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200" tabRatio="691" activeTab="6"/>
  </bookViews>
  <sheets>
    <sheet name="RESUMO" sheetId="1" r:id="rId1"/>
    <sheet name="ORÇ_BÁSICO" sheetId="2" r:id="rId2"/>
    <sheet name="CRONOGRAMA" sheetId="3" r:id="rId3"/>
    <sheet name="COMPOSIÇÕES" sheetId="4" r:id="rId4"/>
    <sheet name="CURVA ABC" sheetId="5" r:id="rId5"/>
    <sheet name="ENCARGOS" sheetId="6" r:id="rId6"/>
    <sheet name="BDI" sheetId="7" r:id="rId7"/>
    <sheet name="REFERÊNCIA" sheetId="8" r:id="rId8"/>
  </sheets>
  <externalReferences>
    <externalReference r:id="rId9"/>
  </externalReferences>
  <definedNames>
    <definedName name="_xlnm.Print_Area" localSheetId="0">RESUMO!$A$1:$G$37</definedName>
    <definedName name="_xlnm.Print_Area" localSheetId="1">ORÇ_BÁSICO!$A$1:$K$619</definedName>
    <definedName name="_xlnm.Print_Titles" localSheetId="4">'CURVA ABC'!$1:$14</definedName>
    <definedName name="_xlnm.Print_Titles" localSheetId="1">ORÇ_BÁSICO!$1:$15</definedName>
    <definedName name="_xlnm.Print_Area" localSheetId="2">CRONOGRAMA!$A$1:$L$50</definedName>
    <definedName name="_xlnm.Print_Titles" localSheetId="2">CRONOGRAMA!$1:$14</definedName>
    <definedName name="_xlnm.Print_Titles" localSheetId="3">COMPOSIÇÕES!$1:$5</definedName>
    <definedName name="_xlnm.Print_Area" localSheetId="5">ENCARGOS!$A$1:$D$42</definedName>
    <definedName name="_xlnm.Print_Area" localSheetId="6">BDI!$A$1:$C$44</definedName>
  </definedNames>
  <calcPr calcId="144525"/>
</workbook>
</file>

<file path=xl/sharedStrings.xml><?xml version="1.0" encoding="utf-8"?>
<sst xmlns="http://schemas.openxmlformats.org/spreadsheetml/2006/main" count="57604" uniqueCount="22618">
  <si>
    <t>PREFEITURA MUNICIPAL DE CAMARAGIBE</t>
  </si>
  <si>
    <t>SECRETARIA DE INFRAESTRUTURA</t>
  </si>
  <si>
    <t>PLANILHA RESUMO</t>
  </si>
  <si>
    <t>Objeto:</t>
  </si>
  <si>
    <t>N° do CR:</t>
  </si>
  <si>
    <t>OBRA DE PAVIMENTAÇÃO, DRENAGEM E SINALIZAÇÃO DE VIAS EM DIVERSOS BAIRROS NO MUNICÍPIO DE CAMARAGIBE - PE</t>
  </si>
  <si>
    <t>Local da obra (Bairro / Municipio / UF):</t>
  </si>
  <si>
    <t>Tomador/Ag. Promotor ou Tomador:</t>
  </si>
  <si>
    <t>TRAVESSA JACUÍPE, RUA SÃO SEBASTIÃO, RUA PIRACICABA DO SUL (SÃO JOÃO E SÃO PAULO) - RUA MARCOS DO NASCIMENTO (JOÃO PAULO II) - RUA PRAZERES LOPES DOS SANTOS (TABATINGA) - TRAVESSA SÃO MIGUEL, RUA PORTO AMAZONAS (SÃO PEDRO) - RUA TRÊS MARIAS (SANTA MÔNICA) - RUA JOSÉ ANTÔNIO DE LUNA (BAIRRO NOVO DO CARMELO) - RUA PRESIDENTE COSTA E SILVA (JARDIM PRIMAVERA) - RUA MARIA DE SOUZA ARAÚJO (SANTA TEREZA) - RUA CASSIMIRO DE ABREU (CÉU AZUL) - RUA MARIA JOSÉ ALVES (TIMBI) - RUA SÃO GONÇALO DO AMARANTE (SANTA MONICA) - RUA SÃO JOÃO DA BARRA (ALBERTO MAIA) - RUA DR. BEZERRA DE MENEZES (VILA DA INABI).</t>
  </si>
  <si>
    <t>Agente Financeiro ou Ag. Operador Repasse:</t>
  </si>
  <si>
    <t>Planilhas de Referência:</t>
  </si>
  <si>
    <t>Encargos Sociais:</t>
  </si>
  <si>
    <t>BDI:</t>
  </si>
  <si>
    <t>SINAPI SERVIÇOS/INSUMOS SEM DESONERAÇÃO - OUTUBRO/2023 + DNIT SICRO - JULHO/2023</t>
  </si>
  <si>
    <t>114,55 % (HORISTAS)          
70,11 % (MENSALISTAS)</t>
  </si>
  <si>
    <t>DATA: DEZEMBRO/2023</t>
  </si>
  <si>
    <t>ITEM</t>
  </si>
  <si>
    <t>DISCRIMINAÇÃO</t>
  </si>
  <si>
    <t>PREÇO (R$)</t>
  </si>
  <si>
    <t>1.0</t>
  </si>
  <si>
    <t>2.0</t>
  </si>
  <si>
    <t>TERRAPLENAGEM, DRENAGEM, PAVIMENTAÇÃO, PASSEIO/ACESSIBILIDADE E SINALIZAÇÃO</t>
  </si>
  <si>
    <t>3.0</t>
  </si>
  <si>
    <t>4.0</t>
  </si>
  <si>
    <t>5.0</t>
  </si>
  <si>
    <t>6.0</t>
  </si>
  <si>
    <t>7.0</t>
  </si>
  <si>
    <t>8.0</t>
  </si>
  <si>
    <t>9.0</t>
  </si>
  <si>
    <t>10.0</t>
  </si>
  <si>
    <t>11.0</t>
  </si>
  <si>
    <t>12.0</t>
  </si>
  <si>
    <t>13.0</t>
  </si>
  <si>
    <t>14.0</t>
  </si>
  <si>
    <t>15.0</t>
  </si>
  <si>
    <t>TOTAL GERAL</t>
  </si>
  <si>
    <t>(Oito milhões cinco mil novecentos e seis reais e trinta e um centavos)</t>
  </si>
  <si>
    <t>RESUMO</t>
  </si>
  <si>
    <t>P.ORÇAM</t>
  </si>
  <si>
    <t>CURVA</t>
  </si>
  <si>
    <t>PLANILHA ORÇAMENTÁRIA</t>
  </si>
  <si>
    <t>FONTE</t>
  </si>
  <si>
    <t>CÓDIGO</t>
  </si>
  <si>
    <t>UND.</t>
  </si>
  <si>
    <t>QUANTID.</t>
  </si>
  <si>
    <t>CUSTO
 S/ BDI</t>
  </si>
  <si>
    <t>BDI</t>
  </si>
  <si>
    <t>CUSTO
 C/ BDI</t>
  </si>
  <si>
    <t>PREÇO TOTAL(R$)</t>
  </si>
  <si>
    <t>S/ BDI</t>
  </si>
  <si>
    <t>C/ BDI</t>
  </si>
  <si>
    <t>ADMINISTRAÇÃO LOCAL DA OBRA</t>
  </si>
  <si>
    <t>1.1</t>
  </si>
  <si>
    <t>COMPOS.</t>
  </si>
  <si>
    <t>COMP001</t>
  </si>
  <si>
    <t>SERVIÇOS PRELIMINARES / INSTALAÇÃO DE OBRA</t>
  </si>
  <si>
    <t>2.1</t>
  </si>
  <si>
    <t>COMP023</t>
  </si>
  <si>
    <t>2.2</t>
  </si>
  <si>
    <t>COMP033</t>
  </si>
  <si>
    <t>2.3</t>
  </si>
  <si>
    <t>COMP034</t>
  </si>
  <si>
    <t>2.4</t>
  </si>
  <si>
    <t>SINAPI OUT/23</t>
  </si>
  <si>
    <t>2.5</t>
  </si>
  <si>
    <t>2.6</t>
  </si>
  <si>
    <t>BAIRRO: SÃO JOÃO E SÃO PAULO</t>
  </si>
  <si>
    <t>A</t>
  </si>
  <si>
    <t>TRAVESSA JACUÍPE</t>
  </si>
  <si>
    <t>TERRAPLENAGEM</t>
  </si>
  <si>
    <t>1.2</t>
  </si>
  <si>
    <t>1.3</t>
  </si>
  <si>
    <t>COMP024</t>
  </si>
  <si>
    <t>1.4</t>
  </si>
  <si>
    <t>1.5</t>
  </si>
  <si>
    <t>1.6</t>
  </si>
  <si>
    <t>COMP052</t>
  </si>
  <si>
    <t>DRENAGEM</t>
  </si>
  <si>
    <t>PAVIMENTAÇÃO</t>
  </si>
  <si>
    <t>3.1</t>
  </si>
  <si>
    <t>COMP002</t>
  </si>
  <si>
    <t>3.2</t>
  </si>
  <si>
    <t>COMP003</t>
  </si>
  <si>
    <t>3.3</t>
  </si>
  <si>
    <t>COMP028</t>
  </si>
  <si>
    <t>3.4</t>
  </si>
  <si>
    <t>3.5</t>
  </si>
  <si>
    <t>3.6</t>
  </si>
  <si>
    <t>3.7</t>
  </si>
  <si>
    <t>COMP027</t>
  </si>
  <si>
    <t>PASSEIO/ACESSIBILIDADE</t>
  </si>
  <si>
    <t>4.1</t>
  </si>
  <si>
    <t>4.2</t>
  </si>
  <si>
    <t>COMP005</t>
  </si>
  <si>
    <t>4.3</t>
  </si>
  <si>
    <t>COMP026</t>
  </si>
  <si>
    <t>SINALIZAÇÃO</t>
  </si>
  <si>
    <t>5.1</t>
  </si>
  <si>
    <t>COMP010</t>
  </si>
  <si>
    <t>5.2</t>
  </si>
  <si>
    <t>COMP007</t>
  </si>
  <si>
    <t>5.3</t>
  </si>
  <si>
    <t>COMP006</t>
  </si>
  <si>
    <t>5.4</t>
  </si>
  <si>
    <t>COMP025</t>
  </si>
  <si>
    <t>OBRAS COMPLEMENTARES</t>
  </si>
  <si>
    <t>6.1</t>
  </si>
  <si>
    <t>COMP029</t>
  </si>
  <si>
    <t>6.2</t>
  </si>
  <si>
    <t>6.3</t>
  </si>
  <si>
    <t>COMP030</t>
  </si>
  <si>
    <t>6.4</t>
  </si>
  <si>
    <t>COMP031</t>
  </si>
  <si>
    <t>6.5</t>
  </si>
  <si>
    <t>COMP032</t>
  </si>
  <si>
    <t>6.6</t>
  </si>
  <si>
    <t>B</t>
  </si>
  <si>
    <t>RUA SÃO SEBASTIÃO</t>
  </si>
  <si>
    <t>COMP039</t>
  </si>
  <si>
    <t>COMP040</t>
  </si>
  <si>
    <t>C</t>
  </si>
  <si>
    <t>RUA PIRACICABA DO SUL</t>
  </si>
  <si>
    <t>COMP051</t>
  </si>
  <si>
    <t>COMP015</t>
  </si>
  <si>
    <t>COMP038</t>
  </si>
  <si>
    <t>COMP014</t>
  </si>
  <si>
    <t>2.7</t>
  </si>
  <si>
    <t>COMP022</t>
  </si>
  <si>
    <t>2.8</t>
  </si>
  <si>
    <t>COMP020</t>
  </si>
  <si>
    <t>2.9</t>
  </si>
  <si>
    <t>2.10</t>
  </si>
  <si>
    <t>2.11</t>
  </si>
  <si>
    <t>2.12</t>
  </si>
  <si>
    <t>BAIRRO: JOÃO PAULO II</t>
  </si>
  <si>
    <t>RUA MARCOS DO NASCIMENTO</t>
  </si>
  <si>
    <t>BAIRRO: TABATINGA</t>
  </si>
  <si>
    <t>RUA PRAZERES LOPES DOS SANTOS</t>
  </si>
  <si>
    <t>5.5</t>
  </si>
  <si>
    <t>BAIRRO: SÃO PEDRO</t>
  </si>
  <si>
    <t>TRAVESSA SÃO MIGUEL</t>
  </si>
  <si>
    <t>COMP013</t>
  </si>
  <si>
    <t>COMP019</t>
  </si>
  <si>
    <t>6.7</t>
  </si>
  <si>
    <t>COMP037</t>
  </si>
  <si>
    <t>RUA PORTO AMAZONAS</t>
  </si>
  <si>
    <t>COMP044</t>
  </si>
  <si>
    <t>COMP045</t>
  </si>
  <si>
    <t>COMP046</t>
  </si>
  <si>
    <t>COMP047</t>
  </si>
  <si>
    <t>COMP048</t>
  </si>
  <si>
    <t>3.8</t>
  </si>
  <si>
    <t>BAIRRO: SANTA MÔNICA</t>
  </si>
  <si>
    <t>RUA TRÊS MARIAS</t>
  </si>
  <si>
    <t>BAIRRO: BAIRRO NOVO DO CARMELO</t>
  </si>
  <si>
    <t>RUA JOSÉ ANTÔNIO DE LUNA</t>
  </si>
  <si>
    <t>COMP011</t>
  </si>
  <si>
    <t>COMP004</t>
  </si>
  <si>
    <t>4.4</t>
  </si>
  <si>
    <t>4.5</t>
  </si>
  <si>
    <t>COMP009</t>
  </si>
  <si>
    <t>BAIRRO: JARDIM PRIMAVERA</t>
  </si>
  <si>
    <t>RUA PRESIDENTE COSTA E SILVA</t>
  </si>
  <si>
    <t>1.7</t>
  </si>
  <si>
    <t>COMP035</t>
  </si>
  <si>
    <t>COMP036</t>
  </si>
  <si>
    <t>2.13</t>
  </si>
  <si>
    <t>COMP008</t>
  </si>
  <si>
    <t>BAIRRO: SANTA TEREZA</t>
  </si>
  <si>
    <t>RUA MARIA DE SOUZA ARAÚJO</t>
  </si>
  <si>
    <t>COMP016</t>
  </si>
  <si>
    <t>BAIRRO: CÉU AZUL</t>
  </si>
  <si>
    <t>RUA CASSIMIRO DE ABREU</t>
  </si>
  <si>
    <t>DNIT/SICRO JUL/23</t>
  </si>
  <si>
    <t>COMP041</t>
  </si>
  <si>
    <t>2.14</t>
  </si>
  <si>
    <t>2.15</t>
  </si>
  <si>
    <t>2.16</t>
  </si>
  <si>
    <t>2.17</t>
  </si>
  <si>
    <t>2.18</t>
  </si>
  <si>
    <t>4.6</t>
  </si>
  <si>
    <t>BAIRRO: TIMBI</t>
  </si>
  <si>
    <t>RUA MARIA JOSÉ ALVES</t>
  </si>
  <si>
    <t>COMP042</t>
  </si>
  <si>
    <t>COMP043</t>
  </si>
  <si>
    <t>BAIRRO: SANTA MONICA</t>
  </si>
  <si>
    <t>RUA SÃO GONÇALO DO AMARANTE</t>
  </si>
  <si>
    <t>BAIRRO: ALBERTO MAIA</t>
  </si>
  <si>
    <t>RUA SÃO JOÃO DA BARRA</t>
  </si>
  <si>
    <t>BAIRRO: VILA DA INABI</t>
  </si>
  <si>
    <t xml:space="preserve">RUA DR. BEZERRA DE MENEZES </t>
  </si>
  <si>
    <t>COMP049</t>
  </si>
  <si>
    <t>COMP050</t>
  </si>
  <si>
    <t>5.6</t>
  </si>
  <si>
    <t>5.7</t>
  </si>
  <si>
    <t>5.8</t>
  </si>
  <si>
    <t>5.9</t>
  </si>
  <si>
    <t>5.10</t>
  </si>
  <si>
    <t>5.11</t>
  </si>
  <si>
    <t>5.12</t>
  </si>
  <si>
    <t>5.13</t>
  </si>
  <si>
    <t>5.14</t>
  </si>
  <si>
    <t>5.15</t>
  </si>
  <si>
    <t>CRONOGRAMA FÍSICO-FINANCEIRO DE DESEMBOLSO MÁXIMO</t>
  </si>
  <si>
    <t>DESCRIÇÃO</t>
  </si>
  <si>
    <t>TOTAL (R$)</t>
  </si>
  <si>
    <t>%</t>
  </si>
  <si>
    <t>MÊS 1</t>
  </si>
  <si>
    <t>MÊS 2</t>
  </si>
  <si>
    <t>MÊS 3</t>
  </si>
  <si>
    <t>MÊS 4</t>
  </si>
  <si>
    <t>VALOR TOTAL</t>
  </si>
  <si>
    <t>ACUMULADO (%)</t>
  </si>
  <si>
    <t>ACUMULADO (R$)</t>
  </si>
  <si>
    <t xml:space="preserve"> COMPOSIÇÕES DE CUSTO</t>
  </si>
  <si>
    <t>UND</t>
  </si>
  <si>
    <t>QUANT.</t>
  </si>
  <si>
    <t>PREÇOS R$</t>
  </si>
  <si>
    <t>UNIT.</t>
  </si>
  <si>
    <t>TOTAL</t>
  </si>
  <si>
    <t>MÊS</t>
  </si>
  <si>
    <t>Referencial: COMPOSIÇÃO PRÓPRIA</t>
  </si>
  <si>
    <t>DEMOLIÇÃO DE PASSEIO EM CONCRETO SIMPLES</t>
  </si>
  <si>
    <t>M3</t>
  </si>
  <si>
    <t>Referencial: DNIT/SICRO 1600436</t>
  </si>
  <si>
    <t>EXECUÇÃO E COMPACTAÇÃO DE REFORÇO DO SUBLEITO COM SOLO-AREIA (70/30) - INCLUSIVE SOLO, AREIA, ESCAVAÇÃO, CARGA E TRANSPORTE, DMT ATÉ 30,0 KM (JAZIDA-OBRA)</t>
  </si>
  <si>
    <t>Referencial: SINAPI 100572</t>
  </si>
  <si>
    <t>PISO TATIL DIRECIONAL E/OU ALERTA, DE CONCRETO, NA COR AMARELA, PARA PNE, DIMENSÕES 20X20, ASSENTADO SOBRE ARGAMASSA</t>
  </si>
  <si>
    <t>M2</t>
  </si>
  <si>
    <t>Referencial: SINAPI 101094</t>
  </si>
  <si>
    <t>RAMPA PARA ACESSO DE P.N.E. EM CONCRETO Fck = 20MPa, DESEMPOLADA, COM PISO EM LAJOTA PRÉ-MOLDADA EM CONCRETO COLORIDO NA COR AMARELA PARA SINALIZAÇÃO TÁTIL DE ALERTA  (COMPRIMENTO 8,00 M X LARGURA 1,20 M)</t>
  </si>
  <si>
    <t>RAMPA PARA ACESSO DE P.N.E. EM CONCRETO Fck = 20MPa, DESEMPOLADA, COM PISO EM LAJOTA PRÉ-MOLDADA EM CONCRETO COLORIDO NA COR AMARELA PARA SINALIZAÇÃO TÁTIL DE ALERTA  (COMPRIMENTO 8,00 M X LARGURA VARIÁVEL)</t>
  </si>
  <si>
    <t>M</t>
  </si>
  <si>
    <t>PLACA DE REGULAMENTAÇÃO COM PINTURA REFLETIVA Ø = 0,50 M - FORNECIMENTO E INSTALAÇÃO</t>
  </si>
  <si>
    <t>Referencial: DNIT/SICRO 5213440</t>
  </si>
  <si>
    <t>PLACA DE REGULAMENTAÇÃO COM PINTURA REFLETIVA L = 0,25 M - FORNECIMENTO E INSTALAÇÃO</t>
  </si>
  <si>
    <t>Referencial: DNIT/SICRO 5213444</t>
  </si>
  <si>
    <t>PLACA DE ADVERTÊNCIA COM PINTURA REFLETIVA L = 0,50 M - FORNECIMENTO E INSTALAÇÃO</t>
  </si>
  <si>
    <t>Referencial: DNIT/SICRO 5213464</t>
  </si>
  <si>
    <t>PLACA ESMALTADA PARA IDENTIFICAÇÃO DE RUA, DIMENSÕES 45X25CM - FORNECIMENTO E INSTALAÇÃO</t>
  </si>
  <si>
    <t>Referencial: SINAPI 73916/2 (2019)</t>
  </si>
  <si>
    <t>DEMOLIÇÃO DE MEIO-FIO EXISTENTE</t>
  </si>
  <si>
    <t>Referencial: COMPESA 10.04.03U</t>
  </si>
  <si>
    <t>COMP012</t>
  </si>
  <si>
    <t>APILOAMENTO MANUAL</t>
  </si>
  <si>
    <t>DESCIDA D'ÁGUA DE ATERROS TIPO RÁPIDO - DAR 01</t>
  </si>
  <si>
    <t>M2117</t>
  </si>
  <si>
    <t>Referencial: DNIT/SICRO 2003389</t>
  </si>
  <si>
    <t>TUBO DE PEAD CORRUGADO DE DUPLA PAREDE PARA REDE COLETORA DE ÁGUAS PLUVIAIS, DN 400 MM, JUNTA ELÁSTICA INTEGRADA, INSTALADO EM LOCAL COM NÍVEL BAIXO DE INTERFERÊNCIAS - FORNECIMENTO E ASSENTAMENTO</t>
  </si>
  <si>
    <t>M0131</t>
  </si>
  <si>
    <t>Referencial: SINAPI 90708 / 90746</t>
  </si>
  <si>
    <t>EXECUÇÃO DE SARJETÃO DE CONCRETO, MOLDADA IN LOCO EM TRECHO RETO, 90 CM BASE X 20 CM ALTURA</t>
  </si>
  <si>
    <t>REMOÇÃO DE ÁRVORE DE PEQUENO PORTE COM ALTURA ATÉ 1,50M, INCLUSIVE DESTOCAMENTO</t>
  </si>
  <si>
    <t>COMP018</t>
  </si>
  <si>
    <t>TAMPA EM CONCRETO ARMADO COM FUROS - CANALETA 0,40 X 0,15 M</t>
  </si>
  <si>
    <t>CANALETA RETANGULAR EM ALVENARIA DE BLOCO CERÂMICO MACIÇO, ESP. 0,15 M, COM TAMPA PERFURADA EM CONCRETO ARMADO 25MPA, ESP. 0,15 M, LAJE DE FUNDO EM CONCRETO SIMPLES, ESP. 0,10 M, DIMENSÕES 0,40 X ALTURA VAR. 0,40 A 0,52 M</t>
  </si>
  <si>
    <t>CANALETA RETANGULAR EM ALVENARIA DE BLOCO CERÂMICO MACIÇO, ESP. 0,15 M, COM TAMPA PERFURADA EM CONCRETO ARMADO 25MPA, ESP. 0,15 M, LAJE DE FUNDO EM CONCRETO SIMPLES, ESP. 0,10 M, DIMENSÕES 0,40 X 0,40 M</t>
  </si>
  <si>
    <t>COMP021</t>
  </si>
  <si>
    <t>ALVENARIA DE BLOCOS DE CONCRETO 19 X 19 X 39 CM - AC</t>
  </si>
  <si>
    <t>Referencial: DNIT/SICRO 3909619</t>
  </si>
  <si>
    <t>BOCA DE LOBO SIMPLES - BLS 01 AC/BC</t>
  </si>
  <si>
    <t>M0224</t>
  </si>
  <si>
    <t>Referencial: DNIT/SICRO 2003620</t>
  </si>
  <si>
    <t>SERVICOS TOPOGRAFICOS PARA PAVIMENTACAO, INCLUSIVE NOTA DE SERVICOS, ACOMPANHAMENTO E GREIDE</t>
  </si>
  <si>
    <t>Referencial: SINAPI 78472 (2019)</t>
  </si>
  <si>
    <t>COMPACTACAO MECANICA A 100% DO PROCTOR INTERMEDIÁRIO - PAVIMENTACAO URBANA</t>
  </si>
  <si>
    <t>Referencial: DNIT/SICRO 5503041</t>
  </si>
  <si>
    <t>SUPORTE METÁLICO COM TUBO DE AÇO GALVANIZADO DN 50MM PARA PLACA DE SINALIZAÇÃO - FORNECIMENTO E INSTALAÇÃO</t>
  </si>
  <si>
    <t>Referencial: DNIT/SICRO 5213863</t>
  </si>
  <si>
    <t>PINTURA DE SINALIZAÇÃO HORIZONTAL PARA RAMPA DE ACESSIBILIDADE</t>
  </si>
  <si>
    <t>Referencial: SINAPI 84665 (2019)</t>
  </si>
  <si>
    <t>GUIA DE TRAVAMENTO EM CONCRETO PRÉ-FABRICADO, DIMENSÕES 100X15X13X20 CM</t>
  </si>
  <si>
    <t>EXECUÇÃO E COMPACTAÇÃO DE BASE COM BRITA GRADUADA SIMPLES - INCLUSIVE CARGA, TRANSPORTE E MATERIAL</t>
  </si>
  <si>
    <t>Referencial: SINAPI 96396</t>
  </si>
  <si>
    <t>PEDRA ARGAMASSADA COM CIMENTO E AREIA 1:3 - AREIA E PEDRA DE MÃO COMERCIAL - FORNECIMENTO E ASSENTAMENTO</t>
  </si>
  <si>
    <t>Referencial: DNIT/SICRO 1506055</t>
  </si>
  <si>
    <t>DRENO BARBACÃ DN 100 MM, EXCLUSIVE MATERIAL DRENANTE</t>
  </si>
  <si>
    <t>Referencial: SINAPI 102724</t>
  </si>
  <si>
    <t>COLCHÃO DRENANTE COM BRITA</t>
  </si>
  <si>
    <t>COLCHÃO DRENANTE COM AREIA</t>
  </si>
  <si>
    <t>REBAIXAMENTO DE PENA D'AGUA, INCLUINDO COMPLEMENTO DE TUBULACAO, CONEXOES, ESCAVACAO E REATERRO</t>
  </si>
  <si>
    <t>Referencial: EMLURB/RECIFE 19.07.580</t>
  </si>
  <si>
    <t>REBAIXAMENTO DE DISTRIBUIDOR DE 110 MM, INCLUSIVE ESCAVACAO E REATERRO(SEM TUBULACAO E CONEXOES)</t>
  </si>
  <si>
    <t>Referencial: EMLURB/RECIFE 19.07.590</t>
  </si>
  <si>
    <t>TUBO DE PEAD CORRUGADO DE DUPLA PAREDE PARA REDE COLETORA DE ÁGUAS PLUVIAIS, DN 600 MM, JUNTA ELÁSTICA INTEGRADA, INSTALADO EM LOCAL COM NÍVEL BAIXO DE INTERFERÊNCIAS - FORNECIMENTO E ASSENTAMENTO</t>
  </si>
  <si>
    <t>M0134</t>
  </si>
  <si>
    <t>Referencial: SINAPI 90708</t>
  </si>
  <si>
    <t>BOCA DE LOBO SIMPLES - BLS 02 AC/BC</t>
  </si>
  <si>
    <t>DEMOLIÇÃO DE MURETA DE CONTENÇÃO EM CONCRETO SIMPLES</t>
  </si>
  <si>
    <t>DEMOLIÇÃO DE DISPOSITIVOS DE CONCRETO ARMADO, DE FORMA MECANIZADA COM MARTELETE, SEM REAPROVEITAMENTO</t>
  </si>
  <si>
    <t>Referencial: SINAPI 97627</t>
  </si>
  <si>
    <t>ASSENTAMENTO DE MEIO-FIO CONFECCIONADO EM CONCRETO PRÉ-FABRICADO (100X15X13X30 CM) COM LINHA D'ÁGUA DE CONCRETO USINADO, MOLDADA IN LOCO</t>
  </si>
  <si>
    <t>ASSENTAMENTO DE MEIO-FIO CONFECCIONADO EM CONCRETO PRÉ-FABRICADO (100X15X13X30 CM)</t>
  </si>
  <si>
    <t>ESCORAMENTO DE VALA, TIPO PONTALETEAMENTO, COM PROFUNDIDADE DE 1,5 A 3,0 M, LARGURA MAIOR OU IGUAL A 1,5 M E MENOR QUE 2,5 M, EM LOCAL COM NÍVEL BAIXO DE INTERFERÊNCIA.</t>
  </si>
  <si>
    <t>ESCORAMENTO DE VALA, TIPO PONTALETEAMENTO, COM PROFUNDIDADE DE 0 A 1,5 M, LARGURA MENOR QUE 1,5 M, EM LOCAL COM NÍVEL BAIXO DE INTERFERÊNCIA</t>
  </si>
  <si>
    <t>LOCACAO E NIVELAMENTO DE EMISSARIO/REDE COLETORA COM AUXILIO DE EQUIPAMENTO TOPOGRAFICO</t>
  </si>
  <si>
    <t>TAMPA DE CONCRETO ARMADO (100X50X09CM)</t>
  </si>
  <si>
    <t>BLOCO INTERTRAVADO (20X10X06CM)</t>
  </si>
  <si>
    <t>Referencial: SINAPI 92396 ADAPT.</t>
  </si>
  <si>
    <t>TAMPA DE LAJE FECHADA PARA CANALETA (120X50X10CM)</t>
  </si>
  <si>
    <t xml:space="preserve">EXECUÇÃO E COMPACTAÇÃO DE REFORÇO DO SUBLEITO COM SOLO-AREIA (70/30) - INCLUSIVE SOLO, AREIA, ESCAVAÇÃO, CARGA E TRANSPORTE, DMT ATÉ 30,0 KM (JAZIDA-OBRA) </t>
  </si>
  <si>
    <t>EXECUÇÃO E COMPACTAÇÃO DE BASE COM BRITA GRADUADA SIMPLES (MISTURA NA PISTA) - INCLUSIVE CARGA, TRANSPORTE E MATERIAL</t>
  </si>
  <si>
    <t>DEMOLIÇÃO DE TUBO DE CONCRETO SIMPLES OU ARMADO D=0,80M, SEM REAPROVEITAMENTO, EXCLUSIVE ESCAVAÇÃO</t>
  </si>
  <si>
    <t>Referencial: ORSE 48</t>
  </si>
  <si>
    <t>TAPUME DE PROTEÇÃO EM TELA DE POLIETILENO H=1,20 COM BLOCO DE CONCRETO</t>
  </si>
  <si>
    <t>Referencial: ORSE 4554</t>
  </si>
  <si>
    <t>GEOGRELHA UNIDIRECIONAL COM RESISTÊNCIA À TRAÇÃO DE 200 KN/M - FORNECIMENTO E INSTALAÇÃO</t>
  </si>
  <si>
    <t>M1451</t>
  </si>
  <si>
    <t>Referencial: DNIT/SICRO 1516300</t>
  </si>
  <si>
    <t>GEOGRELHA UNIDIRECIONAL COM RESISTÊNCIA À TRAÇÃO DE 400 KN/M - FORNECIMENTO E INSTALAÇÃO</t>
  </si>
  <si>
    <t>M1453</t>
  </si>
  <si>
    <t>Referencial: DNIT/SICRO 1516302</t>
  </si>
  <si>
    <t>CURVA ABC CONSOLIDADA</t>
  </si>
  <si>
    <t>PREÇO TOTAL S/ BDI (R$)</t>
  </si>
  <si>
    <t>PREÇO TOTAL C/ BDI (R$)</t>
  </si>
  <si>
    <t>% ACUM.</t>
  </si>
  <si>
    <t>1</t>
  </si>
  <si>
    <t>2</t>
  </si>
  <si>
    <t>3</t>
  </si>
  <si>
    <t>4</t>
  </si>
  <si>
    <t>5</t>
  </si>
  <si>
    <t>ASSENTAMENTO DE GUIA (MEIO-FIO) EM TRECHO RETO, CONFECCIONADA EM CONCRETO PRÉ-FABRICADO, DIMENSÕES 100X15X13X30 CM (COMPRIMENTO X BASE INFERIOR X BASE SUPERIOR X ALTURA), PARA VIAS URBANAS (USO VIÁRIO). AF_06/2016</t>
  </si>
  <si>
    <t>6</t>
  </si>
  <si>
    <t>7</t>
  </si>
  <si>
    <t>8</t>
  </si>
  <si>
    <t>PISO PODOTÁTIL DE ALERTA OU DIRECIONAL, DE BORRACHA, ASSENTADO SOBRE ARGAMASSA. AF_05/2020</t>
  </si>
  <si>
    <t>9</t>
  </si>
  <si>
    <t>EXECUÇÃO DE PASSEIO (CALÇADA) OU PISO DE CONCRETO COM CONCRETO MOLDADO IN LOCO, FEITO EM OBRA, ACABAMENTO CONVENCIONAL, ESPESSURA 8 CM, ARMADO. AF_08/2022</t>
  </si>
  <si>
    <t>10</t>
  </si>
  <si>
    <t>11</t>
  </si>
  <si>
    <t>12</t>
  </si>
  <si>
    <t>13</t>
  </si>
  <si>
    <t>TRANSPORTE COM CAMINHÃO BASCULANTE DE 6 M³, EM VIA URBANA PAVIMENTADA, DMT ATÉ 30 KM (UNIDADE: M3XKM). AF_07/2020</t>
  </si>
  <si>
    <t>M3 X KM</t>
  </si>
  <si>
    <t>14</t>
  </si>
  <si>
    <t>17</t>
  </si>
  <si>
    <t>16</t>
  </si>
  <si>
    <t>BASE PARA POÇO DE VISITA RETANGULAR PARA DRENAGEM, EM ALVENARIA COM BLOCOS DE CONCRETO, DIMENSÕES INTERNAS = 2,5X2,5 M, PROFUNDIDADE = 1,40 M, EXCLUINDO TAMPÃO. AF_12/2020_PA</t>
  </si>
  <si>
    <t>15</t>
  </si>
  <si>
    <t>18</t>
  </si>
  <si>
    <t>GUARDA-CORPO DE AÇO GALVANIZADO DE 1,10M DE ALTURA, MONTANTES TUBULARES DE 1.1/2  ESPAÇADOS DE 1,20M, TRAVESSA SUPERIOR DE 2 , GRADIL FORMADO POR BARRAS CHATAS EM FERRO DE 32X4,8MM, FIXADO COM CHUMBADOR MECÂNICO. AF_04/2019_PS</t>
  </si>
  <si>
    <t>19</t>
  </si>
  <si>
    <t>EXECUÇÃO DE SARJETA DE CONCRETO USINADO, MOLDADA  IN LOCO  EM TRECHO RETO, 30 CM BASE X 15 CM ALTURA. AF_06/2016</t>
  </si>
  <si>
    <t>20</t>
  </si>
  <si>
    <t>CARGA, MANOBRA E DESCARGA DE SOLOS E MATERIAIS GRANULARES EM CAMINHÃO BASCULANTE 6 M³ - CARGA COM PÁ CARREGADEIRA (CAÇAMBA DE 1,7 A 2,8 M³ / 128 HP) E DESCARGA LIVRE (UNIDADE: M3). AF_07/2020</t>
  </si>
  <si>
    <t>21</t>
  </si>
  <si>
    <t>22</t>
  </si>
  <si>
    <t>23</t>
  </si>
  <si>
    <t>SUB-BASE DE SOLO MELHORADO COM 3% DE CIMENTO E MISTURA EM USINA COM MATERIAL DE JAZIDA</t>
  </si>
  <si>
    <t>24</t>
  </si>
  <si>
    <t>TRANSPORTE COM CAMINHÃO BASCULANTE DE 10 M³, EM VIA URBANA PAVIMENTADA, DMT ATÉ 30 KM (UNIDADE: M3XKM). AF_07/2020</t>
  </si>
  <si>
    <t>25</t>
  </si>
  <si>
    <t>27</t>
  </si>
  <si>
    <t>DEMOLIÇÃO MANUAL DE CONCRETO SIMPLES</t>
  </si>
  <si>
    <t>26</t>
  </si>
  <si>
    <t>28</t>
  </si>
  <si>
    <t>TUBO DE CONCRETO PARA REDES COLETORAS DE ESGOTO SANITÁRIO, DIÂMETRO DE 600 MM, JUNTA ELÁSTICA, INSTALADO EM LOCAL COM BAIXO NÍVEL DE INTERFERÊNCIAS - FORNECIMENTO E ASSENTAMENTO. AF_12/2015</t>
  </si>
  <si>
    <t>29</t>
  </si>
  <si>
    <t>MEIO-FIO DE CONCRETO - MFC 01 MOLDADO NO LOCAL COM EXTRUSORA E CONCRETO USINADO - AREIA E BRITA COMERCIAIS</t>
  </si>
  <si>
    <t>30</t>
  </si>
  <si>
    <t>CAIXA PARA BOCA DE LOBO SIMPLES RETANGULAR, EM ALVENARIA COM BLOCOS DE CONCRETO, DIMENSÕES INTERNAS: 0,6X1X1,2 M. AF_12/2020</t>
  </si>
  <si>
    <t>31</t>
  </si>
  <si>
    <t>32</t>
  </si>
  <si>
    <t>TUBO DE CONCRETO PARA REDES COLETORAS DE ESGOTO SANITÁRIO, DIÂMETRO DE 800 MM, JUNTA ELÁSTICA, INSTALADO EM LOCAL COM BAIXO NÍVEL DE INTERFERÊNCIAS - FORNECIMENTO E ASSENTAMENTO. AF_12/2015</t>
  </si>
  <si>
    <t>33</t>
  </si>
  <si>
    <t>REGULARIZAÇÃO E COMPACTAÇÃO DE SUBLEITO DE SOLO  PREDOMINANTEMENTE ARGILOSO. AF_11/2019</t>
  </si>
  <si>
    <t>37</t>
  </si>
  <si>
    <t>34</t>
  </si>
  <si>
    <t>EXECUÇÃO DE DEPÓSITO EM CANTEIRO DE OBRA EM CHAPA DE MADEIRA COMPENSADA, NÃO INCLUSO MOBILIÁRIO. AF_04/2016</t>
  </si>
  <si>
    <t>35</t>
  </si>
  <si>
    <t>36</t>
  </si>
  <si>
    <t>FORNECIMENTO E INSTALAÇÃO DE PLACA DE OBRA COM CHAPA GALVANIZADA E ESTRUTURA DE MADEIRA. AF_03/2022_PS</t>
  </si>
  <si>
    <t>38</t>
  </si>
  <si>
    <t>39</t>
  </si>
  <si>
    <t>CARGA, MANOBRA E DESCARGA DE SOLOS E MATERIAIS GRANULARES EM CAMINHÃO BASCULANTE 10 M³ - CARGA COM PÁ CARREGADEIRA (CAÇAMBA DE 1,7 A 2,8 M³ / 128 HP) E DESCARGA LIVRE (UNIDADE: M3). AF_07/2020</t>
  </si>
  <si>
    <t>40</t>
  </si>
  <si>
    <t>ESCAVAÇÃO HORIZONTAL EM SOLO DE 1A CATEGORIA COM TRATOR DE ESTEIRAS (170HP/LÂMINA: 5,20M3). AF_07/2020</t>
  </si>
  <si>
    <t>41</t>
  </si>
  <si>
    <t>43</t>
  </si>
  <si>
    <t>42</t>
  </si>
  <si>
    <t>44</t>
  </si>
  <si>
    <t>45</t>
  </si>
  <si>
    <t>ACRÉSCIMO PARA POÇO DE VISITA RETANGULAR PARA DRENAGEM, EM ALVENARIA COM BLOCOS DE CONCRETO, DIMENSÕES INTERNAS = 2,5X2,5 M. AF_12/2020</t>
  </si>
  <si>
    <t>46</t>
  </si>
  <si>
    <t>47</t>
  </si>
  <si>
    <t>48</t>
  </si>
  <si>
    <t>49</t>
  </si>
  <si>
    <t>TUBO DE CONCRETO PARA REDES COLETORAS DE ÁGUAS PLUVIAIS, DIÂMETRO DE 600 MM, JUNTA RÍGIDA, INSTALADO EM LOCAL COM BAIXO NÍVEL DE INTERFERÊNCIAS - FORNECIMENTO E ASSENTAMENTO. AF_12/2015</t>
  </si>
  <si>
    <t>50</t>
  </si>
  <si>
    <t>ESCAVAÇÃO MECANIZADA DE VALA COM PROFUNDIDADE ATÉ 1,5 M (MÉDIA MONTANTE E JUSANTE/UMA COMPOSIÇÃO POR TRECHO), RETROESCAV. (0,26 M3), LARGURA DE 0,8 M A 1,5 M, EM SOLO DE 1A CATEGORIA, LOCAIS COM BAIXO NÍVEL DE INTERFERÊNCIA. AF_02/2021</t>
  </si>
  <si>
    <t>51</t>
  </si>
  <si>
    <t>52</t>
  </si>
  <si>
    <t>53</t>
  </si>
  <si>
    <t>EXECUÇÃO DE ESCRITÓRIO EM CANTEIRO DE OBRA EM CHAPA DE MADEIRA COMPENSADA, NÃO INCLUSO MOBILIÁRIO E EQUIPAMENTOS. AF_02/2016</t>
  </si>
  <si>
    <t>54</t>
  </si>
  <si>
    <t>BOCA PARA BUEIRO SIMPLES TUBULAR D = 80 CM EM CONCRETO, ALAS COM ESCONSIDADE DE 30°, INCLUINDO FÔRMAS E MATERIAIS. AF_07/2021</t>
  </si>
  <si>
    <t>56</t>
  </si>
  <si>
    <t>LASTRO DE CONCRETO MAGRO, APLICADO EM BLOCOS DE COROAMENTO OU SAPATAS. AF_08/2017</t>
  </si>
  <si>
    <t>55</t>
  </si>
  <si>
    <t>DISPOSITIVO DE DIRECIONAMENTO OU BLOQUEIO TIPO TELA PLÁSTICA COM SUPORTE MÓVEL AFIXADO EM BLOCO DE CONCRETO - CONFECÇÃO</t>
  </si>
  <si>
    <t>57</t>
  </si>
  <si>
    <t>ESCAVAÇÃO MANUAL DE VALA COM PROFUNDIDADE MENOR OU IGUAL A 1,30 M. AF_02/2021</t>
  </si>
  <si>
    <t>58</t>
  </si>
  <si>
    <t>PREPARO DE FUNDO DE VALA COM LARGURA MENOR QUE 1,5 M, COM CAMADA DE AREIA, LANÇAMENTO MANUAL. AF_08/2020</t>
  </si>
  <si>
    <t>59</t>
  </si>
  <si>
    <t>DEMOLIÇÃO CONTROLADA DE CONCRETO COM MARTELETE</t>
  </si>
  <si>
    <t>64</t>
  </si>
  <si>
    <t>60</t>
  </si>
  <si>
    <t>PLACA EM ALUMÍNIO COMPOSTO, ESPESSURA DE 3,0 MM, MODULADA, AÉREA - PELÍCULA RETRORREFLETIVA TIPO I + III - FORNECIMENTO E IMPLANTAÇÃO</t>
  </si>
  <si>
    <t>61</t>
  </si>
  <si>
    <t>62</t>
  </si>
  <si>
    <t>63</t>
  </si>
  <si>
    <t>66</t>
  </si>
  <si>
    <t>TUBO DE CONCRETO (SIMPLES) PARA REDES COLETORAS DE ÁGUAS PLUVIAIS, DIÂMETRO DE 400 MM, JUNTA RÍGIDA, INSTALADO EM LOCAL COM BAIXO NÍVEL DE INTERFERÊNCIAS - FORNECIMENTO E ASSENTAMENTO. AF_12/2015</t>
  </si>
  <si>
    <t>65</t>
  </si>
  <si>
    <t>67</t>
  </si>
  <si>
    <t>68</t>
  </si>
  <si>
    <t>69</t>
  </si>
  <si>
    <t>ESCAVAÇÃO MECANIZADA DE VALA COM PROF. MAIOR QUE 1,5 M ATÉ 3,0 M (MÉDIA MONTANTE E JUSANTE/UMA COMPOSIÇÃO POR TRECHO), ESCAVADEIRA (0,8 M3), LARGURA ATÉ 1,5 M, EM SOLO DE 1A CATEGORIA, EM LOCAIS COM ALTO NÍVEL DE INTERFERÊNCIA. AF_02/2021</t>
  </si>
  <si>
    <t>70</t>
  </si>
  <si>
    <t>REATERRO MECANIZADO DE VALA COM ESCAVADEIRA HIDRÁULICA (CAPACIDADE DA CAÇAMBA: 0,8 M³/POTÊNCIA: 111 HP), LARGURA ATÉ 1,5 M, PROFUNDIDADE DE 1,5 A 3,0 M, COM SOLO (SEM SUBSTITUIÇÃO) DE 1ª CATEGORIA, COM COMPACTADOR DE SOLOS DE PERCUSSÃO. AF_08/2023</t>
  </si>
  <si>
    <t>71</t>
  </si>
  <si>
    <t>72</t>
  </si>
  <si>
    <t>73</t>
  </si>
  <si>
    <t>74</t>
  </si>
  <si>
    <t>75</t>
  </si>
  <si>
    <t>CAVALETE EM PERFIL METÁLICO PARA PLACA DE SINALIZAÇÃO - 1,00 M X 1,00 M - CONFECÇÃO</t>
  </si>
  <si>
    <t>76</t>
  </si>
  <si>
    <t>77</t>
  </si>
  <si>
    <t>REATERRO MANUAL DE VALAS, COM PLACA VIBRATÓRIA. AF_08/2023</t>
  </si>
  <si>
    <t>78</t>
  </si>
  <si>
    <t>BOCA PARA BUEIRO SIMPLES TUBULAR D = 60 CM EM CONCRETO, ALAS COM ESCONSIDADE DE 0°, INCLUINDO FÔRMAS E MATERIAIS. AF_07/2021</t>
  </si>
  <si>
    <t>79</t>
  </si>
  <si>
    <t>TUBO DE CONCRETO PARA REDES COLETORAS DE ÁGUAS PLUVIAIS, DIÂMETRO DE 800 MM, JUNTA RÍGIDA, INSTALADO EM LOCAL COM BAIXO NÍVEL DE INTERFERÊNCIAS - FORNECIMENTO E ASSENTAMENTO. AF_12/2015</t>
  </si>
  <si>
    <t>80</t>
  </si>
  <si>
    <t>84</t>
  </si>
  <si>
    <t>81</t>
  </si>
  <si>
    <t>TUBO DE CONCRETO PARA REDES COLETORAS DE ÁGUAS PLUVIAIS, DIÂMETRO DE 500 MM, JUNTA RÍGIDA, INSTALADO EM LOCAL COM BAIXO NÍVEL DE INTERFERÊNCIAS - FORNECIMENTO E ASSENTAMENTO. AF_12/2015</t>
  </si>
  <si>
    <t>82</t>
  </si>
  <si>
    <t>83</t>
  </si>
  <si>
    <t>TUBO DE CONCRETO PARA REDES COLETORAS DE ÁGUAS PLUVIAIS, DIÂMETRO DE 400 MM, JUNTA RÍGIDA, INSTALADO EM LOCAL COM BAIXO NÍVEL DE INTERFERÊNCIAS - FORNECIMENTO E ASSENTAMENTO. AF_12/2015</t>
  </si>
  <si>
    <t>85</t>
  </si>
  <si>
    <t>CARGA, MANOBRA E DESCARGA DE ENTULHO EM CAMINHÃO BASCULANTE 6 M³ - CARGA COM ESCAVADEIRA HIDRÁULICA  (CAÇAMBA DE 0,80 M³ / 111 HP) E DESCARGA LIVRE (UNIDADE: M3). AF_07/2020</t>
  </si>
  <si>
    <t>86</t>
  </si>
  <si>
    <t>TAMPA CIRCULAR PARA ESGOTO E DRENAGEM, EM CONCRETO PRÉ-MOLDADO, DIÂMETRO INTERNO = 0,60 M E ALTURA = 0,10 M. AF_12/2020</t>
  </si>
  <si>
    <t>87</t>
  </si>
  <si>
    <t>BOCA PARA BUEIRO SIMPLES TUBULAR D = 40 CM EM CONCRETO, ALAS COM ESCONSIDADE DE 0°, INCLUINDO FÔRMAS E MATERIAIS. AF_07/2021</t>
  </si>
  <si>
    <t>88</t>
  </si>
  <si>
    <t>REATERRO MECANIZADO DE VALA COM RETROESCAVADEIRA (CAPACIDADE   DA   CAÇAMBA   DA RETRO: 0,26 M³/POTÊNCIA: 88 HP), LARGURA DE 0,8 A 1,5 M, PROFUNDIDADE ATÉ 1,5 M, COM SOLO (SEM SUBSTITUIÇÃO) DE 1ª CATEGORIA, COM COMPACTADOR DE SOLOS DE PERCUSSÃO AF_08/2023</t>
  </si>
  <si>
    <t>89</t>
  </si>
  <si>
    <t>ESPALHAMENTO DE MATERIAL COM TRATOR DE ESTEIRAS. AF_11/2019</t>
  </si>
  <si>
    <t>90</t>
  </si>
  <si>
    <t>91</t>
  </si>
  <si>
    <t>93</t>
  </si>
  <si>
    <t>LOCAÇÃO DE PAVIMENTAÇÃO. AF_10/2018</t>
  </si>
  <si>
    <t>92</t>
  </si>
  <si>
    <t>94</t>
  </si>
  <si>
    <t>95</t>
  </si>
  <si>
    <t>96</t>
  </si>
  <si>
    <t>ESCAVAÇÃO MECANIZADA DE VALA COM PROFUNDIDADE MAIOR QUE 1,5 M ATÉ 3,0 M (MÉDIA MONTANTE E JUSANTE/UMA COMPOSIÇÃO POR TRECHO), RETROESCAV (0,26 M3), LARGURA DE 0,8 M A 1,5 M, EM SOLO DE 1A CATEGORIA, LOCAIS COM BAIXO NÍVEL DE INTERFERÊNCIA. AF_02/2021</t>
  </si>
  <si>
    <t>97</t>
  </si>
  <si>
    <t>Prefeitura Municipal de Camaragibe</t>
  </si>
  <si>
    <t>Secretaria de Infraestrutura</t>
  </si>
  <si>
    <t>COMPOSIÇÃO DE ENCARGOS SOCIAIS E TRABALHISTAS</t>
  </si>
  <si>
    <t>COM DESONERAÇÃO</t>
  </si>
  <si>
    <t>Código</t>
  </si>
  <si>
    <t>Descrição</t>
  </si>
  <si>
    <t>Horista %</t>
  </si>
  <si>
    <t>Mensalista %</t>
  </si>
  <si>
    <t xml:space="preserve">GRUPO A </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</si>
  <si>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</si>
  <si>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</si>
  <si>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</si>
  <si>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</si>
  <si>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</si>
  <si>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</si>
  <si>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</si>
  <si>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</si>
  <si>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</si>
  <si>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</si>
  <si>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</si>
  <si>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</si>
  <si>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</si>
  <si>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</si>
  <si>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</si>
  <si>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</si>
  <si>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</si>
  <si>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</si>
  <si>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</si>
  <si>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 xml:space="preserve">GRUPO B </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</si>
  <si>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</si>
  <si>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</si>
  <si>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</si>
  <si>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</si>
  <si>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</si>
  <si>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</si>
  <si>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</si>
  <si>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</si>
  <si>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</si>
  <si>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</si>
  <si>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</si>
  <si>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</si>
  <si>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</si>
  <si>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</si>
  <si>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</si>
  <si>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</si>
  <si>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</si>
  <si>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</si>
  <si>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</si>
  <si>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</si>
  <si>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</si>
  <si>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TOTAL B</t>
  </si>
  <si>
    <t xml:space="preserve">GRUPO C </t>
  </si>
  <si>
    <t>C1</t>
  </si>
  <si>
    <t>Aviso Prévio Indenizado</t>
  </si>
  <si>
    <t>C2</t>
  </si>
  <si>
    <t>Aviso Prévio Trabalhado</t>
  </si>
  <si>
    <t>C3</t>
  </si>
  <si>
    <t>Férias Indenizadas</t>
  </si>
  <si>
    <t>C4</t>
  </si>
  <si>
    <t>Depósito Rescisão Sem Justa Causa</t>
  </si>
  <si>
    <t>C5</t>
  </si>
  <si>
    <t>Indenização Adicional</t>
  </si>
  <si>
    <t>TOTAL C</t>
  </si>
  <si>
    <t xml:space="preserve">GRUPO D </t>
  </si>
  <si>
    <t>D1</t>
  </si>
  <si>
    <t>Reincidência de Grupo A sobre Grupo B</t>
  </si>
  <si>
    <t>D2</t>
  </si>
  <si>
    <t>Reincidência de Grupo A sobre Aviso Prévio Trabalhado
e Reincidência do FGTS sobre Aviso Prévio Indenizado</t>
  </si>
  <si>
    <t>TOTAL D</t>
  </si>
  <si>
    <t>TOTAL ENCARGOS SOCIAIS
(TOTAL A+TOTAL B+TOTAL C+TOTAL D+TOTAL E)</t>
  </si>
  <si>
    <t xml:space="preserve">Prefeitura Municipal de Camaragibe
Secretaria de Infraestrutura 
</t>
  </si>
  <si>
    <t>COMPOSIÇÃO DO BDI (ACÓRDÃO 2.622/2013 - TCU)</t>
  </si>
  <si>
    <t>1. TIPO DE OBRA: RUAS, RODOVIAS E FERROVIAS</t>
  </si>
  <si>
    <t>2. VALORES REFERÊNCIAIS PARA COMPOSIÇÃO DE BDI</t>
  </si>
  <si>
    <t>ADMINISTRAÇÃO CENTRAL</t>
  </si>
  <si>
    <t>RISCO</t>
  </si>
  <si>
    <t>SEGUROS e GARANTIAS</t>
  </si>
  <si>
    <t>DESPESAS FINANCEIRAS</t>
  </si>
  <si>
    <t>LUCRO BRUTO</t>
  </si>
  <si>
    <t>TRIBUTOS</t>
  </si>
  <si>
    <t>PIS</t>
  </si>
  <si>
    <t>COFINS</t>
  </si>
  <si>
    <t>ISS (Adotado no Município)</t>
  </si>
  <si>
    <t>CPRB</t>
  </si>
  <si>
    <t>3. FÓRMULA BDI (ACÓRDÃO Nº 2.369/2011 - TCU)</t>
  </si>
  <si>
    <t>ONDE:</t>
  </si>
  <si>
    <t>AC= TAXA DE ADMINISTRAÇÃO CENTRAL</t>
  </si>
  <si>
    <t>R =  RISCOS</t>
  </si>
  <si>
    <t>SG = SEGUROS E GARANTIAS</t>
  </si>
  <si>
    <t>DF = DESPESAS FINANCEIRAS</t>
  </si>
  <si>
    <t>L = TAXA DE LUCRO</t>
  </si>
  <si>
    <t>T = TAXA DE TRIBUTOS</t>
  </si>
  <si>
    <t>4. VALOR DO BDI PARA O TIPO DE OBRA ADOTADO</t>
  </si>
  <si>
    <t>BDI =</t>
  </si>
  <si>
    <t>Responsável pela consolidação dos orçamentos das ruas</t>
  </si>
  <si>
    <t>Secretaria de Infraestrutura de Camaragibe/PE</t>
  </si>
  <si>
    <t xml:space="preserve">        PRECOS DE INSUMOS - BANCO NACIONAL</t>
  </si>
  <si>
    <t/>
  </si>
  <si>
    <t>MES DE COLETA: 10/2023</t>
  </si>
  <si>
    <t>LOCALIDADE: 1250 - RECIFE</t>
  </si>
  <si>
    <t>ENCARGOS SOCIAIS (%) HORISTA 114,55  MENSALISTA  70,11</t>
  </si>
  <si>
    <t xml:space="preserve">CODIGO  </t>
  </si>
  <si>
    <t>DESCRICAO DO INSUMO</t>
  </si>
  <si>
    <t>UNDIDADE DE MEDIDA</t>
  </si>
  <si>
    <t>ORIGEM DO PRECO</t>
  </si>
  <si>
    <t>PRECO MEDIANO R$</t>
  </si>
  <si>
    <t xml:space="preserve">ABERTURA PARA ENCAIXE DE CUBA OU LAVATORIO EM BANCADA DE MARMORE/ GRANITO OU OUTRO TIPO DE PEDRA NATURAL                                                                                                                                                                                                                                                                                                                                                                                                  </t>
  </si>
  <si>
    <t>CR</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</si>
  <si>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</si>
  <si>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</si>
  <si>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</si>
  <si>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</si>
  <si>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</si>
  <si>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</si>
  <si>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</si>
  <si>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</si>
  <si>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</si>
  <si>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</si>
  <si>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</si>
  <si>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</si>
  <si>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</si>
  <si>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</si>
  <si>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</si>
  <si>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</si>
  <si>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</si>
  <si>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</si>
  <si>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</si>
  <si>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</si>
  <si>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</si>
  <si>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</si>
  <si>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</si>
  <si>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</si>
  <si>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</si>
  <si>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</si>
  <si>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</si>
  <si>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</si>
  <si>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</si>
  <si>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</si>
  <si>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</si>
  <si>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</si>
  <si>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</si>
  <si>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</si>
  <si>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</si>
  <si>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</si>
  <si>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</si>
  <si>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</si>
  <si>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</si>
  <si>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</si>
  <si>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</si>
  <si>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</si>
  <si>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</si>
  <si>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</si>
  <si>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</si>
  <si>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</si>
  <si>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AS</t>
  </si>
  <si>
    <t xml:space="preserve">ACESSORIO INICIADOR NAO ELETRICO, TUBO DE 6 M, TEMPO DE RETARDO DE *160* MS                                                                                                                                                                                                                                                                                                                                                                                                                               </t>
  </si>
  <si>
    <t xml:space="preserve">ACETILENO (RECARGA DE GAS ACETILENO PARA CILINDRO DE CONJUNTO OXICORTE GRANDE) NAO INCLUI TROCA/MANUTENCAO DO CILINDRO                                                                                                                                                                                                                                                                                                                                                                                    </t>
  </si>
  <si>
    <t>KG</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</si>
  <si>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</si>
  <si>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</si>
  <si>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</si>
  <si>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</si>
  <si>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</si>
  <si>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</si>
  <si>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</si>
  <si>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</si>
  <si>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</si>
  <si>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</si>
  <si>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</si>
  <si>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</si>
  <si>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</si>
  <si>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</si>
  <si>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</si>
  <si>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</si>
  <si>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</si>
  <si>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</si>
  <si>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</si>
  <si>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</si>
  <si>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</si>
  <si>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</si>
  <si>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</si>
  <si>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</si>
  <si>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</si>
  <si>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</si>
  <si>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</si>
  <si>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</si>
  <si>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</si>
  <si>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</si>
  <si>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</si>
  <si>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</si>
  <si>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</si>
  <si>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</si>
  <si>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</si>
  <si>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</si>
  <si>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</si>
  <si>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</si>
  <si>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</si>
  <si>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</si>
  <si>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</si>
  <si>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</si>
  <si>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</si>
  <si>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</si>
  <si>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</si>
  <si>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</si>
  <si>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</si>
  <si>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</si>
  <si>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</si>
  <si>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</si>
  <si>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</si>
  <si>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</si>
  <si>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</si>
  <si>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</si>
  <si>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</si>
  <si>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</si>
  <si>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</si>
  <si>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</si>
  <si>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</si>
  <si>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</si>
  <si>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</si>
  <si>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</si>
  <si>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</si>
  <si>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</si>
  <si>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</si>
  <si>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</si>
  <si>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</si>
  <si>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</si>
  <si>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</si>
  <si>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</si>
  <si>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</si>
  <si>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</si>
  <si>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</si>
  <si>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</si>
  <si>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</si>
  <si>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</si>
  <si>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</si>
  <si>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</si>
  <si>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</si>
  <si>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</si>
  <si>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</si>
  <si>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</si>
  <si>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</si>
  <si>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</si>
  <si>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</si>
  <si>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</si>
  <si>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</si>
  <si>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</si>
  <si>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</si>
  <si>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</si>
  <si>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</si>
  <si>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</si>
  <si>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</si>
  <si>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</si>
  <si>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</si>
  <si>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</si>
  <si>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</si>
  <si>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</si>
  <si>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H </t>
  </si>
  <si>
    <t xml:space="preserve">AJUDANTE DE ARMADOR (MENSALISTA)                                                                                                                                                                                                                                                                                                                                                                                                                                                                          </t>
  </si>
  <si>
    <t xml:space="preserve">MÊS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</si>
  <si>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</si>
  <si>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</si>
  <si>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</si>
  <si>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</si>
  <si>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</si>
  <si>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</si>
  <si>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</si>
  <si>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</si>
  <si>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</si>
  <si>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</si>
  <si>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</si>
  <si>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</si>
  <si>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</si>
  <si>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</si>
  <si>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</si>
  <si>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</si>
  <si>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</si>
  <si>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</si>
  <si>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</si>
  <si>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</si>
  <si>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</si>
  <si>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</si>
  <si>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</si>
  <si>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</si>
  <si>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</si>
  <si>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</si>
  <si>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</si>
  <si>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</si>
  <si>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</si>
  <si>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</si>
  <si>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</si>
  <si>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</si>
  <si>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</si>
  <si>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</si>
  <si>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</si>
  <si>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</si>
  <si>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</si>
  <si>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</si>
  <si>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</si>
  <si>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</si>
  <si>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</si>
  <si>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</si>
  <si>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</si>
  <si>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</si>
  <si>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</si>
  <si>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</si>
  <si>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</si>
  <si>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</si>
  <si>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</si>
  <si>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</si>
  <si>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</si>
  <si>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</si>
  <si>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</si>
  <si>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</si>
  <si>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</si>
  <si>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</si>
  <si>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</si>
  <si>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</si>
  <si>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</si>
  <si>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</si>
  <si>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</si>
  <si>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</si>
  <si>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</si>
  <si>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</si>
  <si>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</si>
  <si>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</si>
  <si>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</si>
  <si>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</si>
  <si>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</si>
  <si>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</si>
  <si>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</si>
  <si>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</si>
  <si>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</si>
  <si>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</si>
  <si>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</si>
  <si>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</si>
  <si>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</si>
  <si>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</si>
  <si>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</si>
  <si>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</si>
  <si>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</si>
  <si>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</si>
  <si>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</si>
  <si>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</si>
  <si>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</si>
  <si>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</si>
  <si>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</si>
  <si>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</si>
  <si>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</si>
  <si>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</si>
  <si>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</si>
  <si>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</si>
  <si>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</si>
  <si>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</si>
  <si>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</si>
  <si>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</si>
  <si>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</si>
  <si>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</si>
  <si>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</si>
  <si>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</si>
  <si>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</si>
  <si>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</si>
  <si>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</si>
  <si>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</si>
  <si>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</si>
  <si>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</si>
  <si>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</si>
  <si>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</si>
  <si>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</si>
  <si>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</si>
  <si>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</si>
  <si>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</si>
  <si>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</si>
  <si>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</si>
  <si>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</si>
  <si>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</si>
  <si>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</si>
  <si>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</si>
  <si>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</si>
  <si>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</si>
  <si>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</si>
  <si>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</si>
  <si>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</si>
  <si>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</si>
  <si>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</si>
  <si>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</si>
  <si>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</si>
  <si>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</si>
  <si>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</si>
  <si>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</si>
  <si>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</si>
  <si>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</si>
  <si>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</si>
  <si>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</si>
  <si>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</si>
  <si>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</si>
  <si>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</si>
  <si>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</si>
  <si>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</si>
  <si>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</si>
  <si>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</si>
  <si>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</si>
  <si>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</si>
  <si>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</si>
  <si>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</si>
  <si>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</si>
  <si>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</si>
  <si>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</si>
  <si>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</si>
  <si>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</si>
  <si>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</si>
  <si>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</si>
  <si>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</si>
  <si>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</si>
  <si>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</si>
  <si>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</si>
  <si>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</si>
  <si>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</si>
  <si>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</si>
  <si>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</si>
  <si>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</si>
  <si>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</si>
  <si>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</si>
  <si>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</si>
  <si>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</si>
  <si>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</si>
  <si>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</si>
  <si>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</si>
  <si>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</si>
  <si>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</si>
  <si>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</si>
  <si>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</si>
  <si>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</si>
  <si>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</si>
  <si>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</si>
  <si>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</si>
  <si>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</si>
  <si>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</si>
  <si>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</si>
  <si>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</si>
  <si>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</si>
  <si>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</si>
  <si>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</si>
  <si>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</si>
  <si>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</si>
  <si>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</si>
  <si>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</si>
  <si>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</si>
  <si>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</si>
  <si>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</si>
  <si>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</si>
  <si>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</si>
  <si>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</si>
  <si>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</si>
  <si>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</si>
  <si>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</si>
  <si>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</si>
  <si>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</si>
  <si>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</si>
  <si>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</si>
  <si>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</si>
  <si>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</si>
  <si>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</si>
  <si>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</si>
  <si>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</si>
  <si>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</si>
  <si>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</si>
  <si>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</si>
  <si>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</si>
  <si>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</si>
  <si>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</si>
  <si>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</si>
  <si>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</si>
  <si>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</si>
  <si>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</si>
  <si>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</si>
  <si>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</si>
  <si>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</si>
  <si>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</si>
  <si>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</si>
  <si>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</si>
  <si>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</si>
  <si>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</si>
  <si>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</si>
  <si>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</si>
  <si>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</si>
  <si>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</si>
  <si>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</si>
  <si>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</si>
  <si>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</si>
  <si>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</si>
  <si>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</si>
  <si>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</si>
  <si>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</si>
  <si>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</si>
  <si>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</si>
  <si>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</si>
  <si>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</si>
  <si>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</si>
  <si>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</si>
  <si>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</si>
  <si>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</si>
  <si>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</si>
  <si>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</si>
  <si>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</si>
  <si>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</si>
  <si>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</si>
  <si>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</si>
  <si>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</si>
  <si>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</si>
  <si>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</si>
  <si>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</si>
  <si>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</si>
  <si>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</si>
  <si>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</si>
  <si>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</si>
  <si>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</si>
  <si>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</si>
  <si>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</si>
  <si>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</si>
  <si>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</si>
  <si>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</si>
  <si>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</si>
  <si>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</si>
  <si>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</si>
  <si>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</si>
  <si>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</si>
  <si>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</si>
  <si>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</si>
  <si>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</si>
  <si>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</si>
  <si>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</si>
  <si>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</si>
  <si>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</si>
  <si>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</si>
  <si>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</si>
  <si>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</si>
  <si>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</si>
  <si>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</si>
  <si>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</si>
  <si>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</si>
  <si>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</si>
  <si>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</si>
  <si>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</si>
  <si>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</si>
  <si>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</si>
  <si>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</si>
  <si>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</si>
  <si>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</si>
  <si>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</si>
  <si>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</si>
  <si>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</si>
  <si>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</si>
  <si>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</si>
  <si>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</si>
  <si>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</si>
  <si>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</si>
  <si>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</si>
  <si>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</si>
  <si>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</si>
  <si>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</si>
  <si>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</si>
  <si>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</si>
  <si>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JG</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</si>
  <si>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</si>
  <si>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</si>
  <si>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</si>
  <si>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</si>
  <si>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</si>
  <si>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</si>
  <si>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</si>
  <si>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</si>
  <si>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</si>
  <si>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</si>
  <si>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</si>
  <si>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</si>
  <si>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</si>
  <si>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</si>
  <si>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</si>
  <si>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</si>
  <si>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</si>
  <si>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</si>
  <si>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</si>
  <si>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</si>
  <si>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</si>
  <si>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</si>
  <si>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</si>
  <si>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</si>
  <si>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</si>
  <si>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</si>
  <si>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</si>
  <si>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</si>
  <si>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</si>
  <si>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</si>
  <si>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</si>
  <si>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</si>
  <si>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</si>
  <si>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</si>
  <si>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</si>
  <si>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</si>
  <si>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</si>
  <si>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</si>
  <si>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</si>
  <si>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</si>
  <si>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</si>
  <si>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</si>
  <si>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</si>
  <si>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</si>
  <si>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</si>
  <si>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</si>
  <si>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</si>
  <si>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</si>
  <si>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</si>
  <si>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</si>
  <si>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</si>
  <si>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</si>
  <si>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</si>
  <si>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</si>
  <si>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</si>
  <si>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</si>
  <si>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</si>
  <si>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</si>
  <si>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</si>
  <si>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</si>
  <si>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</si>
  <si>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</si>
  <si>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</si>
  <si>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</si>
  <si>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</si>
  <si>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</si>
  <si>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</si>
  <si>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</si>
  <si>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</si>
  <si>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</si>
  <si>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</si>
  <si>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</si>
  <si>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</si>
  <si>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</si>
  <si>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</si>
  <si>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</si>
  <si>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</si>
  <si>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</si>
  <si>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</si>
  <si>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</si>
  <si>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</si>
  <si>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</si>
  <si>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</si>
  <si>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</si>
  <si>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</si>
  <si>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</si>
  <si>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</si>
  <si>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</si>
  <si>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</si>
  <si>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</si>
  <si>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</si>
  <si>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</si>
  <si>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</si>
  <si>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</si>
  <si>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</si>
  <si>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</si>
  <si>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</si>
  <si>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</si>
  <si>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</si>
  <si>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</si>
  <si>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</si>
  <si>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</si>
  <si>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</si>
  <si>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</si>
  <si>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</si>
  <si>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</si>
  <si>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</si>
  <si>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</si>
  <si>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</si>
  <si>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</si>
  <si>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</si>
  <si>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</si>
  <si>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</si>
  <si>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</si>
  <si>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</si>
  <si>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</si>
  <si>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</si>
  <si>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</si>
  <si>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</si>
  <si>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</si>
  <si>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</si>
  <si>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</si>
  <si>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</si>
  <si>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</si>
  <si>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</si>
  <si>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</si>
  <si>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</si>
  <si>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</si>
  <si>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</si>
  <si>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</si>
  <si>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</si>
  <si>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</si>
  <si>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</si>
  <si>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</si>
  <si>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</si>
  <si>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</si>
  <si>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</si>
  <si>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</si>
  <si>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</si>
  <si>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</si>
  <si>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</si>
  <si>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</si>
  <si>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</si>
  <si>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</si>
  <si>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</si>
  <si>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</si>
  <si>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</si>
  <si>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</si>
  <si>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</si>
  <si>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</si>
  <si>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</si>
  <si>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</si>
  <si>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</si>
  <si>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</si>
  <si>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</si>
  <si>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</si>
  <si>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</si>
  <si>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</si>
  <si>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</si>
  <si>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</si>
  <si>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</si>
  <si>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</si>
  <si>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</si>
  <si>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</si>
  <si>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</si>
  <si>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</si>
  <si>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</si>
  <si>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</si>
  <si>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</si>
  <si>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</si>
  <si>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</si>
  <si>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</si>
  <si>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</si>
  <si>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</si>
  <si>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</si>
  <si>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</si>
  <si>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</si>
  <si>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</si>
  <si>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</si>
  <si>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</si>
  <si>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</si>
  <si>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</si>
  <si>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</si>
  <si>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</si>
  <si>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</si>
  <si>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</si>
  <si>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</si>
  <si>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</si>
  <si>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</si>
  <si>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</si>
  <si>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</si>
  <si>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</si>
  <si>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</si>
  <si>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</si>
  <si>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</si>
  <si>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</si>
  <si>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</si>
  <si>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</si>
  <si>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</si>
  <si>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</si>
  <si>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</si>
  <si>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</si>
  <si>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</si>
  <si>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</si>
  <si>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</si>
  <si>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</si>
  <si>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</si>
  <si>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</si>
  <si>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</si>
  <si>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</si>
  <si>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</si>
  <si>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</si>
  <si>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</si>
  <si>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</si>
  <si>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</si>
  <si>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</si>
  <si>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</si>
  <si>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</si>
  <si>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</si>
  <si>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</si>
  <si>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</si>
  <si>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</si>
  <si>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</si>
  <si>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</si>
  <si>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</si>
  <si>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</si>
  <si>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</si>
  <si>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</si>
  <si>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</si>
  <si>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</si>
  <si>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</si>
  <si>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</si>
  <si>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</si>
  <si>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</si>
  <si>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</si>
  <si>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</si>
  <si>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</si>
  <si>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</si>
  <si>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</si>
  <si>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</si>
  <si>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</si>
  <si>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</si>
  <si>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</si>
  <si>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</si>
  <si>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</si>
  <si>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</si>
  <si>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</si>
  <si>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</si>
  <si>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</si>
  <si>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</si>
  <si>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</si>
  <si>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</si>
  <si>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</si>
  <si>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</si>
  <si>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</si>
  <si>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</si>
  <si>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</si>
  <si>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</si>
  <si>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</si>
  <si>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</si>
  <si>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</si>
  <si>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</si>
  <si>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</si>
  <si>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</si>
  <si>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</si>
  <si>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</si>
  <si>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</si>
  <si>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</si>
  <si>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</si>
  <si>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</si>
  <si>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</si>
  <si>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</si>
  <si>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</si>
  <si>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</si>
  <si>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</si>
  <si>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</si>
  <si>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</si>
  <si>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</si>
  <si>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</si>
  <si>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</si>
  <si>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</si>
  <si>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</si>
  <si>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</si>
  <si>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</si>
  <si>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</si>
  <si>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</si>
  <si>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</si>
  <si>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</si>
  <si>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</si>
  <si>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</si>
  <si>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</si>
  <si>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</si>
  <si>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</si>
  <si>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</si>
  <si>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</si>
  <si>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</si>
  <si>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</si>
  <si>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</si>
  <si>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</si>
  <si>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</si>
  <si>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</si>
  <si>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</si>
  <si>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</si>
  <si>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</si>
  <si>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</si>
  <si>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</si>
  <si>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</si>
  <si>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</si>
  <si>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</si>
  <si>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</si>
  <si>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</si>
  <si>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</si>
  <si>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</si>
  <si>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</si>
  <si>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</si>
  <si>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</si>
  <si>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</si>
  <si>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</si>
  <si>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</si>
  <si>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</si>
  <si>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</si>
  <si>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</si>
  <si>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</si>
  <si>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</si>
  <si>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</si>
  <si>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</si>
  <si>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</si>
  <si>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</si>
  <si>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</si>
  <si>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</si>
  <si>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</si>
  <si>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</si>
  <si>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</si>
  <si>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</si>
  <si>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</si>
  <si>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</si>
  <si>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</si>
  <si>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</si>
  <si>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</si>
  <si>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</si>
  <si>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</si>
  <si>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</si>
  <si>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</si>
  <si>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</si>
  <si>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</si>
  <si>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</si>
  <si>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</si>
  <si>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</si>
  <si>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</si>
  <si>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</si>
  <si>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</si>
  <si>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</si>
  <si>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</si>
  <si>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</si>
  <si>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</si>
  <si>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</si>
  <si>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</si>
  <si>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</si>
  <si>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</si>
  <si>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</si>
  <si>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</si>
  <si>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</si>
  <si>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</si>
  <si>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</si>
  <si>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</si>
  <si>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</si>
  <si>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</si>
  <si>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</si>
  <si>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</si>
  <si>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</si>
  <si>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</si>
  <si>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</si>
  <si>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</si>
  <si>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</si>
  <si>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</si>
  <si>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</si>
  <si>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</si>
  <si>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</si>
  <si>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</si>
  <si>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</si>
  <si>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</si>
  <si>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</si>
  <si>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</si>
  <si>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</si>
  <si>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</si>
  <si>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</si>
  <si>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</si>
  <si>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</si>
  <si>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</si>
  <si>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</si>
  <si>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</si>
  <si>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</si>
  <si>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</si>
  <si>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</si>
  <si>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</si>
  <si>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</si>
  <si>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</si>
  <si>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</si>
  <si>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</si>
  <si>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</si>
  <si>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</si>
  <si>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</si>
  <si>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</si>
  <si>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</si>
  <si>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</si>
  <si>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</si>
  <si>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</si>
  <si>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</si>
  <si>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</si>
  <si>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</si>
  <si>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</si>
  <si>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</si>
  <si>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</si>
  <si>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</si>
  <si>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</si>
  <si>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</si>
  <si>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</si>
  <si>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</si>
  <si>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</si>
  <si>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</si>
  <si>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</si>
  <si>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</si>
  <si>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</si>
  <si>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</si>
  <si>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</si>
  <si>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</si>
  <si>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</si>
  <si>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</si>
  <si>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</si>
  <si>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</si>
  <si>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</si>
  <si>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</si>
  <si>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</si>
  <si>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</si>
  <si>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</si>
  <si>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</si>
  <si>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</si>
  <si>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</si>
  <si>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</si>
  <si>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</si>
  <si>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</si>
  <si>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</si>
  <si>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</si>
  <si>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</si>
  <si>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</si>
  <si>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</si>
  <si>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</si>
  <si>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</si>
  <si>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</si>
  <si>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</si>
  <si>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</si>
  <si>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</si>
  <si>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</si>
  <si>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</si>
  <si>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</si>
  <si>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</si>
  <si>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</si>
  <si>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</si>
  <si>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</si>
  <si>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</si>
  <si>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</si>
  <si>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</si>
  <si>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</si>
  <si>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</si>
  <si>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</si>
  <si>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</si>
  <si>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</si>
  <si>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</si>
  <si>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</si>
  <si>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</si>
  <si>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</si>
  <si>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</si>
  <si>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</si>
  <si>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</si>
  <si>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</si>
  <si>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</si>
  <si>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</si>
  <si>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</si>
  <si>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</si>
  <si>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</si>
  <si>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</si>
  <si>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</si>
  <si>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</si>
  <si>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</si>
  <si>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</si>
  <si>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</si>
  <si>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</si>
  <si>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</si>
  <si>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</si>
  <si>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</si>
  <si>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</si>
  <si>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</si>
  <si>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</si>
  <si>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</si>
  <si>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</si>
  <si>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</si>
  <si>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</si>
  <si>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</si>
  <si>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</si>
  <si>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</si>
  <si>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</si>
  <si>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</si>
  <si>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</si>
  <si>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</si>
  <si>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</si>
  <si>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</si>
  <si>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</si>
  <si>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</si>
  <si>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</si>
  <si>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</si>
  <si>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</si>
  <si>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</si>
  <si>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</si>
  <si>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</si>
  <si>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</si>
  <si>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</si>
  <si>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</si>
  <si>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</si>
  <si>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</si>
  <si>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</si>
  <si>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</si>
  <si>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</si>
  <si>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</si>
  <si>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</si>
  <si>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</si>
  <si>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</si>
  <si>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</si>
  <si>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</si>
  <si>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</si>
  <si>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</si>
  <si>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</si>
  <si>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</si>
  <si>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</si>
  <si>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</si>
  <si>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</si>
  <si>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</si>
  <si>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</si>
  <si>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</si>
  <si>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</si>
  <si>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</si>
  <si>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</si>
  <si>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</si>
  <si>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</si>
  <si>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</si>
  <si>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</si>
  <si>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</si>
  <si>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</si>
  <si>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</si>
  <si>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</si>
  <si>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</si>
  <si>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</si>
  <si>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</si>
  <si>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</si>
  <si>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</si>
  <si>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</si>
  <si>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</si>
  <si>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</si>
  <si>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</si>
  <si>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</si>
  <si>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</si>
  <si>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</si>
  <si>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</si>
  <si>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</si>
  <si>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</si>
  <si>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</si>
  <si>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</si>
  <si>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</si>
  <si>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</si>
  <si>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</si>
  <si>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</si>
  <si>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</si>
  <si>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</si>
  <si>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</si>
  <si>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</si>
  <si>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</si>
  <si>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</si>
  <si>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</si>
  <si>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</si>
  <si>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</si>
  <si>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</si>
  <si>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</si>
  <si>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</si>
  <si>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</si>
  <si>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</si>
  <si>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</si>
  <si>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</si>
  <si>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</si>
  <si>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</si>
  <si>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</si>
  <si>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</si>
  <si>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</si>
  <si>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</si>
  <si>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</si>
  <si>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</si>
  <si>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</si>
  <si>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</si>
  <si>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</si>
  <si>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</si>
  <si>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</si>
  <si>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</si>
  <si>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</si>
  <si>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</si>
  <si>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</si>
  <si>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</si>
  <si>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</si>
  <si>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</si>
  <si>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</si>
  <si>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</si>
  <si>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</si>
  <si>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</si>
  <si>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</si>
  <si>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</si>
  <si>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</si>
  <si>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</si>
  <si>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</si>
  <si>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</si>
  <si>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</si>
  <si>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</si>
  <si>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</si>
  <si>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</si>
  <si>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</si>
  <si>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</si>
  <si>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</si>
  <si>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</si>
  <si>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</si>
  <si>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</si>
  <si>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</si>
  <si>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</si>
  <si>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</si>
  <si>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</si>
  <si>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</si>
  <si>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</si>
  <si>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</si>
  <si>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</si>
  <si>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</si>
  <si>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</si>
  <si>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</si>
  <si>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</si>
  <si>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</si>
  <si>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</si>
  <si>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</si>
  <si>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</si>
  <si>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</si>
  <si>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</si>
  <si>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</si>
  <si>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</si>
  <si>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</si>
  <si>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</si>
  <si>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</si>
  <si>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</si>
  <si>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</si>
  <si>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</si>
  <si>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</si>
  <si>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</si>
  <si>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</si>
  <si>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</si>
  <si>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</si>
  <si>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</si>
  <si>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</si>
  <si>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</si>
  <si>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</si>
  <si>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</si>
  <si>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</si>
  <si>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</si>
  <si>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</si>
  <si>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</si>
  <si>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</si>
  <si>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</si>
  <si>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</si>
  <si>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</si>
  <si>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</si>
  <si>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</si>
  <si>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</si>
  <si>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</si>
  <si>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</si>
  <si>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</si>
  <si>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</si>
  <si>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</si>
  <si>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</si>
  <si>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</si>
  <si>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</si>
  <si>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</si>
  <si>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</si>
  <si>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</si>
  <si>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</si>
  <si>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</si>
  <si>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</si>
  <si>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</si>
  <si>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</si>
  <si>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</si>
  <si>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</si>
  <si>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</si>
  <si>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</si>
  <si>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</si>
  <si>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</si>
  <si>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</si>
  <si>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</si>
  <si>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</si>
  <si>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</si>
  <si>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</si>
  <si>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</si>
  <si>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</si>
  <si>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</si>
  <si>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</si>
  <si>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</si>
  <si>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</si>
  <si>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</si>
  <si>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</si>
  <si>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</si>
  <si>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</si>
  <si>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</si>
  <si>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</si>
  <si>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</si>
  <si>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</si>
  <si>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</si>
  <si>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</si>
  <si>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</si>
  <si>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</si>
  <si>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</si>
  <si>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</si>
  <si>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</si>
  <si>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</si>
  <si>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</si>
  <si>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</si>
  <si>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</si>
  <si>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</si>
  <si>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</si>
  <si>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</si>
  <si>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</si>
  <si>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</si>
  <si>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</si>
  <si>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</si>
  <si>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</si>
  <si>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</si>
  <si>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</si>
  <si>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</si>
  <si>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</si>
  <si>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</si>
  <si>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</si>
  <si>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</si>
  <si>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</si>
  <si>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</si>
  <si>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</si>
  <si>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</si>
  <si>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</si>
  <si>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</si>
  <si>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</si>
  <si>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</si>
  <si>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</si>
  <si>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</si>
  <si>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</si>
  <si>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</si>
  <si>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</si>
  <si>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</si>
  <si>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</si>
  <si>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</si>
  <si>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</si>
  <si>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</si>
  <si>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</si>
  <si>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</si>
  <si>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</si>
  <si>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</si>
  <si>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</si>
  <si>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</si>
  <si>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</si>
  <si>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</si>
  <si>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</si>
  <si>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</si>
  <si>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</si>
  <si>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</si>
  <si>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</si>
  <si>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</si>
  <si>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</si>
  <si>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</si>
  <si>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</si>
  <si>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</si>
  <si>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</si>
  <si>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</si>
  <si>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</si>
  <si>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</si>
  <si>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</si>
  <si>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</si>
  <si>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</si>
  <si>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</si>
  <si>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</si>
  <si>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</si>
  <si>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</si>
  <si>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</si>
  <si>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</si>
  <si>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</si>
  <si>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</si>
  <si>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</si>
  <si>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</si>
  <si>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</si>
  <si>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</si>
  <si>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</si>
  <si>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</si>
  <si>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</si>
  <si>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</si>
  <si>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</si>
  <si>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</si>
  <si>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</si>
  <si>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</si>
  <si>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</si>
  <si>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</si>
  <si>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</si>
  <si>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</si>
  <si>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</si>
  <si>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</si>
  <si>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</si>
  <si>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</si>
  <si>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</si>
  <si>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</si>
  <si>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</si>
  <si>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</si>
  <si>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</si>
  <si>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</si>
  <si>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</si>
  <si>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</si>
  <si>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</si>
  <si>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</si>
  <si>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</si>
  <si>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</si>
  <si>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</si>
  <si>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</si>
  <si>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</si>
  <si>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</si>
  <si>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</si>
  <si>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</si>
  <si>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</si>
  <si>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</si>
  <si>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</si>
  <si>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</si>
  <si>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</si>
  <si>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</si>
  <si>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</si>
  <si>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</si>
  <si>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</si>
  <si>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</si>
  <si>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</si>
  <si>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</si>
  <si>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</si>
  <si>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</si>
  <si>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</si>
  <si>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</si>
  <si>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</si>
  <si>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</si>
  <si>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</si>
  <si>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</si>
  <si>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</si>
  <si>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</si>
  <si>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</si>
  <si>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</si>
  <si>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</si>
  <si>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</si>
  <si>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</si>
  <si>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</si>
  <si>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</si>
  <si>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</si>
  <si>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</si>
  <si>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</si>
  <si>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</si>
  <si>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</si>
  <si>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</si>
  <si>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</si>
  <si>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</si>
  <si>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</si>
  <si>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</si>
  <si>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</si>
  <si>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</si>
  <si>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</si>
  <si>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</si>
  <si>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</si>
  <si>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</si>
  <si>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</si>
  <si>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</si>
  <si>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</si>
  <si>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</si>
  <si>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</si>
  <si>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</si>
  <si>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</si>
  <si>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</si>
  <si>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</si>
  <si>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</si>
  <si>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</si>
  <si>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</si>
  <si>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</si>
  <si>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</si>
  <si>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</si>
  <si>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</si>
  <si>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</si>
  <si>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</si>
  <si>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</si>
  <si>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</si>
  <si>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</si>
  <si>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</si>
  <si>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</si>
  <si>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</si>
  <si>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</si>
  <si>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</si>
  <si>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</si>
  <si>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</si>
  <si>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</si>
  <si>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</si>
  <si>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</si>
  <si>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</si>
  <si>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</si>
  <si>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</si>
  <si>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</si>
  <si>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</si>
  <si>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</si>
  <si>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</si>
  <si>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</si>
  <si>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CJ</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</si>
  <si>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</si>
  <si>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</si>
  <si>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</si>
  <si>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</si>
  <si>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</si>
  <si>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</si>
  <si>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</si>
  <si>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</si>
  <si>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</si>
  <si>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</si>
  <si>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</si>
  <si>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</si>
  <si>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</si>
  <si>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</si>
  <si>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</si>
  <si>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</si>
  <si>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</si>
  <si>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</si>
  <si>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</si>
  <si>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</si>
  <si>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</si>
  <si>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</si>
  <si>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</si>
  <si>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</si>
  <si>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</si>
  <si>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</si>
  <si>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</si>
  <si>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</si>
  <si>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</si>
  <si>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(HORISTA)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</si>
  <si>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</si>
  <si>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</si>
  <si>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</si>
  <si>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</si>
  <si>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</si>
  <si>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</si>
  <si>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</si>
  <si>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</si>
  <si>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</si>
  <si>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</si>
  <si>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</si>
  <si>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</si>
  <si>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</si>
  <si>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</si>
  <si>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</si>
  <si>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</si>
  <si>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</si>
  <si>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</si>
  <si>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</si>
  <si>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</si>
  <si>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</si>
  <si>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</si>
  <si>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</si>
  <si>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</si>
  <si>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</si>
  <si>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</si>
  <si>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</si>
  <si>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</si>
  <si>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</si>
  <si>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</si>
  <si>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</si>
  <si>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</si>
  <si>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</si>
  <si>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</si>
  <si>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</si>
  <si>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</si>
  <si>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</si>
  <si>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</si>
  <si>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</si>
  <si>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</si>
  <si>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</si>
  <si>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</si>
  <si>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</si>
  <si>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</si>
  <si>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</si>
  <si>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</si>
  <si>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</si>
  <si>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</si>
  <si>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</si>
  <si>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</si>
  <si>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</si>
  <si>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</si>
  <si>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</si>
  <si>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</si>
  <si>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</si>
  <si>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</si>
  <si>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</si>
  <si>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</si>
  <si>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</si>
  <si>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</si>
  <si>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</si>
  <si>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</si>
  <si>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</si>
  <si>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</si>
  <si>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</si>
  <si>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</si>
  <si>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</si>
  <si>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</si>
  <si>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</si>
  <si>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</si>
  <si>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</si>
  <si>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</si>
  <si>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</si>
  <si>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</si>
  <si>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</si>
  <si>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</si>
  <si>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</si>
  <si>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</si>
  <si>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</si>
  <si>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</si>
  <si>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</si>
  <si>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</si>
  <si>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</si>
  <si>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</si>
  <si>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</si>
  <si>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</si>
  <si>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</si>
  <si>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</si>
  <si>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</si>
  <si>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</si>
  <si>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</si>
  <si>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</si>
  <si>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</si>
  <si>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</si>
  <si>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</si>
  <si>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</si>
  <si>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</si>
  <si>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</si>
  <si>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</si>
  <si>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</si>
  <si>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</si>
  <si>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</si>
  <si>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</si>
  <si>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</si>
  <si>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</si>
  <si>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</si>
  <si>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</si>
  <si>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</si>
  <si>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</si>
  <si>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</si>
  <si>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</si>
  <si>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</si>
  <si>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</si>
  <si>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</si>
  <si>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</si>
  <si>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</si>
  <si>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</si>
  <si>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</si>
  <si>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</si>
  <si>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</si>
  <si>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</si>
  <si>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</si>
  <si>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</si>
  <si>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</si>
  <si>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</si>
  <si>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</si>
  <si>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</si>
  <si>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</si>
  <si>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</si>
  <si>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</si>
  <si>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</si>
  <si>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</si>
  <si>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</si>
  <si>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</si>
  <si>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</si>
  <si>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</si>
  <si>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</si>
  <si>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</si>
  <si>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</si>
  <si>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</si>
  <si>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</si>
  <si>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</si>
  <si>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</si>
  <si>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</si>
  <si>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</si>
  <si>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</si>
  <si>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</si>
  <si>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</si>
  <si>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</si>
  <si>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</si>
  <si>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</si>
  <si>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</si>
  <si>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</si>
  <si>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</si>
  <si>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</si>
  <si>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</si>
  <si>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</si>
  <si>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</si>
  <si>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</si>
  <si>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</si>
  <si>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</si>
  <si>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</si>
  <si>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</si>
  <si>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</si>
  <si>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</si>
  <si>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</si>
  <si>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</si>
  <si>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</si>
  <si>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</si>
  <si>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</si>
  <si>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</si>
  <si>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</si>
  <si>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</si>
  <si>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</si>
  <si>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</si>
  <si>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</si>
  <si>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</si>
  <si>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</si>
  <si>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</si>
  <si>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</si>
  <si>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</si>
  <si>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</si>
  <si>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</si>
  <si>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</si>
  <si>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</si>
  <si>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</si>
  <si>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</si>
  <si>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</si>
  <si>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</si>
  <si>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</si>
  <si>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</si>
  <si>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</si>
  <si>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</si>
  <si>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</si>
  <si>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</si>
  <si>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</si>
  <si>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</si>
  <si>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</si>
  <si>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</si>
  <si>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</si>
  <si>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</si>
  <si>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</si>
  <si>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</si>
  <si>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</si>
  <si>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</si>
  <si>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</si>
  <si>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</si>
  <si>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</si>
  <si>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</si>
  <si>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</si>
  <si>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</si>
  <si>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</si>
  <si>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</si>
  <si>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</si>
  <si>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</si>
  <si>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</si>
  <si>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</si>
  <si>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</si>
  <si>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</si>
  <si>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</si>
  <si>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</si>
  <si>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</si>
  <si>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</si>
  <si>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</si>
  <si>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</si>
  <si>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</si>
  <si>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</si>
  <si>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</si>
  <si>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</si>
  <si>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</si>
  <si>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</si>
  <si>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</si>
  <si>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</si>
  <si>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</si>
  <si>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</si>
  <si>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</si>
  <si>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</si>
  <si>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</si>
  <si>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</si>
  <si>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</si>
  <si>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</si>
  <si>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</si>
  <si>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</si>
  <si>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</si>
  <si>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</si>
  <si>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</si>
  <si>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</si>
  <si>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</si>
  <si>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</si>
  <si>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</si>
  <si>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</si>
  <si>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</si>
  <si>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</si>
  <si>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</si>
  <si>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</si>
  <si>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</si>
  <si>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</si>
  <si>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</si>
  <si>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</si>
  <si>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</si>
  <si>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</si>
  <si>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</si>
  <si>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</si>
  <si>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</si>
  <si>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</si>
  <si>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</si>
  <si>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</si>
  <si>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</si>
  <si>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</si>
  <si>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</si>
  <si>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</si>
  <si>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</si>
  <si>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</si>
  <si>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</si>
  <si>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</si>
  <si>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</si>
  <si>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</si>
  <si>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</si>
  <si>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</si>
  <si>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</si>
  <si>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</si>
  <si>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</si>
  <si>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</si>
  <si>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</si>
  <si>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</si>
  <si>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</si>
  <si>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</si>
  <si>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</si>
  <si>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</si>
  <si>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</si>
  <si>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</si>
  <si>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</si>
  <si>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</si>
  <si>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</si>
  <si>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</si>
  <si>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</si>
  <si>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</si>
  <si>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</si>
  <si>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</si>
  <si>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</si>
  <si>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</si>
  <si>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</si>
  <si>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</si>
  <si>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</si>
  <si>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</si>
  <si>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</si>
  <si>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</si>
  <si>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</si>
  <si>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</si>
  <si>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</si>
  <si>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</si>
  <si>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</si>
  <si>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</si>
  <si>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</si>
  <si>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</si>
  <si>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</si>
  <si>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</si>
  <si>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</si>
  <si>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</si>
  <si>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</si>
  <si>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</si>
  <si>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</si>
  <si>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</si>
  <si>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</si>
  <si>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</si>
  <si>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</si>
  <si>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</si>
  <si>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</si>
  <si>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</si>
  <si>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</si>
  <si>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</si>
  <si>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</si>
  <si>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</si>
  <si>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</si>
  <si>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</si>
  <si>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</si>
  <si>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</si>
  <si>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</si>
  <si>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</si>
  <si>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</si>
  <si>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</si>
  <si>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</si>
  <si>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</si>
  <si>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</si>
  <si>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</si>
  <si>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</si>
  <si>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</si>
  <si>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</si>
  <si>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</si>
  <si>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</si>
  <si>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</si>
  <si>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</si>
  <si>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</si>
  <si>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</si>
  <si>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</si>
  <si>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</si>
  <si>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</si>
  <si>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</si>
  <si>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</si>
  <si>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</si>
  <si>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</si>
  <si>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</si>
  <si>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</si>
  <si>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</si>
  <si>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</si>
  <si>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</si>
  <si>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</si>
  <si>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</si>
  <si>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</si>
  <si>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</si>
  <si>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</si>
  <si>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</si>
  <si>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</si>
  <si>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</si>
  <si>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</si>
  <si>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</si>
  <si>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</si>
  <si>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</si>
  <si>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</si>
  <si>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</si>
  <si>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</si>
  <si>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</si>
  <si>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</si>
  <si>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</si>
  <si>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</si>
  <si>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</si>
  <si>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</si>
  <si>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</si>
  <si>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</si>
  <si>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</si>
  <si>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</si>
  <si>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</si>
  <si>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</si>
  <si>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</si>
  <si>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</si>
  <si>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</si>
  <si>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</si>
  <si>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</si>
  <si>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</si>
  <si>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</si>
  <si>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</si>
  <si>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</si>
  <si>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</si>
  <si>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</si>
  <si>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</si>
  <si>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</si>
  <si>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</si>
  <si>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</si>
  <si>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</si>
  <si>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</si>
  <si>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</si>
  <si>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</si>
  <si>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</si>
  <si>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</si>
  <si>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</si>
  <si>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</si>
  <si>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</si>
  <si>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</si>
  <si>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</si>
  <si>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</si>
  <si>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</si>
  <si>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</si>
  <si>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</si>
  <si>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</si>
  <si>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</si>
  <si>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</si>
  <si>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</si>
  <si>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</si>
  <si>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</si>
  <si>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</si>
  <si>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</si>
  <si>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</si>
  <si>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</si>
  <si>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</si>
  <si>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</si>
  <si>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</si>
  <si>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</si>
  <si>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</si>
  <si>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</si>
  <si>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</si>
  <si>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</si>
  <si>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</si>
  <si>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</si>
  <si>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</si>
  <si>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</si>
  <si>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</si>
  <si>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</si>
  <si>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</si>
  <si>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</si>
  <si>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</si>
  <si>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</si>
  <si>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</si>
  <si>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</si>
  <si>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</si>
  <si>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</si>
  <si>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</si>
  <si>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</si>
  <si>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</si>
  <si>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</si>
  <si>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</si>
  <si>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</si>
  <si>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</si>
  <si>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</si>
  <si>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</si>
  <si>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</si>
  <si>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</si>
  <si>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</si>
  <si>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</si>
  <si>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</si>
  <si>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</si>
  <si>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</si>
  <si>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</si>
  <si>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</si>
  <si>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</si>
  <si>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</si>
  <si>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</si>
  <si>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</si>
  <si>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</si>
  <si>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</si>
  <si>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</si>
  <si>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</si>
  <si>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</si>
  <si>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</si>
  <si>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</si>
  <si>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</si>
  <si>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</si>
  <si>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</si>
  <si>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</si>
  <si>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</si>
  <si>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</si>
  <si>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</si>
  <si>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</si>
  <si>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</si>
  <si>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</si>
  <si>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</si>
  <si>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</si>
  <si>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</si>
  <si>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</si>
  <si>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</si>
  <si>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</si>
  <si>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</si>
  <si>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</si>
  <si>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</si>
  <si>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</si>
  <si>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</si>
  <si>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</si>
  <si>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</si>
  <si>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</si>
  <si>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</si>
  <si>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</si>
  <si>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</si>
  <si>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</si>
  <si>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</si>
  <si>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</si>
  <si>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</si>
  <si>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</si>
  <si>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</si>
  <si>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</si>
  <si>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</si>
  <si>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</si>
  <si>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</si>
  <si>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</si>
  <si>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</si>
  <si>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</si>
  <si>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</si>
  <si>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</si>
  <si>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</si>
  <si>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</si>
  <si>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</si>
  <si>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</si>
  <si>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</si>
  <si>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</si>
  <si>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</si>
  <si>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</si>
  <si>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</si>
  <si>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</si>
  <si>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</si>
  <si>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</si>
  <si>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</si>
  <si>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</si>
  <si>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</si>
  <si>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</si>
  <si>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</si>
  <si>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</si>
  <si>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</si>
  <si>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</si>
  <si>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</si>
  <si>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</si>
  <si>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</si>
  <si>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</si>
  <si>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</si>
  <si>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</si>
  <si>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</si>
  <si>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</si>
  <si>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</si>
  <si>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</si>
  <si>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</si>
  <si>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</si>
  <si>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</si>
  <si>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</si>
  <si>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</si>
  <si>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</si>
  <si>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</si>
  <si>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</si>
  <si>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</si>
  <si>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</si>
  <si>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</si>
  <si>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</si>
  <si>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</si>
  <si>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</si>
  <si>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</si>
  <si>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</si>
  <si>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</si>
  <si>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</si>
  <si>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</si>
  <si>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</si>
  <si>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</si>
  <si>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</si>
  <si>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</si>
  <si>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</si>
  <si>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</si>
  <si>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</si>
  <si>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</si>
  <si>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</si>
  <si>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</si>
  <si>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</si>
  <si>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</si>
  <si>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</si>
  <si>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</si>
  <si>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</si>
  <si>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</si>
  <si>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</si>
  <si>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</si>
  <si>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</si>
  <si>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</si>
  <si>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</si>
  <si>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</si>
  <si>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</si>
  <si>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</si>
  <si>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</si>
  <si>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</si>
  <si>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</si>
  <si>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</si>
  <si>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</si>
  <si>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</si>
  <si>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</si>
  <si>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</si>
  <si>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</si>
  <si>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</si>
  <si>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</si>
  <si>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</si>
  <si>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</si>
  <si>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</si>
  <si>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</si>
  <si>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</si>
  <si>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</si>
  <si>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</si>
  <si>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</si>
  <si>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</si>
  <si>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</si>
  <si>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</si>
  <si>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</si>
  <si>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</si>
  <si>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</si>
  <si>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</si>
  <si>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</si>
  <si>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</si>
  <si>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</si>
  <si>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</si>
  <si>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</si>
  <si>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</si>
  <si>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</si>
  <si>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</si>
  <si>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</si>
  <si>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</si>
  <si>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</si>
  <si>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</si>
  <si>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</si>
  <si>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</si>
  <si>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</si>
  <si>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</si>
  <si>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</si>
  <si>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</si>
  <si>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</si>
  <si>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</si>
  <si>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</si>
  <si>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</si>
  <si>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</si>
  <si>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</si>
  <si>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</si>
  <si>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</si>
  <si>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</si>
  <si>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</si>
  <si>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</si>
  <si>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</si>
  <si>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</si>
  <si>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</si>
  <si>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</si>
  <si>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</si>
  <si>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</si>
  <si>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</si>
  <si>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</si>
  <si>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</si>
  <si>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</si>
  <si>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</si>
  <si>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</si>
  <si>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</si>
  <si>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</si>
  <si>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</si>
  <si>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</si>
  <si>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</si>
  <si>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</si>
  <si>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</si>
  <si>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</si>
  <si>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</si>
  <si>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</si>
  <si>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</si>
  <si>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</si>
  <si>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</si>
  <si>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</si>
  <si>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</si>
  <si>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</si>
  <si>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</si>
  <si>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</si>
  <si>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</si>
  <si>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</si>
  <si>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</si>
  <si>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</si>
  <si>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</si>
  <si>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</si>
  <si>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</si>
  <si>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</si>
  <si>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</si>
  <si>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</si>
  <si>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</si>
  <si>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</si>
  <si>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</si>
  <si>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</si>
  <si>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</si>
  <si>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</si>
  <si>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</si>
  <si>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</si>
  <si>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</si>
  <si>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</si>
  <si>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</si>
  <si>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</si>
  <si>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</si>
  <si>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</si>
  <si>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</si>
  <si>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</si>
  <si>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</si>
  <si>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</si>
  <si>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</si>
  <si>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</si>
  <si>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</si>
  <si>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</si>
  <si>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</si>
  <si>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</si>
  <si>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</si>
  <si>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</si>
  <si>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</si>
  <si>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</si>
  <si>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</si>
  <si>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</si>
  <si>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</si>
  <si>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</si>
  <si>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</si>
  <si>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</si>
  <si>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</si>
  <si>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</si>
  <si>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</si>
  <si>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</si>
  <si>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</si>
  <si>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</si>
  <si>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</si>
  <si>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</si>
  <si>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</si>
  <si>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</si>
  <si>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</si>
  <si>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</si>
  <si>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</si>
  <si>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</si>
  <si>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</si>
  <si>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</si>
  <si>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</si>
  <si>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</si>
  <si>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</si>
  <si>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</si>
  <si>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</si>
  <si>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</si>
  <si>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</si>
  <si>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</si>
  <si>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</si>
  <si>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</si>
  <si>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</si>
  <si>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</si>
  <si>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</si>
  <si>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</si>
  <si>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</si>
  <si>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</si>
  <si>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</si>
  <si>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</si>
  <si>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</si>
  <si>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</si>
  <si>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</si>
  <si>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</si>
  <si>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</si>
  <si>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</si>
  <si>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</si>
  <si>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</si>
  <si>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</si>
  <si>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</si>
  <si>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</si>
  <si>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</si>
  <si>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</si>
  <si>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</si>
  <si>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</si>
  <si>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</si>
  <si>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</si>
  <si>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</si>
  <si>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</si>
  <si>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</si>
  <si>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</si>
  <si>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</si>
  <si>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</si>
  <si>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</si>
  <si>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</si>
  <si>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</si>
  <si>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</si>
  <si>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</si>
  <si>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</si>
  <si>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</si>
  <si>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</si>
  <si>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</si>
  <si>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</si>
  <si>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</si>
  <si>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</si>
  <si>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</si>
  <si>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</si>
  <si>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</si>
  <si>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</si>
  <si>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</si>
  <si>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</si>
  <si>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</si>
  <si>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</si>
  <si>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</si>
  <si>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</si>
  <si>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</si>
  <si>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</si>
  <si>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</si>
  <si>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</si>
  <si>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</si>
  <si>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</si>
  <si>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</si>
  <si>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</si>
  <si>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</si>
  <si>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</si>
  <si>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</si>
  <si>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</si>
  <si>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</si>
  <si>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</si>
  <si>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</si>
  <si>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</si>
  <si>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</si>
  <si>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</si>
  <si>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</si>
  <si>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</si>
  <si>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</si>
  <si>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</si>
  <si>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</si>
  <si>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</si>
  <si>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</si>
  <si>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</si>
  <si>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</si>
  <si>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</si>
  <si>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</si>
  <si>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</si>
  <si>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</si>
  <si>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</si>
  <si>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</si>
  <si>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</si>
  <si>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</si>
  <si>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</si>
  <si>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</si>
  <si>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</si>
  <si>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</si>
  <si>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</si>
  <si>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</si>
  <si>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</si>
  <si>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</si>
  <si>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</si>
  <si>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</si>
  <si>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</si>
  <si>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</si>
  <si>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</si>
  <si>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</si>
  <si>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</si>
  <si>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</si>
  <si>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</si>
  <si>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</si>
  <si>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</si>
  <si>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</si>
  <si>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</si>
  <si>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</si>
  <si>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</si>
  <si>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</si>
  <si>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</si>
  <si>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</si>
  <si>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</si>
  <si>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</si>
  <si>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</si>
  <si>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</si>
  <si>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</si>
  <si>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</si>
  <si>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</si>
  <si>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</si>
  <si>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</si>
  <si>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</si>
  <si>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</si>
  <si>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</si>
  <si>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</si>
  <si>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</si>
  <si>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</si>
  <si>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</si>
  <si>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</si>
  <si>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</si>
  <si>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</si>
  <si>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</si>
  <si>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</si>
  <si>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</si>
  <si>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</si>
  <si>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</si>
  <si>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</si>
  <si>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</si>
  <si>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</si>
  <si>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</si>
  <si>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</si>
  <si>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</si>
  <si>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</si>
  <si>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</si>
  <si>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</si>
  <si>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</si>
  <si>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</si>
  <si>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</si>
  <si>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</si>
  <si>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</si>
  <si>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</si>
  <si>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</si>
  <si>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</si>
  <si>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</si>
  <si>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</si>
  <si>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</si>
  <si>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</si>
  <si>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</si>
  <si>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</si>
  <si>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</si>
  <si>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</si>
  <si>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</si>
  <si>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</si>
  <si>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</si>
  <si>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</si>
  <si>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</si>
  <si>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</si>
  <si>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</si>
  <si>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</si>
  <si>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</si>
  <si>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</si>
  <si>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</si>
  <si>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</si>
  <si>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</si>
  <si>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</si>
  <si>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</si>
  <si>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</si>
  <si>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</si>
  <si>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</si>
  <si>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</si>
  <si>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</si>
  <si>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</si>
  <si>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</si>
  <si>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</si>
  <si>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</si>
  <si>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</si>
  <si>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</si>
  <si>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</si>
  <si>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</si>
  <si>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</si>
  <si>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</si>
  <si>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</si>
  <si>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</si>
  <si>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</si>
  <si>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</si>
  <si>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</si>
  <si>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</si>
  <si>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</si>
  <si>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</si>
  <si>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</si>
  <si>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</si>
  <si>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</si>
  <si>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</si>
  <si>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</si>
  <si>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</si>
  <si>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</si>
  <si>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</si>
  <si>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</si>
  <si>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</si>
  <si>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</si>
  <si>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</si>
  <si>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</si>
  <si>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</si>
  <si>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</si>
  <si>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</si>
  <si>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</si>
  <si>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</si>
  <si>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</si>
  <si>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</si>
  <si>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</si>
  <si>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</si>
  <si>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</si>
  <si>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</si>
  <si>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</si>
  <si>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</si>
  <si>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</si>
  <si>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</si>
  <si>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</si>
  <si>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</si>
  <si>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</si>
  <si>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</si>
  <si>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</si>
  <si>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</si>
  <si>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</si>
  <si>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</si>
  <si>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</si>
  <si>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</si>
  <si>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</si>
  <si>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</si>
  <si>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</si>
  <si>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</si>
  <si>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</si>
  <si>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</si>
  <si>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</si>
  <si>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</si>
  <si>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</si>
  <si>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</si>
  <si>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</si>
  <si>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</si>
  <si>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</si>
  <si>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</si>
  <si>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</si>
  <si>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</si>
  <si>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</si>
  <si>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</si>
  <si>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</si>
  <si>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</si>
  <si>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</si>
  <si>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</si>
  <si>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</si>
  <si>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</si>
  <si>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</si>
  <si>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</si>
  <si>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</si>
  <si>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</si>
  <si>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</si>
  <si>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</si>
  <si>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</si>
  <si>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</si>
  <si>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</si>
  <si>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</si>
  <si>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</si>
  <si>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</si>
  <si>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</si>
  <si>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</si>
  <si>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</si>
  <si>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</si>
  <si>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</si>
  <si>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</si>
  <si>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</si>
  <si>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</si>
  <si>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</si>
  <si>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</si>
  <si>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</si>
  <si>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</si>
  <si>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</si>
  <si>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</si>
  <si>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</si>
  <si>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</si>
  <si>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</si>
  <si>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</si>
  <si>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</si>
  <si>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</si>
  <si>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</si>
  <si>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</si>
  <si>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</si>
  <si>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</si>
  <si>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</si>
  <si>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</si>
  <si>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</si>
  <si>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</si>
  <si>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</si>
  <si>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</si>
  <si>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</si>
  <si>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</si>
  <si>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</si>
  <si>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</si>
  <si>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</si>
  <si>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</si>
  <si>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</si>
  <si>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</si>
  <si>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</si>
  <si>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</si>
  <si>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</si>
  <si>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</si>
  <si>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</si>
  <si>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</si>
  <si>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</si>
  <si>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</si>
  <si>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</si>
  <si>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</si>
  <si>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</si>
  <si>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</si>
  <si>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</si>
  <si>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</si>
  <si>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</si>
  <si>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</si>
  <si>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</si>
  <si>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</si>
  <si>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</si>
  <si>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</si>
  <si>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</si>
  <si>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</si>
  <si>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</si>
  <si>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</si>
  <si>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</si>
  <si>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</si>
  <si>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</si>
  <si>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</si>
  <si>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</si>
  <si>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</si>
  <si>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</si>
  <si>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</si>
  <si>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</si>
  <si>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</si>
  <si>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</si>
  <si>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</si>
  <si>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</si>
  <si>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</si>
  <si>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</si>
  <si>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</si>
  <si>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</si>
  <si>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</si>
  <si>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</si>
  <si>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</si>
  <si>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</si>
  <si>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</si>
  <si>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</si>
  <si>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</si>
  <si>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</si>
  <si>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</si>
  <si>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</si>
  <si>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</si>
  <si>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</si>
  <si>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</si>
  <si>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</si>
  <si>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</si>
  <si>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</si>
  <si>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</si>
  <si>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</si>
  <si>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</si>
  <si>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</si>
  <si>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</si>
  <si>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</si>
  <si>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</si>
  <si>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</si>
  <si>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</si>
  <si>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</si>
  <si>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</si>
  <si>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</si>
  <si>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</si>
  <si>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</si>
  <si>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</si>
  <si>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</si>
  <si>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</si>
  <si>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</si>
  <si>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</si>
  <si>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</si>
  <si>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</si>
  <si>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</si>
  <si>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</si>
  <si>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</si>
  <si>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</si>
  <si>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</si>
  <si>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</si>
  <si>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</si>
  <si>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</si>
  <si>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</si>
  <si>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</si>
  <si>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</si>
  <si>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</si>
  <si>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</si>
  <si>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</si>
  <si>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</si>
  <si>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</si>
  <si>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</si>
  <si>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</si>
  <si>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</si>
  <si>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</si>
  <si>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</si>
  <si>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</si>
  <si>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</si>
  <si>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</si>
  <si>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</si>
  <si>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</si>
  <si>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</si>
  <si>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</si>
  <si>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</si>
  <si>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</si>
  <si>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</si>
  <si>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</si>
  <si>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</si>
  <si>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</si>
  <si>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</si>
  <si>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</si>
  <si>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</si>
  <si>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</si>
  <si>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</si>
  <si>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</si>
  <si>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</si>
  <si>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</si>
  <si>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</si>
  <si>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</si>
  <si>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</si>
  <si>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</si>
  <si>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</si>
  <si>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</si>
  <si>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</si>
  <si>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</si>
  <si>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</si>
  <si>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M2XMÊS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</si>
  <si>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</si>
  <si>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MXMÊS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</si>
  <si>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</si>
  <si>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</si>
  <si>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UNDXMÊS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</si>
  <si>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</si>
  <si>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</si>
  <si>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</si>
  <si>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</si>
  <si>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</si>
  <si>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</si>
  <si>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</si>
  <si>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</si>
  <si>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</si>
  <si>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</si>
  <si>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</si>
  <si>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</si>
  <si>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</si>
  <si>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</si>
  <si>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</si>
  <si>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</si>
  <si>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</si>
  <si>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</si>
  <si>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</si>
  <si>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</si>
  <si>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</si>
  <si>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</si>
  <si>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</si>
  <si>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</si>
  <si>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</si>
  <si>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</si>
  <si>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</si>
  <si>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</si>
  <si>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</si>
  <si>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</si>
  <si>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</si>
  <si>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</si>
  <si>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</si>
  <si>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</si>
  <si>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</si>
  <si>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</si>
  <si>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</si>
  <si>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</si>
  <si>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</si>
  <si>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</si>
  <si>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</si>
  <si>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</si>
  <si>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</si>
  <si>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</si>
  <si>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</si>
  <si>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</si>
  <si>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</si>
  <si>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</si>
  <si>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</si>
  <si>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</si>
  <si>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</si>
  <si>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</si>
  <si>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</si>
  <si>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</si>
  <si>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</si>
  <si>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</si>
  <si>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</si>
  <si>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</si>
  <si>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</si>
  <si>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</si>
  <si>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</si>
  <si>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</si>
  <si>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</si>
  <si>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</si>
  <si>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</si>
  <si>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</si>
  <si>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</si>
  <si>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</si>
  <si>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</si>
  <si>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</si>
  <si>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</si>
  <si>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</si>
  <si>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</si>
  <si>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</si>
  <si>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</si>
  <si>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</si>
  <si>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</si>
  <si>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</si>
  <si>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</si>
  <si>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</si>
  <si>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</si>
  <si>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</si>
  <si>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</si>
  <si>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</si>
  <si>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</si>
  <si>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</si>
  <si>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</si>
  <si>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</si>
  <si>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</si>
  <si>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</si>
  <si>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</si>
  <si>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</si>
  <si>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</si>
  <si>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</si>
  <si>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</si>
  <si>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</si>
  <si>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</si>
  <si>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</si>
  <si>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</si>
  <si>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</si>
  <si>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</si>
  <si>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</si>
  <si>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</si>
  <si>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</si>
  <si>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</si>
  <si>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</si>
  <si>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</si>
  <si>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</si>
  <si>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</si>
  <si>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</si>
  <si>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</si>
  <si>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</si>
  <si>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</si>
  <si>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</si>
  <si>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</si>
  <si>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</si>
  <si>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</si>
  <si>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</si>
  <si>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</si>
  <si>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</si>
  <si>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</si>
  <si>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</si>
  <si>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</si>
  <si>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</si>
  <si>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</si>
  <si>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</si>
  <si>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</si>
  <si>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</si>
  <si>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</si>
  <si>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</si>
  <si>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</si>
  <si>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</si>
  <si>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</si>
  <si>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</si>
  <si>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</si>
  <si>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</si>
  <si>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</si>
  <si>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</si>
  <si>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</si>
  <si>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</si>
  <si>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</si>
  <si>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</si>
  <si>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</si>
  <si>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</si>
  <si>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</si>
  <si>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</si>
  <si>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</si>
  <si>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</si>
  <si>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</si>
  <si>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</si>
  <si>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</si>
  <si>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</si>
  <si>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</si>
  <si>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</si>
  <si>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</si>
  <si>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</si>
  <si>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</si>
  <si>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</si>
  <si>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</si>
  <si>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</si>
  <si>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</si>
  <si>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</si>
  <si>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</si>
  <si>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</si>
  <si>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</si>
  <si>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</si>
  <si>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</si>
  <si>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</si>
  <si>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</si>
  <si>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</si>
  <si>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</si>
  <si>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</si>
  <si>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</si>
  <si>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</si>
  <si>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</si>
  <si>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</si>
  <si>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</si>
  <si>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</si>
  <si>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</si>
  <si>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</si>
  <si>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</si>
  <si>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</si>
  <si>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</si>
  <si>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</si>
  <si>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</si>
  <si>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</si>
  <si>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</si>
  <si>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</si>
  <si>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</si>
  <si>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</si>
  <si>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</si>
  <si>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</si>
  <si>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</si>
  <si>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</si>
  <si>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</si>
  <si>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</si>
  <si>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</si>
  <si>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</si>
  <si>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</si>
  <si>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</si>
  <si>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</si>
  <si>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</si>
  <si>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</si>
  <si>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</si>
  <si>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</si>
  <si>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</si>
  <si>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</si>
  <si>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</si>
  <si>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</si>
  <si>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</si>
  <si>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</si>
  <si>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</si>
  <si>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</si>
  <si>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</si>
  <si>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</si>
  <si>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</si>
  <si>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</si>
  <si>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</si>
  <si>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</si>
  <si>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</si>
  <si>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</si>
  <si>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</si>
  <si>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</si>
  <si>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</si>
  <si>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</si>
  <si>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</si>
  <si>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</si>
  <si>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</si>
  <si>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</si>
  <si>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</si>
  <si>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</si>
  <si>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</si>
  <si>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</si>
  <si>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</si>
  <si>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</si>
  <si>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</si>
  <si>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</si>
  <si>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</si>
  <si>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</si>
  <si>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</si>
  <si>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</si>
  <si>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</si>
  <si>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</si>
  <si>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</si>
  <si>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</si>
  <si>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</si>
  <si>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</si>
  <si>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</si>
  <si>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</si>
  <si>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</si>
  <si>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</si>
  <si>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</si>
  <si>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</si>
  <si>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</si>
  <si>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</si>
  <si>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</si>
  <si>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</si>
  <si>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</si>
  <si>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</si>
  <si>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</si>
  <si>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</si>
  <si>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</si>
  <si>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</si>
  <si>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</si>
  <si>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</si>
  <si>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</si>
  <si>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</si>
  <si>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</si>
  <si>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</si>
  <si>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</si>
  <si>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</si>
  <si>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</si>
  <si>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</si>
  <si>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</si>
  <si>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</si>
  <si>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</si>
  <si>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</si>
  <si>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</si>
  <si>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</si>
  <si>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</si>
  <si>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</si>
  <si>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</si>
  <si>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</si>
  <si>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</si>
  <si>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</si>
  <si>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</si>
  <si>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</si>
  <si>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</si>
  <si>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</si>
  <si>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</si>
  <si>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</si>
  <si>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</si>
  <si>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</si>
  <si>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</si>
  <si>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</si>
  <si>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</si>
  <si>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</si>
  <si>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</si>
  <si>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</si>
  <si>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</si>
  <si>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</si>
  <si>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</si>
  <si>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</si>
  <si>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</si>
  <si>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</si>
  <si>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</si>
  <si>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</si>
  <si>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</si>
  <si>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</si>
  <si>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</si>
  <si>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</si>
  <si>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</si>
  <si>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</si>
  <si>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</si>
  <si>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</si>
  <si>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</si>
  <si>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</si>
  <si>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</si>
  <si>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</si>
  <si>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</si>
  <si>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</si>
  <si>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</si>
  <si>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</si>
  <si>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</si>
  <si>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</si>
  <si>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</si>
  <si>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</si>
  <si>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</si>
  <si>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</si>
  <si>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</si>
  <si>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</si>
  <si>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</si>
  <si>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</si>
  <si>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</si>
  <si>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</si>
  <si>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</si>
  <si>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</si>
  <si>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</si>
  <si>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</si>
  <si>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</si>
  <si>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</si>
  <si>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</si>
  <si>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</si>
  <si>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</si>
  <si>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</si>
  <si>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</si>
  <si>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</si>
  <si>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</si>
  <si>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</si>
  <si>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</si>
  <si>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</si>
  <si>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</si>
  <si>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</si>
  <si>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</si>
  <si>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</si>
  <si>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</si>
  <si>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</si>
  <si>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</si>
  <si>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</si>
  <si>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</si>
  <si>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</si>
  <si>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</si>
  <si>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</si>
  <si>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</si>
  <si>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</si>
  <si>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</si>
  <si>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</si>
  <si>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</si>
  <si>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</si>
  <si>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</si>
  <si>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</si>
  <si>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</si>
  <si>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</si>
  <si>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</si>
  <si>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</si>
  <si>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</si>
  <si>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</si>
  <si>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</si>
  <si>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</si>
  <si>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</si>
  <si>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</si>
  <si>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</si>
  <si>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</si>
  <si>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</si>
  <si>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</si>
  <si>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</si>
  <si>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</si>
  <si>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</si>
  <si>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</si>
  <si>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</si>
  <si>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</si>
  <si>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</si>
  <si>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</si>
  <si>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</si>
  <si>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</si>
  <si>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</si>
  <si>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</si>
  <si>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</si>
  <si>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</si>
  <si>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</si>
  <si>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</si>
  <si>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</si>
  <si>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</si>
  <si>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</si>
  <si>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</si>
  <si>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</si>
  <si>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</si>
  <si>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</si>
  <si>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</si>
  <si>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</si>
  <si>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</si>
  <si>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</si>
  <si>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</si>
  <si>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</si>
  <si>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</si>
  <si>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</si>
  <si>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</si>
  <si>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</si>
  <si>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</si>
  <si>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</si>
  <si>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</si>
  <si>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</si>
  <si>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</si>
  <si>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</si>
  <si>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</si>
  <si>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</si>
  <si>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</si>
  <si>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</si>
  <si>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</si>
  <si>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</si>
  <si>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</si>
  <si>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</si>
  <si>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</si>
  <si>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</si>
  <si>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</si>
  <si>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</si>
  <si>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</si>
  <si>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</si>
  <si>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</si>
  <si>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</si>
  <si>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</si>
  <si>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</si>
  <si>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</si>
  <si>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</si>
  <si>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</si>
  <si>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</si>
  <si>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</si>
  <si>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</si>
  <si>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</si>
  <si>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</si>
  <si>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</si>
  <si>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</si>
  <si>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</si>
  <si>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</si>
  <si>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</si>
  <si>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</si>
  <si>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</si>
  <si>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</si>
  <si>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</si>
  <si>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</si>
  <si>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</si>
  <si>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</si>
  <si>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</si>
  <si>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</si>
  <si>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</si>
  <si>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</si>
  <si>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</si>
  <si>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</si>
  <si>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</si>
  <si>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</si>
  <si>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</si>
  <si>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</si>
  <si>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</si>
  <si>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</si>
  <si>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</si>
  <si>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</si>
  <si>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</si>
  <si>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</si>
  <si>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</si>
  <si>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</si>
  <si>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</si>
  <si>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</si>
  <si>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</si>
  <si>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</si>
  <si>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</si>
  <si>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</si>
  <si>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</si>
  <si>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</si>
  <si>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</si>
  <si>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</si>
  <si>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</si>
  <si>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</si>
  <si>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</si>
  <si>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</si>
  <si>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</si>
  <si>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</si>
  <si>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</si>
  <si>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</si>
  <si>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</si>
  <si>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</si>
  <si>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</si>
  <si>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</si>
  <si>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</si>
  <si>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</si>
  <si>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</si>
  <si>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</si>
  <si>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</si>
  <si>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</si>
  <si>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</si>
  <si>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</si>
  <si>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</si>
  <si>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</si>
  <si>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</si>
  <si>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</si>
  <si>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</si>
  <si>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</si>
  <si>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</si>
  <si>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</si>
  <si>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</si>
  <si>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</si>
  <si>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</si>
  <si>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</si>
  <si>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</si>
  <si>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</si>
  <si>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</si>
  <si>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</si>
  <si>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</si>
  <si>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</si>
  <si>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</si>
  <si>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</si>
  <si>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</si>
  <si>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</si>
  <si>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</si>
  <si>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</si>
  <si>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</si>
  <si>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</si>
  <si>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</si>
  <si>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</si>
  <si>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</si>
  <si>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</si>
  <si>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</si>
  <si>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</si>
  <si>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</si>
  <si>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</si>
  <si>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</si>
  <si>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</si>
  <si>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</si>
  <si>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</si>
  <si>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</si>
  <si>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</si>
  <si>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</si>
  <si>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</si>
  <si>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</si>
  <si>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</si>
  <si>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</si>
  <si>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</si>
  <si>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</si>
  <si>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</si>
  <si>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</si>
  <si>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</si>
  <si>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</si>
  <si>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</si>
  <si>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</si>
  <si>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</si>
  <si>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</si>
  <si>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</si>
  <si>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</si>
  <si>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</si>
  <si>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</si>
  <si>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</si>
  <si>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</si>
  <si>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</si>
  <si>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</si>
  <si>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</si>
  <si>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</si>
  <si>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</si>
  <si>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</si>
  <si>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</si>
  <si>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</si>
  <si>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</si>
  <si>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</si>
  <si>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</si>
  <si>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</si>
  <si>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</si>
  <si>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</si>
  <si>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</si>
  <si>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</si>
  <si>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</si>
  <si>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</si>
  <si>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</si>
  <si>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</si>
  <si>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</si>
  <si>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</si>
  <si>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</si>
  <si>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</si>
  <si>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</si>
  <si>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</si>
  <si>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</si>
  <si>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</si>
  <si>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</si>
  <si>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</si>
  <si>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</si>
  <si>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</si>
  <si>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</si>
  <si>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</si>
  <si>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</si>
  <si>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</si>
  <si>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</si>
  <si>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</si>
  <si>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</si>
  <si>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</si>
  <si>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</si>
  <si>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</si>
  <si>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</si>
  <si>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</si>
  <si>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</si>
  <si>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</si>
  <si>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</si>
  <si>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</si>
  <si>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</si>
  <si>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</si>
  <si>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</si>
  <si>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</si>
  <si>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</si>
  <si>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</si>
  <si>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</si>
  <si>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</si>
  <si>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</si>
  <si>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</si>
  <si>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</si>
  <si>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</si>
  <si>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</si>
  <si>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</si>
  <si>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</si>
  <si>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</si>
  <si>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</si>
  <si>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</si>
  <si>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</si>
  <si>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</si>
  <si>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</si>
  <si>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</si>
  <si>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</si>
  <si>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</si>
  <si>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</si>
  <si>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</si>
  <si>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</si>
  <si>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</si>
  <si>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</si>
  <si>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</si>
  <si>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</si>
  <si>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</si>
  <si>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</si>
  <si>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</si>
  <si>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</si>
  <si>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</si>
  <si>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</si>
  <si>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</si>
  <si>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</si>
  <si>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</si>
  <si>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</si>
  <si>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</si>
  <si>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</si>
  <si>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</si>
  <si>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</si>
  <si>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</si>
  <si>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</si>
  <si>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</si>
  <si>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</si>
  <si>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</si>
  <si>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</si>
  <si>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</si>
  <si>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</si>
  <si>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</si>
  <si>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</si>
  <si>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</si>
  <si>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</si>
  <si>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</si>
  <si>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</si>
  <si>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</si>
  <si>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</si>
  <si>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</si>
  <si>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</si>
  <si>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</si>
  <si>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</si>
  <si>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</si>
  <si>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</si>
  <si>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</si>
  <si>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</si>
  <si>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</si>
  <si>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</si>
  <si>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</si>
  <si>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</si>
  <si>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</si>
  <si>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</si>
  <si>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</si>
  <si>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</si>
  <si>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</si>
  <si>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</si>
  <si>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</si>
  <si>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</si>
  <si>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</si>
  <si>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</si>
  <si>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</si>
  <si>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</si>
  <si>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</si>
  <si>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</si>
  <si>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</si>
  <si>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</si>
  <si>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</si>
  <si>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</si>
  <si>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</si>
  <si>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</si>
  <si>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</si>
  <si>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</si>
  <si>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</si>
  <si>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</si>
  <si>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</si>
  <si>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</si>
  <si>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</si>
  <si>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</si>
  <si>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</si>
  <si>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</si>
  <si>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</si>
  <si>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</si>
  <si>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</si>
  <si>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</si>
  <si>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</si>
  <si>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</si>
  <si>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</si>
  <si>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</si>
  <si>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</si>
  <si>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</si>
  <si>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</si>
  <si>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</si>
  <si>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</si>
  <si>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</si>
  <si>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</si>
  <si>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</si>
  <si>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</si>
  <si>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</si>
  <si>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</si>
  <si>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</si>
  <si>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</si>
  <si>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</si>
  <si>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</si>
  <si>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</si>
  <si>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</si>
  <si>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</si>
  <si>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</si>
  <si>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</si>
  <si>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</si>
  <si>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</si>
  <si>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</si>
  <si>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</si>
  <si>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</si>
  <si>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</si>
  <si>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</si>
  <si>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</si>
  <si>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</si>
  <si>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</si>
  <si>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</si>
  <si>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</si>
  <si>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</si>
  <si>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</si>
  <si>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</si>
  <si>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</si>
  <si>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</si>
  <si>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</si>
  <si>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</si>
  <si>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</si>
  <si>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</si>
  <si>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</si>
  <si>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</si>
  <si>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</si>
  <si>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</si>
  <si>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</si>
  <si>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</si>
  <si>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</si>
  <si>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</si>
  <si>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</si>
  <si>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</si>
  <si>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</si>
  <si>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</si>
  <si>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</si>
  <si>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</si>
  <si>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</si>
  <si>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</si>
  <si>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</si>
  <si>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</si>
  <si>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</si>
  <si>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</si>
  <si>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</si>
  <si>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</si>
  <si>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</si>
  <si>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</si>
  <si>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</si>
  <si>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</si>
  <si>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</si>
  <si>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</si>
  <si>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</si>
  <si>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</si>
  <si>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</si>
  <si>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</si>
  <si>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</si>
  <si>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</si>
  <si>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</si>
  <si>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</si>
  <si>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</si>
  <si>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</si>
  <si>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</si>
  <si>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</si>
  <si>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</si>
  <si>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</si>
  <si>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</si>
  <si>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</si>
  <si>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</si>
  <si>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</si>
  <si>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</si>
  <si>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</si>
  <si>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</si>
  <si>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</si>
  <si>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</si>
  <si>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</si>
  <si>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</si>
  <si>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</si>
  <si>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</si>
  <si>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</si>
  <si>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</si>
  <si>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</si>
  <si>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</si>
  <si>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</si>
  <si>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</si>
  <si>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</si>
  <si>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</si>
  <si>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</si>
  <si>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</si>
  <si>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</si>
  <si>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</si>
  <si>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</si>
  <si>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</si>
  <si>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</si>
  <si>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</si>
  <si>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</si>
  <si>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</si>
  <si>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</si>
  <si>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</si>
  <si>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</si>
  <si>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</si>
  <si>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</si>
  <si>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</si>
  <si>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</si>
  <si>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</si>
  <si>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</si>
  <si>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</si>
  <si>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</si>
  <si>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</si>
  <si>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</si>
  <si>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</si>
  <si>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</si>
  <si>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</si>
  <si>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</si>
  <si>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</si>
  <si>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</si>
  <si>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</si>
  <si>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</si>
  <si>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</si>
  <si>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</si>
  <si>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</si>
  <si>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</si>
  <si>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</si>
  <si>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</si>
  <si>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</si>
  <si>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</si>
  <si>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</si>
  <si>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</si>
  <si>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</si>
  <si>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</si>
  <si>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</si>
  <si>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</si>
  <si>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</si>
  <si>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</si>
  <si>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</si>
  <si>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</si>
  <si>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</si>
  <si>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</si>
  <si>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</si>
  <si>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</si>
  <si>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</si>
  <si>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</si>
  <si>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</si>
  <si>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</si>
  <si>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</si>
  <si>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</si>
  <si>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</si>
  <si>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</si>
  <si>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</si>
  <si>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</si>
  <si>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</si>
  <si>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</si>
  <si>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</si>
  <si>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</si>
  <si>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</si>
  <si>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</si>
  <si>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</si>
  <si>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</si>
  <si>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</si>
  <si>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</si>
  <si>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</si>
  <si>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</si>
  <si>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</si>
  <si>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</si>
  <si>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</si>
  <si>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</si>
  <si>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</si>
  <si>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</si>
  <si>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</si>
  <si>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</si>
  <si>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</si>
  <si>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</si>
  <si>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</si>
  <si>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</si>
  <si>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</si>
  <si>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</si>
  <si>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</si>
  <si>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</si>
  <si>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</si>
  <si>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</si>
  <si>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</si>
  <si>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</si>
  <si>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</si>
  <si>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</si>
  <si>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</si>
  <si>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</si>
  <si>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</si>
  <si>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</si>
  <si>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</si>
  <si>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</si>
  <si>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</si>
  <si>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</si>
  <si>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</si>
  <si>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</si>
  <si>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</si>
  <si>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</si>
  <si>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</si>
  <si>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</si>
  <si>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</si>
  <si>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</si>
  <si>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</si>
  <si>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</si>
  <si>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</si>
  <si>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</si>
  <si>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</si>
  <si>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</si>
  <si>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</si>
  <si>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</si>
  <si>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</si>
  <si>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</si>
  <si>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</si>
  <si>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</si>
  <si>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</si>
  <si>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</si>
  <si>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</si>
  <si>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</si>
  <si>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</si>
  <si>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</si>
  <si>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</si>
  <si>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</si>
  <si>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</si>
  <si>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</si>
  <si>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</si>
  <si>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</si>
  <si>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</si>
  <si>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</si>
  <si>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</si>
  <si>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</si>
  <si>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</si>
  <si>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</si>
  <si>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</si>
  <si>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</si>
  <si>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</si>
  <si>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</si>
  <si>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</si>
  <si>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</si>
  <si>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</si>
  <si>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</si>
  <si>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</si>
  <si>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</si>
  <si>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</si>
  <si>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</si>
  <si>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</si>
  <si>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</si>
  <si>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</si>
  <si>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</si>
  <si>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</si>
  <si>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</si>
  <si>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</si>
  <si>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</si>
  <si>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</si>
  <si>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</si>
  <si>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</si>
  <si>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</si>
  <si>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</si>
  <si>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</si>
  <si>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</si>
  <si>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</si>
  <si>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</si>
  <si>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</si>
  <si>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</si>
  <si>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</si>
  <si>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</si>
  <si>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</si>
  <si>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</si>
  <si>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</si>
  <si>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</si>
  <si>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</si>
  <si>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</si>
  <si>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</si>
  <si>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</si>
  <si>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</si>
  <si>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</si>
  <si>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</si>
  <si>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</si>
  <si>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</si>
  <si>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</si>
  <si>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</si>
  <si>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</si>
  <si>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</si>
  <si>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</si>
  <si>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</si>
  <si>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</si>
  <si>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</si>
  <si>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</si>
  <si>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</si>
  <si>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</si>
  <si>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</si>
  <si>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</si>
  <si>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</si>
  <si>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</si>
  <si>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</si>
  <si>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</si>
  <si>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</si>
  <si>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</si>
  <si>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</si>
  <si>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</si>
  <si>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</si>
  <si>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</si>
  <si>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</si>
  <si>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</si>
  <si>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</si>
  <si>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</si>
  <si>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</si>
  <si>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</si>
  <si>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</si>
  <si>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</si>
  <si>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</si>
  <si>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</si>
  <si>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</si>
  <si>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</si>
  <si>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</si>
  <si>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</si>
  <si>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</si>
  <si>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</si>
  <si>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</si>
  <si>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</si>
  <si>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</si>
  <si>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</si>
  <si>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</si>
  <si>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</si>
  <si>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</si>
  <si>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</si>
  <si>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</si>
  <si>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</si>
  <si>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</si>
  <si>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</si>
  <si>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</si>
  <si>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</si>
  <si>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</si>
  <si>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</si>
  <si>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</si>
  <si>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</si>
  <si>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</si>
  <si>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</si>
  <si>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</si>
  <si>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</si>
  <si>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</si>
  <si>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</si>
  <si>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</si>
  <si>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</si>
  <si>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</si>
  <si>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</si>
  <si>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</si>
  <si>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</si>
  <si>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</si>
  <si>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</si>
  <si>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</si>
  <si>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</si>
  <si>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</si>
  <si>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</si>
  <si>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</si>
  <si>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</si>
  <si>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</si>
  <si>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</si>
  <si>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</si>
  <si>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</si>
  <si>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</si>
  <si>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</si>
  <si>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</si>
  <si>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</si>
  <si>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</si>
  <si>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</si>
  <si>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</si>
  <si>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</si>
  <si>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</si>
  <si>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</si>
  <si>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</si>
  <si>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</si>
  <si>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</si>
  <si>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</si>
  <si>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</si>
  <si>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</si>
  <si>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</si>
  <si>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</si>
  <si>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</si>
  <si>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</si>
  <si>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</si>
  <si>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</si>
  <si>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</si>
  <si>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</si>
  <si>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</si>
  <si>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</si>
  <si>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</si>
  <si>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</si>
  <si>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</si>
  <si>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</si>
  <si>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</si>
  <si>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</si>
  <si>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</si>
  <si>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</si>
  <si>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</si>
  <si>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</si>
  <si>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</si>
  <si>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</si>
  <si>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</si>
  <si>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</si>
  <si>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</si>
  <si>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</si>
  <si>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</si>
  <si>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</si>
  <si>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</si>
  <si>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</si>
  <si>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</si>
  <si>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</si>
  <si>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</si>
  <si>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</si>
  <si>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</si>
  <si>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</si>
  <si>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</si>
  <si>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</si>
  <si>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</si>
  <si>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</si>
  <si>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</si>
  <si>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</si>
  <si>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</si>
  <si>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</si>
  <si>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</si>
  <si>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</si>
  <si>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</si>
  <si>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</si>
  <si>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</si>
  <si>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</si>
  <si>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</si>
  <si>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</si>
  <si>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</si>
  <si>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</si>
  <si>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</si>
  <si>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</si>
  <si>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</si>
  <si>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</si>
  <si>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</si>
  <si>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</si>
  <si>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</si>
  <si>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</si>
  <si>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</si>
  <si>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</si>
  <si>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</si>
  <si>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</si>
  <si>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</si>
  <si>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</si>
  <si>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</si>
  <si>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</si>
  <si>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</si>
  <si>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</si>
  <si>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</si>
  <si>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</si>
  <si>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</si>
  <si>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</si>
  <si>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</si>
  <si>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</si>
  <si>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</si>
  <si>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</si>
  <si>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</si>
  <si>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</si>
  <si>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</si>
  <si>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</si>
  <si>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</si>
  <si>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</si>
  <si>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</si>
  <si>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</si>
  <si>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</si>
  <si>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</si>
  <si>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</si>
  <si>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</si>
  <si>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</si>
  <si>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</si>
  <si>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</si>
  <si>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</si>
  <si>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</si>
  <si>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</si>
  <si>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</si>
  <si>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</si>
  <si>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</si>
  <si>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</si>
  <si>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</si>
  <si>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</si>
  <si>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</si>
  <si>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</si>
  <si>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</si>
  <si>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</si>
  <si>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</si>
  <si>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</si>
  <si>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</si>
  <si>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</si>
  <si>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</si>
  <si>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</si>
  <si>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</si>
  <si>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</si>
  <si>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</si>
  <si>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</si>
  <si>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</si>
  <si>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</si>
  <si>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</si>
  <si>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</si>
  <si>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</si>
  <si>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</si>
  <si>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</si>
  <si>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</si>
  <si>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</si>
  <si>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</si>
  <si>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</si>
  <si>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</si>
  <si>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</si>
  <si>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</si>
  <si>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</si>
  <si>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</si>
  <si>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</si>
  <si>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</si>
  <si>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</si>
  <si>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</si>
  <si>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</si>
  <si>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</si>
  <si>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</si>
  <si>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</si>
  <si>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</si>
  <si>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</si>
  <si>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</si>
  <si>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</si>
  <si>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</si>
  <si>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</si>
  <si>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</si>
  <si>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</si>
  <si>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</si>
  <si>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</si>
  <si>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</si>
  <si>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</si>
  <si>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</si>
  <si>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</si>
  <si>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</si>
  <si>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</si>
  <si>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</si>
  <si>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</si>
  <si>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</si>
  <si>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</si>
  <si>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</si>
  <si>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</si>
  <si>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</si>
  <si>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</si>
  <si>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</si>
  <si>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</si>
  <si>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</si>
  <si>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</si>
  <si>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</si>
  <si>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</si>
  <si>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</si>
  <si>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</si>
  <si>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</si>
  <si>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</si>
  <si>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</si>
  <si>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</si>
  <si>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</si>
  <si>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</si>
  <si>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</si>
  <si>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</si>
  <si>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</si>
  <si>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</si>
  <si>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</si>
  <si>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</si>
  <si>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</si>
  <si>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</si>
  <si>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</si>
  <si>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</si>
  <si>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</si>
  <si>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</si>
  <si>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</si>
  <si>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</si>
  <si>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</si>
  <si>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</si>
  <si>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</si>
  <si>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</si>
  <si>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</si>
  <si>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</si>
  <si>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</si>
  <si>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</si>
  <si>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</si>
  <si>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</si>
  <si>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</si>
  <si>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</si>
  <si>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</si>
  <si>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</si>
  <si>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</si>
  <si>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</si>
  <si>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</si>
  <si>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</si>
  <si>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</si>
  <si>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</si>
  <si>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</si>
  <si>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</si>
  <si>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</si>
  <si>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</si>
  <si>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</si>
  <si>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</si>
  <si>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</si>
  <si>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</si>
  <si>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</si>
  <si>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</si>
  <si>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</si>
  <si>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</si>
  <si>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</si>
  <si>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</si>
  <si>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</si>
  <si>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</si>
  <si>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</si>
  <si>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</si>
  <si>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</si>
  <si>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</si>
  <si>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</si>
  <si>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</si>
  <si>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</si>
  <si>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</si>
  <si>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</si>
  <si>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</si>
  <si>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</si>
  <si>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</si>
  <si>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</si>
  <si>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</si>
  <si>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</si>
  <si>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</si>
  <si>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</si>
  <si>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</si>
  <si>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</si>
  <si>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</si>
  <si>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</si>
  <si>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</si>
  <si>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</si>
  <si>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</si>
  <si>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</si>
  <si>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</si>
  <si>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</si>
  <si>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</si>
  <si>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</si>
  <si>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</si>
  <si>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</si>
  <si>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</si>
  <si>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</si>
  <si>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</si>
  <si>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</si>
  <si>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</si>
  <si>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</si>
  <si>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</si>
  <si>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</si>
  <si>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</si>
  <si>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</si>
  <si>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</si>
  <si>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</si>
  <si>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</si>
  <si>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</si>
  <si>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</si>
  <si>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</si>
  <si>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</si>
  <si>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</si>
  <si>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</si>
  <si>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</si>
  <si>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</si>
  <si>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</si>
  <si>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</si>
  <si>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</si>
  <si>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</si>
  <si>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</si>
  <si>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</si>
  <si>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</si>
  <si>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</si>
  <si>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</si>
  <si>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</si>
  <si>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</si>
  <si>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</si>
  <si>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</si>
  <si>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</si>
  <si>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</si>
  <si>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</si>
  <si>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</si>
  <si>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</si>
  <si>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</si>
  <si>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</si>
  <si>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</si>
  <si>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</si>
  <si>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</si>
  <si>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</si>
  <si>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</si>
  <si>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</si>
  <si>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</si>
  <si>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</si>
  <si>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</si>
  <si>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</si>
  <si>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</si>
  <si>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</si>
  <si>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</si>
  <si>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</si>
  <si>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</si>
  <si>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</si>
  <si>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</si>
  <si>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</si>
  <si>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</si>
  <si>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</si>
  <si>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</si>
  <si>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</si>
  <si>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</si>
  <si>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</si>
  <si>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</si>
  <si>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</si>
  <si>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</si>
  <si>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</si>
  <si>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</si>
  <si>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</si>
  <si>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</si>
  <si>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</si>
  <si>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</si>
  <si>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</si>
  <si>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</si>
  <si>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</si>
  <si>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</si>
  <si>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</si>
  <si>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</si>
  <si>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</si>
  <si>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</si>
  <si>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</si>
  <si>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</si>
  <si>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</si>
  <si>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</si>
  <si>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</si>
  <si>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</si>
  <si>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</si>
  <si>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</si>
  <si>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</si>
  <si>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</si>
  <si>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</si>
  <si>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</si>
  <si>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</si>
  <si>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</si>
  <si>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</si>
  <si>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</si>
  <si>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</si>
  <si>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</si>
  <si>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</si>
  <si>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</si>
  <si>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</si>
  <si>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</si>
  <si>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</si>
  <si>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</si>
  <si>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</si>
  <si>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</si>
  <si>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</si>
  <si>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</si>
  <si>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</si>
  <si>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</si>
  <si>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</si>
  <si>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</si>
  <si>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</si>
  <si>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</si>
  <si>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</si>
  <si>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</si>
  <si>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</si>
  <si>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</si>
  <si>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</si>
  <si>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</si>
  <si>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</si>
  <si>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</si>
  <si>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</si>
  <si>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</si>
  <si>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</si>
  <si>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</si>
  <si>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</si>
  <si>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</si>
  <si>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</si>
  <si>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</si>
  <si>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</si>
  <si>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</si>
  <si>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</si>
  <si>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</si>
  <si>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</si>
  <si>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</si>
  <si>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</si>
  <si>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</si>
  <si>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</si>
  <si>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</si>
  <si>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</si>
  <si>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</si>
  <si>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</si>
  <si>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</si>
  <si>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</si>
  <si>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</si>
  <si>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</si>
  <si>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</si>
  <si>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</si>
  <si>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</si>
  <si>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</si>
  <si>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</si>
  <si>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</si>
  <si>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</si>
  <si>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</si>
  <si>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</si>
  <si>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</si>
  <si>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</si>
  <si>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</si>
  <si>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</si>
  <si>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</si>
  <si>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</si>
  <si>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</si>
  <si>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</si>
  <si>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</si>
  <si>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</si>
  <si>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</si>
  <si>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</si>
  <si>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</si>
  <si>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</si>
  <si>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</si>
  <si>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</si>
  <si>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</si>
  <si>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</si>
  <si>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</si>
  <si>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</si>
  <si>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</si>
  <si>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</si>
  <si>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</si>
  <si>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</si>
  <si>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</si>
  <si>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</si>
  <si>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</si>
  <si>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</si>
  <si>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</si>
  <si>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</si>
  <si>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</si>
  <si>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</si>
  <si>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</si>
  <si>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</si>
  <si>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</si>
  <si>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</si>
  <si>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</si>
  <si>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</si>
  <si>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</si>
  <si>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</si>
  <si>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</si>
  <si>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</si>
  <si>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</si>
  <si>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</si>
  <si>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</si>
  <si>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</si>
  <si>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</si>
  <si>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</si>
  <si>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</si>
  <si>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</si>
  <si>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</si>
  <si>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</si>
  <si>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</si>
  <si>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</si>
  <si>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</si>
  <si>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</si>
  <si>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</si>
  <si>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</si>
  <si>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</si>
  <si>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</si>
  <si>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</si>
  <si>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</si>
  <si>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</si>
  <si>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</si>
  <si>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</si>
  <si>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</si>
  <si>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</si>
  <si>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</si>
  <si>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</si>
  <si>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</si>
  <si>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</si>
  <si>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</si>
  <si>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</si>
  <si>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</si>
  <si>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</si>
  <si>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</si>
  <si>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</si>
  <si>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</si>
  <si>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</si>
  <si>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</si>
  <si>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</si>
  <si>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</si>
  <si>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</si>
  <si>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</si>
  <si>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</si>
  <si>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</si>
  <si>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</si>
  <si>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</si>
  <si>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</si>
  <si>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</si>
  <si>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</si>
  <si>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</si>
  <si>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</si>
  <si>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</si>
  <si>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</si>
  <si>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</si>
  <si>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</si>
  <si>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</si>
  <si>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</si>
  <si>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</si>
  <si>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</si>
  <si>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</si>
  <si>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</si>
  <si>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</si>
  <si>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</si>
  <si>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</si>
  <si>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</si>
  <si>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</si>
  <si>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</si>
  <si>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</si>
  <si>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</si>
  <si>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</si>
  <si>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</si>
  <si>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</si>
  <si>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</si>
  <si>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</si>
  <si>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</si>
  <si>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</si>
  <si>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</si>
  <si>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</si>
  <si>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</si>
  <si>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</si>
  <si>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</si>
  <si>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</si>
  <si>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</si>
  <si>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</si>
  <si>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</si>
  <si>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</si>
  <si>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</si>
  <si>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</si>
  <si>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</si>
  <si>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</si>
  <si>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</si>
  <si>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</si>
  <si>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</si>
  <si>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</si>
  <si>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</si>
  <si>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</si>
  <si>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</si>
  <si>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</si>
  <si>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</si>
  <si>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</si>
  <si>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</si>
  <si>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</si>
  <si>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</si>
  <si>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</si>
  <si>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</si>
  <si>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</si>
  <si>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</si>
  <si>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</si>
  <si>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</si>
  <si>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</si>
  <si>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</si>
  <si>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</si>
  <si>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</si>
  <si>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</si>
  <si>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</si>
  <si>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</si>
  <si>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</si>
  <si>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</si>
  <si>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</si>
  <si>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</si>
  <si>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</si>
  <si>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</si>
  <si>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</si>
  <si>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</si>
  <si>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</si>
  <si>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</si>
  <si>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</si>
  <si>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</si>
  <si>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</si>
  <si>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</si>
  <si>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</si>
  <si>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</si>
  <si>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</si>
  <si>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</si>
  <si>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</si>
  <si>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</si>
  <si>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</si>
  <si>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</si>
  <si>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</si>
  <si>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</si>
  <si>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</si>
  <si>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</si>
  <si>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</si>
  <si>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</si>
  <si>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</si>
  <si>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</si>
  <si>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</si>
  <si>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</si>
  <si>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</si>
  <si>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</si>
  <si>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</si>
  <si>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</si>
  <si>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</si>
  <si>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</si>
  <si>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</si>
  <si>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</si>
  <si>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</si>
  <si>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</si>
  <si>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</si>
  <si>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</si>
  <si>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</si>
  <si>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</si>
  <si>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</si>
  <si>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</si>
  <si>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</si>
  <si>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</si>
  <si>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</si>
  <si>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</si>
  <si>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</si>
  <si>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</si>
  <si>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</si>
  <si>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</si>
  <si>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</si>
  <si>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</si>
  <si>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</si>
  <si>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</si>
  <si>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</si>
  <si>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</si>
  <si>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</si>
  <si>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</si>
  <si>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</si>
  <si>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</si>
  <si>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</si>
  <si>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</si>
  <si>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</si>
  <si>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</si>
  <si>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</si>
  <si>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</si>
  <si>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</si>
  <si>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</si>
  <si>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</si>
  <si>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</si>
  <si>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</si>
  <si>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</si>
  <si>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</si>
  <si>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</si>
  <si>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</si>
  <si>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</si>
  <si>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</si>
  <si>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</si>
  <si>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</si>
  <si>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</si>
  <si>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</si>
  <si>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</si>
  <si>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</si>
  <si>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</si>
  <si>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</si>
  <si>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</si>
  <si>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</si>
  <si>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</si>
  <si>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</si>
  <si>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</si>
  <si>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</si>
  <si>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</si>
  <si>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</si>
  <si>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</si>
  <si>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</si>
  <si>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</si>
  <si>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</si>
  <si>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</si>
  <si>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</si>
  <si>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</si>
  <si>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</si>
  <si>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</si>
  <si>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</si>
  <si>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</si>
  <si>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</si>
  <si>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</si>
  <si>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</si>
  <si>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</si>
  <si>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</si>
  <si>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</si>
  <si>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</si>
  <si>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</si>
  <si>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</si>
  <si>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</si>
  <si>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</si>
  <si>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</si>
  <si>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</si>
  <si>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</si>
  <si>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</si>
  <si>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</si>
  <si>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</si>
  <si>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</si>
  <si>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</si>
  <si>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</si>
  <si>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</si>
  <si>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</si>
  <si>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</si>
  <si>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</si>
  <si>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</si>
  <si>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</si>
  <si>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</si>
  <si>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</si>
  <si>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</si>
  <si>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</si>
  <si>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</si>
  <si>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</si>
  <si>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</si>
  <si>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</si>
  <si>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</si>
  <si>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</si>
  <si>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</si>
  <si>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</si>
  <si>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</si>
  <si>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</si>
  <si>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</si>
  <si>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</si>
  <si>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</si>
  <si>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</si>
  <si>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</si>
  <si>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</si>
  <si>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</si>
  <si>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</si>
  <si>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</si>
  <si>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</si>
  <si>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</si>
  <si>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</si>
  <si>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</si>
  <si>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</si>
  <si>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</si>
  <si>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</si>
  <si>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</si>
  <si>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</si>
  <si>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</si>
  <si>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</si>
  <si>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</si>
  <si>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</si>
  <si>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</si>
  <si>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</si>
  <si>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</si>
  <si>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</si>
  <si>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</si>
  <si>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</si>
  <si>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</si>
  <si>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</si>
  <si>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</si>
  <si>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</si>
  <si>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</si>
  <si>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</si>
  <si>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</si>
  <si>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</si>
  <si>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</si>
  <si>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</si>
  <si>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</si>
  <si>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</si>
  <si>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</si>
  <si>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</si>
  <si>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</si>
  <si>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</si>
  <si>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</si>
  <si>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</si>
  <si>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</si>
  <si>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</si>
  <si>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</si>
  <si>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</si>
  <si>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</si>
  <si>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</si>
  <si>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</si>
  <si>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</si>
  <si>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</si>
  <si>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</si>
  <si>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</si>
  <si>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</si>
  <si>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</si>
  <si>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</si>
  <si>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</si>
  <si>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</si>
  <si>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</si>
  <si>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</si>
  <si>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</si>
  <si>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</si>
  <si>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</si>
  <si>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</si>
  <si>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</si>
  <si>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</si>
  <si>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</si>
  <si>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</si>
  <si>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</si>
  <si>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</si>
  <si>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</si>
  <si>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</si>
  <si>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</si>
  <si>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</si>
  <si>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</si>
  <si>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</si>
  <si>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</si>
  <si>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</si>
  <si>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</si>
  <si>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</si>
  <si>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</si>
  <si>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</si>
  <si>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</si>
  <si>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</si>
  <si>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</si>
  <si>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</si>
  <si>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</si>
  <si>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</si>
  <si>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</si>
  <si>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</si>
  <si>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</si>
  <si>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</si>
  <si>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</si>
  <si>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</si>
  <si>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</si>
  <si>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</si>
  <si>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</si>
  <si>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</si>
  <si>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</si>
  <si>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</si>
  <si>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</si>
  <si>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</si>
  <si>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</si>
  <si>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</si>
  <si>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</si>
  <si>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</si>
  <si>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</si>
  <si>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</si>
  <si>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</si>
  <si>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</si>
  <si>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</si>
  <si>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</si>
  <si>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</si>
  <si>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</si>
  <si>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</si>
  <si>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</si>
  <si>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</si>
  <si>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</si>
  <si>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</si>
  <si>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</si>
  <si>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</si>
  <si>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</si>
  <si>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</si>
  <si>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</si>
  <si>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</si>
  <si>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</si>
  <si>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</si>
  <si>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</si>
  <si>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</si>
  <si>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</si>
  <si>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</si>
  <si>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</si>
  <si>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</si>
  <si>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</si>
  <si>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</si>
  <si>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</si>
  <si>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</si>
  <si>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</si>
  <si>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</si>
  <si>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</si>
  <si>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</si>
  <si>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</si>
  <si>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</si>
  <si>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</si>
  <si>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</si>
  <si>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</si>
  <si>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</si>
  <si>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</si>
  <si>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</si>
  <si>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</si>
  <si>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</si>
  <si>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</si>
  <si>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</si>
  <si>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</si>
  <si>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</si>
  <si>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</si>
  <si>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</si>
  <si>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</si>
  <si>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</si>
  <si>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</si>
  <si>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</si>
  <si>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</si>
  <si>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</si>
  <si>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</si>
  <si>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</si>
  <si>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</si>
  <si>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</si>
  <si>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</si>
  <si>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</si>
  <si>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</si>
  <si>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</si>
  <si>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</si>
  <si>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</si>
  <si>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</si>
  <si>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</si>
  <si>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</si>
  <si>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</si>
  <si>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</si>
  <si>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</si>
  <si>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</si>
  <si>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</si>
  <si>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</si>
  <si>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</si>
  <si>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</si>
  <si>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</si>
  <si>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</si>
  <si>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</si>
  <si>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</si>
  <si>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</si>
  <si>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</si>
  <si>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</si>
  <si>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</si>
  <si>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</si>
  <si>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</si>
  <si>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</si>
  <si>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</si>
  <si>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</si>
  <si>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</si>
  <si>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</si>
  <si>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</si>
  <si>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</si>
  <si>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</si>
  <si>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</si>
  <si>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</si>
  <si>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</si>
  <si>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</si>
  <si>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</si>
  <si>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</si>
  <si>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</si>
  <si>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</si>
  <si>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</si>
  <si>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</si>
  <si>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</si>
  <si>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</si>
  <si>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</si>
  <si>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</si>
  <si>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</si>
  <si>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</si>
  <si>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</si>
  <si>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</si>
  <si>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</si>
  <si>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</si>
  <si>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</si>
  <si>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</si>
  <si>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</si>
  <si>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</si>
  <si>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</si>
  <si>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</si>
  <si>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</si>
  <si>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</si>
  <si>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</si>
  <si>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</si>
  <si>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</si>
  <si>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</si>
  <si>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</si>
  <si>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</si>
  <si>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</si>
  <si>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</si>
  <si>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</si>
  <si>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</si>
  <si>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</si>
  <si>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</si>
  <si>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</si>
  <si>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</si>
  <si>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</si>
  <si>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</si>
  <si>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</si>
  <si>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</si>
  <si>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</si>
  <si>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</si>
  <si>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</si>
  <si>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</si>
  <si>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</si>
  <si>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</si>
  <si>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</si>
  <si>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</si>
  <si>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</si>
  <si>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</si>
  <si>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</si>
  <si>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</si>
  <si>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</si>
  <si>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</si>
  <si>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</si>
  <si>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</si>
  <si>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</si>
  <si>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</si>
  <si>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</si>
  <si>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</si>
  <si>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</si>
  <si>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</si>
  <si>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</si>
  <si>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</si>
  <si>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</si>
  <si>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</si>
  <si>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</si>
  <si>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</si>
  <si>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</si>
  <si>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</si>
  <si>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</si>
  <si>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</si>
  <si>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</si>
  <si>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</si>
  <si>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</si>
  <si>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</si>
  <si>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</si>
  <si>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</si>
  <si>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</si>
  <si>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</si>
  <si>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</si>
  <si>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</si>
  <si>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</si>
  <si>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</si>
  <si>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</si>
  <si>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</si>
  <si>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</si>
  <si>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</si>
  <si>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</si>
  <si>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</si>
  <si>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</si>
  <si>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</si>
  <si>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</si>
  <si>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</si>
  <si>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</si>
  <si>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</si>
  <si>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</si>
  <si>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</si>
  <si>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</si>
  <si>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</si>
  <si>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</si>
  <si>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</si>
  <si>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</si>
  <si>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</si>
  <si>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</si>
  <si>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</si>
  <si>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</si>
  <si>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</si>
  <si>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</si>
  <si>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</si>
  <si>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</si>
  <si>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</si>
  <si>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</si>
  <si>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</si>
  <si>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</si>
  <si>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</si>
  <si>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</si>
  <si>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</si>
  <si>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</si>
  <si>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</si>
  <si>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</si>
  <si>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</si>
  <si>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</si>
  <si>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</si>
  <si>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</si>
  <si>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</si>
  <si>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</si>
  <si>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</si>
  <si>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</si>
  <si>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</si>
  <si>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</si>
  <si>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</si>
  <si>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</si>
  <si>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</si>
  <si>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</si>
  <si>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</si>
  <si>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</si>
  <si>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</si>
  <si>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</si>
  <si>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</si>
  <si>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</si>
  <si>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</si>
  <si>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</si>
  <si>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</si>
  <si>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</si>
  <si>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</si>
  <si>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</si>
  <si>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</si>
  <si>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</si>
  <si>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</si>
  <si>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</si>
  <si>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</si>
  <si>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</si>
  <si>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</si>
  <si>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</si>
  <si>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</si>
  <si>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</si>
  <si>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</si>
  <si>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</si>
  <si>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</si>
  <si>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</si>
  <si>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</si>
  <si>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</si>
  <si>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</si>
  <si>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</si>
  <si>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</si>
  <si>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</si>
  <si>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</si>
  <si>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</si>
  <si>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</si>
  <si>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</si>
  <si>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</si>
  <si>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</si>
  <si>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</si>
  <si>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</si>
  <si>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</si>
  <si>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</si>
  <si>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</si>
  <si>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</si>
  <si>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</si>
  <si>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</si>
  <si>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</si>
  <si>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</si>
  <si>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</si>
  <si>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</si>
  <si>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</si>
  <si>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</si>
  <si>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</si>
  <si>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</si>
  <si>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</si>
  <si>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</si>
  <si>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</si>
  <si>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</si>
  <si>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</si>
  <si>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</si>
  <si>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</si>
  <si>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</si>
  <si>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</si>
  <si>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</si>
  <si>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</si>
  <si>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</si>
  <si>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</si>
  <si>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</si>
  <si>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</si>
  <si>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</si>
  <si>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</si>
  <si>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</si>
  <si>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</si>
  <si>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</si>
  <si>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</si>
  <si>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</si>
  <si>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</si>
  <si>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</si>
  <si>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</si>
  <si>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</si>
  <si>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</si>
  <si>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</si>
  <si>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</si>
  <si>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</si>
  <si>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</si>
  <si>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</si>
  <si>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</si>
  <si>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</si>
  <si>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</si>
  <si>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</si>
  <si>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</si>
  <si>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</si>
  <si>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</si>
  <si>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</si>
  <si>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</si>
  <si>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</si>
  <si>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</si>
  <si>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</si>
  <si>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</si>
  <si>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</si>
  <si>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</si>
  <si>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</si>
  <si>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</si>
  <si>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</si>
  <si>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</si>
  <si>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</si>
  <si>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</si>
  <si>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</si>
  <si>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</si>
  <si>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</si>
  <si>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</si>
  <si>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</si>
  <si>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</si>
  <si>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</si>
  <si>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</si>
  <si>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</si>
  <si>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</si>
  <si>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</si>
  <si>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</si>
  <si>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</si>
  <si>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</si>
  <si>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</si>
  <si>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</si>
  <si>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</si>
  <si>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</si>
  <si>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</si>
  <si>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</si>
  <si>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</si>
  <si>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</si>
  <si>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</si>
  <si>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</si>
  <si>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</si>
  <si>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</si>
  <si>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</si>
  <si>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</si>
  <si>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</si>
  <si>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xml:space="preserve">VIGIA NOTURNO, HORA EFETIVAMENTE TRABALHADA DE 22 H AS 5 H (COM ADICIONAL NOTURNO)                                                                                                                                                                                                                                                                                                                                                                                                                        </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</si>
  <si>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</si>
  <si>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</si>
  <si>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</si>
  <si>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</si>
  <si>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</si>
  <si>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</si>
  <si>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</si>
  <si>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</si>
  <si>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</si>
  <si>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</si>
  <si>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</si>
  <si>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</si>
  <si>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</si>
  <si>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</si>
  <si>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</si>
  <si>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</si>
  <si>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</si>
  <si>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</si>
  <si>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</si>
  <si>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</si>
  <si>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</si>
  <si>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</si>
  <si>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</si>
  <si>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</si>
  <si>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</si>
  <si>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</si>
  <si>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</si>
  <si>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</si>
  <si>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</si>
  <si>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</si>
  <si>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</si>
  <si>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</si>
  <si>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</si>
  <si>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</si>
  <si>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</si>
  <si>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</si>
  <si>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</si>
  <si>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</si>
  <si>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</si>
  <si>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</si>
  <si>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</si>
  <si>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</si>
  <si>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</si>
  <si>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</si>
  <si>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</si>
  <si>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</si>
  <si>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</si>
  <si>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</si>
  <si>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</si>
  <si>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</si>
  <si>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</si>
  <si>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</si>
  <si>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</si>
  <si>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</si>
  <si>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</si>
  <si>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</si>
  <si>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</si>
  <si>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</si>
  <si>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</si>
  <si>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</si>
  <si>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</si>
  <si>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</si>
  <si>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</si>
  <si>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</si>
  <si>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</si>
  <si>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</si>
  <si>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</si>
  <si>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</si>
  <si>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</si>
  <si>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</si>
  <si>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</si>
  <si>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</si>
  <si>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</si>
  <si>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</si>
  <si>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</si>
  <si>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</si>
  <si>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</si>
  <si>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</si>
  <si>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</si>
  <si>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</si>
  <si>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</si>
  <si>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</si>
  <si>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</si>
  <si>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</si>
  <si>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</si>
  <si>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</si>
  <si>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</si>
  <si>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</si>
  <si>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</si>
  <si>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</si>
  <si>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</si>
  <si>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</si>
  <si>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</si>
  <si>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</si>
  <si>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</si>
  <si>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</si>
  <si>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</si>
  <si>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</si>
  <si>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</si>
  <si>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</si>
  <si>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</si>
  <si>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</si>
  <si>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</si>
  <si>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</si>
  <si>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</si>
  <si>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</si>
  <si>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</si>
  <si>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</si>
  <si>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</si>
  <si>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</si>
  <si>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</si>
  <si>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</si>
  <si>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</si>
  <si>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</si>
  <si>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</si>
  <si>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</si>
  <si>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</si>
  <si>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</si>
  <si>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</si>
  <si>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</si>
  <si>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</si>
  <si>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</si>
  <si>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</si>
  <si>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</si>
  <si>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</si>
  <si>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</si>
  <si>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</si>
  <si>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</si>
  <si>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</si>
  <si>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</si>
  <si>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</si>
  <si>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</si>
  <si>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</si>
  <si>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</si>
  <si>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</si>
  <si>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</si>
  <si>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</si>
  <si>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</si>
  <si>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</si>
  <si>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</si>
  <si>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</si>
  <si>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</si>
  <si>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</si>
  <si>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</si>
  <si>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</si>
  <si>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</si>
  <si>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</si>
  <si>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</si>
  <si>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</si>
  <si>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</si>
  <si>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</si>
  <si>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</si>
  <si>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</si>
  <si>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</si>
  <si>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</si>
  <si>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</si>
  <si>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</si>
  <si>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</si>
  <si>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</si>
  <si>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</si>
  <si>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</si>
  <si>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</si>
  <si>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</si>
  <si>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</si>
  <si>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</si>
  <si>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</si>
  <si>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</si>
  <si>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</si>
  <si>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</si>
  <si>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</si>
  <si>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</si>
  <si>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</si>
  <si>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</si>
  <si>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</si>
  <si>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</si>
  <si>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</si>
  <si>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</si>
  <si>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</si>
  <si>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</si>
  <si>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</si>
  <si>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</si>
  <si>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</si>
  <si>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ATRIBUÍDO SÃO PAULO</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</si>
  <si>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</si>
  <si>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</si>
  <si>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</si>
  <si>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</si>
  <si>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</si>
  <si>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</si>
  <si>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</si>
  <si>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</si>
  <si>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</si>
  <si>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</si>
  <si>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</si>
  <si>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</si>
  <si>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</si>
  <si>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</si>
  <si>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</si>
  <si>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</si>
  <si>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</si>
  <si>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</si>
  <si>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</si>
  <si>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</si>
  <si>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</si>
  <si>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</si>
  <si>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</si>
  <si>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</si>
  <si>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</si>
  <si>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</si>
  <si>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</si>
  <si>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</si>
  <si>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</si>
  <si>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</si>
  <si>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</si>
  <si>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</si>
  <si>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</si>
  <si>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</si>
  <si>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</si>
  <si>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</si>
  <si>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</si>
  <si>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</si>
  <si>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</si>
  <si>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</si>
  <si>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</si>
  <si>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</si>
  <si>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</si>
  <si>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</si>
  <si>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</si>
  <si>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</si>
  <si>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</si>
  <si>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</si>
  <si>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</si>
  <si>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</si>
  <si>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</si>
  <si>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</si>
  <si>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</si>
  <si>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</si>
  <si>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</si>
  <si>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</si>
  <si>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</si>
  <si>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</si>
  <si>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</si>
  <si>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</si>
  <si>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</si>
  <si>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</si>
  <si>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</si>
  <si>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</si>
  <si>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</si>
  <si>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</si>
  <si>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</si>
  <si>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</si>
  <si>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</si>
  <si>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</si>
  <si>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</si>
  <si>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</si>
  <si>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</si>
  <si>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</si>
  <si>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</si>
  <si>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</si>
  <si>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</si>
  <si>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</si>
  <si>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</si>
  <si>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</si>
  <si>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</si>
  <si>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</si>
  <si>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</si>
  <si>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</si>
  <si>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</si>
  <si>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</si>
  <si>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</si>
  <si>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</si>
  <si>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</si>
  <si>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</si>
  <si>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</si>
  <si>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</si>
  <si>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</si>
  <si>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</si>
  <si>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</si>
  <si>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</si>
  <si>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</si>
  <si>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</si>
  <si>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</si>
  <si>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</si>
  <si>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</si>
  <si>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</si>
  <si>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</si>
  <si>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</si>
  <si>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</si>
  <si>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</si>
  <si>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</si>
  <si>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</si>
  <si>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</si>
  <si>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</si>
  <si>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</si>
  <si>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</si>
  <si>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</si>
  <si>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</si>
  <si>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</si>
  <si>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</si>
  <si>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</si>
  <si>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</si>
  <si>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</si>
  <si>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</si>
  <si>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</si>
  <si>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</si>
  <si>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</si>
  <si>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</si>
  <si>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</si>
  <si>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</si>
  <si>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</si>
  <si>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</si>
  <si>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</si>
  <si>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</si>
  <si>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</si>
  <si>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</si>
  <si>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</si>
  <si>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</si>
  <si>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</si>
  <si>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</si>
  <si>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</si>
  <si>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</si>
  <si>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</si>
  <si>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</si>
  <si>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</si>
  <si>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</si>
  <si>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</si>
  <si>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</si>
  <si>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</si>
  <si>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</si>
  <si>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</si>
  <si>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</si>
  <si>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</si>
  <si>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</si>
  <si>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</si>
  <si>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</si>
  <si>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</si>
  <si>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</si>
  <si>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</si>
  <si>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</si>
  <si>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</si>
  <si>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</si>
  <si>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</si>
  <si>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</si>
  <si>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</si>
  <si>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</si>
  <si>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</si>
  <si>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</si>
  <si>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</si>
  <si>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</si>
  <si>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</si>
  <si>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</si>
  <si>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</si>
  <si>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</si>
  <si>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</si>
  <si>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</si>
  <si>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</si>
  <si>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</si>
  <si>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</si>
  <si>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</si>
  <si>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</si>
  <si>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</si>
  <si>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</si>
  <si>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</si>
  <si>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</si>
  <si>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</si>
  <si>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</si>
  <si>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</si>
  <si>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</si>
  <si>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</si>
  <si>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</si>
  <si>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</si>
  <si>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</si>
  <si>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</si>
  <si>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</si>
  <si>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</si>
  <si>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</si>
  <si>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</si>
  <si>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</si>
  <si>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</si>
  <si>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</si>
  <si>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</si>
  <si>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</si>
  <si>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</si>
  <si>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</si>
  <si>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</si>
  <si>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</si>
  <si>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</si>
  <si>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</si>
  <si>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</si>
  <si>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</si>
  <si>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</si>
  <si>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</si>
  <si>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</si>
  <si>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</si>
  <si>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</si>
  <si>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</si>
  <si>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</si>
  <si>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</si>
  <si>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</si>
  <si>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</si>
  <si>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</si>
  <si>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</si>
  <si>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</si>
  <si>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</si>
  <si>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</si>
  <si>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</si>
  <si>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</si>
  <si>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</si>
  <si>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</si>
  <si>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</si>
  <si>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</si>
  <si>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</si>
  <si>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</si>
  <si>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</si>
  <si>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</si>
  <si>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</si>
  <si>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</si>
  <si>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</si>
  <si>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</si>
  <si>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</si>
  <si>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</si>
  <si>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</si>
  <si>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</si>
  <si>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</si>
  <si>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</si>
  <si>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</si>
  <si>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</si>
  <si>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</si>
  <si>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</si>
  <si>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</si>
  <si>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</si>
  <si>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</si>
  <si>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</si>
  <si>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</si>
  <si>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</si>
  <si>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</si>
  <si>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</si>
  <si>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</si>
  <si>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</si>
  <si>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</si>
  <si>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</si>
  <si>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</si>
  <si>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</si>
  <si>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</si>
  <si>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</si>
  <si>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</si>
  <si>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</si>
  <si>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</si>
  <si>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</si>
  <si>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</si>
  <si>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</si>
  <si>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</si>
  <si>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</si>
  <si>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</si>
  <si>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</si>
  <si>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</si>
  <si>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</si>
  <si>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</si>
  <si>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</si>
  <si>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</si>
  <si>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</si>
  <si>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</si>
  <si>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</si>
  <si>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</si>
  <si>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</si>
  <si>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</si>
  <si>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</si>
  <si>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</si>
  <si>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</si>
  <si>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</si>
  <si>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</si>
  <si>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</si>
  <si>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</si>
  <si>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</si>
  <si>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</si>
  <si>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</si>
  <si>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</si>
  <si>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</si>
  <si>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</si>
  <si>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</si>
  <si>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</si>
  <si>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</si>
  <si>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</si>
  <si>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</si>
  <si>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</si>
  <si>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</si>
  <si>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</si>
  <si>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</si>
  <si>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</si>
  <si>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</si>
  <si>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</si>
  <si>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</si>
  <si>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</si>
  <si>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</si>
  <si>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</si>
  <si>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</si>
  <si>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</si>
  <si>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</si>
  <si>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</si>
  <si>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</si>
  <si>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</si>
  <si>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</si>
  <si>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</si>
  <si>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</si>
  <si>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</si>
  <si>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</si>
  <si>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</si>
  <si>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</si>
  <si>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</si>
  <si>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</si>
  <si>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</si>
  <si>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</si>
  <si>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</si>
  <si>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</si>
  <si>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</si>
  <si>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</si>
  <si>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</si>
  <si>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</si>
  <si>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</si>
  <si>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</si>
  <si>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</si>
  <si>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</si>
  <si>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</si>
  <si>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</si>
  <si>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</si>
  <si>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</si>
  <si>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</si>
  <si>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</si>
  <si>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</si>
  <si>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</si>
  <si>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</si>
  <si>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</si>
  <si>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</si>
  <si>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</si>
  <si>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</si>
  <si>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</si>
  <si>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</si>
  <si>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</si>
  <si>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</si>
  <si>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</si>
  <si>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</si>
  <si>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</si>
  <si>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</si>
  <si>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</si>
  <si>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</si>
  <si>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</si>
  <si>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</si>
  <si>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</si>
  <si>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</si>
  <si>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</si>
  <si>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</si>
  <si>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</si>
  <si>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</si>
  <si>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</si>
  <si>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</si>
  <si>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</si>
  <si>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</si>
  <si>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</si>
  <si>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</si>
  <si>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</si>
  <si>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</si>
  <si>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</si>
  <si>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</si>
  <si>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</si>
  <si>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</si>
  <si>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</si>
  <si>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</si>
  <si>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</si>
  <si>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</si>
  <si>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</si>
  <si>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</si>
  <si>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</si>
  <si>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</si>
  <si>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</si>
  <si>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</si>
  <si>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</si>
  <si>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</si>
  <si>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</si>
  <si>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</si>
  <si>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</si>
  <si>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</si>
  <si>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</si>
  <si>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</si>
  <si>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</si>
  <si>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</si>
  <si>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</si>
  <si>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</si>
  <si>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</si>
  <si>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</si>
  <si>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</si>
  <si>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</si>
  <si>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</si>
  <si>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</si>
  <si>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</si>
  <si>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</si>
  <si>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</si>
  <si>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</si>
  <si>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</si>
  <si>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</si>
  <si>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</si>
  <si>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</si>
  <si>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</si>
  <si>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</si>
  <si>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</si>
  <si>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</si>
  <si>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</si>
  <si>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</si>
  <si>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</si>
  <si>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</si>
  <si>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</si>
  <si>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</si>
  <si>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</si>
  <si>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</si>
  <si>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</si>
  <si>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</si>
  <si>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</si>
  <si>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</si>
  <si>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</si>
  <si>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</si>
  <si>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</si>
  <si>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</si>
  <si>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</si>
  <si>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</si>
  <si>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</si>
  <si>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</si>
  <si>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</si>
  <si>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</si>
  <si>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</si>
  <si>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</si>
  <si>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</si>
  <si>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</si>
  <si>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</si>
  <si>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</si>
  <si>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</si>
  <si>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</si>
  <si>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</si>
  <si>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</si>
  <si>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</si>
  <si>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</si>
  <si>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</si>
  <si>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</si>
  <si>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</si>
  <si>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</si>
  <si>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</si>
  <si>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</si>
  <si>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</si>
  <si>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</si>
  <si>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</si>
  <si>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</si>
  <si>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</si>
  <si>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</si>
  <si>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</si>
  <si>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</si>
  <si>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</si>
  <si>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</si>
  <si>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</si>
  <si>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</si>
  <si>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</si>
  <si>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</si>
  <si>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</si>
  <si>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</si>
  <si>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</si>
  <si>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</si>
  <si>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</si>
  <si>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</si>
  <si>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</si>
  <si>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</si>
  <si>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</si>
  <si>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</si>
  <si>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</si>
  <si>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</si>
  <si>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</si>
  <si>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</si>
  <si>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</si>
  <si>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</si>
  <si>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</si>
  <si>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</si>
  <si>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</si>
  <si>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</si>
  <si>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</si>
  <si>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</si>
  <si>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</si>
  <si>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</si>
  <si>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</si>
  <si>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</si>
  <si>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</si>
  <si>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</si>
  <si>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</si>
  <si>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</si>
  <si>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</si>
  <si>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</si>
  <si>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</si>
  <si>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</si>
  <si>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</si>
  <si>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</si>
  <si>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</si>
  <si>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</si>
  <si>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</si>
  <si>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</si>
  <si>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</si>
  <si>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</si>
  <si>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</si>
  <si>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</si>
  <si>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</si>
  <si>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</si>
  <si>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</si>
  <si>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</si>
  <si>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</si>
  <si>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</si>
  <si>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</si>
  <si>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</si>
  <si>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</si>
  <si>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</si>
  <si>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</si>
  <si>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</si>
  <si>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</si>
  <si>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</si>
  <si>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</si>
  <si>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</si>
  <si>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</si>
  <si>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</si>
  <si>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</si>
  <si>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</si>
  <si>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</si>
  <si>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</si>
  <si>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</si>
  <si>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</si>
  <si>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</si>
  <si>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</si>
  <si>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</si>
  <si>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</si>
  <si>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</si>
  <si>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</si>
  <si>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</si>
  <si>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</si>
  <si>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</si>
  <si>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</si>
  <si>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</si>
  <si>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</si>
  <si>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</si>
  <si>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</si>
  <si>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</si>
  <si>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</si>
  <si>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</si>
  <si>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</si>
  <si>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</si>
  <si>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</si>
  <si>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</si>
  <si>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</si>
  <si>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</si>
  <si>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</si>
  <si>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</si>
  <si>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</si>
  <si>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</si>
  <si>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</si>
  <si>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</si>
  <si>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</si>
  <si>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</si>
  <si>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</si>
  <si>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</si>
  <si>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</si>
  <si>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</si>
  <si>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</si>
  <si>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</si>
  <si>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</si>
  <si>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</si>
  <si>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</si>
  <si>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</si>
  <si>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</si>
  <si>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</si>
  <si>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</si>
  <si>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</si>
  <si>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</si>
  <si>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</si>
  <si>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</si>
  <si>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</si>
  <si>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</si>
  <si>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</si>
  <si>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</si>
  <si>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</si>
  <si>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</si>
  <si>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</si>
  <si>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</si>
  <si>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</si>
  <si>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</si>
  <si>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</si>
  <si>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</si>
  <si>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</si>
  <si>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</si>
  <si>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</si>
  <si>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</si>
  <si>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</si>
  <si>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</si>
  <si>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</si>
  <si>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</si>
  <si>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</si>
  <si>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</si>
  <si>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</si>
  <si>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</si>
  <si>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</si>
  <si>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</si>
  <si>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</si>
  <si>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</si>
  <si>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</si>
  <si>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</si>
  <si>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</si>
  <si>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</si>
  <si>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</si>
  <si>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</si>
  <si>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</si>
  <si>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</si>
  <si>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</si>
  <si>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</si>
  <si>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</si>
  <si>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</si>
  <si>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</si>
  <si>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</si>
  <si>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</si>
  <si>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</si>
  <si>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</si>
  <si>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</si>
  <si>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</si>
  <si>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</si>
  <si>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</si>
  <si>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</si>
  <si>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</si>
  <si>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</si>
  <si>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</si>
  <si>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</si>
  <si>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</si>
  <si>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</si>
  <si>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</si>
  <si>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</si>
  <si>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</si>
  <si>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</si>
  <si>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</si>
  <si>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</si>
  <si>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</si>
  <si>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</si>
  <si>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</si>
  <si>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</si>
  <si>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</si>
  <si>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</si>
  <si>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</si>
  <si>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</si>
  <si>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</si>
  <si>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</si>
  <si>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</si>
  <si>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</si>
  <si>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</si>
  <si>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</si>
  <si>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</si>
  <si>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</si>
  <si>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</si>
  <si>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</si>
  <si>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</si>
  <si>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</si>
  <si>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</si>
  <si>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</si>
  <si>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</si>
  <si>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</si>
  <si>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</si>
  <si>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</si>
  <si>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</si>
  <si>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</si>
  <si>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</si>
  <si>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</si>
  <si>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</si>
  <si>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</si>
  <si>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</si>
  <si>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</si>
  <si>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</si>
  <si>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</si>
  <si>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</si>
  <si>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</si>
  <si>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</si>
  <si>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</si>
  <si>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</si>
  <si>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</si>
  <si>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</si>
  <si>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</si>
  <si>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</si>
  <si>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</si>
  <si>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</si>
  <si>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</si>
  <si>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</si>
  <si>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</si>
  <si>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</si>
  <si>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</si>
  <si>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</si>
  <si>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</si>
  <si>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</si>
  <si>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</si>
  <si>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</si>
  <si>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</si>
  <si>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</si>
  <si>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</si>
  <si>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</si>
  <si>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</si>
  <si>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</si>
  <si>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</si>
  <si>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</si>
  <si>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</si>
  <si>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</si>
  <si>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</si>
  <si>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</si>
  <si>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</si>
  <si>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</si>
  <si>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</si>
  <si>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</si>
  <si>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</si>
  <si>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</si>
  <si>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</si>
  <si>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</si>
  <si>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</si>
  <si>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</si>
  <si>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</si>
  <si>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</si>
  <si>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</si>
  <si>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</si>
  <si>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</si>
  <si>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</si>
  <si>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</si>
  <si>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</si>
  <si>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</si>
  <si>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</si>
  <si>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</si>
  <si>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</si>
  <si>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</si>
  <si>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</si>
  <si>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</si>
  <si>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</si>
  <si>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</si>
  <si>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</si>
  <si>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</si>
  <si>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</si>
  <si>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</si>
  <si>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</si>
  <si>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</si>
  <si>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</si>
  <si>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</si>
  <si>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</si>
  <si>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</si>
  <si>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</si>
  <si>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</si>
  <si>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</si>
  <si>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</si>
  <si>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</si>
  <si>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</si>
  <si>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</si>
  <si>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</si>
  <si>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</si>
  <si>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</si>
  <si>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</si>
  <si>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</si>
  <si>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</si>
  <si>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</si>
  <si>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</si>
  <si>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</si>
  <si>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</si>
  <si>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</si>
  <si>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</si>
  <si>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</si>
  <si>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</si>
  <si>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</si>
  <si>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</si>
  <si>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</si>
  <si>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</si>
  <si>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</si>
  <si>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</si>
  <si>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</si>
  <si>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</si>
  <si>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</si>
  <si>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</si>
  <si>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</si>
  <si>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</si>
  <si>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</si>
  <si>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</si>
  <si>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</si>
  <si>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</si>
  <si>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</si>
  <si>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</si>
  <si>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</si>
  <si>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</si>
  <si>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</si>
  <si>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</si>
  <si>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</si>
  <si>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</si>
  <si>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</si>
  <si>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</si>
  <si>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</si>
  <si>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</si>
  <si>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</si>
  <si>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</si>
  <si>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</si>
  <si>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</si>
  <si>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</si>
  <si>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</si>
  <si>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</si>
  <si>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</si>
  <si>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</si>
  <si>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</si>
  <si>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</si>
  <si>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</si>
  <si>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</si>
  <si>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</si>
  <si>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</si>
  <si>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</si>
  <si>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</si>
  <si>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</si>
  <si>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</si>
  <si>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</si>
  <si>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</si>
  <si>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</si>
  <si>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</si>
  <si>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</si>
  <si>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</si>
  <si>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</si>
  <si>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</si>
  <si>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</si>
  <si>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</si>
  <si>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</si>
  <si>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</si>
  <si>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</si>
  <si>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</si>
  <si>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</si>
  <si>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</si>
  <si>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</si>
  <si>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</si>
  <si>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</si>
  <si>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</si>
  <si>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</si>
  <si>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</si>
  <si>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</si>
  <si>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</si>
  <si>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</si>
  <si>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</si>
  <si>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</si>
  <si>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</si>
  <si>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</si>
  <si>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</si>
  <si>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</si>
  <si>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</si>
  <si>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</si>
  <si>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</si>
  <si>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</si>
  <si>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</si>
  <si>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</si>
  <si>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</si>
  <si>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</si>
  <si>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</si>
  <si>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</si>
  <si>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</si>
  <si>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</si>
  <si>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</si>
  <si>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</si>
  <si>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</si>
  <si>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</si>
  <si>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</si>
  <si>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</si>
  <si>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</si>
  <si>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</si>
  <si>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</si>
  <si>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</si>
  <si>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</si>
  <si>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</si>
  <si>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</si>
  <si>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</si>
  <si>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</si>
  <si>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</si>
  <si>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</si>
  <si>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</si>
  <si>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</si>
  <si>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</si>
  <si>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</si>
  <si>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</si>
  <si>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</si>
  <si>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</si>
  <si>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</si>
  <si>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</si>
  <si>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</si>
  <si>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</si>
  <si>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</si>
  <si>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</si>
  <si>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</si>
  <si>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</si>
  <si>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</si>
  <si>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</si>
  <si>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</si>
  <si>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</si>
  <si>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</si>
  <si>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</si>
  <si>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</si>
  <si>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</si>
  <si>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</si>
  <si>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</si>
  <si>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</si>
  <si>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</si>
  <si>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</si>
  <si>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</si>
  <si>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</si>
  <si>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</si>
  <si>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</si>
  <si>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</si>
  <si>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</si>
  <si>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</si>
  <si>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</si>
  <si>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</si>
  <si>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</si>
  <si>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</si>
  <si>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</si>
  <si>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</si>
  <si>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</si>
  <si>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</si>
  <si>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</si>
  <si>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</si>
  <si>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</si>
  <si>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</si>
  <si>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</si>
  <si>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</si>
  <si>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</si>
  <si>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</si>
  <si>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</si>
  <si>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</si>
  <si>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</si>
  <si>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</si>
  <si>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</si>
  <si>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</si>
  <si>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</si>
  <si>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</si>
  <si>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</si>
  <si>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</si>
  <si>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</si>
  <si>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</si>
  <si>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</si>
  <si>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</si>
  <si>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</si>
  <si>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</si>
  <si>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</si>
  <si>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</si>
  <si>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</si>
  <si>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</si>
  <si>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</si>
  <si>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</si>
  <si>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</si>
  <si>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</si>
  <si>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</si>
  <si>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</si>
  <si>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</si>
  <si>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</si>
  <si>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</si>
  <si>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</si>
  <si>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</si>
  <si>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</si>
  <si>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</si>
  <si>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</si>
  <si>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</si>
  <si>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</si>
  <si>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</si>
  <si>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</si>
  <si>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</si>
  <si>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</si>
  <si>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</si>
  <si>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</si>
  <si>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</si>
  <si>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</si>
  <si>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</si>
  <si>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</si>
  <si>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</si>
  <si>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</si>
  <si>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</si>
  <si>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</si>
  <si>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</si>
  <si>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</si>
  <si>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</si>
  <si>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</si>
  <si>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</si>
  <si>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</si>
  <si>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</si>
  <si>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</si>
  <si>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</si>
  <si>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</si>
  <si>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</si>
  <si>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</si>
  <si>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</si>
  <si>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</si>
  <si>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</si>
  <si>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</si>
  <si>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</si>
  <si>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</si>
  <si>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</si>
  <si>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</si>
  <si>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</si>
  <si>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</si>
  <si>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</si>
  <si>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</si>
  <si>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</si>
  <si>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</si>
  <si>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</si>
  <si>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</si>
  <si>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</si>
  <si>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</si>
  <si>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</si>
  <si>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</si>
  <si>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</si>
  <si>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</si>
  <si>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</si>
  <si>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</si>
  <si>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</si>
  <si>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</si>
  <si>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</si>
  <si>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</si>
  <si>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</si>
  <si>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</si>
  <si>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</si>
  <si>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</si>
  <si>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</si>
  <si>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</si>
  <si>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</si>
  <si>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</si>
  <si>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</si>
  <si>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</si>
  <si>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</si>
  <si>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</si>
  <si>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</si>
  <si>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</si>
  <si>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</si>
  <si>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</si>
  <si>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</si>
  <si>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</si>
  <si>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</si>
  <si>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</si>
  <si>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</si>
  <si>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</si>
  <si>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</si>
  <si>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</si>
  <si>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</si>
  <si>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</si>
  <si>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</si>
  <si>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</si>
  <si>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</si>
  <si>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</si>
  <si>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</si>
  <si>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</si>
  <si>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</si>
  <si>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</si>
  <si>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</si>
  <si>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</si>
  <si>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</si>
  <si>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</si>
  <si>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</si>
  <si>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</si>
  <si>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</si>
  <si>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</si>
  <si>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</si>
  <si>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</si>
  <si>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</si>
  <si>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</si>
  <si>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</si>
  <si>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</si>
  <si>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</si>
  <si>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</si>
  <si>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</si>
  <si>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</si>
  <si>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</si>
  <si>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</si>
  <si>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</si>
  <si>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</si>
  <si>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</si>
  <si>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</si>
  <si>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</si>
  <si>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</si>
  <si>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</si>
  <si>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</si>
  <si>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</si>
  <si>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</si>
  <si>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</si>
  <si>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</si>
  <si>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</si>
  <si>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</si>
  <si>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</si>
  <si>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</si>
  <si>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</si>
  <si>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</si>
  <si>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</si>
  <si>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</si>
  <si>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</si>
  <si>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</si>
  <si>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</si>
  <si>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</si>
  <si>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</si>
  <si>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</si>
  <si>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</si>
  <si>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</si>
  <si>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</si>
  <si>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</si>
  <si>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</si>
  <si>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</si>
  <si>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</si>
  <si>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</si>
  <si>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</si>
  <si>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</si>
  <si>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</si>
  <si>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</si>
  <si>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</si>
  <si>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</si>
  <si>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</si>
  <si>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</si>
  <si>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</si>
  <si>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</si>
  <si>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</si>
  <si>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</si>
  <si>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</si>
  <si>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</si>
  <si>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</si>
  <si>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</si>
  <si>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</si>
  <si>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</si>
  <si>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</si>
  <si>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</si>
  <si>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</si>
  <si>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</si>
  <si>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</si>
  <si>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</si>
  <si>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</si>
  <si>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</si>
  <si>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</si>
  <si>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</si>
  <si>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</si>
  <si>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</si>
  <si>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</si>
  <si>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</si>
  <si>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</si>
  <si>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</si>
  <si>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</si>
  <si>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</si>
  <si>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</si>
  <si>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</si>
  <si>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</si>
  <si>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</si>
  <si>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</si>
  <si>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</si>
  <si>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</si>
  <si>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</si>
  <si>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</si>
  <si>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</si>
  <si>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</si>
  <si>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</si>
  <si>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</si>
  <si>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</si>
  <si>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</si>
  <si>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</si>
  <si>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</si>
  <si>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</si>
  <si>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</si>
  <si>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</si>
  <si>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</si>
  <si>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</si>
  <si>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</si>
  <si>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</si>
  <si>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</si>
  <si>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</si>
  <si>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</si>
  <si>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</si>
  <si>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</si>
  <si>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</si>
  <si>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</si>
  <si>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</si>
  <si>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</si>
  <si>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</si>
  <si>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</si>
  <si>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</si>
  <si>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</si>
  <si>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</si>
  <si>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</si>
  <si>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</si>
  <si>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</si>
  <si>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</si>
  <si>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</si>
  <si>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</si>
  <si>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</si>
  <si>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</si>
  <si>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</si>
  <si>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</si>
  <si>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</si>
  <si>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</si>
  <si>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</si>
  <si>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</si>
  <si>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</si>
  <si>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</si>
  <si>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</si>
  <si>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</si>
  <si>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</si>
  <si>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</si>
  <si>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</si>
  <si>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</si>
  <si>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</si>
  <si>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</si>
  <si>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</si>
  <si>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</si>
  <si>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</si>
  <si>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</si>
  <si>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</si>
  <si>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</si>
  <si>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</si>
  <si>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</si>
  <si>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</si>
  <si>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</si>
  <si>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</si>
  <si>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</si>
  <si>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</si>
  <si>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</si>
  <si>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</si>
  <si>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</si>
  <si>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</si>
  <si>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</si>
  <si>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</si>
  <si>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</si>
  <si>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</si>
  <si>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</si>
  <si>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</si>
  <si>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</si>
  <si>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</si>
  <si>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</si>
  <si>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</si>
  <si>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</si>
  <si>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</si>
  <si>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</si>
  <si>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</si>
  <si>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</si>
  <si>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</si>
  <si>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</si>
  <si>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</si>
  <si>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</si>
  <si>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</si>
  <si>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</si>
  <si>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</si>
  <si>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</si>
  <si>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</si>
  <si>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</si>
  <si>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</si>
  <si>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</si>
  <si>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</si>
  <si>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</si>
  <si>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</si>
  <si>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</si>
  <si>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</si>
  <si>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</si>
  <si>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</si>
  <si>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</si>
  <si>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</si>
  <si>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</si>
  <si>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</si>
  <si>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</si>
  <si>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</si>
  <si>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</si>
  <si>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</si>
  <si>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</si>
  <si>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</si>
  <si>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</si>
  <si>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</si>
  <si>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</si>
  <si>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</si>
  <si>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</si>
  <si>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</si>
  <si>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</si>
  <si>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</si>
  <si>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</si>
  <si>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</si>
  <si>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</si>
  <si>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</si>
  <si>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</si>
  <si>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</si>
  <si>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</si>
  <si>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</si>
  <si>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</si>
  <si>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</si>
  <si>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</si>
  <si>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</si>
  <si>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</si>
  <si>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</si>
  <si>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</si>
  <si>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</si>
  <si>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</si>
  <si>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</si>
  <si>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</si>
  <si>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</si>
  <si>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</si>
  <si>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</si>
  <si>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</si>
  <si>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</si>
  <si>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</si>
  <si>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</si>
  <si>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</si>
  <si>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</si>
  <si>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</si>
  <si>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</si>
  <si>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</si>
  <si>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</si>
  <si>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</si>
  <si>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</si>
  <si>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</si>
  <si>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</si>
  <si>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</si>
  <si>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</si>
  <si>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</si>
  <si>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</si>
  <si>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</si>
  <si>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</si>
  <si>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</si>
  <si>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</si>
  <si>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</si>
  <si>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</si>
  <si>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</si>
  <si>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</si>
  <si>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</si>
  <si>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</si>
  <si>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</si>
  <si>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</si>
  <si>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</si>
  <si>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</si>
  <si>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</si>
  <si>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</si>
  <si>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</si>
  <si>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</si>
  <si>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</si>
  <si>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</si>
  <si>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</si>
  <si>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</si>
  <si>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</si>
  <si>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</si>
  <si>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</si>
  <si>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</si>
  <si>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</si>
  <si>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</si>
  <si>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</si>
  <si>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</si>
  <si>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</si>
  <si>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</si>
  <si>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</si>
  <si>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</si>
  <si>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</si>
  <si>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</si>
  <si>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</si>
  <si>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</si>
  <si>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</si>
  <si>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</si>
  <si>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</si>
  <si>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</si>
  <si>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</si>
  <si>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</si>
  <si>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</si>
  <si>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</si>
  <si>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</si>
  <si>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</si>
  <si>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</si>
  <si>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</si>
  <si>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</si>
  <si>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</si>
  <si>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</si>
  <si>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</si>
  <si>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</si>
  <si>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</si>
  <si>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</si>
  <si>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</si>
  <si>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</si>
  <si>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</si>
  <si>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</si>
  <si>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</si>
  <si>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</si>
  <si>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</si>
  <si>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</si>
  <si>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</si>
  <si>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</si>
  <si>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</si>
  <si>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</si>
  <si>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</si>
  <si>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</si>
  <si>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</si>
  <si>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</si>
  <si>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</si>
  <si>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</si>
  <si>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</si>
  <si>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</si>
  <si>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</si>
  <si>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</si>
  <si>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</si>
  <si>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</si>
  <si>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</si>
  <si>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</si>
  <si>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</si>
  <si>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</si>
  <si>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</si>
  <si>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</si>
  <si>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</si>
  <si>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</si>
  <si>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</si>
  <si>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</si>
  <si>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</si>
  <si>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</si>
  <si>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</si>
  <si>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</si>
  <si>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</si>
  <si>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</si>
  <si>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</si>
  <si>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</si>
  <si>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</si>
  <si>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</si>
  <si>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</si>
  <si>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</si>
  <si>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</si>
  <si>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</si>
  <si>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</si>
  <si>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</si>
  <si>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</si>
  <si>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</si>
  <si>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</si>
  <si>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</si>
  <si>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</si>
  <si>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</si>
  <si>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</si>
  <si>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</si>
  <si>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</si>
  <si>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</si>
  <si>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</si>
  <si>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</si>
  <si>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</si>
  <si>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</si>
  <si>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</si>
  <si>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</si>
  <si>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</si>
  <si>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</si>
  <si>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</si>
  <si>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</si>
  <si>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</si>
  <si>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</si>
  <si>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</si>
  <si>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</si>
  <si>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</si>
  <si>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</si>
  <si>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</si>
  <si>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</si>
  <si>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</si>
  <si>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</si>
  <si>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</si>
  <si>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</si>
  <si>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</si>
  <si>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</si>
  <si>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</si>
  <si>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</si>
  <si>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</si>
  <si>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</si>
  <si>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</si>
  <si>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</si>
  <si>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</si>
  <si>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</si>
  <si>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</si>
  <si>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</si>
  <si>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</si>
  <si>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</si>
  <si>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</si>
  <si>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</si>
  <si>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</si>
  <si>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</si>
  <si>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</si>
  <si>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</si>
  <si>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</si>
  <si>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</si>
  <si>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</si>
  <si>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</si>
  <si>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</si>
  <si>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</si>
  <si>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</si>
  <si>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</si>
  <si>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</si>
  <si>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</si>
  <si>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</si>
  <si>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</si>
  <si>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</si>
  <si>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</si>
  <si>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</si>
  <si>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</si>
  <si>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</si>
  <si>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</si>
  <si>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</si>
  <si>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</si>
  <si>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</si>
  <si>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</si>
  <si>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</si>
  <si>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</si>
  <si>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</si>
  <si>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</si>
  <si>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</si>
  <si>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</si>
  <si>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</si>
  <si>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</si>
  <si>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</si>
  <si>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</si>
  <si>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</si>
  <si>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</si>
  <si>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</si>
  <si>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</si>
  <si>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</si>
  <si>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</si>
  <si>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</si>
  <si>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</si>
  <si>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</si>
  <si>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</si>
  <si>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</si>
  <si>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</si>
  <si>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</si>
  <si>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</si>
  <si>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</si>
  <si>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</si>
  <si>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</si>
  <si>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</si>
  <si>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</si>
  <si>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</si>
  <si>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</si>
  <si>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</si>
  <si>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</si>
  <si>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</si>
  <si>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</si>
  <si>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</si>
  <si>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</si>
  <si>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</si>
  <si>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</si>
  <si>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</si>
  <si>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</si>
  <si>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</si>
  <si>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</si>
  <si>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</si>
  <si>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</si>
  <si>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</si>
  <si>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</si>
  <si>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</si>
  <si>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</si>
  <si>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</si>
  <si>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</si>
  <si>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</si>
  <si>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</si>
  <si>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</si>
  <si>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</si>
  <si>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</si>
  <si>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</si>
  <si>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</si>
  <si>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</si>
  <si>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</si>
  <si>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</si>
  <si>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</si>
  <si>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</si>
  <si>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</si>
  <si>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</si>
  <si>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</si>
  <si>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</si>
  <si>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</si>
  <si>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</si>
  <si>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</si>
  <si>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</si>
  <si>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</si>
  <si>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</si>
  <si>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</si>
  <si>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</si>
  <si>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</si>
  <si>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</si>
  <si>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</si>
  <si>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</si>
  <si>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</si>
  <si>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</si>
  <si>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</si>
  <si>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</si>
  <si>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</si>
  <si>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</si>
  <si>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</si>
  <si>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</si>
  <si>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</si>
  <si>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</si>
  <si>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</si>
  <si>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</si>
  <si>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</si>
  <si>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</si>
  <si>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</si>
  <si>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</si>
  <si>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</si>
  <si>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</si>
  <si>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</si>
  <si>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</si>
  <si>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</si>
  <si>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</si>
  <si>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</si>
  <si>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</si>
  <si>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</si>
  <si>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</si>
  <si>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</si>
  <si>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</si>
  <si>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</si>
  <si>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</si>
  <si>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</si>
  <si>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</si>
  <si>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</si>
  <si>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</si>
  <si>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</si>
  <si>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</si>
  <si>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</si>
  <si>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</si>
  <si>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</si>
  <si>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</si>
  <si>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</si>
  <si>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</si>
  <si>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</si>
  <si>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</si>
  <si>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</si>
  <si>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</si>
  <si>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</si>
  <si>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</si>
  <si>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</si>
  <si>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</si>
  <si>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</si>
  <si>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</si>
  <si>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</si>
  <si>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</si>
  <si>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</si>
  <si>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</si>
  <si>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</si>
  <si>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</si>
  <si>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</si>
  <si>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</si>
  <si>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</si>
  <si>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</si>
  <si>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</si>
  <si>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</si>
  <si>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</si>
  <si>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</si>
  <si>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</si>
  <si>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</si>
  <si>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</si>
  <si>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</si>
  <si>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</si>
  <si>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</si>
  <si>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</si>
  <si>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</si>
  <si>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</si>
  <si>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</si>
  <si>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</si>
  <si>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</si>
  <si>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</si>
  <si>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</si>
  <si>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</si>
  <si>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</si>
  <si>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</si>
  <si>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</si>
  <si>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</si>
  <si>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</si>
  <si>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</si>
  <si>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</si>
  <si>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</si>
  <si>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</si>
  <si>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</si>
  <si>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</si>
  <si>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</si>
  <si>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</si>
  <si>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</si>
  <si>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</si>
  <si>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</si>
  <si>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</si>
  <si>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</si>
  <si>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</si>
  <si>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</si>
  <si>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</si>
  <si>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</si>
  <si>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</si>
  <si>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</si>
  <si>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</si>
  <si>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</si>
  <si>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</si>
  <si>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</si>
  <si>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</si>
  <si>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</si>
  <si>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</si>
  <si>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</si>
  <si>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</si>
  <si>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</si>
  <si>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</si>
  <si>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</si>
  <si>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</si>
  <si>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</si>
  <si>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</si>
  <si>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</si>
  <si>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</si>
  <si>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</si>
  <si>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</si>
  <si>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</si>
  <si>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</si>
  <si>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</si>
  <si>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</si>
  <si>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</si>
  <si>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</si>
  <si>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</si>
  <si>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</si>
  <si>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</si>
  <si>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</si>
  <si>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</si>
  <si>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</si>
  <si>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</si>
  <si>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</si>
  <si>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</si>
  <si>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</si>
  <si>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</si>
  <si>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</si>
  <si>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</si>
  <si>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</si>
  <si>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</si>
  <si>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</si>
  <si>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</si>
  <si>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</si>
  <si>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</si>
  <si>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</si>
  <si>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</si>
  <si>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</si>
  <si>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</si>
  <si>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</si>
  <si>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</si>
  <si>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</si>
  <si>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</si>
  <si>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</si>
  <si>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</si>
  <si>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</si>
  <si>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</si>
  <si>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</si>
  <si>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</si>
  <si>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</si>
  <si>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</si>
  <si>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</si>
  <si>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</si>
  <si>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</si>
  <si>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</si>
  <si>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</si>
  <si>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</si>
  <si>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</si>
  <si>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</si>
  <si>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</si>
  <si>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</si>
  <si>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</si>
  <si>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</si>
  <si>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</si>
  <si>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</si>
  <si>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</si>
  <si>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</si>
  <si>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</si>
  <si>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</si>
  <si>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</si>
  <si>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</si>
  <si>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</si>
  <si>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</si>
  <si>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</si>
  <si>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</si>
  <si>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</si>
  <si>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</si>
  <si>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</si>
  <si>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</si>
  <si>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</si>
  <si>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</si>
  <si>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</si>
  <si>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</si>
  <si>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</si>
  <si>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</si>
  <si>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</si>
  <si>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</si>
  <si>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</si>
  <si>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</si>
  <si>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</si>
  <si>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</si>
  <si>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</si>
  <si>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</si>
  <si>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</si>
  <si>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</si>
  <si>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</si>
  <si>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</si>
  <si>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</si>
  <si>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</si>
  <si>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</si>
  <si>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</si>
  <si>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</si>
  <si>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</si>
  <si>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</si>
  <si>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</si>
  <si>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</si>
  <si>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</si>
  <si>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</si>
  <si>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</si>
  <si>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</si>
  <si>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</si>
  <si>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</si>
  <si>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</si>
  <si>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</si>
  <si>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</si>
  <si>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</si>
  <si>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</si>
  <si>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</si>
  <si>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</si>
  <si>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</si>
  <si>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</si>
  <si>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</si>
  <si>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</si>
  <si>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</si>
  <si>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</si>
  <si>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</si>
  <si>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</si>
  <si>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</si>
  <si>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</si>
  <si>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</si>
  <si>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</si>
  <si>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</si>
  <si>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</si>
  <si>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</si>
  <si>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</si>
  <si>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</si>
  <si>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</si>
  <si>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</si>
  <si>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</si>
  <si>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</si>
  <si>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</si>
  <si>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</si>
  <si>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</si>
  <si>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</si>
  <si>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</si>
  <si>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</si>
  <si>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</si>
  <si>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</si>
  <si>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</si>
  <si>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</si>
  <si>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</si>
  <si>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</si>
  <si>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</si>
  <si>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</si>
  <si>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</si>
  <si>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</si>
  <si>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</si>
  <si>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</si>
  <si>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</si>
  <si>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</si>
  <si>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</si>
  <si>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</si>
  <si>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</si>
  <si>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</si>
  <si>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</si>
  <si>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</si>
  <si>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</si>
  <si>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</si>
  <si>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</si>
  <si>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</si>
  <si>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</si>
  <si>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</si>
  <si>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</si>
  <si>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</si>
  <si>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</si>
  <si>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</si>
  <si>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</si>
  <si>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</si>
  <si>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</si>
  <si>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</si>
  <si>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</si>
  <si>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</si>
  <si>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</si>
  <si>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</si>
  <si>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</si>
  <si>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</si>
  <si>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</si>
  <si>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</si>
  <si>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</si>
  <si>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</si>
  <si>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</si>
  <si>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</si>
  <si>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</si>
  <si>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</si>
  <si>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</si>
  <si>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</si>
  <si>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</si>
  <si>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</si>
  <si>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</si>
  <si>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</si>
  <si>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</si>
  <si>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</si>
  <si>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</si>
  <si>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</si>
  <si>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</si>
  <si>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</si>
  <si>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</si>
  <si>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</si>
  <si>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</si>
  <si>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</si>
  <si>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</si>
  <si>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</si>
  <si>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</si>
  <si>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</si>
  <si>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</si>
  <si>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</si>
  <si>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</si>
  <si>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</si>
  <si>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</si>
  <si>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</si>
  <si>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</si>
  <si>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</si>
  <si>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</si>
  <si>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</si>
  <si>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</si>
  <si>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</si>
  <si>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</si>
  <si>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</si>
  <si>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</si>
  <si>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</si>
  <si>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</si>
  <si>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</si>
  <si>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</si>
  <si>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</si>
  <si>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</si>
  <si>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</si>
  <si>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</si>
  <si>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</si>
  <si>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</si>
  <si>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</si>
  <si>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</si>
  <si>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</si>
  <si>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</si>
  <si>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</si>
  <si>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</si>
  <si>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</si>
  <si>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</si>
  <si>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</si>
  <si>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</si>
  <si>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</si>
  <si>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</si>
  <si>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</si>
  <si>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</si>
  <si>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</si>
  <si>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</si>
  <si>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</si>
  <si>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</si>
  <si>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</si>
  <si>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</si>
  <si>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</si>
  <si>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</si>
  <si>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</si>
  <si>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</si>
  <si>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</si>
  <si>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</si>
  <si>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</si>
  <si>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</si>
  <si>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</si>
  <si>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</si>
  <si>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</si>
  <si>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</si>
  <si>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</si>
  <si>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</si>
  <si>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</si>
  <si>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</si>
  <si>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</si>
  <si>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</si>
  <si>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</si>
  <si>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</si>
  <si>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</si>
  <si>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</si>
  <si>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</si>
  <si>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</si>
  <si>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</si>
  <si>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</si>
  <si>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</si>
  <si>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</si>
  <si>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</si>
  <si>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</si>
  <si>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</si>
  <si>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</si>
  <si>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</si>
  <si>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</si>
  <si>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</si>
  <si>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</si>
  <si>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</si>
  <si>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</si>
  <si>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</si>
  <si>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</si>
  <si>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</si>
  <si>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</si>
  <si>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</si>
  <si>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</si>
  <si>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</si>
  <si>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</si>
  <si>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</si>
  <si>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</si>
  <si>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</si>
  <si>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</si>
  <si>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</si>
  <si>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</si>
  <si>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</si>
  <si>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</si>
  <si>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</si>
  <si>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</si>
  <si>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</si>
  <si>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</si>
  <si>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</si>
  <si>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</si>
  <si>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</si>
  <si>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</si>
  <si>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</si>
  <si>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</si>
  <si>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</si>
  <si>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</si>
  <si>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</si>
  <si>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</si>
  <si>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</si>
  <si>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</si>
  <si>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</si>
  <si>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</si>
  <si>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</si>
  <si>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</si>
  <si>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</si>
  <si>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</si>
  <si>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</si>
  <si>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</si>
  <si>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</si>
  <si>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</si>
  <si>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</si>
  <si>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</si>
  <si>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</si>
  <si>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</si>
  <si>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</si>
  <si>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</si>
  <si>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</si>
  <si>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</si>
  <si>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</si>
  <si>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</si>
  <si>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</si>
  <si>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</si>
  <si>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</si>
  <si>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</si>
  <si>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</si>
  <si>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</si>
  <si>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</si>
  <si>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</si>
  <si>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</si>
  <si>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</si>
  <si>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</si>
  <si>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</si>
  <si>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</si>
  <si>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</si>
  <si>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</si>
  <si>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</si>
  <si>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</si>
  <si>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</si>
  <si>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</si>
  <si>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</si>
  <si>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</si>
  <si>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</si>
  <si>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</si>
  <si>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</si>
  <si>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</si>
  <si>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</si>
  <si>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</si>
  <si>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</si>
  <si>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</si>
  <si>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</si>
  <si>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</si>
  <si>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</si>
  <si>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</si>
  <si>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</si>
  <si>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</si>
  <si>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</si>
  <si>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</si>
  <si>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</si>
  <si>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</si>
  <si>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</si>
  <si>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</si>
  <si>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</si>
  <si>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</si>
  <si>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</si>
  <si>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</si>
  <si>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</si>
  <si>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</si>
  <si>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</si>
  <si>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</si>
  <si>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</si>
  <si>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</si>
  <si>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</si>
  <si>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</si>
  <si>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</si>
  <si>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</si>
  <si>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</si>
  <si>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</si>
  <si>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</si>
  <si>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</si>
  <si>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</si>
  <si>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</si>
  <si>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</si>
  <si>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</si>
  <si>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</si>
  <si>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</si>
  <si>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</si>
  <si>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</si>
  <si>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</si>
  <si>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</si>
  <si>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</si>
  <si>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</si>
  <si>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</si>
  <si>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</si>
  <si>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</si>
  <si>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</si>
  <si>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</si>
  <si>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</si>
  <si>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</si>
  <si>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</si>
  <si>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</si>
  <si>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</si>
  <si>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</si>
  <si>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</si>
  <si>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</si>
  <si>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</si>
  <si>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</si>
  <si>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</si>
  <si>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</si>
  <si>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</si>
  <si>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</si>
  <si>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</si>
  <si>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</si>
  <si>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</si>
  <si>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</si>
  <si>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</si>
  <si>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</si>
  <si>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</si>
  <si>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</si>
  <si>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</si>
  <si>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</si>
  <si>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</si>
  <si>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</si>
  <si>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</si>
  <si>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</si>
  <si>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</si>
  <si>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</si>
  <si>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</si>
  <si>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</si>
  <si>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</si>
  <si>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</si>
  <si>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</si>
  <si>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</si>
  <si>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</si>
  <si>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</si>
  <si>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</si>
  <si>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</si>
  <si>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</si>
  <si>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</si>
  <si>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</si>
  <si>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</si>
  <si>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</si>
  <si>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</si>
  <si>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</si>
  <si>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</si>
  <si>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</si>
  <si>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</si>
  <si>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</si>
  <si>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</si>
  <si>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</si>
  <si>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</si>
  <si>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</si>
  <si>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</si>
  <si>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</si>
  <si>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</si>
  <si>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</si>
  <si>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</si>
  <si>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</si>
  <si>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</si>
  <si>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</si>
  <si>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</si>
  <si>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</si>
  <si>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</si>
  <si>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</si>
  <si>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</si>
  <si>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</si>
  <si>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</si>
  <si>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</si>
  <si>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</si>
  <si>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</si>
  <si>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</si>
  <si>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</si>
  <si>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</si>
  <si>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</si>
  <si>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</si>
  <si>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</si>
  <si>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</si>
  <si>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</si>
  <si>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</si>
  <si>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</si>
  <si>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</si>
  <si>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</si>
  <si>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</si>
  <si>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</si>
  <si>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</si>
  <si>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</si>
  <si>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</si>
  <si>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</si>
  <si>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</si>
  <si>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</si>
  <si>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</si>
  <si>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</si>
  <si>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</si>
  <si>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</si>
  <si>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</si>
  <si>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</si>
  <si>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</si>
  <si>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</si>
  <si>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</si>
  <si>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</si>
  <si>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</si>
  <si>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</si>
  <si>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</si>
  <si>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</si>
  <si>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</si>
  <si>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</si>
  <si>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</si>
  <si>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</si>
  <si>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</si>
  <si>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</si>
  <si>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</si>
  <si>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</si>
  <si>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</si>
  <si>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</si>
  <si>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</si>
  <si>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</si>
  <si>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</si>
  <si>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</si>
  <si>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</si>
  <si>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</si>
  <si>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</si>
  <si>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</si>
  <si>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</si>
  <si>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</si>
  <si>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</si>
  <si>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</si>
  <si>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</si>
  <si>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</si>
  <si>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</si>
  <si>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</si>
  <si>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</si>
  <si>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</si>
  <si>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</si>
  <si>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</si>
  <si>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</si>
  <si>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</si>
  <si>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</si>
  <si>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</si>
  <si>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</si>
  <si>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</si>
  <si>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</si>
  <si>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</si>
  <si>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</si>
  <si>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</si>
  <si>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</si>
  <si>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</si>
  <si>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</si>
  <si>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</si>
  <si>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</si>
  <si>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</si>
  <si>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</si>
  <si>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</si>
  <si>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</si>
  <si>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</si>
  <si>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</si>
  <si>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</si>
  <si>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</si>
  <si>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</si>
  <si>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</si>
  <si>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</si>
  <si>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</si>
  <si>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</si>
  <si>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</si>
  <si>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</si>
  <si>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</si>
  <si>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</si>
  <si>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</si>
  <si>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</si>
  <si>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</si>
  <si>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</si>
  <si>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</si>
  <si>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</si>
  <si>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</si>
  <si>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</si>
  <si>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</si>
  <si>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</si>
  <si>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</si>
  <si>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</si>
  <si>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</si>
  <si>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</si>
  <si>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</si>
  <si>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</si>
  <si>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</si>
  <si>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</si>
  <si>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</si>
  <si>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</si>
  <si>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</si>
  <si>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</si>
  <si>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</si>
  <si>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</si>
  <si>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</si>
  <si>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</si>
  <si>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</si>
  <si>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</si>
  <si>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</si>
  <si>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</si>
  <si>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</si>
  <si>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</si>
  <si>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</si>
  <si>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</si>
  <si>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</si>
  <si>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</si>
  <si>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</si>
  <si>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</si>
  <si>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</si>
  <si>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</si>
  <si>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</si>
  <si>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</si>
  <si>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</si>
  <si>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</si>
  <si>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</si>
  <si>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</si>
  <si>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</si>
  <si>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</si>
  <si>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</si>
  <si>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</si>
  <si>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</si>
  <si>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</si>
  <si>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</si>
  <si>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</si>
  <si>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</si>
  <si>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</si>
  <si>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</si>
  <si>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</si>
  <si>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</si>
  <si>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</si>
  <si>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</si>
  <si>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</si>
  <si>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</si>
  <si>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</si>
  <si>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</si>
  <si>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</si>
  <si>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</si>
  <si>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</si>
  <si>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</si>
  <si>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</si>
  <si>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</si>
  <si>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</si>
  <si>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</si>
  <si>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</si>
  <si>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</si>
  <si>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</si>
  <si>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</si>
  <si>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</si>
  <si>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</si>
  <si>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</si>
  <si>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</si>
  <si>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</si>
  <si>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</si>
  <si>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</si>
  <si>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</si>
  <si>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</si>
  <si>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</si>
  <si>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</si>
  <si>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</si>
  <si>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</si>
  <si>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</si>
  <si>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</si>
  <si>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</si>
  <si>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</si>
  <si>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</si>
  <si>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</si>
  <si>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</si>
  <si>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</si>
  <si>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</si>
  <si>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</si>
  <si>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</si>
  <si>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</si>
  <si>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</si>
  <si>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</si>
  <si>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</si>
  <si>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</si>
  <si>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</si>
  <si>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</si>
  <si>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</si>
  <si>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</si>
  <si>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</si>
  <si>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</si>
  <si>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</si>
  <si>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</si>
  <si>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</si>
  <si>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</si>
  <si>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</si>
  <si>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</si>
  <si>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</si>
  <si>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</si>
  <si>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</si>
  <si>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</si>
  <si>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</si>
  <si>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</si>
  <si>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</si>
  <si>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</si>
  <si>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</si>
  <si>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</si>
  <si>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</si>
  <si>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</si>
  <si>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</si>
  <si>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</si>
  <si>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</si>
  <si>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</si>
  <si>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</si>
  <si>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</si>
  <si>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</si>
  <si>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</si>
  <si>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</si>
  <si>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</si>
  <si>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</si>
  <si>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</si>
  <si>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</si>
  <si>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</si>
  <si>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</si>
  <si>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</si>
  <si>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</si>
  <si>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</si>
  <si>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</si>
  <si>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</si>
  <si>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</si>
  <si>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</si>
  <si>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</si>
  <si>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</si>
  <si>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</si>
  <si>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</si>
  <si>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</si>
  <si>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</si>
  <si>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</si>
  <si>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</si>
  <si>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</si>
  <si>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</si>
  <si>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</si>
  <si>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</si>
  <si>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</si>
  <si>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</si>
  <si>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</si>
  <si>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</si>
  <si>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</si>
  <si>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</si>
  <si>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</si>
  <si>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</si>
  <si>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</si>
  <si>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</si>
  <si>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</si>
  <si>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</si>
  <si>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</si>
  <si>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</si>
  <si>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</si>
  <si>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</si>
  <si>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</si>
  <si>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</si>
  <si>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</si>
  <si>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</si>
  <si>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</si>
  <si>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</si>
  <si>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</si>
  <si>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</si>
  <si>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</si>
  <si>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</si>
  <si>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</si>
  <si>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</si>
  <si>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</si>
  <si>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</si>
  <si>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</si>
  <si>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</si>
  <si>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</si>
  <si>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</si>
  <si>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</si>
  <si>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</si>
  <si>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</si>
  <si>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</si>
  <si>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</si>
  <si>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</si>
  <si>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</si>
  <si>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</si>
  <si>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</si>
  <si>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</si>
  <si>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</si>
  <si>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</si>
  <si>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</si>
  <si>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</si>
  <si>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</si>
  <si>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</si>
  <si>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</si>
  <si>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</si>
  <si>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</si>
  <si>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</si>
  <si>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</si>
  <si>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</si>
  <si>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</si>
  <si>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</si>
  <si>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</si>
  <si>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</si>
  <si>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</si>
  <si>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</si>
  <si>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</si>
  <si>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</si>
  <si>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</si>
  <si>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</si>
  <si>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</si>
  <si>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</si>
  <si>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</si>
  <si>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</si>
  <si>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</si>
  <si>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</si>
  <si>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</si>
  <si>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</si>
  <si>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</si>
  <si>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</si>
  <si>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</si>
  <si>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</si>
  <si>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</si>
  <si>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</si>
  <si>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</si>
  <si>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</si>
  <si>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</si>
  <si>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</si>
  <si>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</si>
  <si>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</si>
  <si>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</si>
  <si>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</si>
  <si>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</si>
  <si>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</si>
  <si>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</si>
  <si>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</si>
  <si>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</si>
  <si>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</si>
  <si>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</si>
  <si>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</si>
  <si>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</si>
  <si>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</si>
  <si>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</si>
  <si>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</si>
  <si>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</si>
  <si>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</si>
  <si>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</si>
  <si>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</si>
  <si>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</si>
  <si>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</si>
  <si>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</si>
  <si>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</si>
  <si>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</si>
  <si>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</si>
  <si>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</si>
  <si>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</si>
  <si>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</si>
  <si>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</si>
  <si>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</si>
  <si>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</si>
  <si>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</si>
  <si>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</si>
  <si>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</si>
  <si>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</si>
  <si>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</si>
  <si>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</si>
  <si>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</si>
  <si>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</si>
  <si>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</si>
  <si>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</si>
  <si>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</si>
  <si>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</si>
  <si>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</si>
  <si>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</si>
  <si>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</si>
  <si>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</si>
  <si>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</si>
  <si>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</si>
  <si>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</si>
  <si>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</si>
  <si>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</si>
  <si>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</si>
  <si>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</si>
  <si>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</si>
  <si>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</si>
  <si>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</si>
  <si>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</si>
  <si>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</si>
  <si>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</si>
  <si>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</si>
  <si>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</si>
  <si>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</si>
  <si>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</si>
  <si>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</si>
  <si>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</si>
  <si>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</si>
  <si>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</si>
  <si>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</si>
  <si>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</si>
  <si>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</si>
  <si>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</si>
  <si>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</si>
  <si>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</si>
  <si>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</si>
  <si>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</si>
  <si>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</si>
  <si>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</si>
  <si>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</si>
  <si>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</si>
  <si>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</si>
  <si>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</si>
  <si>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</si>
  <si>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</si>
  <si>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</si>
  <si>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</si>
  <si>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</si>
  <si>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</si>
  <si>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</si>
  <si>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</si>
  <si>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</si>
  <si>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</si>
  <si>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</si>
  <si>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</si>
  <si>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</si>
  <si>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</si>
  <si>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</si>
  <si>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</si>
  <si>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</si>
  <si>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</si>
  <si>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</si>
  <si>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</si>
  <si>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</si>
  <si>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</si>
  <si>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</si>
  <si>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</si>
  <si>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</si>
  <si>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</si>
  <si>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</si>
  <si>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</si>
  <si>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</si>
  <si>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</si>
  <si>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</si>
  <si>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</si>
  <si>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</si>
  <si>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</si>
  <si>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</si>
  <si>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</si>
  <si>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</si>
  <si>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</si>
  <si>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</si>
  <si>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</si>
  <si>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</si>
  <si>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</si>
  <si>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</si>
  <si>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</si>
  <si>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</si>
  <si>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</si>
  <si>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</si>
  <si>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</si>
  <si>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</si>
  <si>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</si>
  <si>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</si>
  <si>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</si>
  <si>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</si>
  <si>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</si>
  <si>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</si>
  <si>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</si>
  <si>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</si>
  <si>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</si>
  <si>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</si>
  <si>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</si>
  <si>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</si>
  <si>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</si>
  <si>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</si>
  <si>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</si>
  <si>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</si>
  <si>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</si>
  <si>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</si>
  <si>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</si>
  <si>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</si>
  <si>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</si>
  <si>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</si>
  <si>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</si>
  <si>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</si>
  <si>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</si>
  <si>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</si>
  <si>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</si>
  <si>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</si>
  <si>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</si>
  <si>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</si>
  <si>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</si>
  <si>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</si>
  <si>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</si>
  <si>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</si>
  <si>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</si>
  <si>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</si>
  <si>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</si>
  <si>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</si>
  <si>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</si>
  <si>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</si>
  <si>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</si>
  <si>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</si>
  <si>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</si>
  <si>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</si>
  <si>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</si>
  <si>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</si>
  <si>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</si>
  <si>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</si>
  <si>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</si>
  <si>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</si>
  <si>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</si>
  <si>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</si>
  <si>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</si>
  <si>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</si>
  <si>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</si>
  <si>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</si>
  <si>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</si>
  <si>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</si>
  <si>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</si>
  <si>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</si>
  <si>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</si>
  <si>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</si>
  <si>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</si>
  <si>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</si>
  <si>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</si>
  <si>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</si>
  <si>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</si>
  <si>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</si>
  <si>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</si>
  <si>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</si>
  <si>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</si>
  <si>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</si>
  <si>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</si>
  <si>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</si>
  <si>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</si>
  <si>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</si>
  <si>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</si>
  <si>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</si>
  <si>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</si>
  <si>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</si>
  <si>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</si>
  <si>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</si>
  <si>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</si>
  <si>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</si>
  <si>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</si>
  <si>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</si>
  <si>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</si>
  <si>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</si>
  <si>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</si>
  <si>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</si>
  <si>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</si>
  <si>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</si>
  <si>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</si>
  <si>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</si>
  <si>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</si>
  <si>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</si>
  <si>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</si>
  <si>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</si>
  <si>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</si>
  <si>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</si>
  <si>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</si>
  <si>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</si>
  <si>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</si>
  <si>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</si>
  <si>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</si>
  <si>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</si>
  <si>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</si>
  <si>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</si>
  <si>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</si>
  <si>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</si>
  <si>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</si>
  <si>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</si>
  <si>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</si>
  <si>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</si>
  <si>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</si>
  <si>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</si>
  <si>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</si>
  <si>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</si>
  <si>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</si>
  <si>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</si>
  <si>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</si>
  <si>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</si>
  <si>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</si>
  <si>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</si>
  <si>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</si>
  <si>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</si>
  <si>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</si>
  <si>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</si>
  <si>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</si>
  <si>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</si>
  <si>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</si>
  <si>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</si>
  <si>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</si>
  <si>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</si>
  <si>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</si>
  <si>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</si>
  <si>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</si>
  <si>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</si>
  <si>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</si>
  <si>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</si>
  <si>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</si>
  <si>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</si>
  <si>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</si>
  <si>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</si>
  <si>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</si>
  <si>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</si>
  <si>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</si>
  <si>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</si>
  <si>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</si>
  <si>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</si>
  <si>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</si>
  <si>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</si>
  <si>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</si>
  <si>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</si>
  <si>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</si>
  <si>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</si>
  <si>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</si>
  <si>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</si>
  <si>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</si>
  <si>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</si>
  <si>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</si>
  <si>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</si>
  <si>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</si>
  <si>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</si>
  <si>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</si>
  <si>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</si>
  <si>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</si>
  <si>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</si>
  <si>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</si>
  <si>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</si>
  <si>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</si>
  <si>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</si>
  <si>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</si>
  <si>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</si>
  <si>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</si>
  <si>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</si>
  <si>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</si>
  <si>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</si>
  <si>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</si>
  <si>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</si>
  <si>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</si>
  <si>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</si>
  <si>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</si>
  <si>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</si>
  <si>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</si>
  <si>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</si>
  <si>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</si>
  <si>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</si>
  <si>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</si>
  <si>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</si>
  <si>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</si>
  <si>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</si>
  <si>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</si>
  <si>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</si>
  <si>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</si>
  <si>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</si>
  <si>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</si>
  <si>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</si>
  <si>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</si>
  <si>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</si>
  <si>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</si>
  <si>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</si>
  <si>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</si>
  <si>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</si>
  <si>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</si>
  <si>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</si>
  <si>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</si>
  <si>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</si>
  <si>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</si>
  <si>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</si>
  <si>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</si>
  <si>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</si>
  <si>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</si>
  <si>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</si>
  <si>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</si>
  <si>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</si>
  <si>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</si>
  <si>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</si>
  <si>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</si>
  <si>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</si>
  <si>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</si>
  <si>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</si>
  <si>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</si>
  <si>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</si>
  <si>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</si>
  <si>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</si>
  <si>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</si>
  <si>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</si>
  <si>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</si>
  <si>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</si>
  <si>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</si>
  <si>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</si>
  <si>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</si>
  <si>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</si>
  <si>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</si>
  <si>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</si>
  <si>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</si>
  <si>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</si>
  <si>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</si>
  <si>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</si>
  <si>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</si>
  <si>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</si>
  <si>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</si>
  <si>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</si>
  <si>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</si>
  <si>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</si>
  <si>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</si>
  <si>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</si>
  <si>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</si>
  <si>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</si>
  <si>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</si>
  <si>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</si>
  <si>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</si>
  <si>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</si>
  <si>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</si>
  <si>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</si>
  <si>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</si>
  <si>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</si>
  <si>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</si>
  <si>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</si>
  <si>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</si>
  <si>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</si>
  <si>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</si>
  <si>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</si>
  <si>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</si>
  <si>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</si>
  <si>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</si>
  <si>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</si>
  <si>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</si>
  <si>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</si>
  <si>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</si>
  <si>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</si>
  <si>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</si>
  <si>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</si>
  <si>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</si>
  <si>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</si>
  <si>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</si>
  <si>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</si>
  <si>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</si>
  <si>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</si>
  <si>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</si>
  <si>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</si>
  <si>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</si>
  <si>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</si>
  <si>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</si>
  <si>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</si>
  <si>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</si>
  <si>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</si>
  <si>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</si>
  <si>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</si>
  <si>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</si>
  <si>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</si>
  <si>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</si>
  <si>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</si>
  <si>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</si>
  <si>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</si>
  <si>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</si>
  <si>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</si>
  <si>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</si>
  <si>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</si>
  <si>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</si>
  <si>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</si>
  <si>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</si>
  <si>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</si>
  <si>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</si>
  <si>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</si>
  <si>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</si>
  <si>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</si>
  <si>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</si>
  <si>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</si>
  <si>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</si>
  <si>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</si>
  <si>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</si>
  <si>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</si>
  <si>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</si>
  <si>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</si>
  <si>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</si>
  <si>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</si>
  <si>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</si>
  <si>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</si>
  <si>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</si>
  <si>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</si>
  <si>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</si>
  <si>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</si>
  <si>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</si>
  <si>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</si>
  <si>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</si>
  <si>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</si>
  <si>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</si>
  <si>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</si>
  <si>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</si>
  <si>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</si>
  <si>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</si>
  <si>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</si>
  <si>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</si>
  <si>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</si>
  <si>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</si>
  <si>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</si>
  <si>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</si>
  <si>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</si>
  <si>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</si>
  <si>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</si>
  <si>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</si>
  <si>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</si>
  <si>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</si>
  <si>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</si>
  <si>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</si>
  <si>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</si>
  <si>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</si>
  <si>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</si>
  <si>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</si>
  <si>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</si>
  <si>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</si>
  <si>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</si>
  <si>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</si>
  <si>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</si>
  <si>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</si>
  <si>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</si>
  <si>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</si>
  <si>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</si>
  <si>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</si>
  <si>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</si>
  <si>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</si>
  <si>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</si>
  <si>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</si>
  <si>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</si>
  <si>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</si>
  <si>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</si>
  <si>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</si>
  <si>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</si>
  <si>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</si>
  <si>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</si>
  <si>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</si>
  <si>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</si>
  <si>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</si>
  <si>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</si>
  <si>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</si>
  <si>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</si>
  <si>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</si>
  <si>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</si>
  <si>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</si>
  <si>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</si>
  <si>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</si>
  <si>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</si>
  <si>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</si>
  <si>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</si>
  <si>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</si>
  <si>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</si>
  <si>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</si>
  <si>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</si>
  <si>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</si>
  <si>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</si>
  <si>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</si>
  <si>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</si>
  <si>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</si>
  <si>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</si>
  <si>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</si>
  <si>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</si>
  <si>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</si>
  <si>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</si>
  <si>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</si>
  <si>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</si>
  <si>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</si>
  <si>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</si>
  <si>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</si>
  <si>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</si>
  <si>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</si>
  <si>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</si>
  <si>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</si>
  <si>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</si>
  <si>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</si>
  <si>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</si>
  <si>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</si>
  <si>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</si>
  <si>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</si>
  <si>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</si>
  <si>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</si>
  <si>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</si>
  <si>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</si>
  <si>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</si>
  <si>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</si>
  <si>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</si>
  <si>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</si>
  <si>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</si>
  <si>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</si>
  <si>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</si>
  <si>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</si>
  <si>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</si>
  <si>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</si>
  <si>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</si>
  <si>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</si>
  <si>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</si>
  <si>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</si>
  <si>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</si>
  <si>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</si>
  <si>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</si>
  <si>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</si>
  <si>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</si>
  <si>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</si>
  <si>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</si>
  <si>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</si>
  <si>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</si>
  <si>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</si>
  <si>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</si>
  <si>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</si>
  <si>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</si>
  <si>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</si>
  <si>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</si>
  <si>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</si>
  <si>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</si>
  <si>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</si>
  <si>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</si>
  <si>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</si>
  <si>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</si>
  <si>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</si>
  <si>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</si>
  <si>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</si>
  <si>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</si>
  <si>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</si>
  <si>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</si>
  <si>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</si>
  <si>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</si>
  <si>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</si>
  <si>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</si>
  <si>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</si>
  <si>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</si>
  <si>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</si>
  <si>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</si>
  <si>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</si>
  <si>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</si>
  <si>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</si>
  <si>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</si>
  <si>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</si>
  <si>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</si>
  <si>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</si>
  <si>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</si>
  <si>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</si>
  <si>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</si>
  <si>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</si>
  <si>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</si>
  <si>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</si>
  <si>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</si>
  <si>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</si>
  <si>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</si>
  <si>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</si>
  <si>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</si>
  <si>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</si>
  <si>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</si>
  <si>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</si>
  <si>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</si>
  <si>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</si>
  <si>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</si>
  <si>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</si>
  <si>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</si>
  <si>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</si>
  <si>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</si>
  <si>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</si>
  <si>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</si>
  <si>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</si>
  <si>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</si>
  <si>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</si>
  <si>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</si>
  <si>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</si>
  <si>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</si>
  <si>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</si>
  <si>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</si>
  <si>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</si>
  <si>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</si>
  <si>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</si>
  <si>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</si>
  <si>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</si>
  <si>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</si>
  <si>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</si>
  <si>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</si>
  <si>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</si>
  <si>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</si>
  <si>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</si>
  <si>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</si>
  <si>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</si>
  <si>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</si>
  <si>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</si>
  <si>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</si>
  <si>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</si>
  <si>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</si>
  <si>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</si>
  <si>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</si>
  <si>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</si>
  <si>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</si>
  <si>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</si>
  <si>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</si>
  <si>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</si>
  <si>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</si>
  <si>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</si>
  <si>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</si>
  <si>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</si>
  <si>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</si>
  <si>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</si>
  <si>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</si>
  <si>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</si>
  <si>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</si>
  <si>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</si>
  <si>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</si>
  <si>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</si>
  <si>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</si>
  <si>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</si>
  <si>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</si>
  <si>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</si>
  <si>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</si>
  <si>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</si>
  <si>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</si>
  <si>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</si>
  <si>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</si>
  <si>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</si>
  <si>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</si>
  <si>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</si>
  <si>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</si>
  <si>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</si>
  <si>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</si>
  <si>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</si>
  <si>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</si>
  <si>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</si>
  <si>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</si>
  <si>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</si>
  <si>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</si>
  <si>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</si>
  <si>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</si>
  <si>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</si>
  <si>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</si>
  <si>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</si>
  <si>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</si>
  <si>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</si>
  <si>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</si>
  <si>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</si>
  <si>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</si>
  <si>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</si>
  <si>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</si>
  <si>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</si>
  <si>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</si>
  <si>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</si>
  <si>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</si>
  <si>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</si>
  <si>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</si>
  <si>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</si>
  <si>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</si>
  <si>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</si>
  <si>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</si>
  <si>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</si>
  <si>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</si>
  <si>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</si>
  <si>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</si>
  <si>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</si>
  <si>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</si>
  <si>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</si>
  <si>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</si>
  <si>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</si>
  <si>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</si>
  <si>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</si>
  <si>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</si>
  <si>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</si>
  <si>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</si>
  <si>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</si>
  <si>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</si>
  <si>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</si>
  <si>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</si>
  <si>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</si>
  <si>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</si>
  <si>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</si>
  <si>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</si>
  <si>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</si>
  <si>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</si>
  <si>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</si>
  <si>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</si>
  <si>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</si>
  <si>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</si>
  <si>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</si>
  <si>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</si>
  <si>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</si>
  <si>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</si>
  <si>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</si>
  <si>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</si>
  <si>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</si>
  <si>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</si>
  <si>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</si>
  <si>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</si>
  <si>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</si>
  <si>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</si>
  <si>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</si>
  <si>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</si>
  <si>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</si>
  <si>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</si>
  <si>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</si>
  <si>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</si>
  <si>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</si>
  <si>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</si>
  <si>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</si>
  <si>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</si>
  <si>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</si>
  <si>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</si>
  <si>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</si>
  <si>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</si>
  <si>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</si>
  <si>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</si>
  <si>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</si>
  <si>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</si>
  <si>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</si>
  <si>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</si>
  <si>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</si>
  <si>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</si>
  <si>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</si>
  <si>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</si>
  <si>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</si>
  <si>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</si>
  <si>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</si>
  <si>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</si>
  <si>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</si>
  <si>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</si>
  <si>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</si>
  <si>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</si>
  <si>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</si>
  <si>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</si>
  <si>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</si>
  <si>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</si>
  <si>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</si>
  <si>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</si>
  <si>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</si>
  <si>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</si>
  <si>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</si>
  <si>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</si>
  <si>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</si>
  <si>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</si>
  <si>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</si>
  <si>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</si>
  <si>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</si>
  <si>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</si>
  <si>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</si>
  <si>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</si>
  <si>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</si>
  <si>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</si>
  <si>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</si>
  <si>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</si>
  <si>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</si>
  <si>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</si>
  <si>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</si>
  <si>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</si>
  <si>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</si>
  <si>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</si>
  <si>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</si>
  <si>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</si>
  <si>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</si>
  <si>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</si>
  <si>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</si>
  <si>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</si>
  <si>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</si>
  <si>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</si>
  <si>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</si>
  <si>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</si>
  <si>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</si>
  <si>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</si>
  <si>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</si>
  <si>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</si>
  <si>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</si>
  <si>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</si>
  <si>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</si>
  <si>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</si>
  <si>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</si>
  <si>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</si>
  <si>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</si>
  <si>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</si>
  <si>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</si>
  <si>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</si>
  <si>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</si>
  <si>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</si>
  <si>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</si>
  <si>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</si>
  <si>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</si>
  <si>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</si>
  <si>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</si>
  <si>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</si>
  <si>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</si>
  <si>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</si>
  <si>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</si>
  <si>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</si>
  <si>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</si>
  <si>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</si>
  <si>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</si>
  <si>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</si>
  <si>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</si>
  <si>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</si>
  <si>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</si>
  <si>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</si>
  <si>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</si>
  <si>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</si>
  <si>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</si>
  <si>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</si>
  <si>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</si>
  <si>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</si>
  <si>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</si>
  <si>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</si>
  <si>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</si>
  <si>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</si>
  <si>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</si>
  <si>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</si>
  <si>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</si>
  <si>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</si>
  <si>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</si>
  <si>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</si>
  <si>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</si>
  <si>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</si>
  <si>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</si>
  <si>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</si>
  <si>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</si>
  <si>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</si>
  <si>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</si>
  <si>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</si>
  <si>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</si>
  <si>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</si>
  <si>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</si>
  <si>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</si>
  <si>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</si>
  <si>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</si>
  <si>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</si>
  <si>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</si>
  <si>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</si>
  <si>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</si>
  <si>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</si>
  <si>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</si>
  <si>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</si>
  <si>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</si>
  <si>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</si>
  <si>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</si>
  <si>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</si>
  <si>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</si>
  <si>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</si>
  <si>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</si>
  <si>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</si>
  <si>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</si>
  <si>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</si>
  <si>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</si>
  <si>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</si>
  <si>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</si>
  <si>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</si>
  <si>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</si>
  <si>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</si>
  <si>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</si>
  <si>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</si>
  <si>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</si>
  <si>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</si>
  <si>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</si>
  <si>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</si>
  <si>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</si>
  <si>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</si>
  <si>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</si>
  <si>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</si>
  <si>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</si>
  <si>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</si>
  <si>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</si>
  <si>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</si>
  <si>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</si>
  <si>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</si>
  <si>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</si>
  <si>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</si>
  <si>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</si>
  <si>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</si>
  <si>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</si>
  <si>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</si>
  <si>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</si>
  <si>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</si>
  <si>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</si>
  <si>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</si>
  <si>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</si>
  <si>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</si>
  <si>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</si>
  <si>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</si>
  <si>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</si>
  <si>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</si>
  <si>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</si>
  <si>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</si>
  <si>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</si>
  <si>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</si>
  <si>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</si>
  <si>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</si>
  <si>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</si>
  <si>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</si>
  <si>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</si>
  <si>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</si>
  <si>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</si>
  <si>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</si>
  <si>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</si>
  <si>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</si>
  <si>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</si>
  <si>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</si>
  <si>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</si>
  <si>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</si>
  <si>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</si>
  <si>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</si>
  <si>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</si>
  <si>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</si>
  <si>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</si>
  <si>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</si>
  <si>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</si>
  <si>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</si>
  <si>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</si>
  <si>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</si>
  <si>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</si>
  <si>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</si>
  <si>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</si>
  <si>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</si>
  <si>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</si>
  <si>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</si>
  <si>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</si>
  <si>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</si>
  <si>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</si>
  <si>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</si>
  <si>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</si>
  <si>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</si>
  <si>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</si>
  <si>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</si>
  <si>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</si>
  <si>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</si>
  <si>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</si>
  <si>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</si>
  <si>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</si>
  <si>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</si>
  <si>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</si>
  <si>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</si>
  <si>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</si>
  <si>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</si>
  <si>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</si>
  <si>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</si>
  <si>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</si>
  <si>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</si>
  <si>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</si>
  <si>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</si>
  <si>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</si>
  <si>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</si>
  <si>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</si>
  <si>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</si>
  <si>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</si>
  <si>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</si>
  <si>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</si>
  <si>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</si>
  <si>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</si>
  <si>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</si>
  <si>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</si>
  <si>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</si>
  <si>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</si>
  <si>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</si>
  <si>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</si>
  <si>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</si>
  <si>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</si>
  <si>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</si>
  <si>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</si>
  <si>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</si>
  <si>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</si>
  <si>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</si>
  <si>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</si>
  <si>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</si>
  <si>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</si>
  <si>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</si>
  <si>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</si>
  <si>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</si>
  <si>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</si>
  <si>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</si>
  <si>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</si>
  <si>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</si>
  <si>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</si>
  <si>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</si>
  <si>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</si>
  <si>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</si>
  <si>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</si>
  <si>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</si>
  <si>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</si>
  <si>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</si>
  <si>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</si>
  <si>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</si>
  <si>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</si>
  <si>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</si>
  <si>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</si>
  <si>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</si>
  <si>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</si>
  <si>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</si>
  <si>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</si>
  <si>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</si>
  <si>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</si>
  <si>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</si>
  <si>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</si>
  <si>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</si>
  <si>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</si>
  <si>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</si>
  <si>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</si>
  <si>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</si>
  <si>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</si>
  <si>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</si>
  <si>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</si>
  <si>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</si>
  <si>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</si>
  <si>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</si>
  <si>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</si>
  <si>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</si>
  <si>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</si>
  <si>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</si>
  <si>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</si>
  <si>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</si>
  <si>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</si>
  <si>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</si>
  <si>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</si>
  <si>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</si>
  <si>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</si>
  <si>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</si>
  <si>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</si>
  <si>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</si>
  <si>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</si>
  <si>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</si>
  <si>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</si>
  <si>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</si>
  <si>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</si>
  <si>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</si>
  <si>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</si>
  <si>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</si>
  <si>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</si>
  <si>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</si>
  <si>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</si>
  <si>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</si>
  <si>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</si>
  <si>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</si>
  <si>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</si>
  <si>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</si>
  <si>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</si>
  <si>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</si>
  <si>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</si>
  <si>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</si>
  <si>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</si>
  <si>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</si>
  <si>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</si>
  <si>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</si>
  <si>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</si>
  <si>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</si>
  <si>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</si>
  <si>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</si>
  <si>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</si>
  <si>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</si>
  <si>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</si>
  <si>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</si>
  <si>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</si>
  <si>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</si>
  <si>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</si>
  <si>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</si>
  <si>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</si>
  <si>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</si>
  <si>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</si>
  <si>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</si>
  <si>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</si>
  <si>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</si>
  <si>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</si>
  <si>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</si>
  <si>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</si>
  <si>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</si>
  <si>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</si>
  <si>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</si>
  <si>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</si>
  <si>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</si>
  <si>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</si>
  <si>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</si>
  <si>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</si>
  <si>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</si>
  <si>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</si>
  <si>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</si>
  <si>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</si>
  <si>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</si>
  <si>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</si>
  <si>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</si>
  <si>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</si>
  <si>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</si>
  <si>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</si>
  <si>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</si>
  <si>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</si>
  <si>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</si>
  <si>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</si>
  <si>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</si>
  <si>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</si>
  <si>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</si>
  <si>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</si>
  <si>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</si>
  <si>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</si>
  <si>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</si>
  <si>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</si>
  <si>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</si>
  <si>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</si>
  <si>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</si>
  <si>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</si>
  <si>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</si>
  <si>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</si>
  <si>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</si>
  <si>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</si>
  <si>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</si>
  <si>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</si>
  <si>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</si>
  <si>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</si>
  <si>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</si>
  <si>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</si>
  <si>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</si>
  <si>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</si>
  <si>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</si>
  <si>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</si>
  <si>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</si>
  <si>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</si>
  <si>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</si>
  <si>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</si>
  <si>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</si>
  <si>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</si>
  <si>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</si>
  <si>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</si>
  <si>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</si>
  <si>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</si>
  <si>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</si>
  <si>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</si>
  <si>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</si>
  <si>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</si>
  <si>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</si>
  <si>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</si>
  <si>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</si>
  <si>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</si>
  <si>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</si>
  <si>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</si>
  <si>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</si>
  <si>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</si>
  <si>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</si>
  <si>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</si>
  <si>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</si>
  <si>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</si>
  <si>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</si>
  <si>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</si>
  <si>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</si>
  <si>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</si>
  <si>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</si>
  <si>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</si>
  <si>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</si>
  <si>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</si>
  <si>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</si>
  <si>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</si>
  <si>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</si>
  <si>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</si>
  <si>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</si>
  <si>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</si>
  <si>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</si>
  <si>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</si>
  <si>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</si>
  <si>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</si>
  <si>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</si>
  <si>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</si>
  <si>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</si>
  <si>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</si>
  <si>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</si>
  <si>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</si>
  <si>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</si>
  <si>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</si>
  <si>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</si>
  <si>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</si>
  <si>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</si>
  <si>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</si>
  <si>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</si>
  <si>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</si>
  <si>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</si>
  <si>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</si>
  <si>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</si>
  <si>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</si>
  <si>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</si>
  <si>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</si>
  <si>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</si>
  <si>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</si>
  <si>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</si>
  <si>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</si>
  <si>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</si>
  <si>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</si>
  <si>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</si>
  <si>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</si>
  <si>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</si>
  <si>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</si>
  <si>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</si>
  <si>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</si>
  <si>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</si>
  <si>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</si>
  <si>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</si>
  <si>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</si>
  <si>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</si>
  <si>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</si>
  <si>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</si>
  <si>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</si>
  <si>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</si>
  <si>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</si>
  <si>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</si>
  <si>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</si>
  <si>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</si>
  <si>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</si>
  <si>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</si>
  <si>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</si>
  <si>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</si>
  <si>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</si>
  <si>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</si>
  <si>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</si>
  <si>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</si>
  <si>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</si>
  <si>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</si>
  <si>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</si>
  <si>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</si>
  <si>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</si>
  <si>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</si>
  <si>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</si>
  <si>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</si>
  <si>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</si>
  <si>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</si>
  <si>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</si>
  <si>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</si>
  <si>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</si>
  <si>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</si>
  <si>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</si>
  <si>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</si>
  <si>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</si>
  <si>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</si>
  <si>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</si>
  <si>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</si>
  <si>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</si>
  <si>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</si>
  <si>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</si>
  <si>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</si>
  <si>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</si>
  <si>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</si>
  <si>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</si>
  <si>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</si>
  <si>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</si>
  <si>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</si>
  <si>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</si>
  <si>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</si>
  <si>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</si>
  <si>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</si>
  <si>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</si>
  <si>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</si>
  <si>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</si>
  <si>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</si>
  <si>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</si>
  <si>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</si>
  <si>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</si>
  <si>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</si>
  <si>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</si>
  <si>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</si>
  <si>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</si>
  <si>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</si>
  <si>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</si>
  <si>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</si>
  <si>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</si>
  <si>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</si>
  <si>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</si>
  <si>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</si>
  <si>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</si>
  <si>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</si>
  <si>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</si>
  <si>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</si>
  <si>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</si>
  <si>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</si>
  <si>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</si>
  <si>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</si>
  <si>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</si>
  <si>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</si>
  <si>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</si>
  <si>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</si>
  <si>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</si>
  <si>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</si>
  <si>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</si>
  <si>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</si>
  <si>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</si>
  <si>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</si>
  <si>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</si>
  <si>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</si>
  <si>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</si>
  <si>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</si>
  <si>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</si>
  <si>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</si>
  <si>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</si>
  <si>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</si>
  <si>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</si>
  <si>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</si>
  <si>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</si>
  <si>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</si>
  <si>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</si>
  <si>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</si>
  <si>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</si>
  <si>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</si>
  <si>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</si>
  <si>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</si>
  <si>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</si>
  <si>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</si>
  <si>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</si>
  <si>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</si>
  <si>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</si>
  <si>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</si>
  <si>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</si>
  <si>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</si>
  <si>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</si>
  <si>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</si>
  <si>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</si>
  <si>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</si>
  <si>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</si>
  <si>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</si>
  <si>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</si>
  <si>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</si>
  <si>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</si>
  <si>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</si>
  <si>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</si>
  <si>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</si>
  <si>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</si>
  <si>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</si>
  <si>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</si>
  <si>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</si>
  <si>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</si>
  <si>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</si>
  <si>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</si>
  <si>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</si>
  <si>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</si>
  <si>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</si>
  <si>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</si>
  <si>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</si>
  <si>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</si>
  <si>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</si>
  <si>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</si>
  <si>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</si>
  <si>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</si>
  <si>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</si>
  <si>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</si>
  <si>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</si>
  <si>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</si>
  <si>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</si>
  <si>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</si>
  <si>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</si>
  <si>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</si>
  <si>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</si>
  <si>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</si>
  <si>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</si>
  <si>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</si>
  <si>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</si>
  <si>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</si>
  <si>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</si>
  <si>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</si>
  <si>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</si>
  <si>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</si>
  <si>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</si>
  <si>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</si>
  <si>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</si>
  <si>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</si>
  <si>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</si>
  <si>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</si>
  <si>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</si>
  <si>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</si>
  <si>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</si>
  <si>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</si>
  <si>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</si>
  <si>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</si>
  <si>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</si>
  <si>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</si>
  <si>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</si>
  <si>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</si>
  <si>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</si>
  <si>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</si>
  <si>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</si>
  <si>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</si>
  <si>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</si>
  <si>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</si>
  <si>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</si>
  <si>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</si>
  <si>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</si>
  <si>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</si>
  <si>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</si>
  <si>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</si>
  <si>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</si>
  <si>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</si>
  <si>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</si>
  <si>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</si>
  <si>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</si>
  <si>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</si>
  <si>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</si>
  <si>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</si>
  <si>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</si>
  <si>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</si>
  <si>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</si>
  <si>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</si>
  <si>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</si>
  <si>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</si>
  <si>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</si>
  <si>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</si>
  <si>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</si>
  <si>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</si>
  <si>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</si>
  <si>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</si>
  <si>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</si>
  <si>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</si>
  <si>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</si>
  <si>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</si>
  <si>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</si>
  <si>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</si>
  <si>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</si>
  <si>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</si>
  <si>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</si>
  <si>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</si>
  <si>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</si>
  <si>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</si>
  <si>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</si>
  <si>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</si>
  <si>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</si>
  <si>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</si>
  <si>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</si>
  <si>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</si>
  <si>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</si>
  <si>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</si>
  <si>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</si>
  <si>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</si>
  <si>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</si>
  <si>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</si>
  <si>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</si>
  <si>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</si>
  <si>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</si>
  <si>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</si>
  <si>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</si>
  <si>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</si>
  <si>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</si>
  <si>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</si>
  <si>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</si>
  <si>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</si>
  <si>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</si>
  <si>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</si>
  <si>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</si>
  <si>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</si>
  <si>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</si>
  <si>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</si>
  <si>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</si>
  <si>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</si>
  <si>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</si>
  <si>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</si>
  <si>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</si>
  <si>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</si>
  <si>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</si>
  <si>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</si>
  <si>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</si>
  <si>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</si>
  <si>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</si>
  <si>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</si>
  <si>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</si>
  <si>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</si>
  <si>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</si>
  <si>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</si>
  <si>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</si>
  <si>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</si>
  <si>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</si>
  <si>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</si>
  <si>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</si>
  <si>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</si>
  <si>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</si>
  <si>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</si>
  <si>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</si>
  <si>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</si>
  <si>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</si>
  <si>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</si>
  <si>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</si>
  <si>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</si>
  <si>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</si>
  <si>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</si>
  <si>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</si>
  <si>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</si>
  <si>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</si>
  <si>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</si>
  <si>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</si>
  <si>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</si>
  <si>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</si>
  <si>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</si>
  <si>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</si>
  <si>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</si>
  <si>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</si>
  <si>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</si>
  <si>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</si>
  <si>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</si>
  <si>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</si>
  <si>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</si>
  <si>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</si>
  <si>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</si>
  <si>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</si>
  <si>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</si>
  <si>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</si>
  <si>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</si>
  <si>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</si>
  <si>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</si>
  <si>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</si>
  <si>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</si>
  <si>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</si>
  <si>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</si>
  <si>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</si>
  <si>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</si>
  <si>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</si>
  <si>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</si>
  <si>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</si>
  <si>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</si>
  <si>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</si>
  <si>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</si>
  <si>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</si>
  <si>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</si>
  <si>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</si>
  <si>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</si>
  <si>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</si>
  <si>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</si>
  <si>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</si>
  <si>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</si>
  <si>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</si>
  <si>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</si>
  <si>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</si>
  <si>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</si>
  <si>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</si>
  <si>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</si>
  <si>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</si>
  <si>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</si>
  <si>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</si>
  <si>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</si>
  <si>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</si>
  <si>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</si>
  <si>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</si>
  <si>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</si>
  <si>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</si>
  <si>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</si>
  <si>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</si>
  <si>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</si>
  <si>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</si>
  <si>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</si>
  <si>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</si>
  <si>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</si>
  <si>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</si>
  <si>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</si>
  <si>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</si>
  <si>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</si>
  <si>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</si>
  <si>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</si>
  <si>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</si>
  <si>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</si>
  <si>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</si>
  <si>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</si>
  <si>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</si>
  <si>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</si>
  <si>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</si>
  <si>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</si>
  <si>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</si>
  <si>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</si>
  <si>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</si>
  <si>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</si>
  <si>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</si>
  <si>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</si>
  <si>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</si>
  <si>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</si>
  <si>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</si>
  <si>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</si>
  <si>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</si>
  <si>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</si>
  <si>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</si>
  <si>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</si>
  <si>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</si>
  <si>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</si>
  <si>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</si>
  <si>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</si>
  <si>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</si>
  <si>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</si>
  <si>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</si>
  <si>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</si>
  <si>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</si>
  <si>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</si>
  <si>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</si>
  <si>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</si>
  <si>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</si>
  <si>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</si>
  <si>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</si>
  <si>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</si>
  <si>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</si>
  <si>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</si>
  <si>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</si>
  <si>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</si>
  <si>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</si>
  <si>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</si>
  <si>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</si>
  <si>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</si>
  <si>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</si>
  <si>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</si>
  <si>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</si>
  <si>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</si>
  <si>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</si>
  <si>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</si>
  <si>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</si>
  <si>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</si>
  <si>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</si>
  <si>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</si>
  <si>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</si>
  <si>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</si>
  <si>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</si>
  <si>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</si>
  <si>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</si>
  <si>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</si>
  <si>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</si>
  <si>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</si>
  <si>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</si>
  <si>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</si>
  <si>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</si>
  <si>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</si>
  <si>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</si>
  <si>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</si>
  <si>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</si>
  <si>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</si>
  <si>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</si>
  <si>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</si>
  <si>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</si>
  <si>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</si>
  <si>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</si>
  <si>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</si>
  <si>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</si>
  <si>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</si>
  <si>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</si>
  <si>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</si>
  <si>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</si>
  <si>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</si>
  <si>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</si>
  <si>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</si>
  <si>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</si>
  <si>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</si>
  <si>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</si>
  <si>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</si>
  <si>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</si>
  <si>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</si>
  <si>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</si>
  <si>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</si>
  <si>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</si>
  <si>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</si>
  <si>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</si>
  <si>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</si>
  <si>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</si>
  <si>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</si>
  <si>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</si>
  <si>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</si>
  <si>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</si>
  <si>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</si>
  <si>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</si>
  <si>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</si>
  <si>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</si>
  <si>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</si>
  <si>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</si>
  <si>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</si>
  <si>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</si>
  <si>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</si>
  <si>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</si>
  <si>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</si>
  <si>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</si>
  <si>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</si>
  <si>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</si>
  <si>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</si>
  <si>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</si>
  <si>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</si>
  <si>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</si>
  <si>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</si>
  <si>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</si>
  <si>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</si>
  <si>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</si>
  <si>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</si>
  <si>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</si>
  <si>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</si>
  <si>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</si>
  <si>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</si>
  <si>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</si>
  <si>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</si>
  <si>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</si>
  <si>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</si>
  <si>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</si>
  <si>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</si>
  <si>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</si>
  <si>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</si>
  <si>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</si>
  <si>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</si>
  <si>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</si>
  <si>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</si>
  <si>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</si>
  <si>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</si>
  <si>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</si>
  <si>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</si>
  <si>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</si>
  <si>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</si>
  <si>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</si>
  <si>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</si>
  <si>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</si>
  <si>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</si>
  <si>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</si>
  <si>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</si>
  <si>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</si>
  <si>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</si>
  <si>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</si>
  <si>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</si>
  <si>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</si>
  <si>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</si>
  <si>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</si>
  <si>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</si>
  <si>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</si>
  <si>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</si>
  <si>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</si>
  <si>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</si>
  <si>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</si>
  <si>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</si>
  <si>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</si>
  <si>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</si>
  <si>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</si>
  <si>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</si>
  <si>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</si>
  <si>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</si>
  <si>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</si>
  <si>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</si>
  <si>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</si>
  <si>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</si>
  <si>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</si>
  <si>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</si>
  <si>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</si>
  <si>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</si>
  <si>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</si>
  <si>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</si>
  <si>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</si>
  <si>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</si>
  <si>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</si>
  <si>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</si>
  <si>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</si>
  <si>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</si>
  <si>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</si>
  <si>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</si>
  <si>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</si>
  <si>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</si>
  <si>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</si>
  <si>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</si>
  <si>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</si>
  <si>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</si>
  <si>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</si>
  <si>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</si>
  <si>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</si>
  <si>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</si>
  <si>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</si>
  <si>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</si>
  <si>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</si>
  <si>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</si>
  <si>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</si>
  <si>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</si>
  <si>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</si>
  <si>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</si>
  <si>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</si>
  <si>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</si>
  <si>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</si>
  <si>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</si>
  <si>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</si>
  <si>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</si>
  <si>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</si>
  <si>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</si>
  <si>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</si>
  <si>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</si>
  <si>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</si>
  <si>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</si>
  <si>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</si>
  <si>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</si>
  <si>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</si>
  <si>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</si>
  <si>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</si>
  <si>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</si>
  <si>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</si>
  <si>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</si>
  <si>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</si>
  <si>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</si>
  <si>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</si>
  <si>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</si>
  <si>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</si>
  <si>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</si>
  <si>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</si>
  <si>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</si>
  <si>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</si>
  <si>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</si>
  <si>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</si>
  <si>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</si>
  <si>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</si>
  <si>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</si>
  <si>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</si>
  <si>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</si>
  <si>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</si>
  <si>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</si>
  <si>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</si>
  <si>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</si>
  <si>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</si>
  <si>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</si>
  <si>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</si>
  <si>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</si>
  <si>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</si>
  <si>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</si>
  <si>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</si>
  <si>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</si>
  <si>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</si>
  <si>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</si>
  <si>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</si>
  <si>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</si>
  <si>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</si>
  <si>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</si>
  <si>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</si>
  <si>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</si>
  <si>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</si>
  <si>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</si>
  <si>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</si>
  <si>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</si>
  <si>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</si>
  <si>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</si>
  <si>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</si>
  <si>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</si>
  <si>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</si>
  <si>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</si>
  <si>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</si>
  <si>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</si>
  <si>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</si>
  <si>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</si>
  <si>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</si>
  <si>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</si>
  <si>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</si>
  <si>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</si>
  <si>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</si>
  <si>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</si>
  <si>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</si>
  <si>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</si>
  <si>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</si>
  <si>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</si>
  <si>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</si>
  <si>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</si>
  <si>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</si>
  <si>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</si>
  <si>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</si>
  <si>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</si>
  <si>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</si>
  <si>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</si>
  <si>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</si>
  <si>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</si>
  <si>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</si>
  <si>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</si>
  <si>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</si>
  <si>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</si>
  <si>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</si>
  <si>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</si>
  <si>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</si>
  <si>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</si>
  <si>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</si>
  <si>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</si>
  <si>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</si>
  <si>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</si>
  <si>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</si>
  <si>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</si>
  <si>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</si>
  <si>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</si>
  <si>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</si>
  <si>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</si>
  <si>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</si>
  <si>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</si>
  <si>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</si>
  <si>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</si>
  <si>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</si>
  <si>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</si>
  <si>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</si>
  <si>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</si>
  <si>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</si>
  <si>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</si>
  <si>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</si>
  <si>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</si>
  <si>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</si>
  <si>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</si>
  <si>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</si>
  <si>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</si>
  <si>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</si>
  <si>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</si>
  <si>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</si>
  <si>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</si>
  <si>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</si>
  <si>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</si>
  <si>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</si>
  <si>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</si>
  <si>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</si>
  <si>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</si>
  <si>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</si>
  <si>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</si>
  <si>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</si>
  <si>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</si>
  <si>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</si>
  <si>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</si>
  <si>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</si>
  <si>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</si>
  <si>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</si>
  <si>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</si>
  <si>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</si>
  <si>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</si>
  <si>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</si>
  <si>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</si>
  <si>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</si>
  <si>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</si>
  <si>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</si>
  <si>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</si>
  <si>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</si>
  <si>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</si>
  <si>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</si>
  <si>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</si>
  <si>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</si>
  <si>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</si>
  <si>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</si>
  <si>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</si>
  <si>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</si>
  <si>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</si>
  <si>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</si>
  <si>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</si>
  <si>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</si>
  <si>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</si>
  <si>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</si>
  <si>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</si>
  <si>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</si>
  <si>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</si>
  <si>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</si>
  <si>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</si>
  <si>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</si>
  <si>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</si>
  <si>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</si>
  <si>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</si>
  <si>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</si>
  <si>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</si>
  <si>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</si>
  <si>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</si>
  <si>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</si>
  <si>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</si>
  <si>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</si>
  <si>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</si>
  <si>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</si>
  <si>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</si>
  <si>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</si>
  <si>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</si>
  <si>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</si>
  <si>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</si>
  <si>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</si>
  <si>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</si>
  <si>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</si>
  <si>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</si>
  <si>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</si>
  <si>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</si>
  <si>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</si>
  <si>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</si>
  <si>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</si>
  <si>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</si>
  <si>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</si>
  <si>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</si>
  <si>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</si>
  <si>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</si>
  <si>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</si>
  <si>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</si>
  <si>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</si>
  <si>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</si>
  <si>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</si>
  <si>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</si>
  <si>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</si>
  <si>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</si>
  <si>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</si>
  <si>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</si>
  <si>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</si>
  <si>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</si>
  <si>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</si>
  <si>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</si>
  <si>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</si>
  <si>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</si>
  <si>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</si>
  <si>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</si>
  <si>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</si>
  <si>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</si>
  <si>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</si>
  <si>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</si>
  <si>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</si>
  <si>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</si>
  <si>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</si>
  <si>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</si>
  <si>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</si>
  <si>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</si>
  <si>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</si>
  <si>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</si>
  <si>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</si>
  <si>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</si>
  <si>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</si>
  <si>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</si>
  <si>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</si>
  <si>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</si>
  <si>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</si>
  <si>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</si>
  <si>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</si>
  <si>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</si>
  <si>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</si>
  <si>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</si>
  <si>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</si>
  <si>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</si>
  <si>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</si>
  <si>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</si>
  <si>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</si>
  <si>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</si>
  <si>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</si>
  <si>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</si>
  <si>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</si>
  <si>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</si>
  <si>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</si>
  <si>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</si>
  <si>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</si>
  <si>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</si>
  <si>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</si>
  <si>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</si>
  <si>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</si>
  <si>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</si>
  <si>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</si>
  <si>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</si>
  <si>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</si>
  <si>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</si>
  <si>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</si>
  <si>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</si>
  <si>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</si>
  <si>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</si>
  <si>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</si>
  <si>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</si>
  <si>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</si>
  <si>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</si>
  <si>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</si>
  <si>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</si>
  <si>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</si>
  <si>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</si>
  <si>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</si>
  <si>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</si>
  <si>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</si>
  <si>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</si>
  <si>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</si>
  <si>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</si>
  <si>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</si>
  <si>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</si>
  <si>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</si>
  <si>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</si>
  <si>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</si>
  <si>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</si>
  <si>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</si>
  <si>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</si>
  <si>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</si>
  <si>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</si>
  <si>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</si>
  <si>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</si>
  <si>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</si>
  <si>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</si>
  <si>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</si>
  <si>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</si>
  <si>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</si>
  <si>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</si>
  <si>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</si>
  <si>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</si>
  <si>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</si>
  <si>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</si>
  <si>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</si>
  <si>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</si>
  <si>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</si>
  <si>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</si>
  <si>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</si>
  <si>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</si>
  <si>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</si>
  <si>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</si>
  <si>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</si>
  <si>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</si>
  <si>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</si>
  <si>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</si>
  <si>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</si>
  <si>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</si>
  <si>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</si>
  <si>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</si>
  <si>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</si>
  <si>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</si>
  <si>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</si>
  <si>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</si>
  <si>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</si>
  <si>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</si>
  <si>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</si>
  <si>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</si>
  <si>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</si>
  <si>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</si>
  <si>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</si>
  <si>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</si>
  <si>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</si>
  <si>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</si>
  <si>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</si>
  <si>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</si>
  <si>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</si>
  <si>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</si>
  <si>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</si>
  <si>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</si>
  <si>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</si>
  <si>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</si>
  <si>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</si>
  <si>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</si>
  <si>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</si>
  <si>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</si>
  <si>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</si>
  <si>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</si>
  <si>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</si>
  <si>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</si>
  <si>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</si>
  <si>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</si>
  <si>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</si>
  <si>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</si>
  <si>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</si>
  <si>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</si>
  <si>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</si>
  <si>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</si>
  <si>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</si>
  <si>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</si>
  <si>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</si>
  <si>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</si>
  <si>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</si>
  <si>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</si>
  <si>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</si>
  <si>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</si>
  <si>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</si>
  <si>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</si>
  <si>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</si>
  <si>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</si>
  <si>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</si>
  <si>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</si>
  <si>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</si>
  <si>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</si>
  <si>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</si>
  <si>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</si>
  <si>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</si>
  <si>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</si>
  <si>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</si>
  <si>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</si>
  <si>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</si>
  <si>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</si>
  <si>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</si>
  <si>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</si>
  <si>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</si>
  <si>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</si>
  <si>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</si>
  <si>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</si>
  <si>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</si>
  <si>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</si>
  <si>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</si>
  <si>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</si>
  <si>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</si>
  <si>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</si>
  <si>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</si>
  <si>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</si>
  <si>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</si>
  <si>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</si>
  <si>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</si>
  <si>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</si>
  <si>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</si>
  <si>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</si>
  <si>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</si>
  <si>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</si>
  <si>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</si>
  <si>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</si>
  <si>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</si>
  <si>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</si>
  <si>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</si>
  <si>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</si>
  <si>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</si>
  <si>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</si>
  <si>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</si>
  <si>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</si>
  <si>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</si>
  <si>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</si>
  <si>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</si>
  <si>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</si>
  <si>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</si>
  <si>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</si>
  <si>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</si>
  <si>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</si>
  <si>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</si>
  <si>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</si>
  <si>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</si>
  <si>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</si>
  <si>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</si>
  <si>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</si>
  <si>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</si>
  <si>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</si>
  <si>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</si>
  <si>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</si>
  <si>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</si>
  <si>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</si>
  <si>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</si>
  <si>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</si>
  <si>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</si>
  <si>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</si>
  <si>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</si>
  <si>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</si>
  <si>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</si>
  <si>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</si>
  <si>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</si>
  <si>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</si>
  <si>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</si>
  <si>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</si>
  <si>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</si>
  <si>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</si>
  <si>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</si>
  <si>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</si>
  <si>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</si>
  <si>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</si>
  <si>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</si>
  <si>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</si>
  <si>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</si>
  <si>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</si>
  <si>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</si>
  <si>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</si>
  <si>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</si>
  <si>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</si>
  <si>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</si>
  <si>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</si>
  <si>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</si>
  <si>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</si>
  <si>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</si>
  <si>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</si>
  <si>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</si>
  <si>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</si>
  <si>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</si>
  <si>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</si>
  <si>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</si>
  <si>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</si>
  <si>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</si>
  <si>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</si>
  <si>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</si>
  <si>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</si>
  <si>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</si>
  <si>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</si>
  <si>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</si>
  <si>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</si>
  <si>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</si>
  <si>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</si>
  <si>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</si>
  <si>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</si>
  <si>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</si>
  <si>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</si>
  <si>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</si>
  <si>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</si>
  <si>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</si>
  <si>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</si>
  <si>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</si>
  <si>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</si>
  <si>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</si>
  <si>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</si>
  <si>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</si>
  <si>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</si>
  <si>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</si>
  <si>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</si>
  <si>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</si>
  <si>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</si>
  <si>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</si>
  <si>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</si>
  <si>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</si>
  <si>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</si>
  <si>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</si>
  <si>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</si>
  <si>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</si>
  <si>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</si>
  <si>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</si>
  <si>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</si>
  <si>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</si>
  <si>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</si>
  <si>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</si>
  <si>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</si>
  <si>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</si>
  <si>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</si>
  <si>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</si>
  <si>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</si>
  <si>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</si>
  <si>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</si>
  <si>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</si>
  <si>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</si>
  <si>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</si>
  <si>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</si>
  <si>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</si>
  <si>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</si>
  <si>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</si>
  <si>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</si>
  <si>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</si>
  <si>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</si>
  <si>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</si>
  <si>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</si>
  <si>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</si>
  <si>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</si>
  <si>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</si>
  <si>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</si>
  <si>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</si>
  <si>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</si>
  <si>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</si>
  <si>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</si>
  <si>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</si>
  <si>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</si>
  <si>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</si>
  <si>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</si>
  <si>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</si>
  <si>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</si>
  <si>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</si>
  <si>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</si>
  <si>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</si>
  <si>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</si>
  <si>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</si>
  <si>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</si>
  <si>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</si>
  <si>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</si>
  <si>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</si>
  <si>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</si>
  <si>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</si>
  <si>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</si>
  <si>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</si>
  <si>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</si>
  <si>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</si>
  <si>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</si>
  <si>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</si>
  <si>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</si>
  <si>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</si>
  <si>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</si>
  <si>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</si>
  <si>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</si>
  <si>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</si>
  <si>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</si>
  <si>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</si>
  <si>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</si>
  <si>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</si>
  <si>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</si>
  <si>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</si>
  <si>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</si>
  <si>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</si>
  <si>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</si>
  <si>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</si>
  <si>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</si>
  <si>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</si>
  <si>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</si>
  <si>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</si>
  <si>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</si>
  <si>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</si>
  <si>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</si>
  <si>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</si>
  <si>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</si>
  <si>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</si>
  <si>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</si>
  <si>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</si>
  <si>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</si>
  <si>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</si>
  <si>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</si>
  <si>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</si>
  <si>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</si>
  <si>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</si>
  <si>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</si>
  <si>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</si>
  <si>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</si>
  <si>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</si>
  <si>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</si>
  <si>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</si>
  <si>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</si>
  <si>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</si>
  <si>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</si>
  <si>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</si>
  <si>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</si>
  <si>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</si>
  <si>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</si>
  <si>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</si>
  <si>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</si>
  <si>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</si>
  <si>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</si>
  <si>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</si>
  <si>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</si>
  <si>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</si>
  <si>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</si>
  <si>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</si>
  <si>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</si>
  <si>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</si>
  <si>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</si>
  <si>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</si>
  <si>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</si>
  <si>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</si>
  <si>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</si>
  <si>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</si>
  <si>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</si>
  <si>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</si>
  <si>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</si>
  <si>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</si>
  <si>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</si>
  <si>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</si>
  <si>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</si>
  <si>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</si>
  <si>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</si>
  <si>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</si>
  <si>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</si>
  <si>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</si>
  <si>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</si>
  <si>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</si>
  <si>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</si>
  <si>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</si>
  <si>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</si>
  <si>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</si>
  <si>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</si>
  <si>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</si>
  <si>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</si>
  <si>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</si>
  <si>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</si>
  <si>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</si>
  <si>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</si>
  <si>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</si>
  <si>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</si>
  <si>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</si>
  <si>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</si>
  <si>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</si>
  <si>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</si>
  <si>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</si>
  <si>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</si>
  <si>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</si>
  <si>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</si>
  <si>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</si>
  <si>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</si>
  <si>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</si>
  <si>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</si>
  <si>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</si>
  <si>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</si>
  <si>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</si>
  <si>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</si>
  <si>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</si>
  <si>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</si>
  <si>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</si>
  <si>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</si>
  <si>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</si>
  <si>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</si>
  <si>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</si>
  <si>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</si>
  <si>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</si>
  <si>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</si>
  <si>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</si>
  <si>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</si>
  <si>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</si>
  <si>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</si>
  <si>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</si>
  <si>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</si>
  <si>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</si>
  <si>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</si>
  <si>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</si>
  <si>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</si>
  <si>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</si>
  <si>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</si>
  <si>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</si>
  <si>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</si>
  <si>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</si>
  <si>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</si>
  <si>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</si>
  <si>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</si>
  <si>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</si>
  <si>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</si>
  <si>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</si>
  <si>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</si>
  <si>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</si>
  <si>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</si>
  <si>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</si>
  <si>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</si>
  <si>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</si>
  <si>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</si>
  <si>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</si>
  <si>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</si>
  <si>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</si>
  <si>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</si>
  <si>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</si>
  <si>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</si>
  <si>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</si>
  <si>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</si>
  <si>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</si>
  <si>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</si>
  <si>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</si>
  <si>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</si>
  <si>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</si>
  <si>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</si>
  <si>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</si>
  <si>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</si>
  <si>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</si>
  <si>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</si>
  <si>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</si>
  <si>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</si>
  <si>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</si>
  <si>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</si>
  <si>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</si>
  <si>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</si>
  <si>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</si>
  <si>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</si>
  <si>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</si>
  <si>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</si>
  <si>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</si>
  <si>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</si>
  <si>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</si>
  <si>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</si>
  <si>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</si>
  <si>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</si>
  <si>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</si>
  <si>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</si>
  <si>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</si>
  <si>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</si>
  <si>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</si>
  <si>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</si>
  <si>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</si>
  <si>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</si>
  <si>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</si>
  <si>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</si>
  <si>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</si>
  <si>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</si>
  <si>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</si>
  <si>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</si>
  <si>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</si>
  <si>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</si>
  <si>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</si>
  <si>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</si>
  <si>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</si>
  <si>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</si>
  <si>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</si>
  <si>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</si>
  <si>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</si>
  <si>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</si>
  <si>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</si>
  <si>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</si>
  <si>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</si>
  <si>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</si>
  <si>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</si>
  <si>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</si>
  <si>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</si>
  <si>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</si>
  <si>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</si>
  <si>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</si>
  <si>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</si>
  <si>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</si>
  <si>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</si>
  <si>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</si>
  <si>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</si>
  <si>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</si>
  <si>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</si>
  <si>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</si>
  <si>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</si>
  <si>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</si>
  <si>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</si>
  <si>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</si>
  <si>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</si>
  <si>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</si>
  <si>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</si>
  <si>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</si>
  <si>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</si>
  <si>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</si>
  <si>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</si>
  <si>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</si>
  <si>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</si>
  <si>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</si>
  <si>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</si>
  <si>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</si>
  <si>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</si>
  <si>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</si>
  <si>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</si>
  <si>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</si>
  <si>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</si>
  <si>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</si>
  <si>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</si>
  <si>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</si>
  <si>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</si>
  <si>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</si>
  <si>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</si>
  <si>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</si>
  <si>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</si>
  <si>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</si>
  <si>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</si>
  <si>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</si>
  <si>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</si>
  <si>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</si>
  <si>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</si>
  <si>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</si>
  <si>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</si>
  <si>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</si>
  <si>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</si>
  <si>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</si>
  <si>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</si>
  <si>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</si>
  <si>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</si>
  <si>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</si>
  <si>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</si>
  <si>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</si>
  <si>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</si>
  <si>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</si>
  <si>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</si>
  <si>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</si>
  <si>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</si>
  <si>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</si>
  <si>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</si>
  <si>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</si>
  <si>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</si>
  <si>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</si>
  <si>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</si>
  <si>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</si>
  <si>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</si>
  <si>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</si>
  <si>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</si>
  <si>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</si>
  <si>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</si>
  <si>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</si>
  <si>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</si>
  <si>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</si>
  <si>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</si>
  <si>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</si>
  <si>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</si>
  <si>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</si>
  <si>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</si>
  <si>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</si>
  <si>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</si>
  <si>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</si>
  <si>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</si>
  <si>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</si>
  <si>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</si>
  <si>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</si>
  <si>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</si>
  <si>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</si>
  <si>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</si>
  <si>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</si>
  <si>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</si>
  <si>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</si>
  <si>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UNDXPAV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</si>
  <si>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</si>
  <si>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</si>
  <si>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</si>
  <si>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</si>
  <si>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</si>
  <si>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</si>
  <si>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</si>
  <si>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</si>
  <si>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</si>
  <si>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</si>
  <si>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</si>
  <si>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</si>
  <si>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</si>
  <si>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</si>
  <si>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</si>
  <si>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</si>
  <si>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</si>
  <si>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</si>
  <si>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</si>
  <si>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</si>
  <si>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</si>
  <si>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</si>
  <si>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</si>
  <si>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</si>
  <si>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</si>
  <si>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</si>
  <si>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</si>
  <si>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</si>
  <si>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</si>
  <si>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</si>
  <si>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</si>
  <si>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</si>
  <si>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</si>
  <si>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</si>
  <si>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</si>
  <si>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</si>
  <si>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</si>
  <si>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</si>
  <si>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</si>
  <si>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</si>
  <si>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</si>
  <si>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</si>
  <si>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</si>
  <si>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</si>
  <si>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</si>
  <si>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</si>
  <si>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</si>
  <si>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</si>
  <si>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</si>
  <si>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</si>
  <si>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</si>
  <si>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</si>
  <si>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</si>
  <si>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</si>
  <si>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</si>
  <si>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</si>
  <si>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</si>
  <si>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</si>
  <si>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</si>
  <si>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</si>
  <si>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</si>
  <si>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</si>
  <si>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</si>
  <si>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</si>
  <si>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</si>
  <si>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</si>
  <si>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</si>
  <si>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</si>
  <si>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</si>
  <si>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</si>
  <si>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</si>
  <si>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</si>
  <si>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</si>
  <si>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</si>
  <si>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</si>
  <si>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</si>
  <si>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</si>
  <si>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</si>
  <si>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</si>
  <si>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</si>
  <si>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</si>
  <si>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</si>
  <si>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</si>
  <si>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</si>
  <si>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</si>
  <si>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</si>
  <si>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</si>
  <si>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</si>
  <si>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</si>
  <si>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</si>
  <si>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</si>
  <si>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</si>
  <si>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</si>
  <si>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</si>
  <si>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</si>
  <si>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</si>
  <si>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</si>
  <si>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</si>
  <si>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</si>
  <si>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</si>
  <si>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</si>
  <si>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</si>
  <si>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</si>
  <si>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</si>
  <si>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</si>
  <si>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</si>
  <si>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</si>
  <si>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</si>
  <si>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</si>
  <si>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</si>
  <si>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</si>
  <si>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</si>
  <si>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</si>
  <si>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</si>
  <si>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</si>
  <si>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</si>
  <si>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</si>
  <si>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</si>
  <si>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</si>
  <si>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</si>
  <si>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</si>
  <si>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</si>
  <si>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</si>
  <si>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</si>
  <si>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</si>
  <si>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</si>
  <si>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</si>
  <si>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</si>
  <si>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</si>
  <si>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</si>
  <si>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</si>
  <si>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</si>
  <si>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</si>
  <si>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</si>
  <si>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</si>
  <si>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</si>
  <si>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</si>
  <si>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</si>
  <si>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</si>
  <si>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</si>
  <si>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</si>
  <si>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</si>
  <si>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</si>
  <si>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</si>
  <si>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</si>
  <si>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</si>
  <si>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</si>
  <si>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</si>
  <si>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</si>
  <si>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</si>
  <si>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</si>
  <si>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</si>
  <si>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</si>
  <si>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</si>
  <si>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</si>
  <si>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</si>
  <si>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</si>
  <si>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</si>
  <si>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</si>
  <si>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</si>
  <si>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</si>
  <si>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</si>
  <si>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</si>
  <si>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</si>
  <si>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</si>
  <si>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</si>
  <si>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</si>
  <si>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</si>
  <si>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</si>
  <si>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</si>
  <si>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</si>
  <si>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</si>
  <si>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</si>
  <si>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</si>
  <si>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</si>
  <si>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</si>
  <si>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</si>
  <si>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</si>
  <si>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</si>
  <si>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</si>
  <si>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</si>
  <si>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</si>
  <si>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</si>
  <si>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</si>
  <si>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</si>
  <si>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</si>
  <si>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</si>
  <si>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</si>
  <si>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</si>
  <si>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</si>
  <si>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</si>
  <si>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</si>
  <si>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</si>
  <si>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</si>
  <si>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</si>
  <si>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</si>
  <si>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</si>
  <si>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</si>
  <si>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</si>
  <si>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</si>
  <si>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</si>
  <si>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</si>
  <si>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</si>
  <si>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</si>
  <si>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</si>
  <si>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</si>
  <si>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</si>
  <si>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</si>
  <si>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</si>
  <si>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</si>
  <si>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</si>
  <si>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</si>
  <si>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</si>
  <si>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</si>
  <si>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</si>
  <si>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</si>
  <si>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</si>
  <si>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</si>
  <si>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</si>
  <si>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</si>
  <si>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</si>
  <si>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</si>
  <si>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</si>
  <si>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</si>
  <si>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</si>
  <si>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</si>
  <si>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</si>
  <si>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</si>
  <si>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</si>
  <si>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</si>
  <si>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</si>
  <si>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</si>
  <si>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</si>
  <si>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</si>
  <si>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</si>
  <si>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</si>
  <si>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</si>
  <si>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</si>
  <si>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</si>
  <si>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</si>
  <si>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</si>
  <si>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</si>
  <si>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</si>
  <si>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</si>
  <si>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</si>
  <si>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</si>
  <si>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</si>
  <si>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</si>
  <si>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</si>
  <si>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</si>
  <si>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</si>
  <si>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</si>
  <si>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</si>
  <si>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</si>
  <si>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</si>
  <si>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</si>
  <si>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</si>
  <si>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</si>
  <si>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</si>
  <si>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</si>
  <si>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</si>
  <si>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</si>
  <si>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</si>
  <si>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</si>
  <si>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</si>
  <si>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</si>
  <si>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</si>
  <si>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</si>
  <si>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</si>
  <si>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</si>
  <si>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</si>
  <si>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</si>
  <si>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</si>
  <si>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</si>
  <si>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</si>
  <si>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</si>
  <si>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</si>
  <si>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</si>
  <si>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</si>
  <si>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</si>
  <si>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</si>
  <si>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</si>
  <si>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</si>
  <si>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</si>
  <si>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</si>
  <si>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</si>
  <si>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</si>
  <si>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</si>
  <si>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</si>
  <si>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</si>
  <si>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</si>
  <si>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</si>
  <si>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</si>
  <si>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</si>
  <si>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</si>
  <si>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</si>
  <si>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</si>
  <si>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</si>
  <si>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</si>
  <si>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</si>
  <si>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</si>
  <si>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</si>
  <si>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</si>
  <si>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</si>
  <si>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</si>
  <si>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</si>
  <si>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</si>
  <si>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</si>
  <si>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</si>
  <si>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</si>
  <si>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</si>
  <si>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</si>
  <si>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</si>
  <si>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</si>
  <si>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</si>
  <si>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</si>
  <si>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</si>
  <si>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</si>
  <si>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</si>
  <si>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</si>
  <si>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</si>
  <si>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</si>
  <si>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</si>
  <si>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</si>
  <si>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</si>
  <si>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</si>
  <si>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</si>
  <si>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</si>
  <si>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</si>
  <si>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</si>
  <si>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</si>
  <si>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</si>
  <si>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</si>
  <si>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</si>
  <si>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</si>
  <si>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</si>
  <si>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</si>
  <si>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</si>
  <si>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</si>
  <si>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</si>
  <si>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</si>
  <si>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</si>
  <si>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</si>
  <si>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</si>
  <si>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</si>
  <si>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</si>
  <si>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</si>
  <si>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</si>
  <si>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</si>
  <si>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</si>
  <si>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</si>
  <si>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</si>
  <si>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</si>
  <si>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</si>
  <si>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</si>
  <si>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</si>
  <si>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</si>
  <si>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</si>
  <si>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</si>
  <si>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</si>
  <si>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</si>
  <si>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</si>
  <si>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</si>
  <si>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</si>
  <si>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</si>
  <si>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</si>
  <si>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</si>
  <si>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</si>
  <si>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</si>
  <si>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</si>
  <si>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</si>
  <si>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</si>
  <si>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</si>
  <si>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</si>
  <si>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</si>
  <si>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</si>
  <si>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</si>
  <si>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</si>
  <si>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</si>
  <si>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</si>
  <si>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</si>
  <si>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</si>
  <si>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</si>
  <si>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</si>
  <si>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</si>
  <si>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</si>
  <si>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</si>
  <si>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</si>
  <si>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</si>
  <si>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</si>
  <si>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</si>
  <si>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</si>
  <si>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</si>
  <si>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</si>
  <si>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</si>
  <si>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</si>
  <si>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</si>
  <si>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</si>
  <si>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</si>
  <si>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</si>
  <si>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</si>
  <si>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</si>
  <si>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</si>
  <si>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</si>
  <si>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</si>
  <si>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</si>
  <si>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</si>
  <si>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</si>
  <si>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</si>
  <si>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</si>
  <si>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</si>
  <si>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</si>
  <si>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</si>
  <si>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</si>
  <si>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</si>
  <si>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</si>
  <si>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</si>
  <si>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</si>
  <si>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</si>
  <si>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</si>
  <si>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</si>
  <si>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</si>
  <si>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</si>
  <si>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</si>
  <si>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</si>
  <si>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</si>
  <si>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</si>
  <si>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</si>
  <si>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</si>
  <si>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</si>
  <si>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</si>
  <si>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</si>
  <si>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</si>
  <si>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</si>
  <si>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</si>
  <si>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</si>
  <si>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</si>
  <si>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</si>
  <si>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</si>
  <si>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</si>
  <si>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</si>
  <si>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</si>
  <si>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</si>
  <si>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</si>
  <si>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</si>
  <si>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</si>
  <si>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</si>
  <si>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</si>
  <si>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</si>
  <si>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</si>
  <si>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</si>
  <si>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</si>
  <si>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</si>
  <si>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</si>
  <si>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</si>
  <si>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</si>
  <si>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</si>
  <si>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</si>
  <si>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</si>
  <si>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</si>
  <si>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</si>
  <si>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</si>
  <si>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</si>
  <si>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</si>
  <si>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</si>
  <si>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</si>
  <si>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</si>
  <si>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</si>
  <si>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</si>
  <si>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</si>
  <si>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</si>
  <si>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</si>
  <si>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</si>
  <si>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</si>
  <si>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</si>
  <si>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</si>
  <si>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</si>
  <si>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</si>
  <si>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</si>
  <si>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</si>
  <si>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</si>
  <si>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</si>
  <si>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</si>
  <si>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</si>
  <si>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</si>
  <si>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</si>
  <si>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</si>
  <si>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</si>
  <si>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</si>
  <si>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</si>
  <si>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</si>
  <si>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</si>
  <si>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</si>
  <si>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</si>
  <si>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</si>
  <si>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</si>
  <si>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</si>
  <si>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</si>
  <si>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</si>
  <si>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</si>
  <si>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</si>
  <si>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</si>
  <si>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</si>
  <si>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</si>
  <si>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</si>
  <si>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</si>
  <si>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</si>
  <si>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</si>
  <si>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</si>
  <si>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</si>
  <si>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</si>
  <si>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</si>
  <si>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</si>
  <si>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</si>
  <si>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</si>
  <si>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</si>
  <si>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</si>
  <si>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</si>
  <si>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</si>
  <si>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</si>
  <si>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</si>
  <si>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</si>
  <si>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</si>
  <si>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</si>
  <si>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</si>
  <si>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</si>
  <si>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</si>
  <si>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</si>
  <si>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</si>
  <si>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</si>
  <si>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</si>
  <si>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</si>
  <si>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</si>
  <si>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</si>
  <si>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</si>
  <si>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</si>
  <si>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</si>
  <si>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</si>
  <si>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</si>
  <si>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</si>
  <si>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</si>
  <si>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</si>
  <si>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</si>
  <si>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</si>
  <si>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</si>
  <si>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</si>
  <si>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</si>
  <si>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</si>
  <si>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</si>
  <si>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</si>
  <si>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</si>
  <si>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</si>
  <si>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</si>
  <si>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</si>
  <si>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</si>
  <si>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</si>
  <si>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</si>
  <si>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</si>
  <si>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</si>
  <si>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</si>
  <si>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</si>
  <si>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</si>
  <si>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</si>
  <si>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</si>
  <si>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</si>
  <si>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</si>
  <si>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</si>
  <si>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</si>
  <si>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</si>
  <si>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</si>
  <si>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</si>
  <si>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</si>
  <si>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</si>
  <si>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</si>
  <si>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</si>
  <si>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</si>
  <si>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</si>
  <si>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</si>
  <si>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</si>
  <si>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</si>
  <si>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</si>
  <si>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</si>
  <si>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</si>
  <si>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</si>
  <si>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</si>
  <si>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</si>
  <si>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</si>
  <si>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</si>
  <si>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</si>
  <si>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</si>
  <si>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</si>
  <si>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</si>
  <si>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</si>
  <si>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</si>
  <si>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</si>
  <si>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</si>
  <si>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</si>
  <si>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</si>
  <si>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</si>
  <si>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</si>
  <si>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</si>
  <si>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</si>
  <si>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</si>
  <si>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</si>
  <si>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</si>
  <si>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</si>
  <si>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</si>
  <si>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</si>
  <si>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</si>
  <si>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</si>
  <si>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</si>
  <si>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</si>
  <si>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</si>
  <si>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</si>
  <si>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</si>
  <si>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</si>
  <si>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</si>
  <si>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</si>
  <si>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</si>
  <si>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</si>
  <si>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</si>
  <si>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</si>
  <si>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</si>
  <si>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</si>
  <si>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</si>
  <si>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</si>
  <si>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</si>
  <si>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</si>
  <si>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</si>
  <si>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</si>
  <si>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</si>
  <si>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</si>
  <si>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</si>
  <si>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</si>
  <si>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</si>
  <si>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</si>
  <si>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</si>
  <si>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</si>
  <si>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</si>
  <si>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</si>
  <si>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</si>
  <si>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</si>
  <si>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</si>
  <si>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</si>
  <si>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</si>
  <si>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</si>
  <si>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</si>
  <si>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</si>
  <si>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</si>
  <si>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</si>
  <si>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</si>
  <si>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</si>
  <si>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</si>
  <si>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</si>
  <si>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</si>
  <si>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</si>
  <si>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</si>
  <si>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</si>
  <si>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</si>
  <si>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</si>
  <si>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</si>
  <si>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</si>
  <si>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</si>
  <si>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</si>
  <si>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</si>
  <si>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</si>
  <si>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</si>
  <si>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</si>
  <si>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</si>
  <si>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</si>
  <si>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</si>
  <si>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</si>
  <si>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</si>
  <si>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</si>
  <si>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</si>
  <si>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</si>
  <si>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</si>
  <si>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</si>
  <si>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</si>
  <si>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</si>
  <si>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</si>
  <si>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</si>
  <si>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</si>
  <si>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</si>
  <si>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</si>
  <si>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</si>
  <si>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</si>
  <si>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</si>
  <si>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</si>
  <si>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</si>
  <si>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</si>
  <si>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</si>
  <si>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</si>
  <si>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</si>
  <si>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</si>
  <si>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</si>
  <si>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</si>
  <si>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</si>
  <si>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</si>
  <si>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</si>
  <si>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</si>
  <si>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</si>
  <si>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</si>
  <si>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</si>
  <si>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</si>
  <si>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</si>
  <si>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</si>
  <si>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</si>
  <si>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</si>
  <si>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</si>
  <si>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</si>
  <si>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</si>
  <si>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</si>
  <si>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</si>
  <si>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</si>
  <si>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</si>
  <si>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</si>
  <si>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</si>
  <si>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</si>
  <si>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</si>
  <si>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</si>
  <si>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</si>
  <si>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</si>
  <si>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</si>
  <si>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</si>
  <si>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</si>
  <si>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</si>
  <si>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</si>
  <si>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</si>
  <si>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</si>
  <si>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</si>
  <si>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</si>
  <si>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</si>
  <si>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</si>
  <si>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</si>
  <si>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</si>
  <si>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</si>
  <si>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</si>
  <si>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</si>
  <si>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</si>
  <si>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</si>
  <si>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</si>
  <si>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</si>
  <si>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</si>
  <si>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</si>
  <si>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</si>
  <si>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</si>
  <si>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</si>
  <si>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</si>
  <si>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</si>
  <si>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</si>
  <si>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</si>
  <si>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</si>
  <si>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</si>
  <si>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</si>
  <si>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</si>
  <si>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</si>
  <si>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</si>
  <si>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</si>
  <si>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</si>
  <si>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</si>
  <si>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</si>
  <si>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</si>
  <si>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</si>
  <si>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</si>
  <si>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</si>
  <si>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</si>
  <si>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</si>
  <si>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</si>
  <si>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</si>
  <si>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</si>
  <si>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</si>
  <si>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</si>
  <si>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</si>
  <si>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</si>
  <si>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</si>
  <si>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</si>
  <si>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</si>
  <si>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</si>
  <si>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</si>
  <si>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</si>
  <si>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</si>
  <si>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</si>
  <si>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</si>
  <si>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</si>
  <si>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</si>
  <si>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</si>
  <si>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</si>
  <si>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</si>
  <si>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</si>
  <si>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</si>
  <si>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</si>
  <si>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</si>
  <si>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</si>
  <si>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</si>
  <si>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</si>
  <si>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</si>
  <si>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</si>
  <si>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</si>
  <si>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</si>
  <si>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</si>
  <si>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</si>
  <si>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</si>
  <si>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</si>
  <si>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</si>
  <si>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</si>
  <si>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</si>
  <si>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</si>
  <si>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</si>
  <si>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</si>
  <si>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</si>
  <si>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</si>
  <si>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</si>
  <si>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</si>
  <si>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</si>
  <si>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</si>
  <si>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</si>
  <si>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</si>
  <si>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</si>
  <si>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</si>
  <si>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</si>
  <si>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</si>
  <si>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</si>
  <si>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</si>
  <si>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</si>
  <si>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</si>
  <si>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</si>
  <si>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</si>
  <si>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</si>
  <si>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</si>
  <si>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</si>
  <si>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</si>
  <si>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</si>
  <si>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</si>
  <si>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</si>
  <si>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</si>
  <si>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</si>
  <si>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</si>
  <si>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</si>
  <si>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</si>
  <si>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</si>
  <si>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</si>
  <si>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</si>
  <si>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</si>
  <si>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</si>
  <si>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</si>
  <si>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</si>
  <si>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</si>
  <si>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</si>
  <si>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</si>
  <si>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</si>
  <si>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</si>
  <si>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</si>
  <si>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</si>
  <si>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</si>
  <si>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</si>
  <si>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</si>
  <si>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</si>
  <si>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</si>
  <si>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</si>
  <si>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</si>
  <si>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</si>
  <si>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</si>
  <si>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</si>
  <si>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</si>
  <si>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</si>
  <si>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</si>
  <si>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</si>
  <si>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</si>
  <si>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</si>
  <si>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</si>
  <si>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</si>
  <si>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</si>
  <si>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</si>
  <si>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</si>
  <si>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</si>
  <si>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</si>
  <si>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</si>
  <si>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</si>
  <si>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</si>
  <si>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</si>
  <si>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</si>
  <si>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</si>
  <si>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</si>
  <si>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</si>
  <si>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</si>
  <si>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</si>
  <si>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</si>
  <si>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</si>
  <si>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</si>
  <si>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</si>
  <si>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</si>
  <si>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</si>
  <si>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</si>
  <si>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</si>
  <si>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</si>
  <si>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</si>
  <si>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</si>
  <si>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</si>
  <si>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</si>
  <si>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</si>
  <si>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</si>
  <si>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</si>
  <si>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</si>
  <si>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</si>
  <si>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</si>
  <si>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</si>
  <si>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</si>
  <si>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</si>
  <si>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</si>
  <si>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</si>
  <si>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</si>
  <si>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</si>
  <si>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</si>
  <si>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</si>
  <si>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</si>
  <si>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</si>
  <si>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</si>
  <si>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</si>
  <si>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</si>
  <si>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</si>
  <si>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</si>
  <si>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</si>
  <si>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</si>
  <si>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</si>
  <si>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</si>
  <si>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</si>
  <si>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</si>
  <si>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</si>
  <si>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</si>
  <si>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</si>
  <si>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</si>
  <si>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</si>
  <si>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</si>
  <si>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</si>
  <si>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</si>
  <si>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</si>
  <si>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</si>
  <si>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</si>
  <si>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</si>
  <si>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</si>
  <si>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</si>
  <si>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</si>
  <si>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</si>
  <si>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</si>
  <si>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</si>
  <si>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</si>
  <si>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</si>
  <si>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</si>
  <si>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</si>
  <si>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</si>
  <si>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</si>
  <si>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</si>
  <si>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</si>
  <si>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</si>
  <si>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</si>
  <si>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</si>
  <si>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</si>
  <si>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</si>
  <si>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</si>
  <si>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</si>
  <si>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</si>
  <si>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</si>
  <si>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</si>
  <si>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</si>
  <si>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</si>
  <si>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</si>
  <si>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</si>
  <si>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</si>
  <si>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</si>
  <si>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</si>
  <si>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</si>
  <si>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</si>
  <si>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</si>
  <si>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</si>
  <si>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</si>
  <si>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</si>
  <si>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</si>
  <si>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</si>
  <si>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</si>
  <si>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</si>
  <si>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</si>
  <si>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</si>
  <si>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</si>
  <si>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</si>
  <si>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</si>
  <si>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</si>
  <si>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</si>
  <si>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</si>
  <si>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</si>
  <si>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</si>
  <si>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</si>
  <si>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</si>
  <si>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</si>
  <si>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</si>
  <si>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</si>
  <si>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</si>
  <si>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</si>
  <si>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</si>
  <si>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</si>
  <si>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</si>
  <si>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</si>
  <si>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</si>
  <si>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</si>
  <si>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</si>
  <si>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</si>
  <si>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</si>
  <si>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</si>
  <si>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</si>
  <si>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</si>
  <si>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</si>
  <si>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</si>
  <si>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</si>
  <si>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</si>
  <si>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</si>
  <si>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</si>
  <si>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</si>
  <si>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</si>
  <si>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</si>
  <si>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</si>
  <si>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</si>
  <si>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</si>
  <si>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</si>
  <si>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</si>
  <si>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</si>
  <si>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</si>
  <si>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</si>
  <si>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</si>
  <si>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</si>
  <si>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</si>
  <si>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</si>
  <si>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</si>
  <si>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</si>
  <si>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</si>
  <si>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</si>
  <si>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</si>
  <si>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</si>
  <si>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</si>
  <si>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</si>
  <si>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</si>
  <si>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</si>
  <si>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</si>
  <si>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</si>
  <si>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</si>
  <si>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</si>
  <si>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</si>
  <si>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</si>
  <si>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</si>
  <si>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</si>
  <si>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</si>
  <si>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</si>
  <si>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</si>
  <si>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</si>
  <si>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</si>
  <si>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</si>
  <si>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</si>
  <si>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</si>
  <si>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</si>
  <si>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</si>
  <si>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</si>
  <si>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</si>
  <si>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</si>
  <si>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</si>
  <si>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</si>
  <si>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</si>
  <si>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</si>
  <si>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</si>
  <si>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</si>
  <si>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</si>
  <si>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</si>
  <si>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</si>
  <si>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</si>
  <si>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</si>
  <si>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</si>
  <si>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</si>
  <si>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</si>
  <si>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</si>
  <si>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</si>
  <si>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</si>
  <si>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</si>
  <si>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</si>
  <si>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</si>
  <si>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</si>
  <si>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</si>
  <si>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</si>
  <si>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</si>
  <si>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</si>
  <si>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</si>
  <si>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</si>
  <si>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</si>
  <si>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</si>
  <si>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</si>
  <si>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</si>
  <si>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</si>
  <si>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</si>
  <si>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</si>
  <si>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</si>
  <si>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</si>
  <si>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</si>
  <si>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</si>
  <si>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</si>
  <si>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</si>
  <si>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</si>
  <si>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</si>
  <si>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</si>
  <si>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</si>
  <si>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</si>
  <si>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</si>
  <si>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</si>
  <si>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</si>
  <si>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</si>
  <si>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</si>
  <si>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</si>
  <si>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</si>
  <si>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</si>
  <si>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</si>
  <si>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</si>
  <si>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</si>
  <si>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</si>
  <si>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</si>
  <si>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</si>
  <si>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</si>
  <si>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</si>
  <si>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</si>
  <si>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</si>
  <si>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</si>
  <si>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</si>
  <si>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</si>
  <si>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</si>
  <si>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</si>
  <si>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</si>
  <si>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</si>
  <si>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</si>
  <si>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</si>
  <si>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</si>
  <si>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</si>
  <si>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</si>
  <si>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</si>
  <si>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</si>
  <si>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</si>
  <si>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</si>
  <si>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</si>
  <si>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</si>
  <si>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</si>
  <si>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</si>
  <si>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</si>
  <si>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</si>
  <si>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</si>
  <si>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</si>
  <si>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</si>
  <si>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</si>
  <si>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</si>
  <si>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</si>
  <si>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</si>
  <si>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</si>
  <si>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</si>
  <si>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</si>
  <si>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</si>
  <si>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</si>
  <si>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</si>
  <si>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</si>
  <si>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</si>
  <si>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</si>
  <si>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</si>
  <si>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</si>
  <si>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</si>
  <si>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</si>
  <si>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</si>
  <si>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</si>
  <si>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</si>
  <si>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</si>
  <si>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</si>
  <si>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</si>
  <si>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</si>
  <si>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</si>
  <si>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</si>
  <si>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</si>
  <si>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</si>
  <si>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</si>
  <si>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</si>
  <si>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</si>
  <si>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</si>
  <si>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</si>
  <si>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</si>
  <si>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</si>
  <si>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</si>
  <si>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</si>
  <si>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</si>
  <si>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</si>
  <si>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</si>
  <si>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</si>
  <si>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</si>
  <si>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</si>
  <si>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</si>
  <si>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</si>
  <si>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</si>
  <si>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</si>
  <si>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</si>
  <si>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</si>
  <si>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</si>
  <si>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</si>
  <si>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</si>
  <si>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</si>
  <si>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</si>
  <si>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</si>
  <si>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</si>
  <si>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</si>
  <si>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</si>
  <si>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</si>
  <si>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</si>
  <si>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</si>
  <si>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</si>
  <si>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</si>
  <si>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</si>
  <si>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</si>
  <si>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</si>
  <si>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</si>
  <si>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</si>
  <si>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</si>
  <si>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</si>
  <si>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</si>
  <si>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</si>
  <si>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</si>
  <si>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</si>
  <si>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</si>
  <si>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</si>
  <si>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</si>
  <si>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</si>
  <si>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</si>
  <si>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</si>
  <si>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</si>
  <si>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</si>
  <si>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</si>
  <si>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</si>
  <si>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</si>
  <si>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</si>
  <si>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</si>
  <si>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</si>
  <si>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</si>
  <si>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</si>
  <si>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</si>
  <si>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</si>
  <si>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</si>
  <si>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</si>
  <si>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</si>
  <si>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</si>
  <si>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</si>
  <si>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</si>
  <si>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</si>
  <si>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</si>
  <si>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</si>
  <si>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</si>
  <si>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</si>
  <si>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</si>
  <si>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</si>
  <si>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</si>
  <si>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</si>
  <si>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</si>
  <si>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</si>
  <si>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</si>
  <si>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</si>
  <si>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</si>
  <si>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</si>
  <si>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</si>
  <si>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</si>
  <si>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</si>
  <si>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</si>
  <si>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</si>
  <si>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</si>
  <si>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</si>
  <si>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</si>
  <si>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</si>
  <si>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</si>
  <si>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</si>
  <si>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UNDXKM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</si>
  <si>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</si>
  <si>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</si>
  <si>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</si>
  <si>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</si>
  <si>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</si>
  <si>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</si>
  <si>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</si>
  <si>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</si>
  <si>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</si>
  <si>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</si>
  <si>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</si>
  <si>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</si>
  <si>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</si>
  <si>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</si>
  <si>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</si>
  <si>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</si>
  <si>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</si>
  <si>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</si>
  <si>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</si>
  <si>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</si>
  <si>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</si>
  <si>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</si>
  <si>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</si>
  <si>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</si>
  <si>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</si>
  <si>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</si>
  <si>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</si>
  <si>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</si>
  <si>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</si>
  <si>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</si>
  <si>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</si>
  <si>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</si>
  <si>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</si>
  <si>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</si>
  <si>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</si>
  <si>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</si>
  <si>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</si>
  <si>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</si>
  <si>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</si>
  <si>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</si>
  <si>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</si>
  <si>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</si>
  <si>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</si>
  <si>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</si>
  <si>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</si>
  <si>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</si>
  <si>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</si>
  <si>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</si>
  <si>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</si>
  <si>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</si>
  <si>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</si>
  <si>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</si>
  <si>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</si>
  <si>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</si>
  <si>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</si>
  <si>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</si>
  <si>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</si>
  <si>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</si>
  <si>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</si>
  <si>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</si>
  <si>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</si>
  <si>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</si>
  <si>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</si>
  <si>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</si>
  <si>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</si>
  <si>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</si>
  <si>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</si>
  <si>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</si>
  <si>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</si>
  <si>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</si>
  <si>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</si>
  <si>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</si>
  <si>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</si>
  <si>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</si>
  <si>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</si>
  <si>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</si>
  <si>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</si>
  <si>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</si>
  <si>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</si>
  <si>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</si>
  <si>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</si>
  <si>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</si>
  <si>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</si>
  <si>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</si>
  <si>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</si>
  <si>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</si>
  <si>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</si>
  <si>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</si>
  <si>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</si>
  <si>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</si>
  <si>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</si>
  <si>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</si>
  <si>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</si>
  <si>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</si>
  <si>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</si>
  <si>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</si>
  <si>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</si>
  <si>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</si>
  <si>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</si>
  <si>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</si>
  <si>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</si>
  <si>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</si>
  <si>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</si>
  <si>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</si>
  <si>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</si>
  <si>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</si>
  <si>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</si>
  <si>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</si>
  <si>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</si>
  <si>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</si>
  <si>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</si>
  <si>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</si>
  <si>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</si>
  <si>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</si>
  <si>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</si>
  <si>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</si>
  <si>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</si>
  <si>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</si>
  <si>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</si>
  <si>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</si>
  <si>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</si>
  <si>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</si>
  <si>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</si>
  <si>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</si>
  <si>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</si>
  <si>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</si>
  <si>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</si>
  <si>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</si>
  <si>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</si>
  <si>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</si>
  <si>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</si>
  <si>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</si>
  <si>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</si>
  <si>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</si>
  <si>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</si>
  <si>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</si>
  <si>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</si>
  <si>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</si>
  <si>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</si>
  <si>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</si>
  <si>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</si>
  <si>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</si>
  <si>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</si>
  <si>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</si>
  <si>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</si>
  <si>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</si>
  <si>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</si>
  <si>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</si>
  <si>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</si>
  <si>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</si>
  <si>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</si>
  <si>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</si>
  <si>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</si>
  <si>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</si>
  <si>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</si>
  <si>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</si>
  <si>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</si>
  <si>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</si>
  <si>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</si>
  <si>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</si>
  <si>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</si>
  <si>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</si>
  <si>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</si>
  <si>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</si>
  <si>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</si>
  <si>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</si>
  <si>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</si>
  <si>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</si>
  <si>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</si>
  <si>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</si>
  <si>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</si>
  <si>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</si>
  <si>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</si>
  <si>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</si>
  <si>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</si>
  <si>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</si>
  <si>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</si>
  <si>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</si>
  <si>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</si>
  <si>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</si>
  <si>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</si>
  <si>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</si>
  <si>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</si>
  <si>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</si>
  <si>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</si>
  <si>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</si>
  <si>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</si>
  <si>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</si>
  <si>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</si>
  <si>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</si>
  <si>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</si>
  <si>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</si>
  <si>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</si>
  <si>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</si>
  <si>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</si>
  <si>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</si>
  <si>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</si>
  <si>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</si>
  <si>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</si>
  <si>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</si>
  <si>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</si>
  <si>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</si>
  <si>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</si>
  <si>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</si>
  <si>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</si>
  <si>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</si>
  <si>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</si>
  <si>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</si>
  <si>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</si>
  <si>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</si>
  <si>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</si>
  <si>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</si>
  <si>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</si>
  <si>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</si>
  <si>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</si>
  <si>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</si>
  <si>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</si>
  <si>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</si>
  <si>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</si>
  <si>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</si>
  <si>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</si>
  <si>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</si>
  <si>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</si>
  <si>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</si>
  <si>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</si>
  <si>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</si>
  <si>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</si>
  <si>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</si>
  <si>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</si>
  <si>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</si>
  <si>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</si>
  <si>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</si>
  <si>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</si>
  <si>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</si>
  <si>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</si>
  <si>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</si>
  <si>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</si>
  <si>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</si>
  <si>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</si>
  <si>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</si>
  <si>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</si>
  <si>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</si>
  <si>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</si>
  <si>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</si>
  <si>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</si>
  <si>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</si>
  <si>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</si>
  <si>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</si>
  <si>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</si>
  <si>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</si>
  <si>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</si>
  <si>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</si>
  <si>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</si>
  <si>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</si>
  <si>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</si>
  <si>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</si>
  <si>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</si>
  <si>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</si>
  <si>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</si>
  <si>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</si>
  <si>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</si>
  <si>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</si>
  <si>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</si>
  <si>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</si>
  <si>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</si>
  <si>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</si>
  <si>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</si>
  <si>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</si>
  <si>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</si>
  <si>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</si>
  <si>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</si>
  <si>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</si>
  <si>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</si>
  <si>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</si>
  <si>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</si>
  <si>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</si>
  <si>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</si>
  <si>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</si>
  <si>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</si>
  <si>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</si>
  <si>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</si>
  <si>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</si>
  <si>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</si>
  <si>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</si>
  <si>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</si>
  <si>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</si>
  <si>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</si>
  <si>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</si>
  <si>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</si>
  <si>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</si>
  <si>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</si>
  <si>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</si>
  <si>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</si>
  <si>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</si>
  <si>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</si>
  <si>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</si>
  <si>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</si>
  <si>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</si>
  <si>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</si>
  <si>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</si>
  <si>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</si>
  <si>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</si>
  <si>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</si>
  <si>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</si>
  <si>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</si>
  <si>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</si>
  <si>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</si>
  <si>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</si>
  <si>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</si>
  <si>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</si>
  <si>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</si>
  <si>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</si>
  <si>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</si>
  <si>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</si>
  <si>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</si>
  <si>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</si>
  <si>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</si>
  <si>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</si>
  <si>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</si>
  <si>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</si>
  <si>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</si>
  <si>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</si>
  <si>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</si>
  <si>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</si>
  <si>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</si>
  <si>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</si>
  <si>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</si>
  <si>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</si>
  <si>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</si>
  <si>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</si>
  <si>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</si>
  <si>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</si>
  <si>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</si>
  <si>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</si>
  <si>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</si>
  <si>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</si>
  <si>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</si>
  <si>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</si>
  <si>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</si>
  <si>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</si>
  <si>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</si>
  <si>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</si>
  <si>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</si>
  <si>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</si>
  <si>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</si>
  <si>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</si>
  <si>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</si>
  <si>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</si>
  <si>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</si>
  <si>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</si>
  <si>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</si>
  <si>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</si>
  <si>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</si>
  <si>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</si>
  <si>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</si>
  <si>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</si>
  <si>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</si>
  <si>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</si>
  <si>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</si>
  <si>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</si>
  <si>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</si>
  <si>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</si>
  <si>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</si>
  <si>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</si>
  <si>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</si>
  <si>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</si>
  <si>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</si>
  <si>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</si>
  <si>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</si>
  <si>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</si>
  <si>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</si>
  <si>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</si>
  <si>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</si>
  <si>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</si>
  <si>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</si>
  <si>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</si>
  <si>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</si>
  <si>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</si>
  <si>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</si>
  <si>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</si>
  <si>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</si>
  <si>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</si>
  <si>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</si>
  <si>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</si>
  <si>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</si>
  <si>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</si>
  <si>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</si>
  <si>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</si>
  <si>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</si>
  <si>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</si>
  <si>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</si>
  <si>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</si>
  <si>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</si>
  <si>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</si>
  <si>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</si>
  <si>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</si>
  <si>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</si>
  <si>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</si>
  <si>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</si>
  <si>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</si>
  <si>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</si>
  <si>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</si>
  <si>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</si>
  <si>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</si>
  <si>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</si>
  <si>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</si>
  <si>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</si>
  <si>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</si>
  <si>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</si>
  <si>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</si>
  <si>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</si>
  <si>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</si>
  <si>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</si>
  <si>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</si>
  <si>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</si>
  <si>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</si>
  <si>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</si>
  <si>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</si>
  <si>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</si>
  <si>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</si>
  <si>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</si>
  <si>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</si>
  <si>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</si>
  <si>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</si>
  <si>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</si>
  <si>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</si>
  <si>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</si>
  <si>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</si>
  <si>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</si>
  <si>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</si>
  <si>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</si>
  <si>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</si>
  <si>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</si>
  <si>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</si>
  <si>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</si>
  <si>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</si>
  <si>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</si>
  <si>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</si>
  <si>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</si>
  <si>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</si>
  <si>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</si>
  <si>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</si>
  <si>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</si>
  <si>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</si>
  <si>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</si>
  <si>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</si>
  <si>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</si>
  <si>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</si>
  <si>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</si>
  <si>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</si>
  <si>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</si>
  <si>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</si>
  <si>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</si>
  <si>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</si>
  <si>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</si>
  <si>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</si>
  <si>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</si>
  <si>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</si>
  <si>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</si>
  <si>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</si>
  <si>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</si>
  <si>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</si>
  <si>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</si>
  <si>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</si>
  <si>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</si>
  <si>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</si>
  <si>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</si>
  <si>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</si>
  <si>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</si>
  <si>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</si>
  <si>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</si>
  <si>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</si>
  <si>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</si>
  <si>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</si>
  <si>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</si>
  <si>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</si>
  <si>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</si>
  <si>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</si>
  <si>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</si>
  <si>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</si>
  <si>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</si>
  <si>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</si>
  <si>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</si>
  <si>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</si>
  <si>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</si>
  <si>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</si>
  <si>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</si>
  <si>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</si>
  <si>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</si>
  <si>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</si>
  <si>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</si>
  <si>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</si>
  <si>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</si>
  <si>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</si>
  <si>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</si>
  <si>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</si>
  <si>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</si>
  <si>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</si>
  <si>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</si>
  <si>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</si>
  <si>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</si>
  <si>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</si>
  <si>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</si>
  <si>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</si>
  <si>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</si>
  <si>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</si>
  <si>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</si>
  <si>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</si>
  <si>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</si>
  <si>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</si>
  <si>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</si>
  <si>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</si>
  <si>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</si>
  <si>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</si>
  <si>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</si>
  <si>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</si>
  <si>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</si>
  <si>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</si>
  <si>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</si>
  <si>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</si>
  <si>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</si>
  <si>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</si>
  <si>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</si>
  <si>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</si>
  <si>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</si>
  <si>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</si>
  <si>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</si>
  <si>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</si>
  <si>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</si>
  <si>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</si>
  <si>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</si>
  <si>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</si>
  <si>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</si>
  <si>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</si>
  <si>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</si>
  <si>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</si>
  <si>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</si>
  <si>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</si>
  <si>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</si>
  <si>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</si>
  <si>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</si>
  <si>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</si>
  <si>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</si>
  <si>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</si>
  <si>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</si>
  <si>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</si>
  <si>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</si>
  <si>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</si>
  <si>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</si>
  <si>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</si>
  <si>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</si>
  <si>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</si>
  <si>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</si>
  <si>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</si>
  <si>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</si>
  <si>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</si>
  <si>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</si>
  <si>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</si>
  <si>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</si>
  <si>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</si>
  <si>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</si>
  <si>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</si>
  <si>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</si>
  <si>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</si>
  <si>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</si>
  <si>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</si>
  <si>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</si>
  <si>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</si>
  <si>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</si>
  <si>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</si>
  <si>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</si>
  <si>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</si>
  <si>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</si>
  <si>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</si>
  <si>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</si>
  <si>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</si>
  <si>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</si>
  <si>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</si>
  <si>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</si>
  <si>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</si>
  <si>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</si>
  <si>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</si>
  <si>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</si>
  <si>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</si>
  <si>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</si>
  <si>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</si>
  <si>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</si>
  <si>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</si>
  <si>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</si>
  <si>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</si>
  <si>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</si>
  <si>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</si>
  <si>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</si>
  <si>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</si>
  <si>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</si>
  <si>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</si>
  <si>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</si>
  <si>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</si>
  <si>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</si>
  <si>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</si>
  <si>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</si>
  <si>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</si>
  <si>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</si>
  <si>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</si>
  <si>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</si>
  <si>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</si>
  <si>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</si>
  <si>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</si>
  <si>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</si>
  <si>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</si>
  <si>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</si>
  <si>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</si>
  <si>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</si>
  <si>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</si>
  <si>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</si>
  <si>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</si>
  <si>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</si>
  <si>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</si>
  <si>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</si>
  <si>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</si>
  <si>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</si>
  <si>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</si>
  <si>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</si>
  <si>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</si>
  <si>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</si>
  <si>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</si>
  <si>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</si>
  <si>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</si>
  <si>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</si>
  <si>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</si>
  <si>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</si>
  <si>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</si>
  <si>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</si>
  <si>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</si>
  <si>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</si>
  <si>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</si>
  <si>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</si>
  <si>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</si>
  <si>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</si>
  <si>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</si>
  <si>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</si>
  <si>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</si>
  <si>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</si>
  <si>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</si>
  <si>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</si>
  <si>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</si>
  <si>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</si>
  <si>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</si>
  <si>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</si>
  <si>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</si>
  <si>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</si>
  <si>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</si>
  <si>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</si>
  <si>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</si>
  <si>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</si>
  <si>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</si>
  <si>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</si>
  <si>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</si>
  <si>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</si>
  <si>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</si>
  <si>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</si>
  <si>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</si>
  <si>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</si>
  <si>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</si>
  <si>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</si>
  <si>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</si>
  <si>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</si>
  <si>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</si>
  <si>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</si>
  <si>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</si>
  <si>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</si>
  <si>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</si>
  <si>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</si>
  <si>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</si>
  <si>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</si>
  <si>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</si>
  <si>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</si>
  <si>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</si>
  <si>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</si>
  <si>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</si>
  <si>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</si>
  <si>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</si>
  <si>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</si>
  <si>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</si>
  <si>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</si>
  <si>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</si>
  <si>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</si>
  <si>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</si>
  <si>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</si>
  <si>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</si>
  <si>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</si>
  <si>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</si>
  <si>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</si>
  <si>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</si>
  <si>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</si>
  <si>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</si>
  <si>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</si>
  <si>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</si>
  <si>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</si>
  <si>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</si>
  <si>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</si>
  <si>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</si>
  <si>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</si>
  <si>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</si>
  <si>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</si>
  <si>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</si>
  <si>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</si>
  <si>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</si>
  <si>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</si>
  <si>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</si>
  <si>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</si>
  <si>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</si>
  <si>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</si>
  <si>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</si>
  <si>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</si>
  <si>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</si>
  <si>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</si>
  <si>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</si>
  <si>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</si>
  <si>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</si>
  <si>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</si>
  <si>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</si>
  <si>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</si>
  <si>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</si>
  <si>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</si>
  <si>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</si>
  <si>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</si>
  <si>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</si>
  <si>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</si>
  <si>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</si>
  <si>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</si>
  <si>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</si>
  <si>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</si>
  <si>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</si>
  <si>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</si>
  <si>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</si>
  <si>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</si>
  <si>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</si>
  <si>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</si>
  <si>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</si>
  <si>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</si>
  <si>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</si>
  <si>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</si>
  <si>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</si>
  <si>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</si>
  <si>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</si>
  <si>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</si>
  <si>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</si>
  <si>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</si>
  <si>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</si>
  <si>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</si>
  <si>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M0003</t>
  </si>
  <si>
    <t>AÇO CA 25</t>
  </si>
  <si>
    <t>M0004</t>
  </si>
  <si>
    <t>AÇO CA 50</t>
  </si>
  <si>
    <t>M0005</t>
  </si>
  <si>
    <t>BRITA 0</t>
  </si>
  <si>
    <t>M0006</t>
  </si>
  <si>
    <t>FIBRA DE POLIAMIDA PARA CONCRETO</t>
  </si>
  <si>
    <t>M0007</t>
  </si>
  <si>
    <t>FIBRA DE AÇO PARA CONCRETO</t>
  </si>
  <si>
    <t>M0008</t>
  </si>
  <si>
    <t>DETERGENTE LÍQUIDO NEUTRO</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</si>
  <si>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</si>
  <si>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</si>
  <si>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</si>
  <si>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</si>
  <si>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</si>
  <si>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</si>
  <si>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</si>
  <si>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</si>
  <si>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</si>
  <si>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</si>
  <si>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M0014</t>
  </si>
  <si>
    <t>AÇO CA 60</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</si>
  <si>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</si>
  <si>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</si>
  <si>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</si>
  <si>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</si>
  <si>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</si>
  <si>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</si>
  <si>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</si>
  <si>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</si>
  <si>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</si>
  <si>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</si>
  <si>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</si>
  <si>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</si>
  <si>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</si>
  <si>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</si>
  <si>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</si>
  <si>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</si>
  <si>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</si>
  <si>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</si>
  <si>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</si>
  <si>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</si>
  <si>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</si>
  <si>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</si>
  <si>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M0030</t>
  </si>
  <si>
    <t>ADITIVO PLASTIFICANTE E RETARDADOR DE PEGA PARA CONCRETO E ARGAMASSA</t>
  </si>
  <si>
    <t>M0032</t>
  </si>
  <si>
    <t>ADESIVO DE CONTATO PARA LAMINADO ELASTOPLÁSTICO</t>
  </si>
  <si>
    <t>M0035</t>
  </si>
  <si>
    <t>DILUENTE TIPO AGUARRÁS PARA TINTAS E VERNIZES</t>
  </si>
  <si>
    <t>M0039</t>
  </si>
  <si>
    <t>GASOLINA COMUM</t>
  </si>
  <si>
    <t>M0041</t>
  </si>
  <si>
    <t>CONTÊINER COM 2 BANHEIROS - L = 2,44 M E C = 6,09 M (1 TEU)</t>
  </si>
  <si>
    <t>M0042</t>
  </si>
  <si>
    <t>CONTÊINER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</si>
  <si>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</si>
  <si>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</si>
  <si>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</si>
  <si>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</si>
  <si>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</si>
  <si>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</si>
  <si>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</si>
  <si>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</si>
  <si>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M0047</t>
  </si>
  <si>
    <t>CONE DE SINALIZAÇÃO EM POLIETILENO - H = 75 CM E BASE QUADRADA DE 40 X 40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</si>
  <si>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</si>
  <si>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</si>
  <si>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</si>
  <si>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</si>
  <si>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</si>
  <si>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</si>
  <si>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</si>
  <si>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</si>
  <si>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</si>
  <si>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</si>
  <si>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</si>
  <si>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</si>
  <si>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</si>
  <si>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</si>
  <si>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</si>
  <si>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</si>
  <si>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</si>
  <si>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</si>
  <si>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</si>
  <si>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CONTÊINER COM JANELA - L = 4,88 M E C = 6,09 M (1 TEU DUPLO)</t>
  </si>
  <si>
    <t>M0058</t>
  </si>
  <si>
    <t>CONTÊINER COM JANELA E 2 BANHEIROS - L = 4,88 M E C = 6,09 M (1 TEU DUPLO)</t>
  </si>
  <si>
    <t>M0059</t>
  </si>
  <si>
    <t>CONTÊINER COM REVESTIMENTO TÉRMICO, JANELA E BANHEIRO - L = 2,44 M E C = 6,09 M (1 TEU)</t>
  </si>
  <si>
    <t>M0060</t>
  </si>
  <si>
    <t>CONTÊINER COM JANELA - L = 2,44 M E C = 4,58 M (3/4 TEU)</t>
  </si>
  <si>
    <t>M0065</t>
  </si>
  <si>
    <t>CONTÊINER COM JANELA E BANHEIRO - L = 2,44 M E 4,58 M (3/4 TEU)</t>
  </si>
  <si>
    <t>M0066</t>
  </si>
  <si>
    <t>CONTÊINER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</si>
  <si>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</si>
  <si>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</si>
  <si>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</si>
  <si>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</si>
  <si>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</si>
  <si>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</si>
  <si>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</si>
  <si>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CONTÊINER COM 3 JANELAS PARA GUARITA - L = 2,44 M E C = 3,05 M (1/2 TEU)</t>
  </si>
  <si>
    <t>M0072</t>
  </si>
  <si>
    <t>ARAME LISO EM AÇO GALVANIZADO - D = 2,10 MM (14 BWG)</t>
  </si>
  <si>
    <t>M0073</t>
  </si>
  <si>
    <t>MUDA DE ÁRVORE COM ALTURA DE 0,30 A 0,80 M</t>
  </si>
  <si>
    <t>M0074</t>
  </si>
  <si>
    <t>MUDA DE ARBUSTO COM ALTURA ATÉ 0,50 M</t>
  </si>
  <si>
    <t>M0075</t>
  </si>
  <si>
    <t>ARAME LISO RECOZIDO EM AÇO-CARBONO - D = 1,24 MM (18 BWG)</t>
  </si>
  <si>
    <t>M0076</t>
  </si>
  <si>
    <t>DISCO DE CORTE ABRASIVO PARA POLICORTE - D = 300 MM</t>
  </si>
  <si>
    <t>M0080</t>
  </si>
  <si>
    <t>AREIA FINA</t>
  </si>
  <si>
    <t>M0081</t>
  </si>
  <si>
    <t>AREIA GROSSA</t>
  </si>
  <si>
    <t>M0082</t>
  </si>
  <si>
    <t>AREIA MÉDIA LAVADA</t>
  </si>
  <si>
    <t>M0083</t>
  </si>
  <si>
    <t>ARGAMASSA PRÉ-DOSADA PARA GRAUTEAMENTO</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</si>
  <si>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</si>
  <si>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</si>
  <si>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</si>
  <si>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</si>
  <si>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</si>
  <si>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</si>
  <si>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</si>
  <si>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</si>
  <si>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</si>
  <si>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</si>
  <si>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</si>
  <si>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</si>
  <si>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</si>
  <si>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</si>
  <si>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</si>
  <si>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</si>
  <si>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</si>
  <si>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</si>
  <si>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</si>
  <si>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</si>
  <si>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</si>
  <si>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</si>
  <si>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</si>
  <si>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</si>
  <si>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</si>
  <si>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</si>
  <si>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</si>
  <si>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</si>
  <si>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</si>
  <si>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</si>
  <si>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</si>
  <si>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</si>
  <si>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</si>
  <si>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</si>
  <si>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</si>
  <si>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t>
  </si>
  <si>
    <t>M0105</t>
  </si>
  <si>
    <t>ANCORAGEM ATIVA PARA 4 CORDOALHAS - D = 15,2 MM</t>
  </si>
  <si>
    <t>M0106</t>
  </si>
  <si>
    <t>ANCORAGEM ATIVA PARA 6 CORDOALHAS - D = 15,2 MM</t>
  </si>
  <si>
    <t>M0107</t>
  </si>
  <si>
    <t>GEOCOMPOSTO PARA DRENAGEM</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</si>
  <si>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</si>
  <si>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</si>
  <si>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</si>
  <si>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</si>
  <si>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</si>
  <si>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</si>
  <si>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</si>
  <si>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</si>
  <si>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</si>
  <si>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</si>
  <si>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</si>
  <si>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</si>
  <si>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</si>
  <si>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</si>
  <si>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</si>
  <si>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</si>
  <si>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</si>
  <si>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</si>
  <si>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</si>
  <si>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</si>
  <si>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</si>
  <si>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</si>
  <si>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</si>
  <si>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</si>
  <si>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</si>
  <si>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</si>
  <si>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</si>
  <si>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</si>
  <si>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</si>
  <si>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</si>
  <si>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</si>
  <si>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</si>
  <si>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</si>
  <si>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</si>
  <si>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</si>
  <si>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</si>
  <si>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</si>
  <si>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</si>
  <si>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</si>
  <si>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</si>
  <si>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M0128</t>
  </si>
  <si>
    <t>BIOMANTA VEGETAL DE FIBRAS DE PALHA ENTRELAÇADAS COM FIOS DE POLIPROPILENO BIODEGRADÁVEIS - DENSIDADE 0,6 KG/M²</t>
  </si>
  <si>
    <t>M0129</t>
  </si>
  <si>
    <t>RETENTOR DE SEDIMENTO EM FIBRAS VEGETAIS - D = 20 CM</t>
  </si>
  <si>
    <t>M0130</t>
  </si>
  <si>
    <t>ANCORAGEM ATIVA PARA 15 CORDOALHAS - D = 15,2 MM</t>
  </si>
  <si>
    <t>TUBO PEAD CORRUGADO COM PAREDES ESTRUTURADAS PARA DRENAGEM - D = 400 MM</t>
  </si>
  <si>
    <t>M0132</t>
  </si>
  <si>
    <t>TUBO PEAD CORRUGADO COM PAREDES ESTRUTURADAS PARA DRENAGEM - D = 450 MM</t>
  </si>
  <si>
    <t>M0133</t>
  </si>
  <si>
    <t>TUBO PEAD CORRUGADO COM PAREDES ESTRUTURADAS PARA DRENAGEM - D = 500 MM</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</si>
  <si>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</si>
  <si>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</si>
  <si>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</si>
  <si>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</si>
  <si>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</si>
  <si>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</si>
  <si>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</si>
  <si>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</si>
  <si>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</si>
  <si>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</si>
  <si>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</si>
  <si>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</si>
  <si>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</si>
  <si>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</si>
  <si>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</si>
  <si>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</si>
  <si>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</si>
  <si>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</si>
  <si>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</si>
  <si>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M0144</t>
  </si>
  <si>
    <t>TUBO PEAD CORRUGADO COM PAREDES ESTRUTURADAS PARA DRENAGEM - D = 1.800 MM</t>
  </si>
  <si>
    <t>M0145</t>
  </si>
  <si>
    <t>ANCORAGEM ATIVA PARA 22 CORDOALHAS - D = 15,2 MM</t>
  </si>
  <si>
    <t>M0146</t>
  </si>
  <si>
    <t>ANCORAGEM ATIVA PARA 27 CORDOALHAS - D = 15,2 MM</t>
  </si>
  <si>
    <t>M0147</t>
  </si>
  <si>
    <t>TUBO PEAD CORRUGADO COM PAREDES ESTRUTURADAS PARA DRENAGEM - D = 2.000 MM</t>
  </si>
  <si>
    <t>M0148</t>
  </si>
  <si>
    <t>ANCORAGEM ATIVA PARA LAJES PARA 1 CORDOALHA - D = 12,7 MM</t>
  </si>
  <si>
    <t>M0149</t>
  </si>
  <si>
    <t>TUBO PEAD CORRUGADO COM PAREDES ESTRUTURADAS PARA DRENAGEM - D = 2.500 MM</t>
  </si>
  <si>
    <t>M0150</t>
  </si>
  <si>
    <t>TUBO PEAD CORRUGADO COM PAREDES ESTRUTURADAS PARA DRENAGEM - D = 3.000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</si>
  <si>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</si>
  <si>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</si>
  <si>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</si>
  <si>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</si>
  <si>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</si>
  <si>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</si>
  <si>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</si>
  <si>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</si>
  <si>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</si>
  <si>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</si>
  <si>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M0160</t>
  </si>
  <si>
    <t>EXTINTOR DE INCÊNDIO TIPO ESPUMA MECÂNICA - V = 10 L</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</si>
  <si>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</si>
  <si>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</si>
  <si>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</si>
  <si>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</si>
  <si>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</si>
  <si>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</si>
  <si>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</si>
  <si>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</si>
  <si>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</si>
  <si>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</si>
  <si>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</si>
  <si>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</si>
  <si>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</si>
  <si>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</si>
  <si>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</si>
  <si>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</si>
  <si>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</si>
  <si>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</si>
  <si>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</si>
  <si>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</si>
  <si>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</si>
  <si>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</si>
  <si>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</si>
  <si>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</si>
  <si>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M0191</t>
  </si>
  <si>
    <t>BRITA 1</t>
  </si>
  <si>
    <t>M0192</t>
  </si>
  <si>
    <t>BRITA 2</t>
  </si>
  <si>
    <t>M0193</t>
  </si>
  <si>
    <t>BRITA 3</t>
  </si>
  <si>
    <t>M0194</t>
  </si>
  <si>
    <t>ESCÓRIA DE ACIARIA</t>
  </si>
  <si>
    <t>M0198</t>
  </si>
  <si>
    <t>PARAFUSO DE CABEÇA CHATA EM AÇO - D = 4,5 MM E BUCHA PLÁSTICA - D = 8 MM (S8)</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</si>
  <si>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</si>
  <si>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</si>
  <si>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</si>
  <si>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</si>
  <si>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</si>
  <si>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</si>
  <si>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</si>
  <si>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</si>
  <si>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</si>
  <si>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</si>
  <si>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</si>
  <si>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</si>
  <si>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</si>
  <si>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</si>
  <si>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</si>
  <si>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</si>
  <si>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</si>
  <si>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</si>
  <si>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</si>
  <si>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</si>
  <si>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</si>
  <si>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</si>
  <si>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</si>
  <si>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</si>
  <si>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</si>
  <si>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</si>
  <si>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</si>
  <si>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</si>
  <si>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</si>
  <si>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</si>
  <si>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</si>
  <si>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</si>
  <si>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</si>
  <si>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</si>
  <si>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</si>
  <si>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</si>
  <si>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</si>
  <si>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</si>
  <si>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</si>
  <si>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</si>
  <si>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</si>
  <si>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</si>
  <si>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</si>
  <si>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</si>
  <si>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</si>
  <si>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</si>
  <si>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</si>
  <si>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</si>
  <si>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</si>
  <si>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</si>
  <si>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</si>
  <si>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</si>
  <si>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</si>
  <si>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</si>
  <si>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</si>
  <si>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</si>
  <si>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DE CREMALHEIRA</t>
  </si>
  <si>
    <t>M0268</t>
  </si>
  <si>
    <t>MÓDULO DE ANCORAGEM DE TORRE DE ELEVADOR DE CREMALHEIRA</t>
  </si>
  <si>
    <t>M0269</t>
  </si>
  <si>
    <t>CABO DE COBRE FLEXÍVEL ANTICHAMA ISOLADO EM PVC - TENSÃO DE 0,6/1,0 KV E SEÇÃO DE 50 MM²</t>
  </si>
  <si>
    <t>M0284</t>
  </si>
  <si>
    <t>CAIBRO DE PINHO - L = 7,5 CM E E = 7,5 CM</t>
  </si>
  <si>
    <t>M0285</t>
  </si>
  <si>
    <t>PONTALETE PARA ESCORAMENTO - D = 15 CM</t>
  </si>
  <si>
    <t>M0286</t>
  </si>
  <si>
    <t>TÁBUA - E = 2,5 CM E L = 30 CM</t>
  </si>
  <si>
    <t>M0289</t>
  </si>
  <si>
    <t>TÁBUA - E = 2,5 CM E L = 15 CM</t>
  </si>
  <si>
    <t>M0290</t>
  </si>
  <si>
    <t>TÁBUA - E = 2,5 CM E L = 10 CM</t>
  </si>
  <si>
    <t>M0301</t>
  </si>
  <si>
    <t>PONTALETE PARA ESCORAMENTO - D = 10 CM</t>
  </si>
  <si>
    <t>M0310</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</si>
  <si>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</si>
  <si>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</si>
  <si>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</si>
  <si>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</si>
  <si>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</si>
  <si>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</si>
  <si>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</si>
  <si>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</si>
  <si>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</si>
  <si>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</si>
  <si>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</si>
  <si>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</si>
  <si>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</si>
  <si>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</si>
  <si>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</si>
  <si>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</si>
  <si>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</si>
  <si>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</si>
  <si>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</si>
  <si>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</si>
  <si>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</si>
  <si>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M0365</t>
  </si>
  <si>
    <t>CANTONEIRA EM FERRO DE ABAS IGUAIS - L = 25,4 MM E E = 4,76 MM</t>
  </si>
  <si>
    <t>M0366</t>
  </si>
  <si>
    <t>CANTONEIRA EM AÇO ASTM A36 GALVANIZADO</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</si>
  <si>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</si>
  <si>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</si>
  <si>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</si>
  <si>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</si>
  <si>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</si>
  <si>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</si>
  <si>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</si>
  <si>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</si>
  <si>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</si>
  <si>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</si>
  <si>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</si>
  <si>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</si>
  <si>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</si>
  <si>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</si>
  <si>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</si>
  <si>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</si>
  <si>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M0424</t>
  </si>
  <si>
    <t>CIMENTO PORTLAND CP II - 32 - SACO</t>
  </si>
  <si>
    <t>M0427</t>
  </si>
  <si>
    <t>CORDOALHA NUA TIPO CP 190 RB - D = 12,7 MM</t>
  </si>
  <si>
    <t>M0428</t>
  </si>
  <si>
    <t>CORDOALHA NUA TIPO CP 190 RB - D = 15,2 MM</t>
  </si>
  <si>
    <t>M0429</t>
  </si>
  <si>
    <t>PERFIL DE ALUMÍNIO TIPO L421 PARA PLACA DE SINALIZAÇÃO - SEÇÃO DE 33 X 40 MM</t>
  </si>
  <si>
    <t>M0434</t>
  </si>
  <si>
    <t>TIRANTE DE BARRA DE AÇO - TENSÃO DE ESCOAMENTO = 950 MPA, TENSÃO DE RUPTURA = 1.050 MPA E D = 32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</si>
  <si>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</si>
  <si>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</si>
  <si>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</si>
  <si>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</si>
  <si>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</si>
  <si>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</si>
  <si>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</si>
  <si>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</si>
  <si>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</si>
  <si>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</si>
  <si>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</si>
  <si>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</si>
  <si>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</si>
  <si>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</si>
  <si>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</si>
  <si>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</si>
  <si>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</si>
  <si>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</si>
  <si>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</si>
  <si>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</si>
  <si>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</si>
  <si>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</si>
  <si>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</si>
  <si>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</si>
  <si>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</si>
  <si>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</si>
  <si>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</si>
  <si>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</si>
  <si>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</si>
  <si>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</si>
  <si>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</si>
  <si>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</si>
  <si>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</si>
  <si>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</si>
  <si>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</si>
  <si>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</si>
  <si>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</si>
  <si>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</si>
  <si>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</si>
  <si>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</si>
  <si>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</si>
  <si>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</si>
  <si>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</si>
  <si>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</si>
  <si>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M0506</t>
  </si>
  <si>
    <t>BROCA DE WIDIA - D = 8 MM E C = 120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</si>
  <si>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</si>
  <si>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</si>
  <si>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</si>
  <si>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</si>
  <si>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</si>
  <si>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</si>
  <si>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</si>
  <si>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</si>
  <si>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</si>
  <si>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</si>
  <si>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</si>
  <si>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</si>
  <si>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</si>
  <si>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</si>
  <si>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</si>
  <si>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</si>
  <si>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</si>
  <si>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</si>
  <si>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</si>
  <si>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</si>
  <si>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</si>
  <si>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</si>
  <si>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</si>
  <si>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</si>
  <si>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</si>
  <si>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</si>
  <si>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</si>
  <si>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</si>
  <si>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</si>
  <si>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</si>
  <si>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</si>
  <si>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</si>
  <si>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</si>
  <si>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</si>
  <si>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</si>
  <si>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33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</si>
  <si>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</si>
  <si>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</si>
  <si>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</si>
  <si>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</si>
  <si>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</si>
  <si>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</si>
  <si>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</si>
  <si>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</si>
  <si>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</si>
  <si>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</si>
  <si>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</si>
  <si>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</si>
  <si>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</si>
  <si>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</si>
  <si>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</si>
  <si>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</si>
  <si>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</si>
  <si>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</si>
  <si>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</si>
  <si>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</si>
  <si>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</si>
  <si>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</si>
  <si>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</si>
  <si>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</si>
  <si>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</si>
  <si>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</si>
  <si>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</si>
  <si>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</si>
  <si>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</si>
  <si>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</si>
  <si>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</si>
  <si>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</si>
  <si>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</si>
  <si>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</si>
  <si>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</si>
  <si>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</si>
  <si>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</si>
  <si>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</si>
  <si>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</si>
  <si>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</si>
  <si>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</si>
  <si>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</si>
  <si>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</si>
  <si>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</si>
  <si>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</si>
  <si>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</si>
  <si>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</si>
  <si>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</si>
  <si>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</si>
  <si>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</si>
  <si>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</si>
  <si>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</si>
  <si>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</si>
  <si>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</si>
  <si>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</si>
  <si>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</si>
  <si>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</si>
  <si>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</si>
  <si>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</si>
  <si>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</si>
  <si>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</si>
  <si>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</si>
  <si>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</si>
  <si>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</si>
  <si>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</si>
  <si>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</si>
  <si>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</si>
  <si>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</si>
  <si>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</si>
  <si>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</si>
  <si>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</si>
  <si>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</si>
  <si>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</si>
  <si>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</si>
  <si>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</si>
  <si>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</si>
  <si>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</si>
  <si>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</si>
  <si>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M0669</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</si>
  <si>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</si>
  <si>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</si>
  <si>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</si>
  <si>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</si>
  <si>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</si>
  <si>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</si>
  <si>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</si>
  <si>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</si>
  <si>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</si>
  <si>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</si>
  <si>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</si>
  <si>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</si>
  <si>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</si>
  <si>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</si>
  <si>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</si>
  <si>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</si>
  <si>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</si>
  <si>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</si>
  <si>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</si>
  <si>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</si>
  <si>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</si>
  <si>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</si>
  <si>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</si>
  <si>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</si>
  <si>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</si>
  <si>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</si>
  <si>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</si>
  <si>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</si>
  <si>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</si>
  <si>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</si>
  <si>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</si>
  <si>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</si>
  <si>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</si>
  <si>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</si>
  <si>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</si>
  <si>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M0771</t>
  </si>
  <si>
    <t>CAVALETE EM POLIETILENO ZEBRADO COM FAIXA REFLETIVA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</si>
  <si>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</si>
  <si>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</si>
  <si>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</si>
  <si>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</si>
  <si>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</si>
  <si>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</si>
  <si>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</si>
  <si>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</si>
  <si>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M0787</t>
  </si>
  <si>
    <t>SUPORTE EM AÇO-CARBONO GALVANIZADO TIPO PERFIL C PARA PLACA DE SINALIZAÇÃO</t>
  </si>
  <si>
    <t>M0789</t>
  </si>
  <si>
    <t>CONJUNTO PARA FIXAÇÃO DE PLACAS EM AÇO GALVANIZADO COMPOSTO POR BARRA CHATA, ABRAÇADEIRA, PARAFUSOS, PORCAS E ARRUELAS</t>
  </si>
  <si>
    <t>M0796</t>
  </si>
  <si>
    <t>SEMIPÓRTICO METÁLICO PARA VÃO DE 8,3 M E VENTO DE 35 M/S</t>
  </si>
  <si>
    <t>M0798</t>
  </si>
  <si>
    <t>APOIO DE NEOPRENE FRETADO</t>
  </si>
  <si>
    <t>DM3</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</si>
  <si>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</si>
  <si>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</si>
  <si>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</si>
  <si>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</si>
  <si>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</si>
  <si>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</si>
  <si>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</si>
  <si>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</si>
  <si>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</si>
  <si>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</si>
  <si>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</si>
  <si>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</si>
  <si>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</si>
  <si>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</si>
  <si>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</si>
  <si>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</si>
  <si>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</si>
  <si>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</si>
  <si>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</si>
  <si>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</si>
  <si>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M0849</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</si>
  <si>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</si>
  <si>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</si>
  <si>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</si>
  <si>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</si>
  <si>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</si>
  <si>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</si>
  <si>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</si>
  <si>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</si>
  <si>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</si>
  <si>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</si>
  <si>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</si>
  <si>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</si>
  <si>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</si>
  <si>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</si>
  <si>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</si>
  <si>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</si>
  <si>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</si>
  <si>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M0942</t>
  </si>
  <si>
    <t>ESTACA PRANCHA METÁLICA</t>
  </si>
  <si>
    <t>M0945</t>
  </si>
  <si>
    <t>PARAFUSO DE CABEÇA SEXTAVADA EM AÇO GALVANIZADO COM PORCA E ARRUELA DE PRESSÃO - D = 6,35 MM (1/4")</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</si>
  <si>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</si>
  <si>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</si>
  <si>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</si>
  <si>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</si>
  <si>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</si>
  <si>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</si>
  <si>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</si>
  <si>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</si>
  <si>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</si>
  <si>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</si>
  <si>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</si>
  <si>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</si>
  <si>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</si>
  <si>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</si>
  <si>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</si>
  <si>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</si>
  <si>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</si>
  <si>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</si>
  <si>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</si>
  <si>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</si>
  <si>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</si>
  <si>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</si>
  <si>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</si>
  <si>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</si>
  <si>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</si>
  <si>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</si>
  <si>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</si>
  <si>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</si>
  <si>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</si>
  <si>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</si>
  <si>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</si>
  <si>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</si>
  <si>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</si>
  <si>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</si>
  <si>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</si>
  <si>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</si>
  <si>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</si>
  <si>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</si>
  <si>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</si>
  <si>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</si>
  <si>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</si>
  <si>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</si>
  <si>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</si>
  <si>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</si>
  <si>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</si>
  <si>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</si>
  <si>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</si>
  <si>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</si>
  <si>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</si>
  <si>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</si>
  <si>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</si>
  <si>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</si>
  <si>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</si>
  <si>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</si>
  <si>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M0998</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</si>
  <si>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</si>
  <si>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</si>
  <si>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</si>
  <si>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</si>
  <si>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</si>
  <si>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</si>
  <si>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</si>
  <si>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</si>
  <si>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</si>
  <si>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</si>
  <si>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</si>
  <si>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</si>
  <si>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</si>
  <si>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</si>
  <si>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</si>
  <si>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</si>
  <si>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</si>
  <si>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</si>
  <si>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</si>
  <si>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M1097</t>
  </si>
  <si>
    <t>PEDRA DE MÃO OU RACHÃO</t>
  </si>
  <si>
    <t>M1103</t>
  </si>
  <si>
    <t>PEDRISCO</t>
  </si>
  <si>
    <t>M1118</t>
  </si>
  <si>
    <t>CRUZETA DE MADEIRA PARA POSTE - H = 240 CM</t>
  </si>
  <si>
    <t>M1129</t>
  </si>
  <si>
    <t>JUNTA DE DILATAÇÃO EM PERFIL EXTRUDADO DE BORRACHA VULCANIZADA</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</si>
  <si>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</si>
  <si>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</si>
  <si>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</si>
  <si>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</si>
  <si>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</si>
  <si>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</si>
  <si>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</si>
  <si>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</si>
  <si>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</si>
  <si>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</si>
  <si>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M1136</t>
  </si>
  <si>
    <t>CORDÃO DE POLIETILENO EXPANDIDO DE BAIXA DENSIDADE - D = 10,0 MM</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</si>
  <si>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</si>
  <si>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</si>
  <si>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</si>
  <si>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</si>
  <si>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</si>
  <si>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</si>
  <si>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</si>
  <si>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</si>
  <si>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</si>
  <si>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</si>
  <si>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</si>
  <si>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</si>
  <si>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</si>
  <si>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</si>
  <si>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</si>
  <si>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</si>
  <si>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</si>
  <si>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</si>
  <si>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</si>
  <si>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</si>
  <si>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</si>
  <si>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</si>
  <si>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</si>
  <si>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</si>
  <si>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</si>
  <si>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</si>
  <si>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</si>
  <si>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</si>
  <si>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</si>
  <si>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</si>
  <si>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</si>
  <si>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</si>
  <si>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</si>
  <si>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</si>
  <si>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</si>
  <si>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</si>
  <si>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</si>
  <si>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</si>
  <si>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</si>
  <si>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</si>
  <si>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</si>
  <si>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</si>
  <si>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</si>
  <si>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</si>
  <si>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</si>
  <si>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</si>
  <si>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</si>
  <si>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</si>
  <si>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</si>
  <si>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</si>
  <si>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</si>
  <si>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</si>
  <si>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</si>
  <si>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</si>
  <si>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</si>
  <si>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</si>
  <si>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</si>
  <si>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</si>
  <si>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</si>
  <si>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</si>
  <si>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</si>
  <si>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</si>
  <si>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</si>
  <si>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</si>
  <si>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</si>
  <si>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</si>
  <si>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</si>
  <si>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</si>
  <si>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</si>
  <si>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</si>
  <si>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</si>
  <si>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</si>
  <si>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</si>
  <si>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</si>
  <si>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</si>
  <si>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</si>
  <si>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</si>
  <si>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</si>
  <si>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</si>
  <si>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</si>
  <si>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</si>
  <si>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</si>
  <si>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</si>
  <si>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</si>
  <si>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</si>
  <si>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</si>
  <si>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</si>
  <si>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</si>
  <si>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</si>
  <si>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</si>
  <si>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</si>
  <si>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</si>
  <si>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</si>
  <si>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</si>
  <si>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</si>
  <si>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</si>
  <si>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</si>
  <si>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</si>
  <si>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</si>
  <si>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</si>
  <si>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</si>
  <si>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</si>
  <si>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</si>
  <si>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</si>
  <si>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</si>
  <si>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</si>
  <si>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</si>
  <si>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</si>
  <si>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</si>
  <si>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</si>
  <si>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M1376</t>
  </si>
  <si>
    <t>CHAPA FINA EM AÇO ASTM A36</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</si>
  <si>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</si>
  <si>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</si>
  <si>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</si>
  <si>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</si>
  <si>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</si>
  <si>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</si>
  <si>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</si>
  <si>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</si>
  <si>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</si>
  <si>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</si>
  <si>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</si>
  <si>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</si>
  <si>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</si>
  <si>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</si>
  <si>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</si>
  <si>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</si>
  <si>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</si>
  <si>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</si>
  <si>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</si>
  <si>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</si>
  <si>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M1391</t>
  </si>
  <si>
    <t>PONTEIRO PARA MARTELETE - D = 22 MM E C = 1,00 M</t>
  </si>
  <si>
    <t>M1397</t>
  </si>
  <si>
    <t>ELETRODO REVESTIDO E60XX</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</si>
  <si>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</si>
  <si>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</si>
  <si>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</si>
  <si>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</si>
  <si>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</si>
  <si>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</si>
  <si>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</si>
  <si>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</si>
  <si>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</si>
  <si>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</si>
  <si>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</si>
  <si>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</si>
  <si>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</si>
  <si>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</si>
  <si>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</si>
  <si>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</si>
  <si>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</si>
  <si>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</si>
  <si>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</si>
  <si>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</si>
  <si>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</si>
  <si>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</si>
  <si>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</si>
  <si>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</si>
  <si>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</si>
  <si>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</si>
  <si>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</si>
  <si>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</si>
  <si>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</si>
  <si>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</si>
  <si>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</si>
  <si>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</si>
  <si>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</si>
  <si>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</si>
  <si>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</si>
  <si>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</si>
  <si>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</si>
  <si>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</si>
  <si>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GEOGRELHA UNIDIRECIONAL EM POLIÉSTER - RESISTÊNCIA À TRAÇÃO LONGITUDINAL DE 200 KN/M</t>
  </si>
  <si>
    <t>M1452</t>
  </si>
  <si>
    <t>GEOGRELHA UNIDIRECIONAL EM POLIÉSTER - RESISTÊNCIA À TRAÇÃO LONGITUDINAL DE 300 KN/M</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</si>
  <si>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</si>
  <si>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</si>
  <si>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</si>
  <si>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</si>
  <si>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</si>
  <si>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</si>
  <si>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</si>
  <si>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</si>
  <si>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</si>
  <si>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</si>
  <si>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</si>
  <si>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</si>
  <si>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</si>
  <si>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</si>
  <si>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</si>
  <si>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</si>
  <si>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</si>
  <si>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</si>
  <si>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</si>
  <si>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</si>
  <si>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</si>
  <si>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</si>
  <si>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</si>
  <si>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</si>
  <si>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</si>
  <si>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</si>
  <si>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</si>
  <si>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</si>
  <si>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</si>
  <si>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</si>
  <si>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</si>
  <si>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</si>
  <si>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</si>
  <si>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</si>
  <si>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</si>
  <si>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</si>
  <si>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</si>
  <si>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</si>
  <si>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</si>
  <si>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M1526</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</si>
  <si>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</si>
  <si>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</si>
  <si>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</si>
  <si>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</si>
  <si>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</si>
  <si>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</si>
  <si>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</si>
  <si>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</si>
  <si>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</si>
  <si>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</si>
  <si>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</si>
  <si>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</si>
  <si>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</si>
  <si>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</si>
  <si>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</si>
  <si>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</si>
  <si>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</si>
  <si>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</si>
  <si>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</si>
  <si>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</si>
  <si>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</si>
  <si>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</si>
  <si>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</si>
  <si>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</si>
  <si>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</si>
  <si>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</si>
  <si>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</si>
  <si>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</si>
  <si>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</si>
  <si>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</si>
  <si>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</si>
  <si>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</si>
  <si>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</si>
  <si>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</si>
  <si>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</si>
  <si>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</si>
  <si>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</si>
  <si>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</si>
  <si>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</si>
  <si>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</si>
  <si>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</si>
  <si>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</si>
  <si>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</si>
  <si>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</si>
  <si>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</si>
  <si>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</si>
  <si>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</si>
  <si>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</si>
  <si>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</si>
  <si>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</si>
  <si>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</si>
  <si>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M1644</t>
  </si>
  <si>
    <t>COROA DE BOTÕES ESFÉRICOS - D = 251 MM (9 7/8")</t>
  </si>
  <si>
    <t>M1645</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</si>
  <si>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</si>
  <si>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</si>
  <si>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</si>
  <si>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</si>
  <si>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</si>
  <si>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</si>
  <si>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</si>
  <si>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</si>
  <si>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</si>
  <si>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M1651</t>
  </si>
  <si>
    <t>TRICONE PARA TIRANTE AUTOINJETÁVEL - D = 120 MM</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</si>
  <si>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</si>
  <si>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</si>
  <si>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</si>
  <si>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</si>
  <si>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</si>
  <si>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</si>
  <si>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</si>
  <si>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</si>
  <si>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</si>
  <si>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</si>
  <si>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</si>
  <si>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</si>
  <si>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</si>
  <si>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</si>
  <si>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</si>
  <si>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</si>
  <si>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</si>
  <si>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</si>
  <si>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</si>
  <si>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</si>
  <si>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</si>
  <si>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</si>
  <si>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</si>
  <si>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</si>
  <si>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</si>
  <si>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</si>
  <si>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</si>
  <si>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</si>
  <si>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</si>
  <si>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</si>
  <si>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</si>
  <si>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</si>
  <si>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</si>
  <si>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</si>
  <si>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</si>
  <si>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</si>
  <si>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</si>
  <si>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</si>
  <si>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</si>
  <si>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</si>
  <si>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</si>
  <si>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</si>
  <si>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</si>
  <si>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</si>
  <si>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</si>
  <si>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</si>
  <si>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</si>
  <si>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</si>
  <si>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</si>
  <si>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</si>
  <si>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</si>
  <si>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</si>
  <si>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</si>
  <si>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</si>
  <si>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</si>
  <si>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</si>
  <si>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</si>
  <si>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</si>
  <si>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</si>
  <si>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</si>
  <si>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</si>
  <si>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</si>
  <si>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</si>
  <si>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</si>
  <si>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</si>
  <si>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</si>
  <si>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</si>
  <si>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</si>
  <si>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</si>
  <si>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</si>
  <si>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</si>
  <si>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</si>
  <si>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</si>
  <si>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</si>
  <si>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</si>
  <si>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</si>
  <si>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</si>
  <si>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</si>
  <si>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</si>
  <si>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</si>
  <si>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</si>
  <si>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</si>
  <si>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</si>
  <si>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</si>
  <si>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</si>
  <si>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</si>
  <si>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</si>
  <si>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</si>
  <si>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</si>
  <si>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</si>
  <si>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</si>
  <si>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</si>
  <si>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</si>
  <si>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</si>
  <si>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</si>
  <si>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</si>
  <si>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</si>
  <si>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</si>
  <si>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</si>
  <si>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</si>
  <si>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M1795</t>
  </si>
  <si>
    <t>GÁS OXIGÊNIO</t>
  </si>
  <si>
    <t>M1796</t>
  </si>
  <si>
    <t>GÁS ACETILENO</t>
  </si>
  <si>
    <t>M1797</t>
  </si>
  <si>
    <t>FITA DE ESPUMA EPDM PARA VEDAÇÃO COM ADESIVO EM UMA FACE - E = 4 MM E L = 40 MM</t>
  </si>
  <si>
    <t>M1800</t>
  </si>
  <si>
    <t>MANTA ASFÁLTICA NÃO-TECIDO EM POLIÉSTER - ANTIRRAÍZ - E = 3 MM</t>
  </si>
  <si>
    <t>M1811</t>
  </si>
  <si>
    <t>LONGARINA DE MADEIRA DE PRIMEIRA - L = 16 CM E E = 6 CM</t>
  </si>
  <si>
    <t>M1812</t>
  </si>
  <si>
    <t>ESTRONCA DE MADEIRA - D = 20 CM</t>
  </si>
  <si>
    <t>M1814</t>
  </si>
  <si>
    <t>TELA METÁLICA GALVANIZADA DOBRADA EM L - C = 2,0 M, L = 0,5 M E H = 0,5 M</t>
  </si>
  <si>
    <t>M1815</t>
  </si>
  <si>
    <t>TELA METÁLICA DE DUPLA TORÇÃO EM LIGA DE ZINCO E ALUMÍNIO - MALHA DE 8 X 10 CM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</si>
  <si>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</si>
  <si>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</si>
  <si>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</si>
  <si>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</si>
  <si>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</si>
  <si>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</si>
  <si>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</si>
  <si>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</si>
  <si>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</si>
  <si>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</si>
  <si>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</si>
  <si>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COROA DE BOTÕES ESFÉRICOS - D = 120 MM (4 3/4")</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</si>
  <si>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</si>
  <si>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</si>
  <si>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</si>
  <si>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</si>
  <si>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</si>
  <si>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</si>
  <si>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</si>
  <si>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</si>
  <si>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</si>
  <si>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</si>
  <si>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M1879</t>
  </si>
  <si>
    <t>TUBO PEAD PE 80 PN 6 - D = 40 MM</t>
  </si>
  <si>
    <t>M1880</t>
  </si>
  <si>
    <t>TUBO PEAD PE 80 PN 16 - D = 20 MM</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</si>
  <si>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</si>
  <si>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</si>
  <si>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</si>
  <si>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</si>
  <si>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</si>
  <si>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</si>
  <si>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</si>
  <si>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</si>
  <si>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</si>
  <si>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</si>
  <si>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</si>
  <si>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</si>
  <si>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M1922</t>
  </si>
  <si>
    <t>TUBO DE PVC ESPAGUETE - D = 14 MM</t>
  </si>
  <si>
    <t>M1924</t>
  </si>
  <si>
    <t>TIRANTE DE BARRA DE AÇO - TENSÃO DE ESCOAMENTO = 500 MPA, TENSÃO DE RUPTURA = 750 MPA E D = 25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</si>
  <si>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</si>
  <si>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</si>
  <si>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</si>
  <si>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</si>
  <si>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</si>
  <si>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</si>
  <si>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</si>
  <si>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</si>
  <si>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M1935</t>
  </si>
  <si>
    <t>ESPAÇADOR PLÁSTICO TIPO CENTRALIZADOR CARAMBOLA PARA TIRANTE DE BARRA DE AÇO - D = 32,0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</si>
  <si>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</si>
  <si>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</si>
  <si>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</si>
  <si>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</si>
  <si>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</si>
  <si>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</si>
  <si>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</si>
  <si>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</si>
  <si>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</si>
  <si>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</si>
  <si>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</si>
  <si>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</si>
  <si>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</si>
  <si>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</si>
  <si>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</si>
  <si>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</si>
  <si>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</si>
  <si>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</si>
  <si>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</si>
  <si>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</si>
  <si>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</si>
  <si>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</si>
  <si>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</si>
  <si>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</si>
  <si>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</si>
  <si>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</si>
  <si>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</si>
  <si>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</si>
  <si>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</si>
  <si>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</si>
  <si>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</si>
  <si>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</si>
  <si>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</si>
  <si>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</si>
  <si>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</si>
  <si>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</si>
  <si>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</si>
  <si>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</si>
  <si>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</si>
  <si>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</si>
  <si>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</si>
  <si>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</si>
  <si>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</si>
  <si>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</si>
  <si>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</si>
  <si>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</si>
  <si>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</si>
  <si>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</si>
  <si>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</si>
  <si>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</si>
  <si>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</si>
  <si>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</si>
  <si>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</si>
  <si>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</si>
  <si>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</si>
  <si>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</si>
  <si>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</si>
  <si>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</si>
  <si>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</si>
  <si>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DENTE DE CORTE PARA FRESADORA DE 455 KW</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</si>
  <si>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</si>
  <si>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</si>
  <si>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</si>
  <si>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</si>
  <si>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</si>
  <si>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</si>
  <si>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</si>
  <si>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</si>
  <si>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</si>
  <si>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</si>
  <si>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</si>
  <si>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</si>
  <si>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M1983</t>
  </si>
  <si>
    <t>LUVA EM AÇO PARA EMENDA DE TIRANTES - D = 63 MM E C = 180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</si>
  <si>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</si>
  <si>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</si>
  <si>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</si>
  <si>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</si>
  <si>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</si>
  <si>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</si>
  <si>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</si>
  <si>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</si>
  <si>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</si>
  <si>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</si>
  <si>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</si>
  <si>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</si>
  <si>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</si>
  <si>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</si>
  <si>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</si>
  <si>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</si>
  <si>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</si>
  <si>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</si>
  <si>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</si>
  <si>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</si>
  <si>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</si>
  <si>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</si>
  <si>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</si>
  <si>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</si>
  <si>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</si>
  <si>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</si>
  <si>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</si>
  <si>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</si>
  <si>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</si>
  <si>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</si>
  <si>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</si>
  <si>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VELOCIDADE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</si>
  <si>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</si>
  <si>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</si>
  <si>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</si>
  <si>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</si>
  <si>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</si>
  <si>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</si>
  <si>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</si>
  <si>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</si>
  <si>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</si>
  <si>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</si>
  <si>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</si>
  <si>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</si>
  <si>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</si>
  <si>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</si>
  <si>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</si>
  <si>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</si>
  <si>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</si>
  <si>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</si>
  <si>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</si>
  <si>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</si>
  <si>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</si>
  <si>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</si>
  <si>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</si>
  <si>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PORCA EM AÇO PARA ANCORAGEM DE TIRANTES - D = 38 MM E E = 55 MM</t>
  </si>
  <si>
    <t>M2018</t>
  </si>
  <si>
    <t>GASTALHO - L = 10 CM E E = 2 CM</t>
  </si>
  <si>
    <t>M2019</t>
  </si>
  <si>
    <t>PORCA EM AÇO PARA ANCORAGEM DE TIRANTES - D = 38 MM E E = 60 MM</t>
  </si>
  <si>
    <t>M2020</t>
  </si>
  <si>
    <t>PORCA EM AÇO PARA ANCORAGEM DE TIRANTES - D = 48 MM E E = 65 MM</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</si>
  <si>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</si>
  <si>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</si>
  <si>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</si>
  <si>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</si>
  <si>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</si>
  <si>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</si>
  <si>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</si>
  <si>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</si>
  <si>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</si>
  <si>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</si>
  <si>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</si>
  <si>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</si>
  <si>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</si>
  <si>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PORCA EM AÇO PARA ANCORAGEM DE TIRANTES - D = 60 MM E E = 65 MM</t>
  </si>
  <si>
    <t>M2030</t>
  </si>
  <si>
    <t>PORCA EM AÇO PARA ANCORAGEM DE TIRANTES - D = 73 MM E E = 80 MM</t>
  </si>
  <si>
    <t>M2031</t>
  </si>
  <si>
    <t>PORCA EM AÇO PARA ANCORAGEM DE TIRANTES - D = 73 MM E E = 100 MM</t>
  </si>
  <si>
    <t>M2032</t>
  </si>
  <si>
    <t>PORCA EM AÇO PARA ANCORAGEM DE TIRANTES - D = 82 MM E E = 100 MM</t>
  </si>
  <si>
    <t>M2033</t>
  </si>
  <si>
    <t>PORCA EM AÇO PARA ANCORAGEM DE TIRANTES - D = 89 MM E E = 100 MM</t>
  </si>
  <si>
    <t>M2034</t>
  </si>
  <si>
    <t>SOLVENTE PARA TINTA À BASE DE RESINA ACRÍLICA</t>
  </si>
  <si>
    <t>M2035</t>
  </si>
  <si>
    <t>PORCA EM AÇO PARA ANCORAGEM DE TIRANTES - D = 97 MM E E = 100 MM</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</si>
  <si>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</si>
  <si>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</si>
  <si>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</si>
  <si>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</si>
  <si>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</si>
  <si>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</si>
  <si>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</si>
  <si>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</si>
  <si>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</si>
  <si>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</si>
  <si>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</si>
  <si>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</si>
  <si>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</si>
  <si>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</si>
  <si>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</si>
  <si>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</si>
  <si>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</si>
  <si>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</si>
  <si>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</si>
  <si>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</si>
  <si>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</si>
  <si>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</si>
  <si>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</si>
  <si>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</si>
  <si>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</si>
  <si>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</si>
  <si>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M2051</t>
  </si>
  <si>
    <t>GEOTÊXTIL NÃO-TECIDO AGULHADO EM POLIÉSTER - RESISTÊNCIA À TRAÇÃO LONGITUDINAL DE 14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</si>
  <si>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</si>
  <si>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</si>
  <si>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</si>
  <si>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</si>
  <si>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</si>
  <si>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</si>
  <si>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</si>
  <si>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</si>
  <si>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</si>
  <si>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</si>
  <si>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</si>
  <si>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</si>
  <si>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</si>
  <si>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</si>
  <si>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</si>
  <si>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</si>
  <si>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</si>
  <si>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</si>
  <si>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</si>
  <si>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</si>
  <si>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</si>
  <si>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</si>
  <si>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</si>
  <si>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</si>
  <si>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</si>
  <si>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 - E = 2,00 MM</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</si>
  <si>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</si>
  <si>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</si>
  <si>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</si>
  <si>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</si>
  <si>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</si>
  <si>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</si>
  <si>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</si>
  <si>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</si>
  <si>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</si>
  <si>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</si>
  <si>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</si>
  <si>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</si>
  <si>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</si>
  <si>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</si>
  <si>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</si>
  <si>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</si>
  <si>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</si>
  <si>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</si>
  <si>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</si>
  <si>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</si>
  <si>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</si>
  <si>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</si>
  <si>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</si>
  <si>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</si>
  <si>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</si>
  <si>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</si>
  <si>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</si>
  <si>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E = 85 MM</t>
  </si>
  <si>
    <t>M2090</t>
  </si>
  <si>
    <t>PORCA EM AÇO PARA ANCORAGEM DE TIRANTES - D = 73 MM E E = 60 MM</t>
  </si>
  <si>
    <t>M2091</t>
  </si>
  <si>
    <t>PORCA SEXTAVADA EM AÇO PARA ANCORAGEM DE TIRANTES - D = 50 MM E E = 50 MM</t>
  </si>
  <si>
    <t>M2092</t>
  </si>
  <si>
    <t>EMULSÃO ASFÁLTICA PARA IMPRIMAÇÃO</t>
  </si>
  <si>
    <t>M2093</t>
  </si>
  <si>
    <t>MATERIAL FRESADO</t>
  </si>
  <si>
    <t>M2094</t>
  </si>
  <si>
    <t>PORCA EM AÇO PARA ANCORAGEM DE TIRANTES - D = 49 MM E E = 60 MM</t>
  </si>
  <si>
    <t>M2095</t>
  </si>
  <si>
    <t>PORCA EM AÇO PARA ANCORAGEM DE TIRANTES - D = 61 MM E E = 70 MM</t>
  </si>
  <si>
    <t>M2096</t>
  </si>
  <si>
    <t>PORCA EM AÇO PARA ANCORAGEM DE TIRANTES - D = 73 MM E E = 110 MM</t>
  </si>
  <si>
    <t>M2097</t>
  </si>
  <si>
    <t>EMULSÃO ASFÁLTICA - RR-2C</t>
  </si>
  <si>
    <t>M2100</t>
  </si>
  <si>
    <t>PLACA DE ANCORAGEM PARA TIRANTE DE BARRA DE AÇO - E = 16,0 MM E SEÇÃO DE 140 X 140 MM</t>
  </si>
  <si>
    <t>M2101</t>
  </si>
  <si>
    <t>PORCA SEXTAVADA EM AÇO PARA ANCORAGEM DE TIRANTES - D = 50 MM E E = 41 MM</t>
  </si>
  <si>
    <t>M2102</t>
  </si>
  <si>
    <t>ADESIVO À BASE DE PVA</t>
  </si>
  <si>
    <t>M2103</t>
  </si>
  <si>
    <t>TIRANTE DE BARRA DE AÇO - TENSÃO DE ESCOAMENTO = 686 MPA, TENSÃO DE RUPTURA = 789 MPA E D = 19 MM</t>
  </si>
  <si>
    <t>M2104</t>
  </si>
  <si>
    <t>TIRANTE DE BARRA DE AÇO - TENSÃO DE ESCOAMENTO = 686 MPA, TENSÃO DE RUPTURA = 789 MPA E D = 22 MM</t>
  </si>
  <si>
    <t>M2105</t>
  </si>
  <si>
    <t>TIRANTE DE BARRA DE AÇO - TENSÃO DE ESCOAMENTO = 686 MPA, TENSÃO DE RUPTURA = 789 MPA E D = 25 MM</t>
  </si>
  <si>
    <t>M2106</t>
  </si>
  <si>
    <t>TIRANTE DE BARRA DE AÇO - TENSÃO DE ESCOAMENTO = 686 MPA, TENSÃO DE RUPTURA = 789 MPA E D = 32 MM</t>
  </si>
  <si>
    <t>M2107</t>
  </si>
  <si>
    <t>TIRANTE DE BARRA DE AÇO - TENSÃO DE ESCOAMENTO = 686 MPA, TENSÃO DE RUPTURA = 789 MPA E D = 36 MM</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</si>
  <si>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</si>
  <si>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</si>
  <si>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</si>
  <si>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</si>
  <si>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</si>
  <si>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</si>
  <si>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</si>
  <si>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</si>
  <si>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</si>
  <si>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</si>
  <si>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</si>
  <si>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</si>
  <si>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</si>
  <si>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</si>
  <si>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</si>
  <si>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</si>
  <si>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</si>
  <si>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</si>
  <si>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</si>
  <si>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M2130</t>
  </si>
  <si>
    <t>ELETRODO REVESTIDO E70XX</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</si>
  <si>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</si>
  <si>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</si>
  <si>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</si>
  <si>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</si>
  <si>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</si>
  <si>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</si>
  <si>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</si>
  <si>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</si>
  <si>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</si>
  <si>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</si>
  <si>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</si>
  <si>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</si>
  <si>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</si>
  <si>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</si>
  <si>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</si>
  <si>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</si>
  <si>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</si>
  <si>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</si>
  <si>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</si>
  <si>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</si>
  <si>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</si>
  <si>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</si>
  <si>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</si>
  <si>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</si>
  <si>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</si>
  <si>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</si>
  <si>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</si>
  <si>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</si>
  <si>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</si>
  <si>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</si>
  <si>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</si>
  <si>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</si>
  <si>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</si>
  <si>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</si>
  <si>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M2160</t>
  </si>
  <si>
    <t>TUBO PEAD CORRUGADO PERFURADO PARA DRENAGEM - D = 100 MM</t>
  </si>
  <si>
    <t>M2162</t>
  </si>
  <si>
    <t>COROA DE WIDIA LINHA AWG</t>
  </si>
  <si>
    <t>M2163</t>
  </si>
  <si>
    <t>TUBO DE CONCRETO ARMADO PA1 - D = 0,40 M</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</si>
  <si>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</si>
  <si>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</si>
  <si>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</si>
  <si>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</si>
  <si>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</si>
  <si>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</si>
  <si>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</si>
  <si>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</si>
  <si>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</si>
  <si>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</si>
  <si>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</si>
  <si>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</si>
  <si>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</si>
  <si>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</si>
  <si>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</si>
  <si>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</si>
  <si>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</si>
  <si>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</si>
  <si>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</si>
  <si>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</si>
  <si>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</si>
  <si>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</si>
  <si>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</si>
  <si>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</si>
  <si>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</si>
  <si>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</si>
  <si>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</si>
  <si>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</si>
  <si>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</si>
  <si>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</si>
  <si>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</si>
  <si>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</si>
  <si>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</si>
  <si>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</si>
  <si>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</si>
  <si>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</si>
  <si>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</si>
  <si>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</si>
  <si>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</si>
  <si>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</si>
  <si>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</si>
  <si>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</si>
  <si>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</si>
  <si>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</si>
  <si>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</si>
  <si>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</si>
  <si>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</si>
  <si>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</si>
  <si>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</si>
  <si>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</si>
  <si>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</si>
  <si>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</si>
  <si>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</si>
  <si>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</si>
  <si>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</si>
  <si>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</si>
  <si>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</si>
  <si>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</si>
  <si>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</si>
  <si>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</si>
  <si>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</si>
  <si>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</si>
  <si>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</si>
  <si>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</si>
  <si>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</si>
  <si>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</si>
  <si>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</si>
  <si>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</si>
  <si>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</si>
  <si>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LUBRIFICADOR DE TRILHOS E DE FLANGES DE RODAS</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</si>
  <si>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</si>
  <si>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</si>
  <si>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</si>
  <si>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</si>
  <si>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</si>
  <si>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</si>
  <si>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</si>
  <si>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</si>
  <si>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</si>
  <si>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</si>
  <si>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</si>
  <si>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</si>
  <si>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</si>
  <si>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</si>
  <si>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</si>
  <si>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</si>
  <si>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</si>
  <si>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</si>
  <si>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</si>
  <si>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</si>
  <si>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</si>
  <si>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</si>
  <si>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</si>
  <si>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</si>
  <si>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</si>
  <si>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</si>
  <si>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</si>
  <si>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</si>
  <si>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</si>
  <si>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</si>
  <si>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</si>
  <si>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</si>
  <si>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</si>
  <si>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</si>
  <si>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</si>
  <si>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</si>
  <si>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</si>
  <si>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</si>
  <si>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</si>
  <si>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</si>
  <si>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</si>
  <si>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</si>
  <si>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</si>
  <si>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</si>
  <si>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</si>
  <si>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</si>
  <si>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</si>
  <si>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</si>
  <si>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</si>
  <si>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</si>
  <si>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</si>
  <si>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</si>
  <si>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</si>
  <si>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</si>
  <si>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</si>
  <si>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</si>
  <si>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</si>
  <si>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</si>
  <si>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</si>
  <si>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</si>
  <si>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</si>
  <si>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</si>
  <si>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</si>
  <si>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</si>
  <si>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</si>
  <si>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</si>
  <si>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</si>
  <si>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</si>
  <si>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</si>
  <si>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</si>
  <si>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</si>
  <si>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</si>
  <si>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</si>
  <si>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</si>
  <si>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</si>
  <si>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</si>
  <si>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</si>
  <si>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</si>
  <si>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</si>
  <si>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</si>
  <si>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</si>
  <si>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</si>
  <si>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</si>
  <si>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</si>
  <si>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</si>
  <si>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</si>
  <si>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</si>
  <si>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</si>
  <si>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</si>
  <si>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</si>
  <si>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</si>
  <si>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</si>
  <si>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</si>
  <si>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</si>
  <si>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</si>
  <si>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</si>
  <si>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</si>
  <si>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</si>
  <si>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</si>
  <si>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</si>
  <si>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</si>
  <si>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</si>
  <si>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</si>
  <si>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</si>
  <si>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</si>
  <si>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</si>
  <si>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</si>
  <si>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</si>
  <si>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</si>
  <si>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</si>
  <si>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</si>
  <si>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</si>
  <si>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</si>
  <si>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</si>
  <si>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</si>
  <si>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</si>
  <si>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</si>
  <si>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</si>
  <si>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</si>
  <si>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</si>
  <si>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</si>
  <si>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</si>
  <si>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</si>
  <si>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</si>
  <si>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</si>
  <si>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</si>
  <si>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</si>
  <si>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</si>
  <si>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</si>
  <si>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</si>
  <si>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</si>
  <si>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</si>
  <si>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</si>
  <si>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</si>
  <si>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</si>
  <si>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</si>
  <si>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</si>
  <si>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</si>
  <si>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</si>
  <si>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</si>
  <si>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</si>
  <si>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</si>
  <si>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</si>
  <si>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</si>
  <si>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</si>
  <si>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</si>
  <si>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</si>
  <si>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</si>
  <si>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</si>
  <si>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</si>
  <si>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</si>
  <si>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</si>
  <si>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</si>
  <si>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</si>
  <si>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</si>
  <si>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</si>
  <si>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</si>
  <si>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</si>
  <si>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</si>
  <si>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</si>
  <si>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</si>
  <si>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</si>
  <si>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</si>
  <si>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</si>
  <si>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</si>
  <si>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M2320</t>
  </si>
  <si>
    <t>TUBO DE REVESTIMENTO EM AÇO-CARBONO SCHEDULE 40 PARA ESTACA RAIZ - PONTEIRA SCHEDULE 80, D = 273,0 MM, PESO 67 KG/M</t>
  </si>
  <si>
    <t>M2321</t>
  </si>
  <si>
    <t>TUBO DE REVESTIMENTO EM AÇO-CARBONO SCHEDULE 40 PARA ESTACA RAIZ - PONTEIRA SCHEDULE 80, D = 323,8 MM, PESO 90 KG/M</t>
  </si>
  <si>
    <t>M2322</t>
  </si>
  <si>
    <t>TUBO DE REVESTIMENTO EM AÇO-CARBONO SCHEDULE 40 PARA ESTACA RAIZ - PONTEIRA SCHEDULE 80, D = 406,0 MM, PESO 143 KG/M</t>
  </si>
  <si>
    <t>M2325</t>
  </si>
  <si>
    <t>ANEL DE COMPENSAÇÃO ANGULAR PARA TIRANTES DE D = 30 MM</t>
  </si>
  <si>
    <t>M2326</t>
  </si>
  <si>
    <t>ANEL DE COMPENSAÇÃO ANGULAR PARA TIRANTES DE D = 32 MM</t>
  </si>
  <si>
    <t>M2327</t>
  </si>
  <si>
    <t>ANEL DE COMPENSAÇÃO ANGULAR PARA TIRANTES DE D = 40 MM</t>
  </si>
  <si>
    <t>M2328</t>
  </si>
  <si>
    <t>ANEL DE COMPENSAÇÃO ANGULAR PARA TIRANTES DE D = 44 MM</t>
  </si>
  <si>
    <t>M2329</t>
  </si>
  <si>
    <t>ANEL DE COMPENSAÇÃO ANGULAR PARA TIRANTES DE D = 50 MM</t>
  </si>
  <si>
    <t>M2330</t>
  </si>
  <si>
    <t>ANEL DE COMPENSAÇÃO ANGULAR PARA TIRANTES DE D = 53 MM</t>
  </si>
  <si>
    <t>M2331</t>
  </si>
  <si>
    <t>ANEL DE COMPENSAÇÃO ANGULAR PARA TIRANTES DE D = 57 MM</t>
  </si>
  <si>
    <t>M2332</t>
  </si>
  <si>
    <t>ANEL DE COMPENSAÇÃO ANGULAR PARA TIRANTES DE D = 63 MM</t>
  </si>
  <si>
    <t>M2333</t>
  </si>
  <si>
    <t>ANEL DE COMPENSAÇÃO ANGULAR PARA TIRANTES DE D = 69 MM</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</si>
  <si>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</si>
  <si>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</si>
  <si>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</si>
  <si>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</si>
  <si>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</si>
  <si>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</si>
  <si>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</si>
  <si>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</si>
  <si>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</si>
  <si>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</si>
  <si>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</si>
  <si>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</si>
  <si>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</si>
  <si>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</si>
  <si>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</si>
  <si>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</si>
  <si>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</si>
  <si>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</si>
  <si>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</si>
  <si>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</si>
  <si>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</si>
  <si>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</si>
  <si>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</si>
  <si>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</si>
  <si>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</si>
  <si>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</si>
  <si>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</si>
  <si>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</si>
  <si>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</si>
  <si>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</si>
  <si>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</si>
  <si>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</si>
  <si>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</si>
  <si>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</si>
  <si>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</si>
  <si>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</si>
  <si>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</si>
  <si>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</si>
  <si>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</si>
  <si>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</si>
  <si>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</si>
  <si>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</si>
  <si>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</si>
  <si>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</si>
  <si>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</si>
  <si>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</si>
  <si>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</si>
  <si>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</si>
  <si>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</si>
  <si>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</si>
  <si>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</si>
  <si>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</si>
  <si>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</si>
  <si>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</si>
  <si>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</si>
  <si>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</si>
  <si>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</si>
  <si>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</si>
  <si>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</si>
  <si>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</si>
  <si>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</si>
  <si>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</si>
  <si>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</si>
  <si>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</si>
  <si>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</si>
  <si>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</si>
  <si>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</si>
  <si>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</si>
  <si>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</si>
  <si>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</si>
  <si>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</si>
  <si>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</si>
  <si>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</si>
  <si>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</si>
  <si>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</si>
  <si>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</si>
  <si>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</si>
  <si>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</si>
  <si>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</si>
  <si>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</si>
  <si>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</si>
  <si>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</si>
  <si>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</si>
  <si>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</si>
  <si>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</si>
  <si>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</si>
  <si>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</si>
  <si>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</si>
  <si>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</si>
  <si>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</si>
  <si>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</si>
  <si>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</si>
  <si>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</si>
  <si>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</si>
  <si>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</si>
  <si>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</si>
  <si>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</si>
  <si>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</si>
  <si>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</si>
  <si>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</si>
  <si>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</si>
  <si>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</si>
  <si>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</si>
  <si>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</si>
  <si>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</si>
  <si>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</si>
  <si>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</si>
  <si>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</si>
  <si>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</si>
  <si>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</si>
  <si>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</si>
  <si>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</si>
  <si>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</si>
  <si>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</si>
  <si>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</si>
  <si>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</si>
  <si>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</si>
  <si>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</si>
  <si>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</si>
  <si>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</si>
  <si>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</si>
  <si>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</si>
  <si>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</si>
  <si>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</si>
  <si>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</si>
  <si>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</si>
  <si>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</si>
  <si>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</si>
  <si>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</si>
  <si>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</si>
  <si>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</si>
  <si>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</si>
  <si>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</si>
  <si>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</si>
  <si>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</si>
  <si>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</si>
  <si>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</si>
  <si>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</si>
  <si>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</si>
  <si>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</si>
  <si>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</si>
  <si>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</si>
  <si>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</si>
  <si>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</si>
  <si>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</si>
  <si>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</si>
  <si>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</si>
  <si>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</si>
  <si>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</si>
  <si>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</si>
  <si>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</si>
  <si>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</si>
  <si>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</si>
  <si>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</si>
  <si>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</si>
  <si>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</si>
  <si>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</si>
  <si>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</si>
  <si>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</si>
  <si>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</si>
  <si>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</si>
  <si>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</si>
  <si>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</si>
  <si>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</si>
  <si>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</si>
  <si>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</si>
  <si>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M2490</t>
  </si>
  <si>
    <t>CINTA PARA ELEVAÇÃO DE CARGAS TIPO SLING COM 1 RAMAL - C = 2 M A 3 M, CAPACIDADE DE CARGA DE 1.000 KG, F. S. = 7:1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</si>
  <si>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</si>
  <si>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</si>
  <si>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</si>
  <si>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</si>
  <si>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</si>
  <si>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</si>
  <si>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</si>
  <si>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</si>
  <si>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</si>
  <si>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</si>
  <si>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</si>
  <si>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</si>
  <si>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</si>
  <si>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</si>
  <si>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</si>
  <si>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</si>
  <si>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</si>
  <si>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</si>
  <si>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</si>
  <si>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</si>
  <si>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</si>
  <si>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</si>
  <si>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</si>
  <si>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</si>
  <si>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</si>
  <si>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</si>
  <si>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</si>
  <si>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</si>
  <si>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</si>
  <si>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</si>
  <si>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</si>
  <si>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</si>
  <si>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</si>
  <si>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</si>
  <si>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</si>
  <si>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</si>
  <si>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</si>
  <si>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</si>
  <si>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</si>
  <si>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</si>
  <si>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</si>
  <si>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</si>
  <si>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</si>
  <si>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</si>
  <si>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</si>
  <si>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</si>
  <si>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</si>
  <si>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</si>
  <si>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</si>
  <si>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</si>
  <si>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</si>
  <si>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</si>
  <si>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</si>
  <si>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</si>
  <si>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</si>
  <si>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</si>
  <si>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</si>
  <si>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</si>
  <si>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</si>
  <si>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</si>
  <si>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</si>
  <si>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</si>
  <si>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</si>
  <si>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</si>
  <si>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</si>
  <si>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</si>
  <si>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</si>
  <si>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</si>
  <si>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</si>
  <si>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</si>
  <si>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</si>
  <si>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</si>
  <si>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</si>
  <si>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</si>
  <si>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</si>
  <si>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</si>
  <si>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</si>
  <si>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</si>
  <si>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</si>
  <si>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</si>
  <si>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</si>
  <si>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</si>
  <si>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</si>
  <si>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</si>
  <si>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</si>
  <si>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</si>
  <si>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</si>
  <si>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</si>
  <si>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</si>
  <si>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</si>
  <si>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</si>
  <si>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</si>
  <si>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</si>
  <si>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</si>
  <si>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</si>
  <si>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</si>
  <si>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</si>
  <si>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</si>
  <si>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</si>
  <si>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</si>
  <si>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</si>
  <si>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</si>
  <si>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</si>
  <si>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</si>
  <si>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</si>
  <si>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</si>
  <si>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</si>
  <si>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</si>
  <si>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</si>
  <si>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</si>
  <si>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</si>
  <si>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</si>
  <si>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</si>
  <si>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</si>
  <si>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</si>
  <si>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</si>
  <si>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</si>
  <si>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</si>
  <si>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</si>
  <si>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</si>
  <si>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</si>
  <si>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</si>
  <si>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</si>
  <si>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</si>
  <si>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</si>
  <si>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</si>
  <si>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</si>
  <si>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</si>
  <si>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</si>
  <si>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</si>
  <si>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</si>
  <si>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</si>
  <si>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</si>
  <si>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</si>
  <si>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</si>
  <si>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</si>
  <si>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</si>
  <si>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</si>
  <si>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</si>
  <si>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</si>
  <si>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</si>
  <si>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</si>
  <si>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</si>
  <si>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</si>
  <si>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</si>
  <si>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</si>
  <si>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</si>
  <si>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</si>
  <si>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</si>
  <si>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</si>
  <si>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</si>
  <si>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</si>
  <si>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</si>
  <si>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</si>
  <si>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</si>
  <si>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</si>
  <si>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</si>
  <si>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</si>
  <si>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</si>
  <si>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</si>
  <si>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</si>
  <si>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</si>
  <si>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</si>
  <si>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</si>
  <si>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</si>
  <si>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</si>
  <si>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</si>
  <si>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</si>
  <si>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</si>
  <si>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</si>
  <si>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</si>
  <si>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</si>
  <si>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</si>
  <si>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</si>
  <si>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</si>
  <si>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</si>
  <si>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</si>
  <si>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</si>
  <si>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</si>
  <si>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</si>
  <si>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</si>
  <si>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</si>
  <si>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</si>
  <si>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</si>
  <si>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</si>
  <si>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</si>
  <si>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</si>
  <si>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</si>
  <si>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</si>
  <si>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</si>
  <si>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</si>
  <si>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</si>
  <si>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</si>
  <si>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</si>
  <si>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</si>
  <si>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</si>
  <si>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</si>
  <si>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</si>
  <si>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</si>
  <si>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</si>
  <si>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</si>
  <si>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</si>
  <si>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</si>
  <si>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PARA BOCA DE LOBO COM CAPACIDADE DE ATÉ 300 KN - C = 0,90 M E L = 0,30 M</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</si>
  <si>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</si>
  <si>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</si>
  <si>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</si>
  <si>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</si>
  <si>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</si>
  <si>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</si>
  <si>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</si>
  <si>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</si>
  <si>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</si>
  <si>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</si>
  <si>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</si>
  <si>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</si>
  <si>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</si>
  <si>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</si>
  <si>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</si>
  <si>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</si>
  <si>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</si>
  <si>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PORTA-GRELHA METÁLICA - C = 1,00 M E L = 0,15 M</t>
  </si>
  <si>
    <t>M2634</t>
  </si>
  <si>
    <t>GRELHA METÁLICA PARA CANALETAS - C = 1,00 M E L = 0,20 M</t>
  </si>
  <si>
    <t>M2635</t>
  </si>
  <si>
    <t>PORTA-GRELHA METÁLICA - C = 1,00 M E L = 0,20 M</t>
  </si>
  <si>
    <t>M2636</t>
  </si>
  <si>
    <t>PORTA-GRELHA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</si>
  <si>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</si>
  <si>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</si>
  <si>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</si>
  <si>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</si>
  <si>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</si>
  <si>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</si>
  <si>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</si>
  <si>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</si>
  <si>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</si>
  <si>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</si>
  <si>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</si>
  <si>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</si>
  <si>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</si>
  <si>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</si>
  <si>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</si>
  <si>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</si>
  <si>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</si>
  <si>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</si>
  <si>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</si>
  <si>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</si>
  <si>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</si>
  <si>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</si>
  <si>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</si>
  <si>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</si>
  <si>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</si>
  <si>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</si>
  <si>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</si>
  <si>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</si>
  <si>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</si>
  <si>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</si>
  <si>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</si>
  <si>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</si>
  <si>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</si>
  <si>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</si>
  <si>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</si>
  <si>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</si>
  <si>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</si>
  <si>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</si>
  <si>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</si>
  <si>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</si>
  <si>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</si>
  <si>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</si>
  <si>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</si>
  <si>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</si>
  <si>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</si>
  <si>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</si>
  <si>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</si>
  <si>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</si>
  <si>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</si>
  <si>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</si>
  <si>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</si>
  <si>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</si>
  <si>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</si>
  <si>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</si>
  <si>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</si>
  <si>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</si>
  <si>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</si>
  <si>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</si>
  <si>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</si>
  <si>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</si>
  <si>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</si>
  <si>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</si>
  <si>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</si>
  <si>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</si>
  <si>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</si>
  <si>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</si>
  <si>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</si>
  <si>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</si>
  <si>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</si>
  <si>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</si>
  <si>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</si>
  <si>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</si>
  <si>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</si>
  <si>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</si>
  <si>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</si>
  <si>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</si>
  <si>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</si>
  <si>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</si>
  <si>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</si>
  <si>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</si>
  <si>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</si>
  <si>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</si>
  <si>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</si>
  <si>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</si>
  <si>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</si>
  <si>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</si>
  <si>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</si>
  <si>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</si>
  <si>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</si>
  <si>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</si>
  <si>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</si>
  <si>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</si>
  <si>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</si>
  <si>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</si>
  <si>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</si>
  <si>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</si>
  <si>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</si>
  <si>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</si>
  <si>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</si>
  <si>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</si>
  <si>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</si>
  <si>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</si>
  <si>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</si>
  <si>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</si>
  <si>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</si>
  <si>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</si>
  <si>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</si>
  <si>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</si>
  <si>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</si>
  <si>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</si>
  <si>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</si>
  <si>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</si>
  <si>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</si>
  <si>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</si>
  <si>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</si>
  <si>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</si>
  <si>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</si>
  <si>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</si>
  <si>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</si>
  <si>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</si>
  <si>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</si>
  <si>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</si>
  <si>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</si>
  <si>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</si>
  <si>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</si>
  <si>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</si>
  <si>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</si>
  <si>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</si>
  <si>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</si>
  <si>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</si>
  <si>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</si>
  <si>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</si>
  <si>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</si>
  <si>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</si>
  <si>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</si>
  <si>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</si>
  <si>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</si>
  <si>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</si>
  <si>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</si>
  <si>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</si>
  <si>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</si>
  <si>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</si>
  <si>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</si>
  <si>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</si>
  <si>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</si>
  <si>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</si>
  <si>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</si>
  <si>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</si>
  <si>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</si>
  <si>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</si>
  <si>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</si>
  <si>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</si>
  <si>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</si>
  <si>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</si>
  <si>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</si>
  <si>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</si>
  <si>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</si>
  <si>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</si>
  <si>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</si>
  <si>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</si>
  <si>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</si>
  <si>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</si>
  <si>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</si>
  <si>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</si>
  <si>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</si>
  <si>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</si>
  <si>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</si>
  <si>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</si>
  <si>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</si>
  <si>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</si>
  <si>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</si>
  <si>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</si>
  <si>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</si>
  <si>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</si>
  <si>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</si>
  <si>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</si>
  <si>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</si>
  <si>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</si>
  <si>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</si>
  <si>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</si>
  <si>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</si>
  <si>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</si>
  <si>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</si>
  <si>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</si>
  <si>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</si>
  <si>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</si>
  <si>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</si>
  <si>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</si>
  <si>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</si>
  <si>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</si>
  <si>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</si>
  <si>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</si>
  <si>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</si>
  <si>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</si>
  <si>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</si>
  <si>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</si>
  <si>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</si>
  <si>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</si>
  <si>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</si>
  <si>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</si>
  <si>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</si>
  <si>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</si>
  <si>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</si>
  <si>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</si>
  <si>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</si>
  <si>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</si>
  <si>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</si>
  <si>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</si>
  <si>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</si>
  <si>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</si>
  <si>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</si>
  <si>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</si>
  <si>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</si>
  <si>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</si>
  <si>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</si>
  <si>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</si>
  <si>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</si>
  <si>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</si>
  <si>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</si>
  <si>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</si>
  <si>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</si>
  <si>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</si>
  <si>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</si>
  <si>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</si>
  <si>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</si>
  <si>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</si>
  <si>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</si>
  <si>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</si>
  <si>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</si>
  <si>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</si>
  <si>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</si>
  <si>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</si>
  <si>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</si>
  <si>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</si>
  <si>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</si>
  <si>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</si>
  <si>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</si>
  <si>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</si>
  <si>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</si>
  <si>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</si>
  <si>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</si>
  <si>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</si>
  <si>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</si>
  <si>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</si>
  <si>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</si>
  <si>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</si>
  <si>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</si>
  <si>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</si>
  <si>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</si>
  <si>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</si>
  <si>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</si>
  <si>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</si>
  <si>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</si>
  <si>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</si>
  <si>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</si>
  <si>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</si>
  <si>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</si>
  <si>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</si>
  <si>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</si>
  <si>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</si>
  <si>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</si>
  <si>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</si>
  <si>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</si>
  <si>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</si>
  <si>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</si>
  <si>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</si>
  <si>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</si>
  <si>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</si>
  <si>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</si>
  <si>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</si>
  <si>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</si>
  <si>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</si>
  <si>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</si>
  <si>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</si>
  <si>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</si>
  <si>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</si>
  <si>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</si>
  <si>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</si>
  <si>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</si>
  <si>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</si>
  <si>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</si>
  <si>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</si>
  <si>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</si>
  <si>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</si>
  <si>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</si>
  <si>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</si>
  <si>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</si>
  <si>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</si>
  <si>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</si>
  <si>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</si>
  <si>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</si>
  <si>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</si>
  <si>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</si>
  <si>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</si>
  <si>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</si>
  <si>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</si>
  <si>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</si>
  <si>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</si>
  <si>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</si>
  <si>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</si>
  <si>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</si>
  <si>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</si>
  <si>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</si>
  <si>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</si>
  <si>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</si>
  <si>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</si>
  <si>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</si>
  <si>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</si>
  <si>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</si>
  <si>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</si>
  <si>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</si>
  <si>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</si>
  <si>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</si>
  <si>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</si>
  <si>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</si>
  <si>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</si>
  <si>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</si>
  <si>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</si>
  <si>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</si>
  <si>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</si>
  <si>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</si>
  <si>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</si>
  <si>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</si>
  <si>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</si>
  <si>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</si>
  <si>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</si>
  <si>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</si>
  <si>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</si>
  <si>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</si>
  <si>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</si>
  <si>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</si>
  <si>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</si>
  <si>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</si>
  <si>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</si>
  <si>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</si>
  <si>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</si>
  <si>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</si>
  <si>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</si>
  <si>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</si>
  <si>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</si>
  <si>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</si>
  <si>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</si>
  <si>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</si>
  <si>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</si>
  <si>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</si>
  <si>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</si>
  <si>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</si>
  <si>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</si>
  <si>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</si>
  <si>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</si>
  <si>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</si>
  <si>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</si>
  <si>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</si>
  <si>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</si>
  <si>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</si>
  <si>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</si>
  <si>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</si>
  <si>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</si>
  <si>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</si>
  <si>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</si>
  <si>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</si>
  <si>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</si>
  <si>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</si>
  <si>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</si>
  <si>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</si>
  <si>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</si>
  <si>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</si>
  <si>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</si>
  <si>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</si>
  <si>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</si>
  <si>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</si>
  <si>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</si>
  <si>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</si>
  <si>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</si>
  <si>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</si>
  <si>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</si>
  <si>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</si>
  <si>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</si>
  <si>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</si>
  <si>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</si>
  <si>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</si>
  <si>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</si>
  <si>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</si>
  <si>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</si>
  <si>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</si>
  <si>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</si>
  <si>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</si>
  <si>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</si>
  <si>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</si>
  <si>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</si>
  <si>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</si>
  <si>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</si>
  <si>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</si>
  <si>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</si>
  <si>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</si>
  <si>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</si>
  <si>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</si>
  <si>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</si>
  <si>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</si>
  <si>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</si>
  <si>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</si>
  <si>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</si>
  <si>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</si>
  <si>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</si>
  <si>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</si>
  <si>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</si>
  <si>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</si>
  <si>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</si>
  <si>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</si>
  <si>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</si>
  <si>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</si>
  <si>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</si>
  <si>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</si>
  <si>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</si>
  <si>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</si>
  <si>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</si>
  <si>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</si>
  <si>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</si>
  <si>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</si>
  <si>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</si>
  <si>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</si>
  <si>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</si>
  <si>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</si>
  <si>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</si>
  <si>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</si>
  <si>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</si>
  <si>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</si>
  <si>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</si>
  <si>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</si>
  <si>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</si>
  <si>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</si>
  <si>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</si>
  <si>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</si>
  <si>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</si>
  <si>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</si>
  <si>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</si>
  <si>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</si>
  <si>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</si>
  <si>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</si>
  <si>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</si>
  <si>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</si>
  <si>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</si>
  <si>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</si>
  <si>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</si>
  <si>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</si>
  <si>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</si>
  <si>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</si>
  <si>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</si>
  <si>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</si>
  <si>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</si>
  <si>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</si>
  <si>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</si>
  <si>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</si>
  <si>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</si>
  <si>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</si>
  <si>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</si>
  <si>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</si>
  <si>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</si>
  <si>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</si>
  <si>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</si>
  <si>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</si>
  <si>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</si>
  <si>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</si>
  <si>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</si>
  <si>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</si>
  <si>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</si>
  <si>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</si>
  <si>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</si>
  <si>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</si>
  <si>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</si>
  <si>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</si>
  <si>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</si>
  <si>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</si>
  <si>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</si>
  <si>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</si>
  <si>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</si>
  <si>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</si>
  <si>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</si>
  <si>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</si>
  <si>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</si>
  <si>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</si>
  <si>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</si>
  <si>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</si>
  <si>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</si>
  <si>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</si>
  <si>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</si>
  <si>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</si>
  <si>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</si>
  <si>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</si>
  <si>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</si>
  <si>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</si>
  <si>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</si>
  <si>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</si>
  <si>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</si>
  <si>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</si>
  <si>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</si>
  <si>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</si>
  <si>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</si>
  <si>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</si>
  <si>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</si>
  <si>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</si>
  <si>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</si>
  <si>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</si>
  <si>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</si>
  <si>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</si>
  <si>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</si>
  <si>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</si>
  <si>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</si>
  <si>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</si>
  <si>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</si>
  <si>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</si>
  <si>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</si>
  <si>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</si>
  <si>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</si>
  <si>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</si>
  <si>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</si>
  <si>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</si>
  <si>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</si>
  <si>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</si>
  <si>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</si>
  <si>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</si>
  <si>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</si>
  <si>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</si>
  <si>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</si>
  <si>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</si>
  <si>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</si>
  <si>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</si>
  <si>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</si>
  <si>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</si>
  <si>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</si>
  <si>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</si>
  <si>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</si>
  <si>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</si>
  <si>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</si>
  <si>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</si>
  <si>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PORCA SEXTAVADA EM AÇO PARA ANCORAGEM DE TIRANTES - 20 MM ≤ D ≤ 40 MM</t>
  </si>
  <si>
    <t>M3093</t>
  </si>
  <si>
    <t>TELA DE POLIAMIDA - MALHA DE 60 FIOS/CM</t>
  </si>
  <si>
    <t>M3094</t>
  </si>
  <si>
    <t>TIRANTE DE BARRA DE AÇO - TENSÃO DE ESCOAMENTO = 500 MPA, TENSÃO DE RUPTURA = 550 MPA E D = 32 MM</t>
  </si>
  <si>
    <t>M3095</t>
  </si>
  <si>
    <t>VÁLVULA MANCHETE - D = 20 MM</t>
  </si>
  <si>
    <t>M3126</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</si>
  <si>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</si>
  <si>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</si>
  <si>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</si>
  <si>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</si>
  <si>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</si>
  <si>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</si>
  <si>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</si>
  <si>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</si>
  <si>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</si>
  <si>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</si>
  <si>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</si>
  <si>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</si>
  <si>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</si>
  <si>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</si>
  <si>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</si>
  <si>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</si>
  <si>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</si>
  <si>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</si>
  <si>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</si>
  <si>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</si>
  <si>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</si>
  <si>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</si>
  <si>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</si>
  <si>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</si>
  <si>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</si>
  <si>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</si>
  <si>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</si>
  <si>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</si>
  <si>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</si>
  <si>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</si>
  <si>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</si>
  <si>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</si>
  <si>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</si>
  <si>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</si>
  <si>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</si>
  <si>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</si>
  <si>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</si>
  <si>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</si>
  <si>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</si>
  <si>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</si>
  <si>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</si>
  <si>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</si>
  <si>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</si>
  <si>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</si>
  <si>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</si>
  <si>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</si>
  <si>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</si>
  <si>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</si>
  <si>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</si>
  <si>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</si>
  <si>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</si>
  <si>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</si>
  <si>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</si>
  <si>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</si>
  <si>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</si>
  <si>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</si>
  <si>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</si>
  <si>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</si>
  <si>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</si>
  <si>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</si>
  <si>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</si>
  <si>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</si>
  <si>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</si>
  <si>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</si>
  <si>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</si>
  <si>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</si>
  <si>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</si>
  <si>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</si>
  <si>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</si>
  <si>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</si>
  <si>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</si>
  <si>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</si>
  <si>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</si>
  <si>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</si>
  <si>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</si>
  <si>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</si>
  <si>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</si>
  <si>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</si>
  <si>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</si>
  <si>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</si>
  <si>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</si>
  <si>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</si>
  <si>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</si>
  <si>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</si>
  <si>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</si>
  <si>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</si>
  <si>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</si>
  <si>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</si>
  <si>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</si>
  <si>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</si>
  <si>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</si>
  <si>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</si>
  <si>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</si>
  <si>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</si>
  <si>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</si>
  <si>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</si>
  <si>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</si>
  <si>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</si>
  <si>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</si>
  <si>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</si>
  <si>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</si>
  <si>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</si>
  <si>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</si>
  <si>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</si>
  <si>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</si>
  <si>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</si>
  <si>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</si>
  <si>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</si>
  <si>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</si>
  <si>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</si>
  <si>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</si>
  <si>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</si>
  <si>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</si>
  <si>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</si>
  <si>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</si>
  <si>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</si>
  <si>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</si>
  <si>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</si>
  <si>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</si>
  <si>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</si>
  <si>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</si>
  <si>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</si>
  <si>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</si>
  <si>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</si>
  <si>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</si>
  <si>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</si>
  <si>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</si>
  <si>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</si>
  <si>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</si>
  <si>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</si>
  <si>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</si>
  <si>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</si>
  <si>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</si>
  <si>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</si>
  <si>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</si>
  <si>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</si>
  <si>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</si>
  <si>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</si>
  <si>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</si>
  <si>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</si>
  <si>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</si>
  <si>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</si>
  <si>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</si>
  <si>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</si>
  <si>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</si>
  <si>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</si>
  <si>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</si>
  <si>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</si>
  <si>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</si>
  <si>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M3225</t>
  </si>
  <si>
    <t>PELÍCULA RETRORREFLETIVA TIPO III + SI (SINAL IMPRESSO COM PELÍCULA DE SOBREPOSIÇÃO TIPO V)</t>
  </si>
  <si>
    <t>M3227</t>
  </si>
  <si>
    <t>TUBO DE REVESTIMENTO EM AÇO-CARBONO SCHEDULE 40 - DN = 101,6 MM (4")</t>
  </si>
  <si>
    <t>M3228</t>
  </si>
  <si>
    <t>CIMENTO ASFÁLTICO DE PETRÓLEO COM BORRACHA - CAP 50/70 COM 15% DE BORRACHA DE PNEU</t>
  </si>
  <si>
    <t>M3229</t>
  </si>
  <si>
    <t>PELÍCULA RETRORREFLETIVA TIPO I + SI (SINAL IMPRESSO COM PELÍCULA DE SOBREPOSIÇÃO TIPO V)</t>
  </si>
  <si>
    <t>M3230</t>
  </si>
  <si>
    <t>CHAPA DE POLIÉSTER REFORÇADA COM FIBRA DE VIDRO - E = 2,0 MM</t>
  </si>
  <si>
    <t>M3231</t>
  </si>
  <si>
    <t>CHAPA DE ALUMÍNIO COMPOSTO (ACM) - E = 3,0 MM</t>
  </si>
  <si>
    <t>M3232</t>
  </si>
  <si>
    <t>PELÍCULA RETRORREFLETIVA TIPO X + SI (SINAL IMPRESSO COM PELÍCULA DE SOBREPOSIÇÃO TIPO V)</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</si>
  <si>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</si>
  <si>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</si>
  <si>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</si>
  <si>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</si>
  <si>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</si>
  <si>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</si>
  <si>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</si>
  <si>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</si>
  <si>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</si>
  <si>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</si>
  <si>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</si>
  <si>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</si>
  <si>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</si>
  <si>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</si>
  <si>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</si>
  <si>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</si>
  <si>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</si>
  <si>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</si>
  <si>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</si>
  <si>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</si>
  <si>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</si>
  <si>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</si>
  <si>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</si>
  <si>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</si>
  <si>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</si>
  <si>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</si>
  <si>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</si>
  <si>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</si>
  <si>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</si>
  <si>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</si>
  <si>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</si>
  <si>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</si>
  <si>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</si>
  <si>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</si>
  <si>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</si>
  <si>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</si>
  <si>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</si>
  <si>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</si>
  <si>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</si>
  <si>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</si>
  <si>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</si>
  <si>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</si>
  <si>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</si>
  <si>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</si>
  <si>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</si>
  <si>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</si>
  <si>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</si>
  <si>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</si>
  <si>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</si>
  <si>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</si>
  <si>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</si>
  <si>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</si>
  <si>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</si>
  <si>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</si>
  <si>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</si>
  <si>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</si>
  <si>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</si>
  <si>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</si>
  <si>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</si>
  <si>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</si>
  <si>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</si>
  <si>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</si>
  <si>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</si>
  <si>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</si>
  <si>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</si>
  <si>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</si>
  <si>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</si>
  <si>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</si>
  <si>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</si>
  <si>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</si>
  <si>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</si>
  <si>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</si>
  <si>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</si>
  <si>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MISTURA BETUMINOSA</t>
  </si>
  <si>
    <t>M3503</t>
  </si>
  <si>
    <t>MATERIAL DE BASE</t>
  </si>
  <si>
    <t>M3504</t>
  </si>
  <si>
    <t>CONCRETO</t>
  </si>
  <si>
    <t>M3505</t>
  </si>
  <si>
    <t>MATERIAL DEMOLIDO - CONCRETO SIMPLES</t>
  </si>
  <si>
    <t>M3506</t>
  </si>
  <si>
    <t>MATERIAL DEMOLIDO - MADEIRA</t>
  </si>
  <si>
    <t>M3507</t>
  </si>
  <si>
    <t>REVESTIMENTO ASFÁLTICO</t>
  </si>
  <si>
    <t>M3508</t>
  </si>
  <si>
    <t>CAMADA GRANULAR (BASE OU SUB-BASE)</t>
  </si>
  <si>
    <t>M3509</t>
  </si>
  <si>
    <t>MATERIAL DEMOLIDO - REMENDO PROFUNDO</t>
  </si>
  <si>
    <t>M3510</t>
  </si>
  <si>
    <t>MATERIAL DEMOLIDO - ALVENARIA</t>
  </si>
  <si>
    <t>M3511</t>
  </si>
  <si>
    <t>ACESSÓRIOS E MATERIAIS METÁLICOS</t>
  </si>
  <si>
    <t>M3512</t>
  </si>
  <si>
    <t>MATERIAL DEMOLIDO - CONCRETO ARMADO</t>
  </si>
  <si>
    <t>M3513</t>
  </si>
  <si>
    <t>MATERIAL DE 3ª CATEGORIA</t>
  </si>
  <si>
    <t>M3514</t>
  </si>
  <si>
    <t>SOLO</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</si>
  <si>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</si>
  <si>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</si>
  <si>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</si>
  <si>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</si>
  <si>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</si>
  <si>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</si>
  <si>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</si>
  <si>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</si>
  <si>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</si>
  <si>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</si>
  <si>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</si>
  <si>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</si>
  <si>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</si>
  <si>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</si>
  <si>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</si>
  <si>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</si>
  <si>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</si>
  <si>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</si>
  <si>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</si>
  <si>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</si>
  <si>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</si>
  <si>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</si>
  <si>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</si>
  <si>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</si>
  <si>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</si>
  <si>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</si>
  <si>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</si>
  <si>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</si>
  <si>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</si>
  <si>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</si>
  <si>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</si>
  <si>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</si>
  <si>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</si>
  <si>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</si>
  <si>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</si>
  <si>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</si>
  <si>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</si>
  <si>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</si>
  <si>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</si>
  <si>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</si>
  <si>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</si>
  <si>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</si>
  <si>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</si>
  <si>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</si>
  <si>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</si>
  <si>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</si>
  <si>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</si>
  <si>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</si>
  <si>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</si>
  <si>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</si>
  <si>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</si>
  <si>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</si>
  <si>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</si>
  <si>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</si>
  <si>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</si>
  <si>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</si>
  <si>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</si>
  <si>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</si>
  <si>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</si>
  <si>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</si>
  <si>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</si>
  <si>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</si>
  <si>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</si>
  <si>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</si>
  <si>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</si>
  <si>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</si>
  <si>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</si>
  <si>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</si>
  <si>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</si>
  <si>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</si>
  <si>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</si>
  <si>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</si>
  <si>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</si>
  <si>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</si>
  <si>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</si>
  <si>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</si>
  <si>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</si>
  <si>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</si>
  <si>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</si>
  <si>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</si>
  <si>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</si>
  <si>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</si>
  <si>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</si>
  <si>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</si>
  <si>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</si>
  <si>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</si>
  <si>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</si>
  <si>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</si>
  <si>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</si>
  <si>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</si>
  <si>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</si>
  <si>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</si>
  <si>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</si>
  <si>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</si>
  <si>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</si>
  <si>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</si>
  <si>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</si>
  <si>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</si>
  <si>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</si>
  <si>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</si>
  <si>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</si>
  <si>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</si>
  <si>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</si>
  <si>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</si>
  <si>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</si>
  <si>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</si>
  <si>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</si>
  <si>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</si>
  <si>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</si>
  <si>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</si>
  <si>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</si>
  <si>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</si>
  <si>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</si>
  <si>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</si>
  <si>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</si>
  <si>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</si>
  <si>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</si>
  <si>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</si>
  <si>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</si>
  <si>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</si>
  <si>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</si>
  <si>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</si>
  <si>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</si>
  <si>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</si>
  <si>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</si>
  <si>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</si>
  <si>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</si>
  <si>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</si>
  <si>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</si>
  <si>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</si>
  <si>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</si>
  <si>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</si>
  <si>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</si>
  <si>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</si>
  <si>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</si>
  <si>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</si>
  <si>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</si>
  <si>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</si>
  <si>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</si>
  <si>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</si>
  <si>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</si>
  <si>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</si>
  <si>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</si>
  <si>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</si>
  <si>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</si>
  <si>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</si>
  <si>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</si>
  <si>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</si>
  <si>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</si>
  <si>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</si>
  <si>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</si>
  <si>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</si>
  <si>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</si>
  <si>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</si>
  <si>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</si>
  <si>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</si>
  <si>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</si>
  <si>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</si>
  <si>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</si>
  <si>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</si>
  <si>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</si>
  <si>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</si>
  <si>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</si>
  <si>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</si>
  <si>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</si>
  <si>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</si>
  <si>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</si>
  <si>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</si>
  <si>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</si>
  <si>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</si>
  <si>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</si>
  <si>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</si>
  <si>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</si>
  <si>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</si>
  <si>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</si>
  <si>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</si>
  <si>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</si>
  <si>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</si>
  <si>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</si>
  <si>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</si>
  <si>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</si>
  <si>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</si>
  <si>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</si>
  <si>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</si>
  <si>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</si>
  <si>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</si>
  <si>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</si>
  <si>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</si>
  <si>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</si>
  <si>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</si>
  <si>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</si>
  <si>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</si>
  <si>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</si>
  <si>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</si>
  <si>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</si>
  <si>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</si>
  <si>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</si>
  <si>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</si>
  <si>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</si>
  <si>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</si>
  <si>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</si>
  <si>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</si>
  <si>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</si>
  <si>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</si>
  <si>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</si>
  <si>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</si>
  <si>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</si>
  <si>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</si>
  <si>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</si>
  <si>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</si>
  <si>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</si>
  <si>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</si>
  <si>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</si>
  <si>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</si>
  <si>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</si>
  <si>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</si>
  <si>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</si>
  <si>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</si>
  <si>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</si>
  <si>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</si>
  <si>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</si>
  <si>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</si>
  <si>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</si>
  <si>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</si>
  <si>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</si>
  <si>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</si>
  <si>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</si>
  <si>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</si>
  <si>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</si>
  <si>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</si>
  <si>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</si>
  <si>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</si>
  <si>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</si>
  <si>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</si>
  <si>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</si>
  <si>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</si>
  <si>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</si>
  <si>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</si>
  <si>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</si>
  <si>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</si>
  <si>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</si>
  <si>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</si>
  <si>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</si>
  <si>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</si>
  <si>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</si>
  <si>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</si>
  <si>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</si>
  <si>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</si>
  <si>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</si>
  <si>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</si>
  <si>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</si>
  <si>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</si>
  <si>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</si>
  <si>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</si>
  <si>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</si>
  <si>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</si>
  <si>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</si>
  <si>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</si>
  <si>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</si>
  <si>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</si>
  <si>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</si>
  <si>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</si>
  <si>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</si>
  <si>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</si>
  <si>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</si>
  <si>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</si>
  <si>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</si>
  <si>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</si>
  <si>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</si>
  <si>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</si>
  <si>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</si>
  <si>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</si>
  <si>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</si>
  <si>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</si>
  <si>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</si>
  <si>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</si>
  <si>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</si>
  <si>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</si>
  <si>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</si>
  <si>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</si>
  <si>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</si>
  <si>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</si>
  <si>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</si>
  <si>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</si>
  <si>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</si>
  <si>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</si>
  <si>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</si>
  <si>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</si>
  <si>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</si>
  <si>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</si>
  <si>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M3947</t>
  </si>
  <si>
    <t>TUBO EM AÇO - E = 3,00 MM E SEÇÃO DE 40 X 40 MM</t>
  </si>
  <si>
    <t>M3949</t>
  </si>
  <si>
    <t>DESMOLDANTE PARA FÔRMAS METÁLICAS</t>
  </si>
  <si>
    <t>M4413</t>
  </si>
  <si>
    <t>ARAME E70S6 PARA SOLDA MIG/MAG - D = 0,9 MM</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</si>
  <si>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</si>
  <si>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</si>
  <si>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</si>
  <si>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</si>
  <si>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</si>
  <si>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</si>
  <si>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</si>
  <si>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</si>
  <si>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</si>
  <si>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</si>
  <si>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</si>
  <si>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</si>
  <si>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</si>
  <si>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</si>
  <si>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</si>
  <si>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</si>
  <si>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</si>
  <si>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</si>
  <si>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</si>
  <si>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</si>
  <si>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</si>
  <si>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</si>
  <si>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</si>
  <si>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</si>
  <si>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</si>
  <si>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</si>
  <si>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</si>
  <si>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</si>
  <si>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</si>
  <si>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</si>
  <si>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</si>
  <si>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</si>
  <si>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</si>
  <si>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</si>
  <si>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</si>
  <si>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</si>
  <si>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</si>
  <si>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</si>
  <si>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</si>
  <si>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</si>
  <si>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</si>
  <si>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</si>
  <si>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</si>
  <si>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</si>
  <si>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</si>
  <si>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</si>
  <si>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</si>
  <si>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</si>
  <si>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</si>
  <si>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</si>
  <si>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</si>
  <si>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</si>
  <si>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</si>
  <si>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</si>
  <si>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</si>
  <si>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</si>
  <si>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</si>
  <si>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</si>
  <si>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</si>
  <si>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</si>
  <si>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</si>
  <si>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</si>
  <si>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</si>
  <si>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</si>
  <si>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</si>
  <si>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</si>
  <si>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</si>
  <si>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</si>
  <si>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</si>
  <si>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</si>
  <si>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</si>
  <si>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</si>
  <si>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</si>
  <si>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</si>
  <si>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</si>
  <si>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</si>
  <si>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</si>
  <si>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</si>
  <si>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</si>
  <si>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</si>
  <si>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</si>
  <si>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</si>
  <si>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</si>
  <si>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</si>
  <si>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</si>
  <si>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</si>
  <si>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</si>
  <si>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</si>
  <si>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</si>
  <si>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</si>
  <si>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</si>
  <si>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</si>
  <si>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</si>
  <si>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</si>
  <si>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</si>
  <si>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</si>
  <si>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</si>
  <si>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</si>
  <si>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</si>
  <si>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</si>
  <si>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</si>
  <si>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</si>
  <si>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</si>
  <si>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</si>
  <si>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</si>
  <si>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</si>
  <si>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</si>
  <si>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</si>
  <si>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</si>
  <si>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</si>
  <si>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</si>
  <si>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</si>
  <si>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</si>
  <si>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</si>
  <si>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</si>
  <si>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</si>
  <si>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</si>
  <si>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</si>
  <si>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</si>
  <si>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</si>
  <si>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</si>
  <si>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</si>
  <si>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</si>
  <si>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</si>
  <si>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</si>
  <si>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</si>
  <si>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</si>
  <si>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</si>
  <si>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</si>
  <si>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</si>
  <si>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</si>
  <si>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</si>
  <si>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</si>
  <si>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</si>
  <si>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</si>
  <si>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</si>
  <si>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</si>
  <si>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</si>
  <si>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</si>
  <si>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</si>
  <si>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</si>
  <si>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</si>
  <si>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</si>
  <si>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</si>
  <si>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</si>
  <si>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</si>
  <si>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</si>
  <si>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</si>
  <si>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</si>
  <si>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</si>
  <si>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</si>
  <si>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</si>
  <si>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</si>
  <si>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</si>
  <si>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</si>
  <si>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</si>
  <si>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</si>
  <si>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</si>
  <si>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</si>
  <si>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</si>
  <si>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</si>
  <si>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</si>
  <si>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</si>
  <si>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</si>
  <si>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</si>
  <si>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</si>
  <si>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</si>
  <si>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</si>
  <si>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</si>
  <si>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</si>
  <si>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</si>
  <si>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</si>
  <si>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</si>
  <si>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</si>
  <si>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</si>
  <si>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</si>
  <si>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</si>
  <si>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</si>
  <si>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</si>
  <si>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</si>
  <si>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</si>
  <si>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</si>
  <si>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</si>
  <si>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</si>
  <si>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</si>
  <si>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</si>
  <si>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</si>
  <si>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</si>
  <si>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</si>
  <si>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</si>
  <si>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</si>
  <si>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</si>
  <si>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</si>
  <si>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</si>
  <si>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</si>
  <si>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</si>
  <si>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</si>
  <si>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</si>
  <si>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</si>
  <si>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</si>
  <si>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</si>
  <si>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</si>
  <si>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</si>
  <si>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</si>
  <si>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</si>
  <si>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</si>
  <si>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</si>
  <si>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</si>
  <si>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</si>
  <si>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</si>
  <si>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</si>
  <si>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</si>
  <si>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</si>
  <si>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</si>
  <si>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</si>
  <si>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</si>
  <si>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</si>
  <si>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</si>
  <si>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</si>
  <si>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</si>
  <si>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</si>
  <si>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</si>
  <si>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</si>
  <si>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</si>
  <si>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</si>
  <si>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</si>
  <si>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</si>
  <si>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</si>
  <si>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</si>
  <si>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</si>
  <si>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</si>
  <si>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</si>
  <si>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</si>
  <si>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</si>
  <si>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</si>
  <si>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</si>
  <si>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</si>
  <si>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</si>
  <si>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</si>
  <si>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</si>
  <si>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</si>
  <si>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</si>
  <si>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</si>
  <si>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</si>
  <si>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</si>
  <si>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</si>
  <si>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</si>
  <si>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</si>
  <si>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</si>
  <si>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</si>
  <si>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</si>
  <si>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</si>
  <si>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</si>
  <si>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</si>
  <si>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</si>
  <si>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</si>
  <si>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</si>
  <si>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</si>
  <si>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</si>
  <si>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</si>
  <si>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</si>
  <si>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</si>
  <si>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</si>
  <si>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</si>
  <si>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</si>
  <si>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</si>
  <si>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</si>
  <si>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</si>
  <si>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</si>
  <si>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</si>
  <si>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</si>
  <si>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</si>
  <si>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</si>
  <si>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</si>
  <si>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</si>
  <si>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</si>
  <si>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</si>
  <si>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</si>
  <si>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</si>
  <si>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</si>
  <si>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</si>
  <si>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</si>
  <si>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</si>
  <si>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</si>
  <si>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</si>
  <si>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</si>
  <si>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</si>
  <si>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</si>
  <si>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</si>
  <si>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</si>
  <si>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</si>
  <si>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</si>
  <si>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</si>
  <si>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</si>
  <si>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</si>
  <si>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</si>
  <si>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</si>
  <si>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</si>
  <si>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</si>
  <si>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</si>
  <si>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</si>
  <si>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</si>
  <si>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</si>
  <si>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</si>
  <si>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</si>
  <si>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</si>
  <si>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</si>
  <si>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</si>
  <si>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</si>
  <si>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</si>
  <si>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</si>
  <si>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</si>
  <si>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</si>
  <si>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</si>
  <si>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</si>
  <si>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</si>
  <si>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</si>
  <si>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</si>
  <si>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</si>
  <si>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</si>
  <si>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</si>
  <si>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</si>
  <si>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</si>
  <si>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</si>
  <si>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</si>
  <si>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</si>
  <si>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</si>
  <si>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</si>
  <si>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</si>
  <si>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</si>
  <si>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</si>
  <si>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</si>
  <si>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</si>
  <si>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</si>
  <si>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</si>
  <si>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</si>
  <si>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</si>
  <si>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</si>
  <si>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</si>
  <si>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</si>
  <si>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</si>
  <si>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</si>
  <si>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</si>
  <si>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</si>
  <si>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</si>
  <si>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</si>
  <si>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</si>
  <si>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</si>
  <si>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</si>
  <si>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</si>
  <si>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</si>
  <si>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</si>
  <si>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</si>
  <si>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</si>
  <si>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</si>
  <si>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</si>
  <si>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</si>
  <si>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</si>
  <si>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</si>
  <si>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</si>
  <si>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</si>
  <si>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</si>
  <si>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</si>
  <si>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</si>
  <si>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</si>
  <si>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</si>
  <si>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</si>
  <si>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</si>
  <si>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</si>
  <si>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</si>
  <si>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</si>
  <si>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</si>
  <si>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</si>
  <si>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</si>
  <si>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</si>
  <si>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</si>
  <si>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</si>
  <si>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</si>
  <si>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</si>
  <si>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</si>
  <si>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</si>
  <si>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</si>
  <si>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</si>
  <si>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</si>
  <si>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</si>
  <si>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</si>
  <si>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</si>
  <si>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</si>
  <si>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</si>
  <si>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</si>
  <si>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</si>
  <si>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</si>
  <si>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</si>
  <si>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</si>
  <si>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</si>
  <si>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</si>
  <si>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</si>
  <si>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</si>
  <si>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</si>
  <si>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</si>
  <si>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</si>
  <si>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</si>
  <si>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</si>
  <si>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</si>
  <si>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</si>
  <si>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</si>
  <si>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</si>
  <si>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</si>
  <si>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</si>
  <si>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</si>
  <si>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</si>
  <si>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</si>
  <si>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</si>
  <si>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</si>
  <si>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</si>
  <si>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</si>
  <si>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</si>
  <si>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</si>
  <si>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</si>
  <si>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</si>
  <si>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</si>
  <si>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</si>
  <si>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</si>
  <si>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</si>
  <si>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</si>
  <si>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</si>
  <si>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</si>
  <si>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</si>
  <si>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</si>
  <si>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</si>
  <si>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</si>
  <si>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</si>
  <si>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</si>
  <si>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</si>
  <si>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</si>
  <si>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</si>
  <si>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</si>
  <si>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</si>
  <si>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</si>
  <si>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</si>
  <si>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</si>
  <si>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</si>
  <si>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</si>
  <si>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</si>
  <si>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</si>
  <si>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</si>
  <si>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</si>
  <si>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</si>
  <si>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</si>
  <si>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</si>
  <si>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</si>
  <si>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</si>
  <si>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</si>
  <si>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</si>
  <si>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</si>
  <si>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</si>
  <si>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</si>
  <si>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</si>
  <si>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</si>
  <si>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</si>
  <si>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</si>
  <si>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</si>
  <si>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</si>
  <si>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</si>
  <si>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</si>
  <si>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</si>
  <si>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</si>
  <si>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</si>
  <si>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</si>
  <si>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</si>
  <si>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</si>
  <si>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</si>
  <si>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</si>
  <si>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</si>
  <si>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</si>
  <si>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</si>
  <si>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</si>
  <si>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</si>
  <si>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</si>
  <si>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</si>
  <si>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</si>
  <si>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</si>
  <si>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</si>
  <si>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</si>
  <si>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</si>
  <si>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</si>
  <si>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</si>
  <si>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</si>
  <si>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</si>
  <si>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</si>
  <si>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</si>
  <si>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</si>
  <si>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</si>
  <si>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</si>
  <si>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</si>
  <si>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</si>
  <si>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</si>
  <si>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</si>
  <si>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</si>
  <si>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</si>
  <si>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</si>
  <si>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</si>
  <si>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</si>
  <si>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</si>
  <si>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</si>
  <si>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</si>
  <si>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</si>
  <si>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</si>
  <si>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</si>
  <si>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</si>
  <si>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</si>
  <si>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</si>
  <si>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</si>
  <si>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</si>
  <si>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</si>
  <si>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</si>
  <si>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</si>
  <si>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</si>
  <si>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</si>
  <si>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</si>
  <si>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</si>
  <si>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</si>
  <si>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</si>
  <si>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</si>
  <si>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</si>
  <si>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</si>
  <si>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</si>
  <si>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</si>
  <si>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</si>
  <si>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</si>
  <si>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</si>
  <si>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</si>
  <si>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</si>
  <si>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</si>
  <si>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</si>
  <si>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</si>
  <si>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</si>
  <si>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</si>
  <si>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</si>
  <si>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</si>
  <si>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</si>
  <si>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</si>
  <si>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</si>
  <si>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</si>
  <si>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</si>
  <si>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</si>
  <si>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</si>
  <si>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</si>
  <si>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</si>
  <si>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</si>
  <si>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</si>
  <si>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</si>
  <si>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</si>
  <si>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</si>
  <si>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</si>
  <si>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</si>
  <si>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</si>
  <si>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</si>
  <si>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</si>
  <si>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</si>
  <si>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</si>
  <si>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</si>
  <si>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</si>
  <si>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</si>
  <si>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</si>
  <si>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</si>
  <si>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</si>
  <si>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</si>
  <si>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</si>
  <si>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</si>
  <si>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</si>
  <si>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</si>
  <si>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</si>
  <si>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</si>
  <si>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</si>
  <si>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</si>
  <si>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</si>
  <si>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</si>
  <si>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</si>
  <si>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</si>
  <si>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</si>
  <si>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</si>
  <si>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</si>
  <si>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</si>
  <si>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</si>
  <si>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</si>
  <si>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</si>
  <si>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</si>
  <si>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</si>
  <si>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</si>
  <si>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</si>
  <si>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</si>
  <si>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</si>
  <si>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</si>
  <si>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</si>
  <si>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</si>
  <si>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</si>
  <si>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</si>
  <si>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</si>
  <si>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</si>
  <si>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</si>
  <si>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</si>
  <si>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</si>
  <si>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</si>
  <si>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</si>
  <si>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</si>
  <si>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</si>
  <si>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</si>
  <si>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</si>
  <si>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</si>
  <si>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</si>
  <si>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</si>
  <si>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</si>
  <si>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</si>
  <si>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</si>
  <si>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</si>
  <si>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</si>
  <si>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</si>
  <si>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</si>
  <si>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</si>
  <si>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</si>
  <si>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</si>
  <si>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</si>
  <si>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</si>
  <si>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</si>
  <si>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</si>
  <si>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</si>
  <si>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</si>
  <si>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</si>
  <si>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</si>
  <si>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</si>
  <si>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</si>
  <si>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</si>
  <si>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</si>
  <si>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</si>
  <si>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</si>
  <si>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</si>
  <si>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</si>
  <si>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</si>
  <si>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</si>
  <si>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</si>
  <si>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</si>
  <si>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</si>
  <si>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</si>
  <si>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</si>
  <si>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</si>
  <si>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</si>
  <si>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</si>
  <si>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</si>
  <si>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</si>
  <si>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</si>
  <si>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</si>
  <si>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</si>
  <si>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</si>
  <si>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</si>
  <si>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</si>
  <si>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</si>
  <si>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</si>
  <si>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</si>
  <si>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</si>
  <si>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</si>
  <si>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</si>
  <si>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</si>
  <si>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</si>
  <si>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</si>
  <si>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</si>
  <si>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</si>
  <si>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</si>
  <si>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</si>
  <si>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</si>
  <si>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</si>
  <si>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</si>
  <si>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</si>
  <si>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</si>
  <si>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</si>
  <si>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</si>
  <si>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</si>
  <si>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</si>
  <si>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</si>
  <si>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</si>
  <si>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</si>
  <si>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</si>
  <si>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</si>
  <si>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</si>
  <si>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</si>
  <si>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</si>
  <si>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</si>
  <si>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</si>
  <si>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</si>
  <si>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</si>
  <si>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</si>
  <si>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</si>
  <si>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</si>
  <si>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</si>
  <si>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</si>
  <si>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</si>
  <si>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</si>
  <si>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</si>
  <si>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</si>
  <si>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</si>
  <si>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</si>
  <si>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</si>
  <si>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</si>
  <si>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</si>
  <si>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</si>
  <si>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</si>
  <si>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</si>
  <si>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</si>
  <si>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</si>
  <si>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</si>
  <si>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</si>
  <si>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</si>
  <si>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</si>
  <si>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</si>
  <si>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</si>
  <si>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</si>
  <si>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</si>
  <si>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</si>
  <si>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</si>
  <si>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</si>
  <si>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</si>
  <si>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</si>
  <si>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</si>
  <si>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</si>
  <si>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</si>
  <si>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</si>
  <si>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</si>
  <si>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</si>
  <si>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</si>
  <si>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</si>
  <si>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</si>
  <si>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</si>
  <si>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</si>
  <si>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</si>
  <si>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</si>
  <si>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</si>
  <si>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</si>
  <si>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</si>
  <si>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</si>
  <si>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</si>
  <si>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</si>
  <si>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</si>
  <si>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</si>
  <si>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</si>
  <si>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</si>
  <si>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</si>
  <si>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</si>
  <si>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</si>
  <si>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</si>
  <si>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</si>
  <si>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</si>
  <si>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</si>
  <si>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</si>
  <si>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</si>
  <si>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</si>
  <si>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</si>
  <si>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</si>
  <si>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</si>
  <si>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</si>
  <si>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</si>
  <si>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</si>
  <si>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</si>
  <si>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</si>
  <si>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</si>
  <si>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</si>
  <si>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</si>
  <si>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</si>
  <si>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</si>
  <si>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</si>
  <si>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</si>
  <si>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</si>
  <si>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</si>
  <si>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</si>
  <si>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</si>
  <si>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</si>
  <si>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</si>
  <si>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</si>
  <si>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</si>
  <si>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</si>
  <si>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</si>
  <si>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</si>
  <si>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</si>
  <si>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</si>
  <si>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</si>
  <si>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</si>
  <si>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</si>
  <si>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</si>
  <si>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</si>
  <si>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</si>
  <si>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</si>
  <si>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</si>
  <si>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</si>
  <si>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</si>
  <si>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</si>
  <si>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</si>
  <si>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</si>
  <si>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</si>
  <si>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</si>
  <si>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</si>
  <si>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</si>
  <si>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</si>
  <si>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</si>
  <si>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</si>
  <si>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</si>
  <si>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</si>
  <si>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</si>
  <si>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</si>
  <si>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</si>
  <si>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</si>
  <si>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</si>
  <si>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</si>
  <si>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</si>
  <si>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</si>
  <si>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</si>
  <si>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</si>
  <si>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</si>
  <si>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</si>
  <si>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</si>
  <si>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</si>
  <si>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</si>
  <si>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</si>
  <si>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</si>
  <si>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</si>
  <si>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</si>
  <si>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</si>
  <si>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</si>
  <si>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</si>
  <si>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</si>
  <si>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</si>
  <si>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</si>
  <si>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</si>
  <si>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</si>
  <si>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</si>
  <si>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</si>
  <si>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</si>
  <si>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</si>
  <si>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</si>
  <si>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</si>
  <si>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</si>
  <si>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</si>
  <si>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</si>
  <si>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</si>
  <si>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</si>
  <si>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</si>
  <si>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</si>
  <si>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</si>
  <si>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</si>
  <si>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</si>
  <si>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</si>
  <si>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</si>
  <si>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</si>
  <si>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</si>
  <si>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</si>
  <si>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</si>
  <si>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</si>
  <si>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</si>
  <si>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</si>
  <si>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</si>
  <si>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</si>
  <si>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</si>
  <si>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</si>
  <si>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</si>
  <si>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</si>
  <si>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</si>
  <si>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</si>
  <si>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</si>
  <si>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</si>
  <si>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</si>
  <si>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</si>
  <si>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</si>
  <si>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</si>
  <si>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</si>
  <si>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</si>
  <si>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</si>
  <si>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</si>
  <si>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</si>
  <si>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</si>
  <si>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</si>
  <si>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</si>
  <si>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</si>
  <si>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</si>
  <si>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</si>
  <si>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</si>
  <si>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</si>
  <si>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</si>
  <si>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</si>
  <si>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</si>
  <si>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</si>
  <si>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</si>
  <si>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</si>
  <si>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</si>
  <si>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</si>
  <si>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</si>
  <si>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</si>
  <si>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</si>
  <si>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</si>
  <si>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</si>
  <si>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</si>
  <si>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</si>
  <si>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</si>
  <si>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</si>
  <si>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</si>
  <si>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</si>
  <si>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</si>
  <si>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</si>
  <si>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</si>
  <si>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</si>
  <si>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</si>
  <si>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</si>
  <si>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</si>
  <si>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</si>
  <si>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</si>
  <si>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</si>
  <si>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</si>
  <si>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</si>
  <si>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</si>
  <si>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</si>
  <si>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</si>
  <si>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</si>
  <si>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</si>
  <si>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</si>
  <si>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</si>
  <si>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</si>
  <si>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</si>
  <si>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</si>
  <si>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</si>
  <si>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</si>
  <si>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</si>
  <si>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</si>
  <si>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</si>
  <si>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</si>
  <si>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</si>
  <si>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</si>
  <si>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</si>
  <si>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</si>
  <si>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</si>
  <si>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</si>
  <si>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</si>
  <si>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</si>
  <si>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</si>
  <si>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</si>
  <si>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</si>
  <si>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</si>
  <si>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</si>
  <si>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</si>
  <si>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</si>
  <si>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</si>
  <si>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</si>
  <si>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</si>
  <si>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</si>
  <si>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</si>
  <si>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</si>
  <si>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</si>
  <si>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</si>
  <si>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</si>
  <si>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</si>
  <si>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</si>
  <si>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</si>
  <si>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</si>
  <si>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</si>
  <si>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</si>
  <si>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</si>
  <si>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</si>
  <si>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</si>
  <si>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</si>
  <si>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</si>
  <si>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</si>
  <si>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</si>
  <si>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</si>
  <si>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</si>
  <si>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</si>
  <si>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</si>
  <si>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</si>
  <si>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</si>
  <si>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</si>
  <si>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</si>
  <si>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</si>
  <si>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</si>
  <si>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</si>
  <si>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</si>
  <si>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</si>
  <si>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</si>
  <si>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</si>
  <si>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</si>
  <si>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</si>
  <si>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</si>
  <si>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</si>
  <si>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</si>
  <si>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</si>
  <si>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</si>
  <si>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</si>
  <si>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</si>
  <si>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</si>
  <si>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</si>
  <si>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</si>
  <si>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</si>
  <si>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</si>
  <si>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</si>
  <si>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</si>
  <si>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</si>
  <si>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</si>
  <si>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</si>
  <si>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</si>
  <si>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</si>
  <si>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</si>
  <si>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</si>
  <si>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</si>
  <si>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</si>
  <si>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</si>
  <si>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</si>
  <si>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</si>
  <si>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</si>
  <si>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</si>
  <si>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</si>
  <si>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</si>
  <si>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</si>
  <si>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</si>
  <si>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</si>
  <si>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</si>
  <si>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</si>
  <si>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</si>
  <si>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</si>
  <si>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</si>
  <si>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</si>
  <si>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</si>
  <si>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</si>
  <si>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</si>
  <si>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</si>
  <si>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</si>
  <si>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</si>
  <si>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</si>
  <si>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</si>
  <si>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</si>
  <si>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</si>
  <si>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</si>
  <si>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</si>
  <si>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</si>
  <si>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</si>
  <si>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</si>
  <si>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</si>
  <si>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</si>
  <si>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</si>
  <si>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</si>
  <si>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</si>
  <si>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</si>
  <si>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</si>
  <si>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</si>
  <si>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</si>
  <si>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</si>
  <si>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</si>
  <si>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</si>
  <si>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</si>
  <si>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</si>
  <si>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</si>
  <si>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</si>
  <si>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</si>
  <si>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</si>
  <si>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</si>
  <si>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</si>
  <si>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</si>
  <si>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</si>
  <si>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</si>
  <si>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</si>
  <si>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</si>
  <si>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</si>
  <si>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</si>
  <si>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</si>
  <si>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</si>
  <si>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</si>
  <si>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</si>
  <si>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</si>
  <si>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</si>
  <si>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</si>
  <si>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</si>
  <si>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</si>
  <si>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</si>
  <si>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</si>
  <si>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</si>
  <si>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</si>
  <si>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</si>
  <si>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</si>
  <si>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</si>
  <si>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</si>
  <si>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</si>
  <si>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</si>
  <si>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</si>
  <si>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</si>
  <si>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</si>
  <si>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</si>
  <si>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</si>
  <si>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</si>
  <si>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</si>
  <si>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</si>
  <si>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</si>
  <si>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</si>
  <si>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</si>
  <si>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</si>
  <si>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</si>
  <si>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</si>
  <si>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</si>
  <si>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</si>
  <si>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</si>
  <si>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</si>
  <si>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</si>
  <si>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</si>
  <si>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</si>
  <si>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</si>
  <si>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</si>
  <si>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</si>
  <si>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</si>
  <si>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</si>
  <si>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</si>
  <si>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</si>
  <si>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</si>
  <si>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</si>
  <si>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</si>
  <si>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</si>
  <si>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</si>
  <si>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</si>
  <si>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</si>
  <si>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</si>
  <si>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</si>
  <si>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</si>
  <si>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</si>
  <si>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</si>
  <si>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</si>
  <si>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</si>
  <si>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</si>
  <si>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</si>
  <si>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</si>
  <si>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</si>
  <si>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</si>
  <si>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</si>
  <si>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</si>
  <si>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</si>
  <si>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</si>
  <si>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</si>
  <si>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</si>
  <si>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</si>
  <si>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</si>
  <si>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</si>
  <si>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</si>
  <si>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</si>
  <si>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</si>
  <si>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</si>
  <si>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</si>
  <si>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</si>
  <si>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</si>
  <si>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</si>
  <si>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</si>
  <si>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</si>
  <si>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</si>
  <si>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</si>
  <si>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</si>
  <si>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</si>
  <si>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</si>
  <si>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</si>
  <si>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</si>
  <si>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</si>
  <si>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</si>
  <si>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</si>
  <si>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</si>
  <si>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</si>
  <si>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</si>
  <si>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</si>
  <si>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</si>
  <si>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</si>
  <si>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</si>
  <si>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</si>
  <si>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</si>
  <si>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</si>
  <si>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</si>
  <si>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</si>
  <si>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</si>
  <si>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</si>
  <si>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</si>
  <si>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</si>
  <si>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</si>
  <si>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</si>
  <si>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</si>
  <si>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</si>
  <si>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</si>
  <si>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</si>
  <si>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</si>
  <si>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</si>
  <si>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</si>
  <si>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</si>
  <si>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</si>
  <si>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</si>
  <si>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</si>
  <si>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</si>
  <si>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</si>
  <si>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</si>
  <si>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</si>
  <si>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</si>
  <si>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</si>
  <si>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</si>
  <si>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</si>
  <si>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</si>
  <si>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</si>
  <si>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</si>
  <si>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</si>
  <si>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</si>
  <si>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</si>
  <si>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</si>
  <si>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</si>
  <si>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</si>
  <si>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</si>
  <si>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</si>
  <si>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</si>
  <si>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</si>
  <si>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</si>
  <si>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</si>
  <si>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</si>
  <si>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</si>
  <si>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</si>
  <si>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</si>
  <si>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</si>
  <si>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</si>
  <si>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</si>
  <si>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</si>
  <si>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</si>
  <si>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</si>
  <si>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</si>
  <si>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</si>
  <si>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</si>
  <si>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</si>
  <si>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</si>
  <si>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</si>
  <si>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</si>
  <si>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</si>
  <si>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</si>
  <si>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</si>
  <si>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</si>
  <si>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</si>
  <si>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</si>
  <si>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</si>
  <si>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</si>
  <si>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</si>
  <si>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</si>
  <si>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</si>
  <si>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</si>
  <si>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</si>
  <si>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</si>
  <si>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</si>
  <si>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</si>
  <si>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</si>
  <si>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</si>
  <si>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</si>
  <si>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</si>
  <si>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</si>
  <si>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</si>
  <si>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</si>
  <si>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</si>
  <si>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</si>
  <si>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</si>
  <si>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</si>
  <si>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</si>
  <si>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</si>
  <si>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</si>
  <si>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</si>
  <si>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</si>
  <si>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</si>
  <si>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</si>
  <si>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</si>
  <si>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</si>
  <si>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</si>
  <si>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</si>
  <si>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</si>
  <si>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</si>
  <si>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</si>
  <si>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</si>
  <si>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</si>
  <si>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</si>
  <si>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</si>
  <si>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</si>
  <si>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</si>
  <si>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</si>
  <si>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</si>
  <si>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</si>
  <si>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</si>
  <si>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</si>
  <si>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</si>
  <si>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</si>
  <si>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</si>
  <si>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</si>
  <si>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</si>
  <si>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</si>
  <si>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</si>
  <si>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</si>
  <si>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</si>
  <si>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</si>
  <si>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</si>
  <si>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</si>
  <si>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</si>
  <si>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</si>
  <si>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</si>
  <si>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</si>
  <si>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</si>
  <si>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</si>
  <si>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</si>
  <si>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</si>
  <si>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</si>
  <si>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</si>
  <si>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</si>
  <si>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</si>
  <si>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</si>
  <si>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</si>
  <si>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</si>
  <si>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</si>
  <si>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</si>
  <si>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</si>
  <si>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</si>
  <si>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</si>
  <si>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</si>
  <si>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</si>
  <si>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</si>
  <si>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</si>
  <si>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</si>
  <si>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</si>
  <si>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</si>
  <si>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</si>
  <si>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</si>
  <si>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</si>
  <si>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</si>
  <si>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</si>
  <si>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</si>
  <si>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</si>
  <si>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</si>
  <si>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</si>
  <si>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</si>
  <si>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</si>
  <si>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</si>
  <si>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</si>
  <si>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</si>
  <si>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</si>
  <si>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</si>
  <si>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</si>
  <si>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</si>
  <si>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</si>
  <si>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</si>
  <si>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</si>
  <si>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</si>
  <si>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</si>
  <si>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</si>
  <si>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</si>
  <si>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</si>
  <si>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</si>
  <si>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</si>
  <si>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</si>
  <si>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</si>
  <si>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</si>
  <si>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</si>
  <si>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</si>
  <si>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</si>
  <si>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</si>
  <si>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</si>
  <si>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</si>
  <si>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</si>
  <si>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</si>
  <si>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</si>
  <si>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</si>
  <si>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</si>
  <si>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</si>
  <si>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</si>
  <si>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</si>
  <si>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</si>
  <si>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</si>
  <si>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</si>
  <si>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</si>
  <si>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</si>
  <si>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</si>
  <si>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</si>
  <si>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</si>
  <si>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</si>
  <si>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</si>
  <si>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</si>
  <si>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</si>
  <si>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</si>
  <si>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</si>
  <si>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</si>
  <si>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</si>
  <si>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</si>
  <si>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</si>
  <si>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</si>
  <si>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</si>
  <si>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</si>
  <si>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</si>
  <si>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</si>
  <si>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</si>
  <si>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</si>
  <si>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</si>
  <si>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</si>
  <si>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</si>
  <si>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</si>
  <si>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</si>
  <si>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</si>
  <si>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</si>
  <si>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</si>
  <si>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</si>
  <si>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</si>
  <si>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</si>
  <si>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</si>
  <si>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</si>
  <si>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</si>
  <si>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</si>
  <si>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</si>
  <si>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</si>
  <si>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</si>
  <si>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</si>
  <si>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</si>
  <si>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</si>
  <si>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</si>
  <si>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</si>
  <si>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</si>
  <si>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</si>
  <si>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</si>
  <si>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</si>
  <si>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</si>
  <si>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</si>
  <si>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</si>
  <si>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</si>
  <si>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</si>
  <si>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</si>
  <si>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</si>
  <si>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</si>
  <si>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</si>
  <si>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</si>
  <si>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</si>
  <si>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</si>
  <si>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</si>
  <si>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</si>
  <si>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</si>
  <si>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</si>
  <si>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</si>
  <si>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CANALETA PERFIL CARTOLA 50 X 50 X 3 MM - ABA 25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</si>
  <si>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</si>
  <si>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</si>
  <si>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</si>
  <si>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</si>
  <si>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</si>
  <si>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</si>
  <si>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</si>
  <si>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</si>
  <si>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</si>
  <si>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</si>
  <si>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</si>
  <si>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</si>
  <si>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</si>
  <si>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</si>
  <si>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</si>
  <si>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</si>
  <si>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</si>
  <si>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</si>
  <si>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</si>
  <si>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</si>
  <si>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</si>
  <si>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</si>
  <si>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</si>
  <si>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</si>
  <si>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</si>
  <si>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</si>
  <si>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</si>
  <si>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</si>
  <si>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</si>
  <si>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</si>
  <si>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</si>
  <si>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</si>
  <si>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</si>
  <si>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</si>
  <si>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</si>
  <si>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</si>
  <si>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</si>
  <si>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</si>
  <si>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</si>
  <si>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</si>
  <si>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</si>
  <si>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</si>
  <si>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</si>
  <si>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</si>
  <si>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</si>
  <si>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</si>
  <si>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</si>
  <si>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</si>
  <si>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</si>
  <si>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</si>
  <si>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</si>
  <si>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</si>
  <si>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</si>
  <si>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</si>
  <si>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</si>
  <si>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</si>
  <si>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</si>
  <si>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</si>
  <si>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</si>
  <si>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</si>
  <si>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</si>
  <si>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</si>
  <si>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</si>
  <si>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</si>
  <si>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</si>
  <si>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</si>
  <si>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</si>
  <si>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</si>
  <si>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</si>
  <si>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</si>
  <si>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</si>
  <si>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</si>
  <si>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</si>
  <si>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</si>
  <si>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</si>
  <si>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</si>
  <si>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</si>
  <si>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</si>
  <si>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</si>
  <si>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</si>
  <si>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</si>
  <si>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</si>
  <si>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</si>
  <si>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</si>
  <si>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</si>
  <si>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</si>
  <si>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</si>
  <si>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</si>
  <si>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</si>
  <si>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</si>
  <si>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</si>
  <si>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</si>
  <si>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</si>
  <si>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</si>
  <si>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</si>
  <si>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</si>
  <si>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</si>
  <si>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</si>
  <si>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</si>
  <si>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</si>
  <si>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</si>
  <si>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</si>
  <si>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</si>
  <si>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</si>
  <si>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</si>
  <si>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</si>
  <si>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</si>
  <si>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</si>
  <si>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</si>
  <si>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</si>
  <si>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</si>
  <si>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</si>
  <si>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</si>
  <si>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</si>
  <si>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</si>
  <si>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</si>
  <si>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</si>
  <si>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</si>
  <si>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</si>
  <si>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</si>
  <si>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</si>
  <si>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</si>
  <si>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</si>
  <si>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</si>
  <si>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</si>
  <si>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</si>
  <si>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</si>
  <si>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</si>
  <si>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</si>
  <si>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</si>
  <si>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</si>
  <si>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</si>
  <si>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</si>
  <si>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</si>
  <si>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</si>
  <si>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</si>
  <si>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</si>
  <si>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</si>
  <si>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</si>
  <si>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</si>
  <si>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</si>
  <si>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</si>
  <si>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</si>
  <si>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</si>
  <si>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</si>
  <si>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</si>
  <si>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</si>
  <si>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</si>
  <si>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</si>
  <si>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</si>
  <si>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</si>
  <si>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</si>
  <si>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</si>
  <si>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</si>
  <si>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</si>
  <si>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</si>
  <si>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</si>
  <si>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</si>
  <si>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</si>
  <si>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</si>
  <si>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</si>
  <si>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</si>
  <si>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</si>
  <si>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</si>
  <si>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</si>
  <si>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</si>
  <si>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</si>
  <si>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</si>
  <si>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</si>
  <si>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</si>
  <si>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</si>
  <si>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</si>
  <si>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</si>
  <si>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</si>
  <si>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</si>
  <si>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</si>
  <si>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</si>
  <si>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</si>
  <si>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</si>
  <si>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</si>
  <si>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</si>
  <si>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</si>
  <si>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</si>
  <si>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</si>
  <si>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</si>
  <si>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</si>
  <si>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</si>
  <si>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</si>
  <si>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</si>
  <si>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</si>
  <si>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</si>
  <si>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</si>
  <si>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</si>
  <si>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</si>
  <si>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</si>
  <si>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</si>
  <si>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</si>
  <si>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</si>
  <si>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</si>
  <si>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</si>
  <si>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</si>
  <si>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</si>
  <si>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</si>
  <si>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</si>
  <si>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</si>
  <si>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</si>
  <si>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</si>
  <si>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</si>
  <si>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</si>
  <si>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</si>
  <si>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</si>
  <si>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</si>
  <si>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</si>
  <si>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</si>
  <si>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</si>
  <si>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</si>
  <si>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</si>
  <si>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</si>
  <si>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</si>
  <si>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CM2</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</si>
  <si>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</si>
  <si>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</si>
  <si>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</si>
  <si>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</si>
  <si>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</si>
  <si>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</si>
  <si>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</si>
  <si>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</si>
  <si>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</si>
  <si>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</si>
  <si>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</si>
  <si>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</si>
  <si>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</si>
  <si>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</si>
  <si>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</si>
  <si>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</si>
  <si>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</si>
  <si>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</si>
  <si>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</si>
  <si>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</si>
  <si>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</si>
  <si>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</si>
  <si>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</si>
  <si>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</si>
  <si>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</si>
  <si>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</si>
  <si>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</si>
  <si>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</si>
  <si>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</si>
  <si>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</si>
  <si>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</si>
  <si>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</si>
  <si>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</si>
  <si>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</si>
  <si>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</si>
  <si>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</si>
  <si>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</si>
  <si>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</si>
  <si>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</si>
  <si>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</si>
  <si>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</si>
  <si>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</si>
  <si>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</si>
  <si>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</si>
  <si>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</si>
  <si>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</si>
  <si>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</si>
  <si>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</si>
  <si>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</si>
  <si>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</si>
  <si>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300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</si>
  <si>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</si>
  <si>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</si>
  <si>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</si>
  <si>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</si>
  <si>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</si>
  <si>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</si>
  <si>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</si>
  <si>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</si>
  <si>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</si>
  <si>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</si>
  <si>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</si>
  <si>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</si>
  <si>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</si>
  <si>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</si>
  <si>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</si>
  <si>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</si>
  <si>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</si>
  <si>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</si>
  <si>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</si>
  <si>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</si>
  <si>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</si>
  <si>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</si>
  <si>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</si>
  <si>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</si>
  <si>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</si>
  <si>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</si>
  <si>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</si>
  <si>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</si>
  <si>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</si>
  <si>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</si>
  <si>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</si>
  <si>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</si>
  <si>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</si>
  <si>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</si>
  <si>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</si>
  <si>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</si>
  <si>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</si>
  <si>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</si>
  <si>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</si>
  <si>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</si>
  <si>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</si>
  <si>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</si>
  <si>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</si>
  <si>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</si>
  <si>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</si>
  <si>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</si>
  <si>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</si>
  <si>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</si>
  <si>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</si>
  <si>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</si>
  <si>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</si>
  <si>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</si>
  <si>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</si>
  <si>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</si>
  <si>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</si>
  <si>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</si>
  <si>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</si>
  <si>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</si>
  <si>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</si>
  <si>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</si>
  <si>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</si>
  <si>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</si>
  <si>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</si>
  <si>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</si>
  <si>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</si>
  <si>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</si>
  <si>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</si>
  <si>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</si>
  <si>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</si>
  <si>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</si>
  <si>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</si>
  <si>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</si>
  <si>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</si>
  <si>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</si>
  <si>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</si>
  <si>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</si>
  <si>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</si>
  <si>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</si>
  <si>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</si>
  <si>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</si>
  <si>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</si>
  <si>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</si>
  <si>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</si>
  <si>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</si>
  <si>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</si>
  <si>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</si>
  <si>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</si>
  <si>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</si>
  <si>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</si>
  <si>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</si>
  <si>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</si>
  <si>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</si>
  <si>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</si>
  <si>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</si>
  <si>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</si>
  <si>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</si>
  <si>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</si>
  <si>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</si>
  <si>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</si>
  <si>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</si>
  <si>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</si>
  <si>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</si>
  <si>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</si>
  <si>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</si>
  <si>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</si>
  <si>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</si>
  <si>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</si>
  <si>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</si>
  <si>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</si>
  <si>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</si>
  <si>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</si>
  <si>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</si>
  <si>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</si>
  <si>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</si>
  <si>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</si>
  <si>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</si>
  <si>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</si>
  <si>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</si>
  <si>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</si>
  <si>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</si>
  <si>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</si>
  <si>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</si>
  <si>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</si>
  <si>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</si>
  <si>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</si>
  <si>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</si>
  <si>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</si>
  <si>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</si>
  <si>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</si>
  <si>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</si>
  <si>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</si>
  <si>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</si>
  <si>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</si>
  <si>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</si>
  <si>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</si>
  <si>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</si>
  <si>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</si>
  <si>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</si>
  <si>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</si>
  <si>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</si>
  <si>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</si>
  <si>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</si>
  <si>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</si>
  <si>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</si>
  <si>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</si>
  <si>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</si>
  <si>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</si>
  <si>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</si>
  <si>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</si>
  <si>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</si>
  <si>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</si>
  <si>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</si>
  <si>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</si>
  <si>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</si>
  <si>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</si>
  <si>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</si>
  <si>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</si>
  <si>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</si>
  <si>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</si>
  <si>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</si>
  <si>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</si>
  <si>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</si>
  <si>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</si>
  <si>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</si>
  <si>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</si>
  <si>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</si>
  <si>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</si>
  <si>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</si>
  <si>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</si>
  <si>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</si>
  <si>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</si>
  <si>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</si>
  <si>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</si>
  <si>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</si>
  <si>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</si>
  <si>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</si>
  <si>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</si>
  <si>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</si>
  <si>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</si>
  <si>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</si>
  <si>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</si>
  <si>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</si>
  <si>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</si>
  <si>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</si>
  <si>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</si>
  <si>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</si>
  <si>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</si>
  <si>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</si>
  <si>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</si>
  <si>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</si>
  <si>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</si>
  <si>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</si>
  <si>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</si>
  <si>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</si>
  <si>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</si>
  <si>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</si>
  <si>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</si>
  <si>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</si>
  <si>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</si>
  <si>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</si>
  <si>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</si>
  <si>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</si>
  <si>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</si>
  <si>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</si>
  <si>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</si>
  <si>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</si>
  <si>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</si>
  <si>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</si>
  <si>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</si>
  <si>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</si>
  <si>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</si>
  <si>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</si>
  <si>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</si>
  <si>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</si>
  <si>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</si>
  <si>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</si>
  <si>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</si>
  <si>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</si>
  <si>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</si>
  <si>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</si>
  <si>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</si>
  <si>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</si>
  <si>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</si>
  <si>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</si>
  <si>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</si>
  <si>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</si>
  <si>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</si>
  <si>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</si>
  <si>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</si>
  <si>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</si>
  <si>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</si>
  <si>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</si>
  <si>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</si>
  <si>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</si>
  <si>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</si>
  <si>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</si>
  <si>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</si>
  <si>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</si>
  <si>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</si>
  <si>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</si>
  <si>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</si>
  <si>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</si>
  <si>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</si>
  <si>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</si>
  <si>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</si>
  <si>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</si>
  <si>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</si>
  <si>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</si>
  <si>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</si>
  <si>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</si>
  <si>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</si>
  <si>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</si>
  <si>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</si>
  <si>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</si>
  <si>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</si>
  <si>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</si>
  <si>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</si>
  <si>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</si>
  <si>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</si>
  <si>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</si>
  <si>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</si>
  <si>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</si>
  <si>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</si>
  <si>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</si>
  <si>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</si>
  <si>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</si>
  <si>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</si>
  <si>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</si>
  <si>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</si>
  <si>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</si>
  <si>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</si>
  <si>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</si>
  <si>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</si>
  <si>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</si>
  <si>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</si>
  <si>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</si>
  <si>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</si>
  <si>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</si>
  <si>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</si>
  <si>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</si>
  <si>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</si>
  <si>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</si>
  <si>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</si>
  <si>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</si>
  <si>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</si>
  <si>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</si>
  <si>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</si>
  <si>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</si>
  <si>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</si>
  <si>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</si>
  <si>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</si>
  <si>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</si>
  <si>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</si>
  <si>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</si>
  <si>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</si>
  <si>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</si>
  <si>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</si>
  <si>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</si>
  <si>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</si>
  <si>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</si>
  <si>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</si>
  <si>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</si>
  <si>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</si>
  <si>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</si>
  <si>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</si>
  <si>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</si>
  <si>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</si>
  <si>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</si>
  <si>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</si>
  <si>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</si>
  <si>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</si>
  <si>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</si>
  <si>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</si>
  <si>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</si>
  <si>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</si>
  <si>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</si>
  <si>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</si>
  <si>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</si>
  <si>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</si>
  <si>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</si>
  <si>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</si>
  <si>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</si>
  <si>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</si>
  <si>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</si>
  <si>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</si>
  <si>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</si>
  <si>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</si>
  <si>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</si>
  <si>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</si>
  <si>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</si>
  <si>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</si>
  <si>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</si>
  <si>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</si>
  <si>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</si>
  <si>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</si>
  <si>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</si>
  <si>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</si>
  <si>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</si>
  <si>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</si>
  <si>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</si>
  <si>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</si>
  <si>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</si>
  <si>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</si>
  <si>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</si>
  <si>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</si>
  <si>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</si>
  <si>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</si>
  <si>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</si>
  <si>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</si>
  <si>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</si>
  <si>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</si>
  <si>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</si>
  <si>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</si>
  <si>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</si>
  <si>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</si>
  <si>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</si>
  <si>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</si>
  <si>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</si>
  <si>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</si>
  <si>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</si>
  <si>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</si>
  <si>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</si>
  <si>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</si>
  <si>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</si>
  <si>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</si>
  <si>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</si>
  <si>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</si>
  <si>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</si>
  <si>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</si>
  <si>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</si>
  <si>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</si>
  <si>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</si>
  <si>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</si>
  <si>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</si>
  <si>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</si>
  <si>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</si>
  <si>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</si>
  <si>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</si>
  <si>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</si>
  <si>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</si>
  <si>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</si>
  <si>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</si>
  <si>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</si>
  <si>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</si>
  <si>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</si>
  <si>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</si>
  <si>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</si>
  <si>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</si>
  <si>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</si>
  <si>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</si>
  <si>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</si>
  <si>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</si>
  <si>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</si>
  <si>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</si>
  <si>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</si>
  <si>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</si>
  <si>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</si>
  <si>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</si>
  <si>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</si>
  <si>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</si>
  <si>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</si>
  <si>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</si>
  <si>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</si>
  <si>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</si>
  <si>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</si>
  <si>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</si>
  <si>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</si>
  <si>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</si>
  <si>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</si>
  <si>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</si>
  <si>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</si>
  <si>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</si>
  <si>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</si>
  <si>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</si>
  <si>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</si>
  <si>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</si>
  <si>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</si>
  <si>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</si>
  <si>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</si>
  <si>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</si>
  <si>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</si>
  <si>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</si>
  <si>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</si>
  <si>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</si>
  <si>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</si>
  <si>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</si>
  <si>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</si>
  <si>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</si>
  <si>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</si>
  <si>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</si>
  <si>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</si>
  <si>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</si>
  <si>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</si>
  <si>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</si>
  <si>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</si>
  <si>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</si>
  <si>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</si>
  <si>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</si>
  <si>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</si>
  <si>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</si>
  <si>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</si>
  <si>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</si>
  <si>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</si>
  <si>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</si>
  <si>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</si>
  <si>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</si>
  <si>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</si>
  <si>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</si>
  <si>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</si>
  <si>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</si>
  <si>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</si>
  <si>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</si>
  <si>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</si>
  <si>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</si>
  <si>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</si>
  <si>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</si>
  <si>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</si>
  <si>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</si>
  <si>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</si>
  <si>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</si>
  <si>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</si>
  <si>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</si>
  <si>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</si>
  <si>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</si>
  <si>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</si>
  <si>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</si>
  <si>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</si>
  <si>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</si>
  <si>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</si>
  <si>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</si>
  <si>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</si>
  <si>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</si>
  <si>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</si>
  <si>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</si>
  <si>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</si>
  <si>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</si>
  <si>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</si>
  <si>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</si>
  <si>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</si>
  <si>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</si>
  <si>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</si>
  <si>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</si>
  <si>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</si>
  <si>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</si>
  <si>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</si>
  <si>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</si>
  <si>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</si>
  <si>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</si>
  <si>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</si>
  <si>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</si>
  <si>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</si>
  <si>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</si>
  <si>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</si>
  <si>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</si>
  <si>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</si>
  <si>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</si>
  <si>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</si>
  <si>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</si>
  <si>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</si>
  <si>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</si>
  <si>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</si>
  <si>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</si>
  <si>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</si>
  <si>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</si>
  <si>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</si>
  <si>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</si>
  <si>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</si>
  <si>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</si>
  <si>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</si>
  <si>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</si>
  <si>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</si>
  <si>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</si>
  <si>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</si>
  <si>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</si>
  <si>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</si>
  <si>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</si>
  <si>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</si>
  <si>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</si>
  <si>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</si>
  <si>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</si>
  <si>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</si>
  <si>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</si>
  <si>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</si>
  <si>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</si>
  <si>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</si>
  <si>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</si>
  <si>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</si>
  <si>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</si>
  <si>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</si>
  <si>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</si>
  <si>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</si>
  <si>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</si>
  <si>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</si>
  <si>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</si>
  <si>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</si>
  <si>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</si>
  <si>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</si>
  <si>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</si>
  <si>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</si>
  <si>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</si>
  <si>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</si>
  <si>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</si>
  <si>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</si>
  <si>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</si>
  <si>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</si>
  <si>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</si>
  <si>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</si>
  <si>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</si>
  <si>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</si>
  <si>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</si>
  <si>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</si>
  <si>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</si>
  <si>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</si>
  <si>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</si>
  <si>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</si>
  <si>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</si>
  <si>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</si>
  <si>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</si>
  <si>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</si>
  <si>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</si>
  <si>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</si>
  <si>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</si>
  <si>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</si>
  <si>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</si>
  <si>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</si>
  <si>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</si>
  <si>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</si>
  <si>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</si>
  <si>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</si>
  <si>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</si>
  <si>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</si>
  <si>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</si>
  <si>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</si>
  <si>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</si>
  <si>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</si>
  <si>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</si>
  <si>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</si>
  <si>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</si>
  <si>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</si>
  <si>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</si>
  <si>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</si>
  <si>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</si>
  <si>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</si>
  <si>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</si>
  <si>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</si>
  <si>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</si>
  <si>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</si>
  <si>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</si>
  <si>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</si>
  <si>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</si>
  <si>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</si>
  <si>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</si>
  <si>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</si>
  <si>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</si>
  <si>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</si>
  <si>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</si>
  <si>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</si>
  <si>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</si>
  <si>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</si>
  <si>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</si>
  <si>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</si>
  <si>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</si>
  <si>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</si>
  <si>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</si>
  <si>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</si>
  <si>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</si>
  <si>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</si>
  <si>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</si>
  <si>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</si>
  <si>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</si>
  <si>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</si>
  <si>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</si>
  <si>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</si>
  <si>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</si>
  <si>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</si>
  <si>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</si>
  <si>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</si>
  <si>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</si>
  <si>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</si>
  <si>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</si>
  <si>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</si>
  <si>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</si>
  <si>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</si>
  <si>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</si>
  <si>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</si>
  <si>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</si>
  <si>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</si>
  <si>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</si>
  <si>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</si>
  <si>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</si>
  <si>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</si>
  <si>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</si>
  <si>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</si>
  <si>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</si>
  <si>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</si>
  <si>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</si>
  <si>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</si>
  <si>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</si>
  <si>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</si>
  <si>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</si>
  <si>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</si>
  <si>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</si>
  <si>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</si>
  <si>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</si>
  <si>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</si>
  <si>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</si>
  <si>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</si>
  <si>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</si>
  <si>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</si>
  <si>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</si>
  <si>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</si>
  <si>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</si>
  <si>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</si>
  <si>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</si>
  <si>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</si>
  <si>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</si>
  <si>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</si>
  <si>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</si>
  <si>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</si>
  <si>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</si>
  <si>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</si>
  <si>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</si>
  <si>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</si>
  <si>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</si>
  <si>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</si>
  <si>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</si>
  <si>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</si>
  <si>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</si>
  <si>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</si>
  <si>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</si>
  <si>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</si>
  <si>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</si>
  <si>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</si>
  <si>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</si>
  <si>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</si>
  <si>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</si>
  <si>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</si>
  <si>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</si>
  <si>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</si>
  <si>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</si>
  <si>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</si>
  <si>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</si>
  <si>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</si>
  <si>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</si>
  <si>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</si>
  <si>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</si>
  <si>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</si>
  <si>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</si>
  <si>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</si>
  <si>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</si>
  <si>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</si>
  <si>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</si>
  <si>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</si>
  <si>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</si>
  <si>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</si>
  <si>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</si>
  <si>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</si>
  <si>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</si>
  <si>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</si>
  <si>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</si>
  <si>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</si>
  <si>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</si>
  <si>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</si>
  <si>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</si>
  <si>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</si>
  <si>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</si>
  <si>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</si>
  <si>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</si>
  <si>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</si>
  <si>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</si>
  <si>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</si>
  <si>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</si>
  <si>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</si>
  <si>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</si>
  <si>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</si>
  <si>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</si>
  <si>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</si>
  <si>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</si>
  <si>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</si>
  <si>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</si>
  <si>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</si>
  <si>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</si>
  <si>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</si>
  <si>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</si>
  <si>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</si>
  <si>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</si>
  <si>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</si>
  <si>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</si>
  <si>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</si>
  <si>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</si>
  <si>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</si>
  <si>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</si>
  <si>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</si>
  <si>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</si>
  <si>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</si>
  <si>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</si>
  <si>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</si>
  <si>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</si>
  <si>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</si>
  <si>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</si>
  <si>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</si>
  <si>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</si>
  <si>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</si>
  <si>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</si>
  <si>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</si>
  <si>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</si>
  <si>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</si>
  <si>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</si>
  <si>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</si>
  <si>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</si>
  <si>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</si>
  <si>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</si>
  <si>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</si>
  <si>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</si>
  <si>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</si>
  <si>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</si>
  <si>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</si>
  <si>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</si>
  <si>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</si>
  <si>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</si>
  <si>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</si>
  <si>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</si>
  <si>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</si>
  <si>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</si>
  <si>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</si>
  <si>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</si>
  <si>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</si>
  <si>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</si>
  <si>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</si>
  <si>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</si>
  <si>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</si>
  <si>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</si>
  <si>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</si>
  <si>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</si>
  <si>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</si>
  <si>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</si>
  <si>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</si>
  <si>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</si>
  <si>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</si>
  <si>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</si>
  <si>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</si>
  <si>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</si>
  <si>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</si>
  <si>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</si>
  <si>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</si>
  <si>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</si>
  <si>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</si>
  <si>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</si>
  <si>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</si>
  <si>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</si>
  <si>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</si>
  <si>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</si>
  <si>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</si>
  <si>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</si>
  <si>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</si>
  <si>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</si>
  <si>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</si>
  <si>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</si>
  <si>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</si>
  <si>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</si>
  <si>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</si>
  <si>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</si>
  <si>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</si>
  <si>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</si>
  <si>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</si>
  <si>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</si>
  <si>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</si>
  <si>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</si>
  <si>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</si>
  <si>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</si>
  <si>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</si>
  <si>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</si>
  <si>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</si>
  <si>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</si>
  <si>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</si>
  <si>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</si>
  <si>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</si>
  <si>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</si>
  <si>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</si>
  <si>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</si>
  <si>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</si>
  <si>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</si>
  <si>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</si>
  <si>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</si>
  <si>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</si>
  <si>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</si>
  <si>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</si>
  <si>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</si>
  <si>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</si>
  <si>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</si>
  <si>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</si>
  <si>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</si>
  <si>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</si>
  <si>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</si>
  <si>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</si>
  <si>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</si>
  <si>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</si>
  <si>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</si>
  <si>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</si>
  <si>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</si>
  <si>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</si>
  <si>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</si>
  <si>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</si>
  <si>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</si>
  <si>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</si>
  <si>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</si>
  <si>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</si>
  <si>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</si>
  <si>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</si>
  <si>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</si>
  <si>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</si>
  <si>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</si>
  <si>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</si>
  <si>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</si>
  <si>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</si>
  <si>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</si>
  <si>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</si>
  <si>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</si>
  <si>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</si>
  <si>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</si>
  <si>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</si>
  <si>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</si>
  <si>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</si>
  <si>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</si>
  <si>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</si>
  <si>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</si>
  <si>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</si>
  <si>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</si>
  <si>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</si>
  <si>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</si>
  <si>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</si>
  <si>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</si>
  <si>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</si>
  <si>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</si>
  <si>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</si>
  <si>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</si>
  <si>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</si>
  <si>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</si>
  <si>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</si>
  <si>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</si>
  <si>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</si>
  <si>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</si>
  <si>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</si>
  <si>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</si>
  <si>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</si>
  <si>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</si>
  <si>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</si>
  <si>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</si>
  <si>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</si>
  <si>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</si>
  <si>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</si>
  <si>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</si>
  <si>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</si>
  <si>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</si>
  <si>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</si>
  <si>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</si>
  <si>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</si>
  <si>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</si>
  <si>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</si>
  <si>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</si>
  <si>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</si>
  <si>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</si>
  <si>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</si>
  <si>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</si>
  <si>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</si>
  <si>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</si>
  <si>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</si>
  <si>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</si>
  <si>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</si>
  <si>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</si>
  <si>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</si>
  <si>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</si>
  <si>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</si>
  <si>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</si>
  <si>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</si>
  <si>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</si>
  <si>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</si>
  <si>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</si>
  <si>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</si>
  <si>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</si>
  <si>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</si>
  <si>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</si>
  <si>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</si>
  <si>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</si>
  <si>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</si>
  <si>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</si>
  <si>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</si>
  <si>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</si>
  <si>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</si>
  <si>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</si>
  <si>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</si>
  <si>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</si>
  <si>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</si>
  <si>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</si>
  <si>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</si>
  <si>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</si>
  <si>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</si>
  <si>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</si>
  <si>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</si>
  <si>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</si>
  <si>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</si>
  <si>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</si>
  <si>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</si>
  <si>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</si>
  <si>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</si>
  <si>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</si>
  <si>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</si>
  <si>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</si>
  <si>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</si>
  <si>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</si>
  <si>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</si>
  <si>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</si>
  <si>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</si>
  <si>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</si>
  <si>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</si>
  <si>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</si>
  <si>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</si>
  <si>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</si>
  <si>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</si>
  <si>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</si>
  <si>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</si>
  <si>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</si>
  <si>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</si>
  <si>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</si>
  <si>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</si>
  <si>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</si>
  <si>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</si>
  <si>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</si>
  <si>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</si>
  <si>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</si>
  <si>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</si>
  <si>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</si>
  <si>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</si>
  <si>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</si>
  <si>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</si>
  <si>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</si>
  <si>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</si>
  <si>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</si>
  <si>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</si>
  <si>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</si>
  <si>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</si>
  <si>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</si>
  <si>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</si>
  <si>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</si>
  <si>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</si>
  <si>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</si>
  <si>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</si>
  <si>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</si>
  <si>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</si>
  <si>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</si>
  <si>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</si>
  <si>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</si>
  <si>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</si>
  <si>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</si>
  <si>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</si>
  <si>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</si>
  <si>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</si>
  <si>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</si>
  <si>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</si>
  <si>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</si>
  <si>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</si>
  <si>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</si>
  <si>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</si>
  <si>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</si>
  <si>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</si>
  <si>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</si>
  <si>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</si>
  <si>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</si>
  <si>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</si>
  <si>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</si>
  <si>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</si>
  <si>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</si>
  <si>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</si>
  <si>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</si>
  <si>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</si>
  <si>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</si>
  <si>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</si>
  <si>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</si>
  <si>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</si>
  <si>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</si>
  <si>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</si>
  <si>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</si>
  <si>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</si>
  <si>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</si>
  <si>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</si>
  <si>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</si>
  <si>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</si>
  <si>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</si>
  <si>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</si>
  <si>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</si>
  <si>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</si>
  <si>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</si>
  <si>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</si>
  <si>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</si>
  <si>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</si>
  <si>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</si>
  <si>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</si>
  <si>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</si>
  <si>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</si>
  <si>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</si>
  <si>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</si>
  <si>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</si>
  <si>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</si>
  <si>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</si>
  <si>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</si>
  <si>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</si>
  <si>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</si>
  <si>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</si>
  <si>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</si>
  <si>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</si>
  <si>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</si>
  <si>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</si>
  <si>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</si>
  <si>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</si>
  <si>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</si>
  <si>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</si>
  <si>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</si>
  <si>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</si>
  <si>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</si>
  <si>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</si>
  <si>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</si>
  <si>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</si>
  <si>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</si>
  <si>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</si>
  <si>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</si>
  <si>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</si>
  <si>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</si>
  <si>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</si>
  <si>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</si>
  <si>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</si>
  <si>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</si>
  <si>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</si>
  <si>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</si>
  <si>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</si>
  <si>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</si>
  <si>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</si>
  <si>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</si>
  <si>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</si>
  <si>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</si>
  <si>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</si>
  <si>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</si>
  <si>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</si>
  <si>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</si>
  <si>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</si>
  <si>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</si>
  <si>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</si>
  <si>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</si>
  <si>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</si>
  <si>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</si>
  <si>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</si>
  <si>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</si>
  <si>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</si>
  <si>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</si>
  <si>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</si>
  <si>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</si>
  <si>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</si>
  <si>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</si>
  <si>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</si>
  <si>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</si>
  <si>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</si>
  <si>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</si>
  <si>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</si>
  <si>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</si>
  <si>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</si>
  <si>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</si>
  <si>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</si>
  <si>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</si>
  <si>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</si>
  <si>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</si>
  <si>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</si>
  <si>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</si>
  <si>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</si>
  <si>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</si>
  <si>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</si>
  <si>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</si>
  <si>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</si>
  <si>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</si>
  <si>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</si>
  <si>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</si>
  <si>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</si>
  <si>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</si>
  <si>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</si>
  <si>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</si>
  <si>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</si>
  <si>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</si>
  <si>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</si>
  <si>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</si>
  <si>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</si>
  <si>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</si>
  <si>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</si>
  <si>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</si>
  <si>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</si>
  <si>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</si>
  <si>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</si>
  <si>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</si>
  <si>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</si>
  <si>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</si>
  <si>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</si>
  <si>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</si>
  <si>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</si>
  <si>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</si>
  <si>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</si>
  <si>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</si>
  <si>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</si>
  <si>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</si>
  <si>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</si>
  <si>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</si>
  <si>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</si>
  <si>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</si>
  <si>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</si>
  <si>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</si>
  <si>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</si>
  <si>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</si>
  <si>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</si>
  <si>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</si>
  <si>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</si>
  <si>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</si>
  <si>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</si>
  <si>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</si>
  <si>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</si>
  <si>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</si>
  <si>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</si>
  <si>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</si>
  <si>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</si>
  <si>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</si>
  <si>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</si>
  <si>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</si>
  <si>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</si>
  <si>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</si>
  <si>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</si>
  <si>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</si>
  <si>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</si>
  <si>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</si>
  <si>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</si>
  <si>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</si>
  <si>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</si>
  <si>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</si>
  <si>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</si>
  <si>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</si>
  <si>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</si>
  <si>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</si>
  <si>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</si>
  <si>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</si>
  <si>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</si>
  <si>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</si>
  <si>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</si>
  <si>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</si>
  <si>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</si>
  <si>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</si>
  <si>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</si>
  <si>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</si>
  <si>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</si>
  <si>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</si>
  <si>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</si>
  <si>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</si>
  <si>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</si>
  <si>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</si>
  <si>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</si>
  <si>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</si>
  <si>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</si>
  <si>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</si>
  <si>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</si>
  <si>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</si>
  <si>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</si>
  <si>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</si>
  <si>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</si>
  <si>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</si>
  <si>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</si>
  <si>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</si>
  <si>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</si>
  <si>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</si>
  <si>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</si>
  <si>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</si>
  <si>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</si>
  <si>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</si>
  <si>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</si>
  <si>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</si>
  <si>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</si>
  <si>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</si>
  <si>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</si>
  <si>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</si>
  <si>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</si>
  <si>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</si>
  <si>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</si>
  <si>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</si>
  <si>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</si>
  <si>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</si>
  <si>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</si>
  <si>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</si>
  <si>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</si>
  <si>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</si>
  <si>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</si>
  <si>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</si>
  <si>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</si>
  <si>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</si>
  <si>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</si>
  <si>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</si>
  <si>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</si>
  <si>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</si>
  <si>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</si>
  <si>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</si>
  <si>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</si>
  <si>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</si>
  <si>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</si>
  <si>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</si>
  <si>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</si>
  <si>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</si>
  <si>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</si>
  <si>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</si>
  <si>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</si>
  <si>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</si>
  <si>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</si>
  <si>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</si>
  <si>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</si>
  <si>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</si>
  <si>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</si>
  <si>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</si>
  <si>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</si>
  <si>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</si>
  <si>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</si>
  <si>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</si>
  <si>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</si>
  <si>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</si>
  <si>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</si>
  <si>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</si>
  <si>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</si>
  <si>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</si>
  <si>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</si>
  <si>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</si>
  <si>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</si>
  <si>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</si>
  <si>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</si>
  <si>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</si>
  <si>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</si>
  <si>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</si>
  <si>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</si>
  <si>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</si>
  <si>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</si>
  <si>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</si>
  <si>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</si>
  <si>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</si>
  <si>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</si>
  <si>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</si>
  <si>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</si>
  <si>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</si>
  <si>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</si>
  <si>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</si>
  <si>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</si>
  <si>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</si>
  <si>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</si>
  <si>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</si>
  <si>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</si>
  <si>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</si>
  <si>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</si>
  <si>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</si>
  <si>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</si>
  <si>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</si>
  <si>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</si>
  <si>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</si>
  <si>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</si>
  <si>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</si>
  <si>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</si>
  <si>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</si>
  <si>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</si>
  <si>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</si>
  <si>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</si>
  <si>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</si>
  <si>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</si>
  <si>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</si>
  <si>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</si>
  <si>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</si>
  <si>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</si>
  <si>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</si>
  <si>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</si>
  <si>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</si>
  <si>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</si>
  <si>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</si>
  <si>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</si>
  <si>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</si>
  <si>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</si>
  <si>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</si>
  <si>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</si>
  <si>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</si>
  <si>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</si>
  <si>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</si>
  <si>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</si>
  <si>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</si>
  <si>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</si>
  <si>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</si>
  <si>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</si>
  <si>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</si>
  <si>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</si>
  <si>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</si>
  <si>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</si>
  <si>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</si>
  <si>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</si>
  <si>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</si>
  <si>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</si>
  <si>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</si>
  <si>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</si>
  <si>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</si>
  <si>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</si>
  <si>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</si>
  <si>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</si>
  <si>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</si>
  <si>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</si>
  <si>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</si>
  <si>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</si>
  <si>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</si>
  <si>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</si>
  <si>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</si>
  <si>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</si>
  <si>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</si>
  <si>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</si>
  <si>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</si>
  <si>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</si>
  <si>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</si>
  <si>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</si>
  <si>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</si>
  <si>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</si>
  <si>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</si>
  <si>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</si>
  <si>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</si>
  <si>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</si>
  <si>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</si>
  <si>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</si>
  <si>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</si>
  <si>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</si>
  <si>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</si>
  <si>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</si>
  <si>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</si>
  <si>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</si>
  <si>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</si>
  <si>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</si>
  <si>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</si>
  <si>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</si>
  <si>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</si>
  <si>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</si>
  <si>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</si>
  <si>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</si>
  <si>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</si>
  <si>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</si>
  <si>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</si>
  <si>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</si>
  <si>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</si>
  <si>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</si>
  <si>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</si>
  <si>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</si>
  <si>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</si>
  <si>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</si>
  <si>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</si>
  <si>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</si>
  <si>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</si>
  <si>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</si>
  <si>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</si>
  <si>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</si>
  <si>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</si>
  <si>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</si>
  <si>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</si>
  <si>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</si>
  <si>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</si>
  <si>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</si>
  <si>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</si>
  <si>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</si>
  <si>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</si>
  <si>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</si>
  <si>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</si>
  <si>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</si>
  <si>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</si>
  <si>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</si>
  <si>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</si>
  <si>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</si>
  <si>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</si>
  <si>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</si>
  <si>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</si>
  <si>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</si>
  <si>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</si>
  <si>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</si>
  <si>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</si>
  <si>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</si>
  <si>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</si>
  <si>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</si>
  <si>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</si>
  <si>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</si>
  <si>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</si>
  <si>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</si>
  <si>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</si>
  <si>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</si>
  <si>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</si>
  <si>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</si>
  <si>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</si>
  <si>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</si>
  <si>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</si>
  <si>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</si>
  <si>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</si>
  <si>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</si>
  <si>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</si>
  <si>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</si>
  <si>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</si>
  <si>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</si>
  <si>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</si>
  <si>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</si>
  <si>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</si>
  <si>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</si>
  <si>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</si>
  <si>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</si>
  <si>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</si>
  <si>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</si>
  <si>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</si>
  <si>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</si>
  <si>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</si>
  <si>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</si>
  <si>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</si>
  <si>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</si>
  <si>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</si>
  <si>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</si>
  <si>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</si>
  <si>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</si>
  <si>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</si>
  <si>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</si>
  <si>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</si>
  <si>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</si>
  <si>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</si>
  <si>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</si>
  <si>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</si>
  <si>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</si>
  <si>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</si>
  <si>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</si>
  <si>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</si>
  <si>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</si>
  <si>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</si>
  <si>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</si>
  <si>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</si>
  <si>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</si>
  <si>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</si>
  <si>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</si>
  <si>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</si>
  <si>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</si>
  <si>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</si>
  <si>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</si>
  <si>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</si>
  <si>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</si>
  <si>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</si>
  <si>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</si>
  <si>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</si>
  <si>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</si>
  <si>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</si>
  <si>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</si>
  <si>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</si>
  <si>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</si>
  <si>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</si>
  <si>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</si>
  <si>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</si>
  <si>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</si>
  <si>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</si>
  <si>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</si>
  <si>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</si>
  <si>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</si>
  <si>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</si>
  <si>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</si>
  <si>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</si>
  <si>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</si>
  <si>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</si>
  <si>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</si>
  <si>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</si>
  <si>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</si>
  <si>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</si>
  <si>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</si>
  <si>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</si>
  <si>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</si>
  <si>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</si>
  <si>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</si>
  <si>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</si>
  <si>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</si>
  <si>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</si>
  <si>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</si>
  <si>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</si>
  <si>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</si>
  <si>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</si>
  <si>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</si>
  <si>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</si>
  <si>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</si>
  <si>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</si>
  <si>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</si>
  <si>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</si>
  <si>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</si>
  <si>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</si>
  <si>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</si>
  <si>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</si>
  <si>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</si>
  <si>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</si>
  <si>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</si>
  <si>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</si>
  <si>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</si>
  <si>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</si>
  <si>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</si>
  <si>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</si>
  <si>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</si>
  <si>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</si>
  <si>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</si>
  <si>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</si>
  <si>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</si>
  <si>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</si>
  <si>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</si>
  <si>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</si>
  <si>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</si>
  <si>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</si>
  <si>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</si>
  <si>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</si>
  <si>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</si>
  <si>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</si>
  <si>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</si>
  <si>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</si>
  <si>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</si>
  <si>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</si>
  <si>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</si>
  <si>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</si>
  <si>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</si>
  <si>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</si>
  <si>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</si>
  <si>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</si>
  <si>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</si>
  <si>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</si>
  <si>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</si>
  <si>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</si>
  <si>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</si>
  <si>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</si>
  <si>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</si>
  <si>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</si>
  <si>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</si>
  <si>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</si>
  <si>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</si>
  <si>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</si>
  <si>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</si>
  <si>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</si>
  <si>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</si>
  <si>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</si>
  <si>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</si>
  <si>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</si>
  <si>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</si>
  <si>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</si>
  <si>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</si>
  <si>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</si>
  <si>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</si>
  <si>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</si>
  <si>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</si>
  <si>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</si>
  <si>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</si>
  <si>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</si>
  <si>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</si>
  <si>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</si>
  <si>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</si>
  <si>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</si>
  <si>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</si>
  <si>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</si>
  <si>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</si>
  <si>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</si>
  <si>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</si>
  <si>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</si>
  <si>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</si>
  <si>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</si>
  <si>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</si>
  <si>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</si>
  <si>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</si>
  <si>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</si>
  <si>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</si>
  <si>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</si>
  <si>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</si>
  <si>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</si>
  <si>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</si>
  <si>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</si>
  <si>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</si>
  <si>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</si>
  <si>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</si>
  <si>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</si>
  <si>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</si>
  <si>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</si>
  <si>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</si>
  <si>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</si>
  <si>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</si>
  <si>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</si>
  <si>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</si>
  <si>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</si>
  <si>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</si>
  <si>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</si>
  <si>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</si>
  <si>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</si>
  <si>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</si>
  <si>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</si>
  <si>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</si>
  <si>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</si>
  <si>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</si>
  <si>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</si>
  <si>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</si>
  <si>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</si>
  <si>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</si>
  <si>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</si>
  <si>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</si>
  <si>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</si>
  <si>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</si>
  <si>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</si>
  <si>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</si>
  <si>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</si>
  <si>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</si>
  <si>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</si>
  <si>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</si>
  <si>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</si>
  <si>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</si>
  <si>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</si>
  <si>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</si>
  <si>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</si>
  <si>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</si>
  <si>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</si>
  <si>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</si>
  <si>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</si>
  <si>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</si>
  <si>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</si>
  <si>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</si>
  <si>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</si>
  <si>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</si>
  <si>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</si>
  <si>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</si>
  <si>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</si>
  <si>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</si>
  <si>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</si>
  <si>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</si>
  <si>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</si>
  <si>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</si>
  <si>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</si>
  <si>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</si>
  <si>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</si>
  <si>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</si>
  <si>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</si>
  <si>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</si>
  <si>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</si>
  <si>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</si>
  <si>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</si>
  <si>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</si>
  <si>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</si>
  <si>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</si>
  <si>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</si>
  <si>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</si>
  <si>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</si>
  <si>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</si>
  <si>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</si>
  <si>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</si>
  <si>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</si>
  <si>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</si>
  <si>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</si>
  <si>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</si>
  <si>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</si>
  <si>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</si>
  <si>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</si>
  <si>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</si>
  <si>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</si>
  <si>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</si>
  <si>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</si>
  <si>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</si>
  <si>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</si>
  <si>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</si>
  <si>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</si>
  <si>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</si>
  <si>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</si>
  <si>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</si>
  <si>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</si>
  <si>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</si>
  <si>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</si>
  <si>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</si>
  <si>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</si>
  <si>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</si>
  <si>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</si>
  <si>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</si>
  <si>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</si>
  <si>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</si>
  <si>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</si>
  <si>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</si>
  <si>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</si>
  <si>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</si>
  <si>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</si>
  <si>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</si>
  <si>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</si>
  <si>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</si>
  <si>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</si>
  <si>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</si>
  <si>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</si>
  <si>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</si>
  <si>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</si>
  <si>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</si>
  <si>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</si>
  <si>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</si>
  <si>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</si>
  <si>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</si>
  <si>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</si>
  <si>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</si>
  <si>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</si>
  <si>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</si>
  <si>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</si>
  <si>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</si>
  <si>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</si>
  <si>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</si>
  <si>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</si>
  <si>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</si>
  <si>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</si>
  <si>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</si>
  <si>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</si>
  <si>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</si>
  <si>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</si>
  <si>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</si>
  <si>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</si>
  <si>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</si>
  <si>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</si>
  <si>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</si>
  <si>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</si>
  <si>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</si>
  <si>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</si>
  <si>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</si>
  <si>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</si>
  <si>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</si>
  <si>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</si>
  <si>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</si>
  <si>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</si>
  <si>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</si>
  <si>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</si>
  <si>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</si>
  <si>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</si>
  <si>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</si>
  <si>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</si>
  <si>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</si>
  <si>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</si>
  <si>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</si>
  <si>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</si>
  <si>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</si>
  <si>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</si>
  <si>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</si>
  <si>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</si>
  <si>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</si>
  <si>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</si>
  <si>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</si>
  <si>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</si>
  <si>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</si>
  <si>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</si>
  <si>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</si>
  <si>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</si>
  <si>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</si>
  <si>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</si>
  <si>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</si>
  <si>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</si>
  <si>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</si>
  <si>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</si>
  <si>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</si>
  <si>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</si>
  <si>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</si>
  <si>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</si>
  <si>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</si>
  <si>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</si>
  <si>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</si>
  <si>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</si>
  <si>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</si>
  <si>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</si>
  <si>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</si>
  <si>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</si>
  <si>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</si>
  <si>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</si>
  <si>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</si>
  <si>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</si>
  <si>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</si>
  <si>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</si>
  <si>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</si>
  <si>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</si>
  <si>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</si>
  <si>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</si>
  <si>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</si>
  <si>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</si>
  <si>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</si>
  <si>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</si>
  <si>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</si>
  <si>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</si>
  <si>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</si>
  <si>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</si>
  <si>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</si>
  <si>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</si>
  <si>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</si>
  <si>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</si>
  <si>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</si>
  <si>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</si>
  <si>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</si>
  <si>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</si>
  <si>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</si>
  <si>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</si>
  <si>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</si>
  <si>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</si>
  <si>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</si>
  <si>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</si>
  <si>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</si>
  <si>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</si>
  <si>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</si>
  <si>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</si>
  <si>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</si>
  <si>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</si>
  <si>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</si>
  <si>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</si>
  <si>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</si>
  <si>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</si>
  <si>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</si>
  <si>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</si>
  <si>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</si>
  <si>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</si>
  <si>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</si>
  <si>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</si>
  <si>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</si>
  <si>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</si>
  <si>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</si>
  <si>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</si>
  <si>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</si>
  <si>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</si>
  <si>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</si>
  <si>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</si>
  <si>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</si>
  <si>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</si>
  <si>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</si>
  <si>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</si>
  <si>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</si>
  <si>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</si>
  <si>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</si>
  <si>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</si>
  <si>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</si>
  <si>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</si>
  <si>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</si>
  <si>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</si>
  <si>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</si>
  <si>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</si>
  <si>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</si>
  <si>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</si>
  <si>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</si>
  <si>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</si>
  <si>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</si>
  <si>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</si>
  <si>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</si>
  <si>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</si>
  <si>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</si>
  <si>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</si>
  <si>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</si>
  <si>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</si>
  <si>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</si>
  <si>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</si>
  <si>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</si>
  <si>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</si>
  <si>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</si>
  <si>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</si>
  <si>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</si>
  <si>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</si>
  <si>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</si>
  <si>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</si>
  <si>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</si>
  <si>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</si>
  <si>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</si>
  <si>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</si>
  <si>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</si>
  <si>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</si>
  <si>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</si>
  <si>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</si>
  <si>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</si>
  <si>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</si>
  <si>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</si>
  <si>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</si>
  <si>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</si>
  <si>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</si>
  <si>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</si>
  <si>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</si>
  <si>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</si>
  <si>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</si>
  <si>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</si>
  <si>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</si>
  <si>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</si>
  <si>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</si>
  <si>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</si>
  <si>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</si>
  <si>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</si>
  <si>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</si>
  <si>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</si>
  <si>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</si>
  <si>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</si>
  <si>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</si>
  <si>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</si>
  <si>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</si>
  <si>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</si>
  <si>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</si>
  <si>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</si>
  <si>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</si>
  <si>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</si>
  <si>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</si>
  <si>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</si>
  <si>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</si>
  <si>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</si>
  <si>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</si>
  <si>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</si>
  <si>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</si>
  <si>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</si>
  <si>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</si>
  <si>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</si>
  <si>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</si>
  <si>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</si>
  <si>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</si>
  <si>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</si>
  <si>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</si>
  <si>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</si>
  <si>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</si>
  <si>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</si>
  <si>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</si>
  <si>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</si>
  <si>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</si>
  <si>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</si>
  <si>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</si>
  <si>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</si>
  <si>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</si>
  <si>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</si>
  <si>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</si>
  <si>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</si>
  <si>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</si>
  <si>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</si>
  <si>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</si>
  <si>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</si>
  <si>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</si>
  <si>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</si>
  <si>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</si>
  <si>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</si>
  <si>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</si>
  <si>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</si>
  <si>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</si>
  <si>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</si>
  <si>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</si>
  <si>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</si>
  <si>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</si>
  <si>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</si>
  <si>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</si>
  <si>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</si>
  <si>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</si>
  <si>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</si>
  <si>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</si>
  <si>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</si>
  <si>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</si>
  <si>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</si>
  <si>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</si>
  <si>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</si>
  <si>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</si>
  <si>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</si>
  <si>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</si>
  <si>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</si>
  <si>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</si>
  <si>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</si>
  <si>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</si>
  <si>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</si>
  <si>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</si>
  <si>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</si>
  <si>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</si>
  <si>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</si>
  <si>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</si>
  <si>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</si>
  <si>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</si>
  <si>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</si>
  <si>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</si>
  <si>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</si>
  <si>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</si>
  <si>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</si>
  <si>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</si>
  <si>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</si>
  <si>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</si>
  <si>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</si>
  <si>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</si>
  <si>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</si>
  <si>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</si>
  <si>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</si>
  <si>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</si>
  <si>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</si>
  <si>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</si>
  <si>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</si>
  <si>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</si>
  <si>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</si>
  <si>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</si>
  <si>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</si>
  <si>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</si>
  <si>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</si>
  <si>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</si>
  <si>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</si>
  <si>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</si>
  <si>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</si>
  <si>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</si>
  <si>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</si>
  <si>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</si>
  <si>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</si>
  <si>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</si>
  <si>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</si>
  <si>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</si>
  <si>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</si>
  <si>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</si>
  <si>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</si>
  <si>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</si>
  <si>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</si>
  <si>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</si>
  <si>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</si>
  <si>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</si>
  <si>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</si>
  <si>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</si>
  <si>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</si>
  <si>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</si>
  <si>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</si>
  <si>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</si>
  <si>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</si>
  <si>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</si>
  <si>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</si>
  <si>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</si>
  <si>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</si>
  <si>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</si>
  <si>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</si>
  <si>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</si>
  <si>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</si>
  <si>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</si>
  <si>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</si>
  <si>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</si>
  <si>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</si>
  <si>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</si>
  <si>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</si>
  <si>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</si>
  <si>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</si>
  <si>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</si>
  <si>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</si>
  <si>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</si>
  <si>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</si>
  <si>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</si>
  <si>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</si>
  <si>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</si>
  <si>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</si>
  <si>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</si>
  <si>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</si>
  <si>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</si>
  <si>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</si>
  <si>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</si>
  <si>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</si>
  <si>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</si>
  <si>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</si>
  <si>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</si>
  <si>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</si>
  <si>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</si>
  <si>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</si>
  <si>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</si>
  <si>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</si>
  <si>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</si>
  <si>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</si>
  <si>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</si>
  <si>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</si>
  <si>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</si>
  <si>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</si>
  <si>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</si>
  <si>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</si>
  <si>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</si>
  <si>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</si>
  <si>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</si>
  <si>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</si>
  <si>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</si>
  <si>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</si>
  <si>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</si>
  <si>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</si>
  <si>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</si>
  <si>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</si>
  <si>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</si>
  <si>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</si>
  <si>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</si>
  <si>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</si>
  <si>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</si>
  <si>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</si>
  <si>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</si>
  <si>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</si>
  <si>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</si>
  <si>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</si>
  <si>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</si>
  <si>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</si>
  <si>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</si>
  <si>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</si>
  <si>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</si>
  <si>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</si>
  <si>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</si>
  <si>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</si>
  <si>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</si>
  <si>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</si>
  <si>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</si>
  <si>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</si>
  <si>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</si>
  <si>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</si>
  <si>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</si>
  <si>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</si>
  <si>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</si>
  <si>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</si>
  <si>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</si>
  <si>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</si>
  <si>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</si>
  <si>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</si>
  <si>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</si>
  <si>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</si>
  <si>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</si>
  <si>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</si>
  <si>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</si>
  <si>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</si>
  <si>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</si>
  <si>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</si>
  <si>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</si>
  <si>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</si>
  <si>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</si>
  <si>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</si>
  <si>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</si>
  <si>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</si>
  <si>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</si>
  <si>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</si>
  <si>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</si>
  <si>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</si>
  <si>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</si>
  <si>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</si>
  <si>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</si>
  <si>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</si>
  <si>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</si>
  <si>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</si>
  <si>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</si>
  <si>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</si>
  <si>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</si>
  <si>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</si>
  <si>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</si>
  <si>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</si>
  <si>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</si>
  <si>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</si>
  <si>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</si>
  <si>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</si>
  <si>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</si>
  <si>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</si>
  <si>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</si>
  <si>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</si>
  <si>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</si>
  <si>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</si>
  <si>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</si>
  <si>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</si>
  <si>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</si>
  <si>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</si>
  <si>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</si>
  <si>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</si>
  <si>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</si>
  <si>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</si>
  <si>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</si>
  <si>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</si>
  <si>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</si>
  <si>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</si>
  <si>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</si>
  <si>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</si>
  <si>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</si>
  <si>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</si>
  <si>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</si>
  <si>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</si>
  <si>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</si>
  <si>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</si>
  <si>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</si>
  <si>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</si>
  <si>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</si>
  <si>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</si>
  <si>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</si>
  <si>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</si>
  <si>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</si>
  <si>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</si>
  <si>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</si>
  <si>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</si>
  <si>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</si>
  <si>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</si>
  <si>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</si>
  <si>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</si>
  <si>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</si>
  <si>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</si>
  <si>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</si>
  <si>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</si>
  <si>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</si>
  <si>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</si>
  <si>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</si>
  <si>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</si>
  <si>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</si>
  <si>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</si>
  <si>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</si>
  <si>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</si>
  <si>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</si>
  <si>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</si>
  <si>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</si>
  <si>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</si>
  <si>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</si>
  <si>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</si>
  <si>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</si>
  <si>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</si>
  <si>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</si>
  <si>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</si>
  <si>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</si>
  <si>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</si>
  <si>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</si>
  <si>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</si>
  <si>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</si>
  <si>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</si>
  <si>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</si>
  <si>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</si>
  <si>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</si>
  <si>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</si>
  <si>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</si>
  <si>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</si>
  <si>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</si>
  <si>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</si>
  <si>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</si>
  <si>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</si>
  <si>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</si>
  <si>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</si>
  <si>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</si>
  <si>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</si>
  <si>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</si>
  <si>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</si>
  <si>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</si>
  <si>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</si>
  <si>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</si>
  <si>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</si>
  <si>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</si>
  <si>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</si>
  <si>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</si>
  <si>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</si>
  <si>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</si>
  <si>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</si>
  <si>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</si>
  <si>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</si>
  <si>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</si>
  <si>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</si>
  <si>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</si>
  <si>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</si>
  <si>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</si>
  <si>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</si>
  <si>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</si>
  <si>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</si>
  <si>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</si>
  <si>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</si>
  <si>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</si>
  <si>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</si>
  <si>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</si>
  <si>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</si>
  <si>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</si>
  <si>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</si>
  <si>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</si>
  <si>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</si>
  <si>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</si>
  <si>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</si>
  <si>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</si>
  <si>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</si>
  <si>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</si>
  <si>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</si>
  <si>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</si>
  <si>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</si>
  <si>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</si>
  <si>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</si>
  <si>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</si>
  <si>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</si>
  <si>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</si>
  <si>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</si>
  <si>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</si>
  <si>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</si>
  <si>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</si>
  <si>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</si>
  <si>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</si>
  <si>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</si>
  <si>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</si>
  <si>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</si>
  <si>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</si>
  <si>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</si>
  <si>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</si>
  <si>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</si>
  <si>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</si>
  <si>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</si>
  <si>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</si>
  <si>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</si>
  <si>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</si>
  <si>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</si>
  <si>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</si>
  <si>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</si>
  <si>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</si>
  <si>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</si>
  <si>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</si>
  <si>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</si>
  <si>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</si>
  <si>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</si>
  <si>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</si>
  <si>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</si>
  <si>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</si>
  <si>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</si>
  <si>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</si>
  <si>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</si>
  <si>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</si>
  <si>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</si>
  <si>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</si>
  <si>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</si>
  <si>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</si>
  <si>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</si>
  <si>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</si>
  <si>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</si>
  <si>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</si>
  <si>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</si>
  <si>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</si>
  <si>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</si>
  <si>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</si>
  <si>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</si>
  <si>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</si>
  <si>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</si>
  <si>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</si>
  <si>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</si>
  <si>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</si>
  <si>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</si>
  <si>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</si>
  <si>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</si>
  <si>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</si>
  <si>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</si>
  <si>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</si>
  <si>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</si>
  <si>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</si>
  <si>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</si>
  <si>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</si>
  <si>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</si>
  <si>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</si>
  <si>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</si>
  <si>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</si>
  <si>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</si>
  <si>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</si>
  <si>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</si>
  <si>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</si>
  <si>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</si>
  <si>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</si>
  <si>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</si>
  <si>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</si>
  <si>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</si>
  <si>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</si>
  <si>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</si>
  <si>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</si>
  <si>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</si>
  <si>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</si>
  <si>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</si>
  <si>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</si>
  <si>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</si>
  <si>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</si>
  <si>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</si>
  <si>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</si>
  <si>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</si>
  <si>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</si>
  <si>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</si>
  <si>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</si>
  <si>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</si>
  <si>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</si>
  <si>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</si>
  <si>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</si>
  <si>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</si>
  <si>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</si>
  <si>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</si>
  <si>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</si>
  <si>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</si>
  <si>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</si>
  <si>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</si>
  <si>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</si>
  <si>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</si>
  <si>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</si>
  <si>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</si>
  <si>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</si>
  <si>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</si>
  <si>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</si>
  <si>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</si>
  <si>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</si>
  <si>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</si>
  <si>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</si>
  <si>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</si>
  <si>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</si>
  <si>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</si>
  <si>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</si>
  <si>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</si>
  <si>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</si>
  <si>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</si>
  <si>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</si>
  <si>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</si>
  <si>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</si>
  <si>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</si>
  <si>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</si>
  <si>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</si>
  <si>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</si>
  <si>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</si>
  <si>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</si>
  <si>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</si>
  <si>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</si>
  <si>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</si>
  <si>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</si>
  <si>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</si>
  <si>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</si>
  <si>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</si>
  <si>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</si>
  <si>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</si>
  <si>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</si>
  <si>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</si>
  <si>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</si>
  <si>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</si>
  <si>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</si>
  <si>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</si>
  <si>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</si>
  <si>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</si>
  <si>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</si>
  <si>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</si>
  <si>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</si>
  <si>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</si>
  <si>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</si>
  <si>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</si>
  <si>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</si>
  <si>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</si>
  <si>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</si>
  <si>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</si>
  <si>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</si>
  <si>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</si>
  <si>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</si>
  <si>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</si>
  <si>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</si>
  <si>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</si>
  <si>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</si>
  <si>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</si>
  <si>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</si>
  <si>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</si>
  <si>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</si>
  <si>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</si>
  <si>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</si>
  <si>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</si>
  <si>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</si>
  <si>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</si>
  <si>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</si>
  <si>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</si>
  <si>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</si>
  <si>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</si>
  <si>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</si>
  <si>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</si>
  <si>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</si>
  <si>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</si>
  <si>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</si>
  <si>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</si>
  <si>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</si>
  <si>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</si>
  <si>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</si>
  <si>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</si>
  <si>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</si>
  <si>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</si>
  <si>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</si>
  <si>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</si>
  <si>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</si>
  <si>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</si>
  <si>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</si>
  <si>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</si>
  <si>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</si>
  <si>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</si>
  <si>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</si>
  <si>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</si>
  <si>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</si>
  <si>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</si>
  <si>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</si>
  <si>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</si>
  <si>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</si>
  <si>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</si>
  <si>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</si>
  <si>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</si>
  <si>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</si>
  <si>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</si>
  <si>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</si>
  <si>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</si>
  <si>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</si>
  <si>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</si>
  <si>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</si>
  <si>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</si>
  <si>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</si>
  <si>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</si>
  <si>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</si>
  <si>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</si>
  <si>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</si>
  <si>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</si>
  <si>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</si>
  <si>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</si>
  <si>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</si>
  <si>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</si>
  <si>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</si>
  <si>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</si>
  <si>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</si>
  <si>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</si>
  <si>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</si>
  <si>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</si>
  <si>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</si>
  <si>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</si>
  <si>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</si>
  <si>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</si>
  <si>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</si>
  <si>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</si>
  <si>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</si>
  <si>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</si>
  <si>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</si>
  <si>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</si>
  <si>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</si>
  <si>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</si>
  <si>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</si>
  <si>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</si>
  <si>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</si>
  <si>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</si>
  <si>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</si>
  <si>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</si>
  <si>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</si>
  <si>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</si>
  <si>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</si>
  <si>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</si>
  <si>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</si>
  <si>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</si>
  <si>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</si>
  <si>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</si>
  <si>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</si>
  <si>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</si>
  <si>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</si>
  <si>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</si>
  <si>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</si>
  <si>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</si>
  <si>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</si>
  <si>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</si>
  <si>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</si>
  <si>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</si>
  <si>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</si>
  <si>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</si>
  <si>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</si>
  <si>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</si>
  <si>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</si>
  <si>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</si>
  <si>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</si>
  <si>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</si>
  <si>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</si>
  <si>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</si>
  <si>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</si>
  <si>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</si>
  <si>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</si>
  <si>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</si>
  <si>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</si>
  <si>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</si>
  <si>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</si>
  <si>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</si>
  <si>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</si>
  <si>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</si>
  <si>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</si>
  <si>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</si>
  <si>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</si>
  <si>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</si>
  <si>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</si>
  <si>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</si>
  <si>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</si>
  <si>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</si>
  <si>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</si>
  <si>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</si>
  <si>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</si>
  <si>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</si>
  <si>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</si>
  <si>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</si>
  <si>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</si>
  <si>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</si>
  <si>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</si>
  <si>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</si>
  <si>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</si>
  <si>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</si>
  <si>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</si>
  <si>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</si>
  <si>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</si>
  <si>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</si>
  <si>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</si>
  <si>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</si>
  <si>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</si>
  <si>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</si>
  <si>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</si>
  <si>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</si>
  <si>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</si>
  <si>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</si>
  <si>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</si>
  <si>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</si>
  <si>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</si>
  <si>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</si>
  <si>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</si>
  <si>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</si>
  <si>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</si>
  <si>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</si>
  <si>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</si>
  <si>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</si>
  <si>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</si>
  <si>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</si>
  <si>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</si>
  <si>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</si>
  <si>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</si>
  <si>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</si>
  <si>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</si>
  <si>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</si>
  <si>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</si>
  <si>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</si>
  <si>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</si>
  <si>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</si>
  <si>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</si>
  <si>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</si>
  <si>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</si>
  <si>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</si>
  <si>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</si>
  <si>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</si>
  <si>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</si>
  <si>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</si>
  <si>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</si>
  <si>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</si>
  <si>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</si>
  <si>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</si>
  <si>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</si>
  <si>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</si>
  <si>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</si>
  <si>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</si>
  <si>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</si>
  <si>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</si>
  <si>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</si>
  <si>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</si>
  <si>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</si>
  <si>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</si>
  <si>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</si>
  <si>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</si>
  <si>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</si>
  <si>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</si>
  <si>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</si>
  <si>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</si>
  <si>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</si>
  <si>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</si>
  <si>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</si>
  <si>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</si>
  <si>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</si>
  <si>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</si>
  <si>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</si>
  <si>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</si>
  <si>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</si>
  <si>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</si>
  <si>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</si>
  <si>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</si>
  <si>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</si>
  <si>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</si>
  <si>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</si>
  <si>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</si>
  <si>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</si>
  <si>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</si>
  <si>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</si>
  <si>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</si>
  <si>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</si>
  <si>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</si>
  <si>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</si>
  <si>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</si>
  <si>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</si>
  <si>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</si>
  <si>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</si>
  <si>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</si>
  <si>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</si>
  <si>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</si>
  <si>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</si>
  <si>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</si>
  <si>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</si>
  <si>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</si>
  <si>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</si>
  <si>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</si>
  <si>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</si>
  <si>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</si>
  <si>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</si>
  <si>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</si>
  <si>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</si>
  <si>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</si>
  <si>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</si>
  <si>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</si>
  <si>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</si>
  <si>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</si>
  <si>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DE REVESTIMENTO ASFÁLTICO EM USINA COM ADIÇÃO DE ESPUMA ASFÁLTICA, PÓ DE PEDRA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</si>
  <si>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</si>
  <si>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</si>
  <si>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</si>
  <si>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</si>
  <si>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</si>
  <si>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</si>
  <si>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</si>
  <si>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</si>
  <si>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</si>
  <si>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</si>
  <si>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</si>
  <si>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</si>
  <si>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</si>
  <si>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</si>
  <si>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</si>
  <si>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</si>
  <si>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</si>
  <si>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</si>
  <si>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</si>
  <si>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</si>
  <si>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</si>
  <si>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</si>
  <si>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</si>
  <si>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</si>
  <si>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</si>
  <si>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</si>
  <si>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</si>
  <si>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</si>
  <si>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</si>
  <si>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</si>
  <si>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</si>
  <si>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</si>
  <si>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</si>
  <si>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</si>
  <si>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</si>
  <si>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</si>
  <si>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</si>
  <si>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</si>
  <si>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</si>
  <si>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</si>
  <si>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</si>
  <si>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</si>
  <si>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</si>
  <si>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</si>
  <si>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</si>
  <si>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</si>
  <si>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</si>
  <si>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</si>
  <si>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</si>
  <si>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</si>
  <si>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</si>
  <si>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</si>
  <si>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</si>
  <si>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</si>
  <si>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</si>
  <si>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</si>
  <si>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</si>
  <si>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</si>
  <si>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</si>
  <si>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</si>
  <si>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</si>
  <si>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</si>
  <si>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</si>
  <si>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</si>
  <si>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</si>
  <si>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</si>
  <si>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</si>
  <si>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</si>
  <si>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</si>
  <si>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</si>
  <si>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</si>
  <si>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</si>
  <si>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</si>
  <si>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</si>
  <si>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</si>
  <si>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</si>
  <si>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</si>
  <si>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</si>
  <si>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</si>
  <si>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</si>
  <si>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</si>
  <si>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</si>
  <si>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</si>
  <si>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</si>
  <si>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</si>
  <si>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</si>
  <si>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</si>
  <si>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</si>
  <si>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</si>
  <si>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</si>
  <si>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</si>
  <si>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</si>
  <si>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</si>
  <si>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</si>
  <si>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</si>
  <si>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</si>
  <si>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</si>
  <si>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</si>
  <si>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</si>
  <si>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</si>
  <si>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</si>
  <si>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</si>
  <si>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</si>
  <si>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</si>
  <si>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</si>
  <si>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</si>
  <si>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</si>
  <si>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</si>
  <si>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</si>
  <si>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</si>
  <si>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</si>
  <si>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</si>
  <si>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</si>
  <si>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</si>
  <si>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</si>
  <si>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</si>
  <si>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</si>
  <si>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</si>
  <si>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</si>
  <si>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</si>
  <si>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</si>
  <si>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</si>
  <si>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</si>
  <si>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</si>
  <si>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</si>
  <si>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</si>
  <si>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</si>
  <si>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</si>
  <si>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</si>
  <si>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</si>
  <si>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</si>
  <si>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</si>
  <si>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</si>
  <si>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</si>
  <si>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</si>
  <si>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</si>
  <si>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</si>
  <si>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</si>
  <si>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</si>
  <si>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</si>
  <si>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</si>
  <si>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</si>
  <si>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</si>
  <si>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</si>
  <si>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</si>
  <si>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</si>
  <si>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</si>
  <si>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</si>
  <si>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</si>
  <si>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</si>
  <si>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</si>
  <si>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</si>
  <si>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</si>
  <si>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</si>
  <si>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</si>
  <si>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</si>
  <si>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</si>
  <si>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</si>
  <si>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</si>
  <si>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</si>
  <si>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</si>
  <si>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</si>
  <si>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</si>
  <si>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</si>
  <si>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</si>
  <si>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</si>
  <si>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</si>
  <si>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</si>
  <si>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</si>
  <si>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</si>
  <si>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</si>
  <si>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</si>
  <si>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</si>
  <si>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</si>
  <si>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</si>
  <si>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</si>
  <si>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</si>
  <si>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</si>
  <si>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</si>
  <si>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</si>
  <si>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</si>
  <si>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</si>
  <si>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</si>
  <si>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</si>
  <si>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</si>
  <si>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</si>
  <si>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</si>
  <si>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</si>
  <si>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</si>
  <si>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</si>
  <si>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</si>
  <si>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</si>
  <si>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</si>
  <si>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</si>
  <si>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</si>
  <si>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</si>
  <si>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</si>
  <si>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</si>
  <si>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</si>
  <si>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</si>
  <si>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</si>
  <si>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</si>
  <si>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</si>
  <si>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</si>
  <si>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</si>
  <si>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</si>
  <si>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</si>
  <si>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</si>
  <si>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</si>
  <si>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</si>
  <si>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</si>
  <si>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</si>
  <si>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</si>
  <si>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</si>
  <si>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</si>
  <si>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</si>
  <si>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</si>
  <si>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</si>
  <si>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</si>
  <si>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</si>
  <si>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</si>
  <si>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</si>
  <si>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</si>
  <si>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</si>
  <si>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</si>
  <si>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</si>
  <si>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</si>
  <si>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</si>
  <si>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</si>
  <si>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</si>
  <si>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</si>
  <si>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</si>
  <si>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</si>
  <si>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</si>
  <si>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</si>
  <si>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</si>
  <si>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</si>
  <si>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</si>
  <si>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</si>
  <si>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</si>
  <si>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</si>
  <si>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</si>
  <si>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</si>
  <si>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</si>
  <si>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</si>
  <si>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</si>
  <si>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</si>
  <si>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</si>
  <si>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</si>
  <si>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</si>
  <si>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</si>
  <si>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</si>
  <si>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</si>
  <si>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</si>
  <si>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</si>
  <si>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</si>
  <si>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</si>
  <si>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</si>
  <si>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</si>
  <si>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</si>
  <si>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</si>
  <si>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</si>
  <si>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</si>
  <si>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</si>
  <si>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</si>
  <si>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</si>
  <si>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</si>
  <si>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</si>
  <si>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</si>
  <si>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</si>
  <si>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</si>
  <si>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</si>
  <si>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</si>
  <si>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</si>
  <si>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</si>
  <si>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</si>
  <si>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</si>
  <si>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</si>
  <si>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</si>
  <si>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</si>
  <si>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</si>
  <si>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</si>
  <si>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</si>
  <si>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</si>
  <si>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</si>
  <si>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</si>
  <si>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</si>
  <si>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</si>
  <si>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</si>
  <si>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</si>
  <si>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</si>
  <si>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</si>
  <si>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</si>
  <si>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</si>
  <si>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</si>
  <si>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</si>
  <si>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</si>
  <si>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</si>
  <si>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</si>
  <si>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</si>
  <si>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</si>
  <si>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</si>
  <si>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</si>
  <si>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</si>
  <si>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</si>
  <si>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</si>
  <si>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</si>
  <si>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</si>
  <si>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</si>
  <si>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</si>
  <si>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</si>
  <si>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</si>
  <si>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</si>
  <si>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</si>
  <si>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</si>
  <si>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</si>
  <si>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</si>
  <si>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</si>
  <si>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</si>
  <si>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</si>
  <si>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</si>
  <si>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</si>
  <si>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</si>
  <si>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</si>
  <si>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</si>
  <si>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</si>
  <si>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</si>
  <si>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</si>
  <si>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</si>
  <si>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</si>
  <si>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</si>
  <si>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</si>
  <si>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</si>
  <si>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</si>
  <si>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</si>
  <si>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</si>
  <si>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</si>
  <si>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</si>
  <si>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</si>
  <si>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</si>
  <si>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</si>
  <si>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</si>
  <si>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</si>
  <si>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</si>
  <si>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</si>
  <si>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</si>
  <si>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</si>
  <si>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</si>
  <si>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</si>
  <si>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</si>
  <si>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</si>
  <si>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</si>
  <si>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</si>
  <si>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</si>
  <si>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</si>
  <si>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</si>
  <si>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</si>
  <si>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</si>
  <si>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</si>
  <si>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</si>
  <si>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</si>
  <si>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</si>
  <si>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</si>
  <si>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</si>
  <si>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</si>
  <si>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</si>
  <si>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</si>
  <si>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</si>
  <si>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</si>
  <si>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</si>
  <si>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</si>
  <si>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</si>
  <si>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</si>
  <si>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</si>
  <si>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</si>
  <si>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</si>
  <si>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</si>
  <si>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</si>
  <si>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</si>
  <si>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</si>
  <si>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</si>
  <si>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</si>
  <si>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</si>
  <si>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</si>
  <si>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</si>
  <si>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</si>
  <si>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</si>
  <si>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</si>
  <si>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</si>
  <si>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</si>
  <si>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</si>
  <si>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</si>
  <si>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</si>
  <si>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</si>
  <si>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</si>
  <si>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</si>
  <si>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</si>
  <si>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</si>
  <si>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</si>
  <si>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</si>
  <si>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</si>
  <si>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</si>
  <si>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</si>
  <si>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</si>
  <si>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</si>
  <si>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</si>
  <si>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</si>
  <si>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</si>
  <si>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</si>
  <si>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</si>
  <si>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</si>
  <si>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</si>
  <si>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</si>
  <si>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</si>
  <si>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</si>
  <si>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</si>
  <si>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</si>
  <si>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</si>
  <si>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</si>
  <si>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</si>
  <si>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</si>
  <si>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</si>
  <si>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</si>
  <si>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</si>
  <si>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</si>
  <si>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</si>
  <si>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</si>
  <si>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</si>
  <si>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</si>
  <si>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</si>
  <si>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</si>
  <si>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</si>
  <si>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</si>
  <si>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</si>
  <si>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</si>
  <si>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</si>
  <si>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</si>
  <si>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</si>
  <si>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</si>
  <si>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</si>
  <si>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</si>
  <si>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</si>
  <si>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</si>
  <si>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</si>
  <si>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</si>
  <si>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</si>
  <si>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</si>
  <si>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</si>
  <si>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</si>
  <si>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</si>
  <si>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</si>
  <si>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</si>
  <si>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</si>
  <si>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</si>
  <si>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</si>
  <si>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</si>
  <si>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</si>
  <si>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</si>
  <si>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</si>
  <si>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</si>
  <si>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</si>
  <si>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</si>
  <si>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</si>
  <si>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</si>
  <si>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</si>
  <si>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</si>
  <si>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</si>
  <si>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</si>
  <si>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</si>
  <si>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</si>
  <si>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</si>
  <si>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</si>
  <si>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</si>
  <si>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</si>
  <si>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</si>
  <si>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</si>
  <si>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</si>
  <si>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</si>
  <si>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</si>
  <si>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</si>
  <si>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</si>
  <si>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</si>
  <si>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</si>
  <si>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</si>
  <si>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</si>
  <si>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</si>
  <si>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</si>
  <si>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</si>
  <si>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</si>
  <si>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</si>
  <si>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</si>
  <si>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</si>
  <si>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</si>
  <si>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</si>
  <si>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</si>
  <si>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</si>
  <si>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</si>
  <si>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</si>
  <si>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</si>
  <si>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</si>
  <si>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</si>
  <si>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</si>
  <si>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</si>
  <si>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</si>
  <si>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</si>
  <si>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</si>
  <si>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</si>
  <si>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</si>
  <si>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</si>
  <si>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</si>
  <si>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</si>
  <si>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</si>
  <si>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</si>
  <si>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</si>
  <si>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</si>
  <si>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</si>
  <si>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</si>
  <si>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</si>
  <si>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</si>
  <si>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</si>
  <si>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</si>
  <si>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</si>
  <si>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</si>
  <si>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</si>
  <si>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M2.DIA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</si>
  <si>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</si>
  <si>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</si>
  <si>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</si>
  <si>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</si>
  <si>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</si>
  <si>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</si>
  <si>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</si>
  <si>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</si>
  <si>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</si>
  <si>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</si>
  <si>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</si>
  <si>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</si>
  <si>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</si>
  <si>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</si>
  <si>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</si>
  <si>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</si>
  <si>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</si>
  <si>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</si>
  <si>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</si>
  <si>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</si>
  <si>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</si>
  <si>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</si>
  <si>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</si>
  <si>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</si>
  <si>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</si>
  <si>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</si>
  <si>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</si>
  <si>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</si>
  <si>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</si>
  <si>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</si>
  <si>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</si>
  <si>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</si>
  <si>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</si>
  <si>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</si>
  <si>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</si>
  <si>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</si>
  <si>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</si>
  <si>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</si>
  <si>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</si>
  <si>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</si>
  <si>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</si>
  <si>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</si>
  <si>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</si>
  <si>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</si>
  <si>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</si>
  <si>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</si>
  <si>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</si>
  <si>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</si>
  <si>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</si>
  <si>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</si>
  <si>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</si>
  <si>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</si>
  <si>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</si>
  <si>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</si>
  <si>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</si>
  <si>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</si>
  <si>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</si>
  <si>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</si>
  <si>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</si>
  <si>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</si>
  <si>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</si>
  <si>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</si>
  <si>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</si>
  <si>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</si>
  <si>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</si>
  <si>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</si>
  <si>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</si>
  <si>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</si>
  <si>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</si>
  <si>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</si>
  <si>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</si>
  <si>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</si>
  <si>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</si>
  <si>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</si>
  <si>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</si>
  <si>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</si>
  <si>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</si>
  <si>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</si>
  <si>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</si>
  <si>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</si>
  <si>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</si>
  <si>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</si>
  <si>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</si>
  <si>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</si>
  <si>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</si>
  <si>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</si>
  <si>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</si>
  <si>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</si>
  <si>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</si>
  <si>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</si>
  <si>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</si>
  <si>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</si>
  <si>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</si>
  <si>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</si>
  <si>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</si>
  <si>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</si>
  <si>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</si>
  <si>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</si>
  <si>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</si>
  <si>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</si>
  <si>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</si>
  <si>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</si>
  <si>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</si>
  <si>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</si>
  <si>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</si>
  <si>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</si>
  <si>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</si>
  <si>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</si>
  <si>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</si>
  <si>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</si>
  <si>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</si>
  <si>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</si>
  <si>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</si>
  <si>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</si>
  <si>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</si>
  <si>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</si>
  <si>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</si>
  <si>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</si>
  <si>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</si>
  <si>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</si>
  <si>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</si>
  <si>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</si>
  <si>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</si>
  <si>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</si>
  <si>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</si>
  <si>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</si>
  <si>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</si>
  <si>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</si>
  <si>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</si>
  <si>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</si>
  <si>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</si>
  <si>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</si>
  <si>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</si>
  <si>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</si>
  <si>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</si>
  <si>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</si>
  <si>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</si>
  <si>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</si>
  <si>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</si>
  <si>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</si>
  <si>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</si>
  <si>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</si>
  <si>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</si>
  <si>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</si>
  <si>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</si>
  <si>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</si>
  <si>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</si>
  <si>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</si>
  <si>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</si>
  <si>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</si>
  <si>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</si>
  <si>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</si>
  <si>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</si>
  <si>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</si>
  <si>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</si>
  <si>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</si>
  <si>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</si>
  <si>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</si>
  <si>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</si>
  <si>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</si>
  <si>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</si>
  <si>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</si>
  <si>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</si>
  <si>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</si>
  <si>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</si>
  <si>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</si>
  <si>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</si>
  <si>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</si>
  <si>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</si>
  <si>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</si>
  <si>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</si>
  <si>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</si>
  <si>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</si>
  <si>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</si>
  <si>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</si>
  <si>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</si>
  <si>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</si>
  <si>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</si>
  <si>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</si>
  <si>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</si>
  <si>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</si>
  <si>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</si>
  <si>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</si>
  <si>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</si>
  <si>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</si>
  <si>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</si>
  <si>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</si>
  <si>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</si>
  <si>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</si>
  <si>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</si>
  <si>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</si>
  <si>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</si>
  <si>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</si>
  <si>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</si>
  <si>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</si>
  <si>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</si>
  <si>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</si>
  <si>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</si>
  <si>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</si>
  <si>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</si>
  <si>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</si>
  <si>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</si>
  <si>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</si>
  <si>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</si>
  <si>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</si>
  <si>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</si>
  <si>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</si>
  <si>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</si>
  <si>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</si>
  <si>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</si>
  <si>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</si>
  <si>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</si>
  <si>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</si>
  <si>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</si>
  <si>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</si>
  <si>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</si>
  <si>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</si>
  <si>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</si>
  <si>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</si>
  <si>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</si>
  <si>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</si>
  <si>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</si>
  <si>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</si>
  <si>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</si>
  <si>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</si>
  <si>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</si>
  <si>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</si>
  <si>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</si>
  <si>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</si>
  <si>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</si>
  <si>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</si>
  <si>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</si>
  <si>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</si>
  <si>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</si>
  <si>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</si>
  <si>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</si>
  <si>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</si>
  <si>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</si>
  <si>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</si>
  <si>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</si>
  <si>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</si>
  <si>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</si>
  <si>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</si>
  <si>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</si>
  <si>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</si>
  <si>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</si>
  <si>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</si>
  <si>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</si>
  <si>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</si>
  <si>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</si>
  <si>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</si>
  <si>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</si>
  <si>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</si>
  <si>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</si>
  <si>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</si>
  <si>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</si>
  <si>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</si>
  <si>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</si>
  <si>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</si>
  <si>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</si>
  <si>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</si>
  <si>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</si>
  <si>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</si>
  <si>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</si>
  <si>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</si>
  <si>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</si>
  <si>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</si>
  <si>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</si>
  <si>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</si>
  <si>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</si>
  <si>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</si>
  <si>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</si>
  <si>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</si>
  <si>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</si>
  <si>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</si>
  <si>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</si>
  <si>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</si>
  <si>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</si>
  <si>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</si>
  <si>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</si>
  <si>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</si>
  <si>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</si>
  <si>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</si>
  <si>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</si>
  <si>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</si>
  <si>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</si>
  <si>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</si>
  <si>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</si>
  <si>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</si>
  <si>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</si>
  <si>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</si>
  <si>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</si>
  <si>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</si>
  <si>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</si>
  <si>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</si>
  <si>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</si>
  <si>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</si>
  <si>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</si>
  <si>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</si>
  <si>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</si>
  <si>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</si>
  <si>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</si>
  <si>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</si>
  <si>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</si>
  <si>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</si>
  <si>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</si>
  <si>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</si>
  <si>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</si>
  <si>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</si>
  <si>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</si>
  <si>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</si>
  <si>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</si>
  <si>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</si>
  <si>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</si>
  <si>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</si>
  <si>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</si>
  <si>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</si>
  <si>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</si>
  <si>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</si>
  <si>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</si>
  <si>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</si>
  <si>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</si>
  <si>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</si>
  <si>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</si>
  <si>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</si>
  <si>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</si>
  <si>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</si>
  <si>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</si>
  <si>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</si>
  <si>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</si>
  <si>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</si>
  <si>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</si>
  <si>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</si>
  <si>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</si>
  <si>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</si>
  <si>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</si>
  <si>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</si>
  <si>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</si>
  <si>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</si>
  <si>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</si>
  <si>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</si>
  <si>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</si>
  <si>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</si>
  <si>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</si>
  <si>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</si>
  <si>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</si>
  <si>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</si>
  <si>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</si>
  <si>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</si>
  <si>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</si>
  <si>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</si>
  <si>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</si>
  <si>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</si>
  <si>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</si>
  <si>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</si>
  <si>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</si>
  <si>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</si>
  <si>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</si>
  <si>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</si>
  <si>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</si>
  <si>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</si>
  <si>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</si>
  <si>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</si>
  <si>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</si>
  <si>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</si>
  <si>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</si>
  <si>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</si>
  <si>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</si>
  <si>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</si>
  <si>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</si>
  <si>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</si>
  <si>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</si>
  <si>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</si>
  <si>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</si>
  <si>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</si>
  <si>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</si>
  <si>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</si>
  <si>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</si>
  <si>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</si>
  <si>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</si>
  <si>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</si>
  <si>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</si>
  <si>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</si>
  <si>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</si>
  <si>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</si>
  <si>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</si>
  <si>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</si>
  <si>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</si>
  <si>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</si>
  <si>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</si>
  <si>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</si>
  <si>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</si>
  <si>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</si>
  <si>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</si>
  <si>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</si>
  <si>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</si>
  <si>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</si>
  <si>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</si>
  <si>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</si>
  <si>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</si>
  <si>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</si>
  <si>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</si>
  <si>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</si>
  <si>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</si>
  <si>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</si>
  <si>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</si>
  <si>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</si>
  <si>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</si>
  <si>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</si>
  <si>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</si>
  <si>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</si>
  <si>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</si>
  <si>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</si>
  <si>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</si>
  <si>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</si>
  <si>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</si>
  <si>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</si>
  <si>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</si>
  <si>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</si>
  <si>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</si>
  <si>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</si>
  <si>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</si>
  <si>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</si>
  <si>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</si>
  <si>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</si>
  <si>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</si>
  <si>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</si>
  <si>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</si>
  <si>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</si>
  <si>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</si>
  <si>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</si>
  <si>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</si>
  <si>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</si>
  <si>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</si>
  <si>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</si>
  <si>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</si>
  <si>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</si>
  <si>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</si>
  <si>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</si>
  <si>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</si>
  <si>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</si>
  <si>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</si>
  <si>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</si>
  <si>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</si>
  <si>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</si>
  <si>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</si>
  <si>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</si>
  <si>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</si>
  <si>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</si>
  <si>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</si>
  <si>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</si>
  <si>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</si>
  <si>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</si>
  <si>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</si>
  <si>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</si>
  <si>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</si>
  <si>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</si>
  <si>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</si>
  <si>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</si>
  <si>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</si>
  <si>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</si>
  <si>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</si>
  <si>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</si>
  <si>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</si>
  <si>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</si>
  <si>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</si>
  <si>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</si>
  <si>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</si>
  <si>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</si>
  <si>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</si>
  <si>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</si>
  <si>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</si>
  <si>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</si>
  <si>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</si>
  <si>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</si>
  <si>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</si>
  <si>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</si>
  <si>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</si>
  <si>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</si>
  <si>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</si>
  <si>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</si>
  <si>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</si>
  <si>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</si>
  <si>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</si>
  <si>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</si>
  <si>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</si>
  <si>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</si>
  <si>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</si>
  <si>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</si>
  <si>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</si>
  <si>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</si>
  <si>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</si>
  <si>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</si>
  <si>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</si>
  <si>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</si>
  <si>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</si>
  <si>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</si>
  <si>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</si>
  <si>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</si>
  <si>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</si>
  <si>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</si>
  <si>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</si>
  <si>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</si>
  <si>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</si>
  <si>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</si>
  <si>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</si>
  <si>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</si>
  <si>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</si>
  <si>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</si>
  <si>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</si>
  <si>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</si>
  <si>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</si>
  <si>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</si>
  <si>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</si>
  <si>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</si>
  <si>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</si>
  <si>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</si>
  <si>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</si>
  <si>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</si>
  <si>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</si>
  <si>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</si>
  <si>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</si>
  <si>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</si>
  <si>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</si>
  <si>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</si>
  <si>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</si>
  <si>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</si>
  <si>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</si>
  <si>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</si>
  <si>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</si>
  <si>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</si>
  <si>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</si>
  <si>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</si>
  <si>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</si>
  <si>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</si>
  <si>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</si>
  <si>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</si>
  <si>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</si>
  <si>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</si>
  <si>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</si>
  <si>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</si>
  <si>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</si>
  <si>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</si>
  <si>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</si>
  <si>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</si>
  <si>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</si>
  <si>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</si>
  <si>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</si>
  <si>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</si>
  <si>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</si>
  <si>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</si>
  <si>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</si>
  <si>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</si>
  <si>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</si>
  <si>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</si>
  <si>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</si>
  <si>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</si>
  <si>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</si>
  <si>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</si>
  <si>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</si>
  <si>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</si>
  <si>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</si>
  <si>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</si>
  <si>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</si>
  <si>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</si>
  <si>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</si>
  <si>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</si>
  <si>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</si>
  <si>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</si>
  <si>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</si>
  <si>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</si>
  <si>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</si>
  <si>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</si>
  <si>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</si>
  <si>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</si>
  <si>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</si>
  <si>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</si>
  <si>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</si>
  <si>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</si>
  <si>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</si>
  <si>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</si>
  <si>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</si>
  <si>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</si>
  <si>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</si>
  <si>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</si>
  <si>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</si>
  <si>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</si>
  <si>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</si>
  <si>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</si>
  <si>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</si>
  <si>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</si>
  <si>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</si>
  <si>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</si>
  <si>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</si>
  <si>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</si>
  <si>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</si>
  <si>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</si>
  <si>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</si>
  <si>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</si>
  <si>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</si>
  <si>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</si>
  <si>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</si>
  <si>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</si>
  <si>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</si>
  <si>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</si>
  <si>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</si>
  <si>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</si>
  <si>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</si>
  <si>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</si>
  <si>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</si>
  <si>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</si>
  <si>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</si>
  <si>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</si>
  <si>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</si>
  <si>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</si>
  <si>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</si>
  <si>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</si>
  <si>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</si>
  <si>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</si>
  <si>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</si>
  <si>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</si>
  <si>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</si>
  <si>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</si>
  <si>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</si>
  <si>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</si>
  <si>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</si>
  <si>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</si>
  <si>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</si>
  <si>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</si>
  <si>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</si>
  <si>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</si>
  <si>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</si>
  <si>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</si>
  <si>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</si>
  <si>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</si>
  <si>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</si>
  <si>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</si>
  <si>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</si>
  <si>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</si>
  <si>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</si>
  <si>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</si>
  <si>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</si>
  <si>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</si>
  <si>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</si>
  <si>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</si>
  <si>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</si>
  <si>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</si>
  <si>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</si>
  <si>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</si>
  <si>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</si>
  <si>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</si>
  <si>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</si>
  <si>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</si>
  <si>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</si>
  <si>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</si>
  <si>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</si>
  <si>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</si>
  <si>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</si>
  <si>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</si>
  <si>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</si>
  <si>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</si>
  <si>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</si>
  <si>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</si>
  <si>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</si>
  <si>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</si>
  <si>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</si>
  <si>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</si>
  <si>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</si>
  <si>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</si>
  <si>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</si>
  <si>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</si>
  <si>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</si>
  <si>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</si>
  <si>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</si>
  <si>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</si>
  <si>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</si>
  <si>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</si>
  <si>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</si>
  <si>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</si>
  <si>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</si>
  <si>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</si>
  <si>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</si>
  <si>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</si>
  <si>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</si>
  <si>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</si>
  <si>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</si>
  <si>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</si>
  <si>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</si>
  <si>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</si>
  <si>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</si>
  <si>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</si>
  <si>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</si>
  <si>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</si>
  <si>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</si>
  <si>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</si>
  <si>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</si>
  <si>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</si>
  <si>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</si>
  <si>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</si>
  <si>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</si>
  <si>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</si>
  <si>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</si>
  <si>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</si>
  <si>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</si>
  <si>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</si>
  <si>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</si>
  <si>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</si>
  <si>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</si>
  <si>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</si>
  <si>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</si>
  <si>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</si>
  <si>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</si>
  <si>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</si>
  <si>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</si>
  <si>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</si>
  <si>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</si>
  <si>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</si>
  <si>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</si>
  <si>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</si>
  <si>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</si>
  <si>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</si>
  <si>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</si>
  <si>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</si>
  <si>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</si>
  <si>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</si>
  <si>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</si>
  <si>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</si>
  <si>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</si>
  <si>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</si>
  <si>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</si>
  <si>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</si>
  <si>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</si>
  <si>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</si>
  <si>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</si>
  <si>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</si>
  <si>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</si>
  <si>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</si>
  <si>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</si>
  <si>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</si>
  <si>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</si>
  <si>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</si>
  <si>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</si>
  <si>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</si>
  <si>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</si>
  <si>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</si>
  <si>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</si>
  <si>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</si>
  <si>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</si>
  <si>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</si>
  <si>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</si>
  <si>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</si>
  <si>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</si>
  <si>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</si>
  <si>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</si>
  <si>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</si>
  <si>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</si>
  <si>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</si>
  <si>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</si>
  <si>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</si>
  <si>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</si>
  <si>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</si>
  <si>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</si>
  <si>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</si>
  <si>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</si>
  <si>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</si>
  <si>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</si>
  <si>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</si>
  <si>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</si>
  <si>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</si>
  <si>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</si>
  <si>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</si>
  <si>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</si>
  <si>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</si>
  <si>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</si>
  <si>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</si>
  <si>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</si>
  <si>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</si>
  <si>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</si>
  <si>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</si>
  <si>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</si>
  <si>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</si>
  <si>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</si>
  <si>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</si>
  <si>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</si>
  <si>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</si>
  <si>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</si>
  <si>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</si>
  <si>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</si>
  <si>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</si>
  <si>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</si>
  <si>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</si>
  <si>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</si>
  <si>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</si>
  <si>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</si>
  <si>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</si>
  <si>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</si>
  <si>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</si>
  <si>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</si>
  <si>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</si>
  <si>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</si>
  <si>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</si>
  <si>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</si>
  <si>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</si>
  <si>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</si>
  <si>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</si>
  <si>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</si>
  <si>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</si>
  <si>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</si>
  <si>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</si>
  <si>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</si>
  <si>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</si>
  <si>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</si>
  <si>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</si>
  <si>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</si>
  <si>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</si>
  <si>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</si>
  <si>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</si>
  <si>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</si>
  <si>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</si>
  <si>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</si>
  <si>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</si>
  <si>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</si>
  <si>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</si>
  <si>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</si>
  <si>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</si>
  <si>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</si>
  <si>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</si>
  <si>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</si>
  <si>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</si>
  <si>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</si>
  <si>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</si>
  <si>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</si>
  <si>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</si>
  <si>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</si>
  <si>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</si>
  <si>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</si>
  <si>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</si>
  <si>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</si>
  <si>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</si>
  <si>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</si>
  <si>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</si>
  <si>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</si>
  <si>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</si>
  <si>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</si>
  <si>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</si>
  <si>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</si>
  <si>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</si>
  <si>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</si>
  <si>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</si>
  <si>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</si>
  <si>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</si>
  <si>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</si>
  <si>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</si>
  <si>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</si>
  <si>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</si>
  <si>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</si>
  <si>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</si>
  <si>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</si>
  <si>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</si>
  <si>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</si>
  <si>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</si>
  <si>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</si>
  <si>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</si>
  <si>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</si>
  <si>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</si>
  <si>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</si>
  <si>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</si>
  <si>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</si>
  <si>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</si>
  <si>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</si>
  <si>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</si>
  <si>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</si>
  <si>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</si>
  <si>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</si>
  <si>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</si>
  <si>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</si>
  <si>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</si>
  <si>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</si>
  <si>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</si>
  <si>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</si>
  <si>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</si>
  <si>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</si>
  <si>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</si>
  <si>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</si>
  <si>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</si>
  <si>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</si>
  <si>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</si>
  <si>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</si>
  <si>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</si>
  <si>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</si>
  <si>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</si>
  <si>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</si>
  <si>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</si>
  <si>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</si>
  <si>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</si>
  <si>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</si>
  <si>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</si>
  <si>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</si>
  <si>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</si>
  <si>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</si>
  <si>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</si>
  <si>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</si>
  <si>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</si>
  <si>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</si>
  <si>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</si>
  <si>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</si>
  <si>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</si>
  <si>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</si>
  <si>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</si>
  <si>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</si>
  <si>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</si>
  <si>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</si>
  <si>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</si>
  <si>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</si>
  <si>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</si>
  <si>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</si>
  <si>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</si>
  <si>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</si>
  <si>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</si>
  <si>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</si>
  <si>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</si>
  <si>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</si>
  <si>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</si>
  <si>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</si>
  <si>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</si>
  <si>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M3KM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</si>
  <si>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</si>
  <si>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</si>
  <si>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</si>
  <si>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</si>
  <si>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</si>
  <si>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</si>
  <si>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</si>
  <si>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</si>
  <si>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</si>
  <si>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</si>
  <si>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</si>
  <si>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</si>
  <si>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</si>
  <si>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</si>
  <si>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</si>
  <si>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</si>
  <si>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</si>
  <si>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</si>
  <si>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</si>
  <si>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</si>
  <si>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</si>
  <si>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</si>
  <si>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</si>
  <si>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</si>
  <si>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</si>
  <si>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</si>
  <si>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</si>
  <si>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</si>
  <si>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</si>
  <si>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UNDKM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</si>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</sst>
</file>

<file path=xl/styles.xml><?xml version="1.0" encoding="utf-8"?>
<styleSheet xmlns="http://schemas.openxmlformats.org/spreadsheetml/2006/main" xmlns:xr9="http://schemas.microsoft.com/office/spreadsheetml/2016/revision9">
  <numFmts count="15">
    <numFmt numFmtId="176" formatCode="_-* #,##0.00_-;\-* #,##0.00_-;_-* &quot;-&quot;??_-;_-@_-"/>
    <numFmt numFmtId="177" formatCode="_-&quot;R$&quot;\ * #,##0.00_-;\-&quot;R$&quot;\ * #,##0.00_-;_-&quot;R$&quot;\ * &quot;-&quot;??_-;_-@_-"/>
    <numFmt numFmtId="178" formatCode="_-* #,##0_-;\-* #,##0_-;_-* &quot;-&quot;_-;_-@_-"/>
    <numFmt numFmtId="179" formatCode="_-&quot;R$&quot;\ * #,##0_-;\-&quot;R$&quot;\ * #,##0_-;_-&quot;R$&quot;\ * &quot;-&quot;_-;_-@_-"/>
    <numFmt numFmtId="180" formatCode="#,##0.0000"/>
    <numFmt numFmtId="181" formatCode="dd\-mm\-yyyy"/>
    <numFmt numFmtId="182" formatCode="_(* #,##0.00_);_(* \(#,##0.00\);_(* &quot;-&quot;??_);_(@_)"/>
    <numFmt numFmtId="183" formatCode="###,###,##0.00"/>
    <numFmt numFmtId="184" formatCode="#,##0.0000000000"/>
    <numFmt numFmtId="185" formatCode="&quot;R$&quot;\ #,##0.00"/>
    <numFmt numFmtId="186" formatCode="0.0000%"/>
    <numFmt numFmtId="187" formatCode="_(* #,##0.000000_);_(* \(#,##0.000000\);_(* &quot;-&quot;??_);_(@_)"/>
    <numFmt numFmtId="188" formatCode="[$R$ -416]#,##0.00"/>
    <numFmt numFmtId="189" formatCode="_-* #,##0.00_-;\-* #,##0.00_-;_-* &quot;-&quot;??_-;_-@"/>
    <numFmt numFmtId="190" formatCode="_(&quot;R$&quot;* #,##0.00_);_(&quot;R$&quot;* \(#,##0.00\);_(&quot;R$&quot;* &quot;-&quot;??_);_(@_)"/>
  </numFmts>
  <fonts count="49">
    <font>
      <sz val="10"/>
      <color theme="1"/>
      <name val="Calibri"/>
      <charset val="134"/>
      <scheme val="minor"/>
    </font>
    <font>
      <sz val="10"/>
      <color rgb="FF000000"/>
      <name val="Calibri"/>
      <charset val="134"/>
      <scheme val="minor"/>
    </font>
    <font>
      <sz val="10"/>
      <name val="Courier New"/>
      <charset val="134"/>
    </font>
    <font>
      <sz val="7"/>
      <color rgb="FF000000"/>
      <name val="Arial"/>
      <charset val="134"/>
    </font>
    <font>
      <sz val="10"/>
      <color rgb="FF000000"/>
      <name val="Times New Roman"/>
      <charset val="134"/>
    </font>
    <font>
      <b/>
      <sz val="14"/>
      <color theme="1"/>
      <name val="Times New Roman"/>
      <charset val="134"/>
    </font>
    <font>
      <sz val="14"/>
      <name val="Times New Roman"/>
      <charset val="134"/>
    </font>
    <font>
      <b/>
      <sz val="16"/>
      <color theme="1"/>
      <name val="Times New Roman"/>
      <charset val="134"/>
    </font>
    <font>
      <sz val="10"/>
      <color theme="1"/>
      <name val="Times New Roman"/>
      <charset val="134"/>
    </font>
    <font>
      <b/>
      <sz val="14"/>
      <color rgb="FFFF0000"/>
      <name val="Times New Roman"/>
      <charset val="134"/>
    </font>
    <font>
      <b/>
      <u/>
      <sz val="10"/>
      <color theme="1"/>
      <name val="Times New Roman"/>
      <charset val="134"/>
    </font>
    <font>
      <sz val="10"/>
      <name val="Times New Roman"/>
      <charset val="134"/>
    </font>
    <font>
      <b/>
      <sz val="12"/>
      <color theme="1"/>
      <name val="Times New Roman"/>
      <charset val="134"/>
    </font>
    <font>
      <sz val="12"/>
      <color theme="1"/>
      <name val="Times New Roman"/>
      <charset val="134"/>
    </font>
    <font>
      <b/>
      <sz val="11"/>
      <color theme="1"/>
      <name val="Times New Roman"/>
      <charset val="134"/>
    </font>
    <font>
      <sz val="12"/>
      <name val="Times New Roman"/>
      <charset val="134"/>
    </font>
    <font>
      <b/>
      <sz val="12"/>
      <name val="Times New Roman"/>
      <charset val="134"/>
    </font>
    <font>
      <b/>
      <sz val="10"/>
      <name val="Times New Roman"/>
      <charset val="134"/>
    </font>
    <font>
      <sz val="12"/>
      <color rgb="FF000000"/>
      <name val="Times New Roman"/>
      <charset val="134"/>
    </font>
    <font>
      <sz val="12"/>
      <color rgb="FFFF0000"/>
      <name val="Times New Roman"/>
      <charset val="134"/>
    </font>
    <font>
      <b/>
      <i/>
      <sz val="12"/>
      <color theme="1"/>
      <name val="Times New Roman"/>
      <charset val="134"/>
    </font>
    <font>
      <sz val="11"/>
      <color theme="1"/>
      <name val="Times New Roman"/>
      <charset val="134"/>
    </font>
    <font>
      <sz val="11"/>
      <name val="Times New Roman"/>
      <charset val="134"/>
    </font>
    <font>
      <sz val="14"/>
      <color rgb="FFFF0000"/>
      <name val="Times New Roman"/>
      <charset val="134"/>
    </font>
    <font>
      <sz val="14"/>
      <color rgb="FF000000"/>
      <name val="Times New Roman"/>
      <charset val="134"/>
    </font>
    <font>
      <b/>
      <i/>
      <sz val="14"/>
      <color theme="1"/>
      <name val="Times New Roman"/>
      <charset val="134"/>
    </font>
    <font>
      <b/>
      <sz val="10"/>
      <color theme="1"/>
      <name val="Times New Roman"/>
      <charset val="134"/>
    </font>
    <font>
      <b/>
      <sz val="12"/>
      <color rgb="FF000000"/>
      <name val="Times New Roman"/>
      <charset val="134"/>
    </font>
    <font>
      <b/>
      <sz val="11"/>
      <color rgb="FF000000"/>
      <name val="Times New Roman"/>
      <charset val="134"/>
    </font>
    <font>
      <sz val="14"/>
      <color theme="1"/>
      <name val="Times New Roman"/>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51">
    <fill>
      <patternFill patternType="none"/>
    </fill>
    <fill>
      <patternFill patternType="gray125"/>
    </fill>
    <fill>
      <patternFill patternType="solid">
        <fgColor rgb="FFFFFF99"/>
        <bgColor rgb="FFFFFF99"/>
      </patternFill>
    </fill>
    <fill>
      <patternFill patternType="solid">
        <fgColor theme="4" tint="0.4"/>
        <bgColor rgb="FFC0C0C0"/>
      </patternFill>
    </fill>
    <fill>
      <patternFill patternType="solid">
        <fgColor theme="4" tint="0.4"/>
        <bgColor indexed="64"/>
      </patternFill>
    </fill>
    <fill>
      <patternFill patternType="solid">
        <fgColor theme="4" tint="0.8"/>
        <bgColor rgb="FFC0C0C0"/>
      </patternFill>
    </fill>
    <fill>
      <patternFill patternType="solid">
        <fgColor theme="4" tint="0.8"/>
        <bgColor indexed="64"/>
      </patternFill>
    </fill>
    <fill>
      <patternFill patternType="solid">
        <fgColor theme="4" tint="0.8"/>
        <bgColor rgb="FF969696"/>
      </patternFill>
    </fill>
    <fill>
      <patternFill patternType="solid">
        <fgColor theme="4" tint="0.4"/>
        <bgColor rgb="FF366092"/>
      </patternFill>
    </fill>
    <fill>
      <patternFill patternType="solid">
        <fgColor rgb="FF7F7F7F"/>
        <bgColor rgb="FF7F7F7F"/>
      </patternFill>
    </fill>
    <fill>
      <patternFill patternType="solid">
        <fgColor theme="4" tint="0.8"/>
        <bgColor rgb="FF366092"/>
      </patternFill>
    </fill>
    <fill>
      <patternFill patternType="solid">
        <fgColor rgb="FF95B3D7"/>
        <bgColor rgb="FF95B3D7"/>
      </patternFill>
    </fill>
    <fill>
      <patternFill patternType="solid">
        <fgColor rgb="FFCCFFCC"/>
        <bgColor rgb="FFCCFFCC"/>
      </patternFill>
    </fill>
    <fill>
      <patternFill patternType="solid">
        <fgColor theme="6" tint="0.799981688894314"/>
        <bgColor indexed="64"/>
      </patternFill>
    </fill>
    <fill>
      <patternFill patternType="solid">
        <fgColor rgb="FFB8CCE4"/>
        <bgColor rgb="FFB8CCE4"/>
      </patternFill>
    </fill>
    <fill>
      <patternFill patternType="solid">
        <fgColor theme="0"/>
        <bgColor theme="0"/>
      </patternFill>
    </fill>
    <fill>
      <patternFill patternType="solid">
        <fgColor theme="4" tint="0.799981688894314"/>
        <bgColor indexed="64"/>
      </patternFill>
    </fill>
    <fill>
      <patternFill patternType="solid">
        <fgColor theme="0" tint="-0.149998474074526"/>
        <bgColor indexed="64"/>
      </patternFill>
    </fill>
    <fill>
      <patternFill patternType="solid">
        <fgColor theme="0"/>
        <bgColor indexed="64"/>
      </patternFill>
    </fill>
    <fill>
      <patternFill patternType="solid">
        <fgColor theme="4" tint="0.8"/>
        <bgColor rgb="FF95B3D7"/>
      </patternFill>
    </fill>
    <fill>
      <patternFill patternType="solid">
        <fgColor theme="4" tint="0.4"/>
        <bgColor rgb="FF95B3D7"/>
      </patternFill>
    </fill>
    <fill>
      <patternFill patternType="solid">
        <fgColor theme="4" tint="0.799981688894314"/>
        <bgColor rgb="FF95B3D7"/>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4">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top/>
      <bottom style="hair">
        <color rgb="FF000000"/>
      </bottom>
      <diagonal/>
    </border>
    <border>
      <left/>
      <right style="thin">
        <color rgb="FF000000"/>
      </right>
      <top/>
      <bottom style="hair">
        <color rgb="FF000000"/>
      </bottom>
      <diagonal/>
    </border>
    <border>
      <left style="thin">
        <color rgb="FF000000"/>
      </left>
      <right/>
      <top style="hair">
        <color rgb="FF000000"/>
      </top>
      <bottom/>
      <diagonal/>
    </border>
    <border>
      <left/>
      <right style="thin">
        <color rgb="FF000000"/>
      </right>
      <top style="hair">
        <color rgb="FF000000"/>
      </top>
      <bottom/>
      <diagonal/>
    </border>
    <border>
      <left style="thin">
        <color rgb="FF000000"/>
      </left>
      <right/>
      <top/>
      <bottom/>
      <diagonal/>
    </border>
    <border>
      <left/>
      <right style="thin">
        <color rgb="FF000000"/>
      </right>
      <top/>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22" borderId="26"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27" applyNumberFormat="0" applyFill="0" applyAlignment="0" applyProtection="0">
      <alignment vertical="center"/>
    </xf>
    <xf numFmtId="0" fontId="36" fillId="0" borderId="27" applyNumberFormat="0" applyFill="0" applyAlignment="0" applyProtection="0">
      <alignment vertical="center"/>
    </xf>
    <xf numFmtId="0" fontId="37" fillId="0" borderId="28" applyNumberFormat="0" applyFill="0" applyAlignment="0" applyProtection="0">
      <alignment vertical="center"/>
    </xf>
    <xf numFmtId="0" fontId="37" fillId="0" borderId="0" applyNumberFormat="0" applyFill="0" applyBorder="0" applyAlignment="0" applyProtection="0">
      <alignment vertical="center"/>
    </xf>
    <xf numFmtId="0" fontId="38" fillId="23" borderId="29" applyNumberFormat="0" applyAlignment="0" applyProtection="0">
      <alignment vertical="center"/>
    </xf>
    <xf numFmtId="0" fontId="39" fillId="24" borderId="30" applyNumberFormat="0" applyAlignment="0" applyProtection="0">
      <alignment vertical="center"/>
    </xf>
    <xf numFmtId="0" fontId="40" fillId="24" borderId="29" applyNumberFormat="0" applyAlignment="0" applyProtection="0">
      <alignment vertical="center"/>
    </xf>
    <xf numFmtId="0" fontId="41" fillId="25" borderId="31" applyNumberFormat="0" applyAlignment="0" applyProtection="0">
      <alignment vertical="center"/>
    </xf>
    <xf numFmtId="0" fontId="42" fillId="0" borderId="32" applyNumberFormat="0" applyFill="0" applyAlignment="0" applyProtection="0">
      <alignment vertical="center"/>
    </xf>
    <xf numFmtId="0" fontId="43" fillId="0" borderId="33" applyNumberFormat="0" applyFill="0" applyAlignment="0" applyProtection="0">
      <alignment vertical="center"/>
    </xf>
    <xf numFmtId="0" fontId="44" fillId="26" borderId="0" applyNumberFormat="0" applyBorder="0" applyAlignment="0" applyProtection="0">
      <alignment vertical="center"/>
    </xf>
    <xf numFmtId="0" fontId="45" fillId="27" borderId="0" applyNumberFormat="0" applyBorder="0" applyAlignment="0" applyProtection="0">
      <alignment vertical="center"/>
    </xf>
    <xf numFmtId="0" fontId="46" fillId="28" borderId="0" applyNumberFormat="0" applyBorder="0" applyAlignment="0" applyProtection="0">
      <alignment vertical="center"/>
    </xf>
    <xf numFmtId="0" fontId="47" fillId="29" borderId="0" applyNumberFormat="0" applyBorder="0" applyAlignment="0" applyProtection="0">
      <alignment vertical="center"/>
    </xf>
    <xf numFmtId="0" fontId="48" fillId="16" borderId="0" applyNumberFormat="0" applyBorder="0" applyAlignment="0" applyProtection="0">
      <alignment vertical="center"/>
    </xf>
    <xf numFmtId="0" fontId="48" fillId="30" borderId="0" applyNumberFormat="0" applyBorder="0" applyAlignment="0" applyProtection="0">
      <alignment vertical="center"/>
    </xf>
    <xf numFmtId="0" fontId="47" fillId="31" borderId="0" applyNumberFormat="0" applyBorder="0" applyAlignment="0" applyProtection="0">
      <alignment vertical="center"/>
    </xf>
    <xf numFmtId="0" fontId="47" fillId="32" borderId="0" applyNumberFormat="0" applyBorder="0" applyAlignment="0" applyProtection="0">
      <alignment vertical="center"/>
    </xf>
    <xf numFmtId="0" fontId="48" fillId="33" borderId="0" applyNumberFormat="0" applyBorder="0" applyAlignment="0" applyProtection="0">
      <alignment vertical="center"/>
    </xf>
    <xf numFmtId="0" fontId="48" fillId="34" borderId="0" applyNumberFormat="0" applyBorder="0" applyAlignment="0" applyProtection="0">
      <alignment vertical="center"/>
    </xf>
    <xf numFmtId="0" fontId="47" fillId="35" borderId="0" applyNumberFormat="0" applyBorder="0" applyAlignment="0" applyProtection="0">
      <alignment vertical="center"/>
    </xf>
    <xf numFmtId="0" fontId="47" fillId="36" borderId="0" applyNumberFormat="0" applyBorder="0" applyAlignment="0" applyProtection="0">
      <alignment vertical="center"/>
    </xf>
    <xf numFmtId="0" fontId="48" fillId="13" borderId="0" applyNumberFormat="0" applyBorder="0" applyAlignment="0" applyProtection="0">
      <alignment vertical="center"/>
    </xf>
    <xf numFmtId="0" fontId="48" fillId="37" borderId="0" applyNumberFormat="0" applyBorder="0" applyAlignment="0" applyProtection="0">
      <alignment vertical="center"/>
    </xf>
    <xf numFmtId="0" fontId="47" fillId="38" borderId="0" applyNumberFormat="0" applyBorder="0" applyAlignment="0" applyProtection="0">
      <alignment vertical="center"/>
    </xf>
    <xf numFmtId="0" fontId="47" fillId="39" borderId="0" applyNumberFormat="0" applyBorder="0" applyAlignment="0" applyProtection="0">
      <alignment vertical="center"/>
    </xf>
    <xf numFmtId="0" fontId="48" fillId="40" borderId="0" applyNumberFormat="0" applyBorder="0" applyAlignment="0" applyProtection="0">
      <alignment vertical="center"/>
    </xf>
    <xf numFmtId="0" fontId="48" fillId="41" borderId="0" applyNumberFormat="0" applyBorder="0" applyAlignment="0" applyProtection="0">
      <alignment vertical="center"/>
    </xf>
    <xf numFmtId="0" fontId="47" fillId="42" borderId="0" applyNumberFormat="0" applyBorder="0" applyAlignment="0" applyProtection="0">
      <alignment vertical="center"/>
    </xf>
    <xf numFmtId="0" fontId="47" fillId="43" borderId="0" applyNumberFormat="0" applyBorder="0" applyAlignment="0" applyProtection="0">
      <alignment vertical="center"/>
    </xf>
    <xf numFmtId="0" fontId="48" fillId="44" borderId="0" applyNumberFormat="0" applyBorder="0" applyAlignment="0" applyProtection="0">
      <alignment vertical="center"/>
    </xf>
    <xf numFmtId="0" fontId="48" fillId="45" borderId="0" applyNumberFormat="0" applyBorder="0" applyAlignment="0" applyProtection="0">
      <alignment vertical="center"/>
    </xf>
    <xf numFmtId="0" fontId="47" fillId="46" borderId="0" applyNumberFormat="0" applyBorder="0" applyAlignment="0" applyProtection="0">
      <alignment vertical="center"/>
    </xf>
    <xf numFmtId="0" fontId="47" fillId="47" borderId="0" applyNumberFormat="0" applyBorder="0" applyAlignment="0" applyProtection="0">
      <alignment vertical="center"/>
    </xf>
    <xf numFmtId="0" fontId="48" fillId="48" borderId="0" applyNumberFormat="0" applyBorder="0" applyAlignment="0" applyProtection="0">
      <alignment vertical="center"/>
    </xf>
    <xf numFmtId="0" fontId="48" fillId="49" borderId="0" applyNumberFormat="0" applyBorder="0" applyAlignment="0" applyProtection="0">
      <alignment vertical="center"/>
    </xf>
    <xf numFmtId="0" fontId="47" fillId="50" borderId="0" applyNumberFormat="0" applyBorder="0" applyAlignment="0" applyProtection="0">
      <alignment vertical="center"/>
    </xf>
  </cellStyleXfs>
  <cellXfs count="340">
    <xf numFmtId="0" fontId="0" fillId="0" borderId="0" xfId="0">
      <alignment vertical="center"/>
    </xf>
    <xf numFmtId="0" fontId="1" fillId="0" borderId="0" xfId="0" applyFont="1" applyFill="1" applyAlignment="1"/>
    <xf numFmtId="0" fontId="1" fillId="0" borderId="0" xfId="0" applyFont="1" applyFill="1" applyAlignment="1">
      <alignment horizontal="right"/>
    </xf>
    <xf numFmtId="4" fontId="1" fillId="0" borderId="0" xfId="0" applyNumberFormat="1" applyFont="1" applyFill="1" applyAlignment="1">
      <alignment horizontal="right"/>
    </xf>
    <xf numFmtId="0" fontId="2" fillId="0" borderId="0" xfId="0" applyFont="1" applyFill="1" applyAlignment="1">
      <alignment horizontal="left"/>
    </xf>
    <xf numFmtId="0" fontId="2" fillId="0" borderId="0" xfId="0" applyFont="1" applyFill="1" applyAlignment="1">
      <alignment horizontal="right"/>
    </xf>
    <xf numFmtId="4" fontId="2" fillId="0" borderId="0" xfId="0" applyNumberFormat="1" applyFont="1" applyFill="1" applyAlignment="1">
      <alignment horizontal="right"/>
    </xf>
    <xf numFmtId="0" fontId="3" fillId="0" borderId="0" xfId="0" applyFont="1" applyFill="1" applyAlignment="1">
      <alignment horizontal="center" vertical="center"/>
    </xf>
    <xf numFmtId="0" fontId="3" fillId="0" borderId="0" xfId="0" applyFont="1" applyFill="1" applyAlignment="1">
      <alignment horizontal="left" vertical="center"/>
    </xf>
    <xf numFmtId="180" fontId="3" fillId="0" borderId="0" xfId="0" applyNumberFormat="1" applyFont="1" applyFill="1" applyAlignment="1">
      <alignment horizontal="right" vertical="center"/>
    </xf>
    <xf numFmtId="0" fontId="4" fillId="0" borderId="0" xfId="0" applyFont="1" applyFill="1" applyAlignment="1"/>
    <xf numFmtId="0" fontId="5" fillId="0" borderId="1" xfId="0" applyFont="1" applyFill="1" applyBorder="1" applyAlignment="1">
      <alignment horizontal="center" wrapText="1"/>
    </xf>
    <xf numFmtId="0" fontId="6" fillId="0" borderId="2" xfId="0" applyFont="1" applyFill="1" applyBorder="1" applyAlignment="1"/>
    <xf numFmtId="0" fontId="6" fillId="0" borderId="3" xfId="0" applyFont="1" applyFill="1" applyBorder="1" applyAlignment="1"/>
    <xf numFmtId="0" fontId="7" fillId="0" borderId="0" xfId="0" applyFont="1" applyFill="1" applyAlignment="1">
      <alignment vertical="center" wrapText="1"/>
    </xf>
    <xf numFmtId="0" fontId="8" fillId="0" borderId="0" xfId="0" applyFont="1" applyFill="1" applyAlignment="1"/>
    <xf numFmtId="181" fontId="5" fillId="2" borderId="4" xfId="0" applyNumberFormat="1" applyFont="1" applyFill="1" applyBorder="1" applyAlignment="1">
      <alignment horizontal="center" vertical="center" wrapText="1"/>
    </xf>
    <xf numFmtId="0" fontId="6" fillId="0" borderId="4" xfId="0" applyFont="1" applyFill="1" applyBorder="1" applyAlignment="1"/>
    <xf numFmtId="0" fontId="9" fillId="0" borderId="0" xfId="0" applyFont="1" applyFill="1" applyAlignment="1">
      <alignment vertical="center"/>
    </xf>
    <xf numFmtId="0" fontId="8" fillId="0" borderId="0" xfId="0" applyFont="1" applyFill="1" applyAlignment="1">
      <alignment vertical="center"/>
    </xf>
    <xf numFmtId="0" fontId="10" fillId="0" borderId="5" xfId="0" applyFont="1" applyFill="1" applyBorder="1" applyAlignment="1">
      <alignment horizontal="center"/>
    </xf>
    <xf numFmtId="0" fontId="10" fillId="0" borderId="6" xfId="0" applyFont="1" applyFill="1" applyBorder="1" applyAlignment="1">
      <alignment horizontal="center"/>
    </xf>
    <xf numFmtId="0" fontId="10" fillId="0" borderId="7" xfId="0" applyFont="1" applyFill="1" applyBorder="1" applyAlignment="1">
      <alignment horizontal="center"/>
    </xf>
    <xf numFmtId="0" fontId="5" fillId="3" borderId="4" xfId="0" applyFont="1" applyFill="1" applyBorder="1" applyAlignment="1">
      <alignment horizontal="left" vertical="center"/>
    </xf>
    <xf numFmtId="0" fontId="11" fillId="4" borderId="4" xfId="0" applyFont="1" applyFill="1" applyBorder="1" applyAlignment="1"/>
    <xf numFmtId="0" fontId="5" fillId="0" borderId="0" xfId="0" applyFont="1" applyFill="1" applyAlignment="1">
      <alignment vertical="center"/>
    </xf>
    <xf numFmtId="0" fontId="5" fillId="5" borderId="4" xfId="0" applyFont="1" applyFill="1" applyBorder="1" applyAlignment="1">
      <alignment horizontal="left" vertical="center" wrapText="1"/>
    </xf>
    <xf numFmtId="0" fontId="11" fillId="6" borderId="4" xfId="0" applyFont="1" applyFill="1" applyBorder="1" applyAlignment="1"/>
    <xf numFmtId="0" fontId="12" fillId="0" borderId="5" xfId="0" applyFont="1" applyFill="1" applyBorder="1" applyAlignment="1">
      <alignment horizontal="center"/>
    </xf>
    <xf numFmtId="0" fontId="12" fillId="0" borderId="6" xfId="0" applyFont="1" applyFill="1" applyBorder="1" applyAlignment="1">
      <alignment horizontal="center"/>
    </xf>
    <xf numFmtId="0" fontId="12" fillId="0" borderId="7" xfId="0" applyFont="1" applyFill="1" applyBorder="1" applyAlignment="1">
      <alignment horizontal="center"/>
    </xf>
    <xf numFmtId="0" fontId="12" fillId="0" borderId="4" xfId="0" applyFont="1" applyFill="1" applyBorder="1" applyAlignment="1"/>
    <xf numFmtId="10" fontId="13" fillId="0" borderId="4" xfId="0" applyNumberFormat="1" applyFont="1" applyFill="1" applyBorder="1" applyAlignment="1">
      <alignment horizontal="center"/>
    </xf>
    <xf numFmtId="10" fontId="12" fillId="7" borderId="4" xfId="0" applyNumberFormat="1" applyFont="1" applyFill="1" applyBorder="1" applyAlignment="1">
      <alignment horizontal="center"/>
    </xf>
    <xf numFmtId="0" fontId="13" fillId="0" borderId="4" xfId="0" applyFont="1" applyFill="1" applyBorder="1" applyAlignment="1">
      <alignment horizontal="left"/>
    </xf>
    <xf numFmtId="10" fontId="13" fillId="0" borderId="4" xfId="0" applyNumberFormat="1" applyFont="1" applyFill="1" applyBorder="1" applyAlignment="1">
      <alignment horizontal="right"/>
    </xf>
    <xf numFmtId="0" fontId="12" fillId="5" borderId="4" xfId="0" applyFont="1" applyFill="1" applyBorder="1" applyAlignment="1">
      <alignment vertical="center"/>
    </xf>
    <xf numFmtId="10" fontId="12" fillId="7" borderId="4" xfId="0" applyNumberFormat="1" applyFont="1" applyFill="1" applyBorder="1" applyAlignment="1">
      <alignment horizontal="right"/>
    </xf>
    <xf numFmtId="0" fontId="13" fillId="0" borderId="5" xfId="0" applyFont="1" applyFill="1" applyBorder="1" applyAlignment="1">
      <alignment horizontal="center"/>
    </xf>
    <xf numFmtId="0" fontId="13" fillId="0" borderId="6" xfId="0" applyFont="1" applyFill="1" applyBorder="1" applyAlignment="1">
      <alignment horizontal="center"/>
    </xf>
    <xf numFmtId="0" fontId="13" fillId="0" borderId="7" xfId="0" applyFont="1" applyFill="1" applyBorder="1" applyAlignment="1">
      <alignment horizontal="center"/>
    </xf>
    <xf numFmtId="0" fontId="5" fillId="3" borderId="4" xfId="0" applyFont="1" applyFill="1" applyBorder="1" applyAlignment="1">
      <alignment horizontal="center" vertical="center"/>
    </xf>
    <xf numFmtId="0" fontId="8" fillId="0" borderId="4" xfId="0" applyFont="1" applyFill="1" applyBorder="1" applyAlignment="1">
      <alignment horizontal="center"/>
    </xf>
    <xf numFmtId="0" fontId="11" fillId="0" borderId="4" xfId="0" applyFont="1" applyFill="1" applyBorder="1" applyAlignment="1"/>
    <xf numFmtId="0" fontId="4" fillId="0" borderId="4" xfId="0" applyFont="1" applyFill="1" applyBorder="1" applyAlignment="1"/>
    <xf numFmtId="0" fontId="14" fillId="0" borderId="0" xfId="0" applyFont="1" applyFill="1" applyAlignment="1">
      <alignment vertical="center"/>
    </xf>
    <xf numFmtId="0" fontId="12" fillId="0" borderId="4" xfId="0" applyFont="1" applyFill="1" applyBorder="1" applyAlignment="1">
      <alignment horizontal="left"/>
    </xf>
    <xf numFmtId="0" fontId="8" fillId="0" borderId="5" xfId="0" applyFont="1" applyFill="1" applyBorder="1" applyAlignment="1">
      <alignment horizontal="center"/>
    </xf>
    <xf numFmtId="0" fontId="8" fillId="0" borderId="6" xfId="0" applyFont="1" applyFill="1" applyBorder="1" applyAlignment="1">
      <alignment horizontal="center"/>
    </xf>
    <xf numFmtId="0" fontId="8" fillId="0" borderId="7" xfId="0" applyFont="1" applyFill="1" applyBorder="1" applyAlignment="1">
      <alignment horizontal="center"/>
    </xf>
    <xf numFmtId="10" fontId="5" fillId="3" borderId="4" xfId="0" applyNumberFormat="1" applyFont="1" applyFill="1" applyBorder="1" applyAlignment="1">
      <alignment horizontal="center" vertical="center"/>
    </xf>
    <xf numFmtId="0" fontId="8" fillId="0" borderId="0" xfId="0" applyFont="1" applyFill="1" applyBorder="1" applyAlignment="1"/>
    <xf numFmtId="0" fontId="8" fillId="0" borderId="0" xfId="0" applyFont="1" applyFill="1" applyBorder="1" applyAlignment="1">
      <alignment horizontal="right"/>
    </xf>
    <xf numFmtId="0" fontId="4" fillId="0" borderId="0" xfId="0" applyFont="1" applyFill="1" applyBorder="1" applyAlignment="1"/>
    <xf numFmtId="0" fontId="15" fillId="0" borderId="0" xfId="0" applyFont="1" applyFill="1" applyAlignment="1"/>
    <xf numFmtId="0" fontId="15" fillId="4" borderId="0" xfId="0" applyFont="1" applyFill="1" applyAlignment="1"/>
    <xf numFmtId="0" fontId="16" fillId="0" borderId="1" xfId="0" applyFont="1" applyFill="1" applyBorder="1" applyAlignment="1">
      <alignment horizontal="center" wrapText="1"/>
    </xf>
    <xf numFmtId="0" fontId="15" fillId="0" borderId="2" xfId="0" applyFont="1" applyFill="1" applyBorder="1" applyAlignment="1"/>
    <xf numFmtId="0" fontId="15" fillId="0" borderId="3" xfId="0" applyFont="1" applyFill="1" applyBorder="1" applyAlignment="1"/>
    <xf numFmtId="0" fontId="15" fillId="0" borderId="8" xfId="0" applyFont="1" applyFill="1" applyBorder="1" applyAlignment="1"/>
    <xf numFmtId="0" fontId="15" fillId="0" borderId="9" xfId="0" applyFont="1" applyFill="1" applyBorder="1" applyAlignment="1"/>
    <xf numFmtId="0" fontId="6" fillId="0" borderId="8" xfId="0" applyFont="1" applyFill="1" applyBorder="1" applyAlignment="1">
      <alignment horizontal="center"/>
    </xf>
    <xf numFmtId="0" fontId="6" fillId="0" borderId="0" xfId="0" applyFont="1" applyFill="1" applyAlignment="1"/>
    <xf numFmtId="0" fontId="6" fillId="0" borderId="9" xfId="0" applyFont="1" applyFill="1" applyBorder="1" applyAlignment="1"/>
    <xf numFmtId="0" fontId="6" fillId="0" borderId="10" xfId="0" applyFont="1" applyFill="1" applyBorder="1" applyAlignment="1">
      <alignment horizontal="center"/>
    </xf>
    <xf numFmtId="0" fontId="6" fillId="0" borderId="11" xfId="0" applyFont="1" applyFill="1" applyBorder="1" applyAlignment="1"/>
    <xf numFmtId="0" fontId="6" fillId="0" borderId="12" xfId="0" applyFont="1" applyFill="1" applyBorder="1" applyAlignment="1"/>
    <xf numFmtId="0" fontId="15" fillId="0" borderId="13" xfId="0" applyFont="1" applyFill="1" applyBorder="1" applyAlignment="1"/>
    <xf numFmtId="0" fontId="15" fillId="0" borderId="11" xfId="0" applyFont="1" applyFill="1" applyBorder="1" applyAlignment="1"/>
    <xf numFmtId="0" fontId="15" fillId="0" borderId="14" xfId="0" applyFont="1" applyFill="1" applyBorder="1" applyAlignment="1"/>
    <xf numFmtId="0" fontId="16" fillId="8" borderId="4" xfId="0" applyFont="1" applyFill="1" applyBorder="1" applyAlignment="1">
      <alignment horizontal="center" vertical="center" wrapText="1"/>
    </xf>
    <xf numFmtId="0" fontId="15" fillId="4" borderId="4" xfId="0" applyFont="1" applyFill="1" applyBorder="1" applyAlignment="1"/>
    <xf numFmtId="0" fontId="16" fillId="9" borderId="4" xfId="0" applyFont="1" applyFill="1" applyBorder="1" applyAlignment="1">
      <alignment horizontal="center" vertical="center" wrapText="1"/>
    </xf>
    <xf numFmtId="0" fontId="15" fillId="0" borderId="4" xfId="0" applyFont="1" applyFill="1" applyBorder="1" applyAlignment="1"/>
    <xf numFmtId="0" fontId="16" fillId="8" borderId="4" xfId="0" applyFont="1" applyFill="1" applyBorder="1" applyAlignment="1">
      <alignment horizontal="center" vertical="center"/>
    </xf>
    <xf numFmtId="0" fontId="15" fillId="0" borderId="4" xfId="0" applyFont="1" applyFill="1" applyBorder="1" applyAlignment="1">
      <alignment horizontal="center" vertical="center"/>
    </xf>
    <xf numFmtId="0" fontId="16" fillId="0" borderId="4" xfId="0" applyFont="1" applyFill="1" applyBorder="1" applyAlignment="1">
      <alignment horizontal="left" vertical="center" wrapText="1"/>
    </xf>
    <xf numFmtId="0" fontId="15" fillId="0" borderId="4" xfId="0" applyFont="1" applyFill="1" applyBorder="1" applyAlignment="1">
      <alignment vertical="center"/>
    </xf>
    <xf numFmtId="0" fontId="15" fillId="0" borderId="4" xfId="0" applyFont="1" applyFill="1" applyBorder="1" applyAlignment="1">
      <alignment vertical="center" wrapText="1"/>
    </xf>
    <xf numFmtId="10" fontId="15" fillId="0" borderId="4" xfId="0" applyNumberFormat="1" applyFont="1" applyFill="1" applyBorder="1" applyAlignment="1">
      <alignment horizontal="right" vertical="center" wrapText="1"/>
    </xf>
    <xf numFmtId="0" fontId="16" fillId="8" borderId="4" xfId="0" applyFont="1" applyFill="1" applyBorder="1" applyAlignment="1">
      <alignment horizontal="right" vertical="center" wrapText="1"/>
    </xf>
    <xf numFmtId="10" fontId="16" fillId="8" borderId="4" xfId="0" applyNumberFormat="1" applyFont="1" applyFill="1" applyBorder="1" applyAlignment="1">
      <alignment horizontal="right" vertical="center" wrapText="1"/>
    </xf>
    <xf numFmtId="0" fontId="17" fillId="10" borderId="4" xfId="0" applyFont="1" applyFill="1" applyBorder="1" applyAlignment="1">
      <alignment horizontal="center" vertical="center" wrapText="1"/>
    </xf>
    <xf numFmtId="10" fontId="16" fillId="10" borderId="4" xfId="0" applyNumberFormat="1" applyFont="1" applyFill="1" applyBorder="1" applyAlignment="1">
      <alignment vertical="center" wrapText="1"/>
    </xf>
    <xf numFmtId="0" fontId="15" fillId="0" borderId="0" xfId="0" applyFont="1" applyFill="1" applyAlignment="1">
      <alignment vertical="center"/>
    </xf>
    <xf numFmtId="0" fontId="15" fillId="0" borderId="0" xfId="0" applyFont="1" applyFill="1" applyAlignment="1">
      <alignment horizontal="right" vertical="center"/>
    </xf>
    <xf numFmtId="0" fontId="18" fillId="0" borderId="0" xfId="0" applyFont="1" applyFill="1" applyAlignment="1"/>
    <xf numFmtId="0" fontId="19" fillId="0" borderId="1" xfId="0" applyFont="1" applyFill="1" applyBorder="1" applyAlignment="1">
      <alignment horizontal="center"/>
    </xf>
    <xf numFmtId="0" fontId="19" fillId="0" borderId="2" xfId="0" applyFont="1" applyFill="1" applyBorder="1" applyAlignment="1">
      <alignment horizontal="center"/>
    </xf>
    <xf numFmtId="0" fontId="5" fillId="0" borderId="8" xfId="0" applyFont="1" applyFill="1" applyBorder="1" applyAlignment="1">
      <alignment horizontal="center" vertical="center" wrapText="1"/>
    </xf>
    <xf numFmtId="0" fontId="5" fillId="0" borderId="0" xfId="0" applyFont="1" applyFill="1" applyAlignment="1">
      <alignment horizontal="center" vertical="center" wrapText="1"/>
    </xf>
    <xf numFmtId="0" fontId="20" fillId="0" borderId="8" xfId="0" applyFont="1" applyFill="1" applyBorder="1" applyAlignment="1">
      <alignment horizontal="center" vertical="center" wrapText="1"/>
    </xf>
    <xf numFmtId="0" fontId="18" fillId="0" borderId="0" xfId="0" applyFont="1" applyFill="1" applyBorder="1" applyAlignment="1"/>
    <xf numFmtId="49" fontId="5" fillId="2" borderId="4" xfId="0" applyNumberFormat="1" applyFont="1" applyFill="1" applyBorder="1" applyAlignment="1">
      <alignment horizontal="center" vertical="center"/>
    </xf>
    <xf numFmtId="0" fontId="12" fillId="0" borderId="4" xfId="0" applyFont="1" applyFill="1" applyBorder="1" applyAlignment="1">
      <alignment horizontal="left" vertical="center"/>
    </xf>
    <xf numFmtId="4" fontId="12" fillId="0" borderId="4" xfId="0" applyNumberFormat="1" applyFont="1" applyFill="1" applyBorder="1" applyAlignment="1">
      <alignment horizontal="center" vertical="center"/>
    </xf>
    <xf numFmtId="2" fontId="13" fillId="2" borderId="4" xfId="0" applyNumberFormat="1" applyFont="1" applyFill="1" applyBorder="1" applyAlignment="1">
      <alignment horizontal="left" vertical="center"/>
    </xf>
    <xf numFmtId="0" fontId="13" fillId="2" borderId="4" xfId="0" applyFont="1" applyFill="1" applyBorder="1" applyAlignment="1">
      <alignment horizontal="center" vertical="center"/>
    </xf>
    <xf numFmtId="0" fontId="12" fillId="0" borderId="4" xfId="0" applyFont="1" applyFill="1" applyBorder="1" applyAlignment="1">
      <alignment horizontal="center" vertical="center" wrapText="1"/>
    </xf>
    <xf numFmtId="2" fontId="21" fillId="2" borderId="4" xfId="0" applyNumberFormat="1" applyFont="1" applyFill="1" applyBorder="1" applyAlignment="1">
      <alignment horizontal="left" vertical="center" wrapText="1"/>
    </xf>
    <xf numFmtId="0" fontId="22" fillId="0" borderId="4" xfId="0" applyFont="1" applyFill="1" applyBorder="1" applyAlignment="1"/>
    <xf numFmtId="2" fontId="13" fillId="2" borderId="4" xfId="0" applyNumberFormat="1" applyFont="1" applyFill="1" applyBorder="1" applyAlignment="1">
      <alignment horizontal="center" vertical="center"/>
    </xf>
    <xf numFmtId="0" fontId="12" fillId="0" borderId="4" xfId="0" applyFont="1" applyFill="1" applyBorder="1" applyAlignment="1">
      <alignment vertical="center" wrapText="1"/>
    </xf>
    <xf numFmtId="0" fontId="12" fillId="0" borderId="4" xfId="0" applyFont="1" applyFill="1" applyBorder="1" applyAlignment="1">
      <alignment vertical="center"/>
    </xf>
    <xf numFmtId="4" fontId="12" fillId="0" borderId="4" xfId="0" applyNumberFormat="1" applyFont="1" applyFill="1" applyBorder="1" applyAlignment="1">
      <alignment vertical="center"/>
    </xf>
    <xf numFmtId="182" fontId="13" fillId="2" borderId="4" xfId="0" applyNumberFormat="1" applyFont="1" applyFill="1" applyBorder="1" applyAlignment="1">
      <alignment horizontal="center" vertical="center" wrapText="1"/>
    </xf>
    <xf numFmtId="182" fontId="13" fillId="2" borderId="4" xfId="0" applyNumberFormat="1" applyFont="1" applyFill="1" applyBorder="1" applyAlignment="1">
      <alignment horizontal="left" vertical="center" wrapText="1"/>
    </xf>
    <xf numFmtId="181" fontId="13" fillId="2" borderId="4" xfId="0" applyNumberFormat="1" applyFont="1" applyFill="1" applyBorder="1" applyAlignment="1">
      <alignment horizontal="center" vertical="center" wrapText="1"/>
    </xf>
    <xf numFmtId="0" fontId="12" fillId="0" borderId="4" xfId="0" applyFont="1" applyFill="1" applyBorder="1" applyAlignment="1">
      <alignment horizontal="right" vertical="center" wrapText="1"/>
    </xf>
    <xf numFmtId="0" fontId="12" fillId="11" borderId="4" xfId="0" applyFont="1" applyFill="1" applyBorder="1" applyAlignment="1">
      <alignment horizontal="center" vertical="center" wrapText="1"/>
    </xf>
    <xf numFmtId="4" fontId="12" fillId="11" borderId="4" xfId="0" applyNumberFormat="1" applyFont="1" applyFill="1" applyBorder="1" applyAlignment="1">
      <alignment horizontal="center" vertical="center" wrapText="1"/>
    </xf>
    <xf numFmtId="49" fontId="13" fillId="0" borderId="4" xfId="0" applyNumberFormat="1"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4" xfId="0" applyFont="1" applyFill="1" applyBorder="1" applyAlignment="1">
      <alignment horizontal="left" vertical="center" wrapText="1"/>
    </xf>
    <xf numFmtId="183" fontId="13" fillId="0" borderId="4" xfId="0" applyNumberFormat="1" applyFont="1" applyFill="1" applyBorder="1" applyAlignment="1">
      <alignment vertical="center"/>
    </xf>
    <xf numFmtId="177" fontId="13" fillId="0" borderId="4" xfId="2" applyFont="1" applyBorder="1" applyAlignment="1">
      <alignment horizontal="right" vertical="center"/>
    </xf>
    <xf numFmtId="10" fontId="13" fillId="0" borderId="4" xfId="0" applyNumberFormat="1" applyFont="1" applyFill="1" applyBorder="1" applyAlignment="1">
      <alignment vertical="center"/>
    </xf>
    <xf numFmtId="4" fontId="13" fillId="0" borderId="4" xfId="0" applyNumberFormat="1" applyFont="1" applyFill="1" applyBorder="1" applyAlignment="1">
      <alignment horizontal="center" vertical="center"/>
    </xf>
    <xf numFmtId="0" fontId="13" fillId="0" borderId="4" xfId="0" applyFont="1" applyFill="1" applyBorder="1" applyAlignment="1">
      <alignment horizontal="center" vertical="center"/>
    </xf>
    <xf numFmtId="182" fontId="13" fillId="0" borderId="4" xfId="0" applyNumberFormat="1" applyFont="1" applyFill="1" applyBorder="1" applyAlignment="1">
      <alignment vertical="center"/>
    </xf>
    <xf numFmtId="182" fontId="13" fillId="0" borderId="4" xfId="0" applyNumberFormat="1" applyFont="1" applyFill="1" applyBorder="1" applyAlignment="1">
      <alignment horizontal="right" vertical="center"/>
    </xf>
    <xf numFmtId="0" fontId="19" fillId="0" borderId="3" xfId="0" applyFont="1" applyFill="1" applyBorder="1" applyAlignment="1">
      <alignment horizontal="center"/>
    </xf>
    <xf numFmtId="0" fontId="19" fillId="0" borderId="0" xfId="0" applyFont="1" applyFill="1" applyAlignment="1"/>
    <xf numFmtId="0" fontId="5" fillId="0" borderId="9" xfId="0" applyFont="1" applyFill="1" applyBorder="1" applyAlignment="1">
      <alignment horizontal="center" vertical="center" wrapText="1"/>
    </xf>
    <xf numFmtId="4" fontId="13" fillId="0" borderId="0" xfId="0" applyNumberFormat="1" applyFont="1" applyFill="1" applyAlignment="1">
      <alignment vertical="center" wrapText="1"/>
    </xf>
    <xf numFmtId="0" fontId="13" fillId="0" borderId="0" xfId="0" applyFont="1" applyFill="1" applyAlignment="1">
      <alignment vertical="center" wrapText="1"/>
    </xf>
    <xf numFmtId="0" fontId="13" fillId="0" borderId="0" xfId="0" applyFont="1" applyFill="1" applyBorder="1" applyAlignment="1">
      <alignment horizontal="center" vertical="center" wrapText="1"/>
    </xf>
    <xf numFmtId="0" fontId="13" fillId="0" borderId="9" xfId="0" applyFont="1" applyFill="1" applyBorder="1" applyAlignment="1">
      <alignment horizontal="center" vertical="center" wrapText="1"/>
    </xf>
    <xf numFmtId="184" fontId="13" fillId="0" borderId="0" xfId="0" applyNumberFormat="1" applyFont="1" applyFill="1" applyAlignment="1">
      <alignment vertical="center" wrapText="1"/>
    </xf>
    <xf numFmtId="10" fontId="12" fillId="2" borderId="4" xfId="0" applyNumberFormat="1" applyFont="1" applyFill="1" applyBorder="1" applyAlignment="1">
      <alignment horizontal="center" vertical="center"/>
    </xf>
    <xf numFmtId="185" fontId="13" fillId="0" borderId="4" xfId="0" applyNumberFormat="1" applyFont="1" applyFill="1" applyBorder="1" applyAlignment="1">
      <alignment vertical="center"/>
    </xf>
    <xf numFmtId="185" fontId="13" fillId="0" borderId="4" xfId="0" applyNumberFormat="1" applyFont="1" applyFill="1" applyBorder="1" applyAlignment="1">
      <alignment vertical="center" wrapText="1"/>
    </xf>
    <xf numFmtId="10" fontId="15" fillId="0" borderId="4" xfId="0" applyNumberFormat="1" applyFont="1" applyFill="1" applyBorder="1" applyAlignment="1">
      <alignment horizontal="center" vertical="center"/>
    </xf>
    <xf numFmtId="185" fontId="13" fillId="0" borderId="4" xfId="0" applyNumberFormat="1" applyFont="1" applyFill="1" applyBorder="1" applyAlignment="1">
      <alignment horizontal="right" vertical="center"/>
    </xf>
    <xf numFmtId="185" fontId="13" fillId="0" borderId="4" xfId="0" applyNumberFormat="1" applyFont="1" applyFill="1" applyBorder="1" applyAlignment="1">
      <alignment horizontal="right" vertical="center" wrapText="1"/>
    </xf>
    <xf numFmtId="9" fontId="13" fillId="0" borderId="0" xfId="0" applyNumberFormat="1" applyFont="1" applyFill="1" applyAlignment="1">
      <alignment vertical="center" wrapText="1"/>
    </xf>
    <xf numFmtId="0" fontId="13" fillId="0" borderId="0" xfId="0" applyFont="1" applyFill="1" applyAlignment="1">
      <alignment horizontal="center" vertical="center" wrapText="1"/>
    </xf>
    <xf numFmtId="0" fontId="13" fillId="0" borderId="0" xfId="0" applyFont="1" applyFill="1" applyAlignment="1">
      <alignment vertical="center"/>
    </xf>
    <xf numFmtId="4" fontId="13" fillId="0" borderId="0" xfId="0" applyNumberFormat="1" applyFont="1" applyFill="1" applyAlignment="1">
      <alignment horizontal="center" vertical="center" wrapText="1"/>
    </xf>
    <xf numFmtId="182" fontId="13" fillId="0" borderId="0" xfId="0" applyNumberFormat="1" applyFont="1" applyFill="1" applyAlignment="1">
      <alignment vertical="center" wrapText="1"/>
    </xf>
    <xf numFmtId="186" fontId="13" fillId="0" borderId="0" xfId="0" applyNumberFormat="1" applyFont="1" applyFill="1" applyAlignment="1">
      <alignment vertical="center" wrapText="1"/>
    </xf>
    <xf numFmtId="10" fontId="13" fillId="0" borderId="0" xfId="0" applyNumberFormat="1" applyFont="1" applyFill="1" applyAlignment="1">
      <alignment vertical="center" wrapText="1"/>
    </xf>
    <xf numFmtId="185" fontId="12" fillId="11" borderId="4" xfId="0" applyNumberFormat="1" applyFont="1" applyFill="1" applyBorder="1" applyAlignment="1">
      <alignment horizontal="right" vertical="center"/>
    </xf>
    <xf numFmtId="185" fontId="12" fillId="11" borderId="4" xfId="0" applyNumberFormat="1" applyFont="1" applyFill="1" applyBorder="1" applyAlignment="1">
      <alignment horizontal="right" vertical="center" wrapText="1"/>
    </xf>
    <xf numFmtId="9" fontId="12" fillId="11" borderId="4" xfId="0" applyNumberFormat="1" applyFont="1" applyFill="1" applyBorder="1" applyAlignment="1">
      <alignment horizontal="center" vertical="center" wrapText="1"/>
    </xf>
    <xf numFmtId="0" fontId="23" fillId="0" borderId="15" xfId="0" applyFont="1" applyFill="1" applyBorder="1" applyAlignment="1">
      <alignment horizontal="center"/>
    </xf>
    <xf numFmtId="0" fontId="23" fillId="0" borderId="2" xfId="0" applyFont="1" applyFill="1" applyBorder="1" applyAlignment="1">
      <alignment horizontal="center"/>
    </xf>
    <xf numFmtId="0" fontId="23" fillId="0" borderId="16" xfId="0" applyFont="1" applyFill="1" applyBorder="1" applyAlignment="1">
      <alignment horizontal="center"/>
    </xf>
    <xf numFmtId="0" fontId="5" fillId="0" borderId="17" xfId="0" applyFont="1" applyFill="1" applyBorder="1" applyAlignment="1">
      <alignment horizontal="center" vertical="center" wrapText="1"/>
    </xf>
    <xf numFmtId="0" fontId="24" fillId="0" borderId="0" xfId="0" applyFont="1" applyFill="1" applyAlignment="1"/>
    <xf numFmtId="0" fontId="6" fillId="0" borderId="18" xfId="0" applyFont="1" applyFill="1" applyBorder="1" applyAlignment="1"/>
    <xf numFmtId="0" fontId="25" fillId="0" borderId="17" xfId="0" applyFont="1" applyFill="1" applyBorder="1" applyAlignment="1">
      <alignment horizontal="center" vertical="center" wrapText="1"/>
    </xf>
    <xf numFmtId="49" fontId="5" fillId="2" borderId="19" xfId="0" applyNumberFormat="1" applyFont="1" applyFill="1" applyBorder="1" applyAlignment="1">
      <alignment horizontal="center" vertical="center"/>
    </xf>
    <xf numFmtId="0" fontId="6" fillId="0" borderId="6" xfId="0" applyFont="1" applyFill="1" applyBorder="1" applyAlignment="1"/>
    <xf numFmtId="0" fontId="6" fillId="0" borderId="20" xfId="0" applyFont="1" applyFill="1" applyBorder="1" applyAlignment="1"/>
    <xf numFmtId="0" fontId="12" fillId="0" borderId="19" xfId="0" applyFont="1" applyFill="1" applyBorder="1" applyAlignment="1">
      <alignment horizontal="left" vertical="center"/>
    </xf>
    <xf numFmtId="0" fontId="15" fillId="0" borderId="6" xfId="0" applyFont="1" applyFill="1" applyBorder="1" applyAlignment="1"/>
    <xf numFmtId="0" fontId="15" fillId="0" borderId="20" xfId="0" applyFont="1" applyFill="1" applyBorder="1" applyAlignment="1"/>
    <xf numFmtId="4" fontId="12" fillId="0" borderId="19" xfId="0" applyNumberFormat="1" applyFont="1" applyFill="1" applyBorder="1" applyAlignment="1">
      <alignment vertical="center"/>
    </xf>
    <xf numFmtId="2" fontId="13" fillId="2" borderId="19" xfId="0" applyNumberFormat="1" applyFont="1" applyFill="1" applyBorder="1" applyAlignment="1">
      <alignment vertical="center"/>
    </xf>
    <xf numFmtId="0" fontId="13" fillId="2" borderId="19" xfId="0" applyFont="1" applyFill="1" applyBorder="1" applyAlignment="1">
      <alignment horizontal="center" vertical="center"/>
    </xf>
    <xf numFmtId="0" fontId="12" fillId="0" borderId="19" xfId="0" applyFont="1" applyFill="1" applyBorder="1" applyAlignment="1">
      <alignment horizontal="center" vertical="center" wrapText="1"/>
    </xf>
    <xf numFmtId="2" fontId="21" fillId="2" borderId="19" xfId="0" applyNumberFormat="1" applyFont="1" applyFill="1" applyBorder="1" applyAlignment="1">
      <alignment horizontal="left" vertical="center" wrapText="1"/>
    </xf>
    <xf numFmtId="0" fontId="22" fillId="0" borderId="6" xfId="0" applyFont="1" applyFill="1" applyBorder="1" applyAlignment="1"/>
    <xf numFmtId="0" fontId="22" fillId="0" borderId="20" xfId="0" applyFont="1" applyFill="1" applyBorder="1" applyAlignment="1"/>
    <xf numFmtId="2" fontId="13" fillId="2" borderId="19" xfId="0" applyNumberFormat="1" applyFont="1" applyFill="1" applyBorder="1" applyAlignment="1">
      <alignment horizontal="center" vertical="center"/>
    </xf>
    <xf numFmtId="0" fontId="12" fillId="0" borderId="19" xfId="0" applyFont="1" applyFill="1" applyBorder="1" applyAlignment="1">
      <alignment vertical="center" wrapText="1"/>
    </xf>
    <xf numFmtId="0" fontId="12" fillId="0" borderId="19" xfId="0" applyFont="1" applyFill="1" applyBorder="1" applyAlignment="1">
      <alignment vertical="center"/>
    </xf>
    <xf numFmtId="4" fontId="12" fillId="0" borderId="21" xfId="0" applyNumberFormat="1" applyFont="1" applyFill="1" applyBorder="1" applyAlignment="1">
      <alignment horizontal="center" vertical="center"/>
    </xf>
    <xf numFmtId="182" fontId="13" fillId="2" borderId="19" xfId="0" applyNumberFormat="1" applyFont="1" applyFill="1" applyBorder="1" applyAlignment="1">
      <alignment horizontal="center" vertical="center" wrapText="1"/>
    </xf>
    <xf numFmtId="182" fontId="13" fillId="2" borderId="19" xfId="0" applyNumberFormat="1" applyFont="1" applyFill="1" applyBorder="1" applyAlignment="1">
      <alignment horizontal="left" vertical="center" wrapText="1"/>
    </xf>
    <xf numFmtId="181" fontId="13" fillId="2" borderId="19" xfId="0" applyNumberFormat="1" applyFont="1" applyFill="1" applyBorder="1" applyAlignment="1">
      <alignment horizontal="center" vertical="center" wrapText="1"/>
    </xf>
    <xf numFmtId="10" fontId="13" fillId="2" borderId="21" xfId="0" applyNumberFormat="1" applyFont="1" applyFill="1" applyBorder="1" applyAlignment="1">
      <alignment horizontal="center" vertical="center"/>
    </xf>
    <xf numFmtId="0" fontId="12" fillId="0" borderId="15" xfId="0" applyFont="1" applyFill="1" applyBorder="1" applyAlignment="1">
      <alignment horizontal="right" vertical="center" wrapText="1"/>
    </xf>
    <xf numFmtId="0" fontId="15" fillId="0" borderId="16" xfId="0" applyFont="1" applyFill="1" applyBorder="1" applyAlignment="1"/>
    <xf numFmtId="0" fontId="12" fillId="12" borderId="22" xfId="0" applyFont="1" applyFill="1" applyBorder="1" applyAlignment="1">
      <alignment horizontal="center" vertical="center"/>
    </xf>
    <xf numFmtId="0" fontId="12" fillId="12" borderId="22" xfId="0" applyFont="1" applyFill="1" applyBorder="1" applyAlignment="1">
      <alignment horizontal="left" vertical="center"/>
    </xf>
    <xf numFmtId="4" fontId="12" fillId="12" borderId="22" xfId="0" applyNumberFormat="1" applyFont="1" applyFill="1" applyBorder="1" applyAlignment="1">
      <alignment horizontal="center" vertical="center"/>
    </xf>
    <xf numFmtId="49" fontId="12" fillId="12" borderId="22" xfId="0" applyNumberFormat="1" applyFont="1" applyFill="1" applyBorder="1" applyAlignment="1">
      <alignment horizontal="center" vertical="center"/>
    </xf>
    <xf numFmtId="185" fontId="12" fillId="12" borderId="22" xfId="0" applyNumberFormat="1" applyFont="1" applyFill="1" applyBorder="1" applyAlignment="1">
      <alignment horizontal="center" vertical="center"/>
    </xf>
    <xf numFmtId="0" fontId="13" fillId="0" borderId="17" xfId="0" applyFont="1" applyFill="1" applyBorder="1" applyAlignment="1">
      <alignment vertical="center" wrapText="1"/>
    </xf>
    <xf numFmtId="0" fontId="12" fillId="13" borderId="22" xfId="0" applyFont="1" applyFill="1" applyBorder="1" applyAlignment="1">
      <alignment horizontal="center" vertical="center" wrapText="1"/>
    </xf>
    <xf numFmtId="0" fontId="12" fillId="13" borderId="22" xfId="0" applyFont="1" applyFill="1" applyBorder="1" applyAlignment="1">
      <alignment horizontal="left" vertical="center" wrapText="1"/>
    </xf>
    <xf numFmtId="49" fontId="12" fillId="13" borderId="22" xfId="0" applyNumberFormat="1" applyFont="1" applyFill="1" applyBorder="1" applyAlignment="1">
      <alignment horizontal="center" vertical="center"/>
    </xf>
    <xf numFmtId="4" fontId="12" fillId="13" borderId="22" xfId="0" applyNumberFormat="1" applyFont="1" applyFill="1" applyBorder="1" applyAlignment="1">
      <alignment horizontal="right" vertical="center"/>
    </xf>
    <xf numFmtId="185" fontId="12" fillId="13" borderId="22" xfId="0" applyNumberFormat="1" applyFont="1" applyFill="1" applyBorder="1" applyAlignment="1">
      <alignment vertical="center"/>
    </xf>
    <xf numFmtId="0" fontId="13" fillId="0" borderId="22" xfId="0" applyFont="1" applyFill="1" applyBorder="1" applyAlignment="1">
      <alignment horizontal="center" vertical="center" wrapText="1"/>
    </xf>
    <xf numFmtId="0" fontId="13" fillId="0" borderId="22" xfId="0" applyFont="1" applyFill="1" applyBorder="1" applyAlignment="1">
      <alignment horizontal="left" vertical="center" wrapText="1"/>
    </xf>
    <xf numFmtId="187" fontId="13" fillId="0" borderId="22" xfId="0" applyNumberFormat="1" applyFont="1" applyFill="1" applyBorder="1" applyAlignment="1">
      <alignment horizontal="center" vertical="center" wrapText="1"/>
    </xf>
    <xf numFmtId="177" fontId="13" fillId="0" borderId="22" xfId="2" applyFont="1" applyBorder="1" applyAlignment="1">
      <alignment horizontal="right" vertical="center"/>
    </xf>
    <xf numFmtId="49" fontId="12" fillId="14" borderId="23" xfId="0" applyNumberFormat="1" applyFont="1" applyFill="1" applyBorder="1" applyAlignment="1">
      <alignment horizontal="left" vertical="center"/>
    </xf>
    <xf numFmtId="49" fontId="13" fillId="14" borderId="24" xfId="0" applyNumberFormat="1" applyFont="1" applyFill="1" applyBorder="1" applyAlignment="1">
      <alignment vertical="center"/>
    </xf>
    <xf numFmtId="0" fontId="12" fillId="14" borderId="24" xfId="0" applyFont="1" applyFill="1" applyBorder="1" applyAlignment="1">
      <alignment horizontal="right" vertical="center" wrapText="1"/>
    </xf>
    <xf numFmtId="49" fontId="13" fillId="14" borderId="24" xfId="0" applyNumberFormat="1" applyFont="1" applyFill="1" applyBorder="1" applyAlignment="1">
      <alignment horizontal="center" vertical="center"/>
    </xf>
    <xf numFmtId="187" fontId="12" fillId="14" borderId="24" xfId="0" applyNumberFormat="1" applyFont="1" applyFill="1" applyBorder="1" applyAlignment="1">
      <alignment horizontal="right" vertical="center"/>
    </xf>
    <xf numFmtId="4" fontId="12" fillId="14" borderId="24" xfId="0" applyNumberFormat="1" applyFont="1" applyFill="1" applyBorder="1" applyAlignment="1">
      <alignment horizontal="right" vertical="center"/>
    </xf>
    <xf numFmtId="188" fontId="12" fillId="14" borderId="25" xfId="0" applyNumberFormat="1" applyFont="1" applyFill="1" applyBorder="1" applyAlignment="1">
      <alignment horizontal="center" vertical="center"/>
    </xf>
    <xf numFmtId="0" fontId="15" fillId="0" borderId="0" xfId="0" applyFont="1" applyFill="1" applyAlignment="1">
      <alignment wrapText="1"/>
    </xf>
    <xf numFmtId="187" fontId="15" fillId="0" borderId="0" xfId="0" applyNumberFormat="1" applyFont="1" applyFill="1" applyAlignment="1"/>
    <xf numFmtId="187" fontId="12" fillId="13" borderId="22" xfId="0" applyNumberFormat="1" applyFont="1" applyFill="1" applyBorder="1" applyAlignment="1">
      <alignment horizontal="right" vertical="center"/>
    </xf>
    <xf numFmtId="0" fontId="12" fillId="14" borderId="24" xfId="0" applyFont="1" applyFill="1" applyBorder="1" applyAlignment="1">
      <alignment horizontal="right" vertical="center"/>
    </xf>
    <xf numFmtId="49" fontId="13" fillId="0" borderId="22" xfId="0" applyNumberFormat="1" applyFont="1" applyFill="1" applyBorder="1" applyAlignment="1">
      <alignment horizontal="center" vertical="center" wrapText="1"/>
    </xf>
    <xf numFmtId="185" fontId="13" fillId="0" borderId="22" xfId="2" applyNumberFormat="1" applyFont="1" applyBorder="1" applyAlignment="1">
      <alignment horizontal="right" vertical="center"/>
    </xf>
    <xf numFmtId="182" fontId="19" fillId="0" borderId="0" xfId="0" applyNumberFormat="1" applyFont="1" applyFill="1" applyAlignment="1"/>
    <xf numFmtId="4" fontId="19" fillId="0" borderId="0" xfId="0" applyNumberFormat="1" applyFont="1" applyFill="1" applyAlignment="1"/>
    <xf numFmtId="0" fontId="20" fillId="0" borderId="10" xfId="0" applyFont="1" applyFill="1" applyBorder="1" applyAlignment="1">
      <alignment horizontal="center" vertical="center" wrapText="1"/>
    </xf>
    <xf numFmtId="0" fontId="18" fillId="0" borderId="11" xfId="0" applyFont="1" applyFill="1" applyBorder="1" applyAlignment="1"/>
    <xf numFmtId="0" fontId="26" fillId="0" borderId="4" xfId="0" applyFont="1" applyFill="1" applyBorder="1" applyAlignment="1">
      <alignment vertical="center" wrapText="1"/>
    </xf>
    <xf numFmtId="2" fontId="8" fillId="2" borderId="4" xfId="0" applyNumberFormat="1" applyFont="1" applyFill="1" applyBorder="1" applyAlignment="1">
      <alignment horizontal="left" vertical="center"/>
    </xf>
    <xf numFmtId="181" fontId="8" fillId="2" borderId="4" xfId="0" applyNumberFormat="1" applyFont="1" applyFill="1" applyBorder="1" applyAlignment="1">
      <alignment horizontal="left" vertical="center" wrapText="1"/>
    </xf>
    <xf numFmtId="0" fontId="26" fillId="0" borderId="4" xfId="0" applyFont="1" applyFill="1" applyBorder="1" applyAlignment="1">
      <alignment vertical="top" wrapText="1"/>
    </xf>
    <xf numFmtId="4" fontId="26" fillId="0" borderId="4" xfId="0" applyNumberFormat="1" applyFont="1" applyFill="1" applyBorder="1" applyAlignment="1">
      <alignment vertical="center" wrapText="1"/>
    </xf>
    <xf numFmtId="189" fontId="8" fillId="2" borderId="4" xfId="0" applyNumberFormat="1" applyFont="1" applyFill="1" applyBorder="1" applyAlignment="1">
      <alignment horizontal="center" wrapText="1"/>
    </xf>
    <xf numFmtId="181" fontId="8" fillId="2" borderId="4" xfId="0" applyNumberFormat="1" applyFont="1" applyFill="1" applyBorder="1" applyAlignment="1">
      <alignment vertical="center" wrapText="1"/>
    </xf>
    <xf numFmtId="0" fontId="27" fillId="0" borderId="4" xfId="0" applyFont="1" applyFill="1" applyBorder="1" applyAlignment="1">
      <alignment horizontal="right" vertical="center" wrapText="1"/>
    </xf>
    <xf numFmtId="181" fontId="12" fillId="15" borderId="4" xfId="0" applyNumberFormat="1" applyFont="1" applyFill="1" applyBorder="1" applyAlignment="1">
      <alignment horizontal="center" vertical="center" wrapText="1"/>
    </xf>
    <xf numFmtId="0" fontId="27" fillId="16" borderId="4"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4" xfId="0" applyFont="1" applyFill="1" applyBorder="1" applyAlignment="1">
      <alignment horizontal="center" vertical="center" wrapText="1"/>
    </xf>
    <xf numFmtId="177" fontId="18" fillId="0" borderId="4" xfId="2" applyFont="1" applyBorder="1" applyAlignment="1">
      <alignment horizontal="center" vertical="center" wrapText="1"/>
    </xf>
    <xf numFmtId="10" fontId="18" fillId="0" borderId="4" xfId="3" applyNumberFormat="1" applyFont="1" applyBorder="1" applyAlignment="1">
      <alignment horizontal="center" vertical="center"/>
    </xf>
    <xf numFmtId="10" fontId="18" fillId="17" borderId="4" xfId="3" applyNumberFormat="1" applyFont="1" applyFill="1" applyBorder="1" applyAlignment="1">
      <alignment horizontal="center" vertical="center"/>
    </xf>
    <xf numFmtId="177" fontId="18" fillId="0" borderId="4" xfId="0" applyNumberFormat="1" applyFont="1" applyFill="1" applyBorder="1" applyAlignment="1">
      <alignment horizontal="center" vertical="center"/>
    </xf>
    <xf numFmtId="0" fontId="27" fillId="16" borderId="4" xfId="0" applyFont="1" applyFill="1" applyBorder="1" applyAlignment="1">
      <alignment horizontal="center" vertical="center"/>
    </xf>
    <xf numFmtId="0" fontId="28" fillId="16" borderId="4" xfId="0" applyFont="1" applyFill="1" applyBorder="1" applyAlignment="1">
      <alignment horizontal="center" vertical="center" wrapText="1"/>
    </xf>
    <xf numFmtId="177" fontId="27" fillId="16" borderId="4" xfId="2" applyFont="1" applyFill="1" applyBorder="1" applyAlignment="1">
      <alignment horizontal="center" vertical="center" wrapText="1"/>
    </xf>
    <xf numFmtId="10" fontId="27" fillId="16" borderId="4" xfId="3" applyNumberFormat="1" applyFont="1" applyFill="1" applyBorder="1" applyAlignment="1">
      <alignment horizontal="center" vertical="center"/>
    </xf>
    <xf numFmtId="0" fontId="18" fillId="18" borderId="4" xfId="0" applyFont="1" applyFill="1" applyBorder="1" applyAlignment="1">
      <alignment horizontal="center" vertical="center"/>
    </xf>
    <xf numFmtId="177" fontId="27" fillId="16" borderId="4" xfId="0" applyNumberFormat="1" applyFont="1" applyFill="1" applyBorder="1" applyAlignment="1">
      <alignment horizontal="center" vertical="center" wrapText="1"/>
    </xf>
    <xf numFmtId="10" fontId="27" fillId="16" borderId="4" xfId="3" applyNumberFormat="1" applyFont="1" applyFill="1" applyBorder="1" applyAlignment="1">
      <alignment horizontal="center" vertical="center" wrapText="1"/>
    </xf>
    <xf numFmtId="0" fontId="27" fillId="16" borderId="5" xfId="0" applyFont="1" applyFill="1" applyBorder="1" applyAlignment="1">
      <alignment horizontal="right" vertical="center" wrapText="1"/>
    </xf>
    <xf numFmtId="0" fontId="27" fillId="16" borderId="6" xfId="0" applyFont="1" applyFill="1" applyBorder="1" applyAlignment="1">
      <alignment horizontal="right" vertical="center" wrapText="1"/>
    </xf>
    <xf numFmtId="0" fontId="27" fillId="16" borderId="7" xfId="0" applyFont="1" applyFill="1" applyBorder="1" applyAlignment="1">
      <alignment horizontal="right" vertical="center" wrapText="1"/>
    </xf>
    <xf numFmtId="0" fontId="18" fillId="18" borderId="5" xfId="0" applyFont="1" applyFill="1" applyBorder="1" applyAlignment="1">
      <alignment horizontal="center" vertical="center"/>
    </xf>
    <xf numFmtId="0" fontId="18" fillId="18" borderId="6" xfId="0" applyFont="1" applyFill="1" applyBorder="1" applyAlignment="1">
      <alignment horizontal="center" vertical="center"/>
    </xf>
    <xf numFmtId="4" fontId="18" fillId="0" borderId="0" xfId="0" applyNumberFormat="1" applyFont="1" applyFill="1" applyAlignment="1"/>
    <xf numFmtId="0" fontId="15" fillId="0" borderId="12" xfId="0" applyFont="1" applyFill="1" applyBorder="1" applyAlignment="1"/>
    <xf numFmtId="0" fontId="8" fillId="2" borderId="4" xfId="0" applyFont="1" applyFill="1" applyBorder="1" applyAlignment="1">
      <alignment horizontal="center" vertical="center" wrapText="1"/>
    </xf>
    <xf numFmtId="2" fontId="8" fillId="2" borderId="4" xfId="0" applyNumberFormat="1" applyFont="1" applyFill="1" applyBorder="1" applyAlignment="1">
      <alignment horizontal="center" vertical="center" wrapText="1"/>
    </xf>
    <xf numFmtId="0" fontId="8" fillId="0" borderId="0" xfId="0" applyFont="1" applyFill="1" applyAlignment="1">
      <alignment horizontal="center"/>
    </xf>
    <xf numFmtId="4" fontId="26" fillId="0" borderId="4" xfId="0" applyNumberFormat="1" applyFont="1" applyFill="1" applyBorder="1" applyAlignment="1">
      <alignment horizontal="center" vertical="center" wrapText="1"/>
    </xf>
    <xf numFmtId="181" fontId="8" fillId="2" borderId="4" xfId="0" applyNumberFormat="1" applyFont="1" applyFill="1" applyBorder="1" applyAlignment="1">
      <alignment horizontal="center" vertical="center" wrapText="1"/>
    </xf>
    <xf numFmtId="10" fontId="8" fillId="2" borderId="4" xfId="0" applyNumberFormat="1" applyFont="1" applyFill="1" applyBorder="1" applyAlignment="1">
      <alignment horizontal="center" vertical="center" wrapText="1"/>
    </xf>
    <xf numFmtId="0" fontId="13" fillId="0" borderId="0" xfId="0" applyFont="1" applyFill="1" applyAlignment="1"/>
    <xf numFmtId="2" fontId="13" fillId="0" borderId="0" xfId="0" applyNumberFormat="1" applyFont="1" applyFill="1" applyAlignment="1">
      <alignment horizontal="center"/>
    </xf>
    <xf numFmtId="0" fontId="13" fillId="0" borderId="0" xfId="0" applyFont="1" applyFill="1" applyAlignment="1">
      <alignment horizontal="center"/>
    </xf>
    <xf numFmtId="177" fontId="13" fillId="0" borderId="0" xfId="0" applyNumberFormat="1" applyFont="1" applyFill="1" applyAlignment="1"/>
    <xf numFmtId="0" fontId="18" fillId="18" borderId="7" xfId="0" applyFont="1" applyFill="1" applyBorder="1" applyAlignment="1">
      <alignment horizontal="center" vertical="center"/>
    </xf>
    <xf numFmtId="4" fontId="13" fillId="0" borderId="0" xfId="0" applyNumberFormat="1" applyFont="1" applyFill="1" applyAlignment="1">
      <alignment horizontal="right" vertical="center" wrapText="1"/>
    </xf>
    <xf numFmtId="0" fontId="15" fillId="6" borderId="0" xfId="0" applyFont="1" applyFill="1" applyAlignment="1"/>
    <xf numFmtId="0" fontId="18" fillId="6" borderId="0" xfId="0" applyFont="1" applyFill="1" applyAlignment="1"/>
    <xf numFmtId="0" fontId="18" fillId="4" borderId="0" xfId="0" applyFont="1" applyFill="1" applyAlignment="1"/>
    <xf numFmtId="0" fontId="23" fillId="0" borderId="1" xfId="0" applyFont="1" applyFill="1" applyBorder="1" applyAlignment="1">
      <alignment horizontal="center"/>
    </xf>
    <xf numFmtId="0" fontId="29" fillId="0" borderId="8" xfId="0" applyFont="1" applyFill="1" applyBorder="1" applyAlignment="1">
      <alignment horizontal="center" vertical="center" wrapText="1"/>
    </xf>
    <xf numFmtId="0" fontId="29" fillId="0" borderId="0" xfId="0" applyFont="1" applyFill="1" applyAlignment="1">
      <alignment horizontal="center" vertical="center" wrapText="1"/>
    </xf>
    <xf numFmtId="0" fontId="29" fillId="0" borderId="0" xfId="0" applyFont="1" applyFill="1" applyAlignment="1">
      <alignment vertical="center" wrapText="1"/>
    </xf>
    <xf numFmtId="4" fontId="12" fillId="0" borderId="4" xfId="0" applyNumberFormat="1" applyFont="1" applyFill="1" applyBorder="1" applyAlignment="1">
      <alignment horizontal="left" vertical="center"/>
    </xf>
    <xf numFmtId="2" fontId="13" fillId="2" borderId="4" xfId="0" applyNumberFormat="1" applyFont="1" applyFill="1" applyBorder="1" applyAlignment="1">
      <alignment horizontal="left" vertical="center" wrapText="1"/>
    </xf>
    <xf numFmtId="0" fontId="15" fillId="0" borderId="4" xfId="0" applyFont="1" applyFill="1" applyBorder="1" applyAlignment="1">
      <alignment wrapText="1"/>
    </xf>
    <xf numFmtId="0" fontId="12" fillId="0" borderId="4" xfId="0" applyFont="1" applyFill="1" applyBorder="1" applyAlignment="1">
      <alignment horizontal="left" vertical="center" wrapText="1"/>
    </xf>
    <xf numFmtId="0" fontId="13" fillId="0" borderId="4" xfId="0" applyFont="1" applyFill="1" applyBorder="1" applyAlignment="1">
      <alignment vertical="center" wrapText="1"/>
    </xf>
    <xf numFmtId="0" fontId="16" fillId="19" borderId="4" xfId="0" applyFont="1" applyFill="1" applyBorder="1" applyAlignment="1">
      <alignment horizontal="center" vertical="center"/>
    </xf>
    <xf numFmtId="49" fontId="16" fillId="19" borderId="4" xfId="0" applyNumberFormat="1" applyFont="1" applyFill="1" applyBorder="1" applyAlignment="1">
      <alignment horizontal="center" vertical="center"/>
    </xf>
    <xf numFmtId="0" fontId="16" fillId="19" borderId="4" xfId="0" applyFont="1" applyFill="1" applyBorder="1" applyAlignment="1">
      <alignment horizontal="left" vertical="center"/>
    </xf>
    <xf numFmtId="4" fontId="16" fillId="19" borderId="4" xfId="0" applyNumberFormat="1" applyFont="1" applyFill="1" applyBorder="1" applyAlignment="1">
      <alignment horizontal="center" vertical="center"/>
    </xf>
    <xf numFmtId="0" fontId="15" fillId="19" borderId="4" xfId="0" applyFont="1" applyFill="1" applyBorder="1" applyAlignment="1">
      <alignment horizontal="center" vertical="center" wrapText="1"/>
    </xf>
    <xf numFmtId="0" fontId="16" fillId="19" borderId="4" xfId="0" applyFont="1" applyFill="1" applyBorder="1" applyAlignment="1">
      <alignment horizontal="left" vertical="center" wrapText="1"/>
    </xf>
    <xf numFmtId="0" fontId="15" fillId="19" borderId="4" xfId="0" applyFont="1" applyFill="1" applyBorder="1" applyAlignment="1">
      <alignment horizontal="center" vertical="center"/>
    </xf>
    <xf numFmtId="182" fontId="15" fillId="19" borderId="4" xfId="0" applyNumberFormat="1" applyFont="1" applyFill="1" applyBorder="1" applyAlignment="1">
      <alignment horizontal="right" vertical="center"/>
    </xf>
    <xf numFmtId="177" fontId="15" fillId="19" borderId="4" xfId="2" applyFont="1" applyFill="1" applyBorder="1" applyAlignment="1">
      <alignment horizontal="right" vertical="center"/>
    </xf>
    <xf numFmtId="49" fontId="12" fillId="18" borderId="4" xfId="0" applyNumberFormat="1" applyFont="1" applyFill="1" applyBorder="1" applyAlignment="1">
      <alignment vertical="center"/>
    </xf>
    <xf numFmtId="0" fontId="12" fillId="18" borderId="4" xfId="0" applyFont="1" applyFill="1" applyBorder="1" applyAlignment="1">
      <alignment vertical="center"/>
    </xf>
    <xf numFmtId="177" fontId="12" fillId="18" borderId="4" xfId="2" applyFont="1" applyFill="1" applyBorder="1" applyAlignment="1">
      <alignment vertical="center"/>
    </xf>
    <xf numFmtId="49" fontId="16" fillId="20" borderId="4" xfId="0" applyNumberFormat="1" applyFont="1" applyFill="1" applyBorder="1" applyAlignment="1">
      <alignment horizontal="center" vertical="center"/>
    </xf>
    <xf numFmtId="0" fontId="16" fillId="20" borderId="4" xfId="0" applyFont="1" applyFill="1" applyBorder="1" applyAlignment="1">
      <alignment horizontal="center" vertical="center"/>
    </xf>
    <xf numFmtId="0" fontId="16" fillId="20" borderId="4" xfId="0" applyFont="1" applyFill="1" applyBorder="1" applyAlignment="1">
      <alignment horizontal="left" vertical="center"/>
    </xf>
    <xf numFmtId="4" fontId="16" fillId="20" borderId="4" xfId="0" applyNumberFormat="1" applyFont="1" applyFill="1" applyBorder="1" applyAlignment="1">
      <alignment horizontal="center" vertical="center"/>
    </xf>
    <xf numFmtId="177" fontId="16" fillId="20" borderId="4" xfId="2" applyFont="1" applyFill="1" applyBorder="1" applyAlignment="1">
      <alignment horizontal="center" vertical="center"/>
    </xf>
    <xf numFmtId="49" fontId="12" fillId="19" borderId="4" xfId="0" applyNumberFormat="1" applyFont="1" applyFill="1" applyBorder="1" applyAlignment="1">
      <alignment horizontal="center" vertical="center"/>
    </xf>
    <xf numFmtId="0" fontId="12" fillId="19" borderId="4" xfId="0" applyFont="1" applyFill="1" applyBorder="1" applyAlignment="1">
      <alignment horizontal="center" vertical="center"/>
    </xf>
    <xf numFmtId="0" fontId="12" fillId="19" borderId="4" xfId="0" applyFont="1" applyFill="1" applyBorder="1" applyAlignment="1">
      <alignment horizontal="left" vertical="center"/>
    </xf>
    <xf numFmtId="4" fontId="12" fillId="19" borderId="4" xfId="0" applyNumberFormat="1" applyFont="1" applyFill="1" applyBorder="1" applyAlignment="1">
      <alignment horizontal="center" vertical="center"/>
    </xf>
    <xf numFmtId="177" fontId="12" fillId="19" borderId="4" xfId="2" applyFont="1" applyFill="1" applyBorder="1" applyAlignment="1">
      <alignment horizontal="center" vertical="center"/>
    </xf>
    <xf numFmtId="0" fontId="12" fillId="21" borderId="4" xfId="0" applyFont="1" applyFill="1" applyBorder="1" applyAlignment="1">
      <alignment horizontal="center" vertical="center"/>
    </xf>
    <xf numFmtId="49" fontId="12" fillId="21" borderId="4" xfId="0" applyNumberFormat="1" applyFont="1" applyFill="1" applyBorder="1" applyAlignment="1">
      <alignment horizontal="center" vertical="center"/>
    </xf>
    <xf numFmtId="0" fontId="12" fillId="21" borderId="4" xfId="0" applyFont="1" applyFill="1" applyBorder="1" applyAlignment="1">
      <alignment horizontal="left" vertical="center"/>
    </xf>
    <xf numFmtId="4" fontId="12" fillId="21" borderId="4" xfId="0" applyNumberFormat="1" applyFont="1" applyFill="1" applyBorder="1" applyAlignment="1">
      <alignment horizontal="center" vertical="center"/>
    </xf>
    <xf numFmtId="177" fontId="12" fillId="21" borderId="4" xfId="2" applyFont="1" applyFill="1" applyBorder="1" applyAlignment="1">
      <alignment horizontal="center" vertical="center"/>
    </xf>
    <xf numFmtId="49" fontId="13" fillId="0" borderId="4" xfId="0" applyNumberFormat="1" applyFont="1" applyFill="1" applyBorder="1" applyAlignment="1">
      <alignment horizontal="center" vertical="center"/>
    </xf>
    <xf numFmtId="49" fontId="12" fillId="20" borderId="4" xfId="0" applyNumberFormat="1" applyFont="1" applyFill="1" applyBorder="1" applyAlignment="1">
      <alignment horizontal="center" vertical="center"/>
    </xf>
    <xf numFmtId="0" fontId="12" fillId="20" borderId="4" xfId="0" applyFont="1" applyFill="1" applyBorder="1" applyAlignment="1">
      <alignment horizontal="center" vertical="center"/>
    </xf>
    <xf numFmtId="0" fontId="12" fillId="20" borderId="4" xfId="0" applyFont="1" applyFill="1" applyBorder="1" applyAlignment="1">
      <alignment horizontal="left" vertical="center"/>
    </xf>
    <xf numFmtId="4" fontId="12" fillId="20" borderId="4" xfId="0" applyNumberFormat="1" applyFont="1" applyFill="1" applyBorder="1" applyAlignment="1">
      <alignment horizontal="center" vertical="center"/>
    </xf>
    <xf numFmtId="177" fontId="12" fillId="20" borderId="4" xfId="2" applyFont="1" applyFill="1" applyBorder="1" applyAlignment="1">
      <alignment horizontal="center" vertical="center"/>
    </xf>
    <xf numFmtId="0" fontId="23" fillId="0" borderId="3" xfId="0" applyFont="1" applyFill="1" applyBorder="1" applyAlignment="1">
      <alignment horizontal="center"/>
    </xf>
    <xf numFmtId="0" fontId="29" fillId="0" borderId="9" xfId="0" applyFont="1" applyFill="1" applyBorder="1" applyAlignment="1">
      <alignment horizontal="center" vertical="center" wrapText="1"/>
    </xf>
    <xf numFmtId="177" fontId="16" fillId="19" borderId="4" xfId="2" applyFont="1" applyFill="1" applyBorder="1" applyAlignment="1">
      <alignment horizontal="center" vertical="center"/>
    </xf>
    <xf numFmtId="0" fontId="15" fillId="6" borderId="0" xfId="0" applyFont="1" applyFill="1" applyAlignment="1">
      <alignment vertical="center" wrapText="1"/>
    </xf>
    <xf numFmtId="177" fontId="13" fillId="0" borderId="4" xfId="2" applyFont="1" applyBorder="1" applyAlignment="1">
      <alignment horizontal="right" vertical="center" wrapText="1"/>
    </xf>
    <xf numFmtId="177" fontId="13" fillId="0" borderId="4" xfId="2" applyFont="1" applyBorder="1" applyAlignment="1">
      <alignment vertical="center"/>
    </xf>
    <xf numFmtId="0" fontId="15" fillId="4" borderId="0" xfId="0" applyFont="1" applyFill="1" applyAlignment="1">
      <alignment vertical="center" wrapText="1"/>
    </xf>
    <xf numFmtId="0" fontId="13" fillId="6" borderId="0" xfId="0" applyFont="1" applyFill="1" applyAlignment="1">
      <alignment vertical="center" wrapText="1"/>
    </xf>
    <xf numFmtId="177" fontId="13" fillId="0" borderId="4" xfId="2" applyFont="1" applyBorder="1" applyAlignment="1">
      <alignment vertical="center" wrapText="1"/>
    </xf>
    <xf numFmtId="0" fontId="13" fillId="4" borderId="0" xfId="0" applyFont="1" applyFill="1" applyAlignment="1">
      <alignment vertical="center" wrapText="1"/>
    </xf>
    <xf numFmtId="49" fontId="12" fillId="11" borderId="4" xfId="0" applyNumberFormat="1" applyFont="1" applyFill="1" applyBorder="1" applyAlignment="1">
      <alignment horizontal="center" vertical="center"/>
    </xf>
    <xf numFmtId="0" fontId="12" fillId="11" borderId="4" xfId="0" applyFont="1" applyFill="1" applyBorder="1" applyAlignment="1">
      <alignment horizontal="center" vertical="center"/>
    </xf>
    <xf numFmtId="0" fontId="12" fillId="11" borderId="4" xfId="0" applyFont="1" applyFill="1" applyBorder="1" applyAlignment="1">
      <alignment horizontal="left" vertical="center"/>
    </xf>
    <xf numFmtId="4" fontId="12" fillId="11" borderId="4" xfId="0" applyNumberFormat="1" applyFont="1" applyFill="1" applyBorder="1" applyAlignment="1">
      <alignment horizontal="center" vertical="center"/>
    </xf>
    <xf numFmtId="177" fontId="12" fillId="11" borderId="4" xfId="2" applyFont="1" applyFill="1" applyBorder="1" applyAlignment="1">
      <alignment horizontal="center" vertical="center"/>
    </xf>
    <xf numFmtId="185" fontId="12" fillId="11" borderId="4" xfId="0" applyNumberFormat="1" applyFont="1" applyFill="1" applyBorder="1" applyAlignment="1">
      <alignment horizontal="center" vertical="center"/>
    </xf>
    <xf numFmtId="177" fontId="18" fillId="0" borderId="0" xfId="0" applyNumberFormat="1" applyFont="1" applyFill="1" applyAlignment="1"/>
    <xf numFmtId="0" fontId="19" fillId="0" borderId="1" xfId="0" applyFont="1" applyFill="1" applyBorder="1" applyAlignment="1"/>
    <xf numFmtId="2" fontId="13" fillId="2" borderId="4" xfId="0" applyNumberFormat="1" applyFont="1" applyFill="1" applyBorder="1" applyAlignment="1">
      <alignment horizontal="center" vertical="center" wrapText="1"/>
    </xf>
    <xf numFmtId="10" fontId="13" fillId="2" borderId="4" xfId="0" applyNumberFormat="1" applyFont="1" applyFill="1" applyBorder="1" applyAlignment="1">
      <alignment horizontal="center" vertical="center"/>
    </xf>
    <xf numFmtId="0" fontId="12" fillId="14" borderId="4" xfId="0" applyFont="1" applyFill="1" applyBorder="1" applyAlignment="1">
      <alignment horizontal="center" vertical="center" wrapText="1"/>
    </xf>
    <xf numFmtId="49" fontId="12" fillId="14" borderId="4" xfId="0" applyNumberFormat="1" applyFont="1" applyFill="1" applyBorder="1" applyAlignment="1">
      <alignment horizontal="center" vertical="center"/>
    </xf>
    <xf numFmtId="0" fontId="12" fillId="14" borderId="4" xfId="0" applyFont="1" applyFill="1" applyBorder="1" applyAlignment="1">
      <alignment horizontal="left" vertical="center"/>
    </xf>
    <xf numFmtId="177" fontId="12" fillId="14" borderId="4" xfId="2" applyFont="1" applyFill="1" applyBorder="1" applyAlignment="1">
      <alignment horizontal="center" vertical="center"/>
    </xf>
    <xf numFmtId="177" fontId="15" fillId="0" borderId="4" xfId="2" applyFont="1" applyBorder="1" applyAlignment="1"/>
    <xf numFmtId="49" fontId="12" fillId="0" borderId="4" xfId="0" applyNumberFormat="1" applyFont="1" applyFill="1" applyBorder="1" applyAlignment="1">
      <alignment horizontal="center" vertical="center"/>
    </xf>
    <xf numFmtId="0" fontId="12" fillId="0" borderId="4" xfId="0" applyFont="1" applyFill="1" applyBorder="1" applyAlignment="1">
      <alignment horizontal="center" vertical="center"/>
    </xf>
    <xf numFmtId="185" fontId="12" fillId="0" borderId="4" xfId="0" applyNumberFormat="1" applyFont="1" applyFill="1" applyBorder="1" applyAlignment="1">
      <alignment horizontal="center" vertical="center"/>
    </xf>
    <xf numFmtId="0" fontId="12" fillId="14" borderId="4" xfId="0" applyFont="1" applyFill="1" applyBorder="1" applyAlignment="1">
      <alignment horizontal="center" vertical="center"/>
    </xf>
    <xf numFmtId="0" fontId="12" fillId="14" borderId="4" xfId="0" applyFont="1" applyFill="1" applyBorder="1" applyAlignment="1">
      <alignment horizontal="left" vertical="center" wrapText="1"/>
    </xf>
    <xf numFmtId="185" fontId="12" fillId="14" borderId="4" xfId="0" applyNumberFormat="1" applyFont="1" applyFill="1" applyBorder="1" applyAlignment="1">
      <alignment horizontal="center" vertical="center"/>
    </xf>
    <xf numFmtId="0" fontId="12" fillId="0" borderId="0" xfId="0" applyFont="1" applyFill="1" applyAlignment="1">
      <alignment horizontal="center" vertical="center" wrapText="1"/>
    </xf>
    <xf numFmtId="185" fontId="12" fillId="0" borderId="0" xfId="0" applyNumberFormat="1" applyFont="1" applyFill="1" applyAlignment="1">
      <alignment horizontal="center" vertical="center" wrapText="1"/>
    </xf>
    <xf numFmtId="185" fontId="12" fillId="14" borderId="4" xfId="0" applyNumberFormat="1" applyFont="1" applyFill="1" applyBorder="1" applyAlignment="1">
      <alignment horizontal="right" vertical="center"/>
    </xf>
    <xf numFmtId="185" fontId="12" fillId="14" borderId="4" xfId="0" applyNumberFormat="1" applyFont="1" applyFill="1" applyBorder="1" applyAlignment="1">
      <alignment horizontal="right" vertical="center" wrapText="1"/>
    </xf>
    <xf numFmtId="190" fontId="13" fillId="0" borderId="0" xfId="0" applyNumberFormat="1" applyFont="1" applyFill="1" applyAlignment="1">
      <alignment horizontal="center" vertical="center" wrapText="1"/>
    </xf>
    <xf numFmtId="49" fontId="13" fillId="0" borderId="0" xfId="0" applyNumberFormat="1" applyFont="1" applyFill="1" applyAlignment="1">
      <alignment horizontal="center" vertical="top"/>
    </xf>
    <xf numFmtId="0" fontId="13" fillId="0" borderId="0" xfId="0" applyFont="1" applyFill="1" applyAlignment="1">
      <alignment horizontal="left" vertical="top" wrapText="1"/>
    </xf>
    <xf numFmtId="0" fontId="13" fillId="0" borderId="0" xfId="0" applyFont="1" applyFill="1" applyAlignment="1">
      <alignment horizontal="center" wrapText="1"/>
    </xf>
    <xf numFmtId="4" fontId="13" fillId="0" borderId="0" xfId="0" applyNumberFormat="1" applyFont="1" applyFill="1" applyAlignment="1">
      <alignment horizontal="right" wrapText="1"/>
    </xf>
    <xf numFmtId="182" fontId="13" fillId="0" borderId="0" xfId="0" applyNumberFormat="1" applyFont="1" applyFill="1" applyAlignment="1">
      <alignment horizontal="right" vertical="center" wrapText="1"/>
    </xf>
    <xf numFmtId="185" fontId="13" fillId="0" borderId="0" xfId="0" applyNumberFormat="1" applyFont="1" applyFill="1" applyAlignment="1">
      <alignment vertical="center" wrapText="1"/>
    </xf>
    <xf numFmtId="0" fontId="13" fillId="0" borderId="0" xfId="0" applyFont="1" applyFill="1" applyAlignment="1">
      <alignment horizontal="right" vertical="center" wrapText="1"/>
    </xf>
    <xf numFmtId="185" fontId="13" fillId="0" borderId="0" xfId="0" applyNumberFormat="1" applyFont="1" applyFill="1" applyAlignment="1">
      <alignment horizontal="center" vertical="center" wrapText="1"/>
    </xf>
    <xf numFmtId="4" fontId="12" fillId="0" borderId="0" xfId="0" applyNumberFormat="1" applyFont="1" applyFill="1" applyAlignment="1">
      <alignment horizontal="center" vertical="center" wrapText="1"/>
    </xf>
    <xf numFmtId="10" fontId="13" fillId="0" borderId="0" xfId="0" applyNumberFormat="1" applyFont="1" applyFill="1" applyAlignment="1">
      <alignment horizontal="center" vertical="center" wrapText="1"/>
    </xf>
  </cellXfs>
  <cellStyles count="49">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3009900</xdr:colOff>
      <xdr:row>0</xdr:row>
      <xdr:rowOff>104775</xdr:rowOff>
    </xdr:from>
    <xdr:ext cx="2181225" cy="629285"/>
    <xdr:pic>
      <xdr:nvPicPr>
        <xdr:cNvPr id="2" name="image2.png"/>
        <xdr:cNvPicPr preferRelativeResize="0"/>
      </xdr:nvPicPr>
      <xdr:blipFill>
        <a:blip r:embed="rId1" cstate="print"/>
        <a:stretch>
          <a:fillRect/>
        </a:stretch>
      </xdr:blipFill>
      <xdr:spPr>
        <a:xfrm>
          <a:off x="4750435" y="104775"/>
          <a:ext cx="2181225" cy="629285"/>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3</xdr:col>
      <xdr:colOff>3156585</xdr:colOff>
      <xdr:row>0</xdr:row>
      <xdr:rowOff>26670</xdr:rowOff>
    </xdr:from>
    <xdr:ext cx="2072640" cy="594360"/>
    <xdr:pic>
      <xdr:nvPicPr>
        <xdr:cNvPr id="4" name="image2.png"/>
        <xdr:cNvPicPr preferRelativeResize="0"/>
      </xdr:nvPicPr>
      <xdr:blipFill>
        <a:blip r:embed="rId1" cstate="print"/>
        <a:stretch>
          <a:fillRect/>
        </a:stretch>
      </xdr:blipFill>
      <xdr:spPr>
        <a:xfrm>
          <a:off x="5401310" y="26670"/>
          <a:ext cx="2072640" cy="59436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2</xdr:col>
      <xdr:colOff>342900</xdr:colOff>
      <xdr:row>0</xdr:row>
      <xdr:rowOff>19050</xdr:rowOff>
    </xdr:from>
    <xdr:ext cx="1885950" cy="619125"/>
    <xdr:pic>
      <xdr:nvPicPr>
        <xdr:cNvPr id="2" name="image2.png"/>
        <xdr:cNvPicPr preferRelativeResize="0"/>
      </xdr:nvPicPr>
      <xdr:blipFill>
        <a:blip r:embed="rId1" cstate="print"/>
        <a:stretch>
          <a:fillRect/>
        </a:stretch>
      </xdr:blipFill>
      <xdr:spPr>
        <a:xfrm>
          <a:off x="4732655" y="19050"/>
          <a:ext cx="1885950" cy="619125"/>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2</xdr:col>
      <xdr:colOff>1981200</xdr:colOff>
      <xdr:row>0</xdr:row>
      <xdr:rowOff>95250</xdr:rowOff>
    </xdr:from>
    <xdr:ext cx="1877060" cy="485775"/>
    <xdr:pic>
      <xdr:nvPicPr>
        <xdr:cNvPr id="2" name="image2.png"/>
        <xdr:cNvPicPr preferRelativeResize="0"/>
      </xdr:nvPicPr>
      <xdr:blipFill>
        <a:blip r:embed="rId1" cstate="print"/>
        <a:stretch>
          <a:fillRect/>
        </a:stretch>
      </xdr:blipFill>
      <xdr:spPr>
        <a:xfrm>
          <a:off x="4381500" y="95250"/>
          <a:ext cx="1877060" cy="485775"/>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3</xdr:col>
      <xdr:colOff>3781425</xdr:colOff>
      <xdr:row>0</xdr:row>
      <xdr:rowOff>114300</xdr:rowOff>
    </xdr:from>
    <xdr:ext cx="2239010" cy="542925"/>
    <xdr:pic>
      <xdr:nvPicPr>
        <xdr:cNvPr id="2" name="image2.png"/>
        <xdr:cNvPicPr preferRelativeResize="0"/>
      </xdr:nvPicPr>
      <xdr:blipFill>
        <a:blip r:embed="rId1" cstate="print"/>
        <a:stretch>
          <a:fillRect/>
        </a:stretch>
      </xdr:blipFill>
      <xdr:spPr>
        <a:xfrm>
          <a:off x="6263640" y="114300"/>
          <a:ext cx="2239010" cy="542925"/>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1</xdr:col>
      <xdr:colOff>1000125</xdr:colOff>
      <xdr:row>0</xdr:row>
      <xdr:rowOff>635</xdr:rowOff>
    </xdr:from>
    <xdr:ext cx="1771650" cy="581025"/>
    <xdr:pic>
      <xdr:nvPicPr>
        <xdr:cNvPr id="2" name="image2.png"/>
        <xdr:cNvPicPr preferRelativeResize="0"/>
      </xdr:nvPicPr>
      <xdr:blipFill>
        <a:blip r:embed="rId1" cstate="print"/>
        <a:stretch>
          <a:fillRect/>
        </a:stretch>
      </xdr:blipFill>
      <xdr:spPr>
        <a:xfrm>
          <a:off x="1607185" y="635"/>
          <a:ext cx="1771650" cy="581025"/>
        </a:xfrm>
        <a:prstGeom prst="rect">
          <a:avLst/>
        </a:prstGeom>
        <a:noFill/>
      </xdr:spPr>
    </xdr:pic>
    <xdr:clientData fLock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0</xdr:col>
      <xdr:colOff>1838325</xdr:colOff>
      <xdr:row>26</xdr:row>
      <xdr:rowOff>19050</xdr:rowOff>
    </xdr:from>
    <xdr:ext cx="2828925" cy="419100"/>
    <xdr:pic>
      <xdr:nvPicPr>
        <xdr:cNvPr id="2" name="image6.png"/>
        <xdr:cNvPicPr preferRelativeResize="0"/>
      </xdr:nvPicPr>
      <xdr:blipFill>
        <a:blip r:embed="rId1" cstate="print"/>
        <a:stretch>
          <a:fillRect/>
        </a:stretch>
      </xdr:blipFill>
      <xdr:spPr>
        <a:xfrm>
          <a:off x="1838325" y="5908675"/>
          <a:ext cx="2828925" cy="419100"/>
        </a:xfrm>
        <a:prstGeom prst="rect">
          <a:avLst/>
        </a:prstGeom>
        <a:noFill/>
      </xdr:spPr>
    </xdr:pic>
    <xdr:clientData fLocksWithSheet="0"/>
  </xdr:oneCellAnchor>
  <xdr:oneCellAnchor>
    <xdr:from>
      <xdr:col>0</xdr:col>
      <xdr:colOff>2647950</xdr:colOff>
      <xdr:row>0</xdr:row>
      <xdr:rowOff>114300</xdr:rowOff>
    </xdr:from>
    <xdr:ext cx="1800225" cy="429260"/>
    <xdr:pic>
      <xdr:nvPicPr>
        <xdr:cNvPr id="4" name="image2.png"/>
        <xdr:cNvPicPr preferRelativeResize="0"/>
      </xdr:nvPicPr>
      <xdr:blipFill>
        <a:blip r:embed="rId2" cstate="print"/>
        <a:stretch>
          <a:fillRect/>
        </a:stretch>
      </xdr:blipFill>
      <xdr:spPr>
        <a:xfrm>
          <a:off x="2647950" y="114300"/>
          <a:ext cx="1800225" cy="42926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UAS%20CAMARAGIBE-ORC-SEM-DES_OUT-2023%20v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UMO"/>
      <sheetName val="PLANILHA"/>
      <sheetName val="CRONOGRAMA"/>
      <sheetName val="COMPOSIÇÕES"/>
      <sheetName val="MEM. CÁLCULO"/>
      <sheetName val="CURVA ABC"/>
      <sheetName val="ENCARGOS"/>
      <sheetName val="E.S.(one)"/>
      <sheetName val="BDI"/>
      <sheetName val="SINAPI-SICRO"/>
      <sheetName val="TABELA AUX."/>
      <sheetName val="TABELA DINÂMICA"/>
      <sheetName val="SINAPI NACIONAL JAN.2022"/>
      <sheetName val="SINAPI INSUMOS JAN.2022"/>
    </sheetNames>
    <sheetDataSet>
      <sheetData sheetId="0">
        <row r="2">
          <cell r="A2" t="str">
            <v>PREFEITURA MUNICIPAL DE CAMARAGIBE</v>
          </cell>
        </row>
        <row r="3">
          <cell r="A3" t="str">
            <v>SECRETARIA DE INFRAESTRUTURA </v>
          </cell>
        </row>
        <row r="8">
          <cell r="A8" t="str">
            <v>OBRA DE PAVIMENTAÇÃO, DRENAGEM E SINALIZAÇÃO DE VIAS EM DIVERSOS BAIRROS NO MUNICÍPIO DE CAMARAGIBE - PE</v>
          </cell>
        </row>
        <row r="10">
          <cell r="A10" t="str">
            <v>TRAVESSA JACUÍPE, RUA SÃO SEBASTIÃO, RUA PIRACICABA DO SUL (SÃO JOÃO E SÃO PAULO) - RUA MARCOS DO NASCIMENTO (JOÃO PAULO II) - RUA PRAZERES LOPES DOS SANTOS (TABATINGA) - TRAVESSA SÃO MIGUEL, RUA PORTO AMAZONAS (SÃO PEDRO) - RUA TRÊS MARIAS (SANTA MÔNICA) - RUA JOSÉ ANTÔNIO DE LUNA (BAIRRO NOVO DO CARMELO) - RUA PRESIDENTE COSTA E SILVA (JARDIM PRIMAVERA) - RUA MARIA DE SOUZA ARAÚJO (SANTA TEREZA) - RUA CASSIMIRO DE ABREU (CÉU AZUL) - RUA MARIA JOSÉ ALVES (TIMBI) - RUA SÃO GONÇALO DO AMARANTE (SANTA MONICA) - RUA SÃO JOÃO DA BARRA (ALBERTO MAIA) - RUA DR. BEZERRA DE MENEZES (VILA DA INABI)</v>
          </cell>
        </row>
        <row r="10">
          <cell r="E10" t="str">
            <v>PREFEITURA MUNICIPAL DE CAMARAGIBE</v>
          </cell>
        </row>
        <row r="12">
          <cell r="C12" t="str">
            <v>SINAPI SERVIÇOS/INSUMOS SEM DESONERAÇÃO - OUTUBRO/2023 + DNIT SICRO - JULHO/2023</v>
          </cell>
        </row>
        <row r="12">
          <cell r="E12" t="str">
            <v>114,55 % (HORISTAS)          
70,11 % (MENSALISTAS)</v>
          </cell>
        </row>
        <row r="12">
          <cell r="G12">
            <v>0.2338</v>
          </cell>
        </row>
        <row r="13">
          <cell r="A13" t="str">
            <v>DATA: DEZEMBRO/2023</v>
          </cell>
        </row>
        <row r="37">
          <cell r="E37">
            <v>8005906.31</v>
          </cell>
        </row>
      </sheetData>
      <sheetData sheetId="1">
        <row r="2">
          <cell r="A2" t="str">
            <v>PREFEITURA MUNICIPAL DE CAMARAGIBE</v>
          </cell>
        </row>
        <row r="3">
          <cell r="A3" t="str">
            <v>SECRETARIA DE INFRAESTRUTURA </v>
          </cell>
        </row>
        <row r="5">
          <cell r="A5" t="str">
            <v>PLANILHA ORÇAMENTÁRIA</v>
          </cell>
        </row>
        <row r="6">
          <cell r="A6" t="str">
            <v>Objeto:</v>
          </cell>
        </row>
        <row r="6">
          <cell r="H6" t="str">
            <v>N° do CR:</v>
          </cell>
        </row>
        <row r="7">
          <cell r="A7" t="str">
            <v>OBRA DE PAVIMENTAÇÃO, DRENAGEM E SINALIZAÇÃO DE VIAS EM DIVERSOS BAIRROS NO MUNICÍPIO DE CAMARAGIBE - PE</v>
          </cell>
        </row>
        <row r="8">
          <cell r="A8" t="str">
            <v>Local da obra (Bairro / Municipio / UF):</v>
          </cell>
        </row>
        <row r="8">
          <cell r="H8" t="str">
            <v>Tomador/Ag. Promotor ou Tomador:</v>
          </cell>
        </row>
        <row r="9">
          <cell r="A9" t="str">
            <v>TRAVESSA JACUÍPE, RUA SÃO SEBASTIÃO, RUA PIRACICABA DO SUL (SÃO JOÃO E SÃO PAULO) - RUA MARCOS DO NASCIMENTO (JOÃO PAULO II) - RUA PRAZERES LOPES DOS SANTOS (TABATINGA) - TRAVESSA SÃO MIGUEL, RUA PORTO AMAZONAS (SÃO PEDRO) - RUA TRÊS MARIAS (SANTA MÔNICA) - RUA JOSÉ ANTÔNIO DE LUNA (BAIRRO NOVO DO CARMELO) - RUA PRESIDENTE COSTA E SILVA (JARDIM PRIMAVERA) - RUA MARIA DE SOUZA ARAÚJO (SANTA TEREZA) - RUA CASSIMIRO DE ABREU (CÉU AZUL) - RUA MARIA JOSÉ ALVES (TIMBI) - RUA SÃO GONÇALO DO AMARANTE (SANTA MONICA) - RUA SÃO JOÃO DA BARRA (ALBERTO MAIA) - RUA DR. BEZERRA DE MENEZES (VILA DA INABI)</v>
          </cell>
        </row>
        <row r="9">
          <cell r="H9" t="str">
            <v>PREFEITURA MUNICIPAL DE CAMARAGIBE</v>
          </cell>
        </row>
        <row r="10">
          <cell r="A10" t="str">
            <v>Agente Financeiro ou Ag. Operador Repasse:</v>
          </cell>
        </row>
        <row r="10">
          <cell r="D10" t="str">
            <v>Planilhas de Referência:</v>
          </cell>
        </row>
        <row r="10">
          <cell r="F10" t="str">
            <v>Encargos Sociais:</v>
          </cell>
        </row>
        <row r="10">
          <cell r="K10" t="str">
            <v>BDI:</v>
          </cell>
        </row>
        <row r="11">
          <cell r="D11" t="str">
            <v>SINAPI SERVIÇOS/INSUMOS SEM DESONERAÇÃO - OUTUBRO/2023 + DNIT SICRO - JULHO/2023</v>
          </cell>
        </row>
        <row r="11">
          <cell r="F11" t="str">
            <v>114,55 % (HORISTAS)          
70,11 % (MENSALISTAS)</v>
          </cell>
        </row>
        <row r="11">
          <cell r="K11">
            <v>0.2338</v>
          </cell>
        </row>
        <row r="12">
          <cell r="A12" t="str">
            <v>DATA: DEZEMBRO/2023</v>
          </cell>
        </row>
        <row r="14">
          <cell r="A14" t="str">
            <v>ITEM</v>
          </cell>
          <cell r="B14" t="str">
            <v>FONTE</v>
          </cell>
          <cell r="C14" t="str">
            <v>CÓDIGO</v>
          </cell>
          <cell r="D14" t="str">
            <v>DISCRIMINAÇÃO</v>
          </cell>
          <cell r="E14" t="str">
            <v>UND.</v>
          </cell>
          <cell r="F14" t="str">
            <v>QUANTID.</v>
          </cell>
          <cell r="G14" t="str">
            <v>CUSTO
 S/ BDI</v>
          </cell>
          <cell r="H14" t="str">
            <v>BDI</v>
          </cell>
          <cell r="I14" t="str">
            <v>CUSTO
 C/ BDI</v>
          </cell>
          <cell r="J14" t="str">
            <v>PREÇO TOTAL(R$)</v>
          </cell>
        </row>
        <row r="15">
          <cell r="J15" t="str">
            <v>S/ BDI</v>
          </cell>
          <cell r="K15" t="str">
            <v>C/ BDI</v>
          </cell>
        </row>
        <row r="16">
          <cell r="A16" t="str">
            <v>1.0</v>
          </cell>
        </row>
        <row r="16">
          <cell r="D16" t="str">
            <v>ADMINISTRAÇÃO LOCAL DA OBRA</v>
          </cell>
        </row>
        <row r="16">
          <cell r="K16">
            <v>131006.52</v>
          </cell>
        </row>
        <row r="17">
          <cell r="A17" t="str">
            <v>1.1</v>
          </cell>
          <cell r="B17" t="str">
            <v>COMPOS.</v>
          </cell>
          <cell r="C17" t="str">
            <v>COMP001</v>
          </cell>
          <cell r="D17" t="str">
            <v>ADMINISTRAÇÃO LOCAL DA OBRA</v>
          </cell>
          <cell r="E17" t="str">
            <v>MÊS</v>
          </cell>
          <cell r="F17">
            <v>4</v>
          </cell>
          <cell r="G17">
            <v>26545.33</v>
          </cell>
          <cell r="H17">
            <v>0.2338</v>
          </cell>
          <cell r="I17">
            <v>32751.63</v>
          </cell>
          <cell r="J17">
            <v>106181.32</v>
          </cell>
          <cell r="K17">
            <v>131006.52</v>
          </cell>
        </row>
        <row r="18">
          <cell r="A18" t="str">
            <v>2.0</v>
          </cell>
        </row>
        <row r="18">
          <cell r="D18" t="str">
            <v>SERVIÇOS PRELIMINARES / INSTALAÇÃO DE OBRA</v>
          </cell>
        </row>
        <row r="18">
          <cell r="K18">
            <v>434880.68</v>
          </cell>
        </row>
        <row r="19">
          <cell r="A19" t="str">
            <v>2.1</v>
          </cell>
          <cell r="B19" t="str">
            <v>COMPOS.</v>
          </cell>
          <cell r="C19" t="str">
            <v>COMP023</v>
          </cell>
          <cell r="D19" t="str">
            <v>SERVICOS TOPOGRAFICOS PARA PAVIMENTACAO, INCLUSIVE NOTA DE SERVICOS, ACOMPANHAMENTO E GREIDE</v>
          </cell>
          <cell r="E19" t="str">
            <v>M2</v>
          </cell>
          <cell r="F19">
            <v>16311.47</v>
          </cell>
          <cell r="G19">
            <v>0.41</v>
          </cell>
          <cell r="H19">
            <v>0.2338</v>
          </cell>
          <cell r="I19">
            <v>0.51</v>
          </cell>
          <cell r="J19">
            <v>6687.7</v>
          </cell>
          <cell r="K19">
            <v>8318.85</v>
          </cell>
        </row>
        <row r="20">
          <cell r="A20" t="str">
            <v>2.2</v>
          </cell>
          <cell r="B20" t="str">
            <v>COMPOS.</v>
          </cell>
          <cell r="C20" t="str">
            <v>COMP033</v>
          </cell>
          <cell r="D20" t="str">
            <v>REBAIXAMENTO DE PENA D'AGUA, INCLUINDO COMPLEMENTO DE TUBULACAO, CONEXOES, ESCAVACAO E REATERRO</v>
          </cell>
          <cell r="E20" t="str">
            <v>UND</v>
          </cell>
          <cell r="F20">
            <v>617</v>
          </cell>
          <cell r="G20">
            <v>97.93</v>
          </cell>
          <cell r="H20">
            <v>0.2338</v>
          </cell>
          <cell r="I20">
            <v>120.83</v>
          </cell>
          <cell r="J20">
            <v>60422.81</v>
          </cell>
          <cell r="K20">
            <v>74552.11</v>
          </cell>
        </row>
        <row r="21">
          <cell r="A21" t="str">
            <v>2.3</v>
          </cell>
          <cell r="B21" t="str">
            <v>COMPOS.</v>
          </cell>
          <cell r="C21" t="str">
            <v>COMP034</v>
          </cell>
          <cell r="D21" t="str">
            <v>REBAIXAMENTO DE DISTRIBUIDOR DE 110 MM, INCLUSIVE ESCAVACAO E REATERRO(SEM TUBULACAO E CONEXOES)</v>
          </cell>
          <cell r="E21" t="str">
            <v>M</v>
          </cell>
          <cell r="F21">
            <v>4004.13</v>
          </cell>
          <cell r="G21">
            <v>55.84</v>
          </cell>
          <cell r="H21">
            <v>0.2338</v>
          </cell>
          <cell r="I21">
            <v>68.9</v>
          </cell>
          <cell r="J21">
            <v>223590.62</v>
          </cell>
          <cell r="K21">
            <v>275884.56</v>
          </cell>
        </row>
        <row r="22">
          <cell r="A22" t="str">
            <v>2.4</v>
          </cell>
          <cell r="B22" t="str">
            <v>SINAPI OUT/23</v>
          </cell>
          <cell r="C22">
            <v>93584</v>
          </cell>
          <cell r="D22" t="str">
            <v>EXECUÇÃO DE DEPÓSITO EM CANTEIRO DE OBRA EM CHAPA DE MADEIRA COMPENSADA, NÃO INCLUSO MOBILIÁRIO. AF_04/2016</v>
          </cell>
          <cell r="E22" t="str">
            <v>M2</v>
          </cell>
          <cell r="F22">
            <v>28</v>
          </cell>
          <cell r="G22">
            <v>942.41</v>
          </cell>
          <cell r="H22">
            <v>0.2338</v>
          </cell>
          <cell r="I22">
            <v>1162.75</v>
          </cell>
          <cell r="J22">
            <v>26387.48</v>
          </cell>
          <cell r="K22">
            <v>32557</v>
          </cell>
        </row>
        <row r="23">
          <cell r="A23" t="str">
            <v>2.5</v>
          </cell>
          <cell r="B23" t="str">
            <v>SINAPI OUT/23</v>
          </cell>
          <cell r="C23">
            <v>93207</v>
          </cell>
          <cell r="D23" t="str">
            <v>EXECUÇÃO DE ESCRITÓRIO EM CANTEIRO DE OBRA EM CHAPA DE MADEIRA COMPENSADA, NÃO INCLUSO MOBILIÁRIO E EQUIPAMENTOS. AF_02/2016</v>
          </cell>
          <cell r="E23" t="str">
            <v>M2</v>
          </cell>
          <cell r="F23">
            <v>9</v>
          </cell>
          <cell r="G23">
            <v>1213.71</v>
          </cell>
          <cell r="H23">
            <v>0.2338</v>
          </cell>
          <cell r="I23">
            <v>1497.48</v>
          </cell>
          <cell r="J23">
            <v>10923.39</v>
          </cell>
          <cell r="K23">
            <v>13477.32</v>
          </cell>
        </row>
        <row r="24">
          <cell r="A24" t="str">
            <v>2.6</v>
          </cell>
          <cell r="B24" t="str">
            <v>SINAPI OUT/23</v>
          </cell>
          <cell r="C24">
            <v>103689</v>
          </cell>
          <cell r="D24" t="str">
            <v>FORNECIMENTO E INSTALAÇÃO DE PLACA DE OBRA COM CHAPA GALVANIZADA E ESTRUTURA DE MADEIRA. AF_03/2022_PS</v>
          </cell>
          <cell r="E24" t="str">
            <v>M2</v>
          </cell>
          <cell r="F24">
            <v>78</v>
          </cell>
          <cell r="G24">
            <v>312.68</v>
          </cell>
          <cell r="H24">
            <v>0.2338</v>
          </cell>
          <cell r="I24">
            <v>385.78</v>
          </cell>
          <cell r="J24">
            <v>24389.04</v>
          </cell>
          <cell r="K24">
            <v>30090.84</v>
          </cell>
        </row>
        <row r="26">
          <cell r="A26" t="str">
            <v>3.0</v>
          </cell>
        </row>
        <row r="26">
          <cell r="D26" t="str">
            <v>BAIRRO: SÃO JOÃO E SÃO PAULO</v>
          </cell>
        </row>
        <row r="26">
          <cell r="K26">
            <v>1062652.39</v>
          </cell>
        </row>
        <row r="27">
          <cell r="A27" t="str">
            <v>A</v>
          </cell>
        </row>
        <row r="27">
          <cell r="D27" t="str">
            <v>TRAVESSA JACUÍPE</v>
          </cell>
        </row>
        <row r="27">
          <cell r="K27">
            <v>639190.25</v>
          </cell>
        </row>
        <row r="28">
          <cell r="A28">
            <v>1</v>
          </cell>
        </row>
        <row r="28">
          <cell r="D28" t="str">
            <v>TERRAPLENAGEM</v>
          </cell>
        </row>
        <row r="28">
          <cell r="K28">
            <v>135626.74</v>
          </cell>
        </row>
        <row r="29">
          <cell r="A29" t="str">
            <v>1.1</v>
          </cell>
          <cell r="B29" t="str">
            <v>SINAPI OUT/23</v>
          </cell>
          <cell r="C29">
            <v>101116</v>
          </cell>
          <cell r="D29" t="str">
            <v>ESCAVAÇÃO HORIZONTAL EM SOLO DE 1A CATEGORIA COM TRATOR DE ESTEIRAS (170HP/LÂMINA: 5,20M3). AF_07/2020</v>
          </cell>
          <cell r="E29" t="str">
            <v>M3</v>
          </cell>
          <cell r="F29">
            <v>887.75</v>
          </cell>
          <cell r="G29">
            <v>2.27</v>
          </cell>
          <cell r="H29">
            <v>0.2338</v>
          </cell>
          <cell r="I29">
            <v>2.8</v>
          </cell>
          <cell r="J29">
            <v>2015.19</v>
          </cell>
          <cell r="K29">
            <v>2485.7</v>
          </cell>
        </row>
        <row r="30">
          <cell r="A30" t="str">
            <v>1.2</v>
          </cell>
          <cell r="B30" t="str">
            <v>SINAPI OUT/23</v>
          </cell>
          <cell r="C30">
            <v>100574</v>
          </cell>
          <cell r="D30" t="str">
            <v>ESPALHAMENTO DE MATERIAL COM TRATOR DE ESTEIRAS. AF_11/2019</v>
          </cell>
          <cell r="E30" t="str">
            <v>M3</v>
          </cell>
          <cell r="F30">
            <v>95.18</v>
          </cell>
          <cell r="G30">
            <v>1.48</v>
          </cell>
          <cell r="H30">
            <v>0.2338</v>
          </cell>
          <cell r="I30">
            <v>1.83</v>
          </cell>
          <cell r="J30">
            <v>140.87</v>
          </cell>
          <cell r="K30">
            <v>174.18</v>
          </cell>
        </row>
        <row r="31">
          <cell r="A31" t="str">
            <v>1.3</v>
          </cell>
          <cell r="B31" t="str">
            <v>COMPOS.</v>
          </cell>
          <cell r="C31" t="str">
            <v>COMP024</v>
          </cell>
          <cell r="D31" t="str">
            <v>COMPACTACAO MECANICA A 100% DO PROCTOR INTERMEDIÁRIO - PAVIMENTACAO URBANA</v>
          </cell>
          <cell r="E31" t="str">
            <v>M3</v>
          </cell>
          <cell r="F31">
            <v>76.14</v>
          </cell>
          <cell r="G31">
            <v>7.79</v>
          </cell>
          <cell r="H31">
            <v>0.2338</v>
          </cell>
          <cell r="I31">
            <v>9.61</v>
          </cell>
          <cell r="J31">
            <v>593.13</v>
          </cell>
          <cell r="K31">
            <v>731.71</v>
          </cell>
        </row>
        <row r="32">
          <cell r="A32" t="str">
            <v>1.4</v>
          </cell>
          <cell r="B32" t="str">
            <v>SINAPI OUT/23</v>
          </cell>
          <cell r="C32">
            <v>100973</v>
          </cell>
          <cell r="D32" t="str">
            <v>CARGA, MANOBRA E DESCARGA DE SOLOS E MATERIAIS GRANULARES EM CAMINHÃO BASCULANTE 6 M³ - CARGA COM PÁ CARREGADEIRA (CAÇAMBA DE 1,7 A 2,8 M³ / 128 HP) E DESCARGA LIVRE (UNIDADE: M3). AF_07/2020</v>
          </cell>
          <cell r="E32" t="str">
            <v>M3</v>
          </cell>
          <cell r="F32">
            <v>792.58</v>
          </cell>
          <cell r="G32">
            <v>9.32</v>
          </cell>
          <cell r="H32">
            <v>0.2338</v>
          </cell>
          <cell r="I32">
            <v>11.5</v>
          </cell>
          <cell r="J32">
            <v>7386.85</v>
          </cell>
          <cell r="K32">
            <v>9114.67</v>
          </cell>
        </row>
        <row r="33">
          <cell r="A33" t="str">
            <v>1.5</v>
          </cell>
          <cell r="B33" t="str">
            <v>SINAPI OUT/23</v>
          </cell>
          <cell r="C33">
            <v>97914</v>
          </cell>
          <cell r="D33" t="str">
            <v>TRANSPORTE COM CAMINHÃO BASCULANTE DE 6 M³, EM VIA URBANA PAVIMENTADA, DMT ATÉ 30 KM (UNIDADE: M3XKM). AF_07/2020</v>
          </cell>
          <cell r="E33" t="str">
            <v>M3 X KM</v>
          </cell>
          <cell r="F33">
            <v>4914</v>
          </cell>
          <cell r="G33">
            <v>3.01</v>
          </cell>
          <cell r="H33">
            <v>0.2338</v>
          </cell>
          <cell r="I33">
            <v>3.71</v>
          </cell>
          <cell r="J33">
            <v>14791.14</v>
          </cell>
          <cell r="K33">
            <v>18230.94</v>
          </cell>
        </row>
        <row r="34">
          <cell r="A34" t="str">
            <v>1.6</v>
          </cell>
          <cell r="B34" t="str">
            <v>COMPOS.</v>
          </cell>
          <cell r="C34" t="str">
            <v>COMP052</v>
          </cell>
          <cell r="D34" t="str">
            <v>GEOGRELHA UNIDIRECIONAL COM RESISTÊNCIA À TRAÇÃO DE 400 KN/M - FORNECIMENTO E INSTALAÇÃO</v>
          </cell>
          <cell r="E34" t="str">
            <v>M2</v>
          </cell>
          <cell r="F34">
            <v>1017.16</v>
          </cell>
          <cell r="G34">
            <v>83.58</v>
          </cell>
          <cell r="H34">
            <v>0.2338</v>
          </cell>
          <cell r="I34">
            <v>103.12</v>
          </cell>
          <cell r="J34">
            <v>85014.23</v>
          </cell>
          <cell r="K34">
            <v>104889.54</v>
          </cell>
        </row>
        <row r="35">
          <cell r="A35">
            <v>2</v>
          </cell>
        </row>
        <row r="35">
          <cell r="D35" t="str">
            <v>DRENAGEM</v>
          </cell>
        </row>
        <row r="35">
          <cell r="K35">
            <v>50574.91</v>
          </cell>
        </row>
        <row r="36">
          <cell r="A36" t="str">
            <v>2.1</v>
          </cell>
          <cell r="B36" t="str">
            <v>SINAPI OUT/23</v>
          </cell>
          <cell r="C36">
            <v>94273</v>
          </cell>
          <cell r="D36" t="str">
            <v>ASSENTAMENTO DE GUIA (MEIO-FIO) EM TRECHO RETO, CONFECCIONADA EM CONCRETO PRÉ-FABRICADO, DIMENSÕES 100X15X13X30 CM (COMPRIMENTO X BASE INFERIOR X BASE SUPERIOR X ALTURA), PARA VIAS URBANAS (USO VIÁRIO). AF_06/2016</v>
          </cell>
          <cell r="E36" t="str">
            <v>M</v>
          </cell>
          <cell r="F36">
            <v>469.01</v>
          </cell>
          <cell r="G36">
            <v>59.55</v>
          </cell>
          <cell r="H36">
            <v>0.2338</v>
          </cell>
          <cell r="I36">
            <v>73.47</v>
          </cell>
          <cell r="J36">
            <v>27929.55</v>
          </cell>
          <cell r="K36">
            <v>34458.16</v>
          </cell>
        </row>
        <row r="37">
          <cell r="A37" t="str">
            <v>2.2</v>
          </cell>
          <cell r="B37" t="str">
            <v>SINAPI OUT/23</v>
          </cell>
          <cell r="C37">
            <v>94281</v>
          </cell>
          <cell r="D37" t="str">
            <v>EXECUÇÃO DE SARJETA DE CONCRETO USINADO, MOLDADA  IN LOCO  EM TRECHO RETO, 30 CM BASE X 15 CM ALTURA. AF_06/2016</v>
          </cell>
          <cell r="E37" t="str">
            <v>M</v>
          </cell>
          <cell r="F37">
            <v>237.43</v>
          </cell>
          <cell r="G37">
            <v>55.02</v>
          </cell>
          <cell r="H37">
            <v>0.2338</v>
          </cell>
          <cell r="I37">
            <v>67.88</v>
          </cell>
          <cell r="J37">
            <v>13063.4</v>
          </cell>
          <cell r="K37">
            <v>16116.75</v>
          </cell>
        </row>
        <row r="38">
          <cell r="A38">
            <v>3</v>
          </cell>
        </row>
        <row r="38">
          <cell r="D38" t="str">
            <v>PAVIMENTAÇÃO</v>
          </cell>
        </row>
        <row r="38">
          <cell r="K38">
            <v>290719.99</v>
          </cell>
        </row>
        <row r="39">
          <cell r="A39" t="str">
            <v>3.1</v>
          </cell>
          <cell r="B39" t="str">
            <v>COMPOS.</v>
          </cell>
          <cell r="C39" t="str">
            <v>COMP002</v>
          </cell>
          <cell r="D39" t="str">
            <v>DEMOLIÇÃO DE PASSEIO EM CONCRETO SIMPLES</v>
          </cell>
          <cell r="E39" t="str">
            <v>M3</v>
          </cell>
          <cell r="F39">
            <v>5.04</v>
          </cell>
          <cell r="G39">
            <v>311.96</v>
          </cell>
          <cell r="H39">
            <v>0.2338</v>
          </cell>
          <cell r="I39">
            <v>384.9</v>
          </cell>
          <cell r="J39">
            <v>1572.28</v>
          </cell>
          <cell r="K39">
            <v>1939.9</v>
          </cell>
        </row>
        <row r="40">
          <cell r="A40" t="str">
            <v>3.2</v>
          </cell>
          <cell r="B40" t="str">
            <v>COMPOS.</v>
          </cell>
          <cell r="C40" t="str">
            <v>COMP003</v>
          </cell>
          <cell r="D40" t="str">
            <v>EXECUÇÃO E COMPACTAÇÃO DE REFORÇO DO SUBLEITO COM SOLO-AREIA (70/30) - INCLUSIVE SOLO, AREIA, ESCAVAÇÃO, CARGA E TRANSPORTE, DMT ATÉ 30,0 KM (JAZIDA-OBRA)</v>
          </cell>
          <cell r="E40" t="str">
            <v>M3</v>
          </cell>
          <cell r="F40">
            <v>506.45</v>
          </cell>
          <cell r="G40">
            <v>235.44</v>
          </cell>
          <cell r="H40">
            <v>0.2338</v>
          </cell>
          <cell r="I40">
            <v>290.49</v>
          </cell>
          <cell r="J40">
            <v>119238.59</v>
          </cell>
          <cell r="K40">
            <v>147118.66</v>
          </cell>
        </row>
        <row r="41">
          <cell r="A41" t="str">
            <v>3.3</v>
          </cell>
          <cell r="B41" t="str">
            <v>COMPOS.</v>
          </cell>
          <cell r="C41" t="str">
            <v>COMP028</v>
          </cell>
          <cell r="D41" t="str">
            <v>EXECUÇÃO E COMPACTAÇÃO DE BASE COM BRITA GRADUADA SIMPLES - INCLUSIVE CARGA, TRANSPORTE E MATERIAL</v>
          </cell>
          <cell r="E41" t="str">
            <v>M3</v>
          </cell>
          <cell r="F41">
            <v>160.58</v>
          </cell>
          <cell r="G41">
            <v>219.63</v>
          </cell>
          <cell r="H41">
            <v>0.2338</v>
          </cell>
          <cell r="I41">
            <v>270.98</v>
          </cell>
          <cell r="J41">
            <v>35268.19</v>
          </cell>
          <cell r="K41">
            <v>43513.97</v>
          </cell>
        </row>
        <row r="42">
          <cell r="A42" t="str">
            <v>3.4</v>
          </cell>
          <cell r="B42" t="str">
            <v>SINAPI OUT/23</v>
          </cell>
          <cell r="C42">
            <v>92398</v>
          </cell>
          <cell r="D42" t="str">
            <v>EXECUÇÃO DE PAVIMENTO EM PISO INTERTRAVADO, COM BLOCO RETANGULAR COR NATURAL DE 20 X 10 CM, ESPESSURA 8 CM. AF_10/2022</v>
          </cell>
          <cell r="E42" t="str">
            <v>M2</v>
          </cell>
          <cell r="F42">
            <v>1017.16</v>
          </cell>
          <cell r="G42">
            <v>76.35</v>
          </cell>
          <cell r="H42">
            <v>0.2338</v>
          </cell>
          <cell r="I42">
            <v>94.2</v>
          </cell>
          <cell r="J42">
            <v>77660.17</v>
          </cell>
          <cell r="K42">
            <v>95816.47</v>
          </cell>
        </row>
        <row r="43">
          <cell r="A43" t="str">
            <v>3.5</v>
          </cell>
          <cell r="B43" t="str">
            <v>SINAPI OUT/23</v>
          </cell>
          <cell r="C43">
            <v>100981</v>
          </cell>
          <cell r="D43" t="str">
            <v>CARGA, MANOBRA E DESCARGA DE ENTULHO EM CAMINHÃO BASCULANTE 6 M³ - CARGA COM ESCAVADEIRA HIDRÁULICA  (CAÇAMBA DE 0,80 M³ / 111 HP) E DESCARGA LIVRE (UNIDADE: M3). AF_07/2020</v>
          </cell>
          <cell r="E43" t="str">
            <v>M3</v>
          </cell>
          <cell r="F43">
            <v>6.55</v>
          </cell>
          <cell r="G43">
            <v>9.64</v>
          </cell>
          <cell r="H43">
            <v>0.2338</v>
          </cell>
          <cell r="I43">
            <v>11.89</v>
          </cell>
          <cell r="J43">
            <v>63.14</v>
          </cell>
          <cell r="K43">
            <v>77.88</v>
          </cell>
        </row>
        <row r="44">
          <cell r="A44" t="str">
            <v>3.6</v>
          </cell>
          <cell r="B44" t="str">
            <v>SINAPI OUT/23</v>
          </cell>
          <cell r="C44">
            <v>97914</v>
          </cell>
          <cell r="D44" t="str">
            <v>TRANSPORTE COM CAMINHÃO BASCULANTE DE 6 M³, EM VIA URBANA PAVIMENTADA, DMT ATÉ 30 KM (UNIDADE: M3XKM). AF_07/2020</v>
          </cell>
          <cell r="E44" t="str">
            <v>M3 X KM</v>
          </cell>
          <cell r="F44">
            <v>40.58</v>
          </cell>
          <cell r="G44">
            <v>3.01</v>
          </cell>
          <cell r="H44">
            <v>0.2338</v>
          </cell>
          <cell r="I44">
            <v>3.71</v>
          </cell>
          <cell r="J44">
            <v>122.15</v>
          </cell>
          <cell r="K44">
            <v>150.55</v>
          </cell>
        </row>
        <row r="45">
          <cell r="A45" t="str">
            <v>3.7</v>
          </cell>
          <cell r="B45" t="str">
            <v>COMPOS.</v>
          </cell>
          <cell r="C45" t="str">
            <v>COMP027</v>
          </cell>
          <cell r="D45" t="str">
            <v>GUIA DE TRAVAMENTO EM CONCRETO PRÉ-FABRICADO, DIMENSÕES 100X15X13X20 CM</v>
          </cell>
          <cell r="E45" t="str">
            <v>M</v>
          </cell>
          <cell r="F45">
            <v>31.78</v>
          </cell>
          <cell r="G45">
            <v>53.62</v>
          </cell>
          <cell r="H45">
            <v>0.2338</v>
          </cell>
          <cell r="I45">
            <v>66.16</v>
          </cell>
          <cell r="J45">
            <v>1704.04</v>
          </cell>
          <cell r="K45">
            <v>2102.56</v>
          </cell>
        </row>
        <row r="46">
          <cell r="A46">
            <v>4</v>
          </cell>
        </row>
        <row r="46">
          <cell r="D46" t="str">
            <v>PASSEIO/ACESSIBILIDADE</v>
          </cell>
        </row>
        <row r="46">
          <cell r="K46">
            <v>36464.06</v>
          </cell>
        </row>
        <row r="47">
          <cell r="A47" t="str">
            <v>4.1</v>
          </cell>
          <cell r="B47" t="str">
            <v>SINAPI OUT/23</v>
          </cell>
          <cell r="C47">
            <v>92397</v>
          </cell>
          <cell r="D47" t="str">
            <v>EXECUÇÃO DE PAVIMENTO EM PISO INTERTRAVADO, COM BLOCO RETANGULAR COR NATURAL DE 20 X 10 CM, ESPESSURA 6 CM. AF_10/2022</v>
          </cell>
          <cell r="E47" t="str">
            <v>M2</v>
          </cell>
          <cell r="F47">
            <v>384.83</v>
          </cell>
          <cell r="G47">
            <v>61.83</v>
          </cell>
          <cell r="H47">
            <v>0.2338</v>
          </cell>
          <cell r="I47">
            <v>76.29</v>
          </cell>
          <cell r="J47">
            <v>23794.04</v>
          </cell>
          <cell r="K47">
            <v>29358.68</v>
          </cell>
        </row>
        <row r="48">
          <cell r="A48" t="str">
            <v>4.2</v>
          </cell>
          <cell r="B48" t="str">
            <v>COMPOS.</v>
          </cell>
          <cell r="C48" t="str">
            <v>COMP005</v>
          </cell>
          <cell r="D48" t="str">
            <v>RAMPA PARA ACESSO DE P.N.E. EM CONCRETO Fck = 20MPa, DESEMPOLADA, COM PISO EM LAJOTA PRÉ-MOLDADA EM CONCRETO COLORIDO NA COR AMARELA PARA SINALIZAÇÃO TÁTIL DE ALERTA  (COMPRIMENTO 8,00 M X LARGURA VARIÁVEL)</v>
          </cell>
          <cell r="E48" t="str">
            <v>M</v>
          </cell>
          <cell r="F48">
            <v>10.06</v>
          </cell>
          <cell r="G48">
            <v>494.52</v>
          </cell>
          <cell r="H48">
            <v>0.2338</v>
          </cell>
          <cell r="I48">
            <v>610.14</v>
          </cell>
          <cell r="J48">
            <v>4974.87</v>
          </cell>
          <cell r="K48">
            <v>6138.01</v>
          </cell>
        </row>
        <row r="49">
          <cell r="A49" t="str">
            <v>4.3</v>
          </cell>
          <cell r="B49" t="str">
            <v>COMPOS.</v>
          </cell>
          <cell r="C49" t="str">
            <v>COMP026</v>
          </cell>
          <cell r="D49" t="str">
            <v>PINTURA DE SINALIZAÇÃO HORIZONTAL PARA RAMPA DE ACESSIBILIDADE</v>
          </cell>
          <cell r="E49" t="str">
            <v>M2</v>
          </cell>
          <cell r="F49">
            <v>80.48</v>
          </cell>
          <cell r="G49">
            <v>9.74</v>
          </cell>
          <cell r="H49">
            <v>0.2338</v>
          </cell>
          <cell r="I49">
            <v>12.02</v>
          </cell>
          <cell r="J49">
            <v>783.88</v>
          </cell>
          <cell r="K49">
            <v>967.37</v>
          </cell>
        </row>
        <row r="50">
          <cell r="A50">
            <v>5</v>
          </cell>
        </row>
        <row r="50">
          <cell r="D50" t="str">
            <v>SINALIZAÇÃO</v>
          </cell>
        </row>
        <row r="50">
          <cell r="K50">
            <v>3022.02</v>
          </cell>
        </row>
        <row r="51">
          <cell r="A51" t="str">
            <v>5.1</v>
          </cell>
          <cell r="B51" t="str">
            <v>COMPOS.</v>
          </cell>
          <cell r="C51" t="str">
            <v>COMP010</v>
          </cell>
          <cell r="D51" t="str">
            <v>PLACA ESMALTADA PARA IDENTIFICAÇÃO DE RUA, DIMENSÕES 45X25CM - FORNECIMENTO E INSTALAÇÃO</v>
          </cell>
          <cell r="E51" t="str">
            <v>UND</v>
          </cell>
          <cell r="F51">
            <v>4</v>
          </cell>
          <cell r="G51">
            <v>92.33</v>
          </cell>
          <cell r="H51">
            <v>0.2338</v>
          </cell>
          <cell r="I51">
            <v>113.92</v>
          </cell>
          <cell r="J51">
            <v>369.32</v>
          </cell>
          <cell r="K51">
            <v>455.68</v>
          </cell>
        </row>
        <row r="52">
          <cell r="A52" t="str">
            <v>5.2</v>
          </cell>
          <cell r="B52" t="str">
            <v>COMPOS.</v>
          </cell>
          <cell r="C52" t="str">
            <v>COMP007</v>
          </cell>
          <cell r="D52" t="str">
            <v>PLACA DE REGULAMENTAÇÃO COM PINTURA REFLETIVA L = 0,25 M - FORNECIMENTO E INSTALAÇÃO</v>
          </cell>
          <cell r="E52" t="str">
            <v>UND</v>
          </cell>
          <cell r="F52">
            <v>1</v>
          </cell>
          <cell r="G52">
            <v>189.33</v>
          </cell>
          <cell r="H52">
            <v>0.2338</v>
          </cell>
          <cell r="I52">
            <v>233.6</v>
          </cell>
          <cell r="J52">
            <v>189.33</v>
          </cell>
          <cell r="K52">
            <v>233.6</v>
          </cell>
        </row>
        <row r="53">
          <cell r="A53" t="str">
            <v>5.3</v>
          </cell>
          <cell r="B53" t="str">
            <v>COMPOS.</v>
          </cell>
          <cell r="C53" t="str">
            <v>COMP006</v>
          </cell>
          <cell r="D53" t="str">
            <v>PLACA DE REGULAMENTAÇÃO COM PINTURA REFLETIVA Ø = 0,50 M - FORNECIMENTO E INSTALAÇÃO</v>
          </cell>
          <cell r="E53" t="str">
            <v>UND</v>
          </cell>
          <cell r="F53">
            <v>3</v>
          </cell>
          <cell r="G53">
            <v>128.11</v>
          </cell>
          <cell r="H53">
            <v>0.2338</v>
          </cell>
          <cell r="I53">
            <v>158.06</v>
          </cell>
          <cell r="J53">
            <v>384.33</v>
          </cell>
          <cell r="K53">
            <v>474.18</v>
          </cell>
        </row>
        <row r="54">
          <cell r="A54" t="str">
            <v>5.4</v>
          </cell>
          <cell r="B54" t="str">
            <v>COMPOS.</v>
          </cell>
          <cell r="C54" t="str">
            <v>COMP025</v>
          </cell>
          <cell r="D54" t="str">
            <v>SUPORTE METÁLICO COM TUBO DE AÇO GALVANIZADO DN 50MM PARA PLACA DE SINALIZAÇÃO - FORNECIMENTO E INSTALAÇÃO</v>
          </cell>
          <cell r="E54" t="str">
            <v>UND</v>
          </cell>
          <cell r="F54">
            <v>6</v>
          </cell>
          <cell r="G54">
            <v>251.06</v>
          </cell>
          <cell r="H54">
            <v>0.2338</v>
          </cell>
          <cell r="I54">
            <v>309.76</v>
          </cell>
          <cell r="J54">
            <v>1506.36</v>
          </cell>
          <cell r="K54">
            <v>1858.56</v>
          </cell>
        </row>
        <row r="55">
          <cell r="A55">
            <v>6</v>
          </cell>
        </row>
        <row r="55">
          <cell r="D55" t="str">
            <v>OBRAS COMPLEMENTARES</v>
          </cell>
        </row>
        <row r="55">
          <cell r="K55">
            <v>122782.53</v>
          </cell>
        </row>
        <row r="56">
          <cell r="A56" t="str">
            <v>6.1</v>
          </cell>
          <cell r="B56" t="str">
            <v>COMPOS.</v>
          </cell>
          <cell r="C56" t="str">
            <v>COMP029</v>
          </cell>
          <cell r="D56" t="str">
            <v>PEDRA ARGAMASSADA COM CIMENTO E AREIA 1:3 - AREIA E PEDRA DE MÃO COMERCIAL - FORNECIMENTO E ASSENTAMENTO</v>
          </cell>
          <cell r="E56" t="str">
            <v>M3</v>
          </cell>
          <cell r="F56">
            <v>143.35</v>
          </cell>
          <cell r="G56">
            <v>515.16</v>
          </cell>
          <cell r="H56">
            <v>0.2338</v>
          </cell>
          <cell r="I56">
            <v>635.6</v>
          </cell>
          <cell r="J56">
            <v>73848.19</v>
          </cell>
          <cell r="K56">
            <v>91113.26</v>
          </cell>
        </row>
        <row r="57">
          <cell r="A57" t="str">
            <v>6.2</v>
          </cell>
          <cell r="B57" t="str">
            <v>SINAPI OUT/23</v>
          </cell>
          <cell r="C57">
            <v>96616</v>
          </cell>
          <cell r="D57" t="str">
            <v>LASTRO DE CONCRETO MAGRO, APLICADO EM BLOCOS DE COROAMENTO OU SAPATAS. AF_08/2017</v>
          </cell>
          <cell r="E57" t="str">
            <v>M3</v>
          </cell>
          <cell r="F57">
            <v>4.2</v>
          </cell>
          <cell r="G57">
            <v>660.79</v>
          </cell>
          <cell r="H57">
            <v>0.2338</v>
          </cell>
          <cell r="I57">
            <v>815.28</v>
          </cell>
          <cell r="J57">
            <v>2775.32</v>
          </cell>
          <cell r="K57">
            <v>3424.18</v>
          </cell>
        </row>
        <row r="58">
          <cell r="A58" t="str">
            <v>6.3</v>
          </cell>
          <cell r="B58" t="str">
            <v>COMPOS.</v>
          </cell>
          <cell r="C58" t="str">
            <v>COMP030</v>
          </cell>
          <cell r="D58" t="str">
            <v>DRENO BARBACÃ DN 100 MM, EXCLUSIVE MATERIAL DRENANTE</v>
          </cell>
          <cell r="E58" t="str">
            <v>UND</v>
          </cell>
          <cell r="F58">
            <v>200</v>
          </cell>
          <cell r="G58">
            <v>27.8</v>
          </cell>
          <cell r="H58">
            <v>0.2338</v>
          </cell>
          <cell r="I58">
            <v>34.3</v>
          </cell>
          <cell r="J58">
            <v>5560</v>
          </cell>
          <cell r="K58">
            <v>6860</v>
          </cell>
        </row>
        <row r="59">
          <cell r="A59" t="str">
            <v>6.4</v>
          </cell>
          <cell r="B59" t="str">
            <v>COMPOS.</v>
          </cell>
          <cell r="C59" t="str">
            <v>COMP031</v>
          </cell>
          <cell r="D59" t="str">
            <v>COLCHÃO DRENANTE COM BRITA</v>
          </cell>
          <cell r="E59" t="str">
            <v>M3</v>
          </cell>
          <cell r="F59">
            <v>7.79</v>
          </cell>
          <cell r="G59">
            <v>216.61</v>
          </cell>
          <cell r="H59">
            <v>0.2338</v>
          </cell>
          <cell r="I59">
            <v>267.25</v>
          </cell>
          <cell r="J59">
            <v>1687.39</v>
          </cell>
          <cell r="K59">
            <v>2081.88</v>
          </cell>
        </row>
        <row r="60">
          <cell r="A60" t="str">
            <v>6.5</v>
          </cell>
          <cell r="B60" t="str">
            <v>COMPOS.</v>
          </cell>
          <cell r="C60" t="str">
            <v>COMP032</v>
          </cell>
          <cell r="D60" t="str">
            <v>COLCHÃO DRENANTE COM AREIA</v>
          </cell>
          <cell r="E60" t="str">
            <v>M3</v>
          </cell>
          <cell r="F60">
            <v>7.79</v>
          </cell>
          <cell r="G60">
            <v>241.58</v>
          </cell>
          <cell r="H60">
            <v>0.2338</v>
          </cell>
          <cell r="I60">
            <v>298.06</v>
          </cell>
          <cell r="J60">
            <v>1881.91</v>
          </cell>
          <cell r="K60">
            <v>2321.89</v>
          </cell>
        </row>
        <row r="61">
          <cell r="A61" t="str">
            <v>6.6</v>
          </cell>
          <cell r="B61" t="str">
            <v>SINAPI OUT/23</v>
          </cell>
          <cell r="C61">
            <v>99839</v>
          </cell>
          <cell r="D61" t="str">
            <v>GUARDA-CORPO DE AÇO GALVANIZADO DE 1,10M DE ALTURA, MONTANTES TUBULARES DE 1.1/2  ESPAÇADOS DE 1,20M, TRAVESSA SUPERIOR DE 2 , GRADIL FORMADO POR BARRAS CHATAS EM FERRO DE 32X4,8MM, FIXADO COM CHUMBADOR MECÂNICO. AF_04/2019_PS</v>
          </cell>
          <cell r="E61" t="str">
            <v>M</v>
          </cell>
          <cell r="F61">
            <v>29.35</v>
          </cell>
          <cell r="G61">
            <v>468.94</v>
          </cell>
          <cell r="H61">
            <v>0.2338</v>
          </cell>
          <cell r="I61">
            <v>578.58</v>
          </cell>
          <cell r="J61">
            <v>13763.39</v>
          </cell>
          <cell r="K61">
            <v>16981.32</v>
          </cell>
        </row>
        <row r="62">
          <cell r="A62" t="str">
            <v>B</v>
          </cell>
        </row>
        <row r="62">
          <cell r="D62" t="str">
            <v>RUA SÃO SEBASTIÃO</v>
          </cell>
        </row>
        <row r="62">
          <cell r="K62">
            <v>237088.64</v>
          </cell>
        </row>
        <row r="63">
          <cell r="A63">
            <v>1</v>
          </cell>
        </row>
        <row r="63">
          <cell r="D63" t="str">
            <v>TERRAPLENAGEM</v>
          </cell>
        </row>
        <row r="63">
          <cell r="K63">
            <v>67738.39</v>
          </cell>
        </row>
        <row r="64">
          <cell r="A64" t="str">
            <v>1.1</v>
          </cell>
          <cell r="B64" t="str">
            <v>SINAPI OUT/23</v>
          </cell>
          <cell r="C64">
            <v>101116</v>
          </cell>
          <cell r="D64" t="str">
            <v>ESCAVAÇÃO HORIZONTAL EM SOLO DE 1A CATEGORIA COM TRATOR DE ESTEIRAS (170HP/LÂMINA: 5,20M3). AF_07/2020</v>
          </cell>
          <cell r="E64" t="str">
            <v>M3</v>
          </cell>
          <cell r="F64">
            <v>306.53</v>
          </cell>
          <cell r="G64">
            <v>2.27</v>
          </cell>
          <cell r="H64">
            <v>0.2338</v>
          </cell>
          <cell r="I64">
            <v>2.8</v>
          </cell>
          <cell r="J64">
            <v>695.82</v>
          </cell>
          <cell r="K64">
            <v>858.28</v>
          </cell>
        </row>
        <row r="65">
          <cell r="A65" t="str">
            <v>1.2</v>
          </cell>
          <cell r="B65" t="str">
            <v>SINAPI OUT/23</v>
          </cell>
          <cell r="C65">
            <v>100574</v>
          </cell>
          <cell r="D65" t="str">
            <v>ESPALHAMENTO DE MATERIAL COM TRATOR DE ESTEIRAS. AF_11/2019</v>
          </cell>
          <cell r="E65" t="str">
            <v>M3</v>
          </cell>
          <cell r="F65">
            <v>76.01</v>
          </cell>
          <cell r="G65">
            <v>1.48</v>
          </cell>
          <cell r="H65">
            <v>0.2338</v>
          </cell>
          <cell r="I65">
            <v>1.83</v>
          </cell>
          <cell r="J65">
            <v>112.49</v>
          </cell>
          <cell r="K65">
            <v>139.1</v>
          </cell>
        </row>
        <row r="66">
          <cell r="A66" t="str">
            <v>1.3</v>
          </cell>
          <cell r="B66" t="str">
            <v>COMPOS.</v>
          </cell>
          <cell r="C66" t="str">
            <v>COMP024</v>
          </cell>
          <cell r="D66" t="str">
            <v>COMPACTACAO MECANICA A 100% DO PROCTOR INTERMEDIÁRIO - PAVIMENTACAO URBANA</v>
          </cell>
          <cell r="E66" t="str">
            <v>M3</v>
          </cell>
          <cell r="F66">
            <v>60.81</v>
          </cell>
          <cell r="G66">
            <v>7.79</v>
          </cell>
          <cell r="H66">
            <v>0.2338</v>
          </cell>
          <cell r="I66">
            <v>9.61</v>
          </cell>
          <cell r="J66">
            <v>473.71</v>
          </cell>
          <cell r="K66">
            <v>584.38</v>
          </cell>
        </row>
        <row r="67">
          <cell r="A67" t="str">
            <v>1.4</v>
          </cell>
          <cell r="B67" t="str">
            <v>SINAPI OUT/23</v>
          </cell>
          <cell r="C67">
            <v>100973</v>
          </cell>
          <cell r="D67" t="str">
            <v>CARGA, MANOBRA E DESCARGA DE SOLOS E MATERIAIS GRANULARES EM CAMINHÃO BASCULANTE 6 M³ - CARGA COM PÁ CARREGADEIRA (CAÇAMBA DE 1,7 A 2,8 M³ / 128 HP) E DESCARGA LIVRE (UNIDADE: M3). AF_07/2020</v>
          </cell>
          <cell r="E67" t="str">
            <v>M3</v>
          </cell>
          <cell r="F67">
            <v>230.52</v>
          </cell>
          <cell r="G67">
            <v>9.32</v>
          </cell>
          <cell r="H67">
            <v>0.2338</v>
          </cell>
          <cell r="I67">
            <v>11.5</v>
          </cell>
          <cell r="J67">
            <v>2148.45</v>
          </cell>
          <cell r="K67">
            <v>2650.98</v>
          </cell>
        </row>
        <row r="68">
          <cell r="A68" t="str">
            <v>1.5</v>
          </cell>
          <cell r="B68" t="str">
            <v>SINAPI OUT/23</v>
          </cell>
          <cell r="C68">
            <v>97914</v>
          </cell>
          <cell r="D68" t="str">
            <v>TRANSPORTE COM CAMINHÃO BASCULANTE DE 6 M³, EM VIA URBANA PAVIMENTADA, DMT ATÉ 30 KM (UNIDADE: M3XKM). AF_07/2020</v>
          </cell>
          <cell r="E68" t="str">
            <v>M3 X KM</v>
          </cell>
          <cell r="F68">
            <v>1705.85</v>
          </cell>
          <cell r="G68">
            <v>3.01</v>
          </cell>
          <cell r="H68">
            <v>0.2338</v>
          </cell>
          <cell r="I68">
            <v>3.71</v>
          </cell>
          <cell r="J68">
            <v>5134.61</v>
          </cell>
          <cell r="K68">
            <v>6328.7</v>
          </cell>
        </row>
        <row r="69">
          <cell r="A69" t="str">
            <v>1.6</v>
          </cell>
          <cell r="B69" t="str">
            <v>COMPOS.</v>
          </cell>
          <cell r="C69" t="str">
            <v>COMP052</v>
          </cell>
          <cell r="D69" t="str">
            <v>GEOGRELHA UNIDIRECIONAL COM RESISTÊNCIA À TRAÇÃO DE 400 KN/M - FORNECIMENTO E INSTALAÇÃO</v>
          </cell>
          <cell r="E69" t="str">
            <v>M2</v>
          </cell>
          <cell r="F69">
            <v>554.47</v>
          </cell>
          <cell r="G69">
            <v>83.58</v>
          </cell>
          <cell r="H69">
            <v>0.2338</v>
          </cell>
          <cell r="I69">
            <v>103.12</v>
          </cell>
          <cell r="J69">
            <v>46342.6</v>
          </cell>
          <cell r="K69">
            <v>57176.95</v>
          </cell>
        </row>
        <row r="70">
          <cell r="A70">
            <v>2</v>
          </cell>
        </row>
        <row r="70">
          <cell r="D70" t="str">
            <v>DRENAGEM</v>
          </cell>
        </row>
        <row r="70">
          <cell r="K70">
            <v>53862.14</v>
          </cell>
        </row>
        <row r="71">
          <cell r="A71" t="str">
            <v>2.1</v>
          </cell>
          <cell r="B71" t="str">
            <v>COMPOS.</v>
          </cell>
          <cell r="C71" t="str">
            <v>COMP039</v>
          </cell>
          <cell r="D71" t="str">
            <v>ASSENTAMENTO DE MEIO-FIO CONFECCIONADO EM CONCRETO PRÉ-FABRICADO (100X15X13X30 CM) COM LINHA D'ÁGUA DE CONCRETO USINADO, MOLDADA IN LOCO</v>
          </cell>
          <cell r="E71" t="str">
            <v>M</v>
          </cell>
          <cell r="F71">
            <v>297.34</v>
          </cell>
          <cell r="G71">
            <v>116.11</v>
          </cell>
          <cell r="H71">
            <v>0.2338</v>
          </cell>
          <cell r="I71">
            <v>143.26</v>
          </cell>
          <cell r="J71">
            <v>34524.15</v>
          </cell>
          <cell r="K71">
            <v>42596.93</v>
          </cell>
        </row>
        <row r="72">
          <cell r="A72" t="str">
            <v>2.2</v>
          </cell>
          <cell r="B72" t="str">
            <v>COMPOS.</v>
          </cell>
          <cell r="C72" t="str">
            <v>COMP040</v>
          </cell>
          <cell r="D72" t="str">
            <v>ASSENTAMENTO DE MEIO-FIO CONFECCIONADO EM CONCRETO PRÉ-FABRICADO (100X15X13X30 CM)</v>
          </cell>
          <cell r="E72" t="str">
            <v>M</v>
          </cell>
          <cell r="F72">
            <v>151.72</v>
          </cell>
          <cell r="G72">
            <v>60.18</v>
          </cell>
          <cell r="H72">
            <v>0.2338</v>
          </cell>
          <cell r="I72">
            <v>74.25</v>
          </cell>
          <cell r="J72">
            <v>9130.51</v>
          </cell>
          <cell r="K72">
            <v>11265.21</v>
          </cell>
        </row>
        <row r="73">
          <cell r="A73">
            <v>3</v>
          </cell>
        </row>
        <row r="73">
          <cell r="D73" t="str">
            <v>PAVIMENTAÇÃO</v>
          </cell>
        </row>
        <row r="73">
          <cell r="K73">
            <v>79441.86</v>
          </cell>
        </row>
        <row r="74">
          <cell r="A74" t="str">
            <v>3.1</v>
          </cell>
          <cell r="B74" t="str">
            <v>COMPOS.</v>
          </cell>
          <cell r="C74" t="str">
            <v>COMP002</v>
          </cell>
          <cell r="D74" t="str">
            <v>DEMOLIÇÃO DE PASSEIO EM CONCRETO SIMPLES</v>
          </cell>
          <cell r="E74" t="str">
            <v>M3</v>
          </cell>
          <cell r="F74">
            <v>0.1</v>
          </cell>
          <cell r="G74">
            <v>311.96</v>
          </cell>
          <cell r="H74">
            <v>0.2338</v>
          </cell>
          <cell r="I74">
            <v>384.9</v>
          </cell>
          <cell r="J74">
            <v>31.2</v>
          </cell>
          <cell r="K74">
            <v>38.49</v>
          </cell>
        </row>
        <row r="75">
          <cell r="A75" t="str">
            <v>3.2</v>
          </cell>
          <cell r="B75" t="str">
            <v>SINAPI OUT/23</v>
          </cell>
          <cell r="C75">
            <v>100576</v>
          </cell>
          <cell r="D75" t="str">
            <v>REGULARIZAÇÃO E COMPACTAÇÃO DE SUBLEITO DE SOLO  PREDOMINANTEMENTE ARGILOSO. AF_11/2019</v>
          </cell>
          <cell r="E75" t="str">
            <v>M2</v>
          </cell>
          <cell r="F75">
            <v>658.6</v>
          </cell>
          <cell r="G75">
            <v>2.7</v>
          </cell>
          <cell r="H75">
            <v>0.2338</v>
          </cell>
          <cell r="I75">
            <v>3.33</v>
          </cell>
          <cell r="J75">
            <v>1778.22</v>
          </cell>
          <cell r="K75">
            <v>2193.14</v>
          </cell>
        </row>
        <row r="76">
          <cell r="A76" t="str">
            <v>3.3</v>
          </cell>
          <cell r="B76" t="str">
            <v>COMPOS.</v>
          </cell>
          <cell r="C76" t="str">
            <v>COMP028</v>
          </cell>
          <cell r="D76" t="str">
            <v>EXECUÇÃO E COMPACTAÇÃO DE BASE COM BRITA GRADUADA SIMPLES - INCLUSIVE CARGA, TRANSPORTE E MATERIAL</v>
          </cell>
          <cell r="E76" t="str">
            <v>M3</v>
          </cell>
          <cell r="F76">
            <v>88.39</v>
          </cell>
          <cell r="G76">
            <v>219.63</v>
          </cell>
          <cell r="H76">
            <v>0.2338</v>
          </cell>
          <cell r="I76">
            <v>270.98</v>
          </cell>
          <cell r="J76">
            <v>19413.1</v>
          </cell>
          <cell r="K76">
            <v>23951.92</v>
          </cell>
        </row>
        <row r="77">
          <cell r="A77" t="str">
            <v>3.4</v>
          </cell>
          <cell r="B77" t="str">
            <v>COMPOS.</v>
          </cell>
          <cell r="C77">
            <v>92398</v>
          </cell>
          <cell r="D77" t="str">
            <v>EXECUÇÃO DE PAVIMENTO EM PISO INTERTRAVADO, COM BLOCO RETANGULAR COR NATURAL DE 20 X 10 CM, ESPESSURA 8 CM. AF_10/2022</v>
          </cell>
          <cell r="E77" t="str">
            <v>M2</v>
          </cell>
          <cell r="F77">
            <v>554.47</v>
          </cell>
          <cell r="G77">
            <v>76.35</v>
          </cell>
          <cell r="H77">
            <v>0.2338</v>
          </cell>
          <cell r="I77">
            <v>94.2</v>
          </cell>
          <cell r="J77">
            <v>42333.78</v>
          </cell>
          <cell r="K77">
            <v>52231.07</v>
          </cell>
        </row>
        <row r="78">
          <cell r="A78" t="str">
            <v>3.5</v>
          </cell>
          <cell r="B78" t="str">
            <v>SINAPI OUT/23</v>
          </cell>
          <cell r="C78">
            <v>100981</v>
          </cell>
          <cell r="D78" t="str">
            <v>CARGA, MANOBRA E DESCARGA DE ENTULHO EM CAMINHÃO BASCULANTE 6 M³ - CARGA COM ESCAVADEIRA HIDRÁULICA  (CAÇAMBA DE 0,80 M³ / 111 HP) E DESCARGA LIVRE (UNIDADE: M3). AF_07/2020</v>
          </cell>
          <cell r="E78" t="str">
            <v>M3</v>
          </cell>
          <cell r="F78">
            <v>0.13</v>
          </cell>
          <cell r="G78">
            <v>9.64</v>
          </cell>
          <cell r="H78">
            <v>0.2338</v>
          </cell>
          <cell r="I78">
            <v>11.89</v>
          </cell>
          <cell r="J78">
            <v>1.25</v>
          </cell>
          <cell r="K78">
            <v>1.55</v>
          </cell>
        </row>
        <row r="79">
          <cell r="A79" t="str">
            <v>3.6</v>
          </cell>
          <cell r="B79" t="str">
            <v>SINAPI OUT/23</v>
          </cell>
          <cell r="C79">
            <v>97914</v>
          </cell>
          <cell r="D79" t="str">
            <v>TRANSPORTE COM CAMINHÃO BASCULANTE DE 6 M³, EM VIA URBANA PAVIMENTADA, DMT ATÉ 30 KM (UNIDADE: M3XKM). AF_07/2020</v>
          </cell>
          <cell r="E79" t="str">
            <v>M3 X KM</v>
          </cell>
          <cell r="F79">
            <v>0.95</v>
          </cell>
          <cell r="G79">
            <v>3.01</v>
          </cell>
          <cell r="H79">
            <v>0.2338</v>
          </cell>
          <cell r="I79">
            <v>3.71</v>
          </cell>
          <cell r="J79">
            <v>2.86</v>
          </cell>
          <cell r="K79">
            <v>3.52</v>
          </cell>
        </row>
        <row r="80">
          <cell r="A80" t="str">
            <v>3.7</v>
          </cell>
          <cell r="B80" t="str">
            <v>COMPOS.</v>
          </cell>
          <cell r="C80" t="str">
            <v>COMP027</v>
          </cell>
          <cell r="D80" t="str">
            <v>GUIA DE TRAVAMENTO EM CONCRETO PRÉ-FABRICADO, DIMENSÕES 100X15X13X20 CM</v>
          </cell>
          <cell r="E80" t="str">
            <v>M</v>
          </cell>
          <cell r="F80">
            <v>15.45</v>
          </cell>
          <cell r="G80">
            <v>53.62</v>
          </cell>
          <cell r="H80">
            <v>0.2338</v>
          </cell>
          <cell r="I80">
            <v>66.16</v>
          </cell>
          <cell r="J80">
            <v>828.43</v>
          </cell>
          <cell r="K80">
            <v>1022.17</v>
          </cell>
        </row>
        <row r="81">
          <cell r="A81">
            <v>4</v>
          </cell>
        </row>
        <row r="81">
          <cell r="D81" t="str">
            <v>PASSEIO/ACESSIBILIDADE</v>
          </cell>
        </row>
        <row r="81">
          <cell r="K81">
            <v>16441.73</v>
          </cell>
        </row>
        <row r="82">
          <cell r="A82" t="str">
            <v>4.1</v>
          </cell>
          <cell r="B82" t="str">
            <v>SINAPI OUT/23</v>
          </cell>
          <cell r="C82">
            <v>92397</v>
          </cell>
          <cell r="D82" t="str">
            <v>EXECUÇÃO DE PAVIMENTO EM PISO INTERTRAVADO, COM BLOCO RETANGULAR COR NATURAL DE 20 X 10 CM, ESPESSURA 6 CM. AF_10/2022</v>
          </cell>
          <cell r="E82" t="str">
            <v>M2</v>
          </cell>
          <cell r="F82">
            <v>197</v>
          </cell>
          <cell r="G82">
            <v>61.83</v>
          </cell>
          <cell r="H82">
            <v>0.2338</v>
          </cell>
          <cell r="I82">
            <v>76.29</v>
          </cell>
          <cell r="J82">
            <v>12180.51</v>
          </cell>
          <cell r="K82">
            <v>15029.13</v>
          </cell>
        </row>
        <row r="83">
          <cell r="A83" t="str">
            <v>4.2</v>
          </cell>
          <cell r="B83" t="str">
            <v>COMPOS.</v>
          </cell>
          <cell r="C83" t="str">
            <v>COMP005</v>
          </cell>
          <cell r="D83" t="str">
            <v>RAMPA PARA ACESSO DE P.N.E. EM CONCRETO Fck = 20MPa, DESEMPOLADA, COM PISO EM LAJOTA PRÉ-MOLDADA EM CONCRETO COLORIDO NA COR AMARELA PARA SINALIZAÇÃO TÁTIL DE ALERTA  (COMPRIMENTO 8,00 M X LARGURA VARIÁVEL)</v>
          </cell>
          <cell r="E83" t="str">
            <v>M</v>
          </cell>
          <cell r="F83">
            <v>2</v>
          </cell>
          <cell r="G83">
            <v>494.52</v>
          </cell>
          <cell r="H83">
            <v>0.2338</v>
          </cell>
          <cell r="I83">
            <v>610.14</v>
          </cell>
          <cell r="J83">
            <v>989.04</v>
          </cell>
          <cell r="K83">
            <v>1220.28</v>
          </cell>
        </row>
        <row r="84">
          <cell r="A84" t="str">
            <v>4.3</v>
          </cell>
          <cell r="B84" t="str">
            <v>COMPOS.</v>
          </cell>
          <cell r="C84" t="str">
            <v>COMP026</v>
          </cell>
          <cell r="D84" t="str">
            <v>PINTURA DE SINALIZAÇÃO HORIZONTAL PARA RAMPA DE ACESSIBILIDADE</v>
          </cell>
          <cell r="E84" t="str">
            <v>M2</v>
          </cell>
          <cell r="F84">
            <v>16</v>
          </cell>
          <cell r="G84">
            <v>9.74</v>
          </cell>
          <cell r="H84">
            <v>0.2338</v>
          </cell>
          <cell r="I84">
            <v>12.02</v>
          </cell>
          <cell r="J84">
            <v>155.84</v>
          </cell>
          <cell r="K84">
            <v>192.32</v>
          </cell>
        </row>
        <row r="85">
          <cell r="A85">
            <v>5</v>
          </cell>
        </row>
        <row r="85">
          <cell r="D85" t="str">
            <v>SINALIZAÇÃO</v>
          </cell>
        </row>
        <row r="85">
          <cell r="K85">
            <v>2086.38</v>
          </cell>
        </row>
        <row r="86">
          <cell r="A86" t="str">
            <v>5.1</v>
          </cell>
          <cell r="B86" t="str">
            <v>COMPOS.</v>
          </cell>
          <cell r="C86" t="str">
            <v>COMP010</v>
          </cell>
          <cell r="D86" t="str">
            <v>PLACA ESMALTADA PARA IDENTIFICAÇÃO DE RUA, DIMENSÕES 45X25CM - FORNECIMENTO E INSTALAÇÃO</v>
          </cell>
          <cell r="E86" t="str">
            <v>UND</v>
          </cell>
          <cell r="F86">
            <v>4</v>
          </cell>
          <cell r="G86">
            <v>92.33</v>
          </cell>
          <cell r="H86">
            <v>0.2338</v>
          </cell>
          <cell r="I86">
            <v>113.92</v>
          </cell>
          <cell r="J86">
            <v>369.32</v>
          </cell>
          <cell r="K86">
            <v>455.68</v>
          </cell>
        </row>
        <row r="87">
          <cell r="A87" t="str">
            <v>5.2</v>
          </cell>
          <cell r="B87" t="str">
            <v>COMPOS.</v>
          </cell>
          <cell r="C87" t="str">
            <v>COMP007</v>
          </cell>
          <cell r="D87" t="str">
            <v>PLACA DE REGULAMENTAÇÃO COM PINTURA REFLETIVA L = 0,25 M - FORNECIMENTO E INSTALAÇÃO</v>
          </cell>
          <cell r="E87" t="str">
            <v>UND</v>
          </cell>
          <cell r="F87">
            <v>1</v>
          </cell>
          <cell r="G87">
            <v>189.33</v>
          </cell>
          <cell r="H87">
            <v>0.2338</v>
          </cell>
          <cell r="I87">
            <v>233.6</v>
          </cell>
          <cell r="J87">
            <v>189.33</v>
          </cell>
          <cell r="K87">
            <v>233.6</v>
          </cell>
        </row>
        <row r="88">
          <cell r="A88" t="str">
            <v>5.3</v>
          </cell>
          <cell r="B88" t="str">
            <v>COMPOS.</v>
          </cell>
          <cell r="C88" t="str">
            <v>COMP006</v>
          </cell>
          <cell r="D88" t="str">
            <v>PLACA DE REGULAMENTAÇÃO COM PINTURA REFLETIVA Ø = 0,50 M - FORNECIMENTO E INSTALAÇÃO</v>
          </cell>
          <cell r="E88" t="str">
            <v>UND</v>
          </cell>
          <cell r="F88">
            <v>1</v>
          </cell>
          <cell r="G88">
            <v>128.11</v>
          </cell>
          <cell r="H88">
            <v>0.2338</v>
          </cell>
          <cell r="I88">
            <v>158.06</v>
          </cell>
          <cell r="J88">
            <v>128.11</v>
          </cell>
          <cell r="K88">
            <v>158.06</v>
          </cell>
        </row>
        <row r="89">
          <cell r="A89" t="str">
            <v>5.4</v>
          </cell>
          <cell r="B89" t="str">
            <v>COMPOS.</v>
          </cell>
          <cell r="C89" t="str">
            <v>COMP025</v>
          </cell>
          <cell r="D89" t="str">
            <v>SUPORTE METÁLICO COM TUBO DE AÇO GALVANIZADO DN 50MM PARA PLACA DE SINALIZAÇÃO - FORNECIMENTO E INSTALAÇÃO</v>
          </cell>
          <cell r="E89" t="str">
            <v>UND</v>
          </cell>
          <cell r="F89">
            <v>4</v>
          </cell>
          <cell r="G89">
            <v>251.06</v>
          </cell>
          <cell r="H89">
            <v>0.2338</v>
          </cell>
          <cell r="I89">
            <v>309.76</v>
          </cell>
          <cell r="J89">
            <v>1004.24</v>
          </cell>
          <cell r="K89">
            <v>1239.04</v>
          </cell>
        </row>
        <row r="90">
          <cell r="A90">
            <v>6</v>
          </cell>
        </row>
        <row r="90">
          <cell r="D90" t="str">
            <v>OBRAS COMPLEMENTARES</v>
          </cell>
        </row>
        <row r="90">
          <cell r="K90">
            <v>17518.14</v>
          </cell>
        </row>
        <row r="91">
          <cell r="A91" t="str">
            <v>6.1</v>
          </cell>
          <cell r="B91" t="str">
            <v>COMPOS.</v>
          </cell>
          <cell r="C91" t="str">
            <v>COMP029</v>
          </cell>
          <cell r="D91" t="str">
            <v>PEDRA ARGAMASSADA COM CIMENTO E AREIA 1:3 - AREIA E PEDRA DE MÃO COMERCIAL - FORNECIMENTO E ASSENTAMENTO</v>
          </cell>
          <cell r="E91" t="str">
            <v>M3</v>
          </cell>
          <cell r="F91">
            <v>4.64</v>
          </cell>
          <cell r="G91">
            <v>515.16</v>
          </cell>
          <cell r="H91">
            <v>0.2338</v>
          </cell>
          <cell r="I91">
            <v>635.6</v>
          </cell>
          <cell r="J91">
            <v>2390.34</v>
          </cell>
          <cell r="K91">
            <v>2949.18</v>
          </cell>
        </row>
        <row r="92">
          <cell r="A92" t="str">
            <v>6.2</v>
          </cell>
          <cell r="B92" t="str">
            <v>SINAPI OUT/23</v>
          </cell>
          <cell r="C92">
            <v>96616</v>
          </cell>
          <cell r="D92" t="str">
            <v>LASTRO DE CONCRETO MAGRO, APLICADO EM BLOCOS DE COROAMENTO OU SAPATAS. AF_08/2017</v>
          </cell>
          <cell r="E92" t="str">
            <v>M3</v>
          </cell>
          <cell r="F92">
            <v>0.25</v>
          </cell>
          <cell r="G92">
            <v>660.79</v>
          </cell>
          <cell r="H92">
            <v>0.2338</v>
          </cell>
          <cell r="I92">
            <v>815.28</v>
          </cell>
          <cell r="J92">
            <v>165.2</v>
          </cell>
          <cell r="K92">
            <v>203.82</v>
          </cell>
        </row>
        <row r="93">
          <cell r="A93" t="str">
            <v>6.3</v>
          </cell>
          <cell r="B93" t="str">
            <v>COMPOS.</v>
          </cell>
          <cell r="C93" t="str">
            <v>COMP030</v>
          </cell>
          <cell r="D93" t="str">
            <v>DRENO BARBACÃ DN 100 MM, EXCLUSIVE MATERIAL DRENANTE</v>
          </cell>
          <cell r="E93" t="str">
            <v>UND</v>
          </cell>
          <cell r="F93">
            <v>14</v>
          </cell>
          <cell r="G93">
            <v>27.8</v>
          </cell>
          <cell r="H93">
            <v>0.2338</v>
          </cell>
          <cell r="I93">
            <v>34.3</v>
          </cell>
          <cell r="J93">
            <v>389.2</v>
          </cell>
          <cell r="K93">
            <v>480.2</v>
          </cell>
        </row>
        <row r="94">
          <cell r="A94" t="str">
            <v>6.4</v>
          </cell>
          <cell r="B94" t="str">
            <v>COMPOS.</v>
          </cell>
          <cell r="C94" t="str">
            <v>COMP031</v>
          </cell>
          <cell r="D94" t="str">
            <v>COLCHÃO DRENANTE COM BRITA</v>
          </cell>
          <cell r="E94" t="str">
            <v>M3</v>
          </cell>
          <cell r="F94">
            <v>0.51</v>
          </cell>
          <cell r="G94">
            <v>216.61</v>
          </cell>
          <cell r="H94">
            <v>0.2338</v>
          </cell>
          <cell r="I94">
            <v>267.25</v>
          </cell>
          <cell r="J94">
            <v>110.47</v>
          </cell>
          <cell r="K94">
            <v>136.3</v>
          </cell>
        </row>
        <row r="95">
          <cell r="A95" t="str">
            <v>6.5</v>
          </cell>
          <cell r="B95" t="str">
            <v>COMPOS.</v>
          </cell>
          <cell r="C95" t="str">
            <v>COMP032</v>
          </cell>
          <cell r="D95" t="str">
            <v>COLCHÃO DRENANTE COM AREIA</v>
          </cell>
          <cell r="E95" t="str">
            <v>M3</v>
          </cell>
          <cell r="F95">
            <v>0.51</v>
          </cell>
          <cell r="G95">
            <v>241.58</v>
          </cell>
          <cell r="H95">
            <v>0.2338</v>
          </cell>
          <cell r="I95">
            <v>298.06</v>
          </cell>
          <cell r="J95">
            <v>123.21</v>
          </cell>
          <cell r="K95">
            <v>152.01</v>
          </cell>
        </row>
        <row r="96">
          <cell r="A96" t="str">
            <v>6.6</v>
          </cell>
          <cell r="B96" t="str">
            <v>SINAPI OUT/23</v>
          </cell>
          <cell r="C96">
            <v>99839</v>
          </cell>
          <cell r="D96" t="str">
            <v>GUARDA-CORPO DE AÇO GALVANIZADO DE 1,10M DE ALTURA, MONTANTES TUBULARES DE 1.1/2  ESPAÇADOS DE 1,20M, TRAVESSA SUPERIOR DE 2 , GRADIL FORMADO POR BARRAS CHATAS EM FERRO DE 32X4,8MM, FIXADO COM CHUMBADOR MECÂNICO. AF_04/2019_PS</v>
          </cell>
          <cell r="E96" t="str">
            <v>M</v>
          </cell>
          <cell r="F96">
            <v>23.5</v>
          </cell>
          <cell r="G96">
            <v>468.94</v>
          </cell>
          <cell r="H96">
            <v>0.2338</v>
          </cell>
          <cell r="I96">
            <v>578.58</v>
          </cell>
          <cell r="J96">
            <v>11020.09</v>
          </cell>
          <cell r="K96">
            <v>13596.63</v>
          </cell>
        </row>
        <row r="97">
          <cell r="A97" t="str">
            <v>C</v>
          </cell>
        </row>
        <row r="97">
          <cell r="D97" t="str">
            <v>RUA PIRACICABA DO SUL</v>
          </cell>
        </row>
        <row r="97">
          <cell r="K97">
            <v>186373.5</v>
          </cell>
        </row>
        <row r="98">
          <cell r="A98">
            <v>1</v>
          </cell>
        </row>
        <row r="98">
          <cell r="D98" t="str">
            <v>TERRAPLENAGEM</v>
          </cell>
        </row>
        <row r="98">
          <cell r="K98">
            <v>40674.68</v>
          </cell>
        </row>
        <row r="99">
          <cell r="A99" t="str">
            <v>1.1</v>
          </cell>
          <cell r="B99" t="str">
            <v>SINAPI OUT/23</v>
          </cell>
          <cell r="C99">
            <v>101116</v>
          </cell>
          <cell r="D99" t="str">
            <v>ESCAVAÇÃO HORIZONTAL EM SOLO DE 1A CATEGORIA COM TRATOR DE ESTEIRAS (170HP/LÂMINA: 5,20M3). AF_07/2020</v>
          </cell>
          <cell r="E99" t="str">
            <v>M3</v>
          </cell>
          <cell r="F99">
            <v>275.11</v>
          </cell>
          <cell r="G99">
            <v>2.27</v>
          </cell>
          <cell r="H99">
            <v>0.2338</v>
          </cell>
          <cell r="I99">
            <v>2.8</v>
          </cell>
          <cell r="J99">
            <v>624.5</v>
          </cell>
          <cell r="K99">
            <v>770.31</v>
          </cell>
        </row>
        <row r="100">
          <cell r="A100" t="str">
            <v>1.2</v>
          </cell>
          <cell r="B100" t="str">
            <v>SINAPI OUT/23</v>
          </cell>
          <cell r="C100">
            <v>100574</v>
          </cell>
          <cell r="D100" t="str">
            <v>ESPALHAMENTO DE MATERIAL COM TRATOR DE ESTEIRAS. AF_11/2019</v>
          </cell>
          <cell r="E100" t="str">
            <v>M3</v>
          </cell>
          <cell r="F100">
            <v>30.01</v>
          </cell>
          <cell r="G100">
            <v>1.48</v>
          </cell>
          <cell r="H100">
            <v>0.2338</v>
          </cell>
          <cell r="I100">
            <v>1.83</v>
          </cell>
          <cell r="J100">
            <v>44.41</v>
          </cell>
          <cell r="K100">
            <v>54.92</v>
          </cell>
        </row>
        <row r="101">
          <cell r="A101" t="str">
            <v>1.3</v>
          </cell>
          <cell r="B101" t="str">
            <v>COMPOS.</v>
          </cell>
          <cell r="C101" t="str">
            <v>COMP024</v>
          </cell>
          <cell r="D101" t="str">
            <v>COMPACTACAO MECANICA A 100% DO PROCTOR INTERMEDIÁRIO - PAVIMENTACAO URBANA</v>
          </cell>
          <cell r="E101" t="str">
            <v>M3</v>
          </cell>
          <cell r="F101">
            <v>24.01</v>
          </cell>
          <cell r="G101">
            <v>7.79</v>
          </cell>
          <cell r="H101">
            <v>0.2338</v>
          </cell>
          <cell r="I101">
            <v>9.61</v>
          </cell>
          <cell r="J101">
            <v>187.04</v>
          </cell>
          <cell r="K101">
            <v>230.74</v>
          </cell>
        </row>
        <row r="102">
          <cell r="A102" t="str">
            <v>1.4</v>
          </cell>
          <cell r="B102" t="str">
            <v>SINAPI OUT/23</v>
          </cell>
          <cell r="C102">
            <v>100973</v>
          </cell>
          <cell r="D102" t="str">
            <v>CARGA, MANOBRA E DESCARGA DE SOLOS E MATERIAIS GRANULARES EM CAMINHÃO BASCULANTE 6 M³ - CARGA COM PÁ CARREGADEIRA (CAÇAMBA DE 1,7 A 2,8 M³ / 128 HP) E DESCARGA LIVRE (UNIDADE: M3). AF_07/2020</v>
          </cell>
          <cell r="E102" t="str">
            <v>M3</v>
          </cell>
          <cell r="F102">
            <v>245.01</v>
          </cell>
          <cell r="G102">
            <v>9.32</v>
          </cell>
          <cell r="H102">
            <v>0.2338</v>
          </cell>
          <cell r="I102">
            <v>11.5</v>
          </cell>
          <cell r="J102">
            <v>2283.49</v>
          </cell>
          <cell r="K102">
            <v>2817.62</v>
          </cell>
        </row>
        <row r="103">
          <cell r="A103" t="str">
            <v>1.5</v>
          </cell>
          <cell r="B103" t="str">
            <v>SINAPI OUT/23</v>
          </cell>
          <cell r="C103">
            <v>97914</v>
          </cell>
          <cell r="D103" t="str">
            <v>TRANSPORTE COM CAMINHÃO BASCULANTE DE 6 M³, EM VIA URBANA PAVIMENTADA, DMT ATÉ 30 KM (UNIDADE: M3XKM). AF_07/2020</v>
          </cell>
          <cell r="E103" t="str">
            <v>M3 X KM</v>
          </cell>
          <cell r="F103">
            <v>1862.76</v>
          </cell>
          <cell r="G103">
            <v>3.01</v>
          </cell>
          <cell r="H103">
            <v>0.2338</v>
          </cell>
          <cell r="I103">
            <v>3.71</v>
          </cell>
          <cell r="J103">
            <v>5606.91</v>
          </cell>
          <cell r="K103">
            <v>6910.84</v>
          </cell>
        </row>
        <row r="104">
          <cell r="A104" t="str">
            <v>1.6</v>
          </cell>
          <cell r="B104" t="str">
            <v>COMPOS.</v>
          </cell>
          <cell r="C104" t="str">
            <v>COMP051</v>
          </cell>
          <cell r="D104" t="str">
            <v>GEOGRELHA UNIDIRECIONAL COM RESISTÊNCIA À TRAÇÃO DE 200 KN/M - FORNECIMENTO E INSTALAÇÃO</v>
          </cell>
          <cell r="E104" t="str">
            <v>M2</v>
          </cell>
          <cell r="F104">
            <v>554.55</v>
          </cell>
          <cell r="G104">
            <v>43.69</v>
          </cell>
          <cell r="H104">
            <v>0.2338</v>
          </cell>
          <cell r="I104">
            <v>53.9</v>
          </cell>
          <cell r="J104">
            <v>24228.29</v>
          </cell>
          <cell r="K104">
            <v>29890.25</v>
          </cell>
        </row>
        <row r="105">
          <cell r="A105">
            <v>2</v>
          </cell>
        </row>
        <row r="105">
          <cell r="D105" t="str">
            <v>DRENAGEM</v>
          </cell>
        </row>
        <row r="105">
          <cell r="K105">
            <v>49545.93</v>
          </cell>
        </row>
        <row r="106">
          <cell r="A106" t="str">
            <v>2.1</v>
          </cell>
          <cell r="B106" t="str">
            <v>COMPOS.</v>
          </cell>
          <cell r="C106" t="str">
            <v>COMP039</v>
          </cell>
          <cell r="D106" t="str">
            <v>ASSENTAMENTO DE MEIO-FIO CONFECCIONADO EM CONCRETO PRÉ-FABRICADO (100X15X13X30 CM) COM LINHA D'ÁGUA DE CONCRETO USINADO, MOLDADA IN LOCO</v>
          </cell>
          <cell r="E106" t="str">
            <v>M</v>
          </cell>
          <cell r="F106">
            <v>174.56</v>
          </cell>
          <cell r="G106">
            <v>116.11</v>
          </cell>
          <cell r="H106">
            <v>0.2338</v>
          </cell>
          <cell r="I106">
            <v>143.26</v>
          </cell>
          <cell r="J106">
            <v>20268.16</v>
          </cell>
          <cell r="K106">
            <v>25007.47</v>
          </cell>
        </row>
        <row r="107">
          <cell r="A107" t="str">
            <v>2.2</v>
          </cell>
          <cell r="B107" t="str">
            <v>COMPOS.</v>
          </cell>
          <cell r="C107" t="str">
            <v>COMP040</v>
          </cell>
          <cell r="D107" t="str">
            <v>ASSENTAMENTO DE MEIO-FIO CONFECCIONADO EM CONCRETO PRÉ-FABRICADO (100X15X13X30 CM)</v>
          </cell>
          <cell r="E107" t="str">
            <v>M</v>
          </cell>
          <cell r="F107">
            <v>30.7</v>
          </cell>
          <cell r="G107">
            <v>60.18</v>
          </cell>
          <cell r="H107">
            <v>0.2338</v>
          </cell>
          <cell r="I107">
            <v>74.25</v>
          </cell>
          <cell r="J107">
            <v>1847.53</v>
          </cell>
          <cell r="K107">
            <v>2279.48</v>
          </cell>
        </row>
        <row r="108">
          <cell r="A108" t="str">
            <v>2.3</v>
          </cell>
          <cell r="B108" t="str">
            <v>COMPOS.</v>
          </cell>
          <cell r="C108" t="str">
            <v>COMP015</v>
          </cell>
          <cell r="D108" t="str">
            <v>EXECUÇÃO DE SARJETÃO DE CONCRETO, MOLDADA IN LOCO EM TRECHO RETO, 90 CM BASE X 20 CM ALTURA</v>
          </cell>
          <cell r="E108" t="str">
            <v>M</v>
          </cell>
          <cell r="F108">
            <v>9.92</v>
          </cell>
          <cell r="G108">
            <v>206.94</v>
          </cell>
          <cell r="H108">
            <v>0.2338</v>
          </cell>
          <cell r="I108">
            <v>255.32</v>
          </cell>
          <cell r="J108">
            <v>2052.84</v>
          </cell>
          <cell r="K108">
            <v>2532.77</v>
          </cell>
        </row>
        <row r="109">
          <cell r="A109" t="str">
            <v>2.4</v>
          </cell>
          <cell r="B109" t="str">
            <v>COMPOS.</v>
          </cell>
          <cell r="C109" t="str">
            <v>COMP038</v>
          </cell>
          <cell r="D109" t="str">
            <v>DEMOLIÇÃO DE DISPOSITIVOS DE CONCRETO ARMADO, DE FORMA MECANIZADA COM MARTELETE, SEM REAPROVEITAMENTO</v>
          </cell>
          <cell r="E109" t="str">
            <v>M3</v>
          </cell>
          <cell r="F109">
            <v>0.26</v>
          </cell>
          <cell r="G109">
            <v>312.07</v>
          </cell>
          <cell r="H109">
            <v>0.2338</v>
          </cell>
          <cell r="I109">
            <v>385.03</v>
          </cell>
          <cell r="J109">
            <v>81.14</v>
          </cell>
          <cell r="K109">
            <v>100.11</v>
          </cell>
        </row>
        <row r="110">
          <cell r="A110" t="str">
            <v>2.5</v>
          </cell>
          <cell r="B110" t="str">
            <v>COMPOS.</v>
          </cell>
          <cell r="C110" t="str">
            <v>COMP014</v>
          </cell>
          <cell r="D110" t="str">
            <v>TUBO DE PEAD CORRUGADO DE DUPLA PAREDE PARA REDE COLETORA DE ÁGUAS PLUVIAIS, DN 400 MM, JUNTA ELÁSTICA INTEGRADA, INSTALADO EM LOCAL COM NÍVEL BAIXO DE INTERFERÊNCIAS - FORNECIMENTO E ASSENTAMENTO</v>
          </cell>
          <cell r="E110" t="str">
            <v>M</v>
          </cell>
          <cell r="F110">
            <v>8</v>
          </cell>
          <cell r="G110">
            <v>224.97</v>
          </cell>
          <cell r="H110">
            <v>0.2338</v>
          </cell>
          <cell r="I110">
            <v>277.57</v>
          </cell>
          <cell r="J110">
            <v>1799.76</v>
          </cell>
          <cell r="K110">
            <v>2220.56</v>
          </cell>
        </row>
        <row r="111">
          <cell r="A111" t="str">
            <v>2.6</v>
          </cell>
          <cell r="B111" t="str">
            <v>SINAPI OUT/23</v>
          </cell>
          <cell r="C111">
            <v>102737</v>
          </cell>
          <cell r="D111" t="str">
            <v>BOCA PARA BUEIRO SIMPLES TUBULAR D = 40 CM EM CONCRETO, ALAS COM ESCONSIDADE DE 0°, INCLUINDO FÔRMAS E MATERIAIS. AF_07/2021</v>
          </cell>
          <cell r="E111" t="str">
            <v>UND</v>
          </cell>
          <cell r="F111">
            <v>1</v>
          </cell>
          <cell r="G111">
            <v>1103.99</v>
          </cell>
          <cell r="H111">
            <v>0.2338</v>
          </cell>
          <cell r="I111">
            <v>1362.1</v>
          </cell>
          <cell r="J111">
            <v>1103.99</v>
          </cell>
          <cell r="K111">
            <v>1362.1</v>
          </cell>
        </row>
        <row r="112">
          <cell r="A112" t="str">
            <v>2.7</v>
          </cell>
          <cell r="B112" t="str">
            <v>COMPOS.</v>
          </cell>
          <cell r="C112" t="str">
            <v>COMP022</v>
          </cell>
          <cell r="D112" t="str">
            <v>BOCA DE LOBO SIMPLES - BLS 01 AC/BC</v>
          </cell>
          <cell r="E112" t="str">
            <v>UND</v>
          </cell>
          <cell r="F112">
            <v>2</v>
          </cell>
          <cell r="G112">
            <v>927.93</v>
          </cell>
          <cell r="H112">
            <v>0.2338</v>
          </cell>
          <cell r="I112">
            <v>1144.88</v>
          </cell>
          <cell r="J112">
            <v>1855.86</v>
          </cell>
          <cell r="K112">
            <v>2289.76</v>
          </cell>
        </row>
        <row r="113">
          <cell r="A113" t="str">
            <v>2.8</v>
          </cell>
          <cell r="B113" t="str">
            <v>COMPOS.</v>
          </cell>
          <cell r="C113" t="str">
            <v>COMP020</v>
          </cell>
          <cell r="D113" t="str">
            <v>CANALETA RETANGULAR EM ALVENARIA DE BLOCO CERÂMICO MACIÇO, ESP. 0,15 M, COM TAMPA PERFURADA EM CONCRETO ARMADO 25MPA, ESP. 0,15 M, LAJE DE FUNDO EM CONCRETO SIMPLES, ESP. 0,10 M, DIMENSÕES 0,40 X 0,40 M</v>
          </cell>
          <cell r="E113" t="str">
            <v>M</v>
          </cell>
          <cell r="F113">
            <v>29.5</v>
          </cell>
          <cell r="G113">
            <v>355.21</v>
          </cell>
          <cell r="H113">
            <v>0.2338</v>
          </cell>
          <cell r="I113">
            <v>438.26</v>
          </cell>
          <cell r="J113">
            <v>10478.7</v>
          </cell>
          <cell r="K113">
            <v>12928.67</v>
          </cell>
        </row>
        <row r="114">
          <cell r="A114" t="str">
            <v>2.9</v>
          </cell>
          <cell r="B114" t="str">
            <v>SINAPI OUT/23</v>
          </cell>
          <cell r="C114">
            <v>90106</v>
          </cell>
          <cell r="D114" t="str">
            <v>ESCAVAÇÃO MECANIZADA DE VALA COM PROFUNDIDADE ATÉ 1,5 M (MÉDIA MONTANTE E JUSANTE/UMA COMPOSIÇÃO POR TRECHO), RETROESCAV. (0,26 M3), LARGURA DE 0,8 M A 1,5 M, EM SOLO DE 1A CATEGORIA, LOCAIS COM BAIXO NÍVEL DE INTERFERÊNCIA. AF_02/2021</v>
          </cell>
          <cell r="E114" t="str">
            <v>M3</v>
          </cell>
          <cell r="F114">
            <v>17.71</v>
          </cell>
          <cell r="G114">
            <v>8.21</v>
          </cell>
          <cell r="H114">
            <v>0.2338</v>
          </cell>
          <cell r="I114">
            <v>10.13</v>
          </cell>
          <cell r="J114">
            <v>145.4</v>
          </cell>
          <cell r="K114">
            <v>179.4</v>
          </cell>
        </row>
        <row r="115">
          <cell r="A115" t="str">
            <v>2.10</v>
          </cell>
          <cell r="B115" t="str">
            <v>SINAPI OUT/23</v>
          </cell>
          <cell r="C115">
            <v>93379</v>
          </cell>
          <cell r="D115" t="str">
            <v>REATERRO MECANIZADO DE VALA COM RETROESCAVADEIRA (CAPACIDADE   DA   CAÇAMBA   DA RETRO: 0,26 M³/POTÊNCIA: 88 HP), LARGURA DE 0,8 A 1,5 M, PROFUNDIDADE ATÉ 1,5 M, COM SOLO (SEM SUBSTITUIÇÃO) DE 1ª CATEGORIA, COM COMPACTADOR DE SOLOS DE PERCUSSÃO AF_08/2023</v>
          </cell>
          <cell r="E115" t="str">
            <v>M3</v>
          </cell>
          <cell r="F115">
            <v>10.4</v>
          </cell>
          <cell r="G115">
            <v>19.91</v>
          </cell>
          <cell r="H115">
            <v>0.2338</v>
          </cell>
          <cell r="I115">
            <v>24.56</v>
          </cell>
          <cell r="J115">
            <v>207.06</v>
          </cell>
          <cell r="K115">
            <v>255.42</v>
          </cell>
        </row>
        <row r="116">
          <cell r="A116" t="str">
            <v>2.11</v>
          </cell>
          <cell r="B116" t="str">
            <v>SINAPI OUT/23</v>
          </cell>
          <cell r="C116">
            <v>100973</v>
          </cell>
          <cell r="D116" t="str">
            <v>CARGA, MANOBRA E DESCARGA DE SOLOS E MATERIAIS GRANULARES EM CAMINHÃO BASCULANTE 6 M³ - CARGA COM PÁ CARREGADEIRA (CAÇAMBA DE 1,7 A 2,8 M³ / 128 HP) E DESCARGA LIVRE (UNIDADE: M3). AF_07/2020</v>
          </cell>
          <cell r="E116" t="str">
            <v>M3</v>
          </cell>
          <cell r="F116">
            <v>9.83</v>
          </cell>
          <cell r="G116">
            <v>9.32</v>
          </cell>
          <cell r="H116">
            <v>0.2338</v>
          </cell>
          <cell r="I116">
            <v>11.5</v>
          </cell>
          <cell r="J116">
            <v>91.62</v>
          </cell>
          <cell r="K116">
            <v>113.05</v>
          </cell>
        </row>
        <row r="117">
          <cell r="A117" t="str">
            <v>2.12</v>
          </cell>
          <cell r="B117" t="str">
            <v>SINAPI OUT/23</v>
          </cell>
          <cell r="C117">
            <v>97914</v>
          </cell>
          <cell r="D117" t="str">
            <v>TRANSPORTE COM CAMINHÃO BASCULANTE DE 6 M³, EM VIA URBANA PAVIMENTADA, DMT ATÉ 30 KM (UNIDADE: M3XKM). AF_07/2020</v>
          </cell>
          <cell r="E117" t="str">
            <v>M3 X KM</v>
          </cell>
          <cell r="F117">
            <v>74.7</v>
          </cell>
          <cell r="G117">
            <v>3.01</v>
          </cell>
          <cell r="H117">
            <v>0.2338</v>
          </cell>
          <cell r="I117">
            <v>3.71</v>
          </cell>
          <cell r="J117">
            <v>224.85</v>
          </cell>
          <cell r="K117">
            <v>277.14</v>
          </cell>
        </row>
        <row r="118">
          <cell r="A118">
            <v>3</v>
          </cell>
        </row>
        <row r="118">
          <cell r="D118" t="str">
            <v>PAVIMENTAÇÃO</v>
          </cell>
        </row>
        <row r="118">
          <cell r="K118">
            <v>79057.69</v>
          </cell>
        </row>
        <row r="119">
          <cell r="A119" t="str">
            <v>3.1</v>
          </cell>
          <cell r="B119" t="str">
            <v>COMPOS.</v>
          </cell>
          <cell r="C119" t="str">
            <v>COMP002</v>
          </cell>
          <cell r="D119" t="str">
            <v>DEMOLIÇÃO DE PASSEIO EM CONCRETO SIMPLES</v>
          </cell>
          <cell r="E119" t="str">
            <v>M3</v>
          </cell>
          <cell r="F119">
            <v>0.85</v>
          </cell>
          <cell r="G119">
            <v>311.96</v>
          </cell>
          <cell r="H119">
            <v>0.2338</v>
          </cell>
          <cell r="I119">
            <v>384.9</v>
          </cell>
          <cell r="J119">
            <v>265.17</v>
          </cell>
          <cell r="K119">
            <v>327.17</v>
          </cell>
        </row>
        <row r="120">
          <cell r="A120" t="str">
            <v>3.2</v>
          </cell>
          <cell r="B120" t="str">
            <v>SINAPI OUT/23</v>
          </cell>
          <cell r="C120">
            <v>100576</v>
          </cell>
          <cell r="D120" t="str">
            <v>REGULARIZAÇÃO E COMPACTAÇÃO DE SUBLEITO DE SOLO  PREDOMINANTEMENTE ARGILOSO. AF_11/2019</v>
          </cell>
          <cell r="E120" t="str">
            <v>M2</v>
          </cell>
          <cell r="F120">
            <v>629.41</v>
          </cell>
          <cell r="G120">
            <v>2.7</v>
          </cell>
          <cell r="H120">
            <v>0.2338</v>
          </cell>
          <cell r="I120">
            <v>3.33</v>
          </cell>
          <cell r="J120">
            <v>1699.41</v>
          </cell>
          <cell r="K120">
            <v>2095.94</v>
          </cell>
        </row>
        <row r="121">
          <cell r="A121" t="str">
            <v>3.3</v>
          </cell>
          <cell r="B121" t="str">
            <v>COMPOS.</v>
          </cell>
          <cell r="C121" t="str">
            <v>COMP028</v>
          </cell>
          <cell r="D121" t="str">
            <v>EXECUÇÃO E COMPACTAÇÃO DE BASE COM BRITA GRADUADA SIMPLES - INCLUSIVE CARGA, TRANSPORTE E MATERIAL</v>
          </cell>
          <cell r="E121" t="str">
            <v>M3</v>
          </cell>
          <cell r="F121">
            <v>86.93</v>
          </cell>
          <cell r="G121">
            <v>219.63</v>
          </cell>
          <cell r="H121">
            <v>0.2338</v>
          </cell>
          <cell r="I121">
            <v>270.98</v>
          </cell>
          <cell r="J121">
            <v>19092.44</v>
          </cell>
          <cell r="K121">
            <v>23556.29</v>
          </cell>
        </row>
        <row r="122">
          <cell r="A122" t="str">
            <v>3.4</v>
          </cell>
          <cell r="B122" t="str">
            <v>COMPOS.</v>
          </cell>
          <cell r="C122">
            <v>92398</v>
          </cell>
          <cell r="D122" t="str">
            <v>EXECUÇÃO DE PAVIMENTO EM PISO INTERTRAVADO, COM BLOCO RETANGULAR COR NATURAL DE 20 X 10 CM, ESPESSURA 8 CM. AF_10/2022</v>
          </cell>
          <cell r="E122" t="str">
            <v>M2</v>
          </cell>
          <cell r="F122">
            <v>554.55</v>
          </cell>
          <cell r="G122">
            <v>76.35</v>
          </cell>
          <cell r="H122">
            <v>0.2338</v>
          </cell>
          <cell r="I122">
            <v>94.2</v>
          </cell>
          <cell r="J122">
            <v>42339.89</v>
          </cell>
          <cell r="K122">
            <v>52238.61</v>
          </cell>
        </row>
        <row r="123">
          <cell r="A123" t="str">
            <v>3.5</v>
          </cell>
          <cell r="B123" t="str">
            <v>SINAPI OUT/23</v>
          </cell>
          <cell r="C123">
            <v>100981</v>
          </cell>
          <cell r="D123" t="str">
            <v>CARGA, MANOBRA E DESCARGA DE ENTULHO EM CAMINHÃO BASCULANTE 6 M³ - CARGA COM ESCAVADEIRA HIDRÁULICA  (CAÇAMBA DE 0,80 M³ / 111 HP) E DESCARGA LIVRE (UNIDADE: M3). AF_07/2020</v>
          </cell>
          <cell r="E123" t="str">
            <v>M3</v>
          </cell>
          <cell r="F123">
            <v>1.11</v>
          </cell>
          <cell r="G123">
            <v>9.64</v>
          </cell>
          <cell r="H123">
            <v>0.2338</v>
          </cell>
          <cell r="I123">
            <v>11.89</v>
          </cell>
          <cell r="J123">
            <v>10.7</v>
          </cell>
          <cell r="K123">
            <v>13.2</v>
          </cell>
        </row>
        <row r="124">
          <cell r="A124" t="str">
            <v>3.6</v>
          </cell>
          <cell r="B124" t="str">
            <v>SINAPI OUT/23</v>
          </cell>
          <cell r="C124">
            <v>97914</v>
          </cell>
          <cell r="D124" t="str">
            <v>TRANSPORTE COM CAMINHÃO BASCULANTE DE 6 M³, EM VIA URBANA PAVIMENTADA, DMT ATÉ 30 KM (UNIDADE: M3XKM). AF_07/2020</v>
          </cell>
          <cell r="E124" t="str">
            <v>M3 X KM</v>
          </cell>
          <cell r="F124">
            <v>8.42</v>
          </cell>
          <cell r="G124">
            <v>3.01</v>
          </cell>
          <cell r="H124">
            <v>0.2338</v>
          </cell>
          <cell r="I124">
            <v>3.71</v>
          </cell>
          <cell r="J124">
            <v>25.34</v>
          </cell>
          <cell r="K124">
            <v>31.24</v>
          </cell>
        </row>
        <row r="125">
          <cell r="A125" t="str">
            <v>3.7</v>
          </cell>
          <cell r="B125" t="str">
            <v>COMPOS.</v>
          </cell>
          <cell r="C125" t="str">
            <v>COMP027</v>
          </cell>
          <cell r="D125" t="str">
            <v>GUIA DE TRAVAMENTO EM CONCRETO PRÉ-FABRICADO, DIMENSÕES 100X15X13X20 CM</v>
          </cell>
          <cell r="E125" t="str">
            <v>M</v>
          </cell>
          <cell r="F125">
            <v>12.02</v>
          </cell>
          <cell r="G125">
            <v>53.62</v>
          </cell>
          <cell r="H125">
            <v>0.2338</v>
          </cell>
          <cell r="I125">
            <v>66.16</v>
          </cell>
          <cell r="J125">
            <v>644.51</v>
          </cell>
          <cell r="K125">
            <v>795.24</v>
          </cell>
        </row>
        <row r="126">
          <cell r="A126">
            <v>4</v>
          </cell>
        </row>
        <row r="126">
          <cell r="D126" t="str">
            <v>PASSEIO/ACESSIBILIDADE</v>
          </cell>
        </row>
        <row r="126">
          <cell r="K126">
            <v>15552.18</v>
          </cell>
        </row>
        <row r="127">
          <cell r="A127" t="str">
            <v>4.1</v>
          </cell>
          <cell r="B127" t="str">
            <v>SINAPI OUT/23</v>
          </cell>
          <cell r="C127">
            <v>92397</v>
          </cell>
          <cell r="D127" t="str">
            <v>EXECUÇÃO DE PAVIMENTO EM PISO INTERTRAVADO, COM BLOCO RETANGULAR COR NATURAL DE 20 X 10 CM, ESPESSURA 6 CM. AF_10/2022</v>
          </cell>
          <cell r="E127" t="str">
            <v>M2</v>
          </cell>
          <cell r="F127">
            <v>116.83</v>
          </cell>
          <cell r="G127">
            <v>61.83</v>
          </cell>
          <cell r="H127">
            <v>0.2338</v>
          </cell>
          <cell r="I127">
            <v>76.29</v>
          </cell>
          <cell r="J127">
            <v>7223.6</v>
          </cell>
          <cell r="K127">
            <v>8912.96</v>
          </cell>
        </row>
        <row r="128">
          <cell r="A128" t="str">
            <v>4.2</v>
          </cell>
          <cell r="B128" t="str">
            <v>COMPOS.</v>
          </cell>
          <cell r="C128" t="str">
            <v>COMP005</v>
          </cell>
          <cell r="D128" t="str">
            <v>RAMPA PARA ACESSO DE P.N.E. EM CONCRETO Fck = 20MPa, DESEMPOLADA, COM PISO EM LAJOTA PRÉ-MOLDADA EM CONCRETO COLORIDO NA COR AMARELA PARA SINALIZAÇÃO TÁTIL DE ALERTA  (COMPRIMENTO 8,00 M X LARGURA VARIÁVEL)</v>
          </cell>
          <cell r="E128" t="str">
            <v>M</v>
          </cell>
          <cell r="F128">
            <v>9.4</v>
          </cell>
          <cell r="G128">
            <v>494.52</v>
          </cell>
          <cell r="H128">
            <v>0.2338</v>
          </cell>
          <cell r="I128">
            <v>610.14</v>
          </cell>
          <cell r="J128">
            <v>4648.49</v>
          </cell>
          <cell r="K128">
            <v>5735.32</v>
          </cell>
        </row>
        <row r="129">
          <cell r="A129" t="str">
            <v>4.3</v>
          </cell>
          <cell r="B129" t="str">
            <v>COMPOS.</v>
          </cell>
          <cell r="C129" t="str">
            <v>COMP026</v>
          </cell>
          <cell r="D129" t="str">
            <v>PINTURA DE SINALIZAÇÃO HORIZONTAL PARA RAMPA DE ACESSIBILIDADE</v>
          </cell>
          <cell r="E129" t="str">
            <v>M2</v>
          </cell>
          <cell r="F129">
            <v>75.2</v>
          </cell>
          <cell r="G129">
            <v>9.74</v>
          </cell>
          <cell r="H129">
            <v>0.2338</v>
          </cell>
          <cell r="I129">
            <v>12.02</v>
          </cell>
          <cell r="J129">
            <v>732.45</v>
          </cell>
          <cell r="K129">
            <v>903.9</v>
          </cell>
        </row>
        <row r="130">
          <cell r="A130">
            <v>5</v>
          </cell>
        </row>
        <row r="130">
          <cell r="D130" t="str">
            <v>SINALIZAÇÃO</v>
          </cell>
        </row>
        <row r="130">
          <cell r="K130">
            <v>1543.02</v>
          </cell>
        </row>
        <row r="131">
          <cell r="A131" t="str">
            <v>5.1</v>
          </cell>
          <cell r="B131" t="str">
            <v>COMPOS.</v>
          </cell>
          <cell r="C131" t="str">
            <v>COMP010</v>
          </cell>
          <cell r="D131" t="str">
            <v>PLACA ESMALTADA PARA IDENTIFICAÇÃO DE RUA, DIMENSÕES 45X25CM - FORNECIMENTO E INSTALAÇÃO</v>
          </cell>
          <cell r="E131" t="str">
            <v>UND</v>
          </cell>
          <cell r="F131">
            <v>4</v>
          </cell>
          <cell r="G131">
            <v>92.33</v>
          </cell>
          <cell r="H131">
            <v>0.2338</v>
          </cell>
          <cell r="I131">
            <v>113.92</v>
          </cell>
          <cell r="J131">
            <v>369.32</v>
          </cell>
          <cell r="K131">
            <v>455.68</v>
          </cell>
        </row>
        <row r="132">
          <cell r="A132" t="str">
            <v>5.2</v>
          </cell>
          <cell r="B132" t="str">
            <v>COMPOS.</v>
          </cell>
          <cell r="C132" t="str">
            <v>COMP006</v>
          </cell>
          <cell r="D132" t="str">
            <v>PLACA DE REGULAMENTAÇÃO COM PINTURA REFLETIVA Ø = 0,50 M - FORNECIMENTO E INSTALAÇÃO</v>
          </cell>
          <cell r="E132" t="str">
            <v>UND</v>
          </cell>
          <cell r="F132">
            <v>1</v>
          </cell>
          <cell r="G132">
            <v>128.11</v>
          </cell>
          <cell r="H132">
            <v>0.2338</v>
          </cell>
          <cell r="I132">
            <v>158.06</v>
          </cell>
          <cell r="J132">
            <v>128.11</v>
          </cell>
          <cell r="K132">
            <v>158.06</v>
          </cell>
        </row>
        <row r="133">
          <cell r="A133" t="str">
            <v>5.3</v>
          </cell>
          <cell r="B133" t="str">
            <v>COMPOS.</v>
          </cell>
          <cell r="C133" t="str">
            <v>COMP025</v>
          </cell>
          <cell r="D133" t="str">
            <v>SUPORTE METÁLICO COM TUBO DE AÇO GALVANIZADO DN 50MM PARA PLACA DE SINALIZAÇÃO - FORNECIMENTO E INSTALAÇÃO</v>
          </cell>
          <cell r="E133" t="str">
            <v>UND</v>
          </cell>
          <cell r="F133">
            <v>3</v>
          </cell>
          <cell r="G133">
            <v>251.06</v>
          </cell>
          <cell r="H133">
            <v>0.2338</v>
          </cell>
          <cell r="I133">
            <v>309.76</v>
          </cell>
          <cell r="J133">
            <v>753.18</v>
          </cell>
          <cell r="K133">
            <v>929.28</v>
          </cell>
        </row>
        <row r="135">
          <cell r="A135" t="str">
            <v>4.0</v>
          </cell>
        </row>
        <row r="135">
          <cell r="D135" t="str">
            <v>BAIRRO: JOÃO PAULO II</v>
          </cell>
        </row>
        <row r="135">
          <cell r="K135">
            <v>495417.18</v>
          </cell>
        </row>
        <row r="136">
          <cell r="A136" t="str">
            <v>A</v>
          </cell>
        </row>
        <row r="136">
          <cell r="D136" t="str">
            <v>RUA MARCOS DO NASCIMENTO</v>
          </cell>
        </row>
        <row r="136">
          <cell r="K136">
            <v>495417.18</v>
          </cell>
        </row>
        <row r="137">
          <cell r="A137">
            <v>1</v>
          </cell>
        </row>
        <row r="137">
          <cell r="D137" t="str">
            <v>TERRAPLENAGEM</v>
          </cell>
        </row>
        <row r="137">
          <cell r="K137">
            <v>140861.48</v>
          </cell>
        </row>
        <row r="138">
          <cell r="A138" t="str">
            <v>1.1</v>
          </cell>
          <cell r="B138" t="str">
            <v>SINAPI OUT/23</v>
          </cell>
          <cell r="C138">
            <v>101116</v>
          </cell>
          <cell r="D138" t="str">
            <v>ESCAVAÇÃO HORIZONTAL EM SOLO DE 1A CATEGORIA COM TRATOR DE ESTEIRAS (170HP/LÂMINA: 5,20M3). AF_07/2020</v>
          </cell>
          <cell r="E138" t="str">
            <v>M3</v>
          </cell>
          <cell r="F138">
            <v>1068.73</v>
          </cell>
          <cell r="G138">
            <v>2.27</v>
          </cell>
          <cell r="H138">
            <v>0.2338</v>
          </cell>
          <cell r="I138">
            <v>2.8</v>
          </cell>
          <cell r="J138">
            <v>2426.02</v>
          </cell>
          <cell r="K138">
            <v>2992.44</v>
          </cell>
        </row>
        <row r="139">
          <cell r="A139" t="str">
            <v>1.2</v>
          </cell>
          <cell r="B139" t="str">
            <v>SINAPI OUT/23</v>
          </cell>
          <cell r="C139">
            <v>100574</v>
          </cell>
          <cell r="D139" t="str">
            <v>ESPALHAMENTO DE MATERIAL COM TRATOR DE ESTEIRAS. AF_11/2019</v>
          </cell>
          <cell r="E139" t="str">
            <v>M3</v>
          </cell>
          <cell r="F139">
            <v>24.96</v>
          </cell>
          <cell r="G139">
            <v>1.48</v>
          </cell>
          <cell r="H139">
            <v>0.2338</v>
          </cell>
          <cell r="I139">
            <v>1.83</v>
          </cell>
          <cell r="J139">
            <v>36.94</v>
          </cell>
          <cell r="K139">
            <v>45.68</v>
          </cell>
        </row>
        <row r="140">
          <cell r="A140" t="str">
            <v>1.3</v>
          </cell>
          <cell r="B140" t="str">
            <v>COMPOS.</v>
          </cell>
          <cell r="C140" t="str">
            <v>COMP024</v>
          </cell>
          <cell r="D140" t="str">
            <v>COMPACTACAO MECANICA A 100% DO PROCTOR INTERMEDIÁRIO - PAVIMENTACAO URBANA</v>
          </cell>
          <cell r="E140" t="str">
            <v>M3</v>
          </cell>
          <cell r="F140">
            <v>19.97</v>
          </cell>
          <cell r="G140">
            <v>7.79</v>
          </cell>
          <cell r="H140">
            <v>0.2338</v>
          </cell>
          <cell r="I140">
            <v>9.61</v>
          </cell>
          <cell r="J140">
            <v>155.57</v>
          </cell>
          <cell r="K140">
            <v>191.91</v>
          </cell>
        </row>
        <row r="141">
          <cell r="A141" t="str">
            <v>1.4</v>
          </cell>
          <cell r="B141" t="str">
            <v>SINAPI OUT/23</v>
          </cell>
          <cell r="C141">
            <v>100973</v>
          </cell>
          <cell r="D141" t="str">
            <v>CARGA, MANOBRA E DESCARGA DE SOLOS E MATERIAIS GRANULARES EM CAMINHÃO BASCULANTE 6 M³ - CARGA COM PÁ CARREGADEIRA (CAÇAMBA DE 1,7 A 2,8 M³ / 128 HP) E DESCARGA LIVRE (UNIDADE: M3). AF_07/2020</v>
          </cell>
          <cell r="E141" t="str">
            <v>M3</v>
          </cell>
          <cell r="F141">
            <v>1043.77</v>
          </cell>
          <cell r="G141">
            <v>9.32</v>
          </cell>
          <cell r="H141">
            <v>0.2338</v>
          </cell>
          <cell r="I141">
            <v>11.5</v>
          </cell>
          <cell r="J141">
            <v>9727.94</v>
          </cell>
          <cell r="K141">
            <v>12003.36</v>
          </cell>
        </row>
        <row r="142">
          <cell r="A142" t="str">
            <v>1.5</v>
          </cell>
          <cell r="B142" t="str">
            <v>SINAPI OUT/23</v>
          </cell>
          <cell r="C142">
            <v>97914</v>
          </cell>
          <cell r="D142" t="str">
            <v>TRANSPORTE COM CAMINHÃO BASCULANTE DE 6 M³, EM VIA URBANA PAVIMENTADA, DMT ATÉ 30 KM (UNIDADE: M3XKM). AF_07/2020</v>
          </cell>
          <cell r="E142" t="str">
            <v>M3 X KM</v>
          </cell>
          <cell r="F142">
            <v>5010.1</v>
          </cell>
          <cell r="G142">
            <v>3.01</v>
          </cell>
          <cell r="H142">
            <v>0.2338</v>
          </cell>
          <cell r="I142">
            <v>3.71</v>
          </cell>
          <cell r="J142">
            <v>15080.4</v>
          </cell>
          <cell r="K142">
            <v>18587.47</v>
          </cell>
        </row>
        <row r="143">
          <cell r="A143" t="str">
            <v>1.6</v>
          </cell>
          <cell r="B143" t="str">
            <v>COMPOS.</v>
          </cell>
          <cell r="C143" t="str">
            <v>COMP052</v>
          </cell>
          <cell r="D143" t="str">
            <v>GEOGRELHA UNIDIRECIONAL COM RESISTÊNCIA À TRAÇÃO DE 400 KN/M - FORNECIMENTO E INSTALAÇÃO</v>
          </cell>
          <cell r="E143" t="str">
            <v>M2</v>
          </cell>
          <cell r="F143">
            <v>1038.02</v>
          </cell>
          <cell r="G143">
            <v>83.58</v>
          </cell>
          <cell r="H143">
            <v>0.2338</v>
          </cell>
          <cell r="I143">
            <v>103.12</v>
          </cell>
          <cell r="J143">
            <v>86757.71</v>
          </cell>
          <cell r="K143">
            <v>107040.62</v>
          </cell>
        </row>
        <row r="144">
          <cell r="A144">
            <v>2</v>
          </cell>
        </row>
        <row r="144">
          <cell r="D144" t="str">
            <v>DRENAGEM</v>
          </cell>
        </row>
        <row r="144">
          <cell r="K144">
            <v>49924.96</v>
          </cell>
        </row>
        <row r="145">
          <cell r="A145" t="str">
            <v>2.1</v>
          </cell>
          <cell r="B145" t="str">
            <v>SINAPI OUT/23</v>
          </cell>
          <cell r="C145">
            <v>94273</v>
          </cell>
          <cell r="D145" t="str">
            <v>ASSENTAMENTO DE GUIA (MEIO-FIO) EM TRECHO RETO, CONFECCIONADA EM CONCRETO PRÉ-FABRICADO, DIMENSÕES 100X15X13X30 CM (COMPRIMENTO X BASE INFERIOR X BASE SUPERIOR X ALTURA), PARA VIAS URBANAS (USO VIÁRIO). AF_06/2016</v>
          </cell>
          <cell r="E145" t="str">
            <v>M</v>
          </cell>
          <cell r="F145">
            <v>419.89</v>
          </cell>
          <cell r="G145">
            <v>59.55</v>
          </cell>
          <cell r="H145">
            <v>0.2338</v>
          </cell>
          <cell r="I145">
            <v>73.47</v>
          </cell>
          <cell r="J145">
            <v>25004.45</v>
          </cell>
          <cell r="K145">
            <v>30849.32</v>
          </cell>
        </row>
        <row r="146">
          <cell r="A146" t="str">
            <v>2.2</v>
          </cell>
          <cell r="B146" t="str">
            <v>SINAPI OUT/23</v>
          </cell>
          <cell r="C146">
            <v>94281</v>
          </cell>
          <cell r="D146" t="str">
            <v>EXECUÇÃO DE SARJETA DE CONCRETO USINADO, MOLDADA  IN LOCO  EM TRECHO RETO, 30 CM BASE X 15 CM ALTURA. AF_06/2016</v>
          </cell>
          <cell r="E146" t="str">
            <v>M</v>
          </cell>
          <cell r="F146">
            <v>208.05</v>
          </cell>
          <cell r="G146">
            <v>55.02</v>
          </cell>
          <cell r="H146">
            <v>0.2338</v>
          </cell>
          <cell r="I146">
            <v>67.88</v>
          </cell>
          <cell r="J146">
            <v>11446.91</v>
          </cell>
          <cell r="K146">
            <v>14122.43</v>
          </cell>
        </row>
        <row r="147">
          <cell r="A147" t="str">
            <v>2.3</v>
          </cell>
          <cell r="B147" t="str">
            <v>COMPOS.</v>
          </cell>
          <cell r="C147" t="str">
            <v>COMP015</v>
          </cell>
          <cell r="D147" t="str">
            <v>EXECUÇÃO DE SARJETÃO DE CONCRETO, MOLDADA IN LOCO EM TRECHO RETO, 90 CM BASE X 20 CM ALTURA</v>
          </cell>
          <cell r="E147" t="str">
            <v>M</v>
          </cell>
          <cell r="F147">
            <v>19.4</v>
          </cell>
          <cell r="G147">
            <v>206.94</v>
          </cell>
          <cell r="H147">
            <v>0.2338</v>
          </cell>
          <cell r="I147">
            <v>255.32</v>
          </cell>
          <cell r="J147">
            <v>4014.64</v>
          </cell>
          <cell r="K147">
            <v>4953.21</v>
          </cell>
        </row>
        <row r="148">
          <cell r="A148">
            <v>3</v>
          </cell>
        </row>
        <row r="148">
          <cell r="D148" t="str">
            <v>PAVIMENTAÇÃO</v>
          </cell>
        </row>
        <row r="148">
          <cell r="K148">
            <v>281576.96</v>
          </cell>
        </row>
        <row r="149">
          <cell r="A149" t="str">
            <v>3.1</v>
          </cell>
          <cell r="B149" t="str">
            <v>COMPOS.</v>
          </cell>
          <cell r="C149" t="str">
            <v>COMP002</v>
          </cell>
          <cell r="D149" t="str">
            <v>DEMOLIÇÃO DE PASSEIO EM CONCRETO SIMPLES</v>
          </cell>
          <cell r="E149" t="str">
            <v>M3</v>
          </cell>
          <cell r="F149">
            <v>0.87</v>
          </cell>
          <cell r="G149">
            <v>311.96</v>
          </cell>
          <cell r="H149">
            <v>0.2338</v>
          </cell>
          <cell r="I149">
            <v>384.9</v>
          </cell>
          <cell r="J149">
            <v>271.41</v>
          </cell>
          <cell r="K149">
            <v>334.86</v>
          </cell>
        </row>
        <row r="150">
          <cell r="A150" t="str">
            <v>3.2</v>
          </cell>
          <cell r="B150" t="str">
            <v>COMPOS.</v>
          </cell>
          <cell r="C150" t="str">
            <v>COMP003</v>
          </cell>
          <cell r="D150" t="str">
            <v>EXECUÇÃO E COMPACTAÇÃO DE REFORÇO DO SUBLEITO COM SOLO-AREIA (70/30) - INCLUSIVE SOLO, AREIA, ESCAVAÇÃO, CARGA E TRANSPORTE, DMT ATÉ 30,0 KM (JAZIDA-OBRA)</v>
          </cell>
          <cell r="E150" t="str">
            <v>M3</v>
          </cell>
          <cell r="F150">
            <v>475.12</v>
          </cell>
          <cell r="G150">
            <v>235.44</v>
          </cell>
          <cell r="H150">
            <v>0.2338</v>
          </cell>
          <cell r="I150">
            <v>290.49</v>
          </cell>
          <cell r="J150">
            <v>111862.25</v>
          </cell>
          <cell r="K150">
            <v>138017.61</v>
          </cell>
        </row>
        <row r="151">
          <cell r="A151" t="str">
            <v>3.3</v>
          </cell>
          <cell r="B151" t="str">
            <v>COMPOS.</v>
          </cell>
          <cell r="C151" t="str">
            <v>COMP028</v>
          </cell>
          <cell r="D151" t="str">
            <v>EXECUÇÃO E COMPACTAÇÃO DE BASE COM BRITA GRADUADA SIMPLES - INCLUSIVE CARGA, TRANSPORTE E MATERIAL</v>
          </cell>
          <cell r="E151" t="str">
            <v>M3</v>
          </cell>
          <cell r="F151">
            <v>163.19</v>
          </cell>
          <cell r="G151">
            <v>219.63</v>
          </cell>
          <cell r="H151">
            <v>0.2338</v>
          </cell>
          <cell r="I151">
            <v>270.98</v>
          </cell>
          <cell r="J151">
            <v>35841.42</v>
          </cell>
          <cell r="K151">
            <v>44221.23</v>
          </cell>
        </row>
        <row r="152">
          <cell r="A152" t="str">
            <v>3.4</v>
          </cell>
          <cell r="B152" t="str">
            <v>COMPOS.</v>
          </cell>
          <cell r="C152">
            <v>92398</v>
          </cell>
          <cell r="D152" t="str">
            <v>EXECUÇÃO DE PAVIMENTO EM PISO INTERTRAVADO, COM BLOCO RETANGULAR COR NATURAL DE 20 X 10 CM, ESPESSURA 8 CM. AF_10/2022</v>
          </cell>
          <cell r="E152" t="str">
            <v>M2</v>
          </cell>
          <cell r="F152">
            <v>1038.02</v>
          </cell>
          <cell r="G152">
            <v>76.35</v>
          </cell>
          <cell r="H152">
            <v>0.2338</v>
          </cell>
          <cell r="I152">
            <v>94.2</v>
          </cell>
          <cell r="J152">
            <v>79252.83</v>
          </cell>
          <cell r="K152">
            <v>97781.48</v>
          </cell>
        </row>
        <row r="153">
          <cell r="A153" t="str">
            <v>3.5</v>
          </cell>
          <cell r="B153" t="str">
            <v>SINAPI OUT/23</v>
          </cell>
          <cell r="C153">
            <v>100981</v>
          </cell>
          <cell r="D153" t="str">
            <v>CARGA, MANOBRA E DESCARGA DE ENTULHO EM CAMINHÃO BASCULANTE 6 M³ - CARGA COM ESCAVADEIRA HIDRÁULICA  (CAÇAMBA DE 0,80 M³ / 111 HP) E DESCARGA LIVRE (UNIDADE: M3). AF_07/2020</v>
          </cell>
          <cell r="E153" t="str">
            <v>M3</v>
          </cell>
          <cell r="F153">
            <v>1.13</v>
          </cell>
          <cell r="G153">
            <v>9.64</v>
          </cell>
          <cell r="H153">
            <v>0.2338</v>
          </cell>
          <cell r="I153">
            <v>11.89</v>
          </cell>
          <cell r="J153">
            <v>10.89</v>
          </cell>
          <cell r="K153">
            <v>13.44</v>
          </cell>
        </row>
        <row r="154">
          <cell r="A154" t="str">
            <v>3.6</v>
          </cell>
          <cell r="B154" t="str">
            <v>SINAPI OUT/23</v>
          </cell>
          <cell r="C154">
            <v>97914</v>
          </cell>
          <cell r="D154" t="str">
            <v>TRANSPORTE COM CAMINHÃO BASCULANTE DE 6 M³, EM VIA URBANA PAVIMENTADA, DMT ATÉ 30 KM (UNIDADE: M3XKM). AF_07/2020</v>
          </cell>
          <cell r="E154" t="str">
            <v>M3 X KM</v>
          </cell>
          <cell r="F154">
            <v>5.42</v>
          </cell>
          <cell r="G154">
            <v>3.01</v>
          </cell>
          <cell r="H154">
            <v>0.2338</v>
          </cell>
          <cell r="I154">
            <v>3.71</v>
          </cell>
          <cell r="J154">
            <v>16.31</v>
          </cell>
          <cell r="K154">
            <v>20.11</v>
          </cell>
        </row>
        <row r="155">
          <cell r="A155" t="str">
            <v>3.7</v>
          </cell>
          <cell r="B155" t="str">
            <v>COMPOS.</v>
          </cell>
          <cell r="C155" t="str">
            <v>COMP027</v>
          </cell>
          <cell r="D155" t="str">
            <v>GUIA DE TRAVAMENTO EM CONCRETO PRÉ-FABRICADO, DIMENSÕES 100X15X13X20 CM</v>
          </cell>
          <cell r="E155" t="str">
            <v>M</v>
          </cell>
          <cell r="F155">
            <v>17.96</v>
          </cell>
          <cell r="G155">
            <v>53.62</v>
          </cell>
          <cell r="H155">
            <v>0.2338</v>
          </cell>
          <cell r="I155">
            <v>66.16</v>
          </cell>
          <cell r="J155">
            <v>963.02</v>
          </cell>
          <cell r="K155">
            <v>1188.23</v>
          </cell>
        </row>
        <row r="156">
          <cell r="A156">
            <v>4</v>
          </cell>
        </row>
        <row r="156">
          <cell r="D156" t="str">
            <v>PASSEIO/ACESSIBILIDADE</v>
          </cell>
        </row>
        <row r="156">
          <cell r="K156">
            <v>21042.94</v>
          </cell>
        </row>
        <row r="157">
          <cell r="A157" t="str">
            <v>4.1</v>
          </cell>
          <cell r="B157" t="str">
            <v>SINAPI OUT/23</v>
          </cell>
          <cell r="C157">
            <v>92397</v>
          </cell>
          <cell r="D157" t="str">
            <v>EXECUÇÃO DE PAVIMENTO EM PISO INTERTRAVADO, COM BLOCO RETANGULAR COR NATURAL DE 20 X 10 CM, ESPESSURA 6 CM. AF_10/2022</v>
          </cell>
          <cell r="E157" t="str">
            <v>M2</v>
          </cell>
          <cell r="F157">
            <v>209.17</v>
          </cell>
          <cell r="G157">
            <v>61.83</v>
          </cell>
          <cell r="H157">
            <v>0.2338</v>
          </cell>
          <cell r="I157">
            <v>76.29</v>
          </cell>
          <cell r="J157">
            <v>12932.98</v>
          </cell>
          <cell r="K157">
            <v>15957.58</v>
          </cell>
        </row>
        <row r="158">
          <cell r="A158" t="str">
            <v>4.2</v>
          </cell>
          <cell r="B158" t="str">
            <v>COMPOS.</v>
          </cell>
          <cell r="C158" t="str">
            <v>COMP005</v>
          </cell>
          <cell r="D158" t="str">
            <v>RAMPA PARA ACESSO DE P.N.E. EM CONCRETO Fck = 20MPa, DESEMPOLADA, COM PISO EM LAJOTA PRÉ-MOLDADA EM CONCRETO COLORIDO NA COR AMARELA PARA SINALIZAÇÃO TÁTIL DE ALERTA  (COMPRIMENTO 8,00 M X LARGURA VARIÁVEL)</v>
          </cell>
          <cell r="E158" t="str">
            <v>M</v>
          </cell>
          <cell r="F158">
            <v>7.2</v>
          </cell>
          <cell r="G158">
            <v>494.52</v>
          </cell>
          <cell r="H158">
            <v>0.2338</v>
          </cell>
          <cell r="I158">
            <v>610.14</v>
          </cell>
          <cell r="J158">
            <v>3560.54</v>
          </cell>
          <cell r="K158">
            <v>4393.01</v>
          </cell>
        </row>
        <row r="159">
          <cell r="A159" t="str">
            <v>4.3</v>
          </cell>
          <cell r="B159" t="str">
            <v>COMPOS.</v>
          </cell>
          <cell r="C159" t="str">
            <v>COMP026</v>
          </cell>
          <cell r="D159" t="str">
            <v>PINTURA DE SINALIZAÇÃO HORIZONTAL PARA RAMPA DE ACESSIBILIDADE</v>
          </cell>
          <cell r="E159" t="str">
            <v>M2</v>
          </cell>
          <cell r="F159">
            <v>57.6</v>
          </cell>
          <cell r="G159">
            <v>9.74</v>
          </cell>
          <cell r="H159">
            <v>0.2338</v>
          </cell>
          <cell r="I159">
            <v>12.02</v>
          </cell>
          <cell r="J159">
            <v>561.02</v>
          </cell>
          <cell r="K159">
            <v>692.35</v>
          </cell>
        </row>
        <row r="160">
          <cell r="A160">
            <v>5</v>
          </cell>
        </row>
        <row r="160">
          <cell r="D160" t="str">
            <v>SINALIZAÇÃO</v>
          </cell>
        </row>
        <row r="160">
          <cell r="K160">
            <v>2010.84</v>
          </cell>
        </row>
        <row r="161">
          <cell r="A161" t="str">
            <v>5.1</v>
          </cell>
          <cell r="B161" t="str">
            <v>COMPOS.</v>
          </cell>
          <cell r="C161" t="str">
            <v>COMP010</v>
          </cell>
          <cell r="D161" t="str">
            <v>PLACA ESMALTADA PARA IDENTIFICAÇÃO DE RUA, DIMENSÕES 45X25CM - FORNECIMENTO E INSTALAÇÃO</v>
          </cell>
          <cell r="E161" t="str">
            <v>UND</v>
          </cell>
          <cell r="F161">
            <v>4</v>
          </cell>
          <cell r="G161">
            <v>92.33</v>
          </cell>
          <cell r="H161">
            <v>0.2338</v>
          </cell>
          <cell r="I161">
            <v>113.92</v>
          </cell>
          <cell r="J161">
            <v>369.32</v>
          </cell>
          <cell r="K161">
            <v>455.68</v>
          </cell>
        </row>
        <row r="162">
          <cell r="A162" t="str">
            <v>5.2</v>
          </cell>
          <cell r="B162" t="str">
            <v>COMPOS.</v>
          </cell>
          <cell r="C162" t="str">
            <v>COMP006</v>
          </cell>
          <cell r="D162" t="str">
            <v>PLACA DE REGULAMENTAÇÃO COM PINTURA REFLETIVA Ø = 0,50 M - FORNECIMENTO E INSTALAÇÃO</v>
          </cell>
          <cell r="E162" t="str">
            <v>UND</v>
          </cell>
          <cell r="F162">
            <v>2</v>
          </cell>
          <cell r="G162">
            <v>128.11</v>
          </cell>
          <cell r="H162">
            <v>0.2338</v>
          </cell>
          <cell r="I162">
            <v>158.06</v>
          </cell>
          <cell r="J162">
            <v>256.22</v>
          </cell>
          <cell r="K162">
            <v>316.12</v>
          </cell>
        </row>
        <row r="163">
          <cell r="A163" t="str">
            <v>5.3</v>
          </cell>
          <cell r="B163" t="str">
            <v>COMPOS.</v>
          </cell>
          <cell r="C163" t="str">
            <v>COMP025</v>
          </cell>
          <cell r="D163" t="str">
            <v>SUPORTE METÁLICO COM TUBO DE AÇO GALVANIZADO DN 50MM PARA PLACA DE SINALIZAÇÃO - FORNECIMENTO E INSTALAÇÃO</v>
          </cell>
          <cell r="E163" t="str">
            <v>UND</v>
          </cell>
          <cell r="F163">
            <v>4</v>
          </cell>
          <cell r="G163">
            <v>251.06</v>
          </cell>
          <cell r="H163">
            <v>0.2338</v>
          </cell>
          <cell r="I163">
            <v>309.76</v>
          </cell>
          <cell r="J163">
            <v>1004.24</v>
          </cell>
          <cell r="K163">
            <v>1239.04</v>
          </cell>
        </row>
        <row r="165">
          <cell r="A165" t="str">
            <v>5.0</v>
          </cell>
        </row>
        <row r="165">
          <cell r="D165" t="str">
            <v>BAIRRO: TABATINGA</v>
          </cell>
        </row>
        <row r="165">
          <cell r="K165">
            <v>180145.11</v>
          </cell>
        </row>
        <row r="166">
          <cell r="A166" t="str">
            <v>A</v>
          </cell>
        </row>
        <row r="166">
          <cell r="D166" t="str">
            <v>RUA PRAZERES LOPES DOS SANTOS</v>
          </cell>
        </row>
        <row r="166">
          <cell r="K166">
            <v>180145.11</v>
          </cell>
        </row>
        <row r="167">
          <cell r="A167">
            <v>1</v>
          </cell>
        </row>
        <row r="167">
          <cell r="D167" t="str">
            <v>TERRAPLENAGEM</v>
          </cell>
        </row>
        <row r="167">
          <cell r="K167">
            <v>46504.26</v>
          </cell>
        </row>
        <row r="168">
          <cell r="A168" t="str">
            <v>1.1</v>
          </cell>
          <cell r="B168" t="str">
            <v>SINAPI OUT/23</v>
          </cell>
          <cell r="C168">
            <v>101116</v>
          </cell>
          <cell r="D168" t="str">
            <v>ESCAVAÇÃO HORIZONTAL EM SOLO DE 1A CATEGORIA COM TRATOR DE ESTEIRAS (170HP/LÂMINA: 5,20M3). AF_07/2020</v>
          </cell>
          <cell r="E168" t="str">
            <v>M3</v>
          </cell>
          <cell r="F168">
            <v>269.63</v>
          </cell>
          <cell r="G168">
            <v>2.27</v>
          </cell>
          <cell r="H168">
            <v>0.2338</v>
          </cell>
          <cell r="I168">
            <v>2.8</v>
          </cell>
          <cell r="J168">
            <v>612.06</v>
          </cell>
          <cell r="K168">
            <v>754.96</v>
          </cell>
        </row>
        <row r="169">
          <cell r="A169" t="str">
            <v>1.2</v>
          </cell>
          <cell r="B169" t="str">
            <v>SINAPI OUT/23</v>
          </cell>
          <cell r="C169">
            <v>100574</v>
          </cell>
          <cell r="D169" t="str">
            <v>ESPALHAMENTO DE MATERIAL COM TRATOR DE ESTEIRAS. AF_11/2019</v>
          </cell>
          <cell r="E169" t="str">
            <v>M3</v>
          </cell>
          <cell r="F169">
            <v>55.11</v>
          </cell>
          <cell r="G169">
            <v>1.48</v>
          </cell>
          <cell r="H169">
            <v>0.2338</v>
          </cell>
          <cell r="I169">
            <v>1.83</v>
          </cell>
          <cell r="J169">
            <v>81.56</v>
          </cell>
          <cell r="K169">
            <v>100.85</v>
          </cell>
        </row>
        <row r="170">
          <cell r="A170" t="str">
            <v>1.3</v>
          </cell>
          <cell r="B170" t="str">
            <v>COMPOS.</v>
          </cell>
          <cell r="C170" t="str">
            <v>COMP024</v>
          </cell>
          <cell r="D170" t="str">
            <v>COMPACTACAO MECANICA A 100% DO PROCTOR INTERMEDIÁRIO - PAVIMENTACAO URBANA</v>
          </cell>
          <cell r="E170" t="str">
            <v>M3</v>
          </cell>
          <cell r="F170">
            <v>44.09</v>
          </cell>
          <cell r="G170">
            <v>7.79</v>
          </cell>
          <cell r="H170">
            <v>0.2338</v>
          </cell>
          <cell r="I170">
            <v>9.61</v>
          </cell>
          <cell r="J170">
            <v>343.46</v>
          </cell>
          <cell r="K170">
            <v>423.7</v>
          </cell>
        </row>
        <row r="171">
          <cell r="A171" t="str">
            <v>1.4</v>
          </cell>
          <cell r="B171" t="str">
            <v>SINAPI OUT/23</v>
          </cell>
          <cell r="C171">
            <v>100973</v>
          </cell>
          <cell r="D171" t="str">
            <v>CARGA, MANOBRA E DESCARGA DE SOLOS E MATERIAIS GRANULARES EM CAMINHÃO BASCULANTE 6 M³ - CARGA COM PÁ CARREGADEIRA (CAÇAMBA DE 1,7 A 2,8 M³ / 128 HP) E DESCARGA LIVRE (UNIDADE: M3). AF_07/2020</v>
          </cell>
          <cell r="E171" t="str">
            <v>M3</v>
          </cell>
          <cell r="F171">
            <v>214.52</v>
          </cell>
          <cell r="G171">
            <v>9.32</v>
          </cell>
          <cell r="H171">
            <v>0.2338</v>
          </cell>
          <cell r="I171">
            <v>11.5</v>
          </cell>
          <cell r="J171">
            <v>1999.33</v>
          </cell>
          <cell r="K171">
            <v>2466.98</v>
          </cell>
        </row>
        <row r="172">
          <cell r="A172" t="str">
            <v>1.5</v>
          </cell>
          <cell r="B172" t="str">
            <v>SINAPI OUT/23</v>
          </cell>
          <cell r="C172">
            <v>97914</v>
          </cell>
          <cell r="D172" t="str">
            <v>TRANSPORTE COM CAMINHÃO BASCULANTE DE 6 M³, EM VIA URBANA PAVIMENTADA, DMT ATÉ 30 KM (UNIDADE: M3XKM). AF_07/2020</v>
          </cell>
          <cell r="E172" t="str">
            <v>M3 X KM</v>
          </cell>
          <cell r="F172">
            <v>729.37</v>
          </cell>
          <cell r="G172">
            <v>3.01</v>
          </cell>
          <cell r="H172">
            <v>0.2338</v>
          </cell>
          <cell r="I172">
            <v>3.71</v>
          </cell>
          <cell r="J172">
            <v>2195.4</v>
          </cell>
          <cell r="K172">
            <v>2705.96</v>
          </cell>
        </row>
        <row r="173">
          <cell r="A173" t="str">
            <v>1.6</v>
          </cell>
          <cell r="B173" t="str">
            <v>COMPOS.</v>
          </cell>
          <cell r="C173" t="str">
            <v>COMP052</v>
          </cell>
          <cell r="D173" t="str">
            <v>GEOGRELHA UNIDIRECIONAL COM RESISTÊNCIA À TRAÇÃO DE 400 KN/M - FORNECIMENTO E INSTALAÇÃO</v>
          </cell>
          <cell r="E173" t="str">
            <v>M2</v>
          </cell>
          <cell r="F173">
            <v>388.4</v>
          </cell>
          <cell r="G173">
            <v>83.58</v>
          </cell>
          <cell r="H173">
            <v>0.2338</v>
          </cell>
          <cell r="I173">
            <v>103.12</v>
          </cell>
          <cell r="J173">
            <v>32462.47</v>
          </cell>
          <cell r="K173">
            <v>40051.81</v>
          </cell>
        </row>
        <row r="174">
          <cell r="A174">
            <v>2</v>
          </cell>
        </row>
        <row r="174">
          <cell r="D174" t="str">
            <v>DRENAGEM</v>
          </cell>
        </row>
        <row r="174">
          <cell r="K174">
            <v>34409.76</v>
          </cell>
        </row>
        <row r="175">
          <cell r="A175" t="str">
            <v>2.1</v>
          </cell>
          <cell r="B175" t="str">
            <v>SINAPI OUT/23</v>
          </cell>
          <cell r="C175">
            <v>94273</v>
          </cell>
          <cell r="D175" t="str">
            <v>ASSENTAMENTO DE GUIA (MEIO-FIO) EM TRECHO RETO, CONFECCIONADA EM CONCRETO PRÉ-FABRICADO, DIMENSÕES 100X15X13X30 CM (COMPRIMENTO X BASE INFERIOR X BASE SUPERIOR X ALTURA), PARA VIAS URBANAS (USO VIÁRIO). AF_06/2016</v>
          </cell>
          <cell r="E175" t="str">
            <v>M</v>
          </cell>
          <cell r="F175">
            <v>296.24</v>
          </cell>
          <cell r="G175">
            <v>59.55</v>
          </cell>
          <cell r="H175">
            <v>0.2338</v>
          </cell>
          <cell r="I175">
            <v>73.47</v>
          </cell>
          <cell r="J175">
            <v>17641.09</v>
          </cell>
          <cell r="K175">
            <v>21764.75</v>
          </cell>
        </row>
        <row r="176">
          <cell r="A176" t="str">
            <v>2.2</v>
          </cell>
          <cell r="B176" t="str">
            <v>SINAPI OUT/23</v>
          </cell>
          <cell r="C176">
            <v>94281</v>
          </cell>
          <cell r="D176" t="str">
            <v>EXECUÇÃO DE SARJETA DE CONCRETO USINADO, MOLDADA  IN LOCO  EM TRECHO RETO, 30 CM BASE X 15 CM ALTURA. AF_06/2016</v>
          </cell>
          <cell r="E176" t="str">
            <v>M</v>
          </cell>
          <cell r="F176">
            <v>148.22</v>
          </cell>
          <cell r="G176">
            <v>55.02</v>
          </cell>
          <cell r="H176">
            <v>0.2338</v>
          </cell>
          <cell r="I176">
            <v>67.88</v>
          </cell>
          <cell r="J176">
            <v>8155.06</v>
          </cell>
          <cell r="K176">
            <v>10061.17</v>
          </cell>
        </row>
        <row r="177">
          <cell r="A177" t="str">
            <v>2.3</v>
          </cell>
          <cell r="B177" t="str">
            <v>COMPOS.</v>
          </cell>
          <cell r="C177" t="str">
            <v>COMP015</v>
          </cell>
          <cell r="D177" t="str">
            <v>EXECUÇÃO DE SARJETÃO DE CONCRETO, MOLDADA IN LOCO EM TRECHO RETO, 90 CM BASE X 20 CM ALTURA</v>
          </cell>
          <cell r="E177" t="str">
            <v>M</v>
          </cell>
          <cell r="F177">
            <v>10.12</v>
          </cell>
          <cell r="G177">
            <v>206.94</v>
          </cell>
          <cell r="H177">
            <v>0.2338</v>
          </cell>
          <cell r="I177">
            <v>255.32</v>
          </cell>
          <cell r="J177">
            <v>2094.23</v>
          </cell>
          <cell r="K177">
            <v>2583.84</v>
          </cell>
        </row>
        <row r="178">
          <cell r="A178">
            <v>3</v>
          </cell>
        </row>
        <row r="178">
          <cell r="D178" t="str">
            <v>PAVIMENTAÇÃO</v>
          </cell>
        </row>
        <row r="178">
          <cell r="K178">
            <v>57293.48</v>
          </cell>
        </row>
        <row r="179">
          <cell r="A179" t="str">
            <v>3.1</v>
          </cell>
          <cell r="B179" t="str">
            <v>COMPOS.</v>
          </cell>
          <cell r="C179" t="str">
            <v>COMP002</v>
          </cell>
          <cell r="D179" t="str">
            <v>DEMOLIÇÃO DE PASSEIO EM CONCRETO SIMPLES</v>
          </cell>
          <cell r="E179" t="str">
            <v>M3</v>
          </cell>
          <cell r="F179">
            <v>2.47</v>
          </cell>
          <cell r="G179">
            <v>311.96</v>
          </cell>
          <cell r="H179">
            <v>0.2338</v>
          </cell>
          <cell r="I179">
            <v>384.9</v>
          </cell>
          <cell r="J179">
            <v>770.54</v>
          </cell>
          <cell r="K179">
            <v>950.7</v>
          </cell>
        </row>
        <row r="180">
          <cell r="A180" t="str">
            <v>3.2</v>
          </cell>
          <cell r="B180" t="str">
            <v>SINAPI OUT/23</v>
          </cell>
          <cell r="C180">
            <v>100576</v>
          </cell>
          <cell r="D180" t="str">
            <v>REGULARIZAÇÃO E COMPACTAÇÃO DE SUBLEITO DE SOLO  PREDOMINANTEMENTE ARGILOSO. AF_11/2019</v>
          </cell>
          <cell r="E180" t="str">
            <v>M2</v>
          </cell>
          <cell r="F180">
            <v>493.27</v>
          </cell>
          <cell r="G180">
            <v>2.7</v>
          </cell>
          <cell r="H180">
            <v>0.2338</v>
          </cell>
          <cell r="I180">
            <v>3.33</v>
          </cell>
          <cell r="J180">
            <v>1331.83</v>
          </cell>
          <cell r="K180">
            <v>1642.59</v>
          </cell>
        </row>
        <row r="181">
          <cell r="A181" t="str">
            <v>3.3</v>
          </cell>
          <cell r="B181" t="str">
            <v>COMPOS.</v>
          </cell>
          <cell r="C181" t="str">
            <v>COMP028</v>
          </cell>
          <cell r="D181" t="str">
            <v>EXECUÇÃO E COMPACTAÇÃO DE BASE COM BRITA GRADUADA SIMPLES - INCLUSIVE CARGA, TRANSPORTE E MATERIAL</v>
          </cell>
          <cell r="E181" t="str">
            <v>M3</v>
          </cell>
          <cell r="F181">
            <v>63.5</v>
          </cell>
          <cell r="G181">
            <v>219.63</v>
          </cell>
          <cell r="H181">
            <v>0.2338</v>
          </cell>
          <cell r="I181">
            <v>270.98</v>
          </cell>
          <cell r="J181">
            <v>13946.51</v>
          </cell>
          <cell r="K181">
            <v>17207.23</v>
          </cell>
        </row>
        <row r="182">
          <cell r="A182" t="str">
            <v>3.4</v>
          </cell>
          <cell r="B182" t="str">
            <v>COMPOS.</v>
          </cell>
          <cell r="C182">
            <v>92398</v>
          </cell>
          <cell r="D182" t="str">
            <v>EXECUÇÃO DE PAVIMENTO EM PISO INTERTRAVADO, COM BLOCO RETANGULAR COR NATURAL DE 20 X 10 CM, ESPESSURA 8 CM. AF_10/2022</v>
          </cell>
          <cell r="E182" t="str">
            <v>M2</v>
          </cell>
          <cell r="F182">
            <v>388.4</v>
          </cell>
          <cell r="G182">
            <v>76.35</v>
          </cell>
          <cell r="H182">
            <v>0.2338</v>
          </cell>
          <cell r="I182">
            <v>94.2</v>
          </cell>
          <cell r="J182">
            <v>29654.34</v>
          </cell>
          <cell r="K182">
            <v>36587.28</v>
          </cell>
        </row>
        <row r="183">
          <cell r="A183" t="str">
            <v>3.5</v>
          </cell>
          <cell r="B183" t="str">
            <v>SINAPI OUT/23</v>
          </cell>
          <cell r="C183">
            <v>100981</v>
          </cell>
          <cell r="D183" t="str">
            <v>CARGA, MANOBRA E DESCARGA DE ENTULHO EM CAMINHÃO BASCULANTE 6 M³ - CARGA COM ESCAVADEIRA HIDRÁULICA  (CAÇAMBA DE 0,80 M³ / 111 HP) E DESCARGA LIVRE (UNIDADE: M3). AF_07/2020</v>
          </cell>
          <cell r="E183" t="str">
            <v>M3</v>
          </cell>
          <cell r="F183">
            <v>3.21</v>
          </cell>
          <cell r="G183">
            <v>9.64</v>
          </cell>
          <cell r="H183">
            <v>0.2338</v>
          </cell>
          <cell r="I183">
            <v>11.89</v>
          </cell>
          <cell r="J183">
            <v>30.94</v>
          </cell>
          <cell r="K183">
            <v>38.17</v>
          </cell>
        </row>
        <row r="184">
          <cell r="A184" t="str">
            <v>3.6</v>
          </cell>
          <cell r="B184" t="str">
            <v>SINAPI OUT/23</v>
          </cell>
          <cell r="C184">
            <v>97914</v>
          </cell>
          <cell r="D184" t="str">
            <v>TRANSPORTE COM CAMINHÃO BASCULANTE DE 6 M³, EM VIA URBANA PAVIMENTADA, DMT ATÉ 30 KM (UNIDADE: M3XKM). AF_07/2020</v>
          </cell>
          <cell r="E184" t="str">
            <v>M3 X KM</v>
          </cell>
          <cell r="F184">
            <v>10.92</v>
          </cell>
          <cell r="G184">
            <v>3.01</v>
          </cell>
          <cell r="H184">
            <v>0.2338</v>
          </cell>
          <cell r="I184">
            <v>3.71</v>
          </cell>
          <cell r="J184">
            <v>32.87</v>
          </cell>
          <cell r="K184">
            <v>40.51</v>
          </cell>
        </row>
        <row r="185">
          <cell r="A185" t="str">
            <v>3.7</v>
          </cell>
          <cell r="B185" t="str">
            <v>COMPOS.</v>
          </cell>
          <cell r="C185" t="str">
            <v>COMP027</v>
          </cell>
          <cell r="D185" t="str">
            <v>GUIA DE TRAVAMENTO EM CONCRETO PRÉ-FABRICADO, DIMENSÕES 100X15X13X20 CM</v>
          </cell>
          <cell r="E185" t="str">
            <v>M</v>
          </cell>
          <cell r="F185">
            <v>12.5</v>
          </cell>
          <cell r="G185">
            <v>53.62</v>
          </cell>
          <cell r="H185">
            <v>0.2338</v>
          </cell>
          <cell r="I185">
            <v>66.16</v>
          </cell>
          <cell r="J185">
            <v>670.25</v>
          </cell>
          <cell r="K185">
            <v>827</v>
          </cell>
        </row>
        <row r="186">
          <cell r="A186">
            <v>4</v>
          </cell>
        </row>
        <row r="186">
          <cell r="D186" t="str">
            <v>PASSEIO/ACESSIBILIDADE</v>
          </cell>
        </row>
        <row r="186">
          <cell r="K186">
            <v>20868.85</v>
          </cell>
        </row>
        <row r="187">
          <cell r="A187" t="str">
            <v>4.1</v>
          </cell>
          <cell r="B187" t="str">
            <v>SINAPI OUT/23</v>
          </cell>
          <cell r="C187">
            <v>92397</v>
          </cell>
          <cell r="D187" t="str">
            <v>EXECUÇÃO DE PAVIMENTO EM PISO INTERTRAVADO, COM BLOCO RETANGULAR COR NATURAL DE 20 X 10 CM, ESPESSURA 6 CM. AF_10/2022</v>
          </cell>
          <cell r="E187" t="str">
            <v>M2</v>
          </cell>
          <cell r="F187">
            <v>226.33</v>
          </cell>
          <cell r="G187">
            <v>61.83</v>
          </cell>
          <cell r="H187">
            <v>0.2338</v>
          </cell>
          <cell r="I187">
            <v>76.29</v>
          </cell>
          <cell r="J187">
            <v>13993.98</v>
          </cell>
          <cell r="K187">
            <v>17266.72</v>
          </cell>
        </row>
        <row r="188">
          <cell r="A188" t="str">
            <v>4.2</v>
          </cell>
          <cell r="B188" t="str">
            <v>COMPOS.</v>
          </cell>
          <cell r="C188" t="str">
            <v>COMP005</v>
          </cell>
          <cell r="D188" t="str">
            <v>RAMPA PARA ACESSO DE P.N.E. EM CONCRETO Fck = 20MPa, DESEMPOLADA, COM PISO EM LAJOTA PRÉ-MOLDADA EM CONCRETO COLORIDO NA COR AMARELA PARA SINALIZAÇÃO TÁTIL DE ALERTA  (COMPRIMENTO 8,00 M X LARGURA VARIÁVEL)</v>
          </cell>
          <cell r="E188" t="str">
            <v>M</v>
          </cell>
          <cell r="F188">
            <v>5.1</v>
          </cell>
          <cell r="G188">
            <v>494.52</v>
          </cell>
          <cell r="H188">
            <v>0.2338</v>
          </cell>
          <cell r="I188">
            <v>610.14</v>
          </cell>
          <cell r="J188">
            <v>2522.05</v>
          </cell>
          <cell r="K188">
            <v>3111.71</v>
          </cell>
        </row>
        <row r="189">
          <cell r="A189" t="str">
            <v>4.3</v>
          </cell>
          <cell r="B189" t="str">
            <v>COMPOS.</v>
          </cell>
          <cell r="C189" t="str">
            <v>COMP026</v>
          </cell>
          <cell r="D189" t="str">
            <v>PINTURA DE SINALIZAÇÃO HORIZONTAL PARA RAMPA DE ACESSIBILIDADE</v>
          </cell>
          <cell r="E189" t="str">
            <v>M2</v>
          </cell>
          <cell r="F189">
            <v>40.8</v>
          </cell>
          <cell r="G189">
            <v>9.74</v>
          </cell>
          <cell r="H189">
            <v>0.2338</v>
          </cell>
          <cell r="I189">
            <v>12.02</v>
          </cell>
          <cell r="J189">
            <v>397.39</v>
          </cell>
          <cell r="K189">
            <v>490.42</v>
          </cell>
        </row>
        <row r="190">
          <cell r="A190">
            <v>5</v>
          </cell>
        </row>
        <row r="190">
          <cell r="D190" t="str">
            <v>SINALIZAÇÃO</v>
          </cell>
        </row>
        <row r="190">
          <cell r="K190">
            <v>21068.76</v>
          </cell>
        </row>
        <row r="191">
          <cell r="A191" t="str">
            <v>5.1</v>
          </cell>
          <cell r="B191" t="str">
            <v>COMPOS.</v>
          </cell>
          <cell r="C191" t="str">
            <v>COMP010</v>
          </cell>
          <cell r="D191" t="str">
            <v>PLACA ESMALTADA PARA IDENTIFICAÇÃO DE RUA, DIMENSÕES 45X25CM - FORNECIMENTO E INSTALAÇÃO</v>
          </cell>
          <cell r="E191" t="str">
            <v>UND</v>
          </cell>
          <cell r="F191">
            <v>4</v>
          </cell>
          <cell r="G191">
            <v>92.33</v>
          </cell>
          <cell r="H191">
            <v>0.2338</v>
          </cell>
          <cell r="I191">
            <v>113.92</v>
          </cell>
          <cell r="J191">
            <v>369.32</v>
          </cell>
          <cell r="K191">
            <v>455.68</v>
          </cell>
        </row>
        <row r="192">
          <cell r="A192" t="str">
            <v>5.2</v>
          </cell>
          <cell r="B192" t="str">
            <v>COMPOS.</v>
          </cell>
          <cell r="C192" t="str">
            <v>COMP007</v>
          </cell>
          <cell r="D192" t="str">
            <v>PLACA DE REGULAMENTAÇÃO COM PINTURA REFLETIVA L = 0,25 M - FORNECIMENTO E INSTALAÇÃO</v>
          </cell>
          <cell r="E192" t="str">
            <v>UND</v>
          </cell>
          <cell r="F192">
            <v>1</v>
          </cell>
          <cell r="G192">
            <v>189.33</v>
          </cell>
          <cell r="H192">
            <v>0.2338</v>
          </cell>
          <cell r="I192">
            <v>233.6</v>
          </cell>
          <cell r="J192">
            <v>189.33</v>
          </cell>
          <cell r="K192">
            <v>233.6</v>
          </cell>
        </row>
        <row r="193">
          <cell r="A193" t="str">
            <v>5.3</v>
          </cell>
          <cell r="B193" t="str">
            <v>COMPOS.</v>
          </cell>
          <cell r="C193" t="str">
            <v>COMP006</v>
          </cell>
          <cell r="D193" t="str">
            <v>PLACA DE REGULAMENTAÇÃO COM PINTURA REFLETIVA Ø = 0,50 M - FORNECIMENTO E INSTALAÇÃO</v>
          </cell>
          <cell r="E193" t="str">
            <v>UND</v>
          </cell>
          <cell r="F193">
            <v>2</v>
          </cell>
          <cell r="G193">
            <v>128.11</v>
          </cell>
          <cell r="H193">
            <v>0.2338</v>
          </cell>
          <cell r="I193">
            <v>158.06</v>
          </cell>
          <cell r="J193">
            <v>256.22</v>
          </cell>
          <cell r="K193">
            <v>316.12</v>
          </cell>
        </row>
        <row r="194">
          <cell r="A194" t="str">
            <v>5.4</v>
          </cell>
          <cell r="B194" t="str">
            <v>COMPOS.</v>
          </cell>
          <cell r="C194" t="str">
            <v>COMP025</v>
          </cell>
          <cell r="D194" t="str">
            <v>SUPORTE METÁLICO COM TUBO DE AÇO GALVANIZADO DN 50MM PARA PLACA DE SINALIZAÇÃO - FORNECIMENTO E INSTALAÇÃO</v>
          </cell>
          <cell r="E194" t="str">
            <v>UND</v>
          </cell>
          <cell r="F194">
            <v>5</v>
          </cell>
          <cell r="G194">
            <v>251.06</v>
          </cell>
          <cell r="H194">
            <v>0.2338</v>
          </cell>
          <cell r="I194">
            <v>309.76</v>
          </cell>
          <cell r="J194">
            <v>1255.3</v>
          </cell>
          <cell r="K194">
            <v>1548.8</v>
          </cell>
        </row>
        <row r="195">
          <cell r="A195" t="str">
            <v>5.5</v>
          </cell>
          <cell r="B195" t="str">
            <v>SINAPI OUT/23</v>
          </cell>
          <cell r="C195">
            <v>99839</v>
          </cell>
          <cell r="D195" t="str">
            <v>GUARDA-CORPO DE AÇO GALVANIZADO DE 1,10M DE ALTURA, MONTANTES TUBULARES DE 1.1/2  ESPAÇADOS DE 1,20M, TRAVESSA SUPERIOR DE 2 , GRADIL FORMADO POR BARRAS CHATAS EM FERRO DE 32X4,8MM, FIXADO COM CHUMBADOR MECÂNICO. AF_04/2019_PS</v>
          </cell>
          <cell r="E195" t="str">
            <v>M</v>
          </cell>
          <cell r="F195">
            <v>32</v>
          </cell>
          <cell r="G195">
            <v>468.94</v>
          </cell>
          <cell r="H195">
            <v>0.2338</v>
          </cell>
          <cell r="I195">
            <v>578.58</v>
          </cell>
          <cell r="J195">
            <v>15006.08</v>
          </cell>
          <cell r="K195">
            <v>18514.56</v>
          </cell>
        </row>
        <row r="197">
          <cell r="A197" t="str">
            <v>6.0</v>
          </cell>
        </row>
        <row r="197">
          <cell r="D197" t="str">
            <v>BAIRRO: SÃO PEDRO</v>
          </cell>
        </row>
        <row r="197">
          <cell r="K197">
            <v>859877.82</v>
          </cell>
        </row>
        <row r="198">
          <cell r="A198" t="str">
            <v>A</v>
          </cell>
        </row>
        <row r="198">
          <cell r="D198" t="str">
            <v>TRAVESSA SÃO MIGUEL</v>
          </cell>
        </row>
        <row r="198">
          <cell r="K198">
            <v>356818.44</v>
          </cell>
        </row>
        <row r="199">
          <cell r="A199">
            <v>1</v>
          </cell>
        </row>
        <row r="199">
          <cell r="D199" t="str">
            <v>TERRAPLENAGEM</v>
          </cell>
        </row>
        <row r="199">
          <cell r="K199">
            <v>55955.9</v>
          </cell>
        </row>
        <row r="200">
          <cell r="A200" t="str">
            <v>1.1</v>
          </cell>
          <cell r="B200" t="str">
            <v>SINAPI OUT/23</v>
          </cell>
          <cell r="C200">
            <v>101116</v>
          </cell>
          <cell r="D200" t="str">
            <v>ESCAVAÇÃO HORIZONTAL EM SOLO DE 1A CATEGORIA COM TRATOR DE ESTEIRAS (170HP/LÂMINA: 5,20M3). AF_07/2020</v>
          </cell>
          <cell r="E200" t="str">
            <v>M3</v>
          </cell>
          <cell r="F200">
            <v>281.66</v>
          </cell>
          <cell r="G200">
            <v>2.27</v>
          </cell>
          <cell r="H200">
            <v>0.2338</v>
          </cell>
          <cell r="I200">
            <v>2.8</v>
          </cell>
          <cell r="J200">
            <v>639.37</v>
          </cell>
          <cell r="K200">
            <v>788.65</v>
          </cell>
        </row>
        <row r="201">
          <cell r="A201" t="str">
            <v>1.2</v>
          </cell>
          <cell r="B201" t="str">
            <v>SINAPI OUT/23</v>
          </cell>
          <cell r="C201">
            <v>100574</v>
          </cell>
          <cell r="D201" t="str">
            <v>ESPALHAMENTO DE MATERIAL COM TRATOR DE ESTEIRAS. AF_11/2019</v>
          </cell>
          <cell r="E201" t="str">
            <v>M3</v>
          </cell>
          <cell r="F201">
            <v>20.76</v>
          </cell>
          <cell r="G201">
            <v>1.48</v>
          </cell>
          <cell r="H201">
            <v>0.2338</v>
          </cell>
          <cell r="I201">
            <v>1.83</v>
          </cell>
          <cell r="J201">
            <v>30.72</v>
          </cell>
          <cell r="K201">
            <v>37.99</v>
          </cell>
        </row>
        <row r="202">
          <cell r="A202" t="str">
            <v>1.3</v>
          </cell>
          <cell r="B202" t="str">
            <v>COMPOS.</v>
          </cell>
          <cell r="C202" t="str">
            <v>COMP024</v>
          </cell>
          <cell r="D202" t="str">
            <v>COMPACTACAO MECANICA A 100% DO PROCTOR INTERMEDIÁRIO - PAVIMENTACAO URBANA</v>
          </cell>
          <cell r="E202" t="str">
            <v>M3</v>
          </cell>
          <cell r="F202">
            <v>16.61</v>
          </cell>
          <cell r="G202">
            <v>7.79</v>
          </cell>
          <cell r="H202">
            <v>0.2338</v>
          </cell>
          <cell r="I202">
            <v>9.61</v>
          </cell>
          <cell r="J202">
            <v>129.39</v>
          </cell>
          <cell r="K202">
            <v>159.62</v>
          </cell>
        </row>
        <row r="203">
          <cell r="A203" t="str">
            <v>1.4</v>
          </cell>
          <cell r="B203" t="str">
            <v>SINAPI OUT/23</v>
          </cell>
          <cell r="C203">
            <v>100973</v>
          </cell>
          <cell r="D203" t="str">
            <v>CARGA, MANOBRA E DESCARGA DE SOLOS E MATERIAIS GRANULARES EM CAMINHÃO BASCULANTE 6 M³ - CARGA COM PÁ CARREGADEIRA (CAÇAMBA DE 1,7 A 2,8 M³ / 128 HP) E DESCARGA LIVRE (UNIDADE: M3). AF_07/2020</v>
          </cell>
          <cell r="E203" t="str">
            <v>M3</v>
          </cell>
          <cell r="F203">
            <v>260.9</v>
          </cell>
          <cell r="G203">
            <v>9.32</v>
          </cell>
          <cell r="H203">
            <v>0.2338</v>
          </cell>
          <cell r="I203">
            <v>11.5</v>
          </cell>
          <cell r="J203">
            <v>2431.59</v>
          </cell>
          <cell r="K203">
            <v>3000.35</v>
          </cell>
        </row>
        <row r="204">
          <cell r="A204" t="str">
            <v>1.5</v>
          </cell>
          <cell r="B204" t="str">
            <v>SINAPI OUT/23</v>
          </cell>
          <cell r="C204">
            <v>97914</v>
          </cell>
          <cell r="D204" t="str">
            <v>TRANSPORTE COM CAMINHÃO BASCULANTE DE 6 M³, EM VIA URBANA PAVIMENTADA, DMT ATÉ 30 KM (UNIDADE: M3XKM). AF_07/2020</v>
          </cell>
          <cell r="E204" t="str">
            <v>M3 X KM</v>
          </cell>
          <cell r="F204">
            <v>600.07</v>
          </cell>
          <cell r="G204">
            <v>3.01</v>
          </cell>
          <cell r="H204">
            <v>0.2338</v>
          </cell>
          <cell r="I204">
            <v>3.71</v>
          </cell>
          <cell r="J204">
            <v>1806.21</v>
          </cell>
          <cell r="K204">
            <v>2226.26</v>
          </cell>
        </row>
        <row r="205">
          <cell r="A205" t="str">
            <v>1.6</v>
          </cell>
          <cell r="B205" t="str">
            <v>COMPOS.</v>
          </cell>
          <cell r="C205" t="str">
            <v>COMP052</v>
          </cell>
          <cell r="D205" t="str">
            <v>GEOGRELHA UNIDIRECIONAL COM RESISTÊNCIA À TRAÇÃO DE 400 KN/M - FORNECIMENTO E INSTALAÇÃO</v>
          </cell>
          <cell r="E205" t="str">
            <v>M2</v>
          </cell>
          <cell r="F205">
            <v>482.38</v>
          </cell>
          <cell r="G205">
            <v>83.58</v>
          </cell>
          <cell r="H205">
            <v>0.2338</v>
          </cell>
          <cell r="I205">
            <v>103.12</v>
          </cell>
          <cell r="J205">
            <v>40317.32</v>
          </cell>
          <cell r="K205">
            <v>49743.03</v>
          </cell>
        </row>
        <row r="206">
          <cell r="A206">
            <v>2</v>
          </cell>
        </row>
        <row r="206">
          <cell r="D206" t="str">
            <v>DRENAGEM</v>
          </cell>
        </row>
        <row r="206">
          <cell r="K206">
            <v>30507.64</v>
          </cell>
        </row>
        <row r="207">
          <cell r="A207" t="str">
            <v>2.1</v>
          </cell>
          <cell r="B207" t="str">
            <v>SINAPI OUT/23</v>
          </cell>
          <cell r="C207">
            <v>94273</v>
          </cell>
          <cell r="D207" t="str">
            <v>ASSENTAMENTO DE GUIA (MEIO-FIO) EM TRECHO RETO, CONFECCIONADA EM CONCRETO PRÉ-FABRICADO, DIMENSÕES 100X15X13X30 CM (COMPRIMENTO X BASE INFERIOR X BASE SUPERIOR X ALTURA), PARA VIAS URBANAS (USO VIÁRIO). AF_06/2016</v>
          </cell>
          <cell r="E207" t="str">
            <v>M</v>
          </cell>
          <cell r="F207">
            <v>242.72</v>
          </cell>
          <cell r="G207">
            <v>59.55</v>
          </cell>
          <cell r="H207">
            <v>0.2338</v>
          </cell>
          <cell r="I207">
            <v>73.47</v>
          </cell>
          <cell r="J207">
            <v>14453.98</v>
          </cell>
          <cell r="K207">
            <v>17832.64</v>
          </cell>
        </row>
        <row r="208">
          <cell r="A208" t="str">
            <v>2.2</v>
          </cell>
          <cell r="B208" t="str">
            <v>SINAPI OUT/23</v>
          </cell>
          <cell r="C208">
            <v>94281</v>
          </cell>
          <cell r="D208" t="str">
            <v>EXECUÇÃO DE SARJETA DE CONCRETO USINADO, MOLDADA  IN LOCO  EM TRECHO RETO, 30 CM BASE X 15 CM ALTURA. AF_06/2016</v>
          </cell>
          <cell r="E208" t="str">
            <v>M</v>
          </cell>
          <cell r="F208">
            <v>115.44</v>
          </cell>
          <cell r="G208">
            <v>55.02</v>
          </cell>
          <cell r="H208">
            <v>0.2338</v>
          </cell>
          <cell r="I208">
            <v>67.88</v>
          </cell>
          <cell r="J208">
            <v>6351.51</v>
          </cell>
          <cell r="K208">
            <v>7836.07</v>
          </cell>
        </row>
        <row r="209">
          <cell r="A209" t="str">
            <v>2.3</v>
          </cell>
          <cell r="B209" t="str">
            <v>COMPOS.</v>
          </cell>
          <cell r="C209" t="str">
            <v>COMP013</v>
          </cell>
          <cell r="D209" t="str">
            <v>DESCIDA D'ÁGUA DE ATERROS TIPO RÁPIDO - DAR 01</v>
          </cell>
          <cell r="E209" t="str">
            <v>M</v>
          </cell>
          <cell r="F209">
            <v>1.2</v>
          </cell>
          <cell r="G209">
            <v>298.04</v>
          </cell>
          <cell r="H209">
            <v>0.2338</v>
          </cell>
          <cell r="I209">
            <v>367.72</v>
          </cell>
          <cell r="J209">
            <v>357.65</v>
          </cell>
          <cell r="K209">
            <v>441.26</v>
          </cell>
        </row>
        <row r="210">
          <cell r="A210" t="str">
            <v>2.4</v>
          </cell>
          <cell r="B210" t="str">
            <v>COMPOS.</v>
          </cell>
          <cell r="C210" t="str">
            <v>COMP022</v>
          </cell>
          <cell r="D210" t="str">
            <v>BOCA DE LOBO SIMPLES - BLS 01 AC/BC</v>
          </cell>
          <cell r="E210" t="str">
            <v>UND</v>
          </cell>
          <cell r="F210">
            <v>1</v>
          </cell>
          <cell r="G210">
            <v>927.93</v>
          </cell>
          <cell r="H210">
            <v>0.2338</v>
          </cell>
          <cell r="I210">
            <v>1144.88</v>
          </cell>
          <cell r="J210">
            <v>927.93</v>
          </cell>
          <cell r="K210">
            <v>1144.88</v>
          </cell>
        </row>
        <row r="211">
          <cell r="A211" t="str">
            <v>2.5</v>
          </cell>
          <cell r="B211" t="str">
            <v>COMPOS.</v>
          </cell>
          <cell r="C211" t="str">
            <v>COMP019</v>
          </cell>
          <cell r="D211" t="str">
            <v>CANALETA RETANGULAR EM ALVENARIA DE BLOCO CERÂMICO MACIÇO, ESP. 0,15 M, COM TAMPA PERFURADA EM CONCRETO ARMADO 25MPA, ESP. 0,15 M, LAJE DE FUNDO EM CONCRETO SIMPLES, ESP. 0,10 M, DIMENSÕES 0,40 X ALTURA VAR. 0,40 A 0,52 M</v>
          </cell>
          <cell r="E211" t="str">
            <v>M</v>
          </cell>
          <cell r="F211">
            <v>7</v>
          </cell>
          <cell r="G211">
            <v>370.93</v>
          </cell>
          <cell r="H211">
            <v>0.2338</v>
          </cell>
          <cell r="I211">
            <v>457.65</v>
          </cell>
          <cell r="J211">
            <v>2596.51</v>
          </cell>
          <cell r="K211">
            <v>3203.55</v>
          </cell>
        </row>
        <row r="212">
          <cell r="A212" t="str">
            <v>2.6</v>
          </cell>
          <cell r="B212" t="str">
            <v>SINAPI OUT/23</v>
          </cell>
          <cell r="C212">
            <v>90106</v>
          </cell>
          <cell r="D212" t="str">
            <v>ESCAVAÇÃO MECANIZADA DE VALA COM PROFUNDIDADE ATÉ 1,5 M (MÉDIA MONTANTE E JUSANTE/UMA COMPOSIÇÃO POR TRECHO), RETROESCAV. (0,26 M3), LARGURA DE 0,8 M A 1,5 M, EM SOLO DE 1A CATEGORIA, LOCAIS COM BAIXO NÍVEL DE INTERFERÊNCIA. AF_02/2021</v>
          </cell>
          <cell r="E212" t="str">
            <v>M3</v>
          </cell>
          <cell r="F212">
            <v>1.36</v>
          </cell>
          <cell r="G212">
            <v>8.21</v>
          </cell>
          <cell r="H212">
            <v>0.2338</v>
          </cell>
          <cell r="I212">
            <v>10.13</v>
          </cell>
          <cell r="J212">
            <v>11.17</v>
          </cell>
          <cell r="K212">
            <v>13.78</v>
          </cell>
        </row>
        <row r="213">
          <cell r="A213" t="str">
            <v>2.7</v>
          </cell>
          <cell r="B213" t="str">
            <v>SINAPI OUT/23</v>
          </cell>
          <cell r="C213">
            <v>100973</v>
          </cell>
          <cell r="D213" t="str">
            <v>CARGA, MANOBRA E DESCARGA DE SOLOS E MATERIAIS GRANULARES EM CAMINHÃO BASCULANTE 6 M³ - CARGA COM PÁ CARREGADEIRA (CAÇAMBA DE 1,7 A 2,8 M³ / 128 HP) E DESCARGA LIVRE (UNIDADE: M3). AF_07/2020</v>
          </cell>
          <cell r="E213" t="str">
            <v>M3</v>
          </cell>
          <cell r="F213">
            <v>1.77</v>
          </cell>
          <cell r="G213">
            <v>9.32</v>
          </cell>
          <cell r="H213">
            <v>0.2338</v>
          </cell>
          <cell r="I213">
            <v>11.5</v>
          </cell>
          <cell r="J213">
            <v>16.5</v>
          </cell>
          <cell r="K213">
            <v>20.36</v>
          </cell>
        </row>
        <row r="214">
          <cell r="A214" t="str">
            <v>2.8</v>
          </cell>
          <cell r="B214" t="str">
            <v>SINAPI OUT/23</v>
          </cell>
          <cell r="C214">
            <v>97914</v>
          </cell>
          <cell r="D214" t="str">
            <v>TRANSPORTE COM CAMINHÃO BASCULANTE DE 6 M³, EM VIA URBANA PAVIMENTADA, DMT ATÉ 30 KM (UNIDADE: M3XKM). AF_07/2020</v>
          </cell>
          <cell r="E214" t="str">
            <v>M3 X KM</v>
          </cell>
          <cell r="F214">
            <v>4.07</v>
          </cell>
          <cell r="G214">
            <v>3.01</v>
          </cell>
          <cell r="H214">
            <v>0.2338</v>
          </cell>
          <cell r="I214">
            <v>3.71</v>
          </cell>
          <cell r="J214">
            <v>12.25</v>
          </cell>
          <cell r="K214">
            <v>15.1</v>
          </cell>
        </row>
        <row r="215">
          <cell r="A215">
            <v>3</v>
          </cell>
        </row>
        <row r="215">
          <cell r="D215" t="str">
            <v>PAVIMENTAÇÃO</v>
          </cell>
        </row>
        <row r="215">
          <cell r="K215">
            <v>70043.66</v>
          </cell>
        </row>
        <row r="216">
          <cell r="A216" t="str">
            <v>3.1</v>
          </cell>
          <cell r="B216" t="str">
            <v>COMPOS.</v>
          </cell>
          <cell r="C216" t="str">
            <v>COMP002</v>
          </cell>
          <cell r="D216" t="str">
            <v>DEMOLIÇÃO DE PASSEIO EM CONCRETO SIMPLES</v>
          </cell>
          <cell r="E216" t="str">
            <v>M3</v>
          </cell>
          <cell r="F216">
            <v>0.73</v>
          </cell>
          <cell r="G216">
            <v>311.96</v>
          </cell>
          <cell r="H216">
            <v>0.2338</v>
          </cell>
          <cell r="I216">
            <v>384.9</v>
          </cell>
          <cell r="J216">
            <v>227.73</v>
          </cell>
          <cell r="K216">
            <v>280.98</v>
          </cell>
        </row>
        <row r="217">
          <cell r="A217" t="str">
            <v>3.2</v>
          </cell>
          <cell r="B217" t="str">
            <v>SINAPI OUT/23</v>
          </cell>
          <cell r="C217">
            <v>100576</v>
          </cell>
          <cell r="D217" t="str">
            <v>REGULARIZAÇÃO E COMPACTAÇÃO DE SUBLEITO DE SOLO  PREDOMINANTEMENTE ARGILOSO. AF_11/2019</v>
          </cell>
          <cell r="E217" t="str">
            <v>M2</v>
          </cell>
          <cell r="F217">
            <v>566.87</v>
          </cell>
          <cell r="G217">
            <v>2.7</v>
          </cell>
          <cell r="H217">
            <v>0.2338</v>
          </cell>
          <cell r="I217">
            <v>3.33</v>
          </cell>
          <cell r="J217">
            <v>1530.55</v>
          </cell>
          <cell r="K217">
            <v>1887.68</v>
          </cell>
        </row>
        <row r="218">
          <cell r="A218" t="str">
            <v>3.3</v>
          </cell>
          <cell r="B218" t="str">
            <v>COMPOS.</v>
          </cell>
          <cell r="C218" t="str">
            <v>COMP028</v>
          </cell>
          <cell r="D218" t="str">
            <v>EXECUÇÃO E COMPACTAÇÃO DE BASE COM BRITA GRADUADA SIMPLES - INCLUSIVE CARGA, TRANSPORTE E MATERIAL</v>
          </cell>
          <cell r="E218" t="str">
            <v>M3</v>
          </cell>
          <cell r="F218">
            <v>76.58</v>
          </cell>
          <cell r="G218">
            <v>219.63</v>
          </cell>
          <cell r="H218">
            <v>0.2338</v>
          </cell>
          <cell r="I218">
            <v>270.98</v>
          </cell>
          <cell r="J218">
            <v>16819.27</v>
          </cell>
          <cell r="K218">
            <v>20751.65</v>
          </cell>
        </row>
        <row r="219">
          <cell r="A219" t="str">
            <v>3.4</v>
          </cell>
          <cell r="B219" t="str">
            <v>COMPOS.</v>
          </cell>
          <cell r="C219">
            <v>92398</v>
          </cell>
          <cell r="D219" t="str">
            <v>EXECUÇÃO DE PAVIMENTO EM PISO INTERTRAVADO, COM BLOCO RETANGULAR COR NATURAL DE 20 X 10 CM, ESPESSURA 8 CM. AF_10/2022</v>
          </cell>
          <cell r="E219" t="str">
            <v>M2</v>
          </cell>
          <cell r="F219">
            <v>482.38</v>
          </cell>
          <cell r="G219">
            <v>76.35</v>
          </cell>
          <cell r="H219">
            <v>0.2338</v>
          </cell>
          <cell r="I219">
            <v>94.2</v>
          </cell>
          <cell r="J219">
            <v>36829.71</v>
          </cell>
          <cell r="K219">
            <v>45440.2</v>
          </cell>
        </row>
        <row r="220">
          <cell r="A220" t="str">
            <v>3.5</v>
          </cell>
          <cell r="B220" t="str">
            <v>SINAPI OUT/23</v>
          </cell>
          <cell r="C220">
            <v>100981</v>
          </cell>
          <cell r="D220" t="str">
            <v>CARGA, MANOBRA E DESCARGA DE ENTULHO EM CAMINHÃO BASCULANTE 6 M³ - CARGA COM ESCAVADEIRA HIDRÁULICA  (CAÇAMBA DE 0,80 M³ / 111 HP) E DESCARGA LIVRE (UNIDADE: M3). AF_07/2020</v>
          </cell>
          <cell r="E220" t="str">
            <v>M3</v>
          </cell>
          <cell r="F220">
            <v>0.94</v>
          </cell>
          <cell r="G220">
            <v>9.64</v>
          </cell>
          <cell r="H220">
            <v>0.2338</v>
          </cell>
          <cell r="I220">
            <v>11.89</v>
          </cell>
          <cell r="J220">
            <v>9.06</v>
          </cell>
          <cell r="K220">
            <v>11.18</v>
          </cell>
        </row>
        <row r="221">
          <cell r="A221" t="str">
            <v>3.6</v>
          </cell>
          <cell r="B221" t="str">
            <v>SINAPI OUT/23</v>
          </cell>
          <cell r="C221">
            <v>97914</v>
          </cell>
          <cell r="D221" t="str">
            <v>TRANSPORTE COM CAMINHÃO BASCULANTE DE 6 M³, EM VIA URBANA PAVIMENTADA, DMT ATÉ 30 KM (UNIDADE: M3XKM). AF_07/2020</v>
          </cell>
          <cell r="E221" t="str">
            <v>M3 X KM</v>
          </cell>
          <cell r="F221">
            <v>2.17</v>
          </cell>
          <cell r="G221">
            <v>3.01</v>
          </cell>
          <cell r="H221">
            <v>0.2338</v>
          </cell>
          <cell r="I221">
            <v>3.71</v>
          </cell>
          <cell r="J221">
            <v>6.53</v>
          </cell>
          <cell r="K221">
            <v>8.05</v>
          </cell>
        </row>
        <row r="222">
          <cell r="A222" t="str">
            <v>3.7</v>
          </cell>
          <cell r="B222" t="str">
            <v>COMPOS.</v>
          </cell>
          <cell r="C222" t="str">
            <v>COMP027</v>
          </cell>
          <cell r="D222" t="str">
            <v>GUIA DE TRAVAMENTO EM CONCRETO PRÉ-FABRICADO, DIMENSÕES 100X15X13X20 CM</v>
          </cell>
          <cell r="E222" t="str">
            <v>M</v>
          </cell>
          <cell r="F222">
            <v>25.15</v>
          </cell>
          <cell r="G222">
            <v>53.62</v>
          </cell>
          <cell r="H222">
            <v>0.2338</v>
          </cell>
          <cell r="I222">
            <v>66.16</v>
          </cell>
          <cell r="J222">
            <v>1348.54</v>
          </cell>
          <cell r="K222">
            <v>1663.92</v>
          </cell>
        </row>
        <row r="223">
          <cell r="A223">
            <v>4</v>
          </cell>
        </row>
        <row r="223">
          <cell r="D223" t="str">
            <v>PASSEIO/ACESSIBILIDADE</v>
          </cell>
        </row>
        <row r="223">
          <cell r="K223">
            <v>10352.73</v>
          </cell>
        </row>
        <row r="224">
          <cell r="A224" t="str">
            <v>4.1</v>
          </cell>
          <cell r="B224" t="str">
            <v>SINAPI OUT/23</v>
          </cell>
          <cell r="C224">
            <v>92397</v>
          </cell>
          <cell r="D224" t="str">
            <v>EXECUÇÃO DE PAVIMENTO EM PISO INTERTRAVADO, COM BLOCO RETANGULAR COR NATURAL DE 20 X 10 CM, ESPESSURA 6 CM. AF_10/2022</v>
          </cell>
          <cell r="E224" t="str">
            <v>M2</v>
          </cell>
          <cell r="F224">
            <v>98.67</v>
          </cell>
          <cell r="G224">
            <v>61.83</v>
          </cell>
          <cell r="H224">
            <v>0.2338</v>
          </cell>
          <cell r="I224">
            <v>76.29</v>
          </cell>
          <cell r="J224">
            <v>6100.77</v>
          </cell>
          <cell r="K224">
            <v>7527.53</v>
          </cell>
        </row>
        <row r="225">
          <cell r="A225" t="str">
            <v>4.2</v>
          </cell>
          <cell r="B225" t="str">
            <v>COMPOS.</v>
          </cell>
          <cell r="C225" t="str">
            <v>COMP005</v>
          </cell>
          <cell r="D225" t="str">
            <v>RAMPA PARA ACESSO DE P.N.E. EM CONCRETO Fck = 20MPa, DESEMPOLADA, COM PISO EM LAJOTA PRÉ-MOLDADA EM CONCRETO COLORIDO NA COR AMARELA PARA SINALIZAÇÃO TÁTIL DE ALERTA  (COMPRIMENTO 8,00 M X LARGURA VARIÁVEL)</v>
          </cell>
          <cell r="E225" t="str">
            <v>M</v>
          </cell>
          <cell r="F225">
            <v>4</v>
          </cell>
          <cell r="G225">
            <v>494.52</v>
          </cell>
          <cell r="H225">
            <v>0.2338</v>
          </cell>
          <cell r="I225">
            <v>610.14</v>
          </cell>
          <cell r="J225">
            <v>1978.08</v>
          </cell>
          <cell r="K225">
            <v>2440.56</v>
          </cell>
        </row>
        <row r="226">
          <cell r="A226" t="str">
            <v>4.3</v>
          </cell>
          <cell r="B226" t="str">
            <v>COMPOS.</v>
          </cell>
          <cell r="C226" t="str">
            <v>COMP026</v>
          </cell>
          <cell r="D226" t="str">
            <v>PINTURA DE SINALIZAÇÃO HORIZONTAL PARA RAMPA DE ACESSIBILIDADE</v>
          </cell>
          <cell r="E226" t="str">
            <v>M2</v>
          </cell>
          <cell r="F226">
            <v>32</v>
          </cell>
          <cell r="G226">
            <v>9.74</v>
          </cell>
          <cell r="H226">
            <v>0.2338</v>
          </cell>
          <cell r="I226">
            <v>12.02</v>
          </cell>
          <cell r="J226">
            <v>311.68</v>
          </cell>
          <cell r="K226">
            <v>384.64</v>
          </cell>
        </row>
        <row r="227">
          <cell r="A227">
            <v>5</v>
          </cell>
        </row>
        <row r="227">
          <cell r="D227" t="str">
            <v>SINALIZAÇÃO</v>
          </cell>
        </row>
        <row r="227">
          <cell r="K227">
            <v>2086.38</v>
          </cell>
        </row>
        <row r="228">
          <cell r="A228" t="str">
            <v>5.1</v>
          </cell>
          <cell r="B228" t="str">
            <v>COMPOS.</v>
          </cell>
          <cell r="C228" t="str">
            <v>COMP010</v>
          </cell>
          <cell r="D228" t="str">
            <v>PLACA ESMALTADA PARA IDENTIFICAÇÃO DE RUA, DIMENSÕES 45X25CM - FORNECIMENTO E INSTALAÇÃO</v>
          </cell>
          <cell r="E228" t="str">
            <v>UND</v>
          </cell>
          <cell r="F228">
            <v>4</v>
          </cell>
          <cell r="G228">
            <v>92.33</v>
          </cell>
          <cell r="H228">
            <v>0.2338</v>
          </cell>
          <cell r="I228">
            <v>113.92</v>
          </cell>
          <cell r="J228">
            <v>369.32</v>
          </cell>
          <cell r="K228">
            <v>455.68</v>
          </cell>
        </row>
        <row r="229">
          <cell r="A229" t="str">
            <v>5.2</v>
          </cell>
          <cell r="B229" t="str">
            <v>COMPOS.</v>
          </cell>
          <cell r="C229" t="str">
            <v>COMP007</v>
          </cell>
          <cell r="D229" t="str">
            <v>PLACA DE REGULAMENTAÇÃO COM PINTURA REFLETIVA L = 0,25 M - FORNECIMENTO E INSTALAÇÃO</v>
          </cell>
          <cell r="E229" t="str">
            <v>UND</v>
          </cell>
          <cell r="F229">
            <v>1</v>
          </cell>
          <cell r="G229">
            <v>189.33</v>
          </cell>
          <cell r="H229">
            <v>0.2338</v>
          </cell>
          <cell r="I229">
            <v>233.6</v>
          </cell>
          <cell r="J229">
            <v>189.33</v>
          </cell>
          <cell r="K229">
            <v>233.6</v>
          </cell>
        </row>
        <row r="230">
          <cell r="A230" t="str">
            <v>5.3</v>
          </cell>
          <cell r="B230" t="str">
            <v>COMPOS.</v>
          </cell>
          <cell r="C230" t="str">
            <v>COMP006</v>
          </cell>
          <cell r="D230" t="str">
            <v>PLACA DE REGULAMENTAÇÃO COM PINTURA REFLETIVA Ø = 0,50 M - FORNECIMENTO E INSTALAÇÃO</v>
          </cell>
          <cell r="E230" t="str">
            <v>UND</v>
          </cell>
          <cell r="F230">
            <v>1</v>
          </cell>
          <cell r="G230">
            <v>128.11</v>
          </cell>
          <cell r="H230">
            <v>0.2338</v>
          </cell>
          <cell r="I230">
            <v>158.06</v>
          </cell>
          <cell r="J230">
            <v>128.11</v>
          </cell>
          <cell r="K230">
            <v>158.06</v>
          </cell>
        </row>
        <row r="231">
          <cell r="A231" t="str">
            <v>5.4</v>
          </cell>
          <cell r="B231" t="str">
            <v>COMPOS.</v>
          </cell>
          <cell r="C231" t="str">
            <v>COMP025</v>
          </cell>
          <cell r="D231" t="str">
            <v>SUPORTE METÁLICO COM TUBO DE AÇO GALVANIZADO DN 50MM PARA PLACA DE SINALIZAÇÃO - FORNECIMENTO E INSTALAÇÃO</v>
          </cell>
          <cell r="E231" t="str">
            <v>UND</v>
          </cell>
          <cell r="F231">
            <v>4</v>
          </cell>
          <cell r="G231">
            <v>251.06</v>
          </cell>
          <cell r="H231">
            <v>0.2338</v>
          </cell>
          <cell r="I231">
            <v>309.76</v>
          </cell>
          <cell r="J231">
            <v>1004.24</v>
          </cell>
          <cell r="K231">
            <v>1239.04</v>
          </cell>
        </row>
        <row r="232">
          <cell r="A232">
            <v>6</v>
          </cell>
        </row>
        <row r="232">
          <cell r="D232" t="str">
            <v>OBRAS COMPLEMENTARES</v>
          </cell>
        </row>
        <row r="232">
          <cell r="K232">
            <v>187872.13</v>
          </cell>
        </row>
        <row r="233">
          <cell r="A233" t="str">
            <v>6.1</v>
          </cell>
          <cell r="B233" t="str">
            <v>COMPOS.</v>
          </cell>
          <cell r="C233" t="str">
            <v>COMP029</v>
          </cell>
          <cell r="D233" t="str">
            <v>PEDRA ARGAMASSADA COM CIMENTO E AREIA 1:3 - AREIA E PEDRA DE MÃO COMERCIAL - FORNECIMENTO E ASSENTAMENTO</v>
          </cell>
          <cell r="E233" t="str">
            <v>M3</v>
          </cell>
          <cell r="F233">
            <v>133.75</v>
          </cell>
          <cell r="G233">
            <v>515.16</v>
          </cell>
          <cell r="H233">
            <v>0.2338</v>
          </cell>
          <cell r="I233">
            <v>635.6</v>
          </cell>
          <cell r="J233">
            <v>68902.65</v>
          </cell>
          <cell r="K233">
            <v>85011.5</v>
          </cell>
        </row>
        <row r="234">
          <cell r="A234" t="str">
            <v>6.2</v>
          </cell>
          <cell r="B234" t="str">
            <v>SINAPI OUT/23</v>
          </cell>
          <cell r="C234">
            <v>96616</v>
          </cell>
          <cell r="D234" t="str">
            <v>LASTRO DE CONCRETO MAGRO, APLICADO EM BLOCOS DE COROAMENTO OU SAPATAS. AF_08/2017</v>
          </cell>
          <cell r="E234" t="str">
            <v>M3</v>
          </cell>
          <cell r="F234">
            <v>5.15</v>
          </cell>
          <cell r="G234">
            <v>660.79</v>
          </cell>
          <cell r="H234">
            <v>0.2338</v>
          </cell>
          <cell r="I234">
            <v>815.28</v>
          </cell>
          <cell r="J234">
            <v>3403.07</v>
          </cell>
          <cell r="K234">
            <v>4198.69</v>
          </cell>
        </row>
        <row r="235">
          <cell r="A235" t="str">
            <v>6.3</v>
          </cell>
          <cell r="B235" t="str">
            <v>COMPOS.</v>
          </cell>
          <cell r="C235" t="str">
            <v>COMP030</v>
          </cell>
          <cell r="D235" t="str">
            <v>DRENO BARBACÃ DN 100 MM, EXCLUSIVE MATERIAL DRENANTE</v>
          </cell>
          <cell r="E235" t="str">
            <v>UND</v>
          </cell>
          <cell r="F235">
            <v>302</v>
          </cell>
          <cell r="G235">
            <v>27.8</v>
          </cell>
          <cell r="H235">
            <v>0.2338</v>
          </cell>
          <cell r="I235">
            <v>34.3</v>
          </cell>
          <cell r="J235">
            <v>8395.6</v>
          </cell>
          <cell r="K235">
            <v>10358.6</v>
          </cell>
        </row>
        <row r="236">
          <cell r="A236" t="str">
            <v>6.4</v>
          </cell>
          <cell r="B236" t="str">
            <v>COMPOS.</v>
          </cell>
          <cell r="C236" t="str">
            <v>COMP031</v>
          </cell>
          <cell r="D236" t="str">
            <v>COLCHÃO DRENANTE COM BRITA</v>
          </cell>
          <cell r="E236" t="str">
            <v>M3</v>
          </cell>
          <cell r="F236">
            <v>65.73</v>
          </cell>
          <cell r="G236">
            <v>216.61</v>
          </cell>
          <cell r="H236">
            <v>0.2338</v>
          </cell>
          <cell r="I236">
            <v>267.25</v>
          </cell>
          <cell r="J236">
            <v>14237.78</v>
          </cell>
          <cell r="K236">
            <v>17566.34</v>
          </cell>
        </row>
        <row r="237">
          <cell r="A237" t="str">
            <v>6.5</v>
          </cell>
          <cell r="B237" t="str">
            <v>COMPOS.</v>
          </cell>
          <cell r="C237" t="str">
            <v>COMP032</v>
          </cell>
          <cell r="D237" t="str">
            <v>COLCHÃO DRENANTE COM AREIA</v>
          </cell>
          <cell r="E237" t="str">
            <v>M3</v>
          </cell>
          <cell r="F237">
            <v>65.73</v>
          </cell>
          <cell r="G237">
            <v>241.58</v>
          </cell>
          <cell r="H237">
            <v>0.2338</v>
          </cell>
          <cell r="I237">
            <v>298.06</v>
          </cell>
          <cell r="J237">
            <v>15879.05</v>
          </cell>
          <cell r="K237">
            <v>19591.48</v>
          </cell>
        </row>
        <row r="238">
          <cell r="A238" t="str">
            <v>6.6</v>
          </cell>
          <cell r="B238" t="str">
            <v>SINAPI OUT/23</v>
          </cell>
          <cell r="C238">
            <v>99839</v>
          </cell>
          <cell r="D238" t="str">
            <v>GUARDA-CORPO DE AÇO GALVANIZADO DE 1,10M DE ALTURA, MONTANTES TUBULARES DE 1.1/2  ESPAÇADOS DE 1,20M, TRAVESSA SUPERIOR DE 2 , GRADIL FORMADO POR BARRAS CHATAS EM FERRO DE 32X4,8MM, FIXADO COM CHUMBADOR MECÂNICO. AF_04/2019_PS</v>
          </cell>
          <cell r="E238" t="str">
            <v>M</v>
          </cell>
          <cell r="F238">
            <v>84.5</v>
          </cell>
          <cell r="G238">
            <v>468.94</v>
          </cell>
          <cell r="H238">
            <v>0.2338</v>
          </cell>
          <cell r="I238">
            <v>578.58</v>
          </cell>
          <cell r="J238">
            <v>39625.43</v>
          </cell>
          <cell r="K238">
            <v>48890.01</v>
          </cell>
        </row>
        <row r="239">
          <cell r="A239" t="str">
            <v>6.7</v>
          </cell>
          <cell r="B239" t="str">
            <v>COMPOS.</v>
          </cell>
          <cell r="C239" t="str">
            <v>COMP037</v>
          </cell>
          <cell r="D239" t="str">
            <v>DEMOLIÇÃO DE MURETA DE CONTENÇÃO EM CONCRETO SIMPLES</v>
          </cell>
          <cell r="E239" t="str">
            <v>M3</v>
          </cell>
          <cell r="F239">
            <v>5.86</v>
          </cell>
          <cell r="G239">
            <v>311.96</v>
          </cell>
          <cell r="H239">
            <v>0.2338</v>
          </cell>
          <cell r="I239">
            <v>384.9</v>
          </cell>
          <cell r="J239">
            <v>1828.09</v>
          </cell>
          <cell r="K239">
            <v>2255.51</v>
          </cell>
        </row>
        <row r="240">
          <cell r="A240" t="str">
            <v>B</v>
          </cell>
        </row>
        <row r="240">
          <cell r="D240" t="str">
            <v>RUA PORTO AMAZONAS</v>
          </cell>
        </row>
        <row r="240">
          <cell r="K240">
            <v>503059.38</v>
          </cell>
        </row>
        <row r="241">
          <cell r="A241">
            <v>1</v>
          </cell>
        </row>
        <row r="241">
          <cell r="D241" t="str">
            <v>TERRAPLENAGEM</v>
          </cell>
        </row>
        <row r="241">
          <cell r="K241">
            <v>90576.4</v>
          </cell>
        </row>
        <row r="242">
          <cell r="A242" t="str">
            <v>1.1</v>
          </cell>
          <cell r="B242" t="str">
            <v>SINAPI OUT/23</v>
          </cell>
          <cell r="C242">
            <v>101116</v>
          </cell>
          <cell r="D242" t="str">
            <v>ESCAVAÇÃO HORIZONTAL EM SOLO DE 1A CATEGORIA COM TRATOR DE ESTEIRAS (170HP/LÂMINA: 5,20M3). AF_07/2020</v>
          </cell>
          <cell r="E242" t="str">
            <v>M3</v>
          </cell>
          <cell r="F242">
            <v>536.43</v>
          </cell>
          <cell r="G242">
            <v>2.27</v>
          </cell>
          <cell r="H242">
            <v>0.2338</v>
          </cell>
          <cell r="I242">
            <v>2.8</v>
          </cell>
          <cell r="J242">
            <v>1217.7</v>
          </cell>
          <cell r="K242">
            <v>1502</v>
          </cell>
        </row>
        <row r="243">
          <cell r="A243" t="str">
            <v>1.2</v>
          </cell>
          <cell r="B243" t="str">
            <v>SINAPI OUT/23</v>
          </cell>
          <cell r="C243">
            <v>100574</v>
          </cell>
          <cell r="D243" t="str">
            <v>ESPALHAMENTO DE MATERIAL COM TRATOR DE ESTEIRAS. AF_11/2019</v>
          </cell>
          <cell r="E243" t="str">
            <v>M3</v>
          </cell>
          <cell r="F243">
            <v>77.13</v>
          </cell>
          <cell r="G243">
            <v>1.48</v>
          </cell>
          <cell r="H243">
            <v>0.2338</v>
          </cell>
          <cell r="I243">
            <v>1.83</v>
          </cell>
          <cell r="J243">
            <v>114.15</v>
          </cell>
          <cell r="K243">
            <v>141.15</v>
          </cell>
        </row>
        <row r="244">
          <cell r="A244" t="str">
            <v>1.3</v>
          </cell>
          <cell r="B244" t="str">
            <v>COMPOS.</v>
          </cell>
          <cell r="C244" t="str">
            <v>COMP024</v>
          </cell>
          <cell r="D244" t="str">
            <v>COMPACTACAO MECANICA A 100% DO PROCTOR INTERMEDIÁRIO - PAVIMENTACAO URBANA</v>
          </cell>
          <cell r="E244" t="str">
            <v>M3</v>
          </cell>
          <cell r="F244">
            <v>61.7</v>
          </cell>
          <cell r="G244">
            <v>7.79</v>
          </cell>
          <cell r="H244">
            <v>0.2338</v>
          </cell>
          <cell r="I244">
            <v>9.61</v>
          </cell>
          <cell r="J244">
            <v>480.64</v>
          </cell>
          <cell r="K244">
            <v>592.94</v>
          </cell>
        </row>
        <row r="245">
          <cell r="A245" t="str">
            <v>1.4</v>
          </cell>
          <cell r="B245" t="str">
            <v>SINAPI OUT/23</v>
          </cell>
          <cell r="C245">
            <v>100973</v>
          </cell>
          <cell r="D245" t="str">
            <v>CARGA, MANOBRA E DESCARGA DE SOLOS E MATERIAIS GRANULARES EM CAMINHÃO BASCULANTE 6 M³ - CARGA COM PÁ CARREGADEIRA (CAÇAMBA DE 1,7 A 2,8 M³ / 128 HP) E DESCARGA LIVRE (UNIDADE: M3). AF_07/2020</v>
          </cell>
          <cell r="E245" t="str">
            <v>M3</v>
          </cell>
          <cell r="F245">
            <v>459.31</v>
          </cell>
          <cell r="G245">
            <v>9.32</v>
          </cell>
          <cell r="H245">
            <v>0.2338</v>
          </cell>
          <cell r="I245">
            <v>11.5</v>
          </cell>
          <cell r="J245">
            <v>4280.77</v>
          </cell>
          <cell r="K245">
            <v>5282.07</v>
          </cell>
        </row>
        <row r="246">
          <cell r="A246" t="str">
            <v>1.5</v>
          </cell>
          <cell r="B246" t="str">
            <v>SINAPI OUT/23</v>
          </cell>
          <cell r="C246">
            <v>97914</v>
          </cell>
          <cell r="D246" t="str">
            <v>TRANSPORTE COM CAMINHÃO BASCULANTE DE 6 M³, EM VIA URBANA PAVIMENTADA, DMT ATÉ 30 KM (UNIDADE: M3XKM). AF_07/2020</v>
          </cell>
          <cell r="E246" t="str">
            <v>M3 X KM</v>
          </cell>
          <cell r="F246">
            <v>1148.28</v>
          </cell>
          <cell r="G246">
            <v>3.01</v>
          </cell>
          <cell r="H246">
            <v>0.2338</v>
          </cell>
          <cell r="I246">
            <v>3.71</v>
          </cell>
          <cell r="J246">
            <v>3456.32</v>
          </cell>
          <cell r="K246">
            <v>4260.12</v>
          </cell>
        </row>
        <row r="247">
          <cell r="A247" t="str">
            <v>1.6</v>
          </cell>
          <cell r="B247" t="str">
            <v>COMPOS.</v>
          </cell>
          <cell r="C247" t="str">
            <v>COMP052</v>
          </cell>
          <cell r="D247" t="str">
            <v>GEOGRELHA UNIDIRECIONAL COM RESISTÊNCIA À TRAÇÃO DE 400 KN/M - FORNECIMENTO E INSTALAÇÃO</v>
          </cell>
          <cell r="E247" t="str">
            <v>M2</v>
          </cell>
          <cell r="F247">
            <v>764.14</v>
          </cell>
          <cell r="G247">
            <v>83.58</v>
          </cell>
          <cell r="H247">
            <v>0.2338</v>
          </cell>
          <cell r="I247">
            <v>103.12</v>
          </cell>
          <cell r="J247">
            <v>63866.82</v>
          </cell>
          <cell r="K247">
            <v>78798.12</v>
          </cell>
        </row>
        <row r="248">
          <cell r="A248">
            <v>2</v>
          </cell>
        </row>
        <row r="248">
          <cell r="D248" t="str">
            <v>DRENAGEM</v>
          </cell>
        </row>
        <row r="248">
          <cell r="K248">
            <v>179828.57</v>
          </cell>
        </row>
        <row r="249">
          <cell r="A249" t="str">
            <v>2.1</v>
          </cell>
          <cell r="B249" t="str">
            <v>COMPOS.</v>
          </cell>
          <cell r="C249" t="str">
            <v>COMP039</v>
          </cell>
          <cell r="D249" t="str">
            <v>ASSENTAMENTO DE MEIO-FIO CONFECCIONADO EM CONCRETO PRÉ-FABRICADO (100X15X13X30 CM) COM LINHA D'ÁGUA DE CONCRETO USINADO, MOLDADA IN LOCO</v>
          </cell>
          <cell r="E249" t="str">
            <v>M</v>
          </cell>
          <cell r="F249">
            <v>273.77</v>
          </cell>
          <cell r="G249">
            <v>116.11</v>
          </cell>
          <cell r="H249">
            <v>0.2338</v>
          </cell>
          <cell r="I249">
            <v>143.26</v>
          </cell>
          <cell r="J249">
            <v>31787.43</v>
          </cell>
          <cell r="K249">
            <v>39220.29</v>
          </cell>
        </row>
        <row r="250">
          <cell r="A250" t="str">
            <v>2.2</v>
          </cell>
          <cell r="B250" t="str">
            <v>COMPOS.</v>
          </cell>
          <cell r="C250" t="str">
            <v>COMP040</v>
          </cell>
          <cell r="D250" t="str">
            <v>ASSENTAMENTO DE MEIO-FIO CONFECCIONADO EM CONCRETO PRÉ-FABRICADO (100X15X13X30 CM)</v>
          </cell>
          <cell r="E250" t="str">
            <v>M</v>
          </cell>
          <cell r="F250">
            <v>263.44</v>
          </cell>
          <cell r="G250">
            <v>60.18</v>
          </cell>
          <cell r="H250">
            <v>0.2338</v>
          </cell>
          <cell r="I250">
            <v>74.25</v>
          </cell>
          <cell r="J250">
            <v>15853.82</v>
          </cell>
          <cell r="K250">
            <v>19560.42</v>
          </cell>
        </row>
        <row r="251">
          <cell r="A251" t="str">
            <v>2.3</v>
          </cell>
          <cell r="B251" t="str">
            <v>COMPOS.</v>
          </cell>
          <cell r="C251" t="str">
            <v>COMP015</v>
          </cell>
          <cell r="D251" t="str">
            <v>EXECUÇÃO DE SARJETÃO DE CONCRETO, MOLDADA IN LOCO EM TRECHO RETO, 90 CM BASE X 20 CM ALTURA</v>
          </cell>
          <cell r="E251" t="str">
            <v>M</v>
          </cell>
          <cell r="F251">
            <v>5.91</v>
          </cell>
          <cell r="G251">
            <v>206.94</v>
          </cell>
          <cell r="H251">
            <v>0.2338</v>
          </cell>
          <cell r="I251">
            <v>255.32</v>
          </cell>
          <cell r="J251">
            <v>1223.02</v>
          </cell>
          <cell r="K251">
            <v>1508.94</v>
          </cell>
        </row>
        <row r="252">
          <cell r="A252" t="str">
            <v>2.4</v>
          </cell>
          <cell r="B252" t="str">
            <v>COMPOS.</v>
          </cell>
          <cell r="C252" t="str">
            <v>COMP044</v>
          </cell>
          <cell r="D252" t="str">
            <v>TAMPA DE CONCRETO ARMADO (100X50X09CM)</v>
          </cell>
          <cell r="E252" t="str">
            <v>M</v>
          </cell>
          <cell r="F252">
            <v>273.2</v>
          </cell>
          <cell r="G252">
            <v>177.15</v>
          </cell>
          <cell r="H252">
            <v>0.2338</v>
          </cell>
          <cell r="I252">
            <v>218.57</v>
          </cell>
          <cell r="J252">
            <v>48397.38</v>
          </cell>
          <cell r="K252">
            <v>59713.32</v>
          </cell>
        </row>
        <row r="253">
          <cell r="A253" t="str">
            <v>2.5</v>
          </cell>
          <cell r="B253" t="str">
            <v>COMPOS.</v>
          </cell>
          <cell r="C253" t="str">
            <v>COMP045</v>
          </cell>
          <cell r="D253" t="str">
            <v>BLOCO INTERTRAVADO (20X10X06CM)</v>
          </cell>
          <cell r="E253" t="str">
            <v>M</v>
          </cell>
          <cell r="F253">
            <v>546.4</v>
          </cell>
          <cell r="G253">
            <v>8.7</v>
          </cell>
          <cell r="H253">
            <v>0.2338</v>
          </cell>
          <cell r="I253">
            <v>10.73</v>
          </cell>
          <cell r="J253">
            <v>4753.68</v>
          </cell>
          <cell r="K253">
            <v>5862.87</v>
          </cell>
        </row>
        <row r="254">
          <cell r="A254" t="str">
            <v>2.6</v>
          </cell>
          <cell r="B254" t="str">
            <v>COMPOS.</v>
          </cell>
          <cell r="C254" t="str">
            <v>COMP046</v>
          </cell>
          <cell r="D254" t="str">
            <v>TAMPA DE LAJE FECHADA PARA CANALETA (120X50X10CM)</v>
          </cell>
          <cell r="E254" t="str">
            <v>M</v>
          </cell>
          <cell r="F254">
            <v>103</v>
          </cell>
          <cell r="G254">
            <v>424.63</v>
          </cell>
          <cell r="H254">
            <v>0.2338</v>
          </cell>
          <cell r="I254">
            <v>523.91</v>
          </cell>
          <cell r="J254">
            <v>43736.89</v>
          </cell>
          <cell r="K254">
            <v>53962.73</v>
          </cell>
        </row>
        <row r="255">
          <cell r="A255">
            <v>3</v>
          </cell>
        </row>
        <row r="255">
          <cell r="D255" t="str">
            <v>PAVIMENTAÇÃO</v>
          </cell>
        </row>
        <row r="255">
          <cell r="K255">
            <v>167434.93</v>
          </cell>
        </row>
        <row r="256">
          <cell r="A256" t="str">
            <v>3.1</v>
          </cell>
          <cell r="B256" t="str">
            <v>COMPOS.</v>
          </cell>
          <cell r="C256" t="str">
            <v>COMP002</v>
          </cell>
          <cell r="D256" t="str">
            <v>DEMOLIÇÃO DE PASSEIO EM CONCRETO SIMPLES</v>
          </cell>
          <cell r="E256" t="str">
            <v>M3</v>
          </cell>
          <cell r="F256">
            <v>54.86</v>
          </cell>
          <cell r="G256">
            <v>311.96</v>
          </cell>
          <cell r="H256">
            <v>0.2338</v>
          </cell>
          <cell r="I256">
            <v>384.9</v>
          </cell>
          <cell r="J256">
            <v>17114.13</v>
          </cell>
          <cell r="K256">
            <v>21115.61</v>
          </cell>
        </row>
        <row r="257">
          <cell r="A257" t="str">
            <v>3.2</v>
          </cell>
          <cell r="B257" t="str">
            <v>COMPOS.</v>
          </cell>
          <cell r="C257" t="str">
            <v>COMP047</v>
          </cell>
          <cell r="D257" t="str">
            <v>EXECUÇÃO E COMPACTAÇÃO DE REFORÇO DO SUBLEITO COM SOLO-AREIA (70/30) - INCLUSIVE SOLO, AREIA, ESCAVAÇÃO, CARGA E TRANSPORTE, DMT ATÉ 30,0 KM (JAZIDA-OBRA) </v>
          </cell>
          <cell r="E257" t="str">
            <v>M3</v>
          </cell>
          <cell r="F257">
            <v>105.2</v>
          </cell>
          <cell r="G257">
            <v>235.44</v>
          </cell>
          <cell r="H257">
            <v>0.2338</v>
          </cell>
          <cell r="I257">
            <v>290.49</v>
          </cell>
          <cell r="J257">
            <v>24768.29</v>
          </cell>
          <cell r="K257">
            <v>30559.55</v>
          </cell>
        </row>
        <row r="258">
          <cell r="A258" t="str">
            <v>3.3</v>
          </cell>
          <cell r="B258" t="str">
            <v>SINAPI OUT/23</v>
          </cell>
          <cell r="C258">
            <v>100576</v>
          </cell>
          <cell r="D258" t="str">
            <v>REGULARIZAÇÃO E COMPACTAÇÃO DE SUBLEITO DE SOLO  PREDOMINANTEMENTE ARGILOSO. AF_11/2019</v>
          </cell>
          <cell r="E258" t="str">
            <v>M2</v>
          </cell>
          <cell r="F258">
            <v>689.25</v>
          </cell>
          <cell r="G258">
            <v>2.7</v>
          </cell>
          <cell r="H258">
            <v>0.2338</v>
          </cell>
          <cell r="I258">
            <v>3.33</v>
          </cell>
          <cell r="J258">
            <v>1860.98</v>
          </cell>
          <cell r="K258">
            <v>2295.2</v>
          </cell>
        </row>
        <row r="259">
          <cell r="A259" t="str">
            <v>3.4</v>
          </cell>
          <cell r="B259" t="str">
            <v>COMPOS.</v>
          </cell>
          <cell r="C259" t="str">
            <v>COMP048</v>
          </cell>
          <cell r="D259" t="str">
            <v>EXECUÇÃO E COMPACTAÇÃO DE BASE COM BRITA GRADUADA SIMPLES (MISTURA NA PISTA) - INCLUSIVE CARGA, TRANSPORTE E MATERIAL</v>
          </cell>
          <cell r="E259" t="str">
            <v>M3</v>
          </cell>
          <cell r="F259">
            <v>142.94</v>
          </cell>
          <cell r="G259">
            <v>219.63</v>
          </cell>
          <cell r="H259">
            <v>0.2338</v>
          </cell>
          <cell r="I259">
            <v>270.98</v>
          </cell>
          <cell r="J259">
            <v>31393.91</v>
          </cell>
          <cell r="K259">
            <v>38733.88</v>
          </cell>
        </row>
        <row r="260">
          <cell r="A260" t="str">
            <v>3.5</v>
          </cell>
          <cell r="B260" t="str">
            <v>COMPOS.</v>
          </cell>
          <cell r="C260">
            <v>92398</v>
          </cell>
          <cell r="D260" t="str">
            <v>EXECUÇÃO DE PAVIMENTO EM PISO INTERTRAVADO, COM BLOCO RETANGULAR COR NATURAL DE 20 X 10 CM, ESPESSURA 8 CM. AF_10/2022</v>
          </cell>
          <cell r="E260" t="str">
            <v>M2</v>
          </cell>
          <cell r="F260">
            <v>764.14</v>
          </cell>
          <cell r="G260">
            <v>76.35</v>
          </cell>
          <cell r="H260">
            <v>0.2338</v>
          </cell>
          <cell r="I260">
            <v>94.2</v>
          </cell>
          <cell r="J260">
            <v>58342.09</v>
          </cell>
          <cell r="K260">
            <v>71981.99</v>
          </cell>
        </row>
        <row r="261">
          <cell r="A261" t="str">
            <v>3.6</v>
          </cell>
          <cell r="B261" t="str">
            <v>SINAPI OUT/23</v>
          </cell>
          <cell r="C261">
            <v>100981</v>
          </cell>
          <cell r="D261" t="str">
            <v>CARGA, MANOBRA E DESCARGA DE ENTULHO EM CAMINHÃO BASCULANTE 6 M³ - CARGA COM ESCAVADEIRA HIDRÁULICA  (CAÇAMBA DE 0,80 M³ / 111 HP) E DESCARGA LIVRE (UNIDADE: M3). AF_07/2020</v>
          </cell>
          <cell r="E261" t="str">
            <v>M3</v>
          </cell>
          <cell r="F261">
            <v>71.32</v>
          </cell>
          <cell r="G261">
            <v>9.64</v>
          </cell>
          <cell r="H261">
            <v>0.2338</v>
          </cell>
          <cell r="I261">
            <v>11.89</v>
          </cell>
          <cell r="J261">
            <v>687.52</v>
          </cell>
          <cell r="K261">
            <v>847.99</v>
          </cell>
        </row>
        <row r="262">
          <cell r="A262" t="str">
            <v>3.7</v>
          </cell>
          <cell r="B262" t="str">
            <v>SINAPI OUT/23</v>
          </cell>
          <cell r="C262">
            <v>97914</v>
          </cell>
          <cell r="D262" t="str">
            <v>TRANSPORTE COM CAMINHÃO BASCULANTE DE 6 M³, EM VIA URBANA PAVIMENTADA, DMT ATÉ 30 KM (UNIDADE: M3XKM). AF_07/2020</v>
          </cell>
          <cell r="E262" t="str">
            <v>M3 X KM</v>
          </cell>
          <cell r="F262">
            <v>178.31</v>
          </cell>
          <cell r="G262">
            <v>3.01</v>
          </cell>
          <cell r="H262">
            <v>0.2338</v>
          </cell>
          <cell r="I262">
            <v>3.71</v>
          </cell>
          <cell r="J262">
            <v>536.71</v>
          </cell>
          <cell r="K262">
            <v>661.53</v>
          </cell>
        </row>
        <row r="263">
          <cell r="A263" t="str">
            <v>3.8</v>
          </cell>
          <cell r="B263" t="str">
            <v>COMPOS.</v>
          </cell>
          <cell r="C263" t="str">
            <v>COMP027</v>
          </cell>
          <cell r="D263" t="str">
            <v>GUIA DE TRAVAMENTO EM CONCRETO PRÉ-FABRICADO, DIMENSÕES 100X15X13X20 CM</v>
          </cell>
          <cell r="E263" t="str">
            <v>M</v>
          </cell>
          <cell r="F263">
            <v>18.73</v>
          </cell>
          <cell r="G263">
            <v>53.62</v>
          </cell>
          <cell r="H263">
            <v>0.2338</v>
          </cell>
          <cell r="I263">
            <v>66.16</v>
          </cell>
          <cell r="J263">
            <v>1004.3</v>
          </cell>
          <cell r="K263">
            <v>1239.18</v>
          </cell>
        </row>
        <row r="264">
          <cell r="A264">
            <v>4</v>
          </cell>
        </row>
        <row r="264">
          <cell r="D264" t="str">
            <v>PASSEIO/ACESSIBILIDADE</v>
          </cell>
        </row>
        <row r="264">
          <cell r="K264">
            <v>49360.99</v>
          </cell>
        </row>
        <row r="265">
          <cell r="A265" t="str">
            <v>4.1</v>
          </cell>
          <cell r="B265" t="str">
            <v>SINAPI OUT/23</v>
          </cell>
          <cell r="C265">
            <v>92397</v>
          </cell>
          <cell r="D265" t="str">
            <v>EXECUÇÃO DE PAVIMENTO EM PISO INTERTRAVADO, COM BLOCO RETANGULAR COR NATURAL DE 20 X 10 CM, ESPESSURA 6 CM. AF_10/2022</v>
          </cell>
          <cell r="E265" t="str">
            <v>M2</v>
          </cell>
          <cell r="F265">
            <v>641.33</v>
          </cell>
          <cell r="G265">
            <v>61.83</v>
          </cell>
          <cell r="H265">
            <v>0.2338</v>
          </cell>
          <cell r="I265">
            <v>76.29</v>
          </cell>
          <cell r="J265">
            <v>39653.43</v>
          </cell>
          <cell r="K265">
            <v>48927.07</v>
          </cell>
        </row>
        <row r="266">
          <cell r="A266" t="str">
            <v>4.2</v>
          </cell>
          <cell r="B266" t="str">
            <v>COMPOS.</v>
          </cell>
          <cell r="C266" t="str">
            <v>COMP026</v>
          </cell>
          <cell r="D266" t="str">
            <v>PINTURA DE SINALIZAÇÃO HORIZONTAL PARA RAMPA DE ACESSIBILIDADE</v>
          </cell>
          <cell r="E266" t="str">
            <v>M2</v>
          </cell>
          <cell r="F266">
            <v>36.1</v>
          </cell>
          <cell r="G266">
            <v>9.74</v>
          </cell>
          <cell r="H266">
            <v>0.2338</v>
          </cell>
          <cell r="I266">
            <v>12.02</v>
          </cell>
          <cell r="J266">
            <v>351.61</v>
          </cell>
          <cell r="K266">
            <v>433.92</v>
          </cell>
        </row>
        <row r="267">
          <cell r="A267">
            <v>5</v>
          </cell>
        </row>
        <row r="267">
          <cell r="D267" t="str">
            <v>SINALIZAÇÃO</v>
          </cell>
        </row>
        <row r="267">
          <cell r="K267">
            <v>4779.38</v>
          </cell>
        </row>
        <row r="268">
          <cell r="A268" t="str">
            <v>5.1</v>
          </cell>
          <cell r="B268" t="str">
            <v>COMPOS.</v>
          </cell>
          <cell r="C268" t="str">
            <v>COMP010</v>
          </cell>
          <cell r="D268" t="str">
            <v>PLACA ESMALTADA PARA IDENTIFICAÇÃO DE RUA, DIMENSÕES 45X25CM - FORNECIMENTO E INSTALAÇÃO</v>
          </cell>
          <cell r="E268" t="str">
            <v>UND</v>
          </cell>
          <cell r="F268">
            <v>3</v>
          </cell>
          <cell r="G268">
            <v>92.33</v>
          </cell>
          <cell r="H268">
            <v>0.2338</v>
          </cell>
          <cell r="I268">
            <v>113.92</v>
          </cell>
          <cell r="J268">
            <v>276.99</v>
          </cell>
          <cell r="K268">
            <v>341.76</v>
          </cell>
        </row>
        <row r="269">
          <cell r="A269" t="str">
            <v>5.2</v>
          </cell>
          <cell r="B269" t="str">
            <v>COMPOS.</v>
          </cell>
          <cell r="C269" t="str">
            <v>COMP007</v>
          </cell>
          <cell r="D269" t="str">
            <v>PLACA DE REGULAMENTAÇÃO COM PINTURA REFLETIVA L = 0,25 M - FORNECIMENTO E INSTALAÇÃO</v>
          </cell>
          <cell r="E269" t="str">
            <v>UND</v>
          </cell>
          <cell r="F269">
            <v>1</v>
          </cell>
          <cell r="G269">
            <v>189.33</v>
          </cell>
          <cell r="H269">
            <v>0.2338</v>
          </cell>
          <cell r="I269">
            <v>233.6</v>
          </cell>
          <cell r="J269">
            <v>189.33</v>
          </cell>
          <cell r="K269">
            <v>233.6</v>
          </cell>
        </row>
        <row r="270">
          <cell r="A270" t="str">
            <v>5.3</v>
          </cell>
          <cell r="B270" t="str">
            <v>COMPOS.</v>
          </cell>
          <cell r="C270" t="str">
            <v>COMP006</v>
          </cell>
          <cell r="D270" t="str">
            <v>PLACA DE REGULAMENTAÇÃO COM PINTURA REFLETIVA Ø = 0,50 M - FORNECIMENTO E INSTALAÇÃO</v>
          </cell>
          <cell r="E270" t="str">
            <v>UND</v>
          </cell>
          <cell r="F270">
            <v>7</v>
          </cell>
          <cell r="G270">
            <v>128.11</v>
          </cell>
          <cell r="H270">
            <v>0.2338</v>
          </cell>
          <cell r="I270">
            <v>158.06</v>
          </cell>
          <cell r="J270">
            <v>896.77</v>
          </cell>
          <cell r="K270">
            <v>1106.42</v>
          </cell>
        </row>
        <row r="271">
          <cell r="A271" t="str">
            <v>5.4</v>
          </cell>
          <cell r="B271" t="str">
            <v>COMPOS.</v>
          </cell>
          <cell r="C271" t="str">
            <v>COMP025</v>
          </cell>
          <cell r="D271" t="str">
            <v>SUPORTE METÁLICO COM TUBO DE AÇO GALVANIZADO DN 50MM PARA PLACA DE SINALIZAÇÃO - FORNECIMENTO E INSTALAÇÃO</v>
          </cell>
          <cell r="E271" t="str">
            <v>UND</v>
          </cell>
          <cell r="F271">
            <v>10</v>
          </cell>
          <cell r="G271">
            <v>251.06</v>
          </cell>
          <cell r="H271">
            <v>0.2338</v>
          </cell>
          <cell r="I271">
            <v>309.76</v>
          </cell>
          <cell r="J271">
            <v>2510.6</v>
          </cell>
          <cell r="K271">
            <v>3097.6</v>
          </cell>
        </row>
        <row r="272">
          <cell r="A272">
            <v>6</v>
          </cell>
        </row>
        <row r="272">
          <cell r="D272" t="str">
            <v>OBRAS COMPLEMENTARES</v>
          </cell>
        </row>
        <row r="272">
          <cell r="K272">
            <v>11079.11</v>
          </cell>
        </row>
        <row r="273">
          <cell r="A273" t="str">
            <v>6.1</v>
          </cell>
          <cell r="B273" t="str">
            <v>COMPOS.</v>
          </cell>
          <cell r="C273" t="str">
            <v>COMP029</v>
          </cell>
          <cell r="D273" t="str">
            <v>PEDRA ARGAMASSADA COM CIMENTO E AREIA 1:3 - AREIA E PEDRA DE MÃO COMERCIAL - FORNECIMENTO E ASSENTAMENTO</v>
          </cell>
          <cell r="E273" t="str">
            <v>M3</v>
          </cell>
          <cell r="F273">
            <v>11.21</v>
          </cell>
          <cell r="G273">
            <v>515.16</v>
          </cell>
          <cell r="H273">
            <v>0.2338</v>
          </cell>
          <cell r="I273">
            <v>635.6</v>
          </cell>
          <cell r="J273">
            <v>5774.94</v>
          </cell>
          <cell r="K273">
            <v>7125.08</v>
          </cell>
        </row>
        <row r="274">
          <cell r="A274" t="str">
            <v>6.2</v>
          </cell>
          <cell r="B274" t="str">
            <v>SINAPI OUT/23</v>
          </cell>
          <cell r="C274">
            <v>96616</v>
          </cell>
          <cell r="D274" t="str">
            <v>LASTRO DE CONCRETO MAGRO, APLICADO EM BLOCOS DE COROAMENTO OU SAPATAS. AF_08/2017</v>
          </cell>
          <cell r="E274" t="str">
            <v>M3</v>
          </cell>
          <cell r="F274">
            <v>0.57</v>
          </cell>
          <cell r="G274">
            <v>660.79</v>
          </cell>
          <cell r="H274">
            <v>0.2338</v>
          </cell>
          <cell r="I274">
            <v>815.28</v>
          </cell>
          <cell r="J274">
            <v>376.65</v>
          </cell>
          <cell r="K274">
            <v>464.71</v>
          </cell>
        </row>
        <row r="275">
          <cell r="A275" t="str">
            <v>6.3</v>
          </cell>
          <cell r="B275" t="str">
            <v>COMPOS.</v>
          </cell>
          <cell r="C275" t="str">
            <v>COMP030</v>
          </cell>
          <cell r="D275" t="str">
            <v>DRENO BARBACÃ DN 100 MM, EXCLUSIVE MATERIAL DRENANTE</v>
          </cell>
          <cell r="E275" t="str">
            <v>UND</v>
          </cell>
          <cell r="F275">
            <v>13</v>
          </cell>
          <cell r="G275">
            <v>27.8</v>
          </cell>
          <cell r="H275">
            <v>0.2338</v>
          </cell>
          <cell r="I275">
            <v>34.3</v>
          </cell>
          <cell r="J275">
            <v>361.4</v>
          </cell>
          <cell r="K275">
            <v>445.9</v>
          </cell>
        </row>
        <row r="276">
          <cell r="A276" t="str">
            <v>6.4</v>
          </cell>
          <cell r="B276" t="str">
            <v>COMPOS.</v>
          </cell>
          <cell r="C276" t="str">
            <v>COMP031</v>
          </cell>
          <cell r="D276" t="str">
            <v>COLCHÃO DRENANTE COM BRITA</v>
          </cell>
          <cell r="E276" t="str">
            <v>M3</v>
          </cell>
          <cell r="F276">
            <v>0.43</v>
          </cell>
          <cell r="G276">
            <v>216.61</v>
          </cell>
          <cell r="H276">
            <v>0.2338</v>
          </cell>
          <cell r="I276">
            <v>267.25</v>
          </cell>
          <cell r="J276">
            <v>93.14</v>
          </cell>
          <cell r="K276">
            <v>114.92</v>
          </cell>
        </row>
        <row r="277">
          <cell r="A277" t="str">
            <v>6.5</v>
          </cell>
          <cell r="B277" t="str">
            <v>COMPOS.</v>
          </cell>
          <cell r="C277" t="str">
            <v>COMP032</v>
          </cell>
          <cell r="D277" t="str">
            <v>COLCHÃO DRENANTE COM AREIA</v>
          </cell>
          <cell r="E277" t="str">
            <v>M3</v>
          </cell>
          <cell r="F277">
            <v>0.43</v>
          </cell>
          <cell r="G277">
            <v>241.58</v>
          </cell>
          <cell r="H277">
            <v>0.2338</v>
          </cell>
          <cell r="I277">
            <v>298.06</v>
          </cell>
          <cell r="J277">
            <v>103.88</v>
          </cell>
          <cell r="K277">
            <v>128.17</v>
          </cell>
        </row>
        <row r="278">
          <cell r="A278" t="str">
            <v>6.6</v>
          </cell>
          <cell r="B278" t="str">
            <v>SINAPI OUT/23</v>
          </cell>
          <cell r="C278">
            <v>99839</v>
          </cell>
          <cell r="D278" t="str">
            <v>GUARDA-CORPO DE AÇO GALVANIZADO DE 1,10M DE ALTURA, MONTANTES TUBULARES DE 1.1/2  ESPAÇADOS DE 1,20M, TRAVESSA SUPERIOR DE 2 , GRADIL FORMADO POR BARRAS CHATAS EM FERRO DE 32X4,8MM, FIXADO COM CHUMBADOR MECÂNICO. AF_04/2019_PS</v>
          </cell>
          <cell r="E278" t="str">
            <v>M</v>
          </cell>
          <cell r="F278">
            <v>4.84</v>
          </cell>
          <cell r="G278">
            <v>468.94</v>
          </cell>
          <cell r="H278">
            <v>0.2338</v>
          </cell>
          <cell r="I278">
            <v>578.58</v>
          </cell>
          <cell r="J278">
            <v>2269.67</v>
          </cell>
          <cell r="K278">
            <v>2800.33</v>
          </cell>
        </row>
        <row r="280">
          <cell r="A280" t="str">
            <v>7.0</v>
          </cell>
        </row>
        <row r="280">
          <cell r="D280" t="str">
            <v>BAIRRO: SANTA MÔNICA</v>
          </cell>
        </row>
        <row r="280">
          <cell r="K280">
            <v>566022.14</v>
          </cell>
        </row>
        <row r="281">
          <cell r="A281" t="str">
            <v>A</v>
          </cell>
        </row>
        <row r="281">
          <cell r="D281" t="str">
            <v>RUA TRÊS MARIAS</v>
          </cell>
        </row>
        <row r="281">
          <cell r="K281">
            <v>566022.14</v>
          </cell>
        </row>
        <row r="282">
          <cell r="A282">
            <v>1</v>
          </cell>
        </row>
        <row r="282">
          <cell r="D282" t="str">
            <v>TERRAPLENAGEM</v>
          </cell>
        </row>
        <row r="282">
          <cell r="K282">
            <v>116676.24</v>
          </cell>
        </row>
        <row r="283">
          <cell r="A283" t="str">
            <v>1.1</v>
          </cell>
          <cell r="B283" t="str">
            <v>SINAPI OUT/23</v>
          </cell>
          <cell r="C283">
            <v>101116</v>
          </cell>
          <cell r="D283" t="str">
            <v>ESCAVAÇÃO HORIZONTAL EM SOLO DE 1A CATEGORIA COM TRATOR DE ESTEIRAS (170HP/LÂMINA: 5,20M3). AF_07/2020</v>
          </cell>
          <cell r="E283" t="str">
            <v>M3</v>
          </cell>
          <cell r="F283">
            <v>1408.68</v>
          </cell>
          <cell r="G283">
            <v>2.27</v>
          </cell>
          <cell r="H283">
            <v>0.2338</v>
          </cell>
          <cell r="I283">
            <v>2.8</v>
          </cell>
          <cell r="J283">
            <v>3197.7</v>
          </cell>
          <cell r="K283">
            <v>3944.3</v>
          </cell>
        </row>
        <row r="284">
          <cell r="A284" t="str">
            <v>1.2</v>
          </cell>
          <cell r="B284" t="str">
            <v>SINAPI OUT/23</v>
          </cell>
          <cell r="C284">
            <v>100574</v>
          </cell>
          <cell r="D284" t="str">
            <v>ESPALHAMENTO DE MATERIAL COM TRATOR DE ESTEIRAS. AF_11/2019</v>
          </cell>
          <cell r="E284" t="str">
            <v>M3</v>
          </cell>
          <cell r="F284">
            <v>36.11</v>
          </cell>
          <cell r="G284">
            <v>1.48</v>
          </cell>
          <cell r="H284">
            <v>0.2338</v>
          </cell>
          <cell r="I284">
            <v>1.83</v>
          </cell>
          <cell r="J284">
            <v>53.44</v>
          </cell>
          <cell r="K284">
            <v>66.08</v>
          </cell>
        </row>
        <row r="285">
          <cell r="A285" t="str">
            <v>1.3</v>
          </cell>
          <cell r="B285" t="str">
            <v>COMPOS.</v>
          </cell>
          <cell r="C285" t="str">
            <v>COMP024</v>
          </cell>
          <cell r="D285" t="str">
            <v>COMPACTACAO MECANICA A 100% DO PROCTOR INTERMEDIÁRIO - PAVIMENTACAO URBANA</v>
          </cell>
          <cell r="E285" t="str">
            <v>M3</v>
          </cell>
          <cell r="F285">
            <v>28.89</v>
          </cell>
          <cell r="G285">
            <v>7.79</v>
          </cell>
          <cell r="H285">
            <v>0.2338</v>
          </cell>
          <cell r="I285">
            <v>9.61</v>
          </cell>
          <cell r="J285">
            <v>225.05</v>
          </cell>
          <cell r="K285">
            <v>277.63</v>
          </cell>
        </row>
        <row r="286">
          <cell r="A286" t="str">
            <v>1.4</v>
          </cell>
          <cell r="B286" t="str">
            <v>SINAPI OUT/23</v>
          </cell>
          <cell r="C286">
            <v>100973</v>
          </cell>
          <cell r="D286" t="str">
            <v>CARGA, MANOBRA E DESCARGA DE SOLOS E MATERIAIS GRANULARES EM CAMINHÃO BASCULANTE 6 M³ - CARGA COM PÁ CARREGADEIRA (CAÇAMBA DE 1,7 A 2,8 M³ / 128 HP) E DESCARGA LIVRE (UNIDADE: M3). AF_07/2020</v>
          </cell>
          <cell r="E286" t="str">
            <v>M3</v>
          </cell>
          <cell r="F286">
            <v>1372.57</v>
          </cell>
          <cell r="G286">
            <v>9.32</v>
          </cell>
          <cell r="H286">
            <v>0.2338</v>
          </cell>
          <cell r="I286">
            <v>11.5</v>
          </cell>
          <cell r="J286">
            <v>12792.35</v>
          </cell>
          <cell r="K286">
            <v>15784.56</v>
          </cell>
        </row>
        <row r="287">
          <cell r="A287" t="str">
            <v>1.5</v>
          </cell>
          <cell r="B287" t="str">
            <v>SINAPI OUT/23</v>
          </cell>
          <cell r="C287">
            <v>97914</v>
          </cell>
          <cell r="D287" t="str">
            <v>TRANSPORTE COM CAMINHÃO BASCULANTE DE 6 M³, EM VIA URBANA PAVIMENTADA, DMT ATÉ 30 KM (UNIDADE: M3XKM). AF_07/2020</v>
          </cell>
          <cell r="E287" t="str">
            <v>M3 X KM</v>
          </cell>
          <cell r="F287">
            <v>7000.11</v>
          </cell>
          <cell r="G287">
            <v>3.01</v>
          </cell>
          <cell r="H287">
            <v>0.2338</v>
          </cell>
          <cell r="I287">
            <v>3.71</v>
          </cell>
          <cell r="J287">
            <v>21070.33</v>
          </cell>
          <cell r="K287">
            <v>25970.41</v>
          </cell>
        </row>
        <row r="288">
          <cell r="A288" t="str">
            <v>1.6</v>
          </cell>
          <cell r="B288" t="str">
            <v>COMPOS.</v>
          </cell>
          <cell r="C288" t="str">
            <v>COMP051</v>
          </cell>
          <cell r="D288" t="str">
            <v>GEOGRELHA UNIDIRECIONAL COM RESISTÊNCIA À TRAÇÃO DE 200 KN/M - FORNECIMENTO E INSTALAÇÃO</v>
          </cell>
          <cell r="E288" t="str">
            <v>M2</v>
          </cell>
          <cell r="F288">
            <v>1310.45</v>
          </cell>
          <cell r="G288">
            <v>43.69</v>
          </cell>
          <cell r="H288">
            <v>0.2338</v>
          </cell>
          <cell r="I288">
            <v>53.9</v>
          </cell>
          <cell r="J288">
            <v>57253.56</v>
          </cell>
          <cell r="K288">
            <v>70633.26</v>
          </cell>
        </row>
        <row r="289">
          <cell r="A289">
            <v>2</v>
          </cell>
        </row>
        <row r="289">
          <cell r="D289" t="str">
            <v>DRENAGEM</v>
          </cell>
        </row>
        <row r="289">
          <cell r="K289">
            <v>41246.88</v>
          </cell>
        </row>
        <row r="290">
          <cell r="A290" t="str">
            <v>2.1</v>
          </cell>
          <cell r="B290" t="str">
            <v>SINAPI OUT/23</v>
          </cell>
          <cell r="C290">
            <v>94273</v>
          </cell>
          <cell r="D290" t="str">
            <v>ASSENTAMENTO DE GUIA (MEIO-FIO) EM TRECHO RETO, CONFECCIONADA EM CONCRETO PRÉ-FABRICADO, DIMENSÕES 100X15X13X30 CM (COMPRIMENTO X BASE INFERIOR X BASE SUPERIOR X ALTURA), PARA VIAS URBANAS (USO VIÁRIO). AF_06/2016</v>
          </cell>
          <cell r="E290" t="str">
            <v>M</v>
          </cell>
          <cell r="F290">
            <v>387.82</v>
          </cell>
          <cell r="G290">
            <v>59.55</v>
          </cell>
          <cell r="H290">
            <v>0.2338</v>
          </cell>
          <cell r="I290">
            <v>73.47</v>
          </cell>
          <cell r="J290">
            <v>23094.68</v>
          </cell>
          <cell r="K290">
            <v>28493.14</v>
          </cell>
        </row>
        <row r="291">
          <cell r="A291" t="str">
            <v>2.2</v>
          </cell>
          <cell r="B291" t="str">
            <v>SINAPI OUT/23</v>
          </cell>
          <cell r="C291">
            <v>94281</v>
          </cell>
          <cell r="D291" t="str">
            <v>EXECUÇÃO DE SARJETA DE CONCRETO USINADO, MOLDADA  IN LOCO  EM TRECHO RETO, 30 CM BASE X 15 CM ALTURA. AF_06/2016</v>
          </cell>
          <cell r="E291" t="str">
            <v>M</v>
          </cell>
          <cell r="F291">
            <v>135.98</v>
          </cell>
          <cell r="G291">
            <v>55.02</v>
          </cell>
          <cell r="H291">
            <v>0.2338</v>
          </cell>
          <cell r="I291">
            <v>67.88</v>
          </cell>
          <cell r="J291">
            <v>7481.62</v>
          </cell>
          <cell r="K291">
            <v>9230.32</v>
          </cell>
        </row>
        <row r="292">
          <cell r="A292" t="str">
            <v>2.3</v>
          </cell>
          <cell r="B292" t="str">
            <v>COMPOS.</v>
          </cell>
          <cell r="C292" t="str">
            <v>COMP015</v>
          </cell>
          <cell r="D292" t="str">
            <v>EXECUÇÃO DE SARJETÃO DE CONCRETO, MOLDADA IN LOCO EM TRECHO RETO, 90 CM BASE X 20 CM ALTURA</v>
          </cell>
          <cell r="E292" t="str">
            <v>M</v>
          </cell>
          <cell r="F292">
            <v>13.8</v>
          </cell>
          <cell r="G292">
            <v>206.94</v>
          </cell>
          <cell r="H292">
            <v>0.2338</v>
          </cell>
          <cell r="I292">
            <v>255.32</v>
          </cell>
          <cell r="J292">
            <v>2855.77</v>
          </cell>
          <cell r="K292">
            <v>3523.42</v>
          </cell>
        </row>
        <row r="293">
          <cell r="A293">
            <v>3</v>
          </cell>
        </row>
        <row r="293">
          <cell r="D293" t="str">
            <v>PAVIMENTAÇÃO</v>
          </cell>
        </row>
        <row r="293">
          <cell r="K293">
            <v>369031.31</v>
          </cell>
        </row>
        <row r="294">
          <cell r="A294" t="str">
            <v>3.1</v>
          </cell>
          <cell r="B294" t="str">
            <v>COMPOS.</v>
          </cell>
          <cell r="C294" t="str">
            <v>COMP002</v>
          </cell>
          <cell r="D294" t="str">
            <v>DEMOLIÇÃO DE PASSEIO EM CONCRETO SIMPLES</v>
          </cell>
          <cell r="E294" t="str">
            <v>M3</v>
          </cell>
          <cell r="F294">
            <v>4.5</v>
          </cell>
          <cell r="G294">
            <v>311.96</v>
          </cell>
          <cell r="H294">
            <v>0.2338</v>
          </cell>
          <cell r="I294">
            <v>384.9</v>
          </cell>
          <cell r="J294">
            <v>1403.82</v>
          </cell>
          <cell r="K294">
            <v>1732.05</v>
          </cell>
        </row>
        <row r="295">
          <cell r="A295" t="str">
            <v>3.2</v>
          </cell>
          <cell r="B295" t="str">
            <v>COMPOS.</v>
          </cell>
          <cell r="C295" t="str">
            <v>COMP003</v>
          </cell>
          <cell r="D295" t="str">
            <v>EXECUÇÃO E COMPACTAÇÃO DE REFORÇO DO SUBLEITO COM SOLO-AREIA (70/30) - INCLUSIVE SOLO, AREIA, ESCAVAÇÃO, CARGA E TRANSPORTE, DMT ATÉ 30,0 KM (JAZIDA-OBRA)</v>
          </cell>
          <cell r="E295" t="str">
            <v>M3</v>
          </cell>
          <cell r="F295">
            <v>634.26</v>
          </cell>
          <cell r="G295">
            <v>235.44</v>
          </cell>
          <cell r="H295">
            <v>0.2338</v>
          </cell>
          <cell r="I295">
            <v>290.49</v>
          </cell>
          <cell r="J295">
            <v>149330.17</v>
          </cell>
          <cell r="K295">
            <v>184246.19</v>
          </cell>
        </row>
        <row r="296">
          <cell r="A296" t="str">
            <v>3.3</v>
          </cell>
          <cell r="B296" t="str">
            <v>COMPOS.</v>
          </cell>
          <cell r="C296" t="str">
            <v>COMP028</v>
          </cell>
          <cell r="D296" t="str">
            <v>EXECUÇÃO E COMPACTAÇÃO DE BASE COM BRITA GRADUADA SIMPLES - INCLUSIVE CARGA, TRANSPORTE E MATERIAL</v>
          </cell>
          <cell r="E296" t="str">
            <v>M3</v>
          </cell>
          <cell r="F296">
            <v>205.41</v>
          </cell>
          <cell r="G296">
            <v>219.63</v>
          </cell>
          <cell r="H296">
            <v>0.2338</v>
          </cell>
          <cell r="I296">
            <v>270.98</v>
          </cell>
          <cell r="J296">
            <v>45114.2</v>
          </cell>
          <cell r="K296">
            <v>55662</v>
          </cell>
        </row>
        <row r="297">
          <cell r="A297" t="str">
            <v>3.4</v>
          </cell>
          <cell r="B297" t="str">
            <v>COMPOS.</v>
          </cell>
          <cell r="C297">
            <v>92398</v>
          </cell>
          <cell r="D297" t="str">
            <v>EXECUÇÃO DE PAVIMENTO EM PISO INTERTRAVADO, COM BLOCO RETANGULAR COR NATURAL DE 20 X 10 CM, ESPESSURA 8 CM. AF_10/2022</v>
          </cell>
          <cell r="E297" t="str">
            <v>M2</v>
          </cell>
          <cell r="F297">
            <v>1310.45</v>
          </cell>
          <cell r="G297">
            <v>76.35</v>
          </cell>
          <cell r="H297">
            <v>0.2338</v>
          </cell>
          <cell r="I297">
            <v>94.2</v>
          </cell>
          <cell r="J297">
            <v>100052.86</v>
          </cell>
          <cell r="K297">
            <v>123444.39</v>
          </cell>
        </row>
        <row r="298">
          <cell r="A298" t="str">
            <v>3.5</v>
          </cell>
          <cell r="B298" t="str">
            <v>SINAPI OUT/23</v>
          </cell>
          <cell r="C298">
            <v>100981</v>
          </cell>
          <cell r="D298" t="str">
            <v>CARGA, MANOBRA E DESCARGA DE ENTULHO EM CAMINHÃO BASCULANTE 6 M³ - CARGA COM ESCAVADEIRA HIDRÁULICA  (CAÇAMBA DE 0,80 M³ / 111 HP) E DESCARGA LIVRE (UNIDADE: M3). AF_07/2020</v>
          </cell>
          <cell r="E298" t="str">
            <v>M3</v>
          </cell>
          <cell r="F298">
            <v>5.85</v>
          </cell>
          <cell r="G298">
            <v>9.64</v>
          </cell>
          <cell r="H298">
            <v>0.2338</v>
          </cell>
          <cell r="I298">
            <v>11.89</v>
          </cell>
          <cell r="J298">
            <v>56.39</v>
          </cell>
          <cell r="K298">
            <v>69.56</v>
          </cell>
        </row>
        <row r="299">
          <cell r="A299" t="str">
            <v>3.6</v>
          </cell>
          <cell r="B299" t="str">
            <v>SINAPI OUT/23</v>
          </cell>
          <cell r="C299">
            <v>97914</v>
          </cell>
          <cell r="D299" t="str">
            <v>TRANSPORTE COM CAMINHÃO BASCULANTE DE 6 M³, EM VIA URBANA PAVIMENTADA, DMT ATÉ 30 KM (UNIDADE: M3XKM). AF_07/2020</v>
          </cell>
          <cell r="E299" t="str">
            <v>M3 X KM</v>
          </cell>
          <cell r="F299">
            <v>29.82</v>
          </cell>
          <cell r="G299">
            <v>3.01</v>
          </cell>
          <cell r="H299">
            <v>0.2338</v>
          </cell>
          <cell r="I299">
            <v>3.71</v>
          </cell>
          <cell r="J299">
            <v>89.76</v>
          </cell>
          <cell r="K299">
            <v>110.63</v>
          </cell>
        </row>
        <row r="300">
          <cell r="A300" t="str">
            <v>3.7</v>
          </cell>
          <cell r="B300" t="str">
            <v>COMPOS.</v>
          </cell>
          <cell r="C300" t="str">
            <v>COMP027</v>
          </cell>
          <cell r="D300" t="str">
            <v>GUIA DE TRAVAMENTO EM CONCRETO PRÉ-FABRICADO, DIMENSÕES 100X15X13X20 CM</v>
          </cell>
          <cell r="E300" t="str">
            <v>M</v>
          </cell>
          <cell r="F300">
            <v>56.93</v>
          </cell>
          <cell r="G300">
            <v>53.62</v>
          </cell>
          <cell r="H300">
            <v>0.2338</v>
          </cell>
          <cell r="I300">
            <v>66.16</v>
          </cell>
          <cell r="J300">
            <v>3052.59</v>
          </cell>
          <cell r="K300">
            <v>3766.49</v>
          </cell>
        </row>
        <row r="301">
          <cell r="A301">
            <v>4</v>
          </cell>
        </row>
        <row r="301">
          <cell r="D301" t="str">
            <v>PASSEIO/ACESSIBILIDADE</v>
          </cell>
        </row>
        <row r="301">
          <cell r="K301">
            <v>35577.87</v>
          </cell>
        </row>
        <row r="302">
          <cell r="A302" t="str">
            <v>4.1</v>
          </cell>
          <cell r="B302" t="str">
            <v>SINAPI OUT/23</v>
          </cell>
          <cell r="C302">
            <v>92397</v>
          </cell>
          <cell r="D302" t="str">
            <v>EXECUÇÃO DE PAVIMENTO EM PISO INTERTRAVADO, COM BLOCO RETANGULAR COR NATURAL DE 20 X 10 CM, ESPESSURA 6 CM. AF_10/2022</v>
          </cell>
          <cell r="E302" t="str">
            <v>M2</v>
          </cell>
          <cell r="F302">
            <v>373.33</v>
          </cell>
          <cell r="G302">
            <v>61.83</v>
          </cell>
          <cell r="H302">
            <v>0.2338</v>
          </cell>
          <cell r="I302">
            <v>76.285854</v>
          </cell>
          <cell r="J302">
            <v>23082.99</v>
          </cell>
          <cell r="K302">
            <v>28479.8</v>
          </cell>
        </row>
        <row r="303">
          <cell r="A303" t="str">
            <v>4.2</v>
          </cell>
          <cell r="B303" t="str">
            <v>COMPOS.</v>
          </cell>
          <cell r="C303" t="str">
            <v>COMP005</v>
          </cell>
          <cell r="D303" t="str">
            <v>RAMPA PARA ACESSO DE P.N.E. EM CONCRETO Fck = 20MPa, DESEMPOLADA, COM PISO EM LAJOTA PRÉ-MOLDADA EM CONCRETO COLORIDO NA COR AMARELA PARA SINALIZAÇÃO TÁTIL DE ALERTA  (COMPRIMENTO 8,00 M X LARGURA VARIÁVEL)</v>
          </cell>
          <cell r="E303" t="str">
            <v>M</v>
          </cell>
          <cell r="F303">
            <v>10.05</v>
          </cell>
          <cell r="G303">
            <v>494.52</v>
          </cell>
          <cell r="H303">
            <v>0.2338</v>
          </cell>
          <cell r="I303">
            <v>610.138776</v>
          </cell>
          <cell r="J303">
            <v>4969.93</v>
          </cell>
          <cell r="K303">
            <v>6131.89</v>
          </cell>
        </row>
        <row r="304">
          <cell r="A304" t="str">
            <v>4.3</v>
          </cell>
          <cell r="B304" t="str">
            <v>COMPOS.</v>
          </cell>
          <cell r="C304" t="str">
            <v>COMP026</v>
          </cell>
          <cell r="D304" t="str">
            <v>PINTURA DE SINALIZAÇÃO HORIZONTAL PARA RAMPA DE ACESSIBILIDADE</v>
          </cell>
          <cell r="E304" t="str">
            <v>M2</v>
          </cell>
          <cell r="F304">
            <v>80.4</v>
          </cell>
          <cell r="G304">
            <v>9.74</v>
          </cell>
          <cell r="H304">
            <v>0.2338</v>
          </cell>
          <cell r="I304">
            <v>12.017212</v>
          </cell>
          <cell r="J304">
            <v>783.1</v>
          </cell>
          <cell r="K304">
            <v>966.18</v>
          </cell>
        </row>
        <row r="305">
          <cell r="A305">
            <v>5</v>
          </cell>
        </row>
        <row r="305">
          <cell r="D305" t="str">
            <v>SINALIZAÇÃO</v>
          </cell>
        </row>
        <row r="305">
          <cell r="K305">
            <v>3489.84</v>
          </cell>
        </row>
        <row r="306">
          <cell r="A306" t="str">
            <v>5.1</v>
          </cell>
          <cell r="B306" t="str">
            <v>COMPOS.</v>
          </cell>
          <cell r="C306" t="str">
            <v>COMP010</v>
          </cell>
          <cell r="D306" t="str">
            <v>PLACA ESMALTADA PARA IDENTIFICAÇÃO DE RUA, DIMENSÕES 45X25CM - FORNECIMENTO E INSTALAÇÃO</v>
          </cell>
          <cell r="E306" t="str">
            <v>UND</v>
          </cell>
          <cell r="F306">
            <v>4</v>
          </cell>
          <cell r="G306">
            <v>92.33</v>
          </cell>
          <cell r="H306">
            <v>0.2338</v>
          </cell>
          <cell r="I306">
            <v>113.92</v>
          </cell>
          <cell r="J306">
            <v>369.32</v>
          </cell>
          <cell r="K306">
            <v>455.68</v>
          </cell>
        </row>
        <row r="307">
          <cell r="A307" t="str">
            <v>5.2</v>
          </cell>
          <cell r="B307" t="str">
            <v>COMPOS.</v>
          </cell>
          <cell r="C307" t="str">
            <v>COMP007</v>
          </cell>
          <cell r="D307" t="str">
            <v>PLACA DE REGULAMENTAÇÃO COM PINTURA REFLETIVA L = 0,25 M - FORNECIMENTO E INSTALAÇÃO</v>
          </cell>
          <cell r="E307" t="str">
            <v>UND</v>
          </cell>
          <cell r="F307">
            <v>1</v>
          </cell>
          <cell r="G307">
            <v>189.33</v>
          </cell>
          <cell r="H307">
            <v>0.2338</v>
          </cell>
          <cell r="I307">
            <v>233.6</v>
          </cell>
          <cell r="J307">
            <v>189.33</v>
          </cell>
          <cell r="K307">
            <v>233.6</v>
          </cell>
        </row>
        <row r="308">
          <cell r="A308" t="str">
            <v>5.3</v>
          </cell>
          <cell r="B308" t="str">
            <v>COMPOS.</v>
          </cell>
          <cell r="C308" t="str">
            <v>COMP006</v>
          </cell>
          <cell r="D308" t="str">
            <v>PLACA DE REGULAMENTAÇÃO COM PINTURA REFLETIVA Ø = 0,50 M - FORNECIMENTO E INSTALAÇÃO</v>
          </cell>
          <cell r="E308" t="str">
            <v>UND</v>
          </cell>
          <cell r="F308">
            <v>4</v>
          </cell>
          <cell r="G308">
            <v>128.11</v>
          </cell>
          <cell r="H308">
            <v>0.2338</v>
          </cell>
          <cell r="I308">
            <v>158.06</v>
          </cell>
          <cell r="J308">
            <v>512.44</v>
          </cell>
          <cell r="K308">
            <v>632.24</v>
          </cell>
        </row>
        <row r="309">
          <cell r="A309" t="str">
            <v>5.4</v>
          </cell>
          <cell r="B309" t="str">
            <v>COMPOS.</v>
          </cell>
          <cell r="C309" t="str">
            <v>COMP025</v>
          </cell>
          <cell r="D309" t="str">
            <v>SUPORTE METÁLICO COM TUBO DE AÇO GALVANIZADO DN 50MM PARA PLACA DE SINALIZAÇÃO - FORNECIMENTO E INSTALAÇÃO</v>
          </cell>
          <cell r="E309" t="str">
            <v>UND</v>
          </cell>
          <cell r="F309">
            <v>7</v>
          </cell>
          <cell r="G309">
            <v>251.06</v>
          </cell>
          <cell r="H309">
            <v>0.2338</v>
          </cell>
          <cell r="I309">
            <v>309.76</v>
          </cell>
          <cell r="J309">
            <v>1757.42</v>
          </cell>
          <cell r="K309">
            <v>2168.32</v>
          </cell>
        </row>
        <row r="311">
          <cell r="A311" t="str">
            <v>8.0</v>
          </cell>
        </row>
        <row r="311">
          <cell r="D311" t="str">
            <v>BAIRRO: BAIRRO NOVO DO CARMELO</v>
          </cell>
        </row>
        <row r="311">
          <cell r="K311">
            <v>58566.54</v>
          </cell>
        </row>
        <row r="312">
          <cell r="A312" t="str">
            <v>A</v>
          </cell>
        </row>
        <row r="312">
          <cell r="D312" t="str">
            <v>RUA JOSÉ ANTÔNIO DE LUNA</v>
          </cell>
        </row>
        <row r="312">
          <cell r="K312">
            <v>58566.54</v>
          </cell>
        </row>
        <row r="313">
          <cell r="A313">
            <v>1</v>
          </cell>
        </row>
        <row r="313">
          <cell r="D313" t="str">
            <v>TERRAPLENAGEM</v>
          </cell>
        </row>
        <row r="313">
          <cell r="K313">
            <v>14813.44</v>
          </cell>
        </row>
        <row r="314">
          <cell r="A314" t="str">
            <v>1.1</v>
          </cell>
          <cell r="B314" t="str">
            <v>SINAPI OUT/23</v>
          </cell>
          <cell r="C314">
            <v>101116</v>
          </cell>
          <cell r="D314" t="str">
            <v>ESCAVAÇÃO HORIZONTAL EM SOLO DE 1A CATEGORIA COM TRATOR DE ESTEIRAS (170HP/LÂMINA: 5,20M3). AF_07/2020</v>
          </cell>
          <cell r="E314" t="str">
            <v>M3</v>
          </cell>
          <cell r="F314">
            <v>91.78</v>
          </cell>
          <cell r="G314">
            <v>2.27</v>
          </cell>
          <cell r="H314">
            <v>0.2338</v>
          </cell>
          <cell r="I314">
            <v>2.8</v>
          </cell>
          <cell r="J314">
            <v>208.34</v>
          </cell>
          <cell r="K314">
            <v>256.98</v>
          </cell>
        </row>
        <row r="315">
          <cell r="A315" t="str">
            <v>1.2</v>
          </cell>
          <cell r="B315" t="str">
            <v>SINAPI OUT/23</v>
          </cell>
          <cell r="C315">
            <v>100574</v>
          </cell>
          <cell r="D315" t="str">
            <v>ESPALHAMENTO DE MATERIAL COM TRATOR DE ESTEIRAS. AF_11/2019</v>
          </cell>
          <cell r="E315" t="str">
            <v>M3</v>
          </cell>
          <cell r="F315">
            <v>16.89</v>
          </cell>
          <cell r="G315">
            <v>1.48</v>
          </cell>
          <cell r="H315">
            <v>0.2338</v>
          </cell>
          <cell r="I315">
            <v>1.83</v>
          </cell>
          <cell r="J315">
            <v>25</v>
          </cell>
          <cell r="K315">
            <v>30.91</v>
          </cell>
        </row>
        <row r="316">
          <cell r="A316" t="str">
            <v>1.3</v>
          </cell>
          <cell r="B316" t="str">
            <v>COMPOS.</v>
          </cell>
          <cell r="C316" t="str">
            <v>COMP024</v>
          </cell>
          <cell r="D316" t="str">
            <v>COMPACTACAO MECANICA A 100% DO PROCTOR INTERMEDIÁRIO - PAVIMENTACAO URBANA</v>
          </cell>
          <cell r="E316" t="str">
            <v>M3</v>
          </cell>
          <cell r="F316">
            <v>13.51</v>
          </cell>
          <cell r="G316">
            <v>7.79</v>
          </cell>
          <cell r="H316">
            <v>0.2338</v>
          </cell>
          <cell r="I316">
            <v>9.61</v>
          </cell>
          <cell r="J316">
            <v>105.24</v>
          </cell>
          <cell r="K316">
            <v>129.83</v>
          </cell>
        </row>
        <row r="317">
          <cell r="A317" t="str">
            <v>1.4</v>
          </cell>
          <cell r="B317" t="str">
            <v>SINAPI OUT/23</v>
          </cell>
          <cell r="C317">
            <v>100973</v>
          </cell>
          <cell r="D317" t="str">
            <v>CARGA, MANOBRA E DESCARGA DE SOLOS E MATERIAIS GRANULARES EM CAMINHÃO BASCULANTE 6 M³ - CARGA COM PÁ CARREGADEIRA (CAÇAMBA DE 1,7 A 2,8 M³ / 128 HP) E DESCARGA LIVRE (UNIDADE: M3). AF_07/2020</v>
          </cell>
          <cell r="E317" t="str">
            <v>M3</v>
          </cell>
          <cell r="F317">
            <v>74.89</v>
          </cell>
          <cell r="G317">
            <v>9.32</v>
          </cell>
          <cell r="H317">
            <v>0.2338</v>
          </cell>
          <cell r="I317">
            <v>11.5</v>
          </cell>
          <cell r="J317">
            <v>697.97</v>
          </cell>
          <cell r="K317">
            <v>861.24</v>
          </cell>
        </row>
        <row r="318">
          <cell r="A318" t="str">
            <v>1.5</v>
          </cell>
          <cell r="B318" t="str">
            <v>SINAPI OUT/23</v>
          </cell>
          <cell r="C318">
            <v>97914</v>
          </cell>
          <cell r="D318" t="str">
            <v>TRANSPORTE COM CAMINHÃO BASCULANTE DE 6 M³, EM VIA URBANA PAVIMENTADA, DMT ATÉ 30 KM (UNIDADE: M3XKM). AF_07/2020</v>
          </cell>
          <cell r="E318" t="str">
            <v>M3 X KM</v>
          </cell>
          <cell r="F318">
            <v>134.8</v>
          </cell>
          <cell r="G318">
            <v>3.01</v>
          </cell>
          <cell r="H318">
            <v>0.2338</v>
          </cell>
          <cell r="I318">
            <v>3.71</v>
          </cell>
          <cell r="J318">
            <v>405.75</v>
          </cell>
          <cell r="K318">
            <v>500.11</v>
          </cell>
        </row>
        <row r="319">
          <cell r="A319" t="str">
            <v>1.6</v>
          </cell>
          <cell r="B319" t="str">
            <v>COMPOS.</v>
          </cell>
          <cell r="C319" t="str">
            <v>COMP052</v>
          </cell>
          <cell r="D319" t="str">
            <v>GEOGRELHA UNIDIRECIONAL COM RESISTÊNCIA À TRAÇÃO DE 400 KN/M - FORNECIMENTO E INSTALAÇÃO</v>
          </cell>
          <cell r="E319" t="str">
            <v>M2</v>
          </cell>
          <cell r="F319">
            <v>126.4</v>
          </cell>
          <cell r="G319">
            <v>83.58</v>
          </cell>
          <cell r="H319">
            <v>0.2338</v>
          </cell>
          <cell r="I319">
            <v>103.12</v>
          </cell>
          <cell r="J319">
            <v>10564.51</v>
          </cell>
          <cell r="K319">
            <v>13034.37</v>
          </cell>
        </row>
        <row r="320">
          <cell r="A320">
            <v>2</v>
          </cell>
        </row>
        <row r="320">
          <cell r="D320" t="str">
            <v>DRENAGEM</v>
          </cell>
        </row>
        <row r="320">
          <cell r="K320">
            <v>12634.42</v>
          </cell>
        </row>
        <row r="321">
          <cell r="A321" t="str">
            <v>2.1</v>
          </cell>
          <cell r="B321" t="str">
            <v>SINAPI OUT/23</v>
          </cell>
          <cell r="C321">
            <v>94273</v>
          </cell>
          <cell r="D321" t="str">
            <v>ASSENTAMENTO DE GUIA (MEIO-FIO) EM TRECHO RETO, CONFECCIONADA EM CONCRETO PRÉ-FABRICADO, DIMENSÕES 100X15X13X30 CM (COMPRIMENTO X BASE INFERIOR X BASE SUPERIOR X ALTURA), PARA VIAS URBANAS (USO VIÁRIO). AF_06/2016</v>
          </cell>
          <cell r="E321" t="str">
            <v>M</v>
          </cell>
          <cell r="F321">
            <v>97.08</v>
          </cell>
          <cell r="G321">
            <v>59.55</v>
          </cell>
          <cell r="H321">
            <v>0.2338</v>
          </cell>
          <cell r="I321">
            <v>73.47</v>
          </cell>
          <cell r="J321">
            <v>5781.11</v>
          </cell>
          <cell r="K321">
            <v>7132.47</v>
          </cell>
        </row>
        <row r="322">
          <cell r="A322" t="str">
            <v>2.2</v>
          </cell>
          <cell r="B322" t="str">
            <v>SINAPI OUT/23</v>
          </cell>
          <cell r="C322">
            <v>94281</v>
          </cell>
          <cell r="D322" t="str">
            <v>EXECUÇÃO DE SARJETA DE CONCRETO USINADO, MOLDADA  IN LOCO  EM TRECHO RETO, 30 CM BASE X 15 CM ALTURA. AF_06/2016</v>
          </cell>
          <cell r="E322" t="str">
            <v>M</v>
          </cell>
          <cell r="F322">
            <v>47.4</v>
          </cell>
          <cell r="G322">
            <v>55.02</v>
          </cell>
          <cell r="H322">
            <v>0.2338</v>
          </cell>
          <cell r="I322">
            <v>67.88</v>
          </cell>
          <cell r="J322">
            <v>2607.95</v>
          </cell>
          <cell r="K322">
            <v>3217.51</v>
          </cell>
        </row>
        <row r="323">
          <cell r="A323" t="str">
            <v>2.3</v>
          </cell>
          <cell r="B323" t="str">
            <v>COMPOS.</v>
          </cell>
          <cell r="C323" t="str">
            <v>COMP015</v>
          </cell>
          <cell r="D323" t="str">
            <v>EXECUÇÃO DE SARJETÃO DE CONCRETO, MOLDADA IN LOCO EM TRECHO RETO, 90 CM BASE X 20 CM ALTURA</v>
          </cell>
          <cell r="E323" t="str">
            <v>M</v>
          </cell>
          <cell r="F323">
            <v>8.67</v>
          </cell>
          <cell r="G323">
            <v>206.94</v>
          </cell>
          <cell r="H323">
            <v>0.2338</v>
          </cell>
          <cell r="I323">
            <v>255.32</v>
          </cell>
          <cell r="J323">
            <v>1794.17</v>
          </cell>
          <cell r="K323">
            <v>2213.62</v>
          </cell>
        </row>
        <row r="324">
          <cell r="A324" t="str">
            <v>2.4</v>
          </cell>
          <cell r="B324" t="str">
            <v>COMPOS.</v>
          </cell>
          <cell r="C324" t="str">
            <v>COMP011</v>
          </cell>
          <cell r="D324" t="str">
            <v>DEMOLIÇÃO DE MEIO-FIO EXISTENTE</v>
          </cell>
          <cell r="E324" t="str">
            <v>M</v>
          </cell>
          <cell r="F324">
            <v>10.19</v>
          </cell>
          <cell r="G324">
            <v>4.79</v>
          </cell>
          <cell r="H324">
            <v>0.2338</v>
          </cell>
          <cell r="I324">
            <v>5.91</v>
          </cell>
          <cell r="J324">
            <v>48.81</v>
          </cell>
          <cell r="K324">
            <v>60.22</v>
          </cell>
        </row>
        <row r="325">
          <cell r="A325" t="str">
            <v>2.5</v>
          </cell>
          <cell r="B325" t="str">
            <v>SINAPI OUT/23</v>
          </cell>
          <cell r="C325">
            <v>100981</v>
          </cell>
          <cell r="D325" t="str">
            <v>CARGA, MANOBRA E DESCARGA DE ENTULHO EM CAMINHÃO BASCULANTE 6 M³ - CARGA COM ESCAVADEIRA HIDRÁULICA  (CAÇAMBA DE 0,80 M³ / 111 HP) E DESCARGA LIVRE (UNIDADE: M3). AF_07/2020</v>
          </cell>
          <cell r="E325" t="str">
            <v>M3</v>
          </cell>
          <cell r="F325">
            <v>0.57</v>
          </cell>
          <cell r="G325">
            <v>9.64</v>
          </cell>
          <cell r="H325">
            <v>0.2338</v>
          </cell>
          <cell r="I325">
            <v>11.89</v>
          </cell>
          <cell r="J325">
            <v>5.49</v>
          </cell>
          <cell r="K325">
            <v>6.78</v>
          </cell>
        </row>
        <row r="326">
          <cell r="A326" t="str">
            <v>2.6</v>
          </cell>
          <cell r="B326" t="str">
            <v>SINAPI OUT/23</v>
          </cell>
          <cell r="C326">
            <v>97914</v>
          </cell>
          <cell r="D326" t="str">
            <v>TRANSPORTE COM CAMINHÃO BASCULANTE DE 6 M³, EM VIA URBANA PAVIMENTADA, DMT ATÉ 30 KM (UNIDADE: M3XKM). AF_07/2020</v>
          </cell>
          <cell r="E326" t="str">
            <v>M3 X KM</v>
          </cell>
          <cell r="F326">
            <v>1.03</v>
          </cell>
          <cell r="G326">
            <v>3.01</v>
          </cell>
          <cell r="H326">
            <v>0.2338</v>
          </cell>
          <cell r="I326">
            <v>3.71</v>
          </cell>
          <cell r="J326">
            <v>3.1</v>
          </cell>
          <cell r="K326">
            <v>3.82</v>
          </cell>
        </row>
        <row r="327">
          <cell r="A327">
            <v>3</v>
          </cell>
        </row>
        <row r="327">
          <cell r="D327" t="str">
            <v>PAVIMENTAÇÃO</v>
          </cell>
        </row>
        <row r="327">
          <cell r="K327">
            <v>18687.5</v>
          </cell>
        </row>
        <row r="328">
          <cell r="A328" t="str">
            <v>3.1</v>
          </cell>
          <cell r="B328" t="str">
            <v>SINAPI OUT/23</v>
          </cell>
          <cell r="C328">
            <v>100576</v>
          </cell>
          <cell r="D328" t="str">
            <v>REGULARIZAÇÃO E COMPACTAÇÃO DE SUBLEITO DE SOLO  PREDOMINANTEMENTE ARGILOSO. AF_11/2019</v>
          </cell>
          <cell r="E328" t="str">
            <v>M2</v>
          </cell>
          <cell r="F328">
            <v>156.87</v>
          </cell>
          <cell r="G328">
            <v>2.7</v>
          </cell>
          <cell r="H328">
            <v>0.2338</v>
          </cell>
          <cell r="I328">
            <v>3.33</v>
          </cell>
          <cell r="J328">
            <v>423.55</v>
          </cell>
          <cell r="K328">
            <v>522.38</v>
          </cell>
        </row>
        <row r="329">
          <cell r="A329" t="str">
            <v>3.2</v>
          </cell>
          <cell r="B329" t="str">
            <v>COMPOS.</v>
          </cell>
          <cell r="C329" t="str">
            <v>COMP028</v>
          </cell>
          <cell r="D329" t="str">
            <v>EXECUÇÃO E COMPACTAÇÃO DE BASE COM BRITA GRADUADA SIMPLES - INCLUSIVE CARGA, TRANSPORTE E MATERIAL</v>
          </cell>
          <cell r="E329" t="str">
            <v>M3</v>
          </cell>
          <cell r="F329">
            <v>20.48</v>
          </cell>
          <cell r="G329">
            <v>219.63</v>
          </cell>
          <cell r="H329">
            <v>0.2338</v>
          </cell>
          <cell r="I329">
            <v>270.98</v>
          </cell>
          <cell r="J329">
            <v>4498.02</v>
          </cell>
          <cell r="K329">
            <v>5549.67</v>
          </cell>
        </row>
        <row r="330">
          <cell r="A330" t="str">
            <v>3.3</v>
          </cell>
          <cell r="B330" t="str">
            <v>COMPOS.</v>
          </cell>
          <cell r="C330">
            <v>92398</v>
          </cell>
          <cell r="D330" t="str">
            <v>EXECUÇÃO DE PAVIMENTO EM PISO INTERTRAVADO, COM BLOCO RETANGULAR COR NATURAL DE 20 X 10 CM, ESPESSURA 8 CM. AF_10/2022</v>
          </cell>
          <cell r="E330" t="str">
            <v>M2</v>
          </cell>
          <cell r="F330">
            <v>126.4</v>
          </cell>
          <cell r="G330">
            <v>76.35</v>
          </cell>
          <cell r="H330">
            <v>0.2338</v>
          </cell>
          <cell r="I330">
            <v>94.2</v>
          </cell>
          <cell r="J330">
            <v>9650.64</v>
          </cell>
          <cell r="K330">
            <v>11906.88</v>
          </cell>
        </row>
        <row r="331">
          <cell r="A331" t="str">
            <v>3.4</v>
          </cell>
          <cell r="B331" t="str">
            <v>COMPOS.</v>
          </cell>
          <cell r="C331" t="str">
            <v>COMP027</v>
          </cell>
          <cell r="D331" t="str">
            <v>GUIA DE TRAVAMENTO EM CONCRETO PRÉ-FABRICADO, DIMENSÕES 100X15X13X20 CM</v>
          </cell>
          <cell r="E331" t="str">
            <v>M</v>
          </cell>
          <cell r="F331">
            <v>10.71</v>
          </cell>
          <cell r="G331">
            <v>53.62</v>
          </cell>
          <cell r="H331">
            <v>0.2338</v>
          </cell>
          <cell r="I331">
            <v>66.16</v>
          </cell>
          <cell r="J331">
            <v>574.27</v>
          </cell>
          <cell r="K331">
            <v>708.57</v>
          </cell>
        </row>
        <row r="332">
          <cell r="A332">
            <v>4</v>
          </cell>
        </row>
        <row r="332">
          <cell r="D332" t="str">
            <v>PASSEIO/ACESSIBILIDADE</v>
          </cell>
        </row>
        <row r="332">
          <cell r="K332">
            <v>9876.98</v>
          </cell>
        </row>
        <row r="333">
          <cell r="A333" t="str">
            <v>4.1</v>
          </cell>
          <cell r="B333" t="str">
            <v>SINAPI OUT/23</v>
          </cell>
          <cell r="C333">
            <v>92397</v>
          </cell>
          <cell r="D333" t="str">
            <v>EXECUÇÃO DE PAVIMENTO EM PISO INTERTRAVADO, COM BLOCO RETANGULAR COR NATURAL DE 20 X 10 CM, ESPESSURA 6 CM. AF_10/2022</v>
          </cell>
          <cell r="E333" t="str">
            <v>M2</v>
          </cell>
          <cell r="F333">
            <v>91.67</v>
          </cell>
          <cell r="G333">
            <v>61.83</v>
          </cell>
          <cell r="H333">
            <v>0.2338</v>
          </cell>
          <cell r="I333">
            <v>76.29</v>
          </cell>
          <cell r="J333">
            <v>5667.96</v>
          </cell>
          <cell r="K333">
            <v>6993.5</v>
          </cell>
        </row>
        <row r="334">
          <cell r="A334" t="str">
            <v>4.2</v>
          </cell>
          <cell r="B334" t="str">
            <v>COMPOS.</v>
          </cell>
          <cell r="C334" t="str">
            <v>COMP004</v>
          </cell>
          <cell r="D334" t="str">
            <v>RAMPA PARA ACESSO DE P.N.E. EM CONCRETO Fck = 20MPa, DESEMPOLADA, COM PISO EM LAJOTA PRÉ-MOLDADA EM CONCRETO COLORIDO NA COR AMARELA PARA SINALIZAÇÃO TÁTIL DE ALERTA  (COMPRIMENTO 8,00 M X LARGURA 1,20 M)</v>
          </cell>
          <cell r="E334" t="str">
            <v>UND</v>
          </cell>
          <cell r="F334">
            <v>2</v>
          </cell>
          <cell r="G334">
            <v>522.02</v>
          </cell>
          <cell r="H334">
            <v>0.2338</v>
          </cell>
          <cell r="I334">
            <v>644.07</v>
          </cell>
          <cell r="J334">
            <v>1044.04</v>
          </cell>
          <cell r="K334">
            <v>1288.14</v>
          </cell>
        </row>
        <row r="335">
          <cell r="A335" t="str">
            <v>4.3</v>
          </cell>
          <cell r="B335" t="str">
            <v>COMPOS.</v>
          </cell>
          <cell r="C335" t="str">
            <v>COMP005</v>
          </cell>
          <cell r="D335" t="str">
            <v>RAMPA PARA ACESSO DE P.N.E. EM CONCRETO Fck = 20MPa, DESEMPOLADA, COM PISO EM LAJOTA PRÉ-MOLDADA EM CONCRETO COLORIDO NA COR AMARELA PARA SINALIZAÇÃO TÁTIL DE ALERTA  (COMPRIMENTO 8,00 M X LARGURA VARIÁVEL)</v>
          </cell>
          <cell r="E335" t="str">
            <v>M</v>
          </cell>
          <cell r="F335">
            <v>1.65</v>
          </cell>
          <cell r="G335">
            <v>494.52</v>
          </cell>
          <cell r="H335">
            <v>0.2338</v>
          </cell>
          <cell r="I335">
            <v>610.14</v>
          </cell>
          <cell r="J335">
            <v>815.96</v>
          </cell>
          <cell r="K335">
            <v>1006.73</v>
          </cell>
        </row>
        <row r="336">
          <cell r="A336" t="str">
            <v>4.4</v>
          </cell>
          <cell r="B336" t="str">
            <v>COMPOS.</v>
          </cell>
          <cell r="C336" t="str">
            <v>COMP026</v>
          </cell>
          <cell r="D336" t="str">
            <v>PINTURA DE SINALIZAÇÃO HORIZONTAL PARA RAMPA DE ACESSIBILIDADE</v>
          </cell>
          <cell r="E336" t="str">
            <v>M2</v>
          </cell>
          <cell r="F336">
            <v>13.2</v>
          </cell>
          <cell r="G336">
            <v>9.74</v>
          </cell>
          <cell r="H336">
            <v>0.2338</v>
          </cell>
          <cell r="I336">
            <v>12.02</v>
          </cell>
          <cell r="J336">
            <v>128.57</v>
          </cell>
          <cell r="K336">
            <v>158.66</v>
          </cell>
        </row>
        <row r="337">
          <cell r="A337" t="str">
            <v>4.5</v>
          </cell>
          <cell r="B337" t="str">
            <v>COMPOS.</v>
          </cell>
          <cell r="C337" t="str">
            <v>COMP009</v>
          </cell>
          <cell r="D337" t="str">
            <v>PISO TATIL DIRECIONAL E/OU ALERTA, DE CONCRETO, NA COR AMARELA, PARA PNE, DIMENSÕES 20X20, ASSENTADO SOBRE ARGAMASSA</v>
          </cell>
          <cell r="E337" t="str">
            <v>M2</v>
          </cell>
          <cell r="F337">
            <v>3.2</v>
          </cell>
          <cell r="G337">
            <v>108.9</v>
          </cell>
          <cell r="H337">
            <v>0.2338</v>
          </cell>
          <cell r="I337">
            <v>134.36</v>
          </cell>
          <cell r="J337">
            <v>348.48</v>
          </cell>
          <cell r="K337">
            <v>429.95</v>
          </cell>
        </row>
        <row r="338">
          <cell r="A338">
            <v>5</v>
          </cell>
        </row>
        <row r="338">
          <cell r="D338" t="str">
            <v>SINALIZAÇÃO</v>
          </cell>
        </row>
        <row r="338">
          <cell r="K338">
            <v>2554.2</v>
          </cell>
        </row>
        <row r="339">
          <cell r="A339" t="str">
            <v>5.1</v>
          </cell>
          <cell r="B339" t="str">
            <v>COMPOS.</v>
          </cell>
          <cell r="C339" t="str">
            <v>COMP010</v>
          </cell>
          <cell r="D339" t="str">
            <v>PLACA ESMALTADA PARA IDENTIFICAÇÃO DE RUA, DIMENSÕES 45X25CM - FORNECIMENTO E INSTALAÇÃO</v>
          </cell>
          <cell r="E339" t="str">
            <v>UND</v>
          </cell>
          <cell r="F339">
            <v>4</v>
          </cell>
          <cell r="G339">
            <v>92.33</v>
          </cell>
          <cell r="H339">
            <v>0.2338</v>
          </cell>
          <cell r="I339">
            <v>113.92</v>
          </cell>
          <cell r="J339">
            <v>369.32</v>
          </cell>
          <cell r="K339">
            <v>455.68</v>
          </cell>
        </row>
        <row r="340">
          <cell r="A340" t="str">
            <v>5.2</v>
          </cell>
          <cell r="B340" t="str">
            <v>COMPOS.</v>
          </cell>
          <cell r="C340" t="str">
            <v>COMP007</v>
          </cell>
          <cell r="D340" t="str">
            <v>PLACA DE REGULAMENTAÇÃO COM PINTURA REFLETIVA L = 0,25 M - FORNECIMENTO E INSTALAÇÃO</v>
          </cell>
          <cell r="E340" t="str">
            <v>UND</v>
          </cell>
          <cell r="F340">
            <v>1</v>
          </cell>
          <cell r="G340">
            <v>189.33</v>
          </cell>
          <cell r="H340">
            <v>0.2338</v>
          </cell>
          <cell r="I340">
            <v>233.6</v>
          </cell>
          <cell r="J340">
            <v>189.33</v>
          </cell>
          <cell r="K340">
            <v>233.6</v>
          </cell>
        </row>
        <row r="341">
          <cell r="A341" t="str">
            <v>5.3</v>
          </cell>
          <cell r="B341" t="str">
            <v>COMPOS.</v>
          </cell>
          <cell r="C341" t="str">
            <v>COMP006</v>
          </cell>
          <cell r="D341" t="str">
            <v>PLACA DE REGULAMENTAÇÃO COM PINTURA REFLETIVA Ø = 0,50 M - FORNECIMENTO E INSTALAÇÃO</v>
          </cell>
          <cell r="E341" t="str">
            <v>UND</v>
          </cell>
          <cell r="F341">
            <v>2</v>
          </cell>
          <cell r="G341">
            <v>128.11</v>
          </cell>
          <cell r="H341">
            <v>0.2338</v>
          </cell>
          <cell r="I341">
            <v>158.06</v>
          </cell>
          <cell r="J341">
            <v>256.22</v>
          </cell>
          <cell r="K341">
            <v>316.12</v>
          </cell>
        </row>
        <row r="342">
          <cell r="A342" t="str">
            <v>5.4</v>
          </cell>
          <cell r="B342" t="str">
            <v>COMPOS.</v>
          </cell>
          <cell r="C342" t="str">
            <v>COMP025</v>
          </cell>
          <cell r="D342" t="str">
            <v>SUPORTE METÁLICO COM TUBO DE AÇO GALVANIZADO DN 50MM PARA PLACA DE SINALIZAÇÃO - FORNECIMENTO E INSTALAÇÃO</v>
          </cell>
          <cell r="E342" t="str">
            <v>UND</v>
          </cell>
          <cell r="F342">
            <v>5</v>
          </cell>
          <cell r="G342">
            <v>251.06</v>
          </cell>
          <cell r="H342">
            <v>0.2338</v>
          </cell>
          <cell r="I342">
            <v>309.76</v>
          </cell>
          <cell r="J342">
            <v>1255.3</v>
          </cell>
          <cell r="K342">
            <v>1548.8</v>
          </cell>
        </row>
        <row r="344">
          <cell r="A344" t="str">
            <v>9.0</v>
          </cell>
        </row>
        <row r="344">
          <cell r="D344" t="str">
            <v>BAIRRO: JARDIM PRIMAVERA</v>
          </cell>
        </row>
        <row r="344">
          <cell r="K344">
            <v>742042.16</v>
          </cell>
        </row>
        <row r="345">
          <cell r="A345" t="str">
            <v>A</v>
          </cell>
        </row>
        <row r="345">
          <cell r="D345" t="str">
            <v>RUA PRESIDENTE COSTA E SILVA</v>
          </cell>
        </row>
        <row r="345">
          <cell r="K345">
            <v>742042.16</v>
          </cell>
        </row>
        <row r="346">
          <cell r="A346">
            <v>1</v>
          </cell>
        </row>
        <row r="346">
          <cell r="D346" t="str">
            <v>TERRAPLENAGEM</v>
          </cell>
        </row>
        <row r="346">
          <cell r="K346">
            <v>136022.91</v>
          </cell>
        </row>
        <row r="347">
          <cell r="A347" t="str">
            <v>1.1</v>
          </cell>
          <cell r="B347" t="str">
            <v>SINAPI OUT/23</v>
          </cell>
          <cell r="C347">
            <v>101116</v>
          </cell>
          <cell r="D347" t="str">
            <v>ESCAVAÇÃO HORIZONTAL EM SOLO DE 1A CATEGORIA COM TRATOR DE ESTEIRAS (170HP/LÂMINA: 5,20M3). AF_07/2020</v>
          </cell>
          <cell r="E347" t="str">
            <v>M3</v>
          </cell>
          <cell r="F347">
            <v>1114.12</v>
          </cell>
          <cell r="G347">
            <v>2.27</v>
          </cell>
          <cell r="H347">
            <v>0.2338</v>
          </cell>
          <cell r="I347">
            <v>2.8</v>
          </cell>
          <cell r="J347">
            <v>2529.05</v>
          </cell>
          <cell r="K347">
            <v>3119.54</v>
          </cell>
        </row>
        <row r="348">
          <cell r="A348" t="str">
            <v>1.2</v>
          </cell>
          <cell r="B348" t="str">
            <v>SINAPI OUT/23</v>
          </cell>
          <cell r="C348">
            <v>100574</v>
          </cell>
          <cell r="D348" t="str">
            <v>ESPALHAMENTO DE MATERIAL COM TRATOR DE ESTEIRAS. AF_11/2019</v>
          </cell>
          <cell r="E348" t="str">
            <v>M3</v>
          </cell>
          <cell r="F348">
            <v>80.7</v>
          </cell>
          <cell r="G348">
            <v>1.48</v>
          </cell>
          <cell r="H348">
            <v>0.2338</v>
          </cell>
          <cell r="I348">
            <v>1.83</v>
          </cell>
          <cell r="J348">
            <v>119.44</v>
          </cell>
          <cell r="K348">
            <v>147.68</v>
          </cell>
        </row>
        <row r="349">
          <cell r="A349" t="str">
            <v>1.3</v>
          </cell>
          <cell r="B349" t="str">
            <v>COMPOS.</v>
          </cell>
          <cell r="C349" t="str">
            <v>COMP024</v>
          </cell>
          <cell r="D349" t="str">
            <v>COMPACTACAO MECANICA A 100% DO PROCTOR INTERMEDIÁRIO - PAVIMENTACAO URBANA</v>
          </cell>
          <cell r="E349" t="str">
            <v>M3</v>
          </cell>
          <cell r="F349">
            <v>64.56</v>
          </cell>
          <cell r="G349">
            <v>7.79</v>
          </cell>
          <cell r="H349">
            <v>0.2338</v>
          </cell>
          <cell r="I349">
            <v>9.61</v>
          </cell>
          <cell r="J349">
            <v>502.92</v>
          </cell>
          <cell r="K349">
            <v>620.42</v>
          </cell>
        </row>
        <row r="350">
          <cell r="A350" t="str">
            <v>1.4</v>
          </cell>
          <cell r="B350" t="str">
            <v>SINAPI OUT/23</v>
          </cell>
          <cell r="C350">
            <v>100973</v>
          </cell>
          <cell r="D350" t="str">
            <v>CARGA, MANOBRA E DESCARGA DE SOLOS E MATERIAIS GRANULARES EM CAMINHÃO BASCULANTE 6 M³ - CARGA COM PÁ CARREGADEIRA (CAÇAMBA DE 1,7 A 2,8 M³ / 128 HP) E DESCARGA LIVRE (UNIDADE: M3). AF_07/2020</v>
          </cell>
          <cell r="E350" t="str">
            <v>M3</v>
          </cell>
          <cell r="F350">
            <v>1033.42</v>
          </cell>
          <cell r="G350">
            <v>9.32</v>
          </cell>
          <cell r="H350">
            <v>0.2338</v>
          </cell>
          <cell r="I350">
            <v>11.5</v>
          </cell>
          <cell r="J350">
            <v>9631.47</v>
          </cell>
          <cell r="K350">
            <v>11884.33</v>
          </cell>
        </row>
        <row r="351">
          <cell r="A351" t="str">
            <v>1.5</v>
          </cell>
          <cell r="B351" t="str">
            <v>SINAPI OUT/23</v>
          </cell>
          <cell r="C351">
            <v>97914</v>
          </cell>
          <cell r="D351" t="str">
            <v>TRANSPORTE COM CAMINHÃO BASCULANTE DE 6 M³, EM VIA URBANA PAVIMENTADA, DMT ATÉ 30 KM (UNIDADE: M3XKM). AF_07/2020</v>
          </cell>
          <cell r="E351" t="str">
            <v>M3 X KM</v>
          </cell>
          <cell r="F351">
            <v>2480.21</v>
          </cell>
          <cell r="G351">
            <v>3.01</v>
          </cell>
          <cell r="H351">
            <v>0.2338</v>
          </cell>
          <cell r="I351">
            <v>3.71</v>
          </cell>
          <cell r="J351">
            <v>7465.43</v>
          </cell>
          <cell r="K351">
            <v>9201.58</v>
          </cell>
        </row>
        <row r="352">
          <cell r="A352" t="str">
            <v>1.6</v>
          </cell>
          <cell r="B352" t="str">
            <v>COMPOS.</v>
          </cell>
          <cell r="C352" t="str">
            <v>COMP051</v>
          </cell>
          <cell r="D352" t="str">
            <v>GEOGRELHA UNIDIRECIONAL COM RESISTÊNCIA À TRAÇÃO DE 200 KN/M - FORNECIMENTO E INSTALAÇÃO</v>
          </cell>
          <cell r="E352" t="str">
            <v>M2</v>
          </cell>
          <cell r="F352">
            <v>1287.042</v>
          </cell>
          <cell r="G352">
            <v>43.69</v>
          </cell>
          <cell r="H352">
            <v>0.2338</v>
          </cell>
          <cell r="I352">
            <v>53.9</v>
          </cell>
          <cell r="J352">
            <v>56230.86</v>
          </cell>
          <cell r="K352">
            <v>69371.56</v>
          </cell>
        </row>
        <row r="353">
          <cell r="A353" t="str">
            <v>1.7</v>
          </cell>
          <cell r="B353" t="str">
            <v>COMPOS.</v>
          </cell>
          <cell r="C353" t="str">
            <v>COMP052</v>
          </cell>
          <cell r="D353" t="str">
            <v>GEOGRELHA UNIDIRECIONAL COM RESISTÊNCIA À TRAÇÃO DE 400 KN/M - FORNECIMENTO E INSTALAÇÃO</v>
          </cell>
          <cell r="E353" t="str">
            <v>M2</v>
          </cell>
          <cell r="F353">
            <v>404.168</v>
          </cell>
          <cell r="G353">
            <v>83.58</v>
          </cell>
          <cell r="H353">
            <v>0.2338</v>
          </cell>
          <cell r="I353">
            <v>103.12</v>
          </cell>
          <cell r="J353">
            <v>33780.36</v>
          </cell>
          <cell r="K353">
            <v>41677.8</v>
          </cell>
        </row>
        <row r="354">
          <cell r="A354">
            <v>2</v>
          </cell>
        </row>
        <row r="354">
          <cell r="D354" t="str">
            <v>DRENAGEM</v>
          </cell>
        </row>
        <row r="354">
          <cell r="K354">
            <v>249551.3</v>
          </cell>
        </row>
        <row r="355">
          <cell r="A355" t="str">
            <v>2.1</v>
          </cell>
          <cell r="B355" t="str">
            <v>SINAPI OUT/23</v>
          </cell>
          <cell r="C355">
            <v>94273</v>
          </cell>
          <cell r="D355" t="str">
            <v>ASSENTAMENTO DE GUIA (MEIO-FIO) EM TRECHO RETO, CONFECCIONADA EM CONCRETO PRÉ-FABRICADO, DIMENSÕES 100X15X13X30 CM (COMPRIMENTO X BASE INFERIOR X BASE SUPERIOR X ALTURA), PARA VIAS URBANAS (USO VIÁRIO). AF_06/2016</v>
          </cell>
          <cell r="E355" t="str">
            <v>M</v>
          </cell>
          <cell r="F355">
            <v>801.85</v>
          </cell>
          <cell r="G355">
            <v>59.55</v>
          </cell>
          <cell r="H355">
            <v>0.2338</v>
          </cell>
          <cell r="I355">
            <v>73.47</v>
          </cell>
          <cell r="J355">
            <v>47750.17</v>
          </cell>
          <cell r="K355">
            <v>58911.92</v>
          </cell>
        </row>
        <row r="356">
          <cell r="A356" t="str">
            <v>2.2</v>
          </cell>
          <cell r="B356" t="str">
            <v>SINAPI OUT/23</v>
          </cell>
          <cell r="C356">
            <v>94281</v>
          </cell>
          <cell r="D356" t="str">
            <v>EXECUÇÃO DE SARJETA DE CONCRETO USINADO, MOLDADA  IN LOCO  EM TRECHO RETO, 30 CM BASE X 15 CM ALTURA. AF_06/2016</v>
          </cell>
          <cell r="E356" t="str">
            <v>M</v>
          </cell>
          <cell r="F356">
            <v>502.47</v>
          </cell>
          <cell r="G356">
            <v>55.02</v>
          </cell>
          <cell r="H356">
            <v>0.2338</v>
          </cell>
          <cell r="I356">
            <v>67.88</v>
          </cell>
          <cell r="J356">
            <v>27645.9</v>
          </cell>
          <cell r="K356">
            <v>34107.66</v>
          </cell>
        </row>
        <row r="357">
          <cell r="A357" t="str">
            <v>2.3</v>
          </cell>
          <cell r="B357" t="str">
            <v>COMPOS.</v>
          </cell>
          <cell r="C357" t="str">
            <v>COMP015</v>
          </cell>
          <cell r="D357" t="str">
            <v>EXECUÇÃO DE SARJETÃO DE CONCRETO, MOLDADA IN LOCO EM TRECHO RETO, 90 CM BASE X 20 CM ALTURA</v>
          </cell>
          <cell r="E357" t="str">
            <v>M</v>
          </cell>
          <cell r="F357">
            <v>6.5</v>
          </cell>
          <cell r="G357">
            <v>206.94</v>
          </cell>
          <cell r="H357">
            <v>0.2338</v>
          </cell>
          <cell r="I357">
            <v>255.32</v>
          </cell>
          <cell r="J357">
            <v>1345.11</v>
          </cell>
          <cell r="K357">
            <v>1659.58</v>
          </cell>
        </row>
        <row r="358">
          <cell r="A358" t="str">
            <v>2.4</v>
          </cell>
          <cell r="B358" t="str">
            <v>COMPOS.</v>
          </cell>
          <cell r="C358" t="str">
            <v>COMP014</v>
          </cell>
          <cell r="D358" t="str">
            <v>TUBO DE PEAD CORRUGADO DE DUPLA PAREDE PARA REDE COLETORA DE ÁGUAS PLUVIAIS, DN 400 MM, JUNTA ELÁSTICA INTEGRADA, INSTALADO EM LOCAL COM NÍVEL BAIXO DE INTERFERÊNCIAS - FORNECIMENTO E ASSENTAMENTO</v>
          </cell>
          <cell r="E358" t="str">
            <v>M</v>
          </cell>
          <cell r="F358">
            <v>18</v>
          </cell>
          <cell r="G358">
            <v>224.97</v>
          </cell>
          <cell r="H358">
            <v>0.2338</v>
          </cell>
          <cell r="I358">
            <v>277.57</v>
          </cell>
          <cell r="J358">
            <v>4049.46</v>
          </cell>
          <cell r="K358">
            <v>4996.26</v>
          </cell>
        </row>
        <row r="359">
          <cell r="A359" t="str">
            <v>2.5</v>
          </cell>
          <cell r="B359" t="str">
            <v>COMPOS.</v>
          </cell>
          <cell r="C359" t="str">
            <v>COMP035</v>
          </cell>
          <cell r="D359" t="str">
            <v>TUBO DE PEAD CORRUGADO DE DUPLA PAREDE PARA REDE COLETORA DE ÁGUAS PLUVIAIS, DN 600 MM, JUNTA ELÁSTICA INTEGRADA, INSTALADO EM LOCAL COM NÍVEL BAIXO DE INTERFERÊNCIAS - FORNECIMENTO E ASSENTAMENTO</v>
          </cell>
          <cell r="E359" t="str">
            <v>M</v>
          </cell>
          <cell r="F359">
            <v>10</v>
          </cell>
          <cell r="G359">
            <v>545.28</v>
          </cell>
          <cell r="H359">
            <v>0.2338</v>
          </cell>
          <cell r="I359">
            <v>672.77</v>
          </cell>
          <cell r="J359">
            <v>5452.8</v>
          </cell>
          <cell r="K359">
            <v>6727.7</v>
          </cell>
        </row>
        <row r="360">
          <cell r="A360" t="str">
            <v>2.6</v>
          </cell>
          <cell r="B360" t="str">
            <v>SINAPI OUT/23</v>
          </cell>
          <cell r="C360">
            <v>102738</v>
          </cell>
          <cell r="D360" t="str">
            <v>BOCA PARA BUEIRO SIMPLES TUBULAR D = 60 CM EM CONCRETO, ALAS COM ESCONSIDADE DE 0°, INCLUINDO FÔRMAS E MATERIAIS. AF_07/2021</v>
          </cell>
          <cell r="E360" t="str">
            <v>UND</v>
          </cell>
          <cell r="F360">
            <v>1</v>
          </cell>
          <cell r="G360">
            <v>2264.3</v>
          </cell>
          <cell r="H360">
            <v>0.2338</v>
          </cell>
          <cell r="I360">
            <v>2793.69</v>
          </cell>
          <cell r="J360">
            <v>2264.3</v>
          </cell>
          <cell r="K360">
            <v>2793.69</v>
          </cell>
        </row>
        <row r="361">
          <cell r="A361" t="str">
            <v>2.7</v>
          </cell>
          <cell r="B361" t="str">
            <v>COMPOS.</v>
          </cell>
          <cell r="C361" t="str">
            <v>COMP022</v>
          </cell>
          <cell r="D361" t="str">
            <v>BOCA DE LOBO SIMPLES - BLS 01 AC/BC</v>
          </cell>
          <cell r="E361" t="str">
            <v>UND</v>
          </cell>
          <cell r="F361">
            <v>4</v>
          </cell>
          <cell r="G361">
            <v>927.93</v>
          </cell>
          <cell r="H361">
            <v>0.2338</v>
          </cell>
          <cell r="I361">
            <v>1144.88</v>
          </cell>
          <cell r="J361">
            <v>3711.72</v>
          </cell>
          <cell r="K361">
            <v>4579.52</v>
          </cell>
        </row>
        <row r="362">
          <cell r="A362" t="str">
            <v>2.8</v>
          </cell>
          <cell r="B362" t="str">
            <v>COMPOS.</v>
          </cell>
          <cell r="C362" t="str">
            <v>COMP036</v>
          </cell>
          <cell r="D362" t="str">
            <v>BOCA DE LOBO SIMPLES - BLS 02 AC/BC</v>
          </cell>
          <cell r="E362" t="str">
            <v>UND</v>
          </cell>
          <cell r="F362">
            <v>2</v>
          </cell>
          <cell r="G362">
            <v>945.33</v>
          </cell>
          <cell r="H362">
            <v>0.2338</v>
          </cell>
          <cell r="I362">
            <v>1166.35</v>
          </cell>
          <cell r="J362">
            <v>1890.66</v>
          </cell>
          <cell r="K362">
            <v>2332.7</v>
          </cell>
        </row>
        <row r="363">
          <cell r="A363" t="str">
            <v>2.9</v>
          </cell>
          <cell r="B363" t="str">
            <v>COMPOS.</v>
          </cell>
          <cell r="C363" t="str">
            <v>COMP020</v>
          </cell>
          <cell r="D363" t="str">
            <v>CANALETA RETANGULAR EM ALVENARIA DE BLOCO CERÂMICO MACIÇO, ESP. 0,15 M, COM TAMPA PERFURADA EM CONCRETO ARMADO 25MPA, ESP. 0,15 M, LAJE DE FUNDO EM CONCRETO SIMPLES, ESP. 0,10 M, DIMENSÕES 0,40 X 0,40 M</v>
          </cell>
          <cell r="E363" t="str">
            <v>M</v>
          </cell>
          <cell r="F363">
            <v>299</v>
          </cell>
          <cell r="G363">
            <v>355.21</v>
          </cell>
          <cell r="H363">
            <v>0.2338</v>
          </cell>
          <cell r="I363">
            <v>438.26</v>
          </cell>
          <cell r="J363">
            <v>106207.79</v>
          </cell>
          <cell r="K363">
            <v>131039.74</v>
          </cell>
        </row>
        <row r="364">
          <cell r="A364" t="str">
            <v>2.10</v>
          </cell>
          <cell r="B364" t="str">
            <v>SINAPI OUT/23</v>
          </cell>
          <cell r="C364">
            <v>90106</v>
          </cell>
          <cell r="D364" t="str">
            <v>ESCAVAÇÃO MECANIZADA DE VALA COM PROFUNDIDADE ATÉ 1,5 M (MÉDIA MONTANTE E JUSANTE/UMA COMPOSIÇÃO POR TRECHO), RETROESCAV. (0,26 M3), LARGURA DE 0,8 M A 1,5 M, EM SOLO DE 1A CATEGORIA, LOCAIS COM BAIXO NÍVEL DE INTERFERÊNCIA. AF_02/2021</v>
          </cell>
          <cell r="E364" t="str">
            <v>M3</v>
          </cell>
          <cell r="F364">
            <v>67.76</v>
          </cell>
          <cell r="G364">
            <v>8.21</v>
          </cell>
          <cell r="H364">
            <v>0.2338</v>
          </cell>
          <cell r="I364">
            <v>10.13</v>
          </cell>
          <cell r="J364">
            <v>556.31</v>
          </cell>
          <cell r="K364">
            <v>686.41</v>
          </cell>
        </row>
        <row r="365">
          <cell r="A365" t="str">
            <v>2.11</v>
          </cell>
          <cell r="B365" t="str">
            <v>SINAPI OUT/23</v>
          </cell>
          <cell r="C365">
            <v>93379</v>
          </cell>
          <cell r="D365" t="str">
            <v>REATERRO MECANIZADO DE VALA COM RETROESCAVADEIRA (CAPACIDADE   DA   CAÇAMBA   DA RETRO: 0,26 M³/POTÊNCIA: 88 HP), LARGURA DE 0,8 A 1,5 M, PROFUNDIDADE ATÉ 1,5 M, COM SOLO (SEM SUBSTITUIÇÃO) DE 1ª CATEGORIA, COM COMPACTADOR DE SOLOS DE PERCUSSÃO AF_08/2023</v>
          </cell>
          <cell r="E365" t="str">
            <v>M3</v>
          </cell>
          <cell r="F365">
            <v>41.32</v>
          </cell>
          <cell r="G365">
            <v>19.91</v>
          </cell>
          <cell r="H365">
            <v>0.2338</v>
          </cell>
          <cell r="I365">
            <v>24.56</v>
          </cell>
          <cell r="J365">
            <v>822.68</v>
          </cell>
          <cell r="K365">
            <v>1014.82</v>
          </cell>
        </row>
        <row r="366">
          <cell r="A366" t="str">
            <v>2.12</v>
          </cell>
          <cell r="B366" t="str">
            <v>SINAPI OUT/23</v>
          </cell>
          <cell r="C366">
            <v>100973</v>
          </cell>
          <cell r="D366" t="str">
            <v>CARGA, MANOBRA E DESCARGA DE SOLOS E MATERIAIS GRANULARES EM CAMINHÃO BASCULANTE 6 M³ - CARGA COM PÁ CARREGADEIRA (CAÇAMBA DE 1,7 A 2,8 M³ / 128 HP) E DESCARGA LIVRE (UNIDADE: M3). AF_07/2020</v>
          </cell>
          <cell r="E366" t="str">
            <v>M3</v>
          </cell>
          <cell r="F366">
            <v>34.37</v>
          </cell>
          <cell r="G366">
            <v>9.32</v>
          </cell>
          <cell r="H366">
            <v>0.2338</v>
          </cell>
          <cell r="I366">
            <v>11.5</v>
          </cell>
          <cell r="J366">
            <v>320.33</v>
          </cell>
          <cell r="K366">
            <v>395.26</v>
          </cell>
        </row>
        <row r="367">
          <cell r="A367" t="str">
            <v>2.13</v>
          </cell>
          <cell r="B367" t="str">
            <v>SINAPI OUT/23</v>
          </cell>
          <cell r="C367">
            <v>97914</v>
          </cell>
          <cell r="D367" t="str">
            <v>TRANSPORTE COM CAMINHÃO BASCULANTE DE 6 M³, EM VIA URBANA PAVIMENTADA, DMT ATÉ 30 KM (UNIDADE: M3XKM). AF_07/2020</v>
          </cell>
          <cell r="E367" t="str">
            <v>M3 X KM</v>
          </cell>
          <cell r="F367">
            <v>82.49</v>
          </cell>
          <cell r="G367">
            <v>3.01</v>
          </cell>
          <cell r="H367">
            <v>0.2338</v>
          </cell>
          <cell r="I367">
            <v>3.71</v>
          </cell>
          <cell r="J367">
            <v>248.29</v>
          </cell>
          <cell r="K367">
            <v>306.04</v>
          </cell>
        </row>
        <row r="368">
          <cell r="A368">
            <v>3</v>
          </cell>
        </row>
        <row r="368">
          <cell r="D368" t="str">
            <v>PAVIMENTAÇÃO</v>
          </cell>
        </row>
        <row r="368">
          <cell r="K368">
            <v>249645.04</v>
          </cell>
        </row>
        <row r="369">
          <cell r="A369" t="str">
            <v>3.1</v>
          </cell>
          <cell r="B369" t="str">
            <v>COMPOS.</v>
          </cell>
          <cell r="C369" t="str">
            <v>COMP002</v>
          </cell>
          <cell r="D369" t="str">
            <v>DEMOLIÇÃO DE PASSEIO EM CONCRETO SIMPLES</v>
          </cell>
          <cell r="E369" t="str">
            <v>M3</v>
          </cell>
          <cell r="F369">
            <v>0.73</v>
          </cell>
          <cell r="G369">
            <v>311.96</v>
          </cell>
          <cell r="H369">
            <v>0.2338</v>
          </cell>
          <cell r="I369">
            <v>384.9</v>
          </cell>
          <cell r="J369">
            <v>227.73</v>
          </cell>
          <cell r="K369">
            <v>280.98</v>
          </cell>
        </row>
        <row r="370">
          <cell r="A370" t="str">
            <v>3.2</v>
          </cell>
          <cell r="B370" t="str">
            <v>SINAPI OUT/23</v>
          </cell>
          <cell r="C370">
            <v>100576</v>
          </cell>
          <cell r="D370" t="str">
            <v>REGULARIZAÇÃO E COMPACTAÇÃO DE SUBLEITO DE SOLO  PREDOMINANTEMENTE ARGILOSO. AF_11/2019</v>
          </cell>
          <cell r="E370" t="str">
            <v>M2</v>
          </cell>
          <cell r="F370">
            <v>2005.91</v>
          </cell>
          <cell r="G370">
            <v>2.7</v>
          </cell>
          <cell r="H370">
            <v>0.2338</v>
          </cell>
          <cell r="I370">
            <v>3.33</v>
          </cell>
          <cell r="J370">
            <v>5415.96</v>
          </cell>
          <cell r="K370">
            <v>6679.68</v>
          </cell>
        </row>
        <row r="371">
          <cell r="A371" t="str">
            <v>3.3</v>
          </cell>
          <cell r="B371" t="str">
            <v>COMPOS.</v>
          </cell>
          <cell r="C371" t="str">
            <v>COMP028</v>
          </cell>
          <cell r="D371" t="str">
            <v>EXECUÇÃO E COMPACTAÇÃO DE BASE COM BRITA GRADUADA SIMPLES - INCLUSIVE CARGA, TRANSPORTE E MATERIAL</v>
          </cell>
          <cell r="E371" t="str">
            <v>M3</v>
          </cell>
          <cell r="F371">
            <v>299.99</v>
          </cell>
          <cell r="G371">
            <v>219.63</v>
          </cell>
          <cell r="H371">
            <v>0.2338</v>
          </cell>
          <cell r="I371">
            <v>270.98</v>
          </cell>
          <cell r="J371">
            <v>65886.8</v>
          </cell>
          <cell r="K371">
            <v>81291.29</v>
          </cell>
        </row>
        <row r="372">
          <cell r="A372" t="str">
            <v>3.4</v>
          </cell>
          <cell r="B372" t="str">
            <v>COMPOS.</v>
          </cell>
          <cell r="C372">
            <v>92398</v>
          </cell>
          <cell r="D372" t="str">
            <v>EXECUÇÃO DE PAVIMENTO EM PISO INTERTRAVADO, COM BLOCO RETANGULAR COR NATURAL DE 20 X 10 CM, ESPESSURA 8 CM. AF_10/2022</v>
          </cell>
          <cell r="E372" t="str">
            <v>M2</v>
          </cell>
          <cell r="F372">
            <v>1691.21</v>
          </cell>
          <cell r="G372">
            <v>76.35</v>
          </cell>
          <cell r="H372">
            <v>0.2338</v>
          </cell>
          <cell r="I372">
            <v>94.2</v>
          </cell>
          <cell r="J372">
            <v>129123.88</v>
          </cell>
          <cell r="K372">
            <v>159311.98</v>
          </cell>
        </row>
        <row r="373">
          <cell r="A373" t="str">
            <v>3.5</v>
          </cell>
          <cell r="B373" t="str">
            <v>SINAPI OUT/23</v>
          </cell>
          <cell r="C373">
            <v>100981</v>
          </cell>
          <cell r="D373" t="str">
            <v>CARGA, MANOBRA E DESCARGA DE ENTULHO EM CAMINHÃO BASCULANTE 6 M³ - CARGA COM ESCAVADEIRA HIDRÁULICA  (CAÇAMBA DE 0,80 M³ / 111 HP) E DESCARGA LIVRE (UNIDADE: M3). AF_07/2020</v>
          </cell>
          <cell r="E373" t="str">
            <v>M3</v>
          </cell>
          <cell r="F373">
            <v>0.94</v>
          </cell>
          <cell r="G373">
            <v>9.64</v>
          </cell>
          <cell r="H373">
            <v>0.2338</v>
          </cell>
          <cell r="I373">
            <v>11.89</v>
          </cell>
          <cell r="J373">
            <v>9.06</v>
          </cell>
          <cell r="K373">
            <v>11.18</v>
          </cell>
        </row>
        <row r="374">
          <cell r="A374" t="str">
            <v>3.6</v>
          </cell>
          <cell r="B374" t="str">
            <v>SINAPI OUT/23</v>
          </cell>
          <cell r="C374">
            <v>97914</v>
          </cell>
          <cell r="D374" t="str">
            <v>TRANSPORTE COM CAMINHÃO BASCULANTE DE 6 M³, EM VIA URBANA PAVIMENTADA, DMT ATÉ 30 KM (UNIDADE: M3XKM). AF_07/2020</v>
          </cell>
          <cell r="E374" t="str">
            <v>M3 X KM</v>
          </cell>
          <cell r="F374">
            <v>2.26</v>
          </cell>
          <cell r="G374">
            <v>3.01</v>
          </cell>
          <cell r="H374">
            <v>0.2338</v>
          </cell>
          <cell r="I374">
            <v>3.71</v>
          </cell>
          <cell r="J374">
            <v>6.8</v>
          </cell>
          <cell r="K374">
            <v>8.38</v>
          </cell>
        </row>
        <row r="375">
          <cell r="A375" t="str">
            <v>3.7</v>
          </cell>
          <cell r="B375" t="str">
            <v>COMPOS.</v>
          </cell>
          <cell r="C375" t="str">
            <v>COMP027</v>
          </cell>
          <cell r="D375" t="str">
            <v>GUIA DE TRAVAMENTO EM CONCRETO PRÉ-FABRICADO, DIMENSÕES 100X15X13X20 CM</v>
          </cell>
          <cell r="E375" t="str">
            <v>M</v>
          </cell>
          <cell r="F375">
            <v>31.16</v>
          </cell>
          <cell r="G375">
            <v>53.62</v>
          </cell>
          <cell r="H375">
            <v>0.2338</v>
          </cell>
          <cell r="I375">
            <v>66.16</v>
          </cell>
          <cell r="J375">
            <v>1670.8</v>
          </cell>
          <cell r="K375">
            <v>2061.55</v>
          </cell>
        </row>
        <row r="376">
          <cell r="A376">
            <v>4</v>
          </cell>
        </row>
        <row r="376">
          <cell r="D376" t="str">
            <v>PASSEIO/ACESSIBILIDADE</v>
          </cell>
        </row>
        <row r="376">
          <cell r="K376">
            <v>102858.07</v>
          </cell>
        </row>
        <row r="377">
          <cell r="A377" t="str">
            <v>4.1</v>
          </cell>
          <cell r="B377" t="str">
            <v>SINAPI OUT/23</v>
          </cell>
          <cell r="C377">
            <v>92397</v>
          </cell>
          <cell r="D377" t="str">
            <v>EXECUÇÃO DE PAVIMENTO EM PISO INTERTRAVADO, COM BLOCO RETANGULAR COR NATURAL DE 20 X 10 CM, ESPESSURA 6 CM. AF_10/2022</v>
          </cell>
          <cell r="E377" t="str">
            <v>M2</v>
          </cell>
          <cell r="F377">
            <v>1233.3</v>
          </cell>
          <cell r="G377">
            <v>61.83</v>
          </cell>
          <cell r="H377">
            <v>0.2338</v>
          </cell>
          <cell r="I377">
            <v>76.29</v>
          </cell>
          <cell r="J377">
            <v>76254.94</v>
          </cell>
          <cell r="K377">
            <v>94088.46</v>
          </cell>
        </row>
        <row r="378">
          <cell r="A378" t="str">
            <v>4.2</v>
          </cell>
          <cell r="B378" t="str">
            <v>COMPOS.</v>
          </cell>
          <cell r="C378" t="str">
            <v>COMP004</v>
          </cell>
          <cell r="D378" t="str">
            <v>RAMPA PARA ACESSO DE P.N.E. EM CONCRETO Fck = 20MPa, DESEMPOLADA, COM PISO EM LAJOTA PRÉ-MOLDADA EM CONCRETO COLORIDO NA COR AMARELA PARA SINALIZAÇÃO TÁTIL DE ALERTA  (COMPRIMENTO 8,00 M X LARGURA 1,20 M)</v>
          </cell>
          <cell r="E378" t="str">
            <v>UND</v>
          </cell>
          <cell r="F378">
            <v>1</v>
          </cell>
          <cell r="G378">
            <v>522.02</v>
          </cell>
          <cell r="H378">
            <v>0.2338</v>
          </cell>
          <cell r="I378">
            <v>644.07</v>
          </cell>
          <cell r="J378">
            <v>522.02</v>
          </cell>
          <cell r="K378">
            <v>644.07</v>
          </cell>
        </row>
        <row r="379">
          <cell r="A379" t="str">
            <v>4.3</v>
          </cell>
          <cell r="B379" t="str">
            <v>COMPOS.</v>
          </cell>
          <cell r="C379" t="str">
            <v>COMP005</v>
          </cell>
          <cell r="D379" t="str">
            <v>RAMPA PARA ACESSO DE P.N.E. EM CONCRETO Fck = 20MPa, DESEMPOLADA, COM PISO EM LAJOTA PRÉ-MOLDADA EM CONCRETO COLORIDO NA COR AMARELA PARA SINALIZAÇÃO TÁTIL DE ALERTA  (COMPRIMENTO 8,00 M X LARGURA VARIÁVEL)</v>
          </cell>
          <cell r="E379" t="str">
            <v>M</v>
          </cell>
          <cell r="F379">
            <v>11.2</v>
          </cell>
          <cell r="G379">
            <v>494.52</v>
          </cell>
          <cell r="H379">
            <v>0.2338</v>
          </cell>
          <cell r="I379">
            <v>610.14</v>
          </cell>
          <cell r="J379">
            <v>5538.62</v>
          </cell>
          <cell r="K379">
            <v>6833.57</v>
          </cell>
        </row>
        <row r="380">
          <cell r="A380" t="str">
            <v>4.4</v>
          </cell>
          <cell r="B380" t="str">
            <v>COMPOS.</v>
          </cell>
          <cell r="C380" t="str">
            <v>COMP026</v>
          </cell>
          <cell r="D380" t="str">
            <v>PINTURA DE SINALIZAÇÃO HORIZONTAL PARA RAMPA DE ACESSIBILIDADE</v>
          </cell>
          <cell r="E380" t="str">
            <v>M2</v>
          </cell>
          <cell r="F380">
            <v>89.6</v>
          </cell>
          <cell r="G380">
            <v>9.74</v>
          </cell>
          <cell r="H380">
            <v>0.2338</v>
          </cell>
          <cell r="I380">
            <v>12.02</v>
          </cell>
          <cell r="J380">
            <v>872.7</v>
          </cell>
          <cell r="K380">
            <v>1076.99</v>
          </cell>
        </row>
        <row r="381">
          <cell r="A381" t="str">
            <v>4.5</v>
          </cell>
          <cell r="B381" t="str">
            <v>COMPOS.</v>
          </cell>
          <cell r="C381" t="str">
            <v>COMP009</v>
          </cell>
          <cell r="D381" t="str">
            <v>PISO TATIL DIRECIONAL E/OU ALERTA, DE CONCRETO, NA COR AMARELA, PARA PNE, DIMENSÕES 20X20, ASSENTADO SOBRE ARGAMASSA</v>
          </cell>
          <cell r="E381" t="str">
            <v>M2</v>
          </cell>
          <cell r="F381">
            <v>1.6</v>
          </cell>
          <cell r="G381">
            <v>108.9</v>
          </cell>
          <cell r="H381">
            <v>0.2338</v>
          </cell>
          <cell r="I381">
            <v>134.36</v>
          </cell>
          <cell r="J381">
            <v>174.24</v>
          </cell>
          <cell r="K381">
            <v>214.98</v>
          </cell>
        </row>
        <row r="382">
          <cell r="A382">
            <v>5</v>
          </cell>
        </row>
        <row r="382">
          <cell r="D382" t="str">
            <v>SINALIZAÇÃO</v>
          </cell>
        </row>
        <row r="382">
          <cell r="K382">
            <v>3964.84</v>
          </cell>
        </row>
        <row r="383">
          <cell r="A383" t="str">
            <v>5.1</v>
          </cell>
          <cell r="B383" t="str">
            <v>COMPOS.</v>
          </cell>
          <cell r="C383" t="str">
            <v>COMP010</v>
          </cell>
          <cell r="D383" t="str">
            <v>PLACA ESMALTADA PARA IDENTIFICAÇÃO DE RUA, DIMENSÕES 45X25CM - FORNECIMENTO E INSTALAÇÃO</v>
          </cell>
          <cell r="E383" t="str">
            <v>UND</v>
          </cell>
          <cell r="F383">
            <v>2</v>
          </cell>
          <cell r="G383">
            <v>92.33</v>
          </cell>
          <cell r="H383">
            <v>0.2338</v>
          </cell>
          <cell r="I383">
            <v>113.92</v>
          </cell>
          <cell r="J383">
            <v>184.66</v>
          </cell>
          <cell r="K383">
            <v>227.84</v>
          </cell>
        </row>
        <row r="384">
          <cell r="A384" t="str">
            <v>5.2</v>
          </cell>
          <cell r="B384" t="str">
            <v>COMPOS.</v>
          </cell>
          <cell r="C384" t="str">
            <v>COMP007</v>
          </cell>
          <cell r="D384" t="str">
            <v>PLACA DE REGULAMENTAÇÃO COM PINTURA REFLETIVA L = 0,25 M - FORNECIMENTO E INSTALAÇÃO</v>
          </cell>
          <cell r="E384" t="str">
            <v>UND</v>
          </cell>
          <cell r="F384">
            <v>1</v>
          </cell>
          <cell r="G384">
            <v>189.33</v>
          </cell>
          <cell r="H384">
            <v>0.2338</v>
          </cell>
          <cell r="I384">
            <v>233.6</v>
          </cell>
          <cell r="J384">
            <v>189.33</v>
          </cell>
          <cell r="K384">
            <v>233.6</v>
          </cell>
        </row>
        <row r="385">
          <cell r="A385" t="str">
            <v>5.3</v>
          </cell>
          <cell r="B385" t="str">
            <v>COMPOS.</v>
          </cell>
          <cell r="C385" t="str">
            <v>COMP006</v>
          </cell>
          <cell r="D385" t="str">
            <v>PLACA DE REGULAMENTAÇÃO COM PINTURA REFLETIVA Ø = 0,50 M - FORNECIMENTO E INSTALAÇÃO</v>
          </cell>
          <cell r="E385" t="str">
            <v>UND</v>
          </cell>
          <cell r="F385">
            <v>4</v>
          </cell>
          <cell r="G385">
            <v>128.11</v>
          </cell>
          <cell r="H385">
            <v>0.2338</v>
          </cell>
          <cell r="I385">
            <v>158.06</v>
          </cell>
          <cell r="J385">
            <v>512.44</v>
          </cell>
          <cell r="K385">
            <v>632.24</v>
          </cell>
        </row>
        <row r="386">
          <cell r="A386" t="str">
            <v>5.4</v>
          </cell>
          <cell r="B386" t="str">
            <v>COMPOS.</v>
          </cell>
          <cell r="C386" t="str">
            <v>COMP008</v>
          </cell>
          <cell r="D386" t="str">
            <v>PLACA DE ADVERTÊNCIA COM PINTURA REFLETIVA L = 0,50 M - FORNECIMENTO E INSTALAÇÃO</v>
          </cell>
          <cell r="E386" t="str">
            <v>UND</v>
          </cell>
          <cell r="F386">
            <v>2</v>
          </cell>
          <cell r="G386">
            <v>159.3</v>
          </cell>
          <cell r="H386">
            <v>0.2338</v>
          </cell>
          <cell r="I386">
            <v>196.54</v>
          </cell>
          <cell r="J386">
            <v>318.6</v>
          </cell>
          <cell r="K386">
            <v>393.08</v>
          </cell>
        </row>
        <row r="387">
          <cell r="A387" t="str">
            <v>5.5</v>
          </cell>
          <cell r="B387" t="str">
            <v>COMPOS.</v>
          </cell>
          <cell r="C387" t="str">
            <v>COMP025</v>
          </cell>
          <cell r="D387" t="str">
            <v>SUPORTE METÁLICO COM TUBO DE AÇO GALVANIZADO DN 50MM PARA PLACA DE SINALIZAÇÃO - FORNECIMENTO E INSTALAÇÃO</v>
          </cell>
          <cell r="E387" t="str">
            <v>UND</v>
          </cell>
          <cell r="F387">
            <v>8</v>
          </cell>
          <cell r="G387">
            <v>251.06</v>
          </cell>
          <cell r="H387">
            <v>0.2338</v>
          </cell>
          <cell r="I387">
            <v>309.76</v>
          </cell>
          <cell r="J387">
            <v>2008.48</v>
          </cell>
          <cell r="K387">
            <v>2478.08</v>
          </cell>
        </row>
        <row r="389">
          <cell r="A389" t="str">
            <v>10.0</v>
          </cell>
        </row>
        <row r="389">
          <cell r="D389" t="str">
            <v>BAIRRO: SANTA TEREZA</v>
          </cell>
        </row>
        <row r="389">
          <cell r="K389">
            <v>485173.91</v>
          </cell>
        </row>
        <row r="390">
          <cell r="A390" t="str">
            <v>A</v>
          </cell>
        </row>
        <row r="390">
          <cell r="D390" t="str">
            <v>RUA MARIA DE SOUZA ARAÚJO</v>
          </cell>
        </row>
        <row r="390">
          <cell r="K390">
            <v>485173.91</v>
          </cell>
        </row>
        <row r="391">
          <cell r="A391">
            <v>1</v>
          </cell>
        </row>
        <row r="391">
          <cell r="D391" t="str">
            <v>TERRAPLENAGEM</v>
          </cell>
        </row>
        <row r="391">
          <cell r="K391">
            <v>120679.02</v>
          </cell>
        </row>
        <row r="392">
          <cell r="A392" t="str">
            <v>1.1</v>
          </cell>
          <cell r="B392" t="str">
            <v>SINAPI OUT/23</v>
          </cell>
          <cell r="C392">
            <v>101116</v>
          </cell>
          <cell r="D392" t="str">
            <v>ESCAVAÇÃO HORIZONTAL EM SOLO DE 1A CATEGORIA COM TRATOR DE ESTEIRAS (170HP/LÂMINA: 5,20M3). AF_07/2020</v>
          </cell>
          <cell r="E392" t="str">
            <v>M3</v>
          </cell>
          <cell r="F392">
            <v>1132.82</v>
          </cell>
          <cell r="G392">
            <v>2.27</v>
          </cell>
          <cell r="H392">
            <v>0.2338</v>
          </cell>
          <cell r="I392">
            <v>2.8</v>
          </cell>
          <cell r="J392">
            <v>2571.5</v>
          </cell>
          <cell r="K392">
            <v>3171.9</v>
          </cell>
        </row>
        <row r="393">
          <cell r="A393" t="str">
            <v>1.2</v>
          </cell>
          <cell r="B393" t="str">
            <v>SINAPI OUT/23</v>
          </cell>
          <cell r="C393">
            <v>100574</v>
          </cell>
          <cell r="D393" t="str">
            <v>ESPALHAMENTO DE MATERIAL COM TRATOR DE ESTEIRAS. AF_11/2019</v>
          </cell>
          <cell r="E393" t="str">
            <v>M3</v>
          </cell>
          <cell r="F393">
            <v>17.45</v>
          </cell>
          <cell r="G393">
            <v>1.48</v>
          </cell>
          <cell r="H393">
            <v>0.2338</v>
          </cell>
          <cell r="I393">
            <v>1.83</v>
          </cell>
          <cell r="J393">
            <v>25.83</v>
          </cell>
          <cell r="K393">
            <v>31.93</v>
          </cell>
        </row>
        <row r="394">
          <cell r="A394" t="str">
            <v>1.3</v>
          </cell>
          <cell r="B394" t="str">
            <v>COMPOS.</v>
          </cell>
          <cell r="C394" t="str">
            <v>COMP024</v>
          </cell>
          <cell r="D394" t="str">
            <v>COMPACTACAO MECANICA A 100% DO PROCTOR INTERMEDIÁRIO - PAVIMENTACAO URBANA</v>
          </cell>
          <cell r="E394" t="str">
            <v>M3</v>
          </cell>
          <cell r="F394">
            <v>13.96</v>
          </cell>
          <cell r="G394">
            <v>7.79</v>
          </cell>
          <cell r="H394">
            <v>0.2338</v>
          </cell>
          <cell r="I394">
            <v>9.61</v>
          </cell>
          <cell r="J394">
            <v>108.75</v>
          </cell>
          <cell r="K394">
            <v>134.16</v>
          </cell>
        </row>
        <row r="395">
          <cell r="A395" t="str">
            <v>1.4</v>
          </cell>
          <cell r="B395" t="str">
            <v>SINAPI OUT/23</v>
          </cell>
          <cell r="C395">
            <v>100973</v>
          </cell>
          <cell r="D395" t="str">
            <v>CARGA, MANOBRA E DESCARGA DE SOLOS E MATERIAIS GRANULARES EM CAMINHÃO BASCULANTE 6 M³ - CARGA COM PÁ CARREGADEIRA (CAÇAMBA DE 1,7 A 2,8 M³ / 128 HP) E DESCARGA LIVRE (UNIDADE: M3). AF_07/2020</v>
          </cell>
          <cell r="E395" t="str">
            <v>M3</v>
          </cell>
          <cell r="F395">
            <v>1115.37</v>
          </cell>
          <cell r="G395">
            <v>9.32</v>
          </cell>
          <cell r="H395">
            <v>0.2338</v>
          </cell>
          <cell r="I395">
            <v>11.5</v>
          </cell>
          <cell r="J395">
            <v>10395.25</v>
          </cell>
          <cell r="K395">
            <v>12826.76</v>
          </cell>
        </row>
        <row r="396">
          <cell r="A396" t="str">
            <v>1.5</v>
          </cell>
          <cell r="B396" t="str">
            <v>SINAPI OUT/23</v>
          </cell>
          <cell r="C396">
            <v>97914</v>
          </cell>
          <cell r="D396" t="str">
            <v>TRANSPORTE COM CAMINHÃO BASCULANTE DE 6 M³, EM VIA URBANA PAVIMENTADA, DMT ATÉ 30 KM (UNIDADE: M3XKM). AF_07/2020</v>
          </cell>
          <cell r="E396" t="str">
            <v>M3 X KM</v>
          </cell>
          <cell r="F396">
            <v>5353.78</v>
          </cell>
          <cell r="G396">
            <v>3.01</v>
          </cell>
          <cell r="H396">
            <v>0.2338</v>
          </cell>
          <cell r="I396">
            <v>3.71</v>
          </cell>
          <cell r="J396">
            <v>16114.88</v>
          </cell>
          <cell r="K396">
            <v>19862.52</v>
          </cell>
        </row>
        <row r="397">
          <cell r="A397" t="str">
            <v>1.6</v>
          </cell>
          <cell r="B397" t="str">
            <v>COMPOS.</v>
          </cell>
          <cell r="C397" t="str">
            <v>COMP051</v>
          </cell>
          <cell r="D397" t="str">
            <v>GEOGRELHA UNIDIRECIONAL COM RESISTÊNCIA À TRAÇÃO DE 200 KN/M - FORNECIMENTO E INSTALAÇÃO</v>
          </cell>
          <cell r="E397" t="str">
            <v>M2</v>
          </cell>
          <cell r="F397">
            <v>418.44</v>
          </cell>
          <cell r="G397">
            <v>43.69</v>
          </cell>
          <cell r="H397">
            <v>0.2338</v>
          </cell>
          <cell r="I397">
            <v>53.9</v>
          </cell>
          <cell r="J397">
            <v>18281.64</v>
          </cell>
          <cell r="K397">
            <v>22553.92</v>
          </cell>
        </row>
        <row r="398">
          <cell r="A398" t="str">
            <v>1.7</v>
          </cell>
          <cell r="B398" t="str">
            <v>COMPOS.</v>
          </cell>
          <cell r="C398" t="str">
            <v>COMP052</v>
          </cell>
          <cell r="D398" t="str">
            <v>GEOGRELHA UNIDIRECIONAL COM RESISTÊNCIA À TRAÇÃO DE 400 KN/M - FORNECIMENTO E INSTALAÇÃO</v>
          </cell>
          <cell r="E398" t="str">
            <v>M2</v>
          </cell>
          <cell r="F398">
            <v>602.19</v>
          </cell>
          <cell r="G398">
            <v>83.58</v>
          </cell>
          <cell r="H398">
            <v>0.2338</v>
          </cell>
          <cell r="I398">
            <v>103.12</v>
          </cell>
          <cell r="J398">
            <v>50331.04</v>
          </cell>
          <cell r="K398">
            <v>62097.83</v>
          </cell>
        </row>
        <row r="399">
          <cell r="A399">
            <v>2</v>
          </cell>
        </row>
        <row r="399">
          <cell r="D399" t="str">
            <v>DRENAGEM</v>
          </cell>
        </row>
        <row r="399">
          <cell r="K399">
            <v>45973.69</v>
          </cell>
        </row>
        <row r="400">
          <cell r="A400" t="str">
            <v>2.1</v>
          </cell>
          <cell r="B400" t="str">
            <v>SINAPI OUT/23</v>
          </cell>
          <cell r="C400">
            <v>94273</v>
          </cell>
          <cell r="D400" t="str">
            <v>ASSENTAMENTO DE GUIA (MEIO-FIO) EM TRECHO RETO, CONFECCIONADA EM CONCRETO PRÉ-FABRICADO, DIMENSÕES 100X15X13X30 CM (COMPRIMENTO X BASE INFERIOR X BASE SUPERIOR X ALTURA), PARA VIAS URBANAS (USO VIÁRIO). AF_06/2016</v>
          </cell>
          <cell r="E400" t="str">
            <v>M</v>
          </cell>
          <cell r="F400">
            <v>379.47</v>
          </cell>
          <cell r="G400">
            <v>59.55</v>
          </cell>
          <cell r="H400">
            <v>0.2338</v>
          </cell>
          <cell r="I400">
            <v>73.47</v>
          </cell>
          <cell r="J400">
            <v>22597.44</v>
          </cell>
          <cell r="K400">
            <v>27879.66</v>
          </cell>
        </row>
        <row r="401">
          <cell r="A401" t="str">
            <v>2.2</v>
          </cell>
          <cell r="B401" t="str">
            <v>SINAPI OUT/23</v>
          </cell>
          <cell r="C401">
            <v>94281</v>
          </cell>
          <cell r="D401" t="str">
            <v>EXECUÇÃO DE SARJETA DE CONCRETO USINADO, MOLDADA  IN LOCO  EM TRECHO RETO, 30 CM BASE X 15 CM ALTURA. AF_06/2016</v>
          </cell>
          <cell r="E401" t="str">
            <v>M</v>
          </cell>
          <cell r="F401">
            <v>190.01</v>
          </cell>
          <cell r="G401">
            <v>55.02</v>
          </cell>
          <cell r="H401">
            <v>0.2338</v>
          </cell>
          <cell r="I401">
            <v>67.88</v>
          </cell>
          <cell r="J401">
            <v>10454.35</v>
          </cell>
          <cell r="K401">
            <v>12897.88</v>
          </cell>
        </row>
        <row r="402">
          <cell r="A402" t="str">
            <v>2.3</v>
          </cell>
          <cell r="B402" t="str">
            <v>COMPOS.</v>
          </cell>
          <cell r="C402" t="str">
            <v>COMP015</v>
          </cell>
          <cell r="D402" t="str">
            <v>EXECUÇÃO DE SARJETÃO DE CONCRETO, MOLDADA IN LOCO EM TRECHO RETO, 90 CM BASE X 20 CM ALTURA</v>
          </cell>
          <cell r="E402" t="str">
            <v>M</v>
          </cell>
          <cell r="F402">
            <v>9.5</v>
          </cell>
          <cell r="G402">
            <v>206.94</v>
          </cell>
          <cell r="H402">
            <v>0.2338</v>
          </cell>
          <cell r="I402">
            <v>255.32</v>
          </cell>
          <cell r="J402">
            <v>1965.93</v>
          </cell>
          <cell r="K402">
            <v>2425.54</v>
          </cell>
        </row>
        <row r="403">
          <cell r="A403" t="str">
            <v>2.4</v>
          </cell>
          <cell r="B403" t="str">
            <v>COMPOS.</v>
          </cell>
          <cell r="C403" t="str">
            <v>COMP038</v>
          </cell>
          <cell r="D403" t="str">
            <v>DEMOLIÇÃO DE DISPOSITIVOS DE CONCRETO ARMADO, DE FORMA MECANIZADA COM MARTELETE, SEM REAPROVEITAMENTO</v>
          </cell>
          <cell r="E403" t="str">
            <v>M3</v>
          </cell>
          <cell r="F403">
            <v>6.54</v>
          </cell>
          <cell r="G403">
            <v>312.07</v>
          </cell>
          <cell r="H403">
            <v>0.2338</v>
          </cell>
          <cell r="I403">
            <v>385.03</v>
          </cell>
          <cell r="J403">
            <v>2040.94</v>
          </cell>
          <cell r="K403">
            <v>2518.1</v>
          </cell>
        </row>
        <row r="404">
          <cell r="A404" t="str">
            <v>2.5</v>
          </cell>
          <cell r="B404" t="str">
            <v>SINAPI OUT/23</v>
          </cell>
          <cell r="C404">
            <v>100981</v>
          </cell>
          <cell r="D404" t="str">
            <v>CARGA, MANOBRA E DESCARGA DE ENTULHO EM CAMINHÃO BASCULANTE 6 M³ - CARGA COM ESCAVADEIRA HIDRÁULICA  (CAÇAMBA DE 0,80 M³ / 111 HP) E DESCARGA LIVRE (UNIDADE: M3). AF_07/2020</v>
          </cell>
          <cell r="E404" t="str">
            <v>M3</v>
          </cell>
          <cell r="F404">
            <v>8.5</v>
          </cell>
          <cell r="G404">
            <v>9.64</v>
          </cell>
          <cell r="H404">
            <v>0.2338</v>
          </cell>
          <cell r="I404">
            <v>11.89</v>
          </cell>
          <cell r="J404">
            <v>81.94</v>
          </cell>
          <cell r="K404">
            <v>101.07</v>
          </cell>
        </row>
        <row r="405">
          <cell r="A405" t="str">
            <v>2.6</v>
          </cell>
          <cell r="B405" t="str">
            <v>SINAPI OUT/23</v>
          </cell>
          <cell r="C405">
            <v>97914</v>
          </cell>
          <cell r="D405" t="str">
            <v>TRANSPORTE COM CAMINHÃO BASCULANTE DE 6 M³, EM VIA URBANA PAVIMENTADA, DMT ATÉ 30 KM (UNIDADE: M3XKM). AF_07/2020</v>
          </cell>
          <cell r="E405" t="str">
            <v>M3 X KM</v>
          </cell>
          <cell r="F405">
            <v>40.82</v>
          </cell>
          <cell r="G405">
            <v>3.01</v>
          </cell>
          <cell r="H405">
            <v>0.2338</v>
          </cell>
          <cell r="I405">
            <v>3.71</v>
          </cell>
          <cell r="J405">
            <v>122.87</v>
          </cell>
          <cell r="K405">
            <v>151.44</v>
          </cell>
        </row>
        <row r="406">
          <cell r="A406">
            <v>3</v>
          </cell>
        </row>
        <row r="406">
          <cell r="D406" t="str">
            <v>PAVIMENTAÇÃO</v>
          </cell>
        </row>
        <row r="406">
          <cell r="K406">
            <v>284868.59</v>
          </cell>
        </row>
        <row r="407">
          <cell r="A407" t="str">
            <v>3.1</v>
          </cell>
          <cell r="B407" t="str">
            <v>COMPOS.</v>
          </cell>
          <cell r="C407" t="str">
            <v>COMP002</v>
          </cell>
          <cell r="D407" t="str">
            <v>DEMOLIÇÃO DE PASSEIO EM CONCRETO SIMPLES</v>
          </cell>
          <cell r="E407" t="str">
            <v>M3</v>
          </cell>
          <cell r="F407">
            <v>5.31</v>
          </cell>
          <cell r="G407">
            <v>311.96</v>
          </cell>
          <cell r="H407">
            <v>0.2338</v>
          </cell>
          <cell r="I407">
            <v>384.9</v>
          </cell>
          <cell r="J407">
            <v>1656.51</v>
          </cell>
          <cell r="K407">
            <v>2043.82</v>
          </cell>
        </row>
        <row r="408">
          <cell r="A408" t="str">
            <v>3.2</v>
          </cell>
          <cell r="B408" t="str">
            <v>COMPOS.</v>
          </cell>
          <cell r="C408" t="str">
            <v>COMP016</v>
          </cell>
          <cell r="D408" t="str">
            <v>REMOÇÃO DE ÁRVORE DE PEQUENO PORTE COM ALTURA ATÉ 1,50M, INCLUSIVE DESTOCAMENTO</v>
          </cell>
          <cell r="E408" t="str">
            <v>UND</v>
          </cell>
          <cell r="F408">
            <v>2</v>
          </cell>
          <cell r="G408">
            <v>158.43</v>
          </cell>
          <cell r="H408">
            <v>0.2338</v>
          </cell>
          <cell r="I408">
            <v>195.47</v>
          </cell>
          <cell r="J408">
            <v>316.86</v>
          </cell>
          <cell r="K408">
            <v>390.94</v>
          </cell>
        </row>
        <row r="409">
          <cell r="A409" t="str">
            <v>3.3</v>
          </cell>
          <cell r="B409" t="str">
            <v>COMPOS.</v>
          </cell>
          <cell r="C409" t="str">
            <v>COMP003</v>
          </cell>
          <cell r="D409" t="str">
            <v>EXECUÇÃO E COMPACTAÇÃO DE REFORÇO DO SUBLEITO COM SOLO-AREIA (70/30) - INCLUSIVE SOLO, AREIA, ESCAVAÇÃO, CARGA E TRANSPORTE, DMT ATÉ 30,0 KM (JAZIDA-OBRA)</v>
          </cell>
          <cell r="E409" t="str">
            <v>M3</v>
          </cell>
          <cell r="F409">
            <v>486.19</v>
          </cell>
          <cell r="G409">
            <v>235.44</v>
          </cell>
          <cell r="H409">
            <v>0.2338</v>
          </cell>
          <cell r="I409">
            <v>290.49</v>
          </cell>
          <cell r="J409">
            <v>114468.57</v>
          </cell>
          <cell r="K409">
            <v>141233.33</v>
          </cell>
        </row>
        <row r="410">
          <cell r="A410" t="str">
            <v>3.4</v>
          </cell>
          <cell r="B410" t="str">
            <v>COMPOS.</v>
          </cell>
          <cell r="C410" t="str">
            <v>COMP028</v>
          </cell>
          <cell r="D410" t="str">
            <v>EXECUÇÃO E COMPACTAÇÃO DE BASE COM BRITA GRADUADA SIMPLES - INCLUSIVE CARGA, TRANSPORTE E MATERIAL</v>
          </cell>
          <cell r="E410" t="str">
            <v>M3</v>
          </cell>
          <cell r="F410">
            <v>159.35</v>
          </cell>
          <cell r="G410">
            <v>219.63</v>
          </cell>
          <cell r="H410">
            <v>0.2338</v>
          </cell>
          <cell r="I410">
            <v>270.98</v>
          </cell>
          <cell r="J410">
            <v>34998.04</v>
          </cell>
          <cell r="K410">
            <v>43180.66</v>
          </cell>
        </row>
        <row r="411">
          <cell r="A411" t="str">
            <v>3.5</v>
          </cell>
          <cell r="B411" t="str">
            <v>COMPOS.</v>
          </cell>
          <cell r="C411">
            <v>92398</v>
          </cell>
          <cell r="D411" t="str">
            <v>EXECUÇÃO DE PAVIMENTO EM PISO INTERTRAVADO, COM BLOCO RETANGULAR COR NATURAL DE 20 X 10 CM, ESPESSURA 8 CM. AF_10/2022</v>
          </cell>
          <cell r="E411" t="str">
            <v>M2</v>
          </cell>
          <cell r="F411">
            <v>1020.63</v>
          </cell>
          <cell r="G411">
            <v>76.35</v>
          </cell>
          <cell r="H411">
            <v>0.2338</v>
          </cell>
          <cell r="I411">
            <v>94.2</v>
          </cell>
          <cell r="J411">
            <v>77925.1</v>
          </cell>
          <cell r="K411">
            <v>96143.35</v>
          </cell>
        </row>
        <row r="412">
          <cell r="A412" t="str">
            <v>3.6</v>
          </cell>
          <cell r="B412" t="str">
            <v>SINAPI OUT/23</v>
          </cell>
          <cell r="C412">
            <v>100981</v>
          </cell>
          <cell r="D412" t="str">
            <v>CARGA, MANOBRA E DESCARGA DE ENTULHO EM CAMINHÃO BASCULANTE 6 M³ - CARGA COM ESCAVADEIRA HIDRÁULICA  (CAÇAMBA DE 0,80 M³ / 111 HP) E DESCARGA LIVRE (UNIDADE: M3). AF_07/2020</v>
          </cell>
          <cell r="E412" t="str">
            <v>M3</v>
          </cell>
          <cell r="F412">
            <v>6.91</v>
          </cell>
          <cell r="G412">
            <v>9.64</v>
          </cell>
          <cell r="H412">
            <v>0.2338</v>
          </cell>
          <cell r="I412">
            <v>11.89</v>
          </cell>
          <cell r="J412">
            <v>66.61</v>
          </cell>
          <cell r="K412">
            <v>82.16</v>
          </cell>
        </row>
        <row r="413">
          <cell r="A413" t="str">
            <v>3.7</v>
          </cell>
          <cell r="B413" t="str">
            <v>SINAPI OUT/23</v>
          </cell>
          <cell r="C413">
            <v>97914</v>
          </cell>
          <cell r="D413" t="str">
            <v>TRANSPORTE COM CAMINHÃO BASCULANTE DE 6 M³, EM VIA URBANA PAVIMENTADA, DMT ATÉ 30 KM (UNIDADE: M3XKM). AF_07/2020</v>
          </cell>
          <cell r="E413" t="str">
            <v>M3 X KM</v>
          </cell>
          <cell r="F413">
            <v>33.19</v>
          </cell>
          <cell r="G413">
            <v>3.01</v>
          </cell>
          <cell r="H413">
            <v>0.2338</v>
          </cell>
          <cell r="I413">
            <v>3.71</v>
          </cell>
          <cell r="J413">
            <v>99.9</v>
          </cell>
          <cell r="K413">
            <v>123.13</v>
          </cell>
        </row>
        <row r="414">
          <cell r="A414" t="str">
            <v>3.8</v>
          </cell>
          <cell r="B414" t="str">
            <v>COMPOS.</v>
          </cell>
          <cell r="C414" t="str">
            <v>COMP027</v>
          </cell>
          <cell r="D414" t="str">
            <v>GUIA DE TRAVAMENTO EM CONCRETO PRÉ-FABRICADO, DIMENSÕES 100X15X13X20 CM</v>
          </cell>
          <cell r="E414" t="str">
            <v>M</v>
          </cell>
          <cell r="F414">
            <v>25.26</v>
          </cell>
          <cell r="G414">
            <v>53.62</v>
          </cell>
          <cell r="H414">
            <v>0.2338</v>
          </cell>
          <cell r="I414">
            <v>66.16</v>
          </cell>
          <cell r="J414">
            <v>1354.44</v>
          </cell>
          <cell r="K414">
            <v>1671.2</v>
          </cell>
        </row>
        <row r="415">
          <cell r="A415">
            <v>4</v>
          </cell>
        </row>
        <row r="415">
          <cell r="D415" t="str">
            <v>PASSEIO/ACESSIBILIDADE</v>
          </cell>
        </row>
        <row r="415">
          <cell r="K415">
            <v>30555.05</v>
          </cell>
        </row>
        <row r="416">
          <cell r="A416" t="str">
            <v>4.1</v>
          </cell>
          <cell r="B416" t="str">
            <v>SINAPI OUT/23</v>
          </cell>
          <cell r="C416">
            <v>92397</v>
          </cell>
          <cell r="D416" t="str">
            <v>EXECUÇÃO DE PAVIMENTO EM PISO INTERTRAVADO, COM BLOCO RETANGULAR COR NATURAL DE 20 X 10 CM, ESPESSURA 6 CM. AF_10/2022</v>
          </cell>
          <cell r="E416" t="str">
            <v>M2</v>
          </cell>
          <cell r="F416">
            <v>325.8</v>
          </cell>
          <cell r="G416">
            <v>61.83</v>
          </cell>
          <cell r="H416">
            <v>0.2338</v>
          </cell>
          <cell r="I416">
            <v>76.29</v>
          </cell>
          <cell r="J416">
            <v>20144.21</v>
          </cell>
          <cell r="K416">
            <v>24855.28</v>
          </cell>
        </row>
        <row r="417">
          <cell r="A417" t="str">
            <v>4.2</v>
          </cell>
          <cell r="B417" t="str">
            <v>COMPOS.</v>
          </cell>
          <cell r="C417" t="str">
            <v>COMP004</v>
          </cell>
          <cell r="D417" t="str">
            <v>RAMPA PARA ACESSO DE P.N.E. EM CONCRETO Fck = 20MPa, DESEMPOLADA, COM PISO EM LAJOTA PRÉ-MOLDADA EM CONCRETO COLORIDO NA COR AMARELA PARA SINALIZAÇÃO TÁTIL DE ALERTA  (COMPRIMENTO 8,00 M X LARGURA 1,20 M)</v>
          </cell>
          <cell r="E417" t="str">
            <v>UND</v>
          </cell>
          <cell r="F417">
            <v>7.7</v>
          </cell>
          <cell r="G417">
            <v>522.02</v>
          </cell>
          <cell r="H417">
            <v>0.2338</v>
          </cell>
          <cell r="I417">
            <v>644.07</v>
          </cell>
          <cell r="J417">
            <v>4019.55</v>
          </cell>
          <cell r="K417">
            <v>4959.34</v>
          </cell>
        </row>
        <row r="418">
          <cell r="A418" t="str">
            <v>4.3</v>
          </cell>
          <cell r="B418" t="str">
            <v>COMPOS.</v>
          </cell>
          <cell r="C418" t="str">
            <v>COMP026</v>
          </cell>
          <cell r="D418" t="str">
            <v>PINTURA DE SINALIZAÇÃO HORIZONTAL PARA RAMPA DE ACESSIBILIDADE</v>
          </cell>
          <cell r="E418" t="str">
            <v>M2</v>
          </cell>
          <cell r="F418">
            <v>61.6</v>
          </cell>
          <cell r="G418">
            <v>9.74</v>
          </cell>
          <cell r="H418">
            <v>0.2338</v>
          </cell>
          <cell r="I418">
            <v>12.02</v>
          </cell>
          <cell r="J418">
            <v>599.98</v>
          </cell>
          <cell r="K418">
            <v>740.43</v>
          </cell>
        </row>
        <row r="419">
          <cell r="A419">
            <v>5</v>
          </cell>
        </row>
        <row r="419">
          <cell r="D419" t="str">
            <v>SINALIZAÇÃO</v>
          </cell>
        </row>
        <row r="419">
          <cell r="K419">
            <v>3097.56</v>
          </cell>
        </row>
        <row r="420">
          <cell r="A420" t="str">
            <v>5.1</v>
          </cell>
          <cell r="B420" t="str">
            <v>COMPOS.</v>
          </cell>
          <cell r="C420" t="str">
            <v>COMP010</v>
          </cell>
          <cell r="D420" t="str">
            <v>PLACA ESMALTADA PARA IDENTIFICAÇÃO DE RUA, DIMENSÕES 45X25CM - FORNECIMENTO E INSTALAÇÃO</v>
          </cell>
          <cell r="E420" t="str">
            <v>UND</v>
          </cell>
          <cell r="F420">
            <v>4</v>
          </cell>
          <cell r="G420">
            <v>92.33</v>
          </cell>
          <cell r="H420">
            <v>0.2338</v>
          </cell>
          <cell r="I420">
            <v>113.92</v>
          </cell>
          <cell r="J420">
            <v>369.32</v>
          </cell>
          <cell r="K420">
            <v>455.68</v>
          </cell>
        </row>
        <row r="421">
          <cell r="A421" t="str">
            <v>5.2</v>
          </cell>
          <cell r="B421" t="str">
            <v>COMPOS.</v>
          </cell>
          <cell r="C421" t="str">
            <v>COMP007</v>
          </cell>
          <cell r="D421" t="str">
            <v>PLACA DE REGULAMENTAÇÃO COM PINTURA REFLETIVA L = 0,25 M - FORNECIMENTO E INSTALAÇÃO</v>
          </cell>
          <cell r="E421" t="str">
            <v>UND</v>
          </cell>
          <cell r="F421">
            <v>2</v>
          </cell>
          <cell r="G421">
            <v>189.33</v>
          </cell>
          <cell r="H421">
            <v>0.2338</v>
          </cell>
          <cell r="I421">
            <v>233.6</v>
          </cell>
          <cell r="J421">
            <v>378.66</v>
          </cell>
          <cell r="K421">
            <v>467.2</v>
          </cell>
        </row>
        <row r="422">
          <cell r="A422" t="str">
            <v>5.3</v>
          </cell>
          <cell r="B422" t="str">
            <v>COMPOS.</v>
          </cell>
          <cell r="C422" t="str">
            <v>COMP006</v>
          </cell>
          <cell r="D422" t="str">
            <v>PLACA DE REGULAMENTAÇÃO COM PINTURA REFLETIVA Ø = 0,50 M - FORNECIMENTO E INSTALAÇÃO</v>
          </cell>
          <cell r="E422" t="str">
            <v>UND</v>
          </cell>
          <cell r="F422">
            <v>2</v>
          </cell>
          <cell r="G422">
            <v>128.11</v>
          </cell>
          <cell r="H422">
            <v>0.2338</v>
          </cell>
          <cell r="I422">
            <v>158.06</v>
          </cell>
          <cell r="J422">
            <v>256.22</v>
          </cell>
          <cell r="K422">
            <v>316.12</v>
          </cell>
        </row>
        <row r="423">
          <cell r="A423" t="str">
            <v>5.4</v>
          </cell>
          <cell r="B423" t="str">
            <v>COMPOS.</v>
          </cell>
          <cell r="C423" t="str">
            <v>COMP025</v>
          </cell>
          <cell r="D423" t="str">
            <v>SUPORTE METÁLICO COM TUBO DE AÇO GALVANIZADO DN 50MM PARA PLACA DE SINALIZAÇÃO - FORNECIMENTO E INSTALAÇÃO</v>
          </cell>
          <cell r="E423" t="str">
            <v>UND</v>
          </cell>
          <cell r="F423">
            <v>6</v>
          </cell>
          <cell r="G423">
            <v>251.06</v>
          </cell>
          <cell r="H423">
            <v>0.2338</v>
          </cell>
          <cell r="I423">
            <v>309.76</v>
          </cell>
          <cell r="J423">
            <v>1506.36</v>
          </cell>
          <cell r="K423">
            <v>1858.56</v>
          </cell>
        </row>
        <row r="425">
          <cell r="A425" t="str">
            <v>11.0</v>
          </cell>
        </row>
        <row r="425">
          <cell r="D425" t="str">
            <v>BAIRRO: CÉU AZUL</v>
          </cell>
        </row>
        <row r="425">
          <cell r="K425">
            <v>992434.31</v>
          </cell>
        </row>
        <row r="426">
          <cell r="A426" t="str">
            <v>A</v>
          </cell>
        </row>
        <row r="426">
          <cell r="D426" t="str">
            <v>RUA CASSIMIRO DE ABREU</v>
          </cell>
        </row>
        <row r="426">
          <cell r="K426">
            <v>992434.31</v>
          </cell>
        </row>
        <row r="427">
          <cell r="A427">
            <v>1</v>
          </cell>
        </row>
        <row r="427">
          <cell r="D427" t="str">
            <v>TERRAPLENAGEM</v>
          </cell>
        </row>
        <row r="427">
          <cell r="K427">
            <v>201977.06</v>
          </cell>
        </row>
        <row r="428">
          <cell r="A428" t="str">
            <v>1.1</v>
          </cell>
          <cell r="B428" t="str">
            <v>SINAPI OUT/23</v>
          </cell>
          <cell r="C428">
            <v>90106</v>
          </cell>
          <cell r="D428" t="str">
            <v>ESCAVAÇÃO MECANIZADA DE VALA COM PROFUNDIDADE ATÉ 1,5 M (MÉDIA MONTANTE E JUSANTE/UMA COMPOSIÇÃO POR TRECHO), RETROESCAV. (0,26 M3), LARGURA DE 0,8 M A 1,5 M, EM SOLO DE 1A CATEGORIA, LOCAIS COM BAIXO NÍVEL DE INTERFERÊNCIA. AF_02/2021</v>
          </cell>
          <cell r="E428" t="str">
            <v>M3</v>
          </cell>
          <cell r="F428">
            <v>641.94</v>
          </cell>
          <cell r="G428">
            <v>8.21</v>
          </cell>
          <cell r="H428">
            <v>0.2338</v>
          </cell>
          <cell r="I428">
            <v>10.13</v>
          </cell>
          <cell r="J428">
            <v>5270.33</v>
          </cell>
          <cell r="K428">
            <v>6502.85</v>
          </cell>
        </row>
        <row r="429">
          <cell r="A429" t="str">
            <v>1.2</v>
          </cell>
          <cell r="B429" t="str">
            <v>SINAPI OUT/23</v>
          </cell>
          <cell r="C429">
            <v>100974</v>
          </cell>
          <cell r="D429" t="str">
            <v>CARGA, MANOBRA E DESCARGA DE SOLOS E MATERIAIS GRANULARES EM CAMINHÃO BASCULANTE 10 M³ - CARGA COM PÁ CARREGADEIRA (CAÇAMBA DE 1,7 A 2,8 M³ / 128 HP) E DESCARGA LIVRE (UNIDADE: M3). AF_07/2020</v>
          </cell>
          <cell r="E429" t="str">
            <v>M3</v>
          </cell>
          <cell r="F429">
            <v>770.32</v>
          </cell>
          <cell r="G429">
            <v>9.02</v>
          </cell>
          <cell r="H429">
            <v>0.2338</v>
          </cell>
          <cell r="I429">
            <v>11.13</v>
          </cell>
          <cell r="J429">
            <v>6948.29</v>
          </cell>
          <cell r="K429">
            <v>8573.66</v>
          </cell>
        </row>
        <row r="430">
          <cell r="A430" t="str">
            <v>1.3</v>
          </cell>
          <cell r="B430" t="str">
            <v>SINAPI OUT/23</v>
          </cell>
          <cell r="C430">
            <v>95875</v>
          </cell>
          <cell r="D430" t="str">
            <v>TRANSPORTE COM CAMINHÃO BASCULANTE DE 10 M³, EM VIA URBANA PAVIMENTADA, DMT ATÉ 30 KM (UNIDADE: M3XKM). AF_07/2020</v>
          </cell>
          <cell r="E430" t="str">
            <v>M3 X KM</v>
          </cell>
          <cell r="F430">
            <v>6162.56</v>
          </cell>
          <cell r="G430">
            <v>2.52</v>
          </cell>
          <cell r="H430">
            <v>0.2338</v>
          </cell>
          <cell r="I430">
            <v>3.11</v>
          </cell>
          <cell r="J430">
            <v>15529.65</v>
          </cell>
          <cell r="K430">
            <v>19165.56</v>
          </cell>
        </row>
        <row r="431">
          <cell r="A431" t="str">
            <v>1.4</v>
          </cell>
          <cell r="B431" t="str">
            <v>COMPOS.</v>
          </cell>
          <cell r="C431" t="str">
            <v>COMP052</v>
          </cell>
          <cell r="D431" t="str">
            <v>GEOGRELHA UNIDIRECIONAL COM RESISTÊNCIA À TRAÇÃO DE 400 KN/M - FORNECIMENTO E INSTALAÇÃO</v>
          </cell>
          <cell r="E431" t="str">
            <v>M2</v>
          </cell>
          <cell r="F431">
            <v>1626.6</v>
          </cell>
          <cell r="G431">
            <v>83.58</v>
          </cell>
          <cell r="H431">
            <v>0.2338</v>
          </cell>
          <cell r="I431">
            <v>103.12</v>
          </cell>
          <cell r="J431">
            <v>135951.23</v>
          </cell>
          <cell r="K431">
            <v>167734.99</v>
          </cell>
        </row>
        <row r="432">
          <cell r="A432">
            <v>2</v>
          </cell>
        </row>
        <row r="432">
          <cell r="D432" t="str">
            <v>DRENAGEM</v>
          </cell>
        </row>
        <row r="432">
          <cell r="K432">
            <v>291092.63</v>
          </cell>
        </row>
        <row r="433">
          <cell r="A433" t="str">
            <v>2.1</v>
          </cell>
          <cell r="B433" t="str">
            <v>DNIT/SICRO JUL/23</v>
          </cell>
          <cell r="C433">
            <v>5219544</v>
          </cell>
          <cell r="D433" t="str">
            <v>CAVALETE EM PERFIL METÁLICO PARA PLACA DE SINALIZAÇÃO - 1,00 M X 1,00 M - CONFECÇÃO</v>
          </cell>
          <cell r="E433" t="str">
            <v>UND</v>
          </cell>
          <cell r="F433">
            <v>6</v>
          </cell>
          <cell r="G433">
            <v>226.53</v>
          </cell>
          <cell r="H433">
            <v>0.2338</v>
          </cell>
          <cell r="I433">
            <v>279.49</v>
          </cell>
          <cell r="J433">
            <v>1359.18</v>
          </cell>
          <cell r="K433">
            <v>1676.94</v>
          </cell>
        </row>
        <row r="434">
          <cell r="A434" t="str">
            <v>2.2</v>
          </cell>
          <cell r="B434" t="str">
            <v>DNIT/SICRO JUL/23</v>
          </cell>
          <cell r="C434">
            <v>5213841</v>
          </cell>
          <cell r="D434" t="str">
            <v>DISPOSITIVO DE DIRECIONAMENTO OU BLOQUEIO TIPO TELA PLÁSTICA COM SUPORTE MÓVEL AFIXADO EM BLOCO DE CONCRETO - CONFECÇÃO</v>
          </cell>
          <cell r="E434" t="str">
            <v>M2</v>
          </cell>
          <cell r="F434">
            <v>60</v>
          </cell>
          <cell r="G434">
            <v>74.58</v>
          </cell>
          <cell r="H434">
            <v>0.2338</v>
          </cell>
          <cell r="I434">
            <v>92.02</v>
          </cell>
          <cell r="J434">
            <v>4474.8</v>
          </cell>
          <cell r="K434">
            <v>5521.2</v>
          </cell>
        </row>
        <row r="435">
          <cell r="A435" t="str">
            <v>2.3</v>
          </cell>
          <cell r="B435" t="str">
            <v>SINAPI OUT/23</v>
          </cell>
          <cell r="C435">
            <v>95568</v>
          </cell>
          <cell r="D435" t="str">
            <v>TUBO DE CONCRETO (SIMPLES) PARA REDES COLETORAS DE ÁGUAS PLUVIAIS, DIÂMETRO DE 400 MM, JUNTA RÍGIDA, INSTALADO EM LOCAL COM BAIXO NÍVEL DE INTERFERÊNCIAS - FORNECIMENTO E ASSENTAMENTO. AF_12/2015</v>
          </cell>
          <cell r="E435" t="str">
            <v>M</v>
          </cell>
          <cell r="F435">
            <v>45.18</v>
          </cell>
          <cell r="G435">
            <v>131.22</v>
          </cell>
          <cell r="H435">
            <v>0.2338</v>
          </cell>
          <cell r="I435">
            <v>161.9</v>
          </cell>
          <cell r="J435">
            <v>5928.52</v>
          </cell>
          <cell r="K435">
            <v>7314.64</v>
          </cell>
        </row>
        <row r="436">
          <cell r="A436" t="str">
            <v>2.4</v>
          </cell>
          <cell r="B436" t="str">
            <v>SINAPI OUT/23</v>
          </cell>
          <cell r="C436">
            <v>92839</v>
          </cell>
          <cell r="D436" t="str">
            <v>TUBO DE CONCRETO PARA REDES COLETORAS DE ESGOTO SANITÁRIO, DIÂMETRO DE 600 MM, JUNTA ELÁSTICA, INSTALADO EM LOCAL COM BAIXO NÍVEL DE INTERFERÊNCIAS - FORNECIMENTO E ASSENTAMENTO. AF_12/2015</v>
          </cell>
          <cell r="E436" t="str">
            <v>M</v>
          </cell>
          <cell r="F436">
            <v>101.77</v>
          </cell>
          <cell r="G436">
            <v>386.22</v>
          </cell>
          <cell r="H436">
            <v>0.2338</v>
          </cell>
          <cell r="I436">
            <v>476.52</v>
          </cell>
          <cell r="J436">
            <v>39305.61</v>
          </cell>
          <cell r="K436">
            <v>48495.44</v>
          </cell>
        </row>
        <row r="437">
          <cell r="A437" t="str">
            <v>2.5</v>
          </cell>
          <cell r="B437" t="str">
            <v>SINAPI OUT/23</v>
          </cell>
          <cell r="C437">
            <v>92843</v>
          </cell>
          <cell r="D437" t="str">
            <v>TUBO DE CONCRETO PARA REDES COLETORAS DE ESGOTO SANITÁRIO, DIÂMETRO DE 800 MM, JUNTA ELÁSTICA, INSTALADO EM LOCAL COM BAIXO NÍVEL DE INTERFERÊNCIAS - FORNECIMENTO E ASSENTAMENTO. AF_12/2015</v>
          </cell>
          <cell r="E437" t="str">
            <v>M</v>
          </cell>
          <cell r="F437">
            <v>52.73</v>
          </cell>
          <cell r="G437">
            <v>523.5</v>
          </cell>
          <cell r="H437">
            <v>0.2338</v>
          </cell>
          <cell r="I437">
            <v>645.89</v>
          </cell>
          <cell r="J437">
            <v>27604.16</v>
          </cell>
          <cell r="K437">
            <v>34057.78</v>
          </cell>
        </row>
        <row r="438">
          <cell r="A438" t="str">
            <v>2.6</v>
          </cell>
          <cell r="B438" t="str">
            <v>SINAPI OUT/23</v>
          </cell>
          <cell r="C438">
            <v>97956</v>
          </cell>
          <cell r="D438" t="str">
            <v>CAIXA PARA BOCA DE LOBO SIMPLES RETANGULAR, EM ALVENARIA COM BLOCOS DE CONCRETO, DIMENSÕES INTERNAS: 0,6X1X1,2 M. AF_12/2020</v>
          </cell>
          <cell r="E438" t="str">
            <v>UND</v>
          </cell>
          <cell r="F438">
            <v>17</v>
          </cell>
          <cell r="G438">
            <v>1432.84</v>
          </cell>
          <cell r="H438">
            <v>0.2338</v>
          </cell>
          <cell r="I438">
            <v>1767.84</v>
          </cell>
          <cell r="J438">
            <v>24358.28</v>
          </cell>
          <cell r="K438">
            <v>30053.28</v>
          </cell>
        </row>
        <row r="439">
          <cell r="A439" t="str">
            <v>2.7</v>
          </cell>
          <cell r="B439" t="str">
            <v>COMPOS.</v>
          </cell>
          <cell r="C439" t="str">
            <v>COMP041</v>
          </cell>
          <cell r="D439" t="str">
            <v>ESCORAMENTO DE VALA, TIPO PONTALETEAMENTO, COM PROFUNDIDADE DE 1,5 A 3,0 M, LARGURA MAIOR OU IGUAL A 1,5 M E MENOR QUE 2,5 M, EM LOCAL COM NÍVEL BAIXO DE INTERFERÊNCIA.</v>
          </cell>
          <cell r="E439" t="str">
            <v>M2</v>
          </cell>
          <cell r="F439">
            <v>697.3</v>
          </cell>
          <cell r="G439">
            <v>27.01</v>
          </cell>
          <cell r="H439">
            <v>0.2338</v>
          </cell>
          <cell r="I439">
            <v>33.32</v>
          </cell>
          <cell r="J439">
            <v>18834.07</v>
          </cell>
          <cell r="K439">
            <v>23234.04</v>
          </cell>
        </row>
        <row r="440">
          <cell r="A440" t="str">
            <v>2.8</v>
          </cell>
          <cell r="B440" t="str">
            <v>SINAPI OUT/23</v>
          </cell>
          <cell r="C440">
            <v>90084</v>
          </cell>
          <cell r="D440" t="str">
            <v>ESCAVAÇÃO MECANIZADA DE VALA COM PROF. MAIOR QUE 1,5 M ATÉ 3,0 M (MÉDIA MONTANTE E JUSANTE/UMA COMPOSIÇÃO POR TRECHO), ESCAVADEIRA (0,8 M3), LARGURA ATÉ 1,5 M, EM SOLO DE 1A CATEGORIA, EM LOCAIS COM ALTO NÍVEL DE INTERFERÊNCIA. AF_02/2021</v>
          </cell>
          <cell r="E440" t="str">
            <v>M3</v>
          </cell>
          <cell r="F440">
            <v>335.81</v>
          </cell>
          <cell r="G440">
            <v>11.65</v>
          </cell>
          <cell r="H440">
            <v>0.2338</v>
          </cell>
          <cell r="I440">
            <v>14.37</v>
          </cell>
          <cell r="J440">
            <v>3912.19</v>
          </cell>
          <cell r="K440">
            <v>4825.59</v>
          </cell>
        </row>
        <row r="441">
          <cell r="A441" t="str">
            <v>2.9</v>
          </cell>
          <cell r="B441" t="str">
            <v>SINAPI OUT/23</v>
          </cell>
          <cell r="C441">
            <v>93358</v>
          </cell>
          <cell r="D441" t="str">
            <v>ESCAVAÇÃO MANUAL DE VALA COM PROFUNDIDADE MENOR OU IGUAL A 1,30 M. AF_02/2021</v>
          </cell>
          <cell r="E441" t="str">
            <v>M3</v>
          </cell>
          <cell r="F441">
            <v>76.06</v>
          </cell>
          <cell r="G441">
            <v>84.18</v>
          </cell>
          <cell r="H441">
            <v>0.2338</v>
          </cell>
          <cell r="I441">
            <v>103.86</v>
          </cell>
          <cell r="J441">
            <v>6402.73</v>
          </cell>
          <cell r="K441">
            <v>7899.59</v>
          </cell>
        </row>
        <row r="442">
          <cell r="A442" t="str">
            <v>2.10</v>
          </cell>
          <cell r="B442" t="str">
            <v>SINAPI OUT/23</v>
          </cell>
          <cell r="C442">
            <v>93368</v>
          </cell>
          <cell r="D442" t="str">
            <v>REATERRO MECANIZADO DE VALA COM ESCAVADEIRA HIDRÁULICA (CAPACIDADE DA CAÇAMBA: 0,8 M³/POTÊNCIA: 111 HP), LARGURA ATÉ 1,5 M, PROFUNDIDADE DE 1,5 A 3,0 M, COM SOLO (SEM SUBSTITUIÇÃO) DE 1ª CATEGORIA, COM COMPACTADOR DE SOLOS DE PERCUSSÃO. AF_08/2023</v>
          </cell>
          <cell r="E442" t="str">
            <v>M3</v>
          </cell>
          <cell r="F442">
            <v>175.75</v>
          </cell>
          <cell r="G442">
            <v>21.71</v>
          </cell>
          <cell r="H442">
            <v>0.2338</v>
          </cell>
          <cell r="I442">
            <v>26.79</v>
          </cell>
          <cell r="J442">
            <v>3815.53</v>
          </cell>
          <cell r="K442">
            <v>4708.34</v>
          </cell>
        </row>
        <row r="443">
          <cell r="A443" t="str">
            <v>2.11</v>
          </cell>
          <cell r="B443" t="str">
            <v>SINAPI OUT/23</v>
          </cell>
          <cell r="C443">
            <v>104737</v>
          </cell>
          <cell r="D443" t="str">
            <v>REATERRO MANUAL DE VALAS, COM PLACA VIBRATÓRIA. AF_08/2023</v>
          </cell>
          <cell r="E443" t="str">
            <v>M3</v>
          </cell>
          <cell r="F443">
            <v>82.39</v>
          </cell>
          <cell r="G443">
            <v>21.44</v>
          </cell>
          <cell r="H443">
            <v>0.2338</v>
          </cell>
          <cell r="I443">
            <v>26.45</v>
          </cell>
          <cell r="J443">
            <v>1766.44</v>
          </cell>
          <cell r="K443">
            <v>2179.22</v>
          </cell>
        </row>
        <row r="444">
          <cell r="A444" t="str">
            <v>2.12</v>
          </cell>
          <cell r="B444" t="str">
            <v>SINAPI OUT/23</v>
          </cell>
          <cell r="C444">
            <v>100974</v>
          </cell>
          <cell r="D444" t="str">
            <v>CARGA, MANOBRA E DESCARGA DE SOLOS E MATERIAIS GRANULARES EM CAMINHÃO BASCULANTE 10 M³ - CARGA COM PÁ CARREGADEIRA (CAÇAMBA DE 1,7 A 2,8 M³ / 128 HP) E DESCARGA LIVRE (UNIDADE: M3). AF_07/2020</v>
          </cell>
          <cell r="E444" t="str">
            <v>M3</v>
          </cell>
          <cell r="F444">
            <v>141.1</v>
          </cell>
          <cell r="G444">
            <v>9.02</v>
          </cell>
          <cell r="H444">
            <v>0.2338</v>
          </cell>
          <cell r="I444">
            <v>11.13</v>
          </cell>
          <cell r="J444">
            <v>1272.72</v>
          </cell>
          <cell r="K444">
            <v>1570.44</v>
          </cell>
        </row>
        <row r="445">
          <cell r="A445" t="str">
            <v>2.13</v>
          </cell>
          <cell r="B445" t="str">
            <v>SINAPI OUT/23</v>
          </cell>
          <cell r="C445">
            <v>95875</v>
          </cell>
          <cell r="D445" t="str">
            <v>TRANSPORTE COM CAMINHÃO BASCULANTE DE 10 M³, EM VIA URBANA PAVIMENTADA, DMT ATÉ 30 KM (UNIDADE: M3XKM). AF_07/2020</v>
          </cell>
          <cell r="E445" t="str">
            <v>M3 X KM</v>
          </cell>
          <cell r="F445">
            <v>1128.81</v>
          </cell>
          <cell r="G445">
            <v>2.52</v>
          </cell>
          <cell r="H445">
            <v>0.2338</v>
          </cell>
          <cell r="I445">
            <v>3.11</v>
          </cell>
          <cell r="J445">
            <v>2844.6</v>
          </cell>
          <cell r="K445">
            <v>3510.6</v>
          </cell>
        </row>
        <row r="446">
          <cell r="A446" t="str">
            <v>2.14</v>
          </cell>
          <cell r="B446" t="str">
            <v>SINAPI OUT/23</v>
          </cell>
          <cell r="C446">
            <v>101618</v>
          </cell>
          <cell r="D446" t="str">
            <v>PREPARO DE FUNDO DE VALA COM LARGURA MENOR QUE 1,5 M, COM CAMADA DE AREIA, LANÇAMENTO MANUAL. AF_08/2020</v>
          </cell>
          <cell r="E446" t="str">
            <v>M3</v>
          </cell>
          <cell r="F446">
            <v>20.65</v>
          </cell>
          <cell r="G446">
            <v>266.4</v>
          </cell>
          <cell r="H446">
            <v>0.2338</v>
          </cell>
          <cell r="I446">
            <v>328.68</v>
          </cell>
          <cell r="J446">
            <v>5501.16</v>
          </cell>
          <cell r="K446">
            <v>6787.24</v>
          </cell>
        </row>
        <row r="447">
          <cell r="A447" t="str">
            <v>2.15</v>
          </cell>
          <cell r="B447" t="str">
            <v>SINAPI OUT/23</v>
          </cell>
          <cell r="C447">
            <v>99326</v>
          </cell>
          <cell r="D447" t="str">
            <v>BASE PARA POÇO DE VISITA RETANGULAR PARA DRENAGEM, EM ALVENARIA COM BLOCOS DE CONCRETO, DIMENSÕES INTERNAS = 2,5X2,5 M, PROFUNDIDADE = 1,40 M, EXCLUINDO TAMPÃO. AF_12/2020_PA</v>
          </cell>
          <cell r="E447" t="str">
            <v>UND</v>
          </cell>
          <cell r="F447">
            <v>8</v>
          </cell>
          <cell r="G447">
            <v>8157.15</v>
          </cell>
          <cell r="H447">
            <v>0.2338</v>
          </cell>
          <cell r="I447">
            <v>10064.29</v>
          </cell>
          <cell r="J447">
            <v>65257.2</v>
          </cell>
          <cell r="K447">
            <v>80514.32</v>
          </cell>
        </row>
        <row r="448">
          <cell r="A448" t="str">
            <v>2.16</v>
          </cell>
          <cell r="B448" t="str">
            <v>SINAPI OUT/23</v>
          </cell>
          <cell r="C448">
            <v>99282</v>
          </cell>
          <cell r="D448" t="str">
            <v>ACRÉSCIMO PARA POÇO DE VISITA RETANGULAR PARA DRENAGEM, EM ALVENARIA COM BLOCOS DE CONCRETO, DIMENSÕES INTERNAS = 2,5X2,5 M. AF_12/2020</v>
          </cell>
          <cell r="E448" t="str">
            <v>M</v>
          </cell>
          <cell r="F448">
            <v>5.63</v>
          </cell>
          <cell r="G448">
            <v>2661.09</v>
          </cell>
          <cell r="H448">
            <v>0.2338</v>
          </cell>
          <cell r="I448">
            <v>3283.25</v>
          </cell>
          <cell r="J448">
            <v>14981.94</v>
          </cell>
          <cell r="K448">
            <v>18484.7</v>
          </cell>
        </row>
        <row r="449">
          <cell r="A449" t="str">
            <v>2.17</v>
          </cell>
          <cell r="B449" t="str">
            <v>SINAPI OUT/23</v>
          </cell>
          <cell r="C449">
            <v>98115</v>
          </cell>
          <cell r="D449" t="str">
            <v>TAMPA CIRCULAR PARA ESGOTO E DRENAGEM, EM CONCRETO PRÉ-MOLDADO, DIÂMETRO INTERNO = 0,60 M E ALTURA = 0,10 M. AF_12/2020</v>
          </cell>
          <cell r="E449" t="str">
            <v>UND</v>
          </cell>
          <cell r="F449">
            <v>8</v>
          </cell>
          <cell r="G449">
            <v>98.05</v>
          </cell>
          <cell r="H449">
            <v>0.2338</v>
          </cell>
          <cell r="I449">
            <v>120.97</v>
          </cell>
          <cell r="J449">
            <v>784.4</v>
          </cell>
          <cell r="K449">
            <v>967.76</v>
          </cell>
        </row>
        <row r="450">
          <cell r="A450" t="str">
            <v>2.18</v>
          </cell>
          <cell r="B450" t="str">
            <v>DNIT/SICRO JUL/23</v>
          </cell>
          <cell r="C450">
            <v>3806415</v>
          </cell>
          <cell r="D450" t="str">
            <v>DEMOLIÇÃO CONTROLADA DE CONCRETO COM MARTELETE</v>
          </cell>
          <cell r="E450" t="str">
            <v>M3</v>
          </cell>
          <cell r="F450">
            <v>12.18</v>
          </cell>
          <cell r="G450">
            <v>618.29</v>
          </cell>
          <cell r="H450">
            <v>0.2338</v>
          </cell>
          <cell r="I450">
            <v>762.85</v>
          </cell>
          <cell r="J450">
            <v>7530.77</v>
          </cell>
          <cell r="K450">
            <v>9291.51</v>
          </cell>
        </row>
        <row r="451">
          <cell r="A451">
            <v>3</v>
          </cell>
        </row>
        <row r="451">
          <cell r="D451" t="str">
            <v>PAVIMENTAÇÃO</v>
          </cell>
        </row>
        <row r="451">
          <cell r="K451">
            <v>240839.25</v>
          </cell>
        </row>
        <row r="452">
          <cell r="A452" t="str">
            <v>3.1</v>
          </cell>
          <cell r="B452" t="str">
            <v>SINAPI OUT/23</v>
          </cell>
          <cell r="C452">
            <v>99064</v>
          </cell>
          <cell r="D452" t="str">
            <v>LOCAÇÃO DE PAVIMENTAÇÃO. AF_10/2018</v>
          </cell>
          <cell r="E452" t="str">
            <v>M</v>
          </cell>
          <cell r="F452">
            <v>325.32</v>
          </cell>
          <cell r="G452">
            <v>0.49</v>
          </cell>
          <cell r="H452">
            <v>0.2338</v>
          </cell>
          <cell r="I452">
            <v>0.6</v>
          </cell>
          <cell r="J452">
            <v>159.41</v>
          </cell>
          <cell r="K452">
            <v>195.19</v>
          </cell>
        </row>
        <row r="453">
          <cell r="A453" t="str">
            <v>3.2</v>
          </cell>
          <cell r="B453" t="str">
            <v>SINAPI OUT/23</v>
          </cell>
          <cell r="C453">
            <v>100576</v>
          </cell>
          <cell r="D453" t="str">
            <v>REGULARIZAÇÃO E COMPACTAÇÃO DE SUBLEITO DE SOLO  PREDOMINANTEMENTE ARGILOSO. AF_11/2019</v>
          </cell>
          <cell r="E453" t="str">
            <v>M2</v>
          </cell>
          <cell r="F453">
            <v>1626.6</v>
          </cell>
          <cell r="G453">
            <v>2.7</v>
          </cell>
          <cell r="H453">
            <v>0.2338</v>
          </cell>
          <cell r="I453">
            <v>3.33</v>
          </cell>
          <cell r="J453">
            <v>4391.82</v>
          </cell>
          <cell r="K453">
            <v>5416.58</v>
          </cell>
        </row>
        <row r="454">
          <cell r="A454" t="str">
            <v>3.3</v>
          </cell>
          <cell r="B454" t="str">
            <v>DNIT/SICRO JUL/23</v>
          </cell>
          <cell r="C454">
            <v>4011302</v>
          </cell>
          <cell r="D454" t="str">
            <v>SUB-BASE DE SOLO MELHORADO COM 3% DE CIMENTO E MISTURA EM USINA COM MATERIAL DE JAZIDA</v>
          </cell>
          <cell r="E454" t="str">
            <v>M3</v>
          </cell>
          <cell r="F454">
            <v>325.28</v>
          </cell>
          <cell r="G454">
            <v>59.35</v>
          </cell>
          <cell r="H454">
            <v>0.2338</v>
          </cell>
          <cell r="I454">
            <v>73.23</v>
          </cell>
          <cell r="J454">
            <v>19305.37</v>
          </cell>
          <cell r="K454">
            <v>23820.25</v>
          </cell>
        </row>
        <row r="455">
          <cell r="A455" t="str">
            <v>3.4</v>
          </cell>
          <cell r="B455" t="str">
            <v>COMPOS.</v>
          </cell>
          <cell r="C455">
            <v>92398</v>
          </cell>
          <cell r="D455" t="str">
            <v>EXECUÇÃO DE PAVIMENTO EM PISO INTERTRAVADO, COM BLOCO RETANGULAR COR NATURAL DE 20 X 10 CM, ESPESSURA 8 CM. AF_10/2022</v>
          </cell>
          <cell r="E455" t="str">
            <v>M2</v>
          </cell>
          <cell r="F455">
            <v>1626.6</v>
          </cell>
          <cell r="G455">
            <v>76.35</v>
          </cell>
          <cell r="H455">
            <v>0.2338</v>
          </cell>
          <cell r="I455">
            <v>94.2</v>
          </cell>
          <cell r="J455">
            <v>124190.91</v>
          </cell>
          <cell r="K455">
            <v>153225.72</v>
          </cell>
        </row>
        <row r="456">
          <cell r="A456" t="str">
            <v>3.5</v>
          </cell>
          <cell r="B456" t="str">
            <v>SINAPI OUT/23</v>
          </cell>
          <cell r="C456">
            <v>94273</v>
          </cell>
          <cell r="D456" t="str">
            <v>ASSENTAMENTO DE GUIA (MEIO-FIO) EM TRECHO RETO, CONFECCIONADA EM CONCRETO PRÉ-FABRICADO, DIMENSÕES 100X15X13X30 CM (COMPRIMENTO X BASE INFERIOR X BASE SUPERIOR X ALTURA), PARA VIAS URBANAS (USO VIÁRIO). AF_06/2016</v>
          </cell>
          <cell r="E456" t="str">
            <v>M</v>
          </cell>
          <cell r="F456">
            <v>533.52</v>
          </cell>
          <cell r="G456">
            <v>59.55</v>
          </cell>
          <cell r="H456">
            <v>0.2338</v>
          </cell>
          <cell r="I456">
            <v>73.47</v>
          </cell>
          <cell r="J456">
            <v>31771.12</v>
          </cell>
          <cell r="K456">
            <v>39197.71</v>
          </cell>
        </row>
        <row r="457">
          <cell r="A457" t="str">
            <v>3.6</v>
          </cell>
          <cell r="B457" t="str">
            <v>DNIT/SICRO JUL/23</v>
          </cell>
          <cell r="C457">
            <v>2003939</v>
          </cell>
          <cell r="D457" t="str">
            <v>MEIO-FIO DE CONCRETO - MFC 01 MOLDADO NO LOCAL COM EXTRUSORA E CONCRETO USINADO - AREIA E BRITA COMERCIAIS</v>
          </cell>
          <cell r="E457" t="str">
            <v>M</v>
          </cell>
          <cell r="F457">
            <v>220</v>
          </cell>
          <cell r="G457">
            <v>69.94</v>
          </cell>
          <cell r="H457">
            <v>0.2338</v>
          </cell>
          <cell r="I457">
            <v>86.29</v>
          </cell>
          <cell r="J457">
            <v>15386.8</v>
          </cell>
          <cell r="K457">
            <v>18983.8</v>
          </cell>
        </row>
        <row r="458">
          <cell r="A458">
            <v>4</v>
          </cell>
        </row>
        <row r="458">
          <cell r="D458" t="str">
            <v>PASSEIO/ACESSIBILIDADE</v>
          </cell>
        </row>
        <row r="458">
          <cell r="K458">
            <v>254174.26</v>
          </cell>
        </row>
        <row r="459">
          <cell r="A459" t="str">
            <v>4.1</v>
          </cell>
          <cell r="B459" t="str">
            <v>SINAPI OUT/23</v>
          </cell>
          <cell r="C459">
            <v>94994</v>
          </cell>
          <cell r="D459" t="str">
            <v>EXECUÇÃO DE PASSEIO (CALÇADA) OU PISO DE CONCRETO COM CONCRETO MOLDADO IN LOCO, FEITO EM OBRA, ACABAMENTO CONVENCIONAL, ESPESSURA 8 CM, ARMADO. AF_08/2022</v>
          </cell>
          <cell r="E459" t="str">
            <v>M2</v>
          </cell>
          <cell r="F459">
            <v>1141.08</v>
          </cell>
          <cell r="G459">
            <v>94.13</v>
          </cell>
          <cell r="H459">
            <v>0.2338</v>
          </cell>
          <cell r="I459">
            <v>116.14</v>
          </cell>
          <cell r="J459">
            <v>107409.86</v>
          </cell>
          <cell r="K459">
            <v>132525.03</v>
          </cell>
        </row>
        <row r="460">
          <cell r="A460" t="str">
            <v>4.2</v>
          </cell>
          <cell r="B460" t="str">
            <v>COMPOS.</v>
          </cell>
          <cell r="C460" t="str">
            <v>COMP004</v>
          </cell>
          <cell r="D460" t="str">
            <v>RAMPA PARA ACESSO DE P.N.E. EM CONCRETO Fck = 20MPa, DESEMPOLADA, COM PISO EM LAJOTA PRÉ-MOLDADA EM CONCRETO COLORIDO NA COR AMARELA PARA SINALIZAÇÃO TÁTIL DE ALERTA  (COMPRIMENTO 8,00 M X LARGURA 1,20 M)</v>
          </cell>
          <cell r="E460" t="str">
            <v>UND</v>
          </cell>
          <cell r="F460">
            <v>11</v>
          </cell>
          <cell r="G460">
            <v>522.02</v>
          </cell>
          <cell r="H460">
            <v>0.2338</v>
          </cell>
          <cell r="I460">
            <v>644.07</v>
          </cell>
          <cell r="J460">
            <v>5742.22</v>
          </cell>
          <cell r="K460">
            <v>7084.77</v>
          </cell>
        </row>
        <row r="461">
          <cell r="A461" t="str">
            <v>4.3</v>
          </cell>
          <cell r="B461" t="str">
            <v>SINAPI OUT/23</v>
          </cell>
          <cell r="C461">
            <v>101094</v>
          </cell>
          <cell r="D461" t="str">
            <v>PISO PODOTÁTIL DE ALERTA OU DIRECIONAL, DE BORRACHA, ASSENTADO SOBRE ARGAMASSA. AF_05/2020</v>
          </cell>
          <cell r="E461" t="str">
            <v>M</v>
          </cell>
          <cell r="F461">
            <v>370.35</v>
          </cell>
          <cell r="G461">
            <v>192.67</v>
          </cell>
          <cell r="H461">
            <v>0.2338</v>
          </cell>
          <cell r="I461">
            <v>237.72</v>
          </cell>
          <cell r="J461">
            <v>71355.33</v>
          </cell>
          <cell r="K461">
            <v>88039.6</v>
          </cell>
        </row>
        <row r="462">
          <cell r="A462" t="str">
            <v>4.4</v>
          </cell>
          <cell r="B462" t="str">
            <v>DNIT/SICRO JUL/23</v>
          </cell>
          <cell r="C462">
            <v>1600436</v>
          </cell>
          <cell r="D462" t="str">
            <v>DEMOLIÇÃO MANUAL DE CONCRETO SIMPLES</v>
          </cell>
          <cell r="E462" t="str">
            <v>M3</v>
          </cell>
          <cell r="F462">
            <v>50.85</v>
          </cell>
          <cell r="G462">
            <v>384.84</v>
          </cell>
          <cell r="H462">
            <v>0.2338</v>
          </cell>
          <cell r="I462">
            <v>474.82</v>
          </cell>
          <cell r="J462">
            <v>19569.11</v>
          </cell>
          <cell r="K462">
            <v>24144.6</v>
          </cell>
        </row>
        <row r="463">
          <cell r="A463" t="str">
            <v>4.5</v>
          </cell>
          <cell r="B463" t="str">
            <v>SINAPI OUT/23</v>
          </cell>
          <cell r="C463">
            <v>100974</v>
          </cell>
          <cell r="D463" t="str">
            <v>CARGA, MANOBRA E DESCARGA DE SOLOS E MATERIAIS GRANULARES EM CAMINHÃO BASCULANTE 10 M³ - CARGA COM PÁ CARREGADEIRA (CAÇAMBA DE 1,7 A 2,8 M³ / 128 HP) E DESCARGA LIVRE (UNIDADE: M3). AF_07/2020</v>
          </cell>
          <cell r="E463" t="str">
            <v>M3</v>
          </cell>
          <cell r="F463">
            <v>66.1</v>
          </cell>
          <cell r="G463">
            <v>9.02</v>
          </cell>
          <cell r="H463">
            <v>0.2338</v>
          </cell>
          <cell r="I463">
            <v>11.13</v>
          </cell>
          <cell r="J463">
            <v>596.22</v>
          </cell>
          <cell r="K463">
            <v>735.69</v>
          </cell>
        </row>
        <row r="464">
          <cell r="A464" t="str">
            <v>4.6</v>
          </cell>
          <cell r="B464" t="str">
            <v>SINAPI OUT/23</v>
          </cell>
          <cell r="C464">
            <v>95875</v>
          </cell>
          <cell r="D464" t="str">
            <v>TRANSPORTE COM CAMINHÃO BASCULANTE DE 10 M³, EM VIA URBANA PAVIMENTADA, DMT ATÉ 30 KM (UNIDADE: M3XKM). AF_07/2020</v>
          </cell>
          <cell r="E464" t="str">
            <v>M3 X KM</v>
          </cell>
          <cell r="F464">
            <v>528.8</v>
          </cell>
          <cell r="G464">
            <v>2.52</v>
          </cell>
          <cell r="H464">
            <v>0.2338</v>
          </cell>
          <cell r="I464">
            <v>3.11</v>
          </cell>
          <cell r="J464">
            <v>1332.58</v>
          </cell>
          <cell r="K464">
            <v>1644.57</v>
          </cell>
        </row>
        <row r="465">
          <cell r="A465">
            <v>5</v>
          </cell>
        </row>
        <row r="465">
          <cell r="D465" t="str">
            <v>SINALIZAÇÃO</v>
          </cell>
        </row>
        <row r="465">
          <cell r="K465">
            <v>4351.11</v>
          </cell>
        </row>
        <row r="466">
          <cell r="A466" t="str">
            <v>5.1</v>
          </cell>
          <cell r="B466" t="str">
            <v>DNIT/SICRO JUL/23</v>
          </cell>
          <cell r="C466">
            <v>5213486</v>
          </cell>
          <cell r="D466" t="str">
            <v>PLACA EM ALUMÍNIO COMPOSTO, ESPESSURA DE 3,0 MM, MODULADA, AÉREA - PELÍCULA RETRORREFLETIVA TIPO I + III - FORNECIMENTO E IMPLANTAÇÃO</v>
          </cell>
          <cell r="E466" t="str">
            <v>M2</v>
          </cell>
          <cell r="F466">
            <v>3.45</v>
          </cell>
          <cell r="G466">
            <v>941.91</v>
          </cell>
          <cell r="H466">
            <v>0.2338</v>
          </cell>
          <cell r="I466">
            <v>1162.13</v>
          </cell>
          <cell r="J466">
            <v>3249.59</v>
          </cell>
          <cell r="K466">
            <v>4009.35</v>
          </cell>
        </row>
        <row r="467">
          <cell r="A467" t="str">
            <v>5.2</v>
          </cell>
          <cell r="B467" t="str">
            <v>COMPOS.</v>
          </cell>
          <cell r="C467" t="str">
            <v>COMP010</v>
          </cell>
          <cell r="D467" t="str">
            <v>PLACA ESMALTADA PARA IDENTIFICAÇÃO DE RUA, DIMENSÕES 45X25CM - FORNECIMENTO E INSTALAÇÃO</v>
          </cell>
          <cell r="E467" t="str">
            <v>UND</v>
          </cell>
          <cell r="F467">
            <v>3</v>
          </cell>
          <cell r="G467">
            <v>92.33</v>
          </cell>
          <cell r="H467">
            <v>0.2338</v>
          </cell>
          <cell r="I467">
            <v>113.92</v>
          </cell>
          <cell r="J467">
            <v>276.99</v>
          </cell>
          <cell r="K467">
            <v>341.76</v>
          </cell>
        </row>
        <row r="469">
          <cell r="A469" t="str">
            <v>12.0</v>
          </cell>
        </row>
        <row r="469">
          <cell r="D469" t="str">
            <v>BAIRRO: TIMBI</v>
          </cell>
        </row>
        <row r="469">
          <cell r="K469">
            <v>568810.94</v>
          </cell>
        </row>
        <row r="470">
          <cell r="A470" t="str">
            <v>A</v>
          </cell>
        </row>
        <row r="470">
          <cell r="D470" t="str">
            <v>RUA MARIA JOSÉ ALVES</v>
          </cell>
        </row>
        <row r="470">
          <cell r="K470">
            <v>568810.94</v>
          </cell>
        </row>
        <row r="471">
          <cell r="A471">
            <v>1</v>
          </cell>
        </row>
        <row r="471">
          <cell r="D471" t="str">
            <v>TERRAPLENAGEM</v>
          </cell>
        </row>
        <row r="471">
          <cell r="K471">
            <v>88676.47</v>
          </cell>
        </row>
        <row r="472">
          <cell r="A472" t="str">
            <v>1.1</v>
          </cell>
          <cell r="B472" t="str">
            <v>SINAPI OUT/23</v>
          </cell>
          <cell r="C472">
            <v>90106</v>
          </cell>
          <cell r="D472" t="str">
            <v>ESCAVAÇÃO MECANIZADA DE VALA COM PROFUNDIDADE ATÉ 1,5 M (MÉDIA MONTANTE E JUSANTE/UMA COMPOSIÇÃO POR TRECHO), RETROESCAV. (0,26 M3), LARGURA DE 0,8 M A 1,5 M, EM SOLO DE 1A CATEGORIA, LOCAIS COM BAIXO NÍVEL DE INTERFERÊNCIA. AF_02/2021</v>
          </cell>
          <cell r="E472" t="str">
            <v>M3</v>
          </cell>
          <cell r="F472">
            <v>343.41</v>
          </cell>
          <cell r="G472">
            <v>8.21</v>
          </cell>
          <cell r="H472">
            <v>0.2338</v>
          </cell>
          <cell r="I472">
            <v>10.13</v>
          </cell>
          <cell r="J472">
            <v>2819.4</v>
          </cell>
          <cell r="K472">
            <v>3478.74</v>
          </cell>
        </row>
        <row r="473">
          <cell r="A473" t="str">
            <v>1.2</v>
          </cell>
          <cell r="B473" t="str">
            <v>SINAPI OUT/23</v>
          </cell>
          <cell r="C473">
            <v>100974</v>
          </cell>
          <cell r="D473" t="str">
            <v>CARGA, MANOBRA E DESCARGA DE SOLOS E MATERIAIS GRANULARES EM CAMINHÃO BASCULANTE 10 M³ - CARGA COM PÁ CARREGADEIRA (CAÇAMBA DE 1,7 A 2,8 M³ / 128 HP) E DESCARGA LIVRE (UNIDADE: M3). AF_07/2020</v>
          </cell>
          <cell r="E473" t="str">
            <v>M3</v>
          </cell>
          <cell r="F473">
            <v>412.09</v>
          </cell>
          <cell r="G473">
            <v>9.02</v>
          </cell>
          <cell r="H473">
            <v>0.2338</v>
          </cell>
          <cell r="I473">
            <v>11.13</v>
          </cell>
          <cell r="J473">
            <v>3717.05</v>
          </cell>
          <cell r="K473">
            <v>4586.56</v>
          </cell>
        </row>
        <row r="474">
          <cell r="A474" t="str">
            <v>1.3</v>
          </cell>
          <cell r="B474" t="str">
            <v>SINAPI OUT/23</v>
          </cell>
          <cell r="C474">
            <v>95875</v>
          </cell>
          <cell r="D474" t="str">
            <v>TRANSPORTE COM CAMINHÃO BASCULANTE DE 10 M³, EM VIA URBANA PAVIMENTADA, DMT ATÉ 30 KM (UNIDADE: M3XKM). AF_07/2020</v>
          </cell>
          <cell r="E474" t="str">
            <v>M3 X KM</v>
          </cell>
          <cell r="F474">
            <v>3296.72</v>
          </cell>
          <cell r="G474">
            <v>2.52</v>
          </cell>
          <cell r="H474">
            <v>0.2338</v>
          </cell>
          <cell r="I474">
            <v>3.11</v>
          </cell>
          <cell r="J474">
            <v>8307.73</v>
          </cell>
          <cell r="K474">
            <v>10252.8</v>
          </cell>
        </row>
        <row r="475">
          <cell r="A475" t="str">
            <v>1.4</v>
          </cell>
          <cell r="B475" t="str">
            <v>COMPOS.</v>
          </cell>
          <cell r="C475" t="str">
            <v>COMP051</v>
          </cell>
          <cell r="D475" t="str">
            <v>GEOGRELHA UNIDIRECIONAL COM RESISTÊNCIA À TRAÇÃO DE 200 KN/M - FORNECIMENTO E INSTALAÇÃO</v>
          </cell>
          <cell r="E475" t="str">
            <v>M2</v>
          </cell>
          <cell r="F475">
            <v>1305.35</v>
          </cell>
          <cell r="G475">
            <v>43.69</v>
          </cell>
          <cell r="H475">
            <v>0.2338</v>
          </cell>
          <cell r="I475">
            <v>53.9</v>
          </cell>
          <cell r="J475">
            <v>57030.74</v>
          </cell>
          <cell r="K475">
            <v>70358.37</v>
          </cell>
        </row>
        <row r="476">
          <cell r="A476">
            <v>2</v>
          </cell>
        </row>
        <row r="476">
          <cell r="D476" t="str">
            <v>DRENAGEM</v>
          </cell>
        </row>
        <row r="476">
          <cell r="K476">
            <v>103444.8</v>
          </cell>
        </row>
        <row r="477">
          <cell r="A477" t="str">
            <v>2.1</v>
          </cell>
          <cell r="B477" t="str">
            <v>DNIT/SICRO JUL/23</v>
          </cell>
          <cell r="C477">
            <v>5219544</v>
          </cell>
          <cell r="D477" t="str">
            <v>CAVALETE EM PERFIL METÁLICO PARA PLACA DE SINALIZAÇÃO - 1,00 M X 1,00 M - CONFECÇÃO</v>
          </cell>
          <cell r="E477" t="str">
            <v>UND</v>
          </cell>
          <cell r="F477">
            <v>6</v>
          </cell>
          <cell r="G477">
            <v>226.53</v>
          </cell>
          <cell r="H477">
            <v>0.2338</v>
          </cell>
          <cell r="I477">
            <v>279.49</v>
          </cell>
          <cell r="J477">
            <v>1359.18</v>
          </cell>
          <cell r="K477">
            <v>1676.94</v>
          </cell>
        </row>
        <row r="478">
          <cell r="A478" t="str">
            <v>2.2</v>
          </cell>
          <cell r="B478" t="str">
            <v>DNIT/SICRO JUL/23</v>
          </cell>
          <cell r="C478">
            <v>5213841</v>
          </cell>
          <cell r="D478" t="str">
            <v>DISPOSITIVO DE DIRECIONAMENTO OU BLOQUEIO TIPO TELA PLÁSTICA COM SUPORTE MÓVEL AFIXADO EM BLOCO DE CONCRETO - CONFECÇÃO</v>
          </cell>
          <cell r="E478" t="str">
            <v>M2</v>
          </cell>
          <cell r="F478">
            <v>60</v>
          </cell>
          <cell r="G478">
            <v>74.58</v>
          </cell>
          <cell r="H478">
            <v>0.2338</v>
          </cell>
          <cell r="I478">
            <v>92.02</v>
          </cell>
          <cell r="J478">
            <v>4474.8</v>
          </cell>
          <cell r="K478">
            <v>5521.2</v>
          </cell>
        </row>
        <row r="479">
          <cell r="A479" t="str">
            <v>2.3</v>
          </cell>
          <cell r="B479" t="str">
            <v>SINAPI OUT/23</v>
          </cell>
          <cell r="C479">
            <v>92211</v>
          </cell>
          <cell r="D479" t="str">
            <v>TUBO DE CONCRETO PARA REDES COLETORAS DE ÁGUAS PLUVIAIS, DIÂMETRO DE 500 MM, JUNTA RÍGIDA, INSTALADO EM LOCAL COM BAIXO NÍVEL DE INTERFERÊNCIAS - FORNECIMENTO E ASSENTAMENTO. AF_12/2015</v>
          </cell>
          <cell r="E479" t="str">
            <v>M</v>
          </cell>
          <cell r="F479">
            <v>10.17</v>
          </cell>
          <cell r="G479">
            <v>179.19</v>
          </cell>
          <cell r="H479">
            <v>0.2338</v>
          </cell>
          <cell r="I479">
            <v>221.08</v>
          </cell>
          <cell r="J479">
            <v>1822.36</v>
          </cell>
          <cell r="K479">
            <v>2248.38</v>
          </cell>
        </row>
        <row r="480">
          <cell r="A480" t="str">
            <v>2.4</v>
          </cell>
          <cell r="B480" t="str">
            <v>SINAPI OUT/23</v>
          </cell>
          <cell r="C480">
            <v>92212</v>
          </cell>
          <cell r="D480" t="str">
            <v>TUBO DE CONCRETO PARA REDES COLETORAS DE ÁGUAS PLUVIAIS, DIÂMETRO DE 600 MM, JUNTA RÍGIDA, INSTALADO EM LOCAL COM BAIXO NÍVEL DE INTERFERÊNCIAS - FORNECIMENTO E ASSENTAMENTO. AF_12/2015</v>
          </cell>
          <cell r="E480" t="str">
            <v>M</v>
          </cell>
          <cell r="F480">
            <v>55.84</v>
          </cell>
          <cell r="G480">
            <v>261.08</v>
          </cell>
          <cell r="H480">
            <v>0.2338</v>
          </cell>
          <cell r="I480">
            <v>322.12</v>
          </cell>
          <cell r="J480">
            <v>14578.71</v>
          </cell>
          <cell r="K480">
            <v>17987.18</v>
          </cell>
        </row>
        <row r="481">
          <cell r="A481" t="str">
            <v>2.5</v>
          </cell>
          <cell r="B481" t="str">
            <v>SINAPI OUT/23</v>
          </cell>
          <cell r="C481">
            <v>97956</v>
          </cell>
          <cell r="D481" t="str">
            <v>CAIXA PARA BOCA DE LOBO SIMPLES RETANGULAR, EM ALVENARIA COM BLOCOS DE CONCRETO, DIMENSÕES INTERNAS: 0,6X1X1,2 M. AF_12/2020</v>
          </cell>
          <cell r="E481" t="str">
            <v>UND</v>
          </cell>
          <cell r="F481">
            <v>6</v>
          </cell>
          <cell r="G481">
            <v>1432.84</v>
          </cell>
          <cell r="H481">
            <v>0.2338</v>
          </cell>
          <cell r="I481">
            <v>1767.84</v>
          </cell>
          <cell r="J481">
            <v>8597.04</v>
          </cell>
          <cell r="K481">
            <v>10607.04</v>
          </cell>
        </row>
        <row r="482">
          <cell r="A482" t="str">
            <v>2.6</v>
          </cell>
          <cell r="B482" t="str">
            <v>COMPOS.</v>
          </cell>
          <cell r="C482" t="str">
            <v>COMP042</v>
          </cell>
          <cell r="D482" t="str">
            <v>ESCORAMENTO DE VALA, TIPO PONTALETEAMENTO, COM PROFUNDIDADE DE 0 A 1,5 M, LARGURA MENOR QUE 1,5 M, EM LOCAL COM NÍVEL BAIXO DE INTERFERÊNCIA</v>
          </cell>
          <cell r="E482" t="str">
            <v>M2</v>
          </cell>
          <cell r="F482">
            <v>198.19</v>
          </cell>
          <cell r="G482">
            <v>23.74</v>
          </cell>
          <cell r="H482">
            <v>0.2338</v>
          </cell>
          <cell r="I482">
            <v>29.29</v>
          </cell>
          <cell r="J482">
            <v>4705.03</v>
          </cell>
          <cell r="K482">
            <v>5804.99</v>
          </cell>
        </row>
        <row r="483">
          <cell r="A483" t="str">
            <v>2.7</v>
          </cell>
          <cell r="B483" t="str">
            <v>SINAPI OUT/23</v>
          </cell>
          <cell r="C483">
            <v>90084</v>
          </cell>
          <cell r="D483" t="str">
            <v>ESCAVAÇÃO MECANIZADA DE VALA COM PROF. MAIOR QUE 1,5 M ATÉ 3,0 M (MÉDIA MONTANTE E JUSANTE/UMA COMPOSIÇÃO POR TRECHO), ESCAVADEIRA (0,8 M3), LARGURA ATÉ 1,5 M, EM SOLO DE 1A CATEGORIA, EM LOCAIS COM ALTO NÍVEL DE INTERFERÊNCIA. AF_02/2021</v>
          </cell>
          <cell r="E483" t="str">
            <v>M3</v>
          </cell>
          <cell r="F483">
            <v>77.68</v>
          </cell>
          <cell r="G483">
            <v>11.65</v>
          </cell>
          <cell r="H483">
            <v>0.2338</v>
          </cell>
          <cell r="I483">
            <v>14.37</v>
          </cell>
          <cell r="J483">
            <v>904.97</v>
          </cell>
          <cell r="K483">
            <v>1116.26</v>
          </cell>
        </row>
        <row r="484">
          <cell r="A484" t="str">
            <v>2.8</v>
          </cell>
          <cell r="B484" t="str">
            <v>SINAPI OUT/23</v>
          </cell>
          <cell r="C484">
            <v>93358</v>
          </cell>
          <cell r="D484" t="str">
            <v>ESCAVAÇÃO MANUAL DE VALA COM PROFUNDIDADE MENOR OU IGUAL A 1,30 M. AF_02/2021</v>
          </cell>
          <cell r="E484" t="str">
            <v>M3</v>
          </cell>
          <cell r="F484">
            <v>16.91</v>
          </cell>
          <cell r="G484">
            <v>84.18</v>
          </cell>
          <cell r="H484">
            <v>0.2338</v>
          </cell>
          <cell r="I484">
            <v>103.86</v>
          </cell>
          <cell r="J484">
            <v>1423.48</v>
          </cell>
          <cell r="K484">
            <v>1756.27</v>
          </cell>
        </row>
        <row r="485">
          <cell r="A485" t="str">
            <v>2.9</v>
          </cell>
          <cell r="B485" t="str">
            <v>SINAPI OUT/23</v>
          </cell>
          <cell r="C485">
            <v>93368</v>
          </cell>
          <cell r="D485" t="str">
            <v>REATERRO MECANIZADO DE VALA COM ESCAVADEIRA HIDRÁULICA (CAPACIDADE DA CAÇAMBA: 0,8 M³/POTÊNCIA: 111 HP), LARGURA ATÉ 1,5 M, PROFUNDIDADE DE 1,5 A 3,0 M, COM SOLO (SEM SUBSTITUIÇÃO) DE 1ª CATEGORIA, COM COMPACTADOR DE SOLOS DE PERCUSSÃO. AF_08/2023</v>
          </cell>
          <cell r="E485" t="str">
            <v>M3</v>
          </cell>
          <cell r="F485">
            <v>34.73</v>
          </cell>
          <cell r="G485">
            <v>21.71</v>
          </cell>
          <cell r="H485">
            <v>0.2338</v>
          </cell>
          <cell r="I485">
            <v>26.79</v>
          </cell>
          <cell r="J485">
            <v>753.99</v>
          </cell>
          <cell r="K485">
            <v>930.42</v>
          </cell>
        </row>
        <row r="486">
          <cell r="A486" t="str">
            <v>2.10</v>
          </cell>
          <cell r="B486" t="str">
            <v>SINAPI OUT/23</v>
          </cell>
          <cell r="C486">
            <v>104737</v>
          </cell>
          <cell r="D486" t="str">
            <v>REATERRO MANUAL DE VALAS, COM PLACA VIBRATÓRIA. AF_08/2023</v>
          </cell>
          <cell r="E486" t="str">
            <v>M3</v>
          </cell>
          <cell r="F486">
            <v>31.02</v>
          </cell>
          <cell r="G486">
            <v>21.44</v>
          </cell>
          <cell r="H486">
            <v>0.2338</v>
          </cell>
          <cell r="I486">
            <v>26.45</v>
          </cell>
          <cell r="J486">
            <v>665.07</v>
          </cell>
          <cell r="K486">
            <v>820.48</v>
          </cell>
        </row>
        <row r="487">
          <cell r="A487" t="str">
            <v>2.11</v>
          </cell>
          <cell r="B487" t="str">
            <v>SINAPI OUT/23</v>
          </cell>
          <cell r="C487">
            <v>100974</v>
          </cell>
          <cell r="D487" t="str">
            <v>CARGA, MANOBRA E DESCARGA DE SOLOS E MATERIAIS GRANULARES EM CAMINHÃO BASCULANTE 10 M³ - CARGA COM PÁ CARREGADEIRA (CAÇAMBA DE 1,7 A 2,8 M³ / 128 HP) E DESCARGA LIVRE (UNIDADE: M3). AF_07/2020</v>
          </cell>
          <cell r="E487" t="str">
            <v>M3</v>
          </cell>
          <cell r="F487">
            <v>34.61</v>
          </cell>
          <cell r="G487">
            <v>9.02</v>
          </cell>
          <cell r="H487">
            <v>0.2338</v>
          </cell>
          <cell r="I487">
            <v>11.13</v>
          </cell>
          <cell r="J487">
            <v>312.18</v>
          </cell>
          <cell r="K487">
            <v>385.21</v>
          </cell>
        </row>
        <row r="488">
          <cell r="A488" t="str">
            <v>2.12</v>
          </cell>
          <cell r="B488" t="str">
            <v>SINAPI OUT/23</v>
          </cell>
          <cell r="C488">
            <v>95875</v>
          </cell>
          <cell r="D488" t="str">
            <v>TRANSPORTE COM CAMINHÃO BASCULANTE DE 10 M³, EM VIA URBANA PAVIMENTADA, DMT ATÉ 30 KM (UNIDADE: M3XKM). AF_07/2020</v>
          </cell>
          <cell r="E488" t="str">
            <v>M3 X KM</v>
          </cell>
          <cell r="F488">
            <v>276.89</v>
          </cell>
          <cell r="G488">
            <v>2.52</v>
          </cell>
          <cell r="H488">
            <v>0.2338</v>
          </cell>
          <cell r="I488">
            <v>3.11</v>
          </cell>
          <cell r="J488">
            <v>697.76</v>
          </cell>
          <cell r="K488">
            <v>861.13</v>
          </cell>
        </row>
        <row r="489">
          <cell r="A489" t="str">
            <v>2.13</v>
          </cell>
          <cell r="B489" t="str">
            <v>SINAPI OUT/23</v>
          </cell>
          <cell r="C489">
            <v>101618</v>
          </cell>
          <cell r="D489" t="str">
            <v>PREPARO DE FUNDO DE VALA COM LARGURA MENOR QUE 1,5 M, COM CAMADA DE AREIA, LANÇAMENTO MANUAL. AF_08/2020</v>
          </cell>
          <cell r="E489" t="str">
            <v>M3</v>
          </cell>
          <cell r="F489">
            <v>6.7</v>
          </cell>
          <cell r="G489">
            <v>266.4</v>
          </cell>
          <cell r="H489">
            <v>0.2338</v>
          </cell>
          <cell r="I489">
            <v>328.68</v>
          </cell>
          <cell r="J489">
            <v>1784.88</v>
          </cell>
          <cell r="K489">
            <v>2202.16</v>
          </cell>
        </row>
        <row r="490">
          <cell r="A490" t="str">
            <v>2.14</v>
          </cell>
          <cell r="B490" t="str">
            <v>SINAPI OUT/23</v>
          </cell>
          <cell r="C490">
            <v>99326</v>
          </cell>
          <cell r="D490" t="str">
            <v>BASE PARA POÇO DE VISITA RETANGULAR PARA DRENAGEM, EM ALVENARIA COM BLOCOS DE CONCRETO, DIMENSÕES INTERNAS = 2,5X2,5 M, PROFUNDIDADE = 1,40 M, EXCLUINDO TAMPÃO. AF_12/2020_PA</v>
          </cell>
          <cell r="E490" t="str">
            <v>UND</v>
          </cell>
          <cell r="F490">
            <v>4</v>
          </cell>
          <cell r="G490">
            <v>8157.15</v>
          </cell>
          <cell r="H490">
            <v>0.2338</v>
          </cell>
          <cell r="I490">
            <v>10064.29</v>
          </cell>
          <cell r="J490">
            <v>32628.6</v>
          </cell>
          <cell r="K490">
            <v>40257.16</v>
          </cell>
        </row>
        <row r="491">
          <cell r="A491" t="str">
            <v>2.15</v>
          </cell>
          <cell r="B491" t="str">
            <v>SINAPI OUT/23</v>
          </cell>
          <cell r="C491">
            <v>99282</v>
          </cell>
          <cell r="D491" t="str">
            <v>ACRÉSCIMO PARA POÇO DE VISITA RETANGULAR PARA DRENAGEM, EM ALVENARIA COM BLOCOS DE CONCRETO, DIMENSÕES INTERNAS = 2,5X2,5 M. AF_12/2020</v>
          </cell>
          <cell r="E491" t="str">
            <v>M</v>
          </cell>
          <cell r="F491">
            <v>1.29</v>
          </cell>
          <cell r="G491">
            <v>2661.09</v>
          </cell>
          <cell r="H491">
            <v>0.2338</v>
          </cell>
          <cell r="I491">
            <v>3283.25</v>
          </cell>
          <cell r="J491">
            <v>3432.81</v>
          </cell>
          <cell r="K491">
            <v>4235.39</v>
          </cell>
        </row>
        <row r="492">
          <cell r="A492" t="str">
            <v>2.16</v>
          </cell>
          <cell r="B492" t="str">
            <v>SINAPI OUT/23</v>
          </cell>
          <cell r="C492">
            <v>98115</v>
          </cell>
          <cell r="D492" t="str">
            <v>TAMPA CIRCULAR PARA ESGOTO E DRENAGEM, EM CONCRETO PRÉ-MOLDADO, DIÂMETRO INTERNO = 0,60 M E ALTURA = 0,10 M. AF_12/2020</v>
          </cell>
          <cell r="E492" t="str">
            <v>UND</v>
          </cell>
          <cell r="F492">
            <v>4</v>
          </cell>
          <cell r="G492">
            <v>98.05</v>
          </cell>
          <cell r="H492">
            <v>0.2338</v>
          </cell>
          <cell r="I492">
            <v>120.97</v>
          </cell>
          <cell r="J492">
            <v>392.2</v>
          </cell>
          <cell r="K492">
            <v>483.88</v>
          </cell>
        </row>
        <row r="493">
          <cell r="A493" t="str">
            <v>2.17</v>
          </cell>
          <cell r="B493" t="str">
            <v>COMPOS.</v>
          </cell>
          <cell r="C493" t="str">
            <v>COMP043</v>
          </cell>
          <cell r="D493" t="str">
            <v>LOCACAO E NIVELAMENTO DE EMISSARIO/REDE COLETORA COM AUXILIO DE EQUIPAMENTO TOPOGRAFICO</v>
          </cell>
          <cell r="E493" t="str">
            <v>M</v>
          </cell>
          <cell r="F493">
            <v>261.07</v>
          </cell>
          <cell r="G493">
            <v>1.91</v>
          </cell>
          <cell r="H493">
            <v>0.2338</v>
          </cell>
          <cell r="I493">
            <v>2.36</v>
          </cell>
          <cell r="J493">
            <v>498.64</v>
          </cell>
          <cell r="K493">
            <v>616.13</v>
          </cell>
        </row>
        <row r="494">
          <cell r="A494" t="str">
            <v>2.18</v>
          </cell>
          <cell r="B494" t="str">
            <v>SINAPI OUT/23</v>
          </cell>
          <cell r="C494">
            <v>102751</v>
          </cell>
          <cell r="D494" t="str">
            <v>BOCA PARA BUEIRO SIMPLES TUBULAR D = 80 CM EM CONCRETO, ALAS COM ESCONSIDADE DE 30°, INCLUINDO FÔRMAS E MATERIAIS. AF_07/2021</v>
          </cell>
          <cell r="E494" t="str">
            <v>UND</v>
          </cell>
          <cell r="F494">
            <v>1</v>
          </cell>
          <cell r="G494">
            <v>4810</v>
          </cell>
          <cell r="H494">
            <v>0.2338</v>
          </cell>
          <cell r="I494">
            <v>5934.58</v>
          </cell>
          <cell r="J494">
            <v>4810</v>
          </cell>
          <cell r="K494">
            <v>5934.58</v>
          </cell>
        </row>
        <row r="495">
          <cell r="A495">
            <v>3</v>
          </cell>
        </row>
        <row r="495">
          <cell r="D495" t="str">
            <v>PAVIMENTAÇÃO</v>
          </cell>
        </row>
        <row r="495">
          <cell r="K495">
            <v>194431.34</v>
          </cell>
        </row>
        <row r="496">
          <cell r="A496" t="str">
            <v>3.1</v>
          </cell>
          <cell r="B496" t="str">
            <v>SINAPI OUT/23</v>
          </cell>
          <cell r="C496">
            <v>99064</v>
          </cell>
          <cell r="D496" t="str">
            <v>LOCAÇÃO DE PAVIMENTAÇÃO. AF_10/2018</v>
          </cell>
          <cell r="E496" t="str">
            <v>M</v>
          </cell>
          <cell r="F496">
            <v>261.07</v>
          </cell>
          <cell r="G496">
            <v>0.49</v>
          </cell>
          <cell r="H496">
            <v>0.2338</v>
          </cell>
          <cell r="I496">
            <v>0.6</v>
          </cell>
          <cell r="J496">
            <v>127.92</v>
          </cell>
          <cell r="K496">
            <v>156.64</v>
          </cell>
        </row>
        <row r="497">
          <cell r="A497" t="str">
            <v>3.2</v>
          </cell>
          <cell r="B497" t="str">
            <v>SINAPI OUT/23</v>
          </cell>
          <cell r="C497">
            <v>100576</v>
          </cell>
          <cell r="D497" t="str">
            <v>REGULARIZAÇÃO E COMPACTAÇÃO DE SUBLEITO DE SOLO  PREDOMINANTEMENTE ARGILOSO. AF_11/2019</v>
          </cell>
          <cell r="E497" t="str">
            <v>M2</v>
          </cell>
          <cell r="F497">
            <v>1305.35</v>
          </cell>
          <cell r="G497">
            <v>2.7</v>
          </cell>
          <cell r="H497">
            <v>0.2338</v>
          </cell>
          <cell r="I497">
            <v>3.33</v>
          </cell>
          <cell r="J497">
            <v>3524.45</v>
          </cell>
          <cell r="K497">
            <v>4346.82</v>
          </cell>
        </row>
        <row r="498">
          <cell r="A498" t="str">
            <v>3.3</v>
          </cell>
          <cell r="B498" t="str">
            <v>DNIT/SICRO JUL/23</v>
          </cell>
          <cell r="C498">
            <v>4011302</v>
          </cell>
          <cell r="D498" t="str">
            <v>SUB-BASE DE SOLO MELHORADO COM 3% DE CIMENTO E MISTURA EM USINA COM MATERIAL DE JAZIDA</v>
          </cell>
          <cell r="E498" t="str">
            <v>M3</v>
          </cell>
          <cell r="F498">
            <v>261.07</v>
          </cell>
          <cell r="G498">
            <v>59.35</v>
          </cell>
          <cell r="H498">
            <v>0.2338</v>
          </cell>
          <cell r="I498">
            <v>73.23</v>
          </cell>
          <cell r="J498">
            <v>15494.5</v>
          </cell>
          <cell r="K498">
            <v>19118.16</v>
          </cell>
        </row>
        <row r="499">
          <cell r="A499" t="str">
            <v>3.4</v>
          </cell>
          <cell r="B499" t="str">
            <v>COMPOS.</v>
          </cell>
          <cell r="C499">
            <v>92398</v>
          </cell>
          <cell r="D499" t="str">
            <v>EXECUÇÃO DE PAVIMENTO EM PISO INTERTRAVADO, COM BLOCO RETANGULAR COR NATURAL DE 20 X 10 CM, ESPESSURA 8 CM. AF_10/2022</v>
          </cell>
          <cell r="E499" t="str">
            <v>M2</v>
          </cell>
          <cell r="F499">
            <v>1305.35</v>
          </cell>
          <cell r="G499">
            <v>76.35</v>
          </cell>
          <cell r="H499">
            <v>0.2338</v>
          </cell>
          <cell r="I499">
            <v>94.2</v>
          </cell>
          <cell r="J499">
            <v>99663.47</v>
          </cell>
          <cell r="K499">
            <v>122963.97</v>
          </cell>
        </row>
        <row r="500">
          <cell r="A500" t="str">
            <v>3.5</v>
          </cell>
          <cell r="B500" t="str">
            <v>SINAPI OUT/23</v>
          </cell>
          <cell r="C500">
            <v>94273</v>
          </cell>
          <cell r="D500" t="str">
            <v>ASSENTAMENTO DE GUIA (MEIO-FIO) EM TRECHO RETO, CONFECCIONADA EM CONCRETO PRÉ-FABRICADO, DIMENSÕES 100X15X13X30 CM (COMPRIMENTO X BASE INFERIOR X BASE SUPERIOR X ALTURA), PARA VIAS URBANAS (USO VIÁRIO). AF_06/2016</v>
          </cell>
          <cell r="E500" t="str">
            <v>M</v>
          </cell>
          <cell r="F500">
            <v>497.91</v>
          </cell>
          <cell r="G500">
            <v>59.55</v>
          </cell>
          <cell r="H500">
            <v>0.2338</v>
          </cell>
          <cell r="I500">
            <v>73.47</v>
          </cell>
          <cell r="J500">
            <v>29650.54</v>
          </cell>
          <cell r="K500">
            <v>36581.45</v>
          </cell>
        </row>
        <row r="501">
          <cell r="A501" t="str">
            <v>3.6</v>
          </cell>
          <cell r="B501" t="str">
            <v>DNIT/SICRO JUL/23</v>
          </cell>
          <cell r="C501">
            <v>2003939</v>
          </cell>
          <cell r="D501" t="str">
            <v>MEIO-FIO DE CONCRETO - MFC 01 MOLDADO NO LOCAL COM EXTRUSORA E CONCRETO USINADO - AREIA E BRITA COMERCIAIS</v>
          </cell>
          <cell r="E501" t="str">
            <v>M</v>
          </cell>
          <cell r="F501">
            <v>130.54</v>
          </cell>
          <cell r="G501">
            <v>69.94</v>
          </cell>
          <cell r="H501">
            <v>0.2338</v>
          </cell>
          <cell r="I501">
            <v>86.29</v>
          </cell>
          <cell r="J501">
            <v>9129.97</v>
          </cell>
          <cell r="K501">
            <v>11264.3</v>
          </cell>
        </row>
        <row r="502">
          <cell r="A502">
            <v>4</v>
          </cell>
        </row>
        <row r="502">
          <cell r="D502" t="str">
            <v>PASSEIO/ACESSIBILIDADE</v>
          </cell>
        </row>
        <row r="502">
          <cell r="K502">
            <v>179985.14</v>
          </cell>
        </row>
        <row r="503">
          <cell r="A503" t="str">
            <v>4.1</v>
          </cell>
          <cell r="B503" t="str">
            <v>SINAPI OUT/23</v>
          </cell>
          <cell r="C503">
            <v>94994</v>
          </cell>
          <cell r="D503" t="str">
            <v>EXECUÇÃO DE PASSEIO (CALÇADA) OU PISO DE CONCRETO COM CONCRETO MOLDADO IN LOCO, FEITO EM OBRA, ACABAMENTO CONVENCIONAL, ESPESSURA 8 CM, ARMADO. AF_08/2022</v>
          </cell>
          <cell r="E503" t="str">
            <v>M2</v>
          </cell>
          <cell r="F503">
            <v>534.68</v>
          </cell>
          <cell r="G503">
            <v>94.13</v>
          </cell>
          <cell r="H503">
            <v>0.2338</v>
          </cell>
          <cell r="I503">
            <v>116.14</v>
          </cell>
          <cell r="J503">
            <v>50329.43</v>
          </cell>
          <cell r="K503">
            <v>62097.74</v>
          </cell>
        </row>
        <row r="504">
          <cell r="A504" t="str">
            <v>4.2</v>
          </cell>
          <cell r="B504" t="str">
            <v>COMPOS.</v>
          </cell>
          <cell r="C504" t="str">
            <v>COMP004</v>
          </cell>
          <cell r="D504" t="str">
            <v>RAMPA PARA ACESSO DE P.N.E. EM CONCRETO Fck = 20MPa, DESEMPOLADA, COM PISO EM LAJOTA PRÉ-MOLDADA EM CONCRETO COLORIDO NA COR AMARELA PARA SINALIZAÇÃO TÁTIL DE ALERTA  (COMPRIMENTO 8,00 M X LARGURA 1,20 M)</v>
          </cell>
          <cell r="E504" t="str">
            <v>UND</v>
          </cell>
          <cell r="F504">
            <v>8</v>
          </cell>
          <cell r="G504">
            <v>522.02</v>
          </cell>
          <cell r="H504">
            <v>0.2338</v>
          </cell>
          <cell r="I504">
            <v>644.07</v>
          </cell>
          <cell r="J504">
            <v>4176.16</v>
          </cell>
          <cell r="K504">
            <v>5152.56</v>
          </cell>
        </row>
        <row r="505">
          <cell r="A505" t="str">
            <v>4.3</v>
          </cell>
          <cell r="B505" t="str">
            <v>SINAPI OUT/23</v>
          </cell>
          <cell r="C505">
            <v>101094</v>
          </cell>
          <cell r="D505" t="str">
            <v>PISO PODOTÁTIL DE ALERTA OU DIRECIONAL, DE BORRACHA, ASSENTADO SOBRE ARGAMASSA. AF_05/2020</v>
          </cell>
          <cell r="E505" t="str">
            <v>M</v>
          </cell>
          <cell r="F505">
            <v>396.73</v>
          </cell>
          <cell r="G505">
            <v>192.67</v>
          </cell>
          <cell r="H505">
            <v>0.2338</v>
          </cell>
          <cell r="I505">
            <v>237.72</v>
          </cell>
          <cell r="J505">
            <v>76437.97</v>
          </cell>
          <cell r="K505">
            <v>94310.66</v>
          </cell>
        </row>
        <row r="506">
          <cell r="A506" t="str">
            <v>4.4</v>
          </cell>
          <cell r="B506" t="str">
            <v>DNIT/SICRO JUL/23</v>
          </cell>
          <cell r="C506">
            <v>1600436</v>
          </cell>
          <cell r="D506" t="str">
            <v>DEMOLIÇÃO MANUAL DE CONCRETO SIMPLES</v>
          </cell>
          <cell r="E506" t="str">
            <v>M3</v>
          </cell>
          <cell r="F506">
            <v>35.49</v>
          </cell>
          <cell r="G506">
            <v>384.84</v>
          </cell>
          <cell r="H506">
            <v>0.2338</v>
          </cell>
          <cell r="I506">
            <v>474.82</v>
          </cell>
          <cell r="J506">
            <v>13657.97</v>
          </cell>
          <cell r="K506">
            <v>16851.36</v>
          </cell>
        </row>
        <row r="507">
          <cell r="A507" t="str">
            <v>4.5</v>
          </cell>
          <cell r="B507" t="str">
            <v>SINAPI OUT/23</v>
          </cell>
          <cell r="C507">
            <v>100974</v>
          </cell>
          <cell r="D507" t="str">
            <v>CARGA, MANOBRA E DESCARGA DE SOLOS E MATERIAIS GRANULARES EM CAMINHÃO BASCULANTE 10 M³ - CARGA COM PÁ CARREGADEIRA (CAÇAMBA DE 1,7 A 2,8 M³ / 128 HP) E DESCARGA LIVRE (UNIDADE: M3). AF_07/2020</v>
          </cell>
          <cell r="E507" t="str">
            <v>M3</v>
          </cell>
          <cell r="F507">
            <v>46.13</v>
          </cell>
          <cell r="G507">
            <v>9.02</v>
          </cell>
          <cell r="H507">
            <v>0.2338</v>
          </cell>
          <cell r="I507">
            <v>11.13</v>
          </cell>
          <cell r="J507">
            <v>416.09</v>
          </cell>
          <cell r="K507">
            <v>513.43</v>
          </cell>
        </row>
        <row r="508">
          <cell r="A508" t="str">
            <v>4.6</v>
          </cell>
          <cell r="B508" t="str">
            <v>SINAPI OUT/23</v>
          </cell>
          <cell r="C508">
            <v>95875</v>
          </cell>
          <cell r="D508" t="str">
            <v>TRANSPORTE COM CAMINHÃO BASCULANTE DE 10 M³, EM VIA URBANA PAVIMENTADA, DMT ATÉ 30 KM (UNIDADE: M3XKM). AF_07/2020</v>
          </cell>
          <cell r="E508" t="str">
            <v>M3 X KM</v>
          </cell>
          <cell r="F508">
            <v>340.64</v>
          </cell>
          <cell r="G508">
            <v>2.52</v>
          </cell>
          <cell r="H508">
            <v>0.2338</v>
          </cell>
          <cell r="I508">
            <v>3.11</v>
          </cell>
          <cell r="J508">
            <v>858.41</v>
          </cell>
          <cell r="K508">
            <v>1059.39</v>
          </cell>
        </row>
        <row r="509">
          <cell r="A509">
            <v>5</v>
          </cell>
        </row>
        <row r="509">
          <cell r="D509" t="str">
            <v>SINALIZAÇÃO</v>
          </cell>
        </row>
        <row r="509">
          <cell r="K509">
            <v>2273.19</v>
          </cell>
        </row>
        <row r="510">
          <cell r="A510" t="str">
            <v>5.1</v>
          </cell>
          <cell r="B510" t="str">
            <v>DNIT/SICRO JUL/23</v>
          </cell>
          <cell r="C510">
            <v>5213486</v>
          </cell>
          <cell r="D510" t="str">
            <v>PLACA EM ALUMÍNIO COMPOSTO, ESPESSURA DE 3,0 MM, MODULADA, AÉREA - PELÍCULA RETRORREFLETIVA TIPO I + III - FORNECIMENTO E IMPLANTAÇÃO</v>
          </cell>
          <cell r="E510" t="str">
            <v>M2</v>
          </cell>
          <cell r="F510">
            <v>1.76</v>
          </cell>
          <cell r="G510">
            <v>941.91</v>
          </cell>
          <cell r="H510">
            <v>0.2338</v>
          </cell>
          <cell r="I510">
            <v>1162.13</v>
          </cell>
          <cell r="J510">
            <v>1657.76</v>
          </cell>
          <cell r="K510">
            <v>2045.35</v>
          </cell>
        </row>
        <row r="511">
          <cell r="A511" t="str">
            <v>5.2</v>
          </cell>
          <cell r="B511" t="str">
            <v>COMPOS.</v>
          </cell>
          <cell r="C511" t="str">
            <v>COMP010</v>
          </cell>
          <cell r="D511" t="str">
            <v>PLACA ESMALTADA PARA IDENTIFICAÇÃO DE RUA, DIMENSÕES 45X25CM - FORNECIMENTO E INSTALAÇÃO</v>
          </cell>
          <cell r="E511" t="str">
            <v>UND</v>
          </cell>
          <cell r="F511">
            <v>2</v>
          </cell>
          <cell r="G511">
            <v>92.33</v>
          </cell>
          <cell r="H511">
            <v>0.2338</v>
          </cell>
          <cell r="I511">
            <v>113.92</v>
          </cell>
          <cell r="J511">
            <v>184.66</v>
          </cell>
          <cell r="K511">
            <v>227.84</v>
          </cell>
        </row>
        <row r="513">
          <cell r="A513" t="str">
            <v>13.0</v>
          </cell>
        </row>
        <row r="513">
          <cell r="D513" t="str">
            <v>BAIRRO: SANTA MONICA</v>
          </cell>
        </row>
        <row r="513">
          <cell r="K513">
            <v>420626.44</v>
          </cell>
        </row>
        <row r="514">
          <cell r="A514" t="str">
            <v>A</v>
          </cell>
        </row>
        <row r="514">
          <cell r="D514" t="str">
            <v>RUA SÃO GONÇALO DO AMARANTE</v>
          </cell>
        </row>
        <row r="514">
          <cell r="K514">
            <v>420626.44</v>
          </cell>
        </row>
        <row r="515">
          <cell r="A515">
            <v>1</v>
          </cell>
        </row>
        <row r="515">
          <cell r="D515" t="str">
            <v>TERRAPLENAGEM</v>
          </cell>
        </row>
        <row r="515">
          <cell r="K515">
            <v>139003.01</v>
          </cell>
        </row>
        <row r="516">
          <cell r="A516" t="str">
            <v>1.1</v>
          </cell>
          <cell r="B516" t="str">
            <v>SINAPI OUT/23</v>
          </cell>
          <cell r="C516">
            <v>90106</v>
          </cell>
          <cell r="D516" t="str">
            <v>ESCAVAÇÃO MECANIZADA DE VALA COM PROFUNDIDADE ATÉ 1,5 M (MÉDIA MONTANTE E JUSANTE/UMA COMPOSIÇÃO POR TRECHO), RETROESCAV. (0,26 M3), LARGURA DE 0,8 M A 1,5 M, EM SOLO DE 1A CATEGORIA, LOCAIS COM BAIXO NÍVEL DE INTERFERÊNCIA. AF_02/2021</v>
          </cell>
          <cell r="E516" t="str">
            <v>M3</v>
          </cell>
          <cell r="F516">
            <v>590.89</v>
          </cell>
          <cell r="G516">
            <v>8.21</v>
          </cell>
          <cell r="H516">
            <v>0.2338</v>
          </cell>
          <cell r="I516">
            <v>10.13</v>
          </cell>
          <cell r="J516">
            <v>4851.21</v>
          </cell>
          <cell r="K516">
            <v>5985.72</v>
          </cell>
        </row>
        <row r="517">
          <cell r="A517" t="str">
            <v>1.2</v>
          </cell>
          <cell r="B517" t="str">
            <v>SINAPI OUT/23</v>
          </cell>
          <cell r="C517">
            <v>100974</v>
          </cell>
          <cell r="D517" t="str">
            <v>CARGA, MANOBRA E DESCARGA DE SOLOS E MATERIAIS GRANULARES EM CAMINHÃO BASCULANTE 10 M³ - CARGA COM PÁ CARREGADEIRA (CAÇAMBA DE 1,7 A 2,8 M³ / 128 HP) E DESCARGA LIVRE (UNIDADE: M3). AF_07/2020</v>
          </cell>
          <cell r="E517" t="str">
            <v>M3</v>
          </cell>
          <cell r="F517">
            <v>709.06</v>
          </cell>
          <cell r="G517">
            <v>9.02</v>
          </cell>
          <cell r="H517">
            <v>0.2338</v>
          </cell>
          <cell r="I517">
            <v>11.13</v>
          </cell>
          <cell r="J517">
            <v>6395.72</v>
          </cell>
          <cell r="K517">
            <v>7891.84</v>
          </cell>
        </row>
        <row r="518">
          <cell r="A518" t="str">
            <v>1.3</v>
          </cell>
          <cell r="B518" t="str">
            <v>SINAPI OUT/23</v>
          </cell>
          <cell r="C518">
            <v>95875</v>
          </cell>
          <cell r="D518" t="str">
            <v>TRANSPORTE COM CAMINHÃO BASCULANTE DE 10 M³, EM VIA URBANA PAVIMENTADA, DMT ATÉ 30 KM (UNIDADE: M3XKM). AF_07/2020</v>
          </cell>
          <cell r="E518" t="str">
            <v>M3 X KM</v>
          </cell>
          <cell r="F518">
            <v>5672.48</v>
          </cell>
          <cell r="G518">
            <v>2.52</v>
          </cell>
          <cell r="H518">
            <v>0.2338</v>
          </cell>
          <cell r="I518">
            <v>3.11</v>
          </cell>
          <cell r="J518">
            <v>14294.65</v>
          </cell>
          <cell r="K518">
            <v>17641.41</v>
          </cell>
        </row>
        <row r="519">
          <cell r="A519" t="str">
            <v>1.4</v>
          </cell>
          <cell r="B519" t="str">
            <v>COMPOS.</v>
          </cell>
          <cell r="C519" t="str">
            <v>COMP052</v>
          </cell>
          <cell r="D519" t="str">
            <v>GEOGRELHA UNIDIRECIONAL COM RESISTÊNCIA À TRAÇÃO DE 400 KN/M - FORNECIMENTO E INSTALAÇÃO</v>
          </cell>
          <cell r="E519" t="str">
            <v>M2</v>
          </cell>
          <cell r="F519">
            <v>1042.32</v>
          </cell>
          <cell r="G519">
            <v>83.58</v>
          </cell>
          <cell r="H519">
            <v>0.2338</v>
          </cell>
          <cell r="I519">
            <v>103.12</v>
          </cell>
          <cell r="J519">
            <v>87117.11</v>
          </cell>
          <cell r="K519">
            <v>107484.04</v>
          </cell>
        </row>
        <row r="520">
          <cell r="A520">
            <v>2</v>
          </cell>
        </row>
        <row r="520">
          <cell r="D520" t="str">
            <v>PAVIMENTAÇÃO</v>
          </cell>
        </row>
        <row r="520">
          <cell r="K520">
            <v>159460.18</v>
          </cell>
        </row>
        <row r="521">
          <cell r="A521" t="str">
            <v>2.1</v>
          </cell>
          <cell r="B521" t="str">
            <v>SINAPI OUT/23</v>
          </cell>
          <cell r="C521">
            <v>99064</v>
          </cell>
          <cell r="D521" t="str">
            <v>LOCAÇÃO DE PAVIMENTAÇÃO. AF_10/2018</v>
          </cell>
          <cell r="E521" t="str">
            <v>M</v>
          </cell>
          <cell r="F521">
            <v>173.72</v>
          </cell>
          <cell r="G521">
            <v>0.49</v>
          </cell>
          <cell r="H521">
            <v>0.2338</v>
          </cell>
          <cell r="I521">
            <v>0.6</v>
          </cell>
          <cell r="J521">
            <v>85.12</v>
          </cell>
          <cell r="K521">
            <v>104.23</v>
          </cell>
        </row>
        <row r="522">
          <cell r="A522" t="str">
            <v>2.2</v>
          </cell>
          <cell r="B522" t="str">
            <v>SINAPI OUT/23</v>
          </cell>
          <cell r="C522">
            <v>100576</v>
          </cell>
          <cell r="D522" t="str">
            <v>REGULARIZAÇÃO E COMPACTAÇÃO DE SUBLEITO DE SOLO  PREDOMINANTEMENTE ARGILOSO. AF_11/2019</v>
          </cell>
          <cell r="E522" t="str">
            <v>M2</v>
          </cell>
          <cell r="F522">
            <v>1042.32</v>
          </cell>
          <cell r="G522">
            <v>2.7</v>
          </cell>
          <cell r="H522">
            <v>0.2338</v>
          </cell>
          <cell r="I522">
            <v>3.33</v>
          </cell>
          <cell r="J522">
            <v>2814.26</v>
          </cell>
          <cell r="K522">
            <v>3470.93</v>
          </cell>
        </row>
        <row r="523">
          <cell r="A523" t="str">
            <v>2.3</v>
          </cell>
          <cell r="B523" t="str">
            <v>DNIT/SICRO JUL/23</v>
          </cell>
          <cell r="C523">
            <v>4011302</v>
          </cell>
          <cell r="D523" t="str">
            <v>SUB-BASE DE SOLO MELHORADO COM 3% DE CIMENTO E MISTURA EM USINA COM MATERIAL DE JAZIDA</v>
          </cell>
          <cell r="E523" t="str">
            <v>M3</v>
          </cell>
          <cell r="F523">
            <v>208.46</v>
          </cell>
          <cell r="G523">
            <v>59.35</v>
          </cell>
          <cell r="H523">
            <v>0.2338</v>
          </cell>
          <cell r="I523">
            <v>73.23</v>
          </cell>
          <cell r="J523">
            <v>12372.1</v>
          </cell>
          <cell r="K523">
            <v>15265.53</v>
          </cell>
        </row>
        <row r="524">
          <cell r="A524" t="str">
            <v>2.4</v>
          </cell>
          <cell r="B524" t="str">
            <v>COMPOS.</v>
          </cell>
          <cell r="C524">
            <v>92398</v>
          </cell>
          <cell r="D524" t="str">
            <v>EXECUÇÃO DE PAVIMENTO EM PISO INTERTRAVADO, COM BLOCO RETANGULAR COR NATURAL DE 20 X 10 CM, ESPESSURA 8 CM. AF_10/2022</v>
          </cell>
          <cell r="E524" t="str">
            <v>M2</v>
          </cell>
          <cell r="F524">
            <v>1042.32</v>
          </cell>
          <cell r="G524">
            <v>76.35</v>
          </cell>
          <cell r="H524">
            <v>0.2338</v>
          </cell>
          <cell r="I524">
            <v>94.2</v>
          </cell>
          <cell r="J524">
            <v>79581.13</v>
          </cell>
          <cell r="K524">
            <v>98186.54</v>
          </cell>
        </row>
        <row r="525">
          <cell r="A525" t="str">
            <v>2.5</v>
          </cell>
          <cell r="B525" t="str">
            <v>SINAPI OUT/23</v>
          </cell>
          <cell r="C525">
            <v>94273</v>
          </cell>
          <cell r="D525" t="str">
            <v>ASSENTAMENTO DE GUIA (MEIO-FIO) EM TRECHO RETO, CONFECCIONADA EM CONCRETO PRÉ-FABRICADO, DIMENSÕES 100X15X13X30 CM (COMPRIMENTO X BASE INFERIOR X BASE SUPERIOR X ALTURA), PARA VIAS URBANAS (USO VIÁRIO). AF_06/2016</v>
          </cell>
          <cell r="E525" t="str">
            <v>M</v>
          </cell>
          <cell r="F525">
            <v>332.72</v>
          </cell>
          <cell r="G525">
            <v>59.55</v>
          </cell>
          <cell r="H525">
            <v>0.2338</v>
          </cell>
          <cell r="I525">
            <v>73.47</v>
          </cell>
          <cell r="J525">
            <v>19813.48</v>
          </cell>
          <cell r="K525">
            <v>24444.94</v>
          </cell>
        </row>
        <row r="526">
          <cell r="A526" t="str">
            <v>2.6</v>
          </cell>
          <cell r="B526" t="str">
            <v>DNIT/SICRO JUL/23</v>
          </cell>
          <cell r="C526">
            <v>2003939</v>
          </cell>
          <cell r="D526" t="str">
            <v>MEIO-FIO DE CONCRETO - MFC 01 MOLDADO NO LOCAL COM EXTRUSORA E CONCRETO USINADO - AREIA E BRITA COMERCIAIS</v>
          </cell>
          <cell r="E526" t="str">
            <v>M</v>
          </cell>
          <cell r="F526">
            <v>208.46</v>
          </cell>
          <cell r="G526">
            <v>69.94</v>
          </cell>
          <cell r="H526">
            <v>0.2338</v>
          </cell>
          <cell r="I526">
            <v>86.29</v>
          </cell>
          <cell r="J526">
            <v>14579.69</v>
          </cell>
          <cell r="K526">
            <v>17988.01</v>
          </cell>
        </row>
        <row r="527">
          <cell r="A527">
            <v>3</v>
          </cell>
        </row>
        <row r="527">
          <cell r="D527" t="str">
            <v>PASSEIO/ACESSIBILIDADE</v>
          </cell>
        </row>
        <row r="527">
          <cell r="K527">
            <v>119890.06</v>
          </cell>
        </row>
        <row r="528">
          <cell r="A528" t="str">
            <v>3.1</v>
          </cell>
          <cell r="B528" t="str">
            <v>SINAPI OUT/23</v>
          </cell>
          <cell r="C528">
            <v>94994</v>
          </cell>
          <cell r="D528" t="str">
            <v>EXECUÇÃO DE PASSEIO (CALÇADA) OU PISO DE CONCRETO COM CONCRETO MOLDADO IN LOCO, FEITO EM OBRA, ACABAMENTO CONVENCIONAL, ESPESSURA 8 CM, ARMADO. AF_08/2022</v>
          </cell>
          <cell r="E528" t="str">
            <v>M2</v>
          </cell>
          <cell r="F528">
            <v>399.17</v>
          </cell>
          <cell r="G528">
            <v>94.13</v>
          </cell>
          <cell r="H528">
            <v>0.2338</v>
          </cell>
          <cell r="I528">
            <v>116.14</v>
          </cell>
          <cell r="J528">
            <v>37573.87</v>
          </cell>
          <cell r="K528">
            <v>46359.6</v>
          </cell>
        </row>
        <row r="529">
          <cell r="A529" t="str">
            <v>3.2</v>
          </cell>
          <cell r="B529" t="str">
            <v>COMPOS.</v>
          </cell>
          <cell r="C529" t="str">
            <v>COMP004</v>
          </cell>
          <cell r="D529" t="str">
            <v>RAMPA PARA ACESSO DE P.N.E. EM CONCRETO Fck = 20MPa, DESEMPOLADA, COM PISO EM LAJOTA PRÉ-MOLDADA EM CONCRETO COLORIDO NA COR AMARELA PARA SINALIZAÇÃO TÁTIL DE ALERTA  (COMPRIMENTO 8,00 M X LARGURA 1,20 M)</v>
          </cell>
          <cell r="E529" t="str">
            <v>UND</v>
          </cell>
          <cell r="F529">
            <v>2</v>
          </cell>
          <cell r="G529">
            <v>522.02</v>
          </cell>
          <cell r="H529">
            <v>0.2338</v>
          </cell>
          <cell r="I529">
            <v>644.07</v>
          </cell>
          <cell r="J529">
            <v>1044.04</v>
          </cell>
          <cell r="K529">
            <v>1288.14</v>
          </cell>
        </row>
        <row r="530">
          <cell r="A530" t="str">
            <v>3.3</v>
          </cell>
          <cell r="B530" t="str">
            <v>SINAPI OUT/23</v>
          </cell>
          <cell r="C530">
            <v>101094</v>
          </cell>
          <cell r="D530" t="str">
            <v>PISO PODOTÁTIL DE ALERTA OU DIRECIONAL, DE BORRACHA, ASSENTADO SOBRE ARGAMASSA. AF_05/2020</v>
          </cell>
          <cell r="E530" t="str">
            <v>M</v>
          </cell>
          <cell r="F530">
            <v>249.17</v>
          </cell>
          <cell r="G530">
            <v>192.67</v>
          </cell>
          <cell r="H530">
            <v>0.2338</v>
          </cell>
          <cell r="I530">
            <v>237.72</v>
          </cell>
          <cell r="J530">
            <v>48007.58</v>
          </cell>
          <cell r="K530">
            <v>59232.69</v>
          </cell>
        </row>
        <row r="531">
          <cell r="A531" t="str">
            <v>3.4</v>
          </cell>
          <cell r="B531" t="str">
            <v>DNIT/SICRO JUL/23</v>
          </cell>
          <cell r="C531">
            <v>1600436</v>
          </cell>
          <cell r="D531" t="str">
            <v>DEMOLIÇÃO MANUAL DE CONCRETO SIMPLES</v>
          </cell>
          <cell r="E531" t="str">
            <v>M3</v>
          </cell>
          <cell r="F531">
            <v>25.06</v>
          </cell>
          <cell r="G531">
            <v>384.84</v>
          </cell>
          <cell r="H531">
            <v>0.2338</v>
          </cell>
          <cell r="I531">
            <v>474.82</v>
          </cell>
          <cell r="J531">
            <v>9644.09</v>
          </cell>
          <cell r="K531">
            <v>11898.99</v>
          </cell>
        </row>
        <row r="532">
          <cell r="A532" t="str">
            <v>3.5</v>
          </cell>
          <cell r="B532" t="str">
            <v>SINAPI OUT/23</v>
          </cell>
          <cell r="C532">
            <v>100974</v>
          </cell>
          <cell r="D532" t="str">
            <v>CARGA, MANOBRA E DESCARGA DE SOLOS E MATERIAIS GRANULARES EM CAMINHÃO BASCULANTE 10 M³ - CARGA COM PÁ CARREGADEIRA (CAÇAMBA DE 1,7 A 2,8 M³ / 128 HP) E DESCARGA LIVRE (UNIDADE: M3). AF_07/2020</v>
          </cell>
          <cell r="E532" t="str">
            <v>M3</v>
          </cell>
          <cell r="F532">
            <v>32.57</v>
          </cell>
          <cell r="G532">
            <v>9.02</v>
          </cell>
          <cell r="H532">
            <v>0.2338</v>
          </cell>
          <cell r="I532">
            <v>11.13</v>
          </cell>
          <cell r="J532">
            <v>293.78</v>
          </cell>
          <cell r="K532">
            <v>362.5</v>
          </cell>
        </row>
        <row r="533">
          <cell r="A533" t="str">
            <v>3.6</v>
          </cell>
          <cell r="B533" t="str">
            <v>SINAPI OUT/23</v>
          </cell>
          <cell r="C533">
            <v>95875</v>
          </cell>
          <cell r="D533" t="str">
            <v>TRANSPORTE COM CAMINHÃO BASCULANTE DE 10 M³, EM VIA URBANA PAVIMENTADA, DMT ATÉ 30 KM (UNIDADE: M3XKM). AF_07/2020</v>
          </cell>
          <cell r="E533" t="str">
            <v>M3 X KM</v>
          </cell>
          <cell r="F533">
            <v>240.56</v>
          </cell>
          <cell r="G533">
            <v>2.52</v>
          </cell>
          <cell r="H533">
            <v>0.2338</v>
          </cell>
          <cell r="I533">
            <v>3.11</v>
          </cell>
          <cell r="J533">
            <v>606.21</v>
          </cell>
          <cell r="K533">
            <v>748.14</v>
          </cell>
        </row>
        <row r="534">
          <cell r="A534">
            <v>4</v>
          </cell>
        </row>
        <row r="534">
          <cell r="D534" t="str">
            <v>SINALIZAÇÃO</v>
          </cell>
        </row>
        <row r="534">
          <cell r="K534">
            <v>2273.19</v>
          </cell>
        </row>
        <row r="535">
          <cell r="A535" t="str">
            <v>4.1</v>
          </cell>
          <cell r="B535" t="str">
            <v>DNIT/SICRO JUL/23</v>
          </cell>
          <cell r="C535">
            <v>5213486</v>
          </cell>
          <cell r="D535" t="str">
            <v>PLACA EM ALUMÍNIO COMPOSTO, ESPESSURA DE 3,0 MM, MODULADA, AÉREA - PELÍCULA RETRORREFLETIVA TIPO I + III - FORNECIMENTO E IMPLANTAÇÃO</v>
          </cell>
          <cell r="E535" t="str">
            <v>M2</v>
          </cell>
          <cell r="F535">
            <v>1.76</v>
          </cell>
          <cell r="G535">
            <v>941.91</v>
          </cell>
          <cell r="H535">
            <v>0.2338</v>
          </cell>
          <cell r="I535">
            <v>1162.13</v>
          </cell>
          <cell r="J535">
            <v>1657.76</v>
          </cell>
          <cell r="K535">
            <v>2045.35</v>
          </cell>
        </row>
        <row r="536">
          <cell r="A536" t="str">
            <v>4.2</v>
          </cell>
          <cell r="B536" t="str">
            <v>COMPOS.</v>
          </cell>
          <cell r="C536" t="str">
            <v>COMP010</v>
          </cell>
          <cell r="D536" t="str">
            <v>PLACA ESMALTADA PARA IDENTIFICAÇÃO DE RUA, DIMENSÕES 45X25CM - FORNECIMENTO E INSTALAÇÃO</v>
          </cell>
          <cell r="E536" t="str">
            <v>UND</v>
          </cell>
          <cell r="F536">
            <v>2</v>
          </cell>
          <cell r="G536">
            <v>92.33</v>
          </cell>
          <cell r="H536">
            <v>0.2338</v>
          </cell>
          <cell r="I536">
            <v>113.92</v>
          </cell>
          <cell r="J536">
            <v>184.66</v>
          </cell>
          <cell r="K536">
            <v>227.84</v>
          </cell>
        </row>
        <row r="538">
          <cell r="A538" t="str">
            <v>14.0</v>
          </cell>
        </row>
        <row r="538">
          <cell r="D538" t="str">
            <v>BAIRRO: ALBERTO MAIA</v>
          </cell>
        </row>
        <row r="538">
          <cell r="K538">
            <v>572471.54</v>
          </cell>
        </row>
        <row r="539">
          <cell r="A539" t="str">
            <v>A</v>
          </cell>
        </row>
        <row r="539">
          <cell r="D539" t="str">
            <v>RUA SÃO JOÃO DA BARRA</v>
          </cell>
        </row>
        <row r="539">
          <cell r="K539">
            <v>572471.54</v>
          </cell>
        </row>
        <row r="540">
          <cell r="A540">
            <v>1</v>
          </cell>
        </row>
        <row r="540">
          <cell r="D540" t="str">
            <v>TERRAPLENAGEM</v>
          </cell>
        </row>
        <row r="540">
          <cell r="K540">
            <v>108012.81</v>
          </cell>
        </row>
        <row r="541">
          <cell r="A541" t="str">
            <v>1.1</v>
          </cell>
          <cell r="B541" t="str">
            <v>SINAPI OUT/23</v>
          </cell>
          <cell r="C541">
            <v>101116</v>
          </cell>
          <cell r="D541" t="str">
            <v>ESCAVAÇÃO HORIZONTAL EM SOLO DE 1A CATEGORIA COM TRATOR DE ESTEIRAS (170HP/LÂMINA: 5,20M3). AF_07/2020</v>
          </cell>
          <cell r="E541" t="str">
            <v>M3</v>
          </cell>
          <cell r="F541">
            <v>821.1</v>
          </cell>
          <cell r="G541">
            <v>2.27</v>
          </cell>
          <cell r="H541">
            <v>0.2338</v>
          </cell>
          <cell r="I541">
            <v>2.8</v>
          </cell>
          <cell r="J541">
            <v>1863.9</v>
          </cell>
          <cell r="K541">
            <v>2299.08</v>
          </cell>
        </row>
        <row r="542">
          <cell r="A542" t="str">
            <v>1.2</v>
          </cell>
          <cell r="B542" t="str">
            <v>SINAPI OUT/23</v>
          </cell>
          <cell r="C542">
            <v>100574</v>
          </cell>
          <cell r="D542" t="str">
            <v>ESPALHAMENTO DE MATERIAL COM TRATOR DE ESTEIRAS. AF_11/2019</v>
          </cell>
          <cell r="E542" t="str">
            <v>M3</v>
          </cell>
          <cell r="F542">
            <v>94.14</v>
          </cell>
          <cell r="G542">
            <v>1.48</v>
          </cell>
          <cell r="H542">
            <v>0.2338</v>
          </cell>
          <cell r="I542">
            <v>1.83</v>
          </cell>
          <cell r="J542">
            <v>139.33</v>
          </cell>
          <cell r="K542">
            <v>172.28</v>
          </cell>
        </row>
        <row r="543">
          <cell r="A543" t="str">
            <v>1.3</v>
          </cell>
          <cell r="B543" t="str">
            <v>COMPOS.</v>
          </cell>
          <cell r="C543" t="str">
            <v>COMP024</v>
          </cell>
          <cell r="D543" t="str">
            <v>COMPACTACAO MECANICA A 100% DO PROCTOR INTERMEDIÁRIO - PAVIMENTACAO URBANA</v>
          </cell>
          <cell r="E543" t="str">
            <v>M3</v>
          </cell>
          <cell r="F543">
            <v>75.31</v>
          </cell>
          <cell r="G543">
            <v>7.79</v>
          </cell>
          <cell r="H543">
            <v>0.2338</v>
          </cell>
          <cell r="I543">
            <v>9.61</v>
          </cell>
          <cell r="J543">
            <v>586.66</v>
          </cell>
          <cell r="K543">
            <v>723.73</v>
          </cell>
        </row>
        <row r="544">
          <cell r="A544" t="str">
            <v>1.4</v>
          </cell>
          <cell r="B544" t="str">
            <v>SINAPI OUT/23</v>
          </cell>
          <cell r="C544">
            <v>100973</v>
          </cell>
          <cell r="D544" t="str">
            <v>CARGA, MANOBRA E DESCARGA DE SOLOS E MATERIAIS GRANULARES EM CAMINHÃO BASCULANTE 6 M³ - CARGA COM PÁ CARREGADEIRA (CAÇAMBA DE 1,7 A 2,8 M³ / 128 HP) E DESCARGA LIVRE (UNIDADE: M3). AF_07/2020</v>
          </cell>
          <cell r="E544" t="str">
            <v>M3</v>
          </cell>
          <cell r="F544">
            <v>726.96</v>
          </cell>
          <cell r="G544">
            <v>9.32</v>
          </cell>
          <cell r="H544">
            <v>0.2338</v>
          </cell>
          <cell r="I544">
            <v>11.5</v>
          </cell>
          <cell r="J544">
            <v>6775.27</v>
          </cell>
          <cell r="K544">
            <v>8360.04</v>
          </cell>
        </row>
        <row r="545">
          <cell r="A545" t="str">
            <v>1.5</v>
          </cell>
          <cell r="B545" t="str">
            <v>SINAPI OUT/23</v>
          </cell>
          <cell r="C545">
            <v>97914</v>
          </cell>
          <cell r="D545" t="str">
            <v>TRANSPORTE COM CAMINHÃO BASCULANTE DE 6 M³, EM VIA URBANA PAVIMENTADA, DMT ATÉ 30 KM (UNIDADE: M3XKM). AF_07/2020</v>
          </cell>
          <cell r="E545" t="str">
            <v>M3 X KM</v>
          </cell>
          <cell r="F545">
            <v>3925.58</v>
          </cell>
          <cell r="G545">
            <v>3.01</v>
          </cell>
          <cell r="H545">
            <v>0.2338</v>
          </cell>
          <cell r="I545">
            <v>3.71</v>
          </cell>
          <cell r="J545">
            <v>11816</v>
          </cell>
          <cell r="K545">
            <v>14563.9</v>
          </cell>
        </row>
        <row r="546">
          <cell r="A546" t="str">
            <v>1.6</v>
          </cell>
          <cell r="B546" t="str">
            <v>COMPOS.</v>
          </cell>
          <cell r="C546" t="str">
            <v>COMP052</v>
          </cell>
          <cell r="D546" t="str">
            <v>GEOGRELHA UNIDIRECIONAL COM RESISTÊNCIA À TRAÇÃO DE 400 KN/M - FORNECIMENTO E INSTALAÇÃO</v>
          </cell>
          <cell r="E546" t="str">
            <v>M2</v>
          </cell>
          <cell r="F546">
            <v>794.16</v>
          </cell>
          <cell r="G546">
            <v>83.58</v>
          </cell>
          <cell r="H546">
            <v>0.2338</v>
          </cell>
          <cell r="I546">
            <v>103.12</v>
          </cell>
          <cell r="J546">
            <v>66375.89</v>
          </cell>
          <cell r="K546">
            <v>81893.78</v>
          </cell>
        </row>
        <row r="547">
          <cell r="A547">
            <v>2</v>
          </cell>
        </row>
        <row r="547">
          <cell r="D547" t="str">
            <v>DRENAGEM</v>
          </cell>
        </row>
        <row r="547">
          <cell r="K547">
            <v>92186.19</v>
          </cell>
        </row>
        <row r="548">
          <cell r="A548" t="str">
            <v>2.1</v>
          </cell>
          <cell r="B548" t="str">
            <v>COMPOS.</v>
          </cell>
          <cell r="C548" t="str">
            <v>COMP039</v>
          </cell>
          <cell r="D548" t="str">
            <v>ASSENTAMENTO DE MEIO-FIO CONFECCIONADO EM CONCRETO PRÉ-FABRICADO (100X15X13X30 CM) COM LINHA D'ÁGUA DE CONCRETO USINADO, MOLDADA IN LOCO</v>
          </cell>
          <cell r="E548" t="str">
            <v>M</v>
          </cell>
          <cell r="F548">
            <v>264.04</v>
          </cell>
          <cell r="G548">
            <v>116.11</v>
          </cell>
          <cell r="H548">
            <v>0.2338</v>
          </cell>
          <cell r="I548">
            <v>143.26</v>
          </cell>
          <cell r="J548">
            <v>30657.68</v>
          </cell>
          <cell r="K548">
            <v>37826.37</v>
          </cell>
        </row>
        <row r="549">
          <cell r="A549" t="str">
            <v>2.2</v>
          </cell>
          <cell r="B549" t="str">
            <v>COMPOS.</v>
          </cell>
          <cell r="C549" t="str">
            <v>COMP040</v>
          </cell>
          <cell r="D549" t="str">
            <v>ASSENTAMENTO DE MEIO-FIO CONFECCIONADO EM CONCRETO PRÉ-FABRICADO (100X15X13X30 CM)</v>
          </cell>
          <cell r="E549" t="str">
            <v>M</v>
          </cell>
          <cell r="F549">
            <v>262.26</v>
          </cell>
          <cell r="G549">
            <v>60.18</v>
          </cell>
          <cell r="H549">
            <v>0.2338</v>
          </cell>
          <cell r="I549">
            <v>74.25</v>
          </cell>
          <cell r="J549">
            <v>15782.81</v>
          </cell>
          <cell r="K549">
            <v>19472.81</v>
          </cell>
        </row>
        <row r="550">
          <cell r="A550" t="str">
            <v>2.3</v>
          </cell>
          <cell r="B550" t="str">
            <v>COMPOS.</v>
          </cell>
          <cell r="C550" t="str">
            <v>COMP015</v>
          </cell>
          <cell r="D550" t="str">
            <v>EXECUÇÃO DE SARJETÃO DE CONCRETO, MOLDADA IN LOCO EM TRECHO RETO, 90 CM BASE X 20 CM ALTURA</v>
          </cell>
          <cell r="E550" t="str">
            <v>M</v>
          </cell>
          <cell r="F550">
            <v>10.2</v>
          </cell>
          <cell r="G550">
            <v>206.94</v>
          </cell>
          <cell r="H550">
            <v>0.2338</v>
          </cell>
          <cell r="I550">
            <v>255.32</v>
          </cell>
          <cell r="J550">
            <v>2110.79</v>
          </cell>
          <cell r="K550">
            <v>2604.26</v>
          </cell>
        </row>
        <row r="551">
          <cell r="A551" t="str">
            <v>2.4</v>
          </cell>
          <cell r="B551" t="str">
            <v>COMPOS.</v>
          </cell>
          <cell r="C551" t="str">
            <v>COMP044</v>
          </cell>
          <cell r="D551" t="str">
            <v>TAMPA DE CONCRETO ARMADO (100X50X09CM)</v>
          </cell>
          <cell r="E551" t="str">
            <v>M</v>
          </cell>
          <cell r="F551">
            <v>71.27</v>
          </cell>
          <cell r="G551">
            <v>177.15</v>
          </cell>
          <cell r="H551">
            <v>0.2338</v>
          </cell>
          <cell r="I551">
            <v>218.57</v>
          </cell>
          <cell r="J551">
            <v>12625.48</v>
          </cell>
          <cell r="K551">
            <v>15577.48</v>
          </cell>
        </row>
        <row r="552">
          <cell r="A552" t="str">
            <v>2.5</v>
          </cell>
          <cell r="B552" t="str">
            <v>COMPOS.</v>
          </cell>
          <cell r="C552" t="str">
            <v>COMP045</v>
          </cell>
          <cell r="D552" t="str">
            <v>BLOCO INTERTRAVADO (20X10X06CM)</v>
          </cell>
          <cell r="E552" t="str">
            <v>M</v>
          </cell>
          <cell r="F552">
            <v>142.54</v>
          </cell>
          <cell r="G552">
            <v>8.7</v>
          </cell>
          <cell r="H552">
            <v>0.2338</v>
          </cell>
          <cell r="I552">
            <v>10.73</v>
          </cell>
          <cell r="J552">
            <v>1240.1</v>
          </cell>
          <cell r="K552">
            <v>1529.45</v>
          </cell>
        </row>
        <row r="553">
          <cell r="A553" t="str">
            <v>2.6</v>
          </cell>
          <cell r="B553" t="str">
            <v>COMPOS.</v>
          </cell>
          <cell r="C553" t="str">
            <v>COMP038</v>
          </cell>
          <cell r="D553" t="str">
            <v>DEMOLIÇÃO DE DISPOSITIVOS DE CONCRETO ARMADO, DE FORMA MECANIZADA COM MARTELETE, SEM REAPROVEITAMENTO</v>
          </cell>
          <cell r="E553" t="str">
            <v>M3</v>
          </cell>
          <cell r="F553">
            <v>35.58</v>
          </cell>
          <cell r="G553">
            <v>312.07</v>
          </cell>
          <cell r="H553">
            <v>0.2338</v>
          </cell>
          <cell r="I553">
            <v>385.03</v>
          </cell>
          <cell r="J553">
            <v>11103.45</v>
          </cell>
          <cell r="K553">
            <v>13699.37</v>
          </cell>
        </row>
        <row r="554">
          <cell r="A554" t="str">
            <v>2.7</v>
          </cell>
          <cell r="B554" t="str">
            <v>SINAPI OUT/23</v>
          </cell>
          <cell r="C554">
            <v>100981</v>
          </cell>
          <cell r="D554" t="str">
            <v>CARGA, MANOBRA E DESCARGA DE ENTULHO EM CAMINHÃO BASCULANTE 6 M³ - CARGA COM ESCAVADEIRA HIDRÁULICA  (CAÇAMBA DE 0,80 M³ / 111 HP) E DESCARGA LIVRE (UNIDADE: M3). AF_07/2020</v>
          </cell>
          <cell r="E554" t="str">
            <v>M3</v>
          </cell>
          <cell r="F554">
            <v>46.25</v>
          </cell>
          <cell r="G554">
            <v>9.64</v>
          </cell>
          <cell r="H554">
            <v>0.2338</v>
          </cell>
          <cell r="I554">
            <v>11.89</v>
          </cell>
          <cell r="J554">
            <v>445.85</v>
          </cell>
          <cell r="K554">
            <v>549.91</v>
          </cell>
        </row>
        <row r="555">
          <cell r="A555" t="str">
            <v>2.8</v>
          </cell>
          <cell r="B555" t="str">
            <v>SINAPI OUT/23</v>
          </cell>
          <cell r="C555">
            <v>97914</v>
          </cell>
          <cell r="D555" t="str">
            <v>TRANSPORTE COM CAMINHÃO BASCULANTE DE 6 M³, EM VIA URBANA PAVIMENTADA, DMT ATÉ 30 KM (UNIDADE: M3XKM). AF_07/2020</v>
          </cell>
          <cell r="E555" t="str">
            <v>M3 X KM</v>
          </cell>
          <cell r="F555">
            <v>249.74</v>
          </cell>
          <cell r="G555">
            <v>3.01</v>
          </cell>
          <cell r="H555">
            <v>0.2338</v>
          </cell>
          <cell r="I555">
            <v>3.71</v>
          </cell>
          <cell r="J555">
            <v>751.72</v>
          </cell>
          <cell r="K555">
            <v>926.54</v>
          </cell>
        </row>
        <row r="556">
          <cell r="A556">
            <v>3</v>
          </cell>
        </row>
        <row r="556">
          <cell r="D556" t="str">
            <v>PAVIMENTAÇÃO</v>
          </cell>
        </row>
        <row r="556">
          <cell r="K556">
            <v>239612.55</v>
          </cell>
        </row>
        <row r="557">
          <cell r="A557" t="str">
            <v>3.1</v>
          </cell>
          <cell r="B557" t="str">
            <v>COMPOS.</v>
          </cell>
          <cell r="C557" t="str">
            <v>COMP002</v>
          </cell>
          <cell r="D557" t="str">
            <v>DEMOLIÇÃO DE PASSEIO EM CONCRETO SIMPLES</v>
          </cell>
          <cell r="E557" t="str">
            <v>M3</v>
          </cell>
          <cell r="F557">
            <v>9.34</v>
          </cell>
          <cell r="G557">
            <v>311.96</v>
          </cell>
          <cell r="H557">
            <v>0.2338</v>
          </cell>
          <cell r="I557">
            <v>384.9</v>
          </cell>
          <cell r="J557">
            <v>2913.71</v>
          </cell>
          <cell r="K557">
            <v>3594.97</v>
          </cell>
        </row>
        <row r="558">
          <cell r="A558" t="str">
            <v>3.2</v>
          </cell>
          <cell r="B558" t="str">
            <v>COMPOS.</v>
          </cell>
          <cell r="C558" t="str">
            <v>COMP003</v>
          </cell>
          <cell r="D558" t="str">
            <v>EXECUÇÃO E COMPACTAÇÃO DE REFORÇO DO SUBLEITO COM SOLO-AREIA (70/30) - INCLUSIVE SOLO, AREIA, ESCAVAÇÃO, CARGA E TRANSPORTE, DMT ATÉ 30,0 KM (JAZIDA-OBRA)</v>
          </cell>
          <cell r="E558" t="str">
            <v>M3</v>
          </cell>
          <cell r="F558">
            <v>428.85</v>
          </cell>
          <cell r="G558">
            <v>235.44</v>
          </cell>
          <cell r="H558">
            <v>0.2338</v>
          </cell>
          <cell r="I558">
            <v>290.49</v>
          </cell>
          <cell r="J558">
            <v>100968.44</v>
          </cell>
          <cell r="K558">
            <v>124576.64</v>
          </cell>
        </row>
        <row r="559">
          <cell r="A559" t="str">
            <v>3.3</v>
          </cell>
          <cell r="B559" t="str">
            <v>COMPOS.</v>
          </cell>
          <cell r="C559" t="str">
            <v>COMP048</v>
          </cell>
          <cell r="D559" t="str">
            <v>EXECUÇÃO E COMPACTAÇÃO DE BASE COM BRITA GRADUADA SIMPLES (MISTURA NA PISTA) - INCLUSIVE CARGA, TRANSPORTE E MATERIAL</v>
          </cell>
          <cell r="E559" t="str">
            <v>M3</v>
          </cell>
          <cell r="F559">
            <v>128.06</v>
          </cell>
          <cell r="G559">
            <v>219.63</v>
          </cell>
          <cell r="H559">
            <v>0.2338</v>
          </cell>
          <cell r="I559">
            <v>270.98</v>
          </cell>
          <cell r="J559">
            <v>28125.82</v>
          </cell>
          <cell r="K559">
            <v>34701.7</v>
          </cell>
        </row>
        <row r="560">
          <cell r="A560" t="str">
            <v>3.4</v>
          </cell>
          <cell r="B560" t="str">
            <v>COMPOS.</v>
          </cell>
          <cell r="C560">
            <v>92398</v>
          </cell>
          <cell r="D560" t="str">
            <v>EXECUÇÃO DE PAVIMENTO EM PISO INTERTRAVADO, COM BLOCO RETANGULAR COR NATURAL DE 20 X 10 CM, ESPESSURA 8 CM. AF_10/2022</v>
          </cell>
          <cell r="E560" t="str">
            <v>M2</v>
          </cell>
          <cell r="F560">
            <v>794.16</v>
          </cell>
          <cell r="G560">
            <v>76.35</v>
          </cell>
          <cell r="H560">
            <v>0.2338</v>
          </cell>
          <cell r="I560">
            <v>94.2</v>
          </cell>
          <cell r="J560">
            <v>60634.12</v>
          </cell>
          <cell r="K560">
            <v>74809.87</v>
          </cell>
        </row>
        <row r="561">
          <cell r="A561" t="str">
            <v>3.5</v>
          </cell>
          <cell r="B561" t="str">
            <v>SINAPI OUT/23</v>
          </cell>
          <cell r="C561">
            <v>100981</v>
          </cell>
          <cell r="D561" t="str">
            <v>CARGA, MANOBRA E DESCARGA DE ENTULHO EM CAMINHÃO BASCULANTE 6 M³ - CARGA COM ESCAVADEIRA HIDRÁULICA  (CAÇAMBA DE 0,80 M³ / 111 HP) E DESCARGA LIVRE (UNIDADE: M3). AF_07/2020</v>
          </cell>
          <cell r="E561" t="str">
            <v>M3</v>
          </cell>
          <cell r="F561">
            <v>12.15</v>
          </cell>
          <cell r="G561">
            <v>9.64</v>
          </cell>
          <cell r="H561">
            <v>0.2338</v>
          </cell>
          <cell r="I561">
            <v>11.89</v>
          </cell>
          <cell r="J561">
            <v>117.13</v>
          </cell>
          <cell r="K561">
            <v>144.46</v>
          </cell>
        </row>
        <row r="562">
          <cell r="A562" t="str">
            <v>3.6</v>
          </cell>
          <cell r="B562" t="str">
            <v>SINAPI OUT/23</v>
          </cell>
          <cell r="C562">
            <v>97914</v>
          </cell>
          <cell r="D562" t="str">
            <v>TRANSPORTE COM CAMINHÃO BASCULANTE DE 6 M³, EM VIA URBANA PAVIMENTADA, DMT ATÉ 30 KM (UNIDADE: M3XKM). AF_07/2020</v>
          </cell>
          <cell r="E562" t="str">
            <v>M3 X KM</v>
          </cell>
          <cell r="F562">
            <v>65.6</v>
          </cell>
          <cell r="G562">
            <v>3.01</v>
          </cell>
          <cell r="H562">
            <v>0.2338</v>
          </cell>
          <cell r="I562">
            <v>3.71</v>
          </cell>
          <cell r="J562">
            <v>197.46</v>
          </cell>
          <cell r="K562">
            <v>243.38</v>
          </cell>
        </row>
        <row r="563">
          <cell r="A563" t="str">
            <v>3.7</v>
          </cell>
          <cell r="B563" t="str">
            <v>COMPOS.</v>
          </cell>
          <cell r="C563" t="str">
            <v>COMP027</v>
          </cell>
          <cell r="D563" t="str">
            <v>GUIA DE TRAVAMENTO EM CONCRETO PRÉ-FABRICADO, DIMENSÕES 100X15X13X20 CM</v>
          </cell>
          <cell r="E563" t="str">
            <v>M</v>
          </cell>
          <cell r="F563">
            <v>23.3</v>
          </cell>
          <cell r="G563">
            <v>53.62</v>
          </cell>
          <cell r="H563">
            <v>0.2338</v>
          </cell>
          <cell r="I563">
            <v>66.16</v>
          </cell>
          <cell r="J563">
            <v>1249.35</v>
          </cell>
          <cell r="K563">
            <v>1541.53</v>
          </cell>
        </row>
        <row r="564">
          <cell r="A564">
            <v>4</v>
          </cell>
        </row>
        <row r="564">
          <cell r="D564" t="str">
            <v>PASSEIO/ACESSIBILIDADE</v>
          </cell>
        </row>
        <row r="564">
          <cell r="K564">
            <v>52831.34</v>
          </cell>
        </row>
        <row r="565">
          <cell r="A565" t="str">
            <v>4.1</v>
          </cell>
          <cell r="B565" t="str">
            <v>SINAPI OUT/23</v>
          </cell>
          <cell r="C565">
            <v>92397</v>
          </cell>
          <cell r="D565" t="str">
            <v>EXECUÇÃO DE PAVIMENTO EM PISO INTERTRAVADO, COM BLOCO RETANGULAR COR NATURAL DE 20 X 10 CM, ESPESSURA 6 CM. AF_10/2022</v>
          </cell>
          <cell r="E565" t="str">
            <v>M2</v>
          </cell>
          <cell r="F565">
            <v>599</v>
          </cell>
          <cell r="G565">
            <v>61.83</v>
          </cell>
          <cell r="H565">
            <v>0.2338</v>
          </cell>
          <cell r="I565">
            <v>76.29</v>
          </cell>
          <cell r="J565">
            <v>37036.17</v>
          </cell>
          <cell r="K565">
            <v>45697.71</v>
          </cell>
        </row>
        <row r="566">
          <cell r="A566" t="str">
            <v>4.2</v>
          </cell>
          <cell r="B566" t="str">
            <v>COMPOS.</v>
          </cell>
          <cell r="C566" t="str">
            <v>COMP005</v>
          </cell>
          <cell r="D566" t="str">
            <v>RAMPA PARA ACESSO DE P.N.E. EM CONCRETO Fck = 20MPa, DESEMPOLADA, COM PISO EM LAJOTA PRÉ-MOLDADA EM CONCRETO COLORIDO NA COR AMARELA PARA SINALIZAÇÃO TÁTIL DE ALERTA  (COMPRIMENTO 8,00 M X LARGURA VARIÁVEL)</v>
          </cell>
          <cell r="E566" t="str">
            <v>M</v>
          </cell>
          <cell r="F566">
            <v>10.1</v>
          </cell>
          <cell r="G566">
            <v>494.52</v>
          </cell>
          <cell r="H566">
            <v>0.2338</v>
          </cell>
          <cell r="I566">
            <v>610.14</v>
          </cell>
          <cell r="J566">
            <v>4994.65</v>
          </cell>
          <cell r="K566">
            <v>6162.41</v>
          </cell>
        </row>
        <row r="567">
          <cell r="A567" t="str">
            <v>4.3</v>
          </cell>
          <cell r="B567" t="str">
            <v>COMPOS.</v>
          </cell>
          <cell r="C567" t="str">
            <v>COMP026</v>
          </cell>
          <cell r="D567" t="str">
            <v>PINTURA DE SINALIZAÇÃO HORIZONTAL PARA RAMPA DE ACESSIBILIDADE</v>
          </cell>
          <cell r="E567" t="str">
            <v>M2</v>
          </cell>
          <cell r="F567">
            <v>80.8</v>
          </cell>
          <cell r="G567">
            <v>9.74</v>
          </cell>
          <cell r="H567">
            <v>0.2338</v>
          </cell>
          <cell r="I567">
            <v>12.02</v>
          </cell>
          <cell r="J567">
            <v>786.99</v>
          </cell>
          <cell r="K567">
            <v>971.22</v>
          </cell>
        </row>
        <row r="568">
          <cell r="A568">
            <v>5</v>
          </cell>
        </row>
        <row r="568">
          <cell r="D568" t="str">
            <v>SINALIZAÇÃO</v>
          </cell>
        </row>
        <row r="568">
          <cell r="K568">
            <v>3022.02</v>
          </cell>
        </row>
        <row r="569">
          <cell r="A569" t="str">
            <v>5.1</v>
          </cell>
          <cell r="B569" t="str">
            <v>COMPOS.</v>
          </cell>
          <cell r="C569" t="str">
            <v>COMP010</v>
          </cell>
          <cell r="D569" t="str">
            <v>PLACA ESMALTADA PARA IDENTIFICAÇÃO DE RUA, DIMENSÕES 45X25CM - FORNECIMENTO E INSTALAÇÃO</v>
          </cell>
          <cell r="E569" t="str">
            <v>UND</v>
          </cell>
          <cell r="F569">
            <v>4</v>
          </cell>
          <cell r="G569">
            <v>92.33</v>
          </cell>
          <cell r="H569">
            <v>0.2338</v>
          </cell>
          <cell r="I569">
            <v>113.92</v>
          </cell>
          <cell r="J569">
            <v>369.32</v>
          </cell>
          <cell r="K569">
            <v>455.68</v>
          </cell>
        </row>
        <row r="570">
          <cell r="A570" t="str">
            <v>5.2</v>
          </cell>
          <cell r="B570" t="str">
            <v>COMPOS.</v>
          </cell>
          <cell r="C570" t="str">
            <v>COMP007</v>
          </cell>
          <cell r="D570" t="str">
            <v>PLACA DE REGULAMENTAÇÃO COM PINTURA REFLETIVA L = 0,25 M - FORNECIMENTO E INSTALAÇÃO</v>
          </cell>
          <cell r="E570" t="str">
            <v>UND</v>
          </cell>
          <cell r="F570">
            <v>1</v>
          </cell>
          <cell r="G570">
            <v>189.33</v>
          </cell>
          <cell r="H570">
            <v>0.2338</v>
          </cell>
          <cell r="I570">
            <v>233.6</v>
          </cell>
          <cell r="J570">
            <v>189.33</v>
          </cell>
          <cell r="K570">
            <v>233.6</v>
          </cell>
        </row>
        <row r="571">
          <cell r="A571" t="str">
            <v>5.3</v>
          </cell>
          <cell r="B571" t="str">
            <v>COMPOS.</v>
          </cell>
          <cell r="C571" t="str">
            <v>COMP006</v>
          </cell>
          <cell r="D571" t="str">
            <v>PLACA DE REGULAMENTAÇÃO COM PINTURA REFLETIVA Ø = 0,50 M - FORNECIMENTO E INSTALAÇÃO</v>
          </cell>
          <cell r="E571" t="str">
            <v>UND</v>
          </cell>
          <cell r="F571">
            <v>3</v>
          </cell>
          <cell r="G571">
            <v>128.11</v>
          </cell>
          <cell r="H571">
            <v>0.2338</v>
          </cell>
          <cell r="I571">
            <v>158.06</v>
          </cell>
          <cell r="J571">
            <v>384.33</v>
          </cell>
          <cell r="K571">
            <v>474.18</v>
          </cell>
        </row>
        <row r="572">
          <cell r="A572" t="str">
            <v>5.4</v>
          </cell>
          <cell r="B572" t="str">
            <v>COMPOS.</v>
          </cell>
          <cell r="C572" t="str">
            <v>COMP025</v>
          </cell>
          <cell r="D572" t="str">
            <v>SUPORTE METÁLICO COM TUBO DE AÇO GALVANIZADO DN 50MM PARA PLACA DE SINALIZAÇÃO - FORNECIMENTO E INSTALAÇÃO</v>
          </cell>
          <cell r="E572" t="str">
            <v>UND</v>
          </cell>
          <cell r="F572">
            <v>6</v>
          </cell>
          <cell r="G572">
            <v>251.06</v>
          </cell>
          <cell r="H572">
            <v>0.2338</v>
          </cell>
          <cell r="I572">
            <v>309.76</v>
          </cell>
          <cell r="J572">
            <v>1506.36</v>
          </cell>
          <cell r="K572">
            <v>1858.56</v>
          </cell>
        </row>
        <row r="573">
          <cell r="A573">
            <v>6</v>
          </cell>
        </row>
        <row r="573">
          <cell r="D573" t="str">
            <v>OBRAS COMPLEMENTARES</v>
          </cell>
        </row>
        <row r="573">
          <cell r="K573">
            <v>76806.63</v>
          </cell>
        </row>
        <row r="574">
          <cell r="A574" t="str">
            <v>6.1</v>
          </cell>
          <cell r="B574" t="str">
            <v>COMPOS.</v>
          </cell>
          <cell r="C574" t="str">
            <v>COMP029</v>
          </cell>
          <cell r="D574" t="str">
            <v>PEDRA ARGAMASSADA COM CIMENTO E AREIA 1:3 - AREIA E PEDRA DE MÃO COMERCIAL - FORNECIMENTO E ASSENTAMENTO</v>
          </cell>
          <cell r="E574" t="str">
            <v>M3</v>
          </cell>
          <cell r="F574">
            <v>78.86</v>
          </cell>
          <cell r="G574">
            <v>515.16</v>
          </cell>
          <cell r="H574">
            <v>0.2338</v>
          </cell>
          <cell r="I574">
            <v>635.6</v>
          </cell>
          <cell r="J574">
            <v>40625.52</v>
          </cell>
          <cell r="K574">
            <v>50123.42</v>
          </cell>
        </row>
        <row r="575">
          <cell r="A575" t="str">
            <v>6.2</v>
          </cell>
          <cell r="B575" t="str">
            <v>SINAPI OUT/23</v>
          </cell>
          <cell r="C575">
            <v>96616</v>
          </cell>
          <cell r="D575" t="str">
            <v>LASTRO DE CONCRETO MAGRO, APLICADO EM BLOCOS DE COROAMENTO OU SAPATAS. AF_08/2017</v>
          </cell>
          <cell r="E575" t="str">
            <v>M3</v>
          </cell>
          <cell r="F575">
            <v>3.68</v>
          </cell>
          <cell r="G575">
            <v>660.79</v>
          </cell>
          <cell r="H575">
            <v>0.2338</v>
          </cell>
          <cell r="I575">
            <v>815.28</v>
          </cell>
          <cell r="J575">
            <v>2431.71</v>
          </cell>
          <cell r="K575">
            <v>3000.23</v>
          </cell>
        </row>
        <row r="576">
          <cell r="A576" t="str">
            <v>6.3</v>
          </cell>
          <cell r="B576" t="str">
            <v>COMPOS.</v>
          </cell>
          <cell r="C576" t="str">
            <v>COMP030</v>
          </cell>
          <cell r="D576" t="str">
            <v>DRENO BARBACÃ DN 100 MM, EXCLUSIVE MATERIAL DRENANTE</v>
          </cell>
          <cell r="E576" t="str">
            <v>UND</v>
          </cell>
          <cell r="F576">
            <v>102</v>
          </cell>
          <cell r="G576">
            <v>27.8</v>
          </cell>
          <cell r="H576">
            <v>0.2338</v>
          </cell>
          <cell r="I576">
            <v>34.3</v>
          </cell>
          <cell r="J576">
            <v>2835.6</v>
          </cell>
          <cell r="K576">
            <v>3498.6</v>
          </cell>
        </row>
        <row r="577">
          <cell r="A577" t="str">
            <v>6.4</v>
          </cell>
          <cell r="B577" t="str">
            <v>COMPOS.</v>
          </cell>
          <cell r="C577" t="str">
            <v>COMP031</v>
          </cell>
          <cell r="D577" t="str">
            <v>COLCHÃO DRENANTE COM BRITA</v>
          </cell>
          <cell r="E577" t="str">
            <v>M3</v>
          </cell>
          <cell r="F577">
            <v>3.66</v>
          </cell>
          <cell r="G577">
            <v>216.61</v>
          </cell>
          <cell r="H577">
            <v>0.2338</v>
          </cell>
          <cell r="I577">
            <v>267.25</v>
          </cell>
          <cell r="J577">
            <v>792.79</v>
          </cell>
          <cell r="K577">
            <v>978.14</v>
          </cell>
        </row>
        <row r="578">
          <cell r="A578" t="str">
            <v>6.5</v>
          </cell>
          <cell r="B578" t="str">
            <v>COMPOS.</v>
          </cell>
          <cell r="C578" t="str">
            <v>COMP032</v>
          </cell>
          <cell r="D578" t="str">
            <v>COLCHÃO DRENANTE COM AREIA</v>
          </cell>
          <cell r="E578" t="str">
            <v>M3</v>
          </cell>
          <cell r="F578">
            <v>3.66</v>
          </cell>
          <cell r="G578">
            <v>241.58</v>
          </cell>
          <cell r="H578">
            <v>0.2338</v>
          </cell>
          <cell r="I578">
            <v>298.06</v>
          </cell>
          <cell r="J578">
            <v>884.18</v>
          </cell>
          <cell r="K578">
            <v>1090.9</v>
          </cell>
        </row>
        <row r="579">
          <cell r="A579" t="str">
            <v>6.6</v>
          </cell>
          <cell r="B579" t="str">
            <v>SINAPI OUT/23</v>
          </cell>
          <cell r="C579">
            <v>99839</v>
          </cell>
          <cell r="D579" t="str">
            <v>GUARDA-CORPO DE AÇO GALVANIZADO DE 1,10M DE ALTURA, MONTANTES TUBULARES DE 1.1/2  ESPAÇADOS DE 1,20M, TRAVESSA SUPERIOR DE 2 , GRADIL FORMADO POR BARRAS CHATAS EM FERRO DE 32X4,8MM, FIXADO COM CHUMBADOR MECÂNICO. AF_04/2019_PS</v>
          </cell>
          <cell r="E579" t="str">
            <v>M</v>
          </cell>
          <cell r="F579">
            <v>31.31</v>
          </cell>
          <cell r="G579">
            <v>468.94</v>
          </cell>
          <cell r="H579">
            <v>0.2338</v>
          </cell>
          <cell r="I579">
            <v>578.58</v>
          </cell>
          <cell r="J579">
            <v>14682.51</v>
          </cell>
          <cell r="K579">
            <v>18115.34</v>
          </cell>
        </row>
        <row r="581">
          <cell r="A581" t="str">
            <v>15.0</v>
          </cell>
        </row>
        <row r="581">
          <cell r="D581" t="str">
            <v>BAIRRO: VILA DA INABI</v>
          </cell>
        </row>
        <row r="581">
          <cell r="K581">
            <v>435778.63</v>
          </cell>
        </row>
        <row r="582">
          <cell r="A582" t="str">
            <v>A</v>
          </cell>
        </row>
        <row r="582">
          <cell r="D582" t="str">
            <v>RUA DR. BEZERRA DE MENEZES </v>
          </cell>
        </row>
        <row r="582">
          <cell r="K582">
            <v>435778.63</v>
          </cell>
        </row>
        <row r="583">
          <cell r="A583">
            <v>1</v>
          </cell>
        </row>
        <row r="583">
          <cell r="D583" t="str">
            <v>TERRAPLENAGEM</v>
          </cell>
        </row>
        <row r="583">
          <cell r="K583">
            <v>79517.08</v>
          </cell>
        </row>
        <row r="584">
          <cell r="A584" t="str">
            <v>1.1</v>
          </cell>
          <cell r="B584" t="str">
            <v>SINAPI OUT/23</v>
          </cell>
          <cell r="C584">
            <v>101116</v>
          </cell>
          <cell r="D584" t="str">
            <v>ESCAVAÇÃO HORIZONTAL EM SOLO DE 1A CATEGORIA COM TRATOR DE ESTEIRAS (170HP/LÂMINA: 5,20M3). AF_07/2020</v>
          </cell>
          <cell r="E584" t="str">
            <v>M3</v>
          </cell>
          <cell r="F584">
            <v>500.43</v>
          </cell>
          <cell r="G584">
            <v>2.27</v>
          </cell>
          <cell r="H584">
            <v>0.2338</v>
          </cell>
          <cell r="I584">
            <v>2.8</v>
          </cell>
          <cell r="J584">
            <v>1135.98</v>
          </cell>
          <cell r="K584">
            <v>1401.2</v>
          </cell>
        </row>
        <row r="585">
          <cell r="A585" t="str">
            <v>1.2</v>
          </cell>
          <cell r="B585" t="str">
            <v>SINAPI OUT/23</v>
          </cell>
          <cell r="C585">
            <v>100973</v>
          </cell>
          <cell r="D585" t="str">
            <v>CARGA, MANOBRA E DESCARGA DE SOLOS E MATERIAIS GRANULARES EM CAMINHÃO BASCULANTE 6 M³ - CARGA COM PÁ CARREGADEIRA (CAÇAMBA DE 1,7 A 2,8 M³ / 128 HP) E DESCARGA LIVRE (UNIDADE: M3). AF_07/2020</v>
          </cell>
          <cell r="E585" t="str">
            <v>M3</v>
          </cell>
          <cell r="F585">
            <v>600.51</v>
          </cell>
          <cell r="G585">
            <v>9.32</v>
          </cell>
          <cell r="H585">
            <v>0.2338</v>
          </cell>
          <cell r="I585">
            <v>11.5</v>
          </cell>
          <cell r="J585">
            <v>5596.75</v>
          </cell>
          <cell r="K585">
            <v>6905.87</v>
          </cell>
        </row>
        <row r="586">
          <cell r="A586" t="str">
            <v>1.3</v>
          </cell>
          <cell r="B586" t="str">
            <v>SINAPI OUT/23</v>
          </cell>
          <cell r="C586">
            <v>97914</v>
          </cell>
          <cell r="D586" t="str">
            <v>TRANSPORTE COM CAMINHÃO BASCULANTE DE 6 M³, EM VIA URBANA PAVIMENTADA, DMT ATÉ 30 KM (UNIDADE: M3XKM). AF_07/2020</v>
          </cell>
          <cell r="E586" t="str">
            <v>M3 X KM</v>
          </cell>
          <cell r="F586">
            <v>4804.08</v>
          </cell>
          <cell r="G586">
            <v>3.01</v>
          </cell>
          <cell r="H586">
            <v>0.2338</v>
          </cell>
          <cell r="I586">
            <v>3.71</v>
          </cell>
          <cell r="J586">
            <v>14460.28</v>
          </cell>
          <cell r="K586">
            <v>17823.14</v>
          </cell>
        </row>
        <row r="587">
          <cell r="A587" t="str">
            <v>1.4</v>
          </cell>
          <cell r="B587" t="str">
            <v>COMPOS.</v>
          </cell>
          <cell r="C587" t="str">
            <v>COMP051</v>
          </cell>
          <cell r="D587" t="str">
            <v>GEOGRELHA UNIDIRECIONAL COM RESISTÊNCIA À TRAÇÃO DE 200 KN/M - FORNECIMENTO E INSTALAÇÃO</v>
          </cell>
          <cell r="E587" t="str">
            <v>M2</v>
          </cell>
          <cell r="F587">
            <v>990.48</v>
          </cell>
          <cell r="G587">
            <v>43.69</v>
          </cell>
          <cell r="H587">
            <v>0.2338</v>
          </cell>
          <cell r="I587">
            <v>53.9</v>
          </cell>
          <cell r="J587">
            <v>43274.07</v>
          </cell>
          <cell r="K587">
            <v>53386.87</v>
          </cell>
        </row>
        <row r="588">
          <cell r="A588">
            <v>2</v>
          </cell>
        </row>
        <row r="588">
          <cell r="D588" t="str">
            <v>PAVIMENTAÇÃO</v>
          </cell>
        </row>
        <row r="588">
          <cell r="K588">
            <v>202935.72</v>
          </cell>
        </row>
        <row r="589">
          <cell r="A589" t="str">
            <v>2.1</v>
          </cell>
          <cell r="B589" t="str">
            <v>SINAPI OUT/23</v>
          </cell>
          <cell r="C589">
            <v>100576</v>
          </cell>
          <cell r="D589" t="str">
            <v>REGULARIZAÇÃO E COMPACTAÇÃO DE SUBLEITO DE SOLO  PREDOMINANTEMENTE ARGILOSO. AF_11/2019</v>
          </cell>
          <cell r="E589" t="str">
            <v>M2</v>
          </cell>
          <cell r="F589">
            <v>990.48</v>
          </cell>
          <cell r="G589">
            <v>2.7</v>
          </cell>
          <cell r="H589">
            <v>0.2338</v>
          </cell>
          <cell r="I589">
            <v>3.33</v>
          </cell>
          <cell r="J589">
            <v>2674.3</v>
          </cell>
          <cell r="K589">
            <v>3298.3</v>
          </cell>
        </row>
        <row r="590">
          <cell r="A590" t="str">
            <v>2.2</v>
          </cell>
          <cell r="B590" t="str">
            <v>COMPOS.</v>
          </cell>
          <cell r="C590" t="str">
            <v>COMP048</v>
          </cell>
          <cell r="D590" t="str">
            <v>EXECUÇÃO E COMPACTAÇÃO DE BASE COM BRITA GRADUADA SIMPLES (MISTURA NA PISTA) - INCLUSIVE CARGA, TRANSPORTE E MATERIAL</v>
          </cell>
          <cell r="E590" t="str">
            <v>M3</v>
          </cell>
          <cell r="F590">
            <v>198.09</v>
          </cell>
          <cell r="G590">
            <v>219.63</v>
          </cell>
          <cell r="H590">
            <v>0.2338</v>
          </cell>
          <cell r="I590">
            <v>270.98</v>
          </cell>
          <cell r="J590">
            <v>43506.51</v>
          </cell>
          <cell r="K590">
            <v>53678.43</v>
          </cell>
        </row>
        <row r="591">
          <cell r="A591" t="str">
            <v>2.3</v>
          </cell>
          <cell r="B591" t="str">
            <v>COMPOS.</v>
          </cell>
          <cell r="C591">
            <v>92398</v>
          </cell>
          <cell r="D591" t="str">
            <v>EXECUÇÃO DE PAVIMENTO EM PISO INTERTRAVADO, COM BLOCO RETANGULAR COR NATURAL DE 20 X 10 CM, ESPESSURA 8 CM. AF_10/2022</v>
          </cell>
          <cell r="E591" t="str">
            <v>M2</v>
          </cell>
          <cell r="F591">
            <v>990.48</v>
          </cell>
          <cell r="G591">
            <v>76.35</v>
          </cell>
          <cell r="H591">
            <v>0.2338</v>
          </cell>
          <cell r="I591">
            <v>94.2</v>
          </cell>
          <cell r="J591">
            <v>75623.15</v>
          </cell>
          <cell r="K591">
            <v>93303.22</v>
          </cell>
        </row>
        <row r="592">
          <cell r="A592" t="str">
            <v>2.4</v>
          </cell>
          <cell r="B592" t="str">
            <v>SINAPI OUT/23</v>
          </cell>
          <cell r="C592">
            <v>94273</v>
          </cell>
          <cell r="D592" t="str">
            <v>ASSENTAMENTO DE GUIA (MEIO-FIO) EM TRECHO RETO, CONFECCIONADA EM CONCRETO PRÉ-FABRICADO, DIMENSÕES 100X15X13X30 CM (COMPRIMENTO X BASE INFERIOR X BASE SUPERIOR X ALTURA), PARA VIAS URBANAS (USO VIÁRIO). AF_06/2016</v>
          </cell>
          <cell r="E592" t="str">
            <v>M</v>
          </cell>
          <cell r="F592">
            <v>330.42</v>
          </cell>
          <cell r="G592">
            <v>59.55</v>
          </cell>
          <cell r="H592">
            <v>0.2338</v>
          </cell>
          <cell r="I592">
            <v>73.47</v>
          </cell>
          <cell r="J592">
            <v>19676.51</v>
          </cell>
          <cell r="K592">
            <v>24275.96</v>
          </cell>
        </row>
        <row r="593">
          <cell r="A593" t="str">
            <v>2.5</v>
          </cell>
          <cell r="B593" t="str">
            <v>COMPOS.</v>
          </cell>
          <cell r="C593" t="str">
            <v>COMP039</v>
          </cell>
          <cell r="D593" t="str">
            <v>ASSENTAMENTO DE MEIO-FIO CONFECCIONADO EM CONCRETO PRÉ-FABRICADO (100X15X13X30 CM) COM LINHA D'ÁGUA DE CONCRETO USINADO, MOLDADA IN LOCO</v>
          </cell>
          <cell r="E593" t="str">
            <v>M</v>
          </cell>
          <cell r="F593">
            <v>198.1</v>
          </cell>
          <cell r="G593">
            <v>116.11</v>
          </cell>
          <cell r="H593">
            <v>0.2338</v>
          </cell>
          <cell r="I593">
            <v>143.26</v>
          </cell>
          <cell r="J593">
            <v>23001.39</v>
          </cell>
          <cell r="K593">
            <v>28379.81</v>
          </cell>
        </row>
        <row r="594">
          <cell r="A594">
            <v>3</v>
          </cell>
        </row>
        <row r="594">
          <cell r="D594" t="str">
            <v>SINALIZAÇÃO</v>
          </cell>
        </row>
        <row r="594">
          <cell r="K594">
            <v>8759.04</v>
          </cell>
        </row>
        <row r="595">
          <cell r="A595" t="str">
            <v>3.1</v>
          </cell>
          <cell r="B595" t="str">
            <v>COMPOS.</v>
          </cell>
          <cell r="C595" t="str">
            <v>COMP010</v>
          </cell>
          <cell r="D595" t="str">
            <v>PLACA ESMALTADA PARA IDENTIFICAÇÃO DE RUA, DIMENSÕES 45X25CM - FORNECIMENTO E INSTALAÇÃO</v>
          </cell>
          <cell r="E595" t="str">
            <v>UND</v>
          </cell>
          <cell r="F595">
            <v>2</v>
          </cell>
          <cell r="G595">
            <v>92.33</v>
          </cell>
          <cell r="H595">
            <v>0.2338</v>
          </cell>
          <cell r="I595">
            <v>113.92</v>
          </cell>
          <cell r="J595">
            <v>184.66</v>
          </cell>
          <cell r="K595">
            <v>227.84</v>
          </cell>
        </row>
        <row r="596">
          <cell r="A596" t="str">
            <v>3.2</v>
          </cell>
          <cell r="B596" t="str">
            <v>COMPOS.</v>
          </cell>
          <cell r="C596" t="str">
            <v>COMP007</v>
          </cell>
          <cell r="D596" t="str">
            <v>PLACA DE REGULAMENTAÇÃO COM PINTURA REFLETIVA L = 0,25 M - FORNECIMENTO E INSTALAÇÃO</v>
          </cell>
          <cell r="E596" t="str">
            <v>UND</v>
          </cell>
          <cell r="F596">
            <v>10</v>
          </cell>
          <cell r="G596">
            <v>189.33</v>
          </cell>
          <cell r="H596">
            <v>0.2338</v>
          </cell>
          <cell r="I596">
            <v>233.6</v>
          </cell>
          <cell r="J596">
            <v>1893.3</v>
          </cell>
          <cell r="K596">
            <v>2336</v>
          </cell>
        </row>
        <row r="597">
          <cell r="A597" t="str">
            <v>3.3</v>
          </cell>
          <cell r="B597" t="str">
            <v>COMPOS.</v>
          </cell>
          <cell r="C597" t="str">
            <v>COMP025</v>
          </cell>
          <cell r="D597" t="str">
            <v>SUPORTE METÁLICO COM TUBO DE AÇO GALVANIZADO DN 50MM PARA PLACA DE SINALIZAÇÃO - FORNECIMENTO E INSTALAÇÃO</v>
          </cell>
          <cell r="E597" t="str">
            <v>UND</v>
          </cell>
          <cell r="F597">
            <v>20</v>
          </cell>
          <cell r="G597">
            <v>251.06</v>
          </cell>
          <cell r="H597">
            <v>0.2338</v>
          </cell>
          <cell r="I597">
            <v>309.76</v>
          </cell>
          <cell r="J597">
            <v>5021.2</v>
          </cell>
          <cell r="K597">
            <v>6195.2</v>
          </cell>
        </row>
        <row r="598">
          <cell r="A598">
            <v>4</v>
          </cell>
        </row>
        <row r="598">
          <cell r="D598" t="str">
            <v>OBRAS COMPLEMENTARES</v>
          </cell>
        </row>
        <row r="598">
          <cell r="K598">
            <v>100032.87</v>
          </cell>
        </row>
        <row r="599">
          <cell r="A599" t="str">
            <v>4.1</v>
          </cell>
          <cell r="B599" t="str">
            <v>SINAPI OUT/23</v>
          </cell>
          <cell r="C599">
            <v>94994</v>
          </cell>
          <cell r="D599" t="str">
            <v>EXECUÇÃO DE PASSEIO (CALÇADA) OU PISO DE CONCRETO COM CONCRETO MOLDADO IN LOCO, FEITO EM OBRA, ACABAMENTO CONVENCIONAL, ESPESSURA 8 CM, ARMADO. AF_08/2022</v>
          </cell>
          <cell r="E599" t="str">
            <v>M2</v>
          </cell>
          <cell r="F599">
            <v>342.59</v>
          </cell>
          <cell r="G599">
            <v>94.13</v>
          </cell>
          <cell r="H599">
            <v>0.2338</v>
          </cell>
          <cell r="I599">
            <v>116.14</v>
          </cell>
          <cell r="J599">
            <v>32248</v>
          </cell>
          <cell r="K599">
            <v>39788.4</v>
          </cell>
        </row>
        <row r="600">
          <cell r="A600" t="str">
            <v>4.2</v>
          </cell>
          <cell r="B600" t="str">
            <v>COMPOS.</v>
          </cell>
          <cell r="C600" t="str">
            <v>COMP004</v>
          </cell>
          <cell r="D600" t="str">
            <v>RAMPA PARA ACESSO DE P.N.E. EM CONCRETO Fck = 20MPa, DESEMPOLADA, COM PISO EM LAJOTA PRÉ-MOLDADA EM CONCRETO COLORIDO NA COR AMARELA PARA SINALIZAÇÃO TÁTIL DE ALERTA  (COMPRIMENTO 8,00 M X LARGURA 1,20 M)</v>
          </cell>
          <cell r="E600" t="str">
            <v>UND</v>
          </cell>
          <cell r="F600">
            <v>6</v>
          </cell>
          <cell r="G600">
            <v>522.02</v>
          </cell>
          <cell r="H600">
            <v>0.2338</v>
          </cell>
          <cell r="I600">
            <v>644.07</v>
          </cell>
          <cell r="J600">
            <v>3132.12</v>
          </cell>
          <cell r="K600">
            <v>3864.42</v>
          </cell>
        </row>
        <row r="601">
          <cell r="A601" t="str">
            <v>4.3</v>
          </cell>
          <cell r="B601" t="str">
            <v>SINAPI OUT/23</v>
          </cell>
          <cell r="C601">
            <v>101094</v>
          </cell>
          <cell r="D601" t="str">
            <v>PISO PODOTÁTIL DE ALERTA OU DIRECIONAL, DE BORRACHA, ASSENTADO SOBRE ARGAMASSA. AF_05/2020</v>
          </cell>
          <cell r="E601" t="str">
            <v>M</v>
          </cell>
          <cell r="F601">
            <v>237.17</v>
          </cell>
          <cell r="G601">
            <v>192.67</v>
          </cell>
          <cell r="H601">
            <v>0.2338</v>
          </cell>
          <cell r="I601">
            <v>237.72</v>
          </cell>
          <cell r="J601">
            <v>45695.54</v>
          </cell>
          <cell r="K601">
            <v>56380.05</v>
          </cell>
        </row>
        <row r="602">
          <cell r="A602">
            <v>5</v>
          </cell>
        </row>
        <row r="602">
          <cell r="D602" t="str">
            <v>DRENAGEM</v>
          </cell>
        </row>
        <row r="602">
          <cell r="K602">
            <v>44533.92</v>
          </cell>
        </row>
        <row r="603">
          <cell r="A603" t="str">
            <v>5.1</v>
          </cell>
          <cell r="B603" t="str">
            <v>COMPOS.</v>
          </cell>
          <cell r="C603" t="str">
            <v>COMP049</v>
          </cell>
          <cell r="D603" t="str">
            <v>DEMOLIÇÃO DE TUBO DE CONCRETO SIMPLES OU ARMADO D=0,80M, SEM REAPROVEITAMENTO, EXCLUSIVE ESCAVAÇÃO</v>
          </cell>
          <cell r="E603" t="str">
            <v>M</v>
          </cell>
          <cell r="F603">
            <v>165.08</v>
          </cell>
          <cell r="G603">
            <v>74.48</v>
          </cell>
          <cell r="H603">
            <v>0.2338</v>
          </cell>
          <cell r="I603">
            <v>91.89</v>
          </cell>
          <cell r="J603">
            <v>12295.16</v>
          </cell>
          <cell r="K603">
            <v>15169.2</v>
          </cell>
        </row>
        <row r="604">
          <cell r="A604" t="str">
            <v>5.2</v>
          </cell>
          <cell r="B604" t="str">
            <v>COMPOS.</v>
          </cell>
          <cell r="C604" t="str">
            <v>COMP050</v>
          </cell>
          <cell r="D604" t="str">
            <v>TAPUME DE PROTEÇÃO EM TELA DE POLIETILENO H=1,20 COM BLOCO DE CONCRETO</v>
          </cell>
          <cell r="E604" t="str">
            <v>M</v>
          </cell>
          <cell r="F604">
            <v>50</v>
          </cell>
          <cell r="G604">
            <v>36.03</v>
          </cell>
          <cell r="H604">
            <v>0.2338</v>
          </cell>
          <cell r="I604">
            <v>44.45</v>
          </cell>
          <cell r="J604">
            <v>1801.5</v>
          </cell>
          <cell r="K604">
            <v>2222.5</v>
          </cell>
        </row>
        <row r="605">
          <cell r="A605" t="str">
            <v>5.3</v>
          </cell>
          <cell r="B605" t="str">
            <v>SINAPI OUT/23</v>
          </cell>
          <cell r="C605">
            <v>92210</v>
          </cell>
          <cell r="D605" t="str">
            <v>TUBO DE CONCRETO PARA REDES COLETORAS DE ÁGUAS PLUVIAIS, DIÂMETRO DE 400 MM, JUNTA RÍGIDA, INSTALADO EM LOCAL COM BAIXO NÍVEL DE INTERFERÊNCIAS - FORNECIMENTO E ASSENTAMENTO. AF_12/2015</v>
          </cell>
          <cell r="E605" t="str">
            <v>M</v>
          </cell>
          <cell r="F605">
            <v>12</v>
          </cell>
          <cell r="G605">
            <v>148.92</v>
          </cell>
          <cell r="H605">
            <v>0.2338</v>
          </cell>
          <cell r="I605">
            <v>183.74</v>
          </cell>
          <cell r="J605">
            <v>1787.04</v>
          </cell>
          <cell r="K605">
            <v>2204.88</v>
          </cell>
        </row>
        <row r="606">
          <cell r="A606" t="str">
            <v>5.4</v>
          </cell>
          <cell r="B606" t="str">
            <v>SINAPI OUT/23</v>
          </cell>
          <cell r="C606">
            <v>92214</v>
          </cell>
          <cell r="D606" t="str">
            <v>TUBO DE CONCRETO PARA REDES COLETORAS DE ÁGUAS PLUVIAIS, DIÂMETRO DE 800 MM, JUNTA RÍGIDA, INSTALADO EM LOCAL COM BAIXO NÍVEL DE INTERFERÊNCIAS - FORNECIMENTO E ASSENTAMENTO. AF_12/2015</v>
          </cell>
          <cell r="E606" t="str">
            <v>M</v>
          </cell>
          <cell r="F606">
            <v>5</v>
          </cell>
          <cell r="G606">
            <v>408.41</v>
          </cell>
          <cell r="H606">
            <v>0.2338</v>
          </cell>
          <cell r="I606">
            <v>503.9</v>
          </cell>
          <cell r="J606">
            <v>2042.05</v>
          </cell>
          <cell r="K606">
            <v>2519.5</v>
          </cell>
        </row>
        <row r="607">
          <cell r="A607" t="str">
            <v>5.5</v>
          </cell>
          <cell r="B607" t="str">
            <v>SINAPI OUT/23</v>
          </cell>
          <cell r="C607">
            <v>97956</v>
          </cell>
          <cell r="D607" t="str">
            <v>CAIXA PARA BOCA DE LOBO SIMPLES RETANGULAR, EM ALVENARIA COM BLOCOS DE CONCRETO, DIMENSÕES INTERNAS: 0,6X1X1,2 M. AF_12/2020</v>
          </cell>
          <cell r="E607" t="str">
            <v>UND</v>
          </cell>
          <cell r="F607">
            <v>2</v>
          </cell>
          <cell r="G607">
            <v>1432.84</v>
          </cell>
          <cell r="H607">
            <v>0.2338</v>
          </cell>
          <cell r="I607">
            <v>1767.84</v>
          </cell>
          <cell r="J607">
            <v>2865.68</v>
          </cell>
          <cell r="K607">
            <v>3535.68</v>
          </cell>
        </row>
        <row r="608">
          <cell r="A608" t="str">
            <v>5.6</v>
          </cell>
          <cell r="B608" t="str">
            <v>SINAPI OUT/23</v>
          </cell>
          <cell r="C608">
            <v>90108</v>
          </cell>
          <cell r="D608" t="str">
            <v>ESCAVAÇÃO MECANIZADA DE VALA COM PROFUNDIDADE MAIOR QUE 1,5 M ATÉ 3,0 M (MÉDIA MONTANTE E JUSANTE/UMA COMPOSIÇÃO POR TRECHO), RETROESCAV (0,26 M3), LARGURA DE 0,8 M A 1,5 M, EM SOLO DE 1A CATEGORIA, LOCAIS COM BAIXO NÍVEL DE INTERFERÊNCIA. AF_02/2021</v>
          </cell>
          <cell r="E608" t="str">
            <v>M3</v>
          </cell>
          <cell r="F608">
            <v>10.88</v>
          </cell>
          <cell r="G608">
            <v>7.38</v>
          </cell>
          <cell r="H608">
            <v>0.2338</v>
          </cell>
          <cell r="I608">
            <v>9.11</v>
          </cell>
          <cell r="J608">
            <v>80.29</v>
          </cell>
          <cell r="K608">
            <v>99.12</v>
          </cell>
        </row>
        <row r="609">
          <cell r="A609" t="str">
            <v>5.7</v>
          </cell>
          <cell r="B609" t="str">
            <v>SINAPI OUT/23</v>
          </cell>
          <cell r="C609">
            <v>93358</v>
          </cell>
          <cell r="D609" t="str">
            <v>ESCAVAÇÃO MANUAL DE VALA COM PROFUNDIDADE MENOR OU IGUAL A 1,30 M. AF_02/2021</v>
          </cell>
          <cell r="E609" t="str">
            <v>M3</v>
          </cell>
          <cell r="F609">
            <v>12.15</v>
          </cell>
          <cell r="G609">
            <v>84.18</v>
          </cell>
          <cell r="H609">
            <v>0.2338</v>
          </cell>
          <cell r="I609">
            <v>103.86</v>
          </cell>
          <cell r="J609">
            <v>1022.79</v>
          </cell>
          <cell r="K609">
            <v>1261.9</v>
          </cell>
        </row>
        <row r="610">
          <cell r="A610" t="str">
            <v>5.8</v>
          </cell>
          <cell r="B610" t="str">
            <v>SINAPI OUT/23</v>
          </cell>
          <cell r="C610">
            <v>93368</v>
          </cell>
          <cell r="D610" t="str">
            <v>REATERRO MECANIZADO DE VALA COM ESCAVADEIRA HIDRÁULICA (CAPACIDADE DA CAÇAMBA: 0,8 M³/POTÊNCIA: 111 HP), LARGURA ATÉ 1,5 M, PROFUNDIDADE DE 1,5 A 3,0 M, COM SOLO (SEM SUBSTITUIÇÃO) DE 1ª CATEGORIA, COM COMPACTADOR DE SOLOS DE PERCUSSÃO. AF_08/2023</v>
          </cell>
          <cell r="E610" t="str">
            <v>M3</v>
          </cell>
          <cell r="F610">
            <v>8.89</v>
          </cell>
          <cell r="G610">
            <v>21.71</v>
          </cell>
          <cell r="H610">
            <v>0.2338</v>
          </cell>
          <cell r="I610">
            <v>26.79</v>
          </cell>
          <cell r="J610">
            <v>193</v>
          </cell>
          <cell r="K610">
            <v>238.16</v>
          </cell>
        </row>
        <row r="611">
          <cell r="A611" t="str">
            <v>5.9</v>
          </cell>
          <cell r="B611" t="str">
            <v>SINAPI OUT/23</v>
          </cell>
          <cell r="C611">
            <v>104737</v>
          </cell>
          <cell r="D611" t="str">
            <v>REATERRO MANUAL DE VALAS, COM PLACA VIBRATÓRIA. AF_08/2023</v>
          </cell>
          <cell r="E611" t="str">
            <v>M3</v>
          </cell>
          <cell r="F611">
            <v>7.04</v>
          </cell>
          <cell r="G611">
            <v>21.44</v>
          </cell>
          <cell r="H611">
            <v>0.2338</v>
          </cell>
          <cell r="I611">
            <v>26.45</v>
          </cell>
          <cell r="J611">
            <v>150.94</v>
          </cell>
          <cell r="K611">
            <v>186.21</v>
          </cell>
        </row>
        <row r="612">
          <cell r="A612" t="str">
            <v>5.10</v>
          </cell>
          <cell r="B612" t="str">
            <v>SINAPI OUT/23</v>
          </cell>
          <cell r="C612">
            <v>100974</v>
          </cell>
          <cell r="D612" t="str">
            <v>CARGA, MANOBRA E DESCARGA DE SOLOS E MATERIAIS GRANULARES EM CAMINHÃO BASCULANTE 10 M³ - CARGA COM PÁ CARREGADEIRA (CAÇAMBA DE 1,7 A 2,8 M³ / 128 HP) E DESCARGA LIVRE (UNIDADE: M3). AF_07/2020</v>
          </cell>
          <cell r="E612" t="str">
            <v>M3</v>
          </cell>
          <cell r="F612">
            <v>8.51</v>
          </cell>
          <cell r="G612">
            <v>9.02</v>
          </cell>
          <cell r="H612">
            <v>0.2338</v>
          </cell>
          <cell r="I612">
            <v>11.13</v>
          </cell>
          <cell r="J612">
            <v>76.76</v>
          </cell>
          <cell r="K612">
            <v>94.72</v>
          </cell>
        </row>
        <row r="613">
          <cell r="A613" t="str">
            <v>5.11</v>
          </cell>
          <cell r="B613" t="str">
            <v>SINAPI OUT/23</v>
          </cell>
          <cell r="C613">
            <v>95875</v>
          </cell>
          <cell r="D613" t="str">
            <v>TRANSPORTE COM CAMINHÃO BASCULANTE DE 10 M³, EM VIA URBANA PAVIMENTADA, DMT ATÉ 30 KM (UNIDADE: M3XKM). AF_07/2020</v>
          </cell>
          <cell r="E613" t="str">
            <v>M3 X KM</v>
          </cell>
          <cell r="F613">
            <v>68.07</v>
          </cell>
          <cell r="G613">
            <v>2.52</v>
          </cell>
          <cell r="H613">
            <v>0.2338</v>
          </cell>
          <cell r="I613">
            <v>3.11</v>
          </cell>
          <cell r="J613">
            <v>171.54</v>
          </cell>
          <cell r="K613">
            <v>211.7</v>
          </cell>
        </row>
        <row r="614">
          <cell r="A614" t="str">
            <v>5.12</v>
          </cell>
          <cell r="B614" t="str">
            <v>SINAPI OUT/23</v>
          </cell>
          <cell r="C614">
            <v>101618</v>
          </cell>
          <cell r="D614" t="str">
            <v>PREPARO DE FUNDO DE VALA COM LARGURA MENOR QUE 1,5 M, COM CAMADA DE AREIA, LANÇAMENTO MANUAL. AF_08/2020</v>
          </cell>
          <cell r="E614" t="str">
            <v>M3</v>
          </cell>
          <cell r="F614">
            <v>2.04</v>
          </cell>
          <cell r="G614">
            <v>266.4</v>
          </cell>
          <cell r="H614">
            <v>0.2338</v>
          </cell>
          <cell r="I614">
            <v>328.68</v>
          </cell>
          <cell r="J614">
            <v>543.46</v>
          </cell>
          <cell r="K614">
            <v>670.51</v>
          </cell>
        </row>
        <row r="615">
          <cell r="A615" t="str">
            <v>5.13</v>
          </cell>
          <cell r="B615" t="str">
            <v>SINAPI OUT/23</v>
          </cell>
          <cell r="C615">
            <v>99326</v>
          </cell>
          <cell r="D615" t="str">
            <v>BASE PARA POÇO DE VISITA RETANGULAR PARA DRENAGEM, EM ALVENARIA COM BLOCOS DE CONCRETO, DIMENSÕES INTERNAS = 2,5X2,5 M, PROFUNDIDADE = 1,40 M, EXCLUINDO TAMPÃO. AF_12/2020_PA</v>
          </cell>
          <cell r="E615" t="str">
            <v>UND</v>
          </cell>
          <cell r="F615">
            <v>1</v>
          </cell>
          <cell r="G615">
            <v>8157.15</v>
          </cell>
          <cell r="H615">
            <v>0.2338</v>
          </cell>
          <cell r="I615">
            <v>10064.29</v>
          </cell>
          <cell r="J615">
            <v>8157.15</v>
          </cell>
          <cell r="K615">
            <v>10064.29</v>
          </cell>
        </row>
        <row r="616">
          <cell r="A616" t="str">
            <v>5.14</v>
          </cell>
          <cell r="B616" t="str">
            <v>SINAPI OUT/23</v>
          </cell>
          <cell r="C616">
            <v>98115</v>
          </cell>
          <cell r="D616" t="str">
            <v>TAMPA CIRCULAR PARA ESGOTO E DRENAGEM, EM CONCRETO PRÉ-MOLDADO, DIÂMETRO INTERNO = 0,60 M E ALTURA = 0,10 M. AF_12/2020</v>
          </cell>
          <cell r="E616" t="str">
            <v>UND</v>
          </cell>
          <cell r="F616">
            <v>1</v>
          </cell>
          <cell r="G616">
            <v>98.05</v>
          </cell>
          <cell r="H616">
            <v>0.2338</v>
          </cell>
          <cell r="I616">
            <v>120.97</v>
          </cell>
          <cell r="J616">
            <v>98.05</v>
          </cell>
          <cell r="K616">
            <v>120.97</v>
          </cell>
        </row>
        <row r="617">
          <cell r="A617" t="str">
            <v>5.15</v>
          </cell>
          <cell r="B617" t="str">
            <v>SINAPI OUT/23</v>
          </cell>
          <cell r="C617">
            <v>102751</v>
          </cell>
          <cell r="D617" t="str">
            <v>BOCA PARA BUEIRO SIMPLES TUBULAR D = 80 CM EM CONCRETO, ALAS COM ESCONSIDADE DE 30°, INCLUINDO FÔRMAS E MATERIAIS. AF_07/2021</v>
          </cell>
          <cell r="E617" t="str">
            <v>UND</v>
          </cell>
          <cell r="F617">
            <v>1</v>
          </cell>
          <cell r="G617">
            <v>4810</v>
          </cell>
          <cell r="H617">
            <v>0.2338</v>
          </cell>
          <cell r="I617">
            <v>5934.58</v>
          </cell>
          <cell r="J617">
            <v>4810</v>
          </cell>
          <cell r="K617">
            <v>5934.58</v>
          </cell>
        </row>
        <row r="619">
          <cell r="I619" t="str">
            <v>TOTAL GERAL</v>
          </cell>
        </row>
        <row r="619">
          <cell r="K619">
            <v>8005906.31</v>
          </cell>
        </row>
      </sheetData>
      <sheetData sheetId="2"/>
      <sheetData sheetId="3">
        <row r="7">
          <cell r="E7" t="str">
            <v>N° do CR:</v>
          </cell>
        </row>
        <row r="9">
          <cell r="E9" t="str">
            <v>Tomador/Ag. Promotor ou Tomador:</v>
          </cell>
        </row>
        <row r="10">
          <cell r="E10" t="str">
            <v>PREFEITURA MUNICIPAL DE CAMARAGIBE</v>
          </cell>
        </row>
        <row r="11">
          <cell r="C11" t="str">
            <v>Planilhas de Referência:</v>
          </cell>
        </row>
        <row r="11">
          <cell r="E11" t="str">
            <v>Encargos Sociais:</v>
          </cell>
        </row>
        <row r="11">
          <cell r="G11" t="str">
            <v>BDI:</v>
          </cell>
        </row>
        <row r="12">
          <cell r="C12" t="str">
            <v>SINAPI SERVIÇOS/INSUMOS SEM DESONERAÇÃO - OUTUBRO/2023 + DNIT SICRO - JULHO/2023</v>
          </cell>
        </row>
        <row r="12">
          <cell r="E12" t="str">
            <v>114,55 % (HORISTAS)          
70,11 % (MENSALISTAS)</v>
          </cell>
        </row>
        <row r="12">
          <cell r="G12">
            <v>0.2338</v>
          </cell>
        </row>
        <row r="14">
          <cell r="B14" t="str">
            <v>CÓDIGO</v>
          </cell>
          <cell r="C14" t="str">
            <v>DISCRIMINAÇÃO</v>
          </cell>
          <cell r="D14" t="str">
            <v>UND</v>
          </cell>
          <cell r="E14" t="str">
            <v>QUANT.</v>
          </cell>
          <cell r="F14" t="str">
            <v>PREÇOS R$</v>
          </cell>
        </row>
        <row r="15">
          <cell r="F15" t="str">
            <v>UNIT.</v>
          </cell>
          <cell r="G15" t="str">
            <v>TOTAL</v>
          </cell>
        </row>
        <row r="17">
          <cell r="B17" t="str">
            <v>COMP001</v>
          </cell>
          <cell r="C17" t="str">
            <v>ADMINISTRAÇÃO LOCAL DA OBRA</v>
          </cell>
          <cell r="D17" t="str">
            <v>MÊS</v>
          </cell>
        </row>
        <row r="17">
          <cell r="G17">
            <v>26545.33</v>
          </cell>
        </row>
        <row r="18">
          <cell r="B18">
            <v>93565</v>
          </cell>
          <cell r="C18" t="str">
            <v>ENGENHEIRO CIVIL DE OBRA JUNIOR COM ENCARGOS COMPLEMENTARES</v>
          </cell>
          <cell r="D18" t="str">
            <v>MÊS</v>
          </cell>
          <cell r="E18">
            <v>1</v>
          </cell>
          <cell r="F18">
            <v>19758.88</v>
          </cell>
          <cell r="G18">
            <v>19758.88</v>
          </cell>
        </row>
        <row r="19">
          <cell r="B19">
            <v>93572</v>
          </cell>
          <cell r="C19" t="str">
            <v>ENCARREGADO GERAL DE OBRAS COM ENCARGOS COMPLEMENTARES</v>
          </cell>
          <cell r="D19" t="str">
            <v>MÊS</v>
          </cell>
          <cell r="E19">
            <v>1</v>
          </cell>
          <cell r="F19">
            <v>6786.45</v>
          </cell>
          <cell r="G19">
            <v>6786.45</v>
          </cell>
        </row>
        <row r="22">
          <cell r="B22" t="str">
            <v>COMP002</v>
          </cell>
          <cell r="C22" t="str">
            <v>DEMOLIÇÃO DE PASSEIO EM CONCRETO SIMPLES</v>
          </cell>
          <cell r="D22" t="str">
            <v>M3</v>
          </cell>
        </row>
        <row r="22">
          <cell r="G22">
            <v>311.96</v>
          </cell>
        </row>
        <row r="23">
          <cell r="B23">
            <v>88316</v>
          </cell>
          <cell r="C23" t="str">
            <v>SERVENTE COM ENCARGOS COMPLEMENTARES</v>
          </cell>
          <cell r="D23" t="str">
            <v>H</v>
          </cell>
          <cell r="E23">
            <v>14.66</v>
          </cell>
          <cell r="F23">
            <v>21.28</v>
          </cell>
          <cell r="G23">
            <v>311.96</v>
          </cell>
        </row>
        <row r="26">
          <cell r="B26" t="str">
            <v>COMP003</v>
          </cell>
          <cell r="C26" t="str">
            <v>EXECUÇÃO E COMPACTAÇÃO DE REFORÇO DO SUBLEITO COM SOLO-AREIA (70/30) - INCLUSIVE SOLO, AREIA, ESCAVAÇÃO, CARGA E TRANSPORTE, DMT ATÉ 30,0 KM (JAZIDA-OBRA)</v>
          </cell>
          <cell r="D26" t="str">
            <v>M3</v>
          </cell>
        </row>
        <row r="26">
          <cell r="G26">
            <v>235.44</v>
          </cell>
        </row>
        <row r="27">
          <cell r="B27">
            <v>5901</v>
          </cell>
          <cell r="C27" t="str">
            <v>CAMINHÃO PIPA 10.000 L TRUCADO, PESO BRUTO TOTAL 23.000 KG, CARGA ÚTIL MÁXIMA 15.935 KG, DISTÂNCIA ENTRE EIXOS 4,8 M, POTÊNCIA 230 CV, INCLUSIVE TANQUE DE AÇO PARA TRANSPORTE DE ÁGUA - CHP DIURNO. AF_06/2014</v>
          </cell>
          <cell r="D27" t="str">
            <v>CHP</v>
          </cell>
          <cell r="E27">
            <v>0.004</v>
          </cell>
          <cell r="F27">
            <v>326.96</v>
          </cell>
          <cell r="G27">
            <v>1.31</v>
          </cell>
        </row>
        <row r="28">
          <cell r="B28">
            <v>5903</v>
          </cell>
          <cell r="C28" t="str">
            <v>CAMINHÃO PIPA 10.000 L TRUCADO, PESO BRUTO TOTAL 23.000 KG, CARGA ÚTIL MÁXIMA 15.935 KG, DISTÂNCIA ENTRE EIXOS 4,8 M, POTÊNCIA 230 CV, INCLUSIVE TANQUE DE AÇO PARA TRANSPORTE DE ÁGUA - CHI DIURNO. AF_06/2014</v>
          </cell>
          <cell r="D28" t="str">
            <v>CHI</v>
          </cell>
          <cell r="E28">
            <v>0.046</v>
          </cell>
          <cell r="F28">
            <v>71.46</v>
          </cell>
          <cell r="G28">
            <v>3.29</v>
          </cell>
        </row>
        <row r="29">
          <cell r="B29">
            <v>5921</v>
          </cell>
          <cell r="C29" t="str">
            <v>GRADE DE DISCO REBOCÁVEL COM 20 DISCOS 24" X 6 MM COM PNEUS PARA TRANSPORTE - CHP DIURNO. AF_06/2014</v>
          </cell>
          <cell r="D29" t="str">
            <v>CHP</v>
          </cell>
          <cell r="E29">
            <v>0.008</v>
          </cell>
          <cell r="F29">
            <v>5.31</v>
          </cell>
          <cell r="G29">
            <v>0.04</v>
          </cell>
        </row>
        <row r="30">
          <cell r="B30">
            <v>5923</v>
          </cell>
          <cell r="C30" t="str">
            <v>GRADE DE DISCO REBOCÁVEL COM 20 DISCOS 24" X 6 MM COM PNEUS PARA TRANSPORTE - CHI DIURNO. AF_06/2014</v>
          </cell>
          <cell r="D30" t="str">
            <v>CHI</v>
          </cell>
          <cell r="E30">
            <v>0.042</v>
          </cell>
          <cell r="F30">
            <v>3.44</v>
          </cell>
          <cell r="G30">
            <v>0.14</v>
          </cell>
        </row>
        <row r="31">
          <cell r="B31">
            <v>5932</v>
          </cell>
          <cell r="C31" t="str">
            <v>MOTONIVELADORA POTÊNCIA BÁSICA LÍQUIDA (PRIMEIRA MARCHA) 125 HP, PESO BRUTO 13032 KG, LARGURA DA LÂMINA DE 3,7 M - CHP DIURNO. AF_06/2014</v>
          </cell>
          <cell r="D31" t="str">
            <v>CHP</v>
          </cell>
          <cell r="E31">
            <v>0.008</v>
          </cell>
          <cell r="F31">
            <v>285.52</v>
          </cell>
          <cell r="G31">
            <v>2.28</v>
          </cell>
        </row>
        <row r="32">
          <cell r="B32">
            <v>5934</v>
          </cell>
          <cell r="C32" t="str">
            <v>MOTONIVELADORA POTÊNCIA BÁSICA LÍQUIDA (PRIMEIRA MARCHA) 125 HP, PESO BRUTO 13032 KG, LARGURA DA LÂMINA DE 3,7 M - CHI DIURNO. AF_06/2014</v>
          </cell>
          <cell r="D32" t="str">
            <v>CHI</v>
          </cell>
          <cell r="E32">
            <v>0.042</v>
          </cell>
          <cell r="F32">
            <v>112.48</v>
          </cell>
          <cell r="G32">
            <v>4.72</v>
          </cell>
        </row>
        <row r="33">
          <cell r="B33">
            <v>73436</v>
          </cell>
          <cell r="C33" t="str">
            <v>ROLO COMPACTADOR VIBRATÓRIO PÉ DE CARNEIRO PARA SOLOS, POTÊNCIA 80 HP, PESO OPERACIONAL SEM/COM LASTRO 7,4 / 8,8 T, LARGURA DE TRABALHO 1,68 M - CHP DIURNO. AF_02/2016</v>
          </cell>
          <cell r="D33" t="str">
            <v>CHP</v>
          </cell>
          <cell r="E33">
            <v>0.015</v>
          </cell>
          <cell r="F33">
            <v>177.75</v>
          </cell>
          <cell r="G33">
            <v>2.67</v>
          </cell>
        </row>
        <row r="34">
          <cell r="B34">
            <v>88316</v>
          </cell>
          <cell r="C34" t="str">
            <v>SERVENTE COM ENCARGOS COMPLEMENTARES</v>
          </cell>
          <cell r="D34" t="str">
            <v>H</v>
          </cell>
          <cell r="E34">
            <v>0.2</v>
          </cell>
          <cell r="F34">
            <v>21.28</v>
          </cell>
          <cell r="G34">
            <v>4.26</v>
          </cell>
        </row>
        <row r="35">
          <cell r="B35">
            <v>89035</v>
          </cell>
          <cell r="C35" t="str">
            <v>TRATOR DE PNEUS, POTÊNCIA 85 CV, TRAÇÃO 4X4, PESO COM LASTRO DE 4.675 KG - CHP DIURNO. AF_06/2014</v>
          </cell>
          <cell r="D35" t="str">
            <v>CHP</v>
          </cell>
          <cell r="E35">
            <v>0.008</v>
          </cell>
          <cell r="F35">
            <v>137.08</v>
          </cell>
          <cell r="G35">
            <v>1.1</v>
          </cell>
        </row>
        <row r="36">
          <cell r="B36">
            <v>89036</v>
          </cell>
          <cell r="C36" t="str">
            <v>TRATOR DE PNEUS, POTÊNCIA 85 CV, TRAÇÃO 4X4, PESO COM LASTRO DE 4.675 KG - CHI DIURNO. AF_06/2014</v>
          </cell>
          <cell r="D36" t="str">
            <v>CHI</v>
          </cell>
          <cell r="E36">
            <v>0.042</v>
          </cell>
          <cell r="F36">
            <v>51.14</v>
          </cell>
          <cell r="G36">
            <v>2.15</v>
          </cell>
        </row>
        <row r="37">
          <cell r="B37">
            <v>93244</v>
          </cell>
          <cell r="C37" t="str">
            <v>ROLO COMPACTADOR VIBRATÓRIO PÉ DE CARNEIRO PARA SOLOS, POTÊNCIA 80 HP, PESO OPERACIONAL SEM/COM LASTRO 7,4 / 8,8 T, LARGURA DE TRABALHO 1,68 M - CHI DIURNO. AF_02/2016</v>
          </cell>
          <cell r="D37" t="str">
            <v>CHI</v>
          </cell>
          <cell r="E37">
            <v>0.035</v>
          </cell>
          <cell r="F37">
            <v>76.07</v>
          </cell>
          <cell r="G37">
            <v>2.66</v>
          </cell>
        </row>
        <row r="38">
          <cell r="B38">
            <v>96463</v>
          </cell>
          <cell r="C38" t="str">
            <v>ROLO COMPACTADOR DE PNEUS, ESTATICO, PRESSAO VARIAVEL, POTENCIA 110 HP, PESO SEM/COM LASTRO 10,8/27 T, LARGURA DE ROLAGEM 2,30 M - CHP DIURNO. AF_06/2017</v>
          </cell>
          <cell r="D38" t="str">
            <v>CHP</v>
          </cell>
          <cell r="E38">
            <v>0.004</v>
          </cell>
          <cell r="F38">
            <v>234.73</v>
          </cell>
          <cell r="G38">
            <v>0.94</v>
          </cell>
        </row>
        <row r="39">
          <cell r="B39">
            <v>96464</v>
          </cell>
          <cell r="C39" t="str">
            <v>ROLO COMPACTADOR DE PNEUS, ESTATICO, PRESSAO VARIAVEL, POTENCIA 110 HP, PESO SEM/COM LASTRO 10,8/27 T, LARGURA DE ROLAGEM 2,30 M - CHI DIURNO. AF_06/2017</v>
          </cell>
          <cell r="D39" t="str">
            <v>CHI</v>
          </cell>
          <cell r="E39">
            <v>0.046</v>
          </cell>
          <cell r="F39">
            <v>101.18</v>
          </cell>
          <cell r="G39">
            <v>4.65</v>
          </cell>
        </row>
        <row r="40">
          <cell r="B40">
            <v>6077</v>
          </cell>
          <cell r="C40" t="str">
            <v>ARGILA OU BARRO PARA ATERRO/REATERRO (RETIRADO NA JAZIDA, SEM TRANSPORTE)                                                                                                                                                                                                                                                                                                                                                                                                                                 </v>
          </cell>
          <cell r="D40" t="str">
            <v>M3</v>
          </cell>
          <cell r="E40">
            <v>0.875</v>
          </cell>
          <cell r="F40">
            <v>36.51</v>
          </cell>
          <cell r="G40">
            <v>31.95</v>
          </cell>
        </row>
        <row r="41">
          <cell r="B41">
            <v>370</v>
          </cell>
          <cell r="C41" t="str">
            <v>AREIA MEDIA - POSTO JAZIDA/FORNECEDOR (RETIRADO NA JAZIDA, SEM TRANSPORTE)                                                                                                                                                                                                                                                                                                                                                                                                                                </v>
          </cell>
          <cell r="D41" t="str">
            <v>M3</v>
          </cell>
          <cell r="E41">
            <v>0.375</v>
          </cell>
          <cell r="F41">
            <v>130</v>
          </cell>
          <cell r="G41">
            <v>48.75</v>
          </cell>
        </row>
        <row r="42">
          <cell r="B42">
            <v>100973</v>
          </cell>
          <cell r="C42" t="str">
            <v>CARGA, MANOBRA E DESCARGA DE SOLOS E MATERIAIS GRANULARES EM CAMINHÃO BASCULANTE 6 M³ - CARGA COM PÁ CARREGADEIRA (CAÇAMBA DE 1,7 A 2,8 M³ / 128 HP) E DESCARGA LIVRE (UNIDADE: M3). AF_07/2020</v>
          </cell>
          <cell r="D42" t="str">
            <v>M3</v>
          </cell>
          <cell r="E42">
            <v>1.25</v>
          </cell>
          <cell r="F42">
            <v>9.32</v>
          </cell>
          <cell r="G42">
            <v>11.65</v>
          </cell>
        </row>
        <row r="43">
          <cell r="B43">
            <v>97914</v>
          </cell>
          <cell r="C43" t="str">
            <v>TRANSPORTE COM CAMINHÃO BASCULANTE DE 6 M³, EM VIA URBANA PAVIMENTADA, DMT ATÉ 30 KM (UNIDADE: M3XKM). AF_07/2020</v>
          </cell>
          <cell r="D43" t="str">
            <v>M3 X KM</v>
          </cell>
          <cell r="E43">
            <v>37.5</v>
          </cell>
          <cell r="F43">
            <v>3.01</v>
          </cell>
          <cell r="G43">
            <v>112.88</v>
          </cell>
        </row>
        <row r="46">
          <cell r="B46" t="str">
            <v>COMP009</v>
          </cell>
          <cell r="C46" t="str">
            <v>PISO TATIL DIRECIONAL E/OU ALERTA, DE CONCRETO, NA COR AMARELA, PARA PNE, DIMENSÕES 20X20, ASSENTADO SOBRE ARGAMASSA</v>
          </cell>
          <cell r="D46" t="str">
            <v>M2</v>
          </cell>
        </row>
        <row r="46">
          <cell r="G46">
            <v>108.9</v>
          </cell>
        </row>
        <row r="47">
          <cell r="B47">
            <v>1379</v>
          </cell>
          <cell r="C47" t="str">
            <v>CIMENTO PORTLAND COMPOSTO CP II-32                                                                                                                                                                                                                                                                                                                                                                                                                                                                        </v>
          </cell>
          <cell r="D47" t="str">
            <v>KG</v>
          </cell>
          <cell r="E47">
            <v>0.192</v>
          </cell>
          <cell r="F47">
            <v>0.7</v>
          </cell>
          <cell r="G47">
            <v>0.13</v>
          </cell>
        </row>
        <row r="48">
          <cell r="B48">
            <v>37595</v>
          </cell>
          <cell r="C48" t="str">
            <v>ARGAMASSA COLANTE TIPO AC III                                                                                                                                                                                                                                                                                                                                                                                                                                                                             </v>
          </cell>
          <cell r="D48" t="str">
            <v>KG</v>
          </cell>
          <cell r="E48">
            <v>0.972</v>
          </cell>
          <cell r="F48">
            <v>2.92</v>
          </cell>
          <cell r="G48">
            <v>2.84</v>
          </cell>
        </row>
        <row r="49">
          <cell r="B49">
            <v>38135</v>
          </cell>
          <cell r="C49" t="str">
            <v>LADRILHO HIDRAULICO, *20 X 20* CM, E= 2 CM, TATIL ALERTA OU DIRECIONAL, AMARELO                                                                                                                                                                                                                                                                                                                                                                                                                           </v>
          </cell>
          <cell r="D49" t="str">
            <v>M2</v>
          </cell>
          <cell r="E49">
            <v>1</v>
          </cell>
          <cell r="F49">
            <v>92.95</v>
          </cell>
          <cell r="G49">
            <v>92.95</v>
          </cell>
        </row>
        <row r="50">
          <cell r="B50">
            <v>88309</v>
          </cell>
          <cell r="C50" t="str">
            <v>PEDREIRO COM ENCARGOS COMPLEMENTARES</v>
          </cell>
          <cell r="D50" t="str">
            <v>H</v>
          </cell>
          <cell r="E50">
            <v>0.3496</v>
          </cell>
          <cell r="F50">
            <v>26.51</v>
          </cell>
          <cell r="G50">
            <v>9.27</v>
          </cell>
        </row>
        <row r="51">
          <cell r="B51">
            <v>88316</v>
          </cell>
          <cell r="C51" t="str">
            <v>SERVENTE COM ENCARGOS COMPLEMENTARES</v>
          </cell>
          <cell r="D51" t="str">
            <v>H</v>
          </cell>
          <cell r="E51">
            <v>0.1744</v>
          </cell>
          <cell r="F51">
            <v>21.28</v>
          </cell>
          <cell r="G51">
            <v>3.71</v>
          </cell>
        </row>
        <row r="54">
          <cell r="B54" t="str">
            <v>COMP004</v>
          </cell>
          <cell r="C54" t="str">
            <v>RAMPA PARA ACESSO DE P.N.E. EM CONCRETO Fck = 20MPa, DESEMPOLADA, COM PISO EM LAJOTA PRÉ-MOLDADA EM CONCRETO COLORIDO NA COR AMARELA PARA SINALIZAÇÃO TÁTIL DE ALERTA  (COMPRIMENTO 8,00 M X LARGURA 1,20 M)</v>
          </cell>
          <cell r="D54" t="str">
            <v>UND</v>
          </cell>
        </row>
        <row r="54">
          <cell r="G54">
            <v>522.02</v>
          </cell>
        </row>
        <row r="55">
          <cell r="B55">
            <v>94319</v>
          </cell>
          <cell r="C55" t="str">
            <v>ATERRO MANUAL DE VALAS COM SOLO ARGILO-ARENOSO. AF_08/2023</v>
          </cell>
          <cell r="D55" t="str">
            <v>M3</v>
          </cell>
          <cell r="E55">
            <v>0.32</v>
          </cell>
          <cell r="F55">
            <v>77.35</v>
          </cell>
          <cell r="G55">
            <v>24.75</v>
          </cell>
        </row>
        <row r="56">
          <cell r="B56" t="str">
            <v>COMP009</v>
          </cell>
          <cell r="C56" t="str">
            <v>PISO TATIL DIRECIONAL E/OU ALERTA, DE CONCRETO, NA COR AMARELA, PARA PNE, DIMENSÕES 20X20, ASSENTADO SOBRE ARGAMASSA</v>
          </cell>
          <cell r="D56" t="str">
            <v>M2</v>
          </cell>
          <cell r="E56">
            <v>0.8</v>
          </cell>
          <cell r="F56">
            <v>108.9</v>
          </cell>
          <cell r="G56">
            <v>87.12</v>
          </cell>
        </row>
        <row r="57">
          <cell r="B57">
            <v>94964</v>
          </cell>
          <cell r="C57" t="str">
            <v>CONCRETO FCK = 20MPA, TRAÇO 1:2,7:3 (EM MASSA SECA DE CIMENTO/ AREIA MÉDIA/ BRITA 1) - PREPARO MECÂNICO COM BETONEIRA 400 L. AF_05/2021</v>
          </cell>
          <cell r="D57" t="str">
            <v>M3</v>
          </cell>
          <cell r="E57">
            <v>0.528</v>
          </cell>
          <cell r="F57">
            <v>488.29</v>
          </cell>
          <cell r="G57">
            <v>257.82</v>
          </cell>
        </row>
        <row r="58">
          <cell r="B58">
            <v>103670</v>
          </cell>
          <cell r="C58" t="str">
            <v>LANÇAMENTO COM USO DE BALDES, ADENSAMENTO E ACABAMENTO DE CONCRETO EM ESTRUTURAS. AF_02/2022</v>
          </cell>
          <cell r="D58" t="str">
            <v>M3</v>
          </cell>
          <cell r="E58">
            <v>0.528</v>
          </cell>
          <cell r="F58">
            <v>288.5</v>
          </cell>
          <cell r="G58">
            <v>152.33</v>
          </cell>
        </row>
        <row r="61">
          <cell r="B61" t="str">
            <v>COMP005</v>
          </cell>
          <cell r="C61" t="str">
            <v>RAMPA PARA ACESSO DE P.N.E. EM CONCRETO Fck = 20MPa, DESEMPOLADA, COM PISO EM LAJOTA PRÉ-MOLDADA EM CONCRETO COLORIDO NA COR AMARELA PARA SINALIZAÇÃO TÁTIL DE ALERTA  (COMPRIMENTO 8,00 M X LARGURA VARIÁVEL)</v>
          </cell>
          <cell r="D61" t="str">
            <v>M</v>
          </cell>
        </row>
        <row r="61">
          <cell r="G61">
            <v>494.52</v>
          </cell>
        </row>
        <row r="62">
          <cell r="B62">
            <v>94319</v>
          </cell>
          <cell r="C62" t="str">
            <v>ATERRO MANUAL DE VALAS COM SOLO ARGILO-ARENOSO. AF_08/2023</v>
          </cell>
          <cell r="D62" t="str">
            <v>M3</v>
          </cell>
          <cell r="E62">
            <v>0.27</v>
          </cell>
          <cell r="F62">
            <v>77.35</v>
          </cell>
          <cell r="G62">
            <v>20.88</v>
          </cell>
        </row>
        <row r="63">
          <cell r="B63" t="str">
            <v>COMP009</v>
          </cell>
          <cell r="C63" t="str">
            <v>PISO TATIL DIRECIONAL E/OU ALERTA, DE CONCRETO, NA COR AMARELA, PARA PNE, DIMENSÕES 20X20, ASSENTADO SOBRE ARGAMASSA</v>
          </cell>
          <cell r="D63" t="str">
            <v>M2</v>
          </cell>
          <cell r="E63">
            <v>0.72</v>
          </cell>
          <cell r="F63">
            <v>108.9</v>
          </cell>
          <cell r="G63">
            <v>78.41</v>
          </cell>
        </row>
        <row r="64">
          <cell r="B64">
            <v>94964</v>
          </cell>
          <cell r="C64" t="str">
            <v>CONCRETO FCK = 20MPA, TRAÇO 1:2,7:3 (EM MASSA SECA DE CIMENTO/ AREIA MÉDIA/ BRITA 1) - PREPARO MECÂNICO COM BETONEIRA 400 L. AF_05/2021</v>
          </cell>
          <cell r="D64" t="str">
            <v>M3</v>
          </cell>
          <cell r="E64">
            <v>0.5088</v>
          </cell>
          <cell r="F64">
            <v>488.29</v>
          </cell>
          <cell r="G64">
            <v>248.44</v>
          </cell>
        </row>
        <row r="65">
          <cell r="B65">
            <v>103670</v>
          </cell>
          <cell r="C65" t="str">
            <v>LANÇAMENTO COM USO DE BALDES, ADENSAMENTO E ACABAMENTO DE CONCRETO EM ESTRUTURAS. AF_02/2022</v>
          </cell>
          <cell r="D65" t="str">
            <v>M3</v>
          </cell>
          <cell r="E65">
            <v>0.5088</v>
          </cell>
          <cell r="F65">
            <v>288.5</v>
          </cell>
          <cell r="G65">
            <v>146.79</v>
          </cell>
        </row>
        <row r="68">
          <cell r="B68" t="str">
            <v>COMP006</v>
          </cell>
          <cell r="C68" t="str">
            <v>PLACA DE REGULAMENTAÇÃO COM PINTURA REFLETIVA Ø = 0,50 M - FORNECIMENTO E INSTALAÇÃO</v>
          </cell>
          <cell r="D68" t="str">
            <v>UND</v>
          </cell>
        </row>
        <row r="68">
          <cell r="G68">
            <v>128.11</v>
          </cell>
        </row>
        <row r="69">
          <cell r="B69">
            <v>34723</v>
          </cell>
          <cell r="C69" t="str">
            <v>PLACA DE SINALIZACAO EM CHAPA DE ACO NUM 16 COM PINTURA REFLETIVA                                                                                                                                                                                                                                                                                                                                                                                                                                         </v>
          </cell>
          <cell r="D69" t="str">
            <v>M2</v>
          </cell>
          <cell r="E69">
            <v>0.196</v>
          </cell>
          <cell r="F69">
            <v>577.5</v>
          </cell>
          <cell r="G69">
            <v>113.19</v>
          </cell>
        </row>
        <row r="70">
          <cell r="B70">
            <v>11950</v>
          </cell>
          <cell r="C70" t="str">
            <v>BUCHA DE NYLON SEM ABA S6, COM PARAFUSO DE 4,20 X 40 MM EM ACO ZINCADO COM ROSCA SOBERBA, CABECA CHATA E FENDA PHILLIPS                                                                                                                                                                                                                                                                                                                                                                                   </v>
          </cell>
          <cell r="D70" t="str">
            <v>UND</v>
          </cell>
          <cell r="E70">
            <v>2</v>
          </cell>
          <cell r="F70">
            <v>0.33</v>
          </cell>
          <cell r="G70">
            <v>0.66</v>
          </cell>
        </row>
        <row r="71">
          <cell r="B71">
            <v>88316</v>
          </cell>
          <cell r="C71" t="str">
            <v>SERVENTE COM ENCARGOS COMPLEMENTARES</v>
          </cell>
          <cell r="D71" t="str">
            <v>H</v>
          </cell>
          <cell r="E71">
            <v>0.67</v>
          </cell>
          <cell r="F71">
            <v>21.28</v>
          </cell>
          <cell r="G71">
            <v>14.26</v>
          </cell>
        </row>
        <row r="74">
          <cell r="B74" t="str">
            <v>COMP007</v>
          </cell>
          <cell r="C74" t="str">
            <v>PLACA DE REGULAMENTAÇÃO COM PINTURA REFLETIVA L = 0,25 M - FORNECIMENTO E INSTALAÇÃO</v>
          </cell>
          <cell r="D74" t="str">
            <v>UND</v>
          </cell>
        </row>
        <row r="74">
          <cell r="G74">
            <v>189.33</v>
          </cell>
        </row>
        <row r="75">
          <cell r="B75">
            <v>34723</v>
          </cell>
          <cell r="C75" t="str">
            <v>PLACA DE SINALIZACAO EM CHAPA DE ACO NUM 16 COM PINTURA REFLETIVA                                                                                                                                                                                                                                                                                                                                                                                                                                         </v>
          </cell>
          <cell r="D75" t="str">
            <v>M2</v>
          </cell>
          <cell r="E75">
            <v>0.302</v>
          </cell>
          <cell r="F75">
            <v>577.5</v>
          </cell>
          <cell r="G75">
            <v>174.41</v>
          </cell>
        </row>
        <row r="76">
          <cell r="B76">
            <v>11950</v>
          </cell>
          <cell r="C76" t="str">
            <v>BUCHA DE NYLON SEM ABA S6, COM PARAFUSO DE 4,20 X 40 MM EM ACO ZINCADO COM ROSCA SOBERBA, CABECA CHATA E FENDA PHILLIPS                                                                                                                                                                                                                                                                                                                                                                                   </v>
          </cell>
          <cell r="D76" t="str">
            <v>UND</v>
          </cell>
          <cell r="E76">
            <v>2</v>
          </cell>
          <cell r="F76">
            <v>0.33</v>
          </cell>
          <cell r="G76">
            <v>0.66</v>
          </cell>
        </row>
        <row r="77">
          <cell r="B77">
            <v>88316</v>
          </cell>
          <cell r="C77" t="str">
            <v>SERVENTE COM ENCARGOS COMPLEMENTARES</v>
          </cell>
          <cell r="D77" t="str">
            <v>H</v>
          </cell>
          <cell r="E77">
            <v>0.67</v>
          </cell>
          <cell r="F77">
            <v>21.28</v>
          </cell>
          <cell r="G77">
            <v>14.26</v>
          </cell>
        </row>
        <row r="80">
          <cell r="B80" t="str">
            <v>COMP008</v>
          </cell>
          <cell r="C80" t="str">
            <v>PLACA DE ADVERTÊNCIA COM PINTURA REFLETIVA L = 0,50 M - FORNECIMENTO E INSTALAÇÃO</v>
          </cell>
          <cell r="D80" t="str">
            <v>UND</v>
          </cell>
        </row>
        <row r="80">
          <cell r="G80">
            <v>159.3</v>
          </cell>
        </row>
        <row r="81">
          <cell r="B81">
            <v>34723</v>
          </cell>
          <cell r="C81" t="str">
            <v>PLACA DE SINALIZACAO EM CHAPA DE ACO NUM 16 COM PINTURA REFLETIVA                                                                                                                                                                                                                                                                                                                                                                                                                                         </v>
          </cell>
          <cell r="D81" t="str">
            <v>M2</v>
          </cell>
          <cell r="E81">
            <v>0.25</v>
          </cell>
          <cell r="F81">
            <v>577.5</v>
          </cell>
          <cell r="G81">
            <v>144.38</v>
          </cell>
        </row>
        <row r="82">
          <cell r="B82">
            <v>11950</v>
          </cell>
          <cell r="C82" t="str">
            <v>BUCHA DE NYLON SEM ABA S6, COM PARAFUSO DE 4,20 X 40 MM EM ACO ZINCADO COM ROSCA SOBERBA, CABECA CHATA E FENDA PHILLIPS                                                                                                                                                                                                                                                                                                                                                                                   </v>
          </cell>
          <cell r="D82" t="str">
            <v>UND</v>
          </cell>
          <cell r="E82">
            <v>2</v>
          </cell>
          <cell r="F82">
            <v>0.33</v>
          </cell>
          <cell r="G82">
            <v>0.66</v>
          </cell>
        </row>
        <row r="83">
          <cell r="B83">
            <v>88316</v>
          </cell>
          <cell r="C83" t="str">
            <v>SERVENTE COM ENCARGOS COMPLEMENTARES</v>
          </cell>
          <cell r="D83" t="str">
            <v>H</v>
          </cell>
          <cell r="E83">
            <v>0.67</v>
          </cell>
          <cell r="F83">
            <v>21.28</v>
          </cell>
          <cell r="G83">
            <v>14.26</v>
          </cell>
        </row>
        <row r="86">
          <cell r="B86" t="str">
            <v>COMP010</v>
          </cell>
          <cell r="C86" t="str">
            <v>PLACA ESMALTADA PARA IDENTIFICAÇÃO DE RUA, DIMENSÕES 45X25CM - FORNECIMENTO E INSTALAÇÃO</v>
          </cell>
          <cell r="D86" t="str">
            <v>UND</v>
          </cell>
        </row>
        <row r="86">
          <cell r="G86">
            <v>92.33</v>
          </cell>
        </row>
        <row r="87">
          <cell r="B87">
            <v>13521</v>
          </cell>
          <cell r="C87" t="str">
            <v>PLACA DE ACO ESMALTADA PARA  IDENTIFICACAO DE RUA, *45 CM X 20* CM                                                                                                                                                                                                                                                                                                                                                                                                                                        </v>
          </cell>
          <cell r="D87" t="str">
            <v>UND</v>
          </cell>
          <cell r="E87">
            <v>1</v>
          </cell>
          <cell r="F87">
            <v>82.5</v>
          </cell>
          <cell r="G87">
            <v>82.5</v>
          </cell>
        </row>
        <row r="88">
          <cell r="B88">
            <v>11950</v>
          </cell>
          <cell r="C88" t="str">
            <v>BUCHA DE NYLON SEM ABA S6, COM PARAFUSO DE 4,20 X 40 MM EM ACO ZINCADO COM ROSCA SOBERBA, CABECA CHATA E FENDA PHILLIPS                                                                                                                                                                                                                                                                                                                                                                                   </v>
          </cell>
          <cell r="D88" t="str">
            <v>UND</v>
          </cell>
          <cell r="E88">
            <v>4</v>
          </cell>
          <cell r="F88">
            <v>0.33</v>
          </cell>
          <cell r="G88">
            <v>1.32</v>
          </cell>
        </row>
        <row r="89">
          <cell r="B89">
            <v>88316</v>
          </cell>
          <cell r="C89" t="str">
            <v>SERVENTE COM ENCARGOS COMPLEMENTARES</v>
          </cell>
          <cell r="D89" t="str">
            <v>H</v>
          </cell>
          <cell r="E89">
            <v>0.4</v>
          </cell>
          <cell r="F89">
            <v>21.28</v>
          </cell>
          <cell r="G89">
            <v>8.51</v>
          </cell>
        </row>
        <row r="92">
          <cell r="B92" t="str">
            <v>COMP011</v>
          </cell>
          <cell r="C92" t="str">
            <v>DEMOLIÇÃO DE MEIO-FIO EXISTENTE</v>
          </cell>
          <cell r="D92" t="str">
            <v>M</v>
          </cell>
        </row>
        <row r="92">
          <cell r="G92">
            <v>4.79</v>
          </cell>
        </row>
        <row r="93">
          <cell r="B93">
            <v>88309</v>
          </cell>
          <cell r="C93" t="str">
            <v>PEDREIRO COM ENCARGOS COMPLEMENTARES</v>
          </cell>
          <cell r="D93" t="str">
            <v>H</v>
          </cell>
          <cell r="E93">
            <v>0.02</v>
          </cell>
          <cell r="F93">
            <v>26.51</v>
          </cell>
          <cell r="G93">
            <v>0.53</v>
          </cell>
        </row>
        <row r="94">
          <cell r="B94">
            <v>88316</v>
          </cell>
          <cell r="C94" t="str">
            <v>SERVENTE COM ENCARGOS COMPLEMENTARES</v>
          </cell>
          <cell r="D94" t="str">
            <v>H</v>
          </cell>
          <cell r="E94">
            <v>0.2</v>
          </cell>
          <cell r="F94">
            <v>21.28</v>
          </cell>
          <cell r="G94">
            <v>4.26</v>
          </cell>
        </row>
        <row r="97">
          <cell r="B97" t="str">
            <v>COMP012</v>
          </cell>
          <cell r="C97" t="str">
            <v>APILOAMENTO MANUAL</v>
          </cell>
          <cell r="D97" t="str">
            <v>M3</v>
          </cell>
        </row>
        <row r="97">
          <cell r="G97">
            <v>31.92</v>
          </cell>
        </row>
        <row r="98">
          <cell r="B98">
            <v>88316</v>
          </cell>
          <cell r="C98" t="str">
            <v>SERVENTE COM ENCARGOS COMPLEMENTARES</v>
          </cell>
          <cell r="D98" t="str">
            <v>H</v>
          </cell>
          <cell r="E98">
            <v>1.5</v>
          </cell>
          <cell r="F98">
            <v>21.28</v>
          </cell>
          <cell r="G98">
            <v>31.92</v>
          </cell>
        </row>
        <row r="101">
          <cell r="B101" t="str">
            <v>COMP013</v>
          </cell>
          <cell r="C101" t="str">
            <v>DESCIDA D'ÁGUA DE ATERROS TIPO RÁPIDO - DAR 01</v>
          </cell>
          <cell r="D101" t="str">
            <v>M</v>
          </cell>
        </row>
        <row r="101">
          <cell r="G101">
            <v>298.04</v>
          </cell>
        </row>
        <row r="102">
          <cell r="B102">
            <v>88309</v>
          </cell>
          <cell r="C102" t="str">
            <v>PEDREIRO COM ENCARGOS COMPLEMENTARES</v>
          </cell>
          <cell r="D102" t="str">
            <v>H</v>
          </cell>
          <cell r="E102">
            <v>0.25</v>
          </cell>
          <cell r="F102">
            <v>26.51</v>
          </cell>
          <cell r="G102">
            <v>6.63</v>
          </cell>
        </row>
        <row r="103">
          <cell r="B103">
            <v>88316</v>
          </cell>
          <cell r="C103" t="str">
            <v>SERVENTE COM ENCARGOS COMPLEMENTARES</v>
          </cell>
          <cell r="D103" t="str">
            <v>H</v>
          </cell>
          <cell r="E103">
            <v>2.066</v>
          </cell>
          <cell r="F103">
            <v>21.28</v>
          </cell>
          <cell r="G103">
            <v>43.96</v>
          </cell>
        </row>
        <row r="104">
          <cell r="B104" t="str">
            <v>M2117</v>
          </cell>
          <cell r="C104" t="str">
            <v>MEIO TUBO DE CONCRETO SIMPLES - D = 0,40 M</v>
          </cell>
          <cell r="D104" t="str">
            <v>M</v>
          </cell>
          <cell r="E104">
            <v>1</v>
          </cell>
          <cell r="F104">
            <v>35.6687</v>
          </cell>
          <cell r="G104">
            <v>35.67</v>
          </cell>
        </row>
        <row r="105">
          <cell r="B105" t="str">
            <v>COMP012</v>
          </cell>
          <cell r="C105" t="str">
            <v>APILOAMENTO MANUAL</v>
          </cell>
          <cell r="D105" t="str">
            <v>M3</v>
          </cell>
          <cell r="E105">
            <v>0.17</v>
          </cell>
          <cell r="F105">
            <v>31.92</v>
          </cell>
          <cell r="G105">
            <v>5.43</v>
          </cell>
        </row>
        <row r="106">
          <cell r="B106">
            <v>94964</v>
          </cell>
          <cell r="C106" t="str">
            <v>CONCRETO FCK = 20MPA, TRAÇO 1:2,7:3 (EM MASSA SECA DE CIMENTO/ AREIA MÉDIA/ BRITA 1) - PREPARO MECÂNICO COM BETONEIRA 400 L. AF_05/2021</v>
          </cell>
          <cell r="D106" t="str">
            <v>M3</v>
          </cell>
          <cell r="E106">
            <v>0.175</v>
          </cell>
          <cell r="F106">
            <v>488.29</v>
          </cell>
          <cell r="G106">
            <v>85.45</v>
          </cell>
        </row>
        <row r="107">
          <cell r="B107">
            <v>103670</v>
          </cell>
          <cell r="C107" t="str">
            <v>LANÇAMENTO COM USO DE BALDES, ADENSAMENTO E ACABAMENTO DE CONCRETO EM ESTRUTURAS. AF_02/2022</v>
          </cell>
          <cell r="D107" t="str">
            <v>M3</v>
          </cell>
          <cell r="E107">
            <v>0.175</v>
          </cell>
          <cell r="F107">
            <v>288.5</v>
          </cell>
          <cell r="G107">
            <v>50.49</v>
          </cell>
        </row>
        <row r="108">
          <cell r="B108">
            <v>93358</v>
          </cell>
          <cell r="C108" t="str">
            <v>ESCAVAÇÃO MANUAL DE VALA COM PROFUNDIDADE MENOR OU IGUAL A 1,30 M. AF_02/2021</v>
          </cell>
          <cell r="D108" t="str">
            <v>M3</v>
          </cell>
          <cell r="E108">
            <v>0.36</v>
          </cell>
          <cell r="F108">
            <v>84.18</v>
          </cell>
          <cell r="G108">
            <v>30.3</v>
          </cell>
        </row>
        <row r="109">
          <cell r="B109">
            <v>92267</v>
          </cell>
          <cell r="C109" t="str">
            <v>FABRICAÇÃO DE FÔRMA PARA LAJES, EM CHAPA DE MADEIRA COMPENSADA RESINADA, E = 17 MM. AF_09/2020</v>
          </cell>
          <cell r="D109" t="str">
            <v>M2</v>
          </cell>
          <cell r="E109">
            <v>0.76</v>
          </cell>
          <cell r="F109">
            <v>52.78</v>
          </cell>
          <cell r="G109">
            <v>40.11</v>
          </cell>
        </row>
        <row r="112">
          <cell r="B112" t="str">
            <v>COMP014</v>
          </cell>
          <cell r="C112" t="str">
            <v>TUBO DE PEAD CORRUGADO DE DUPLA PAREDE PARA REDE COLETORA DE ÁGUAS PLUVIAIS, DN 400 MM, JUNTA ELÁSTICA INTEGRADA, INSTALADO EM LOCAL COM NÍVEL BAIXO DE INTERFERÊNCIAS - FORNECIMENTO E ASSENTAMENTO</v>
          </cell>
          <cell r="D112" t="str">
            <v>M</v>
          </cell>
        </row>
        <row r="112">
          <cell r="G112">
            <v>224.97</v>
          </cell>
        </row>
        <row r="113">
          <cell r="B113">
            <v>20078</v>
          </cell>
          <cell r="C113" t="str">
            <v>PASTA LUBRIFICANTE PARA TUBOS E CONEXOES COM JUNTA ELASTICA, EMBALAGEM DE *400* GR (USO EM PVC, ACO, POLIETILENO E OUTROS)                                                                                                                                                                                                                                                                                                                                                                                </v>
          </cell>
          <cell r="D113" t="str">
            <v>UND</v>
          </cell>
          <cell r="E113">
            <v>0.0694</v>
          </cell>
          <cell r="F113">
            <v>25.08</v>
          </cell>
          <cell r="G113">
            <v>1.74</v>
          </cell>
        </row>
        <row r="114">
          <cell r="B114" t="str">
            <v>M0131</v>
          </cell>
          <cell r="C114" t="str">
            <v>TUBO PEAD CORRUGADO COM PAREDES ESTRUTURADAS PARA DRENAGEM - D = 400 MM</v>
          </cell>
          <cell r="D114" t="str">
            <v>M</v>
          </cell>
          <cell r="E114">
            <v>1.05</v>
          </cell>
          <cell r="F114">
            <v>209.1193</v>
          </cell>
          <cell r="G114">
            <v>219.58</v>
          </cell>
        </row>
        <row r="115">
          <cell r="B115">
            <v>88246</v>
          </cell>
          <cell r="C115" t="str">
            <v>ASSENTADOR DE TUBOS COM ENCARGOS COMPLEMENTARES</v>
          </cell>
          <cell r="D115" t="str">
            <v>H</v>
          </cell>
          <cell r="E115">
            <v>0.0814</v>
          </cell>
          <cell r="F115">
            <v>23.54</v>
          </cell>
          <cell r="G115">
            <v>1.92</v>
          </cell>
        </row>
        <row r="116">
          <cell r="B116">
            <v>88316</v>
          </cell>
          <cell r="C116" t="str">
            <v>SERVENTE COM ENCARGOS COMPLEMENTARES</v>
          </cell>
          <cell r="D116" t="str">
            <v>H</v>
          </cell>
          <cell r="E116">
            <v>0.0814</v>
          </cell>
          <cell r="F116">
            <v>21.28</v>
          </cell>
          <cell r="G116">
            <v>1.73</v>
          </cell>
        </row>
        <row r="119">
          <cell r="B119" t="str">
            <v>COMP015</v>
          </cell>
          <cell r="C119" t="str">
            <v>EXECUÇÃO DE SARJETÃO DE CONCRETO, MOLDADA IN LOCO EM TRECHO RETO, 90 CM BASE X 20 CM ALTURA</v>
          </cell>
          <cell r="D119" t="str">
            <v>M</v>
          </cell>
        </row>
        <row r="119">
          <cell r="G119">
            <v>206.94</v>
          </cell>
        </row>
        <row r="120">
          <cell r="B120">
            <v>94962</v>
          </cell>
          <cell r="C120" t="str">
            <v>CONCRETO MAGRO PARA LASTRO, TRAÇO 1:4,5:4,5 (EM MASSA SECA DE CIMENTO/ AREIA MÉDIA/ BRITA 1) - PREPARO MECÂNICO COM BETONEIRA 400 L. AF_05/2021</v>
          </cell>
          <cell r="D120" t="str">
            <v>M3</v>
          </cell>
          <cell r="E120">
            <v>0.09</v>
          </cell>
          <cell r="F120">
            <v>411.13</v>
          </cell>
          <cell r="G120">
            <v>37</v>
          </cell>
        </row>
        <row r="121">
          <cell r="B121">
            <v>103670</v>
          </cell>
          <cell r="C121" t="str">
            <v>LANÇAMENTO COM USO DE BALDES, ADENSAMENTO E ACABAMENTO DE CONCRETO EM ESTRUTURAS. AF_02/2022</v>
          </cell>
          <cell r="D121" t="str">
            <v>M3</v>
          </cell>
          <cell r="E121">
            <v>0.09</v>
          </cell>
          <cell r="F121">
            <v>288.5</v>
          </cell>
          <cell r="G121">
            <v>25.97</v>
          </cell>
        </row>
        <row r="122">
          <cell r="B122">
            <v>4517</v>
          </cell>
          <cell r="C122" t="str">
            <v>SARRAFO *2,5 X 7,5* CM EM PINUS, MISTA OU EQUIVALENTE DA REGIAO - BRUTA                                                                                                                                                                                                                                                                                                                                                                                                                                   </v>
          </cell>
          <cell r="D122" t="str">
            <v>M </v>
          </cell>
          <cell r="E122">
            <v>0.45</v>
          </cell>
          <cell r="F122">
            <v>3.73</v>
          </cell>
          <cell r="G122">
            <v>1.68</v>
          </cell>
        </row>
        <row r="123">
          <cell r="B123">
            <v>6189</v>
          </cell>
          <cell r="C123" t="str">
            <v>TABUA NAO APARELHADA *2,5 X 30* CM, EM MACARANDUBA/MASSARANDUBA, ANGELIM OU EQUIVALENTE DA REGIAO - BRUTA                                                                                                                                                                                                                                                                                                                                                                                                 </v>
          </cell>
          <cell r="D123" t="str">
            <v>M </v>
          </cell>
          <cell r="E123">
            <v>0.5</v>
          </cell>
          <cell r="F123">
            <v>31.97</v>
          </cell>
          <cell r="G123">
            <v>15.99</v>
          </cell>
        </row>
        <row r="124">
          <cell r="B124">
            <v>94964</v>
          </cell>
          <cell r="C124" t="str">
            <v>CONCRETO FCK = 20MPA, TRAÇO 1:2,7:3 (EM MASSA SECA DE CIMENTO/ AREIA MÉDIA/ BRITA 1) - PREPARO MECÂNICO COM BETONEIRA 400 L. AF_05/2021</v>
          </cell>
          <cell r="D124" t="str">
            <v>M3</v>
          </cell>
          <cell r="E124">
            <v>0.155</v>
          </cell>
          <cell r="F124">
            <v>488.29</v>
          </cell>
          <cell r="G124">
            <v>75.68</v>
          </cell>
        </row>
        <row r="125">
          <cell r="B125">
            <v>103670</v>
          </cell>
          <cell r="C125" t="str">
            <v>LANÇAMENTO COM USO DE BALDES, ADENSAMENTO E ACABAMENTO DE CONCRETO EM ESTRUTURAS. AF_02/2022</v>
          </cell>
          <cell r="D125" t="str">
            <v>M3</v>
          </cell>
          <cell r="E125">
            <v>0.155</v>
          </cell>
          <cell r="F125">
            <v>288.5</v>
          </cell>
          <cell r="G125">
            <v>44.72</v>
          </cell>
        </row>
        <row r="126">
          <cell r="B126">
            <v>88316</v>
          </cell>
          <cell r="C126" t="str">
            <v>SERVENTE COM ENCARGOS COMPLEMENTARES</v>
          </cell>
          <cell r="D126" t="str">
            <v>H</v>
          </cell>
          <cell r="E126">
            <v>0.2773</v>
          </cell>
          <cell r="F126">
            <v>21.28</v>
          </cell>
          <cell r="G126">
            <v>5.9</v>
          </cell>
        </row>
        <row r="129">
          <cell r="B129" t="str">
            <v>COMP016</v>
          </cell>
          <cell r="C129" t="str">
            <v>REMOÇÃO DE ÁRVORE DE PEQUENO PORTE COM ALTURA ATÉ 1,50M, INCLUSIVE DESTOCAMENTO</v>
          </cell>
          <cell r="D129" t="str">
            <v>UND</v>
          </cell>
        </row>
        <row r="129">
          <cell r="G129">
            <v>158.43</v>
          </cell>
        </row>
        <row r="130">
          <cell r="B130">
            <v>98529</v>
          </cell>
          <cell r="C130" t="str">
            <v>CORTE RASO E RECORTE DE ÁRVORE COM DIÂMETRO DE TRONCO MAIOR OU IGUAL A 0,20 M E MENOR QUE 0,40 M.AF_05/2018</v>
          </cell>
          <cell r="D130" t="str">
            <v>UND</v>
          </cell>
          <cell r="E130">
            <v>1</v>
          </cell>
          <cell r="F130">
            <v>67.25</v>
          </cell>
          <cell r="G130">
            <v>67.25</v>
          </cell>
        </row>
        <row r="131">
          <cell r="B131">
            <v>98526</v>
          </cell>
          <cell r="C131" t="str">
            <v>REMOÇÃO DE RAÍZES REMANESCENTES DE TRONCO DE ÁRVORE COM DIÂMETRO MAIOR OU IGUAL A 0,20 M E MENOR QUE 0,40 M.AF_05/2018</v>
          </cell>
          <cell r="D131" t="str">
            <v>UND</v>
          </cell>
          <cell r="E131">
            <v>1</v>
          </cell>
          <cell r="F131">
            <v>91.18</v>
          </cell>
          <cell r="G131">
            <v>91.18</v>
          </cell>
        </row>
        <row r="134">
          <cell r="B134" t="str">
            <v>COMP018</v>
          </cell>
          <cell r="C134" t="str">
            <v>TAMPA EM CONCRETO ARMADO COM FUROS - CANALETA 0,40 X 0,15 M</v>
          </cell>
          <cell r="D134" t="str">
            <v>M</v>
          </cell>
        </row>
        <row r="134">
          <cell r="G134">
            <v>183.57</v>
          </cell>
        </row>
        <row r="135">
          <cell r="B135">
            <v>94965</v>
          </cell>
          <cell r="C135" t="str">
            <v>CONCRETO FCK = 25MPA, TRAÇO 1:2,3:2,7 (EM MASSA SECA DE CIMENTO/ AREIA MÉDIA/ BRITA 1) - PREPARO MECÂNICO COM BETONEIRA 400 L. AF_05/2021</v>
          </cell>
          <cell r="D135" t="str">
            <v>M3</v>
          </cell>
          <cell r="E135">
            <v>0.105</v>
          </cell>
          <cell r="F135">
            <v>503.44</v>
          </cell>
          <cell r="G135">
            <v>52.86</v>
          </cell>
        </row>
        <row r="136">
          <cell r="B136">
            <v>103670</v>
          </cell>
          <cell r="C136" t="str">
            <v>LANÇAMENTO COM USO DE BALDES, ADENSAMENTO E ACABAMENTO DE CONCRETO EM ESTRUTURAS. AF_02/2022</v>
          </cell>
          <cell r="D136" t="str">
            <v>M3</v>
          </cell>
          <cell r="E136">
            <v>0.105</v>
          </cell>
          <cell r="F136">
            <v>288.5</v>
          </cell>
          <cell r="G136">
            <v>30.29</v>
          </cell>
        </row>
        <row r="137">
          <cell r="B137">
            <v>92801</v>
          </cell>
          <cell r="C137" t="str">
            <v>CORTE E DOBRA DE AÇO CA-50, DIÂMETRO DE 6,3 MM. AF_06/2022</v>
          </cell>
          <cell r="D137" t="str">
            <v>KG</v>
          </cell>
          <cell r="E137">
            <v>2.07</v>
          </cell>
          <cell r="F137">
            <v>12.02</v>
          </cell>
          <cell r="G137">
            <v>24.88</v>
          </cell>
        </row>
        <row r="138">
          <cell r="B138">
            <v>92267</v>
          </cell>
          <cell r="C138" t="str">
            <v>FABRICAÇÃO DE FÔRMA PARA LAJES, EM CHAPA DE MADEIRA COMPENSADA RESINADA, E = 17 MM. AF_09/2020</v>
          </cell>
          <cell r="D138" t="str">
            <v>M2</v>
          </cell>
          <cell r="E138">
            <v>1.1</v>
          </cell>
          <cell r="F138">
            <v>52.78</v>
          </cell>
          <cell r="G138">
            <v>58.06</v>
          </cell>
        </row>
        <row r="139">
          <cell r="B139">
            <v>2678</v>
          </cell>
          <cell r="C139" t="str">
            <v>ELETRODUTO DE PVC RIGIDO SOLDAVEL, CLASSE B, DE 25 MM                                                                                                                                                                                                                                                                                                                                                                                                                                                     </v>
          </cell>
          <cell r="D139" t="str">
            <v>M </v>
          </cell>
          <cell r="E139">
            <v>1.8</v>
          </cell>
          <cell r="F139">
            <v>3.13</v>
          </cell>
          <cell r="G139">
            <v>5.63</v>
          </cell>
        </row>
        <row r="140">
          <cell r="B140">
            <v>88262</v>
          </cell>
          <cell r="C140" t="str">
            <v>CARPINTEIRO DE FORMAS COM ENCARGOS COMPLEMENTARES</v>
          </cell>
          <cell r="D140" t="str">
            <v>H</v>
          </cell>
          <cell r="E140">
            <v>0.25</v>
          </cell>
          <cell r="F140">
            <v>26.13</v>
          </cell>
          <cell r="G140">
            <v>6.53</v>
          </cell>
        </row>
        <row r="141">
          <cell r="B141">
            <v>88316</v>
          </cell>
          <cell r="C141" t="str">
            <v>SERVENTE COM ENCARGOS COMPLEMENTARES</v>
          </cell>
          <cell r="D141" t="str">
            <v>H</v>
          </cell>
          <cell r="E141">
            <v>0.25</v>
          </cell>
          <cell r="F141">
            <v>21.28</v>
          </cell>
          <cell r="G141">
            <v>5.32</v>
          </cell>
        </row>
        <row r="144">
          <cell r="B144" t="str">
            <v>COMP019</v>
          </cell>
          <cell r="C144" t="str">
            <v>CANALETA RETANGULAR EM ALVENARIA DE BLOCO CERÂMICO MACIÇO, ESP. 0,15 M, COM TAMPA PERFURADA EM CONCRETO ARMADO 25MPA, ESP. 0,15 M, LAJE DE FUNDO EM CONCRETO SIMPLES, ESP. 0,10 M, DIMENSÕES 0,40 X ALTURA VAR. 0,40 A 0,52 M</v>
          </cell>
          <cell r="D144" t="str">
            <v>M</v>
          </cell>
        </row>
        <row r="144">
          <cell r="G144">
            <v>370.93</v>
          </cell>
        </row>
        <row r="145">
          <cell r="B145">
            <v>101616</v>
          </cell>
          <cell r="C145" t="str">
            <v>PREPARO DE FUNDO DE VALA COM LARGURA MENOR QUE 1,5 M (ACERTO DO SOLO NATURAL). AF_08/2020</v>
          </cell>
          <cell r="D145" t="str">
            <v>M2</v>
          </cell>
          <cell r="E145">
            <v>0.8</v>
          </cell>
          <cell r="F145">
            <v>6.21</v>
          </cell>
          <cell r="G145">
            <v>4.97</v>
          </cell>
        </row>
        <row r="146">
          <cell r="B146">
            <v>94962</v>
          </cell>
          <cell r="C146" t="str">
            <v>CONCRETO MAGRO PARA LASTRO, TRAÇO 1:4,5:4,5 (EM MASSA SECA DE CIMENTO/ AREIA MÉDIA/ BRITA 1) - PREPARO MECÂNICO COM BETONEIRA 400 L. AF_05/2021</v>
          </cell>
          <cell r="D146" t="str">
            <v>M3</v>
          </cell>
          <cell r="E146">
            <v>0.08</v>
          </cell>
          <cell r="F146">
            <v>411.13</v>
          </cell>
          <cell r="G146">
            <v>32.89</v>
          </cell>
        </row>
        <row r="147">
          <cell r="B147">
            <v>103670</v>
          </cell>
          <cell r="C147" t="str">
            <v>LANÇAMENTO COM USO DE BALDES, ADENSAMENTO E ACABAMENTO DE CONCRETO EM ESTRUTURAS. AF_02/2022</v>
          </cell>
          <cell r="D147" t="str">
            <v>M3</v>
          </cell>
          <cell r="E147">
            <v>0.08</v>
          </cell>
          <cell r="F147">
            <v>288.5</v>
          </cell>
          <cell r="G147">
            <v>23.08</v>
          </cell>
        </row>
        <row r="148">
          <cell r="B148">
            <v>101159</v>
          </cell>
          <cell r="C148" t="str">
            <v>ALVENARIA DE VEDAÇÃO DE BLOCOS CERÂMICOS MACIÇOS DE 5X10X20CM (ESPESSURA 10CM) E ARGAMASSA DE ASSENTAMENTO COM PREPARO EM BETONEIRA. AF_05/2020</v>
          </cell>
          <cell r="D148" t="str">
            <v>M2</v>
          </cell>
          <cell r="E148">
            <v>0.92</v>
          </cell>
          <cell r="F148">
            <v>121.79</v>
          </cell>
          <cell r="G148">
            <v>112.05</v>
          </cell>
        </row>
        <row r="149">
          <cell r="B149">
            <v>87313</v>
          </cell>
          <cell r="C149" t="str">
            <v>ARGAMASSA TRAÇO 1:3 (EM VOLUME DE CIMENTO E AREIA GROSSA ÚMIDA) PARA CHAPISCO CONVENCIONAL, PREPARO MECÂNICO COM BETONEIRA 400 L. AF_08/2019</v>
          </cell>
          <cell r="D149" t="str">
            <v>M3</v>
          </cell>
          <cell r="E149">
            <v>0.026</v>
          </cell>
          <cell r="F149">
            <v>552.87</v>
          </cell>
          <cell r="G149">
            <v>14.37</v>
          </cell>
        </row>
        <row r="150">
          <cell r="B150" t="str">
            <v>COMP018</v>
          </cell>
          <cell r="C150" t="str">
            <v>TAMPA EM CONCRETO ARMADO COM FUROS - CANALETA 0,40 X 0,15 M</v>
          </cell>
          <cell r="D150" t="str">
            <v>M</v>
          </cell>
          <cell r="E150">
            <v>1</v>
          </cell>
          <cell r="F150">
            <v>183.57</v>
          </cell>
          <cell r="G150">
            <v>183.57</v>
          </cell>
        </row>
        <row r="153">
          <cell r="B153" t="str">
            <v>COMP020</v>
          </cell>
          <cell r="C153" t="str">
            <v>CANALETA RETANGULAR EM ALVENARIA DE BLOCO CERÂMICO MACIÇO, ESP. 0,15 M, COM TAMPA PERFURADA EM CONCRETO ARMADO 25MPA, ESP. 0,15 M, LAJE DE FUNDO EM CONCRETO SIMPLES, ESP. 0,10 M, DIMENSÕES 0,40 X 0,40 M</v>
          </cell>
          <cell r="D153" t="str">
            <v>M</v>
          </cell>
        </row>
        <row r="153">
          <cell r="G153">
            <v>355.21</v>
          </cell>
        </row>
        <row r="154">
          <cell r="B154">
            <v>101616</v>
          </cell>
          <cell r="C154" t="str">
            <v>PREPARO DE FUNDO DE VALA COM LARGURA MENOR QUE 1,5 M (ACERTO DO SOLO NATURAL). AF_08/2020</v>
          </cell>
          <cell r="D154" t="str">
            <v>M2</v>
          </cell>
          <cell r="E154">
            <v>0.8</v>
          </cell>
          <cell r="F154">
            <v>6.21</v>
          </cell>
          <cell r="G154">
            <v>4.97</v>
          </cell>
        </row>
        <row r="155">
          <cell r="B155">
            <v>94962</v>
          </cell>
          <cell r="C155" t="str">
            <v>CONCRETO MAGRO PARA LASTRO, TRAÇO 1:4,5:4,5 (EM MASSA SECA DE CIMENTO/ AREIA MÉDIA/ BRITA 1) - PREPARO MECÂNICO COM BETONEIRA 400 L. AF_05/2021</v>
          </cell>
          <cell r="D155" t="str">
            <v>M3</v>
          </cell>
          <cell r="E155">
            <v>0.08</v>
          </cell>
          <cell r="F155">
            <v>411.13</v>
          </cell>
          <cell r="G155">
            <v>32.89</v>
          </cell>
        </row>
        <row r="156">
          <cell r="B156">
            <v>103670</v>
          </cell>
          <cell r="C156" t="str">
            <v>LANÇAMENTO COM USO DE BALDES, ADENSAMENTO E ACABAMENTO DE CONCRETO EM ESTRUTURAS. AF_02/2022</v>
          </cell>
          <cell r="D156" t="str">
            <v>M3</v>
          </cell>
          <cell r="E156">
            <v>0.08</v>
          </cell>
          <cell r="F156">
            <v>288.5</v>
          </cell>
          <cell r="G156">
            <v>23.08</v>
          </cell>
        </row>
        <row r="157">
          <cell r="B157">
            <v>101159</v>
          </cell>
          <cell r="C157" t="str">
            <v>ALVENARIA DE VEDAÇÃO DE BLOCOS CERÂMICOS MACIÇOS DE 5X10X20CM (ESPESSURA 10CM) E ARGAMASSA DE ASSENTAMENTO COM PREPARO EM BETONEIRA. AF_05/2020</v>
          </cell>
          <cell r="D157" t="str">
            <v>M2</v>
          </cell>
          <cell r="E157">
            <v>0.8</v>
          </cell>
          <cell r="F157">
            <v>121.79</v>
          </cell>
          <cell r="G157">
            <v>97.43</v>
          </cell>
        </row>
        <row r="158">
          <cell r="B158">
            <v>87313</v>
          </cell>
          <cell r="C158" t="str">
            <v>ARGAMASSA TRAÇO 1:3 (EM VOLUME DE CIMENTO E AREIA GROSSA ÚMIDA) PARA CHAPISCO CONVENCIONAL, PREPARO MECÂNICO COM BETONEIRA 400 L. AF_08/2019</v>
          </cell>
          <cell r="D158" t="str">
            <v>M3</v>
          </cell>
          <cell r="E158">
            <v>0.024</v>
          </cell>
          <cell r="F158">
            <v>552.87</v>
          </cell>
          <cell r="G158">
            <v>13.27</v>
          </cell>
        </row>
        <row r="159">
          <cell r="B159" t="str">
            <v>COMP018</v>
          </cell>
          <cell r="C159" t="str">
            <v>TAMPA EM CONCRETO ARMADO COM FUROS - CANALETA 0,40 X 0,15 M</v>
          </cell>
          <cell r="D159" t="str">
            <v>M</v>
          </cell>
          <cell r="E159">
            <v>1</v>
          </cell>
          <cell r="F159">
            <v>183.57</v>
          </cell>
          <cell r="G159">
            <v>183.57</v>
          </cell>
        </row>
        <row r="162">
          <cell r="B162" t="str">
            <v>COMP021</v>
          </cell>
          <cell r="C162" t="str">
            <v>ALVENARIA DE BLOCOS DE CONCRETO 19 X 19 X 39 CM - AC</v>
          </cell>
          <cell r="D162" t="str">
            <v>M2</v>
          </cell>
        </row>
        <row r="162">
          <cell r="G162">
            <v>108.72</v>
          </cell>
        </row>
        <row r="163">
          <cell r="B163">
            <v>88309</v>
          </cell>
          <cell r="C163" t="str">
            <v>PEDREIRO COM ENCARGOS COMPLEMENTARES</v>
          </cell>
          <cell r="D163" t="str">
            <v>H</v>
          </cell>
          <cell r="E163">
            <v>1</v>
          </cell>
          <cell r="F163">
            <v>26.51</v>
          </cell>
          <cell r="G163">
            <v>26.51</v>
          </cell>
        </row>
        <row r="164">
          <cell r="B164">
            <v>88316</v>
          </cell>
          <cell r="C164" t="str">
            <v>SERVENTE COM ENCARGOS COMPLEMENTARES</v>
          </cell>
          <cell r="D164" t="str">
            <v>H</v>
          </cell>
          <cell r="E164">
            <v>1</v>
          </cell>
          <cell r="F164">
            <v>21.28</v>
          </cell>
          <cell r="G164">
            <v>21.28</v>
          </cell>
        </row>
        <row r="165">
          <cell r="B165">
            <v>654</v>
          </cell>
          <cell r="C165" t="str">
            <v>BLOCO DE VEDACAO DE CONCRETO 19 X 19 X 39 CM (CLASSE C - NBR 6136)                                                                                                                                                                                                                                                                                                                                                                                                                                        </v>
          </cell>
          <cell r="D165" t="str">
            <v>UND</v>
          </cell>
          <cell r="E165">
            <v>13</v>
          </cell>
          <cell r="F165">
            <v>3.95</v>
          </cell>
          <cell r="G165">
            <v>51.35</v>
          </cell>
        </row>
        <row r="166">
          <cell r="B166">
            <v>87294</v>
          </cell>
          <cell r="C166" t="str">
            <v>ARGAMASSA TRAÇO 1:2:9 (EM VOLUME DE CIMENTO, CAL E AREIA MÉDIA ÚMIDA) PARA EMBOÇO/MASSA ÚNICA/ASSENTAMENTO DE ALVENARIA DE VEDAÇÃO, PREPARO MECÂNICO COM BETONEIRA 600 L. AF_08/2019</v>
          </cell>
          <cell r="D166" t="str">
            <v>M3</v>
          </cell>
          <cell r="E166">
            <v>0.015</v>
          </cell>
          <cell r="F166">
            <v>638.67</v>
          </cell>
          <cell r="G166">
            <v>9.58</v>
          </cell>
        </row>
        <row r="169">
          <cell r="B169" t="str">
            <v>COMP022</v>
          </cell>
          <cell r="C169" t="str">
            <v>BOCA DE LOBO SIMPLES - BLS 01 AC/BC</v>
          </cell>
          <cell r="D169" t="str">
            <v>UND</v>
          </cell>
        </row>
        <row r="169">
          <cell r="G169">
            <v>927.93</v>
          </cell>
        </row>
        <row r="170">
          <cell r="B170">
            <v>88316</v>
          </cell>
          <cell r="C170" t="str">
            <v>SERVENTE COM ENCARGOS COMPLEMENTARES</v>
          </cell>
          <cell r="D170" t="str">
            <v>H</v>
          </cell>
          <cell r="E170">
            <v>0.2</v>
          </cell>
          <cell r="F170">
            <v>21.28</v>
          </cell>
          <cell r="G170">
            <v>4.26</v>
          </cell>
        </row>
        <row r="171">
          <cell r="B171" t="str">
            <v>M0224</v>
          </cell>
          <cell r="C171" t="str">
            <v>GUIA-CHAPÉU PRÉ-MOLDADA - C = 120 CM</v>
          </cell>
          <cell r="D171" t="str">
            <v>UND</v>
          </cell>
          <cell r="E171">
            <v>1</v>
          </cell>
          <cell r="F171">
            <v>61.3064</v>
          </cell>
          <cell r="G171">
            <v>61.31</v>
          </cell>
        </row>
        <row r="172">
          <cell r="B172" t="str">
            <v>COMP021</v>
          </cell>
          <cell r="C172" t="str">
            <v>ALVENARIA DE BLOCOS DE CONCRETO 19 X 19 X 39 CM - AC</v>
          </cell>
          <cell r="D172" t="str">
            <v>M2</v>
          </cell>
          <cell r="E172">
            <v>3.81</v>
          </cell>
          <cell r="F172">
            <v>108.72</v>
          </cell>
          <cell r="G172">
            <v>414.22</v>
          </cell>
        </row>
        <row r="173">
          <cell r="B173">
            <v>88628</v>
          </cell>
          <cell r="C173" t="str">
            <v>ARGAMASSA TRAÇO 1:3 (EM VOLUME DE CIMENTO E AREIA MÉDIA ÚMIDA), PREPARO MECÂNICO COM BETONEIRA 400 L. AF_08/2019</v>
          </cell>
          <cell r="D173" t="str">
            <v>M3</v>
          </cell>
          <cell r="E173">
            <v>0.06</v>
          </cell>
          <cell r="F173">
            <v>579.99</v>
          </cell>
          <cell r="G173">
            <v>34.8</v>
          </cell>
        </row>
        <row r="174">
          <cell r="B174">
            <v>92916</v>
          </cell>
          <cell r="C174" t="str">
            <v>ARMAÇÃO DE ESTRUTURAS DIVERSAS DE CONCRETO ARMADO, EXCETO VIGAS, PILARES, LAJES E FUNDAÇÕES, UTILIZANDO AÇO CA-50 DE 6,3 MM - MONTAGEM. AF_06/2022</v>
          </cell>
          <cell r="D174" t="str">
            <v>KG</v>
          </cell>
          <cell r="E174">
            <v>4.1</v>
          </cell>
          <cell r="F174">
            <v>17.07</v>
          </cell>
          <cell r="G174">
            <v>69.99</v>
          </cell>
        </row>
        <row r="175">
          <cell r="B175">
            <v>94964</v>
          </cell>
          <cell r="C175" t="str">
            <v>CONCRETO FCK = 20MPA, TRAÇO 1:2,7:3 (EM MASSA SECA DE CIMENTO/ AREIA MÉDIA/ BRITA 1) - PREPARO MECÂNICO COM BETONEIRA 400 L. AF_05/2021</v>
          </cell>
          <cell r="D175" t="str">
            <v>M3</v>
          </cell>
          <cell r="E175">
            <v>0.25</v>
          </cell>
          <cell r="F175">
            <v>488.29</v>
          </cell>
          <cell r="G175">
            <v>122.07</v>
          </cell>
        </row>
        <row r="176">
          <cell r="B176">
            <v>103670</v>
          </cell>
          <cell r="C176" t="str">
            <v>LANÇAMENTO COM USO DE BALDES, ADENSAMENTO E ACABAMENTO DE CONCRETO EM ESTRUTURAS. AF_02/2022</v>
          </cell>
          <cell r="D176" t="str">
            <v>M3</v>
          </cell>
          <cell r="E176">
            <v>0.25</v>
          </cell>
          <cell r="F176">
            <v>288.5</v>
          </cell>
          <cell r="G176">
            <v>72.13</v>
          </cell>
        </row>
        <row r="177">
          <cell r="B177">
            <v>94965</v>
          </cell>
          <cell r="C177" t="str">
            <v>CONCRETO FCK = 25MPA, TRAÇO 1:2,3:2,7 (EM MASSA SECA DE CIMENTO/ AREIA MÉDIA/ BRITA 1) - PREPARO MECÂNICO COM BETONEIRA 400 L. AF_05/2021</v>
          </cell>
          <cell r="D177" t="str">
            <v>M3</v>
          </cell>
          <cell r="E177">
            <v>0.06</v>
          </cell>
          <cell r="F177">
            <v>503.44</v>
          </cell>
          <cell r="G177">
            <v>30.21</v>
          </cell>
        </row>
        <row r="178">
          <cell r="B178">
            <v>103670</v>
          </cell>
          <cell r="C178" t="str">
            <v>LANÇAMENTO COM USO DE BALDES, ADENSAMENTO E ACABAMENTO DE CONCRETO EM ESTRUTURAS. AF_02/2022</v>
          </cell>
          <cell r="D178" t="str">
            <v>M3</v>
          </cell>
          <cell r="E178">
            <v>0.06</v>
          </cell>
          <cell r="F178">
            <v>288.5</v>
          </cell>
          <cell r="G178">
            <v>17.31</v>
          </cell>
        </row>
        <row r="179">
          <cell r="B179">
            <v>97086</v>
          </cell>
          <cell r="C179" t="str">
            <v>FABRICAÇÃO, MONTAGEM E DESMONTAGEM DE FORMA PARA RADIER, PISO DE CONCRETO OU LAJE SOBRE SOLO, EM MADEIRA SERRADA, 4 UTILIZAÇÕES. AF_09/2021</v>
          </cell>
          <cell r="D179" t="str">
            <v>M2</v>
          </cell>
          <cell r="E179">
            <v>0.775</v>
          </cell>
          <cell r="F179">
            <v>131.14</v>
          </cell>
          <cell r="G179">
            <v>101.63</v>
          </cell>
        </row>
        <row r="182">
          <cell r="B182" t="str">
            <v>COMP023</v>
          </cell>
          <cell r="C182" t="str">
            <v>SERVICOS TOPOGRAFICOS PARA PAVIMENTACAO, INCLUSIVE NOTA DE SERVICOS, ACOMPANHAMENTO E GREIDE</v>
          </cell>
          <cell r="D182" t="str">
            <v>M2</v>
          </cell>
        </row>
        <row r="182">
          <cell r="G182">
            <v>0.41</v>
          </cell>
        </row>
        <row r="183">
          <cell r="B183">
            <v>4460</v>
          </cell>
          <cell r="C183" t="str">
            <v>SARRAFO NAO APARELHADO *2,5 X 10* CM, EM MACARANDUBA/MASSARANDUBA, ANGELIM OU EQUIVALENTE DA REGIAO - BRUTA                                                                                                                                                                                                                                                                                                                                                                                               </v>
          </cell>
          <cell r="D183" t="str">
            <v>M </v>
          </cell>
          <cell r="E183">
            <v>0.002886</v>
          </cell>
          <cell r="F183">
            <v>10.94</v>
          </cell>
          <cell r="G183">
            <v>0.03</v>
          </cell>
        </row>
        <row r="184">
          <cell r="B184">
            <v>88253</v>
          </cell>
          <cell r="C184" t="str">
            <v>AUXILIAR DE TOPÓGRAFO COM ENCARGOS COMPLEMENTARES</v>
          </cell>
          <cell r="D184" t="str">
            <v>H</v>
          </cell>
          <cell r="E184">
            <v>0.0025</v>
          </cell>
          <cell r="F184">
            <v>14.48</v>
          </cell>
          <cell r="G184">
            <v>0.04</v>
          </cell>
        </row>
        <row r="185">
          <cell r="B185">
            <v>88288</v>
          </cell>
          <cell r="C185" t="str">
            <v>NIVELADOR COM ENCARGOS COMPLEMENTARES</v>
          </cell>
          <cell r="D185" t="str">
            <v>H</v>
          </cell>
          <cell r="E185">
            <v>0.0025</v>
          </cell>
          <cell r="F185">
            <v>18.03</v>
          </cell>
          <cell r="G185">
            <v>0.05</v>
          </cell>
        </row>
        <row r="186">
          <cell r="B186">
            <v>88316</v>
          </cell>
          <cell r="C186" t="str">
            <v>SERVENTE COM ENCARGOS COMPLEMENTARES</v>
          </cell>
          <cell r="D186" t="str">
            <v>H</v>
          </cell>
          <cell r="E186">
            <v>0.0075</v>
          </cell>
          <cell r="F186">
            <v>21.28</v>
          </cell>
          <cell r="G186">
            <v>0.16</v>
          </cell>
        </row>
        <row r="187">
          <cell r="B187">
            <v>88597</v>
          </cell>
          <cell r="C187" t="str">
            <v>DESENHISTA DETALHISTA COM ENCARGOS COMPLEMENTARES</v>
          </cell>
          <cell r="D187" t="str">
            <v>H</v>
          </cell>
          <cell r="E187">
            <v>0.002</v>
          </cell>
          <cell r="F187">
            <v>31.42</v>
          </cell>
          <cell r="G187">
            <v>0.06</v>
          </cell>
        </row>
        <row r="188">
          <cell r="B188">
            <v>92145</v>
          </cell>
          <cell r="C188" t="str">
            <v>CAMINHONETE CABINE SIMPLES COM MOTOR 1.6 FLEX, CÂMBIO MANUAL, POTÊNCIA 101/104 CV, 2 PORTAS - CHP DIURNO. AF_11/2015</v>
          </cell>
          <cell r="D188" t="str">
            <v>CHP</v>
          </cell>
          <cell r="E188">
            <v>0.001</v>
          </cell>
          <cell r="F188">
            <v>72.79</v>
          </cell>
          <cell r="G188">
            <v>0.07</v>
          </cell>
        </row>
        <row r="191">
          <cell r="B191" t="str">
            <v>COMP024</v>
          </cell>
          <cell r="C191" t="str">
            <v>COMPACTACAO MECANICA A 100% DO PROCTOR INTERMEDIÁRIO - PAVIMENTACAO URBANA</v>
          </cell>
          <cell r="D191" t="str">
            <v>M3</v>
          </cell>
        </row>
        <row r="191">
          <cell r="G191">
            <v>7.79</v>
          </cell>
        </row>
        <row r="192">
          <cell r="B192">
            <v>5684</v>
          </cell>
          <cell r="C192" t="str">
            <v>ROLO COMPACTADOR VIBRATÓRIO DE UM CILINDRO AÇO LISO, POTÊNCIA 80 HP, PESO OPERACIONAL MÁXIMO 8,1 T, IMPACTO DINÂMICO 16,15 / 9,5 T, LARGURA DE TRABALHO 1,68 M - CHP DIURNO. AF_06/2014</v>
          </cell>
          <cell r="D192" t="str">
            <v>CHP</v>
          </cell>
          <cell r="E192">
            <v>0.013005592404734</v>
          </cell>
          <cell r="F192">
            <v>174.47</v>
          </cell>
          <cell r="G192">
            <v>2.27</v>
          </cell>
        </row>
        <row r="193">
          <cell r="B193">
            <v>5901</v>
          </cell>
          <cell r="C193" t="str">
            <v>CAMINHÃO PIPA 10.000 L TRUCADO, PESO BRUTO TOTAL 23.000 KG, CARGA ÚTIL MÁXIMA 15.935 KG, DISTÂNCIA ENTRE EIXOS 4,8 M, POTÊNCIA 230 CV, INCLUSIVE TANQUE DE AÇO PARA TRANSPORTE DE ÁGUA - CHP DIURNO. AF_06/2014</v>
          </cell>
          <cell r="D193" t="str">
            <v>CHP</v>
          </cell>
          <cell r="E193">
            <v>0.00533229288594095</v>
          </cell>
          <cell r="F193">
            <v>326.96</v>
          </cell>
          <cell r="G193">
            <v>1.74</v>
          </cell>
        </row>
        <row r="194">
          <cell r="B194">
            <v>5903</v>
          </cell>
          <cell r="C194" t="str">
            <v>CAMINHÃO PIPA 10.000 L TRUCADO, PESO BRUTO TOTAL 23.000 KG, CARGA ÚTIL MÁXIMA 15.935 KG, DISTÂNCIA ENTRE EIXOS 4,8 M, POTÊNCIA 230 CV, INCLUSIVE TANQUE DE AÇO PARA TRANSPORTE DE ÁGUA - CHI DIURNO. AF_06/2014</v>
          </cell>
          <cell r="D194" t="str">
            <v>CHI</v>
          </cell>
          <cell r="E194">
            <v>0.00767329951879308</v>
          </cell>
          <cell r="F194">
            <v>71.46</v>
          </cell>
          <cell r="G194">
            <v>0.55</v>
          </cell>
        </row>
        <row r="195">
          <cell r="B195">
            <v>5932</v>
          </cell>
          <cell r="C195" t="str">
            <v>MOTONIVELADORA POTÊNCIA BÁSICA LÍQUIDA (PRIMEIRA MARCHA) 125 HP, PESO BRUTO 13032 KG, LARGURA DA LÂMINA DE 3,7 M - CHP DIURNO. AF_06/2014</v>
          </cell>
          <cell r="D195" t="str">
            <v>CHP</v>
          </cell>
          <cell r="E195">
            <v>0.00169072701261542</v>
          </cell>
          <cell r="F195">
            <v>285.52</v>
          </cell>
          <cell r="G195">
            <v>0.48</v>
          </cell>
        </row>
        <row r="196">
          <cell r="B196">
            <v>5934</v>
          </cell>
          <cell r="C196" t="str">
            <v>MOTONIVELADORA POTÊNCIA BÁSICA LÍQUIDA (PRIMEIRA MARCHA) 125 HP, PESO BRUTO 13032 KG, LARGURA DA LÂMINA DE 3,7 M - CHI DIURNO. AF_06/2014</v>
          </cell>
          <cell r="D196" t="str">
            <v>CHI</v>
          </cell>
          <cell r="E196">
            <v>0.0113148653921186</v>
          </cell>
          <cell r="F196">
            <v>112.48</v>
          </cell>
          <cell r="G196">
            <v>1.27</v>
          </cell>
        </row>
        <row r="197">
          <cell r="B197">
            <v>88316</v>
          </cell>
          <cell r="C197" t="str">
            <v>SERVENTE COM ENCARGOS COMPLEMENTARES</v>
          </cell>
          <cell r="D197" t="str">
            <v>H</v>
          </cell>
          <cell r="E197">
            <v>0.013005592404734</v>
          </cell>
          <cell r="F197">
            <v>21.28</v>
          </cell>
          <cell r="G197">
            <v>0.28</v>
          </cell>
        </row>
        <row r="198">
          <cell r="B198">
            <v>96020</v>
          </cell>
          <cell r="C198" t="str">
            <v>TRATOR DE PNEUS COM POTÊNCIA DE 122 CV, TRAÇÃO 4X4, COM GRADE DE DISCOS ACOPLADA - CHP DIURNO. AF_02/2017</v>
          </cell>
          <cell r="D198" t="str">
            <v>CHP</v>
          </cell>
          <cell r="E198">
            <v>0.00312134217713617</v>
          </cell>
          <cell r="F198">
            <v>188.28</v>
          </cell>
          <cell r="G198">
            <v>0.59</v>
          </cell>
        </row>
        <row r="199">
          <cell r="B199">
            <v>96021</v>
          </cell>
          <cell r="C199" t="str">
            <v>TRATOR DE PNEUS COM POTÊNCIA DE 122 CV, TRAÇÃO 4X4, COM GRADE DE DISCOS ACOPLADA - CHI DIURNO. AF_02/2017</v>
          </cell>
          <cell r="D199" t="str">
            <v>CHI</v>
          </cell>
          <cell r="E199">
            <v>0.00988425022759787</v>
          </cell>
          <cell r="F199">
            <v>62.11</v>
          </cell>
          <cell r="G199">
            <v>0.61</v>
          </cell>
        </row>
        <row r="202">
          <cell r="B202" t="str">
            <v>COMP025</v>
          </cell>
          <cell r="C202" t="str">
            <v>SUPORTE METÁLICO COM TUBO DE AÇO GALVANIZADO DN 50MM PARA PLACA DE SINALIZAÇÃO - FORNECIMENTO E INSTALAÇÃO</v>
          </cell>
          <cell r="D202" t="str">
            <v>UND</v>
          </cell>
        </row>
        <row r="202">
          <cell r="G202">
            <v>251.06</v>
          </cell>
        </row>
        <row r="203">
          <cell r="B203">
            <v>88316</v>
          </cell>
          <cell r="C203" t="str">
            <v>SERVENTE COM ENCARGOS COMPLEMENTARES</v>
          </cell>
          <cell r="D203" t="str">
            <v>H</v>
          </cell>
          <cell r="E203">
            <v>0.2439</v>
          </cell>
          <cell r="F203">
            <v>21.28</v>
          </cell>
          <cell r="G203">
            <v>5.19</v>
          </cell>
        </row>
        <row r="204">
          <cell r="B204">
            <v>88315</v>
          </cell>
          <cell r="C204" t="str">
            <v>SERRALHEIRO COM ENCARGOS COMPLEMENTARES</v>
          </cell>
          <cell r="D204" t="str">
            <v>H</v>
          </cell>
          <cell r="E204">
            <v>0.2439</v>
          </cell>
          <cell r="F204">
            <v>26.31</v>
          </cell>
          <cell r="G204">
            <v>6.42</v>
          </cell>
        </row>
        <row r="205">
          <cell r="B205">
            <v>21013</v>
          </cell>
          <cell r="C205" t="str">
            <v>TUBO ACO GALVANIZADO COM COSTURA, CLASSE LEVE, DN 50 MM ( 2"),  E = 3,00 MM,  *4,40* KG/M (NBR 5580)                                                                                                                                                                                                                                                                                                                                                                                                      </v>
          </cell>
          <cell r="D205" t="str">
            <v>M </v>
          </cell>
          <cell r="E205">
            <v>3.5</v>
          </cell>
          <cell r="F205">
            <v>60.26</v>
          </cell>
          <cell r="G205">
            <v>210.91</v>
          </cell>
        </row>
        <row r="206">
          <cell r="B206">
            <v>94964</v>
          </cell>
          <cell r="C206" t="str">
            <v>CONCRETO FCK = 20MPA, TRAÇO 1:2,7:3 (EM MASSA SECA DE CIMENTO/ AREIA MÉDIA/ BRITA 1) - PREPARO MECÂNICO COM BETONEIRA 400 L. AF_05/2021</v>
          </cell>
          <cell r="D206" t="str">
            <v>M3</v>
          </cell>
          <cell r="E206">
            <v>0.0324</v>
          </cell>
          <cell r="F206">
            <v>488.29</v>
          </cell>
          <cell r="G206">
            <v>15.82</v>
          </cell>
        </row>
        <row r="207">
          <cell r="B207">
            <v>103670</v>
          </cell>
          <cell r="C207" t="str">
            <v>LANÇAMENTO COM USO DE BALDES, ADENSAMENTO E ACABAMENTO DE CONCRETO EM ESTRUTURAS. AF_02/2022</v>
          </cell>
          <cell r="D207" t="str">
            <v>M3</v>
          </cell>
          <cell r="E207">
            <v>0.0324</v>
          </cell>
          <cell r="F207">
            <v>288.5</v>
          </cell>
          <cell r="G207">
            <v>9.35</v>
          </cell>
        </row>
        <row r="208">
          <cell r="B208">
            <v>93358</v>
          </cell>
          <cell r="C208" t="str">
            <v>ESCAVAÇÃO MANUAL DE VALA COM PROFUNDIDADE MENOR OU IGUAL A 1,30 M. AF_02/2021</v>
          </cell>
          <cell r="D208" t="str">
            <v>M3</v>
          </cell>
          <cell r="E208">
            <v>0.04</v>
          </cell>
          <cell r="F208">
            <v>84.18</v>
          </cell>
          <cell r="G208">
            <v>3.37</v>
          </cell>
        </row>
        <row r="211">
          <cell r="B211" t="str">
            <v>COMP026</v>
          </cell>
          <cell r="C211" t="str">
            <v>PINTURA DE SINALIZAÇÃO HORIZONTAL PARA RAMPA DE ACESSIBILIDADE</v>
          </cell>
          <cell r="D211" t="str">
            <v>M2</v>
          </cell>
        </row>
        <row r="211">
          <cell r="G211">
            <v>9.74</v>
          </cell>
        </row>
        <row r="212">
          <cell r="B212">
            <v>7343</v>
          </cell>
          <cell r="C212" t="str">
            <v>TINTA ACRILICA A BASE DE SOLVENTE, PARA SINALIZACAO HORIZONTAL VIARIA (NBR 11862)                                                                                                                                                                                                                                                                                                                                                                                                                         </v>
          </cell>
          <cell r="D212" t="str">
            <v>L </v>
          </cell>
          <cell r="E212">
            <v>0.126</v>
          </cell>
          <cell r="F212">
            <v>17.61</v>
          </cell>
          <cell r="G212">
            <v>2.22</v>
          </cell>
        </row>
        <row r="213">
          <cell r="B213">
            <v>88310</v>
          </cell>
          <cell r="C213" t="str">
            <v>PINTOR COM ENCARGOS COMPLEMENTARES</v>
          </cell>
          <cell r="D213" t="str">
            <v>H</v>
          </cell>
          <cell r="E213">
            <v>0.18</v>
          </cell>
          <cell r="F213">
            <v>27.73</v>
          </cell>
          <cell r="G213">
            <v>4.99</v>
          </cell>
        </row>
        <row r="214">
          <cell r="B214">
            <v>88316</v>
          </cell>
          <cell r="C214" t="str">
            <v>SERVENTE COM ENCARGOS COMPLEMENTARES</v>
          </cell>
          <cell r="D214" t="str">
            <v>H</v>
          </cell>
          <cell r="E214">
            <v>0.1188</v>
          </cell>
          <cell r="F214">
            <v>21.28</v>
          </cell>
          <cell r="G214">
            <v>2.53</v>
          </cell>
        </row>
        <row r="217">
          <cell r="B217" t="str">
            <v>COMP027</v>
          </cell>
          <cell r="C217" t="str">
            <v>GUIA DE TRAVAMENTO EM CONCRETO PRÉ-FABRICADO, DIMENSÕES 100X15X13X20 CM</v>
          </cell>
          <cell r="D217" t="str">
            <v>M</v>
          </cell>
        </row>
        <row r="217">
          <cell r="G217">
            <v>53.62</v>
          </cell>
        </row>
        <row r="218">
          <cell r="B218">
            <v>94275</v>
          </cell>
          <cell r="C218" t="str">
            <v>ASSENTAMENTO DE GUIA (MEIO-FIO) EM TRECHO RETO, CONFECCIONADA EM CONCRETO PRÉ-FABRICADO, DIMENSÕES 100X15X13X20 CM (COMPRIMENTO X BASE INFERIOR X BASE SUPERIOR X ALTURA), PARA URBANIZAÇÃO INTERNA DE EMPREENDIMENTOS. AF_06/2016</v>
          </cell>
          <cell r="D218" t="str">
            <v>M</v>
          </cell>
          <cell r="E218">
            <v>1</v>
          </cell>
          <cell r="F218">
            <v>53.62</v>
          </cell>
          <cell r="G218">
            <v>53.62</v>
          </cell>
        </row>
        <row r="221">
          <cell r="B221" t="str">
            <v>COMP028</v>
          </cell>
          <cell r="C221" t="str">
            <v>EXECUÇÃO E COMPACTAÇÃO DE BASE COM BRITA GRADUADA SIMPLES - INCLUSIVE CARGA, TRANSPORTE E MATERIAL</v>
          </cell>
          <cell r="D221" t="str">
            <v>M3</v>
          </cell>
        </row>
        <row r="221">
          <cell r="G221">
            <v>219.63</v>
          </cell>
        </row>
        <row r="222">
          <cell r="B222">
            <v>5684</v>
          </cell>
          <cell r="C222" t="str">
            <v>ROLO COMPACTADOR VIBRATÓRIO DE UM CILINDRO AÇO LISO, POTÊNCIA 80 HP, PESO OPERACIONAL MÁXIMO 8,1 T, IMPACTO DINÂMICO 16,15 / 9,5 T, LARGURA DE TRABALHO 1,68 M - CHP DIURNO. AF_06/2014</v>
          </cell>
          <cell r="D222" t="str">
            <v>CHP</v>
          </cell>
          <cell r="E222">
            <v>0.009</v>
          </cell>
          <cell r="F222">
            <v>174.47</v>
          </cell>
          <cell r="G222">
            <v>1.57</v>
          </cell>
        </row>
        <row r="223">
          <cell r="B223">
            <v>5685</v>
          </cell>
          <cell r="C223" t="str">
            <v>ROLO COMPACTADOR VIBRATÓRIO DE UM CILINDRO AÇO LISO, POTÊNCIA 80 HP, PESO OPERACIONAL MÁXIMO 8,1 T, IMPACTO DINÂMICO 16,15 / 9,5 T, LARGURA DE TRABALHO 1,68 M - CHI DIURNO. AF_06/2014</v>
          </cell>
          <cell r="D223" t="str">
            <v>CHI</v>
          </cell>
          <cell r="E223">
            <v>0.021</v>
          </cell>
          <cell r="F223">
            <v>74.39</v>
          </cell>
          <cell r="G223">
            <v>1.56</v>
          </cell>
        </row>
        <row r="224">
          <cell r="B224">
            <v>5901</v>
          </cell>
          <cell r="C224" t="str">
            <v>CAMINHÃO PIPA 10.000 L TRUCADO, PESO BRUTO TOTAL 23.000 KG, CARGA ÚTIL MÁXIMA 15.935 KG, DISTÂNCIA ENTRE EIXOS 4,8 M, POTÊNCIA 230 CV, INCLUSIVE TANQUE DE AÇO PARA TRANSPORTE DE ÁGUA - CHP DIURNO. AF_06/2014</v>
          </cell>
          <cell r="D224" t="str">
            <v>CHP</v>
          </cell>
          <cell r="E224">
            <v>0.002</v>
          </cell>
          <cell r="F224">
            <v>326.96</v>
          </cell>
          <cell r="G224">
            <v>0.65</v>
          </cell>
        </row>
        <row r="225">
          <cell r="B225">
            <v>5903</v>
          </cell>
          <cell r="C225" t="str">
            <v>CAMINHÃO PIPA 10.000 L TRUCADO, PESO BRUTO TOTAL 23.000 KG, CARGA ÚTIL MÁXIMA 15.935 KG, DISTÂNCIA ENTRE EIXOS 4,8 M, POTÊNCIA 230 CV, INCLUSIVE TANQUE DE AÇO PARA TRANSPORTE DE ÁGUA - CHI DIURNO. AF_06/2014</v>
          </cell>
          <cell r="D225" t="str">
            <v>CHI</v>
          </cell>
          <cell r="E225">
            <v>0.028</v>
          </cell>
          <cell r="F225">
            <v>71.46</v>
          </cell>
          <cell r="G225">
            <v>2</v>
          </cell>
        </row>
        <row r="226">
          <cell r="B226">
            <v>5932</v>
          </cell>
          <cell r="C226" t="str">
            <v>MOTONIVELADORA POTÊNCIA BÁSICA LÍQUIDA (PRIMEIRA MARCHA) 125 HP, PESO BRUTO 13032 KG, LARGURA DA LÂMINA DE 3,7 M - CHP DIURNO. AF_06/2014</v>
          </cell>
          <cell r="D226" t="str">
            <v>CHP</v>
          </cell>
          <cell r="E226">
            <v>0.008</v>
          </cell>
          <cell r="F226">
            <v>285.52</v>
          </cell>
          <cell r="G226">
            <v>2.28</v>
          </cell>
        </row>
        <row r="227">
          <cell r="B227">
            <v>5934</v>
          </cell>
          <cell r="C227" t="str">
            <v>MOTONIVELADORA POTÊNCIA BÁSICA LÍQUIDA (PRIMEIRA MARCHA) 125 HP, PESO BRUTO 13032 KG, LARGURA DA LÂMINA DE 3,7 M - CHI DIURNO. AF_06/2014</v>
          </cell>
          <cell r="D227" t="str">
            <v>CHI</v>
          </cell>
          <cell r="E227">
            <v>0.022</v>
          </cell>
          <cell r="F227">
            <v>112.48</v>
          </cell>
          <cell r="G227">
            <v>2.47</v>
          </cell>
        </row>
        <row r="228">
          <cell r="B228">
            <v>88316</v>
          </cell>
          <cell r="C228" t="str">
            <v>SERVENTE COM ENCARGOS COMPLEMENTARES</v>
          </cell>
          <cell r="D228" t="str">
            <v>H</v>
          </cell>
          <cell r="E228">
            <v>0.03</v>
          </cell>
          <cell r="F228">
            <v>21.28</v>
          </cell>
          <cell r="G228">
            <v>0.64</v>
          </cell>
        </row>
        <row r="229">
          <cell r="B229">
            <v>96463</v>
          </cell>
          <cell r="C229" t="str">
            <v>ROLO COMPACTADOR DE PNEUS, ESTATICO, PRESSAO VARIAVEL, POTENCIA 110 HP, PESO SEM/COM LASTRO 10,8/27 T, LARGURA DE ROLAGEM 2,30 M - CHP DIURNO. AF_06/2017</v>
          </cell>
          <cell r="D229" t="str">
            <v>CHP</v>
          </cell>
          <cell r="E229">
            <v>0.004</v>
          </cell>
          <cell r="F229">
            <v>234.73</v>
          </cell>
          <cell r="G229">
            <v>0.94</v>
          </cell>
        </row>
        <row r="230">
          <cell r="B230">
            <v>96464</v>
          </cell>
          <cell r="C230" t="str">
            <v>ROLO COMPACTADOR DE PNEUS, ESTATICO, PRESSAO VARIAVEL, POTENCIA 110 HP, PESO SEM/COM LASTRO 10,8/27 T, LARGURA DE ROLAGEM 2,30 M - CHI DIURNO. AF_06/2017</v>
          </cell>
          <cell r="D230" t="str">
            <v>CHI</v>
          </cell>
          <cell r="E230">
            <v>0.026</v>
          </cell>
          <cell r="F230">
            <v>101.18</v>
          </cell>
          <cell r="G230">
            <v>2.63</v>
          </cell>
        </row>
        <row r="231">
          <cell r="B231">
            <v>4729</v>
          </cell>
          <cell r="C231" t="str">
            <v>PEDRA BRITADA GRADUADA, CLASSIFICADA (POSTO PEDREIRA/FORNECEDOR, SEM FRETE)                                                                                                                                                                                                                                                                                                                                                                                                                               </v>
          </cell>
          <cell r="D231" t="str">
            <v>M3</v>
          </cell>
          <cell r="E231">
            <v>1</v>
          </cell>
          <cell r="F231">
            <v>105.27</v>
          </cell>
          <cell r="G231">
            <v>105.27</v>
          </cell>
        </row>
        <row r="232">
          <cell r="B232">
            <v>100973</v>
          </cell>
          <cell r="C232" t="str">
            <v>CARGA, MANOBRA E DESCARGA DE SOLOS E MATERIAIS GRANULARES EM CAMINHÃO BASCULANTE 6 M³ - CARGA COM PÁ CARREGADEIRA (CAÇAMBA DE 1,7 A 2,8 M³ / 128 HP) E DESCARGA LIVRE (UNIDADE: M3). AF_07/2020</v>
          </cell>
          <cell r="D232" t="str">
            <v>M3</v>
          </cell>
          <cell r="E232">
            <v>1</v>
          </cell>
          <cell r="F232">
            <v>9.32</v>
          </cell>
          <cell r="G232">
            <v>9.32</v>
          </cell>
        </row>
        <row r="233">
          <cell r="B233">
            <v>97914</v>
          </cell>
          <cell r="C233" t="str">
            <v>TRANSPORTE COM CAMINHÃO BASCULANTE DE 6 M³, EM VIA URBANA PAVIMENTADA, DMT ATÉ 30 KM (UNIDADE: M3XKM). AF_07/2020</v>
          </cell>
          <cell r="D233" t="str">
            <v>M3 X KM</v>
          </cell>
          <cell r="E233">
            <v>30</v>
          </cell>
          <cell r="F233">
            <v>3.01</v>
          </cell>
          <cell r="G233">
            <v>90.3</v>
          </cell>
        </row>
        <row r="236">
          <cell r="B236" t="str">
            <v>COMP029</v>
          </cell>
          <cell r="C236" t="str">
            <v>PEDRA ARGAMASSADA COM CIMENTO E AREIA 1:3 - AREIA E PEDRA DE MÃO COMERCIAL - FORNECIMENTO E ASSENTAMENTO</v>
          </cell>
          <cell r="D236" t="str">
            <v>M3</v>
          </cell>
        </row>
        <row r="236">
          <cell r="G236">
            <v>515.16</v>
          </cell>
        </row>
        <row r="237">
          <cell r="B237">
            <v>88309</v>
          </cell>
          <cell r="C237" t="str">
            <v>PEDREIRO COM ENCARGOS COMPLEMENTARES</v>
          </cell>
          <cell r="D237" t="str">
            <v>H</v>
          </cell>
          <cell r="E237">
            <v>1</v>
          </cell>
          <cell r="F237">
            <v>26.51</v>
          </cell>
          <cell r="G237">
            <v>26.51</v>
          </cell>
        </row>
        <row r="238">
          <cell r="B238">
            <v>88316</v>
          </cell>
          <cell r="C238" t="str">
            <v>SERVENTE COM ENCARGOS COMPLEMENTARES</v>
          </cell>
          <cell r="D238" t="str">
            <v>H</v>
          </cell>
          <cell r="E238">
            <v>4</v>
          </cell>
          <cell r="F238">
            <v>21.28</v>
          </cell>
          <cell r="G238">
            <v>85.12</v>
          </cell>
        </row>
        <row r="239">
          <cell r="B239">
            <v>4730</v>
          </cell>
          <cell r="C239" t="str">
            <v>PEDRA DE MAO OU PEDRA RACHAO PARA ARRIMO/FUNDACAO (POSTO PEDREIRA/FORNECEDOR, SEM FRETE)                                                                                                                                                                                                                                                                                                                                                                                                                  </v>
          </cell>
          <cell r="D239" t="str">
            <v>M3</v>
          </cell>
          <cell r="E239">
            <v>1.2</v>
          </cell>
          <cell r="F239">
            <v>98.2</v>
          </cell>
          <cell r="G239">
            <v>117.84</v>
          </cell>
        </row>
        <row r="240">
          <cell r="B240">
            <v>88628</v>
          </cell>
          <cell r="C240" t="str">
            <v>ARGAMASSA TRAÇO 1:3 (EM VOLUME DE CIMENTO E AREIA MÉDIA ÚMIDA), PREPARO MECÂNICO COM BETONEIRA 400 L. AF_08/2019</v>
          </cell>
          <cell r="D240" t="str">
            <v>M3</v>
          </cell>
          <cell r="E240">
            <v>0.3156</v>
          </cell>
          <cell r="F240">
            <v>579.99</v>
          </cell>
          <cell r="G240">
            <v>183.04</v>
          </cell>
        </row>
        <row r="241">
          <cell r="B241">
            <v>100990</v>
          </cell>
          <cell r="C241" t="str">
            <v>CARGA, MANOBRA E DESCARGA DE SOLOS E MATERIAIS GRANULARES EM CAMINHÃO BASCULANTE 10 M³ - CARGA COM PÁ CARREGADEIRA (CAÇAMBA DE 1,7 A 2,8 M³ / 128 HP) E DESCARGA LIVRE (UNIDADE: T). AF_07/2020</v>
          </cell>
          <cell r="D241" t="str">
            <v>T</v>
          </cell>
          <cell r="E241">
            <v>1.8</v>
          </cell>
          <cell r="F241">
            <v>6.03</v>
          </cell>
          <cell r="G241">
            <v>10.85</v>
          </cell>
        </row>
        <row r="242">
          <cell r="B242">
            <v>95878</v>
          </cell>
          <cell r="C242" t="str">
            <v>TRANSPORTE COM CAMINHÃO BASCULANTE DE 10 M³, EM VIA URBANA PAVIMENTADA, DMT ATÉ 30 KM (UNIDADE: TXKM). AF_07/2020</v>
          </cell>
          <cell r="D242" t="str">
            <v>TXKM</v>
          </cell>
          <cell r="E242">
            <v>54</v>
          </cell>
          <cell r="F242">
            <v>1.7</v>
          </cell>
          <cell r="G242">
            <v>91.8</v>
          </cell>
        </row>
        <row r="245">
          <cell r="B245" t="str">
            <v>COMP030</v>
          </cell>
          <cell r="C245" t="str">
            <v>DRENO BARBACÃ DN 100 MM, EXCLUSIVE MATERIAL DRENANTE</v>
          </cell>
          <cell r="D245" t="str">
            <v>UND</v>
          </cell>
        </row>
        <row r="245">
          <cell r="G245">
            <v>27.8</v>
          </cell>
        </row>
        <row r="246">
          <cell r="B246">
            <v>345</v>
          </cell>
          <cell r="C246" t="str">
            <v>ARAME GALVANIZADO 18 BWG, D = 1,24MM (0,009 KG/M)                                                                                                                                                                                                                                                                                                                                                                                                                                                         </v>
          </cell>
          <cell r="D246" t="str">
            <v>KG</v>
          </cell>
          <cell r="E246">
            <v>0.017</v>
          </cell>
          <cell r="F246">
            <v>35.37</v>
          </cell>
          <cell r="G246">
            <v>0.6</v>
          </cell>
        </row>
        <row r="247">
          <cell r="B247">
            <v>4013</v>
          </cell>
          <cell r="C247" t="str">
            <v>GEOTEXTIL NAO TECIDO AGULHADO DE FILAMENTOS CONTINUOS 100% POLIESTER, RESITENCIA A TRACAO = 09 KN/M                                                                                                                                                                                                                                                                                                                                                                                                       </v>
          </cell>
          <cell r="D247" t="str">
            <v>M2</v>
          </cell>
          <cell r="E247">
            <v>1.06</v>
          </cell>
          <cell r="F247">
            <v>7.61</v>
          </cell>
          <cell r="G247">
            <v>8.07</v>
          </cell>
        </row>
        <row r="248">
          <cell r="B248">
            <v>9836</v>
          </cell>
          <cell r="C248" t="str">
            <v>TUBO PVC  SERIE NORMAL, DN 100 MM, PARA ESGOTO  PREDIAL (NBR 5688)                                                                                                                                                                                                                                                                                                                                                                                                                                        </v>
          </cell>
          <cell r="D248" t="str">
            <v>M </v>
          </cell>
          <cell r="E248">
            <v>0.5</v>
          </cell>
          <cell r="F248">
            <v>16.5</v>
          </cell>
          <cell r="G248">
            <v>8.25</v>
          </cell>
        </row>
        <row r="249">
          <cell r="B249">
            <v>88316</v>
          </cell>
          <cell r="C249" t="str">
            <v>SERVENTE COM ENCARGOS COMPLEMENTARES</v>
          </cell>
          <cell r="D249" t="str">
            <v>H</v>
          </cell>
          <cell r="E249">
            <v>0.5115</v>
          </cell>
          <cell r="F249">
            <v>21.28</v>
          </cell>
          <cell r="G249">
            <v>10.88</v>
          </cell>
        </row>
        <row r="252">
          <cell r="B252" t="str">
            <v>COMP031</v>
          </cell>
          <cell r="C252" t="str">
            <v>COLCHÃO DRENANTE COM BRITA</v>
          </cell>
          <cell r="D252" t="str">
            <v>M3</v>
          </cell>
        </row>
        <row r="252">
          <cell r="G252">
            <v>216.61</v>
          </cell>
        </row>
        <row r="253">
          <cell r="B253">
            <v>4718</v>
          </cell>
          <cell r="C253" t="str">
            <v>PEDRA BRITADA N. 2 (19 A 38 MM) POSTO PEDREIRA/FORNECEDOR, SEM FRETE                                                                                                                                                                                                                                                                                                                                                                                                                                      </v>
          </cell>
          <cell r="D253" t="str">
            <v>M3</v>
          </cell>
          <cell r="E253">
            <v>1</v>
          </cell>
          <cell r="F253">
            <v>105.03</v>
          </cell>
          <cell r="G253">
            <v>105.03</v>
          </cell>
        </row>
        <row r="254">
          <cell r="B254">
            <v>97914</v>
          </cell>
          <cell r="C254" t="str">
            <v>TRANSPORTE COM CAMINHÃO BASCULANTE DE 6 M³, EM VIA URBANA PAVIMENTADA, DMT ATÉ 30 KM (UNIDADE: M3XKM). AF_07/2020</v>
          </cell>
          <cell r="D254" t="str">
            <v>M3 X KM</v>
          </cell>
          <cell r="E254">
            <v>30</v>
          </cell>
          <cell r="F254">
            <v>3.01</v>
          </cell>
          <cell r="G254">
            <v>90.3</v>
          </cell>
        </row>
        <row r="255">
          <cell r="B255">
            <v>88316</v>
          </cell>
          <cell r="C255" t="str">
            <v>SERVENTE COM ENCARGOS COMPLEMENTARES</v>
          </cell>
          <cell r="D255" t="str">
            <v>H</v>
          </cell>
          <cell r="E255">
            <v>1</v>
          </cell>
          <cell r="F255">
            <v>21.28</v>
          </cell>
          <cell r="G255">
            <v>21.28</v>
          </cell>
        </row>
        <row r="258">
          <cell r="B258" t="str">
            <v>COMP032</v>
          </cell>
          <cell r="C258" t="str">
            <v>COLCHÃO DRENANTE COM AREIA</v>
          </cell>
          <cell r="D258" t="str">
            <v>M3</v>
          </cell>
        </row>
        <row r="258">
          <cell r="G258">
            <v>241.58</v>
          </cell>
        </row>
        <row r="259">
          <cell r="B259">
            <v>370</v>
          </cell>
          <cell r="C259" t="str">
            <v>AREIA MEDIA - POSTO JAZIDA/FORNECEDOR (RETIRADO NA JAZIDA, SEM TRANSPORTE)                                                                                                                                                                                                                                                                                                                                                                                                                                </v>
          </cell>
          <cell r="D259" t="str">
            <v>M3</v>
          </cell>
          <cell r="E259">
            <v>1</v>
          </cell>
          <cell r="F259">
            <v>130</v>
          </cell>
          <cell r="G259">
            <v>130</v>
          </cell>
        </row>
        <row r="260">
          <cell r="B260">
            <v>97914</v>
          </cell>
          <cell r="C260" t="str">
            <v>TRANSPORTE COM CAMINHÃO BASCULANTE DE 6 M³, EM VIA URBANA PAVIMENTADA, DMT ATÉ 30 KM (UNIDADE: M3XKM). AF_07/2020</v>
          </cell>
          <cell r="D260" t="str">
            <v>M3 X KM</v>
          </cell>
          <cell r="E260">
            <v>30</v>
          </cell>
          <cell r="F260">
            <v>3.01</v>
          </cell>
          <cell r="G260">
            <v>90.3</v>
          </cell>
        </row>
        <row r="261">
          <cell r="B261">
            <v>88316</v>
          </cell>
          <cell r="C261" t="str">
            <v>SERVENTE COM ENCARGOS COMPLEMENTARES</v>
          </cell>
          <cell r="D261" t="str">
            <v>H</v>
          </cell>
          <cell r="E261">
            <v>1</v>
          </cell>
          <cell r="F261">
            <v>21.28</v>
          </cell>
          <cell r="G261">
            <v>21.28</v>
          </cell>
        </row>
        <row r="264">
          <cell r="B264" t="str">
            <v>COMP033</v>
          </cell>
          <cell r="C264" t="str">
            <v>REBAIXAMENTO DE PENA D'AGUA, INCLUINDO COMPLEMENTO DE TUBULACAO, CONEXOES, ESCAVACAO E REATERRO</v>
          </cell>
          <cell r="D264" t="str">
            <v>UND</v>
          </cell>
        </row>
        <row r="264">
          <cell r="G264">
            <v>97.93</v>
          </cell>
        </row>
        <row r="265">
          <cell r="B265">
            <v>9868</v>
          </cell>
          <cell r="C265" t="str">
            <v>TUBO PVC, SOLDAVEL, DE 25 MM, AGUA FRIA (NBR-5648)                                                                                                                                                                                                                                                                                                                                                                                                                                                        </v>
          </cell>
          <cell r="D265" t="str">
            <v>M </v>
          </cell>
          <cell r="E265">
            <v>1</v>
          </cell>
          <cell r="F265">
            <v>4.61</v>
          </cell>
          <cell r="G265">
            <v>4.61</v>
          </cell>
        </row>
        <row r="266">
          <cell r="B266">
            <v>3529</v>
          </cell>
          <cell r="C266" t="str">
            <v>JOELHO PVC, SOLDAVEL, 90 GRAUS, 25 MM, COR MARROM, PARA AGUA FRIA PREDIAL                                                                                                                                                                                                                                                                                                                                                                                                                                 </v>
          </cell>
          <cell r="D266" t="str">
            <v>UND</v>
          </cell>
          <cell r="E266">
            <v>3</v>
          </cell>
          <cell r="F266">
            <v>0.81</v>
          </cell>
          <cell r="G266">
            <v>2.43</v>
          </cell>
        </row>
        <row r="267">
          <cell r="B267">
            <v>122</v>
          </cell>
          <cell r="C267" t="str">
            <v>ADESIVO PLASTICO PARA PVC, FRASCO COM *850* GR                                                                                                                                                                                                                                                                                                                                                                                                                                                            </v>
          </cell>
          <cell r="D267" t="str">
            <v>UND</v>
          </cell>
          <cell r="E267">
            <v>0.0075</v>
          </cell>
          <cell r="F267">
            <v>60.78</v>
          </cell>
          <cell r="G267">
            <v>0.46</v>
          </cell>
        </row>
        <row r="268">
          <cell r="B268">
            <v>20083</v>
          </cell>
          <cell r="C268" t="str">
            <v>SOLUCAO PREPARADORA / LIMPADORA PARA PVC, FRASCO COM 1000 CM3                                                                                                                                                                                                                                                                                                                                                                                                                                             </v>
          </cell>
          <cell r="D268" t="str">
            <v>UND</v>
          </cell>
          <cell r="E268">
            <v>0.012</v>
          </cell>
          <cell r="F268">
            <v>68.86</v>
          </cell>
          <cell r="G268">
            <v>0.83</v>
          </cell>
        </row>
        <row r="269">
          <cell r="B269">
            <v>88267</v>
          </cell>
          <cell r="C269" t="str">
            <v>ENCANADOR OU BOMBEIRO HIDRÁULICO COM ENCARGOS COMPLEMENTARES</v>
          </cell>
          <cell r="D269" t="str">
            <v>H</v>
          </cell>
          <cell r="E269">
            <v>1</v>
          </cell>
          <cell r="F269">
            <v>25.76</v>
          </cell>
          <cell r="G269">
            <v>25.76</v>
          </cell>
        </row>
        <row r="270">
          <cell r="B270">
            <v>88316</v>
          </cell>
          <cell r="C270" t="str">
            <v>SERVENTE COM ENCARGOS COMPLEMENTARES</v>
          </cell>
          <cell r="D270" t="str">
            <v>H</v>
          </cell>
          <cell r="E270">
            <v>3</v>
          </cell>
          <cell r="F270">
            <v>21.28</v>
          </cell>
          <cell r="G270">
            <v>63.84</v>
          </cell>
        </row>
        <row r="273">
          <cell r="B273" t="str">
            <v>COMP034</v>
          </cell>
          <cell r="C273" t="str">
            <v>REBAIXAMENTO DE DISTRIBUIDOR DE 110 MM, INCLUSIVE ESCAVACAO E REATERRO(SEM TUBULACAO E CONEXOES)</v>
          </cell>
          <cell r="D273" t="str">
            <v>M</v>
          </cell>
        </row>
        <row r="273">
          <cell r="G273">
            <v>55.84</v>
          </cell>
        </row>
        <row r="274">
          <cell r="B274">
            <v>6189</v>
          </cell>
          <cell r="C274" t="str">
            <v>TABUA NAO APARELHADA *2,5 X 30* CM, EM MACARANDUBA/MASSARANDUBA, ANGELIM OU EQUIVALENTE DA REGIAO - BRUTA                                                                                                                                                                                                                                                                                                                                                                                                 </v>
          </cell>
          <cell r="D274" t="str">
            <v>M </v>
          </cell>
          <cell r="E274">
            <v>0.8</v>
          </cell>
          <cell r="F274">
            <v>31.97</v>
          </cell>
          <cell r="G274">
            <v>25.58</v>
          </cell>
        </row>
        <row r="275">
          <cell r="B275">
            <v>4115</v>
          </cell>
          <cell r="C275" t="str">
            <v>MADEIRA ROLICA TRATADA, D = 12 A 15 CM, H = 3,00 M, EM EUCALIPTO OU EQUIVALENTE DA REGIAO                                                                                                                                                                                                                                                                                                                                                                                                                 </v>
          </cell>
          <cell r="D275" t="str">
            <v>M </v>
          </cell>
          <cell r="E275">
            <v>0.3</v>
          </cell>
          <cell r="F275">
            <v>29.92</v>
          </cell>
          <cell r="G275">
            <v>8.98</v>
          </cell>
        </row>
        <row r="276">
          <cell r="B276">
            <v>88316</v>
          </cell>
          <cell r="C276" t="str">
            <v>SERVENTE COM ENCARGOS COMPLEMENTARES</v>
          </cell>
          <cell r="D276" t="str">
            <v>H</v>
          </cell>
          <cell r="E276">
            <v>1</v>
          </cell>
          <cell r="F276">
            <v>21.28</v>
          </cell>
          <cell r="G276">
            <v>21.28</v>
          </cell>
        </row>
        <row r="279">
          <cell r="B279" t="str">
            <v>COMP035</v>
          </cell>
          <cell r="C279" t="str">
            <v>TUBO DE PEAD CORRUGADO DE DUPLA PAREDE PARA REDE COLETORA DE ÁGUAS PLUVIAIS, DN 600 MM, JUNTA ELÁSTICA INTEGRADA, INSTALADO EM LOCAL COM NÍVEL BAIXO DE INTERFERÊNCIAS - FORNECIMENTO E ASSENTAMENTO</v>
          </cell>
          <cell r="D279" t="str">
            <v>M</v>
          </cell>
        </row>
        <row r="279">
          <cell r="G279">
            <v>545.28</v>
          </cell>
        </row>
        <row r="280">
          <cell r="B280">
            <v>5631</v>
          </cell>
          <cell r="C280" t="str">
            <v>ESCAVADEIRA HIDRÁULICA SOBRE ESTEIRAS, CAÇAMBA 0,80 M3, PESO OPERACIONAL 17 T, POTENCIA BRUTA 111 HP - CHP DIURNO. AF_06/2014</v>
          </cell>
          <cell r="D280" t="str">
            <v>CHP</v>
          </cell>
          <cell r="E280">
            <v>0.0422</v>
          </cell>
          <cell r="F280">
            <v>223.75</v>
          </cell>
          <cell r="G280">
            <v>9.44</v>
          </cell>
        </row>
        <row r="281">
          <cell r="B281">
            <v>5632</v>
          </cell>
          <cell r="C281" t="str">
            <v>ESCAVADEIRA HIDRÁULICA SOBRE ESTEIRAS, CAÇAMBA 0,80 M3, PESO OPERACIONAL 17 T, POTENCIA BRUTA 111 HP - CHI DIURNO. AF_06/2014</v>
          </cell>
          <cell r="D281" t="str">
            <v>CHI</v>
          </cell>
          <cell r="E281">
            <v>0.0262</v>
          </cell>
          <cell r="F281">
            <v>97.15</v>
          </cell>
          <cell r="G281">
            <v>2.55</v>
          </cell>
        </row>
        <row r="282">
          <cell r="B282">
            <v>20078</v>
          </cell>
          <cell r="C282" t="str">
            <v>PASTA LUBRIFICANTE PARA TUBOS E CONEXOES COM JUNTA ELASTICA, EMBALAGEM DE *400* GR (USO EM PVC, ACO, POLIETILENO E OUTROS)                                                                                                                                                                                                                                                                                                                                                                                </v>
          </cell>
          <cell r="D282" t="str">
            <v>UND</v>
          </cell>
          <cell r="E282">
            <v>0.0694</v>
          </cell>
          <cell r="F282">
            <v>25.08</v>
          </cell>
          <cell r="G282">
            <v>1.74</v>
          </cell>
        </row>
        <row r="283">
          <cell r="B283" t="str">
            <v>M0134</v>
          </cell>
          <cell r="C283" t="str">
            <v>TUBO PEAD CORRUGADO COM PAREDES ESTRUTURADAS PARA DRENAGEM - D = 600 MM</v>
          </cell>
          <cell r="D283" t="str">
            <v>M</v>
          </cell>
          <cell r="E283">
            <v>1.05</v>
          </cell>
          <cell r="F283">
            <v>500.684</v>
          </cell>
          <cell r="G283">
            <v>525.72</v>
          </cell>
        </row>
        <row r="284">
          <cell r="B284">
            <v>88246</v>
          </cell>
          <cell r="C284" t="str">
            <v>ASSENTADOR DE TUBOS COM ENCARGOS COMPLEMENTARES</v>
          </cell>
          <cell r="D284" t="str">
            <v>H</v>
          </cell>
          <cell r="E284">
            <v>0.1301</v>
          </cell>
          <cell r="F284">
            <v>23.54</v>
          </cell>
          <cell r="G284">
            <v>3.06</v>
          </cell>
        </row>
        <row r="285">
          <cell r="B285">
            <v>88316</v>
          </cell>
          <cell r="C285" t="str">
            <v>SERVENTE COM ENCARGOS COMPLEMENTARES</v>
          </cell>
          <cell r="D285" t="str">
            <v>H</v>
          </cell>
          <cell r="E285">
            <v>0.1301</v>
          </cell>
          <cell r="F285">
            <v>21.28</v>
          </cell>
          <cell r="G285">
            <v>2.77</v>
          </cell>
        </row>
        <row r="288">
          <cell r="B288" t="str">
            <v>COMP036</v>
          </cell>
          <cell r="C288" t="str">
            <v>BOCA DE LOBO SIMPLES - BLS 02 AC/BC</v>
          </cell>
          <cell r="D288" t="str">
            <v>UND</v>
          </cell>
        </row>
        <row r="288">
          <cell r="G288">
            <v>945.33</v>
          </cell>
        </row>
        <row r="289">
          <cell r="B289">
            <v>88316</v>
          </cell>
          <cell r="C289" t="str">
            <v>SERVENTE COM ENCARGOS COMPLEMENTARES</v>
          </cell>
          <cell r="D289" t="str">
            <v>H</v>
          </cell>
          <cell r="E289">
            <v>0.2</v>
          </cell>
          <cell r="F289">
            <v>21.28</v>
          </cell>
          <cell r="G289">
            <v>4.26</v>
          </cell>
        </row>
        <row r="290">
          <cell r="B290" t="str">
            <v>M0224</v>
          </cell>
          <cell r="C290" t="str">
            <v>GUIA-CHAPÉU PRÉ-MOLDADA - C = 120 CM</v>
          </cell>
          <cell r="D290" t="str">
            <v>UND</v>
          </cell>
          <cell r="E290">
            <v>1</v>
          </cell>
          <cell r="F290">
            <v>61.3064</v>
          </cell>
          <cell r="G290">
            <v>61.31</v>
          </cell>
        </row>
        <row r="291">
          <cell r="B291" t="str">
            <v>COMP021</v>
          </cell>
          <cell r="C291" t="str">
            <v>ALVENARIA DE BLOCOS DE CONCRETO 19 X 19 X 39 CM - AC</v>
          </cell>
          <cell r="D291" t="str">
            <v>M2</v>
          </cell>
          <cell r="E291">
            <v>3.81</v>
          </cell>
          <cell r="F291">
            <v>108.72</v>
          </cell>
          <cell r="G291">
            <v>414.22</v>
          </cell>
        </row>
        <row r="292">
          <cell r="B292">
            <v>88628</v>
          </cell>
          <cell r="C292" t="str">
            <v>ARGAMASSA TRAÇO 1:3 (EM VOLUME DE CIMENTO E AREIA MÉDIA ÚMIDA), PREPARO MECÂNICO COM BETONEIRA 400 L. AF_08/2019</v>
          </cell>
          <cell r="D292" t="str">
            <v>M3</v>
          </cell>
          <cell r="E292">
            <v>0.09</v>
          </cell>
          <cell r="F292">
            <v>579.99</v>
          </cell>
          <cell r="G292">
            <v>52.2</v>
          </cell>
        </row>
        <row r="293">
          <cell r="B293">
            <v>92916</v>
          </cell>
          <cell r="C293" t="str">
            <v>ARMAÇÃO DE ESTRUTURAS DIVERSAS DE CONCRETO ARMADO, EXCETO VIGAS, PILARES, LAJES E FUNDAÇÕES, UTILIZANDO AÇO CA-50 DE 6,3 MM - MONTAGEM. AF_06/2022</v>
          </cell>
          <cell r="D293" t="str">
            <v>KG</v>
          </cell>
          <cell r="E293">
            <v>4.1</v>
          </cell>
          <cell r="F293">
            <v>17.07</v>
          </cell>
          <cell r="G293">
            <v>69.99</v>
          </cell>
        </row>
        <row r="294">
          <cell r="B294">
            <v>94964</v>
          </cell>
          <cell r="C294" t="str">
            <v>CONCRETO FCK = 20MPA, TRAÇO 1:2,7:3 (EM MASSA SECA DE CIMENTO/ AREIA MÉDIA/ BRITA 1) - PREPARO MECÂNICO COM BETONEIRA 400 L. AF_05/2021</v>
          </cell>
          <cell r="D294" t="str">
            <v>M3</v>
          </cell>
          <cell r="E294">
            <v>0.25</v>
          </cell>
          <cell r="F294">
            <v>488.29</v>
          </cell>
          <cell r="G294">
            <v>122.07</v>
          </cell>
        </row>
        <row r="295">
          <cell r="B295">
            <v>103670</v>
          </cell>
          <cell r="C295" t="str">
            <v>LANÇAMENTO COM USO DE BALDES, ADENSAMENTO E ACABAMENTO DE CONCRETO EM ESTRUTURAS. AF_02/2022</v>
          </cell>
          <cell r="D295" t="str">
            <v>M3</v>
          </cell>
          <cell r="E295">
            <v>0.25</v>
          </cell>
          <cell r="F295">
            <v>288.5</v>
          </cell>
          <cell r="G295">
            <v>72.13</v>
          </cell>
        </row>
        <row r="296">
          <cell r="B296">
            <v>94965</v>
          </cell>
          <cell r="C296" t="str">
            <v>CONCRETO FCK = 25MPA, TRAÇO 1:2,3:2,7 (EM MASSA SECA DE CIMENTO/ AREIA MÉDIA/ BRITA 1) - PREPARO MECÂNICO COM BETONEIRA 400 L. AF_05/2021</v>
          </cell>
          <cell r="D296" t="str">
            <v>M3</v>
          </cell>
          <cell r="E296">
            <v>0.06</v>
          </cell>
          <cell r="F296">
            <v>503.44</v>
          </cell>
          <cell r="G296">
            <v>30.21</v>
          </cell>
        </row>
        <row r="297">
          <cell r="B297">
            <v>103670</v>
          </cell>
          <cell r="C297" t="str">
            <v>LANÇAMENTO COM USO DE BALDES, ADENSAMENTO E ACABAMENTO DE CONCRETO EM ESTRUTURAS. AF_02/2022</v>
          </cell>
          <cell r="D297" t="str">
            <v>M3</v>
          </cell>
          <cell r="E297">
            <v>0.06</v>
          </cell>
          <cell r="F297">
            <v>288.5</v>
          </cell>
          <cell r="G297">
            <v>17.31</v>
          </cell>
        </row>
        <row r="298">
          <cell r="B298">
            <v>97086</v>
          </cell>
          <cell r="C298" t="str">
            <v>FABRICAÇÃO, MONTAGEM E DESMONTAGEM DE FORMA PARA RADIER, PISO DE CONCRETO OU LAJE SOBRE SOLO, EM MADEIRA SERRADA, 4 UTILIZAÇÕES. AF_09/2021</v>
          </cell>
          <cell r="D298" t="str">
            <v>M2</v>
          </cell>
          <cell r="E298">
            <v>0.775</v>
          </cell>
          <cell r="F298">
            <v>131.14</v>
          </cell>
          <cell r="G298">
            <v>101.63</v>
          </cell>
        </row>
        <row r="301">
          <cell r="B301" t="str">
            <v>COMP037</v>
          </cell>
          <cell r="C301" t="str">
            <v>DEMOLIÇÃO DE MURETA DE CONTENÇÃO EM CONCRETO SIMPLES</v>
          </cell>
          <cell r="D301" t="str">
            <v>M3</v>
          </cell>
        </row>
        <row r="301">
          <cell r="G301">
            <v>311.96</v>
          </cell>
        </row>
        <row r="302">
          <cell r="B302">
            <v>88316</v>
          </cell>
          <cell r="C302" t="str">
            <v>SERVENTE COM ENCARGOS COMPLEMENTARES</v>
          </cell>
          <cell r="D302" t="str">
            <v>H</v>
          </cell>
          <cell r="E302">
            <v>14.66</v>
          </cell>
          <cell r="F302">
            <v>21.28</v>
          </cell>
          <cell r="G302">
            <v>311.96</v>
          </cell>
        </row>
        <row r="305">
          <cell r="B305" t="str">
            <v>COMP038</v>
          </cell>
          <cell r="C305" t="str">
            <v>DEMOLIÇÃO DE DISPOSITIVOS DE CONCRETO ARMADO, DE FORMA MECANIZADA COM MARTELETE, SEM REAPROVEITAMENTO</v>
          </cell>
          <cell r="D305" t="str">
            <v>M3</v>
          </cell>
        </row>
        <row r="305">
          <cell r="G305">
            <v>312.07</v>
          </cell>
        </row>
        <row r="306">
          <cell r="B306">
            <v>5795</v>
          </cell>
          <cell r="C306" t="str">
            <v>MARTELETE OU ROMPEDOR PNEUMÁTICO MANUAL, 28 KG, COM SILENCIADOR - CHP DIURNO. AF_07/2016</v>
          </cell>
          <cell r="D306" t="str">
            <v>CHP</v>
          </cell>
          <cell r="E306">
            <v>3.2468</v>
          </cell>
          <cell r="F306">
            <v>32.26</v>
          </cell>
          <cell r="G306">
            <v>104.74</v>
          </cell>
        </row>
        <row r="307">
          <cell r="B307">
            <v>5952</v>
          </cell>
          <cell r="C307" t="str">
            <v>MARTELETE OU ROMPEDOR PNEUMÁTICO MANUAL, 28 KG, COM SILENCIADOR - CHI DIURNO. AF_07/2016</v>
          </cell>
          <cell r="D307" t="str">
            <v>CHI</v>
          </cell>
          <cell r="E307">
            <v>0.9202</v>
          </cell>
          <cell r="F307">
            <v>30.67</v>
          </cell>
          <cell r="G307">
            <v>28.22</v>
          </cell>
        </row>
        <row r="308">
          <cell r="B308">
            <v>41954</v>
          </cell>
          <cell r="C308" t="str">
            <v>CABO DE ACO GALVANIZADO, DIAMETRO 9,53 MM (3/8"), COM ALMA DE FIBRA 6 X 25 F                                                                                                                                                                                                                                                                                                                                                                                                                              </v>
          </cell>
          <cell r="D308" t="str">
            <v>KG</v>
          </cell>
          <cell r="E308">
            <v>0.2835</v>
          </cell>
          <cell r="F308">
            <v>78.46</v>
          </cell>
          <cell r="G308">
            <v>22.24</v>
          </cell>
        </row>
        <row r="309">
          <cell r="B309">
            <v>88309</v>
          </cell>
          <cell r="C309" t="str">
            <v>PEDREIRO COM ENCARGOS COMPLEMENTARES</v>
          </cell>
          <cell r="D309" t="str">
            <v>H</v>
          </cell>
          <cell r="E309">
            <v>0.6366</v>
          </cell>
          <cell r="F309">
            <v>26.51</v>
          </cell>
          <cell r="G309">
            <v>16.88</v>
          </cell>
        </row>
        <row r="310">
          <cell r="B310">
            <v>88316</v>
          </cell>
          <cell r="C310" t="str">
            <v>SERVENTE COM ENCARGOS COMPLEMENTARES</v>
          </cell>
          <cell r="D310" t="str">
            <v>H</v>
          </cell>
          <cell r="E310">
            <v>6.5785</v>
          </cell>
          <cell r="F310">
            <v>21.28</v>
          </cell>
          <cell r="G310">
            <v>139.99</v>
          </cell>
        </row>
        <row r="313">
          <cell r="B313" t="str">
            <v>COMP039</v>
          </cell>
          <cell r="C313" t="str">
            <v>ASSENTAMENTO DE MEIO-FIO CONFECCIONADO EM CONCRETO PRÉ-FABRICADO (100X15X13X30 CM) COM LINHA D'ÁGUA DE CONCRETO USINADO, MOLDADA IN LOCO</v>
          </cell>
          <cell r="D313" t="str">
            <v>M</v>
          </cell>
        </row>
        <row r="313">
          <cell r="G313">
            <v>116.11</v>
          </cell>
        </row>
        <row r="314">
          <cell r="B314">
            <v>94273</v>
          </cell>
          <cell r="C314" t="str">
            <v>ASSENTAMENTO DE GUIA (MEIO-FIO) EM TRECHO RETO, CONFECCIONADA EM CONCRETO PRÉ-FABRICADO, DIMENSÕES 100X15X13X30 CM (COMPRIMENTO X BASE INFERIOR X BASE SUPERIOR X ALTURA), PARA VIAS URBANAS (USO VIÁRIO). AF_06/2016</v>
          </cell>
          <cell r="D314" t="str">
            <v>M</v>
          </cell>
          <cell r="E314">
            <v>1</v>
          </cell>
          <cell r="F314">
            <v>59.55</v>
          </cell>
          <cell r="G314">
            <v>59.55</v>
          </cell>
        </row>
        <row r="315">
          <cell r="B315">
            <v>94281</v>
          </cell>
          <cell r="C315" t="str">
            <v>EXECUÇÃO DE SARJETA DE CONCRETO USINADO, MOLDADA  IN LOCO  EM TRECHO RETO, 30 CM BASE X 15 CM ALTURA. AF_06/2016</v>
          </cell>
          <cell r="D315" t="str">
            <v>M</v>
          </cell>
          <cell r="E315">
            <v>1</v>
          </cell>
          <cell r="F315">
            <v>55.02</v>
          </cell>
          <cell r="G315">
            <v>55.02</v>
          </cell>
        </row>
        <row r="316">
          <cell r="B316">
            <v>97914</v>
          </cell>
          <cell r="C316" t="str">
            <v>TRANSPORTE COM CAMINHÃO BASCULANTE DE 6 M³, EM VIA URBANA PAVIMENTADA, DMT ATÉ 30 KM (UNIDADE: M3XKM). AF_07/2020</v>
          </cell>
          <cell r="D316" t="str">
            <v>M3 X KM</v>
          </cell>
          <cell r="E316">
            <v>0.51</v>
          </cell>
          <cell r="F316">
            <v>3.01</v>
          </cell>
          <cell r="G316">
            <v>1.54</v>
          </cell>
        </row>
        <row r="319">
          <cell r="B319" t="str">
            <v>COMP040</v>
          </cell>
          <cell r="C319" t="str">
            <v>ASSENTAMENTO DE MEIO-FIO CONFECCIONADO EM CONCRETO PRÉ-FABRICADO (100X15X13X30 CM)</v>
          </cell>
          <cell r="D319" t="str">
            <v>M</v>
          </cell>
        </row>
        <row r="319">
          <cell r="G319">
            <v>60.18</v>
          </cell>
        </row>
        <row r="320">
          <cell r="B320">
            <v>94273</v>
          </cell>
          <cell r="C320" t="str">
            <v>ASSENTAMENTO DE GUIA (MEIO-FIO) EM TRECHO RETO, CONFECCIONADA EM CONCRETO PRÉ-FABRICADO, DIMENSÕES 100X15X13X30 CM (COMPRIMENTO X BASE INFERIOR X BASE SUPERIOR X ALTURA), PARA VIAS URBANAS (USO VIÁRIO). AF_06/2016</v>
          </cell>
          <cell r="D320" t="str">
            <v>M</v>
          </cell>
          <cell r="E320">
            <v>1</v>
          </cell>
          <cell r="F320">
            <v>59.55</v>
          </cell>
          <cell r="G320">
            <v>59.55</v>
          </cell>
        </row>
        <row r="321">
          <cell r="B321">
            <v>97914</v>
          </cell>
          <cell r="C321" t="str">
            <v>TRANSPORTE COM CAMINHÃO BASCULANTE DE 6 M³, EM VIA URBANA PAVIMENTADA, DMT ATÉ 30 KM (UNIDADE: M3XKM). AF_07/2020</v>
          </cell>
          <cell r="D321" t="str">
            <v>M3 X KM</v>
          </cell>
          <cell r="E321">
            <v>0.21</v>
          </cell>
          <cell r="F321">
            <v>3.01</v>
          </cell>
          <cell r="G321">
            <v>0.63</v>
          </cell>
        </row>
        <row r="324">
          <cell r="B324" t="str">
            <v>COMP041</v>
          </cell>
          <cell r="C324" t="str">
            <v>ESCORAMENTO DE VALA, TIPO PONTALETEAMENTO, COM PROFUNDIDADE DE 1,5 A 3,0 M, LARGURA MAIOR OU IGUAL A 1,5 M E MENOR QUE 2,5 M, EM LOCAL COM NÍVEL BAIXO DE INTERFERÊNCIA.</v>
          </cell>
          <cell r="D324" t="str">
            <v>M2</v>
          </cell>
        </row>
        <row r="324">
          <cell r="G324">
            <v>27.01</v>
          </cell>
        </row>
        <row r="325">
          <cell r="B325">
            <v>88262</v>
          </cell>
          <cell r="C325" t="str">
            <v>CARPINTEIRO DE FORMAS COM ENCARGOS COMPLEMENTARES</v>
          </cell>
          <cell r="D325" t="str">
            <v>H</v>
          </cell>
          <cell r="E325">
            <v>0.556</v>
          </cell>
          <cell r="F325">
            <v>26.13</v>
          </cell>
          <cell r="G325">
            <v>14.53</v>
          </cell>
        </row>
        <row r="326">
          <cell r="B326">
            <v>88316</v>
          </cell>
          <cell r="C326" t="str">
            <v>SERVENTE COM ENCARGOS COMPLEMENTARES</v>
          </cell>
          <cell r="D326" t="str">
            <v>H</v>
          </cell>
          <cell r="E326">
            <v>0.238</v>
          </cell>
          <cell r="F326">
            <v>21.28</v>
          </cell>
          <cell r="G326">
            <v>5.06</v>
          </cell>
        </row>
        <row r="327">
          <cell r="B327">
            <v>21138</v>
          </cell>
          <cell r="C327" t="str">
            <v>MOURAO ROLICO DE MADEIRA TRATADA, D = 8 A 11 CM, H = 2,20 M, EM EUCALIPTO OU EQUIVALENTE DA REGIAO (PARA CERCA)                                                                                                                                                                                                                                                                                                                                                                                           </v>
          </cell>
          <cell r="D327" t="str">
            <v>M </v>
          </cell>
          <cell r="E327">
            <v>0.109</v>
          </cell>
          <cell r="F327">
            <v>10.75</v>
          </cell>
          <cell r="G327">
            <v>1.17</v>
          </cell>
        </row>
        <row r="328">
          <cell r="B328">
            <v>5061</v>
          </cell>
          <cell r="C328" t="str">
            <v>PREGO DE ACO POLIDO COM CABECA 18 X 27 (2 1/2 X 10)                                                                                                                                                                                                                                                                                                                                                                                                                                                       </v>
          </cell>
          <cell r="D328" t="str">
            <v>KG</v>
          </cell>
          <cell r="E328">
            <v>0.01</v>
          </cell>
          <cell r="F328">
            <v>18</v>
          </cell>
          <cell r="G328">
            <v>0.18</v>
          </cell>
        </row>
        <row r="329">
          <cell r="B329">
            <v>6189</v>
          </cell>
          <cell r="C329" t="str">
            <v>TABUA NAO APARELHADA *2,5 X 30* CM, EM MACARANDUBA/MASSARANDUBA, ANGELIM OU EQUIVALENTE DA REGIAO - BRUTA                                                                                                                                                                                                                                                                                                                                                                                                 </v>
          </cell>
          <cell r="D329" t="str">
            <v>M </v>
          </cell>
          <cell r="E329">
            <v>0.19</v>
          </cell>
          <cell r="F329">
            <v>31.97</v>
          </cell>
          <cell r="G329">
            <v>6.07</v>
          </cell>
        </row>
        <row r="332">
          <cell r="B332" t="str">
            <v>COMP042</v>
          </cell>
          <cell r="C332" t="str">
            <v>ESCORAMENTO DE VALA, TIPO PONTALETEAMENTO, COM PROFUNDIDADE DE 0 A 1,5 M, LARGURA MENOR QUE 1,5 M, EM LOCAL COM NÍVEL BAIXO DE INTERFERÊNCIA</v>
          </cell>
          <cell r="D332" t="str">
            <v>M2</v>
          </cell>
        </row>
        <row r="332">
          <cell r="G332">
            <v>23.74</v>
          </cell>
        </row>
        <row r="333">
          <cell r="B333">
            <v>88262</v>
          </cell>
          <cell r="C333" t="str">
            <v>CARPINTEIRO DE FORMAS COM ENCARGOS COMPLEMENTARES</v>
          </cell>
          <cell r="D333" t="str">
            <v>H</v>
          </cell>
          <cell r="E333">
            <v>0.455</v>
          </cell>
          <cell r="F333">
            <v>26.13</v>
          </cell>
          <cell r="G333">
            <v>11.89</v>
          </cell>
        </row>
        <row r="334">
          <cell r="B334">
            <v>88316</v>
          </cell>
          <cell r="C334" t="str">
            <v>SERVENTE COM ENCARGOS COMPLEMENTARES</v>
          </cell>
          <cell r="D334" t="str">
            <v>H</v>
          </cell>
          <cell r="E334">
            <v>0.195</v>
          </cell>
          <cell r="F334">
            <v>21.28</v>
          </cell>
          <cell r="G334">
            <v>4.15</v>
          </cell>
        </row>
        <row r="335">
          <cell r="B335">
            <v>21138</v>
          </cell>
          <cell r="C335" t="str">
            <v>MOURAO ROLICO DE MADEIRA TRATADA, D = 8 A 11 CM, H = 2,20 M, EM EUCALIPTO OU EQUIVALENTE DA REGIAO (PARA CERCA)                                                                                                                                                                                                                                                                                                                                                                                           </v>
          </cell>
          <cell r="D335" t="str">
            <v>M </v>
          </cell>
          <cell r="E335">
            <v>0.054</v>
          </cell>
          <cell r="F335">
            <v>10.75</v>
          </cell>
          <cell r="G335">
            <v>0.58</v>
          </cell>
        </row>
        <row r="336">
          <cell r="B336">
            <v>5061</v>
          </cell>
          <cell r="C336" t="str">
            <v>PREGO DE ACO POLIDO COM CABECA 18 X 27 (2 1/2 X 10)                                                                                                                                                                                                                                                                                                                                                                                                                                                       </v>
          </cell>
          <cell r="D336" t="str">
            <v>KG</v>
          </cell>
          <cell r="E336">
            <v>0.01</v>
          </cell>
          <cell r="F336">
            <v>18</v>
          </cell>
          <cell r="G336">
            <v>0.18</v>
          </cell>
        </row>
        <row r="337">
          <cell r="B337">
            <v>6189</v>
          </cell>
          <cell r="C337" t="str">
            <v>TABUA NAO APARELHADA *2,5 X 30* CM, EM MACARANDUBA/MASSARANDUBA, ANGELIM OU EQUIVALENTE DA REGIAO - BRUTA                                                                                                                                                                                                                                                                                                                                                                                                 </v>
          </cell>
          <cell r="D337" t="str">
            <v>M </v>
          </cell>
          <cell r="E337">
            <v>0.217</v>
          </cell>
          <cell r="F337">
            <v>31.97</v>
          </cell>
          <cell r="G337">
            <v>6.94</v>
          </cell>
        </row>
        <row r="340">
          <cell r="B340" t="str">
            <v>COMP043</v>
          </cell>
          <cell r="C340" t="str">
            <v>LOCACAO E NIVELAMENTO DE EMISSARIO/REDE COLETORA COM AUXILIO DE EQUIPAMENTO TOPOGRAFICO</v>
          </cell>
          <cell r="D340" t="str">
            <v>M</v>
          </cell>
        </row>
        <row r="340">
          <cell r="G340">
            <v>1.91</v>
          </cell>
        </row>
        <row r="341">
          <cell r="B341">
            <v>88253</v>
          </cell>
          <cell r="C341" t="str">
            <v>AUXILIAR DE TOPÓGRAFO COM ENCARGOS COMPLEMENTARES</v>
          </cell>
          <cell r="D341" t="str">
            <v>H</v>
          </cell>
          <cell r="E341">
            <v>0.06</v>
          </cell>
          <cell r="F341">
            <v>14.48</v>
          </cell>
          <cell r="G341">
            <v>0.87</v>
          </cell>
        </row>
        <row r="342">
          <cell r="B342">
            <v>90781</v>
          </cell>
          <cell r="C342" t="str">
            <v>TOPOGRAFO COM ENCARGOS COMPLEMENTARES</v>
          </cell>
          <cell r="D342" t="str">
            <v>H</v>
          </cell>
          <cell r="E342">
            <v>0.03</v>
          </cell>
          <cell r="F342">
            <v>29.92</v>
          </cell>
          <cell r="G342">
            <v>0.9</v>
          </cell>
        </row>
        <row r="343">
          <cell r="B343">
            <v>7247</v>
          </cell>
          <cell r="C343" t="str">
            <v>LOCACAO DE TEODOLITO ELETRONICO, PRECISAO ANGULAR DE 5 A 7 SEGUNDOS, INCLUINDO TRIPE                                                                                                                                                                                                                                                                                                                                                                                                                      </v>
          </cell>
          <cell r="D343" t="str">
            <v>H </v>
          </cell>
          <cell r="E343">
            <v>0.03</v>
          </cell>
          <cell r="F343">
            <v>2.25</v>
          </cell>
          <cell r="G343">
            <v>0.07</v>
          </cell>
        </row>
        <row r="344">
          <cell r="B344">
            <v>7252</v>
          </cell>
          <cell r="C344" t="str">
            <v>LOCACAO DE NIVEL OPTICO, COM PRECISAO DE 0,7 MM, AUMENTO DE 32X                                                                                                                                                                                                                                                                                                                                                                                                                                           </v>
          </cell>
          <cell r="D344" t="str">
            <v>H </v>
          </cell>
          <cell r="E344">
            <v>0.03</v>
          </cell>
          <cell r="F344">
            <v>2.25</v>
          </cell>
          <cell r="G344">
            <v>0.07</v>
          </cell>
        </row>
        <row r="347">
          <cell r="B347" t="str">
            <v>COMP044</v>
          </cell>
          <cell r="C347" t="str">
            <v>TAMPA DE CONCRETO ARMADO (100X50X09CM)</v>
          </cell>
          <cell r="D347" t="str">
            <v>M</v>
          </cell>
        </row>
        <row r="347">
          <cell r="G347">
            <v>177.15</v>
          </cell>
        </row>
        <row r="348">
          <cell r="B348">
            <v>94970</v>
          </cell>
          <cell r="C348" t="str">
            <v>CONCRETO FCK = 20MPA, TRAÇO 1:2,7:3 (EM MASSA SECA DE CIMENTO/ AREIA MÉDIA/ BRITA 1) - PREPARO MECÂNICO COM BETONEIRA 600 L. AF_05/2021</v>
          </cell>
          <cell r="D348" t="str">
            <v>M3</v>
          </cell>
          <cell r="E348">
            <v>0.045</v>
          </cell>
          <cell r="F348">
            <v>473.5</v>
          </cell>
          <cell r="G348">
            <v>21.31</v>
          </cell>
        </row>
        <row r="349">
          <cell r="B349">
            <v>103670</v>
          </cell>
          <cell r="C349" t="str">
            <v>LANÇAMENTO COM USO DE BALDES, ADENSAMENTO E ACABAMENTO DE CONCRETO EM ESTRUTURAS. AF_02/2022</v>
          </cell>
          <cell r="D349" t="str">
            <v>M3</v>
          </cell>
          <cell r="E349">
            <v>0.045</v>
          </cell>
          <cell r="F349">
            <v>288.5</v>
          </cell>
          <cell r="G349">
            <v>12.98</v>
          </cell>
        </row>
        <row r="350">
          <cell r="B350">
            <v>92917</v>
          </cell>
          <cell r="C350" t="str">
            <v>ARMAÇÃO DE ESTRUTURAS DIVERSAS DE CONCRETO ARMADO, EXCETO VIGAS, PILARES, LAJES E FUNDAÇÕES, UTILIZANDO AÇO CA-50 DE 8,0 MM - MONTAGEM. AF_06/2022</v>
          </cell>
          <cell r="D350" t="str">
            <v>KG</v>
          </cell>
          <cell r="E350">
            <v>8.47</v>
          </cell>
          <cell r="F350">
            <v>15.82</v>
          </cell>
          <cell r="G350">
            <v>134</v>
          </cell>
        </row>
        <row r="351">
          <cell r="B351">
            <v>102727</v>
          </cell>
          <cell r="C351" t="str">
            <v>FABRICAÇÃO, MONTAGEM E DESMONTAGEM DE FÔRMA PARA BOCA PARA BUEIRO, EM CHAPA DE MADEIRA COMPENSADA RESINADA, E = 17 MM, 2 UTILIZAÇÕES. AF_07/2021</v>
          </cell>
          <cell r="D351" t="str">
            <v>M2</v>
          </cell>
          <cell r="E351">
            <v>0.09</v>
          </cell>
          <cell r="F351">
            <v>98.41</v>
          </cell>
          <cell r="G351">
            <v>8.86</v>
          </cell>
        </row>
        <row r="354">
          <cell r="B354" t="str">
            <v>COMP045</v>
          </cell>
          <cell r="C354" t="str">
            <v>BLOCO INTERTRAVADO (20X10X06CM)</v>
          </cell>
          <cell r="D354" t="str">
            <v>M</v>
          </cell>
        </row>
        <row r="354">
          <cell r="G354">
            <v>8.7</v>
          </cell>
        </row>
        <row r="355">
          <cell r="B355">
            <v>88316</v>
          </cell>
          <cell r="C355" t="str">
            <v>SERVENTE COM ENCARGOS COMPLEMENTARES</v>
          </cell>
          <cell r="D355" t="str">
            <v>H</v>
          </cell>
          <cell r="E355">
            <v>0.0199</v>
          </cell>
          <cell r="F355">
            <v>21.28</v>
          </cell>
          <cell r="G355">
            <v>0.42</v>
          </cell>
        </row>
        <row r="356">
          <cell r="B356">
            <v>91283</v>
          </cell>
          <cell r="C356" t="str">
            <v>CORTADORA DE PISO COM MOTOR 4 TEMPOS A GASOLINA, POTÊNCIA DE 13 HP, COM DISCO DE CORTE DIAMANTADO SEGMENTADO PARA CONCRETO, DIÂMETRO DE 350 MM, FURO DE 1" (14 X 1") - CHP DIURNO. AF_08/2015</v>
          </cell>
          <cell r="D356" t="str">
            <v>CHP</v>
          </cell>
          <cell r="E356">
            <v>0.0048</v>
          </cell>
          <cell r="F356">
            <v>10.06</v>
          </cell>
          <cell r="G356">
            <v>0.05</v>
          </cell>
        </row>
        <row r="357">
          <cell r="B357">
            <v>91285</v>
          </cell>
          <cell r="C357" t="str">
            <v>CORTADORA DE PISO COM MOTOR 4 TEMPOS A GASOLINA, POTÊNCIA DE 13 HP, COM DISCO DE CORTE DIAMANTADO SEGMENTADO PARA CONCRETO, DIÂMETRO DE 350 MM, FURO DE 1" (14 X 1") - CHI DIURNO. AF_08/2015</v>
          </cell>
          <cell r="D357" t="str">
            <v>CHI</v>
          </cell>
          <cell r="E357">
            <v>0.015</v>
          </cell>
          <cell r="F357">
            <v>0.89</v>
          </cell>
          <cell r="G357">
            <v>0.01</v>
          </cell>
        </row>
        <row r="358">
          <cell r="B358">
            <v>88628</v>
          </cell>
          <cell r="C358" t="str">
            <v>ARGAMASSA TRAÇO 1:3 (EM VOLUME DE CIMENTO E AREIA MÉDIA ÚMIDA), PREPARO MECÂNICO COM BETONEIRA 400 L. AF_08/2019</v>
          </cell>
          <cell r="D358" t="str">
            <v>M3</v>
          </cell>
          <cell r="E358">
            <v>0.0063</v>
          </cell>
          <cell r="F358">
            <v>579.99</v>
          </cell>
          <cell r="G358">
            <v>3.65</v>
          </cell>
        </row>
        <row r="359">
          <cell r="B359">
            <v>36155</v>
          </cell>
          <cell r="C359" t="str">
            <v>BLOQUETE/PISO INTERTRAVADO DE CONCRETO - MODELO ONDA/16 FACES/RETANGULAR/TIJOLINHO/PAVER/HOLANDES/PARALELEPIPEDO, 20 CM X 10 CM, E = 6 CM, RESISTENCIA DE 35 MPA (NBR 9781), COR NATURAL                                                                                                                                                                                                                                                                                                                  </v>
          </cell>
          <cell r="D359" t="str">
            <v>M2</v>
          </cell>
          <cell r="E359">
            <v>0.1049</v>
          </cell>
          <cell r="F359">
            <v>43.54</v>
          </cell>
          <cell r="G359">
            <v>4.57</v>
          </cell>
        </row>
        <row r="362">
          <cell r="B362" t="str">
            <v>COMP046</v>
          </cell>
          <cell r="C362" t="str">
            <v>TAMPA DE LAJE FECHADA PARA CANALETA (120X50X10CM)</v>
          </cell>
          <cell r="D362" t="str">
            <v>M</v>
          </cell>
        </row>
        <row r="362">
          <cell r="G362">
            <v>424.63</v>
          </cell>
        </row>
        <row r="363">
          <cell r="B363">
            <v>94971</v>
          </cell>
          <cell r="C363" t="str">
            <v>CONCRETO FCK = 25MPA, TRAÇO 1:2,3:2,7 (EM MASSA SECA DE CIMENTO/ AREIA MÉDIA/ BRITA 1) - PREPARO MECÂNICO COM BETONEIRA 600 L. AF_05/2021</v>
          </cell>
          <cell r="D363" t="str">
            <v>M3</v>
          </cell>
          <cell r="E363">
            <v>0.12</v>
          </cell>
          <cell r="F363">
            <v>495.75</v>
          </cell>
          <cell r="G363">
            <v>59.49</v>
          </cell>
        </row>
        <row r="364">
          <cell r="B364">
            <v>103670</v>
          </cell>
          <cell r="C364" t="str">
            <v>LANÇAMENTO COM USO DE BALDES, ADENSAMENTO E ACABAMENTO DE CONCRETO EM ESTRUTURAS. AF_02/2022</v>
          </cell>
          <cell r="D364" t="str">
            <v>M3</v>
          </cell>
          <cell r="E364">
            <v>0.12</v>
          </cell>
          <cell r="F364">
            <v>288.5</v>
          </cell>
          <cell r="G364">
            <v>34.62</v>
          </cell>
        </row>
        <row r="365">
          <cell r="B365">
            <v>92917</v>
          </cell>
          <cell r="C365" t="str">
            <v>ARMAÇÃO DE ESTRUTURAS DIVERSAS DE CONCRETO ARMADO, EXCETO VIGAS, PILARES, LAJES E FUNDAÇÕES, UTILIZANDO AÇO CA-50 DE 8,0 MM - MONTAGEM. AF_06/2022</v>
          </cell>
          <cell r="D365" t="str">
            <v>KG</v>
          </cell>
          <cell r="E365">
            <v>5.62</v>
          </cell>
          <cell r="F365">
            <v>15.82</v>
          </cell>
          <cell r="G365">
            <v>88.91</v>
          </cell>
        </row>
        <row r="366">
          <cell r="B366">
            <v>92919</v>
          </cell>
          <cell r="C366" t="str">
            <v>ARMAÇÃO DE ESTRUTURAS DIVERSAS DE CONCRETO ARMADO, EXCETO VIGAS, PILARES, LAJES E FUNDAÇÕES, UTILIZANDO AÇO CA-50 DE 10,0 MM - MONTAGEM. AF_06/2022</v>
          </cell>
          <cell r="D366" t="str">
            <v>KG</v>
          </cell>
          <cell r="E366">
            <v>5.73</v>
          </cell>
          <cell r="F366">
            <v>14</v>
          </cell>
          <cell r="G366">
            <v>80.22</v>
          </cell>
        </row>
        <row r="367">
          <cell r="B367">
            <v>102727</v>
          </cell>
          <cell r="C367" t="str">
            <v>FABRICAÇÃO, MONTAGEM E DESMONTAGEM DE FÔRMA PARA BOCA PARA BUEIRO, EM CHAPA DE MADEIRA COMPENSADA RESINADA, E = 17 MM, 2 UTILIZAÇÕES. AF_07/2021</v>
          </cell>
          <cell r="D367" t="str">
            <v>M2</v>
          </cell>
          <cell r="E367">
            <v>1.64</v>
          </cell>
          <cell r="F367">
            <v>98.41</v>
          </cell>
          <cell r="G367">
            <v>161.39</v>
          </cell>
        </row>
        <row r="370">
          <cell r="B370" t="str">
            <v>COMP047</v>
          </cell>
          <cell r="C370" t="str">
            <v>EXECUÇÃO E COMPACTAÇÃO DE REFORÇO DO SUBLEITO COM SOLO-AREIA (70/30) - INCLUSIVE SOLO, AREIA, ESCAVAÇÃO, CARGA E TRANSPORTE, DMT ATÉ 30,0 KM (JAZIDA-OBRA) </v>
          </cell>
          <cell r="D370" t="str">
            <v>M3</v>
          </cell>
        </row>
        <row r="370">
          <cell r="G370">
            <v>235.44</v>
          </cell>
        </row>
        <row r="371">
          <cell r="B371">
            <v>5901</v>
          </cell>
          <cell r="C371" t="str">
            <v>CAMINHÃO PIPA 10.000 L TRUCADO, PESO BRUTO TOTAL 23.000 KG, CARGA ÚTIL MÁXIMA 15.935 KG, DISTÂNCIA ENTRE EIXOS 4,8 M, POTÊNCIA 230 CV, INCLUSIVE TANQUE DE AÇO PARA TRANSPORTE DE ÁGUA - CHP DIURNO. AF_06/2014</v>
          </cell>
          <cell r="D371" t="str">
            <v>CHP</v>
          </cell>
          <cell r="E371">
            <v>0.004</v>
          </cell>
          <cell r="F371">
            <v>326.96</v>
          </cell>
          <cell r="G371">
            <v>1.31</v>
          </cell>
        </row>
        <row r="372">
          <cell r="B372">
            <v>5903</v>
          </cell>
          <cell r="C372" t="str">
            <v>CAMINHÃO PIPA 10.000 L TRUCADO, PESO BRUTO TOTAL 23.000 KG, CARGA ÚTIL MÁXIMA 15.935 KG, DISTÂNCIA ENTRE EIXOS 4,8 M, POTÊNCIA 230 CV, INCLUSIVE TANQUE DE AÇO PARA TRANSPORTE DE ÁGUA - CHI DIURNO. AF_06/2014</v>
          </cell>
          <cell r="D372" t="str">
            <v>CHI</v>
          </cell>
          <cell r="E372">
            <v>0.046</v>
          </cell>
          <cell r="F372">
            <v>71.46</v>
          </cell>
          <cell r="G372">
            <v>3.29</v>
          </cell>
        </row>
        <row r="373">
          <cell r="B373">
            <v>5921</v>
          </cell>
          <cell r="C373" t="str">
            <v>GRADE DE DISCO REBOCÁVEL COM 20 DISCOS 24" X 6 MM COM PNEUS PARA TRANSPORTE - CHP DIURNO. AF_06/2014</v>
          </cell>
          <cell r="D373" t="str">
            <v>CHP</v>
          </cell>
          <cell r="E373">
            <v>0.008</v>
          </cell>
          <cell r="F373">
            <v>5.31</v>
          </cell>
          <cell r="G373">
            <v>0.04</v>
          </cell>
        </row>
        <row r="374">
          <cell r="B374">
            <v>5923</v>
          </cell>
          <cell r="C374" t="str">
            <v>GRADE DE DISCO REBOCÁVEL COM 20 DISCOS 24" X 6 MM COM PNEUS PARA TRANSPORTE - CHI DIURNO. AF_06/2014</v>
          </cell>
          <cell r="D374" t="str">
            <v>CHI</v>
          </cell>
          <cell r="E374">
            <v>0.042</v>
          </cell>
          <cell r="F374">
            <v>3.44</v>
          </cell>
          <cell r="G374">
            <v>0.14</v>
          </cell>
        </row>
        <row r="375">
          <cell r="B375">
            <v>5932</v>
          </cell>
          <cell r="C375" t="str">
            <v>MOTONIVELADORA POTÊNCIA BÁSICA LÍQUIDA (PRIMEIRA MARCHA) 125 HP, PESO BRUTO 13032 KG, LARGURA DA LÂMINA DE 3,7 M - CHP DIURNO. AF_06/2014</v>
          </cell>
          <cell r="D375" t="str">
            <v>CHP</v>
          </cell>
          <cell r="E375">
            <v>0.008</v>
          </cell>
          <cell r="F375">
            <v>285.52</v>
          </cell>
          <cell r="G375">
            <v>2.28</v>
          </cell>
        </row>
        <row r="376">
          <cell r="B376">
            <v>5934</v>
          </cell>
          <cell r="C376" t="str">
            <v>MOTONIVELADORA POTÊNCIA BÁSICA LÍQUIDA (PRIMEIRA MARCHA) 125 HP, PESO BRUTO 13032 KG, LARGURA DA LÂMINA DE 3,7 M - CHI DIURNO. AF_06/2014</v>
          </cell>
          <cell r="D376" t="str">
            <v>CHI</v>
          </cell>
          <cell r="E376">
            <v>0.042</v>
          </cell>
          <cell r="F376">
            <v>112.48</v>
          </cell>
          <cell r="G376">
            <v>4.72</v>
          </cell>
        </row>
        <row r="377">
          <cell r="B377">
            <v>73436</v>
          </cell>
          <cell r="C377" t="str">
            <v>ROLO COMPACTADOR VIBRATÓRIO PÉ DE CARNEIRO PARA SOLOS, POTÊNCIA 80 HP, PESO OPERACIONAL SEM/COM LASTRO 7,4 / 8,8 T, LARGURA DE TRABALHO 1,68 M - CHP DIURNO. AF_02/2016</v>
          </cell>
          <cell r="D377" t="str">
            <v>CHP</v>
          </cell>
          <cell r="E377">
            <v>0.015</v>
          </cell>
          <cell r="F377">
            <v>177.75</v>
          </cell>
          <cell r="G377">
            <v>2.67</v>
          </cell>
        </row>
        <row r="378">
          <cell r="B378">
            <v>88316</v>
          </cell>
          <cell r="C378" t="str">
            <v>SERVENTE COM ENCARGOS COMPLEMENTARES</v>
          </cell>
          <cell r="D378" t="str">
            <v>H</v>
          </cell>
          <cell r="E378">
            <v>0.2</v>
          </cell>
          <cell r="F378">
            <v>21.28</v>
          </cell>
          <cell r="G378">
            <v>4.26</v>
          </cell>
        </row>
        <row r="379">
          <cell r="B379">
            <v>89035</v>
          </cell>
          <cell r="C379" t="str">
            <v>TRATOR DE PNEUS, POTÊNCIA 85 CV, TRAÇÃO 4X4, PESO COM LASTRO DE 4.675 KG - CHP DIURNO. AF_06/2014</v>
          </cell>
          <cell r="D379" t="str">
            <v>CHP</v>
          </cell>
          <cell r="E379">
            <v>0.008</v>
          </cell>
          <cell r="F379">
            <v>137.08</v>
          </cell>
          <cell r="G379">
            <v>1.1</v>
          </cell>
        </row>
        <row r="380">
          <cell r="B380">
            <v>89036</v>
          </cell>
          <cell r="C380" t="str">
            <v>TRATOR DE PNEUS, POTÊNCIA 85 CV, TRAÇÃO 4X4, PESO COM LASTRO DE 4.675 KG - CHI DIURNO. AF_06/2014</v>
          </cell>
          <cell r="D380" t="str">
            <v>CHI</v>
          </cell>
          <cell r="E380">
            <v>0.042</v>
          </cell>
          <cell r="F380">
            <v>51.14</v>
          </cell>
          <cell r="G380">
            <v>2.15</v>
          </cell>
        </row>
        <row r="381">
          <cell r="B381">
            <v>93244</v>
          </cell>
          <cell r="C381" t="str">
            <v>ROLO COMPACTADOR VIBRATÓRIO PÉ DE CARNEIRO PARA SOLOS, POTÊNCIA 80 HP, PESO OPERACIONAL SEM/COM LASTRO 7,4 / 8,8 T, LARGURA DE TRABALHO 1,68 M - CHI DIURNO. AF_02/2016</v>
          </cell>
          <cell r="D381" t="str">
            <v>CHI</v>
          </cell>
          <cell r="E381">
            <v>0.035</v>
          </cell>
          <cell r="F381">
            <v>76.07</v>
          </cell>
          <cell r="G381">
            <v>2.66</v>
          </cell>
        </row>
        <row r="382">
          <cell r="B382">
            <v>96463</v>
          </cell>
          <cell r="C382" t="str">
            <v>ROLO COMPACTADOR DE PNEUS, ESTATICO, PRESSAO VARIAVEL, POTENCIA 110 HP, PESO SEM/COM LASTRO 10,8/27 T, LARGURA DE ROLAGEM 2,30 M - CHP DIURNO. AF_06/2017</v>
          </cell>
          <cell r="D382" t="str">
            <v>CHP</v>
          </cell>
          <cell r="E382">
            <v>0.004</v>
          </cell>
          <cell r="F382">
            <v>234.73</v>
          </cell>
          <cell r="G382">
            <v>0.94</v>
          </cell>
        </row>
        <row r="383">
          <cell r="B383">
            <v>96464</v>
          </cell>
          <cell r="C383" t="str">
            <v>ROLO COMPACTADOR DE PNEUS, ESTATICO, PRESSAO VARIAVEL, POTENCIA 110 HP, PESO SEM/COM LASTRO 10,8/27 T, LARGURA DE ROLAGEM 2,30 M - CHI DIURNO. AF_06/2017</v>
          </cell>
          <cell r="D383" t="str">
            <v>CHI</v>
          </cell>
          <cell r="E383">
            <v>0.046</v>
          </cell>
          <cell r="F383">
            <v>101.18</v>
          </cell>
          <cell r="G383">
            <v>4.65</v>
          </cell>
        </row>
        <row r="384">
          <cell r="B384">
            <v>6077</v>
          </cell>
          <cell r="C384" t="str">
            <v>ARGILA OU BARRO PARA ATERRO/REATERRO (RETIRADO NA JAZIDA, SEM TRANSPORTE)                                                                                                                                                                                                                                                                                                                                                                                                                                 </v>
          </cell>
          <cell r="D384" t="str">
            <v>M3</v>
          </cell>
          <cell r="E384">
            <v>0.875</v>
          </cell>
          <cell r="F384">
            <v>36.51</v>
          </cell>
          <cell r="G384">
            <v>31.95</v>
          </cell>
        </row>
        <row r="385">
          <cell r="B385">
            <v>370</v>
          </cell>
          <cell r="C385" t="str">
            <v>AREIA MEDIA - POSTO JAZIDA/FORNECEDOR (RETIRADO NA JAZIDA, SEM TRANSPORTE)                                                                                                                                                                                                                                                                                                                                                                                                                                </v>
          </cell>
          <cell r="D385" t="str">
            <v>M3</v>
          </cell>
          <cell r="E385">
            <v>0.375</v>
          </cell>
          <cell r="F385">
            <v>130</v>
          </cell>
          <cell r="G385">
            <v>48.75</v>
          </cell>
        </row>
        <row r="386">
          <cell r="B386">
            <v>100973</v>
          </cell>
          <cell r="C386" t="str">
            <v>CARGA, MANOBRA E DESCARGA DE SOLOS E MATERIAIS GRANULARES EM CAMINHÃO BASCULANTE 6 M³ - CARGA COM PÁ CARREGADEIRA (CAÇAMBA DE 1,7 A 2,8 M³ / 128 HP) E DESCARGA LIVRE (UNIDADE: M3). AF_07/2020</v>
          </cell>
          <cell r="D386" t="str">
            <v>M3</v>
          </cell>
          <cell r="E386">
            <v>1.25</v>
          </cell>
          <cell r="F386">
            <v>9.32</v>
          </cell>
          <cell r="G386">
            <v>11.65</v>
          </cell>
        </row>
        <row r="387">
          <cell r="B387">
            <v>97914</v>
          </cell>
          <cell r="C387" t="str">
            <v>TRANSPORTE COM CAMINHÃO BASCULANTE DE 6 M³, EM VIA URBANA PAVIMENTADA, DMT ATÉ 30 KM (UNIDADE: M3XKM). AF_07/2020</v>
          </cell>
          <cell r="D387" t="str">
            <v>M3 X KM</v>
          </cell>
          <cell r="E387">
            <v>37.5</v>
          </cell>
          <cell r="F387">
            <v>3.01</v>
          </cell>
          <cell r="G387">
            <v>112.88</v>
          </cell>
        </row>
        <row r="390">
          <cell r="B390" t="str">
            <v>COMP048</v>
          </cell>
          <cell r="C390" t="str">
            <v>EXECUÇÃO E COMPACTAÇÃO DE BASE COM BRITA GRADUADA SIMPLES (MISTURA NA PISTA) - INCLUSIVE CARGA, TRANSPORTE E MATERIAL</v>
          </cell>
          <cell r="D390" t="str">
            <v>M3</v>
          </cell>
        </row>
        <row r="390">
          <cell r="G390">
            <v>219.63</v>
          </cell>
        </row>
        <row r="391">
          <cell r="B391">
            <v>5684</v>
          </cell>
          <cell r="C391" t="str">
            <v>ROLO COMPACTADOR VIBRATÓRIO DE UM CILINDRO AÇO LISO, POTÊNCIA 80 HP, PESO OPERACIONAL MÁXIMO 8,1 T, IMPACTO DINÂMICO 16,15 / 9,5 T, LARGURA DE TRABALHO 1,68 M - CHP DIURNO. AF_06/2014</v>
          </cell>
          <cell r="D391" t="str">
            <v>CHP</v>
          </cell>
          <cell r="E391">
            <v>0.009</v>
          </cell>
          <cell r="F391">
            <v>174.47</v>
          </cell>
          <cell r="G391">
            <v>1.57</v>
          </cell>
        </row>
        <row r="392">
          <cell r="B392">
            <v>5685</v>
          </cell>
          <cell r="C392" t="str">
            <v>ROLO COMPACTADOR VIBRATÓRIO DE UM CILINDRO AÇO LISO, POTÊNCIA 80 HP, PESO OPERACIONAL MÁXIMO 8,1 T, IMPACTO DINÂMICO 16,15 / 9,5 T, LARGURA DE TRABALHO 1,68 M - CHI DIURNO. AF_06/2014</v>
          </cell>
          <cell r="D392" t="str">
            <v>CHI</v>
          </cell>
          <cell r="E392">
            <v>0.021</v>
          </cell>
          <cell r="F392">
            <v>74.39</v>
          </cell>
          <cell r="G392">
            <v>1.56</v>
          </cell>
        </row>
        <row r="393">
          <cell r="B393">
            <v>5901</v>
          </cell>
          <cell r="C393" t="str">
            <v>CAMINHÃO PIPA 10.000 L TRUCADO, PESO BRUTO TOTAL 23.000 KG, CARGA ÚTIL MÁXIMA 15.935 KG, DISTÂNCIA ENTRE EIXOS 4,8 M, POTÊNCIA 230 CV, INCLUSIVE TANQUE DE AÇO PARA TRANSPORTE DE ÁGUA - CHP DIURNO. AF_06/2014</v>
          </cell>
          <cell r="D393" t="str">
            <v>CHP</v>
          </cell>
          <cell r="E393">
            <v>0.002</v>
          </cell>
          <cell r="F393">
            <v>326.96</v>
          </cell>
          <cell r="G393">
            <v>0.65</v>
          </cell>
        </row>
        <row r="394">
          <cell r="B394">
            <v>5903</v>
          </cell>
          <cell r="C394" t="str">
            <v>CAMINHÃO PIPA 10.000 L TRUCADO, PESO BRUTO TOTAL 23.000 KG, CARGA ÚTIL MÁXIMA 15.935 KG, DISTÂNCIA ENTRE EIXOS 4,8 M, POTÊNCIA 230 CV, INCLUSIVE TANQUE DE AÇO PARA TRANSPORTE DE ÁGUA - CHI DIURNO. AF_06/2014</v>
          </cell>
          <cell r="D394" t="str">
            <v>CHI</v>
          </cell>
          <cell r="E394">
            <v>0.028</v>
          </cell>
          <cell r="F394">
            <v>71.46</v>
          </cell>
          <cell r="G394">
            <v>2</v>
          </cell>
        </row>
        <row r="395">
          <cell r="B395">
            <v>5932</v>
          </cell>
          <cell r="C395" t="str">
            <v>MOTONIVELADORA POTÊNCIA BÁSICA LÍQUIDA (PRIMEIRA MARCHA) 125 HP, PESO BRUTO 13032 KG, LARGURA DA LÂMINA DE 3,7 M - CHP DIURNO. AF_06/2014</v>
          </cell>
          <cell r="D395" t="str">
            <v>CHP</v>
          </cell>
          <cell r="E395">
            <v>0.008</v>
          </cell>
          <cell r="F395">
            <v>285.52</v>
          </cell>
          <cell r="G395">
            <v>2.28</v>
          </cell>
        </row>
        <row r="396">
          <cell r="B396">
            <v>5934</v>
          </cell>
          <cell r="C396" t="str">
            <v>MOTONIVELADORA POTÊNCIA BÁSICA LÍQUIDA (PRIMEIRA MARCHA) 125 HP, PESO BRUTO 13032 KG, LARGURA DA LÂMINA DE 3,7 M - CHI DIURNO. AF_06/2014</v>
          </cell>
          <cell r="D396" t="str">
            <v>CHI</v>
          </cell>
          <cell r="E396">
            <v>0.022</v>
          </cell>
          <cell r="F396">
            <v>112.48</v>
          </cell>
          <cell r="G396">
            <v>2.47</v>
          </cell>
        </row>
        <row r="397">
          <cell r="B397">
            <v>88316</v>
          </cell>
          <cell r="C397" t="str">
            <v>SERVENTE COM ENCARGOS COMPLEMENTARES</v>
          </cell>
          <cell r="D397" t="str">
            <v>H</v>
          </cell>
          <cell r="E397">
            <v>0.03</v>
          </cell>
          <cell r="F397">
            <v>21.28</v>
          </cell>
          <cell r="G397">
            <v>0.64</v>
          </cell>
        </row>
        <row r="398">
          <cell r="B398">
            <v>96463</v>
          </cell>
          <cell r="C398" t="str">
            <v>ROLO COMPACTADOR DE PNEUS, ESTATICO, PRESSAO VARIAVEL, POTENCIA 110 HP, PESO SEM/COM LASTRO 10,8/27 T, LARGURA DE ROLAGEM 2,30 M - CHP DIURNO. AF_06/2017</v>
          </cell>
          <cell r="D398" t="str">
            <v>CHP</v>
          </cell>
          <cell r="E398">
            <v>0.004</v>
          </cell>
          <cell r="F398">
            <v>234.73</v>
          </cell>
          <cell r="G398">
            <v>0.94</v>
          </cell>
        </row>
        <row r="399">
          <cell r="B399">
            <v>96464</v>
          </cell>
          <cell r="C399" t="str">
            <v>ROLO COMPACTADOR DE PNEUS, ESTATICO, PRESSAO VARIAVEL, POTENCIA 110 HP, PESO SEM/COM LASTRO 10,8/27 T, LARGURA DE ROLAGEM 2,30 M - CHI DIURNO. AF_06/2017</v>
          </cell>
          <cell r="D399" t="str">
            <v>CHI</v>
          </cell>
          <cell r="E399">
            <v>0.026</v>
          </cell>
          <cell r="F399">
            <v>101.18</v>
          </cell>
          <cell r="G399">
            <v>2.63</v>
          </cell>
        </row>
        <row r="400">
          <cell r="B400">
            <v>4729</v>
          </cell>
          <cell r="C400" t="str">
            <v>PEDRA BRITADA GRADUADA, CLASSIFICADA (POSTO PEDREIRA/FORNECEDOR, SEM FRETE)                                                                                                                                                                                                                                                                                                                                                                                                                               </v>
          </cell>
          <cell r="D400" t="str">
            <v>M3</v>
          </cell>
          <cell r="E400">
            <v>1</v>
          </cell>
          <cell r="F400">
            <v>105.27</v>
          </cell>
          <cell r="G400">
            <v>105.27</v>
          </cell>
        </row>
        <row r="401">
          <cell r="B401">
            <v>100973</v>
          </cell>
          <cell r="C401" t="str">
            <v>CARGA, MANOBRA E DESCARGA DE SOLOS E MATERIAIS GRANULARES EM CAMINHÃO BASCULANTE 6 M³ - CARGA COM PÁ CARREGADEIRA (CAÇAMBA DE 1,7 A 2,8 M³ / 128 HP) E DESCARGA LIVRE (UNIDADE: M3). AF_07/2020</v>
          </cell>
          <cell r="D401" t="str">
            <v>M3</v>
          </cell>
          <cell r="E401">
            <v>1</v>
          </cell>
          <cell r="F401">
            <v>9.32</v>
          </cell>
          <cell r="G401">
            <v>9.32</v>
          </cell>
        </row>
        <row r="402">
          <cell r="B402">
            <v>97914</v>
          </cell>
          <cell r="C402" t="str">
            <v>TRANSPORTE COM CAMINHÃO BASCULANTE DE 6 M³, EM VIA URBANA PAVIMENTADA, DMT ATÉ 30 KM (UNIDADE: M3XKM). AF_07/2020</v>
          </cell>
          <cell r="D402" t="str">
            <v>M3 X KM</v>
          </cell>
          <cell r="E402">
            <v>30</v>
          </cell>
          <cell r="F402">
            <v>3.01</v>
          </cell>
          <cell r="G402">
            <v>90.3</v>
          </cell>
        </row>
        <row r="405">
          <cell r="B405" t="str">
            <v>COMP049</v>
          </cell>
          <cell r="C405" t="str">
            <v>DEMOLIÇÃO DE TUBO DE CONCRETO SIMPLES OU ARMADO D=0,80M, SEM REAPROVEITAMENTO, EXCLUSIVE ESCAVAÇÃO</v>
          </cell>
          <cell r="D405" t="str">
            <v>M</v>
          </cell>
        </row>
        <row r="405">
          <cell r="G405">
            <v>74.48</v>
          </cell>
        </row>
        <row r="406">
          <cell r="B406">
            <v>88316</v>
          </cell>
          <cell r="C406" t="str">
            <v>SERVENTE COM ENCARGOS COMPLEMENTARES</v>
          </cell>
          <cell r="D406" t="str">
            <v>H</v>
          </cell>
          <cell r="E406">
            <v>3.5</v>
          </cell>
          <cell r="F406">
            <v>21.28</v>
          </cell>
          <cell r="G406">
            <v>74.48</v>
          </cell>
        </row>
        <row r="409">
          <cell r="B409" t="str">
            <v>COMP050</v>
          </cell>
          <cell r="C409" t="str">
            <v>TAPUME DE PROTEÇÃO EM TELA DE POLIETILENO H=1,20 COM BLOCO DE CONCRETO</v>
          </cell>
          <cell r="D409" t="str">
            <v>M</v>
          </cell>
        </row>
        <row r="409">
          <cell r="G409">
            <v>36.03</v>
          </cell>
        </row>
        <row r="410">
          <cell r="B410">
            <v>5061</v>
          </cell>
          <cell r="C410" t="str">
            <v>PREGO DE ACO POLIDO COM CABECA 18 X 27 (2 1/2 X 10)                                                                                                                                                                                                                                                                                                                                                                                                                                                       </v>
          </cell>
          <cell r="D410" t="str">
            <v>KG</v>
          </cell>
          <cell r="E410">
            <v>0.02</v>
          </cell>
          <cell r="F410">
            <v>18</v>
          </cell>
          <cell r="G410">
            <v>0.36</v>
          </cell>
        </row>
        <row r="411">
          <cell r="B411">
            <v>37524</v>
          </cell>
          <cell r="C411" t="str">
            <v>TELA PLASTICA LARANJA, TIPO TAPUME PARA SINALIZACAO, MALHA RETANGULAR, ROLO 1.20 X 50 M (L X C)                                                                                                                                                                                                                                                                                                                                                                                                           </v>
          </cell>
          <cell r="D411" t="str">
            <v>M </v>
          </cell>
          <cell r="E411">
            <v>1</v>
          </cell>
          <cell r="F411">
            <v>2.96</v>
          </cell>
          <cell r="G411">
            <v>2.96</v>
          </cell>
        </row>
        <row r="412">
          <cell r="B412">
            <v>4433</v>
          </cell>
          <cell r="C412" t="str">
            <v>CAIBRO NAO APARELHADO *6 X 6* CM, EM MACARANDUBA/MASSARANDUBA, ANGELIM OU EQUIVALENTE DA REGIAO - BRUTA                                                                                                                                                                                                                                                                                                                                                                                                   </v>
          </cell>
          <cell r="D412" t="str">
            <v>M </v>
          </cell>
          <cell r="E412">
            <v>0.46</v>
          </cell>
          <cell r="F412">
            <v>30.31</v>
          </cell>
          <cell r="G412">
            <v>13.94</v>
          </cell>
        </row>
        <row r="413">
          <cell r="B413">
            <v>94969</v>
          </cell>
          <cell r="C413" t="str">
            <v>CONCRETO FCK = 15MPA, TRAÇO 1:3,4:3,5 (EM MASSA SECA DE CIMENTO/ AREIA MÉDIA/ BRITA 1) - PREPARO MECÂNICO COM BETONEIRA 600 L. AF_05/2021</v>
          </cell>
          <cell r="D413" t="str">
            <v>M3</v>
          </cell>
          <cell r="E413">
            <v>0.03</v>
          </cell>
          <cell r="F413">
            <v>442.95</v>
          </cell>
          <cell r="G413">
            <v>13.29</v>
          </cell>
        </row>
        <row r="414">
          <cell r="B414">
            <v>103673</v>
          </cell>
          <cell r="C414" t="str">
            <v>LANÇAMENTO COM USO DE BOMBA, ADENSAMENTO E ACABAMENTO DE CONCRETO EM ESTRUTURAS. AF_02/2022</v>
          </cell>
          <cell r="D414" t="str">
            <v>M3</v>
          </cell>
          <cell r="E414">
            <v>0.03</v>
          </cell>
          <cell r="F414">
            <v>40.58</v>
          </cell>
          <cell r="G414">
            <v>1.22</v>
          </cell>
        </row>
        <row r="415">
          <cell r="B415">
            <v>88316</v>
          </cell>
          <cell r="C415" t="str">
            <v>SERVENTE COM ENCARGOS COMPLEMENTARES</v>
          </cell>
          <cell r="D415" t="str">
            <v>H</v>
          </cell>
          <cell r="E415">
            <v>0.2</v>
          </cell>
          <cell r="F415">
            <v>21.28</v>
          </cell>
          <cell r="G415">
            <v>4.26</v>
          </cell>
        </row>
        <row r="418">
          <cell r="B418" t="str">
            <v>COMP051</v>
          </cell>
          <cell r="C418" t="str">
            <v>GEOGRELHA UNIDIRECIONAL COM RESISTÊNCIA À TRAÇÃO DE 200 KN/M - FORNECIMENTO E INSTALAÇÃO</v>
          </cell>
          <cell r="D418" t="str">
            <v>M2</v>
          </cell>
        </row>
        <row r="418">
          <cell r="G418">
            <v>43.69</v>
          </cell>
        </row>
        <row r="419">
          <cell r="B419">
            <v>67826</v>
          </cell>
          <cell r="C419" t="str">
            <v>CAMINHÃO BASCULANTE 6 M3 TOCO, PESO BRUTO TOTAL 16.000 KG, CARGA ÚTIL MÁXIMA 11.130 KG, DISTÂNCIA ENTRE EIXOS 5,36 M, POTÊNCIA 185 CV, INCLUSIVE CAÇAMBA METÁLICA - CHP DIURNO. AF_06/2014</v>
          </cell>
          <cell r="D419" t="str">
            <v>CHP</v>
          </cell>
          <cell r="E419">
            <v>0.01034</v>
          </cell>
          <cell r="F419">
            <v>190.15</v>
          </cell>
          <cell r="G419">
            <v>1.97</v>
          </cell>
        </row>
        <row r="420">
          <cell r="B420" t="str">
            <v>M1451</v>
          </cell>
          <cell r="C420" t="str">
            <v>GEOGRELHA UNIDIRECIONAL EM POLIÉSTER - RESISTÊNCIA À TRAÇÃO LONGITUDINAL DE 200 KN/M</v>
          </cell>
          <cell r="D420" t="str">
            <v>M2</v>
          </cell>
          <cell r="E420">
            <v>1.05</v>
          </cell>
          <cell r="F420">
            <v>39.6691</v>
          </cell>
          <cell r="G420">
            <v>41.65</v>
          </cell>
        </row>
        <row r="421">
          <cell r="B421">
            <v>88316</v>
          </cell>
          <cell r="C421" t="str">
            <v>SERVENTE COM ENCARGOS COMPLEMENTARES</v>
          </cell>
          <cell r="D421" t="str">
            <v>H</v>
          </cell>
          <cell r="E421">
            <v>0.00350877192982456</v>
          </cell>
          <cell r="F421">
            <v>21.28</v>
          </cell>
          <cell r="G421">
            <v>0.07</v>
          </cell>
        </row>
        <row r="424">
          <cell r="B424" t="str">
            <v>COMP052</v>
          </cell>
          <cell r="C424" t="str">
            <v>GEOGRELHA UNIDIRECIONAL COM RESISTÊNCIA À TRAÇÃO DE 400 KN/M - FORNECIMENTO E INSTALAÇÃO</v>
          </cell>
          <cell r="D424" t="str">
            <v>M2</v>
          </cell>
        </row>
        <row r="424">
          <cell r="G424">
            <v>83.58</v>
          </cell>
        </row>
        <row r="425">
          <cell r="B425">
            <v>67826</v>
          </cell>
          <cell r="C425" t="str">
            <v>CAMINHÃO BASCULANTE 6 M3 TOCO, PESO BRUTO TOTAL 16.000 KG, CARGA ÚTIL MÁXIMA 11.130 KG, DISTÂNCIA ENTRE EIXOS 5,36 M, POTÊNCIA 185 CV, INCLUSIVE CAÇAMBA METÁLICA - CHP DIURNO. AF_06/2014</v>
          </cell>
          <cell r="D425" t="str">
            <v>CHP</v>
          </cell>
          <cell r="E425">
            <v>0.01034</v>
          </cell>
          <cell r="F425">
            <v>190.15</v>
          </cell>
          <cell r="G425">
            <v>1.97</v>
          </cell>
        </row>
        <row r="426">
          <cell r="B426" t="str">
            <v>M1453</v>
          </cell>
          <cell r="C426" t="str">
            <v>GEOGRELHA UNIDIRECIONAL EM POLIÉSTER - RESISTÊNCIA À TRAÇÃO LONGITUDINAL DE 400 KN/M</v>
          </cell>
          <cell r="D426" t="str">
            <v>M2</v>
          </cell>
          <cell r="E426">
            <v>1.05</v>
          </cell>
          <cell r="F426">
            <v>77.6558</v>
          </cell>
          <cell r="G426">
            <v>81.54</v>
          </cell>
        </row>
        <row r="427">
          <cell r="B427">
            <v>88316</v>
          </cell>
          <cell r="C427" t="str">
            <v>SERVENTE COM ENCARGOS COMPLEMENTARES</v>
          </cell>
          <cell r="D427" t="str">
            <v>H</v>
          </cell>
          <cell r="E427">
            <v>0.00350877192982456</v>
          </cell>
          <cell r="F427">
            <v>21.28</v>
          </cell>
          <cell r="G427">
            <v>0.07</v>
          </cell>
        </row>
      </sheetData>
      <sheetData sheetId="4"/>
      <sheetData sheetId="5">
        <row r="114">
          <cell r="K114">
            <v>8005906.31</v>
          </cell>
        </row>
      </sheetData>
      <sheetData sheetId="6"/>
      <sheetData sheetId="7"/>
      <sheetData sheetId="8"/>
      <sheetData sheetId="9">
        <row r="1">
          <cell r="A1" t="str">
            <v>        PRECOS DE INSUMOS - BANCO NACIONAL</v>
          </cell>
        </row>
        <row r="2">
          <cell r="A2" t="str">
            <v/>
          </cell>
        </row>
        <row r="3">
          <cell r="A3" t="str">
            <v>MES DE COLETA: 10/2023</v>
          </cell>
        </row>
        <row r="4">
          <cell r="A4" t="str">
            <v>LOCALIDADE: 1250 - RECIFE</v>
          </cell>
        </row>
        <row r="5">
          <cell r="A5" t="str">
            <v>ENCARGOS SOCIAIS (%) HORISTA 114,55  MENSALISTA  70,11</v>
          </cell>
        </row>
        <row r="6">
          <cell r="A6" t="str">
            <v/>
          </cell>
        </row>
        <row r="7">
          <cell r="A7" t="str">
            <v>CODIGO  </v>
          </cell>
          <cell r="B7" t="str">
            <v>DESCRICAO DO INSUMO</v>
          </cell>
          <cell r="C7" t="str">
            <v>UNDIDADE DE MEDIDA</v>
          </cell>
          <cell r="D7" t="str">
            <v>ORIGEM DO PRECO</v>
          </cell>
          <cell r="E7" t="str">
            <v>PRECO MEDIANO R$</v>
          </cell>
        </row>
        <row r="8">
          <cell r="A8">
            <v>38605</v>
          </cell>
          <cell r="B8" t="str">
            <v>ABERTURA PARA ENCAIXE DE CUBA OU LAVATORIO EM BANCADA DE MARMORE/ GRANITO OU OUTRO TIPO DE PEDRA NATURAL                                                                                                                                                                                                                                                                                                                                                                                                  </v>
          </cell>
          <cell r="C8" t="str">
            <v>UND</v>
          </cell>
          <cell r="D8" t="str">
            <v>CR</v>
          </cell>
          <cell r="E8">
            <v>159.92</v>
          </cell>
        </row>
        <row r="9">
          <cell r="A9">
            <v>11270</v>
          </cell>
          <cell r="B9" t="str">
            <v>ABRACADEIRA DE LATAO PARA FIXACAO DE CABO PARA-RAIO, DIMENSOES 32 X 24 X 24 MM                                                                                                                                                                                                                                                                                                                                                                                                                            </v>
          </cell>
          <cell r="C9" t="str">
            <v>UND</v>
          </cell>
          <cell r="D9" t="str">
            <v>CR</v>
          </cell>
          <cell r="E9">
            <v>3.46</v>
          </cell>
        </row>
        <row r="10">
          <cell r="A10">
            <v>412</v>
          </cell>
          <cell r="B10" t="str">
            <v>ABRACADEIRA DE NYLON PARA AMARRACAO DE CABOS, COMPRIMENTO DE *230* X *7,6* MM                                                                                                                                                                                                                                                                                                                                                                                                                             </v>
          </cell>
          <cell r="C10" t="str">
            <v>UND</v>
          </cell>
          <cell r="D10" t="str">
            <v>CR</v>
          </cell>
          <cell r="E10">
            <v>1.13</v>
          </cell>
        </row>
        <row r="11">
          <cell r="A11">
            <v>414</v>
          </cell>
          <cell r="B11" t="str">
            <v>ABRACADEIRA DE NYLON PARA AMARRACAO DE CABOS, COMPRIMENTO DE 100 X 2,5 MM                                                                                                                                                                                                                                                                                                                                                                                                                                 </v>
          </cell>
          <cell r="C11" t="str">
            <v>UND</v>
          </cell>
          <cell r="D11" t="str">
            <v>CR</v>
          </cell>
          <cell r="E11">
            <v>0.07</v>
          </cell>
        </row>
        <row r="12">
          <cell r="A12">
            <v>410</v>
          </cell>
          <cell r="B12" t="str">
            <v>ABRACADEIRA DE NYLON PARA AMARRACAO DE CABOS, COMPRIMENTO DE 150 X *3,6* MM                                                                                                                                                                                                                                                                                                                                                                                                                               </v>
          </cell>
          <cell r="C12" t="str">
            <v>UND</v>
          </cell>
          <cell r="D12" t="str">
            <v>CR</v>
          </cell>
          <cell r="E12">
            <v>0.17</v>
          </cell>
        </row>
        <row r="13">
          <cell r="A13">
            <v>411</v>
          </cell>
          <cell r="B13" t="str">
            <v>ABRACADEIRA DE NYLON PARA AMARRACAO DE CABOS, COMPRIMENTO DE 200 X *4,6* MM                                                                                                                                                                                                                                                                                                                                                                                                                               </v>
          </cell>
          <cell r="C13" t="str">
            <v>UND</v>
          </cell>
          <cell r="D13" t="str">
            <v>C </v>
          </cell>
          <cell r="E13">
            <v>0.22</v>
          </cell>
        </row>
        <row r="14">
          <cell r="A14">
            <v>408</v>
          </cell>
          <cell r="B14" t="str">
            <v>ABRACADEIRA DE NYLON PARA AMARRACAO DE CABOS, COMPRIMENTO DE 390 X *4,6* MM                                                                                                                                                                                                                                                                                                                                                                                                                               </v>
          </cell>
          <cell r="C14" t="str">
            <v>UND</v>
          </cell>
          <cell r="D14" t="str">
            <v>CR</v>
          </cell>
          <cell r="E14">
            <v>1.09</v>
          </cell>
        </row>
        <row r="15">
          <cell r="A15">
            <v>39131</v>
          </cell>
          <cell r="B15" t="str">
            <v>ABRACADEIRA EM ACO PARA AMARRACAO DE ELETRODUTOS, TIPO D, COM 1 1/2" E CUNHA DE FIXACAO                                                                                                                                                                                                                                                                                                                                                                                                                   </v>
          </cell>
          <cell r="C15" t="str">
            <v>UND</v>
          </cell>
          <cell r="D15" t="str">
            <v>CR</v>
          </cell>
          <cell r="E15">
            <v>5.02</v>
          </cell>
        </row>
        <row r="16">
          <cell r="A16">
            <v>394</v>
          </cell>
          <cell r="B16" t="str">
            <v>ABRACADEIRA EM ACO PARA AMARRACAO DE ELETRODUTOS, TIPO D, COM 1 1/2" E PARAFUSO DE FIXACAO                                                                                                                                                                                                                                                                                                                                                                                                                </v>
          </cell>
          <cell r="C16" t="str">
            <v>UND</v>
          </cell>
          <cell r="D16" t="str">
            <v>CR</v>
          </cell>
          <cell r="E16">
            <v>5.08</v>
          </cell>
        </row>
        <row r="17">
          <cell r="A17">
            <v>39130</v>
          </cell>
          <cell r="B17" t="str">
            <v>ABRACADEIRA EM ACO PARA AMARRACAO DE ELETRODUTOS, TIPO D, COM 1 1/4" E CUNHA DE FIXACAO                                                                                                                                                                                                                                                                                                                                                                                                                   </v>
          </cell>
          <cell r="C17" t="str">
            <v>UND</v>
          </cell>
          <cell r="D17" t="str">
            <v>CR</v>
          </cell>
          <cell r="E17">
            <v>4.58</v>
          </cell>
        </row>
        <row r="18">
          <cell r="A18">
            <v>395</v>
          </cell>
          <cell r="B18" t="str">
            <v>ABRACADEIRA EM ACO PARA AMARRACAO DE ELETRODUTOS, TIPO D, COM 1 1/4" E PARAFUSO DE FIXACAO                                                                                                                                                                                                                                                                                                                                                                                                                </v>
          </cell>
          <cell r="C18" t="str">
            <v>UND</v>
          </cell>
          <cell r="D18" t="str">
            <v>CR</v>
          </cell>
          <cell r="E18">
            <v>4.89</v>
          </cell>
        </row>
        <row r="19">
          <cell r="A19">
            <v>39127</v>
          </cell>
          <cell r="B19" t="str">
            <v>ABRACADEIRA EM ACO PARA AMARRACAO DE ELETRODUTOS, TIPO D, COM 1/2" E CUNHA DE FIXACAO                                                                                                                                                                                                                                                                                                                                                                                                                     </v>
          </cell>
          <cell r="C19" t="str">
            <v>UND</v>
          </cell>
          <cell r="D19" t="str">
            <v>CR</v>
          </cell>
          <cell r="E19">
            <v>2.41</v>
          </cell>
        </row>
        <row r="20">
          <cell r="A20">
            <v>392</v>
          </cell>
          <cell r="B20" t="str">
            <v>ABRACADEIRA EM ACO PARA AMARRACAO DE ELETRODUTOS, TIPO D, COM 1/2" E PARAFUSO DE FIXACAO                                                                                                                                                                                                                                                                                                                                                                                                                  </v>
          </cell>
          <cell r="C20" t="str">
            <v>UND</v>
          </cell>
          <cell r="D20" t="str">
            <v>CR</v>
          </cell>
          <cell r="E20">
            <v>2.47</v>
          </cell>
        </row>
        <row r="21">
          <cell r="A21">
            <v>39129</v>
          </cell>
          <cell r="B21" t="str">
            <v>ABRACADEIRA EM ACO PARA AMARRACAO DE ELETRODUTOS, TIPO D, COM 1" E CUNHA DE FIXACAO                                                                                                                                                                                                                                                                                                                                                                                                                       </v>
          </cell>
          <cell r="C21" t="str">
            <v>UND</v>
          </cell>
          <cell r="D21" t="str">
            <v>CR</v>
          </cell>
          <cell r="E21">
            <v>2.82</v>
          </cell>
        </row>
        <row r="22">
          <cell r="A22">
            <v>393</v>
          </cell>
          <cell r="B22" t="str">
            <v>ABRACADEIRA EM ACO PARA AMARRACAO DE ELETRODUTOS, TIPO D, COM 1" E PARAFUSO DE FIXACAO                                                                                                                                                                                                                                                                                                                                                                                                                    </v>
          </cell>
          <cell r="C22" t="str">
            <v>UND</v>
          </cell>
          <cell r="D22" t="str">
            <v>C </v>
          </cell>
          <cell r="E22">
            <v>2.95</v>
          </cell>
        </row>
        <row r="23">
          <cell r="A23">
            <v>39133</v>
          </cell>
          <cell r="B23" t="str">
            <v>ABRACADEIRA EM ACO PARA AMARRACAO DE ELETRODUTOS, TIPO D, COM 2 1/2" E CUNHA DE FIXACAO                                                                                                                                                                                                                                                                                                                                                                                                                   </v>
          </cell>
          <cell r="C23" t="str">
            <v>UND</v>
          </cell>
          <cell r="D23" t="str">
            <v>CR</v>
          </cell>
          <cell r="E23">
            <v>6.59</v>
          </cell>
        </row>
        <row r="24">
          <cell r="A24">
            <v>397</v>
          </cell>
          <cell r="B24" t="str">
            <v>ABRACADEIRA EM ACO PARA AMARRACAO DE ELETRODUTOS, TIPO D, COM 2 1/2" E PARAFUSO DE FIXACAO                                                                                                                                                                                                                                                                                                                                                                                                                </v>
          </cell>
          <cell r="C24" t="str">
            <v>UND</v>
          </cell>
          <cell r="D24" t="str">
            <v>CR</v>
          </cell>
          <cell r="E24">
            <v>7.28</v>
          </cell>
        </row>
        <row r="25">
          <cell r="A25">
            <v>39132</v>
          </cell>
          <cell r="B25" t="str">
            <v>ABRACADEIRA EM ACO PARA AMARRACAO DE ELETRODUTOS, TIPO D, COM 2" E CUNHA DE FIXACAO                                                                                                                                                                                                                                                                                                                                                                                                                       </v>
          </cell>
          <cell r="C25" t="str">
            <v>UND</v>
          </cell>
          <cell r="D25" t="str">
            <v>CR</v>
          </cell>
          <cell r="E25">
            <v>5.27</v>
          </cell>
        </row>
        <row r="26">
          <cell r="A26">
            <v>396</v>
          </cell>
          <cell r="B26" t="str">
            <v>ABRACADEIRA EM ACO PARA AMARRACAO DE ELETRODUTOS, TIPO D, COM 2" E PARAFUSO DE FIXACAO                                                                                                                                                                                                                                                                                                                                                                                                                    </v>
          </cell>
          <cell r="C26" t="str">
            <v>UND</v>
          </cell>
          <cell r="D26" t="str">
            <v>CR</v>
          </cell>
          <cell r="E26">
            <v>5.64</v>
          </cell>
        </row>
        <row r="27">
          <cell r="A27">
            <v>39135</v>
          </cell>
          <cell r="B27" t="str">
            <v>ABRACADEIRA EM ACO PARA AMARRACAO DE ELETRODUTOS, TIPO D, COM 3 1/2" E CUNHA DE FIXACAO                                                                                                                                                                                                                                                                                                                                                                                                                   </v>
          </cell>
          <cell r="C27" t="str">
            <v>UND</v>
          </cell>
          <cell r="D27" t="str">
            <v>CR</v>
          </cell>
          <cell r="E27">
            <v>10.54</v>
          </cell>
        </row>
        <row r="28">
          <cell r="A28">
            <v>39128</v>
          </cell>
          <cell r="B28" t="str">
            <v>ABRACADEIRA EM ACO PARA AMARRACAO DE ELETRODUTOS, TIPO D, COM 3/4" E CUNHA DE FIXACAO                                                                                                                                                                                                                                                                                                                                                                                                                     </v>
          </cell>
          <cell r="C28" t="str">
            <v>UND</v>
          </cell>
          <cell r="D28" t="str">
            <v>CR</v>
          </cell>
          <cell r="E28">
            <v>2.63</v>
          </cell>
        </row>
        <row r="29">
          <cell r="A29">
            <v>400</v>
          </cell>
          <cell r="B29" t="str">
            <v>ABRACADEIRA EM ACO PARA AMARRACAO DE ELETRODUTOS, TIPO D, COM 3/4" E PARAFUSO DE FIXACAO                                                                                                                                                                                                                                                                                                                                                                                                                  </v>
          </cell>
          <cell r="C29" t="str">
            <v>UND</v>
          </cell>
          <cell r="D29" t="str">
            <v>CR</v>
          </cell>
          <cell r="E29">
            <v>2.57</v>
          </cell>
        </row>
        <row r="30">
          <cell r="A30">
            <v>39125</v>
          </cell>
          <cell r="B30" t="str">
            <v>ABRACADEIRA EM ACO PARA AMARRACAO DE ELETRODUTOS, TIPO D, COM 3/8" E PARAFUSO DE FIXACAO                                                                                                                                                                                                                                                                                                                                                                                                                  </v>
          </cell>
          <cell r="C30" t="str">
            <v>UND</v>
          </cell>
          <cell r="D30" t="str">
            <v>CR</v>
          </cell>
          <cell r="E30">
            <v>2.63</v>
          </cell>
        </row>
        <row r="31">
          <cell r="A31">
            <v>39134</v>
          </cell>
          <cell r="B31" t="str">
            <v>ABRACADEIRA EM ACO PARA AMARRACAO DE ELETRODUTOS, TIPO D, COM 3" E CUNHA DE FIXACAO                                                                                                                                                                                                                                                                                                                                                                                                                       </v>
          </cell>
          <cell r="C31" t="str">
            <v>UND</v>
          </cell>
          <cell r="D31" t="str">
            <v>CR</v>
          </cell>
          <cell r="E31">
            <v>8.78</v>
          </cell>
        </row>
        <row r="32">
          <cell r="A32">
            <v>398</v>
          </cell>
          <cell r="B32" t="str">
            <v>ABRACADEIRA EM ACO PARA AMARRACAO DE ELETRODUTOS, TIPO D, COM 3" E PARAFUSO DE FIXACAO                                                                                                                                                                                                                                                                                                                                                                                                                    </v>
          </cell>
          <cell r="C32" t="str">
            <v>UND</v>
          </cell>
          <cell r="D32" t="str">
            <v>CR</v>
          </cell>
          <cell r="E32">
            <v>8.09</v>
          </cell>
        </row>
        <row r="33">
          <cell r="A33">
            <v>39126</v>
          </cell>
          <cell r="B33" t="str">
            <v>ABRACADEIRA EM ACO PARA AMARRACAO DE ELETRODUTOS, TIPO D, COM 4" E CUNHA DE FIXACAO                                                                                                                                                                                                                                                                                                                                                                                                                       </v>
          </cell>
          <cell r="C33" t="str">
            <v>UND</v>
          </cell>
          <cell r="D33" t="str">
            <v>CR</v>
          </cell>
          <cell r="E33">
            <v>11.86</v>
          </cell>
        </row>
        <row r="34">
          <cell r="A34">
            <v>399</v>
          </cell>
          <cell r="B34" t="str">
            <v>ABRACADEIRA EM ACO PARA AMARRACAO DE ELETRODUTOS, TIPO D, COM 4" E PARAFUSO DE FIXACAO                                                                                                                                                                                                                                                                                                                                                                                                                    </v>
          </cell>
          <cell r="C34" t="str">
            <v>UND</v>
          </cell>
          <cell r="D34" t="str">
            <v>CR</v>
          </cell>
          <cell r="E34">
            <v>10.45</v>
          </cell>
        </row>
        <row r="35">
          <cell r="A35">
            <v>39158</v>
          </cell>
          <cell r="B35" t="str">
            <v>ABRACADEIRA EM ACO PARA AMARRACAO DE ELETRODUTOS, TIPO ECONOMICA (GOTA), COM 8"                                                                                                                                                                                                                                                                                                                                                                                                                           </v>
          </cell>
          <cell r="C35" t="str">
            <v>UND</v>
          </cell>
          <cell r="D35" t="str">
            <v>CR</v>
          </cell>
          <cell r="E35">
            <v>28.05</v>
          </cell>
        </row>
        <row r="36">
          <cell r="A36">
            <v>39141</v>
          </cell>
          <cell r="B36" t="str">
            <v>ABRACADEIRA EM ACO PARA AMARRACAO DE ELETRODUTOS, TIPO U SIMPLES, COM 1 1/2"                                                                                                                                                                                                                                                                                                                                                                                                                              </v>
          </cell>
          <cell r="C36" t="str">
            <v>UND</v>
          </cell>
          <cell r="D36" t="str">
            <v>CR</v>
          </cell>
          <cell r="E36">
            <v>2.03</v>
          </cell>
        </row>
        <row r="37">
          <cell r="A37">
            <v>39140</v>
          </cell>
          <cell r="B37" t="str">
            <v>ABRACADEIRA EM ACO PARA AMARRACAO DE ELETRODUTOS, TIPO U SIMPLES, COM 1 1/4"                                                                                                                                                                                                                                                                                                                                                                                                                              </v>
          </cell>
          <cell r="C37" t="str">
            <v>UND</v>
          </cell>
          <cell r="D37" t="str">
            <v>CR</v>
          </cell>
          <cell r="E37">
            <v>1.85</v>
          </cell>
        </row>
        <row r="38">
          <cell r="A38">
            <v>39137</v>
          </cell>
          <cell r="B38" t="str">
            <v>ABRACADEIRA EM ACO PARA AMARRACAO DE ELETRODUTOS, TIPO U SIMPLES, COM 1/2"                                                                                                                                                                                                                                                                                                                                                                                                                                </v>
          </cell>
          <cell r="C38" t="str">
            <v>UND</v>
          </cell>
          <cell r="D38" t="str">
            <v>CR</v>
          </cell>
          <cell r="E38">
            <v>1.06</v>
          </cell>
        </row>
        <row r="39">
          <cell r="A39">
            <v>39139</v>
          </cell>
          <cell r="B39" t="str">
            <v>ABRACADEIRA EM ACO PARA AMARRACAO DE ELETRODUTOS, TIPO U SIMPLES, COM 1"                                                                                                                                                                                                                                                                                                                                                                                                                                  </v>
          </cell>
          <cell r="C39" t="str">
            <v>UND</v>
          </cell>
          <cell r="D39" t="str">
            <v>CR</v>
          </cell>
          <cell r="E39">
            <v>1.53</v>
          </cell>
        </row>
        <row r="40">
          <cell r="A40">
            <v>39143</v>
          </cell>
          <cell r="B40" t="str">
            <v>ABRACADEIRA EM ACO PARA AMARRACAO DE ELETRODUTOS, TIPO U SIMPLES, COM 2 1/2"                                                                                                                                                                                                                                                                                                                                                                                                                              </v>
          </cell>
          <cell r="C40" t="str">
            <v>UND</v>
          </cell>
          <cell r="D40" t="str">
            <v>CR</v>
          </cell>
          <cell r="E40">
            <v>4.2</v>
          </cell>
        </row>
        <row r="41">
          <cell r="A41">
            <v>39142</v>
          </cell>
          <cell r="B41" t="str">
            <v>ABRACADEIRA EM ACO PARA AMARRACAO DE ELETRODUTOS, TIPO U SIMPLES, COM 2"                                                                                                                                                                                                                                                                                                                                                                                                                                  </v>
          </cell>
          <cell r="C41" t="str">
            <v>UND</v>
          </cell>
          <cell r="D41" t="str">
            <v>CR</v>
          </cell>
          <cell r="E41">
            <v>3.01</v>
          </cell>
        </row>
        <row r="42">
          <cell r="A42">
            <v>39138</v>
          </cell>
          <cell r="B42" t="str">
            <v>ABRACADEIRA EM ACO PARA AMARRACAO DE ELETRODUTOS, TIPO U SIMPLES, COM 3/4"                                                                                                                                                                                                                                                                                                                                                                                                                                </v>
          </cell>
          <cell r="C42" t="str">
            <v>UND</v>
          </cell>
          <cell r="D42" t="str">
            <v>CR</v>
          </cell>
          <cell r="E42">
            <v>1.12</v>
          </cell>
        </row>
        <row r="43">
          <cell r="A43">
            <v>39136</v>
          </cell>
          <cell r="B43" t="str">
            <v>ABRACADEIRA EM ACO PARA AMARRACAO DE ELETRODUTOS, TIPO U SIMPLES, COM 3/8"                                                                                                                                                                                                                                                                                                                                                                                                                                </v>
          </cell>
          <cell r="C43" t="str">
            <v>UND</v>
          </cell>
          <cell r="D43" t="str">
            <v>CR</v>
          </cell>
          <cell r="E43">
            <v>0.75</v>
          </cell>
        </row>
        <row r="44">
          <cell r="A44">
            <v>39144</v>
          </cell>
          <cell r="B44" t="str">
            <v>ABRACADEIRA EM ACO PARA AMARRACAO DE ELETRODUTOS, TIPO U SIMPLES, COM 3"                                                                                                                                                                                                                                                                                                                                                                                                                                  </v>
          </cell>
          <cell r="C44" t="str">
            <v>UND</v>
          </cell>
          <cell r="D44" t="str">
            <v>CR</v>
          </cell>
          <cell r="E44">
            <v>4.89</v>
          </cell>
        </row>
        <row r="45">
          <cell r="A45">
            <v>39145</v>
          </cell>
          <cell r="B45" t="str">
            <v>ABRACADEIRA EM ACO PARA AMARRACAO DE ELETRODUTOS, TIPO U SIMPLES, COM 4"                                                                                                                                                                                                                                                                                                                                                                                                                                  </v>
          </cell>
          <cell r="C45" t="str">
            <v>UND</v>
          </cell>
          <cell r="D45" t="str">
            <v>CR</v>
          </cell>
          <cell r="E45">
            <v>8.06</v>
          </cell>
        </row>
        <row r="46">
          <cell r="A46">
            <v>12615</v>
          </cell>
          <cell r="B46" t="str">
            <v>ABRACADEIRA PVC, PARA CALHA PLUVIAL, DIAMETRO ENTRE *80 E 100* MM, PARA DRENAGEM PLUVIAL PREDIAL                                                                                                                                                                                                                                                                                                                                                                                                          </v>
          </cell>
          <cell r="C46" t="str">
            <v>UND</v>
          </cell>
          <cell r="D46" t="str">
            <v>CR</v>
          </cell>
          <cell r="E46">
            <v>13.85</v>
          </cell>
        </row>
        <row r="47">
          <cell r="A47">
            <v>11927</v>
          </cell>
          <cell r="B47" t="str">
            <v>ABRACADEIRA, GALVANIZADA/ZINCADA, ROSCA SEM FIM, PARAFUSO INOX, LARGURA  FITA *12,6 A *14 MM, D = 2" A 2 1/2"                                                                                                                                                                                                                                                                                                                                                                                             </v>
          </cell>
          <cell r="C47" t="str">
            <v>UND</v>
          </cell>
          <cell r="D47" t="str">
            <v>CR</v>
          </cell>
          <cell r="E47">
            <v>10.35</v>
          </cell>
        </row>
        <row r="48">
          <cell r="A48">
            <v>11928</v>
          </cell>
          <cell r="B48" t="str">
            <v>ABRACADEIRA, GALVANIZADA/ZINCADA, ROSCA SEM FIM, PARAFUSO INOX, LARGURA  FITA *12,6 A *14 MM, D = 3" A 3 3/4"                                                                                                                                                                                                                                                                                                                                                                                             </v>
          </cell>
          <cell r="C48" t="str">
            <v>UND</v>
          </cell>
          <cell r="D48" t="str">
            <v>CR</v>
          </cell>
          <cell r="E48">
            <v>11.86</v>
          </cell>
        </row>
        <row r="49">
          <cell r="A49">
            <v>11929</v>
          </cell>
          <cell r="B49" t="str">
            <v>ABRACADEIRA, GALVANIZADA/ZINCADA, ROSCA SEM FIM, PARAFUSO INOX, LARGURA  FITA *12,6 A *14 MM, D = 4" A 4 3/4"                                                                                                                                                                                                                                                                                                                                                                                             </v>
          </cell>
          <cell r="C49" t="str">
            <v>UND</v>
          </cell>
          <cell r="D49" t="str">
            <v>CR</v>
          </cell>
          <cell r="E49">
            <v>18.34</v>
          </cell>
        </row>
        <row r="50">
          <cell r="A50">
            <v>36801</v>
          </cell>
          <cell r="B50" t="str">
            <v>ACABAMENTO DE METAL CROMADO PARA REGISTRO PEQUENO, DE PAREDE, 1/2 " OU 3/4 "                                                                                                                                                                                                                                                                                                                                                                                                                              </v>
          </cell>
          <cell r="C50" t="str">
            <v>UND</v>
          </cell>
          <cell r="D50" t="str">
            <v>CR</v>
          </cell>
          <cell r="E50">
            <v>31.58</v>
          </cell>
        </row>
        <row r="51">
          <cell r="A51">
            <v>36246</v>
          </cell>
          <cell r="B51" t="str">
            <v>ACABAMENTO SIMPLES/CONVENCIONAL PARA FORRO PVC, TIPO "U" OU "C", COR BRANCA, COMPRIMENTO 6 M                                                                                                                                                                                                                                                                                                                                                                                                              </v>
          </cell>
          <cell r="C51" t="str">
            <v>M </v>
          </cell>
          <cell r="D51" t="str">
            <v>CR</v>
          </cell>
          <cell r="E51">
            <v>4</v>
          </cell>
        </row>
        <row r="52">
          <cell r="A52">
            <v>37600</v>
          </cell>
          <cell r="B52" t="str">
            <v>ACESSORIO DE LIGACAO NAO ELETRICO PARA CARGAS EXPLOSIVAS, TUBO DE 6 M                                                                                                                                                                                                                                                                                                                                                                                                                                     </v>
          </cell>
          <cell r="C52" t="str">
            <v>UND</v>
          </cell>
          <cell r="D52" t="str">
            <v>AS</v>
          </cell>
          <cell r="E52">
            <v>104.86</v>
          </cell>
        </row>
        <row r="53">
          <cell r="A53">
            <v>37599</v>
          </cell>
          <cell r="B53" t="str">
            <v>ACESSORIO INICIADOR NAO ELETRICO, TUBO DE 6 M, TEMPO DE RETARDO DE *160* MS                                                                                                                                                                                                                                                                                                                                                                                                                               </v>
          </cell>
          <cell r="C53" t="str">
            <v>UND</v>
          </cell>
          <cell r="D53" t="str">
            <v>AS</v>
          </cell>
          <cell r="E53">
            <v>97.6</v>
          </cell>
        </row>
        <row r="54">
          <cell r="A54">
            <v>1</v>
          </cell>
          <cell r="B54" t="str">
            <v>ACETILENO (RECARGA DE GAS ACETILENO PARA CILINDRO DE CONJUNTO OXICORTE GRANDE) NAO INCLUI TROCA/MANUTENCAO DO CILINDRO                                                                                                                                                                                                                                                                                                                                                                                    </v>
          </cell>
          <cell r="C54" t="str">
            <v>KG</v>
          </cell>
          <cell r="D54" t="str">
            <v>AS</v>
          </cell>
          <cell r="E54">
            <v>78.4</v>
          </cell>
        </row>
        <row r="55">
          <cell r="A55">
            <v>3</v>
          </cell>
          <cell r="B55" t="str">
            <v>ACIDO CLORIDRICO / ACIDO MURIATICO, DILUICAO 10% A 12% PARA USO EM LIMPEZA                                                                                                                                                                                                                                                                                                                                                                                                                                </v>
          </cell>
          <cell r="C55" t="str">
            <v>L </v>
          </cell>
          <cell r="D55" t="str">
            <v>CR</v>
          </cell>
          <cell r="E55">
            <v>23.38</v>
          </cell>
        </row>
        <row r="56">
          <cell r="A56">
            <v>43054</v>
          </cell>
          <cell r="B56" t="str">
            <v>ACO CA-25, 10,0 MM, OU 12,5 MM, OU 16,0 MM, OU 20,0 MM, OU 25,0 MM, VERGALHAO                                                                                                                                                                                                                                                                                                                                                                                                                             </v>
          </cell>
          <cell r="C56" t="str">
            <v>KG</v>
          </cell>
          <cell r="D56" t="str">
            <v>CR</v>
          </cell>
          <cell r="E56">
            <v>10.57</v>
          </cell>
        </row>
        <row r="57">
          <cell r="A57">
            <v>42402</v>
          </cell>
          <cell r="B57" t="str">
            <v>ACO CA-25, 16,0 MM, BARRA DE TRANSFERENCIA                                                                                                                                                                                                                                                                                                                                                                                                                                                                </v>
          </cell>
          <cell r="C57" t="str">
            <v>KG</v>
          </cell>
          <cell r="D57" t="str">
            <v>CR</v>
          </cell>
          <cell r="E57">
            <v>10.1</v>
          </cell>
        </row>
        <row r="58">
          <cell r="A58">
            <v>42403</v>
          </cell>
          <cell r="B58" t="str">
            <v>ACO CA-25, 20,0 MM, BARRA DE TRANSFERENCIA                                                                                                                                                                                                                                                                                                                                                                                                                                                                </v>
          </cell>
          <cell r="C58" t="str">
            <v>KG</v>
          </cell>
          <cell r="D58" t="str">
            <v>CR</v>
          </cell>
          <cell r="E58">
            <v>12.96</v>
          </cell>
        </row>
        <row r="59">
          <cell r="A59">
            <v>42404</v>
          </cell>
          <cell r="B59" t="str">
            <v>ACO CA-25, 25,0 MM, BARRA DE TRANSFERENCIA                                                                                                                                                                                                                                                                                                                                                                                                                                                                </v>
          </cell>
          <cell r="C59" t="str">
            <v>KG</v>
          </cell>
          <cell r="D59" t="str">
            <v>CR</v>
          </cell>
          <cell r="E59">
            <v>12.88</v>
          </cell>
        </row>
        <row r="60">
          <cell r="A60">
            <v>42405</v>
          </cell>
          <cell r="B60" t="str">
            <v>ACO CA-25, 32,0 MM, BARRA DE TRANSFERENCIA                                                                                                                                                                                                                                                                                                                                                                                                                                                                </v>
          </cell>
          <cell r="C60" t="str">
            <v>KG</v>
          </cell>
          <cell r="D60" t="str">
            <v>CR</v>
          </cell>
          <cell r="E60">
            <v>13.72</v>
          </cell>
        </row>
        <row r="61">
          <cell r="A61">
            <v>34341</v>
          </cell>
          <cell r="B61" t="str">
            <v>ACO CA-25, 32,0 MM, VERGALHAO                                                                                                                                                                                                                                                                                                                                                                                                                                                                             </v>
          </cell>
          <cell r="C61" t="str">
            <v>KG</v>
          </cell>
          <cell r="D61" t="str">
            <v>CR</v>
          </cell>
          <cell r="E61">
            <v>11.91</v>
          </cell>
        </row>
        <row r="62">
          <cell r="A62">
            <v>43053</v>
          </cell>
          <cell r="B62" t="str">
            <v>ACO CA-25, 6,3 MM OU 8,0 MM, VERGALHAO                                                                                                                                                                                                                                                                                                                                                                                                                                                                    </v>
          </cell>
          <cell r="C62" t="str">
            <v>KG</v>
          </cell>
          <cell r="D62" t="str">
            <v>CR</v>
          </cell>
          <cell r="E62">
            <v>9.44</v>
          </cell>
        </row>
        <row r="63">
          <cell r="A63">
            <v>43058</v>
          </cell>
          <cell r="B63" t="str">
            <v>ACO CA-50, 10,0 MM, OU 12,5 MM, OU 16,0 MM, OU 20,0 MM, DOBRADO E CORTADO                                                                                                                                                                                                                                                                                                                                                                                                                                 </v>
          </cell>
          <cell r="C63" t="str">
            <v>KG</v>
          </cell>
          <cell r="D63" t="str">
            <v>CR</v>
          </cell>
          <cell r="E63">
            <v>9.79</v>
          </cell>
        </row>
        <row r="64">
          <cell r="A64">
            <v>34</v>
          </cell>
          <cell r="B64" t="str">
            <v>ACO CA-50, 10,0 MM, VERGALHAO                                                                                                                                                                                                                                                                                                                                                                                                                                                                             </v>
          </cell>
          <cell r="C64" t="str">
            <v>KG</v>
          </cell>
          <cell r="D64" t="str">
            <v>CR</v>
          </cell>
          <cell r="E64">
            <v>9.84</v>
          </cell>
        </row>
        <row r="65">
          <cell r="A65">
            <v>43055</v>
          </cell>
          <cell r="B65" t="str">
            <v>ACO CA-50, 12,5 MM OU 16,0 MM, VERGALHAO                                                                                                                                                                                                                                                                                                                                                                                                                                                                  </v>
          </cell>
          <cell r="C65" t="str">
            <v>KG</v>
          </cell>
          <cell r="D65" t="str">
            <v>C </v>
          </cell>
          <cell r="E65">
            <v>8.52</v>
          </cell>
        </row>
        <row r="66">
          <cell r="A66">
            <v>43056</v>
          </cell>
          <cell r="B66" t="str">
            <v>ACO CA-50, 20,0 MM OU 25,0 MM, VERGALHAO                                                                                                                                                                                                                                                                                                                                                                                                                                                                  </v>
          </cell>
          <cell r="C66" t="str">
            <v>KG</v>
          </cell>
          <cell r="D66" t="str">
            <v>CR</v>
          </cell>
          <cell r="E66">
            <v>9.82</v>
          </cell>
        </row>
        <row r="67">
          <cell r="A67">
            <v>43057</v>
          </cell>
          <cell r="B67" t="str">
            <v>ACO CA-50, 32,0 MM, VERGALHAO                                                                                                                                                                                                                                                                                                                                                                                                                                                                             </v>
          </cell>
          <cell r="C67" t="str">
            <v>KG</v>
          </cell>
          <cell r="D67" t="str">
            <v>CR</v>
          </cell>
          <cell r="E67">
            <v>10.79</v>
          </cell>
        </row>
        <row r="68">
          <cell r="A68">
            <v>34449</v>
          </cell>
          <cell r="B68" t="str">
            <v>ACO CA-50, 6,3 MM, DOBRADO E CORTADO                                                                                                                                                                                                                                                                                                                                                                                                                                                                      </v>
          </cell>
          <cell r="C68" t="str">
            <v>KG</v>
          </cell>
          <cell r="D68" t="str">
            <v>CR</v>
          </cell>
          <cell r="E68">
            <v>11.54</v>
          </cell>
        </row>
        <row r="69">
          <cell r="A69">
            <v>32</v>
          </cell>
          <cell r="B69" t="str">
            <v>ACO CA-50, 6,3 MM, VERGALHAO                                                                                                                                                                                                                                                                                                                                                                                                                                                                              </v>
          </cell>
          <cell r="C69" t="str">
            <v>KG</v>
          </cell>
          <cell r="D69" t="str">
            <v>CR</v>
          </cell>
          <cell r="E69">
            <v>10.38</v>
          </cell>
        </row>
        <row r="70">
          <cell r="A70">
            <v>33</v>
          </cell>
          <cell r="B70" t="str">
            <v>ACO CA-50, 8,0 MM, VERGALHAO                                                                                                                                                                                                                                                                                                                                                                                                                                                                              </v>
          </cell>
          <cell r="C70" t="str">
            <v>KG</v>
          </cell>
          <cell r="D70" t="str">
            <v>CR</v>
          </cell>
          <cell r="E70">
            <v>10.43</v>
          </cell>
        </row>
        <row r="71">
          <cell r="A71">
            <v>43061</v>
          </cell>
          <cell r="B71" t="str">
            <v>ACO CA-60, 4,2 MM OU 5,0 MM, DOBRADO E CORTADO                                                                                                                                                                                                                                                                                                                                                                                                                                                            </v>
          </cell>
          <cell r="C71" t="str">
            <v>KG</v>
          </cell>
          <cell r="D71" t="str">
            <v>CR</v>
          </cell>
          <cell r="E71">
            <v>9.75</v>
          </cell>
        </row>
        <row r="72">
          <cell r="A72">
            <v>43059</v>
          </cell>
          <cell r="B72" t="str">
            <v>ACO CA-60, 4,2 MM, OU 5,0 MM, OU 6,0 MM, OU 7,0 MM, VERGALHAO                                                                                                                                                                                                                                                                                                                                                                                                                                             </v>
          </cell>
          <cell r="C72" t="str">
            <v>KG</v>
          </cell>
          <cell r="D72" t="str">
            <v>CR</v>
          </cell>
          <cell r="E72">
            <v>9.31</v>
          </cell>
        </row>
        <row r="73">
          <cell r="A73">
            <v>43062</v>
          </cell>
          <cell r="B73" t="str">
            <v>ACO CA-60, 6,0 MM OU 7,0 MM, DOBRADO E CORTADO                                                                                                                                                                                                                                                                                                                                                                                                                                                            </v>
          </cell>
          <cell r="C73" t="str">
            <v>KG</v>
          </cell>
          <cell r="D73" t="str">
            <v>CR</v>
          </cell>
          <cell r="E73">
            <v>10.31</v>
          </cell>
        </row>
        <row r="74">
          <cell r="A74">
            <v>43060</v>
          </cell>
          <cell r="B74" t="str">
            <v>ACO CA-60, 8,0 MM OU 9,5 MM, VERGALHAO                                                                                                                                                                                                                                                                                                                                                                                                                                                                    </v>
          </cell>
          <cell r="C74" t="str">
            <v>KG</v>
          </cell>
          <cell r="D74" t="str">
            <v>CR</v>
          </cell>
          <cell r="E74">
            <v>8.11</v>
          </cell>
        </row>
        <row r="75">
          <cell r="A75">
            <v>40410</v>
          </cell>
          <cell r="B75" t="str">
            <v>ACOPLAMENTO RIGIDO EM FERRO FUNDIDO PARA SISTEMA DE TUBULACAO RANHURADA, DN 50 MM (2")                                                                                                                                                                                                                                                                                                                                                                                                                    </v>
          </cell>
          <cell r="C75" t="str">
            <v>UND</v>
          </cell>
          <cell r="D75" t="str">
            <v>AS</v>
          </cell>
          <cell r="E75">
            <v>23.72</v>
          </cell>
        </row>
        <row r="76">
          <cell r="A76">
            <v>40411</v>
          </cell>
          <cell r="B76" t="str">
            <v>ACOPLAMENTO RIGIDO EM FERRO FUNDIDO PARA SISTEMA DE TUBULACAO RANHURADA, DN 65 MM (2 1/2")                                                                                                                                                                                                                                                                                                                                                                                                                </v>
          </cell>
          <cell r="C76" t="str">
            <v>UND</v>
          </cell>
          <cell r="D76" t="str">
            <v>AS</v>
          </cell>
          <cell r="E76">
            <v>25.74</v>
          </cell>
        </row>
        <row r="77">
          <cell r="A77">
            <v>40412</v>
          </cell>
          <cell r="B77" t="str">
            <v>ACOPLAMENTO RIGIDO EM FERRO FUNDIDO PARA SISTEMA DE TUBULACAO RANHURADA, DN 80 MM (3")                                                                                                                                                                                                                                                                                                                                                                                                                    </v>
          </cell>
          <cell r="C77" t="str">
            <v>UND</v>
          </cell>
          <cell r="D77" t="str">
            <v>AS</v>
          </cell>
          <cell r="E77">
            <v>28.89</v>
          </cell>
        </row>
        <row r="78">
          <cell r="A78">
            <v>44254</v>
          </cell>
          <cell r="B78" t="str">
            <v>ADAPTADOR CPVC, ROSCAVEL, COM FLANGES E ANEL DE VEDACAO, 15 MM, CAIXA D'AGUA PARA AGUA QUENTE                                                                                                                                                                                                                                                                                                                                                                                                             </v>
          </cell>
          <cell r="C78" t="str">
            <v>UND</v>
          </cell>
          <cell r="D78" t="str">
            <v>CR</v>
          </cell>
          <cell r="E78">
            <v>26.51</v>
          </cell>
        </row>
        <row r="79">
          <cell r="A79">
            <v>44255</v>
          </cell>
          <cell r="B79" t="str">
            <v>ADAPTADOR CPVC, ROSCAVEL, COM FLANGES E ANEL DE VEDACAO, 22 MM, CAIXA D'AGUA PARA AGUA QUENTE                                                                                                                                                                                                                                                                                                                                                                                                             </v>
          </cell>
          <cell r="C79" t="str">
            <v>UND</v>
          </cell>
          <cell r="D79" t="str">
            <v>CR</v>
          </cell>
          <cell r="E79">
            <v>29.38</v>
          </cell>
        </row>
        <row r="80">
          <cell r="A80">
            <v>44256</v>
          </cell>
          <cell r="B80" t="str">
            <v>ADAPTADOR CPVC, ROSCAVEL, COM FLANGES E ANEL DE VEDACAO, 28 MM, CAIXA D'AGUA PARA AGUA QUENTE                                                                                                                                                                                                                                                                                                                                                                                                             </v>
          </cell>
          <cell r="C80" t="str">
            <v>UND</v>
          </cell>
          <cell r="D80" t="str">
            <v>CR</v>
          </cell>
          <cell r="E80">
            <v>33.19</v>
          </cell>
        </row>
        <row r="81">
          <cell r="A81">
            <v>44257</v>
          </cell>
          <cell r="B81" t="str">
            <v>ADAPTADOR CPVC, ROSCAVEL, COM FLANGES E ANEL DE VEDACAO, 35 MM, CAIXA D'AGUA PARA AGUA QUENTE                                                                                                                                                                                                                                                                                                                                                                                                             </v>
          </cell>
          <cell r="C81" t="str">
            <v>UND</v>
          </cell>
          <cell r="D81" t="str">
            <v>CR</v>
          </cell>
          <cell r="E81">
            <v>52.5</v>
          </cell>
        </row>
        <row r="82">
          <cell r="A82">
            <v>44258</v>
          </cell>
          <cell r="B82" t="str">
            <v>ADAPTADOR CPVC, ROSCAVEL, COM FLANGES E ANEL DE VEDACAO, 42 MM, CAIXA D'AGUA PARA AGUA QUENTE                                                                                                                                                                                                                                                                                                                                                                                                             </v>
          </cell>
          <cell r="C82" t="str">
            <v>UND</v>
          </cell>
          <cell r="D82" t="str">
            <v>CR</v>
          </cell>
          <cell r="E82">
            <v>60</v>
          </cell>
        </row>
        <row r="83">
          <cell r="A83">
            <v>44259</v>
          </cell>
          <cell r="B83" t="str">
            <v>ADAPTADOR CPVC, ROSCAVEL, COM FLANGES E ANEL DE VEDACAO, 54 MM, CAIXA D'AGUA PARA AGUA QUENTE                                                                                                                                                                                                                                                                                                                                                                                                             </v>
          </cell>
          <cell r="C83" t="str">
            <v>UND</v>
          </cell>
          <cell r="D83" t="str">
            <v>CR</v>
          </cell>
          <cell r="E83">
            <v>82.36</v>
          </cell>
        </row>
        <row r="84">
          <cell r="A84">
            <v>37997</v>
          </cell>
          <cell r="B84" t="str">
            <v>ADAPTADOR CPVC, SOLDAVEL, 15 MM, PARA AGUA QUENTE                                                                                                                                                                                                                                                                                                                                                                                                                                                         </v>
          </cell>
          <cell r="C84" t="str">
            <v>UND</v>
          </cell>
          <cell r="D84" t="str">
            <v>CR</v>
          </cell>
          <cell r="E84">
            <v>15.8</v>
          </cell>
        </row>
        <row r="85">
          <cell r="A85">
            <v>37998</v>
          </cell>
          <cell r="B85" t="str">
            <v>ADAPTADOR CPVC, SOLDAVEL, 22 MM, PARA AGUA QUENTE                                                                                                                                                                                                                                                                                                                                                                                                                                                         </v>
          </cell>
          <cell r="C85" t="str">
            <v>UND</v>
          </cell>
          <cell r="D85" t="str">
            <v>CR</v>
          </cell>
          <cell r="E85">
            <v>21.14</v>
          </cell>
        </row>
        <row r="86">
          <cell r="A86">
            <v>55</v>
          </cell>
          <cell r="B86" t="str">
            <v>ADAPTADOR DE COMPRESSAO EM POLIPROPILENO (PP), PARA TUBO EM PEAD, 20 MM X 1/2", PARA LIGACAO PREDIAL DE AGUA (NTS 179)                                                                                                                                                                                                                                                                                                                                                                                    </v>
          </cell>
          <cell r="C86" t="str">
            <v>UND</v>
          </cell>
          <cell r="D86" t="str">
            <v>AS</v>
          </cell>
          <cell r="E86">
            <v>4.2</v>
          </cell>
        </row>
        <row r="87">
          <cell r="A87">
            <v>61</v>
          </cell>
          <cell r="B87" t="str">
            <v>ADAPTADOR DE COMPRESSAO EM POLIPROPILENO (PP), PARA TUBO EM PEAD, 20 MM X 3/4", PARA LIGACAO PREDIAL DE AGUA (NTS 179)                                                                                                                                                                                                                                                                                                                                                                                    </v>
          </cell>
          <cell r="C87" t="str">
            <v>UND</v>
          </cell>
          <cell r="D87" t="str">
            <v>AS</v>
          </cell>
          <cell r="E87">
            <v>3.97</v>
          </cell>
        </row>
        <row r="88">
          <cell r="A88">
            <v>62</v>
          </cell>
          <cell r="B88" t="str">
            <v>ADAPTADOR DE COMPRESSAO EM POLIPROPILENO (PP), PARA TUBO EM PEAD, 32 MM X 1", PARA LIGACAO PREDIAL DE AGUA (NTS 179)                                                                                                                                                                                                                                                                                                                                                                                      </v>
          </cell>
          <cell r="C88" t="str">
            <v>UND</v>
          </cell>
          <cell r="D88" t="str">
            <v>AS</v>
          </cell>
          <cell r="E88">
            <v>8.23</v>
          </cell>
        </row>
        <row r="89">
          <cell r="A89">
            <v>10899</v>
          </cell>
          <cell r="B89" t="str">
            <v>ADAPTADOR EM LATAO, ENGATE RAPIDO 2 1/2" X ROSCA INTERNA 5 FIOS 2 1/2", PARA INSTALACAO PREDIAL DE COMBATE A INCENDIO                                                                                                                                                                                                                                                                                                                                                                                     </v>
          </cell>
          <cell r="C89" t="str">
            <v>UND</v>
          </cell>
          <cell r="D89" t="str">
            <v>CR</v>
          </cell>
          <cell r="E89">
            <v>108.42</v>
          </cell>
        </row>
        <row r="90">
          <cell r="A90">
            <v>10900</v>
          </cell>
          <cell r="B90" t="str">
            <v>ADAPTADOR EM LATAO, ENGATE RAPIDO1 1/2" X ROSCA INTERNA 5 FIOS 2 1/2", PARA INSTALACAO PREDIAL DE COMBATE A INCENDIO                                                                                                                                                                                                                                                                                                                                                                                      </v>
          </cell>
          <cell r="C90" t="str">
            <v>UND</v>
          </cell>
          <cell r="D90" t="str">
            <v>CR</v>
          </cell>
          <cell r="E90">
            <v>84.85</v>
          </cell>
        </row>
        <row r="91">
          <cell r="A91">
            <v>103</v>
          </cell>
          <cell r="B91" t="str">
            <v>ADAPTADOR PVC SOLDAVEL CURTO COM BOLSA E ROSCA, 110 MM X 4", PARA AGUA FRIA                                                                                                                                                                                                                                                                                                                                                                                                                               </v>
          </cell>
          <cell r="C91" t="str">
            <v>UND</v>
          </cell>
          <cell r="D91" t="str">
            <v>CR</v>
          </cell>
          <cell r="E91">
            <v>48.01</v>
          </cell>
        </row>
        <row r="92">
          <cell r="A92">
            <v>107</v>
          </cell>
          <cell r="B92" t="str">
            <v>ADAPTADOR PVC SOLDAVEL CURTO COM BOLSA E ROSCA, 20 MM X 1/2", PARA AGUA FRIA                                                                                                                                                                                                                                                                                                                                                                                                                              </v>
          </cell>
          <cell r="C92" t="str">
            <v>UND</v>
          </cell>
          <cell r="D92" t="str">
            <v>CR</v>
          </cell>
          <cell r="E92">
            <v>0.9</v>
          </cell>
        </row>
        <row r="93">
          <cell r="A93">
            <v>65</v>
          </cell>
          <cell r="B93" t="str">
            <v>ADAPTADOR PVC SOLDAVEL CURTO COM BOLSA E ROSCA, 25 MM X 3/4", PARA AGUA FRIA                                                                                                                                                                                                                                                                                                                                                                                                                              </v>
          </cell>
          <cell r="C93" t="str">
            <v>UND</v>
          </cell>
          <cell r="D93" t="str">
            <v>CR</v>
          </cell>
          <cell r="E93">
            <v>0.99</v>
          </cell>
        </row>
        <row r="94">
          <cell r="A94">
            <v>108</v>
          </cell>
          <cell r="B94" t="str">
            <v>ADAPTADOR PVC SOLDAVEL CURTO COM BOLSA E ROSCA, 32 MM X 1", PARA AGUA FRIA                                                                                                                                                                                                                                                                                                                                                                                                                                </v>
          </cell>
          <cell r="C94" t="str">
            <v>UND</v>
          </cell>
          <cell r="D94" t="str">
            <v>CR</v>
          </cell>
          <cell r="E94">
            <v>1.99</v>
          </cell>
        </row>
        <row r="95">
          <cell r="A95">
            <v>110</v>
          </cell>
          <cell r="B95" t="str">
            <v>ADAPTADOR PVC SOLDAVEL CURTO COM BOLSA E ROSCA, 40 MM X 1 1/2", PARA AGUA FRIA                                                                                                                                                                                                                                                                                                                                                                                                                            </v>
          </cell>
          <cell r="C95" t="str">
            <v>UND</v>
          </cell>
          <cell r="D95" t="str">
            <v>CR</v>
          </cell>
          <cell r="E95">
            <v>6.91</v>
          </cell>
        </row>
        <row r="96">
          <cell r="A96">
            <v>109</v>
          </cell>
          <cell r="B96" t="str">
            <v>ADAPTADOR PVC SOLDAVEL CURTO COM BOLSA E ROSCA, 40 MM X 1 1/4", PARA AGUA FRIA                                                                                                                                                                                                                                                                                                                                                                                                                            </v>
          </cell>
          <cell r="C96" t="str">
            <v>UND</v>
          </cell>
          <cell r="D96" t="str">
            <v>CR</v>
          </cell>
          <cell r="E96">
            <v>4.11</v>
          </cell>
        </row>
        <row r="97">
          <cell r="A97">
            <v>111</v>
          </cell>
          <cell r="B97" t="str">
            <v>ADAPTADOR PVC SOLDAVEL CURTO COM BOLSA E ROSCA, 50 MM X 1 1/4", PARA AGUA FRIA                                                                                                                                                                                                                                                                                                                                                                                                                            </v>
          </cell>
          <cell r="C97" t="str">
            <v>UND</v>
          </cell>
          <cell r="D97" t="str">
            <v>CR</v>
          </cell>
          <cell r="E97">
            <v>9.35</v>
          </cell>
        </row>
        <row r="98">
          <cell r="A98">
            <v>112</v>
          </cell>
          <cell r="B98" t="str">
            <v>ADAPTADOR PVC SOLDAVEL CURTO COM BOLSA E ROSCA, 50 MM X1 1/2", PARA AGUA FRIA                                                                                                                                                                                                                                                                                                                                                                                                                             </v>
          </cell>
          <cell r="C98" t="str">
            <v>UND</v>
          </cell>
          <cell r="D98" t="str">
            <v>CR</v>
          </cell>
          <cell r="E98">
            <v>4.95</v>
          </cell>
        </row>
        <row r="99">
          <cell r="A99">
            <v>113</v>
          </cell>
          <cell r="B99" t="str">
            <v>ADAPTADOR PVC SOLDAVEL CURTO COM BOLSA E ROSCA, 60 MM X 2", PARA AGUA FRIA                                                                                                                                                                                                                                                                                                                                                                                                                                </v>
          </cell>
          <cell r="C99" t="str">
            <v>UND</v>
          </cell>
          <cell r="D99" t="str">
            <v>CR</v>
          </cell>
          <cell r="E99">
            <v>12.4</v>
          </cell>
        </row>
        <row r="100">
          <cell r="A100">
            <v>104</v>
          </cell>
          <cell r="B100" t="str">
            <v>ADAPTADOR PVC SOLDAVEL CURTO COM BOLSA E ROSCA, 75 MM X 2 1/2", PARA AGUA FRIA                                                                                                                                                                                                                                                                                                                                                                                                                            </v>
          </cell>
          <cell r="C100" t="str">
            <v>UND</v>
          </cell>
          <cell r="D100" t="str">
            <v>CR</v>
          </cell>
          <cell r="E100">
            <v>21.58</v>
          </cell>
        </row>
        <row r="101">
          <cell r="A101">
            <v>102</v>
          </cell>
          <cell r="B101" t="str">
            <v>ADAPTADOR PVC SOLDAVEL CURTO COM BOLSA E ROSCA, 85 MM X 3", PARA AGUA FRIA                                                                                                                                                                                                                                                                                                                                                                                                                                </v>
          </cell>
          <cell r="C101" t="str">
            <v>UND</v>
          </cell>
          <cell r="D101" t="str">
            <v>CR</v>
          </cell>
          <cell r="E101">
            <v>29.75</v>
          </cell>
        </row>
        <row r="102">
          <cell r="A102">
            <v>95</v>
          </cell>
          <cell r="B102" t="str">
            <v>ADAPTADOR PVC SOLDAVEL, COM FLANGE E ANEL DE VEDACAO, 20 MM X 1/2", PARA CAIXA D'AGUA                                                                                                                                                                                                                                                                                                                                                                                                                     </v>
          </cell>
          <cell r="C102" t="str">
            <v>UND</v>
          </cell>
          <cell r="D102" t="str">
            <v>CR</v>
          </cell>
          <cell r="E102">
            <v>12.57</v>
          </cell>
        </row>
        <row r="103">
          <cell r="A103">
            <v>96</v>
          </cell>
          <cell r="B103" t="str">
            <v>ADAPTADOR PVC SOLDAVEL, COM FLANGE E ANEL DE VEDACAO, 25 MM X 3/4", PARA CAIXA D'AGUA                                                                                                                                                                                                                                                                                                                                                                                                                     </v>
          </cell>
          <cell r="C103" t="str">
            <v>UND</v>
          </cell>
          <cell r="D103" t="str">
            <v>CR</v>
          </cell>
          <cell r="E103">
            <v>13.68</v>
          </cell>
        </row>
        <row r="104">
          <cell r="A104">
            <v>97</v>
          </cell>
          <cell r="B104" t="str">
            <v>ADAPTADOR PVC SOLDAVEL, COM FLANGE E ANEL DE VEDACAO, 32 MM X 1", PARA CAIXA D'AGUA                                                                                                                                                                                                                                                                                                                                                                                                                       </v>
          </cell>
          <cell r="C104" t="str">
            <v>UND</v>
          </cell>
          <cell r="D104" t="str">
            <v>CR</v>
          </cell>
          <cell r="E104">
            <v>20.57</v>
          </cell>
        </row>
        <row r="105">
          <cell r="A105">
            <v>98</v>
          </cell>
          <cell r="B105" t="str">
            <v>ADAPTADOR PVC SOLDAVEL, COM FLANGE E ANEL DE VEDACAO, 40 MM X 1 1/4", PARA CAIXA D'AGUA                                                                                                                                                                                                                                                                                                                                                                                                                   </v>
          </cell>
          <cell r="C105" t="str">
            <v>UND</v>
          </cell>
          <cell r="D105" t="str">
            <v>CR</v>
          </cell>
          <cell r="E105">
            <v>30.8</v>
          </cell>
        </row>
        <row r="106">
          <cell r="A106">
            <v>99</v>
          </cell>
          <cell r="B106" t="str">
            <v>ADAPTADOR PVC SOLDAVEL, COM FLANGE E ANEL DE VEDACAO, 50 MM X 1 1/2", PARA CAIXA D'AGUA                                                                                                                                                                                                                                                                                                                                                                                                                   </v>
          </cell>
          <cell r="C106" t="str">
            <v>UND</v>
          </cell>
          <cell r="D106" t="str">
            <v>CR</v>
          </cell>
          <cell r="E106">
            <v>29.11</v>
          </cell>
        </row>
        <row r="107">
          <cell r="A107">
            <v>100</v>
          </cell>
          <cell r="B107" t="str">
            <v>ADAPTADOR PVC SOLDAVEL, COM FLANGES E ANEL DE VEDACAO, 60 MM X 2", PARA CAIXA D' AGUA                                                                                                                                                                                                                                                                                                                                                                                                                     </v>
          </cell>
          <cell r="C107" t="str">
            <v>UND</v>
          </cell>
          <cell r="D107" t="str">
            <v>CR</v>
          </cell>
          <cell r="E107">
            <v>50.86</v>
          </cell>
        </row>
        <row r="108">
          <cell r="A108">
            <v>75</v>
          </cell>
          <cell r="B108" t="str">
            <v>ADAPTADOR PVC SOLDAVEL, COM FLANGES LIVRES, 110 MM X 4", PARA CAIXA D' AGUA                                                                                                                                                                                                                                                                                                                                                                                                                               </v>
          </cell>
          <cell r="C108" t="str">
            <v>UND</v>
          </cell>
          <cell r="D108" t="str">
            <v>CR</v>
          </cell>
          <cell r="E108">
            <v>296.52</v>
          </cell>
        </row>
        <row r="109">
          <cell r="A109">
            <v>83</v>
          </cell>
          <cell r="B109" t="str">
            <v>ADAPTADOR PVC SOLDAVEL, COM FLANGES LIVRES, 75 MM X 2  1/2", PARA CAIXA D' AGUA                                                                                                                                                                                                                                                                                                                                                                                                                           </v>
          </cell>
          <cell r="C109" t="str">
            <v>UND</v>
          </cell>
          <cell r="D109" t="str">
            <v>CR</v>
          </cell>
          <cell r="E109">
            <v>237.06</v>
          </cell>
        </row>
        <row r="110">
          <cell r="A110">
            <v>74</v>
          </cell>
          <cell r="B110" t="str">
            <v>ADAPTADOR PVC SOLDAVEL, COM FLANGES LIVRES, 85 MM X 3", PARA CAIXA D' AGUA                                                                                                                                                                                                                                                                                                                                                                                                                                </v>
          </cell>
          <cell r="C110" t="str">
            <v>UND</v>
          </cell>
          <cell r="D110" t="str">
            <v>CR</v>
          </cell>
          <cell r="E110">
            <v>338.92</v>
          </cell>
        </row>
        <row r="111">
          <cell r="A111">
            <v>106</v>
          </cell>
          <cell r="B111" t="str">
            <v>ADAPTADOR PVC SOLDAVEL, LONGO, COM FLANGE LIVRE,  110 MM X 4", PARA CAIXA D' AGUA                                                                                                                                                                                                                                                                                                                                                                                                                         </v>
          </cell>
          <cell r="C111" t="str">
            <v>UND</v>
          </cell>
          <cell r="D111" t="str">
            <v>CR</v>
          </cell>
          <cell r="E111">
            <v>428.58</v>
          </cell>
        </row>
        <row r="112">
          <cell r="A112">
            <v>88</v>
          </cell>
          <cell r="B112" t="str">
            <v>ADAPTADOR PVC SOLDAVEL, LONGO, COM FLANGE LIVRE,  32 MM X 1", PARA CAIXA D' AGUA                                                                                                                                                                                                                                                                                                                                                                                                                          </v>
          </cell>
          <cell r="C112" t="str">
            <v>UND</v>
          </cell>
          <cell r="D112" t="str">
            <v>CR</v>
          </cell>
          <cell r="E112">
            <v>12.04</v>
          </cell>
        </row>
        <row r="113">
          <cell r="A113">
            <v>82</v>
          </cell>
          <cell r="B113" t="str">
            <v>ADAPTADOR PVC SOLDAVEL, LONGO, COM FLANGE LIVRE,  75 MM X 2 1/2", PARA CAIXA D' AGUA                                                                                                                                                                                                                                                                                                                                                                                                                      </v>
          </cell>
          <cell r="C113" t="str">
            <v>UND</v>
          </cell>
          <cell r="D113" t="str">
            <v>CR</v>
          </cell>
          <cell r="E113">
            <v>225.54</v>
          </cell>
        </row>
        <row r="114">
          <cell r="A114">
            <v>105</v>
          </cell>
          <cell r="B114" t="str">
            <v>ADAPTADOR PVC SOLDAVEL, LONGO, COM FLANGE LIVRE,  85 MM X 3", PARA CAIXA D' AGUA                                                                                                                                                                                                                                                                                                                                                                                                                          </v>
          </cell>
          <cell r="C114" t="str">
            <v>UND</v>
          </cell>
          <cell r="D114" t="str">
            <v>CR</v>
          </cell>
          <cell r="E114">
            <v>319.59</v>
          </cell>
        </row>
        <row r="115">
          <cell r="A115">
            <v>60</v>
          </cell>
          <cell r="B115" t="str">
            <v>ADAPTADOR PVC, COM REGISTRO, PARA PEAD, 20 MM X 3/4", PARA LIGACAO PREDIAL DE AGUA                                                                                                                                                                                                                                                                                                                                                                                                                        </v>
          </cell>
          <cell r="C115" t="str">
            <v>UND</v>
          </cell>
          <cell r="D115" t="str">
            <v>AS</v>
          </cell>
          <cell r="E115">
            <v>5.45</v>
          </cell>
        </row>
        <row r="116">
          <cell r="A116">
            <v>72</v>
          </cell>
          <cell r="B116" t="str">
            <v>ADAPTADOR PVC, ROSCAVEL, COM FLANGES E ANEL DE VEDACAO, 1 1/2", PARA CAIXA D'AGUA                                                                                                                                                                                                                                                                                                                                                                                                                         </v>
          </cell>
          <cell r="C116" t="str">
            <v>UND</v>
          </cell>
          <cell r="D116" t="str">
            <v>CR</v>
          </cell>
          <cell r="E116">
            <v>55.83</v>
          </cell>
        </row>
        <row r="117">
          <cell r="A117">
            <v>67</v>
          </cell>
          <cell r="B117" t="str">
            <v>ADAPTADOR PVC, ROSCAVEL, COM FLANGES E ANEL DE VEDACAO, 1/2", PARA CAIXA D' AGUA                                                                                                                                                                                                                                                                                                                                                                                                                          </v>
          </cell>
          <cell r="C117" t="str">
            <v>UND</v>
          </cell>
          <cell r="D117" t="str">
            <v>CR</v>
          </cell>
          <cell r="E117">
            <v>18.05</v>
          </cell>
        </row>
        <row r="118">
          <cell r="A118">
            <v>71</v>
          </cell>
          <cell r="B118" t="str">
            <v>ADAPTADOR PVC, ROSCAVEL, COM FLANGES E ANEL DE VEDACAO, 1", PARA CAIXA D' AGUA                                                                                                                                                                                                                                                                                                                                                                                                                            </v>
          </cell>
          <cell r="C118" t="str">
            <v>UND</v>
          </cell>
          <cell r="D118" t="str">
            <v>CR</v>
          </cell>
          <cell r="E118">
            <v>34.48</v>
          </cell>
        </row>
        <row r="119">
          <cell r="A119">
            <v>73</v>
          </cell>
          <cell r="B119" t="str">
            <v>ADAPTADOR PVC, ROSCAVEL, COM FLANGES E ANEL DE VEDACAO, 3/4", PARA CAIXA D' AGUA                                                                                                                                                                                                                                                                                                                                                                                                                          </v>
          </cell>
          <cell r="C119" t="str">
            <v>UND</v>
          </cell>
          <cell r="D119" t="str">
            <v>CR</v>
          </cell>
          <cell r="E119">
            <v>17.27</v>
          </cell>
        </row>
        <row r="120">
          <cell r="A120">
            <v>46</v>
          </cell>
          <cell r="B120" t="str">
            <v>ADAPTADOR, PVC PBA,  BOLSA/ROSCA, JE, DN 75 / DE  85 MM                                                                                                                                                                                                                                                                                                                                                                                                                                                   </v>
          </cell>
          <cell r="C120" t="str">
            <v>UND</v>
          </cell>
          <cell r="D120" t="str">
            <v>AS</v>
          </cell>
          <cell r="E120">
            <v>38.06</v>
          </cell>
        </row>
        <row r="121">
          <cell r="A121">
            <v>47</v>
          </cell>
          <cell r="B121" t="str">
            <v>ADAPTADOR, PVC PBA, BOLSA/ROSCA, JE, DN 100 / DE 110 MM                                                                                                                                                                                                                                                                                                                                                                                                                                                   </v>
          </cell>
          <cell r="C121" t="str">
            <v>UND</v>
          </cell>
          <cell r="D121" t="str">
            <v>AS</v>
          </cell>
          <cell r="E121">
            <v>65.07</v>
          </cell>
        </row>
        <row r="122">
          <cell r="A122">
            <v>48</v>
          </cell>
          <cell r="B122" t="str">
            <v>ADAPTADOR, PVC PBA, BOLSA/ROSCA, JE, DN 50 / DE 60 MM                                                                                                                                                                                                                                                                                                                                                                                                                                                     </v>
          </cell>
          <cell r="C122" t="str">
            <v>UND</v>
          </cell>
          <cell r="D122" t="str">
            <v>AS</v>
          </cell>
          <cell r="E122">
            <v>16.97</v>
          </cell>
        </row>
        <row r="123">
          <cell r="A123">
            <v>52</v>
          </cell>
          <cell r="B123" t="str">
            <v>ADAPTADOR, PVC PBA, PONTA/ROSCA, JE, DN 50 / DE  60 MM                                                                                                                                                                                                                                                                                                                                                                                                                                                    </v>
          </cell>
          <cell r="C123" t="str">
            <v>UND</v>
          </cell>
          <cell r="D123" t="str">
            <v>AS</v>
          </cell>
          <cell r="E123">
            <v>12.89</v>
          </cell>
        </row>
        <row r="124">
          <cell r="A124">
            <v>43</v>
          </cell>
          <cell r="B124" t="str">
            <v>ADAPTADOR, PVC PBA, PONTA/ROSCA, JE, DN 75 / DE  85 MM                                                                                                                                                                                                                                                                                                                                                                                                                                                    </v>
          </cell>
          <cell r="C124" t="str">
            <v>UND</v>
          </cell>
          <cell r="D124" t="str">
            <v>AS</v>
          </cell>
          <cell r="E124">
            <v>43.52</v>
          </cell>
        </row>
        <row r="125">
          <cell r="A125">
            <v>39719</v>
          </cell>
          <cell r="B125" t="str">
            <v>ADESIVO / COLA DE CONTATO LIQUIDO, A BASE DE RESINAS, PARA COLAGEM DE ESPUMA PARA ISOLAMENTO TERMICO FLEXIVEL                                                                                                                                                                                                                                                                                                                                                                                             </v>
          </cell>
          <cell r="C125" t="str">
            <v>L </v>
          </cell>
          <cell r="D125" t="str">
            <v>CR</v>
          </cell>
          <cell r="E125">
            <v>158.12</v>
          </cell>
        </row>
        <row r="126">
          <cell r="A126">
            <v>3410</v>
          </cell>
          <cell r="B126" t="str">
            <v>ADESIVO / COLA PARA EPS (ISOPOR) E OUTROS MATERIAIS                                                                                                                                                                                                                                                                                                                                                                                                                                                       </v>
          </cell>
          <cell r="C126" t="str">
            <v>KG</v>
          </cell>
          <cell r="D126" t="str">
            <v>CR</v>
          </cell>
          <cell r="E126">
            <v>35.57</v>
          </cell>
        </row>
        <row r="127">
          <cell r="A127">
            <v>4791</v>
          </cell>
          <cell r="B127" t="str">
            <v>ADESIVO ACRILICO DE BASE AQUOSA / COLA DE CONTATO                                                                                                                                                                                                                                                                                                                                                                                                                                                         </v>
          </cell>
          <cell r="C127" t="str">
            <v>KG</v>
          </cell>
          <cell r="D127" t="str">
            <v>CR</v>
          </cell>
          <cell r="E127">
            <v>46.44</v>
          </cell>
        </row>
        <row r="128">
          <cell r="A128">
            <v>157</v>
          </cell>
          <cell r="B128" t="str">
            <v>ADESIVO ESTRUTURAL A BASE DE RESINA EPOXI PARA INJECAO EM TRINCAS, BICOMPONENTE, BAIXA VISCOSIDADE                                                                                                                                                                                                                                                                                                                                                                                                        </v>
          </cell>
          <cell r="C128" t="str">
            <v>KG</v>
          </cell>
          <cell r="D128" t="str">
            <v>CR</v>
          </cell>
          <cell r="E128">
            <v>162.57</v>
          </cell>
        </row>
        <row r="129">
          <cell r="A129">
            <v>156</v>
          </cell>
          <cell r="B129" t="str">
            <v>ADESIVO ESTRUTURAL A BASE DE RESINA EPOXI, BICOMPONENTE, FLUIDO                                                                                                                                                                                                                                                                                                                                                                                                                                           </v>
          </cell>
          <cell r="C129" t="str">
            <v>KG</v>
          </cell>
          <cell r="D129" t="str">
            <v>CR</v>
          </cell>
          <cell r="E129">
            <v>57.88</v>
          </cell>
        </row>
        <row r="130">
          <cell r="A130">
            <v>131</v>
          </cell>
          <cell r="B130" t="str">
            <v>ADESIVO ESTRUTURAL A BASE DE RESINA EPOXI, BICOMPONENTE, PASTOSO (TIXOTROPICO)                                                                                                                                                                                                                                                                                                                                                                                                                            </v>
          </cell>
          <cell r="C130" t="str">
            <v>KG</v>
          </cell>
          <cell r="D130" t="str">
            <v>CR</v>
          </cell>
          <cell r="E130">
            <v>49.5</v>
          </cell>
        </row>
        <row r="131">
          <cell r="A131">
            <v>21114</v>
          </cell>
          <cell r="B131" t="str">
            <v>ADESIVO PARA TUBOS CPVC, *75* G                                                                                                                                                                                                                                                                                                                                                                                                                                                                           </v>
          </cell>
          <cell r="C131" t="str">
            <v>UND</v>
          </cell>
          <cell r="D131" t="str">
            <v>CR</v>
          </cell>
          <cell r="E131">
            <v>31.17</v>
          </cell>
        </row>
        <row r="132">
          <cell r="A132">
            <v>119</v>
          </cell>
          <cell r="B132" t="str">
            <v>ADESIVO PLASTICO PARA PVC, BISNAGA COM 75 GR                                                                                                                                                                                                                                                                                                                                                                                                                                                              </v>
          </cell>
          <cell r="C132" t="str">
            <v>UND</v>
          </cell>
          <cell r="D132" t="str">
            <v>C </v>
          </cell>
          <cell r="E132">
            <v>7.9</v>
          </cell>
        </row>
        <row r="133">
          <cell r="A133">
            <v>122</v>
          </cell>
          <cell r="B133" t="str">
            <v>ADESIVO PLASTICO PARA PVC, FRASCO COM *850* GR                                                                                                                                                                                                                                                                                                                                                                                                                                                            </v>
          </cell>
          <cell r="C133" t="str">
            <v>UND</v>
          </cell>
          <cell r="D133" t="str">
            <v>CR</v>
          </cell>
          <cell r="E133">
            <v>60.78</v>
          </cell>
        </row>
        <row r="134">
          <cell r="A134">
            <v>20080</v>
          </cell>
          <cell r="B134" t="str">
            <v>ADESIVO PLASTICO PARA PVC, FRASCO COM 175 GR                                                                                                                                                                                                                                                                                                                                                                                                                                                              </v>
          </cell>
          <cell r="C134" t="str">
            <v>UND</v>
          </cell>
          <cell r="D134" t="str">
            <v>CR</v>
          </cell>
          <cell r="E134">
            <v>19.84</v>
          </cell>
        </row>
        <row r="135">
          <cell r="A135">
            <v>124</v>
          </cell>
          <cell r="B135" t="str">
            <v>ADITIVO ACELERADOR DE PEGA E ENDURECIMENTO PARA ARGAMASSAS E CONCRETOS, LIQUIDO E ISENTO DE CLORETOS                                                                                                                                                                                                                                                                                                                                                                                                      </v>
          </cell>
          <cell r="C135" t="str">
            <v>L </v>
          </cell>
          <cell r="D135" t="str">
            <v>CR</v>
          </cell>
          <cell r="E135">
            <v>19.09</v>
          </cell>
        </row>
        <row r="136">
          <cell r="A136">
            <v>7334</v>
          </cell>
          <cell r="B136" t="str">
            <v>ADITIVO ADESIVO LIQUIDO PARA ARGAMASSAS DE REVESTIMENTOS CIMENTICIOS                                                                                                                                                                                                                                                                                                                                                                                                                                      </v>
          </cell>
          <cell r="C136" t="str">
            <v>L </v>
          </cell>
          <cell r="D136" t="str">
            <v>CR</v>
          </cell>
          <cell r="E136">
            <v>16.08</v>
          </cell>
        </row>
        <row r="137">
          <cell r="A137">
            <v>123</v>
          </cell>
          <cell r="B137" t="str">
            <v>ADITIVO IMPERMEABILIZANTE DE PEGA NORMAL PARA ARGAMASSAS E CONCRETOS SEM ARMACAO, LIQUIDO E ISENTO DE CLORETOS                                                                                                                                                                                                                                                                                                                                                                                            </v>
          </cell>
          <cell r="C137" t="str">
            <v>L </v>
          </cell>
          <cell r="D137" t="str">
            <v>C </v>
          </cell>
          <cell r="E137">
            <v>7.81</v>
          </cell>
        </row>
        <row r="138">
          <cell r="A138">
            <v>127</v>
          </cell>
          <cell r="B138" t="str">
            <v>ADITIVO IMPERMEABILIZANTE DE PEGA ULTRARRAPIDA, LIQUIDO E ISENTO DE CLORETOS                                                                                                                                                                                                                                                                                                                                                                                                                              </v>
          </cell>
          <cell r="C138" t="str">
            <v>L </v>
          </cell>
          <cell r="D138" t="str">
            <v>CR</v>
          </cell>
          <cell r="E138">
            <v>18.64</v>
          </cell>
        </row>
        <row r="139">
          <cell r="A139">
            <v>41373</v>
          </cell>
          <cell r="B139" t="str">
            <v>ADITIVO LIQUIDO IMPERMEABILIZANTE CRISTALIZANTE                                                                                                                                                                                                                                                                                                                                                                                                                                                           </v>
          </cell>
          <cell r="C139" t="str">
            <v>L </v>
          </cell>
          <cell r="D139" t="str">
            <v>CR</v>
          </cell>
          <cell r="E139">
            <v>25.98</v>
          </cell>
        </row>
        <row r="140">
          <cell r="A140">
            <v>133</v>
          </cell>
          <cell r="B140" t="str">
            <v>ADITIVO LIQUIDO INCORPORADOR DE AR PARA CONCRETO E ARGAMASSA, LIQUIDO E ISENTO DE CLORETOS                                                                                                                                                                                                                                                                                                                                                                                                                </v>
          </cell>
          <cell r="C140" t="str">
            <v>L </v>
          </cell>
          <cell r="D140" t="str">
            <v>CR</v>
          </cell>
          <cell r="E140">
            <v>7.74</v>
          </cell>
        </row>
        <row r="141">
          <cell r="A141">
            <v>43617</v>
          </cell>
          <cell r="B141" t="str">
            <v>ADITIVO PLASTIFICANTE E ESTABILIZADOR PARA ARGAMASSAS DE ASSENTAMENTO E REBOCO, LIQUIDO E ISENTO DE CLORETOS                                                                                                                                                                                                                                                                                                                                                                                              </v>
          </cell>
          <cell r="C141" t="str">
            <v>L </v>
          </cell>
          <cell r="D141" t="str">
            <v>CR</v>
          </cell>
          <cell r="E141">
            <v>8.65</v>
          </cell>
        </row>
        <row r="142">
          <cell r="A142">
            <v>132</v>
          </cell>
          <cell r="B142" t="str">
            <v>ADITIVO PLASTIFICANTE RETARDADOR DE PEGA E REDUTOR DE AGUA PARA CONCRETO, LIQUIDO E ISENTO DE CLORETOS                                                                                                                                                                                                                                                                                                                                                                                                    </v>
          </cell>
          <cell r="C142" t="str">
            <v>L </v>
          </cell>
          <cell r="D142" t="str">
            <v>CR</v>
          </cell>
          <cell r="E142">
            <v>8.03</v>
          </cell>
        </row>
        <row r="143">
          <cell r="A143">
            <v>43618</v>
          </cell>
          <cell r="B143" t="str">
            <v>ADITIVO SUPERPLASTIFICANTE DE PEGA NORMAL PARA CONCRETO, LIQUIDO E ISENTO DE CLORETOS                                                                                                                                                                                                                                                                                                                                                                                                                     </v>
          </cell>
          <cell r="C143" t="str">
            <v>KG</v>
          </cell>
          <cell r="D143" t="str">
            <v>CR</v>
          </cell>
          <cell r="E143">
            <v>20.21</v>
          </cell>
        </row>
        <row r="144">
          <cell r="A144">
            <v>37476</v>
          </cell>
          <cell r="B144" t="str">
            <v>ADUELA/ GALERIA PRE-MOLDADA DE CONCRETO ARMADO, SECAO QUADRADA INTERNA DE 1,50 X 1,50 M (L X A), MISULA DE 20 X 20 CM, C = 1,00 M, ESPESSURA MIN = 15 CM, TB-45 E FCK DO CONCRETO = 30 MPA                                                                                                                                                                                                                                                                                                                </v>
          </cell>
          <cell r="C144" t="str">
            <v>UND</v>
          </cell>
          <cell r="D144" t="str">
            <v>CR</v>
          </cell>
          <cell r="E144">
            <v>2911.76</v>
          </cell>
        </row>
        <row r="145">
          <cell r="A145">
            <v>37478</v>
          </cell>
          <cell r="B145" t="str">
            <v>ADUELA/ GALERIA PRE-MOLDADA DE CONCRETO ARMADO, SECAO RETANGULAR INTERNA DE 2,00 X 2,00 M (L X A), MISULA DE 20 X 20 CM, C = 1,00 M, ESPESSURA MIN = 15 CM, TB-45 E FCK DO CONCRETO = 30 MPA                                                                                                                                                                                                                                                                                                              </v>
          </cell>
          <cell r="C145" t="str">
            <v>UND</v>
          </cell>
          <cell r="D145" t="str">
            <v>CR</v>
          </cell>
          <cell r="E145">
            <v>3647.05</v>
          </cell>
        </row>
        <row r="146">
          <cell r="A146">
            <v>37477</v>
          </cell>
          <cell r="B146" t="str">
            <v>ADUELA/ GALERIA PRE-MOLDADA DE CONCRETO ARMADO, SECAO RETANGULAR INTERNA DE 2,50 X 2,50 M (L X A), MISULA DE 20 X 20 CM, C = 1,00 M, ESPESSURA MIN = 15 CM, TB-45 E FCK DO CONCRETO = 30 MPA                                                                                                                                                                                                                                                                                                              </v>
          </cell>
          <cell r="C146" t="str">
            <v>UND</v>
          </cell>
          <cell r="D146" t="str">
            <v>CR</v>
          </cell>
          <cell r="E146">
            <v>4941.17</v>
          </cell>
        </row>
        <row r="147">
          <cell r="A147">
            <v>37479</v>
          </cell>
          <cell r="B147" t="str">
            <v>ADUELA/ GALERIA PRE-MOLDADA DE CONCRETO ARMADO, SECAO RETANGULAR INTERNA DE 3,00 X 3,00 M (L X A), MISULA DE 20 X 20 CM, C = 1.00 M, ESPESSURA MIN = 20 CM, TB-45 E FCK DO CONCRETO = 30 MPA                                                                                                                                                                                                                                                                                                              </v>
          </cell>
          <cell r="C147" t="str">
            <v>UND</v>
          </cell>
          <cell r="D147" t="str">
            <v>CR</v>
          </cell>
          <cell r="E147">
            <v>5860.29</v>
          </cell>
        </row>
        <row r="148">
          <cell r="A148">
            <v>4319</v>
          </cell>
          <cell r="B148" t="str">
            <v>AFASTADOR PARA TELHA DE FIBROCIMENTO CANALETE 90 OU KALHETAO                                                                                                                                                                                                                                                                                                                                                                                                                                              </v>
          </cell>
          <cell r="C148" t="str">
            <v>UND</v>
          </cell>
          <cell r="D148" t="str">
            <v>CR</v>
          </cell>
          <cell r="E148">
            <v>1.44</v>
          </cell>
        </row>
        <row r="149">
          <cell r="A149">
            <v>42409</v>
          </cell>
          <cell r="B149" t="str">
            <v>AGENTE DE CURA, PROTETOR DA EVAPORACAO DA AGUA DE HIDRATACAO DO CONCRETO                                                                                                                                                                                                                                                                                                                                                                                                                                  </v>
          </cell>
          <cell r="C149" t="str">
            <v>KG</v>
          </cell>
          <cell r="D149" t="str">
            <v>CR</v>
          </cell>
          <cell r="E149">
            <v>12.73</v>
          </cell>
        </row>
        <row r="150">
          <cell r="A150">
            <v>40553</v>
          </cell>
          <cell r="B150" t="str">
            <v>AGREGADO RECICLADO, TIPO RACHAO RECICLADO CINZA, CLASSE A                                                                                                                                                                                                                                                                                                                                                                                                                                                 </v>
          </cell>
          <cell r="C150" t="str">
            <v>M3</v>
          </cell>
          <cell r="D150" t="str">
            <v>AS</v>
          </cell>
          <cell r="E150">
            <v>52.5</v>
          </cell>
        </row>
        <row r="151">
          <cell r="A151">
            <v>6114</v>
          </cell>
          <cell r="B151" t="str">
            <v>AJUDANTE DE ARMADOR (HORISTA)                                                                                                                                                                                                                                                                                                                                                                                                                                                                             </v>
          </cell>
          <cell r="C151" t="str">
            <v>H </v>
          </cell>
          <cell r="D151" t="str">
            <v>CR</v>
          </cell>
          <cell r="E151">
            <v>16</v>
          </cell>
        </row>
        <row r="152">
          <cell r="A152">
            <v>40912</v>
          </cell>
          <cell r="B152" t="str">
            <v>AJUDANTE DE ARMADOR (MENSALISTA)                                                                                                                                                                                                                                                                                                                                                                                                                                                                          </v>
          </cell>
          <cell r="C152" t="str">
            <v>MÊS   </v>
          </cell>
          <cell r="D152" t="str">
            <v>CR</v>
          </cell>
          <cell r="E152">
            <v>2792.18</v>
          </cell>
        </row>
        <row r="153">
          <cell r="A153">
            <v>247</v>
          </cell>
          <cell r="B153" t="str">
            <v>AJUDANTE DE ELETRICISTA (HORISTA)                                                                                                                                                                                                                                                                                                                                                                                                                                                                         </v>
          </cell>
          <cell r="C153" t="str">
            <v>H </v>
          </cell>
          <cell r="D153" t="str">
            <v>CR</v>
          </cell>
          <cell r="E153">
            <v>16</v>
          </cell>
        </row>
        <row r="154">
          <cell r="A154">
            <v>40919</v>
          </cell>
          <cell r="B154" t="str">
            <v>AJUDANTE DE ELETRICISTA (MENSALISTA)                                                                                                                                                                                                                                                                                                                                                                                                                                                                      </v>
          </cell>
          <cell r="C154" t="str">
            <v>MÊS   </v>
          </cell>
          <cell r="D154" t="str">
            <v>CR</v>
          </cell>
          <cell r="E154">
            <v>2792.18</v>
          </cell>
        </row>
        <row r="155">
          <cell r="A155">
            <v>44499</v>
          </cell>
          <cell r="B155" t="str">
            <v>AJUDANTE DE ESTRUTURAS METALICAS (HORISTA)                                                                                                                                                                                                                                                                                                                                                                                                                                                                </v>
          </cell>
          <cell r="C155" t="str">
            <v>H </v>
          </cell>
          <cell r="D155" t="str">
            <v>CR</v>
          </cell>
          <cell r="E155">
            <v>16</v>
          </cell>
        </row>
        <row r="156">
          <cell r="A156">
            <v>40984</v>
          </cell>
          <cell r="B156" t="str">
            <v>AJUDANTE DE ESTRUTURAS METALICAS (MENSALISTA)                                                                                                                                                                                                                                                                                                                                                                                                                                                             </v>
          </cell>
          <cell r="C156" t="str">
            <v>MÊS   </v>
          </cell>
          <cell r="D156" t="str">
            <v>CR</v>
          </cell>
          <cell r="E156">
            <v>2792.18</v>
          </cell>
        </row>
        <row r="157">
          <cell r="A157">
            <v>248</v>
          </cell>
          <cell r="B157" t="str">
            <v>AJUDANTE DE OPERACAO EM GERAL (HORISTA)                                                                                                                                                                                                                                                                                                                                                                                                                                                                   </v>
          </cell>
          <cell r="C157" t="str">
            <v>H </v>
          </cell>
          <cell r="D157" t="str">
            <v>CR</v>
          </cell>
          <cell r="E157">
            <v>16.13</v>
          </cell>
        </row>
        <row r="158">
          <cell r="A158">
            <v>41086</v>
          </cell>
          <cell r="B158" t="str">
            <v>AJUDANTE DE OPERACAO EM GERAL (MENSALISTA)                                                                                                                                                                                                                                                                                                                                                                                                                                                                </v>
          </cell>
          <cell r="C158" t="str">
            <v>MÊS   </v>
          </cell>
          <cell r="D158" t="str">
            <v>CR</v>
          </cell>
          <cell r="E158">
            <v>2816.91</v>
          </cell>
        </row>
        <row r="159">
          <cell r="A159">
            <v>34466</v>
          </cell>
          <cell r="B159" t="str">
            <v>AJUDANTE DE PINTOR (HORISTA)                                                                                                                                                                                                                                                                                                                                                                                                                                                                              </v>
          </cell>
          <cell r="C159" t="str">
            <v>H </v>
          </cell>
          <cell r="D159" t="str">
            <v>CR</v>
          </cell>
          <cell r="E159">
            <v>16</v>
          </cell>
        </row>
        <row r="160">
          <cell r="A160">
            <v>41083</v>
          </cell>
          <cell r="B160" t="str">
            <v>AJUDANTE DE PINTOR (MENSALISTA)                                                                                                                                                                                                                                                                                                                                                                                                                                                                           </v>
          </cell>
          <cell r="C160" t="str">
            <v>MÊS   </v>
          </cell>
          <cell r="D160" t="str">
            <v>CR</v>
          </cell>
          <cell r="E160">
            <v>2792.18</v>
          </cell>
        </row>
        <row r="161">
          <cell r="A161">
            <v>252</v>
          </cell>
          <cell r="B161" t="str">
            <v>AJUDANTE DE SERRALHEIRO (HORISTA)                                                                                                                                                                                                                                                                                                                                                                                                                                                                         </v>
          </cell>
          <cell r="C161" t="str">
            <v>H </v>
          </cell>
          <cell r="D161" t="str">
            <v>CR</v>
          </cell>
          <cell r="E161">
            <v>16</v>
          </cell>
        </row>
        <row r="162">
          <cell r="A162">
            <v>40909</v>
          </cell>
          <cell r="B162" t="str">
            <v>AJUDANTE DE SERRALHEIRO (MENSALISTA)                                                                                                                                                                                                                                                                                                                                                                                                                                                                      </v>
          </cell>
          <cell r="C162" t="str">
            <v>MÊS   </v>
          </cell>
          <cell r="D162" t="str">
            <v>CR</v>
          </cell>
          <cell r="E162">
            <v>2792.18</v>
          </cell>
        </row>
        <row r="163">
          <cell r="A163">
            <v>242</v>
          </cell>
          <cell r="B163" t="str">
            <v>AJUDANTE ESPECIALIZADO (HORISTA)                                                                                                                                                                                                                                                                                                                                                                                                                                                                          </v>
          </cell>
          <cell r="C163" t="str">
            <v>H </v>
          </cell>
          <cell r="D163" t="str">
            <v>CR</v>
          </cell>
          <cell r="E163">
            <v>16.13</v>
          </cell>
        </row>
        <row r="164">
          <cell r="A164">
            <v>41085</v>
          </cell>
          <cell r="B164" t="str">
            <v>AJUDANTE ESPECIALIZADO (MENSALISTA)                                                                                                                                                                                                                                                                                                                                                                                                                                                                       </v>
          </cell>
          <cell r="C164" t="str">
            <v>MÊS   </v>
          </cell>
          <cell r="D164" t="str">
            <v>CR</v>
          </cell>
          <cell r="E164">
            <v>2816.91</v>
          </cell>
        </row>
        <row r="165">
          <cell r="A165">
            <v>427</v>
          </cell>
          <cell r="B165" t="str">
            <v>ALCA PREFORMADA DE CONTRA POSTE, EM ACO GALVANIZADO, PARA CABO 3/16", COMPRIMENTO *860* MM                                                                                                                                                                                                                                                                                                                                                                                                                </v>
          </cell>
          <cell r="C165" t="str">
            <v>UND</v>
          </cell>
          <cell r="D165" t="str">
            <v>AS</v>
          </cell>
          <cell r="E165">
            <v>6.31</v>
          </cell>
        </row>
        <row r="166">
          <cell r="A166">
            <v>417</v>
          </cell>
          <cell r="B166" t="str">
            <v>ALCA PREFORMADA DE DISTRIBUICAO, EM ACO GALVANIZADO, PARA CABO DE ALUMINIO DIAMETRO 16 A 25 MM                                                                                                                                                                                                                                                                                                                                                                                                            </v>
          </cell>
          <cell r="C166" t="str">
            <v>UND</v>
          </cell>
          <cell r="D166" t="str">
            <v>AS</v>
          </cell>
          <cell r="E166">
            <v>2.97</v>
          </cell>
        </row>
        <row r="167">
          <cell r="A167">
            <v>11273</v>
          </cell>
          <cell r="B167" t="str">
            <v>ALCA PREFORMADA DE DISTRIBUICAO, EM ACO GALVANIZADO, PARA CONDUTORES DE ALUMINIO AWG 1/0 (CAA 6/1 OU CA 7 FIOS)                                                                                                                                                                                                                                                                                                                                                                                           </v>
          </cell>
          <cell r="C167" t="str">
            <v>UND</v>
          </cell>
          <cell r="D167" t="str">
            <v>AS</v>
          </cell>
          <cell r="E167">
            <v>9.22</v>
          </cell>
        </row>
        <row r="168">
          <cell r="A168">
            <v>11272</v>
          </cell>
          <cell r="B168" t="str">
            <v>ALCA PREFORMADA DE DISTRIBUICAO, EM ACO GALVANIZADO, PARA CONDUTORES DE ALUMINIO AWG 2 (CAA 6/1 OU CA 7 FIOS)                                                                                                                                                                                                                                                                                                                                                                                             </v>
          </cell>
          <cell r="C168" t="str">
            <v>UND</v>
          </cell>
          <cell r="D168" t="str">
            <v>AS</v>
          </cell>
          <cell r="E168">
            <v>5.57</v>
          </cell>
        </row>
        <row r="169">
          <cell r="A169">
            <v>11275</v>
          </cell>
          <cell r="B169" t="str">
            <v>ALCA PREFORMADA DE SERVICO, EM ACO GALVANIZADO, PARA CONDUTORES DE ALUMINIO AWG 4 (CAA 6/1)                                                                                                                                                                                                                                                                                                                                                                                                               </v>
          </cell>
          <cell r="C169" t="str">
            <v>UND</v>
          </cell>
          <cell r="D169" t="str">
            <v>AS</v>
          </cell>
          <cell r="E169">
            <v>2.23</v>
          </cell>
        </row>
        <row r="170">
          <cell r="A170">
            <v>11274</v>
          </cell>
          <cell r="B170" t="str">
            <v>ALCA PREFORMADA DE SERVICO, EM ACO GALVANIZADO, PARA CONDUTORES DE ALUMINIO AWG 6 (CAA 6/1)                                                                                                                                                                                                                                                                                                                                                                                                               </v>
          </cell>
          <cell r="C170" t="str">
            <v>UND</v>
          </cell>
          <cell r="D170" t="str">
            <v>AS</v>
          </cell>
          <cell r="E170">
            <v>1.7</v>
          </cell>
        </row>
        <row r="171">
          <cell r="A171">
            <v>38470</v>
          </cell>
          <cell r="B171" t="str">
            <v>ALICATE DE CORTE DIAGONAL 6 " COM ISOLAMENTO                                                                                                                                                                                                                                                                                                                                                                                                                                                              </v>
          </cell>
          <cell r="C171" t="str">
            <v>UND</v>
          </cell>
          <cell r="D171" t="str">
            <v>C </v>
          </cell>
          <cell r="E171">
            <v>42</v>
          </cell>
        </row>
        <row r="172">
          <cell r="A172">
            <v>38547</v>
          </cell>
          <cell r="B172" t="str">
            <v>ALICATE DE CRIMPAR RJ11, RJ12 E RJ45                                                                                                                                                                                                                                                                                                                                                                                                                                                                      </v>
          </cell>
          <cell r="C172" t="str">
            <v>UND</v>
          </cell>
          <cell r="D172" t="str">
            <v>CR</v>
          </cell>
          <cell r="E172">
            <v>114.61</v>
          </cell>
        </row>
        <row r="173">
          <cell r="A173">
            <v>38469</v>
          </cell>
          <cell r="B173" t="str">
            <v>ALICATE DE PRESSAO PARA SOLDA DE CHAPA 18 "                                                                                                                                                                                                                                                                                                                                                                                                                                                               </v>
          </cell>
          <cell r="C173" t="str">
            <v>UND</v>
          </cell>
          <cell r="D173" t="str">
            <v>CR</v>
          </cell>
          <cell r="E173">
            <v>123.24</v>
          </cell>
        </row>
        <row r="174">
          <cell r="A174">
            <v>38467</v>
          </cell>
          <cell r="B174" t="str">
            <v>ALICATE DE PRESSAO 11 " PARA SOLDA, TIPO C                                                                                                                                                                                                                                                                                                                                                                                                                                                                </v>
          </cell>
          <cell r="C174" t="str">
            <v>UND</v>
          </cell>
          <cell r="D174" t="str">
            <v>CR</v>
          </cell>
          <cell r="E174">
            <v>69.34</v>
          </cell>
        </row>
        <row r="175">
          <cell r="A175">
            <v>38468</v>
          </cell>
          <cell r="B175" t="str">
            <v>ALICATE DE PRESSAO 11 " PARA SOLDA, TIPO U                                                                                                                                                                                                                                                                                                                                                                                                                                                                </v>
          </cell>
          <cell r="C175" t="str">
            <v>UND</v>
          </cell>
          <cell r="D175" t="str">
            <v>CR</v>
          </cell>
          <cell r="E175">
            <v>76.3</v>
          </cell>
        </row>
        <row r="176">
          <cell r="A176">
            <v>38471</v>
          </cell>
          <cell r="B176" t="str">
            <v>ALICATE PARA ANEIS DE PISTAO, CAPACIDADE 50 A 100 MM                                                                                                                                                                                                                                                                                                                                                                                                                                                      </v>
          </cell>
          <cell r="C176" t="str">
            <v>UND</v>
          </cell>
          <cell r="D176" t="str">
            <v>CR</v>
          </cell>
          <cell r="E176">
            <v>99.09</v>
          </cell>
        </row>
        <row r="177">
          <cell r="A177">
            <v>37370</v>
          </cell>
          <cell r="B177" t="str">
            <v>ALIMENTACAO - HORISTA (COLETADO CAIXA - ENCARGOS COMPLEMENTARES)                                                                                                                                                                                                                                                                                                                                                                                                                                          </v>
          </cell>
          <cell r="C177" t="str">
            <v>H </v>
          </cell>
          <cell r="D177" t="str">
            <v>C </v>
          </cell>
          <cell r="E177">
            <v>2.28</v>
          </cell>
        </row>
        <row r="178">
          <cell r="A178">
            <v>40862</v>
          </cell>
          <cell r="B178" t="str">
            <v>ALIMENTACAO - MENSALISTA (COLETADO CAIXA - ENCARGOS COMPLEMENTARES)                                                                                                                                                                                                                                                                                                                                                                                                                                       </v>
          </cell>
          <cell r="C178" t="str">
            <v>MÊS   </v>
          </cell>
          <cell r="D178" t="str">
            <v>C </v>
          </cell>
          <cell r="E178">
            <v>429.36</v>
          </cell>
        </row>
        <row r="179">
          <cell r="A179">
            <v>10658</v>
          </cell>
          <cell r="B179" t="str">
            <v>ALISADORA DE CONCRETO COM MOTOR A GASOLINA DE 5,5 HP, PESO COM MOTOR DE 78 KG, 4 PAS                                                                                                                                                                                                                                                                                                                                                                                                                      </v>
          </cell>
          <cell r="C179" t="str">
            <v>UND</v>
          </cell>
          <cell r="D179" t="str">
            <v>AS</v>
          </cell>
          <cell r="E179">
            <v>8127.9</v>
          </cell>
        </row>
        <row r="180">
          <cell r="A180">
            <v>253</v>
          </cell>
          <cell r="B180" t="str">
            <v>ALMOXARIFE (HORISTA)                                                                                                                                                                                                                                                                                                                                                                                                                                                                                      </v>
          </cell>
          <cell r="C180" t="str">
            <v>H </v>
          </cell>
          <cell r="D180" t="str">
            <v>C </v>
          </cell>
          <cell r="E180">
            <v>20.03</v>
          </cell>
        </row>
        <row r="181">
          <cell r="A181">
            <v>40809</v>
          </cell>
          <cell r="B181" t="str">
            <v>ALMOXARIFE (MENSALISTA)                                                                                                                                                                                                                                                                                                                                                                                                                                                                                   </v>
          </cell>
          <cell r="C181" t="str">
            <v>MÊS   </v>
          </cell>
          <cell r="D181" t="str">
            <v>CR</v>
          </cell>
          <cell r="E181">
            <v>3495.42</v>
          </cell>
        </row>
        <row r="182">
          <cell r="A182">
            <v>42428</v>
          </cell>
          <cell r="B182" t="str">
            <v>ALONGADOR COM TRES ALTURAS, EM TUBO DE ACO CARBONO, PINTURA NO PROCESSO ELETROSTATICO - EQUIPAMENTO DE GINASTICA PARA ACADEMIA AO AR LIVRE / ACADEMIA DA TERCEIRA IDADE - ATI                                                                                                                                                                                                                                                                                                                             </v>
          </cell>
          <cell r="C182" t="str">
            <v>UND</v>
          </cell>
          <cell r="D182" t="str">
            <v>AS</v>
          </cell>
          <cell r="E182">
            <v>2271</v>
          </cell>
        </row>
        <row r="183">
          <cell r="A183">
            <v>301</v>
          </cell>
          <cell r="B183" t="str">
            <v>ANEL BORRACHA PARA TUBO ESGOTO PREDIAL, DN 100 MM (NBR 5688)                                                                                                                                                                                                                                                                                                                                                                                                                                              </v>
          </cell>
          <cell r="C183" t="str">
            <v>UND</v>
          </cell>
          <cell r="D183" t="str">
            <v>C </v>
          </cell>
          <cell r="E183">
            <v>4</v>
          </cell>
        </row>
        <row r="184">
          <cell r="A184">
            <v>296</v>
          </cell>
          <cell r="B184" t="str">
            <v>ANEL BORRACHA PARA TUBO ESGOTO PREDIAL, DN 50 MM (NBR 5688)                                                                                                                                                                                                                                                                                                                                                                                                                                               </v>
          </cell>
          <cell r="C184" t="str">
            <v>UND</v>
          </cell>
          <cell r="D184" t="str">
            <v>CR</v>
          </cell>
          <cell r="E184">
            <v>2.26</v>
          </cell>
        </row>
        <row r="185">
          <cell r="A185">
            <v>297</v>
          </cell>
          <cell r="B185" t="str">
            <v>ANEL BORRACHA PARA TUBO ESGOTO PREDIAL, DN 75 MM (NBR 5688)                                                                                                                                                                                                                                                                                                                                                                                                                                               </v>
          </cell>
          <cell r="C185" t="str">
            <v>UND</v>
          </cell>
          <cell r="D185" t="str">
            <v>CR</v>
          </cell>
          <cell r="E185">
            <v>3.32</v>
          </cell>
        </row>
        <row r="186">
          <cell r="A186">
            <v>299</v>
          </cell>
          <cell r="B186" t="str">
            <v>ANEL BORRACHA, DN 100 MM, PARA TUBO SERIE REFORCADA ESGOTO PREDIAL                                                                                                                                                                                                                                                                                                                                                                                                                                        </v>
          </cell>
          <cell r="C186" t="str">
            <v>UND</v>
          </cell>
          <cell r="D186" t="str">
            <v>CR</v>
          </cell>
          <cell r="E186">
            <v>4.69</v>
          </cell>
        </row>
        <row r="187">
          <cell r="A187">
            <v>300</v>
          </cell>
          <cell r="B187" t="str">
            <v>ANEL BORRACHA, DN 150 MM, PARA TUBO SERIE REFORCADA ESGOTO PREDIAL                                                                                                                                                                                                                                                                                                                                                                                                                                        </v>
          </cell>
          <cell r="C187" t="str">
            <v>UND</v>
          </cell>
          <cell r="D187" t="str">
            <v>CR</v>
          </cell>
          <cell r="E187">
            <v>16.24</v>
          </cell>
        </row>
        <row r="188">
          <cell r="A188">
            <v>20085</v>
          </cell>
          <cell r="B188" t="str">
            <v>ANEL BORRACHA, DN 50 MM, PARA TUBO SERIE REFORCADA ESGOTO PREDIAL                                                                                                                                                                                                                                                                                                                                                                                                                                         </v>
          </cell>
          <cell r="C188" t="str">
            <v>UND</v>
          </cell>
          <cell r="D188" t="str">
            <v>CR</v>
          </cell>
          <cell r="E188">
            <v>2.97</v>
          </cell>
        </row>
        <row r="189">
          <cell r="A189">
            <v>298</v>
          </cell>
          <cell r="B189" t="str">
            <v>ANEL BORRACHA, DN 75 MM, PARA TUBO SERIE REFORCADA ESGOTO PREDIAL                                                                                                                                                                                                                                                                                                                                                                                                                                         </v>
          </cell>
          <cell r="C189" t="str">
            <v>UND</v>
          </cell>
          <cell r="D189" t="str">
            <v>CR</v>
          </cell>
          <cell r="E189">
            <v>3.61</v>
          </cell>
        </row>
        <row r="190">
          <cell r="A190">
            <v>311</v>
          </cell>
          <cell r="B190" t="str">
            <v>ANEL BORRACHA, PARA TUBO PVC DEFOFO, DN 100 MM (NBR 7665)                                                                                                                                                                                                                                                                                                                                                                                                                                                 </v>
          </cell>
          <cell r="C190" t="str">
            <v>UND</v>
          </cell>
          <cell r="D190" t="str">
            <v>CR</v>
          </cell>
          <cell r="E190">
            <v>13.39</v>
          </cell>
        </row>
        <row r="191">
          <cell r="A191">
            <v>318</v>
          </cell>
          <cell r="B191" t="str">
            <v>ANEL BORRACHA, PARA TUBO PVC DEFOFO, DN 150 MM (NBR 7665)                                                                                                                                                                                                                                                                                                                                                                                                                                                 </v>
          </cell>
          <cell r="C191" t="str">
            <v>UND</v>
          </cell>
          <cell r="D191" t="str">
            <v>CR</v>
          </cell>
          <cell r="E191">
            <v>26.97</v>
          </cell>
        </row>
        <row r="192">
          <cell r="A192">
            <v>319</v>
          </cell>
          <cell r="B192" t="str">
            <v>ANEL BORRACHA, PARA TUBO PVC DEFOFO, DN 200 MM (NBR 7665)                                                                                                                                                                                                                                                                                                                                                                                                                                                 </v>
          </cell>
          <cell r="C192" t="str">
            <v>UND</v>
          </cell>
          <cell r="D192" t="str">
            <v>CR</v>
          </cell>
          <cell r="E192">
            <v>42.28</v>
          </cell>
        </row>
        <row r="193">
          <cell r="A193">
            <v>303</v>
          </cell>
          <cell r="B193" t="str">
            <v>ANEL BORRACHA, PARA TUBO PVC, REDE COLETOR ESGOTO, DN 100 MM (NBR 7362)                                                                                                                                                                                                                                                                                                                                                                                                                                   </v>
          </cell>
          <cell r="C193" t="str">
            <v>UND</v>
          </cell>
          <cell r="D193" t="str">
            <v>CR</v>
          </cell>
          <cell r="E193">
            <v>4.43</v>
          </cell>
        </row>
        <row r="194">
          <cell r="A194">
            <v>305</v>
          </cell>
          <cell r="B194" t="str">
            <v>ANEL BORRACHA, PARA TUBO PVC, REDE COLETOR ESGOTO, DN 150 MM (NBR 7362)                                                                                                                                                                                                                                                                                                                                                                                                                                   </v>
          </cell>
          <cell r="C194" t="str">
            <v>UND</v>
          </cell>
          <cell r="D194" t="str">
            <v>CR</v>
          </cell>
          <cell r="E194">
            <v>13.94</v>
          </cell>
        </row>
        <row r="195">
          <cell r="A195">
            <v>306</v>
          </cell>
          <cell r="B195" t="str">
            <v>ANEL BORRACHA, PARA TUBO PVC, REDE COLETOR ESGOTO, DN 200 MM (NBR 7362)                                                                                                                                                                                                                                                                                                                                                                                                                                   </v>
          </cell>
          <cell r="C195" t="str">
            <v>UND</v>
          </cell>
          <cell r="D195" t="str">
            <v>CR</v>
          </cell>
          <cell r="E195">
            <v>21.14</v>
          </cell>
        </row>
        <row r="196">
          <cell r="A196">
            <v>307</v>
          </cell>
          <cell r="B196" t="str">
            <v>ANEL BORRACHA, PARA TUBO PVC, REDE COLETOR ESGOTO, DN 250 MM (NBR 7362)                                                                                                                                                                                                                                                                                                                                                                                                                                   </v>
          </cell>
          <cell r="C196" t="str">
            <v>UND</v>
          </cell>
          <cell r="D196" t="str">
            <v>CR</v>
          </cell>
          <cell r="E196">
            <v>53.41</v>
          </cell>
        </row>
        <row r="197">
          <cell r="A197">
            <v>309</v>
          </cell>
          <cell r="B197" t="str">
            <v>ANEL BORRACHA, PARA TUBO PVC, REDE COLETOR ESGOTO, DN 350 MM (NBR 7362)                                                                                                                                                                                                                                                                                                                                                                                                                                   </v>
          </cell>
          <cell r="C197" t="str">
            <v>UND</v>
          </cell>
          <cell r="D197" t="str">
            <v>CR</v>
          </cell>
          <cell r="E197">
            <v>87.49</v>
          </cell>
        </row>
        <row r="198">
          <cell r="A198">
            <v>310</v>
          </cell>
          <cell r="B198" t="str">
            <v>ANEL BORRACHA, PARA TUBO PVC, REDE COLETOR ESGOTO, DN 400 MM (NBR 7362)                                                                                                                                                                                                                                                                                                                                                                                                                                   </v>
          </cell>
          <cell r="C198" t="str">
            <v>UND</v>
          </cell>
          <cell r="D198" t="str">
            <v>CR</v>
          </cell>
          <cell r="E198">
            <v>121.26</v>
          </cell>
        </row>
        <row r="199">
          <cell r="A199">
            <v>328</v>
          </cell>
          <cell r="B199" t="str">
            <v>ANEL BORRACHA, PARA TUBO/CONEXAO PVC PBA, DN 100 MM, PARA REDE AGUA                                                                                                                                                                                                                                                                                                                                                                                                                                       </v>
          </cell>
          <cell r="C199" t="str">
            <v>UND</v>
          </cell>
          <cell r="D199" t="str">
            <v>CR</v>
          </cell>
          <cell r="E199">
            <v>10.6</v>
          </cell>
        </row>
        <row r="200">
          <cell r="A200">
            <v>325</v>
          </cell>
          <cell r="B200" t="str">
            <v>ANEL BORRACHA, PARA TUBO/CONEXAO PVC PBA, DN 50 MM, PARA REDE AGUA                                                                                                                                                                                                                                                                                                                                                                                                                                        </v>
          </cell>
          <cell r="C200" t="str">
            <v>UND</v>
          </cell>
          <cell r="D200" t="str">
            <v>CR</v>
          </cell>
          <cell r="E200">
            <v>3.13</v>
          </cell>
        </row>
        <row r="201">
          <cell r="A201">
            <v>20326</v>
          </cell>
          <cell r="B201" t="str">
            <v>ANEL BORRACHA, PARA TUBO/CONEXAO PVC PBA, DN 60 MM, PARA REDE AGUA                                                                                                                                                                                                                                                                                                                                                                                                                                        </v>
          </cell>
          <cell r="C201" t="str">
            <v>UND</v>
          </cell>
          <cell r="D201" t="str">
            <v>CR</v>
          </cell>
          <cell r="E201">
            <v>5.72</v>
          </cell>
        </row>
        <row r="202">
          <cell r="A202">
            <v>329</v>
          </cell>
          <cell r="B202" t="str">
            <v>ANEL BORRACHA, PARA TUBO/CONEXAO PVC PBA, DN 75 MM, PARA REDE AGUA                                                                                                                                                                                                                                                                                                                                                                                                                                        </v>
          </cell>
          <cell r="C202" t="str">
            <v>UND</v>
          </cell>
          <cell r="D202" t="str">
            <v>CR</v>
          </cell>
          <cell r="E202">
            <v>8.86</v>
          </cell>
        </row>
        <row r="203">
          <cell r="A203">
            <v>308</v>
          </cell>
          <cell r="B203" t="str">
            <v>ANEL BORRACHA, PARA TUBO, PVC REDE COLETOR ESGOTO, DN 300 MM (NBR 7362)                                                                                                                                                                                                                                                                                                                                                                                                                                   </v>
          </cell>
          <cell r="C203" t="str">
            <v>UND</v>
          </cell>
          <cell r="D203" t="str">
            <v>CR</v>
          </cell>
          <cell r="E203">
            <v>119.21</v>
          </cell>
        </row>
        <row r="204">
          <cell r="A204">
            <v>39642</v>
          </cell>
          <cell r="B204" t="str">
            <v>ANEL DE BORRACHA PARA VEDACAO DE DUTO PEAD CORRUGADO PARA ELETRICA, DN 1 1/2" (NBR 15715)                                                                                                                                                                                                                                                                                                                                                                                                                 </v>
          </cell>
          <cell r="C204" t="str">
            <v>UND</v>
          </cell>
          <cell r="D204" t="str">
            <v>CR</v>
          </cell>
          <cell r="E204">
            <v>3.93</v>
          </cell>
        </row>
        <row r="205">
          <cell r="A205">
            <v>39641</v>
          </cell>
          <cell r="B205" t="str">
            <v>ANEL DE BORRACHA PARA VEDACAO DE DUTO PEAD CORRUGADO PARA ELETRICA, DN 1 1/4" (NBR 15715)                                                                                                                                                                                                                                                                                                                                                                                                                 </v>
          </cell>
          <cell r="C205" t="str">
            <v>UND</v>
          </cell>
          <cell r="D205" t="str">
            <v>CR</v>
          </cell>
          <cell r="E205">
            <v>3.45</v>
          </cell>
        </row>
        <row r="206">
          <cell r="A206">
            <v>39643</v>
          </cell>
          <cell r="B206" t="str">
            <v>ANEL DE BORRACHA PARA VEDACAO DE DUTO PEAD CORRUGADO PARA ELETRICA, DN 2" (NBR 15715)                                                                                                                                                                                                                                                                                                                                                                                                                     </v>
          </cell>
          <cell r="C206" t="str">
            <v>UND</v>
          </cell>
          <cell r="D206" t="str">
            <v>CR</v>
          </cell>
          <cell r="E206">
            <v>4.61</v>
          </cell>
        </row>
        <row r="207">
          <cell r="A207">
            <v>39644</v>
          </cell>
          <cell r="B207" t="str">
            <v>ANEL DE BORRACHA PARA VEDACAO DE DUTO PEAD CORRUGADO PARA ELETRICA, DN 3" (NBR 15715)                                                                                                                                                                                                                                                                                                                                                                                                                     </v>
          </cell>
          <cell r="C207" t="str">
            <v>UND</v>
          </cell>
          <cell r="D207" t="str">
            <v>CR</v>
          </cell>
          <cell r="E207">
            <v>7.15</v>
          </cell>
        </row>
        <row r="208">
          <cell r="A208">
            <v>39645</v>
          </cell>
          <cell r="B208" t="str">
            <v>ANEL DE BORRACHA PARA VEDACAO DE DUTO PEAD CORRUGADO PARA ELETRICA, DN 4" (NBR 15715)                                                                                                                                                                                                                                                                                                                                                                                                                     </v>
          </cell>
          <cell r="C208" t="str">
            <v>UND</v>
          </cell>
          <cell r="D208" t="str">
            <v>CR</v>
          </cell>
          <cell r="E208">
            <v>7.84</v>
          </cell>
        </row>
        <row r="209">
          <cell r="A209">
            <v>41610</v>
          </cell>
          <cell r="B209" t="str">
            <v>ANEL DE CONCRETO ARMADO COM FUNDO, PARA FOSSA E POCO 1,50 X *0,50* M                                                                                                                                                                                                                                                                                                                                                                                                                                      </v>
          </cell>
          <cell r="C209" t="str">
            <v>UND</v>
          </cell>
          <cell r="D209" t="str">
            <v>CR</v>
          </cell>
          <cell r="E209">
            <v>540.2</v>
          </cell>
        </row>
        <row r="210">
          <cell r="A210">
            <v>41611</v>
          </cell>
          <cell r="B210" t="str">
            <v>ANEL DE CONCRETO ARMADO COM FUNDO, PARA FOSSA E POCO 2,00 X *0,50* M                                                                                                                                                                                                                                                                                                                                                                                                                                      </v>
          </cell>
          <cell r="C210" t="str">
            <v>UND</v>
          </cell>
          <cell r="D210" t="str">
            <v>CR</v>
          </cell>
          <cell r="E210">
            <v>851.47</v>
          </cell>
        </row>
        <row r="211">
          <cell r="A211">
            <v>41612</v>
          </cell>
          <cell r="B211" t="str">
            <v>ANEL DE CONCRETO ARMADO COM FUNDO, PARA FOSSA E POCO 2,50 X *0,50* M                                                                                                                                                                                                                                                                                                                                                                                                                                      </v>
          </cell>
          <cell r="C211" t="str">
            <v>UND</v>
          </cell>
          <cell r="D211" t="str">
            <v>CR</v>
          </cell>
          <cell r="E211">
            <v>1195.58</v>
          </cell>
        </row>
        <row r="212">
          <cell r="A212">
            <v>41637</v>
          </cell>
          <cell r="B212" t="str">
            <v>ANEL DE CONCRETO ARMADO, COM FUROS/DRENO PARA SUMIDOURO, D = 0,80 M, H = 0,50 M                                                                                                                                                                                                                                                                                                                                                                                                                           </v>
          </cell>
          <cell r="C212" t="str">
            <v>UND</v>
          </cell>
          <cell r="D212" t="str">
            <v>CR</v>
          </cell>
          <cell r="E212">
            <v>111.76</v>
          </cell>
        </row>
        <row r="213">
          <cell r="A213">
            <v>41638</v>
          </cell>
          <cell r="B213" t="str">
            <v>ANEL DE CONCRETO ARMADO, COM FUROS/DRENO PARA SUMIDOURO, D = 1,00 M, H = 0,50M                                                                                                                                                                                                                                                                                                                                                                                                                            </v>
          </cell>
          <cell r="C213" t="str">
            <v>UND</v>
          </cell>
          <cell r="D213" t="str">
            <v>CR</v>
          </cell>
          <cell r="E213">
            <v>145.58</v>
          </cell>
        </row>
        <row r="214">
          <cell r="A214">
            <v>41639</v>
          </cell>
          <cell r="B214" t="str">
            <v>ANEL DE CONCRETO ARMADO, COM FUROS/DRENO PARA SUMIDOURO, D = 1,50 M, H = 0,50 M                                                                                                                                                                                                                                                                                                                                                                                                                           </v>
          </cell>
          <cell r="C214" t="str">
            <v>UND</v>
          </cell>
          <cell r="D214" t="str">
            <v>CR</v>
          </cell>
          <cell r="E214">
            <v>352.2</v>
          </cell>
        </row>
        <row r="215">
          <cell r="A215">
            <v>11789</v>
          </cell>
          <cell r="B215" t="str">
            <v>ANEL DE DISTRIBUICAO EM ACO GALVANIZADO PARA FIO FE-160                                                                                                                                                                                                                                                                                                                                                                                                                                                   </v>
          </cell>
          <cell r="C215" t="str">
            <v>UND</v>
          </cell>
          <cell r="D215" t="str">
            <v>AS</v>
          </cell>
          <cell r="E215">
            <v>0.84</v>
          </cell>
        </row>
        <row r="216">
          <cell r="A216">
            <v>20975</v>
          </cell>
          <cell r="B216" t="str">
            <v>ANEL DE EXPANSAO EM COBRE, ENGATE RAPIDO 1 1/2", PARA EMPATACAO MANGUEIRA DE COMBATE A INCENDIO PREDIAL                                                                                                                                                                                                                                                                                                                                                                                                   </v>
          </cell>
          <cell r="C216" t="str">
            <v>UND</v>
          </cell>
          <cell r="D216" t="str">
            <v>CR</v>
          </cell>
          <cell r="E216">
            <v>17</v>
          </cell>
        </row>
        <row r="217">
          <cell r="A217">
            <v>20976</v>
          </cell>
          <cell r="B217" t="str">
            <v>ANEL DE EXPANSAO EM COBRE, ENGATE RAPIDO 2 1/2", PARA EMPATACAO MANGUEIRA DE COMBATE A INCENDIO PREDIAL                                                                                                                                                                                                                                                                                                                                                                                                   </v>
          </cell>
          <cell r="C217" t="str">
            <v>UND</v>
          </cell>
          <cell r="D217" t="str">
            <v>CR</v>
          </cell>
          <cell r="E217">
            <v>25.69</v>
          </cell>
        </row>
        <row r="218">
          <cell r="A218">
            <v>40340</v>
          </cell>
          <cell r="B218" t="str">
            <v>ANEL DE VEDACAO/JUNTA ELASTICA, H = *16* MM, PARA TUBO DE CONCRETO, DN 300 MM                                                                                                                                                                                                                                                                                                                                                                                                                             </v>
          </cell>
          <cell r="C218" t="str">
            <v>UND</v>
          </cell>
          <cell r="D218" t="str">
            <v>CR</v>
          </cell>
          <cell r="E218">
            <v>29.42</v>
          </cell>
        </row>
        <row r="219">
          <cell r="A219">
            <v>40341</v>
          </cell>
          <cell r="B219" t="str">
            <v>ANEL DE VEDACAO/JUNTA ELASTICA, H = *16* MM, PARA TUBO DE CONCRETO, DN 400 MM                                                                                                                                                                                                                                                                                                                                                                                                                             </v>
          </cell>
          <cell r="C219" t="str">
            <v>UND</v>
          </cell>
          <cell r="D219" t="str">
            <v>CR</v>
          </cell>
          <cell r="E219">
            <v>35.12</v>
          </cell>
        </row>
        <row r="220">
          <cell r="A220">
            <v>40342</v>
          </cell>
          <cell r="B220" t="str">
            <v>ANEL DE VEDACAO/JUNTA ELASTICA, H = *16* MM, PARA TUBO DE CONCRETO, DN 500 MM                                                                                                                                                                                                                                                                                                                                                                                                                             </v>
          </cell>
          <cell r="C220" t="str">
            <v>UND</v>
          </cell>
          <cell r="D220" t="str">
            <v>CR</v>
          </cell>
          <cell r="E220">
            <v>41.88</v>
          </cell>
        </row>
        <row r="221">
          <cell r="A221">
            <v>40343</v>
          </cell>
          <cell r="B221" t="str">
            <v>ANEL DE VEDACAO/JUNTA ELASTICA, H = *16* MM, PARA TUBO DE CONCRETO, DN 600 MM                                                                                                                                                                                                                                                                                                                                                                                                                             </v>
          </cell>
          <cell r="C221" t="str">
            <v>UND</v>
          </cell>
          <cell r="D221" t="str">
            <v>CR</v>
          </cell>
          <cell r="E221">
            <v>49.68</v>
          </cell>
        </row>
        <row r="222">
          <cell r="A222">
            <v>40344</v>
          </cell>
          <cell r="B222" t="str">
            <v>ANEL DE VEDACAO/JUNTA ELASTICA, H = *18* MM, PARA TUBO DE CONCRETO, DN 700 MM                                                                                                                                                                                                                                                                                                                                                                                                                             </v>
          </cell>
          <cell r="C222" t="str">
            <v>UND</v>
          </cell>
          <cell r="D222" t="str">
            <v>CR</v>
          </cell>
          <cell r="E222">
            <v>67.72</v>
          </cell>
        </row>
        <row r="223">
          <cell r="A223">
            <v>40345</v>
          </cell>
          <cell r="B223" t="str">
            <v>ANEL DE VEDACAO/JUNTA ELASTICA, H = *19* MM, PARA TUBO DE CONCRETO, DN 800 MM                                                                                                                                                                                                                                                                                                                                                                                                                             </v>
          </cell>
          <cell r="C223" t="str">
            <v>UND</v>
          </cell>
          <cell r="D223" t="str">
            <v>CR</v>
          </cell>
          <cell r="E223">
            <v>83.45</v>
          </cell>
        </row>
        <row r="224">
          <cell r="A224">
            <v>40346</v>
          </cell>
          <cell r="B224" t="str">
            <v>ANEL DE VEDACAO/JUNTA ELASTICA, H = *19* MM, PARA TUBO DE CONCRETO, DN 900 MM                                                                                                                                                                                                                                                                                                                                                                                                                             </v>
          </cell>
          <cell r="C224" t="str">
            <v>UND</v>
          </cell>
          <cell r="D224" t="str">
            <v>CR</v>
          </cell>
          <cell r="E224">
            <v>96.8</v>
          </cell>
        </row>
        <row r="225">
          <cell r="A225">
            <v>40347</v>
          </cell>
          <cell r="B225" t="str">
            <v>ANEL DE VEDACAO/JUNTA ELASTICA, H = *21* MM, PARA TUBO DE CONCRETO, DN 1000 MM                                                                                                                                                                                                                                                                                                                                                                                                                            </v>
          </cell>
          <cell r="C225" t="str">
            <v>UND</v>
          </cell>
          <cell r="D225" t="str">
            <v>CR</v>
          </cell>
          <cell r="E225">
            <v>121.62</v>
          </cell>
        </row>
        <row r="226">
          <cell r="A226">
            <v>6138</v>
          </cell>
          <cell r="B226" t="str">
            <v>ANEL DE VEDACAO, PVC FLEXIVEL, 100 MM, PARA SAIDA DE BACIA / VASO SANITARIO                                                                                                                                                                                                                                                                                                                                                                                                                               </v>
          </cell>
          <cell r="C226" t="str">
            <v>UND</v>
          </cell>
          <cell r="D226" t="str">
            <v>CR</v>
          </cell>
          <cell r="E226">
            <v>10.03</v>
          </cell>
        </row>
        <row r="227">
          <cell r="A227">
            <v>43424</v>
          </cell>
          <cell r="B227" t="str">
            <v>ANEL EM CONCRETO ARMADO, LISO,  PARA FOSSAS SEPTICAS E SUMIDOUROS, COM FUNDO, DIAMETRO INTERNO DE 1,20 M E ALTURA DE 0,50 M                                                                                                                                                                                                                                                                                                                                                                               </v>
          </cell>
          <cell r="C227" t="str">
            <v>UND</v>
          </cell>
          <cell r="D227" t="str">
            <v>CR</v>
          </cell>
          <cell r="E227">
            <v>452.6</v>
          </cell>
        </row>
        <row r="228">
          <cell r="A228">
            <v>43426</v>
          </cell>
          <cell r="B228" t="str">
            <v>ANEL EM CONCRETO ARMADO, LISO, PARA FOSSAS SEPTICAS E SUMIDOUROS, COM FUNDO, DIAMETRO INTERNO DE 3,00 M E ALTURA DE 0,50 M                                                                                                                                                                                                                                                                                                                                                                                </v>
          </cell>
          <cell r="C228" t="str">
            <v>UND</v>
          </cell>
          <cell r="D228" t="str">
            <v>CR</v>
          </cell>
          <cell r="E228">
            <v>1561.02</v>
          </cell>
        </row>
        <row r="229">
          <cell r="A229">
            <v>12565</v>
          </cell>
          <cell r="B229" t="str">
            <v>ANEL EM CONCRETO ARMADO, LISO, PARA FOSSAS SEPTICAS E SUMIDOUROS, SEM FUNDO, DIAMETRO INTERNO DE 2,00 M E ALTURA DE 0,50 M                                                                                                                                                                                                                                                                                                                                                                                </v>
          </cell>
          <cell r="C229" t="str">
            <v>UND</v>
          </cell>
          <cell r="D229" t="str">
            <v>CR</v>
          </cell>
          <cell r="E229">
            <v>547.43</v>
          </cell>
        </row>
        <row r="230">
          <cell r="A230">
            <v>12567</v>
          </cell>
          <cell r="B230" t="str">
            <v>ANEL EM CONCRETO ARMADO, LISO, PARA FOSSAS SEPTICAS E SUMIDOUROS, SEM FUNDO, DIAMETRO INTERNO DE 2,50 M E ALTURA DE 0,50 M                                                                                                                                                                                                                                                                                                                                                                                </v>
          </cell>
          <cell r="C230" t="str">
            <v>UND</v>
          </cell>
          <cell r="D230" t="str">
            <v>CR</v>
          </cell>
          <cell r="E230">
            <v>735.29</v>
          </cell>
        </row>
        <row r="231">
          <cell r="A231">
            <v>12568</v>
          </cell>
          <cell r="B231" t="str">
            <v>ANEL EM CONCRETO ARMADO, LISO, PARA FOSSAS SEPTICAS E SUMIDOUROS, SEM FUNDO, DIAMETRO INTERNO DE 3,00 M E ALTURA DE 0,50 M                                                                                                                                                                                                                                                                                                                                                                                </v>
          </cell>
          <cell r="C231" t="str">
            <v>UND</v>
          </cell>
          <cell r="D231" t="str">
            <v>CR</v>
          </cell>
          <cell r="E231">
            <v>1029.41</v>
          </cell>
        </row>
        <row r="232">
          <cell r="A232">
            <v>43441</v>
          </cell>
          <cell r="B232" t="str">
            <v>ANEL EM CONCRETO ARMADO, LISO, PARA POCOS DE INSPECAO, COM FUNDO, DIAMETRO INTERNO DE 0,60 M E ALTURA DE 0,50 M                                                                                                                                                                                                                                                                                                                                                                                           </v>
          </cell>
          <cell r="C232" t="str">
            <v>UND</v>
          </cell>
          <cell r="D232" t="str">
            <v>CR</v>
          </cell>
          <cell r="E232">
            <v>132.35</v>
          </cell>
        </row>
        <row r="233">
          <cell r="A233">
            <v>43423</v>
          </cell>
          <cell r="B233" t="str">
            <v>ANEL EM CONCRETO ARMADO, LISO, PARA POCOS DE INSPECAO, SEM FUNDO, DIAMETRO INTERNO DE 0,60 M E ALTURA DE 0,20 M                                                                                                                                                                                                                                                                                                                                                                                           </v>
          </cell>
          <cell r="C233" t="str">
            <v>UND</v>
          </cell>
          <cell r="D233" t="str">
            <v>CR</v>
          </cell>
          <cell r="E233">
            <v>61.76</v>
          </cell>
        </row>
        <row r="234">
          <cell r="A234">
            <v>12532</v>
          </cell>
          <cell r="B234" t="str">
            <v>ANEL EM CONCRETO ARMADO, LISO, PARA POCOS DE INSPECAO, SEM FUNDO, DIAMETRO INTERNO DE 0,60 M E ALTURA DE 0,50 M                                                                                                                                                                                                                                                                                                                                                                                           </v>
          </cell>
          <cell r="C234" t="str">
            <v>UND</v>
          </cell>
          <cell r="D234" t="str">
            <v>CR</v>
          </cell>
          <cell r="E234">
            <v>95.25</v>
          </cell>
        </row>
        <row r="235">
          <cell r="A235">
            <v>43444</v>
          </cell>
          <cell r="B235" t="str">
            <v>ANEL EM CONCRETO ARMADO, LISO, PARA POCOS DE VISITA, POCOS DE INSPECAO, FOSSAS SEPTICAS E SUMIDOUROS, COM FUNDO, DIAMETRO INTERNO DE 1,20 M E ALTURA DE 0,75 M                                                                                                                                                                                                                                                                                                                                            </v>
          </cell>
          <cell r="C235" t="str">
            <v>UND</v>
          </cell>
          <cell r="D235" t="str">
            <v>CR</v>
          </cell>
          <cell r="E235">
            <v>319.85</v>
          </cell>
        </row>
        <row r="236">
          <cell r="A236">
            <v>12551</v>
          </cell>
          <cell r="B236" t="str">
            <v>ANEL EM CONCRETO ARMADO, LISO, PARA POCOS DE VISITA, POCOS DE INSPECAO, FOSSAS SEPTICAS E SUMIDOUROS, SEM FUNDO, DIAMETRO INTERNO DE 1,20 M E ALTURA DE 0,50 M                                                                                                                                                                                                                                                                                                                                            </v>
          </cell>
          <cell r="C236" t="str">
            <v>UND</v>
          </cell>
          <cell r="D236" t="str">
            <v>CR</v>
          </cell>
          <cell r="E236">
            <v>228.2</v>
          </cell>
        </row>
        <row r="237">
          <cell r="A237">
            <v>43442</v>
          </cell>
          <cell r="B237" t="str">
            <v>ANEL EM CONCRETO ARMADO, LISO, PARA POCOS DE VISITAS, POCOS DE INSPECAO, FOSSAS SEPTICAS E SUMIDOUROS, COM FUNDO, DIAMETRO INTERNO DE 0,80 M E ALTURA DE 0,50 M                                                                                                                                                                                                                                                                                                                                           </v>
          </cell>
          <cell r="C237" t="str">
            <v>UND</v>
          </cell>
          <cell r="D237" t="str">
            <v>CR</v>
          </cell>
          <cell r="E237">
            <v>176.47</v>
          </cell>
        </row>
        <row r="238">
          <cell r="A238">
            <v>43443</v>
          </cell>
          <cell r="B238" t="str">
            <v>ANEL EM CONCRETO ARMADO, LISO, PARA POCOS DE VISITAS, POCOS DE INSPECAO, FOSSAS SEPTICAS E SUMIDOUROS, COM FUNDO, DIAMETRO INTERNO DE 1,00 M E ALTURA DE 0,50 M                                                                                                                                                                                                                                                                                                                                           </v>
          </cell>
          <cell r="C238" t="str">
            <v>UND</v>
          </cell>
          <cell r="D238" t="str">
            <v>CR</v>
          </cell>
          <cell r="E238">
            <v>231.61</v>
          </cell>
        </row>
        <row r="239">
          <cell r="A239">
            <v>12544</v>
          </cell>
          <cell r="B239" t="str">
            <v>ANEL EM CONCRETO ARMADO, LISO, PARA POCOS DE VISITAS, POCOS DE INSPECAO, FOSSAS SEPTICAS E SUMIDOUROS, SEM FUNDO, DIAMETRO INTERNO DE 0,80 M E ALTURA DE 0,50 M                                                                                                                                                                                                                                                                                                                                           </v>
          </cell>
          <cell r="C239" t="str">
            <v>UND</v>
          </cell>
          <cell r="D239" t="str">
            <v>CR</v>
          </cell>
          <cell r="E239">
            <v>124.99</v>
          </cell>
        </row>
        <row r="240">
          <cell r="A240">
            <v>12547</v>
          </cell>
          <cell r="B240" t="str">
            <v>ANEL EM CONCRETO ARMADO, LISO, PARA POCOS DE VISITAS, POCOS DE INSPECAO, FOSSAS SEPTICAS E SUMIDOUROS, SEM FUNDO, DIAMETRO INTERNO DE 1,00 M E ALTURA DE 0,50 M                                                                                                                                                                                                                                                                                                                                           </v>
          </cell>
          <cell r="C240" t="str">
            <v>UND</v>
          </cell>
          <cell r="D240" t="str">
            <v>CR</v>
          </cell>
          <cell r="E240">
            <v>168.11</v>
          </cell>
        </row>
        <row r="241">
          <cell r="A241">
            <v>43445</v>
          </cell>
          <cell r="B241" t="str">
            <v>ANEL EM CONCRETO ARMADO, LISO, PARA, POCOS DE VISITA, POCOS DE INSPECAO, FOSSAS SEPTICAS E SUMIDOUROS, COM FUNDO, DIAMETRO INTERNO DE 1,50 M E ALTURA DE 1,00 M                                                                                                                                                                                                                                                                                                                                           </v>
          </cell>
          <cell r="C241" t="str">
            <v>UND</v>
          </cell>
          <cell r="D241" t="str">
            <v>CR</v>
          </cell>
          <cell r="E241">
            <v>441.17</v>
          </cell>
        </row>
        <row r="242">
          <cell r="A242">
            <v>12563</v>
          </cell>
          <cell r="B242" t="str">
            <v>ANEL EM CONCRETO ARMADO, LISO, PARA, POCOS DE VISITA, POCOS DE INSPECAO, FOSSAS SEPTICAS E SUMIDOUROS, SEM FUNDO, DIAMETRO INTERNO DE 1,50 M E ALTURA DE 0,50 M                                                                                                                                                                                                                                                                                                                                           </v>
          </cell>
          <cell r="C242" t="str">
            <v>UND</v>
          </cell>
          <cell r="D242" t="str">
            <v>CR</v>
          </cell>
          <cell r="E242">
            <v>315.64</v>
          </cell>
        </row>
        <row r="243">
          <cell r="A243">
            <v>43425</v>
          </cell>
          <cell r="B243" t="str">
            <v>ANEL EM CONCRETO ARMADO, PERFURADO,  PARA FOSSAS SEPTICAS E SUMIDOUROS, SEM FUNDO, DIAMETRO INTERNO DE 1,20 M E ALTURA DE 0,50 M                                                                                                                                                                                                                                                                                                                                                                          </v>
          </cell>
          <cell r="C243" t="str">
            <v>UND</v>
          </cell>
          <cell r="D243" t="str">
            <v>CR</v>
          </cell>
          <cell r="E243">
            <v>198.52</v>
          </cell>
        </row>
        <row r="244">
          <cell r="A244">
            <v>43446</v>
          </cell>
          <cell r="B244" t="str">
            <v>ANEL EM CONCRETO ARMADO, PERFURADO, PARA FOSSAS SEPTICAS E SUMIDOUROS, SEM FUNDO, DIAMETRO INTERNO DE 2,00 M E ALTURA DE 0,50 M                                                                                                                                                                                                                                                                                                                                                                           </v>
          </cell>
          <cell r="C244" t="str">
            <v>UND</v>
          </cell>
          <cell r="D244" t="str">
            <v>CR</v>
          </cell>
          <cell r="E244">
            <v>419.11</v>
          </cell>
        </row>
        <row r="245">
          <cell r="A245">
            <v>43447</v>
          </cell>
          <cell r="B245" t="str">
            <v>ANEL EM CONCRETO ARMADO, PERFURADO, PARA FOSSAS SEPTICAS E SUMIDOUROS, SEM FUNDO, DIAMETRO INTERNO DE 2,50 M E ALTURA DE 0,50 M                                                                                                                                                                                                                                                                                                                                                                           </v>
          </cell>
          <cell r="C245" t="str">
            <v>UND</v>
          </cell>
          <cell r="D245" t="str">
            <v>CR</v>
          </cell>
          <cell r="E245">
            <v>514.7</v>
          </cell>
        </row>
        <row r="246">
          <cell r="A246">
            <v>43448</v>
          </cell>
          <cell r="B246" t="str">
            <v>ANEL EM CONCRETO ARMADO, PERFURADO, PARA FOSSAS SEPTICAS E SUMIDOUROS, SEM FUNDO, DIAMETRO INTERNO DE 3,00 M E ALTURA DE 0,50 M                                                                                                                                                                                                                                                                                                                                                                           </v>
          </cell>
          <cell r="C246" t="str">
            <v>UND</v>
          </cell>
          <cell r="D246" t="str">
            <v>CR</v>
          </cell>
          <cell r="E246">
            <v>720.58</v>
          </cell>
        </row>
        <row r="247">
          <cell r="A247">
            <v>13761</v>
          </cell>
          <cell r="B247" t="str">
            <v>APARELHO CORTE OXI-ACETILENO PARA SOLDA E CORTE CONTENDO MACARICO SOLDA, BICO DE CORTE, CILINDROS, REGULADORES, MANGUEIRAS E CARRINHO                                                                                                                                                                                                                                                                                                                                                                     </v>
          </cell>
          <cell r="C247" t="str">
            <v>UND</v>
          </cell>
          <cell r="D247" t="str">
            <v>CR</v>
          </cell>
          <cell r="E247">
            <v>2429.83</v>
          </cell>
        </row>
        <row r="248">
          <cell r="A248">
            <v>4814</v>
          </cell>
          <cell r="B248" t="str">
            <v>APARELHO SINALIZADOR LUMINOSO COM LED, PARA SAIDA GARAGEM, COM 2 LENTES EM POLICARBONATO, BIVOLT (INCLUI SUPORTE DE FIXACAO)                                                                                                                                                                                                                                                                                                                                                                              </v>
          </cell>
          <cell r="C248" t="str">
            <v>UND</v>
          </cell>
          <cell r="D248" t="str">
            <v>CR</v>
          </cell>
          <cell r="E248">
            <v>99.49</v>
          </cell>
        </row>
        <row r="249">
          <cell r="A249">
            <v>44473</v>
          </cell>
          <cell r="B249" t="str">
            <v>APOIO DO PORTA DENTE PARA FRESADORA DE  ASFALTO                                                                                                                                                                                                                                                                                                                                                                                                                                                           </v>
          </cell>
          <cell r="C249" t="str">
            <v>UND</v>
          </cell>
          <cell r="D249" t="str">
            <v>AS</v>
          </cell>
          <cell r="E249">
            <v>2643.01</v>
          </cell>
        </row>
        <row r="250">
          <cell r="A250">
            <v>6122</v>
          </cell>
          <cell r="B250" t="str">
            <v>APONTADOR OU APROPRIADOR DE MAO DE OBRA (HORISTA)                                                                                                                                                                                                                                                                                                                                                                                                                                                         </v>
          </cell>
          <cell r="C250" t="str">
            <v>H </v>
          </cell>
          <cell r="D250" t="str">
            <v>CR</v>
          </cell>
          <cell r="E250">
            <v>20.03</v>
          </cell>
        </row>
        <row r="251">
          <cell r="A251">
            <v>40810</v>
          </cell>
          <cell r="B251" t="str">
            <v>APONTADOR OU APROPRIADOR DE MAO DE OBRA (MENSALISTA)                                                                                                                                                                                                                                                                                                                                                                                                                                                      </v>
          </cell>
          <cell r="C251" t="str">
            <v>MÊS   </v>
          </cell>
          <cell r="D251" t="str">
            <v>CR</v>
          </cell>
          <cell r="E251">
            <v>3495.42</v>
          </cell>
        </row>
        <row r="252">
          <cell r="A252">
            <v>21100</v>
          </cell>
          <cell r="B252" t="str">
            <v>AQUECEDOR DE AGUA A GAS GLP/GN COM CAPACIDADE DE ARMAZENAMENTO DE 50 A 80 L                                                                                                                                                                                                                                                                                                                                                                                                                               </v>
          </cell>
          <cell r="C252" t="str">
            <v>UND</v>
          </cell>
          <cell r="D252" t="str">
            <v>AS</v>
          </cell>
          <cell r="E252">
            <v>3845.1</v>
          </cell>
        </row>
        <row r="253">
          <cell r="A253">
            <v>11816</v>
          </cell>
          <cell r="B253" t="str">
            <v>AQUECEDOR DE AGUA ELETRICO  RESERVATORIO DE 100 L CILINDRICO EM COBRE, REFORCADO COM ACO CARBONO, MONOFASICO, TENSAO NOMINAL 220 V                                                                                                                                                                                                                                                                                                                                                                        </v>
          </cell>
          <cell r="C253" t="str">
            <v>UND</v>
          </cell>
          <cell r="D253" t="str">
            <v>AS</v>
          </cell>
          <cell r="E253">
            <v>4100</v>
          </cell>
        </row>
        <row r="254">
          <cell r="A254">
            <v>11814</v>
          </cell>
          <cell r="B254" t="str">
            <v>AQUECEDOR DE AGUA ELETRICO  RESERVATORIO DE 500 L CILINDRICO EM COBRE, REFORCADO COM ACO CARBONO, MONOFASICO, TENSAO NOMINAL 220 V                                                                                                                                                                                                                                                                                                                                                                        </v>
          </cell>
          <cell r="C254" t="str">
            <v>UND</v>
          </cell>
          <cell r="D254" t="str">
            <v>AS</v>
          </cell>
          <cell r="E254">
            <v>8924.67</v>
          </cell>
        </row>
        <row r="255">
          <cell r="A255">
            <v>14186</v>
          </cell>
          <cell r="B255" t="str">
            <v>AQUECEDOR DE AGUA ELETRICO  RESERVATORIO DE 500 L CILINDRICO EM COBRE, REFORCADO COM ACO CARBONO, TRIFASICO, TENSAO NOMINAL 220/380/400 V, POTENCIA 24 KW                                                                                                                                                                                                                                                                                                                                                 </v>
          </cell>
          <cell r="C255" t="str">
            <v>UND</v>
          </cell>
          <cell r="D255" t="str">
            <v>AS</v>
          </cell>
          <cell r="E255">
            <v>11206.13</v>
          </cell>
        </row>
        <row r="256">
          <cell r="A256">
            <v>14185</v>
          </cell>
          <cell r="B256" t="str">
            <v>AQUECEDOR DE AGUA ELETRICO  RESERVATORIO DE 700 L CILINDRICO EM COBRE, REFORCADO COM ACO CARBONO, MONOFASICO, TENSAO NOMINAL 220 V                                                                                                                                                                                                                                                                                                                                                                        </v>
          </cell>
          <cell r="C256" t="str">
            <v>UND</v>
          </cell>
          <cell r="D256" t="str">
            <v>AS</v>
          </cell>
          <cell r="E256">
            <v>14516.3</v>
          </cell>
        </row>
        <row r="257">
          <cell r="A257">
            <v>11811</v>
          </cell>
          <cell r="B257" t="str">
            <v>AQUECEDOR DE AGUA ELETRICO HORIZONTAL, RESERVATORIO DE 200 L CILINDRICO EM COBRE, REFORCADO COM ACO CARBONO, MONOFASICO, TENSAO NOMINAL 220 V                                                                                                                                                                                                                                                                                                                                                             </v>
          </cell>
          <cell r="C257" t="str">
            <v>UND</v>
          </cell>
          <cell r="D257" t="str">
            <v>AS</v>
          </cell>
          <cell r="E257">
            <v>5550.48</v>
          </cell>
        </row>
        <row r="258">
          <cell r="A258">
            <v>44498</v>
          </cell>
          <cell r="B258" t="str">
            <v>AQUECEDOR DE OLEO BPF (FLUIDO) TERMICO, CAPACIDADE DE 300.000  KCAL/H                                                                                                                                                                                                                                                                                                                                                                                                                                     </v>
          </cell>
          <cell r="C258" t="str">
            <v>UND</v>
          </cell>
          <cell r="D258" t="str">
            <v>AS</v>
          </cell>
          <cell r="E258">
            <v>318204.48</v>
          </cell>
        </row>
        <row r="259">
          <cell r="A259">
            <v>34469</v>
          </cell>
          <cell r="B259" t="str">
            <v>AQUECEDOR SOLAR COM RESERVATORIO TERMICO DE 1000 L E *5* PLACAS COLETORAS DE *2,0* M2 (NAO INCLUI ACESSORIOS) (SEM INSTALACAO)                                                                                                                                                                                                                                                                                                                                                                            </v>
          </cell>
          <cell r="C259" t="str">
            <v>UND</v>
          </cell>
          <cell r="D259" t="str">
            <v>AS</v>
          </cell>
          <cell r="E259">
            <v>10372.16</v>
          </cell>
        </row>
        <row r="260">
          <cell r="A260">
            <v>34476</v>
          </cell>
          <cell r="B260" t="str">
            <v>AQUECEDOR SOLAR COM RESERVATORIO TERMICO DE 400 L E *2* PLACAS COLETORAS DE *2,0* M2 (NAO INCLUI ACESSORIOS) (SEM INSTALACAO)                                                                                                                                                                                                                                                                                                                                                                             </v>
          </cell>
          <cell r="C260" t="str">
            <v>UND</v>
          </cell>
          <cell r="D260" t="str">
            <v>AS</v>
          </cell>
          <cell r="E260">
            <v>5409.52</v>
          </cell>
        </row>
        <row r="261">
          <cell r="A261">
            <v>34477</v>
          </cell>
          <cell r="B261" t="str">
            <v>AQUECEDOR SOLAR COM RESERVATORIO TERMICO DE 600 L E *3* PLACAS COLETORAS DE *2,0* M2 (NAO INCLUI ACESSORIOS) (SEM INSTALACAO)                                                                                                                                                                                                                                                                                                                                                                             </v>
          </cell>
          <cell r="C261" t="str">
            <v>UND</v>
          </cell>
          <cell r="D261" t="str">
            <v>AS</v>
          </cell>
          <cell r="E261">
            <v>7179.48</v>
          </cell>
        </row>
        <row r="262">
          <cell r="A262">
            <v>34482</v>
          </cell>
          <cell r="B262" t="str">
            <v>AQUECEDOR SOLAR COM RESERVATORIO TERMICO DE 800 L E *4* PLACAS COLETORAS DE *2,0* M2 (NAO INCLUI ACESSORIOS) (SEM INSTALACAO)                                                                                                                                                                                                                                                                                                                                                                             </v>
          </cell>
          <cell r="C262" t="str">
            <v>UND</v>
          </cell>
          <cell r="D262" t="str">
            <v>AS</v>
          </cell>
          <cell r="E262">
            <v>6705.24</v>
          </cell>
        </row>
        <row r="263">
          <cell r="A263">
            <v>34472</v>
          </cell>
          <cell r="B263" t="str">
            <v>AQUECEDOR SOLAR DE INSTALACAO EXTERNA, KIT COMPACTO, CONJUNTO COM RESERVATORIO TERMICO DE 200 L, PLACA COLETORA DE *2,0* M2 E INCLUSO ACESSORIOS (RESIDENCIAS ATE 120,00 M2 E DE 4 A 5 BANHOS POR DIA) (SEM INSTALACAO)                                                                                                                                                                                                                                                                                   </v>
          </cell>
          <cell r="C263" t="str">
            <v>UND</v>
          </cell>
          <cell r="D263" t="str">
            <v>AS</v>
          </cell>
          <cell r="E263">
            <v>3191.19</v>
          </cell>
        </row>
        <row r="264">
          <cell r="A264">
            <v>42425</v>
          </cell>
          <cell r="B264" t="str">
            <v>AR CONDICIONADO SPLIT INVERTER, HI-WALL (PAREDE), 12000 BTU/H, CICLO FRIO, 60HZ, CLASSIFICACAO A (SELO PROCEL), GAS HFC, CONTROLE S/FIO                                                                                                                                                                                                                                                                                                                                                                   </v>
          </cell>
          <cell r="C264" t="str">
            <v>UND</v>
          </cell>
          <cell r="D264" t="str">
            <v>CR</v>
          </cell>
          <cell r="E264">
            <v>2222.25</v>
          </cell>
        </row>
        <row r="265">
          <cell r="A265">
            <v>42422</v>
          </cell>
          <cell r="B265" t="str">
            <v>AR CONDICIONADO SPLIT INVERTER, HI-WALL (PAREDE), 18000 BTU/H, CICLO FRIO, 60HZ, CLASSIFICACAO A (SELO PROCEL), GAS HFC, CONTROLE S/FIO                                                                                                                                                                                                                                                                                                                                                                   </v>
          </cell>
          <cell r="C265" t="str">
            <v>UND</v>
          </cell>
          <cell r="D265" t="str">
            <v>C </v>
          </cell>
          <cell r="E265">
            <v>3299</v>
          </cell>
        </row>
        <row r="266">
          <cell r="A266">
            <v>43184</v>
          </cell>
          <cell r="B266" t="str">
            <v>AR CONDICIONADO SPLIT INVERTER, HI-WALL (PAREDE), 24000 BTU/H, CICLO FRIO, 60HZ, CLASSIFICACAO A (SELO PROCEL), GAS HFC, CONTROLE S/FIO                                                                                                                                                                                                                                                                                                                                                                   </v>
          </cell>
          <cell r="C266" t="str">
            <v>UND</v>
          </cell>
          <cell r="D266" t="str">
            <v>CR</v>
          </cell>
          <cell r="E266">
            <v>4559.53</v>
          </cell>
        </row>
        <row r="267">
          <cell r="A267">
            <v>42424</v>
          </cell>
          <cell r="B267" t="str">
            <v>AR CONDICIONADO SPLIT INVERTER, HI-WALL (PAREDE), 9000 BTU/H, CICLO FRIO, 60HZ, CLASSIFICACAO A (SELO PROCEL), GAS HFC, CONTROLE S/FIO                                                                                                                                                                                                                                                                                                                                                                    </v>
          </cell>
          <cell r="C267" t="str">
            <v>UND</v>
          </cell>
          <cell r="D267" t="str">
            <v>CR</v>
          </cell>
          <cell r="E267">
            <v>1984.66</v>
          </cell>
        </row>
        <row r="268">
          <cell r="A268">
            <v>42421</v>
          </cell>
          <cell r="B268" t="str">
            <v>AR CONDICIONADO SPLIT INVERTER, PISO TETO, APRESENTANDO ENTRE 54000 E 58000 BTU/H, CICLO FRIO, 60HZ, CLASSIFICACAO ENERGETICA A OU B (SELO PROCEL), GAS HFC, CONTROLE S/FIO                                                                                                                                                                                                                                                                                                                               </v>
          </cell>
          <cell r="C268" t="str">
            <v>UND</v>
          </cell>
          <cell r="D268" t="str">
            <v>CR</v>
          </cell>
          <cell r="E268">
            <v>18070.11</v>
          </cell>
        </row>
        <row r="269">
          <cell r="A269">
            <v>42416</v>
          </cell>
          <cell r="B269" t="str">
            <v>AR CONDICIONADO SPLIT INVERTER, PISO TETO, 18000 BTU/H, CICLO FRIO, 60HZ, CLASSIFICACAO ENERGETICA A OU B (SELO PROCEL), GAS HFC, CONTROLE S/FIO                                                                                                                                                                                                                                                                                                                                                          </v>
          </cell>
          <cell r="C269" t="str">
            <v>UND</v>
          </cell>
          <cell r="D269" t="str">
            <v>CR</v>
          </cell>
          <cell r="E269">
            <v>8555.64</v>
          </cell>
        </row>
        <row r="270">
          <cell r="A270">
            <v>42417</v>
          </cell>
          <cell r="B270" t="str">
            <v>AR CONDICIONADO SPLIT INVERTER, PISO TETO, 24000 BTU/H, CICLO FRIO, 60HZ, CLASSIFICACAO ENERGETICA A OU B (SELO PROCEL), GAS HFC, CONTROLE S/FIO                                                                                                                                                                                                                                                                                                                                                          </v>
          </cell>
          <cell r="C270" t="str">
            <v>UND</v>
          </cell>
          <cell r="D270" t="str">
            <v>CR</v>
          </cell>
          <cell r="E270">
            <v>9591.57</v>
          </cell>
        </row>
        <row r="271">
          <cell r="A271">
            <v>42419</v>
          </cell>
          <cell r="B271" t="str">
            <v>AR CONDICIONADO SPLIT INVERTER, PISO TETO, 36000 BTU/H, CICLO FRIO, 60HZ, CLASSIFICACAO ENERGETICA A OU B (SELO PROCEL), GAS HFC, CONTROLE S/FIO                                                                                                                                                                                                                                                                                                                                                          </v>
          </cell>
          <cell r="C271" t="str">
            <v>UND</v>
          </cell>
          <cell r="D271" t="str">
            <v>CR</v>
          </cell>
          <cell r="E271">
            <v>10836.44</v>
          </cell>
        </row>
        <row r="272">
          <cell r="A272">
            <v>42420</v>
          </cell>
          <cell r="B272" t="str">
            <v>AR CONDICIONADO SPLIT INVERTER, PISO TETO, 48000 BTU/H, CICLO FRIO, 60HZ, CLASSIFICACAO ENERGETICA A OU B (SELO PROCEL), GAS HFC, CONTROLE S/FIO                                                                                                                                                                                                                                                                                                                                                          </v>
          </cell>
          <cell r="C272" t="str">
            <v>UND</v>
          </cell>
          <cell r="D272" t="str">
            <v>CR</v>
          </cell>
          <cell r="E272">
            <v>14893.89</v>
          </cell>
        </row>
        <row r="273">
          <cell r="A273">
            <v>43195</v>
          </cell>
          <cell r="B273" t="str">
            <v>AR CONDICIONADO SPLIT ON/OFF, CASSETE (TETO), FRIO 4 VIAS 18000 BTUS/H, CLASSIFICACAO ENERGETICA C - SELO PROCEL, GAS HFC, CONTROLE S/ FIO                                                                                                                                                                                                                                                                                                                                                                </v>
          </cell>
          <cell r="C273" t="str">
            <v>UND</v>
          </cell>
          <cell r="D273" t="str">
            <v>CR</v>
          </cell>
          <cell r="E273">
            <v>5244.35</v>
          </cell>
        </row>
        <row r="274">
          <cell r="A274">
            <v>43196</v>
          </cell>
          <cell r="B274" t="str">
            <v>AR CONDICIONADO SPLIT ON/OFF, CASSETE (TETO), FRIO 4 VIAS 24000 BTUS/H, CLASSIFICACAO ENERGETICA C - SELO PROCEL, GAS HFC, CONTROLE S/ FIO                                                                                                                                                                                                                                                                                                                                                                </v>
          </cell>
          <cell r="C274" t="str">
            <v>UND</v>
          </cell>
          <cell r="D274" t="str">
            <v>CR</v>
          </cell>
          <cell r="E274">
            <v>6499.62</v>
          </cell>
        </row>
        <row r="275">
          <cell r="A275">
            <v>43198</v>
          </cell>
          <cell r="B275" t="str">
            <v>AR CONDICIONADO SPLIT ON/OFF, CASSETE (TETO), FRIO 4 VIAS 36000 BTUS/H, CLASSIFICACAO ENERGETICA C - SELO PROCEL, GAS HFC, CONTROLE S/ FIO                                                                                                                                                                                                                                                                                                                                                                </v>
          </cell>
          <cell r="C275" t="str">
            <v>UND</v>
          </cell>
          <cell r="D275" t="str">
            <v>CR</v>
          </cell>
          <cell r="E275">
            <v>9658.28</v>
          </cell>
        </row>
        <row r="276">
          <cell r="A276">
            <v>43199</v>
          </cell>
          <cell r="B276" t="str">
            <v>AR CONDICIONADO SPLIT ON/OFF, CASSETE (TETO), FRIO 4 VIAS 48000 BTUS/H, CLASSIFICACAO ENERGETICA C - SELO PROCEL, GAS HFC, CONTROLE S/ FIO                                                                                                                                                                                                                                                                                                                                                                </v>
          </cell>
          <cell r="C276" t="str">
            <v>UND</v>
          </cell>
          <cell r="D276" t="str">
            <v>CR</v>
          </cell>
          <cell r="E276">
            <v>10012.19</v>
          </cell>
        </row>
        <row r="277">
          <cell r="A277">
            <v>43200</v>
          </cell>
          <cell r="B277" t="str">
            <v>AR CONDICIONADO SPLIT ON/OFF, CASSETE (TETO), FRIO 4 VIAS 60000 BTUS/H, CLASSIFICACAO ENERGETICA C - SELO PROCEL, GAS HFC, CONTROLE S/ FIO                                                                                                                                                                                                                                                                                                                                                                </v>
          </cell>
          <cell r="C277" t="str">
            <v>UND</v>
          </cell>
          <cell r="D277" t="str">
            <v>CR</v>
          </cell>
          <cell r="E277">
            <v>11489.72</v>
          </cell>
        </row>
        <row r="278">
          <cell r="A278">
            <v>39556</v>
          </cell>
          <cell r="B278" t="str">
            <v>AR CONDICIONADO SPLIT ON/OFF, CASSETE (TETO), 18000 BTUS/H, CICLO QUENTE/FRIO, 60 HZ, CLASSIFICACAO ENERGETICA C - SELO PROCEL, GAS HFC, CONTROLE S/ FIO                                                                                                                                                                                                                                                                                                                                                  </v>
          </cell>
          <cell r="C278" t="str">
            <v>UND</v>
          </cell>
          <cell r="D278" t="str">
            <v>CR</v>
          </cell>
          <cell r="E278">
            <v>6275.34</v>
          </cell>
        </row>
        <row r="279">
          <cell r="A279">
            <v>39557</v>
          </cell>
          <cell r="B279" t="str">
            <v>AR CONDICIONADO SPLIT ON/OFF, CASSETE (TETO), 24000 BTUS/H, CICLO QUENTE/FRIO, 60 HZ, CLASSIFICACAO ENERGETICA C - SELO PROCEL, GAS HFC, CONTROLE S/ FIO                                                                                                                                                                                                                                                                                                                                                  </v>
          </cell>
          <cell r="C279" t="str">
            <v>UND</v>
          </cell>
          <cell r="D279" t="str">
            <v>CR</v>
          </cell>
          <cell r="E279">
            <v>6757.18</v>
          </cell>
        </row>
        <row r="280">
          <cell r="A280">
            <v>39559</v>
          </cell>
          <cell r="B280" t="str">
            <v>AR CONDICIONADO SPLIT ON/OFF, CASSETE (TETO), 36000 BTUS/H, CICLO QUENTE/FRIO, 60 HZ, CLASSIFICACAO ENERGETICA A - SELO PROCEL, GAS HFC, CONTROLE S/ FIO                                                                                                                                                                                                                                                                                                                                                  </v>
          </cell>
          <cell r="C280" t="str">
            <v>UND</v>
          </cell>
          <cell r="D280" t="str">
            <v>CR</v>
          </cell>
          <cell r="E280">
            <v>9985.81</v>
          </cell>
        </row>
        <row r="281">
          <cell r="A281">
            <v>39560</v>
          </cell>
          <cell r="B281" t="str">
            <v>AR CONDICIONADO SPLIT ON/OFF, CASSETE (TETO), 48000 BTUS/H, CICLO QUENTE/FRIO, 60 HZ, CLASSIFICACAO ENERGETICA A - SELO PROCEL, GAS HFC, CONTROLE S/ FIO                                                                                                                                                                                                                                                                                                                                                  </v>
          </cell>
          <cell r="C281" t="str">
            <v>UND</v>
          </cell>
          <cell r="D281" t="str">
            <v>CR</v>
          </cell>
          <cell r="E281">
            <v>11552.6</v>
          </cell>
        </row>
        <row r="282">
          <cell r="A282">
            <v>39561</v>
          </cell>
          <cell r="B282" t="str">
            <v>AR CONDICIONADO SPLIT ON/OFF, CASSETE (TETO), 60000 BTUS/H, CICLO QUENTE/FRIO, 60 HZ, CLASSIFICACAO ENERGETICA A - SELO PROCEL, GAS HFC, CONTROLE S/ FIO                                                                                                                                                                                                                                                                                                                                                  </v>
          </cell>
          <cell r="C282" t="str">
            <v>UND</v>
          </cell>
          <cell r="D282" t="str">
            <v>CR</v>
          </cell>
          <cell r="E282">
            <v>12085.5</v>
          </cell>
        </row>
        <row r="283">
          <cell r="A283">
            <v>43190</v>
          </cell>
          <cell r="B283" t="str">
            <v>AR CONDICIONADO SPLIT ON/OFF, HI-WALL (PAREDE), 12000 BTUS/H, CICLO FRIO, 60 HZ, CLASSIFICACAO ENERGETICA A - SELO PROCEL, GAS HFC, CONTROLE S/ FIO                                                                                                                                                                                                                                                                                                                                                       </v>
          </cell>
          <cell r="C283" t="str">
            <v>UND</v>
          </cell>
          <cell r="D283" t="str">
            <v>CR</v>
          </cell>
          <cell r="E283">
            <v>1783.5</v>
          </cell>
        </row>
        <row r="284">
          <cell r="A284">
            <v>39555</v>
          </cell>
          <cell r="B284" t="str">
            <v>AR CONDICIONADO SPLIT ON/OFF, HI-WALL (PAREDE), 12000 BTUS/H, CICLO QUENTE/FRIO, 60 HZ, CLASSIFICACAO ENERGETICA A - SELO PROCEL, GAS HFC, CONTROLE S/ FIO                                                                                                                                                                                                                                                                                                                                                </v>
          </cell>
          <cell r="C284" t="str">
            <v>UND</v>
          </cell>
          <cell r="D284" t="str">
            <v>CR</v>
          </cell>
          <cell r="E284">
            <v>1929.29</v>
          </cell>
        </row>
        <row r="285">
          <cell r="A285">
            <v>43191</v>
          </cell>
          <cell r="B285" t="str">
            <v>AR CONDICIONADO SPLIT ON/OFF, HI-WALL (PAREDE), 18000 BTUS/H, CICLO FRIO, 60 HZ, CLASSIFICACAO ENERGETICA A - SELO PROCEL, GAS HFC, CONTROLE S/ FIO                                                                                                                                                                                                                                                                                                                                                       </v>
          </cell>
          <cell r="C285" t="str">
            <v>UND</v>
          </cell>
          <cell r="D285" t="str">
            <v>CR</v>
          </cell>
          <cell r="E285">
            <v>2566.22</v>
          </cell>
        </row>
        <row r="286">
          <cell r="A286">
            <v>39548</v>
          </cell>
          <cell r="B286" t="str">
            <v>AR CONDICIONADO SPLIT ON/OFF, HI-WALL (PAREDE), 18000 BTUS/H, CICLO QUENTE/FRIO, 60 HZ, CLASSIFICACAO ENERGETICA A - SELO PROCEL, GAS HFC, CONTROLE S/ FIO                                                                                                                                                                                                                                                                                                                                                </v>
          </cell>
          <cell r="C286" t="str">
            <v>UND</v>
          </cell>
          <cell r="D286" t="str">
            <v>CR</v>
          </cell>
          <cell r="E286">
            <v>2861.73</v>
          </cell>
        </row>
        <row r="287">
          <cell r="A287">
            <v>43192</v>
          </cell>
          <cell r="B287" t="str">
            <v>AR CONDICIONADO SPLIT ON/OFF, HI-WALL (PAREDE), 24000 BTUS/H, CICLO FRIO, 60 HZ, CLASSIFICACAO ENERGETICA A - SELO PROCEL, GAS HFC, CONTROLE S/ FIO                                                                                                                                                                                                                                                                                                                                                       </v>
          </cell>
          <cell r="C287" t="str">
            <v>UND</v>
          </cell>
          <cell r="D287" t="str">
            <v>CR</v>
          </cell>
          <cell r="E287">
            <v>3361.51</v>
          </cell>
        </row>
        <row r="288">
          <cell r="A288">
            <v>39554</v>
          </cell>
          <cell r="B288" t="str">
            <v>AR CONDICIONADO SPLIT ON/OFF, HI-WALL (PAREDE), 24000 BTUS/H, CICLO QUENTE/FRIO, 60 HZ, CLASSIFICACAO ENERGETICA A - SELO PROCEL, GAS HFC, CONTROLE S/ FIO                                                                                                                                                                                                                                                                                                                                                </v>
          </cell>
          <cell r="C288" t="str">
            <v>UND</v>
          </cell>
          <cell r="D288" t="str">
            <v>CR</v>
          </cell>
          <cell r="E288">
            <v>3784.21</v>
          </cell>
        </row>
        <row r="289">
          <cell r="A289">
            <v>43194</v>
          </cell>
          <cell r="B289" t="str">
            <v>AR CONDICIONADO SPLIT ON/OFF, HI-WALL (PAREDE), 9000 BTUS/H, CICLO FRIO, 60 HZ, CLASSIFICACAO ENERGETICA A - SELO PROCEL, GAS HFC, CONTROLE S/ FIO                                                                                                                                                                                                                                                                                                                                                        </v>
          </cell>
          <cell r="C289" t="str">
            <v>UND</v>
          </cell>
          <cell r="D289" t="str">
            <v>CR</v>
          </cell>
          <cell r="E289">
            <v>1527.87</v>
          </cell>
        </row>
        <row r="290">
          <cell r="A290">
            <v>39551</v>
          </cell>
          <cell r="B290" t="str">
            <v>AR CONDICIONADO SPLIT ON/OFF, HI-WALL (PAREDE), 9000 BTUS/H, CICLO QUENTE/FRIO, 60 HZ, CLASSIFICACAO ENERGETICA A - SELO PROCEL, GAS HFC, CONTROLE S/ FIO                                                                                                                                                                                                                                                                                                                                                 </v>
          </cell>
          <cell r="C290" t="str">
            <v>UND</v>
          </cell>
          <cell r="D290" t="str">
            <v>CR</v>
          </cell>
          <cell r="E290">
            <v>1682.35</v>
          </cell>
        </row>
        <row r="291">
          <cell r="A291">
            <v>43185</v>
          </cell>
          <cell r="B291" t="str">
            <v>AR CONDICIONADO SPLIT ON/OFF, PISO TETO, 18.000 BTU/H, CICLO FRIO, 60HZ, CLASSIFICACAO ENERGETICA C - SELO PROCEL, GAS HFC, CONTROLE S/FIO                                                                                                                                                                                                                                                                                                                                                                </v>
          </cell>
          <cell r="C291" t="str">
            <v>UND</v>
          </cell>
          <cell r="D291" t="str">
            <v>CR</v>
          </cell>
          <cell r="E291">
            <v>4780.93</v>
          </cell>
        </row>
        <row r="292">
          <cell r="A292">
            <v>43186</v>
          </cell>
          <cell r="B292" t="str">
            <v>AR CONDICIONADO SPLIT ON/OFF, PISO TETO, 24.000 BTU/H, CICLO FRIO, 60HZ, CLASSIFICACAO ENERGETICA C - SELO PROCEL, GAS HFC, CONTROLE S/FIO                                                                                                                                                                                                                                                                                                                                                                </v>
          </cell>
          <cell r="C292" t="str">
            <v>UND</v>
          </cell>
          <cell r="D292" t="str">
            <v>CR</v>
          </cell>
          <cell r="E292">
            <v>5042.92</v>
          </cell>
        </row>
        <row r="293">
          <cell r="A293">
            <v>43187</v>
          </cell>
          <cell r="B293" t="str">
            <v>AR CONDICIONADO SPLIT ON/OFF, PISO TETO, 36.000 BTU/H, CICLO FRIO, 60HZ, CLASSIFICACAO ENERGETICA C - SELO PROCEL, GAS HFC, CONTROLE S/FIO                                                                                                                                                                                                                                                                                                                                                                </v>
          </cell>
          <cell r="C293" t="str">
            <v>UND</v>
          </cell>
          <cell r="D293" t="str">
            <v>CR</v>
          </cell>
          <cell r="E293">
            <v>6692</v>
          </cell>
        </row>
        <row r="294">
          <cell r="A294">
            <v>43188</v>
          </cell>
          <cell r="B294" t="str">
            <v>AR CONDICIONADO SPLIT ON/OFF, PISO TETO, 48.000 BTU/H, CICLO FRIO, 60HZ, CLASSIFICACAO ENERGETICA C - SELO PROCEL, GAS HFC, CONTROLE S/FIO                                                                                                                                                                                                                                                                                                                                                                </v>
          </cell>
          <cell r="C294" t="str">
            <v>UND</v>
          </cell>
          <cell r="D294" t="str">
            <v>CR</v>
          </cell>
          <cell r="E294">
            <v>8108.25</v>
          </cell>
        </row>
        <row r="295">
          <cell r="A295">
            <v>43189</v>
          </cell>
          <cell r="B295" t="str">
            <v>AR CONDICIONADO SPLIT ON/OFF, PISO TETO, 60.000 BTU/H, CICLO FRIO, 60HZ, CLASSIFICACAO ENERGETICA C - SELO PROCEL, GAS HFC, CONTROLE S/FIO                                                                                                                                                                                                                                                                                                                                                                </v>
          </cell>
          <cell r="C295" t="str">
            <v>UND</v>
          </cell>
          <cell r="D295" t="str">
            <v>CR</v>
          </cell>
          <cell r="E295">
            <v>9120.43</v>
          </cell>
        </row>
        <row r="296">
          <cell r="A296">
            <v>39580</v>
          </cell>
          <cell r="B296" t="str">
            <v>AR-CONDICIONADO FRIO SPLITAO INVERTER 30 TR                                                                                                                                                                                                                                                                                                                                                                                                                                                               </v>
          </cell>
          <cell r="C296" t="str">
            <v>UND</v>
          </cell>
          <cell r="D296" t="str">
            <v>CR</v>
          </cell>
          <cell r="E296">
            <v>71872.74</v>
          </cell>
        </row>
        <row r="297">
          <cell r="A297">
            <v>39577</v>
          </cell>
          <cell r="B297" t="str">
            <v>AR-CONDICIONADO FRIO SPLITAO MODULAR 10 TR                                                                                                                                                                                                                                                                                                                                                                                                                                                                </v>
          </cell>
          <cell r="C297" t="str">
            <v>UND</v>
          </cell>
          <cell r="D297" t="str">
            <v>CR</v>
          </cell>
          <cell r="E297">
            <v>22496.01</v>
          </cell>
        </row>
        <row r="298">
          <cell r="A298">
            <v>39578</v>
          </cell>
          <cell r="B298" t="str">
            <v>AR-CONDICIONADO FRIO SPLITAO MODULAR 15 TR                                                                                                                                                                                                                                                                                                                                                                                                                                                                </v>
          </cell>
          <cell r="C298" t="str">
            <v>UND</v>
          </cell>
          <cell r="D298" t="str">
            <v>CR</v>
          </cell>
          <cell r="E298">
            <v>29031.55</v>
          </cell>
        </row>
        <row r="299">
          <cell r="A299">
            <v>39579</v>
          </cell>
          <cell r="B299" t="str">
            <v>AR-CONDICIONADO FRIO SPLITAO MODULAR 20 TR                                                                                                                                                                                                                                                                                                                                                                                                                                                                </v>
          </cell>
          <cell r="C299" t="str">
            <v>UND</v>
          </cell>
          <cell r="D299" t="str">
            <v>CR</v>
          </cell>
          <cell r="E299">
            <v>42238.63</v>
          </cell>
        </row>
        <row r="300">
          <cell r="A300">
            <v>39826</v>
          </cell>
          <cell r="B300" t="str">
            <v>AR-CONDICIONADO SPLIT INVERTER, PISO TETO, 24000 BTU/H, QUENTE/FRIO, 60HZ, CLASSIFICACAO ENERGETICA A - SELO PROCEL, GAS HFC, CONTROLE S/FIO                                                                                                                                                                                                                                                                                                                                                              </v>
          </cell>
          <cell r="C300" t="str">
            <v>UND</v>
          </cell>
          <cell r="D300" t="str">
            <v>CR</v>
          </cell>
          <cell r="E300">
            <v>5187.67</v>
          </cell>
        </row>
        <row r="301">
          <cell r="A301">
            <v>10700</v>
          </cell>
          <cell r="B301" t="str">
            <v>ARADO REVERSIVEL COM 3 DISCOS DE 26" X 6MM REBOCAVEL                                                                                                                                                                                                                                                                                                                                                                                                                                                      </v>
          </cell>
          <cell r="C301" t="str">
            <v>UND</v>
          </cell>
          <cell r="D301" t="str">
            <v>AS</v>
          </cell>
          <cell r="E301">
            <v>24370.16</v>
          </cell>
        </row>
        <row r="302">
          <cell r="A302">
            <v>346</v>
          </cell>
          <cell r="B302" t="str">
            <v>ARAME DE ACO OVALADO 15 X 17 ( 45,7 KG, 700 KGF), ROLO 1000 M                                                                                                                                                                                                                                                                                                                                                                                                                                             </v>
          </cell>
          <cell r="C302" t="str">
            <v>KG</v>
          </cell>
          <cell r="D302" t="str">
            <v>CR</v>
          </cell>
          <cell r="E302">
            <v>29.38</v>
          </cell>
        </row>
        <row r="303">
          <cell r="A303">
            <v>3312</v>
          </cell>
          <cell r="B303" t="str">
            <v>ARAME DE AMARRACAO PARA GABIAO GALVANIZADO, DIAMETRO 2,2 MM                                                                                                                                                                                                                                                                                                                                                                                                                                               </v>
          </cell>
          <cell r="C303" t="str">
            <v>KG</v>
          </cell>
          <cell r="D303" t="str">
            <v>CR</v>
          </cell>
          <cell r="E303">
            <v>26.01</v>
          </cell>
        </row>
        <row r="304">
          <cell r="A304">
            <v>339</v>
          </cell>
          <cell r="B304" t="str">
            <v>ARAME FARPADO GALVANIZADO, 14 BWG (2,11 MM), CLASSE 250                                                                                                                                                                                                                                                                                                                                                                                                                                                   </v>
          </cell>
          <cell r="C304" t="str">
            <v>M </v>
          </cell>
          <cell r="D304" t="str">
            <v>CR</v>
          </cell>
          <cell r="E304">
            <v>1.51</v>
          </cell>
        </row>
        <row r="305">
          <cell r="A305">
            <v>340</v>
          </cell>
          <cell r="B305" t="str">
            <v>ARAME FARPADO GALVANIZADO, 16 BWG (1,65 MM), CLASSE 250                                                                                                                                                                                                                                                                                                                                                                                                                                                   </v>
          </cell>
          <cell r="C305" t="str">
            <v>M </v>
          </cell>
          <cell r="D305" t="str">
            <v>CR</v>
          </cell>
          <cell r="E305">
            <v>1.36</v>
          </cell>
        </row>
        <row r="306">
          <cell r="A306">
            <v>43130</v>
          </cell>
          <cell r="B306" t="str">
            <v>ARAME GALVANIZADO 12 BWG, D = 2,76 MM (0,048 KG/M) OU 14 BWG, D = 2,11 MM (0,026 KG/M)                                                                                                                                                                                                                                                                                                                                                                                                                    </v>
          </cell>
          <cell r="C306" t="str">
            <v>KG</v>
          </cell>
          <cell r="D306" t="str">
            <v>C </v>
          </cell>
          <cell r="E306">
            <v>24.8</v>
          </cell>
        </row>
        <row r="307">
          <cell r="A307">
            <v>344</v>
          </cell>
          <cell r="B307" t="str">
            <v>ARAME GALVANIZADO 16 BWG, D = 1,65MM (0,0166 KG/M)                                                                                                                                                                                                                                                                                                                                                                                                                                                        </v>
          </cell>
          <cell r="C307" t="str">
            <v>KG</v>
          </cell>
          <cell r="D307" t="str">
            <v>CR</v>
          </cell>
          <cell r="E307">
            <v>32.6</v>
          </cell>
        </row>
        <row r="308">
          <cell r="A308">
            <v>345</v>
          </cell>
          <cell r="B308" t="str">
            <v>ARAME GALVANIZADO 18 BWG, D = 1,24MM (0,009 KG/M)                                                                                                                                                                                                                                                                                                                                                                                                                                                         </v>
          </cell>
          <cell r="C308" t="str">
            <v>KG</v>
          </cell>
          <cell r="D308" t="str">
            <v>CR</v>
          </cell>
          <cell r="E308">
            <v>35.37</v>
          </cell>
        </row>
        <row r="309">
          <cell r="A309">
            <v>43131</v>
          </cell>
          <cell r="B309" t="str">
            <v>ARAME GALVANIZADO 6 BWG, D = 5,16 MM (0,157 KG/M), OU 8 BWG, D = 4,19 MM (0,101 KG/M), OU 10 BWG, D = 3,40 MM (0,0713 KG/M)                                                                                                                                                                                                                                                                                                                                                                               </v>
          </cell>
          <cell r="C309" t="str">
            <v>KG</v>
          </cell>
          <cell r="D309" t="str">
            <v>CR</v>
          </cell>
          <cell r="E309">
            <v>28.81</v>
          </cell>
        </row>
        <row r="310">
          <cell r="A310">
            <v>3313</v>
          </cell>
          <cell r="B310" t="str">
            <v>ARAME PROTEGIDO COM POLIMERO PARA GABIAO, DIAMETRO 2,2 MM                                                                                                                                                                                                                                                                                                                                                                                                                                                 </v>
          </cell>
          <cell r="C310" t="str">
            <v>KG</v>
          </cell>
          <cell r="D310" t="str">
            <v>CR</v>
          </cell>
          <cell r="E310">
            <v>33.48</v>
          </cell>
        </row>
        <row r="311">
          <cell r="A311">
            <v>43132</v>
          </cell>
          <cell r="B311" t="str">
            <v>ARAME RECOZIDO 16 BWG, D = 1,65 MM (0,016 KG/M) OU 18 BWG, D = 1,25 MM (0,01 KG/M)                                                                                                                                                                                                                                                                                                                                                                                                                        </v>
          </cell>
          <cell r="C311" t="str">
            <v>KG</v>
          </cell>
          <cell r="D311" t="str">
            <v>CR</v>
          </cell>
          <cell r="E311">
            <v>24.8</v>
          </cell>
        </row>
        <row r="312">
          <cell r="A312">
            <v>366</v>
          </cell>
          <cell r="B312" t="str">
            <v>AREIA FINA - POSTO JAZIDA/FORNECEDOR (RETIRADO NA JAZIDA, SEM TRANSPORTE)                                                                                                                                                                                                                                                                                                                                                                                                                                 </v>
          </cell>
          <cell r="C312" t="str">
            <v>M3</v>
          </cell>
          <cell r="D312" t="str">
            <v>C </v>
          </cell>
          <cell r="E312">
            <v>130</v>
          </cell>
        </row>
        <row r="313">
          <cell r="A313">
            <v>367</v>
          </cell>
          <cell r="B313" t="str">
            <v>AREIA GROSSA - POSTO JAZIDA/FORNECEDOR (RETIRADO NA JAZIDA, SEM TRANSPORTE)                                                                                                                                                                                                                                                                                                                                                                                                                               </v>
          </cell>
          <cell r="C313" t="str">
            <v>M3</v>
          </cell>
          <cell r="D313" t="str">
            <v>CR</v>
          </cell>
          <cell r="E313">
            <v>131.69</v>
          </cell>
        </row>
        <row r="314">
          <cell r="A314">
            <v>370</v>
          </cell>
          <cell r="B314" t="str">
            <v>AREIA MEDIA - POSTO JAZIDA/FORNECEDOR (RETIRADO NA JAZIDA, SEM TRANSPORTE)                                                                                                                                                                                                                                                                                                                                                                                                                                </v>
          </cell>
          <cell r="C314" t="str">
            <v>M3</v>
          </cell>
          <cell r="D314" t="str">
            <v>CR</v>
          </cell>
          <cell r="E314">
            <v>130</v>
          </cell>
        </row>
        <row r="315">
          <cell r="A315">
            <v>368</v>
          </cell>
          <cell r="B315" t="str">
            <v>AREIA PARA ATERRO - POSTO JAZIDA/FORNECEDOR (RETIRADO NA JAZIDA, SEM TRANSPORTE)                                                                                                                                                                                                                                                                                                                                                                                                                          </v>
          </cell>
          <cell r="C315" t="str">
            <v>M3</v>
          </cell>
          <cell r="D315" t="str">
            <v>CR</v>
          </cell>
          <cell r="E315">
            <v>65</v>
          </cell>
        </row>
        <row r="316">
          <cell r="A316">
            <v>11075</v>
          </cell>
          <cell r="B316" t="str">
            <v>AREIA PARA LEITO FILTRANTE (0,42 A 1,68 MM) - POSTO JAZIDA/FORNECEDOR (RETIRADO NA JAZIDA, SEM TRANSPORTE)                                                                                                                                                                                                                                                                                                                                                                                                </v>
          </cell>
          <cell r="C316" t="str">
            <v>M3</v>
          </cell>
          <cell r="D316" t="str">
            <v>CR</v>
          </cell>
          <cell r="E316">
            <v>1491.99</v>
          </cell>
        </row>
        <row r="317">
          <cell r="A317">
            <v>1381</v>
          </cell>
          <cell r="B317" t="str">
            <v>ARGAMASSA COLANTE AC I PARA CERAMICAS                                                                                                                                                                                                                                                                                                                                                                                                                                                                     </v>
          </cell>
          <cell r="C317" t="str">
            <v>KG</v>
          </cell>
          <cell r="D317" t="str">
            <v>C </v>
          </cell>
          <cell r="E317">
            <v>0.95</v>
          </cell>
        </row>
        <row r="318">
          <cell r="A318">
            <v>34353</v>
          </cell>
          <cell r="B318" t="str">
            <v>ARGAMASSA COLANTE AC II                                                                                                                                                                                                                                                                                                                                                                                                                                                                                   </v>
          </cell>
          <cell r="C318" t="str">
            <v>KG</v>
          </cell>
          <cell r="D318" t="str">
            <v>CR</v>
          </cell>
          <cell r="E318">
            <v>1.76</v>
          </cell>
        </row>
        <row r="319">
          <cell r="A319">
            <v>37595</v>
          </cell>
          <cell r="B319" t="str">
            <v>ARGAMASSA COLANTE TIPO AC III                                                                                                                                                                                                                                                                                                                                                                                                                                                                             </v>
          </cell>
          <cell r="C319" t="str">
            <v>KG</v>
          </cell>
          <cell r="D319" t="str">
            <v>CR</v>
          </cell>
          <cell r="E319">
            <v>2.92</v>
          </cell>
        </row>
        <row r="320">
          <cell r="A320">
            <v>37596</v>
          </cell>
          <cell r="B320" t="str">
            <v>ARGAMASSA COLANTE TIPO AC III E                                                                                                                                                                                                                                                                                                                                                                                                                                                                           </v>
          </cell>
          <cell r="C320" t="str">
            <v>KG</v>
          </cell>
          <cell r="D320" t="str">
            <v>CR</v>
          </cell>
          <cell r="E320">
            <v>3.35</v>
          </cell>
        </row>
        <row r="321">
          <cell r="A321">
            <v>371</v>
          </cell>
          <cell r="B321" t="str">
            <v>ARGAMASSA INDUSTRIALIZADA MULTIUSO, PARA REVESTIMENTO INTERNO E EXTERNO E ASSENTAMENTO DE BLOCOS DIVERSOS                                                                                                                                                                                                                                                                                                                                                                                                 </v>
          </cell>
          <cell r="C321" t="str">
            <v>KG</v>
          </cell>
          <cell r="D321" t="str">
            <v>CR</v>
          </cell>
          <cell r="E321">
            <v>1.03</v>
          </cell>
        </row>
        <row r="322">
          <cell r="A322">
            <v>37553</v>
          </cell>
          <cell r="B322" t="str">
            <v>ARGAMASSA INDUSTRIALIZADA PARA CHAPISCO COLANTE                                                                                                                                                                                                                                                                                                                                                                                                                                                           </v>
          </cell>
          <cell r="C322" t="str">
            <v>KG</v>
          </cell>
          <cell r="D322" t="str">
            <v>CR</v>
          </cell>
          <cell r="E322">
            <v>1.94</v>
          </cell>
        </row>
        <row r="323">
          <cell r="A323">
            <v>37552</v>
          </cell>
          <cell r="B323" t="str">
            <v>ARGAMASSA INDUSTRIALIZADA PARA CHAPISCO ROLADO                                                                                                                                                                                                                                                                                                                                                                                                                                                            </v>
          </cell>
          <cell r="C323" t="str">
            <v>KG</v>
          </cell>
          <cell r="D323" t="str">
            <v>CR</v>
          </cell>
          <cell r="E323">
            <v>3.12</v>
          </cell>
        </row>
        <row r="324">
          <cell r="A324">
            <v>36880</v>
          </cell>
          <cell r="B324" t="str">
            <v>ARGAMASSA PARA REVESTIMENTO DECORATIVO MONOCAMADA                                                                                                                                                                                                                                                                                                                                                                                                                                                         </v>
          </cell>
          <cell r="C324" t="str">
            <v>KG</v>
          </cell>
          <cell r="D324" t="str">
            <v>CR</v>
          </cell>
          <cell r="E324">
            <v>3.17</v>
          </cell>
        </row>
        <row r="325">
          <cell r="A325">
            <v>34355</v>
          </cell>
          <cell r="B325" t="str">
            <v>ARGAMASSA PISO SOBRE PISO                                                                                                                                                                                                                                                                                                                                                                                                                                                                                 </v>
          </cell>
          <cell r="C325" t="str">
            <v>KG</v>
          </cell>
          <cell r="D325" t="str">
            <v>CR</v>
          </cell>
          <cell r="E325">
            <v>2.73</v>
          </cell>
        </row>
        <row r="326">
          <cell r="A326">
            <v>130</v>
          </cell>
          <cell r="B326" t="str">
            <v>ARGAMASSA POLIMERICA DE REPARO ESTRUTURAL, BICOMPONENTE                                                                                                                                                                                                                                                                                                                                                                                                                                                   </v>
          </cell>
          <cell r="C326" t="str">
            <v>KG</v>
          </cell>
          <cell r="D326" t="str">
            <v>CR</v>
          </cell>
          <cell r="E326">
            <v>4.45</v>
          </cell>
        </row>
        <row r="327">
          <cell r="A327">
            <v>135</v>
          </cell>
          <cell r="B327" t="str">
            <v>ARGAMASSA POLIMERICA IMPERMEABILIZANTE SEMIFLEXIVEL, BICOMPONENTE, A BASE DE CIMENTO E ADITIVOS                                                                                                                                                                                                                                                                                                                                                                                                           </v>
          </cell>
          <cell r="C327" t="str">
            <v>KG</v>
          </cell>
          <cell r="D327" t="str">
            <v>CR</v>
          </cell>
          <cell r="E327">
            <v>3.58</v>
          </cell>
        </row>
        <row r="328">
          <cell r="A328">
            <v>36886</v>
          </cell>
          <cell r="B328" t="str">
            <v>ARGAMASSA PRONTA PARA CONTRAPISO                                                                                                                                                                                                                                                                                                                                                                                                                                                                          </v>
          </cell>
          <cell r="C328" t="str">
            <v>KG</v>
          </cell>
          <cell r="D328" t="str">
            <v>CR</v>
          </cell>
          <cell r="E328">
            <v>0.98</v>
          </cell>
        </row>
        <row r="329">
          <cell r="A329">
            <v>38546</v>
          </cell>
          <cell r="B329" t="str">
            <v>ARGAMASSA USINADA AUTOADENSAVEL E AUTONIVELANTE PARA CONTRAPISO, COM BOMBEAMENTO (DISPONIBILIZACAO DE BOMBA), SEM O LANCAMENTO                                                                                                                                                                                                                                                                                                                                                                            </v>
          </cell>
          <cell r="C329" t="str">
            <v>M3</v>
          </cell>
          <cell r="D329" t="str">
            <v>CR</v>
          </cell>
          <cell r="E329">
            <v>491.01</v>
          </cell>
        </row>
        <row r="330">
          <cell r="A330">
            <v>34549</v>
          </cell>
          <cell r="B330" t="str">
            <v>ARGILA EXPANDIDA, GRANULOMETRIA 2215                                                                                                                                                                                                                                                                                                                                                                                                                                                                      </v>
          </cell>
          <cell r="C330" t="str">
            <v>M3</v>
          </cell>
          <cell r="D330" t="str">
            <v>AS</v>
          </cell>
          <cell r="E330">
            <v>730.33</v>
          </cell>
        </row>
        <row r="331">
          <cell r="A331">
            <v>6081</v>
          </cell>
          <cell r="B331" t="str">
            <v>ARGILA OU BARRO PARA ATERRO/REATERRO (COM TRANSPORTE ATE 10 KM)                                                                                                                                                                                                                                                                                                                                                                                                                                           </v>
          </cell>
          <cell r="C331" t="str">
            <v>M3</v>
          </cell>
          <cell r="D331" t="str">
            <v>AS</v>
          </cell>
          <cell r="E331">
            <v>51.12</v>
          </cell>
        </row>
        <row r="332">
          <cell r="A332">
            <v>6077</v>
          </cell>
          <cell r="B332" t="str">
            <v>ARGILA OU BARRO PARA ATERRO/REATERRO (RETIRADO NA JAZIDA, SEM TRANSPORTE)                                                                                                                                                                                                                                                                                                                                                                                                                                 </v>
          </cell>
          <cell r="C332" t="str">
            <v>M3</v>
          </cell>
          <cell r="D332" t="str">
            <v>AS</v>
          </cell>
          <cell r="E332">
            <v>36.51</v>
          </cell>
        </row>
        <row r="333">
          <cell r="A333">
            <v>6079</v>
          </cell>
          <cell r="B333" t="str">
            <v>ARGILA, ARGILA VERMELHA OU ARGILA ARENOSA (RETIRADA NA JAZIDA, SEM TRANSPORTE)                                                                                                                                                                                                                                                                                                                                                                                                                            </v>
          </cell>
          <cell r="C333" t="str">
            <v>M3</v>
          </cell>
          <cell r="D333" t="str">
            <v>AS</v>
          </cell>
          <cell r="E333">
            <v>36.51</v>
          </cell>
        </row>
        <row r="334">
          <cell r="A334">
            <v>1091</v>
          </cell>
          <cell r="B334" t="str">
            <v>ARMACAO VERTICAL COM HASTE E CONTRA-PINO, EM CHAPA DE ACO GALVANIZADO 3/16", COM 1 ESTRIBO E 1 ISOLADOR                                                                                                                                                                                                                                                                                                                                                                                                   </v>
          </cell>
          <cell r="C334" t="str">
            <v>UND</v>
          </cell>
          <cell r="D334" t="str">
            <v>AS</v>
          </cell>
          <cell r="E334">
            <v>25.12</v>
          </cell>
        </row>
        <row r="335">
          <cell r="A335">
            <v>1094</v>
          </cell>
          <cell r="B335" t="str">
            <v>ARMACAO VERTICAL COM HASTE E CONTRA-PINO, EM CHAPA DE ACO GALVANIZADO 3/16", COM 1 ESTRIBO, SEM ISOLADOR                                                                                                                                                                                                                                                                                                                                                                                                  </v>
          </cell>
          <cell r="C335" t="str">
            <v>UND</v>
          </cell>
          <cell r="D335" t="str">
            <v>AS</v>
          </cell>
          <cell r="E335">
            <v>17.57</v>
          </cell>
        </row>
        <row r="336">
          <cell r="A336">
            <v>1095</v>
          </cell>
          <cell r="B336" t="str">
            <v>ARMACAO VERTICAL COM HASTE E CONTRA-PINO, EM CHAPA DE ACO GALVANIZADO 3/16", COM 2 ESTRIBOS, E 2 ISOLADORES                                                                                                                                                                                                                                                                                                                                                                                               </v>
          </cell>
          <cell r="C336" t="str">
            <v>UND</v>
          </cell>
          <cell r="D336" t="str">
            <v>AS</v>
          </cell>
          <cell r="E336">
            <v>37.35</v>
          </cell>
        </row>
        <row r="337">
          <cell r="A337">
            <v>1092</v>
          </cell>
          <cell r="B337" t="str">
            <v>ARMACAO VERTICAL COM HASTE E CONTRA-PINO, EM CHAPA DE ACO GALVANIZADO 3/16", COM 2 ESTRIBOS, SEM ISOLADOR                                                                                                                                                                                                                                                                                                                                                                                                 </v>
          </cell>
          <cell r="C337" t="str">
            <v>UND</v>
          </cell>
          <cell r="D337" t="str">
            <v>AS</v>
          </cell>
          <cell r="E337">
            <v>28.9</v>
          </cell>
        </row>
        <row r="338">
          <cell r="A338">
            <v>1093</v>
          </cell>
          <cell r="B338" t="str">
            <v>ARMACAO VERTICAL COM HASTE E CONTRA-PINO, EM CHAPA DE ACO GALVANIZADO 3/16", COM 3 ESTRIBOS E 3 ISOLADORES                                                                                                                                                                                                                                                                                                                                                                                                </v>
          </cell>
          <cell r="C338" t="str">
            <v>UND</v>
          </cell>
          <cell r="D338" t="str">
            <v>AS</v>
          </cell>
          <cell r="E338">
            <v>67.49</v>
          </cell>
        </row>
        <row r="339">
          <cell r="A339">
            <v>1090</v>
          </cell>
          <cell r="B339" t="str">
            <v>ARMACAO VERTICAL COM HASTE E CONTRA-PINO, EM CHAPA DE ACO GALVANIZADO 3/16", COM 3 ESTRIBOS, SEM ISOLADOR                                                                                                                                                                                                                                                                                                                                                                                                 </v>
          </cell>
          <cell r="C339" t="str">
            <v>UND</v>
          </cell>
          <cell r="D339" t="str">
            <v>AS</v>
          </cell>
          <cell r="E339">
            <v>48.32</v>
          </cell>
        </row>
        <row r="340">
          <cell r="A340">
            <v>1096</v>
          </cell>
          <cell r="B340" t="str">
            <v>ARMACAO VERTICAL COM HASTE E CONTRA-PINO, EM CHAPA DE ACO GALVANIZADO 3/16", COM 4 ESTRIBOS E 4 ISOLADORES                                                                                                                                                                                                                                                                                                                                                                                                </v>
          </cell>
          <cell r="C340" t="str">
            <v>UND</v>
          </cell>
          <cell r="D340" t="str">
            <v>AS</v>
          </cell>
          <cell r="E340">
            <v>86.96</v>
          </cell>
        </row>
        <row r="341">
          <cell r="A341">
            <v>1097</v>
          </cell>
          <cell r="B341" t="str">
            <v>ARMACAO VERTICAL COM HASTE E CONTRA-PINO, EM CHAPA DE ACO GALVANIZADO 3/16", COM 4 ESTRIBOS, SEM ISOLADOR                                                                                                                                                                                                                                                                                                                                                                                                 </v>
          </cell>
          <cell r="C341" t="str">
            <v>UND</v>
          </cell>
          <cell r="D341" t="str">
            <v>AS</v>
          </cell>
          <cell r="E341">
            <v>73.82</v>
          </cell>
        </row>
        <row r="342">
          <cell r="A342">
            <v>378</v>
          </cell>
          <cell r="B342" t="str">
            <v>ARMADOR (HORISTA)                                                                                                                                                                                                                                                                                                                                                                                                                                                                                         </v>
          </cell>
          <cell r="C342" t="str">
            <v>H </v>
          </cell>
          <cell r="D342" t="str">
            <v>CR</v>
          </cell>
          <cell r="E342">
            <v>20.03</v>
          </cell>
        </row>
        <row r="343">
          <cell r="A343">
            <v>40911</v>
          </cell>
          <cell r="B343" t="str">
            <v>ARMADOR (MENSALISTA)                                                                                                                                                                                                                                                                                                                                                                                                                                                                                      </v>
          </cell>
          <cell r="C343" t="str">
            <v>MÊS   </v>
          </cell>
          <cell r="D343" t="str">
            <v>CR</v>
          </cell>
          <cell r="E343">
            <v>3495.42</v>
          </cell>
        </row>
        <row r="344">
          <cell r="A344">
            <v>33939</v>
          </cell>
          <cell r="B344" t="str">
            <v>ARQUITETO JUNIOR (HORISTA)                                                                                                                                                                                                                                                                                                                                                                                                                                                                                </v>
          </cell>
          <cell r="C344" t="str">
            <v>H </v>
          </cell>
          <cell r="D344" t="str">
            <v>CR</v>
          </cell>
          <cell r="E344">
            <v>107.94</v>
          </cell>
        </row>
        <row r="345">
          <cell r="A345">
            <v>40815</v>
          </cell>
          <cell r="B345" t="str">
            <v>ARQUITETO JUNIOR (MENSALISTA)                                                                                                                                                                                                                                                                                                                                                                                                                                                                             </v>
          </cell>
          <cell r="C345" t="str">
            <v>MÊS   </v>
          </cell>
          <cell r="D345" t="str">
            <v>CR</v>
          </cell>
          <cell r="E345">
            <v>18829.08</v>
          </cell>
        </row>
        <row r="346">
          <cell r="A346">
            <v>33952</v>
          </cell>
          <cell r="B346" t="str">
            <v>ARQUITETO PLENO (HORISTA)                                                                                                                                                                                                                                                                                                                                                                                                                                                                                 </v>
          </cell>
          <cell r="C346" t="str">
            <v>H </v>
          </cell>
          <cell r="D346" t="str">
            <v>CR</v>
          </cell>
          <cell r="E346">
            <v>114.35</v>
          </cell>
        </row>
        <row r="347">
          <cell r="A347">
            <v>40816</v>
          </cell>
          <cell r="B347" t="str">
            <v>ARQUITETO PLENO (MENSALISTA)                                                                                                                                                                                                                                                                                                                                                                                                                                                                              </v>
          </cell>
          <cell r="C347" t="str">
            <v>MÊS   </v>
          </cell>
          <cell r="D347" t="str">
            <v>CR</v>
          </cell>
          <cell r="E347">
            <v>19947.6</v>
          </cell>
        </row>
        <row r="348">
          <cell r="A348">
            <v>33953</v>
          </cell>
          <cell r="B348" t="str">
            <v>ARQUITETO SENIOR (HORISTA)                                                                                                                                                                                                                                                                                                                                                                                                                                                                                </v>
          </cell>
          <cell r="C348" t="str">
            <v>H </v>
          </cell>
          <cell r="D348" t="str">
            <v>CR</v>
          </cell>
          <cell r="E348">
            <v>119.84</v>
          </cell>
        </row>
        <row r="349">
          <cell r="A349">
            <v>40817</v>
          </cell>
          <cell r="B349" t="str">
            <v>ARQUITETO SENIOR (MENSALISTA)                                                                                                                                                                                                                                                                                                                                                                                                                                                                             </v>
          </cell>
          <cell r="C349" t="str">
            <v>MÊS   </v>
          </cell>
          <cell r="D349" t="str">
            <v>CR</v>
          </cell>
          <cell r="E349">
            <v>20905.73</v>
          </cell>
        </row>
        <row r="350">
          <cell r="A350">
            <v>13348</v>
          </cell>
          <cell r="B350" t="str">
            <v>ARRUELA  EM ACO GALVANIZADO, DIAMETRO EXTERNO = 35MM, ESPESSURA = 3MM, DIAMETRO DO FURO= 18MM                                                                                                                                                                                                                                                                                                                                                                                                             </v>
          </cell>
          <cell r="C350" t="str">
            <v>UND</v>
          </cell>
          <cell r="D350" t="str">
            <v>AS</v>
          </cell>
          <cell r="E350">
            <v>1.79</v>
          </cell>
        </row>
        <row r="351">
          <cell r="A351">
            <v>39211</v>
          </cell>
          <cell r="B351" t="str">
            <v>ARRUELA EM ALUMINIO, COM ROSCA, DE  1 1/4", PARA ELETRODUTO                                                                                                                                                                                                                                                                                                                                                                                                                                               </v>
          </cell>
          <cell r="C351" t="str">
            <v>UND</v>
          </cell>
          <cell r="D351" t="str">
            <v>CR</v>
          </cell>
          <cell r="E351">
            <v>1.97</v>
          </cell>
        </row>
        <row r="352">
          <cell r="A352">
            <v>39212</v>
          </cell>
          <cell r="B352" t="str">
            <v>ARRUELA EM ALUMINIO, COM ROSCA, DE 1 1/2", PARA ELETRODUTO                                                                                                                                                                                                                                                                                                                                                                                                                                                </v>
          </cell>
          <cell r="C352" t="str">
            <v>UND</v>
          </cell>
          <cell r="D352" t="str">
            <v>CR</v>
          </cell>
          <cell r="E352">
            <v>2.19</v>
          </cell>
        </row>
        <row r="353">
          <cell r="A353">
            <v>39208</v>
          </cell>
          <cell r="B353" t="str">
            <v>ARRUELA EM ALUMINIO, COM ROSCA, DE 1/2", PARA ELETRODUTO                                                                                                                                                                                                                                                                                                                                                                                                                                                  </v>
          </cell>
          <cell r="C353" t="str">
            <v>UND</v>
          </cell>
          <cell r="D353" t="str">
            <v>CR</v>
          </cell>
          <cell r="E353">
            <v>0.6</v>
          </cell>
        </row>
        <row r="354">
          <cell r="A354">
            <v>39210</v>
          </cell>
          <cell r="B354" t="str">
            <v>ARRUELA EM ALUMINIO, COM ROSCA, DE 1", PARA ELETRODUTO                                                                                                                                                                                                                                                                                                                                                                                                                                                    </v>
          </cell>
          <cell r="C354" t="str">
            <v>UND</v>
          </cell>
          <cell r="D354" t="str">
            <v>CR</v>
          </cell>
          <cell r="E354">
            <v>1.1</v>
          </cell>
        </row>
        <row r="355">
          <cell r="A355">
            <v>39214</v>
          </cell>
          <cell r="B355" t="str">
            <v>ARRUELA EM ALUMINIO, COM ROSCA, DE 2 1/2", PARA ELETRODUTO                                                                                                                                                                                                                                                                                                                                                                                                                                                </v>
          </cell>
          <cell r="C355" t="str">
            <v>UND</v>
          </cell>
          <cell r="D355" t="str">
            <v>CR</v>
          </cell>
          <cell r="E355">
            <v>4.06</v>
          </cell>
        </row>
        <row r="356">
          <cell r="A356">
            <v>39213</v>
          </cell>
          <cell r="B356" t="str">
            <v>ARRUELA EM ALUMINIO, COM ROSCA, DE 2", PARA ELETRODUTO                                                                                                                                                                                                                                                                                                                                                                                                                                                    </v>
          </cell>
          <cell r="C356" t="str">
            <v>UND</v>
          </cell>
          <cell r="D356" t="str">
            <v>CR</v>
          </cell>
          <cell r="E356">
            <v>2.87</v>
          </cell>
        </row>
        <row r="357">
          <cell r="A357">
            <v>39209</v>
          </cell>
          <cell r="B357" t="str">
            <v>ARRUELA EM ALUMINIO, COM ROSCA, DE 3/4", PARA ELETRODUTO                                                                                                                                                                                                                                                                                                                                                                                                                                                  </v>
          </cell>
          <cell r="C357" t="str">
            <v>UND</v>
          </cell>
          <cell r="D357" t="str">
            <v>CR</v>
          </cell>
          <cell r="E357">
            <v>0.71</v>
          </cell>
        </row>
        <row r="358">
          <cell r="A358">
            <v>39207</v>
          </cell>
          <cell r="B358" t="str">
            <v>ARRUELA EM ALUMINIO, COM ROSCA, DE 3/8", PARA ELETRODUTO                                                                                                                                                                                                                                                                                                                                                                                                                                                  </v>
          </cell>
          <cell r="C358" t="str">
            <v>UND</v>
          </cell>
          <cell r="D358" t="str">
            <v>CR</v>
          </cell>
          <cell r="E358">
            <v>1.1</v>
          </cell>
        </row>
        <row r="359">
          <cell r="A359">
            <v>39215</v>
          </cell>
          <cell r="B359" t="str">
            <v>ARRUELA EM ALUMINIO, COM ROSCA, DE 3", PARA ELETRODUTO                                                                                                                                                                                                                                                                                                                                                                                                                                                    </v>
          </cell>
          <cell r="C359" t="str">
            <v>UND</v>
          </cell>
          <cell r="D359" t="str">
            <v>CR</v>
          </cell>
          <cell r="E359">
            <v>7.4</v>
          </cell>
        </row>
        <row r="360">
          <cell r="A360">
            <v>39216</v>
          </cell>
          <cell r="B360" t="str">
            <v>ARRUELA EM ALUMINIO, COM ROSCA, DE 4", PARA ELETRODUTO                                                                                                                                                                                                                                                                                                                                                                                                                                                    </v>
          </cell>
          <cell r="C360" t="str">
            <v>UND</v>
          </cell>
          <cell r="D360" t="str">
            <v>CR</v>
          </cell>
          <cell r="E360">
            <v>10.33</v>
          </cell>
        </row>
        <row r="361">
          <cell r="A361">
            <v>11267</v>
          </cell>
          <cell r="B361" t="str">
            <v>ARRUELA LISA, REDONDA, DE LATAO POLIDO, DIAMETRO NOMINAL 5/8", DIAMETRO EXTERNO = 34 MM, DIAMETRO DO FURO = 17 MM, ESPESSURA = *2,5* MM                                                                                                                                                                                                                                                                                                                                                                   </v>
          </cell>
          <cell r="C361" t="str">
            <v>UND</v>
          </cell>
          <cell r="D361" t="str">
            <v>AS</v>
          </cell>
          <cell r="E361">
            <v>1.56</v>
          </cell>
        </row>
        <row r="362">
          <cell r="A362">
            <v>379</v>
          </cell>
          <cell r="B362" t="str">
            <v>ARRUELA QUADRADA EM ACO GALVANIZADO, DIMENSAO = 38 MM, ESPESSURA = 3MM, DIAMETRO DO FURO= 18 MM                                                                                                                                                                                                                                                                                                                                                                                                           </v>
          </cell>
          <cell r="C362" t="str">
            <v>UND</v>
          </cell>
          <cell r="D362" t="str">
            <v>AS</v>
          </cell>
          <cell r="E362">
            <v>1.57</v>
          </cell>
        </row>
        <row r="363">
          <cell r="A363">
            <v>510</v>
          </cell>
          <cell r="B363" t="str">
            <v>ASFALTO MODIFICADO TIPO I - NBR 9910 (ASFALTO OXIDADO PARA IMPERMEABILIZACAO, COEFICIENTE DE PENETRACAO 25-40)                                                                                                                                                                                                                                                                                                                                                                                            </v>
          </cell>
          <cell r="C363" t="str">
            <v>KG</v>
          </cell>
          <cell r="D363" t="str">
            <v>CR</v>
          </cell>
          <cell r="E363">
            <v>14.9</v>
          </cell>
        </row>
        <row r="364">
          <cell r="A364">
            <v>516</v>
          </cell>
          <cell r="B364" t="str">
            <v>ASFALTO MODIFICADO TIPO II - NBR 9910 (ASFALTO OXIDADO PARA IMPERMEABILIZACAO, COEFICIENTE DE PENETRACAO 20-35)                                                                                                                                                                                                                                                                                                                                                                                           </v>
          </cell>
          <cell r="C364" t="str">
            <v>KG</v>
          </cell>
          <cell r="D364" t="str">
            <v>CR</v>
          </cell>
          <cell r="E364">
            <v>17.65</v>
          </cell>
        </row>
        <row r="365">
          <cell r="A365">
            <v>509</v>
          </cell>
          <cell r="B365" t="str">
            <v>ASFALTO MODIFICADO TIPO III - NBR 9910 (ASFALTO OXIDADO PARA IMPERMEABILIZACAO, COEFICIENTE DE PENETRACAO 15-25)                                                                                                                                                                                                                                                                                                                                                                                          </v>
          </cell>
          <cell r="C365" t="str">
            <v>KG</v>
          </cell>
          <cell r="D365" t="str">
            <v>CR</v>
          </cell>
          <cell r="E365">
            <v>19.81</v>
          </cell>
        </row>
        <row r="366">
          <cell r="A366">
            <v>40331</v>
          </cell>
          <cell r="B366" t="str">
            <v>ASSENTADOR DE MANILHAS (HORISTA)                                                                                                                                                                                                                                                                                                                                                                                                                                                                          </v>
          </cell>
          <cell r="C366" t="str">
            <v>H </v>
          </cell>
          <cell r="D366" t="str">
            <v>CR</v>
          </cell>
          <cell r="E366">
            <v>18.4</v>
          </cell>
        </row>
        <row r="367">
          <cell r="A367">
            <v>40930</v>
          </cell>
          <cell r="B367" t="str">
            <v>ASSENTADOR DE MANILHAS (MENSALISTA)                                                                                                                                                                                                                                                                                                                                                                                                                                                                       </v>
          </cell>
          <cell r="C367" t="str">
            <v>MÊS   </v>
          </cell>
          <cell r="D367" t="str">
            <v>CR</v>
          </cell>
          <cell r="E367">
            <v>3213.44</v>
          </cell>
        </row>
        <row r="368">
          <cell r="A368">
            <v>11761</v>
          </cell>
          <cell r="B368" t="str">
            <v>ASSENTO  VASO SANITARIO INFANTIL EM PLASTICO BRANCO                                                                                                                                                                                                                                                                                                                                                                                                                                                       </v>
          </cell>
          <cell r="C368" t="str">
            <v>UND</v>
          </cell>
          <cell r="D368" t="str">
            <v>CR</v>
          </cell>
          <cell r="E368">
            <v>63.63</v>
          </cell>
        </row>
        <row r="369">
          <cell r="A369">
            <v>377</v>
          </cell>
          <cell r="B369" t="str">
            <v>ASSENTO SANITARIO DE PLASTICO, TIPO CONVENCIONAL                                                                                                                                                                                                                                                                                                                                                                                                                                                          </v>
          </cell>
          <cell r="C369" t="str">
            <v>UND</v>
          </cell>
          <cell r="D369" t="str">
            <v>C </v>
          </cell>
          <cell r="E369">
            <v>29.9</v>
          </cell>
        </row>
        <row r="370">
          <cell r="A370">
            <v>7588</v>
          </cell>
          <cell r="B370" t="str">
            <v>AUTOMATICO DE BOIA SUPERIOR / INFERIOR, *15* A / 250 V                                                                                                                                                                                                                                                                                                                                                                                                                                                    </v>
          </cell>
          <cell r="C370" t="str">
            <v>UND</v>
          </cell>
          <cell r="D370" t="str">
            <v>C </v>
          </cell>
          <cell r="E370">
            <v>52.95</v>
          </cell>
        </row>
        <row r="371">
          <cell r="A371">
            <v>34392</v>
          </cell>
          <cell r="B371" t="str">
            <v>AUXILIAR DE ALMOXARIFE (HORISTA)                                                                                                                                                                                                                                                                                                                                                                                                                                                                          </v>
          </cell>
          <cell r="C371" t="str">
            <v>H </v>
          </cell>
          <cell r="D371" t="str">
            <v>CR</v>
          </cell>
          <cell r="E371">
            <v>15.03</v>
          </cell>
        </row>
        <row r="372">
          <cell r="A372">
            <v>40908</v>
          </cell>
          <cell r="B372" t="str">
            <v>AUXILIAR DE ALMOXARIFE (MENSALISTA)                                                                                                                                                                                                                                                                                                                                                                                                                                                                       </v>
          </cell>
          <cell r="C372" t="str">
            <v>MÊS   </v>
          </cell>
          <cell r="D372" t="str">
            <v>CR</v>
          </cell>
          <cell r="E372">
            <v>2627.12</v>
          </cell>
        </row>
        <row r="373">
          <cell r="A373">
            <v>34551</v>
          </cell>
          <cell r="B373" t="str">
            <v>AUXILIAR DE AZULEJISTA (HORISTA)                                                                                                                                                                                                                                                                                                                                                                                                                                                                          </v>
          </cell>
          <cell r="C373" t="str">
            <v>H </v>
          </cell>
          <cell r="D373" t="str">
            <v>CR</v>
          </cell>
          <cell r="E373">
            <v>15.06</v>
          </cell>
        </row>
        <row r="374">
          <cell r="A374">
            <v>41078</v>
          </cell>
          <cell r="B374" t="str">
            <v>AUXILIAR DE AZULEJISTA (MENSALISTA)                                                                                                                                                                                                                                                                                                                                                                                                                                                                       </v>
          </cell>
          <cell r="C374" t="str">
            <v>MÊS   </v>
          </cell>
          <cell r="D374" t="str">
            <v>CR</v>
          </cell>
          <cell r="E374">
            <v>2627.68</v>
          </cell>
        </row>
        <row r="375">
          <cell r="A375">
            <v>246</v>
          </cell>
          <cell r="B375" t="str">
            <v>AUXILIAR DE ENCANADOR OU BOMBEIRO HIDRAULICO (HORISTA)                                                                                                                                                                                                                                                                                                                                                                                                                                                    </v>
          </cell>
          <cell r="C375" t="str">
            <v>H </v>
          </cell>
          <cell r="D375" t="str">
            <v>CR</v>
          </cell>
          <cell r="E375">
            <v>16</v>
          </cell>
        </row>
        <row r="376">
          <cell r="A376">
            <v>40927</v>
          </cell>
          <cell r="B376" t="str">
            <v>AUXILIAR DE ENCANADOR OU BOMBEIRO HIDRAULICO (MENSALISTA)                                                                                                                                                                                                                                                                                                                                                                                                                                                 </v>
          </cell>
          <cell r="C376" t="str">
            <v>MÊS   </v>
          </cell>
          <cell r="D376" t="str">
            <v>CR</v>
          </cell>
          <cell r="E376">
            <v>2792.18</v>
          </cell>
        </row>
        <row r="377">
          <cell r="A377">
            <v>2350</v>
          </cell>
          <cell r="B377" t="str">
            <v>AUXILIAR DE ESCRITORIO (HORISTA)                                                                                                                                                                                                                                                                                                                                                                                                                                                                          </v>
          </cell>
          <cell r="C377" t="str">
            <v>H </v>
          </cell>
          <cell r="D377" t="str">
            <v>CR</v>
          </cell>
          <cell r="E377">
            <v>15.91</v>
          </cell>
        </row>
        <row r="378">
          <cell r="A378">
            <v>40812</v>
          </cell>
          <cell r="B378" t="str">
            <v>AUXILIAR DE ESCRITORIO (MENSALISTA)                                                                                                                                                                                                                                                                                                                                                                                                                                                                       </v>
          </cell>
          <cell r="C378" t="str">
            <v>MÊS   </v>
          </cell>
          <cell r="D378" t="str">
            <v>CR</v>
          </cell>
          <cell r="E378">
            <v>2780.55</v>
          </cell>
        </row>
        <row r="379">
          <cell r="A379">
            <v>245</v>
          </cell>
          <cell r="B379" t="str">
            <v>AUXILIAR DE LABORATORISTA DE SOLOS E DE CONCRETO (HORISTA)                                                                                                                                                                                                                                                                                                                                                                                                                                                </v>
          </cell>
          <cell r="C379" t="str">
            <v>H </v>
          </cell>
          <cell r="D379" t="str">
            <v>CR</v>
          </cell>
          <cell r="E379">
            <v>18.08</v>
          </cell>
        </row>
        <row r="380">
          <cell r="A380">
            <v>41090</v>
          </cell>
          <cell r="B380" t="str">
            <v>AUXILIAR DE LABORATORISTA DE SOLOS E DE CONCRETO (MENSALISTA)                                                                                                                                                                                                                                                                                                                                                                                                                                             </v>
          </cell>
          <cell r="C380" t="str">
            <v>MÊS   </v>
          </cell>
          <cell r="D380" t="str">
            <v>CR</v>
          </cell>
          <cell r="E380">
            <v>3155.37</v>
          </cell>
        </row>
        <row r="381">
          <cell r="A381">
            <v>251</v>
          </cell>
          <cell r="B381" t="str">
            <v>AUXILIAR DE MECANICO (HORISTA)                                                                                                                                                                                                                                                                                                                                                                                                                                                                            </v>
          </cell>
          <cell r="C381" t="str">
            <v>H </v>
          </cell>
          <cell r="D381" t="str">
            <v>CR</v>
          </cell>
          <cell r="E381">
            <v>16</v>
          </cell>
        </row>
        <row r="382">
          <cell r="A382">
            <v>40975</v>
          </cell>
          <cell r="B382" t="str">
            <v>AUXILIAR DE MECANICO (MENSALISTA)                                                                                                                                                                                                                                                                                                                                                                                                                                                                         </v>
          </cell>
          <cell r="C382" t="str">
            <v>MÊS   </v>
          </cell>
          <cell r="D382" t="str">
            <v>CR</v>
          </cell>
          <cell r="E382">
            <v>2792.18</v>
          </cell>
        </row>
        <row r="383">
          <cell r="A383">
            <v>6127</v>
          </cell>
          <cell r="B383" t="str">
            <v>AUXILIAR DE PEDREIRO (HORISTA)                                                                                                                                                                                                                                                                                                                                                                                                                                                                            </v>
          </cell>
          <cell r="C383" t="str">
            <v>H </v>
          </cell>
          <cell r="D383" t="str">
            <v>CR</v>
          </cell>
          <cell r="E383">
            <v>16</v>
          </cell>
        </row>
        <row r="384">
          <cell r="A384">
            <v>41072</v>
          </cell>
          <cell r="B384" t="str">
            <v>AUXILIAR DE PEDREIRO (MENSALISTA)                                                                                                                                                                                                                                                                                                                                                                                                                                                                         </v>
          </cell>
          <cell r="C384" t="str">
            <v>MÊS   </v>
          </cell>
          <cell r="D384" t="str">
            <v>CR</v>
          </cell>
          <cell r="E384">
            <v>2792.18</v>
          </cell>
        </row>
        <row r="385">
          <cell r="A385">
            <v>6121</v>
          </cell>
          <cell r="B385" t="str">
            <v>AUXILIAR DE SERVICOS GERAIS (HORISTA)                                                                                                                                                                                                                                                                                                                                                                                                                                                                     </v>
          </cell>
          <cell r="C385" t="str">
            <v>H </v>
          </cell>
          <cell r="D385" t="str">
            <v>CR</v>
          </cell>
          <cell r="E385">
            <v>15.08</v>
          </cell>
        </row>
        <row r="386">
          <cell r="A386">
            <v>41071</v>
          </cell>
          <cell r="B386" t="str">
            <v>AUXILIAR DE SERVICOS GERAIS (MENSALISTA)                                                                                                                                                                                                                                                                                                                                                                                                                                                                  </v>
          </cell>
          <cell r="C386" t="str">
            <v>MÊS   </v>
          </cell>
          <cell r="D386" t="str">
            <v>CR</v>
          </cell>
          <cell r="E386">
            <v>2630.92</v>
          </cell>
        </row>
        <row r="387">
          <cell r="A387">
            <v>244</v>
          </cell>
          <cell r="B387" t="str">
            <v>AUXILIAR DE TOPOGRAFO (HORISTA)                                                                                                                                                                                                                                                                                                                                                                                                                                                                           </v>
          </cell>
          <cell r="C387" t="str">
            <v>H </v>
          </cell>
          <cell r="D387" t="str">
            <v>CR</v>
          </cell>
          <cell r="E387">
            <v>12.48</v>
          </cell>
        </row>
        <row r="388">
          <cell r="A388">
            <v>41093</v>
          </cell>
          <cell r="B388" t="str">
            <v>AUXILIAR DE TOPOGRAFO (MENSALISTA)                                                                                                                                                                                                                                                                                                                                                                                                                                                                        </v>
          </cell>
          <cell r="C388" t="str">
            <v>MÊS   </v>
          </cell>
          <cell r="D388" t="str">
            <v>CR</v>
          </cell>
          <cell r="E388">
            <v>2181.03</v>
          </cell>
        </row>
        <row r="389">
          <cell r="A389">
            <v>532</v>
          </cell>
          <cell r="B389" t="str">
            <v>AUXILIAR TECNICO / ASSISTENTE DE ENGENHARIA (HORISTA)                                                                                                                                                                                                                                                                                                                                                                                                                                                     </v>
          </cell>
          <cell r="C389" t="str">
            <v>H </v>
          </cell>
          <cell r="D389" t="str">
            <v>CR</v>
          </cell>
          <cell r="E389">
            <v>25.31</v>
          </cell>
        </row>
        <row r="390">
          <cell r="A390">
            <v>40931</v>
          </cell>
          <cell r="B390" t="str">
            <v>AUXILIAR TECNICO / ASSISTENTE DE ENGENHARIA (MENSALISTA)                                                                                                                                                                                                                                                                                                                                                                                                                                                  </v>
          </cell>
          <cell r="C390" t="str">
            <v>MÊS   </v>
          </cell>
          <cell r="D390" t="str">
            <v>CR</v>
          </cell>
          <cell r="E390">
            <v>4416.12</v>
          </cell>
        </row>
        <row r="391">
          <cell r="A391">
            <v>36150</v>
          </cell>
          <cell r="B391" t="str">
            <v>AVENTAL DE SEGURANCA DE RASPA DE COURO 1,00 X 0,60 M                                                                                                                                                                                                                                                                                                                                                                                                                                                      </v>
          </cell>
          <cell r="C391" t="str">
            <v>UND</v>
          </cell>
          <cell r="D391" t="str">
            <v>CR</v>
          </cell>
          <cell r="E391">
            <v>48.11</v>
          </cell>
        </row>
        <row r="392">
          <cell r="A392">
            <v>4760</v>
          </cell>
          <cell r="B392" t="str">
            <v>AZULEJISTA OU LADRILHEIRO (HORISTA)                                                                                                                                                                                                                                                                                                                                                                                                                                                                       </v>
          </cell>
          <cell r="C392" t="str">
            <v>H </v>
          </cell>
          <cell r="D392" t="str">
            <v>CR</v>
          </cell>
          <cell r="E392">
            <v>20.03</v>
          </cell>
        </row>
        <row r="393">
          <cell r="A393">
            <v>41069</v>
          </cell>
          <cell r="B393" t="str">
            <v>AZULEJISTA OU LADRILHEIRO (MENSALISTA)                                                                                                                                                                                                                                                                                                                                                                                                                                                                    </v>
          </cell>
          <cell r="C393" t="str">
            <v>MÊS   </v>
          </cell>
          <cell r="D393" t="str">
            <v>CR</v>
          </cell>
          <cell r="E393">
            <v>3495.42</v>
          </cell>
        </row>
        <row r="394">
          <cell r="A394">
            <v>10422</v>
          </cell>
          <cell r="B394" t="str">
            <v>BACIA SANITARIA (VASO) COM CAIXA ACOPLADA, SIFAO APARENTE, DE LOUCA BRANCA (SEM ASSENTO)                                                                                                                                                                                                                                                                                                                                                                                                                  </v>
          </cell>
          <cell r="C394" t="str">
            <v>UND</v>
          </cell>
          <cell r="D394" t="str">
            <v>CR</v>
          </cell>
          <cell r="E394">
            <v>355.15</v>
          </cell>
        </row>
        <row r="395">
          <cell r="A395">
            <v>44019</v>
          </cell>
          <cell r="B395" t="str">
            <v>BACIA SANITARIA (VASO) COM CAIXA ACOPLADA, SIFAO OCULTO / CARENADO, DE LOUCA BRANCA (SEM ASSENTO ) - PADRAO ALTO                                                                                                                                                                                                                                                                                                                                                                                          </v>
          </cell>
          <cell r="C395" t="str">
            <v>UND</v>
          </cell>
          <cell r="D395" t="str">
            <v>CR</v>
          </cell>
          <cell r="E395">
            <v>491.61</v>
          </cell>
        </row>
        <row r="396">
          <cell r="A396">
            <v>36520</v>
          </cell>
          <cell r="B396" t="str">
            <v>BACIA SANITARIA (VASO) CONVENCIONAL PARA PCD, SEM FURO FRONTAL, DE LOUCA BRANCA (SEM ASSENTO)                                                                                                                                                                                                                                                                                                                                                                                                             </v>
          </cell>
          <cell r="C396" t="str">
            <v>UND</v>
          </cell>
          <cell r="D396" t="str">
            <v>CR</v>
          </cell>
          <cell r="E396">
            <v>597.74</v>
          </cell>
        </row>
        <row r="397">
          <cell r="A397">
            <v>42319</v>
          </cell>
          <cell r="B397" t="str">
            <v>BACIA SANITARIA (VASO) CONVENCIONAL PARA USO ESPECIFICO (HOSPITAIS, CLINICAS), COM FURO FRONTAL, DE LOUCA BRANCA, SEM ASSENTO                                                                                                                                                                                                                                                                                                                                                                             </v>
          </cell>
          <cell r="C397" t="str">
            <v>UND</v>
          </cell>
          <cell r="D397" t="str">
            <v>CR</v>
          </cell>
          <cell r="E397">
            <v>535.61</v>
          </cell>
        </row>
        <row r="398">
          <cell r="A398">
            <v>10420</v>
          </cell>
          <cell r="B398" t="str">
            <v>BACIA SANITARIA (VASO) CONVENCIONAL, DE LOUCA BRANCA, SIFAO APARENTE, SAIDA VERTICAL (SEM ASSENTO)                                                                                                                                                                                                                                                                                                                                                                                                        </v>
          </cell>
          <cell r="C398" t="str">
            <v>UND</v>
          </cell>
          <cell r="D398" t="str">
            <v>C </v>
          </cell>
          <cell r="E398">
            <v>190</v>
          </cell>
        </row>
        <row r="399">
          <cell r="A399">
            <v>10421</v>
          </cell>
          <cell r="B399" t="str">
            <v>BACIA SANITARIA (VASO) CONVENCIONAL, DE LOUCA COLORIDA, SIFAO APARENTE, SAIDA VERTICAL (SEM ASSENTO)                                                                                                                                                                                                                                                                                                                                                                                                      </v>
          </cell>
          <cell r="C399" t="str">
            <v>UND</v>
          </cell>
          <cell r="D399" t="str">
            <v>CR</v>
          </cell>
          <cell r="E399">
            <v>208.78</v>
          </cell>
        </row>
        <row r="400">
          <cell r="A400">
            <v>11786</v>
          </cell>
          <cell r="B400" t="str">
            <v>BACIA SANITARIA (VASO) INFANTIL, SIFONADO, DE LOUCA BRANCA, (SEM ASSENTO)                                                                                                                                                                                                                                                                                                                                                                                                                                 </v>
          </cell>
          <cell r="C400" t="str">
            <v>UND</v>
          </cell>
          <cell r="D400" t="str">
            <v>CR</v>
          </cell>
          <cell r="E400">
            <v>420.99</v>
          </cell>
        </row>
        <row r="401">
          <cell r="A401">
            <v>10</v>
          </cell>
          <cell r="B401" t="str">
            <v>BALDE PLASTICO CAPACIDADE *10* L                                                                                                                                                                                                                                                                                                                                                                                                                                                                          </v>
          </cell>
          <cell r="C401" t="str">
            <v>UND</v>
          </cell>
          <cell r="D401" t="str">
            <v>CR</v>
          </cell>
          <cell r="E401">
            <v>13.28</v>
          </cell>
        </row>
        <row r="402">
          <cell r="A402">
            <v>4815</v>
          </cell>
          <cell r="B402" t="str">
            <v>BALDE VERMELHO PARA SINALIZACAO DE VIAS                                                                                                                                                                                                                                                                                                                                                                                                                                                                   </v>
          </cell>
          <cell r="C402" t="str">
            <v>UND</v>
          </cell>
          <cell r="D402" t="str">
            <v>CR</v>
          </cell>
          <cell r="E402">
            <v>6.8</v>
          </cell>
        </row>
        <row r="403">
          <cell r="A403">
            <v>541</v>
          </cell>
          <cell r="B403" t="str">
            <v>BANCADA DE MARMORE SINTETICO COM UMA CUBA, 120 X *60* CM                                                                                                                                                                                                                                                                                                                                                                                                                                                  </v>
          </cell>
          <cell r="C403" t="str">
            <v>UND</v>
          </cell>
          <cell r="D403" t="str">
            <v>C </v>
          </cell>
          <cell r="E403">
            <v>191.9</v>
          </cell>
        </row>
        <row r="404">
          <cell r="A404">
            <v>542</v>
          </cell>
          <cell r="B404" t="str">
            <v>BANCADA DE MARMORE SINTETICO COM UMA CUBA, 150 X *60* CM                                                                                                                                                                                                                                                                                                                                                                                                                                                  </v>
          </cell>
          <cell r="C404" t="str">
            <v>UND</v>
          </cell>
          <cell r="D404" t="str">
            <v>CR</v>
          </cell>
          <cell r="E404">
            <v>240.55</v>
          </cell>
        </row>
        <row r="405">
          <cell r="A405">
            <v>540</v>
          </cell>
          <cell r="B405" t="str">
            <v>BANCADA DE MARMORE SINTETICO COM UMA CUBA, 200 X *60* CM                                                                                                                                                                                                                                                                                                                                                                                                                                                  </v>
          </cell>
          <cell r="C405" t="str">
            <v>UND</v>
          </cell>
          <cell r="D405" t="str">
            <v>CR</v>
          </cell>
          <cell r="E405">
            <v>542.07</v>
          </cell>
        </row>
        <row r="406">
          <cell r="A406">
            <v>38364</v>
          </cell>
          <cell r="B406" t="str">
            <v>BANCADA/ BANCA EM GRANITO, POLIDO, TIPO ANDORINHA/ QUARTZ/ CASTELO/ CORUMBA OU OUTROS EQUIVALENTES DA REGIAO, COM CUBA INOX, FORMATO *120 X 60* CM, E=  *2* CM                                                                                                                                                                                                                                                                                                                                            </v>
          </cell>
          <cell r="C406" t="str">
            <v>UND</v>
          </cell>
          <cell r="D406" t="str">
            <v>CR</v>
          </cell>
          <cell r="E406">
            <v>1048.21</v>
          </cell>
        </row>
        <row r="407">
          <cell r="A407">
            <v>11692</v>
          </cell>
          <cell r="B407" t="str">
            <v>BANCADA/ BANCA/ BALCAO/ TAMPO EM MARMORE BRANCO COMUM, POLIDO, LISO, ACABAMENTO RETO, E= *3* CM (SEM FUROS)                                                                                                                                                                                                                                                                                                                                                                                               </v>
          </cell>
          <cell r="C407" t="str">
            <v>M2</v>
          </cell>
          <cell r="D407" t="str">
            <v>CR</v>
          </cell>
          <cell r="E407">
            <v>541.27</v>
          </cell>
        </row>
        <row r="408">
          <cell r="A408">
            <v>1746</v>
          </cell>
          <cell r="B408" t="str">
            <v>BANCADA/BANCA/PIA DE ACO INOXIDAVEL (AISI 430) COM 1 CUBA CENTRAL, COM VALVULA, ESCORREDOR DUPLO, DE *0,55 X 1,20* M                                                                                                                                                                                                                                                                                                                                                                                      </v>
          </cell>
          <cell r="C408" t="str">
            <v>UND</v>
          </cell>
          <cell r="D408" t="str">
            <v>C </v>
          </cell>
          <cell r="E408">
            <v>234.9</v>
          </cell>
        </row>
        <row r="409">
          <cell r="A409">
            <v>1748</v>
          </cell>
          <cell r="B409" t="str">
            <v>BANCADA/BANCA/PIA DE ACO INOXIDAVEL (AISI 430) COM 1 CUBA CENTRAL, COM VALVULA, ESCORREDOR DUPLO, DE *0,55 X 1,40* M                                                                                                                                                                                                                                                                                                                                                                                      </v>
          </cell>
          <cell r="C409" t="str">
            <v>UND</v>
          </cell>
          <cell r="D409" t="str">
            <v>CR</v>
          </cell>
          <cell r="E409">
            <v>312.36</v>
          </cell>
        </row>
        <row r="410">
          <cell r="A410">
            <v>1749</v>
          </cell>
          <cell r="B410" t="str">
            <v>BANCADA/BANCA/PIA DE ACO INOXIDAVEL (AISI 430) COM 1 CUBA CENTRAL, COM VALVULA, ESCORREDOR DUPLO, DE *0,55 X 1,80* M                                                                                                                                                                                                                                                                                                                                                                                      </v>
          </cell>
          <cell r="C410" t="str">
            <v>UND</v>
          </cell>
          <cell r="D410" t="str">
            <v>CR</v>
          </cell>
          <cell r="E410">
            <v>452.55</v>
          </cell>
        </row>
        <row r="411">
          <cell r="A411">
            <v>37412</v>
          </cell>
          <cell r="B411" t="str">
            <v>BANCADA/BANCA/PIA DE ACO INOXIDAVEL (AISI 430) COM 1 CUBA CENTRAL, COM VALVULA, LISA (SEM ESCORREDOR), DE *0,55 X 1,20* M                                                                                                                                                                                                                                                                                                                                                                                 </v>
          </cell>
          <cell r="C411" t="str">
            <v>UND</v>
          </cell>
          <cell r="D411" t="str">
            <v>CR</v>
          </cell>
          <cell r="E411">
            <v>229.61</v>
          </cell>
        </row>
        <row r="412">
          <cell r="A412">
            <v>1745</v>
          </cell>
          <cell r="B412" t="str">
            <v>BANCADA/BANCA/PIA DE ACO INOXIDAVEL (AISI 430) COM 1 CUBA CENTRAL, SEM VALVULA, ESCORREDOR DUPLO, DE *0,55 X 1,60* M                                                                                                                                                                                                                                                                                                                                                                                      </v>
          </cell>
          <cell r="C412" t="str">
            <v>UND</v>
          </cell>
          <cell r="D412" t="str">
            <v>CR</v>
          </cell>
          <cell r="E412">
            <v>273.04</v>
          </cell>
        </row>
        <row r="413">
          <cell r="A413">
            <v>1750</v>
          </cell>
          <cell r="B413" t="str">
            <v>BANCADA/BANCA/PIA DE ACO INOXIDAVEL (AISI 430) COM 2 CUBAS, COM VALVULAS, ESCORREDOR DUPLO, DE *0,55 X 2,00* M                                                                                                                                                                                                                                                                                                                                                                                            </v>
          </cell>
          <cell r="C413" t="str">
            <v>UND</v>
          </cell>
          <cell r="D413" t="str">
            <v>CR</v>
          </cell>
          <cell r="E413">
            <v>638.06</v>
          </cell>
        </row>
        <row r="414">
          <cell r="A414">
            <v>11687</v>
          </cell>
          <cell r="B414" t="str">
            <v>BANCADA/TAMPO ACO INOX (AISI 304), LARGURA 60 CM, COM RODABANCA (NAO INCLUI PES DE APOIO)                                                                                                                                                                                                                                                                                                                                                                                                                 </v>
          </cell>
          <cell r="C414" t="str">
            <v>M </v>
          </cell>
          <cell r="D414" t="str">
            <v>CR</v>
          </cell>
          <cell r="E414">
            <v>1016.62</v>
          </cell>
        </row>
        <row r="415">
          <cell r="A415">
            <v>11689</v>
          </cell>
          <cell r="B415" t="str">
            <v>BANCADA/TAMPO ACO INOX (AISI 304), LARGURA 70 CM, COM RODABANCA (NAO INCLUI PES DE APOIO)                                                                                                                                                                                                                                                                                                                                                                                                                 </v>
          </cell>
          <cell r="C415" t="str">
            <v>M </v>
          </cell>
          <cell r="D415" t="str">
            <v>CR</v>
          </cell>
          <cell r="E415">
            <v>1273.77</v>
          </cell>
        </row>
        <row r="416">
          <cell r="A416">
            <v>11693</v>
          </cell>
          <cell r="B416" t="str">
            <v>BANCADA/TAMPO LISO (SEM CUBA) EM MARMORE SINTETICO                                                                                                                                                                                                                                                                                                                                                                                                                                                        </v>
          </cell>
          <cell r="C416" t="str">
            <v>M2</v>
          </cell>
          <cell r="D416" t="str">
            <v>CR</v>
          </cell>
          <cell r="E416">
            <v>212.77</v>
          </cell>
        </row>
        <row r="417">
          <cell r="A417">
            <v>36215</v>
          </cell>
          <cell r="B417" t="str">
            <v>BANCO ARTICULADO PARA BANHO, EM ACO INOX POLIDO, 70* CM X 45* CM                                                                                                                                                                                                                                                                                                                                                                                                                                          </v>
          </cell>
          <cell r="C417" t="str">
            <v>UND</v>
          </cell>
          <cell r="D417" t="str">
            <v>CR</v>
          </cell>
          <cell r="E417">
            <v>844</v>
          </cell>
        </row>
        <row r="418">
          <cell r="A418">
            <v>42439</v>
          </cell>
          <cell r="B418" t="str">
            <v>BANCO COM ENCOSTO, 1,60M* DE COMPRIMENTO, EM TUBO DE ACO CARBONO E PINTURA NO PROCESSO ELETROSTATICO - PARA ACADEMIA AO AR LIVRE / ACADEMIA DA TERCEIRA IDADE - ATI                                                                                                                                                                                                                                                                                                                                       </v>
          </cell>
          <cell r="C418" t="str">
            <v>UND</v>
          </cell>
          <cell r="D418" t="str">
            <v>AS</v>
          </cell>
          <cell r="E418">
            <v>1207.84</v>
          </cell>
        </row>
        <row r="419">
          <cell r="A419">
            <v>38381</v>
          </cell>
          <cell r="B419" t="str">
            <v>BANDEJA DE PINTURA PARA ROLO 23 CM                                                                                                                                                                                                                                                                                                                                                                                                                                                                        </v>
          </cell>
          <cell r="C419" t="str">
            <v>UND</v>
          </cell>
          <cell r="D419" t="str">
            <v>CR</v>
          </cell>
          <cell r="E419">
            <v>10.61</v>
          </cell>
        </row>
        <row r="420">
          <cell r="A420">
            <v>39621</v>
          </cell>
          <cell r="B420" t="str">
            <v>BARRA ANTIPANICO DUPLA, CEGA EM LADO OPOSTO, COR CINZA                                                                                                                                                                                                                                                                                                                                                                                                                                                    </v>
          </cell>
          <cell r="C420" t="str">
            <v>PAR   </v>
          </cell>
          <cell r="D420" t="str">
            <v>CR</v>
          </cell>
          <cell r="E420">
            <v>1266.38</v>
          </cell>
        </row>
        <row r="421">
          <cell r="A421">
            <v>39624</v>
          </cell>
          <cell r="B421" t="str">
            <v>BARRA ANTIPANICO DUPLA, PARA PORTA DE VIDRO, COR CINZA                                                                                                                                                                                                                                                                                                                                                                                                                                                    </v>
          </cell>
          <cell r="C421" t="str">
            <v>PAR   </v>
          </cell>
          <cell r="D421" t="str">
            <v>CR</v>
          </cell>
          <cell r="E421">
            <v>1396.96</v>
          </cell>
        </row>
        <row r="422">
          <cell r="A422">
            <v>39615</v>
          </cell>
          <cell r="B422" t="str">
            <v>BARRA ANTIPANICO SIMPLES, CEGA EM LADO OPOSTO, COR CINZA                                                                                                                                                                                                                                                                                                                                                                                                                                                  </v>
          </cell>
          <cell r="C422" t="str">
            <v>UND</v>
          </cell>
          <cell r="D422" t="str">
            <v>CR</v>
          </cell>
          <cell r="E422">
            <v>564.5</v>
          </cell>
        </row>
        <row r="423">
          <cell r="A423">
            <v>39620</v>
          </cell>
          <cell r="B423" t="str">
            <v>BARRA ANTIPANICO SIMPLES, COM FECHADURA LADO OPOSTO, COR CINZA                                                                                                                                                                                                                                                                                                                                                                                                                                            </v>
          </cell>
          <cell r="C423" t="str">
            <v>UND</v>
          </cell>
          <cell r="D423" t="str">
            <v>CR</v>
          </cell>
          <cell r="E423">
            <v>862.15</v>
          </cell>
        </row>
        <row r="424">
          <cell r="A424">
            <v>39623</v>
          </cell>
          <cell r="B424" t="str">
            <v>BARRA ANTIPANICO SIMPLES, PARA PORTA DE VIDRO, COR CINZA                                                                                                                                                                                                                                                                                                                                                                                                                                                  </v>
          </cell>
          <cell r="C424" t="str">
            <v>UND</v>
          </cell>
          <cell r="D424" t="str">
            <v>CR</v>
          </cell>
          <cell r="E424">
            <v>923.43</v>
          </cell>
        </row>
        <row r="425">
          <cell r="A425">
            <v>546</v>
          </cell>
          <cell r="B425" t="str">
            <v>BARRA DE ACO CHATA, RETANGULAR (QUALQUER BITOLA)                                                                                                                                                                                                                                                                                                                                                                                                                                                          </v>
          </cell>
          <cell r="C425" t="str">
            <v>KG</v>
          </cell>
          <cell r="D425" t="str">
            <v>C </v>
          </cell>
          <cell r="E425">
            <v>9.5</v>
          </cell>
        </row>
        <row r="426">
          <cell r="A426">
            <v>566</v>
          </cell>
          <cell r="B426" t="str">
            <v>BARRA DE ACO CHATO, RETANGULAR, 19,05 MM X 3,17 MM (L X E), 0,47 KG/M                                                                                                                                                                                                                                                                                                                                                                                                                                     </v>
          </cell>
          <cell r="C426" t="str">
            <v>M </v>
          </cell>
          <cell r="D426" t="str">
            <v>CR</v>
          </cell>
          <cell r="E426">
            <v>4.51</v>
          </cell>
        </row>
        <row r="427">
          <cell r="A427">
            <v>565</v>
          </cell>
          <cell r="B427" t="str">
            <v>BARRA DE ACO CHATO, RETANGULAR, 25,4 MM X 4,76 MM (L X E), 1,73 KG/M                                                                                                                                                                                                                                                                                                                                                                                                                                      </v>
          </cell>
          <cell r="C427" t="str">
            <v>M </v>
          </cell>
          <cell r="D427" t="str">
            <v>CR</v>
          </cell>
          <cell r="E427">
            <v>16.43</v>
          </cell>
        </row>
        <row r="428">
          <cell r="A428">
            <v>555</v>
          </cell>
          <cell r="B428" t="str">
            <v>BARRA DE ACO CHATO, RETANGULAR, 25,4 MM X 6,35 MM (L X E), 1,2265 KG/M                                                                                                                                                                                                                                                                                                                                                                                                                                    </v>
          </cell>
          <cell r="C428" t="str">
            <v>M </v>
          </cell>
          <cell r="D428" t="str">
            <v>CR</v>
          </cell>
          <cell r="E428">
            <v>11.65</v>
          </cell>
        </row>
        <row r="429">
          <cell r="A429">
            <v>557</v>
          </cell>
          <cell r="B429" t="str">
            <v>BARRA DE ACO CHATO, RETANGULAR, 38,1 MM X 12,7 MM (L X E), 3,79 KG/M                                                                                                                                                                                                                                                                                                                                                                                                                                      </v>
          </cell>
          <cell r="C429" t="str">
            <v>M </v>
          </cell>
          <cell r="D429" t="str">
            <v>CR</v>
          </cell>
          <cell r="E429">
            <v>36.55</v>
          </cell>
        </row>
        <row r="430">
          <cell r="A430">
            <v>552</v>
          </cell>
          <cell r="B430" t="str">
            <v>BARRA DE ACO CHATO, RETANGULAR, 38,1 MM X 6,35 MM (L X E), 1,89 KG/M                                                                                                                                                                                                                                                                                                                                                                                                                                      </v>
          </cell>
          <cell r="C430" t="str">
            <v>M </v>
          </cell>
          <cell r="D430" t="str">
            <v>CR</v>
          </cell>
          <cell r="E430">
            <v>18.13</v>
          </cell>
        </row>
        <row r="431">
          <cell r="A431">
            <v>563</v>
          </cell>
          <cell r="B431" t="str">
            <v>BARRA DE ACO CHATO, RETANGULAR, 38,1 MM X 9,53 MM (L X E), 2,84 KG/M                                                                                                                                                                                                                                                                                                                                                                                                                                      </v>
          </cell>
          <cell r="C431" t="str">
            <v>M </v>
          </cell>
          <cell r="D431" t="str">
            <v>CR</v>
          </cell>
          <cell r="E431">
            <v>27.25</v>
          </cell>
        </row>
        <row r="432">
          <cell r="A432">
            <v>549</v>
          </cell>
          <cell r="B432" t="str">
            <v>BARRA DE ACO CHATO, RETANGULAR, 50,8 MM X 12,7 MM (L X E), 5,06 KG/M                                                                                                                                                                                                                                                                                                                                                                                                                                      </v>
          </cell>
          <cell r="C432" t="str">
            <v>M </v>
          </cell>
          <cell r="D432" t="str">
            <v>CR</v>
          </cell>
          <cell r="E432">
            <v>49.05</v>
          </cell>
        </row>
        <row r="433">
          <cell r="A433">
            <v>551</v>
          </cell>
          <cell r="B433" t="str">
            <v>BARRA DE ACO CHATO, RETANGULAR, 50,8 MM X 25,4 MM (L X E), 10,12 KG/M                                                                                                                                                                                                                                                                                                                                                                                                                                     </v>
          </cell>
          <cell r="C433" t="str">
            <v>M </v>
          </cell>
          <cell r="D433" t="str">
            <v>CR</v>
          </cell>
          <cell r="E433">
            <v>97.12</v>
          </cell>
        </row>
        <row r="434">
          <cell r="A434">
            <v>559</v>
          </cell>
          <cell r="B434" t="str">
            <v>BARRA DE ACO CHATO, RETANGULAR, 50,8 MM X 6,35 MM (L X E), 2,53 KG/M                                                                                                                                                                                                                                                                                                                                                                                                                                      </v>
          </cell>
          <cell r="C434" t="str">
            <v>M </v>
          </cell>
          <cell r="D434" t="str">
            <v>CR</v>
          </cell>
          <cell r="E434">
            <v>24.28</v>
          </cell>
        </row>
        <row r="435">
          <cell r="A435">
            <v>560</v>
          </cell>
          <cell r="B435" t="str">
            <v>BARRA DE ACO CHATO, RETANGULAR, 50,8 MM X 7,94 MM (L X E), 3,162 KG/M                                                                                                                                                                                                                                                                                                                                                                                                                                     </v>
          </cell>
          <cell r="C435" t="str">
            <v>M </v>
          </cell>
          <cell r="D435" t="str">
            <v>CR</v>
          </cell>
          <cell r="E435">
            <v>30.37</v>
          </cell>
        </row>
        <row r="436">
          <cell r="A436">
            <v>547</v>
          </cell>
          <cell r="B436" t="str">
            <v>BARRA DE ACO CHATO, RETANGULAR, 50,8 MM X 9,53 MM (L X E), 3,79KG/M                                                                                                                                                                                                                                                                                                                                                                                                                                       </v>
          </cell>
          <cell r="C436" t="str">
            <v>M </v>
          </cell>
          <cell r="D436" t="str">
            <v>CR</v>
          </cell>
          <cell r="E436">
            <v>36.37</v>
          </cell>
        </row>
        <row r="437">
          <cell r="A437">
            <v>36207</v>
          </cell>
          <cell r="B437" t="str">
            <v>BARRA DE APOIO EM "L", EM ACO INOX POLIDO 70 X 70 CM, DIAMETRO MINIMO 3 CM                                                                                                                                                                                                                                                                                                                                                                                                                                </v>
          </cell>
          <cell r="C437" t="str">
            <v>UND</v>
          </cell>
          <cell r="D437" t="str">
            <v>CR</v>
          </cell>
          <cell r="E437">
            <v>373.83</v>
          </cell>
        </row>
        <row r="438">
          <cell r="A438">
            <v>36209</v>
          </cell>
          <cell r="B438" t="str">
            <v>BARRA DE APOIO EM "L", EM ACO INOX POLIDO 80 X 80 CM, DIAMETRO MINIMO 3 CM                                                                                                                                                                                                                                                                                                                                                                                                                                </v>
          </cell>
          <cell r="C438" t="str">
            <v>UND</v>
          </cell>
          <cell r="D438" t="str">
            <v>CR</v>
          </cell>
          <cell r="E438">
            <v>429.03</v>
          </cell>
        </row>
        <row r="439">
          <cell r="A439">
            <v>36210</v>
          </cell>
          <cell r="B439" t="str">
            <v>BARRA DE APOIO LATERAL ARTICULADA, COM TRAVA, EM ACO INOX POLIDO, 70 CM, DIAMETRO MINIMO 3 CM                                                                                                                                                                                                                                                                                                                                                                                                             </v>
          </cell>
          <cell r="C439" t="str">
            <v>UND</v>
          </cell>
          <cell r="D439" t="str">
            <v>CR</v>
          </cell>
          <cell r="E439">
            <v>464.2</v>
          </cell>
        </row>
        <row r="440">
          <cell r="A440">
            <v>36204</v>
          </cell>
          <cell r="B440" t="str">
            <v>BARRA DE APOIO RETA, EM ACO INOX POLIDO, COMPRIMENTO 60CM, DIAMETRO MINIMO 3 CM                                                                                                                                                                                                                                                                                                                                                                                                                           </v>
          </cell>
          <cell r="C440" t="str">
            <v>UND</v>
          </cell>
          <cell r="D440" t="str">
            <v>CR</v>
          </cell>
          <cell r="E440">
            <v>164.59</v>
          </cell>
        </row>
        <row r="441">
          <cell r="A441">
            <v>36205</v>
          </cell>
          <cell r="B441" t="str">
            <v>BARRA DE APOIO RETA, EM ACO INOX POLIDO, COMPRIMENTO 70CM, DIAMETRO MINIMO 3 CM                                                                                                                                                                                                                                                                                                                                                                                                                           </v>
          </cell>
          <cell r="C441" t="str">
            <v>UND</v>
          </cell>
          <cell r="D441" t="str">
            <v>CR</v>
          </cell>
          <cell r="E441">
            <v>182.79</v>
          </cell>
        </row>
        <row r="442">
          <cell r="A442">
            <v>36081</v>
          </cell>
          <cell r="B442" t="str">
            <v>BARRA DE APOIO RETA, EM ACO INOX POLIDO, COMPRIMENTO 80CM, DIAMETRO MINIMO 3 CM                                                                                                                                                                                                                                                                                                                                                                                                                           </v>
          </cell>
          <cell r="C442" t="str">
            <v>UND</v>
          </cell>
          <cell r="D442" t="str">
            <v>C </v>
          </cell>
          <cell r="E442">
            <v>194.9</v>
          </cell>
        </row>
        <row r="443">
          <cell r="A443">
            <v>36206</v>
          </cell>
          <cell r="B443" t="str">
            <v>BARRA DE APOIO RETA, EM ACO INOX POLIDO, COMPRIMENTO 90 CM, DIAMETRO MINIMO 3 CM                                                                                                                                                                                                                                                                                                                                                                                                                          </v>
          </cell>
          <cell r="C443" t="str">
            <v>UND</v>
          </cell>
          <cell r="D443" t="str">
            <v>CR</v>
          </cell>
          <cell r="E443">
            <v>204.19</v>
          </cell>
        </row>
        <row r="444">
          <cell r="A444">
            <v>36218</v>
          </cell>
          <cell r="B444" t="str">
            <v>BARRA DE APOIO RETA, EM ALUMINIO, COMPRIMENTO 60CM, DIAMETRO MINIMO 3 CM                                                                                                                                                                                                                                                                                                                                                                                                                                  </v>
          </cell>
          <cell r="C444" t="str">
            <v>UND</v>
          </cell>
          <cell r="D444" t="str">
            <v>AS</v>
          </cell>
          <cell r="E444">
            <v>173.34</v>
          </cell>
        </row>
        <row r="445">
          <cell r="A445">
            <v>36220</v>
          </cell>
          <cell r="B445" t="str">
            <v>BARRA DE APOIO RETA, EM ALUMINIO, COMPRIMENTO 70CM, DIAMETRO MINIMO 3 CM                                                                                                                                                                                                                                                                                                                                                                                                                                  </v>
          </cell>
          <cell r="C445" t="str">
            <v>UND</v>
          </cell>
          <cell r="D445" t="str">
            <v>AS</v>
          </cell>
          <cell r="E445">
            <v>198.76</v>
          </cell>
        </row>
        <row r="446">
          <cell r="A446">
            <v>36080</v>
          </cell>
          <cell r="B446" t="str">
            <v>BARRA DE APOIO RETA, EM ALUMINIO, COMPRIMENTO 80 CM, DIAMETRO MINIMO 3 CM                                                                                                                                                                                                                                                                                                                                                                                                                                 </v>
          </cell>
          <cell r="C446" t="str">
            <v>UND</v>
          </cell>
          <cell r="D446" t="str">
            <v>AS</v>
          </cell>
          <cell r="E446">
            <v>214.99</v>
          </cell>
        </row>
        <row r="447">
          <cell r="A447">
            <v>36223</v>
          </cell>
          <cell r="B447" t="str">
            <v>BARRA DE APOIO RETA, EM ALUMINIO, COMPRIMENTO 90 CM, DIAMETRO MINIMO 3 CM                                                                                                                                                                                                                                                                                                                                                                                                                                 </v>
          </cell>
          <cell r="C447" t="str">
            <v>UND</v>
          </cell>
          <cell r="D447" t="str">
            <v>AS</v>
          </cell>
          <cell r="E447">
            <v>225.13</v>
          </cell>
        </row>
        <row r="448">
          <cell r="A448">
            <v>38127</v>
          </cell>
          <cell r="B448" t="str">
            <v>BASE DE MISTURADOR MONOCOMANDO PARA CHUVEIRO, DE PAREDE (NAO INCLUI ACABAMENTOS)                                                                                                                                                                                                                                                                                                                                                                                                                          </v>
          </cell>
          <cell r="C448" t="str">
            <v>UND</v>
          </cell>
          <cell r="D448" t="str">
            <v>CR</v>
          </cell>
          <cell r="E448">
            <v>402.04</v>
          </cell>
        </row>
        <row r="449">
          <cell r="A449">
            <v>38060</v>
          </cell>
          <cell r="B449" t="str">
            <v>BASE PARA MASTRO DE PARA-RAIOS DIAMETRO NOMINAL 1 1/2"                                                                                                                                                                                                                                                                                                                                                                                                                                                    </v>
          </cell>
          <cell r="C449" t="str">
            <v>UND</v>
          </cell>
          <cell r="D449" t="str">
            <v>AS</v>
          </cell>
          <cell r="E449">
            <v>51.6</v>
          </cell>
        </row>
        <row r="450">
          <cell r="A450">
            <v>10956</v>
          </cell>
          <cell r="B450" t="str">
            <v>BASE PARA MASTRO DE PARA-RAIOS DIAMETRO NOMINAL 2"                                                                                                                                                                                                                                                                                                                                                                                                                                                        </v>
          </cell>
          <cell r="C450" t="str">
            <v>UND</v>
          </cell>
          <cell r="D450" t="str">
            <v>AS</v>
          </cell>
          <cell r="E450">
            <v>56.58</v>
          </cell>
        </row>
        <row r="451">
          <cell r="A451">
            <v>39380</v>
          </cell>
          <cell r="B451" t="str">
            <v>BASE PARA RELE COM SUPORTE METALICO                                                                                                                                                                                                                                                                                                                                                                                                                                                                       </v>
          </cell>
          <cell r="C451" t="str">
            <v>UND</v>
          </cell>
          <cell r="D451" t="str">
            <v>AS</v>
          </cell>
          <cell r="E451">
            <v>24.56</v>
          </cell>
        </row>
        <row r="452">
          <cell r="A452">
            <v>44172</v>
          </cell>
          <cell r="B452" t="str">
            <v>BASTIDOR PARA BLOCO M10                                                                                                                                                                                                                                                                                                                                                                                                                                                                                   </v>
          </cell>
          <cell r="C452" t="str">
            <v>UND</v>
          </cell>
          <cell r="D452" t="str">
            <v>CR</v>
          </cell>
          <cell r="E452">
            <v>10.79</v>
          </cell>
        </row>
        <row r="453">
          <cell r="A453">
            <v>37597</v>
          </cell>
          <cell r="B453" t="str">
            <v>BATE-ESTACAS POR GRAVIDADE, POTENCIA160 HP, PESO DO MARTELO ATE 3 TONELADAS                                                                                                                                                                                                                                                                                                                                                                                                                               </v>
          </cell>
          <cell r="C453" t="str">
            <v>UND</v>
          </cell>
          <cell r="D453" t="str">
            <v>AS</v>
          </cell>
          <cell r="E453">
            <v>632675.78</v>
          </cell>
        </row>
        <row r="454">
          <cell r="A454">
            <v>183</v>
          </cell>
          <cell r="B454" t="str">
            <v>BATENTE / PORTAL / ADUELA / MARCO EM MADEIRA MACICA COM REBAIXO, E = *3* CM, L = *14* CM, PARA PORTAS DE  GIRO DE *60 CM A 120* CM  X *210* CM, CEDRINHO / ANGELIM COMERCIAL / TAURI / CURUPIXA / PEROBA / CUMARU OU EQUIVALENTE DA REGIAO (NAO INCLUI ALIZARES)                                                                                                                                                                                                                                          </v>
          </cell>
          <cell r="C454" t="str">
            <v>JG</v>
          </cell>
          <cell r="D454" t="str">
            <v>C </v>
          </cell>
          <cell r="E454">
            <v>205</v>
          </cell>
        </row>
        <row r="455">
          <cell r="A455">
            <v>184</v>
          </cell>
          <cell r="B455" t="str">
            <v>BATENTE / PORTAL / ADUELA / MARCO EM MADEIRA MACICA COM REBAIXO, E = *3* CM, L = *14* CM, PARA PORTAS DE  GIRO DE *60 CM A 120* CM  X *210* CM, PINUS / EUCALIPTO / VIROLA OU EQUIVALENTE DA REGIAO (NAO INCLUI ALIZARES)                                                                                                                                                                                                                                                                                 </v>
          </cell>
          <cell r="C455" t="str">
            <v>JG</v>
          </cell>
          <cell r="D455" t="str">
            <v>CR</v>
          </cell>
          <cell r="E455">
            <v>126.96</v>
          </cell>
        </row>
        <row r="456">
          <cell r="A456">
            <v>181</v>
          </cell>
          <cell r="B456" t="str">
            <v>BATENTE / PORTAL / ADUELA / MARCO EM MADEIRA MACICA COM REBAIXO, E = *3* CM, L = *16* CM, PARA PORTAS DE  GIRO DE *60 CM A 120* CM  X *210* CM, CEDRINHO / ANGELIM COMERCIAL / TAURI / CURUPIXA / PEROBA / CUMARU OU EQUIVALENTE DA REGIAO (NAO INCLUI ALIZARES)                                                                                                                                                                                                                                          </v>
          </cell>
          <cell r="C456" t="str">
            <v>JG</v>
          </cell>
          <cell r="D456" t="str">
            <v>CR</v>
          </cell>
          <cell r="E456">
            <v>273.77</v>
          </cell>
        </row>
        <row r="457">
          <cell r="A457">
            <v>20001</v>
          </cell>
          <cell r="B457" t="str">
            <v>BATENTE / PORTAL / ADUELA / MARCO EM MADEIRA MACICA COM REBAIXO, E = *3* CM, L = *16* CM, PARA PORTAS DE  GIRO DE *60 CM A 120* CM  X *210* CM, PINUS / EUCALIPTO / VIROLA OU EQUIVALENTE DA REGIAO (NAO INCLUI ALIZARES)                                                                                                                                                                                                                                                                                 </v>
          </cell>
          <cell r="C457" t="str">
            <v>JG</v>
          </cell>
          <cell r="D457" t="str">
            <v>CR</v>
          </cell>
          <cell r="E457">
            <v>158.7</v>
          </cell>
        </row>
        <row r="458">
          <cell r="A458">
            <v>39837</v>
          </cell>
          <cell r="B458" t="str">
            <v>BATENTE/PORTAL/ADUELA/MARCO, EM MDF/PVC WOOD/POLIESTIRENO OU MADEIRA LAMINADA, L = *9,0* CM COM GUARNICAO REGULAVEL 2 FACES = *35* MM, PRIMER                                                                                                                                                                                                                                                                                                                                                             </v>
          </cell>
          <cell r="C458" t="str">
            <v>JG</v>
          </cell>
          <cell r="D458" t="str">
            <v>AS</v>
          </cell>
          <cell r="E458">
            <v>384.54</v>
          </cell>
        </row>
        <row r="459">
          <cell r="A459">
            <v>43366</v>
          </cell>
          <cell r="B459" t="str">
            <v>BENTONITA, ARGILA CONSTITUIDA POR  MONTMORILONITA                                                                                                                                                                                                                                                                                                                                                                                                                                                         </v>
          </cell>
          <cell r="C459" t="str">
            <v>KG</v>
          </cell>
          <cell r="D459" t="str">
            <v>AS</v>
          </cell>
          <cell r="E459">
            <v>1.54</v>
          </cell>
        </row>
        <row r="460">
          <cell r="A460">
            <v>10535</v>
          </cell>
          <cell r="B460" t="str">
            <v>BETONEIRA CAPACIDADE NOMINAL 400 L, CAPACIDADE DE MISTURA  280 L, MOTOR ELETRICO TRIFASICO 220/380 V POTENCIA 2 CV, SEM CARREGADOR                                                                                                                                                                                                                                                                                                                                                                        </v>
          </cell>
          <cell r="C460" t="str">
            <v>UND</v>
          </cell>
          <cell r="D460" t="str">
            <v>C </v>
          </cell>
          <cell r="E460">
            <v>5899</v>
          </cell>
        </row>
        <row r="461">
          <cell r="A461">
            <v>10537</v>
          </cell>
          <cell r="B461" t="str">
            <v>BETONEIRA CAPACIDADE NOMINAL 400 L, CAPACIDADE DE MISTURA 310 L, MOTOR A DIESEL POTENCIA 5 CV, SEM CARREGADOR                                                                                                                                                                                                                                                                                                                                                                                             </v>
          </cell>
          <cell r="C461" t="str">
            <v>UND</v>
          </cell>
          <cell r="D461" t="str">
            <v>CR</v>
          </cell>
          <cell r="E461">
            <v>8044.63</v>
          </cell>
        </row>
        <row r="462">
          <cell r="A462">
            <v>13891</v>
          </cell>
          <cell r="B462" t="str">
            <v>BETONEIRA CAPACIDADE NOMINAL 400 L, CAPACIDADE DE MISTURA 310 L, MOTOR A GASOLINA POTENCIA 5,5 CV, SEM CARREGADOR                                                                                                                                                                                                                                                                                                                                                                                         </v>
          </cell>
          <cell r="C462" t="str">
            <v>UND</v>
          </cell>
          <cell r="D462" t="str">
            <v>CR</v>
          </cell>
          <cell r="E462">
            <v>7378.74</v>
          </cell>
        </row>
        <row r="463">
          <cell r="A463">
            <v>44492</v>
          </cell>
          <cell r="B463" t="str">
            <v>BETONEIRA CAPACIDADE NOMINAL 600 L, CAPACIDADE DE MISTURA 440 L, MOTOR A GASOLINA POTENCIA 10 HP, COM  CARREGADOR                                                                                                                                                                                                                                                                                                                                                                                         </v>
          </cell>
          <cell r="C463" t="str">
            <v>UND</v>
          </cell>
          <cell r="D463" t="str">
            <v>CR</v>
          </cell>
          <cell r="E463">
            <v>32094.55</v>
          </cell>
        </row>
        <row r="464">
          <cell r="A464">
            <v>36396</v>
          </cell>
          <cell r="B464" t="str">
            <v>BETONEIRA, CAPACIDADE NOMINAL 400 L, CAPACIDADE DE MISTURA 310L, MOTOR ELETRICO TRIFASICO 220/380V POTENCIA 2 CV, SEM CARREGADOR                                                                                                                                                                                                                                                                                                                                                                          </v>
          </cell>
          <cell r="C464" t="str">
            <v>UND</v>
          </cell>
          <cell r="D464" t="str">
            <v>CR</v>
          </cell>
          <cell r="E464">
            <v>6748.85</v>
          </cell>
        </row>
        <row r="465">
          <cell r="A465">
            <v>36397</v>
          </cell>
          <cell r="B465" t="str">
            <v>BETONEIRA, CAPACIDADE NOMINAL 600 L, CAPACIDADE DE MISTURA  360L, MOTOR ELETRICO TRIFASICO 220/380V, POTENCIA 4CV, EXCLUSO CARREGADOR                                                                                                                                                                                                                                                                                                                                                                     </v>
          </cell>
          <cell r="C465" t="str">
            <v>UND</v>
          </cell>
          <cell r="D465" t="str">
            <v>CR</v>
          </cell>
          <cell r="E465">
            <v>23995.93</v>
          </cell>
        </row>
        <row r="466">
          <cell r="A466">
            <v>36398</v>
          </cell>
          <cell r="B466" t="str">
            <v>BETONEIRA, CAPACIDADE NOMINAL 600 L, CAPACIDADE DE MISTURA 440 L, MOTOR A DIESEL POTENCIA 10 CV, COM CARREGADOR                                                                                                                                                                                                                                                                                                                                                                                           </v>
          </cell>
          <cell r="C466" t="str">
            <v>UND</v>
          </cell>
          <cell r="D466" t="str">
            <v>CR</v>
          </cell>
          <cell r="E466">
            <v>29165.05</v>
          </cell>
        </row>
        <row r="467">
          <cell r="A467">
            <v>647</v>
          </cell>
          <cell r="B467" t="str">
            <v>BLASTER, DINAMITADOR OU CABO DE FOGO (HORISTA)                                                                                                                                                                                                                                                                                                                                                                                                                                                            </v>
          </cell>
          <cell r="C467" t="str">
            <v>H </v>
          </cell>
          <cell r="D467" t="str">
            <v>CR</v>
          </cell>
          <cell r="E467">
            <v>24.69</v>
          </cell>
        </row>
        <row r="468">
          <cell r="A468">
            <v>40920</v>
          </cell>
          <cell r="B468" t="str">
            <v>BLASTER, DINAMITADOR OU CABO DE FOGO (MENSALISTA)                                                                                                                                                                                                                                                                                                                                                                                                                                                         </v>
          </cell>
          <cell r="C468" t="str">
            <v>MÊS   </v>
          </cell>
          <cell r="D468" t="str">
            <v>CR</v>
          </cell>
          <cell r="E468">
            <v>4308.47</v>
          </cell>
        </row>
        <row r="469">
          <cell r="A469">
            <v>715</v>
          </cell>
          <cell r="B469" t="str">
            <v>BLOCO / TIJOLO DE VIDRO INCOLOR, CANELADO / ONDULADO, *19 X 19 X 8* CM (A X L X E)                                                                                                                                                                                                                                                                                                                                                                                                                        </v>
          </cell>
          <cell r="C469" t="str">
            <v>UND</v>
          </cell>
          <cell r="D469" t="str">
            <v>C </v>
          </cell>
          <cell r="E469">
            <v>21.9</v>
          </cell>
        </row>
        <row r="470">
          <cell r="A470">
            <v>716</v>
          </cell>
          <cell r="B470" t="str">
            <v>BLOCO / TIJOLO DE VIDRO INCOLOR, XADREZ, *20 X 20 X 10* CM (A X L X E)                                                                                                                                                                                                                                                                                                                                                                                                                                    </v>
          </cell>
          <cell r="C470" t="str">
            <v>UND</v>
          </cell>
          <cell r="D470" t="str">
            <v>CR</v>
          </cell>
          <cell r="E470">
            <v>24.76</v>
          </cell>
        </row>
        <row r="471">
          <cell r="A471">
            <v>38783</v>
          </cell>
          <cell r="B471" t="str">
            <v>BLOCO CERAMICO / TIJOLO VAZADO PARA ALVENARIA DE VEDACAO, FUROS NA HORIZONTAL, 11,5 X 19 X 19 CM (NBR 15270)                                                                                                                                                                                                                                                                                                                                                                                              </v>
          </cell>
          <cell r="C471" t="str">
            <v>UND</v>
          </cell>
          <cell r="D471" t="str">
            <v>CR</v>
          </cell>
          <cell r="E471">
            <v>0.65</v>
          </cell>
        </row>
        <row r="472">
          <cell r="A472">
            <v>37593</v>
          </cell>
          <cell r="B472" t="str">
            <v>BLOCO CERAMICO / TIJOLO VAZADO PARA ALVENARIA DE VEDACAO, FUROS NA VERTICAL, 14 X 19 X 39 CM (NBR 15270)                                                                                                                                                                                                                                                                                                                                                                                                  </v>
          </cell>
          <cell r="C472" t="str">
            <v>UND</v>
          </cell>
          <cell r="D472" t="str">
            <v>CR</v>
          </cell>
          <cell r="E472">
            <v>1.61</v>
          </cell>
        </row>
        <row r="473">
          <cell r="A473">
            <v>37594</v>
          </cell>
          <cell r="B473" t="str">
            <v>BLOCO CERAMICO / TIJOLO VAZADO PARA ALVENARIA DE VEDACAO, FUROS NA VERTICAL, 19 X 19 X 39 CM (NBR 15270)                                                                                                                                                                                                                                                                                                                                                                                                  </v>
          </cell>
          <cell r="C473" t="str">
            <v>UND</v>
          </cell>
          <cell r="D473" t="str">
            <v>CR</v>
          </cell>
          <cell r="E473">
            <v>2</v>
          </cell>
        </row>
        <row r="474">
          <cell r="A474">
            <v>37592</v>
          </cell>
          <cell r="B474" t="str">
            <v>BLOCO CERAMICO / TIJOLO VAZADO PARA ALVENARIA DE VEDACAO, FUROS NA VERTICAL,, 9 X 19 X 39 CM (NBR 15270)                                                                                                                                                                                                                                                                                                                                                                                                  </v>
          </cell>
          <cell r="C474" t="str">
            <v>UND</v>
          </cell>
          <cell r="D474" t="str">
            <v>CR</v>
          </cell>
          <cell r="E474">
            <v>1.26</v>
          </cell>
        </row>
        <row r="475">
          <cell r="A475">
            <v>7270</v>
          </cell>
          <cell r="B475" t="str">
            <v>BLOCO CERAMICO / TIJOLO VAZADO PARA ALVENARIA DE VEDACAO, 4 FUROS NA HORIZONTAL, DE 9 X 9 X 19 CM (L X A X C)                                                                                                                                                                                                                                                                                                                                                                                             </v>
          </cell>
          <cell r="C475" t="str">
            <v>UND</v>
          </cell>
          <cell r="D475" t="str">
            <v>CR</v>
          </cell>
          <cell r="E475">
            <v>0.56</v>
          </cell>
        </row>
        <row r="476">
          <cell r="A476">
            <v>7267</v>
          </cell>
          <cell r="B476" t="str">
            <v>BLOCO CERAMICO / TIJOLO VAZADO PARA ALVENARIA DE VEDACAO, 6 FUROS NA HORIZONTAL, 9 X 14 X 19 CM (L X A X C)                                                                                                                                                                                                                                                                                                                                                                                               </v>
          </cell>
          <cell r="C476" t="str">
            <v>UND</v>
          </cell>
          <cell r="D476" t="str">
            <v>CR</v>
          </cell>
          <cell r="E476">
            <v>0.44</v>
          </cell>
        </row>
        <row r="477">
          <cell r="A477">
            <v>7271</v>
          </cell>
          <cell r="B477" t="str">
            <v>BLOCO CERAMICO / TIJOLO VAZADO PARA ALVENARIA DE VEDACAO, 8 FUROS NA HORIZONTAL, DE 9 X 19 X 19 CM (L XA X C)                                                                                                                                                                                                                                                                                                                                                                                             </v>
          </cell>
          <cell r="C477" t="str">
            <v>UND</v>
          </cell>
          <cell r="D477" t="str">
            <v>C </v>
          </cell>
          <cell r="E477">
            <v>0.49</v>
          </cell>
        </row>
        <row r="478">
          <cell r="A478">
            <v>7268</v>
          </cell>
          <cell r="B478" t="str">
            <v>BLOCO CERAMICO / TIJOLO VAZADO PARA ALVENARIA DE VEDACAO, 8 FUROS NA HORIZONTAL, 9 X 19 X 29 CM (L X A X C)                                                                                                                                                                                                                                                                                                                                                                                               </v>
          </cell>
          <cell r="C478" t="str">
            <v>UND</v>
          </cell>
          <cell r="D478" t="str">
            <v>CR</v>
          </cell>
          <cell r="E478">
            <v>0.68</v>
          </cell>
        </row>
        <row r="479">
          <cell r="A479">
            <v>41372</v>
          </cell>
          <cell r="B479" t="str">
            <v>BLOCO CONCRETO CELULAR AUTOCLAVADO 12,5 X 30 X 60 CM (E X A X C)                                                                                                                                                                                                                                                                                                                                                                                                                                          </v>
          </cell>
          <cell r="C479" t="str">
            <v>M2</v>
          </cell>
          <cell r="D479" t="str">
            <v>AS</v>
          </cell>
          <cell r="E479">
            <v>119.29</v>
          </cell>
        </row>
        <row r="480">
          <cell r="A480">
            <v>41371</v>
          </cell>
          <cell r="B480" t="str">
            <v>BLOCO CONCRETO CELULAR AUTOCLAVADO 7,5 X 30 X 60 CM (E X A X C)                                                                                                                                                                                                                                                                                                                                                                                                                                           </v>
          </cell>
          <cell r="C480" t="str">
            <v>M2</v>
          </cell>
          <cell r="D480" t="str">
            <v>AS</v>
          </cell>
          <cell r="E480">
            <v>70.51</v>
          </cell>
        </row>
        <row r="481">
          <cell r="A481">
            <v>34556</v>
          </cell>
          <cell r="B481" t="str">
            <v>BLOCO DE CONCRETO ESTRUTURAL 14 X 19 X 29 CM, FBK 10 MPA (NBR 6136)                                                                                                                                                                                                                                                                                                                                                                                                                                       </v>
          </cell>
          <cell r="C481" t="str">
            <v>UND</v>
          </cell>
          <cell r="D481" t="str">
            <v>CR</v>
          </cell>
          <cell r="E481">
            <v>3.95</v>
          </cell>
        </row>
        <row r="482">
          <cell r="A482">
            <v>37873</v>
          </cell>
          <cell r="B482" t="str">
            <v>BLOCO DE CONCRETO ESTRUTURAL 14 X 19 X 29 CM, FBK 12 MPA (NBR 6136)                                                                                                                                                                                                                                                                                                                                                                                                                                       </v>
          </cell>
          <cell r="C482" t="str">
            <v>UND</v>
          </cell>
          <cell r="D482" t="str">
            <v>CR</v>
          </cell>
          <cell r="E482">
            <v>4.02</v>
          </cell>
        </row>
        <row r="483">
          <cell r="A483">
            <v>34564</v>
          </cell>
          <cell r="B483" t="str">
            <v>BLOCO DE CONCRETO ESTRUTURAL 14 X 19 X 29 CM, FBK 14 MPA (NBR 6136)                                                                                                                                                                                                                                                                                                                                                                                                                                       </v>
          </cell>
          <cell r="C483" t="str">
            <v>UND</v>
          </cell>
          <cell r="D483" t="str">
            <v>CR</v>
          </cell>
          <cell r="E483">
            <v>4.21</v>
          </cell>
        </row>
        <row r="484">
          <cell r="A484">
            <v>34565</v>
          </cell>
          <cell r="B484" t="str">
            <v>BLOCO DE CONCRETO ESTRUTURAL 14 X 19 X 29 CM, FBK 16 MPA (NBR 6136)                                                                                                                                                                                                                                                                                                                                                                                                                                       </v>
          </cell>
          <cell r="C484" t="str">
            <v>UND</v>
          </cell>
          <cell r="D484" t="str">
            <v>CR</v>
          </cell>
          <cell r="E484">
            <v>4.45</v>
          </cell>
        </row>
        <row r="485">
          <cell r="A485">
            <v>38590</v>
          </cell>
          <cell r="B485" t="str">
            <v>BLOCO DE CONCRETO ESTRUTURAL 14 X 19 X 29 CM, FBK 4,5 MPA (NBR 6136)                                                                                                                                                                                                                                                                                                                                                                                                                                      </v>
          </cell>
          <cell r="C485" t="str">
            <v>UND</v>
          </cell>
          <cell r="D485" t="str">
            <v>CR</v>
          </cell>
          <cell r="E485">
            <v>3.29</v>
          </cell>
        </row>
        <row r="486">
          <cell r="A486">
            <v>34566</v>
          </cell>
          <cell r="B486" t="str">
            <v>BLOCO DE CONCRETO ESTRUTURAL 14 X 19 X 29 CM, FBK 6 MPA (NBR 6136)                                                                                                                                                                                                                                                                                                                                                                                                                                        </v>
          </cell>
          <cell r="C486" t="str">
            <v>UND</v>
          </cell>
          <cell r="D486" t="str">
            <v>CR</v>
          </cell>
          <cell r="E486">
            <v>3.46</v>
          </cell>
        </row>
        <row r="487">
          <cell r="A487">
            <v>34567</v>
          </cell>
          <cell r="B487" t="str">
            <v>BLOCO DE CONCRETO ESTRUTURAL 14 X 19 X 29 CM, FBK 8 MPA (NBR 6136)                                                                                                                                                                                                                                                                                                                                                                                                                                        </v>
          </cell>
          <cell r="C487" t="str">
            <v>UND</v>
          </cell>
          <cell r="D487" t="str">
            <v>CR</v>
          </cell>
          <cell r="E487">
            <v>3.66</v>
          </cell>
        </row>
        <row r="488">
          <cell r="A488">
            <v>38591</v>
          </cell>
          <cell r="B488" t="str">
            <v>BLOCO DE CONCRETO ESTRUTURAL 14 X 19 X 34 CM, FBK 4,5 MPA (NBR 6136)                                                                                                                                                                                                                                                                                                                                                                                                                                      </v>
          </cell>
          <cell r="C488" t="str">
            <v>UND</v>
          </cell>
          <cell r="D488" t="str">
            <v>CR</v>
          </cell>
          <cell r="E488">
            <v>3.33</v>
          </cell>
        </row>
        <row r="489">
          <cell r="A489">
            <v>34568</v>
          </cell>
          <cell r="B489" t="str">
            <v>BLOCO DE CONCRETO ESTRUTURAL 14 X 19 X 39 CM, FBK 10 MPA (NBR 6136)                                                                                                                                                                                                                                                                                                                                                                                                                                       </v>
          </cell>
          <cell r="C489" t="str">
            <v>UND</v>
          </cell>
          <cell r="D489" t="str">
            <v>CR</v>
          </cell>
          <cell r="E489">
            <v>4.33</v>
          </cell>
        </row>
        <row r="490">
          <cell r="A490">
            <v>34569</v>
          </cell>
          <cell r="B490" t="str">
            <v>BLOCO DE CONCRETO ESTRUTURAL 14 X 19 X 39 CM, FBK 12 MPA (NBR 6136)                                                                                                                                                                                                                                                                                                                                                                                                                                       </v>
          </cell>
          <cell r="C490" t="str">
            <v>UND</v>
          </cell>
          <cell r="D490" t="str">
            <v>CR</v>
          </cell>
          <cell r="E490">
            <v>4.45</v>
          </cell>
        </row>
        <row r="491">
          <cell r="A491">
            <v>34570</v>
          </cell>
          <cell r="B491" t="str">
            <v>BLOCO DE CONCRETO ESTRUTURAL 14 X 19 X 39 CM, FBK 14 MPA (NBR 6136)                                                                                                                                                                                                                                                                                                                                                                                                                                       </v>
          </cell>
          <cell r="C491" t="str">
            <v>UND</v>
          </cell>
          <cell r="D491" t="str">
            <v>CR</v>
          </cell>
          <cell r="E491">
            <v>4.83</v>
          </cell>
        </row>
        <row r="492">
          <cell r="A492">
            <v>25070</v>
          </cell>
          <cell r="B492" t="str">
            <v>BLOCO DE CONCRETO ESTRUTURAL 14 X 19 X 39 CM, FBK 4,5 MPA (NBR 6136)                                                                                                                                                                                                                                                                                                                                                                                                                                      </v>
          </cell>
          <cell r="C492" t="str">
            <v>UND</v>
          </cell>
          <cell r="D492" t="str">
            <v>CR</v>
          </cell>
          <cell r="E492">
            <v>3.64</v>
          </cell>
        </row>
        <row r="493">
          <cell r="A493">
            <v>34571</v>
          </cell>
          <cell r="B493" t="str">
            <v>BLOCO DE CONCRETO ESTRUTURAL 14 X 19 X 39 CM, FBK 6 MPA (NBR 6136)                                                                                                                                                                                                                                                                                                                                                                                                                                        </v>
          </cell>
          <cell r="C493" t="str">
            <v>UND</v>
          </cell>
          <cell r="D493" t="str">
            <v>CR</v>
          </cell>
          <cell r="E493">
            <v>3.67</v>
          </cell>
        </row>
        <row r="494">
          <cell r="A494">
            <v>34573</v>
          </cell>
          <cell r="B494" t="str">
            <v>BLOCO DE CONCRETO ESTRUTURAL 14 X 19 X 39 CM, FBK 8 MPA (NBR 6136)                                                                                                                                                                                                                                                                                                                                                                                                                                        </v>
          </cell>
          <cell r="C494" t="str">
            <v>UND</v>
          </cell>
          <cell r="D494" t="str">
            <v>CR</v>
          </cell>
          <cell r="E494">
            <v>3.86</v>
          </cell>
        </row>
        <row r="495">
          <cell r="A495">
            <v>37107</v>
          </cell>
          <cell r="B495" t="str">
            <v>BLOCO DE CONCRETO ESTRUTURAL 14 X 19 X 39, FCK 16 MPA (NBR 6136)                                                                                                                                                                                                                                                                                                                                                                                                                                          </v>
          </cell>
          <cell r="C495" t="str">
            <v>UND</v>
          </cell>
          <cell r="D495" t="str">
            <v>CR</v>
          </cell>
          <cell r="E495">
            <v>5.1</v>
          </cell>
        </row>
        <row r="496">
          <cell r="A496">
            <v>34576</v>
          </cell>
          <cell r="B496" t="str">
            <v>BLOCO DE CONCRETO ESTRUTURAL 19 X 19 X 39 CM, FBK 10 MPA (NBR 6136)                                                                                                                                                                                                                                                                                                                                                                                                                                       </v>
          </cell>
          <cell r="C496" t="str">
            <v>UND</v>
          </cell>
          <cell r="D496" t="str">
            <v>CR</v>
          </cell>
          <cell r="E496">
            <v>5.63</v>
          </cell>
        </row>
        <row r="497">
          <cell r="A497">
            <v>34577</v>
          </cell>
          <cell r="B497" t="str">
            <v>BLOCO DE CONCRETO ESTRUTURAL 19 X 19 X 39 CM, FBK 12 MPA (NBR 6136)                                                                                                                                                                                                                                                                                                                                                                                                                                       </v>
          </cell>
          <cell r="C497" t="str">
            <v>UND</v>
          </cell>
          <cell r="D497" t="str">
            <v>CR</v>
          </cell>
          <cell r="E497">
            <v>5.88</v>
          </cell>
        </row>
        <row r="498">
          <cell r="A498">
            <v>34578</v>
          </cell>
          <cell r="B498" t="str">
            <v>BLOCO DE CONCRETO ESTRUTURAL 19 X 19 X 39 CM, FBK 14 MPA (NBR 6136)                                                                                                                                                                                                                                                                                                                                                                                                                                       </v>
          </cell>
          <cell r="C498" t="str">
            <v>UND</v>
          </cell>
          <cell r="D498" t="str">
            <v>CR</v>
          </cell>
          <cell r="E498">
            <v>6.37</v>
          </cell>
        </row>
        <row r="499">
          <cell r="A499">
            <v>34579</v>
          </cell>
          <cell r="B499" t="str">
            <v>BLOCO DE CONCRETO ESTRUTURAL 19 X 19 X 39 CM, FBK 16 MPA (NBR 6136)                                                                                                                                                                                                                                                                                                                                                                                                                                       </v>
          </cell>
          <cell r="C499" t="str">
            <v>UND</v>
          </cell>
          <cell r="D499" t="str">
            <v>CR</v>
          </cell>
          <cell r="E499">
            <v>6.8</v>
          </cell>
        </row>
        <row r="500">
          <cell r="A500">
            <v>25067</v>
          </cell>
          <cell r="B500" t="str">
            <v>BLOCO DE CONCRETO ESTRUTURAL 19 X 19 X 39 CM, FBK 4,5 MPA (NBR 6136)                                                                                                                                                                                                                                                                                                                                                                                                                                      </v>
          </cell>
          <cell r="C500" t="str">
            <v>UND</v>
          </cell>
          <cell r="D500" t="str">
            <v>CR</v>
          </cell>
          <cell r="E500">
            <v>4.55</v>
          </cell>
        </row>
        <row r="501">
          <cell r="A501">
            <v>34580</v>
          </cell>
          <cell r="B501" t="str">
            <v>BLOCO DE CONCRETO ESTRUTURAL 19 X 19 X 39 CM, FBK 8 MPA (NBR 6136)                                                                                                                                                                                                                                                                                                                                                                                                                                        </v>
          </cell>
          <cell r="C501" t="str">
            <v>UND</v>
          </cell>
          <cell r="D501" t="str">
            <v>CR</v>
          </cell>
          <cell r="E501">
            <v>5.08</v>
          </cell>
        </row>
        <row r="502">
          <cell r="A502">
            <v>25071</v>
          </cell>
          <cell r="B502" t="str">
            <v>BLOCO DE CONCRETO ESTRUTURAL 9 X 19 X 39 CM, FBK 4,5 MPA (NBR 6136)                                                                                                                                                                                                                                                                                                                                                                                                                                       </v>
          </cell>
          <cell r="C502" t="str">
            <v>UND</v>
          </cell>
          <cell r="D502" t="str">
            <v>CR</v>
          </cell>
          <cell r="E502">
            <v>2.53</v>
          </cell>
        </row>
        <row r="503">
          <cell r="A503">
            <v>44171</v>
          </cell>
          <cell r="B503" t="str">
            <v>BLOCO DE ENGATE RAPIDO PARA BASTIDOR TIPO M10                                                                                                                                                                                                                                                                                                                                                                                                                                                             </v>
          </cell>
          <cell r="C503" t="str">
            <v>UND</v>
          </cell>
          <cell r="D503" t="str">
            <v>CR</v>
          </cell>
          <cell r="E503">
            <v>30.8</v>
          </cell>
        </row>
        <row r="504">
          <cell r="A504">
            <v>38395</v>
          </cell>
          <cell r="B504" t="str">
            <v>BLOCO DE ESPUMA MULTIUSO *23 X 13 X 8* CM                                                                                                                                                                                                                                                                                                                                                                                                                                                                 </v>
          </cell>
          <cell r="C504" t="str">
            <v>UND</v>
          </cell>
          <cell r="D504" t="str">
            <v>CR</v>
          </cell>
          <cell r="E504">
            <v>8.86</v>
          </cell>
        </row>
        <row r="505">
          <cell r="A505">
            <v>34583</v>
          </cell>
          <cell r="B505" t="str">
            <v>BLOCO DE GESSO COMPACTO / MACICO, BRANCO, E = 10 CM, DIMENSOES *67 X 50* CM                                                                                                                                                                                                                                                                                                                                                                                                                               </v>
          </cell>
          <cell r="C505" t="str">
            <v>M2</v>
          </cell>
          <cell r="D505" t="str">
            <v>CR</v>
          </cell>
          <cell r="E505">
            <v>54</v>
          </cell>
        </row>
        <row r="506">
          <cell r="A506">
            <v>34584</v>
          </cell>
          <cell r="B506" t="str">
            <v>BLOCO DE GESSO VAZADO, BRANCO, E = *7* CM, DIMENSOES *67 X 50* CM                                                                                                                                                                                                                                                                                                                                                                                                                                         </v>
          </cell>
          <cell r="C506" t="str">
            <v>M2</v>
          </cell>
          <cell r="D506" t="str">
            <v>CR</v>
          </cell>
          <cell r="E506">
            <v>39.6</v>
          </cell>
        </row>
        <row r="507">
          <cell r="A507">
            <v>709</v>
          </cell>
          <cell r="B507" t="str">
            <v>BLOCO DE POLIETILENO ALTA DENSIDADE, *27* X *30* X *100* CM, ACOMPANHADOS PLACAS  TERMINAIS  E LONGARINAS, PARA FUNDO DE FILTRO                                                                                                                                                                                                                                                                                                                                                                           </v>
          </cell>
          <cell r="C507" t="str">
            <v>M2</v>
          </cell>
          <cell r="D507" t="str">
            <v>AS</v>
          </cell>
          <cell r="E507">
            <v>740.74</v>
          </cell>
        </row>
        <row r="508">
          <cell r="A508">
            <v>34599</v>
          </cell>
          <cell r="B508" t="str">
            <v>BLOCO DE VEDACAO CONCRETO APARENTE 9 X 19 X 39 CM (CLASSE C - NBR 6136)                                                                                                                                                                                                                                                                                                                                                                                                                                   </v>
          </cell>
          <cell r="C508" t="str">
            <v>UND</v>
          </cell>
          <cell r="D508" t="str">
            <v>CR</v>
          </cell>
          <cell r="E508">
            <v>2.6</v>
          </cell>
        </row>
        <row r="509">
          <cell r="A509">
            <v>34592</v>
          </cell>
          <cell r="B509" t="str">
            <v>BLOCO DE VEDACAO CONCRETO 14 X 19 X 29 CM (CLASSE C - NBR 6136)                                                                                                                                                                                                                                                                                                                                                                                                                                           </v>
          </cell>
          <cell r="C509" t="str">
            <v>UND</v>
          </cell>
          <cell r="D509" t="str">
            <v>CR</v>
          </cell>
          <cell r="E509">
            <v>2.89</v>
          </cell>
        </row>
        <row r="510">
          <cell r="A510">
            <v>37103</v>
          </cell>
          <cell r="B510" t="str">
            <v>BLOCO DE VEDACAO DE CONCRETO APARENTE 14 X 19 X 39 CM (CLASSE C - NBR 6136)                                                                                                                                                                                                                                                                                                                                                                                                                               </v>
          </cell>
          <cell r="C510" t="str">
            <v>UND</v>
          </cell>
          <cell r="D510" t="str">
            <v>CR</v>
          </cell>
          <cell r="E510">
            <v>3.31</v>
          </cell>
        </row>
        <row r="511">
          <cell r="A511">
            <v>34555</v>
          </cell>
          <cell r="B511" t="str">
            <v>BLOCO DE VEDACAO DE CONCRETO APARENTE 19 X 19 X 39 CM  (CLASSE C - NBR 6136)                                                                                                                                                                                                                                                                                                                                                                                                                              </v>
          </cell>
          <cell r="C511" t="str">
            <v>UND</v>
          </cell>
          <cell r="D511" t="str">
            <v>CR</v>
          </cell>
          <cell r="E511">
            <v>4.2</v>
          </cell>
        </row>
        <row r="512">
          <cell r="A512">
            <v>674</v>
          </cell>
          <cell r="B512" t="str">
            <v>BLOCO DE VEDACAO DE CONCRETO CELULAR AUTOCLAVADO 10 X 30 X 60 CM (E X A X C)                                                                                                                                                                                                                                                                                                                                                                                                                              </v>
          </cell>
          <cell r="C512" t="str">
            <v>M2</v>
          </cell>
          <cell r="D512" t="str">
            <v>AS</v>
          </cell>
          <cell r="E512">
            <v>85</v>
          </cell>
        </row>
        <row r="513">
          <cell r="A513">
            <v>34600</v>
          </cell>
          <cell r="B513" t="str">
            <v>BLOCO DE VEDACAO DE CONCRETO CELULAR AUTOCLAVADO 15 X 30 X 60 CM (E X A X C)                                                                                                                                                                                                                                                                                                                                                                                                                              </v>
          </cell>
          <cell r="C513" t="str">
            <v>M2</v>
          </cell>
          <cell r="D513" t="str">
            <v>AS</v>
          </cell>
          <cell r="E513">
            <v>124.85</v>
          </cell>
        </row>
        <row r="514">
          <cell r="A514">
            <v>652</v>
          </cell>
          <cell r="B514" t="str">
            <v>BLOCO DE VEDACAO DE CONCRETO CELULAR AUTOCLAVADO 20 X 30 X 60 CM (E X A X C)                                                                                                                                                                                                                                                                                                                                                                                                                              </v>
          </cell>
          <cell r="C514" t="str">
            <v>M2</v>
          </cell>
          <cell r="D514" t="str">
            <v>AS</v>
          </cell>
          <cell r="E514">
            <v>191.25</v>
          </cell>
        </row>
        <row r="515">
          <cell r="A515">
            <v>651</v>
          </cell>
          <cell r="B515" t="str">
            <v>BLOCO DE VEDACAO DE CONCRETO 14 X 19 X 39 CM (CLASSE C - NBR 6136)                                                                                                                                                                                                                                                                                                                                                                                                                                        </v>
          </cell>
          <cell r="C515" t="str">
            <v>UND</v>
          </cell>
          <cell r="D515" t="str">
            <v>CR</v>
          </cell>
          <cell r="E515">
            <v>3.19</v>
          </cell>
        </row>
        <row r="516">
          <cell r="A516">
            <v>654</v>
          </cell>
          <cell r="B516" t="str">
            <v>BLOCO DE VEDACAO DE CONCRETO 19 X 19 X 39 CM (CLASSE C - NBR 6136)                                                                                                                                                                                                                                                                                                                                                                                                                                        </v>
          </cell>
          <cell r="C516" t="str">
            <v>UND</v>
          </cell>
          <cell r="D516" t="str">
            <v>CR</v>
          </cell>
          <cell r="E516">
            <v>3.95</v>
          </cell>
        </row>
        <row r="517">
          <cell r="A517">
            <v>650</v>
          </cell>
          <cell r="B517" t="str">
            <v>BLOCO DE VEDACAO DE CONCRETO, 9 X 19 X 39 CM (CLASSE C - NBR 6136)                                                                                                                                                                                                                                                                                                                                                                                                                                        </v>
          </cell>
          <cell r="C517" t="str">
            <v>UND</v>
          </cell>
          <cell r="D517" t="str">
            <v>C </v>
          </cell>
          <cell r="E517">
            <v>2.55</v>
          </cell>
        </row>
        <row r="518">
          <cell r="A518">
            <v>718</v>
          </cell>
          <cell r="B518" t="str">
            <v>BLOCO DE VIDRO / ELEMENTO VAZADO, INCOLOR, VENEZIANA, *20 X 20 X 6* CM (A X L X E)                                                                                                                                                                                                                                                                                                                                                                                                                        </v>
          </cell>
          <cell r="C518" t="str">
            <v>UND</v>
          </cell>
          <cell r="D518" t="str">
            <v>CR</v>
          </cell>
          <cell r="E518">
            <v>21.64</v>
          </cell>
        </row>
        <row r="519">
          <cell r="A519">
            <v>11981</v>
          </cell>
          <cell r="B519" t="str">
            <v>BLOCO DE VIDRO / ELEMENTO VAZADO, INCOLOR, VENEZIANA, DE *20 X 10 X 8* CM (A X L X E)                                                                                                                                                                                                                                                                                                                                                                                                                     </v>
          </cell>
          <cell r="C519" t="str">
            <v>UND</v>
          </cell>
          <cell r="D519" t="str">
            <v>CR</v>
          </cell>
          <cell r="E519">
            <v>21.02</v>
          </cell>
        </row>
        <row r="520">
          <cell r="A520">
            <v>34586</v>
          </cell>
          <cell r="B520" t="str">
            <v>BLOCO ESTRUTURAL CERAMICO 14 X 19 X 29 CM, 6,0 MPA (NBR 15270)                                                                                                                                                                                                                                                                                                                                                                                                                                            </v>
          </cell>
          <cell r="C520" t="str">
            <v>UND</v>
          </cell>
          <cell r="D520" t="str">
            <v>CR</v>
          </cell>
          <cell r="E520">
            <v>1.37</v>
          </cell>
        </row>
        <row r="521">
          <cell r="A521">
            <v>38603</v>
          </cell>
          <cell r="B521" t="str">
            <v>BLOCO ESTRUTURAL CERAMICO 14 X 19 X 34 CM, 6,0 MPA (NBR 15270)                                                                                                                                                                                                                                                                                                                                                                                                                                            </v>
          </cell>
          <cell r="C521" t="str">
            <v>UND</v>
          </cell>
          <cell r="D521" t="str">
            <v>CR</v>
          </cell>
          <cell r="E521">
            <v>1.66</v>
          </cell>
        </row>
        <row r="522">
          <cell r="A522">
            <v>34588</v>
          </cell>
          <cell r="B522" t="str">
            <v>BLOCO ESTRUTURAL CERAMICO 14 X 19 X 39 CM, 6,0 MPA (NBR 15270)                                                                                                                                                                                                                                                                                                                                                                                                                                            </v>
          </cell>
          <cell r="C522" t="str">
            <v>UND</v>
          </cell>
          <cell r="D522" t="str">
            <v>CR</v>
          </cell>
          <cell r="E522">
            <v>1.79</v>
          </cell>
        </row>
        <row r="523">
          <cell r="A523">
            <v>34590</v>
          </cell>
          <cell r="B523" t="str">
            <v>BLOCO ESTRUTURAL CERAMICO 19 X 19 X 29 CM, 6,0 MPA (NBR 15270)                                                                                                                                                                                                                                                                                                                                                                                                                                            </v>
          </cell>
          <cell r="C523" t="str">
            <v>UND</v>
          </cell>
          <cell r="D523" t="str">
            <v>CR</v>
          </cell>
          <cell r="E523">
            <v>1.64</v>
          </cell>
        </row>
        <row r="524">
          <cell r="A524">
            <v>34591</v>
          </cell>
          <cell r="B524" t="str">
            <v>BLOCO ESTRUTURAL CERAMICO 19 X 19 X 39 CM, 6,0 MPA (NBR 15270)                                                                                                                                                                                                                                                                                                                                                                                                                                            </v>
          </cell>
          <cell r="C524" t="str">
            <v>UND</v>
          </cell>
          <cell r="D524" t="str">
            <v>CR</v>
          </cell>
          <cell r="E524">
            <v>2.22</v>
          </cell>
        </row>
        <row r="525">
          <cell r="A525">
            <v>40517</v>
          </cell>
          <cell r="B525" t="str">
            <v>BLOQUETE/PISO DE CONCRETO - MODELO BLOCO PISOGRAMA/CONCREGRAMA 2 FUROS, DIMENSOES APROX. DE 35 CM X 15 CM E ESPESSURA DE 7 CM (+/- 1 CM), COR NATURAL                                                                                                                                                                                                                                                                                                                                                     </v>
          </cell>
          <cell r="C525" t="str">
            <v>M2</v>
          </cell>
          <cell r="D525" t="str">
            <v>CR</v>
          </cell>
          <cell r="E525">
            <v>46.11</v>
          </cell>
        </row>
        <row r="526">
          <cell r="A526">
            <v>40515</v>
          </cell>
          <cell r="B526" t="str">
            <v>BLOQUETE/PISO DE CONCRETO - MODELO PISOGRAMA/CONCREGRAMA/PAVI-GRADE/GRAMEIRO, DIMENSOES APROXIMADAS DE 60 CM X 45 CM E ESPESSURA DE 8 CM (+/- 1 CM), COR NATURAL                                                                                                                                                                                                                                                                                                                                          </v>
          </cell>
          <cell r="C526" t="str">
            <v>M2</v>
          </cell>
          <cell r="D526" t="str">
            <v>CR</v>
          </cell>
          <cell r="E526">
            <v>103.75</v>
          </cell>
        </row>
        <row r="527">
          <cell r="A527">
            <v>40529</v>
          </cell>
          <cell r="B527" t="str">
            <v>BLOQUETE/PISO INTERTRAVADO DE CONCRETO - MODELO ONDA/16 FACES/RETANGULAR/TIJOLINHO/PAVER/HOLANDES/PARALELEPIPEDO, *22 CM X *11 CM, E = 10 CM, RESISTENCIA DE 50 MPA (NBR 9781), COR NATURAL                                                                                                                                                                                                                                                                                                               </v>
          </cell>
          <cell r="C527" t="str">
            <v>M2</v>
          </cell>
          <cell r="D527" t="str">
            <v>CR</v>
          </cell>
          <cell r="E527">
            <v>66.29</v>
          </cell>
        </row>
        <row r="528">
          <cell r="A528">
            <v>36170</v>
          </cell>
          <cell r="B528" t="str">
            <v>BLOQUETE/PISO INTERTRAVADO DE CONCRETO - MODELO ONDA/16 FACES/RETANGULAR/TIJOLINHO/PAVER/HOLANDES/PARALELEPIPEDO, *22 CM X 11* CM, E = 8 CM, RESISTENCIA DE 35 MPA (NBR 9781), COR NATURAL                                                                                                                                                                                                                                                                                                                </v>
          </cell>
          <cell r="C528" t="str">
            <v>M2</v>
          </cell>
          <cell r="D528" t="str">
            <v>C </v>
          </cell>
          <cell r="E528">
            <v>55</v>
          </cell>
        </row>
        <row r="529">
          <cell r="A529">
            <v>40524</v>
          </cell>
          <cell r="B529" t="str">
            <v>BLOQUETE/PISO INTERTRAVADO DE CONCRETO - MODELO ONDA/16 FACES/RETANGULAR/TIJOLINHO/PAVER/HOLANDES/PARALELEPIPEDO, 20 CM X 10 CM, E = 10 CM, RESISTENCIA DE 35 MPA (NBR 9781), COR NATURAL                                                                                                                                                                                                                                                                                                                 </v>
          </cell>
          <cell r="C529" t="str">
            <v>M2</v>
          </cell>
          <cell r="D529" t="str">
            <v>CR</v>
          </cell>
          <cell r="E529">
            <v>64.84</v>
          </cell>
        </row>
        <row r="530">
          <cell r="A530">
            <v>36156</v>
          </cell>
          <cell r="B530" t="str">
            <v>BLOQUETE/PISO INTERTRAVADO DE CONCRETO - MODELO ONDA/16 FACES/RETANGULAR/TIJOLINHO/PAVER/HOLANDES/PARALELEPIPEDO, 20 CM X 10 CM, E = 6 CM, RESISTENCIA DE 35 MPA (NBR 9781), COLORIDO                                                                                                                                                                                                                                                                                                                     </v>
          </cell>
          <cell r="C530" t="str">
            <v>M2</v>
          </cell>
          <cell r="D530" t="str">
            <v>CR</v>
          </cell>
          <cell r="E530">
            <v>50.43</v>
          </cell>
        </row>
        <row r="531">
          <cell r="A531">
            <v>36155</v>
          </cell>
          <cell r="B531" t="str">
            <v>BLOQUETE/PISO INTERTRAVADO DE CONCRETO - MODELO ONDA/16 FACES/RETANGULAR/TIJOLINHO/PAVER/HOLANDES/PARALELEPIPEDO, 20 CM X 10 CM, E = 6 CM, RESISTENCIA DE 35 MPA (NBR 9781), COR NATURAL                                                                                                                                                                                                                                                                                                                  </v>
          </cell>
          <cell r="C531" t="str">
            <v>M2</v>
          </cell>
          <cell r="D531" t="str">
            <v>CR</v>
          </cell>
          <cell r="E531">
            <v>43.54</v>
          </cell>
        </row>
        <row r="532">
          <cell r="A532">
            <v>36154</v>
          </cell>
          <cell r="B532" t="str">
            <v>BLOQUETE/PISO INTERTRAVADO DE CONCRETO - MODELO ONDA/16 FACES/RETANGULAR/TIJOLINHO/PAVER/HOLANDES/PARALELEPIPEDO, 20 CM X 10 CM, E = 8 CM, RESISTENCIA DE 35 MPA (NBR 9781), COLORIDO                                                                                                                                                                                                                                                                                                                     </v>
          </cell>
          <cell r="C532" t="str">
            <v>M2</v>
          </cell>
          <cell r="D532" t="str">
            <v>CR</v>
          </cell>
          <cell r="E532">
            <v>60.52</v>
          </cell>
        </row>
        <row r="533">
          <cell r="A533">
            <v>695</v>
          </cell>
          <cell r="B533" t="str">
            <v>BLOQUETE/PISO INTERTRAVADO DE CONCRETO - MODELO RAQUETE, *22 CM X 13,5* CM, E = 6 CM, RESISTENCIA DE 35 MPA (NBR 9781), COR NATURAL                                                                                                                                                                                                                                                                                                                                                                       </v>
          </cell>
          <cell r="C533" t="str">
            <v>M2</v>
          </cell>
          <cell r="D533" t="str">
            <v>CR</v>
          </cell>
          <cell r="E533">
            <v>44.45</v>
          </cell>
        </row>
        <row r="534">
          <cell r="A534">
            <v>679</v>
          </cell>
          <cell r="B534" t="str">
            <v>BLOQUETE/PISO INTERTRAVADO DE CONCRETO - MODELO SEXTAVADO / HEXAGONAL, 25 CM X 25 CM, E = 10 CM, RESISTENCIA DE 35 MPA (NBR 9781), COR NATURAL                                                                                                                                                                                                                                                                                                                                                            </v>
          </cell>
          <cell r="C534" t="str">
            <v>M2</v>
          </cell>
          <cell r="D534" t="str">
            <v>CR</v>
          </cell>
          <cell r="E534">
            <v>66.29</v>
          </cell>
        </row>
        <row r="535">
          <cell r="A535">
            <v>711</v>
          </cell>
          <cell r="B535" t="str">
            <v>BLOQUETE/PISO INTERTRAVADO DE CONCRETO - MODELO SEXTAVADO / HEXAGONAL, 25 CM X 25 CM, E = 6 CM, RESISTENCIA DE 35 MPA (NBR 9781), COR NATURAL                                                                                                                                                                                                                                                                                                                                                             </v>
          </cell>
          <cell r="C535" t="str">
            <v>M2</v>
          </cell>
          <cell r="D535" t="str">
            <v>CR</v>
          </cell>
          <cell r="E535">
            <v>43.85</v>
          </cell>
        </row>
        <row r="536">
          <cell r="A536">
            <v>712</v>
          </cell>
          <cell r="B536" t="str">
            <v>BLOQUETE/PISO INTERTRAVADO DE CONCRETO - MODELO SEXTAVADO / HEXAGONAL, 25 CM X 25 CM, E = 8 CM, RESISTENCIA DE 35 MPA (NBR 9781), COR NATURAL                                                                                                                                                                                                                                                                                                                                                             </v>
          </cell>
          <cell r="C536" t="str">
            <v>M2</v>
          </cell>
          <cell r="D536" t="str">
            <v>CR</v>
          </cell>
          <cell r="E536">
            <v>55.23</v>
          </cell>
        </row>
        <row r="537">
          <cell r="A537">
            <v>12614</v>
          </cell>
          <cell r="B537" t="str">
            <v>BOCAL PVC, PARA CALHA PLUVIAL, DIAMETRO DA SAIDA ENTRE *75 E 120* MM, PARA DRENAGEM PLUVIAL PREDIAL                                                                                                                                                                                                                                                                                                                                                                                                       </v>
          </cell>
          <cell r="C537" t="str">
            <v>UND</v>
          </cell>
          <cell r="D537" t="str">
            <v>CR</v>
          </cell>
          <cell r="E537">
            <v>59.74</v>
          </cell>
        </row>
        <row r="538">
          <cell r="A538">
            <v>6140</v>
          </cell>
          <cell r="B538" t="str">
            <v>BOLSA DE LIGACAO EM PVC FLEXIVEL PARA VASO SANITARIO 40 MM (1 1/2")                                                                                                                                                                                                                                                                                                                                                                                                                                       </v>
          </cell>
          <cell r="C538" t="str">
            <v>UND</v>
          </cell>
          <cell r="D538" t="str">
            <v>CR</v>
          </cell>
          <cell r="E538">
            <v>3.87</v>
          </cell>
        </row>
        <row r="539">
          <cell r="A539">
            <v>38399</v>
          </cell>
          <cell r="B539" t="str">
            <v>BOLSA DE LONA PARA FERRAMENTAS *50 X 35 X 25* CM                                                                                                                                                                                                                                                                                                                                                                                                                                                          </v>
          </cell>
          <cell r="C539" t="str">
            <v>UND</v>
          </cell>
          <cell r="D539" t="str">
            <v>CR</v>
          </cell>
          <cell r="E539">
            <v>233.55</v>
          </cell>
        </row>
        <row r="540">
          <cell r="A540">
            <v>735</v>
          </cell>
          <cell r="B540" t="str">
            <v>BOMBA CENTRIFUGA  MOTOR ELETRICO TRIFASICO 1,48HP  DIAMETRO DE SUCCAO X ELEVACAO 1" X 1", 4 ESTAGIOS, DIAMETRO DOS ROTORES 3 X 107 MM + 1 X 100 MM, HM/Q: 10 M / 5,3 M3/H A 70 M / 1,8 M3/H                                                                                                                                                                                                                                                                                                               </v>
          </cell>
          <cell r="C540" t="str">
            <v>UND</v>
          </cell>
          <cell r="D540" t="str">
            <v>CR</v>
          </cell>
          <cell r="E540">
            <v>2152.24</v>
          </cell>
        </row>
        <row r="541">
          <cell r="A541">
            <v>736</v>
          </cell>
          <cell r="B541" t="str">
            <v>BOMBA CENTRIFUGA  MOTOR ELETRICO TRIFASICO 2,96HP, DIAMETRO DE SUCCAO X ELEVACAO 1 1/2" X 1 1/4", DIAMETRO DO ROTOR 148 MM, HM/Q: 34 M / 14,80 M3/H A 40 M / 8,60 M3/H                                                                                                                                                                                                                                                                                                                                    </v>
          </cell>
          <cell r="C541" t="str">
            <v>UND</v>
          </cell>
          <cell r="D541" t="str">
            <v>CR</v>
          </cell>
          <cell r="E541">
            <v>1809.64</v>
          </cell>
        </row>
        <row r="542">
          <cell r="A542">
            <v>729</v>
          </cell>
          <cell r="B542" t="str">
            <v>BOMBA CENTRIFUGA COM MOTOR ELETRICO MONOFASICO, POTENCIA 0,33 HP,  BOCAIS 1" X 3/4", DIAMETRO DO ROTOR 99 MM, HM/Q = 4 MCA / 8,5 M3/H A 18 MCA / 0,90 M3/H                                                                                                                                                                                                                                                                                                                                                </v>
          </cell>
          <cell r="C542" t="str">
            <v>UND</v>
          </cell>
          <cell r="D542" t="str">
            <v>C </v>
          </cell>
          <cell r="E542">
            <v>737.45</v>
          </cell>
        </row>
        <row r="543">
          <cell r="A543">
            <v>39925</v>
          </cell>
          <cell r="B543" t="str">
            <v>BOMBA CENTRIFUGA MONOESTAGIO COM MOTOR ELETRICO MONOFASICO, POTENCIA 15 HP,  DIAMETRO DO ROTOR *173* MM, HM/Q = *30* MCA / *90* M3/H A *45* MCA / *55* M3/H                                                                                                                                                                                                                                                                                                                                               </v>
          </cell>
          <cell r="C543" t="str">
            <v>UND</v>
          </cell>
          <cell r="D543" t="str">
            <v>CR</v>
          </cell>
          <cell r="E543">
            <v>10656.08</v>
          </cell>
        </row>
        <row r="544">
          <cell r="A544">
            <v>731</v>
          </cell>
          <cell r="B544" t="str">
            <v>BOMBA CENTRIFUGA MOTOR ELETRICO MONOFASICO 0,49 HP  BOCAIS 1" X 3/4", DIAMETRO DO ROTOR 110 MM, HM/Q: 6 M / 8,3 M3/H A 20 M / 1,2 M3/H                                                                                                                                                                                                                                                                                                                                                                    </v>
          </cell>
          <cell r="C544" t="str">
            <v>UND</v>
          </cell>
          <cell r="D544" t="str">
            <v>CR</v>
          </cell>
          <cell r="E544">
            <v>717.72</v>
          </cell>
        </row>
        <row r="545">
          <cell r="A545">
            <v>10575</v>
          </cell>
          <cell r="B545" t="str">
            <v>BOMBA CENTRIFUGA MOTOR ELETRICO MONOFASICO 0,50 CV DIAMETRO DE SUCCAO X ELEVACAO 3/4" X 3/4", MONOESTAGIO, DIAMETRO DOS ROTORES 114 MM, HM/Q: 2 M / 2,99 M3/H A 24 M / 0,71 M3/H                                                                                                                                                                                                                                                                                                                          </v>
          </cell>
          <cell r="C545" t="str">
            <v>UND</v>
          </cell>
          <cell r="D545" t="str">
            <v>CR</v>
          </cell>
          <cell r="E545">
            <v>1120.05</v>
          </cell>
        </row>
        <row r="546">
          <cell r="A546">
            <v>733</v>
          </cell>
          <cell r="B546" t="str">
            <v>BOMBA CENTRIFUGA MOTOR ELETRICO MONOFASICO 0,74HP  DIAMETRO DE SUCCAO X ELEVACAO 1 1/4" X 1", DIAMETRO DO ROTOR 120 MM, HM/Q: 8 M / 7,70 M3/H A 24 M / 2,80 M3/H                                                                                                                                                                                                                                                                                                                                          </v>
          </cell>
          <cell r="C546" t="str">
            <v>UND</v>
          </cell>
          <cell r="D546" t="str">
            <v>CR</v>
          </cell>
          <cell r="E546">
            <v>1226.32</v>
          </cell>
        </row>
        <row r="547">
          <cell r="A547">
            <v>732</v>
          </cell>
          <cell r="B547" t="str">
            <v>BOMBA CENTRIFUGA MOTOR ELETRICO TRIFASICO 0,99HP  DIAMETRO DE SUCCAO X ELEVACAO 1" X 1", DIAMETRO DO ROTOR 145 MM, HM/Q: 14 M / 8,4 M3/H A 40 M / 0,60 M3/H                                                                                                                                                                                                                                                                                                                                               </v>
          </cell>
          <cell r="C547" t="str">
            <v>UND</v>
          </cell>
          <cell r="D547" t="str">
            <v>CR</v>
          </cell>
          <cell r="E547">
            <v>1209.84</v>
          </cell>
        </row>
        <row r="548">
          <cell r="A548">
            <v>737</v>
          </cell>
          <cell r="B548" t="str">
            <v>BOMBA CENTRIFUGA MOTOR ELETRICO TRIFASICO 14,8 HP, DIAMETRO DE SUCCAO X ELEVACAO 2 1/2" X 2", DIAMETRO DO ROTOR 195 MM, HM/Q: 62 M / 55,5 M3/H A 80 M / 31,50 M3/H                                                                                                                                                                                                                                                                                                                                        </v>
          </cell>
          <cell r="C548" t="str">
            <v>UND</v>
          </cell>
          <cell r="D548" t="str">
            <v>CR</v>
          </cell>
          <cell r="E548">
            <v>6784.42</v>
          </cell>
        </row>
        <row r="549">
          <cell r="A549">
            <v>738</v>
          </cell>
          <cell r="B549" t="str">
            <v>BOMBA CENTRIFUGA MOTOR ELETRICO TRIFASICO 5HP, DIAMETRO DE SUCCAO X ELEVACAO 2" X 1 1/2", DIAMETRO DO ROTOR 155 MM, HM/Q: 40 M / 20,40 M3/H A 46 M / 9,20 M3/H                                                                                                                                                                                                                                                                                                                                            </v>
          </cell>
          <cell r="C549" t="str">
            <v>UND</v>
          </cell>
          <cell r="D549" t="str">
            <v>CR</v>
          </cell>
          <cell r="E549">
            <v>3145.88</v>
          </cell>
        </row>
        <row r="550">
          <cell r="A550">
            <v>740</v>
          </cell>
          <cell r="B550" t="str">
            <v>BOMBA CENTRIFUGA MOTOR ELETRICO TRIFASICO 9,86 DIAMETRO DE SUCCAO X ELEVACAO 1" X 1", 4 ESTAGIOS, DIAMETRO DOS ROTORES 4 X 146 MM, HM/Q: 85 M / 14,9 M3/H A 140 M / 4,2 M3/H                                                                                                                                                                                                                                                                                                                              </v>
          </cell>
          <cell r="C550" t="str">
            <v>UND</v>
          </cell>
          <cell r="D550" t="str">
            <v>CR</v>
          </cell>
          <cell r="E550">
            <v>6382.35</v>
          </cell>
        </row>
        <row r="551">
          <cell r="A551">
            <v>734</v>
          </cell>
          <cell r="B551" t="str">
            <v>BOMBA CENTRIFUGA,  MOTOR ELETRICO TRIFASICO 1,48HP  DIAMETRO DE SUCCAO X ELEVACAO 1 1/2" X 1", DIAMETRO DO ROTOR 117 MM, HM/Q: 10 M / 21,9 M3/H A 24 M / 6,1 M3/H                                                                                                                                                                                                                                                                                                                                         </v>
          </cell>
          <cell r="C551" t="str">
            <v>UND</v>
          </cell>
          <cell r="D551" t="str">
            <v>CR</v>
          </cell>
          <cell r="E551">
            <v>1296.94</v>
          </cell>
        </row>
        <row r="552">
          <cell r="A552">
            <v>39008</v>
          </cell>
          <cell r="B552" t="str">
            <v>BOMBA DE PROJECAO DE CONCRETO SECO, POTENCIA 10 CV, VAZAO 3 M3/H                                                                                                                                                                                                                                                                                                                                                                                                                                          </v>
          </cell>
          <cell r="C552" t="str">
            <v>UND</v>
          </cell>
          <cell r="D552" t="str">
            <v>CR</v>
          </cell>
          <cell r="E552">
            <v>71910.61</v>
          </cell>
        </row>
        <row r="553">
          <cell r="A553">
            <v>39009</v>
          </cell>
          <cell r="B553" t="str">
            <v>BOMBA DE PROJECAO DE CONCRETO SECO, POTENCIA 10 CV, VAZAO 6 M3/H                                                                                                                                                                                                                                                                                                                                                                                                                                          </v>
          </cell>
          <cell r="C553" t="str">
            <v>UND</v>
          </cell>
          <cell r="D553" t="str">
            <v>CR</v>
          </cell>
          <cell r="E553">
            <v>77043.31</v>
          </cell>
        </row>
        <row r="554">
          <cell r="A554">
            <v>10587</v>
          </cell>
          <cell r="B554" t="str">
            <v>BOMBA SUBMERSA PARA POCOS TUBULARES PROFUNDOS DIAMETRO DE 4 POLEGADAS, ELETRICA, MONOFASICA, POTENCIA 0,49 HP, 13 ESTAGIOS, BOCAL DE DESCARGA DIAMETRO DE UMA POLEGADA E MEIA, HM/Q = 18 M / 1,90 M3/H A 85 M / 0,60 M3/H                                                                                                                                                                                                                                                                                 </v>
          </cell>
          <cell r="C554" t="str">
            <v>UND</v>
          </cell>
          <cell r="D554" t="str">
            <v>CR</v>
          </cell>
          <cell r="E554">
            <v>2928.81</v>
          </cell>
        </row>
        <row r="555">
          <cell r="A555">
            <v>759</v>
          </cell>
          <cell r="B555" t="str">
            <v>BOMBA SUBMERSA PARA POCOS TUBULARES PROFUNDOS DIAMETRO DE 4 POLEGADAS, ELETRICA, TRIFASICA, POTENCIA 1,97 HP, 20 ESTAGIOS, BOCAL DE DESCARGA DIAMETRO DE UMA POLEGADA E MEIA, HM/Q = 18 M / 5,40 M3/H A 164 M / 0,80 M3/H                                                                                                                                                                                                                                                                                 </v>
          </cell>
          <cell r="C555" t="str">
            <v>UND</v>
          </cell>
          <cell r="D555" t="str">
            <v>CR</v>
          </cell>
          <cell r="E555">
            <v>4211.06</v>
          </cell>
        </row>
        <row r="556">
          <cell r="A556">
            <v>761</v>
          </cell>
          <cell r="B556" t="str">
            <v>BOMBA SUBMERSA PARA POCOS TUBULARES PROFUNDOS DIAMETRO DE 4 POLEGADAS, ELETRICA, TRIFASICA, POTENCIA 5,42 HP, 15 ESTAGIOS, BOCAL DE DESCARGA DIAMETRO DE 2 POLEGADAS, HM/Q = 18 M / 18,10 M3/H A 121 M / 2,90 M3/H                                                                                                                                                                                                                                                                                        </v>
          </cell>
          <cell r="C556" t="str">
            <v>UND</v>
          </cell>
          <cell r="D556" t="str">
            <v>CR</v>
          </cell>
          <cell r="E556">
            <v>7138.1</v>
          </cell>
        </row>
        <row r="557">
          <cell r="A557">
            <v>750</v>
          </cell>
          <cell r="B557" t="str">
            <v>BOMBA SUBMERSA PARA POCOS TUBULARES PROFUNDOS DIAMETRO DE 4 POLEGADAS, ELETRICA, TRIFASICA, POTENCIA 5,42 HP, 29 ESTAGIOS, BOCAL DE DESCARGA DE UMA POLEGADA E MEIA, HM/Q = 18 M / 8,10 M3/H A 201 M / 3,2 M3/H                                                                                                                                                                                                                                                                                           </v>
          </cell>
          <cell r="C557" t="str">
            <v>UND</v>
          </cell>
          <cell r="D557" t="str">
            <v>CR</v>
          </cell>
          <cell r="E557">
            <v>6777.05</v>
          </cell>
        </row>
        <row r="558">
          <cell r="A558">
            <v>755</v>
          </cell>
          <cell r="B558" t="str">
            <v>BOMBA SUBMERSA PARA POCOS TUBULARES PROFUNDOS DIAMETRO DE 6 POLEGADAS, ELETRICA, TRIFASICA, POTENCIA 27,12 HP, 7 ESTAGIOS, BOCAL DE DESCARGA DIAMETRO DE 4 POLEGADAS, HM/Q = 13,9 M / 90 M3/H A 44,0 M / 25,0 M3/H                                                                                                                                                                                                                                                                                        </v>
          </cell>
          <cell r="C558" t="str">
            <v>UND</v>
          </cell>
          <cell r="D558" t="str">
            <v>CR</v>
          </cell>
          <cell r="E558">
            <v>27809.75</v>
          </cell>
        </row>
        <row r="559">
          <cell r="A559">
            <v>749</v>
          </cell>
          <cell r="B559" t="str">
            <v>BOMBA SUBMERSA PARA POCOS TUBULARES PROFUNDOS DIAMETRO DE 6 POLEGADAS, ELETRICA, TRIFASICA, POTENCIA 3,45 HP, 5 ESTAGIOS, BOCAL DE DESCARGA DIAMETRO DE 2 POLEGADAS, HM/Q = 68,5 M / 6,12 M3/H A 39,5 M / 14,04 M3/H                                                                                                                                                                                                                                                                                      </v>
          </cell>
          <cell r="C559" t="str">
            <v>UND</v>
          </cell>
          <cell r="D559" t="str">
            <v>CR</v>
          </cell>
          <cell r="E559">
            <v>10227.91</v>
          </cell>
        </row>
        <row r="560">
          <cell r="A560">
            <v>756</v>
          </cell>
          <cell r="B560" t="str">
            <v>BOMBA SUBMERSA PARA POCOS TUBULARES PROFUNDOS DIAMETRO DE 6 POLEGADAS, ELETRICA, TRIFASICA, POTENCIA 32 HP, 9 ESTAGIOS, BOCAL DE DESCARGA DIAMETRO DE 4 POLEGADAS, HM/Q = 114,0 M / 13,9 M3/H A 57,0 M / 25,0 M3/H                                                                                                                                                                                                                                                                                        </v>
          </cell>
          <cell r="C560" t="str">
            <v>UND</v>
          </cell>
          <cell r="D560" t="str">
            <v>CR</v>
          </cell>
          <cell r="E560">
            <v>30330.25</v>
          </cell>
        </row>
        <row r="561">
          <cell r="A561">
            <v>757</v>
          </cell>
          <cell r="B561" t="str">
            <v>BOMBA SUBMERSIVEL,  ELETRICA, TRIFASICA, POTENCIA 6 HP, DIAMETRO DO ROTOR 127 MM, BOCAL DE SAIDA DIAMETRO DE 3 POLEGADAS, HM/Q = 7 M / 66,90 M3/H A 26 M / 2,88 M3/H                                                                                                                                                                                                                                                                                                                                      </v>
          </cell>
          <cell r="C561" t="str">
            <v>UND</v>
          </cell>
          <cell r="D561" t="str">
            <v>CR</v>
          </cell>
          <cell r="E561">
            <v>13771.87</v>
          </cell>
        </row>
        <row r="562">
          <cell r="A562">
            <v>10588</v>
          </cell>
          <cell r="B562" t="str">
            <v>BOMBA SUBMERSIVEL, ELETRICA, TRIFASICA, POTENCIA 0,98 HP, DIAMETRO DO ROTOR 142 MM SEMIABERTO, BOCAL DE SAIDA DIAMETRO DE 2 POLEGADAS, HM/Q = 2 M / 32 M3/H A 8 M / 16 M3/H                                                                                                                                                                                                                                                                                                                               </v>
          </cell>
          <cell r="C562" t="str">
            <v>UND</v>
          </cell>
          <cell r="D562" t="str">
            <v>CR</v>
          </cell>
          <cell r="E562">
            <v>3040.48</v>
          </cell>
        </row>
        <row r="563">
          <cell r="A563">
            <v>10592</v>
          </cell>
          <cell r="B563" t="str">
            <v>BOMBA SUBMERSIVEL, ELETRICA, TRIFASICA, POTENCIA 0,99 HP, DIAMETRO ROTOR 98 MM SEMIABERTO, BOCAL DE SAIDA DIAMETRO 2 POLEGADAS, HM/Q = 2 M / 28,90 M3/H A 14 M / 7 M3/H                                                                                                                                                                                                                                                                                                                                   </v>
          </cell>
          <cell r="C563" t="str">
            <v>UND</v>
          </cell>
          <cell r="D563" t="str">
            <v>C </v>
          </cell>
          <cell r="E563">
            <v>3672.5</v>
          </cell>
        </row>
        <row r="564">
          <cell r="A564">
            <v>10589</v>
          </cell>
          <cell r="B564" t="str">
            <v>BOMBA SUBMERSIVEL, ELETRICA, TRIFASICA, POTENCIA 1,97 HP, DIAMETRO DO ROTOR 144 MM SEMIABERTO, BOCAL DE SAIDA DIAMETRO DE 2 POLEGADAS, HM/Q = 2 M / 26,8 M3/H A 28 M / 4,6 M3/H                                                                                                                                                                                                                                                                                                                           </v>
          </cell>
          <cell r="C564" t="str">
            <v>UND</v>
          </cell>
          <cell r="D564" t="str">
            <v>CR</v>
          </cell>
          <cell r="E564">
            <v>4933.77</v>
          </cell>
        </row>
        <row r="565">
          <cell r="A565">
            <v>760</v>
          </cell>
          <cell r="B565" t="str">
            <v>BOMBA SUBMERSIVEL, ELETRICA, TRIFASICA, POTENCIA 13 HP, DIAMETRO DO ROTOR 170 MM, BOCAL DE SAIDA DIAMETRO DE 3 POLEGADAS, HM/Q = 11 M / 68,40 M3/H A 72 M / 3,6 M3/H                                                                                                                                                                                                                                                                                                                                      </v>
          </cell>
          <cell r="C565" t="str">
            <v>UND</v>
          </cell>
          <cell r="D565" t="str">
            <v>CR</v>
          </cell>
          <cell r="E565">
            <v>27543.75</v>
          </cell>
        </row>
        <row r="566">
          <cell r="A566">
            <v>751</v>
          </cell>
          <cell r="B566" t="str">
            <v>BOMBA SUBMERSIVEL, ELETRICA, TRIFASICA, POTENCIA 2,96 HP, DIAMETRO DO ROTOR 144 MM SEMIABERTO, BOCAL DE SAIDA DIAMETRO DE DUAS POLEGADAS, HM/Q = 2 M / 38,8 M3/H A 28 M / 5 M3/H                                                                                                                                                                                                                                                                                                                          </v>
          </cell>
          <cell r="C566" t="str">
            <v>UND</v>
          </cell>
          <cell r="D566" t="str">
            <v>CR</v>
          </cell>
          <cell r="E566">
            <v>4338.14</v>
          </cell>
        </row>
        <row r="567">
          <cell r="A567">
            <v>754</v>
          </cell>
          <cell r="B567" t="str">
            <v>BOMBA SUBMERSIVEL, ELETRICA, TRIFASICA, POTENCIA 3,75 HP, DIAMETRO DO ROTOR 90 MM SEMIABERTO, BOCAL DE SAIDA DIAMETRO DE 2 POLEGADAS, HM/Q = 5 M / 61,2 M3/H A 25,5 M / 3,6 M3/H                                                                                                                                                                                                                                                                                                                          </v>
          </cell>
          <cell r="C567" t="str">
            <v>UND</v>
          </cell>
          <cell r="D567" t="str">
            <v>CR</v>
          </cell>
          <cell r="E567">
            <v>6885.93</v>
          </cell>
        </row>
        <row r="568">
          <cell r="A568">
            <v>44489</v>
          </cell>
          <cell r="B568" t="str">
            <v>BOMBA TRIPLEX COM MOTOR A DIESEL, NACIONAL, DIAMETRO DE SUCCAO DE 2  1/2''                                                                                                                                                                                                                                                                                                                                                                                                                                </v>
          </cell>
          <cell r="C568" t="str">
            <v>UND</v>
          </cell>
          <cell r="D568" t="str">
            <v>CR</v>
          </cell>
          <cell r="E568">
            <v>183329.74</v>
          </cell>
        </row>
        <row r="569">
          <cell r="A569">
            <v>39917</v>
          </cell>
          <cell r="B569" t="str">
            <v>BOMBA TRIPLEX, PARA INJECAO DE CALDA DE CIMENTO, VAZAO MAXIMA DE *100* LITROS/MINUTO, PRESSAO MAXIMA DE *70* BAR, POTENCIA DE 15 CV                                                                                                                                                                                                                                                                                                                                                                       </v>
          </cell>
          <cell r="C569" t="str">
            <v>UND</v>
          </cell>
          <cell r="D569" t="str">
            <v>CR</v>
          </cell>
          <cell r="E569">
            <v>110459.88</v>
          </cell>
        </row>
        <row r="570">
          <cell r="A570">
            <v>38167</v>
          </cell>
          <cell r="B570" t="str">
            <v>BORBOLETA PARA JANELA TIPO GUILHOTINA, EM ZAMAC CROMADO                                                                                                                                                                                                                                                                                                                                                                                                                                                   </v>
          </cell>
          <cell r="C570" t="str">
            <v>PAR   </v>
          </cell>
          <cell r="D570" t="str">
            <v>CR</v>
          </cell>
          <cell r="E570">
            <v>29.84</v>
          </cell>
        </row>
        <row r="571">
          <cell r="A571">
            <v>36145</v>
          </cell>
          <cell r="B571" t="str">
            <v>BOTA DE PVC PRETA, CANO MEDIO, SEM FORRO                                                                                                                                                                                                                                                                                                                                                                                                                                                                  </v>
          </cell>
          <cell r="C571" t="str">
            <v>PAR   </v>
          </cell>
          <cell r="D571" t="str">
            <v>CR</v>
          </cell>
          <cell r="E571">
            <v>46.65</v>
          </cell>
        </row>
        <row r="572">
          <cell r="A572">
            <v>12893</v>
          </cell>
          <cell r="B572" t="str">
            <v>BOTA DE SEGURANCA COM BIQUEIRA DE ACO E COLARINHO ACOLCHOADO                                                                                                                                                                                                                                                                                                                                                                                                                                              </v>
          </cell>
          <cell r="C572" t="str">
            <v>PAR   </v>
          </cell>
          <cell r="D572" t="str">
            <v>CR</v>
          </cell>
          <cell r="E572">
            <v>77.76</v>
          </cell>
        </row>
        <row r="573">
          <cell r="A573">
            <v>11685</v>
          </cell>
          <cell r="B573" t="str">
            <v>BRACO / CANO PARA CHUVEIRO ELETRICO, EM ALUMINIO, 30 CM X 1/2 "                                                                                                                                                                                                                                                                                                                                                                                                                                           </v>
          </cell>
          <cell r="C573" t="str">
            <v>UND</v>
          </cell>
          <cell r="D573" t="str">
            <v>CR</v>
          </cell>
          <cell r="E573">
            <v>48.33</v>
          </cell>
        </row>
        <row r="574">
          <cell r="A574">
            <v>11680</v>
          </cell>
          <cell r="B574" t="str">
            <v>BRACO OU HASTE COM CANOPLA PLASTICA, 1/2 ", PARA CHUVEIRO SIMPLES                                                                                                                                                                                                                                                                                                                                                                                                                                         </v>
          </cell>
          <cell r="C574" t="str">
            <v>UND</v>
          </cell>
          <cell r="D574" t="str">
            <v>CR</v>
          </cell>
          <cell r="E574">
            <v>15.35</v>
          </cell>
        </row>
        <row r="575">
          <cell r="A575">
            <v>11679</v>
          </cell>
          <cell r="B575" t="str">
            <v>BRACO OU HASTE RETA COM CANOPLA PLASTICA, 1/2 ", PARA CHUVEIRO ELETRICO                                                                                                                                                                                                                                                                                                                                                                                                                                   </v>
          </cell>
          <cell r="C575" t="str">
            <v>UND</v>
          </cell>
          <cell r="D575" t="str">
            <v>CR</v>
          </cell>
          <cell r="E575">
            <v>20.81</v>
          </cell>
        </row>
        <row r="576">
          <cell r="A576">
            <v>2512</v>
          </cell>
          <cell r="B576" t="str">
            <v>BRACO P/ LUMINARIA PUBLICA 1 X 1,50M ROMAGNOLE OU EQUIV                                                                                                                                                                                                                                                                                                                                                                                                                                                   </v>
          </cell>
          <cell r="C576" t="str">
            <v>UND</v>
          </cell>
          <cell r="D576" t="str">
            <v>AS</v>
          </cell>
          <cell r="E576">
            <v>47.21</v>
          </cell>
        </row>
        <row r="577">
          <cell r="A577">
            <v>4374</v>
          </cell>
          <cell r="B577" t="str">
            <v>BUCHA DE NYLON SEM ABA S10                                                                                                                                                                                                                                                                                                                                                                                                                                                                                </v>
          </cell>
          <cell r="C577" t="str">
            <v>UND</v>
          </cell>
          <cell r="D577" t="str">
            <v>CR</v>
          </cell>
          <cell r="E577">
            <v>0.59</v>
          </cell>
        </row>
        <row r="578">
          <cell r="A578">
            <v>7568</v>
          </cell>
          <cell r="B578" t="str">
            <v>BUCHA DE NYLON SEM ABA S10, COM PARAFUSO DE 6,10 X 65 MM EM ACO ZINCADO COM ROSCA SOBERBA, CABECA CHATA E FENDA PHILLIPS                                                                                                                                                                                                                                                                                                                                                                                  </v>
          </cell>
          <cell r="C578" t="str">
            <v>UND</v>
          </cell>
          <cell r="D578" t="str">
            <v>CR</v>
          </cell>
          <cell r="E578">
            <v>0.98</v>
          </cell>
        </row>
        <row r="579">
          <cell r="A579">
            <v>7584</v>
          </cell>
          <cell r="B579" t="str">
            <v>BUCHA DE NYLON SEM ABA S12, COM PARAFUSO DE 5/16" X 80 MM EM ACO ZINCADO COM ROSCA SOBERBA E CABECA SEXTAVADA                                                                                                                                                                                                                                                                                                                                                                                             </v>
          </cell>
          <cell r="C579" t="str">
            <v>UND</v>
          </cell>
          <cell r="D579" t="str">
            <v>CR</v>
          </cell>
          <cell r="E579">
            <v>1.49</v>
          </cell>
        </row>
        <row r="580">
          <cell r="A580">
            <v>11945</v>
          </cell>
          <cell r="B580" t="str">
            <v>BUCHA DE NYLON SEM ABA S4                                                                                                                                                                                                                                                                                                                                                                                                                                                                                 </v>
          </cell>
          <cell r="C580" t="str">
            <v>UND</v>
          </cell>
          <cell r="D580" t="str">
            <v>CR</v>
          </cell>
          <cell r="E580">
            <v>0.09</v>
          </cell>
        </row>
        <row r="581">
          <cell r="A581">
            <v>11946</v>
          </cell>
          <cell r="B581" t="str">
            <v>BUCHA DE NYLON SEM ABA S5                                                                                                                                                                                                                                                                                                                                                                                                                                                                                 </v>
          </cell>
          <cell r="C581" t="str">
            <v>UND</v>
          </cell>
          <cell r="D581" t="str">
            <v>CR</v>
          </cell>
          <cell r="E581">
            <v>0.11</v>
          </cell>
        </row>
        <row r="582">
          <cell r="A582">
            <v>4375</v>
          </cell>
          <cell r="B582" t="str">
            <v>BUCHA DE NYLON SEM ABA S6                                                                                                                                                                                                                                                                                                                                                                                                                                                                                 </v>
          </cell>
          <cell r="C582" t="str">
            <v>UND</v>
          </cell>
          <cell r="D582" t="str">
            <v>C </v>
          </cell>
          <cell r="E582">
            <v>0.16</v>
          </cell>
        </row>
        <row r="583">
          <cell r="A583">
            <v>11950</v>
          </cell>
          <cell r="B583" t="str">
            <v>BUCHA DE NYLON SEM ABA S6, COM PARAFUSO DE 4,20 X 40 MM EM ACO ZINCADO COM ROSCA SOBERBA, CABECA CHATA E FENDA PHILLIPS                                                                                                                                                                                                                                                                                                                                                                                   </v>
          </cell>
          <cell r="C583" t="str">
            <v>UND</v>
          </cell>
          <cell r="D583" t="str">
            <v>CR</v>
          </cell>
          <cell r="E583">
            <v>0.33</v>
          </cell>
        </row>
        <row r="584">
          <cell r="A584">
            <v>4376</v>
          </cell>
          <cell r="B584" t="str">
            <v>BUCHA DE NYLON SEM ABA S8                                                                                                                                                                                                                                                                                                                                                                                                                                                                                 </v>
          </cell>
          <cell r="C584" t="str">
            <v>UND</v>
          </cell>
          <cell r="D584" t="str">
            <v>CR</v>
          </cell>
          <cell r="E584">
            <v>0.31</v>
          </cell>
        </row>
        <row r="585">
          <cell r="A585">
            <v>7583</v>
          </cell>
          <cell r="B585" t="str">
            <v>BUCHA DE NYLON SEM ABA S8, COM PARAFUSO DE 4,80 X 50 MM EM ACO ZINCADO COM ROSCA SOBERBA, CABECA CHATA E FENDA PHILLIPS                                                                                                                                                                                                                                                                                                                                                                                   </v>
          </cell>
          <cell r="C585" t="str">
            <v>UND</v>
          </cell>
          <cell r="D585" t="str">
            <v>CR</v>
          </cell>
          <cell r="E585">
            <v>0.67</v>
          </cell>
        </row>
        <row r="586">
          <cell r="A586">
            <v>4350</v>
          </cell>
          <cell r="B586" t="str">
            <v>BUCHA DE NYLON, DIAMETRO DO FURO 8 MM, COMPRIMENTO 40 MM, COM PARAFUSO DE ROSCA SOBERBA, CABECA CHATA, FENDA SIMPLES, 4,8 X 50 MM                                                                                                                                                                                                                                                                                                                                                                         </v>
          </cell>
          <cell r="C586" t="str">
            <v>UND</v>
          </cell>
          <cell r="D586" t="str">
            <v>CR</v>
          </cell>
          <cell r="E586">
            <v>0.85</v>
          </cell>
        </row>
        <row r="587">
          <cell r="A587">
            <v>44400</v>
          </cell>
          <cell r="B587" t="str">
            <v>BUCHA DE REDUCAO CPVC, SOLDAVEL, 54 X 28 MM, PARA AGUA QUENTE                                                                                                                                                                                                                                                                                                                                                                                                                                             </v>
          </cell>
          <cell r="C587" t="str">
            <v>UND</v>
          </cell>
          <cell r="D587" t="str">
            <v>CR</v>
          </cell>
          <cell r="E587">
            <v>29.27</v>
          </cell>
        </row>
        <row r="588">
          <cell r="A588">
            <v>39886</v>
          </cell>
          <cell r="B588" t="str">
            <v>BUCHA DE REDUCAO DE COBRE (REF 600-2) SEM ANEL DE SOLDA, PONTA X BOLSA, 22 X 15 MM                                                                                                                                                                                                                                                                                                                                                                                                                        </v>
          </cell>
          <cell r="C588" t="str">
            <v>UND</v>
          </cell>
          <cell r="D588" t="str">
            <v>CR</v>
          </cell>
          <cell r="E588">
            <v>10.63</v>
          </cell>
        </row>
        <row r="589">
          <cell r="A589">
            <v>39887</v>
          </cell>
          <cell r="B589" t="str">
            <v>BUCHA DE REDUCAO DE COBRE (REF 600-2) SEM ANEL DE SOLDA, PONTA X BOLSA, 28 X 22 MM                                                                                                                                                                                                                                                                                                                                                                                                                        </v>
          </cell>
          <cell r="C589" t="str">
            <v>UND</v>
          </cell>
          <cell r="D589" t="str">
            <v>CR</v>
          </cell>
          <cell r="E589">
            <v>15.94</v>
          </cell>
        </row>
        <row r="590">
          <cell r="A590">
            <v>39888</v>
          </cell>
          <cell r="B590" t="str">
            <v>BUCHA DE REDUCAO DE COBRE (REF 600-2) SEM ANEL DE SOLDA, PONTA X BOLSA, 35 X 28 MM                                                                                                                                                                                                                                                                                                                                                                                                                        </v>
          </cell>
          <cell r="C590" t="str">
            <v>UND</v>
          </cell>
          <cell r="D590" t="str">
            <v>CR</v>
          </cell>
          <cell r="E590">
            <v>36.45</v>
          </cell>
        </row>
        <row r="591">
          <cell r="A591">
            <v>39890</v>
          </cell>
          <cell r="B591" t="str">
            <v>BUCHA DE REDUCAO DE COBRE (REF 600-2) SEM ANEL DE SOLDA, PONTA X BOLSA, 42 X 35 MM                                                                                                                                                                                                                                                                                                                                                                                                                        </v>
          </cell>
          <cell r="C591" t="str">
            <v>UND</v>
          </cell>
          <cell r="D591" t="str">
            <v>CR</v>
          </cell>
          <cell r="E591">
            <v>62.22</v>
          </cell>
        </row>
        <row r="592">
          <cell r="A592">
            <v>39891</v>
          </cell>
          <cell r="B592" t="str">
            <v>BUCHA DE REDUCAO DE COBRE (REF 600-2) SEM ANEL DE SOLDA, PONTA X BOLSA, 54 X 42 MM                                                                                                                                                                                                                                                                                                                                                                                                                        </v>
          </cell>
          <cell r="C592" t="str">
            <v>UND</v>
          </cell>
          <cell r="D592" t="str">
            <v>CR</v>
          </cell>
          <cell r="E592">
            <v>87.73</v>
          </cell>
        </row>
        <row r="593">
          <cell r="A593">
            <v>39892</v>
          </cell>
          <cell r="B593" t="str">
            <v>BUCHA DE REDUCAO DE COBRE (REF 600-2) SEM ANEL DE SOLDA, PONTA X BOLSA, 66 X 54 MM                                                                                                                                                                                                                                                                                                                                                                                                                        </v>
          </cell>
          <cell r="C593" t="str">
            <v>UND</v>
          </cell>
          <cell r="D593" t="str">
            <v>CR</v>
          </cell>
          <cell r="E593">
            <v>273.46</v>
          </cell>
        </row>
        <row r="594">
          <cell r="A594">
            <v>790</v>
          </cell>
          <cell r="B594" t="str">
            <v>BUCHA DE REDUCAO DE FERRO GALVANIZADO, COM ROSCA BSP, DE 1 1/2" X 1 1/4"                                                                                                                                                                                                                                                                                                                                                                                                                                  </v>
          </cell>
          <cell r="C594" t="str">
            <v>UND</v>
          </cell>
          <cell r="D594" t="str">
            <v>AS</v>
          </cell>
          <cell r="E594">
            <v>23.11</v>
          </cell>
        </row>
        <row r="595">
          <cell r="A595">
            <v>766</v>
          </cell>
          <cell r="B595" t="str">
            <v>BUCHA DE REDUCAO DE FERRO GALVANIZADO, COM ROSCA BSP, DE 1 1/2" X 1/2"                                                                                                                                                                                                                                                                                                                                                                                                                                    </v>
          </cell>
          <cell r="C595" t="str">
            <v>UND</v>
          </cell>
          <cell r="D595" t="str">
            <v>AS</v>
          </cell>
          <cell r="E595">
            <v>23.11</v>
          </cell>
        </row>
        <row r="596">
          <cell r="A596">
            <v>791</v>
          </cell>
          <cell r="B596" t="str">
            <v>BUCHA DE REDUCAO DE FERRO GALVANIZADO, COM ROSCA BSP, DE 1 1/2" X 1"                                                                                                                                                                                                                                                                                                                                                                                                                                      </v>
          </cell>
          <cell r="C596" t="str">
            <v>UND</v>
          </cell>
          <cell r="D596" t="str">
            <v>AS</v>
          </cell>
          <cell r="E596">
            <v>23.11</v>
          </cell>
        </row>
        <row r="597">
          <cell r="A597">
            <v>767</v>
          </cell>
          <cell r="B597" t="str">
            <v>BUCHA DE REDUCAO DE FERRO GALVANIZADO, COM ROSCA BSP, DE 1 1/2" X 3/4"                                                                                                                                                                                                                                                                                                                                                                                                                                    </v>
          </cell>
          <cell r="C597" t="str">
            <v>UND</v>
          </cell>
          <cell r="D597" t="str">
            <v>AS</v>
          </cell>
          <cell r="E597">
            <v>23.11</v>
          </cell>
        </row>
        <row r="598">
          <cell r="A598">
            <v>768</v>
          </cell>
          <cell r="B598" t="str">
            <v>BUCHA DE REDUCAO DE FERRO GALVANIZADO, COM ROSCA BSP, DE 1 1/4" X 1/2"                                                                                                                                                                                                                                                                                                                                                                                                                                    </v>
          </cell>
          <cell r="C598" t="str">
            <v>UND</v>
          </cell>
          <cell r="D598" t="str">
            <v>AS</v>
          </cell>
          <cell r="E598">
            <v>18.15</v>
          </cell>
        </row>
        <row r="599">
          <cell r="A599">
            <v>789</v>
          </cell>
          <cell r="B599" t="str">
            <v>BUCHA DE REDUCAO DE FERRO GALVANIZADO, COM ROSCA BSP, DE 1 1/4" X 1"                                                                                                                                                                                                                                                                                                                                                                                                                                      </v>
          </cell>
          <cell r="C599" t="str">
            <v>UND</v>
          </cell>
          <cell r="D599" t="str">
            <v>AS</v>
          </cell>
          <cell r="E599">
            <v>17.76</v>
          </cell>
        </row>
        <row r="600">
          <cell r="A600">
            <v>769</v>
          </cell>
          <cell r="B600" t="str">
            <v>BUCHA DE REDUCAO DE FERRO GALVANIZADO, COM ROSCA BSP, DE 1 1/4" X 3/4"                                                                                                                                                                                                                                                                                                                                                                                                                                    </v>
          </cell>
          <cell r="C600" t="str">
            <v>UND</v>
          </cell>
          <cell r="D600" t="str">
            <v>AS</v>
          </cell>
          <cell r="E600">
            <v>18.15</v>
          </cell>
        </row>
        <row r="601">
          <cell r="A601">
            <v>770</v>
          </cell>
          <cell r="B601" t="str">
            <v>BUCHA DE REDUCAO DE FERRO GALVANIZADO, COM ROSCA BSP, DE 1/2" X 1/4"                                                                                                                                                                                                                                                                                                                                                                                                                                      </v>
          </cell>
          <cell r="C601" t="str">
            <v>UND</v>
          </cell>
          <cell r="D601" t="str">
            <v>AS</v>
          </cell>
          <cell r="E601">
            <v>6.4</v>
          </cell>
        </row>
        <row r="602">
          <cell r="A602">
            <v>12394</v>
          </cell>
          <cell r="B602" t="str">
            <v>BUCHA DE REDUCAO DE FERRO GALVANIZADO, COM ROSCA BSP, DE 1/2" X 3/8"                                                                                                                                                                                                                                                                                                                                                                                                                                      </v>
          </cell>
          <cell r="C602" t="str">
            <v>UND</v>
          </cell>
          <cell r="D602" t="str">
            <v>AS</v>
          </cell>
          <cell r="E602">
            <v>6.4</v>
          </cell>
        </row>
        <row r="603">
          <cell r="A603">
            <v>764</v>
          </cell>
          <cell r="B603" t="str">
            <v>BUCHA DE REDUCAO DE FERRO GALVANIZADO, COM ROSCA BSP, DE 1" X 1/2"                                                                                                                                                                                                                                                                                                                                                                                                                                        </v>
          </cell>
          <cell r="C603" t="str">
            <v>UND</v>
          </cell>
          <cell r="D603" t="str">
            <v>AS</v>
          </cell>
          <cell r="E603">
            <v>11.17</v>
          </cell>
        </row>
        <row r="604">
          <cell r="A604">
            <v>765</v>
          </cell>
          <cell r="B604" t="str">
            <v>BUCHA DE REDUCAO DE FERRO GALVANIZADO, COM ROSCA BSP, DE 1" X 3/4"                                                                                                                                                                                                                                                                                                                                                                                                                                        </v>
          </cell>
          <cell r="C604" t="str">
            <v>UND</v>
          </cell>
          <cell r="D604" t="str">
            <v>AS</v>
          </cell>
          <cell r="E604">
            <v>11.17</v>
          </cell>
        </row>
        <row r="605">
          <cell r="A605">
            <v>787</v>
          </cell>
          <cell r="B605" t="str">
            <v>BUCHA DE REDUCAO DE FERRO GALVANIZADO, COM ROSCA BSP, DE 2 1/2" X 1 1/2"                                                                                                                                                                                                                                                                                                                                                                                                                                  </v>
          </cell>
          <cell r="C605" t="str">
            <v>UND</v>
          </cell>
          <cell r="D605" t="str">
            <v>AS</v>
          </cell>
          <cell r="E605">
            <v>49.89</v>
          </cell>
        </row>
        <row r="606">
          <cell r="A606">
            <v>774</v>
          </cell>
          <cell r="B606" t="str">
            <v>BUCHA DE REDUCAO DE FERRO GALVANIZADO, COM ROSCA BSP, DE 2 1/2" X 1 1/4"                                                                                                                                                                                                                                                                                                                                                                                                                                  </v>
          </cell>
          <cell r="C606" t="str">
            <v>UND</v>
          </cell>
          <cell r="D606" t="str">
            <v>AS</v>
          </cell>
          <cell r="E606">
            <v>49.89</v>
          </cell>
        </row>
        <row r="607">
          <cell r="A607">
            <v>773</v>
          </cell>
          <cell r="B607" t="str">
            <v>BUCHA DE REDUCAO DE FERRO GALVANIZADO, COM ROSCA BSP, DE 2 1/2" X 1"                                                                                                                                                                                                                                                                                                                                                                                                                                      </v>
          </cell>
          <cell r="C607" t="str">
            <v>UND</v>
          </cell>
          <cell r="D607" t="str">
            <v>AS</v>
          </cell>
          <cell r="E607">
            <v>49.89</v>
          </cell>
        </row>
        <row r="608">
          <cell r="A608">
            <v>775</v>
          </cell>
          <cell r="B608" t="str">
            <v>BUCHA DE REDUCAO DE FERRO GALVANIZADO, COM ROSCA BSP, DE 2 1/2" X 2"                                                                                                                                                                                                                                                                                                                                                                                                                                      </v>
          </cell>
          <cell r="C608" t="str">
            <v>UND</v>
          </cell>
          <cell r="D608" t="str">
            <v>AS</v>
          </cell>
          <cell r="E608">
            <v>49.89</v>
          </cell>
        </row>
        <row r="609">
          <cell r="A609">
            <v>788</v>
          </cell>
          <cell r="B609" t="str">
            <v>BUCHA DE REDUCAO DE FERRO GALVANIZADO, COM ROSCA BSP, DE 2" X 1 1/2"                                                                                                                                                                                                                                                                                                                                                                                                                                      </v>
          </cell>
          <cell r="C609" t="str">
            <v>UND</v>
          </cell>
          <cell r="D609" t="str">
            <v>AS</v>
          </cell>
          <cell r="E609">
            <v>31.01</v>
          </cell>
        </row>
        <row r="610">
          <cell r="A610">
            <v>772</v>
          </cell>
          <cell r="B610" t="str">
            <v>BUCHA DE REDUCAO DE FERRO GALVANIZADO, COM ROSCA BSP, DE 2" X 1 1/4"                                                                                                                                                                                                                                                                                                                                                                                                                                      </v>
          </cell>
          <cell r="C610" t="str">
            <v>UND</v>
          </cell>
          <cell r="D610" t="str">
            <v>AS</v>
          </cell>
          <cell r="E610">
            <v>31.01</v>
          </cell>
        </row>
        <row r="611">
          <cell r="A611">
            <v>771</v>
          </cell>
          <cell r="B611" t="str">
            <v>BUCHA DE REDUCAO DE FERRO GALVANIZADO, COM ROSCA BSP, DE 2" X 1"                                                                                                                                                                                                                                                                                                                                                                                                                                          </v>
          </cell>
          <cell r="C611" t="str">
            <v>UND</v>
          </cell>
          <cell r="D611" t="str">
            <v>AS</v>
          </cell>
          <cell r="E611">
            <v>31.01</v>
          </cell>
        </row>
        <row r="612">
          <cell r="A612">
            <v>779</v>
          </cell>
          <cell r="B612" t="str">
            <v>BUCHA DE REDUCAO DE FERRO GALVANIZADO, COM ROSCA BSP, DE 3/4" X 1/2"                                                                                                                                                                                                                                                                                                                                                                                                                                      </v>
          </cell>
          <cell r="C612" t="str">
            <v>UND</v>
          </cell>
          <cell r="D612" t="str">
            <v>AS</v>
          </cell>
          <cell r="E612">
            <v>7.71</v>
          </cell>
        </row>
        <row r="613">
          <cell r="A613">
            <v>776</v>
          </cell>
          <cell r="B613" t="str">
            <v>BUCHA DE REDUCAO DE FERRO GALVANIZADO, COM ROSCA BSP, DE 3" X 1 1/2"                                                                                                                                                                                                                                                                                                                                                                                                                                      </v>
          </cell>
          <cell r="C613" t="str">
            <v>UND</v>
          </cell>
          <cell r="D613" t="str">
            <v>AS</v>
          </cell>
          <cell r="E613">
            <v>73.55</v>
          </cell>
        </row>
        <row r="614">
          <cell r="A614">
            <v>777</v>
          </cell>
          <cell r="B614" t="str">
            <v>BUCHA DE REDUCAO DE FERRO GALVANIZADO, COM ROSCA BSP, DE 3" X 1 1/4"                                                                                                                                                                                                                                                                                                                                                                                                                                      </v>
          </cell>
          <cell r="C614" t="str">
            <v>UND</v>
          </cell>
          <cell r="D614" t="str">
            <v>AS</v>
          </cell>
          <cell r="E614">
            <v>71.5</v>
          </cell>
        </row>
        <row r="615">
          <cell r="A615">
            <v>780</v>
          </cell>
          <cell r="B615" t="str">
            <v>BUCHA DE REDUCAO DE FERRO GALVANIZADO, COM ROSCA BSP, DE 3" X 2 1/2"                                                                                                                                                                                                                                                                                                                                                                                                                                      </v>
          </cell>
          <cell r="C615" t="str">
            <v>UND</v>
          </cell>
          <cell r="D615" t="str">
            <v>AS</v>
          </cell>
          <cell r="E615">
            <v>71.86</v>
          </cell>
        </row>
        <row r="616">
          <cell r="A616">
            <v>778</v>
          </cell>
          <cell r="B616" t="str">
            <v>BUCHA DE REDUCAO DE FERRO GALVANIZADO, COM ROSCA BSP, DE 3" X 2"                                                                                                                                                                                                                                                                                                                                                                                                                                          </v>
          </cell>
          <cell r="C616" t="str">
            <v>UND</v>
          </cell>
          <cell r="D616" t="str">
            <v>AS</v>
          </cell>
          <cell r="E616">
            <v>73.55</v>
          </cell>
        </row>
        <row r="617">
          <cell r="A617">
            <v>781</v>
          </cell>
          <cell r="B617" t="str">
            <v>BUCHA DE REDUCAO DE FERRO GALVANIZADO, COM ROSCA BSP, DE 4" X 2 1/2"                                                                                                                                                                                                                                                                                                                                                                                                                                      </v>
          </cell>
          <cell r="C617" t="str">
            <v>UND</v>
          </cell>
          <cell r="D617" t="str">
            <v>AS</v>
          </cell>
          <cell r="E617">
            <v>135.9</v>
          </cell>
        </row>
        <row r="618">
          <cell r="A618">
            <v>786</v>
          </cell>
          <cell r="B618" t="str">
            <v>BUCHA DE REDUCAO DE FERRO GALVANIZADO, COM ROSCA BSP, DE 4" X 2"                                                                                                                                                                                                                                                                                                                                                                                                                                          </v>
          </cell>
          <cell r="C618" t="str">
            <v>UND</v>
          </cell>
          <cell r="D618" t="str">
            <v>AS</v>
          </cell>
          <cell r="E618">
            <v>135.9</v>
          </cell>
        </row>
        <row r="619">
          <cell r="A619">
            <v>782</v>
          </cell>
          <cell r="B619" t="str">
            <v>BUCHA DE REDUCAO DE FERRO GALVANIZADO, COM ROSCA BSP, DE 4" X 3"                                                                                                                                                                                                                                                                                                                                                                                                                                          </v>
          </cell>
          <cell r="C619" t="str">
            <v>UND</v>
          </cell>
          <cell r="D619" t="str">
            <v>AS</v>
          </cell>
          <cell r="E619">
            <v>135.9</v>
          </cell>
        </row>
        <row r="620">
          <cell r="A620">
            <v>783</v>
          </cell>
          <cell r="B620" t="str">
            <v>BUCHA DE REDUCAO DE FERRO GALVANIZADO, COM ROSCA BSP, DE 5" X 4"                                                                                                                                                                                                                                                                                                                                                                                                                                          </v>
          </cell>
          <cell r="C620" t="str">
            <v>UND</v>
          </cell>
          <cell r="D620" t="str">
            <v>AS</v>
          </cell>
          <cell r="E620">
            <v>371.95</v>
          </cell>
        </row>
        <row r="621">
          <cell r="A621">
            <v>785</v>
          </cell>
          <cell r="B621" t="str">
            <v>BUCHA DE REDUCAO DE FERRO GALVANIZADO, COM ROSCA BSP, DE 6" X 4"                                                                                                                                                                                                                                                                                                                                                                                                                                          </v>
          </cell>
          <cell r="C621" t="str">
            <v>UND</v>
          </cell>
          <cell r="D621" t="str">
            <v>AS</v>
          </cell>
          <cell r="E621">
            <v>393</v>
          </cell>
        </row>
        <row r="622">
          <cell r="A622">
            <v>784</v>
          </cell>
          <cell r="B622" t="str">
            <v>BUCHA DE REDUCAO DE FERRO GALVANIZADO, COM ROSCA BSP, DE 6" X 5"                                                                                                                                                                                                                                                                                                                                                                                                                                          </v>
          </cell>
          <cell r="C622" t="str">
            <v>UND</v>
          </cell>
          <cell r="D622" t="str">
            <v>AS</v>
          </cell>
          <cell r="E622">
            <v>421.59</v>
          </cell>
        </row>
        <row r="623">
          <cell r="A623">
            <v>828</v>
          </cell>
          <cell r="B623" t="str">
            <v>BUCHA DE REDUCAO DE PVC, SOLDAVEL, CURTA, COM 25 X 20 MM, PARA AGUA FRIA PREDIAL                                                                                                                                                                                                                                                                                                                                                                                                                          </v>
          </cell>
          <cell r="C623" t="str">
            <v>UND</v>
          </cell>
          <cell r="D623" t="str">
            <v>CR</v>
          </cell>
          <cell r="E623">
            <v>0.66</v>
          </cell>
        </row>
        <row r="624">
          <cell r="A624">
            <v>829</v>
          </cell>
          <cell r="B624" t="str">
            <v>BUCHA DE REDUCAO DE PVC, SOLDAVEL, CURTA, COM 32 X 25 MM, PARA AGUA FRIA PREDIAL                                                                                                                                                                                                                                                                                                                                                                                                                          </v>
          </cell>
          <cell r="C624" t="str">
            <v>UND</v>
          </cell>
          <cell r="D624" t="str">
            <v>CR</v>
          </cell>
          <cell r="E624">
            <v>1.06</v>
          </cell>
        </row>
        <row r="625">
          <cell r="A625">
            <v>812</v>
          </cell>
          <cell r="B625" t="str">
            <v>BUCHA DE REDUCAO DE PVC, SOLDAVEL, CURTA, COM 40 X 32 MM, PARA AGUA FRIA PREDIAL                                                                                                                                                                                                                                                                                                                                                                                                                          </v>
          </cell>
          <cell r="C625" t="str">
            <v>UND</v>
          </cell>
          <cell r="D625" t="str">
            <v>CR</v>
          </cell>
          <cell r="E625">
            <v>2.34</v>
          </cell>
        </row>
        <row r="626">
          <cell r="A626">
            <v>819</v>
          </cell>
          <cell r="B626" t="str">
            <v>BUCHA DE REDUCAO DE PVC, SOLDAVEL, CURTA, COM 50 X 40 MM, PARA AGUA FRIA PREDIAL                                                                                                                                                                                                                                                                                                                                                                                                                          </v>
          </cell>
          <cell r="C626" t="str">
            <v>UND</v>
          </cell>
          <cell r="D626" t="str">
            <v>CR</v>
          </cell>
          <cell r="E626">
            <v>4.05</v>
          </cell>
        </row>
        <row r="627">
          <cell r="A627">
            <v>818</v>
          </cell>
          <cell r="B627" t="str">
            <v>BUCHA DE REDUCAO DE PVC, SOLDAVEL, CURTA, COM 60 X 50 MM, PARA AGUA FRIA PREDIAL                                                                                                                                                                                                                                                                                                                                                                                                                          </v>
          </cell>
          <cell r="C627" t="str">
            <v>UND</v>
          </cell>
          <cell r="D627" t="str">
            <v>CR</v>
          </cell>
          <cell r="E627">
            <v>7.57</v>
          </cell>
        </row>
        <row r="628">
          <cell r="A628">
            <v>832</v>
          </cell>
          <cell r="B628" t="str">
            <v>BUCHA DE REDUCAO DE PVC, SOLDAVEL, LONGA, COM 32 X 20 MM, PARA AGUA FRIA PREDIAL                                                                                                                                                                                                                                                                                                                                                                                                                          </v>
          </cell>
          <cell r="C628" t="str">
            <v>UND</v>
          </cell>
          <cell r="D628" t="str">
            <v>CR</v>
          </cell>
          <cell r="E628">
            <v>3.12</v>
          </cell>
        </row>
        <row r="629">
          <cell r="A629">
            <v>834</v>
          </cell>
          <cell r="B629" t="str">
            <v>BUCHA DE REDUCAO DE PVC, SOLDAVEL, LONGA, COM 40 X 25 MM, PARA AGUA FRIA PREDIAL                                                                                                                                                                                                                                                                                                                                                                                                                          </v>
          </cell>
          <cell r="C629" t="str">
            <v>UND</v>
          </cell>
          <cell r="D629" t="str">
            <v>CR</v>
          </cell>
          <cell r="E629">
            <v>4.05</v>
          </cell>
        </row>
        <row r="630">
          <cell r="A630">
            <v>813</v>
          </cell>
          <cell r="B630" t="str">
            <v>BUCHA DE REDUCAO DE PVC, SOLDAVEL, LONGA, COM 50 X 25 MM, PARA AGUA FRIA PREDIAL                                                                                                                                                                                                                                                                                                                                                                                                                          </v>
          </cell>
          <cell r="C630" t="str">
            <v>UND</v>
          </cell>
          <cell r="D630" t="str">
            <v>CR</v>
          </cell>
          <cell r="E630">
            <v>4.71</v>
          </cell>
        </row>
        <row r="631">
          <cell r="A631">
            <v>820</v>
          </cell>
          <cell r="B631" t="str">
            <v>BUCHA DE REDUCAO DE PVC, SOLDAVEL, LONGA, COM 50 X 32 MM, PARA AGUA FRIA PREDIAL                                                                                                                                                                                                                                                                                                                                                                                                                          </v>
          </cell>
          <cell r="C631" t="str">
            <v>UND</v>
          </cell>
          <cell r="D631" t="str">
            <v>CR</v>
          </cell>
          <cell r="E631">
            <v>6.34</v>
          </cell>
        </row>
        <row r="632">
          <cell r="A632">
            <v>816</v>
          </cell>
          <cell r="B632" t="str">
            <v>BUCHA DE REDUCAO DE PVC, SOLDAVEL, LONGA, COM 60 X 25 MM, PARA AGUA FRIA PREDIAL                                                                                                                                                                                                                                                                                                                                                                                                                          </v>
          </cell>
          <cell r="C632" t="str">
            <v>UND</v>
          </cell>
          <cell r="D632" t="str">
            <v>CR</v>
          </cell>
          <cell r="E632">
            <v>11.3</v>
          </cell>
        </row>
        <row r="633">
          <cell r="A633">
            <v>814</v>
          </cell>
          <cell r="B633" t="str">
            <v>BUCHA DE REDUCAO DE PVC, SOLDAVEL, LONGA, COM 60 X 32 MM, PARA AGUA FRIA PREDIAL                                                                                                                                                                                                                                                                                                                                                                                                                          </v>
          </cell>
          <cell r="C633" t="str">
            <v>UND</v>
          </cell>
          <cell r="D633" t="str">
            <v>CR</v>
          </cell>
          <cell r="E633">
            <v>14.03</v>
          </cell>
        </row>
        <row r="634">
          <cell r="A634">
            <v>822</v>
          </cell>
          <cell r="B634" t="str">
            <v>BUCHA DE REDUCAO DE PVC, SOLDAVEL, LONGA, COM 60 X 50 MM, PARA AGUA FRIA PREDIAL                                                                                                                                                                                                                                                                                                                                                                                                                          </v>
          </cell>
          <cell r="C634" t="str">
            <v>UND</v>
          </cell>
          <cell r="D634" t="str">
            <v>CR</v>
          </cell>
          <cell r="E634">
            <v>18.32</v>
          </cell>
        </row>
        <row r="635">
          <cell r="A635">
            <v>821</v>
          </cell>
          <cell r="B635" t="str">
            <v>BUCHA DE REDUCAO DE PVC, SOLDAVEL, LONGA, COM 75 X 50 MM, PARA AGUA FRIA PREDIAL                                                                                                                                                                                                                                                                                                                                                                                                                          </v>
          </cell>
          <cell r="C635" t="str">
            <v>UND</v>
          </cell>
          <cell r="D635" t="str">
            <v>CR</v>
          </cell>
          <cell r="E635">
            <v>20.95</v>
          </cell>
        </row>
        <row r="636">
          <cell r="A636">
            <v>20086</v>
          </cell>
          <cell r="B636" t="str">
            <v>BUCHA DE REDUCAO DE PVC, SOLDAVEL, LONGA, 50 X 40 MM, PARA ESGOTO PREDIAL                                                                                                                                                                                                                                                                                                                                                                                                                                 </v>
          </cell>
          <cell r="C636" t="str">
            <v>UND</v>
          </cell>
          <cell r="D636" t="str">
            <v>CR</v>
          </cell>
          <cell r="E636">
            <v>3.42</v>
          </cell>
        </row>
        <row r="637">
          <cell r="A637">
            <v>39191</v>
          </cell>
          <cell r="B637" t="str">
            <v>BUCHA DE REDUCAO EM ALUMINIO, COM ROSCA, DE 1 1/2" X 1 1/4", PARA ELETRODUTO                                                                                                                                                                                                                                                                                                                                                                                                                              </v>
          </cell>
          <cell r="C637" t="str">
            <v>UND</v>
          </cell>
          <cell r="D637" t="str">
            <v>CR</v>
          </cell>
          <cell r="E637">
            <v>23.08</v>
          </cell>
        </row>
        <row r="638">
          <cell r="A638">
            <v>39190</v>
          </cell>
          <cell r="B638" t="str">
            <v>BUCHA DE REDUCAO EM ALUMINIO, COM ROSCA, DE 1 1/2" X 1", PARA ELETRODUTO                                                                                                                                                                                                                                                                                                                                                                                                                                  </v>
          </cell>
          <cell r="C638" t="str">
            <v>UND</v>
          </cell>
          <cell r="D638" t="str">
            <v>CR</v>
          </cell>
          <cell r="E638">
            <v>24.11</v>
          </cell>
        </row>
        <row r="639">
          <cell r="A639">
            <v>39189</v>
          </cell>
          <cell r="B639" t="str">
            <v>BUCHA DE REDUCAO EM ALUMINIO, COM ROSCA, DE 1 1/2" X 3/4", PARA ELETRODUTO                                                                                                                                                                                                                                                                                                                                                                                                                                </v>
          </cell>
          <cell r="C639" t="str">
            <v>UND</v>
          </cell>
          <cell r="D639" t="str">
            <v>CR</v>
          </cell>
          <cell r="E639">
            <v>25.52</v>
          </cell>
        </row>
        <row r="640">
          <cell r="A640">
            <v>39186</v>
          </cell>
          <cell r="B640" t="str">
            <v>BUCHA DE REDUCAO EM ALUMINIO, COM ROSCA, DE 1 1/4" X 1/2", PARA ELETRODUTO                                                                                                                                                                                                                                                                                                                                                                                                                                </v>
          </cell>
          <cell r="C640" t="str">
            <v>UND</v>
          </cell>
          <cell r="D640" t="str">
            <v>CR</v>
          </cell>
          <cell r="E640">
            <v>22.83</v>
          </cell>
        </row>
        <row r="641">
          <cell r="A641">
            <v>39188</v>
          </cell>
          <cell r="B641" t="str">
            <v>BUCHA DE REDUCAO EM ALUMINIO, COM ROSCA, DE 1 1/4" X 1", PARA ELETRODUTO                                                                                                                                                                                                                                                                                                                                                                                                                                  </v>
          </cell>
          <cell r="C641" t="str">
            <v>UND</v>
          </cell>
          <cell r="D641" t="str">
            <v>CR</v>
          </cell>
          <cell r="E641">
            <v>18.78</v>
          </cell>
        </row>
        <row r="642">
          <cell r="A642">
            <v>39187</v>
          </cell>
          <cell r="B642" t="str">
            <v>BUCHA DE REDUCAO EM ALUMINIO, COM ROSCA, DE 1 1/4" X 3/4", PARA ELETRODUTO                                                                                                                                                                                                                                                                                                                                                                                                                                </v>
          </cell>
          <cell r="C642" t="str">
            <v>UND</v>
          </cell>
          <cell r="D642" t="str">
            <v>CR</v>
          </cell>
          <cell r="E642">
            <v>19.69</v>
          </cell>
        </row>
        <row r="643">
          <cell r="A643">
            <v>39184</v>
          </cell>
          <cell r="B643" t="str">
            <v>BUCHA DE REDUCAO EM ALUMINIO, COM ROSCA, DE 1" X 1/2", PARA ELETRODUTO                                                                                                                                                                                                                                                                                                                                                                                                                                    </v>
          </cell>
          <cell r="C643" t="str">
            <v>UND</v>
          </cell>
          <cell r="D643" t="str">
            <v>CR</v>
          </cell>
          <cell r="E643">
            <v>7.4</v>
          </cell>
        </row>
        <row r="644">
          <cell r="A644">
            <v>39185</v>
          </cell>
          <cell r="B644" t="str">
            <v>BUCHA DE REDUCAO EM ALUMINIO, COM ROSCA, DE 1" X 3/4", PARA ELETRODUTO                                                                                                                                                                                                                                                                                                                                                                                                                                    </v>
          </cell>
          <cell r="C644" t="str">
            <v>UND</v>
          </cell>
          <cell r="D644" t="str">
            <v>CR</v>
          </cell>
          <cell r="E644">
            <v>6.75</v>
          </cell>
        </row>
        <row r="645">
          <cell r="A645">
            <v>39198</v>
          </cell>
          <cell r="B645" t="str">
            <v>BUCHA DE REDUCAO EM ALUMINIO, COM ROSCA, DE 2 1/2" X 1 1/2", PARA ELETRODUTO                                                                                                                                                                                                                                                                                                                                                                                                                              </v>
          </cell>
          <cell r="C645" t="str">
            <v>UND</v>
          </cell>
          <cell r="D645" t="str">
            <v>CR</v>
          </cell>
          <cell r="E645">
            <v>75.71</v>
          </cell>
        </row>
        <row r="646">
          <cell r="A646">
            <v>39197</v>
          </cell>
          <cell r="B646" t="str">
            <v>BUCHA DE REDUCAO EM ALUMINIO, COM ROSCA, DE 2 1/2" X 1 1/4", PARA ELETRODUTO                                                                                                                                                                                                                                                                                                                                                                                                                              </v>
          </cell>
          <cell r="C646" t="str">
            <v>UND</v>
          </cell>
          <cell r="D646" t="str">
            <v>CR</v>
          </cell>
          <cell r="E646">
            <v>79.09</v>
          </cell>
        </row>
        <row r="647">
          <cell r="A647">
            <v>39196</v>
          </cell>
          <cell r="B647" t="str">
            <v>BUCHA DE REDUCAO EM ALUMINIO, COM ROSCA, DE 2 1/2" X 1", PARA ELETRODUTO                                                                                                                                                                                                                                                                                                                                                                                                                                  </v>
          </cell>
          <cell r="C647" t="str">
            <v>UND</v>
          </cell>
          <cell r="D647" t="str">
            <v>CR</v>
          </cell>
          <cell r="E647">
            <v>81.57</v>
          </cell>
        </row>
        <row r="648">
          <cell r="A648">
            <v>39199</v>
          </cell>
          <cell r="B648" t="str">
            <v>BUCHA DE REDUCAO EM ALUMINIO, COM ROSCA, DE 2 1/2" X 2", PARA ELETRODUTO                                                                                                                                                                                                                                                                                                                                                                                                                                  </v>
          </cell>
          <cell r="C648" t="str">
            <v>UND</v>
          </cell>
          <cell r="D648" t="str">
            <v>CR</v>
          </cell>
          <cell r="E648">
            <v>72.86</v>
          </cell>
        </row>
        <row r="649">
          <cell r="A649">
            <v>39195</v>
          </cell>
          <cell r="B649" t="str">
            <v>BUCHA DE REDUCAO EM ALUMINIO, COM ROSCA, DE 2" X 1 1/2", PARA ELETRODUTO                                                                                                                                                                                                                                                                                                                                                                                                                                  </v>
          </cell>
          <cell r="C649" t="str">
            <v>UND</v>
          </cell>
          <cell r="D649" t="str">
            <v>CR</v>
          </cell>
          <cell r="E649">
            <v>42.06</v>
          </cell>
        </row>
        <row r="650">
          <cell r="A650">
            <v>39194</v>
          </cell>
          <cell r="B650" t="str">
            <v>BUCHA DE REDUCAO EM ALUMINIO, COM ROSCA, DE 2" X 1 1/4", PARA ELETRODUTO                                                                                                                                                                                                                                                                                                                                                                                                                                  </v>
          </cell>
          <cell r="C650" t="str">
            <v>UND</v>
          </cell>
          <cell r="D650" t="str">
            <v>CR</v>
          </cell>
          <cell r="E650">
            <v>45.01</v>
          </cell>
        </row>
        <row r="651">
          <cell r="A651">
            <v>39193</v>
          </cell>
          <cell r="B651" t="str">
            <v>BUCHA DE REDUCAO EM ALUMINIO, COM ROSCA, DE 2" X 1", PARA ELETRODUTO                                                                                                                                                                                                                                                                                                                                                                                                                                      </v>
          </cell>
          <cell r="C651" t="str">
            <v>UND</v>
          </cell>
          <cell r="D651" t="str">
            <v>CR</v>
          </cell>
          <cell r="E651">
            <v>49.33</v>
          </cell>
        </row>
        <row r="652">
          <cell r="A652">
            <v>39192</v>
          </cell>
          <cell r="B652" t="str">
            <v>BUCHA DE REDUCAO EM ALUMINIO, COM ROSCA, DE 2" X 3/4", PARA ELETRODUTO                                                                                                                                                                                                                                                                                                                                                                                                                                    </v>
          </cell>
          <cell r="C652" t="str">
            <v>UND</v>
          </cell>
          <cell r="D652" t="str">
            <v>CR</v>
          </cell>
          <cell r="E652">
            <v>51.31</v>
          </cell>
        </row>
        <row r="653">
          <cell r="A653">
            <v>39920</v>
          </cell>
          <cell r="B653" t="str">
            <v>BUCHA DE REDUCAO EM ALUMINIO, COM ROSCA, DE 3/4" X 1/2",  PARA ELETRODUTO                                                                                                                                                                                                                                                                                                                                                                                                                                 </v>
          </cell>
          <cell r="C653" t="str">
            <v>UND</v>
          </cell>
          <cell r="D653" t="str">
            <v>CR</v>
          </cell>
          <cell r="E653">
            <v>6.21</v>
          </cell>
        </row>
        <row r="654">
          <cell r="A654">
            <v>39201</v>
          </cell>
          <cell r="B654" t="str">
            <v>BUCHA DE REDUCAO EM ALUMINIO, COM ROSCA, DE 3" X 1 1/2", PARA ELETRODUTO                                                                                                                                                                                                                                                                                                                                                                                                                                  </v>
          </cell>
          <cell r="C654" t="str">
            <v>UND</v>
          </cell>
          <cell r="D654" t="str">
            <v>CR</v>
          </cell>
          <cell r="E654">
            <v>90.52</v>
          </cell>
        </row>
        <row r="655">
          <cell r="A655">
            <v>39200</v>
          </cell>
          <cell r="B655" t="str">
            <v>BUCHA DE REDUCAO EM ALUMINIO, COM ROSCA, DE 3" X 1 1/4", PARA ELETRODUTO                                                                                                                                                                                                                                                                                                                                                                                                                                  </v>
          </cell>
          <cell r="C655" t="str">
            <v>UND</v>
          </cell>
          <cell r="D655" t="str">
            <v>CR</v>
          </cell>
          <cell r="E655">
            <v>91.25</v>
          </cell>
        </row>
        <row r="656">
          <cell r="A656">
            <v>39203</v>
          </cell>
          <cell r="B656" t="str">
            <v>BUCHA DE REDUCAO EM ALUMINIO, COM ROSCA, DE 3" X 2 1/2", PARA ELETRODUTO                                                                                                                                                                                                                                                                                                                                                                                                                                  </v>
          </cell>
          <cell r="C656" t="str">
            <v>UND</v>
          </cell>
          <cell r="D656" t="str">
            <v>CR</v>
          </cell>
          <cell r="E656">
            <v>73.68</v>
          </cell>
        </row>
        <row r="657">
          <cell r="A657">
            <v>39202</v>
          </cell>
          <cell r="B657" t="str">
            <v>BUCHA DE REDUCAO EM ALUMINIO, COM ROSCA, DE 3" X 2", PARA ELETRODUTO                                                                                                                                                                                                                                                                                                                                                                                                                                      </v>
          </cell>
          <cell r="C657" t="str">
            <v>UND</v>
          </cell>
          <cell r="D657" t="str">
            <v>CR</v>
          </cell>
          <cell r="E657">
            <v>86.55</v>
          </cell>
        </row>
        <row r="658">
          <cell r="A658">
            <v>39205</v>
          </cell>
          <cell r="B658" t="str">
            <v>BUCHA DE REDUCAO EM ALUMINIO, COM ROSCA, DE 4" X 2 1/2", PARA ELETRODUTO                                                                                                                                                                                                                                                                                                                                                                                                                                  </v>
          </cell>
          <cell r="C658" t="str">
            <v>UND</v>
          </cell>
          <cell r="D658" t="str">
            <v>CR</v>
          </cell>
          <cell r="E658">
            <v>144.4</v>
          </cell>
        </row>
        <row r="659">
          <cell r="A659">
            <v>39204</v>
          </cell>
          <cell r="B659" t="str">
            <v>BUCHA DE REDUCAO EM ALUMINIO, COM ROSCA, DE 4" X 2", PARA ELETRODUTO                                                                                                                                                                                                                                                                                                                                                                                                                                      </v>
          </cell>
          <cell r="C659" t="str">
            <v>UND</v>
          </cell>
          <cell r="D659" t="str">
            <v>CR</v>
          </cell>
          <cell r="E659">
            <v>147.89</v>
          </cell>
        </row>
        <row r="660">
          <cell r="A660">
            <v>39206</v>
          </cell>
          <cell r="B660" t="str">
            <v>BUCHA DE REDUCAO EM ALUMINIO, COM ROSCA, DE 4" X 3", PARA ELETRODUTO                                                                                                                                                                                                                                                                                                                                                                                                                                      </v>
          </cell>
          <cell r="C660" t="str">
            <v>UND</v>
          </cell>
          <cell r="D660" t="str">
            <v>CR</v>
          </cell>
          <cell r="E660">
            <v>140.31</v>
          </cell>
        </row>
        <row r="661">
          <cell r="A661">
            <v>798</v>
          </cell>
          <cell r="B661" t="str">
            <v>BUCHA DE REDUCAO PVC ROSCAVEL 3/4" X 1/2"                                                                                                                                                                                                                                                                                                                                                                                                                                                                 </v>
          </cell>
          <cell r="C661" t="str">
            <v>UND</v>
          </cell>
          <cell r="D661" t="str">
            <v>CR</v>
          </cell>
          <cell r="E661">
            <v>1.3</v>
          </cell>
        </row>
        <row r="662">
          <cell r="A662">
            <v>797</v>
          </cell>
          <cell r="B662" t="str">
            <v>BUCHA DE REDUCAO PVC, ROSCAVEL 1 1/2" X 1"                                                                                                                                                                                                                                                                                                                                                                                                                                                                </v>
          </cell>
          <cell r="C662" t="str">
            <v>UND</v>
          </cell>
          <cell r="D662" t="str">
            <v>CR</v>
          </cell>
          <cell r="E662">
            <v>9.48</v>
          </cell>
        </row>
        <row r="663">
          <cell r="A663">
            <v>796</v>
          </cell>
          <cell r="B663" t="str">
            <v>BUCHA DE REDUCAO PVC, ROSCAVEL, 1 1/2" X 3/4"                                                                                                                                                                                                                                                                                                                                                                                                                                                             </v>
          </cell>
          <cell r="C663" t="str">
            <v>UND</v>
          </cell>
          <cell r="D663" t="str">
            <v>CR</v>
          </cell>
          <cell r="E663">
            <v>8.06</v>
          </cell>
        </row>
        <row r="664">
          <cell r="A664">
            <v>799</v>
          </cell>
          <cell r="B664" t="str">
            <v>BUCHA DE REDUCAO PVC, ROSCAVEL, 1" X 1/2"                                                                                                                                                                                                                                                                                                                                                                                                                                                                 </v>
          </cell>
          <cell r="C664" t="str">
            <v>UND</v>
          </cell>
          <cell r="D664" t="str">
            <v>CR</v>
          </cell>
          <cell r="E664">
            <v>3.9</v>
          </cell>
        </row>
        <row r="665">
          <cell r="A665">
            <v>792</v>
          </cell>
          <cell r="B665" t="str">
            <v>BUCHA DE REDUCAO PVC, ROSCAVEL, 1" X 3/4"                                                                                                                                                                                                                                                                                                                                                                                                                                                                 </v>
          </cell>
          <cell r="C665" t="str">
            <v>UND</v>
          </cell>
          <cell r="D665" t="str">
            <v>CR</v>
          </cell>
          <cell r="E665">
            <v>3.77</v>
          </cell>
        </row>
        <row r="666">
          <cell r="A666">
            <v>38001</v>
          </cell>
          <cell r="B666" t="str">
            <v>BUCHA DE REDUCAO, CPVC, SOLDAVEL, 22 X 15 MM, PARA AGUA QUENTE                                                                                                                                                                                                                                                                                                                                                                                                                                            </v>
          </cell>
          <cell r="C666" t="str">
            <v>UND</v>
          </cell>
          <cell r="D666" t="str">
            <v>CR</v>
          </cell>
          <cell r="E666">
            <v>1.08</v>
          </cell>
        </row>
        <row r="667">
          <cell r="A667">
            <v>38002</v>
          </cell>
          <cell r="B667" t="str">
            <v>BUCHA DE REDUCAO, CPVC, SOLDAVEL, 28 X 22 MM, PARA AGUA QUENTE                                                                                                                                                                                                                                                                                                                                                                                                                                            </v>
          </cell>
          <cell r="C667" t="str">
            <v>UND</v>
          </cell>
          <cell r="D667" t="str">
            <v>CR</v>
          </cell>
          <cell r="E667">
            <v>3.78</v>
          </cell>
        </row>
        <row r="668">
          <cell r="A668">
            <v>38003</v>
          </cell>
          <cell r="B668" t="str">
            <v>BUCHA DE REDUCAO, CPVC, SOLDAVEL, 35 X 28 MM, PARA AGUA QUENTE                                                                                                                                                                                                                                                                                                                                                                                                                                            </v>
          </cell>
          <cell r="C668" t="str">
            <v>UND</v>
          </cell>
          <cell r="D668" t="str">
            <v>CR</v>
          </cell>
          <cell r="E668">
            <v>25.81</v>
          </cell>
        </row>
        <row r="669">
          <cell r="A669">
            <v>38004</v>
          </cell>
          <cell r="B669" t="str">
            <v>BUCHA DE REDUCAO, CPVC, SOLDAVEL, 42 X 22 MM, PARA AGUA QUENTE                                                                                                                                                                                                                                                                                                                                                                                                                                            </v>
          </cell>
          <cell r="C669" t="str">
            <v>UND</v>
          </cell>
          <cell r="D669" t="str">
            <v>CR</v>
          </cell>
          <cell r="E669">
            <v>29.69</v>
          </cell>
        </row>
        <row r="670">
          <cell r="A670">
            <v>44263</v>
          </cell>
          <cell r="B670" t="str">
            <v>BUCHA DE REDUCAO, CPVC, SOLDAVEL, 54 X 35 MM, PARA AGUA QUENTE                                                                                                                                                                                                                                                                                                                                                                                                                                            </v>
          </cell>
          <cell r="C670" t="str">
            <v>UND</v>
          </cell>
          <cell r="D670" t="str">
            <v>CR</v>
          </cell>
          <cell r="E670">
            <v>53.29</v>
          </cell>
        </row>
        <row r="671">
          <cell r="A671">
            <v>36327</v>
          </cell>
          <cell r="B671" t="str">
            <v>BUCHA DE REDUCAO, PPR, DN 25 X 20 MM, PARA AGUA QUENTE PREDIAL                                                                                                                                                                                                                                                                                                                                                                                                                                            </v>
          </cell>
          <cell r="C671" t="str">
            <v>UND</v>
          </cell>
          <cell r="D671" t="str">
            <v>AS</v>
          </cell>
          <cell r="E671">
            <v>3.75</v>
          </cell>
        </row>
        <row r="672">
          <cell r="A672">
            <v>38992</v>
          </cell>
          <cell r="B672" t="str">
            <v>BUCHA DE REDUCAO, PPR, DN 32 X 25 MM, PARA AGUA QUENTE E FRIA PREDIAL                                                                                                                                                                                                                                                                                                                                                                                                                                     </v>
          </cell>
          <cell r="C672" t="str">
            <v>UND</v>
          </cell>
          <cell r="D672" t="str">
            <v>AS</v>
          </cell>
          <cell r="E672">
            <v>4.56</v>
          </cell>
        </row>
        <row r="673">
          <cell r="A673">
            <v>38993</v>
          </cell>
          <cell r="B673" t="str">
            <v>BUCHA DE REDUCAO, PPR, DN 40 X 25 MM, PARA AGUA QUENTE E FRIA PREDIAL                                                                                                                                                                                                                                                                                                                                                                                                                                     </v>
          </cell>
          <cell r="C673" t="str">
            <v>UND</v>
          </cell>
          <cell r="D673" t="str">
            <v>AS</v>
          </cell>
          <cell r="E673">
            <v>11.85</v>
          </cell>
        </row>
        <row r="674">
          <cell r="A674">
            <v>44175</v>
          </cell>
          <cell r="B674" t="str">
            <v>BUCHA DE REDUCAO, PPR, DN 50 X 25 MM, PARA AGUA QUENTE E FRIA PREDIAL                                                                                                                                                                                                                                                                                                                                                                                                                                     </v>
          </cell>
          <cell r="C674" t="str">
            <v>UND</v>
          </cell>
          <cell r="D674" t="str">
            <v>AS</v>
          </cell>
          <cell r="E674">
            <v>20.68</v>
          </cell>
        </row>
        <row r="675">
          <cell r="A675">
            <v>44177</v>
          </cell>
          <cell r="B675" t="str">
            <v>BUCHA DE REDUCAO, PPR, DN 50 X 32 MM, PARA AGUA QUENTE E FRIA PREDIAL                                                                                                                                                                                                                                                                                                                                                                                                                                     </v>
          </cell>
          <cell r="C675" t="str">
            <v>UND</v>
          </cell>
          <cell r="D675" t="str">
            <v>AS</v>
          </cell>
          <cell r="E675">
            <v>15.45</v>
          </cell>
        </row>
        <row r="676">
          <cell r="A676">
            <v>38418</v>
          </cell>
          <cell r="B676" t="str">
            <v>BUCHA DE REDUCAO, PVC, LONGA, SERIE R, DN 50 X 40 MM, PARA ESGOTO PREDIAL                                                                                                                                                                                                                                                                                                                                                                                                                                 </v>
          </cell>
          <cell r="C676" t="str">
            <v>UND</v>
          </cell>
          <cell r="D676" t="str">
            <v>CR</v>
          </cell>
          <cell r="E676">
            <v>5.87</v>
          </cell>
        </row>
        <row r="677">
          <cell r="A677">
            <v>39178</v>
          </cell>
          <cell r="B677" t="str">
            <v>BUCHA EM ALUMINIO, COM ROSCA, DE  1 1/2", PARA ELETRODUTO                                                                                                                                                                                                                                                                                                                                                                                                                                                 </v>
          </cell>
          <cell r="C677" t="str">
            <v>UND</v>
          </cell>
          <cell r="D677" t="str">
            <v>CR</v>
          </cell>
          <cell r="E677">
            <v>2.49</v>
          </cell>
        </row>
        <row r="678">
          <cell r="A678">
            <v>39177</v>
          </cell>
          <cell r="B678" t="str">
            <v>BUCHA EM ALUMINIO, COM ROSCA, DE 1 1/4", PARA ELETRODUTO                                                                                                                                                                                                                                                                                                                                                                                                                                                  </v>
          </cell>
          <cell r="C678" t="str">
            <v>UND</v>
          </cell>
          <cell r="D678" t="str">
            <v>CR</v>
          </cell>
          <cell r="E678">
            <v>2.26</v>
          </cell>
        </row>
        <row r="679">
          <cell r="A679">
            <v>39174</v>
          </cell>
          <cell r="B679" t="str">
            <v>BUCHA EM ALUMINIO, COM ROSCA, DE 1/2", PARA ELETRODUTO                                                                                                                                                                                                                                                                                                                                                                                                                                                    </v>
          </cell>
          <cell r="C679" t="str">
            <v>UND</v>
          </cell>
          <cell r="D679" t="str">
            <v>CR</v>
          </cell>
          <cell r="E679">
            <v>1.13</v>
          </cell>
        </row>
        <row r="680">
          <cell r="A680">
            <v>39176</v>
          </cell>
          <cell r="B680" t="str">
            <v>BUCHA EM ALUMINIO, COM ROSCA, DE 1", PARA ELETRODUTO                                                                                                                                                                                                                                                                                                                                                                                                                                                      </v>
          </cell>
          <cell r="C680" t="str">
            <v>UND</v>
          </cell>
          <cell r="D680" t="str">
            <v>CR</v>
          </cell>
          <cell r="E680">
            <v>1.48</v>
          </cell>
        </row>
        <row r="681">
          <cell r="A681">
            <v>39180</v>
          </cell>
          <cell r="B681" t="str">
            <v>BUCHA EM ALUMINIO, COM ROSCA, DE 2 1/2", PARA ELETRODUTO                                                                                                                                                                                                                                                                                                                                                                                                                                                  </v>
          </cell>
          <cell r="C681" t="str">
            <v>UND</v>
          </cell>
          <cell r="D681" t="str">
            <v>CR</v>
          </cell>
          <cell r="E681">
            <v>6.78</v>
          </cell>
        </row>
        <row r="682">
          <cell r="A682">
            <v>39179</v>
          </cell>
          <cell r="B682" t="str">
            <v>BUCHA EM ALUMINIO, COM ROSCA, DE 2", PARA ELETRODUTO                                                                                                                                                                                                                                                                                                                                                                                                                                                      </v>
          </cell>
          <cell r="C682" t="str">
            <v>UND</v>
          </cell>
          <cell r="D682" t="str">
            <v>CR</v>
          </cell>
          <cell r="E682">
            <v>6</v>
          </cell>
        </row>
        <row r="683">
          <cell r="A683">
            <v>39175</v>
          </cell>
          <cell r="B683" t="str">
            <v>BUCHA EM ALUMINIO, COM ROSCA, DE 3/4", PARA ELETRODUTO                                                                                                                                                                                                                                                                                                                                                                                                                                                    </v>
          </cell>
          <cell r="C683" t="str">
            <v>UND</v>
          </cell>
          <cell r="D683" t="str">
            <v>CR</v>
          </cell>
          <cell r="E683">
            <v>1.38</v>
          </cell>
        </row>
        <row r="684">
          <cell r="A684">
            <v>39217</v>
          </cell>
          <cell r="B684" t="str">
            <v>BUCHA EM ALUMINIO, COM ROSCA, DE 3/8", PARA ELETRODUTO                                                                                                                                                                                                                                                                                                                                                                                                                                                    </v>
          </cell>
          <cell r="C684" t="str">
            <v>UND</v>
          </cell>
          <cell r="D684" t="str">
            <v>CR</v>
          </cell>
          <cell r="E684">
            <v>1.06</v>
          </cell>
        </row>
        <row r="685">
          <cell r="A685">
            <v>39181</v>
          </cell>
          <cell r="B685" t="str">
            <v>BUCHA EM ALUMINIO, COM ROSCA, DE 3", PARA ELETRODUTO                                                                                                                                                                                                                                                                                                                                                                                                                                                      </v>
          </cell>
          <cell r="C685" t="str">
            <v>UND</v>
          </cell>
          <cell r="D685" t="str">
            <v>CR</v>
          </cell>
          <cell r="E685">
            <v>9.09</v>
          </cell>
        </row>
        <row r="686">
          <cell r="A686">
            <v>39182</v>
          </cell>
          <cell r="B686" t="str">
            <v>BUCHA EM ALUMINIO, COM ROSCA, DE 4", PARA ELETRODUTO                                                                                                                                                                                                                                                                                                                                                                                                                                                      </v>
          </cell>
          <cell r="C686" t="str">
            <v>UND</v>
          </cell>
          <cell r="D686" t="str">
            <v>CR</v>
          </cell>
          <cell r="E686">
            <v>12.78</v>
          </cell>
        </row>
        <row r="687">
          <cell r="A687">
            <v>12616</v>
          </cell>
          <cell r="B687" t="str">
            <v>CABECEIRA DIREITA OU ESQUERDA, PVC, PARA CALHA PLUVIAL, DIAMETRO ENTRE *119 E 170* MM, PARA DRENAGEM PLUVIAL PREDIAL                                                                                                                                                                                                                                                                                                                                                                                      </v>
          </cell>
          <cell r="C687" t="str">
            <v>UND</v>
          </cell>
          <cell r="D687" t="str">
            <v>CR</v>
          </cell>
          <cell r="E687">
            <v>18.12</v>
          </cell>
        </row>
        <row r="688">
          <cell r="A688">
            <v>1049</v>
          </cell>
          <cell r="B688" t="str">
            <v>CABECOTE PARA ENTRADA DE LINHA DE ALIMENTACAO PARA ELETRODUTO, EM LIGA DE ALUMINIO COM ACABAMENTO ANTI CORROSIVO, COM FIXACAO POR ENCAIXE LISO DE 360 GRAUS, DE 1 1/2"                                                                                                                                                                                                                                                                                                                                    </v>
          </cell>
          <cell r="C688" t="str">
            <v>UND</v>
          </cell>
          <cell r="D688" t="str">
            <v>CR</v>
          </cell>
          <cell r="E688">
            <v>10.7</v>
          </cell>
        </row>
        <row r="689">
          <cell r="A689">
            <v>1099</v>
          </cell>
          <cell r="B689" t="str">
            <v>CABECOTE PARA ENTRADA DE LINHA DE ALIMENTACAO PARA ELETRODUTO, EM LIGA DE ALUMINIO COM ACABAMENTO ANTI CORROSIVO, COM FIXACAO POR ENCAIXE LISO DE 360 GRAUS, DE 1 1/4"                                                                                                                                                                                                                                                                                                                                    </v>
          </cell>
          <cell r="C689" t="str">
            <v>UND</v>
          </cell>
          <cell r="D689" t="str">
            <v>CR</v>
          </cell>
          <cell r="E689">
            <v>8.18</v>
          </cell>
        </row>
        <row r="690">
          <cell r="A690">
            <v>39678</v>
          </cell>
          <cell r="B690" t="str">
            <v>CABECOTE PARA ENTRADA DE LINHA DE ALIMENTACAO PARA ELETRODUTO, EM LIGA DE ALUMINIO COM ACABAMENTO ANTI CORROSIVO, COM FIXACAO POR ENCAIXE LISO DE 360 GRAUS, DE 1/2"                                                                                                                                                                                                                                                                                                                                      </v>
          </cell>
          <cell r="C690" t="str">
            <v>UND</v>
          </cell>
          <cell r="D690" t="str">
            <v>CR</v>
          </cell>
          <cell r="E690">
            <v>3.3</v>
          </cell>
        </row>
        <row r="691">
          <cell r="A691">
            <v>1050</v>
          </cell>
          <cell r="B691" t="str">
            <v>CABECOTE PARA ENTRADA DE LINHA DE ALIMENTACAO PARA ELETRODUTO, EM LIGA DE ALUMINIO COM ACABAMENTO ANTI CORROSIVO, COM FIXACAO POR ENCAIXE LISO DE 360 GRAUS, DE 1"                                                                                                                                                                                                                                                                                                                                        </v>
          </cell>
          <cell r="C691" t="str">
            <v>UND</v>
          </cell>
          <cell r="D691" t="str">
            <v>CR</v>
          </cell>
          <cell r="E691">
            <v>5.6</v>
          </cell>
        </row>
        <row r="692">
          <cell r="A692">
            <v>1101</v>
          </cell>
          <cell r="B692" t="str">
            <v>CABECOTE PARA ENTRADA DE LINHA DE ALIMENTACAO PARA ELETRODUTO, EM LIGA DE ALUMINIO COM ACABAMENTO ANTI CORROSIVO, COM FIXACAO POR ENCAIXE LISO DE 360 GRAUS, DE 2 1/2"                                                                                                                                                                                                                                                                                                                                    </v>
          </cell>
          <cell r="C692" t="str">
            <v>UND</v>
          </cell>
          <cell r="D692" t="str">
            <v>CR</v>
          </cell>
          <cell r="E692">
            <v>35.29</v>
          </cell>
        </row>
        <row r="693">
          <cell r="A693">
            <v>1100</v>
          </cell>
          <cell r="B693" t="str">
            <v>CABECOTE PARA ENTRADA DE LINHA DE ALIMENTACAO PARA ELETRODUTO, EM LIGA DE ALUMINIO COM ACABAMENTO ANTI CORROSIVO, COM FIXACAO POR ENCAIXE LISO DE 360 GRAUS, DE 2"                                                                                                                                                                                                                                                                                                                                        </v>
          </cell>
          <cell r="C693" t="str">
            <v>UND</v>
          </cell>
          <cell r="D693" t="str">
            <v>CR</v>
          </cell>
          <cell r="E693">
            <v>18.21</v>
          </cell>
        </row>
        <row r="694">
          <cell r="A694">
            <v>39679</v>
          </cell>
          <cell r="B694" t="str">
            <v>CABECOTE PARA ENTRADA DE LINHA DE ALIMENTACAO PARA ELETRODUTO, EM LIGA DE ALUMINIO COM ACABAMENTO ANTI CORROSIVO, COM FIXACAO POR ENCAIXE LISO DE 360 GRAUS, DE 3 1/2"                                                                                                                                                                                                                                                                                                                                    </v>
          </cell>
          <cell r="C694" t="str">
            <v>UND</v>
          </cell>
          <cell r="D694" t="str">
            <v>CR</v>
          </cell>
          <cell r="E694">
            <v>70.33</v>
          </cell>
        </row>
        <row r="695">
          <cell r="A695">
            <v>1098</v>
          </cell>
          <cell r="B695" t="str">
            <v>CABECOTE PARA ENTRADA DE LINHA DE ALIMENTACAO PARA ELETRODUTO, EM LIGA DE ALUMINIO COM ACABAMENTO ANTI CORROSIVO, COM FIXACAO POR ENCAIXE LISO DE 360 GRAUS, DE 3/4"                                                                                                                                                                                                                                                                                                                                      </v>
          </cell>
          <cell r="C695" t="str">
            <v>UND</v>
          </cell>
          <cell r="D695" t="str">
            <v>CR</v>
          </cell>
          <cell r="E695">
            <v>4.37</v>
          </cell>
        </row>
        <row r="696">
          <cell r="A696">
            <v>1102</v>
          </cell>
          <cell r="B696" t="str">
            <v>CABECOTE PARA ENTRADA DE LINHA DE ALIMENTACAO PARA ELETRODUTO, EM LIGA DE ALUMINIO COM ACABAMENTO ANTI CORROSIVO, COM FIXACAO POR ENCAIXE LISO DE 360 GRAUS, DE 3"                                                                                                                                                                                                                                                                                                                                        </v>
          </cell>
          <cell r="C696" t="str">
            <v>UND</v>
          </cell>
          <cell r="D696" t="str">
            <v>CR</v>
          </cell>
          <cell r="E696">
            <v>52.62</v>
          </cell>
        </row>
        <row r="697">
          <cell r="A697">
            <v>1051</v>
          </cell>
          <cell r="B697" t="str">
            <v>CABECOTE PARA ENTRADA DE LINHA DE ALIMENTACAO PARA ELETRODUTO, EM LIGA DE ALUMINIO COM ACABAMENTO ANTI CORROSIVO, COM FIXACAO POR ENCAIXE LISO DE 360 GRAUS, DE 4"                                                                                                                                                                                                                                                                                                                                        </v>
          </cell>
          <cell r="C697" t="str">
            <v>UND</v>
          </cell>
          <cell r="D697" t="str">
            <v>CR</v>
          </cell>
          <cell r="E697">
            <v>76.48</v>
          </cell>
        </row>
        <row r="698">
          <cell r="A698">
            <v>37399</v>
          </cell>
          <cell r="B698" t="str">
            <v>CABIDE/GANCHO DE BANHEIRO SIMPLES EM METAL CROMADO                                                                                                                                                                                                                                                                                                                                                                                                                                                        </v>
          </cell>
          <cell r="C698" t="str">
            <v>UND</v>
          </cell>
          <cell r="D698" t="str">
            <v>CR</v>
          </cell>
          <cell r="E698">
            <v>47.48</v>
          </cell>
        </row>
        <row r="699">
          <cell r="A699">
            <v>43834</v>
          </cell>
          <cell r="B699" t="str">
            <v>CABO COAXIAL RG11 95% DE MALHA                                                                                                                                                                                                                                                                                                                                                                                                                                                                            </v>
          </cell>
          <cell r="C699" t="str">
            <v>M </v>
          </cell>
          <cell r="D699" t="str">
            <v>CR</v>
          </cell>
          <cell r="E699">
            <v>16.8</v>
          </cell>
        </row>
        <row r="700">
          <cell r="A700">
            <v>43835</v>
          </cell>
          <cell r="B700" t="str">
            <v>CABO COAXIAL RG59 95% DE MALHA                                                                                                                                                                                                                                                                                                                                                                                                                                                                            </v>
          </cell>
          <cell r="C700" t="str">
            <v>M </v>
          </cell>
          <cell r="D700" t="str">
            <v>CR</v>
          </cell>
          <cell r="E700">
            <v>1.5</v>
          </cell>
        </row>
        <row r="701">
          <cell r="A701">
            <v>43833</v>
          </cell>
          <cell r="B701" t="str">
            <v>CABO COAXIAL RG6 95% DE MALHA                                                                                                                                                                                                                                                                                                                                                                                                                                                                             </v>
          </cell>
          <cell r="C701" t="str">
            <v>M </v>
          </cell>
          <cell r="D701" t="str">
            <v>CR</v>
          </cell>
          <cell r="E701">
            <v>1.56</v>
          </cell>
        </row>
        <row r="702">
          <cell r="A702">
            <v>41955</v>
          </cell>
          <cell r="B702" t="str">
            <v>CABO DE ACO GALVANIZADO, DIAMETRO 12,7 MM (1/2"), COM ALMA DE ACO CABO INDEPENDENTE 6 X 25 F                                                                                                                                                                                                                                                                                                                                                                                                              </v>
          </cell>
          <cell r="C702" t="str">
            <v>KG</v>
          </cell>
          <cell r="D702" t="str">
            <v>CR</v>
          </cell>
          <cell r="E702">
            <v>83</v>
          </cell>
        </row>
        <row r="703">
          <cell r="A703">
            <v>41953</v>
          </cell>
          <cell r="B703" t="str">
            <v>CABO DE ACO GALVANIZADO, DIAMETRO 12,7 MM (1/2"), COM ALMA DE FIBRA 6 X 25 F                                                                                                                                                                                                                                                                                                                                                                                                                              </v>
          </cell>
          <cell r="C703" t="str">
            <v>KG</v>
          </cell>
          <cell r="D703" t="str">
            <v>CR</v>
          </cell>
          <cell r="E703">
            <v>79.21</v>
          </cell>
        </row>
        <row r="704">
          <cell r="A704">
            <v>41954</v>
          </cell>
          <cell r="B704" t="str">
            <v>CABO DE ACO GALVANIZADO, DIAMETRO 9,53 MM (3/8"), COM ALMA DE FIBRA 6 X 25 F                                                                                                                                                                                                                                                                                                                                                                                                                              </v>
          </cell>
          <cell r="C704" t="str">
            <v>KG</v>
          </cell>
          <cell r="D704" t="str">
            <v>CR</v>
          </cell>
          <cell r="E704">
            <v>78.46</v>
          </cell>
        </row>
        <row r="705">
          <cell r="A705">
            <v>25004</v>
          </cell>
          <cell r="B705" t="str">
            <v>CABO DE ALUMINIO NU COM ALMA DE ACO, BITOLA 1/0 AWG                                                                                                                                                                                                                                                                                                                                                                                                                                                       </v>
          </cell>
          <cell r="C705" t="str">
            <v>KG</v>
          </cell>
          <cell r="D705" t="str">
            <v>CR</v>
          </cell>
          <cell r="E705">
            <v>42.8</v>
          </cell>
        </row>
        <row r="706">
          <cell r="A706">
            <v>25002</v>
          </cell>
          <cell r="B706" t="str">
            <v>CABO DE ALUMINIO NU COM ALMA DE ACO, BITOLA 2 AWG                                                                                                                                                                                                                                                                                                                                                                                                                                                         </v>
          </cell>
          <cell r="C706" t="str">
            <v>KG</v>
          </cell>
          <cell r="D706" t="str">
            <v>CR</v>
          </cell>
          <cell r="E706">
            <v>42.8</v>
          </cell>
        </row>
        <row r="707">
          <cell r="A707">
            <v>37409</v>
          </cell>
          <cell r="B707" t="str">
            <v>CABO DE ALUMINIO NU COM ALMA DE ACO, BITOLA 2/0 AWG                                                                                                                                                                                                                                                                                                                                                                                                                                                       </v>
          </cell>
          <cell r="C707" t="str">
            <v>KG</v>
          </cell>
          <cell r="D707" t="str">
            <v>CR</v>
          </cell>
          <cell r="E707">
            <v>42.8</v>
          </cell>
        </row>
        <row r="708">
          <cell r="A708">
            <v>841</v>
          </cell>
          <cell r="B708" t="str">
            <v>CABO DE ALUMINIO NU COM ALMA DE ACO, BITOLA 4 AWG                                                                                                                                                                                                                                                                                                                                                                                                                                                         </v>
          </cell>
          <cell r="C708" t="str">
            <v>KG</v>
          </cell>
          <cell r="D708" t="str">
            <v>CR</v>
          </cell>
          <cell r="E708">
            <v>43.33</v>
          </cell>
        </row>
        <row r="709">
          <cell r="A709">
            <v>25005</v>
          </cell>
          <cell r="B709" t="str">
            <v>CABO DE ALUMINIO NU SEM ALMA DE ACO, BITOLA 1/0 AWG                                                                                                                                                                                                                                                                                                                                                                                                                                                       </v>
          </cell>
          <cell r="C709" t="str">
            <v>KG</v>
          </cell>
          <cell r="D709" t="str">
            <v>CR</v>
          </cell>
          <cell r="E709">
            <v>46.97</v>
          </cell>
        </row>
        <row r="710">
          <cell r="A710">
            <v>25003</v>
          </cell>
          <cell r="B710" t="str">
            <v>CABO DE ALUMINIO NU SEM ALMA DE ACO, BITOLA 2 AWG                                                                                                                                                                                                                                                                                                                                                                                                                                                         </v>
          </cell>
          <cell r="C710" t="str">
            <v>KG</v>
          </cell>
          <cell r="D710" t="str">
            <v>CR</v>
          </cell>
          <cell r="E710">
            <v>47.68</v>
          </cell>
        </row>
        <row r="711">
          <cell r="A711">
            <v>37410</v>
          </cell>
          <cell r="B711" t="str">
            <v>CABO DE ALUMINIO NU SEM ALMA DE ACO, BITOLA 2/0 AWG                                                                                                                                                                                                                                                                                                                                                                                                                                                       </v>
          </cell>
          <cell r="C711" t="str">
            <v>KG</v>
          </cell>
          <cell r="D711" t="str">
            <v>CR</v>
          </cell>
          <cell r="E711">
            <v>46.97</v>
          </cell>
        </row>
        <row r="712">
          <cell r="A712">
            <v>842</v>
          </cell>
          <cell r="B712" t="str">
            <v>CABO DE ALUMINIO NU SEM ALMA DE ACO, BITOLA 4 AWG                                                                                                                                                                                                                                                                                                                                                                                                                                                         </v>
          </cell>
          <cell r="C712" t="str">
            <v>KG</v>
          </cell>
          <cell r="D712" t="str">
            <v>CR</v>
          </cell>
          <cell r="E712">
            <v>47.64</v>
          </cell>
        </row>
        <row r="713">
          <cell r="A713">
            <v>44391</v>
          </cell>
          <cell r="B713" t="str">
            <v>CABO DE COBRE FLEXIVEL NAO HALOGENADO, SEM EMISSAO DE FUMACA, 750V, SECAO NOMINAL 120 MM                                                                                                                                                                                                                                                                                                                                                                                                                  </v>
          </cell>
          <cell r="C713" t="str">
            <v>M </v>
          </cell>
          <cell r="D713" t="str">
            <v>CR</v>
          </cell>
          <cell r="E713">
            <v>101.51</v>
          </cell>
        </row>
        <row r="714">
          <cell r="A714">
            <v>44388</v>
          </cell>
          <cell r="B714" t="str">
            <v>CABO DE COBRE FLEXIVEL NAO HALOGENADO, SEM EMISSAO DE FUMACA, 750V, SECAO NOMINAL 2,5 MM                                                                                                                                                                                                                                                                                                                                                                                                                  </v>
          </cell>
          <cell r="C714" t="str">
            <v>M </v>
          </cell>
          <cell r="D714" t="str">
            <v>CR</v>
          </cell>
          <cell r="E714">
            <v>2.2</v>
          </cell>
        </row>
        <row r="715">
          <cell r="A715">
            <v>44392</v>
          </cell>
          <cell r="B715" t="str">
            <v>CABO DE COBRE FLEXIVEL NAO HALOGENADO, SEM EMISSAO DE FUMACA, 750V, SECAO NOMINAL 240 MM                                                                                                                                                                                                                                                                                                                                                                                                                  </v>
          </cell>
          <cell r="C715" t="str">
            <v>M </v>
          </cell>
          <cell r="D715" t="str">
            <v>CR</v>
          </cell>
          <cell r="E715">
            <v>202.11</v>
          </cell>
        </row>
        <row r="716">
          <cell r="A716">
            <v>44390</v>
          </cell>
          <cell r="B716" t="str">
            <v>CABO DE COBRE FLEXIVEL NAO HALOGENADO, SEM EMISSAO DE FUMACA, 750V, SECAO NOMINAL 50 MM                                                                                                                                                                                                                                                                                                                                                                                                                   </v>
          </cell>
          <cell r="C716" t="str">
            <v>M </v>
          </cell>
          <cell r="D716" t="str">
            <v>CR</v>
          </cell>
          <cell r="E716">
            <v>42.82</v>
          </cell>
        </row>
        <row r="717">
          <cell r="A717">
            <v>44389</v>
          </cell>
          <cell r="B717" t="str">
            <v>CABO DE COBRE FLEXIVEL NAO HALOGENADO, SEM EMISSAO DE FUMACA, 750V, SECAO NOMINAL 6,0 MM                                                                                                                                                                                                                                                                                                                                                                                                                  </v>
          </cell>
          <cell r="C717" t="str">
            <v>M </v>
          </cell>
          <cell r="D717" t="str">
            <v>CR</v>
          </cell>
          <cell r="E717">
            <v>5.05</v>
          </cell>
        </row>
        <row r="718">
          <cell r="A718">
            <v>862</v>
          </cell>
          <cell r="B718" t="str">
            <v>CABO DE COBRE NU 10 MM2 MEIO-DURO                                                                                                                                                                                                                                                                                                                                                                                                                                                                         </v>
          </cell>
          <cell r="C718" t="str">
            <v>M </v>
          </cell>
          <cell r="D718" t="str">
            <v>CR</v>
          </cell>
          <cell r="E718">
            <v>9.26</v>
          </cell>
        </row>
        <row r="719">
          <cell r="A719">
            <v>866</v>
          </cell>
          <cell r="B719" t="str">
            <v>CABO DE COBRE NU 120 MM2 MEIO-DURO                                                                                                                                                                                                                                                                                                                                                                                                                                                                        </v>
          </cell>
          <cell r="C719" t="str">
            <v>M </v>
          </cell>
          <cell r="D719" t="str">
            <v>CR</v>
          </cell>
          <cell r="E719">
            <v>117.69</v>
          </cell>
        </row>
        <row r="720">
          <cell r="A720">
            <v>892</v>
          </cell>
          <cell r="B720" t="str">
            <v>CABO DE COBRE NU 150 MM2 MEIO-DURO                                                                                                                                                                                                                                                                                                                                                                                                                                                                        </v>
          </cell>
          <cell r="C720" t="str">
            <v>M </v>
          </cell>
          <cell r="D720" t="str">
            <v>CR</v>
          </cell>
          <cell r="E720">
            <v>142.46</v>
          </cell>
        </row>
        <row r="721">
          <cell r="A721">
            <v>857</v>
          </cell>
          <cell r="B721" t="str">
            <v>CABO DE COBRE NU 16 MM2 MEIO-DURO                                                                                                                                                                                                                                                                                                                                                                                                                                                                         </v>
          </cell>
          <cell r="C721" t="str">
            <v>M </v>
          </cell>
          <cell r="D721" t="str">
            <v>CR</v>
          </cell>
          <cell r="E721">
            <v>15.49</v>
          </cell>
        </row>
        <row r="722">
          <cell r="A722">
            <v>37404</v>
          </cell>
          <cell r="B722" t="str">
            <v>CABO DE COBRE NU 185 MM2 MEIO-DURO                                                                                                                                                                                                                                                                                                                                                                                                                                                                        </v>
          </cell>
          <cell r="C722" t="str">
            <v>M </v>
          </cell>
          <cell r="D722" t="str">
            <v>CR</v>
          </cell>
          <cell r="E722">
            <v>164.83</v>
          </cell>
        </row>
        <row r="723">
          <cell r="A723">
            <v>868</v>
          </cell>
          <cell r="B723" t="str">
            <v>CABO DE COBRE NU 25 MM2 MEIO-DURO                                                                                                                                                                                                                                                                                                                                                                                                                                                                         </v>
          </cell>
          <cell r="C723" t="str">
            <v>M </v>
          </cell>
          <cell r="D723" t="str">
            <v>CR</v>
          </cell>
          <cell r="E723">
            <v>22.08</v>
          </cell>
        </row>
        <row r="724">
          <cell r="A724">
            <v>863</v>
          </cell>
          <cell r="B724" t="str">
            <v>CABO DE COBRE NU 35 MM2 MEIO-DURO                                                                                                                                                                                                                                                                                                                                                                                                                                                                         </v>
          </cell>
          <cell r="C724" t="str">
            <v>M </v>
          </cell>
          <cell r="D724" t="str">
            <v>CR</v>
          </cell>
          <cell r="E724">
            <v>32.52</v>
          </cell>
        </row>
        <row r="725">
          <cell r="A725">
            <v>867</v>
          </cell>
          <cell r="B725" t="str">
            <v>CABO DE COBRE NU 50 MM2 MEIO-DURO                                                                                                                                                                                                                                                                                                                                                                                                                                                                         </v>
          </cell>
          <cell r="C725" t="str">
            <v>M </v>
          </cell>
          <cell r="D725" t="str">
            <v>CR</v>
          </cell>
          <cell r="E725">
            <v>46.33</v>
          </cell>
        </row>
        <row r="726">
          <cell r="A726">
            <v>864</v>
          </cell>
          <cell r="B726" t="str">
            <v>CABO DE COBRE NU 70 MM2 MEIO-DURO                                                                                                                                                                                                                                                                                                                                                                                                                                                                         </v>
          </cell>
          <cell r="C726" t="str">
            <v>M </v>
          </cell>
          <cell r="D726" t="str">
            <v>CR</v>
          </cell>
          <cell r="E726">
            <v>61.19</v>
          </cell>
        </row>
        <row r="727">
          <cell r="A727">
            <v>865</v>
          </cell>
          <cell r="B727" t="str">
            <v>CABO DE COBRE NU 95 MM2 MEIO-DURO                                                                                                                                                                                                                                                                                                                                                                                                                                                                         </v>
          </cell>
          <cell r="C727" t="str">
            <v>M </v>
          </cell>
          <cell r="D727" t="str">
            <v>CR</v>
          </cell>
          <cell r="E727">
            <v>88.02</v>
          </cell>
        </row>
        <row r="728">
          <cell r="A728">
            <v>993</v>
          </cell>
          <cell r="B728" t="str">
            <v>CABO DE COBRE, FLEXIVEL, CLASSE 4 OU 5, ISOLACAO EM PVC/A, ANTICHAMA BWF-B, COBERTURA PVC-ST1, ANTICHAMA BWF-B, 1 CONDUTOR, 0,6/1 KV, SECAO NOMINAL 1,5 MM2                                                                                                                                                                                                                                                                                                                                               </v>
          </cell>
          <cell r="C728" t="str">
            <v>M </v>
          </cell>
          <cell r="D728" t="str">
            <v>CR</v>
          </cell>
          <cell r="E728">
            <v>1.67</v>
          </cell>
        </row>
        <row r="729">
          <cell r="A729">
            <v>1020</v>
          </cell>
          <cell r="B729" t="str">
            <v>CABO DE COBRE, FLEXIVEL, CLASSE 4 OU 5, ISOLACAO EM PVC/A, ANTICHAMA BWF-B, COBERTURA PVC-ST1, ANTICHAMA BWF-B, 1 CONDUTOR, 0,6/1 KV, SECAO NOMINAL 10 MM2                                                                                                                                                                                                                                                                                                                                                </v>
          </cell>
          <cell r="C729" t="str">
            <v>M </v>
          </cell>
          <cell r="D729" t="str">
            <v>CR</v>
          </cell>
          <cell r="E729">
            <v>8.54</v>
          </cell>
        </row>
        <row r="730">
          <cell r="A730">
            <v>1017</v>
          </cell>
          <cell r="B730" t="str">
            <v>CABO DE COBRE, FLEXIVEL, CLASSE 4 OU 5, ISOLACAO EM PVC/A, ANTICHAMA BWF-B, COBERTURA PVC-ST1, ANTICHAMA BWF-B, 1 CONDUTOR, 0,6/1 KV, SECAO NOMINAL 120 MM2                                                                                                                                                                                                                                                                                                                                               </v>
          </cell>
          <cell r="C730" t="str">
            <v>M </v>
          </cell>
          <cell r="D730" t="str">
            <v>CR</v>
          </cell>
          <cell r="E730">
            <v>104.66</v>
          </cell>
        </row>
        <row r="731">
          <cell r="A731">
            <v>999</v>
          </cell>
          <cell r="B731" t="str">
            <v>CABO DE COBRE, FLEXIVEL, CLASSE 4 OU 5, ISOLACAO EM PVC/A, ANTICHAMA BWF-B, COBERTURA PVC-ST1, ANTICHAMA BWF-B, 1 CONDUTOR, 0,6/1 KV, SECAO NOMINAL 150 MM2                                                                                                                                                                                                                                                                                                                                               </v>
          </cell>
          <cell r="C731" t="str">
            <v>M </v>
          </cell>
          <cell r="D731" t="str">
            <v>CR</v>
          </cell>
          <cell r="E731">
            <v>126.79</v>
          </cell>
        </row>
        <row r="732">
          <cell r="A732">
            <v>995</v>
          </cell>
          <cell r="B732" t="str">
            <v>CABO DE COBRE, FLEXIVEL, CLASSE 4 OU 5, ISOLACAO EM PVC/A, ANTICHAMA BWF-B, COBERTURA PVC-ST1, ANTICHAMA BWF-B, 1 CONDUTOR, 0,6/1 KV, SECAO NOMINAL 16 MM2                                                                                                                                                                                                                                                                                                                                                </v>
          </cell>
          <cell r="C732" t="str">
            <v>M </v>
          </cell>
          <cell r="D732" t="str">
            <v>CR</v>
          </cell>
          <cell r="E732">
            <v>13.6</v>
          </cell>
        </row>
        <row r="733">
          <cell r="A733">
            <v>1000</v>
          </cell>
          <cell r="B733" t="str">
            <v>CABO DE COBRE, FLEXIVEL, CLASSE 4 OU 5, ISOLACAO EM PVC/A, ANTICHAMA BWF-B, COBERTURA PVC-ST1, ANTICHAMA BWF-B, 1 CONDUTOR, 0,6/1 KV, SECAO NOMINAL 185 MM2                                                                                                                                                                                                                                                                                                                                               </v>
          </cell>
          <cell r="C733" t="str">
            <v>M </v>
          </cell>
          <cell r="D733" t="str">
            <v>CR</v>
          </cell>
          <cell r="E733">
            <v>155.74</v>
          </cell>
        </row>
        <row r="734">
          <cell r="A734">
            <v>1022</v>
          </cell>
          <cell r="B734" t="str">
            <v>CABO DE COBRE, FLEXIVEL, CLASSE 4 OU 5, ISOLACAO EM PVC/A, ANTICHAMA BWF-B, COBERTURA PVC-ST1, ANTICHAMA BWF-B, 1 CONDUTOR, 0,6/1 KV, SECAO NOMINAL 2,5 MM2                                                                                                                                                                                                                                                                                                                                               </v>
          </cell>
          <cell r="C734" t="str">
            <v>M </v>
          </cell>
          <cell r="D734" t="str">
            <v>CR</v>
          </cell>
          <cell r="E734">
            <v>2.33</v>
          </cell>
        </row>
        <row r="735">
          <cell r="A735">
            <v>1015</v>
          </cell>
          <cell r="B735" t="str">
            <v>CABO DE COBRE, FLEXIVEL, CLASSE 4 OU 5, ISOLACAO EM PVC/A, ANTICHAMA BWF-B, COBERTURA PVC-ST1, ANTICHAMA BWF-B, 1 CONDUTOR, 0,6/1 KV, SECAO NOMINAL 240 MM2                                                                                                                                                                                                                                                                                                                                               </v>
          </cell>
          <cell r="C735" t="str">
            <v>M </v>
          </cell>
          <cell r="D735" t="str">
            <v>CR</v>
          </cell>
          <cell r="E735">
            <v>206.96</v>
          </cell>
        </row>
        <row r="736">
          <cell r="A736">
            <v>996</v>
          </cell>
          <cell r="B736" t="str">
            <v>CABO DE COBRE, FLEXIVEL, CLASSE 4 OU 5, ISOLACAO EM PVC/A, ANTICHAMA BWF-B, COBERTURA PVC-ST1, ANTICHAMA BWF-B, 1 CONDUTOR, 0,6/1 KV, SECAO NOMINAL 25 MM2                                                                                                                                                                                                                                                                                                                                                </v>
          </cell>
          <cell r="C736" t="str">
            <v>M </v>
          </cell>
          <cell r="D736" t="str">
            <v>CR</v>
          </cell>
          <cell r="E736">
            <v>21.08</v>
          </cell>
        </row>
        <row r="737">
          <cell r="A737">
            <v>1001</v>
          </cell>
          <cell r="B737" t="str">
            <v>CABO DE COBRE, FLEXIVEL, CLASSE 4 OU 5, ISOLACAO EM PVC/A, ANTICHAMA BWF-B, COBERTURA PVC-ST1, ANTICHAMA BWF-B, 1 CONDUTOR, 0,6/1 KV, SECAO NOMINAL 300 MM2                                                                                                                                                                                                                                                                                                                                               </v>
          </cell>
          <cell r="C737" t="str">
            <v>M </v>
          </cell>
          <cell r="D737" t="str">
            <v>CR</v>
          </cell>
          <cell r="E737">
            <v>268.52</v>
          </cell>
        </row>
        <row r="738">
          <cell r="A738">
            <v>1019</v>
          </cell>
          <cell r="B738" t="str">
            <v>CABO DE COBRE, FLEXIVEL, CLASSE 4 OU 5, ISOLACAO EM PVC/A, ANTICHAMA BWF-B, COBERTURA PVC-ST1, ANTICHAMA BWF-B, 1 CONDUTOR, 0,6/1 KV, SECAO NOMINAL 35 MM2                                                                                                                                                                                                                                                                                                                                                </v>
          </cell>
          <cell r="C738" t="str">
            <v>M </v>
          </cell>
          <cell r="D738" t="str">
            <v>CR</v>
          </cell>
          <cell r="E738">
            <v>29.8</v>
          </cell>
        </row>
        <row r="739">
          <cell r="A739">
            <v>1021</v>
          </cell>
          <cell r="B739" t="str">
            <v>CABO DE COBRE, FLEXIVEL, CLASSE 4 OU 5, ISOLACAO EM PVC/A, ANTICHAMA BWF-B, COBERTURA PVC-ST1, ANTICHAMA BWF-B, 1 CONDUTOR, 0,6/1 KV, SECAO NOMINAL 4 MM2                                                                                                                                                                                                                                                                                                                                                 </v>
          </cell>
          <cell r="C739" t="str">
            <v>M </v>
          </cell>
          <cell r="D739" t="str">
            <v>CR</v>
          </cell>
          <cell r="E739">
            <v>3.58</v>
          </cell>
        </row>
        <row r="740">
          <cell r="A740">
            <v>39249</v>
          </cell>
          <cell r="B740" t="str">
            <v>CABO DE COBRE, FLEXIVEL, CLASSE 4 OU 5, ISOLACAO EM PVC/A, ANTICHAMA BWF-B, COBERTURA PVC-ST1, ANTICHAMA BWF-B, 1 CONDUTOR, 0,6/1 KV, SECAO NOMINAL 400 MM2                                                                                                                                                                                                                                                                                                                                               </v>
          </cell>
          <cell r="C740" t="str">
            <v>M </v>
          </cell>
          <cell r="D740" t="str">
            <v>CR</v>
          </cell>
          <cell r="E740">
            <v>361.05</v>
          </cell>
        </row>
        <row r="741">
          <cell r="A741">
            <v>1018</v>
          </cell>
          <cell r="B741" t="str">
            <v>CABO DE COBRE, FLEXIVEL, CLASSE 4 OU 5, ISOLACAO EM PVC/A, ANTICHAMA BWF-B, COBERTURA PVC-ST1, ANTICHAMA BWF-B, 1 CONDUTOR, 0,6/1 KV, SECAO NOMINAL 50 MM2                                                                                                                                                                                                                                                                                                                                                </v>
          </cell>
          <cell r="C741" t="str">
            <v>M </v>
          </cell>
          <cell r="D741" t="str">
            <v>CR</v>
          </cell>
          <cell r="E741">
            <v>44.06</v>
          </cell>
        </row>
        <row r="742">
          <cell r="A742">
            <v>39250</v>
          </cell>
          <cell r="B742" t="str">
            <v>CABO DE COBRE, FLEXIVEL, CLASSE 4 OU 5, ISOLACAO EM PVC/A, ANTICHAMA BWF-B, COBERTURA PVC-ST1, ANTICHAMA BWF-B, 1 CONDUTOR, 0,6/1 KV, SECAO NOMINAL 500 MM2                                                                                                                                                                                                                                                                                                                                               </v>
          </cell>
          <cell r="C742" t="str">
            <v>M </v>
          </cell>
          <cell r="D742" t="str">
            <v>CR</v>
          </cell>
          <cell r="E742">
            <v>431.89</v>
          </cell>
        </row>
        <row r="743">
          <cell r="A743">
            <v>994</v>
          </cell>
          <cell r="B743" t="str">
            <v>CABO DE COBRE, FLEXIVEL, CLASSE 4 OU 5, ISOLACAO EM PVC/A, ANTICHAMA BWF-B, COBERTURA PVC-ST1, ANTICHAMA BWF-B, 1 CONDUTOR, 0,6/1 KV, SECAO NOMINAL 6 MM2                                                                                                                                                                                                                                                                                                                                                 </v>
          </cell>
          <cell r="C743" t="str">
            <v>M </v>
          </cell>
          <cell r="D743" t="str">
            <v>CR</v>
          </cell>
          <cell r="E743">
            <v>5.21</v>
          </cell>
        </row>
        <row r="744">
          <cell r="A744">
            <v>977</v>
          </cell>
          <cell r="B744" t="str">
            <v>CABO DE COBRE, FLEXIVEL, CLASSE 4 OU 5, ISOLACAO EM PVC/A, ANTICHAMA BWF-B, COBERTURA PVC-ST1, ANTICHAMA BWF-B, 1 CONDUTOR, 0,6/1 KV, SECAO NOMINAL 70 MM2                                                                                                                                                                                                                                                                                                                                                </v>
          </cell>
          <cell r="C744" t="str">
            <v>M </v>
          </cell>
          <cell r="D744" t="str">
            <v>CR</v>
          </cell>
          <cell r="E744">
            <v>61.64</v>
          </cell>
        </row>
        <row r="745">
          <cell r="A745">
            <v>998</v>
          </cell>
          <cell r="B745" t="str">
            <v>CABO DE COBRE, FLEXIVEL, CLASSE 4 OU 5, ISOLACAO EM PVC/A, ANTICHAMA BWF-B, COBERTURA PVC-ST1, ANTICHAMA BWF-B, 1 CONDUTOR, 0,6/1 KV, SECAO NOMINAL 95 MM2                                                                                                                                                                                                                                                                                                                                                </v>
          </cell>
          <cell r="C745" t="str">
            <v>M </v>
          </cell>
          <cell r="D745" t="str">
            <v>CR</v>
          </cell>
          <cell r="E745">
            <v>80.03</v>
          </cell>
        </row>
        <row r="746">
          <cell r="A746">
            <v>39251</v>
          </cell>
          <cell r="B746" t="str">
            <v>CABO DE COBRE, FLEXIVEL, CLASSE 4 OU 5, ISOLACAO EM PVC/A, ANTICHAMA BWF-B, 1 CONDUTOR, 450/750 V, SECAO NOMINAL 0,5 MM2                                                                                                                                                                                                                                                                                                                                                                                  </v>
          </cell>
          <cell r="C746" t="str">
            <v>M </v>
          </cell>
          <cell r="D746" t="str">
            <v>CR</v>
          </cell>
          <cell r="E746">
            <v>0.58</v>
          </cell>
        </row>
        <row r="747">
          <cell r="A747">
            <v>1011</v>
          </cell>
          <cell r="B747" t="str">
            <v>CABO DE COBRE, FLEXIVEL, CLASSE 4 OU 5, ISOLACAO EM PVC/A, ANTICHAMA BWF-B, 1 CONDUTOR, 450/750 V, SECAO NOMINAL 0,75 MM2                                                                                                                                                                                                                                                                                                                                                                                 </v>
          </cell>
          <cell r="C747" t="str">
            <v>M </v>
          </cell>
          <cell r="D747" t="str">
            <v>CR</v>
          </cell>
          <cell r="E747">
            <v>0.79</v>
          </cell>
        </row>
        <row r="748">
          <cell r="A748">
            <v>39252</v>
          </cell>
          <cell r="B748" t="str">
            <v>CABO DE COBRE, FLEXIVEL, CLASSE 4 OU 5, ISOLACAO EM PVC/A, ANTICHAMA BWF-B, 1 CONDUTOR, 450/750 V, SECAO NOMINAL 1,0 MM2                                                                                                                                                                                                                                                                                                                                                                                  </v>
          </cell>
          <cell r="C748" t="str">
            <v>M </v>
          </cell>
          <cell r="D748" t="str">
            <v>CR</v>
          </cell>
          <cell r="E748">
            <v>1.03</v>
          </cell>
        </row>
        <row r="749">
          <cell r="A749">
            <v>1013</v>
          </cell>
          <cell r="B749" t="str">
            <v>CABO DE COBRE, FLEXIVEL, CLASSE 4 OU 5, ISOLACAO EM PVC/A, ANTICHAMA BWF-B, 1 CONDUTOR, 450/750 V, SECAO NOMINAL 1,5 MM2                                                                                                                                                                                                                                                                                                                                                                                  </v>
          </cell>
          <cell r="C749" t="str">
            <v>M </v>
          </cell>
          <cell r="D749" t="str">
            <v>CR</v>
          </cell>
          <cell r="E749">
            <v>1.24</v>
          </cell>
        </row>
        <row r="750">
          <cell r="A750">
            <v>980</v>
          </cell>
          <cell r="B750" t="str">
            <v>CABO DE COBRE, FLEXIVEL, CLASSE 4 OU 5, ISOLACAO EM PVC/A, ANTICHAMA BWF-B, 1 CONDUTOR, 450/750 V, SECAO NOMINAL 10 MM2                                                                                                                                                                                                                                                                                                                                                                                   </v>
          </cell>
          <cell r="C750" t="str">
            <v>M </v>
          </cell>
          <cell r="D750" t="str">
            <v>CR</v>
          </cell>
          <cell r="E750">
            <v>8.95</v>
          </cell>
        </row>
        <row r="751">
          <cell r="A751">
            <v>39237</v>
          </cell>
          <cell r="B751" t="str">
            <v>CABO DE COBRE, FLEXIVEL, CLASSE 4 OU 5, ISOLACAO EM PVC/A, ANTICHAMA BWF-B, 1 CONDUTOR, 450/750 V, SECAO NOMINAL 120 MM2                                                                                                                                                                                                                                                                                                                                                                                  </v>
          </cell>
          <cell r="C751" t="str">
            <v>M </v>
          </cell>
          <cell r="D751" t="str">
            <v>CR</v>
          </cell>
          <cell r="E751">
            <v>95.28</v>
          </cell>
        </row>
        <row r="752">
          <cell r="A752">
            <v>39238</v>
          </cell>
          <cell r="B752" t="str">
            <v>CABO DE COBRE, FLEXIVEL, CLASSE 4 OU 5, ISOLACAO EM PVC/A, ANTICHAMA BWF-B, 1 CONDUTOR, 450/750 V, SECAO NOMINAL 150 MM2                                                                                                                                                                                                                                                                                                                                                                                  </v>
          </cell>
          <cell r="C752" t="str">
            <v>M </v>
          </cell>
          <cell r="D752" t="str">
            <v>CR</v>
          </cell>
          <cell r="E752">
            <v>120.16</v>
          </cell>
        </row>
        <row r="753">
          <cell r="A753">
            <v>979</v>
          </cell>
          <cell r="B753" t="str">
            <v>CABO DE COBRE, FLEXIVEL, CLASSE 4 OU 5, ISOLACAO EM PVC/A, ANTICHAMA BWF-B, 1 CONDUTOR, 450/750 V, SECAO NOMINAL 16 MM2                                                                                                                                                                                                                                                                                                                                                                                   </v>
          </cell>
          <cell r="C753" t="str">
            <v>M </v>
          </cell>
          <cell r="D753" t="str">
            <v>CR</v>
          </cell>
          <cell r="E753">
            <v>12.79</v>
          </cell>
        </row>
        <row r="754">
          <cell r="A754">
            <v>39239</v>
          </cell>
          <cell r="B754" t="str">
            <v>CABO DE COBRE, FLEXIVEL, CLASSE 4 OU 5, ISOLACAO EM PVC/A, ANTICHAMA BWF-B, 1 CONDUTOR, 450/750 V, SECAO NOMINAL 185 MM2                                                                                                                                                                                                                                                                                                                                                                                  </v>
          </cell>
          <cell r="C754" t="str">
            <v>M </v>
          </cell>
          <cell r="D754" t="str">
            <v>CR</v>
          </cell>
          <cell r="E754">
            <v>145.17</v>
          </cell>
        </row>
        <row r="755">
          <cell r="A755">
            <v>1014</v>
          </cell>
          <cell r="B755" t="str">
            <v>CABO DE COBRE, FLEXIVEL, CLASSE 4 OU 5, ISOLACAO EM PVC/A, ANTICHAMA BWF-B, 1 CONDUTOR, 450/750 V, SECAO NOMINAL 2,5 MM2                                                                                                                                                                                                                                                                                                                                                                                  </v>
          </cell>
          <cell r="C755" t="str">
            <v>M </v>
          </cell>
          <cell r="D755" t="str">
            <v>CR</v>
          </cell>
          <cell r="E755">
            <v>1.96</v>
          </cell>
        </row>
        <row r="756">
          <cell r="A756">
            <v>39240</v>
          </cell>
          <cell r="B756" t="str">
            <v>CABO DE COBRE, FLEXIVEL, CLASSE 4 OU 5, ISOLACAO EM PVC/A, ANTICHAMA BWF-B, 1 CONDUTOR, 450/750 V, SECAO NOMINAL 240 MM2                                                                                                                                                                                                                                                                                                                                                                                  </v>
          </cell>
          <cell r="C756" t="str">
            <v>M </v>
          </cell>
          <cell r="D756" t="str">
            <v>CR</v>
          </cell>
          <cell r="E756">
            <v>190.94</v>
          </cell>
        </row>
        <row r="757">
          <cell r="A757">
            <v>39232</v>
          </cell>
          <cell r="B757" t="str">
            <v>CABO DE COBRE, FLEXIVEL, CLASSE 4 OU 5, ISOLACAO EM PVC/A, ANTICHAMA BWF-B, 1 CONDUTOR, 450/750 V, SECAO NOMINAL 25 MM2                                                                                                                                                                                                                                                                                                                                                                                   </v>
          </cell>
          <cell r="C757" t="str">
            <v>M </v>
          </cell>
          <cell r="D757" t="str">
            <v>CR</v>
          </cell>
          <cell r="E757">
            <v>20.04</v>
          </cell>
        </row>
        <row r="758">
          <cell r="A758">
            <v>39233</v>
          </cell>
          <cell r="B758" t="str">
            <v>CABO DE COBRE, FLEXIVEL, CLASSE 4 OU 5, ISOLACAO EM PVC/A, ANTICHAMA BWF-B, 1 CONDUTOR, 450/750 V, SECAO NOMINAL 35 MM2                                                                                                                                                                                                                                                                                                                                                                                   </v>
          </cell>
          <cell r="C758" t="str">
            <v>M </v>
          </cell>
          <cell r="D758" t="str">
            <v>CR</v>
          </cell>
          <cell r="E758">
            <v>29.21</v>
          </cell>
        </row>
        <row r="759">
          <cell r="A759">
            <v>981</v>
          </cell>
          <cell r="B759" t="str">
            <v>CABO DE COBRE, FLEXIVEL, CLASSE 4 OU 5, ISOLACAO EM PVC/A, ANTICHAMA BWF-B, 1 CONDUTOR, 450/750 V, SECAO NOMINAL 4 MM2                                                                                                                                                                                                                                                                                                                                                                                    </v>
          </cell>
          <cell r="C759" t="str">
            <v>M </v>
          </cell>
          <cell r="D759" t="str">
            <v>C </v>
          </cell>
          <cell r="E759">
            <v>3.26</v>
          </cell>
        </row>
        <row r="760">
          <cell r="A760">
            <v>39234</v>
          </cell>
          <cell r="B760" t="str">
            <v>CABO DE COBRE, FLEXIVEL, CLASSE 4 OU 5, ISOLACAO EM PVC/A, ANTICHAMA BWF-B, 1 CONDUTOR, 450/750 V, SECAO NOMINAL 50 MM2                                                                                                                                                                                                                                                                                                                                                                                   </v>
          </cell>
          <cell r="C760" t="str">
            <v>M </v>
          </cell>
          <cell r="D760" t="str">
            <v>CR</v>
          </cell>
          <cell r="E760">
            <v>40.65</v>
          </cell>
        </row>
        <row r="761">
          <cell r="A761">
            <v>982</v>
          </cell>
          <cell r="B761" t="str">
            <v>CABO DE COBRE, FLEXIVEL, CLASSE 4 OU 5, ISOLACAO EM PVC/A, ANTICHAMA BWF-B, 1 CONDUTOR, 450/750 V, SECAO NOMINAL 6 MM2                                                                                                                                                                                                                                                                                                                                                                                    </v>
          </cell>
          <cell r="C761" t="str">
            <v>M </v>
          </cell>
          <cell r="D761" t="str">
            <v>CR</v>
          </cell>
          <cell r="E761">
            <v>4.68</v>
          </cell>
        </row>
        <row r="762">
          <cell r="A762">
            <v>39235</v>
          </cell>
          <cell r="B762" t="str">
            <v>CABO DE COBRE, FLEXIVEL, CLASSE 4 OU 5, ISOLACAO EM PVC/A, ANTICHAMA BWF-B, 1 CONDUTOR, 450/750 V, SECAO NOMINAL 70 MM2                                                                                                                                                                                                                                                                                                                                                                                   </v>
          </cell>
          <cell r="C762" t="str">
            <v>M </v>
          </cell>
          <cell r="D762" t="str">
            <v>CR</v>
          </cell>
          <cell r="E762">
            <v>59.96</v>
          </cell>
        </row>
        <row r="763">
          <cell r="A763">
            <v>39236</v>
          </cell>
          <cell r="B763" t="str">
            <v>CABO DE COBRE, FLEXIVEL, CLASSE 4 OU 5, ISOLACAO EM PVC/A, ANTICHAMA BWF-B, 1 CONDUTOR, 450/750 V, SECAO NOMINAL 95 MM2                                                                                                                                                                                                                                                                                                                                                                                   </v>
          </cell>
          <cell r="C763" t="str">
            <v>M </v>
          </cell>
          <cell r="D763" t="str">
            <v>CR</v>
          </cell>
          <cell r="E763">
            <v>79.47</v>
          </cell>
        </row>
        <row r="764">
          <cell r="A764">
            <v>990</v>
          </cell>
          <cell r="B764" t="str">
            <v>CABO DE COBRE, RIGIDO, CLASSE 2, ISOLACAO EM PVC/A, ANTICHAMA BWF-B, 1 CONDUTOR, 450/750 V, SECAO NOMINAL 150 MM2                                                                                                                                                                                                                                                                                                                                                                                         </v>
          </cell>
          <cell r="C764" t="str">
            <v>M </v>
          </cell>
          <cell r="D764" t="str">
            <v>CR</v>
          </cell>
          <cell r="E764">
            <v>141.01</v>
          </cell>
        </row>
        <row r="765">
          <cell r="A765">
            <v>39241</v>
          </cell>
          <cell r="B765" t="str">
            <v>CABO DE COBRE, RIGIDO, CLASSE 2, ISOLACAO EM PVC/A, ANTICHAMA BWF-B, 1 CONDUTOR, 450/750 V, SECAO NOMINAL 16 MM2                                                                                                                                                                                                                                                                                                                                                                                          </v>
          </cell>
          <cell r="C765" t="str">
            <v>M </v>
          </cell>
          <cell r="D765" t="str">
            <v>CR</v>
          </cell>
          <cell r="E765">
            <v>13.88</v>
          </cell>
        </row>
        <row r="766">
          <cell r="A766">
            <v>1005</v>
          </cell>
          <cell r="B766" t="str">
            <v>CABO DE COBRE, RIGIDO, CLASSE 2, ISOLACAO EM PVC/A, ANTICHAMA BWF-B, 1 CONDUTOR, 450/750 V, SECAO NOMINAL 185 MM2                                                                                                                                                                                                                                                                                                                                                                                         </v>
          </cell>
          <cell r="C766" t="str">
            <v>M </v>
          </cell>
          <cell r="D766" t="str">
            <v>CR</v>
          </cell>
          <cell r="E766">
            <v>175.56</v>
          </cell>
        </row>
        <row r="767">
          <cell r="A767">
            <v>991</v>
          </cell>
          <cell r="B767" t="str">
            <v>CABO DE COBRE, RIGIDO, CLASSE 2, ISOLACAO EM PVC/A, ANTICHAMA BWF-B, 1 CONDUTOR, 450/750 V, SECAO NOMINAL 240 MM2                                                                                                                                                                                                                                                                                                                                                                                         </v>
          </cell>
          <cell r="C767" t="str">
            <v>M </v>
          </cell>
          <cell r="D767" t="str">
            <v>CR</v>
          </cell>
          <cell r="E767">
            <v>229.95</v>
          </cell>
        </row>
        <row r="768">
          <cell r="A768">
            <v>986</v>
          </cell>
          <cell r="B768" t="str">
            <v>CABO DE COBRE, RIGIDO, CLASSE 2, ISOLACAO EM PVC/A, ANTICHAMA BWF-B, 1 CONDUTOR, 450/750 V, SECAO NOMINAL 25 MM2                                                                                                                                                                                                                                                                                                                                                                                          </v>
          </cell>
          <cell r="C768" t="str">
            <v>M </v>
          </cell>
          <cell r="D768" t="str">
            <v>CR</v>
          </cell>
          <cell r="E768">
            <v>21.93</v>
          </cell>
        </row>
        <row r="769">
          <cell r="A769">
            <v>987</v>
          </cell>
          <cell r="B769" t="str">
            <v>CABO DE COBRE, RIGIDO, CLASSE 2, ISOLACAO EM PVC/A, ANTICHAMA BWF-B, 1 CONDUTOR, 450/750 V, SECAO NOMINAL 35 MM2                                                                                                                                                                                                                                                                                                                                                                                          </v>
          </cell>
          <cell r="C769" t="str">
            <v>M </v>
          </cell>
          <cell r="D769" t="str">
            <v>CR</v>
          </cell>
          <cell r="E769">
            <v>30.02</v>
          </cell>
        </row>
        <row r="770">
          <cell r="A770">
            <v>1007</v>
          </cell>
          <cell r="B770" t="str">
            <v>CABO DE COBRE, RIGIDO, CLASSE 2, ISOLACAO EM PVC/A, ANTICHAMA BWF-B, 1 CONDUTOR, 450/750 V, SECAO NOMINAL 50 MM2                                                                                                                                                                                                                                                                                                                                                                                          </v>
          </cell>
          <cell r="C770" t="str">
            <v>M </v>
          </cell>
          <cell r="D770" t="str">
            <v>CR</v>
          </cell>
          <cell r="E770">
            <v>41.56</v>
          </cell>
        </row>
        <row r="771">
          <cell r="A771">
            <v>1008</v>
          </cell>
          <cell r="B771" t="str">
            <v>CABO DE COBRE, RIGIDO, CLASSE 2, ISOLACAO EM PVC/A, ANTICHAMA BWF-B, 1 CONDUTOR, 450/750 V, SECAO NOMINAL 6 MM2                                                                                                                                                                                                                                                                                                                                                                                           </v>
          </cell>
          <cell r="C771" t="str">
            <v>M </v>
          </cell>
          <cell r="D771" t="str">
            <v>CR</v>
          </cell>
          <cell r="E771">
            <v>5.27</v>
          </cell>
        </row>
        <row r="772">
          <cell r="A772">
            <v>988</v>
          </cell>
          <cell r="B772" t="str">
            <v>CABO DE COBRE, RIGIDO, CLASSE 2, ISOLACAO EM PVC/A, ANTICHAMA BWF-B, 1 CONDUTOR, 450/750 V, SECAO NOMINAL 70 MM2                                                                                                                                                                                                                                                                                                                                                                                          </v>
          </cell>
          <cell r="C772" t="str">
            <v>M </v>
          </cell>
          <cell r="D772" t="str">
            <v>CR</v>
          </cell>
          <cell r="E772">
            <v>57.3</v>
          </cell>
        </row>
        <row r="773">
          <cell r="A773">
            <v>989</v>
          </cell>
          <cell r="B773" t="str">
            <v>CABO DE COBRE, RIGIDO, CLASSE 2, ISOLACAO EM PVC/A, ANTICHAMA BWF-B, 1 CONDUTOR, 450/750 V, SECAO NOMINAL 95 MM2                                                                                                                                                                                                                                                                                                                                                                                          </v>
          </cell>
          <cell r="C773" t="str">
            <v>M </v>
          </cell>
          <cell r="D773" t="str">
            <v>CR</v>
          </cell>
          <cell r="E773">
            <v>79.1</v>
          </cell>
        </row>
        <row r="774">
          <cell r="A774">
            <v>1006</v>
          </cell>
          <cell r="B774" t="str">
            <v>CABO DE COBRE, RIGIDO, CLASSE 2, ISOLACAO EM PVC, ANTI-CHAMA BWF-B, 1 CONDUTOR, 450/750 V, DIAMETRO 120 MM2                                                                                                                                                                                                                                                                                                                                                                                               </v>
          </cell>
          <cell r="C774" t="str">
            <v>M </v>
          </cell>
          <cell r="D774" t="str">
            <v>CR</v>
          </cell>
          <cell r="E774">
            <v>106.04</v>
          </cell>
        </row>
        <row r="775">
          <cell r="A775">
            <v>43972</v>
          </cell>
          <cell r="B775" t="str">
            <v>CABO DE REDE, PAR TRANCADO U/UTP, 4 PARES, CATEGORIA 5E (CAT 5E), ISOLAMENTO PVC (CM)                                                                                                                                                                                                                                                                                                                                                                                                                     </v>
          </cell>
          <cell r="C775" t="str">
            <v>M </v>
          </cell>
          <cell r="D775" t="str">
            <v>CR</v>
          </cell>
          <cell r="E775">
            <v>3.21</v>
          </cell>
        </row>
        <row r="776">
          <cell r="A776">
            <v>43971</v>
          </cell>
          <cell r="B776" t="str">
            <v>CABO DE REDE, PAR TRANCADO U/UTP, 4 PARES, CATEGORIA 5E (CAT 5E), ISOLAMENTO PVC (CMX)                                                                                                                                                                                                                                                                                                                                                                                                                    </v>
          </cell>
          <cell r="C776" t="str">
            <v>M </v>
          </cell>
          <cell r="D776" t="str">
            <v>C </v>
          </cell>
          <cell r="E776">
            <v>2.45</v>
          </cell>
        </row>
        <row r="777">
          <cell r="A777">
            <v>39598</v>
          </cell>
          <cell r="B777" t="str">
            <v>CABO DE REDE, PAR TRANCADO U/UTP, 4 PARES, CATEGORIA 5E (CAT 5E), ISOLAMENTO PVC (LSZH)                                                                                                                                                                                                                                                                                                                                                                                                                   </v>
          </cell>
          <cell r="C777" t="str">
            <v>M </v>
          </cell>
          <cell r="D777" t="str">
            <v>CR</v>
          </cell>
          <cell r="E777">
            <v>4.54</v>
          </cell>
        </row>
        <row r="778">
          <cell r="A778">
            <v>43973</v>
          </cell>
          <cell r="B778" t="str">
            <v>CABO DE REDE, PAR TRANCADO U/UTP, 4 PARES, CATEGORIA 6 (CAT 6), ISOLAMENTO PVC (CM)                                                                                                                                                                                                                                                                                                                                                                                                                       </v>
          </cell>
          <cell r="C778" t="str">
            <v>M </v>
          </cell>
          <cell r="D778" t="str">
            <v>CR</v>
          </cell>
          <cell r="E778">
            <v>3.35</v>
          </cell>
        </row>
        <row r="779">
          <cell r="A779">
            <v>39599</v>
          </cell>
          <cell r="B779" t="str">
            <v>CABO DE REDE, PAR TRANCADO UTP, 4 PARES, CATEGORIA 6 (CAT 6), ISOLAMENTO PVC (LSZH)                                                                                                                                                                                                                                                                                                                                                                                                                       </v>
          </cell>
          <cell r="C779" t="str">
            <v>M </v>
          </cell>
          <cell r="D779" t="str">
            <v>CR</v>
          </cell>
          <cell r="E779">
            <v>6.53</v>
          </cell>
        </row>
        <row r="780">
          <cell r="A780">
            <v>43832</v>
          </cell>
          <cell r="B780" t="str">
            <v>CABO ELETRONICO CATEGORIA 6A U/UTP 23AWG X 4P                                                                                                                                                                                                                                                                                                                                                                                                                                                             </v>
          </cell>
          <cell r="C780" t="str">
            <v>M </v>
          </cell>
          <cell r="D780" t="str">
            <v>CR</v>
          </cell>
          <cell r="E780">
            <v>17.21</v>
          </cell>
        </row>
        <row r="781">
          <cell r="A781">
            <v>34602</v>
          </cell>
          <cell r="B781" t="str">
            <v>CABO FLEXIVEL PVC 750 V, 2 CONDUTORES DE 1,5 MM2                                                                                                                                                                                                                                                                                                                                                                                                                                                          </v>
          </cell>
          <cell r="C781" t="str">
            <v>M </v>
          </cell>
          <cell r="D781" t="str">
            <v>CR</v>
          </cell>
          <cell r="E781">
            <v>3.63</v>
          </cell>
        </row>
        <row r="782">
          <cell r="A782">
            <v>34607</v>
          </cell>
          <cell r="B782" t="str">
            <v>CABO FLEXIVEL PVC 750 V, 2 CONDUTORES DE 4,0 MM2                                                                                                                                                                                                                                                                                                                                                                                                                                                          </v>
          </cell>
          <cell r="C782" t="str">
            <v>M </v>
          </cell>
          <cell r="D782" t="str">
            <v>CR</v>
          </cell>
          <cell r="E782">
            <v>8.89</v>
          </cell>
        </row>
        <row r="783">
          <cell r="A783">
            <v>34609</v>
          </cell>
          <cell r="B783" t="str">
            <v>CABO FLEXIVEL PVC 750 V, 2 CONDUTORES DE 6,0 MM2                                                                                                                                                                                                                                                                                                                                                                                                                                                          </v>
          </cell>
          <cell r="C783" t="str">
            <v>M </v>
          </cell>
          <cell r="D783" t="str">
            <v>CR</v>
          </cell>
          <cell r="E783">
            <v>12.93</v>
          </cell>
        </row>
        <row r="784">
          <cell r="A784">
            <v>34618</v>
          </cell>
          <cell r="B784" t="str">
            <v>CABO FLEXIVEL PVC 750 V, 3 CONDUTORES DE 1,5 MM2                                                                                                                                                                                                                                                                                                                                                                                                                                                          </v>
          </cell>
          <cell r="C784" t="str">
            <v>M </v>
          </cell>
          <cell r="D784" t="str">
            <v>CR</v>
          </cell>
          <cell r="E784">
            <v>4.94</v>
          </cell>
        </row>
        <row r="785">
          <cell r="A785">
            <v>34621</v>
          </cell>
          <cell r="B785" t="str">
            <v>CABO FLEXIVEL PVC 750 V, 3 CONDUTORES DE 4,0 MM2                                                                                                                                                                                                                                                                                                                                                                                                                                                          </v>
          </cell>
          <cell r="C785" t="str">
            <v>M </v>
          </cell>
          <cell r="D785" t="str">
            <v>CR</v>
          </cell>
          <cell r="E785">
            <v>12.26</v>
          </cell>
        </row>
        <row r="786">
          <cell r="A786">
            <v>34622</v>
          </cell>
          <cell r="B786" t="str">
            <v>CABO FLEXIVEL PVC 750 V, 3 CONDUTORES DE 6,0 MM2                                                                                                                                                                                                                                                                                                                                                                                                                                                          </v>
          </cell>
          <cell r="C786" t="str">
            <v>M </v>
          </cell>
          <cell r="D786" t="str">
            <v>CR</v>
          </cell>
          <cell r="E786">
            <v>18.21</v>
          </cell>
        </row>
        <row r="787">
          <cell r="A787">
            <v>34624</v>
          </cell>
          <cell r="B787" t="str">
            <v>CABO FLEXIVEL PVC 750 V, 4 CONDUTORES DE 1,5 MM2                                                                                                                                                                                                                                                                                                                                                                                                                                                          </v>
          </cell>
          <cell r="C787" t="str">
            <v>M </v>
          </cell>
          <cell r="D787" t="str">
            <v>CR</v>
          </cell>
          <cell r="E787">
            <v>6.6</v>
          </cell>
        </row>
        <row r="788">
          <cell r="A788">
            <v>34627</v>
          </cell>
          <cell r="B788" t="str">
            <v>CABO FLEXIVEL PVC 750 V, 4 CONDUTORES DE 4,0 MM2                                                                                                                                                                                                                                                                                                                                                                                                                                                          </v>
          </cell>
          <cell r="C788" t="str">
            <v>M </v>
          </cell>
          <cell r="D788" t="str">
            <v>CR</v>
          </cell>
          <cell r="E788">
            <v>15.92</v>
          </cell>
        </row>
        <row r="789">
          <cell r="A789">
            <v>34629</v>
          </cell>
          <cell r="B789" t="str">
            <v>CABO FLEXIVEL PVC 750 V, 4 CONDUTORES DE 6,0 MM2                                                                                                                                                                                                                                                                                                                                                                                                                                                          </v>
          </cell>
          <cell r="C789" t="str">
            <v>M </v>
          </cell>
          <cell r="D789" t="str">
            <v>CR</v>
          </cell>
          <cell r="E789">
            <v>24.33</v>
          </cell>
        </row>
        <row r="790">
          <cell r="A790">
            <v>39257</v>
          </cell>
          <cell r="B790" t="str">
            <v>CABO MULTIPOLAR DE COBRE, FLEXIVEL, CLASSE 4 OU 5, ISOLACAO EM HEPR, COBERTURA EM PVC-ST2, ANTICHAMA BWF-B, 0,6/1 KV, 3 CONDUTORES DE 1,5 MM2                                                                                                                                                                                                                                                                                                                                                             </v>
          </cell>
          <cell r="C790" t="str">
            <v>M </v>
          </cell>
          <cell r="D790" t="str">
            <v>CR</v>
          </cell>
          <cell r="E790">
            <v>4.95</v>
          </cell>
        </row>
        <row r="791">
          <cell r="A791">
            <v>39261</v>
          </cell>
          <cell r="B791" t="str">
            <v>CABO MULTIPOLAR DE COBRE, FLEXIVEL, CLASSE 4 OU 5, ISOLACAO EM HEPR, COBERTURA EM PVC-ST2, ANTICHAMA BWF-B, 0,6/1 KV, 3 CONDUTORES DE 10 MM2                                                                                                                                                                                                                                                                                                                                                              </v>
          </cell>
          <cell r="C791" t="str">
            <v>M </v>
          </cell>
          <cell r="D791" t="str">
            <v>CR</v>
          </cell>
          <cell r="E791">
            <v>28.35</v>
          </cell>
        </row>
        <row r="792">
          <cell r="A792">
            <v>39268</v>
          </cell>
          <cell r="B792" t="str">
            <v>CABO MULTIPOLAR DE COBRE, FLEXIVEL, CLASSE 4 OU 5, ISOLACAO EM HEPR, COBERTURA EM PVC-ST2, ANTICHAMA BWF-B, 0,6/1 KV, 3 CONDUTORES DE 120 MM2                                                                                                                                                                                                                                                                                                                                                             </v>
          </cell>
          <cell r="C792" t="str">
            <v>M </v>
          </cell>
          <cell r="D792" t="str">
            <v>CR</v>
          </cell>
          <cell r="E792">
            <v>443.1</v>
          </cell>
        </row>
        <row r="793">
          <cell r="A793">
            <v>39262</v>
          </cell>
          <cell r="B793" t="str">
            <v>CABO MULTIPOLAR DE COBRE, FLEXIVEL, CLASSE 4 OU 5, ISOLACAO EM HEPR, COBERTURA EM PVC-ST2, ANTICHAMA BWF-B, 0,6/1 KV, 3 CONDUTORES DE 16 MM2                                                                                                                                                                                                                                                                                                                                                              </v>
          </cell>
          <cell r="C793" t="str">
            <v>M </v>
          </cell>
          <cell r="D793" t="str">
            <v>CR</v>
          </cell>
          <cell r="E793">
            <v>45.14</v>
          </cell>
        </row>
        <row r="794">
          <cell r="A794">
            <v>39258</v>
          </cell>
          <cell r="B794" t="str">
            <v>CABO MULTIPOLAR DE COBRE, FLEXIVEL, CLASSE 4 OU 5, ISOLACAO EM HEPR, COBERTURA EM PVC-ST2, ANTICHAMA BWF-B, 0,6/1 KV, 3 CONDUTORES DE 2,5 MM2                                                                                                                                                                                                                                                                                                                                                             </v>
          </cell>
          <cell r="C794" t="str">
            <v>M </v>
          </cell>
          <cell r="D794" t="str">
            <v>CR</v>
          </cell>
          <cell r="E794">
            <v>7.46</v>
          </cell>
        </row>
        <row r="795">
          <cell r="A795">
            <v>39263</v>
          </cell>
          <cell r="B795" t="str">
            <v>CABO MULTIPOLAR DE COBRE, FLEXIVEL, CLASSE 4 OU 5, ISOLACAO EM HEPR, COBERTURA EM PVC-ST2, ANTICHAMA BWF-B, 0,6/1 KV, 3 CONDUTORES DE 25 MM2                                                                                                                                                                                                                                                                                                                                                              </v>
          </cell>
          <cell r="C795" t="str">
            <v>M </v>
          </cell>
          <cell r="D795" t="str">
            <v>CR</v>
          </cell>
          <cell r="E795">
            <v>78.06</v>
          </cell>
        </row>
        <row r="796">
          <cell r="A796">
            <v>39264</v>
          </cell>
          <cell r="B796" t="str">
            <v>CABO MULTIPOLAR DE COBRE, FLEXIVEL, CLASSE 4 OU 5, ISOLACAO EM HEPR, COBERTURA EM PVC-ST2, ANTICHAMA BWF-B, 0,6/1 KV, 3 CONDUTORES DE 35 MM2                                                                                                                                                                                                                                                                                                                                                              </v>
          </cell>
          <cell r="C796" t="str">
            <v>M </v>
          </cell>
          <cell r="D796" t="str">
            <v>CR</v>
          </cell>
          <cell r="E796">
            <v>108.13</v>
          </cell>
        </row>
        <row r="797">
          <cell r="A797">
            <v>39259</v>
          </cell>
          <cell r="B797" t="str">
            <v>CABO MULTIPOLAR DE COBRE, FLEXIVEL, CLASSE 4 OU 5, ISOLACAO EM HEPR, COBERTURA EM PVC-ST2, ANTICHAMA BWF-B, 0,6/1 KV, 3 CONDUTORES DE 4 MM2                                                                                                                                                                                                                                                                                                                                                               </v>
          </cell>
          <cell r="C797" t="str">
            <v>M </v>
          </cell>
          <cell r="D797" t="str">
            <v>CR</v>
          </cell>
          <cell r="E797">
            <v>11.49</v>
          </cell>
        </row>
        <row r="798">
          <cell r="A798">
            <v>39265</v>
          </cell>
          <cell r="B798" t="str">
            <v>CABO MULTIPOLAR DE COBRE, FLEXIVEL, CLASSE 4 OU 5, ISOLACAO EM HEPR, COBERTURA EM PVC-ST2, ANTICHAMA BWF-B, 0,6/1 KV, 3 CONDUTORES DE 50 MM2                                                                                                                                                                                                                                                                                                                                                              </v>
          </cell>
          <cell r="C798" t="str">
            <v>M </v>
          </cell>
          <cell r="D798" t="str">
            <v>CR</v>
          </cell>
          <cell r="E798">
            <v>146.81</v>
          </cell>
        </row>
        <row r="799">
          <cell r="A799">
            <v>39260</v>
          </cell>
          <cell r="B799" t="str">
            <v>CABO MULTIPOLAR DE COBRE, FLEXIVEL, CLASSE 4 OU 5, ISOLACAO EM HEPR, COBERTURA EM PVC-ST2, ANTICHAMA BWF-B, 0,6/1 KV, 3 CONDUTORES DE 6 MM2                                                                                                                                                                                                                                                                                                                                                               </v>
          </cell>
          <cell r="C799" t="str">
            <v>M </v>
          </cell>
          <cell r="D799" t="str">
            <v>CR</v>
          </cell>
          <cell r="E799">
            <v>17.59</v>
          </cell>
        </row>
        <row r="800">
          <cell r="A800">
            <v>39266</v>
          </cell>
          <cell r="B800" t="str">
            <v>CABO MULTIPOLAR DE COBRE, FLEXIVEL, CLASSE 4 OU 5, ISOLACAO EM HEPR, COBERTURA EM PVC-ST2, ANTICHAMA BWF-B, 0,6/1 KV, 3 CONDUTORES DE 70 MM2                                                                                                                                                                                                                                                                                                                                                              </v>
          </cell>
          <cell r="C800" t="str">
            <v>M </v>
          </cell>
          <cell r="D800" t="str">
            <v>CR</v>
          </cell>
          <cell r="E800">
            <v>221.53</v>
          </cell>
        </row>
        <row r="801">
          <cell r="A801">
            <v>39267</v>
          </cell>
          <cell r="B801" t="str">
            <v>CABO MULTIPOLAR DE COBRE, FLEXIVEL, CLASSE 4 OU 5, ISOLACAO EM HEPR, COBERTURA EM PVC-ST2, ANTICHAMA BWF-B, 0,6/1 KV, 3 CONDUTORES DE 95 MM2                                                                                                                                                                                                                                                                                                                                                              </v>
          </cell>
          <cell r="C801" t="str">
            <v>M </v>
          </cell>
          <cell r="D801" t="str">
            <v>CR</v>
          </cell>
          <cell r="E801">
            <v>276.97</v>
          </cell>
        </row>
        <row r="802">
          <cell r="A802">
            <v>11901</v>
          </cell>
          <cell r="B802" t="str">
            <v>CABO TELEFONICO CCI 50, 1 PAR, USO INTERNO, SEM BLINDAGEM                                                                                                                                                                                                                                                                                                                                                                                                                                                 </v>
          </cell>
          <cell r="C802" t="str">
            <v>M </v>
          </cell>
          <cell r="D802" t="str">
            <v>CR</v>
          </cell>
          <cell r="E802">
            <v>0.59</v>
          </cell>
        </row>
        <row r="803">
          <cell r="A803">
            <v>11902</v>
          </cell>
          <cell r="B803" t="str">
            <v>CABO TELEFONICO CCI 50, 2 PARES, USO INTERNO, SEM BLINDAGEM                                                                                                                                                                                                                                                                                                                                                                                                                                               </v>
          </cell>
          <cell r="C803" t="str">
            <v>M </v>
          </cell>
          <cell r="D803" t="str">
            <v>CR</v>
          </cell>
          <cell r="E803">
            <v>1.12</v>
          </cell>
        </row>
        <row r="804">
          <cell r="A804">
            <v>11903</v>
          </cell>
          <cell r="B804" t="str">
            <v>CABO TELEFONICO CCI 50, 3 PARES, USO INTERNO, SEM BLINDAGEM                                                                                                                                                                                                                                                                                                                                                                                                                                               </v>
          </cell>
          <cell r="C804" t="str">
            <v>M </v>
          </cell>
          <cell r="D804" t="str">
            <v>CR</v>
          </cell>
          <cell r="E804">
            <v>1.19</v>
          </cell>
        </row>
        <row r="805">
          <cell r="A805">
            <v>11904</v>
          </cell>
          <cell r="B805" t="str">
            <v>CABO TELEFONICO CCI 50, 4 PARES, USO INTERNO, SEM BLINDAGEM                                                                                                                                                                                                                                                                                                                                                                                                                                               </v>
          </cell>
          <cell r="C805" t="str">
            <v>M </v>
          </cell>
          <cell r="D805" t="str">
            <v>CR</v>
          </cell>
          <cell r="E805">
            <v>1.81</v>
          </cell>
        </row>
        <row r="806">
          <cell r="A806">
            <v>11905</v>
          </cell>
          <cell r="B806" t="str">
            <v>CABO TELEFONICO CCI 50, 5 PARES, USO INTERNO, SEM BLINDAGEM                                                                                                                                                                                                                                                                                                                                                                                                                                               </v>
          </cell>
          <cell r="C806" t="str">
            <v>M </v>
          </cell>
          <cell r="D806" t="str">
            <v>CR</v>
          </cell>
          <cell r="E806">
            <v>2.2</v>
          </cell>
        </row>
        <row r="807">
          <cell r="A807">
            <v>11906</v>
          </cell>
          <cell r="B807" t="str">
            <v>CABO TELEFONICO CCI 50, 6 PARES, USO INTERNO, SEM BLINDAGEM                                                                                                                                                                                                                                                                                                                                                                                                                                               </v>
          </cell>
          <cell r="C807" t="str">
            <v>M </v>
          </cell>
          <cell r="D807" t="str">
            <v>CR</v>
          </cell>
          <cell r="E807">
            <v>2.8</v>
          </cell>
        </row>
        <row r="808">
          <cell r="A808">
            <v>11919</v>
          </cell>
          <cell r="B808" t="str">
            <v>CABO TELEFONICO CI 50, 10 PARES, USO INTERNO                                                                                                                                                                                                                                                                                                                                                                                                                                                              </v>
          </cell>
          <cell r="C808" t="str">
            <v>M </v>
          </cell>
          <cell r="D808" t="str">
            <v>CR</v>
          </cell>
          <cell r="E808">
            <v>5.14</v>
          </cell>
        </row>
        <row r="809">
          <cell r="A809">
            <v>11920</v>
          </cell>
          <cell r="B809" t="str">
            <v>CABO TELEFONICO CI 50, 20 PARES, USO INTERNO                                                                                                                                                                                                                                                                                                                                                                                                                                                              </v>
          </cell>
          <cell r="C809" t="str">
            <v>M </v>
          </cell>
          <cell r="D809" t="str">
            <v>CR</v>
          </cell>
          <cell r="E809">
            <v>9.76</v>
          </cell>
        </row>
        <row r="810">
          <cell r="A810">
            <v>11924</v>
          </cell>
          <cell r="B810" t="str">
            <v>CABO TELEFONICO CI 50, 200 PARES, USO INTERNO                                                                                                                                                                                                                                                                                                                                                                                                                                                             </v>
          </cell>
          <cell r="C810" t="str">
            <v>M </v>
          </cell>
          <cell r="D810" t="str">
            <v>CR</v>
          </cell>
          <cell r="E810">
            <v>81.96</v>
          </cell>
        </row>
        <row r="811">
          <cell r="A811">
            <v>11921</v>
          </cell>
          <cell r="B811" t="str">
            <v>CABO TELEFONICO CI 50, 30 PARES, USO INTERNO                                                                                                                                                                                                                                                                                                                                                                                                                                                              </v>
          </cell>
          <cell r="C811" t="str">
            <v>M </v>
          </cell>
          <cell r="D811" t="str">
            <v>CR</v>
          </cell>
          <cell r="E811">
            <v>14.28</v>
          </cell>
        </row>
        <row r="812">
          <cell r="A812">
            <v>11922</v>
          </cell>
          <cell r="B812" t="str">
            <v>CABO TELEFONICO CI 50, 50 PARES, USO INTERNO                                                                                                                                                                                                                                                                                                                                                                                                                                                              </v>
          </cell>
          <cell r="C812" t="str">
            <v>M </v>
          </cell>
          <cell r="D812" t="str">
            <v>CR</v>
          </cell>
          <cell r="E812">
            <v>23.1</v>
          </cell>
        </row>
        <row r="813">
          <cell r="A813">
            <v>11923</v>
          </cell>
          <cell r="B813" t="str">
            <v>CABO TELEFONICO CI 50, 75 PARES, USO INTERNO                                                                                                                                                                                                                                                                                                                                                                                                                                                              </v>
          </cell>
          <cell r="C813" t="str">
            <v>M </v>
          </cell>
          <cell r="D813" t="str">
            <v>CR</v>
          </cell>
          <cell r="E813">
            <v>33.82</v>
          </cell>
        </row>
        <row r="814">
          <cell r="A814">
            <v>11916</v>
          </cell>
          <cell r="B814" t="str">
            <v>CABO TELEFONICO CTP - APL - 50, 10 PARES, USO EXTERNO                                                                                                                                                                                                                                                                                                                                                                                                                                                     </v>
          </cell>
          <cell r="C814" t="str">
            <v>M </v>
          </cell>
          <cell r="D814" t="str">
            <v>CR</v>
          </cell>
          <cell r="E814">
            <v>7.03</v>
          </cell>
        </row>
        <row r="815">
          <cell r="A815">
            <v>11914</v>
          </cell>
          <cell r="B815" t="str">
            <v>CABO TELEFONICO CTP - APL - 50, 100 PARES, USO EXTERNO                                                                                                                                                                                                                                                                                                                                                                                                                                                    </v>
          </cell>
          <cell r="C815" t="str">
            <v>M </v>
          </cell>
          <cell r="D815" t="str">
            <v>CR</v>
          </cell>
          <cell r="E815">
            <v>50.66</v>
          </cell>
        </row>
        <row r="816">
          <cell r="A816">
            <v>11917</v>
          </cell>
          <cell r="B816" t="str">
            <v>CABO TELEFONICO CTP - APL - 50, 20 PARES, USO EXTERNO                                                                                                                                                                                                                                                                                                                                                                                                                                                     </v>
          </cell>
          <cell r="C816" t="str">
            <v>M </v>
          </cell>
          <cell r="D816" t="str">
            <v>CR</v>
          </cell>
          <cell r="E816">
            <v>12.38</v>
          </cell>
        </row>
        <row r="817">
          <cell r="A817">
            <v>11918</v>
          </cell>
          <cell r="B817" t="str">
            <v>CABO TELEFONICO CTP - APL - 50, 30 PARES, USO EXTERNO                                                                                                                                                                                                                                                                                                                                                                                                                                                     </v>
          </cell>
          <cell r="C817" t="str">
            <v>M </v>
          </cell>
          <cell r="D817" t="str">
            <v>CR</v>
          </cell>
          <cell r="E817">
            <v>14.69</v>
          </cell>
        </row>
        <row r="818">
          <cell r="A818">
            <v>37734</v>
          </cell>
          <cell r="B818" t="str">
            <v>CACAMBA METALICA BASCULANTE COM CAPACIDADE DE 10 M3 (INCLUI MONTAGEM, NAO INCLUI CAMINHAO)                                                                                                                                                                                                                                                                                                                                                                                                                </v>
          </cell>
          <cell r="C818" t="str">
            <v>UND</v>
          </cell>
          <cell r="D818" t="str">
            <v>AS</v>
          </cell>
          <cell r="E818">
            <v>73298.23</v>
          </cell>
        </row>
        <row r="819">
          <cell r="A819">
            <v>42251</v>
          </cell>
          <cell r="B819" t="str">
            <v>CACAMBA METALICA BASCULANTE COM CAPACIDADE DE 12 M3 (INCLUI MONTAGEM, NAO INCLUI CAMINHAO)                                                                                                                                                                                                                                                                                                                                                                                                                </v>
          </cell>
          <cell r="C819" t="str">
            <v>UND</v>
          </cell>
          <cell r="D819" t="str">
            <v>AS</v>
          </cell>
          <cell r="E819">
            <v>83234.61</v>
          </cell>
        </row>
        <row r="820">
          <cell r="A820">
            <v>37733</v>
          </cell>
          <cell r="B820" t="str">
            <v>CACAMBA METALICA BASCULANTE COM CAPACIDADE DE 6 M3 (INCLUI MONTAGEM, NAO INCLUI CAMINHAO)                                                                                                                                                                                                                                                                                                                                                                                                                 </v>
          </cell>
          <cell r="C820" t="str">
            <v>UND</v>
          </cell>
          <cell r="D820" t="str">
            <v>AS</v>
          </cell>
          <cell r="E820">
            <v>54958.74</v>
          </cell>
        </row>
        <row r="821">
          <cell r="A821">
            <v>37735</v>
          </cell>
          <cell r="B821" t="str">
            <v>CACAMBA METALICA BASCULANTE COM CAPACIDADE DE 8 M3 (INCLUI MONTAGEM, NAO INCLUI CAMINHAO)                                                                                                                                                                                                                                                                                                                                                                                                                 </v>
          </cell>
          <cell r="C821" t="str">
            <v>UND</v>
          </cell>
          <cell r="D821" t="str">
            <v>AS</v>
          </cell>
          <cell r="E821">
            <v>66225.28</v>
          </cell>
        </row>
        <row r="822">
          <cell r="A822">
            <v>5090</v>
          </cell>
          <cell r="B822" t="str">
            <v>CADEADO SIMPLES, CORPO EM LATAO MACICO, COM LARGURA DE 25 MM E ALTURA DE APROX 25 MM, HASTE CEMENTADA (NAO LONGA), EM ACO TEMPERADO COM DIAMETRO DE APROX 5,0 MM, INCLUINDO 2 CHAVES                                                                                                                                                                                                                                                                                                                      </v>
          </cell>
          <cell r="C822" t="str">
            <v>UND</v>
          </cell>
          <cell r="D822" t="str">
            <v>C </v>
          </cell>
          <cell r="E822">
            <v>21.9</v>
          </cell>
        </row>
        <row r="823">
          <cell r="A823">
            <v>5085</v>
          </cell>
          <cell r="B823" t="str">
            <v>CADEADO SIMPLES, CORPO EM LATAO MACICO, COM LARGURA DE 35 MM E ALTURA DE APROX 30 MM, HASTE CEMENTADA (NAO LONGA), EM ACO TEMPERADO COM DIAMETRO DE APROX 6,0 MM, INCLUINDO 2 CHAVES                                                                                                                                                                                                                                                                                                                      </v>
          </cell>
          <cell r="C823" t="str">
            <v>UND</v>
          </cell>
          <cell r="D823" t="str">
            <v>CR</v>
          </cell>
          <cell r="E823">
            <v>32.6</v>
          </cell>
        </row>
        <row r="824">
          <cell r="A824">
            <v>43603</v>
          </cell>
          <cell r="B824" t="str">
            <v>CADEADO SIMPLES, CORPO EM LATAO MACICO, COM LARGURA DE 50 MM E ALTURA DE APROX 40 MM, HASTE CEMENTADA EM ACO TEMPERADO COM DIAMETRO DE APROX 8,0 MM, INCLUINDO 2 CHAVES                                                                                                                                                                                                                                                                                                                                   </v>
          </cell>
          <cell r="C824" t="str">
            <v>UND</v>
          </cell>
          <cell r="D824" t="str">
            <v>CR</v>
          </cell>
          <cell r="E824">
            <v>46.58</v>
          </cell>
        </row>
        <row r="825">
          <cell r="A825">
            <v>38374</v>
          </cell>
          <cell r="B825" t="str">
            <v>CADEIRA SUSPENSA MANUAL / BALANCIM INDIVIDUAL (NBR 14751)                                                                                                                                                                                                                                                                                                                                                                                                                                                 </v>
          </cell>
          <cell r="C825" t="str">
            <v>UND</v>
          </cell>
          <cell r="D825" t="str">
            <v>CR</v>
          </cell>
          <cell r="E825">
            <v>1169.56</v>
          </cell>
        </row>
        <row r="826">
          <cell r="A826">
            <v>20212</v>
          </cell>
          <cell r="B826" t="str">
            <v>CAIBRO APARELHADO *6 X 8* CM, EM MACARANDUBA/MASSARANDUBA, ANGELIM OU EQUIVALENTE DA REGIAO                                                                                                                                                                                                                                                                                                                                                                                                               </v>
          </cell>
          <cell r="C826" t="str">
            <v>M </v>
          </cell>
          <cell r="D826" t="str">
            <v>CR</v>
          </cell>
          <cell r="E826">
            <v>26.48</v>
          </cell>
        </row>
        <row r="827">
          <cell r="A827">
            <v>20209</v>
          </cell>
          <cell r="B827" t="str">
            <v>CAIBRO APARELHADO *7,5 X 7,5* CM, EM MACARANDUBA/MASSARANDUBA, ANGELIM OU EQUIVALENTE DA REGIAO                                                                                                                                                                                                                                                                                                                                                                                                           </v>
          </cell>
          <cell r="C827" t="str">
            <v>M </v>
          </cell>
          <cell r="D827" t="str">
            <v>CR</v>
          </cell>
          <cell r="E827">
            <v>31.63</v>
          </cell>
        </row>
        <row r="828">
          <cell r="A828">
            <v>4430</v>
          </cell>
          <cell r="B828" t="str">
            <v>CAIBRO NAO APARELHADO *5 X 6* CM, EM MACARANDUBA/MASSARANDUBA, ANGELIM OU EQUIVALENTE DA REGIAO - BRUTA                                                                                                                                                                                                                                                                                                                                                                                                   </v>
          </cell>
          <cell r="C828" t="str">
            <v>M </v>
          </cell>
          <cell r="D828" t="str">
            <v>C </v>
          </cell>
          <cell r="E828">
            <v>15.5</v>
          </cell>
        </row>
        <row r="829">
          <cell r="A829">
            <v>4433</v>
          </cell>
          <cell r="B829" t="str">
            <v>CAIBRO NAO APARELHADO *6 X 6* CM, EM MACARANDUBA/MASSARANDUBA, ANGELIM OU EQUIVALENTE DA REGIAO - BRUTA                                                                                                                                                                                                                                                                                                                                                                                                   </v>
          </cell>
          <cell r="C829" t="str">
            <v>M </v>
          </cell>
          <cell r="D829" t="str">
            <v>CR</v>
          </cell>
          <cell r="E829">
            <v>30.31</v>
          </cell>
        </row>
        <row r="830">
          <cell r="A830">
            <v>4400</v>
          </cell>
          <cell r="B830" t="str">
            <v>CAIBRO NAO APARELHADO, *6 X 8* CM, EM MACARANDUBA/MASSARANDUBA, ANGELIM OU EQUIVALENTE DA REGIAO - BRUTA                                                                                                                                                                                                                                                                                                                                                                                                  </v>
          </cell>
          <cell r="C830" t="str">
            <v>M </v>
          </cell>
          <cell r="D830" t="str">
            <v>CR</v>
          </cell>
          <cell r="E830">
            <v>24.67</v>
          </cell>
        </row>
        <row r="831">
          <cell r="A831">
            <v>2729</v>
          </cell>
          <cell r="B831" t="str">
            <v>CAIBRO ROLICO DE MADEIRA TRATADA, D = 4 A 7 CM, H = 3,00 M, EM EUCALIPTO OU EQUIVALENTE DA REGIAO                                                                                                                                                                                                                                                                                                                                                                                                         </v>
          </cell>
          <cell r="C831" t="str">
            <v>UND</v>
          </cell>
          <cell r="D831" t="str">
            <v>CR</v>
          </cell>
          <cell r="E831">
            <v>30.57</v>
          </cell>
        </row>
        <row r="832">
          <cell r="A832">
            <v>4513</v>
          </cell>
          <cell r="B832" t="str">
            <v>CAIBRO 5 X 5 CM EM PINUS, MISTA OU EQUIVALENTE DA REGIAO - BRUTA                                                                                                                                                                                                                                                                                                                                                                                                                                          </v>
          </cell>
          <cell r="C832" t="str">
            <v>M </v>
          </cell>
          <cell r="D832" t="str">
            <v>CR</v>
          </cell>
          <cell r="E832">
            <v>7.5</v>
          </cell>
        </row>
        <row r="833">
          <cell r="A833">
            <v>37106</v>
          </cell>
          <cell r="B833" t="str">
            <v>CAIXA D'AGUA / RESERVATORIO EM POLIESTER REFORCADO COM FIBRA DE VIDRO, 10000 LITROS, COM TAMPA                                                                                                                                                                                                                                                                                                                                                                                                            </v>
          </cell>
          <cell r="C833" t="str">
            <v>UND</v>
          </cell>
          <cell r="D833" t="str">
            <v>CR</v>
          </cell>
          <cell r="E833">
            <v>4773.02</v>
          </cell>
        </row>
        <row r="834">
          <cell r="A834">
            <v>11869</v>
          </cell>
          <cell r="B834" t="str">
            <v>CAIXA D'AGUA / RESERVATORIO EM POLIESTER REFORCADO COM FIBRA DE VIDRO, 1500 LITROS, COM TAMPA                                                                                                                                                                                                                                                                                                                                                                                                             </v>
          </cell>
          <cell r="C834" t="str">
            <v>UND</v>
          </cell>
          <cell r="D834" t="str">
            <v>CR</v>
          </cell>
          <cell r="E834">
            <v>954.6</v>
          </cell>
        </row>
        <row r="835">
          <cell r="A835">
            <v>43981</v>
          </cell>
          <cell r="B835" t="str">
            <v>CAIXA D'AGUA / RESERVATORIO EM POLIESTER REFORCADO COM FIBRA DE VIDRO, 15000 LITROS, COM TAMPA                                                                                                                                                                                                                                                                                                                                                                                                            </v>
          </cell>
          <cell r="C835" t="str">
            <v>UND</v>
          </cell>
          <cell r="D835" t="str">
            <v>CR</v>
          </cell>
          <cell r="E835">
            <v>7192.89</v>
          </cell>
        </row>
        <row r="836">
          <cell r="A836">
            <v>37104</v>
          </cell>
          <cell r="B836" t="str">
            <v>CAIXA D'AGUA / RESERVATORIO EM POLIESTER REFORCADO COM FIBRA DE VIDRO, 2000 LITROS, COM TAMPA                                                                                                                                                                                                                                                                                                                                                                                                             </v>
          </cell>
          <cell r="C836" t="str">
            <v>UND</v>
          </cell>
          <cell r="D836" t="str">
            <v>CR</v>
          </cell>
          <cell r="E836">
            <v>1198.04</v>
          </cell>
        </row>
        <row r="837">
          <cell r="A837">
            <v>43982</v>
          </cell>
          <cell r="B837" t="str">
            <v>CAIXA D'AGUA / RESERVATORIO EM POLIESTER REFORCADO COM FIBRA DE VIDRO, 20000 LITROS, COM TAMPA                                                                                                                                                                                                                                                                                                                                                                                                            </v>
          </cell>
          <cell r="C837" t="str">
            <v>UND</v>
          </cell>
          <cell r="D837" t="str">
            <v>CR</v>
          </cell>
          <cell r="E837">
            <v>11362.96</v>
          </cell>
        </row>
        <row r="838">
          <cell r="A838">
            <v>43978</v>
          </cell>
          <cell r="B838" t="str">
            <v>CAIXA D'AGUA / RESERVATORIO EM POLIESTER REFORCADO COM FIBRA DE VIDRO, 3000 LITROS, COM TAMPA                                                                                                                                                                                                                                                                                                                                                                                                             </v>
          </cell>
          <cell r="C838" t="str">
            <v>UND</v>
          </cell>
          <cell r="D838" t="str">
            <v>CR</v>
          </cell>
          <cell r="E838">
            <v>1775.48</v>
          </cell>
        </row>
        <row r="839">
          <cell r="A839">
            <v>11871</v>
          </cell>
          <cell r="B839" t="str">
            <v>CAIXA D'AGUA / RESERVATORIO EM POLIESTER REFORCADO COM FIBRA DE VIDRO, 500 LITROS, COM TAMPA                                                                                                                                                                                                                                                                                                                                                                                                              </v>
          </cell>
          <cell r="C839" t="str">
            <v>UND</v>
          </cell>
          <cell r="D839" t="str">
            <v>CR</v>
          </cell>
          <cell r="E839">
            <v>444.99</v>
          </cell>
        </row>
        <row r="840">
          <cell r="A840">
            <v>37105</v>
          </cell>
          <cell r="B840" t="str">
            <v>CAIXA D'AGUA / RESERVATORIO EM POLIESTER REFORCADO COM FIBRA DE VIDRO, 5000 LITROS, COM TAMPA                                                                                                                                                                                                                                                                                                                                                                                                             </v>
          </cell>
          <cell r="C840" t="str">
            <v>UND</v>
          </cell>
          <cell r="D840" t="str">
            <v>CR</v>
          </cell>
          <cell r="E840">
            <v>2737.99</v>
          </cell>
        </row>
        <row r="841">
          <cell r="A841">
            <v>43980</v>
          </cell>
          <cell r="B841" t="str">
            <v>CAIXA D'AGUA / RESERVATORIO EM POLIESTER REFORCADO COM FIBRA DE VIDRO, 7000 LITROS, COM TAMPA                                                                                                                                                                                                                                                                                                                                                                                                             </v>
          </cell>
          <cell r="C841" t="str">
            <v>UND</v>
          </cell>
          <cell r="D841" t="str">
            <v>CR</v>
          </cell>
          <cell r="E841">
            <v>3409.88</v>
          </cell>
        </row>
        <row r="842">
          <cell r="A842">
            <v>43979</v>
          </cell>
          <cell r="B842" t="str">
            <v>CAIXA D'AGUA / RESERVATORIO EM POLIESTER REFORCADO COM FIBRA DE VIDRO, 750 LITROS, COM TAMPA                                                                                                                                                                                                                                                                                                                                                                                                              </v>
          </cell>
          <cell r="C842" t="str">
            <v>UND</v>
          </cell>
          <cell r="D842" t="str">
            <v>CR</v>
          </cell>
          <cell r="E842">
            <v>640.68</v>
          </cell>
        </row>
        <row r="843">
          <cell r="A843">
            <v>11868</v>
          </cell>
          <cell r="B843" t="str">
            <v>CAIXA D'AGUA / RESERVATORIO EM POLIESTER REFORCADO COM FIBRA DE VIDRO,1000 LITROS, COM TAMPA                                                                                                                                                                                                                                                                                                                                                                                                              </v>
          </cell>
          <cell r="C843" t="str">
            <v>UND</v>
          </cell>
          <cell r="D843" t="str">
            <v>CR</v>
          </cell>
          <cell r="E843">
            <v>619.6</v>
          </cell>
        </row>
        <row r="844">
          <cell r="A844">
            <v>34636</v>
          </cell>
          <cell r="B844" t="str">
            <v>CAIXA D'AGUA / RESERVATORIO EM POLIETILENO, 1000 LITROS, COM TAMPA                                                                                                                                                                                                                                                                                                                                                                                                                                        </v>
          </cell>
          <cell r="C844" t="str">
            <v>UND</v>
          </cell>
          <cell r="D844" t="str">
            <v>C </v>
          </cell>
          <cell r="E844">
            <v>440</v>
          </cell>
        </row>
        <row r="845">
          <cell r="A845">
            <v>34639</v>
          </cell>
          <cell r="B845" t="str">
            <v>CAIXA D'AGUA / RESERVATORIO EM POLIETILENO, 1500 LITROS, COM TAMPA                                                                                                                                                                                                                                                                                                                                                                                                                                        </v>
          </cell>
          <cell r="C845" t="str">
            <v>UND</v>
          </cell>
          <cell r="D845" t="str">
            <v>CR</v>
          </cell>
          <cell r="E845">
            <v>1015.6</v>
          </cell>
        </row>
        <row r="846">
          <cell r="A846">
            <v>34640</v>
          </cell>
          <cell r="B846" t="str">
            <v>CAIXA D'AGUA / RESERVATORIO EM POLIETILENO, 2000 LITROS, COM TAMPA                                                                                                                                                                                                                                                                                                                                                                                                                                        </v>
          </cell>
          <cell r="C846" t="str">
            <v>UND</v>
          </cell>
          <cell r="D846" t="str">
            <v>CR</v>
          </cell>
          <cell r="E846">
            <v>1152.04</v>
          </cell>
        </row>
        <row r="847">
          <cell r="A847">
            <v>43977</v>
          </cell>
          <cell r="B847" t="str">
            <v>CAIXA D'AGUA / RESERVATORIO EM POLIETILENO, 3000 LITROS, COM TAMPA                                                                                                                                                                                                                                                                                                                                                                                                                                        </v>
          </cell>
          <cell r="C847" t="str">
            <v>UND</v>
          </cell>
          <cell r="D847" t="str">
            <v>CR</v>
          </cell>
          <cell r="E847">
            <v>1986.04</v>
          </cell>
        </row>
        <row r="848">
          <cell r="A848">
            <v>34637</v>
          </cell>
          <cell r="B848" t="str">
            <v>CAIXA D'AGUA / RESERVATORIO EM POLIETILENO, 500 LITROS, COM TAMPA                                                                                                                                                                                                                                                                                                                                                                                                                                         </v>
          </cell>
          <cell r="C848" t="str">
            <v>UND</v>
          </cell>
          <cell r="D848" t="str">
            <v>CR</v>
          </cell>
          <cell r="E848">
            <v>266.09</v>
          </cell>
        </row>
        <row r="849">
          <cell r="A849">
            <v>34638</v>
          </cell>
          <cell r="B849" t="str">
            <v>CAIXA D'AGUA / RESERVATORIO EM POLIETILENO, 750 LITROS, COM TAMPA                                                                                                                                                                                                                                                                                                                                                                                                                                         </v>
          </cell>
          <cell r="C849" t="str">
            <v>UND</v>
          </cell>
          <cell r="D849" t="str">
            <v>CR</v>
          </cell>
          <cell r="E849">
            <v>411.59</v>
          </cell>
        </row>
        <row r="850">
          <cell r="A850">
            <v>34641</v>
          </cell>
          <cell r="B850" t="str">
            <v>CAIXA DE ATERRAMENTO EM CONCRETO PRE-MOLDADO, DIAMETRO DE 0,30 M E ALTURA DE 0,35 M, SEM FUNDO E COM TAMPA                                                                                                                                                                                                                                                                                                                                                                                                </v>
          </cell>
          <cell r="C850" t="str">
            <v>UND</v>
          </cell>
          <cell r="D850" t="str">
            <v>CR</v>
          </cell>
          <cell r="E850">
            <v>81.61</v>
          </cell>
        </row>
        <row r="851">
          <cell r="A851">
            <v>43434</v>
          </cell>
          <cell r="B851" t="str">
            <v>CAIXA DE CONCRETO ARMADO PRE-MOLDADO, COM FUNDO E SEM TAMPA, DIMENSOES DE 0,30 X 0,30 X 0,30 M                                                                                                                                                                                                                                                                                                                                                                                                            </v>
          </cell>
          <cell r="C851" t="str">
            <v>UND</v>
          </cell>
          <cell r="D851" t="str">
            <v>CR</v>
          </cell>
          <cell r="E851">
            <v>88.23</v>
          </cell>
        </row>
        <row r="852">
          <cell r="A852">
            <v>43435</v>
          </cell>
          <cell r="B852" t="str">
            <v>CAIXA DE CONCRETO ARMADO PRE-MOLDADO, COM FUNDO E SEM TAMPA, DIMENSOES DE 0,40 X 0,40 X 0,40 M                                                                                                                                                                                                                                                                                                                                                                                                            </v>
          </cell>
          <cell r="C852" t="str">
            <v>UND</v>
          </cell>
          <cell r="D852" t="str">
            <v>CR</v>
          </cell>
          <cell r="E852">
            <v>161.76</v>
          </cell>
        </row>
        <row r="853">
          <cell r="A853">
            <v>43436</v>
          </cell>
          <cell r="B853" t="str">
            <v>CAIXA DE CONCRETO ARMADO PRE-MOLDADO, COM FUNDO E SEM TAMPA, DIMENSOES DE 0,60 X 0,60 X 0,50 M                                                                                                                                                                                                                                                                                                                                                                                                            </v>
          </cell>
          <cell r="C853" t="str">
            <v>UND</v>
          </cell>
          <cell r="D853" t="str">
            <v>CR</v>
          </cell>
          <cell r="E853">
            <v>283.08</v>
          </cell>
        </row>
        <row r="854">
          <cell r="A854">
            <v>43437</v>
          </cell>
          <cell r="B854" t="str">
            <v>CAIXA DE CONCRETO ARMADO PRE-MOLDADO, COM FUNDO E SEM TAMPA, DIMENSOES DE 0,80 X 0,80 X 0,50 M                                                                                                                                                                                                                                                                                                                                                                                                            </v>
          </cell>
          <cell r="C854" t="str">
            <v>UND</v>
          </cell>
          <cell r="D854" t="str">
            <v>CR</v>
          </cell>
          <cell r="E854">
            <v>513.23</v>
          </cell>
        </row>
        <row r="855">
          <cell r="A855">
            <v>43438</v>
          </cell>
          <cell r="B855" t="str">
            <v>CAIXA DE CONCRETO ARMADO PRE-MOLDADO, COM FUNDO E SEM TAMPA, DIMENSOES DE 1,00 X 1,00 X 0,50 M                                                                                                                                                                                                                                                                                                                                                                                                            </v>
          </cell>
          <cell r="C855" t="str">
            <v>UND</v>
          </cell>
          <cell r="D855" t="str">
            <v>CR</v>
          </cell>
          <cell r="E855">
            <v>919.11</v>
          </cell>
        </row>
        <row r="856">
          <cell r="A856">
            <v>41627</v>
          </cell>
          <cell r="B856" t="str">
            <v>CAIXA DE CONCRETO ARMADO PRE-MOLDADO, COM FUNDO E TAMPA, DIMENSOES DE 0,30 X 0,30 X 0,30 M                                                                                                                                                                                                                                                                                                                                                                                                                </v>
          </cell>
          <cell r="C856" t="str">
            <v>UND</v>
          </cell>
          <cell r="D856" t="str">
            <v>CR</v>
          </cell>
          <cell r="E856">
            <v>136.02</v>
          </cell>
        </row>
        <row r="857">
          <cell r="A857">
            <v>41628</v>
          </cell>
          <cell r="B857" t="str">
            <v>CAIXA DE CONCRETO ARMADO PRE-MOLDADO, COM FUNDO E TAMPA, DIMENSOES DE 0,40 X 0,40 X 0,40 M                                                                                                                                                                                                                                                                                                                                                                                                                </v>
          </cell>
          <cell r="C857" t="str">
            <v>UND</v>
          </cell>
          <cell r="D857" t="str">
            <v>CR</v>
          </cell>
          <cell r="E857">
            <v>249.99</v>
          </cell>
        </row>
        <row r="858">
          <cell r="A858">
            <v>41629</v>
          </cell>
          <cell r="B858" t="str">
            <v>CAIXA DE CONCRETO ARMADO PRE-MOLDADO, COM FUNDO E TAMPA, DIMENSOES DE 0,60 X 0,60 X 0,50 M                                                                                                                                                                                                                                                                                                                                                                                                                </v>
          </cell>
          <cell r="C858" t="str">
            <v>UND</v>
          </cell>
          <cell r="D858" t="str">
            <v>CR</v>
          </cell>
          <cell r="E858">
            <v>317.64</v>
          </cell>
        </row>
        <row r="859">
          <cell r="A859">
            <v>43429</v>
          </cell>
          <cell r="B859" t="str">
            <v>CAIXA DE CONCRETO ARMADO PRE-MOLDADO, SEM FUNDO, QUADRADA, DIMENSOES DE 0,30 X 0,30 X 0,30 M                                                                                                                                                                                                                                                                                                                                                                                                              </v>
          </cell>
          <cell r="C859" t="str">
            <v>UND</v>
          </cell>
          <cell r="D859" t="str">
            <v>CR</v>
          </cell>
          <cell r="E859">
            <v>70.38</v>
          </cell>
        </row>
        <row r="860">
          <cell r="A860">
            <v>43430</v>
          </cell>
          <cell r="B860" t="str">
            <v>CAIXA DE CONCRETO ARMADO PRE-MOLDADO, SEM FUNDO, QUADRADA, DIMENSOES DE 0,40 X 0,40 X 0,40 M                                                                                                                                                                                                                                                                                                                                                                                                              </v>
          </cell>
          <cell r="C860" t="str">
            <v>UND</v>
          </cell>
          <cell r="D860" t="str">
            <v>CR</v>
          </cell>
          <cell r="E860">
            <v>116.91</v>
          </cell>
        </row>
        <row r="861">
          <cell r="A861">
            <v>43431</v>
          </cell>
          <cell r="B861" t="str">
            <v>CAIXA DE CONCRETO ARMADO PRE-MOLDADO, SEM FUNDO, QUADRADA, DIMENSOES DE 0,60 X 0,60 X 0,50 M                                                                                                                                                                                                                                                                                                                                                                                                              </v>
          </cell>
          <cell r="C861" t="str">
            <v>UND</v>
          </cell>
          <cell r="D861" t="str">
            <v>CR</v>
          </cell>
          <cell r="E861">
            <v>226.47</v>
          </cell>
        </row>
        <row r="862">
          <cell r="A862">
            <v>43432</v>
          </cell>
          <cell r="B862" t="str">
            <v>CAIXA DE CONCRETO ARMADO PRE-MOLDADO, SEM FUNDO, QUADRADA, DIMENSOES DE 0,80 X 0,80 X 0,50 M                                                                                                                                                                                                                                                                                                                                                                                                              </v>
          </cell>
          <cell r="C862" t="str">
            <v>UND</v>
          </cell>
          <cell r="D862" t="str">
            <v>CR</v>
          </cell>
          <cell r="E862">
            <v>470.58</v>
          </cell>
        </row>
        <row r="863">
          <cell r="A863">
            <v>43433</v>
          </cell>
          <cell r="B863" t="str">
            <v>CAIXA DE CONCRETO ARMADO PRE-MOLDADO, SEM FUNDO, QUADRADA, DIMENSOES DE 1,00 X 1,00 X 0,50 M                                                                                                                                                                                                                                                                                                                                                                                                              </v>
          </cell>
          <cell r="C863" t="str">
            <v>UND</v>
          </cell>
          <cell r="D863" t="str">
            <v>CR</v>
          </cell>
          <cell r="E863">
            <v>741.91</v>
          </cell>
        </row>
        <row r="864">
          <cell r="A864">
            <v>43094</v>
          </cell>
          <cell r="B864" t="str">
            <v>CAIXA DE DERIVACAO PARA MEDIDOR DE ENERGIA, COM BARRAMENTO MONOFASICO, EM POLICARBONATO / TERMOPLASTICO - MODULO (PADRAO CONCESSIONARIA LOCAL)                                                                                                                                                                                                                                                                                                                                                            </v>
          </cell>
          <cell r="C864" t="str">
            <v>UND</v>
          </cell>
          <cell r="D864" t="str">
            <v>CR</v>
          </cell>
          <cell r="E864">
            <v>371.68</v>
          </cell>
        </row>
        <row r="865">
          <cell r="A865">
            <v>43093</v>
          </cell>
          <cell r="B865" t="str">
            <v>CAIXA DE DERIVACAO PARA MEDIDOR DE ENERGIA, COM BARRAMENTO POLIFASICO, EM POLICARBONATO / TERMOPLASTICO - MODULO (PADRAO CONCESSIONARIA LOCAL)                                                                                                                                                                                                                                                                                                                                                            </v>
          </cell>
          <cell r="C865" t="str">
            <v>UND</v>
          </cell>
          <cell r="D865" t="str">
            <v>CR</v>
          </cell>
          <cell r="E865">
            <v>394.99</v>
          </cell>
        </row>
        <row r="866">
          <cell r="A866">
            <v>11694</v>
          </cell>
          <cell r="B866" t="str">
            <v>CAIXA DE DESCARGA PLASTICA PARA BACIA / VASO SANITARIO DE EMBUTIR, COM ESPELHO ACIONADOR EM PLASTICO, CAPACIDADE 6 A 10 LITROS, (COMPLETA - ACESSORIOS INCLUSOS)                                                                                                                                                                                                                                                                                                                                          </v>
          </cell>
          <cell r="C866" t="str">
            <v>UND</v>
          </cell>
          <cell r="D866" t="str">
            <v>CR</v>
          </cell>
          <cell r="E866">
            <v>982.57</v>
          </cell>
        </row>
        <row r="867">
          <cell r="A867">
            <v>1030</v>
          </cell>
          <cell r="B867" t="str">
            <v>CAIXA DE DESCARGA PLASTICA PARA BACIA / VASO SANITARIO, EXTERNA, CAPACIDADE 9 LITROS, PUXADOR FIO DE NYLON, NAO INCLUSO CANO, BOLSA, ENGATE                                                                                                                                                                                                                                                                                                                                                               </v>
          </cell>
          <cell r="C867" t="str">
            <v>UND</v>
          </cell>
          <cell r="D867" t="str">
            <v>C </v>
          </cell>
          <cell r="E867">
            <v>44.45</v>
          </cell>
        </row>
        <row r="868">
          <cell r="A868">
            <v>11881</v>
          </cell>
          <cell r="B868" t="str">
            <v>CAIXA DE GORDURA CILINDRICA EM CONCRETO SIMPLES,  PRE-MOLDADA, COM DIAMETRO DE 40 CM E ALTURA DE 45 CM, COM TAMPA                                                                                                                                                                                                                                                                                                                                                                                         </v>
          </cell>
          <cell r="C868" t="str">
            <v>UND</v>
          </cell>
          <cell r="D868" t="str">
            <v>CR</v>
          </cell>
          <cell r="E868">
            <v>124.99</v>
          </cell>
        </row>
        <row r="869">
          <cell r="A869">
            <v>35277</v>
          </cell>
          <cell r="B869" t="str">
            <v>CAIXA DE GORDURA EM PVC, DIAMETRO MINIMO 300 MM, DIAMETRO DE SAIDA 100 MM, CAPACIDADE  APROXIMADA 18 LITROS, COM TAMPA E CESTO                                                                                                                                                                                                                                                                                                                                                                            </v>
          </cell>
          <cell r="C869" t="str">
            <v>UND</v>
          </cell>
          <cell r="D869" t="str">
            <v>CR</v>
          </cell>
          <cell r="E869">
            <v>329.16</v>
          </cell>
        </row>
        <row r="870">
          <cell r="A870">
            <v>10521</v>
          </cell>
          <cell r="B870" t="str">
            <v>CAIXA DE INCENDIO/ABRIGO PARA MANGUEIRA, DE EMBUTIR/INTERNA, COM 75 X 45 X 17 CM, EM CHAPA DE ACO, PORTA COM VENTILACAO, VISOR COM A INSCRICAO "INCENDIO", SUPORTE/CESTA INTERNA PARA A MANGUEIRA, PINTURA ELETROSTATICA VERMELHA                                                                                                                                                                                                                                                                         </v>
          </cell>
          <cell r="C870" t="str">
            <v>UND</v>
          </cell>
          <cell r="D870" t="str">
            <v>CR</v>
          </cell>
          <cell r="E870">
            <v>396.13</v>
          </cell>
        </row>
        <row r="871">
          <cell r="A871">
            <v>10885</v>
          </cell>
          <cell r="B871" t="str">
            <v>CAIXA DE INCENDIO/ABRIGO PARA MANGUEIRA, DE EMBUTIR/INTERNA, COM 90 X 60 X 17 CM, EM CHAPA DE ACO, PORTA COM VENTILACAO, VISOR COM A INSCRICAO "INCENDIO", SUPORTE/CESTA INTERNA PARA A MANGUEIRA, PINTURA ELETROSTATICA VERMELHA                                                                                                                                                                                                                                                                         </v>
          </cell>
          <cell r="C871" t="str">
            <v>UND</v>
          </cell>
          <cell r="D871" t="str">
            <v>CR</v>
          </cell>
          <cell r="E871">
            <v>501.06</v>
          </cell>
        </row>
        <row r="872">
          <cell r="A872">
            <v>20962</v>
          </cell>
          <cell r="B872" t="str">
            <v>CAIXA DE INCENDIO/ABRIGO PARA MANGUEIRA, DE SOBREPOR/EXTERNA, COM 75 X 45 X 17 CM, EM CHAPA DE ACO, PORTA COM VENTILACAO, VISOR COM A INSCRICAO "INCENDIO", SUPORTE/CESTA INTERNA PARA A MANGUEIRA, PINTURA ELETROSTATICA VERMELHA                                                                                                                                                                                                                                                                        </v>
          </cell>
          <cell r="C872" t="str">
            <v>UND</v>
          </cell>
          <cell r="D872" t="str">
            <v>C </v>
          </cell>
          <cell r="E872">
            <v>415</v>
          </cell>
        </row>
        <row r="873">
          <cell r="A873">
            <v>20963</v>
          </cell>
          <cell r="B873" t="str">
            <v>CAIXA DE INCENDIO/ABRIGO PARA MANGUEIRA, DE SOBREPOR/EXTERNA, COM 90 X 60 X 17 CM, EM CHAPA DE ACO, PORTA COM VENTILACAO, VISOR COM A INSCRICAO "INCENDIO", SUPORTE/CESTA INTERNA PARA A MANGUEIRA, PINTURA ELETROSTATICA VERMELHA                                                                                                                                                                                                                                                                        </v>
          </cell>
          <cell r="C873" t="str">
            <v>UND</v>
          </cell>
          <cell r="D873" t="str">
            <v>CR</v>
          </cell>
          <cell r="E873">
            <v>506.96</v>
          </cell>
        </row>
        <row r="874">
          <cell r="A874">
            <v>34643</v>
          </cell>
          <cell r="B874" t="str">
            <v>CAIXA DE INSPECAO PARA ATERRAMENTO E PARA RAIOS, EM POLIPROPILENO,  DIAMETRO = 300 MM X ALTURA = 400 MM                                                                                                                                                                                                                                                                                                                                                                                                   </v>
          </cell>
          <cell r="C874" t="str">
            <v>UND</v>
          </cell>
          <cell r="D874" t="str">
            <v>CR</v>
          </cell>
          <cell r="E874">
            <v>37.91</v>
          </cell>
        </row>
        <row r="875">
          <cell r="A875">
            <v>41480</v>
          </cell>
          <cell r="B875" t="str">
            <v>CAIXA DE INSPECAO PARA ATERRAMENTO OU OUTRO USO, EM PVC, DN = 250 X 250 MM                                                                                                                                                                                                                                                                                                                                                                                                                                </v>
          </cell>
          <cell r="C875" t="str">
            <v>UND</v>
          </cell>
          <cell r="D875" t="str">
            <v>CR</v>
          </cell>
          <cell r="E875">
            <v>43.95</v>
          </cell>
        </row>
        <row r="876">
          <cell r="A876">
            <v>41474</v>
          </cell>
          <cell r="B876" t="str">
            <v>CAIXA DE INSPECAO PARA ATERRAMENTO OU OUTRO USO, EM PVC, DN = 300 X *300* MM                                                                                                                                                                                                                                                                                                                                                                                                                              </v>
          </cell>
          <cell r="C876" t="str">
            <v>UND</v>
          </cell>
          <cell r="D876" t="str">
            <v>CR</v>
          </cell>
          <cell r="E876">
            <v>70.21</v>
          </cell>
        </row>
        <row r="877">
          <cell r="A877">
            <v>41475</v>
          </cell>
          <cell r="B877" t="str">
            <v>CAIXA DE INSPECAO PARA ATERRAMENTO OU OUTRO USO, EM PVC, DN = 300 X 250 MM                                                                                                                                                                                                                                                                                                                                                                                                                                </v>
          </cell>
          <cell r="C877" t="str">
            <v>UND</v>
          </cell>
          <cell r="D877" t="str">
            <v>CR</v>
          </cell>
          <cell r="E877">
            <v>59.91</v>
          </cell>
        </row>
        <row r="878">
          <cell r="A878">
            <v>41476</v>
          </cell>
          <cell r="B878" t="str">
            <v>CAIXA DE INSPECAO PARA ATERRAMENTO OU OUTRO USO, EM PVC, DN = 300 X 600 MM                                                                                                                                                                                                                                                                                                                                                                                                                                </v>
          </cell>
          <cell r="C878" t="str">
            <v>UND</v>
          </cell>
          <cell r="D878" t="str">
            <v>CR</v>
          </cell>
          <cell r="E878">
            <v>131.17</v>
          </cell>
        </row>
        <row r="879">
          <cell r="A879">
            <v>2555</v>
          </cell>
          <cell r="B879" t="str">
            <v>CAIXA DE LUZ "3 X 3" EM ACO ESMALTADA                                                                                                                                                                                                                                                                                                                                                                                                                                                                     </v>
          </cell>
          <cell r="C879" t="str">
            <v>UND</v>
          </cell>
          <cell r="D879" t="str">
            <v>CR</v>
          </cell>
          <cell r="E879">
            <v>1.39</v>
          </cell>
        </row>
        <row r="880">
          <cell r="A880">
            <v>2556</v>
          </cell>
          <cell r="B880" t="str">
            <v>CAIXA DE LUZ "4 X 2" EM ACO ESMALTADA                                                                                                                                                                                                                                                                                                                                                                                                                                                                     </v>
          </cell>
          <cell r="C880" t="str">
            <v>UND</v>
          </cell>
          <cell r="D880" t="str">
            <v>CR</v>
          </cell>
          <cell r="E880">
            <v>1.44</v>
          </cell>
        </row>
        <row r="881">
          <cell r="A881">
            <v>2557</v>
          </cell>
          <cell r="B881" t="str">
            <v>CAIXA DE LUZ "4 X 4" EM ACO ESMALTADA                                                                                                                                                                                                                                                                                                                                                                                                                                                                     </v>
          </cell>
          <cell r="C881" t="str">
            <v>UND</v>
          </cell>
          <cell r="D881" t="str">
            <v>CR</v>
          </cell>
          <cell r="E881">
            <v>3.04</v>
          </cell>
        </row>
        <row r="882">
          <cell r="A882">
            <v>10569</v>
          </cell>
          <cell r="B882" t="str">
            <v>CAIXA DE PASSAGEM / DERIVACAO / LUZ, OCTOGONAL 4 X4, EM ACO ESMALTADA, COM FUNDO MOVEL SIMPLES (FMS)                                                                                                                                                                                                                                                                                                                                                                                                      </v>
          </cell>
          <cell r="C882" t="str">
            <v>UND</v>
          </cell>
          <cell r="D882" t="str">
            <v>CR</v>
          </cell>
          <cell r="E882">
            <v>3.04</v>
          </cell>
        </row>
        <row r="883">
          <cell r="A883">
            <v>39810</v>
          </cell>
          <cell r="B883" t="str">
            <v>CAIXA DE PASSAGEM ELETRICA DE PAREDE, DE EMBUTIR, EM PVC, COM TAMPA APARAFUSADA, DIMENSOES 120 X 120 X *75* MM                                                                                                                                                                                                                                                                                                                                                                                            </v>
          </cell>
          <cell r="C883" t="str">
            <v>UND</v>
          </cell>
          <cell r="D883" t="str">
            <v>CR</v>
          </cell>
          <cell r="E883">
            <v>50.16</v>
          </cell>
        </row>
        <row r="884">
          <cell r="A884">
            <v>39811</v>
          </cell>
          <cell r="B884" t="str">
            <v>CAIXA DE PASSAGEM ELETRICA DE PAREDE, DE EMBUTIR, EM PVC, COM TAMPA APARAFUSADA, DIMENSOES 150 X 150 X *75* MM                                                                                                                                                                                                                                                                                                                                                                                            </v>
          </cell>
          <cell r="C884" t="str">
            <v>UND</v>
          </cell>
          <cell r="D884" t="str">
            <v>CR</v>
          </cell>
          <cell r="E884">
            <v>61.35</v>
          </cell>
        </row>
        <row r="885">
          <cell r="A885">
            <v>39812</v>
          </cell>
          <cell r="B885" t="str">
            <v>CAIXA DE PASSAGEM ELETRICA DE PAREDE, DE EMBUTIR, EM PVC, COM TAMPA APARAFUSADA, DIMENSOES 200 X 200 X *90* MM                                                                                                                                                                                                                                                                                                                                                                                            </v>
          </cell>
          <cell r="C885" t="str">
            <v>UND</v>
          </cell>
          <cell r="D885" t="str">
            <v>CR</v>
          </cell>
          <cell r="E885">
            <v>100.88</v>
          </cell>
        </row>
        <row r="886">
          <cell r="A886">
            <v>43096</v>
          </cell>
          <cell r="B886" t="str">
            <v>CAIXA DE PASSAGEM ELETRICA DE PAREDE, DE EMBUTIR, EM TERMOPLASTICO / PVC, COM TAMPA APARAFUSADA, DIMENSOES 400 X 400 X *120* MM                                                                                                                                                                                                                                                                                                                                                                           </v>
          </cell>
          <cell r="C886" t="str">
            <v>UND</v>
          </cell>
          <cell r="D886" t="str">
            <v>CR</v>
          </cell>
          <cell r="E886">
            <v>334.4</v>
          </cell>
        </row>
        <row r="887">
          <cell r="A887">
            <v>43102</v>
          </cell>
          <cell r="B887" t="str">
            <v>CAIXA DE PASSAGEM ELETRICA DE PAREDE, DE SOBREPOR, EM PVC, COM TAMPA APARAFUSADA, DIMENSOES 300 X 300 X *100* MM                                                                                                                                                                                                                                                                                                                                                                                          </v>
          </cell>
          <cell r="C887" t="str">
            <v>UND</v>
          </cell>
          <cell r="D887" t="str">
            <v>CR</v>
          </cell>
          <cell r="E887">
            <v>203.33</v>
          </cell>
        </row>
        <row r="888">
          <cell r="A888">
            <v>43103</v>
          </cell>
          <cell r="B888" t="str">
            <v>CAIXA DE PASSAGEM ELETRICA DE PAREDE, DE SOBREPOR, EM PVC, COM TAMPA APARAFUSADA, DIMENSOES, 400 X 400 X *120* MM                                                                                                                                                                                                                                                                                                                                                                                         </v>
          </cell>
          <cell r="C888" t="str">
            <v>UND</v>
          </cell>
          <cell r="D888" t="str">
            <v>CR</v>
          </cell>
          <cell r="E888">
            <v>299.41</v>
          </cell>
        </row>
        <row r="889">
          <cell r="A889">
            <v>43098</v>
          </cell>
          <cell r="B889" t="str">
            <v>CAIXA DE PASSAGEM ELETRICA DE PAREDE, DE SOBREPOR, EM TERMOPLASTICO / PVC, COM TAMPA APARAFUSA, DIMENSOES 200 X 200 X *100* MM                                                                                                                                                                                                                                                                                                                                                                            </v>
          </cell>
          <cell r="C889" t="str">
            <v>UND</v>
          </cell>
          <cell r="D889" t="str">
            <v>CR</v>
          </cell>
          <cell r="E889">
            <v>113.27</v>
          </cell>
        </row>
        <row r="890">
          <cell r="A890">
            <v>43097</v>
          </cell>
          <cell r="B890" t="str">
            <v>CAIXA DE PASSAGEM ELETRICA DE PAREDE, DE SOBREPOR, EM TERMOPLASTICO / PVC, COM TAMPA APARAFUSADA, DIMENSOES, 150 X 150 X *100* MM                                                                                                                                                                                                                                                                                                                                                                         </v>
          </cell>
          <cell r="C890" t="str">
            <v>UND</v>
          </cell>
          <cell r="D890" t="str">
            <v>CR</v>
          </cell>
          <cell r="E890">
            <v>67.11</v>
          </cell>
        </row>
        <row r="891">
          <cell r="A891">
            <v>43104</v>
          </cell>
          <cell r="B891" t="str">
            <v>CAIXA DE PASSAGEM ELETRICA, PARA PISO, EM PVC, DIMENSOES DE 3/4" A 4"                                                                                                                                                                                                                                                                                                                                                                                                                                     </v>
          </cell>
          <cell r="C891" t="str">
            <v>UND</v>
          </cell>
          <cell r="D891" t="str">
            <v>CR</v>
          </cell>
          <cell r="E891">
            <v>793.81</v>
          </cell>
        </row>
        <row r="892">
          <cell r="A892">
            <v>39771</v>
          </cell>
          <cell r="B892" t="str">
            <v>CAIXA DE PASSAGEM METALICA DE SOBREPOR COM TAMPA PARAFUSADA, DIMENSOES 20 X 20 X 10 CM                                                                                                                                                                                                                                                                                                                                                                                                                    </v>
          </cell>
          <cell r="C892" t="str">
            <v>UND</v>
          </cell>
          <cell r="D892" t="str">
            <v>CR</v>
          </cell>
          <cell r="E892">
            <v>29.21</v>
          </cell>
        </row>
        <row r="893">
          <cell r="A893">
            <v>39772</v>
          </cell>
          <cell r="B893" t="str">
            <v>CAIXA DE PASSAGEM METALICA DE SOBREPOR COM TAMPA PARAFUSADA, DIMENSOES 30 X 30 X 10 CM                                                                                                                                                                                                                                                                                                                                                                                                                    </v>
          </cell>
          <cell r="C893" t="str">
            <v>UND</v>
          </cell>
          <cell r="D893" t="str">
            <v>CR</v>
          </cell>
          <cell r="E893">
            <v>57.41</v>
          </cell>
        </row>
        <row r="894">
          <cell r="A894">
            <v>39773</v>
          </cell>
          <cell r="B894" t="str">
            <v>CAIXA DE PASSAGEM METALICA DE SOBREPOR COM TAMPA PARAFUSADA, DIMENSOES 40 X 40 X 15 CM                                                                                                                                                                                                                                                                                                                                                                                                                    </v>
          </cell>
          <cell r="C894" t="str">
            <v>UND</v>
          </cell>
          <cell r="D894" t="str">
            <v>CR</v>
          </cell>
          <cell r="E894">
            <v>92.27</v>
          </cell>
        </row>
        <row r="895">
          <cell r="A895">
            <v>39774</v>
          </cell>
          <cell r="B895" t="str">
            <v>CAIXA DE PASSAGEM METALICA DE SOBREPOR COM TAMPA PARAFUSADA, DIMENSOES 50 X 50 X 15 CM                                                                                                                                                                                                                                                                                                                                                                                                                    </v>
          </cell>
          <cell r="C895" t="str">
            <v>UND</v>
          </cell>
          <cell r="D895" t="str">
            <v>CR</v>
          </cell>
          <cell r="E895">
            <v>138.01</v>
          </cell>
        </row>
        <row r="896">
          <cell r="A896">
            <v>39775</v>
          </cell>
          <cell r="B896" t="str">
            <v>CAIXA DE PASSAGEM METALICA DE SOBREPOR COM TAMPA PARAFUSADA, DIMENSOES 60 X 60 X 20 CM                                                                                                                                                                                                                                                                                                                                                                                                                    </v>
          </cell>
          <cell r="C896" t="str">
            <v>UND</v>
          </cell>
          <cell r="D896" t="str">
            <v>CR</v>
          </cell>
          <cell r="E896">
            <v>184.2</v>
          </cell>
        </row>
        <row r="897">
          <cell r="A897">
            <v>39776</v>
          </cell>
          <cell r="B897" t="str">
            <v>CAIXA DE PASSAGEM METALICA DE SOBREPOR COM TAMPA PARAFUSADA, DIMENSOES 70 X 70 X 20 CM                                                                                                                                                                                                                                                                                                                                                                                                                    </v>
          </cell>
          <cell r="C897" t="str">
            <v>UND</v>
          </cell>
          <cell r="D897" t="str">
            <v>CR</v>
          </cell>
          <cell r="E897">
            <v>222.61</v>
          </cell>
        </row>
        <row r="898">
          <cell r="A898">
            <v>39777</v>
          </cell>
          <cell r="B898" t="str">
            <v>CAIXA DE PASSAGEM METALICA DE SOBREPOR COM TAMPA PARAFUSADA, DIMENSOES 80 X 80 X 20 CM                                                                                                                                                                                                                                                                                                                                                                                                                    </v>
          </cell>
          <cell r="C898" t="str">
            <v>UND</v>
          </cell>
          <cell r="D898" t="str">
            <v>CR</v>
          </cell>
          <cell r="E898">
            <v>282.15</v>
          </cell>
        </row>
        <row r="899">
          <cell r="A899">
            <v>20254</v>
          </cell>
          <cell r="B899" t="str">
            <v>CAIXA DE PASSAGEM METALICA, DE SOBREPOR, COM TAMPA APARAFUSADA, DIMENSOES 15 X 15 X *10* CM                                                                                                                                                                                                                                                                                                                                                                                                               </v>
          </cell>
          <cell r="C899" t="str">
            <v>UND</v>
          </cell>
          <cell r="D899" t="str">
            <v>CR</v>
          </cell>
          <cell r="E899">
            <v>20.48</v>
          </cell>
        </row>
        <row r="900">
          <cell r="A900">
            <v>20253</v>
          </cell>
          <cell r="B900" t="str">
            <v>CAIXA DE PASSAGEM METALICA, DE SOBREPOR, COM TAMPA APARAFUSADA, DIMENSOES 35 X 35 X *12* CM                                                                                                                                                                                                                                                                                                                                                                                                               </v>
          </cell>
          <cell r="C900" t="str">
            <v>UND</v>
          </cell>
          <cell r="D900" t="str">
            <v>CR</v>
          </cell>
          <cell r="E900">
            <v>67.25</v>
          </cell>
        </row>
        <row r="901">
          <cell r="A901">
            <v>11247</v>
          </cell>
          <cell r="B901" t="str">
            <v>CAIXA DE PASSAGEM/ LUZ / TELEFONIA, DE EMBUTIR,  EM CHAPA DE ACO GALVANIZADO, DIMENSOES 150 X 150 X 15 CM (PADRAO CONCESSIONARIA LOCAL)                                                                                                                                                                                                                                                                                                                                                                   </v>
          </cell>
          <cell r="C901" t="str">
            <v>UND</v>
          </cell>
          <cell r="D901" t="str">
            <v>CR</v>
          </cell>
          <cell r="E901">
            <v>1293.1</v>
          </cell>
        </row>
        <row r="902">
          <cell r="A902">
            <v>11250</v>
          </cell>
          <cell r="B902" t="str">
            <v>CAIXA DE PASSAGEM/ LUZ / TELEFONIA, DE EMBUTIR,  EM CHAPA DE ACO GALVANIZADO, DIMENSOES 20 X 20 X *12* CM (PADRAO CONCESSIONARIA LOCAL)                                                                                                                                                                                                                                                                                                                                                                   </v>
          </cell>
          <cell r="C902" t="str">
            <v>UND</v>
          </cell>
          <cell r="D902" t="str">
            <v>CR</v>
          </cell>
          <cell r="E902">
            <v>55.67</v>
          </cell>
        </row>
        <row r="903">
          <cell r="A903">
            <v>11249</v>
          </cell>
          <cell r="B903" t="str">
            <v>CAIXA DE PASSAGEM/ LUZ / TELEFONIA, DE EMBUTIR,  EM CHAPA DE ACO GALVANIZADO, DIMENSOES 200 X 200 X 20 CM (PADRAO CONCESSIONARIA LOCAL)                                                                                                                                                                                                                                                                                                                                                                   </v>
          </cell>
          <cell r="C903" t="str">
            <v>UND</v>
          </cell>
          <cell r="D903" t="str">
            <v>CR</v>
          </cell>
          <cell r="E903">
            <v>2525.88</v>
          </cell>
        </row>
        <row r="904">
          <cell r="A904">
            <v>11251</v>
          </cell>
          <cell r="B904" t="str">
            <v>CAIXA DE PASSAGEM/ LUZ / TELEFONIA, DE EMBUTIR,  EM CHAPA DE ACO GALVANIZADO, DIMENSOES 40 X 40 X *12* CM (PADRAO CONCESSIONARIA LOCAL)                                                                                                                                                                                                                                                                                                                                                                   </v>
          </cell>
          <cell r="C904" t="str">
            <v>UND</v>
          </cell>
          <cell r="D904" t="str">
            <v>CR</v>
          </cell>
          <cell r="E904">
            <v>123.31</v>
          </cell>
        </row>
        <row r="905">
          <cell r="A905">
            <v>11253</v>
          </cell>
          <cell r="B905" t="str">
            <v>CAIXA DE PASSAGEM/ LUZ / TELEFONIA, DE EMBUTIR,  EM CHAPA DE ACO GALVANIZADO, DIMENSOES 60 X 60 X *12* CM (PADRAO CONCESSIONARIA LOCAL)                                                                                                                                                                                                                                                                                                                                                                   </v>
          </cell>
          <cell r="C905" t="str">
            <v>UND</v>
          </cell>
          <cell r="D905" t="str">
            <v>CR</v>
          </cell>
          <cell r="E905">
            <v>204.34</v>
          </cell>
        </row>
        <row r="906">
          <cell r="A906">
            <v>11255</v>
          </cell>
          <cell r="B906" t="str">
            <v>CAIXA DE PASSAGEM/ LUZ / TELEFONIA, DE EMBUTIR,  EM CHAPA DE ACO GALVANIZADO, DIMENSOES 80 X 80 X *12* CM (PADRAO CONCESSIONARIA LOCAL)                                                                                                                                                                                                                                                                                                                                                                   </v>
          </cell>
          <cell r="C906" t="str">
            <v>UND</v>
          </cell>
          <cell r="D906" t="str">
            <v>CR</v>
          </cell>
          <cell r="E906">
            <v>305.48</v>
          </cell>
        </row>
        <row r="907">
          <cell r="A907">
            <v>14055</v>
          </cell>
          <cell r="B907" t="str">
            <v>CAIXA DE PASSAGEM/ LUZ / TELEFONIA, DE EMBUTIR, EM CHAPA DE ACO GALVANIZADO, DIMENSOES 120 X 120 X *12* CM (PADRAO CONCESSIONARIA LOCAL)                                                                                                                                                                                                                                                                                                                                                                  </v>
          </cell>
          <cell r="C907" t="str">
            <v>UND</v>
          </cell>
          <cell r="D907" t="str">
            <v>CR</v>
          </cell>
          <cell r="E907">
            <v>614.53</v>
          </cell>
        </row>
        <row r="908">
          <cell r="A908">
            <v>11256</v>
          </cell>
          <cell r="B908" t="str">
            <v>CAIXA DE PASSAGEM/ LUZ / TELEFONIA, DE SOBREPOR,  EM CHAPA DE ACO GALVANIZADO, DIMENSOES 80 X 80 X *12* CM (PADRAO CONCESSIONARIA LOCAL)                                                                                                                                                                                                                                                                                                                                                                  </v>
          </cell>
          <cell r="C908" t="str">
            <v>UND</v>
          </cell>
          <cell r="D908" t="str">
            <v>CR</v>
          </cell>
          <cell r="E908">
            <v>382.65</v>
          </cell>
        </row>
        <row r="909">
          <cell r="A909">
            <v>1872</v>
          </cell>
          <cell r="B909" t="str">
            <v>CAIXA DE PASSAGEM, EM PVC, DE 4" X 2", PARA ELETRODUTO FLEXIVEL CORRUGADO                                                                                                                                                                                                                                                                                                                                                                                                                                 </v>
          </cell>
          <cell r="C909" t="str">
            <v>UND</v>
          </cell>
          <cell r="D909" t="str">
            <v>CR</v>
          </cell>
          <cell r="E909">
            <v>3.3</v>
          </cell>
        </row>
        <row r="910">
          <cell r="A910">
            <v>1873</v>
          </cell>
          <cell r="B910" t="str">
            <v>CAIXA DE PASSAGEM, EM PVC, DE 4" X 4", PARA ELETRODUTO FLEXIVEL CORRUGADO                                                                                                                                                                                                                                                                                                                                                                                                                                 </v>
          </cell>
          <cell r="C910" t="str">
            <v>UND</v>
          </cell>
          <cell r="D910" t="str">
            <v>CR</v>
          </cell>
          <cell r="E910">
            <v>6.57</v>
          </cell>
        </row>
        <row r="911">
          <cell r="A911">
            <v>39693</v>
          </cell>
          <cell r="B911" t="str">
            <v>CAIXA DE PROTECAO EXTERNA PARA MEDIDOR HOROSAZONAL, DE BAIXA TENSAO, COM MODULO, EM CHAPA DE ACO (PADRAO DA CONCESSIONARIA LOCAL)                                                                                                                                                                                                                                                                                                                                                                         </v>
          </cell>
          <cell r="C911" t="str">
            <v>UND</v>
          </cell>
          <cell r="D911" t="str">
            <v>CR</v>
          </cell>
          <cell r="E911">
            <v>2403.23</v>
          </cell>
        </row>
        <row r="912">
          <cell r="A912">
            <v>39692</v>
          </cell>
          <cell r="B912" t="str">
            <v>CAIXA DE PROTECAO PARA TRANSFORMADOR CORRENTE, EM CHAPA DE ACO 18 USG (PADRAO DA CONCESSIONARIA LOCAL)                                                                                                                                                                                                                                                                                                                                                                                                    </v>
          </cell>
          <cell r="C912" t="str">
            <v>UND</v>
          </cell>
          <cell r="D912" t="str">
            <v>CR</v>
          </cell>
          <cell r="E912">
            <v>768.98</v>
          </cell>
        </row>
        <row r="913">
          <cell r="A913">
            <v>1062</v>
          </cell>
          <cell r="B913" t="str">
            <v>CAIXA INTERNA/EXTERNA DE MEDICAO PARA 1 MEDIDOR TRIFASICO, COM VISOR, EM CHAPA DE ACO 18 USG (PADRAO DA CONCESSIONARIA LOCAL)                                                                                                                                                                                                                                                                                                                                                                             </v>
          </cell>
          <cell r="C913" t="str">
            <v>UND</v>
          </cell>
          <cell r="D913" t="str">
            <v>CR</v>
          </cell>
          <cell r="E913">
            <v>243.7</v>
          </cell>
        </row>
        <row r="914">
          <cell r="A914">
            <v>39686</v>
          </cell>
          <cell r="B914" t="str">
            <v>CAIXA INTERNA/EXTERNA DE MEDICAO PARA 4 MEDIDORES MONOFASICOS, COM VISOR, EM CHAPA DE ACO 18 USG (PADRAO DA CONCESSIONARIA LOCAL)                                                                                                                                                                                                                                                                                                                                                                         </v>
          </cell>
          <cell r="C914" t="str">
            <v>UND</v>
          </cell>
          <cell r="D914" t="str">
            <v>CR</v>
          </cell>
          <cell r="E914">
            <v>394.6</v>
          </cell>
        </row>
        <row r="915">
          <cell r="A915">
            <v>43095</v>
          </cell>
          <cell r="B915" t="str">
            <v>CAIXA MODULAR PARA MEDIDOR DE ENERGIA AGRUPADA, EM POLICARBONATO /  TERMOPLASTICO, COM SUPORTE PARA DISJUNTOR (PADRAO DA CONCESSIONARIA LOCAL)                                                                                                                                                                                                                                                                                                                                                            </v>
          </cell>
          <cell r="C915" t="str">
            <v>UND</v>
          </cell>
          <cell r="D915" t="str">
            <v>CR</v>
          </cell>
          <cell r="E915">
            <v>220.35</v>
          </cell>
        </row>
        <row r="916">
          <cell r="A916">
            <v>1871</v>
          </cell>
          <cell r="B916" t="str">
            <v>CAIXA OCTOGONAL DE FUNDO MOVEL, EM PVC, DE 3" X 3", PARA ELETRODUTO FLEXIVEL CORRUGADO                                                                                                                                                                                                                                                                                                                                                                                                                    </v>
          </cell>
          <cell r="C916" t="str">
            <v>UND</v>
          </cell>
          <cell r="D916" t="str">
            <v>CR</v>
          </cell>
          <cell r="E916">
            <v>5.91</v>
          </cell>
        </row>
        <row r="917">
          <cell r="A917">
            <v>12001</v>
          </cell>
          <cell r="B917" t="str">
            <v>CAIXA OCTOGONAL DE FUNDO MOVEL, EM PVC, DE 4" X 4", PARA ELETRODUTO FLEXIVEL CORRUGADO                                                                                                                                                                                                                                                                                                                                                                                                                    </v>
          </cell>
          <cell r="C917" t="str">
            <v>UND</v>
          </cell>
          <cell r="D917" t="str">
            <v>CR</v>
          </cell>
          <cell r="E917">
            <v>8.54</v>
          </cell>
        </row>
        <row r="918">
          <cell r="A918">
            <v>11882</v>
          </cell>
          <cell r="B918" t="str">
            <v>CAIXA PARA HIDROMETRO CONCRETO PRE MOLDADO, *0,24 M X 0,45 M X 0,30* M (L X C X A)                                                                                                                                                                                                                                                                                                                                                                                                                        </v>
          </cell>
          <cell r="C918" t="str">
            <v>UND</v>
          </cell>
          <cell r="D918" t="str">
            <v>CR</v>
          </cell>
          <cell r="E918">
            <v>89.7</v>
          </cell>
        </row>
        <row r="919">
          <cell r="A919">
            <v>1068</v>
          </cell>
          <cell r="B919" t="str">
            <v>CAIXA PARA MEDICAO COLETIVA TIPO L, PADRAO BIFASICO OU TRIFASICO, PARA ATE 4 MEDIDORES, SEM BARRAMENTO E COM PORTAS INFERIOR E SUPERIOR                                                                                                                                                                                                                                                                                                                                                                   </v>
          </cell>
          <cell r="C919" t="str">
            <v>UND</v>
          </cell>
          <cell r="D919" t="str">
            <v>CR</v>
          </cell>
          <cell r="E919">
            <v>1607.47</v>
          </cell>
        </row>
        <row r="920">
          <cell r="A920">
            <v>39690</v>
          </cell>
          <cell r="B920" t="str">
            <v>CAIXA PARA MEDICAO COLETIVA TIPO M, PADRAO BIFASICO OU TRIFASICO, PARA ATE 8 MEDIDORES, SEM BARRAMENTO E COM PORTAS INFERIOR E SUPERIOR                                                                                                                                                                                                                                                                                                                                                                   </v>
          </cell>
          <cell r="C920" t="str">
            <v>UND</v>
          </cell>
          <cell r="D920" t="str">
            <v>CR</v>
          </cell>
          <cell r="E920">
            <v>2696.8</v>
          </cell>
        </row>
        <row r="921">
          <cell r="A921">
            <v>39691</v>
          </cell>
          <cell r="B921" t="str">
            <v>CAIXA PARA MEDICAO COLETIVA TIPO N, PADRAO BIFASICO OU TRIFASICO, PARA ATE 12 MEDIDORES, SEM BARRAMENTO E COM PORTAS INFERIOR E SUPERIOR                                                                                                                                                                                                                                                                                                                                                                  </v>
          </cell>
          <cell r="C921" t="str">
            <v>UND</v>
          </cell>
          <cell r="D921" t="str">
            <v>CR</v>
          </cell>
          <cell r="E921">
            <v>3391.82</v>
          </cell>
        </row>
        <row r="922">
          <cell r="A922">
            <v>39808</v>
          </cell>
          <cell r="B922" t="str">
            <v>CAIXA PARA MEDIDOR MONOFASICO, EM POLICARBONATO / TERMOPLASTICO, PARA ALOJAR 1 DISJUNTOR (PADRAO DA CONCESSIONARIA LOCAL)                                                                                                                                                                                                                                                                                                                                                                                 </v>
          </cell>
          <cell r="C922" t="str">
            <v>UND</v>
          </cell>
          <cell r="D922" t="str">
            <v>CR</v>
          </cell>
          <cell r="E922">
            <v>115.04</v>
          </cell>
        </row>
        <row r="923">
          <cell r="A923">
            <v>39809</v>
          </cell>
          <cell r="B923" t="str">
            <v>CAIXA PARA MEDIDOR POLIFASICO, EM POLICARBONATO / TERMOPLASTICO, PARA ALOJAR 1 DISJUNTOR (PADRAO DA CONCESSIONARIA LOCAL)                                                                                                                                                                                                                                                                                                                                                                                 </v>
          </cell>
          <cell r="C923" t="str">
            <v>UND</v>
          </cell>
          <cell r="D923" t="str">
            <v>CR</v>
          </cell>
          <cell r="E923">
            <v>272.86</v>
          </cell>
        </row>
        <row r="924">
          <cell r="A924">
            <v>43439</v>
          </cell>
          <cell r="B924" t="str">
            <v>CAIXA PRE-MOLDADA PARA BOCA DE LOBO, EM CONCRETO ARMADO, COM FCK DE 25 MPA, COM DIMENSOES 1,10 X 0,65 X 1,00 M (COMPRIMENTO X LARGURA X ALTURA)                                                                                                                                                                                                                                                                                                                                                           </v>
          </cell>
          <cell r="C924" t="str">
            <v>UND</v>
          </cell>
          <cell r="D924" t="str">
            <v>CR</v>
          </cell>
          <cell r="E924">
            <v>411.76</v>
          </cell>
        </row>
        <row r="925">
          <cell r="A925">
            <v>5103</v>
          </cell>
          <cell r="B925" t="str">
            <v>CAIXA SIFONADA PVC, 100 X 100 X 50 MM, COM GRELHA REDONDA, BRANCA                                                                                                                                                                                                                                                                                                                                                                                                                                         </v>
          </cell>
          <cell r="C925" t="str">
            <v>UND</v>
          </cell>
          <cell r="D925" t="str">
            <v>CR</v>
          </cell>
          <cell r="E925">
            <v>20.84</v>
          </cell>
        </row>
        <row r="926">
          <cell r="A926">
            <v>11880</v>
          </cell>
          <cell r="B926" t="str">
            <v>CAIXA SIFONADA PVC, 250 X 230 X 75 MM, COM TAMPA CEGA QUADRADA, BRANCA                                                                                                                                                                                                                                                                                                                                                                                                                                    </v>
          </cell>
          <cell r="C926" t="str">
            <v>UND</v>
          </cell>
          <cell r="D926" t="str">
            <v>CR</v>
          </cell>
          <cell r="E926">
            <v>87.65</v>
          </cell>
        </row>
        <row r="927">
          <cell r="A927">
            <v>11714</v>
          </cell>
          <cell r="B927" t="str">
            <v>CAIXA SIFONADA, PVC, 150 X *185* X 75 MM, COM GRELHA QUADRADA, BRANCA                                                                                                                                                                                                                                                                                                                                                                                                                                     </v>
          </cell>
          <cell r="C927" t="str">
            <v>UND</v>
          </cell>
          <cell r="D927" t="str">
            <v>CR</v>
          </cell>
          <cell r="E927">
            <v>59.71</v>
          </cell>
        </row>
        <row r="928">
          <cell r="A928">
            <v>11712</v>
          </cell>
          <cell r="B928" t="str">
            <v>CAIXA SIFONADA, PVC, 150 X 150 X 50 MM, COM GRELHA QUADRADA, BRANCA (NBR 5688)                                                                                                                                                                                                                                                                                                                                                                                                                            </v>
          </cell>
          <cell r="C928" t="str">
            <v>UND</v>
          </cell>
          <cell r="D928" t="str">
            <v>C </v>
          </cell>
          <cell r="E928">
            <v>38.99</v>
          </cell>
        </row>
        <row r="929">
          <cell r="A929">
            <v>11717</v>
          </cell>
          <cell r="B929" t="str">
            <v>CAIXA SIFONADA, PVC, 150 X 150 X 50 MM, COM GRELHA REDONDA, BRANCA                                                                                                                                                                                                                                                                                                                                                                                                                                        </v>
          </cell>
          <cell r="C929" t="str">
            <v>UND</v>
          </cell>
          <cell r="D929" t="str">
            <v>CR</v>
          </cell>
          <cell r="E929">
            <v>47</v>
          </cell>
        </row>
        <row r="930">
          <cell r="A930">
            <v>1106</v>
          </cell>
          <cell r="B930" t="str">
            <v>CAL HIDRATADA CH-I PARA ARGAMASSAS                                                                                                                                                                                                                                                                                                                                                                                                                                                                        </v>
          </cell>
          <cell r="C930" t="str">
            <v>KG</v>
          </cell>
          <cell r="D930" t="str">
            <v>C </v>
          </cell>
          <cell r="E930">
            <v>1.45</v>
          </cell>
        </row>
        <row r="931">
          <cell r="A931">
            <v>11161</v>
          </cell>
          <cell r="B931" t="str">
            <v>CAL HIDRATADA PARA PINTURA                                                                                                                                                                                                                                                                                                                                                                                                                                                                                </v>
          </cell>
          <cell r="C931" t="str">
            <v>KG</v>
          </cell>
          <cell r="D931" t="str">
            <v>CR</v>
          </cell>
          <cell r="E931">
            <v>2.42</v>
          </cell>
        </row>
        <row r="932">
          <cell r="A932">
            <v>1107</v>
          </cell>
          <cell r="B932" t="str">
            <v>CAL VIRGEM COMUM PARA ARGAMASSAS (NBR 6453)                                                                                                                                                                                                                                                                                                                                                                                                                                                               </v>
          </cell>
          <cell r="C932" t="str">
            <v>KG</v>
          </cell>
          <cell r="D932" t="str">
            <v>CR</v>
          </cell>
          <cell r="E932">
            <v>1.23</v>
          </cell>
        </row>
        <row r="933">
          <cell r="A933">
            <v>44479</v>
          </cell>
          <cell r="B933" t="str">
            <v>CALCARIO DOLOMITICO A (POSTO PEDREIRA/FORNECEDOR,  SEM FRETE)                                                                                                                                                                                                                                                                                                                                                                                                                                             </v>
          </cell>
          <cell r="C933" t="str">
            <v>KG</v>
          </cell>
          <cell r="D933" t="str">
            <v>CR</v>
          </cell>
          <cell r="E933">
            <v>0.16</v>
          </cell>
        </row>
        <row r="934">
          <cell r="A934">
            <v>4759</v>
          </cell>
          <cell r="B934" t="str">
            <v>CALCETEIRO / RASTELEIRO (HORISTA)                                                                                                                                                                                                                                                                                                                                                                                                                                                                         </v>
          </cell>
          <cell r="C934" t="str">
            <v>H </v>
          </cell>
          <cell r="D934" t="str">
            <v>CR</v>
          </cell>
          <cell r="E934">
            <v>20.03</v>
          </cell>
        </row>
        <row r="935">
          <cell r="A935">
            <v>41068</v>
          </cell>
          <cell r="B935" t="str">
            <v>CALCETEIRO / RASTELEIRO (MENSALISTA)                                                                                                                                                                                                                                                                                                                                                                                                                                                                      </v>
          </cell>
          <cell r="C935" t="str">
            <v>MÊS   </v>
          </cell>
          <cell r="D935" t="str">
            <v>CR</v>
          </cell>
          <cell r="E935">
            <v>3497.68</v>
          </cell>
        </row>
        <row r="936">
          <cell r="A936">
            <v>12618</v>
          </cell>
          <cell r="B936" t="str">
            <v>CALHA / PERFIL PLUVIAL DE PVC, DIAMETRO ENTRE *119 E 170* MM, COMPRIMENTO DE 3 M, PARA DRENAGEM PLUVIAL PREDIAL                                                                                                                                                                                                                                                                                                                                                                                           </v>
          </cell>
          <cell r="C936" t="str">
            <v>UND</v>
          </cell>
          <cell r="D936" t="str">
            <v>CR</v>
          </cell>
          <cell r="E936">
            <v>184.86</v>
          </cell>
        </row>
        <row r="937">
          <cell r="A937">
            <v>1108</v>
          </cell>
          <cell r="B937" t="str">
            <v>CALHA MOLDURA AMERICANA DE CHAPA DE ACO GALVANIZADA NUM 26, CORTE 33 CM                                                                                                                                                                                                                                                                                                                                                                                                                                   </v>
          </cell>
          <cell r="C937" t="str">
            <v>M </v>
          </cell>
          <cell r="D937" t="str">
            <v>CR</v>
          </cell>
          <cell r="E937">
            <v>26.21</v>
          </cell>
        </row>
        <row r="938">
          <cell r="A938">
            <v>1117</v>
          </cell>
          <cell r="B938" t="str">
            <v>CALHA PARA AGUA FURTADA DE CHAPA DE ACO GALVANIZADA NUM 26, CORTE 40 CM                                                                                                                                                                                                                                                                                                                                                                                                                                   </v>
          </cell>
          <cell r="C938" t="str">
            <v>M </v>
          </cell>
          <cell r="D938" t="str">
            <v>CR</v>
          </cell>
          <cell r="E938">
            <v>26.42</v>
          </cell>
        </row>
        <row r="939">
          <cell r="A939">
            <v>1118</v>
          </cell>
          <cell r="B939" t="str">
            <v>CALHA PARA AGUA FURTADA DE CHAPA DE ACO GALVANIZADA NUM 26, CORTE 50 CM                                                                                                                                                                                                                                                                                                                                                                                                                                   </v>
          </cell>
          <cell r="C939" t="str">
            <v>M </v>
          </cell>
          <cell r="D939" t="str">
            <v>CR</v>
          </cell>
          <cell r="E939">
            <v>31.22</v>
          </cell>
        </row>
        <row r="940">
          <cell r="A940">
            <v>1110</v>
          </cell>
          <cell r="B940" t="str">
            <v>CALHA PLATIBANDA DE CHAPA DE ACO GALVANIZADA NUM 26, CORTE 45 CM                                                                                                                                                                                                                                                                                                                                                                                                                                          </v>
          </cell>
          <cell r="C940" t="str">
            <v>M </v>
          </cell>
          <cell r="D940" t="str">
            <v>CR</v>
          </cell>
          <cell r="E940">
            <v>31.22</v>
          </cell>
        </row>
        <row r="941">
          <cell r="A941">
            <v>40784</v>
          </cell>
          <cell r="B941" t="str">
            <v>CALHA QUADRADA DE CHAPA DE ACO GALVANIZADA NUM 24, CORTE 100 CM                                                                                                                                                                                                                                                                                                                                                                                                                                           </v>
          </cell>
          <cell r="C941" t="str">
            <v>M </v>
          </cell>
          <cell r="D941" t="str">
            <v>CR</v>
          </cell>
          <cell r="E941">
            <v>86.13</v>
          </cell>
        </row>
        <row r="942">
          <cell r="A942">
            <v>40782</v>
          </cell>
          <cell r="B942" t="str">
            <v>CALHA QUADRADA DE CHAPA DE ACO GALVANIZADA NUM 24, CORTE 33 CM                                                                                                                                                                                                                                                                                                                                                                                                                                            </v>
          </cell>
          <cell r="C942" t="str">
            <v>M </v>
          </cell>
          <cell r="D942" t="str">
            <v>CR</v>
          </cell>
          <cell r="E942">
            <v>33.8</v>
          </cell>
        </row>
        <row r="943">
          <cell r="A943">
            <v>40783</v>
          </cell>
          <cell r="B943" t="str">
            <v>CALHA QUADRADA DE CHAPA DE ACO GALVANIZADA NUM 24, CORTE 50 CM                                                                                                                                                                                                                                                                                                                                                                                                                                            </v>
          </cell>
          <cell r="C943" t="str">
            <v>M </v>
          </cell>
          <cell r="D943" t="str">
            <v>CR</v>
          </cell>
          <cell r="E943">
            <v>44.03</v>
          </cell>
        </row>
        <row r="944">
          <cell r="A944">
            <v>1109</v>
          </cell>
          <cell r="B944" t="str">
            <v>CALHA QUADRADA DE CHAPA DE ACO GALVANIZADA NUM 26, CORTE 33 CM                                                                                                                                                                                                                                                                                                                                                                                                                                            </v>
          </cell>
          <cell r="C944" t="str">
            <v>M </v>
          </cell>
          <cell r="D944" t="str">
            <v>CR</v>
          </cell>
          <cell r="E944">
            <v>26.21</v>
          </cell>
        </row>
        <row r="945">
          <cell r="A945">
            <v>1119</v>
          </cell>
          <cell r="B945" t="str">
            <v>CALHA QUADRADA DE CHAPA DE ACO GALVANIZADA NUM 28, CORTE 25 CM                                                                                                                                                                                                                                                                                                                                                                                                                                            </v>
          </cell>
          <cell r="C945" t="str">
            <v>M </v>
          </cell>
          <cell r="D945" t="str">
            <v>CR</v>
          </cell>
          <cell r="E945">
            <v>16.9</v>
          </cell>
        </row>
        <row r="946">
          <cell r="A946">
            <v>13115</v>
          </cell>
          <cell r="B946" t="str">
            <v>CALHA/CANALETA DE CONCRETO SIMPLES, TIPO MEIA CANA, DIAMETRO DE 20 CM, PARA AGUA PLUVIAL                                                                                                                                                                                                                                                                                                                                                                                                                  </v>
          </cell>
          <cell r="C946" t="str">
            <v>M </v>
          </cell>
          <cell r="D946" t="str">
            <v>AS</v>
          </cell>
          <cell r="E946">
            <v>25.13</v>
          </cell>
        </row>
        <row r="947">
          <cell r="A947">
            <v>10541</v>
          </cell>
          <cell r="B947" t="str">
            <v>CALHA/CANALETA DE CONCRETO SIMPLES, TIPO MEIA CANA, DIAMETRO DE 30 CM, PARA AGUA PLUVIAL                                                                                                                                                                                                                                                                                                                                                                                                                  </v>
          </cell>
          <cell r="C947" t="str">
            <v>M </v>
          </cell>
          <cell r="D947" t="str">
            <v>AS</v>
          </cell>
          <cell r="E947">
            <v>30.71</v>
          </cell>
        </row>
        <row r="948">
          <cell r="A948">
            <v>10542</v>
          </cell>
          <cell r="B948" t="str">
            <v>CALHA/CANALETA DE CONCRETO SIMPLES, TIPO MEIA CANA, DIAMETRO DE 40 CM, PARA AGUA PLUVIAL                                                                                                                                                                                                                                                                                                                                                                                                                  </v>
          </cell>
          <cell r="C948" t="str">
            <v>M </v>
          </cell>
          <cell r="D948" t="str">
            <v>AS</v>
          </cell>
          <cell r="E948">
            <v>40.16</v>
          </cell>
        </row>
        <row r="949">
          <cell r="A949">
            <v>10543</v>
          </cell>
          <cell r="B949" t="str">
            <v>CALHA/CANALETA DE CONCRETO SIMPLES, TIPO MEIA CANA, DIAMETRO DE 50 CM, PARA AGUA PLUVIAL                                                                                                                                                                                                                                                                                                                                                                                                                  </v>
          </cell>
          <cell r="C949" t="str">
            <v>M </v>
          </cell>
          <cell r="D949" t="str">
            <v>AS</v>
          </cell>
          <cell r="E949">
            <v>65.16</v>
          </cell>
        </row>
        <row r="950">
          <cell r="A950">
            <v>10544</v>
          </cell>
          <cell r="B950" t="str">
            <v>CALHA/CANALETA DE CONCRETO SIMPLES, TIPO MEIA CANA, DIAMETRO DE 60 CM, PARA AGUA PLUVIAL                                                                                                                                                                                                                                                                                                                                                                                                                  </v>
          </cell>
          <cell r="C950" t="str">
            <v>M </v>
          </cell>
          <cell r="D950" t="str">
            <v>AS</v>
          </cell>
          <cell r="E950">
            <v>84.28</v>
          </cell>
        </row>
        <row r="951">
          <cell r="A951">
            <v>10545</v>
          </cell>
          <cell r="B951" t="str">
            <v>CALHA/CANALETA DE CONCRETO SIMPLES, TIPO MEIA CANA, DIAMETRO DE 80 CM, PARA AGUA PLUVIAL                                                                                                                                                                                                                                                                                                                                                                                                                  </v>
          </cell>
          <cell r="C951" t="str">
            <v>M </v>
          </cell>
          <cell r="D951" t="str">
            <v>AS</v>
          </cell>
          <cell r="E951">
            <v>157.51</v>
          </cell>
        </row>
        <row r="952">
          <cell r="A952">
            <v>38365</v>
          </cell>
          <cell r="B952" t="str">
            <v>CAMADA SEPARADORA DE FILME DE POLIETILENO 20 A 25 MICRA                                                                                                                                                                                                                                                                                                                                                                                                                                                   </v>
          </cell>
          <cell r="C952" t="str">
            <v>M2</v>
          </cell>
          <cell r="D952" t="str">
            <v>CR</v>
          </cell>
          <cell r="E952">
            <v>2.33</v>
          </cell>
        </row>
        <row r="953">
          <cell r="A953">
            <v>44056</v>
          </cell>
          <cell r="B953" t="str">
            <v>CAMINHAO TOCO, PESO BRUTO TOTAL 10700 KG, CARGA UTIL MAXIMA 7400 KG, DISTANCIA ENTRE EIXOS 4,00 M, POTENCIA 175 CV (INCLUI CABINE E CHASSI, NAO INCLUI CARROCERIA)                                                                                                                                                                                                                                                                                                                                        </v>
          </cell>
          <cell r="C953" t="str">
            <v>UND</v>
          </cell>
          <cell r="D953" t="str">
            <v>CR</v>
          </cell>
          <cell r="E953">
            <v>487207.18</v>
          </cell>
        </row>
        <row r="954">
          <cell r="A954">
            <v>44057</v>
          </cell>
          <cell r="B954" t="str">
            <v>CAMINHAO TOCO, PESO BRUTO TOTAL 13200 KG, CARGA UTIL MAXIMA 9200 KG, DISTANCIA ENTRE EIXOS 3,31 M, POTENCIA 175 CV (INCLUI CABINE E CHASSI, NAO INCLUI CARROCERIA)                                                                                                                                                                                                                                                                                                                                        </v>
          </cell>
          <cell r="C954" t="str">
            <v>UND</v>
          </cell>
          <cell r="D954" t="str">
            <v>C </v>
          </cell>
          <cell r="E954">
            <v>520000</v>
          </cell>
        </row>
        <row r="955">
          <cell r="A955">
            <v>37754</v>
          </cell>
          <cell r="B955" t="str">
            <v>CAMINHAO TOCO, PESO BRUTO TOTAL 14300 KG, CARGA UTIL MAXIMA 9480 KG, DISTANCIA ENTRE EIXOS 4,80 M, POTENCIA 185 CV (INCLUI CABINE E CHASSI, NAO INCLUI CARROCERIA)                                                                                                                                                                                                                                                                                                                                        </v>
          </cell>
          <cell r="C955" t="str">
            <v>UND</v>
          </cell>
          <cell r="D955" t="str">
            <v>CR</v>
          </cell>
          <cell r="E955">
            <v>537614.42</v>
          </cell>
        </row>
        <row r="956">
          <cell r="A956">
            <v>37757</v>
          </cell>
          <cell r="B956" t="str">
            <v>CAMINHAO TOCO, PESO BRUTO TOTAL 16000 KG, CARGA UTIL MAXIMA 10600 KG, DISTANCIA ENTRE EIXOS 4,80 M, POTENCIA 277 CV (INCLUI CABINE E CHASSI, NAO INCLUI CARROCERIA)                                                                                                                                                                                                                                                                                                                                       </v>
          </cell>
          <cell r="C956" t="str">
            <v>UND</v>
          </cell>
          <cell r="D956" t="str">
            <v>CR</v>
          </cell>
          <cell r="E956">
            <v>599639.66</v>
          </cell>
        </row>
        <row r="957">
          <cell r="A957">
            <v>44058</v>
          </cell>
          <cell r="B957" t="str">
            <v>CAMINHAO TOCO, PESO BRUTO TOTAL 16000 KG, CARGA UTIL MAXIMA 10830 KG, DISTANCIA ENTRE EIXOS 3,56 M, POTENCIA 226 CV (INCLUI CABINE E CHASSI, NAO INCLUI CARROCERIA)                                                                                                                                                                                                                                                                                                                                       </v>
          </cell>
          <cell r="C957" t="str">
            <v>UND</v>
          </cell>
          <cell r="D957" t="str">
            <v>CR</v>
          </cell>
          <cell r="E957">
            <v>566846.85</v>
          </cell>
        </row>
        <row r="958">
          <cell r="A958">
            <v>37752</v>
          </cell>
          <cell r="B958" t="str">
            <v>CAMINHAO TOCO, PESO BRUTO TOTAL 16000 KG, CARGA UTIL MAXIMA 11030 KG, DISTANCIA ENTRE EIXOS 5,41 M, POTENCIA 185 CV (INCLUI CABINE E CHASSI, NAO INCLUI CARROCERIA)                                                                                                                                                                                                                                                                                                                                       </v>
          </cell>
          <cell r="C958" t="str">
            <v>UND</v>
          </cell>
          <cell r="D958" t="str">
            <v>CR</v>
          </cell>
          <cell r="E958">
            <v>590270.25</v>
          </cell>
        </row>
        <row r="959">
          <cell r="A959">
            <v>44059</v>
          </cell>
          <cell r="B959" t="str">
            <v>CAMINHAO TOCO, PESO BRUTO TOTAL 8500 KG, CARGA UTIL MAXIMA 5600 KG, DISTANCIA ENTRE EIXOS 3,40 M, POTENCIA 167 CV (INCLUI CABINE E CHASSI, NAO INCLUI CARROCERIA)                                                                                                                                                                                                                                                                                                                                         </v>
          </cell>
          <cell r="C959" t="str">
            <v>UND</v>
          </cell>
          <cell r="D959" t="str">
            <v>CR</v>
          </cell>
          <cell r="E959">
            <v>466594.59</v>
          </cell>
        </row>
        <row r="960">
          <cell r="A960">
            <v>37750</v>
          </cell>
          <cell r="B960" t="str">
            <v>CAMINHAO TOCO, PESO BRUTO TOTAL 9600 KG, CARGA UTIL MAXIMA 6190 KG, DISTANCIA ENTRE EIXOS 3,70 M, POTENCIA 156 CV (INCLUI CABINE E CHASSI, NAO INCLUI CARROCERIA)                                                                                                                                                                                                                                                                                                                                         </v>
          </cell>
          <cell r="C960" t="str">
            <v>UND</v>
          </cell>
          <cell r="D960" t="str">
            <v>CR</v>
          </cell>
          <cell r="E960">
            <v>467531.53</v>
          </cell>
        </row>
        <row r="961">
          <cell r="A961">
            <v>37758</v>
          </cell>
          <cell r="B961" t="str">
            <v>CAMINHAO TRUCADO, PESO BRUTO TOTAL 23000 KG, CARGA UTIL MAXIMA 15285 KG, DISTANCIA ENTRE EIXOS 4,80 M, POTENCIA 326 CV (INCLUI CABINE E CHASSI, NAO INCLUI CARROCERIA)                                                                                                                                                                                                                                                                                                                                    </v>
          </cell>
          <cell r="C961" t="str">
            <v>UND</v>
          </cell>
          <cell r="D961" t="str">
            <v>CR</v>
          </cell>
          <cell r="E961">
            <v>743927.91</v>
          </cell>
        </row>
        <row r="962">
          <cell r="A962">
            <v>44060</v>
          </cell>
          <cell r="B962" t="str">
            <v>CAMINHAO TRUCADO, PESO BRUTO TOTAL 23000 KG, CARGA UTIL MAXIMA 15460 KG, DISTANCIA ENTRE EIXOS 4,80 M, POTENCIA 286 CV (INCLUI CABINE E CHASSI, NAO INCLUI CARROCERIA)                                                                                                                                                                                                                                                                                                                                    </v>
          </cell>
          <cell r="C962" t="str">
            <v>UND</v>
          </cell>
          <cell r="D962" t="str">
            <v>CR</v>
          </cell>
          <cell r="E962">
            <v>719567.57</v>
          </cell>
        </row>
        <row r="963">
          <cell r="A963">
            <v>37749</v>
          </cell>
          <cell r="B963" t="str">
            <v>CAMINHAO TRUCADO, PESO BRUTO TOTAL 23000 KG, CARGA UTIL MAXIMA 16360 KG, CABINE ESTENDIDA, DISTANCIA ENTRE EIXOS 3,56 M, POTENCIA 277 CV (INCLUI CABINE E CHASSI, NAO INCLUI CARROCERIA)                                                                                                                                                                                                                                                                                                                  </v>
          </cell>
          <cell r="C963" t="str">
            <v>UND</v>
          </cell>
          <cell r="D963" t="str">
            <v>CR</v>
          </cell>
          <cell r="E963">
            <v>768288.3</v>
          </cell>
        </row>
        <row r="964">
          <cell r="A964">
            <v>44061</v>
          </cell>
          <cell r="B964" t="str">
            <v>CAMINHAO TRUCADO, PESO BRUTO TOTAL 23000 KG, CARGA UTIL MAXIMA 16540 KG, DISTANCIA ENTRE EIXOS 4,80 M, POTENCIA 256 CV (INCLUI CABINE E CHASSI, NAO INCLUI CARROCERIA)                                                                                                                                                                                                                                                                                                                                    </v>
          </cell>
          <cell r="C964" t="str">
            <v>UND</v>
          </cell>
          <cell r="D964" t="str">
            <v>CR</v>
          </cell>
          <cell r="E964">
            <v>705513.53</v>
          </cell>
        </row>
        <row r="965">
          <cell r="A965">
            <v>1159</v>
          </cell>
          <cell r="B965" t="str">
            <v>CAMINHONETE COM MOTOR A DIESEL, POTENCIA *160* CV, CABINE DUPLA, 4X4                                                                                                                                                                                                                                                                                                                                                                                                                                      </v>
          </cell>
          <cell r="C965" t="str">
            <v>UND</v>
          </cell>
          <cell r="D965" t="str">
            <v>C </v>
          </cell>
          <cell r="E965">
            <v>276334.67</v>
          </cell>
        </row>
        <row r="966">
          <cell r="A966">
            <v>12114</v>
          </cell>
          <cell r="B966" t="str">
            <v>CAMPAINHA ALTA POTENCIA 110V / 220V, DIAMETRO 150 MM                                                                                                                                                                                                                                                                                                                                                                                                                                                      </v>
          </cell>
          <cell r="C966" t="str">
            <v>UND</v>
          </cell>
          <cell r="D966" t="str">
            <v>CR</v>
          </cell>
          <cell r="E966">
            <v>136.84</v>
          </cell>
        </row>
        <row r="967">
          <cell r="A967">
            <v>38106</v>
          </cell>
          <cell r="B967" t="str">
            <v>CAMPAINHA CIGARRA 127 V / 220 V (APENAS MODULO)                                                                                                                                                                                                                                                                                                                                                                                                                                                           </v>
          </cell>
          <cell r="C967" t="str">
            <v>UND</v>
          </cell>
          <cell r="D967" t="str">
            <v>CR</v>
          </cell>
          <cell r="E967">
            <v>18.59</v>
          </cell>
        </row>
        <row r="968">
          <cell r="A968">
            <v>38085</v>
          </cell>
          <cell r="B968" t="str">
            <v>CAMPAINHA CIGARRA 127 V / 220 V, CONJUNTO MONTADO PARA EMBUTIR 4" X 2" (PLACA + SUPORTE + MODULO)                                                                                                                                                                                                                                                                                                                                                                                                         </v>
          </cell>
          <cell r="C968" t="str">
            <v>UND</v>
          </cell>
          <cell r="D968" t="str">
            <v>CR</v>
          </cell>
          <cell r="E968">
            <v>21.96</v>
          </cell>
        </row>
        <row r="969">
          <cell r="A969">
            <v>38599</v>
          </cell>
          <cell r="B969" t="str">
            <v>CANALETA DE CONCRETO ESTRUTURAL 14 X 19 X 29 CM, FBK 14 MPA (NBR 6136)                                                                                                                                                                                                                                                                                                                                                                                                                                    </v>
          </cell>
          <cell r="C969" t="str">
            <v>UND</v>
          </cell>
          <cell r="D969" t="str">
            <v>CR</v>
          </cell>
          <cell r="E969">
            <v>4.9</v>
          </cell>
        </row>
        <row r="970">
          <cell r="A970">
            <v>38596</v>
          </cell>
          <cell r="B970" t="str">
            <v>CANALETA DE CONCRETO ESTRUTURAL 14 X 19 X 29 CM, FBK 4,5 MPA (NBR 6136)                                                                                                                                                                                                                                                                                                                                                                                                                                   </v>
          </cell>
          <cell r="C970" t="str">
            <v>UND</v>
          </cell>
          <cell r="D970" t="str">
            <v>CR</v>
          </cell>
          <cell r="E970">
            <v>4.07</v>
          </cell>
        </row>
        <row r="971">
          <cell r="A971">
            <v>38600</v>
          </cell>
          <cell r="B971" t="str">
            <v>CANALETA DE CONCRETO ESTRUTURAL 14 X 19 X 39 CM, FBK 14 MPA (NBR 6136)                                                                                                                                                                                                                                                                                                                                                                                                                                    </v>
          </cell>
          <cell r="C971" t="str">
            <v>UND</v>
          </cell>
          <cell r="D971" t="str">
            <v>CR</v>
          </cell>
          <cell r="E971">
            <v>5.2</v>
          </cell>
        </row>
        <row r="972">
          <cell r="A972">
            <v>38597</v>
          </cell>
          <cell r="B972" t="str">
            <v>CANALETA DE CONCRETO ESTRUTURAL 14 X 19 X 39 CM, FBK 4,5 MPA (NBR 6136)                                                                                                                                                                                                                                                                                                                                                                                                                                   </v>
          </cell>
          <cell r="C972" t="str">
            <v>UND</v>
          </cell>
          <cell r="D972" t="str">
            <v>CR</v>
          </cell>
          <cell r="E972">
            <v>4.1</v>
          </cell>
        </row>
        <row r="973">
          <cell r="A973">
            <v>659</v>
          </cell>
          <cell r="B973" t="str">
            <v>CANALETA DE CONCRETO 14 X 19 X 19 CM (CLASSE C - NBR 6136)                                                                                                                                                                                                                                                                                                                                                                                                                                                </v>
          </cell>
          <cell r="C973" t="str">
            <v>UND</v>
          </cell>
          <cell r="D973" t="str">
            <v>CR</v>
          </cell>
          <cell r="E973">
            <v>2.35</v>
          </cell>
        </row>
        <row r="974">
          <cell r="A974">
            <v>660</v>
          </cell>
          <cell r="B974" t="str">
            <v>CANALETA DE CONCRETO 19 X 19 X 19 CM (CLASSE C - NBR 6136)                                                                                                                                                                                                                                                                                                                                                                                                                                                </v>
          </cell>
          <cell r="C974" t="str">
            <v>UND</v>
          </cell>
          <cell r="D974" t="str">
            <v>CR</v>
          </cell>
          <cell r="E974">
            <v>2.82</v>
          </cell>
        </row>
        <row r="975">
          <cell r="A975">
            <v>658</v>
          </cell>
          <cell r="B975" t="str">
            <v>CANALETA DE CONCRETO 9 X 19 X 19 CM (CLASSE C - NBR 6136)                                                                                                                                                                                                                                                                                                                                                                                                                                                 </v>
          </cell>
          <cell r="C975" t="str">
            <v>UND</v>
          </cell>
          <cell r="D975" t="str">
            <v>CR</v>
          </cell>
          <cell r="E975">
            <v>1.59</v>
          </cell>
        </row>
        <row r="976">
          <cell r="A976">
            <v>38548</v>
          </cell>
          <cell r="B976" t="str">
            <v>CANALETA ESTRUTURAL CERAMICA, 14 X 19 X 19 CM, 6,0 MPA (NBR 15270)                                                                                                                                                                                                                                                                                                                                                                                                                                        </v>
          </cell>
          <cell r="C976" t="str">
            <v>UND</v>
          </cell>
          <cell r="D976" t="str">
            <v>CR</v>
          </cell>
          <cell r="E976">
            <v>1.19</v>
          </cell>
        </row>
        <row r="977">
          <cell r="A977">
            <v>34649</v>
          </cell>
          <cell r="B977" t="str">
            <v>CANALETA ESTRUTURAL CERAMICA, 14 X 19 X 29 CM, 6,0 MPA (NBR 15270)                                                                                                                                                                                                                                                                                                                                                                                                                                        </v>
          </cell>
          <cell r="C977" t="str">
            <v>UND</v>
          </cell>
          <cell r="D977" t="str">
            <v>CR</v>
          </cell>
          <cell r="E977">
            <v>1.61</v>
          </cell>
        </row>
        <row r="978">
          <cell r="A978">
            <v>34655</v>
          </cell>
          <cell r="B978" t="str">
            <v>CANALETA ESTRUTURAL CERAMICA, 14 X 19 X 39 CM, 6,0 MPA (NBR 15270)                                                                                                                                                                                                                                                                                                                                                                                                                                        </v>
          </cell>
          <cell r="C978" t="str">
            <v>UND</v>
          </cell>
          <cell r="D978" t="str">
            <v>CR</v>
          </cell>
          <cell r="E978">
            <v>2.14</v>
          </cell>
        </row>
        <row r="979">
          <cell r="A979">
            <v>40607</v>
          </cell>
          <cell r="B979" t="str">
            <v>CANOPLA ACABAMENTO CROMADO PARA INSTALACAO DE SPRINKLER, SOB FORRO, 15 MM                                                                                                                                                                                                                                                                                                                                                                                                                                 </v>
          </cell>
          <cell r="C979" t="str">
            <v>UND</v>
          </cell>
          <cell r="D979" t="str">
            <v>AS</v>
          </cell>
          <cell r="E979">
            <v>4.29</v>
          </cell>
        </row>
        <row r="980">
          <cell r="A980">
            <v>567</v>
          </cell>
          <cell r="B980" t="str">
            <v>CANTONEIRA (ABAS IGUAIS) EM ACO CARBONO, 25,4 MM X 3,17 MM (L X E), 1,27KG/M                                                                                                                                                                                                                                                                                                                                                                                                                              </v>
          </cell>
          <cell r="C980" t="str">
            <v>M </v>
          </cell>
          <cell r="D980" t="str">
            <v>CR</v>
          </cell>
          <cell r="E980">
            <v>12.05</v>
          </cell>
        </row>
        <row r="981">
          <cell r="A981">
            <v>574</v>
          </cell>
          <cell r="B981" t="str">
            <v>CANTONEIRA (ABAS IGUAIS) EM ACO CARBONO, 38,1 MM X 3,17 MM (L X E), 3,48 KG/M                                                                                                                                                                                                                                                                                                                                                                                                                             </v>
          </cell>
          <cell r="C981" t="str">
            <v>M </v>
          </cell>
          <cell r="D981" t="str">
            <v>CR</v>
          </cell>
          <cell r="E981">
            <v>31.67</v>
          </cell>
        </row>
        <row r="982">
          <cell r="A982">
            <v>568</v>
          </cell>
          <cell r="B982" t="str">
            <v>CANTONEIRA (ABAS IGUAIS) EM ACO CARBONO, 50,8 MM X 9,53 MM (L X E), 6,99 KG/M                                                                                                                                                                                                                                                                                                                                                                                                                             </v>
          </cell>
          <cell r="C982" t="str">
            <v>M </v>
          </cell>
          <cell r="D982" t="str">
            <v>CR</v>
          </cell>
          <cell r="E982">
            <v>66.74</v>
          </cell>
        </row>
        <row r="983">
          <cell r="A983">
            <v>4777</v>
          </cell>
          <cell r="B983" t="str">
            <v>CANTONEIRA ACO ABAS IGUAIS (QUALQUER BITOLA), ESPESSURA ENTRE 1/8" E 1/4"                                                                                                                                                                                                                                                                                                                                                                                                                                 </v>
          </cell>
          <cell r="C983" t="str">
            <v>KG</v>
          </cell>
          <cell r="D983" t="str">
            <v>CR</v>
          </cell>
          <cell r="E983">
            <v>10.42</v>
          </cell>
        </row>
        <row r="984">
          <cell r="A984">
            <v>592</v>
          </cell>
          <cell r="B984" t="str">
            <v>CANTONEIRA EM ALUMINIO, ABAS IGUAIS, LARGURA DE 25,40 MM (1"), ESPESSURA DE 3,17 MM (1/8") E PESO LINEAR DE APROXIMADAMENTE 0,408 KG/M                                                                                                                                                                                                                                                                                                                                                                    </v>
          </cell>
          <cell r="C984" t="str">
            <v>KG</v>
          </cell>
          <cell r="D984" t="str">
            <v>AS</v>
          </cell>
          <cell r="E984">
            <v>34.33</v>
          </cell>
        </row>
        <row r="985">
          <cell r="A985">
            <v>586</v>
          </cell>
          <cell r="B985" t="str">
            <v>CANTONEIRA EM ALUMINIO, ABAS IGUAIS, LARGURA DE 25,40 MM (1"), ESPESSURA DE 4,76 MM (3/16") E PESO LINEAR DE APROXIMADAMENTEO 0,593 KG/M                                                                                                                                                                                                                                                                                                                                                                  </v>
          </cell>
          <cell r="C985" t="str">
            <v>M </v>
          </cell>
          <cell r="D985" t="str">
            <v>AS</v>
          </cell>
          <cell r="E985">
            <v>20.18</v>
          </cell>
        </row>
        <row r="986">
          <cell r="A986">
            <v>588</v>
          </cell>
          <cell r="B986" t="str">
            <v>CANTONEIRA EM ALUMINIO, ABAS IGUAIS, LARGURA DE 31,75 MM (1 1/4"), ESPESSURA DE 4,76 MM (3/16") E PESO LINEAR DE APROXIMADAMENTE 0,755 KG/M                                                                                                                                                                                                                                                                                                                                                               </v>
          </cell>
          <cell r="C986" t="str">
            <v>M </v>
          </cell>
          <cell r="D986" t="str">
            <v>AS</v>
          </cell>
          <cell r="E986">
            <v>31.92</v>
          </cell>
        </row>
        <row r="987">
          <cell r="A987">
            <v>591</v>
          </cell>
          <cell r="B987" t="str">
            <v>CANTONEIRA EM ALUMINIO, ABAS IGUAIS, LARGURA DE 38,10 MM (1 1/2"), ESPESSURA DE 4,76 MM (3/16") E PESO LINEAR DE APROXIMADAMENTE 0,915 KG/M                                                                                                                                                                                                                                                                                                                                                               </v>
          </cell>
          <cell r="C987" t="str">
            <v>KG</v>
          </cell>
          <cell r="D987" t="str">
            <v>AS</v>
          </cell>
          <cell r="E987">
            <v>32.04</v>
          </cell>
        </row>
        <row r="988">
          <cell r="A988">
            <v>584</v>
          </cell>
          <cell r="B988" t="str">
            <v>CANTONEIRA EM ALUMINIO, ABAS IGUAIS, LARGURA DE 50,80 MM (2") , ESPESSURA DE 3,17 MM (1/8") E PESO LINEAR DE APROXIMADAMENTE 0,842 KG/M                                                                                                                                                                                                                                                                                                                                                                   </v>
          </cell>
          <cell r="C988" t="str">
            <v>M </v>
          </cell>
          <cell r="D988" t="str">
            <v>AS</v>
          </cell>
          <cell r="E988">
            <v>34.1</v>
          </cell>
        </row>
        <row r="989">
          <cell r="A989">
            <v>589</v>
          </cell>
          <cell r="B989" t="str">
            <v>CANTONEIRA EM ALUMINIO, ABAS IGUAIS, LARGURA DE 50,80 MM (2"), ESPESSURA DE 6,35 MM (1/4") E PESO LINEAR DE APROXIMADAMENTE 1,630 KG/M                                                                                                                                                                                                                                                                                                                                                                    </v>
          </cell>
          <cell r="C989" t="str">
            <v>M </v>
          </cell>
          <cell r="D989" t="str">
            <v>AS</v>
          </cell>
          <cell r="E989">
            <v>53.96</v>
          </cell>
        </row>
        <row r="990">
          <cell r="A990">
            <v>1165</v>
          </cell>
          <cell r="B990" t="str">
            <v>CAP OU TAMPAO DE FERRO GALVANIZADO, COM ROSCA BSP, DE 1 1/2"                                                                                                                                                                                                                                                                                                                                                                                                                                              </v>
          </cell>
          <cell r="C990" t="str">
            <v>UND</v>
          </cell>
          <cell r="D990" t="str">
            <v>AS</v>
          </cell>
          <cell r="E990">
            <v>21.42</v>
          </cell>
        </row>
        <row r="991">
          <cell r="A991">
            <v>1164</v>
          </cell>
          <cell r="B991" t="str">
            <v>CAP OU TAMPAO DE FERRO GALVANIZADO, COM ROSCA BSP, DE 1 1/4"                                                                                                                                                                                                                                                                                                                                                                                                                                              </v>
          </cell>
          <cell r="C991" t="str">
            <v>UND</v>
          </cell>
          <cell r="D991" t="str">
            <v>AS</v>
          </cell>
          <cell r="E991">
            <v>17.35</v>
          </cell>
        </row>
        <row r="992">
          <cell r="A992">
            <v>1162</v>
          </cell>
          <cell r="B992" t="str">
            <v>CAP OU TAMPAO DE FERRO GALVANIZADO, COM ROSCA BSP, DE 1/2"                                                                                                                                                                                                                                                                                                                                                                                                                                                </v>
          </cell>
          <cell r="C992" t="str">
            <v>UND</v>
          </cell>
          <cell r="D992" t="str">
            <v>AS</v>
          </cell>
          <cell r="E992">
            <v>6.03</v>
          </cell>
        </row>
        <row r="993">
          <cell r="A993">
            <v>12395</v>
          </cell>
          <cell r="B993" t="str">
            <v>CAP OU TAMPAO DE FERRO GALVANIZADO, COM ROSCA BSP, DE 1/4"                                                                                                                                                                                                                                                                                                                                                                                                                                                </v>
          </cell>
          <cell r="C993" t="str">
            <v>UND</v>
          </cell>
          <cell r="D993" t="str">
            <v>AS</v>
          </cell>
          <cell r="E993">
            <v>5.86</v>
          </cell>
        </row>
        <row r="994">
          <cell r="A994">
            <v>1170</v>
          </cell>
          <cell r="B994" t="str">
            <v>CAP OU TAMPAO DE FERRO GALVANIZADO, COM ROSCA BSP, DE 1"                                                                                                                                                                                                                                                                                                                                                                                                                                                  </v>
          </cell>
          <cell r="C994" t="str">
            <v>UND</v>
          </cell>
          <cell r="D994" t="str">
            <v>AS</v>
          </cell>
          <cell r="E994">
            <v>11.37</v>
          </cell>
        </row>
        <row r="995">
          <cell r="A995">
            <v>1169</v>
          </cell>
          <cell r="B995" t="str">
            <v>CAP OU TAMPAO DE FERRO GALVANIZADO, COM ROSCA BSP, DE 2 1/2"                                                                                                                                                                                                                                                                                                                                                                                                                                              </v>
          </cell>
          <cell r="C995" t="str">
            <v>UND</v>
          </cell>
          <cell r="D995" t="str">
            <v>AS</v>
          </cell>
          <cell r="E995">
            <v>55.8</v>
          </cell>
        </row>
        <row r="996">
          <cell r="A996">
            <v>1166</v>
          </cell>
          <cell r="B996" t="str">
            <v>CAP OU TAMPAO DE FERRO GALVANIZADO, COM ROSCA BSP, DE 2"                                                                                                                                                                                                                                                                                                                                                                                                                                                  </v>
          </cell>
          <cell r="C996" t="str">
            <v>UND</v>
          </cell>
          <cell r="D996" t="str">
            <v>AS</v>
          </cell>
          <cell r="E996">
            <v>30.94</v>
          </cell>
        </row>
        <row r="997">
          <cell r="A997">
            <v>1163</v>
          </cell>
          <cell r="B997" t="str">
            <v>CAP OU TAMPAO DE FERRO GALVANIZADO, COM ROSCA BSP, DE 3/4"                                                                                                                                                                                                                                                                                                                                                                                                                                                </v>
          </cell>
          <cell r="C997" t="str">
            <v>UND</v>
          </cell>
          <cell r="D997" t="str">
            <v>AS</v>
          </cell>
          <cell r="E997">
            <v>7.8</v>
          </cell>
        </row>
        <row r="998">
          <cell r="A998">
            <v>12396</v>
          </cell>
          <cell r="B998" t="str">
            <v>CAP OU TAMPAO DE FERRO GALVANIZADO, COM ROSCA BSP, DE 3/8"                                                                                                                                                                                                                                                                                                                                                                                                                                                </v>
          </cell>
          <cell r="C998" t="str">
            <v>UND</v>
          </cell>
          <cell r="D998" t="str">
            <v>AS</v>
          </cell>
          <cell r="E998">
            <v>5.86</v>
          </cell>
        </row>
        <row r="999">
          <cell r="A999">
            <v>1168</v>
          </cell>
          <cell r="B999" t="str">
            <v>CAP OU TAMPAO DE FERRO GALVANIZADO, COM ROSCA BSP, DE 3"                                                                                                                                                                                                                                                                                                                                                                                                                                                  </v>
          </cell>
          <cell r="C999" t="str">
            <v>UND</v>
          </cell>
          <cell r="D999" t="str">
            <v>AS</v>
          </cell>
          <cell r="E999">
            <v>79.55</v>
          </cell>
        </row>
        <row r="1000">
          <cell r="A1000">
            <v>1167</v>
          </cell>
          <cell r="B1000" t="str">
            <v>CAP OU TAMPAO DE FERRO GALVANIZADO, COM ROSCA BSP, DE 4"                                                                                                                                                                                                                                                                                                                                                                                                                                                  </v>
          </cell>
          <cell r="C1000" t="str">
            <v>UND</v>
          </cell>
          <cell r="D1000" t="str">
            <v>AS</v>
          </cell>
          <cell r="E1000">
            <v>133.06</v>
          </cell>
        </row>
        <row r="1001">
          <cell r="A1001">
            <v>36331</v>
          </cell>
          <cell r="B1001" t="str">
            <v>CAP PPR DN 20 MM, PARA AGUA QUENTE PREDIAL                                                                                                                                                                                                                                                                                                                                                                                                                                                                </v>
          </cell>
          <cell r="C1001" t="str">
            <v>UND</v>
          </cell>
          <cell r="D1001" t="str">
            <v>AS</v>
          </cell>
          <cell r="E1001">
            <v>2.21</v>
          </cell>
        </row>
        <row r="1002">
          <cell r="A1002">
            <v>36346</v>
          </cell>
          <cell r="B1002" t="str">
            <v>CAP PPR DN 25 MM, PARA AGUA QUENTE PREDIAL                                                                                                                                                                                                                                                                                                                                                                                                                                                                </v>
          </cell>
          <cell r="C1002" t="str">
            <v>UND</v>
          </cell>
          <cell r="D1002" t="str">
            <v>AS</v>
          </cell>
          <cell r="E1002">
            <v>3.32</v>
          </cell>
        </row>
        <row r="1003">
          <cell r="A1003">
            <v>1197</v>
          </cell>
          <cell r="B1003" t="str">
            <v>CAP PVC, ROSCAVEL, 1/2", PARA AGUA FRIA PREDIAL                                                                                                                                                                                                                                                                                                                                                                                                                                                           </v>
          </cell>
          <cell r="C1003" t="str">
            <v>UND</v>
          </cell>
          <cell r="D1003" t="str">
            <v>CR</v>
          </cell>
          <cell r="E1003">
            <v>1.95</v>
          </cell>
        </row>
        <row r="1004">
          <cell r="A1004">
            <v>1202</v>
          </cell>
          <cell r="B1004" t="str">
            <v>CAP PVC, ROSCAVEL, 1",  PARA AGUA FRIA PREDIAL                                                                                                                                                                                                                                                                                                                                                                                                                                                            </v>
          </cell>
          <cell r="C1004" t="str">
            <v>UND</v>
          </cell>
          <cell r="D1004" t="str">
            <v>CR</v>
          </cell>
          <cell r="E1004">
            <v>5.52</v>
          </cell>
        </row>
        <row r="1005">
          <cell r="A1005">
            <v>1198</v>
          </cell>
          <cell r="B1005" t="str">
            <v>CAP PVC, ROSCAVEL, 3/4",  PARA AGUA FRIA PREDIAL                                                                                                                                                                                                                                                                                                                                                                                                                                                          </v>
          </cell>
          <cell r="C1005" t="str">
            <v>UND</v>
          </cell>
          <cell r="D1005" t="str">
            <v>CR</v>
          </cell>
          <cell r="E1005">
            <v>2.55</v>
          </cell>
        </row>
        <row r="1006">
          <cell r="A1006">
            <v>20088</v>
          </cell>
          <cell r="B1006" t="str">
            <v>CAP PVC, SERIE R, DN 100 MM, PARA ESGOTO PREDIAL                                                                                                                                                                                                                                                                                                                                                                                                                                                          </v>
          </cell>
          <cell r="C1006" t="str">
            <v>UND</v>
          </cell>
          <cell r="D1006" t="str">
            <v>CR</v>
          </cell>
          <cell r="E1006">
            <v>14.22</v>
          </cell>
        </row>
        <row r="1007">
          <cell r="A1007">
            <v>20089</v>
          </cell>
          <cell r="B1007" t="str">
            <v>CAP PVC, SERIE R, DN 150 MM, PARA ESGOTO PREDIAL                                                                                                                                                                                                                                                                                                                                                                                                                                                          </v>
          </cell>
          <cell r="C1007" t="str">
            <v>UND</v>
          </cell>
          <cell r="D1007" t="str">
            <v>CR</v>
          </cell>
          <cell r="E1007">
            <v>69.73</v>
          </cell>
        </row>
        <row r="1008">
          <cell r="A1008">
            <v>20087</v>
          </cell>
          <cell r="B1008" t="str">
            <v>CAP PVC, SERIE R, DN 75 MM, PARA ESGOTO PREDIAL                                                                                                                                                                                                                                                                                                                                                                                                                                                           </v>
          </cell>
          <cell r="C1008" t="str">
            <v>UND</v>
          </cell>
          <cell r="D1008" t="str">
            <v>CR</v>
          </cell>
          <cell r="E1008">
            <v>11.77</v>
          </cell>
        </row>
        <row r="1009">
          <cell r="A1009">
            <v>1200</v>
          </cell>
          <cell r="B1009" t="str">
            <v>CAP PVC, SOLDAVEL, DN 100 MM, SERIE NORMAL, PARA ESGOTO PREDIAL                                                                                                                                                                                                                                                                                                                                                                                                                                           </v>
          </cell>
          <cell r="C1009" t="str">
            <v>UND</v>
          </cell>
          <cell r="D1009" t="str">
            <v>CR</v>
          </cell>
          <cell r="E1009">
            <v>10.69</v>
          </cell>
        </row>
        <row r="1010">
          <cell r="A1010">
            <v>12909</v>
          </cell>
          <cell r="B1010" t="str">
            <v>CAP PVC, SOLDAVEL, DN 50 MM, SERIE NORMAL, PARA ESGOTO PREDIAL                                                                                                                                                                                                                                                                                                                                                                                                                                            </v>
          </cell>
          <cell r="C1010" t="str">
            <v>UND</v>
          </cell>
          <cell r="D1010" t="str">
            <v>CR</v>
          </cell>
          <cell r="E1010">
            <v>4.96</v>
          </cell>
        </row>
        <row r="1011">
          <cell r="A1011">
            <v>12910</v>
          </cell>
          <cell r="B1011" t="str">
            <v>CAP PVC, SOLDAVEL, DN 75 MM, SERIE NORMAL, PARA ESGOTO PREDIAL                                                                                                                                                                                                                                                                                                                                                                                                                                            </v>
          </cell>
          <cell r="C1011" t="str">
            <v>UND</v>
          </cell>
          <cell r="D1011" t="str">
            <v>CR</v>
          </cell>
          <cell r="E1011">
            <v>8.91</v>
          </cell>
        </row>
        <row r="1012">
          <cell r="A1012">
            <v>1191</v>
          </cell>
          <cell r="B1012" t="str">
            <v>CAP PVC, SOLDAVEL, 20 MM, PARA AGUA FRIA PREDIAL                                                                                                                                                                                                                                                                                                                                                                                                                                                          </v>
          </cell>
          <cell r="C1012" t="str">
            <v>UND</v>
          </cell>
          <cell r="D1012" t="str">
            <v>CR</v>
          </cell>
          <cell r="E1012">
            <v>1.39</v>
          </cell>
        </row>
        <row r="1013">
          <cell r="A1013">
            <v>1185</v>
          </cell>
          <cell r="B1013" t="str">
            <v>CAP PVC, SOLDAVEL, 25 MM, PARA AGUA FRIA PREDIAL                                                                                                                                                                                                                                                                                                                                                                                                                                                          </v>
          </cell>
          <cell r="C1013" t="str">
            <v>UND</v>
          </cell>
          <cell r="D1013" t="str">
            <v>CR</v>
          </cell>
          <cell r="E1013">
            <v>1.39</v>
          </cell>
        </row>
        <row r="1014">
          <cell r="A1014">
            <v>1189</v>
          </cell>
          <cell r="B1014" t="str">
            <v>CAP PVC, SOLDAVEL, 32 MM, PARA AGUA FRIA PREDIAL                                                                                                                                                                                                                                                                                                                                                                                                                                                          </v>
          </cell>
          <cell r="C1014" t="str">
            <v>UND</v>
          </cell>
          <cell r="D1014" t="str">
            <v>CR</v>
          </cell>
          <cell r="E1014">
            <v>2.27</v>
          </cell>
        </row>
        <row r="1015">
          <cell r="A1015">
            <v>1193</v>
          </cell>
          <cell r="B1015" t="str">
            <v>CAP PVC, SOLDAVEL, 40 MM, PARA AGUA FRIA PREDIAL                                                                                                                                                                                                                                                                                                                                                                                                                                                          </v>
          </cell>
          <cell r="C1015" t="str">
            <v>UND</v>
          </cell>
          <cell r="D1015" t="str">
            <v>CR</v>
          </cell>
          <cell r="E1015">
            <v>4.36</v>
          </cell>
        </row>
        <row r="1016">
          <cell r="A1016">
            <v>1194</v>
          </cell>
          <cell r="B1016" t="str">
            <v>CAP PVC, SOLDAVEL, 50 MM, PARA AGUA FRIA PREDIAL                                                                                                                                                                                                                                                                                                                                                                                                                                                          </v>
          </cell>
          <cell r="C1016" t="str">
            <v>UND</v>
          </cell>
          <cell r="D1016" t="str">
            <v>CR</v>
          </cell>
          <cell r="E1016">
            <v>7.88</v>
          </cell>
        </row>
        <row r="1017">
          <cell r="A1017">
            <v>1195</v>
          </cell>
          <cell r="B1017" t="str">
            <v>CAP PVC, SOLDAVEL, 60 MM, PARA AGUA FRIA PREDIAL                                                                                                                                                                                                                                                                                                                                                                                                                                                          </v>
          </cell>
          <cell r="C1017" t="str">
            <v>UND</v>
          </cell>
          <cell r="D1017" t="str">
            <v>CR</v>
          </cell>
          <cell r="E1017">
            <v>13.25</v>
          </cell>
        </row>
        <row r="1018">
          <cell r="A1018">
            <v>1204</v>
          </cell>
          <cell r="B1018" t="str">
            <v>CAP PVC, SOLDAVEL, 75 MM, PARA AGUA FRIA PREDIAL                                                                                                                                                                                                                                                                                                                                                                                                                                                          </v>
          </cell>
          <cell r="C1018" t="str">
            <v>UND</v>
          </cell>
          <cell r="D1018" t="str">
            <v>CR</v>
          </cell>
          <cell r="E1018">
            <v>23.19</v>
          </cell>
        </row>
        <row r="1019">
          <cell r="A1019">
            <v>1207</v>
          </cell>
          <cell r="B1019" t="str">
            <v>CAP, PVC PBA, JE, DN 100 / DE 110 MM,  PARA REDE DE AGUA (NBR 10351)                                                                                                                                                                                                                                                                                                                                                                                                                                      </v>
          </cell>
          <cell r="C1019" t="str">
            <v>UND</v>
          </cell>
          <cell r="D1019" t="str">
            <v>AS</v>
          </cell>
          <cell r="E1019">
            <v>26.66</v>
          </cell>
        </row>
        <row r="1020">
          <cell r="A1020">
            <v>1206</v>
          </cell>
          <cell r="B1020" t="str">
            <v>CAP, PVC PBA, JE, DN 50 / DE 60 MM,  PARA REDE DE AGUA (NBR 10351)                                                                                                                                                                                                                                                                                                                                                                                                                                        </v>
          </cell>
          <cell r="C1020" t="str">
            <v>UND</v>
          </cell>
          <cell r="D1020" t="str">
            <v>AS</v>
          </cell>
          <cell r="E1020">
            <v>6.68</v>
          </cell>
        </row>
        <row r="1021">
          <cell r="A1021">
            <v>1183</v>
          </cell>
          <cell r="B1021" t="str">
            <v>CAP, PVC PBA, JE, DN 75 / DE 85 MM,  PARA REDE DE AGUA (NBR 10351)                                                                                                                                                                                                                                                                                                                                                                                                                                        </v>
          </cell>
          <cell r="C1021" t="str">
            <v>UND</v>
          </cell>
          <cell r="D1021" t="str">
            <v>AS</v>
          </cell>
          <cell r="E1021">
            <v>17.41</v>
          </cell>
        </row>
        <row r="1022">
          <cell r="A1022">
            <v>42685</v>
          </cell>
          <cell r="B1022" t="str">
            <v>CAP, PVC, JE, OCRE, DN 150 MM (CONEXAO PARA TUBO COLETOR DE ESGOTO)                                                                                                                                                                                                                                                                                                                                                                                                                                       </v>
          </cell>
          <cell r="C1022" t="str">
            <v>UND</v>
          </cell>
          <cell r="D1022" t="str">
            <v>CR</v>
          </cell>
          <cell r="E1022">
            <v>72.26</v>
          </cell>
        </row>
        <row r="1023">
          <cell r="A1023">
            <v>42686</v>
          </cell>
          <cell r="B1023" t="str">
            <v>CAP, PVC, JE, OCRE, DN 200 MM (CONEXAO PARA TUBO COLETOR DE ESGOTO)                                                                                                                                                                                                                                                                                                                                                                                                                                       </v>
          </cell>
          <cell r="C1023" t="str">
            <v>UND</v>
          </cell>
          <cell r="D1023" t="str">
            <v>CR</v>
          </cell>
          <cell r="E1023">
            <v>79.58</v>
          </cell>
        </row>
        <row r="1024">
          <cell r="A1024">
            <v>12894</v>
          </cell>
          <cell r="B1024" t="str">
            <v>CAPA PARA CHUVA EM PVC COM FORRO DE POLIESTER, COM CAPUZ (AMARELA OU AZUL)                                                                                                                                                                                                                                                                                                                                                                                                                                </v>
          </cell>
          <cell r="C1024" t="str">
            <v>UND</v>
          </cell>
          <cell r="D1024" t="str">
            <v>CR</v>
          </cell>
          <cell r="E1024">
            <v>21.06</v>
          </cell>
        </row>
        <row r="1025">
          <cell r="A1025">
            <v>12895</v>
          </cell>
          <cell r="B1025" t="str">
            <v>CAPACETE DE SEGURANCA ABA FRONTAL COM SUSPENSAO DE POLIETILENO, SEM JUGULAR (CLASSE B)                                                                                                                                                                                                                                                                                                                                                                                                                    </v>
          </cell>
          <cell r="C1025" t="str">
            <v>UND</v>
          </cell>
          <cell r="D1025" t="str">
            <v>C </v>
          </cell>
          <cell r="E1025">
            <v>16.2</v>
          </cell>
        </row>
        <row r="1026">
          <cell r="A1026">
            <v>1631</v>
          </cell>
          <cell r="B1026" t="str">
            <v>CAPACITOR TRIFASICO, POTENCIA 2,5 KVAR, TENSAO 220 V, FORNECIDO COM CAPA PROTETORA, RESISTOR INTERNO A UNIDADE CAPACITIVA                                                                                                                                                                                                                                                                                                                                                                                 </v>
          </cell>
          <cell r="C1026" t="str">
            <v>UND</v>
          </cell>
          <cell r="D1026" t="str">
            <v>AS</v>
          </cell>
          <cell r="E1026">
            <v>188.55</v>
          </cell>
        </row>
        <row r="1027">
          <cell r="A1027">
            <v>1633</v>
          </cell>
          <cell r="B1027" t="str">
            <v>CAPACITOR TRIFASICO, POTENCIA 5 KVAR, TENSAO 220 V, FORNECIDO COM CAPA PROTETORA, RESISTOR INTERNO A UNIDADE CAPACITIVA                                                                                                                                                                                                                                                                                                                                                                                   </v>
          </cell>
          <cell r="C1027" t="str">
            <v>UND</v>
          </cell>
          <cell r="D1027" t="str">
            <v>AS</v>
          </cell>
          <cell r="E1027">
            <v>320.37</v>
          </cell>
        </row>
        <row r="1028">
          <cell r="A1028">
            <v>10818</v>
          </cell>
          <cell r="B1028" t="str">
            <v>CAPIM BRAQUIARIA DECUMBENS/ BRAQUIARINHA, VC *70*% MINIMO                                                                                                                                                                                                                                                                                                                                                                                                                                                 </v>
          </cell>
          <cell r="C1028" t="str">
            <v>KG</v>
          </cell>
          <cell r="D1028" t="str">
            <v>AS</v>
          </cell>
          <cell r="E1028">
            <v>55.52</v>
          </cell>
        </row>
        <row r="1029">
          <cell r="A1029">
            <v>41410</v>
          </cell>
          <cell r="B1029" t="str">
            <v>CAPTOR FRANKLIN (4 PONTAS), EM LATAO CROMADO, H = 300 MM, DUAS DESCIDAS                                                                                                                                                                                                                                                                                                                                                                                                                                   </v>
          </cell>
          <cell r="C1029" t="str">
            <v>UND</v>
          </cell>
          <cell r="D1029" t="str">
            <v>AS</v>
          </cell>
          <cell r="E1029">
            <v>72.92</v>
          </cell>
        </row>
        <row r="1030">
          <cell r="A1030">
            <v>41411</v>
          </cell>
          <cell r="B1030" t="str">
            <v>CAPTOR FRANKLIN (4 PONTAS), EM LATAO CROMADO, H = 300 MM, UMA DESCIDA                                                                                                                                                                                                                                                                                                                                                                                                                                     </v>
          </cell>
          <cell r="C1030" t="str">
            <v>UND</v>
          </cell>
          <cell r="D1030" t="str">
            <v>AS</v>
          </cell>
          <cell r="E1030">
            <v>66.11</v>
          </cell>
        </row>
        <row r="1031">
          <cell r="A1031">
            <v>41412</v>
          </cell>
          <cell r="B1031" t="str">
            <v>CAPTOR FRANKLIN (4 PONTAS), EM LATAO CROMADO, H = 350 MM, DUAS DESCIDAS                                                                                                                                                                                                                                                                                                                                                                                                                                   </v>
          </cell>
          <cell r="C1031" t="str">
            <v>UND</v>
          </cell>
          <cell r="D1031" t="str">
            <v>AS</v>
          </cell>
          <cell r="E1031">
            <v>127.87</v>
          </cell>
        </row>
        <row r="1032">
          <cell r="A1032">
            <v>41413</v>
          </cell>
          <cell r="B1032" t="str">
            <v>CAPTOR FRANKLIN (4 PONTAS), EM LATAO CROMADO, H=350 MM, UMA DESCIDA                                                                                                                                                                                                                                                                                                                                                                                                                                       </v>
          </cell>
          <cell r="C1032" t="str">
            <v>UND</v>
          </cell>
          <cell r="D1032" t="str">
            <v>AS</v>
          </cell>
          <cell r="E1032">
            <v>115.06</v>
          </cell>
        </row>
        <row r="1033">
          <cell r="A1033">
            <v>39359</v>
          </cell>
          <cell r="B1033" t="str">
            <v>CARENAGEM /TAMPA, EM PLASTICO, COR BRANCA, UTILIZADO EM KIT CHASSI METALICO PARA INSTAL. HIDRAULICA DE CUBA SIMPLES SEM MAQUINA DE LAVAR ROUPA, *355* X *670* MM (L X H) (COM FUROS E DEMAIS ENCAIXES)                                                                                                                                                                                                                                                                                                    </v>
          </cell>
          <cell r="C1033" t="str">
            <v>UND</v>
          </cell>
          <cell r="D1033" t="str">
            <v>AS</v>
          </cell>
          <cell r="E1033">
            <v>33.65</v>
          </cell>
        </row>
        <row r="1034">
          <cell r="A1034">
            <v>39360</v>
          </cell>
          <cell r="B1034" t="str">
            <v>CARENAGEM /TAMPA, EM PLASTICO, COR BRANCA, UTILIZADO EM KIT CHASSI METALICO PARA INSTAL. HIDRAULICA DE TANQUE COM MAQUINA DE LAVAR ROUPA, *360* X *470* MM (L X H) (COM FUROS E DEMAIS ENCAIXES)                                                                                                                                                                                                                                                                                                          </v>
          </cell>
          <cell r="C1034" t="str">
            <v>UND</v>
          </cell>
          <cell r="D1034" t="str">
            <v>AS</v>
          </cell>
          <cell r="E1034">
            <v>33.65</v>
          </cell>
        </row>
        <row r="1035">
          <cell r="A1035">
            <v>10710</v>
          </cell>
          <cell r="B1035" t="str">
            <v>CARPETE DE NYLON EM MANTA PARA TRAFEGO COMERCIAL PESADO, E = 6 A 7 MM (INSTALADO)                                                                                                                                                                                                                                                                                                                                                                                                                         </v>
          </cell>
          <cell r="C1035" t="str">
            <v>M2</v>
          </cell>
          <cell r="D1035" t="str">
            <v>AS</v>
          </cell>
          <cell r="E1035">
            <v>148.57</v>
          </cell>
        </row>
        <row r="1036">
          <cell r="A1036">
            <v>10709</v>
          </cell>
          <cell r="B1036" t="str">
            <v>CARPETE DE NYLON EM MANTA PARA TRAFEGO COMERCIAL PESADO, E = 9 A 10 MM (INSTALADO)                                                                                                                                                                                                                                                                                                                                                                                                                        </v>
          </cell>
          <cell r="C1036" t="str">
            <v>M2</v>
          </cell>
          <cell r="D1036" t="str">
            <v>AS</v>
          </cell>
          <cell r="E1036">
            <v>182.52</v>
          </cell>
        </row>
        <row r="1037">
          <cell r="A1037">
            <v>39636</v>
          </cell>
          <cell r="B1037" t="str">
            <v>CARPETE DE NYLON EM PLACAS 50 X 50 CM PARA TRAFEGO COMERCIAL PESADO, E = 6,5 MM (INSTALADO)                                                                                                                                                                                                                                                                                                                                                                                                               </v>
          </cell>
          <cell r="C1037" t="str">
            <v>M2</v>
          </cell>
          <cell r="D1037" t="str">
            <v>AS</v>
          </cell>
          <cell r="E1037">
            <v>186.38</v>
          </cell>
        </row>
        <row r="1038">
          <cell r="A1038">
            <v>10708</v>
          </cell>
          <cell r="B1038" t="str">
            <v>CARPETE DE POLIESTER EM MANTA PARA TRAFEGO COMERCIAL PESADO, E = 4 A 5 MM (INSTALADO)                                                                                                                                                                                                                                                                                                                                                                                                                     </v>
          </cell>
          <cell r="C1038" t="str">
            <v>M2</v>
          </cell>
          <cell r="D1038" t="str">
            <v>AS</v>
          </cell>
          <cell r="E1038">
            <v>57.51</v>
          </cell>
        </row>
        <row r="1039">
          <cell r="A1039">
            <v>39635</v>
          </cell>
          <cell r="B1039" t="str">
            <v>CARPETE DE POLIPROPILENO EM MANTA PARA TRAFEGO COMERCIAL MEDIO, E = 5 A 6 MM (INSTALADO)                                                                                                                                                                                                                                                                                                                                                                                                                  </v>
          </cell>
          <cell r="C1039" t="str">
            <v>M2</v>
          </cell>
          <cell r="D1039" t="str">
            <v>AS</v>
          </cell>
          <cell r="E1039">
            <v>97.92</v>
          </cell>
        </row>
        <row r="1040">
          <cell r="A1040">
            <v>6117</v>
          </cell>
          <cell r="B1040" t="str">
            <v>CARPINTEIRO AUXILIAR (HORISTA)                                                                                                                                                                                                                                                                                                                                                                                                                                                                            </v>
          </cell>
          <cell r="C1040" t="str">
            <v>H </v>
          </cell>
          <cell r="D1040" t="str">
            <v>CR</v>
          </cell>
          <cell r="E1040">
            <v>16</v>
          </cell>
        </row>
        <row r="1041">
          <cell r="A1041">
            <v>40913</v>
          </cell>
          <cell r="B1041" t="str">
            <v>CARPINTEIRO AUXILIAR (MENSALISTA)                                                                                                                                                                                                                                                                                                                                                                                                                                                                         </v>
          </cell>
          <cell r="C1041" t="str">
            <v>MÊS   </v>
          </cell>
          <cell r="D1041" t="str">
            <v>CR</v>
          </cell>
          <cell r="E1041">
            <v>2792.18</v>
          </cell>
        </row>
        <row r="1042">
          <cell r="A1042">
            <v>1214</v>
          </cell>
          <cell r="B1042" t="str">
            <v>CARPINTEIRO DE ESQUADRIAS (HORISTA)                                                                                                                                                                                                                                                                                                                                                                                                                                                                       </v>
          </cell>
          <cell r="C1042" t="str">
            <v>H </v>
          </cell>
          <cell r="D1042" t="str">
            <v>CR</v>
          </cell>
          <cell r="E1042">
            <v>19.07</v>
          </cell>
        </row>
        <row r="1043">
          <cell r="A1043">
            <v>40915</v>
          </cell>
          <cell r="B1043" t="str">
            <v>CARPINTEIRO DE ESQUADRIAS (MENSALISTA)                                                                                                                                                                                                                                                                                                                                                                                                                                                                    </v>
          </cell>
          <cell r="C1043" t="str">
            <v>MÊS   </v>
          </cell>
          <cell r="D1043" t="str">
            <v>CR</v>
          </cell>
          <cell r="E1043">
            <v>3330.22</v>
          </cell>
        </row>
        <row r="1044">
          <cell r="A1044">
            <v>1213</v>
          </cell>
          <cell r="B1044" t="str">
            <v>CARPINTEIRO DE FORMAS (HORISTA)                                                                                                                                                                                                                                                                                                                                                                                                                                                                           </v>
          </cell>
          <cell r="C1044" t="str">
            <v>H </v>
          </cell>
          <cell r="D1044" t="str">
            <v>C </v>
          </cell>
          <cell r="E1044">
            <v>20.03</v>
          </cell>
        </row>
        <row r="1045">
          <cell r="A1045">
            <v>40914</v>
          </cell>
          <cell r="B1045" t="str">
            <v>CARPINTEIRO DE FORMAS (MENSALISTA)                                                                                                                                                                                                                                                                                                                                                                                                                                                                        </v>
          </cell>
          <cell r="C1045" t="str">
            <v>MÊS   </v>
          </cell>
          <cell r="D1045" t="str">
            <v>CR</v>
          </cell>
          <cell r="E1045">
            <v>3495.42</v>
          </cell>
        </row>
        <row r="1046">
          <cell r="A1046">
            <v>5091</v>
          </cell>
          <cell r="B1046" t="str">
            <v>CARRANCA PARA JANELA VENEZIANA DE ABRIR, EM LATAO CROMADO, SIMPLES, PARA APARAFUSAR NA PAREDE                                                                                                                                                                                                                                                                                                                                                                                                             </v>
          </cell>
          <cell r="C1046" t="str">
            <v>UND</v>
          </cell>
          <cell r="D1046" t="str">
            <v>CR</v>
          </cell>
          <cell r="E1046">
            <v>21.38</v>
          </cell>
        </row>
        <row r="1047">
          <cell r="A1047">
            <v>14615</v>
          </cell>
          <cell r="B1047" t="str">
            <v>CARRINHO COM 2 PNEUS PARA TRANSPORTAR TUBO CONCRETO, ALTURA ATE 1,0 M E DIAMETRO ATE 1000MM, COM ESTRUTURA EM PERFIL OU TUBO METALICO                                                                                                                                                                                                                                                                                                                                                                     </v>
          </cell>
          <cell r="C1047" t="str">
            <v>UND</v>
          </cell>
          <cell r="D1047" t="str">
            <v>CR</v>
          </cell>
          <cell r="E1047">
            <v>5098.36</v>
          </cell>
        </row>
        <row r="1048">
          <cell r="A1048">
            <v>2711</v>
          </cell>
          <cell r="B1048" t="str">
            <v>CARRINHO DE MAO DE ACO CAPACIDADE 50 A 60 L, PNEU COM CAMARA                                                                                                                                                                                                                                                                                                                                                                                                                                              </v>
          </cell>
          <cell r="C1048" t="str">
            <v>UND</v>
          </cell>
          <cell r="D1048" t="str">
            <v>C </v>
          </cell>
          <cell r="E1048">
            <v>189</v>
          </cell>
        </row>
        <row r="1049">
          <cell r="A1049">
            <v>37727</v>
          </cell>
          <cell r="B1049" t="str">
            <v>CARROCERIA FIXA ABERTA DE MADEIRA PARA TRANSPORTE GERAL DE CARGA SECA DIMENSOES APROXIMADAS 2,25 X 4,10 X 0,50 M (INCLUI MONTAGEM, NAO INCLUI CAMINHAO)                                                                                                                                                                                                                                                                                                                                                   </v>
          </cell>
          <cell r="C1049" t="str">
            <v>UND</v>
          </cell>
          <cell r="D1049" t="str">
            <v>AS</v>
          </cell>
          <cell r="E1049">
            <v>17085</v>
          </cell>
        </row>
        <row r="1050">
          <cell r="A1050">
            <v>37728</v>
          </cell>
          <cell r="B1050" t="str">
            <v>CARROCERIA FIXA ABERTA DE MADEIRA PARA TRANSPORTE GERAL DE CARGA SECA DIMENSOES APROXIMADAS 2,5 X 5,5 X 0,50 M (INCLUI MONTAGEM, NAO INCLUI CAMINHAO)                                                                                                                                                                                                                                                                                                                                                     </v>
          </cell>
          <cell r="C1050" t="str">
            <v>UND</v>
          </cell>
          <cell r="D1050" t="str">
            <v>AS</v>
          </cell>
          <cell r="E1050">
            <v>23178.25</v>
          </cell>
        </row>
        <row r="1051">
          <cell r="A1051">
            <v>37729</v>
          </cell>
          <cell r="B1051" t="str">
            <v>CARROCERIA FIXA ABERTA DE MADEIRA PARA TRANSPORTE GERAL DE CARGA SECA DIMENSOES APROXIMADAS 2,5 X 6,00 X 0,50 M (INCLUI MONTAGEM, NAO INCLUI CAMINHAO)                                                                                                                                                                                                                                                                                                                                                    </v>
          </cell>
          <cell r="C1051" t="str">
            <v>UND</v>
          </cell>
          <cell r="D1051" t="str">
            <v>AS</v>
          </cell>
          <cell r="E1051">
            <v>25089.86</v>
          </cell>
        </row>
        <row r="1052">
          <cell r="A1052">
            <v>37730</v>
          </cell>
          <cell r="B1052" t="str">
            <v>CARROCERIA FIXA ABERTA DE MADEIRA PARA TRANSPORTE GERAL DE CARGA SECA DIMENSOES APROXIMADAS 2,5 X 6,5 X 0,50 M (INCLUI MONTAGEM, NAO INCLUI CAMINHAO)                                                                                                                                                                                                                                                                                                                                                     </v>
          </cell>
          <cell r="C1052" t="str">
            <v>UND</v>
          </cell>
          <cell r="D1052" t="str">
            <v>AS</v>
          </cell>
          <cell r="E1052">
            <v>27001.46</v>
          </cell>
        </row>
        <row r="1053">
          <cell r="A1053">
            <v>37731</v>
          </cell>
          <cell r="B1053" t="str">
            <v>CARROCERIA FIXA ABERTA DE MADEIRA PARA TRANSPORTE GERAL DE CARGA SECA DIMENSOES APROXIMADAS 2,5 X 7,00 X 0,50 M (INCLUI MONTAGEM, NAO INCLUI CAMINHAO)                                                                                                                                                                                                                                                                                                                                                    </v>
          </cell>
          <cell r="C1053" t="str">
            <v>UND</v>
          </cell>
          <cell r="D1053" t="str">
            <v>AS</v>
          </cell>
          <cell r="E1053">
            <v>28913.07</v>
          </cell>
        </row>
        <row r="1054">
          <cell r="A1054">
            <v>37732</v>
          </cell>
          <cell r="B1054" t="str">
            <v>CARROCERIA FIXA ABERTA DE MADEIRA PARA TRANSPORTE GERAL DE CARGA SECA DIMENSOES APROXIMADAS 2,5 X 7,5 X 0,50 M (INCLUI MONTAGEM, NAO INCLUI CAMINHAO)                                                                                                                                                                                                                                                                                                                                                     </v>
          </cell>
          <cell r="C1054" t="str">
            <v>UND</v>
          </cell>
          <cell r="D1054" t="str">
            <v>AS</v>
          </cell>
          <cell r="E1054">
            <v>32975.24</v>
          </cell>
        </row>
        <row r="1055">
          <cell r="A1055">
            <v>42256</v>
          </cell>
          <cell r="B1055" t="str">
            <v>CARVAO ANTRACITO PARA FILTRO, GRAO VARIANDO DE 0,8 ATE 1,1 MM, COEFICIENTE DE UNIFORMIDADE MENOR QUE 1,7 MM (DISTRIBUIDOR)                                                                                                                                                                                                                                                                                                                                                                                </v>
          </cell>
          <cell r="C1055" t="str">
            <v>KG</v>
          </cell>
          <cell r="D1055" t="str">
            <v>CR</v>
          </cell>
          <cell r="E1055">
            <v>7.9</v>
          </cell>
        </row>
        <row r="1056">
          <cell r="A1056">
            <v>42250</v>
          </cell>
          <cell r="B1056" t="str">
            <v>CARVAO ANTRACITO PARA FILTRO, GRAO VARIANDO DE 0,8 ATE 1,1 MM, COEFICIENTE DE UNIFORMIDADE MENOR QUE 1,7 MM (POSTO JAZIDA/PRODUTOR)                                                                                                                                                                                                                                                                                                                                                                       </v>
          </cell>
          <cell r="C1056" t="str">
            <v>T </v>
          </cell>
          <cell r="D1056" t="str">
            <v>CR</v>
          </cell>
          <cell r="E1056">
            <v>3557.17</v>
          </cell>
        </row>
        <row r="1057">
          <cell r="A1057">
            <v>4743</v>
          </cell>
          <cell r="B1057" t="str">
            <v>CASCALHO DE CAVA                                                                                                                                                                                                                                                                                                                                                                                                                                                                                          </v>
          </cell>
          <cell r="C1057" t="str">
            <v>M3</v>
          </cell>
          <cell r="D1057" t="str">
            <v>CR</v>
          </cell>
          <cell r="E1057">
            <v>60.92</v>
          </cell>
        </row>
        <row r="1058">
          <cell r="A1058">
            <v>4744</v>
          </cell>
          <cell r="B1058" t="str">
            <v>CASCALHO DE RIO                                                                                                                                                                                                                                                                                                                                                                                                                                                                                           </v>
          </cell>
          <cell r="C1058" t="str">
            <v>M3</v>
          </cell>
          <cell r="D1058" t="str">
            <v>CR</v>
          </cell>
          <cell r="E1058">
            <v>97.47</v>
          </cell>
        </row>
        <row r="1059">
          <cell r="A1059">
            <v>4745</v>
          </cell>
          <cell r="B1059" t="str">
            <v>CASCALHO LAVADO                                                                                                                                                                                                                                                                                                                                                                                                                                                                                           </v>
          </cell>
          <cell r="C1059" t="str">
            <v>M3</v>
          </cell>
          <cell r="D1059" t="str">
            <v>CR</v>
          </cell>
          <cell r="E1059">
            <v>116.9</v>
          </cell>
        </row>
        <row r="1060">
          <cell r="A1060">
            <v>36496</v>
          </cell>
          <cell r="B1060" t="str">
            <v>CAVALETE PARA TALHA COM ESTRUTURA EM TUBO METALICO ALTURA MINIMA 3,2 M EQUIPADO COM RODAS DE BORRACHA PARA MOVIMENTACAO DE TUBOS DE CONCRETO NA CENTRAL DE PREMOLDADOS COM CAPACIDADE DE CARGA DE 3 TONELADAS                                                                                                                                                                                                                                                                                             </v>
          </cell>
          <cell r="C1060" t="str">
            <v>UND</v>
          </cell>
          <cell r="D1060" t="str">
            <v>CR</v>
          </cell>
          <cell r="E1060">
            <v>12944.65</v>
          </cell>
        </row>
        <row r="1061">
          <cell r="A1061">
            <v>10630</v>
          </cell>
          <cell r="B1061" t="str">
            <v>CAVALO MECANICO TRACAO 4X2, PESO BRUTO TOTAL COMBINADO 49000 KG, CAPACIDADE MAXIMA DE TRACAO *66000* KG, POTENCIA *360* CV (INCLUI CABINE E CHASSI, NAO INCLUI SEMIRREBOQUE)                                                                                                                                                                                                                                                                                                                              </v>
          </cell>
          <cell r="C1061" t="str">
            <v>UND</v>
          </cell>
          <cell r="D1061" t="str">
            <v>CR</v>
          </cell>
          <cell r="E1061">
            <v>861365.09</v>
          </cell>
        </row>
        <row r="1062">
          <cell r="A1062">
            <v>37762</v>
          </cell>
          <cell r="B1062" t="str">
            <v>CAVALO MECANICO TRACAO 4X2, PESO BRUTO TOTAL 16000 KG, CAPACIDADE MAXIMA DE TRACAO *36000* KG, DISTANCIA ENTRE EIXOS *3,56* M, POTENCIA *286* CV (INCLUI CABINE E CHASSI, NAO INCLUI SEMIRREBOQUE)                                                                                                                                                                                                                                                                                                        </v>
          </cell>
          <cell r="C1062" t="str">
            <v>UND</v>
          </cell>
          <cell r="D1062" t="str">
            <v>CR</v>
          </cell>
          <cell r="E1062">
            <v>738740.35</v>
          </cell>
        </row>
        <row r="1063">
          <cell r="A1063">
            <v>37763</v>
          </cell>
          <cell r="B1063" t="str">
            <v>CAVALO MECANICO TRACAO 4X2, PESO BRUTO TOTAL 16000 KG, CAPACIDADE MAXIMA DE TRACAO *45000* KG, DISTANCIA ENTRE EIXOS *3,56* M, POTENCIA *330* CV (INCLUI CABINE E CHASSI, NAO INCLUI SEMIRREBOQUE)                                                                                                                                                                                                                                                                                                        </v>
          </cell>
          <cell r="C1063" t="str">
            <v>UND</v>
          </cell>
          <cell r="D1063" t="str">
            <v>CR</v>
          </cell>
          <cell r="E1063">
            <v>747712.78</v>
          </cell>
        </row>
        <row r="1064">
          <cell r="A1064">
            <v>41992</v>
          </cell>
          <cell r="B1064" t="str">
            <v>CAVALO MECANICO TRACAO 4X2, PESO BRUTO TOTAL 16000 KG, CAPACIDADE MAXIMA DE TRACAO *80000* KG, POTENCIA *380* CV (INCLUI CABINE E CHASSI, NAO INCLUI SEMIRREBOQUE)                                                                                                                                                                                                                                                                                                                                        </v>
          </cell>
          <cell r="C1064" t="str">
            <v>UND</v>
          </cell>
          <cell r="D1064" t="str">
            <v>C </v>
          </cell>
          <cell r="E1064">
            <v>850000</v>
          </cell>
        </row>
        <row r="1065">
          <cell r="A1065">
            <v>13215</v>
          </cell>
          <cell r="B1065" t="str">
            <v>CAVALO MECANICO TRACAO 6X2, PESO BRUTO TOTAL COMBINADO 56000 KG, CAPACIDADE MAXIMA DE TRACAO *66000* KG, POTENCIA *360* CV (INCLUI CABINE E CHASSI, NAO INCLUI SEMIRREBOQUE)                                                                                                                                                                                                                                                                                                                              </v>
          </cell>
          <cell r="C1065" t="str">
            <v>UND</v>
          </cell>
          <cell r="D1065" t="str">
            <v>CR</v>
          </cell>
          <cell r="E1065">
            <v>1042311.65</v>
          </cell>
        </row>
        <row r="1066">
          <cell r="A1066">
            <v>4235</v>
          </cell>
          <cell r="B1066" t="str">
            <v>CAVOUQUEIRO OU OPERADOR DE PERFURATRIZ / ROMPEDOR (HORISTA)                                                                                                                                                                                                                                                                                                                                                                                                                                               </v>
          </cell>
          <cell r="C1066" t="str">
            <v>H </v>
          </cell>
          <cell r="D1066" t="str">
            <v>CR</v>
          </cell>
          <cell r="E1066">
            <v>16.67</v>
          </cell>
        </row>
        <row r="1067">
          <cell r="A1067">
            <v>40976</v>
          </cell>
          <cell r="B1067" t="str">
            <v>CAVOUQUEIRO OU OPERADOR DE PERFURATRIZ / ROMPEDOR (MENSALISTA)                                                                                                                                                                                                                                                                                                                                                                                                                                            </v>
          </cell>
          <cell r="C1067" t="str">
            <v>MÊS   </v>
          </cell>
          <cell r="D1067" t="str">
            <v>CR</v>
          </cell>
          <cell r="E1067">
            <v>2911.39</v>
          </cell>
        </row>
        <row r="1068">
          <cell r="A1068">
            <v>43091</v>
          </cell>
          <cell r="B1068" t="str">
            <v>CENTRO DE MEDICAO AGRUPADA, EM POLICARBONATO / PVC, COM 12 MEDIDORES E PROTECAO GERAL (INCLUI BARRAMENTO, DISJUNTORES E ACESSORIOS DE FIXACAO) (PADRAO CONCESSIONARIA LOCAL)                                                                                                                                                                                                                                                                                                                              </v>
          </cell>
          <cell r="C1068" t="str">
            <v>UND</v>
          </cell>
          <cell r="D1068" t="str">
            <v>CR</v>
          </cell>
          <cell r="E1068">
            <v>9203.68</v>
          </cell>
        </row>
        <row r="1069">
          <cell r="A1069">
            <v>43092</v>
          </cell>
          <cell r="B1069" t="str">
            <v>CENTRO DE MEDICAO AGRUPADA, EM POLICARBONATO / PVC, COM 16 MEDIDORES E PROTECAO GERAL (INCLUI BARRAMENTO, DISJUNTORES E ACESSORIOS DE FIXACAO) (PADRAO CONCESSIONARIA LOCAL)                                                                                                                                                                                                                                                                                                                              </v>
          </cell>
          <cell r="C1069" t="str">
            <v>UND</v>
          </cell>
          <cell r="D1069" t="str">
            <v>CR</v>
          </cell>
          <cell r="E1069">
            <v>12271.58</v>
          </cell>
        </row>
        <row r="1070">
          <cell r="A1070">
            <v>43089</v>
          </cell>
          <cell r="B1070" t="str">
            <v>CENTRO DE MEDICAO AGRUPADA, EM POLICARBONATO / PVC, COM 4 MEDIDORES E PROTECAO GERAL (INCLUI BARRAMENTO, DISJUNTORES E ACESSORIOS DE FIXACAO) (PADRAO CONCESSIONARIA LOCAL)                                                                                                                                                                                                                                                                                                                               </v>
          </cell>
          <cell r="C1070" t="str">
            <v>UND</v>
          </cell>
          <cell r="D1070" t="str">
            <v>CR</v>
          </cell>
          <cell r="E1070">
            <v>2138.67</v>
          </cell>
        </row>
        <row r="1071">
          <cell r="A1071">
            <v>43090</v>
          </cell>
          <cell r="B1071" t="str">
            <v>CENTRO DE MEDICAO AGRUPADA, EM POLICARBONATO / PVC, COM 8 MEDIDORES E PROTECAO GERAL (INCLUI BARRAMENTO, DISJUNTORES E ACESSORIOS DE FIXACAO) (PADRAO CONCESSIONARIA LOCAL)                                                                                                                                                                                                                                                                                                                               </v>
          </cell>
          <cell r="C1071" t="str">
            <v>UND</v>
          </cell>
          <cell r="D1071" t="str">
            <v>CR</v>
          </cell>
          <cell r="E1071">
            <v>4719.84</v>
          </cell>
        </row>
        <row r="1072">
          <cell r="A1072">
            <v>41967</v>
          </cell>
          <cell r="B1072" t="str">
            <v>CERA LIQUIDA INCOLOR MULTIPISO                                                                                                                                                                                                                                                                                                                                                                                                                                                                            </v>
          </cell>
          <cell r="C1072" t="str">
            <v>L </v>
          </cell>
          <cell r="D1072" t="str">
            <v>CR</v>
          </cell>
          <cell r="E1072">
            <v>32.14</v>
          </cell>
        </row>
        <row r="1073">
          <cell r="A1073">
            <v>12760</v>
          </cell>
          <cell r="B1073" t="str">
            <v>CHAPA ACO INOX AISI 304 NUMERO 4 (E = 6 MM), ACABAMENTO NUMERO 1 (LAMINADO A QUENTE, FOSCO)                                                                                                                                                                                                                                                                                                                                                                                                               </v>
          </cell>
          <cell r="C1073" t="str">
            <v>M2</v>
          </cell>
          <cell r="D1073" t="str">
            <v>CR</v>
          </cell>
          <cell r="E1073">
            <v>1365.94</v>
          </cell>
        </row>
        <row r="1074">
          <cell r="A1074">
            <v>12759</v>
          </cell>
          <cell r="B1074" t="str">
            <v>CHAPA ACO INOX AISI 304 NUMERO 9 (E = 4 MM), ACABAMENTO NUMERO 1 (LAMINADO A QUENTE, FOSCO)                                                                                                                                                                                                                                                                                                                                                                                                               </v>
          </cell>
          <cell r="C1074" t="str">
            <v>M2</v>
          </cell>
          <cell r="D1074" t="str">
            <v>CR</v>
          </cell>
          <cell r="E1074">
            <v>910.61</v>
          </cell>
        </row>
        <row r="1075">
          <cell r="A1075">
            <v>43105</v>
          </cell>
          <cell r="B1075" t="str">
            <v>CHAPA DE ACO CARBONO GALVANIZADA, PERFURADA (GRADE FUROS) E = 1,5 MM, DIAMETRO DO FURO = 9,52 MM (FUROS ALTERNADOS HORIZ.)                                                                                                                                                                                                                                                                                                                                                                                </v>
          </cell>
          <cell r="C1075" t="str">
            <v>KG</v>
          </cell>
          <cell r="D1075" t="str">
            <v>CR</v>
          </cell>
          <cell r="E1075">
            <v>34.09</v>
          </cell>
        </row>
        <row r="1076">
          <cell r="A1076">
            <v>40424</v>
          </cell>
          <cell r="B1076" t="str">
            <v>CHAPA DE ACO CARBONO LAMINADO A QUENTE, QUALIDADE ESTRUTURAL, BITOLA 3/16", E =4,75 MM (37,29 KG/M2)                                                                                                                                                                                                                                                                                                                                                                                                      </v>
          </cell>
          <cell r="C1076" t="str">
            <v>KG</v>
          </cell>
          <cell r="D1076" t="str">
            <v>CR</v>
          </cell>
          <cell r="E1076">
            <v>8.66</v>
          </cell>
        </row>
        <row r="1077">
          <cell r="A1077">
            <v>1325</v>
          </cell>
          <cell r="B1077" t="str">
            <v>CHAPA DE ACO FINA A FRIO BITOLA MSG 20, E = 0,90 MM (7,20 KG/M2)                                                                                                                                                                                                                                                                                                                                                                                                                                          </v>
          </cell>
          <cell r="C1077" t="str">
            <v>KG</v>
          </cell>
          <cell r="D1077" t="str">
            <v>CR</v>
          </cell>
          <cell r="E1077">
            <v>9.48</v>
          </cell>
        </row>
        <row r="1078">
          <cell r="A1078">
            <v>1327</v>
          </cell>
          <cell r="B1078" t="str">
            <v>CHAPA DE ACO FINA A FRIO BITOLA MSG 24, E = 0,60 MM (4,80 KG/M2)                                                                                                                                                                                                                                                                                                                                                                                                                                          </v>
          </cell>
          <cell r="C1078" t="str">
            <v>KG</v>
          </cell>
          <cell r="D1078" t="str">
            <v>CR</v>
          </cell>
          <cell r="E1078">
            <v>10.1</v>
          </cell>
        </row>
        <row r="1079">
          <cell r="A1079">
            <v>1328</v>
          </cell>
          <cell r="B1079" t="str">
            <v>CHAPA DE ACO FINA A FRIO BITOLA MSG 26, E = 0,45 MM (3,60 KG/M2)                                                                                                                                                                                                                                                                                                                                                                                                                                          </v>
          </cell>
          <cell r="C1079" t="str">
            <v>KG</v>
          </cell>
          <cell r="D1079" t="str">
            <v>CR</v>
          </cell>
          <cell r="E1079">
            <v>9.51</v>
          </cell>
        </row>
        <row r="1080">
          <cell r="A1080">
            <v>1321</v>
          </cell>
          <cell r="B1080" t="str">
            <v>CHAPA DE ACO FINA A QUENTE BITOLA MSG 13, E = 2,25 MM (18,00 KG/M2)                                                                                                                                                                                                                                                                                                                                                                                                                                       </v>
          </cell>
          <cell r="C1080" t="str">
            <v>KG</v>
          </cell>
          <cell r="D1080" t="str">
            <v>CR</v>
          </cell>
          <cell r="E1080">
            <v>8.8</v>
          </cell>
        </row>
        <row r="1081">
          <cell r="A1081">
            <v>1318</v>
          </cell>
          <cell r="B1081" t="str">
            <v>CHAPA DE ACO FINA A QUENTE BITOLA MSG 14, E = 2,00 MM (16,0 KG/M2)                                                                                                                                                                                                                                                                                                                                                                                                                                        </v>
          </cell>
          <cell r="C1081" t="str">
            <v>KG</v>
          </cell>
          <cell r="D1081" t="str">
            <v>CR</v>
          </cell>
          <cell r="E1081">
            <v>8.81</v>
          </cell>
        </row>
        <row r="1082">
          <cell r="A1082">
            <v>1322</v>
          </cell>
          <cell r="B1082" t="str">
            <v>CHAPA DE ACO FINA A QUENTE BITOLA MSG 16, E = 1,50 MM (12,00 KG/M2)                                                                                                                                                                                                                                                                                                                                                                                                                                       </v>
          </cell>
          <cell r="C1082" t="str">
            <v>KG</v>
          </cell>
          <cell r="D1082" t="str">
            <v>CR</v>
          </cell>
          <cell r="E1082">
            <v>9.31</v>
          </cell>
        </row>
        <row r="1083">
          <cell r="A1083">
            <v>1323</v>
          </cell>
          <cell r="B1083" t="str">
            <v>CHAPA DE ACO FINA A QUENTE BITOLA MSG 18, E = 1,20 MM (9,60 KG/M2)                                                                                                                                                                                                                                                                                                                                                                                                                                        </v>
          </cell>
          <cell r="C1083" t="str">
            <v>KG</v>
          </cell>
          <cell r="D1083" t="str">
            <v>CR</v>
          </cell>
          <cell r="E1083">
            <v>9.31</v>
          </cell>
        </row>
        <row r="1084">
          <cell r="A1084">
            <v>1319</v>
          </cell>
          <cell r="B1084" t="str">
            <v>CHAPA DE ACO FINA A QUENTE BITOLA MSG 3/16 ", E = 4,75 MM (38,00 KG/M2)                                                                                                                                                                                                                                                                                                                                                                                                                                   </v>
          </cell>
          <cell r="C1084" t="str">
            <v>KG</v>
          </cell>
          <cell r="D1084" t="str">
            <v>CR</v>
          </cell>
          <cell r="E1084">
            <v>7.84</v>
          </cell>
        </row>
        <row r="1085">
          <cell r="A1085">
            <v>11026</v>
          </cell>
          <cell r="B1085" t="str">
            <v>CHAPA DE ACO GALVANIZADA BITOLA GSG 14, E = 1,95 MM (15,60 KG/M2)                                                                                                                                                                                                                                                                                                                                                                                                                                         </v>
          </cell>
          <cell r="C1085" t="str">
            <v>KG</v>
          </cell>
          <cell r="D1085" t="str">
            <v>CR</v>
          </cell>
          <cell r="E1085">
            <v>10.79</v>
          </cell>
        </row>
        <row r="1086">
          <cell r="A1086">
            <v>11027</v>
          </cell>
          <cell r="B1086" t="str">
            <v>CHAPA DE ACO GALVANIZADA BITOLA GSG 16, E = 1,55 MM (12,40 KG/M2)                                                                                                                                                                                                                                                                                                                                                                                                                                         </v>
          </cell>
          <cell r="C1086" t="str">
            <v>KG</v>
          </cell>
          <cell r="D1086" t="str">
            <v>CR</v>
          </cell>
          <cell r="E1086">
            <v>11.23</v>
          </cell>
        </row>
        <row r="1087">
          <cell r="A1087">
            <v>11046</v>
          </cell>
          <cell r="B1087" t="str">
            <v>CHAPA DE ACO GALVANIZADA BITOLA GSG 18, E = 1,25 MM (10,00 KG/M2)                                                                                                                                                                                                                                                                                                                                                                                                                                         </v>
          </cell>
          <cell r="C1087" t="str">
            <v>KG</v>
          </cell>
          <cell r="D1087" t="str">
            <v>CR</v>
          </cell>
          <cell r="E1087">
            <v>10.76</v>
          </cell>
        </row>
        <row r="1088">
          <cell r="A1088">
            <v>11047</v>
          </cell>
          <cell r="B1088" t="str">
            <v>CHAPA DE ACO GALVANIZADA BITOLA GSG 19, E = 1,11 MM (8,88 KG/M2)                                                                                                                                                                                                                                                                                                                                                                                                                                          </v>
          </cell>
          <cell r="C1088" t="str">
            <v>KG</v>
          </cell>
          <cell r="D1088" t="str">
            <v>CR</v>
          </cell>
          <cell r="E1088">
            <v>11.73</v>
          </cell>
        </row>
        <row r="1089">
          <cell r="A1089">
            <v>43668</v>
          </cell>
          <cell r="B1089" t="str">
            <v>CHAPA DE ACO GALVANIZADA BITOLA GSG 20, E = 0,95 MM (7,60 KG/M2)                                                                                                                                                                                                                                                                                                                                                                                                                                          </v>
          </cell>
          <cell r="C1089" t="str">
            <v>KG</v>
          </cell>
          <cell r="D1089" t="str">
            <v>CR</v>
          </cell>
          <cell r="E1089">
            <v>10.35</v>
          </cell>
        </row>
        <row r="1090">
          <cell r="A1090">
            <v>11049</v>
          </cell>
          <cell r="B1090" t="str">
            <v>CHAPA DE ACO GALVANIZADA BITOLA GSG 22, E = 0,80 MM (6,40 KG/M2)                                                                                                                                                                                                                                                                                                                                                                                                                                          </v>
          </cell>
          <cell r="C1090" t="str">
            <v>KG</v>
          </cell>
          <cell r="D1090" t="str">
            <v>C </v>
          </cell>
          <cell r="E1090">
            <v>11.21</v>
          </cell>
        </row>
        <row r="1091">
          <cell r="A1091">
            <v>43106</v>
          </cell>
          <cell r="B1091" t="str">
            <v>CHAPA DE ACO GALVANIZADA BITOLA GSG 24, E = 0,64 (5,12 KG/M2)                                                                                                                                                                                                                                                                                                                                                                                                                                             </v>
          </cell>
          <cell r="C1091" t="str">
            <v>KG</v>
          </cell>
          <cell r="D1091" t="str">
            <v>CR</v>
          </cell>
          <cell r="E1091">
            <v>11.28</v>
          </cell>
        </row>
        <row r="1092">
          <cell r="A1092">
            <v>11051</v>
          </cell>
          <cell r="B1092" t="str">
            <v>CHAPA DE ACO GALVANIZADA BITOLA GSG 26, E = 0,50 MM (4,00 KG/M2)                                                                                                                                                                                                                                                                                                                                                                                                                                          </v>
          </cell>
          <cell r="C1092" t="str">
            <v>KG</v>
          </cell>
          <cell r="D1092" t="str">
            <v>CR</v>
          </cell>
          <cell r="E1092">
            <v>11.77</v>
          </cell>
        </row>
        <row r="1093">
          <cell r="A1093">
            <v>11061</v>
          </cell>
          <cell r="B1093" t="str">
            <v>CHAPA DE ACO GALVANIZADA BITOLA GSG 30, E = 0,35 MM (2,80 KG/M2)                                                                                                                                                                                                                                                                                                                                                                                                                                          </v>
          </cell>
          <cell r="C1093" t="str">
            <v>KG</v>
          </cell>
          <cell r="D1093" t="str">
            <v>CR</v>
          </cell>
          <cell r="E1093">
            <v>14.12</v>
          </cell>
        </row>
        <row r="1094">
          <cell r="A1094">
            <v>43667</v>
          </cell>
          <cell r="B1094" t="str">
            <v>CHAPA DE ACO GROSSA, ASTM A36, E = 1 " (25,40 MM) 199,18 KG/M2                                                                                                                                                                                                                                                                                                                                                                                                                                            </v>
          </cell>
          <cell r="C1094" t="str">
            <v>KG</v>
          </cell>
          <cell r="D1094" t="str">
            <v>CR</v>
          </cell>
          <cell r="E1094">
            <v>10.26</v>
          </cell>
        </row>
        <row r="1095">
          <cell r="A1095">
            <v>1333</v>
          </cell>
          <cell r="B1095" t="str">
            <v>CHAPA DE ACO GROSSA, ASTM A36, E = 1/2 " (12,70 MM) 99,59 KG/M2                                                                                                                                                                                                                                                                                                                                                                                                                                           </v>
          </cell>
          <cell r="C1095" t="str">
            <v>KG</v>
          </cell>
          <cell r="D1095" t="str">
            <v>CR</v>
          </cell>
          <cell r="E1095">
            <v>8.55</v>
          </cell>
        </row>
        <row r="1096">
          <cell r="A1096">
            <v>1330</v>
          </cell>
          <cell r="B1096" t="str">
            <v>CHAPA DE ACO GROSSA, ASTM A36, E = 1/4 " (6,35 MM) 49,79 KG/M2                                                                                                                                                                                                                                                                                                                                                                                                                                            </v>
          </cell>
          <cell r="C1096" t="str">
            <v>KG</v>
          </cell>
          <cell r="D1096" t="str">
            <v>CR</v>
          </cell>
          <cell r="E1096">
            <v>8.47</v>
          </cell>
        </row>
        <row r="1097">
          <cell r="A1097">
            <v>10957</v>
          </cell>
          <cell r="B1097" t="str">
            <v>CHAPA DE ACO GROSSA, ASTM A36, E = 3/4 " (19,05 MM) 149,39 KG/M2                                                                                                                                                                                                                                                                                                                                                                                                                                          </v>
          </cell>
          <cell r="C1097" t="str">
            <v>KG</v>
          </cell>
          <cell r="D1097" t="str">
            <v>CR</v>
          </cell>
          <cell r="E1097">
            <v>9.76</v>
          </cell>
        </row>
        <row r="1098">
          <cell r="A1098">
            <v>1332</v>
          </cell>
          <cell r="B1098" t="str">
            <v>CHAPA DE ACO GROSSA, ASTM A36, E = 3/8 " (9,53 MM) 74,69 KG/M2                                                                                                                                                                                                                                                                                                                                                                                                                                            </v>
          </cell>
          <cell r="C1098" t="str">
            <v>KG</v>
          </cell>
          <cell r="D1098" t="str">
            <v>CR</v>
          </cell>
          <cell r="E1098">
            <v>8.68</v>
          </cell>
        </row>
        <row r="1099">
          <cell r="A1099">
            <v>1334</v>
          </cell>
          <cell r="B1099" t="str">
            <v>CHAPA DE ACO GROSSA, ASTM A36, E = 5/8 " (15,88 MM) 124,49 KG/M2                                                                                                                                                                                                                                                                                                                                                                                                                                          </v>
          </cell>
          <cell r="C1099" t="str">
            <v>KG</v>
          </cell>
          <cell r="D1099" t="str">
            <v>CR</v>
          </cell>
          <cell r="E1099">
            <v>9.63</v>
          </cell>
        </row>
        <row r="1100">
          <cell r="A1100">
            <v>1335</v>
          </cell>
          <cell r="B1100" t="str">
            <v>CHAPA DE ACO GROSSA, ASTM A36, E = 7/8 " (22,23 MM) 174,28 KG/M2                                                                                                                                                                                                                                                                                                                                                                                                                                          </v>
          </cell>
          <cell r="C1100" t="str">
            <v>KG</v>
          </cell>
          <cell r="D1100" t="str">
            <v>CR</v>
          </cell>
          <cell r="E1100">
            <v>9.95</v>
          </cell>
        </row>
        <row r="1101">
          <cell r="A1101">
            <v>40425</v>
          </cell>
          <cell r="B1101" t="str">
            <v>CHAPA DE ACO GROSSA, SAE 1020, BITOLA 1/4", E = 6,35 MM (49,85 KG/M2)                                                                                                                                                                                                                                                                                                                                                                                                                                     </v>
          </cell>
          <cell r="C1101" t="str">
            <v>KG</v>
          </cell>
          <cell r="D1101" t="str">
            <v>CR</v>
          </cell>
          <cell r="E1101">
            <v>8.51</v>
          </cell>
        </row>
        <row r="1102">
          <cell r="A1102">
            <v>1337</v>
          </cell>
          <cell r="B1102" t="str">
            <v>CHAPA DE ACO XADREZ PARA PISOS, E = 1/4 " (6,30 MM) 54,53 KG/M2                                                                                                                                                                                                                                                                                                                                                                                                                                           </v>
          </cell>
          <cell r="C1102" t="str">
            <v>KG</v>
          </cell>
          <cell r="D1102" t="str">
            <v>CR</v>
          </cell>
          <cell r="E1102">
            <v>9.76</v>
          </cell>
        </row>
        <row r="1103">
          <cell r="A1103">
            <v>1338</v>
          </cell>
          <cell r="B1103" t="str">
            <v>CHAPA DE LAMINADO MELAMINICO, LISO BRILHANTE, DE 1,25 X 3,08 METROS, ESPESSURA = 0,8 MILIMETROS                                                                                                                                                                                                                                                                                                                                                                                                           </v>
          </cell>
          <cell r="C1103" t="str">
            <v>M2</v>
          </cell>
          <cell r="D1103" t="str">
            <v>C </v>
          </cell>
          <cell r="E1103">
            <v>43.06</v>
          </cell>
        </row>
        <row r="1104">
          <cell r="A1104">
            <v>1340</v>
          </cell>
          <cell r="B1104" t="str">
            <v>CHAPA DE LAMINADO MELAMINICO, LISO FOSCO, DE 1,25 X 3,08 METROS, ESPESSURA = 0,8 MILIMETROS                                                                                                                                                                                                                                                                                                                                                                                                               </v>
          </cell>
          <cell r="C1104" t="str">
            <v>M2</v>
          </cell>
          <cell r="D1104" t="str">
            <v>CR</v>
          </cell>
          <cell r="E1104">
            <v>49.78</v>
          </cell>
        </row>
        <row r="1105">
          <cell r="A1105">
            <v>1341</v>
          </cell>
          <cell r="B1105" t="str">
            <v>CHAPA DE LAMINADO MELAMINICO, TEXTURIZADO, DE 1,25 X 3,08 METROS, ESPESSURA = 0,8 MILIMETROS                                                                                                                                                                                                                                                                                                                                                                                                              </v>
          </cell>
          <cell r="C1105" t="str">
            <v>M2</v>
          </cell>
          <cell r="D1105" t="str">
            <v>CR</v>
          </cell>
          <cell r="E1105">
            <v>47.95</v>
          </cell>
        </row>
        <row r="1106">
          <cell r="A1106">
            <v>34659</v>
          </cell>
          <cell r="B1106" t="str">
            <v>CHAPA DE MDF BRANCO LISO 1 FACE, E = 12 MM, DE *2,75 X 1,85* M                                                                                                                                                                                                                                                                                                                                                                                                                                            </v>
          </cell>
          <cell r="C1106" t="str">
            <v>M2</v>
          </cell>
          <cell r="D1106" t="str">
            <v>CR</v>
          </cell>
          <cell r="E1106">
            <v>38.12</v>
          </cell>
        </row>
        <row r="1107">
          <cell r="A1107">
            <v>34514</v>
          </cell>
          <cell r="B1107" t="str">
            <v>CHAPA DE MDF BRANCO LISO 1 FACE, E = 15 MM, DE *2,75 X 1,85* M                                                                                                                                                                                                                                                                                                                                                                                                                                            </v>
          </cell>
          <cell r="C1107" t="str">
            <v>M2</v>
          </cell>
          <cell r="D1107" t="str">
            <v>C </v>
          </cell>
          <cell r="E1107">
            <v>42.23</v>
          </cell>
        </row>
        <row r="1108">
          <cell r="A1108">
            <v>34660</v>
          </cell>
          <cell r="B1108" t="str">
            <v>CHAPA DE MDF BRANCO LISO 1 FACE, E = 18 MM, DE *2,75 X 1,85* M                                                                                                                                                                                                                                                                                                                                                                                                                                            </v>
          </cell>
          <cell r="C1108" t="str">
            <v>M2</v>
          </cell>
          <cell r="D1108" t="str">
            <v>CR</v>
          </cell>
          <cell r="E1108">
            <v>53.59</v>
          </cell>
        </row>
        <row r="1109">
          <cell r="A1109">
            <v>34661</v>
          </cell>
          <cell r="B1109" t="str">
            <v>CHAPA DE MDF BRANCO LISO 1 FACE, E = 25 MM, DE *2,75 X 1,85* M                                                                                                                                                                                                                                                                                                                                                                                                                                            </v>
          </cell>
          <cell r="C1109" t="str">
            <v>M2</v>
          </cell>
          <cell r="D1109" t="str">
            <v>CR</v>
          </cell>
          <cell r="E1109">
            <v>76.97</v>
          </cell>
        </row>
        <row r="1110">
          <cell r="A1110">
            <v>34667</v>
          </cell>
          <cell r="B1110" t="str">
            <v>CHAPA DE MDF BRANCO LISO 1 FACE, E = 6 MM, DE *2,75 X 1,85* M                                                                                                                                                                                                                                                                                                                                                                                                                                             </v>
          </cell>
          <cell r="C1110" t="str">
            <v>M2</v>
          </cell>
          <cell r="D1110" t="str">
            <v>CR</v>
          </cell>
          <cell r="E1110">
            <v>27.87</v>
          </cell>
        </row>
        <row r="1111">
          <cell r="A1111">
            <v>34668</v>
          </cell>
          <cell r="B1111" t="str">
            <v>CHAPA DE MDF BRANCO LISO 1 FACE, E = 9 MM, DE *2,75 X 1,85* M                                                                                                                                                                                                                                                                                                                                                                                                                                             </v>
          </cell>
          <cell r="C1111" t="str">
            <v>M2</v>
          </cell>
          <cell r="D1111" t="str">
            <v>CR</v>
          </cell>
          <cell r="E1111">
            <v>36.42</v>
          </cell>
        </row>
        <row r="1112">
          <cell r="A1112">
            <v>34741</v>
          </cell>
          <cell r="B1112" t="str">
            <v>CHAPA DE MDF BRANCO LISO 2 FACES, E = 12 MM, DE *2,75 X 1,85* M                                                                                                                                                                                                                                                                                                                                                                                                                                           </v>
          </cell>
          <cell r="C1112" t="str">
            <v>M2</v>
          </cell>
          <cell r="D1112" t="str">
            <v>CR</v>
          </cell>
          <cell r="E1112">
            <v>40.08</v>
          </cell>
        </row>
        <row r="1113">
          <cell r="A1113">
            <v>34664</v>
          </cell>
          <cell r="B1113" t="str">
            <v>CHAPA DE MDF BRANCO LISO 2 FACES, E = 15 MM, DE *2,75 X 1,85* M                                                                                                                                                                                                                                                                                                                                                                                                                                           </v>
          </cell>
          <cell r="C1113" t="str">
            <v>M2</v>
          </cell>
          <cell r="D1113" t="str">
            <v>CR</v>
          </cell>
          <cell r="E1113">
            <v>43.74</v>
          </cell>
        </row>
        <row r="1114">
          <cell r="A1114">
            <v>34665</v>
          </cell>
          <cell r="B1114" t="str">
            <v>CHAPA DE MDF BRANCO LISO 2 FACES, E = 18 MM, DE *2,75 X 1,85* M                                                                                                                                                                                                                                                                                                                                                                                                                                           </v>
          </cell>
          <cell r="C1114" t="str">
            <v>M2</v>
          </cell>
          <cell r="D1114" t="str">
            <v>CR</v>
          </cell>
          <cell r="E1114">
            <v>54.29</v>
          </cell>
        </row>
        <row r="1115">
          <cell r="A1115">
            <v>34666</v>
          </cell>
          <cell r="B1115" t="str">
            <v>CHAPA DE MDF BRANCO LISO 2 FACES, E = 25 MM, DE *2,75 X 1,85* M                                                                                                                                                                                                                                                                                                                                                                                                                                           </v>
          </cell>
          <cell r="C1115" t="str">
            <v>M2</v>
          </cell>
          <cell r="D1115" t="str">
            <v>CR</v>
          </cell>
          <cell r="E1115">
            <v>82.01</v>
          </cell>
        </row>
        <row r="1116">
          <cell r="A1116">
            <v>34669</v>
          </cell>
          <cell r="B1116" t="str">
            <v>CHAPA DE MDF BRANCO LISO 2 FACES, E = 6 MM, DE *2,75 X 1,85* M                                                                                                                                                                                                                                                                                                                                                                                                                                            </v>
          </cell>
          <cell r="C1116" t="str">
            <v>M2</v>
          </cell>
          <cell r="D1116" t="str">
            <v>CR</v>
          </cell>
          <cell r="E1116">
            <v>30.07</v>
          </cell>
        </row>
        <row r="1117">
          <cell r="A1117">
            <v>34670</v>
          </cell>
          <cell r="B1117" t="str">
            <v>CHAPA DE MDF BRANCO LISO 2 FACES, E = 9 MM, DE *2,75 X 1,85* M                                                                                                                                                                                                                                                                                                                                                                                                                                            </v>
          </cell>
          <cell r="C1117" t="str">
            <v>M2</v>
          </cell>
          <cell r="D1117" t="str">
            <v>CR</v>
          </cell>
          <cell r="E1117">
            <v>36.78</v>
          </cell>
        </row>
        <row r="1118">
          <cell r="A1118">
            <v>34671</v>
          </cell>
          <cell r="B1118" t="str">
            <v>CHAPA DE MDF CRU, E = 12 MM, DE *2,75 X 1,85* M                                                                                                                                                                                                                                                                                                                                                                                                                                                           </v>
          </cell>
          <cell r="C1118" t="str">
            <v>M2</v>
          </cell>
          <cell r="D1118" t="str">
            <v>CR</v>
          </cell>
          <cell r="E1118">
            <v>30.7</v>
          </cell>
        </row>
        <row r="1119">
          <cell r="A1119">
            <v>34672</v>
          </cell>
          <cell r="B1119" t="str">
            <v>CHAPA DE MDF CRU, E = 15 MM, DE *2,75 X 1,85* M                                                                                                                                                                                                                                                                                                                                                                                                                                                           </v>
          </cell>
          <cell r="C1119" t="str">
            <v>M2</v>
          </cell>
          <cell r="D1119" t="str">
            <v>CR</v>
          </cell>
          <cell r="E1119">
            <v>32.37</v>
          </cell>
        </row>
        <row r="1120">
          <cell r="A1120">
            <v>34673</v>
          </cell>
          <cell r="B1120" t="str">
            <v>CHAPA DE MDF CRU, E = 18 MM, DE *2,75 X 1,85* M                                                                                                                                                                                                                                                                                                                                                                                                                                                           </v>
          </cell>
          <cell r="C1120" t="str">
            <v>M2</v>
          </cell>
          <cell r="D1120" t="str">
            <v>CR</v>
          </cell>
          <cell r="E1120">
            <v>39.5</v>
          </cell>
        </row>
        <row r="1121">
          <cell r="A1121">
            <v>34674</v>
          </cell>
          <cell r="B1121" t="str">
            <v>CHAPA DE MDF CRU, E = 20 MM, DE *2,75 X 1,85* M                                                                                                                                                                                                                                                                                                                                                                                                                                                           </v>
          </cell>
          <cell r="C1121" t="str">
            <v>M2</v>
          </cell>
          <cell r="D1121" t="str">
            <v>CR</v>
          </cell>
          <cell r="E1121">
            <v>52.51</v>
          </cell>
        </row>
        <row r="1122">
          <cell r="A1122">
            <v>34675</v>
          </cell>
          <cell r="B1122" t="str">
            <v>CHAPA DE MDF CRU, E = 25 MM, DE *2,75 X 1,85* M                                                                                                                                                                                                                                                                                                                                                                                                                                                           </v>
          </cell>
          <cell r="C1122" t="str">
            <v>M2</v>
          </cell>
          <cell r="D1122" t="str">
            <v>CR</v>
          </cell>
          <cell r="E1122">
            <v>64.02</v>
          </cell>
        </row>
        <row r="1123">
          <cell r="A1123">
            <v>34676</v>
          </cell>
          <cell r="B1123" t="str">
            <v>CHAPA DE MDF CRU, E = 6 MM, DE *2,75 X 1,85* M                                                                                                                                                                                                                                                                                                                                                                                                                                                            </v>
          </cell>
          <cell r="C1123" t="str">
            <v>M2</v>
          </cell>
          <cell r="D1123" t="str">
            <v>CR</v>
          </cell>
          <cell r="E1123">
            <v>18.43</v>
          </cell>
        </row>
        <row r="1124">
          <cell r="A1124">
            <v>34677</v>
          </cell>
          <cell r="B1124" t="str">
            <v>CHAPA DE MDF CRU, E = 9 MM, DE *2,75 X 1,85* M                                                                                                                                                                                                                                                                                                                                                                                                                                                            </v>
          </cell>
          <cell r="C1124" t="str">
            <v>M2</v>
          </cell>
          <cell r="D1124" t="str">
            <v>CR</v>
          </cell>
          <cell r="E1124">
            <v>24.78</v>
          </cell>
        </row>
        <row r="1125">
          <cell r="A1125">
            <v>43126</v>
          </cell>
          <cell r="B1125" t="str">
            <v>CHAPA EM ACO GALVANIZADO PARA STEEL DECK, COM NERVURAS TRAPEZOIDAIS, LARGURA UTIL DE 915 MM E ESPESSURA DE 0,80 MM                                                                                                                                                                                                                                                                                                                                                                                        </v>
          </cell>
          <cell r="C1125" t="str">
            <v>M2</v>
          </cell>
          <cell r="D1125" t="str">
            <v>AS</v>
          </cell>
          <cell r="E1125">
            <v>112.54</v>
          </cell>
        </row>
        <row r="1126">
          <cell r="A1126">
            <v>43124</v>
          </cell>
          <cell r="B1126" t="str">
            <v>CHAPA EM ACO GALVANIZADO PARA STEEL DECK, COM NERVURAS TRAPEZOIDAIS, LARGURA UTIL DE 915 MM E ESPESSURA DE 0,95 MM                                                                                                                                                                                                                                                                                                                                                                                        </v>
          </cell>
          <cell r="C1126" t="str">
            <v>M2</v>
          </cell>
          <cell r="D1126" t="str">
            <v>AS</v>
          </cell>
          <cell r="E1126">
            <v>131.41</v>
          </cell>
        </row>
        <row r="1127">
          <cell r="A1127">
            <v>43125</v>
          </cell>
          <cell r="B1127" t="str">
            <v>CHAPA EM ACO GALVANIZADO PARA STEEL DECK, COM NERVURAS TRAPEZOIDAIS, LARGURA UTIL DE 915 MM E ESPESSURA DE 1,25 MM                                                                                                                                                                                                                                                                                                                                                                                        </v>
          </cell>
          <cell r="C1127" t="str">
            <v>M2</v>
          </cell>
          <cell r="D1127" t="str">
            <v>AS</v>
          </cell>
          <cell r="E1127">
            <v>170.43</v>
          </cell>
        </row>
        <row r="1128">
          <cell r="A1128">
            <v>40623</v>
          </cell>
          <cell r="B1128" t="str">
            <v>CHAPA PARA EMENDA DE VIGA, EM ACO GROSSO, QUALIDADE ESTRUTURAL, BITOLA 3/16 ", E= 4,75 MM, 4 FUROS, LARGURA 45 MM, COMPRIMENTO 500 MM                                                                                                                                                                                                                                                                                                                                                                     </v>
          </cell>
          <cell r="C1128" t="str">
            <v>PAR   </v>
          </cell>
          <cell r="D1128" t="str">
            <v>CR</v>
          </cell>
          <cell r="E1128">
            <v>95.08</v>
          </cell>
        </row>
        <row r="1129">
          <cell r="A1129">
            <v>43701</v>
          </cell>
          <cell r="B1129" t="str">
            <v>CHAPA/BOBINA LISA EM ALUMINIO, LIGA 1.200 - H14, QUALQUER ESPESSURA, QUALQUER LARGURA                                                                                                                                                                                                                                                                                                                                                                                                                     </v>
          </cell>
          <cell r="C1129" t="str">
            <v>KG</v>
          </cell>
          <cell r="D1129" t="str">
            <v>C </v>
          </cell>
          <cell r="E1129">
            <v>59.2</v>
          </cell>
        </row>
        <row r="1130">
          <cell r="A1130">
            <v>1345</v>
          </cell>
          <cell r="B1130" t="str">
            <v>CHAPA/PAINEL DE MADEIRA COMPENSADA PLASTIFICADA (MADEIRITE PLASTIFICADO) PARA FORMA DE CONCRETO, DE 2200 x 1100 MM, E = *17* MM                                                                                                                                                                                                                                                                                                                                                                           </v>
          </cell>
          <cell r="C1130" t="str">
            <v>M2</v>
          </cell>
          <cell r="D1130" t="str">
            <v>CR</v>
          </cell>
          <cell r="E1130">
            <v>83.3</v>
          </cell>
        </row>
        <row r="1131">
          <cell r="A1131">
            <v>1346</v>
          </cell>
          <cell r="B1131" t="str">
            <v>CHAPA/PAINEL DE MADEIRA COMPENSADA PLASTIFICADA (MADEIRITE PLASTIFICADO) PARA FORMA DE CONCRETO, DE 2200 x 1100 MM, E = 10 MM                                                                                                                                                                                                                                                                                                                                                                             </v>
          </cell>
          <cell r="C1131" t="str">
            <v>M2</v>
          </cell>
          <cell r="D1131" t="str">
            <v>CR</v>
          </cell>
          <cell r="E1131">
            <v>48.45</v>
          </cell>
        </row>
        <row r="1132">
          <cell r="A1132">
            <v>1347</v>
          </cell>
          <cell r="B1132" t="str">
            <v>CHAPA/PAINEL DE MADEIRA COMPENSADA PLASTIFICADA (MADEIRITE PLASTIFICADO) PARA FORMA DE CONCRETO, DE 2200 x 1100 MM, E = 12 MM                                                                                                                                                                                                                                                                                                                                                                             </v>
          </cell>
          <cell r="C1132" t="str">
            <v>M2</v>
          </cell>
          <cell r="D1132" t="str">
            <v>CR</v>
          </cell>
          <cell r="E1132">
            <v>60.03</v>
          </cell>
        </row>
        <row r="1133">
          <cell r="A1133">
            <v>43678</v>
          </cell>
          <cell r="B1133" t="str">
            <v>CHAPA/PAINEL DE MADEIRA COMPENSADA PLASTIFICADA (MADEIRITE PLASTIFICADO) PARA FORMA DE CONCRETO, DE 2200 X 1100 MM, E = 14 MM                                                                                                                                                                                                                                                                                                                                                                             </v>
          </cell>
          <cell r="C1133" t="str">
            <v>M2</v>
          </cell>
          <cell r="D1133" t="str">
            <v>CR</v>
          </cell>
          <cell r="E1133">
            <v>69.64</v>
          </cell>
        </row>
        <row r="1134">
          <cell r="A1134">
            <v>43680</v>
          </cell>
          <cell r="B1134" t="str">
            <v>CHAPA/PAINEL DE MADEIRA COMPENSADA PLASTIFICADA (MADEIRITE PLASTIFICADO) PARA FORMA DE CONCRETO, DE 2200 X 1100 MM, E = 20 MM                                                                                                                                                                                                                                                                                                                                                                             </v>
          </cell>
          <cell r="C1134" t="str">
            <v>M2</v>
          </cell>
          <cell r="D1134" t="str">
            <v>CR</v>
          </cell>
          <cell r="E1134">
            <v>100.32</v>
          </cell>
        </row>
        <row r="1135">
          <cell r="A1135">
            <v>43679</v>
          </cell>
          <cell r="B1135" t="str">
            <v>CHAPA/PAINEL DE MADEIRA COMPENSADA PLASTIFICADA (MADEIRITE PLASTIFICADO) PARA FORMA DE CONCRETO, DE 2200 X 1100 MM, E = 6 MM                                                                                                                                                                                                                                                                                                                                                                              </v>
          </cell>
          <cell r="C1135" t="str">
            <v>M2</v>
          </cell>
          <cell r="D1135" t="str">
            <v>CR</v>
          </cell>
          <cell r="E1135">
            <v>35.21</v>
          </cell>
        </row>
        <row r="1136">
          <cell r="A1136">
            <v>1355</v>
          </cell>
          <cell r="B1136" t="str">
            <v>CHAPA/PAINEL DE MADEIRA COMPENSADA RESINADA (MADEIRITE RESINADO ROSA) PARA FORMA DE CONCRETO, DE 2200 x 1100 MM, E = 14 MM                                                                                                                                                                                                                                                                                                                                                                                </v>
          </cell>
          <cell r="C1136" t="str">
            <v>M2</v>
          </cell>
          <cell r="D1136" t="str">
            <v>CR</v>
          </cell>
          <cell r="E1136">
            <v>40.06</v>
          </cell>
        </row>
        <row r="1137">
          <cell r="A1137">
            <v>1358</v>
          </cell>
          <cell r="B1137" t="str">
            <v>CHAPA/PAINEL DE MADEIRA COMPENSADA RESINADA (MADEIRITE RESINADO ROSA) PARA FORMA DE CONCRETO, DE 2200 x 1100 MM, E = 17 MM                                                                                                                                                                                                                                                                                                                                                                                </v>
          </cell>
          <cell r="C1137" t="str">
            <v>M2</v>
          </cell>
          <cell r="D1137" t="str">
            <v>CR</v>
          </cell>
          <cell r="E1137">
            <v>49.19</v>
          </cell>
        </row>
        <row r="1138">
          <cell r="A1138">
            <v>43681</v>
          </cell>
          <cell r="B1138" t="str">
            <v>CHAPA/PAINEL DE MADEIRA COMPENSADA RESINADA (MADEIRITE RESINADO ROSA) PARA FORMA DE CONCRETO, DE 2200 x 1100 MM, E = 8 A 12 MM                                                                                                                                                                                                                                                                                                                                                                            </v>
          </cell>
          <cell r="C1138" t="str">
            <v>M2</v>
          </cell>
          <cell r="D1138" t="str">
            <v>C </v>
          </cell>
          <cell r="E1138">
            <v>30.99</v>
          </cell>
        </row>
        <row r="1139">
          <cell r="A1139">
            <v>43677</v>
          </cell>
          <cell r="B1139" t="str">
            <v>CHAPA/PAINEL DE MADEIRA COMPENSADA RESINADA (MADEIRITE RESINADO ROSA) PARA FORMA DE CONCRETO, DE 2200 X 1100 MM, E = 20 MM                                                                                                                                                                                                                                                                                                                                                                                </v>
          </cell>
          <cell r="C1139" t="str">
            <v>M2</v>
          </cell>
          <cell r="D1139" t="str">
            <v>CR</v>
          </cell>
          <cell r="E1139">
            <v>61.02</v>
          </cell>
        </row>
        <row r="1140">
          <cell r="A1140">
            <v>43682</v>
          </cell>
          <cell r="B1140" t="str">
            <v>CHAPA/PAINEL DE MADEIRA COMPENSADA RESINADA (MADEIRITE RESINADO ROSA) PARA FORMA DE CONCRETO, DE 2200 X 1100 MM, E = 6 MM                                                                                                                                                                                                                                                                                                                                                                                 </v>
          </cell>
          <cell r="C1140" t="str">
            <v>M2</v>
          </cell>
          <cell r="D1140" t="str">
            <v>CR</v>
          </cell>
          <cell r="E1140">
            <v>18.71</v>
          </cell>
        </row>
        <row r="1141">
          <cell r="A1141">
            <v>20971</v>
          </cell>
          <cell r="B1141" t="str">
            <v>CHAVE DUPLA PARA CONEXOES TIPO STORZ, ENGATE RAPIDO 1 1/2" X 2 1/2", EM LATAO, PARA INSTALACAO PREDIAL COMBATE A INCENDIO                                                                                                                                                                                                                                                                                                                                                                                 </v>
          </cell>
          <cell r="C1141" t="str">
            <v>UND</v>
          </cell>
          <cell r="D1141" t="str">
            <v>CR</v>
          </cell>
          <cell r="E1141">
            <v>23.57</v>
          </cell>
        </row>
        <row r="1142">
          <cell r="A1142">
            <v>39746</v>
          </cell>
          <cell r="B1142" t="str">
            <v>CHUMBADOR DE ACO GALVANIZADO, 1" X 600 MM, PARA POSTES DE ACO COM BASE, INCLUSO PORCA E ARRUELA                                                                                                                                                                                                                                                                                                                                                                                                           </v>
          </cell>
          <cell r="C1142" t="str">
            <v>UND</v>
          </cell>
          <cell r="D1142" t="str">
            <v>CR</v>
          </cell>
          <cell r="E1142">
            <v>109.17</v>
          </cell>
        </row>
        <row r="1143">
          <cell r="A1143">
            <v>13279</v>
          </cell>
          <cell r="B1143" t="str">
            <v>CHUMBADOR DE ACO TIPO PARABOLT, * 5/8" X 200* MM,  COM PORCA E ARRUELA                                                                                                                                                                                                                                                                                                                                                                                                                                    </v>
          </cell>
          <cell r="C1143" t="str">
            <v>KG</v>
          </cell>
          <cell r="D1143" t="str">
            <v>CR</v>
          </cell>
          <cell r="E1143">
            <v>27.64</v>
          </cell>
        </row>
        <row r="1144">
          <cell r="A1144">
            <v>11977</v>
          </cell>
          <cell r="B1144" t="str">
            <v>CHUMBADOR DE ACO, DIAMETRO 1/2", COMPRIMENTO 75 MM                                                                                                                                                                                                                                                                                                                                                                                                                                                        </v>
          </cell>
          <cell r="C1144" t="str">
            <v>UND</v>
          </cell>
          <cell r="D1144" t="str">
            <v>CR</v>
          </cell>
          <cell r="E1144">
            <v>14.32</v>
          </cell>
        </row>
        <row r="1145">
          <cell r="A1145">
            <v>11975</v>
          </cell>
          <cell r="B1145" t="str">
            <v>CHUMBADOR DE ACO, DIAMETRO 5/8", COMPRIMENTO 6", COM PORCA                                                                                                                                                                                                                                                                                                                                                                                                                                                </v>
          </cell>
          <cell r="C1145" t="str">
            <v>UND</v>
          </cell>
          <cell r="D1145" t="str">
            <v>CR</v>
          </cell>
          <cell r="E1145">
            <v>31.38</v>
          </cell>
        </row>
        <row r="1146">
          <cell r="A1146">
            <v>11976</v>
          </cell>
          <cell r="B1146" t="str">
            <v>CHUMBADOR, DIAMETRO 1/4" COM PARAFUSO 1/4" X 40 MM                                                                                                                                                                                                                                                                                                                                                                                                                                                        </v>
          </cell>
          <cell r="C1146" t="str">
            <v>UND</v>
          </cell>
          <cell r="D1146" t="str">
            <v>CR</v>
          </cell>
          <cell r="E1146">
            <v>1.6</v>
          </cell>
        </row>
        <row r="1147">
          <cell r="A1147">
            <v>1368</v>
          </cell>
          <cell r="B1147" t="str">
            <v>CHUVEIRO COMUM EM PLASTICO BRANCO, COM CANO, 3 TEMPERATURAS, 5500 W (110/220 V)                                                                                                                                                                                                                                                                                                                                                                                                                           </v>
          </cell>
          <cell r="C1147" t="str">
            <v>UND</v>
          </cell>
          <cell r="D1147" t="str">
            <v>C </v>
          </cell>
          <cell r="E1147">
            <v>94.25</v>
          </cell>
        </row>
        <row r="1148">
          <cell r="A1148">
            <v>1367</v>
          </cell>
          <cell r="B1148" t="str">
            <v>CHUVEIRO COMUM EM PLASTICO CROMADO, COM CANO, 4 TEMPERATURAS (110/220 V)                                                                                                                                                                                                                                                                                                                                                                                                                                  </v>
          </cell>
          <cell r="C1148" t="str">
            <v>UND</v>
          </cell>
          <cell r="D1148" t="str">
            <v>CR</v>
          </cell>
          <cell r="E1148">
            <v>304.87</v>
          </cell>
        </row>
        <row r="1149">
          <cell r="A1149">
            <v>1380</v>
          </cell>
          <cell r="B1149" t="str">
            <v>CIMENTO BRANCO NAO ESTRUTURAL (CPB - NAO ESTRUTURAL)                                                                                                                                                                                                                                                                                                                                                                                                                                                      </v>
          </cell>
          <cell r="C1149" t="str">
            <v>KG</v>
          </cell>
          <cell r="D1149" t="str">
            <v>CR</v>
          </cell>
          <cell r="E1149">
            <v>4.68</v>
          </cell>
        </row>
        <row r="1150">
          <cell r="A1150">
            <v>1375</v>
          </cell>
          <cell r="B1150" t="str">
            <v>CIMENTO IMPERMEABILIZANTE DE PEGA ULTRARRAPIDA PARA TAMPONAMENTOS                                                                                                                                                                                                                                                                                                                                                                                                                                         </v>
          </cell>
          <cell r="C1150" t="str">
            <v>KG</v>
          </cell>
          <cell r="D1150" t="str">
            <v>CR</v>
          </cell>
          <cell r="E1150">
            <v>18.39</v>
          </cell>
        </row>
        <row r="1151">
          <cell r="A1151">
            <v>1379</v>
          </cell>
          <cell r="B1151" t="str">
            <v>CIMENTO PORTLAND COMPOSTO CP II-32                                                                                                                                                                                                                                                                                                                                                                                                                                                                        </v>
          </cell>
          <cell r="C1151" t="str">
            <v>KG</v>
          </cell>
          <cell r="D1151" t="str">
            <v>C </v>
          </cell>
          <cell r="E1151">
            <v>0.7</v>
          </cell>
        </row>
        <row r="1152">
          <cell r="A1152">
            <v>13284</v>
          </cell>
          <cell r="B1152" t="str">
            <v>CIMENTO PORTLAND DE ALTO FORNO (AF) CP III-40                                                                                                                                                                                                                                                                                                                                                                                                                                                             </v>
          </cell>
          <cell r="C1152" t="str">
            <v>KG</v>
          </cell>
          <cell r="D1152" t="str">
            <v>CR</v>
          </cell>
          <cell r="E1152">
            <v>0.63</v>
          </cell>
        </row>
        <row r="1153">
          <cell r="A1153">
            <v>44528</v>
          </cell>
          <cell r="B1153" t="str">
            <v>CIMENTO PORTLAND ESTRUTURAL BRANCO CPB - 32 ou CPB - 40                                                                                                                                                                                                                                                                                                                                                                                                                                                   </v>
          </cell>
          <cell r="C1153" t="str">
            <v>KG</v>
          </cell>
          <cell r="D1153" t="str">
            <v>CR</v>
          </cell>
          <cell r="E1153">
            <v>3.73</v>
          </cell>
        </row>
        <row r="1154">
          <cell r="A1154">
            <v>34753</v>
          </cell>
          <cell r="B1154" t="str">
            <v>CIMENTO PORTLAND POZOLANICO CP IV-32                                                                                                                                                                                                                                                                                                                                                                                                                                                                      </v>
          </cell>
          <cell r="C1154" t="str">
            <v>KG</v>
          </cell>
          <cell r="D1154" t="str">
            <v>CR</v>
          </cell>
          <cell r="E1154">
            <v>0.68</v>
          </cell>
        </row>
        <row r="1155">
          <cell r="A1155">
            <v>420</v>
          </cell>
          <cell r="B1155" t="str">
            <v>CINTA CIRCULAR EM ACO GALVANIZADO DE 150 MM DE DIAMETRO PARA FIXACAO DE CAIXA MEDICAO, INCLUI PARAFUSOS E PORCAS                                                                                                                                                                                                                                                                                                                                                                                          </v>
          </cell>
          <cell r="C1155" t="str">
            <v>UND</v>
          </cell>
          <cell r="D1155" t="str">
            <v>AS</v>
          </cell>
          <cell r="E1155">
            <v>26.2</v>
          </cell>
        </row>
        <row r="1156">
          <cell r="A1156">
            <v>12327</v>
          </cell>
          <cell r="B1156" t="str">
            <v>CINTA CIRCULAR EM ACO GALVANIZADO DE 210 MM DE DIAMETRO PARA INSTALACAO DE TRANSFORMADOR EM POSTE DE CONCRETO                                                                                                                                                                                                                                                                                                                                                                                             </v>
          </cell>
          <cell r="C1156" t="str">
            <v>UND</v>
          </cell>
          <cell r="D1156" t="str">
            <v>AS</v>
          </cell>
          <cell r="E1156">
            <v>31.22</v>
          </cell>
        </row>
        <row r="1157">
          <cell r="A1157">
            <v>36148</v>
          </cell>
          <cell r="B1157" t="str">
            <v>CINTURAO DE SEGURANCA TIPO PARAQUEDISTA, FIVELA EM ACO, AJUSTE NO SUSPENSARIO, CINTURA E PERNAS                                                                                                                                                                                                                                                                                                                                                                                                           </v>
          </cell>
          <cell r="C1157" t="str">
            <v>UND</v>
          </cell>
          <cell r="D1157" t="str">
            <v>CR</v>
          </cell>
          <cell r="E1157">
            <v>77.76</v>
          </cell>
        </row>
        <row r="1158">
          <cell r="A1158">
            <v>12329</v>
          </cell>
          <cell r="B1158" t="str">
            <v>COBRE ELETROLITICO EM BARRA OU CHAPA                                                                                                                                                                                                                                                                                                                                                                                                                                                                      </v>
          </cell>
          <cell r="C1158" t="str">
            <v>KG</v>
          </cell>
          <cell r="D1158" t="str">
            <v>CR</v>
          </cell>
          <cell r="E1158">
            <v>111.99</v>
          </cell>
        </row>
        <row r="1159">
          <cell r="A1159">
            <v>1339</v>
          </cell>
          <cell r="B1159" t="str">
            <v>COLA A BASE DE RESINA SINTETICA PARA CHAPA DE LAMINADO MELAMINICO                                                                                                                                                                                                                                                                                                                                                                                                                                         </v>
          </cell>
          <cell r="C1159" t="str">
            <v>KG</v>
          </cell>
          <cell r="D1159" t="str">
            <v>CR</v>
          </cell>
          <cell r="E1159">
            <v>43.17</v>
          </cell>
        </row>
        <row r="1160">
          <cell r="A1160">
            <v>44396</v>
          </cell>
          <cell r="B1160" t="str">
            <v>COLA BRANCA BASE PVA                                                                                                                                                                                                                                                                                                                                                                                                                                                                                      </v>
          </cell>
          <cell r="C1160" t="str">
            <v>KG</v>
          </cell>
          <cell r="D1160" t="str">
            <v>CR</v>
          </cell>
          <cell r="E1160">
            <v>41.98</v>
          </cell>
        </row>
        <row r="1161">
          <cell r="A1161">
            <v>44327</v>
          </cell>
          <cell r="B1161" t="str">
            <v>COLA PARA TUBOS E MANTAS ELASTOMERICAS, A BASE DE SOLVENTE                                                                                                                                                                                                                                                                                                                                                                                                                                                </v>
          </cell>
          <cell r="C1161" t="str">
            <v>L </v>
          </cell>
          <cell r="D1161" t="str">
            <v>CR</v>
          </cell>
          <cell r="E1161">
            <v>142.76</v>
          </cell>
        </row>
        <row r="1162">
          <cell r="A1162">
            <v>37418</v>
          </cell>
          <cell r="B1162" t="str">
            <v>COLAR DE TOMADA EM POLIPROPILENO, PP, COM PARAFUSOS, PARA PEAD, 63 X 1/2" - LIGACAO PREDIAL DE AGUA                                                                                                                                                                                                                                                                                                                                                                                                       </v>
          </cell>
          <cell r="C1162" t="str">
            <v>UND</v>
          </cell>
          <cell r="D1162" t="str">
            <v>AS</v>
          </cell>
          <cell r="E1162">
            <v>16.71</v>
          </cell>
        </row>
        <row r="1163">
          <cell r="A1163">
            <v>37419</v>
          </cell>
          <cell r="B1163" t="str">
            <v>COLAR DE TOMADA EM POLIPROPILENO, PP, COM PARAFUSOS, PARA PEAD, 63 X 3/4" - LIGACAO PREDIAL DE AGUA                                                                                                                                                                                                                                                                                                                                                                                                       </v>
          </cell>
          <cell r="C1163" t="str">
            <v>UND</v>
          </cell>
          <cell r="D1163" t="str">
            <v>AS</v>
          </cell>
          <cell r="E1163">
            <v>17.16</v>
          </cell>
        </row>
        <row r="1164">
          <cell r="A1164">
            <v>1427</v>
          </cell>
          <cell r="B1164" t="str">
            <v>COLAR TOMADA PVC, COM TRAVAS, SAIDA COM ROSCA, DE 110 MM X 1/2" OU 110 MM X 3/4", PARA LIGACAO PREDIAL DE AGUA                                                                                                                                                                                                                                                                                                                                                                                            </v>
          </cell>
          <cell r="C1164" t="str">
            <v>UND</v>
          </cell>
          <cell r="D1164" t="str">
            <v>AS</v>
          </cell>
          <cell r="E1164">
            <v>15.68</v>
          </cell>
        </row>
        <row r="1165">
          <cell r="A1165">
            <v>1402</v>
          </cell>
          <cell r="B1165" t="str">
            <v>COLAR TOMADA PVC, COM TRAVAS, SAIDA COM ROSCA, DE 32 MM X 1/2" OU 32 MM X 3/4", PARA LIGACAO PREDIAL DE AGUA                                                                                                                                                                                                                                                                                                                                                                                              </v>
          </cell>
          <cell r="C1165" t="str">
            <v>UND</v>
          </cell>
          <cell r="D1165" t="str">
            <v>AS</v>
          </cell>
          <cell r="E1165">
            <v>5.42</v>
          </cell>
        </row>
        <row r="1166">
          <cell r="A1166">
            <v>1420</v>
          </cell>
          <cell r="B1166" t="str">
            <v>COLAR TOMADA PVC, COM TRAVAS, SAIDA COM ROSCA, DE 40 MM X 1/2" OU 40 MM X 3/4", PARA LIGACAO PREDIAL DE AGUA                                                                                                                                                                                                                                                                                                                                                                                              </v>
          </cell>
          <cell r="C1166" t="str">
            <v>UND</v>
          </cell>
          <cell r="D1166" t="str">
            <v>AS</v>
          </cell>
          <cell r="E1166">
            <v>6.97</v>
          </cell>
        </row>
        <row r="1167">
          <cell r="A1167">
            <v>1419</v>
          </cell>
          <cell r="B1167" t="str">
            <v>COLAR TOMADA PVC, COM TRAVAS, SAIDA COM ROSCA, DE 50 MM X 1/2" OU 50 MM X 3/4", PARA LIGACAO PREDIAL DE AGUA                                                                                                                                                                                                                                                                                                                                                                                              </v>
          </cell>
          <cell r="C1167" t="str">
            <v>UND</v>
          </cell>
          <cell r="D1167" t="str">
            <v>AS</v>
          </cell>
          <cell r="E1167">
            <v>8.42</v>
          </cell>
        </row>
        <row r="1168">
          <cell r="A1168">
            <v>1414</v>
          </cell>
          <cell r="B1168" t="str">
            <v>COLAR TOMADA PVC, COM TRAVAS, SAIDA COM ROSCA, DE 60 MM X 1/2" OU 60 MM X 3/4", PARA LIGACAO PREDIAL DE AGUA                                                                                                                                                                                                                                                                                                                                                                                              </v>
          </cell>
          <cell r="C1168" t="str">
            <v>UND</v>
          </cell>
          <cell r="D1168" t="str">
            <v>AS</v>
          </cell>
          <cell r="E1168">
            <v>8.24</v>
          </cell>
        </row>
        <row r="1169">
          <cell r="A1169">
            <v>1413</v>
          </cell>
          <cell r="B1169" t="str">
            <v>COLAR TOMADA PVC, COM TRAVAS, SAIDA COM ROSCA, DE 75 MM X 1/2" OU 75 MM X 3/4", PARA LIGACAO PREDIAL DE AGUA                                                                                                                                                                                                                                                                                                                                                                                              </v>
          </cell>
          <cell r="C1169" t="str">
            <v>UND</v>
          </cell>
          <cell r="D1169" t="str">
            <v>AS</v>
          </cell>
          <cell r="E1169">
            <v>12.18</v>
          </cell>
        </row>
        <row r="1170">
          <cell r="A1170">
            <v>1412</v>
          </cell>
          <cell r="B1170" t="str">
            <v>COLAR TOMADA PVC, COM TRAVAS, SAIDA COM ROSCA, DE 85 MM X 1/2" OU 85 MM X 3/4", PARA LIGACAO PREDIAL DE AGUA                                                                                                                                                                                                                                                                                                                                                                                              </v>
          </cell>
          <cell r="C1170" t="str">
            <v>UND</v>
          </cell>
          <cell r="D1170" t="str">
            <v>AS</v>
          </cell>
          <cell r="E1170">
            <v>10.32</v>
          </cell>
        </row>
        <row r="1171">
          <cell r="A1171">
            <v>1406</v>
          </cell>
          <cell r="B1171" t="str">
            <v>COLAR TOMADA PVC, COM TRAVAS, SAIDA ROSCAVEL COM BUCHA DE LATAO, DE 60 MM X 1/2" OU 60 MM X 3/4", PARA LIGACAO PREDIAL DE AGUA                                                                                                                                                                                                                                                                                                                                                                            </v>
          </cell>
          <cell r="C1171" t="str">
            <v>UND</v>
          </cell>
          <cell r="D1171" t="str">
            <v>AS</v>
          </cell>
          <cell r="E1171">
            <v>12.45</v>
          </cell>
        </row>
        <row r="1172">
          <cell r="A1172">
            <v>11281</v>
          </cell>
          <cell r="B1172" t="str">
            <v>COMPACTADOR DE SOLO A PERCUSSAO (SOQUETE), A GASOLINA 4 TEMPOS, PESO 55 A 65 KG, FORCA DE IMPACTO 1.000 A 1.500 KGF, FREQ. 600 A 700 GOLPES P/ MINUTO, VELOCIDADE TRABALHO DE 10 A 15 M/MIN, POT. DE 2,00 A 3,00 HP                                                                                                                                                                                                                                                                                       </v>
          </cell>
          <cell r="C1172" t="str">
            <v>UND</v>
          </cell>
          <cell r="D1172" t="str">
            <v>C </v>
          </cell>
          <cell r="E1172">
            <v>12368</v>
          </cell>
        </row>
        <row r="1173">
          <cell r="A1173">
            <v>1442</v>
          </cell>
          <cell r="B1173" t="str">
            <v>COMPACTADOR DE SOLO TIPO PLACA VIBRATORIA REVERSIVEL, A GASOLINA 4 TEMPOS, PESO 125 A 150 KG, FORCA CENTRIF. 2500 A 2800 KGF, LARG. TRABALHO 400 A 450 MM, FREQ. VIBRACAO 4300 A 4500 RPM, VELOC. TRABALHO 15 A 20 M/MIN, POT. 5,5 A 6,0 HP                                                                                                                                                                                                                                                               </v>
          </cell>
          <cell r="C1173" t="str">
            <v>UND</v>
          </cell>
          <cell r="D1173" t="str">
            <v>CR</v>
          </cell>
          <cell r="E1173">
            <v>10382.84</v>
          </cell>
        </row>
        <row r="1174">
          <cell r="A1174">
            <v>13457</v>
          </cell>
          <cell r="B1174" t="str">
            <v>COMPACTADOR DE SOLO TIPO PLACA VIBRATORIA REVERSIVEL, A GASOLINA 4 TEMPOS, PESO 150 A 175 KG, FORCA CENTRIF. 2800 A 3100 KGF, LARG. TRABALHO DE 450 A 520 MM, FREQ. VIBRACAO 4000 A 4300 RPM, VELOC. TRABALHO DE 15 A 20 M/MIN, POT. DE 6,0 A 7,0 HP                                                                                                                                                                                                                                                      </v>
          </cell>
          <cell r="C1174" t="str">
            <v>UND</v>
          </cell>
          <cell r="D1174" t="str">
            <v>CR</v>
          </cell>
          <cell r="E1174">
            <v>8962.31</v>
          </cell>
        </row>
        <row r="1175">
          <cell r="A1175">
            <v>40699</v>
          </cell>
          <cell r="B1175" t="str">
            <v>COMPACTADOR DE SOLO, TIPO PLACA VIBRATORIA NAO REVERSIVEL, A GASOLINA 4 TEMPOS, PESO 80 A 120 KG, FORCA CENTRIF. DE 1300 A 2000 KGF, LARG. TRABALHO DE 400 A 500 MM, FREQ. VIBRACAO DE 4800 A 6000 RPM, VELOCIDADE TRABALHO DE 20 A 30 M/MIN, POT. DE 5,0 A 6,0 HP                                                                                                                                                                                                                                        </v>
          </cell>
          <cell r="C1175" t="str">
            <v>UND</v>
          </cell>
          <cell r="D1175" t="str">
            <v>CR</v>
          </cell>
          <cell r="E1175">
            <v>6928.21</v>
          </cell>
        </row>
        <row r="1176">
          <cell r="A1176">
            <v>40701</v>
          </cell>
          <cell r="B1176" t="str">
            <v>COMPACTADOR DE SOLO, TIPO PLACA VIBRATORIA REVERSIVEL, A DIESEL, PESO 700 A 820 KG, FORCA CENTRIF. DE 6.200 A 10.000 KGF, LARG. TRABALHO DE 650 A 720 MM, FREQ. VIBRACAO DE 3.000 A 3.500 RPM, VELOCIDADE TRABALHO DE 25 A 30 M/MIN, POT. DE 13,0 A 15,0 HP                                                                                                                                                                                                                                               </v>
          </cell>
          <cell r="C1176" t="str">
            <v>UND</v>
          </cell>
          <cell r="D1176" t="str">
            <v>CR</v>
          </cell>
          <cell r="E1176">
            <v>122500.28</v>
          </cell>
        </row>
        <row r="1177">
          <cell r="A1177">
            <v>40700</v>
          </cell>
          <cell r="B1177" t="str">
            <v>COMPACTADOR DE SOLO, TIPO PLACA VIBRATORIA REVERSIVEL, A GASOLINA 4 TEMPOS, PESO 160 A 265 KG, FORCA CENTRIF. DE 2750 A 4000 KGF, LARG. TRABALHO DE 430 A 550 MM, FREQ. VIBRACAO DE 4000 A 5500 RPM, VELOCIDADE TRABALHO DE 20 A 25 M/MIN, POT. DE 7,5 A 9,0 HP                                                                                                                                                                                                                                           </v>
          </cell>
          <cell r="C1177" t="str">
            <v>UND</v>
          </cell>
          <cell r="D1177" t="str">
            <v>CR</v>
          </cell>
          <cell r="E1177">
            <v>16127.97</v>
          </cell>
        </row>
        <row r="1178">
          <cell r="A1178">
            <v>13458</v>
          </cell>
          <cell r="B1178" t="str">
            <v>COMPACTADOR DE SOLOS DE PERCURSAO (SOQUETE) COM MOTOR A GASOLINA 4 TEMPOS DE 4 HP (4 CV)                                                                                                                                                                                                                                                                                                                                                                                                                  </v>
          </cell>
          <cell r="C1178" t="str">
            <v>UND</v>
          </cell>
          <cell r="D1178" t="str">
            <v>CR</v>
          </cell>
          <cell r="E1178">
            <v>15325.56</v>
          </cell>
        </row>
        <row r="1179">
          <cell r="A1179">
            <v>11134</v>
          </cell>
          <cell r="B1179" t="str">
            <v>COMPENSADO NAVAL - CHAPA/PAINEL EM MADEIRA COMPENSADA PRENSADA, DE 2200 X 1600 MM, E = 10 MM                                                                                                                                                                                                                                                                                                                                                                                                              </v>
          </cell>
          <cell r="C1179" t="str">
            <v>M2</v>
          </cell>
          <cell r="D1179" t="str">
            <v>CR</v>
          </cell>
          <cell r="E1179">
            <v>69.02</v>
          </cell>
        </row>
        <row r="1180">
          <cell r="A1180">
            <v>11135</v>
          </cell>
          <cell r="B1180" t="str">
            <v>COMPENSADO NAVAL - CHAPA/PAINEL EM MADEIRA COMPENSADA PRENSADA, DE 2200 X 1600 MM, E = 12 MM                                                                                                                                                                                                                                                                                                                                                                                                              </v>
          </cell>
          <cell r="C1180" t="str">
            <v>M2</v>
          </cell>
          <cell r="D1180" t="str">
            <v>CR</v>
          </cell>
          <cell r="E1180">
            <v>74.52</v>
          </cell>
        </row>
        <row r="1181">
          <cell r="A1181">
            <v>11136</v>
          </cell>
          <cell r="B1181" t="str">
            <v>COMPENSADO NAVAL - CHAPA/PAINEL EM MADEIRA COMPENSADA PRENSADA, DE 2200 X 1600 MM, E = 15 MM                                                                                                                                                                                                                                                                                                                                                                                                              </v>
          </cell>
          <cell r="C1181" t="str">
            <v>M2</v>
          </cell>
          <cell r="D1181" t="str">
            <v>CR</v>
          </cell>
          <cell r="E1181">
            <v>85.33</v>
          </cell>
        </row>
        <row r="1182">
          <cell r="A1182">
            <v>34743</v>
          </cell>
          <cell r="B1182" t="str">
            <v>COMPENSADO NAVAL - CHAPA/PAINEL EM MADEIRA COMPENSADA PRENSADA, DE 2200 X 1600 MM, E = 18 MM                                                                                                                                                                                                                                                                                                                                                                                                              </v>
          </cell>
          <cell r="C1182" t="str">
            <v>M2</v>
          </cell>
          <cell r="D1182" t="str">
            <v>CR</v>
          </cell>
          <cell r="E1182">
            <v>102.96</v>
          </cell>
        </row>
        <row r="1183">
          <cell r="A1183">
            <v>11137</v>
          </cell>
          <cell r="B1183" t="str">
            <v>COMPENSADO NAVAL - CHAPA/PAINEL EM MADEIRA COMPENSADA PRENSADA, DE 2200 X 1600 MM, E = 20 MM                                                                                                                                                                                                                                                                                                                                                                                                              </v>
          </cell>
          <cell r="C1183" t="str">
            <v>M2</v>
          </cell>
          <cell r="D1183" t="str">
            <v>CR</v>
          </cell>
          <cell r="E1183">
            <v>116.94</v>
          </cell>
        </row>
        <row r="1184">
          <cell r="A1184">
            <v>34745</v>
          </cell>
          <cell r="B1184" t="str">
            <v>COMPENSADO NAVAL - CHAPA/PAINEL EM MADEIRA COMPENSADA PRENSADA, DE 2200 X 1600 MM, E = 25 MM                                                                                                                                                                                                                                                                                                                                                                                                              </v>
          </cell>
          <cell r="C1184" t="str">
            <v>M2</v>
          </cell>
          <cell r="D1184" t="str">
            <v>CR</v>
          </cell>
          <cell r="E1184">
            <v>139.06</v>
          </cell>
        </row>
        <row r="1185">
          <cell r="A1185">
            <v>34746</v>
          </cell>
          <cell r="B1185" t="str">
            <v>COMPENSADO NAVAL - CHAPA/PAINEL EM MADEIRA COMPENSADA PRENSADA, DE 2200 X 1600 MM, E = 4 MM                                                                                                                                                                                                                                                                                                                                                                                                               </v>
          </cell>
          <cell r="C1185" t="str">
            <v>M2</v>
          </cell>
          <cell r="D1185" t="str">
            <v>CR</v>
          </cell>
          <cell r="E1185">
            <v>37.92</v>
          </cell>
        </row>
        <row r="1186">
          <cell r="A1186">
            <v>1360</v>
          </cell>
          <cell r="B1186" t="str">
            <v>COMPENSADO NAVAL - CHAPA/PAINEL EM MADEIRA COMPENSADA PRENSADA, DE 2200 X 1600 MM, E = 6 MM                                                                                                                                                                                                                                                                                                                                                                                                               </v>
          </cell>
          <cell r="C1186" t="str">
            <v>M2</v>
          </cell>
          <cell r="D1186" t="str">
            <v>CR</v>
          </cell>
          <cell r="E1186">
            <v>44.24</v>
          </cell>
        </row>
        <row r="1187">
          <cell r="A1187">
            <v>36524</v>
          </cell>
          <cell r="B1187" t="str">
            <v>COMPRESSOR DE AR ESTACIONARIO, VAZAO 620 PCM, PRESSAO EFETIVA DE TRABALHO 109 PSI, MOTOR ELETRICO, POTENCIA 127 CV                                                                                                                                                                                                                                                                                                                                                                                        </v>
          </cell>
          <cell r="C1187" t="str">
            <v>UND</v>
          </cell>
          <cell r="D1187" t="str">
            <v>AS</v>
          </cell>
          <cell r="E1187">
            <v>183803.46</v>
          </cell>
        </row>
        <row r="1188">
          <cell r="A1188">
            <v>36526</v>
          </cell>
          <cell r="B1188" t="str">
            <v>COMPRESSOR DE AR REBOCAVEL VAZAO 400 PCM, PRESSAO EFETIVA DE TRABALHO 102 PSI, MOTOR DIESEL, POTENCIA 110 CV                                                                                                                                                                                                                                                                                                                                                                                              </v>
          </cell>
          <cell r="C1188" t="str">
            <v>UND</v>
          </cell>
          <cell r="D1188" t="str">
            <v>AS</v>
          </cell>
          <cell r="E1188">
            <v>148116.31</v>
          </cell>
        </row>
        <row r="1189">
          <cell r="A1189">
            <v>36523</v>
          </cell>
          <cell r="B1189" t="str">
            <v>COMPRESSOR DE AR REBOCAVEL VAZAO 748 PCM, PRESSAO EFETIVA DE TRABALHO 102 PSI, MOTOR DIESEL, POTENCIA 210 CV                                                                                                                                                                                                                                                                                                                                                                                              </v>
          </cell>
          <cell r="C1189" t="str">
            <v>UND</v>
          </cell>
          <cell r="D1189" t="str">
            <v>AS</v>
          </cell>
          <cell r="E1189">
            <v>317097.03</v>
          </cell>
        </row>
        <row r="1190">
          <cell r="A1190">
            <v>36527</v>
          </cell>
          <cell r="B1190" t="str">
            <v>COMPRESSOR DE AR REBOCAVEL VAZAO 860 PCM, PRESSAO EFETIVA DE TRABALHO 102 PSI, MOTOR DIESEL, POTENCIA 250 CV                                                                                                                                                                                                                                                                                                                                                                                              </v>
          </cell>
          <cell r="C1190" t="str">
            <v>UND</v>
          </cell>
          <cell r="D1190" t="str">
            <v>AS</v>
          </cell>
          <cell r="E1190">
            <v>344432.69</v>
          </cell>
        </row>
        <row r="1191">
          <cell r="A1191">
            <v>38642</v>
          </cell>
          <cell r="B1191" t="str">
            <v>COMPRESSOR DE AR REBOCAVEL, VAZAO 152 PCM, PRESSAO EFETIVA DE TRABALHO 102 PSI, MOTOR DIESEL, POTENCIA 31,5 KW                                                                                                                                                                                                                                                                                                                                                                                            </v>
          </cell>
          <cell r="C1191" t="str">
            <v>UND</v>
          </cell>
          <cell r="D1191" t="str">
            <v>AS</v>
          </cell>
          <cell r="E1191">
            <v>80192.77</v>
          </cell>
        </row>
        <row r="1192">
          <cell r="A1192">
            <v>36522</v>
          </cell>
          <cell r="B1192" t="str">
            <v>COMPRESSOR DE AR REBOCAVEL, VAZAO 189 PCM, PRESSAO EFETIVA DE TRABALHO 102 PSI, MOTOR DIESEL, POTENCIA 63 CV                                                                                                                                                                                                                                                                                                                                                                                              </v>
          </cell>
          <cell r="C1192" t="str">
            <v>UND</v>
          </cell>
          <cell r="D1192" t="str">
            <v>AS</v>
          </cell>
          <cell r="E1192">
            <v>93263.23</v>
          </cell>
        </row>
        <row r="1193">
          <cell r="A1193">
            <v>36525</v>
          </cell>
          <cell r="B1193" t="str">
            <v>COMPRESSOR DE AR REBOCAVEL, VAZAO 250 PCM, PRESSAO EFETIVA DE TRABALHO 102 PSI, MOTOR DIESEL, POTENCIA 81 CV                                                                                                                                                                                                                                                                                                                                                                                              </v>
          </cell>
          <cell r="C1193" t="str">
            <v>UND</v>
          </cell>
          <cell r="D1193" t="str">
            <v>AS</v>
          </cell>
          <cell r="E1193">
            <v>124901.25</v>
          </cell>
        </row>
        <row r="1194">
          <cell r="A1194">
            <v>13803</v>
          </cell>
          <cell r="B1194" t="str">
            <v>COMPRESSOR DE AR REBOCAVEL, VAZAO 89 PCM, PRESSAO EFETIVA DE TRABALHO *102* PSI, MOTOR DIESEL, POTENCIA *20* CV                                                                                                                                                                                                                                                                                                                                                                                           </v>
          </cell>
          <cell r="C1194" t="str">
            <v>UND</v>
          </cell>
          <cell r="D1194" t="str">
            <v>AS</v>
          </cell>
          <cell r="E1194">
            <v>124543.86</v>
          </cell>
        </row>
        <row r="1195">
          <cell r="A1195">
            <v>34348</v>
          </cell>
          <cell r="B1195" t="str">
            <v>CONCERTINA CLIPADA (DUPLA) EM ACO GALVANIZADO DE ALTA RESISTENCIA, COM ESPIRAL DE 300 MM, D = 2,76 MM                                                                                                                                                                                                                                                                                                                                                                                                     </v>
          </cell>
          <cell r="C1195" t="str">
            <v>M </v>
          </cell>
          <cell r="D1195" t="str">
            <v>CR</v>
          </cell>
          <cell r="E1195">
            <v>25.97</v>
          </cell>
        </row>
        <row r="1196">
          <cell r="A1196">
            <v>34347</v>
          </cell>
          <cell r="B1196" t="str">
            <v>CONCERTINA SIMPLES EM ACO GALVANIZADO DE ALTA RESISTENCIA, COM ESPIRAL DE 300 MM, D = 2,76 MM                                                                                                                                                                                                                                                                                                                                                                                                             </v>
          </cell>
          <cell r="C1196" t="str">
            <v>M </v>
          </cell>
          <cell r="D1196" t="str">
            <v>CR</v>
          </cell>
          <cell r="E1196">
            <v>18.57</v>
          </cell>
        </row>
        <row r="1197">
          <cell r="A1197">
            <v>11146</v>
          </cell>
          <cell r="B1197" t="str">
            <v>CONCRETO AUTOADENSAVEL (CAA) CLASSE DE RESISTENCIA C15, ESPALHAMENTO SF2, COM BOMBEAMENTO (DISPONIBILIZACAO DE BOMBA), SEM O LANCAMENTO (NBR 15823)                                                                                                                                                                                                                                                                                                                                                       </v>
          </cell>
          <cell r="C1197" t="str">
            <v>M3</v>
          </cell>
          <cell r="D1197" t="str">
            <v>CR</v>
          </cell>
          <cell r="E1197">
            <v>506.36</v>
          </cell>
        </row>
        <row r="1198">
          <cell r="A1198">
            <v>11147</v>
          </cell>
          <cell r="B1198" t="str">
            <v>CONCRETO AUTOADENSAVEL (CAA) CLASSE DE RESISTENCIA C20, ESPALHAMENTO SF2, COM BOMBEAMENTO (DISPONIBILIZACAO DE BOMBA), SEM O LANCAMENTO (NBR 15823)                                                                                                                                                                                                                                                                                                                                                       </v>
          </cell>
          <cell r="C1198" t="str">
            <v>M3</v>
          </cell>
          <cell r="D1198" t="str">
            <v>CR</v>
          </cell>
          <cell r="E1198">
            <v>526.18</v>
          </cell>
        </row>
        <row r="1199">
          <cell r="A1199">
            <v>34872</v>
          </cell>
          <cell r="B1199" t="str">
            <v>CONCRETO AUTOADENSAVEL (CAA) CLASSE DE RESISTENCIA C25, ESPALHAMENTO SF2, COM BOMBEAMENTO (DISPONIBILIZACAO DE BOMBA), SEM O LANCAMENTO (NBR 15823)                                                                                                                                                                                                                                                                                                                                                       </v>
          </cell>
          <cell r="C1199" t="str">
            <v>M3</v>
          </cell>
          <cell r="D1199" t="str">
            <v>CR</v>
          </cell>
          <cell r="E1199">
            <v>532.08</v>
          </cell>
        </row>
        <row r="1200">
          <cell r="A1200">
            <v>34491</v>
          </cell>
          <cell r="B1200" t="str">
            <v>CONCRETO AUTOADENSAVEL (CAA) CLASSE DE RESISTENCIA C30, ESPALHAMENTO SF2, COM BOMBEAMENTO (DISPONIBILIZACAO DE BOMBA), SEM O LANCAMENTO (NBR 15823)                                                                                                                                                                                                                                                                                                                                                       </v>
          </cell>
          <cell r="C1200" t="str">
            <v>M3</v>
          </cell>
          <cell r="D1200" t="str">
            <v>CR</v>
          </cell>
          <cell r="E1200">
            <v>547.5</v>
          </cell>
        </row>
        <row r="1201">
          <cell r="A1201">
            <v>34770</v>
          </cell>
          <cell r="B1201" t="str">
            <v>CONCRETO BETUMINOSO USINADO A QUENTE (CBUQ) PARA PAVIMENTACAO ASFALTICA, PADRAO DNIT, FAIXA C, COM CAP 30/45 - AQUISICAO POSTO USINA                                                                                                                                                                                                                                                                                                                                                                      </v>
          </cell>
          <cell r="C1201" t="str">
            <v>T </v>
          </cell>
          <cell r="D1201" t="str">
            <v>CR</v>
          </cell>
          <cell r="E1201">
            <v>765.09</v>
          </cell>
        </row>
        <row r="1202">
          <cell r="A1202">
            <v>1518</v>
          </cell>
          <cell r="B1202" t="str">
            <v>CONCRETO BETUMINOSO USINADO A QUENTE (CBUQ) PARA PAVIMENTACAO ASFALTICA, PADRAO DNIT, FAIXA C, COM CAP 50/70 - AQUISICAO POSTO USINA                                                                                                                                                                                                                                                                                                                                                                      </v>
          </cell>
          <cell r="C1202" t="str">
            <v>T </v>
          </cell>
          <cell r="D1202" t="str">
            <v>C </v>
          </cell>
          <cell r="E1202">
            <v>780</v>
          </cell>
        </row>
        <row r="1203">
          <cell r="A1203">
            <v>41965</v>
          </cell>
          <cell r="B1203" t="str">
            <v>CONCRETO BETUMINOSO USINADO A QUENTE (CBUQ) PARA PAVIMENTACAO ASFALTICA, PADRAO DNIT, PARA BINDER, COM CAP 50/70 - AQUISICAO POSTO USINA                                                                                                                                                                                                                                                                                                                                                                  </v>
          </cell>
          <cell r="C1203" t="str">
            <v>T </v>
          </cell>
          <cell r="D1203" t="str">
            <v>CR</v>
          </cell>
          <cell r="E1203">
            <v>683.93</v>
          </cell>
        </row>
        <row r="1204">
          <cell r="A1204">
            <v>1524</v>
          </cell>
          <cell r="B1204" t="str">
            <v>CONCRETO USINADO BOMBEAVEL, CLASSE DE RESISTENCIA C20, BRITA 0 E 1, SLUMP = 100 +/- 20 MM, COM BOMBEAMENTO (DISPONIBILIZACAO DE BOMBA), SEM O LANCAMENTO (NBR 8953)                                                                                                                                                                                                                                                                                                                                       </v>
          </cell>
          <cell r="C1204" t="str">
            <v>M3</v>
          </cell>
          <cell r="D1204" t="str">
            <v>CR</v>
          </cell>
          <cell r="E1204">
            <v>485.81</v>
          </cell>
        </row>
        <row r="1205">
          <cell r="A1205">
            <v>34492</v>
          </cell>
          <cell r="B1205" t="str">
            <v>CONCRETO USINADO BOMBEAVEL, CLASSE DE RESISTENCIA C20, COM BRITA 0 E 1, SLUMP = 100 +/- 20 MM, EXCLUI SERVICO DE BOMBEAMENTO (NBR 8953)                                                                                                                                                                                                                                                                                                                                                                   </v>
          </cell>
          <cell r="C1205" t="str">
            <v>M3</v>
          </cell>
          <cell r="D1205" t="str">
            <v>C </v>
          </cell>
          <cell r="E1205">
            <v>450</v>
          </cell>
        </row>
        <row r="1206">
          <cell r="A1206">
            <v>38404</v>
          </cell>
          <cell r="B1206" t="str">
            <v>CONCRETO USINADO BOMBEAVEL, CLASSE DE RESISTENCIA C20, COM BRITA 0 E 1, SLUMP = 130 +/- 20 MM, EXCLUI SERVICO DE BOMBEAMENTO (NBR 8953)                                                                                                                                                                                                                                                                                                                                                                   </v>
          </cell>
          <cell r="C1206" t="str">
            <v>M3</v>
          </cell>
          <cell r="D1206" t="str">
            <v>CR</v>
          </cell>
          <cell r="E1206">
            <v>466.11</v>
          </cell>
        </row>
        <row r="1207">
          <cell r="A1207">
            <v>39849</v>
          </cell>
          <cell r="B1207" t="str">
            <v>CONCRETO USINADO BOMBEAVEL, CLASSE DE RESISTENCIA C20, COM BRITA 0 E 1, SLUMP = 190 +/- 20 MM, COM BOMBEAMENTO (DISPONIBILIZACAO DE BOMBA), SEM O LANCAMENTO (NBR 8953)                                                                                                                                                                                                                                                                                                                                   </v>
          </cell>
          <cell r="C1207" t="str">
            <v>M3</v>
          </cell>
          <cell r="D1207" t="str">
            <v>CR</v>
          </cell>
          <cell r="E1207">
            <v>534.16</v>
          </cell>
        </row>
        <row r="1208">
          <cell r="A1208">
            <v>38464</v>
          </cell>
          <cell r="B1208" t="str">
            <v>CONCRETO USINADO BOMBEAVEL, CLASSE DE RESISTENCIA C20, COM BRITA 0, SLUMP = 220 +/- 20 MM, COM BOMBEAMENTO (DISPONIBILIZACAO DE BOMBA), SEM O LANCAMENTO (NBR 8953)                                                                                                                                                                                                                                                                                                                                       </v>
          </cell>
          <cell r="C1208" t="str">
            <v>M3</v>
          </cell>
          <cell r="D1208" t="str">
            <v>CR</v>
          </cell>
          <cell r="E1208">
            <v>541.92</v>
          </cell>
        </row>
        <row r="1209">
          <cell r="A1209">
            <v>1527</v>
          </cell>
          <cell r="B1209" t="str">
            <v>CONCRETO USINADO BOMBEAVEL, CLASSE DE RESISTENCIA C25, BRITA 0 E 1, SLUMP = 100 +/- 20 MM, COM BOMBEAMENTO (DISPONIBILIZACAO DE BOMBA), SEM O LANCAMENTO (NBR 8953)                                                                                                                                                                                                                                                                                                                                       </v>
          </cell>
          <cell r="C1209" t="str">
            <v>M3</v>
          </cell>
          <cell r="D1209" t="str">
            <v>CR</v>
          </cell>
          <cell r="E1209">
            <v>501.24</v>
          </cell>
        </row>
        <row r="1210">
          <cell r="A1210">
            <v>34493</v>
          </cell>
          <cell r="B1210" t="str">
            <v>CONCRETO USINADO BOMBEAVEL, CLASSE DE RESISTENCIA C25, COM BRITA 0 E 1, SLUMP = 100 +/- 20 MM, EXCLUI SERVICO DE BOMBEAMENTO (NBR 8953)                                                                                                                                                                                                                                                                                                                                                                   </v>
          </cell>
          <cell r="C1210" t="str">
            <v>M3</v>
          </cell>
          <cell r="D1210" t="str">
            <v>CR</v>
          </cell>
          <cell r="E1210">
            <v>462.68</v>
          </cell>
        </row>
        <row r="1211">
          <cell r="A1211">
            <v>38405</v>
          </cell>
          <cell r="B1211" t="str">
            <v>CONCRETO USINADO BOMBEAVEL, CLASSE DE RESISTENCIA C25, COM BRITA 0 E 1, SLUMP = 130 +/- 20 MM, EXCLUI SERVICO DE BOMBEAMENTO (NBR 8953)                                                                                                                                                                                                                                                                                                                                                                   </v>
          </cell>
          <cell r="C1211" t="str">
            <v>M3</v>
          </cell>
          <cell r="D1211" t="str">
            <v>CR</v>
          </cell>
          <cell r="E1211">
            <v>480.49</v>
          </cell>
        </row>
        <row r="1212">
          <cell r="A1212">
            <v>38408</v>
          </cell>
          <cell r="B1212" t="str">
            <v>CONCRETO USINADO BOMBEAVEL, CLASSE DE RESISTENCIA C25, COM BRITA 0 E 1, SLUMP = 190 +/- 20 MM, EXCLUI SERVICO DE BOMBEAMENTO (NBR 8953)                                                                                                                                                                                                                                                                                                                                                                   </v>
          </cell>
          <cell r="C1212" t="str">
            <v>M3</v>
          </cell>
          <cell r="D1212" t="str">
            <v>CR</v>
          </cell>
          <cell r="E1212">
            <v>531.85</v>
          </cell>
        </row>
        <row r="1213">
          <cell r="A1213">
            <v>1525</v>
          </cell>
          <cell r="B1213" t="str">
            <v>CONCRETO USINADO BOMBEAVEL, CLASSE DE RESISTENCIA C30, BRITA 0 E 1, SLUMP = 100 +/- 20 MM, COM BOMBEAMENTO (DISPONIBILIZACAO DE BOMBA), SEM O LANCAMENTO (NBR 8953)                                                                                                                                                                                                                                                                                                                                       </v>
          </cell>
          <cell r="C1213" t="str">
            <v>M3</v>
          </cell>
          <cell r="D1213" t="str">
            <v>CR</v>
          </cell>
          <cell r="E1213">
            <v>516.66</v>
          </cell>
        </row>
        <row r="1214">
          <cell r="A1214">
            <v>34494</v>
          </cell>
          <cell r="B1214" t="str">
            <v>CONCRETO USINADO BOMBEAVEL, CLASSE DE RESISTENCIA C30, COM BRITA 0 E 1, SLUMP = 100 +/- 20 MM, EXCLUI SERVICO DE BOMBEAMENTO (NBR 8953)                                                                                                                                                                                                                                                                                                                                                                   </v>
          </cell>
          <cell r="C1214" t="str">
            <v>M3</v>
          </cell>
          <cell r="D1214" t="str">
            <v>CR</v>
          </cell>
          <cell r="E1214">
            <v>478.1</v>
          </cell>
        </row>
        <row r="1215">
          <cell r="A1215">
            <v>38406</v>
          </cell>
          <cell r="B1215" t="str">
            <v>CONCRETO USINADO BOMBEAVEL, CLASSE DE RESISTENCIA C30, COM BRITA 0 E 1, SLUMP = 130 +/- 20 MM, EXCLUI SERVICO DE BOMBEAMENTO (NBR 8953)                                                                                                                                                                                                                                                                                                                                                                   </v>
          </cell>
          <cell r="C1215" t="str">
            <v>M3</v>
          </cell>
          <cell r="D1215" t="str">
            <v>CR</v>
          </cell>
          <cell r="E1215">
            <v>507.36</v>
          </cell>
        </row>
        <row r="1216">
          <cell r="A1216">
            <v>38409</v>
          </cell>
          <cell r="B1216" t="str">
            <v>CONCRETO USINADO BOMBEAVEL, CLASSE DE RESISTENCIA C30, COM BRITA 0 E 1, SLUMP = 190 +/- 20 MM, EXCLUI SERVICO DE BOMBEAMENTO (NBR 8953)                                                                                                                                                                                                                                                                                                                                                                   </v>
          </cell>
          <cell r="C1216" t="str">
            <v>M3</v>
          </cell>
          <cell r="D1216" t="str">
            <v>CR</v>
          </cell>
          <cell r="E1216">
            <v>535.47</v>
          </cell>
        </row>
        <row r="1217">
          <cell r="A1217">
            <v>43360</v>
          </cell>
          <cell r="B1217" t="str">
            <v>CONCRETO USINADO BOMBEAVEL, CLASSE DE RESISTENCIA C30, COM BRITA 0 E 1, SLUMP = 220 +/- 30 MM, EXCLUI SERVICO DE BOMBEAMENTO (NBR 8953)                                                                                                                                                                                                                                                                                                                                                                   </v>
          </cell>
          <cell r="C1217" t="str">
            <v>M3</v>
          </cell>
          <cell r="D1217" t="str">
            <v>CR</v>
          </cell>
          <cell r="E1217">
            <v>558.35</v>
          </cell>
        </row>
        <row r="1218">
          <cell r="A1218">
            <v>11145</v>
          </cell>
          <cell r="B1218" t="str">
            <v>CONCRETO USINADO BOMBEAVEL, CLASSE DE RESISTENCIA C35, BRITA 0 E 1, SLUMP = 100 +/- 20 MM, COM BOMBEAMENTO (DISPONIBILIZACAO DE BOMBA), SEM O LANCAMENTO (NBR 8953)                                                                                                                                                                                                                                                                                                                                       </v>
          </cell>
          <cell r="C1218" t="str">
            <v>M3</v>
          </cell>
          <cell r="D1218" t="str">
            <v>CR</v>
          </cell>
          <cell r="E1218">
            <v>532.08</v>
          </cell>
        </row>
        <row r="1219">
          <cell r="A1219">
            <v>34495</v>
          </cell>
          <cell r="B1219" t="str">
            <v>CONCRETO USINADO BOMBEAVEL, CLASSE DE RESISTENCIA C35, COM BRITA 0 E 1, SLUMP = 100 +/- 20 MM, EXCLUI SERVICO DE BOMBEAMENTO (NBR 8953)                                                                                                                                                                                                                                                                                                                                                                   </v>
          </cell>
          <cell r="C1219" t="str">
            <v>M3</v>
          </cell>
          <cell r="D1219" t="str">
            <v>CR</v>
          </cell>
          <cell r="E1219">
            <v>493.52</v>
          </cell>
        </row>
        <row r="1220">
          <cell r="A1220">
            <v>34479</v>
          </cell>
          <cell r="B1220" t="str">
            <v>CONCRETO USINADO BOMBEAVEL, CLASSE DE RESISTENCIA C40, BRITA 0 E 1, SLUMP = 100 +/- 20 MM, COM BOMBEAMENTO (DISPONIBILIZACAO DE BOMBA), SEM O LANCAMENTO (NBR 8953)                                                                                                                                                                                                                                                                                                                                       </v>
          </cell>
          <cell r="C1220" t="str">
            <v>M3</v>
          </cell>
          <cell r="D1220" t="str">
            <v>CR</v>
          </cell>
          <cell r="E1220">
            <v>547.5</v>
          </cell>
        </row>
        <row r="1221">
          <cell r="A1221">
            <v>34496</v>
          </cell>
          <cell r="B1221" t="str">
            <v>CONCRETO USINADO BOMBEAVEL, CLASSE DE RESISTENCIA C40, COM BRITA 0 E 1, SLUMP = 100 +/- 20 MM, EXCLUI SERVICO DE BOMBEAMENTO (NBR 8953)                                                                                                                                                                                                                                                                                                                                                                   </v>
          </cell>
          <cell r="C1221" t="str">
            <v>M3</v>
          </cell>
          <cell r="D1221" t="str">
            <v>CR</v>
          </cell>
          <cell r="E1221">
            <v>514.83</v>
          </cell>
        </row>
        <row r="1222">
          <cell r="A1222">
            <v>34481</v>
          </cell>
          <cell r="B1222" t="str">
            <v>CONCRETO USINADO BOMBEAVEL, CLASSE DE RESISTENCIA C45, BRITA 0 E 1, SLUMP = 100 +/- 20 MM, COM BOMBEAMENTO (DISPONIBILIZACAO DE BOMBA), SEM O LANCAMENTO (NBR 8953)                                                                                                                                                                                                                                                                                                                                       </v>
          </cell>
          <cell r="C1222" t="str">
            <v>M3</v>
          </cell>
          <cell r="D1222" t="str">
            <v>CR</v>
          </cell>
          <cell r="E1222">
            <v>572.08</v>
          </cell>
        </row>
        <row r="1223">
          <cell r="A1223">
            <v>34483</v>
          </cell>
          <cell r="B1223" t="str">
            <v>CONCRETO USINADO BOMBEAVEL, CLASSE DE RESISTENCIA C50, BRITA 0 E 1, SLUMP = 100 +/- 20 MM, COM BOMBEAMENTO (DISPONIBILIZACAO DE BOMBA), SEM O LANCAMENTO (NBR 8953)                                                                                                                                                                                                                                                                                                                                       </v>
          </cell>
          <cell r="C1223" t="str">
            <v>M3</v>
          </cell>
          <cell r="D1223" t="str">
            <v>CR</v>
          </cell>
          <cell r="E1223">
            <v>611.22</v>
          </cell>
        </row>
        <row r="1224">
          <cell r="A1224">
            <v>34485</v>
          </cell>
          <cell r="B1224" t="str">
            <v>CONCRETO USINADO BOMBEAVEL, CLASSE DE RESISTENCIA C60, COM BRITA 0 E 1, SLUMP = 100 +/- 20 MM, COM BOMBEAMENTO (DISPONIBILIZACAO DE BOMBA), SEM O LANCAMENTO (NBR 8953)                                                                                                                                                                                                                                                                                                                                   </v>
          </cell>
          <cell r="C1224" t="str">
            <v>M3</v>
          </cell>
          <cell r="D1224" t="str">
            <v>CR</v>
          </cell>
          <cell r="E1224">
            <v>653.64</v>
          </cell>
        </row>
        <row r="1225">
          <cell r="A1225">
            <v>14041</v>
          </cell>
          <cell r="B1225" t="str">
            <v>CONCRETO USINADO CONVENCIONAL (NAO BOMBEAVEL) CLASSE DE RESISTENCIA C10, COM BRITA 1 E 2, SLUMP = 80 MM +/- 10 MM (NBR 8953)                                                                                                                                                                                                                                                                                                                                                                              </v>
          </cell>
          <cell r="C1225" t="str">
            <v>M3</v>
          </cell>
          <cell r="D1225" t="str">
            <v>CR</v>
          </cell>
          <cell r="E1225">
            <v>424.89</v>
          </cell>
        </row>
        <row r="1226">
          <cell r="A1226">
            <v>1523</v>
          </cell>
          <cell r="B1226" t="str">
            <v>CONCRETO USINADO CONVENCIONAL (NAO BOMBEAVEL) CLASSE DE RESISTENCIA C15, COM BRITA 1 E 2, SLUMP = 80 MM +/- 10 MM (NBR 8953)                                                                                                                                                                                                                                                                                                                                                                              </v>
          </cell>
          <cell r="C1226" t="str">
            <v>M3</v>
          </cell>
          <cell r="D1226" t="str">
            <v>CR</v>
          </cell>
          <cell r="E1226">
            <v>431.84</v>
          </cell>
        </row>
        <row r="1227">
          <cell r="A1227">
            <v>14052</v>
          </cell>
          <cell r="B1227" t="str">
            <v>CONDULETE DE ALUMINIO TIPO B, PARA ELETRODUTO ROSCAVEL DE 1/2", COM TAMPA CEGA                                                                                                                                                                                                                                                                                                                                                                                                                            </v>
          </cell>
          <cell r="C1227" t="str">
            <v>UND</v>
          </cell>
          <cell r="D1227" t="str">
            <v>CR</v>
          </cell>
          <cell r="E1227">
            <v>14.78</v>
          </cell>
        </row>
        <row r="1228">
          <cell r="A1228">
            <v>14054</v>
          </cell>
          <cell r="B1228" t="str">
            <v>CONDULETE DE ALUMINIO TIPO B, PARA ELETRODUTO ROSCAVEL DE 1", COM TAMPA CEGA                                                                                                                                                                                                                                                                                                                                                                                                                              </v>
          </cell>
          <cell r="C1228" t="str">
            <v>UND</v>
          </cell>
          <cell r="D1228" t="str">
            <v>CR</v>
          </cell>
          <cell r="E1228">
            <v>19.21</v>
          </cell>
        </row>
        <row r="1229">
          <cell r="A1229">
            <v>14053</v>
          </cell>
          <cell r="B1229" t="str">
            <v>CONDULETE DE ALUMINIO TIPO B, PARA ELETRODUTO ROSCAVEL DE 3/4", COM TAMPA CEGA                                                                                                                                                                                                                                                                                                                                                                                                                            </v>
          </cell>
          <cell r="C1229" t="str">
            <v>UND</v>
          </cell>
          <cell r="D1229" t="str">
            <v>CR</v>
          </cell>
          <cell r="E1229">
            <v>15</v>
          </cell>
        </row>
        <row r="1230">
          <cell r="A1230">
            <v>2558</v>
          </cell>
          <cell r="B1230" t="str">
            <v>CONDULETE DE ALUMINIO TIPO C, PARA ELETRODUTO ROSCAVEL DE 1/2", COM TAMPA CEGA                                                                                                                                                                                                                                                                                                                                                                                                                            </v>
          </cell>
          <cell r="C1230" t="str">
            <v>UND</v>
          </cell>
          <cell r="D1230" t="str">
            <v>CR</v>
          </cell>
          <cell r="E1230">
            <v>11.29</v>
          </cell>
        </row>
        <row r="1231">
          <cell r="A1231">
            <v>2560</v>
          </cell>
          <cell r="B1231" t="str">
            <v>CONDULETE DE ALUMINIO TIPO C, PARA ELETRODUTO ROSCAVEL DE 1", COM TAMPA CEGA                                                                                                                                                                                                                                                                                                                                                                                                                              </v>
          </cell>
          <cell r="C1231" t="str">
            <v>UND</v>
          </cell>
          <cell r="D1231" t="str">
            <v>CR</v>
          </cell>
          <cell r="E1231">
            <v>19.88</v>
          </cell>
        </row>
        <row r="1232">
          <cell r="A1232">
            <v>2559</v>
          </cell>
          <cell r="B1232" t="str">
            <v>CONDULETE DE ALUMINIO TIPO C, PARA ELETRODUTO ROSCAVEL DE 3/4", COM TAMPA CEGA                                                                                                                                                                                                                                                                                                                                                                                                                            </v>
          </cell>
          <cell r="C1232" t="str">
            <v>UND</v>
          </cell>
          <cell r="D1232" t="str">
            <v>C </v>
          </cell>
          <cell r="E1232">
            <v>15.9</v>
          </cell>
        </row>
        <row r="1233">
          <cell r="A1233">
            <v>2592</v>
          </cell>
          <cell r="B1233" t="str">
            <v>CONDULETE DE ALUMINIO TIPO C, PARA ELETRODUTO ROSCAVEL DE 4", COM TAMPA CEGA                                                                                                                                                                                                                                                                                                                                                                                                                              </v>
          </cell>
          <cell r="C1233" t="str">
            <v>UND</v>
          </cell>
          <cell r="D1233" t="str">
            <v>CR</v>
          </cell>
          <cell r="E1233">
            <v>263.58</v>
          </cell>
        </row>
        <row r="1234">
          <cell r="A1234">
            <v>2566</v>
          </cell>
          <cell r="B1234" t="str">
            <v>CONDULETE DE ALUMINIO TIPO E, PARA ELETRODUTO ROSCAVEL DE 1  1/4", COM TAMPA CEGA                                                                                                                                                                                                                                                                                                                                                                                                                         </v>
          </cell>
          <cell r="C1234" t="str">
            <v>UND</v>
          </cell>
          <cell r="D1234" t="str">
            <v>CR</v>
          </cell>
          <cell r="E1234">
            <v>26.52</v>
          </cell>
        </row>
        <row r="1235">
          <cell r="A1235">
            <v>2589</v>
          </cell>
          <cell r="B1235" t="str">
            <v>CONDULETE DE ALUMINIO TIPO E, PARA ELETRODUTO ROSCAVEL DE 1 1/2", COM TAMPA CEGA                                                                                                                                                                                                                                                                                                                                                                                                                          </v>
          </cell>
          <cell r="C1235" t="str">
            <v>UND</v>
          </cell>
          <cell r="D1235" t="str">
            <v>CR</v>
          </cell>
          <cell r="E1235">
            <v>35.26</v>
          </cell>
        </row>
        <row r="1236">
          <cell r="A1236">
            <v>2591</v>
          </cell>
          <cell r="B1236" t="str">
            <v>CONDULETE DE ALUMINIO TIPO E, PARA ELETRODUTO ROSCAVEL DE 1/2", COM TAMPA CEGA                                                                                                                                                                                                                                                                                                                                                                                                                            </v>
          </cell>
          <cell r="C1236" t="str">
            <v>UND</v>
          </cell>
          <cell r="D1236" t="str">
            <v>CR</v>
          </cell>
          <cell r="E1236">
            <v>12.86</v>
          </cell>
        </row>
        <row r="1237">
          <cell r="A1237">
            <v>2590</v>
          </cell>
          <cell r="B1237" t="str">
            <v>CONDULETE DE ALUMINIO TIPO E, PARA ELETRODUTO ROSCAVEL DE 1", COM TAMPA CEGA                                                                                                                                                                                                                                                                                                                                                                                                                              </v>
          </cell>
          <cell r="C1237" t="str">
            <v>UND</v>
          </cell>
          <cell r="D1237" t="str">
            <v>CR</v>
          </cell>
          <cell r="E1237">
            <v>21.63</v>
          </cell>
        </row>
        <row r="1238">
          <cell r="A1238">
            <v>2567</v>
          </cell>
          <cell r="B1238" t="str">
            <v>CONDULETE DE ALUMINIO TIPO E, PARA ELETRODUTO ROSCAVEL DE 2", COM TAMPA CEGA                                                                                                                                                                                                                                                                                                                                                                                                                              </v>
          </cell>
          <cell r="C1238" t="str">
            <v>UND</v>
          </cell>
          <cell r="D1238" t="str">
            <v>CR</v>
          </cell>
          <cell r="E1238">
            <v>51.71</v>
          </cell>
        </row>
        <row r="1239">
          <cell r="A1239">
            <v>2565</v>
          </cell>
          <cell r="B1239" t="str">
            <v>CONDULETE DE ALUMINIO TIPO E, PARA ELETRODUTO ROSCAVEL DE 3/4", COM TAMPA CEGA                                                                                                                                                                                                                                                                                                                                                                                                                            </v>
          </cell>
          <cell r="C1239" t="str">
            <v>UND</v>
          </cell>
          <cell r="D1239" t="str">
            <v>CR</v>
          </cell>
          <cell r="E1239">
            <v>12.88</v>
          </cell>
        </row>
        <row r="1240">
          <cell r="A1240">
            <v>2568</v>
          </cell>
          <cell r="B1240" t="str">
            <v>CONDULETE DE ALUMINIO TIPO E, PARA ELETRODUTO ROSCAVEL DE 3", COM TAMPA CEGA                                                                                                                                                                                                                                                                                                                                                                                                                              </v>
          </cell>
          <cell r="C1240" t="str">
            <v>UND</v>
          </cell>
          <cell r="D1240" t="str">
            <v>CR</v>
          </cell>
          <cell r="E1240">
            <v>143.61</v>
          </cell>
        </row>
        <row r="1241">
          <cell r="A1241">
            <v>2594</v>
          </cell>
          <cell r="B1241" t="str">
            <v>CONDULETE DE ALUMINIO TIPO E, PARA ELETRODUTO ROSCAVEL DE 4", COM TAMPA CEGA                                                                                                                                                                                                                                                                                                                                                                                                                              </v>
          </cell>
          <cell r="C1241" t="str">
            <v>UND</v>
          </cell>
          <cell r="D1241" t="str">
            <v>CR</v>
          </cell>
          <cell r="E1241">
            <v>239.24</v>
          </cell>
        </row>
        <row r="1242">
          <cell r="A1242">
            <v>2587</v>
          </cell>
          <cell r="B1242" t="str">
            <v>CONDULETE DE ALUMINIO TIPO LR, PARA ELETRODUTO ROSCAVEL DE 1 1/2", COM TAMPA CEGA                                                                                                                                                                                                                                                                                                                                                                                                                         </v>
          </cell>
          <cell r="C1242" t="str">
            <v>UND</v>
          </cell>
          <cell r="D1242" t="str">
            <v>CR</v>
          </cell>
          <cell r="E1242">
            <v>40.77</v>
          </cell>
        </row>
        <row r="1243">
          <cell r="A1243">
            <v>2588</v>
          </cell>
          <cell r="B1243" t="str">
            <v>CONDULETE DE ALUMINIO TIPO LR, PARA ELETRODUTO ROSCAVEL DE 1 1/4", COM TAMPA CEGA                                                                                                                                                                                                                                                                                                                                                                                                                         </v>
          </cell>
          <cell r="C1243" t="str">
            <v>UND</v>
          </cell>
          <cell r="D1243" t="str">
            <v>CR</v>
          </cell>
          <cell r="E1243">
            <v>32.39</v>
          </cell>
        </row>
        <row r="1244">
          <cell r="A1244">
            <v>2569</v>
          </cell>
          <cell r="B1244" t="str">
            <v>CONDULETE DE ALUMINIO TIPO LR, PARA ELETRODUTO ROSCAVEL DE 1/2", COM TAMPA CEGA                                                                                                                                                                                                                                                                                                                                                                                                                           </v>
          </cell>
          <cell r="C1244" t="str">
            <v>UND</v>
          </cell>
          <cell r="D1244" t="str">
            <v>CR</v>
          </cell>
          <cell r="E1244">
            <v>12.48</v>
          </cell>
        </row>
        <row r="1245">
          <cell r="A1245">
            <v>2570</v>
          </cell>
          <cell r="B1245" t="str">
            <v>CONDULETE DE ALUMINIO TIPO LR, PARA ELETRODUTO ROSCAVEL DE 1", COM TAMPA CEGA                                                                                                                                                                                                                                                                                                                                                                                                                             </v>
          </cell>
          <cell r="C1245" t="str">
            <v>UND</v>
          </cell>
          <cell r="D1245" t="str">
            <v>CR</v>
          </cell>
          <cell r="E1245">
            <v>20.92</v>
          </cell>
        </row>
        <row r="1246">
          <cell r="A1246">
            <v>2571</v>
          </cell>
          <cell r="B1246" t="str">
            <v>CONDULETE DE ALUMINIO TIPO LR, PARA ELETRODUTO ROSCAVEL DE 2", COM TAMPA CEGA                                                                                                                                                                                                                                                                                                                                                                                                                             </v>
          </cell>
          <cell r="C1246" t="str">
            <v>UND</v>
          </cell>
          <cell r="D1246" t="str">
            <v>CR</v>
          </cell>
          <cell r="E1246">
            <v>62.1</v>
          </cell>
        </row>
        <row r="1247">
          <cell r="A1247">
            <v>2593</v>
          </cell>
          <cell r="B1247" t="str">
            <v>CONDULETE DE ALUMINIO TIPO LR, PARA ELETRODUTO ROSCAVEL DE 3/4", COM TAMPA CEGA                                                                                                                                                                                                                                                                                                                                                                                                                           </v>
          </cell>
          <cell r="C1247" t="str">
            <v>UND</v>
          </cell>
          <cell r="D1247" t="str">
            <v>CR</v>
          </cell>
          <cell r="E1247">
            <v>13.3</v>
          </cell>
        </row>
        <row r="1248">
          <cell r="A1248">
            <v>2572</v>
          </cell>
          <cell r="B1248" t="str">
            <v>CONDULETE DE ALUMINIO TIPO LR, PARA ELETRODUTO ROSCAVEL DE 3", COM TAMPA CEGA                                                                                                                                                                                                                                                                                                                                                                                                                             </v>
          </cell>
          <cell r="C1248" t="str">
            <v>UND</v>
          </cell>
          <cell r="D1248" t="str">
            <v>CR</v>
          </cell>
          <cell r="E1248">
            <v>183.65</v>
          </cell>
        </row>
        <row r="1249">
          <cell r="A1249">
            <v>2595</v>
          </cell>
          <cell r="B1249" t="str">
            <v>CONDULETE DE ALUMINIO TIPO LR, PARA ELETRODUTO ROSCAVEL DE 4", COM TAMPA CEGA                                                                                                                                                                                                                                                                                                                                                                                                                             </v>
          </cell>
          <cell r="C1249" t="str">
            <v>UND</v>
          </cell>
          <cell r="D1249" t="str">
            <v>CR</v>
          </cell>
          <cell r="E1249">
            <v>286.53</v>
          </cell>
        </row>
        <row r="1250">
          <cell r="A1250">
            <v>2576</v>
          </cell>
          <cell r="B1250" t="str">
            <v>CONDULETE DE ALUMINIO TIPO T, PARA ELETRODUTO ROSCAVEL DE 1 1/2", COM TAMPA CEGA                                                                                                                                                                                                                                                                                                                                                                                                                          </v>
          </cell>
          <cell r="C1250" t="str">
            <v>UND</v>
          </cell>
          <cell r="D1250" t="str">
            <v>CR</v>
          </cell>
          <cell r="E1250">
            <v>48.85</v>
          </cell>
        </row>
        <row r="1251">
          <cell r="A1251">
            <v>2575</v>
          </cell>
          <cell r="B1251" t="str">
            <v>CONDULETE DE ALUMINIO TIPO T, PARA ELETRODUTO ROSCAVEL DE 1 1/4", COM TAMPA CEGA                                                                                                                                                                                                                                                                                                                                                                                                                          </v>
          </cell>
          <cell r="C1251" t="str">
            <v>UND</v>
          </cell>
          <cell r="D1251" t="str">
            <v>CR</v>
          </cell>
          <cell r="E1251">
            <v>36.72</v>
          </cell>
        </row>
        <row r="1252">
          <cell r="A1252">
            <v>2573</v>
          </cell>
          <cell r="B1252" t="str">
            <v>CONDULETE DE ALUMINIO TIPO T, PARA ELETRODUTO ROSCAVEL DE 1/2", COM TAMPA CEGA                                                                                                                                                                                                                                                                                                                                                                                                                            </v>
          </cell>
          <cell r="C1252" t="str">
            <v>UND</v>
          </cell>
          <cell r="D1252" t="str">
            <v>CR</v>
          </cell>
          <cell r="E1252">
            <v>15.25</v>
          </cell>
        </row>
        <row r="1253">
          <cell r="A1253">
            <v>2586</v>
          </cell>
          <cell r="B1253" t="str">
            <v>CONDULETE DE ALUMINIO TIPO T, PARA ELETRODUTO ROSCAVEL DE 1", COM TAMPA CEGA                                                                                                                                                                                                                                                                                                                                                                                                                              </v>
          </cell>
          <cell r="C1253" t="str">
            <v>UND</v>
          </cell>
          <cell r="D1253" t="str">
            <v>CR</v>
          </cell>
          <cell r="E1253">
            <v>24.72</v>
          </cell>
        </row>
        <row r="1254">
          <cell r="A1254">
            <v>2577</v>
          </cell>
          <cell r="B1254" t="str">
            <v>CONDULETE DE ALUMINIO TIPO T, PARA ELETRODUTO ROSCAVEL DE 2", COM TAMPA CEGA                                                                                                                                                                                                                                                                                                                                                                                                                              </v>
          </cell>
          <cell r="C1254" t="str">
            <v>UND</v>
          </cell>
          <cell r="D1254" t="str">
            <v>CR</v>
          </cell>
          <cell r="E1254">
            <v>66.19</v>
          </cell>
        </row>
        <row r="1255">
          <cell r="A1255">
            <v>2574</v>
          </cell>
          <cell r="B1255" t="str">
            <v>CONDULETE DE ALUMINIO TIPO T, PARA ELETRODUTO ROSCAVEL DE 3/4", COM TAMPA CEGA                                                                                                                                                                                                                                                                                                                                                                                                                            </v>
          </cell>
          <cell r="C1255" t="str">
            <v>UND</v>
          </cell>
          <cell r="D1255" t="str">
            <v>CR</v>
          </cell>
          <cell r="E1255">
            <v>15.35</v>
          </cell>
        </row>
        <row r="1256">
          <cell r="A1256">
            <v>2578</v>
          </cell>
          <cell r="B1256" t="str">
            <v>CONDULETE DE ALUMINIO TIPO T, PARA ELETRODUTO ROSCAVEL DE 3", COM TAMPA CEGA                                                                                                                                                                                                                                                                                                                                                                                                                              </v>
          </cell>
          <cell r="C1256" t="str">
            <v>UND</v>
          </cell>
          <cell r="D1256" t="str">
            <v>CR</v>
          </cell>
          <cell r="E1256">
            <v>206.64</v>
          </cell>
        </row>
        <row r="1257">
          <cell r="A1257">
            <v>2585</v>
          </cell>
          <cell r="B1257" t="str">
            <v>CONDULETE DE ALUMINIO TIPO T, PARA ELETRODUTO ROSCAVEL DE 4", COM TAMPA CEGA                                                                                                                                                                                                                                                                                                                                                                                                                              </v>
          </cell>
          <cell r="C1257" t="str">
            <v>UND</v>
          </cell>
          <cell r="D1257" t="str">
            <v>CR</v>
          </cell>
          <cell r="E1257">
            <v>283.56</v>
          </cell>
        </row>
        <row r="1258">
          <cell r="A1258">
            <v>12008</v>
          </cell>
          <cell r="B1258" t="str">
            <v>CONDULETE DE ALUMINIO TIPO TB, PARA ELETRODUTO ROSCAVEL DE 3", COM TAMPA CEGA                                                                                                                                                                                                                                                                                                                                                                                                                             </v>
          </cell>
          <cell r="C1258" t="str">
            <v>UND</v>
          </cell>
          <cell r="D1258" t="str">
            <v>CR</v>
          </cell>
          <cell r="E1258">
            <v>152.14</v>
          </cell>
        </row>
        <row r="1259">
          <cell r="A1259">
            <v>2582</v>
          </cell>
          <cell r="B1259" t="str">
            <v>CONDULETE DE ALUMINIO TIPO X, PARA ELETRODUTO ROSCAVEL DE 1 1/2", COM TAMPA CEGA                                                                                                                                                                                                                                                                                                                                                                                                                          </v>
          </cell>
          <cell r="C1259" t="str">
            <v>UND</v>
          </cell>
          <cell r="D1259" t="str">
            <v>CR</v>
          </cell>
          <cell r="E1259">
            <v>45.31</v>
          </cell>
        </row>
        <row r="1260">
          <cell r="A1260">
            <v>2597</v>
          </cell>
          <cell r="B1260" t="str">
            <v>CONDULETE DE ALUMINIO TIPO X, PARA ELETRODUTO ROSCAVEL DE 1 1/4", COM TAMPA CEGA                                                                                                                                                                                                                                                                                                                                                                                                                          </v>
          </cell>
          <cell r="C1260" t="str">
            <v>UND</v>
          </cell>
          <cell r="D1260" t="str">
            <v>CR</v>
          </cell>
          <cell r="E1260">
            <v>38.83</v>
          </cell>
        </row>
        <row r="1261">
          <cell r="A1261">
            <v>2579</v>
          </cell>
          <cell r="B1261" t="str">
            <v>CONDULETE DE ALUMINIO TIPO X, PARA ELETRODUTO ROSCAVEL DE 1/2", COM TAMPA CEGA                                                                                                                                                                                                                                                                                                                                                                                                                            </v>
          </cell>
          <cell r="C1261" t="str">
            <v>UND</v>
          </cell>
          <cell r="D1261" t="str">
            <v>CR</v>
          </cell>
          <cell r="E1261">
            <v>18.49</v>
          </cell>
        </row>
        <row r="1262">
          <cell r="A1262">
            <v>2581</v>
          </cell>
          <cell r="B1262" t="str">
            <v>CONDULETE DE ALUMINIO TIPO X, PARA ELETRODUTO ROSCAVEL DE 1", COM TAMPA CEGA                                                                                                                                                                                                                                                                                                                                                                                                                              </v>
          </cell>
          <cell r="C1262" t="str">
            <v>UND</v>
          </cell>
          <cell r="D1262" t="str">
            <v>CR</v>
          </cell>
          <cell r="E1262">
            <v>23.66</v>
          </cell>
        </row>
        <row r="1263">
          <cell r="A1263">
            <v>2596</v>
          </cell>
          <cell r="B1263" t="str">
            <v>CONDULETE DE ALUMINIO TIPO X, PARA ELETRODUTO ROSCAVEL DE 2", COM TAMPA CEGA                                                                                                                                                                                                                                                                                                                                                                                                                              </v>
          </cell>
          <cell r="C1263" t="str">
            <v>UND</v>
          </cell>
          <cell r="D1263" t="str">
            <v>CR</v>
          </cell>
          <cell r="E1263">
            <v>69.96</v>
          </cell>
        </row>
        <row r="1264">
          <cell r="A1264">
            <v>2580</v>
          </cell>
          <cell r="B1264" t="str">
            <v>CONDULETE DE ALUMINIO TIPO X, PARA ELETRODUTO ROSCAVEL DE 3/4", COM TAMPA CEGA                                                                                                                                                                                                                                                                                                                                                                                                                            </v>
          </cell>
          <cell r="C1264" t="str">
            <v>UND</v>
          </cell>
          <cell r="D1264" t="str">
            <v>CR</v>
          </cell>
          <cell r="E1264">
            <v>20.26</v>
          </cell>
        </row>
        <row r="1265">
          <cell r="A1265">
            <v>2583</v>
          </cell>
          <cell r="B1265" t="str">
            <v>CONDULETE DE ALUMINIO TIPO X, PARA ELETRODUTO ROSCAVEL DE 3", COM TAMPA CEGA                                                                                                                                                                                                                                                                                                                                                                                                                              </v>
          </cell>
          <cell r="C1265" t="str">
            <v>UND</v>
          </cell>
          <cell r="D1265" t="str">
            <v>CR</v>
          </cell>
          <cell r="E1265">
            <v>170.16</v>
          </cell>
        </row>
        <row r="1266">
          <cell r="A1266">
            <v>2584</v>
          </cell>
          <cell r="B1266" t="str">
            <v>CONDULETE DE ALUMINIO TIPO X, PARA ELETRODUTO ROSCAVEL DE 4", COM TAMPA CEGA                                                                                                                                                                                                                                                                                                                                                                                                                              </v>
          </cell>
          <cell r="C1266" t="str">
            <v>UND</v>
          </cell>
          <cell r="D1266" t="str">
            <v>CR</v>
          </cell>
          <cell r="E1266">
            <v>283.27</v>
          </cell>
        </row>
        <row r="1267">
          <cell r="A1267">
            <v>12010</v>
          </cell>
          <cell r="B1267" t="str">
            <v>CONDULETE EM PVC, TIPO "B", SEM TAMPA, DE 1/2" OU 3/4"                                                                                                                                                                                                                                                                                                                                                                                                                                                    </v>
          </cell>
          <cell r="C1267" t="str">
            <v>UND</v>
          </cell>
          <cell r="D1267" t="str">
            <v>CR</v>
          </cell>
          <cell r="E1267">
            <v>13.89</v>
          </cell>
        </row>
        <row r="1268">
          <cell r="A1268">
            <v>39329</v>
          </cell>
          <cell r="B1268" t="str">
            <v>CONDULETE EM PVC, TIPO "B", SEM TAMPA, DE 1"                                                                                                                                                                                                                                                                                                                                                                                                                                                              </v>
          </cell>
          <cell r="C1268" t="str">
            <v>UND</v>
          </cell>
          <cell r="D1268" t="str">
            <v>CR</v>
          </cell>
          <cell r="E1268">
            <v>14.52</v>
          </cell>
        </row>
        <row r="1269">
          <cell r="A1269">
            <v>39330</v>
          </cell>
          <cell r="B1269" t="str">
            <v>CONDULETE EM PVC, TIPO "C", SEM TAMPA, DE 1/2"                                                                                                                                                                                                                                                                                                                                                                                                                                                            </v>
          </cell>
          <cell r="C1269" t="str">
            <v>UND</v>
          </cell>
          <cell r="D1269" t="str">
            <v>CR</v>
          </cell>
          <cell r="E1269">
            <v>15.28</v>
          </cell>
        </row>
        <row r="1270">
          <cell r="A1270">
            <v>39332</v>
          </cell>
          <cell r="B1270" t="str">
            <v>CONDULETE EM PVC, TIPO "C", SEM TAMPA, DE 1"                                                                                                                                                                                                                                                                                                                                                                                                                                                              </v>
          </cell>
          <cell r="C1270" t="str">
            <v>UND</v>
          </cell>
          <cell r="D1270" t="str">
            <v>CR</v>
          </cell>
          <cell r="E1270">
            <v>17.08</v>
          </cell>
        </row>
        <row r="1271">
          <cell r="A1271">
            <v>39331</v>
          </cell>
          <cell r="B1271" t="str">
            <v>CONDULETE EM PVC, TIPO "C", SEM TAMPA, DE 3/4"                                                                                                                                                                                                                                                                                                                                                                                                                                                            </v>
          </cell>
          <cell r="C1271" t="str">
            <v>UND</v>
          </cell>
          <cell r="D1271" t="str">
            <v>CR</v>
          </cell>
          <cell r="E1271">
            <v>13.59</v>
          </cell>
        </row>
        <row r="1272">
          <cell r="A1272">
            <v>39333</v>
          </cell>
          <cell r="B1272" t="str">
            <v>CONDULETE EM PVC, TIPO "E", SEM TAMPA, DE 1/2"                                                                                                                                                                                                                                                                                                                                                                                                                                                            </v>
          </cell>
          <cell r="C1272" t="str">
            <v>UND</v>
          </cell>
          <cell r="D1272" t="str">
            <v>CR</v>
          </cell>
          <cell r="E1272">
            <v>13.25</v>
          </cell>
        </row>
        <row r="1273">
          <cell r="A1273">
            <v>39335</v>
          </cell>
          <cell r="B1273" t="str">
            <v>CONDULETE EM PVC, TIPO "E", SEM TAMPA, DE 1"                                                                                                                                                                                                                                                                                                                                                                                                                                                              </v>
          </cell>
          <cell r="C1273" t="str">
            <v>UND</v>
          </cell>
          <cell r="D1273" t="str">
            <v>CR</v>
          </cell>
          <cell r="E1273">
            <v>15.33</v>
          </cell>
        </row>
        <row r="1274">
          <cell r="A1274">
            <v>39334</v>
          </cell>
          <cell r="B1274" t="str">
            <v>CONDULETE EM PVC, TIPO "E", SEM TAMPA, DE 3/4"                                                                                                                                                                                                                                                                                                                                                                                                                                                            </v>
          </cell>
          <cell r="C1274" t="str">
            <v>UND</v>
          </cell>
          <cell r="D1274" t="str">
            <v>CR</v>
          </cell>
          <cell r="E1274">
            <v>12.19</v>
          </cell>
        </row>
        <row r="1275">
          <cell r="A1275">
            <v>12016</v>
          </cell>
          <cell r="B1275" t="str">
            <v>CONDULETE EM PVC, TIPO "LB", SEM TAMPA, DE 1/2" OU 3/4"                                                                                                                                                                                                                                                                                                                                                                                                                                                   </v>
          </cell>
          <cell r="C1275" t="str">
            <v>UND</v>
          </cell>
          <cell r="D1275" t="str">
            <v>CR</v>
          </cell>
          <cell r="E1275">
            <v>15.3</v>
          </cell>
        </row>
        <row r="1276">
          <cell r="A1276">
            <v>12015</v>
          </cell>
          <cell r="B1276" t="str">
            <v>CONDULETE EM PVC, TIPO "LB", SEM TAMPA, DE 1"                                                                                                                                                                                                                                                                                                                                                                                                                                                             </v>
          </cell>
          <cell r="C1276" t="str">
            <v>UND</v>
          </cell>
          <cell r="D1276" t="str">
            <v>CR</v>
          </cell>
          <cell r="E1276">
            <v>17.81</v>
          </cell>
        </row>
        <row r="1277">
          <cell r="A1277">
            <v>12020</v>
          </cell>
          <cell r="B1277" t="str">
            <v>CONDULETE EM PVC, TIPO "LL", SEM TAMPA, DE 1/2" OU 3/4"                                                                                                                                                                                                                                                                                                                                                                                                                                                   </v>
          </cell>
          <cell r="C1277" t="str">
            <v>UND</v>
          </cell>
          <cell r="D1277" t="str">
            <v>CR</v>
          </cell>
          <cell r="E1277">
            <v>15.3</v>
          </cell>
        </row>
        <row r="1278">
          <cell r="A1278">
            <v>12019</v>
          </cell>
          <cell r="B1278" t="str">
            <v>CONDULETE EM PVC, TIPO "LL", SEM TAMPA, DE 1"                                                                                                                                                                                                                                                                                                                                                                                                                                                             </v>
          </cell>
          <cell r="C1278" t="str">
            <v>UND</v>
          </cell>
          <cell r="D1278" t="str">
            <v>CR</v>
          </cell>
          <cell r="E1278">
            <v>17.81</v>
          </cell>
        </row>
        <row r="1279">
          <cell r="A1279">
            <v>39336</v>
          </cell>
          <cell r="B1279" t="str">
            <v>CONDULETE EM PVC, TIPO "LR", SEM TAMPA, DE 1/2"                                                                                                                                                                                                                                                                                                                                                                                                                                                           </v>
          </cell>
          <cell r="C1279" t="str">
            <v>UND</v>
          </cell>
          <cell r="D1279" t="str">
            <v>CR</v>
          </cell>
          <cell r="E1279">
            <v>15.28</v>
          </cell>
        </row>
        <row r="1280">
          <cell r="A1280">
            <v>39338</v>
          </cell>
          <cell r="B1280" t="str">
            <v>CONDULETE EM PVC, TIPO "LR", SEM TAMPA, DE 1"                                                                                                                                                                                                                                                                                                                                                                                                                                                             </v>
          </cell>
          <cell r="C1280" t="str">
            <v>UND</v>
          </cell>
          <cell r="D1280" t="str">
            <v>CR</v>
          </cell>
          <cell r="E1280">
            <v>17.08</v>
          </cell>
        </row>
        <row r="1281">
          <cell r="A1281">
            <v>39337</v>
          </cell>
          <cell r="B1281" t="str">
            <v>CONDULETE EM PVC, TIPO "LR", SEM TAMPA, DE 3/4"                                                                                                                                                                                                                                                                                                                                                                                                                                                           </v>
          </cell>
          <cell r="C1281" t="str">
            <v>UND</v>
          </cell>
          <cell r="D1281" t="str">
            <v>CR</v>
          </cell>
          <cell r="E1281">
            <v>13.59</v>
          </cell>
        </row>
        <row r="1282">
          <cell r="A1282">
            <v>39341</v>
          </cell>
          <cell r="B1282" t="str">
            <v>CONDULETE EM PVC, TIPO "T", SEM TAMPA, DE 1"                                                                                                                                                                                                                                                                                                                                                                                                                                                              </v>
          </cell>
          <cell r="C1282" t="str">
            <v>UND</v>
          </cell>
          <cell r="D1282" t="str">
            <v>CR</v>
          </cell>
          <cell r="E1282">
            <v>22.26</v>
          </cell>
        </row>
        <row r="1283">
          <cell r="A1283">
            <v>39340</v>
          </cell>
          <cell r="B1283" t="str">
            <v>CONDULETE EM PVC, TIPO "T", SEM TAMPA, DE 3/4"                                                                                                                                                                                                                                                                                                                                                                                                                                                            </v>
          </cell>
          <cell r="C1283" t="str">
            <v>UND</v>
          </cell>
          <cell r="D1283" t="str">
            <v>CR</v>
          </cell>
          <cell r="E1283">
            <v>16.34</v>
          </cell>
        </row>
        <row r="1284">
          <cell r="A1284">
            <v>12025</v>
          </cell>
          <cell r="B1284" t="str">
            <v>CONDULETE EM PVC, TIPO "TB", SEM TAMPA, DE 1/2" OU 3/4"                                                                                                                                                                                                                                                                                                                                                                                                                                                   </v>
          </cell>
          <cell r="C1284" t="str">
            <v>UND</v>
          </cell>
          <cell r="D1284" t="str">
            <v>CR</v>
          </cell>
          <cell r="E1284">
            <v>16.88</v>
          </cell>
        </row>
        <row r="1285">
          <cell r="A1285">
            <v>39342</v>
          </cell>
          <cell r="B1285" t="str">
            <v>CONDULETE EM PVC, TIPO "TB", SEM TAMPA, DE 1"                                                                                                                                                                                                                                                                                                                                                                                                                                                             </v>
          </cell>
          <cell r="C1285" t="str">
            <v>UND</v>
          </cell>
          <cell r="D1285" t="str">
            <v>CR</v>
          </cell>
          <cell r="E1285">
            <v>22.26</v>
          </cell>
        </row>
        <row r="1286">
          <cell r="A1286">
            <v>39343</v>
          </cell>
          <cell r="B1286" t="str">
            <v>CONDULETE EM PVC, TIPO "X", SEM TAMPA, DE 1/2"                                                                                                                                                                                                                                                                                                                                                                                                                                                            </v>
          </cell>
          <cell r="C1286" t="str">
            <v>UND</v>
          </cell>
          <cell r="D1286" t="str">
            <v>CR</v>
          </cell>
          <cell r="E1286">
            <v>18.8</v>
          </cell>
        </row>
        <row r="1287">
          <cell r="A1287">
            <v>39345</v>
          </cell>
          <cell r="B1287" t="str">
            <v>CONDULETE EM PVC, TIPO "X", SEM TAMPA, DE 1"                                                                                                                                                                                                                                                                                                                                                                                                                                                              </v>
          </cell>
          <cell r="C1287" t="str">
            <v>UND</v>
          </cell>
          <cell r="D1287" t="str">
            <v>CR</v>
          </cell>
          <cell r="E1287">
            <v>25.44</v>
          </cell>
        </row>
        <row r="1288">
          <cell r="A1288">
            <v>39344</v>
          </cell>
          <cell r="B1288" t="str">
            <v>CONDULETE EM PVC, TIPO "X", SEM TAMPA, DE 3/4"                                                                                                                                                                                                                                                                                                                                                                                                                                                            </v>
          </cell>
          <cell r="C1288" t="str">
            <v>UND</v>
          </cell>
          <cell r="D1288" t="str">
            <v>CR</v>
          </cell>
          <cell r="E1288">
            <v>18.17</v>
          </cell>
        </row>
        <row r="1289">
          <cell r="A1289">
            <v>12623</v>
          </cell>
          <cell r="B1289" t="str">
            <v>CONDUTOR PLUVIAL, PVC, CIRCULAR, DIAMETRO ENTRE 80 E 100 MM, PARA DRENAGEM PLUVIAL PREDIAL                                                                                                                                                                                                                                                                                                                                                                                                                </v>
          </cell>
          <cell r="C1289" t="str">
            <v>M </v>
          </cell>
          <cell r="D1289" t="str">
            <v>CR</v>
          </cell>
          <cell r="E1289">
            <v>48.74</v>
          </cell>
        </row>
        <row r="1290">
          <cell r="A1290">
            <v>34498</v>
          </cell>
          <cell r="B1290" t="str">
            <v>CONE DE SINALIZACAO EM PVC FLEXIVEL, H = 70 / 76 CM (NBR 15071)                                                                                                                                                                                                                                                                                                                                                                                                                                           </v>
          </cell>
          <cell r="C1290" t="str">
            <v>UND</v>
          </cell>
          <cell r="D1290" t="str">
            <v>CR</v>
          </cell>
          <cell r="E1290">
            <v>130.66</v>
          </cell>
        </row>
        <row r="1291">
          <cell r="A1291">
            <v>13244</v>
          </cell>
          <cell r="B1291" t="str">
            <v>CONE DE SINALIZACAO EM PVC RIGIDO COM FAIXA REFLETIVA, H = 70 / 76 CM                                                                                                                                                                                                                                                                                                                                                                                                                                     </v>
          </cell>
          <cell r="C1291" t="str">
            <v>UND</v>
          </cell>
          <cell r="D1291" t="str">
            <v>C </v>
          </cell>
          <cell r="E1291">
            <v>55</v>
          </cell>
        </row>
        <row r="1292">
          <cell r="A1292">
            <v>38998</v>
          </cell>
          <cell r="B1292" t="str">
            <v>CONECTOR / ADAPTADOR F/F, COM INSERTO METALICO, PPR, DN 25 MM X 1/2", PARA AGUA QUENTE E FRIA PREDIAL                                                                                                                                                                                                                                                                                                                                                                                                     </v>
          </cell>
          <cell r="C1292" t="str">
            <v>UND</v>
          </cell>
          <cell r="D1292" t="str">
            <v>AS</v>
          </cell>
          <cell r="E1292">
            <v>9.97</v>
          </cell>
        </row>
        <row r="1293">
          <cell r="A1293">
            <v>38999</v>
          </cell>
          <cell r="B1293" t="str">
            <v>CONECTOR / ADAPTADOR F/F, COM INSERTO METALICO, PPR, DN 32 MM X 3/4", PARA AGUA QUENTE E FRIA PREDIAL                                                                                                                                                                                                                                                                                                                                                                                                     </v>
          </cell>
          <cell r="C1293" t="str">
            <v>UND</v>
          </cell>
          <cell r="D1293" t="str">
            <v>AS</v>
          </cell>
          <cell r="E1293">
            <v>25.2</v>
          </cell>
        </row>
        <row r="1294">
          <cell r="A1294">
            <v>38996</v>
          </cell>
          <cell r="B1294" t="str">
            <v>CONECTOR / ADAPTADOR F/M, COM INSERTO METALICO, PPR, DN 25 MM X 1/2", PARA AGUA QUENTE E FRIA PREDIAL                                                                                                                                                                                                                                                                                                                                                                                                     </v>
          </cell>
          <cell r="C1294" t="str">
            <v>UND</v>
          </cell>
          <cell r="D1294" t="str">
            <v>AS</v>
          </cell>
          <cell r="E1294">
            <v>17.81</v>
          </cell>
        </row>
        <row r="1295">
          <cell r="A1295">
            <v>44173</v>
          </cell>
          <cell r="B1295" t="str">
            <v>CONECTOR / ADAPTADOR F/M, COM INSERTO METALICO, PPR, DN 25 MM X 3/4", PARA AGUA QUENTE E FRIA PREDIAL                                                                                                                                                                                                                                                                                                                                                                                                     </v>
          </cell>
          <cell r="C1295" t="str">
            <v>UND</v>
          </cell>
          <cell r="D1295" t="str">
            <v>AS</v>
          </cell>
          <cell r="E1295">
            <v>17.32</v>
          </cell>
        </row>
        <row r="1296">
          <cell r="A1296">
            <v>44174</v>
          </cell>
          <cell r="B1296" t="str">
            <v>CONECTOR / ADAPTADOR F/M, COM INSERTO METALICO, PPR, DN 32 MM X 1", PARA AGUA QUENTE E FRIA PREDIAL                                                                                                                                                                                                                                                                                                                                                                                                       </v>
          </cell>
          <cell r="C1296" t="str">
            <v>UND</v>
          </cell>
          <cell r="D1296" t="str">
            <v>AS</v>
          </cell>
          <cell r="E1296">
            <v>28.36</v>
          </cell>
        </row>
        <row r="1297">
          <cell r="A1297">
            <v>38997</v>
          </cell>
          <cell r="B1297" t="str">
            <v>CONECTOR / ADAPTADOR F/M, COM INSERTO METALICO, PPR, DN 32 MM X 3/4", PARA AGUA QUENTE E FRIA PREDIAL                                                                                                                                                                                                                                                                                                                                                                                                     </v>
          </cell>
          <cell r="C1297" t="str">
            <v>UND</v>
          </cell>
          <cell r="D1297" t="str">
            <v>AS</v>
          </cell>
          <cell r="E1297">
            <v>25.48</v>
          </cell>
        </row>
        <row r="1298">
          <cell r="A1298">
            <v>39600</v>
          </cell>
          <cell r="B1298" t="str">
            <v>CONECTOR / TOMADA FEMEA RJ 45, CATEGORIA 5 E (CAT 5E) PARA CABOS                                                                                                                                                                                                                                                                                                                                                                                                                                          </v>
          </cell>
          <cell r="C1298" t="str">
            <v>UND</v>
          </cell>
          <cell r="D1298" t="str">
            <v>CR</v>
          </cell>
          <cell r="E1298">
            <v>12.84</v>
          </cell>
        </row>
        <row r="1299">
          <cell r="A1299">
            <v>39601</v>
          </cell>
          <cell r="B1299" t="str">
            <v>CONECTOR / TOMADA FEMEA RJ 45, CATEGORIA 6 (CAT 6) PARA CABOS                                                                                                                                                                                                                                                                                                                                                                                                                                             </v>
          </cell>
          <cell r="C1299" t="str">
            <v>UND</v>
          </cell>
          <cell r="D1299" t="str">
            <v>CR</v>
          </cell>
          <cell r="E1299">
            <v>27.25</v>
          </cell>
        </row>
        <row r="1300">
          <cell r="A1300">
            <v>39862</v>
          </cell>
          <cell r="B1300" t="str">
            <v>CONECTOR BRONZE/LATAO (REF 603) SEM ANEL DE SOLDA, BOLSA X ROSCA F, 15 MM X 1/2"                                                                                                                                                                                                                                                                                                                                                                                                                          </v>
          </cell>
          <cell r="C1300" t="str">
            <v>UND</v>
          </cell>
          <cell r="D1300" t="str">
            <v>CR</v>
          </cell>
          <cell r="E1300">
            <v>24.84</v>
          </cell>
        </row>
        <row r="1301">
          <cell r="A1301">
            <v>39863</v>
          </cell>
          <cell r="B1301" t="str">
            <v>CONECTOR BRONZE/LATAO (REF 603) SEM ANEL DE SOLDA, BOLSA X ROSCA F, 22 MM X 1/2"                                                                                                                                                                                                                                                                                                                                                                                                                          </v>
          </cell>
          <cell r="C1301" t="str">
            <v>UND</v>
          </cell>
          <cell r="D1301" t="str">
            <v>CR</v>
          </cell>
          <cell r="E1301">
            <v>25.19</v>
          </cell>
        </row>
        <row r="1302">
          <cell r="A1302">
            <v>39864</v>
          </cell>
          <cell r="B1302" t="str">
            <v>CONECTOR BRONZE/LATAO (REF 603) SEM ANEL DE SOLDA, BOLSA X ROSCA F, 22 MM X 3/4"                                                                                                                                                                                                                                                                                                                                                                                                                          </v>
          </cell>
          <cell r="C1302" t="str">
            <v>UND</v>
          </cell>
          <cell r="D1302" t="str">
            <v>CR</v>
          </cell>
          <cell r="E1302">
            <v>31.25</v>
          </cell>
        </row>
        <row r="1303">
          <cell r="A1303">
            <v>39865</v>
          </cell>
          <cell r="B1303" t="str">
            <v>CONECTOR BRONZE/LATAO (REF 603) SEM ANEL DE SOLDA, BOLSA X ROSCA F, 28 MM X 1/2"                                                                                                                                                                                                                                                                                                                                                                                                                          </v>
          </cell>
          <cell r="C1303" t="str">
            <v>UND</v>
          </cell>
          <cell r="D1303" t="str">
            <v>CR</v>
          </cell>
          <cell r="E1303">
            <v>44.05</v>
          </cell>
        </row>
        <row r="1304">
          <cell r="A1304">
            <v>2517</v>
          </cell>
          <cell r="B1304" t="str">
            <v>CONECTOR CURVO 90 GRAUS DE ALUMINIO, BITOLA 1 1/2", PARA ADAPTAR ENTRADA DE ELETRODUTO METALICO FLEXIVEL EM QUADROS                                                                                                                                                                                                                                                                                                                                                                                       </v>
          </cell>
          <cell r="C1304" t="str">
            <v>UND</v>
          </cell>
          <cell r="D1304" t="str">
            <v>CR</v>
          </cell>
          <cell r="E1304">
            <v>28.22</v>
          </cell>
        </row>
        <row r="1305">
          <cell r="A1305">
            <v>2522</v>
          </cell>
          <cell r="B1305" t="str">
            <v>CONECTOR CURVO 90 GRAUS DE ALUMINIO, BITOLA 1 1/4", PARA ADAPTAR ENTRADA DE ELETRODUTO METALICO FLEXIVEL EM QUADROS                                                                                                                                                                                                                                                                                                                                                                                       </v>
          </cell>
          <cell r="C1305" t="str">
            <v>UND</v>
          </cell>
          <cell r="D1305" t="str">
            <v>CR</v>
          </cell>
          <cell r="E1305">
            <v>18.24</v>
          </cell>
        </row>
        <row r="1306">
          <cell r="A1306">
            <v>2548</v>
          </cell>
          <cell r="B1306" t="str">
            <v>CONECTOR CURVO 90 GRAUS DE ALUMINIO, BITOLA 1/2", PARA ADAPTAR ENTRADA DE ELETRODUTO METALICO FLEXIVEL EM QUADROS                                                                                                                                                                                                                                                                                                                                                                                         </v>
          </cell>
          <cell r="C1306" t="str">
            <v>UND</v>
          </cell>
          <cell r="D1306" t="str">
            <v>CR</v>
          </cell>
          <cell r="E1306">
            <v>11.22</v>
          </cell>
        </row>
        <row r="1307">
          <cell r="A1307">
            <v>2516</v>
          </cell>
          <cell r="B1307" t="str">
            <v>CONECTOR CURVO 90 GRAUS DE ALUMINIO, BITOLA 1", PARA ADAPTAR ENTRADA DE ELETRODUTO METALICO FLEXIVEL EM QUADROS                                                                                                                                                                                                                                                                                                                                                                                           </v>
          </cell>
          <cell r="C1307" t="str">
            <v>UND</v>
          </cell>
          <cell r="D1307" t="str">
            <v>CR</v>
          </cell>
          <cell r="E1307">
            <v>14.64</v>
          </cell>
        </row>
        <row r="1308">
          <cell r="A1308">
            <v>2518</v>
          </cell>
          <cell r="B1308" t="str">
            <v>CONECTOR CURVO 90 GRAUS DE ALUMINIO, BITOLA 2 1/2", PARA ADAPTAR ENTRADA DE ELETRODUTO METALICO FLEXIVEL EM QUADROS                                                                                                                                                                                                                                                                                                                                                                                       </v>
          </cell>
          <cell r="C1308" t="str">
            <v>UND</v>
          </cell>
          <cell r="D1308" t="str">
            <v>CR</v>
          </cell>
          <cell r="E1308">
            <v>134.34</v>
          </cell>
        </row>
        <row r="1309">
          <cell r="A1309">
            <v>2521</v>
          </cell>
          <cell r="B1309" t="str">
            <v>CONECTOR CURVO 90 GRAUS DE ALUMINIO, BITOLA 2", PARA ADAPTAR ENTRADA DE ELETRODUTO METALICO FLEXIVEL EM QUADROS                                                                                                                                                                                                                                                                                                                                                                                           </v>
          </cell>
          <cell r="C1309" t="str">
            <v>UND</v>
          </cell>
          <cell r="D1309" t="str">
            <v>CR</v>
          </cell>
          <cell r="E1309">
            <v>57.19</v>
          </cell>
        </row>
        <row r="1310">
          <cell r="A1310">
            <v>2515</v>
          </cell>
          <cell r="B1310" t="str">
            <v>CONECTOR CURVO 90 GRAUS DE ALUMINIO, BITOLA 3/4", PARA ADAPTAR ENTRADA DE ELETRODUTO METALICO FLEXIVEL EM QUADROS                                                                                                                                                                                                                                                                                                                                                                                         </v>
          </cell>
          <cell r="C1310" t="str">
            <v>UND</v>
          </cell>
          <cell r="D1310" t="str">
            <v>CR</v>
          </cell>
          <cell r="E1310">
            <v>12.19</v>
          </cell>
        </row>
        <row r="1311">
          <cell r="A1311">
            <v>2519</v>
          </cell>
          <cell r="B1311" t="str">
            <v>CONECTOR CURVO 90 GRAUS DE ALUMINIO, BITOLA 3", PARA ADAPTAR ENTRADA DE ELETRODUTO METALICO FLEXIVEL EM QUADROS                                                                                                                                                                                                                                                                                                                                                                                           </v>
          </cell>
          <cell r="C1311" t="str">
            <v>UND</v>
          </cell>
          <cell r="D1311" t="str">
            <v>CR</v>
          </cell>
          <cell r="E1311">
            <v>161.99</v>
          </cell>
        </row>
        <row r="1312">
          <cell r="A1312">
            <v>2520</v>
          </cell>
          <cell r="B1312" t="str">
            <v>CONECTOR CURVO 90 GRAUS DE ALUMINIO, BITOLA 4", PARA ADAPTAR ENTRADA DE ELETRODUTO METALICO FLEXIVEL EM QUADROS                                                                                                                                                                                                                                                                                                                                                                                           </v>
          </cell>
          <cell r="C1312" t="str">
            <v>UND</v>
          </cell>
          <cell r="D1312" t="str">
            <v>CR</v>
          </cell>
          <cell r="E1312">
            <v>298.14</v>
          </cell>
        </row>
        <row r="1313">
          <cell r="A1313">
            <v>1602</v>
          </cell>
          <cell r="B1313" t="str">
            <v>CONECTOR DE ALUMINIO TIPO PRENSA CABO, BITOLA 1 1/2", PARA CABOS DE DIAMETRO DE 37 A 40 MM                                                                                                                                                                                                                                                                                                                                                                                                                </v>
          </cell>
          <cell r="C1313" t="str">
            <v>UND</v>
          </cell>
          <cell r="D1313" t="str">
            <v>CR</v>
          </cell>
          <cell r="E1313">
            <v>62.95</v>
          </cell>
        </row>
        <row r="1314">
          <cell r="A1314">
            <v>1601</v>
          </cell>
          <cell r="B1314" t="str">
            <v>CONECTOR DE ALUMINIO TIPO PRENSA CABO, BITOLA 1 1/4", PARA CABOS DE DIAMETRO DE 31 A 34 MM                                                                                                                                                                                                                                                                                                                                                                                                                </v>
          </cell>
          <cell r="C1314" t="str">
            <v>UND</v>
          </cell>
          <cell r="D1314" t="str">
            <v>CR</v>
          </cell>
          <cell r="E1314">
            <v>56.1</v>
          </cell>
        </row>
        <row r="1315">
          <cell r="A1315">
            <v>1598</v>
          </cell>
          <cell r="B1315" t="str">
            <v>CONECTOR DE ALUMINIO TIPO PRENSA CABO, BITOLA 1/2", PARA CABOS DE DIAMETRO DE 12,5 A 15 MM                                                                                                                                                                                                                                                                                                                                                                                                                </v>
          </cell>
          <cell r="C1315" t="str">
            <v>UND</v>
          </cell>
          <cell r="D1315" t="str">
            <v>CR</v>
          </cell>
          <cell r="E1315">
            <v>16.6</v>
          </cell>
        </row>
        <row r="1316">
          <cell r="A1316">
            <v>1600</v>
          </cell>
          <cell r="B1316" t="str">
            <v>CONECTOR DE ALUMINIO TIPO PRENSA CABO, BITOLA 1", PARA CABOS DE DIAMETRO DE 22,5 A 25 MM                                                                                                                                                                                                                                                                                                                                                                                                                  </v>
          </cell>
          <cell r="C1316" t="str">
            <v>UND</v>
          </cell>
          <cell r="D1316" t="str">
            <v>CR</v>
          </cell>
          <cell r="E1316">
            <v>24.51</v>
          </cell>
        </row>
        <row r="1317">
          <cell r="A1317">
            <v>1603</v>
          </cell>
          <cell r="B1317" t="str">
            <v>CONECTOR DE ALUMINIO TIPO PRENSA CABO, BITOLA 2", PARA CABOS DE DIAMETRO DE 47,5 A 50 MM                                                                                                                                                                                                                                                                                                                                                                                                                  </v>
          </cell>
          <cell r="C1317" t="str">
            <v>UND</v>
          </cell>
          <cell r="D1317" t="str">
            <v>CR</v>
          </cell>
          <cell r="E1317">
            <v>95.04</v>
          </cell>
        </row>
        <row r="1318">
          <cell r="A1318">
            <v>1599</v>
          </cell>
          <cell r="B1318" t="str">
            <v>CONECTOR DE ALUMINIO TIPO PRENSA CABO, BITOLA 3/4", PARA CABOS DE DIAMETRO DE 17,5 A 20 MM                                                                                                                                                                                                                                                                                                                                                                                                                </v>
          </cell>
          <cell r="C1318" t="str">
            <v>UND</v>
          </cell>
          <cell r="D1318" t="str">
            <v>CR</v>
          </cell>
          <cell r="E1318">
            <v>19.26</v>
          </cell>
        </row>
        <row r="1319">
          <cell r="A1319">
            <v>1597</v>
          </cell>
          <cell r="B1319" t="str">
            <v>CONECTOR DE ALUMINIO TIPO PRENSA CABO, BITOLA 3/8", PARA CABOS DE DIAMETRO DE 9 A 10 MM                                                                                                                                                                                                                                                                                                                                                                                                                   </v>
          </cell>
          <cell r="C1319" t="str">
            <v>UND</v>
          </cell>
          <cell r="D1319" t="str">
            <v>CR</v>
          </cell>
          <cell r="E1319">
            <v>15.61</v>
          </cell>
        </row>
        <row r="1320">
          <cell r="A1320">
            <v>39602</v>
          </cell>
          <cell r="B1320" t="str">
            <v>CONECTOR MACHO RJ 45, CATEGORIA 5 E (CAT 5E) PARA CABOS                                                                                                                                                                                                                                                                                                                                                                                                                                                   </v>
          </cell>
          <cell r="C1320" t="str">
            <v>UND</v>
          </cell>
          <cell r="D1320" t="str">
            <v>CR</v>
          </cell>
          <cell r="E1320">
            <v>1.36</v>
          </cell>
        </row>
        <row r="1321">
          <cell r="A1321">
            <v>39603</v>
          </cell>
          <cell r="B1321" t="str">
            <v>CONECTOR MACHO RJ 45, CATEGORIA 6 (CAT 6) PARA CABOS                                                                                                                                                                                                                                                                                                                                                                                                                                                      </v>
          </cell>
          <cell r="C1321" t="str">
            <v>UND</v>
          </cell>
          <cell r="D1321" t="str">
            <v>CR</v>
          </cell>
          <cell r="E1321">
            <v>2.9</v>
          </cell>
        </row>
        <row r="1322">
          <cell r="A1322">
            <v>11821</v>
          </cell>
          <cell r="B1322" t="str">
            <v>CONECTOR METALICO TIPO PARAFUSO FENDIDO (SPLIT BOLT), COM SEPARADOR DE CABOS BIMETALICOS, PARA CABOS ATE 25 MM2                                                                                                                                                                                                                                                                                                                                                                                           </v>
          </cell>
          <cell r="C1322" t="str">
            <v>UND</v>
          </cell>
          <cell r="D1322" t="str">
            <v>CR</v>
          </cell>
          <cell r="E1322">
            <v>12.82</v>
          </cell>
        </row>
        <row r="1323">
          <cell r="A1323">
            <v>1562</v>
          </cell>
          <cell r="B1323" t="str">
            <v>CONECTOR METALICO TIPO PARAFUSO FENDIDO (SPLIT BOLT), COM SEPARADOR DE CABOS BIMETALICOS, PARA CABOS ATE 50 MM2                                                                                                                                                                                                                                                                                                                                                                                           </v>
          </cell>
          <cell r="C1323" t="str">
            <v>UND</v>
          </cell>
          <cell r="D1323" t="str">
            <v>CR</v>
          </cell>
          <cell r="E1323">
            <v>21</v>
          </cell>
        </row>
        <row r="1324">
          <cell r="A1324">
            <v>1563</v>
          </cell>
          <cell r="B1324" t="str">
            <v>CONECTOR METALICO TIPO PARAFUSO FENDIDO (SPLIT BOLT), COM SEPARADOR DE CABOS BIMETALICOS, PARA CABOS ATE 70 MM2                                                                                                                                                                                                                                                                                                                                                                                           </v>
          </cell>
          <cell r="C1324" t="str">
            <v>UND</v>
          </cell>
          <cell r="D1324" t="str">
            <v>CR</v>
          </cell>
          <cell r="E1324">
            <v>28.18</v>
          </cell>
        </row>
        <row r="1325">
          <cell r="A1325">
            <v>11856</v>
          </cell>
          <cell r="B1325" t="str">
            <v>CONECTOR METALICO TIPO PARAFUSO FENDIDO (SPLIT BOLT), PARA CABOS ATE 10 MM2                                                                                                                                                                                                                                                                                                                                                                                                                               </v>
          </cell>
          <cell r="C1325" t="str">
            <v>UND</v>
          </cell>
          <cell r="D1325" t="str">
            <v>C </v>
          </cell>
          <cell r="E1325">
            <v>8.4</v>
          </cell>
        </row>
        <row r="1326">
          <cell r="A1326">
            <v>11857</v>
          </cell>
          <cell r="B1326" t="str">
            <v>CONECTOR METALICO TIPO PARAFUSO FENDIDO (SPLIT BOLT), PARA CABOS ATE 120 MM2                                                                                                                                                                                                                                                                                                                                                                                                                              </v>
          </cell>
          <cell r="C1326" t="str">
            <v>UND</v>
          </cell>
          <cell r="D1326" t="str">
            <v>CR</v>
          </cell>
          <cell r="E1326">
            <v>44.21</v>
          </cell>
        </row>
        <row r="1327">
          <cell r="A1327">
            <v>11858</v>
          </cell>
          <cell r="B1327" t="str">
            <v>CONECTOR METALICO TIPO PARAFUSO FENDIDO (SPLIT BOLT), PARA CABOS ATE 150 MM2                                                                                                                                                                                                                                                                                                                                                                                                                              </v>
          </cell>
          <cell r="C1327" t="str">
            <v>UND</v>
          </cell>
          <cell r="D1327" t="str">
            <v>CR</v>
          </cell>
          <cell r="E1327">
            <v>54.87</v>
          </cell>
        </row>
        <row r="1328">
          <cell r="A1328">
            <v>1539</v>
          </cell>
          <cell r="B1328" t="str">
            <v>CONECTOR METALICO TIPO PARAFUSO FENDIDO (SPLIT BOLT), PARA CABOS ATE 16 MM2                                                                                                                                                                                                                                                                                                                                                                                                                               </v>
          </cell>
          <cell r="C1328" t="str">
            <v>UND</v>
          </cell>
          <cell r="D1328" t="str">
            <v>CR</v>
          </cell>
          <cell r="E1328">
            <v>9.87</v>
          </cell>
        </row>
        <row r="1329">
          <cell r="A1329">
            <v>11859</v>
          </cell>
          <cell r="B1329" t="str">
            <v>CONECTOR METALICO TIPO PARAFUSO FENDIDO (SPLIT BOLT), PARA CABOS ATE 185 MM2                                                                                                                                                                                                                                                                                                                                                                                                                              </v>
          </cell>
          <cell r="C1329" t="str">
            <v>UND</v>
          </cell>
          <cell r="D1329" t="str">
            <v>CR</v>
          </cell>
          <cell r="E1329">
            <v>74.65</v>
          </cell>
        </row>
        <row r="1330">
          <cell r="A1330">
            <v>1550</v>
          </cell>
          <cell r="B1330" t="str">
            <v>CONECTOR METALICO TIPO PARAFUSO FENDIDO (SPLIT BOLT), PARA CABOS ATE 25 MM2                                                                                                                                                                                                                                                                                                                                                                                                                               </v>
          </cell>
          <cell r="C1330" t="str">
            <v>UND</v>
          </cell>
          <cell r="D1330" t="str">
            <v>CR</v>
          </cell>
          <cell r="E1330">
            <v>10.41</v>
          </cell>
        </row>
        <row r="1331">
          <cell r="A1331">
            <v>11854</v>
          </cell>
          <cell r="B1331" t="str">
            <v>CONECTOR METALICO TIPO PARAFUSO FENDIDO (SPLIT BOLT), PARA CABOS ATE 35 MM2                                                                                                                                                                                                                                                                                                                                                                                                                               </v>
          </cell>
          <cell r="C1331" t="str">
            <v>UND</v>
          </cell>
          <cell r="D1331" t="str">
            <v>CR</v>
          </cell>
          <cell r="E1331">
            <v>13.01</v>
          </cell>
        </row>
        <row r="1332">
          <cell r="A1332">
            <v>11862</v>
          </cell>
          <cell r="B1332" t="str">
            <v>CONECTOR METALICO TIPO PARAFUSO FENDIDO (SPLIT BOLT), PARA CABOS ATE 50 MM2                                                                                                                                                                                                                                                                                                                                                                                                                               </v>
          </cell>
          <cell r="C1332" t="str">
            <v>UND</v>
          </cell>
          <cell r="D1332" t="str">
            <v>CR</v>
          </cell>
          <cell r="E1332">
            <v>18.25</v>
          </cell>
        </row>
        <row r="1333">
          <cell r="A1333">
            <v>11863</v>
          </cell>
          <cell r="B1333" t="str">
            <v>CONECTOR METALICO TIPO PARAFUSO FENDIDO (SPLIT BOLT), PARA CABOS ATE 6 MM2                                                                                                                                                                                                                                                                                                                                                                                                                                </v>
          </cell>
          <cell r="C1333" t="str">
            <v>UND</v>
          </cell>
          <cell r="D1333" t="str">
            <v>CR</v>
          </cell>
          <cell r="E1333">
            <v>7.37</v>
          </cell>
        </row>
        <row r="1334">
          <cell r="A1334">
            <v>11855</v>
          </cell>
          <cell r="B1334" t="str">
            <v>CONECTOR METALICO TIPO PARAFUSO FENDIDO (SPLIT BOLT), PARA CABOS ATE 70 MM2                                                                                                                                                                                                                                                                                                                                                                                                                               </v>
          </cell>
          <cell r="C1334" t="str">
            <v>UND</v>
          </cell>
          <cell r="D1334" t="str">
            <v>CR</v>
          </cell>
          <cell r="E1334">
            <v>27.25</v>
          </cell>
        </row>
        <row r="1335">
          <cell r="A1335">
            <v>11864</v>
          </cell>
          <cell r="B1335" t="str">
            <v>CONECTOR METALICO TIPO PARAFUSO FENDIDO (SPLIT BOLT), PARA CABOS ATE 95 MM2                                                                                                                                                                                                                                                                                                                                                                                                                               </v>
          </cell>
          <cell r="C1335" t="str">
            <v>UND</v>
          </cell>
          <cell r="D1335" t="str">
            <v>CR</v>
          </cell>
          <cell r="E1335">
            <v>41.19</v>
          </cell>
        </row>
        <row r="1336">
          <cell r="A1336">
            <v>2527</v>
          </cell>
          <cell r="B1336" t="str">
            <v>CONECTOR RETO DE ALUMINIO PARA ELETRODUTO DE 1 1/2", PARA ADAPTAR ENTRADA DE ELETRODUTO METALICO FLEXIVEL EM QUADROS                                                                                                                                                                                                                                                                                                                                                                                      </v>
          </cell>
          <cell r="C1336" t="str">
            <v>UND</v>
          </cell>
          <cell r="D1336" t="str">
            <v>CR</v>
          </cell>
          <cell r="E1336">
            <v>10.1</v>
          </cell>
        </row>
        <row r="1337">
          <cell r="A1337">
            <v>2526</v>
          </cell>
          <cell r="B1337" t="str">
            <v>CONECTOR RETO DE ALUMINIO PARA ELETRODUTO DE 1 1/4", PARA ADAPTAR ENTRADA DE ELETRODUTO METALICO FLEXIVEL EM QUADROS                                                                                                                                                                                                                                                                                                                                                                                      </v>
          </cell>
          <cell r="C1337" t="str">
            <v>UND</v>
          </cell>
          <cell r="D1337" t="str">
            <v>CR</v>
          </cell>
          <cell r="E1337">
            <v>6.47</v>
          </cell>
        </row>
        <row r="1338">
          <cell r="A1338">
            <v>2487</v>
          </cell>
          <cell r="B1338" t="str">
            <v>CONECTOR RETO DE ALUMINIO PARA ELETRODUTO DE 1/2", PARA ADAPTAR ENTRADA DE ELETRODUTO METALICO FLEXIVEL EM QUADROS                                                                                                                                                                                                                                                                                                                                                                                        </v>
          </cell>
          <cell r="C1338" t="str">
            <v>UND</v>
          </cell>
          <cell r="D1338" t="str">
            <v>CR</v>
          </cell>
          <cell r="E1338">
            <v>2.21</v>
          </cell>
        </row>
        <row r="1339">
          <cell r="A1339">
            <v>2483</v>
          </cell>
          <cell r="B1339" t="str">
            <v>CONECTOR RETO DE ALUMINIO PARA ELETRODUTO DE 1", PARA ADAPTAR ENTRADA DE ELETRODUTO METALICO FLEXIVEL EM QUADROS                                                                                                                                                                                                                                                                                                                                                                                          </v>
          </cell>
          <cell r="C1339" t="str">
            <v>UND</v>
          </cell>
          <cell r="D1339" t="str">
            <v>CR</v>
          </cell>
          <cell r="E1339">
            <v>4.61</v>
          </cell>
        </row>
        <row r="1340">
          <cell r="A1340">
            <v>2528</v>
          </cell>
          <cell r="B1340" t="str">
            <v>CONECTOR RETO DE ALUMINIO PARA ELETRODUTO DE 2 1/2", PARA ADAPTAR ENTRADA DE ELETRODUTO METALICO FLEXIVEL EM QUADROS                                                                                                                                                                                                                                                                                                                                                                                      </v>
          </cell>
          <cell r="C1340" t="str">
            <v>UND</v>
          </cell>
          <cell r="D1340" t="str">
            <v>CR</v>
          </cell>
          <cell r="E1340">
            <v>25.42</v>
          </cell>
        </row>
        <row r="1341">
          <cell r="A1341">
            <v>2489</v>
          </cell>
          <cell r="B1341" t="str">
            <v>CONECTOR RETO DE ALUMINIO PARA ELETRODUTO DE 2", PARA ADAPTAR ENTRADA DE ELETRODUTO METALICO FLEXIVEL EM QUADROS                                                                                                                                                                                                                                                                                                                                                                                          </v>
          </cell>
          <cell r="C1341" t="str">
            <v>UND</v>
          </cell>
          <cell r="D1341" t="str">
            <v>CR</v>
          </cell>
          <cell r="E1341">
            <v>11.19</v>
          </cell>
        </row>
        <row r="1342">
          <cell r="A1342">
            <v>2488</v>
          </cell>
          <cell r="B1342" t="str">
            <v>CONECTOR RETO DE ALUMINIO PARA ELETRODUTO DE 3/4", PARA ADAPTAR ENTRADA DE ELETRODUTO METALICO FLEXIVEL EM QUADROS                                                                                                                                                                                                                                                                                                                                                                                        </v>
          </cell>
          <cell r="C1342" t="str">
            <v>UND</v>
          </cell>
          <cell r="D1342" t="str">
            <v>CR</v>
          </cell>
          <cell r="E1342">
            <v>2.59</v>
          </cell>
        </row>
        <row r="1343">
          <cell r="A1343">
            <v>2484</v>
          </cell>
          <cell r="B1343" t="str">
            <v>CONECTOR RETO DE ALUMINIO PARA ELETRODUTO DE 3", PARA ADAPTAR ENTRADA DE ELETRODUTO METALICO FLEXIVEL EM QUADROS                                                                                                                                                                                                                                                                                                                                                                                          </v>
          </cell>
          <cell r="C1343" t="str">
            <v>UND</v>
          </cell>
          <cell r="D1343" t="str">
            <v>CR</v>
          </cell>
          <cell r="E1343">
            <v>36.92</v>
          </cell>
        </row>
        <row r="1344">
          <cell r="A1344">
            <v>2485</v>
          </cell>
          <cell r="B1344" t="str">
            <v>CONECTOR RETO DE ALUMINIO PARA ELETRODUTO DE 4", PARA ADAPTAR ENTRADA DE ELETRODUTO METALICO FLEXIVEL EM QUADROS                                                                                                                                                                                                                                                                                                                                                                                          </v>
          </cell>
          <cell r="C1344" t="str">
            <v>UND</v>
          </cell>
          <cell r="D1344" t="str">
            <v>CR</v>
          </cell>
          <cell r="E1344">
            <v>57.87</v>
          </cell>
        </row>
        <row r="1345">
          <cell r="A1345">
            <v>39279</v>
          </cell>
          <cell r="B1345" t="str">
            <v>CONECTOR/ADAPTADOR FIXO, ROSCA FEMEA, EM PLASTICO, DN 16 MM X 1/2", PARA CONEXAO COM CRIMPAGEM, EM TUBO PEX PARA INST. AGUA QUENTE/FRIA                                                                                                                                                                                                                                                                                                                                                                   </v>
          </cell>
          <cell r="C1345" t="str">
            <v>UND</v>
          </cell>
          <cell r="D1345" t="str">
            <v>AS</v>
          </cell>
          <cell r="E1345">
            <v>8.35</v>
          </cell>
        </row>
        <row r="1346">
          <cell r="A1346">
            <v>39280</v>
          </cell>
          <cell r="B1346" t="str">
            <v>CONECTOR/ADAPTADOR FIXO, ROSCA FEMEA, EM PLASTICO, DN 20 MM X 1/2", PARA CONEXAO COM CRIMPAGEM, EM TUBO PEX PARA INST. AGUA QUENTE/FRIA                                                                                                                                                                                                                                                                                                                                                                   </v>
          </cell>
          <cell r="C1346" t="str">
            <v>UND</v>
          </cell>
          <cell r="D1346" t="str">
            <v>AS</v>
          </cell>
          <cell r="E1346">
            <v>9.36</v>
          </cell>
        </row>
        <row r="1347">
          <cell r="A1347">
            <v>39281</v>
          </cell>
          <cell r="B1347" t="str">
            <v>CONECTOR/ADAPTADOR FIXO, ROSCA FEMEA, EM PLASTICO, DN 20 MM X 3/4", PARA CONEXAO COM CRIMPAGEM, EM TUBO PEX PARA INST. AGUA QUENTE/FRIA                                                                                                                                                                                                                                                                                                                                                                   </v>
          </cell>
          <cell r="C1347" t="str">
            <v>UND</v>
          </cell>
          <cell r="D1347" t="str">
            <v>AS</v>
          </cell>
          <cell r="E1347">
            <v>12.37</v>
          </cell>
        </row>
        <row r="1348">
          <cell r="A1348">
            <v>39282</v>
          </cell>
          <cell r="B1348" t="str">
            <v>CONECTOR/ADAPTADOR FIXO, ROSCA FEMEA, EM PLASTICO, DN 25 MM X 3/4", PARA CONEXAO COM CRIMPAGEM, EM TUBO PEX PARA INST. AGUA QUENTE/FRIA                                                                                                                                                                                                                                                                                                                                                                   </v>
          </cell>
          <cell r="C1348" t="str">
            <v>UND</v>
          </cell>
          <cell r="D1348" t="str">
            <v>AS</v>
          </cell>
          <cell r="E1348">
            <v>17.26</v>
          </cell>
        </row>
        <row r="1349">
          <cell r="A1349">
            <v>38844</v>
          </cell>
          <cell r="B1349" t="str">
            <v>CONECTOR/ADAPTADOR FIXO, ROSCA FEMEA, METALICA, COM ANEL DESLIZANTE, DN 16 MM X 1/2", PARA TUBO PEX PARA INST. AGUA QUENTE/FRIA                                                                                                                                                                                                                                                                                                                                                                           </v>
          </cell>
          <cell r="C1349" t="str">
            <v>UND</v>
          </cell>
          <cell r="D1349" t="str">
            <v>AS</v>
          </cell>
          <cell r="E1349">
            <v>8.47</v>
          </cell>
        </row>
        <row r="1350">
          <cell r="A1350">
            <v>38846</v>
          </cell>
          <cell r="B1350" t="str">
            <v>CONECTOR/ADAPTADOR FIXO, ROSCA FEMEA, METALICA, COM ANEL DESLIZANTE, DN 20 MM X 1/2", PARA TUBO PEX PARA INST. AGUA QUENTE/FRIA                                                                                                                                                                                                                                                                                                                                                                           </v>
          </cell>
          <cell r="C1350" t="str">
            <v>UND</v>
          </cell>
          <cell r="D1350" t="str">
            <v>AS</v>
          </cell>
          <cell r="E1350">
            <v>8.62</v>
          </cell>
        </row>
        <row r="1351">
          <cell r="A1351">
            <v>38847</v>
          </cell>
          <cell r="B1351" t="str">
            <v>CONECTOR/ADAPTADOR FIXO, ROSCA FEMEA, METALICA, COM ANEL DESLIZANTE, DN 20 MM X 3/4", PARA TUBO PEX PARA INST. AGUA QUENTE/FRIA                                                                                                                                                                                                                                                                                                                                                                           </v>
          </cell>
          <cell r="C1351" t="str">
            <v>UND</v>
          </cell>
          <cell r="D1351" t="str">
            <v>AS</v>
          </cell>
          <cell r="E1351">
            <v>10.09</v>
          </cell>
        </row>
        <row r="1352">
          <cell r="A1352">
            <v>38850</v>
          </cell>
          <cell r="B1352" t="str">
            <v>CONECTOR/ADAPTADOR FIXO, ROSCA FEMEA, METALICA, COM ANEL DESLIZANTE, DN 25 MM X 1", PARA TUBO PEX PARA INST. AGUA QUENTE/FRIA                                                                                                                                                                                                                                                                                                                                                                             </v>
          </cell>
          <cell r="C1352" t="str">
            <v>UND</v>
          </cell>
          <cell r="D1352" t="str">
            <v>AS</v>
          </cell>
          <cell r="E1352">
            <v>18.23</v>
          </cell>
        </row>
        <row r="1353">
          <cell r="A1353">
            <v>38848</v>
          </cell>
          <cell r="B1353" t="str">
            <v>CONECTOR/ADAPTADOR FIXO, ROSCA FEMEA, METALICA, COM ANEL DESLIZANTE, DN 25 MM X 3/4", PARA TUBO PEX PARA INST. AGUA QUENTE/FRIA                                                                                                                                                                                                                                                                                                                                                                           </v>
          </cell>
          <cell r="C1353" t="str">
            <v>UND</v>
          </cell>
          <cell r="D1353" t="str">
            <v>AS</v>
          </cell>
          <cell r="E1353">
            <v>11.95</v>
          </cell>
        </row>
        <row r="1354">
          <cell r="A1354">
            <v>38851</v>
          </cell>
          <cell r="B1354" t="str">
            <v>CONECTOR/ADAPTADOR FIXO, ROSCA FEMEA, METALICA, COM ANEL DESLIZANTE, DN 32 MM X 1", PARA TUBO PEX PARA INST. AGUA QUENTE/FRIA                                                                                                                                                                                                                                                                                                                                                                             </v>
          </cell>
          <cell r="C1354" t="str">
            <v>UND</v>
          </cell>
          <cell r="D1354" t="str">
            <v>AS</v>
          </cell>
          <cell r="E1354">
            <v>20.61</v>
          </cell>
        </row>
        <row r="1355">
          <cell r="A1355">
            <v>38854</v>
          </cell>
          <cell r="B1355" t="str">
            <v>CONECTOR/ADAPTADOR MOVEL, ROSCA FEMEA, METALICA, COM ANEL DESLIZANTE, DN 16 MM X 3/4", PARA TUBO PEX PARA INST. AGUA QUENTE/FRIA                                                                                                                                                                                                                                                                                                                                                                          </v>
          </cell>
          <cell r="C1355" t="str">
            <v>UND</v>
          </cell>
          <cell r="D1355" t="str">
            <v>AS</v>
          </cell>
          <cell r="E1355">
            <v>8.95</v>
          </cell>
        </row>
        <row r="1356">
          <cell r="A1356">
            <v>44247</v>
          </cell>
          <cell r="B1356" t="str">
            <v>CONECTOR, CPVC, SOLDAVEL, 114 MM X 4", PARA AGUA QUENTE                                                                                                                                                                                                                                                                                                                                                                                                                                                   </v>
          </cell>
          <cell r="C1356" t="str">
            <v>UND</v>
          </cell>
          <cell r="D1356" t="str">
            <v>CR</v>
          </cell>
          <cell r="E1356">
            <v>1456</v>
          </cell>
        </row>
        <row r="1357">
          <cell r="A1357">
            <v>38005</v>
          </cell>
          <cell r="B1357" t="str">
            <v>CONECTOR, CPVC, SOLDAVEL, 15 MM X 1/2", PARA AGUA QUENTE                                                                                                                                                                                                                                                                                                                                                                                                                                                  </v>
          </cell>
          <cell r="C1357" t="str">
            <v>UND</v>
          </cell>
          <cell r="D1357" t="str">
            <v>CR</v>
          </cell>
          <cell r="E1357">
            <v>17.31</v>
          </cell>
        </row>
        <row r="1358">
          <cell r="A1358">
            <v>38006</v>
          </cell>
          <cell r="B1358" t="str">
            <v>CONECTOR, CPVC, SOLDAVEL, 22 MM X 1/2", PARA AGUA QUENTE                                                                                                                                                                                                                                                                                                                                                                                                                                                  </v>
          </cell>
          <cell r="C1358" t="str">
            <v>UND</v>
          </cell>
          <cell r="D1358" t="str">
            <v>CR</v>
          </cell>
          <cell r="E1358">
            <v>23</v>
          </cell>
        </row>
        <row r="1359">
          <cell r="A1359">
            <v>38428</v>
          </cell>
          <cell r="B1359" t="str">
            <v>CONECTOR, CPVC, SOLDAVEL, 22 MM X 3/4", PARA AGUA QUENTE                                                                                                                                                                                                                                                                                                                                                                                                                                                  </v>
          </cell>
          <cell r="C1359" t="str">
            <v>UND</v>
          </cell>
          <cell r="D1359" t="str">
            <v>CR</v>
          </cell>
          <cell r="E1359">
            <v>20.6</v>
          </cell>
        </row>
        <row r="1360">
          <cell r="A1360">
            <v>38007</v>
          </cell>
          <cell r="B1360" t="str">
            <v>CONECTOR, CPVC, SOLDAVEL, 28 MM X 1", PARA AGUA QUENTE                                                                                                                                                                                                                                                                                                                                                                                                                                                    </v>
          </cell>
          <cell r="C1360" t="str">
            <v>UND</v>
          </cell>
          <cell r="D1360" t="str">
            <v>CR</v>
          </cell>
          <cell r="E1360">
            <v>26.54</v>
          </cell>
        </row>
        <row r="1361">
          <cell r="A1361">
            <v>38008</v>
          </cell>
          <cell r="B1361" t="str">
            <v>CONECTOR, CPVC, SOLDAVEL, 35 MM X 1 1/4", PARA AGUA QUENTE                                                                                                                                                                                                                                                                                                                                                                                                                                                </v>
          </cell>
          <cell r="C1361" t="str">
            <v>UND</v>
          </cell>
          <cell r="D1361" t="str">
            <v>CR</v>
          </cell>
          <cell r="E1361">
            <v>42.47</v>
          </cell>
        </row>
        <row r="1362">
          <cell r="A1362">
            <v>38009</v>
          </cell>
          <cell r="B1362" t="str">
            <v>CONECTOR, CPVC, SOLDAVEL, 42 MM X 1 1/2", PARA AGUA QUENTE                                                                                                                                                                                                                                                                                                                                                                                                                                                </v>
          </cell>
          <cell r="C1362" t="str">
            <v>UND</v>
          </cell>
          <cell r="D1362" t="str">
            <v>CR</v>
          </cell>
          <cell r="E1362">
            <v>52</v>
          </cell>
        </row>
        <row r="1363">
          <cell r="A1363">
            <v>44248</v>
          </cell>
          <cell r="B1363" t="str">
            <v>CONECTOR, CPVC, SOLDAVEL, 54 MM X 2", PARA AGUA QUENTE                                                                                                                                                                                                                                                                                                                                                                                                                                                    </v>
          </cell>
          <cell r="C1363" t="str">
            <v>UND</v>
          </cell>
          <cell r="D1363" t="str">
            <v>CR</v>
          </cell>
          <cell r="E1363">
            <v>84.75</v>
          </cell>
        </row>
        <row r="1364">
          <cell r="A1364">
            <v>44249</v>
          </cell>
          <cell r="B1364" t="str">
            <v>CONECTOR, CPVC, SOLDAVEL, 73 MM X 2 1/2", PARA AGUA QUENTE                                                                                                                                                                                                                                                                                                                                                                                                                                                </v>
          </cell>
          <cell r="C1364" t="str">
            <v>UND</v>
          </cell>
          <cell r="D1364" t="str">
            <v>CR</v>
          </cell>
          <cell r="E1364">
            <v>327</v>
          </cell>
        </row>
        <row r="1365">
          <cell r="A1365">
            <v>44250</v>
          </cell>
          <cell r="B1365" t="str">
            <v>CONECTOR, CPVC, SOLDAVEL, 89 MM X 3", PARA AGUA QUENTE                                                                                                                                                                                                                                                                                                                                                                                                                                                    </v>
          </cell>
          <cell r="C1365" t="str">
            <v>UND</v>
          </cell>
          <cell r="D1365" t="str">
            <v>CR</v>
          </cell>
          <cell r="E1365">
            <v>474.87</v>
          </cell>
        </row>
        <row r="1366">
          <cell r="A1366">
            <v>3104</v>
          </cell>
          <cell r="B1366" t="str">
            <v>CONJ. DE FERRAGENS PARA PORTA DE VIDRO TEMPERADO, EM ZAMAC CROMADO, CONTEMPLANDO DOBRADICA INF., DOBRADICA SUP., PIVO PARA DOBRADICA INF., PIVO PARA DOBRADICA SUP., FECHADURA CENTRAL EM ZAMC. CROMADO, CONTRA FECHADURA DE PRESSAO                                                                                                                                                                                                                                                                      </v>
          </cell>
          <cell r="C1366" t="str">
            <v>CJ</v>
          </cell>
          <cell r="D1366" t="str">
            <v>CR</v>
          </cell>
          <cell r="E1366">
            <v>168.02</v>
          </cell>
        </row>
        <row r="1367">
          <cell r="A1367">
            <v>1607</v>
          </cell>
          <cell r="B1367" t="str">
            <v>CONJUNTO ARRUELAS DE VEDACAO 5/16" PARA TELHA FIBROCIMENTO (UMA ARRUELA METALICA E UMA ARRUELA PVC - CONICAS)                                                                                                                                                                                                                                                                                                                                                                                             </v>
          </cell>
          <cell r="C1367" t="str">
            <v>CJ</v>
          </cell>
          <cell r="D1367" t="str">
            <v>CR</v>
          </cell>
          <cell r="E1367">
            <v>0.21</v>
          </cell>
        </row>
        <row r="1368">
          <cell r="A1368">
            <v>38169</v>
          </cell>
          <cell r="B1368" t="str">
            <v>CONJUNTO DE FERRAGENS PIVO, PARA PORTA PIVOTANTE DE ATE 100 KG, REGULAVEL COM ESFERA , CROMADO - SUPERIOR E INFERIOR - COMPLETO                                                                                                                                                                                                                                                                                                                                                                           </v>
          </cell>
          <cell r="C1368" t="str">
            <v>CJ</v>
          </cell>
          <cell r="D1368" t="str">
            <v>CR</v>
          </cell>
          <cell r="E1368">
            <v>86.55</v>
          </cell>
        </row>
        <row r="1369">
          <cell r="A1369">
            <v>6142</v>
          </cell>
          <cell r="B1369" t="str">
            <v>CONJUNTO DE LIGACAO AJUSTAVEL, PARA VASO / BACIA SANITARIA , EM PLASTICO BRANCO, COM TUBO, CANOPLA E ESPUDE                                                                                                                                                                                                                                                                                                                                                                                               </v>
          </cell>
          <cell r="C1369" t="str">
            <v>UND</v>
          </cell>
          <cell r="D1369" t="str">
            <v>CR</v>
          </cell>
          <cell r="E1369">
            <v>8.41</v>
          </cell>
        </row>
        <row r="1370">
          <cell r="A1370">
            <v>11686</v>
          </cell>
          <cell r="B1370" t="str">
            <v>CONJUNTO DE LIGACAO PARA VASO / BACIA SANITARIA, EM PLASTICO BRANCO, COM TUBO, CANOPLA E ANEL DE EXPANSAO (TUBO 1.1/2" X 20 CM)                                                                                                                                                                                                                                                                                                                                                                           </v>
          </cell>
          <cell r="C1370" t="str">
            <v>UND</v>
          </cell>
          <cell r="D1370" t="str">
            <v>CR</v>
          </cell>
          <cell r="E1370">
            <v>11.67</v>
          </cell>
        </row>
        <row r="1371">
          <cell r="A1371">
            <v>37598</v>
          </cell>
          <cell r="B1371" t="str">
            <v>CONJUNTO MONTADO ESTOPIM COM ESPOLETA COMUM NUMERO 8, COM CABECA ACENDEDORA, 1,5 M                                                                                                                                                                                                                                                                                                                                                                                                                        </v>
          </cell>
          <cell r="C1371" t="str">
            <v>UND</v>
          </cell>
          <cell r="D1371" t="str">
            <v>AS</v>
          </cell>
          <cell r="E1371">
            <v>38.11</v>
          </cell>
        </row>
        <row r="1372">
          <cell r="A1372">
            <v>25398</v>
          </cell>
          <cell r="B1372" t="str">
            <v>CONJUNTO PARA FUTSAL COM PAR DE TRAVES OFICIAIS DE 3,00 X 2,00 M EM TUBO DE ACO GALVANIZADO 3" COM REQUADROS EM TUBO DE 1", PINTURA EM PRIMER COM TINTA ESMALTE SINTETICO E REDES DE POLIETILENO FIO 4 MM                                                                                                                                                                                                                                                                                                 </v>
          </cell>
          <cell r="C1372" t="str">
            <v>UND</v>
          </cell>
          <cell r="D1372" t="str">
            <v>AS</v>
          </cell>
          <cell r="E1372">
            <v>4291.18</v>
          </cell>
        </row>
        <row r="1373">
          <cell r="A1373">
            <v>25399</v>
          </cell>
          <cell r="B1373" t="str">
            <v>CONJUNTO PARA QUADRA DE  VOLEI COM POSTES EM TUBO DE ACO GALVANIZADO 3", H = *255* CM, PINTURA EM TINTA ESMALTE SINTETICO, REDE DE NYLON COM 2 MM, MALHA 10 X 10 CM E ANTENAS OFICIAIS EM FIBRA DE VIDRO                                                                                                                                                                                                                                                                                                  </v>
          </cell>
          <cell r="C1373" t="str">
            <v>UND</v>
          </cell>
          <cell r="D1373" t="str">
            <v>AS</v>
          </cell>
          <cell r="E1373">
            <v>2605.12</v>
          </cell>
        </row>
        <row r="1374">
          <cell r="A1374">
            <v>43440</v>
          </cell>
          <cell r="B1374" t="str">
            <v>CONJUNTO PRE-MOLDADO COMPOSTO POR GRELHA (0,99 X 0,45 M), QUADRO (1,10 X 0,52 M) E CANTONEIRA (1,10 X 0,35 M), EM CONCRETO ARMADO, COM FCK DE 21 MPA                                                                                                                                                                                                                                                                                                                                                      </v>
          </cell>
          <cell r="C1374" t="str">
            <v>UND</v>
          </cell>
          <cell r="D1374" t="str">
            <v>CR</v>
          </cell>
          <cell r="E1374">
            <v>355.14</v>
          </cell>
        </row>
        <row r="1375">
          <cell r="A1375">
            <v>10667</v>
          </cell>
          <cell r="B1375" t="str">
            <v>CONTAINER ALMOXARIFADO, DE *2,40* X *6,00* M, PADRAO SIMPLES, SEM REVESTIMENTO E SEM DIVISORIAS INTERNOS E SEM SANITARIO, PARA USO EM CANTEIRO DE OBRAS                                                                                                                                                                                                                                                                                                                                                   </v>
          </cell>
          <cell r="C1375" t="str">
            <v>UND</v>
          </cell>
          <cell r="D1375" t="str">
            <v>AS</v>
          </cell>
          <cell r="E1375">
            <v>22500</v>
          </cell>
        </row>
        <row r="1376">
          <cell r="A1376">
            <v>1613</v>
          </cell>
          <cell r="B1376" t="str">
            <v>CONTATOR TRIPOLAR, CORRENTE DE *110* A, TENSAO NOMINAL DE *500* V, CATEGORIA AC-2 E AC-3                                                                                                                                                                                                                                                                                                                                                                                                                  </v>
          </cell>
          <cell r="C1376" t="str">
            <v>UND</v>
          </cell>
          <cell r="D1376" t="str">
            <v>AS</v>
          </cell>
          <cell r="E1376">
            <v>1892.45</v>
          </cell>
        </row>
        <row r="1377">
          <cell r="A1377">
            <v>1626</v>
          </cell>
          <cell r="B1377" t="str">
            <v>CONTATOR TRIPOLAR, CORRENTE DE *185* A, TENSAO NOMINAL DE *500* V, CATEGORIA AC-2 E AC-3                                                                                                                                                                                                                                                                                                                                                                                                                  </v>
          </cell>
          <cell r="C1377" t="str">
            <v>UND</v>
          </cell>
          <cell r="D1377" t="str">
            <v>AS</v>
          </cell>
          <cell r="E1377">
            <v>2830.39</v>
          </cell>
        </row>
        <row r="1378">
          <cell r="A1378">
            <v>1625</v>
          </cell>
          <cell r="B1378" t="str">
            <v>CONTATOR TRIPOLAR, CORRENTE DE *22* A, TENSAO NOMINAL DE *500* V, CATEGORIA AC-2 E AC-3                                                                                                                                                                                                                                                                                                                                                                                                                   </v>
          </cell>
          <cell r="C1378" t="str">
            <v>UND</v>
          </cell>
          <cell r="D1378" t="str">
            <v>AS</v>
          </cell>
          <cell r="E1378">
            <v>197.69</v>
          </cell>
        </row>
        <row r="1379">
          <cell r="A1379">
            <v>1622</v>
          </cell>
          <cell r="B1379" t="str">
            <v>CONTATOR TRIPOLAR, CORRENTE DE *265* A, TENSAO NOMINAL DE *500* V, CATEGORIA AC-2 E AC-3                                                                                                                                                                                                                                                                                                                                                                                                                  </v>
          </cell>
          <cell r="C1379" t="str">
            <v>UND</v>
          </cell>
          <cell r="D1379" t="str">
            <v>AS</v>
          </cell>
          <cell r="E1379">
            <v>6387.02</v>
          </cell>
        </row>
        <row r="1380">
          <cell r="A1380">
            <v>1620</v>
          </cell>
          <cell r="B1380" t="str">
            <v>CONTATOR TRIPOLAR, CORRENTE DE *38* A, TENSAO NOMINAL DE *500* V, CATEGORIA AC-2 E AC-3                                                                                                                                                                                                                                                                                                                                                                                                                   </v>
          </cell>
          <cell r="C1380" t="str">
            <v>UND</v>
          </cell>
          <cell r="D1380" t="str">
            <v>AS</v>
          </cell>
          <cell r="E1380">
            <v>416.44</v>
          </cell>
        </row>
        <row r="1381">
          <cell r="A1381">
            <v>1629</v>
          </cell>
          <cell r="B1381" t="str">
            <v>CONTATOR TRIPOLAR, CORRENTE DE *500* A, TENSAO NOMINAL DE *500* V, CATEGORIA AC-2 E AC-3                                                                                                                                                                                                                                                                                                                                                                                                                  </v>
          </cell>
          <cell r="C1381" t="str">
            <v>UND</v>
          </cell>
          <cell r="D1381" t="str">
            <v>AS</v>
          </cell>
          <cell r="E1381">
            <v>15544.49</v>
          </cell>
        </row>
        <row r="1382">
          <cell r="A1382">
            <v>1627</v>
          </cell>
          <cell r="B1382" t="str">
            <v>CONTATOR TRIPOLAR, CORRENTE DE *65* A, TENSAO NOMINAL DE *500* V, CATEGORIA AC-2 E AC-3                                                                                                                                                                                                                                                                                                                                                                                                                   </v>
          </cell>
          <cell r="C1382" t="str">
            <v>UND</v>
          </cell>
          <cell r="D1382" t="str">
            <v>AS</v>
          </cell>
          <cell r="E1382">
            <v>796.02</v>
          </cell>
        </row>
        <row r="1383">
          <cell r="A1383">
            <v>1623</v>
          </cell>
          <cell r="B1383" t="str">
            <v>CONTATOR TRIPOLAR, CORRENTE DE 12 A, TENSAO NOMINAL DE *500* V, CATEGORIA AC-2 E AC-3                                                                                                                                                                                                                                                                                                                                                                                                                     </v>
          </cell>
          <cell r="C1383" t="str">
            <v>UND</v>
          </cell>
          <cell r="D1383" t="str">
            <v>AS</v>
          </cell>
          <cell r="E1383">
            <v>161.22</v>
          </cell>
        </row>
        <row r="1384">
          <cell r="A1384">
            <v>1619</v>
          </cell>
          <cell r="B1384" t="str">
            <v>CONTATOR TRIPOLAR, CORRENTE DE 25 A, TENSAO NOMINAL DE *500* V, CATEGORIA AC-2 E AC-3                                                                                                                                                                                                                                                                                                                                                                                                                     </v>
          </cell>
          <cell r="C1384" t="str">
            <v>UND</v>
          </cell>
          <cell r="D1384" t="str">
            <v>AS</v>
          </cell>
          <cell r="E1384">
            <v>221.78</v>
          </cell>
        </row>
        <row r="1385">
          <cell r="A1385">
            <v>1630</v>
          </cell>
          <cell r="B1385" t="str">
            <v>CONTATOR TRIPOLAR, CORRENTE DE 250 A, TENSAO NOMINAL DE *500* V, PARA ACIONAMENTO DE CAPACITORES                                                                                                                                                                                                                                                                                                                                                                                                          </v>
          </cell>
          <cell r="C1385" t="str">
            <v>UND</v>
          </cell>
          <cell r="D1385" t="str">
            <v>AS</v>
          </cell>
          <cell r="E1385">
            <v>4883.01</v>
          </cell>
        </row>
        <row r="1386">
          <cell r="A1386">
            <v>1616</v>
          </cell>
          <cell r="B1386" t="str">
            <v>CONTATOR TRIPOLAR, CORRENTE DE 300 A, TENSAO NOMINAL DE *500* V, CATEGORIA AC-2 E AC-3                                                                                                                                                                                                                                                                                                                                                                                                                    </v>
          </cell>
          <cell r="C1386" t="str">
            <v>UND</v>
          </cell>
          <cell r="D1386" t="str">
            <v>AS</v>
          </cell>
          <cell r="E1386">
            <v>7510.16</v>
          </cell>
        </row>
        <row r="1387">
          <cell r="A1387">
            <v>1614</v>
          </cell>
          <cell r="B1387" t="str">
            <v>CONTATOR TRIPOLAR, CORRENTE DE 32 A, TENSAO NOMINAL DE *500* V, CATEGORIA AC-2 E AC-3                                                                                                                                                                                                                                                                                                                                                                                                                     </v>
          </cell>
          <cell r="C1387" t="str">
            <v>UND</v>
          </cell>
          <cell r="D1387" t="str">
            <v>AS</v>
          </cell>
          <cell r="E1387">
            <v>343.24</v>
          </cell>
        </row>
        <row r="1388">
          <cell r="A1388">
            <v>1617</v>
          </cell>
          <cell r="B1388" t="str">
            <v>CONTATOR TRIPOLAR, CORRENTE DE 400 A, TENSAO NOMINAL DE *500* V, CATEGORIA AC-2 E AC-3                                                                                                                                                                                                                                                                                                                                                                                                                    </v>
          </cell>
          <cell r="C1388" t="str">
            <v>UND</v>
          </cell>
          <cell r="D1388" t="str">
            <v>AS</v>
          </cell>
          <cell r="E1388">
            <v>8965.5</v>
          </cell>
        </row>
        <row r="1389">
          <cell r="A1389">
            <v>1621</v>
          </cell>
          <cell r="B1389" t="str">
            <v>CONTATOR TRIPOLAR, CORRENTE DE 45 A, TENSAO NOMINAL DE *500* V, CATEGORIA AC-2 E AC-3                                                                                                                                                                                                                                                                                                                                                                                                                     </v>
          </cell>
          <cell r="C1389" t="str">
            <v>UND</v>
          </cell>
          <cell r="D1389" t="str">
            <v>AS</v>
          </cell>
          <cell r="E1389">
            <v>613.88</v>
          </cell>
        </row>
        <row r="1390">
          <cell r="A1390">
            <v>1624</v>
          </cell>
          <cell r="B1390" t="str">
            <v>CONTATOR TRIPOLAR, CORRENTE DE 630 A, TENSAO NOMINAL DE *500* V, CATEGORIA AC-2 E AC-3                                                                                                                                                                                                                                                                                                                                                                                                                    </v>
          </cell>
          <cell r="C1390" t="str">
            <v>UND</v>
          </cell>
          <cell r="D1390" t="str">
            <v>AS</v>
          </cell>
          <cell r="E1390">
            <v>22037.64</v>
          </cell>
        </row>
        <row r="1391">
          <cell r="A1391">
            <v>1615</v>
          </cell>
          <cell r="B1391" t="str">
            <v>CONTATOR TRIPOLAR, CORRENTE DE 75 A, TENSAO NOMINAL DE *500* V, CATEGORIA AC-2 E AC-3                                                                                                                                                                                                                                                                                                                                                                                                                     </v>
          </cell>
          <cell r="C1391" t="str">
            <v>UND</v>
          </cell>
          <cell r="D1391" t="str">
            <v>AS</v>
          </cell>
          <cell r="E1391">
            <v>1152.76</v>
          </cell>
        </row>
        <row r="1392">
          <cell r="A1392">
            <v>1612</v>
          </cell>
          <cell r="B1392" t="str">
            <v>CONTATOR TRIPOLAR, CORRENTE DE 9 A, TENSAO NOMINAL DE *500* V, CATEGORIA AC-2 E AC-3                                                                                                                                                                                                                                                                                                                                                                                                                      </v>
          </cell>
          <cell r="C1392" t="str">
            <v>UND</v>
          </cell>
          <cell r="D1392" t="str">
            <v>AS</v>
          </cell>
          <cell r="E1392">
            <v>151.83</v>
          </cell>
        </row>
        <row r="1393">
          <cell r="A1393">
            <v>1618</v>
          </cell>
          <cell r="B1393" t="str">
            <v>CONTATOR TRIPOLAR, CORRENTE DE 95 A, TENSAO NOMINAL DE *500* V, CATEGORIA AC-2 E AC-3                                                                                                                                                                                                                                                                                                                                                                                                                     </v>
          </cell>
          <cell r="C1393" t="str">
            <v>UND</v>
          </cell>
          <cell r="D1393" t="str">
            <v>AS</v>
          </cell>
          <cell r="E1393">
            <v>1584.07</v>
          </cell>
        </row>
        <row r="1394">
          <cell r="A1394">
            <v>14211</v>
          </cell>
          <cell r="B1394" t="str">
            <v>CONTRA-PORCA SEXTAVADA, DIAMETRO NOMINAL 1 3/8", ALTURA 35 MM                                                                                                                                                                                                                                                                                                                                                                                                                                             </v>
          </cell>
          <cell r="C1394" t="str">
            <v>UND</v>
          </cell>
          <cell r="D1394" t="str">
            <v>CR</v>
          </cell>
          <cell r="E1394">
            <v>59.81</v>
          </cell>
        </row>
        <row r="1395">
          <cell r="A1395">
            <v>43657</v>
          </cell>
          <cell r="B1395" t="str">
            <v>CONTRAMARCO DE ALUMINIO (PERFIL 25) PARA ESQUADRIAS, TIPO CONVENCIONAL / CADEIRINHA, 60 MM (CM-060), INCLUSO CONEXOES, GRAPAS E TRAVAMENTOS                                                                                                                                                                                                                                                                                                                                                               </v>
          </cell>
          <cell r="C1395" t="str">
            <v>M </v>
          </cell>
          <cell r="D1395" t="str">
            <v>CR</v>
          </cell>
          <cell r="E1395">
            <v>4.59</v>
          </cell>
        </row>
        <row r="1396">
          <cell r="A1396">
            <v>34500</v>
          </cell>
          <cell r="B1396" t="str">
            <v>COORDENADOR / GERENTE DE OBRA (HORISTA)                                                                                                                                                                                                                                                                                                                                                                                                                                                                   </v>
          </cell>
          <cell r="C1396" t="str">
            <v>H </v>
          </cell>
          <cell r="D1396" t="str">
            <v>CR</v>
          </cell>
          <cell r="E1396">
            <v>57.75</v>
          </cell>
        </row>
        <row r="1397">
          <cell r="A1397">
            <v>40934</v>
          </cell>
          <cell r="B1397" t="str">
            <v>COORDENADOR / GERENTE DE OBRA (MENSALISTA)                                                                                                                                                                                                                                                                                                                                                                                                                                                                </v>
          </cell>
          <cell r="C1397" t="str">
            <v>MÊS   </v>
          </cell>
          <cell r="D1397" t="str">
            <v>CR</v>
          </cell>
          <cell r="E1397">
            <v>10077.58</v>
          </cell>
        </row>
        <row r="1398">
          <cell r="A1398">
            <v>38200</v>
          </cell>
          <cell r="B1398" t="str">
            <v>CORDA DE POLIAMIDA 12 MM TIPO BOMBEIRO, PARA TRABALHO EM ALTURA                                                                                                                                                                                                                                                                                                                                                                                                                                           </v>
          </cell>
          <cell r="C1398" t="str">
            <v>100M  </v>
          </cell>
          <cell r="D1398" t="str">
            <v>CR</v>
          </cell>
          <cell r="E1398">
            <v>691.46</v>
          </cell>
        </row>
        <row r="1399">
          <cell r="A1399">
            <v>39269</v>
          </cell>
          <cell r="B1399" t="str">
            <v>CORDAO DE COBRE, FLEXIVEL, TORCIDO, CLASSE 4 OU 5, ISOLACAO EM PVC/D, 300 V, 2 CONDUTORES DE 0,5 MM2                                                                                                                                                                                                                                                                                                                                                                                                      </v>
          </cell>
          <cell r="C1399" t="str">
            <v>M </v>
          </cell>
          <cell r="D1399" t="str">
            <v>CR</v>
          </cell>
          <cell r="E1399">
            <v>1.18</v>
          </cell>
        </row>
        <row r="1400">
          <cell r="A1400">
            <v>11889</v>
          </cell>
          <cell r="B1400" t="str">
            <v>CORDAO DE COBRE, FLEXIVEL, TORCIDO, CLASSE 4 OU 5, ISOLACAO EM PVC/D, 300 V, 2 CONDUTORES DE 0,75 MM2                                                                                                                                                                                                                                                                                                                                                                                                     </v>
          </cell>
          <cell r="C1400" t="str">
            <v>M </v>
          </cell>
          <cell r="D1400" t="str">
            <v>CR</v>
          </cell>
          <cell r="E1400">
            <v>1.62</v>
          </cell>
        </row>
        <row r="1401">
          <cell r="A1401">
            <v>39270</v>
          </cell>
          <cell r="B1401" t="str">
            <v>CORDAO DE COBRE, FLEXIVEL, TORCIDO, CLASSE 4 OU 5, ISOLACAO EM PVC/D, 300 V, 2 CONDUTORES DE 1,0 MM2                                                                                                                                                                                                                                                                                                                                                                                                      </v>
          </cell>
          <cell r="C1401" t="str">
            <v>M </v>
          </cell>
          <cell r="D1401" t="str">
            <v>CR</v>
          </cell>
          <cell r="E1401">
            <v>2.1</v>
          </cell>
        </row>
        <row r="1402">
          <cell r="A1402">
            <v>11890</v>
          </cell>
          <cell r="B1402" t="str">
            <v>CORDAO DE COBRE, FLEXIVEL, TORCIDO, CLASSE 4 OU 5, ISOLACAO EM PVC/D, 300 V, 2 CONDUTORES DE 1,5 MM2                                                                                                                                                                                                                                                                                                                                                                                                      </v>
          </cell>
          <cell r="C1402" t="str">
            <v>M </v>
          </cell>
          <cell r="D1402" t="str">
            <v>CR</v>
          </cell>
          <cell r="E1402">
            <v>2.86</v>
          </cell>
        </row>
        <row r="1403">
          <cell r="A1403">
            <v>11891</v>
          </cell>
          <cell r="B1403" t="str">
            <v>CORDAO DE COBRE, FLEXIVEL, TORCIDO, CLASSE 4 OU 5, ISOLACAO EM PVC/D, 300 V, 2 CONDUTORES DE 2,5 MM2                                                                                                                                                                                                                                                                                                                                                                                                      </v>
          </cell>
          <cell r="C1403" t="str">
            <v>M </v>
          </cell>
          <cell r="D1403" t="str">
            <v>CR</v>
          </cell>
          <cell r="E1403">
            <v>4.65</v>
          </cell>
        </row>
        <row r="1404">
          <cell r="A1404">
            <v>11892</v>
          </cell>
          <cell r="B1404" t="str">
            <v>CORDAO DE COBRE, FLEXIVEL, TORCIDO, CLASSE 4 OU 5, ISOLACAO EM PVC/D, 300 V, 2 CONDUTORES DE 4 MM2                                                                                                                                                                                                                                                                                                                                                                                                        </v>
          </cell>
          <cell r="C1404" t="str">
            <v>M </v>
          </cell>
          <cell r="D1404" t="str">
            <v>CR</v>
          </cell>
          <cell r="E1404">
            <v>7.6</v>
          </cell>
        </row>
        <row r="1405">
          <cell r="A1405">
            <v>37601</v>
          </cell>
          <cell r="B1405" t="str">
            <v>CORDEL DETONANTE, NP 05 G/M                                                                                                                                                                                                                                                                                                                                                                                                                                                                               </v>
          </cell>
          <cell r="C1405" t="str">
            <v>M </v>
          </cell>
          <cell r="D1405" t="str">
            <v>AS</v>
          </cell>
          <cell r="E1405">
            <v>8.47</v>
          </cell>
        </row>
        <row r="1406">
          <cell r="A1406">
            <v>1634</v>
          </cell>
          <cell r="B1406" t="str">
            <v>CORDEL DETONANTE, NP 10 G/M                                                                                                                                                                                                                                                                                                                                                                                                                                                                               </v>
          </cell>
          <cell r="C1406" t="str">
            <v>M </v>
          </cell>
          <cell r="D1406" t="str">
            <v>AS</v>
          </cell>
          <cell r="E1406">
            <v>8.75</v>
          </cell>
        </row>
        <row r="1407">
          <cell r="A1407">
            <v>5086</v>
          </cell>
          <cell r="B1407" t="str">
            <v>CORRENTE DE ELO CURTO COMUM, SOLDADA, GALVANIZADA, ESPESSURA DO ELO = 1/2" (12,5 MM)                                                                                                                                                                                                                                                                                                                                                                                                                      </v>
          </cell>
          <cell r="C1407" t="str">
            <v>KG</v>
          </cell>
          <cell r="D1407" t="str">
            <v>CR</v>
          </cell>
          <cell r="E1407">
            <v>35.83</v>
          </cell>
        </row>
        <row r="1408">
          <cell r="A1408">
            <v>11280</v>
          </cell>
          <cell r="B1408" t="str">
            <v>CORTADEIRA DE PISO DE CONCRETO E ASFALTO, PARA DISCO PADRAO DE DIAMETRO 350 MM (14") OU 450 MM (18") , MOTOR A GASOLINA, POTENCIA 13 HP, SEM DISCO                                                                                                                                                                                                                                                                                                                                                        </v>
          </cell>
          <cell r="C1408" t="str">
            <v>UND</v>
          </cell>
          <cell r="D1408" t="str">
            <v>CR</v>
          </cell>
          <cell r="E1408">
            <v>11037.25</v>
          </cell>
        </row>
        <row r="1409">
          <cell r="A1409">
            <v>40519</v>
          </cell>
          <cell r="B1409" t="str">
            <v>CORTADEIRA HIDRAULICA DE VERGALHAO, PARA ACO DE DIAMETRO ATE 50 MM, MOTOR ELETRICO TRIFASICO, POTENCIA DE 5,5 HP A 7,5 HP                                                                                                                                                                                                                                                                                                                                                                                 </v>
          </cell>
          <cell r="C1409" t="str">
            <v>UND</v>
          </cell>
          <cell r="D1409" t="str">
            <v>CR</v>
          </cell>
          <cell r="E1409">
            <v>90987.32</v>
          </cell>
        </row>
        <row r="1410">
          <cell r="A1410">
            <v>39869</v>
          </cell>
          <cell r="B1410" t="str">
            <v>COTOVELO BRONZE/LATAO (REF 707-3) SEM ANEL DE SOLDA, BOLSA X ROSCA F, 15MM X 1/2"                                                                                                                                                                                                                                                                                                                                                                                                                         </v>
          </cell>
          <cell r="C1410" t="str">
            <v>UND</v>
          </cell>
          <cell r="D1410" t="str">
            <v>CR</v>
          </cell>
          <cell r="E1410">
            <v>24.67</v>
          </cell>
        </row>
        <row r="1411">
          <cell r="A1411">
            <v>39870</v>
          </cell>
          <cell r="B1411" t="str">
            <v>COTOVELO BRONZE/LATAO (REF 707-3) SEM ANEL DE SOLDA, BOLSA X ROSCA F, 22MM X 1/2"                                                                                                                                                                                                                                                                                                                                                                                                                         </v>
          </cell>
          <cell r="C1411" t="str">
            <v>UND</v>
          </cell>
          <cell r="D1411" t="str">
            <v>CR</v>
          </cell>
          <cell r="E1411">
            <v>37.72</v>
          </cell>
        </row>
        <row r="1412">
          <cell r="A1412">
            <v>39871</v>
          </cell>
          <cell r="B1412" t="str">
            <v>COTOVELO BRONZE/LATAO (REF 707-3) SEM ANEL DE SOLDA, BOLSA X ROSCA F, 22MM X 3/4"                                                                                                                                                                                                                                                                                                                                                                                                                         </v>
          </cell>
          <cell r="C1412" t="str">
            <v>UND</v>
          </cell>
          <cell r="D1412" t="str">
            <v>CR</v>
          </cell>
          <cell r="E1412">
            <v>42.29</v>
          </cell>
        </row>
        <row r="1413">
          <cell r="A1413">
            <v>12722</v>
          </cell>
          <cell r="B1413" t="str">
            <v>COTOVELO DE COBRE 90 GRAUS (REF 607) SEM ANEL DE SOLDA, BOLSA X BOLSA, 104 MM                                                                                                                                                                                                                                                                                                                                                                                                                             </v>
          </cell>
          <cell r="C1413" t="str">
            <v>UND</v>
          </cell>
          <cell r="D1413" t="str">
            <v>CR</v>
          </cell>
          <cell r="E1413">
            <v>1415.06</v>
          </cell>
        </row>
        <row r="1414">
          <cell r="A1414">
            <v>12714</v>
          </cell>
          <cell r="B1414" t="str">
            <v>COTOVELO DE COBRE 90 GRAUS (REF 607) SEM ANEL DE SOLDA, BOLSA X BOLSA, 15 MM                                                                                                                                                                                                                                                                                                                                                                                                                              </v>
          </cell>
          <cell r="C1414" t="str">
            <v>UND</v>
          </cell>
          <cell r="D1414" t="str">
            <v>CR</v>
          </cell>
          <cell r="E1414">
            <v>9.24</v>
          </cell>
        </row>
        <row r="1415">
          <cell r="A1415">
            <v>12715</v>
          </cell>
          <cell r="B1415" t="str">
            <v>COTOVELO DE COBRE 90 GRAUS (REF 607) SEM ANEL DE SOLDA, BOLSA X BOLSA, 22 MM                                                                                                                                                                                                                                                                                                                                                                                                                              </v>
          </cell>
          <cell r="C1415" t="str">
            <v>UND</v>
          </cell>
          <cell r="D1415" t="str">
            <v>CR</v>
          </cell>
          <cell r="E1415">
            <v>20.85</v>
          </cell>
        </row>
        <row r="1416">
          <cell r="A1416">
            <v>12716</v>
          </cell>
          <cell r="B1416" t="str">
            <v>COTOVELO DE COBRE 90 GRAUS (REF 607) SEM ANEL DE SOLDA, BOLSA X BOLSA, 28 MM                                                                                                                                                                                                                                                                                                                                                                                                                              </v>
          </cell>
          <cell r="C1416" t="str">
            <v>UND</v>
          </cell>
          <cell r="D1416" t="str">
            <v>CR</v>
          </cell>
          <cell r="E1416">
            <v>35.82</v>
          </cell>
        </row>
        <row r="1417">
          <cell r="A1417">
            <v>12717</v>
          </cell>
          <cell r="B1417" t="str">
            <v>COTOVELO DE COBRE 90 GRAUS (REF 607) SEM ANEL DE SOLDA, BOLSA X BOLSA, 35 MM                                                                                                                                                                                                                                                                                                                                                                                                                              </v>
          </cell>
          <cell r="C1417" t="str">
            <v>UND</v>
          </cell>
          <cell r="D1417" t="str">
            <v>CR</v>
          </cell>
          <cell r="E1417">
            <v>70.4</v>
          </cell>
        </row>
        <row r="1418">
          <cell r="A1418">
            <v>12718</v>
          </cell>
          <cell r="B1418" t="str">
            <v>COTOVELO DE COBRE 90 GRAUS (REF 607) SEM ANEL DE SOLDA, BOLSA X BOLSA, 42 MM                                                                                                                                                                                                                                                                                                                                                                                                                              </v>
          </cell>
          <cell r="C1418" t="str">
            <v>UND</v>
          </cell>
          <cell r="D1418" t="str">
            <v>CR</v>
          </cell>
          <cell r="E1418">
            <v>108.04</v>
          </cell>
        </row>
        <row r="1419">
          <cell r="A1419">
            <v>12719</v>
          </cell>
          <cell r="B1419" t="str">
            <v>COTOVELO DE COBRE 90 GRAUS (REF 607) SEM ANEL DE SOLDA, BOLSA X BOLSA, 54 MM                                                                                                                                                                                                                                                                                                                                                                                                                              </v>
          </cell>
          <cell r="C1419" t="str">
            <v>UND</v>
          </cell>
          <cell r="D1419" t="str">
            <v>CR</v>
          </cell>
          <cell r="E1419">
            <v>171.51</v>
          </cell>
        </row>
        <row r="1420">
          <cell r="A1420">
            <v>12720</v>
          </cell>
          <cell r="B1420" t="str">
            <v>COTOVELO DE COBRE 90 GRAUS (REF 607) SEM ANEL DE SOLDA, BOLSA X BOLSA, 66 MM                                                                                                                                                                                                                                                                                                                                                                                                                              </v>
          </cell>
          <cell r="C1420" t="str">
            <v>UND</v>
          </cell>
          <cell r="D1420" t="str">
            <v>CR</v>
          </cell>
          <cell r="E1420">
            <v>597.2</v>
          </cell>
        </row>
        <row r="1421">
          <cell r="A1421">
            <v>12721</v>
          </cell>
          <cell r="B1421" t="str">
            <v>COTOVELO DE COBRE 90 GRAUS (REF 607) SEM ANEL DE SOLDA, BOLSA X BOLSA, 79 MM                                                                                                                                                                                                                                                                                                                                                                                                                              </v>
          </cell>
          <cell r="C1421" t="str">
            <v>UND</v>
          </cell>
          <cell r="D1421" t="str">
            <v>CR</v>
          </cell>
          <cell r="E1421">
            <v>572.67</v>
          </cell>
        </row>
        <row r="1422">
          <cell r="A1422">
            <v>3468</v>
          </cell>
          <cell r="B1422" t="str">
            <v>COTOVELO DE REDUCAO 90 GRAUS DE FERRO GALVANIZADO, COM ROSCA BSP, DE 1 1/2" X 1"                                                                                                                                                                                                                                                                                                                                                                                                                          </v>
          </cell>
          <cell r="C1422" t="str">
            <v>UND</v>
          </cell>
          <cell r="D1422" t="str">
            <v>AS</v>
          </cell>
          <cell r="E1422">
            <v>47.39</v>
          </cell>
        </row>
        <row r="1423">
          <cell r="A1423">
            <v>3465</v>
          </cell>
          <cell r="B1423" t="str">
            <v>COTOVELO DE REDUCAO 90 GRAUS DE FERRO GALVANIZADO, COM ROSCA BSP, DE 1 1/2" X 3/4"                                                                                                                                                                                                                                                                                                                                                                                                                        </v>
          </cell>
          <cell r="C1423" t="str">
            <v>UND</v>
          </cell>
          <cell r="D1423" t="str">
            <v>AS</v>
          </cell>
          <cell r="E1423">
            <v>47.37</v>
          </cell>
        </row>
        <row r="1424">
          <cell r="A1424">
            <v>12403</v>
          </cell>
          <cell r="B1424" t="str">
            <v>COTOVELO DE REDUCAO 90 GRAUS DE FERRO GALVANIZADO, COM ROSCA BSP, DE 1 1/4" X 1"                                                                                                                                                                                                                                                                                                                                                                                                                          </v>
          </cell>
          <cell r="C1424" t="str">
            <v>UND</v>
          </cell>
          <cell r="D1424" t="str">
            <v>AS</v>
          </cell>
          <cell r="E1424">
            <v>33.76</v>
          </cell>
        </row>
        <row r="1425">
          <cell r="A1425">
            <v>3463</v>
          </cell>
          <cell r="B1425" t="str">
            <v>COTOVELO DE REDUCAO 90 GRAUS DE FERRO GALVANIZADO, COM ROSCA BSP, DE 1" X 1/2"                                                                                                                                                                                                                                                                                                                                                                                                                            </v>
          </cell>
          <cell r="C1425" t="str">
            <v>UND</v>
          </cell>
          <cell r="D1425" t="str">
            <v>AS</v>
          </cell>
          <cell r="E1425">
            <v>19.73</v>
          </cell>
        </row>
        <row r="1426">
          <cell r="A1426">
            <v>3464</v>
          </cell>
          <cell r="B1426" t="str">
            <v>COTOVELO DE REDUCAO 90 GRAUS DE FERRO GALVANIZADO, COM ROSCA BSP, DE 1" X 3/4"                                                                                                                                                                                                                                                                                                                                                                                                                            </v>
          </cell>
          <cell r="C1426" t="str">
            <v>UND</v>
          </cell>
          <cell r="D1426" t="str">
            <v>AS</v>
          </cell>
          <cell r="E1426">
            <v>19.73</v>
          </cell>
        </row>
        <row r="1427">
          <cell r="A1427">
            <v>3466</v>
          </cell>
          <cell r="B1427" t="str">
            <v>COTOVELO DE REDUCAO 90 GRAUS DE FERRO GALVANIZADO, COM ROSCA BSP, DE 2 1/2" X 2"                                                                                                                                                                                                                                                                                                                                                                                                                          </v>
          </cell>
          <cell r="C1427" t="str">
            <v>UND</v>
          </cell>
          <cell r="D1427" t="str">
            <v>AS</v>
          </cell>
          <cell r="E1427">
            <v>120.31</v>
          </cell>
        </row>
        <row r="1428">
          <cell r="A1428">
            <v>3467</v>
          </cell>
          <cell r="B1428" t="str">
            <v>COTOVELO DE REDUCAO 90 GRAUS DE FERRO GALVANIZADO, COM ROSCA BSP, DE 2" X 1 1/2"                                                                                                                                                                                                                                                                                                                                                                                                                          </v>
          </cell>
          <cell r="C1428" t="str">
            <v>UND</v>
          </cell>
          <cell r="D1428" t="str">
            <v>AS</v>
          </cell>
          <cell r="E1428">
            <v>67.95</v>
          </cell>
        </row>
        <row r="1429">
          <cell r="A1429">
            <v>3462</v>
          </cell>
          <cell r="B1429" t="str">
            <v>COTOVELO DE REDUCAO 90 GRAUS DE FERRO GALVANIZADO, COM ROSCA BSP, DE 3/4" X 1/2"                                                                                                                                                                                                                                                                                                                                                                                                                          </v>
          </cell>
          <cell r="C1429" t="str">
            <v>UND</v>
          </cell>
          <cell r="D1429" t="str">
            <v>AS</v>
          </cell>
          <cell r="E1429">
            <v>13.01</v>
          </cell>
        </row>
        <row r="1430">
          <cell r="A1430">
            <v>3446</v>
          </cell>
          <cell r="B1430" t="str">
            <v>COTOVELO 45 GRAUS DE FERRO GALVANIZADO, COM ROSCA BSP, DE 1 1/2"                                                                                                                                                                                                                                                                                                                                                                                                                                          </v>
          </cell>
          <cell r="C1430" t="str">
            <v>UND</v>
          </cell>
          <cell r="D1430" t="str">
            <v>AS</v>
          </cell>
          <cell r="E1430">
            <v>40.06</v>
          </cell>
        </row>
        <row r="1431">
          <cell r="A1431">
            <v>3445</v>
          </cell>
          <cell r="B1431" t="str">
            <v>COTOVELO 45 GRAUS DE FERRO GALVANIZADO, COM ROSCA BSP, DE 1 1/4"                                                                                                                                                                                                                                                                                                                                                                                                                                          </v>
          </cell>
          <cell r="C1431" t="str">
            <v>UND</v>
          </cell>
          <cell r="D1431" t="str">
            <v>AS</v>
          </cell>
          <cell r="E1431">
            <v>32.7</v>
          </cell>
        </row>
        <row r="1432">
          <cell r="A1432">
            <v>3441</v>
          </cell>
          <cell r="B1432" t="str">
            <v>COTOVELO 45 GRAUS DE FERRO GALVANIZADO, COM ROSCA BSP, DE 1/2"                                                                                                                                                                                                                                                                                                                                                                                                                                            </v>
          </cell>
          <cell r="C1432" t="str">
            <v>UND</v>
          </cell>
          <cell r="D1432" t="str">
            <v>AS</v>
          </cell>
          <cell r="E1432">
            <v>9.23</v>
          </cell>
        </row>
        <row r="1433">
          <cell r="A1433">
            <v>3444</v>
          </cell>
          <cell r="B1433" t="str">
            <v>COTOVELO 45 GRAUS DE FERRO GALVANIZADO, COM ROSCA BSP, DE 1"                                                                                                                                                                                                                                                                                                                                                                                                                                              </v>
          </cell>
          <cell r="C1433" t="str">
            <v>UND</v>
          </cell>
          <cell r="D1433" t="str">
            <v>AS</v>
          </cell>
          <cell r="E1433">
            <v>20.13</v>
          </cell>
        </row>
        <row r="1434">
          <cell r="A1434">
            <v>12402</v>
          </cell>
          <cell r="B1434" t="str">
            <v>COTOVELO 45 GRAUS DE FERRO GALVANIZADO, COM ROSCA BSP, DE 2 1/2"                                                                                                                                                                                                                                                                                                                                                                                                                                          </v>
          </cell>
          <cell r="C1434" t="str">
            <v>UND</v>
          </cell>
          <cell r="D1434" t="str">
            <v>AS</v>
          </cell>
          <cell r="E1434">
            <v>112.6</v>
          </cell>
        </row>
        <row r="1435">
          <cell r="A1435">
            <v>3447</v>
          </cell>
          <cell r="B1435" t="str">
            <v>COTOVELO 45 GRAUS DE FERRO GALVANIZADO, COM ROSCA BSP, DE 2"                                                                                                                                                                                                                                                                                                                                                                                                                                              </v>
          </cell>
          <cell r="C1435" t="str">
            <v>UND</v>
          </cell>
          <cell r="D1435" t="str">
            <v>AS</v>
          </cell>
          <cell r="E1435">
            <v>58.25</v>
          </cell>
        </row>
        <row r="1436">
          <cell r="A1436">
            <v>3442</v>
          </cell>
          <cell r="B1436" t="str">
            <v>COTOVELO 45 GRAUS DE FERRO GALVANIZADO, COM ROSCA BSP, DE 3/4"                                                                                                                                                                                                                                                                                                                                                                                                                                            </v>
          </cell>
          <cell r="C1436" t="str">
            <v>UND</v>
          </cell>
          <cell r="D1436" t="str">
            <v>AS</v>
          </cell>
          <cell r="E1436">
            <v>13.8</v>
          </cell>
        </row>
        <row r="1437">
          <cell r="A1437">
            <v>3448</v>
          </cell>
          <cell r="B1437" t="str">
            <v>COTOVELO 45 GRAUS DE FERRO GALVANIZADO, COM ROSCA BSP, DE 3"                                                                                                                                                                                                                                                                                                                                                                                                                                              </v>
          </cell>
          <cell r="C1437" t="str">
            <v>UND</v>
          </cell>
          <cell r="D1437" t="str">
            <v>AS</v>
          </cell>
          <cell r="E1437">
            <v>164.62</v>
          </cell>
        </row>
        <row r="1438">
          <cell r="A1438">
            <v>3449</v>
          </cell>
          <cell r="B1438" t="str">
            <v>COTOVELO 45 GRAUS DE FERRO GALVANIZADO, COM ROSCA BSP, DE 4"                                                                                                                                                                                                                                                                                                                                                                                                                                              </v>
          </cell>
          <cell r="C1438" t="str">
            <v>UND</v>
          </cell>
          <cell r="D1438" t="str">
            <v>AS</v>
          </cell>
          <cell r="E1438">
            <v>288.45</v>
          </cell>
        </row>
        <row r="1439">
          <cell r="A1439">
            <v>37438</v>
          </cell>
          <cell r="B1439" t="str">
            <v>COTOVELO 45 GRAUS, PEAD PE 100, DE 125 MM, PARA ELETROFUSAO                                                                                                                                                                                                                                                                                                                                                                                                                                               </v>
          </cell>
          <cell r="C1439" t="str">
            <v>UND</v>
          </cell>
          <cell r="D1439" t="str">
            <v>AS</v>
          </cell>
          <cell r="E1439">
            <v>232.23</v>
          </cell>
        </row>
        <row r="1440">
          <cell r="A1440">
            <v>37439</v>
          </cell>
          <cell r="B1440" t="str">
            <v>COTOVELO 45 GRAUS, PEAD PE 100, DE 200 MM, PARA ELETROFUSAO                                                                                                                                                                                                                                                                                                                                                                                                                                               </v>
          </cell>
          <cell r="C1440" t="str">
            <v>UND</v>
          </cell>
          <cell r="D1440" t="str">
            <v>AS</v>
          </cell>
          <cell r="E1440">
            <v>1518.32</v>
          </cell>
        </row>
        <row r="1441">
          <cell r="A1441">
            <v>37435</v>
          </cell>
          <cell r="B1441" t="str">
            <v>COTOVELO 45 GRAUS, PEAD PE 100, DE 32 MM, PARA ELETROFUSAO                                                                                                                                                                                                                                                                                                                                                                                                                                                </v>
          </cell>
          <cell r="C1441" t="str">
            <v>UND</v>
          </cell>
          <cell r="D1441" t="str">
            <v>AS</v>
          </cell>
          <cell r="E1441">
            <v>27.29</v>
          </cell>
        </row>
        <row r="1442">
          <cell r="A1442">
            <v>37436</v>
          </cell>
          <cell r="B1442" t="str">
            <v>COTOVELO 45 GRAUS, PEAD PE 100, DE 40 MM, PARA ELETROFUSAO                                                                                                                                                                                                                                                                                                                                                                                                                                                </v>
          </cell>
          <cell r="C1442" t="str">
            <v>UND</v>
          </cell>
          <cell r="D1442" t="str">
            <v>AS</v>
          </cell>
          <cell r="E1442">
            <v>32.21</v>
          </cell>
        </row>
        <row r="1443">
          <cell r="A1443">
            <v>37437</v>
          </cell>
          <cell r="B1443" t="str">
            <v>COTOVELO 45 GRAUS, PEAD PE 100, DE 63 MM, PARA ELETROFUSAO                                                                                                                                                                                                                                                                                                                                                                                                                                                </v>
          </cell>
          <cell r="C1443" t="str">
            <v>UND</v>
          </cell>
          <cell r="D1443" t="str">
            <v>AS</v>
          </cell>
          <cell r="E1443">
            <v>46.58</v>
          </cell>
        </row>
        <row r="1444">
          <cell r="A1444">
            <v>3473</v>
          </cell>
          <cell r="B1444" t="str">
            <v>COTOVELO 90 GRAUS DE FERRO GALVANIZADO, COM ROSCA BSP MACHO/FEMEA, DE 1 1/2"                                                                                                                                                                                                                                                                                                                                                                                                                              </v>
          </cell>
          <cell r="C1444" t="str">
            <v>UND</v>
          </cell>
          <cell r="D1444" t="str">
            <v>AS</v>
          </cell>
          <cell r="E1444">
            <v>45.29</v>
          </cell>
        </row>
        <row r="1445">
          <cell r="A1445">
            <v>3474</v>
          </cell>
          <cell r="B1445" t="str">
            <v>COTOVELO 90 GRAUS DE FERRO GALVANIZADO, COM ROSCA BSP MACHO/FEMEA, DE 1 1/4"                                                                                                                                                                                                                                                                                                                                                                                                                              </v>
          </cell>
          <cell r="C1445" t="str">
            <v>UND</v>
          </cell>
          <cell r="D1445" t="str">
            <v>AS</v>
          </cell>
          <cell r="E1445">
            <v>37.33</v>
          </cell>
        </row>
        <row r="1446">
          <cell r="A1446">
            <v>3450</v>
          </cell>
          <cell r="B1446" t="str">
            <v>COTOVELO 90 GRAUS DE FERRO GALVANIZADO, COM ROSCA BSP MACHO/FEMEA, DE 1/2"                                                                                                                                                                                                                                                                                                                                                                                                                                </v>
          </cell>
          <cell r="C1446" t="str">
            <v>UND</v>
          </cell>
          <cell r="D1446" t="str">
            <v>AS</v>
          </cell>
          <cell r="E1446">
            <v>10.82</v>
          </cell>
        </row>
        <row r="1447">
          <cell r="A1447">
            <v>3443</v>
          </cell>
          <cell r="B1447" t="str">
            <v>COTOVELO 90 GRAUS DE FERRO GALVANIZADO, COM ROSCA BSP MACHO/FEMEA, DE 1"                                                                                                                                                                                                                                                                                                                                                                                                                                  </v>
          </cell>
          <cell r="C1447" t="str">
            <v>UND</v>
          </cell>
          <cell r="D1447" t="str">
            <v>AS</v>
          </cell>
          <cell r="E1447">
            <v>23.22</v>
          </cell>
        </row>
        <row r="1448">
          <cell r="A1448">
            <v>3453</v>
          </cell>
          <cell r="B1448" t="str">
            <v>COTOVELO 90 GRAUS DE FERRO GALVANIZADO, COM ROSCA BSP MACHO/FEMEA, DE 2 1/2"                                                                                                                                                                                                                                                                                                                                                                                                                              </v>
          </cell>
          <cell r="C1448" t="str">
            <v>UND</v>
          </cell>
          <cell r="D1448" t="str">
            <v>AS</v>
          </cell>
          <cell r="E1448">
            <v>132.2</v>
          </cell>
        </row>
        <row r="1449">
          <cell r="A1449">
            <v>3452</v>
          </cell>
          <cell r="B1449" t="str">
            <v>COTOVELO 90 GRAUS DE FERRO GALVANIZADO, COM ROSCA BSP MACHO/FEMEA, DE 2"                                                                                                                                                                                                                                                                                                                                                                                                                                  </v>
          </cell>
          <cell r="C1449" t="str">
            <v>UND</v>
          </cell>
          <cell r="D1449" t="str">
            <v>AS</v>
          </cell>
          <cell r="E1449">
            <v>65.25</v>
          </cell>
        </row>
        <row r="1450">
          <cell r="A1450">
            <v>3451</v>
          </cell>
          <cell r="B1450" t="str">
            <v>COTOVELO 90 GRAUS DE FERRO GALVANIZADO, COM ROSCA BSP MACHO/FEMEA, DE 3/4"                                                                                                                                                                                                                                                                                                                                                                                                                                </v>
          </cell>
          <cell r="C1450" t="str">
            <v>UND</v>
          </cell>
          <cell r="D1450" t="str">
            <v>AS</v>
          </cell>
          <cell r="E1450">
            <v>12.94</v>
          </cell>
        </row>
        <row r="1451">
          <cell r="A1451">
            <v>3454</v>
          </cell>
          <cell r="B1451" t="str">
            <v>COTOVELO 90 GRAUS DE FERRO GALVANIZADO, COM ROSCA BSP MACHO/FEMEA, DE 3"                                                                                                                                                                                                                                                                                                                                                                                                                                  </v>
          </cell>
          <cell r="C1451" t="str">
            <v>UND</v>
          </cell>
          <cell r="D1451" t="str">
            <v>AS</v>
          </cell>
          <cell r="E1451">
            <v>201.07</v>
          </cell>
        </row>
        <row r="1452">
          <cell r="A1452">
            <v>3458</v>
          </cell>
          <cell r="B1452" t="str">
            <v>COTOVELO 90 GRAUS DE FERRO GALVANIZADO, COM ROSCA BSP, DE 1 1/2"                                                                                                                                                                                                                                                                                                                                                                                                                                          </v>
          </cell>
          <cell r="C1452" t="str">
            <v>UND</v>
          </cell>
          <cell r="D1452" t="str">
            <v>AS</v>
          </cell>
          <cell r="E1452">
            <v>36.3</v>
          </cell>
        </row>
        <row r="1453">
          <cell r="A1453">
            <v>3457</v>
          </cell>
          <cell r="B1453" t="str">
            <v>COTOVELO 90 GRAUS DE FERRO GALVANIZADO, COM ROSCA BSP, DE 1 1/4"                                                                                                                                                                                                                                                                                                                                                                                                                                          </v>
          </cell>
          <cell r="C1453" t="str">
            <v>UND</v>
          </cell>
          <cell r="D1453" t="str">
            <v>AS</v>
          </cell>
          <cell r="E1453">
            <v>27.25</v>
          </cell>
        </row>
        <row r="1454">
          <cell r="A1454">
            <v>3455</v>
          </cell>
          <cell r="B1454" t="str">
            <v>COTOVELO 90 GRAUS DE FERRO GALVANIZADO, COM ROSCA BSP, DE 1/2"                                                                                                                                                                                                                                                                                                                                                                                                                                            </v>
          </cell>
          <cell r="C1454" t="str">
            <v>UND</v>
          </cell>
          <cell r="D1454" t="str">
            <v>AS</v>
          </cell>
          <cell r="E1454">
            <v>7.74</v>
          </cell>
        </row>
        <row r="1455">
          <cell r="A1455">
            <v>3472</v>
          </cell>
          <cell r="B1455" t="str">
            <v>COTOVELO 90 GRAUS DE FERRO GALVANIZADO, COM ROSCA BSP, DE 1"                                                                                                                                                                                                                                                                                                                                                                                                                                              </v>
          </cell>
          <cell r="C1455" t="str">
            <v>UND</v>
          </cell>
          <cell r="D1455" t="str">
            <v>AS</v>
          </cell>
          <cell r="E1455">
            <v>17.39</v>
          </cell>
        </row>
        <row r="1456">
          <cell r="A1456">
            <v>3470</v>
          </cell>
          <cell r="B1456" t="str">
            <v>COTOVELO 90 GRAUS DE FERRO GALVANIZADO, COM ROSCA BSP, DE 2 1/2"                                                                                                                                                                                                                                                                                                                                                                                                                                          </v>
          </cell>
          <cell r="C1456" t="str">
            <v>UND</v>
          </cell>
          <cell r="D1456" t="str">
            <v>AS</v>
          </cell>
          <cell r="E1456">
            <v>101.37</v>
          </cell>
        </row>
        <row r="1457">
          <cell r="A1457">
            <v>3471</v>
          </cell>
          <cell r="B1457" t="str">
            <v>COTOVELO 90 GRAUS DE FERRO GALVANIZADO, COM ROSCA BSP, DE 2"                                                                                                                                                                                                                                                                                                                                                                                                                                              </v>
          </cell>
          <cell r="C1457" t="str">
            <v>UND</v>
          </cell>
          <cell r="D1457" t="str">
            <v>AS</v>
          </cell>
          <cell r="E1457">
            <v>55.7</v>
          </cell>
        </row>
        <row r="1458">
          <cell r="A1458">
            <v>3456</v>
          </cell>
          <cell r="B1458" t="str">
            <v>COTOVELO 90 GRAUS DE FERRO GALVANIZADO, COM ROSCA BSP, DE 3/4"                                                                                                                                                                                                                                                                                                                                                                                                                                            </v>
          </cell>
          <cell r="C1458" t="str">
            <v>UND</v>
          </cell>
          <cell r="D1458" t="str">
            <v>AS</v>
          </cell>
          <cell r="E1458">
            <v>11.58</v>
          </cell>
        </row>
        <row r="1459">
          <cell r="A1459">
            <v>3459</v>
          </cell>
          <cell r="B1459" t="str">
            <v>COTOVELO 90 GRAUS DE FERRO GALVANIZADO, COM ROSCA BSP, DE 3"                                                                                                                                                                                                                                                                                                                                                                                                                                              </v>
          </cell>
          <cell r="C1459" t="str">
            <v>UND</v>
          </cell>
          <cell r="D1459" t="str">
            <v>AS</v>
          </cell>
          <cell r="E1459">
            <v>142.98</v>
          </cell>
        </row>
        <row r="1460">
          <cell r="A1460">
            <v>3469</v>
          </cell>
          <cell r="B1460" t="str">
            <v>COTOVELO 90 GRAUS DE FERRO GALVANIZADO, COM ROSCA BSP, DE 4"                                                                                                                                                                                                                                                                                                                                                                                                                                              </v>
          </cell>
          <cell r="C1460" t="str">
            <v>UND</v>
          </cell>
          <cell r="D1460" t="str">
            <v>AS</v>
          </cell>
          <cell r="E1460">
            <v>271.92</v>
          </cell>
        </row>
        <row r="1461">
          <cell r="A1461">
            <v>3460</v>
          </cell>
          <cell r="B1461" t="str">
            <v>COTOVELO 90 GRAUS DE FERRO GALVANIZADO, COM ROSCA BSP, DE 5"                                                                                                                                                                                                                                                                                                                                                                                                                                              </v>
          </cell>
          <cell r="C1461" t="str">
            <v>UND</v>
          </cell>
          <cell r="D1461" t="str">
            <v>AS</v>
          </cell>
          <cell r="E1461">
            <v>396.77</v>
          </cell>
        </row>
        <row r="1462">
          <cell r="A1462">
            <v>3461</v>
          </cell>
          <cell r="B1462" t="str">
            <v>COTOVELO 90 GRAUS DE FERRO GALVANIZADO, COM ROSCA BSP, DE 6"                                                                                                                                                                                                                                                                                                                                                                                                                                              </v>
          </cell>
          <cell r="C1462" t="str">
            <v>UND</v>
          </cell>
          <cell r="D1462" t="str">
            <v>AS</v>
          </cell>
          <cell r="E1462">
            <v>1014.11</v>
          </cell>
        </row>
        <row r="1463">
          <cell r="A1463">
            <v>37433</v>
          </cell>
          <cell r="B1463" t="str">
            <v>COTOVELO 90 GRAUS, PEAD PE 100, DE 125 MM, PARA ELETROFUSAO                                                                                                                                                                                                                                                                                                                                                                                                                                               </v>
          </cell>
          <cell r="C1463" t="str">
            <v>UND</v>
          </cell>
          <cell r="D1463" t="str">
            <v>AS</v>
          </cell>
          <cell r="E1463">
            <v>232.23</v>
          </cell>
        </row>
        <row r="1464">
          <cell r="A1464">
            <v>37430</v>
          </cell>
          <cell r="B1464" t="str">
            <v>COTOVELO 90 GRAUS, PEAD PE 100, DE 20 MM, PARA ELETROFUSAO                                                                                                                                                                                                                                                                                                                                                                                                                                                </v>
          </cell>
          <cell r="C1464" t="str">
            <v>UND</v>
          </cell>
          <cell r="D1464" t="str">
            <v>AS</v>
          </cell>
          <cell r="E1464">
            <v>29.1</v>
          </cell>
        </row>
        <row r="1465">
          <cell r="A1465">
            <v>37434</v>
          </cell>
          <cell r="B1465" t="str">
            <v>COTOVELO 90 GRAUS, PEAD PE 100, DE 200 MM, PARA ELETROFUSAO                                                                                                                                                                                                                                                                                                                                                                                                                                               </v>
          </cell>
          <cell r="C1465" t="str">
            <v>UND</v>
          </cell>
          <cell r="D1465" t="str">
            <v>AS</v>
          </cell>
          <cell r="E1465">
            <v>2165.34</v>
          </cell>
        </row>
        <row r="1466">
          <cell r="A1466">
            <v>37431</v>
          </cell>
          <cell r="B1466" t="str">
            <v>COTOVELO 90 GRAUS, PEAD PE 100, DE 32 MM, PARA ELETROFUSAO                                                                                                                                                                                                                                                                                                                                                                                                                                                </v>
          </cell>
          <cell r="C1466" t="str">
            <v>UND</v>
          </cell>
          <cell r="D1466" t="str">
            <v>AS</v>
          </cell>
          <cell r="E1466">
            <v>39.48</v>
          </cell>
        </row>
        <row r="1467">
          <cell r="A1467">
            <v>37432</v>
          </cell>
          <cell r="B1467" t="str">
            <v>COTOVELO 90 GRAUS, PEAD PE 100, DE 63 MM, PARA ELETROFUSAO                                                                                                                                                                                                                                                                                                                                                                                                                                                </v>
          </cell>
          <cell r="C1467" t="str">
            <v>UND</v>
          </cell>
          <cell r="D1467" t="str">
            <v>AS</v>
          </cell>
          <cell r="E1467">
            <v>72.82</v>
          </cell>
        </row>
        <row r="1468">
          <cell r="A1468">
            <v>37413</v>
          </cell>
          <cell r="B1468" t="str">
            <v>COTOVELO/JOELHO COM ADAPTADOR, 90 GRAUS, EM POLIPROPILENO, PN 16, PARA TUBOS PEAD, 20 MM X 1/2" - LIGACAO PREDIAL DE AGUA                                                                                                                                                                                                                                                                                                                                                                                 </v>
          </cell>
          <cell r="C1468" t="str">
            <v>UND</v>
          </cell>
          <cell r="D1468" t="str">
            <v>AS</v>
          </cell>
          <cell r="E1468">
            <v>3.83</v>
          </cell>
        </row>
        <row r="1469">
          <cell r="A1469">
            <v>37414</v>
          </cell>
          <cell r="B1469" t="str">
            <v>COTOVELO/JOELHO COM ADAPTADOR, 90 GRAUS, EM POLIPROPILENO, PN 16, PARA TUBOS PEAD, 20 MM X 3/4" - LIGACAO PREDIAL DE AGUA                                                                                                                                                                                                                                                                                                                                                                                 </v>
          </cell>
          <cell r="C1469" t="str">
            <v>UND</v>
          </cell>
          <cell r="D1469" t="str">
            <v>AS</v>
          </cell>
          <cell r="E1469">
            <v>4.34</v>
          </cell>
        </row>
        <row r="1470">
          <cell r="A1470">
            <v>37415</v>
          </cell>
          <cell r="B1470" t="str">
            <v>COTOVELO/JOELHO COM ADAPTADOR, 90 GRAUS, EM POLIPROPILENO, PN 16, PARA TUBOS PEAD, 32 MM X 1" - LIGACAO PREDIAL DE AGUA                                                                                                                                                                                                                                                                                                                                                                                   </v>
          </cell>
          <cell r="C1470" t="str">
            <v>UND</v>
          </cell>
          <cell r="D1470" t="str">
            <v>AS</v>
          </cell>
          <cell r="E1470">
            <v>7.9</v>
          </cell>
        </row>
        <row r="1471">
          <cell r="A1471">
            <v>37416</v>
          </cell>
          <cell r="B1471" t="str">
            <v>COTOVELO/JOELHO 90 GRAUS, EM POLIPROPILENO, PN 16, PARA TUBOS PEAD, 20 X 20 MM - LIGACAO PREDIAL DE AGUA                                                                                                                                                                                                                                                                                                                                                                                                  </v>
          </cell>
          <cell r="C1471" t="str">
            <v>UND</v>
          </cell>
          <cell r="D1471" t="str">
            <v>AS</v>
          </cell>
          <cell r="E1471">
            <v>3.58</v>
          </cell>
        </row>
        <row r="1472">
          <cell r="A1472">
            <v>37417</v>
          </cell>
          <cell r="B1472" t="str">
            <v>COTOVELO/JOELHO 90 GRAUS, EM POLIPROPILENO, PN 16, PARA TUBOS PEAD, 32 X 32 MM - LIGACAO PREDIAL DE AGUA                                                                                                                                                                                                                                                                                                                                                                                                  </v>
          </cell>
          <cell r="C1472" t="str">
            <v>UND</v>
          </cell>
          <cell r="D1472" t="str">
            <v>AS</v>
          </cell>
          <cell r="E1472">
            <v>5.15</v>
          </cell>
        </row>
        <row r="1473">
          <cell r="A1473">
            <v>43590</v>
          </cell>
          <cell r="B1473" t="str">
            <v>CREMONA RETANGULAR INJETADA LISA COM CHAVE, COM CASTANHA / ALCA, EM LATAO, COM ACABAMENTO CROMADO, DE SOBREPOR / EMBUTIR                                                                                                                                                                                                                                                                                                                                                                                  </v>
          </cell>
          <cell r="C1473" t="str">
            <v>UND</v>
          </cell>
          <cell r="D1473" t="str">
            <v>CR</v>
          </cell>
          <cell r="E1473">
            <v>166.58</v>
          </cell>
        </row>
        <row r="1474">
          <cell r="A1474">
            <v>43589</v>
          </cell>
          <cell r="B1474" t="str">
            <v>CREMONA RETANGULAR INJETADA LISA, COM CASTANHA / ALCA, EM LATAO, COM ACABAMENTO CROMADO, DE SOBREPOR / EMBUTIR                                                                                                                                                                                                                                                                                                                                                                                            </v>
          </cell>
          <cell r="C1474" t="str">
            <v>UND</v>
          </cell>
          <cell r="D1474" t="str">
            <v>CR</v>
          </cell>
          <cell r="E1474">
            <v>30.14</v>
          </cell>
        </row>
        <row r="1475">
          <cell r="A1475">
            <v>34519</v>
          </cell>
          <cell r="B1475" t="str">
            <v>CRUZETA DE CONCRETO LEVE, COMP. 2000 MM SECAO, 90 X 90 MM                                                                                                                                                                                                                                                                                                                                                                                                                                                 </v>
          </cell>
          <cell r="C1475" t="str">
            <v>UND</v>
          </cell>
          <cell r="D1475" t="str">
            <v>AS</v>
          </cell>
          <cell r="E1475">
            <v>80.41</v>
          </cell>
        </row>
        <row r="1476">
          <cell r="A1476">
            <v>1649</v>
          </cell>
          <cell r="B1476" t="str">
            <v>CRUZETA DE FERRO GALVANIZADO, COM ROSCA BSP, DE 1 1/2"                                                                                                                                                                                                                                                                                                                                                                                                                                                    </v>
          </cell>
          <cell r="C1476" t="str">
            <v>UND</v>
          </cell>
          <cell r="D1476" t="str">
            <v>AS</v>
          </cell>
          <cell r="E1476">
            <v>85.61</v>
          </cell>
        </row>
        <row r="1477">
          <cell r="A1477">
            <v>1653</v>
          </cell>
          <cell r="B1477" t="str">
            <v>CRUZETA DE FERRO GALVANIZADO, COM ROSCA BSP, DE 1 1/4"                                                                                                                                                                                                                                                                                                                                                                                                                                                    </v>
          </cell>
          <cell r="C1477" t="str">
            <v>UND</v>
          </cell>
          <cell r="D1477" t="str">
            <v>AS</v>
          </cell>
          <cell r="E1477">
            <v>67.06</v>
          </cell>
        </row>
        <row r="1478">
          <cell r="A1478">
            <v>1647</v>
          </cell>
          <cell r="B1478" t="str">
            <v>CRUZETA DE FERRO GALVANIZADO, COM ROSCA BSP, DE 1/2"                                                                                                                                                                                                                                                                                                                                                                                                                                                      </v>
          </cell>
          <cell r="C1478" t="str">
            <v>UND</v>
          </cell>
          <cell r="D1478" t="str">
            <v>AS</v>
          </cell>
          <cell r="E1478">
            <v>24.01</v>
          </cell>
        </row>
        <row r="1479">
          <cell r="A1479">
            <v>1648</v>
          </cell>
          <cell r="B1479" t="str">
            <v>CRUZETA DE FERRO GALVANIZADO, COM ROSCA BSP, DE 1"                                                                                                                                                                                                                                                                                                                                                                                                                                                        </v>
          </cell>
          <cell r="C1479" t="str">
            <v>UND</v>
          </cell>
          <cell r="D1479" t="str">
            <v>AS</v>
          </cell>
          <cell r="E1479">
            <v>46.11</v>
          </cell>
        </row>
        <row r="1480">
          <cell r="A1480">
            <v>1651</v>
          </cell>
          <cell r="B1480" t="str">
            <v>CRUZETA DE FERRO GALVANIZADO, COM ROSCA BSP, DE 2 1/2"                                                                                                                                                                                                                                                                                                                                                                                                                                                    </v>
          </cell>
          <cell r="C1480" t="str">
            <v>UND</v>
          </cell>
          <cell r="D1480" t="str">
            <v>AS</v>
          </cell>
          <cell r="E1480">
            <v>213.9</v>
          </cell>
        </row>
        <row r="1481">
          <cell r="A1481">
            <v>1650</v>
          </cell>
          <cell r="B1481" t="str">
            <v>CRUZETA DE FERRO GALVANIZADO, COM ROSCA BSP, DE 2"                                                                                                                                                                                                                                                                                                                                                                                                                                                        </v>
          </cell>
          <cell r="C1481" t="str">
            <v>UND</v>
          </cell>
          <cell r="D1481" t="str">
            <v>AS</v>
          </cell>
          <cell r="E1481">
            <v>118.23</v>
          </cell>
        </row>
        <row r="1482">
          <cell r="A1482">
            <v>1654</v>
          </cell>
          <cell r="B1482" t="str">
            <v>CRUZETA DE FERRO GALVANIZADO, COM ROSCA BSP, DE 3/4"                                                                                                                                                                                                                                                                                                                                                                                                                                                      </v>
          </cell>
          <cell r="C1482" t="str">
            <v>UND</v>
          </cell>
          <cell r="D1482" t="str">
            <v>AS</v>
          </cell>
          <cell r="E1482">
            <v>32.96</v>
          </cell>
        </row>
        <row r="1483">
          <cell r="A1483">
            <v>1652</v>
          </cell>
          <cell r="B1483" t="str">
            <v>CRUZETA DE FERRO GALVANIZADO, COM ROSCA BSP, DE 3"                                                                                                                                                                                                                                                                                                                                                                                                                                                        </v>
          </cell>
          <cell r="C1483" t="str">
            <v>UND</v>
          </cell>
          <cell r="D1483" t="str">
            <v>AS</v>
          </cell>
          <cell r="E1483">
            <v>307.01</v>
          </cell>
        </row>
        <row r="1484">
          <cell r="A1484">
            <v>10510</v>
          </cell>
          <cell r="B1484" t="str">
            <v>CRUZETA DE MADEIRA TRATADA, *90 X 115 X 2400* MM, EM EUCALIPTO OU EQUIVALENTE DA REGIAO                                                                                                                                                                                                                                                                                                                                                                                                                   </v>
          </cell>
          <cell r="C1484" t="str">
            <v>UND</v>
          </cell>
          <cell r="D1484" t="str">
            <v>CR</v>
          </cell>
          <cell r="E1484">
            <v>158.32</v>
          </cell>
        </row>
        <row r="1485">
          <cell r="A1485">
            <v>1747</v>
          </cell>
          <cell r="B1485" t="str">
            <v>CUBA ACO INOX (AISI 304) DE EMBUTIR COM VALVULA DE 3 1/2 ", DE *56 X 33 X 12* CM                                                                                                                                                                                                                                                                                                                                                                                                                          </v>
          </cell>
          <cell r="C1485" t="str">
            <v>UND</v>
          </cell>
          <cell r="D1485" t="str">
            <v>CR</v>
          </cell>
          <cell r="E1485">
            <v>187.37</v>
          </cell>
        </row>
        <row r="1486">
          <cell r="A1486">
            <v>1744</v>
          </cell>
          <cell r="B1486" t="str">
            <v>CUBA ACO INOX (AISI 304) DE EMBUTIR COM VALVULA 3 1/2 ", DE *40 X 34 X 12* CM                                                                                                                                                                                                                                                                                                                                                                                                                             </v>
          </cell>
          <cell r="C1486" t="str">
            <v>UND</v>
          </cell>
          <cell r="D1486" t="str">
            <v>CR</v>
          </cell>
          <cell r="E1486">
            <v>129.78</v>
          </cell>
        </row>
        <row r="1487">
          <cell r="A1487">
            <v>1743</v>
          </cell>
          <cell r="B1487" t="str">
            <v>CUBA ACO INOX (AISI 304) DE EMBUTIR COM VALVULA 3 1/2 ", DE *46 X 30 X 12* CM                                                                                                                                                                                                                                                                                                                                                                                                                             </v>
          </cell>
          <cell r="C1487" t="str">
            <v>UND</v>
          </cell>
          <cell r="D1487" t="str">
            <v>CR</v>
          </cell>
          <cell r="E1487">
            <v>170.43</v>
          </cell>
        </row>
        <row r="1488">
          <cell r="A1488">
            <v>39640</v>
          </cell>
          <cell r="B1488" t="str">
            <v>CUMEEIRA ARTICULADA (ABA INFERIOR) PARA TELHA ONDULADA DE FIBROCIMENTO E = 4 MM, ABA *330* MM, COMPRIMENTO 500 MM (SEM AMIANTO)                                                                                                                                                                                                                                                                                                                                                                           </v>
          </cell>
          <cell r="C1488" t="str">
            <v>UND</v>
          </cell>
          <cell r="D1488" t="str">
            <v>CR</v>
          </cell>
          <cell r="E1488">
            <v>18.84</v>
          </cell>
        </row>
        <row r="1489">
          <cell r="A1489">
            <v>7216</v>
          </cell>
          <cell r="B1489" t="str">
            <v>CUMEEIRA NORMAL PARA TELHA ESTRUTURAL DE FIBROCIMENTO 2 ABAS, E = 6 MM, DE 1050 X 935 MM (SEM AMIANTO)                                                                                                                                                                                                                                                                                                                                                                                                    </v>
          </cell>
          <cell r="C1489" t="str">
            <v>UND</v>
          </cell>
          <cell r="D1489" t="str">
            <v>CR</v>
          </cell>
          <cell r="E1489">
            <v>101.22</v>
          </cell>
        </row>
        <row r="1490">
          <cell r="A1490">
            <v>20235</v>
          </cell>
          <cell r="B1490" t="str">
            <v>CUMEEIRA NORMAL PARA TELHA ONDULADA DE FIBROCIMENTO, E = 6 MM, ABA 300 MM, COMPRIMENTO 1100 MM (SEM AMIANTO)                                                                                                                                                                                                                                                                                                                                                                                              </v>
          </cell>
          <cell r="C1490" t="str">
            <v>UND</v>
          </cell>
          <cell r="D1490" t="str">
            <v>CR</v>
          </cell>
          <cell r="E1490">
            <v>81.38</v>
          </cell>
        </row>
        <row r="1491">
          <cell r="A1491">
            <v>7181</v>
          </cell>
          <cell r="B1491" t="str">
            <v>CUMEEIRA PARA TELHA CERAMICA, COMPRIMENTO DE *41* CM, RENDIMENTO DE *3* TELHAS/M                                                                                                                                                                                                                                                                                                                                                                                                                          </v>
          </cell>
          <cell r="C1491" t="str">
            <v>UND</v>
          </cell>
          <cell r="D1491" t="str">
            <v>CR</v>
          </cell>
          <cell r="E1491">
            <v>3.51</v>
          </cell>
        </row>
        <row r="1492">
          <cell r="A1492">
            <v>40742</v>
          </cell>
          <cell r="B1492" t="str">
            <v>CUMEEIRA PARA TELHA DE CONCRETO, PARA 2 AGUAS DE TELHADO, COR CINZA, RENDIMENTO DE *3* TELHAS/M                                                                                                                                                                                                                                                                                                                                                                                                           </v>
          </cell>
          <cell r="C1492" t="str">
            <v>UND</v>
          </cell>
          <cell r="D1492" t="str">
            <v>CR</v>
          </cell>
          <cell r="E1492">
            <v>9.54</v>
          </cell>
        </row>
        <row r="1493">
          <cell r="A1493">
            <v>7214</v>
          </cell>
          <cell r="B1493" t="str">
            <v>CUMEEIRA SHED PARA TELHA ONDULADA DE FIBROCIMENTO, E = 6 MM, ABA 280 MM, COMPRIMENTO 1100 MM (SEM AMIANTO)                                                                                                                                                                                                                                                                                                                                                                                                </v>
          </cell>
          <cell r="C1493" t="str">
            <v>UND</v>
          </cell>
          <cell r="D1493" t="str">
            <v>CR</v>
          </cell>
          <cell r="E1493">
            <v>98.84</v>
          </cell>
        </row>
        <row r="1494">
          <cell r="A1494">
            <v>7219</v>
          </cell>
          <cell r="B1494" t="str">
            <v>CUMEEIRA UNIVERSAL PARA TELHA ONDULADA DE FIBROCIMENTO, E = 6 MM, ABA 210 MM, COMPRIMENTO 1100 MM (SEM AMIANTO)                                                                                                                                                                                                                                                                                                                                                                                           </v>
          </cell>
          <cell r="C1494" t="str">
            <v>UND</v>
          </cell>
          <cell r="D1494" t="str">
            <v>CR</v>
          </cell>
          <cell r="E1494">
            <v>87.67</v>
          </cell>
        </row>
        <row r="1495">
          <cell r="A1495">
            <v>37971</v>
          </cell>
          <cell r="B1495" t="str">
            <v>CURVA CPVC, 90 GRAUS, SOLDAVEL, 15 MM, PARA AGUA QUENTE                                                                                                                                                                                                                                                                                                                                                                                                                                                   </v>
          </cell>
          <cell r="C1495" t="str">
            <v>UND</v>
          </cell>
          <cell r="D1495" t="str">
            <v>CR</v>
          </cell>
          <cell r="E1495">
            <v>4.7</v>
          </cell>
        </row>
        <row r="1496">
          <cell r="A1496">
            <v>37972</v>
          </cell>
          <cell r="B1496" t="str">
            <v>CURVA CPVC, 90 GRAUS, SOLDAVEL, 22 MM, PARA AGUA QUENTE                                                                                                                                                                                                                                                                                                                                                                                                                                                   </v>
          </cell>
          <cell r="C1496" t="str">
            <v>UND</v>
          </cell>
          <cell r="D1496" t="str">
            <v>CR</v>
          </cell>
          <cell r="E1496">
            <v>6.67</v>
          </cell>
        </row>
        <row r="1497">
          <cell r="A1497">
            <v>37973</v>
          </cell>
          <cell r="B1497" t="str">
            <v>CURVA CPVC, 90 GRAUS, SOLDAVEL, 28 MM, PARA AGUA QUENTE                                                                                                                                                                                                                                                                                                                                                                                                                                                   </v>
          </cell>
          <cell r="C1497" t="str">
            <v>UND</v>
          </cell>
          <cell r="D1497" t="str">
            <v>CR</v>
          </cell>
          <cell r="E1497">
            <v>12.54</v>
          </cell>
        </row>
        <row r="1498">
          <cell r="A1498">
            <v>1926</v>
          </cell>
          <cell r="B1498" t="str">
            <v>CURVA DE PVC 45 GRAUS, SOLDAVEL, 20 MM, COR MARROM, PARA AGUA FRIA PREDIAL                                                                                                                                                                                                                                                                                                                                                                                                                                </v>
          </cell>
          <cell r="C1498" t="str">
            <v>UND</v>
          </cell>
          <cell r="D1498" t="str">
            <v>CR</v>
          </cell>
          <cell r="E1498">
            <v>2.43</v>
          </cell>
        </row>
        <row r="1499">
          <cell r="A1499">
            <v>1927</v>
          </cell>
          <cell r="B1499" t="str">
            <v>CURVA DE PVC 45 GRAUS, SOLDAVEL, 25 MM, COR MARROM, PARA AGUA FRIA PREDIAL                                                                                                                                                                                                                                                                                                                                                                                                                                </v>
          </cell>
          <cell r="C1499" t="str">
            <v>UND</v>
          </cell>
          <cell r="D1499" t="str">
            <v>CR</v>
          </cell>
          <cell r="E1499">
            <v>2.72</v>
          </cell>
        </row>
        <row r="1500">
          <cell r="A1500">
            <v>1923</v>
          </cell>
          <cell r="B1500" t="str">
            <v>CURVA DE PVC 45 GRAUS, SOLDAVEL, 32 MM, COR MARROM, PARA AGUA FRIA PREDIAL                                                                                                                                                                                                                                                                                                                                                                                                                                </v>
          </cell>
          <cell r="C1500" t="str">
            <v>UND</v>
          </cell>
          <cell r="D1500" t="str">
            <v>CR</v>
          </cell>
          <cell r="E1500">
            <v>4.96</v>
          </cell>
        </row>
        <row r="1501">
          <cell r="A1501">
            <v>1929</v>
          </cell>
          <cell r="B1501" t="str">
            <v>CURVA DE PVC 45 GRAUS, SOLDAVEL, 40 MM, COR MARROM, PARA AGUA FRIA PREDIAL                                                                                                                                                                                                                                                                                                                                                                                                                                </v>
          </cell>
          <cell r="C1501" t="str">
            <v>UND</v>
          </cell>
          <cell r="D1501" t="str">
            <v>CR</v>
          </cell>
          <cell r="E1501">
            <v>6.02</v>
          </cell>
        </row>
        <row r="1502">
          <cell r="A1502">
            <v>1930</v>
          </cell>
          <cell r="B1502" t="str">
            <v>CURVA DE PVC 45 GRAUS, SOLDAVEL, 50 MM, COR MARROM, PARA AGUA FRIA PREDIAL                                                                                                                                                                                                                                                                                                                                                                                                                                </v>
          </cell>
          <cell r="C1502" t="str">
            <v>UND</v>
          </cell>
          <cell r="D1502" t="str">
            <v>CR</v>
          </cell>
          <cell r="E1502">
            <v>10.29</v>
          </cell>
        </row>
        <row r="1503">
          <cell r="A1503">
            <v>1924</v>
          </cell>
          <cell r="B1503" t="str">
            <v>CURVA DE PVC 45 GRAUS, SOLDAVEL, 60 MM, COR MARROM, PARA AGUA FRIA PREDIAL                                                                                                                                                                                                                                                                                                                                                                                                                                </v>
          </cell>
          <cell r="C1503" t="str">
            <v>UND</v>
          </cell>
          <cell r="D1503" t="str">
            <v>CR</v>
          </cell>
          <cell r="E1503">
            <v>16.61</v>
          </cell>
        </row>
        <row r="1504">
          <cell r="A1504">
            <v>1922</v>
          </cell>
          <cell r="B1504" t="str">
            <v>CURVA DE PVC 45 GRAUS, SOLDAVEL, 75 MM, COR MARROM, PARA AGUA FRIA PREDIAL                                                                                                                                                                                                                                                                                                                                                                                                                                </v>
          </cell>
          <cell r="C1504" t="str">
            <v>UND</v>
          </cell>
          <cell r="D1504" t="str">
            <v>CR</v>
          </cell>
          <cell r="E1504">
            <v>34.36</v>
          </cell>
        </row>
        <row r="1505">
          <cell r="A1505">
            <v>1953</v>
          </cell>
          <cell r="B1505" t="str">
            <v>CURVA DE PVC 45 GRAUS, SOLDAVEL, 85 MM, COR MARROM, PARA AGUA FRIA PREDIAL                                                                                                                                                                                                                                                                                                                                                                                                                                </v>
          </cell>
          <cell r="C1505" t="str">
            <v>UND</v>
          </cell>
          <cell r="D1505" t="str">
            <v>CR</v>
          </cell>
          <cell r="E1505">
            <v>41.95</v>
          </cell>
        </row>
        <row r="1506">
          <cell r="A1506">
            <v>1962</v>
          </cell>
          <cell r="B1506" t="str">
            <v>CURVA DE PVC 90 GRAUS, SOLDAVEL, 110 MM, COR MARROM, PARA AGUA FRIA PREDIAL                                                                                                                                                                                                                                                                                                                                                                                                                               </v>
          </cell>
          <cell r="C1506" t="str">
            <v>UND</v>
          </cell>
          <cell r="D1506" t="str">
            <v>CR</v>
          </cell>
          <cell r="E1506">
            <v>203.79</v>
          </cell>
        </row>
        <row r="1507">
          <cell r="A1507">
            <v>1955</v>
          </cell>
          <cell r="B1507" t="str">
            <v>CURVA DE PVC 90 GRAUS, SOLDAVEL, 20 MM, COR MARROM, PARA AGUA FRIA PREDIAL                                                                                                                                                                                                                                                                                                                                                                                                                                </v>
          </cell>
          <cell r="C1507" t="str">
            <v>UND</v>
          </cell>
          <cell r="D1507" t="str">
            <v>CR</v>
          </cell>
          <cell r="E1507">
            <v>2.34</v>
          </cell>
        </row>
        <row r="1508">
          <cell r="A1508">
            <v>1956</v>
          </cell>
          <cell r="B1508" t="str">
            <v>CURVA DE PVC 90 GRAUS, SOLDAVEL, 25 MM, COR MARROM, PARA AGUA FRIA PREDIAL                                                                                                                                                                                                                                                                                                                                                                                                                                </v>
          </cell>
          <cell r="C1508" t="str">
            <v>UND</v>
          </cell>
          <cell r="D1508" t="str">
            <v>CR</v>
          </cell>
          <cell r="E1508">
            <v>3.31</v>
          </cell>
        </row>
        <row r="1509">
          <cell r="A1509">
            <v>1957</v>
          </cell>
          <cell r="B1509" t="str">
            <v>CURVA DE PVC 90 GRAUS, SOLDAVEL, 32 MM, COR MARROM, PARA AGUA FRIA PREDIAL                                                                                                                                                                                                                                                                                                                                                                                                                                </v>
          </cell>
          <cell r="C1509" t="str">
            <v>UND</v>
          </cell>
          <cell r="D1509" t="str">
            <v>CR</v>
          </cell>
          <cell r="E1509">
            <v>7.17</v>
          </cell>
        </row>
        <row r="1510">
          <cell r="A1510">
            <v>1958</v>
          </cell>
          <cell r="B1510" t="str">
            <v>CURVA DE PVC 90 GRAUS, SOLDAVEL, 40 MM, COR MARROM, PARA AGUA FRIA PREDIAL                                                                                                                                                                                                                                                                                                                                                                                                                                </v>
          </cell>
          <cell r="C1510" t="str">
            <v>UND</v>
          </cell>
          <cell r="D1510" t="str">
            <v>CR</v>
          </cell>
          <cell r="E1510">
            <v>13.34</v>
          </cell>
        </row>
        <row r="1511">
          <cell r="A1511">
            <v>1959</v>
          </cell>
          <cell r="B1511" t="str">
            <v>CURVA DE PVC 90 GRAUS, SOLDAVEL, 50 MM, COR MARROM, PARA AGUA FRIA PREDIAL                                                                                                                                                                                                                                                                                                                                                                                                                                </v>
          </cell>
          <cell r="C1511" t="str">
            <v>UND</v>
          </cell>
          <cell r="D1511" t="str">
            <v>CR</v>
          </cell>
          <cell r="E1511">
            <v>14.48</v>
          </cell>
        </row>
        <row r="1512">
          <cell r="A1512">
            <v>1925</v>
          </cell>
          <cell r="B1512" t="str">
            <v>CURVA DE PVC 90 GRAUS, SOLDAVEL, 60 MM, COR MARROM, PARA AGUA FRIA PREDIAL                                                                                                                                                                                                                                                                                                                                                                                                                                </v>
          </cell>
          <cell r="C1512" t="str">
            <v>UND</v>
          </cell>
          <cell r="D1512" t="str">
            <v>CR</v>
          </cell>
          <cell r="E1512">
            <v>37.84</v>
          </cell>
        </row>
        <row r="1513">
          <cell r="A1513">
            <v>1960</v>
          </cell>
          <cell r="B1513" t="str">
            <v>CURVA DE PVC 90 GRAUS, SOLDAVEL, 75 MM, COR MARROM, PARA AGUA FRIA PREDIAL                                                                                                                                                                                                                                                                                                                                                                                                                                </v>
          </cell>
          <cell r="C1513" t="str">
            <v>UND</v>
          </cell>
          <cell r="D1513" t="str">
            <v>CR</v>
          </cell>
          <cell r="E1513">
            <v>58.11</v>
          </cell>
        </row>
        <row r="1514">
          <cell r="A1514">
            <v>1961</v>
          </cell>
          <cell r="B1514" t="str">
            <v>CURVA DE PVC 90 GRAUS, SOLDAVEL, 85 MM, COR MARROM, PARA AGUA FRIA PREDIAL                                                                                                                                                                                                                                                                                                                                                                                                                                </v>
          </cell>
          <cell r="C1514" t="str">
            <v>UND</v>
          </cell>
          <cell r="D1514" t="str">
            <v>CR</v>
          </cell>
          <cell r="E1514">
            <v>74.45</v>
          </cell>
        </row>
        <row r="1515">
          <cell r="A1515">
            <v>38423</v>
          </cell>
          <cell r="B1515" t="str">
            <v>CURVA DE PVC, 90 GRAUS, SERIE R, DN 100 MM, PARA ESGOTO PREDIAL                                                                                                                                                                                                                                                                                                                                                                                                                                           </v>
          </cell>
          <cell r="C1515" t="str">
            <v>UND</v>
          </cell>
          <cell r="D1515" t="str">
            <v>CR</v>
          </cell>
          <cell r="E1515">
            <v>39.26</v>
          </cell>
        </row>
        <row r="1516">
          <cell r="A1516">
            <v>39866</v>
          </cell>
          <cell r="B1516" t="str">
            <v>CURVA DE TRANSPOSICAO BRONZE/LATAO (REF 736) SEM ANEL DE SOLDA, BOLSA X BOLSA, 15 MM                                                                                                                                                                                                                                                                                                                                                                                                                      </v>
          </cell>
          <cell r="C1516" t="str">
            <v>UND</v>
          </cell>
          <cell r="D1516" t="str">
            <v>CR</v>
          </cell>
          <cell r="E1516">
            <v>32.67</v>
          </cell>
        </row>
        <row r="1517">
          <cell r="A1517">
            <v>39867</v>
          </cell>
          <cell r="B1517" t="str">
            <v>CURVA DE TRANSPOSICAO BRONZE/LATAO (REF 736) SEM ANEL DE SOLDA, BOLSA X BOLSA, 22 MM                                                                                                                                                                                                                                                                                                                                                                                                                      </v>
          </cell>
          <cell r="C1517" t="str">
            <v>UND</v>
          </cell>
          <cell r="D1517" t="str">
            <v>CR</v>
          </cell>
          <cell r="E1517">
            <v>72.62</v>
          </cell>
        </row>
        <row r="1518">
          <cell r="A1518">
            <v>39868</v>
          </cell>
          <cell r="B1518" t="str">
            <v>CURVA DE TRANSPOSICAO BRONZE/LATAO (REF 736) SEM ANEL DE SOLDA, BOLSA X BOLSA, 28 MM                                                                                                                                                                                                                                                                                                                                                                                                                      </v>
          </cell>
          <cell r="C1518" t="str">
            <v>UND</v>
          </cell>
          <cell r="D1518" t="str">
            <v>CR</v>
          </cell>
          <cell r="E1518">
            <v>130.84</v>
          </cell>
        </row>
        <row r="1519">
          <cell r="A1519">
            <v>37999</v>
          </cell>
          <cell r="B1519" t="str">
            <v>CURVA DE TRANSPOSICAO, CPVC, SOLDAVEL, 15 MM                                                                                                                                                                                                                                                                                                                                                                                                                                                              </v>
          </cell>
          <cell r="C1519" t="str">
            <v>UND</v>
          </cell>
          <cell r="D1519" t="str">
            <v>CR</v>
          </cell>
          <cell r="E1519">
            <v>7.93</v>
          </cell>
        </row>
        <row r="1520">
          <cell r="A1520">
            <v>38000</v>
          </cell>
          <cell r="B1520" t="str">
            <v>CURVA DE TRANSPOSICAO, CPVC, SOLDAVEL, 22 MM                                                                                                                                                                                                                                                                                                                                                                                                                                                              </v>
          </cell>
          <cell r="C1520" t="str">
            <v>UND</v>
          </cell>
          <cell r="D1520" t="str">
            <v>CR</v>
          </cell>
          <cell r="E1520">
            <v>9.26</v>
          </cell>
        </row>
        <row r="1521">
          <cell r="A1521">
            <v>38129</v>
          </cell>
          <cell r="B1521" t="str">
            <v>CURVA DE TRANSPOSICAO, PVC SOLDAVEL, 20 MM, COR MARROM, PARA AGUA FRIA PREDIAL                                                                                                                                                                                                                                                                                                                                                                                                                            </v>
          </cell>
          <cell r="C1521" t="str">
            <v>UND</v>
          </cell>
          <cell r="D1521" t="str">
            <v>CR</v>
          </cell>
          <cell r="E1521">
            <v>5.46</v>
          </cell>
        </row>
        <row r="1522">
          <cell r="A1522">
            <v>38025</v>
          </cell>
          <cell r="B1522" t="str">
            <v>CURVA DE TRANSPOSICAO, PVC, SOLDAVEL, 25 MM, COR MARROM, PARA AGUA FRIA PREDIAL                                                                                                                                                                                                                                                                                                                                                                                                                           </v>
          </cell>
          <cell r="C1522" t="str">
            <v>UND</v>
          </cell>
          <cell r="D1522" t="str">
            <v>CR</v>
          </cell>
          <cell r="E1522">
            <v>7.42</v>
          </cell>
        </row>
        <row r="1523">
          <cell r="A1523">
            <v>38026</v>
          </cell>
          <cell r="B1523" t="str">
            <v>CURVA DE TRANSPOSICAO, PVC, SOLDAVEL, 32 MM, COR MARROM, PARA AGUA FRIA PREDIAL                                                                                                                                                                                                                                                                                                                                                                                                                           </v>
          </cell>
          <cell r="C1523" t="str">
            <v>UND</v>
          </cell>
          <cell r="D1523" t="str">
            <v>CR</v>
          </cell>
          <cell r="E1523">
            <v>18.31</v>
          </cell>
        </row>
        <row r="1524">
          <cell r="A1524">
            <v>1858</v>
          </cell>
          <cell r="B1524" t="str">
            <v>CURVA LONGA PVC, PB, JE, 45 GRAUS, DN 100 MM, PARA REDE COLETORA ESGOTO                                                                                                                                                                                                                                                                                                                                                                                                                                   </v>
          </cell>
          <cell r="C1524" t="str">
            <v>UND</v>
          </cell>
          <cell r="D1524" t="str">
            <v>CR</v>
          </cell>
          <cell r="E1524">
            <v>60.84</v>
          </cell>
        </row>
        <row r="1525">
          <cell r="A1525">
            <v>1844</v>
          </cell>
          <cell r="B1525" t="str">
            <v>CURVA LONGA PVC, PB, JE, 45 GRAUS, DN 150 MM, PARA REDE COLETORA ESGOTO                                                                                                                                                                                                                                                                                                                                                                                                                                   </v>
          </cell>
          <cell r="C1525" t="str">
            <v>UND</v>
          </cell>
          <cell r="D1525" t="str">
            <v>CR</v>
          </cell>
          <cell r="E1525">
            <v>139.32</v>
          </cell>
        </row>
        <row r="1526">
          <cell r="A1526">
            <v>1863</v>
          </cell>
          <cell r="B1526" t="str">
            <v>CURVA LONGA PVC, PB, JE, 90 GRAUS, DN 100 MM, PARA REDE COLETORA ESGOTO                                                                                                                                                                                                                                                                                                                                                                                                                                   </v>
          </cell>
          <cell r="C1526" t="str">
            <v>UND</v>
          </cell>
          <cell r="D1526" t="str">
            <v>CR</v>
          </cell>
          <cell r="E1526">
            <v>64.74</v>
          </cell>
        </row>
        <row r="1527">
          <cell r="A1527">
            <v>1865</v>
          </cell>
          <cell r="B1527" t="str">
            <v>CURVA LONGA PVC, PB, JE, 90 GRAUS, DN 150 MM, PARA REDE COLETORA ESGOTO                                                                                                                                                                                                                                                                                                                                                                                                                                   </v>
          </cell>
          <cell r="C1527" t="str">
            <v>UND</v>
          </cell>
          <cell r="D1527" t="str">
            <v>CR</v>
          </cell>
          <cell r="E1527">
            <v>168.68</v>
          </cell>
        </row>
        <row r="1528">
          <cell r="A1528">
            <v>36355</v>
          </cell>
          <cell r="B1528" t="str">
            <v>CURVA PPR 90 GRAUS, F/F, DN 20 MM, PARA AGUA QUENTE PREDIAL                                                                                                                                                                                                                                                                                                                                                                                                                                               </v>
          </cell>
          <cell r="C1528" t="str">
            <v>UND</v>
          </cell>
          <cell r="D1528" t="str">
            <v>AS</v>
          </cell>
          <cell r="E1528">
            <v>9.46</v>
          </cell>
        </row>
        <row r="1529">
          <cell r="A1529">
            <v>36356</v>
          </cell>
          <cell r="B1529" t="str">
            <v>CURVA PPR 90 GRAUS, F/F, DN 25 MM, PARA AGUA QUENTE PREDIAL                                                                                                                                                                                                                                                                                                                                                                                                                                               </v>
          </cell>
          <cell r="C1529" t="str">
            <v>UND</v>
          </cell>
          <cell r="D1529" t="str">
            <v>AS</v>
          </cell>
          <cell r="E1529">
            <v>15.22</v>
          </cell>
        </row>
        <row r="1530">
          <cell r="A1530">
            <v>1966</v>
          </cell>
          <cell r="B1530" t="str">
            <v>CURVA PVC CURTA 90 GRAUS, DN 100 MM, PARA ESGOTO PREDIAL                                                                                                                                                                                                                                                                                                                                                                                                                                                  </v>
          </cell>
          <cell r="C1530" t="str">
            <v>UND</v>
          </cell>
          <cell r="D1530" t="str">
            <v>CR</v>
          </cell>
          <cell r="E1530">
            <v>25.82</v>
          </cell>
        </row>
        <row r="1531">
          <cell r="A1531">
            <v>1933</v>
          </cell>
          <cell r="B1531" t="str">
            <v>CURVA PVC CURTA 90 GRAUS, DN 40 MM, PARA ESGOTO PREDIAL                                                                                                                                                                                                                                                                                                                                                                                                                                                   </v>
          </cell>
          <cell r="C1531" t="str">
            <v>UND</v>
          </cell>
          <cell r="D1531" t="str">
            <v>CR</v>
          </cell>
          <cell r="E1531">
            <v>5.56</v>
          </cell>
        </row>
        <row r="1532">
          <cell r="A1532">
            <v>1932</v>
          </cell>
          <cell r="B1532" t="str">
            <v>CURVA PVC CURTA 90 GRAUS, DN 50 MM, PARA ESGOTO PREDIAL                                                                                                                                                                                                                                                                                                                                                                                                                                                   </v>
          </cell>
          <cell r="C1532" t="str">
            <v>UND</v>
          </cell>
          <cell r="D1532" t="str">
            <v>CR</v>
          </cell>
          <cell r="E1532">
            <v>12.73</v>
          </cell>
        </row>
        <row r="1533">
          <cell r="A1533">
            <v>1951</v>
          </cell>
          <cell r="B1533" t="str">
            <v>CURVA PVC CURTA 90 GRAUS, DN 75 MM, PARA ESGOTO PREDIAL                                                                                                                                                                                                                                                                                                                                                                                                                                                   </v>
          </cell>
          <cell r="C1533" t="str">
            <v>UND</v>
          </cell>
          <cell r="D1533" t="str">
            <v>CR</v>
          </cell>
          <cell r="E1533">
            <v>26.56</v>
          </cell>
        </row>
        <row r="1534">
          <cell r="A1534">
            <v>1970</v>
          </cell>
          <cell r="B1534" t="str">
            <v>CURVA PVC LONGA 90 GRAUS, DN 100 MM, PARA ESGOTO PREDIAL                                                                                                                                                                                                                                                                                                                                                                                                                                                  </v>
          </cell>
          <cell r="C1534" t="str">
            <v>UND</v>
          </cell>
          <cell r="D1534" t="str">
            <v>CR</v>
          </cell>
          <cell r="E1534">
            <v>64.53</v>
          </cell>
        </row>
        <row r="1535">
          <cell r="A1535">
            <v>1967</v>
          </cell>
          <cell r="B1535" t="str">
            <v>CURVA PVC LONGA 90 GRAUS, DN 40 MM, PARA ESGOTO PREDIAL                                                                                                                                                                                                                                                                                                                                                                                                                                                   </v>
          </cell>
          <cell r="C1535" t="str">
            <v>UND</v>
          </cell>
          <cell r="D1535" t="str">
            <v>CR</v>
          </cell>
          <cell r="E1535">
            <v>7.66</v>
          </cell>
        </row>
        <row r="1536">
          <cell r="A1536">
            <v>1968</v>
          </cell>
          <cell r="B1536" t="str">
            <v>CURVA PVC LONGA 90 GRAUS, DN 50 MM, PARA ESGOTO PREDIAL                                                                                                                                                                                                                                                                                                                                                                                                                                                   </v>
          </cell>
          <cell r="C1536" t="str">
            <v>UND</v>
          </cell>
          <cell r="D1536" t="str">
            <v>CR</v>
          </cell>
          <cell r="E1536">
            <v>15.15</v>
          </cell>
        </row>
        <row r="1537">
          <cell r="A1537">
            <v>1969</v>
          </cell>
          <cell r="B1537" t="str">
            <v>CURVA PVC LONGA 90 GRAUS, DN 75 MM, PARA ESGOTO PREDIAL                                                                                                                                                                                                                                                                                                                                                                                                                                                   </v>
          </cell>
          <cell r="C1537" t="str">
            <v>UND</v>
          </cell>
          <cell r="D1537" t="str">
            <v>CR</v>
          </cell>
          <cell r="E1537">
            <v>49.3</v>
          </cell>
        </row>
        <row r="1538">
          <cell r="A1538">
            <v>1827</v>
          </cell>
          <cell r="B1538" t="str">
            <v>CURVA PVC PBA, JE, PB, 45 GRAUS, DN 100 / DE 110 MM, PARA REDE AGUA (NBR 10351)                                                                                                                                                                                                                                                                                                                                                                                                                           </v>
          </cell>
          <cell r="C1538" t="str">
            <v>UND</v>
          </cell>
          <cell r="D1538" t="str">
            <v>AS</v>
          </cell>
          <cell r="E1538">
            <v>111.25</v>
          </cell>
        </row>
        <row r="1539">
          <cell r="A1539">
            <v>1831</v>
          </cell>
          <cell r="B1539" t="str">
            <v>CURVA PVC PBA, JE, PB, 45 GRAUS, DN 50 / DE 60 MM, PARA REDE AGUA (NBR 10351)                                                                                                                                                                                                                                                                                                                                                                                                                             </v>
          </cell>
          <cell r="C1539" t="str">
            <v>UND</v>
          </cell>
          <cell r="D1539" t="str">
            <v>AS</v>
          </cell>
          <cell r="E1539">
            <v>24.28</v>
          </cell>
        </row>
        <row r="1540">
          <cell r="A1540">
            <v>1825</v>
          </cell>
          <cell r="B1540" t="str">
            <v>CURVA PVC PBA, JE, PB, 45 GRAUS, DN 75 / DE 85 MM, PARA REDE AGUA (NBR 10351)                                                                                                                                                                                                                                                                                                                                                                                                                             </v>
          </cell>
          <cell r="C1540" t="str">
            <v>UND</v>
          </cell>
          <cell r="D1540" t="str">
            <v>AS</v>
          </cell>
          <cell r="E1540">
            <v>59.94</v>
          </cell>
        </row>
        <row r="1541">
          <cell r="A1541">
            <v>1828</v>
          </cell>
          <cell r="B1541" t="str">
            <v>CURVA PVC PBA, JE, PB, 90 GRAUS, DN 100 / DE 110 MM, PARA REDE AGUA (NBR 10351)                                                                                                                                                                                                                                                                                                                                                                                                                           </v>
          </cell>
          <cell r="C1541" t="str">
            <v>UND</v>
          </cell>
          <cell r="D1541" t="str">
            <v>AS</v>
          </cell>
          <cell r="E1541">
            <v>135.76</v>
          </cell>
        </row>
        <row r="1542">
          <cell r="A1542">
            <v>1845</v>
          </cell>
          <cell r="B1542" t="str">
            <v>CURVA PVC PBA, JE, PB, 90 GRAUS, DN 50 / DE 60 MM, PARA REDE AGUA (NBR 10351)                                                                                                                                                                                                                                                                                                                                                                                                                             </v>
          </cell>
          <cell r="C1542" t="str">
            <v>UND</v>
          </cell>
          <cell r="D1542" t="str">
            <v>AS</v>
          </cell>
          <cell r="E1542">
            <v>30.43</v>
          </cell>
        </row>
        <row r="1543">
          <cell r="A1543">
            <v>1824</v>
          </cell>
          <cell r="B1543" t="str">
            <v>CURVA PVC PBA, JE, PB, 90 GRAUS, DN 75 / DE 85 MM, PARA REDE AGUA (NBR 10351)                                                                                                                                                                                                                                                                                                                                                                                                                             </v>
          </cell>
          <cell r="C1543" t="str">
            <v>UND</v>
          </cell>
          <cell r="D1543" t="str">
            <v>AS</v>
          </cell>
          <cell r="E1543">
            <v>71.85</v>
          </cell>
        </row>
        <row r="1544">
          <cell r="A1544">
            <v>1940</v>
          </cell>
          <cell r="B1544" t="str">
            <v>CURVA PVC 90 GRAUS, ROSCAVEL, 1 1/4", COR BRANCA, AGUA FRIA PREDIAL                                                                                                                                                                                                                                                                                                                                                                                                                                       </v>
          </cell>
          <cell r="C1544" t="str">
            <v>UND</v>
          </cell>
          <cell r="D1544" t="str">
            <v>CR</v>
          </cell>
          <cell r="E1544">
            <v>36.98</v>
          </cell>
        </row>
        <row r="1545">
          <cell r="A1545">
            <v>1937</v>
          </cell>
          <cell r="B1545" t="str">
            <v>CURVA PVC 90 GRAUS, ROSCAVEL, 1/2", COR BRANCA, AGUA FRIA PREDIAL                                                                                                                                                                                                                                                                                                                                                                                                                                         </v>
          </cell>
          <cell r="C1545" t="str">
            <v>UND</v>
          </cell>
          <cell r="D1545" t="str">
            <v>CR</v>
          </cell>
          <cell r="E1545">
            <v>6.24</v>
          </cell>
        </row>
        <row r="1546">
          <cell r="A1546">
            <v>1939</v>
          </cell>
          <cell r="B1546" t="str">
            <v>CURVA PVC 90 GRAUS, ROSCAVEL, 1", COR BRANCA, AGUA FRIA PREDIAL                                                                                                                                                                                                                                                                                                                                                                                                                                           </v>
          </cell>
          <cell r="C1546" t="str">
            <v>UND</v>
          </cell>
          <cell r="D1546" t="str">
            <v>CR</v>
          </cell>
          <cell r="E1546">
            <v>10.14</v>
          </cell>
        </row>
        <row r="1547">
          <cell r="A1547">
            <v>1938</v>
          </cell>
          <cell r="B1547" t="str">
            <v>CURVA PVC 90 GRAUS, ROSCAVEL, 3/4", COR BRANCA, AGUA FRIA PREDIAL                                                                                                                                                                                                                                                                                                                                                                                                                                         </v>
          </cell>
          <cell r="C1547" t="str">
            <v>UND</v>
          </cell>
          <cell r="D1547" t="str">
            <v>CR</v>
          </cell>
          <cell r="E1547">
            <v>7.1</v>
          </cell>
        </row>
        <row r="1548">
          <cell r="A1548">
            <v>42693</v>
          </cell>
          <cell r="B1548" t="str">
            <v>CURVA PVC, BB, JE, 45 GRAUS, DN 250 MM, PARA TUBO CORRUGADO E/OU LISO, REDE COLETORA ESGOTO                                                                                                                                                                                                                                                                                                                                                                                                               </v>
          </cell>
          <cell r="C1548" t="str">
            <v>UND</v>
          </cell>
          <cell r="D1548" t="str">
            <v>CR</v>
          </cell>
          <cell r="E1548">
            <v>473.85</v>
          </cell>
        </row>
        <row r="1549">
          <cell r="A1549">
            <v>42695</v>
          </cell>
          <cell r="B1549" t="str">
            <v>CURVA PVC, BB, JE, 90 GRAUS, DN 200 MM, PARA TUBO CORRUGADO E/OU LISO, REDE COLETORA ESGOTO                                                                                                                                                                                                                                                                                                                                                                                                               </v>
          </cell>
          <cell r="C1549" t="str">
            <v>UND</v>
          </cell>
          <cell r="D1549" t="str">
            <v>CR</v>
          </cell>
          <cell r="E1549">
            <v>331.05</v>
          </cell>
        </row>
        <row r="1550">
          <cell r="A1550">
            <v>42694</v>
          </cell>
          <cell r="B1550" t="str">
            <v>CURVA PVC, BB, JE, 90 GRAUS, DN 250 MM, PARA TUBO CORRUGADO E/OU LISO, REDE COLETORA ESGOTO                                                                                                                                                                                                                                                                                                                                                                                                               </v>
          </cell>
          <cell r="C1550" t="str">
            <v>UND</v>
          </cell>
          <cell r="D1550" t="str">
            <v>CR</v>
          </cell>
          <cell r="E1550">
            <v>634.11</v>
          </cell>
        </row>
        <row r="1551">
          <cell r="A1551">
            <v>20097</v>
          </cell>
          <cell r="B1551" t="str">
            <v>CURVA PVC, SERIE R, 87.30 GRAUS, CURTA, PARA PE-DE-COLUNA, DN 100 MM, PARA ESGOTO PREDIAL                                                                                                                                                                                                                                                                                                                                                                                                                 </v>
          </cell>
          <cell r="C1551" t="str">
            <v>UND</v>
          </cell>
          <cell r="D1551" t="str">
            <v>CR</v>
          </cell>
          <cell r="E1551">
            <v>27.49</v>
          </cell>
        </row>
        <row r="1552">
          <cell r="A1552">
            <v>20098</v>
          </cell>
          <cell r="B1552" t="str">
            <v>CURVA PVC, SERIE R, 87.30 GRAUS, CURTA, PARA PE-DE-COLUNA, DN 150 MM, PARA ESGOTO PREDIAL                                                                                                                                                                                                                                                                                                                                                                                                                 </v>
          </cell>
          <cell r="C1552" t="str">
            <v>UND</v>
          </cell>
          <cell r="D1552" t="str">
            <v>CR</v>
          </cell>
          <cell r="E1552">
            <v>112.37</v>
          </cell>
        </row>
        <row r="1553">
          <cell r="A1553">
            <v>20096</v>
          </cell>
          <cell r="B1553" t="str">
            <v>CURVA PVC, SERIE R, 87.30 GRAUS, CURTA, PARA PE-DE-COLUNA, DN 75 MM, PARA ESGOTO PREDIAL                                                                                                                                                                                                                                                                                                                                                                                                                  </v>
          </cell>
          <cell r="C1553" t="str">
            <v>UND</v>
          </cell>
          <cell r="D1553" t="str">
            <v>CR</v>
          </cell>
          <cell r="E1553">
            <v>28.46</v>
          </cell>
        </row>
        <row r="1554">
          <cell r="A1554">
            <v>1880</v>
          </cell>
          <cell r="B1554" t="str">
            <v>CURVA 135 GRAUS, DE PVC RIGIDO ROSCAVEL, DE 1", PARA ELETRODUTO                                                                                                                                                                                                                                                                                                                                                                                                                                           </v>
          </cell>
          <cell r="C1554" t="str">
            <v>UND</v>
          </cell>
          <cell r="D1554" t="str">
            <v>CR</v>
          </cell>
          <cell r="E1554">
            <v>4.54</v>
          </cell>
        </row>
        <row r="1555">
          <cell r="A1555">
            <v>39274</v>
          </cell>
          <cell r="B1555" t="str">
            <v>CURVA 135 GRAUS, DE PVC RIGIDO ROSCAVEL, DE 3/4", PARA ELETRODUTO                                                                                                                                                                                                                                                                                                                                                                                                                                         </v>
          </cell>
          <cell r="C1555" t="str">
            <v>UND</v>
          </cell>
          <cell r="D1555" t="str">
            <v>CR</v>
          </cell>
          <cell r="E1555">
            <v>3.52</v>
          </cell>
        </row>
        <row r="1556">
          <cell r="A1556">
            <v>2628</v>
          </cell>
          <cell r="B1556" t="str">
            <v>CURVA 135 GRAUS, PARA ELETRODUTO, EM ACO GALVANIZADO ELETROLITICO, DIAMETRO DE 100 MM (4")                                                                                                                                                                                                                                                                                                                                                                                                                </v>
          </cell>
          <cell r="C1556" t="str">
            <v>UND</v>
          </cell>
          <cell r="D1556" t="str">
            <v>AS</v>
          </cell>
          <cell r="E1556">
            <v>208.91</v>
          </cell>
        </row>
        <row r="1557">
          <cell r="A1557">
            <v>2622</v>
          </cell>
          <cell r="B1557" t="str">
            <v>CURVA 135 GRAUS, PARA ELETRODUTO, EM ACO GALVANIZADO ELETROLITICO, DIAMETRO DE 15 MM (1/2")                                                                                                                                                                                                                                                                                                                                                                                                               </v>
          </cell>
          <cell r="C1557" t="str">
            <v>UND</v>
          </cell>
          <cell r="D1557" t="str">
            <v>AS</v>
          </cell>
          <cell r="E1557">
            <v>4.96</v>
          </cell>
        </row>
        <row r="1558">
          <cell r="A1558">
            <v>2623</v>
          </cell>
          <cell r="B1558" t="str">
            <v>CURVA 135 GRAUS, PARA ELETRODUTO, EM ACO GALVANIZADO ELETROLITICO, DIAMETRO DE 20 MM (3/4")                                                                                                                                                                                                                                                                                                                                                                                                               </v>
          </cell>
          <cell r="C1558" t="str">
            <v>UND</v>
          </cell>
          <cell r="D1558" t="str">
            <v>AS</v>
          </cell>
          <cell r="E1558">
            <v>5.97</v>
          </cell>
        </row>
        <row r="1559">
          <cell r="A1559">
            <v>2624</v>
          </cell>
          <cell r="B1559" t="str">
            <v>CURVA 135 GRAUS, PARA ELETRODUTO, EM ACO GALVANIZADO ELETROLITICO, DIAMETRO DE 25 MM (1")                                                                                                                                                                                                                                                                                                                                                                                                                 </v>
          </cell>
          <cell r="C1559" t="str">
            <v>UND</v>
          </cell>
          <cell r="D1559" t="str">
            <v>AS</v>
          </cell>
          <cell r="E1559">
            <v>9.49</v>
          </cell>
        </row>
        <row r="1560">
          <cell r="A1560">
            <v>2625</v>
          </cell>
          <cell r="B1560" t="str">
            <v>CURVA 135 GRAUS, PARA ELETRODUTO, EM ACO GALVANIZADO ELETROLITICO, DIAMETRO DE 32 MM (1 1/4")                                                                                                                                                                                                                                                                                                                                                                                                             </v>
          </cell>
          <cell r="C1560" t="str">
            <v>UND</v>
          </cell>
          <cell r="D1560" t="str">
            <v>AS</v>
          </cell>
          <cell r="E1560">
            <v>20.04</v>
          </cell>
        </row>
        <row r="1561">
          <cell r="A1561">
            <v>2626</v>
          </cell>
          <cell r="B1561" t="str">
            <v>CURVA 135 GRAUS, PARA ELETRODUTO, EM ACO GALVANIZADO ELETROLITICO, DIAMETRO DE 40 MM (1 1/2")                                                                                                                                                                                                                                                                                                                                                                                                             </v>
          </cell>
          <cell r="C1561" t="str">
            <v>UND</v>
          </cell>
          <cell r="D1561" t="str">
            <v>AS</v>
          </cell>
          <cell r="E1561">
            <v>29.37</v>
          </cell>
        </row>
        <row r="1562">
          <cell r="A1562">
            <v>2630</v>
          </cell>
          <cell r="B1562" t="str">
            <v>CURVA 135 GRAUS, PARA ELETRODUTO, EM ACO GALVANIZADO ELETROLITICO, DIAMETRO DE 50 MM (2")                                                                                                                                                                                                                                                                                                                                                                                                                 </v>
          </cell>
          <cell r="C1562" t="str">
            <v>UND</v>
          </cell>
          <cell r="D1562" t="str">
            <v>AS</v>
          </cell>
          <cell r="E1562">
            <v>44.67</v>
          </cell>
        </row>
        <row r="1563">
          <cell r="A1563">
            <v>2627</v>
          </cell>
          <cell r="B1563" t="str">
            <v>CURVA 135 GRAUS, PARA ELETRODUTO, EM ACO GALVANIZADO ELETROLITICO, DIAMETRO DE 65 MM (2 1/2")                                                                                                                                                                                                                                                                                                                                                                                                             </v>
          </cell>
          <cell r="C1563" t="str">
            <v>UND</v>
          </cell>
          <cell r="D1563" t="str">
            <v>AS</v>
          </cell>
          <cell r="E1563">
            <v>78.69</v>
          </cell>
        </row>
        <row r="1564">
          <cell r="A1564">
            <v>2629</v>
          </cell>
          <cell r="B1564" t="str">
            <v>CURVA 135 GRAUS, PARA ELETRODUTO, EM ACO GALVANIZADO ELETROLITICO, DIAMETRO DE 80 MM (3")                                                                                                                                                                                                                                                                                                                                                                                                                 </v>
          </cell>
          <cell r="C1564" t="str">
            <v>UND</v>
          </cell>
          <cell r="D1564" t="str">
            <v>AS</v>
          </cell>
          <cell r="E1564">
            <v>106.43</v>
          </cell>
        </row>
        <row r="1565">
          <cell r="A1565">
            <v>12033</v>
          </cell>
          <cell r="B1565" t="str">
            <v>CURVA 180 GRAUS, DE PVC RIGIDO ROSCAVEL, DE 1 1/2", PARA ELETRODUTO                                                                                                                                                                                                                                                                                                                                                                                                                                       </v>
          </cell>
          <cell r="C1565" t="str">
            <v>UND</v>
          </cell>
          <cell r="D1565" t="str">
            <v>CR</v>
          </cell>
          <cell r="E1565">
            <v>14.5</v>
          </cell>
        </row>
        <row r="1566">
          <cell r="A1566">
            <v>40408</v>
          </cell>
          <cell r="B1566" t="str">
            <v>CURVA 180 GRAUS, DE PVC RIGIDO ROSCAVEL, DE 1 1/4", PARA ELETRODUTO                                                                                                                                                                                                                                                                                                                                                                                                                                       </v>
          </cell>
          <cell r="C1566" t="str">
            <v>UND</v>
          </cell>
          <cell r="D1566" t="str">
            <v>CR</v>
          </cell>
          <cell r="E1566">
            <v>9.53</v>
          </cell>
        </row>
        <row r="1567">
          <cell r="A1567">
            <v>40409</v>
          </cell>
          <cell r="B1567" t="str">
            <v>CURVA 180 GRAUS, DE PVC RIGIDO ROSCAVEL, DE 1/2", PARA ELETRODUTO                                                                                                                                                                                                                                                                                                                                                                                                                                         </v>
          </cell>
          <cell r="C1567" t="str">
            <v>UND</v>
          </cell>
          <cell r="D1567" t="str">
            <v>CR</v>
          </cell>
          <cell r="E1567">
            <v>3.37</v>
          </cell>
        </row>
        <row r="1568">
          <cell r="A1568">
            <v>39276</v>
          </cell>
          <cell r="B1568" t="str">
            <v>CURVA 180 GRAUS, DE PVC RIGIDO ROSCAVEL, DE 1", PARA ELETRODUTO                                                                                                                                                                                                                                                                                                                                                                                                                                           </v>
          </cell>
          <cell r="C1568" t="str">
            <v>UND</v>
          </cell>
          <cell r="D1568" t="str">
            <v>CR</v>
          </cell>
          <cell r="E1568">
            <v>8.58</v>
          </cell>
        </row>
        <row r="1569">
          <cell r="A1569">
            <v>39277</v>
          </cell>
          <cell r="B1569" t="str">
            <v>CURVA 180 GRAUS, DE PVC RIGIDO ROSCAVEL, DE 2", PARA ELETRODUTO                                                                                                                                                                                                                                                                                                                                                                                                                                           </v>
          </cell>
          <cell r="C1569" t="str">
            <v>UND</v>
          </cell>
          <cell r="D1569" t="str">
            <v>CR</v>
          </cell>
          <cell r="E1569">
            <v>23.18</v>
          </cell>
        </row>
        <row r="1570">
          <cell r="A1570">
            <v>12034</v>
          </cell>
          <cell r="B1570" t="str">
            <v>CURVA 180 GRAUS, DE PVC RIGIDO ROSCAVEL, DE 3/4", PARA ELETRODUTO                                                                                                                                                                                                                                                                                                                                                                                                                                         </v>
          </cell>
          <cell r="C1570" t="str">
            <v>UND</v>
          </cell>
          <cell r="D1570" t="str">
            <v>CR</v>
          </cell>
          <cell r="E1570">
            <v>6.57</v>
          </cell>
        </row>
        <row r="1571">
          <cell r="A1571">
            <v>39879</v>
          </cell>
          <cell r="B1571" t="str">
            <v>CURVA 45 GRAUS DE COBRE (REF 606) SEM ANEL DE SOLDA, BOLSA X BOLSA, 15 MM                                                                                                                                                                                                                                                                                                                                                                                                                                 </v>
          </cell>
          <cell r="C1571" t="str">
            <v>UND</v>
          </cell>
          <cell r="D1571" t="str">
            <v>CR</v>
          </cell>
          <cell r="E1571">
            <v>9.18</v>
          </cell>
        </row>
        <row r="1572">
          <cell r="A1572">
            <v>39880</v>
          </cell>
          <cell r="B1572" t="str">
            <v>CURVA 45 GRAUS DE COBRE (REF 606) SEM ANEL DE SOLDA, BOLSA X BOLSA, 22 MM                                                                                                                                                                                                                                                                                                                                                                                                                                 </v>
          </cell>
          <cell r="C1572" t="str">
            <v>UND</v>
          </cell>
          <cell r="D1572" t="str">
            <v>CR</v>
          </cell>
          <cell r="E1572">
            <v>20.33</v>
          </cell>
        </row>
        <row r="1573">
          <cell r="A1573">
            <v>39881</v>
          </cell>
          <cell r="B1573" t="str">
            <v>CURVA 45 GRAUS DE COBRE (REF 606) SEM ANEL DE SOLDA, BOLSA X BOLSA, 28 MM                                                                                                                                                                                                                                                                                                                                                                                                                                 </v>
          </cell>
          <cell r="C1573" t="str">
            <v>UND</v>
          </cell>
          <cell r="D1573" t="str">
            <v>CR</v>
          </cell>
          <cell r="E1573">
            <v>32.64</v>
          </cell>
        </row>
        <row r="1574">
          <cell r="A1574">
            <v>39882</v>
          </cell>
          <cell r="B1574" t="str">
            <v>CURVA 45 GRAUS DE COBRE (REF 606) SEM ANEL DE SOLDA, BOLSA X BOLSA, 35 MM                                                                                                                                                                                                                                                                                                                                                                                                                                 </v>
          </cell>
          <cell r="C1574" t="str">
            <v>UND</v>
          </cell>
          <cell r="D1574" t="str">
            <v>CR</v>
          </cell>
          <cell r="E1574">
            <v>85.97</v>
          </cell>
        </row>
        <row r="1575">
          <cell r="A1575">
            <v>39883</v>
          </cell>
          <cell r="B1575" t="str">
            <v>CURVA 45 GRAUS DE COBRE (REF 606) SEM ANEL DE SOLDA, BOLSA X BOLSA, 42 MM                                                                                                                                                                                                                                                                                                                                                                                                                                 </v>
          </cell>
          <cell r="C1575" t="str">
            <v>UND</v>
          </cell>
          <cell r="D1575" t="str">
            <v>CR</v>
          </cell>
          <cell r="E1575">
            <v>137.28</v>
          </cell>
        </row>
        <row r="1576">
          <cell r="A1576">
            <v>39884</v>
          </cell>
          <cell r="B1576" t="str">
            <v>CURVA 45 GRAUS DE COBRE (REF 606) SEM ANEL DE SOLDA, BOLSA X BOLSA, 54 MM                                                                                                                                                                                                                                                                                                                                                                                                                                 </v>
          </cell>
          <cell r="C1576" t="str">
            <v>UND</v>
          </cell>
          <cell r="D1576" t="str">
            <v>CR</v>
          </cell>
          <cell r="E1576">
            <v>203.9</v>
          </cell>
        </row>
        <row r="1577">
          <cell r="A1577">
            <v>39885</v>
          </cell>
          <cell r="B1577" t="str">
            <v>CURVA 45 GRAUS DE COBRE (REF 606) SEM ANEL DE SOLDA, BOLSA X BOLSA, 66 MM                                                                                                                                                                                                                                                                                                                                                                                                                                 </v>
          </cell>
          <cell r="C1577" t="str">
            <v>UND</v>
          </cell>
          <cell r="D1577" t="str">
            <v>CR</v>
          </cell>
          <cell r="E1577">
            <v>484.59</v>
          </cell>
        </row>
        <row r="1578">
          <cell r="A1578">
            <v>1777</v>
          </cell>
          <cell r="B1578" t="str">
            <v>CURVA 45 GRAUS DE FERRO GALVANIZADO, COM ROSCA BSP FEMEA, DE 1 1/2"                                                                                                                                                                                                                                                                                                                                                                                                                                       </v>
          </cell>
          <cell r="C1578" t="str">
            <v>UND</v>
          </cell>
          <cell r="D1578" t="str">
            <v>AS</v>
          </cell>
          <cell r="E1578">
            <v>92.31</v>
          </cell>
        </row>
        <row r="1579">
          <cell r="A1579">
            <v>1819</v>
          </cell>
          <cell r="B1579" t="str">
            <v>CURVA 45 GRAUS DE FERRO GALVANIZADO, COM ROSCA BSP FEMEA, DE 1 1/4"                                                                                                                                                                                                                                                                                                                                                                                                                                       </v>
          </cell>
          <cell r="C1579" t="str">
            <v>UND</v>
          </cell>
          <cell r="D1579" t="str">
            <v>AS</v>
          </cell>
          <cell r="E1579">
            <v>67.16</v>
          </cell>
        </row>
        <row r="1580">
          <cell r="A1580">
            <v>1775</v>
          </cell>
          <cell r="B1580" t="str">
            <v>CURVA 45 GRAUS DE FERRO GALVANIZADO, COM ROSCA BSP FEMEA, DE 1/2"                                                                                                                                                                                                                                                                                                                                                                                                                                         </v>
          </cell>
          <cell r="C1580" t="str">
            <v>UND</v>
          </cell>
          <cell r="D1580" t="str">
            <v>AS</v>
          </cell>
          <cell r="E1580">
            <v>20.08</v>
          </cell>
        </row>
        <row r="1581">
          <cell r="A1581">
            <v>1776</v>
          </cell>
          <cell r="B1581" t="str">
            <v>CURVA 45 GRAUS DE FERRO GALVANIZADO, COM ROSCA BSP FEMEA, DE 1"                                                                                                                                                                                                                                                                                                                                                                                                                                           </v>
          </cell>
          <cell r="C1581" t="str">
            <v>UND</v>
          </cell>
          <cell r="D1581" t="str">
            <v>AS</v>
          </cell>
          <cell r="E1581">
            <v>54.64</v>
          </cell>
        </row>
        <row r="1582">
          <cell r="A1582">
            <v>1778</v>
          </cell>
          <cell r="B1582" t="str">
            <v>CURVA 45 GRAUS DE FERRO GALVANIZADO, COM ROSCA BSP FEMEA, DE 2 1/2"                                                                                                                                                                                                                                                                                                                                                                                                                                       </v>
          </cell>
          <cell r="C1582" t="str">
            <v>UND</v>
          </cell>
          <cell r="D1582" t="str">
            <v>AS</v>
          </cell>
          <cell r="E1582">
            <v>223.44</v>
          </cell>
        </row>
        <row r="1583">
          <cell r="A1583">
            <v>1818</v>
          </cell>
          <cell r="B1583" t="str">
            <v>CURVA 45 GRAUS DE FERRO GALVANIZADO, COM ROSCA BSP FEMEA, DE 2"                                                                                                                                                                                                                                                                                                                                                                                                                                           </v>
          </cell>
          <cell r="C1583" t="str">
            <v>UND</v>
          </cell>
          <cell r="D1583" t="str">
            <v>AS</v>
          </cell>
          <cell r="E1583">
            <v>148.32</v>
          </cell>
        </row>
        <row r="1584">
          <cell r="A1584">
            <v>1820</v>
          </cell>
          <cell r="B1584" t="str">
            <v>CURVA 45 GRAUS DE FERRO GALVANIZADO, COM ROSCA BSP FEMEA, DE 3/4"                                                                                                                                                                                                                                                                                                                                                                                                                                         </v>
          </cell>
          <cell r="C1584" t="str">
            <v>UND</v>
          </cell>
          <cell r="D1584" t="str">
            <v>AS</v>
          </cell>
          <cell r="E1584">
            <v>29</v>
          </cell>
        </row>
        <row r="1585">
          <cell r="A1585">
            <v>1779</v>
          </cell>
          <cell r="B1585" t="str">
            <v>CURVA 45 GRAUS DE FERRO GALVANIZADO, COM ROSCA BSP FEMEA, DE 3"                                                                                                                                                                                                                                                                                                                                                                                                                                           </v>
          </cell>
          <cell r="C1585" t="str">
            <v>UND</v>
          </cell>
          <cell r="D1585" t="str">
            <v>AS</v>
          </cell>
          <cell r="E1585">
            <v>324.96</v>
          </cell>
        </row>
        <row r="1586">
          <cell r="A1586">
            <v>1780</v>
          </cell>
          <cell r="B1586" t="str">
            <v>CURVA 45 GRAUS DE FERRO GALVANIZADO, COM ROSCA BSP FEMEA, DE 4"                                                                                                                                                                                                                                                                                                                                                                                                                                           </v>
          </cell>
          <cell r="C1586" t="str">
            <v>UND</v>
          </cell>
          <cell r="D1586" t="str">
            <v>AS</v>
          </cell>
          <cell r="E1586">
            <v>669.91</v>
          </cell>
        </row>
        <row r="1587">
          <cell r="A1587">
            <v>1783</v>
          </cell>
          <cell r="B1587" t="str">
            <v>CURVA 45 GRAUS DE FERRO GALVANIZADO, COM ROSCA BSP MACHO/FEMEA, DE 1 1/2"                                                                                                                                                                                                                                                                                                                                                                                                                                 </v>
          </cell>
          <cell r="C1587" t="str">
            <v>UND</v>
          </cell>
          <cell r="D1587" t="str">
            <v>AS</v>
          </cell>
          <cell r="E1587">
            <v>70.83</v>
          </cell>
        </row>
        <row r="1588">
          <cell r="A1588">
            <v>1782</v>
          </cell>
          <cell r="B1588" t="str">
            <v>CURVA 45 GRAUS DE FERRO GALVANIZADO, COM ROSCA BSP MACHO/FEMEA, DE 1 1/4"                                                                                                                                                                                                                                                                                                                                                                                                                                 </v>
          </cell>
          <cell r="C1588" t="str">
            <v>UND</v>
          </cell>
          <cell r="D1588" t="str">
            <v>AS</v>
          </cell>
          <cell r="E1588">
            <v>56</v>
          </cell>
        </row>
        <row r="1589">
          <cell r="A1589">
            <v>1817</v>
          </cell>
          <cell r="B1589" t="str">
            <v>CURVA 45 GRAUS DE FERRO GALVANIZADO, COM ROSCA BSP MACHO/FEMEA, DE 1/2"                                                                                                                                                                                                                                                                                                                                                                                                                                   </v>
          </cell>
          <cell r="C1589" t="str">
            <v>UND</v>
          </cell>
          <cell r="D1589" t="str">
            <v>AS</v>
          </cell>
          <cell r="E1589">
            <v>16.69</v>
          </cell>
        </row>
        <row r="1590">
          <cell r="A1590">
            <v>1781</v>
          </cell>
          <cell r="B1590" t="str">
            <v>CURVA 45 GRAUS DE FERRO GALVANIZADO, COM ROSCA BSP MACHO/FEMEA, DE 1"                                                                                                                                                                                                                                                                                                                                                                                                                                     </v>
          </cell>
          <cell r="C1590" t="str">
            <v>UND</v>
          </cell>
          <cell r="D1590" t="str">
            <v>AS</v>
          </cell>
          <cell r="E1590">
            <v>36.49</v>
          </cell>
        </row>
        <row r="1591">
          <cell r="A1591">
            <v>1784</v>
          </cell>
          <cell r="B1591" t="str">
            <v>CURVA 45 GRAUS DE FERRO GALVANIZADO, COM ROSCA BSP MACHO/FEMEA, DE 2 1/2"                                                                                                                                                                                                                                                                                                                                                                                                                                 </v>
          </cell>
          <cell r="C1591" t="str">
            <v>UND</v>
          </cell>
          <cell r="D1591" t="str">
            <v>AS</v>
          </cell>
          <cell r="E1591">
            <v>200.01</v>
          </cell>
        </row>
        <row r="1592">
          <cell r="A1592">
            <v>1810</v>
          </cell>
          <cell r="B1592" t="str">
            <v>CURVA 45 GRAUS DE FERRO GALVANIZADO, COM ROSCA BSP MACHO/FEMEA, DE 2"                                                                                                                                                                                                                                                                                                                                                                                                                                     </v>
          </cell>
          <cell r="C1592" t="str">
            <v>UND</v>
          </cell>
          <cell r="D1592" t="str">
            <v>AS</v>
          </cell>
          <cell r="E1592">
            <v>110.94</v>
          </cell>
        </row>
        <row r="1593">
          <cell r="A1593">
            <v>1811</v>
          </cell>
          <cell r="B1593" t="str">
            <v>CURVA 45 GRAUS DE FERRO GALVANIZADO, COM ROSCA BSP MACHO/FEMEA, DE 3/4"                                                                                                                                                                                                                                                                                                                                                                                                                                   </v>
          </cell>
          <cell r="C1593" t="str">
            <v>UND</v>
          </cell>
          <cell r="D1593" t="str">
            <v>AS</v>
          </cell>
          <cell r="E1593">
            <v>24</v>
          </cell>
        </row>
        <row r="1594">
          <cell r="A1594">
            <v>1812</v>
          </cell>
          <cell r="B1594" t="str">
            <v>CURVA 45 GRAUS DE FERRO GALVANIZADO, COM ROSCA BSP MACHO/FEMEA, DE 3"                                                                                                                                                                                                                                                                                                                                                                                                                                     </v>
          </cell>
          <cell r="C1594" t="str">
            <v>UND</v>
          </cell>
          <cell r="D1594" t="str">
            <v>AS</v>
          </cell>
          <cell r="E1594">
            <v>280.05</v>
          </cell>
        </row>
        <row r="1595">
          <cell r="A1595">
            <v>40386</v>
          </cell>
          <cell r="B1595" t="str">
            <v>CURVA 45 GRAUS EM ACO CARBONO, SOLDAVEL, PRESSAO 3.000 LBS, DN 1 1/2"                                                                                                                                                                                                                                                                                                                                                                                                                                     </v>
          </cell>
          <cell r="C1595" t="str">
            <v>UND</v>
          </cell>
          <cell r="D1595" t="str">
            <v>CR</v>
          </cell>
          <cell r="E1595">
            <v>193.02</v>
          </cell>
        </row>
        <row r="1596">
          <cell r="A1596">
            <v>40384</v>
          </cell>
          <cell r="B1596" t="str">
            <v>CURVA 45 GRAUS EM ACO CARBONO, SOLDAVEL, PRESSAO 3.000 LBS, DN 1 1/4"                                                                                                                                                                                                                                                                                                                                                                                                                                     </v>
          </cell>
          <cell r="C1596" t="str">
            <v>UND</v>
          </cell>
          <cell r="D1596" t="str">
            <v>CR</v>
          </cell>
          <cell r="E1596">
            <v>132.15</v>
          </cell>
        </row>
        <row r="1597">
          <cell r="A1597">
            <v>40379</v>
          </cell>
          <cell r="B1597" t="str">
            <v>CURVA 45 GRAUS EM ACO CARBONO, SOLDAVEL, PRESSAO 3.000 LBS, DN 1/2"                                                                                                                                                                                                                                                                                                                                                                                                                                       </v>
          </cell>
          <cell r="C1597" t="str">
            <v>UND</v>
          </cell>
          <cell r="D1597" t="str">
            <v>CR</v>
          </cell>
          <cell r="E1597">
            <v>45.68</v>
          </cell>
        </row>
        <row r="1598">
          <cell r="A1598">
            <v>40423</v>
          </cell>
          <cell r="B1598" t="str">
            <v>CURVA 45 GRAUS EM ACO CARBONO, SOLDAVEL, PRESSAO 3.000 LBS, DN 1"                                                                                                                                                                                                                                                                                                                                                                                                                                         </v>
          </cell>
          <cell r="C1598" t="str">
            <v>UND</v>
          </cell>
          <cell r="D1598" t="str">
            <v>CR</v>
          </cell>
          <cell r="E1598">
            <v>86.46</v>
          </cell>
        </row>
        <row r="1599">
          <cell r="A1599">
            <v>40389</v>
          </cell>
          <cell r="B1599" t="str">
            <v>CURVA 45 GRAUS EM ACO CARBONO, SOLDAVEL, PRESSAO 3.000 LBS, DN 2 1/2"                                                                                                                                                                                                                                                                                                                                                                                                                                     </v>
          </cell>
          <cell r="C1599" t="str">
            <v>UND</v>
          </cell>
          <cell r="D1599" t="str">
            <v>CR</v>
          </cell>
          <cell r="E1599">
            <v>548.24</v>
          </cell>
        </row>
        <row r="1600">
          <cell r="A1600">
            <v>40388</v>
          </cell>
          <cell r="B1600" t="str">
            <v>CURVA 45 GRAUS EM ACO CARBONO, SOLDAVEL, PRESSAO 3.000 LBS, DN 2"                                                                                                                                                                                                                                                                                                                                                                                                                                         </v>
          </cell>
          <cell r="C1600" t="str">
            <v>UND</v>
          </cell>
          <cell r="D1600" t="str">
            <v>CR</v>
          </cell>
          <cell r="E1600">
            <v>274.42</v>
          </cell>
        </row>
        <row r="1601">
          <cell r="A1601">
            <v>40381</v>
          </cell>
          <cell r="B1601" t="str">
            <v>CURVA 45 GRAUS EM ACO CARBONO, SOLDAVEL, PRESSAO 3.000 LBS, DN 3/4"                                                                                                                                                                                                                                                                                                                                                                                                                                       </v>
          </cell>
          <cell r="C1601" t="str">
            <v>UND</v>
          </cell>
          <cell r="D1601" t="str">
            <v>CR</v>
          </cell>
          <cell r="E1601">
            <v>60.91</v>
          </cell>
        </row>
        <row r="1602">
          <cell r="A1602">
            <v>40391</v>
          </cell>
          <cell r="B1602" t="str">
            <v>CURVA 45 GRAUS EM ACO CARBONO, SOLDAVEL, PRESSAO 3.000 LBS, DN 3"                                                                                                                                                                                                                                                                                                                                                                                                                                         </v>
          </cell>
          <cell r="C1602" t="str">
            <v>UND</v>
          </cell>
          <cell r="D1602" t="str">
            <v>CR</v>
          </cell>
          <cell r="E1602">
            <v>1422.96</v>
          </cell>
        </row>
        <row r="1603">
          <cell r="A1603">
            <v>40414</v>
          </cell>
          <cell r="B1603" t="str">
            <v>CURVA 45 GRAUS RANHURADA EM FERRO FUNDIDO, DN 50 MM (2")                                                                                                                                                                                                                                                                                                                                                                                                                                                  </v>
          </cell>
          <cell r="C1603" t="str">
            <v>UND</v>
          </cell>
          <cell r="D1603" t="str">
            <v>AS</v>
          </cell>
          <cell r="E1603">
            <v>20.76</v>
          </cell>
        </row>
        <row r="1604">
          <cell r="A1604">
            <v>40416</v>
          </cell>
          <cell r="B1604" t="str">
            <v>CURVA 45 GRAUS RANHURADA EM FERRO FUNDIDO, DN 65 MM (2 1/2")                                                                                                                                                                                                                                                                                                                                                                                                                                              </v>
          </cell>
          <cell r="C1604" t="str">
            <v>UND</v>
          </cell>
          <cell r="D1604" t="str">
            <v>AS</v>
          </cell>
          <cell r="E1604">
            <v>28.7</v>
          </cell>
        </row>
        <row r="1605">
          <cell r="A1605">
            <v>40418</v>
          </cell>
          <cell r="B1605" t="str">
            <v>CURVA 45 GRAUS RANHURADA EM FERRO FUNDIDO, DN 80 MM (3")                                                                                                                                                                                                                                                                                                                                                                                                                                                  </v>
          </cell>
          <cell r="C1605" t="str">
            <v>UND</v>
          </cell>
          <cell r="D1605" t="str">
            <v>AS</v>
          </cell>
          <cell r="E1605">
            <v>34.24</v>
          </cell>
        </row>
        <row r="1606">
          <cell r="A1606">
            <v>2609</v>
          </cell>
          <cell r="B1606" t="str">
            <v>CURVA 45 GRAUS, PARA ELETRODUTO, EM ACO GALVANIZADO ELETROLITICO, DIAMETRO DE 20 MM (3/4")                                                                                                                                                                                                                                                                                                                                                                                                                </v>
          </cell>
          <cell r="C1606" t="str">
            <v>UND</v>
          </cell>
          <cell r="D1606" t="str">
            <v>AS</v>
          </cell>
          <cell r="E1606">
            <v>4.66</v>
          </cell>
        </row>
        <row r="1607">
          <cell r="A1607">
            <v>2634</v>
          </cell>
          <cell r="B1607" t="str">
            <v>CURVA 45 GRAUS, PARA ELETRODUTO, EM ACO GALVANIZADO ELETROLITICO, DIAMETRO DE 25 MM (1")                                                                                                                                                                                                                                                                                                                                                                                                                  </v>
          </cell>
          <cell r="C1607" t="str">
            <v>UND</v>
          </cell>
          <cell r="D1607" t="str">
            <v>AS</v>
          </cell>
          <cell r="E1607">
            <v>6.12</v>
          </cell>
        </row>
        <row r="1608">
          <cell r="A1608">
            <v>2611</v>
          </cell>
          <cell r="B1608" t="str">
            <v>CURVA 45 GRAUS, PARA ELETRODUTO, EM ACO GALVANIZADO ELETROLITICO, DIAMETRO DE 40 MM (1 1/2")                                                                                                                                                                                                                                                                                                                                                                                                              </v>
          </cell>
          <cell r="C1608" t="str">
            <v>UND</v>
          </cell>
          <cell r="D1608" t="str">
            <v>AS</v>
          </cell>
          <cell r="E1608">
            <v>17.25</v>
          </cell>
        </row>
        <row r="1609">
          <cell r="A1609">
            <v>34359</v>
          </cell>
          <cell r="B1609" t="str">
            <v>CURVA 90 GRAUS DE BARRA CHATA EM ALUMINIO 3/4" X 1/4" X 300 MM                                                                                                                                                                                                                                                                                                                                                                                                                                            </v>
          </cell>
          <cell r="C1609" t="str">
            <v>UND</v>
          </cell>
          <cell r="D1609" t="str">
            <v>AS</v>
          </cell>
          <cell r="E1609">
            <v>10.18</v>
          </cell>
        </row>
        <row r="1610">
          <cell r="A1610">
            <v>1789</v>
          </cell>
          <cell r="B1610" t="str">
            <v>CURVA 90 GRAUS DE FERRO GALVANIZADO, COM ROSCA BSP FEMEA, DE 1 1/2"                                                                                                                                                                                                                                                                                                                                                                                                                                       </v>
          </cell>
          <cell r="C1610" t="str">
            <v>UND</v>
          </cell>
          <cell r="D1610" t="str">
            <v>AS</v>
          </cell>
          <cell r="E1610">
            <v>88.6</v>
          </cell>
        </row>
        <row r="1611">
          <cell r="A1611">
            <v>1788</v>
          </cell>
          <cell r="B1611" t="str">
            <v>CURVA 90 GRAUS DE FERRO GALVANIZADO, COM ROSCA BSP FEMEA, DE 1 1/4"                                                                                                                                                                                                                                                                                                                                                                                                                                       </v>
          </cell>
          <cell r="C1611" t="str">
            <v>UND</v>
          </cell>
          <cell r="D1611" t="str">
            <v>AS</v>
          </cell>
          <cell r="E1611">
            <v>71.02</v>
          </cell>
        </row>
        <row r="1612">
          <cell r="A1612">
            <v>1786</v>
          </cell>
          <cell r="B1612" t="str">
            <v>CURVA 90 GRAUS DE FERRO GALVANIZADO, COM ROSCA BSP FEMEA, DE 1/2"                                                                                                                                                                                                                                                                                                                                                                                                                                         </v>
          </cell>
          <cell r="C1612" t="str">
            <v>UND</v>
          </cell>
          <cell r="D1612" t="str">
            <v>AS</v>
          </cell>
          <cell r="E1612">
            <v>17.63</v>
          </cell>
        </row>
        <row r="1613">
          <cell r="A1613">
            <v>1787</v>
          </cell>
          <cell r="B1613" t="str">
            <v>CURVA 90 GRAUS DE FERRO GALVANIZADO, COM ROSCA BSP FEMEA, DE 1"                                                                                                                                                                                                                                                                                                                                                                                                                                           </v>
          </cell>
          <cell r="C1613" t="str">
            <v>UND</v>
          </cell>
          <cell r="D1613" t="str">
            <v>AS</v>
          </cell>
          <cell r="E1613">
            <v>42.22</v>
          </cell>
        </row>
        <row r="1614">
          <cell r="A1614">
            <v>1791</v>
          </cell>
          <cell r="B1614" t="str">
            <v>CURVA 90 GRAUS DE FERRO GALVANIZADO, COM ROSCA BSP FEMEA, DE 2 1/2"                                                                                                                                                                                                                                                                                                                                                                                                                                       </v>
          </cell>
          <cell r="C1614" t="str">
            <v>UND</v>
          </cell>
          <cell r="D1614" t="str">
            <v>AS</v>
          </cell>
          <cell r="E1614">
            <v>256.04</v>
          </cell>
        </row>
        <row r="1615">
          <cell r="A1615">
            <v>1790</v>
          </cell>
          <cell r="B1615" t="str">
            <v>CURVA 90 GRAUS DE FERRO GALVANIZADO, COM ROSCA BSP FEMEA, DE 2"                                                                                                                                                                                                                                                                                                                                                                                                                                           </v>
          </cell>
          <cell r="C1615" t="str">
            <v>UND</v>
          </cell>
          <cell r="D1615" t="str">
            <v>AS</v>
          </cell>
          <cell r="E1615">
            <v>147.54</v>
          </cell>
        </row>
        <row r="1616">
          <cell r="A1616">
            <v>1813</v>
          </cell>
          <cell r="B1616" t="str">
            <v>CURVA 90 GRAUS DE FERRO GALVANIZADO, COM ROSCA BSP FEMEA, DE 3/4"                                                                                                                                                                                                                                                                                                                                                                                                                                         </v>
          </cell>
          <cell r="C1616" t="str">
            <v>UND</v>
          </cell>
          <cell r="D1616" t="str">
            <v>AS</v>
          </cell>
          <cell r="E1616">
            <v>27.98</v>
          </cell>
        </row>
        <row r="1617">
          <cell r="A1617">
            <v>1792</v>
          </cell>
          <cell r="B1617" t="str">
            <v>CURVA 90 GRAUS DE FERRO GALVANIZADO, COM ROSCA BSP FEMEA, DE 3"                                                                                                                                                                                                                                                                                                                                                                                                                                           </v>
          </cell>
          <cell r="C1617" t="str">
            <v>UND</v>
          </cell>
          <cell r="D1617" t="str">
            <v>AS</v>
          </cell>
          <cell r="E1617">
            <v>345.62</v>
          </cell>
        </row>
        <row r="1618">
          <cell r="A1618">
            <v>1793</v>
          </cell>
          <cell r="B1618" t="str">
            <v>CURVA 90 GRAUS DE FERRO GALVANIZADO, COM ROSCA BSP FEMEA, DE 4"                                                                                                                                                                                                                                                                                                                                                                                                                                           </v>
          </cell>
          <cell r="C1618" t="str">
            <v>UND</v>
          </cell>
          <cell r="D1618" t="str">
            <v>AS</v>
          </cell>
          <cell r="E1618">
            <v>698.39</v>
          </cell>
        </row>
        <row r="1619">
          <cell r="A1619">
            <v>1809</v>
          </cell>
          <cell r="B1619" t="str">
            <v>CURVA 90 GRAUS DE FERRO GALVANIZADO, COM ROSCA BSP MACHO/FEMEA, DE 1 1/2"                                                                                                                                                                                                                                                                                                                                                                                                                                 </v>
          </cell>
          <cell r="C1619" t="str">
            <v>UND</v>
          </cell>
          <cell r="D1619" t="str">
            <v>AS</v>
          </cell>
          <cell r="E1619">
            <v>83.06</v>
          </cell>
        </row>
        <row r="1620">
          <cell r="A1620">
            <v>1814</v>
          </cell>
          <cell r="B1620" t="str">
            <v>CURVA 90 GRAUS DE FERRO GALVANIZADO, COM ROSCA BSP MACHO/FEMEA, DE 1 1/4"                                                                                                                                                                                                                                                                                                                                                                                                                                 </v>
          </cell>
          <cell r="C1620" t="str">
            <v>UND</v>
          </cell>
          <cell r="D1620" t="str">
            <v>AS</v>
          </cell>
          <cell r="E1620">
            <v>68.23</v>
          </cell>
        </row>
        <row r="1621">
          <cell r="A1621">
            <v>1803</v>
          </cell>
          <cell r="B1621" t="str">
            <v>CURVA 90 GRAUS DE FERRO GALVANIZADO, COM ROSCA BSP MACHO/FEMEA, DE 1/2"                                                                                                                                                                                                                                                                                                                                                                                                                                   </v>
          </cell>
          <cell r="C1621" t="str">
            <v>UND</v>
          </cell>
          <cell r="D1621" t="str">
            <v>AS</v>
          </cell>
          <cell r="E1621">
            <v>17.24</v>
          </cell>
        </row>
        <row r="1622">
          <cell r="A1622">
            <v>1805</v>
          </cell>
          <cell r="B1622" t="str">
            <v>CURVA 90 GRAUS DE FERRO GALVANIZADO, COM ROSCA BSP MACHO/FEMEA, DE 1"                                                                                                                                                                                                                                                                                                                                                                                                                                     </v>
          </cell>
          <cell r="C1622" t="str">
            <v>UND</v>
          </cell>
          <cell r="D1622" t="str">
            <v>AS</v>
          </cell>
          <cell r="E1622">
            <v>39.6</v>
          </cell>
        </row>
        <row r="1623">
          <cell r="A1623">
            <v>1821</v>
          </cell>
          <cell r="B1623" t="str">
            <v>CURVA 90 GRAUS DE FERRO GALVANIZADO, COM ROSCA BSP MACHO/FEMEA, DE 2 1/2"                                                                                                                                                                                                                                                                                                                                                                                                                                 </v>
          </cell>
          <cell r="C1623" t="str">
            <v>UND</v>
          </cell>
          <cell r="D1623" t="str">
            <v>AS</v>
          </cell>
          <cell r="E1623">
            <v>233.93</v>
          </cell>
        </row>
        <row r="1624">
          <cell r="A1624">
            <v>1806</v>
          </cell>
          <cell r="B1624" t="str">
            <v>CURVA 90 GRAUS DE FERRO GALVANIZADO, COM ROSCA BSP MACHO/FEMEA, DE 2"                                                                                                                                                                                                                                                                                                                                                                                                                                     </v>
          </cell>
          <cell r="C1624" t="str">
            <v>UND</v>
          </cell>
          <cell r="D1624" t="str">
            <v>AS</v>
          </cell>
          <cell r="E1624">
            <v>139.24</v>
          </cell>
        </row>
        <row r="1625">
          <cell r="A1625">
            <v>1804</v>
          </cell>
          <cell r="B1625" t="str">
            <v>CURVA 90 GRAUS DE FERRO GALVANIZADO, COM ROSCA BSP MACHO/FEMEA, DE 3/4"                                                                                                                                                                                                                                                                                                                                                                                                                                   </v>
          </cell>
          <cell r="C1625" t="str">
            <v>UND</v>
          </cell>
          <cell r="D1625" t="str">
            <v>AS</v>
          </cell>
          <cell r="E1625">
            <v>24.54</v>
          </cell>
        </row>
        <row r="1626">
          <cell r="A1626">
            <v>1807</v>
          </cell>
          <cell r="B1626" t="str">
            <v>CURVA 90 GRAUS DE FERRO GALVANIZADO, COM ROSCA BSP MACHO/FEMEA, DE 3"                                                                                                                                                                                                                                                                                                                                                                                                                                     </v>
          </cell>
          <cell r="C1626" t="str">
            <v>UND</v>
          </cell>
          <cell r="D1626" t="str">
            <v>AS</v>
          </cell>
          <cell r="E1626">
            <v>334.56</v>
          </cell>
        </row>
        <row r="1627">
          <cell r="A1627">
            <v>1808</v>
          </cell>
          <cell r="B1627" t="str">
            <v>CURVA 90 GRAUS DE FERRO GALVANIZADO, COM ROSCA BSP MACHO/FEMEA, DE 4"                                                                                                                                                                                                                                                                                                                                                                                                                                     </v>
          </cell>
          <cell r="C1627" t="str">
            <v>UND</v>
          </cell>
          <cell r="D1627" t="str">
            <v>AS</v>
          </cell>
          <cell r="E1627">
            <v>670.74</v>
          </cell>
        </row>
        <row r="1628">
          <cell r="A1628">
            <v>1797</v>
          </cell>
          <cell r="B1628" t="str">
            <v>CURVA 90 GRAUS DE FERRO GALVANIZADO, COM ROSCA BSP MACHO, DE 1 1/2"                                                                                                                                                                                                                                                                                                                                                                                                                                       </v>
          </cell>
          <cell r="C1628" t="str">
            <v>UND</v>
          </cell>
          <cell r="D1628" t="str">
            <v>AS</v>
          </cell>
          <cell r="E1628">
            <v>100.6</v>
          </cell>
        </row>
        <row r="1629">
          <cell r="A1629">
            <v>1796</v>
          </cell>
          <cell r="B1629" t="str">
            <v>CURVA 90 GRAUS DE FERRO GALVANIZADO, COM ROSCA BSP MACHO, DE 1 1/4"                                                                                                                                                                                                                                                                                                                                                                                                                                       </v>
          </cell>
          <cell r="C1629" t="str">
            <v>UND</v>
          </cell>
          <cell r="D1629" t="str">
            <v>AS</v>
          </cell>
          <cell r="E1629">
            <v>77.17</v>
          </cell>
        </row>
        <row r="1630">
          <cell r="A1630">
            <v>1794</v>
          </cell>
          <cell r="B1630" t="str">
            <v>CURVA 90 GRAUS DE FERRO GALVANIZADO, COM ROSCA BSP MACHO, DE 1/2"                                                                                                                                                                                                                                                                                                                                                                                                                                         </v>
          </cell>
          <cell r="C1630" t="str">
            <v>UND</v>
          </cell>
          <cell r="D1630" t="str">
            <v>AS</v>
          </cell>
          <cell r="E1630">
            <v>18.42</v>
          </cell>
        </row>
        <row r="1631">
          <cell r="A1631">
            <v>1816</v>
          </cell>
          <cell r="B1631" t="str">
            <v>CURVA 90 GRAUS DE FERRO GALVANIZADO, COM ROSCA BSP MACHO, DE 1"                                                                                                                                                                                                                                                                                                                                                                                                                                           </v>
          </cell>
          <cell r="C1631" t="str">
            <v>UND</v>
          </cell>
          <cell r="D1631" t="str">
            <v>AS</v>
          </cell>
          <cell r="E1631">
            <v>41.53</v>
          </cell>
        </row>
        <row r="1632">
          <cell r="A1632">
            <v>1815</v>
          </cell>
          <cell r="B1632" t="str">
            <v>CURVA 90 GRAUS DE FERRO GALVANIZADO, COM ROSCA BSP MACHO, DE 2 1/2"                                                                                                                                                                                                                                                                                                                                                                                                                                       </v>
          </cell>
          <cell r="C1632" t="str">
            <v>UND</v>
          </cell>
          <cell r="D1632" t="str">
            <v>AS</v>
          </cell>
          <cell r="E1632">
            <v>318.96</v>
          </cell>
        </row>
        <row r="1633">
          <cell r="A1633">
            <v>1798</v>
          </cell>
          <cell r="B1633" t="str">
            <v>CURVA 90 GRAUS DE FERRO GALVANIZADO, COM ROSCA BSP MACHO, DE 2"                                                                                                                                                                                                                                                                                                                                                                                                                                           </v>
          </cell>
          <cell r="C1633" t="str">
            <v>UND</v>
          </cell>
          <cell r="D1633" t="str">
            <v>AS</v>
          </cell>
          <cell r="E1633">
            <v>142.72</v>
          </cell>
        </row>
        <row r="1634">
          <cell r="A1634">
            <v>1795</v>
          </cell>
          <cell r="B1634" t="str">
            <v>CURVA 90 GRAUS DE FERRO GALVANIZADO, COM ROSCA BSP MACHO, DE 3/4"                                                                                                                                                                                                                                                                                                                                                                                                                                         </v>
          </cell>
          <cell r="C1634" t="str">
            <v>UND</v>
          </cell>
          <cell r="D1634" t="str">
            <v>AS</v>
          </cell>
          <cell r="E1634">
            <v>25.52</v>
          </cell>
        </row>
        <row r="1635">
          <cell r="A1635">
            <v>1799</v>
          </cell>
          <cell r="B1635" t="str">
            <v>CURVA 90 GRAUS DE FERRO GALVANIZADO, COM ROSCA BSP MACHO, DE 3"                                                                                                                                                                                                                                                                                                                                                                                                                                           </v>
          </cell>
          <cell r="C1635" t="str">
            <v>UND</v>
          </cell>
          <cell r="D1635" t="str">
            <v>AS</v>
          </cell>
          <cell r="E1635">
            <v>415.42</v>
          </cell>
        </row>
        <row r="1636">
          <cell r="A1636">
            <v>1800</v>
          </cell>
          <cell r="B1636" t="str">
            <v>CURVA 90 GRAUS DE FERRO GALVANIZADO, COM ROSCA BSP MACHO, DE 4"                                                                                                                                                                                                                                                                                                                                                                                                                                           </v>
          </cell>
          <cell r="C1636" t="str">
            <v>UND</v>
          </cell>
          <cell r="D1636" t="str">
            <v>AS</v>
          </cell>
          <cell r="E1636">
            <v>793.11</v>
          </cell>
        </row>
        <row r="1637">
          <cell r="A1637">
            <v>1802</v>
          </cell>
          <cell r="B1637" t="str">
            <v>CURVA 90 GRAUS DE FERRO GALVANIZADO, COM ROSCA BSP MACHO, DE 6"                                                                                                                                                                                                                                                                                                                                                                                                                                           </v>
          </cell>
          <cell r="C1637" t="str">
            <v>UND</v>
          </cell>
          <cell r="D1637" t="str">
            <v>AS</v>
          </cell>
          <cell r="E1637">
            <v>1983.88</v>
          </cell>
        </row>
        <row r="1638">
          <cell r="A1638">
            <v>40385</v>
          </cell>
          <cell r="B1638" t="str">
            <v>CURVA 90 GRAUS EM ACO CARBONO, RAIO CURTO, SOLDAVEL, PRESSAO 3.000 LBS, DN 1 1/2"                                                                                                                                                                                                                                                                                                                                                                                                                         </v>
          </cell>
          <cell r="C1638" t="str">
            <v>UND</v>
          </cell>
          <cell r="D1638" t="str">
            <v>CR</v>
          </cell>
          <cell r="E1638">
            <v>193.02</v>
          </cell>
        </row>
        <row r="1639">
          <cell r="A1639">
            <v>40383</v>
          </cell>
          <cell r="B1639" t="str">
            <v>CURVA 90 GRAUS EM ACO CARBONO, RAIO CURTO, SOLDAVEL, PRESSAO 3.000 LBS, DN 1 1/4"                                                                                                                                                                                                                                                                                                                                                                                                                         </v>
          </cell>
          <cell r="C1639" t="str">
            <v>UND</v>
          </cell>
          <cell r="D1639" t="str">
            <v>CR</v>
          </cell>
          <cell r="E1639">
            <v>132.15</v>
          </cell>
        </row>
        <row r="1640">
          <cell r="A1640">
            <v>40378</v>
          </cell>
          <cell r="B1640" t="str">
            <v>CURVA 90 GRAUS EM ACO CARBONO, RAIO CURTO, SOLDAVEL, PRESSAO 3.000 LBS, DN 1/2"                                                                                                                                                                                                                                                                                                                                                                                                                           </v>
          </cell>
          <cell r="C1640" t="str">
            <v>UND</v>
          </cell>
          <cell r="D1640" t="str">
            <v>CR</v>
          </cell>
          <cell r="E1640">
            <v>45.68</v>
          </cell>
        </row>
        <row r="1641">
          <cell r="A1641">
            <v>40382</v>
          </cell>
          <cell r="B1641" t="str">
            <v>CURVA 90 GRAUS EM ACO CARBONO, RAIO CURTO, SOLDAVEL, PRESSAO 3.000 LBS, DN 1"                                                                                                                                                                                                                                                                                                                                                                                                                             </v>
          </cell>
          <cell r="C1641" t="str">
            <v>UND</v>
          </cell>
          <cell r="D1641" t="str">
            <v>CR</v>
          </cell>
          <cell r="E1641">
            <v>86.46</v>
          </cell>
        </row>
        <row r="1642">
          <cell r="A1642">
            <v>40422</v>
          </cell>
          <cell r="B1642" t="str">
            <v>CURVA 90 GRAUS EM ACO CARBONO, RAIO CURTO, SOLDAVEL, PRESSAO 3.000 LBS, DN 2 1/2"                                                                                                                                                                                                                                                                                                                                                                                                                         </v>
          </cell>
          <cell r="C1642" t="str">
            <v>UND</v>
          </cell>
          <cell r="D1642" t="str">
            <v>CR</v>
          </cell>
          <cell r="E1642">
            <v>588.94</v>
          </cell>
        </row>
        <row r="1643">
          <cell r="A1643">
            <v>40387</v>
          </cell>
          <cell r="B1643" t="str">
            <v>CURVA 90 GRAUS EM ACO CARBONO, RAIO CURTO, SOLDAVEL, PRESSAO 3.000 LBS, DN 2"                                                                                                                                                                                                                                                                                                                                                                                                                             </v>
          </cell>
          <cell r="C1643" t="str">
            <v>UND</v>
          </cell>
          <cell r="D1643" t="str">
            <v>CR</v>
          </cell>
          <cell r="E1643">
            <v>299.87</v>
          </cell>
        </row>
        <row r="1644">
          <cell r="A1644">
            <v>40380</v>
          </cell>
          <cell r="B1644" t="str">
            <v>CURVA 90 GRAUS EM ACO CARBONO, RAIO CURTO, SOLDAVEL, PRESSAO 3.000 LBS, DN 3/4"                                                                                                                                                                                                                                                                                                                                                                                                                           </v>
          </cell>
          <cell r="C1644" t="str">
            <v>UND</v>
          </cell>
          <cell r="D1644" t="str">
            <v>CR</v>
          </cell>
          <cell r="E1644">
            <v>60.91</v>
          </cell>
        </row>
        <row r="1645">
          <cell r="A1645">
            <v>40390</v>
          </cell>
          <cell r="B1645" t="str">
            <v>CURVA 90 GRAUS EM ACO CARBONO, RAIO CURTO, SOLDAVEL, PRESSAO 3.000 LBS, DN 3"                                                                                                                                                                                                                                                                                                                                                                                                                             </v>
          </cell>
          <cell r="C1645" t="str">
            <v>UND</v>
          </cell>
          <cell r="D1645" t="str">
            <v>CR</v>
          </cell>
          <cell r="E1645">
            <v>1240.37</v>
          </cell>
        </row>
        <row r="1646">
          <cell r="A1646">
            <v>40413</v>
          </cell>
          <cell r="B1646" t="str">
            <v>CURVA 90 GRAUS RANHURADA EM FERRO FUNDIDO, DN 50 MM (2")                                                                                                                                                                                                                                                                                                                                                                                                                                                  </v>
          </cell>
          <cell r="C1646" t="str">
            <v>UND</v>
          </cell>
          <cell r="D1646" t="str">
            <v>AS</v>
          </cell>
          <cell r="E1646">
            <v>22.56</v>
          </cell>
        </row>
        <row r="1647">
          <cell r="A1647">
            <v>40415</v>
          </cell>
          <cell r="B1647" t="str">
            <v>CURVA 90 GRAUS RANHURADA EM FERRO FUNDIDO, DN 65 MM (2 1/2")                                                                                                                                                                                                                                                                                                                                                                                                                                              </v>
          </cell>
          <cell r="C1647" t="str">
            <v>UND</v>
          </cell>
          <cell r="D1647" t="str">
            <v>AS</v>
          </cell>
          <cell r="E1647">
            <v>32.14</v>
          </cell>
        </row>
        <row r="1648">
          <cell r="A1648">
            <v>40417</v>
          </cell>
          <cell r="B1648" t="str">
            <v>CURVA 90 GRAUS RANHURADA EM FERRO FUNDIDO, DN 80 MM (3")                                                                                                                                                                                                                                                                                                                                                                                                                                                  </v>
          </cell>
          <cell r="C1648" t="str">
            <v>UND</v>
          </cell>
          <cell r="D1648" t="str">
            <v>AS</v>
          </cell>
          <cell r="E1648">
            <v>37.92</v>
          </cell>
        </row>
        <row r="1649">
          <cell r="A1649">
            <v>39271</v>
          </cell>
          <cell r="B1649" t="str">
            <v>CURVA 90 GRAUS, CURTA, DE PVC RIGIDO ROSCAVEL, DE 1/2", PARA ELETRODUTO                                                                                                                                                                                                                                                                                                                                                                                                                                   </v>
          </cell>
          <cell r="C1649" t="str">
            <v>UND</v>
          </cell>
          <cell r="D1649" t="str">
            <v>CR</v>
          </cell>
          <cell r="E1649">
            <v>2.92</v>
          </cell>
        </row>
        <row r="1650">
          <cell r="A1650">
            <v>39273</v>
          </cell>
          <cell r="B1650" t="str">
            <v>CURVA 90 GRAUS, CURTA, DE PVC RIGIDO ROSCAVEL, DE 1", PARA ELETRODUTO                                                                                                                                                                                                                                                                                                                                                                                                                                     </v>
          </cell>
          <cell r="C1650" t="str">
            <v>UND</v>
          </cell>
          <cell r="D1650" t="str">
            <v>CR</v>
          </cell>
          <cell r="E1650">
            <v>4.96</v>
          </cell>
        </row>
        <row r="1651">
          <cell r="A1651">
            <v>39272</v>
          </cell>
          <cell r="B1651" t="str">
            <v>CURVA 90 GRAUS, CURTA, DE PVC RIGIDO ROSCAVEL, DE 3/4", PARA ELETRODUTO                                                                                                                                                                                                                                                                                                                                                                                                                                   </v>
          </cell>
          <cell r="C1651" t="str">
            <v>UND</v>
          </cell>
          <cell r="D1651" t="str">
            <v>CR</v>
          </cell>
          <cell r="E1651">
            <v>3.59</v>
          </cell>
        </row>
        <row r="1652">
          <cell r="A1652">
            <v>1875</v>
          </cell>
          <cell r="B1652" t="str">
            <v>CURVA 90 GRAUS, LONGA, DE PVC RIGIDO ROSCAVEL, DE 1 1/2", PARA ELETRODUTO                                                                                                                                                                                                                                                                                                                                                                                                                                 </v>
          </cell>
          <cell r="C1652" t="str">
            <v>UND</v>
          </cell>
          <cell r="D1652" t="str">
            <v>CR</v>
          </cell>
          <cell r="E1652">
            <v>7.93</v>
          </cell>
        </row>
        <row r="1653">
          <cell r="A1653">
            <v>1874</v>
          </cell>
          <cell r="B1653" t="str">
            <v>CURVA 90 GRAUS, LONGA, DE PVC RIGIDO ROSCAVEL, DE 1 1/4", PARA ELETRODUTO                                                                                                                                                                                                                                                                                                                                                                                                                                 </v>
          </cell>
          <cell r="C1653" t="str">
            <v>UND</v>
          </cell>
          <cell r="D1653" t="str">
            <v>CR</v>
          </cell>
          <cell r="E1653">
            <v>6.55</v>
          </cell>
        </row>
        <row r="1654">
          <cell r="A1654">
            <v>1870</v>
          </cell>
          <cell r="B1654" t="str">
            <v>CURVA 90 GRAUS, LONGA, DE PVC RIGIDO ROSCAVEL, DE 1/2", PARA ELETRODUTO                                                                                                                                                                                                                                                                                                                                                                                                                                   </v>
          </cell>
          <cell r="C1654" t="str">
            <v>UND</v>
          </cell>
          <cell r="D1654" t="str">
            <v>C </v>
          </cell>
          <cell r="E1654">
            <v>3.78</v>
          </cell>
        </row>
        <row r="1655">
          <cell r="A1655">
            <v>1884</v>
          </cell>
          <cell r="B1655" t="str">
            <v>CURVA 90 GRAUS, LONGA, DE PVC RIGIDO ROSCAVEL, DE 1", PARA ELETRODUTO                                                                                                                                                                                                                                                                                                                                                                                                                                     </v>
          </cell>
          <cell r="C1655" t="str">
            <v>UND</v>
          </cell>
          <cell r="D1655" t="str">
            <v>CR</v>
          </cell>
          <cell r="E1655">
            <v>5.8</v>
          </cell>
        </row>
        <row r="1656">
          <cell r="A1656">
            <v>1887</v>
          </cell>
          <cell r="B1656" t="str">
            <v>CURVA 90 GRAUS, LONGA, DE PVC RIGIDO ROSCAVEL, DE 2 1/2", PARA ELETRODUTO                                                                                                                                                                                                                                                                                                                                                                                                                                 </v>
          </cell>
          <cell r="C1656" t="str">
            <v>UND</v>
          </cell>
          <cell r="D1656" t="str">
            <v>CR</v>
          </cell>
          <cell r="E1656">
            <v>32.86</v>
          </cell>
        </row>
        <row r="1657">
          <cell r="A1657">
            <v>1876</v>
          </cell>
          <cell r="B1657" t="str">
            <v>CURVA 90 GRAUS, LONGA, DE PVC RIGIDO ROSCAVEL, DE 2", PARA ELETRODUTO                                                                                                                                                                                                                                                                                                                                                                                                                                     </v>
          </cell>
          <cell r="C1657" t="str">
            <v>UND</v>
          </cell>
          <cell r="D1657" t="str">
            <v>CR</v>
          </cell>
          <cell r="E1657">
            <v>12.88</v>
          </cell>
        </row>
        <row r="1658">
          <cell r="A1658">
            <v>1879</v>
          </cell>
          <cell r="B1658" t="str">
            <v>CURVA 90 GRAUS, LONGA, DE PVC RIGIDO ROSCAVEL, DE 3/4", PARA ELETRODUTO                                                                                                                                                                                                                                                                                                                                                                                                                                   </v>
          </cell>
          <cell r="C1658" t="str">
            <v>UND</v>
          </cell>
          <cell r="D1658" t="str">
            <v>CR</v>
          </cell>
          <cell r="E1658">
            <v>3.83</v>
          </cell>
        </row>
        <row r="1659">
          <cell r="A1659">
            <v>1877</v>
          </cell>
          <cell r="B1659" t="str">
            <v>CURVA 90 GRAUS, LONGA, DE PVC RIGIDO ROSCAVEL, DE 3", PARA ELETRODUTO                                                                                                                                                                                                                                                                                                                                                                                                                                     </v>
          </cell>
          <cell r="C1659" t="str">
            <v>UND</v>
          </cell>
          <cell r="D1659" t="str">
            <v>CR</v>
          </cell>
          <cell r="E1659">
            <v>32.91</v>
          </cell>
        </row>
        <row r="1660">
          <cell r="A1660">
            <v>1878</v>
          </cell>
          <cell r="B1660" t="str">
            <v>CURVA 90 GRAUS, LONGA, DE PVC RIGIDO ROSCAVEL, DE 4", PARA ELETRODUTO                                                                                                                                                                                                                                                                                                                                                                                                                                     </v>
          </cell>
          <cell r="C1660" t="str">
            <v>UND</v>
          </cell>
          <cell r="D1660" t="str">
            <v>CR</v>
          </cell>
          <cell r="E1660">
            <v>66.12</v>
          </cell>
        </row>
        <row r="1661">
          <cell r="A1661">
            <v>2621</v>
          </cell>
          <cell r="B1661" t="str">
            <v>CURVA 90 GRAUS, PARA ELETRODUTO, EM ACO GALVANIZADO ELETROLITICO, DIAMETRO DE 100 MM (4")                                                                                                                                                                                                                                                                                                                                                                                                                 </v>
          </cell>
          <cell r="C1661" t="str">
            <v>UND</v>
          </cell>
          <cell r="D1661" t="str">
            <v>AS</v>
          </cell>
          <cell r="E1661">
            <v>147.6</v>
          </cell>
        </row>
        <row r="1662">
          <cell r="A1662">
            <v>2616</v>
          </cell>
          <cell r="B1662" t="str">
            <v>CURVA 90 GRAUS, PARA ELETRODUTO, EM ACO GALVANIZADO ELETROLITICO, DIAMETRO DE 15 MM (1/2")                                                                                                                                                                                                                                                                                                                                                                                                                </v>
          </cell>
          <cell r="C1662" t="str">
            <v>UND</v>
          </cell>
          <cell r="D1662" t="str">
            <v>AS</v>
          </cell>
          <cell r="E1662">
            <v>4.17</v>
          </cell>
        </row>
        <row r="1663">
          <cell r="A1663">
            <v>2633</v>
          </cell>
          <cell r="B1663" t="str">
            <v>CURVA 90 GRAUS, PARA ELETRODUTO, EM ACO GALVANIZADO ELETROLITICO, DIAMETRO DE 20 MM (3/4")                                                                                                                                                                                                                                                                                                                                                                                                                </v>
          </cell>
          <cell r="C1663" t="str">
            <v>UND</v>
          </cell>
          <cell r="D1663" t="str">
            <v>AS</v>
          </cell>
          <cell r="E1663">
            <v>4.72</v>
          </cell>
        </row>
        <row r="1664">
          <cell r="A1664">
            <v>2617</v>
          </cell>
          <cell r="B1664" t="str">
            <v>CURVA 90 GRAUS, PARA ELETRODUTO, EM ACO GALVANIZADO ELETROLITICO, DIAMETRO DE 25 MM (1")                                                                                                                                                                                                                                                                                                                                                                                                                  </v>
          </cell>
          <cell r="C1664" t="str">
            <v>UND</v>
          </cell>
          <cell r="D1664" t="str">
            <v>AS</v>
          </cell>
          <cell r="E1664">
            <v>6.42</v>
          </cell>
        </row>
        <row r="1665">
          <cell r="A1665">
            <v>2618</v>
          </cell>
          <cell r="B1665" t="str">
            <v>CURVA 90 GRAUS, PARA ELETRODUTO, EM ACO GALVANIZADO ELETROLITICO, DIAMETRO DE 32 MM (1 1/4")                                                                                                                                                                                                                                                                                                                                                                                                              </v>
          </cell>
          <cell r="C1665" t="str">
            <v>UND</v>
          </cell>
          <cell r="D1665" t="str">
            <v>AS</v>
          </cell>
          <cell r="E1665">
            <v>14.62</v>
          </cell>
        </row>
        <row r="1666">
          <cell r="A1666">
            <v>2632</v>
          </cell>
          <cell r="B1666" t="str">
            <v>CURVA 90 GRAUS, PARA ELETRODUTO, EM ACO GALVANIZADO ELETROLITICO, DIAMETRO DE 40 MM (1 1/2")                                                                                                                                                                                                                                                                                                                                                                                                              </v>
          </cell>
          <cell r="C1666" t="str">
            <v>UND</v>
          </cell>
          <cell r="D1666" t="str">
            <v>AS</v>
          </cell>
          <cell r="E1666">
            <v>17.83</v>
          </cell>
        </row>
        <row r="1667">
          <cell r="A1667">
            <v>2631</v>
          </cell>
          <cell r="B1667" t="str">
            <v>CURVA 90 GRAUS, PARA ELETRODUTO, EM ACO GALVANIZADO ELETROLITICO, DIAMETRO DE 50 MM (2")                                                                                                                                                                                                                                                                                                                                                                                                                  </v>
          </cell>
          <cell r="C1667" t="str">
            <v>UND</v>
          </cell>
          <cell r="D1667" t="str">
            <v>AS</v>
          </cell>
          <cell r="E1667">
            <v>26.18</v>
          </cell>
        </row>
        <row r="1668">
          <cell r="A1668">
            <v>2619</v>
          </cell>
          <cell r="B1668" t="str">
            <v>CURVA 90 GRAUS, PARA ELETRODUTO, EM ACO GALVANIZADO ELETROLITICO, DIAMETRO DE 65 MM (2 1/2")                                                                                                                                                                                                                                                                                                                                                                                                              </v>
          </cell>
          <cell r="C1668" t="str">
            <v>UND</v>
          </cell>
          <cell r="D1668" t="str">
            <v>AS</v>
          </cell>
          <cell r="E1668">
            <v>66.29</v>
          </cell>
        </row>
        <row r="1669">
          <cell r="A1669">
            <v>2620</v>
          </cell>
          <cell r="B1669" t="str">
            <v>CURVA 90 GRAUS, PARA ELETRODUTO, EM ACO GALVANIZADO ELETROLITICO, DIAMETRO DE 80 MM (3")                                                                                                                                                                                                                                                                                                                                                                                                                  </v>
          </cell>
          <cell r="C1669" t="str">
            <v>UND</v>
          </cell>
          <cell r="D1669" t="str">
            <v>AS</v>
          </cell>
          <cell r="E1669">
            <v>87.03</v>
          </cell>
        </row>
        <row r="1670">
          <cell r="A1670">
            <v>44472</v>
          </cell>
          <cell r="B1670" t="str">
            <v>DENTE PARA  FRESADORA                                                                                                                                                                                                                                                                                                                                                                                                                                                                                     </v>
          </cell>
          <cell r="C1670" t="str">
            <v>UND</v>
          </cell>
          <cell r="D1670" t="str">
            <v>AS</v>
          </cell>
          <cell r="E1670">
            <v>59.75</v>
          </cell>
        </row>
        <row r="1671">
          <cell r="A1671">
            <v>38369</v>
          </cell>
          <cell r="B1671" t="str">
            <v>DESEMPENADEIRA DE ACO DENTADA 12 X *25* CM, DENTES 8 X 8 MM, CABO FECHADO DE MADEIRA                                                                                                                                                                                                                                                                                                                                                                                                                      </v>
          </cell>
          <cell r="C1671" t="str">
            <v>UND</v>
          </cell>
          <cell r="D1671" t="str">
            <v>CR</v>
          </cell>
          <cell r="E1671">
            <v>18.91</v>
          </cell>
        </row>
        <row r="1672">
          <cell r="A1672">
            <v>38370</v>
          </cell>
          <cell r="B1672" t="str">
            <v>DESEMPENADEIRA DE ACO LISA 12 X *25* CM COM CABO FECHADO DE MADEIRA                                                                                                                                                                                                                                                                                                                                                                                                                                       </v>
          </cell>
          <cell r="C1672" t="str">
            <v>UND</v>
          </cell>
          <cell r="D1672" t="str">
            <v>CR</v>
          </cell>
          <cell r="E1672">
            <v>18.91</v>
          </cell>
        </row>
        <row r="1673">
          <cell r="A1673">
            <v>38372</v>
          </cell>
          <cell r="B1673" t="str">
            <v>DESEMPENADEIRA PLASTICA LISA *14 X 27* CM                                                                                                                                                                                                                                                                                                                                                                                                                                                                 </v>
          </cell>
          <cell r="C1673" t="str">
            <v>UND</v>
          </cell>
          <cell r="D1673" t="str">
            <v>CR</v>
          </cell>
          <cell r="E1673">
            <v>21.49</v>
          </cell>
        </row>
        <row r="1674">
          <cell r="A1674">
            <v>2357</v>
          </cell>
          <cell r="B1674" t="str">
            <v>DESENHISTA COPISTA (HORISTA)                                                                                                                                                                                                                                                                                                                                                                                                                                                                              </v>
          </cell>
          <cell r="C1674" t="str">
            <v>H </v>
          </cell>
          <cell r="D1674" t="str">
            <v>CR</v>
          </cell>
          <cell r="E1674">
            <v>16.62</v>
          </cell>
        </row>
        <row r="1675">
          <cell r="A1675">
            <v>40806</v>
          </cell>
          <cell r="B1675" t="str">
            <v>DESENHISTA COPISTA (MENSALISTA)                                                                                                                                                                                                                                                                                                                                                                                                                                                                           </v>
          </cell>
          <cell r="C1675" t="str">
            <v>MÊS   </v>
          </cell>
          <cell r="D1675" t="str">
            <v>CR</v>
          </cell>
          <cell r="E1675">
            <v>2902.16</v>
          </cell>
        </row>
        <row r="1676">
          <cell r="A1676">
            <v>2355</v>
          </cell>
          <cell r="B1676" t="str">
            <v>DESENHISTA DETALHISTA (HORISTA)                                                                                                                                                                                                                                                                                                                                                                                                                                                                           </v>
          </cell>
          <cell r="C1676" t="str">
            <v>H </v>
          </cell>
          <cell r="D1676" t="str">
            <v>CR</v>
          </cell>
          <cell r="E1676">
            <v>29.37</v>
          </cell>
        </row>
        <row r="1677">
          <cell r="A1677">
            <v>40805</v>
          </cell>
          <cell r="B1677" t="str">
            <v>DESENHISTA DETALHISTA (MENSALISTA)                                                                                                                                                                                                                                                                                                                                                                                                                                                                        </v>
          </cell>
          <cell r="C1677" t="str">
            <v>MÊS   </v>
          </cell>
          <cell r="D1677" t="str">
            <v>CR</v>
          </cell>
          <cell r="E1677">
            <v>5124.61</v>
          </cell>
        </row>
        <row r="1678">
          <cell r="A1678">
            <v>2358</v>
          </cell>
          <cell r="B1678" t="str">
            <v>DESENHISTA PROJETISTA (HORISTA)                                                                                                                                                                                                                                                                                                                                                                                                                                                                           </v>
          </cell>
          <cell r="C1678" t="str">
            <v>H </v>
          </cell>
          <cell r="D1678" t="str">
            <v>CR</v>
          </cell>
          <cell r="E1678">
            <v>20.78</v>
          </cell>
        </row>
        <row r="1679">
          <cell r="A1679">
            <v>40807</v>
          </cell>
          <cell r="B1679" t="str">
            <v>DESENHISTA PROJETISTA (MENSALISTA)                                                                                                                                                                                                                                                                                                                                                                                                                                                                        </v>
          </cell>
          <cell r="C1679" t="str">
            <v>MÊS   </v>
          </cell>
          <cell r="D1679" t="str">
            <v>CR</v>
          </cell>
          <cell r="E1679">
            <v>3628.49</v>
          </cell>
        </row>
        <row r="1680">
          <cell r="A1680">
            <v>2359</v>
          </cell>
          <cell r="B1680" t="str">
            <v>DESENHISTA TECNICO AUXILIAR (HORISTA)                                                                                                                                                                                                                                                                                                                                                                                                                                                                     </v>
          </cell>
          <cell r="C1680" t="str">
            <v>H </v>
          </cell>
          <cell r="D1680" t="str">
            <v>CR</v>
          </cell>
          <cell r="E1680">
            <v>23.83</v>
          </cell>
        </row>
        <row r="1681">
          <cell r="A1681">
            <v>40808</v>
          </cell>
          <cell r="B1681" t="str">
            <v>DESENHISTA TECNICO AUXILIAR (MENSALISTA)                                                                                                                                                                                                                                                                                                                                                                                                                                                                  </v>
          </cell>
          <cell r="C1681" t="str">
            <v>MÊS   </v>
          </cell>
          <cell r="D1681" t="str">
            <v>CR</v>
          </cell>
          <cell r="E1681">
            <v>4157.84</v>
          </cell>
        </row>
        <row r="1682">
          <cell r="A1682">
            <v>44330</v>
          </cell>
          <cell r="B1682" t="str">
            <v>DESINFETANTE PRONTO USO                                                                                                                                                                                                                                                                                                                                                                                                                                                                                   </v>
          </cell>
          <cell r="C1682" t="str">
            <v>L </v>
          </cell>
          <cell r="D1682" t="str">
            <v>CR</v>
          </cell>
          <cell r="E1682">
            <v>14.53</v>
          </cell>
        </row>
        <row r="1683">
          <cell r="A1683">
            <v>43144</v>
          </cell>
          <cell r="B1683" t="str">
            <v>DESMOLDANTE PARA CONCRETO ESTAMPADO                                                                                                                                                                                                                                                                                                                                                                                                                                                                       </v>
          </cell>
          <cell r="C1683" t="str">
            <v>KG</v>
          </cell>
          <cell r="D1683" t="str">
            <v>CR</v>
          </cell>
          <cell r="E1683">
            <v>40.81</v>
          </cell>
        </row>
        <row r="1684">
          <cell r="A1684">
            <v>39397</v>
          </cell>
          <cell r="B1684" t="str">
            <v>DESMOLDANTE PARA FORMAS METALICAS A BASE DE OLEO VEGETAL                                                                                                                                                                                                                                                                                                                                                                                                                                                  </v>
          </cell>
          <cell r="C1684" t="str">
            <v>L </v>
          </cell>
          <cell r="D1684" t="str">
            <v>CR</v>
          </cell>
          <cell r="E1684">
            <v>18.6</v>
          </cell>
        </row>
        <row r="1685">
          <cell r="A1685">
            <v>2692</v>
          </cell>
          <cell r="B1685" t="str">
            <v>DESMOLDANTE PROTETOR PARA FORMAS DE MADEIRA, DE BASE OLEOSA EMULSIONADA EM AGUA                                                                                                                                                                                                                                                                                                                                                                                                                           </v>
          </cell>
          <cell r="C1685" t="str">
            <v>L </v>
          </cell>
          <cell r="D1685" t="str">
            <v>CR</v>
          </cell>
          <cell r="E1685">
            <v>7.5</v>
          </cell>
        </row>
        <row r="1686">
          <cell r="A1686">
            <v>44329</v>
          </cell>
          <cell r="B1686" t="str">
            <v>DETERGENTE NEUTRO USO GERAL, CONCENTRADO                                                                                                                                                                                                                                                                                                                                                                                                                                                                  </v>
          </cell>
          <cell r="C1686" t="str">
            <v>L </v>
          </cell>
          <cell r="D1686" t="str">
            <v>CR</v>
          </cell>
          <cell r="E1686">
            <v>19.04</v>
          </cell>
        </row>
        <row r="1687">
          <cell r="A1687">
            <v>5318</v>
          </cell>
          <cell r="B1687" t="str">
            <v>DILUENTE AGUARRAS                                                                                                                                                                                                                                                                                                                                                                                                                                                                                         </v>
          </cell>
          <cell r="C1687" t="str">
            <v>L </v>
          </cell>
          <cell r="D1687" t="str">
            <v>C </v>
          </cell>
          <cell r="E1687">
            <v>30.79</v>
          </cell>
        </row>
        <row r="1688">
          <cell r="A1688">
            <v>5330</v>
          </cell>
          <cell r="B1688" t="str">
            <v>DILUENTE EPOXI                                                                                                                                                                                                                                                                                                                                                                                                                                                                                            </v>
          </cell>
          <cell r="C1688" t="str">
            <v>L </v>
          </cell>
          <cell r="D1688" t="str">
            <v>CR</v>
          </cell>
          <cell r="E1688">
            <v>70.18</v>
          </cell>
        </row>
        <row r="1689">
          <cell r="A1689">
            <v>44532</v>
          </cell>
          <cell r="B1689" t="str">
            <v>DISCO DE BORRACHA PARA LIXADEIRA RIGIDO 7 " COM ARRUELA  CENTRAL                                                                                                                                                                                                                                                                                                                                                                                                                                          </v>
          </cell>
          <cell r="C1689" t="str">
            <v>UND</v>
          </cell>
          <cell r="D1689" t="str">
            <v>CR</v>
          </cell>
          <cell r="E1689">
            <v>27.83</v>
          </cell>
        </row>
        <row r="1690">
          <cell r="A1690">
            <v>44531</v>
          </cell>
          <cell r="B1690" t="str">
            <v>DISCO DE CORTE DIAMANTADO SEGMENTADO DIAMETRO DE 180 MM PARA ESMERILHADEIRA  7 "                                                                                                                                                                                                                                                                                                                                                                                                                          </v>
          </cell>
          <cell r="C1690" t="str">
            <v>UND</v>
          </cell>
          <cell r="D1690" t="str">
            <v>CR</v>
          </cell>
          <cell r="E1690">
            <v>88.45</v>
          </cell>
        </row>
        <row r="1691">
          <cell r="A1691">
            <v>38140</v>
          </cell>
          <cell r="B1691" t="str">
            <v>DISCO DE CORTE DIAMANTADO SEGMENTADO PARA CONCRETO, DIAMETRO DE 110 MM, FURO DE 20 MM                                                                                                                                                                                                                                                                                                                                                                                                                     </v>
          </cell>
          <cell r="C1691" t="str">
            <v>UND</v>
          </cell>
          <cell r="D1691" t="str">
            <v>C </v>
          </cell>
          <cell r="E1691">
            <v>21.45</v>
          </cell>
        </row>
        <row r="1692">
          <cell r="A1692">
            <v>13887</v>
          </cell>
          <cell r="B1692" t="str">
            <v>DISCO DE CORTE DIAMANTADO SEGMENTADO PARA CONCRETO, DIAMETRO DE 350 MM, FURO DE 1 " (14 X 1 ")                                                                                                                                                                                                                                                                                                                                                                                                            </v>
          </cell>
          <cell r="C1692" t="str">
            <v>UND</v>
          </cell>
          <cell r="D1692" t="str">
            <v>CR</v>
          </cell>
          <cell r="E1692">
            <v>507.84</v>
          </cell>
        </row>
        <row r="1693">
          <cell r="A1693">
            <v>44495</v>
          </cell>
          <cell r="B1693" t="str">
            <v>DISCO DE CORTE PARA METAL COM DUAS TELAS 12 X 1/8 X 3/4 "  (300 X 3,2 X 19,05 MM)                                                                                                                                                                                                                                                                                                                                                                                                                         </v>
          </cell>
          <cell r="C1693" t="str">
            <v>UND</v>
          </cell>
          <cell r="D1693" t="str">
            <v>CR</v>
          </cell>
          <cell r="E1693">
            <v>22.6</v>
          </cell>
        </row>
        <row r="1694">
          <cell r="A1694">
            <v>44533</v>
          </cell>
          <cell r="B1694" t="str">
            <v>DISCO DE DESBASTE PARA METAL FERROSO EM GERAL, COM TRES TELAS,  9 X 1/4 X 7/8 " ( 228,6 X 6,4 X 22,2 MM)                                                                                                                                                                                                                                                                                                                                                                                                  </v>
          </cell>
          <cell r="C1694" t="str">
            <v>UND</v>
          </cell>
          <cell r="D1694" t="str">
            <v>CR</v>
          </cell>
          <cell r="E1694">
            <v>21.35</v>
          </cell>
        </row>
        <row r="1695">
          <cell r="A1695">
            <v>44534</v>
          </cell>
          <cell r="B1695" t="str">
            <v>DISCO DE LIXA PARA METAL, DIAMETRO = 180 MM, GRAO  120                                                                                                                                                                                                                                                                                                                                                                                                                                                    </v>
          </cell>
          <cell r="C1695" t="str">
            <v>UND</v>
          </cell>
          <cell r="D1695" t="str">
            <v>CR</v>
          </cell>
          <cell r="E1695">
            <v>5.56</v>
          </cell>
        </row>
        <row r="1696">
          <cell r="A1696">
            <v>34544</v>
          </cell>
          <cell r="B1696" t="str">
            <v>DISJUNTOR  TERMOMAGNETICO TRIPOLAR 3 X 400 A / ICC - 25 KA                                                                                                                                                                                                                                                                                                                                                                                                                                                </v>
          </cell>
          <cell r="C1696" t="str">
            <v>UND</v>
          </cell>
          <cell r="D1696" t="str">
            <v>CR</v>
          </cell>
          <cell r="E1696">
            <v>1718.87</v>
          </cell>
        </row>
        <row r="1697">
          <cell r="A1697">
            <v>34729</v>
          </cell>
          <cell r="B1697" t="str">
            <v>DISJUNTOR TERMOMAGNETICO AJUSTAVEL, TRIPOLAR DE 100 ATE 250A, CAPACIDADE DE INTERRUPCAO DE 35KA                                                                                                                                                                                                                                                                                                                                                                                                           </v>
          </cell>
          <cell r="C1697" t="str">
            <v>UND</v>
          </cell>
          <cell r="D1697" t="str">
            <v>CR</v>
          </cell>
          <cell r="E1697">
            <v>1352.16</v>
          </cell>
        </row>
        <row r="1698">
          <cell r="A1698">
            <v>34734</v>
          </cell>
          <cell r="B1698" t="str">
            <v>DISJUNTOR TERMOMAGNETICO AJUSTAVEL, TRIPOLAR DE 300 ATE 400A, CAPACIDADE DE INTERRUPCAO DE 35KA                                                                                                                                                                                                                                                                                                                                                                                                           </v>
          </cell>
          <cell r="C1698" t="str">
            <v>UND</v>
          </cell>
          <cell r="D1698" t="str">
            <v>CR</v>
          </cell>
          <cell r="E1698">
            <v>2093.57</v>
          </cell>
        </row>
        <row r="1699">
          <cell r="A1699">
            <v>34738</v>
          </cell>
          <cell r="B1699" t="str">
            <v>DISJUNTOR TERMOMAGNETICO AJUSTAVEL, TRIPOLAR DE 450 ATE 600A, CAPACIDADE DE INTERRUPCAO DE 35KA                                                                                                                                                                                                                                                                                                                                                                                                           </v>
          </cell>
          <cell r="C1699" t="str">
            <v>UND</v>
          </cell>
          <cell r="D1699" t="str">
            <v>CR</v>
          </cell>
          <cell r="E1699">
            <v>4891.25</v>
          </cell>
        </row>
        <row r="1700">
          <cell r="A1700">
            <v>34623</v>
          </cell>
          <cell r="B1700" t="str">
            <v>DISJUNTOR TERMOMAGNETICO PARA TRILHO DIN (IEC), BIPOLAR, 40 - 50 A                                                                                                                                                                                                                                                                                                                                                                                                                                        </v>
          </cell>
          <cell r="C1700" t="str">
            <v>UND</v>
          </cell>
          <cell r="D1700" t="str">
            <v>CR</v>
          </cell>
          <cell r="E1700">
            <v>58.61</v>
          </cell>
        </row>
        <row r="1701">
          <cell r="A1701">
            <v>34616</v>
          </cell>
          <cell r="B1701" t="str">
            <v>DISJUNTOR TERMOMAGNETICO PARA TRILHO DIN (IEC), BIPOLAR, 6 - 32 A                                                                                                                                                                                                                                                                                                                                                                                                                                         </v>
          </cell>
          <cell r="C1701" t="str">
            <v>UND</v>
          </cell>
          <cell r="D1701" t="str">
            <v>CR</v>
          </cell>
          <cell r="E1701">
            <v>59.53</v>
          </cell>
        </row>
        <row r="1702">
          <cell r="A1702">
            <v>34628</v>
          </cell>
          <cell r="B1702" t="str">
            <v>DISJUNTOR TERMOMAGNETICO PARA TRILHO DIN (IEC), BIPOLAR, 63 A                                                                                                                                                                                                                                                                                                                                                                                                                                             </v>
          </cell>
          <cell r="C1702" t="str">
            <v>UND</v>
          </cell>
          <cell r="D1702" t="str">
            <v>CR</v>
          </cell>
          <cell r="E1702">
            <v>83.95</v>
          </cell>
        </row>
        <row r="1703">
          <cell r="A1703">
            <v>34686</v>
          </cell>
          <cell r="B1703" t="str">
            <v>DISJUNTOR TERMOMAGNETICO PARA TRILHO DIN (IEC), MONOPOLAR, 40 - 50 A, ICC - 5KA / 250 VCA                                                                                                                                                                                                                                                                                                                                                                                                                 </v>
          </cell>
          <cell r="C1703" t="str">
            <v>UND</v>
          </cell>
          <cell r="D1703" t="str">
            <v>CR</v>
          </cell>
          <cell r="E1703">
            <v>15.4</v>
          </cell>
        </row>
        <row r="1704">
          <cell r="A1704">
            <v>34653</v>
          </cell>
          <cell r="B1704" t="str">
            <v>DISJUNTOR TERMOMAGNETICO PARA TRILHO DIN (IEC), MONOPOLAR, 6 - 32 A                                                                                                                                                                                                                                                                                                                                                                                                                                       </v>
          </cell>
          <cell r="C1704" t="str">
            <v>UND</v>
          </cell>
          <cell r="D1704" t="str">
            <v>CR</v>
          </cell>
          <cell r="E1704">
            <v>10.38</v>
          </cell>
        </row>
        <row r="1705">
          <cell r="A1705">
            <v>34688</v>
          </cell>
          <cell r="B1705" t="str">
            <v>DISJUNTOR TERMOMAGNETICO PARA TRILHO DIN (IEC), MONOPOLAR, 63 A                                                                                                                                                                                                                                                                                                                                                                                                                                           </v>
          </cell>
          <cell r="C1705" t="str">
            <v>UND</v>
          </cell>
          <cell r="D1705" t="str">
            <v>CR</v>
          </cell>
          <cell r="E1705">
            <v>18.82</v>
          </cell>
        </row>
        <row r="1706">
          <cell r="A1706">
            <v>34709</v>
          </cell>
          <cell r="B1706" t="str">
            <v>DISJUNTOR TERMOMAGNETICO PARA TRILHO DIN (IEC), TRIPOLAR, 10 - 50 A                                                                                                                                                                                                                                                                                                                                                                                                                                       </v>
          </cell>
          <cell r="C1706" t="str">
            <v>UND</v>
          </cell>
          <cell r="D1706" t="str">
            <v>CR</v>
          </cell>
          <cell r="E1706">
            <v>72.93</v>
          </cell>
        </row>
        <row r="1707">
          <cell r="A1707">
            <v>34714</v>
          </cell>
          <cell r="B1707" t="str">
            <v>DISJUNTOR TERMOMAGNETICO PARA TRILHO DIN (IEC), TRIPOLAR, 63 A                                                                                                                                                                                                                                                                                                                                                                                                                                            </v>
          </cell>
          <cell r="C1707" t="str">
            <v>UND</v>
          </cell>
          <cell r="D1707" t="str">
            <v>CR</v>
          </cell>
          <cell r="E1707">
            <v>87.11</v>
          </cell>
        </row>
        <row r="1708">
          <cell r="A1708">
            <v>2391</v>
          </cell>
          <cell r="B1708" t="str">
            <v>DISJUNTOR TERMOMAGNETICO TRIPOLAR 125 A / 425 V / ICC - 25 KA                                                                                                                                                                                                                                                                                                                                                                                                                                             </v>
          </cell>
          <cell r="C1708" t="str">
            <v>UND</v>
          </cell>
          <cell r="D1708" t="str">
            <v>CR</v>
          </cell>
          <cell r="E1708">
            <v>397.82</v>
          </cell>
        </row>
        <row r="1709">
          <cell r="A1709">
            <v>2374</v>
          </cell>
          <cell r="B1709" t="str">
            <v>DISJUNTOR TERMOMAGNETICO TRIPOLAR 150 A / 600 V, TIPO FXD / ICC - 35 KA                                                                                                                                                                                                                                                                                                                                                                                                                                   </v>
          </cell>
          <cell r="C1709" t="str">
            <v>UND</v>
          </cell>
          <cell r="D1709" t="str">
            <v>CR</v>
          </cell>
          <cell r="E1709">
            <v>451.31</v>
          </cell>
        </row>
        <row r="1710">
          <cell r="A1710">
            <v>2377</v>
          </cell>
          <cell r="B1710" t="str">
            <v>DISJUNTOR TERMOMAGNETICO TRIPOLAR 200 A / 600 V, TIPO FXD / ICC - 35 KA                                                                                                                                                                                                                                                                                                                                                                                                                                   </v>
          </cell>
          <cell r="C1710" t="str">
            <v>UND</v>
          </cell>
          <cell r="D1710" t="str">
            <v>CR</v>
          </cell>
          <cell r="E1710">
            <v>633.37</v>
          </cell>
        </row>
        <row r="1711">
          <cell r="A1711">
            <v>2393</v>
          </cell>
          <cell r="B1711" t="str">
            <v>DISJUNTOR TERMOMAGNETICO TRIPOLAR 250 A / 600 V, TIPO FXD                                                                                                                                                                                                                                                                                                                                                                                                                                                 </v>
          </cell>
          <cell r="C1711" t="str">
            <v>UND</v>
          </cell>
          <cell r="D1711" t="str">
            <v>CR</v>
          </cell>
          <cell r="E1711">
            <v>1060.66</v>
          </cell>
        </row>
        <row r="1712">
          <cell r="A1712">
            <v>34705</v>
          </cell>
          <cell r="B1712" t="str">
            <v>DISJUNTOR TERMOMAGNETICO TRIPOLAR 3  X 250 A/ICC - 25 KA                                                                                                                                                                                                                                                                                                                                                                                                                                                  </v>
          </cell>
          <cell r="C1712" t="str">
            <v>UND</v>
          </cell>
          <cell r="D1712" t="str">
            <v>CR</v>
          </cell>
          <cell r="E1712">
            <v>927.7</v>
          </cell>
        </row>
        <row r="1713">
          <cell r="A1713">
            <v>34707</v>
          </cell>
          <cell r="B1713" t="str">
            <v>DISJUNTOR TERMOMAGNETICO TRIPOLAR 3 X 350 A/ICC - 25 KA                                                                                                                                                                                                                                                                                                                                                                                                                                                   </v>
          </cell>
          <cell r="C1713" t="str">
            <v>UND</v>
          </cell>
          <cell r="D1713" t="str">
            <v>CR</v>
          </cell>
          <cell r="E1713">
            <v>1719.05</v>
          </cell>
        </row>
        <row r="1714">
          <cell r="A1714">
            <v>2378</v>
          </cell>
          <cell r="B1714" t="str">
            <v>DISJUNTOR TERMOMAGNETICO TRIPOLAR 300 A / 600 V, TIPO JXD / ICC - 40 KA                                                                                                                                                                                                                                                                                                                                                                                                                                   </v>
          </cell>
          <cell r="C1714" t="str">
            <v>UND</v>
          </cell>
          <cell r="D1714" t="str">
            <v>CR</v>
          </cell>
          <cell r="E1714">
            <v>1456.96</v>
          </cell>
        </row>
        <row r="1715">
          <cell r="A1715">
            <v>2379</v>
          </cell>
          <cell r="B1715" t="str">
            <v>DISJUNTOR TERMOMAGNETICO TRIPOLAR 400 A / 600 V, TIPO JXD / ICC - 40 KA                                                                                                                                                                                                                                                                                                                                                                                                                                   </v>
          </cell>
          <cell r="C1715" t="str">
            <v>UND</v>
          </cell>
          <cell r="D1715" t="str">
            <v>CR</v>
          </cell>
          <cell r="E1715">
            <v>1456.96</v>
          </cell>
        </row>
        <row r="1716">
          <cell r="A1716">
            <v>2376</v>
          </cell>
          <cell r="B1716" t="str">
            <v>DISJUNTOR TERMOMAGNETICO TRIPOLAR 600 A / 600 V, TIPO LXD / ICC - 40 KA                                                                                                                                                                                                                                                                                                                                                                                                                                   </v>
          </cell>
          <cell r="C1716" t="str">
            <v>UND</v>
          </cell>
          <cell r="D1716" t="str">
            <v>CR</v>
          </cell>
          <cell r="E1716">
            <v>2399.61</v>
          </cell>
        </row>
        <row r="1717">
          <cell r="A1717">
            <v>2394</v>
          </cell>
          <cell r="B1717" t="str">
            <v>DISJUNTOR TERMOMAGNETICO TRIPOLAR 800 A / 600 V, TIPO LMXD                                                                                                                                                                                                                                                                                                                                                                                                                                                </v>
          </cell>
          <cell r="C1717" t="str">
            <v>UND</v>
          </cell>
          <cell r="D1717" t="str">
            <v>CR</v>
          </cell>
          <cell r="E1717">
            <v>5129.93</v>
          </cell>
        </row>
        <row r="1718">
          <cell r="A1718">
            <v>2388</v>
          </cell>
          <cell r="B1718" t="str">
            <v>DISJUNTOR TIPO NEMA, BIPOLAR 10  ATE  50 A, TENSAO MAXIMA 415 V                                                                                                                                                                                                                                                                                                                                                                                                                                           </v>
          </cell>
          <cell r="C1718" t="str">
            <v>UND</v>
          </cell>
          <cell r="D1718" t="str">
            <v>CR</v>
          </cell>
          <cell r="E1718">
            <v>72.39</v>
          </cell>
        </row>
        <row r="1719">
          <cell r="A1719">
            <v>34606</v>
          </cell>
          <cell r="B1719" t="str">
            <v>DISJUNTOR TIPO NEMA, BIPOLAR 60 ATE 100A, TENSAO MAXIMA 415 V                                                                                                                                                                                                                                                                                                                                                                                                                                             </v>
          </cell>
          <cell r="C1719" t="str">
            <v>UND</v>
          </cell>
          <cell r="D1719" t="str">
            <v>CR</v>
          </cell>
          <cell r="E1719">
            <v>111.03</v>
          </cell>
        </row>
        <row r="1720">
          <cell r="A1720">
            <v>34689</v>
          </cell>
          <cell r="B1720" t="str">
            <v>DISJUNTOR TIPO NEMA, MONOPOLAR DE 60 ATE 70A, TENSAO MAXIMA DE 240 V                                                                                                                                                                                                                                                                                                                                                                                                                                      </v>
          </cell>
          <cell r="C1720" t="str">
            <v>UND</v>
          </cell>
          <cell r="D1720" t="str">
            <v>CR</v>
          </cell>
          <cell r="E1720">
            <v>35.35</v>
          </cell>
        </row>
        <row r="1721">
          <cell r="A1721">
            <v>2370</v>
          </cell>
          <cell r="B1721" t="str">
            <v>DISJUNTOR TIPO NEMA, MONOPOLAR 10 ATE 30A, TENSAO MAXIMA DE 240 V                                                                                                                                                                                                                                                                                                                                                                                                                                         </v>
          </cell>
          <cell r="C1721" t="str">
            <v>UND</v>
          </cell>
          <cell r="D1721" t="str">
            <v>C </v>
          </cell>
          <cell r="E1721">
            <v>13.45</v>
          </cell>
        </row>
        <row r="1722">
          <cell r="A1722">
            <v>2386</v>
          </cell>
          <cell r="B1722" t="str">
            <v>DISJUNTOR TIPO NEMA, MONOPOLAR 35  ATE  50 A, TENSAO MAXIMA DE 240 V                                                                                                                                                                                                                                                                                                                                                                                                                                      </v>
          </cell>
          <cell r="C1722" t="str">
            <v>UND</v>
          </cell>
          <cell r="D1722" t="str">
            <v>CR</v>
          </cell>
          <cell r="E1722">
            <v>22.56</v>
          </cell>
        </row>
        <row r="1723">
          <cell r="A1723">
            <v>2392</v>
          </cell>
          <cell r="B1723" t="str">
            <v>DISJUNTOR TIPO NEMA, TRIPOLAR 10  ATE  50A, TENSAO MAXIMA DE 415 V                                                                                                                                                                                                                                                                                                                                                                                                                                        </v>
          </cell>
          <cell r="C1723" t="str">
            <v>UND</v>
          </cell>
          <cell r="D1723" t="str">
            <v>CR</v>
          </cell>
          <cell r="E1723">
            <v>90.29</v>
          </cell>
        </row>
        <row r="1724">
          <cell r="A1724">
            <v>2373</v>
          </cell>
          <cell r="B1724" t="str">
            <v>DISJUNTOR TIPO NEMA, TRIPOLAR 60 ATE 100 A, TENSAO MAXIMA DE 415 V                                                                                                                                                                                                                                                                                                                                                                                                                                        </v>
          </cell>
          <cell r="C1724" t="str">
            <v>UND</v>
          </cell>
          <cell r="D1724" t="str">
            <v>CR</v>
          </cell>
          <cell r="E1724">
            <v>127.21</v>
          </cell>
        </row>
        <row r="1725">
          <cell r="A1725">
            <v>39465</v>
          </cell>
          <cell r="B1725" t="str">
            <v>DISPOSITIVO DPS CLASSE II, 1 POLO, TENSAO MAXIMA DE 175 V, CORRENTE MAXIMA DE *20* KA (TIPO AC)                                                                                                                                                                                                                                                                                                                                                                                                           </v>
          </cell>
          <cell r="C1725" t="str">
            <v>UND</v>
          </cell>
          <cell r="D1725" t="str">
            <v>CR</v>
          </cell>
          <cell r="E1725">
            <v>77.71</v>
          </cell>
        </row>
        <row r="1726">
          <cell r="A1726">
            <v>39466</v>
          </cell>
          <cell r="B1726" t="str">
            <v>DISPOSITIVO DPS CLASSE II, 1 POLO, TENSAO MAXIMA DE 175 V, CORRENTE MAXIMA DE *30* KA (TIPO AC)                                                                                                                                                                                                                                                                                                                                                                                                           </v>
          </cell>
          <cell r="C1726" t="str">
            <v>UND</v>
          </cell>
          <cell r="D1726" t="str">
            <v>CR</v>
          </cell>
          <cell r="E1726">
            <v>87.42</v>
          </cell>
        </row>
        <row r="1727">
          <cell r="A1727">
            <v>39467</v>
          </cell>
          <cell r="B1727" t="str">
            <v>DISPOSITIVO DPS CLASSE II, 1 POLO, TENSAO MAXIMA DE 175 V, CORRENTE MAXIMA DE *45* KA (TIPO AC)                                                                                                                                                                                                                                                                                                                                                                                                           </v>
          </cell>
          <cell r="C1727" t="str">
            <v>UND</v>
          </cell>
          <cell r="D1727" t="str">
            <v>CR</v>
          </cell>
          <cell r="E1727">
            <v>111.82</v>
          </cell>
        </row>
        <row r="1728">
          <cell r="A1728">
            <v>39468</v>
          </cell>
          <cell r="B1728" t="str">
            <v>DISPOSITIVO DPS CLASSE II, 1 POLO, TENSAO MAXIMA DE 175 V, CORRENTE MAXIMA DE *90* KA (TIPO AC)                                                                                                                                                                                                                                                                                                                                                                                                           </v>
          </cell>
          <cell r="C1728" t="str">
            <v>UND</v>
          </cell>
          <cell r="D1728" t="str">
            <v>CR</v>
          </cell>
          <cell r="E1728">
            <v>198.76</v>
          </cell>
        </row>
        <row r="1729">
          <cell r="A1729">
            <v>39469</v>
          </cell>
          <cell r="B1729" t="str">
            <v>DISPOSITIVO DPS CLASSE II, 1 POLO, TENSAO MAXIMA DE 275 V, CORRENTE MAXIMA DE *20* KA (TIPO AC)                                                                                                                                                                                                                                                                                                                                                                                                           </v>
          </cell>
          <cell r="C1729" t="str">
            <v>UND</v>
          </cell>
          <cell r="D1729" t="str">
            <v>CR</v>
          </cell>
          <cell r="E1729">
            <v>80.96</v>
          </cell>
        </row>
        <row r="1730">
          <cell r="A1730">
            <v>39470</v>
          </cell>
          <cell r="B1730" t="str">
            <v>DISPOSITIVO DPS CLASSE II, 1 POLO, TENSAO MAXIMA DE 275 V, CORRENTE MAXIMA DE *30* KA (TIPO AC)                                                                                                                                                                                                                                                                                                                                                                                                           </v>
          </cell>
          <cell r="C1730" t="str">
            <v>UND</v>
          </cell>
          <cell r="D1730" t="str">
            <v>CR</v>
          </cell>
          <cell r="E1730">
            <v>99.48</v>
          </cell>
        </row>
        <row r="1731">
          <cell r="A1731">
            <v>39471</v>
          </cell>
          <cell r="B1731" t="str">
            <v>DISPOSITIVO DPS CLASSE II, 1 POLO, TENSAO MAXIMA DE 275 V, CORRENTE MAXIMA DE *45* KA (TIPO AC)                                                                                                                                                                                                                                                                                                                                                                                                           </v>
          </cell>
          <cell r="C1731" t="str">
            <v>UND</v>
          </cell>
          <cell r="D1731" t="str">
            <v>CR</v>
          </cell>
          <cell r="E1731">
            <v>119.55</v>
          </cell>
        </row>
        <row r="1732">
          <cell r="A1732">
            <v>39472</v>
          </cell>
          <cell r="B1732" t="str">
            <v>DISPOSITIVO DPS CLASSE II, 1 POLO, TENSAO MAXIMA DE 275 V, CORRENTE MAXIMA DE *90* KA (TIPO AC)                                                                                                                                                                                                                                                                                                                                                                                                           </v>
          </cell>
          <cell r="C1732" t="str">
            <v>UND</v>
          </cell>
          <cell r="D1732" t="str">
            <v>CR</v>
          </cell>
          <cell r="E1732">
            <v>207.72</v>
          </cell>
        </row>
        <row r="1733">
          <cell r="A1733">
            <v>39473</v>
          </cell>
          <cell r="B1733" t="str">
            <v>DISPOSITIVO DPS CLASSE II, 1 POLO, TENSAO MAXIMA DE 385 V, CORRENTE MAXIMA DE *20* KA (TIPO AC)                                                                                                                                                                                                                                                                                                                                                                                                           </v>
          </cell>
          <cell r="C1733" t="str">
            <v>UND</v>
          </cell>
          <cell r="D1733" t="str">
            <v>CR</v>
          </cell>
          <cell r="E1733">
            <v>134.19</v>
          </cell>
        </row>
        <row r="1734">
          <cell r="A1734">
            <v>39474</v>
          </cell>
          <cell r="B1734" t="str">
            <v>DISPOSITIVO DPS CLASSE II, 1 POLO, TENSAO MAXIMA DE 385 V, CORRENTE MAXIMA DE *30* KA (TIPO AC)                                                                                                                                                                                                                                                                                                                                                                                                           </v>
          </cell>
          <cell r="C1734" t="str">
            <v>UND</v>
          </cell>
          <cell r="D1734" t="str">
            <v>CR</v>
          </cell>
          <cell r="E1734">
            <v>143.05</v>
          </cell>
        </row>
        <row r="1735">
          <cell r="A1735">
            <v>39475</v>
          </cell>
          <cell r="B1735" t="str">
            <v>DISPOSITIVO DPS CLASSE II, 1 POLO, TENSAO MAXIMA DE 385 V, CORRENTE MAXIMA DE *45* KA (TIPO AC)                                                                                                                                                                                                                                                                                                                                                                                                           </v>
          </cell>
          <cell r="C1735" t="str">
            <v>UND</v>
          </cell>
          <cell r="D1735" t="str">
            <v>CR</v>
          </cell>
          <cell r="E1735">
            <v>162.31</v>
          </cell>
        </row>
        <row r="1736">
          <cell r="A1736">
            <v>39476</v>
          </cell>
          <cell r="B1736" t="str">
            <v>DISPOSITIVO DPS CLASSE II, 1 POLO, TENSAO MAXIMA DE 385 V, CORRENTE MAXIMA DE *90* KA (TIPO AC)                                                                                                                                                                                                                                                                                                                                                                                                           </v>
          </cell>
          <cell r="C1736" t="str">
            <v>UND</v>
          </cell>
          <cell r="D1736" t="str">
            <v>CR</v>
          </cell>
          <cell r="E1736">
            <v>305.53</v>
          </cell>
        </row>
        <row r="1737">
          <cell r="A1737">
            <v>39477</v>
          </cell>
          <cell r="B1737" t="str">
            <v>DISPOSITIVO DPS CLASSE II, 1 POLO, TENSAO MAXIMA DE 460 V, CORRENTE MAXIMA DE *20* KA (TIPO AC)                                                                                                                                                                                                                                                                                                                                                                                                           </v>
          </cell>
          <cell r="C1737" t="str">
            <v>UND</v>
          </cell>
          <cell r="D1737" t="str">
            <v>CR</v>
          </cell>
          <cell r="E1737">
            <v>149.7</v>
          </cell>
        </row>
        <row r="1738">
          <cell r="A1738">
            <v>39478</v>
          </cell>
          <cell r="B1738" t="str">
            <v>DISPOSITIVO DPS CLASSE II, 1 POLO, TENSAO MAXIMA DE 460 V, CORRENTE MAXIMA DE *30* KA (TIPO AC)                                                                                                                                                                                                                                                                                                                                                                                                           </v>
          </cell>
          <cell r="C1738" t="str">
            <v>UND</v>
          </cell>
          <cell r="D1738" t="str">
            <v>CR</v>
          </cell>
          <cell r="E1738">
            <v>154.33</v>
          </cell>
        </row>
        <row r="1739">
          <cell r="A1739">
            <v>39479</v>
          </cell>
          <cell r="B1739" t="str">
            <v>DISPOSITIVO DPS CLASSE II, 1 POLO, TENSAO MAXIMA DE 460 V, CORRENTE MAXIMA DE *45* KA (TIPO AC)                                                                                                                                                                                                                                                                                                                                                                                                           </v>
          </cell>
          <cell r="C1739" t="str">
            <v>UND</v>
          </cell>
          <cell r="D1739" t="str">
            <v>CR</v>
          </cell>
          <cell r="E1739">
            <v>181.84</v>
          </cell>
        </row>
        <row r="1740">
          <cell r="A1740">
            <v>39480</v>
          </cell>
          <cell r="B1740" t="str">
            <v>DISPOSITIVO DPS CLASSE II, 1 POLO, TENSAO MAXIMA DE 460 V, CORRENTE MAXIMA DE *90* KA (TIPO AC)                                                                                                                                                                                                                                                                                                                                                                                                           </v>
          </cell>
          <cell r="C1740" t="str">
            <v>UND</v>
          </cell>
          <cell r="D1740" t="str">
            <v>CR</v>
          </cell>
          <cell r="E1740">
            <v>375.22</v>
          </cell>
        </row>
        <row r="1741">
          <cell r="A1741">
            <v>39459</v>
          </cell>
          <cell r="B1741" t="str">
            <v>DISPOSITIVO DR, 2 POLOS, SENSIBILIDADE DE 30 MA, CORRENTE DE 100 A, TIPO AC                                                                                                                                                                                                                                                                                                                                                                                                                               </v>
          </cell>
          <cell r="C1741" t="str">
            <v>UND</v>
          </cell>
          <cell r="D1741" t="str">
            <v>CR</v>
          </cell>
          <cell r="E1741">
            <v>318.47</v>
          </cell>
        </row>
        <row r="1742">
          <cell r="A1742">
            <v>39445</v>
          </cell>
          <cell r="B1742" t="str">
            <v>DISPOSITIVO DR, 2 POLOS, SENSIBILIDADE DE 30 MA, CORRENTE DE 25 A, TIPO AC                                                                                                                                                                                                                                                                                                                                                                                                                                </v>
          </cell>
          <cell r="C1742" t="str">
            <v>UND</v>
          </cell>
          <cell r="D1742" t="str">
            <v>CR</v>
          </cell>
          <cell r="E1742">
            <v>159.9</v>
          </cell>
        </row>
        <row r="1743">
          <cell r="A1743">
            <v>39446</v>
          </cell>
          <cell r="B1743" t="str">
            <v>DISPOSITIVO DR, 2 POLOS, SENSIBILIDADE DE 30 MA, CORRENTE DE 40 A, TIPO AC                                                                                                                                                                                                                                                                                                                                                                                                                                </v>
          </cell>
          <cell r="C1743" t="str">
            <v>UND</v>
          </cell>
          <cell r="D1743" t="str">
            <v>CR</v>
          </cell>
          <cell r="E1743">
            <v>162.75</v>
          </cell>
        </row>
        <row r="1744">
          <cell r="A1744">
            <v>39447</v>
          </cell>
          <cell r="B1744" t="str">
            <v>DISPOSITIVO DR, 2 POLOS, SENSIBILIDADE DE 30 MA, CORRENTE DE 63 A, TIPO AC                                                                                                                                                                                                                                                                                                                                                                                                                                </v>
          </cell>
          <cell r="C1744" t="str">
            <v>UND</v>
          </cell>
          <cell r="D1744" t="str">
            <v>CR</v>
          </cell>
          <cell r="E1744">
            <v>174.04</v>
          </cell>
        </row>
        <row r="1745">
          <cell r="A1745">
            <v>39448</v>
          </cell>
          <cell r="B1745" t="str">
            <v>DISPOSITIVO DR, 2 POLOS, SENSIBILIDADE DE 30 MA, CORRENTE DE 80 A, TIPO AC                                                                                                                                                                                                                                                                                                                                                                                                                                </v>
          </cell>
          <cell r="C1745" t="str">
            <v>UND</v>
          </cell>
          <cell r="D1745" t="str">
            <v>CR</v>
          </cell>
          <cell r="E1745">
            <v>296.77</v>
          </cell>
        </row>
        <row r="1746">
          <cell r="A1746">
            <v>39450</v>
          </cell>
          <cell r="B1746" t="str">
            <v>DISPOSITIVO DR, 2 POLOS, SENSIBILIDADE DE 300 MA, CORRENTE DE 25 A, TIPO AC                                                                                                                                                                                                                                                                                                                                                                                                                               </v>
          </cell>
          <cell r="C1746" t="str">
            <v>UND</v>
          </cell>
          <cell r="D1746" t="str">
            <v>CR</v>
          </cell>
          <cell r="E1746">
            <v>181.06</v>
          </cell>
        </row>
        <row r="1747">
          <cell r="A1747">
            <v>39451</v>
          </cell>
          <cell r="B1747" t="str">
            <v>DISPOSITIVO DR, 2 POLOS, SENSIBILIDADE DE 300 MA, CORRENTE DE 40 A, TIPO AC                                                                                                                                                                                                                                                                                                                                                                                                                               </v>
          </cell>
          <cell r="C1747" t="str">
            <v>UND</v>
          </cell>
          <cell r="D1747" t="str">
            <v>CR</v>
          </cell>
          <cell r="E1747">
            <v>197.49</v>
          </cell>
        </row>
        <row r="1748">
          <cell r="A1748">
            <v>39452</v>
          </cell>
          <cell r="B1748" t="str">
            <v>DISPOSITIVO DR, 2 POLOS, SENSIBILIDADE DE 300 MA, CORRENTE DE 63 A, TIPO AC                                                                                                                                                                                                                                                                                                                                                                                                                               </v>
          </cell>
          <cell r="C1748" t="str">
            <v>UND</v>
          </cell>
          <cell r="D1748" t="str">
            <v>CR</v>
          </cell>
          <cell r="E1748">
            <v>198.67</v>
          </cell>
        </row>
        <row r="1749">
          <cell r="A1749">
            <v>39523</v>
          </cell>
          <cell r="B1749" t="str">
            <v>DISPOSITIVO DR, 2 POLOS, SENSIBILIDADE DE 300 MA, CORRENTE DE 80 A, TIPO  AC                                                                                                                                                                                                                                                                                                                                                                                                                              </v>
          </cell>
          <cell r="C1749" t="str">
            <v>UND</v>
          </cell>
          <cell r="D1749" t="str">
            <v>CR</v>
          </cell>
          <cell r="E1749">
            <v>332.46</v>
          </cell>
        </row>
        <row r="1750">
          <cell r="A1750">
            <v>39449</v>
          </cell>
          <cell r="B1750" t="str">
            <v>DISPOSITIVO DR, 4 POLOS, SENSIBILIDADE DE 30 MA, CORRENTE DE 100 A, TIPO AC                                                                                                                                                                                                                                                                                                                                                                                                                               </v>
          </cell>
          <cell r="C1750" t="str">
            <v>UND</v>
          </cell>
          <cell r="D1750" t="str">
            <v>CR</v>
          </cell>
          <cell r="E1750">
            <v>368.18</v>
          </cell>
        </row>
        <row r="1751">
          <cell r="A1751">
            <v>39455</v>
          </cell>
          <cell r="B1751" t="str">
            <v>DISPOSITIVO DR, 4 POLOS, SENSIBILIDADE DE 30 MA, CORRENTE DE 25 A, TIPO AC                                                                                                                                                                                                                                                                                                                                                                                                                                </v>
          </cell>
          <cell r="C1751" t="str">
            <v>UND</v>
          </cell>
          <cell r="D1751" t="str">
            <v>CR</v>
          </cell>
          <cell r="E1751">
            <v>182.18</v>
          </cell>
        </row>
        <row r="1752">
          <cell r="A1752">
            <v>39456</v>
          </cell>
          <cell r="B1752" t="str">
            <v>DISPOSITIVO DR, 4 POLOS, SENSIBILIDADE DE 30 MA, CORRENTE DE 40 A, TIPO AC                                                                                                                                                                                                                                                                                                                                                                                                                                </v>
          </cell>
          <cell r="C1752" t="str">
            <v>UND</v>
          </cell>
          <cell r="D1752" t="str">
            <v>CR</v>
          </cell>
          <cell r="E1752">
            <v>182.32</v>
          </cell>
        </row>
        <row r="1753">
          <cell r="A1753">
            <v>39457</v>
          </cell>
          <cell r="B1753" t="str">
            <v>DISPOSITIVO DR, 4 POLOS, SENSIBILIDADE DE 30 MA, CORRENTE DE 63 A, TIPO AC                                                                                                                                                                                                                                                                                                                                                                                                                                </v>
          </cell>
          <cell r="C1753" t="str">
            <v>UND</v>
          </cell>
          <cell r="D1753" t="str">
            <v>CR</v>
          </cell>
          <cell r="E1753">
            <v>198.76</v>
          </cell>
        </row>
        <row r="1754">
          <cell r="A1754">
            <v>39458</v>
          </cell>
          <cell r="B1754" t="str">
            <v>DISPOSITIVO DR, 4 POLOS, SENSIBILIDADE DE 30 MA, CORRENTE DE 80 A, TIPO AC                                                                                                                                                                                                                                                                                                                                                                                                                                </v>
          </cell>
          <cell r="C1754" t="str">
            <v>UND</v>
          </cell>
          <cell r="D1754" t="str">
            <v>CR</v>
          </cell>
          <cell r="E1754">
            <v>370.89</v>
          </cell>
        </row>
        <row r="1755">
          <cell r="A1755">
            <v>39464</v>
          </cell>
          <cell r="B1755" t="str">
            <v>DISPOSITIVO DR, 4 POLOS, SENSIBILIDADE DE 300 MA, CORRENTE DE 100 A, TIPO AC                                                                                                                                                                                                                                                                                                                                                                                                                              </v>
          </cell>
          <cell r="C1755" t="str">
            <v>UND</v>
          </cell>
          <cell r="D1755" t="str">
            <v>CR</v>
          </cell>
          <cell r="E1755">
            <v>596.43</v>
          </cell>
        </row>
        <row r="1756">
          <cell r="A1756">
            <v>39460</v>
          </cell>
          <cell r="B1756" t="str">
            <v>DISPOSITIVO DR, 4 POLOS, SENSIBILIDADE DE 300 MA, CORRENTE DE 25 A, TIPO AC                                                                                                                                                                                                                                                                                                                                                                                                                               </v>
          </cell>
          <cell r="C1756" t="str">
            <v>UND</v>
          </cell>
          <cell r="D1756" t="str">
            <v>CR</v>
          </cell>
          <cell r="E1756">
            <v>226.21</v>
          </cell>
        </row>
        <row r="1757">
          <cell r="A1757">
            <v>39461</v>
          </cell>
          <cell r="B1757" t="str">
            <v>DISPOSITIVO DR, 4 POLOS, SENSIBILIDADE DE 300 MA, CORRENTE DE 40 A, TIPO AC                                                                                                                                                                                                                                                                                                                                                                                                                               </v>
          </cell>
          <cell r="C1757" t="str">
            <v>UND</v>
          </cell>
          <cell r="D1757" t="str">
            <v>CR</v>
          </cell>
          <cell r="E1757">
            <v>265.06</v>
          </cell>
        </row>
        <row r="1758">
          <cell r="A1758">
            <v>39462</v>
          </cell>
          <cell r="B1758" t="str">
            <v>DISPOSITIVO DR, 4 POLOS, SENSIBILIDADE DE 300 MA, CORRENTE DE 63 A, TIPO AC                                                                                                                                                                                                                                                                                                                                                                                                                               </v>
          </cell>
          <cell r="C1758" t="str">
            <v>UND</v>
          </cell>
          <cell r="D1758" t="str">
            <v>CR</v>
          </cell>
          <cell r="E1758">
            <v>255.46</v>
          </cell>
        </row>
        <row r="1759">
          <cell r="A1759">
            <v>39463</v>
          </cell>
          <cell r="B1759" t="str">
            <v>DISPOSITIVO DR, 4 POLOS, SENSIBILIDADE DE 300 MA, CORRENTE DE 80 A, TIPO AC                                                                                                                                                                                                                                                                                                                                                                                                                               </v>
          </cell>
          <cell r="C1759" t="str">
            <v>UND</v>
          </cell>
          <cell r="D1759" t="str">
            <v>CR</v>
          </cell>
          <cell r="E1759">
            <v>591.8</v>
          </cell>
        </row>
        <row r="1760">
          <cell r="A1760">
            <v>26039</v>
          </cell>
          <cell r="B1760" t="str">
            <v>DISTRIBUIDOR DE AGREGADOS AUTOPROPELIDO, CAP 3 M3, A DIESEL, 6 CC, 176 CV                                                                                                                                                                                                                                                                                                                                                                                                                                 </v>
          </cell>
          <cell r="C1760" t="str">
            <v>UND</v>
          </cell>
          <cell r="D1760" t="str">
            <v>AS</v>
          </cell>
          <cell r="E1760">
            <v>391246.87</v>
          </cell>
        </row>
        <row r="1761">
          <cell r="A1761">
            <v>2401</v>
          </cell>
          <cell r="B1761" t="str">
            <v>DISTRIBUIDOR DE AGREGADOS REBOCAVEL, CAPACIDADE 1,9 M3, LARGURA DE TRABALHO 3,66 M                                                                                                                                                                                                                                                                                                                                                                                                                        </v>
          </cell>
          <cell r="C1761" t="str">
            <v>UND</v>
          </cell>
          <cell r="D1761" t="str">
            <v>AS</v>
          </cell>
          <cell r="E1761">
            <v>89991.11</v>
          </cell>
        </row>
        <row r="1762">
          <cell r="A1762">
            <v>38870</v>
          </cell>
          <cell r="B1762" t="str">
            <v>DISTRIBUIDOR METALICO, COM ROSCA, 2 SAIDAS, DN 1" X 1/2", PARA CONEXAO COM ANEL DESLIZANTE EM TUBO PEX PARA INST. AGUA QUENTE/FRIA                                                                                                                                                                                                                                                                                                                                                                        </v>
          </cell>
          <cell r="C1762" t="str">
            <v>UND</v>
          </cell>
          <cell r="D1762" t="str">
            <v>AS</v>
          </cell>
          <cell r="E1762">
            <v>29.51</v>
          </cell>
        </row>
        <row r="1763">
          <cell r="A1763">
            <v>38869</v>
          </cell>
          <cell r="B1763" t="str">
            <v>DISTRIBUIDOR METALICO, COM ROSCA, 2 SAIDAS, DN 3/4" X 1/2", PARA CONEXAO COM ANEL DESLIZANTE EM TUBO PEX PARA INST. AGUA QUENTE/FRIA                                                                                                                                                                                                                                                                                                                                                                      </v>
          </cell>
          <cell r="C1763" t="str">
            <v>UND</v>
          </cell>
          <cell r="D1763" t="str">
            <v>AS</v>
          </cell>
          <cell r="E1763">
            <v>19.91</v>
          </cell>
        </row>
        <row r="1764">
          <cell r="A1764">
            <v>38872</v>
          </cell>
          <cell r="B1764" t="str">
            <v>DISTRIBUIDOR METALICO, COM ROSCA, 3 SAIDAS, DN 1" X 1/2", PARA CONEXAO COM ANEL DESLIZANTE EM TUBO PEX PARA INST. AGUA QUENTE/FRIA                                                                                                                                                                                                                                                                                                                                                                        </v>
          </cell>
          <cell r="C1764" t="str">
            <v>UND</v>
          </cell>
          <cell r="D1764" t="str">
            <v>AS</v>
          </cell>
          <cell r="E1764">
            <v>37.59</v>
          </cell>
        </row>
        <row r="1765">
          <cell r="A1765">
            <v>38871</v>
          </cell>
          <cell r="B1765" t="str">
            <v>DISTRIBUIDOR METALICO, COM ROSCA, 3 SAIDAS, DN 3/4" X 1/2", PARA CONEXAO COM ANEL DESLIZANTE EM TUBO PEX PARA INST. AGUA QUENTE/FRIA                                                                                                                                                                                                                                                                                                                                                                      </v>
          </cell>
          <cell r="C1765" t="str">
            <v>UND</v>
          </cell>
          <cell r="D1765" t="str">
            <v>AS</v>
          </cell>
          <cell r="E1765">
            <v>25.99</v>
          </cell>
        </row>
        <row r="1766">
          <cell r="A1766">
            <v>39283</v>
          </cell>
          <cell r="B1766" t="str">
            <v>DISTRIBUIDOR, PLASTICO, 2 SAIDAS, DN 32 X 16 MM, PARA CONEXAO COM CRIMPAGEM, EM TUBO PEX PARA INST. AGUA QUENTE/FRIA                                                                                                                                                                                                                                                                                                                                                                                      </v>
          </cell>
          <cell r="C1766" t="str">
            <v>UND</v>
          </cell>
          <cell r="D1766" t="str">
            <v>AS</v>
          </cell>
          <cell r="E1766">
            <v>121.76</v>
          </cell>
        </row>
        <row r="1767">
          <cell r="A1767">
            <v>39285</v>
          </cell>
          <cell r="B1767" t="str">
            <v>DISTRIBUIDOR, PLASTICO, 2 SAIDAS, DN 32 X 25 MM, PARA CONEXAO COM CRIMPAGEM, EM TUBO PEX PARA INST. AGUA QUENTE/FRIA                                                                                                                                                                                                                                                                                                                                                                                      </v>
          </cell>
          <cell r="C1767" t="str">
            <v>UND</v>
          </cell>
          <cell r="D1767" t="str">
            <v>AS</v>
          </cell>
          <cell r="E1767">
            <v>139.16</v>
          </cell>
        </row>
        <row r="1768">
          <cell r="A1768">
            <v>39286</v>
          </cell>
          <cell r="B1768" t="str">
            <v>DISTRIBUIDOR, PLASTICO, 3 SAIDAS, DN 32 X 16 MM, PARA CONEXAO COM CRIMPAGEM, EM TUBO PEX PARA INST. AGUA QUENTE/FRIA                                                                                                                                                                                                                                                                                                                                                                                      </v>
          </cell>
          <cell r="C1768" t="str">
            <v>UND</v>
          </cell>
          <cell r="D1768" t="str">
            <v>AS</v>
          </cell>
          <cell r="E1768">
            <v>133.37</v>
          </cell>
        </row>
        <row r="1769">
          <cell r="A1769">
            <v>39288</v>
          </cell>
          <cell r="B1769" t="str">
            <v>DISTRIBUIDOR, PLASTICO, 3 SAIDAS, DN 32 X 25 MM, PARA CONEXAO COM CRIMPAGEM, EM TUBO PEX PARA INST. AGUA QUENTE/FRIA                                                                                                                                                                                                                                                                                                                                                                                      </v>
          </cell>
          <cell r="C1769" t="str">
            <v>UND</v>
          </cell>
          <cell r="D1769" t="str">
            <v>AS</v>
          </cell>
          <cell r="E1769">
            <v>162.34</v>
          </cell>
        </row>
        <row r="1770">
          <cell r="A1770">
            <v>44476</v>
          </cell>
          <cell r="B1770" t="str">
            <v>DIVISORIA EM GRANITO, COM DUAS FACES POLIDAS, TIPO ANDORINHA/ QUARTZ/ CASTELO/ CORUMBA OU OUTROS EQUIVALENTES DA REGIAO, E=  *3,0*  CM                                                                                                                                                                                                                                                                                                                                                                    </v>
          </cell>
          <cell r="C1770" t="str">
            <v>M2</v>
          </cell>
          <cell r="D1770" t="str">
            <v>CR</v>
          </cell>
          <cell r="E1770">
            <v>836.47</v>
          </cell>
        </row>
        <row r="1771">
          <cell r="A1771">
            <v>10629</v>
          </cell>
          <cell r="B1771" t="str">
            <v>DIVISORIA EM MARMORE, COM DUAS FACES POLIDAS, BRANCO COMUM, E=  *3,0* CM                                                                                                                                                                                                                                                                                                                                                                                                                                  </v>
          </cell>
          <cell r="C1771" t="str">
            <v>M2</v>
          </cell>
          <cell r="D1771" t="str">
            <v>CR</v>
          </cell>
          <cell r="E1771">
            <v>685.93</v>
          </cell>
        </row>
        <row r="1772">
          <cell r="A1772">
            <v>10698</v>
          </cell>
          <cell r="B1772" t="str">
            <v>DIVISORIA, PLACA  PRE-MOLDADA EM GRANILITE, MARMORITE OU GRANITINA,  E = *3 CM                                                                                                                                                                                                                                                                                                                                                                                                                            </v>
          </cell>
          <cell r="C1772" t="str">
            <v>M2</v>
          </cell>
          <cell r="D1772" t="str">
            <v>AS</v>
          </cell>
          <cell r="E1772">
            <v>229.56</v>
          </cell>
        </row>
        <row r="1773">
          <cell r="A1773">
            <v>40521</v>
          </cell>
          <cell r="B1773" t="str">
            <v>DOBRADEIRA ELETROMECANICA DE VERGALHAO, PARA ACO DE DIAMETRO ATE 1 1/2", MOTOR ELETRICO TRIFASICO, POTENCIA DE 3 HP ATE 5 HP                                                                                                                                                                                                                                                                                                                                                                              </v>
          </cell>
          <cell r="C1773" t="str">
            <v>UND</v>
          </cell>
          <cell r="D1773" t="str">
            <v>CR</v>
          </cell>
          <cell r="E1773">
            <v>96431.92</v>
          </cell>
        </row>
        <row r="1774">
          <cell r="A1774">
            <v>2432</v>
          </cell>
          <cell r="B1774" t="str">
            <v>DOBRADICA EM ACO/FERRO, 3 1/2" X  3", E= 1,9  A 2 MM, COM ANEL,  CROMADO OU ZINCADO, TAMPA BOLA, COM PARAFUSOS                                                                                                                                                                                                                                                                                                                                                                                            </v>
          </cell>
          <cell r="C1774" t="str">
            <v>UND</v>
          </cell>
          <cell r="D1774" t="str">
            <v>CR</v>
          </cell>
          <cell r="E1774">
            <v>33.2</v>
          </cell>
        </row>
        <row r="1775">
          <cell r="A1775">
            <v>2433</v>
          </cell>
          <cell r="B1775" t="str">
            <v>DOBRADICA EM ACO/FERRO, 3" X 2 1/2", E= 1,2 A 1,8 MM, SEM ANEL,  CROMADO OU ZINCADO, TAMPA CHATA, COM PARAFUSOS                                                                                                                                                                                                                                                                                                                                                                                           </v>
          </cell>
          <cell r="C1775" t="str">
            <v>UND</v>
          </cell>
          <cell r="D1775" t="str">
            <v>CR</v>
          </cell>
          <cell r="E1775">
            <v>11.24</v>
          </cell>
        </row>
        <row r="1776">
          <cell r="A1776">
            <v>2418</v>
          </cell>
          <cell r="B1776" t="str">
            <v>DOBRADICA EM ACO/FERRO, 3" X 2 1/2", E= 1,2 A 1,8 MM, SEM ANEL, CROMADO OU ZINCADO, TAMPA BOLA, COM PARAFUSOS                                                                                                                                                                                                                                                                                                                                                                                             </v>
          </cell>
          <cell r="C1776" t="str">
            <v>UND</v>
          </cell>
          <cell r="D1776" t="str">
            <v>C </v>
          </cell>
          <cell r="E1776">
            <v>15.4</v>
          </cell>
        </row>
        <row r="1777">
          <cell r="A1777">
            <v>2420</v>
          </cell>
          <cell r="B1777" t="str">
            <v>DOBRADICA EM ACO/FERRO, 3" X 2 1/2", E= 1,9 A 2 MM, SEM ANEL,  CROMADO OU ZINCADO, TAMPA BOLA, COM PARAFUSOS                                                                                                                                                                                                                                                                                                                                                                                              </v>
          </cell>
          <cell r="C1777" t="str">
            <v>UND</v>
          </cell>
          <cell r="D1777" t="str">
            <v>CR</v>
          </cell>
          <cell r="E1777">
            <v>19.31</v>
          </cell>
        </row>
        <row r="1778">
          <cell r="A1778">
            <v>11447</v>
          </cell>
          <cell r="B1778" t="str">
            <v>DOBRADICA EM LATAO, 3 " X 2 1/2 ", E= 1,9 A 2 MM, COM ANEL, CROMADO, TAMPA BOLA, COM PARAFUSOS                                                                                                                                                                                                                                                                                                                                                                                                            </v>
          </cell>
          <cell r="C1778" t="str">
            <v>UND</v>
          </cell>
          <cell r="D1778" t="str">
            <v>CR</v>
          </cell>
          <cell r="E1778">
            <v>38.17</v>
          </cell>
        </row>
        <row r="1779">
          <cell r="A1779">
            <v>11451</v>
          </cell>
          <cell r="B1779" t="str">
            <v>DOBRADICA TIPO VAI-E-VEM EM ACO/FERRO, TAMANHO 3'', GALVANIZADO, COM PARAFUSOS                                                                                                                                                                                                                                                                                                                                                                                                                            </v>
          </cell>
          <cell r="C1779" t="str">
            <v>UND</v>
          </cell>
          <cell r="D1779" t="str">
            <v>CR</v>
          </cell>
          <cell r="E1779">
            <v>102.33</v>
          </cell>
        </row>
        <row r="1780">
          <cell r="A1780">
            <v>11116</v>
          </cell>
          <cell r="B1780" t="str">
            <v>DOMOS INDIVIDUAL EM ACRILICO BRANCO *95 X 95* CM, SEM INSTALACAO                                                                                                                                                                                                                                                                                                                                                                                                                                          </v>
          </cell>
          <cell r="C1780" t="str">
            <v>UND</v>
          </cell>
          <cell r="D1780" t="str">
            <v>AS</v>
          </cell>
          <cell r="E1780">
            <v>838.13</v>
          </cell>
        </row>
        <row r="1781">
          <cell r="A1781">
            <v>38411</v>
          </cell>
          <cell r="B1781" t="str">
            <v>DOSADOR DE AREIA, CAPACIDADE DE *26* LITROS                                                                                                                                                                                                                                                                                                                                                                                                                                                               </v>
          </cell>
          <cell r="C1781" t="str">
            <v>UND</v>
          </cell>
          <cell r="D1781" t="str">
            <v>CR</v>
          </cell>
          <cell r="E1781">
            <v>1954.39</v>
          </cell>
        </row>
        <row r="1782">
          <cell r="A1782">
            <v>38189</v>
          </cell>
          <cell r="B1782" t="str">
            <v>DUCHA / CHUVEIRO METALICO, DE PAREDE, ARTICULAVEL, COM BRACO/CANO, SEM DESVIADOR                                                                                                                                                                                                                                                                                                                                                                                                                          </v>
          </cell>
          <cell r="C1782" t="str">
            <v>UND</v>
          </cell>
          <cell r="D1782" t="str">
            <v>CR</v>
          </cell>
          <cell r="E1782">
            <v>156.72</v>
          </cell>
        </row>
        <row r="1783">
          <cell r="A1783">
            <v>38190</v>
          </cell>
          <cell r="B1783" t="str">
            <v>DUCHA / CHUVEIRO METALICO, DE PAREDE, ARTICULAVEL, COM DESVIADOR E DUCHA MANUAL                                                                                                                                                                                                                                                                                                                                                                                                                           </v>
          </cell>
          <cell r="C1783" t="str">
            <v>UND</v>
          </cell>
          <cell r="D1783" t="str">
            <v>CR</v>
          </cell>
          <cell r="E1783">
            <v>330.17</v>
          </cell>
        </row>
        <row r="1784">
          <cell r="A1784">
            <v>7608</v>
          </cell>
          <cell r="B1784" t="str">
            <v>DUCHA / CHUVEIRO PLASTICO SIMPLES, 5 '', BRANCO, PARA ACOPLAR EM HASTE 1/2 ", AGUA FRIA                                                                                                                                                                                                                                                                                                                                                                                                                   </v>
          </cell>
          <cell r="C1784" t="str">
            <v>UND</v>
          </cell>
          <cell r="D1784" t="str">
            <v>CR</v>
          </cell>
          <cell r="E1784">
            <v>10.66</v>
          </cell>
        </row>
        <row r="1785">
          <cell r="A1785">
            <v>1370</v>
          </cell>
          <cell r="B1785" t="str">
            <v>DUCHA HIGIENICA PLASTICA COM REGISTRO METALICO 1/2 "                                                                                                                                                                                                                                                                                                                                                                                                                                                      </v>
          </cell>
          <cell r="C1785" t="str">
            <v>UND</v>
          </cell>
          <cell r="D1785" t="str">
            <v>CR</v>
          </cell>
          <cell r="E1785">
            <v>128.34</v>
          </cell>
        </row>
        <row r="1786">
          <cell r="A1786">
            <v>36516</v>
          </cell>
          <cell r="B1786" t="str">
            <v>DUMPER COM CAPACIDADE DE CARGA DE 1700 KG, PARTIDA ELETRICA, MOTOR DIESEL COM POTENCIA DE 16 CV                                                                                                                                                                                                                                                                                                                                                                                                           </v>
          </cell>
          <cell r="C1786" t="str">
            <v>UND</v>
          </cell>
          <cell r="D1786" t="str">
            <v>AS</v>
          </cell>
          <cell r="E1786">
            <v>137999.9</v>
          </cell>
        </row>
        <row r="1787">
          <cell r="A1787">
            <v>34777</v>
          </cell>
          <cell r="B1787" t="str">
            <v>ELEMENTO VAZADO CERAMICO DIAGONAL (TIPO FLOR/QUADRADO/XIS) 25 X 18 X 7 CM                                                                                                                                                                                                                                                                                                                                                                                                                                 </v>
          </cell>
          <cell r="C1787" t="str">
            <v>UND</v>
          </cell>
          <cell r="D1787" t="str">
            <v>CR</v>
          </cell>
          <cell r="E1787">
            <v>1.82</v>
          </cell>
        </row>
        <row r="1788">
          <cell r="A1788">
            <v>7272</v>
          </cell>
          <cell r="B1788" t="str">
            <v>ELEMENTO VAZADO CERAMICO QUADRADO (TIPO RETO OU REDONDO), *7 A 9 X 20 X 20* CM (L X A X C)                                                                                                                                                                                                                                                                                                                                                                                                                </v>
          </cell>
          <cell r="C1788" t="str">
            <v>UND</v>
          </cell>
          <cell r="D1788" t="str">
            <v>CR</v>
          </cell>
          <cell r="E1788">
            <v>1.54</v>
          </cell>
        </row>
        <row r="1789">
          <cell r="A1789">
            <v>10605</v>
          </cell>
          <cell r="B1789" t="str">
            <v>ELEMENTO VAZADO DE CONCRETO, QUADRICULADO, 1 FURO *10 X 10 X 10* CM                                                                                                                                                                                                                                                                                                                                                                                                                                       </v>
          </cell>
          <cell r="C1789" t="str">
            <v>UND</v>
          </cell>
          <cell r="D1789" t="str">
            <v>CR</v>
          </cell>
          <cell r="E1789">
            <v>4.46</v>
          </cell>
        </row>
        <row r="1790">
          <cell r="A1790">
            <v>10604</v>
          </cell>
          <cell r="B1790" t="str">
            <v>ELEMENTO VAZADO DE CONCRETO, QUADRICULADO, 1 FURO *20 X 10 X 7* CM                                                                                                                                                                                                                                                                                                                                                                                                                                        </v>
          </cell>
          <cell r="C1790" t="str">
            <v>UND</v>
          </cell>
          <cell r="D1790" t="str">
            <v>CR</v>
          </cell>
          <cell r="E1790">
            <v>10.4</v>
          </cell>
        </row>
        <row r="1791">
          <cell r="A1791">
            <v>672</v>
          </cell>
          <cell r="B1791" t="str">
            <v>ELEMENTO VAZADO DE CONCRETO, QUADRICULADO, 1 FURO *20 X 20 X 6,5* CM                                                                                                                                                                                                                                                                                                                                                                                                                                      </v>
          </cell>
          <cell r="C1791" t="str">
            <v>UND</v>
          </cell>
          <cell r="D1791" t="str">
            <v>CR</v>
          </cell>
          <cell r="E1791">
            <v>14.31</v>
          </cell>
        </row>
        <row r="1792">
          <cell r="A1792">
            <v>668</v>
          </cell>
          <cell r="B1792" t="str">
            <v>ELEMENTO VAZADO DE CONCRETO, QUADRICULADO, 16 FUROS *29 X 29 X 6* CM                                                                                                                                                                                                                                                                                                                                                                                                                                      </v>
          </cell>
          <cell r="C1792" t="str">
            <v>UND</v>
          </cell>
          <cell r="D1792" t="str">
            <v>CR</v>
          </cell>
          <cell r="E1792">
            <v>17.27</v>
          </cell>
        </row>
        <row r="1793">
          <cell r="A1793">
            <v>10578</v>
          </cell>
          <cell r="B1793" t="str">
            <v>ELEMENTO VAZADO DE CONCRETO, QUADRICULADO, 16 FUROS *33 X 33 X 10* CM                                                                                                                                                                                                                                                                                                                                                                                                                                     </v>
          </cell>
          <cell r="C1793" t="str">
            <v>UND</v>
          </cell>
          <cell r="D1793" t="str">
            <v>CR</v>
          </cell>
          <cell r="E1793">
            <v>20.12</v>
          </cell>
        </row>
        <row r="1794">
          <cell r="A1794">
            <v>666</v>
          </cell>
          <cell r="B1794" t="str">
            <v>ELEMENTO VAZADO DE CONCRETO, QUADRICULADO, 16 FUROS *40 X 40 X 7* CM                                                                                                                                                                                                                                                                                                                                                                                                                                      </v>
          </cell>
          <cell r="C1794" t="str">
            <v>UND</v>
          </cell>
          <cell r="D1794" t="str">
            <v>CR</v>
          </cell>
          <cell r="E1794">
            <v>22.37</v>
          </cell>
        </row>
        <row r="1795">
          <cell r="A1795">
            <v>665</v>
          </cell>
          <cell r="B1795" t="str">
            <v>ELEMENTO VAZADO DE CONCRETO, QUADRICULADO, 16 FUROS *50 X 50 X 7* CM                                                                                                                                                                                                                                                                                                                                                                                                                                      </v>
          </cell>
          <cell r="C1795" t="str">
            <v>UND</v>
          </cell>
          <cell r="D1795" t="str">
            <v>CR</v>
          </cell>
          <cell r="E1795">
            <v>29.92</v>
          </cell>
        </row>
        <row r="1796">
          <cell r="A1796">
            <v>10577</v>
          </cell>
          <cell r="B1796" t="str">
            <v>ELEMENTO VAZADO DE CONCRETO, QUADRICULADO, 25 FUROS *50 X 50 X 5* CM                                                                                                                                                                                                                                                                                                                                                                                                                                      </v>
          </cell>
          <cell r="C1796" t="str">
            <v>UND</v>
          </cell>
          <cell r="D1796" t="str">
            <v>CR</v>
          </cell>
          <cell r="E1796">
            <v>26.54</v>
          </cell>
        </row>
        <row r="1797">
          <cell r="A1797">
            <v>10583</v>
          </cell>
          <cell r="B1797" t="str">
            <v>ELEMENTO VAZADO DE CONCRETO, VENEZIANA *39 X 22 X 15* CM                                                                                                                                                                                                                                                                                                                                                                                                                                                  </v>
          </cell>
          <cell r="C1797" t="str">
            <v>UND</v>
          </cell>
          <cell r="D1797" t="str">
            <v>CR</v>
          </cell>
          <cell r="E1797">
            <v>13.79</v>
          </cell>
        </row>
        <row r="1798">
          <cell r="A1798">
            <v>10579</v>
          </cell>
          <cell r="B1798" t="str">
            <v>ELEMENTO VAZADO DE CONCRETO, VENEZIANA *39 X 29 X 10* CM                                                                                                                                                                                                                                                                                                                                                                                                                                                  </v>
          </cell>
          <cell r="C1798" t="str">
            <v>UND</v>
          </cell>
          <cell r="D1798" t="str">
            <v>CR</v>
          </cell>
          <cell r="E1798">
            <v>24.03</v>
          </cell>
        </row>
        <row r="1799">
          <cell r="A1799">
            <v>10582</v>
          </cell>
          <cell r="B1799" t="str">
            <v>ELEMENTO VAZADO DE CONCRETO, VENEZIANA *40 X 10 X 10* CM                                                                                                                                                                                                                                                                                                                                                                                                                                                  </v>
          </cell>
          <cell r="C1799" t="str">
            <v>UND</v>
          </cell>
          <cell r="D1799" t="str">
            <v>CR</v>
          </cell>
          <cell r="E1799">
            <v>12.14</v>
          </cell>
        </row>
        <row r="1800">
          <cell r="A1800">
            <v>2436</v>
          </cell>
          <cell r="B1800" t="str">
            <v>ELETRICISTA (HORISTA)                                                                                                                                                                                                                                                                                                                                                                                                                                                                                     </v>
          </cell>
          <cell r="C1800" t="str">
            <v>H </v>
          </cell>
          <cell r="D1800" t="str">
            <v>C </v>
          </cell>
          <cell r="E1800">
            <v>20.03</v>
          </cell>
        </row>
        <row r="1801">
          <cell r="A1801">
            <v>40918</v>
          </cell>
          <cell r="B1801" t="str">
            <v>ELETRICISTA (MENSALISTA)                                                                                                                                                                                                                                                                                                                                                                                                                                                                                  </v>
          </cell>
          <cell r="C1801" t="str">
            <v>MÊS   </v>
          </cell>
          <cell r="D1801" t="str">
            <v>CR</v>
          </cell>
          <cell r="E1801">
            <v>3495.42</v>
          </cell>
        </row>
        <row r="1802">
          <cell r="A1802">
            <v>2439</v>
          </cell>
          <cell r="B1802" t="str">
            <v>ELETRICISTA DE MANUTENCAO INDUSTRIAL (HORISTA)                                                                                                                                                                                                                                                                                                                                                                                                                                                            </v>
          </cell>
          <cell r="C1802" t="str">
            <v>H </v>
          </cell>
          <cell r="D1802" t="str">
            <v>CR</v>
          </cell>
          <cell r="E1802">
            <v>20.03</v>
          </cell>
        </row>
        <row r="1803">
          <cell r="A1803">
            <v>40923</v>
          </cell>
          <cell r="B1803" t="str">
            <v>ELETRICISTA DE MANUTENCAO INDUSTRIAL (MENSALISTA)                                                                                                                                                                                                                                                                                                                                                                                                                                                         </v>
          </cell>
          <cell r="C1803" t="str">
            <v>MÊS   </v>
          </cell>
          <cell r="D1803" t="str">
            <v>CR</v>
          </cell>
          <cell r="E1803">
            <v>3495.42</v>
          </cell>
        </row>
        <row r="1804">
          <cell r="A1804">
            <v>10998</v>
          </cell>
          <cell r="B1804" t="str">
            <v>ELETRODO REVESTIDO AWS - E-6010, DIAMETRO IGUAL A 4,00 MM                                                                                                                                                                                                                                                                                                                                                                                                                                                 </v>
          </cell>
          <cell r="C1804" t="str">
            <v>KG</v>
          </cell>
          <cell r="D1804" t="str">
            <v>CR</v>
          </cell>
          <cell r="E1804">
            <v>27.2</v>
          </cell>
        </row>
        <row r="1805">
          <cell r="A1805">
            <v>11002</v>
          </cell>
          <cell r="B1805" t="str">
            <v>ELETRODO REVESTIDO AWS - E6013, DIAMETRO IGUAL A 2,50 MM                                                                                                                                                                                                                                                                                                                                                                                                                                                  </v>
          </cell>
          <cell r="C1805" t="str">
            <v>KG</v>
          </cell>
          <cell r="D1805" t="str">
            <v>CR</v>
          </cell>
          <cell r="E1805">
            <v>24.92</v>
          </cell>
        </row>
        <row r="1806">
          <cell r="A1806">
            <v>10999</v>
          </cell>
          <cell r="B1806" t="str">
            <v>ELETRODO REVESTIDO AWS - E6013, DIAMETRO IGUAL A 4,00 MM                                                                                                                                                                                                                                                                                                                                                                                                                                                  </v>
          </cell>
          <cell r="C1806" t="str">
            <v>KG</v>
          </cell>
          <cell r="D1806" t="str">
            <v>CR</v>
          </cell>
          <cell r="E1806">
            <v>23.94</v>
          </cell>
        </row>
        <row r="1807">
          <cell r="A1807">
            <v>10997</v>
          </cell>
          <cell r="B1807" t="str">
            <v>ELETRODO REVESTIDO AWS - E7018, DIAMETRO IGUAL A 4,00 MM                                                                                                                                                                                                                                                                                                                                                                                                                                                  </v>
          </cell>
          <cell r="C1807" t="str">
            <v>KG</v>
          </cell>
          <cell r="D1807" t="str">
            <v>C </v>
          </cell>
          <cell r="E1807">
            <v>25.95</v>
          </cell>
        </row>
        <row r="1808">
          <cell r="A1808">
            <v>2685</v>
          </cell>
          <cell r="B1808" t="str">
            <v>ELETRODUTO DE PVC RIGIDO ROSCAVEL DE 1 ", SEM LUVA                                                                                                                                                                                                                                                                                                                                                                                                                                                        </v>
          </cell>
          <cell r="C1808" t="str">
            <v>M </v>
          </cell>
          <cell r="D1808" t="str">
            <v>CR</v>
          </cell>
          <cell r="E1808">
            <v>8.37</v>
          </cell>
        </row>
        <row r="1809">
          <cell r="A1809">
            <v>2680</v>
          </cell>
          <cell r="B1809" t="str">
            <v>ELETRODUTO DE PVC RIGIDO ROSCAVEL DE 1 1/2 ", SEM LUVA                                                                                                                                                                                                                                                                                                                                                                                                                                                    </v>
          </cell>
          <cell r="C1809" t="str">
            <v>M </v>
          </cell>
          <cell r="D1809" t="str">
            <v>CR</v>
          </cell>
          <cell r="E1809">
            <v>12.24</v>
          </cell>
        </row>
        <row r="1810">
          <cell r="A1810">
            <v>2684</v>
          </cell>
          <cell r="B1810" t="str">
            <v>ELETRODUTO DE PVC RIGIDO ROSCAVEL DE 1 1/4 ", SEM LUVA                                                                                                                                                                                                                                                                                                                                                                                                                                                    </v>
          </cell>
          <cell r="C1810" t="str">
            <v>M </v>
          </cell>
          <cell r="D1810" t="str">
            <v>CR</v>
          </cell>
          <cell r="E1810">
            <v>11.14</v>
          </cell>
        </row>
        <row r="1811">
          <cell r="A1811">
            <v>2673</v>
          </cell>
          <cell r="B1811" t="str">
            <v>ELETRODUTO DE PVC RIGIDO ROSCAVEL DE 1/2 ", SEM LUVA                                                                                                                                                                                                                                                                                                                                                                                                                                                      </v>
          </cell>
          <cell r="C1811" t="str">
            <v>M </v>
          </cell>
          <cell r="D1811" t="str">
            <v>C </v>
          </cell>
          <cell r="E1811">
            <v>4.3</v>
          </cell>
        </row>
        <row r="1812">
          <cell r="A1812">
            <v>2681</v>
          </cell>
          <cell r="B1812" t="str">
            <v>ELETRODUTO DE PVC RIGIDO ROSCAVEL DE 2 ", SEM LUVA                                                                                                                                                                                                                                                                                                                                                                                                                                                        </v>
          </cell>
          <cell r="C1812" t="str">
            <v>M </v>
          </cell>
          <cell r="D1812" t="str">
            <v>CR</v>
          </cell>
          <cell r="E1812">
            <v>20.01</v>
          </cell>
        </row>
        <row r="1813">
          <cell r="A1813">
            <v>2682</v>
          </cell>
          <cell r="B1813" t="str">
            <v>ELETRODUTO DE PVC RIGIDO ROSCAVEL DE 2 1/2 ", SEM LUVA                                                                                                                                                                                                                                                                                                                                                                                                                                                    </v>
          </cell>
          <cell r="C1813" t="str">
            <v>M </v>
          </cell>
          <cell r="D1813" t="str">
            <v>CR</v>
          </cell>
          <cell r="E1813">
            <v>29.19</v>
          </cell>
        </row>
        <row r="1814">
          <cell r="A1814">
            <v>2686</v>
          </cell>
          <cell r="B1814" t="str">
            <v>ELETRODUTO DE PVC RIGIDO ROSCAVEL DE 3 ", SEM LUVA                                                                                                                                                                                                                                                                                                                                                                                                                                                        </v>
          </cell>
          <cell r="C1814" t="str">
            <v>M </v>
          </cell>
          <cell r="D1814" t="str">
            <v>CR</v>
          </cell>
          <cell r="E1814">
            <v>36.61</v>
          </cell>
        </row>
        <row r="1815">
          <cell r="A1815">
            <v>2674</v>
          </cell>
          <cell r="B1815" t="str">
            <v>ELETRODUTO DE PVC RIGIDO ROSCAVEL DE 3/4 ", SEM LUVA                                                                                                                                                                                                                                                                                                                                                                                                                                                      </v>
          </cell>
          <cell r="C1815" t="str">
            <v>M </v>
          </cell>
          <cell r="D1815" t="str">
            <v>CR</v>
          </cell>
          <cell r="E1815">
            <v>5.35</v>
          </cell>
        </row>
        <row r="1816">
          <cell r="A1816">
            <v>2683</v>
          </cell>
          <cell r="B1816" t="str">
            <v>ELETRODUTO DE PVC RIGIDO ROSCAVEL DE 4 ", SEM LUVA                                                                                                                                                                                                                                                                                                                                                                                                                                                        </v>
          </cell>
          <cell r="C1816" t="str">
            <v>M </v>
          </cell>
          <cell r="D1816" t="str">
            <v>CR</v>
          </cell>
          <cell r="E1816">
            <v>57.68</v>
          </cell>
        </row>
        <row r="1817">
          <cell r="A1817">
            <v>2676</v>
          </cell>
          <cell r="B1817" t="str">
            <v>ELETRODUTO DE PVC RIGIDO SOLDAVEL, CLASSE B, DE 20 MM                                                                                                                                                                                                                                                                                                                                                                                                                                                     </v>
          </cell>
          <cell r="C1817" t="str">
            <v>M </v>
          </cell>
          <cell r="D1817" t="str">
            <v>CR</v>
          </cell>
          <cell r="E1817">
            <v>2.5</v>
          </cell>
        </row>
        <row r="1818">
          <cell r="A1818">
            <v>2678</v>
          </cell>
          <cell r="B1818" t="str">
            <v>ELETRODUTO DE PVC RIGIDO SOLDAVEL, CLASSE B, DE 25 MM                                                                                                                                                                                                                                                                                                                                                                                                                                                     </v>
          </cell>
          <cell r="C1818" t="str">
            <v>M </v>
          </cell>
          <cell r="D1818" t="str">
            <v>CR</v>
          </cell>
          <cell r="E1818">
            <v>3.13</v>
          </cell>
        </row>
        <row r="1819">
          <cell r="A1819">
            <v>2679</v>
          </cell>
          <cell r="B1819" t="str">
            <v>ELETRODUTO DE PVC RIGIDO SOLDAVEL, CLASSE B, DE 32 MM                                                                                                                                                                                                                                                                                                                                                                                                                                                     </v>
          </cell>
          <cell r="C1819" t="str">
            <v>M </v>
          </cell>
          <cell r="D1819" t="str">
            <v>CR</v>
          </cell>
          <cell r="E1819">
            <v>4.83</v>
          </cell>
        </row>
        <row r="1820">
          <cell r="A1820">
            <v>12070</v>
          </cell>
          <cell r="B1820" t="str">
            <v>ELETRODUTO DE PVC RIGIDO SOLDAVEL, CLASSE B, DE 40 MM                                                                                                                                                                                                                                                                                                                                                                                                                                                     </v>
          </cell>
          <cell r="C1820" t="str">
            <v>M </v>
          </cell>
          <cell r="D1820" t="str">
            <v>CR</v>
          </cell>
          <cell r="E1820">
            <v>6.72</v>
          </cell>
        </row>
        <row r="1821">
          <cell r="A1821">
            <v>2675</v>
          </cell>
          <cell r="B1821" t="str">
            <v>ELETRODUTO DE PVC RIGIDO SOLDAVEL, CLASSE B, DE 50 MM                                                                                                                                                                                                                                                                                                                                                                                                                                                     </v>
          </cell>
          <cell r="C1821" t="str">
            <v>M </v>
          </cell>
          <cell r="D1821" t="str">
            <v>CR</v>
          </cell>
          <cell r="E1821">
            <v>8.73</v>
          </cell>
        </row>
        <row r="1822">
          <cell r="A1822">
            <v>12067</v>
          </cell>
          <cell r="B1822" t="str">
            <v>ELETRODUTO DE PVC RIGIDO SOLDAVEL, CLASSE B, DE 60 MM                                                                                                                                                                                                                                                                                                                                                                                                                                                     </v>
          </cell>
          <cell r="C1822" t="str">
            <v>M </v>
          </cell>
          <cell r="D1822" t="str">
            <v>CR</v>
          </cell>
          <cell r="E1822">
            <v>11.85</v>
          </cell>
        </row>
        <row r="1823">
          <cell r="A1823">
            <v>21136</v>
          </cell>
          <cell r="B1823" t="str">
            <v>ELETRODUTO EM ACO GALVANIZADO ELETROLITICO, LEVE, DIAMETRO 1", PAREDE DE 0,90 MM                                                                                                                                                                                                                                                                                                                                                                                                                          </v>
          </cell>
          <cell r="C1823" t="str">
            <v>M </v>
          </cell>
          <cell r="D1823" t="str">
            <v>AS</v>
          </cell>
          <cell r="E1823">
            <v>12.49</v>
          </cell>
        </row>
        <row r="1824">
          <cell r="A1824">
            <v>21128</v>
          </cell>
          <cell r="B1824" t="str">
            <v>ELETRODUTO EM ACO GALVANIZADO ELETROLITICO, LEVE, DIAMETRO 3/4", PAREDE DE 0,90 MM                                                                                                                                                                                                                                                                                                                                                                                                                        </v>
          </cell>
          <cell r="C1824" t="str">
            <v>M </v>
          </cell>
          <cell r="D1824" t="str">
            <v>AS</v>
          </cell>
          <cell r="E1824">
            <v>9.67</v>
          </cell>
        </row>
        <row r="1825">
          <cell r="A1825">
            <v>21130</v>
          </cell>
          <cell r="B1825" t="str">
            <v>ELETRODUTO EM ACO GALVANIZADO ELETROLITICO, SEMI-PESADO, DIAMETRO 1 1/2", PAREDE DE 1,20 MM                                                                                                                                                                                                                                                                                                                                                                                                               </v>
          </cell>
          <cell r="C1825" t="str">
            <v>M </v>
          </cell>
          <cell r="D1825" t="str">
            <v>AS</v>
          </cell>
          <cell r="E1825">
            <v>24.42</v>
          </cell>
        </row>
        <row r="1826">
          <cell r="A1826">
            <v>21135</v>
          </cell>
          <cell r="B1826" t="str">
            <v>ELETRODUTO EM ACO GALVANIZADO ELETROLITICO, SEMI-PESADO, DIAMETRO 1 1/4", PAREDE DE 1,20 MM                                                                                                                                                                                                                                                                                                                                                                                                               </v>
          </cell>
          <cell r="C1826" t="str">
            <v>M </v>
          </cell>
          <cell r="D1826" t="str">
            <v>AS</v>
          </cell>
          <cell r="E1826">
            <v>24.04</v>
          </cell>
        </row>
        <row r="1827">
          <cell r="A1827">
            <v>40401</v>
          </cell>
          <cell r="B1827" t="str">
            <v>ELETRODUTO FLEXIVEL PLANO EM PEAD, COR PRETA E LARANJA,  DIAMETRO 32 MM                                                                                                                                                                                                                                                                                                                                                                                                                                   </v>
          </cell>
          <cell r="C1827" t="str">
            <v>M </v>
          </cell>
          <cell r="D1827" t="str">
            <v>CR</v>
          </cell>
          <cell r="E1827">
            <v>6.02</v>
          </cell>
        </row>
        <row r="1828">
          <cell r="A1828">
            <v>40402</v>
          </cell>
          <cell r="B1828" t="str">
            <v>ELETRODUTO FLEXIVEL PLANO EM PEAD, COR PRETA E LARANJA,  DIAMETRO 40 MM                                                                                                                                                                                                                                                                                                                                                                                                                                   </v>
          </cell>
          <cell r="C1828" t="str">
            <v>M </v>
          </cell>
          <cell r="D1828" t="str">
            <v>CR</v>
          </cell>
          <cell r="E1828">
            <v>7.72</v>
          </cell>
        </row>
        <row r="1829">
          <cell r="A1829">
            <v>40400</v>
          </cell>
          <cell r="B1829" t="str">
            <v>ELETRODUTO FLEXIVEL PLANO EM PEAD, COR PRETA E LARANJA, DIAMETRO 25 MM                                                                                                                                                                                                                                                                                                                                                                                                                                    </v>
          </cell>
          <cell r="C1829" t="str">
            <v>M </v>
          </cell>
          <cell r="D1829" t="str">
            <v>CR</v>
          </cell>
          <cell r="E1829">
            <v>4.08</v>
          </cell>
        </row>
        <row r="1830">
          <cell r="A1830">
            <v>2504</v>
          </cell>
          <cell r="B1830" t="str">
            <v>ELETRODUTO FLEXIVEL, EM ACO GALVANIZADO, REVESTIDO EXTERNAMENTE COM PVC PRETO, DIAMETRO EXTERNO DE 25 MM (3/4"), TIPO SEALTUBO                                                                                                                                                                                                                                                                                                                                                                            </v>
          </cell>
          <cell r="C1830" t="str">
            <v>M </v>
          </cell>
          <cell r="D1830" t="str">
            <v>AS</v>
          </cell>
          <cell r="E1830">
            <v>10.73</v>
          </cell>
        </row>
        <row r="1831">
          <cell r="A1831">
            <v>2501</v>
          </cell>
          <cell r="B1831" t="str">
            <v>ELETRODUTO FLEXIVEL, EM ACO GALVANIZADO, REVESTIDO EXTERNAMENTE COM PVC PRETO, DIAMETRO EXTERNO DE 32 MM (1"), TIPO SEALTUBO                                                                                                                                                                                                                                                                                                                                                                              </v>
          </cell>
          <cell r="C1831" t="str">
            <v>M </v>
          </cell>
          <cell r="D1831" t="str">
            <v>AS</v>
          </cell>
          <cell r="E1831">
            <v>14.07</v>
          </cell>
        </row>
        <row r="1832">
          <cell r="A1832">
            <v>2502</v>
          </cell>
          <cell r="B1832" t="str">
            <v>ELETRODUTO FLEXIVEL, EM ACO GALVANIZADO, REVESTIDO EXTERNAMENTE COM PVC PRETO, DIAMETRO EXTERNO DE 40 MM (1 1/4"), TIPO SEALTUBO                                                                                                                                                                                                                                                                                                                                                                          </v>
          </cell>
          <cell r="C1832" t="str">
            <v>M </v>
          </cell>
          <cell r="D1832" t="str">
            <v>AS</v>
          </cell>
          <cell r="E1832">
            <v>21.23</v>
          </cell>
        </row>
        <row r="1833">
          <cell r="A1833">
            <v>2503</v>
          </cell>
          <cell r="B1833" t="str">
            <v>ELETRODUTO FLEXIVEL, EM ACO GALVANIZADO, REVESTIDO EXTERNAMENTE COM PVC PRETO, DIAMETRO EXTERNO DE 50 MM( 1 1/2"), TIPO SEALTUBO                                                                                                                                                                                                                                                                                                                                                                          </v>
          </cell>
          <cell r="C1833" t="str">
            <v>M </v>
          </cell>
          <cell r="D1833" t="str">
            <v>AS</v>
          </cell>
          <cell r="E1833">
            <v>27.32</v>
          </cell>
        </row>
        <row r="1834">
          <cell r="A1834">
            <v>2500</v>
          </cell>
          <cell r="B1834" t="str">
            <v>ELETRODUTO FLEXIVEL, EM ACO GALVANIZADO, REVESTIDO EXTERNAMENTE COM PVC PRETO, DIAMETRO EXTERNO DE 60 MM (2"), TIPO SEALTUBO                                                                                                                                                                                                                                                                                                                                                                              </v>
          </cell>
          <cell r="C1834" t="str">
            <v>M </v>
          </cell>
          <cell r="D1834" t="str">
            <v>AS</v>
          </cell>
          <cell r="E1834">
            <v>36.39</v>
          </cell>
        </row>
        <row r="1835">
          <cell r="A1835">
            <v>2505</v>
          </cell>
          <cell r="B1835" t="str">
            <v>ELETRODUTO FLEXIVEL, EM ACO GALVANIZADO, REVESTIDO EXTERNAMENTE COM PVC PRETO, DIAMETRO EXTERNO DE 75 MM (2 1/2"), TIPO SEALTUBO                                                                                                                                                                                                                                                                                                                                                                          </v>
          </cell>
          <cell r="C1835" t="str">
            <v>M </v>
          </cell>
          <cell r="D1835" t="str">
            <v>AS</v>
          </cell>
          <cell r="E1835">
            <v>56.72</v>
          </cell>
        </row>
        <row r="1836">
          <cell r="A1836">
            <v>12056</v>
          </cell>
          <cell r="B1836" t="str">
            <v>ELETRODUTO FLEXIVEL, EM ACO, TIPO CONDUITE, DIAMETRO DE 1 1/2"                                                                                                                                                                                                                                                                                                                                                                                                                                            </v>
          </cell>
          <cell r="C1836" t="str">
            <v>M </v>
          </cell>
          <cell r="D1836" t="str">
            <v>AS</v>
          </cell>
          <cell r="E1836">
            <v>22.92</v>
          </cell>
        </row>
        <row r="1837">
          <cell r="A1837">
            <v>12057</v>
          </cell>
          <cell r="B1837" t="str">
            <v>ELETRODUTO FLEXIVEL, EM ACO, TIPO CONDUITE, DIAMETRO DE 1 1/4"                                                                                                                                                                                                                                                                                                                                                                                                                                            </v>
          </cell>
          <cell r="C1837" t="str">
            <v>M </v>
          </cell>
          <cell r="D1837" t="str">
            <v>AS</v>
          </cell>
          <cell r="E1837">
            <v>19.47</v>
          </cell>
        </row>
        <row r="1838">
          <cell r="A1838">
            <v>12059</v>
          </cell>
          <cell r="B1838" t="str">
            <v>ELETRODUTO FLEXIVEL, EM ACO, TIPO CONDUITE, DIAMETRO DE 1/2"                                                                                                                                                                                                                                                                                                                                                                                                                                              </v>
          </cell>
          <cell r="C1838" t="str">
            <v>M </v>
          </cell>
          <cell r="D1838" t="str">
            <v>AS</v>
          </cell>
          <cell r="E1838">
            <v>6.83</v>
          </cell>
        </row>
        <row r="1839">
          <cell r="A1839">
            <v>12058</v>
          </cell>
          <cell r="B1839" t="str">
            <v>ELETRODUTO FLEXIVEL, EM ACO, TIPO CONDUITE, DIAMETRO DE 1"                                                                                                                                                                                                                                                                                                                                                                                                                                                </v>
          </cell>
          <cell r="C1839" t="str">
            <v>M </v>
          </cell>
          <cell r="D1839" t="str">
            <v>AS</v>
          </cell>
          <cell r="E1839">
            <v>12.13</v>
          </cell>
        </row>
        <row r="1840">
          <cell r="A1840">
            <v>12060</v>
          </cell>
          <cell r="B1840" t="str">
            <v>ELETRODUTO FLEXIVEL, EM ACO, TIPO CONDUITE, DIAMETRO DE 2 1/2"                                                                                                                                                                                                                                                                                                                                                                                                                                            </v>
          </cell>
          <cell r="C1840" t="str">
            <v>M </v>
          </cell>
          <cell r="D1840" t="str">
            <v>AS</v>
          </cell>
          <cell r="E1840">
            <v>50.58</v>
          </cell>
        </row>
        <row r="1841">
          <cell r="A1841">
            <v>12061</v>
          </cell>
          <cell r="B1841" t="str">
            <v>ELETRODUTO FLEXIVEL, EM ACO, TIPO CONDUITE, DIAMETRO DE 2"                                                                                                                                                                                                                                                                                                                                                                                                                                                </v>
          </cell>
          <cell r="C1841" t="str">
            <v>M </v>
          </cell>
          <cell r="D1841" t="str">
            <v>AS</v>
          </cell>
          <cell r="E1841">
            <v>30.88</v>
          </cell>
        </row>
        <row r="1842">
          <cell r="A1842">
            <v>12062</v>
          </cell>
          <cell r="B1842" t="str">
            <v>ELETRODUTO FLEXIVEL, EM ACO, TIPO CONDUITE, DIAMETRO DE 3"                                                                                                                                                                                                                                                                                                                                                                                                                                                </v>
          </cell>
          <cell r="C1842" t="str">
            <v>M </v>
          </cell>
          <cell r="D1842" t="str">
            <v>AS</v>
          </cell>
          <cell r="E1842">
            <v>56.95</v>
          </cell>
        </row>
        <row r="1843">
          <cell r="A1843">
            <v>21137</v>
          </cell>
          <cell r="B1843" t="str">
            <v>ELETRODUTO METALICO FLEXIVEL REVESTIDO COM PVC PRETO, DIAMETRO EXTERNO DE 15 MM (3/8"), TIPO COPEX                                                                                                                                                                                                                                                                                                                                                                                                        </v>
          </cell>
          <cell r="C1843" t="str">
            <v>M </v>
          </cell>
          <cell r="D1843" t="str">
            <v>AS</v>
          </cell>
          <cell r="E1843">
            <v>9.9</v>
          </cell>
        </row>
        <row r="1844">
          <cell r="A1844">
            <v>2687</v>
          </cell>
          <cell r="B1844" t="str">
            <v>ELETRODUTO PVC FLEXIVEL CORRUGADO, COR AMARELA, DE 16 MM                                                                                                                                                                                                                                                                                                                                                                                                                                                  </v>
          </cell>
          <cell r="C1844" t="str">
            <v>M </v>
          </cell>
          <cell r="D1844" t="str">
            <v>CR</v>
          </cell>
          <cell r="E1844">
            <v>2.18</v>
          </cell>
        </row>
        <row r="1845">
          <cell r="A1845">
            <v>2689</v>
          </cell>
          <cell r="B1845" t="str">
            <v>ELETRODUTO PVC FLEXIVEL CORRUGADO, COR AMARELA, DE 20 MM                                                                                                                                                                                                                                                                                                                                                                                                                                                  </v>
          </cell>
          <cell r="C1845" t="str">
            <v>M </v>
          </cell>
          <cell r="D1845" t="str">
            <v>CR</v>
          </cell>
          <cell r="E1845">
            <v>2.6</v>
          </cell>
        </row>
        <row r="1846">
          <cell r="A1846">
            <v>2688</v>
          </cell>
          <cell r="B1846" t="str">
            <v>ELETRODUTO PVC FLEXIVEL CORRUGADO, COR AMARELA, DE 25 MM                                                                                                                                                                                                                                                                                                                                                                                                                                                  </v>
          </cell>
          <cell r="C1846" t="str">
            <v>M </v>
          </cell>
          <cell r="D1846" t="str">
            <v>CR</v>
          </cell>
          <cell r="E1846">
            <v>2.81</v>
          </cell>
        </row>
        <row r="1847">
          <cell r="A1847">
            <v>2690</v>
          </cell>
          <cell r="B1847" t="str">
            <v>ELETRODUTO PVC FLEXIVEL CORRUGADO, COR AMARELA, DE 32 MM                                                                                                                                                                                                                                                                                                                                                                                                                                                  </v>
          </cell>
          <cell r="C1847" t="str">
            <v>M </v>
          </cell>
          <cell r="D1847" t="str">
            <v>CR</v>
          </cell>
          <cell r="E1847">
            <v>4.82</v>
          </cell>
        </row>
        <row r="1848">
          <cell r="A1848">
            <v>39243</v>
          </cell>
          <cell r="B1848" t="str">
            <v>ELETRODUTO PVC FLEXIVEL CORRUGADO, REFORCADO, COR LARANJA, DE 20 MM, PARA LAJES E PISOS                                                                                                                                                                                                                                                                                                                                                                                                                   </v>
          </cell>
          <cell r="C1848" t="str">
            <v>M </v>
          </cell>
          <cell r="D1848" t="str">
            <v>CR</v>
          </cell>
          <cell r="E1848">
            <v>3.17</v>
          </cell>
        </row>
        <row r="1849">
          <cell r="A1849">
            <v>39244</v>
          </cell>
          <cell r="B1849" t="str">
            <v>ELETRODUTO PVC FLEXIVEL CORRUGADO, REFORCADO, COR LARANJA, DE 25 MM, PARA LAJES E PISOS                                                                                                                                                                                                                                                                                                                                                                                                                   </v>
          </cell>
          <cell r="C1849" t="str">
            <v>M </v>
          </cell>
          <cell r="D1849" t="str">
            <v>CR</v>
          </cell>
          <cell r="E1849">
            <v>4.29</v>
          </cell>
        </row>
        <row r="1850">
          <cell r="A1850">
            <v>39245</v>
          </cell>
          <cell r="B1850" t="str">
            <v>ELETRODUTO PVC FLEXIVEL CORRUGADO, REFORCADO, COR LARANJA, DE 32 MM, PARA LAJES E PISOS                                                                                                                                                                                                                                                                                                                                                                                                                   </v>
          </cell>
          <cell r="C1850" t="str">
            <v>M </v>
          </cell>
          <cell r="D1850" t="str">
            <v>CR</v>
          </cell>
          <cell r="E1850">
            <v>8.26</v>
          </cell>
        </row>
        <row r="1851">
          <cell r="A1851">
            <v>39254</v>
          </cell>
          <cell r="B1851" t="str">
            <v>ELETRODUTO/CONDULETE DE PVC RIGIDO, LISO, COR CINZA, DE 1/2", PARA INSTALACOES APARENTES (NBR 5410)                                                                                                                                                                                                                                                                                                                                                                                                       </v>
          </cell>
          <cell r="C1851" t="str">
            <v>M </v>
          </cell>
          <cell r="D1851" t="str">
            <v>CR</v>
          </cell>
          <cell r="E1851">
            <v>12.35</v>
          </cell>
        </row>
        <row r="1852">
          <cell r="A1852">
            <v>39255</v>
          </cell>
          <cell r="B1852" t="str">
            <v>ELETRODUTO/CONDULETE DE PVC RIGIDO, LISO, COR CINZA, DE 1", PARA INSTALACOES APARENTES (NBR 5410)                                                                                                                                                                                                                                                                                                                                                                                                         </v>
          </cell>
          <cell r="C1852" t="str">
            <v>M </v>
          </cell>
          <cell r="D1852" t="str">
            <v>CR</v>
          </cell>
          <cell r="E1852">
            <v>22.85</v>
          </cell>
        </row>
        <row r="1853">
          <cell r="A1853">
            <v>39253</v>
          </cell>
          <cell r="B1853" t="str">
            <v>ELETRODUTO/CONDULETE DE PVC RIGIDO, LISO, COR CINZA, DE 3/4", PARA INSTALACOES APARENTES (NBR 5410)                                                                                                                                                                                                                                                                                                                                                                                                       </v>
          </cell>
          <cell r="C1853" t="str">
            <v>M </v>
          </cell>
          <cell r="D1853" t="str">
            <v>CR</v>
          </cell>
          <cell r="E1853">
            <v>15.74</v>
          </cell>
        </row>
        <row r="1854">
          <cell r="A1854">
            <v>39246</v>
          </cell>
          <cell r="B1854" t="str">
            <v>ELETRODUTO/DUTO PEAD FLEXIVEL PAREDE SIMPLES, CORRUGACAO HELICOIDAL, COR PRETA, SEM ROSCA, DE 1 1/2", CRC 680 N, PARA CABEAMENTO SUBTERRANEO (NBR 15715)                                                                                                                                                                                                                                                                                                                                                  </v>
          </cell>
          <cell r="C1854" t="str">
            <v>M </v>
          </cell>
          <cell r="D1854" t="str">
            <v>CR</v>
          </cell>
          <cell r="E1854">
            <v>10.45</v>
          </cell>
        </row>
        <row r="1855">
          <cell r="A1855">
            <v>39247</v>
          </cell>
          <cell r="B1855" t="str">
            <v>ELETRODUTO/DUTO PEAD FLEXIVEL PAREDE SIMPLES, CORRUGACAO HELICOIDAL, COR PRETA, SEM ROSCA, DE 1 1/4", CRC 680 N, PARA CABEAMENTO SUBTERRANEO (NBR 15715)                                                                                                                                                                                                                                                                                                                                                  </v>
          </cell>
          <cell r="C1855" t="str">
            <v>M </v>
          </cell>
          <cell r="D1855" t="str">
            <v>CR</v>
          </cell>
          <cell r="E1855">
            <v>9.11</v>
          </cell>
        </row>
        <row r="1856">
          <cell r="A1856">
            <v>2446</v>
          </cell>
          <cell r="B1856" t="str">
            <v>ELETRODUTO/DUTO PEAD FLEXIVEL PAREDE SIMPLES, CORRUGACAO HELICOIDAL, COR PRETA, SEM ROSCA, DE 2", CRC 680 N, PARA CABEAMENTO SUBTERRANEO (NBR 15715)                                                                                                                                                                                                                                                                                                                                                      </v>
          </cell>
          <cell r="C1856" t="str">
            <v>M </v>
          </cell>
          <cell r="D1856" t="str">
            <v>C </v>
          </cell>
          <cell r="E1856">
            <v>15</v>
          </cell>
        </row>
        <row r="1857">
          <cell r="A1857">
            <v>2442</v>
          </cell>
          <cell r="B1857" t="str">
            <v>ELETRODUTO/DUTO PEAD FLEXIVEL PAREDE SIMPLES, CORRUGACAO HELICOIDAL, COR PRETA, SEM ROSCA, DE 3", CRC 680 N, PARA CABEAMENTO SUBTERRANEO (NBR 15715)                                                                                                                                                                                                                                                                                                                                                      </v>
          </cell>
          <cell r="C1857" t="str">
            <v>M </v>
          </cell>
          <cell r="D1857" t="str">
            <v>CR</v>
          </cell>
          <cell r="E1857">
            <v>21.02</v>
          </cell>
        </row>
        <row r="1858">
          <cell r="A1858">
            <v>39248</v>
          </cell>
          <cell r="B1858" t="str">
            <v>ELETRODUTO/DUTO PEAD FLEXIVEL PAREDE SIMPLES, CORRUGACAO HELICOIDAL, COR PRETA, SEM ROSCA, DE 4", CRC 680 N, PARA CABEAMENTO SUBTERRANEO (NBR 15715)                                                                                                                                                                                                                                                                                                                                                      </v>
          </cell>
          <cell r="C1858" t="str">
            <v>M </v>
          </cell>
          <cell r="D1858" t="str">
            <v>CR</v>
          </cell>
          <cell r="E1858">
            <v>29.29</v>
          </cell>
        </row>
        <row r="1859">
          <cell r="A1859">
            <v>2438</v>
          </cell>
          <cell r="B1859" t="str">
            <v>ELETROTECNICO (HORISTA)                                                                                                                                                                                                                                                                                                                                                                                                                                                                                   </v>
          </cell>
          <cell r="C1859" t="str">
            <v>H </v>
          </cell>
          <cell r="D1859" t="str">
            <v>CR</v>
          </cell>
          <cell r="E1859">
            <v>21.26</v>
          </cell>
        </row>
        <row r="1860">
          <cell r="A1860">
            <v>40922</v>
          </cell>
          <cell r="B1860" t="str">
            <v>ELETROTECNICO (MENSALISTA)                                                                                                                                                                                                                                                                                                                                                                                                                                                                                </v>
          </cell>
          <cell r="C1860" t="str">
            <v>MÊS   </v>
          </cell>
          <cell r="D1860" t="str">
            <v>CR</v>
          </cell>
          <cell r="E1860">
            <v>3710.21</v>
          </cell>
        </row>
        <row r="1861">
          <cell r="A1861">
            <v>36486</v>
          </cell>
          <cell r="B1861" t="str">
            <v>ELEVADOR DE CARGA A CABO, CABINE SEMI FECHADA 2,0 X 1,5 X 2,0 M, CAPACIDADE DE CARGA 1000 KG, TORRE  2,38 X 2,21 X 15 M, GUINCHO DE EMBREAGEM, FREIO DE SEGURANCA, LIMITADOR DE VELOCIDADE E CANCELA                                                                                                                                                                                                                                                                                                      </v>
          </cell>
          <cell r="C1861" t="str">
            <v>UND</v>
          </cell>
          <cell r="D1861" t="str">
            <v>AS</v>
          </cell>
          <cell r="E1861">
            <v>70127.2</v>
          </cell>
        </row>
        <row r="1862">
          <cell r="A1862">
            <v>37777</v>
          </cell>
          <cell r="B1862" t="str">
            <v>ELEVADOR DE CREMALHEIRA CABINE FECHADA 1,5 X 2,5 X 2,35 M (UMA POR TORRE), CAPACIDADE DE CARGA 1200 KG (15 PESSOAS), TORRE  24 M (16 MODULOS), FREIO DE SEGURANCA, LIMITADOR DE CARGA                                                                                                                                                                                                                                                                                                                     </v>
          </cell>
          <cell r="C1862" t="str">
            <v>UND</v>
          </cell>
          <cell r="D1862" t="str">
            <v>AS</v>
          </cell>
          <cell r="E1862">
            <v>330157.49</v>
          </cell>
        </row>
        <row r="1863">
          <cell r="A1863">
            <v>12624</v>
          </cell>
          <cell r="B1863" t="str">
            <v>EMENDA PARA CALHA PLUVIAL, PVC, DIAMETRO ENTRE 119 E 170 MM, PARA DRENAGEM PLUVIAL PREDIAL                                                                                                                                                                                                                                                                                                                                                                                                                </v>
          </cell>
          <cell r="C1863" t="str">
            <v>UND</v>
          </cell>
          <cell r="D1863" t="str">
            <v>CR</v>
          </cell>
          <cell r="E1863">
            <v>35.5</v>
          </cell>
        </row>
        <row r="1864">
          <cell r="A1864">
            <v>517</v>
          </cell>
          <cell r="B1864" t="str">
            <v>EMULSAO ASFALTICA ANIONICA                                                                                                                                                                                                                                                                                                                                                                                                                                                                                </v>
          </cell>
          <cell r="C1864" t="str">
            <v>L </v>
          </cell>
          <cell r="D1864" t="str">
            <v>CR</v>
          </cell>
          <cell r="E1864">
            <v>10.29</v>
          </cell>
        </row>
        <row r="1865">
          <cell r="A1865">
            <v>37534</v>
          </cell>
          <cell r="B1865" t="str">
            <v>EMULSAO EXPLOSIVA EM CARTUCHOS DE 1" X 12", DENSIDADE 1.15 G/CM3, INICIACAO ESPOLETA N. 8 / CORDEL                                                                                                                                                                                                                                                                                                                                                                                                        </v>
          </cell>
          <cell r="C1865" t="str">
            <v>KG</v>
          </cell>
          <cell r="D1865" t="str">
            <v>AS</v>
          </cell>
          <cell r="E1865">
            <v>22.57</v>
          </cell>
        </row>
        <row r="1866">
          <cell r="A1866">
            <v>37535</v>
          </cell>
          <cell r="B1866" t="str">
            <v>EMULSAO EXPLOSIVA EM CARTUCHOS DE 1" X 24", DENSIDADE 1.15 G/CM3, INICIACAO ESPOLETA N. 8 / CORDEL                                                                                                                                                                                                                                                                                                                                                                                                        </v>
          </cell>
          <cell r="C1866" t="str">
            <v>KG</v>
          </cell>
          <cell r="D1866" t="str">
            <v>AS</v>
          </cell>
          <cell r="E1866">
            <v>22.57</v>
          </cell>
        </row>
        <row r="1867">
          <cell r="A1867">
            <v>37533</v>
          </cell>
          <cell r="B1867" t="str">
            <v>EMULSAO EXPLOSIVA EM CARTUCHOS DE 1" X 8", DENSIDADE 1.15 G/CM3, INICIACAO ESPOLETA N. 8 / CORDEL                                                                                                                                                                                                                                                                                                                                                                                                         </v>
          </cell>
          <cell r="C1867" t="str">
            <v>KG</v>
          </cell>
          <cell r="D1867" t="str">
            <v>AS</v>
          </cell>
          <cell r="E1867">
            <v>22.57</v>
          </cell>
        </row>
        <row r="1868">
          <cell r="A1868">
            <v>37537</v>
          </cell>
          <cell r="B1868" t="str">
            <v>EMULSAO EXPLOSIVA EM CARTUCHOS DE 2 1/2" X 24", DENSIDADE 1.15 G/CM3, INICIACAO ESPOLETA N. 8 / CORDEL                                                                                                                                                                                                                                                                                                                                                                                                    </v>
          </cell>
          <cell r="C1868" t="str">
            <v>KG</v>
          </cell>
          <cell r="D1868" t="str">
            <v>AS</v>
          </cell>
          <cell r="E1868">
            <v>17.08</v>
          </cell>
        </row>
        <row r="1869">
          <cell r="A1869">
            <v>37536</v>
          </cell>
          <cell r="B1869" t="str">
            <v>EMULSAO EXPLOSIVA EM CARTUCHOS DE 2 1/4" X 24", DENSIDADE 1.15 G/CM3, INICIACAO ESPOLETA N. 8 / CORDEL                                                                                                                                                                                                                                                                                                                                                                                                    </v>
          </cell>
          <cell r="C1869" t="str">
            <v>KG</v>
          </cell>
          <cell r="D1869" t="str">
            <v>AS</v>
          </cell>
          <cell r="E1869">
            <v>17.08</v>
          </cell>
        </row>
        <row r="1870">
          <cell r="A1870">
            <v>37532</v>
          </cell>
          <cell r="B1870" t="str">
            <v>EMULSAO EXPLOSIVA EM CARTUCHOS DE 2" X 24", DENSIDADE 1.15 G/CM3, INICIACAO ESPOLETA N. 8 / CORDEL                                                                                                                                                                                                                                                                                                                                                                                                        </v>
          </cell>
          <cell r="C1870" t="str">
            <v>KG</v>
          </cell>
          <cell r="D1870" t="str">
            <v>AS</v>
          </cell>
          <cell r="E1870">
            <v>17.08</v>
          </cell>
        </row>
        <row r="1871">
          <cell r="A1871">
            <v>2696</v>
          </cell>
          <cell r="B1871" t="str">
            <v>ENCANADOR OU BOMBEIRO HIDRAULICO (HORISTA)                                                                                                                                                                                                                                                                                                                                                                                                                                                                </v>
          </cell>
          <cell r="C1871" t="str">
            <v>H </v>
          </cell>
          <cell r="D1871" t="str">
            <v>C </v>
          </cell>
          <cell r="E1871">
            <v>20.03</v>
          </cell>
        </row>
        <row r="1872">
          <cell r="A1872">
            <v>40928</v>
          </cell>
          <cell r="B1872" t="str">
            <v>ENCANADOR OU BOMBEIRO HIDRAULICO (MENSALISTA)                                                                                                                                                                                                                                                                                                                                                                                                                                                             </v>
          </cell>
          <cell r="C1872" t="str">
            <v>MÊS   </v>
          </cell>
          <cell r="D1872" t="str">
            <v>CR</v>
          </cell>
          <cell r="E1872">
            <v>3495.42</v>
          </cell>
        </row>
        <row r="1873">
          <cell r="A1873">
            <v>4083</v>
          </cell>
          <cell r="B1873" t="str">
            <v>ENCARREGADO GERAL DE OBRAS (HORISTA)                                                                                                                                                                                                                                                                                                                                                                                                                                                                      </v>
          </cell>
          <cell r="C1873" t="str">
            <v>H </v>
          </cell>
          <cell r="D1873" t="str">
            <v>C </v>
          </cell>
          <cell r="E1873">
            <v>35.67</v>
          </cell>
        </row>
        <row r="1874">
          <cell r="A1874">
            <v>40818</v>
          </cell>
          <cell r="B1874" t="str">
            <v>ENCARREGADO GERAL DE OBRAS (MENSALISTA)                                                                                                                                                                                                                                                                                                                                                                                                                                                                   </v>
          </cell>
          <cell r="C1874" t="str">
            <v>MÊS   </v>
          </cell>
          <cell r="D1874" t="str">
            <v>CR</v>
          </cell>
          <cell r="E1874">
            <v>6223.64</v>
          </cell>
        </row>
        <row r="1875">
          <cell r="A1875">
            <v>43146</v>
          </cell>
          <cell r="B1875" t="str">
            <v>ENDURECEDOR MINERAL DE BASE CIMENTICIA PARA PISO DE CONCRETO                                                                                                                                                                                                                                                                                                                                                                                                                                              </v>
          </cell>
          <cell r="C1875" t="str">
            <v>KG</v>
          </cell>
          <cell r="D1875" t="str">
            <v>CR</v>
          </cell>
          <cell r="E1875">
            <v>9.61</v>
          </cell>
        </row>
        <row r="1876">
          <cell r="A1876">
            <v>2705</v>
          </cell>
          <cell r="B1876" t="str">
            <v>ENERGIA ELETRICA ATE 2000 KWH INDUSTRIAL, SEM DEMANDA                                                                                                                                                                                                                                                                                                                                                                                                                                                     </v>
          </cell>
          <cell r="C1876" t="str">
            <v>KWH   </v>
          </cell>
          <cell r="D1876" t="str">
            <v>CR</v>
          </cell>
          <cell r="E1876">
            <v>0.96</v>
          </cell>
        </row>
        <row r="1877">
          <cell r="A1877">
            <v>14250</v>
          </cell>
          <cell r="B1877" t="str">
            <v>ENERGIA ELETRICA COMERCIAL, BAIXA TENSAO, RELATIVA AO CONSUMO DE ATE 100 KWH, INCLUINDO ICMS, PIS/PASEP E COFINS                                                                                                                                                                                                                                                                                                                                                                                          </v>
          </cell>
          <cell r="C1877" t="str">
            <v>KWH   </v>
          </cell>
          <cell r="D1877" t="str">
            <v>C </v>
          </cell>
          <cell r="E1877">
            <v>0.98</v>
          </cell>
        </row>
        <row r="1878">
          <cell r="A1878">
            <v>11683</v>
          </cell>
          <cell r="B1878" t="str">
            <v>ENGATE / RABICHO FLEXIVEL INOX 1/2 " X 30 CM                                                                                                                                                                                                                                                                                                                                                                                                                                                              </v>
          </cell>
          <cell r="C1878" t="str">
            <v>UND</v>
          </cell>
          <cell r="D1878" t="str">
            <v>CR</v>
          </cell>
          <cell r="E1878">
            <v>68.54</v>
          </cell>
        </row>
        <row r="1879">
          <cell r="A1879">
            <v>11684</v>
          </cell>
          <cell r="B1879" t="str">
            <v>ENGATE / RABICHO FLEXIVEL INOX 1/2 " X 40 CM                                                                                                                                                                                                                                                                                                                                                                                                                                                              </v>
          </cell>
          <cell r="C1879" t="str">
            <v>UND</v>
          </cell>
          <cell r="D1879" t="str">
            <v>CR</v>
          </cell>
          <cell r="E1879">
            <v>75.03</v>
          </cell>
        </row>
        <row r="1880">
          <cell r="A1880">
            <v>6141</v>
          </cell>
          <cell r="B1880" t="str">
            <v>ENGATE/RABICHO FLEXIVEL PLASTICO (PVC OU ABS) BRANCO 1/2 " X 30 CM                                                                                                                                                                                                                                                                                                                                                                                                                                        </v>
          </cell>
          <cell r="C1880" t="str">
            <v>UND</v>
          </cell>
          <cell r="D1880" t="str">
            <v>CR</v>
          </cell>
          <cell r="E1880">
            <v>6.47</v>
          </cell>
        </row>
        <row r="1881">
          <cell r="A1881">
            <v>11681</v>
          </cell>
          <cell r="B1881" t="str">
            <v>ENGATE/RABICHO FLEXIVEL PLASTICO (PVC OU ABS) BRANCO 1/2 " X 40 CM                                                                                                                                                                                                                                                                                                                                                                                                                                        </v>
          </cell>
          <cell r="C1881" t="str">
            <v>UND</v>
          </cell>
          <cell r="D1881" t="str">
            <v>CR</v>
          </cell>
          <cell r="E1881">
            <v>8.16</v>
          </cell>
        </row>
        <row r="1882">
          <cell r="A1882">
            <v>2706</v>
          </cell>
          <cell r="B1882" t="str">
            <v>ENGENHEIRO CIVIL DE OBRA JUNIOR (HORISTA)                                                                                                                                                                                                                                                                                                                                                                                                                                                                 </v>
          </cell>
          <cell r="C1882" t="str">
            <v>H </v>
          </cell>
          <cell r="D1882" t="str">
            <v>C </v>
          </cell>
          <cell r="E1882">
            <v>109.97</v>
          </cell>
        </row>
        <row r="1883">
          <cell r="A1883">
            <v>40811</v>
          </cell>
          <cell r="B1883" t="str">
            <v>ENGENHEIRO CIVIL DE OBRA JUNIOR (MENSALISTA)                                                                                                                                                                                                                                                                                                                                                                                                                                                              </v>
          </cell>
          <cell r="C1883" t="str">
            <v>MÊS   </v>
          </cell>
          <cell r="D1883" t="str">
            <v>CR</v>
          </cell>
          <cell r="E1883">
            <v>19183.64</v>
          </cell>
        </row>
        <row r="1884">
          <cell r="A1884">
            <v>2707</v>
          </cell>
          <cell r="B1884" t="str">
            <v>ENGENHEIRO CIVIL DE OBRA PLENO (HORISTA)                                                                                                                                                                                                                                                                                                                                                                                                                                                                  </v>
          </cell>
          <cell r="C1884" t="str">
            <v>H </v>
          </cell>
          <cell r="D1884" t="str">
            <v>CR</v>
          </cell>
          <cell r="E1884">
            <v>115.42</v>
          </cell>
        </row>
        <row r="1885">
          <cell r="A1885">
            <v>40813</v>
          </cell>
          <cell r="B1885" t="str">
            <v>ENGENHEIRO CIVIL DE OBRA PLENO (MENSALISTA)                                                                                                                                                                                                                                                                                                                                                                                                                                                               </v>
          </cell>
          <cell r="C1885" t="str">
            <v>MÊS   </v>
          </cell>
          <cell r="D1885" t="str">
            <v>CR</v>
          </cell>
          <cell r="E1885">
            <v>20137.53</v>
          </cell>
        </row>
        <row r="1886">
          <cell r="A1886">
            <v>2708</v>
          </cell>
          <cell r="B1886" t="str">
            <v>ENGENHEIRO CIVIL DE OBRA SENIOR (HORISTA)                                                                                                                                                                                                                                                                                                                                                                                                                                                                 </v>
          </cell>
          <cell r="C1886" t="str">
            <v>H </v>
          </cell>
          <cell r="D1886" t="str">
            <v>CR</v>
          </cell>
          <cell r="E1886">
            <v>137.82</v>
          </cell>
        </row>
        <row r="1887">
          <cell r="A1887">
            <v>40814</v>
          </cell>
          <cell r="B1887" t="str">
            <v>ENGENHEIRO CIVIL DE OBRA SENIOR (MENSALISTA)                                                                                                                                                                                                                                                                                                                                                                                                                                                              </v>
          </cell>
          <cell r="C1887" t="str">
            <v>MÊS   </v>
          </cell>
          <cell r="D1887" t="str">
            <v>CR</v>
          </cell>
          <cell r="E1887">
            <v>24041.79</v>
          </cell>
        </row>
        <row r="1888">
          <cell r="A1888">
            <v>38403</v>
          </cell>
          <cell r="B1888" t="str">
            <v>ENXADA ESTREITA *25 X 23* CM COM CABO                                                                                                                                                                                                                                                                                                                                                                                                                                                                     </v>
          </cell>
          <cell r="C1888" t="str">
            <v>UND</v>
          </cell>
          <cell r="D1888" t="str">
            <v>CR</v>
          </cell>
          <cell r="E1888">
            <v>46.82</v>
          </cell>
        </row>
        <row r="1889">
          <cell r="A1889">
            <v>43482</v>
          </cell>
          <cell r="B1889" t="str">
            <v>EPI - FAMILIA ALMOXARIFE - HORISTA (ENCARGOS COMPLEMENTARES - COLETADO CAIXA)                                                                                                                                                                                                                                                                                                                                                                                                                             </v>
          </cell>
          <cell r="C1889" t="str">
            <v>H </v>
          </cell>
          <cell r="D1889" t="str">
            <v>C </v>
          </cell>
          <cell r="E1889">
            <v>0.75</v>
          </cell>
        </row>
        <row r="1890">
          <cell r="A1890">
            <v>43494</v>
          </cell>
          <cell r="B1890" t="str">
            <v>EPI - FAMILIA ALMOXARIFE - MENSALISTA (ENCARGOS COMPLEMENTARES - COLETADO CAIXA)                                                                                                                                                                                                                                                                                                                                                                                                                          </v>
          </cell>
          <cell r="C1890" t="str">
            <v>MÊS   </v>
          </cell>
          <cell r="D1890" t="str">
            <v>C </v>
          </cell>
          <cell r="E1890">
            <v>140.69</v>
          </cell>
        </row>
        <row r="1891">
          <cell r="A1891">
            <v>43483</v>
          </cell>
          <cell r="B1891" t="str">
            <v>EPI - FAMILIA CARPINTEIRO DE FORMAS - HORISTA (ENCARGOS COMPLEMENTARES - COLETADO CAIXA)                                                                                                                                                                                                                                                                                                                                                                                                                  </v>
          </cell>
          <cell r="C1891" t="str">
            <v>H </v>
          </cell>
          <cell r="D1891" t="str">
            <v>C </v>
          </cell>
          <cell r="E1891">
            <v>1.34</v>
          </cell>
        </row>
        <row r="1892">
          <cell r="A1892">
            <v>43495</v>
          </cell>
          <cell r="B1892" t="str">
            <v>EPI - FAMILIA CARPINTEIRO DE FORMAS - MENSALISTA (ENCARGOS COMPLEMENTARES - COLETADO CAIXA)                                                                                                                                                                                                                                                                                                                                                                                                               </v>
          </cell>
          <cell r="C1892" t="str">
            <v>MÊS   </v>
          </cell>
          <cell r="D1892" t="str">
            <v>C </v>
          </cell>
          <cell r="E1892">
            <v>253.46</v>
          </cell>
        </row>
        <row r="1893">
          <cell r="A1893">
            <v>43484</v>
          </cell>
          <cell r="B1893" t="str">
            <v>EPI - FAMILIA ELETRICISTA - HORISTA (ENCARGOS COMPLEMENTARES - COLETADO CAIXA)                                                                                                                                                                                                                                                                                                                                                                                                                            </v>
          </cell>
          <cell r="C1893" t="str">
            <v>H </v>
          </cell>
          <cell r="D1893" t="str">
            <v>C </v>
          </cell>
          <cell r="E1893">
            <v>1.14</v>
          </cell>
        </row>
        <row r="1894">
          <cell r="A1894">
            <v>43496</v>
          </cell>
          <cell r="B1894" t="str">
            <v>EPI - FAMILIA ELETRICISTA - MENSALISTA (ENCARGOS COMPLEMENTARES - COLETADO CAIXA)                                                                                                                                                                                                                                                                                                                                                                                                                         </v>
          </cell>
          <cell r="C1894" t="str">
            <v>MÊS   </v>
          </cell>
          <cell r="D1894" t="str">
            <v>C </v>
          </cell>
          <cell r="E1894">
            <v>214.4</v>
          </cell>
        </row>
        <row r="1895">
          <cell r="A1895">
            <v>43485</v>
          </cell>
          <cell r="B1895" t="str">
            <v>EPI - FAMILIA ENCANADOR - HORISTA (ENCARGOS COMPLEMENTARES - COLETADO CAIXA)                                                                                                                                                                                                                                                                                                                                                                                                                              </v>
          </cell>
          <cell r="C1895" t="str">
            <v>H </v>
          </cell>
          <cell r="D1895" t="str">
            <v>C </v>
          </cell>
          <cell r="E1895">
            <v>1.01</v>
          </cell>
        </row>
        <row r="1896">
          <cell r="A1896">
            <v>43497</v>
          </cell>
          <cell r="B1896" t="str">
            <v>EPI - FAMILIA ENCANADOR - MENSALISTA (ENCARGOS COMPLEMENTARES - COLETADO CAIXA)                                                                                                                                                                                                                                                                                                                                                                                                                           </v>
          </cell>
          <cell r="C1896" t="str">
            <v>MÊS   </v>
          </cell>
          <cell r="D1896" t="str">
            <v>C </v>
          </cell>
          <cell r="E1896">
            <v>189.52</v>
          </cell>
        </row>
        <row r="1897">
          <cell r="A1897">
            <v>43487</v>
          </cell>
          <cell r="B1897" t="str">
            <v>EPI - FAMILIA ENCARREGADO GERAL - HORISTA (ENCARGOS COMPLEMENTARES - COLETADO CAIXA)                                                                                                                                                                                                                                                                                                                                                                                                                      </v>
          </cell>
          <cell r="C1897" t="str">
            <v>H </v>
          </cell>
          <cell r="D1897" t="str">
            <v>C </v>
          </cell>
          <cell r="E1897">
            <v>1.17</v>
          </cell>
        </row>
        <row r="1898">
          <cell r="A1898">
            <v>43499</v>
          </cell>
          <cell r="B1898" t="str">
            <v>EPI - FAMILIA ENCARREGADO GERAL - MENSALISTA (ENCARGOS COMPLEMENTARES - COLETADO CAIXA)                                                                                                                                                                                                                                                                                                                                                                                                                   </v>
          </cell>
          <cell r="C1898" t="str">
            <v>MÊS   </v>
          </cell>
          <cell r="D1898" t="str">
            <v>C </v>
          </cell>
          <cell r="E1898">
            <v>221.51</v>
          </cell>
        </row>
        <row r="1899">
          <cell r="A1899">
            <v>43486</v>
          </cell>
          <cell r="B1899" t="str">
            <v>EPI - FAMILIA ENGENHEIRO CIVIL - HORISTA (ENCARGOS COMPLEMENTARES - COLETADO CAIXA)                                                                                                                                                                                                                                                                                                                                                                                                                       </v>
          </cell>
          <cell r="C1899" t="str">
            <v>H </v>
          </cell>
          <cell r="D1899" t="str">
            <v>C </v>
          </cell>
          <cell r="E1899">
            <v>0.71</v>
          </cell>
        </row>
        <row r="1900">
          <cell r="A1900">
            <v>43498</v>
          </cell>
          <cell r="B1900" t="str">
            <v>EPI - FAMILIA ENGENHEIRO CIVIL - MENSALISTA (ENCARGOS COMPLEMENTARES - COLETADO CAIXA)                                                                                                                                                                                                                                                                                                                                                                                                                    </v>
          </cell>
          <cell r="C1900" t="str">
            <v>MÊS   </v>
          </cell>
          <cell r="D1900" t="str">
            <v>C </v>
          </cell>
          <cell r="E1900">
            <v>133.45</v>
          </cell>
        </row>
        <row r="1901">
          <cell r="A1901">
            <v>43488</v>
          </cell>
          <cell r="B1901" t="str">
            <v>EPI - FAMILIA OPERADOR ESCAVADEIRA - HORISTA (ENCARGOS COMPLEMENTARES - COLETADO CAIXA)                                                                                                                                                                                                                                                                                                                                                                                                                   </v>
          </cell>
          <cell r="C1901" t="str">
            <v>H </v>
          </cell>
          <cell r="D1901" t="str">
            <v>C </v>
          </cell>
          <cell r="E1901">
            <v>0.82</v>
          </cell>
        </row>
        <row r="1902">
          <cell r="A1902">
            <v>43500</v>
          </cell>
          <cell r="B1902" t="str">
            <v>EPI - FAMILIA OPERADOR ESCAVADEIRA - MENSALISTA (ENCARGOS COMPLEMENTARES - COLETADO CAIXA)                                                                                                                                                                                                                                                                                                                                                                                                                </v>
          </cell>
          <cell r="C1902" t="str">
            <v>MÊS   </v>
          </cell>
          <cell r="D1902" t="str">
            <v>C </v>
          </cell>
          <cell r="E1902">
            <v>154.53</v>
          </cell>
        </row>
        <row r="1903">
          <cell r="A1903">
            <v>43489</v>
          </cell>
          <cell r="B1903" t="str">
            <v>EPI - FAMILIA PEDREIRO - HORISTA (ENCARGOS COMPLEMENTARES - COLETADO CAIXA)                                                                                                                                                                                                                                                                                                                                                                                                                               </v>
          </cell>
          <cell r="C1903" t="str">
            <v>H </v>
          </cell>
          <cell r="D1903" t="str">
            <v>C </v>
          </cell>
          <cell r="E1903">
            <v>1.17</v>
          </cell>
        </row>
        <row r="1904">
          <cell r="A1904">
            <v>43501</v>
          </cell>
          <cell r="B1904" t="str">
            <v>EPI - FAMILIA PEDREIRO - MENSALISTA (ENCARGOS COMPLEMENTARES - COLETADO CAIXA)                                                                                                                                                                                                                                                                                                                                                                                                                            </v>
          </cell>
          <cell r="C1904" t="str">
            <v>MÊS   </v>
          </cell>
          <cell r="D1904" t="str">
            <v>C </v>
          </cell>
          <cell r="E1904">
            <v>220.75</v>
          </cell>
        </row>
        <row r="1905">
          <cell r="A1905">
            <v>43490</v>
          </cell>
          <cell r="B1905" t="str">
            <v>EPI - FAMILIA PINTOR - HORISTA (ENCARGOS COMPLEMENTARES - COLETADO CAIXA)                                                                                                                                                                                                                                                                                                                                                                                                                                 </v>
          </cell>
          <cell r="C1905" t="str">
            <v>H </v>
          </cell>
          <cell r="D1905" t="str">
            <v>C </v>
          </cell>
          <cell r="E1905">
            <v>1.68</v>
          </cell>
        </row>
        <row r="1906">
          <cell r="A1906">
            <v>43502</v>
          </cell>
          <cell r="B1906" t="str">
            <v>EPI - FAMILIA PINTOR - MENSALISTA (ENCARGOS COMPLEMENTARES - COLETADO CAIXA)                                                                                                                                                                                                                                                                                                                                                                                                                              </v>
          </cell>
          <cell r="C1906" t="str">
            <v>MÊS   </v>
          </cell>
          <cell r="D1906" t="str">
            <v>C </v>
          </cell>
          <cell r="E1906">
            <v>316.25</v>
          </cell>
        </row>
        <row r="1907">
          <cell r="A1907">
            <v>43491</v>
          </cell>
          <cell r="B1907" t="str">
            <v>EPI - FAMILIA SERVENTE - HORISTA (ENCARGOS COMPLEMENTARES - COLETADO CAIXA)                                                                                                                                                                                                                                                                                                                                                                                                                               </v>
          </cell>
          <cell r="C1907" t="str">
            <v>H </v>
          </cell>
          <cell r="D1907" t="str">
            <v>C </v>
          </cell>
          <cell r="E1907">
            <v>1.25</v>
          </cell>
        </row>
        <row r="1908">
          <cell r="A1908">
            <v>43503</v>
          </cell>
          <cell r="B1908" t="str">
            <v>EPI - FAMILIA SERVENTE - MENSALISTA (ENCARGOS COMPLEMENTARES - COLETADO CAIXA)                                                                                                                                                                                                                                                                                                                                                                                                                            </v>
          </cell>
          <cell r="C1908" t="str">
            <v>MÊS   </v>
          </cell>
          <cell r="D1908" t="str">
            <v>C </v>
          </cell>
          <cell r="E1908">
            <v>235.5</v>
          </cell>
        </row>
        <row r="1909">
          <cell r="A1909">
            <v>43492</v>
          </cell>
          <cell r="B1909" t="str">
            <v>EPI - FAMILIA SOLDADOR - HORISTA (ENCARGOS COMPLEMENTARES - COLETADO CAIXA)                                                                                                                                                                                                                                                                                                                                                                                                                               </v>
          </cell>
          <cell r="C1909" t="str">
            <v>H </v>
          </cell>
          <cell r="D1909" t="str">
            <v>C </v>
          </cell>
          <cell r="E1909">
            <v>1.68</v>
          </cell>
        </row>
        <row r="1910">
          <cell r="A1910">
            <v>43504</v>
          </cell>
          <cell r="B1910" t="str">
            <v>EPI - FAMILIA SOLDADOR - MENSALISTA (ENCARGOS COMPLEMENTARES - COLETADO CAIXA)                                                                                                                                                                                                                                                                                                                                                                                                                            </v>
          </cell>
          <cell r="C1910" t="str">
            <v>MÊS   </v>
          </cell>
          <cell r="D1910" t="str">
            <v>C </v>
          </cell>
          <cell r="E1910">
            <v>317.67</v>
          </cell>
        </row>
        <row r="1911">
          <cell r="A1911">
            <v>43493</v>
          </cell>
          <cell r="B1911" t="str">
            <v>EPI - FAMILIA TOPOGRAFO - HORISTA (ENCARGOS COMPLEMENTARES - COLETADO CAIXA)                                                                                                                                                                                                                                                                                                                                                                                                                              </v>
          </cell>
          <cell r="C1911" t="str">
            <v>H </v>
          </cell>
          <cell r="D1911" t="str">
            <v>C </v>
          </cell>
          <cell r="E1911">
            <v>0.67</v>
          </cell>
        </row>
        <row r="1912">
          <cell r="A1912">
            <v>43505</v>
          </cell>
          <cell r="B1912" t="str">
            <v>EPI - FAMILIA TOPOGRAFO - MENSALISTA (ENCARGOS COMPLEMENTARES - COLETADO CAIXA)                                                                                                                                                                                                                                                                                                                                                                                                                           </v>
          </cell>
          <cell r="C1912" t="str">
            <v>MÊS   </v>
          </cell>
          <cell r="D1912" t="str">
            <v>C </v>
          </cell>
          <cell r="E1912">
            <v>126.7</v>
          </cell>
        </row>
        <row r="1913">
          <cell r="A1913">
            <v>37774</v>
          </cell>
          <cell r="B1913" t="str">
            <v>EQUIPAMENTO DE LIMPEZA COMBINADO (VACUO/ALTA PRESSAO) 95% VACUO, TANQUE 7000 L, BOMBA 140 KGF/CM2 66 L/MIN COM MOTOR INDEPENDENTE A DIESEL DE 60 CV (INCLUI MONTAGEM, NAO INCLUI CAMINHAO)                                                                                                                                                                                                                                                                                                                </v>
          </cell>
          <cell r="C1913" t="str">
            <v>UND</v>
          </cell>
          <cell r="D1913" t="str">
            <v>AS</v>
          </cell>
          <cell r="E1913">
            <v>565124.71</v>
          </cell>
        </row>
        <row r="1914">
          <cell r="A1914">
            <v>38629</v>
          </cell>
          <cell r="B1914" t="str">
            <v>EQUIPAMENTO P/ DEMARCACAO DE FAIXAS DE TRAFEGO A QUENTE, A SER MONTADO SOBRE CAMINHAO DE PBT MIN. DE 17 T, DIST. MIN. ENTRE EIXOS 5,2 M, CAPACIDADE PARA 1.000 KG DE MATERIAL TERMOPLASTICO (INCLUI MONTAGEM, NAO INCLUI CAMINHAO, NEM COMPRESSOR DE AR)                                                                                                                                                                                                                                                  </v>
          </cell>
          <cell r="C1914" t="str">
            <v>UND</v>
          </cell>
          <cell r="D1914" t="str">
            <v>AS</v>
          </cell>
          <cell r="E1914">
            <v>2602792.96</v>
          </cell>
        </row>
        <row r="1915">
          <cell r="A1915">
            <v>38630</v>
          </cell>
          <cell r="B1915" t="str">
            <v>EQUIPAMENTO PARA DEMARCACAO DE FAIXAS DE TRAFEGO A FRIO, A SER MONTADO SOBRE CAMINHAO DE PBT MINIMO DE 9 T E DISTANCIA MINIMA ENTRE EIXOS DE 4,3 M, CAPACIDADE PARA 800 L DE TINTA (INCLUI MONTAGEM, NAO INCLUI CAMINHAO)                                                                                                                                                                                                                                                                                 </v>
          </cell>
          <cell r="C1915" t="str">
            <v>UND</v>
          </cell>
          <cell r="D1915" t="str">
            <v>AS</v>
          </cell>
          <cell r="E1915">
            <v>1748542.96</v>
          </cell>
        </row>
        <row r="1916">
          <cell r="A1916">
            <v>38476</v>
          </cell>
          <cell r="B1916" t="str">
            <v>ESCADA DUPLA DE ABRIR EM ALUMINIO, MODELO PINTOR, 8 DEGRAUS                                                                                                                                                                                                                                                                                                                                                                                                                                               </v>
          </cell>
          <cell r="C1916" t="str">
            <v>UND</v>
          </cell>
          <cell r="D1916" t="str">
            <v>CR</v>
          </cell>
          <cell r="E1916">
            <v>351.89</v>
          </cell>
        </row>
        <row r="1917">
          <cell r="A1917">
            <v>38477</v>
          </cell>
          <cell r="B1917" t="str">
            <v>ESCADA EXTENSIVEL EM ALUMINIO COM 6,00 M ESTENDIDA                                                                                                                                                                                                                                                                                                                                                                                                                                                        </v>
          </cell>
          <cell r="C1917" t="str">
            <v>UND</v>
          </cell>
          <cell r="D1917" t="str">
            <v>CR</v>
          </cell>
          <cell r="E1917">
            <v>996.55</v>
          </cell>
        </row>
        <row r="1918">
          <cell r="A1918">
            <v>40635</v>
          </cell>
          <cell r="B1918" t="str">
            <v>ESCAVADEIRA HIDRAULICA SOBRE ESTEIRA, COM GARRA GIRATORIA DE MANDIBULAS, PESO OPERACIONAL ENTRE 22,00 E 25,50 TON, POTENCIA LIQUIDA ENTRE 150 E 160 HP                                                                                                                                                                                                                                                                                                                                                    </v>
          </cell>
          <cell r="C1918" t="str">
            <v>UND</v>
          </cell>
          <cell r="D1918" t="str">
            <v>CR</v>
          </cell>
          <cell r="E1918">
            <v>987856.52</v>
          </cell>
        </row>
        <row r="1919">
          <cell r="A1919">
            <v>36483</v>
          </cell>
          <cell r="B1919" t="str">
            <v>ESCAVADEIRA HIDRAULICA SOBRE ESTEIRAS CACAMBA 0,40 A 1,20 M3, PESO OPERACIONAL 21,19 T, POTENCIA LIQUIDA 173 HP                                                                                                                                                                                                                                                                                                                                                                                           </v>
          </cell>
          <cell r="C1919" t="str">
            <v>UND</v>
          </cell>
          <cell r="D1919" t="str">
            <v>CR</v>
          </cell>
          <cell r="E1919">
            <v>895156.25</v>
          </cell>
        </row>
        <row r="1920">
          <cell r="A1920">
            <v>14525</v>
          </cell>
          <cell r="B1920" t="str">
            <v>ESCAVADEIRA HIDRAULICA SOBRE ESTEIRAS COM CACAMBA DE 1,20 M3, PESO OPERACIONAL 21 T, POTENCIA BRUTA 155 HP                                                                                                                                                                                                                                                                                                                                                                                                </v>
          </cell>
          <cell r="C1920" t="str">
            <v>UND</v>
          </cell>
          <cell r="D1920" t="str">
            <v>CR</v>
          </cell>
          <cell r="E1920">
            <v>937281.25</v>
          </cell>
        </row>
        <row r="1921">
          <cell r="A1921">
            <v>36482</v>
          </cell>
          <cell r="B1921" t="str">
            <v>ESCAVADEIRA HIDRAULICA SOBRE ESTEIRAS, CACAMBA  0,80 M3, PESO OPERACIONAL 17,8 T, POTENCIA LIQUIDA 110 HP                                                                                                                                                                                                                                                                                                                                                                                                 </v>
          </cell>
          <cell r="C1921" t="str">
            <v>UND</v>
          </cell>
          <cell r="D1921" t="str">
            <v>CR</v>
          </cell>
          <cell r="E1921">
            <v>803849.21</v>
          </cell>
        </row>
        <row r="1922">
          <cell r="A1922">
            <v>36408</v>
          </cell>
          <cell r="B1922" t="str">
            <v>ESCAVADEIRA HIDRAULICA SOBRE ESTEIRAS, CACAMBA 0,4 A 1,70 M3, PESO OPERACIONAL 23,2 T, POTENCIA BRUTA 183 HP                                                                                                                                                                                                                                                                                                                                                                                              </v>
          </cell>
          <cell r="C1922" t="str">
            <v>UND</v>
          </cell>
          <cell r="D1922" t="str">
            <v>CR</v>
          </cell>
          <cell r="E1922">
            <v>960450</v>
          </cell>
        </row>
        <row r="1923">
          <cell r="A1923">
            <v>2723</v>
          </cell>
          <cell r="B1923" t="str">
            <v>ESCAVADEIRA HIDRAULICA SOBRE ESTEIRAS, CACAMBA 0,62M3, PESO OPERACIONAL 12,61T, POTENCIA LIQUIDA 95HP                                                                                                                                                                                                                                                                                                                                                                                                     </v>
          </cell>
          <cell r="C1923" t="str">
            <v>UND</v>
          </cell>
          <cell r="D1923" t="str">
            <v>CR</v>
          </cell>
          <cell r="E1923">
            <v>737187.5</v>
          </cell>
        </row>
        <row r="1924">
          <cell r="A1924">
            <v>36481</v>
          </cell>
          <cell r="B1924" t="str">
            <v>ESCAVADEIRA HIDRAULICA SOBRE ESTEIRAS, CACAMBA 0,80 A 1,30 M3, PESO OPERACIONAL 22,18 T, POTENCIA LIQUIDA 170 HP                                                                                                                                                                                                                                                                                                                                                                                          </v>
          </cell>
          <cell r="C1924" t="str">
            <v>UND</v>
          </cell>
          <cell r="D1924" t="str">
            <v>CR</v>
          </cell>
          <cell r="E1924">
            <v>879359.37</v>
          </cell>
        </row>
        <row r="1925">
          <cell r="A1925">
            <v>10685</v>
          </cell>
          <cell r="B1925" t="str">
            <v>ESCAVADEIRA HIDRAULICA SOBRE ESTEIRAS, CACAMBA 0,80M3, PESO OPERACIONAL 17T, POTENCIA BRUTA 111HP                                                                                                                                                                                                                                                                                                                                                                                                         </v>
          </cell>
          <cell r="C1925" t="str">
            <v>UND</v>
          </cell>
          <cell r="D1925" t="str">
            <v>C </v>
          </cell>
          <cell r="E1925">
            <v>842500</v>
          </cell>
        </row>
        <row r="1926">
          <cell r="A1926">
            <v>40636</v>
          </cell>
          <cell r="B1926" t="str">
            <v>ESCAVADEIRA HIDRAULICA SOBRE ESTEIRAS, CAPACIDADE DA CACAMBA ENTRE 1,20 E 1,50 M3, PESO OPERACIONAL ENTRE 20,00 E 22,00 TON, POTENCIA LIQUIDA ENTRE 150 E 155 HP, EQUIPADA COM CLAMSHELL                                                                                                                                                                                                                                                                                                                  </v>
          </cell>
          <cell r="C1926" t="str">
            <v>UND</v>
          </cell>
          <cell r="D1926" t="str">
            <v>CR</v>
          </cell>
          <cell r="E1926">
            <v>950997.15</v>
          </cell>
        </row>
        <row r="1927">
          <cell r="A1927">
            <v>4111</v>
          </cell>
          <cell r="B1927" t="str">
            <v>ESCORA PRE-MOLDADA EM CONCRETO, *10 X 10* CM, H = 2,30M                                                                                                                                                                                                                                                                                                                                                                                                                                                   </v>
          </cell>
          <cell r="C1927" t="str">
            <v>UND</v>
          </cell>
          <cell r="D1927" t="str">
            <v>CR</v>
          </cell>
          <cell r="E1927">
            <v>61.87</v>
          </cell>
        </row>
        <row r="1928">
          <cell r="A1928">
            <v>44538</v>
          </cell>
          <cell r="B1928" t="str">
            <v>ESCOVA CIRCULAR EM ACO LATONADO, 6 X 1 " (DIAMETRO X ESPESSURA), FURO DE 1 1/4 ", FIO ONDULADO *0,30*  MM                                                                                                                                                                                                                                                                                                                                                                                                 </v>
          </cell>
          <cell r="C1928" t="str">
            <v>UND</v>
          </cell>
          <cell r="D1928" t="str">
            <v>CR</v>
          </cell>
          <cell r="E1928">
            <v>51.39</v>
          </cell>
        </row>
        <row r="1929">
          <cell r="A1929">
            <v>12</v>
          </cell>
          <cell r="B1929" t="str">
            <v>ESCOVA DE ACO, COM CABO, *4  X 15* FILEIRAS DE CERDAS                                                                                                                                                                                                                                                                                                                                                                                                                                                     </v>
          </cell>
          <cell r="C1929" t="str">
            <v>UND</v>
          </cell>
          <cell r="D1929" t="str">
            <v>C </v>
          </cell>
          <cell r="E1929">
            <v>13</v>
          </cell>
        </row>
        <row r="1930">
          <cell r="A1930">
            <v>37554</v>
          </cell>
          <cell r="B1930" t="str">
            <v>ESGUICHO JATO REGULAVEL, TIPO ELKHART, ENGATE RAPIDO 1 1/2", PARA COMBATE A INCENDIO                                                                                                                                                                                                                                                                                                                                                                                                                      </v>
          </cell>
          <cell r="C1930" t="str">
            <v>UND</v>
          </cell>
          <cell r="D1930" t="str">
            <v>CR</v>
          </cell>
          <cell r="E1930">
            <v>290.65</v>
          </cell>
        </row>
        <row r="1931">
          <cell r="A1931">
            <v>37555</v>
          </cell>
          <cell r="B1931" t="str">
            <v>ESGUICHO JATO REGULAVEL, TIPO ELKHART, ENGATE RAPIDO 2 1/2", PARA COMBATE A INCENDIO                                                                                                                                                                                                                                                                                                                                                                                                                      </v>
          </cell>
          <cell r="C1931" t="str">
            <v>UND</v>
          </cell>
          <cell r="D1931" t="str">
            <v>CR</v>
          </cell>
          <cell r="E1931">
            <v>353.57</v>
          </cell>
        </row>
        <row r="1932">
          <cell r="A1932">
            <v>10902</v>
          </cell>
          <cell r="B1932" t="str">
            <v>ESGUICHO TIPO JATO SOLIDO, EM LATAO, ENGATE RAPIDO 1 1/2" X 13 MM, PARA MANGUEIRA EM INSTALACAO PREDIAL COMBATE A INCENDIO                                                                                                                                                                                                                                                                                                                                                                                </v>
          </cell>
          <cell r="C1932" t="str">
            <v>UND</v>
          </cell>
          <cell r="D1932" t="str">
            <v>CR</v>
          </cell>
          <cell r="E1932">
            <v>88.72</v>
          </cell>
        </row>
        <row r="1933">
          <cell r="A1933">
            <v>20965</v>
          </cell>
          <cell r="B1933" t="str">
            <v>ESGUICHO TIPO JATO SOLIDO, EM LATAO, ENGATE RAPIDO 1 1/2" X 16 MM, PARA MANGUEIRA EM INSTALACAO PREDIAL COMBATE A INCENDIO                                                                                                                                                                                                                                                                                                                                                                                </v>
          </cell>
          <cell r="C1933" t="str">
            <v>UND</v>
          </cell>
          <cell r="D1933" t="str">
            <v>CR</v>
          </cell>
          <cell r="E1933">
            <v>89.54</v>
          </cell>
        </row>
        <row r="1934">
          <cell r="A1934">
            <v>20966</v>
          </cell>
          <cell r="B1934" t="str">
            <v>ESGUICHO TIPO JATO SOLIDO, EM LATAO, ENGATE RAPIDO 1 1/2" X 19 MM, PARA MANGUEIRA EM INSTALACAO PREDIAL COMBATE A INCENDIO                                                                                                                                                                                                                                                                                                                                                                                </v>
          </cell>
          <cell r="C1934" t="str">
            <v>UND</v>
          </cell>
          <cell r="D1934" t="str">
            <v>CR</v>
          </cell>
          <cell r="E1934">
            <v>96.41</v>
          </cell>
        </row>
        <row r="1935">
          <cell r="A1935">
            <v>10903</v>
          </cell>
          <cell r="B1935" t="str">
            <v>ESGUICHO TIPO JATO SOLIDO, EM LATAO, ENGATE RAPIDO 2 1/2" X 13 MM, PARA MANGUEIRA EM INSTALACAO PREDIAL COMBATE A INCENDIO                                                                                                                                                                                                                                                                                                                                                                                </v>
          </cell>
          <cell r="C1935" t="str">
            <v>UND</v>
          </cell>
          <cell r="D1935" t="str">
            <v>CR</v>
          </cell>
          <cell r="E1935">
            <v>146.14</v>
          </cell>
        </row>
        <row r="1936">
          <cell r="A1936">
            <v>20967</v>
          </cell>
          <cell r="B1936" t="str">
            <v>ESGUICHO TIPO JATO SOLIDO, EM LATAO, ENGATE RAPIDO 2 1/2" X 16 MM, PARA MANGUEIRA EM INSTALACAO PREDIAL COMBATE A INCENDIO                                                                                                                                                                                                                                                                                                                                                                                </v>
          </cell>
          <cell r="C1936" t="str">
            <v>UND</v>
          </cell>
          <cell r="D1936" t="str">
            <v>CR</v>
          </cell>
          <cell r="E1936">
            <v>146.14</v>
          </cell>
        </row>
        <row r="1937">
          <cell r="A1937">
            <v>20968</v>
          </cell>
          <cell r="B1937" t="str">
            <v>ESGUICHO TIPO JATO SOLIDO, EM LATAO, ENGATE RAPIDO 2 1/2" X 19 MM, PARA MANGUEIRA EM INSTALACAO PREDIAL COMBATE A INCENDIO                                                                                                                                                                                                                                                                                                                                                                                </v>
          </cell>
          <cell r="C1937" t="str">
            <v>UND</v>
          </cell>
          <cell r="D1937" t="str">
            <v>CR</v>
          </cell>
          <cell r="E1937">
            <v>160.28</v>
          </cell>
        </row>
        <row r="1938">
          <cell r="A1938">
            <v>11359</v>
          </cell>
          <cell r="B1938" t="str">
            <v>ESMERILHADEIRA ANGULAR ELETRICA, DIAMETRO DO DISCO 7 '' (180 MM), ROTACAO 8500 RPM, POTENCIA 2400 W                                                                                                                                                                                                                                                                                                                                                                                                       </v>
          </cell>
          <cell r="C1938" t="str">
            <v>UND</v>
          </cell>
          <cell r="D1938" t="str">
            <v>C </v>
          </cell>
          <cell r="E1938">
            <v>798.9</v>
          </cell>
        </row>
        <row r="1939">
          <cell r="A1939">
            <v>39017</v>
          </cell>
          <cell r="B1939" t="str">
            <v>ESPACADOR / DISTANCIADOR CIRCULAR COM ENTRADA LATERAL, EM PLASTICO, PARA VERGALHAO *4,2 A 12,5* MM, COBRIMENTO 20 MM                                                                                                                                                                                                                                                                                                                                                                                      </v>
          </cell>
          <cell r="C1939" t="str">
            <v>UND</v>
          </cell>
          <cell r="D1939" t="str">
            <v>CR</v>
          </cell>
          <cell r="E1939">
            <v>0.18</v>
          </cell>
        </row>
        <row r="1940">
          <cell r="A1940">
            <v>39315</v>
          </cell>
          <cell r="B1940" t="str">
            <v>ESPACADOR / DISTANCIADOR TIPO GARRA DUPLA, EM PLASTICO, COBRIMENTO *20* MM, PARA FERRAGENS DE LAJES E FUNDO DE VIGAS                                                                                                                                                                                                                                                                                                                                                                                      </v>
          </cell>
          <cell r="C1940" t="str">
            <v>UND</v>
          </cell>
          <cell r="D1940" t="str">
            <v>CR</v>
          </cell>
          <cell r="E1940">
            <v>0.29</v>
          </cell>
        </row>
        <row r="1941">
          <cell r="A1941">
            <v>39016</v>
          </cell>
          <cell r="B1941" t="str">
            <v>ESPACADOR / DISTANCIADOR TIPO PINO EM PLASTICO, PARA VERGALHAO ATE 10 MM, PARA APOIO DE ARMADURA                                                                                                                                                                                                                                                                                                                                                                                                          </v>
          </cell>
          <cell r="C1941" t="str">
            <v>UND</v>
          </cell>
          <cell r="D1941" t="str">
            <v>CR</v>
          </cell>
          <cell r="E1941">
            <v>0.29</v>
          </cell>
        </row>
        <row r="1942">
          <cell r="A1942">
            <v>39481</v>
          </cell>
          <cell r="B1942" t="str">
            <v>ESPACADOR OU DISTANCIADOR, EM PLASTICO, TIPO APOIO DE CORDOALHA (CARANGUEJO), PARA ARMADURA NEGATIVA E PROTENSAO, COBRIMENTO 50 MM                                                                                                                                                                                                                                                                                                                                                                        </v>
          </cell>
          <cell r="C1942" t="str">
            <v>UND</v>
          </cell>
          <cell r="D1942" t="str">
            <v>CR</v>
          </cell>
          <cell r="E1942">
            <v>1.43</v>
          </cell>
        </row>
        <row r="1943">
          <cell r="A1943">
            <v>39013</v>
          </cell>
          <cell r="B1943" t="str">
            <v>ESPACADOR/SEPARADOR /CENTRALIZADOR DE BARRA DE ACO, PLASTICO, (CHUMBADOR TIPO CARAMBOLA - CB), DIAMETRO INTERNO ATE 20 MM                                                                                                                                                                                                                                                                                                                                                                                 </v>
          </cell>
          <cell r="C1943" t="str">
            <v>UND</v>
          </cell>
          <cell r="D1943" t="str">
            <v>CR</v>
          </cell>
          <cell r="E1943">
            <v>1.22</v>
          </cell>
        </row>
        <row r="1944">
          <cell r="A1944">
            <v>44919</v>
          </cell>
          <cell r="B1944" t="str">
            <v>ESPACADOR/SEPARADOR /CENTRALIZADOR DE BARRA DE ACO, PLASTICO, (CHUMBADOR TIPO CARAMBOLA - CB), DIAMETRO INTERNO ENTRE 25 A 32 MM                                                                                                                                                                                                                                                                                                                                                                          </v>
          </cell>
          <cell r="C1944" t="str">
            <v>UND</v>
          </cell>
          <cell r="D1944" t="str">
            <v>CR</v>
          </cell>
          <cell r="E1944">
            <v>2.28</v>
          </cell>
        </row>
        <row r="1945">
          <cell r="A1945">
            <v>40433</v>
          </cell>
          <cell r="B1945" t="str">
            <v>ESPACADOR/SEPARADOR DE CORDOALHA TIPO DISCO 12 FUROS DE 14 MM, PARA TIRANTES                                                                                                                                                                                                                                                                                                                                                                                                                              </v>
          </cell>
          <cell r="C1945" t="str">
            <v>UND</v>
          </cell>
          <cell r="D1945" t="str">
            <v>CR</v>
          </cell>
          <cell r="E1945">
            <v>1.26</v>
          </cell>
        </row>
        <row r="1946">
          <cell r="A1946">
            <v>20219</v>
          </cell>
          <cell r="B1946" t="str">
            <v>ESPARGIDOR DE ASFALTO PRESSURIZADO, REBOCAVEL, TANQUE DE 2500 L, PNEUMATICO,  COM MOTOR A GASOLINA 3,4HP                                                                                                                                                                                                                                                                                                                                                                                                  </v>
          </cell>
          <cell r="C1946" t="str">
            <v>UND</v>
          </cell>
          <cell r="D1946" t="str">
            <v>AS</v>
          </cell>
          <cell r="E1946">
            <v>116000</v>
          </cell>
        </row>
        <row r="1947">
          <cell r="A1947">
            <v>36484</v>
          </cell>
          <cell r="B1947" t="str">
            <v>ESPARGIDOR DE ASFALTO PRESSURIZADO, TANQUE 6 M3 COM ISOLACAO TERMICA, AQUECIDO COM 2 MACARICOS, COM BARRA ESPARGIDORA 3,60 M, A SER MONTADO SOBRE CAMINHAO                                                                                                                                                                                                                                                                                                                                                </v>
          </cell>
          <cell r="C1947" t="str">
            <v>UND</v>
          </cell>
          <cell r="D1947" t="str">
            <v>AS</v>
          </cell>
          <cell r="E1947">
            <v>246246.87</v>
          </cell>
        </row>
        <row r="1948">
          <cell r="A1948">
            <v>38367</v>
          </cell>
          <cell r="B1948" t="str">
            <v>ESPATULA DE ACO INOX COM CABO DE MADEIRA, LARGURA 8 CM                                                                                                                                                                                                                                                                                                                                                                                                                                                    </v>
          </cell>
          <cell r="C1948" t="str">
            <v>UND</v>
          </cell>
          <cell r="D1948" t="str">
            <v>CR</v>
          </cell>
          <cell r="E1948">
            <v>18.9</v>
          </cell>
        </row>
        <row r="1949">
          <cell r="A1949">
            <v>38368</v>
          </cell>
          <cell r="B1949" t="str">
            <v>ESPATULA DE PLASTICO LISA, LARGURA 10 CM                                                                                                                                                                                                                                                                                                                                                                                                                                                                  </v>
          </cell>
          <cell r="C1949" t="str">
            <v>UND</v>
          </cell>
          <cell r="D1949" t="str">
            <v>CR</v>
          </cell>
          <cell r="E1949">
            <v>8.36</v>
          </cell>
        </row>
        <row r="1950">
          <cell r="A1950">
            <v>38091</v>
          </cell>
          <cell r="B1950" t="str">
            <v>ESPELHO / PLACA CEGA 4" X 2", PARA INSTALACAO DE TOMADAS E INTERRUPTORES                                                                                                                                                                                                                                                                                                                                                                                                                                  </v>
          </cell>
          <cell r="C1950" t="str">
            <v>UND</v>
          </cell>
          <cell r="D1950" t="str">
            <v>CR</v>
          </cell>
          <cell r="E1950">
            <v>2.45</v>
          </cell>
        </row>
        <row r="1951">
          <cell r="A1951">
            <v>38095</v>
          </cell>
          <cell r="B1951" t="str">
            <v>ESPELHO / PLACA CEGA 4" X 4", PARA INSTALACAO DE TOMADAS E INTERRUPTORES                                                                                                                                                                                                                                                                                                                                                                                                                                  </v>
          </cell>
          <cell r="C1951" t="str">
            <v>UND</v>
          </cell>
          <cell r="D1951" t="str">
            <v>CR</v>
          </cell>
          <cell r="E1951">
            <v>5.18</v>
          </cell>
        </row>
        <row r="1952">
          <cell r="A1952">
            <v>38092</v>
          </cell>
          <cell r="B1952" t="str">
            <v>ESPELHO / PLACA DE 1 POSTO 4" X 2", PARA INSTALACAO DE TOMADAS E INTERRUPTORES                                                                                                                                                                                                                                                                                                                                                                                                                            </v>
          </cell>
          <cell r="C1952" t="str">
            <v>UND</v>
          </cell>
          <cell r="D1952" t="str">
            <v>CR</v>
          </cell>
          <cell r="E1952">
            <v>2.32</v>
          </cell>
        </row>
        <row r="1953">
          <cell r="A1953">
            <v>38093</v>
          </cell>
          <cell r="B1953" t="str">
            <v>ESPELHO / PLACA DE 2 POSTOS 4" X 2", PARA INSTALACAO DE TOMADAS E INTERRUPTORES                                                                                                                                                                                                                                                                                                                                                                                                                           </v>
          </cell>
          <cell r="C1953" t="str">
            <v>UND</v>
          </cell>
          <cell r="D1953" t="str">
            <v>CR</v>
          </cell>
          <cell r="E1953">
            <v>2.4</v>
          </cell>
        </row>
        <row r="1954">
          <cell r="A1954">
            <v>38096</v>
          </cell>
          <cell r="B1954" t="str">
            <v>ESPELHO / PLACA DE 2 POSTOS 4" X 4", PARA INSTALACAO DE TOMADAS E INTERRUPTORES                                                                                                                                                                                                                                                                                                                                                                                                                           </v>
          </cell>
          <cell r="C1954" t="str">
            <v>UND</v>
          </cell>
          <cell r="D1954" t="str">
            <v>CR</v>
          </cell>
          <cell r="E1954">
            <v>5.57</v>
          </cell>
        </row>
        <row r="1955">
          <cell r="A1955">
            <v>38094</v>
          </cell>
          <cell r="B1955" t="str">
            <v>ESPELHO / PLACA DE 3 POSTOS 4" X 2", PARA INSTALACAO DE TOMADAS E INTERRUPTORES                                                                                                                                                                                                                                                                                                                                                                                                                           </v>
          </cell>
          <cell r="C1955" t="str">
            <v>UND</v>
          </cell>
          <cell r="D1955" t="str">
            <v>CR</v>
          </cell>
          <cell r="E1955">
            <v>2.94</v>
          </cell>
        </row>
        <row r="1956">
          <cell r="A1956">
            <v>38097</v>
          </cell>
          <cell r="B1956" t="str">
            <v>ESPELHO / PLACA DE 4 POSTOS 4" X 4", PARA INSTALACAO DE TOMADAS E INTERRUPTORES                                                                                                                                                                                                                                                                                                                                                                                                                           </v>
          </cell>
          <cell r="C1956" t="str">
            <v>UND</v>
          </cell>
          <cell r="D1956" t="str">
            <v>CR</v>
          </cell>
          <cell r="E1956">
            <v>5.97</v>
          </cell>
        </row>
        <row r="1957">
          <cell r="A1957">
            <v>38098</v>
          </cell>
          <cell r="B1957" t="str">
            <v>ESPELHO / PLACA DE 6 POSTOS 4" X 4", PARA INSTALACAO DE TOMADAS E INTERRUPTORES                                                                                                                                                                                                                                                                                                                                                                                                                           </v>
          </cell>
          <cell r="C1957" t="str">
            <v>UND</v>
          </cell>
          <cell r="D1957" t="str">
            <v>CR</v>
          </cell>
          <cell r="E1957">
            <v>5.97</v>
          </cell>
        </row>
        <row r="1958">
          <cell r="A1958">
            <v>11186</v>
          </cell>
          <cell r="B1958" t="str">
            <v>ESPELHO CRISTAL E = 4 MM                                                                                                                                                                                                                                                                                                                                                                                                                                                                                  </v>
          </cell>
          <cell r="C1958" t="str">
            <v>M2</v>
          </cell>
          <cell r="D1958" t="str">
            <v>CR</v>
          </cell>
          <cell r="E1958">
            <v>329.66</v>
          </cell>
        </row>
        <row r="1959">
          <cell r="A1959">
            <v>11558</v>
          </cell>
          <cell r="B1959" t="str">
            <v>ESPELHO, RETO OU CURVO, EM LATAO CROMADO, ESPESSURA ATE 6 MM, LARGURA *40*MM, ALTURA *180*MM - PARA FECHADURA DE EMBUTIR                                                                                                                                                                                                                                                                                                                                                                                  </v>
          </cell>
          <cell r="C1959" t="str">
            <v>PAR   </v>
          </cell>
          <cell r="D1959" t="str">
            <v>CR</v>
          </cell>
          <cell r="E1959">
            <v>15.7</v>
          </cell>
        </row>
        <row r="1960">
          <cell r="A1960">
            <v>11557</v>
          </cell>
          <cell r="B1960" t="str">
            <v>ESPELHO, RETO OU CURVO, EM LATAO CROMADO, ESPESSURA MINIMA 6 MM, LARGURA *43*MM, ALTURA *230*MM - PARA FECHADURA DE EMBUTIR                                                                                                                                                                                                                                                                                                                                                                               </v>
          </cell>
          <cell r="C1960" t="str">
            <v>PAR   </v>
          </cell>
          <cell r="D1960" t="str">
            <v>CR</v>
          </cell>
          <cell r="E1960">
            <v>39.74</v>
          </cell>
        </row>
        <row r="1961">
          <cell r="A1961">
            <v>2759</v>
          </cell>
          <cell r="B1961" t="str">
            <v>ESPOLETA SIMPLES N 8.                                                                                                                                                                                                                                                                                                                                                                                                                                                                                     </v>
          </cell>
          <cell r="C1961" t="str">
            <v>UND</v>
          </cell>
          <cell r="D1961" t="str">
            <v>AS</v>
          </cell>
          <cell r="E1961">
            <v>9.68</v>
          </cell>
        </row>
        <row r="1962">
          <cell r="A1962">
            <v>38124</v>
          </cell>
          <cell r="B1962" t="str">
            <v>ESPUMA EXPANSIVA DE POLIURETANO, APLICACAO MANUAL - 500 ML                                                                                                                                                                                                                                                                                                                                                                                                                                                </v>
          </cell>
          <cell r="C1962" t="str">
            <v>UND</v>
          </cell>
          <cell r="D1962" t="str">
            <v>C </v>
          </cell>
          <cell r="E1962">
            <v>41.58</v>
          </cell>
        </row>
        <row r="1963">
          <cell r="A1963">
            <v>38380</v>
          </cell>
          <cell r="B1963" t="str">
            <v>ESQUADRO DE ACO 12 " (300 MM), CABO DE ALUMINIO                                                                                                                                                                                                                                                                                                                                                                                                                                                           </v>
          </cell>
          <cell r="C1963" t="str">
            <v>UND</v>
          </cell>
          <cell r="D1963" t="str">
            <v>CR</v>
          </cell>
          <cell r="E1963">
            <v>30.04</v>
          </cell>
        </row>
        <row r="1964">
          <cell r="A1964">
            <v>42429</v>
          </cell>
          <cell r="B1964" t="str">
            <v>ESQUI TRIPLO, EM TUBO DE ACO CARBONO, PINTURA NO PROCESSO ELETROSTATICO - EQUIPAMENTO DE GINASTICA PARA ACADEMIA AO AR LIVRE / ACADEMIA DA TERCEIRA IDADE - ATI                                                                                                                                                                                                                                                                                                                                           </v>
          </cell>
          <cell r="C1964" t="str">
            <v>UND</v>
          </cell>
          <cell r="D1964" t="str">
            <v>AS</v>
          </cell>
          <cell r="E1964">
            <v>6025.1</v>
          </cell>
        </row>
        <row r="1965">
          <cell r="A1965">
            <v>39616</v>
          </cell>
          <cell r="B1965" t="str">
            <v>ESTABILIZADOR BIVOLT AUTOMATICO, 1000 VA                                                                                                                                                                                                                                                                                                                                                                                                                                                                  </v>
          </cell>
          <cell r="C1965" t="str">
            <v>UND</v>
          </cell>
          <cell r="D1965" t="str">
            <v>C </v>
          </cell>
          <cell r="E1965">
            <v>499</v>
          </cell>
        </row>
        <row r="1966">
          <cell r="A1966">
            <v>39618</v>
          </cell>
          <cell r="B1966" t="str">
            <v>ESTABILIZADOR BIVOLT AUTOMATICO, 1500 VA                                                                                                                                                                                                                                                                                                                                                                                                                                                                  </v>
          </cell>
          <cell r="C1966" t="str">
            <v>UND</v>
          </cell>
          <cell r="D1966" t="str">
            <v>CR</v>
          </cell>
          <cell r="E1966">
            <v>905.1</v>
          </cell>
        </row>
        <row r="1967">
          <cell r="A1967">
            <v>39619</v>
          </cell>
          <cell r="B1967" t="str">
            <v>ESTABILIZADOR BIVOLT AUTOMATICO, 2000 VA                                                                                                                                                                                                                                                                                                                                                                                                                                                                  </v>
          </cell>
          <cell r="C1967" t="str">
            <v>UND</v>
          </cell>
          <cell r="D1967" t="str">
            <v>CR</v>
          </cell>
          <cell r="E1967">
            <v>1239.62</v>
          </cell>
        </row>
        <row r="1968">
          <cell r="A1968">
            <v>39613</v>
          </cell>
          <cell r="B1968" t="str">
            <v>ESTABILIZADOR BIVOLT AUTOMATICO, 300 VA                                                                                                                                                                                                                                                                                                                                                                                                                                                                   </v>
          </cell>
          <cell r="C1968" t="str">
            <v>UND</v>
          </cell>
          <cell r="D1968" t="str">
            <v>CR</v>
          </cell>
          <cell r="E1968">
            <v>198.21</v>
          </cell>
        </row>
        <row r="1969">
          <cell r="A1969">
            <v>39614</v>
          </cell>
          <cell r="B1969" t="str">
            <v>ESTABILIZADOR BIVOLT AUTOMATICO, 500 VA                                                                                                                                                                                                                                                                                                                                                                                                                                                                   </v>
          </cell>
          <cell r="C1969" t="str">
            <v>UND</v>
          </cell>
          <cell r="D1969" t="str">
            <v>CR</v>
          </cell>
          <cell r="E1969">
            <v>289.18</v>
          </cell>
        </row>
        <row r="1970">
          <cell r="A1970">
            <v>38538</v>
          </cell>
          <cell r="B1970" t="str">
            <v>ESTACA PRE-MOLDADA MACICA DE CONCRETO VIBRADO ARMADO, PARA CARGA DE 25 T, SECAO QUADRADA DE *16 X 16*, COM ANEL METALICO INCORPORADO A PECA (SOMENTE FORNECIMENTO)                                                                                                                                                                                                                                                                                                                                        </v>
          </cell>
          <cell r="C1970" t="str">
            <v>M </v>
          </cell>
          <cell r="D1970" t="str">
            <v>AS</v>
          </cell>
          <cell r="E1970">
            <v>81.8</v>
          </cell>
        </row>
        <row r="1971">
          <cell r="A1971">
            <v>38539</v>
          </cell>
          <cell r="B1971" t="str">
            <v>ESTACA PRE-MOLDADA MACICA DE CONCRETO VIBRADO ARMADO, PARA CARGA DE 50 T, SECAO QUADRADA, COM ANEL METALICO INCORPORADO A PECA (SOMENTE FORNECIMENTO)                                                                                                                                                                                                                                                                                                                                                     </v>
          </cell>
          <cell r="C1971" t="str">
            <v>M </v>
          </cell>
          <cell r="D1971" t="str">
            <v>AS</v>
          </cell>
          <cell r="E1971">
            <v>111.23</v>
          </cell>
        </row>
        <row r="1972">
          <cell r="A1972">
            <v>38540</v>
          </cell>
          <cell r="B1972" t="str">
            <v>ESTACA PRE-MOLDADA VAZADA DE CONCRETO CENTRIFUGADO, PARA CARGA DE 100 T, SECAO CIRCULAR, COM ANEL METALICO INCORPORADO A PECA (SOMENTE FORNECIMENTO)                                                                                                                                                                                                                                                                                                                                                      </v>
          </cell>
          <cell r="C1972" t="str">
            <v>M </v>
          </cell>
          <cell r="D1972" t="str">
            <v>AS</v>
          </cell>
          <cell r="E1972">
            <v>285.07</v>
          </cell>
        </row>
        <row r="1973">
          <cell r="A1973">
            <v>38384</v>
          </cell>
          <cell r="B1973" t="str">
            <v>ESTILETE DE METAL, LAMINA 18 MM                                                                                                                                                                                                                                                                                                                                                                                                                                                                           </v>
          </cell>
          <cell r="C1973" t="str">
            <v>UND</v>
          </cell>
          <cell r="D1973" t="str">
            <v>CR</v>
          </cell>
          <cell r="E1973">
            <v>21.66</v>
          </cell>
        </row>
        <row r="1974">
          <cell r="A1974">
            <v>13</v>
          </cell>
          <cell r="B1974" t="str">
            <v>ESTOPA                                                                                                                                                                                                                                                                                                                                                                                                                                                                                                    </v>
          </cell>
          <cell r="C1974" t="str">
            <v>KG</v>
          </cell>
          <cell r="D1974" t="str">
            <v>CR</v>
          </cell>
          <cell r="E1974">
            <v>20.01</v>
          </cell>
        </row>
        <row r="1975">
          <cell r="A1975">
            <v>2762</v>
          </cell>
          <cell r="B1975" t="str">
            <v>ESTOPIM SIMPLES                                                                                                                                                                                                                                                                                                                                                                                                                                                                                           </v>
          </cell>
          <cell r="C1975" t="str">
            <v>M </v>
          </cell>
          <cell r="D1975" t="str">
            <v>AS</v>
          </cell>
          <cell r="E1975">
            <v>12.1</v>
          </cell>
        </row>
        <row r="1976">
          <cell r="A1976">
            <v>21142</v>
          </cell>
          <cell r="B1976" t="str">
            <v>ESTRIBO COM PARAFUSO EM CHAPA DE FERRO FUNDIDO DE 2" X 3/16" X 35 CM, SECAO "U", PARA MADEIRAMENTO DE TELHADO                                                                                                                                                                                                                                                                                                                                                                                             </v>
          </cell>
          <cell r="C1976" t="str">
            <v>UND</v>
          </cell>
          <cell r="D1976" t="str">
            <v>CR</v>
          </cell>
          <cell r="E1976">
            <v>26.4</v>
          </cell>
        </row>
        <row r="1977">
          <cell r="A1977">
            <v>4223</v>
          </cell>
          <cell r="B1977" t="str">
            <v>ETANOL                                                                                                                                                                                                                                                                                                                                                                                                                                                                                                    </v>
          </cell>
          <cell r="C1977" t="str">
            <v>L </v>
          </cell>
          <cell r="D1977" t="str">
            <v>C </v>
          </cell>
          <cell r="E1977">
            <v>4.16</v>
          </cell>
        </row>
        <row r="1978">
          <cell r="A1978">
            <v>37372</v>
          </cell>
          <cell r="B1978" t="str">
            <v>EXAMES - HORISTA (COLETADO CAIXA - ENCARGOS COMPLEMENTARES)                                                                                                                                                                                                                                                                                                                                                                                                                                               </v>
          </cell>
          <cell r="C1978" t="str">
            <v>H </v>
          </cell>
          <cell r="D1978" t="str">
            <v>C </v>
          </cell>
          <cell r="E1978">
            <v>1.14</v>
          </cell>
        </row>
        <row r="1979">
          <cell r="A1979">
            <v>40863</v>
          </cell>
          <cell r="B1979" t="str">
            <v>EXAMES - MENSALISTA (COLETADO CAIXA - ENCARGOS COMPLEMENTARES)                                                                                                                                                                                                                                                                                                                                                                                                                                            </v>
          </cell>
          <cell r="C1979" t="str">
            <v>MÊS   </v>
          </cell>
          <cell r="D1979" t="str">
            <v>C </v>
          </cell>
          <cell r="E1979">
            <v>215.56</v>
          </cell>
        </row>
        <row r="1980">
          <cell r="A1980">
            <v>38475</v>
          </cell>
          <cell r="B1980" t="str">
            <v>EXTENSAO DE SOLDA 201 ACETILENO, E = *1,5 A 2,5* MM                                                                                                                                                                                                                                                                                                                                                                                                                                                       </v>
          </cell>
          <cell r="C1980" t="str">
            <v>UND</v>
          </cell>
          <cell r="D1980" t="str">
            <v>CR</v>
          </cell>
          <cell r="E1980">
            <v>31.66</v>
          </cell>
        </row>
        <row r="1981">
          <cell r="A1981">
            <v>38474</v>
          </cell>
          <cell r="B1981" t="str">
            <v>EXTENSAO DE SOLDA 201 GLP, E = *2,5 A 4,0* MM                                                                                                                                                                                                                                                                                                                                                                                                                                                             </v>
          </cell>
          <cell r="C1981" t="str">
            <v>UND</v>
          </cell>
          <cell r="D1981" t="str">
            <v>CR</v>
          </cell>
          <cell r="E1981">
            <v>39.14</v>
          </cell>
        </row>
        <row r="1982">
          <cell r="A1982">
            <v>10886</v>
          </cell>
          <cell r="B1982" t="str">
            <v>EXTINTOR DE INCENDIO PORTATIL COM CARGA DE AGUA PRESSURIZADA DE 10 L, CLASSE A                                                                                                                                                                                                                                                                                                                                                                                                                            </v>
          </cell>
          <cell r="C1982" t="str">
            <v>UND</v>
          </cell>
          <cell r="D1982" t="str">
            <v>CR</v>
          </cell>
          <cell r="E1982">
            <v>236.25</v>
          </cell>
        </row>
        <row r="1983">
          <cell r="A1983">
            <v>10888</v>
          </cell>
          <cell r="B1983" t="str">
            <v>EXTINTOR DE INCENDIO PORTATIL COM CARGA DE GAS CARBONICO CO2 DE 4 KG, CLASSE BC                                                                                                                                                                                                                                                                                                                                                                                                                           </v>
          </cell>
          <cell r="C1983" t="str">
            <v>UND</v>
          </cell>
          <cell r="D1983" t="str">
            <v>CR</v>
          </cell>
          <cell r="E1983">
            <v>747.69</v>
          </cell>
        </row>
        <row r="1984">
          <cell r="A1984">
            <v>10889</v>
          </cell>
          <cell r="B1984" t="str">
            <v>EXTINTOR DE INCENDIO PORTATIL COM CARGA DE GAS CARBONICO CO2 DE 6 KG, CLASSE BC                                                                                                                                                                                                                                                                                                                                                                                                                           </v>
          </cell>
          <cell r="C1984" t="str">
            <v>UND</v>
          </cell>
          <cell r="D1984" t="str">
            <v>CR</v>
          </cell>
          <cell r="E1984">
            <v>810</v>
          </cell>
        </row>
        <row r="1985">
          <cell r="A1985">
            <v>10890</v>
          </cell>
          <cell r="B1985" t="str">
            <v>EXTINTOR DE INCENDIO PORTATIL COM CARGA DE PO QUIMICO SECO (PQS) DE 12 KG, CLASSE BC                                                                                                                                                                                                                                                                                                                                                                                                                      </v>
          </cell>
          <cell r="C1985" t="str">
            <v>UND</v>
          </cell>
          <cell r="D1985" t="str">
            <v>CR</v>
          </cell>
          <cell r="E1985">
            <v>373.84</v>
          </cell>
        </row>
        <row r="1986">
          <cell r="A1986">
            <v>10891</v>
          </cell>
          <cell r="B1986" t="str">
            <v>EXTINTOR DE INCENDIO PORTATIL COM CARGA DE PO QUIMICO SECO (PQS) DE 4 KG, CLASSE BC                                                                                                                                                                                                                                                                                                                                                                                                                       </v>
          </cell>
          <cell r="C1986" t="str">
            <v>UND</v>
          </cell>
          <cell r="D1986" t="str">
            <v>CR</v>
          </cell>
          <cell r="E1986">
            <v>228.46</v>
          </cell>
        </row>
        <row r="1987">
          <cell r="A1987">
            <v>10892</v>
          </cell>
          <cell r="B1987" t="str">
            <v>EXTINTOR DE INCENDIO PORTATIL COM CARGA DE PO QUIMICO SECO (PQS) DE 6 KG, CLASSE BC                                                                                                                                                                                                                                                                                                                                                                                                                       </v>
          </cell>
          <cell r="C1987" t="str">
            <v>UND</v>
          </cell>
          <cell r="D1987" t="str">
            <v>C </v>
          </cell>
          <cell r="E1987">
            <v>270</v>
          </cell>
        </row>
        <row r="1988">
          <cell r="A1988">
            <v>20977</v>
          </cell>
          <cell r="B1988" t="str">
            <v>EXTINTOR DE INCENDIO PORTATIL COM CARGA DE PO QUIMICO SECO (PQS) DE 8 KG, CLASSE BC                                                                                                                                                                                                                                                                                                                                                                                                                       </v>
          </cell>
          <cell r="C1988" t="str">
            <v>UND</v>
          </cell>
          <cell r="D1988" t="str">
            <v>CR</v>
          </cell>
          <cell r="E1988">
            <v>321.92</v>
          </cell>
        </row>
        <row r="1989">
          <cell r="A1989">
            <v>3073</v>
          </cell>
          <cell r="B1989" t="str">
            <v>EXTREMIDADE PVC PBA, BF, JE, DN 100/ DE 110 MM (NBR 10351)                                                                                                                                                                                                                                                                                                                                                                                                                                                </v>
          </cell>
          <cell r="C1989" t="str">
            <v>UND</v>
          </cell>
          <cell r="D1989" t="str">
            <v>AS</v>
          </cell>
          <cell r="E1989">
            <v>163.63</v>
          </cell>
        </row>
        <row r="1990">
          <cell r="A1990">
            <v>3074</v>
          </cell>
          <cell r="B1990" t="str">
            <v>EXTREMIDADE PVC PBA, BF, JE, DN 75/ DE 85 MM (NBR 10351)                                                                                                                                                                                                                                                                                                                                                                                                                                                  </v>
          </cell>
          <cell r="C1990" t="str">
            <v>UND</v>
          </cell>
          <cell r="D1990" t="str">
            <v>AS</v>
          </cell>
          <cell r="E1990">
            <v>103.3</v>
          </cell>
        </row>
        <row r="1991">
          <cell r="A1991">
            <v>3076</v>
          </cell>
          <cell r="B1991" t="str">
            <v>EXTREMIDADE PVC PBA, PF, JE, DN 100 / DE 110 MM (NBR 10351)                                                                                                                                                                                                                                                                                                                                                                                                                                               </v>
          </cell>
          <cell r="C1991" t="str">
            <v>UND</v>
          </cell>
          <cell r="D1991" t="str">
            <v>AS</v>
          </cell>
          <cell r="E1991">
            <v>134.52</v>
          </cell>
        </row>
        <row r="1992">
          <cell r="A1992">
            <v>3075</v>
          </cell>
          <cell r="B1992" t="str">
            <v>EXTREMIDADE PVC PBA, PF, JE, DN 75 / DE 85 MM (NBR 10351)                                                                                                                                                                                                                                                                                                                                                                                                                                                 </v>
          </cell>
          <cell r="C1992" t="str">
            <v>UND</v>
          </cell>
          <cell r="D1992" t="str">
            <v>AS</v>
          </cell>
          <cell r="E1992">
            <v>85.01</v>
          </cell>
        </row>
        <row r="1993">
          <cell r="A1993">
            <v>10781</v>
          </cell>
          <cell r="B1993" t="str">
            <v>EXTREMIDADE/TUBETE PARA HIDROMETRO PVC, COM ROSCA, CURTA, COM BUCHA LATAO, 3/4"                                                                                                                                                                                                                                                                                                                                                                                                                           </v>
          </cell>
          <cell r="C1993" t="str">
            <v>UND</v>
          </cell>
          <cell r="D1993" t="str">
            <v>AS</v>
          </cell>
          <cell r="E1993">
            <v>11.53</v>
          </cell>
        </row>
        <row r="1994">
          <cell r="A1994">
            <v>43612</v>
          </cell>
          <cell r="B1994" t="str">
            <v>FECHADRUA BICO DE PAPAGAIO PARA PORTA DE CORRER EXTERNA, EM ACO INOX COM ACABAMENTO CROMADO, MAQUINA COM 45 MM, INCLUINDO CHAVE TIPO CILINDRO                                                                                                                                                                                                                                                                                                                                                             </v>
          </cell>
          <cell r="C1994" t="str">
            <v>CJ</v>
          </cell>
          <cell r="D1994" t="str">
            <v>CR</v>
          </cell>
          <cell r="E1994">
            <v>106.13</v>
          </cell>
        </row>
        <row r="1995">
          <cell r="A1995">
            <v>43613</v>
          </cell>
          <cell r="B1995" t="str">
            <v>FECHADRUA BICO DE PAPAGAIO PARA PORTA DE CORRER INTERNA, EM ACO INOX COM ACABAMENTO CROMADO, MAQUINA COM 45 MM, INCLUINDO CHAVE TIPO BIPARTIDA                                                                                                                                                                                                                                                                                                                                                            </v>
          </cell>
          <cell r="C1995" t="str">
            <v>CJ</v>
          </cell>
          <cell r="D1995" t="str">
            <v>CR</v>
          </cell>
          <cell r="E1995">
            <v>87.86</v>
          </cell>
        </row>
        <row r="1996">
          <cell r="A1996">
            <v>11480</v>
          </cell>
          <cell r="B1996" t="str">
            <v>FECHADURA AUXILIAR DE SEGURANCA PARA PORTA EXTERNA, EM ACO INOX, BROCA DE 45 A 55 MM, LINGUETA COM 3 AVANCOS, INCLUINDO 2 CHAVES TIPO CILINDRO                                                                                                                                                                                                                                                                                                                                                            </v>
          </cell>
          <cell r="C1996" t="str">
            <v>CJ</v>
          </cell>
          <cell r="D1996" t="str">
            <v>CR</v>
          </cell>
          <cell r="E1996">
            <v>134.83</v>
          </cell>
        </row>
        <row r="1997">
          <cell r="A1997">
            <v>11469</v>
          </cell>
          <cell r="B1997" t="str">
            <v>FECHADURA DE EMBUTIR PARA GAVETA E MOVEIS DE MADEIRA, EM ACO INOX COM ACABAMENTO CROMADO, COM ABAS LATERAIS, CILINDRO COM 22 MM DE DIAMETRO, INCLUINDO CHAVE COM PERFIL METALICO E CAPA ESCAMOTEAVEL                                                                                                                                                                                                                                                                                                      </v>
          </cell>
          <cell r="C1997" t="str">
            <v>UND</v>
          </cell>
          <cell r="D1997" t="str">
            <v>CR</v>
          </cell>
          <cell r="E1997">
            <v>14.39</v>
          </cell>
        </row>
        <row r="1998">
          <cell r="A1998">
            <v>11468</v>
          </cell>
          <cell r="B1998" t="str">
            <v>FECHADURA DE SOBREPOR PARA GAVETAS E ARMARIOS, EM ACO INOX COM ACABAMENTO CROMADO, COM CILINDRO DE APROX 20 MM                                                                                                                                                                                                                                                                                                                                                                                            </v>
          </cell>
          <cell r="C1998" t="str">
            <v>UND</v>
          </cell>
          <cell r="D1998" t="str">
            <v>CR</v>
          </cell>
          <cell r="E1998">
            <v>14.4</v>
          </cell>
        </row>
        <row r="1999">
          <cell r="A1999">
            <v>11484</v>
          </cell>
          <cell r="B1999" t="str">
            <v>FECHADURA DE SOBREPOR PARA PORTAO, EM ACO INOX COM ACABAMENTO CROMADO, CAIXA DE 100 MM, INCLUINDO CHAVE TIPO CILINDRO                                                                                                                                                                                                                                                                                                                                                                                     </v>
          </cell>
          <cell r="C1999" t="str">
            <v>UND</v>
          </cell>
          <cell r="D1999" t="str">
            <v>CR</v>
          </cell>
          <cell r="E1999">
            <v>63.26</v>
          </cell>
        </row>
        <row r="2000">
          <cell r="A2000">
            <v>38155</v>
          </cell>
          <cell r="B2000" t="str">
            <v>FECHADURA DE SOBREPOR PARA PORTAO, EM ACO INOX COM ACABAMENTO CROMADO, CAIXA DE 100 MM, INCLUINDO CHAVE TIPO TETRA                                                                                                                                                                                                                                                                                                                                                                                        </v>
          </cell>
          <cell r="C2000" t="str">
            <v>UND</v>
          </cell>
          <cell r="D2000" t="str">
            <v>CR</v>
          </cell>
          <cell r="E2000">
            <v>98.21</v>
          </cell>
        </row>
        <row r="2001">
          <cell r="A2001">
            <v>11467</v>
          </cell>
          <cell r="B2001" t="str">
            <v>FECHADURA DE SOBREPOR TIPO CAIXAO, EM FERRO COM ACABAMENTO RESINADO, SEM MACANETA, SEM CILINDRO, INCLUINDO CHAVE TIPO SIMPLES                                                                                                                                                                                                                                                                                                                                                                             </v>
          </cell>
          <cell r="C2001" t="str">
            <v>UND</v>
          </cell>
          <cell r="D2001" t="str">
            <v>CR</v>
          </cell>
          <cell r="E2001">
            <v>22.44</v>
          </cell>
        </row>
        <row r="2002">
          <cell r="A2002">
            <v>38153</v>
          </cell>
          <cell r="B2002" t="str">
            <v>FECHADURA ESPELHO PARA PORTA DE BANHEIRO, EM ACO INOX (MAQUINA, TESTA E CONTRA-TESTA) E EM ZAMAC (MACANETA, LINGUETA E TRINCOS) COM ACABAMENTO CROMADO, MAQUINA DE 40 MM, INCLUINDO CHAVE TIPO TRANQUETA                                                                                                                                                                                                                                                                                                  </v>
          </cell>
          <cell r="C2002" t="str">
            <v>CJ</v>
          </cell>
          <cell r="D2002" t="str">
            <v>CR</v>
          </cell>
          <cell r="E2002">
            <v>57.32</v>
          </cell>
        </row>
        <row r="2003">
          <cell r="A2003">
            <v>43607</v>
          </cell>
          <cell r="B2003" t="str">
            <v>FECHADURA ESPELHO PARA PORTA DE BANHEIRO, EM ACO INOX (MAQUINA, TESTA E CONTRA-TESTA) E EM ZAMAC (MACANETA, LINGUETA E TRINCOS) COM ACABAMENTO CROMADO, MAQUINA DE 55 MM, INCLUINDO CHAVE TIPO TRANQUETA  (CONJUNTO DE FECHADURAS)                                                                                                                                                                                                                                                                        </v>
          </cell>
          <cell r="C2003" t="str">
            <v>CJ</v>
          </cell>
          <cell r="D2003" t="str">
            <v>CR</v>
          </cell>
          <cell r="E2003">
            <v>108.42</v>
          </cell>
        </row>
        <row r="2004">
          <cell r="A2004">
            <v>3080</v>
          </cell>
          <cell r="B2004" t="str">
            <v>FECHADURA ESPELHO PARA PORTA EXTERNA, EM ACO INOX (MAQUINA, TESTA E CONTRA-TESTA) E EM ZAMAC (MACANETA, LINGUETA E TRINCOS) COM ACABAMENTO CROMADO, MAQUINA DE 40 MM, INCLUINDO CHAVE TIPO CILINDRO                                                                                                                                                                                                                                                                                                       </v>
          </cell>
          <cell r="C2004" t="str">
            <v>CJ</v>
          </cell>
          <cell r="D2004" t="str">
            <v>C </v>
          </cell>
          <cell r="E2004">
            <v>72.9</v>
          </cell>
        </row>
        <row r="2005">
          <cell r="A2005">
            <v>3081</v>
          </cell>
          <cell r="B2005" t="str">
            <v>FECHADURA ESPELHO PARA PORTA EXTERNA, EM ACO INOX (MAQUINA, TESTA E CONTRA-TESTA) E EM ZAMAC (MACANETA, LINGUETA E TRINCOS) COM ACABAMENTO CROMADO, MAQUINA DE 55 MM, INCLUINDO CHAVE TIPO CILINDRO                                                                                                                                                                                                                                                                                                       </v>
          </cell>
          <cell r="C2005" t="str">
            <v>CJ</v>
          </cell>
          <cell r="D2005" t="str">
            <v>CR</v>
          </cell>
          <cell r="E2005">
            <v>144.23</v>
          </cell>
        </row>
        <row r="2006">
          <cell r="A2006">
            <v>3090</v>
          </cell>
          <cell r="B2006" t="str">
            <v>FECHADURA ESPELHO PARA PORTA INTERNA, EM ACO INOX (MAQUINA, TESTA E CONTRA-TESTA) E EM ZAMAC (MACANETA, LINGUETA E TRINCOS) COM ACABAMENTO CROMADO, MAQUINA DE 40 MM, INCLUINDO CHAVE TIPO INTERNA                                                                                                                                                                                                                                                                                                        </v>
          </cell>
          <cell r="C2006" t="str">
            <v>CJ</v>
          </cell>
          <cell r="D2006" t="str">
            <v>CR</v>
          </cell>
          <cell r="E2006">
            <v>65.07</v>
          </cell>
        </row>
        <row r="2007">
          <cell r="A2007">
            <v>43611</v>
          </cell>
          <cell r="B2007" t="str">
            <v>FECHADURA ESPELHO PARA PORTA INTERNA, EM ACO INOX (MAQUINA, TESTA E CONTRA-TESTA) E EM ZAMAC (MACANETA, LINGUETA E TRINCOS) COM ACABAMENTO CROMADO, MAQUINA DE 55 MM, INCLUINDO CHAVE TIPO INTERNA                                                                                                                                                                                                                                                                                                        </v>
          </cell>
          <cell r="C2007" t="str">
            <v>CJ</v>
          </cell>
          <cell r="D2007" t="str">
            <v>CR</v>
          </cell>
          <cell r="E2007">
            <v>107.97</v>
          </cell>
        </row>
        <row r="2008">
          <cell r="A2008">
            <v>3103</v>
          </cell>
          <cell r="B2008" t="str">
            <v>FECHADURA PARA PORTA PIVOTANTE DE VIDRO TEMPERADO, EM ACO INOX COM ACABAMENTO CROMADO, RECORTE PADRAO SANTA MARINA, COM CILINDRO EM LATAO, INCLUINDO CHAVE TIPO CILINDRO                                                                                                                                                                                                                                                                                                                                  </v>
          </cell>
          <cell r="C2008" t="str">
            <v>UND</v>
          </cell>
          <cell r="D2008" t="str">
            <v>CR</v>
          </cell>
          <cell r="E2008">
            <v>53.95</v>
          </cell>
        </row>
        <row r="2009">
          <cell r="A2009">
            <v>3097</v>
          </cell>
          <cell r="B2009" t="str">
            <v>FECHADURA ROSETA REDONDA PARA PORTA DE BANHEIRO, EM ACO INOX (MAQUINA, TESTA E CONTRA-TESTA) E EM ZAMAC (MACANETA, LINGUETA E TRINCOS) COM ACABAMENTO CROMADO, MAQUINA DE 40 MM, INCLUINDO CHAVE TIPO TRANQUETA                                                                                                                                                                                                                                                                                           </v>
          </cell>
          <cell r="C2009" t="str">
            <v>CJ</v>
          </cell>
          <cell r="D2009" t="str">
            <v>CR</v>
          </cell>
          <cell r="E2009">
            <v>81.62</v>
          </cell>
        </row>
        <row r="2010">
          <cell r="A2010">
            <v>3099</v>
          </cell>
          <cell r="B2010" t="str">
            <v>FECHADURA ROSETA REDONDA PARA PORTA DE BANHEIRO, EM ACO INOX (MAQUINA, TESTA E CONTRA-TESTA) E EM ZAMAC (MACANETA, LINGUETA E TRINCOS) COM ACABAMENTO CROMADO, MAQUINA DE 55 MM, INCLUINDO CHAVE TIPO TRANQUETA                                                                                                                                                                                                                                                                                           </v>
          </cell>
          <cell r="C2010" t="str">
            <v>CJ</v>
          </cell>
          <cell r="D2010" t="str">
            <v>CR</v>
          </cell>
          <cell r="E2010">
            <v>130.69</v>
          </cell>
        </row>
        <row r="2011">
          <cell r="A2011">
            <v>38151</v>
          </cell>
          <cell r="B2011" t="str">
            <v>FECHADURA ROSETA REDONDA PARA PORTA EXTERNA, EM ACO INOX (MAQUINA, TESTA E CONTRA-TESTA) E EM ZAMAC (MACANETA, LINGUETA E TRINCOS) COM ACABAMENTO CROMADO, MAQUINA DE 40 MM, INCLUINDO CHAVE TIPO CILINDRO                                                                                                                                                                                                                                                                                                </v>
          </cell>
          <cell r="C2011" t="str">
            <v>CJ</v>
          </cell>
          <cell r="D2011" t="str">
            <v>CR</v>
          </cell>
          <cell r="E2011">
            <v>94.75</v>
          </cell>
        </row>
        <row r="2012">
          <cell r="A2012">
            <v>38152</v>
          </cell>
          <cell r="B2012" t="str">
            <v>FECHADURA ROSETA REDONDA PARA PORTA EXTERNA, EM ACO INOX (MAQUINA, TESTA E CONTRA-TESTA) E EM ZAMAC (MACANETA, LINGUETA E TRINCOS) COM ACABAMENTO CROMADO, MAQUINA DE 55 MM, INCLUINDO CHAVE TIPO CILINDRO                                                                                                                                                                                                                                                                                                </v>
          </cell>
          <cell r="C2012" t="str">
            <v>CJ</v>
          </cell>
          <cell r="D2012" t="str">
            <v>CR</v>
          </cell>
          <cell r="E2012">
            <v>152.84</v>
          </cell>
        </row>
        <row r="2013">
          <cell r="A2013">
            <v>43610</v>
          </cell>
          <cell r="B2013" t="str">
            <v>FECHADURA ROSETA REDONDA PARA PORTA INTERNA, EM ACO INOX (MAQUINA, TESTA E CONTRA-TESTA) E EM ZAMAC (MACANETA, LINGUETA E TRINCOS) COM ACABAMENTO CROMADO, MAQUINA DE 40 MM, INCLUINDO CHAVE TIPO INTERNA (CONJUNTO DE FECHADURAS)                                                                                                                                                                                                                                                                        </v>
          </cell>
          <cell r="C2013" t="str">
            <v>CJ</v>
          </cell>
          <cell r="D2013" t="str">
            <v>CR</v>
          </cell>
          <cell r="E2013">
            <v>80.99</v>
          </cell>
        </row>
        <row r="2014">
          <cell r="A2014">
            <v>3093</v>
          </cell>
          <cell r="B2014" t="str">
            <v>FECHADURA ROSETA REDONDA PARA PORTA INTERNA, EM ACO INOX (MAQUINA, TESTA E CONTRA-TESTA) E EM ZAMAC (MACANETA, LINGUETA E TRINCOS) COM ACABAMENTO CROMADO, MAQUINA DE 55 MM, INCLUINDO CHAVE TIPO INTERNA                                                                                                                                                                                                                                                                                                 </v>
          </cell>
          <cell r="C2014" t="str">
            <v>CJ</v>
          </cell>
          <cell r="D2014" t="str">
            <v>CR</v>
          </cell>
          <cell r="E2014">
            <v>130.69</v>
          </cell>
        </row>
        <row r="2015">
          <cell r="A2015">
            <v>38165</v>
          </cell>
          <cell r="B2015" t="str">
            <v>FECHO / FECHADURA COM PUXADOR CONCHA, COM TRANCA TIPO TRAVA, PARA JANELA / PORTA DE CORRER (INCLUI TESTA, FECHADURA, PUXADOR) - COMPLETA                                                                                                                                                                                                                                                                                                                                                                  </v>
          </cell>
          <cell r="C2015" t="str">
            <v>CJ</v>
          </cell>
          <cell r="D2015" t="str">
            <v>CR</v>
          </cell>
          <cell r="E2015">
            <v>75.52</v>
          </cell>
        </row>
        <row r="2016">
          <cell r="A2016">
            <v>38177</v>
          </cell>
          <cell r="B2016" t="str">
            <v>FECHO / TRINCO TIPO AVIAO, EM ZAMAC CROMADO, *60* MM, PARA JANELAS - INCLUI PARAFUSOS                                                                                                                                                                                                                                                                                                                                                                                                                     </v>
          </cell>
          <cell r="C2016" t="str">
            <v>UND</v>
          </cell>
          <cell r="D2016" t="str">
            <v>CR</v>
          </cell>
          <cell r="E2016">
            <v>22.44</v>
          </cell>
        </row>
        <row r="2017">
          <cell r="A2017">
            <v>11458</v>
          </cell>
          <cell r="B2017" t="str">
            <v>FECHO DE SEGURANCA, TIPO BATOM, EM LATAO / ZAMAC, CROMADO, PARA PORTAS E JANELAS - INCLUI PARAFUSOS                                                                                                                                                                                                                                                                                                                                                                                                       </v>
          </cell>
          <cell r="C2017" t="str">
            <v>UND</v>
          </cell>
          <cell r="D2017" t="str">
            <v>CR</v>
          </cell>
          <cell r="E2017">
            <v>26.79</v>
          </cell>
        </row>
        <row r="2018">
          <cell r="A2018">
            <v>3108</v>
          </cell>
          <cell r="B2018" t="str">
            <v>FECHO QUEBRA UNHA, EM LATAO COM ACABAMENTO CROMADO, DE EMBUTIR, COM COMANDO ALAVANCA, ALTURA DE DE 22 CM, LARGURA MINIMA DE 1,90 CM E ESPESSURA MINIMA DE 1,90 MM, PARA PORTAS E JANELAS (INCLUI PARAFUSOS)                                                                                                                                                                                                                                                                                               </v>
          </cell>
          <cell r="C2018" t="str">
            <v>UND</v>
          </cell>
          <cell r="D2018" t="str">
            <v>CR</v>
          </cell>
          <cell r="E2018">
            <v>113.9</v>
          </cell>
        </row>
        <row r="2019">
          <cell r="A2019">
            <v>3105</v>
          </cell>
          <cell r="B2019" t="str">
            <v>FECHO QUEBRA UNHA, EM LATAO COM ACABAMENTO CROMADO, DE EMBUTIR, COM COMANDO ALAVANCA, ALTURA DE DE 40 CM, LARGURA MINIMA DE 1,90 CM E ESPESSURA MINIMA DE 1,90 MM, PARA PORTAS E JANELAS (INCLUI PARAFUSOS)                                                                                                                                                                                                                                                                                               </v>
          </cell>
          <cell r="C2019" t="str">
            <v>UND</v>
          </cell>
          <cell r="D2019" t="str">
            <v>CR</v>
          </cell>
          <cell r="E2019">
            <v>148.97</v>
          </cell>
        </row>
        <row r="2020">
          <cell r="A2020">
            <v>38178</v>
          </cell>
          <cell r="B2020" t="str">
            <v>FECHO QUEBRA UNHA, EM LATAO COM ACABAMENTO CROMADO, DE EMBUTIR, COM COMANDO DESLIZANTE, ALTURA DE 12 CM, LARGURA MINIMA DE 1,90 CM E ESPESSURA MINIMA DE 1,90 MM                                                                                                                                                                                                                                                                                                                                          </v>
          </cell>
          <cell r="C2020" t="str">
            <v>UND</v>
          </cell>
          <cell r="D2020" t="str">
            <v>CR</v>
          </cell>
          <cell r="E2020">
            <v>24.69</v>
          </cell>
        </row>
        <row r="2021">
          <cell r="A2021">
            <v>43575</v>
          </cell>
          <cell r="B2021" t="str">
            <v>FECHO QUEBRA UNHA, EM LATAO COM ACABAMENTO CROMADO, DE EMBUTIR, COM COMANDO DESLIZANTE, ALTURA DE 22 CM, LARGURA MINIMA DE 1,90 CM E ESPESSURA MINIMA DE 1,90 MM                                                                                                                                                                                                                                                                                                                                          </v>
          </cell>
          <cell r="C2021" t="str">
            <v>UND</v>
          </cell>
          <cell r="D2021" t="str">
            <v>CR</v>
          </cell>
          <cell r="E2021">
            <v>53.5</v>
          </cell>
        </row>
        <row r="2022">
          <cell r="A2022">
            <v>43577</v>
          </cell>
          <cell r="B2022" t="str">
            <v>FECHO QUEBRA UNHA, EM LATAO COM ACABAMENTO CROMADO, DE EMBUTIR, COM COMANDO DESLIZANTE, ALTURA DE 40 CM, LARGURA MINIMA DE 1,90 CM E ESPESSURA MINIMA DE 1,90 MM                                                                                                                                                                                                                                                                                                                                          </v>
          </cell>
          <cell r="C2022" t="str">
            <v>UND</v>
          </cell>
          <cell r="D2022" t="str">
            <v>CR</v>
          </cell>
          <cell r="E2022">
            <v>93.01</v>
          </cell>
        </row>
        <row r="2023">
          <cell r="A2023">
            <v>43458</v>
          </cell>
          <cell r="B2023" t="str">
            <v>FERRAMENTAS - FAMILIA ALMOXARIFE - HORISTA (ENCARGOS COMPLEMENTARES - COLETADO CAIXA)                                                                                                                                                                                                                                                                                                                                                                                                                     </v>
          </cell>
          <cell r="C2023" t="str">
            <v>H </v>
          </cell>
          <cell r="D2023" t="str">
            <v>C </v>
          </cell>
          <cell r="E2023">
            <v>0.06</v>
          </cell>
        </row>
        <row r="2024">
          <cell r="A2024">
            <v>43470</v>
          </cell>
          <cell r="B2024" t="str">
            <v>FERRAMENTAS - FAMILIA ALMOXARIFE - MENSALISTA (ENCARGOS COMPLEMENTARES - COLETADO CAIXA)                                                                                                                                                                                                                                                                                                                                                                                                                  </v>
          </cell>
          <cell r="C2024" t="str">
            <v>MÊS   </v>
          </cell>
          <cell r="D2024" t="str">
            <v>C </v>
          </cell>
          <cell r="E2024">
            <v>10.6</v>
          </cell>
        </row>
        <row r="2025">
          <cell r="A2025">
            <v>43459</v>
          </cell>
          <cell r="B2025" t="str">
            <v>FERRAMENTAS - FAMILIA CARPINTEIRO DE FORMAS - HORISTA (ENCARGOS COMPLEMENTARES - COLETADO CAIXA)                                                                                                                                                                                                                                                                                                                                                                                                          </v>
          </cell>
          <cell r="C2025" t="str">
            <v>H </v>
          </cell>
          <cell r="D2025" t="str">
            <v>C </v>
          </cell>
          <cell r="E2025">
            <v>0.49</v>
          </cell>
        </row>
        <row r="2026">
          <cell r="A2026">
            <v>43471</v>
          </cell>
          <cell r="B2026" t="str">
            <v>FERRAMENTAS - FAMILIA CARPINTEIRO DE FORMAS - MENSALISTA (ENCARGOS COMPLEMENTARES - COLETADO CAIXA)                                                                                                                                                                                                                                                                                                                                                                                                       </v>
          </cell>
          <cell r="C2026" t="str">
            <v>MÊS   </v>
          </cell>
          <cell r="D2026" t="str">
            <v>C </v>
          </cell>
          <cell r="E2026">
            <v>92.9</v>
          </cell>
        </row>
        <row r="2027">
          <cell r="A2027">
            <v>43460</v>
          </cell>
          <cell r="B2027" t="str">
            <v>FERRAMENTAS - FAMILIA ELETRICISTA - HORISTA (ENCARGOS COMPLEMENTARES - COLETADO CAIXA)                                                                                                                                                                                                                                                                                                                                                                                                                    </v>
          </cell>
          <cell r="C2027" t="str">
            <v>H </v>
          </cell>
          <cell r="D2027" t="str">
            <v>C </v>
          </cell>
          <cell r="E2027">
            <v>0.86</v>
          </cell>
        </row>
        <row r="2028">
          <cell r="A2028">
            <v>43472</v>
          </cell>
          <cell r="B2028" t="str">
            <v>FERRAMENTAS - FAMILIA ELETRICISTA - MENSALISTA (ENCARGOS COMPLEMENTARES - COLETADO CAIXA)                                                                                                                                                                                                                                                                                                                                                                                                                 </v>
          </cell>
          <cell r="C2028" t="str">
            <v>MÊS   </v>
          </cell>
          <cell r="D2028" t="str">
            <v>C </v>
          </cell>
          <cell r="E2028">
            <v>161.79</v>
          </cell>
        </row>
        <row r="2029">
          <cell r="A2029">
            <v>43461</v>
          </cell>
          <cell r="B2029" t="str">
            <v>FERRAMENTAS - FAMILIA ENCANADOR - HORISTA (ENCARGOS COMPLEMENTARES - COLETADO CAIXA)                                                                                                                                                                                                                                                                                                                                                                                                                      </v>
          </cell>
          <cell r="C2029" t="str">
            <v>H </v>
          </cell>
          <cell r="D2029" t="str">
            <v>C </v>
          </cell>
          <cell r="E2029">
            <v>0.32</v>
          </cell>
        </row>
        <row r="2030">
          <cell r="A2030">
            <v>43473</v>
          </cell>
          <cell r="B2030" t="str">
            <v>FERRAMENTAS - FAMILIA ENCANADOR - MENSALISTA (ENCARGOS COMPLEMENTARES - COLETADO CAIXA)                                                                                                                                                                                                                                                                                                                                                                                                                   </v>
          </cell>
          <cell r="C2030" t="str">
            <v>MÊS   </v>
          </cell>
          <cell r="D2030" t="str">
            <v>C </v>
          </cell>
          <cell r="E2030">
            <v>60.76</v>
          </cell>
        </row>
        <row r="2031">
          <cell r="A2031">
            <v>43463</v>
          </cell>
          <cell r="B2031" t="str">
            <v>FERRAMENTAS - FAMILIA ENCARREGADO GERAL - HORISTA (ENCARGOS COMPLEMENTARES - COLETADO CAIXA)                                                                                                                                                                                                                                                                                                                                                                                                              </v>
          </cell>
          <cell r="C2031" t="str">
            <v>H </v>
          </cell>
          <cell r="D2031" t="str">
            <v>C </v>
          </cell>
          <cell r="E2031">
            <v>0.11</v>
          </cell>
        </row>
        <row r="2032">
          <cell r="A2032">
            <v>43475</v>
          </cell>
          <cell r="B2032" t="str">
            <v>FERRAMENTAS - FAMILIA ENCARREGADO GERAL - MENSALISTA (ENCARGOS COMPLEMENTARES - COLETADO CAIXA)                                                                                                                                                                                                                                                                                                                                                                                                           </v>
          </cell>
          <cell r="C2032" t="str">
            <v>MÊS   </v>
          </cell>
          <cell r="D2032" t="str">
            <v>C </v>
          </cell>
          <cell r="E2032">
            <v>21.49</v>
          </cell>
        </row>
        <row r="2033">
          <cell r="A2033">
            <v>43462</v>
          </cell>
          <cell r="B2033" t="str">
            <v>FERRAMENTAS - FAMILIA ENGENHEIRO CIVIL - HORISTA (ENCARGOS COMPLEMENTARES - COLETADO CAIXA)                                                                                                                                                                                                                                                                                                                                                                                                               </v>
          </cell>
          <cell r="C2033" t="str">
            <v>H </v>
          </cell>
          <cell r="D2033" t="str">
            <v>C </v>
          </cell>
          <cell r="E2033">
            <v>0.01</v>
          </cell>
        </row>
        <row r="2034">
          <cell r="A2034">
            <v>43474</v>
          </cell>
          <cell r="B2034" t="str">
            <v>FERRAMENTAS - FAMILIA ENGENHEIRO CIVIL - MENSALISTA (ENCARGOS COMPLEMENTARES - COLETADO CAIXA)                                                                                                                                                                                                                                                                                                                                                                                                            </v>
          </cell>
          <cell r="C2034" t="str">
            <v>MÊS   </v>
          </cell>
          <cell r="D2034" t="str">
            <v>C </v>
          </cell>
          <cell r="E2034">
            <v>2.54</v>
          </cell>
        </row>
        <row r="2035">
          <cell r="A2035">
            <v>43464</v>
          </cell>
          <cell r="B2035" t="str">
            <v>FERRAMENTAS - FAMILIA OPERADOR ESCAVADEIRA - HORISTA (ENCARGOS COMPLEMENTARES - COLETADO CAIXA)                                                                                                                                                                                                                                                                                                                                                                                                           </v>
          </cell>
          <cell r="C2035" t="str">
            <v>H </v>
          </cell>
          <cell r="D2035" t="str">
            <v>C </v>
          </cell>
          <cell r="E2035">
            <v>0.01</v>
          </cell>
        </row>
        <row r="2036">
          <cell r="A2036">
            <v>43476</v>
          </cell>
          <cell r="B2036" t="str">
            <v>FERRAMENTAS - FAMILIA OPERADOR ESCAVADEIRA - MENSALISTA (ENCARGOS COMPLEMENTARES - COLETADO CAIXA)                                                                                                                                                                                                                                                                                                                                                                                                        </v>
          </cell>
          <cell r="C2036" t="str">
            <v>MÊS   </v>
          </cell>
          <cell r="D2036" t="str">
            <v>C </v>
          </cell>
          <cell r="E2036">
            <v>0.01</v>
          </cell>
        </row>
        <row r="2037">
          <cell r="A2037">
            <v>43465</v>
          </cell>
          <cell r="B2037" t="str">
            <v>FERRAMENTAS - FAMILIA PEDREIRO - HORISTA (ENCARGOS COMPLEMENTARES - COLETADO CAIXA)                                                                                                                                                                                                                                                                                                                                                                                                                       </v>
          </cell>
          <cell r="C2037" t="str">
            <v>H </v>
          </cell>
          <cell r="D2037" t="str">
            <v>C </v>
          </cell>
          <cell r="E2037">
            <v>0.84</v>
          </cell>
        </row>
        <row r="2038">
          <cell r="A2038">
            <v>43477</v>
          </cell>
          <cell r="B2038" t="str">
            <v>FERRAMENTAS - FAMILIA PEDREIRO - MENSALISTA (ENCARGOS COMPLEMENTARES - COLETADO CAIXA)                                                                                                                                                                                                                                                                                                                                                                                                                    </v>
          </cell>
          <cell r="C2038" t="str">
            <v>MÊS   </v>
          </cell>
          <cell r="D2038" t="str">
            <v>C </v>
          </cell>
          <cell r="E2038">
            <v>158.88</v>
          </cell>
        </row>
        <row r="2039">
          <cell r="A2039">
            <v>43466</v>
          </cell>
          <cell r="B2039" t="str">
            <v>FERRAMENTAS - FAMILIA PINTOR - HORISTA (ENCARGOS COMPLEMENTARES - COLETADO CAIXA)                                                                                                                                                                                                                                                                                                                                                                                                                         </v>
          </cell>
          <cell r="C2039" t="str">
            <v>H </v>
          </cell>
          <cell r="D2039" t="str">
            <v>C </v>
          </cell>
          <cell r="E2039">
            <v>1.68</v>
          </cell>
        </row>
        <row r="2040">
          <cell r="A2040">
            <v>43478</v>
          </cell>
          <cell r="B2040" t="str">
            <v>FERRAMENTAS - FAMILIA PINTOR - MENSALISTA (ENCARGOS COMPLEMENTARES - COLETADO CAIXA)                                                                                                                                                                                                                                                                                                                                                                                                                      </v>
          </cell>
          <cell r="C2040" t="str">
            <v>MÊS   </v>
          </cell>
          <cell r="D2040" t="str">
            <v>C </v>
          </cell>
          <cell r="E2040">
            <v>315.88</v>
          </cell>
        </row>
        <row r="2041">
          <cell r="A2041">
            <v>43467</v>
          </cell>
          <cell r="B2041" t="str">
            <v>FERRAMENTAS - FAMILIA SERVENTE - HORISTA (ENCARGOS COMPLEMENTARES - COLETADO CAIXA)                                                                                                                                                                                                                                                                                                                                                                                                                       </v>
          </cell>
          <cell r="C2041" t="str">
            <v>H </v>
          </cell>
          <cell r="D2041" t="str">
            <v>C </v>
          </cell>
          <cell r="E2041">
            <v>0.59</v>
          </cell>
        </row>
        <row r="2042">
          <cell r="A2042">
            <v>43479</v>
          </cell>
          <cell r="B2042" t="str">
            <v>FERRAMENTAS - FAMILIA SERVENTE - MENSALISTA (ENCARGOS COMPLEMENTARES - COLETADO CAIXA)                                                                                                                                                                                                                                                                                                                                                                                                                    </v>
          </cell>
          <cell r="C2042" t="str">
            <v>MÊS   </v>
          </cell>
          <cell r="D2042" t="str">
            <v>C </v>
          </cell>
          <cell r="E2042">
            <v>110.64</v>
          </cell>
        </row>
        <row r="2043">
          <cell r="A2043">
            <v>43468</v>
          </cell>
          <cell r="B2043" t="str">
            <v>FERRAMENTAS - FAMILIA SOLDADOR - HORISTA (ENCARGOS COMPLEMENTARES - COLETADO CAIXA)                                                                                                                                                                                                                                                                                                                                                                                                                       </v>
          </cell>
          <cell r="C2043" t="str">
            <v>H </v>
          </cell>
          <cell r="D2043" t="str">
            <v>C </v>
          </cell>
          <cell r="E2043">
            <v>1.17</v>
          </cell>
        </row>
        <row r="2044">
          <cell r="A2044">
            <v>43480</v>
          </cell>
          <cell r="B2044" t="str">
            <v>FERRAMENTAS - FAMILIA SOLDADOR - MENSALISTA (ENCARGOS COMPLEMENTARES - COLETADO CAIXA)                                                                                                                                                                                                                                                                                                                                                                                                                    </v>
          </cell>
          <cell r="C2044" t="str">
            <v>MÊS   </v>
          </cell>
          <cell r="D2044" t="str">
            <v>C </v>
          </cell>
          <cell r="E2044">
            <v>220.75</v>
          </cell>
        </row>
        <row r="2045">
          <cell r="A2045">
            <v>43469</v>
          </cell>
          <cell r="B2045" t="str">
            <v>FERRAMENTAS - FAMILIA TOPOGRAFO - HORISTA (ENCARGOS COMPLEMENTARES - COLETADO CAIXA)                                                                                                                                                                                                                                                                                                                                                                                                                      </v>
          </cell>
          <cell r="C2045" t="str">
            <v>H </v>
          </cell>
          <cell r="D2045" t="str">
            <v>C </v>
          </cell>
          <cell r="E2045">
            <v>0.08</v>
          </cell>
        </row>
        <row r="2046">
          <cell r="A2046">
            <v>43481</v>
          </cell>
          <cell r="B2046" t="str">
            <v>FERRAMENTAS - FAMILIA TOPOGRAFO - MENSALISTA (ENCARGOS COMPLEMENTARES - COLETADO CAIXA)                                                                                                                                                                                                                                                                                                                                                                                                                   </v>
          </cell>
          <cell r="C2046" t="str">
            <v>MÊS   </v>
          </cell>
          <cell r="D2046" t="str">
            <v>C </v>
          </cell>
          <cell r="E2046">
            <v>15.18</v>
          </cell>
        </row>
        <row r="2047">
          <cell r="A2047">
            <v>3119</v>
          </cell>
          <cell r="B2047" t="str">
            <v>FERROLHO COM FECHO / TRINCO REDONDO, EM ACO GALVANIZADO / ZINCADO, DE SOBREPOR, COM COMPRIMENTO DE 2" E ESPESSURA MINIMA DA CHAPA DE 0,90 MM, PARA PORTAS E JANELAS                                                                                                                                                                                                                                                                                                                                       </v>
          </cell>
          <cell r="C2047" t="str">
            <v>UND</v>
          </cell>
          <cell r="D2047" t="str">
            <v>CR</v>
          </cell>
          <cell r="E2047">
            <v>2.9</v>
          </cell>
        </row>
        <row r="2048">
          <cell r="A2048">
            <v>3122</v>
          </cell>
          <cell r="B2048" t="str">
            <v>FERROLHO COM FECHO / TRINCO REDONDO, EM ACO GALVANIZADO / ZINCADO, DE SOBREPOR, COM COMPRIMENTO DE 3" A 4" E ESPESSURA MINIMA DA CHAPA DE 0,90 MM                                                                                                                                                                                                                                                                                                                                                         </v>
          </cell>
          <cell r="C2048" t="str">
            <v>UND</v>
          </cell>
          <cell r="D2048" t="str">
            <v>CR</v>
          </cell>
          <cell r="E2048">
            <v>5.9</v>
          </cell>
        </row>
        <row r="2049">
          <cell r="A2049">
            <v>3121</v>
          </cell>
          <cell r="B2049" t="str">
            <v>FERROLHO COM FECHO / TRINCO REDONDO, EM ACO GALVANIZADO / ZINCADO, DE SOBREPOR, COM COMPRIMENTO DE 5" E ESPESSURA MINIMA DA CHAPA DE 0,90 MM                                                                                                                                                                                                                                                                                                                                                              </v>
          </cell>
          <cell r="C2049" t="str">
            <v>UND</v>
          </cell>
          <cell r="D2049" t="str">
            <v>CR</v>
          </cell>
          <cell r="E2049">
            <v>6.69</v>
          </cell>
        </row>
        <row r="2050">
          <cell r="A2050">
            <v>3120</v>
          </cell>
          <cell r="B2050" t="str">
            <v>FERROLHO COM FECHO / TRINCO REDONDO, EM ACO GALVANIZADO / ZINCADO, DE SOBREPOR, COM COMPRIMENTO DE 6" E ESPESSURA MINIMA DA CHAPA DE 1,50 MM                                                                                                                                                                                                                                                                                                                                                              </v>
          </cell>
          <cell r="C2050" t="str">
            <v>UND</v>
          </cell>
          <cell r="D2050" t="str">
            <v>CR</v>
          </cell>
          <cell r="E2050">
            <v>12.68</v>
          </cell>
        </row>
        <row r="2051">
          <cell r="A2051">
            <v>11455</v>
          </cell>
          <cell r="B2051" t="str">
            <v>FERROLHO COM FECHO / TRINCO REDONDO, EM ACO GALVANIZADO / ZINCADO, DE SOBREPOR, COM COMPRIMENTO DE 8" E ESPESSURA MINIMA DA CHAPA DE 1,50 MM                                                                                                                                                                                                                                                                                                                                                              </v>
          </cell>
          <cell r="C2051" t="str">
            <v>UND</v>
          </cell>
          <cell r="D2051" t="str">
            <v>CR</v>
          </cell>
          <cell r="E2051">
            <v>18.34</v>
          </cell>
        </row>
        <row r="2052">
          <cell r="A2052">
            <v>11456</v>
          </cell>
          <cell r="B2052" t="str">
            <v>FERROLHO COM FECHO /TRINCO REDONDO, EM ACO GALVANIZADO / ZINCADO, DE SOBREPOR, COM COMPRIMENTO DE 10" A 12" E ESPESSURA MINIMA DA CHAPA DE 1,50 MM                                                                                                                                                                                                                                                                                                                                                        </v>
          </cell>
          <cell r="C2052" t="str">
            <v>UND</v>
          </cell>
          <cell r="D2052" t="str">
            <v>CR</v>
          </cell>
          <cell r="E2052">
            <v>21.92</v>
          </cell>
        </row>
        <row r="2053">
          <cell r="A2053">
            <v>3107</v>
          </cell>
          <cell r="B2053" t="str">
            <v>FERROLHO COM FECHO CHATO E PORTA CADEADO , EM ACO GALVANIZADO / ZINCADO, DE SOBREPOR, COM COMPRIMENTO DE 3" A 4", CHAPA COM ESPESSURA MINIMA DE 0,90 MM E LARGURA MINIMA DE 3,20 CM (FECHO SIMPLES / LEVE) (INCLUI PARAFUSOS)                                                                                                                                                                                                                                                                             </v>
          </cell>
          <cell r="C2053" t="str">
            <v>UND</v>
          </cell>
          <cell r="D2053" t="str">
            <v>CR</v>
          </cell>
          <cell r="E2053">
            <v>9.25</v>
          </cell>
        </row>
        <row r="2054">
          <cell r="A2054">
            <v>43583</v>
          </cell>
          <cell r="B2054" t="str">
            <v>FERROLHO COM FECHO CHATO E PORTA CADEADO , EM ACO GALVANIZADO / ZINCADO, DE SOBREPOR, COM COMPRIMENTO DE 3" A 4", CHAPA COM ESPESSURA MINIMA DE 1,70 MM E LARGURA MINIMA DE 5,00 CM (FECHO REFORCADO)                                                                                                                                                                                                                                                                                                     </v>
          </cell>
          <cell r="C2054" t="str">
            <v>UND</v>
          </cell>
          <cell r="D2054" t="str">
            <v>CR</v>
          </cell>
          <cell r="E2054">
            <v>10.43</v>
          </cell>
        </row>
        <row r="2055">
          <cell r="A2055">
            <v>43586</v>
          </cell>
          <cell r="B2055" t="str">
            <v>FERROLHO COM FECHO CHATO E PORTA CADEADO , EM ACO GALVANIZADO / ZINCADO, DE SOBREPOR, COM COMPRIMENTO DE 5", CHAPA COM ESPESSURA MINIMA DE 0,90 MM E LARGURA MINIMA DE 3,20 CM (FECHO SIMPLES)                                                                                                                                                                                                                                                                                                            </v>
          </cell>
          <cell r="C2055" t="str">
            <v>UND</v>
          </cell>
          <cell r="D2055" t="str">
            <v>CR</v>
          </cell>
          <cell r="E2055">
            <v>10.69</v>
          </cell>
        </row>
        <row r="2056">
          <cell r="A2056">
            <v>11461</v>
          </cell>
          <cell r="B2056" t="str">
            <v>FERROLHO COM FECHO CHATO E PORTA CADEADO , EM ACO GALVANIZADO / ZINCADO, DE SOBREPOR, COM COMPRIMENTO DE 5", CHAPA COM ESPESSURA MINIMA DE 1,70 MM E LARGURA MINIMA DE 5,00 CM (FECHO REFORCADO)                                                                                                                                                                                                                                                                                                          </v>
          </cell>
          <cell r="C2056" t="str">
            <v>UND</v>
          </cell>
          <cell r="D2056" t="str">
            <v>CR</v>
          </cell>
          <cell r="E2056">
            <v>11.65</v>
          </cell>
        </row>
        <row r="2057">
          <cell r="A2057">
            <v>43587</v>
          </cell>
          <cell r="B2057" t="str">
            <v>FERROLHO COM FECHO CHATO E PORTA CADEADO , EM ACO GALVANIZADO / ZINCADO, DE SOBREPOR, COM COMPRIMENTO DE 6", CHAPA COM ESPESSURA MINIMA DE 0,90 MM E LARGURA MINIMA DE 3,80 CM (FECHO SIMPLES)                                                                                                                                                                                                                                                                                                            </v>
          </cell>
          <cell r="C2057" t="str">
            <v>UND</v>
          </cell>
          <cell r="D2057" t="str">
            <v>CR</v>
          </cell>
          <cell r="E2057">
            <v>13.44</v>
          </cell>
        </row>
        <row r="2058">
          <cell r="A2058">
            <v>3106</v>
          </cell>
          <cell r="B2058" t="str">
            <v>FERROLHO COM FECHO CHATO E PORTA CADEADO , EM ACO GALVANIZADO / ZINCADO, DE SOBREPOR, COM COMPRIMENTO DE 6", CHAPA COM ESPESSURA MINIMA DE 1,70 MM E LARGURA /MINIMA DE 5,00 CM (FECHO REFORCADO) (INCLUI PARAFUSOS)                                                                                                                                                                                                                                                                                      </v>
          </cell>
          <cell r="C2058" t="str">
            <v>UND</v>
          </cell>
          <cell r="D2058" t="str">
            <v>CR</v>
          </cell>
          <cell r="E2058">
            <v>17.05</v>
          </cell>
        </row>
        <row r="2059">
          <cell r="A2059">
            <v>44539</v>
          </cell>
          <cell r="B2059" t="str">
            <v>FERTILIZANTE NPK -  10:10:10                                                                                                                                                                                                                                                                                                                                                                                                                                                                              </v>
          </cell>
          <cell r="C2059" t="str">
            <v>KG</v>
          </cell>
          <cell r="D2059" t="str">
            <v>AS</v>
          </cell>
          <cell r="E2059">
            <v>2.57</v>
          </cell>
        </row>
        <row r="2060">
          <cell r="A2060">
            <v>3123</v>
          </cell>
          <cell r="B2060" t="str">
            <v>FERTILIZANTE NPK - 4: 14: 8                                                                                                                                                                                                                                                                                                                                                                                                                                                                               </v>
          </cell>
          <cell r="C2060" t="str">
            <v>KG</v>
          </cell>
          <cell r="D2060" t="str">
            <v>AS</v>
          </cell>
          <cell r="E2060">
            <v>2.4</v>
          </cell>
        </row>
        <row r="2061">
          <cell r="A2061">
            <v>38125</v>
          </cell>
          <cell r="B2061" t="str">
            <v>FERTILIZANTE ORGANICO COMPOSTO, CLASSE A                                                                                                                                                                                                                                                                                                                                                                                                                                                                  </v>
          </cell>
          <cell r="C2061" t="str">
            <v>KG</v>
          </cell>
          <cell r="D2061" t="str">
            <v>CR</v>
          </cell>
          <cell r="E2061">
            <v>1.02</v>
          </cell>
        </row>
        <row r="2062">
          <cell r="A2062">
            <v>39014</v>
          </cell>
          <cell r="B2062" t="str">
            <v>FIBRA DE ACO PARA REFORCO DO CONCRETO, SOLTA, TIPO A-I, FATOR DE FORMA *50* L / D, COMPRIMENTO DE *30* MM E RESISTENCIA A TRACAO DO ACO MAIOR 1000 MPA                                                                                                                                                                                                                                                                                                                                                    </v>
          </cell>
          <cell r="C2062" t="str">
            <v>KG</v>
          </cell>
          <cell r="D2062" t="str">
            <v>CR</v>
          </cell>
          <cell r="E2062">
            <v>12.6</v>
          </cell>
        </row>
        <row r="2063">
          <cell r="A2063">
            <v>39365</v>
          </cell>
          <cell r="B2063" t="str">
            <v>FILTRO ANAEROBIO, EM POLIETILENO DE ALTA DENSIDADE (PEAD), CAPACIDADE *1100* LITROS (NBR 13969)                                                                                                                                                                                                                                                                                                                                                                                                           </v>
          </cell>
          <cell r="C2063" t="str">
            <v>UND</v>
          </cell>
          <cell r="D2063" t="str">
            <v>CR</v>
          </cell>
          <cell r="E2063">
            <v>1886.83</v>
          </cell>
        </row>
        <row r="2064">
          <cell r="A2064">
            <v>39366</v>
          </cell>
          <cell r="B2064" t="str">
            <v>FILTRO ANAEROBIO, EM POLIETILENO DE ALTA DENSIDADE (PEAD), CAPACIDADE *2800* LITROS (NBR 13969)                                                                                                                                                                                                                                                                                                                                                                                                           </v>
          </cell>
          <cell r="C2064" t="str">
            <v>UND</v>
          </cell>
          <cell r="D2064" t="str">
            <v>CR</v>
          </cell>
          <cell r="E2064">
            <v>2862.63</v>
          </cell>
        </row>
        <row r="2065">
          <cell r="A2065">
            <v>39367</v>
          </cell>
          <cell r="B2065" t="str">
            <v>FILTRO ANAEROBIO, EM POLIETILENO DE ALTA DENSIDADE (PEAD), CAPACIDADE *5000* LITROS (NBR 13969)                                                                                                                                                                                                                                                                                                                                                                                                           </v>
          </cell>
          <cell r="C2065" t="str">
            <v>UND</v>
          </cell>
          <cell r="D2065" t="str">
            <v>CR</v>
          </cell>
          <cell r="E2065">
            <v>4904.93</v>
          </cell>
        </row>
        <row r="2066">
          <cell r="A2066">
            <v>37394</v>
          </cell>
          <cell r="B2066" t="str">
            <v>FINCAPINO CURTO CALIBRE 22, CARGA MEDIA POTENCIA 5 (PARA FERRAMENTA DE ACAO DIRETA) COR VERMELHA                                                                                                                                                                                                                                                                                                                                                                                                          </v>
          </cell>
          <cell r="C2066" t="str">
            <v>CENTO </v>
          </cell>
          <cell r="D2066" t="str">
            <v>AS</v>
          </cell>
          <cell r="E2066">
            <v>40.79</v>
          </cell>
        </row>
        <row r="2067">
          <cell r="A2067">
            <v>14146</v>
          </cell>
          <cell r="B2067" t="str">
            <v>FINCAPINO LONGO CALIBRE 22, CARGA FORTE POTENCIA 7 (PARA FERRAMENTA DE ACAO DIRETA), COR AMARELA                                                                                                                                                                                                                                                                                                                                                                                                          </v>
          </cell>
          <cell r="C2067" t="str">
            <v>CENTO </v>
          </cell>
          <cell r="D2067" t="str">
            <v>AS</v>
          </cell>
          <cell r="E2067">
            <v>65.6</v>
          </cell>
        </row>
        <row r="2068">
          <cell r="A2068">
            <v>938</v>
          </cell>
          <cell r="B2068" t="str">
            <v>FIO DE COBRE, SOLIDO, CLASSE 1, ISOLACAO EM PVC/A, ANTICHAMA BWF-B, 450/750V, SECAO NOMINAL 1,5 MM2                                                                                                                                                                                                                                                                                                                                                                                                       </v>
          </cell>
          <cell r="C2068" t="str">
            <v>M </v>
          </cell>
          <cell r="D2068" t="str">
            <v>CR</v>
          </cell>
          <cell r="E2068">
            <v>1.35</v>
          </cell>
        </row>
        <row r="2069">
          <cell r="A2069">
            <v>937</v>
          </cell>
          <cell r="B2069" t="str">
            <v>FIO DE COBRE, SOLIDO, CLASSE 1, ISOLACAO EM PVC/A, ANTICHAMA BWF-B, 450/750V, SECAO NOMINAL 10 MM2                                                                                                                                                                                                                                                                                                                                                                                                        </v>
          </cell>
          <cell r="C2069" t="str">
            <v>M </v>
          </cell>
          <cell r="D2069" t="str">
            <v>CR</v>
          </cell>
          <cell r="E2069">
            <v>7.91</v>
          </cell>
        </row>
        <row r="2070">
          <cell r="A2070">
            <v>939</v>
          </cell>
          <cell r="B2070" t="str">
            <v>FIO DE COBRE, SOLIDO, CLASSE 1, ISOLACAO EM PVC/A, ANTICHAMA BWF-B, 450/750V, SECAO NOMINAL 2,5 MM2                                                                                                                                                                                                                                                                                                                                                                                                       </v>
          </cell>
          <cell r="C2070" t="str">
            <v>M </v>
          </cell>
          <cell r="D2070" t="str">
            <v>CR</v>
          </cell>
          <cell r="E2070">
            <v>2.19</v>
          </cell>
        </row>
        <row r="2071">
          <cell r="A2071">
            <v>944</v>
          </cell>
          <cell r="B2071" t="str">
            <v>FIO DE COBRE, SOLIDO, CLASSE 1, ISOLACAO EM PVC/A, ANTICHAMA BWF-B, 450/750V, SECAO NOMINAL 4 MM2                                                                                                                                                                                                                                                                                                                                                                                                         </v>
          </cell>
          <cell r="C2071" t="str">
            <v>M </v>
          </cell>
          <cell r="D2071" t="str">
            <v>CR</v>
          </cell>
          <cell r="E2071">
            <v>3.47</v>
          </cell>
        </row>
        <row r="2072">
          <cell r="A2072">
            <v>940</v>
          </cell>
          <cell r="B2072" t="str">
            <v>FIO DE COBRE, SOLIDO, CLASSE 1, ISOLACAO EM PVC/A, ANTICHAMA BWF-B, 450/750V, SECAO NOMINAL 6 MM2                                                                                                                                                                                                                                                                                                                                                                                                         </v>
          </cell>
          <cell r="C2072" t="str">
            <v>M </v>
          </cell>
          <cell r="D2072" t="str">
            <v>CR</v>
          </cell>
          <cell r="E2072">
            <v>5.01</v>
          </cell>
        </row>
        <row r="2073">
          <cell r="A2073">
            <v>44397</v>
          </cell>
          <cell r="B2073" t="str">
            <v>FITA / CINTA AUTOADESIVA ELASTOMERICA PARA VEDACAO, L= 50 MM, E = 3 MM                                                                                                                                                                                                                                                                                                                                                                                                                                    </v>
          </cell>
          <cell r="C2073" t="str">
            <v>M </v>
          </cell>
          <cell r="D2073" t="str">
            <v>CR</v>
          </cell>
          <cell r="E2073">
            <v>3.69</v>
          </cell>
        </row>
        <row r="2074">
          <cell r="A2074">
            <v>406</v>
          </cell>
          <cell r="B2074" t="str">
            <v>FITA ACO INOX PARA CINTAR POSTE, L = 19 MM, E = 0,5 MM (ROLO DE 30M)                                                                                                                                                                                                                                                                                                                                                                                                                                      </v>
          </cell>
          <cell r="C2074" t="str">
            <v>UND</v>
          </cell>
          <cell r="D2074" t="str">
            <v>CR</v>
          </cell>
          <cell r="E2074">
            <v>80.97</v>
          </cell>
        </row>
        <row r="2075">
          <cell r="A2075">
            <v>42529</v>
          </cell>
          <cell r="B2075" t="str">
            <v>FITA ADESIVA ALUMINIZADA, PARA INSTALACAO DE MANTAS DE SUBCOBERTURA,  L = *5* CM                                                                                                                                                                                                                                                                                                                                                                                                                          </v>
          </cell>
          <cell r="C2075" t="str">
            <v>M </v>
          </cell>
          <cell r="D2075" t="str">
            <v>AS</v>
          </cell>
          <cell r="E2075">
            <v>1.35</v>
          </cell>
        </row>
        <row r="2076">
          <cell r="A2076">
            <v>39634</v>
          </cell>
          <cell r="B2076" t="str">
            <v>FITA ADESIVA ANTICORROSIVA DE PVC FLEXIVEL, COR PRETA, PARA PROTECAO TUBULACAO, 50 MM X 30 M (L X C), E= *0,25* MM                                                                                                                                                                                                                                                                                                                                                                                        </v>
          </cell>
          <cell r="C2076" t="str">
            <v>M </v>
          </cell>
          <cell r="D2076" t="str">
            <v>CR</v>
          </cell>
          <cell r="E2076">
            <v>5.84</v>
          </cell>
        </row>
        <row r="2077">
          <cell r="A2077">
            <v>39701</v>
          </cell>
          <cell r="B2077" t="str">
            <v>FITA ADESIVA ASFALTICA ALUMINIZADA MULTIUSO, L = 10 CM, ROLO DE 10 M                                                                                                                                                                                                                                                                                                                                                                                                                                      </v>
          </cell>
          <cell r="C2077" t="str">
            <v>UND</v>
          </cell>
          <cell r="D2077" t="str">
            <v>CR</v>
          </cell>
          <cell r="E2077">
            <v>107.96</v>
          </cell>
        </row>
        <row r="2078">
          <cell r="A2078">
            <v>12815</v>
          </cell>
          <cell r="B2078" t="str">
            <v>FITA CREPE ROLO DE 25 MM X 50 M                                                                                                                                                                                                                                                                                                                                                                                                                                                                           </v>
          </cell>
          <cell r="C2078" t="str">
            <v>UND</v>
          </cell>
          <cell r="D2078" t="str">
            <v>CR</v>
          </cell>
          <cell r="E2078">
            <v>9.53</v>
          </cell>
        </row>
        <row r="2079">
          <cell r="A2079">
            <v>39431</v>
          </cell>
          <cell r="B2079" t="str">
            <v>FITA DE PAPEL MICROPERFURADO, 50 X 150 MM, PARA TRATAMENTO DE JUNTAS DE CHAPA DE GESSO PARA DRYWALL                                                                                                                                                                                                                                                                                                                                                                                                       </v>
          </cell>
          <cell r="C2079" t="str">
            <v>M </v>
          </cell>
          <cell r="D2079" t="str">
            <v>CR</v>
          </cell>
          <cell r="E2079">
            <v>0.29</v>
          </cell>
        </row>
        <row r="2080">
          <cell r="A2080">
            <v>39432</v>
          </cell>
          <cell r="B2080" t="str">
            <v>FITA DE PAPEL REFORCADA COM LAMINA DE METAL PARA REFORCO DE CANTOS DE CHAPA DE GESSO PARA DRYWALL                                                                                                                                                                                                                                                                                                                                                                                                         </v>
          </cell>
          <cell r="C2080" t="str">
            <v>M </v>
          </cell>
          <cell r="D2080" t="str">
            <v>CR</v>
          </cell>
          <cell r="E2080">
            <v>2.61</v>
          </cell>
        </row>
        <row r="2081">
          <cell r="A2081">
            <v>20111</v>
          </cell>
          <cell r="B2081" t="str">
            <v>FITA ISOLANTE ADESIVA ANTICHAMA, USO ATE 750 V, EM ROLO DE 19 MM X 20 M                                                                                                                                                                                                                                                                                                                                                                                                                                   </v>
          </cell>
          <cell r="C2081" t="str">
            <v>UND</v>
          </cell>
          <cell r="D2081" t="str">
            <v>C </v>
          </cell>
          <cell r="E2081">
            <v>25.23</v>
          </cell>
        </row>
        <row r="2082">
          <cell r="A2082">
            <v>21127</v>
          </cell>
          <cell r="B2082" t="str">
            <v>FITA ISOLANTE ADESIVA ANTICHAMA, USO ATE 750 V, EM ROLO DE 19 MM X 5 M                                                                                                                                                                                                                                                                                                                                                                                                                                    </v>
          </cell>
          <cell r="C2082" t="str">
            <v>UND</v>
          </cell>
          <cell r="D2082" t="str">
            <v>CR</v>
          </cell>
          <cell r="E2082">
            <v>9.54</v>
          </cell>
        </row>
        <row r="2083">
          <cell r="A2083">
            <v>404</v>
          </cell>
          <cell r="B2083" t="str">
            <v>FITA ISOLANTE DE BORRACHA AUTOFUSAO, USO ATE 69 KV (ALTA TENSAO)                                                                                                                                                                                                                                                                                                                                                                                                                                          </v>
          </cell>
          <cell r="C2083" t="str">
            <v>M </v>
          </cell>
          <cell r="D2083" t="str">
            <v>CR</v>
          </cell>
          <cell r="E2083">
            <v>3.44</v>
          </cell>
        </row>
        <row r="2084">
          <cell r="A2084">
            <v>14151</v>
          </cell>
          <cell r="B2084" t="str">
            <v>FITA METALICA GRAVADA, L = 17 MM, ROLO DE 25 M, CARGA RECOMENDADA = *120* KGF                                                                                                                                                                                                                                                                                                                                                                                                                             </v>
          </cell>
          <cell r="C2084" t="str">
            <v>UND</v>
          </cell>
          <cell r="D2084" t="str">
            <v>AS</v>
          </cell>
          <cell r="E2084">
            <v>47.15</v>
          </cell>
        </row>
        <row r="2085">
          <cell r="A2085">
            <v>14153</v>
          </cell>
          <cell r="B2085" t="str">
            <v>FITA METALICA PERFURADA, L = *18* MM, ROLO DE 30 M, CARGA RECOMENDADA = *30* KGF                                                                                                                                                                                                                                                                                                                                                                                                                          </v>
          </cell>
          <cell r="C2085" t="str">
            <v>UND</v>
          </cell>
          <cell r="D2085" t="str">
            <v>AS</v>
          </cell>
          <cell r="E2085">
            <v>53.3</v>
          </cell>
        </row>
        <row r="2086">
          <cell r="A2086">
            <v>14152</v>
          </cell>
          <cell r="B2086" t="str">
            <v>FITA METALICA PERFURADA, L = 17 MM, ROLO DE 30 M, CARGA RECOMENDADA = *19* KGF                                                                                                                                                                                                                                                                                                                                                                                                                            </v>
          </cell>
          <cell r="C2086" t="str">
            <v>UND</v>
          </cell>
          <cell r="D2086" t="str">
            <v>AS</v>
          </cell>
          <cell r="E2086">
            <v>40.91</v>
          </cell>
        </row>
        <row r="2087">
          <cell r="A2087">
            <v>14154</v>
          </cell>
          <cell r="B2087" t="str">
            <v>FITA METALICA PERFURADA, L = 25 MM, ROLO DE 30 M, CARGA RECOMENDADA = *222,5* KGF                                                                                                                                                                                                                                                                                                                                                                                                                         </v>
          </cell>
          <cell r="C2087" t="str">
            <v>UND</v>
          </cell>
          <cell r="D2087" t="str">
            <v>AS</v>
          </cell>
          <cell r="E2087">
            <v>143.21</v>
          </cell>
        </row>
        <row r="2088">
          <cell r="A2088">
            <v>3146</v>
          </cell>
          <cell r="B2088" t="str">
            <v>FITA VEDA ROSCA EM ROLOS DE 18 MM X 10 M (L X C)                                                                                                                                                                                                                                                                                                                                                                                                                                                          </v>
          </cell>
          <cell r="C2088" t="str">
            <v>UND</v>
          </cell>
          <cell r="D2088" t="str">
            <v>C </v>
          </cell>
          <cell r="E2088">
            <v>3</v>
          </cell>
        </row>
        <row r="2089">
          <cell r="A2089">
            <v>3143</v>
          </cell>
          <cell r="B2089" t="str">
            <v>FITA VEDA ROSCA EM ROLOS DE 18 MM X 25 M (L X C)                                                                                                                                                                                                                                                                                                                                                                                                                                                          </v>
          </cell>
          <cell r="C2089" t="str">
            <v>UND</v>
          </cell>
          <cell r="D2089" t="str">
            <v>CR</v>
          </cell>
          <cell r="E2089">
            <v>6.82</v>
          </cell>
        </row>
        <row r="2090">
          <cell r="A2090">
            <v>3148</v>
          </cell>
          <cell r="B2090" t="str">
            <v>FITA VEDA ROSCA EM ROLOS DE 18 MM X 50 M (L X C)                                                                                                                                                                                                                                                                                                                                                                                                                                                          </v>
          </cell>
          <cell r="C2090" t="str">
            <v>UND</v>
          </cell>
          <cell r="D2090" t="str">
            <v>CR</v>
          </cell>
          <cell r="E2090">
            <v>11.06</v>
          </cell>
        </row>
        <row r="2091">
          <cell r="A2091">
            <v>4310</v>
          </cell>
          <cell r="B2091" t="str">
            <v>FIXADOR DE ABA AUTOTRAVANTE PARA TELHA DE FIBROCIMENTO, TIPO CANALETE 90 OU KALHETAO                                                                                                                                                                                                                                                                                                                                                                                                                      </v>
          </cell>
          <cell r="C2091" t="str">
            <v>UND</v>
          </cell>
          <cell r="D2091" t="str">
            <v>CR</v>
          </cell>
          <cell r="E2091">
            <v>2.52</v>
          </cell>
        </row>
        <row r="2092">
          <cell r="A2092">
            <v>4311</v>
          </cell>
          <cell r="B2092" t="str">
            <v>FIXADOR DE ABA SIMPLES PARA TELHA DE FIBROCIMENTO, TIPO CANALETA 49 OU KALHETA                                                                                                                                                                                                                                                                                                                                                                                                                            </v>
          </cell>
          <cell r="C2092" t="str">
            <v>UND</v>
          </cell>
          <cell r="D2092" t="str">
            <v>CR</v>
          </cell>
          <cell r="E2092">
            <v>1.77</v>
          </cell>
        </row>
        <row r="2093">
          <cell r="A2093">
            <v>4312</v>
          </cell>
          <cell r="B2093" t="str">
            <v>FIXADOR DE ABA SIMPLES PARA TELHA DE FIBROCIMENTO, TIPO CANALETA 90 OU KALHETAO                                                                                                                                                                                                                                                                                                                                                                                                                           </v>
          </cell>
          <cell r="C2093" t="str">
            <v>UND</v>
          </cell>
          <cell r="D2093" t="str">
            <v>CR</v>
          </cell>
          <cell r="E2093">
            <v>2.48</v>
          </cell>
        </row>
        <row r="2094">
          <cell r="A2094">
            <v>13261</v>
          </cell>
          <cell r="B2094" t="str">
            <v>FLANELA *30 X 40* CM                                                                                                                                                                                                                                                                                                                                                                                                                                                                                      </v>
          </cell>
          <cell r="C2094" t="str">
            <v>UND</v>
          </cell>
          <cell r="D2094" t="str">
            <v>CR</v>
          </cell>
          <cell r="E2094">
            <v>3.08</v>
          </cell>
        </row>
        <row r="2095">
          <cell r="A2095">
            <v>3272</v>
          </cell>
          <cell r="B2095" t="str">
            <v>FLANGE SEXTAVADO DE FERRO GALVANIZADO, COM ROSCA BSP, DE 1 1/2"                                                                                                                                                                                                                                                                                                                                                                                                                                           </v>
          </cell>
          <cell r="C2095" t="str">
            <v>UND</v>
          </cell>
          <cell r="D2095" t="str">
            <v>AS</v>
          </cell>
          <cell r="E2095">
            <v>59.03</v>
          </cell>
        </row>
        <row r="2096">
          <cell r="A2096">
            <v>3265</v>
          </cell>
          <cell r="B2096" t="str">
            <v>FLANGE SEXTAVADO DE FERRO GALVANIZADO, COM ROSCA BSP, DE 1 1/4"                                                                                                                                                                                                                                                                                                                                                                                                                                           </v>
          </cell>
          <cell r="C2096" t="str">
            <v>UND</v>
          </cell>
          <cell r="D2096" t="str">
            <v>AS</v>
          </cell>
          <cell r="E2096">
            <v>46.9</v>
          </cell>
        </row>
        <row r="2097">
          <cell r="A2097">
            <v>3262</v>
          </cell>
          <cell r="B2097" t="str">
            <v>FLANGE SEXTAVADO DE FERRO GALVANIZADO, COM ROSCA BSP, DE 1/2"                                                                                                                                                                                                                                                                                                                                                                                                                                             </v>
          </cell>
          <cell r="C2097" t="str">
            <v>UND</v>
          </cell>
          <cell r="D2097" t="str">
            <v>AS</v>
          </cell>
          <cell r="E2097">
            <v>20.53</v>
          </cell>
        </row>
        <row r="2098">
          <cell r="A2098">
            <v>3264</v>
          </cell>
          <cell r="B2098" t="str">
            <v>FLANGE SEXTAVADO DE FERRO GALVANIZADO, COM ROSCA BSP, DE 1"                                                                                                                                                                                                                                                                                                                                                                                                                                               </v>
          </cell>
          <cell r="C2098" t="str">
            <v>UND</v>
          </cell>
          <cell r="D2098" t="str">
            <v>AS</v>
          </cell>
          <cell r="E2098">
            <v>33.72</v>
          </cell>
        </row>
        <row r="2099">
          <cell r="A2099">
            <v>3267</v>
          </cell>
          <cell r="B2099" t="str">
            <v>FLANGE SEXTAVADO DE FERRO GALVANIZADO, COM ROSCA BSP, DE 2 1/2"                                                                                                                                                                                                                                                                                                                                                                                                                                           </v>
          </cell>
          <cell r="C2099" t="str">
            <v>UND</v>
          </cell>
          <cell r="D2099" t="str">
            <v>AS</v>
          </cell>
          <cell r="E2099">
            <v>110.13</v>
          </cell>
        </row>
        <row r="2100">
          <cell r="A2100">
            <v>3266</v>
          </cell>
          <cell r="B2100" t="str">
            <v>FLANGE SEXTAVADO DE FERRO GALVANIZADO, COM ROSCA BSP, DE 2"                                                                                                                                                                                                                                                                                                                                                                                                                                               </v>
          </cell>
          <cell r="C2100" t="str">
            <v>UND</v>
          </cell>
          <cell r="D2100" t="str">
            <v>AS</v>
          </cell>
          <cell r="E2100">
            <v>70.07</v>
          </cell>
        </row>
        <row r="2101">
          <cell r="A2101">
            <v>3263</v>
          </cell>
          <cell r="B2101" t="str">
            <v>FLANGE SEXTAVADO DE FERRO GALVANIZADO, COM ROSCA BSP, DE 3/4"                                                                                                                                                                                                                                                                                                                                                                                                                                             </v>
          </cell>
          <cell r="C2101" t="str">
            <v>UND</v>
          </cell>
          <cell r="D2101" t="str">
            <v>AS</v>
          </cell>
          <cell r="E2101">
            <v>28.04</v>
          </cell>
        </row>
        <row r="2102">
          <cell r="A2102">
            <v>3268</v>
          </cell>
          <cell r="B2102" t="str">
            <v>FLANGE SEXTAVADO DE FERRO GALVANIZADO, COM ROSCA BSP, DE 3"                                                                                                                                                                                                                                                                                                                                                                                                                                               </v>
          </cell>
          <cell r="C2102" t="str">
            <v>UND</v>
          </cell>
          <cell r="D2102" t="str">
            <v>AS</v>
          </cell>
          <cell r="E2102">
            <v>148.9</v>
          </cell>
        </row>
        <row r="2103">
          <cell r="A2103">
            <v>3271</v>
          </cell>
          <cell r="B2103" t="str">
            <v>FLANGE SEXTAVADO DE FERRO GALVANIZADO, COM ROSCA BSP, DE 4"                                                                                                                                                                                                                                                                                                                                                                                                                                               </v>
          </cell>
          <cell r="C2103" t="str">
            <v>UND</v>
          </cell>
          <cell r="D2103" t="str">
            <v>AS</v>
          </cell>
          <cell r="E2103">
            <v>220.14</v>
          </cell>
        </row>
        <row r="2104">
          <cell r="A2104">
            <v>3270</v>
          </cell>
          <cell r="B2104" t="str">
            <v>FLANGE SEXTAVADO DE FERRO GALVANIZADO, COM ROSCA BSP, DE 6"                                                                                                                                                                                                                                                                                                                                                                                                                                               </v>
          </cell>
          <cell r="C2104" t="str">
            <v>UND</v>
          </cell>
          <cell r="D2104" t="str">
            <v>AS</v>
          </cell>
          <cell r="E2104">
            <v>369.85</v>
          </cell>
        </row>
        <row r="2105">
          <cell r="A2105">
            <v>3275</v>
          </cell>
          <cell r="B2105" t="str">
            <v>FORRO COMPOSTO POR PAINEIS DE LA DE VIDRO, REVESTIDOS EM PVC MICROPERFURADO, DE *1250 X 625* MM, ESPESSURA 15 MM (COM COLOCACAO)                                                                                                                                                                                                                                                                                                                                                                          </v>
          </cell>
          <cell r="C2105" t="str">
            <v>M2</v>
          </cell>
          <cell r="D2105" t="str">
            <v>CR</v>
          </cell>
          <cell r="E2105">
            <v>119.23</v>
          </cell>
        </row>
        <row r="2106">
          <cell r="A2106">
            <v>39512</v>
          </cell>
          <cell r="B2106" t="str">
            <v>FORRO DE FIBRA MINERAL EM PLACAS DE 1250 X 625 MM, E = 15 MM, BORDA RETA, COM PINTURA ANTIMOFO, APOIADO EM PERFIL DE ACO GALVANIZADO COM 24 MM DE BASE - INSTALADO                                                                                                                                                                                                                                                                                                                                        </v>
          </cell>
          <cell r="C2106" t="str">
            <v>M2</v>
          </cell>
          <cell r="D2106" t="str">
            <v>CR</v>
          </cell>
          <cell r="E2106">
            <v>91.37</v>
          </cell>
        </row>
        <row r="2107">
          <cell r="A2107">
            <v>39511</v>
          </cell>
          <cell r="B2107" t="str">
            <v>FORRO DE FIBRA MINERAL EM PLACAS DE 625 X 625 MM, E = 15 MM, BORDA RETA, COM PINTURA ANTIMOFO, APOIADO EM PERFIL DE ACO GALVANIZADO COM 24 MM DE BASE - INSTALADO                                                                                                                                                                                                                                                                                                                                         </v>
          </cell>
          <cell r="C2107" t="str">
            <v>M2</v>
          </cell>
          <cell r="D2107" t="str">
            <v>CR</v>
          </cell>
          <cell r="E2107">
            <v>99.66</v>
          </cell>
        </row>
        <row r="2108">
          <cell r="A2108">
            <v>39513</v>
          </cell>
          <cell r="B2108" t="str">
            <v>FORRO DE FIBRA MINERAL EM PLACAS DE 625 X 625 MM, E = 15/16 MM, BORDA REBAIXADA, COM PINTURA ANTIMOFO, APOIADO EM PERFIL DE ACO GALVANIZADO COM 24 MM DE BASE - INSTALADO                                                                                                                                                                                                                                                                                                                                 </v>
          </cell>
          <cell r="C2108" t="str">
            <v>M2</v>
          </cell>
          <cell r="D2108" t="str">
            <v>CR</v>
          </cell>
          <cell r="E2108">
            <v>106.89</v>
          </cell>
        </row>
        <row r="2109">
          <cell r="A2109">
            <v>3286</v>
          </cell>
          <cell r="B2109" t="str">
            <v>FORRO DE MADEIRA CEDRINHO OU EQUIVALENTE DA REGIAO, ENCAIXE MACHO/FEMEA COM FRISO, *10 X 1* CM (SEM COLOCACAO)                                                                                                                                                                                                                                                                                                                                                                                            </v>
          </cell>
          <cell r="C2109" t="str">
            <v>M2</v>
          </cell>
          <cell r="D2109" t="str">
            <v>AS</v>
          </cell>
          <cell r="E2109">
            <v>86.02</v>
          </cell>
        </row>
        <row r="2110">
          <cell r="A2110">
            <v>3287</v>
          </cell>
          <cell r="B2110" t="str">
            <v>FORRO DE MADEIRA CUMARU/IPE CHAMPANHE OU EQUIVALENTE DA REGIAO, ENCAIXE MACHO/FEMEA COM FRISO, *10 X 1* CM (SEM COLOCACAO)                                                                                                                                                                                                                                                                                                                                                                                </v>
          </cell>
          <cell r="C2110" t="str">
            <v>M2</v>
          </cell>
          <cell r="D2110" t="str">
            <v>AS</v>
          </cell>
          <cell r="E2110">
            <v>130</v>
          </cell>
        </row>
        <row r="2111">
          <cell r="A2111">
            <v>3283</v>
          </cell>
          <cell r="B2111" t="str">
            <v>FORRO DE MADEIRA PINUS OU EQUIVALENTE DA REGIAO, ENCAIXE MACHO/FEMEA COM FRISO, *10 X 1* CM (SEM COLOCACAO)                                                                                                                                                                                                                                                                                                                                                                                               </v>
          </cell>
          <cell r="C2111" t="str">
            <v>M2</v>
          </cell>
          <cell r="D2111" t="str">
            <v>AS</v>
          </cell>
          <cell r="E2111">
            <v>27.3</v>
          </cell>
        </row>
        <row r="2112">
          <cell r="A2112">
            <v>11587</v>
          </cell>
          <cell r="B2112" t="str">
            <v>FORRO DE PVC LISO, BRANCO, REGUA DE 10 CM, ESPESSURA DE 8 MM A 10 MM (COM COLOCACAO / SEM ESTRUTURA METALICA)                                                                                                                                                                                                                                                                                                                                                                                             </v>
          </cell>
          <cell r="C2112" t="str">
            <v>M2</v>
          </cell>
          <cell r="D2112" t="str">
            <v>CR</v>
          </cell>
          <cell r="E2112">
            <v>81.75</v>
          </cell>
        </row>
        <row r="2113">
          <cell r="A2113">
            <v>36225</v>
          </cell>
          <cell r="B2113" t="str">
            <v>FORRO DE PVC LISO, BRANCO, REGUA DE 20 CM, ESPESSURA DE 8 MM A 10 MM, COMPRIMENTO 6 M (SEM COLOCACAO)                                                                                                                                                                                                                                                                                                                                                                                                     </v>
          </cell>
          <cell r="C2113" t="str">
            <v>M2</v>
          </cell>
          <cell r="D2113" t="str">
            <v>CR</v>
          </cell>
          <cell r="E2113">
            <v>33.21</v>
          </cell>
        </row>
        <row r="2114">
          <cell r="A2114">
            <v>36230</v>
          </cell>
          <cell r="B2114" t="str">
            <v>FORRO DE PVC, FRISADO, BRANCO, REGUA DE 10 CM, ESPESSURA DE 8 MM A 10 MM E COMPRIMENTO 6 M (SEM COLOCACAO)                                                                                                                                                                                                                                                                                                                                                                                                </v>
          </cell>
          <cell r="C2114" t="str">
            <v>M2</v>
          </cell>
          <cell r="D2114" t="str">
            <v>C </v>
          </cell>
          <cell r="E2114">
            <v>24.4</v>
          </cell>
        </row>
        <row r="2115">
          <cell r="A2115">
            <v>36238</v>
          </cell>
          <cell r="B2115" t="str">
            <v>FORRO DE PVC, FRISADO, BRANCO, REGUA DE 20 CM, ESPESSURA DE 8 MM A 10 MM E COMPRIMENTO 6 M (SEM COLOCACAO)                                                                                                                                                                                                                                                                                                                                                                                                </v>
          </cell>
          <cell r="C2115" t="str">
            <v>M2</v>
          </cell>
          <cell r="D2115" t="str">
            <v>CR</v>
          </cell>
          <cell r="E2115">
            <v>23.84</v>
          </cell>
        </row>
        <row r="2116">
          <cell r="A2116">
            <v>39363</v>
          </cell>
          <cell r="B2116" t="str">
            <v>FOSSA SEPTICA, SEM FILTRO, EM POLIETILENO DE ALTA DENSIDADE (PEAD), PARA 15 A 30 CONTRIBUINTES, CILINDRICA, COM TAMPA, CAPACIDADE APROXIMADA DE *5500* LITROS (NBR 7229)                                                                                                                                                                                                                                                                                                                                  </v>
          </cell>
          <cell r="C2116" t="str">
            <v>UND</v>
          </cell>
          <cell r="D2116" t="str">
            <v>CR</v>
          </cell>
          <cell r="E2116">
            <v>5561.73</v>
          </cell>
        </row>
        <row r="2117">
          <cell r="A2117">
            <v>39361</v>
          </cell>
          <cell r="B2117" t="str">
            <v>FOSSA SEPTICA, SEM FILTRO, EM POLIETILENO DE ALTA DENSIDADE (PEAD), PARA 4 A 7 CONTRIBUINTES, CILINDRICA, COM TAMPA, CAPACIDADE APROXIMADA DE *1100* LITROS (NBR 7229)                                                                                                                                                                                                                                                                                                                                    </v>
          </cell>
          <cell r="C2117" t="str">
            <v>UND</v>
          </cell>
          <cell r="D2117" t="str">
            <v>CR</v>
          </cell>
          <cell r="E2117">
            <v>1699.14</v>
          </cell>
        </row>
        <row r="2118">
          <cell r="A2118">
            <v>39362</v>
          </cell>
          <cell r="B2118" t="str">
            <v>FOSSA SEPTICA, SEM FILTRO, EM POLIETILENO DE ALTA DENSIDADE (PEAD), PARA 8 A 14 CONTRIBUINTES, CILINDRICA, COM TAMPA, CAPACIDADE APROXIMADA DE *3000* LITROS (NBR 7229)                                                                                                                                                                                                                                                                                                                                   </v>
          </cell>
          <cell r="C2118" t="str">
            <v>UND</v>
          </cell>
          <cell r="D2118" t="str">
            <v>CR</v>
          </cell>
          <cell r="E2118">
            <v>3001.63</v>
          </cell>
        </row>
        <row r="2119">
          <cell r="A2119">
            <v>39364</v>
          </cell>
          <cell r="B2119" t="str">
            <v>FOSSA SEPTICA,SEM FILTRO, EM POLIETILENO DE ALTA DENSIDADE (PEAD), PARA 40 A 52 CONTRIBUINTES, CILINDRICA, COM TAMPA, CAPACIDADE APROXIMADA DE *10000* LITROS (NBR 7229)                                                                                                                                                                                                                                                                                                                                  </v>
          </cell>
          <cell r="C2119" t="str">
            <v>UND</v>
          </cell>
          <cell r="D2119" t="str">
            <v>CR</v>
          </cell>
          <cell r="E2119">
            <v>11731.16</v>
          </cell>
        </row>
        <row r="2120">
          <cell r="A2120">
            <v>14576</v>
          </cell>
          <cell r="B2120" t="str">
            <v>FRESADORA DE ASFALTO A FRIO SOBRE ESTEIRAS, LARG. FRESAGEM 2,00 M, POT. 410 KW/550 HP                                                                                                                                                                                                                                                                                                                                                                                                                     </v>
          </cell>
          <cell r="C2120" t="str">
            <v>UND</v>
          </cell>
          <cell r="D2120" t="str">
            <v>AS</v>
          </cell>
          <cell r="E2120">
            <v>6540097.51</v>
          </cell>
        </row>
        <row r="2121">
          <cell r="A2121">
            <v>13877</v>
          </cell>
          <cell r="B2121" t="str">
            <v>FRESADORA DE ASFALTO A FRIO SOBRE RODAS, LARG. FRESAGEM 1,00 M, POT. 155 KW/208 HP                                                                                                                                                                                                                                                                                                                                                                                                                        </v>
          </cell>
          <cell r="C2121" t="str">
            <v>UND</v>
          </cell>
          <cell r="D2121" t="str">
            <v>AS</v>
          </cell>
          <cell r="E2121">
            <v>2799718.2</v>
          </cell>
        </row>
        <row r="2122">
          <cell r="A2122">
            <v>7307</v>
          </cell>
          <cell r="B2122" t="str">
            <v>FUNDO ANTICORROSIVO PARA METAIS FERROSOS (ZARCAO)                                                                                                                                                                                                                                                                                                                                                                                                                                                         </v>
          </cell>
          <cell r="C2122" t="str">
            <v>L </v>
          </cell>
          <cell r="D2122" t="str">
            <v>CR</v>
          </cell>
          <cell r="E2122">
            <v>42.68</v>
          </cell>
        </row>
        <row r="2123">
          <cell r="A2123">
            <v>38122</v>
          </cell>
          <cell r="B2123" t="str">
            <v>FUNDO PREPARADOR ACRILICO BASE AGUA                                                                                                                                                                                                                                                                                                                                                                                                                                                                       </v>
          </cell>
          <cell r="C2123" t="str">
            <v>L </v>
          </cell>
          <cell r="D2123" t="str">
            <v>CR</v>
          </cell>
          <cell r="E2123">
            <v>19.3</v>
          </cell>
        </row>
        <row r="2124">
          <cell r="A2124">
            <v>43653</v>
          </cell>
          <cell r="B2124" t="str">
            <v>FUNDO SINTETICO NIVELADOR BRANCO FOSCO PARA MADEIRA                                                                                                                                                                                                                                                                                                                                                                                                                                                       </v>
          </cell>
          <cell r="C2124" t="str">
            <v>L </v>
          </cell>
          <cell r="D2124" t="str">
            <v>CR</v>
          </cell>
          <cell r="E2124">
            <v>21.64</v>
          </cell>
        </row>
        <row r="2125">
          <cell r="A2125">
            <v>38633</v>
          </cell>
          <cell r="B2125" t="str">
            <v>FURO PARA TORNEIRA OU OUTROS ACESSORIOS  EM BANCADA DE MARMORE/ GRANITO OU OUTRO TIPO DE PEDRA NATURAL                                                                                                                                                                                                                                                                                                                                                                                                    </v>
          </cell>
          <cell r="C2125" t="str">
            <v>UND</v>
          </cell>
          <cell r="D2125" t="str">
            <v>CR</v>
          </cell>
          <cell r="E2125">
            <v>23.98</v>
          </cell>
        </row>
        <row r="2126">
          <cell r="A2126">
            <v>12344</v>
          </cell>
          <cell r="B2126" t="str">
            <v>FUSIVEL DIAZED 20 A TAMANHO DII, CAPACIDADE DE INTERRUPCAO DE 50 KA EM VCA E 8 KA EM VCC, TENSAO NOMIMNAL DE 500 V                                                                                                                                                                                                                                                                                                                                                                                        </v>
          </cell>
          <cell r="C2126" t="str">
            <v>UND</v>
          </cell>
          <cell r="D2126" t="str">
            <v>AS</v>
          </cell>
          <cell r="E2126">
            <v>4.34</v>
          </cell>
        </row>
        <row r="2127">
          <cell r="A2127">
            <v>12343</v>
          </cell>
          <cell r="B2127" t="str">
            <v>FUSIVEL DIAZED 35 A TAMANHO DIII, CAPACIDADE DE INTERRUPCAO DE 50 KA EM VCA E 8 KA EM VCC, TENSAO NOMIMNAL DE 500 V                                                                                                                                                                                                                                                                                                                                                                                       </v>
          </cell>
          <cell r="C2127" t="str">
            <v>UND</v>
          </cell>
          <cell r="D2127" t="str">
            <v>AS</v>
          </cell>
          <cell r="E2127">
            <v>6.72</v>
          </cell>
        </row>
        <row r="2128">
          <cell r="A2128">
            <v>3295</v>
          </cell>
          <cell r="B2128" t="str">
            <v>FUSIVEL NH *36* A 80 AMPERES, TAMANHO 00, CAPACIDADE DE INTERRUPCAO DE 120 KA, TENSAO NOMIMNAL DE 500 V                                                                                                                                                                                                                                                                                                                                                                                                   </v>
          </cell>
          <cell r="C2128" t="str">
            <v>UND</v>
          </cell>
          <cell r="D2128" t="str">
            <v>AS</v>
          </cell>
          <cell r="E2128">
            <v>23.48</v>
          </cell>
        </row>
        <row r="2129">
          <cell r="A2129">
            <v>3302</v>
          </cell>
          <cell r="B2129" t="str">
            <v>FUSIVEL NH 100 A TAMANHO 00, CAPACIDADE DE INTERRUPCAO DE 120 KA, TENSAO NOMIMNAL DE 500 V                                                                                                                                                                                                                                                                                                                                                                                                                </v>
          </cell>
          <cell r="C2129" t="str">
            <v>UND</v>
          </cell>
          <cell r="D2129" t="str">
            <v>AS</v>
          </cell>
          <cell r="E2129">
            <v>24.55</v>
          </cell>
        </row>
        <row r="2130">
          <cell r="A2130">
            <v>3297</v>
          </cell>
          <cell r="B2130" t="str">
            <v>FUSIVEL NH 125 A TAMANHO 00, CAPACIDADE DE INTERRUPCAO DE 120 KA, TENSAO NOMIMNAL DE 500 V                                                                                                                                                                                                                                                                                                                                                                                                                </v>
          </cell>
          <cell r="C2130" t="str">
            <v>UND</v>
          </cell>
          <cell r="D2130" t="str">
            <v>AS</v>
          </cell>
          <cell r="E2130">
            <v>26.21</v>
          </cell>
        </row>
        <row r="2131">
          <cell r="A2131">
            <v>3294</v>
          </cell>
          <cell r="B2131" t="str">
            <v>FUSIVEL NH 160 A TAMANHO 00, CAPACIDADE DE INTERRUPCAO DE 120 KA, TENSAO NOMIMNAL DE 500 V                                                                                                                                                                                                                                                                                                                                                                                                                </v>
          </cell>
          <cell r="C2131" t="str">
            <v>UND</v>
          </cell>
          <cell r="D2131" t="str">
            <v>AS</v>
          </cell>
          <cell r="E2131">
            <v>26.61</v>
          </cell>
        </row>
        <row r="2132">
          <cell r="A2132">
            <v>3292</v>
          </cell>
          <cell r="B2132" t="str">
            <v>FUSIVEL NH 20 A TAMANHO 000, CAPACIDADE DE INTERRUPCAO DE 120 KA, TENSAO NOMIMNAL DE 500 V                                                                                                                                                                                                                                                                                                                                                                                                                </v>
          </cell>
          <cell r="C2132" t="str">
            <v>UND</v>
          </cell>
          <cell r="D2132" t="str">
            <v>AS</v>
          </cell>
          <cell r="E2132">
            <v>25</v>
          </cell>
        </row>
        <row r="2133">
          <cell r="A2133">
            <v>3298</v>
          </cell>
          <cell r="B2133" t="str">
            <v>FUSIVEL NH 200 A 250 AMPERES, TAMANHO 1, CAPACIDADE DE INTERRUPCAO DE 120 KA, TENSAO NOMIMNAL DE 500 V                                                                                                                                                                                                                                                                                                                                                                                                    </v>
          </cell>
          <cell r="C2133" t="str">
            <v>UND</v>
          </cell>
          <cell r="D2133" t="str">
            <v>AS</v>
          </cell>
          <cell r="E2133">
            <v>58.59</v>
          </cell>
        </row>
        <row r="2134">
          <cell r="A2134">
            <v>11596</v>
          </cell>
          <cell r="B2134" t="str">
            <v>GABIAO  TIPO CAIXA, MALHA HEXAGONAL 8 X 10 CM (ZN/AL), FIO 2,7 MM, DIMENSOES 2,0 X 1,0 X 0,5 M (C X L X A)                                                                                                                                                                                                                                                                                                                                                                                                </v>
          </cell>
          <cell r="C2134" t="str">
            <v>UND</v>
          </cell>
          <cell r="D2134" t="str">
            <v>CR</v>
          </cell>
          <cell r="E2134">
            <v>526.5</v>
          </cell>
        </row>
        <row r="2135">
          <cell r="A2135">
            <v>34802</v>
          </cell>
          <cell r="B2135" t="str">
            <v>GABIAO MANTA (COLCHAO) MALHA HEXAGONAL 6 X 8 CM (ZN/AL REVESTIDO COM POLIMERO), DIMENSOES 4,0 X 2,0 X 0,17 M (C X L X A) FIO 2 MM                                                                                                                                                                                                                                                                                                                                                                         </v>
          </cell>
          <cell r="C2135" t="str">
            <v>UND</v>
          </cell>
          <cell r="D2135" t="str">
            <v>CR</v>
          </cell>
          <cell r="E2135">
            <v>1445.95</v>
          </cell>
        </row>
        <row r="2136">
          <cell r="A2136">
            <v>11588</v>
          </cell>
          <cell r="B2136" t="str">
            <v>GABIAO MANTA (COLCHAO) MALHA HEXAGONAL 6 X 8 CM (ZN/AL REVESTIDO COM POLIMERO), FIO 2 MM, DIMENSOES 4,0 X 2,0 X 0,23 M (C X L X A)                                                                                                                                                                                                                                                                                                                                                                        </v>
          </cell>
          <cell r="C2136" t="str">
            <v>UND</v>
          </cell>
          <cell r="D2136" t="str">
            <v>CR</v>
          </cell>
          <cell r="E2136">
            <v>1559.94</v>
          </cell>
        </row>
        <row r="2137">
          <cell r="A2137">
            <v>34383</v>
          </cell>
          <cell r="B2137" t="str">
            <v>GABIAO MANTA (COLCHAO) MALHA HEXAGONAL 6 X 8 CM (ZN/AL REVESTIDO COM POLIMERO), FIO 2 MM, DIMENSOES 4,0 X 2,0 X 0,3 M (C X L X A)                                                                                                                                                                                                                                                                                                                                                                         </v>
          </cell>
          <cell r="C2137" t="str">
            <v>UND</v>
          </cell>
          <cell r="D2137" t="str">
            <v>CR</v>
          </cell>
          <cell r="E2137">
            <v>1716.05</v>
          </cell>
        </row>
        <row r="2138">
          <cell r="A2138">
            <v>40451</v>
          </cell>
          <cell r="B2138" t="str">
            <v>GABIAO MANTA (COLCHAO) MALHA HEXAGONAL 6 X 8 CM (ZN/AL REVESTIDO COM POLIMERO), FIO 2,0 MM, DIMENSOES 5,0 X 2,0 X 0,17 M (C X L X A)                                                                                                                                                                                                                                                                                                                                                                      </v>
          </cell>
          <cell r="C2138" t="str">
            <v>M2</v>
          </cell>
          <cell r="D2138" t="str">
            <v>CR</v>
          </cell>
          <cell r="E2138">
            <v>138.71</v>
          </cell>
        </row>
        <row r="2139">
          <cell r="A2139">
            <v>40453</v>
          </cell>
          <cell r="B2139" t="str">
            <v>GABIAO MANTA (COLCHAO) MALHA HEXAGONAL 6 X 8 CM (ZN/AL REVESTIDO COM POLIMERO), FIO 2,0 MM, DIMENSOES 5,0 X 2,0 X 0,23 M (C X L X A)                                                                                                                                                                                                                                                                                                                                                                      </v>
          </cell>
          <cell r="C2139" t="str">
            <v>M2</v>
          </cell>
          <cell r="D2139" t="str">
            <v>CR</v>
          </cell>
          <cell r="E2139">
            <v>150.09</v>
          </cell>
        </row>
        <row r="2140">
          <cell r="A2140">
            <v>40452</v>
          </cell>
          <cell r="B2140" t="str">
            <v>GABIAO MANTA (COLCHAO) MALHA HEXAGONAL 6 X 8 CM (ZN/AL REVESTIDO COM POLIMERO), FIO 2,0 MM, DIMENSOES 5,0 X 2,0 X 0,30 M (C X L X A)                                                                                                                                                                                                                                                                                                                                                                      </v>
          </cell>
          <cell r="C2140" t="str">
            <v>M2</v>
          </cell>
          <cell r="D2140" t="str">
            <v>CR</v>
          </cell>
          <cell r="E2140">
            <v>164.63</v>
          </cell>
        </row>
        <row r="2141">
          <cell r="A2141">
            <v>11594</v>
          </cell>
          <cell r="B2141" t="str">
            <v>GABIAO SACO MALHA HEXAGONAL 8 X 10 CM (ZN/AL REVESTIDO COM POLIMERO),  FIO 2,4 MM, DIMENSOES 3,0 X 0,65 M                                                                                                                                                                                                                                                                                                                                                                                                 </v>
          </cell>
          <cell r="C2141" t="str">
            <v>UND</v>
          </cell>
          <cell r="D2141" t="str">
            <v>CR</v>
          </cell>
          <cell r="E2141">
            <v>497.2</v>
          </cell>
        </row>
        <row r="2142">
          <cell r="A2142">
            <v>3311</v>
          </cell>
          <cell r="B2142" t="str">
            <v>GABIAO SACO MALHA HEXAGONAL 8 X 10 CM (ZN/AL REVESTIDO COM POLIMERO), FIO 2,4 MM, H = 0,65 M                                                                                                                                                                                                                                                                                                                                                                                                              </v>
          </cell>
          <cell r="C2142" t="str">
            <v>M3</v>
          </cell>
          <cell r="D2142" t="str">
            <v>CR</v>
          </cell>
          <cell r="E2142">
            <v>497.2</v>
          </cell>
        </row>
        <row r="2143">
          <cell r="A2143">
            <v>11599</v>
          </cell>
          <cell r="B2143" t="str">
            <v>GABIAO SACO MALHA HEXAGONAL 8 X 10 CM (ZN/AL), FIO 2,7 MM, DIMENSOES 4,0 X 0,65 M                                                                                                                                                                                                                                                                                                                                                                                                                         </v>
          </cell>
          <cell r="C2143" t="str">
            <v>UND</v>
          </cell>
          <cell r="D2143" t="str">
            <v>CR</v>
          </cell>
          <cell r="E2143">
            <v>661.22</v>
          </cell>
        </row>
        <row r="2144">
          <cell r="A2144">
            <v>11593</v>
          </cell>
          <cell r="B2144" t="str">
            <v>GABIAO TIPO CAIXA MALHA HEXAGONAL 8 X 10 CM (ZN/AL REVESTIDO COM POLIMERO),  FIO 2,4 MM, DIMENSOES 2,0 X 1,0 X 1,0 M (C X L X A)                                                                                                                                                                                                                                                                                                                                                                          </v>
          </cell>
          <cell r="C2144" t="str">
            <v>UND</v>
          </cell>
          <cell r="D2144" t="str">
            <v>CR</v>
          </cell>
          <cell r="E2144">
            <v>926.98</v>
          </cell>
        </row>
        <row r="2145">
          <cell r="A2145">
            <v>3314</v>
          </cell>
          <cell r="B2145" t="str">
            <v>GABIAO TIPO CAIXA MALHA HEXAGONAL 8 X 10 CM (ZN/AL REVESTIDO COM POLIMERO),  FIO 2,4 MM, H = 0,50 M                                                                                                                                                                                                                                                                                                                                                                                                       </v>
          </cell>
          <cell r="C2145" t="str">
            <v>M3</v>
          </cell>
          <cell r="D2145" t="str">
            <v>CR</v>
          </cell>
          <cell r="E2145">
            <v>662.98</v>
          </cell>
        </row>
        <row r="2146">
          <cell r="A2146">
            <v>11597</v>
          </cell>
          <cell r="B2146" t="str">
            <v>GABIAO TIPO CAIXA MALHA HEXAGONAL 8 X 10 CM (ZN/AL), FIO 2,7 MM, DIMENSOES 2,0 X 1,0 X 1,0 M (C X L X A)                                                                                                                                                                                                                                                                                                                                                                                                  </v>
          </cell>
          <cell r="C2146" t="str">
            <v>UND</v>
          </cell>
          <cell r="D2146" t="str">
            <v>CR</v>
          </cell>
          <cell r="E2146">
            <v>770.97</v>
          </cell>
        </row>
        <row r="2147">
          <cell r="A2147">
            <v>3309</v>
          </cell>
          <cell r="B2147" t="str">
            <v>GABIAO TIPO CAIXA MALHA HEXAGONAL 8 X 10 CM (ZN/AL), FIO 2,7 MM, H = 0,50 M                                                                                                                                                                                                                                                                                                                                                                                                                               </v>
          </cell>
          <cell r="C2147" t="str">
            <v>M3</v>
          </cell>
          <cell r="D2147" t="str">
            <v>CR</v>
          </cell>
          <cell r="E2147">
            <v>526.5</v>
          </cell>
        </row>
        <row r="2148">
          <cell r="A2148">
            <v>34612</v>
          </cell>
          <cell r="B2148" t="str">
            <v>GABIAO TIPO CAIXA PARA SOLO REFORCADO, MALHA HEXAGONAL DE DUPLA TORCAO 8 X 10 CM (ZN/AL REVESTIDO COM POLIMERO), FIO 2,7 MM, DIMENSOES 2,0 X 1,0 X 0,5 M, COM CAUDA DE 3,0 M                                                                                                                                                                                                                                                                                                                              </v>
          </cell>
          <cell r="C2148" t="str">
            <v>UND</v>
          </cell>
          <cell r="D2148" t="str">
            <v>CR</v>
          </cell>
          <cell r="E2148">
            <v>953.55</v>
          </cell>
        </row>
        <row r="2149">
          <cell r="A2149">
            <v>34635</v>
          </cell>
          <cell r="B2149" t="str">
            <v>GABIAO TIPO CAIXA PARA SOLO REFORCADO, MALHA HEXAGONAL DE DUPLA TORCAO 8 X 10 CM (ZN/AL REVESTIDO COM POLIMERO), FIO 2,7 MM, DIMENSOES 2,0 X 1,0 X 1,0 M, COM CAUDA DE 3,0 M                                                                                                                                                                                                                                                                                                                              </v>
          </cell>
          <cell r="C2149" t="str">
            <v>UND</v>
          </cell>
          <cell r="D2149" t="str">
            <v>CR</v>
          </cell>
          <cell r="E2149">
            <v>1226.22</v>
          </cell>
        </row>
        <row r="2150">
          <cell r="A2150">
            <v>34633</v>
          </cell>
          <cell r="B2150" t="str">
            <v>GABIAO TIPO CAIXA PARA SOLO REFORCADO, MALHA HEXAGONAL DE DUPLA TORCAO 8 X 10 CM (ZN/AL REVESTIDO COM POLIMERO), FIO 2,7 MM, DIMENSOES 2,0 X 1,0 X 1,0 M, COM CAUDA DE 4,0 M                                                                                                                                                                                                                                                                                                                              </v>
          </cell>
          <cell r="C2150" t="str">
            <v>UND</v>
          </cell>
          <cell r="D2150" t="str">
            <v>CR</v>
          </cell>
          <cell r="E2150">
            <v>1351.62</v>
          </cell>
        </row>
        <row r="2151">
          <cell r="A2151">
            <v>40440</v>
          </cell>
          <cell r="B2151" t="str">
            <v>GABIAO TIPO CAIXA PARA SOLO REFORCADO, MALHA HEXAGONAL 8 X 10 CM (ZN/AL REVESTIDO COM POLIMERO), FIO 2,7 MM, DIMENSOES 2,0 X 1,0 X 0,5 M, COM CAUDA DE 4,0 M                                                                                                                                                                                                                                                                                                                                              </v>
          </cell>
          <cell r="C2151" t="str">
            <v>M3</v>
          </cell>
          <cell r="D2151" t="str">
            <v>CR</v>
          </cell>
          <cell r="E2151">
            <v>690.56</v>
          </cell>
        </row>
        <row r="2152">
          <cell r="A2152">
            <v>40441</v>
          </cell>
          <cell r="B2152" t="str">
            <v>GABIAO TIPO CAIXA PARA SOLO REFORCADO, MALHA HEXAGONAL 8 X 10 CM (ZN/AL REVESTIDO COM POLIMERO), FIO 2,7 MM, DIMENSOES 2,0 X 1,0 X 1,0 M, COM CAUDA DE 4,0 M                                                                                                                                                                                                                                                                                                                                              </v>
          </cell>
          <cell r="C2152" t="str">
            <v>M3</v>
          </cell>
          <cell r="D2152" t="str">
            <v>CR</v>
          </cell>
          <cell r="E2152">
            <v>440.88</v>
          </cell>
        </row>
        <row r="2153">
          <cell r="A2153">
            <v>40449</v>
          </cell>
          <cell r="B2153" t="str">
            <v>GABIAO TIPO CAIXA TRAPEZOIDAL, MALHA HEXAGONAL 10 X 12 CM (ZN/AL REVESTIDO COM POLIMERO) FIO 2,7 MM, FACE COM 65 GRAUS, COM GEOSSINTETICO, DIMENSOES 2,0 X 1,5 X 1,0 M (C X L X A)                                                                                                                                                                                                                                                                                                                        </v>
          </cell>
          <cell r="C2153" t="str">
            <v>M3</v>
          </cell>
          <cell r="D2153" t="str">
            <v>CR</v>
          </cell>
          <cell r="E2153">
            <v>370.64</v>
          </cell>
        </row>
        <row r="2154">
          <cell r="A2154">
            <v>34800</v>
          </cell>
          <cell r="B2154" t="str">
            <v>GABIAO TIPO CAIXA, MALHA HEXAGONAL 8 X 10 CM (ZN/AL REVESTIDO COM POLIMERO), FIO DE 2,4 MM, DIMENSOES 2,0 x 1,0 x 1,0 M (C X L X A)                                                                                                                                                                                                                                                                                                                                                                       </v>
          </cell>
          <cell r="C2154" t="str">
            <v>M3</v>
          </cell>
          <cell r="D2154" t="str">
            <v>CR</v>
          </cell>
          <cell r="E2154">
            <v>463.49</v>
          </cell>
        </row>
        <row r="2155">
          <cell r="A2155">
            <v>11592</v>
          </cell>
          <cell r="B2155" t="str">
            <v>GABIAO TIPO CAIXA, MALHA HEXAGONAL 8 X 10 CM (ZN/AL REVESTIDO COM POLIMERO), FIO 2,4 MM, DIMENSOES 2,0 X 1,0 X 0,5 M (C X L X A)                                                                                                                                                                                                                                                                                                                                                                          </v>
          </cell>
          <cell r="C2155" t="str">
            <v>UND</v>
          </cell>
          <cell r="D2155" t="str">
            <v>CR</v>
          </cell>
          <cell r="E2155">
            <v>662.98</v>
          </cell>
        </row>
        <row r="2156">
          <cell r="A2156">
            <v>40438</v>
          </cell>
          <cell r="B2156" t="str">
            <v>GABIAO TIPO CAIXA, MALHA HEXAGONAL 8 X 10 CM (ZN/AL), FIO DE 2,7 MM, DIMENSOES 2,0 X 1,0 X 1,0 M (C X L X A)                                                                                                                                                                                                                                                                                                                                                                                              </v>
          </cell>
          <cell r="C2156" t="str">
            <v>M3</v>
          </cell>
          <cell r="D2156" t="str">
            <v>CR</v>
          </cell>
          <cell r="E2156">
            <v>308.78</v>
          </cell>
        </row>
        <row r="2157">
          <cell r="A2157">
            <v>40436</v>
          </cell>
          <cell r="B2157" t="str">
            <v>GABIAO TIPO CAIXA, MALHA HEXAGONAL 8 X 10 CM (ZN/AL), FIO DE 2,7 MM, DIMENSOES 5,0 X 1,0 X 1,0 M (C X L X A)                                                                                                                                                                                                                                                                                                                                                                                              </v>
          </cell>
          <cell r="C2157" t="str">
            <v>M3</v>
          </cell>
          <cell r="D2157" t="str">
            <v>CR</v>
          </cell>
          <cell r="E2157">
            <v>385.03</v>
          </cell>
        </row>
        <row r="2158">
          <cell r="A2158">
            <v>4315</v>
          </cell>
          <cell r="B2158" t="str">
            <v>GANCHO CHATO EM FERRO GALVANIZADO,  L = 110 MM, RECOBRIMENTO = 100MM, SECAO 1/8 X 1/2" (3 MM X 12 MM), PARA FIXAR TELHA DE FIBROCIMENTO ONDULADA                                                                                                                                                                                                                                                                                                                                                          </v>
          </cell>
          <cell r="C2158" t="str">
            <v>UND</v>
          </cell>
          <cell r="D2158" t="str">
            <v>CR</v>
          </cell>
          <cell r="E2158">
            <v>1.83</v>
          </cell>
        </row>
        <row r="2159">
          <cell r="A2159">
            <v>402</v>
          </cell>
          <cell r="B2159" t="str">
            <v>GANCHO OLHAL EM ACO GALVANIZADO, ESPESSURA 16MM, ABERTURA 21MM                                                                                                                                                                                                                                                                                                                                                                                                                                            </v>
          </cell>
          <cell r="C2159" t="str">
            <v>UND</v>
          </cell>
          <cell r="D2159" t="str">
            <v>AS</v>
          </cell>
          <cell r="E2159">
            <v>11.67</v>
          </cell>
        </row>
        <row r="2160">
          <cell r="A2160">
            <v>4226</v>
          </cell>
          <cell r="B2160" t="str">
            <v>GAS DE COZINHA - GLP                                                                                                                                                                                                                                                                                                                                                                                                                                                                                      </v>
          </cell>
          <cell r="C2160" t="str">
            <v>KG</v>
          </cell>
          <cell r="D2160" t="str">
            <v>C </v>
          </cell>
          <cell r="E2160">
            <v>6.85</v>
          </cell>
        </row>
        <row r="2161">
          <cell r="A2161">
            <v>4222</v>
          </cell>
          <cell r="B2161" t="str">
            <v>GASOLINA COMUM                                                                                                                                                                                                                                                                                                                                                                                                                                                                                            </v>
          </cell>
          <cell r="C2161" t="str">
            <v>L </v>
          </cell>
          <cell r="D2161" t="str">
            <v>C </v>
          </cell>
          <cell r="E2161">
            <v>5.69</v>
          </cell>
        </row>
        <row r="2162">
          <cell r="A2162">
            <v>34804</v>
          </cell>
          <cell r="B2162" t="str">
            <v>GEOGRELHA TECIDA COM FILAMENTOS DE POLIESTER + PVC, RESISTENCIA LONGITUDINAL: 90 KN/M, RESISTENCIA TRANSVERSAL: 30 KN/M, ALONGAMENTO = 12 POR CENTO                                                                                                                                                                                                                                                                                                                                                       </v>
          </cell>
          <cell r="C2162" t="str">
            <v>M2</v>
          </cell>
          <cell r="D2162" t="str">
            <v>CR</v>
          </cell>
          <cell r="E2162">
            <v>55.97</v>
          </cell>
        </row>
        <row r="2163">
          <cell r="A2163">
            <v>4013</v>
          </cell>
          <cell r="B2163" t="str">
            <v>GEOTEXTIL NAO TECIDO AGULHADO DE FILAMENTOS CONTINUOS 100% POLIESTER, RESITENCIA A TRACAO = 09 KN/M                                                                                                                                                                                                                                                                                                                                                                                                       </v>
          </cell>
          <cell r="C2163" t="str">
            <v>M2</v>
          </cell>
          <cell r="D2163" t="str">
            <v>CR</v>
          </cell>
          <cell r="E2163">
            <v>7.61</v>
          </cell>
        </row>
        <row r="2164">
          <cell r="A2164">
            <v>4011</v>
          </cell>
          <cell r="B2164" t="str">
            <v>GEOTEXTIL NAO TECIDO AGULHADO DE FILAMENTOS CONTINUOS 100% POLIESTER, RESITENCIA A TRACAO = 10 KN/M                                                                                                                                                                                                                                                                                                                                                                                                       </v>
          </cell>
          <cell r="C2164" t="str">
            <v>M2</v>
          </cell>
          <cell r="D2164" t="str">
            <v>CR</v>
          </cell>
          <cell r="E2164">
            <v>8.5</v>
          </cell>
        </row>
        <row r="2165">
          <cell r="A2165">
            <v>4021</v>
          </cell>
          <cell r="B2165" t="str">
            <v>GEOTEXTIL NAO TECIDO AGULHADO DE FILAMENTOS CONTINUOS 100% POLIESTER, RESITENCIA A TRACAO = 14 KN/M                                                                                                                                                                                                                                                                                                                                                                                                       </v>
          </cell>
          <cell r="C2165" t="str">
            <v>M2</v>
          </cell>
          <cell r="D2165" t="str">
            <v>CR</v>
          </cell>
          <cell r="E2165">
            <v>10.61</v>
          </cell>
        </row>
        <row r="2166">
          <cell r="A2166">
            <v>4019</v>
          </cell>
          <cell r="B2166" t="str">
            <v>GEOTEXTIL NAO TECIDO AGULHADO DE FILAMENTOS CONTINUOS 100% POLIESTER, RESITENCIA A TRACAO = 16 KN/M                                                                                                                                                                                                                                                                                                                                                                                                       </v>
          </cell>
          <cell r="C2166" t="str">
            <v>M2</v>
          </cell>
          <cell r="D2166" t="str">
            <v>CR</v>
          </cell>
          <cell r="E2166">
            <v>12.73</v>
          </cell>
        </row>
        <row r="2167">
          <cell r="A2167">
            <v>4012</v>
          </cell>
          <cell r="B2167" t="str">
            <v>GEOTEXTIL NAO TECIDO AGULHADO DE FILAMENTOS CONTINUOS 100% POLIESTER, RESITENCIA A TRACAO = 21 KN/M                                                                                                                                                                                                                                                                                                                                                                                                       </v>
          </cell>
          <cell r="C2167" t="str">
            <v>M2</v>
          </cell>
          <cell r="D2167" t="str">
            <v>CR</v>
          </cell>
          <cell r="E2167">
            <v>17.06</v>
          </cell>
        </row>
        <row r="2168">
          <cell r="A2168">
            <v>4020</v>
          </cell>
          <cell r="B2168" t="str">
            <v>GEOTEXTIL NAO TECIDO AGULHADO DE FILAMENTOS CONTINUOS 100% POLIESTER, RESITENCIA A TRACAO = 26 KN/M                                                                                                                                                                                                                                                                                                                                                                                                       </v>
          </cell>
          <cell r="C2168" t="str">
            <v>M2</v>
          </cell>
          <cell r="D2168" t="str">
            <v>CR</v>
          </cell>
          <cell r="E2168">
            <v>21.37</v>
          </cell>
        </row>
        <row r="2169">
          <cell r="A2169">
            <v>4018</v>
          </cell>
          <cell r="B2169" t="str">
            <v>GEOTEXTIL NAO TECIDO AGULHADO DE FILAMENTOS CONTINUOS 100% POLIESTER, RESITENCIA A TRACAO = 31 KN/M                                                                                                                                                                                                                                                                                                                                                                                                       </v>
          </cell>
          <cell r="C2169" t="str">
            <v>M2</v>
          </cell>
          <cell r="D2169" t="str">
            <v>CR</v>
          </cell>
          <cell r="E2169">
            <v>25.59</v>
          </cell>
        </row>
        <row r="2170">
          <cell r="A2170">
            <v>36498</v>
          </cell>
          <cell r="B2170" t="str">
            <v>GERADOR PORTATIL MONOFASICO, POTENCIA 5500 VA, MOTOR A GASOLINA, POTENCIA DO MOTOR 13 CV                                                                                                                                                                                                                                                                                                                                                                                                                  </v>
          </cell>
          <cell r="C2170" t="str">
            <v>UND</v>
          </cell>
          <cell r="D2170" t="str">
            <v>CR</v>
          </cell>
          <cell r="E2170">
            <v>8543.48</v>
          </cell>
        </row>
        <row r="2171">
          <cell r="A2171">
            <v>12872</v>
          </cell>
          <cell r="B2171" t="str">
            <v>GESSEIRO (HORISTA)                                                                                                                                                                                                                                                                                                                                                                                                                                                                                        </v>
          </cell>
          <cell r="C2171" t="str">
            <v>H </v>
          </cell>
          <cell r="D2171" t="str">
            <v>CR</v>
          </cell>
          <cell r="E2171">
            <v>20.03</v>
          </cell>
        </row>
        <row r="2172">
          <cell r="A2172">
            <v>41075</v>
          </cell>
          <cell r="B2172" t="str">
            <v>GESSEIRO (MENSALISTA)                                                                                                                                                                                                                                                                                                                                                                                                                                                                                     </v>
          </cell>
          <cell r="C2172" t="str">
            <v>MÊS   </v>
          </cell>
          <cell r="D2172" t="str">
            <v>CR</v>
          </cell>
          <cell r="E2172">
            <v>3495.42</v>
          </cell>
        </row>
        <row r="2173">
          <cell r="A2173">
            <v>44324</v>
          </cell>
          <cell r="B2173" t="str">
            <v>GESSO COLA, EM PO, PARA FIXACAO DE MOLDURAS, SANCAS E BLOCOS DE GESSO                                                                                                                                                                                                                                                                                                                                                                                                                                     </v>
          </cell>
          <cell r="C2173" t="str">
            <v>KG</v>
          </cell>
          <cell r="D2173" t="str">
            <v>CR</v>
          </cell>
          <cell r="E2173">
            <v>2.59</v>
          </cell>
        </row>
        <row r="2174">
          <cell r="A2174">
            <v>3315</v>
          </cell>
          <cell r="B2174" t="str">
            <v>GESSO EM PO PARA REVESTIMENTOS/MOLDURAS/SANCAS E USO GERAL                                                                                                                                                                                                                                                                                                                                                                                                                                                </v>
          </cell>
          <cell r="C2174" t="str">
            <v>KG</v>
          </cell>
          <cell r="D2174" t="str">
            <v>CR</v>
          </cell>
          <cell r="E2174">
            <v>0.75</v>
          </cell>
        </row>
        <row r="2175">
          <cell r="A2175">
            <v>36870</v>
          </cell>
          <cell r="B2175" t="str">
            <v>GESSO PROJETADO                                                                                                                                                                                                                                                                                                                                                                                                                                                                                           </v>
          </cell>
          <cell r="C2175" t="str">
            <v>KG</v>
          </cell>
          <cell r="D2175" t="str">
            <v>CR</v>
          </cell>
          <cell r="E2175">
            <v>0.58</v>
          </cell>
        </row>
        <row r="2176">
          <cell r="A2176">
            <v>5092</v>
          </cell>
          <cell r="B2176" t="str">
            <v>GONZO DE EMBUTIR, EM LATAO / ZAMAC, *20 X 48* MM, PARA JANELA BASCULANTE / PIVOTANTE, JOGO COM 4 PECAS (PAR)  - INCLUI PARAFUSOS                                                                                                                                                                                                                                                                                                                                                                          </v>
          </cell>
          <cell r="C2176" t="str">
            <v>PAR   </v>
          </cell>
          <cell r="D2176" t="str">
            <v>CR</v>
          </cell>
          <cell r="E2176">
            <v>19.21</v>
          </cell>
        </row>
        <row r="2177">
          <cell r="A2177">
            <v>11462</v>
          </cell>
          <cell r="B2177" t="str">
            <v>GONZO DE SOBREPOR, EM LATAO / ZAMAC, PARA JANELA PIVOTANTE - INCLUI PARAFUSOS                                                                                                                                                                                                                                                                                                                                                                                                                             </v>
          </cell>
          <cell r="C2177" t="str">
            <v>PAR   </v>
          </cell>
          <cell r="D2177" t="str">
            <v>CR</v>
          </cell>
          <cell r="E2177">
            <v>19.65</v>
          </cell>
        </row>
        <row r="2178">
          <cell r="A2178">
            <v>36529</v>
          </cell>
          <cell r="B2178" t="str">
            <v>GRADE DE DISCOS COM CONTROLE REMOTO, REBOCAVEL, COM 24 DISCOS 24" X 6 MM, COM PNEUS PARA TRANSPORTE                                                                                                                                                                                                                                                                                                                                                                                                       </v>
          </cell>
          <cell r="C2178" t="str">
            <v>UND</v>
          </cell>
          <cell r="D2178" t="str">
            <v>AS</v>
          </cell>
          <cell r="E2178">
            <v>67142.85</v>
          </cell>
        </row>
        <row r="2179">
          <cell r="A2179">
            <v>3318</v>
          </cell>
          <cell r="B2179" t="str">
            <v>GRADE DE DISCOS MECANICA 20X24" COM 20 DISCOS 24" X 6MM  COM PNEUS PARA TRANSPORTE                                                                                                                                                                                                                                                                                                                                                                                                                        </v>
          </cell>
          <cell r="C2179" t="str">
            <v>UND</v>
          </cell>
          <cell r="D2179" t="str">
            <v>AS</v>
          </cell>
          <cell r="E2179">
            <v>52640</v>
          </cell>
        </row>
        <row r="2180">
          <cell r="A2180">
            <v>3324</v>
          </cell>
          <cell r="B2180" t="str">
            <v>GRAMA BATATAIS EM PLACAS, SEM PLANTIO                                                                                                                                                                                                                                                                                                                                                                                                                                                                     </v>
          </cell>
          <cell r="C2180" t="str">
            <v>M2</v>
          </cell>
          <cell r="D2180" t="str">
            <v>AS</v>
          </cell>
          <cell r="E2180">
            <v>12.07</v>
          </cell>
        </row>
        <row r="2181">
          <cell r="A2181">
            <v>3322</v>
          </cell>
          <cell r="B2181" t="str">
            <v>GRAMA ESMERALDA OU SAO CARLOS OU CURITIBANA, EM PLACAS, SEM PLANTIO                                                                                                                                                                                                                                                                                                                                                                                                                                       </v>
          </cell>
          <cell r="C2181" t="str">
            <v>M2</v>
          </cell>
          <cell r="D2181" t="str">
            <v>AS</v>
          </cell>
          <cell r="E2181">
            <v>16.9</v>
          </cell>
        </row>
        <row r="2182">
          <cell r="A2182">
            <v>5076</v>
          </cell>
          <cell r="B2182" t="str">
            <v>GRAMPO DE ACO POLIDO 1 " X 9                                                                                                                                                                                                                                                                                                                                                                                                                                                                              </v>
          </cell>
          <cell r="C2182" t="str">
            <v>KG</v>
          </cell>
          <cell r="D2182" t="str">
            <v>CR</v>
          </cell>
          <cell r="E2182">
            <v>18.5</v>
          </cell>
        </row>
        <row r="2183">
          <cell r="A2183">
            <v>5077</v>
          </cell>
          <cell r="B2183" t="str">
            <v>GRAMPO DE ACO POLIDO 7/8 " X 9                                                                                                                                                                                                                                                                                                                                                                                                                                                                            </v>
          </cell>
          <cell r="C2183" t="str">
            <v>KG</v>
          </cell>
          <cell r="D2183" t="str">
            <v>CR</v>
          </cell>
          <cell r="E2183">
            <v>20.44</v>
          </cell>
        </row>
        <row r="2184">
          <cell r="A2184">
            <v>11837</v>
          </cell>
          <cell r="B2184" t="str">
            <v>GRAMPO LINHA VIVA DE LATAO ESTANHADO, DIAMETRO DO CONDUTOR PRINCIPAL DE 10 A 120 MM2, DIAMETRO DA DERIVACAO DE 10 A 70 MM2                                                                                                                                                                                                                                                                                                                                                                                </v>
          </cell>
          <cell r="C2184" t="str">
            <v>UND</v>
          </cell>
          <cell r="D2184" t="str">
            <v>CR</v>
          </cell>
          <cell r="E2184">
            <v>86.12</v>
          </cell>
        </row>
        <row r="2185">
          <cell r="A2185">
            <v>38055</v>
          </cell>
          <cell r="B2185" t="str">
            <v>GRAMPO METALICO TIPO OLHAL PARA HASTE DE ATERRAMENTO DE 1/2'', CONDUTOR DE *10* A 50 MM2                                                                                                                                                                                                                                                                                                                                                                                                                  </v>
          </cell>
          <cell r="C2185" t="str">
            <v>UND</v>
          </cell>
          <cell r="D2185" t="str">
            <v>CR</v>
          </cell>
          <cell r="E2185">
            <v>7.81</v>
          </cell>
        </row>
        <row r="2186">
          <cell r="A2186">
            <v>415</v>
          </cell>
          <cell r="B2186" t="str">
            <v>GRAMPO METALICO TIPO OLHAL PARA HASTE DE ATERRAMENTO DE 1'', CONDUTOR DE *10* A 50 MM2                                                                                                                                                                                                                                                                                                                                                                                                                    </v>
          </cell>
          <cell r="C2186" t="str">
            <v>UND</v>
          </cell>
          <cell r="D2186" t="str">
            <v>CR</v>
          </cell>
          <cell r="E2186">
            <v>35.31</v>
          </cell>
        </row>
        <row r="2187">
          <cell r="A2187">
            <v>416</v>
          </cell>
          <cell r="B2187" t="str">
            <v>GRAMPO METALICO TIPO OLHAL PARA HASTE DE ATERRAMENTO DE 3/4'', CONDUTOR DE *10* A 50 MM2                                                                                                                                                                                                                                                                                                                                                                                                                  </v>
          </cell>
          <cell r="C2187" t="str">
            <v>UND</v>
          </cell>
          <cell r="D2187" t="str">
            <v>CR</v>
          </cell>
          <cell r="E2187">
            <v>12.93</v>
          </cell>
        </row>
        <row r="2188">
          <cell r="A2188">
            <v>425</v>
          </cell>
          <cell r="B2188" t="str">
            <v>GRAMPO METALICO TIPO OLHAL PARA HASTE DE ATERRAMENTO DE 5/8'', CONDUTOR DE *10* A 50 MM2                                                                                                                                                                                                                                                                                                                                                                                                                  </v>
          </cell>
          <cell r="C2188" t="str">
            <v>UND</v>
          </cell>
          <cell r="D2188" t="str">
            <v>CR</v>
          </cell>
          <cell r="E2188">
            <v>8.01</v>
          </cell>
        </row>
        <row r="2189">
          <cell r="A2189">
            <v>426</v>
          </cell>
          <cell r="B2189" t="str">
            <v>GRAMPO METALICO TIPO U PARA HASTE DE ATERRAMENTO DE ATE 3/4'', CONDUTOR DE 10 A 25 MM2                                                                                                                                                                                                                                                                                                                                                                                                                    </v>
          </cell>
          <cell r="C2189" t="str">
            <v>UND</v>
          </cell>
          <cell r="D2189" t="str">
            <v>CR</v>
          </cell>
          <cell r="E2189">
            <v>44.13</v>
          </cell>
        </row>
        <row r="2190">
          <cell r="A2190">
            <v>38056</v>
          </cell>
          <cell r="B2190" t="str">
            <v>GRAMPO METALICO TIPO U PARA HASTE DE ATERRAMENTO DE ATE 5/8'', CONDUTOR DE 10 A 25 MM2                                                                                                                                                                                                                                                                                                                                                                                                                    </v>
          </cell>
          <cell r="C2190" t="str">
            <v>UND</v>
          </cell>
          <cell r="D2190" t="str">
            <v>CR</v>
          </cell>
          <cell r="E2190">
            <v>43.1</v>
          </cell>
        </row>
        <row r="2191">
          <cell r="A2191">
            <v>1564</v>
          </cell>
          <cell r="B2191" t="str">
            <v>GRAMPO PARALELO METALICO PARA CABO DE 6 A 50 MM2, COM 2 PARAFUSOS                                                                                                                                                                                                                                                                                                                                                                                                                                         </v>
          </cell>
          <cell r="C2191" t="str">
            <v>UND</v>
          </cell>
          <cell r="D2191" t="str">
            <v>CR</v>
          </cell>
          <cell r="E2191">
            <v>16.45</v>
          </cell>
        </row>
        <row r="2192">
          <cell r="A2192">
            <v>11032</v>
          </cell>
          <cell r="B2192" t="str">
            <v>GRAMPO U DE 5/8 " N8 EM FERRO GALVANIZADO                                                                                                                                                                                                                                                                                                                                                                                                                                                                 </v>
          </cell>
          <cell r="C2192" t="str">
            <v>UND</v>
          </cell>
          <cell r="D2192" t="str">
            <v>CR</v>
          </cell>
          <cell r="E2192">
            <v>10.31</v>
          </cell>
        </row>
        <row r="2193">
          <cell r="A2193">
            <v>36786</v>
          </cell>
          <cell r="B2193" t="str">
            <v>GRANALHA DE ACO, ANGULAR (GRIT), PARA JATEAMENTO, PENEIRA 0,117 A 1,00 MM, (SAE G-40 A G-80)                                                                                                                                                                                                                                                                                                                                                                                                              </v>
          </cell>
          <cell r="C2193" t="str">
            <v>SC25KG</v>
          </cell>
          <cell r="D2193" t="str">
            <v>AS</v>
          </cell>
          <cell r="E2193">
            <v>158.34</v>
          </cell>
        </row>
        <row r="2194">
          <cell r="A2194">
            <v>36785</v>
          </cell>
          <cell r="B2194" t="str">
            <v>GRANALHA DE ACO, ANGULAR (GRIT), PARA JATEAMENTO, PENEIRA 1,41 A 1,19 MM (SAE G16)                                                                                                                                                                                                                                                                                                                                                                                                                        </v>
          </cell>
          <cell r="C2194" t="str">
            <v>SC25KG</v>
          </cell>
          <cell r="D2194" t="str">
            <v>AS</v>
          </cell>
          <cell r="E2194">
            <v>137.59</v>
          </cell>
        </row>
        <row r="2195">
          <cell r="A2195">
            <v>36782</v>
          </cell>
          <cell r="B2195" t="str">
            <v>GRANALHA DE ACO, ESFERICA (SHOT), PARA JATEAMENTO, PENEIRA 0,40 A 1,00 MM (SAE S-170 A S-280)                                                                                                                                                                                                                                                                                                                                                                                                             </v>
          </cell>
          <cell r="C2195" t="str">
            <v>SC25KG</v>
          </cell>
          <cell r="D2195" t="str">
            <v>AS</v>
          </cell>
          <cell r="E2195">
            <v>164.24</v>
          </cell>
        </row>
        <row r="2196">
          <cell r="A2196">
            <v>44481</v>
          </cell>
          <cell r="B2196" t="str">
            <v>GRANALHA DE ACO, ESFERICA (SHOT), PARA JATEAMENTO, PENEIRA 1,19 A 1,00 MM  (SAE S390)                                                                                                                                                                                                                                                                                                                                                                                                                     </v>
          </cell>
          <cell r="C2196" t="str">
            <v>SC25KG</v>
          </cell>
          <cell r="D2196" t="str">
            <v>AS</v>
          </cell>
          <cell r="E2196">
            <v>185</v>
          </cell>
        </row>
        <row r="2197">
          <cell r="A2197">
            <v>4824</v>
          </cell>
          <cell r="B2197" t="str">
            <v>GRANILHA/ GRANA/ PEDRISCO OU AGREGADO EM MARMORE/ GRANITO/ QUARTZO E CALCARIO, PRETO, CINZA, PALHA OU BRANCO                                                                                                                                                                                                                                                                                                                                                                                              </v>
          </cell>
          <cell r="C2197" t="str">
            <v>KG</v>
          </cell>
          <cell r="D2197" t="str">
            <v>CR</v>
          </cell>
          <cell r="E2197">
            <v>0.63</v>
          </cell>
        </row>
        <row r="2198">
          <cell r="A2198">
            <v>11795</v>
          </cell>
          <cell r="B2198" t="str">
            <v>GRANITO PARA BANCADA, POLIDO, TIPO ANDORINHA/ QUARTZ/ CASTELO/ CORUMBA OU OUTROS EQUIVALENTES DA REGIAO, E=  *2,5* CM                                                                                                                                                                                                                                                                                                                                                                                     </v>
          </cell>
          <cell r="C2198" t="str">
            <v>M2</v>
          </cell>
          <cell r="D2198" t="str">
            <v>CR</v>
          </cell>
          <cell r="E2198">
            <v>754.71</v>
          </cell>
        </row>
        <row r="2199">
          <cell r="A2199">
            <v>134</v>
          </cell>
          <cell r="B2199" t="str">
            <v>GRAUTE CIMENTICIO PARA USO GERAL                                                                                                                                                                                                                                                                                                                                                                                                                                                                          </v>
          </cell>
          <cell r="C2199" t="str">
            <v>KG</v>
          </cell>
          <cell r="D2199" t="str">
            <v>CR</v>
          </cell>
          <cell r="E2199">
            <v>1.84</v>
          </cell>
        </row>
        <row r="2200">
          <cell r="A2200">
            <v>4229</v>
          </cell>
          <cell r="B2200" t="str">
            <v>GRAXA LUBRIFICANTE A BASE DE LITIO, DE MULTIPLAS APLICACOES E CONTENDO ADITIVOS DE EXTREMA PRESSAO (GRAU DE VISCOSIDADE NLGI 2)                                                                                                                                                                                                                                                                                                                                                                           </v>
          </cell>
          <cell r="C2200" t="str">
            <v>KG</v>
          </cell>
          <cell r="D2200" t="str">
            <v>CR</v>
          </cell>
          <cell r="E2200">
            <v>46.77</v>
          </cell>
        </row>
        <row r="2201">
          <cell r="A2201">
            <v>11731</v>
          </cell>
          <cell r="B2201" t="str">
            <v>GRELHA FIXA, EM PVC BRANCA, QUADRADA, 150 X 150 MM, PARA RALOS E CAIXAS                                                                                                                                                                                                                                                                                                                                                                                                                                   </v>
          </cell>
          <cell r="C2201" t="str">
            <v>UND</v>
          </cell>
          <cell r="D2201" t="str">
            <v>CR</v>
          </cell>
          <cell r="E2201">
            <v>8.9</v>
          </cell>
        </row>
        <row r="2202">
          <cell r="A2202">
            <v>11732</v>
          </cell>
          <cell r="B2202" t="str">
            <v>GRELHA FIXA, PVC CROMADA, REDONDA, 150 MM, PARA RALOS E CAIXAS                                                                                                                                                                                                                                                                                                                                                                                                                                            </v>
          </cell>
          <cell r="C2202" t="str">
            <v>UND</v>
          </cell>
          <cell r="D2202" t="str">
            <v>CR</v>
          </cell>
          <cell r="E2202">
            <v>23.33</v>
          </cell>
        </row>
        <row r="2203">
          <cell r="A2203">
            <v>11244</v>
          </cell>
          <cell r="B2203" t="str">
            <v>GRELHA FOFO ARTICULADA, CARGA MAXIMA 1,5 T, *300 X 1000* MM, E= *15* MM                                                                                                                                                                                                                                                                                                                                                                                                                                   </v>
          </cell>
          <cell r="C2203" t="str">
            <v>UND</v>
          </cell>
          <cell r="D2203" t="str">
            <v>AS</v>
          </cell>
          <cell r="E2203">
            <v>278.66</v>
          </cell>
        </row>
        <row r="2204">
          <cell r="A2204">
            <v>11245</v>
          </cell>
          <cell r="B2204" t="str">
            <v>GRELHA FOFO SIMPLES COM REQUADRO, CARGA MAXIMA  12,5 T, *300 X 1000* MM, E= *15* MM, AREA ESTACIONAMENTO CARRO PASSEIO                                                                                                                                                                                                                                                                                                                                                                                    </v>
          </cell>
          <cell r="C2204" t="str">
            <v>UND</v>
          </cell>
          <cell r="D2204" t="str">
            <v>AS</v>
          </cell>
          <cell r="E2204">
            <v>385.43</v>
          </cell>
        </row>
        <row r="2205">
          <cell r="A2205">
            <v>11235</v>
          </cell>
          <cell r="B2205" t="str">
            <v>GRELHA FOFO SIMPLES COM REQUADRO, CARGA MAXIMA 1,5 T, 150 X 1000 MM, E= *15* MM                                                                                                                                                                                                                                                                                                                                                                                                                           </v>
          </cell>
          <cell r="C2205" t="str">
            <v>UND</v>
          </cell>
          <cell r="D2205" t="str">
            <v>AS</v>
          </cell>
          <cell r="E2205">
            <v>212.65</v>
          </cell>
        </row>
        <row r="2206">
          <cell r="A2206">
            <v>11236</v>
          </cell>
          <cell r="B2206" t="str">
            <v>GRELHA FOFO SIMPLES COM REQUADRO, CARGA MAXIMA 1,5 T, 200 X 1000 MM, E= *15* MM                                                                                                                                                                                                                                                                                                                                                                                                                           </v>
          </cell>
          <cell r="C2206" t="str">
            <v>UND</v>
          </cell>
          <cell r="D2206" t="str">
            <v>AS</v>
          </cell>
          <cell r="E2206">
            <v>270.24</v>
          </cell>
        </row>
        <row r="2207">
          <cell r="A2207">
            <v>36494</v>
          </cell>
          <cell r="B2207" t="str">
            <v>GRUA ASCENCIONAL, LANCA DE 30 M, CAPACIDADE DE 1,0 T A 30 M, ALTURA ATE 39 M                                                                                                                                                                                                                                                                                                                                                                                                                              </v>
          </cell>
          <cell r="C2207" t="str">
            <v>UND</v>
          </cell>
          <cell r="D2207" t="str">
            <v>AS</v>
          </cell>
          <cell r="E2207">
            <v>719505.07</v>
          </cell>
        </row>
        <row r="2208">
          <cell r="A2208">
            <v>36493</v>
          </cell>
          <cell r="B2208" t="str">
            <v>GRUA ASCENCIONAL, LANCA DE 42 M, CAPACIDADE DE 1,5 T A 30 M, ALTURA ATE 39 M                                                                                                                                                                                                                                                                                                                                                                                                                              </v>
          </cell>
          <cell r="C2208" t="str">
            <v>UND</v>
          </cell>
          <cell r="D2208" t="str">
            <v>AS</v>
          </cell>
          <cell r="E2208">
            <v>815170.02</v>
          </cell>
        </row>
        <row r="2209">
          <cell r="A2209">
            <v>36492</v>
          </cell>
          <cell r="B2209" t="str">
            <v>GRUA ASCENCIONAL, LANCA DE 50 M, CAPACIDADE DE 2,33 T A 30 M, ALTURA ATE 48 M                                                                                                                                                                                                                                                                                                                                                                                                                             </v>
          </cell>
          <cell r="C2209" t="str">
            <v>UND</v>
          </cell>
          <cell r="D2209" t="str">
            <v>AS</v>
          </cell>
          <cell r="E2209">
            <v>1514276.75</v>
          </cell>
        </row>
        <row r="2210">
          <cell r="A2210">
            <v>36499</v>
          </cell>
          <cell r="B2210" t="str">
            <v>GRUPO GERADOR A GASOLINA, POTENCIA NOMINAL 2,2 KW, TENSAO DE SAIDA 110/220 V, MOTOR POTENCIA 6,5 HP                                                                                                                                                                                                                                                                                                                                                                                                       </v>
          </cell>
          <cell r="C2210" t="str">
            <v>UND</v>
          </cell>
          <cell r="D2210" t="str">
            <v>CR</v>
          </cell>
          <cell r="E2210">
            <v>4613.48</v>
          </cell>
        </row>
        <row r="2211">
          <cell r="A2211">
            <v>13533</v>
          </cell>
          <cell r="B2211" t="str">
            <v>GRUPO GERADOR DE SOLDA ELETRICA, COM MAQUINA DE SOLDA, ATE 400 AMPERES E GERADOR A DIESEL 30 CV, MOTOR 4 CILINDROS, TANQUE COMBUST., CARENAGEM DE PROTECAO SOBRE RODAS                                                                                                                                                                                                                                                                                                                                    </v>
          </cell>
          <cell r="C2211" t="str">
            <v>UND</v>
          </cell>
          <cell r="D2211" t="str">
            <v>CR</v>
          </cell>
          <cell r="E2211">
            <v>211483.96</v>
          </cell>
        </row>
        <row r="2212">
          <cell r="A2212">
            <v>13333</v>
          </cell>
          <cell r="B2212" t="str">
            <v>GRUPO GERADOR DE SOLDA ELETRICA, COM MAQUINA DE SOLDA, ATE 400 AMPERES E GERADOR A DIESEL 60 CV, MOTOR 4 CILINDROS, TANQUE COMBUST., CARENAGEM DE PROTECAO SOBRE RODAS                                                                                                                                                                                                                                                                                                                                    </v>
          </cell>
          <cell r="C2212" t="str">
            <v>UND</v>
          </cell>
          <cell r="D2212" t="str">
            <v>CR</v>
          </cell>
          <cell r="E2212">
            <v>236588.64</v>
          </cell>
        </row>
        <row r="2213">
          <cell r="A2213">
            <v>39585</v>
          </cell>
          <cell r="B2213" t="str">
            <v>GRUPO GERADOR DIESEL, COM CARENAGEM, POTENCIA STANDART ENTRE 100 E 110 KVA, VELOCIDADE DE 1800 RPM, FREQUENCIA DE 60 HZ                                                                                                                                                                                                                                                                                                                                                                                   </v>
          </cell>
          <cell r="C2213" t="str">
            <v>UND</v>
          </cell>
          <cell r="D2213" t="str">
            <v>CR</v>
          </cell>
          <cell r="E2213">
            <v>152765.28</v>
          </cell>
        </row>
        <row r="2214">
          <cell r="A2214">
            <v>39586</v>
          </cell>
          <cell r="B2214" t="str">
            <v>GRUPO GERADOR DIESEL, COM CARENAGEM, POTENCIA STANDART ENTRE 140 E 150 KVA, VELOCIDADE DE 1800 RPM, FREQUENCIA DE 60 HZ                                                                                                                                                                                                                                                                                                                                                                                   </v>
          </cell>
          <cell r="C2214" t="str">
            <v>UND</v>
          </cell>
          <cell r="D2214" t="str">
            <v>CR</v>
          </cell>
          <cell r="E2214">
            <v>179183.32</v>
          </cell>
        </row>
        <row r="2215">
          <cell r="A2215">
            <v>39587</v>
          </cell>
          <cell r="B2215" t="str">
            <v>GRUPO GERADOR DIESEL, COM CARENAGEM, POTENCIA STANDART ENTRE 210 E 220 KVA, VELOCIDADE DE 1800 RPM, FREQUENCIA DE 60 HZ                                                                                                                                                                                                                                                                                                                                                                                   </v>
          </cell>
          <cell r="C2215" t="str">
            <v>UND</v>
          </cell>
          <cell r="D2215" t="str">
            <v>CR</v>
          </cell>
          <cell r="E2215">
            <v>218236.11</v>
          </cell>
        </row>
        <row r="2216">
          <cell r="A2216">
            <v>39588</v>
          </cell>
          <cell r="B2216" t="str">
            <v>GRUPO GERADOR DIESEL, COM CARENAGEM, POTENCIA STANDART ENTRE 250 E 260 KVA, VELOCIDADE DE 1800 RPM, FREQUENCIA DE 60 HZ                                                                                                                                                                                                                                                                                                                                                                                   </v>
          </cell>
          <cell r="C2216" t="str">
            <v>UND</v>
          </cell>
          <cell r="D2216" t="str">
            <v>CR</v>
          </cell>
          <cell r="E2216">
            <v>252694.43</v>
          </cell>
        </row>
        <row r="2217">
          <cell r="A2217">
            <v>39584</v>
          </cell>
          <cell r="B2217" t="str">
            <v>GRUPO GERADOR DIESEL, COM CARENAGEM, POTENCIA STANDART ENTRE 50 E 55 KVA, VELOCIDADE DE 1800 RPM, FREQUENCIA DE 60 HZ                                                                                                                                                                                                                                                                                                                                                                                     </v>
          </cell>
          <cell r="C2217" t="str">
            <v>UND</v>
          </cell>
          <cell r="D2217" t="str">
            <v>CR</v>
          </cell>
          <cell r="E2217">
            <v>136041.5</v>
          </cell>
        </row>
        <row r="2218">
          <cell r="A2218">
            <v>39590</v>
          </cell>
          <cell r="B2218" t="str">
            <v>GRUPO GERADOR DIESEL, SEM CARENAGEM, POTENCIA STANDART ENTRE 100 E 110 KVA, VELOCIDADE DE 1800 RPM, FREQUENCIA DE 60 HZ                                                                                                                                                                                                                                                                                                                                                                                   </v>
          </cell>
          <cell r="C2218" t="str">
            <v>UND</v>
          </cell>
          <cell r="D2218" t="str">
            <v>CR</v>
          </cell>
          <cell r="E2218">
            <v>132779.44</v>
          </cell>
        </row>
        <row r="2219">
          <cell r="A2219">
            <v>39592</v>
          </cell>
          <cell r="B2219" t="str">
            <v>GRUPO GERADOR DIESEL, SEM CARENAGEM, POTENCIA STANDART ENTRE 210 E 220 KVA, VELOCIDADE DE 1800 RPM, FREQUENCIA DE 60 HZ                                                                                                                                                                                                                                                                                                                                                                                   </v>
          </cell>
          <cell r="C2219" t="str">
            <v>UND</v>
          </cell>
          <cell r="D2219" t="str">
            <v>CR</v>
          </cell>
          <cell r="E2219">
            <v>190807.27</v>
          </cell>
        </row>
        <row r="2220">
          <cell r="A2220">
            <v>39593</v>
          </cell>
          <cell r="B2220" t="str">
            <v>GRUPO GERADOR DIESEL, SEM CARENAGEM, POTENCIA STANDART ENTRE 250 E 260 KVA, VELOCIDADE DE 1800 RPM, FREQUENCIA DE 60 HZ                                                                                                                                                                                                                                                                                                                                                                                   </v>
          </cell>
          <cell r="C2220" t="str">
            <v>UND</v>
          </cell>
          <cell r="D2220" t="str">
            <v>CR</v>
          </cell>
          <cell r="E2220">
            <v>218236.11</v>
          </cell>
        </row>
        <row r="2221">
          <cell r="A2221">
            <v>14254</v>
          </cell>
          <cell r="B2221" t="str">
            <v>GRUPO GERADOR DIESEL, SEM CARENAGEM, POTENCIA STANDART ENTRE 80 E 90 KVA, VELOCIDADE DE 1800 RPM, FREQUENCIA DE 60 HZ                                                                                                                                                                                                                                                                                                                                                                                     </v>
          </cell>
          <cell r="C2221" t="str">
            <v>UND</v>
          </cell>
          <cell r="D2221" t="str">
            <v>C </v>
          </cell>
          <cell r="E2221">
            <v>124050</v>
          </cell>
        </row>
        <row r="2222">
          <cell r="A2222">
            <v>44494</v>
          </cell>
          <cell r="B2222" t="str">
            <v>GRUPO GERADOR ESTACIONARIO SILENCIADO, POTENCIA 50 KVA, MOTOR  DIESEL                                                                                                                                                                                                                                                                                                                                                                                                                                     </v>
          </cell>
          <cell r="C2222" t="str">
            <v>UND</v>
          </cell>
          <cell r="D2222" t="str">
            <v>CR</v>
          </cell>
          <cell r="E2222">
            <v>103591.64</v>
          </cell>
        </row>
        <row r="2223">
          <cell r="A2223">
            <v>25019</v>
          </cell>
          <cell r="B2223" t="str">
            <v>GRUPO GERADOR ESTACIONARIO, MOTOR DIESEL POTENCIA 170 KVA                                                                                                                                                                                                                                                                                                                                                                                                                                                 </v>
          </cell>
          <cell r="C2223" t="str">
            <v>UND</v>
          </cell>
          <cell r="D2223" t="str">
            <v>CR</v>
          </cell>
          <cell r="E2223">
            <v>177567.66</v>
          </cell>
        </row>
        <row r="2224">
          <cell r="A2224">
            <v>36501</v>
          </cell>
          <cell r="B2224" t="str">
            <v>GRUPO GERADOR ESTACIONARIO, POTENCIA 150 KVA, MOTOR DIESEL                                                                                                                                                                                                                                                                                                                                                                                                                                                </v>
          </cell>
          <cell r="C2224" t="str">
            <v>UND</v>
          </cell>
          <cell r="D2224" t="str">
            <v>CR</v>
          </cell>
          <cell r="E2224">
            <v>158096.41</v>
          </cell>
        </row>
        <row r="2225">
          <cell r="A2225">
            <v>44493</v>
          </cell>
          <cell r="B2225" t="str">
            <v>GRUPO GERADOR ESTACIONARIO, SILENCIADO, POTENCIA 180 KVA, MOTOR  DIESEL                                                                                                                                                                                                                                                                                                                                                                                                                                   </v>
          </cell>
          <cell r="C2225" t="str">
            <v>UND</v>
          </cell>
          <cell r="D2225" t="str">
            <v>CR</v>
          </cell>
          <cell r="E2225">
            <v>190062.17</v>
          </cell>
        </row>
        <row r="2226">
          <cell r="A2226">
            <v>36500</v>
          </cell>
          <cell r="B2226" t="str">
            <v>GRUPO GERADOR REBOCAVEL, POTENCIA *66* KVA, MOTOR A DIESEL                                                                                                                                                                                                                                                                                                                                                                                                                                                </v>
          </cell>
          <cell r="C2226" t="str">
            <v>UND</v>
          </cell>
          <cell r="D2226" t="str">
            <v>CR</v>
          </cell>
          <cell r="E2226">
            <v>111722.41</v>
          </cell>
        </row>
        <row r="2227">
          <cell r="A2227">
            <v>20017</v>
          </cell>
          <cell r="B2227" t="str">
            <v>GUARNICAO / ALIZAR / VISTA LISA EM MADEIRA MACICA, PARA PORTA  , E = *1* CM, L = *5* CM, CEDRINHO / ANGELIM COMERCIAL / TAURI/ CURUPIXA / PEROBA / CUMARU OU EQUIVALENTE DA REGIAO                                                                                                                                                                                                                                                                                                                        </v>
          </cell>
          <cell r="C2227" t="str">
            <v>M </v>
          </cell>
          <cell r="D2227" t="str">
            <v>CR</v>
          </cell>
          <cell r="E2227">
            <v>7.45</v>
          </cell>
        </row>
        <row r="2228">
          <cell r="A2228">
            <v>20007</v>
          </cell>
          <cell r="B2228" t="str">
            <v>GUARNICAO / ALIZAR / VISTA LISA EM MADEIRA MACICA, PARA PORTA , E = *1* CM, L = *5* CM,  PINUS /EUCALIPTO / VIROLA OU EQUIVALENTE DA REGIAO                                                                                                                                                                                                                                                                                                                                                               </v>
          </cell>
          <cell r="C2228" t="str">
            <v>M </v>
          </cell>
          <cell r="D2228" t="str">
            <v>CR</v>
          </cell>
          <cell r="E2228">
            <v>4.45</v>
          </cell>
        </row>
        <row r="2229">
          <cell r="A2229">
            <v>39831</v>
          </cell>
          <cell r="B2229" t="str">
            <v>GUARNICAO / ALIZAR / VISTA, E = *1,5* CM, L = *5,0* CM, EM POLIESTIRENO, BRANCO (JOGO PARA 1 FACE)                                                                                                                                                                                                                                                                                                                                                                                                        </v>
          </cell>
          <cell r="C2229" t="str">
            <v>JG</v>
          </cell>
          <cell r="D2229" t="str">
            <v>AS</v>
          </cell>
          <cell r="E2229">
            <v>300.97</v>
          </cell>
        </row>
        <row r="2230">
          <cell r="A2230">
            <v>36888</v>
          </cell>
          <cell r="B2230" t="str">
            <v>GUARNICAO / MOLDURA / ARREMATE DE ACABAMENTO PARA ESQUADRIA, EM ALUMINIO PERFIL 25, ACABAMENTO ANODIZADO BRANCO OU BRILHANTE, PARA 1 FACE                                                                                                                                                                                                                                                                                                                                                                 </v>
          </cell>
          <cell r="C2230" t="str">
            <v>M </v>
          </cell>
          <cell r="D2230" t="str">
            <v>CR</v>
          </cell>
          <cell r="E2230">
            <v>17.52</v>
          </cell>
        </row>
        <row r="2231">
          <cell r="A2231">
            <v>39836</v>
          </cell>
          <cell r="B2231" t="str">
            <v>GUARNICAO/ALIZAR/VISTA, E = *1,3* CM, L = *5,0* CM HASTE REGULAVEL = *35* MM, EM MDF/PVC WOOD/ POLIESTIRENO OU MADEIRA LAMINADA, PRIMER BRANCO (JOGO PARA 1 FACE)                                                                                                                                                                                                                                                                                                                                         </v>
          </cell>
          <cell r="C2231" t="str">
            <v>JG</v>
          </cell>
          <cell r="D2231" t="str">
            <v>AS</v>
          </cell>
          <cell r="E2231">
            <v>264.46</v>
          </cell>
        </row>
        <row r="2232">
          <cell r="A2232">
            <v>39830</v>
          </cell>
          <cell r="B2232" t="str">
            <v>GUARNICAO/ALIZAR/VISTA, E = *1,3* CM, L = *7,0* CM, EM POLIESTIRENO, BRANCO (JOGO PARA 1 FACE)                                                                                                                                                                                                                                                                                                                                                                                                            </v>
          </cell>
          <cell r="C2232" t="str">
            <v>JG</v>
          </cell>
          <cell r="D2232" t="str">
            <v>AS</v>
          </cell>
          <cell r="E2232">
            <v>301.61</v>
          </cell>
        </row>
        <row r="2233">
          <cell r="A2233">
            <v>40527</v>
          </cell>
          <cell r="B2233" t="str">
            <v>GUINCHO DE ALAVANCA MANUAL, CAPACIDADE DE 1,6 T, COM 20 M DE CABO DE ACO (AQUISICAO)                                                                                                                                                                                                                                                                                                                                                                                                                      </v>
          </cell>
          <cell r="C2233" t="str">
            <v>UND</v>
          </cell>
          <cell r="D2233" t="str">
            <v>CR</v>
          </cell>
          <cell r="E2233">
            <v>3327.75</v>
          </cell>
        </row>
        <row r="2234">
          <cell r="A2234">
            <v>36497</v>
          </cell>
          <cell r="B2234" t="str">
            <v>GUINCHO DE ALAVANCA MANUAL, CAPACIDADE 3,2 T COM 20 M DE CABO DE ACO DIAMETRO 16,3 MM                                                                                                                                                                                                                                                                                                                                                                                                                     </v>
          </cell>
          <cell r="C2234" t="str">
            <v>UND</v>
          </cell>
          <cell r="D2234" t="str">
            <v>CR</v>
          </cell>
          <cell r="E2234">
            <v>3798.99</v>
          </cell>
        </row>
        <row r="2235">
          <cell r="A2235">
            <v>36487</v>
          </cell>
          <cell r="B2235" t="str">
            <v>GUINCHO ELETRICO DE COLUNA, CAPACIDADE 400 KG, COM MOTO FREIO, MOTOR TRIFASICO DE 1,25 CV                                                                                                                                                                                                                                                                                                                                                                                                                 </v>
          </cell>
          <cell r="C2235" t="str">
            <v>UND</v>
          </cell>
          <cell r="D2235" t="str">
            <v>CR</v>
          </cell>
          <cell r="E2235">
            <v>6614.63</v>
          </cell>
        </row>
        <row r="2236">
          <cell r="A2236">
            <v>44475</v>
          </cell>
          <cell r="B2236" t="str">
            <v>GUINDASTE HIDRAULICO AUTOPROPELIDO, COM LANCA TELESCOPICA 28,80 M, CAPACIDADE MAXIMA 30 T, POTENCIA 97 KW, TRACAO  4 X 4                                                                                                                                                                                                                                                                                                                                                                                  </v>
          </cell>
          <cell r="C2236" t="str">
            <v>UND</v>
          </cell>
          <cell r="D2236" t="str">
            <v>AS</v>
          </cell>
          <cell r="E2236">
            <v>1258165.24</v>
          </cell>
        </row>
        <row r="2237">
          <cell r="A2237">
            <v>44474</v>
          </cell>
          <cell r="B2237" t="str">
            <v>GUINDASTE HIDRAULICO AUTOPROPELIDO, COM LANCA TELESCOPICA 40 M, CAPACIDADE MAXIMA 60 T, POTENCIA 260 KW, TRACAO  6 X 6                                                                                                                                                                                                                                                                                                                                                                                    </v>
          </cell>
          <cell r="C2237" t="str">
            <v>UND</v>
          </cell>
          <cell r="D2237" t="str">
            <v>AS</v>
          </cell>
          <cell r="E2237">
            <v>2419548.54</v>
          </cell>
        </row>
        <row r="2238">
          <cell r="A2238">
            <v>44490</v>
          </cell>
          <cell r="B2238" t="str">
            <v>GUINDASTE HIDRAULICO AUTOPROPELIDO, COM LANCA TELESCOPICA 50 M, CAPACIDADE MAXIMA 100 T, POTENCIA 350 KW,  TRACAO 10 X 6                                                                                                                                                                                                                                                                                                                                                                                  </v>
          </cell>
          <cell r="C2238" t="str">
            <v>UND</v>
          </cell>
          <cell r="D2238" t="str">
            <v>AS</v>
          </cell>
          <cell r="E2238">
            <v>4113232.5</v>
          </cell>
        </row>
        <row r="2239">
          <cell r="A2239">
            <v>37776</v>
          </cell>
          <cell r="B2239" t="str">
            <v>GUINDAUTO HIDRAULICO, CAPACIDADE MAXIMA DE CARGA 10000 KG, MOMENTO MAXIMO DE CARGA 23 TM , ALCANCE MAXIMO HORIZONTAL 11,80 M, PARA MONTAGEM SOBRE CHASSI DE CAMINHAO PBT MINIMO 15000 KG (INCLUI MONTAGEM, NAO INCLUI CAMINHAO)                                                                                                                                                                                                                                                                           </v>
          </cell>
          <cell r="C2239" t="str">
            <v>UND</v>
          </cell>
          <cell r="D2239" t="str">
            <v>AS</v>
          </cell>
          <cell r="E2239">
            <v>252088.58</v>
          </cell>
        </row>
        <row r="2240">
          <cell r="A2240">
            <v>37775</v>
          </cell>
          <cell r="B2240" t="str">
            <v>GUINDAUTO HIDRAULICO, CAPACIDADE MAXIMA DE CARGA 14340 KG, MOMENTO MAXIMO DE CARGA 42,3 TM, ALCANCE MAXIMO HORIZONTAL 16,80 M, PARA MONTAGEM SOBRE CHASSI DE CAMINHAO PBT MINIMO 23000 KG (INCLUI MONTAGEM, NAO INCLUI CAMINHAO)                                                                                                                                                                                                                                                                          </v>
          </cell>
          <cell r="C2240" t="str">
            <v>UND</v>
          </cell>
          <cell r="D2240" t="str">
            <v>AS</v>
          </cell>
          <cell r="E2240">
            <v>397058.59</v>
          </cell>
        </row>
        <row r="2241">
          <cell r="A2241">
            <v>36491</v>
          </cell>
          <cell r="B2241" t="str">
            <v>GUINDAUTO HIDRAULICO, CAPACIDADE MAXIMA DE CARGA 30000 KG, MOMENTO MAXIMO DE CARGA 92,2 TM , ALCANCE MAXIMO HORIZONTAL  22,00 M, PARA MONTAGEM SOBRE CHASSI DE CAMINHAO PBT MINIMO 30000 KG (INCLUI MONTAGEM, NAO INCLUI CAMINHAO)                                                                                                                                                                                                                                                                        </v>
          </cell>
          <cell r="C2241" t="str">
            <v>UND</v>
          </cell>
          <cell r="D2241" t="str">
            <v>AS</v>
          </cell>
          <cell r="E2241">
            <v>1470425.78</v>
          </cell>
        </row>
        <row r="2242">
          <cell r="A2242">
            <v>10712</v>
          </cell>
          <cell r="B2242" t="str">
            <v>GUINDAUTO HIDRAULICO, CAPACIDADE MAXIMA DE CARGA 3300 KG, MOMENTO MAXIMO DE CARGA 5,8 TM , ALCANCE MAXIMO HORIZONTAL  7,60 M, PARA MONTAGEM SOBRE CHASSI DE CAMINHAO PBT MINIMO 8000 KG (INCLUI MONTAGEM, NAO INCLUI CAMINHAO)                                                                                                                                                                                                                                                                            </v>
          </cell>
          <cell r="C2242" t="str">
            <v>UND</v>
          </cell>
          <cell r="D2242" t="str">
            <v>AS</v>
          </cell>
          <cell r="E2242">
            <v>99264.64</v>
          </cell>
        </row>
        <row r="2243">
          <cell r="A2243">
            <v>3363</v>
          </cell>
          <cell r="B2243" t="str">
            <v>GUINDAUTO HIDRAULICO, CAPACIDADE MAXIMA DE CARGA 6200 KG, MOMENTO MAXIMO DE CARGA 11,7 TM , ALCANCE MAXIMO HORIZONTAL  9,70 M, PARA MONTAGEM SOBRE CHASSI DE CAMINHAO PBT MINIMO 13000 KG (INCLUI MONTAGEM, NAO INCLUI CAMINHAO)                                                                                                                                                                                                                                                                          </v>
          </cell>
          <cell r="C2243" t="str">
            <v>UND</v>
          </cell>
          <cell r="D2243" t="str">
            <v>AS</v>
          </cell>
          <cell r="E2243">
            <v>139625</v>
          </cell>
        </row>
        <row r="2244">
          <cell r="A2244">
            <v>3365</v>
          </cell>
          <cell r="B2244" t="str">
            <v>GUINDAUTO HIDRAULICO, CAPACIDADE MAXIMA DE CARGA 8500 KG, MOMENTO MAXIMO DE CARGA 30,4 TM , ALCANCE MAXIMO HORIZONTAL  14,30 M, PARA MONTAGEM SOBRE CHASSI DE CAMINHAO PBT MINIMO 23000 KG (INCLUI MONTAGEM, NAO INCLUI CAMINHAO)                                                                                                                                                                                                                                                                         </v>
          </cell>
          <cell r="C2244" t="str">
            <v>UND</v>
          </cell>
          <cell r="D2244" t="str">
            <v>AS</v>
          </cell>
          <cell r="E2244">
            <v>326373.43</v>
          </cell>
        </row>
        <row r="2245">
          <cell r="A2245">
            <v>7569</v>
          </cell>
          <cell r="B2245" t="str">
            <v>HASTE ANCORA EM ACO GALVANIZADO, DIMENSOES 16 MM X 2000 MM                                                                                                                                                                                                                                                                                                                                                                                                                                                </v>
          </cell>
          <cell r="C2245" t="str">
            <v>UND</v>
          </cell>
          <cell r="D2245" t="str">
            <v>AS</v>
          </cell>
          <cell r="E2245">
            <v>54.51</v>
          </cell>
        </row>
        <row r="2246">
          <cell r="A2246">
            <v>34349</v>
          </cell>
          <cell r="B2246" t="str">
            <v>HASTE DE ACO GALVANIZADO PARA FIXACAO DE CONCERTINA 2 "/3 M                                                                                                                                                                                                                                                                                                                                                                                                                                               </v>
          </cell>
          <cell r="C2246" t="str">
            <v>UND</v>
          </cell>
          <cell r="D2246" t="str">
            <v>CR</v>
          </cell>
          <cell r="E2246">
            <v>31.8</v>
          </cell>
        </row>
        <row r="2247">
          <cell r="A2247">
            <v>3378</v>
          </cell>
          <cell r="B2247" t="str">
            <v>HASTE DE ATERRAMENTO EM ACO COM 3,00 M DE COMPRIMENTO E DN = 3/4", REVESTIDA COM BAIXA CAMADA DE COBRE, SEM CONECTOR                                                                                                                                                                                                                                                                                                                                                                                      </v>
          </cell>
          <cell r="C2247" t="str">
            <v>UND</v>
          </cell>
          <cell r="D2247" t="str">
            <v>CR</v>
          </cell>
          <cell r="E2247">
            <v>124.99</v>
          </cell>
        </row>
        <row r="2248">
          <cell r="A2248">
            <v>3380</v>
          </cell>
          <cell r="B2248" t="str">
            <v>HASTE DE ATERRAMENTO EM ACO COM 3,00 M DE COMPRIMENTO E DN = 5/8", REVESTIDA COM BAIXA CAMADA DE COBRE, COM CONECTOR TIPO GRAMPO                                                                                                                                                                                                                                                                                                                                                                          </v>
          </cell>
          <cell r="C2248" t="str">
            <v>UND</v>
          </cell>
          <cell r="D2248" t="str">
            <v>C </v>
          </cell>
          <cell r="E2248">
            <v>87.5</v>
          </cell>
        </row>
        <row r="2249">
          <cell r="A2249">
            <v>3379</v>
          </cell>
          <cell r="B2249" t="str">
            <v>HASTE DE ATERRAMENTO EM ACO COM 3,00 M DE COMPRIMENTO E DN = 5/8", REVESTIDA COM BAIXA CAMADA DE COBRE, SEM CONECTOR                                                                                                                                                                                                                                                                                                                                                                                      </v>
          </cell>
          <cell r="C2249" t="str">
            <v>UND</v>
          </cell>
          <cell r="D2249" t="str">
            <v>CR</v>
          </cell>
          <cell r="E2249">
            <v>84.48</v>
          </cell>
        </row>
        <row r="2250">
          <cell r="A2250">
            <v>11991</v>
          </cell>
          <cell r="B2250" t="str">
            <v>HASTE DE ATERRAMENTO EM ACO GALVANIZADO TIPO CANTONEIRA COM 2,00 M DE COMPRIMENTO, 25 X 25 MM E CHAPA DE 3/16"                                                                                                                                                                                                                                                                                                                                                                                            </v>
          </cell>
          <cell r="C2250" t="str">
            <v>UND</v>
          </cell>
          <cell r="D2250" t="str">
            <v>CR</v>
          </cell>
          <cell r="E2250">
            <v>98.08</v>
          </cell>
        </row>
        <row r="2251">
          <cell r="A2251">
            <v>11029</v>
          </cell>
          <cell r="B2251" t="str">
            <v>HASTE RETA PARA GANCHO DE FERRO GALVANIZADO, COM ROSCA 1/4 " X 30 CM PARA FIXACAO DE TELHA METALICA, INCLUI PORCA E ARRUELAS DE VEDACAO                                                                                                                                                                                                                                                                                                                                                                   </v>
          </cell>
          <cell r="C2251" t="str">
            <v>CJ</v>
          </cell>
          <cell r="D2251" t="str">
            <v>CR</v>
          </cell>
          <cell r="E2251">
            <v>1.58</v>
          </cell>
        </row>
        <row r="2252">
          <cell r="A2252">
            <v>4316</v>
          </cell>
          <cell r="B2252" t="str">
            <v>HASTE RETA PARA GANCHO DE FERRO GALVANIZADO, COM ROSCA 1/4 " X 40 CM PARA FIXACAO DE TELHA DE FIBROCIMENTO, INCLUI PORCA SEXTAVADA DE  ZINCO                                                                                                                                                                                                                                                                                                                                                              </v>
          </cell>
          <cell r="C2252" t="str">
            <v>UND</v>
          </cell>
          <cell r="D2252" t="str">
            <v>CR</v>
          </cell>
          <cell r="E2252">
            <v>1.59</v>
          </cell>
        </row>
        <row r="2253">
          <cell r="A2253">
            <v>4313</v>
          </cell>
          <cell r="B2253" t="str">
            <v>HASTE RETA PARA GANCHO DE FERRO GALVANIZADO, COM ROSCA 5/16" X 35 CM PARA FIXACAO DE TELHA DE FIBROCIMENTO, INCLUI PORCA E ARRUELAS DE VEDACAO                                                                                                                                                                                                                                                                                                                                                            </v>
          </cell>
          <cell r="C2253" t="str">
            <v>CJ</v>
          </cell>
          <cell r="D2253" t="str">
            <v>CR</v>
          </cell>
          <cell r="E2253">
            <v>2.29</v>
          </cell>
        </row>
        <row r="2254">
          <cell r="A2254">
            <v>4317</v>
          </cell>
          <cell r="B2254" t="str">
            <v>HASTE RETA PARA GANCHO DE FERRO GALVANIZADO, COM ROSCA 5/16" X 40 CM PARA FIXACAO DE TELHA DE FIBROCIMENTO, INCLUI PORCA SEXTAVADA DE  ZINCO                                                                                                                                                                                                                                                                                                                                                              </v>
          </cell>
          <cell r="C2254" t="str">
            <v>UND</v>
          </cell>
          <cell r="D2254" t="str">
            <v>CR</v>
          </cell>
          <cell r="E2254">
            <v>2.61</v>
          </cell>
        </row>
        <row r="2255">
          <cell r="A2255">
            <v>4314</v>
          </cell>
          <cell r="B2255" t="str">
            <v>HASTE RETA PARA GANCHO DE FERRO GALVANIZADO, COM ROSCA 5/16" X 45 CM PARA FIXACAO DE TELHA DE FIBROCIMENTO, INCLUI PORCA E ARRUELAS DE VEDACAO                                                                                                                                                                                                                                                                                                                                                            </v>
          </cell>
          <cell r="C2255" t="str">
            <v>CJ</v>
          </cell>
          <cell r="D2255" t="str">
            <v>CR</v>
          </cell>
          <cell r="E2255">
            <v>3.05</v>
          </cell>
        </row>
        <row r="2256">
          <cell r="A2256">
            <v>10921</v>
          </cell>
          <cell r="B2256" t="str">
            <v>HIDRANTE DE COLUNA COMPLETO, EM FERRO FUNDIDO, DN = 100 MM, COM REGISTRO, CUNHA DE BORRACHA, CURVA DESSIMETRICA, EXTREMIDADE E TAMPAS (INCLUI KIT FIXACAO)                                                                                                                                                                                                                                                                                                                                                </v>
          </cell>
          <cell r="C2256" t="str">
            <v>UND</v>
          </cell>
          <cell r="D2256" t="str">
            <v>AS</v>
          </cell>
          <cell r="E2256">
            <v>5920</v>
          </cell>
        </row>
        <row r="2257">
          <cell r="A2257">
            <v>10922</v>
          </cell>
          <cell r="B2257" t="str">
            <v>HIDRANTE DE COLUNA COMPLETO, EM FERRO FUNDIDO, DN = 75 MM, COM REGISTRO, CUNHA DE BORRACHA, CURVA DESSIMETRICA, EXTREMIDADE E TAMPAS (INCLUI KIT FIXACAO)                                                                                                                                                                                                                                                                                                                                                 </v>
          </cell>
          <cell r="C2257" t="str">
            <v>UND</v>
          </cell>
          <cell r="D2257" t="str">
            <v>AS</v>
          </cell>
          <cell r="E2257">
            <v>5362.18</v>
          </cell>
        </row>
        <row r="2258">
          <cell r="A2258">
            <v>10923</v>
          </cell>
          <cell r="B2258" t="str">
            <v>HIDRANTE SUBTERRANEO, EM FERRO FUNDIDO, COM CURVA CURTA E CAIXA, DN 75 MM                                                                                                                                                                                                                                                                                                                                                                                                                                 </v>
          </cell>
          <cell r="C2258" t="str">
            <v>UND</v>
          </cell>
          <cell r="D2258" t="str">
            <v>AS</v>
          </cell>
          <cell r="E2258">
            <v>3169.28</v>
          </cell>
        </row>
        <row r="2259">
          <cell r="A2259">
            <v>10924</v>
          </cell>
          <cell r="B2259" t="str">
            <v>HIDRANTE SUBTERRANEO, EM FERRO FUNDIDO, COM CURVA LONGA E CAIXA, DN 75 MM                                                                                                                                                                                                                                                                                                                                                                                                                                 </v>
          </cell>
          <cell r="C2259" t="str">
            <v>UND</v>
          </cell>
          <cell r="D2259" t="str">
            <v>AS</v>
          </cell>
          <cell r="E2259">
            <v>3337.87</v>
          </cell>
        </row>
        <row r="2260">
          <cell r="A2260">
            <v>37772</v>
          </cell>
          <cell r="B2260" t="str">
            <v>HIDROJATEADORA PARA DESOBSTRUCAO DE REDES E GALERIAS, TANQUE 7000 L, BOMBA TRIPLEX 120 KGF/CM2 128 L/MIN (INCLUI MONTAGEM, NAO INCLUI CAMINHAO)                                                                                                                                                                                                                                                                                                                                                           </v>
          </cell>
          <cell r="C2260" t="str">
            <v>UND</v>
          </cell>
          <cell r="D2260" t="str">
            <v>AS</v>
          </cell>
          <cell r="E2260">
            <v>342998.8</v>
          </cell>
        </row>
        <row r="2261">
          <cell r="A2261">
            <v>37771</v>
          </cell>
          <cell r="B2261" t="str">
            <v>HIDROJATEADORA PARA DESOBSTRUCAO DE REDES E GALERIAS, TANQUE 7000 L, BOMBA TRIPLEX 140 KGF/CM2 260 L/MIN ALIMENTADA POR MOTOR INDEPENDENTE A DIESEL POTENCIA 125 CV (INCLUI MONTAGEM, NAO INCLUI CAMINHAO)                                                                                                                                                                                                                                                                                                </v>
          </cell>
          <cell r="C2261" t="str">
            <v>UND</v>
          </cell>
          <cell r="D2261" t="str">
            <v>AS</v>
          </cell>
          <cell r="E2261">
            <v>364896.09</v>
          </cell>
        </row>
        <row r="2262">
          <cell r="A2262">
            <v>12772</v>
          </cell>
          <cell r="B2262" t="str">
            <v>HIDROMETRO MULTIJATO / MEDIDOR DE AGUA, DN 1 1/2", VAZAO MAXIMA DE 20 M3/H, PARA AGUA POTAVEL FRIA, RELOJOARIA PLANA, CLASSE B, HORIZONTAL (SEM CONEXOES)                                                                                                                                                                                                                                                                                                                                                 </v>
          </cell>
          <cell r="C2262" t="str">
            <v>UND</v>
          </cell>
          <cell r="D2262" t="str">
            <v>AS</v>
          </cell>
          <cell r="E2262">
            <v>800.4</v>
          </cell>
        </row>
        <row r="2263">
          <cell r="A2263">
            <v>12770</v>
          </cell>
          <cell r="B2263" t="str">
            <v>HIDROMETRO MULTIJATO / MEDIDOR DE AGUA, DN 1", VAZAO MAXIMA DE 10 M3/H, PARA AGUA POTAVEL FRIA, RELOJOARIA PLANA, CLASSE B, HORIZONTAL (SEM CONEXOES)                                                                                                                                                                                                                                                                                                                                                     </v>
          </cell>
          <cell r="C2263" t="str">
            <v>UND</v>
          </cell>
          <cell r="D2263" t="str">
            <v>AS</v>
          </cell>
          <cell r="E2263">
            <v>481.59</v>
          </cell>
        </row>
        <row r="2264">
          <cell r="A2264">
            <v>12775</v>
          </cell>
          <cell r="B2264" t="str">
            <v>HIDROMETRO MULTIJATO / MEDIDOR DE AGUA, DN 1", VAZAO MAXIMA DE 7 M3/H, PARA AGUA POTAVEL FRIA, RELOJOARIA PLANA, CLASSE B, HORIZONTAL (SEM CONEXOES)                                                                                                                                                                                                                                                                                                                                                      </v>
          </cell>
          <cell r="C2264" t="str">
            <v>UND</v>
          </cell>
          <cell r="D2264" t="str">
            <v>AS</v>
          </cell>
          <cell r="E2264">
            <v>352.72</v>
          </cell>
        </row>
        <row r="2265">
          <cell r="A2265">
            <v>12768</v>
          </cell>
          <cell r="B2265" t="str">
            <v>HIDROMETRO MULTIJATO / MEDIDOR DE AGUA, DN 2", VAZAO MAXIMA DE 30 M3/H, PARA AGUA POTAVEL FRIA, RELOJOARIA PLANA, CLASSE B, HORIZONTAL (SEM CONEXOES)                                                                                                                                                                                                                                                                                                                                                     </v>
          </cell>
          <cell r="C2265" t="str">
            <v>UND</v>
          </cell>
          <cell r="D2265" t="str">
            <v>AS</v>
          </cell>
          <cell r="E2265">
            <v>1125.99</v>
          </cell>
        </row>
        <row r="2266">
          <cell r="A2266">
            <v>12769</v>
          </cell>
          <cell r="B2266" t="str">
            <v>HIDROMETRO UNIJATO / MEDIDOR DE AGUA, DN 1/2", VAZAO MAXIMA DE 1,5 M3/H, PARA AGUA POTAVEL FRIA, RELOJOARIA PLANA, CLASSE B, HORIZONTAL (SEM CONEXOES)                                                                                                                                                                                                                                                                                                                                                    </v>
          </cell>
          <cell r="C2266" t="str">
            <v>UND</v>
          </cell>
          <cell r="D2266" t="str">
            <v>AS</v>
          </cell>
          <cell r="E2266">
            <v>92.25</v>
          </cell>
        </row>
        <row r="2267">
          <cell r="A2267">
            <v>12773</v>
          </cell>
          <cell r="B2267" t="str">
            <v>HIDROMETRO UNIJATO / MEDIDOR DE AGUA, DN 1/2", VAZAO MAXIMA DE 3 M3/H, PARA AGUA POTAVEL FRIA, RELOJOARIA PLANA, CLASSE B, HORIZONTAL (SEM CONEXOES)                                                                                                                                                                                                                                                                                                                                                      </v>
          </cell>
          <cell r="C2267" t="str">
            <v>UND</v>
          </cell>
          <cell r="D2267" t="str">
            <v>AS</v>
          </cell>
          <cell r="E2267">
            <v>99.03</v>
          </cell>
        </row>
        <row r="2268">
          <cell r="A2268">
            <v>12774</v>
          </cell>
          <cell r="B2268" t="str">
            <v>HIDROMETRO UNIJATO / MEDIDOR DE AGUA, DN 3/4", VAZAO MAXIMA DE 5 M3/H, PARA AGUA POTAVEL FRIA, RELOJOARIA PLANA, CLASSE B, HORIZONTAL (SEM CONEXOES)0,                                                                                                                                                                                                                                                                                                                                                    </v>
          </cell>
          <cell r="C2268" t="str">
            <v>UND</v>
          </cell>
          <cell r="D2268" t="str">
            <v>AS</v>
          </cell>
          <cell r="E2268">
            <v>122.09</v>
          </cell>
        </row>
        <row r="2269">
          <cell r="A2269">
            <v>12776</v>
          </cell>
          <cell r="B2269" t="str">
            <v>HIDROMETRO WOLTMANN, DN 2", VAZAO MAXIMA DE 50 M3/H, PARA AGUA POTAVEL FRIA, RELOJOARIA PLANA, TURBINA HORIZONTAL, EQUIPADO COM TELIMETRIA (SEM CONEXOES)                                                                                                                                                                                                                                                                                                                                                 </v>
          </cell>
          <cell r="C2269" t="str">
            <v>UND</v>
          </cell>
          <cell r="D2269" t="str">
            <v>AS</v>
          </cell>
          <cell r="E2269">
            <v>1817.86</v>
          </cell>
        </row>
        <row r="2270">
          <cell r="A2270">
            <v>12777</v>
          </cell>
          <cell r="B2270" t="str">
            <v>HIDROMETRO WOLTMANN, DN 3", VAZAO MAXIMA DE 80 M3/H, PARA AGUA POTAVEL FRIA, RELOJOARIA PLANA, TURBINA HORIZONTAL, EQUIPADO COM TELIMETRIA (SEM CONEXOES)                                                                                                                                                                                                                                                                                                                                                 </v>
          </cell>
          <cell r="C2270" t="str">
            <v>UND</v>
          </cell>
          <cell r="D2270" t="str">
            <v>AS</v>
          </cell>
          <cell r="E2270">
            <v>2374.08</v>
          </cell>
        </row>
        <row r="2271">
          <cell r="A2271">
            <v>3391</v>
          </cell>
          <cell r="B2271" t="str">
            <v>IGNITOR PARA LAMPADA DE VAPOR DE SODIO / VAPOR METALICO ATE 2000 W, TENSAO DE PULSO ENTRE 600 A 750 V                                                                                                                                                                                                                                                                                                                                                                                                     </v>
          </cell>
          <cell r="C2271" t="str">
            <v>UND</v>
          </cell>
          <cell r="D2271" t="str">
            <v>AS</v>
          </cell>
          <cell r="E2271">
            <v>53.01</v>
          </cell>
        </row>
        <row r="2272">
          <cell r="A2272">
            <v>3389</v>
          </cell>
          <cell r="B2272" t="str">
            <v>IGNITOR PARA LAMPADA DE VAPOR DE SODIO / VAPOR METALICO ATE 400 W, TENSAO DE PULSO ENTRE 3000 A 4500 V                                                                                                                                                                                                                                                                                                                                                                                                    </v>
          </cell>
          <cell r="C2272" t="str">
            <v>UND</v>
          </cell>
          <cell r="D2272" t="str">
            <v>AS</v>
          </cell>
          <cell r="E2272">
            <v>27.5</v>
          </cell>
        </row>
        <row r="2273">
          <cell r="A2273">
            <v>3390</v>
          </cell>
          <cell r="B2273" t="str">
            <v>IGNITOR PARA LAMPADA DE VAPOR DE SODIO / VAPOR METALICO ATE 400 W, TENSAO DE PULSO ENTRE 580 A 750 V                                                                                                                                                                                                                                                                                                                                                                                                      </v>
          </cell>
          <cell r="C2273" t="str">
            <v>UND</v>
          </cell>
          <cell r="D2273" t="str">
            <v>AS</v>
          </cell>
          <cell r="E2273">
            <v>30.95</v>
          </cell>
        </row>
        <row r="2274">
          <cell r="A2274">
            <v>12873</v>
          </cell>
          <cell r="B2274" t="str">
            <v>IMPERMEABILIZADOR (HORISTA)                                                                                                                                                                                                                                                                                                                                                                                                                                                                               </v>
          </cell>
          <cell r="C2274" t="str">
            <v>H </v>
          </cell>
          <cell r="D2274" t="str">
            <v>CR</v>
          </cell>
          <cell r="E2274">
            <v>20.03</v>
          </cell>
        </row>
        <row r="2275">
          <cell r="A2275">
            <v>41076</v>
          </cell>
          <cell r="B2275" t="str">
            <v>IMPERMEABILIZADOR (MENSALISTA)                                                                                                                                                                                                                                                                                                                                                                                                                                                                            </v>
          </cell>
          <cell r="C2275" t="str">
            <v>MÊS   </v>
          </cell>
          <cell r="D2275" t="str">
            <v>CR</v>
          </cell>
          <cell r="E2275">
            <v>3495.42</v>
          </cell>
        </row>
        <row r="2276">
          <cell r="A2276">
            <v>140</v>
          </cell>
          <cell r="B2276" t="str">
            <v>IMPERMEABILIZANTE FLEXIVEL BRANCO DE BASE ACRILICA PARA COBERTURAS                                                                                                                                                                                                                                                                                                                                                                                                                                        </v>
          </cell>
          <cell r="C2276" t="str">
            <v>KG</v>
          </cell>
          <cell r="D2276" t="str">
            <v>CR</v>
          </cell>
          <cell r="E2276">
            <v>20.53</v>
          </cell>
        </row>
        <row r="2277">
          <cell r="A2277">
            <v>151</v>
          </cell>
          <cell r="B2277" t="str">
            <v>IMPERMEABILIZANTE INCOLOR,  BASE SILICONE, PARA TRATAMENTO DE FACHADAS, TELHAS, PEDRAS E OUTRAS SUPERFICIES                                                                                                                                                                                                                                                                                                                                                                                               </v>
          </cell>
          <cell r="C2277" t="str">
            <v>L </v>
          </cell>
          <cell r="D2277" t="str">
            <v>CR</v>
          </cell>
          <cell r="E2277">
            <v>30.3</v>
          </cell>
        </row>
        <row r="2278">
          <cell r="A2278">
            <v>7340</v>
          </cell>
          <cell r="B2278" t="str">
            <v>IMUNIZANTE PARA MADEIRA, INCOLOR                                                                                                                                                                                                                                                                                                                                                                                                                                                                          </v>
          </cell>
          <cell r="C2278" t="str">
            <v>L </v>
          </cell>
          <cell r="D2278" t="str">
            <v>CR</v>
          </cell>
          <cell r="E2278">
            <v>30.01</v>
          </cell>
        </row>
        <row r="2279">
          <cell r="A2279">
            <v>40929</v>
          </cell>
          <cell r="B2279" t="str">
            <v>INSTALADOR DE TUBULACOES (TUBOS/EQUIPAMENTOS) (MENSALISTA)                                                                                                                                                                                                                                                                                                                                                                                                                                                </v>
          </cell>
          <cell r="C2279" t="str">
            <v>MÊS   </v>
          </cell>
          <cell r="D2279" t="str">
            <v>CR</v>
          </cell>
          <cell r="E2279">
            <v>4832.33</v>
          </cell>
        </row>
        <row r="2280">
          <cell r="A2280">
            <v>2701</v>
          </cell>
          <cell r="B2280" t="str">
            <v>INSTALADOR DE TUBULACOES - TUBOS/EQUIPAMENTOS (HORISTA)                                                                                                                                                                                                                                                                                                                                                                                                                                                   </v>
          </cell>
          <cell r="C2280" t="str">
            <v>H </v>
          </cell>
          <cell r="D2280" t="str">
            <v>CR</v>
          </cell>
          <cell r="E2280">
            <v>27.69</v>
          </cell>
        </row>
        <row r="2281">
          <cell r="A2281">
            <v>38114</v>
          </cell>
          <cell r="B2281" t="str">
            <v>INTERRUPTOR BIPOLAR SIMPLES 10 A, 250 V (APENAS MODULO)                                                                                                                                                                                                                                                                                                                                                                                                                                                   </v>
          </cell>
          <cell r="C2281" t="str">
            <v>UND</v>
          </cell>
          <cell r="D2281" t="str">
            <v>CR</v>
          </cell>
          <cell r="E2281">
            <v>17.98</v>
          </cell>
        </row>
        <row r="2282">
          <cell r="A2282">
            <v>38064</v>
          </cell>
          <cell r="B2282" t="str">
            <v>INTERRUPTOR BIPOLAR 10A, 250V, CONJUNTO MONTADO PARA EMBUTIR 4" X 2" (PLACA + SUPORTE + MODULO)                                                                                                                                                                                                                                                                                                                                                                                                           </v>
          </cell>
          <cell r="C2282" t="str">
            <v>UND</v>
          </cell>
          <cell r="D2282" t="str">
            <v>CR</v>
          </cell>
          <cell r="E2282">
            <v>20.1</v>
          </cell>
        </row>
        <row r="2283">
          <cell r="A2283">
            <v>38115</v>
          </cell>
          <cell r="B2283" t="str">
            <v>INTERRUPTOR INTERMEDIARIO 10 A, 250 V (APENAS MODULO)                                                                                                                                                                                                                                                                                                                                                                                                                                                     </v>
          </cell>
          <cell r="C2283" t="str">
            <v>UND</v>
          </cell>
          <cell r="D2283" t="str">
            <v>CR</v>
          </cell>
          <cell r="E2283">
            <v>19.2</v>
          </cell>
        </row>
        <row r="2284">
          <cell r="A2284">
            <v>38065</v>
          </cell>
          <cell r="B2284" t="str">
            <v>INTERRUPTOR INTERMEDIARIO 10A, 250V, CONJUNTO MONTADO PARA EMBUTIR 4" X 2" (PLACA + SUPORTE + MODULO)                                                                                                                                                                                                                                                                                                                                                                                                     </v>
          </cell>
          <cell r="C2284" t="str">
            <v>UND</v>
          </cell>
          <cell r="D2284" t="str">
            <v>CR</v>
          </cell>
          <cell r="E2284">
            <v>28.52</v>
          </cell>
        </row>
        <row r="2285">
          <cell r="A2285">
            <v>38078</v>
          </cell>
          <cell r="B2285" t="str">
            <v>INTERRUPTOR PARALELO + TOMADA 2P+T 10A, 250V, CONJUNTO MONTADO PARA EMBUTIR 4" X 2" (PLACA + SUPORTE + MODULOS)                                                                                                                                                                                                                                                                                                                                                                                           </v>
          </cell>
          <cell r="C2285" t="str">
            <v>UND</v>
          </cell>
          <cell r="D2285" t="str">
            <v>CR</v>
          </cell>
          <cell r="E2285">
            <v>16.64</v>
          </cell>
        </row>
        <row r="2286">
          <cell r="A2286">
            <v>38113</v>
          </cell>
          <cell r="B2286" t="str">
            <v>INTERRUPTOR PARALELO 10A, 250V (APENAS MODULO)                                                                                                                                                                                                                                                                                                                                                                                                                                                            </v>
          </cell>
          <cell r="C2286" t="str">
            <v>UND</v>
          </cell>
          <cell r="D2286" t="str">
            <v>CR</v>
          </cell>
          <cell r="E2286">
            <v>9.04</v>
          </cell>
        </row>
        <row r="2287">
          <cell r="A2287">
            <v>38063</v>
          </cell>
          <cell r="B2287" t="str">
            <v>INTERRUPTOR PARALELO 10A, 250V, CONJUNTO MONTADO PARA EMBUTIR 4" X 2" (PLACA + SUPORTE + MODULO)                                                                                                                                                                                                                                                                                                                                                                                                          </v>
          </cell>
          <cell r="C2287" t="str">
            <v>UND</v>
          </cell>
          <cell r="D2287" t="str">
            <v>CR</v>
          </cell>
          <cell r="E2287">
            <v>9.7</v>
          </cell>
        </row>
        <row r="2288">
          <cell r="A2288">
            <v>38080</v>
          </cell>
          <cell r="B2288" t="str">
            <v>INTERRUPTOR SIMPLES + INTERRUPTOR PARALELO + TOMADA 2P+T 10A, 250V, CONJUNTO MONTADO PARA EMBUTIR 4" X 2" (PLACA + SUPORTE + MODULOS)                                                                                                                                                                                                                                                                                                                                                                     </v>
          </cell>
          <cell r="C2288" t="str">
            <v>UND</v>
          </cell>
          <cell r="D2288" t="str">
            <v>CR</v>
          </cell>
          <cell r="E2288">
            <v>28.9</v>
          </cell>
        </row>
        <row r="2289">
          <cell r="A2289">
            <v>38069</v>
          </cell>
          <cell r="B2289" t="str">
            <v>INTERRUPTOR SIMPLES + INTERRUPTOR PARALELO 10A, 250V, CONJUNTO MONTADO PARA EMBUTIR 4" X 2" (PLACA + SUPORTE + MODULOS)                                                                                                                                                                                                                                                                                                                                                                                   </v>
          </cell>
          <cell r="C2289" t="str">
            <v>UND</v>
          </cell>
          <cell r="D2289" t="str">
            <v>CR</v>
          </cell>
          <cell r="E2289">
            <v>15.8</v>
          </cell>
        </row>
        <row r="2290">
          <cell r="A2290">
            <v>38077</v>
          </cell>
          <cell r="B2290" t="str">
            <v>INTERRUPTOR SIMPLES + TOMADA 2P+T 10A, 250V, CONJUNTO MONTADO PARA EMBUTIR 4" X 2" (PLACA + SUPORTE + MODULOS)                                                                                                                                                                                                                                                                                                                                                                                            </v>
          </cell>
          <cell r="C2290" t="str">
            <v>UND</v>
          </cell>
          <cell r="D2290" t="str">
            <v>CR</v>
          </cell>
          <cell r="E2290">
            <v>15.44</v>
          </cell>
        </row>
        <row r="2291">
          <cell r="A2291">
            <v>38073</v>
          </cell>
          <cell r="B2291" t="str">
            <v>INTERRUPTOR SIMPLES + 2 INTERRUPTORES PARALELOS 10A, 250V, CONJUNTO MONTADO PARA EMBUTIR 4" X 2" (PLACA + SUPORTE + MODULOS)                                                                                                                                                                                                                                                                                                                                                                              </v>
          </cell>
          <cell r="C2291" t="str">
            <v>UND</v>
          </cell>
          <cell r="D2291" t="str">
            <v>CR</v>
          </cell>
          <cell r="E2291">
            <v>23.53</v>
          </cell>
        </row>
        <row r="2292">
          <cell r="A2292">
            <v>38112</v>
          </cell>
          <cell r="B2292" t="str">
            <v>INTERRUPTOR SIMPLES 10A, 250V (APENAS MODULO)                                                                                                                                                                                                                                                                                                                                                                                                                                                             </v>
          </cell>
          <cell r="C2292" t="str">
            <v>UND</v>
          </cell>
          <cell r="D2292" t="str">
            <v>CR</v>
          </cell>
          <cell r="E2292">
            <v>6.94</v>
          </cell>
        </row>
        <row r="2293">
          <cell r="A2293">
            <v>38062</v>
          </cell>
          <cell r="B2293" t="str">
            <v>INTERRUPTOR SIMPLES 10A, 250V, CONJUNTO MONTADO PARA EMBUTIR 4" X 2" (PLACA + SUPORTE + MODULO)                                                                                                                                                                                                                                                                                                                                                                                                           </v>
          </cell>
          <cell r="C2293" t="str">
            <v>UND</v>
          </cell>
          <cell r="D2293" t="str">
            <v>CR</v>
          </cell>
          <cell r="E2293">
            <v>7.12</v>
          </cell>
        </row>
        <row r="2294">
          <cell r="A2294">
            <v>12128</v>
          </cell>
          <cell r="B2294" t="str">
            <v>INTERRUPTOR SIMPLES 10A, 250V, CONJUNTO MONTADO PARA SOBREPOR 4" X 2" (CAIXA + MODULO)                                                                                                                                                                                                                                                                                                                                                                                                                    </v>
          </cell>
          <cell r="C2294" t="str">
            <v>UND</v>
          </cell>
          <cell r="D2294" t="str">
            <v>CR</v>
          </cell>
          <cell r="E2294">
            <v>9.52</v>
          </cell>
        </row>
        <row r="2295">
          <cell r="A2295">
            <v>12129</v>
          </cell>
          <cell r="B2295" t="str">
            <v>INTERRUPTOR SIMPLES 10A, 250V, CONJUNTO MONTADO PARA SOBREPOR 4" X 2" (CAIXA + 2 MODULOS)                                                                                                                                                                                                                                                                                                                                                                                                                 </v>
          </cell>
          <cell r="C2295" t="str">
            <v>UND</v>
          </cell>
          <cell r="D2295" t="str">
            <v>CR</v>
          </cell>
          <cell r="E2295">
            <v>12.58</v>
          </cell>
        </row>
        <row r="2296">
          <cell r="A2296">
            <v>38081</v>
          </cell>
          <cell r="B2296" t="str">
            <v>INTERRUPTORES PARALELOS (2 MODULOS) + TOMADA 2P+T 10A, 250V, CONJUNTO MONTADO PARA EMBUTIR 4" X 2" (PLACA + SUPORTE + MODULOS)                                                                                                                                                                                                                                                                                                                                                                            </v>
          </cell>
          <cell r="C2296" t="str">
            <v>UND</v>
          </cell>
          <cell r="D2296" t="str">
            <v>CR</v>
          </cell>
          <cell r="E2296">
            <v>24.51</v>
          </cell>
        </row>
        <row r="2297">
          <cell r="A2297">
            <v>38070</v>
          </cell>
          <cell r="B2297" t="str">
            <v>INTERRUPTORES PARALELOS (2 MODULOS) 10A, 250V, CONJUNTO MONTADO PARA EMBUTIR 4" X 2" (PLACA + SUPORTE + MODULOS)                                                                                                                                                                                                                                                                                                                                                                                          </v>
          </cell>
          <cell r="C2297" t="str">
            <v>UND</v>
          </cell>
          <cell r="D2297" t="str">
            <v>CR</v>
          </cell>
          <cell r="E2297">
            <v>16.89</v>
          </cell>
        </row>
        <row r="2298">
          <cell r="A2298">
            <v>38074</v>
          </cell>
          <cell r="B2298" t="str">
            <v>INTERRUPTORES PARALELOS (3 MODULOS) 10A, 250V, CONJUNTO MONTADO PARA EMBUTIR 4" X 2" (PLACA + SUPORTE + MODULO)                                                                                                                                                                                                                                                                                                                                                                                           </v>
          </cell>
          <cell r="C2298" t="str">
            <v>UND</v>
          </cell>
          <cell r="D2298" t="str">
            <v>CR</v>
          </cell>
          <cell r="E2298">
            <v>25.68</v>
          </cell>
        </row>
        <row r="2299">
          <cell r="A2299">
            <v>38079</v>
          </cell>
          <cell r="B2299" t="str">
            <v>INTERRUPTORES SIMPLES (2 MODULOS) + TOMADA 2P+T 10A, 250V, CONJUNTO MONTADO PARA EMBUTIR 4" X 2" (PLACA + SUPORTE + MODULOS)                                                                                                                                                                                                                                                                                                                                                                              </v>
          </cell>
          <cell r="C2299" t="str">
            <v>UND</v>
          </cell>
          <cell r="D2299" t="str">
            <v>CR</v>
          </cell>
          <cell r="E2299">
            <v>22.04</v>
          </cell>
        </row>
        <row r="2300">
          <cell r="A2300">
            <v>38072</v>
          </cell>
          <cell r="B2300" t="str">
            <v>INTERRUPTORES SIMPLES (2 MODULOS) + 1 INTERRUPTOR PARALELO 10A, 250V, CONJUNTO MONTADO PARA EMBUTIR 4" X 2" (PLACA + SUPORTE + MODULOS)                                                                                                                                                                                                                                                                                                                                                                   </v>
          </cell>
          <cell r="C2300" t="str">
            <v>UND</v>
          </cell>
          <cell r="D2300" t="str">
            <v>CR</v>
          </cell>
          <cell r="E2300">
            <v>21.18</v>
          </cell>
        </row>
        <row r="2301">
          <cell r="A2301">
            <v>38068</v>
          </cell>
          <cell r="B2301" t="str">
            <v>INTERRUPTORES SIMPLES (2 MODULOS) 10A, 250V, CONJUNTO MONTADO PARA EMBUTIR 4" X 2" (PLACA + SUPORTE + MODULOS)                                                                                                                                                                                                                                                                                                                                                                                            </v>
          </cell>
          <cell r="C2301" t="str">
            <v>UND</v>
          </cell>
          <cell r="D2301" t="str">
            <v>CR</v>
          </cell>
          <cell r="E2301">
            <v>14.62</v>
          </cell>
        </row>
        <row r="2302">
          <cell r="A2302">
            <v>38071</v>
          </cell>
          <cell r="B2302" t="str">
            <v>INTERRUPTORES SIMPLES (3 MODULOS) 10A, 250V, CONJUNTO MONTADO PARA EMBUTIR 4" X 2" (PLACA + SUPORTE + MODULOS)                                                                                                                                                                                                                                                                                                                                                                                            </v>
          </cell>
          <cell r="C2302" t="str">
            <v>UND</v>
          </cell>
          <cell r="D2302" t="str">
            <v>CR</v>
          </cell>
          <cell r="E2302">
            <v>17.48</v>
          </cell>
        </row>
        <row r="2303">
          <cell r="A2303">
            <v>38412</v>
          </cell>
          <cell r="B2303" t="str">
            <v>INVERSOR DE SOLDA MONOFASICO DE 160 A, POTENCIA DE 5400 W, TENSAO DE 220 V, TURBO VENTILADO, PROTECAO POR FUSIVEL TERMICO, PARA ELETRODOS DE 2,0 A 4,0 MM                                                                                                                                                                                                                                                                                                                                                 </v>
          </cell>
          <cell r="C2303" t="str">
            <v>UND</v>
          </cell>
          <cell r="D2303" t="str">
            <v>C </v>
          </cell>
          <cell r="E2303">
            <v>924.45</v>
          </cell>
        </row>
        <row r="2304">
          <cell r="A2304">
            <v>3405</v>
          </cell>
          <cell r="B2304" t="str">
            <v>ISOLADOR DE PORCELANA SUSPENSO, DISCO TIPO GARFO OLHAL, DIAMETRO DE 152 MM, PARA TENSAO DE *15* KV                                                                                                                                                                                                                                                                                                                                                                                                        </v>
          </cell>
          <cell r="C2304" t="str">
            <v>UND</v>
          </cell>
          <cell r="D2304" t="str">
            <v>AS</v>
          </cell>
          <cell r="E2304">
            <v>96.54</v>
          </cell>
        </row>
        <row r="2305">
          <cell r="A2305">
            <v>3394</v>
          </cell>
          <cell r="B2305" t="str">
            <v>ISOLADOR DE PORCELANA, TIPO BUCHA, PARA TENSAO DE *15* KV                                                                                                                                                                                                                                                                                                                                                                                                                                                 </v>
          </cell>
          <cell r="C2305" t="str">
            <v>UND</v>
          </cell>
          <cell r="D2305" t="str">
            <v>AS</v>
          </cell>
          <cell r="E2305">
            <v>509.6</v>
          </cell>
        </row>
        <row r="2306">
          <cell r="A2306">
            <v>3393</v>
          </cell>
          <cell r="B2306" t="str">
            <v>ISOLADOR DE PORCELANA, TIPO BUCHA, PARA TENSAO DE *35* KV                                                                                                                                                                                                                                                                                                                                                                                                                                                 </v>
          </cell>
          <cell r="C2306" t="str">
            <v>UND</v>
          </cell>
          <cell r="D2306" t="str">
            <v>AS</v>
          </cell>
          <cell r="E2306">
            <v>867.65</v>
          </cell>
        </row>
        <row r="2307">
          <cell r="A2307">
            <v>3406</v>
          </cell>
          <cell r="B2307" t="str">
            <v>ISOLADOR DE PORCELANA, TIPO PINO MONOCORPO, PARA TENSAO DE *15* KV                                                                                                                                                                                                                                                                                                                                                                                                                                        </v>
          </cell>
          <cell r="C2307" t="str">
            <v>UND</v>
          </cell>
          <cell r="D2307" t="str">
            <v>AS</v>
          </cell>
          <cell r="E2307">
            <v>29.55</v>
          </cell>
        </row>
        <row r="2308">
          <cell r="A2308">
            <v>3395</v>
          </cell>
          <cell r="B2308" t="str">
            <v>ISOLADOR DE PORCELANA, TIPO PINO MONOCORPO, PARA TENSAO DE *35* KV                                                                                                                                                                                                                                                                                                                                                                                                                                        </v>
          </cell>
          <cell r="C2308" t="str">
            <v>UND</v>
          </cell>
          <cell r="D2308" t="str">
            <v>AS</v>
          </cell>
          <cell r="E2308">
            <v>124.65</v>
          </cell>
        </row>
        <row r="2309">
          <cell r="A2309">
            <v>3398</v>
          </cell>
          <cell r="B2309" t="str">
            <v>ISOLADOR DE PORCELANA, TIPO ROLDANA, DIMENSOES DE *72* X *72* MM, PARA USO EM BAIXA TENSAO                                                                                                                                                                                                                                                                                                                                                                                                                </v>
          </cell>
          <cell r="C2309" t="str">
            <v>UND</v>
          </cell>
          <cell r="D2309" t="str">
            <v>AS</v>
          </cell>
          <cell r="E2309">
            <v>5.92</v>
          </cell>
        </row>
        <row r="2310">
          <cell r="A2310">
            <v>40662</v>
          </cell>
          <cell r="B2310" t="str">
            <v>JANELA BASCULANTE EM MADEIRA PINUS/ EUCALIPTO/ TAUARI/ VIROLA OU EQUIVALENTE DA REGIAO, *60 X 60*, CAIXA DO BATENTE/ MARCO E = *10* CM, 2 BASCULAS PARA VIDRO, COM FERRAGENS (SEM VIDRO, SEM GUARNICAO/ALIZAR E SEM ACABAMENTO)                                                                                                                                                                                                                                                                           </v>
          </cell>
          <cell r="C2310" t="str">
            <v>UND</v>
          </cell>
          <cell r="D2310" t="str">
            <v>AS</v>
          </cell>
          <cell r="E2310">
            <v>348.79</v>
          </cell>
        </row>
        <row r="2311">
          <cell r="A2311">
            <v>3437</v>
          </cell>
          <cell r="B2311" t="str">
            <v>JANELA BASCULANTE EM MADEIRA PINUS/ EUCALIPTO/ TAUARI/ VIROLA OU EQUIVALENTE DA REGIAO, CAIXA DO BATENTE/ MARCO *10* CM, *2* FOLHAS BASCULANTES PARA VIDRO, COM FERRAGENS (SEM VIDRO, SEM GUARNICAO/ALIZAR E SEM ACABAMENTO)                                                                                                                                                                                                                                                                              </v>
          </cell>
          <cell r="C2311" t="str">
            <v>M2</v>
          </cell>
          <cell r="D2311" t="str">
            <v>AS</v>
          </cell>
          <cell r="E2311">
            <v>968.87</v>
          </cell>
        </row>
        <row r="2312">
          <cell r="A2312">
            <v>11190</v>
          </cell>
          <cell r="B2312" t="str">
            <v>JANELA BASCULANTE, ACO, COM BATENTE/REQUADRO, 60 X 60 CM (SEM VIDROS)                                                                                                                                                                                                                                                                                                                                                                                                                                     </v>
          </cell>
          <cell r="C2312" t="str">
            <v>UND</v>
          </cell>
          <cell r="D2312" t="str">
            <v>AS</v>
          </cell>
          <cell r="E2312">
            <v>171.25</v>
          </cell>
        </row>
        <row r="2313">
          <cell r="A2313">
            <v>34377</v>
          </cell>
          <cell r="B2313" t="str">
            <v>JANELA BASCULANTE, EM ALUMINIO PERFIL 20, 80 X 60 CM (A X L), 4 FLS (1 FIXA E 3 MOVEIS), ACABAMENTO BRANCO OU BRILHANTE, BATENTE DE 3 A 4 CM, COM VIDRO 4 MM, SEM GUARNICAO                                                                                                                                                                                                                                                                                                                               </v>
          </cell>
          <cell r="C2313" t="str">
            <v>UND</v>
          </cell>
          <cell r="D2313" t="str">
            <v>CR</v>
          </cell>
          <cell r="E2313">
            <v>123.4</v>
          </cell>
        </row>
        <row r="2314">
          <cell r="A2314">
            <v>3428</v>
          </cell>
          <cell r="B2314" t="str">
            <v>JANELA DE ABRIR EM MADEIRA IMBUIA/CEDRO ARANA/CEDRO ROSA OU EQUIVALENTE DA REGIAO, CAIXA DO BATENTE/MARCO *10* CM, 2 FOLHAS DE ABRIR TIPO VENEZIANA E 2 FOLHAS DE ABRIR PARA VIDRO, COM GUARNICAO/ALIZAR, COM FERRAGENS, (SEM VIDRO E SEM ACABAMENTO)                                                                                                                                                                                                                                                     </v>
          </cell>
          <cell r="C2314" t="str">
            <v>M2</v>
          </cell>
          <cell r="D2314" t="str">
            <v>AS</v>
          </cell>
          <cell r="E2314">
            <v>1437.16</v>
          </cell>
        </row>
        <row r="2315">
          <cell r="A2315">
            <v>3429</v>
          </cell>
          <cell r="B2315" t="str">
            <v>JANELA DE ABRIR EM MADEIRA PINUS/EUCALIPTO/ TAUARI/ VIROLA OU EQUIVALENTE DA REGIAO, CAIXA DO BATENTE/MARCO *10* CM, 2 FOLHAS DE ABRIR TIPO VENEZIANA E 2 FOLHAS GUILHOTINA PARA VIDRO, COM FERRAGENS (SEM VIDRO,SEM GUARNICAO/ALIZAR E SEM ACABAMENTO)                                                                                                                                                                                                                                                   </v>
          </cell>
          <cell r="C2315" t="str">
            <v>M2</v>
          </cell>
          <cell r="D2315" t="str">
            <v>AS</v>
          </cell>
          <cell r="E2315">
            <v>821.11</v>
          </cell>
        </row>
        <row r="2316">
          <cell r="A2316">
            <v>11199</v>
          </cell>
          <cell r="B2316" t="str">
            <v>JANELA DE CORRER, ACO, BATENTE/REQUADRO DE 6 A 14 CM, COM DIVISAO HORIZ , PINT ANTICORROSIVA, SEM VIDRO, BANDEIRA COM BASCULA, 4 FLS, 120 X 150 CM (A X L)                                                                                                                                                                                                                                                                                                                                                </v>
          </cell>
          <cell r="C2316" t="str">
            <v>UND</v>
          </cell>
          <cell r="D2316" t="str">
            <v>AS</v>
          </cell>
          <cell r="E2316">
            <v>945.78</v>
          </cell>
        </row>
        <row r="2317">
          <cell r="A2317">
            <v>34369</v>
          </cell>
          <cell r="B2317" t="str">
            <v>JANELA DE CORRER, EM ALUMINIO PEFIL 25, 100 X 200 CM (A X L), 4 FLS, SEM BANDEIRA, ACABAMENTO BRANCO OU BRILHANTE, BATENTE DE 6 A 7 CM, COM VIDRO 4 MM, SEM GUARNICAO/ALIZAR                                                                                                                                                                                                                                                                                                                              </v>
          </cell>
          <cell r="C2317" t="str">
            <v>UND</v>
          </cell>
          <cell r="D2317" t="str">
            <v>CR</v>
          </cell>
          <cell r="E2317">
            <v>429.2</v>
          </cell>
        </row>
        <row r="2318">
          <cell r="A2318">
            <v>36896</v>
          </cell>
          <cell r="B2318" t="str">
            <v>JANELA DE CORRER, EM ALUMINIO PERFIL 25, 100 X 120 CM (A X L), 2 FLS MOVEIS, SEM BANDEIRA, ACABAMENTO BRANCO OU BRILHANTE, BATENTE DE 6 A 7 CM, COM VIDRO 4 MM, SEM GUARNICAO                                                                                                                                                                                                                                                                                                                             </v>
          </cell>
          <cell r="C2318" t="str">
            <v>UND</v>
          </cell>
          <cell r="D2318" t="str">
            <v>C </v>
          </cell>
          <cell r="E2318">
            <v>239</v>
          </cell>
        </row>
        <row r="2319">
          <cell r="A2319">
            <v>34367</v>
          </cell>
          <cell r="B2319" t="str">
            <v>JANELA DE CORRER, EM ALUMINIO PERFIL 25, 100 X 150 CM (A X L), 2 FLS MOVEIS, SEM BANDEIRA, ACABAMENTO BRANCO OU BRILHANTE, BATENTE DE 6 A 7 CM, COM VIDRO 4 MM, SEM GUARNICAO                                                                                                                                                                                                                                                                                                                             </v>
          </cell>
          <cell r="C2319" t="str">
            <v>UND</v>
          </cell>
          <cell r="D2319" t="str">
            <v>CR</v>
          </cell>
          <cell r="E2319">
            <v>308.03</v>
          </cell>
        </row>
        <row r="2320">
          <cell r="A2320">
            <v>36897</v>
          </cell>
          <cell r="B2320" t="str">
            <v>JANELA DE CORRER, EM ALUMINIO PERFIL 25, 100 X 150 CM (A X L), 4 FLS MOVEIS, SEM BANDEIRA, ACABAMENTO BRANCO OU BRILHANTE, BATENTE DE 6 A 7 CM, COM VIDRO 4 MM, SEM GUARNICAO/ALIZAR                                                                                                                                                                                                                                                                                                                      </v>
          </cell>
          <cell r="C2320" t="str">
            <v>UND</v>
          </cell>
          <cell r="D2320" t="str">
            <v>CR</v>
          </cell>
          <cell r="E2320">
            <v>372.95</v>
          </cell>
        </row>
        <row r="2321">
          <cell r="A2321">
            <v>34364</v>
          </cell>
          <cell r="B2321" t="str">
            <v>JANELA DE CORRER, EM ALUMINIO PERFIL 25, 120 X 150 CM (A X L), 4 FLS, BANDEIRA COM BASCULA, ACABAMENTO BRANCO OU BRILHANTE, BATENTE/REQUADRO DE 6 A 14 CM, COM VIDRO 4 MM, SEM GUARNICAO/ALIZAR                                                                                                                                                                                                                                                                                                           </v>
          </cell>
          <cell r="C2321" t="str">
            <v>UND</v>
          </cell>
          <cell r="D2321" t="str">
            <v>CR</v>
          </cell>
          <cell r="E2321">
            <v>404.9</v>
          </cell>
        </row>
        <row r="2322">
          <cell r="A2322">
            <v>40659</v>
          </cell>
          <cell r="B2322"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22" t="str">
            <v>M2</v>
          </cell>
          <cell r="D2322" t="str">
            <v>AS</v>
          </cell>
          <cell r="E2322">
            <v>1370.82</v>
          </cell>
        </row>
        <row r="2323">
          <cell r="A2323">
            <v>40660</v>
          </cell>
          <cell r="B2323" t="str">
            <v>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23" t="str">
            <v>M2</v>
          </cell>
          <cell r="D2323" t="str">
            <v>AS</v>
          </cell>
          <cell r="E2323">
            <v>1737.35</v>
          </cell>
        </row>
        <row r="2324">
          <cell r="A2324">
            <v>40661</v>
          </cell>
          <cell r="B2324" t="str">
            <v>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24" t="str">
            <v>M2</v>
          </cell>
          <cell r="D2324" t="str">
            <v>AS</v>
          </cell>
          <cell r="E2324">
            <v>1068.17</v>
          </cell>
        </row>
        <row r="2325">
          <cell r="A2325">
            <v>3421</v>
          </cell>
          <cell r="B2325" t="str">
            <v>JANELA EM MADEIRA CEDRINHO/ ANGELIM COMERCIAL/ CURUPIXA/ CUMARU OU EQUIVALENTE DA REGIAO, CAIXA DO BATENTE/MARCO *10* CM, 2 FOLHAS DE ABRIR TIPO VENEZIANA E 2 FOLHAS GUILHOTINA PARA VIDRO, COM GUARNICAO/ALIZAR, COM FERRAGENS (SEM VIDRO E SEM ACABAMENTO)                                                                                                                                                                                                                                             </v>
          </cell>
          <cell r="C2325" t="str">
            <v>M2</v>
          </cell>
          <cell r="D2325" t="str">
            <v>AS</v>
          </cell>
          <cell r="E2325">
            <v>1076.34</v>
          </cell>
        </row>
        <row r="2326">
          <cell r="A2326">
            <v>599</v>
          </cell>
          <cell r="B2326" t="str">
            <v>JANELA FIXA, EM ALUMINIO PERFIL 20, 60  X 80 CM (A X L), BATENTE/REQUADRO DE 3 A 14 CM, COM VIDRO 4 MM, SEM GUARNICAO/ALIZAR, ACABAMENTO ALUM BRANCO OU BRILHANTE                                                                                                                                                                                                                                                                                                                                         </v>
          </cell>
          <cell r="C2326" t="str">
            <v>M2</v>
          </cell>
          <cell r="D2326" t="str">
            <v>CR</v>
          </cell>
          <cell r="E2326">
            <v>435.88</v>
          </cell>
        </row>
        <row r="2327">
          <cell r="A2327">
            <v>44053</v>
          </cell>
          <cell r="B2327" t="str">
            <v>JANELA INTEGRADA VENEZIANA EM ALUMINIO PERFIL 25, 120 X 120 CM (A X L), 2 FLS ( 2 VIDROS) E VENEZIANA COM ACIONAMENTO MANUAL, SEM BANDEIRA, ACABAMENTO BRILHANTE, BATENTE DE 11,50 A 12,50 CM, COM VIDRO 4 MM, INCLUSO GUARNICAO                                                                                                                                                                                                                                                                          </v>
          </cell>
          <cell r="C2327" t="str">
            <v>UND</v>
          </cell>
          <cell r="D2327" t="str">
            <v>CR</v>
          </cell>
          <cell r="E2327">
            <v>967.46</v>
          </cell>
        </row>
        <row r="2328">
          <cell r="A2328">
            <v>3423</v>
          </cell>
          <cell r="B2328" t="str">
            <v>JANELA MAXIM AR EM MADEIRA CEDRINHO/ ANGELIM COMERCIAL/ CURUPIXA/ CUMARU OU EQUIVALENTE DA REGIAO, CAIXA DO BATENTE/MARCO *10* CM, 1 FOLHA  PARA VIDRO, COM GUARNICAO/ALIZAR, COM FERRAGENS, (SEM VIDRO E SEM ACABAMENTO)                                                                                                                                                                                                                                                                                 </v>
          </cell>
          <cell r="C2328" t="str">
            <v>M2</v>
          </cell>
          <cell r="D2328" t="str">
            <v>AS</v>
          </cell>
          <cell r="E2328">
            <v>1517.9</v>
          </cell>
        </row>
        <row r="2329">
          <cell r="A2329">
            <v>34381</v>
          </cell>
          <cell r="B2329" t="str">
            <v>JANELA MAXIM AR, EM ALUMINIO PERFIL 25, 60 X 80 CM (A X L), ACABAMENTO BRANCO OU BRILHANTE, BATENTE DE 4 A 5 CM, COM VIDRO 4 MM, SEM GUARNICAO/ALIZAR                                                                                                                                                                                                                                                                                                                                                     </v>
          </cell>
          <cell r="C2329" t="str">
            <v>UND</v>
          </cell>
          <cell r="D2329" t="str">
            <v>CR</v>
          </cell>
          <cell r="E2329">
            <v>176</v>
          </cell>
        </row>
        <row r="2330">
          <cell r="A2330">
            <v>34797</v>
          </cell>
          <cell r="B2330" t="str">
            <v>JANELA MAXIMO AR, ACO, BATENTE / REQUADRO DE 6 A 14 CM, PINT ANTICORROSIVA, SEM VIDRO, COM GRADE, 1 FL, 60  X 80 CM (A X L)                                                                                                                                                                                                                                                                                                                                                                               </v>
          </cell>
          <cell r="C2330" t="str">
            <v>UND</v>
          </cell>
          <cell r="D2330" t="str">
            <v>AS</v>
          </cell>
          <cell r="E2330">
            <v>373.01</v>
          </cell>
        </row>
        <row r="2331">
          <cell r="A2331">
            <v>44054</v>
          </cell>
          <cell r="B2331" t="str">
            <v>JANELA VENEZIANA DE CORRER, EM ALUMINIO PERFIL 25, 100 X 120 CM (A X L), 3 FLS (2 VENEZIANAS E 1 VIDRO), SEM BANDEIRA, ACABAMENTO BRANCO OU BRILHANTE, BATENTE DE 8 A 9 CM, COM VIDRO 4 MM, SEM GUARNICAO/ALIZAR                                                                                                                                                                                                                                                                                          </v>
          </cell>
          <cell r="C2331" t="str">
            <v>UND</v>
          </cell>
          <cell r="D2331" t="str">
            <v>CR</v>
          </cell>
          <cell r="E2331">
            <v>347.06</v>
          </cell>
        </row>
        <row r="2332">
          <cell r="A2332">
            <v>44399</v>
          </cell>
          <cell r="B2332" t="str">
            <v>JANELA VENEZIANA DE CORRER, EM ALUMINIO PERFIL 25, 100 X 150 CM (A X L), 6 FLS (4 VENEZIANAS E 2 VIDROS), SEM BANDEIRA, ACABAMENTO BRANCO OU BRILHANTE, BATENTE DE 8 A 9 CM, COM VIDRO 4 MM, SEM GUARNICAO / ALIZAR                                                                                                                                                                                                                                                                                       </v>
          </cell>
          <cell r="C2332" t="str">
            <v>UND</v>
          </cell>
          <cell r="D2332" t="str">
            <v>CR</v>
          </cell>
          <cell r="E2332">
            <v>474.2</v>
          </cell>
        </row>
        <row r="2333">
          <cell r="A2333">
            <v>44503</v>
          </cell>
          <cell r="B2333" t="str">
            <v>JARDINEIRO (HORISTA)                                                                                                                                                                                                                                                                                                                                                                                                                                                                                      </v>
          </cell>
          <cell r="C2333" t="str">
            <v>H </v>
          </cell>
          <cell r="D2333" t="str">
            <v>CR</v>
          </cell>
          <cell r="E2333">
            <v>16.15</v>
          </cell>
        </row>
        <row r="2334">
          <cell r="A2334">
            <v>41077</v>
          </cell>
          <cell r="B2334" t="str">
            <v>JARDINEIRO (MENSALISTA)                                                                                                                                                                                                                                                                                                                                                                                                                                                                                   </v>
          </cell>
          <cell r="C2334" t="str">
            <v>MÊS   </v>
          </cell>
          <cell r="D2334" t="str">
            <v>CR</v>
          </cell>
          <cell r="E2334">
            <v>2820.49</v>
          </cell>
        </row>
        <row r="2335">
          <cell r="A2335">
            <v>37963</v>
          </cell>
          <cell r="B2335" t="str">
            <v>JOELHO CPVC, SOLDAVEL, 45 GRAUS, 15 MM, PARA AGUA QUENTE                                                                                                                                                                                                                                                                                                                                                                                                                                                  </v>
          </cell>
          <cell r="C2335" t="str">
            <v>UND</v>
          </cell>
          <cell r="D2335" t="str">
            <v>CR</v>
          </cell>
          <cell r="E2335">
            <v>4.11</v>
          </cell>
        </row>
        <row r="2336">
          <cell r="A2336">
            <v>37964</v>
          </cell>
          <cell r="B2336" t="str">
            <v>JOELHO CPVC, SOLDAVEL, 45 GRAUS, 22 MM, PARA AGUA QUENTE                                                                                                                                                                                                                                                                                                                                                                                                                                                  </v>
          </cell>
          <cell r="C2336" t="str">
            <v>UND</v>
          </cell>
          <cell r="D2336" t="str">
            <v>CR</v>
          </cell>
          <cell r="E2336">
            <v>5.49</v>
          </cell>
        </row>
        <row r="2337">
          <cell r="A2337">
            <v>37965</v>
          </cell>
          <cell r="B2337" t="str">
            <v>JOELHO CPVC, SOLDAVEL, 45 GRAUS, 28 MM, PARA AGUA QUENTE                                                                                                                                                                                                                                                                                                                                                                                                                                                  </v>
          </cell>
          <cell r="C2337" t="str">
            <v>UND</v>
          </cell>
          <cell r="D2337" t="str">
            <v>CR</v>
          </cell>
          <cell r="E2337">
            <v>7.92</v>
          </cell>
        </row>
        <row r="2338">
          <cell r="A2338">
            <v>37966</v>
          </cell>
          <cell r="B2338" t="str">
            <v>JOELHO CPVC, SOLDAVEL, 45 GRAUS, 35 MM, PARA AGUA QUENTE                                                                                                                                                                                                                                                                                                                                                                                                                                                  </v>
          </cell>
          <cell r="C2338" t="str">
            <v>UND</v>
          </cell>
          <cell r="D2338" t="str">
            <v>CR</v>
          </cell>
          <cell r="E2338">
            <v>13.91</v>
          </cell>
        </row>
        <row r="2339">
          <cell r="A2339">
            <v>37967</v>
          </cell>
          <cell r="B2339" t="str">
            <v>JOELHO CPVC, SOLDAVEL, 45 GRAUS, 42 MM, PARA AGUA QUENTE                                                                                                                                                                                                                                                                                                                                                                                                                                                  </v>
          </cell>
          <cell r="C2339" t="str">
            <v>UND</v>
          </cell>
          <cell r="D2339" t="str">
            <v>CR</v>
          </cell>
          <cell r="E2339">
            <v>23.38</v>
          </cell>
        </row>
        <row r="2340">
          <cell r="A2340">
            <v>37968</v>
          </cell>
          <cell r="B2340" t="str">
            <v>JOELHO CPVC, SOLDAVEL, 45 GRAUS, 54 MM, PARA AGUA QUENTE                                                                                                                                                                                                                                                                                                                                                                                                                                                  </v>
          </cell>
          <cell r="C2340" t="str">
            <v>UND</v>
          </cell>
          <cell r="D2340" t="str">
            <v>CR</v>
          </cell>
          <cell r="E2340">
            <v>49.64</v>
          </cell>
        </row>
        <row r="2341">
          <cell r="A2341">
            <v>37969</v>
          </cell>
          <cell r="B2341" t="str">
            <v>JOELHO CPVC, SOLDAVEL, 45 GRAUS, 73 MM, PARA AGUA QUENTE                                                                                                                                                                                                                                                                                                                                                                                                                                                  </v>
          </cell>
          <cell r="C2341" t="str">
            <v>UND</v>
          </cell>
          <cell r="D2341" t="str">
            <v>CR</v>
          </cell>
          <cell r="E2341">
            <v>125.42</v>
          </cell>
        </row>
        <row r="2342">
          <cell r="A2342">
            <v>37970</v>
          </cell>
          <cell r="B2342" t="str">
            <v>JOELHO CPVC, SOLDAVEL, 45 GRAUS, 89 MM, PARA AGUA QUENTE                                                                                                                                                                                                                                                                                                                                                                                                                                                  </v>
          </cell>
          <cell r="C2342" t="str">
            <v>UND</v>
          </cell>
          <cell r="D2342" t="str">
            <v>CR</v>
          </cell>
          <cell r="E2342">
            <v>181.46</v>
          </cell>
        </row>
        <row r="2343">
          <cell r="A2343">
            <v>44251</v>
          </cell>
          <cell r="B2343" t="str">
            <v>JOELHO CPVC, SOLDAVEL, 90 GRAUS, 114 MM, PARA AGUA QUENTE                                                                                                                                                                                                                                                                                                                                                                                                                                                 </v>
          </cell>
          <cell r="C2343" t="str">
            <v>UND</v>
          </cell>
          <cell r="D2343" t="str">
            <v>CR</v>
          </cell>
          <cell r="E2343">
            <v>209.6</v>
          </cell>
        </row>
        <row r="2344">
          <cell r="A2344">
            <v>21118</v>
          </cell>
          <cell r="B2344" t="str">
            <v>JOELHO CPVC, SOLDAVEL, 90 GRAUS, 15 MM, PARA AGUA QUENTE                                                                                                                                                                                                                                                                                                                                                                                                                                                  </v>
          </cell>
          <cell r="C2344" t="str">
            <v>UND</v>
          </cell>
          <cell r="D2344" t="str">
            <v>CR</v>
          </cell>
          <cell r="E2344">
            <v>3.26</v>
          </cell>
        </row>
        <row r="2345">
          <cell r="A2345">
            <v>37956</v>
          </cell>
          <cell r="B2345" t="str">
            <v>JOELHO CPVC, SOLDAVEL, 90 GRAUS, 22 MM, PARA AGUA QUENTE                                                                                                                                                                                                                                                                                                                                                                                                                                                  </v>
          </cell>
          <cell r="C2345" t="str">
            <v>UND</v>
          </cell>
          <cell r="D2345" t="str">
            <v>CR</v>
          </cell>
          <cell r="E2345">
            <v>4.01</v>
          </cell>
        </row>
        <row r="2346">
          <cell r="A2346">
            <v>37957</v>
          </cell>
          <cell r="B2346" t="str">
            <v>JOELHO CPVC, SOLDAVEL, 90 GRAUS, 28 MM, PARA AGUA QUENTE                                                                                                                                                                                                                                                                                                                                                                                                                                                  </v>
          </cell>
          <cell r="C2346" t="str">
            <v>UND</v>
          </cell>
          <cell r="D2346" t="str">
            <v>CR</v>
          </cell>
          <cell r="E2346">
            <v>8.53</v>
          </cell>
        </row>
        <row r="2347">
          <cell r="A2347">
            <v>37958</v>
          </cell>
          <cell r="B2347" t="str">
            <v>JOELHO CPVC, SOLDAVEL, 90 GRAUS, 35 MM, PARA AGUA QUENTE                                                                                                                                                                                                                                                                                                                                                                                                                                                  </v>
          </cell>
          <cell r="C2347" t="str">
            <v>UND</v>
          </cell>
          <cell r="D2347" t="str">
            <v>CR</v>
          </cell>
          <cell r="E2347">
            <v>15.43</v>
          </cell>
        </row>
        <row r="2348">
          <cell r="A2348">
            <v>37959</v>
          </cell>
          <cell r="B2348" t="str">
            <v>JOELHO CPVC, SOLDAVEL, 90 GRAUS, 42 MM, PARA AGUA QUENTE                                                                                                                                                                                                                                                                                                                                                                                                                                                  </v>
          </cell>
          <cell r="C2348" t="str">
            <v>UND</v>
          </cell>
          <cell r="D2348" t="str">
            <v>CR</v>
          </cell>
          <cell r="E2348">
            <v>23.75</v>
          </cell>
        </row>
        <row r="2349">
          <cell r="A2349">
            <v>37960</v>
          </cell>
          <cell r="B2349" t="str">
            <v>JOELHO CPVC, SOLDAVEL, 90 GRAUS, 54 MM, PARA AGUA QUENTE                                                                                                                                                                                                                                                                                                                                                                                                                                                  </v>
          </cell>
          <cell r="C2349" t="str">
            <v>UND</v>
          </cell>
          <cell r="D2349" t="str">
            <v>CR</v>
          </cell>
          <cell r="E2349">
            <v>60.69</v>
          </cell>
        </row>
        <row r="2350">
          <cell r="A2350">
            <v>37961</v>
          </cell>
          <cell r="B2350" t="str">
            <v>JOELHO CPVC, SOLDAVEL, 90 GRAUS, 73 MM, PARA AGUA QUENTE                                                                                                                                                                                                                                                                                                                                                                                                                                                  </v>
          </cell>
          <cell r="C2350" t="str">
            <v>UND</v>
          </cell>
          <cell r="D2350" t="str">
            <v>CR</v>
          </cell>
          <cell r="E2350">
            <v>130.42</v>
          </cell>
        </row>
        <row r="2351">
          <cell r="A2351">
            <v>37962</v>
          </cell>
          <cell r="B2351" t="str">
            <v>JOELHO CPVC, SOLDAVEL, 90 GRAUS, 89 MM, PARA AGUA QUENTE                                                                                                                                                                                                                                                                                                                                                                                                                                                  </v>
          </cell>
          <cell r="C2351" t="str">
            <v>UND</v>
          </cell>
          <cell r="D2351" t="str">
            <v>CR</v>
          </cell>
          <cell r="E2351">
            <v>150.36</v>
          </cell>
        </row>
        <row r="2352">
          <cell r="A2352">
            <v>3533</v>
          </cell>
          <cell r="B2352" t="str">
            <v>JOELHO DE REDUCAO, PVC SOLDAVEL, 90 GRAUS, 25 MM X 20 MM, COR MARROM, PARA AGUA FRIA PREDIAL                                                                                                                                                                                                                                                                                                                                                                                                              </v>
          </cell>
          <cell r="C2352" t="str">
            <v>UND</v>
          </cell>
          <cell r="D2352" t="str">
            <v>CR</v>
          </cell>
          <cell r="E2352">
            <v>3.04</v>
          </cell>
        </row>
        <row r="2353">
          <cell r="A2353">
            <v>3538</v>
          </cell>
          <cell r="B2353" t="str">
            <v>JOELHO DE REDUCAO, PVC SOLDAVEL, 90 GRAUS, 32 MM X 25 MM, COR MARROM, PARA AGUA FRIA PREDIAL                                                                                                                                                                                                                                                                                                                                                                                                              </v>
          </cell>
          <cell r="C2353" t="str">
            <v>UND</v>
          </cell>
          <cell r="D2353" t="str">
            <v>CR</v>
          </cell>
          <cell r="E2353">
            <v>5.75</v>
          </cell>
        </row>
        <row r="2354">
          <cell r="A2354">
            <v>3498</v>
          </cell>
          <cell r="B2354" t="str">
            <v>JOELHO DE REDUCAO, PVC, ROSCAVEL, 90 GRAUS, 1" X 3/4", COR BRANCA, PARA AGUA FRIA PREDIAL                                                                                                                                                                                                                                                                                                                                                                                                                 </v>
          </cell>
          <cell r="C2354" t="str">
            <v>UND</v>
          </cell>
          <cell r="D2354" t="str">
            <v>CR</v>
          </cell>
          <cell r="E2354">
            <v>5.57</v>
          </cell>
        </row>
        <row r="2355">
          <cell r="A2355">
            <v>3496</v>
          </cell>
          <cell r="B2355" t="str">
            <v>JOELHO DE REDUCAO, PVC, ROSCAVEL, 90 GRAUS, 3/4" X 1/2", COR BRANCA, PARA AGUA FRIA PREDIAL                                                                                                                                                                                                                                                                                                                                                                                                               </v>
          </cell>
          <cell r="C2355" t="str">
            <v>UND</v>
          </cell>
          <cell r="D2355" t="str">
            <v>CR</v>
          </cell>
          <cell r="E2355">
            <v>3.73</v>
          </cell>
        </row>
        <row r="2356">
          <cell r="A2356">
            <v>38429</v>
          </cell>
          <cell r="B2356" t="str">
            <v>JOELHO DE TRANSICAO, CPVC, SOLDAVEL, 90 GRAUS, 15 MM X 1/2", PARA AGUA QUENTE                                                                                                                                                                                                                                                                                                                                                                                                                             </v>
          </cell>
          <cell r="C2356" t="str">
            <v>UND</v>
          </cell>
          <cell r="D2356" t="str">
            <v>CR</v>
          </cell>
          <cell r="E2356">
            <v>11.1</v>
          </cell>
        </row>
        <row r="2357">
          <cell r="A2357">
            <v>38431</v>
          </cell>
          <cell r="B2357" t="str">
            <v>JOELHO DE TRANSICAO, CPVC, SOLDAVEL, 90 GRAUS, 22 MM X 1/2", PARA AGUA QUENTE                                                                                                                                                                                                                                                                                                                                                                                                                             </v>
          </cell>
          <cell r="C2357" t="str">
            <v>UND</v>
          </cell>
          <cell r="D2357" t="str">
            <v>CR</v>
          </cell>
          <cell r="E2357">
            <v>13.93</v>
          </cell>
        </row>
        <row r="2358">
          <cell r="A2358">
            <v>38430</v>
          </cell>
          <cell r="B2358" t="str">
            <v>JOELHO DE TRANSICAO, CPVC, SOLDAVEL, 90 GRAUS, 22 MM X 3/4", PARA AGUA QUENTE                                                                                                                                                                                                                                                                                                                                                                                                                             </v>
          </cell>
          <cell r="C2358" t="str">
            <v>UND</v>
          </cell>
          <cell r="D2358" t="str">
            <v>CR</v>
          </cell>
          <cell r="E2358">
            <v>21.6</v>
          </cell>
        </row>
        <row r="2359">
          <cell r="A2359">
            <v>36348</v>
          </cell>
          <cell r="B2359" t="str">
            <v>JOELHO PPR 45 GRAUS, SOLDAVEL, F/F, DN 20 MM, PARA AGUA QUENTE PREDIAL                                                                                                                                                                                                                                                                                                                                                                                                                                    </v>
          </cell>
          <cell r="C2359" t="str">
            <v>UND</v>
          </cell>
          <cell r="D2359" t="str">
            <v>AS</v>
          </cell>
          <cell r="E2359">
            <v>1.96</v>
          </cell>
        </row>
        <row r="2360">
          <cell r="A2360">
            <v>36349</v>
          </cell>
          <cell r="B2360" t="str">
            <v>JOELHO PPR 45 GRAUS, SOLDAVEL, F/F, DN 25 MM, PARA AGUA QUENTE PREDIAL                                                                                                                                                                                                                                                                                                                                                                                                                                    </v>
          </cell>
          <cell r="C2360" t="str">
            <v>UND</v>
          </cell>
          <cell r="D2360" t="str">
            <v>AS</v>
          </cell>
          <cell r="E2360">
            <v>2.7</v>
          </cell>
        </row>
        <row r="2361">
          <cell r="A2361">
            <v>38987</v>
          </cell>
          <cell r="B2361" t="str">
            <v>JOELHO PPR 45 GRAUS, SOLDAVEL, F/F, DN 40 MM, PARA AQUA QUENTE E FRIA PREDIAL                                                                                                                                                                                                                                                                                                                                                                                                                             </v>
          </cell>
          <cell r="C2361" t="str">
            <v>UND</v>
          </cell>
          <cell r="D2361" t="str">
            <v>AS</v>
          </cell>
          <cell r="E2361">
            <v>12.98</v>
          </cell>
        </row>
        <row r="2362">
          <cell r="A2362">
            <v>38988</v>
          </cell>
          <cell r="B2362" t="str">
            <v>JOELHO PPR 45 GRAUS, SOLDAVEL, F/F, DN 50 MM, PARA AQUA QUENTE E FRIA PREDIAL                                                                                                                                                                                                                                                                                                                                                                                                                             </v>
          </cell>
          <cell r="C2362" t="str">
            <v>UND</v>
          </cell>
          <cell r="D2362" t="str">
            <v>AS</v>
          </cell>
          <cell r="E2362">
            <v>21.15</v>
          </cell>
        </row>
        <row r="2363">
          <cell r="A2363">
            <v>38989</v>
          </cell>
          <cell r="B2363" t="str">
            <v>JOELHO PPR 45 GRAUS, SOLDAVEL, F/F, DN 63 MM, PARA AQUA QUENTE E FRIA PREDIAL                                                                                                                                                                                                                                                                                                                                                                                                                             </v>
          </cell>
          <cell r="C2363" t="str">
            <v>UND</v>
          </cell>
          <cell r="D2363" t="str">
            <v>AS</v>
          </cell>
          <cell r="E2363">
            <v>35.59</v>
          </cell>
        </row>
        <row r="2364">
          <cell r="A2364">
            <v>38990</v>
          </cell>
          <cell r="B2364" t="str">
            <v>JOELHO PPR 45 GRAUS, SOLDAVEL, F/F, DN 75 MM, PARA AQUA QUENTE E FRIA PREDIAL                                                                                                                                                                                                                                                                                                                                                                                                                             </v>
          </cell>
          <cell r="C2364" t="str">
            <v>UND</v>
          </cell>
          <cell r="D2364" t="str">
            <v>AS</v>
          </cell>
          <cell r="E2364">
            <v>71.12</v>
          </cell>
        </row>
        <row r="2365">
          <cell r="A2365">
            <v>38991</v>
          </cell>
          <cell r="B2365" t="str">
            <v>JOELHO PPR 45 GRAUS, SOLDAVEL, F/F, DN 90 MM, PARA AQUA QUENTE E FRIA PREDIAL                                                                                                                                                                                                                                                                                                                                                                                                                             </v>
          </cell>
          <cell r="C2365" t="str">
            <v>UND</v>
          </cell>
          <cell r="D2365" t="str">
            <v>AS</v>
          </cell>
          <cell r="E2365">
            <v>127.97</v>
          </cell>
        </row>
        <row r="2366">
          <cell r="A2366">
            <v>38433</v>
          </cell>
          <cell r="B2366" t="str">
            <v>JOELHO PPR, 45 GRAUS, SOLDAVEL, F/F, DN 32 MM, PARA AGUA QUENTE PREDIAL                                                                                                                                                                                                                                                                                                                                                                                                                                   </v>
          </cell>
          <cell r="C2366" t="str">
            <v>UND</v>
          </cell>
          <cell r="D2366" t="str">
            <v>AS</v>
          </cell>
          <cell r="E2366">
            <v>6.61</v>
          </cell>
        </row>
        <row r="2367">
          <cell r="A2367">
            <v>38440</v>
          </cell>
          <cell r="B2367" t="str">
            <v>JOELHO PPR, 90 GRAUS, SOLDAVEL, F/F, DN 110 MM, PARA AGUA QUENTE PREDIAL                                                                                                                                                                                                                                                                                                                                                                                                                                  </v>
          </cell>
          <cell r="C2367" t="str">
            <v>UND</v>
          </cell>
          <cell r="D2367" t="str">
            <v>AS</v>
          </cell>
          <cell r="E2367">
            <v>278.9</v>
          </cell>
        </row>
        <row r="2368">
          <cell r="A2368">
            <v>36359</v>
          </cell>
          <cell r="B2368" t="str">
            <v>JOELHO PPR, 90 GRAUS, SOLDAVEL, F/F, DN 20 MM, PARA AGUA QUENTE PREDIAL                                                                                                                                                                                                                                                                                                                                                                                                                                   </v>
          </cell>
          <cell r="C2368" t="str">
            <v>UND</v>
          </cell>
          <cell r="D2368" t="str">
            <v>AS</v>
          </cell>
          <cell r="E2368">
            <v>1.74</v>
          </cell>
        </row>
        <row r="2369">
          <cell r="A2369">
            <v>36360</v>
          </cell>
          <cell r="B2369" t="str">
            <v>JOELHO PPR, 90 GRAUS, SOLDAVEL, F/F, DN 25 MM, PARA AGUA QUENTE PREDIAL                                                                                                                                                                                                                                                                                                                                                                                                                                   </v>
          </cell>
          <cell r="C2369" t="str">
            <v>UND</v>
          </cell>
          <cell r="D2369" t="str">
            <v>AS</v>
          </cell>
          <cell r="E2369">
            <v>2.34</v>
          </cell>
        </row>
        <row r="2370">
          <cell r="A2370">
            <v>38434</v>
          </cell>
          <cell r="B2370" t="str">
            <v>JOELHO PPR, 90 GRAUS, SOLDAVEL, F/F, DN 32 MM, PARA AGUA QUENTE PREDIAL                                                                                                                                                                                                                                                                                                                                                                                                                                   </v>
          </cell>
          <cell r="C2370" t="str">
            <v>UND</v>
          </cell>
          <cell r="D2370" t="str">
            <v>AS</v>
          </cell>
          <cell r="E2370">
            <v>3.56</v>
          </cell>
        </row>
        <row r="2371">
          <cell r="A2371">
            <v>38435</v>
          </cell>
          <cell r="B2371" t="str">
            <v>JOELHO PPR, 90 GRAUS, SOLDAVEL, F/F, DN 40 MM, PARA AGUA QUENTE PREDIAL                                                                                                                                                                                                                                                                                                                                                                                                                                   </v>
          </cell>
          <cell r="C2371" t="str">
            <v>UND</v>
          </cell>
          <cell r="D2371" t="str">
            <v>AS</v>
          </cell>
          <cell r="E2371">
            <v>8.02</v>
          </cell>
        </row>
        <row r="2372">
          <cell r="A2372">
            <v>38436</v>
          </cell>
          <cell r="B2372" t="str">
            <v>JOELHO PPR, 90 GRAUS, SOLDAVEL, F/F, DN 50 MM, PARA AGUA QUENTE PREDIAL                                                                                                                                                                                                                                                                                                                                                                                                                                   </v>
          </cell>
          <cell r="C2372" t="str">
            <v>UND</v>
          </cell>
          <cell r="D2372" t="str">
            <v>AS</v>
          </cell>
          <cell r="E2372">
            <v>13.3</v>
          </cell>
        </row>
        <row r="2373">
          <cell r="A2373">
            <v>38437</v>
          </cell>
          <cell r="B2373" t="str">
            <v>JOELHO PPR, 90 GRAUS, SOLDAVEL, F/F, DN 63 MM, PARA AGUA QUENTE PREDIAL                                                                                                                                                                                                                                                                                                                                                                                                                                   </v>
          </cell>
          <cell r="C2373" t="str">
            <v>UND</v>
          </cell>
          <cell r="D2373" t="str">
            <v>AS</v>
          </cell>
          <cell r="E2373">
            <v>21.57</v>
          </cell>
        </row>
        <row r="2374">
          <cell r="A2374">
            <v>38438</v>
          </cell>
          <cell r="B2374" t="str">
            <v>JOELHO PPR, 90 GRAUS, SOLDAVEL, F/F, DN 75 MM, PARA AGUA QUENTE PREDIAL                                                                                                                                                                                                                                                                                                                                                                                                                                   </v>
          </cell>
          <cell r="C2374" t="str">
            <v>UND</v>
          </cell>
          <cell r="D2374" t="str">
            <v>AS</v>
          </cell>
          <cell r="E2374">
            <v>62.57</v>
          </cell>
        </row>
        <row r="2375">
          <cell r="A2375">
            <v>38439</v>
          </cell>
          <cell r="B2375" t="str">
            <v>JOELHO PPR, 90 GRAUS, SOLDAVEL, F/F, DN 90 MM, PARA AGUA QUENTE PREDIAL                                                                                                                                                                                                                                                                                                                                                                                                                                   </v>
          </cell>
          <cell r="C2375" t="str">
            <v>UND</v>
          </cell>
          <cell r="D2375" t="str">
            <v>AS</v>
          </cell>
          <cell r="E2375">
            <v>79.5</v>
          </cell>
        </row>
        <row r="2376">
          <cell r="A2376">
            <v>10836</v>
          </cell>
          <cell r="B2376" t="str">
            <v>JOELHO PVC COM VISITA, 90 GRAUS, DN 100 X 50 MM, SERIE NORMAL, PARA ESGOTO PREDIAL                                                                                                                                                                                                                                                                                                                                                                                                                        </v>
          </cell>
          <cell r="C2376" t="str">
            <v>UND</v>
          </cell>
          <cell r="D2376" t="str">
            <v>CR</v>
          </cell>
          <cell r="E2376">
            <v>22.48</v>
          </cell>
        </row>
        <row r="2377">
          <cell r="A2377">
            <v>10835</v>
          </cell>
          <cell r="B2377" t="str">
            <v>JOELHO PVC, COM BOLSA E ANEL, 90 GRAUS, DN 40 X *38* MM, SERIE NORMAL, PARA ESGOTO PREDIAL                                                                                                                                                                                                                                                                                                                                                                                                                </v>
          </cell>
          <cell r="C2377" t="str">
            <v>UND</v>
          </cell>
          <cell r="D2377" t="str">
            <v>CR</v>
          </cell>
          <cell r="E2377">
            <v>6.27</v>
          </cell>
        </row>
        <row r="2378">
          <cell r="A2378">
            <v>3475</v>
          </cell>
          <cell r="B2378" t="str">
            <v>JOELHO PVC, ROSCAVEL, 45 GRAUS, 1/2", COR BRANCA, PARA AGUA FRIA PREDIAL                                                                                                                                                                                                                                                                                                                                                                                                                                  </v>
          </cell>
          <cell r="C2378" t="str">
            <v>UND</v>
          </cell>
          <cell r="D2378" t="str">
            <v>CR</v>
          </cell>
          <cell r="E2378">
            <v>5.32</v>
          </cell>
        </row>
        <row r="2379">
          <cell r="A2379">
            <v>3485</v>
          </cell>
          <cell r="B2379" t="str">
            <v>JOELHO PVC, ROSCAVEL, 45 GRAUS, 1", COR BRANCA, PARA AGUA FRIA PREDIAL                                                                                                                                                                                                                                                                                                                                                                                                                                    </v>
          </cell>
          <cell r="C2379" t="str">
            <v>UND</v>
          </cell>
          <cell r="D2379" t="str">
            <v>CR</v>
          </cell>
          <cell r="E2379">
            <v>14.71</v>
          </cell>
        </row>
        <row r="2380">
          <cell r="A2380">
            <v>3534</v>
          </cell>
          <cell r="B2380" t="str">
            <v>JOELHO PVC, ROSCAVEL, 45 GRAUS, 3/4", COR BRANCA, PARA AGUA FRIA PREDIAL                                                                                                                                                                                                                                                                                                                                                                                                                                  </v>
          </cell>
          <cell r="C2380" t="str">
            <v>UND</v>
          </cell>
          <cell r="D2380" t="str">
            <v>CR</v>
          </cell>
          <cell r="E2380">
            <v>8.43</v>
          </cell>
        </row>
        <row r="2381">
          <cell r="A2381">
            <v>3543</v>
          </cell>
          <cell r="B2381" t="str">
            <v>JOELHO PVC, ROSCAVEL, 90 GRAUS, 1/2", COR BRANCA, PARA AGUA FRIA PREDIAL                                                                                                                                                                                                                                                                                                                                                                                                                                  </v>
          </cell>
          <cell r="C2381" t="str">
            <v>UND</v>
          </cell>
          <cell r="D2381" t="str">
            <v>CR</v>
          </cell>
          <cell r="E2381">
            <v>1.96</v>
          </cell>
        </row>
        <row r="2382">
          <cell r="A2382">
            <v>3482</v>
          </cell>
          <cell r="B2382" t="str">
            <v>JOELHO PVC, ROSCAVEL, 90 GRAUS, 1", COR BRANCA, PARA AGUA FRIA PREDIAL                                                                                                                                                                                                                                                                                                                                                                                                                                    </v>
          </cell>
          <cell r="C2382" t="str">
            <v>UND</v>
          </cell>
          <cell r="D2382" t="str">
            <v>CR</v>
          </cell>
          <cell r="E2382">
            <v>6.03</v>
          </cell>
        </row>
        <row r="2383">
          <cell r="A2383">
            <v>3505</v>
          </cell>
          <cell r="B2383" t="str">
            <v>JOELHO PVC, ROSCAVEL, 90 GRAUS, 3/4", COR BRANCA, PARA AGUA FRIA PREDIAL                                                                                                                                                                                                                                                                                                                                                                                                                                  </v>
          </cell>
          <cell r="C2383" t="str">
            <v>UND</v>
          </cell>
          <cell r="D2383" t="str">
            <v>CR</v>
          </cell>
          <cell r="E2383">
            <v>2.91</v>
          </cell>
        </row>
        <row r="2384">
          <cell r="A2384">
            <v>3521</v>
          </cell>
          <cell r="B2384" t="str">
            <v>JOELHO PVC, SOLDAVEL COM ROSCA, 90 GRAUS, 20 MM X 1/2", COR MARROM, PARA AGUA FRIA PREDIAL                                                                                                                                                                                                                                                                                                                                                                                                                </v>
          </cell>
          <cell r="C2384" t="str">
            <v>UND</v>
          </cell>
          <cell r="D2384" t="str">
            <v>CR</v>
          </cell>
          <cell r="E2384">
            <v>2.19</v>
          </cell>
        </row>
        <row r="2385">
          <cell r="A2385">
            <v>3531</v>
          </cell>
          <cell r="B2385" t="str">
            <v>JOELHO PVC, SOLDAVEL COM ROSCA, 90 GRAUS, 25 MM X 1/2", COR MARROM, PARA AGUA FRIA PREDIAL                                                                                                                                                                                                                                                                                                                                                                                                                </v>
          </cell>
          <cell r="C2385" t="str">
            <v>UND</v>
          </cell>
          <cell r="D2385" t="str">
            <v>CR</v>
          </cell>
          <cell r="E2385">
            <v>4.18</v>
          </cell>
        </row>
        <row r="2386">
          <cell r="A2386">
            <v>3522</v>
          </cell>
          <cell r="B2386" t="str">
            <v>JOELHO PVC, SOLDAVEL COM ROSCA, 90 GRAUS, 25 MM X 3/4", COR MARROM, PARA AGUA FRIA PREDIAL                                                                                                                                                                                                                                                                                                                                                                                                                </v>
          </cell>
          <cell r="C2386" t="str">
            <v>UND</v>
          </cell>
          <cell r="D2386" t="str">
            <v>CR</v>
          </cell>
          <cell r="E2386">
            <v>2.69</v>
          </cell>
        </row>
        <row r="2387">
          <cell r="A2387">
            <v>3527</v>
          </cell>
          <cell r="B2387" t="str">
            <v>JOELHO PVC, SOLDAVEL COM ROSCA, 90 GRAUS, 32 MM X 3/4", COR MARROM, PARA AGUA FRIA PREDIAL                                                                                                                                                                                                                                                                                                                                                                                                                </v>
          </cell>
          <cell r="C2387" t="str">
            <v>UND</v>
          </cell>
          <cell r="D2387" t="str">
            <v>CR</v>
          </cell>
          <cell r="E2387">
            <v>14.18</v>
          </cell>
        </row>
        <row r="2388">
          <cell r="A2388">
            <v>3516</v>
          </cell>
          <cell r="B2388" t="str">
            <v>JOELHO PVC, SOLDAVEL, BB, 45 GRAUS, DN 40 MM, PARA ESGOTO PREDIAL                                                                                                                                                                                                                                                                                                                                                                                                                                         </v>
          </cell>
          <cell r="C2388" t="str">
            <v>UND</v>
          </cell>
          <cell r="D2388" t="str">
            <v>CR</v>
          </cell>
          <cell r="E2388">
            <v>2.59</v>
          </cell>
        </row>
        <row r="2389">
          <cell r="A2389">
            <v>3517</v>
          </cell>
          <cell r="B2389" t="str">
            <v>JOELHO PVC, SOLDAVEL, BB, 90 GRAUS, SEM ANEL, DN 40 MM, PARA ESGOTO PREDIAL SECUNDARIO                                                                                                                                                                                                                                                                                                                                                                                                                    </v>
          </cell>
          <cell r="C2389" t="str">
            <v>UND</v>
          </cell>
          <cell r="D2389" t="str">
            <v>CR</v>
          </cell>
          <cell r="E2389">
            <v>2.34</v>
          </cell>
        </row>
        <row r="2390">
          <cell r="A2390">
            <v>3515</v>
          </cell>
          <cell r="B2390" t="str">
            <v>JOELHO PVC, SOLDAVEL, COM BUCHA DE LATAO, 90 GRAUS, 20 MM X 1/2", PARA AGUA FRIA PREDIAL                                                                                                                                                                                                                                                                                                                                                                                                                  </v>
          </cell>
          <cell r="C2390" t="str">
            <v>UND</v>
          </cell>
          <cell r="D2390" t="str">
            <v>CR</v>
          </cell>
          <cell r="E2390">
            <v>7.23</v>
          </cell>
        </row>
        <row r="2391">
          <cell r="A2391">
            <v>20147</v>
          </cell>
          <cell r="B2391" t="str">
            <v>JOELHO PVC, SOLDAVEL, COM BUCHA DE LATAO, 90 GRAUS, 25 MM X 1/2", PARA AGUA FRIA PREDIAL                                                                                                                                                                                                                                                                                                                                                                                                                  </v>
          </cell>
          <cell r="C2391" t="str">
            <v>UND</v>
          </cell>
          <cell r="D2391" t="str">
            <v>CR</v>
          </cell>
          <cell r="E2391">
            <v>5.94</v>
          </cell>
        </row>
        <row r="2392">
          <cell r="A2392">
            <v>3524</v>
          </cell>
          <cell r="B2392" t="str">
            <v>JOELHO PVC, SOLDAVEL, COM BUCHA DE LATAO, 90 GRAUS, 25 MM X 3/4", PARA AGUA FRIA PREDIAL                                                                                                                                                                                                                                                                                                                                                                                                                  </v>
          </cell>
          <cell r="C2392" t="str">
            <v>UND</v>
          </cell>
          <cell r="D2392" t="str">
            <v>CR</v>
          </cell>
          <cell r="E2392">
            <v>8.95</v>
          </cell>
        </row>
        <row r="2393">
          <cell r="A2393">
            <v>3532</v>
          </cell>
          <cell r="B2393" t="str">
            <v>JOELHO PVC, SOLDAVEL, COM BUCHA DE LATAO, 90 GRAUS, 32 MM X 3/4", PARA AGUA FRIA PREDIAL                                                                                                                                                                                                                                                                                                                                                                                                                  </v>
          </cell>
          <cell r="C2393" t="str">
            <v>UND</v>
          </cell>
          <cell r="D2393" t="str">
            <v>CR</v>
          </cell>
          <cell r="E2393">
            <v>20.68</v>
          </cell>
        </row>
        <row r="2394">
          <cell r="A2394">
            <v>3528</v>
          </cell>
          <cell r="B2394" t="str">
            <v>JOELHO PVC, SOLDAVEL, PB, 45 GRAUS, DN 100 MM, PARA ESGOTO PREDIAL                                                                                                                                                                                                                                                                                                                                                                                                                                        </v>
          </cell>
          <cell r="C2394" t="str">
            <v>UND</v>
          </cell>
          <cell r="D2394" t="str">
            <v>CR</v>
          </cell>
          <cell r="E2394">
            <v>10.12</v>
          </cell>
        </row>
        <row r="2395">
          <cell r="A2395">
            <v>37952</v>
          </cell>
          <cell r="B2395" t="str">
            <v>JOELHO PVC, SOLDAVEL, PB, 45 GRAUS, DN 150 MM, PARA ESGOTO PREDIAL                                                                                                                                                                                                                                                                                                                                                                                                                                        </v>
          </cell>
          <cell r="C2395" t="str">
            <v>UND</v>
          </cell>
          <cell r="D2395" t="str">
            <v>CR</v>
          </cell>
          <cell r="E2395">
            <v>72.54</v>
          </cell>
        </row>
        <row r="2396">
          <cell r="A2396">
            <v>37951</v>
          </cell>
          <cell r="B2396" t="str">
            <v>JOELHO PVC, SOLDAVEL, PB, 45 GRAUS, DN 40 MM, PARA ESGOTO PREDIAL                                                                                                                                                                                                                                                                                                                                                                                                                                         </v>
          </cell>
          <cell r="C2396" t="str">
            <v>UND</v>
          </cell>
          <cell r="D2396" t="str">
            <v>CR</v>
          </cell>
          <cell r="E2396">
            <v>2.73</v>
          </cell>
        </row>
        <row r="2397">
          <cell r="A2397">
            <v>3518</v>
          </cell>
          <cell r="B2397" t="str">
            <v>JOELHO PVC, SOLDAVEL, PB, 45 GRAUS, DN 50 MM, PARA ESGOTO PREDIAL                                                                                                                                                                                                                                                                                                                                                                                                                                         </v>
          </cell>
          <cell r="C2397" t="str">
            <v>UND</v>
          </cell>
          <cell r="D2397" t="str">
            <v>CR</v>
          </cell>
          <cell r="E2397">
            <v>4.19</v>
          </cell>
        </row>
        <row r="2398">
          <cell r="A2398">
            <v>3519</v>
          </cell>
          <cell r="B2398" t="str">
            <v>JOELHO PVC, SOLDAVEL, PB, 45 GRAUS, DN 75 MM, PARA ESGOTO PREDIAL                                                                                                                                                                                                                                                                                                                                                                                                                                         </v>
          </cell>
          <cell r="C2398" t="str">
            <v>UND</v>
          </cell>
          <cell r="D2398" t="str">
            <v>CR</v>
          </cell>
          <cell r="E2398">
            <v>8.78</v>
          </cell>
        </row>
        <row r="2399">
          <cell r="A2399">
            <v>3520</v>
          </cell>
          <cell r="B2399" t="str">
            <v>JOELHO PVC, SOLDAVEL, PB, 90 GRAUS, DN 100 MM, PARA ESGOTO PREDIAL                                                                                                                                                                                                                                                                                                                                                                                                                                        </v>
          </cell>
          <cell r="C2399" t="str">
            <v>UND</v>
          </cell>
          <cell r="D2399" t="str">
            <v>CR</v>
          </cell>
          <cell r="E2399">
            <v>9.2</v>
          </cell>
        </row>
        <row r="2400">
          <cell r="A2400">
            <v>37950</v>
          </cell>
          <cell r="B2400" t="str">
            <v>JOELHO PVC, SOLDAVEL, PB, 90 GRAUS, DN 150 MM, PARA ESGOTO PREDIAL                                                                                                                                                                                                                                                                                                                                                                                                                                        </v>
          </cell>
          <cell r="C2400" t="str">
            <v>UND</v>
          </cell>
          <cell r="D2400" t="str">
            <v>CR</v>
          </cell>
          <cell r="E2400">
            <v>66.78</v>
          </cell>
        </row>
        <row r="2401">
          <cell r="A2401">
            <v>37949</v>
          </cell>
          <cell r="B2401" t="str">
            <v>JOELHO PVC, SOLDAVEL, PB, 90 GRAUS, DN 40 MM, PARA ESGOTO PREDIAL                                                                                                                                                                                                                                                                                                                                                                                                                                         </v>
          </cell>
          <cell r="C2401" t="str">
            <v>UND</v>
          </cell>
          <cell r="D2401" t="str">
            <v>CR</v>
          </cell>
          <cell r="E2401">
            <v>2.46</v>
          </cell>
        </row>
        <row r="2402">
          <cell r="A2402">
            <v>3526</v>
          </cell>
          <cell r="B2402" t="str">
            <v>JOELHO PVC, SOLDAVEL, PB, 90 GRAUS, DN 50 MM, PARA ESGOTO PREDIAL                                                                                                                                                                                                                                                                                                                                                                                                                                         </v>
          </cell>
          <cell r="C2402" t="str">
            <v>UND</v>
          </cell>
          <cell r="D2402" t="str">
            <v>CR</v>
          </cell>
          <cell r="E2402">
            <v>3.39</v>
          </cell>
        </row>
        <row r="2403">
          <cell r="A2403">
            <v>3509</v>
          </cell>
          <cell r="B2403" t="str">
            <v>JOELHO PVC, SOLDAVEL, PB, 90 GRAUS, DN 75 MM, PARA ESGOTO PREDIAL                                                                                                                                                                                                                                                                                                                                                                                                                                         </v>
          </cell>
          <cell r="C2403" t="str">
            <v>UND</v>
          </cell>
          <cell r="D2403" t="str">
            <v>CR</v>
          </cell>
          <cell r="E2403">
            <v>7.7</v>
          </cell>
        </row>
        <row r="2404">
          <cell r="A2404">
            <v>3530</v>
          </cell>
          <cell r="B2404" t="str">
            <v>JOELHO PVC, SOLDAVEL, 90 GRAUS, 110 MM, COR MARROM, PARA AGUA FRIA PREDIAL                                                                                                                                                                                                                                                                                                                                                                                                                                </v>
          </cell>
          <cell r="C2404" t="str">
            <v>UND</v>
          </cell>
          <cell r="D2404" t="str">
            <v>CR</v>
          </cell>
          <cell r="E2404">
            <v>229.57</v>
          </cell>
        </row>
        <row r="2405">
          <cell r="A2405">
            <v>3542</v>
          </cell>
          <cell r="B2405" t="str">
            <v>JOELHO PVC, SOLDAVEL, 90 GRAUS, 20 MM, COR MARROM, PARA AGUA FRIA PREDIAL                                                                                                                                                                                                                                                                                                                                                                                                                                 </v>
          </cell>
          <cell r="C2405" t="str">
            <v>UND</v>
          </cell>
          <cell r="D2405" t="str">
            <v>CR</v>
          </cell>
          <cell r="E2405">
            <v>0.66</v>
          </cell>
        </row>
        <row r="2406">
          <cell r="A2406">
            <v>3529</v>
          </cell>
          <cell r="B2406" t="str">
            <v>JOELHO PVC, SOLDAVEL, 90 GRAUS, 25 MM, COR MARROM, PARA AGUA FRIA PREDIAL                                                                                                                                                                                                                                                                                                                                                                                                                                 </v>
          </cell>
          <cell r="C2406" t="str">
            <v>UND</v>
          </cell>
          <cell r="D2406" t="str">
            <v>CR</v>
          </cell>
          <cell r="E2406">
            <v>0.81</v>
          </cell>
        </row>
        <row r="2407">
          <cell r="A2407">
            <v>3536</v>
          </cell>
          <cell r="B2407" t="str">
            <v>JOELHO PVC, SOLDAVEL, 90 GRAUS, 32 MM, COR MARROM, PARA AGUA FRIA PREDIAL                                                                                                                                                                                                                                                                                                                                                                                                                                 </v>
          </cell>
          <cell r="C2407" t="str">
            <v>UND</v>
          </cell>
          <cell r="D2407" t="str">
            <v>CR</v>
          </cell>
          <cell r="E2407">
            <v>2.69</v>
          </cell>
        </row>
        <row r="2408">
          <cell r="A2408">
            <v>3535</v>
          </cell>
          <cell r="B2408" t="str">
            <v>JOELHO PVC, SOLDAVEL, 90 GRAUS, 40 MM, COR MARROM, PARA AGUA FRIA PREDIAL                                                                                                                                                                                                                                                                                                                                                                                                                                 </v>
          </cell>
          <cell r="C2408" t="str">
            <v>UND</v>
          </cell>
          <cell r="D2408" t="str">
            <v>CR</v>
          </cell>
          <cell r="E2408">
            <v>6.55</v>
          </cell>
        </row>
        <row r="2409">
          <cell r="A2409">
            <v>3540</v>
          </cell>
          <cell r="B2409" t="str">
            <v>JOELHO PVC, SOLDAVEL, 90 GRAUS, 50 MM, COR MARROM, PARA AGUA FRIA PREDIAL                                                                                                                                                                                                                                                                                                                                                                                                                                 </v>
          </cell>
          <cell r="C2409" t="str">
            <v>UND</v>
          </cell>
          <cell r="D2409" t="str">
            <v>CR</v>
          </cell>
          <cell r="E2409">
            <v>5.54</v>
          </cell>
        </row>
        <row r="2410">
          <cell r="A2410">
            <v>3539</v>
          </cell>
          <cell r="B2410" t="str">
            <v>JOELHO PVC, SOLDAVEL, 90 GRAUS, 60 MM, COR MARROM, PARA AGUA FRIA PREDIAL                                                                                                                                                                                                                                                                                                                                                                                                                                 </v>
          </cell>
          <cell r="C2410" t="str">
            <v>UND</v>
          </cell>
          <cell r="D2410" t="str">
            <v>CR</v>
          </cell>
          <cell r="E2410">
            <v>32.13</v>
          </cell>
        </row>
        <row r="2411">
          <cell r="A2411">
            <v>3513</v>
          </cell>
          <cell r="B2411" t="str">
            <v>JOELHO PVC, SOLDAVEL, 90 GRAUS, 85 MM, COR MARROM, PARA AGUA FRIA PREDIAL                                                                                                                                                                                                                                                                                                                                                                                                                                 </v>
          </cell>
          <cell r="C2411" t="str">
            <v>UND</v>
          </cell>
          <cell r="D2411" t="str">
            <v>CR</v>
          </cell>
          <cell r="E2411">
            <v>113.3</v>
          </cell>
        </row>
        <row r="2412">
          <cell r="A2412">
            <v>3510</v>
          </cell>
          <cell r="B2412" t="str">
            <v>JOELHO PVC, 90 GRAUS, ROSCAVEL, 1 1/4", COR BRANCA, AGUA FRIA PREDIAL                                                                                                                                                                                                                                                                                                                                                                                                                                     </v>
          </cell>
          <cell r="C2412" t="str">
            <v>UND</v>
          </cell>
          <cell r="D2412" t="str">
            <v>CR</v>
          </cell>
          <cell r="E2412">
            <v>13.99</v>
          </cell>
        </row>
        <row r="2413">
          <cell r="A2413">
            <v>38913</v>
          </cell>
          <cell r="B2413" t="str">
            <v>JOELHO/COTOVELO 90 GRAUS, METALICO, PARA CONEXAO COM ANEL DESLIZANTE, DN 16 MM, EM TUBO PEX PARA INST. AGUA QUENTE/FRIA                                                                                                                                                                                                                                                                                                                                                                                   </v>
          </cell>
          <cell r="C2413" t="str">
            <v>UND</v>
          </cell>
          <cell r="D2413" t="str">
            <v>AS</v>
          </cell>
          <cell r="E2413">
            <v>9.42</v>
          </cell>
        </row>
        <row r="2414">
          <cell r="A2414">
            <v>38914</v>
          </cell>
          <cell r="B2414" t="str">
            <v>JOELHO/COTOVELO 90 GRAUS, METALICO, PARA CONEXAO COM ANEL DESLIZANTE, DN 20 MM, EM TUBO PEX PARA INST. AGUA QUENTE/FRIA                                                                                                                                                                                                                                                                                                                                                                                   </v>
          </cell>
          <cell r="C2414" t="str">
            <v>UND</v>
          </cell>
          <cell r="D2414" t="str">
            <v>AS</v>
          </cell>
          <cell r="E2414">
            <v>11.57</v>
          </cell>
        </row>
        <row r="2415">
          <cell r="A2415">
            <v>38915</v>
          </cell>
          <cell r="B2415" t="str">
            <v>JOELHO/COTOVELO 90 GRAUS, METALICO, PARA CONEXAO COM ANEL DESLIZANTE, DN 25 MM, EM TUBO PEX PARA INST. AGUA QUENTE/FRIA                                                                                                                                                                                                                                                                                                                                                                                   </v>
          </cell>
          <cell r="C2415" t="str">
            <v>UND</v>
          </cell>
          <cell r="D2415" t="str">
            <v>AS</v>
          </cell>
          <cell r="E2415">
            <v>22.29</v>
          </cell>
        </row>
        <row r="2416">
          <cell r="A2416">
            <v>38916</v>
          </cell>
          <cell r="B2416" t="str">
            <v>JOELHO/COTOVELO 90 GRAUS, METALICO, PARA CONEXAO COM ANEL DESLIZANTE, DN 32 MM, EM TUBO PEX PARA INST. AGUA QUENTE/FRIA                                                                                                                                                                                                                                                                                                                                                                                   </v>
          </cell>
          <cell r="C2416" t="str">
            <v>UND</v>
          </cell>
          <cell r="D2416" t="str">
            <v>AS</v>
          </cell>
          <cell r="E2416">
            <v>30.85</v>
          </cell>
        </row>
        <row r="2417">
          <cell r="A2417">
            <v>39300</v>
          </cell>
          <cell r="B2417" t="str">
            <v>JOELHO/COTOVELO 90 GRAUS, PLASTICO, PARA CONEXAO COM CRIMPAGEM, DN 16 MM, EM TUBO PEX PARA INST. AGUA QUENTE/FRIA                                                                                                                                                                                                                                                                                                                                                                                         </v>
          </cell>
          <cell r="C2417" t="str">
            <v>UND</v>
          </cell>
          <cell r="D2417" t="str">
            <v>AS</v>
          </cell>
          <cell r="E2417">
            <v>8.41</v>
          </cell>
        </row>
        <row r="2418">
          <cell r="A2418">
            <v>39301</v>
          </cell>
          <cell r="B2418" t="str">
            <v>JOELHO/COTOVELO 90 GRAUS, PLASTICO, PARA CONEXAO COM CRIMPAGEM, DN 20 MM, EM TUBO PEX PARA INST. AGUA QUENTE/FRIA                                                                                                                                                                                                                                                                                                                                                                                         </v>
          </cell>
          <cell r="C2418" t="str">
            <v>UND</v>
          </cell>
          <cell r="D2418" t="str">
            <v>AS</v>
          </cell>
          <cell r="E2418">
            <v>11.26</v>
          </cell>
        </row>
        <row r="2419">
          <cell r="A2419">
            <v>39302</v>
          </cell>
          <cell r="B2419" t="str">
            <v>JOELHO/COTOVELO 90 GRAUS, PLASTICO, PARA CONEXAO COM CRIMPAGEM, DN 25 MM, EM TUBO PEX PARA INST. AGUA QUENTE/FRIA                                                                                                                                                                                                                                                                                                                                                                                         </v>
          </cell>
          <cell r="C2419" t="str">
            <v>UND</v>
          </cell>
          <cell r="D2419" t="str">
            <v>AS</v>
          </cell>
          <cell r="E2419">
            <v>20.47</v>
          </cell>
        </row>
        <row r="2420">
          <cell r="A2420">
            <v>38923</v>
          </cell>
          <cell r="B2420" t="str">
            <v>JOELHO/COTOVELO 90 GRAUS, ROSCA FEMEA TERMINAL, METALICO, PARA CONEXAO COM ANEL DESLIZANTE, DN 16 MM X 1/2", EM TUBO PEX PARA INST. AGUA QUENTE/FRIA                                                                                                                                                                                                                                                                                                                                                      </v>
          </cell>
          <cell r="C2420" t="str">
            <v>UND</v>
          </cell>
          <cell r="D2420" t="str">
            <v>AS</v>
          </cell>
          <cell r="E2420">
            <v>10.08</v>
          </cell>
        </row>
        <row r="2421">
          <cell r="A2421">
            <v>38925</v>
          </cell>
          <cell r="B2421" t="str">
            <v>JOELHO/COTOVELO 90 GRAUS, ROSCA FEMEA TERMINAL, METALICO, PARA CONEXAO COM ANEL DESLIZANTE, DN 20 MM X 1/2", EM TUBO PEX PARA INST. AGUA QUENTE/FRIA                                                                                                                                                                                                                                                                                                                                                      </v>
          </cell>
          <cell r="C2421" t="str">
            <v>UND</v>
          </cell>
          <cell r="D2421" t="str">
            <v>AS</v>
          </cell>
          <cell r="E2421">
            <v>11.7</v>
          </cell>
        </row>
        <row r="2422">
          <cell r="A2422">
            <v>38926</v>
          </cell>
          <cell r="B2422" t="str">
            <v>JOELHO/COTOVELO 90 GRAUS, ROSCA FEMEA TERMINAL, METALICO, PARA CONEXAO COM ANEL DESLIZANTE, DN 20 MM X 3/4", EM TUBO PEX PARA INST. AGUA QUENTE/FRIA                                                                                                                                                                                                                                                                                                                                                      </v>
          </cell>
          <cell r="C2422" t="str">
            <v>UND</v>
          </cell>
          <cell r="D2422" t="str">
            <v>AS</v>
          </cell>
          <cell r="E2422">
            <v>13.87</v>
          </cell>
        </row>
        <row r="2423">
          <cell r="A2423">
            <v>38927</v>
          </cell>
          <cell r="B2423" t="str">
            <v>JOELHO/COTOVELO 90 GRAUS, ROSCA FEMEA TERMINAL, METALICO, PARA CONEXAO COM ANEL DESLIZANTE, DN 25 MM X 3/4", EM TUBO PEX PARA INST. AGUA QUENTE/FRIA                                                                                                                                                                                                                                                                                                                                                      </v>
          </cell>
          <cell r="C2423" t="str">
            <v>UND</v>
          </cell>
          <cell r="D2423" t="str">
            <v>AS</v>
          </cell>
          <cell r="E2423">
            <v>17.52</v>
          </cell>
        </row>
        <row r="2424">
          <cell r="A2424">
            <v>39304</v>
          </cell>
          <cell r="B2424" t="str">
            <v>JOELHO/COTOVELO 90 GRAUS, ROSCA FEMEA TERMINAL, PLASTICO, PARA CONEXAO COM CRIMPAGEM, DN 16 MM X 1/2", EM TUBO PEX PARA INST. AGUA QUENTE/FRIA                                                                                                                                                                                                                                                                                                                                                            </v>
          </cell>
          <cell r="C2424" t="str">
            <v>UND</v>
          </cell>
          <cell r="D2424" t="str">
            <v>AS</v>
          </cell>
          <cell r="E2424">
            <v>9.95</v>
          </cell>
        </row>
        <row r="2425">
          <cell r="A2425">
            <v>39305</v>
          </cell>
          <cell r="B2425" t="str">
            <v>JOELHO/COTOVELO 90 GRAUS, ROSCA FEMEA TERMINAL, PLASTICO, PARA CONEXAO COM CRIMPAGEM, DN 20 MM X 1/2", EM TUBO PEX PARA INST. AGUA QUENTE/FRIA                                                                                                                                                                                                                                                                                                                                                            </v>
          </cell>
          <cell r="C2425" t="str">
            <v>UND</v>
          </cell>
          <cell r="D2425" t="str">
            <v>AS</v>
          </cell>
          <cell r="E2425">
            <v>10.91</v>
          </cell>
        </row>
        <row r="2426">
          <cell r="A2426">
            <v>39306</v>
          </cell>
          <cell r="B2426" t="str">
            <v>JOELHO/COTOVELO 90 GRAUS, ROSCA FEMEA TERMINAL, PLASTICO, PARA CONEXAO COM CRIMPAGEM, DN 20 MM X 3/4", EM TUBO PEX PARA INST. AGUA QUENTE/FRIA                                                                                                                                                                                                                                                                                                                                                            </v>
          </cell>
          <cell r="C2426" t="str">
            <v>UND</v>
          </cell>
          <cell r="D2426" t="str">
            <v>AS</v>
          </cell>
          <cell r="E2426">
            <v>14.67</v>
          </cell>
        </row>
        <row r="2427">
          <cell r="A2427">
            <v>38928</v>
          </cell>
          <cell r="B2427" t="str">
            <v>JOELHO/COTOVELO 90 GRAUS, ROSCA FEMEA TERMINAL, PLASTICO, PARA CONEXAO COM CRIMPAGEM, DN 25 MM X 1/2", EM TUBO PEX PARA INST. AGUA QUENTE/FRIA                                                                                                                                                                                                                                                                                                                                                            </v>
          </cell>
          <cell r="C2427" t="str">
            <v>UND</v>
          </cell>
          <cell r="D2427" t="str">
            <v>AS</v>
          </cell>
          <cell r="E2427">
            <v>19.39</v>
          </cell>
        </row>
        <row r="2428">
          <cell r="A2428">
            <v>38941</v>
          </cell>
          <cell r="B2428" t="str">
            <v>JOELHO/COTOVELO, ROSCA FEMEA MOVEL, METALICO, PARA CONEXAO COM ANEL DESLIZANTE, DN 20 MM X 3/4", EM TUBO PEX PARA INST. AGUA QUENTE/FRIA                                                                                                                                                                                                                                                                                                                                                                  </v>
          </cell>
          <cell r="C2428" t="str">
            <v>UND</v>
          </cell>
          <cell r="D2428" t="str">
            <v>AS</v>
          </cell>
          <cell r="E2428">
            <v>15.2</v>
          </cell>
        </row>
        <row r="2429">
          <cell r="A2429">
            <v>38917</v>
          </cell>
          <cell r="B2429" t="str">
            <v>JOELHO/COTOVELO, ROSCA FEMEA, COM BASE FIXA, METALICO, PARA CONEXAO COM ANEL DESLIZANTE, DN 16 MM X 1/2", EM TUBO PEX PARA INST. AGUA QUENTE/FRIA                                                                                                                                                                                                                                                                                                                                                         </v>
          </cell>
          <cell r="C2429" t="str">
            <v>UND</v>
          </cell>
          <cell r="D2429" t="str">
            <v>AS</v>
          </cell>
          <cell r="E2429">
            <v>10.84</v>
          </cell>
        </row>
        <row r="2430">
          <cell r="A2430">
            <v>38919</v>
          </cell>
          <cell r="B2430" t="str">
            <v>JOELHO/COTOVELO, ROSCA FEMEA, COM BASE FIXA, METALICO, PARA CONEXAO COM ANEL DESLIZANTE, DN 20 MM X 1/2", EM TUBO PEX PARA INST. AGUA QUENTE/FRIA                                                                                                                                                                                                                                                                                                                                                         </v>
          </cell>
          <cell r="C2430" t="str">
            <v>UND</v>
          </cell>
          <cell r="D2430" t="str">
            <v>AS</v>
          </cell>
          <cell r="E2430">
            <v>12.72</v>
          </cell>
        </row>
        <row r="2431">
          <cell r="A2431">
            <v>38922</v>
          </cell>
          <cell r="B2431" t="str">
            <v>JOELHO/COTOVELO, ROSCA FEMEA, COM BASE FIXA, METALICO, PARA CONEXAO COM ANEL DESLIZANTE, DN 25 MM X 3/4", EM TUBO PEX PARA INST. AGUA QUENTE/FRIA                                                                                                                                                                                                                                                                                                                                                         </v>
          </cell>
          <cell r="C2431" t="str">
            <v>UND</v>
          </cell>
          <cell r="D2431" t="str">
            <v>AS</v>
          </cell>
          <cell r="E2431">
            <v>17.07</v>
          </cell>
        </row>
        <row r="2432">
          <cell r="A2432">
            <v>20151</v>
          </cell>
          <cell r="B2432" t="str">
            <v>JOELHO, PVC SERIE R, 45 GRAUS, DN 100 MM, PARA ESGOTO PREDIAL                                                                                                                                                                                                                                                                                                                                                                                                                                             </v>
          </cell>
          <cell r="C2432" t="str">
            <v>UND</v>
          </cell>
          <cell r="D2432" t="str">
            <v>CR</v>
          </cell>
          <cell r="E2432">
            <v>22.62</v>
          </cell>
        </row>
        <row r="2433">
          <cell r="A2433">
            <v>20152</v>
          </cell>
          <cell r="B2433" t="str">
            <v>JOELHO, PVC SERIE R, 45 GRAUS, DN 150 MM, PARA ESGOTO PREDIAL                                                                                                                                                                                                                                                                                                                                                                                                                                             </v>
          </cell>
          <cell r="C2433" t="str">
            <v>UND</v>
          </cell>
          <cell r="D2433" t="str">
            <v>CR</v>
          </cell>
          <cell r="E2433">
            <v>81.85</v>
          </cell>
        </row>
        <row r="2434">
          <cell r="A2434">
            <v>20148</v>
          </cell>
          <cell r="B2434" t="str">
            <v>JOELHO, PVC SERIE R, 45 GRAUS, DN 40 MM, PARA ESGOTO PREDIAL                                                                                                                                                                                                                                                                                                                                                                                                                                              </v>
          </cell>
          <cell r="C2434" t="str">
            <v>UND</v>
          </cell>
          <cell r="D2434" t="str">
            <v>CR</v>
          </cell>
          <cell r="E2434">
            <v>4.45</v>
          </cell>
        </row>
        <row r="2435">
          <cell r="A2435">
            <v>20149</v>
          </cell>
          <cell r="B2435" t="str">
            <v>JOELHO, PVC SERIE R, 45 GRAUS, DN 50 MM, PARA ESGOTO PREDIAL                                                                                                                                                                                                                                                                                                                                                                                                                                              </v>
          </cell>
          <cell r="C2435" t="str">
            <v>UND</v>
          </cell>
          <cell r="D2435" t="str">
            <v>CR</v>
          </cell>
          <cell r="E2435">
            <v>7.43</v>
          </cell>
        </row>
        <row r="2436">
          <cell r="A2436">
            <v>20150</v>
          </cell>
          <cell r="B2436" t="str">
            <v>JOELHO, PVC SERIE R, 45 GRAUS, DN 75 MM, PARA ESGOTO PREDIAL                                                                                                                                                                                                                                                                                                                                                                                                                                              </v>
          </cell>
          <cell r="C2436" t="str">
            <v>UND</v>
          </cell>
          <cell r="D2436" t="str">
            <v>CR</v>
          </cell>
          <cell r="E2436">
            <v>19.14</v>
          </cell>
        </row>
        <row r="2437">
          <cell r="A2437">
            <v>20157</v>
          </cell>
          <cell r="B2437" t="str">
            <v>JOELHO, PVC SERIE R, 90 GRAUS, DN 100 MM, PARA ESGOTO PREDIAL                                                                                                                                                                                                                                                                                                                                                                                                                                             </v>
          </cell>
          <cell r="C2437" t="str">
            <v>UND</v>
          </cell>
          <cell r="D2437" t="str">
            <v>CR</v>
          </cell>
          <cell r="E2437">
            <v>21.49</v>
          </cell>
        </row>
        <row r="2438">
          <cell r="A2438">
            <v>20158</v>
          </cell>
          <cell r="B2438" t="str">
            <v>JOELHO, PVC SERIE R, 90 GRAUS, DN 150 MM, PARA ESGOTO PREDIAL                                                                                                                                                                                                                                                                                                                                                                                                                                             </v>
          </cell>
          <cell r="C2438" t="str">
            <v>UND</v>
          </cell>
          <cell r="D2438" t="str">
            <v>CR</v>
          </cell>
          <cell r="E2438">
            <v>85.33</v>
          </cell>
        </row>
        <row r="2439">
          <cell r="A2439">
            <v>20154</v>
          </cell>
          <cell r="B2439" t="str">
            <v>JOELHO, PVC SERIE R, 90 GRAUS, DN 40 MM, PARA ESGOTO PREDIAL                                                                                                                                                                                                                                                                                                                                                                                                                                              </v>
          </cell>
          <cell r="C2439" t="str">
            <v>UND</v>
          </cell>
          <cell r="D2439" t="str">
            <v>CR</v>
          </cell>
          <cell r="E2439">
            <v>4.35</v>
          </cell>
        </row>
        <row r="2440">
          <cell r="A2440">
            <v>20155</v>
          </cell>
          <cell r="B2440" t="str">
            <v>JOELHO, PVC SERIE R, 90 GRAUS, DN 50 MM, PARA ESGOTO PREDIAL                                                                                                                                                                                                                                                                                                                                                                                                                                              </v>
          </cell>
          <cell r="C2440" t="str">
            <v>UND</v>
          </cell>
          <cell r="D2440" t="str">
            <v>CR</v>
          </cell>
          <cell r="E2440">
            <v>6.63</v>
          </cell>
        </row>
        <row r="2441">
          <cell r="A2441">
            <v>20156</v>
          </cell>
          <cell r="B2441" t="str">
            <v>JOELHO, PVC SERIE R, 90 GRAUS, DN 75 MM, PARA ESGOTO PREDIAL                                                                                                                                                                                                                                                                                                                                                                                                                                              </v>
          </cell>
          <cell r="C2441" t="str">
            <v>UND</v>
          </cell>
          <cell r="D2441" t="str">
            <v>CR</v>
          </cell>
          <cell r="E2441">
            <v>18.64</v>
          </cell>
        </row>
        <row r="2442">
          <cell r="A2442">
            <v>3499</v>
          </cell>
          <cell r="B2442" t="str">
            <v>JOELHO, PVC SOLDAVEL, 45 GRAUS, 20 MM, COR MARROM, PARA AGUA FRIA PREDIAL                                                                                                                                                                                                                                                                                                                                                                                                                                 </v>
          </cell>
          <cell r="C2442" t="str">
            <v>UND</v>
          </cell>
          <cell r="D2442" t="str">
            <v>CR</v>
          </cell>
          <cell r="E2442">
            <v>1.26</v>
          </cell>
        </row>
        <row r="2443">
          <cell r="A2443">
            <v>3500</v>
          </cell>
          <cell r="B2443" t="str">
            <v>JOELHO, PVC SOLDAVEL, 45 GRAUS, 25 MM, COR MARROM, PARA AGUA FRIA PREDIAL                                                                                                                                                                                                                                                                                                                                                                                                                                 </v>
          </cell>
          <cell r="C2443" t="str">
            <v>UND</v>
          </cell>
          <cell r="D2443" t="str">
            <v>CR</v>
          </cell>
          <cell r="E2443">
            <v>1.67</v>
          </cell>
        </row>
        <row r="2444">
          <cell r="A2444">
            <v>3501</v>
          </cell>
          <cell r="B2444" t="str">
            <v>JOELHO, PVC SOLDAVEL, 45 GRAUS, 32 MM, COR MARROM, PARA AGUA FRIA PREDIAL                                                                                                                                                                                                                                                                                                                                                                                                                                 </v>
          </cell>
          <cell r="C2444" t="str">
            <v>UND</v>
          </cell>
          <cell r="D2444" t="str">
            <v>CR</v>
          </cell>
          <cell r="E2444">
            <v>4.6</v>
          </cell>
        </row>
        <row r="2445">
          <cell r="A2445">
            <v>3502</v>
          </cell>
          <cell r="B2445" t="str">
            <v>JOELHO, PVC SOLDAVEL, 45 GRAUS, 40 MM, COR MARROM, PARA AGUA FRIA PREDIAL                                                                                                                                                                                                                                                                                                                                                                                                                                 </v>
          </cell>
          <cell r="C2445" t="str">
            <v>UND</v>
          </cell>
          <cell r="D2445" t="str">
            <v>CR</v>
          </cell>
          <cell r="E2445">
            <v>6.61</v>
          </cell>
        </row>
        <row r="2446">
          <cell r="A2446">
            <v>3503</v>
          </cell>
          <cell r="B2446" t="str">
            <v>JOELHO, PVC SOLDAVEL, 45 GRAUS, 50 MM, COR MARROM, PARA AGUA FRIA PREDIAL                                                                                                                                                                                                                                                                                                                                                                                                                                 </v>
          </cell>
          <cell r="C2446" t="str">
            <v>UND</v>
          </cell>
          <cell r="D2446" t="str">
            <v>CR</v>
          </cell>
          <cell r="E2446">
            <v>8.31</v>
          </cell>
        </row>
        <row r="2447">
          <cell r="A2447">
            <v>3477</v>
          </cell>
          <cell r="B2447" t="str">
            <v>JOELHO, PVC SOLDAVEL, 45 GRAUS, 60 MM, COR MARROM, PARA AGUA FRIA PREDIAL                                                                                                                                                                                                                                                                                                                                                                                                                                 </v>
          </cell>
          <cell r="C2447" t="str">
            <v>UND</v>
          </cell>
          <cell r="D2447" t="str">
            <v>CR</v>
          </cell>
          <cell r="E2447">
            <v>30.19</v>
          </cell>
        </row>
        <row r="2448">
          <cell r="A2448">
            <v>3478</v>
          </cell>
          <cell r="B2448" t="str">
            <v>JOELHO, PVC SOLDAVEL, 45 GRAUS, 75 MM, COR MARROM, PARA AGUA FRIA PREDIAL                                                                                                                                                                                                                                                                                                                                                                                                                                 </v>
          </cell>
          <cell r="C2448" t="str">
            <v>UND</v>
          </cell>
          <cell r="D2448" t="str">
            <v>CR</v>
          </cell>
          <cell r="E2448">
            <v>72.39</v>
          </cell>
        </row>
        <row r="2449">
          <cell r="A2449">
            <v>3525</v>
          </cell>
          <cell r="B2449" t="str">
            <v>JOELHO, PVC SOLDAVEL, 45 GRAUS, 85 MM, COR MARROM, PARA AGUA FRIA PREDIAL                                                                                                                                                                                                                                                                                                                                                                                                                                 </v>
          </cell>
          <cell r="C2449" t="str">
            <v>UND</v>
          </cell>
          <cell r="D2449" t="str">
            <v>CR</v>
          </cell>
          <cell r="E2449">
            <v>89.34</v>
          </cell>
        </row>
        <row r="2450">
          <cell r="A2450">
            <v>3511</v>
          </cell>
          <cell r="B2450" t="str">
            <v>JOELHO, PVC SOLDAVEL, 90 GRAUS, 75 MM, COR MARROM, PARA AGUA FRIA PREDIAL                                                                                                                                                                                                                                                                                                                                                                                                                                 </v>
          </cell>
          <cell r="C2450" t="str">
            <v>UND</v>
          </cell>
          <cell r="D2450" t="str">
            <v>CR</v>
          </cell>
          <cell r="E2450">
            <v>94.76</v>
          </cell>
        </row>
        <row r="2451">
          <cell r="A2451">
            <v>12032</v>
          </cell>
          <cell r="B2451" t="str">
            <v>JOGO DE TRANQUETA E ROSETA QUADRADA DE SOBREPOR SEM FUROS, EM LATAO CROMADO, *50 X 50* MM, PARA FECHADURA DE PORTA DE BANHEIRO                                                                                                                                                                                                                                                                                                                                                                            </v>
          </cell>
          <cell r="C2451" t="str">
            <v>JG</v>
          </cell>
          <cell r="D2451" t="str">
            <v>CR</v>
          </cell>
          <cell r="E2451">
            <v>59.8</v>
          </cell>
        </row>
        <row r="2452">
          <cell r="A2452">
            <v>12030</v>
          </cell>
          <cell r="B2452" t="str">
            <v>JOGO DE TRANQUETA E ROSETA REDONDA DE SOBREPOR SEM FUROS, EM LATAO CROMADO, DIAMETRO *50* MM, PARA FECHADURA DE PORTA DE BANHEIRO                                                                                                                                                                                                                                                                                                                                                                         </v>
          </cell>
          <cell r="C2452" t="str">
            <v>JG</v>
          </cell>
          <cell r="D2452" t="str">
            <v>CR</v>
          </cell>
          <cell r="E2452">
            <v>56.19</v>
          </cell>
        </row>
        <row r="2453">
          <cell r="A2453">
            <v>10908</v>
          </cell>
          <cell r="B2453" t="str">
            <v>JUNCAO DE REDUCAO INVERTIDA, PVC SOLDAVEL, 100 X 50 MM, SERIE NORMAL PARA ESGOTO PREDIAL                                                                                                                                                                                                                                                                                                                                                                                                                  </v>
          </cell>
          <cell r="C2453" t="str">
            <v>UND</v>
          </cell>
          <cell r="D2453" t="str">
            <v>CR</v>
          </cell>
          <cell r="E2453">
            <v>21.12</v>
          </cell>
        </row>
        <row r="2454">
          <cell r="A2454">
            <v>10909</v>
          </cell>
          <cell r="B2454" t="str">
            <v>JUNCAO DE REDUCAO INVERTIDA, PVC SOLDAVEL, 100 X 75 MM, SERIE NORMAL PARA ESGOTO PREDIAL                                                                                                                                                                                                                                                                                                                                                                                                                  </v>
          </cell>
          <cell r="C2454" t="str">
            <v>UND</v>
          </cell>
          <cell r="D2454" t="str">
            <v>CR</v>
          </cell>
          <cell r="E2454">
            <v>24.57</v>
          </cell>
        </row>
        <row r="2455">
          <cell r="A2455">
            <v>3669</v>
          </cell>
          <cell r="B2455" t="str">
            <v>JUNCAO DE REDUCAO INVERTIDA, PVC SOLDAVEL, 75 X 50 MM, SERIE NORMAL PARA ESGOTO PREDIAL                                                                                                                                                                                                                                                                                                                                                                                                                   </v>
          </cell>
          <cell r="C2455" t="str">
            <v>UND</v>
          </cell>
          <cell r="D2455" t="str">
            <v>CR</v>
          </cell>
          <cell r="E2455">
            <v>15.09</v>
          </cell>
        </row>
        <row r="2456">
          <cell r="A2456">
            <v>20139</v>
          </cell>
          <cell r="B2456" t="str">
            <v>JUNCAO DUPLA, PVC SERIE R, DN 100 X 100 X 100 MM, PARA ESGOTO PREDIAL                                                                                                                                                                                                                                                                                                                                                                                                                                     </v>
          </cell>
          <cell r="C2456" t="str">
            <v>UND</v>
          </cell>
          <cell r="D2456" t="str">
            <v>CR</v>
          </cell>
          <cell r="E2456">
            <v>129.81</v>
          </cell>
        </row>
        <row r="2457">
          <cell r="A2457">
            <v>3668</v>
          </cell>
          <cell r="B2457" t="str">
            <v>JUNCAO DUPLA, PVC SOLDAVEL, DN 100 X 100 X 100 MM , SERIE NORMAL PARA ESGOTO PREDIAL                                                                                                                                                                                                                                                                                                                                                                                                                      </v>
          </cell>
          <cell r="C2457" t="str">
            <v>UND</v>
          </cell>
          <cell r="D2457" t="str">
            <v>CR</v>
          </cell>
          <cell r="E2457">
            <v>46.37</v>
          </cell>
        </row>
        <row r="2458">
          <cell r="A2458">
            <v>10911</v>
          </cell>
          <cell r="B2458" t="str">
            <v>JUNCAO INVERTIDA, PVC SOLDAVEL, 75 X 75 MM, SERIE NORMAL PARA ESGOTO PREDIAL                                                                                                                                                                                                                                                                                                                                                                                                                              </v>
          </cell>
          <cell r="C2458" t="str">
            <v>UND</v>
          </cell>
          <cell r="D2458" t="str">
            <v>CR</v>
          </cell>
          <cell r="E2458">
            <v>20.33</v>
          </cell>
        </row>
        <row r="2459">
          <cell r="A2459">
            <v>3659</v>
          </cell>
          <cell r="B2459" t="str">
            <v>JUNCAO SIMPLES DE REDUCAO, PVC, DN 100 X 50 MM, SERIE NORMAL PARA ESGOTO PREDIAL                                                                                                                                                                                                                                                                                                                                                                                                                          </v>
          </cell>
          <cell r="C2459" t="str">
            <v>UND</v>
          </cell>
          <cell r="D2459" t="str">
            <v>CR</v>
          </cell>
          <cell r="E2459">
            <v>20.71</v>
          </cell>
        </row>
        <row r="2460">
          <cell r="A2460">
            <v>3660</v>
          </cell>
          <cell r="B2460" t="str">
            <v>JUNCAO SIMPLES DE REDUCAO, PVC, DN 100 X 75 MM, SERIE NORMAL PARA ESGOTO PREDIAL                                                                                                                                                                                                                                                                                                                                                                                                                          </v>
          </cell>
          <cell r="C2460" t="str">
            <v>UND</v>
          </cell>
          <cell r="D2460" t="str">
            <v>CR</v>
          </cell>
          <cell r="E2460">
            <v>26.78</v>
          </cell>
        </row>
        <row r="2461">
          <cell r="A2461">
            <v>20144</v>
          </cell>
          <cell r="B2461" t="str">
            <v>JUNCAO SIMPLES, PVC SERIE R, DN 100 X 100 MM, PARA ESGOTO PREDIAL                                                                                                                                                                                                                                                                                                                                                                                                                                         </v>
          </cell>
          <cell r="C2461" t="str">
            <v>UND</v>
          </cell>
          <cell r="D2461" t="str">
            <v>CR</v>
          </cell>
          <cell r="E2461">
            <v>59.98</v>
          </cell>
        </row>
        <row r="2462">
          <cell r="A2462">
            <v>20143</v>
          </cell>
          <cell r="B2462" t="str">
            <v>JUNCAO SIMPLES, PVC SERIE R, DN 100 X 75 MM, PARA ESGOTO PREDIAL                                                                                                                                                                                                                                                                                                                                                                                                                                          </v>
          </cell>
          <cell r="C2462" t="str">
            <v>UND</v>
          </cell>
          <cell r="D2462" t="str">
            <v>CR</v>
          </cell>
          <cell r="E2462">
            <v>76.74</v>
          </cell>
        </row>
        <row r="2463">
          <cell r="A2463">
            <v>20145</v>
          </cell>
          <cell r="B2463" t="str">
            <v>JUNCAO SIMPLES, PVC SERIE R, DN 150 X 100 MM, PARA ESGOTO PREDIAL                                                                                                                                                                                                                                                                                                                                                                                                                                         </v>
          </cell>
          <cell r="C2463" t="str">
            <v>UND</v>
          </cell>
          <cell r="D2463" t="str">
            <v>CR</v>
          </cell>
          <cell r="E2463">
            <v>148.02</v>
          </cell>
        </row>
        <row r="2464">
          <cell r="A2464">
            <v>20146</v>
          </cell>
          <cell r="B2464" t="str">
            <v>JUNCAO SIMPLES, PVC SERIE R, DN 150 X 150 MM, PARA ESGOTO PREDIAL                                                                                                                                                                                                                                                                                                                                                                                                                                         </v>
          </cell>
          <cell r="C2464" t="str">
            <v>UND</v>
          </cell>
          <cell r="D2464" t="str">
            <v>CR</v>
          </cell>
          <cell r="E2464">
            <v>202.34</v>
          </cell>
        </row>
        <row r="2465">
          <cell r="A2465">
            <v>20140</v>
          </cell>
          <cell r="B2465" t="str">
            <v>JUNCAO SIMPLES, PVC SERIE R, DN 40 X 40 MM, PARA ESGOTO PREDIAL                                                                                                                                                                                                                                                                                                                                                                                                                                           </v>
          </cell>
          <cell r="C2465" t="str">
            <v>UND</v>
          </cell>
          <cell r="D2465" t="str">
            <v>CR</v>
          </cell>
          <cell r="E2465">
            <v>9.49</v>
          </cell>
        </row>
        <row r="2466">
          <cell r="A2466">
            <v>20141</v>
          </cell>
          <cell r="B2466" t="str">
            <v>JUNCAO SIMPLES, PVC SERIE R, DN 50 X 50 MM, PARA ESGOTO PREDIAL                                                                                                                                                                                                                                                                                                                                                                                                                                           </v>
          </cell>
          <cell r="C2466" t="str">
            <v>UND</v>
          </cell>
          <cell r="D2466" t="str">
            <v>CR</v>
          </cell>
          <cell r="E2466">
            <v>23.25</v>
          </cell>
        </row>
        <row r="2467">
          <cell r="A2467">
            <v>20142</v>
          </cell>
          <cell r="B2467" t="str">
            <v>JUNCAO SIMPLES, PVC SERIE R, DN 75 X 75 MM, PARA ESGOTO PREDIAL                                                                                                                                                                                                                                                                                                                                                                                                                                           </v>
          </cell>
          <cell r="C2467" t="str">
            <v>UND</v>
          </cell>
          <cell r="D2467" t="str">
            <v>CR</v>
          </cell>
          <cell r="E2467">
            <v>40.9</v>
          </cell>
        </row>
        <row r="2468">
          <cell r="A2468">
            <v>3670</v>
          </cell>
          <cell r="B2468" t="str">
            <v>JUNCAO SIMPLES, PVC, 45 GRAUS, DN 100 X 100 MM, SERIE NORMAL PARA ESGOTO PREDIAL                                                                                                                                                                                                                                                                                                                                                                                                                          </v>
          </cell>
          <cell r="C2468" t="str">
            <v>UND</v>
          </cell>
          <cell r="D2468" t="str">
            <v>CR</v>
          </cell>
          <cell r="E2468">
            <v>26.59</v>
          </cell>
        </row>
        <row r="2469">
          <cell r="A2469">
            <v>3666</v>
          </cell>
          <cell r="B2469" t="str">
            <v>JUNCAO SIMPLES, PVC, 45 GRAUS, DN 40 X 40 MM, SERIE NORMAL PARA ESGOTO PREDIAL                                                                                                                                                                                                                                                                                                                                                                                                                            </v>
          </cell>
          <cell r="C2469" t="str">
            <v>UND</v>
          </cell>
          <cell r="D2469" t="str">
            <v>CR</v>
          </cell>
          <cell r="E2469">
            <v>4.18</v>
          </cell>
        </row>
        <row r="2470">
          <cell r="A2470">
            <v>3662</v>
          </cell>
          <cell r="B2470" t="str">
            <v>JUNCAO SIMPLES, PVC, 45 GRAUS, DN 50 X 50 MM, SERIE NORMAL PARA ESGOTO PREDIAL                                                                                                                                                                                                                                                                                                                                                                                                                            </v>
          </cell>
          <cell r="C2470" t="str">
            <v>UND</v>
          </cell>
          <cell r="D2470" t="str">
            <v>CR</v>
          </cell>
          <cell r="E2470">
            <v>10.91</v>
          </cell>
        </row>
        <row r="2471">
          <cell r="A2471">
            <v>3658</v>
          </cell>
          <cell r="B2471" t="str">
            <v>JUNCAO SIMPLES, PVC, 45 GRAUS, DN 75 X 75 MM, SERIE NORMAL PARA ESGOTO PREDIAL                                                                                                                                                                                                                                                                                                                                                                                                                            </v>
          </cell>
          <cell r="C2471" t="str">
            <v>UND</v>
          </cell>
          <cell r="D2471" t="str">
            <v>CR</v>
          </cell>
          <cell r="E2471">
            <v>20.68</v>
          </cell>
        </row>
        <row r="2472">
          <cell r="A2472">
            <v>14157</v>
          </cell>
          <cell r="B2472" t="str">
            <v>JUNCAO 2 GARRAS PARA FITA PERFURADA                                                                                                                                                                                                                                                                                                                                                                                                                                                                       </v>
          </cell>
          <cell r="C2472" t="str">
            <v>UND</v>
          </cell>
          <cell r="D2472" t="str">
            <v>AS</v>
          </cell>
          <cell r="E2472">
            <v>1.22</v>
          </cell>
        </row>
        <row r="2473">
          <cell r="A2473">
            <v>42696</v>
          </cell>
          <cell r="B2473" t="str">
            <v>JUNCAO, PVC, 45 GRAUS, JE, BBB, DN 150 MM, PARA TUBO CORRUGADO E/OU LISO, REDE COLETORA DE ESGOTO                                                                                                                                                                                                                                                                                                                                                                                                         </v>
          </cell>
          <cell r="C2473" t="str">
            <v>UND</v>
          </cell>
          <cell r="D2473" t="str">
            <v>CR</v>
          </cell>
          <cell r="E2473">
            <v>163.96</v>
          </cell>
        </row>
        <row r="2474">
          <cell r="A2474">
            <v>39875</v>
          </cell>
          <cell r="B2474" t="str">
            <v>JUNTA DE EXPANSAO BRONZE/LATAO (REF 900), PONTA X PONTA, 35 MM                                                                                                                                                                                                                                                                                                                                                                                                                                            </v>
          </cell>
          <cell r="C2474" t="str">
            <v>UND</v>
          </cell>
          <cell r="D2474" t="str">
            <v>CR</v>
          </cell>
          <cell r="E2474">
            <v>1161.56</v>
          </cell>
        </row>
        <row r="2475">
          <cell r="A2475">
            <v>39876</v>
          </cell>
          <cell r="B2475" t="str">
            <v>JUNTA DE EXPANSAO BRONZE/LATAO (REF 900), PONTA X PONTA, 42 MM                                                                                                                                                                                                                                                                                                                                                                                                                                            </v>
          </cell>
          <cell r="C2475" t="str">
            <v>UND</v>
          </cell>
          <cell r="D2475" t="str">
            <v>CR</v>
          </cell>
          <cell r="E2475">
            <v>1454.27</v>
          </cell>
        </row>
        <row r="2476">
          <cell r="A2476">
            <v>39877</v>
          </cell>
          <cell r="B2476" t="str">
            <v>JUNTA DE EXPANSAO BRONZE/LATAO (REF 900), PONTA X PONTA, 54 MM                                                                                                                                                                                                                                                                                                                                                                                                                                            </v>
          </cell>
          <cell r="C2476" t="str">
            <v>UND</v>
          </cell>
          <cell r="D2476" t="str">
            <v>CR</v>
          </cell>
          <cell r="E2476">
            <v>2017.01</v>
          </cell>
        </row>
        <row r="2477">
          <cell r="A2477">
            <v>39878</v>
          </cell>
          <cell r="B2477" t="str">
            <v>JUNTA DE EXPANSAO BRONZE/LATAO (REF 900), PONTA X PONTA, 66 MM                                                                                                                                                                                                                                                                                                                                                                                                                                            </v>
          </cell>
          <cell r="C2477" t="str">
            <v>UND</v>
          </cell>
          <cell r="D2477" t="str">
            <v>CR</v>
          </cell>
          <cell r="E2477">
            <v>2664.14</v>
          </cell>
        </row>
        <row r="2478">
          <cell r="A2478">
            <v>39872</v>
          </cell>
          <cell r="B2478" t="str">
            <v>JUNTA DE EXPANSAO DE COBRE (REF 900), PONTA X PONTA, 15 MM                                                                                                                                                                                                                                                                                                                                                                                                                                                </v>
          </cell>
          <cell r="C2478" t="str">
            <v>UND</v>
          </cell>
          <cell r="D2478" t="str">
            <v>CR</v>
          </cell>
          <cell r="E2478">
            <v>796.57</v>
          </cell>
        </row>
        <row r="2479">
          <cell r="A2479">
            <v>39873</v>
          </cell>
          <cell r="B2479" t="str">
            <v>JUNTA DE EXPANSAO DE COBRE (REF 900), PONTA X PONTA, 22 MM                                                                                                                                                                                                                                                                                                                                                                                                                                                </v>
          </cell>
          <cell r="C2479" t="str">
            <v>UND</v>
          </cell>
          <cell r="D2479" t="str">
            <v>CR</v>
          </cell>
          <cell r="E2479">
            <v>923.97</v>
          </cell>
        </row>
        <row r="2480">
          <cell r="A2480">
            <v>39874</v>
          </cell>
          <cell r="B2480" t="str">
            <v>JUNTA DE EXPANSAO DE COBRE (REF 900), PONTA X PONTA, 28 MM                                                                                                                                                                                                                                                                                                                                                                                                                                                </v>
          </cell>
          <cell r="C2480" t="str">
            <v>UND</v>
          </cell>
          <cell r="D2480" t="str">
            <v>CR</v>
          </cell>
          <cell r="E2480">
            <v>1014.86</v>
          </cell>
        </row>
        <row r="2481">
          <cell r="A2481">
            <v>3674</v>
          </cell>
          <cell r="B2481" t="str">
            <v>JUNTA DILATACAO ELASTICA PARA CONCRETO (FUGENBAND) O-12, ATE 5 MCA                                                                                                                                                                                                                                                                                                                                                                                                                                        </v>
          </cell>
          <cell r="C2481" t="str">
            <v>M </v>
          </cell>
          <cell r="D2481" t="str">
            <v>AS</v>
          </cell>
          <cell r="E2481">
            <v>86.56</v>
          </cell>
        </row>
        <row r="2482">
          <cell r="A2482">
            <v>3681</v>
          </cell>
          <cell r="B2482" t="str">
            <v>JUNTA DILATACAO ELASTICA PARA CONCRETO (FUGENBAND) O-22, ATE 30 MCA                                                                                                                                                                                                                                                                                                                                                                                                                                       </v>
          </cell>
          <cell r="C2482" t="str">
            <v>M </v>
          </cell>
          <cell r="D2482" t="str">
            <v>AS</v>
          </cell>
          <cell r="E2482">
            <v>128.78</v>
          </cell>
        </row>
        <row r="2483">
          <cell r="A2483">
            <v>3676</v>
          </cell>
          <cell r="B2483" t="str">
            <v>JUNTA DILATACAO ELASTICA PARA CONCRETO (FUGENBAND) O-35/10, ATE 100 MCA                                                                                                                                                                                                                                                                                                                                                                                                                                   </v>
          </cell>
          <cell r="C2483" t="str">
            <v>M </v>
          </cell>
          <cell r="D2483" t="str">
            <v>AS</v>
          </cell>
          <cell r="E2483">
            <v>484.67</v>
          </cell>
        </row>
        <row r="2484">
          <cell r="A2484">
            <v>3679</v>
          </cell>
          <cell r="B2484" t="str">
            <v>JUNTA DILATACAO ELASTICA PARA CONCRETO (FUGENBAND) O-35/6, ATE 100 MCA                                                                                                                                                                                                                                                                                                                                                                                                                                    </v>
          </cell>
          <cell r="C2484" t="str">
            <v>M </v>
          </cell>
          <cell r="D2484" t="str">
            <v>AS</v>
          </cell>
          <cell r="E2484">
            <v>400.97</v>
          </cell>
        </row>
        <row r="2485">
          <cell r="A2485">
            <v>3672</v>
          </cell>
          <cell r="B2485" t="str">
            <v>JUNTA PLASTICA DE DILATACAO PARA PISOS, COR CINZA, 10 X 4,5 MM (ALTURA X ESPESSURA)                                                                                                                                                                                                                                                                                                                                                                                                                       </v>
          </cell>
          <cell r="C2485" t="str">
            <v>M </v>
          </cell>
          <cell r="D2485" t="str">
            <v>AS</v>
          </cell>
          <cell r="E2485">
            <v>1.36</v>
          </cell>
        </row>
        <row r="2486">
          <cell r="A2486">
            <v>3671</v>
          </cell>
          <cell r="B2486" t="str">
            <v>JUNTA PLASTICA DE DILATACAO PARA PISOS, COR CINZA, 17 X 3 MM (ALTURA X ESPESSURA)                                                                                                                                                                                                                                                                                                                                                                                                                         </v>
          </cell>
          <cell r="C2486" t="str">
            <v>M </v>
          </cell>
          <cell r="D2486" t="str">
            <v>AS</v>
          </cell>
          <cell r="E2486">
            <v>1.29</v>
          </cell>
        </row>
        <row r="2487">
          <cell r="A2487">
            <v>3673</v>
          </cell>
          <cell r="B2487" t="str">
            <v>JUNTA PLASTICA DE DILATACAO PARA PISOS, COR CINZA, 27 X 3 MM (ALTURA X ESPESSURA)                                                                                                                                                                                                                                                                                                                                                                                                                         </v>
          </cell>
          <cell r="C2487" t="str">
            <v>M </v>
          </cell>
          <cell r="D2487" t="str">
            <v>AS</v>
          </cell>
          <cell r="E2487">
            <v>2.02</v>
          </cell>
        </row>
        <row r="2488">
          <cell r="A2488">
            <v>38394</v>
          </cell>
          <cell r="B2488" t="str">
            <v>KIT ACESSORIOS PARA COMPRESSOR DE AR, 5 PECAS (PISTOLAS PINTURA, LIMPEZA E PULVERIZACAO, CALIBRADOR E MANGUEIRA)                                                                                                                                                                                                                                                                                                                                                                                          </v>
          </cell>
          <cell r="C2488" t="str">
            <v>UND</v>
          </cell>
          <cell r="D2488" t="str">
            <v>CR</v>
          </cell>
          <cell r="E2488">
            <v>341.8</v>
          </cell>
        </row>
        <row r="2489">
          <cell r="A2489">
            <v>3729</v>
          </cell>
          <cell r="B2489" t="str">
            <v>KIT CAVALETE, PVC, COM REGISTRO, PARA HIDROMETRO, BITOLAS 1/2" OU 3/4" - COMPLETO                                                                                                                                                                                                                                                                                                                                                                                                                         </v>
          </cell>
          <cell r="C2489" t="str">
            <v>UND</v>
          </cell>
          <cell r="D2489" t="str">
            <v>CR</v>
          </cell>
          <cell r="E2489">
            <v>153.93</v>
          </cell>
        </row>
        <row r="2490">
          <cell r="A2490">
            <v>39357</v>
          </cell>
          <cell r="B2490" t="str">
            <v>KIT CHASSI COZINHA, CUBA SIMPLES SEM MAQUINA LAVAR LOUCA, INSTAL. PEX, QUADRO METALICO C/ TRAVESSA C/ FURO P/ESGOTO DN 50 MM E FUROS SUPERIORES P/AGUA, *340* X *650* MM (L X H), P/ CONEXAO COM ANEL DESLIZANTE (CONJUNTO COMPLETO)                                                                                                                                                                                                                                                                      </v>
          </cell>
          <cell r="C2490" t="str">
            <v>UND</v>
          </cell>
          <cell r="D2490" t="str">
            <v>AS</v>
          </cell>
          <cell r="E2490">
            <v>52.21</v>
          </cell>
        </row>
        <row r="2491">
          <cell r="A2491">
            <v>39358</v>
          </cell>
          <cell r="B2491" t="str">
            <v>KIT CHASSI COZINHA, CUBA SIMPLES SEM MAQUINA LAVAR LOUCA, INSTAL. PEX, QUADRO METALICO C/ TRAVESSA COM FURO P/ESGOTO DN 50 MM E FUROS SUPERIORES P/AGUA, *340* X *650* MM (L X H), P/ CONEXAO COM CRIMPAGEM (CONJUNTO COMPLETO)                                                                                                                                                                                                                                                                           </v>
          </cell>
          <cell r="C2491" t="str">
            <v>UND</v>
          </cell>
          <cell r="D2491" t="str">
            <v>AS</v>
          </cell>
          <cell r="E2491">
            <v>52.21</v>
          </cell>
        </row>
        <row r="2492">
          <cell r="A2492">
            <v>39355</v>
          </cell>
          <cell r="B2492" t="str">
            <v>KIT CHASSI TANQUE E MAQUINA LAVAR ROUPA, INSTAL. PEX, QUADRO METALICO C/ TRAVESSA C/ FURO P/ ESGOTO DN 50 MM, FURO LATERAL P/ MAQUINA E FUROS SUPERIORES P/ AGUA, *344* X *442* MM (L X H), P/ CONEXAO COM ANEL DESLIZANTE (CONJUNTO COMPLETO)                                                                                                                                                                                                                                                            </v>
          </cell>
          <cell r="C2492" t="str">
            <v>UND</v>
          </cell>
          <cell r="D2492" t="str">
            <v>AS</v>
          </cell>
          <cell r="E2492">
            <v>76.07</v>
          </cell>
        </row>
        <row r="2493">
          <cell r="A2493">
            <v>39356</v>
          </cell>
          <cell r="B2493" t="str">
            <v>KIT CHASSI TANQUE E MAQUINA LAVAR ROUPA, INSTAL. PEX, QUADRO METALICO C/ TRAVESSA C/ FURO P/ ESGOTO DN 50 MM, FURO LATERAL P/MAQUINA E FUROS SUPERIORES P/AGUA, *344* X *442* MM (L X H), P/ CONEXAO COM CRIMPAGEM (CONJUNTO COMPLETO)                                                                                                                                                                                                                                                                    </v>
          </cell>
          <cell r="C2493" t="str">
            <v>UND</v>
          </cell>
          <cell r="D2493" t="str">
            <v>AS</v>
          </cell>
          <cell r="E2493">
            <v>72.6</v>
          </cell>
        </row>
        <row r="2494">
          <cell r="A2494">
            <v>39353</v>
          </cell>
          <cell r="B2494" t="str">
            <v>KIT CHUVEIRO, INSTAL. PEX, QUADRO METALICO C/ 2 TRAVESSAS, SUPERIOR C/ ESPERA P/ CHUVEIRO, INFERIOR C/ 2 REGISTROS DE PRESSAO 1/2 ", *390* X *900* MM (L X H), CONEXAO COM ANEL DESLIZANTE (CONJUNTO COMPLETO)                                                                                                                                                                                                                                                                                            </v>
          </cell>
          <cell r="C2494" t="str">
            <v>UND</v>
          </cell>
          <cell r="D2494" t="str">
            <v>AS</v>
          </cell>
          <cell r="E2494">
            <v>166.66</v>
          </cell>
        </row>
        <row r="2495">
          <cell r="A2495">
            <v>39354</v>
          </cell>
          <cell r="B2495" t="str">
            <v>KIT CHUVEIRO, INSTAL. PEX, QUADRO METALICO C/2 TRAVESSAS, SUPERIOR C/ ESPERA P/ CHUVEIRO E INFERIOR C/2 REGISTROS DE PRESSAO 1/2 ", *390* X *900* MM (L X H), CONEXAO COM CRIMPAGEM (CONJUNTO COMPLETO)                                                                                                                                                                                                                                                                                                   </v>
          </cell>
          <cell r="C2495" t="str">
            <v>UND</v>
          </cell>
          <cell r="D2495" t="str">
            <v>AS</v>
          </cell>
          <cell r="E2495">
            <v>351.63</v>
          </cell>
        </row>
        <row r="2496">
          <cell r="A2496">
            <v>39398</v>
          </cell>
          <cell r="B2496" t="str">
            <v>KIT DE ACESSORIOS PARA BANHEIRO EM METAL CROMADO, 5 PECAS                                                                                                                                                                                                                                                                                                                                                                                                                                                 </v>
          </cell>
          <cell r="C2496" t="str">
            <v>UND</v>
          </cell>
          <cell r="D2496" t="str">
            <v>CR</v>
          </cell>
          <cell r="E2496">
            <v>184.28</v>
          </cell>
        </row>
        <row r="2497">
          <cell r="A2497">
            <v>13343</v>
          </cell>
          <cell r="B2497" t="str">
            <v>KIT DE MATERIAIS PARA BRACADEIRA PARA FIXACAO EM POSTE CIRCULAR, CONTEM TRES FIXADORES E UM ROLO DE FITA DE 3 M EM ACO CARBONO                                                                                                                                                                                                                                                                                                                                                                            </v>
          </cell>
          <cell r="C2497" t="str">
            <v>UND</v>
          </cell>
          <cell r="D2497" t="str">
            <v>CR</v>
          </cell>
          <cell r="E2497">
            <v>59.55</v>
          </cell>
        </row>
        <row r="2498">
          <cell r="A2498">
            <v>12118</v>
          </cell>
          <cell r="B2498" t="str">
            <v>KIT DE PROTECAO ARSTOP PARA AR CONDICIONADO, TOMADA PADRAO 2P+T 20 A, COM DISJUNTOR UNIPOLAR DIN 20A                                                                                                                                                                                                                                                                                                                                                                                                      </v>
          </cell>
          <cell r="C2498" t="str">
            <v>UND</v>
          </cell>
          <cell r="D2498" t="str">
            <v>CR</v>
          </cell>
          <cell r="E2498">
            <v>22.84</v>
          </cell>
        </row>
        <row r="2499">
          <cell r="A2499">
            <v>39482</v>
          </cell>
          <cell r="B2499" t="str">
            <v>KIT PORTA PRONTA DE MADEIRA, FOLHA LEVE (NBR 15930) DE 600 X 2100 MM OU 700 X 2100 MM, DE 35 MM A 40 MM DE ESPESSURA, COM MARCO EM ACO, NUCLEO COLMEIA, CAPA LISA EM HDF, ACABAMENTO MELAMINICO BRANCO (INCLUI MARCO, ALIZARES, DOBRADICAS E FECHADURA)                                                                                                                                                                                                                                                   </v>
          </cell>
          <cell r="C2499" t="str">
            <v>UND</v>
          </cell>
          <cell r="D2499" t="str">
            <v>CR</v>
          </cell>
          <cell r="E2499">
            <v>445.36</v>
          </cell>
        </row>
        <row r="2500">
          <cell r="A2500">
            <v>39486</v>
          </cell>
          <cell r="B2500" t="str">
            <v>KIT PORTA PRONTA DE MADEIRA, FOLHA LEVE (NBR 15930) DE 600 X 2100 MM OU 700 X 2100 MM, DE 35 MM A 40 MM DE ESPESSURA, NUCLEO COLMEIA, ESTRUTURA USINADA PARA FECHADURA, CAPA LISA EM HDF, ACABAMENTO EM PRIMER PARA PINTURA (INCLUI MARCO, ALIZARES E DOBRADICAS)                                                                                                                                                                                                                                         </v>
          </cell>
          <cell r="C2500" t="str">
            <v>UND</v>
          </cell>
          <cell r="D2500" t="str">
            <v>CR</v>
          </cell>
          <cell r="E2500">
            <v>363.48</v>
          </cell>
        </row>
        <row r="2501">
          <cell r="A2501">
            <v>39484</v>
          </cell>
          <cell r="B2501" t="str">
            <v>KIT PORTA PRONTA DE MADEIRA, FOLHA LEVE (NBR 15930) DE 800 X 2100 MM, DE 35 MM A 40 MM DE ESPESSURA, COM MARCO EM ACO, NUCLEO COLMEIA, CAPA LISA EM HDF, ACABAMENTO MELAMINICO BRANCO (INCLUI MARCO, ALIZARES, DOBRADICAS E FECHADURA)                                                                                                                                                                                                                                                                    </v>
          </cell>
          <cell r="C2501" t="str">
            <v>UND</v>
          </cell>
          <cell r="D2501" t="str">
            <v>CR</v>
          </cell>
          <cell r="E2501">
            <v>445.36</v>
          </cell>
        </row>
        <row r="2502">
          <cell r="A2502">
            <v>39488</v>
          </cell>
          <cell r="B2502" t="str">
            <v>KIT PORTA PRONTA DE MADEIRA, FOLHA LEVE (NBR 15930) DE 800 X 2100 MM, DE 35 MM A 40 MM DE ESPESSURA, NUCLEO COLMEIA, ESTRUTURA USINADA PARA FECHADURA, CAPA LISA EM HDF, ACABAMENTO EM PRIMER PARA PINTURA (INCLUI MARCO, ALIZARES E DOBRADICAS)                                                                                                                                                                                                                                                          </v>
          </cell>
          <cell r="C2502" t="str">
            <v>UND</v>
          </cell>
          <cell r="D2502" t="str">
            <v>CR</v>
          </cell>
          <cell r="E2502">
            <v>369.43</v>
          </cell>
        </row>
        <row r="2503">
          <cell r="A2503">
            <v>39485</v>
          </cell>
          <cell r="B2503" t="str">
            <v>KIT PORTA PRONTA DE MADEIRA, FOLHA LEVE (NBR 15930) DE 900 X 2100 MM, DE 35 MM A 40 MM DE ESPESSURA, COM MARCO EM ACO, NUCLEO COLMEIA, CAPA LISA EM HDF, ACABAMENTO MELAMINICO BRANCO (INCLUI MARCO, ALIZARES, DOBRADICAS E FECHADURA)                                                                                                                                                                                                                                                                    </v>
          </cell>
          <cell r="C2503" t="str">
            <v>UND</v>
          </cell>
          <cell r="D2503" t="str">
            <v>CR</v>
          </cell>
          <cell r="E2503">
            <v>445.36</v>
          </cell>
        </row>
        <row r="2504">
          <cell r="A2504">
            <v>39489</v>
          </cell>
          <cell r="B2504" t="str">
            <v>KIT PORTA PRONTA DE MADEIRA, FOLHA LEVE (NBR 15930) DE 900 X 2100 MM, DE 35 MM A 40 MM DE ESPESSURA, NUCLEO COLMEIA, ESTRUTURA USINADA PARA FECHADURA, CAPA LISA EM HDF, ACABAMENTO EM PRIMER PARA PINTURA (INCLUI MARCO, ALIZARES E DOBRADICAS)                                                                                                                                                                                                                                                          </v>
          </cell>
          <cell r="C2504" t="str">
            <v>UND</v>
          </cell>
          <cell r="D2504" t="str">
            <v>CR</v>
          </cell>
          <cell r="E2504">
            <v>375.69</v>
          </cell>
        </row>
        <row r="2505">
          <cell r="A2505">
            <v>39490</v>
          </cell>
          <cell r="B2505" t="str">
            <v>KIT PORTA PRONTA DE MADEIRA, FOLHA MEDIA (NBR 15930) DE 600 X 2100 MM OU 700 X 2100 MM, DE 35 MM A 40 MM DE ESPESSURA, NUCLEO SEMI-SOLIDO (SARRAFEADO), ESTRUTURA USINADA PARA FECHADURA, CAPA LISA EM HDF, ACABAMENTO MELAMINICO BRANCO (INCLUI MARCO, ALIZARES E DOBRADICAS)                                                                                                                                                                                                                            </v>
          </cell>
          <cell r="C2505" t="str">
            <v>UND</v>
          </cell>
          <cell r="D2505" t="str">
            <v>CR</v>
          </cell>
          <cell r="E2505">
            <v>559.83</v>
          </cell>
        </row>
        <row r="2506">
          <cell r="A2506">
            <v>39494</v>
          </cell>
          <cell r="B2506" t="str">
            <v>KIT PORTA PRONTA DE MADEIRA, FOLHA MEDIA (NBR 15930) DE 600 X 2100 MM, DE 35 MM A 40 MM DE ESPESSURA, NUCLEO SEMI-SOLIDO (SARRAFEADO), ESTRUTURA USINADA PARA FECHADURA, CAPA LISA EM HDF, ACABAMENTO EM PRIMER PARA PINTURA (INCLUI MARCO, ALIZARES E DOBRADICAS)                                                                                                                                                                                                                                        </v>
          </cell>
          <cell r="C2506" t="str">
            <v>UND</v>
          </cell>
          <cell r="D2506" t="str">
            <v>CR</v>
          </cell>
          <cell r="E2506">
            <v>402.01</v>
          </cell>
        </row>
        <row r="2507">
          <cell r="A2507">
            <v>39495</v>
          </cell>
          <cell r="B2507" t="str">
            <v>KIT PORTA PRONTA DE MADEIRA, FOLHA MEDIA (NBR 15930) DE 700 X 2100 MM, DE 35 MM A 40 MM DE ESPESSURA, NUCLEO SEMI-SOLIDO (SARRAFEADO), ESTRUTURA USINADA PARA FECHADURA, CAPA LISA EM HDF, ACABAMENTO EM PRIMER PARA PINTURA (INCLUI MARCO, ALIZARES E DOBRADICAS)                                                                                                                                                                                                                                        </v>
          </cell>
          <cell r="C2507" t="str">
            <v>UND</v>
          </cell>
          <cell r="D2507" t="str">
            <v>CR</v>
          </cell>
          <cell r="E2507">
            <v>453.01</v>
          </cell>
        </row>
        <row r="2508">
          <cell r="A2508">
            <v>39496</v>
          </cell>
          <cell r="B2508" t="str">
            <v>KIT PORTA PRONTA DE MADEIRA, FOLHA MEDIA (NBR 15930) DE 800 X 2100 MM, DE 35 MM A 40 MM DE ESPESSURA,  NUCLEO SEMI-SOLIDO (SARRAFEADO), ESTRUTURA USINADA PARA FECHADURA, CAPA LISA EM HDF, ACABAMENTO EM PRIMER PARA PINTURA (INCLUI MARCO, ALIZARES E DOBRADICAS)                                                                                                                                                                                                                                       </v>
          </cell>
          <cell r="C2508" t="str">
            <v>UND</v>
          </cell>
          <cell r="D2508" t="str">
            <v>CR</v>
          </cell>
          <cell r="E2508">
            <v>498.31</v>
          </cell>
        </row>
        <row r="2509">
          <cell r="A2509">
            <v>39492</v>
          </cell>
          <cell r="B2509" t="str">
            <v>KIT PORTA PRONTA DE MADEIRA, FOLHA MEDIA (NBR 15930) DE 800 X 2100 MM, DE 35 MM A 40 MM DE ESPESSURA, NUCLEO SEMI-SOLIDO (SARRAFEADO), ESTRUTURA USINADA PARA FECHADURA, CAPA LISA EM HDF, ACABAMENTO MELAMINICO BRANCO (INCLUI MARCO, ALIZARES E DOBRADICAS)                                                                                                                                                                                                                                             </v>
          </cell>
          <cell r="C2509" t="str">
            <v>UND</v>
          </cell>
          <cell r="D2509" t="str">
            <v>CR</v>
          </cell>
          <cell r="E2509">
            <v>576.9</v>
          </cell>
        </row>
        <row r="2510">
          <cell r="A2510">
            <v>39497</v>
          </cell>
          <cell r="B2510" t="str">
            <v>KIT PORTA PRONTA DE MADEIRA, FOLHA MEDIA (NBR 15930) DE 900 X 2100 MM, DE 35 MM A 40 MM DE ESPESSURA, NUCLEO SEMI-SOLIDO (SARRAFEADO), ESTRUTURA USINADA PARA FECHADURA, CAPA LISA EM HDF, ACABAMENTO EM PRIMER PARA PINTURA (INCLUI MARCO, ALIZARES E DOBRADICAS)                                                                                                                                                                                                                                        </v>
          </cell>
          <cell r="C2510" t="str">
            <v>UND</v>
          </cell>
          <cell r="D2510" t="str">
            <v>CR</v>
          </cell>
          <cell r="E2510">
            <v>521.1</v>
          </cell>
        </row>
        <row r="2511">
          <cell r="A2511">
            <v>39493</v>
          </cell>
          <cell r="B2511" t="str">
            <v>KIT PORTA PRONTA DE MADEIRA, FOLHA MEDIA (NBR 15930) DE 900 X 2100 MM, DE 35 MM A 40 MM DE ESPESSURA, NUCLEO SEMI-SOLIDO (SARRAFEADO), ESTRUTURA USINADA PARA FECHADURA, CAPA LISA EM HDF, ACABAMENTO MELAMINICO BRANCO (INCLUI MARCO, ALIZARES E DOBRADICAS)                                                                                                                                                                                                                                             </v>
          </cell>
          <cell r="C2511" t="str">
            <v>UND</v>
          </cell>
          <cell r="D2511" t="str">
            <v>CR</v>
          </cell>
          <cell r="E2511">
            <v>618.78</v>
          </cell>
        </row>
        <row r="2512">
          <cell r="A2512">
            <v>39500</v>
          </cell>
          <cell r="B2512" t="str">
            <v>KIT PORTA PRONTA DE MADEIRA, FOLHA PESADA (NBR 15930) DE 800 X 2100 MM, DE 40 MM  A 45 MM DE ESPESSURA, NUCLEO SOLIDO, CAPA LISA EM HDF, ACABAMENTO MELAMINICO BRANCO (INCLUI MARCO, ALIZARES, DOBRADICAS E FECHADURA EXTERNA)                                                                                                                                                                                                                                                                            </v>
          </cell>
          <cell r="C2512" t="str">
            <v>UND</v>
          </cell>
          <cell r="D2512" t="str">
            <v>CR</v>
          </cell>
          <cell r="E2512">
            <v>675.15</v>
          </cell>
        </row>
        <row r="2513">
          <cell r="A2513">
            <v>39498</v>
          </cell>
          <cell r="B2513" t="str">
            <v>KIT PORTA PRONTA DE MADEIRA, FOLHA PESADA (NBR 15930) DE 800 X 2100 MM, DE 40 MM A 45 MM DE ESPESSURA , NUCLEO SOLIDO, ESTRUTURA USINADA PARA FECHADURA, CAPA LISA EM HDF, ACABAMENTO EM LAMINADO NATURAL COM VERNIZ (INCLUI MARCO, ALIZARES E DOBRADICAS)                                                                                                                                                                                                                                                </v>
          </cell>
          <cell r="C2513" t="str">
            <v>UND</v>
          </cell>
          <cell r="D2513" t="str">
            <v>CR</v>
          </cell>
          <cell r="E2513">
            <v>832.68</v>
          </cell>
        </row>
        <row r="2514">
          <cell r="A2514">
            <v>43628</v>
          </cell>
          <cell r="B2514" t="str">
            <v>KIT PORTA PRONTA DE MADEIRA, FOLHA PESADA (NBR 15930) DE 800 X 2100 MM, DE 40 MM A 45 MM DE ESPESSURA, COM MARCO EM ACO, NUCLEO SOLIDO, CAPA LISA EM HDF, ACABAMENTO MELAMINICO BRANCO (INCLUI MARCO, ALIZARES, DOBRADICAS E FECHADURA)                                                                                                                                                                                                                                                                   </v>
          </cell>
          <cell r="C2514" t="str">
            <v>UND</v>
          </cell>
          <cell r="D2514" t="str">
            <v>CR</v>
          </cell>
          <cell r="E2514">
            <v>656.33</v>
          </cell>
        </row>
        <row r="2515">
          <cell r="A2515">
            <v>39501</v>
          </cell>
          <cell r="B2515" t="str">
            <v>KIT PORTA PRONTA DE MADEIRA, FOLHA PESADA (NBR 15930) DE 900 X 2100 MM, DE 40 MM  A 45 MM DE ESPESSURA, NUCLEO SOLIDO, CAPA LISA EM HDF, ACABAMENTO MELAMINICO BRANCO (INCLUI MARCO, ALIZARES, DOBRADICAS E FECHADURA EXTERNA)                                                                                                                                                                                                                                                                            </v>
          </cell>
          <cell r="C2515" t="str">
            <v>UND</v>
          </cell>
          <cell r="D2515" t="str">
            <v>CR</v>
          </cell>
          <cell r="E2515">
            <v>693.43</v>
          </cell>
        </row>
        <row r="2516">
          <cell r="A2516">
            <v>39499</v>
          </cell>
          <cell r="B2516" t="str">
            <v>KIT PORTA PRONTA DE MADEIRA, FOLHA PESADA (NBR 15930) DE 900 X 2100 MM, DE 40 MM A 45 MM DE ESPESSURA , NUCLEO SOLIDO, ESTRUTURA USINADA PARA FECHADURA, CAPA LISA EM HDF, ACABAMENTO EM LAMINADO NATURAL COM VERNIZ (INCLUI MARCO, ALIZARES E DOBRADICAS)                                                                                                                                                                                                                                                </v>
          </cell>
          <cell r="C2516" t="str">
            <v>UND</v>
          </cell>
          <cell r="D2516" t="str">
            <v>CR</v>
          </cell>
          <cell r="E2516">
            <v>844.5</v>
          </cell>
        </row>
        <row r="2517">
          <cell r="A2517">
            <v>43621</v>
          </cell>
          <cell r="B2517" t="str">
            <v>KIT PORTA PRONTA DE MADEIRA, FOLHA PESADA (NBR 15930) DE 900 X 2100 MM, DE 40 MM A 45 MM DE ESPESSURA, COM MARCO EM ACO, NUCLEO SOLIDO, CAPA LISA EM HDF, ACABAMENTO MELAMINICO BRANCO (INCLUI MARCO, ALIZARES, DOBRADICAS E FECHADURA)                                                                                                                                                                                                                                                                   </v>
          </cell>
          <cell r="C2517" t="str">
            <v>UND</v>
          </cell>
          <cell r="D2517" t="str">
            <v>CR</v>
          </cell>
          <cell r="E2517">
            <v>697.35</v>
          </cell>
        </row>
        <row r="2518">
          <cell r="A2518">
            <v>3733</v>
          </cell>
          <cell r="B2518" t="str">
            <v>LADRILHO HIDRAULICO, *20 x 20* CM, E= 2 CM, PADRAO COPACABANA, 2 CORES (PRETO E BRANCO)                                                                                                                                                                                                                                                                                                                                                                                                                   </v>
          </cell>
          <cell r="C2518" t="str">
            <v>M2</v>
          </cell>
          <cell r="D2518" t="str">
            <v>AS</v>
          </cell>
          <cell r="E2518">
            <v>78.53</v>
          </cell>
        </row>
        <row r="2519">
          <cell r="A2519">
            <v>3731</v>
          </cell>
          <cell r="B2519" t="str">
            <v>LADRILHO HIDRAULICO, *20 X 20* CM, E= 2 CM, DADOS, COR NATURAL                                                                                                                                                                                                                                                                                                                                                                                                                                            </v>
          </cell>
          <cell r="C2519" t="str">
            <v>M2</v>
          </cell>
          <cell r="D2519" t="str">
            <v>AS</v>
          </cell>
          <cell r="E2519">
            <v>72.9</v>
          </cell>
        </row>
        <row r="2520">
          <cell r="A2520">
            <v>38137</v>
          </cell>
          <cell r="B2520" t="str">
            <v>LADRILHO HIDRAULICO, *20 X 20* CM, E= 2 CM, RAMPA, NATURAL                                                                                                                                                                                                                                                                                                                                                                                                                                                </v>
          </cell>
          <cell r="C2520" t="str">
            <v>M2</v>
          </cell>
          <cell r="D2520" t="str">
            <v>AS</v>
          </cell>
          <cell r="E2520">
            <v>73.33</v>
          </cell>
        </row>
        <row r="2521">
          <cell r="A2521">
            <v>38135</v>
          </cell>
          <cell r="B2521" t="str">
            <v>LADRILHO HIDRAULICO, *20 X 20* CM, E= 2 CM, TATIL ALERTA OU DIRECIONAL, AMARELO                                                                                                                                                                                                                                                                                                                                                                                                                           </v>
          </cell>
          <cell r="C2521" t="str">
            <v>M2</v>
          </cell>
          <cell r="D2521" t="str">
            <v>AS</v>
          </cell>
          <cell r="E2521">
            <v>92.95</v>
          </cell>
        </row>
        <row r="2522">
          <cell r="A2522">
            <v>38138</v>
          </cell>
          <cell r="B2522" t="str">
            <v>LADRILHO HIDRAULICO, *30 X 30* CM, E= 2 CM, MILANO, NATURAL                                                                                                                                                                                                                                                                                                                                                                                                                                               </v>
          </cell>
          <cell r="C2522" t="str">
            <v>M2</v>
          </cell>
          <cell r="D2522" t="str">
            <v>AS</v>
          </cell>
          <cell r="E2522">
            <v>72.01</v>
          </cell>
        </row>
        <row r="2523">
          <cell r="A2523">
            <v>3736</v>
          </cell>
          <cell r="B2523" t="str">
            <v>LAJE PRE-MOLDADA CONVENCIONAL (LAJOTAS + VIGOTAS) PARA FORRO, UNIDIRECIONAL, SOBRECARGA DE 100 KG/M2, VAO ATE 4,00 M (SEM COLOCACAO)                                                                                                                                                                                                                                                                                                                                                                      </v>
          </cell>
          <cell r="C2523" t="str">
            <v>M2</v>
          </cell>
          <cell r="D2523" t="str">
            <v>C </v>
          </cell>
          <cell r="E2523">
            <v>66.75</v>
          </cell>
        </row>
        <row r="2524">
          <cell r="A2524">
            <v>3741</v>
          </cell>
          <cell r="B2524" t="str">
            <v>LAJE PRE-MOLDADA CONVENCIONAL (LAJOTAS + VIGOTAS) PARA FORRO, UNIDIRECIONAL, SOBRECARGA DE 100 KG/M2, VAO ATE 4,50 M (SEM COLOCACAO)                                                                                                                                                                                                                                                                                                                                                                      </v>
          </cell>
          <cell r="C2524" t="str">
            <v>M2</v>
          </cell>
          <cell r="D2524" t="str">
            <v>CR</v>
          </cell>
          <cell r="E2524">
            <v>69.58</v>
          </cell>
        </row>
        <row r="2525">
          <cell r="A2525">
            <v>3745</v>
          </cell>
          <cell r="B2525" t="str">
            <v>LAJE PRE-MOLDADA CONVENCIONAL (LAJOTAS + VIGOTAS) PARA FORRO, UNIDIRECIONAL, SOBRECARGA 100 KG/M2, VAO ATE 5,00 M (SEM COLOCACAO)                                                                                                                                                                                                                                                                                                                                                                         </v>
          </cell>
          <cell r="C2525" t="str">
            <v>M2</v>
          </cell>
          <cell r="D2525" t="str">
            <v>CR</v>
          </cell>
          <cell r="E2525">
            <v>75.02</v>
          </cell>
        </row>
        <row r="2526">
          <cell r="A2526">
            <v>3743</v>
          </cell>
          <cell r="B2526" t="str">
            <v>LAJE PRE-MOLDADA CONVENCIONAL (LAJOTAS + VIGOTAS) PARA PISO, UNIDIRECIONAL, SOBRECARGA DE 200 KG/M2, VAO ATE 3,50 M (SEM COLOCACAO)                                                                                                                                                                                                                                                                                                                                                                       </v>
          </cell>
          <cell r="C2526" t="str">
            <v>M2</v>
          </cell>
          <cell r="D2526" t="str">
            <v>CR</v>
          </cell>
          <cell r="E2526">
            <v>69.33</v>
          </cell>
        </row>
        <row r="2527">
          <cell r="A2527">
            <v>3744</v>
          </cell>
          <cell r="B2527" t="str">
            <v>LAJE PRE-MOLDADA CONVENCIONAL (LAJOTAS + VIGOTAS) PARA PISO, UNIDIRECIONAL, SOBRECARGA DE 200 KG/M2, VAO ATE 4,50 M (SEM COLOCACAO)                                                                                                                                                                                                                                                                                                                                                                       </v>
          </cell>
          <cell r="C2527" t="str">
            <v>M2</v>
          </cell>
          <cell r="D2527" t="str">
            <v>CR</v>
          </cell>
          <cell r="E2527">
            <v>76.32</v>
          </cell>
        </row>
        <row r="2528">
          <cell r="A2528">
            <v>3739</v>
          </cell>
          <cell r="B2528" t="str">
            <v>LAJE PRE-MOLDADA CONVENCIONAL (LAJOTAS + VIGOTAS) PARA PISO, UNIDIRECIONAL, SOBRECARGA DE 200 KG/M2, VAO ATE 5,00 M (SEM COLOCACAO)                                                                                                                                                                                                                                                                                                                                                                       </v>
          </cell>
          <cell r="C2528" t="str">
            <v>M2</v>
          </cell>
          <cell r="D2528" t="str">
            <v>CR</v>
          </cell>
          <cell r="E2528">
            <v>80.2</v>
          </cell>
        </row>
        <row r="2529">
          <cell r="A2529">
            <v>3737</v>
          </cell>
          <cell r="B2529" t="str">
            <v>LAJE PRE-MOLDADA CONVENCIONAL (LAJOTAS + VIGOTAS) PARA PISO, UNIDIRECIONAL, SOBRECARGA DE 350 KG/M2, VAO ATE 4,50 M (SEM COLOCACAO)                                                                                                                                                                                                                                                                                                                                                                       </v>
          </cell>
          <cell r="C2529" t="str">
            <v>M2</v>
          </cell>
          <cell r="D2529" t="str">
            <v>CR</v>
          </cell>
          <cell r="E2529">
            <v>84.08</v>
          </cell>
        </row>
        <row r="2530">
          <cell r="A2530">
            <v>3738</v>
          </cell>
          <cell r="B2530" t="str">
            <v>LAJE PRE-MOLDADA CONVENCIONAL (LAJOTAS + VIGOTAS) PARA PISO, UNIDIRECIONAL, SOBRECARGA DE 350 KG/M2, VAO ATE 5,00 M (SEM COLOCACAO)                                                                                                                                                                                                                                                                                                                                                                       </v>
          </cell>
          <cell r="C2530" t="str">
            <v>M2</v>
          </cell>
          <cell r="D2530" t="str">
            <v>CR</v>
          </cell>
          <cell r="E2530">
            <v>97.02</v>
          </cell>
        </row>
        <row r="2531">
          <cell r="A2531">
            <v>3747</v>
          </cell>
          <cell r="B2531" t="str">
            <v>LAJE PRE-MOLDADA CONVENCIONAL (LAJOTAS + VIGOTAS) PARA PISO, UNIDIRECIONAL, SOBRECARGA 350 KG/M2 VAO ATE 3,50 M (SEM COLOCACAO)                                                                                                                                                                                                                                                                                                                                                                           </v>
          </cell>
          <cell r="C2531" t="str">
            <v>M2</v>
          </cell>
          <cell r="D2531" t="str">
            <v>CR</v>
          </cell>
          <cell r="E2531">
            <v>76.32</v>
          </cell>
        </row>
        <row r="2532">
          <cell r="A2532">
            <v>11649</v>
          </cell>
          <cell r="B2532" t="str">
            <v>LAJE PRE-MOLDADA DE TRANSICAO EXCENTRICA EM CONCRETO ARMADO, DN 1200 MM, FURO CIRCULAR DN 600 MM, ESPESSURA 12 CM                                                                                                                                                                                                                                                                                                                                                                                         </v>
          </cell>
          <cell r="C2532" t="str">
            <v>UND</v>
          </cell>
          <cell r="D2532" t="str">
            <v>CR</v>
          </cell>
          <cell r="E2532">
            <v>553.66</v>
          </cell>
        </row>
        <row r="2533">
          <cell r="A2533">
            <v>11650</v>
          </cell>
          <cell r="B2533" t="str">
            <v>LAJE PRE-MOLDADA DE TRANSICAO EXCENTRICA EM CONCRETO ARMADO, DN 1500 MM, FURO CIRCULAR DN 530 MM, ESPESSURA 15 CM                                                                                                                                                                                                                                                                                                                                                                                         </v>
          </cell>
          <cell r="C2533" t="str">
            <v>UND</v>
          </cell>
          <cell r="D2533" t="str">
            <v>CR</v>
          </cell>
          <cell r="E2533">
            <v>943.68</v>
          </cell>
        </row>
        <row r="2534">
          <cell r="A2534">
            <v>3742</v>
          </cell>
          <cell r="B2534" t="str">
            <v>LAJE PRE-MOLDADA TRELICADA (LAJOTAS + VIGOTAS) PARA FORRO, UNIDIRECIONAL, SOBRECARGA DE 100 KG/M2, VAO ATE 6,00 M (SEM COLOCACAO)                                                                                                                                                                                                                                                                                                                                                                         </v>
          </cell>
          <cell r="C2534" t="str">
            <v>M2</v>
          </cell>
          <cell r="D2534" t="str">
            <v>CR</v>
          </cell>
          <cell r="E2534">
            <v>100.64</v>
          </cell>
        </row>
        <row r="2535">
          <cell r="A2535">
            <v>3746</v>
          </cell>
          <cell r="B2535" t="str">
            <v>LAJE PRE-MOLDADA TRELICADA (LAJOTAS + VIGOTAS) PARA PISO, UNIDIRECIONAL, SOBRECARGA DE 200 KG/M2, VAO ATE 6,00 M (SEM COLOCACAO)                                                                                                                                                                                                                                                                                                                                                                          </v>
          </cell>
          <cell r="C2535" t="str">
            <v>M2</v>
          </cell>
          <cell r="D2535" t="str">
            <v>CR</v>
          </cell>
          <cell r="E2535">
            <v>117.51</v>
          </cell>
        </row>
        <row r="2536">
          <cell r="A2536">
            <v>21106</v>
          </cell>
          <cell r="B2536" t="str">
            <v>LAMBRI EM ALUMINIO, DE APROXIMADAMENTE 0,6 KG/M, COM APROXIMADAMENTE 168,0 MM DE LARGURA, 6,0 MM DE ALTURA E 6,0 M DE EXTENSAO                                                                                                                                                                                                                                                                                                                                                                            </v>
          </cell>
          <cell r="C2536" t="str">
            <v>KG</v>
          </cell>
          <cell r="D2536" t="str">
            <v>CR</v>
          </cell>
          <cell r="E2536">
            <v>58.52</v>
          </cell>
        </row>
        <row r="2537">
          <cell r="A2537">
            <v>39377</v>
          </cell>
          <cell r="B2537" t="str">
            <v>LAMPADA FLUORESCENTE COMPACTA BRANCA 135 W, BASE E40 (127/220 V)                                                                                                                                                                                                                                                                                                                                                                                                                                          </v>
          </cell>
          <cell r="C2537" t="str">
            <v>UND</v>
          </cell>
          <cell r="D2537" t="str">
            <v>AS</v>
          </cell>
          <cell r="E2537">
            <v>210.57</v>
          </cell>
        </row>
        <row r="2538">
          <cell r="A2538">
            <v>38191</v>
          </cell>
          <cell r="B2538" t="str">
            <v>LAMPADA FLUORESCENTE COMPACTA 2U BRANCA 15 W, BASE E27 (127/220 V)                                                                                                                                                                                                                                                                                                                                                                                                                                        </v>
          </cell>
          <cell r="C2538" t="str">
            <v>UND</v>
          </cell>
          <cell r="D2538" t="str">
            <v>AS</v>
          </cell>
          <cell r="E2538">
            <v>15.68</v>
          </cell>
        </row>
        <row r="2539">
          <cell r="A2539">
            <v>39381</v>
          </cell>
          <cell r="B2539" t="str">
            <v>LAMPADA FLUORESCENTE COMPACTA 2U/3U BRANCA 9/10 W, BASE E27 (127/220 V)                                                                                                                                                                                                                                                                                                                                                                                                                                   </v>
          </cell>
          <cell r="C2539" t="str">
            <v>UND</v>
          </cell>
          <cell r="D2539" t="str">
            <v>AS</v>
          </cell>
          <cell r="E2539">
            <v>14.62</v>
          </cell>
        </row>
        <row r="2540">
          <cell r="A2540">
            <v>38780</v>
          </cell>
          <cell r="B2540" t="str">
            <v>LAMPADA FLUORESCENTE COMPACTA 3U BRANCA 20 W, BASE E27 (127/220 V)                                                                                                                                                                                                                                                                                                                                                                                                                                        </v>
          </cell>
          <cell r="C2540" t="str">
            <v>UND</v>
          </cell>
          <cell r="D2540" t="str">
            <v>AS</v>
          </cell>
          <cell r="E2540">
            <v>17.89</v>
          </cell>
        </row>
        <row r="2541">
          <cell r="A2541">
            <v>38781</v>
          </cell>
          <cell r="B2541" t="str">
            <v>LAMPADA FLUORESCENTE ESPIRAL BRANCA 45 W, BASE E27 (127/220 V)                                                                                                                                                                                                                                                                                                                                                                                                                                            </v>
          </cell>
          <cell r="C2541" t="str">
            <v>UND</v>
          </cell>
          <cell r="D2541" t="str">
            <v>AS</v>
          </cell>
          <cell r="E2541">
            <v>60.39</v>
          </cell>
        </row>
        <row r="2542">
          <cell r="A2542">
            <v>38192</v>
          </cell>
          <cell r="B2542" t="str">
            <v>LAMPADA FLUORESCENTE ESPIRAL BRANCA 65 W, BASE E27 (127/220 V)                                                                                                                                                                                                                                                                                                                                                                                                                                            </v>
          </cell>
          <cell r="C2542" t="str">
            <v>UND</v>
          </cell>
          <cell r="D2542" t="str">
            <v>AS</v>
          </cell>
          <cell r="E2542">
            <v>109.28</v>
          </cell>
        </row>
        <row r="2543">
          <cell r="A2543">
            <v>3753</v>
          </cell>
          <cell r="B2543" t="str">
            <v>LAMPADA FLUORESCENTE TUBULAR T10, DE 20 OU 40 W, BIVOLT                                                                                                                                                                                                                                                                                                                                                                                                                                                   </v>
          </cell>
          <cell r="C2543" t="str">
            <v>UND</v>
          </cell>
          <cell r="D2543" t="str">
            <v>AS</v>
          </cell>
          <cell r="E2543">
            <v>9.57</v>
          </cell>
        </row>
        <row r="2544">
          <cell r="A2544">
            <v>38782</v>
          </cell>
          <cell r="B2544" t="str">
            <v>LAMPADA FLUORESCENTE TUBULAR T5 DE 14 W, BIVOLT                                                                                                                                                                                                                                                                                                                                                                                                                                                           </v>
          </cell>
          <cell r="C2544" t="str">
            <v>UND</v>
          </cell>
          <cell r="D2544" t="str">
            <v>AS</v>
          </cell>
          <cell r="E2544">
            <v>12.45</v>
          </cell>
        </row>
        <row r="2545">
          <cell r="A2545">
            <v>38778</v>
          </cell>
          <cell r="B2545" t="str">
            <v>LAMPADA FLUORESCENTE TUBULAR T8 DE 16/18 W, BIVOLT                                                                                                                                                                                                                                                                                                                                                                                                                                                        </v>
          </cell>
          <cell r="C2545" t="str">
            <v>UND</v>
          </cell>
          <cell r="D2545" t="str">
            <v>AS</v>
          </cell>
          <cell r="E2545">
            <v>9.35</v>
          </cell>
        </row>
        <row r="2546">
          <cell r="A2546">
            <v>38779</v>
          </cell>
          <cell r="B2546" t="str">
            <v>LAMPADA FLUORESCENTE TUBULAR T8 DE 32/36 W, BIVOLT                                                                                                                                                                                                                                                                                                                                                                                                                                                        </v>
          </cell>
          <cell r="C2546" t="str">
            <v>UND</v>
          </cell>
          <cell r="D2546" t="str">
            <v>AS</v>
          </cell>
          <cell r="E2546">
            <v>9.91</v>
          </cell>
        </row>
        <row r="2547">
          <cell r="A2547">
            <v>39388</v>
          </cell>
          <cell r="B2547" t="str">
            <v>LAMPADA LED TIPO DICROICA BIVOLT, LUZ BRANCA, 5 W (BASE GU10)                                                                                                                                                                                                                                                                                                                                                                                                                                             </v>
          </cell>
          <cell r="C2547" t="str">
            <v>UND</v>
          </cell>
          <cell r="D2547" t="str">
            <v>CR</v>
          </cell>
          <cell r="E2547">
            <v>11.07</v>
          </cell>
        </row>
        <row r="2548">
          <cell r="A2548">
            <v>39387</v>
          </cell>
          <cell r="B2548" t="str">
            <v>LAMPADA LED TUBULAR BIVOLT 18/20 W, BASE G13                                                                                                                                                                                                                                                                                                                                                                                                                                                              </v>
          </cell>
          <cell r="C2548" t="str">
            <v>UND</v>
          </cell>
          <cell r="D2548" t="str">
            <v>CR</v>
          </cell>
          <cell r="E2548">
            <v>17.25</v>
          </cell>
        </row>
        <row r="2549">
          <cell r="A2549">
            <v>39386</v>
          </cell>
          <cell r="B2549" t="str">
            <v>LAMPADA LED TUBULAR BIVOLT 9/10 W, BASE G13                                                                                                                                                                                                                                                                                                                                                                                                                                                               </v>
          </cell>
          <cell r="C2549" t="str">
            <v>UND</v>
          </cell>
          <cell r="D2549" t="str">
            <v>CR</v>
          </cell>
          <cell r="E2549">
            <v>12.03</v>
          </cell>
        </row>
        <row r="2550">
          <cell r="A2550">
            <v>38194</v>
          </cell>
          <cell r="B2550" t="str">
            <v>LAMPADA LED 10 W BIVOLT BRANCA, FORMATO TRADICIONAL (BASE E27)                                                                                                                                                                                                                                                                                                                                                                                                                                            </v>
          </cell>
          <cell r="C2550" t="str">
            <v>UND</v>
          </cell>
          <cell r="D2550" t="str">
            <v>C </v>
          </cell>
          <cell r="E2550">
            <v>9</v>
          </cell>
        </row>
        <row r="2551">
          <cell r="A2551">
            <v>38193</v>
          </cell>
          <cell r="B2551" t="str">
            <v>LAMPADA LED 6 W BIVOLT BRANCA, FORMATO TRADICIONAL (BASE E27)                                                                                                                                                                                                                                                                                                                                                                                                                                             </v>
          </cell>
          <cell r="C2551" t="str">
            <v>UND</v>
          </cell>
          <cell r="D2551" t="str">
            <v>CR</v>
          </cell>
          <cell r="E2551">
            <v>7.82</v>
          </cell>
        </row>
        <row r="2552">
          <cell r="A2552">
            <v>12216</v>
          </cell>
          <cell r="B2552" t="str">
            <v>LAMPADA VAPOR DE SODIO OVOIDE 150 W (BASE E40)                                                                                                                                                                                                                                                                                                                                                                                                                                                            </v>
          </cell>
          <cell r="C2552" t="str">
            <v>UND</v>
          </cell>
          <cell r="D2552" t="str">
            <v>AS</v>
          </cell>
          <cell r="E2552">
            <v>54.65</v>
          </cell>
        </row>
        <row r="2553">
          <cell r="A2553">
            <v>3757</v>
          </cell>
          <cell r="B2553" t="str">
            <v>LAMPADA VAPOR DE SODIO OVOIDE 250 W (BASE E40)                                                                                                                                                                                                                                                                                                                                                                                                                                                            </v>
          </cell>
          <cell r="C2553" t="str">
            <v>UND</v>
          </cell>
          <cell r="D2553" t="str">
            <v>AS</v>
          </cell>
          <cell r="E2553">
            <v>63.19</v>
          </cell>
        </row>
        <row r="2554">
          <cell r="A2554">
            <v>3758</v>
          </cell>
          <cell r="B2554" t="str">
            <v>LAMPADA VAPOR DE SODIO OVOIDE 400 W (BASE E40)                                                                                                                                                                                                                                                                                                                                                                                                                                                            </v>
          </cell>
          <cell r="C2554" t="str">
            <v>UND</v>
          </cell>
          <cell r="D2554" t="str">
            <v>AS</v>
          </cell>
          <cell r="E2554">
            <v>73.68</v>
          </cell>
        </row>
        <row r="2555">
          <cell r="A2555">
            <v>12214</v>
          </cell>
          <cell r="B2555" t="str">
            <v>LAMPADA VAPOR MERCURIO 125 W (BASE E27)                                                                                                                                                                                                                                                                                                                                                                                                                                                                   </v>
          </cell>
          <cell r="C2555" t="str">
            <v>UND</v>
          </cell>
          <cell r="D2555" t="str">
            <v>AS</v>
          </cell>
          <cell r="E2555">
            <v>25.23</v>
          </cell>
        </row>
        <row r="2556">
          <cell r="A2556">
            <v>3749</v>
          </cell>
          <cell r="B2556" t="str">
            <v>LAMPADA VAPOR MERCURIO 250 W (BASE E40)                                                                                                                                                                                                                                                                                                                                                                                                                                                                   </v>
          </cell>
          <cell r="C2556" t="str">
            <v>UND</v>
          </cell>
          <cell r="D2556" t="str">
            <v>AS</v>
          </cell>
          <cell r="E2556">
            <v>44.97</v>
          </cell>
        </row>
        <row r="2557">
          <cell r="A2557">
            <v>3751</v>
          </cell>
          <cell r="B2557" t="str">
            <v>LAMPADA VAPOR MERCURIO 400 W (BASE E40)                                                                                                                                                                                                                                                                                                                                                                                                                                                                   </v>
          </cell>
          <cell r="C2557" t="str">
            <v>UND</v>
          </cell>
          <cell r="D2557" t="str">
            <v>AS</v>
          </cell>
          <cell r="E2557">
            <v>61.37</v>
          </cell>
        </row>
        <row r="2558">
          <cell r="A2558">
            <v>39376</v>
          </cell>
          <cell r="B2558" t="str">
            <v>LAMPADA VAPOR METALICO OVOIDE 150 W, BASE E27/E40                                                                                                                                                                                                                                                                                                                                                                                                                                                         </v>
          </cell>
          <cell r="C2558" t="str">
            <v>UND</v>
          </cell>
          <cell r="D2558" t="str">
            <v>AS</v>
          </cell>
          <cell r="E2558">
            <v>51.74</v>
          </cell>
        </row>
        <row r="2559">
          <cell r="A2559">
            <v>3752</v>
          </cell>
          <cell r="B2559" t="str">
            <v>LAMPADA VAPOR METALICO TUBULAR 400 W (BASE E40)                                                                                                                                                                                                                                                                                                                                                                                                                                                           </v>
          </cell>
          <cell r="C2559" t="str">
            <v>UND</v>
          </cell>
          <cell r="D2559" t="str">
            <v>AS</v>
          </cell>
          <cell r="E2559">
            <v>101.24</v>
          </cell>
        </row>
        <row r="2560">
          <cell r="A2560">
            <v>746</v>
          </cell>
          <cell r="B2560" t="str">
            <v>LAVADORA DE ALTA PRESSAO (LAVA - JATO) PARA AGUA FRIA, PRESSAO DE OPERACAO ENTRE 1400 E 1900 LIB/POL2, VAZAO MAXIMA ENTRE  400 E 700 L/H, POTENCIA DE OPERACAO ENTRE 2,50 E 3,00 CV                                                                                                                                                                                                                                                                                                                       </v>
          </cell>
          <cell r="C2560" t="str">
            <v>UND</v>
          </cell>
          <cell r="D2560" t="str">
            <v>C </v>
          </cell>
          <cell r="E2560">
            <v>1430.32</v>
          </cell>
        </row>
        <row r="2561">
          <cell r="A2561">
            <v>20269</v>
          </cell>
          <cell r="B2561" t="str">
            <v>LAVATORIO / CUBA DE EMBUTIR, OVAL, DE LOUCA BRANCA, SEM LADRAO, DIMENSOES *50 X 35* CM (L X C)                                                                                                                                                                                                                                                                                                                                                                                                            </v>
          </cell>
          <cell r="C2561" t="str">
            <v>UND</v>
          </cell>
          <cell r="D2561" t="str">
            <v>CR</v>
          </cell>
          <cell r="E2561">
            <v>89.39</v>
          </cell>
        </row>
        <row r="2562">
          <cell r="A2562">
            <v>20270</v>
          </cell>
          <cell r="B2562" t="str">
            <v>LAVATORIO / CUBA DE EMBUTIR, OVAL, DE LOUCA COLORIDA, SEM LADRAO, DIMENSOES *50 X 35* CM (L X C)                                                                                                                                                                                                                                                                                                                                                                                                          </v>
          </cell>
          <cell r="C2562" t="str">
            <v>UND</v>
          </cell>
          <cell r="D2562" t="str">
            <v>CR</v>
          </cell>
          <cell r="E2562">
            <v>98.77</v>
          </cell>
        </row>
        <row r="2563">
          <cell r="A2563">
            <v>11696</v>
          </cell>
          <cell r="B2563" t="str">
            <v>LAVATORIO / CUBA DE SOBREPOR, OVAL PEQUENA, DE LOUCA BRANCA, SEM LADRAO, DIMENSOES *44 X 31* CM (L X C)                                                                                                                                                                                                                                                                                                                                                                                                   </v>
          </cell>
          <cell r="C2563" t="str">
            <v>UND</v>
          </cell>
          <cell r="D2563" t="str">
            <v>CR</v>
          </cell>
          <cell r="E2563">
            <v>158.11</v>
          </cell>
        </row>
        <row r="2564">
          <cell r="A2564">
            <v>10427</v>
          </cell>
          <cell r="B2564" t="str">
            <v>LAVATORIO / CUBA DE SOBREPOR, RETANGULAR, DE LOUCA BRANCA, COM LADRAO, DIMENSOES *52 X 45* CM (L X C)                                                                                                                                                                                                                                                                                                                                                                                                     </v>
          </cell>
          <cell r="C2564" t="str">
            <v>UND</v>
          </cell>
          <cell r="D2564" t="str">
            <v>CR</v>
          </cell>
          <cell r="E2564">
            <v>442.45</v>
          </cell>
        </row>
        <row r="2565">
          <cell r="A2565">
            <v>10428</v>
          </cell>
          <cell r="B2565" t="str">
            <v>LAVATORIO / CUBA DE SOBREPOR, RETANGULAR, DE LOUCA COLORIDA, COM LADRAO, DIMENSOES *52 X 45* CM (L X C)                                                                                                                                                                                                                                                                                                                                                                                                   </v>
          </cell>
          <cell r="C2565" t="str">
            <v>UND</v>
          </cell>
          <cell r="D2565" t="str">
            <v>CR</v>
          </cell>
          <cell r="E2565">
            <v>455.86</v>
          </cell>
        </row>
        <row r="2566">
          <cell r="A2566">
            <v>36521</v>
          </cell>
          <cell r="B2566" t="str">
            <v>LAVATORIO DE CANTO DE LOUCA BRANCA, SUSPENSO (SEM COLUNA), DIMENSOES *40 X 30* CM (L X C)                                                                                                                                                                                                                                                                                                                                                                                                                 </v>
          </cell>
          <cell r="C2566" t="str">
            <v>UND</v>
          </cell>
          <cell r="D2566" t="str">
            <v>CR</v>
          </cell>
          <cell r="E2566">
            <v>142.23</v>
          </cell>
        </row>
        <row r="2567">
          <cell r="A2567">
            <v>36794</v>
          </cell>
          <cell r="B2567" t="str">
            <v>LAVATORIO DE LOUCA BRANCA, COM COLUNA, DIMENSOES *44 X 35* CM (L X C)                                                                                                                                                                                                                                                                                                                                                                                                                                     </v>
          </cell>
          <cell r="C2567" t="str">
            <v>UND</v>
          </cell>
          <cell r="D2567" t="str">
            <v>CR</v>
          </cell>
          <cell r="E2567">
            <v>151.42</v>
          </cell>
        </row>
        <row r="2568">
          <cell r="A2568">
            <v>10426</v>
          </cell>
          <cell r="B2568" t="str">
            <v>LAVATORIO DE LOUCA BRANCA, COM COLUNA, DIMENSOES *54 X 44* CM (L X C)                                                                                                                                                                                                                                                                                                                                                                                                                                     </v>
          </cell>
          <cell r="C2568" t="str">
            <v>UND</v>
          </cell>
          <cell r="D2568" t="str">
            <v>CR</v>
          </cell>
          <cell r="E2568">
            <v>169.56</v>
          </cell>
        </row>
        <row r="2569">
          <cell r="A2569">
            <v>10425</v>
          </cell>
          <cell r="B2569" t="str">
            <v>LAVATORIO DE LOUCA BRANCA, SUSPENSO (SEM COLUNA), DIMENSOES *40 X 30* CM                                                                                                                                                                                                                                                                                                                                                                                                                                  </v>
          </cell>
          <cell r="C2569" t="str">
            <v>UND</v>
          </cell>
          <cell r="D2569" t="str">
            <v>CR</v>
          </cell>
          <cell r="E2569">
            <v>86.02</v>
          </cell>
        </row>
        <row r="2570">
          <cell r="A2570">
            <v>10431</v>
          </cell>
          <cell r="B2570" t="str">
            <v>LAVATORIO DE LOUCA COLORIDA, COM COLUNA, DIMENSOES *54 X 44* CM (L X C)                                                                                                                                                                                                                                                                                                                                                                                                                                   </v>
          </cell>
          <cell r="C2570" t="str">
            <v>UND</v>
          </cell>
          <cell r="D2570" t="str">
            <v>CR</v>
          </cell>
          <cell r="E2570">
            <v>294.5</v>
          </cell>
        </row>
        <row r="2571">
          <cell r="A2571">
            <v>10429</v>
          </cell>
          <cell r="B2571" t="str">
            <v>LAVATORIO DE LOUCA COLORIDA, SUSPENSO (SEM COLUNA), DIMENSOES *40 X 30* CM (L X C)                                                                                                                                                                                                                                                                                                                                                                                                                        </v>
          </cell>
          <cell r="C2571" t="str">
            <v>UND</v>
          </cell>
          <cell r="D2571" t="str">
            <v>CR</v>
          </cell>
          <cell r="E2571">
            <v>145.28</v>
          </cell>
        </row>
        <row r="2572">
          <cell r="A2572">
            <v>2354</v>
          </cell>
          <cell r="B2572" t="str">
            <v>LEITURISTA OU CADASTRISTA DE REDES DE AGUA E ESGOTO (HORISTA)                                                                                                                                                                                                                                                                                                                                                                                                                                             </v>
          </cell>
          <cell r="C2572" t="str">
            <v>H </v>
          </cell>
          <cell r="D2572" t="str">
            <v>CR</v>
          </cell>
          <cell r="E2572">
            <v>13.75</v>
          </cell>
        </row>
        <row r="2573">
          <cell r="A2573">
            <v>40932</v>
          </cell>
          <cell r="B2573" t="str">
            <v>LEITURISTA OU CADASTRISTA DE REDES DE AGUA E ESGOTO (MENSALISTA)                                                                                                                                                                                                                                                                                                                                                                                                                                          </v>
          </cell>
          <cell r="C2573" t="str">
            <v>MÊS   </v>
          </cell>
          <cell r="D2573" t="str">
            <v>CR</v>
          </cell>
          <cell r="E2573">
            <v>2402.54</v>
          </cell>
        </row>
        <row r="2574">
          <cell r="A2574">
            <v>10853</v>
          </cell>
          <cell r="B2574" t="str">
            <v>LETRA ACO INOX (AISI 304), CHAPA NUM. 22, RECORTADO, H= 20 CM (SEM RELEVO)                                                                                                                                                                                                                                                                                                                                                                                                                                </v>
          </cell>
          <cell r="C2574" t="str">
            <v>UND</v>
          </cell>
          <cell r="D2574" t="str">
            <v>CR</v>
          </cell>
          <cell r="E2574">
            <v>95.68</v>
          </cell>
        </row>
        <row r="2575">
          <cell r="A2575">
            <v>5093</v>
          </cell>
          <cell r="B2575" t="str">
            <v>LEVANTADOR DE JANELA GUILHOTINA, EM LATAO CROMADO                                                                                                                                                                                                                                                                                                                                                                                                                                                         </v>
          </cell>
          <cell r="C2575" t="str">
            <v>PAR   </v>
          </cell>
          <cell r="D2575" t="str">
            <v>CR</v>
          </cell>
          <cell r="E2575">
            <v>19</v>
          </cell>
        </row>
        <row r="2576">
          <cell r="A2576">
            <v>44331</v>
          </cell>
          <cell r="B2576" t="str">
            <v>LIMPA VIDROS COM PULVERIZADOR                                                                                                                                                                                                                                                                                                                                                                                                                                                                             </v>
          </cell>
          <cell r="C2576" t="str">
            <v>L </v>
          </cell>
          <cell r="D2576" t="str">
            <v>CR</v>
          </cell>
          <cell r="E2576">
            <v>75.85</v>
          </cell>
        </row>
        <row r="2577">
          <cell r="A2577">
            <v>37768</v>
          </cell>
          <cell r="B2577" t="str">
            <v>LIMPADORA A SUCCAO, TANQUE 12000 L, BASCULAMENTO HIDRAULICO, BOMBA 12 M3/MIN 95% VACUO (INCLUI MONTAGEM, NAO INCLUI CAMINHAO)                                                                                                                                                                                                                                                                                                                                                                             </v>
          </cell>
          <cell r="C2577" t="str">
            <v>UND</v>
          </cell>
          <cell r="D2577" t="str">
            <v>AS</v>
          </cell>
          <cell r="E2577">
            <v>295000</v>
          </cell>
        </row>
        <row r="2578">
          <cell r="A2578">
            <v>37773</v>
          </cell>
          <cell r="B2578" t="str">
            <v>LIMPADORA DE SUCCAO TANQUE 7000 L, BOMBA 12 M3/MIN 95% VACUO (INCLUI MONTAGEM, NAO INCLUI CAMINHAO)                                                                                                                                                                                                                                                                                                                                                                                                       </v>
          </cell>
          <cell r="C2578" t="str">
            <v>UND</v>
          </cell>
          <cell r="D2578" t="str">
            <v>AS</v>
          </cell>
          <cell r="E2578">
            <v>250504.73</v>
          </cell>
        </row>
        <row r="2579">
          <cell r="A2579">
            <v>37769</v>
          </cell>
          <cell r="B2579" t="str">
            <v>LIMPADORA DE SUCCAO, TANQUE 11000 L, BOMBA 340 M3/MIN (INCLUI MONTAGEM, NAO INCLUI CAMINHAO)                                                                                                                                                                                                                                                                                                                                                                                                              </v>
          </cell>
          <cell r="C2579" t="str">
            <v>UND</v>
          </cell>
          <cell r="D2579" t="str">
            <v>AS</v>
          </cell>
          <cell r="E2579">
            <v>419376.48</v>
          </cell>
        </row>
        <row r="2580">
          <cell r="A2580">
            <v>37770</v>
          </cell>
          <cell r="B2580" t="str">
            <v>LIMPADORA DE SUCCAO, TANQUE 5500 L, BOMBA 60M3/MIN, VACUO 500 MBAR (INCLUI MONTAGEM, NAO INCLUI CAMINHAO)                                                                                                                                                                                                                                                                                                                                                                                                 </v>
          </cell>
          <cell r="C2580" t="str">
            <v>UND</v>
          </cell>
          <cell r="D2580" t="str">
            <v>AS</v>
          </cell>
          <cell r="E2580">
            <v>711748.8</v>
          </cell>
        </row>
        <row r="2581">
          <cell r="A2581">
            <v>38382</v>
          </cell>
          <cell r="B2581" t="str">
            <v>LINHA DE PEDREIRO LISA 100 M                                                                                                                                                                                                                                                                                                                                                                                                                                                                              </v>
          </cell>
          <cell r="C2581" t="str">
            <v>UND</v>
          </cell>
          <cell r="D2581" t="str">
            <v>CR</v>
          </cell>
          <cell r="E2581">
            <v>12.44</v>
          </cell>
        </row>
        <row r="2582">
          <cell r="A2582">
            <v>38383</v>
          </cell>
          <cell r="B2582" t="str">
            <v>LIXA D'AGUA EM FOLHA, GRAO 100                                                                                                                                                                                                                                                                                                                                                                                                                                                                            </v>
          </cell>
          <cell r="C2582" t="str">
            <v>UND</v>
          </cell>
          <cell r="D2582" t="str">
            <v>CR</v>
          </cell>
          <cell r="E2582">
            <v>2.33</v>
          </cell>
        </row>
        <row r="2583">
          <cell r="A2583">
            <v>3768</v>
          </cell>
          <cell r="B2583" t="str">
            <v>LIXA EM FOLHA PARA FERRO, NUMERO 150                                                                                                                                                                                                                                                                                                                                                                                                                                                                      </v>
          </cell>
          <cell r="C2583" t="str">
            <v>UND</v>
          </cell>
          <cell r="D2583" t="str">
            <v>CR</v>
          </cell>
          <cell r="E2583">
            <v>2.22</v>
          </cell>
        </row>
        <row r="2584">
          <cell r="A2584">
            <v>3767</v>
          </cell>
          <cell r="B2584" t="str">
            <v>LIXA EM FOLHA PARA PAREDE OU MADEIRA, NUMERO 120, COR VERMELHA                                                                                                                                                                                                                                                                                                                                                                                                                                            </v>
          </cell>
          <cell r="C2584" t="str">
            <v>UND</v>
          </cell>
          <cell r="D2584" t="str">
            <v>CR</v>
          </cell>
          <cell r="E2584">
            <v>0.74</v>
          </cell>
        </row>
        <row r="2585">
          <cell r="A2585">
            <v>13192</v>
          </cell>
          <cell r="B2585" t="str">
            <v>LIXADEIRA ELETRICA ANGULAR PARA CONCRETO, POTENCIA 1.400 W, PRATO DIAMANTADO DE 5''                                                                                                                                                                                                                                                                                                                                                                                                                       </v>
          </cell>
          <cell r="C2585" t="str">
            <v>UND</v>
          </cell>
          <cell r="D2585" t="str">
            <v>CR</v>
          </cell>
          <cell r="E2585">
            <v>4980.24</v>
          </cell>
        </row>
        <row r="2586">
          <cell r="A2586">
            <v>38413</v>
          </cell>
          <cell r="B2586" t="str">
            <v>LIXADEIRA ELETRICA ANGULAR, PARA DISCO DE 7 " (180 MM), POTENCIA DE 2.200 W, *5.000* RPM, 220 V                                                                                                                                                                                                                                                                                                                                                                                                           </v>
          </cell>
          <cell r="C2586" t="str">
            <v>UND</v>
          </cell>
          <cell r="D2586" t="str">
            <v>CR</v>
          </cell>
          <cell r="E2586">
            <v>823.66</v>
          </cell>
        </row>
        <row r="2587">
          <cell r="A2587">
            <v>42440</v>
          </cell>
          <cell r="B2587" t="str">
            <v>LIXEIRA DUPLA, COM CAPACIDADE VOLUMETRICA DE 60L*, FABRICADA EM TUBO DE ACO CARBONO, CESTOS EM CHAPA DE ACO E PINTURA NO PROCESSO ELETROSTATICO - PARA ACADEMIA AO AR LIVRE / ACADEMIA DA TERCEIRA IDADE - ATI                                                                                                                                                                                                                                                                                            </v>
          </cell>
          <cell r="C2587" t="str">
            <v>UND</v>
          </cell>
          <cell r="D2587" t="str">
            <v>AS</v>
          </cell>
          <cell r="E2587">
            <v>1235.91</v>
          </cell>
        </row>
        <row r="2588">
          <cell r="A2588">
            <v>20193</v>
          </cell>
          <cell r="B2588" t="str">
            <v>LOCACAO DE ANDAIME METALICO TIPO FACHADEIRO, PECAS COM APROXIMADAMENTE 1,20 M DE LARGURA E 2,0 M DE ALTURA, INCLUINDO DIAGONAIS EM X, BARRAS DE LIGACAO, SAPATAS E DEMAIS ITENS NECESSARIOS A MONTAGEM (NAO INCLUI INSTALACAO)                                                                                                                                                                                                                                                                            </v>
          </cell>
          <cell r="C2588" t="str">
            <v>M2XMÊS</v>
          </cell>
          <cell r="D2588" t="str">
            <v>CR</v>
          </cell>
          <cell r="E2588">
            <v>18</v>
          </cell>
        </row>
        <row r="2589">
          <cell r="A2589">
            <v>10527</v>
          </cell>
          <cell r="B2589" t="str">
            <v>LOCACAO DE ANDAIME METALICO TUBULAR DE ENCAIXE, TIPO DE TORRE, CADA PAINEL COM LARGURA DE 1 ATE 1,5 M E ALTURA DE *1,00* M, INCLUINDO DIAGONAL, BARRAS DE LIGACAO, SAPATAS OU RODIZIOS E DEMAIS ITENS NECESSARIOS A MONTAGEM (NAO INCLUI INSTALACAO)                                                                                                                                                                                                                                                      </v>
          </cell>
          <cell r="C2589" t="str">
            <v>MXMÊS </v>
          </cell>
          <cell r="D2589" t="str">
            <v>C </v>
          </cell>
          <cell r="E2589">
            <v>24</v>
          </cell>
        </row>
        <row r="2590">
          <cell r="A2590">
            <v>41805</v>
          </cell>
          <cell r="B2590" t="str">
            <v>LOCACAO DE ANDAIME SUSPENSO OU BALANCIM MANUAL, CAPACIDADE DE CARGA TOTAL DE APROXIMADAMENTE 250 KG/M2, PLATAFORMA DE 1,50 M X 0,80 M (C X L), CABO DE 45 M                                                                                                                                                                                                                                                                                                                                               </v>
          </cell>
          <cell r="C2590" t="str">
            <v>MÊS   </v>
          </cell>
          <cell r="D2590" t="str">
            <v>CR</v>
          </cell>
          <cell r="E2590">
            <v>690</v>
          </cell>
        </row>
        <row r="2591">
          <cell r="A2591">
            <v>40271</v>
          </cell>
          <cell r="B2591" t="str">
            <v>LOCACAO DE APRUMADOR METALICO DE PILAR, COM ALTURA E ANGULO REGULAVEIS, EXTENSAO DE *1,50* A *2,80* M                                                                                                                                                                                                                                                                                                                                                                                                     </v>
          </cell>
          <cell r="C2591" t="str">
            <v>UNDXMÊS</v>
          </cell>
          <cell r="D2591" t="str">
            <v>CR</v>
          </cell>
          <cell r="E2591">
            <v>18.37</v>
          </cell>
        </row>
        <row r="2592">
          <cell r="A2592">
            <v>40287</v>
          </cell>
          <cell r="B2592" t="str">
            <v>LOCACAO DE BARRA DE ANCORAGEM DE 0,80 A 1,20 M DE EXTENSAO, COM ROSCA DE 5/8", INCLUINDO PORCA E FLANGE                                                                                                                                                                                                                                                                                                                                                                                                   </v>
          </cell>
          <cell r="C2592" t="str">
            <v>MÊS   </v>
          </cell>
          <cell r="D2592" t="str">
            <v>CR</v>
          </cell>
          <cell r="E2592">
            <v>7.07</v>
          </cell>
        </row>
        <row r="2593">
          <cell r="A2593">
            <v>4084</v>
          </cell>
          <cell r="B2593" t="str">
            <v>LOCACAO DE BOMBA SUBMERSIVEL PARA DRENAGEM E ESGOTAMENTO, MOTOR ELETRICO TRIFASICO, POTENCIA DE 1 CV, DIAMETRO DE RECALQUE DE 2". FAIXA DE OPERACAO Q=25 M3/H (+ OU - 1 M3/H) E AMT=2 M, Q=12 M3/H (+ OU - 2 M3/H) E AMT = 12 M (+ OU - 2 M)                                                                                                                                                                                                                                                              </v>
          </cell>
          <cell r="C2593" t="str">
            <v>H </v>
          </cell>
          <cell r="D2593" t="str">
            <v>CR</v>
          </cell>
          <cell r="E2593">
            <v>2.25</v>
          </cell>
        </row>
        <row r="2594">
          <cell r="A2594">
            <v>743</v>
          </cell>
          <cell r="B2594" t="str">
            <v>LOCACAO DE BOMBA SUBMERSIVEL PARA DRENAGEM E ESGOTAMENTO, MOTOR ELETRICO TRIFASICO, POTENCIA DE 2 CV, DIAMETRO DE RECALQUE DE 2", FAIXA DE OPERACAO Q=35 M3/H (+ OU - 3 M3/H) E AMT=2 M, Q=13 M3/H (+ OU - 3 M3/H) E AMT = 17 M (+ OU - 3 M)                                                                                                                                                                                                                                                              </v>
          </cell>
          <cell r="C2594" t="str">
            <v>H </v>
          </cell>
          <cell r="D2594" t="str">
            <v>C </v>
          </cell>
          <cell r="E2594">
            <v>2.25</v>
          </cell>
        </row>
        <row r="2595">
          <cell r="A2595">
            <v>40293</v>
          </cell>
          <cell r="B2595" t="str">
            <v>LOCACAO DE BOMBA SUBMERSIVEL PARA DRENAGEM E ESGOTAMENTO, MOTOR ELETRICO TRIFASICO, POTENCIA DE 2 CV, DIAMETRO DE RECALQUE DE 3". FAIXA DE OPERACAO Q=70 M3/H (+ OU - 2 M3/H) E AMT=2 M, Q=9,5 M3/H (+ OU - 3,5 M3/H) E AMT = 10 M (+ OU - 2 M)                                                                                                                                                                                                                                                           </v>
          </cell>
          <cell r="C2595" t="str">
            <v>H </v>
          </cell>
          <cell r="D2595" t="str">
            <v>CR</v>
          </cell>
          <cell r="E2595">
            <v>2.7</v>
          </cell>
        </row>
        <row r="2596">
          <cell r="A2596">
            <v>40294</v>
          </cell>
          <cell r="B2596" t="str">
            <v>LOCACAO DE BOMBA SUBMERSIVEL PARA DRENAGEM E ESGOTAMENTO, MOTOR ELETRICO TRIFASICO, POTENCIA DE 3 CV, DIAMETRO DE RECALQUE DE 2", FAIXA DE OPERACAO Q=84 M3/H (+ OU - 2,5 M3/H) E AMT=2 M, Q=9,1 M3/H (+ OU - 2 M3/H) E AMT = 12 M (+ OU - 2 M)                                                                                                                                                                                                                                                           </v>
          </cell>
          <cell r="C2596" t="str">
            <v>H </v>
          </cell>
          <cell r="D2596" t="str">
            <v>CR</v>
          </cell>
          <cell r="E2596">
            <v>2.25</v>
          </cell>
        </row>
        <row r="2597">
          <cell r="A2597">
            <v>4085</v>
          </cell>
          <cell r="B2597" t="str">
            <v>LOCACAO DE BOMBA SUBMERSIVEL PARA DRENAGEM E ESGOTAMENTO, MOTOR ELETRICO TRIFASICO, POTENCIA DE 4 CV, DIAMETRO DE RECALQUE DE 3". FAIXA DE OPERACAO Q=60 M3/H (+ OU - 1 M3/H) E AMT=2 M, Q=11 M3/H (+ OU - 1 M3/H) E AMT = 23 M (+ OU - 1 M)                                                                                                                                                                                                                                                              </v>
          </cell>
          <cell r="C2597" t="str">
            <v>H </v>
          </cell>
          <cell r="D2597" t="str">
            <v>CR</v>
          </cell>
          <cell r="E2597">
            <v>3.15</v>
          </cell>
        </row>
        <row r="2598">
          <cell r="A2598">
            <v>10779</v>
          </cell>
          <cell r="B2598" t="str">
            <v>LOCACAO DE CONTAINER 2,30 X 4,30 M, ALT. 2,50 M, P/ SANITARIO, C/ 5 BACIAS, 1 LAVATORIO E 4 MICTORIOS (NAO INCLUI MOBILIZACAO/DESMOBILIZACAO)                                                                                                                                                                                                                                                                                                                                                             </v>
          </cell>
          <cell r="C2598" t="str">
            <v>MÊS   </v>
          </cell>
          <cell r="D2598" t="str">
            <v>AS</v>
          </cell>
          <cell r="E2598">
            <v>1112.5</v>
          </cell>
        </row>
        <row r="2599">
          <cell r="A2599">
            <v>10777</v>
          </cell>
          <cell r="B2599" t="str">
            <v>LOCACAO DE CONTAINER 2,30 X 4,30 M, ALT. 2,50 M, PARA SANITARIO, COM 3 BACIAS, 4 CHUVEIROS, 1 LAVATORIO E 1 MICTORIO (NAO INCLUI MOBILIZACAO/DESMOBILIZACAO)                                                                                                                                                                                                                                                                                                                                              </v>
          </cell>
          <cell r="C2599" t="str">
            <v>MÊS   </v>
          </cell>
          <cell r="D2599" t="str">
            <v>AS</v>
          </cell>
          <cell r="E2599">
            <v>1010.52</v>
          </cell>
        </row>
        <row r="2600">
          <cell r="A2600">
            <v>10775</v>
          </cell>
          <cell r="B2600" t="str">
            <v>LOCACAO DE CONTAINER 2,30 X 6,00 M, ALT. 2,50 M, COM 1 SANITARIO, PARA ESCRITORIO, COMPLETO, SEM DIVISORIAS INTERNAS (NAO INCLUI MOBILIZACAO/DESMOBILIZACAO)                                                                                                                                                                                                                                                                                                                                              </v>
          </cell>
          <cell r="C2600" t="str">
            <v>MÊS   </v>
          </cell>
          <cell r="D2600" t="str">
            <v>AS</v>
          </cell>
          <cell r="E2600">
            <v>890</v>
          </cell>
        </row>
        <row r="2601">
          <cell r="A2601">
            <v>10776</v>
          </cell>
          <cell r="B2601" t="str">
            <v>LOCACAO DE CONTAINER 2,30 X 6,00 M, ALT. 2,50 M, PARA ESCRITORIO, SEM DIVISORIAS INTERNAS E SEM SANITARIO (NAO INCLUI MOBILIZACAO/DESMOBILIZACAO)                                                                                                                                                                                                                                                                                                                                                         </v>
          </cell>
          <cell r="C2601" t="str">
            <v>MÊS   </v>
          </cell>
          <cell r="D2601" t="str">
            <v>AS</v>
          </cell>
          <cell r="E2601">
            <v>695.31</v>
          </cell>
        </row>
        <row r="2602">
          <cell r="A2602">
            <v>10778</v>
          </cell>
          <cell r="B2602" t="str">
            <v>LOCACAO DE CONTAINER 2,30 X 6,00 M, ALT. 2,50 M, PARA SANITARIO, COM 4 BACIAS, 8 CHUVEIROS,1 LAVATORIO E 1 MICTORIO (NAO INCLUI MOBILIZACAO/DESMOBILIZACAO)                                                                                                                                                                                                                                                                                                                                               </v>
          </cell>
          <cell r="C2602" t="str">
            <v>MÊS   </v>
          </cell>
          <cell r="D2602" t="str">
            <v>AS</v>
          </cell>
          <cell r="E2602">
            <v>1112.5</v>
          </cell>
        </row>
        <row r="2603">
          <cell r="A2603">
            <v>40339</v>
          </cell>
          <cell r="B2603" t="str">
            <v>LOCACAO DE CRUZETA, SIMPLES, PARA ESCORA METALICA, COMPRIMENTO ENTRE 50 A 60 CM, PARA ESCORA DE 1,80 A 3,20 METROS E TUBO EXTERNO ATE 48 MM DE DIAMETRO                                                                                                                                                                                                                                                                                                                                                   </v>
          </cell>
          <cell r="C2603" t="str">
            <v>UNDXMÊS</v>
          </cell>
          <cell r="D2603" t="str">
            <v>CR</v>
          </cell>
          <cell r="E2603">
            <v>6.44</v>
          </cell>
        </row>
        <row r="2604">
          <cell r="A2604">
            <v>10749</v>
          </cell>
          <cell r="B2604" t="str">
            <v>LOCACAO DE ESCORA METALICA TELESCOPICA, COM ALTURA REGULAVEL DE *1,80* A *3,20* M, COM CAPACIDADE DE CARGA DE NO MINIMO 1000 KGF (10 KN), INCLUSO TRIPE E FORCADO                                                                                                                                                                                                                                                                                                                                         </v>
          </cell>
          <cell r="C2604" t="str">
            <v>UNDXMÊS</v>
          </cell>
          <cell r="D2604" t="str">
            <v>CR</v>
          </cell>
          <cell r="E2604">
            <v>21.3</v>
          </cell>
        </row>
        <row r="2605">
          <cell r="A2605">
            <v>40290</v>
          </cell>
          <cell r="B2605" t="str">
            <v>LOCACAO DE FORMA PLASTICA PARA LAJE NERVURADA, DIMENSOES *60* X *60* X *16* CM                                                                                                                                                                                                                                                                                                                                                                                                                            </v>
          </cell>
          <cell r="C2605" t="str">
            <v>UNDXMÊS</v>
          </cell>
          <cell r="D2605" t="str">
            <v>CR</v>
          </cell>
          <cell r="E2605">
            <v>11.52</v>
          </cell>
        </row>
        <row r="2606">
          <cell r="A2606">
            <v>3346</v>
          </cell>
          <cell r="B2606" t="str">
            <v>LOCACAO DE GRUPO GERADOR *80 A 125* KVA, MOTOR DIESEL, REBOCAVEL, ACIONAMENTO MANUAL                                                                                                                                                                                                                                                                                                                                                                                                                      </v>
          </cell>
          <cell r="C2606" t="str">
            <v>H </v>
          </cell>
          <cell r="D2606" t="str">
            <v>C </v>
          </cell>
          <cell r="E2606">
            <v>18.45</v>
          </cell>
        </row>
        <row r="2607">
          <cell r="A2607">
            <v>3348</v>
          </cell>
          <cell r="B2607" t="str">
            <v>LOCACAO DE GRUPO GERADOR ACIMA DE * 125 ATE 180* KVA, MOTOR DIESEL, REBOCAVEL, ACIONAMENTO MANUAL                                                                                                                                                                                                                                                                                                                                                                                                         </v>
          </cell>
          <cell r="C2607" t="str">
            <v>H </v>
          </cell>
          <cell r="D2607" t="str">
            <v>CR</v>
          </cell>
          <cell r="E2607">
            <v>22.07</v>
          </cell>
        </row>
        <row r="2608">
          <cell r="A2608">
            <v>39833</v>
          </cell>
          <cell r="B2608" t="str">
            <v>LOCACAO DE GRUPO GERADOR DE *260* KVA, DIESEL REBOCAVEL, ACIONAMENTO MANUAL                                                                                                                                                                                                                                                                                                                                                                                                                               </v>
          </cell>
          <cell r="C2608" t="str">
            <v>H </v>
          </cell>
          <cell r="D2608" t="str">
            <v>CR</v>
          </cell>
          <cell r="E2608">
            <v>30.23</v>
          </cell>
        </row>
        <row r="2609">
          <cell r="A2609">
            <v>7252</v>
          </cell>
          <cell r="B2609" t="str">
            <v>LOCACAO DE NIVEL OPTICO, COM PRECISAO DE 0,7 MM, AUMENTO DE 32X                                                                                                                                                                                                                                                                                                                                                                                                                                           </v>
          </cell>
          <cell r="C2609" t="str">
            <v>H </v>
          </cell>
          <cell r="D2609" t="str">
            <v>AS</v>
          </cell>
          <cell r="E2609">
            <v>2.25</v>
          </cell>
        </row>
        <row r="2610">
          <cell r="A2610">
            <v>7247</v>
          </cell>
          <cell r="B2610" t="str">
            <v>LOCACAO DE TEODOLITO ELETRONICO, PRECISAO ANGULAR DE 5 A 7 SEGUNDOS, INCLUINDO TRIPE                                                                                                                                                                                                                                                                                                                                                                                                                      </v>
          </cell>
          <cell r="C2610" t="str">
            <v>H </v>
          </cell>
          <cell r="D2610" t="str">
            <v>AS</v>
          </cell>
          <cell r="E2610">
            <v>2.25</v>
          </cell>
        </row>
        <row r="2611">
          <cell r="A2611">
            <v>40291</v>
          </cell>
          <cell r="B2611" t="str">
            <v>LOCACAO DE TORRE METALICA COMPLETA PARA UMA CARGA DE 8 TF (80 KN)  E PE DIREITO DE 6 M, INCLUINDO MODULOS , DIAGONAIS, SAPATAS E FORCADOS                                                                                                                                                                                                                                                                                                                                                                 </v>
          </cell>
          <cell r="C2611" t="str">
            <v>UNDXMÊS</v>
          </cell>
          <cell r="D2611" t="str">
            <v>CR</v>
          </cell>
          <cell r="E2611">
            <v>600</v>
          </cell>
        </row>
        <row r="2612">
          <cell r="A2612">
            <v>40275</v>
          </cell>
          <cell r="B2612" t="str">
            <v>LOCACAO DE VIGA SANDUICHE METALICA VAZADA PARA TRAVAMENTO DE PILARES, ALTURA DE *8* CM, LARGURA DE *6* CM E EXTENSAO DE 2 M                                                                                                                                                                                                                                                                                                                                                                               </v>
          </cell>
          <cell r="C2612" t="str">
            <v>UNDXMÊS</v>
          </cell>
          <cell r="D2612" t="str">
            <v>CR</v>
          </cell>
          <cell r="E2612">
            <v>19.2</v>
          </cell>
        </row>
        <row r="2613">
          <cell r="A2613">
            <v>42408</v>
          </cell>
          <cell r="B2613" t="str">
            <v>LONA PLASTICA EXTRA FORTE PRETA, E = 200 MICRA                                                                                                                                                                                                                                                                                                                                                                                                                                                            </v>
          </cell>
          <cell r="C2613" t="str">
            <v>M2</v>
          </cell>
          <cell r="D2613" t="str">
            <v>CR</v>
          </cell>
          <cell r="E2613">
            <v>2.2</v>
          </cell>
        </row>
        <row r="2614">
          <cell r="A2614">
            <v>3777</v>
          </cell>
          <cell r="B2614" t="str">
            <v>LONA PLASTICA PESADA PRETA, E = 150 MICRA                                                                                                                                                                                                                                                                                                                                                                                                                                                                 </v>
          </cell>
          <cell r="C2614" t="str">
            <v>M2</v>
          </cell>
          <cell r="D2614" t="str">
            <v>C </v>
          </cell>
          <cell r="E2614">
            <v>1.59</v>
          </cell>
        </row>
        <row r="2615">
          <cell r="A2615">
            <v>44699</v>
          </cell>
          <cell r="B2615" t="str">
            <v>LUBRIFICANTE REDUTOR DE TORQUE E ARRASTO DE ALTO DESEMPENHO, PARA PERFURACAO HORIZONTAL DIRECIONAL, HDD                                                                                                                                                                                                                                                                                                                                                                                                   </v>
          </cell>
          <cell r="C2615" t="str">
            <v>KG</v>
          </cell>
          <cell r="D2615" t="str">
            <v>CR</v>
          </cell>
          <cell r="E2615">
            <v>50.14</v>
          </cell>
        </row>
        <row r="2616">
          <cell r="A2616">
            <v>3798</v>
          </cell>
          <cell r="B2616" t="str">
            <v>LUMINARIA ABERTA P/ ILUMINACAO PUBLICA, TIPO X-57 PETERCO OU EQUIV                                                                                                                                                                                                                                                                                                                                                                                                                                        </v>
          </cell>
          <cell r="C2616" t="str">
            <v>UND</v>
          </cell>
          <cell r="D2616" t="str">
            <v>AS</v>
          </cell>
          <cell r="E2616">
            <v>101.18</v>
          </cell>
        </row>
        <row r="2617">
          <cell r="A2617">
            <v>38769</v>
          </cell>
          <cell r="B2617" t="str">
            <v>LUMINARIA ARANDELA TIPO MEIA-LUA COM VIDRO FOSCO *30 X 15* CM, PARA 1 LAMPADA, BASE E27, POTENCIA MAXIMA 40/60 W (NAO INCLUI LAMPADA)                                                                                                                                                                                                                                                                                                                                                                     </v>
          </cell>
          <cell r="C2617" t="str">
            <v>UND</v>
          </cell>
          <cell r="D2617" t="str">
            <v>AS</v>
          </cell>
          <cell r="E2617">
            <v>79.01</v>
          </cell>
        </row>
        <row r="2618">
          <cell r="A2618">
            <v>39510</v>
          </cell>
          <cell r="B2618" t="str">
            <v>LUMINARIA DE EMBUTIR EM CHAPA DE ACO PARA 2 LAMPADAS FLUORESCENTES DE 14 W COM REFLETOR E ALETAS EM ALUMINIO, COMPLETA (INCLUI REATOR E LAMPADAS)                                                                                                                                                                                                                                                                                                                                                         </v>
          </cell>
          <cell r="C2618" t="str">
            <v>UND</v>
          </cell>
          <cell r="D2618" t="str">
            <v>AS</v>
          </cell>
          <cell r="E2618">
            <v>319.77</v>
          </cell>
        </row>
        <row r="2619">
          <cell r="A2619">
            <v>38776</v>
          </cell>
          <cell r="B2619" t="str">
            <v>LUMINARIA DE EMBUTIR EM CHAPA DE ACO PARA 4 LAMPADAS FLUORESCENTES DE 14 W *60 X 60 CM* ALETADA (NAO INCLUI REATOR E LAMPADAS)                                                                                                                                                                                                                                                                                                                                                                            </v>
          </cell>
          <cell r="C2619" t="str">
            <v>UND</v>
          </cell>
          <cell r="D2619" t="str">
            <v>AS</v>
          </cell>
          <cell r="E2619">
            <v>339.37</v>
          </cell>
        </row>
        <row r="2620">
          <cell r="A2620">
            <v>38774</v>
          </cell>
          <cell r="B2620" t="str">
            <v>LUMINARIA DE EMERGENCIA 30 LEDS, POTENCIA 2 W, BATERIA DE LITIO, AUTONOMIA DE 6 HORAS                                                                                                                                                                                                                                                                                                                                                                                                                     </v>
          </cell>
          <cell r="C2620" t="str">
            <v>UND</v>
          </cell>
          <cell r="D2620" t="str">
            <v>CR</v>
          </cell>
          <cell r="E2620">
            <v>22.61</v>
          </cell>
        </row>
        <row r="2621">
          <cell r="A2621">
            <v>42247</v>
          </cell>
          <cell r="B2621" t="str">
            <v>LUMINARIA DE LED PARA ILUMINACAO PUBLICA, DE 138 W ATE 180 W, INVOLUCRO EM ALUMINIO OU ACO INOX                                                                                                                                                                                                                                                                                                                                                                                                           </v>
          </cell>
          <cell r="C2621" t="str">
            <v>UND</v>
          </cell>
          <cell r="D2621" t="str">
            <v>CR</v>
          </cell>
          <cell r="E2621">
            <v>771.74</v>
          </cell>
        </row>
        <row r="2622">
          <cell r="A2622">
            <v>42248</v>
          </cell>
          <cell r="B2622" t="str">
            <v>LUMINARIA DE LED PARA ILUMINACAO PUBLICA, DE 181 W ATE 239 W, INVOLUCRO EM ALUMINIO OU ACO INOX                                                                                                                                                                                                                                                                                                                                                                                                           </v>
          </cell>
          <cell r="C2622" t="str">
            <v>UND</v>
          </cell>
          <cell r="D2622" t="str">
            <v>CR</v>
          </cell>
          <cell r="E2622">
            <v>896.43</v>
          </cell>
        </row>
        <row r="2623">
          <cell r="A2623">
            <v>42249</v>
          </cell>
          <cell r="B2623" t="str">
            <v>LUMINARIA DE LED PARA ILUMINACAO PUBLICA, DE 240 W ATE 350 W, INVOLUCRO EM ALUMINIO OU ACO INOX                                                                                                                                                                                                                                                                                                                                                                                                           </v>
          </cell>
          <cell r="C2623" t="str">
            <v>UND</v>
          </cell>
          <cell r="D2623" t="str">
            <v>CR</v>
          </cell>
          <cell r="E2623">
            <v>1485.07</v>
          </cell>
        </row>
        <row r="2624">
          <cell r="A2624">
            <v>42244</v>
          </cell>
          <cell r="B2624" t="str">
            <v>LUMINARIA DE LED PARA ILUMINACAO PUBLICA, DE 33 W ATE 50 W, INVOLUCRO EM ALUMINIO OU ACO INOX                                                                                                                                                                                                                                                                                                                                                                                                             </v>
          </cell>
          <cell r="C2624" t="str">
            <v>UND</v>
          </cell>
          <cell r="D2624" t="str">
            <v>CR</v>
          </cell>
          <cell r="E2624">
            <v>231.92</v>
          </cell>
        </row>
        <row r="2625">
          <cell r="A2625">
            <v>42245</v>
          </cell>
          <cell r="B2625" t="str">
            <v>LUMINARIA DE LED PARA ILUMINACAO PUBLICA, DE 51 W ATE 67 W, INVOLUCRO EM ALUMINIO OU ACO INOX                                                                                                                                                                                                                                                                                                                                                                                                             </v>
          </cell>
          <cell r="C2625" t="str">
            <v>UND</v>
          </cell>
          <cell r="D2625" t="str">
            <v>CR</v>
          </cell>
          <cell r="E2625">
            <v>427.97</v>
          </cell>
        </row>
        <row r="2626">
          <cell r="A2626">
            <v>42246</v>
          </cell>
          <cell r="B2626" t="str">
            <v>LUMINARIA DE LED PARA ILUMINACAO PUBLICA, DE 68 W ATE 97 W, INVOLUCRO EM ALUMINIO OU ACO INOX                                                                                                                                                                                                                                                                                                                                                                                                             </v>
          </cell>
          <cell r="C2626" t="str">
            <v>UND</v>
          </cell>
          <cell r="D2626" t="str">
            <v>CR</v>
          </cell>
          <cell r="E2626">
            <v>473.74</v>
          </cell>
        </row>
        <row r="2627">
          <cell r="A2627">
            <v>42243</v>
          </cell>
          <cell r="B2627" t="str">
            <v>LUMINARIA DE LED PARA ILUMINACAO PUBLICA, DE 98 W ATE 137 W, INVOLUCRO EM ALUMINIO OU ACO INOX                                                                                                                                                                                                                                                                                                                                                                                                            </v>
          </cell>
          <cell r="C2627" t="str">
            <v>UND</v>
          </cell>
          <cell r="D2627" t="str">
            <v>CR</v>
          </cell>
          <cell r="E2627">
            <v>571.25</v>
          </cell>
        </row>
        <row r="2628">
          <cell r="A2628">
            <v>38889</v>
          </cell>
          <cell r="B2628" t="str">
            <v>LUMINARIA DE SOBREPOR EM CHAPA DE ACO COM ALETAS PLASTICAS, PARA 1 LAMPADA, BASE E27, POTENCIA MAXIMA 40/60 W (NAO INCLUI LAMPADA)                                                                                                                                                                                                                                                                                                                                                                        </v>
          </cell>
          <cell r="C2628" t="str">
            <v>UND</v>
          </cell>
          <cell r="D2628" t="str">
            <v>AS</v>
          </cell>
          <cell r="E2628">
            <v>60.56</v>
          </cell>
        </row>
        <row r="2629">
          <cell r="A2629">
            <v>38784</v>
          </cell>
          <cell r="B2629" t="str">
            <v>LUMINARIA DE SOBREPOR EM CHAPA DE ACO COM ALETAS PLASTICAS, PARA 2 LAMPADAS, BASE E27, POTENCIA MAXIMA 40/60 W (NAO INCLUI LAMPADAS)                                                                                                                                                                                                                                                                                                                                                                      </v>
          </cell>
          <cell r="C2629" t="str">
            <v>UND</v>
          </cell>
          <cell r="D2629" t="str">
            <v>AS</v>
          </cell>
          <cell r="E2629">
            <v>81.02</v>
          </cell>
        </row>
        <row r="2630">
          <cell r="A2630">
            <v>3788</v>
          </cell>
          <cell r="B2630" t="str">
            <v>LUMINARIA DE SOBREPOR EM CHAPA DE ACO PARA 1 LAMPADA FLUORESCENTE DE *18* W, ALETADA, COMPLETA (LAMPADA E REATOR INCLUSOS)                                                                                                                                                                                                                                                                                                                                                                                </v>
          </cell>
          <cell r="C2630" t="str">
            <v>UND</v>
          </cell>
          <cell r="D2630" t="str">
            <v>AS</v>
          </cell>
          <cell r="E2630">
            <v>84.43</v>
          </cell>
        </row>
        <row r="2631">
          <cell r="A2631">
            <v>12230</v>
          </cell>
          <cell r="B2631" t="str">
            <v>LUMINARIA DE SOBREPOR EM CHAPA DE ACO PARA 1 LAMPADA FLUORESCENTE DE *18* W, PERFIL COMERCIAL (NAO INCLUI REATOR E LAMPADA)                                                                                                                                                                                                                                                                                                                                                                               </v>
          </cell>
          <cell r="C2631" t="str">
            <v>UND</v>
          </cell>
          <cell r="D2631" t="str">
            <v>AS</v>
          </cell>
          <cell r="E2631">
            <v>21.72</v>
          </cell>
        </row>
        <row r="2632">
          <cell r="A2632">
            <v>3780</v>
          </cell>
          <cell r="B2632" t="str">
            <v>LUMINARIA DE SOBREPOR EM CHAPA DE ACO PARA 1 LAMPADA FLUORESCENTE DE *36* W, ALETADA, COMPLETA (LAMPADA E REATOR INCLUSOS)                                                                                                                                                                                                                                                                                                                                                                                </v>
          </cell>
          <cell r="C2632" t="str">
            <v>UND</v>
          </cell>
          <cell r="D2632" t="str">
            <v>AS</v>
          </cell>
          <cell r="E2632">
            <v>124.57</v>
          </cell>
        </row>
        <row r="2633">
          <cell r="A2633">
            <v>12231</v>
          </cell>
          <cell r="B2633" t="str">
            <v>LUMINARIA DE SOBREPOR EM CHAPA DE ACO PARA 1 LAMPADA FLUORESCENTE DE *36* W, PERFIL COMERCIAL (NAO INCLUI REATOR E LAMPADA)                                                                                                                                                                                                                                                                                                                                                                               </v>
          </cell>
          <cell r="C2633" t="str">
            <v>UND</v>
          </cell>
          <cell r="D2633" t="str">
            <v>AS</v>
          </cell>
          <cell r="E2633">
            <v>36.12</v>
          </cell>
        </row>
        <row r="2634">
          <cell r="A2634">
            <v>3811</v>
          </cell>
          <cell r="B2634" t="str">
            <v>LUMINARIA DE SOBREPOR EM CHAPA DE ACO PARA 2 LAMPADAS FLUORESCENTES DE *18* W, ALETADA, COMPLETA (LAMPADAS E REATOR INCLUSOS)                                                                                                                                                                                                                                                                                                                                                                             </v>
          </cell>
          <cell r="C2634" t="str">
            <v>UND</v>
          </cell>
          <cell r="D2634" t="str">
            <v>AS</v>
          </cell>
          <cell r="E2634">
            <v>117.01</v>
          </cell>
        </row>
        <row r="2635">
          <cell r="A2635">
            <v>12232</v>
          </cell>
          <cell r="B2635" t="str">
            <v>LUMINARIA DE SOBREPOR EM CHAPA DE ACO PARA 2 LAMPADAS FLUORESCENTES DE *18* W, PERFIL COMERCIAL (NAO INCLUI REATOR E LAMPADAS)                                                                                                                                                                                                                                                                                                                                                                            </v>
          </cell>
          <cell r="C2635" t="str">
            <v>UND</v>
          </cell>
          <cell r="D2635" t="str">
            <v>AS</v>
          </cell>
          <cell r="E2635">
            <v>37.84</v>
          </cell>
        </row>
        <row r="2636">
          <cell r="A2636">
            <v>3799</v>
          </cell>
          <cell r="B2636" t="str">
            <v>LUMINARIA DE SOBREPOR EM CHAPA DE ACO PARA 2 LAMPADAS FLUORESCENTES DE *36* W, ALETADA, COMPLETA (LAMPADAS E REATOR INCLUSOS)                                                                                                                                                                                                                                                                                                                                                                             </v>
          </cell>
          <cell r="C2636" t="str">
            <v>UND</v>
          </cell>
          <cell r="D2636" t="str">
            <v>AS</v>
          </cell>
          <cell r="E2636">
            <v>165.48</v>
          </cell>
        </row>
        <row r="2637">
          <cell r="A2637">
            <v>12239</v>
          </cell>
          <cell r="B2637" t="str">
            <v>LUMINARIA DE SOBREPOR EM CHAPA DE ACO PARA 2 LAMPADAS FLUORESCENTES DE *36* W, PERFIL COMERCIAL (NAO INCLUI REATOR E LAMPADAS)                                                                                                                                                                                                                                                                                                                                                                            </v>
          </cell>
          <cell r="C2637" t="str">
            <v>UND</v>
          </cell>
          <cell r="D2637" t="str">
            <v>AS</v>
          </cell>
          <cell r="E2637">
            <v>49.54</v>
          </cell>
        </row>
        <row r="2638">
          <cell r="A2638">
            <v>38773</v>
          </cell>
          <cell r="B2638" t="str">
            <v>LUMINARIA DE TETO PLAFON/PLAFONIER EM PLASTICO COM BASE E27, POTENCIA MAXIMA 60 W (NAO INCLUI LAMPADA)                                                                                                                                                                                                                                                                                                                                                                                                    </v>
          </cell>
          <cell r="C2638" t="str">
            <v>UND</v>
          </cell>
          <cell r="D2638" t="str">
            <v>AS</v>
          </cell>
          <cell r="E2638">
            <v>7.94</v>
          </cell>
        </row>
        <row r="2639">
          <cell r="A2639">
            <v>12271</v>
          </cell>
          <cell r="B2639" t="str">
            <v>LUMINARIA DUPLA P/SINALIZACAO, TIPO WETZEL AS-2/110 OU EQUIV                                                                                                                                                                                                                                                                                                                                                                                                                                              </v>
          </cell>
          <cell r="C2639" t="str">
            <v>UND</v>
          </cell>
          <cell r="D2639" t="str">
            <v>AS</v>
          </cell>
          <cell r="E2639">
            <v>443.07</v>
          </cell>
        </row>
        <row r="2640">
          <cell r="A2640">
            <v>13382</v>
          </cell>
          <cell r="B2640" t="str">
            <v>LUMINARIA FECHADA P/ ILUMINACAO PUBLICA, TIPO ABL 50/F OU EQUIV, P/ LAMPADA A VAPOR DE MERCURIO 400W                                                                                                                                                                                                                                                                                                                                                                                                      </v>
          </cell>
          <cell r="C2640" t="str">
            <v>UND</v>
          </cell>
          <cell r="D2640" t="str">
            <v>AS</v>
          </cell>
          <cell r="E2640">
            <v>472.13</v>
          </cell>
        </row>
        <row r="2641">
          <cell r="A2641">
            <v>38785</v>
          </cell>
          <cell r="B2641" t="str">
            <v>LUMINARIA HERMETICA IP-65 PARA 2 DUAS LAMPADAS DE 14/16/18/20 W (NAO INCLUI REATOR E LAMPADAS)                                                                                                                                                                                                                                                                                                                                                                                                            </v>
          </cell>
          <cell r="C2641" t="str">
            <v>UND</v>
          </cell>
          <cell r="D2641" t="str">
            <v>AS</v>
          </cell>
          <cell r="E2641">
            <v>209.77</v>
          </cell>
        </row>
        <row r="2642">
          <cell r="A2642">
            <v>38786</v>
          </cell>
          <cell r="B2642" t="str">
            <v>LUMINARIA HERMETICA IP-65 PARA 2 DUAS LAMPADAS DE 28/32/36/40 W (NAO INCLUI REATOR E LAMPADAS)                                                                                                                                                                                                                                                                                                                                                                                                            </v>
          </cell>
          <cell r="C2642" t="str">
            <v>UND</v>
          </cell>
          <cell r="D2642" t="str">
            <v>AS</v>
          </cell>
          <cell r="E2642">
            <v>258.39</v>
          </cell>
        </row>
        <row r="2643">
          <cell r="A2643">
            <v>39385</v>
          </cell>
          <cell r="B2643" t="str">
            <v>LUMINARIA LED PLAFON REDONDO DE SOBREPOR BIVOLT 12/13 W,  D = *17* CM                                                                                                                                                                                                                                                                                                                                                                                                                                     </v>
          </cell>
          <cell r="C2643" t="str">
            <v>UND</v>
          </cell>
          <cell r="D2643" t="str">
            <v>CR</v>
          </cell>
          <cell r="E2643">
            <v>20.68</v>
          </cell>
        </row>
        <row r="2644">
          <cell r="A2644">
            <v>39389</v>
          </cell>
          <cell r="B2644" t="str">
            <v>LUMINARIA LED REFLETOR RETANGULAR BIVOLT, LUZ BRANCA, 10 W                                                                                                                                                                                                                                                                                                                                                                                                                                                </v>
          </cell>
          <cell r="C2644" t="str">
            <v>UND</v>
          </cell>
          <cell r="D2644" t="str">
            <v>CR</v>
          </cell>
          <cell r="E2644">
            <v>22.44</v>
          </cell>
        </row>
        <row r="2645">
          <cell r="A2645">
            <v>39390</v>
          </cell>
          <cell r="B2645" t="str">
            <v>LUMINARIA LED REFLETOR RETANGULAR BIVOLT, LUZ BRANCA, 30 W                                                                                                                                                                                                                                                                                                                                                                                                                                                </v>
          </cell>
          <cell r="C2645" t="str">
            <v>UND</v>
          </cell>
          <cell r="D2645" t="str">
            <v>CR</v>
          </cell>
          <cell r="E2645">
            <v>47.03</v>
          </cell>
        </row>
        <row r="2646">
          <cell r="A2646">
            <v>39391</v>
          </cell>
          <cell r="B2646" t="str">
            <v>LUMINARIA LED REFLETOR RETANGULAR BIVOLT, LUZ BRANCA, 50 W                                                                                                                                                                                                                                                                                                                                                                                                                                                </v>
          </cell>
          <cell r="C2646" t="str">
            <v>UND</v>
          </cell>
          <cell r="D2646" t="str">
            <v>CR</v>
          </cell>
          <cell r="E2646">
            <v>52.8</v>
          </cell>
        </row>
        <row r="2647">
          <cell r="A2647">
            <v>3803</v>
          </cell>
          <cell r="B2647" t="str">
            <v>LUMINARIA PLAFON REDONDO COM VIDRO FOSCO DIAMETRO *25* CM, PARA 1 LAMPADA, BASE E27, POTENCIA MAXIMA 40/60 W (NAO INCLUI LAMPADA)                                                                                                                                                                                                                                                                                                                                                                         </v>
          </cell>
          <cell r="C2647" t="str">
            <v>UND</v>
          </cell>
          <cell r="D2647" t="str">
            <v>AS</v>
          </cell>
          <cell r="E2647">
            <v>74.92</v>
          </cell>
        </row>
        <row r="2648">
          <cell r="A2648">
            <v>38770</v>
          </cell>
          <cell r="B2648" t="str">
            <v>LUMINARIA PLAFON REDONDO COM VIDRO FOSCO DIAMETRO *30* CM, PARA 2 LAMPADAS, BASE E27, POTENCIA MAXIMA 40/60 W (NAO INCLUI LAMPADAS)                                                                                                                                                                                                                                                                                                                                                                       </v>
          </cell>
          <cell r="C2648" t="str">
            <v>UND</v>
          </cell>
          <cell r="D2648" t="str">
            <v>AS</v>
          </cell>
          <cell r="E2648">
            <v>86.75</v>
          </cell>
        </row>
        <row r="2649">
          <cell r="A2649">
            <v>12267</v>
          </cell>
          <cell r="B2649" t="str">
            <v>LUMINARIA PROVA DE TEMPO PETERCO Y.31/1                                                                                                                                                                                                                                                                                                                                                                                                                                                                   </v>
          </cell>
          <cell r="C2649" t="str">
            <v>UND</v>
          </cell>
          <cell r="D2649" t="str">
            <v>AS</v>
          </cell>
          <cell r="E2649">
            <v>254.22</v>
          </cell>
        </row>
        <row r="2650">
          <cell r="A2650">
            <v>43265</v>
          </cell>
          <cell r="B265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650" t="str">
            <v>UND</v>
          </cell>
          <cell r="D2650" t="str">
            <v>CR</v>
          </cell>
          <cell r="E2650">
            <v>64.67</v>
          </cell>
        </row>
        <row r="2651">
          <cell r="A2651">
            <v>12266</v>
          </cell>
          <cell r="B2651" t="str">
            <v>LUMINARIA SPOT DE SOBREPOR EM ALUMINIO COM ALETA PLASTICA PARA 1 LAMPADA, BASE E27, POTENCIA MAXIMA 40/60 W (NAO INCLUI LAMPADA)                                                                                                                                                                                                                                                                                                                                                                          </v>
          </cell>
          <cell r="C2651" t="str">
            <v>UND</v>
          </cell>
          <cell r="D2651" t="str">
            <v>AS</v>
          </cell>
          <cell r="E2651">
            <v>130.12</v>
          </cell>
        </row>
        <row r="2652">
          <cell r="A2652">
            <v>39378</v>
          </cell>
          <cell r="B2652" t="str">
            <v>LUMINARIA SPOT DE SOBREPOR EM ALUMINIO COM ALETA PLASTICA PARA 2 LAMPADAS, BASE E27, POTENCIA MAXIMA 40/60 W (NAO INCLUI LAMPADA)                                                                                                                                                                                                                                                                                                                                                                         </v>
          </cell>
          <cell r="C2652" t="str">
            <v>UND</v>
          </cell>
          <cell r="D2652" t="str">
            <v>AS</v>
          </cell>
          <cell r="E2652">
            <v>92.25</v>
          </cell>
        </row>
        <row r="2653">
          <cell r="A2653">
            <v>43543</v>
          </cell>
          <cell r="B2653" t="str">
            <v>LUMINARIA TIPO TARTARUGA A PROVA DE TEMPO, GASES, VAPOR E PO, EM ALUMINIO, COM GRADE, BASE E27, POTENCIA MAXIMA 100 W - REF Y 25/1 (NAO INCLUI LAMPADA)                                                                                                                                                                                                                                                                                                                                                   </v>
          </cell>
          <cell r="C2653" t="str">
            <v>UND</v>
          </cell>
          <cell r="D2653" t="str">
            <v>AS</v>
          </cell>
          <cell r="E2653">
            <v>192.19</v>
          </cell>
        </row>
        <row r="2654">
          <cell r="A2654">
            <v>38775</v>
          </cell>
          <cell r="B2654" t="str">
            <v>LUMINARIA TIPO TARTARUGA PARA AREA EXTERNA EM ALUMINIO, COM GRADE, PARA 1 LAMPADA, BASE E27, POTENCIA MAXIMA 40/60 W (NAO INCLUI LAMPADA)                                                                                                                                                                                                                                                                                                                                                                 </v>
          </cell>
          <cell r="C2654" t="str">
            <v>UND</v>
          </cell>
          <cell r="D2654" t="str">
            <v>AS</v>
          </cell>
          <cell r="E2654">
            <v>97.8</v>
          </cell>
        </row>
        <row r="2655">
          <cell r="A2655">
            <v>44252</v>
          </cell>
          <cell r="B2655" t="str">
            <v>LUVA CPVC, SOLDAVEL, 114 MM, PARA AGUA QUENTE PREDIAL                                                                                                                                                                                                                                                                                                                                                                                                                                                     </v>
          </cell>
          <cell r="C2655" t="str">
            <v>UND</v>
          </cell>
          <cell r="D2655" t="str">
            <v>CR</v>
          </cell>
          <cell r="E2655">
            <v>171.54</v>
          </cell>
        </row>
        <row r="2656">
          <cell r="A2656">
            <v>21119</v>
          </cell>
          <cell r="B2656" t="str">
            <v>LUVA CPVC, SOLDAVEL, 15 MM, PARA AGUA QUENTE PREDIAL                                                                                                                                                                                                                                                                                                                                                                                                                                                      </v>
          </cell>
          <cell r="C2656" t="str">
            <v>UND</v>
          </cell>
          <cell r="D2656" t="str">
            <v>CR</v>
          </cell>
          <cell r="E2656">
            <v>1.72</v>
          </cell>
        </row>
        <row r="2657">
          <cell r="A2657">
            <v>37974</v>
          </cell>
          <cell r="B2657" t="str">
            <v>LUVA CPVC, SOLDAVEL, 22 MM, PARA AGUA QUENTE PREDIAL                                                                                                                                                                                                                                                                                                                                                                                                                                                      </v>
          </cell>
          <cell r="C2657" t="str">
            <v>UND</v>
          </cell>
          <cell r="D2657" t="str">
            <v>CR</v>
          </cell>
          <cell r="E2657">
            <v>2.22</v>
          </cell>
        </row>
        <row r="2658">
          <cell r="A2658">
            <v>37975</v>
          </cell>
          <cell r="B2658" t="str">
            <v>LUVA CPVC, SOLDAVEL, 28 MM, PARA AGUA QUENTE PREDIAL                                                                                                                                                                                                                                                                                                                                                                                                                                                      </v>
          </cell>
          <cell r="C2658" t="str">
            <v>UND</v>
          </cell>
          <cell r="D2658" t="str">
            <v>CR</v>
          </cell>
          <cell r="E2658">
            <v>4.95</v>
          </cell>
        </row>
        <row r="2659">
          <cell r="A2659">
            <v>37976</v>
          </cell>
          <cell r="B2659" t="str">
            <v>LUVA CPVC, SOLDAVEL, 35 MM, PARA AGUA QUENTE PREDIAL                                                                                                                                                                                                                                                                                                                                                                                                                                                      </v>
          </cell>
          <cell r="C2659" t="str">
            <v>UND</v>
          </cell>
          <cell r="D2659" t="str">
            <v>CR</v>
          </cell>
          <cell r="E2659">
            <v>11.03</v>
          </cell>
        </row>
        <row r="2660">
          <cell r="A2660">
            <v>37977</v>
          </cell>
          <cell r="B2660" t="str">
            <v>LUVA CPVC, SOLDAVEL, 42 MM, PARA AGUA QUENTE PREDIAL                                                                                                                                                                                                                                                                                                                                                                                                                                                      </v>
          </cell>
          <cell r="C2660" t="str">
            <v>UND</v>
          </cell>
          <cell r="D2660" t="str">
            <v>CR</v>
          </cell>
          <cell r="E2660">
            <v>15.26</v>
          </cell>
        </row>
        <row r="2661">
          <cell r="A2661">
            <v>37978</v>
          </cell>
          <cell r="B2661" t="str">
            <v>LUVA CPVC, SOLDAVEL, 54 MM, PARA AGUA QUENTE PREDIAL                                                                                                                                                                                                                                                                                                                                                                                                                                                      </v>
          </cell>
          <cell r="C2661" t="str">
            <v>UND</v>
          </cell>
          <cell r="D2661" t="str">
            <v>CR</v>
          </cell>
          <cell r="E2661">
            <v>30.26</v>
          </cell>
        </row>
        <row r="2662">
          <cell r="A2662">
            <v>37979</v>
          </cell>
          <cell r="B2662" t="str">
            <v>LUVA CPVC, SOLDAVEL, 73 MM, PARA AGUA QUENTE PREDIAL                                                                                                                                                                                                                                                                                                                                                                                                                                                      </v>
          </cell>
          <cell r="C2662" t="str">
            <v>UND</v>
          </cell>
          <cell r="D2662" t="str">
            <v>CR</v>
          </cell>
          <cell r="E2662">
            <v>128.42</v>
          </cell>
        </row>
        <row r="2663">
          <cell r="A2663">
            <v>37980</v>
          </cell>
          <cell r="B2663" t="str">
            <v>LUVA CPVC, SOLDAVEL, 89 MM, PARA AGUA QUENTE PREDIAL                                                                                                                                                                                                                                                                                                                                                                                                                                                      </v>
          </cell>
          <cell r="C2663" t="str">
            <v>UND</v>
          </cell>
          <cell r="D2663" t="str">
            <v>CR</v>
          </cell>
          <cell r="E2663">
            <v>147.52</v>
          </cell>
        </row>
        <row r="2664">
          <cell r="A2664">
            <v>36147</v>
          </cell>
          <cell r="B2664" t="str">
            <v>LUVA DE BORRACHA ISOLANTE PARA ALTA TENSAO, RESISTENTE A OZONIO, TENSAO DE ENSAIO 2,5 KV (PAR)                                                                                                                                                                                                                                                                                                                                                                                                            </v>
          </cell>
          <cell r="C2664" t="str">
            <v>PAR   </v>
          </cell>
          <cell r="D2664" t="str">
            <v>CR</v>
          </cell>
          <cell r="E2664">
            <v>419.19</v>
          </cell>
        </row>
        <row r="2665">
          <cell r="A2665">
            <v>12731</v>
          </cell>
          <cell r="B2665" t="str">
            <v>LUVA DE COBRE (REF 600) SEM ANEL DE SOLDA, BOLSA X BOLSA, 104 MM                                                                                                                                                                                                                                                                                                                                                                                                                                          </v>
          </cell>
          <cell r="C2665" t="str">
            <v>UND</v>
          </cell>
          <cell r="D2665" t="str">
            <v>CR</v>
          </cell>
          <cell r="E2665">
            <v>662.9</v>
          </cell>
        </row>
        <row r="2666">
          <cell r="A2666">
            <v>12723</v>
          </cell>
          <cell r="B2666" t="str">
            <v>LUVA DE COBRE (REF 600) SEM ANEL DE SOLDA, BOLSA X BOLSA, 15 MM                                                                                                                                                                                                                                                                                                                                                                                                                                           </v>
          </cell>
          <cell r="C2666" t="str">
            <v>UND</v>
          </cell>
          <cell r="D2666" t="str">
            <v>CR</v>
          </cell>
          <cell r="E2666">
            <v>5.14</v>
          </cell>
        </row>
        <row r="2667">
          <cell r="A2667">
            <v>12724</v>
          </cell>
          <cell r="B2667" t="str">
            <v>LUVA DE COBRE (REF 600) SEM ANEL DE SOLDA, BOLSA X BOLSA, 22 MM                                                                                                                                                                                                                                                                                                                                                                                                                                           </v>
          </cell>
          <cell r="C2667" t="str">
            <v>UND</v>
          </cell>
          <cell r="D2667" t="str">
            <v>CR</v>
          </cell>
          <cell r="E2667">
            <v>9.88</v>
          </cell>
        </row>
        <row r="2668">
          <cell r="A2668">
            <v>12725</v>
          </cell>
          <cell r="B2668" t="str">
            <v>LUVA DE COBRE (REF 600) SEM ANEL DE SOLDA, BOLSA X BOLSA, 28 MM                                                                                                                                                                                                                                                                                                                                                                                                                                           </v>
          </cell>
          <cell r="C2668" t="str">
            <v>UND</v>
          </cell>
          <cell r="D2668" t="str">
            <v>CR</v>
          </cell>
          <cell r="E2668">
            <v>19.81</v>
          </cell>
        </row>
        <row r="2669">
          <cell r="A2669">
            <v>12726</v>
          </cell>
          <cell r="B2669" t="str">
            <v>LUVA DE COBRE (REF 600) SEM ANEL DE SOLDA, BOLSA X BOLSA, 35 MM                                                                                                                                                                                                                                                                                                                                                                                                                                           </v>
          </cell>
          <cell r="C2669" t="str">
            <v>UND</v>
          </cell>
          <cell r="D2669" t="str">
            <v>CR</v>
          </cell>
          <cell r="E2669">
            <v>43.73</v>
          </cell>
        </row>
        <row r="2670">
          <cell r="A2670">
            <v>12727</v>
          </cell>
          <cell r="B2670" t="str">
            <v>LUVA DE COBRE (REF 600) SEM ANEL DE SOLDA, BOLSA X BOLSA, 42 MM                                                                                                                                                                                                                                                                                                                                                                                                                                           </v>
          </cell>
          <cell r="C2670" t="str">
            <v>UND</v>
          </cell>
          <cell r="D2670" t="str">
            <v>CR</v>
          </cell>
          <cell r="E2670">
            <v>55.46</v>
          </cell>
        </row>
        <row r="2671">
          <cell r="A2671">
            <v>12728</v>
          </cell>
          <cell r="B2671" t="str">
            <v>LUVA DE COBRE (REF 600) SEM ANEL DE SOLDA, BOLSA X BOLSA, 54 MM                                                                                                                                                                                                                                                                                                                                                                                                                                           </v>
          </cell>
          <cell r="C2671" t="str">
            <v>UND</v>
          </cell>
          <cell r="D2671" t="str">
            <v>CR</v>
          </cell>
          <cell r="E2671">
            <v>90.59</v>
          </cell>
        </row>
        <row r="2672">
          <cell r="A2672">
            <v>12729</v>
          </cell>
          <cell r="B2672" t="str">
            <v>LUVA DE COBRE (REF 600) SEM ANEL DE SOLDA, BOLSA X BOLSA, 66 MM                                                                                                                                                                                                                                                                                                                                                                                                                                           </v>
          </cell>
          <cell r="C2672" t="str">
            <v>UND</v>
          </cell>
          <cell r="D2672" t="str">
            <v>CR</v>
          </cell>
          <cell r="E2672">
            <v>296.92</v>
          </cell>
        </row>
        <row r="2673">
          <cell r="A2673">
            <v>12730</v>
          </cell>
          <cell r="B2673" t="str">
            <v>LUVA DE COBRE (REF 600) SEM ANEL DE SOLDA, BOLSA X BOLSA, 79 MM                                                                                                                                                                                                                                                                                                                                                                                                                                           </v>
          </cell>
          <cell r="C2673" t="str">
            <v>UND</v>
          </cell>
          <cell r="D2673" t="str">
            <v>CR</v>
          </cell>
          <cell r="E2673">
            <v>454.6</v>
          </cell>
        </row>
        <row r="2674">
          <cell r="A2674">
            <v>3840</v>
          </cell>
          <cell r="B2674" t="str">
            <v>LUVA DE CORRER DEFOFO, PVC, JE, DN 100 MM                                                                                                                                                                                                                                                                                                                                                                                                                                                                 </v>
          </cell>
          <cell r="C2674" t="str">
            <v>UND</v>
          </cell>
          <cell r="D2674" t="str">
            <v>AS</v>
          </cell>
          <cell r="E2674">
            <v>43.01</v>
          </cell>
        </row>
        <row r="2675">
          <cell r="A2675">
            <v>3838</v>
          </cell>
          <cell r="B2675" t="str">
            <v>LUVA DE CORRER DEFOFO, PVC, JE, DN 150 MM                                                                                                                                                                                                                                                                                                                                                                                                                                                                 </v>
          </cell>
          <cell r="C2675" t="str">
            <v>UND</v>
          </cell>
          <cell r="D2675" t="str">
            <v>AS</v>
          </cell>
          <cell r="E2675">
            <v>94.93</v>
          </cell>
        </row>
        <row r="2676">
          <cell r="A2676">
            <v>3844</v>
          </cell>
          <cell r="B2676" t="str">
            <v>LUVA DE CORRER DEFOFO, PVC, JE, DN 200 MM                                                                                                                                                                                                                                                                                                                                                                                                                                                                 </v>
          </cell>
          <cell r="C2676" t="str">
            <v>UND</v>
          </cell>
          <cell r="D2676" t="str">
            <v>AS</v>
          </cell>
          <cell r="E2676">
            <v>169.34</v>
          </cell>
        </row>
        <row r="2677">
          <cell r="A2677">
            <v>3839</v>
          </cell>
          <cell r="B2677" t="str">
            <v>LUVA DE CORRER DEFOFO, PVC, JE, DN 250 MM                                                                                                                                                                                                                                                                                                                                                                                                                                                                 </v>
          </cell>
          <cell r="C2677" t="str">
            <v>UND</v>
          </cell>
          <cell r="D2677" t="str">
            <v>AS</v>
          </cell>
          <cell r="E2677">
            <v>308.44</v>
          </cell>
        </row>
        <row r="2678">
          <cell r="A2678">
            <v>3843</v>
          </cell>
          <cell r="B2678" t="str">
            <v>LUVA DE CORRER DEFOFO, PVC, JE, DN 300 MM                                                                                                                                                                                                                                                                                                                                                                                                                                                                 </v>
          </cell>
          <cell r="C2678" t="str">
            <v>UND</v>
          </cell>
          <cell r="D2678" t="str">
            <v>AS</v>
          </cell>
          <cell r="E2678">
            <v>423.34</v>
          </cell>
        </row>
        <row r="2679">
          <cell r="A2679">
            <v>3900</v>
          </cell>
          <cell r="B2679" t="str">
            <v>LUVA DE CORRER PARA TUBO ROSCAVEL, PVC, 1 1/2", PARA AGUA FRIA PREDIAL                                                                                                                                                                                                                                                                                                                                                                                                                                    </v>
          </cell>
          <cell r="C2679" t="str">
            <v>UND</v>
          </cell>
          <cell r="D2679" t="str">
            <v>CR</v>
          </cell>
          <cell r="E2679">
            <v>51.76</v>
          </cell>
        </row>
        <row r="2680">
          <cell r="A2680">
            <v>3846</v>
          </cell>
          <cell r="B2680" t="str">
            <v>LUVA DE CORRER PARA TUBO ROSCAVEL, PVC, 1/2", PARA AGUA FRIA PREDIAL                                                                                                                                                                                                                                                                                                                                                                                                                                      </v>
          </cell>
          <cell r="C2680" t="str">
            <v>UND</v>
          </cell>
          <cell r="D2680" t="str">
            <v>CR</v>
          </cell>
          <cell r="E2680">
            <v>15.55</v>
          </cell>
        </row>
        <row r="2681">
          <cell r="A2681">
            <v>3886</v>
          </cell>
          <cell r="B2681" t="str">
            <v>LUVA DE CORRER PARA TUBO ROSCAVEL, PVC, 3/4", PARA AGUA FRIA PREDIAL                                                                                                                                                                                                                                                                                                                                                                                                                                      </v>
          </cell>
          <cell r="C2681" t="str">
            <v>UND</v>
          </cell>
          <cell r="D2681" t="str">
            <v>CR</v>
          </cell>
          <cell r="E2681">
            <v>20.65</v>
          </cell>
        </row>
        <row r="2682">
          <cell r="A2682">
            <v>3854</v>
          </cell>
          <cell r="B2682" t="str">
            <v>LUVA DE CORRER PARA TUBO SOLDAVEL, PVC, 20 MM, PARA AGUA FRIA PREDIAL                                                                                                                                                                                                                                                                                                                                                                                                                                     </v>
          </cell>
          <cell r="C2682" t="str">
            <v>UND</v>
          </cell>
          <cell r="D2682" t="str">
            <v>CR</v>
          </cell>
          <cell r="E2682">
            <v>11.77</v>
          </cell>
        </row>
        <row r="2683">
          <cell r="A2683">
            <v>3873</v>
          </cell>
          <cell r="B2683" t="str">
            <v>LUVA DE CORRER PARA TUBO SOLDAVEL, PVC, 25 MM, PARA AGUA FRIA PREDIAL                                                                                                                                                                                                                                                                                                                                                                                                                                     </v>
          </cell>
          <cell r="C2683" t="str">
            <v>UND</v>
          </cell>
          <cell r="D2683" t="str">
            <v>CR</v>
          </cell>
          <cell r="E2683">
            <v>13.7</v>
          </cell>
        </row>
        <row r="2684">
          <cell r="A2684">
            <v>38021</v>
          </cell>
          <cell r="B2684" t="str">
            <v>LUVA DE CORRER PARA TUBO SOLDAVEL, PVC, 32 MM, PARA AGUA FRIA PREDIAL                                                                                                                                                                                                                                                                                                                                                                                                                                     </v>
          </cell>
          <cell r="C2684" t="str">
            <v>UND</v>
          </cell>
          <cell r="D2684" t="str">
            <v>CR</v>
          </cell>
          <cell r="E2684">
            <v>24.32</v>
          </cell>
        </row>
        <row r="2685">
          <cell r="A2685">
            <v>43838</v>
          </cell>
          <cell r="B2685" t="str">
            <v>LUVA DE CORRER PARA TUBO SOLDAVEL, PVC, 40 MM, PARA AGUA FRIA PREDIAL                                                                                                                                                                                                                                                                                                                                                                                                                                     </v>
          </cell>
          <cell r="C2685" t="str">
            <v>UND</v>
          </cell>
          <cell r="D2685" t="str">
            <v>CR</v>
          </cell>
          <cell r="E2685">
            <v>31.44</v>
          </cell>
        </row>
        <row r="2686">
          <cell r="A2686">
            <v>3847</v>
          </cell>
          <cell r="B2686" t="str">
            <v>LUVA DE CORRER PARA TUBO SOLDAVEL, PVC, 50 MM, PARA AGUA FRIA PREDIAL                                                                                                                                                                                                                                                                                                                                                                                                                                     </v>
          </cell>
          <cell r="C2686" t="str">
            <v>UND</v>
          </cell>
          <cell r="D2686" t="str">
            <v>CR</v>
          </cell>
          <cell r="E2686">
            <v>31.7</v>
          </cell>
        </row>
        <row r="2687">
          <cell r="A2687">
            <v>38022</v>
          </cell>
          <cell r="B2687" t="str">
            <v>LUVA DE CORRER PARA TUBO SOLDAVEL, PVC, 60 MM, PARA AGUA FRIA PREDIAL                                                                                                                                                                                                                                                                                                                                                                                                                                     </v>
          </cell>
          <cell r="C2687" t="str">
            <v>UND</v>
          </cell>
          <cell r="D2687" t="str">
            <v>CR</v>
          </cell>
          <cell r="E2687">
            <v>43.57</v>
          </cell>
        </row>
        <row r="2688">
          <cell r="A2688">
            <v>3830</v>
          </cell>
          <cell r="B2688" t="str">
            <v>LUVA DE CORRER PVC, JE, DN 250 MM, PARA REDE COLETORA DE ESGOTO                                                                                                                                                                                                                                                                                                                                                                                                                                           </v>
          </cell>
          <cell r="C2688" t="str">
            <v>UND</v>
          </cell>
          <cell r="D2688" t="str">
            <v>CR</v>
          </cell>
          <cell r="E2688">
            <v>218.85</v>
          </cell>
        </row>
        <row r="2689">
          <cell r="A2689">
            <v>37981</v>
          </cell>
          <cell r="B2689" t="str">
            <v>LUVA DE CORRER, CPVC, SOLDAVEL, 15 MM, PARA AGUA QUENTE PREDIAL                                                                                                                                                                                                                                                                                                                                                                                                                                           </v>
          </cell>
          <cell r="C2689" t="str">
            <v>UND</v>
          </cell>
          <cell r="D2689" t="str">
            <v>CR</v>
          </cell>
          <cell r="E2689">
            <v>6.42</v>
          </cell>
        </row>
        <row r="2690">
          <cell r="A2690">
            <v>37982</v>
          </cell>
          <cell r="B2690" t="str">
            <v>LUVA DE CORRER, CPVC, SOLDAVEL, 22 MM, PARA AGUA QUENTE PREDIAL                                                                                                                                                                                                                                                                                                                                                                                                                                           </v>
          </cell>
          <cell r="C2690" t="str">
            <v>UND</v>
          </cell>
          <cell r="D2690" t="str">
            <v>CR</v>
          </cell>
          <cell r="E2690">
            <v>9.32</v>
          </cell>
        </row>
        <row r="2691">
          <cell r="A2691">
            <v>37983</v>
          </cell>
          <cell r="B2691" t="str">
            <v>LUVA DE CORRER, CPVC, SOLDAVEL, 28 MM, PARA AGUA QUENTE PREDIAL                                                                                                                                                                                                                                                                                                                                                                                                                                           </v>
          </cell>
          <cell r="C2691" t="str">
            <v>UND</v>
          </cell>
          <cell r="D2691" t="str">
            <v>CR</v>
          </cell>
          <cell r="E2691">
            <v>13.78</v>
          </cell>
        </row>
        <row r="2692">
          <cell r="A2692">
            <v>37984</v>
          </cell>
          <cell r="B2692" t="str">
            <v>LUVA DE CORRER, CPVC, SOLDAVEL, 35 MM, PARA AGUA QUENTE PREDIAL                                                                                                                                                                                                                                                                                                                                                                                                                                           </v>
          </cell>
          <cell r="C2692" t="str">
            <v>UND</v>
          </cell>
          <cell r="D2692" t="str">
            <v>CR</v>
          </cell>
          <cell r="E2692">
            <v>19.36</v>
          </cell>
        </row>
        <row r="2693">
          <cell r="A2693">
            <v>37985</v>
          </cell>
          <cell r="B2693" t="str">
            <v>LUVA DE CORRER, CPVC, SOLDAVEL, 42 MM, PARA AGUA QUENTE PREDIAL                                                                                                                                                                                                                                                                                                                                                                                                                                           </v>
          </cell>
          <cell r="C2693" t="str">
            <v>UND</v>
          </cell>
          <cell r="D2693" t="str">
            <v>CR</v>
          </cell>
          <cell r="E2693">
            <v>27.51</v>
          </cell>
        </row>
        <row r="2694">
          <cell r="A2694">
            <v>3826</v>
          </cell>
          <cell r="B2694" t="str">
            <v>LUVA DE CORRER, PVC PBA, JE, DN 100 / DE 110 MM, PARA REDE AGUA (NBR 10351)                                                                                                                                                                                                                                                                                                                                                                                                                               </v>
          </cell>
          <cell r="C2694" t="str">
            <v>UND</v>
          </cell>
          <cell r="D2694" t="str">
            <v>AS</v>
          </cell>
          <cell r="E2694">
            <v>42.68</v>
          </cell>
        </row>
        <row r="2695">
          <cell r="A2695">
            <v>3825</v>
          </cell>
          <cell r="B2695" t="str">
            <v>LUVA DE CORRER, PVC PBA, JE, DN 50 / DE 60 MM, PARA REDE AGUA (NBR 10351)                                                                                                                                                                                                                                                                                                                                                                                                                                 </v>
          </cell>
          <cell r="C2695" t="str">
            <v>UND</v>
          </cell>
          <cell r="D2695" t="str">
            <v>AS</v>
          </cell>
          <cell r="E2695">
            <v>12.27</v>
          </cell>
        </row>
        <row r="2696">
          <cell r="A2696">
            <v>3827</v>
          </cell>
          <cell r="B2696" t="str">
            <v>LUVA DE CORRER, PVC PBA, JE, DN 75 / DE 85 MM, PARA REDE AGUA (NBR 10351)                                                                                                                                                                                                                                                                                                                                                                                                                                 </v>
          </cell>
          <cell r="C2696" t="str">
            <v>UND</v>
          </cell>
          <cell r="D2696" t="str">
            <v>AS</v>
          </cell>
          <cell r="E2696">
            <v>26.82</v>
          </cell>
        </row>
        <row r="2697">
          <cell r="A2697">
            <v>20165</v>
          </cell>
          <cell r="B2697" t="str">
            <v>LUVA DE CORRER, PVC SERIE R, 100 MM, PARA ESGOTO PREDIAL                                                                                                                                                                                                                                                                                                                                                                                                                                                  </v>
          </cell>
          <cell r="C2697" t="str">
            <v>UND</v>
          </cell>
          <cell r="D2697" t="str">
            <v>CR</v>
          </cell>
          <cell r="E2697">
            <v>27.13</v>
          </cell>
        </row>
        <row r="2698">
          <cell r="A2698">
            <v>20166</v>
          </cell>
          <cell r="B2698" t="str">
            <v>LUVA DE CORRER, PVC SERIE R, 150 MM, PARA ESGOTO PREDIAL                                                                                                                                                                                                                                                                                                                                                                                                                                                  </v>
          </cell>
          <cell r="C2698" t="str">
            <v>UND</v>
          </cell>
          <cell r="D2698" t="str">
            <v>CR</v>
          </cell>
          <cell r="E2698">
            <v>82.86</v>
          </cell>
        </row>
        <row r="2699">
          <cell r="A2699">
            <v>20164</v>
          </cell>
          <cell r="B2699" t="str">
            <v>LUVA DE CORRER, PVC SERIE R, 75 MM, PARA ESGOTO PREDIAL                                                                                                                                                                                                                                                                                                                                                                                                                                                   </v>
          </cell>
          <cell r="C2699" t="str">
            <v>UND</v>
          </cell>
          <cell r="D2699" t="str">
            <v>CR</v>
          </cell>
          <cell r="E2699">
            <v>13.03</v>
          </cell>
        </row>
        <row r="2700">
          <cell r="A2700">
            <v>3893</v>
          </cell>
          <cell r="B2700" t="str">
            <v>LUVA DE CORRER, PVC, DN 100 MM, PARA ESGOTO PREDIAL                                                                                                                                                                                                                                                                                                                                                                                                                                                       </v>
          </cell>
          <cell r="C2700" t="str">
            <v>UND</v>
          </cell>
          <cell r="D2700" t="str">
            <v>CR</v>
          </cell>
          <cell r="E2700">
            <v>20.43</v>
          </cell>
        </row>
        <row r="2701">
          <cell r="A2701">
            <v>3848</v>
          </cell>
          <cell r="B2701" t="str">
            <v>LUVA DE CORRER, PVC, DN 50 MM, PARA ESGOTO PREDIAL                                                                                                                                                                                                                                                                                                                                                                                                                                                        </v>
          </cell>
          <cell r="C2701" t="str">
            <v>UND</v>
          </cell>
          <cell r="D2701" t="str">
            <v>CR</v>
          </cell>
          <cell r="E2701">
            <v>12.46</v>
          </cell>
        </row>
        <row r="2702">
          <cell r="A2702">
            <v>3895</v>
          </cell>
          <cell r="B2702" t="str">
            <v>LUVA DE CORRER, PVC, DN 75 MM, PARA ESGOTO PREDIAL                                                                                                                                                                                                                                                                                                                                                                                                                                                        </v>
          </cell>
          <cell r="C2702" t="str">
            <v>UND</v>
          </cell>
          <cell r="D2702" t="str">
            <v>CR</v>
          </cell>
          <cell r="E2702">
            <v>13.83</v>
          </cell>
        </row>
        <row r="2703">
          <cell r="A2703">
            <v>12404</v>
          </cell>
          <cell r="B2703" t="str">
            <v>LUVA DE FERRO GALVANIZADO, COM ROSCA BSP MACHO/FEMEA, DE 3/4"                                                                                                                                                                                                                                                                                                                                                                                                                                             </v>
          </cell>
          <cell r="C2703" t="str">
            <v>UND</v>
          </cell>
          <cell r="D2703" t="str">
            <v>AS</v>
          </cell>
          <cell r="E2703">
            <v>12.43</v>
          </cell>
        </row>
        <row r="2704">
          <cell r="A2704">
            <v>3939</v>
          </cell>
          <cell r="B2704" t="str">
            <v>LUVA DE FERRO GALVANIZADO, COM ROSCA BSP, DE 1 1/2"                                                                                                                                                                                                                                                                                                                                                                                                                                                       </v>
          </cell>
          <cell r="C2704" t="str">
            <v>UND</v>
          </cell>
          <cell r="D2704" t="str">
            <v>AS</v>
          </cell>
          <cell r="E2704">
            <v>25.6</v>
          </cell>
        </row>
        <row r="2705">
          <cell r="A2705">
            <v>3911</v>
          </cell>
          <cell r="B2705" t="str">
            <v>LUVA DE FERRO GALVANIZADO, COM ROSCA BSP, DE 1 1/4"                                                                                                                                                                                                                                                                                                                                                                                                                                                       </v>
          </cell>
          <cell r="C2705" t="str">
            <v>UND</v>
          </cell>
          <cell r="D2705" t="str">
            <v>AS</v>
          </cell>
          <cell r="E2705">
            <v>20.92</v>
          </cell>
        </row>
        <row r="2706">
          <cell r="A2706">
            <v>3908</v>
          </cell>
          <cell r="B2706" t="str">
            <v>LUVA DE FERRO GALVANIZADO, COM ROSCA BSP, DE 1/2"                                                                                                                                                                                                                                                                                                                                                                                                                                                         </v>
          </cell>
          <cell r="C2706" t="str">
            <v>UND</v>
          </cell>
          <cell r="D2706" t="str">
            <v>AS</v>
          </cell>
          <cell r="E2706">
            <v>6.76</v>
          </cell>
        </row>
        <row r="2707">
          <cell r="A2707">
            <v>3910</v>
          </cell>
          <cell r="B2707" t="str">
            <v>LUVA DE FERRO GALVANIZADO, COM ROSCA BSP, DE 1"                                                                                                                                                                                                                                                                                                                                                                                                                                                           </v>
          </cell>
          <cell r="C2707" t="str">
            <v>UND</v>
          </cell>
          <cell r="D2707" t="str">
            <v>AS</v>
          </cell>
          <cell r="E2707">
            <v>14.96</v>
          </cell>
        </row>
        <row r="2708">
          <cell r="A2708">
            <v>3913</v>
          </cell>
          <cell r="B2708" t="str">
            <v>LUVA DE FERRO GALVANIZADO, COM ROSCA BSP, DE 2 1/2"                                                                                                                                                                                                                                                                                                                                                                                                                                                       </v>
          </cell>
          <cell r="C2708" t="str">
            <v>UND</v>
          </cell>
          <cell r="D2708" t="str">
            <v>AS</v>
          </cell>
          <cell r="E2708">
            <v>71.53</v>
          </cell>
        </row>
        <row r="2709">
          <cell r="A2709">
            <v>3912</v>
          </cell>
          <cell r="B2709" t="str">
            <v>LUVA DE FERRO GALVANIZADO, COM ROSCA BSP, DE 2"                                                                                                                                                                                                                                                                                                                                                                                                                                                           </v>
          </cell>
          <cell r="C2709" t="str">
            <v>UND</v>
          </cell>
          <cell r="D2709" t="str">
            <v>AS</v>
          </cell>
          <cell r="E2709">
            <v>39.21</v>
          </cell>
        </row>
        <row r="2710">
          <cell r="A2710">
            <v>3909</v>
          </cell>
          <cell r="B2710" t="str">
            <v>LUVA DE FERRO GALVANIZADO, COM ROSCA BSP, DE 3/4"                                                                                                                                                                                                                                                                                                                                                                                                                                                         </v>
          </cell>
          <cell r="C2710" t="str">
            <v>UND</v>
          </cell>
          <cell r="D2710" t="str">
            <v>AS</v>
          </cell>
          <cell r="E2710">
            <v>9.2</v>
          </cell>
        </row>
        <row r="2711">
          <cell r="A2711">
            <v>3914</v>
          </cell>
          <cell r="B2711" t="str">
            <v>LUVA DE FERRO GALVANIZADO, COM ROSCA BSP, DE 3"                                                                                                                                                                                                                                                                                                                                                                                                                                                           </v>
          </cell>
          <cell r="C2711" t="str">
            <v>UND</v>
          </cell>
          <cell r="D2711" t="str">
            <v>AS</v>
          </cell>
          <cell r="E2711">
            <v>107.91</v>
          </cell>
        </row>
        <row r="2712">
          <cell r="A2712">
            <v>3915</v>
          </cell>
          <cell r="B2712" t="str">
            <v>LUVA DE FERRO GALVANIZADO, COM ROSCA BSP, DE 4"                                                                                                                                                                                                                                                                                                                                                                                                                                                           </v>
          </cell>
          <cell r="C2712" t="str">
            <v>UND</v>
          </cell>
          <cell r="D2712" t="str">
            <v>AS</v>
          </cell>
          <cell r="E2712">
            <v>170.17</v>
          </cell>
        </row>
        <row r="2713">
          <cell r="A2713">
            <v>3916</v>
          </cell>
          <cell r="B2713" t="str">
            <v>LUVA DE FERRO GALVANIZADO, COM ROSCA BSP, DE 5"                                                                                                                                                                                                                                                                                                                                                                                                                                                           </v>
          </cell>
          <cell r="C2713" t="str">
            <v>UND</v>
          </cell>
          <cell r="D2713" t="str">
            <v>AS</v>
          </cell>
          <cell r="E2713">
            <v>310.02</v>
          </cell>
        </row>
        <row r="2714">
          <cell r="A2714">
            <v>3917</v>
          </cell>
          <cell r="B2714" t="str">
            <v>LUVA DE FERRO GALVANIZADO, COM ROSCA BSP, DE 6"                                                                                                                                                                                                                                                                                                                                                                                                                                                           </v>
          </cell>
          <cell r="C2714" t="str">
            <v>UND</v>
          </cell>
          <cell r="D2714" t="str">
            <v>AS</v>
          </cell>
          <cell r="E2714">
            <v>511.33</v>
          </cell>
        </row>
        <row r="2715">
          <cell r="A2715">
            <v>1904</v>
          </cell>
          <cell r="B2715" t="str">
            <v>LUVA DE PRESSAO, EM PVC, DE 20 MM, PARA ELETRODUTO FLEXIVEL                                                                                                                                                                                                                                                                                                                                                                                                                                               </v>
          </cell>
          <cell r="C2715" t="str">
            <v>UND</v>
          </cell>
          <cell r="D2715" t="str">
            <v>CR</v>
          </cell>
          <cell r="E2715">
            <v>1.31</v>
          </cell>
        </row>
        <row r="2716">
          <cell r="A2716">
            <v>1899</v>
          </cell>
          <cell r="B2716" t="str">
            <v>LUVA DE PRESSAO, EM PVC, DE 25 MM, PARA ELETRODUTO FLEXIVEL                                                                                                                                                                                                                                                                                                                                                                                                                                               </v>
          </cell>
          <cell r="C2716" t="str">
            <v>UND</v>
          </cell>
          <cell r="D2716" t="str">
            <v>CR</v>
          </cell>
          <cell r="E2716">
            <v>1.49</v>
          </cell>
        </row>
        <row r="2717">
          <cell r="A2717">
            <v>1900</v>
          </cell>
          <cell r="B2717" t="str">
            <v>LUVA DE PRESSAO, EM PVC, DE 32 MM, PARA ELETRODUTO FLEXIVEL                                                                                                                                                                                                                                                                                                                                                                                                                                               </v>
          </cell>
          <cell r="C2717" t="str">
            <v>UND</v>
          </cell>
          <cell r="D2717" t="str">
            <v>CR</v>
          </cell>
          <cell r="E2717">
            <v>2.41</v>
          </cell>
        </row>
        <row r="2718">
          <cell r="A2718">
            <v>12407</v>
          </cell>
          <cell r="B2718" t="str">
            <v>LUVA DE REDUCAO DE FERRO GALVANIZADO, COM ROSCA BSP MACHO/FEMEA, DE 1 1/2" X 1"                                                                                                                                                                                                                                                                                                                                                                                                                           </v>
          </cell>
          <cell r="C2718" t="str">
            <v>UND</v>
          </cell>
          <cell r="D2718" t="str">
            <v>AS</v>
          </cell>
          <cell r="E2718">
            <v>38.71</v>
          </cell>
        </row>
        <row r="2719">
          <cell r="A2719">
            <v>12408</v>
          </cell>
          <cell r="B2719" t="str">
            <v>LUVA DE REDUCAO DE FERRO GALVANIZADO, COM ROSCA BSP MACHO/FEMEA, DE 1" X 1/2"                                                                                                                                                                                                                                                                                                                                                                                                                             </v>
          </cell>
          <cell r="C2719" t="str">
            <v>UND</v>
          </cell>
          <cell r="D2719" t="str">
            <v>AS</v>
          </cell>
          <cell r="E2719">
            <v>21.85</v>
          </cell>
        </row>
        <row r="2720">
          <cell r="A2720">
            <v>12409</v>
          </cell>
          <cell r="B2720" t="str">
            <v>LUVA DE REDUCAO DE FERRO GALVANIZADO, COM ROSCA BSP MACHO/FEMEA, DE 1" X 3/4"                                                                                                                                                                                                                                                                                                                                                                                                                             </v>
          </cell>
          <cell r="C2720" t="str">
            <v>UND</v>
          </cell>
          <cell r="D2720" t="str">
            <v>AS</v>
          </cell>
          <cell r="E2720">
            <v>21.85</v>
          </cell>
        </row>
        <row r="2721">
          <cell r="A2721">
            <v>12410</v>
          </cell>
          <cell r="B2721" t="str">
            <v>LUVA DE REDUCAO DE FERRO GALVANIZADO, COM ROSCA BSP MACHO/FEMEA, DE 3/4" X 1/2"                                                                                                                                                                                                                                                                                                                                                                                                                           </v>
          </cell>
          <cell r="C2721" t="str">
            <v>UND</v>
          </cell>
          <cell r="D2721" t="str">
            <v>AS</v>
          </cell>
          <cell r="E2721">
            <v>15.05</v>
          </cell>
        </row>
        <row r="2722">
          <cell r="A2722">
            <v>3936</v>
          </cell>
          <cell r="B2722" t="str">
            <v>LUVA DE REDUCAO DE FERRO GALVANIZADO, COM ROSCA BSP, DE 1 1/2" X 1 1/4"                                                                                                                                                                                                                                                                                                                                                                                                                                   </v>
          </cell>
          <cell r="C2722" t="str">
            <v>UND</v>
          </cell>
          <cell r="D2722" t="str">
            <v>AS</v>
          </cell>
          <cell r="E2722">
            <v>27.2</v>
          </cell>
        </row>
        <row r="2723">
          <cell r="A2723">
            <v>3922</v>
          </cell>
          <cell r="B2723" t="str">
            <v>LUVA DE REDUCAO DE FERRO GALVANIZADO, COM ROSCA BSP, DE 1 1/2" X 1/2"                                                                                                                                                                                                                                                                                                                                                                                                                                     </v>
          </cell>
          <cell r="C2723" t="str">
            <v>UND</v>
          </cell>
          <cell r="D2723" t="str">
            <v>AS</v>
          </cell>
          <cell r="E2723">
            <v>25.02</v>
          </cell>
        </row>
        <row r="2724">
          <cell r="A2724">
            <v>3924</v>
          </cell>
          <cell r="B2724" t="str">
            <v>LUVA DE REDUCAO DE FERRO GALVANIZADO, COM ROSCA BSP, DE 1 1/2" X 1"                                                                                                                                                                                                                                                                                                                                                                                                                                       </v>
          </cell>
          <cell r="C2724" t="str">
            <v>UND</v>
          </cell>
          <cell r="D2724" t="str">
            <v>AS</v>
          </cell>
          <cell r="E2724">
            <v>27.2</v>
          </cell>
        </row>
        <row r="2725">
          <cell r="A2725">
            <v>3923</v>
          </cell>
          <cell r="B2725" t="str">
            <v>LUVA DE REDUCAO DE FERRO GALVANIZADO, COM ROSCA BSP, DE 1 1/2" X 3/4"                                                                                                                                                                                                                                                                                                                                                                                                                                     </v>
          </cell>
          <cell r="C2725" t="str">
            <v>UND</v>
          </cell>
          <cell r="D2725" t="str">
            <v>AS</v>
          </cell>
          <cell r="E2725">
            <v>27.2</v>
          </cell>
        </row>
        <row r="2726">
          <cell r="A2726">
            <v>3937</v>
          </cell>
          <cell r="B2726" t="str">
            <v>LUVA DE REDUCAO DE FERRO GALVANIZADO, COM ROSCA BSP, DE 1 1/4" X 1/2"                                                                                                                                                                                                                                                                                                                                                                                                                                     </v>
          </cell>
          <cell r="C2726" t="str">
            <v>UND</v>
          </cell>
          <cell r="D2726" t="str">
            <v>AS</v>
          </cell>
          <cell r="E2726">
            <v>22.44</v>
          </cell>
        </row>
        <row r="2727">
          <cell r="A2727">
            <v>3921</v>
          </cell>
          <cell r="B2727" t="str">
            <v>LUVA DE REDUCAO DE FERRO GALVANIZADO, COM ROSCA BSP, DE 1 1/4" X 1"                                                                                                                                                                                                                                                                                                                                                                                                                                       </v>
          </cell>
          <cell r="C2727" t="str">
            <v>UND</v>
          </cell>
          <cell r="D2727" t="str">
            <v>AS</v>
          </cell>
          <cell r="E2727">
            <v>22.45</v>
          </cell>
        </row>
        <row r="2728">
          <cell r="A2728">
            <v>3920</v>
          </cell>
          <cell r="B2728" t="str">
            <v>LUVA DE REDUCAO DE FERRO GALVANIZADO, COM ROSCA BSP, DE 1 1/4" X 3/4"                                                                                                                                                                                                                                                                                                                                                                                                                                     </v>
          </cell>
          <cell r="C2728" t="str">
            <v>UND</v>
          </cell>
          <cell r="D2728" t="str">
            <v>AS</v>
          </cell>
          <cell r="E2728">
            <v>22.44</v>
          </cell>
        </row>
        <row r="2729">
          <cell r="A2729">
            <v>3938</v>
          </cell>
          <cell r="B2729" t="str">
            <v>LUVA DE REDUCAO DE FERRO GALVANIZADO, COM ROSCA BSP, DE 1" X 1/2"                                                                                                                                                                                                                                                                                                                                                                                                                                         </v>
          </cell>
          <cell r="C2729" t="str">
            <v>UND</v>
          </cell>
          <cell r="D2729" t="str">
            <v>AS</v>
          </cell>
          <cell r="E2729">
            <v>14.79</v>
          </cell>
        </row>
        <row r="2730">
          <cell r="A2730">
            <v>3919</v>
          </cell>
          <cell r="B2730" t="str">
            <v>LUVA DE REDUCAO DE FERRO GALVANIZADO, COM ROSCA BSP, DE 1" X 3/4"                                                                                                                                                                                                                                                                                                                                                                                                                                         </v>
          </cell>
          <cell r="C2730" t="str">
            <v>UND</v>
          </cell>
          <cell r="D2730" t="str">
            <v>AS</v>
          </cell>
          <cell r="E2730">
            <v>15.08</v>
          </cell>
        </row>
        <row r="2731">
          <cell r="A2731">
            <v>3927</v>
          </cell>
          <cell r="B2731" t="str">
            <v>LUVA DE REDUCAO DE FERRO GALVANIZADO, COM ROSCA BSP, DE 2 1/2" X 1 1/2"                                                                                                                                                                                                                                                                                                                                                                                                                                   </v>
          </cell>
          <cell r="C2731" t="str">
            <v>UND</v>
          </cell>
          <cell r="D2731" t="str">
            <v>AS</v>
          </cell>
          <cell r="E2731">
            <v>76.38</v>
          </cell>
        </row>
        <row r="2732">
          <cell r="A2732">
            <v>3928</v>
          </cell>
          <cell r="B2732" t="str">
            <v>LUVA DE REDUCAO DE FERRO GALVANIZADO, COM ROSCA BSP, DE 2 1/2" X 2"                                                                                                                                                                                                                                                                                                                                                                                                                                       </v>
          </cell>
          <cell r="C2732" t="str">
            <v>UND</v>
          </cell>
          <cell r="D2732" t="str">
            <v>AS</v>
          </cell>
          <cell r="E2732">
            <v>76.38</v>
          </cell>
        </row>
        <row r="2733">
          <cell r="A2733">
            <v>3926</v>
          </cell>
          <cell r="B2733" t="str">
            <v>LUVA DE REDUCAO DE FERRO GALVANIZADO, COM ROSCA BSP, DE 2" X 1 1/2"                                                                                                                                                                                                                                                                                                                                                                                                                                       </v>
          </cell>
          <cell r="C2733" t="str">
            <v>UND</v>
          </cell>
          <cell r="D2733" t="str">
            <v>AS</v>
          </cell>
          <cell r="E2733">
            <v>43.54</v>
          </cell>
        </row>
        <row r="2734">
          <cell r="A2734">
            <v>3935</v>
          </cell>
          <cell r="B2734" t="str">
            <v>LUVA DE REDUCAO DE FERRO GALVANIZADO, COM ROSCA BSP, DE 2" X 1 1/4"                                                                                                                                                                                                                                                                                                                                                                                                                                       </v>
          </cell>
          <cell r="C2734" t="str">
            <v>UND</v>
          </cell>
          <cell r="D2734" t="str">
            <v>AS</v>
          </cell>
          <cell r="E2734">
            <v>43.54</v>
          </cell>
        </row>
        <row r="2735">
          <cell r="A2735">
            <v>3925</v>
          </cell>
          <cell r="B2735" t="str">
            <v>LUVA DE REDUCAO DE FERRO GALVANIZADO, COM ROSCA BSP, DE 2" X 1"                                                                                                                                                                                                                                                                                                                                                                                                                                           </v>
          </cell>
          <cell r="C2735" t="str">
            <v>UND</v>
          </cell>
          <cell r="D2735" t="str">
            <v>AS</v>
          </cell>
          <cell r="E2735">
            <v>43.54</v>
          </cell>
        </row>
        <row r="2736">
          <cell r="A2736">
            <v>12406</v>
          </cell>
          <cell r="B2736" t="str">
            <v>LUVA DE REDUCAO DE FERRO GALVANIZADO, COM ROSCA BSP, DE 3/4" X 1/2"                                                                                                                                                                                                                                                                                                                                                                                                                                       </v>
          </cell>
          <cell r="C2736" t="str">
            <v>UND</v>
          </cell>
          <cell r="D2736" t="str">
            <v>AS</v>
          </cell>
          <cell r="E2736">
            <v>10.69</v>
          </cell>
        </row>
        <row r="2737">
          <cell r="A2737">
            <v>3929</v>
          </cell>
          <cell r="B2737" t="str">
            <v>LUVA DE REDUCAO DE FERRO GALVANIZADO, COM ROSCA BSP, DE 3" X 1 1/2"                                                                                                                                                                                                                                                                                                                                                                                                                                       </v>
          </cell>
          <cell r="C2737" t="str">
            <v>UND</v>
          </cell>
          <cell r="D2737" t="str">
            <v>AS</v>
          </cell>
          <cell r="E2737">
            <v>116.37</v>
          </cell>
        </row>
        <row r="2738">
          <cell r="A2738">
            <v>3931</v>
          </cell>
          <cell r="B2738" t="str">
            <v>LUVA DE REDUCAO DE FERRO GALVANIZADO, COM ROSCA BSP, DE 3" X 2 1/2"                                                                                                                                                                                                                                                                                                                                                                                                                                       </v>
          </cell>
          <cell r="C2738" t="str">
            <v>UND</v>
          </cell>
          <cell r="D2738" t="str">
            <v>AS</v>
          </cell>
          <cell r="E2738">
            <v>116.37</v>
          </cell>
        </row>
        <row r="2739">
          <cell r="A2739">
            <v>3930</v>
          </cell>
          <cell r="B2739" t="str">
            <v>LUVA DE REDUCAO DE FERRO GALVANIZADO, COM ROSCA BSP, DE 3" X 2"                                                                                                                                                                                                                                                                                                                                                                                                                                           </v>
          </cell>
          <cell r="C2739" t="str">
            <v>UND</v>
          </cell>
          <cell r="D2739" t="str">
            <v>AS</v>
          </cell>
          <cell r="E2739">
            <v>116.37</v>
          </cell>
        </row>
        <row r="2740">
          <cell r="A2740">
            <v>3932</v>
          </cell>
          <cell r="B2740" t="str">
            <v>LUVA DE REDUCAO DE FERRO GALVANIZADO, COM ROSCA BSP, DE 4" X 2 1/2"                                                                                                                                                                                                                                                                                                                                                                                                                                       </v>
          </cell>
          <cell r="C2740" t="str">
            <v>UND</v>
          </cell>
          <cell r="D2740" t="str">
            <v>AS</v>
          </cell>
          <cell r="E2740">
            <v>200.94</v>
          </cell>
        </row>
        <row r="2741">
          <cell r="A2741">
            <v>3933</v>
          </cell>
          <cell r="B2741" t="str">
            <v>LUVA DE REDUCAO DE FERRO GALVANIZADO, COM ROSCA BSP, DE 4" X 2"                                                                                                                                                                                                                                                                                                                                                                                                                                           </v>
          </cell>
          <cell r="C2741" t="str">
            <v>UND</v>
          </cell>
          <cell r="D2741" t="str">
            <v>AS</v>
          </cell>
          <cell r="E2741">
            <v>200.94</v>
          </cell>
        </row>
        <row r="2742">
          <cell r="A2742">
            <v>3934</v>
          </cell>
          <cell r="B2742" t="str">
            <v>LUVA DE REDUCAO DE FERRO GALVANIZADO, COM ROSCA BSP, DE 4" X 3"                                                                                                                                                                                                                                                                                                                                                                                                                                           </v>
          </cell>
          <cell r="C2742" t="str">
            <v>UND</v>
          </cell>
          <cell r="D2742" t="str">
            <v>AS</v>
          </cell>
          <cell r="E2742">
            <v>200.94</v>
          </cell>
        </row>
        <row r="2743">
          <cell r="A2743">
            <v>40355</v>
          </cell>
          <cell r="B2743" t="str">
            <v>LUVA DE REDUCAO EM ACO CARBONO, COM ENCAIXE PARA SOLDA DN SW, PRESSAO 3.000 LBS,  3/4 " X 1/2"                                                                                                                                                                                                                                                                                                                                                                                                            </v>
          </cell>
          <cell r="C2743" t="str">
            <v>UND</v>
          </cell>
          <cell r="D2743" t="str">
            <v>CR</v>
          </cell>
          <cell r="E2743">
            <v>27.37</v>
          </cell>
        </row>
        <row r="2744">
          <cell r="A2744">
            <v>40364</v>
          </cell>
          <cell r="B2744" t="str">
            <v>LUVA DE REDUCAO EM ACO CARBONO, COM ENCAIXE PARA SOLDA DN SW, PRESSAO 3.000 LBS, DN 1 1/2" X 1 1/4"                                                                                                                                                                                                                                                                                                                                                                                                       </v>
          </cell>
          <cell r="C2744" t="str">
            <v>UND</v>
          </cell>
          <cell r="D2744" t="str">
            <v>CR</v>
          </cell>
          <cell r="E2744">
            <v>128.19</v>
          </cell>
        </row>
        <row r="2745">
          <cell r="A2745">
            <v>40361</v>
          </cell>
          <cell r="B2745" t="str">
            <v>LUVA DE REDUCAO EM ACO CARBONO, COM ENCAIXE PARA SOLDA DN SW, PRESSAO 3.000 LBS, DN 1 1/4"  X 1"                                                                                                                                                                                                                                                                                                                                                                                                          </v>
          </cell>
          <cell r="C2745" t="str">
            <v>UND</v>
          </cell>
          <cell r="D2745" t="str">
            <v>CR</v>
          </cell>
          <cell r="E2745">
            <v>100.24</v>
          </cell>
        </row>
        <row r="2746">
          <cell r="A2746">
            <v>40358</v>
          </cell>
          <cell r="B2746" t="str">
            <v>LUVA DE REDUCAO EM ACO CARBONO, COM ENCAIXE PARA SOLDA DN SW, PRESSAO 3.000 LBS, DN 1" X 3/4"                                                                                                                                                                                                                                                                                                                                                                                                             </v>
          </cell>
          <cell r="C2746" t="str">
            <v>UND</v>
          </cell>
          <cell r="D2746" t="str">
            <v>CR</v>
          </cell>
          <cell r="E2746">
            <v>38.21</v>
          </cell>
        </row>
        <row r="2747">
          <cell r="A2747">
            <v>40370</v>
          </cell>
          <cell r="B2747" t="str">
            <v>LUVA DE REDUCAO EM ACO CARBONO, COM ENCAIXE PARA SOLDA DN SW, PRESSAO 3.000 LBS, DN 2 1/2" X 2"                                                                                                                                                                                                                                                                                                                                                                                                           </v>
          </cell>
          <cell r="C2747" t="str">
            <v>UND</v>
          </cell>
          <cell r="D2747" t="str">
            <v>CR</v>
          </cell>
          <cell r="E2747">
            <v>406.76</v>
          </cell>
        </row>
        <row r="2748">
          <cell r="A2748">
            <v>40367</v>
          </cell>
          <cell r="B2748" t="str">
            <v>LUVA DE REDUCAO EM ACO CARBONO, COM ENCAIXE PARA SOLDA DN SW, PRESSAO 3.000 LBS, DN 2" X 1 1/2"                                                                                                                                                                                                                                                                                                                                                                                                           </v>
          </cell>
          <cell r="C2748" t="str">
            <v>UND</v>
          </cell>
          <cell r="D2748" t="str">
            <v>CR</v>
          </cell>
          <cell r="E2748">
            <v>202.17</v>
          </cell>
        </row>
        <row r="2749">
          <cell r="A2749">
            <v>40373</v>
          </cell>
          <cell r="B2749" t="str">
            <v>LUVA DE REDUCAO EM ACO CARBONO, COM ENCAIXE PARA SOLDA DN SW, PRESSAO 3.000 LBS, DN 3" X 2 1/2"                                                                                                                                                                                                                                                                                                                                                                                                           </v>
          </cell>
          <cell r="C2749" t="str">
            <v>UND</v>
          </cell>
          <cell r="D2749" t="str">
            <v>CR</v>
          </cell>
          <cell r="E2749">
            <v>550.05</v>
          </cell>
        </row>
        <row r="2750">
          <cell r="A2750">
            <v>3907</v>
          </cell>
          <cell r="B2750" t="str">
            <v>LUVA DE REDUCAO ROSCAVEL, PVC, 1" X 3/4", PARA AGUA FRIA PREDIAL                                                                                                                                                                                                                                                                                                                                                                                                                                          </v>
          </cell>
          <cell r="C2750" t="str">
            <v>UND</v>
          </cell>
          <cell r="D2750" t="str">
            <v>CR</v>
          </cell>
          <cell r="E2750">
            <v>5.96</v>
          </cell>
        </row>
        <row r="2751">
          <cell r="A2751">
            <v>3889</v>
          </cell>
          <cell r="B2751" t="str">
            <v>LUVA DE REDUCAO ROSCAVEL, PVC, 3/4" X 1/2", PARA AGUA FRIA PREDIAL                                                                                                                                                                                                                                                                                                                                                                                                                                        </v>
          </cell>
          <cell r="C2751" t="str">
            <v>UND</v>
          </cell>
          <cell r="D2751" t="str">
            <v>CR</v>
          </cell>
          <cell r="E2751">
            <v>4.24</v>
          </cell>
        </row>
        <row r="2752">
          <cell r="A2752">
            <v>3868</v>
          </cell>
          <cell r="B2752" t="str">
            <v>LUVA DE REDUCAO SOLDAVEL, PVC, 25 MM X 20 MM, PARA AGUA FRIA PREDIAL                                                                                                                                                                                                                                                                                                                                                                                                                                      </v>
          </cell>
          <cell r="C2752" t="str">
            <v>UND</v>
          </cell>
          <cell r="D2752" t="str">
            <v>CR</v>
          </cell>
          <cell r="E2752">
            <v>1.56</v>
          </cell>
        </row>
        <row r="2753">
          <cell r="A2753">
            <v>3869</v>
          </cell>
          <cell r="B2753" t="str">
            <v>LUVA DE REDUCAO SOLDAVEL, PVC, 32 MM X 25 MM, PARA AGUA FRIA PREDIAL                                                                                                                                                                                                                                                                                                                                                                                                                                      </v>
          </cell>
          <cell r="C2753" t="str">
            <v>UND</v>
          </cell>
          <cell r="D2753" t="str">
            <v>CR</v>
          </cell>
          <cell r="E2753">
            <v>3.45</v>
          </cell>
        </row>
        <row r="2754">
          <cell r="A2754">
            <v>3872</v>
          </cell>
          <cell r="B2754" t="str">
            <v>LUVA DE REDUCAO SOLDAVEL, PVC, 40 MM X 32 MM, PARA AGUA FRIA PREDIAL                                                                                                                                                                                                                                                                                                                                                                                                                                      </v>
          </cell>
          <cell r="C2754" t="str">
            <v>UND</v>
          </cell>
          <cell r="D2754" t="str">
            <v>CR</v>
          </cell>
          <cell r="E2754">
            <v>5.88</v>
          </cell>
        </row>
        <row r="2755">
          <cell r="A2755">
            <v>3850</v>
          </cell>
          <cell r="B2755" t="str">
            <v>LUVA DE REDUCAO SOLDAVEL, PVC, 60 MM X 50 MM, PARA AGUA FRIA PREDIAL                                                                                                                                                                                                                                                                                                                                                                                                                                      </v>
          </cell>
          <cell r="C2755" t="str">
            <v>UND</v>
          </cell>
          <cell r="D2755" t="str">
            <v>CR</v>
          </cell>
          <cell r="E2755">
            <v>13.57</v>
          </cell>
        </row>
        <row r="2756">
          <cell r="A2756">
            <v>38023</v>
          </cell>
          <cell r="B2756" t="str">
            <v>LUVA DE REDUCAO, SOLDAVEL, PVC, 50 X 25 MM, PARA AGUA FRIA PREDIAL                                                                                                                                                                                                                                                                                                                                                                                                                                        </v>
          </cell>
          <cell r="C2756" t="str">
            <v>UND</v>
          </cell>
          <cell r="D2756" t="str">
            <v>CR</v>
          </cell>
          <cell r="E2756">
            <v>6.91</v>
          </cell>
        </row>
        <row r="2757">
          <cell r="A2757">
            <v>37986</v>
          </cell>
          <cell r="B2757" t="str">
            <v>LUVA DE TRANSICAO DE CPVC X PVC, SOLDAVEL, 22 X 25 MM, PARA AGUA QUENTE                                                                                                                                                                                                                                                                                                                                                                                                                                   </v>
          </cell>
          <cell r="C2757" t="str">
            <v>UND</v>
          </cell>
          <cell r="D2757" t="str">
            <v>CR</v>
          </cell>
          <cell r="E2757">
            <v>2.19</v>
          </cell>
        </row>
        <row r="2758">
          <cell r="A2758">
            <v>37987</v>
          </cell>
          <cell r="B2758" t="str">
            <v>LUVA DE TRANSICAO, CPVC, SOLDAVEL, 42 MM X 1 1/2", PARA AGUA QUENTE                                                                                                                                                                                                                                                                                                                                                                                                                                       </v>
          </cell>
          <cell r="C2758" t="str">
            <v>UND</v>
          </cell>
          <cell r="D2758" t="str">
            <v>CR</v>
          </cell>
          <cell r="E2758">
            <v>109.43</v>
          </cell>
        </row>
        <row r="2759">
          <cell r="A2759">
            <v>37988</v>
          </cell>
          <cell r="B2759" t="str">
            <v>LUVA DE TRANSICAO, CPVC, SOLDAVEL, 54 MM X 2", PARA AGUA QUENTE PREDIAL                                                                                                                                                                                                                                                                                                                                                                                                                                   </v>
          </cell>
          <cell r="C2759" t="str">
            <v>UND</v>
          </cell>
          <cell r="D2759" t="str">
            <v>CR</v>
          </cell>
          <cell r="E2759">
            <v>173.89</v>
          </cell>
        </row>
        <row r="2760">
          <cell r="A2760">
            <v>21120</v>
          </cell>
          <cell r="B2760" t="str">
            <v>LUVA DE TRANSICAO, CPVC, 15 MM X 1/2", PARA AGUA QUENTE PREDIAL                                                                                                                                                                                                                                                                                                                                                                                                                                           </v>
          </cell>
          <cell r="C2760" t="str">
            <v>UND</v>
          </cell>
          <cell r="D2760" t="str">
            <v>CR</v>
          </cell>
          <cell r="E2760">
            <v>11.19</v>
          </cell>
        </row>
        <row r="2761">
          <cell r="A2761">
            <v>39318</v>
          </cell>
          <cell r="B2761" t="str">
            <v>LUVA DE TRANSICAO, CPVC, 22 MM X 1/2", PARA AGUA QUENTE                                                                                                                                                                                                                                                                                                                                                                                                                                                   </v>
          </cell>
          <cell r="C2761" t="str">
            <v>UND</v>
          </cell>
          <cell r="D2761" t="str">
            <v>CR</v>
          </cell>
          <cell r="E2761">
            <v>10.41</v>
          </cell>
        </row>
        <row r="2762">
          <cell r="A2762">
            <v>40366</v>
          </cell>
          <cell r="B2762" t="str">
            <v>LUVA EM ACO CARBONO, SOLDAVEL, PRESSAO 3.000 LBS, DN 1 1/2"                                                                                                                                                                                                                                                                                                                                                                                                                                               </v>
          </cell>
          <cell r="C2762" t="str">
            <v>UND</v>
          </cell>
          <cell r="D2762" t="str">
            <v>CR</v>
          </cell>
          <cell r="E2762">
            <v>100</v>
          </cell>
        </row>
        <row r="2763">
          <cell r="A2763">
            <v>40363</v>
          </cell>
          <cell r="B2763" t="str">
            <v>LUVA EM ACO CARBONO, SOLDAVEL, PRESSAO 3.000 LBS, DN 1 1/4"                                                                                                                                                                                                                                                                                                                                                                                                                                               </v>
          </cell>
          <cell r="C2763" t="str">
            <v>UND</v>
          </cell>
          <cell r="D2763" t="str">
            <v>CR</v>
          </cell>
          <cell r="E2763">
            <v>78.22</v>
          </cell>
        </row>
        <row r="2764">
          <cell r="A2764">
            <v>40354</v>
          </cell>
          <cell r="B2764" t="str">
            <v>LUVA EM ACO CARBONO, SOLDAVEL, PRESSAO 3.000 LBS, DN 1/2"                                                                                                                                                                                                                                                                                                                                                                                                                                                 </v>
          </cell>
          <cell r="C2764" t="str">
            <v>UND</v>
          </cell>
          <cell r="D2764" t="str">
            <v>C </v>
          </cell>
          <cell r="E2764">
            <v>34.05</v>
          </cell>
        </row>
        <row r="2765">
          <cell r="A2765">
            <v>40360</v>
          </cell>
          <cell r="B2765" t="str">
            <v>LUVA EM ACO CARBONO, SOLDAVEL, PRESSAO 3.000 LBS, DN 1"                                                                                                                                                                                                                                                                                                                                                                                                                                                   </v>
          </cell>
          <cell r="C2765" t="str">
            <v>UND</v>
          </cell>
          <cell r="D2765" t="str">
            <v>CR</v>
          </cell>
          <cell r="E2765">
            <v>51.27</v>
          </cell>
        </row>
        <row r="2766">
          <cell r="A2766">
            <v>40372</v>
          </cell>
          <cell r="B2766" t="str">
            <v>LUVA EM ACO CARBONO, SOLDAVEL, PRESSAO 3.000 LBS, DN 2 1/2"                                                                                                                                                                                                                                                                                                                                                                                                                                               </v>
          </cell>
          <cell r="C2766" t="str">
            <v>UND</v>
          </cell>
          <cell r="D2766" t="str">
            <v>CR</v>
          </cell>
          <cell r="E2766">
            <v>316.64</v>
          </cell>
        </row>
        <row r="2767">
          <cell r="A2767">
            <v>40369</v>
          </cell>
          <cell r="B2767" t="str">
            <v>LUVA EM ACO CARBONO, SOLDAVEL, PRESSAO 3.000 LBS, DN 2"                                                                                                                                                                                                                                                                                                                                                                                                                                                   </v>
          </cell>
          <cell r="C2767" t="str">
            <v>UND</v>
          </cell>
          <cell r="D2767" t="str">
            <v>CR</v>
          </cell>
          <cell r="E2767">
            <v>157.59</v>
          </cell>
        </row>
        <row r="2768">
          <cell r="A2768">
            <v>40357</v>
          </cell>
          <cell r="B2768" t="str">
            <v>LUVA EM ACO CARBONO, SOLDAVEL, PRESSAO 3.000 LBS, DN 3/4"                                                                                                                                                                                                                                                                                                                                                                                                                                                 </v>
          </cell>
          <cell r="C2768" t="str">
            <v>UND</v>
          </cell>
          <cell r="D2768" t="str">
            <v>CR</v>
          </cell>
          <cell r="E2768">
            <v>38.21</v>
          </cell>
        </row>
        <row r="2769">
          <cell r="A2769">
            <v>40375</v>
          </cell>
          <cell r="B2769" t="str">
            <v>LUVA EM ACO CARBONO, SOLDAVEL, PRESSAO 3.000 LBS, DN 3"                                                                                                                                                                                                                                                                                                                                                                                                                                                   </v>
          </cell>
          <cell r="C2769" t="str">
            <v>UND</v>
          </cell>
          <cell r="D2769" t="str">
            <v>CR</v>
          </cell>
          <cell r="E2769">
            <v>428.64</v>
          </cell>
        </row>
        <row r="2770">
          <cell r="A2770">
            <v>1893</v>
          </cell>
          <cell r="B2770" t="str">
            <v>LUVA EM PVC RIGIDO ROSCAVEL, DE 1 1/2", PARA ELETRODUTO                                                                                                                                                                                                                                                                                                                                                                                                                                                   </v>
          </cell>
          <cell r="C2770" t="str">
            <v>UND</v>
          </cell>
          <cell r="D2770" t="str">
            <v>CR</v>
          </cell>
          <cell r="E2770">
            <v>4.95</v>
          </cell>
        </row>
        <row r="2771">
          <cell r="A2771">
            <v>1902</v>
          </cell>
          <cell r="B2771" t="str">
            <v>LUVA EM PVC RIGIDO ROSCAVEL, DE 1 1/4", PARA ELETRODUTO                                                                                                                                                                                                                                                                                                                                                                                                                                                   </v>
          </cell>
          <cell r="C2771" t="str">
            <v>UND</v>
          </cell>
          <cell r="D2771" t="str">
            <v>CR</v>
          </cell>
          <cell r="E2771">
            <v>3.6</v>
          </cell>
        </row>
        <row r="2772">
          <cell r="A2772">
            <v>1901</v>
          </cell>
          <cell r="B2772" t="str">
            <v>LUVA EM PVC RIGIDO ROSCAVEL, DE 1/2", PARA ELETRODUTO                                                                                                                                                                                                                                                                                                                                                                                                                                                     </v>
          </cell>
          <cell r="C2772" t="str">
            <v>UND</v>
          </cell>
          <cell r="D2772" t="str">
            <v>CR</v>
          </cell>
          <cell r="E2772">
            <v>1.12</v>
          </cell>
        </row>
        <row r="2773">
          <cell r="A2773">
            <v>1892</v>
          </cell>
          <cell r="B2773" t="str">
            <v>LUVA EM PVC RIGIDO ROSCAVEL, DE 1", PARA ELETRODUTO                                                                                                                                                                                                                                                                                                                                                                                                                                                       </v>
          </cell>
          <cell r="C2773" t="str">
            <v>UND</v>
          </cell>
          <cell r="D2773" t="str">
            <v>CR</v>
          </cell>
          <cell r="E2773">
            <v>2.32</v>
          </cell>
        </row>
        <row r="2774">
          <cell r="A2774">
            <v>1907</v>
          </cell>
          <cell r="B2774" t="str">
            <v>LUVA EM PVC RIGIDO ROSCAVEL, DE 2 1/2", PARA ELETRODUTO                                                                                                                                                                                                                                                                                                                                                                                                                                                   </v>
          </cell>
          <cell r="C2774" t="str">
            <v>UND</v>
          </cell>
          <cell r="D2774" t="str">
            <v>CR</v>
          </cell>
          <cell r="E2774">
            <v>15.93</v>
          </cell>
        </row>
        <row r="2775">
          <cell r="A2775">
            <v>1894</v>
          </cell>
          <cell r="B2775" t="str">
            <v>LUVA EM PVC RIGIDO ROSCAVEL, DE 2", PARA ELETRODUTO                                                                                                                                                                                                                                                                                                                                                                                                                                                       </v>
          </cell>
          <cell r="C2775" t="str">
            <v>UND</v>
          </cell>
          <cell r="D2775" t="str">
            <v>CR</v>
          </cell>
          <cell r="E2775">
            <v>7.16</v>
          </cell>
        </row>
        <row r="2776">
          <cell r="A2776">
            <v>1891</v>
          </cell>
          <cell r="B2776" t="str">
            <v>LUVA EM PVC RIGIDO ROSCAVEL, DE 3/4", PARA ELETRODUTO                                                                                                                                                                                                                                                                                                                                                                                                                                                     </v>
          </cell>
          <cell r="C2776" t="str">
            <v>UND</v>
          </cell>
          <cell r="D2776" t="str">
            <v>CR</v>
          </cell>
          <cell r="E2776">
            <v>1.66</v>
          </cell>
        </row>
        <row r="2777">
          <cell r="A2777">
            <v>1896</v>
          </cell>
          <cell r="B2777" t="str">
            <v>LUVA EM PVC RIGIDO ROSCAVEL, DE 3", PARA ELETRODUTO                                                                                                                                                                                                                                                                                                                                                                                                                                                       </v>
          </cell>
          <cell r="C2777" t="str">
            <v>UND</v>
          </cell>
          <cell r="D2777" t="str">
            <v>CR</v>
          </cell>
          <cell r="E2777">
            <v>21.38</v>
          </cell>
        </row>
        <row r="2778">
          <cell r="A2778">
            <v>1895</v>
          </cell>
          <cell r="B2778" t="str">
            <v>LUVA EM PVC RIGIDO ROSCAVEL, DE 4", PARA ELETRODUTO                                                                                                                                                                                                                                                                                                                                                                                                                                                       </v>
          </cell>
          <cell r="C2778" t="str">
            <v>UND</v>
          </cell>
          <cell r="D2778" t="str">
            <v>CR</v>
          </cell>
          <cell r="E2778">
            <v>37.58</v>
          </cell>
        </row>
        <row r="2779">
          <cell r="A2779">
            <v>2641</v>
          </cell>
          <cell r="B2779" t="str">
            <v>LUVA PARA ELETRODUTO, EM ACO GALVANIZADO ELETROLITICO, DIAMETRO DE 100 MM (4")                                                                                                                                                                                                                                                                                                                                                                                                                            </v>
          </cell>
          <cell r="C2779" t="str">
            <v>UND</v>
          </cell>
          <cell r="D2779" t="str">
            <v>AS</v>
          </cell>
          <cell r="E2779">
            <v>25.99</v>
          </cell>
        </row>
        <row r="2780">
          <cell r="A2780">
            <v>2636</v>
          </cell>
          <cell r="B2780" t="str">
            <v>LUVA PARA ELETRODUTO, EM ACO GALVANIZADO ELETROLITICO, DIAMETRO DE 15 MM (1/2")                                                                                                                                                                                                                                                                                                                                                                                                                           </v>
          </cell>
          <cell r="C2780" t="str">
            <v>UND</v>
          </cell>
          <cell r="D2780" t="str">
            <v>AS</v>
          </cell>
          <cell r="E2780">
            <v>1.67</v>
          </cell>
        </row>
        <row r="2781">
          <cell r="A2781">
            <v>2637</v>
          </cell>
          <cell r="B2781" t="str">
            <v>LUVA PARA ELETRODUTO, EM ACO GALVANIZADO ELETROLITICO, DIAMETRO DE 20 MM (3/4")                                                                                                                                                                                                                                                                                                                                                                                                                           </v>
          </cell>
          <cell r="C2781" t="str">
            <v>UND</v>
          </cell>
          <cell r="D2781" t="str">
            <v>AS</v>
          </cell>
          <cell r="E2781">
            <v>1.78</v>
          </cell>
        </row>
        <row r="2782">
          <cell r="A2782">
            <v>2638</v>
          </cell>
          <cell r="B2782" t="str">
            <v>LUVA PARA ELETRODUTO, EM ACO GALVANIZADO ELETROLITICO, DIAMETRO DE 25 MM (1")                                                                                                                                                                                                                                                                                                                                                                                                                             </v>
          </cell>
          <cell r="C2782" t="str">
            <v>UND</v>
          </cell>
          <cell r="D2782" t="str">
            <v>AS</v>
          </cell>
          <cell r="E2782">
            <v>2.07</v>
          </cell>
        </row>
        <row r="2783">
          <cell r="A2783">
            <v>2639</v>
          </cell>
          <cell r="B2783" t="str">
            <v>LUVA PARA ELETRODUTO, EM ACO GALVANIZADO ELETROLITICO, DIAMETRO DE 32 MM (1 1/4")                                                                                                                                                                                                                                                                                                                                                                                                                         </v>
          </cell>
          <cell r="C2783" t="str">
            <v>UND</v>
          </cell>
          <cell r="D2783" t="str">
            <v>AS</v>
          </cell>
          <cell r="E2783">
            <v>3.67</v>
          </cell>
        </row>
        <row r="2784">
          <cell r="A2784">
            <v>2644</v>
          </cell>
          <cell r="B2784" t="str">
            <v>LUVA PARA ELETRODUTO, EM ACO GALVANIZADO ELETROLITICO, DIAMETRO DE 40 MM (1 1/2")                                                                                                                                                                                                                                                                                                                                                                                                                         </v>
          </cell>
          <cell r="C2784" t="str">
            <v>UND</v>
          </cell>
          <cell r="D2784" t="str">
            <v>AS</v>
          </cell>
          <cell r="E2784">
            <v>5.31</v>
          </cell>
        </row>
        <row r="2785">
          <cell r="A2785">
            <v>2643</v>
          </cell>
          <cell r="B2785" t="str">
            <v>LUVA PARA ELETRODUTO, EM ACO GALVANIZADO ELETROLITICO, DIAMETRO DE 50 MM (2")                                                                                                                                                                                                                                                                                                                                                                                                                             </v>
          </cell>
          <cell r="C2785" t="str">
            <v>UND</v>
          </cell>
          <cell r="D2785" t="str">
            <v>AS</v>
          </cell>
          <cell r="E2785">
            <v>7.41</v>
          </cell>
        </row>
        <row r="2786">
          <cell r="A2786">
            <v>2640</v>
          </cell>
          <cell r="B2786" t="str">
            <v>LUVA PARA ELETRODUTO, EM ACO GALVANIZADO ELETROLITICO, DIAMETRO DE 65 MM (2 1/2")                                                                                                                                                                                                                                                                                                                                                                                                                         </v>
          </cell>
          <cell r="C2786" t="str">
            <v>UND</v>
          </cell>
          <cell r="D2786" t="str">
            <v>AS</v>
          </cell>
          <cell r="E2786">
            <v>10.81</v>
          </cell>
        </row>
        <row r="2787">
          <cell r="A2787">
            <v>2642</v>
          </cell>
          <cell r="B2787" t="str">
            <v>LUVA PARA ELETRODUTO, EM ACO GALVANIZADO ELETROLITICO, DIAMETRO DE 80 MM (3")                                                                                                                                                                                                                                                                                                                                                                                                                             </v>
          </cell>
          <cell r="C2787" t="str">
            <v>UND</v>
          </cell>
          <cell r="D2787" t="str">
            <v>AS</v>
          </cell>
          <cell r="E2787">
            <v>16.47</v>
          </cell>
        </row>
        <row r="2788">
          <cell r="A2788">
            <v>39855</v>
          </cell>
          <cell r="B2788" t="str">
            <v>LUVA PASSANTE DE COBRE (REF 601) SEM ANEL DE SOLDA, BOLSA 15 MM                                                                                                                                                                                                                                                                                                                                                                                                                                           </v>
          </cell>
          <cell r="C2788" t="str">
            <v>UND</v>
          </cell>
          <cell r="D2788" t="str">
            <v>CR</v>
          </cell>
          <cell r="E2788">
            <v>5.2</v>
          </cell>
        </row>
        <row r="2789">
          <cell r="A2789">
            <v>39856</v>
          </cell>
          <cell r="B2789" t="str">
            <v>LUVA PASSANTE DE COBRE (REF 601) SEM ANEL DE SOLDA, BOLSA 22 MM                                                                                                                                                                                                                                                                                                                                                                                                                                           </v>
          </cell>
          <cell r="C2789" t="str">
            <v>UND</v>
          </cell>
          <cell r="D2789" t="str">
            <v>CR</v>
          </cell>
          <cell r="E2789">
            <v>12.24</v>
          </cell>
        </row>
        <row r="2790">
          <cell r="A2790">
            <v>39857</v>
          </cell>
          <cell r="B2790" t="str">
            <v>LUVA PASSANTE DE COBRE (REF 601) SEM ANEL DE SOLDA, BOLSA 28 MM                                                                                                                                                                                                                                                                                                                                                                                                                                           </v>
          </cell>
          <cell r="C2790" t="str">
            <v>UND</v>
          </cell>
          <cell r="D2790" t="str">
            <v>CR</v>
          </cell>
          <cell r="E2790">
            <v>19.81</v>
          </cell>
        </row>
        <row r="2791">
          <cell r="A2791">
            <v>39858</v>
          </cell>
          <cell r="B2791" t="str">
            <v>LUVA PASSANTE DE COBRE (REF 601) SEM ANEL DE SOLDA, BOLSA 35 MM                                                                                                                                                                                                                                                                                                                                                                                                                                           </v>
          </cell>
          <cell r="C2791" t="str">
            <v>UND</v>
          </cell>
          <cell r="D2791" t="str">
            <v>CR</v>
          </cell>
          <cell r="E2791">
            <v>43.96</v>
          </cell>
        </row>
        <row r="2792">
          <cell r="A2792">
            <v>39859</v>
          </cell>
          <cell r="B2792" t="str">
            <v>LUVA PASSANTE DE COBRE (REF 601) SEM ANEL DE SOLDA, BOLSA 42 MM                                                                                                                                                                                                                                                                                                                                                                                                                                           </v>
          </cell>
          <cell r="C2792" t="str">
            <v>UND</v>
          </cell>
          <cell r="D2792" t="str">
            <v>CR</v>
          </cell>
          <cell r="E2792">
            <v>67.77</v>
          </cell>
        </row>
        <row r="2793">
          <cell r="A2793">
            <v>39860</v>
          </cell>
          <cell r="B2793" t="str">
            <v>LUVA PASSANTE DE COBRE (REF 601) SEM ANEL DE SOLDA, BOLSA 54 MM                                                                                                                                                                                                                                                                                                                                                                                                                                           </v>
          </cell>
          <cell r="C2793" t="str">
            <v>UND</v>
          </cell>
          <cell r="D2793" t="str">
            <v>CR</v>
          </cell>
          <cell r="E2793">
            <v>104</v>
          </cell>
        </row>
        <row r="2794">
          <cell r="A2794">
            <v>39861</v>
          </cell>
          <cell r="B2794" t="str">
            <v>LUVA PASSANTE DE COBRE (REF 601) SEM ANEL DE SOLDA, BOLSA 66 MM                                                                                                                                                                                                                                                                                                                                                                                                                                           </v>
          </cell>
          <cell r="C2794" t="str">
            <v>UND</v>
          </cell>
          <cell r="D2794" t="str">
            <v>CR</v>
          </cell>
          <cell r="E2794">
            <v>296.92</v>
          </cell>
        </row>
        <row r="2795">
          <cell r="A2795">
            <v>3867</v>
          </cell>
          <cell r="B2795" t="str">
            <v>LUVA PVC SOLDAVEL, 110 MM, PARA AGUA FRIA PREDIAL                                                                                                                                                                                                                                                                                                                                                                                                                                                         </v>
          </cell>
          <cell r="C2795" t="str">
            <v>UND</v>
          </cell>
          <cell r="D2795" t="str">
            <v>CR</v>
          </cell>
          <cell r="E2795">
            <v>82.66</v>
          </cell>
        </row>
        <row r="2796">
          <cell r="A2796">
            <v>3861</v>
          </cell>
          <cell r="B2796" t="str">
            <v>LUVA PVC SOLDAVEL, 20 MM, PARA AGUA FRIA PREDIAL                                                                                                                                                                                                                                                                                                                                                                                                                                                          </v>
          </cell>
          <cell r="C2796" t="str">
            <v>UND</v>
          </cell>
          <cell r="D2796" t="str">
            <v>CR</v>
          </cell>
          <cell r="E2796">
            <v>0.85</v>
          </cell>
        </row>
        <row r="2797">
          <cell r="A2797">
            <v>3904</v>
          </cell>
          <cell r="B2797" t="str">
            <v>LUVA PVC SOLDAVEL, 25 MM, PARA AGUA FRIA PREDIAL                                                                                                                                                                                                                                                                                                                                                                                                                                                          </v>
          </cell>
          <cell r="C2797" t="str">
            <v>UND</v>
          </cell>
          <cell r="D2797" t="str">
            <v>CR</v>
          </cell>
          <cell r="E2797">
            <v>0.91</v>
          </cell>
        </row>
        <row r="2798">
          <cell r="A2798">
            <v>3903</v>
          </cell>
          <cell r="B2798" t="str">
            <v>LUVA PVC SOLDAVEL, 32 MM, PARA AGUA FRIA PREDIAL                                                                                                                                                                                                                                                                                                                                                                                                                                                          </v>
          </cell>
          <cell r="C2798" t="str">
            <v>UND</v>
          </cell>
          <cell r="D2798" t="str">
            <v>CR</v>
          </cell>
          <cell r="E2798">
            <v>2.22</v>
          </cell>
        </row>
        <row r="2799">
          <cell r="A2799">
            <v>3862</v>
          </cell>
          <cell r="B2799" t="str">
            <v>LUVA PVC SOLDAVEL, 40 MM, PARA AGUA FRIA PREDIAL                                                                                                                                                                                                                                                                                                                                                                                                                                                          </v>
          </cell>
          <cell r="C2799" t="str">
            <v>UND</v>
          </cell>
          <cell r="D2799" t="str">
            <v>CR</v>
          </cell>
          <cell r="E2799">
            <v>4.72</v>
          </cell>
        </row>
        <row r="2800">
          <cell r="A2800">
            <v>3863</v>
          </cell>
          <cell r="B2800" t="str">
            <v>LUVA PVC SOLDAVEL, 50 MM, PARA AGUA FRIA PREDIAL                                                                                                                                                                                                                                                                                                                                                                                                                                                          </v>
          </cell>
          <cell r="C2800" t="str">
            <v>UND</v>
          </cell>
          <cell r="D2800" t="str">
            <v>CR</v>
          </cell>
          <cell r="E2800">
            <v>4.84</v>
          </cell>
        </row>
        <row r="2801">
          <cell r="A2801">
            <v>3864</v>
          </cell>
          <cell r="B2801" t="str">
            <v>LUVA PVC SOLDAVEL, 60 MM, PARA AGUA FRIA PREDIAL                                                                                                                                                                                                                                                                                                                                                                                                                                                          </v>
          </cell>
          <cell r="C2801" t="str">
            <v>UND</v>
          </cell>
          <cell r="D2801" t="str">
            <v>CR</v>
          </cell>
          <cell r="E2801">
            <v>14.83</v>
          </cell>
        </row>
        <row r="2802">
          <cell r="A2802">
            <v>3865</v>
          </cell>
          <cell r="B2802" t="str">
            <v>LUVA PVC SOLDAVEL, 75 MM, PARA AGUA FRIA PREDIAL                                                                                                                                                                                                                                                                                                                                                                                                                                                          </v>
          </cell>
          <cell r="C2802" t="str">
            <v>UND</v>
          </cell>
          <cell r="D2802" t="str">
            <v>CR</v>
          </cell>
          <cell r="E2802">
            <v>21.68</v>
          </cell>
        </row>
        <row r="2803">
          <cell r="A2803">
            <v>3866</v>
          </cell>
          <cell r="B2803" t="str">
            <v>LUVA PVC SOLDAVEL, 85 MM, PARA AGUA FRIA PREDIAL                                                                                                                                                                                                                                                                                                                                                                                                                                                          </v>
          </cell>
          <cell r="C2803" t="str">
            <v>UND</v>
          </cell>
          <cell r="D2803" t="str">
            <v>CR</v>
          </cell>
          <cell r="E2803">
            <v>48.68</v>
          </cell>
        </row>
        <row r="2804">
          <cell r="A2804">
            <v>3878</v>
          </cell>
          <cell r="B2804" t="str">
            <v>LUVA PVC, ROSCAVEL, 1 1/2",  AGUA FRIA PREDIAL                                                                                                                                                                                                                                                                                                                                                                                                                                                            </v>
          </cell>
          <cell r="C2804" t="str">
            <v>UND</v>
          </cell>
          <cell r="D2804" t="str">
            <v>CR</v>
          </cell>
          <cell r="E2804">
            <v>13.27</v>
          </cell>
        </row>
        <row r="2805">
          <cell r="A2805">
            <v>3883</v>
          </cell>
          <cell r="B2805" t="str">
            <v>LUVA PVC, ROSCAVEL, 1/2", AGUA FRIA PREDIAL                                                                                                                                                                                                                                                                                                                                                                                                                                                               </v>
          </cell>
          <cell r="C2805" t="str">
            <v>UND</v>
          </cell>
          <cell r="D2805" t="str">
            <v>CR</v>
          </cell>
          <cell r="E2805">
            <v>1.7</v>
          </cell>
        </row>
        <row r="2806">
          <cell r="A2806">
            <v>3876</v>
          </cell>
          <cell r="B2806" t="str">
            <v>LUVA PVC, ROSCAVEL, 1", AGUA FRIA PREDIAL                                                                                                                                                                                                                                                                                                                                                                                                                                                                 </v>
          </cell>
          <cell r="C2806" t="str">
            <v>UND</v>
          </cell>
          <cell r="D2806" t="str">
            <v>CR</v>
          </cell>
          <cell r="E2806">
            <v>5.28</v>
          </cell>
        </row>
        <row r="2807">
          <cell r="A2807">
            <v>3884</v>
          </cell>
          <cell r="B2807" t="str">
            <v>LUVA PVC, ROSCAVEL, 3/4", AGUA FRIA PREDIAL                                                                                                                                                                                                                                                                                                                                                                                                                                                               </v>
          </cell>
          <cell r="C2807" t="str">
            <v>UND</v>
          </cell>
          <cell r="D2807" t="str">
            <v>CR</v>
          </cell>
          <cell r="E2807">
            <v>2.69</v>
          </cell>
        </row>
        <row r="2808">
          <cell r="A2808">
            <v>12892</v>
          </cell>
          <cell r="B2808" t="str">
            <v>LUVA RASPA DE COURO, CANO CURTO (PUNHO *7* CM)                                                                                                                                                                                                                                                                                                                                                                                                                                                            </v>
          </cell>
          <cell r="C2808" t="str">
            <v>PAR   </v>
          </cell>
          <cell r="D2808" t="str">
            <v>CR</v>
          </cell>
          <cell r="E2808">
            <v>14.58</v>
          </cell>
        </row>
        <row r="2809">
          <cell r="A2809">
            <v>38447</v>
          </cell>
          <cell r="B2809" t="str">
            <v>LUVA SIMPLES PPR, F/F, SOLDAVEL, DN 110 MM, PARA AGUA QUENTE PREDIAL                                                                                                                                                                                                                                                                                                                                                                                                                                      </v>
          </cell>
          <cell r="C2809" t="str">
            <v>UND</v>
          </cell>
          <cell r="D2809" t="str">
            <v>AS</v>
          </cell>
          <cell r="E2809">
            <v>81.65</v>
          </cell>
        </row>
        <row r="2810">
          <cell r="A2810">
            <v>36320</v>
          </cell>
          <cell r="B2810" t="str">
            <v>LUVA SIMPLES PPR, F/F, SOLDAVEL, DN 20 MM, PARA AGUA QUENTE PREDIAL                                                                                                                                                                                                                                                                                                                                                                                                                                       </v>
          </cell>
          <cell r="C2810" t="str">
            <v>UND</v>
          </cell>
          <cell r="D2810" t="str">
            <v>AS</v>
          </cell>
          <cell r="E2810">
            <v>2.19</v>
          </cell>
        </row>
        <row r="2811">
          <cell r="A2811">
            <v>36324</v>
          </cell>
          <cell r="B2811" t="str">
            <v>LUVA SIMPLES PPR, F/F, SOLDAVEL, DN 25 MM, PARA AGUA QUENTE PREDIAL                                                                                                                                                                                                                                                                                                                                                                                                                                       </v>
          </cell>
          <cell r="C2811" t="str">
            <v>UND</v>
          </cell>
          <cell r="D2811" t="str">
            <v>AS</v>
          </cell>
          <cell r="E2811">
            <v>2</v>
          </cell>
        </row>
        <row r="2812">
          <cell r="A2812">
            <v>38441</v>
          </cell>
          <cell r="B2812" t="str">
            <v>LUVA SIMPLES PPR, F/F, SOLDAVEL, DN 32 MM, PARA AGUA QUENTE PREDIAL                                                                                                                                                                                                                                                                                                                                                                                                                                       </v>
          </cell>
          <cell r="C2812" t="str">
            <v>UND</v>
          </cell>
          <cell r="D2812" t="str">
            <v>AS</v>
          </cell>
          <cell r="E2812">
            <v>3.59</v>
          </cell>
        </row>
        <row r="2813">
          <cell r="A2813">
            <v>38442</v>
          </cell>
          <cell r="B2813" t="str">
            <v>LUVA SIMPLES PPR, F/F, SOLDAVEL, DN 40 MM, PARA AGUA QUENTE PREDIAL                                                                                                                                                                                                                                                                                                                                                                                                                                       </v>
          </cell>
          <cell r="C2813" t="str">
            <v>UND</v>
          </cell>
          <cell r="D2813" t="str">
            <v>AS</v>
          </cell>
          <cell r="E2813">
            <v>10.2</v>
          </cell>
        </row>
        <row r="2814">
          <cell r="A2814">
            <v>38443</v>
          </cell>
          <cell r="B2814" t="str">
            <v>LUVA SIMPLES PPR, F/F, SOLDAVEL, DN 50 MM, PARA AGUA QUENTE PREDIAL                                                                                                                                                                                                                                                                                                                                                                                                                                       </v>
          </cell>
          <cell r="C2814" t="str">
            <v>UND</v>
          </cell>
          <cell r="D2814" t="str">
            <v>AS</v>
          </cell>
          <cell r="E2814">
            <v>12.38</v>
          </cell>
        </row>
        <row r="2815">
          <cell r="A2815">
            <v>38444</v>
          </cell>
          <cell r="B2815" t="str">
            <v>LUVA SIMPLES PPR, F/F, SOLDAVEL, DN 63 MM, PARA AGUA QUENTE PREDIAL                                                                                                                                                                                                                                                                                                                                                                                                                                       </v>
          </cell>
          <cell r="C2815" t="str">
            <v>UND</v>
          </cell>
          <cell r="D2815" t="str">
            <v>AS</v>
          </cell>
          <cell r="E2815">
            <v>20.79</v>
          </cell>
        </row>
        <row r="2816">
          <cell r="A2816">
            <v>38445</v>
          </cell>
          <cell r="B2816" t="str">
            <v>LUVA SIMPLES PPR, F/F, SOLDAVEL, DN 75 MM, PARA AGUA QUENTE PREDIAL                                                                                                                                                                                                                                                                                                                                                                                                                                       </v>
          </cell>
          <cell r="C2816" t="str">
            <v>UND</v>
          </cell>
          <cell r="D2816" t="str">
            <v>AS</v>
          </cell>
          <cell r="E2816">
            <v>38.54</v>
          </cell>
        </row>
        <row r="2817">
          <cell r="A2817">
            <v>38446</v>
          </cell>
          <cell r="B2817" t="str">
            <v>LUVA SIMPLES PPR, F/F, SOLDAVEL, DN 90 MM, PARA AGUA QUENTE PREDIAL                                                                                                                                                                                                                                                                                                                                                                                                                                       </v>
          </cell>
          <cell r="C2817" t="str">
            <v>UND</v>
          </cell>
          <cell r="D2817" t="str">
            <v>AS</v>
          </cell>
          <cell r="E2817">
            <v>63.08</v>
          </cell>
        </row>
        <row r="2818">
          <cell r="A2818">
            <v>3837</v>
          </cell>
          <cell r="B2818" t="str">
            <v>LUVA SIMPLES, PVC PBA, JE, DN 100 / DE 110 MM, PARA REDE AGUA (NBR 10351)                                                                                                                                                                                                                                                                                                                                                                                                                                 </v>
          </cell>
          <cell r="C2818" t="str">
            <v>UND</v>
          </cell>
          <cell r="D2818" t="str">
            <v>AS</v>
          </cell>
          <cell r="E2818">
            <v>37.05</v>
          </cell>
        </row>
        <row r="2819">
          <cell r="A2819">
            <v>3845</v>
          </cell>
          <cell r="B2819" t="str">
            <v>LUVA SIMPLES, PVC PBA, JE, DN 50 / DE 60 MM, PARA REDE AGUA (NBR 10351)                                                                                                                                                                                                                                                                                                                                                                                                                                   </v>
          </cell>
          <cell r="C2819" t="str">
            <v>UND</v>
          </cell>
          <cell r="D2819" t="str">
            <v>AS</v>
          </cell>
          <cell r="E2819">
            <v>13.53</v>
          </cell>
        </row>
        <row r="2820">
          <cell r="A2820">
            <v>11045</v>
          </cell>
          <cell r="B2820" t="str">
            <v>LUVA SIMPLES, PVC PBA, JE, DN 75 / DE 85 MM, PARA REDE AGUA (NBR 10351)                                                                                                                                                                                                                                                                                                                                                                                                                                   </v>
          </cell>
          <cell r="C2820" t="str">
            <v>UND</v>
          </cell>
          <cell r="D2820" t="str">
            <v>AS</v>
          </cell>
          <cell r="E2820">
            <v>26.11</v>
          </cell>
        </row>
        <row r="2821">
          <cell r="A2821">
            <v>20170</v>
          </cell>
          <cell r="B2821" t="str">
            <v>LUVA SIMPLES, PVC SERIE R, 100 MM, PARA ESGOTO PREDIAL                                                                                                                                                                                                                                                                                                                                                                                                                                                    </v>
          </cell>
          <cell r="C2821" t="str">
            <v>UND</v>
          </cell>
          <cell r="D2821" t="str">
            <v>CR</v>
          </cell>
          <cell r="E2821">
            <v>15.03</v>
          </cell>
        </row>
        <row r="2822">
          <cell r="A2822">
            <v>20171</v>
          </cell>
          <cell r="B2822" t="str">
            <v>LUVA SIMPLES, PVC SERIE R, 150 MM, PARA ESGOTO PREDIAL                                                                                                                                                                                                                                                                                                                                                                                                                                                    </v>
          </cell>
          <cell r="C2822" t="str">
            <v>UND</v>
          </cell>
          <cell r="D2822" t="str">
            <v>CR</v>
          </cell>
          <cell r="E2822">
            <v>43.33</v>
          </cell>
        </row>
        <row r="2823">
          <cell r="A2823">
            <v>20167</v>
          </cell>
          <cell r="B2823" t="str">
            <v>LUVA SIMPLES, PVC SERIE R, 40 MM, PARA ESGOTO PREDIAL                                                                                                                                                                                                                                                                                                                                                                                                                                                     </v>
          </cell>
          <cell r="C2823" t="str">
            <v>UND</v>
          </cell>
          <cell r="D2823" t="str">
            <v>CR</v>
          </cell>
          <cell r="E2823">
            <v>5.45</v>
          </cell>
        </row>
        <row r="2824">
          <cell r="A2824">
            <v>20168</v>
          </cell>
          <cell r="B2824" t="str">
            <v>LUVA SIMPLES, PVC SERIE R, 50 MM, PARA ESGOTO PREDIAL                                                                                                                                                                                                                                                                                                                                                                                                                                                     </v>
          </cell>
          <cell r="C2824" t="str">
            <v>UND</v>
          </cell>
          <cell r="D2824" t="str">
            <v>CR</v>
          </cell>
          <cell r="E2824">
            <v>11.21</v>
          </cell>
        </row>
        <row r="2825">
          <cell r="A2825">
            <v>20169</v>
          </cell>
          <cell r="B2825" t="str">
            <v>LUVA SIMPLES, PVC SERIE R, 75 MM, PARA ESGOTO PREDIAL                                                                                                                                                                                                                                                                                                                                                                                                                                                     </v>
          </cell>
          <cell r="C2825" t="str">
            <v>UND</v>
          </cell>
          <cell r="D2825" t="str">
            <v>CR</v>
          </cell>
          <cell r="E2825">
            <v>13.09</v>
          </cell>
        </row>
        <row r="2826">
          <cell r="A2826">
            <v>3899</v>
          </cell>
          <cell r="B2826" t="str">
            <v>LUVA SIMPLES, PVC, SOLDAVEL, DN 100 MM, SERIE NORMAL, PARA ESGOTO PREDIAL                                                                                                                                                                                                                                                                                                                                                                                                                                 </v>
          </cell>
          <cell r="C2826" t="str">
            <v>UND</v>
          </cell>
          <cell r="D2826" t="str">
            <v>CR</v>
          </cell>
          <cell r="E2826">
            <v>7.26</v>
          </cell>
        </row>
        <row r="2827">
          <cell r="A2827">
            <v>38676</v>
          </cell>
          <cell r="B2827" t="str">
            <v>LUVA SIMPLES, PVC, SOLDAVEL, DN 150 MM, SERIE NORMAL, PARA ESGOTO PREDIAL                                                                                                                                                                                                                                                                                                                                                                                                                                 </v>
          </cell>
          <cell r="C2827" t="str">
            <v>UND</v>
          </cell>
          <cell r="D2827" t="str">
            <v>CR</v>
          </cell>
          <cell r="E2827">
            <v>36.31</v>
          </cell>
        </row>
        <row r="2828">
          <cell r="A2828">
            <v>3897</v>
          </cell>
          <cell r="B2828" t="str">
            <v>LUVA SIMPLES, PVC, SOLDAVEL, DN 40 MM, SERIE NORMAL, PARA ESGOTO PREDIAL                                                                                                                                                                                                                                                                                                                                                                                                                                  </v>
          </cell>
          <cell r="C2828" t="str">
            <v>UND</v>
          </cell>
          <cell r="D2828" t="str">
            <v>CR</v>
          </cell>
          <cell r="E2828">
            <v>1.77</v>
          </cell>
        </row>
        <row r="2829">
          <cell r="A2829">
            <v>3875</v>
          </cell>
          <cell r="B2829" t="str">
            <v>LUVA SIMPLES, PVC, SOLDAVEL, DN 50 MM, SERIE NORMAL, PARA ESGOTO PREDIAL                                                                                                                                                                                                                                                                                                                                                                                                                                  </v>
          </cell>
          <cell r="C2829" t="str">
            <v>UND</v>
          </cell>
          <cell r="D2829" t="str">
            <v>CR</v>
          </cell>
          <cell r="E2829">
            <v>3.66</v>
          </cell>
        </row>
        <row r="2830">
          <cell r="A2830">
            <v>3898</v>
          </cell>
          <cell r="B2830" t="str">
            <v>LUVA SIMPLES, PVC, SOLDAVEL, DN 75 MM, SERIE NORMAL, PARA ESGOTO PREDIAL                                                                                                                                                                                                                                                                                                                                                                                                                                  </v>
          </cell>
          <cell r="C2830" t="str">
            <v>UND</v>
          </cell>
          <cell r="D2830" t="str">
            <v>CR</v>
          </cell>
          <cell r="E2830">
            <v>7.43</v>
          </cell>
        </row>
        <row r="2831">
          <cell r="A2831">
            <v>3855</v>
          </cell>
          <cell r="B2831" t="str">
            <v>LUVA SOLDAVEL COM BUCHA DE LATAO, PVC, 20 MM X 1/2"                                                                                                                                                                                                                                                                                                                                                                                                                                                       </v>
          </cell>
          <cell r="C2831" t="str">
            <v>UND</v>
          </cell>
          <cell r="D2831" t="str">
            <v>CR</v>
          </cell>
          <cell r="E2831">
            <v>5.73</v>
          </cell>
        </row>
        <row r="2832">
          <cell r="A2832">
            <v>3874</v>
          </cell>
          <cell r="B2832" t="str">
            <v>LUVA SOLDAVEL COM BUCHA DE LATAO, PVC, 25 MM X 1/2"                                                                                                                                                                                                                                                                                                                                                                                                                                                       </v>
          </cell>
          <cell r="C2832" t="str">
            <v>UND</v>
          </cell>
          <cell r="D2832" t="str">
            <v>CR</v>
          </cell>
          <cell r="E2832">
            <v>6.64</v>
          </cell>
        </row>
        <row r="2833">
          <cell r="A2833">
            <v>3870</v>
          </cell>
          <cell r="B2833" t="str">
            <v>LUVA SOLDAVEL COM BUCHA DE LATAO, PVC, 25 MM X 3/4"                                                                                                                                                                                                                                                                                                                                                                                                                                                       </v>
          </cell>
          <cell r="C2833" t="str">
            <v>UND</v>
          </cell>
          <cell r="D2833" t="str">
            <v>CR</v>
          </cell>
          <cell r="E2833">
            <v>7.29</v>
          </cell>
        </row>
        <row r="2834">
          <cell r="A2834">
            <v>38678</v>
          </cell>
          <cell r="B2834" t="str">
            <v>LUVA SOLDAVEL COM BUCHA DE LATAO, PVC, 32 MM X 1"                                                                                                                                                                                                                                                                                                                                                                                                                                                         </v>
          </cell>
          <cell r="C2834" t="str">
            <v>UND</v>
          </cell>
          <cell r="D2834" t="str">
            <v>CR</v>
          </cell>
          <cell r="E2834">
            <v>19.29</v>
          </cell>
        </row>
        <row r="2835">
          <cell r="A2835">
            <v>3859</v>
          </cell>
          <cell r="B2835" t="str">
            <v>LUVA SOLDAVEL COM ROSCA, PVC, 20 MM X 1/2", PARA AGUA FRIA PREDIAL                                                                                                                                                                                                                                                                                                                                                                                                                                        </v>
          </cell>
          <cell r="C2835" t="str">
            <v>UND</v>
          </cell>
          <cell r="D2835" t="str">
            <v>CR</v>
          </cell>
          <cell r="E2835">
            <v>1.47</v>
          </cell>
        </row>
        <row r="2836">
          <cell r="A2836">
            <v>3856</v>
          </cell>
          <cell r="B2836" t="str">
            <v>LUVA SOLDAVEL COM ROSCA, PVC, 25 MM X 1/2", PARA AGUA FRIA PREDIAL                                                                                                                                                                                                                                                                                                                                                                                                                                        </v>
          </cell>
          <cell r="C2836" t="str">
            <v>UND</v>
          </cell>
          <cell r="D2836" t="str">
            <v>CR</v>
          </cell>
          <cell r="E2836">
            <v>2.04</v>
          </cell>
        </row>
        <row r="2837">
          <cell r="A2837">
            <v>3906</v>
          </cell>
          <cell r="B2837" t="str">
            <v>LUVA SOLDAVEL COM ROSCA, PVC, 25 MM X 3/4", PARA AGUA FRIA PREDIAL                                                                                                                                                                                                                                                                                                                                                                                                                                        </v>
          </cell>
          <cell r="C2837" t="str">
            <v>UND</v>
          </cell>
          <cell r="D2837" t="str">
            <v>CR</v>
          </cell>
          <cell r="E2837">
            <v>1.68</v>
          </cell>
        </row>
        <row r="2838">
          <cell r="A2838">
            <v>3860</v>
          </cell>
          <cell r="B2838" t="str">
            <v>LUVA SOLDAVEL COM ROSCA, PVC, 32 MM X 1", PARA AGUA FRIA PREDIAL                                                                                                                                                                                                                                                                                                                                                                                                                                          </v>
          </cell>
          <cell r="C2838" t="str">
            <v>UND</v>
          </cell>
          <cell r="D2838" t="str">
            <v>CR</v>
          </cell>
          <cell r="E2838">
            <v>5</v>
          </cell>
        </row>
        <row r="2839">
          <cell r="A2839">
            <v>3905</v>
          </cell>
          <cell r="B2839" t="str">
            <v>LUVA SOLDAVEL COM ROSCA, PVC, 40 MM X 1 1/4", PARA AGUA FRIA PREDIAL                                                                                                                                                                                                                                                                                                                                                                                                                                      </v>
          </cell>
          <cell r="C2839" t="str">
            <v>UND</v>
          </cell>
          <cell r="D2839" t="str">
            <v>CR</v>
          </cell>
          <cell r="E2839">
            <v>11.46</v>
          </cell>
        </row>
        <row r="2840">
          <cell r="A2840">
            <v>3871</v>
          </cell>
          <cell r="B2840" t="str">
            <v>LUVA SOLDAVEL COM ROSCA, PVC, 50 MM X 1 1/2", PARA AGUA FRIA PREDIAL                                                                                                                                                                                                                                                                                                                                                                                                                                      </v>
          </cell>
          <cell r="C2840" t="str">
            <v>UND</v>
          </cell>
          <cell r="D2840" t="str">
            <v>CR</v>
          </cell>
          <cell r="E2840">
            <v>20.28</v>
          </cell>
        </row>
        <row r="2841">
          <cell r="A2841">
            <v>39292</v>
          </cell>
          <cell r="B2841" t="str">
            <v>LUVA/UNIAO DE REDUCAO METALICA, PARA CONEXAO COM ANEL DESLIZANTE, DN 20 X 16 MM, EM TUBO PEX PARA INST. AGUA QUENTE/FRIA                                                                                                                                                                                                                                                                                                                                                                                  </v>
          </cell>
          <cell r="C2841" t="str">
            <v>UND</v>
          </cell>
          <cell r="D2841" t="str">
            <v>AS</v>
          </cell>
          <cell r="E2841">
            <v>7.58</v>
          </cell>
        </row>
        <row r="2842">
          <cell r="A2842">
            <v>39293</v>
          </cell>
          <cell r="B2842" t="str">
            <v>LUVA/UNIAO DE REDUCAO METALICA, PARA CONEXAO COM ANEL DESLIZANTE, DN 25 X 16 MM, EM TUBO PEX PARA INST. AGUA QUENTE/FRIA                                                                                                                                                                                                                                                                                                                                                                                  </v>
          </cell>
          <cell r="C2842" t="str">
            <v>UND</v>
          </cell>
          <cell r="D2842" t="str">
            <v>AS</v>
          </cell>
          <cell r="E2842">
            <v>11.78</v>
          </cell>
        </row>
        <row r="2843">
          <cell r="A2843">
            <v>39294</v>
          </cell>
          <cell r="B2843" t="str">
            <v>LUVA/UNIAO DE REDUCAO METALICA, PARA CONEXAO COM ANEL DESLIZANTE, DN 25 X 20 MM, EM TUBO PEX PARA INST. AGUA QUENTE/FRIA                                                                                                                                                                                                                                                                                                                                                                                  </v>
          </cell>
          <cell r="C2843" t="str">
            <v>UND</v>
          </cell>
          <cell r="D2843" t="str">
            <v>AS</v>
          </cell>
          <cell r="E2843">
            <v>12.59</v>
          </cell>
        </row>
        <row r="2844">
          <cell r="A2844">
            <v>39295</v>
          </cell>
          <cell r="B2844" t="str">
            <v>LUVA/UNIAO DE REDUCAO METALICA, PARA CONEXAO COM ANEL DESLIZANTE, DN 32 X 25 MM, EM TUBO PEX PARA INST. AGUA QUENTE/FRIA                                                                                                                                                                                                                                                                                                                                                                                  </v>
          </cell>
          <cell r="C2844" t="str">
            <v>UND</v>
          </cell>
          <cell r="D2844" t="str">
            <v>AS</v>
          </cell>
          <cell r="E2844">
            <v>17.32</v>
          </cell>
        </row>
        <row r="2845">
          <cell r="A2845">
            <v>39312</v>
          </cell>
          <cell r="B2845" t="str">
            <v>LUVA/UNIAO DE REDUCAO, PLASTICA, PARA CONEXAO COM CRIMPAGEM, DN 20 X 16 MM, EM TUBO PEX PARA INST. AGUA QUENTE/FRIA                                                                                                                                                                                                                                                                                                                                                                                       </v>
          </cell>
          <cell r="C2845" t="str">
            <v>UND</v>
          </cell>
          <cell r="D2845" t="str">
            <v>AS</v>
          </cell>
          <cell r="E2845">
            <v>11.62</v>
          </cell>
        </row>
        <row r="2846">
          <cell r="A2846">
            <v>39313</v>
          </cell>
          <cell r="B2846" t="str">
            <v>LUVA/UNIAO DE REDUCAO, PLASTICA, PARA CONEXAO COM CRIMPAGEM, DN 25 X 16 MM, EM TUBO PEX PARA INST. AGUA QUENTE/FRIA                                                                                                                                                                                                                                                                                                                                                                                       </v>
          </cell>
          <cell r="C2846" t="str">
            <v>UND</v>
          </cell>
          <cell r="D2846" t="str">
            <v>AS</v>
          </cell>
          <cell r="E2846">
            <v>15.61</v>
          </cell>
        </row>
        <row r="2847">
          <cell r="A2847">
            <v>39314</v>
          </cell>
          <cell r="B2847" t="str">
            <v>LUVA/UNIAO DE REDUCAO, PLASTICA, PARA CONEXAO COM CRIMPAGEM, DN 32 X 25 MM, EM TUBO PEX PARA INST. AGUA QUENTE/FRIA                                                                                                                                                                                                                                                                                                                                                                                       </v>
          </cell>
          <cell r="C2847" t="str">
            <v>UND</v>
          </cell>
          <cell r="D2847" t="str">
            <v>AS</v>
          </cell>
          <cell r="E2847">
            <v>22.97</v>
          </cell>
        </row>
        <row r="2848">
          <cell r="A2848">
            <v>39296</v>
          </cell>
          <cell r="B2848" t="str">
            <v>LUVA/UNIAO METALICA, PARA CONEXAO COM ANEL DESLIZANTE, DN 16 MM, EM TUBO PEX PARA INST. AGUA QUENTE/FRIA                                                                                                                                                                                                                                                                                                                                                                                                  </v>
          </cell>
          <cell r="C2848" t="str">
            <v>UND</v>
          </cell>
          <cell r="D2848" t="str">
            <v>AS</v>
          </cell>
          <cell r="E2848">
            <v>6.91</v>
          </cell>
        </row>
        <row r="2849">
          <cell r="A2849">
            <v>39297</v>
          </cell>
          <cell r="B2849" t="str">
            <v>LUVA/UNIAO METALICA, PARA CONEXAO COM ANEL DESLIZANTE, DN 20 MM, EM TUBO PEX PARA INST. AGUA QUENTE/FRIA                                                                                                                                                                                                                                                                                                                                                                                                  </v>
          </cell>
          <cell r="C2849" t="str">
            <v>UND</v>
          </cell>
          <cell r="D2849" t="str">
            <v>AS</v>
          </cell>
          <cell r="E2849">
            <v>9.37</v>
          </cell>
        </row>
        <row r="2850">
          <cell r="A2850">
            <v>39298</v>
          </cell>
          <cell r="B2850" t="str">
            <v>LUVA/UNIAO METALICA, PARA CONEXAO COM ANEL DESLIZANTE, DN 25 MM, EM TUBO PEX PARA INST. AGUA QUENTE/FRIA                                                                                                                                                                                                                                                                                                                                                                                                  </v>
          </cell>
          <cell r="C2850" t="str">
            <v>UND</v>
          </cell>
          <cell r="D2850" t="str">
            <v>AS</v>
          </cell>
          <cell r="E2850">
            <v>17.99</v>
          </cell>
        </row>
        <row r="2851">
          <cell r="A2851">
            <v>39299</v>
          </cell>
          <cell r="B2851" t="str">
            <v>LUVA/UNIAO METALICA, PARA CONEXAO COM ANEL DESLIZANTE, DN 32 MM, EM TUBO PEX PARA INST. AGUA QUENTE/FRIA                                                                                                                                                                                                                                                                                                                                                                                                  </v>
          </cell>
          <cell r="C2851" t="str">
            <v>UND</v>
          </cell>
          <cell r="D2851" t="str">
            <v>AS</v>
          </cell>
          <cell r="E2851">
            <v>21.32</v>
          </cell>
        </row>
        <row r="2852">
          <cell r="A2852">
            <v>39308</v>
          </cell>
          <cell r="B2852" t="str">
            <v>LUVA/UNIAO, PLASTICA, PARA CONEXAO COM CRIMPAGEM, DN 16 MM, EM TUBO PEX PARA INST. AGUA QUENTE/FRIA                                                                                                                                                                                                                                                                                                                                                                                                       </v>
          </cell>
          <cell r="C2852" t="str">
            <v>UND</v>
          </cell>
          <cell r="D2852" t="str">
            <v>AS</v>
          </cell>
          <cell r="E2852">
            <v>5.76</v>
          </cell>
        </row>
        <row r="2853">
          <cell r="A2853">
            <v>39309</v>
          </cell>
          <cell r="B2853" t="str">
            <v>LUVA/UNIAO, PLASTICA, PARA CONEXAO COM CRIMPAGEM, DN 20 MM, EM TUBO PEX PARA INST. AGUA QUENTE/FRIA                                                                                                                                                                                                                                                                                                                                                                                                       </v>
          </cell>
          <cell r="C2853" t="str">
            <v>UND</v>
          </cell>
          <cell r="D2853" t="str">
            <v>AS</v>
          </cell>
          <cell r="E2853">
            <v>6.57</v>
          </cell>
        </row>
        <row r="2854">
          <cell r="A2854">
            <v>39310</v>
          </cell>
          <cell r="B2854" t="str">
            <v>LUVA/UNIAO, PLASTICA, PARA CONEXAO COM CRIMPAGEM, DN 25 MM, EM TUBO PEX PARA INST. AGUA QUENTE/FRIA                                                                                                                                                                                                                                                                                                                                                                                                       </v>
          </cell>
          <cell r="C2854" t="str">
            <v>UND</v>
          </cell>
          <cell r="D2854" t="str">
            <v>AS</v>
          </cell>
          <cell r="E2854">
            <v>12.27</v>
          </cell>
        </row>
        <row r="2855">
          <cell r="A2855">
            <v>39311</v>
          </cell>
          <cell r="B2855" t="str">
            <v>LUVA/UNIAO, PLASTICA, PARA CONEXAO COM CRIMPAGEM, DN 32 MM, EM TUBO PEX PARA INST. AGUA QUENTE/FRIA                                                                                                                                                                                                                                                                                                                                                                                                       </v>
          </cell>
          <cell r="C2855" t="str">
            <v>UND</v>
          </cell>
          <cell r="D2855" t="str">
            <v>AS</v>
          </cell>
          <cell r="E2855">
            <v>17.37</v>
          </cell>
        </row>
        <row r="2856">
          <cell r="A2856">
            <v>37429</v>
          </cell>
          <cell r="B2856" t="str">
            <v>LUVA, PEAD PE 100,  DE 400 MM, PARA ELETROFUSAO                                                                                                                                                                                                                                                                                                                                                                                                                                                           </v>
          </cell>
          <cell r="C2856" t="str">
            <v>UND</v>
          </cell>
          <cell r="D2856" t="str">
            <v>AS</v>
          </cell>
          <cell r="E2856">
            <v>2665.96</v>
          </cell>
        </row>
        <row r="2857">
          <cell r="A2857">
            <v>37426</v>
          </cell>
          <cell r="B2857" t="str">
            <v>LUVA, PEAD PE 100,  DE 63 MM, PARA ELETROFUSAO                                                                                                                                                                                                                                                                                                                                                                                                                                                            </v>
          </cell>
          <cell r="C2857" t="str">
            <v>UND</v>
          </cell>
          <cell r="D2857" t="str">
            <v>AS</v>
          </cell>
          <cell r="E2857">
            <v>25.64</v>
          </cell>
        </row>
        <row r="2858">
          <cell r="A2858">
            <v>37427</v>
          </cell>
          <cell r="B2858" t="str">
            <v>LUVA, PEAD PE 100, DE 125 MM, PARA ELETROFUSAO                                                                                                                                                                                                                                                                                                                                                                                                                                                            </v>
          </cell>
          <cell r="C2858" t="str">
            <v>UND</v>
          </cell>
          <cell r="D2858" t="str">
            <v>AS</v>
          </cell>
          <cell r="E2858">
            <v>61.17</v>
          </cell>
        </row>
        <row r="2859">
          <cell r="A2859">
            <v>37424</v>
          </cell>
          <cell r="B2859" t="str">
            <v>LUVA, PEAD PE 100, DE 20 MM, PARA ELETROFUSAO                                                                                                                                                                                                                                                                                                                                                                                                                                                             </v>
          </cell>
          <cell r="C2859" t="str">
            <v>UND</v>
          </cell>
          <cell r="D2859" t="str">
            <v>AS</v>
          </cell>
          <cell r="E2859">
            <v>11.78</v>
          </cell>
        </row>
        <row r="2860">
          <cell r="A2860">
            <v>37428</v>
          </cell>
          <cell r="B2860" t="str">
            <v>LUVA, PEAD PE 100, DE 200 MM, PARA ELETROFUSAO                                                                                                                                                                                                                                                                                                                                                                                                                                                            </v>
          </cell>
          <cell r="C2860" t="str">
            <v>UND</v>
          </cell>
          <cell r="D2860" t="str">
            <v>AS</v>
          </cell>
          <cell r="E2860">
            <v>210.82</v>
          </cell>
        </row>
        <row r="2861">
          <cell r="A2861">
            <v>37425</v>
          </cell>
          <cell r="B2861" t="str">
            <v>LUVA, PEAD PE 100, DE 32 MM, PARA ELETROFUSAO                                                                                                                                                                                                                                                                                                                                                                                                                                                             </v>
          </cell>
          <cell r="C2861" t="str">
            <v>UND</v>
          </cell>
          <cell r="D2861" t="str">
            <v>AS</v>
          </cell>
          <cell r="E2861">
            <v>12.7</v>
          </cell>
        </row>
        <row r="2862">
          <cell r="A2862">
            <v>11519</v>
          </cell>
          <cell r="B2862" t="str">
            <v>MACANETA ALAVANCA RETA OCA, EM ZAMAC COM ACABAMENTO CROMADO, COMPRIMENTO APROX DE 15 CM                                                                                                                                                                                                                                                                                                                                                                                                                   </v>
          </cell>
          <cell r="C2862" t="str">
            <v>PAR   </v>
          </cell>
          <cell r="D2862" t="str">
            <v>CR</v>
          </cell>
          <cell r="E2862">
            <v>54.56</v>
          </cell>
        </row>
        <row r="2863">
          <cell r="A2863">
            <v>11520</v>
          </cell>
          <cell r="B2863" t="str">
            <v>MACANETA ALAVANCA, RETA SIMPLES / OCA, CROMADA, COMPRIMENTO DE 10 A 16 CM, ACABAMENTO PADRAO POPULAR - SOMENTE MACANETAS                                                                                                                                                                                                                                                                                                                                                                                  </v>
          </cell>
          <cell r="C2863" t="str">
            <v>PAR   </v>
          </cell>
          <cell r="D2863" t="str">
            <v>CR</v>
          </cell>
          <cell r="E2863">
            <v>25.22</v>
          </cell>
        </row>
        <row r="2864">
          <cell r="A2864">
            <v>11518</v>
          </cell>
          <cell r="B2864" t="str">
            <v>MACANETA BOLA, EM ZAMAC COM ACABAMENTO CROMADO, DIAMETRO DE APROX 2 1/2"                                                                                                                                                                                                                                                                                                                                                                                                                                  </v>
          </cell>
          <cell r="C2864" t="str">
            <v>PAR   </v>
          </cell>
          <cell r="D2864" t="str">
            <v>CR</v>
          </cell>
          <cell r="E2864">
            <v>91.71</v>
          </cell>
        </row>
        <row r="2865">
          <cell r="A2865">
            <v>38473</v>
          </cell>
          <cell r="B2865" t="str">
            <v>MACARICO DE SOLDA 201 PARA EXTENSAO GLP OU ACETILENO                                                                                                                                                                                                                                                                                                                                                                                                                                                      </v>
          </cell>
          <cell r="C2865" t="str">
            <v>UND</v>
          </cell>
          <cell r="D2865" t="str">
            <v>CR</v>
          </cell>
          <cell r="E2865">
            <v>131.75</v>
          </cell>
        </row>
        <row r="2866">
          <cell r="A2866">
            <v>4244</v>
          </cell>
          <cell r="B2866" t="str">
            <v>MACARIQUEIRO (HORISTA)                                                                                                                                                                                                                                                                                                                                                                                                                                                                                    </v>
          </cell>
          <cell r="C2866" t="str">
            <v>H </v>
          </cell>
          <cell r="D2866" t="str">
            <v>CR</v>
          </cell>
          <cell r="E2866">
            <v>19.52</v>
          </cell>
        </row>
        <row r="2867">
          <cell r="A2867">
            <v>40977</v>
          </cell>
          <cell r="B2867" t="str">
            <v>MACARIQUEIRO (MENSALISTA)                                                                                                                                                                                                                                                                                                                                                                                                                                                                                 </v>
          </cell>
          <cell r="C2867" t="str">
            <v>MÊS   </v>
          </cell>
          <cell r="D2867" t="str">
            <v>CR</v>
          </cell>
          <cell r="E2867">
            <v>3407.47</v>
          </cell>
        </row>
        <row r="2868">
          <cell r="A2868">
            <v>4115</v>
          </cell>
          <cell r="B2868" t="str">
            <v>MADEIRA ROLICA TRATADA, D = 12 A 15 CM, H = 3,00 M, EM EUCALIPTO OU EQUIVALENTE DA REGIAO                                                                                                                                                                                                                                                                                                                                                                                                                 </v>
          </cell>
          <cell r="C2868" t="str">
            <v>M </v>
          </cell>
          <cell r="D2868" t="str">
            <v>CR</v>
          </cell>
          <cell r="E2868">
            <v>29.92</v>
          </cell>
        </row>
        <row r="2869">
          <cell r="A2869">
            <v>4119</v>
          </cell>
          <cell r="B2869" t="str">
            <v>MADEIRA ROLICA TRATADA, D = 16 A 20 CM, H = 6,00 M, EM EUCALIPTO OU EQUIVALENTE DA REGIAO                                                                                                                                                                                                                                                                                                                                                                                                                 </v>
          </cell>
          <cell r="C2869" t="str">
            <v>M </v>
          </cell>
          <cell r="D2869" t="str">
            <v>CR</v>
          </cell>
          <cell r="E2869">
            <v>60.43</v>
          </cell>
        </row>
        <row r="2870">
          <cell r="A2870">
            <v>2794</v>
          </cell>
          <cell r="B2870" t="str">
            <v>MADEIRA ROLICA TRATADA, D = 25 A 29 CM, H = 6,50 M, EM EUCALIPTO OU EQUIVALENTE DA REGIAO                                                                                                                                                                                                                                                                                                                                                                                                                 </v>
          </cell>
          <cell r="C2870" t="str">
            <v>M </v>
          </cell>
          <cell r="D2870" t="str">
            <v>CR</v>
          </cell>
          <cell r="E2870">
            <v>160.3</v>
          </cell>
        </row>
        <row r="2871">
          <cell r="A2871">
            <v>2788</v>
          </cell>
          <cell r="B2871" t="str">
            <v>MADEIRA ROLICA TRATADA, D = 30 A 34 CM, H = 6,50 M, EM EUCALIPTO OU EQUIVALENTE DA REGIAO                                                                                                                                                                                                                                                                                                                                                                                                                 </v>
          </cell>
          <cell r="C2871" t="str">
            <v>M </v>
          </cell>
          <cell r="D2871" t="str">
            <v>CR</v>
          </cell>
          <cell r="E2871">
            <v>233.53</v>
          </cell>
        </row>
        <row r="2872">
          <cell r="A2872">
            <v>4006</v>
          </cell>
          <cell r="B2872" t="str">
            <v>MADEIRA SERRADA EM PINUS, MISTA OU EQUIVALENTE DA REGIAO - BRUTA                                                                                                                                                                                                                                                                                                                                                                                                                                          </v>
          </cell>
          <cell r="C2872" t="str">
            <v>M3</v>
          </cell>
          <cell r="D2872" t="str">
            <v>CR</v>
          </cell>
          <cell r="E2872">
            <v>2398.56</v>
          </cell>
        </row>
        <row r="2873">
          <cell r="A2873">
            <v>36151</v>
          </cell>
          <cell r="B2873" t="str">
            <v>MANGOTE DE SEGURANCA EM RASPA DE COURO                                                                                                                                                                                                                                                                                                                                                                                                                                                                    </v>
          </cell>
          <cell r="C2873" t="str">
            <v>UND</v>
          </cell>
          <cell r="D2873" t="str">
            <v>CR</v>
          </cell>
          <cell r="E2873">
            <v>32.4</v>
          </cell>
        </row>
        <row r="2874">
          <cell r="A2874">
            <v>37457</v>
          </cell>
          <cell r="B2874" t="str">
            <v>MANGUEIRA CRISTAL PARA NIVEL, LISA, PVC TRANSPARENTE, 3/8" X1,5 MM                                                                                                                                                                                                                                                                                                                                                                                                                                        </v>
          </cell>
          <cell r="C2874" t="str">
            <v>M </v>
          </cell>
          <cell r="D2874" t="str">
            <v>CR</v>
          </cell>
          <cell r="E2874">
            <v>3.36</v>
          </cell>
        </row>
        <row r="2875">
          <cell r="A2875">
            <v>37456</v>
          </cell>
          <cell r="B2875" t="str">
            <v>MANGUEIRA CRISTAL PARA NIVEL, LISA, PVC TRANSPARENTE, 5/16" X1 MM                                                                                                                                                                                                                                                                                                                                                                                                                                         </v>
          </cell>
          <cell r="C2875" t="str">
            <v>M </v>
          </cell>
          <cell r="D2875" t="str">
            <v>CR</v>
          </cell>
          <cell r="E2875">
            <v>1.77</v>
          </cell>
        </row>
        <row r="2876">
          <cell r="A2876">
            <v>37461</v>
          </cell>
          <cell r="B2876" t="str">
            <v>MANGUEIRA CRISTAL TRANCADA, PVC COM REFORCO, COM PRESSAO DE TRABALHO (PT) 250 LBS/POL2, DE 3/4" X *2,8* MM                                                                                                                                                                                                                                                                                                                                                                                                </v>
          </cell>
          <cell r="C2876" t="str">
            <v>M </v>
          </cell>
          <cell r="D2876" t="str">
            <v>CR</v>
          </cell>
          <cell r="E2876">
            <v>12.49</v>
          </cell>
        </row>
        <row r="2877">
          <cell r="A2877">
            <v>37460</v>
          </cell>
          <cell r="B2877" t="str">
            <v>MANGUEIRA CRISTAL TRANCADA, PVC COM REFORCO, PRESSAO DE TRABALHO (PT) 250 LBS/POL2, DE 1" X *3,4* MM                                                                                                                                                                                                                                                                                                                                                                                                      </v>
          </cell>
          <cell r="C2877" t="str">
            <v>M </v>
          </cell>
          <cell r="D2877" t="str">
            <v>CR</v>
          </cell>
          <cell r="E2877">
            <v>17.06</v>
          </cell>
        </row>
        <row r="2878">
          <cell r="A2878">
            <v>37458</v>
          </cell>
          <cell r="B2878" t="str">
            <v>MANGUEIRA CRISTAL, LISA, PVC TRANSPARENTE, 1/2" X 2 MM                                                                                                                                                                                                                                                                                                                                                                                                                                                    </v>
          </cell>
          <cell r="C2878" t="str">
            <v>M </v>
          </cell>
          <cell r="D2878" t="str">
            <v>C </v>
          </cell>
          <cell r="E2878">
            <v>5</v>
          </cell>
        </row>
        <row r="2879">
          <cell r="A2879">
            <v>37454</v>
          </cell>
          <cell r="B2879" t="str">
            <v>MANGUEIRA CRISTAL, LISA, PVC TRANSPARENTE, 1/4" X1 MM                                                                                                                                                                                                                                                                                                                                                                                                                                                     </v>
          </cell>
          <cell r="C2879" t="str">
            <v>M </v>
          </cell>
          <cell r="D2879" t="str">
            <v>CR</v>
          </cell>
          <cell r="E2879">
            <v>1.31</v>
          </cell>
        </row>
        <row r="2880">
          <cell r="A2880">
            <v>37455</v>
          </cell>
          <cell r="B2880" t="str">
            <v>MANGUEIRA CRISTAL, LISA, PVC TRANSPARENTE, 1/4" X1,5 MM                                                                                                                                                                                                                                                                                                                                                                                                                                                   </v>
          </cell>
          <cell r="C2880" t="str">
            <v>M </v>
          </cell>
          <cell r="D2880" t="str">
            <v>CR</v>
          </cell>
          <cell r="E2880">
            <v>2.2</v>
          </cell>
        </row>
        <row r="2881">
          <cell r="A2881">
            <v>37459</v>
          </cell>
          <cell r="B2881" t="str">
            <v>MANGUEIRA CRISTAL, LISA, PVC TRANSPARENTE, 3/4" X 2 MM                                                                                                                                                                                                                                                                                                                                                                                                                                                    </v>
          </cell>
          <cell r="C2881" t="str">
            <v>M </v>
          </cell>
          <cell r="D2881" t="str">
            <v>CR</v>
          </cell>
          <cell r="E2881">
            <v>7.02</v>
          </cell>
        </row>
        <row r="2882">
          <cell r="A2882">
            <v>21029</v>
          </cell>
          <cell r="B2882" t="str">
            <v>MANGUEIRA DE INCENDIO, TIPO 1, DE 1 1/2", COMPRIMENTO = 15 M, TECIDO EM FIO DE POLIESTER E TUBO INTERNO EM BORRACHA SINTETICA, COM UNIOES ENGATE RAPIDO                                                                                                                                                                                                                                                                                                                                                   </v>
          </cell>
          <cell r="C2882" t="str">
            <v>UND</v>
          </cell>
          <cell r="D2882" t="str">
            <v>C </v>
          </cell>
          <cell r="E2882">
            <v>450</v>
          </cell>
        </row>
        <row r="2883">
          <cell r="A2883">
            <v>21030</v>
          </cell>
          <cell r="B2883" t="str">
            <v>MANGUEIRA DE INCENDIO, TIPO 1, DE 1 1/2", COMPRIMENTO = 20 M, TECIDO EM FIO DE POLIESTER E TUBO INTERNO EM BORRACHA SINTETICA, COM UNIOES ENGATE RAPIDO                                                                                                                                                                                                                                                                                                                                                   </v>
          </cell>
          <cell r="C2883" t="str">
            <v>UND</v>
          </cell>
          <cell r="D2883" t="str">
            <v>CR</v>
          </cell>
          <cell r="E2883">
            <v>554.7</v>
          </cell>
        </row>
        <row r="2884">
          <cell r="A2884">
            <v>21031</v>
          </cell>
          <cell r="B2884" t="str">
            <v>MANGUEIRA DE INCENDIO, TIPO 1, DE 1 1/2", COMPRIMENTO = 25 M, TECIDO EM FIO DE POLIESTER E TUBO INTERNO EM BORRACHA SINTETICA, COM UNIOES ENGATE RAPIDO                                                                                                                                                                                                                                                                                                                                                   </v>
          </cell>
          <cell r="C2884" t="str">
            <v>UND</v>
          </cell>
          <cell r="D2884" t="str">
            <v>CR</v>
          </cell>
          <cell r="E2884">
            <v>690.59</v>
          </cell>
        </row>
        <row r="2885">
          <cell r="A2885">
            <v>21032</v>
          </cell>
          <cell r="B2885" t="str">
            <v>MANGUEIRA DE INCENDIO, TIPO 1, DE 1 1/2", COMPRIMENTO = 30 M, TECIDO EM FIO DE POLIESTER E TUBO INTERNO EM BORRACHA SINTETICA, COM UNIOES ENGATE RAPIDO                                                                                                                                                                                                                                                                                                                                                   </v>
          </cell>
          <cell r="C2885" t="str">
            <v>UND</v>
          </cell>
          <cell r="D2885" t="str">
            <v>CR</v>
          </cell>
          <cell r="E2885">
            <v>737.37</v>
          </cell>
        </row>
        <row r="2886">
          <cell r="A2886">
            <v>37527</v>
          </cell>
          <cell r="B2886" t="str">
            <v>MANGUEIRA DE INCENDIO, TIPO 2, DE 1 1/2", COMPRIMENTO = 15 M, TECIDO EM FIO DE POLIESTER E TUBO INTERNO EM BORRACHA SINTETICA, COM UNIOES ENGATE RAPIDO                                                                                                                                                                                                                                                                                                                                                   </v>
          </cell>
          <cell r="C2886" t="str">
            <v>UND</v>
          </cell>
          <cell r="D2886" t="str">
            <v>CR</v>
          </cell>
          <cell r="E2886">
            <v>666.08</v>
          </cell>
        </row>
        <row r="2887">
          <cell r="A2887">
            <v>37528</v>
          </cell>
          <cell r="B2887" t="str">
            <v>MANGUEIRA DE INCENDIO, TIPO 2, DE 1 1/2", COMPRIMENTO = 20 M, TECIDO EM FIO DE POLIESTER E TUBO INTERNO EM BORRACHA SINTETICA, COM UNIOES                                                                                                                                                                                                                                                                                                                                                                 </v>
          </cell>
          <cell r="C2887" t="str">
            <v>UND</v>
          </cell>
          <cell r="D2887" t="str">
            <v>CR</v>
          </cell>
          <cell r="E2887">
            <v>794.18</v>
          </cell>
        </row>
        <row r="2888">
          <cell r="A2888">
            <v>37529</v>
          </cell>
          <cell r="B2888" t="str">
            <v>MANGUEIRA DE INCENDIO, TIPO 2, DE 1 1/2", COMPRIMENTO = 25 M, TECIDO EM FIO DE POLIESTER E TUBO INTERNO EM BORRACHA SINTETICA, COM UNIOES                                                                                                                                                                                                                                                                                                                                                                 </v>
          </cell>
          <cell r="C2888" t="str">
            <v>UND</v>
          </cell>
          <cell r="D2888" t="str">
            <v>CR</v>
          </cell>
          <cell r="E2888">
            <v>801.98</v>
          </cell>
        </row>
        <row r="2889">
          <cell r="A2889">
            <v>37530</v>
          </cell>
          <cell r="B2889" t="str">
            <v>MANGUEIRA DE INCENDIO, TIPO 2, DE 1 1/2", COMPRIMENTO = 30 M, TECIDO EM FIO DE POLIESTER E TUBO INTERNO EM BORRACHA SINTETICA, COM UNIOES                                                                                                                                                                                                                                                                                                                                                                 </v>
          </cell>
          <cell r="C2889" t="str">
            <v>UND</v>
          </cell>
          <cell r="D2889" t="str">
            <v>CR</v>
          </cell>
          <cell r="E2889">
            <v>1047.02</v>
          </cell>
        </row>
        <row r="2890">
          <cell r="A2890">
            <v>21034</v>
          </cell>
          <cell r="B2890" t="str">
            <v>MANGUEIRA DE INCENDIO, TIPO 2, DE 2 1/2", COMPRIMENTO = 15 M, TECIDO EM FIO DE POLIESTER E TUBO INTERNO EM BORRACHA SINTETICA, COM UNIOES ENGATE RAPIDO                                                                                                                                                                                                                                                                                                                                                   </v>
          </cell>
          <cell r="C2890" t="str">
            <v>UND</v>
          </cell>
          <cell r="D2890" t="str">
            <v>CR</v>
          </cell>
          <cell r="E2890">
            <v>893.31</v>
          </cell>
        </row>
        <row r="2891">
          <cell r="A2891">
            <v>37531</v>
          </cell>
          <cell r="B2891" t="str">
            <v>MANGUEIRA DE INCENDIO, TIPO 2, DE 2 1/2", COMPRIMENTO = 20 M, TECIDO EM FIO DE POLIESTER E TUBO INTERNO EM BORRACHA SINTETICA, COM UNIOES                                                                                                                                                                                                                                                                                                                                                                 </v>
          </cell>
          <cell r="C2891" t="str">
            <v>UND</v>
          </cell>
          <cell r="D2891" t="str">
            <v>CR</v>
          </cell>
          <cell r="E2891">
            <v>1125</v>
          </cell>
        </row>
        <row r="2892">
          <cell r="A2892">
            <v>21036</v>
          </cell>
          <cell r="B2892" t="str">
            <v>MANGUEIRA DE INCENDIO, TIPO 2, DE 2 1/2", COMPRIMENTO = 25 M, TECIDO EM FIO DE POLIESTER E TUBO INTERNO EM BORRACHA SINTETICA, COM UNIOES ENGATE RAPIDO                                                                                                                                                                                                                                                                                                                                                   </v>
          </cell>
          <cell r="C2892" t="str">
            <v>UND</v>
          </cell>
          <cell r="D2892" t="str">
            <v>CR</v>
          </cell>
          <cell r="E2892">
            <v>1367.82</v>
          </cell>
        </row>
        <row r="2893">
          <cell r="A2893">
            <v>21037</v>
          </cell>
          <cell r="B2893" t="str">
            <v>MANGUEIRA DE INCENDIO, TIPO 2, DE 2 1/2", COMPRIMENTO = 30 M, TECIDO EM FIO DE POLIESTER E TUBO INTERNO EM BORRACHA SINTETICA, COM UNIOES ENGATE RAPIDO                                                                                                                                                                                                                                                                                                                                                   </v>
          </cell>
          <cell r="C2893" t="str">
            <v>UND</v>
          </cell>
          <cell r="D2893" t="str">
            <v>CR</v>
          </cell>
          <cell r="E2893">
            <v>1559.4</v>
          </cell>
        </row>
        <row r="2894">
          <cell r="A2894">
            <v>20185</v>
          </cell>
          <cell r="B2894" t="str">
            <v>MANGUEIRA DE PVC FLEXIVEL,TIPO FLAT/ACHATADA, COR LARANJA, D = 1 1/2" (40 MM), PARA CONDUCAO DE AGUA, SERVICOS LEVES E MEDIOS                                                                                                                                                                                                                                                                                                                                                                             </v>
          </cell>
          <cell r="C2894" t="str">
            <v>M </v>
          </cell>
          <cell r="D2894" t="str">
            <v>CR</v>
          </cell>
          <cell r="E2894">
            <v>20.31</v>
          </cell>
        </row>
        <row r="2895">
          <cell r="A2895">
            <v>20260</v>
          </cell>
          <cell r="B2895" t="str">
            <v>MANGUEIRA PARA GAS - GLP, PVC, TRANCADA, DIAMETRO DE 3/8", COMPRIMENTO DE 1M (NORMATIZADA)                                                                                                                                                                                                                                                                                                                                                                                                                </v>
          </cell>
          <cell r="C2895" t="str">
            <v>UND</v>
          </cell>
          <cell r="D2895" t="str">
            <v>CR</v>
          </cell>
          <cell r="E2895">
            <v>16.33</v>
          </cell>
        </row>
        <row r="2896">
          <cell r="A2896">
            <v>37523</v>
          </cell>
          <cell r="B2896" t="str">
            <v>MANIPULADOR TELESCOPICO, POTENCIA DE 101 HP, CAPACIDADE DE CARGA DE 3.500 KG, ALTURA MAXIMA DE ELEVACAO DE 12 M                                                                                                                                                                                                                                                                                                                                                                                           </v>
          </cell>
          <cell r="C2896" t="str">
            <v>UND</v>
          </cell>
          <cell r="D2896" t="str">
            <v>AS</v>
          </cell>
          <cell r="E2896">
            <v>579269.27</v>
          </cell>
        </row>
        <row r="2897">
          <cell r="A2897">
            <v>37515</v>
          </cell>
          <cell r="B2897" t="str">
            <v>MANIPULADOR TELESCOPICO, POTENCIA DE 85 HP, CAPACIDADE DE CARGA DE 3.500 KG, ALTURA MAXIMA DE ELEVACAO DE 12,3 M                                                                                                                                                                                                                                                                                                                                                                                          </v>
          </cell>
          <cell r="C2897" t="str">
            <v>UND</v>
          </cell>
          <cell r="D2897" t="str">
            <v>AS</v>
          </cell>
          <cell r="E2897">
            <v>515000</v>
          </cell>
        </row>
        <row r="2898">
          <cell r="A2898">
            <v>12899</v>
          </cell>
          <cell r="B2898" t="str">
            <v>MANOMETRO COM CAIXA EM ACO PINTADO, ESCALA *10* KGF/CM2 (*10* BAR), DIAMETRO NOMINAL DE *63* MM, CONEXAO DE 1/4"                                                                                                                                                                                                                                                                                                                                                                                          </v>
          </cell>
          <cell r="C2898" t="str">
            <v>UND</v>
          </cell>
          <cell r="D2898" t="str">
            <v>AS</v>
          </cell>
          <cell r="E2898">
            <v>114.55</v>
          </cell>
        </row>
        <row r="2899">
          <cell r="A2899">
            <v>12898</v>
          </cell>
          <cell r="B2899" t="str">
            <v>MANOMETRO COM CAIXA EM ACO PINTADO, ESCALA *10* KGF/CM2 (*10* BAR), DIAMETRO NOMINAL DE 100 MM, CONEXAO DE 1/2"                                                                                                                                                                                                                                                                                                                                                                                           </v>
          </cell>
          <cell r="C2899" t="str">
            <v>UND</v>
          </cell>
          <cell r="D2899" t="str">
            <v>AS</v>
          </cell>
          <cell r="E2899">
            <v>181.71</v>
          </cell>
        </row>
        <row r="2900">
          <cell r="A2900">
            <v>39699</v>
          </cell>
          <cell r="B2900" t="str">
            <v>MANTA / LENCOL DE BORRACHA, SBR, ANTIRRUIDO, E = 5 MM                                                                                                                                                                                                                                                                                                                                                                                                                                                     </v>
          </cell>
          <cell r="C2900" t="str">
            <v>M2</v>
          </cell>
          <cell r="D2900" t="str">
            <v>CR</v>
          </cell>
          <cell r="E2900">
            <v>19.26</v>
          </cell>
        </row>
        <row r="2901">
          <cell r="A2901">
            <v>42528</v>
          </cell>
          <cell r="B2901" t="str">
            <v>MANTA ALUMINIZADA NAS DUAS FACES, PARA SUBCOBERTURA,  E = *2* MM                                                                                                                                                                                                                                                                                                                                                                                                                                          </v>
          </cell>
          <cell r="C2901" t="str">
            <v>M2</v>
          </cell>
          <cell r="D2901" t="str">
            <v>AS</v>
          </cell>
          <cell r="E2901">
            <v>9.1</v>
          </cell>
        </row>
        <row r="2902">
          <cell r="A2902">
            <v>39696</v>
          </cell>
          <cell r="B2902" t="str">
            <v>MANTA ALUMINIZADA 1 FACE PARA SUBCOBERTURA, E = *1* MM                                                                                                                                                                                                                                                                                                                                                                                                                                                    </v>
          </cell>
          <cell r="C2902" t="str">
            <v>M2</v>
          </cell>
          <cell r="D2902" t="str">
            <v>AS</v>
          </cell>
          <cell r="E2902">
            <v>6.4</v>
          </cell>
        </row>
        <row r="2903">
          <cell r="A2903">
            <v>39700</v>
          </cell>
          <cell r="B2903" t="str">
            <v>MANTA ANTIRRUIDO DE POLIESTER (PET) PARA CONTRAPISO E = *8* MM                                                                                                                                                                                                                                                                                                                                                                                                                                            </v>
          </cell>
          <cell r="C2903" t="str">
            <v>M2</v>
          </cell>
          <cell r="D2903" t="str">
            <v>CR</v>
          </cell>
          <cell r="E2903">
            <v>29.25</v>
          </cell>
        </row>
        <row r="2904">
          <cell r="A2904">
            <v>11621</v>
          </cell>
          <cell r="B2904" t="str">
            <v>MANTA ASFALTICA ELASTOMERICA EM POLIESTER ALUMINIZADA 3 MM, TIPO III, CLASSE B (NBR 9952)                                                                                                                                                                                                                                                                                                                                                                                                                 </v>
          </cell>
          <cell r="C2904" t="str">
            <v>M2</v>
          </cell>
          <cell r="D2904" t="str">
            <v>CR</v>
          </cell>
          <cell r="E2904">
            <v>58.2</v>
          </cell>
        </row>
        <row r="2905">
          <cell r="A2905">
            <v>4014</v>
          </cell>
          <cell r="B2905" t="str">
            <v>MANTA ASFALTICA ELASTOMERICA EM POLIESTER 3 MM, TIPO III, CLASSE B, ACABAMENTO PP (NBR 9952)                                                                                                                                                                                                                                                                                                                                                                                                              </v>
          </cell>
          <cell r="C2905" t="str">
            <v>M2</v>
          </cell>
          <cell r="D2905" t="str">
            <v>CR</v>
          </cell>
          <cell r="E2905">
            <v>60.22</v>
          </cell>
        </row>
        <row r="2906">
          <cell r="A2906">
            <v>4015</v>
          </cell>
          <cell r="B2906" t="str">
            <v>MANTA ASFALTICA ELASTOMERICA EM POLIESTER 4 MM, TIPO III, CLASSE B, ACABAMENTO PP (NBR 9952)                                                                                                                                                                                                                                                                                                                                                                                                              </v>
          </cell>
          <cell r="C2906" t="str">
            <v>M2</v>
          </cell>
          <cell r="D2906" t="str">
            <v>CR</v>
          </cell>
          <cell r="E2906">
            <v>73.95</v>
          </cell>
        </row>
        <row r="2907">
          <cell r="A2907">
            <v>4017</v>
          </cell>
          <cell r="B2907" t="str">
            <v>MANTA ASFALTICA ELASTOMERICA EM POLIESTER 5 MM, TIPO III, CLASSE B, ACABAMENTO PP (NBR 9952)                                                                                                                                                                                                                                                                                                                                                                                                              </v>
          </cell>
          <cell r="C2907" t="str">
            <v>M2</v>
          </cell>
          <cell r="D2907" t="str">
            <v>CR</v>
          </cell>
          <cell r="E2907">
            <v>107.6</v>
          </cell>
        </row>
        <row r="2908">
          <cell r="A2908">
            <v>4016</v>
          </cell>
          <cell r="B2908" t="str">
            <v>MANTA ASFALTICA ELASTOMERICA TIPO GLASS 3 MM, TIPO II, CLASSE C, ACABAMENTO PP (NBR 9952)                                                                                                                                                                                                                                                                                                                                                                                                                 </v>
          </cell>
          <cell r="C2908" t="str">
            <v>M2</v>
          </cell>
          <cell r="D2908" t="str">
            <v>C </v>
          </cell>
          <cell r="E2908">
            <v>42.5</v>
          </cell>
        </row>
        <row r="2909">
          <cell r="A2909">
            <v>38544</v>
          </cell>
          <cell r="B2909" t="str">
            <v>MANTA DE POLIETILENO EXPANDIDO (PEBD) ANTICHAMAS, E = 8 MM                                                                                                                                                                                                                                                                                                                                                                                                                                                </v>
          </cell>
          <cell r="C2909" t="str">
            <v>M2</v>
          </cell>
          <cell r="D2909" t="str">
            <v>CR</v>
          </cell>
          <cell r="E2909">
            <v>10.9</v>
          </cell>
        </row>
        <row r="2910">
          <cell r="A2910">
            <v>38545</v>
          </cell>
          <cell r="B2910" t="str">
            <v>MANTA DE POLIETILENO EXPANDIDO (PEBD), E = 5 MM                                                                                                                                                                                                                                                                                                                                                                                                                                                           </v>
          </cell>
          <cell r="C2910" t="str">
            <v>M2</v>
          </cell>
          <cell r="D2910" t="str">
            <v>CR</v>
          </cell>
          <cell r="E2910">
            <v>7.01</v>
          </cell>
        </row>
        <row r="2911">
          <cell r="A2911">
            <v>42527</v>
          </cell>
          <cell r="B2911" t="str">
            <v>MANTA DE POLIETILENO EXPANDIDO, COM 1 FACE METALIZADA PARA SUBCOBERTURA,  E = *5* MM                                                                                                                                                                                                                                                                                                                                                                                                                      </v>
          </cell>
          <cell r="C2911" t="str">
            <v>M2</v>
          </cell>
          <cell r="D2911" t="str">
            <v>AS</v>
          </cell>
          <cell r="E2911">
            <v>24.05</v>
          </cell>
        </row>
        <row r="2912">
          <cell r="A2912">
            <v>39323</v>
          </cell>
          <cell r="B2912" t="str">
            <v>MANTA GEOTEXTIL TECIDO DE LAMINETES DE POLIPROPILENO, RESISTENCIA A TRACAO = *25* KN/M                                                                                                                                                                                                                                                                                                                                                                                                                    </v>
          </cell>
          <cell r="C2912" t="str">
            <v>M2</v>
          </cell>
          <cell r="D2912" t="str">
            <v>CR</v>
          </cell>
          <cell r="E2912">
            <v>26.73</v>
          </cell>
        </row>
        <row r="2913">
          <cell r="A2913">
            <v>626</v>
          </cell>
          <cell r="B2913" t="str">
            <v>MANTA LIQUIDA DE BASE ASFALTICA MODIFICADA COM A ADICAO DE ELASTOMEROS DILUIDOS EM SOLVENTE ORGANICO, APLICACAO A FRIO (MEMBRANA IMPERMEABILIZANTE ASFASTICA)                                                                                                                                                                                                                                                                                                                                             </v>
          </cell>
          <cell r="C2913" t="str">
            <v>KG</v>
          </cell>
          <cell r="D2913" t="str">
            <v>C </v>
          </cell>
          <cell r="E2913">
            <v>19.85</v>
          </cell>
        </row>
        <row r="2914">
          <cell r="A2914">
            <v>44504</v>
          </cell>
          <cell r="B2914" t="str">
            <v>MANTA TERMOPLASTICA, PEAD, GEOMEMBRANA LISA, E = 0,50 MM  ( NBR 15352)                                                                                                                                                                                                                                                                                                                                                                                                                                    </v>
          </cell>
          <cell r="C2914" t="str">
            <v>M2</v>
          </cell>
          <cell r="D2914" t="str">
            <v>AS</v>
          </cell>
          <cell r="E2914">
            <v>13.45</v>
          </cell>
        </row>
        <row r="2915">
          <cell r="A2915">
            <v>44505</v>
          </cell>
          <cell r="B2915" t="str">
            <v>MANTA TERMOPLASTICA, PEAD, GEOMEMBRANA LISA, E = 0,75 MM (NBR 15352)                                                                                                                                                                                                                                                                                                                                                                                                                                      </v>
          </cell>
          <cell r="C2915" t="str">
            <v>M2</v>
          </cell>
          <cell r="D2915" t="str">
            <v>AS</v>
          </cell>
          <cell r="E2915">
            <v>20.3</v>
          </cell>
        </row>
        <row r="2916">
          <cell r="A2916">
            <v>44506</v>
          </cell>
          <cell r="B2916" t="str">
            <v>MANTA TERMOPLASTICA, PEAD, GEOMEMBRANA LISA, E = 0,80 MM (NBR 15352)                                                                                                                                                                                                                                                                                                                                                                                                                                      </v>
          </cell>
          <cell r="C2916" t="str">
            <v>M2</v>
          </cell>
          <cell r="D2916" t="str">
            <v>AS</v>
          </cell>
          <cell r="E2916">
            <v>21.55</v>
          </cell>
        </row>
        <row r="2917">
          <cell r="A2917">
            <v>44507</v>
          </cell>
          <cell r="B2917" t="str">
            <v>MANTA TERMOPLASTICA, PEAD, GEOMEMBRANA LISA, E = 1,00 MM (NBR 15352)                                                                                                                                                                                                                                                                                                                                                                                                                                      </v>
          </cell>
          <cell r="C2917" t="str">
            <v>M2</v>
          </cell>
          <cell r="D2917" t="str">
            <v>AS</v>
          </cell>
          <cell r="E2917">
            <v>26.94</v>
          </cell>
        </row>
        <row r="2918">
          <cell r="A2918">
            <v>44508</v>
          </cell>
          <cell r="B2918" t="str">
            <v>MANTA TERMOPLASTICA, PEAD, GEOMEMBRANA LISA, E = 1,50 MM (NBR 15352)                                                                                                                                                                                                                                                                                                                                                                                                                                      </v>
          </cell>
          <cell r="C2918" t="str">
            <v>M2</v>
          </cell>
          <cell r="D2918" t="str">
            <v>AS</v>
          </cell>
          <cell r="E2918">
            <v>40.39</v>
          </cell>
        </row>
        <row r="2919">
          <cell r="A2919">
            <v>44509</v>
          </cell>
          <cell r="B2919" t="str">
            <v>MANTA TERMOPLASTICA, PEAD, GEOMEMBRANA LISA, E = 2,00 MM (NBR 15352)                                                                                                                                                                                                                                                                                                                                                                                                                                      </v>
          </cell>
          <cell r="C2919" t="str">
            <v>M2</v>
          </cell>
          <cell r="D2919" t="str">
            <v>AS</v>
          </cell>
          <cell r="E2919">
            <v>54.11</v>
          </cell>
        </row>
        <row r="2920">
          <cell r="A2920">
            <v>44510</v>
          </cell>
          <cell r="B2920" t="str">
            <v>MANTA TERMOPLASTICA, PEAD, GEOMEMBRANA LISA, E = 2,50 MM (NBR 15352)                                                                                                                                                                                                                                                                                                                                                                                                                                      </v>
          </cell>
          <cell r="C2920" t="str">
            <v>M2</v>
          </cell>
          <cell r="D2920" t="str">
            <v>AS</v>
          </cell>
          <cell r="E2920">
            <v>67.19</v>
          </cell>
        </row>
        <row r="2921">
          <cell r="A2921">
            <v>44512</v>
          </cell>
          <cell r="B2921" t="str">
            <v>MANTA TERMOPLASTICA, PEAD, GEOMEMBRANA TEXTURIZADA EM AMBAS AS FACES, E = 0,50 MM ( NBR 15352)                                                                                                                                                                                                                                                                                                                                                                                                            </v>
          </cell>
          <cell r="C2921" t="str">
            <v>M2</v>
          </cell>
          <cell r="D2921" t="str">
            <v>AS</v>
          </cell>
          <cell r="E2921">
            <v>14.99</v>
          </cell>
        </row>
        <row r="2922">
          <cell r="A2922">
            <v>44513</v>
          </cell>
          <cell r="B2922" t="str">
            <v>MANTA TERMOPLASTICA, PEAD, GEOMEMBRANA TEXTURIZADA EM AMBAS AS FACES, E = 0,75 MM ( NBR 15352)                                                                                                                                                                                                                                                                                                                                                                                                            </v>
          </cell>
          <cell r="C2922" t="str">
            <v>M2</v>
          </cell>
          <cell r="D2922" t="str">
            <v>AS</v>
          </cell>
          <cell r="E2922">
            <v>21.17</v>
          </cell>
        </row>
        <row r="2923">
          <cell r="A2923">
            <v>44514</v>
          </cell>
          <cell r="B2923" t="str">
            <v>MANTA TERMOPLASTICA, PEAD, GEOMEMBRANA TEXTURIZADA EM AMBAS AS FACES, E = 0,80 MM ( NBR 15352)                                                                                                                                                                                                                                                                                                                                                                                                            </v>
          </cell>
          <cell r="C2923" t="str">
            <v>M2</v>
          </cell>
          <cell r="D2923" t="str">
            <v>AS</v>
          </cell>
          <cell r="E2923">
            <v>23.99</v>
          </cell>
        </row>
        <row r="2924">
          <cell r="A2924">
            <v>44515</v>
          </cell>
          <cell r="B2924" t="str">
            <v>MANTA TERMOPLASTICA, PEAD, GEOMEMBRANA TEXTURIZADA EM AMBAS AS FACES, E = 1,00 MM ( NBR 15352)                                                                                                                                                                                                                                                                                                                                                                                                            </v>
          </cell>
          <cell r="C2924" t="str">
            <v>M2</v>
          </cell>
          <cell r="D2924" t="str">
            <v>AS</v>
          </cell>
          <cell r="E2924">
            <v>29.47</v>
          </cell>
        </row>
        <row r="2925">
          <cell r="A2925">
            <v>44511</v>
          </cell>
          <cell r="B2925" t="str">
            <v>MANTA TERMOPLASTICA, PEAD, GEOMEMBRANA TEXTURIZADA EM AMBAS AS FACES, E = 1,50 MM ( NBR 15352)                                                                                                                                                                                                                                                                                                                                                                                                            </v>
          </cell>
          <cell r="C2925" t="str">
            <v>M2</v>
          </cell>
          <cell r="D2925" t="str">
            <v>AS</v>
          </cell>
          <cell r="E2925">
            <v>43.62</v>
          </cell>
        </row>
        <row r="2926">
          <cell r="A2926">
            <v>44516</v>
          </cell>
          <cell r="B2926" t="str">
            <v>MANTA TERMOPLASTICA, PEAD, GEOMEMBRANA TEXTURIZADA EM AMBAS AS FACES, E = 2,00 MM ( NBR 15352)                                                                                                                                                                                                                                                                                                                                                                                                            </v>
          </cell>
          <cell r="C2926" t="str">
            <v>M2</v>
          </cell>
          <cell r="D2926" t="str">
            <v>AS</v>
          </cell>
          <cell r="E2926">
            <v>58.95</v>
          </cell>
        </row>
        <row r="2927">
          <cell r="A2927">
            <v>44517</v>
          </cell>
          <cell r="B2927" t="str">
            <v>MANTA TERMOPLASTICA, PEAD, GEOMEMBRANA TEXTURIZADA EM AMBAS AS FACES, E = 2,50 MM ( NBR 15352)                                                                                                                                                                                                                                                                                                                                                                                                            </v>
          </cell>
          <cell r="C2927" t="str">
            <v>M2</v>
          </cell>
          <cell r="D2927" t="str">
            <v>AS</v>
          </cell>
          <cell r="E2927">
            <v>73.52</v>
          </cell>
        </row>
        <row r="2928">
          <cell r="A2928">
            <v>11479</v>
          </cell>
          <cell r="B2928" t="str">
            <v>MAQUINA DE 40 MM PARA FECHADURA DE EMBUTIR EXTERNA, EM ACO INOX                                                                                                                                                                                                                                                                                                                                                                                                                                           </v>
          </cell>
          <cell r="C2928" t="str">
            <v>UND</v>
          </cell>
          <cell r="D2928" t="str">
            <v>CR</v>
          </cell>
          <cell r="E2928">
            <v>38.31</v>
          </cell>
        </row>
        <row r="2929">
          <cell r="A2929">
            <v>11481</v>
          </cell>
          <cell r="B2929" t="str">
            <v>MAQUINA DE 40 MM PARA FECHADURA, PARA PORTA DE BANHEIRO, EM ACO INOX                                                                                                                                                                                                                                                                                                                                                                                                                                      </v>
          </cell>
          <cell r="C2929" t="str">
            <v>UND</v>
          </cell>
          <cell r="D2929" t="str">
            <v>CR</v>
          </cell>
          <cell r="E2929">
            <v>34.65</v>
          </cell>
        </row>
        <row r="2930">
          <cell r="A2930">
            <v>43609</v>
          </cell>
          <cell r="B2930" t="str">
            <v>MAQUINA DE 40 MM PARA FECHADURA, PARA PORTA INTERNA, EM ACO INOX                                                                                                                                                                                                                                                                                                                                                                                                                                          </v>
          </cell>
          <cell r="C2930" t="str">
            <v>UND</v>
          </cell>
          <cell r="D2930" t="str">
            <v>CR</v>
          </cell>
          <cell r="E2930">
            <v>34.65</v>
          </cell>
        </row>
        <row r="2931">
          <cell r="A2931">
            <v>11478</v>
          </cell>
          <cell r="B2931" t="str">
            <v>MAQUINA DE 55 MM PARA FECHADURA DE EMBUTIR EXTERNA, EM ACO INOX                                                                                                                                                                                                                                                                                                                                                                                                                                           </v>
          </cell>
          <cell r="C2931" t="str">
            <v>UND</v>
          </cell>
          <cell r="D2931" t="str">
            <v>CR</v>
          </cell>
          <cell r="E2931">
            <v>65.73</v>
          </cell>
        </row>
        <row r="2932">
          <cell r="A2932">
            <v>43608</v>
          </cell>
          <cell r="B2932" t="str">
            <v>MAQUINA DE 55 MM PARA FECHADURA, PARA PORTA DE BANHEIRO, EM ACO INOX                                                                                                                                                                                                                                                                                                                                                                                                                                      </v>
          </cell>
          <cell r="C2932" t="str">
            <v>UND</v>
          </cell>
          <cell r="D2932" t="str">
            <v>CR</v>
          </cell>
          <cell r="E2932">
            <v>50.16</v>
          </cell>
        </row>
        <row r="2933">
          <cell r="A2933">
            <v>11476</v>
          </cell>
          <cell r="B2933" t="str">
            <v>MAQUINA DE 55 MM PARA FECHADURA, PARA PORTA INTERNA, EM ACO INOX                                                                                                                                                                                                                                                                                                                                                                                                                                          </v>
          </cell>
          <cell r="C2933" t="str">
            <v>UND</v>
          </cell>
          <cell r="D2933" t="str">
            <v>CR</v>
          </cell>
          <cell r="E2933">
            <v>50.16</v>
          </cell>
        </row>
        <row r="2934">
          <cell r="A2934">
            <v>40637</v>
          </cell>
          <cell r="B2934" t="str">
            <v>MAQUINA DEMARCADORA DE FAIXA DE TRAFEGO A FRIO, AUTOPROPELIDA, MOTOR DIESEL 38 HP                                                                                                                                                                                                                                                                                                                                                                                                                         </v>
          </cell>
          <cell r="C2934" t="str">
            <v>UND</v>
          </cell>
          <cell r="D2934" t="str">
            <v>AS</v>
          </cell>
          <cell r="E2934">
            <v>793072.01</v>
          </cell>
        </row>
        <row r="2935">
          <cell r="A2935">
            <v>13836</v>
          </cell>
          <cell r="B2935" t="str">
            <v>MAQUINA EXTRUSORA DE CONCRETO PARA GUIAS E SARJETAS, COM MOTOR A DIESEL DE 14 CV                                                                                                                                                                                                                                                                                                                                                                                                                          </v>
          </cell>
          <cell r="C2935" t="str">
            <v>UND</v>
          </cell>
          <cell r="D2935" t="str">
            <v>AS</v>
          </cell>
          <cell r="E2935">
            <v>67315.72</v>
          </cell>
        </row>
        <row r="2936">
          <cell r="A2936">
            <v>14534</v>
          </cell>
          <cell r="B2936" t="str">
            <v>MAQUINA MANUAL TIPO PRENSA PARA PRODUCAO DE BLOCOS E PAVIMENTOS DE CONCRETO, COM MOTOR ELETRICO TRIFASICO PARA VIBRACAO, POTENCIA TOTAL INSTALADA DE 1,5 KW                                                                                                                                                                                                                                                                                                                                               </v>
          </cell>
          <cell r="C2936" t="str">
            <v>UND</v>
          </cell>
          <cell r="D2936" t="str">
            <v>AS</v>
          </cell>
          <cell r="E2936">
            <v>28180.14</v>
          </cell>
        </row>
        <row r="2937">
          <cell r="A2937">
            <v>14619</v>
          </cell>
          <cell r="B2937" t="str">
            <v>MAQUINA PARA CORTE COM DISCO ABRASIVO DE DIAMETRO DE 18'' (450 MM), COM MOTOR ELETRICO TRIFASICO DE 10 CV                                                                                                                                                                                                                                                                                                                                                                                                 </v>
          </cell>
          <cell r="C2937" t="str">
            <v>UND</v>
          </cell>
          <cell r="D2937" t="str">
            <v>CR</v>
          </cell>
          <cell r="E2937">
            <v>14077.77</v>
          </cell>
        </row>
        <row r="2938">
          <cell r="A2938">
            <v>14535</v>
          </cell>
          <cell r="B2938" t="str">
            <v>MAQUINA TIPO PRENSA HIDRAULICA, PARA FABRICACAO DE TUBOS DE CONCRETO PARA AGUAS PLUVIAIS, DN 200 A DN 600 MM X 1000 MM DE COMPRIMENTO, COM MOTOR PRINCIPAL DE 20 CV                                                                                                                                                                                                                                                                                                                                       </v>
          </cell>
          <cell r="C2938" t="str">
            <v>UND</v>
          </cell>
          <cell r="D2938" t="str">
            <v>AS</v>
          </cell>
          <cell r="E2938">
            <v>279690.59</v>
          </cell>
        </row>
        <row r="2939">
          <cell r="A2939">
            <v>39813</v>
          </cell>
          <cell r="B2939" t="str">
            <v>MAQUINA TIPO VASO/TANQUE/JATO DE PRESSAO PORTATIL P/ JATEAMENTO, CONTROLE AUTOMATICO E REMOTO, CAMARA DE 1 SAIDA, 280 L, DIAM. *670* MM, BICO JATO CURTO VENTURI 5/16", MANGUEIRA 1" DE 10 M, COMPLETA (VALVULAS POP UP E DOSADORA, FUNDO CONICO ETC)                                                                                                                                                                                                                                                     </v>
          </cell>
          <cell r="C2939" t="str">
            <v>UND</v>
          </cell>
          <cell r="D2939" t="str">
            <v>AS</v>
          </cell>
          <cell r="E2939">
            <v>36836.91</v>
          </cell>
        </row>
        <row r="2940">
          <cell r="A2940">
            <v>40403</v>
          </cell>
          <cell r="B2940" t="str">
            <v>MAQUINA TRANSFORMADORA MONOFASICA PARA SOLDA ELETRICA, TENSAO DE 220 V, FREQUENCIA DE 60 HZ, FAIXA DE CORRENTE ENTRE 80 A (+/- 10 A) E 250 A, POTENCIA ENTRE 14,00 KVA E 15,0 KVA, CICLO DE TRABALHO ENTRE 10% E 20% A 250 A                                                                                                                                                                                                                                                                              </v>
          </cell>
          <cell r="C2940" t="str">
            <v>UND</v>
          </cell>
          <cell r="D2940" t="str">
            <v>CR</v>
          </cell>
          <cell r="E2940">
            <v>448.67</v>
          </cell>
        </row>
        <row r="2941">
          <cell r="A2941">
            <v>12868</v>
          </cell>
          <cell r="B2941" t="str">
            <v>MARCENEIRO (HORISTA)                                                                                                                                                                                                                                                                                                                                                                                                                                                                                      </v>
          </cell>
          <cell r="C2941" t="str">
            <v>H </v>
          </cell>
          <cell r="D2941" t="str">
            <v>CR</v>
          </cell>
          <cell r="E2941">
            <v>20.03</v>
          </cell>
        </row>
        <row r="2942">
          <cell r="A2942">
            <v>40916</v>
          </cell>
          <cell r="B2942" t="str">
            <v>MARCENEIRO (MENSALISTA)                                                                                                                                                                                                                                                                                                                                                                                                                                                                                   </v>
          </cell>
          <cell r="C2942" t="str">
            <v>MÊS   </v>
          </cell>
          <cell r="D2942" t="str">
            <v>CR</v>
          </cell>
          <cell r="E2942">
            <v>3495.42</v>
          </cell>
        </row>
        <row r="2943">
          <cell r="A2943">
            <v>4755</v>
          </cell>
          <cell r="B2943" t="str">
            <v>MARMORISTA / GRANITEIRO (HORISTA)                                                                                                                                                                                                                                                                                                                                                                                                                                                                         </v>
          </cell>
          <cell r="C2943" t="str">
            <v>H </v>
          </cell>
          <cell r="D2943" t="str">
            <v>CR</v>
          </cell>
          <cell r="E2943">
            <v>20.03</v>
          </cell>
        </row>
        <row r="2944">
          <cell r="A2944">
            <v>41067</v>
          </cell>
          <cell r="B2944" t="str">
            <v>MARMORISTA / GRANITEIRO (MENSALISTA)                                                                                                                                                                                                                                                                                                                                                                                                                                                                      </v>
          </cell>
          <cell r="C2944" t="str">
            <v>MÊS   </v>
          </cell>
          <cell r="D2944" t="str">
            <v>CR</v>
          </cell>
          <cell r="E2944">
            <v>3495.42</v>
          </cell>
        </row>
        <row r="2945">
          <cell r="A2945">
            <v>38463</v>
          </cell>
          <cell r="B2945" t="str">
            <v>MARTELO DE SOLDADOR/PICADOR DE SOLDA                                                                                                                                                                                                                                                                                                                                                                                                                                                                      </v>
          </cell>
          <cell r="C2945" t="str">
            <v>UND</v>
          </cell>
          <cell r="D2945" t="str">
            <v>CR</v>
          </cell>
          <cell r="E2945">
            <v>32</v>
          </cell>
        </row>
        <row r="2946">
          <cell r="A2946">
            <v>40703</v>
          </cell>
          <cell r="B2946" t="str">
            <v>MARTELO DEMOLIDOR ELETRICO, COM POTENCIA DE 2.000 W, FREQUENCIA DE 1.000 IMPACTOS POR MINUTO, FORÇA DE IMPACTO ENTRE 60 E 65 J, PESO DE 30 KG                                                                                                                                                                                                                                                                                                                                                             </v>
          </cell>
          <cell r="C2946" t="str">
            <v>UND</v>
          </cell>
          <cell r="D2946" t="str">
            <v>C </v>
          </cell>
          <cell r="E2946">
            <v>8727.45</v>
          </cell>
        </row>
        <row r="2947">
          <cell r="A2947">
            <v>14531</v>
          </cell>
          <cell r="B2947" t="str">
            <v>MARTELO DEMOLIDOR PNEUMATICO MANUAL, COM REDUCAO DE VIBRACAO, PESO DE 21 KG                                                                                                                                                                                                                                                                                                                                                                                                                               </v>
          </cell>
          <cell r="C2947" t="str">
            <v>UND</v>
          </cell>
          <cell r="D2947" t="str">
            <v>CR</v>
          </cell>
          <cell r="E2947">
            <v>16271.25</v>
          </cell>
        </row>
        <row r="2948">
          <cell r="A2948">
            <v>36533</v>
          </cell>
          <cell r="B2948" t="str">
            <v>MARTELO DEMOLIDOR PNEUMATICO MANUAL, COM REDUCAO DE VIBRACAO, PESO DE 31,5 KG                                                                                                                                                                                                                                                                                                                                                                                                                             </v>
          </cell>
          <cell r="C2948" t="str">
            <v>UND</v>
          </cell>
          <cell r="D2948" t="str">
            <v>CR</v>
          </cell>
          <cell r="E2948">
            <v>18724.05</v>
          </cell>
        </row>
        <row r="2949">
          <cell r="A2949">
            <v>11616</v>
          </cell>
          <cell r="B2949" t="str">
            <v>MARTELO DEMOLIDOR PNEUMATICO MANUAL, PADRAO, PESO DE 32 KG                                                                                                                                                                                                                                                                                                                                                                                                                                                </v>
          </cell>
          <cell r="C2949" t="str">
            <v>UND</v>
          </cell>
          <cell r="D2949" t="str">
            <v>CR</v>
          </cell>
          <cell r="E2949">
            <v>17684.59</v>
          </cell>
        </row>
        <row r="2950">
          <cell r="A2950">
            <v>41898</v>
          </cell>
          <cell r="B2950" t="str">
            <v>MARTELO DEMOLIDOR PNEUMATICO MANUAL, PESO  DE 28 KG, COM SILENCIADOR                                                                                                                                                                                                                                                                                                                                                                                                                                      </v>
          </cell>
          <cell r="C2950" t="str">
            <v>UND</v>
          </cell>
          <cell r="D2950" t="str">
            <v>CR</v>
          </cell>
          <cell r="E2950">
            <v>19897.57</v>
          </cell>
        </row>
        <row r="2951">
          <cell r="A2951">
            <v>13447</v>
          </cell>
          <cell r="B2951" t="str">
            <v>MARTELO PERFURADOR PNEUMATICO MANUAL, DE SUPERFICIE, COM AVANCO DE COLUNA, PESO DE 22 KG                                                                                                                                                                                                                                                                                                                                                                                                                  </v>
          </cell>
          <cell r="C2951" t="str">
            <v>UND</v>
          </cell>
          <cell r="D2951" t="str">
            <v>CR</v>
          </cell>
          <cell r="E2951">
            <v>36612.89</v>
          </cell>
        </row>
        <row r="2952">
          <cell r="A2952">
            <v>14529</v>
          </cell>
          <cell r="B2952" t="str">
            <v>MARTELO PERFURADOR PNEUMATICO MANUAL, HASTE 25 X 75 MM, 21 KG                                                                                                                                                                                                                                                                                                                                                                                                                                             </v>
          </cell>
          <cell r="C2952" t="str">
            <v>UND</v>
          </cell>
          <cell r="D2952" t="str">
            <v>CR</v>
          </cell>
          <cell r="E2952">
            <v>20476.66</v>
          </cell>
        </row>
        <row r="2953">
          <cell r="A2953">
            <v>10747</v>
          </cell>
          <cell r="B2953" t="str">
            <v>MARTELO PERFURADOR PNEUMATICO MANUAL, PESO DE 25 KG, COM SILENCIADOR                                                                                                                                                                                                                                                                                                                                                                                                                                      </v>
          </cell>
          <cell r="C2953" t="str">
            <v>UND</v>
          </cell>
          <cell r="D2953" t="str">
            <v>CR</v>
          </cell>
          <cell r="E2953">
            <v>20090.73</v>
          </cell>
        </row>
        <row r="2954">
          <cell r="A2954">
            <v>36141</v>
          </cell>
          <cell r="B2954" t="str">
            <v>MASCARA DE SEGURANCA PARA SOLDA COM ESCUDO DE CELERON E CARNEIRA DE PLASTICO COM REGULAGEM                                                                                                                                                                                                                                                                                                                                                                                                                </v>
          </cell>
          <cell r="C2954" t="str">
            <v>UND</v>
          </cell>
          <cell r="D2954" t="str">
            <v>CR</v>
          </cell>
          <cell r="E2954">
            <v>43.74</v>
          </cell>
        </row>
        <row r="2955">
          <cell r="A2955">
            <v>43651</v>
          </cell>
          <cell r="B2955" t="str">
            <v>MASSA ACRILICA PARA SUPERFICIES INTERNAS E EXTERNAS                                                                                                                                                                                                                                                                                                                                                                                                                                                       </v>
          </cell>
          <cell r="C2955" t="str">
            <v>KG</v>
          </cell>
          <cell r="D2955" t="str">
            <v>CR</v>
          </cell>
          <cell r="E2955">
            <v>3.95</v>
          </cell>
        </row>
        <row r="2956">
          <cell r="A2956">
            <v>43626</v>
          </cell>
          <cell r="B2956" t="str">
            <v>MASSA CORRIDA PARA SUPERFICIES DE AMBIENTES INTERNOS                                                                                                                                                                                                                                                                                                                                                                                                                                                      </v>
          </cell>
          <cell r="C2956" t="str">
            <v>KG</v>
          </cell>
          <cell r="D2956" t="str">
            <v>C </v>
          </cell>
          <cell r="E2956">
            <v>2.2</v>
          </cell>
        </row>
        <row r="2957">
          <cell r="A2957">
            <v>39434</v>
          </cell>
          <cell r="B2957" t="str">
            <v>MASSA DE REJUNTE EM PO PARA DRYWALL, A BASE DE GESSO, SECAGEM RAPIDA, PARA TRATAMENTO DE JUNTAS DE CHAPA DE GESSO (NECESSITA ADICAO DE AGUA)                                                                                                                                                                                                                                                                                                                                                              </v>
          </cell>
          <cell r="C2957" t="str">
            <v>KG</v>
          </cell>
          <cell r="D2957" t="str">
            <v>CR</v>
          </cell>
          <cell r="E2957">
            <v>3.27</v>
          </cell>
        </row>
        <row r="2958">
          <cell r="A2958">
            <v>39433</v>
          </cell>
          <cell r="B2958" t="str">
            <v>MASSA DE REJUNTE PRONTA PARA TRATAMENTO DE JUNTAS DE CHAPA DE GESSO PARA DRYWALL, SEM ADICAO DE AGUA                                                                                                                                                                                                                                                                                                                                                                                                      </v>
          </cell>
          <cell r="C2958" t="str">
            <v>KG</v>
          </cell>
          <cell r="D2958" t="str">
            <v>CR</v>
          </cell>
          <cell r="E2958">
            <v>2.6</v>
          </cell>
        </row>
        <row r="2959">
          <cell r="A2959">
            <v>4049</v>
          </cell>
          <cell r="B2959" t="str">
            <v>MASSA EPOXI BICOMPONENTE (MASSA + CATALIZADOR)                                                                                                                                                                                                                                                                                                                                                                                                                                                            </v>
          </cell>
          <cell r="C2959" t="str">
            <v>L </v>
          </cell>
          <cell r="D2959" t="str">
            <v>CR</v>
          </cell>
          <cell r="E2959">
            <v>44.15</v>
          </cell>
        </row>
        <row r="2960">
          <cell r="A2960">
            <v>38120</v>
          </cell>
          <cell r="B2960" t="str">
            <v>MASSA EPOXI BICOMPONENTE PARA REPAROS                                                                                                                                                                                                                                                                                                                                                                                                                                                                     </v>
          </cell>
          <cell r="C2960" t="str">
            <v>KG</v>
          </cell>
          <cell r="D2960" t="str">
            <v>CR</v>
          </cell>
          <cell r="E2960">
            <v>141.26</v>
          </cell>
        </row>
        <row r="2961">
          <cell r="A2961">
            <v>43652</v>
          </cell>
          <cell r="B2961" t="str">
            <v>MASSA PARA MADEIRA - INTERIOR E EXTERIOR                                                                                                                                                                                                                                                                                                                                                                                                                                                                  </v>
          </cell>
          <cell r="C2961" t="str">
            <v>KG</v>
          </cell>
          <cell r="D2961" t="str">
            <v>CR</v>
          </cell>
          <cell r="E2961">
            <v>8.86</v>
          </cell>
        </row>
        <row r="2962">
          <cell r="A2962">
            <v>10498</v>
          </cell>
          <cell r="B2962" t="str">
            <v>MASSA PARA VIDRO                                                                                                                                                                                                                                                                                                                                                                                                                                                                                          </v>
          </cell>
          <cell r="C2962" t="str">
            <v>KG</v>
          </cell>
          <cell r="D2962" t="str">
            <v>CR</v>
          </cell>
          <cell r="E2962">
            <v>7.32</v>
          </cell>
        </row>
        <row r="2963">
          <cell r="A2963">
            <v>4823</v>
          </cell>
          <cell r="B2963" t="str">
            <v>MASSA PLASTICA PARA MARMORE/GRANITO                                                                                                                                                                                                                                                                                                                                                                                                                                                                       </v>
          </cell>
          <cell r="C2963" t="str">
            <v>KG</v>
          </cell>
          <cell r="D2963" t="str">
            <v>CR</v>
          </cell>
          <cell r="E2963">
            <v>53.1</v>
          </cell>
        </row>
        <row r="2964">
          <cell r="A2964">
            <v>38877</v>
          </cell>
          <cell r="B2964" t="str">
            <v>MASSA PREMIUM PARA TEXTURA LISA DE BASE ACRILICA, USO INTERNO E EXTERNO                                                                                                                                                                                                                                                                                                                                                                                                                                   </v>
          </cell>
          <cell r="C2964" t="str">
            <v>KG</v>
          </cell>
          <cell r="D2964" t="str">
            <v>CR</v>
          </cell>
          <cell r="E2964">
            <v>7.21</v>
          </cell>
        </row>
        <row r="2965">
          <cell r="A2965">
            <v>34546</v>
          </cell>
          <cell r="B2965" t="str">
            <v>MASSA PREMIUM PARA TEXTURA RUSTICA DE BASE ACRILICA, COR BRANCA, USO INTERNO E EXTERNO                                                                                                                                                                                                                                                                                                                                                                                                                    </v>
          </cell>
          <cell r="C2965" t="str">
            <v>KG</v>
          </cell>
          <cell r="D2965" t="str">
            <v>CR</v>
          </cell>
          <cell r="E2965">
            <v>7.41</v>
          </cell>
        </row>
        <row r="2966">
          <cell r="A2966">
            <v>41387</v>
          </cell>
          <cell r="B2966" t="str">
            <v>MASTRO SIMPLES GALVANIZADO DIAMETRO NOMINAL 1 1/2"                                                                                                                                                                                                                                                                                                                                                                                                                                                        </v>
          </cell>
          <cell r="C2966" t="str">
            <v>M </v>
          </cell>
          <cell r="D2966" t="str">
            <v>AS</v>
          </cell>
          <cell r="E2966">
            <v>50.82</v>
          </cell>
        </row>
        <row r="2967">
          <cell r="A2967">
            <v>41388</v>
          </cell>
          <cell r="B2967" t="str">
            <v>MASTRO SIMPLES GALVANIZADO DIAMETRO NOMINAL 2"                                                                                                                                                                                                                                                                                                                                                                                                                                                            </v>
          </cell>
          <cell r="C2967" t="str">
            <v>M </v>
          </cell>
          <cell r="D2967" t="str">
            <v>AS</v>
          </cell>
          <cell r="E2967">
            <v>60.97</v>
          </cell>
        </row>
        <row r="2968">
          <cell r="A2968">
            <v>41380</v>
          </cell>
          <cell r="B2968" t="str">
            <v>MASTRO TELESCOPICO DE 4 METROS (3 M X DN= 2" + 1 M X DN= 1 1/2")                                                                                                                                                                                                                                                                                                                                                                                                                                          </v>
          </cell>
          <cell r="C2968" t="str">
            <v>UND</v>
          </cell>
          <cell r="D2968" t="str">
            <v>AS</v>
          </cell>
          <cell r="E2968">
            <v>405.68</v>
          </cell>
        </row>
        <row r="2969">
          <cell r="A2969">
            <v>41381</v>
          </cell>
          <cell r="B2969" t="str">
            <v>MASTRO TELESCOPICO GALVANIZADO 5 METROS (3 M X DN= 2" + 2 M X DN= 1 1/2")                                                                                                                                                                                                                                                                                                                                                                                                                                 </v>
          </cell>
          <cell r="C2969" t="str">
            <v>UND</v>
          </cell>
          <cell r="D2969" t="str">
            <v>AS</v>
          </cell>
          <cell r="E2969">
            <v>425</v>
          </cell>
        </row>
        <row r="2970">
          <cell r="A2970">
            <v>41382</v>
          </cell>
          <cell r="B2970" t="str">
            <v>MASTRO TELESCOPICO GALVANIZADO 6 METROS (3 M X DN= 2" + 3 M X DN= 1Â½")                                                                                                                                                                                                                                                                                                                                                                                                                                   </v>
          </cell>
          <cell r="C2970" t="str">
            <v>UND</v>
          </cell>
          <cell r="D2970" t="str">
            <v>AS</v>
          </cell>
          <cell r="E2970">
            <v>411.37</v>
          </cell>
        </row>
        <row r="2971">
          <cell r="A2971">
            <v>41383</v>
          </cell>
          <cell r="B2971" t="str">
            <v>MASTRO TELESCOPICO GALVANIZADO 7 METROS (6 M X DN= 2" + 1 M X DN= 1 1/2")                                                                                                                                                                                                                                                                                                                                                                                                                                 </v>
          </cell>
          <cell r="C2971" t="str">
            <v>UND</v>
          </cell>
          <cell r="D2971" t="str">
            <v>AS</v>
          </cell>
          <cell r="E2971">
            <v>558.36</v>
          </cell>
        </row>
        <row r="2972">
          <cell r="A2972">
            <v>41385</v>
          </cell>
          <cell r="B2972" t="str">
            <v>MASTRO TELESCOPICO GALVANIZADO 9 METROS (6 M X DN= 2" + 3 M X DN= 1 1/2")                                                                                                                                                                                                                                                                                                                                                                                                                                 </v>
          </cell>
          <cell r="C2972" t="str">
            <v>UND</v>
          </cell>
          <cell r="D2972" t="str">
            <v>AS</v>
          </cell>
          <cell r="E2972">
            <v>694.8</v>
          </cell>
        </row>
        <row r="2973">
          <cell r="A2973">
            <v>11079</v>
          </cell>
          <cell r="B2973" t="str">
            <v>MATERIAL FILTRANTE (PEDREGULHO) 0,6 A 25,46 MM (POSTO PEDREIRA/FORNECEDOR, SEM FRETE)                                                                                                                                                                                                                                                                                                                                                                                                                     </v>
          </cell>
          <cell r="C2973" t="str">
            <v>M3</v>
          </cell>
          <cell r="D2973" t="str">
            <v>CR</v>
          </cell>
          <cell r="E2973">
            <v>2176.14</v>
          </cell>
        </row>
        <row r="2974">
          <cell r="A2974">
            <v>11082</v>
          </cell>
          <cell r="B2974" t="str">
            <v>MATERIAL FILTRANTE (PEDREGULHO) 38 A 25,4 MM (POSTO PEDREIRA/FORNECEDOR, SEM FRETE)                                                                                                                                                                                                                                                                                                                                                                                                                       </v>
          </cell>
          <cell r="C2974" t="str">
            <v>M3</v>
          </cell>
          <cell r="D2974" t="str">
            <v>CR</v>
          </cell>
          <cell r="E2974">
            <v>2176.14</v>
          </cell>
        </row>
        <row r="2975">
          <cell r="A2975">
            <v>4058</v>
          </cell>
          <cell r="B2975" t="str">
            <v>MECANICO DE EQUIPAMENTOS PESADOS (HORISTA)                                                                                                                                                                                                                                                                                                                                                                                                                                                                </v>
          </cell>
          <cell r="C2975" t="str">
            <v>H </v>
          </cell>
          <cell r="D2975" t="str">
            <v>CR</v>
          </cell>
          <cell r="E2975">
            <v>38.61</v>
          </cell>
        </row>
        <row r="2976">
          <cell r="A2976">
            <v>40974</v>
          </cell>
          <cell r="B2976" t="str">
            <v>MECANICO DE EQUIPAMENTOS PESADOS (MENSALISTA)                                                                                                                                                                                                                                                                                                                                                                                                                                                             </v>
          </cell>
          <cell r="C2976" t="str">
            <v>MÊS   </v>
          </cell>
          <cell r="D2976" t="str">
            <v>CR</v>
          </cell>
          <cell r="E2976">
            <v>6738.05</v>
          </cell>
        </row>
        <row r="2977">
          <cell r="A2977">
            <v>34794</v>
          </cell>
          <cell r="B2977" t="str">
            <v>MECANICO DE REFRIGERACAO (HORISTA)                                                                                                                                                                                                                                                                                                                                                                                                                                                                        </v>
          </cell>
          <cell r="C2977" t="str">
            <v>H </v>
          </cell>
          <cell r="D2977" t="str">
            <v>CR</v>
          </cell>
          <cell r="E2977">
            <v>20.4</v>
          </cell>
        </row>
        <row r="2978">
          <cell r="A2978">
            <v>40925</v>
          </cell>
          <cell r="B2978" t="str">
            <v>MECANICO DE REFRIGERACAO (MENSALISTA)                                                                                                                                                                                                                                                                                                                                                                                                                                                                     </v>
          </cell>
          <cell r="C2978" t="str">
            <v>MÊS   </v>
          </cell>
          <cell r="D2978" t="str">
            <v>CR</v>
          </cell>
          <cell r="E2978">
            <v>3562.23</v>
          </cell>
        </row>
        <row r="2979">
          <cell r="A2979">
            <v>13741</v>
          </cell>
          <cell r="B2979" t="str">
            <v>MEDIDOR DE NIVEL ESTATICO E DINAMICO PARA POCO, COMPRIMENTO DE 200 M                                                                                                                                                                                                                                                                                                                                                                                                                                      </v>
          </cell>
          <cell r="C2979" t="str">
            <v>UND</v>
          </cell>
          <cell r="D2979" t="str">
            <v>CR</v>
          </cell>
          <cell r="E2979">
            <v>2821.97</v>
          </cell>
        </row>
        <row r="2980">
          <cell r="A2980">
            <v>3288</v>
          </cell>
          <cell r="B2980" t="str">
            <v>MEIA CANA DE MADEIRA CEDRINHO OU EQUIVALENTE DA REGIAO, ACABAMENTO PARA FORRO PAULISTA, *2,5 X 2,5* CM                                                                                                                                                                                                                                                                                                                                                                                                    </v>
          </cell>
          <cell r="C2980" t="str">
            <v>M </v>
          </cell>
          <cell r="D2980" t="str">
            <v>AS</v>
          </cell>
          <cell r="E2980">
            <v>6.5</v>
          </cell>
        </row>
        <row r="2981">
          <cell r="A2981">
            <v>13587</v>
          </cell>
          <cell r="B2981" t="str">
            <v>MEIA CANA DE MADEIRA PINUS OU EQUIVALENTE DA REGIAO, ACABAMENTO PARA FORRO PAULISTA, *2,5 X 2,5* CM                                                                                                                                                                                                                                                                                                                                                                                                       </v>
          </cell>
          <cell r="C2981" t="str">
            <v>M </v>
          </cell>
          <cell r="D2981" t="str">
            <v>AS</v>
          </cell>
          <cell r="E2981">
            <v>3.92</v>
          </cell>
        </row>
        <row r="2982">
          <cell r="A2982">
            <v>38598</v>
          </cell>
          <cell r="B2982" t="str">
            <v>MEIA CANALETA DE CONCRETO ESTRUTURAL 14 X 19 X 19 CM, FBK 14 MPA (NBR 6136)                                                                                                                                                                                                                                                                                                                                                                                                                               </v>
          </cell>
          <cell r="C2982" t="str">
            <v>UND</v>
          </cell>
          <cell r="D2982" t="str">
            <v>CR</v>
          </cell>
          <cell r="E2982">
            <v>2.89</v>
          </cell>
        </row>
        <row r="2983">
          <cell r="A2983">
            <v>38595</v>
          </cell>
          <cell r="B2983" t="str">
            <v>MEIA CANALETA DE CONCRETO ESTRUTURAL 14 X 19 X 19 CM, FBK 4,5 MPA (NBR 6136)                                                                                                                                                                                                                                                                                                                                                                                                                              </v>
          </cell>
          <cell r="C2983" t="str">
            <v>UND</v>
          </cell>
          <cell r="D2983" t="str">
            <v>CR</v>
          </cell>
          <cell r="E2983">
            <v>2.45</v>
          </cell>
        </row>
        <row r="2984">
          <cell r="A2984">
            <v>38592</v>
          </cell>
          <cell r="B2984" t="str">
            <v>MEIO BLOCO DE CONCRETO ESTRUTURAL 14 X 19 X 14 CM, FBK 14 MPA (NBR 6136)                                                                                                                                                                                                                                                                                                                                                                                                                                  </v>
          </cell>
          <cell r="C2984" t="str">
            <v>UND</v>
          </cell>
          <cell r="D2984" t="str">
            <v>CR</v>
          </cell>
          <cell r="E2984">
            <v>2.48</v>
          </cell>
        </row>
        <row r="2985">
          <cell r="A2985">
            <v>38588</v>
          </cell>
          <cell r="B2985" t="str">
            <v>MEIO BLOCO DE CONCRETO ESTRUTURAL 14 X 19 X 14 CM, FBK 4,5 MPA (NBR 6136)                                                                                                                                                                                                                                                                                                                                                                                                                                 </v>
          </cell>
          <cell r="C2985" t="str">
            <v>UND</v>
          </cell>
          <cell r="D2985" t="str">
            <v>CR</v>
          </cell>
          <cell r="E2985">
            <v>1.98</v>
          </cell>
        </row>
        <row r="2986">
          <cell r="A2986">
            <v>38593</v>
          </cell>
          <cell r="B2986" t="str">
            <v>MEIO BLOCO DE CONCRETO ESTRUTURAL 14 X 19 X 19 CM, FBK 14 MPA (NBR 6136)                                                                                                                                                                                                                                                                                                                                                                                                                                  </v>
          </cell>
          <cell r="C2986" t="str">
            <v>UND</v>
          </cell>
          <cell r="D2986" t="str">
            <v>CR</v>
          </cell>
          <cell r="E2986">
            <v>2.74</v>
          </cell>
        </row>
        <row r="2987">
          <cell r="A2987">
            <v>38589</v>
          </cell>
          <cell r="B2987" t="str">
            <v>MEIO BLOCO DE CONCRETO ESTRUTURAL 14 X 19 X 19 CM, FBK 4,5 MPA (NBR 6136)                                                                                                                                                                                                                                                                                                                                                                                                                                 </v>
          </cell>
          <cell r="C2987" t="str">
            <v>UND</v>
          </cell>
          <cell r="D2987" t="str">
            <v>CR</v>
          </cell>
          <cell r="E2987">
            <v>2.08</v>
          </cell>
        </row>
        <row r="2988">
          <cell r="A2988">
            <v>38594</v>
          </cell>
          <cell r="B2988" t="str">
            <v>MEIO BLOCO DE CONCRETO ESTRUTURAL 14 X 19 X 34 CM, FBK 14 MPA (NBR 6136)                                                                                                                                                                                                                                                                                                                                                                                                                                  </v>
          </cell>
          <cell r="C2988" t="str">
            <v>UND</v>
          </cell>
          <cell r="D2988" t="str">
            <v>CR</v>
          </cell>
          <cell r="E2988">
            <v>4.31</v>
          </cell>
        </row>
        <row r="2989">
          <cell r="A2989">
            <v>34773</v>
          </cell>
          <cell r="B2989" t="str">
            <v>MEIO BLOCO DE VEDACAO DE CONCRETO APARENTE 14 X 19 X 19 CM  (CLASSE C - NBR 6136)                                                                                                                                                                                                                                                                                                                                                                                                                         </v>
          </cell>
          <cell r="C2989" t="str">
            <v>UND</v>
          </cell>
          <cell r="D2989" t="str">
            <v>CR</v>
          </cell>
          <cell r="E2989">
            <v>2.04</v>
          </cell>
        </row>
        <row r="2990">
          <cell r="A2990">
            <v>34769</v>
          </cell>
          <cell r="B2990" t="str">
            <v>MEIO BLOCO DE VEDACAO DE CONCRETO APARENTE 19 X 19 X 19 CM (CLASSE C - NBR 6136)                                                                                                                                                                                                                                                                                                                                                                                                                          </v>
          </cell>
          <cell r="C2990" t="str">
            <v>UND</v>
          </cell>
          <cell r="D2990" t="str">
            <v>CR</v>
          </cell>
          <cell r="E2990">
            <v>2.53</v>
          </cell>
        </row>
        <row r="2991">
          <cell r="A2991">
            <v>34763</v>
          </cell>
          <cell r="B2991" t="str">
            <v>MEIO BLOCO DE VEDACAO DE CONCRETO APARENTE 9  X 19 X 19 CM (CLASSE C - NBR 6136)                                                                                                                                                                                                                                                                                                                                                                                                                          </v>
          </cell>
          <cell r="C2991" t="str">
            <v>UND</v>
          </cell>
          <cell r="D2991" t="str">
            <v>CR</v>
          </cell>
          <cell r="E2991">
            <v>1.56</v>
          </cell>
        </row>
        <row r="2992">
          <cell r="A2992">
            <v>34774</v>
          </cell>
          <cell r="B2992" t="str">
            <v>MEIO BLOCO DE VEDACAO DE CONCRETO 14 X 19 X 19 CM (CLASSE C - NBR 6136)                                                                                                                                                                                                                                                                                                                                                                                                                                   </v>
          </cell>
          <cell r="C2992" t="str">
            <v>UND</v>
          </cell>
          <cell r="D2992" t="str">
            <v>CR</v>
          </cell>
          <cell r="E2992">
            <v>1.94</v>
          </cell>
        </row>
        <row r="2993">
          <cell r="A2993">
            <v>34771</v>
          </cell>
          <cell r="B2993" t="str">
            <v>MEIO BLOCO DE VEDACAO DE CONCRETO 19 X 19 X 19 CM (CLASSE C - NBR 6136)                                                                                                                                                                                                                                                                                                                                                                                                                                   </v>
          </cell>
          <cell r="C2993" t="str">
            <v>UND</v>
          </cell>
          <cell r="D2993" t="str">
            <v>CR</v>
          </cell>
          <cell r="E2993">
            <v>2.34</v>
          </cell>
        </row>
        <row r="2994">
          <cell r="A2994">
            <v>34764</v>
          </cell>
          <cell r="B2994" t="str">
            <v>MEIO BLOCO DE VEDACAO DE CONCRETO 9 X 19 X 19 CM (CLASSE C - NBR 6136)                                                                                                                                                                                                                                                                                                                                                                                                                                    </v>
          </cell>
          <cell r="C2994" t="str">
            <v>UND</v>
          </cell>
          <cell r="D2994" t="str">
            <v>CR</v>
          </cell>
          <cell r="E2994">
            <v>1.53</v>
          </cell>
        </row>
        <row r="2995">
          <cell r="A2995">
            <v>34788</v>
          </cell>
          <cell r="B2995" t="str">
            <v>MEIO BLOCO ESTRUTURAL CERAMICO 14 X 19 X 14 CM, 6,0 MPA (NBR 15270)                                                                                                                                                                                                                                                                                                                                                                                                                                       </v>
          </cell>
          <cell r="C2995" t="str">
            <v>UND</v>
          </cell>
          <cell r="D2995" t="str">
            <v>CR</v>
          </cell>
          <cell r="E2995">
            <v>0.9</v>
          </cell>
        </row>
        <row r="2996">
          <cell r="A2996">
            <v>34781</v>
          </cell>
          <cell r="B2996" t="str">
            <v>MEIO BLOCO ESTRUTURAL CERAMICO 14 X 19 X 19 CM, 6,0 MPA (NBR 15270)                                                                                                                                                                                                                                                                                                                                                                                                                                       </v>
          </cell>
          <cell r="C2996" t="str">
            <v>UND</v>
          </cell>
          <cell r="D2996" t="str">
            <v>CR</v>
          </cell>
          <cell r="E2996">
            <v>1.02</v>
          </cell>
        </row>
        <row r="2997">
          <cell r="A2997">
            <v>41682</v>
          </cell>
          <cell r="B2997" t="str">
            <v>MEIO-FIO OU GUIA DE CONCRETO PRE MOLDADO, COMP 1 M, *30 X 10/12* CM (H X L1/L2)                                                                                                                                                                                                                                                                                                                                                                                                                           </v>
          </cell>
          <cell r="C2997" t="str">
            <v>UND</v>
          </cell>
          <cell r="D2997" t="str">
            <v>CR</v>
          </cell>
          <cell r="E2997">
            <v>38.32</v>
          </cell>
        </row>
        <row r="2998">
          <cell r="A2998">
            <v>41683</v>
          </cell>
          <cell r="B2998" t="str">
            <v>MEIO-FIO OU GUIA DE CONCRETO PRE MOLDADO, COMP 80 CM, *30 X 10/10* (H X L1/L2)                                                                                                                                                                                                                                                                                                                                                                                                                            </v>
          </cell>
          <cell r="C2998" t="str">
            <v>UND</v>
          </cell>
          <cell r="D2998" t="str">
            <v>CR</v>
          </cell>
          <cell r="E2998">
            <v>28.19</v>
          </cell>
        </row>
        <row r="2999">
          <cell r="A2999">
            <v>41680</v>
          </cell>
          <cell r="B2999" t="str">
            <v>MEIO-FIO OU GUIA DE CONCRETO PRE-MOLDADO, COMP *39* CM, *19 X 6,5/6,5* CM (H X L1/L2)                                                                                                                                                                                                                                                                                                                                                                                                                     </v>
          </cell>
          <cell r="C2999" t="str">
            <v>UND</v>
          </cell>
          <cell r="D2999" t="str">
            <v>CR</v>
          </cell>
          <cell r="E2999">
            <v>15.18</v>
          </cell>
        </row>
        <row r="3000">
          <cell r="A3000">
            <v>41679</v>
          </cell>
          <cell r="B3000" t="str">
            <v>MEIO-FIO OU GUIA DE CONCRETO PRE-MOLDADO, COMP 1 M, *20 X 12/15* CM (H X L1/L2)                                                                                                                                                                                                                                                                                                                                                                                                                           </v>
          </cell>
          <cell r="C3000" t="str">
            <v>UND</v>
          </cell>
          <cell r="D3000" t="str">
            <v>CR</v>
          </cell>
          <cell r="E3000">
            <v>34.69</v>
          </cell>
        </row>
        <row r="3001">
          <cell r="A3001">
            <v>41681</v>
          </cell>
          <cell r="B3001" t="str">
            <v>MEIO-FIO OU GUIA DE CONCRETO PRE-MOLDADO, COMP 80 CM, *25 X 08/08* CM (H X L1/L2)                                                                                                                                                                                                                                                                                                                                                                                                                         </v>
          </cell>
          <cell r="C3001" t="str">
            <v>UND</v>
          </cell>
          <cell r="D3001" t="str">
            <v>CR</v>
          </cell>
          <cell r="E3001">
            <v>23.74</v>
          </cell>
        </row>
        <row r="3002">
          <cell r="A3002">
            <v>43386</v>
          </cell>
          <cell r="B3002" t="str">
            <v>MEIO-FIO OU GUIA DE CONCRETO PRE-MOLDADO, TIPO CHAPEU PARA BOCA DE LOBO,  DIMENSOES *1,20* X 0,15 X 0,30 M                                                                                                                                                                                                                                                                                                                                                                                                </v>
          </cell>
          <cell r="C3002" t="str">
            <v>UND</v>
          </cell>
          <cell r="D3002" t="str">
            <v>CR</v>
          </cell>
          <cell r="E3002">
            <v>54.21</v>
          </cell>
        </row>
        <row r="3003">
          <cell r="A3003">
            <v>4059</v>
          </cell>
          <cell r="B3003" t="str">
            <v>MEIO-FIO OU GUIA DE CONCRETO, PRE-MOLDADO, COMP 1 M, *30 X 12/15* CM (H X L1/L2)                                                                                                                                                                                                                                                                                                                                                                                                                          </v>
          </cell>
          <cell r="C3003" t="str">
            <v>M </v>
          </cell>
          <cell r="D3003" t="str">
            <v>CR</v>
          </cell>
          <cell r="E3003">
            <v>38.32</v>
          </cell>
        </row>
        <row r="3004">
          <cell r="A3004">
            <v>4062</v>
          </cell>
          <cell r="B3004" t="str">
            <v>MEIO-FIO OU GUIA DE CONCRETO, PRE-MOLDADO, COMP 1 M, *30 X 15* CM (H X L)                                                                                                                                                                                                                                                                                                                                                                                                                                 </v>
          </cell>
          <cell r="C3004" t="str">
            <v>UND</v>
          </cell>
          <cell r="D3004" t="str">
            <v>CR</v>
          </cell>
          <cell r="E3004">
            <v>38.32</v>
          </cell>
        </row>
        <row r="3005">
          <cell r="A3005">
            <v>4061</v>
          </cell>
          <cell r="B3005" t="str">
            <v>MEIO-FIO OU GUIA DE CONCRETO, PRE-MOLDADO, COMP 80 CM, *45 X 12/18* CM (H X L1/L2)                                                                                                                                                                                                                                                                                                                                                                                                                        </v>
          </cell>
          <cell r="C3005" t="str">
            <v>UND</v>
          </cell>
          <cell r="D3005" t="str">
            <v>CR</v>
          </cell>
          <cell r="E3005">
            <v>47.71</v>
          </cell>
        </row>
        <row r="3006">
          <cell r="A3006">
            <v>41315</v>
          </cell>
          <cell r="B3006" t="str">
            <v>MEMBRANA IMPERMEABILIZANTE A BASE DE POLIUREIA, BICOMPONENTE, APLICACAO A FRIO                                                                                                                                                                                                                                                                                                                                                                                                                            </v>
          </cell>
          <cell r="C3006" t="str">
            <v>KG</v>
          </cell>
          <cell r="D3006" t="str">
            <v>CR</v>
          </cell>
          <cell r="E3006">
            <v>95.7</v>
          </cell>
        </row>
        <row r="3007">
          <cell r="A3007">
            <v>43148</v>
          </cell>
          <cell r="B3007" t="str">
            <v>MEMBRANA IMPERMEABILIZANTE A BASE DE POLIURETANO                                                                                                                                                                                                                                                                                                                                                                                                                                                          </v>
          </cell>
          <cell r="C3007" t="str">
            <v>KG</v>
          </cell>
          <cell r="D3007" t="str">
            <v>CR</v>
          </cell>
          <cell r="E3007">
            <v>64.96</v>
          </cell>
        </row>
        <row r="3008">
          <cell r="A3008">
            <v>43147</v>
          </cell>
          <cell r="B3008" t="str">
            <v>MEMBRANA IMPERMEABILIZANTE ACRILICA MONOCOMPONENTE                                                                                                                                                                                                                                                                                                                                                                                                                                                        </v>
          </cell>
          <cell r="C3008" t="str">
            <v>KG</v>
          </cell>
          <cell r="D3008" t="str">
            <v>CR</v>
          </cell>
          <cell r="E3008">
            <v>25.16</v>
          </cell>
        </row>
        <row r="3009">
          <cell r="A3009">
            <v>10608</v>
          </cell>
          <cell r="B3009" t="str">
            <v>MESA VIBRATORIA COM DIMENSOES DE 2,0 X 1,0 M, COM MOTOR ELETRICO DE 2 POLOS E POTENCIA DE 3 CV                                                                                                                                                                                                                                                                                                                                                                                                            </v>
          </cell>
          <cell r="C3009" t="str">
            <v>UND</v>
          </cell>
          <cell r="D3009" t="str">
            <v>AS</v>
          </cell>
          <cell r="E3009">
            <v>9629.8</v>
          </cell>
        </row>
        <row r="3010">
          <cell r="A3010">
            <v>4069</v>
          </cell>
          <cell r="B3010" t="str">
            <v>MESTRE DE OBRAS (HORISTA)                                                                                                                                                                                                                                                                                                                                                                                                                                                                                 </v>
          </cell>
          <cell r="C3010" t="str">
            <v>H </v>
          </cell>
          <cell r="D3010" t="str">
            <v>CR</v>
          </cell>
          <cell r="E3010">
            <v>55.65</v>
          </cell>
        </row>
        <row r="3011">
          <cell r="A3011">
            <v>40819</v>
          </cell>
          <cell r="B3011" t="str">
            <v>MESTRE DE OBRAS (MENSALISTA)                                                                                                                                                                                                                                                                                                                                                                                                                                                                              </v>
          </cell>
          <cell r="C3011" t="str">
            <v>MÊS   </v>
          </cell>
          <cell r="D3011" t="str">
            <v>CR</v>
          </cell>
          <cell r="E3011">
            <v>9710.78</v>
          </cell>
        </row>
        <row r="3012">
          <cell r="A3012">
            <v>34361</v>
          </cell>
          <cell r="B3012" t="str">
            <v>METACAULIM DE ALTA REATIVIDADE/CAULIM CALCINADO                                                                                                                                                                                                                                                                                                                                                                                                                                                           </v>
          </cell>
          <cell r="C3012" t="str">
            <v>KG</v>
          </cell>
          <cell r="D3012" t="str">
            <v>CR</v>
          </cell>
          <cell r="E3012">
            <v>18.31</v>
          </cell>
        </row>
        <row r="3013">
          <cell r="A3013">
            <v>36512</v>
          </cell>
          <cell r="B3013" t="str">
            <v>MICRO-TRATOR CORTADOR DE GRAMA COM LARGURA DO CORTE DE 107 CM, COM  2 LAMINAS E DESCARTE LATERAL                                                                                                                                                                                                                                                                                                                                                                                                          </v>
          </cell>
          <cell r="C3013" t="str">
            <v>UND</v>
          </cell>
          <cell r="D3013" t="str">
            <v>AS</v>
          </cell>
          <cell r="E3013">
            <v>20394.65</v>
          </cell>
        </row>
        <row r="3014">
          <cell r="A3014">
            <v>44478</v>
          </cell>
          <cell r="B3014" t="str">
            <v>MICROESFERAS DE VIDRO PARA SINALIZACAO HORIZONTAL VIARIA, TIPO I-B (PREMIX) - NBR  16184                                                                                                                                                                                                                                                                                                                                                                                                                  </v>
          </cell>
          <cell r="C3014" t="str">
            <v>KG</v>
          </cell>
          <cell r="D3014" t="str">
            <v>CR</v>
          </cell>
          <cell r="E3014">
            <v>9.58</v>
          </cell>
        </row>
        <row r="3015">
          <cell r="A3015">
            <v>44477</v>
          </cell>
          <cell r="B3015" t="str">
            <v>MICROESFERAS DE VIDRO PARA SINALIZACAO HORIZONTAL VIARIA, TIPO II-A (DROP-ON) - NBR  16184                                                                                                                                                                                                                                                                                                                                                                                                                </v>
          </cell>
          <cell r="C3015" t="str">
            <v>KG</v>
          </cell>
          <cell r="D3015" t="str">
            <v>CR</v>
          </cell>
          <cell r="E3015">
            <v>9.58</v>
          </cell>
        </row>
        <row r="3016">
          <cell r="A3016">
            <v>11697</v>
          </cell>
          <cell r="B3016" t="str">
            <v>MICTORIO COLETIVO ACO INOX (AISI 304), E = 0,8 MM, DE *100 X 40 X 30* CM (C X A X P)                                                                                                                                                                                                                                                                                                                                                                                                                      </v>
          </cell>
          <cell r="C3016" t="str">
            <v>UND</v>
          </cell>
          <cell r="D3016" t="str">
            <v>CR</v>
          </cell>
          <cell r="E3016">
            <v>654.64</v>
          </cell>
        </row>
        <row r="3017">
          <cell r="A3017">
            <v>11698</v>
          </cell>
          <cell r="B3017" t="str">
            <v>MICTORIO COLETIVO ACO INOX (AISI 304), E = 0,8 MM, DE *100 X 50 X 35* CM (C X A X P)                                                                                                                                                                                                                                                                                                                                                                                                                      </v>
          </cell>
          <cell r="C3017" t="str">
            <v>UND</v>
          </cell>
          <cell r="D3017" t="str">
            <v>CR</v>
          </cell>
          <cell r="E3017">
            <v>780.95</v>
          </cell>
        </row>
        <row r="3018">
          <cell r="A3018">
            <v>11699</v>
          </cell>
          <cell r="B3018" t="str">
            <v>MICTORIO INDIVIDUAL ACO INOX (AISI 304), E = 0,8 MM, DE *50  X 45  X 35* (C X A X P)                                                                                                                                                                                                                                                                                                                                                                                                                      </v>
          </cell>
          <cell r="C3018" t="str">
            <v>UND</v>
          </cell>
          <cell r="D3018" t="str">
            <v>CR</v>
          </cell>
          <cell r="E3018">
            <v>863.13</v>
          </cell>
        </row>
        <row r="3019">
          <cell r="A3019">
            <v>10432</v>
          </cell>
          <cell r="B3019" t="str">
            <v>MICTORIO INDIVIDUAL, SIFONADO, DE LOUCA BRANCA, SEM COMPLEMENTOS                                                                                                                                                                                                                                                                                                                                                                                                                                          </v>
          </cell>
          <cell r="C3019" t="str">
            <v>UND</v>
          </cell>
          <cell r="D3019" t="str">
            <v>CR</v>
          </cell>
          <cell r="E3019">
            <v>330.8</v>
          </cell>
        </row>
        <row r="3020">
          <cell r="A3020">
            <v>44020</v>
          </cell>
          <cell r="B3020" t="str">
            <v>MICTORIO INDIVIDUAL, SIFONADO, VALVULA EMBUTIDA, DE LOUCA BRANCA, SEM COMPLEMENTOS - PADRAO ALTO                                                                                                                                                                                                                                                                                                                                                                                                          </v>
          </cell>
          <cell r="C3020" t="str">
            <v>UND</v>
          </cell>
          <cell r="D3020" t="str">
            <v>CR</v>
          </cell>
          <cell r="E3020">
            <v>816.13</v>
          </cell>
        </row>
        <row r="3021">
          <cell r="A3021">
            <v>41420</v>
          </cell>
          <cell r="B3021" t="str">
            <v>MINICAPTOR, EM ACO GALVANIZADO A FOGO, FIXACAO COM ROSCA SOBERBA OU MECANICA, H=600 MM X DN=10 MM                                                                                                                                                                                                                                                                                                                                                                                                         </v>
          </cell>
          <cell r="C3021" t="str">
            <v>UND</v>
          </cell>
          <cell r="D3021" t="str">
            <v>AS</v>
          </cell>
          <cell r="E3021">
            <v>10.34</v>
          </cell>
        </row>
        <row r="3022">
          <cell r="A3022">
            <v>41422</v>
          </cell>
          <cell r="B3022" t="str">
            <v>MINICAPTOR, EM ACO GALVANIZADO A FOGO, FIXACAO HORIZONTAL COM BANDEIRA A 20 CM, H=600 MM E X DN=10 MM                                                                                                                                                                                                                                                                                                                                                                                                     </v>
          </cell>
          <cell r="C3022" t="str">
            <v>UND</v>
          </cell>
          <cell r="D3022" t="str">
            <v>AS</v>
          </cell>
          <cell r="E3022">
            <v>14.12</v>
          </cell>
        </row>
        <row r="3023">
          <cell r="A3023">
            <v>41425</v>
          </cell>
          <cell r="B3023" t="str">
            <v>MINICAPTOR, EM ACO GALVANIZADO A FOGO, FIXACAO HORIZONTAL DE 1 FUROS, SEM BANDEIRA, H=300 MM X DN=10 MM                                                                                                                                                                                                                                                                                                                                                                                                   </v>
          </cell>
          <cell r="C3023" t="str">
            <v>UND</v>
          </cell>
          <cell r="D3023" t="str">
            <v>AS</v>
          </cell>
          <cell r="E3023">
            <v>7.23</v>
          </cell>
        </row>
        <row r="3024">
          <cell r="A3024">
            <v>41426</v>
          </cell>
          <cell r="B3024" t="str">
            <v>MINICAPTOR, EM ACO GALVANIZADO A FOGO, FIXACAO HORIZONTAL DE 2 FUROS, SEM BANDEIRA, H=600 MM X DN=10 MM                                                                                                                                                                                                                                                                                                                                                                                                   </v>
          </cell>
          <cell r="C3024" t="str">
            <v>UND</v>
          </cell>
          <cell r="D3024" t="str">
            <v>AS</v>
          </cell>
          <cell r="E3024">
            <v>13.03</v>
          </cell>
        </row>
        <row r="3025">
          <cell r="A3025">
            <v>41419</v>
          </cell>
          <cell r="B3025" t="str">
            <v>MINICAPTOR, EM ACO GALVANIZADO A FOGO,Â  FIXACAO COM ROSCA SOBERBA OU MECANICA, H=300 MM X DN=10 MM                                                                                                                                                                                                                                                                                                                                                                                                       </v>
          </cell>
          <cell r="C3025" t="str">
            <v>UND</v>
          </cell>
          <cell r="D3025" t="str">
            <v>AS</v>
          </cell>
          <cell r="E3025">
            <v>7.6</v>
          </cell>
        </row>
        <row r="3026">
          <cell r="A3026">
            <v>41421</v>
          </cell>
          <cell r="B3026" t="str">
            <v>MINICAPTOR, EM ACO GALVANIZADO A FOGO,Â  FIXACAO HORIZONTAL COM BANDEIRA A 20 CM, H=300 MM E X DN=10 MM                                                                                                                                                                                                                                                                                                                                                                                                   </v>
          </cell>
          <cell r="C3026" t="str">
            <v>UND</v>
          </cell>
          <cell r="D3026" t="str">
            <v>AS</v>
          </cell>
          <cell r="E3026">
            <v>10.32</v>
          </cell>
        </row>
        <row r="3027">
          <cell r="A3027">
            <v>41414</v>
          </cell>
          <cell r="B3027" t="str">
            <v>MINICAPTORES DE INSERCAO, EM ACO GALVANIZADO A FOGO, H=300 MM X DN=10 MM                                                                                                                                                                                                                                                                                                                                                                                                                                  </v>
          </cell>
          <cell r="C3027" t="str">
            <v>UND</v>
          </cell>
          <cell r="D3027" t="str">
            <v>AS</v>
          </cell>
          <cell r="E3027">
            <v>23.92</v>
          </cell>
        </row>
        <row r="3028">
          <cell r="A3028">
            <v>41415</v>
          </cell>
          <cell r="B3028" t="str">
            <v>MINICAPTORES DE INSERCAO, EM ACO GALVANIZADO A FOGO, H=600,MM X DN=10,MM                                                                                                                                                                                                                                                                                                                                                                                                                                  </v>
          </cell>
          <cell r="C3028" t="str">
            <v>UND</v>
          </cell>
          <cell r="D3028" t="str">
            <v>AS</v>
          </cell>
          <cell r="E3028">
            <v>27.86</v>
          </cell>
        </row>
        <row r="3029">
          <cell r="A3029">
            <v>37514</v>
          </cell>
          <cell r="B3029" t="str">
            <v>MINICARREGADEIRA SOBRE RODAS, POTENCIA LIQUIDA DE *47* HP, CAPACIDADE NOMINAL DE OPERACAO DE *646* KG                                                                                                                                                                                                                                                                                                                                                                                                     </v>
          </cell>
          <cell r="C3029" t="str">
            <v>UND</v>
          </cell>
          <cell r="D3029" t="str">
            <v>AS</v>
          </cell>
          <cell r="E3029">
            <v>320000</v>
          </cell>
        </row>
        <row r="3030">
          <cell r="A3030">
            <v>37519</v>
          </cell>
          <cell r="B3030" t="str">
            <v>MINICARREGADEIRA SOBRE RODAS, POTENCIA LIQUIDA DE *72* HP, CAPACIDADE NOMINAL DE OPERACAO DE *1200* KG                                                                                                                                                                                                                                                                                                                                                                                                    </v>
          </cell>
          <cell r="C3030" t="str">
            <v>UND</v>
          </cell>
          <cell r="D3030" t="str">
            <v>AS</v>
          </cell>
          <cell r="E3030">
            <v>493853.88</v>
          </cell>
        </row>
        <row r="3031">
          <cell r="A3031">
            <v>37520</v>
          </cell>
          <cell r="B3031" t="str">
            <v>MINIESCAVADEIRA SOBRE ESTEIRAS, POTENCIA LIQUIDA DE *30* HP, PESO OPERACIONAL DE *3.500* KG                                                                                                                                                                                                                                                                                                                                                                                                               </v>
          </cell>
          <cell r="C3031" t="str">
            <v>UND</v>
          </cell>
          <cell r="D3031" t="str">
            <v>AS</v>
          </cell>
          <cell r="E3031">
            <v>485757.92</v>
          </cell>
        </row>
        <row r="3032">
          <cell r="A3032">
            <v>37521</v>
          </cell>
          <cell r="B3032" t="str">
            <v>MINIESCAVADEIRA SOBRE ESTEIRAS, POTENCIA LIQUIDA DE *42* HP, PESO OPERACIONAL DE *4.500* KG                                                                                                                                                                                                                                                                                                                                                                                                               </v>
          </cell>
          <cell r="C3032" t="str">
            <v>UND</v>
          </cell>
          <cell r="D3032" t="str">
            <v>AS</v>
          </cell>
          <cell r="E3032">
            <v>592624.67</v>
          </cell>
        </row>
        <row r="3033">
          <cell r="A3033">
            <v>37522</v>
          </cell>
          <cell r="B3033" t="str">
            <v>MINIESCAVADEIRA SOBRE ESTEIRAS, POTENCIA LIQUIDA DE *42* HP, PESO OPERACIONAL DE *5.300* KG                                                                                                                                                                                                                                                                                                                                                                                                               </v>
          </cell>
          <cell r="C3033" t="str">
            <v>UND</v>
          </cell>
          <cell r="D3033" t="str">
            <v>AS</v>
          </cell>
          <cell r="E3033">
            <v>610454.24</v>
          </cell>
        </row>
        <row r="3034">
          <cell r="A3034">
            <v>21109</v>
          </cell>
          <cell r="B3034" t="str">
            <v>MINUTERIA ELETRONICA COLETIVA COM POTENCIA MAXIMA RESISTIVA PARA LAMPADAS FLUORESCENTES DE *300* W ( 110 V ) / *600* W ( 110 V )                                                                                                                                                                                                                                                                                                                                                                          </v>
          </cell>
          <cell r="C3034" t="str">
            <v>UND</v>
          </cell>
          <cell r="D3034" t="str">
            <v>AS</v>
          </cell>
          <cell r="E3034">
            <v>71.48</v>
          </cell>
        </row>
        <row r="3035">
          <cell r="A3035">
            <v>37546</v>
          </cell>
          <cell r="B3035" t="str">
            <v>MISTURADOR DE ARGAMASSA, EIXO HORIZONTAL, CAPACIDADE DE MISTURA 160 KG, MOTOR ELETRICO TRIFASICO 220/380 V, POTENCIA 3 CV                                                                                                                                                                                                                                                                                                                                                                                 </v>
          </cell>
          <cell r="C3035" t="str">
            <v>UND</v>
          </cell>
          <cell r="D3035" t="str">
            <v>CR</v>
          </cell>
          <cell r="E3035">
            <v>14782.72</v>
          </cell>
        </row>
        <row r="3036">
          <cell r="A3036">
            <v>37544</v>
          </cell>
          <cell r="B3036" t="str">
            <v>MISTURADOR DE ARGAMASSA, EIXO HORIZONTAL, CAPACIDADE DE MISTURA 300 KG, MOTOR ELETRICO TRIFASICO 220/380 V, POTENCIA 5 CV                                                                                                                                                                                                                                                                                                                                                                                 </v>
          </cell>
          <cell r="C3036" t="str">
            <v>UND</v>
          </cell>
          <cell r="D3036" t="str">
            <v>CR</v>
          </cell>
          <cell r="E3036">
            <v>15635.21</v>
          </cell>
        </row>
        <row r="3037">
          <cell r="A3037">
            <v>37545</v>
          </cell>
          <cell r="B3037" t="str">
            <v>MISTURADOR DE ARGAMASSA, EIXO HORIZONTAL, CAPACIDADE DE MISTURA 600 KG, MOTOR ELETRICO TRIFASICO 220/380 V, POTENCIA 7,5 CV                                                                                                                                                                                                                                                                                                                                                                               </v>
          </cell>
          <cell r="C3037" t="str">
            <v>UND</v>
          </cell>
          <cell r="D3037" t="str">
            <v>CR</v>
          </cell>
          <cell r="E3037">
            <v>18603.8</v>
          </cell>
        </row>
        <row r="3038">
          <cell r="A3038">
            <v>36793</v>
          </cell>
          <cell r="B3038" t="str">
            <v>MISTURADOR DE METAL CROMADO DE PAREDE PARA LAVATORIO (REF 1878)                                                                                                                                                                                                                                                                                                                                                                                                                                           </v>
          </cell>
          <cell r="C3038" t="str">
            <v>UND</v>
          </cell>
          <cell r="D3038" t="str">
            <v>CR</v>
          </cell>
          <cell r="E3038">
            <v>797.99</v>
          </cell>
        </row>
        <row r="3039">
          <cell r="A3039">
            <v>11769</v>
          </cell>
          <cell r="B3039" t="str">
            <v>MISTURADOR DE METAL CROMADO, DE MESA/BANCADA, COM BICA BAIXA, PARA LAVATORIO (REF 1875)                                                                                                                                                                                                                                                                                                                                                                                                                   </v>
          </cell>
          <cell r="C3039" t="str">
            <v>UND</v>
          </cell>
          <cell r="D3039" t="str">
            <v>CR</v>
          </cell>
          <cell r="E3039">
            <v>352.65</v>
          </cell>
        </row>
        <row r="3040">
          <cell r="A3040">
            <v>11771</v>
          </cell>
          <cell r="B3040" t="str">
            <v>MISTURADOR DE PAREDE, DE METAL CROMADO, PARA COZINHA, BICA ALTA MOVEL, COM AREJADOR ARTICULADO (REF 1258)                                                                                                                                                                                                                                                                                                                                                                                                 </v>
          </cell>
          <cell r="C3040" t="str">
            <v>UND</v>
          </cell>
          <cell r="D3040" t="str">
            <v>CR</v>
          </cell>
          <cell r="E3040">
            <v>431.95</v>
          </cell>
        </row>
        <row r="3041">
          <cell r="A3041">
            <v>39919</v>
          </cell>
          <cell r="B3041" t="str">
            <v>MISTURADOR DUPLO HORIZONTAL DE ALTA TURBULENCIA, CAPACIDADE / VOLUME 2 X 500 LITROS, MOTORES ELETRICOS MINIMO 5 CV CADA,  PARA NATA CIMENTO, ARGAMASSA E OUTROS                                                                                                                                                                                                                                                                                                                                           </v>
          </cell>
          <cell r="C3041" t="str">
            <v>UND</v>
          </cell>
          <cell r="D3041" t="str">
            <v>CR</v>
          </cell>
          <cell r="E3041">
            <v>73995.68</v>
          </cell>
        </row>
        <row r="3042">
          <cell r="A3042">
            <v>38385</v>
          </cell>
          <cell r="B3042" t="str">
            <v>MISTURADOR MANUAL DE TINTAS PARA FURADEIRA, HASTE METALICA *60* CM, COM HELICE  (MEXEDOR DE TINTA)                                                                                                                                                                                                                                                                                                                                                                                                        </v>
          </cell>
          <cell r="C3042" t="str">
            <v>UND</v>
          </cell>
          <cell r="D3042" t="str">
            <v>CR</v>
          </cell>
          <cell r="E3042">
            <v>50.97</v>
          </cell>
        </row>
        <row r="3043">
          <cell r="A3043">
            <v>36800</v>
          </cell>
          <cell r="B3043" t="str">
            <v>MISTURADOR METALICO, BASE PARA CHUVEIRO/BANHEIRA, 1/2 " OU 3/4 ", SOLDAVEL OU ROSCAVEL (NAO INCLUI ACABAMENTOS)                                                                                                                                                                                                                                                                                                                                                                                           </v>
          </cell>
          <cell r="C3043" t="str">
            <v>UND</v>
          </cell>
          <cell r="D3043" t="str">
            <v>CR</v>
          </cell>
          <cell r="E3043">
            <v>211.9</v>
          </cell>
        </row>
        <row r="3044">
          <cell r="A3044">
            <v>37587</v>
          </cell>
          <cell r="B3044" t="str">
            <v>MISTURADOR MONOCOMANDO PARA CHUVEIRO, BASE BRUTA, METALICO COM ACABAMENTO CROMADO                                                                                                                                                                                                                                                                                                                                                                                                                         </v>
          </cell>
          <cell r="C3044" t="str">
            <v>UND</v>
          </cell>
          <cell r="D3044" t="str">
            <v>CR</v>
          </cell>
          <cell r="E3044">
            <v>465.54</v>
          </cell>
        </row>
        <row r="3045">
          <cell r="A3045">
            <v>11561</v>
          </cell>
          <cell r="B3045" t="str">
            <v>MOLA HIDRAULICA AEREA, PARA PORTAS DE ATE 1.100 MM E PESO DE ATE 85 KG, COM CORPO EM ALUMINIO E BRACO EM ACO, SEM BRACO DE PARADA                                                                                                                                                                                                                                                                                                                                                                         </v>
          </cell>
          <cell r="C3045" t="str">
            <v>UND</v>
          </cell>
          <cell r="D3045" t="str">
            <v>CR</v>
          </cell>
          <cell r="E3045">
            <v>253.59</v>
          </cell>
        </row>
        <row r="3046">
          <cell r="A3046">
            <v>43604</v>
          </cell>
          <cell r="B3046" t="str">
            <v>MOLA HIDRAULICA AEREA, PARA PORTAS DE ATE 850 MM E PESO DE ATE 50 KG, COM CORPO EM ALUMINIO E BRACO EM ACO, SEM BRACO DE PARADA                                                                                                                                                                                                                                                                                                                                                                           </v>
          </cell>
          <cell r="C3046" t="str">
            <v>UND</v>
          </cell>
          <cell r="D3046" t="str">
            <v>CR</v>
          </cell>
          <cell r="E3046">
            <v>135.19</v>
          </cell>
        </row>
        <row r="3047">
          <cell r="A3047">
            <v>11560</v>
          </cell>
          <cell r="B3047" t="str">
            <v>MOLA HIDRAULICA AEREA, PARA PORTAS DE ATE 950 MM E PESO DE ATE 65 KG, COM CORPO EM ALUMINIO E BRACO EM ACO, SEM BRACO DE PARADA                                                                                                                                                                                                                                                                                                                                                                           </v>
          </cell>
          <cell r="C3047" t="str">
            <v>UND</v>
          </cell>
          <cell r="D3047" t="str">
            <v>CR</v>
          </cell>
          <cell r="E3047">
            <v>195.73</v>
          </cell>
        </row>
        <row r="3048">
          <cell r="A3048">
            <v>11499</v>
          </cell>
          <cell r="B3048" t="str">
            <v>MOLA HIDRAULICA DE PISO, PARA PORTAS DE ATE 1100 MM E PESO DE ATE 120 KG, COM CORPO EM ACO INOX                                                                                                                                                                                                                                                                                                                                                                                                           </v>
          </cell>
          <cell r="C3048" t="str">
            <v>UND</v>
          </cell>
          <cell r="D3048" t="str">
            <v>CR</v>
          </cell>
          <cell r="E3048">
            <v>905.49</v>
          </cell>
        </row>
        <row r="3049">
          <cell r="A3049">
            <v>34761</v>
          </cell>
          <cell r="B3049" t="str">
            <v>MONTADOR DE ELETROELETRONICOS (HORISTA)                                                                                                                                                                                                                                                                                                                                                                                                                                                                   </v>
          </cell>
          <cell r="C3049" t="str">
            <v>H </v>
          </cell>
          <cell r="D3049" t="str">
            <v>CR</v>
          </cell>
          <cell r="E3049">
            <v>17.24</v>
          </cell>
        </row>
        <row r="3050">
          <cell r="A3050">
            <v>40924</v>
          </cell>
          <cell r="B3050" t="str">
            <v>MONTADOR DE ELETROELETRONICOS (MENSALISTA)                                                                                                                                                                                                                                                                                                                                                                                                                                                                </v>
          </cell>
          <cell r="C3050" t="str">
            <v>MÊS   </v>
          </cell>
          <cell r="D3050" t="str">
            <v>CR</v>
          </cell>
          <cell r="E3050">
            <v>3009.07</v>
          </cell>
        </row>
        <row r="3051">
          <cell r="A3051">
            <v>40983</v>
          </cell>
          <cell r="B3051" t="str">
            <v>MONTADOR DE ESTRUTURAS METALICAS (MENSALISTA)                                                                                                                                                                                                                                                                                                                                                                                                                                                             </v>
          </cell>
          <cell r="C3051" t="str">
            <v>MÊS   </v>
          </cell>
          <cell r="D3051" t="str">
            <v>CR</v>
          </cell>
          <cell r="E3051">
            <v>4136.75</v>
          </cell>
        </row>
        <row r="3052">
          <cell r="A3052">
            <v>44497</v>
          </cell>
          <cell r="B3052" t="str">
            <v>MONTADOR DE ESTRUTURAS METALICAS HORISTA                                                                                                                                                                                                                                                                                                                                                                                                                                                                  </v>
          </cell>
          <cell r="C3052" t="str">
            <v>H </v>
          </cell>
          <cell r="D3052" t="str">
            <v>CR</v>
          </cell>
          <cell r="E3052">
            <v>23.7</v>
          </cell>
        </row>
        <row r="3053">
          <cell r="A3053">
            <v>2437</v>
          </cell>
          <cell r="B3053" t="str">
            <v>MONTADOR DE MAQUINAS (HORISTA)                                                                                                                                                                                                                                                                                                                                                                                                                                                                            </v>
          </cell>
          <cell r="C3053" t="str">
            <v>H </v>
          </cell>
          <cell r="D3053" t="str">
            <v>CR</v>
          </cell>
          <cell r="E3053">
            <v>24.37</v>
          </cell>
        </row>
        <row r="3054">
          <cell r="A3054">
            <v>40921</v>
          </cell>
          <cell r="B3054" t="str">
            <v>MONTADOR DE MAQUINAS (MENSALISTA)                                                                                                                                                                                                                                                                                                                                                                                                                                                                         </v>
          </cell>
          <cell r="C3054" t="str">
            <v>MÊS   </v>
          </cell>
          <cell r="D3054" t="str">
            <v>CR</v>
          </cell>
          <cell r="E3054">
            <v>4252.1</v>
          </cell>
        </row>
        <row r="3055">
          <cell r="A3055">
            <v>14252</v>
          </cell>
          <cell r="B3055" t="str">
            <v>MOTOBOMBA AUTOESCORVANTE MOTOR A GASOLINA, POTENCIA 6,0HP, BOCAIS 3" X 3", HM/Q = 5 MCA / 24 M3/H A 52,5 MCA / 5,0 M3/H                                                                                                                                                                                                                                                                                                                                                                                   </v>
          </cell>
          <cell r="C3055" t="str">
            <v>UND</v>
          </cell>
          <cell r="D3055" t="str">
            <v>CR</v>
          </cell>
          <cell r="E3055">
            <v>2440.19</v>
          </cell>
        </row>
        <row r="3056">
          <cell r="A3056">
            <v>730</v>
          </cell>
          <cell r="B3056" t="str">
            <v>MOTOBOMBA AUTOESCORVANTE MOTOR ELETRICO TRIFASICO 7,4HP BOCA DIAMETRO DE SUCCAO X RECLAQUE: 2"X2", HM/ Q = 10 M / 73,5 M3/H A 28 M / 8,2 M3 /H                                                                                                                                                                                                                                                                                                                                                            </v>
          </cell>
          <cell r="C3056" t="str">
            <v>UND</v>
          </cell>
          <cell r="D3056" t="str">
            <v>CR</v>
          </cell>
          <cell r="E3056">
            <v>6519.73</v>
          </cell>
        </row>
        <row r="3057">
          <cell r="A3057">
            <v>723</v>
          </cell>
          <cell r="B3057" t="str">
            <v>MOTOBOMBA AUTOESCORVANTE POTENCIA 5,42 HP, BOCAIS SUCCAO X RECALQUE 2" X 2", A GASOLINA, DIAMETRO DO ROTOR 122 MM HM/Q = 6 MCA / 33,0 M3/H A 28 MCA / 8,0 M3/H                                                                                                                                                                                                                                                                                                                                            </v>
          </cell>
          <cell r="C3057" t="str">
            <v>UND</v>
          </cell>
          <cell r="D3057" t="str">
            <v>CR</v>
          </cell>
          <cell r="E3057">
            <v>3240.53</v>
          </cell>
        </row>
        <row r="3058">
          <cell r="A3058">
            <v>36502</v>
          </cell>
          <cell r="B3058" t="str">
            <v>MOTOBOMBA CENTRIFUGA, MOTOR A GASOLINA, POTENCIA 5,42 HP, BOCAIS 1 1/2" X 1", DIAMETRO ROTOR 143 MM HM/Q = 6 MCA / 16,8 M3/H A 38 MCA / 6,6 M3/H                                                                                                                                                                                                                                                                                                                                                          </v>
          </cell>
          <cell r="C3058" t="str">
            <v>UND</v>
          </cell>
          <cell r="D3058" t="str">
            <v>CR</v>
          </cell>
          <cell r="E3058">
            <v>3045.71</v>
          </cell>
        </row>
        <row r="3059">
          <cell r="A3059">
            <v>36503</v>
          </cell>
          <cell r="B3059" t="str">
            <v>MOTOBOMBA TRASH (PARA AGUA SUJA) AUTO ESCORVANTE, MOTOR GASOLINA DE 6,41 HP, DIAMETROS DE SUCCAO X RECALQUE: 3" X 3", HM/Q: 10/60 A 23/0                                                                                                                                                                                                                                                                                                                                                                  </v>
          </cell>
          <cell r="C3059" t="str">
            <v>UND</v>
          </cell>
          <cell r="D3059" t="str">
            <v>CR</v>
          </cell>
          <cell r="E3059">
            <v>3755.72</v>
          </cell>
        </row>
        <row r="3060">
          <cell r="A3060">
            <v>4090</v>
          </cell>
          <cell r="B3060" t="str">
            <v>MOTONIVELADORA POTENCIA BASICA LIQUIDA (PRIMEIRA MARCHA) 125 HP , PESO BRUTO 13843 KG, LARGURA DA LAMINA DE 3,7 M                                                                                                                                                                                                                                                                                                                                                                                         </v>
          </cell>
          <cell r="C3060" t="str">
            <v>UND</v>
          </cell>
          <cell r="D3060" t="str">
            <v>C </v>
          </cell>
          <cell r="E3060">
            <v>1325000</v>
          </cell>
        </row>
        <row r="3061">
          <cell r="A3061">
            <v>13227</v>
          </cell>
          <cell r="B3061" t="str">
            <v>MOTONIVELADORA POTENCIA BASICA LIQUIDA (PRIMEIRA MARCHA) 171 HP, PESO BRUTO 14768 KG, LARGURA DA LAMINA DE 3,7 M                                                                                                                                                                                                                                                                                                                                                                                          </v>
          </cell>
          <cell r="C3061" t="str">
            <v>UND</v>
          </cell>
          <cell r="D3061" t="str">
            <v>CR</v>
          </cell>
          <cell r="E3061">
            <v>1646477.72</v>
          </cell>
        </row>
        <row r="3062">
          <cell r="A3062">
            <v>10597</v>
          </cell>
          <cell r="B3062" t="str">
            <v>MOTONIVELADORA POTENCIA BASICA LIQUIDA (PRIMEIRA MARCHA) 186 HP, PESO BRUTO 15785 KG, LARGURA DA LAMINA DE 4,3 M                                                                                                                                                                                                                                                                                                                                                                                          </v>
          </cell>
          <cell r="C3062" t="str">
            <v>UND</v>
          </cell>
          <cell r="D3062" t="str">
            <v>CR</v>
          </cell>
          <cell r="E3062">
            <v>1733130.21</v>
          </cell>
        </row>
        <row r="3063">
          <cell r="A3063">
            <v>39628</v>
          </cell>
          <cell r="B3063" t="str">
            <v>MOTOR A DIESEL PARA VIBRADOR DE IMERSAO, DE *4,7* CV                                                                                                                                                                                                                                                                                                                                                                                                                                                      </v>
          </cell>
          <cell r="C3063" t="str">
            <v>UND</v>
          </cell>
          <cell r="D3063" t="str">
            <v>CR</v>
          </cell>
          <cell r="E3063">
            <v>4281.79</v>
          </cell>
        </row>
        <row r="3064">
          <cell r="A3064">
            <v>39404</v>
          </cell>
          <cell r="B3064" t="str">
            <v>MOTOR A GASOLINA PARA VIBRADOR DE IMERSAO, 4 TEMPOS, DE 5,5 CV                                                                                                                                                                                                                                                                                                                                                                                                                                            </v>
          </cell>
          <cell r="C3064" t="str">
            <v>UND</v>
          </cell>
          <cell r="D3064" t="str">
            <v>CR</v>
          </cell>
          <cell r="E3064">
            <v>2123.2</v>
          </cell>
        </row>
        <row r="3065">
          <cell r="A3065">
            <v>39402</v>
          </cell>
          <cell r="B3065" t="str">
            <v>MOTOR ELETRICO PARA VIBRADOR DE IMERSAO, DE 2 CV, MONOFASICO, 110/220 V                                                                                                                                                                                                                                                                                                                                                                                                                                   </v>
          </cell>
          <cell r="C3065" t="str">
            <v>UND</v>
          </cell>
          <cell r="D3065" t="str">
            <v>CR</v>
          </cell>
          <cell r="E3065">
            <v>1749.11</v>
          </cell>
        </row>
        <row r="3066">
          <cell r="A3066">
            <v>39403</v>
          </cell>
          <cell r="B3066" t="str">
            <v>MOTOR ELETRICO PARA VIBRADOR DE IMERSAO, DE 2 CV, TRIFASICO, 220/380 V                                                                                                                                                                                                                                                                                                                                                                                                                                    </v>
          </cell>
          <cell r="C3066" t="str">
            <v>UND</v>
          </cell>
          <cell r="D3066" t="str">
            <v>CR</v>
          </cell>
          <cell r="E3066">
            <v>1711.07</v>
          </cell>
        </row>
        <row r="3067">
          <cell r="A3067">
            <v>4093</v>
          </cell>
          <cell r="B3067" t="str">
            <v>MOTORISTA DE CAMINHAO (HORISTA)                                                                                                                                                                                                                                                                                                                                                                                                                                                                           </v>
          </cell>
          <cell r="C3067" t="str">
            <v>H </v>
          </cell>
          <cell r="D3067" t="str">
            <v>C </v>
          </cell>
          <cell r="E3067">
            <v>20.03</v>
          </cell>
        </row>
        <row r="3068">
          <cell r="A3068">
            <v>10512</v>
          </cell>
          <cell r="B3068" t="str">
            <v>MOTORISTA DE CAMINHAO (MENSALISTA)                                                                                                                                                                                                                                                                                                                                                                                                                                                                        </v>
          </cell>
          <cell r="C3068" t="str">
            <v>MÊS   </v>
          </cell>
          <cell r="D3068" t="str">
            <v>CR</v>
          </cell>
          <cell r="E3068">
            <v>3495.42</v>
          </cell>
        </row>
        <row r="3069">
          <cell r="A3069">
            <v>4243</v>
          </cell>
          <cell r="B3069" t="str">
            <v>MOTORISTA DE CAMINHAO BETONEIRA (HORISTA)                                                                                                                                                                                                                                                                                                                                                                                                                                                                 </v>
          </cell>
          <cell r="C3069" t="str">
            <v>H </v>
          </cell>
          <cell r="D3069" t="str">
            <v>CR</v>
          </cell>
          <cell r="E3069">
            <v>29.73</v>
          </cell>
        </row>
        <row r="3070">
          <cell r="A3070">
            <v>20020</v>
          </cell>
          <cell r="B3070" t="str">
            <v>MOTORISTA DE CAMINHAO-BASCULANTE (HORISTA)                                                                                                                                                                                                                                                                                                                                                                                                                                                                </v>
          </cell>
          <cell r="C3070" t="str">
            <v>H </v>
          </cell>
          <cell r="D3070" t="str">
            <v>CR</v>
          </cell>
          <cell r="E3070">
            <v>20.81</v>
          </cell>
        </row>
        <row r="3071">
          <cell r="A3071">
            <v>41038</v>
          </cell>
          <cell r="B3071" t="str">
            <v>MOTORISTA DE CAMINHAO-BASCULANTE (MENSALISTA)                                                                                                                                                                                                                                                                                                                                                                                                                                                             </v>
          </cell>
          <cell r="C3071" t="str">
            <v>MÊS   </v>
          </cell>
          <cell r="D3071" t="str">
            <v>CR</v>
          </cell>
          <cell r="E3071">
            <v>3632.44</v>
          </cell>
        </row>
        <row r="3072">
          <cell r="A3072">
            <v>4094</v>
          </cell>
          <cell r="B3072" t="str">
            <v>MOTORISTA DE CAMINHAO-CARRETA (HORISTA)                                                                                                                                                                                                                                                                                                                                                                                                                                                                   </v>
          </cell>
          <cell r="C3072" t="str">
            <v>H </v>
          </cell>
          <cell r="D3072" t="str">
            <v>CR</v>
          </cell>
          <cell r="E3072">
            <v>24.9</v>
          </cell>
        </row>
        <row r="3073">
          <cell r="A3073">
            <v>40988</v>
          </cell>
          <cell r="B3073" t="str">
            <v>MOTORISTA DE CAMINHAO-CARRETA (MENSALISTA)                                                                                                                                                                                                                                                                                                                                                                                                                                                                </v>
          </cell>
          <cell r="C3073" t="str">
            <v>MÊS   </v>
          </cell>
          <cell r="D3073" t="str">
            <v>CR</v>
          </cell>
          <cell r="E3073">
            <v>4347.67</v>
          </cell>
        </row>
        <row r="3074">
          <cell r="A3074">
            <v>4095</v>
          </cell>
          <cell r="B3074" t="str">
            <v>MOTORISTA DE CARRO DE PASSEIO (HORISTA)                                                                                                                                                                                                                                                                                                                                                                                                                                                                   </v>
          </cell>
          <cell r="C3074" t="str">
            <v>H </v>
          </cell>
          <cell r="D3074" t="str">
            <v>CR</v>
          </cell>
          <cell r="E3074">
            <v>16.77</v>
          </cell>
        </row>
        <row r="3075">
          <cell r="A3075">
            <v>40990</v>
          </cell>
          <cell r="B3075" t="str">
            <v>MOTORISTA DE CARRO DE PASSEIO (MENSALISTA)                                                                                                                                                                                                                                                                                                                                                                                                                                                                </v>
          </cell>
          <cell r="C3075" t="str">
            <v>MÊS   </v>
          </cell>
          <cell r="D3075" t="str">
            <v>CR</v>
          </cell>
          <cell r="E3075">
            <v>2928.23</v>
          </cell>
        </row>
        <row r="3076">
          <cell r="A3076">
            <v>4096</v>
          </cell>
          <cell r="B3076" t="str">
            <v>MOTORISTA OPERADOR DE CAMINHAO COM MUNCK (HORISTA)                                                                                                                                                                                                                                                                                                                                                                                                                                                        </v>
          </cell>
          <cell r="C3076" t="str">
            <v>H </v>
          </cell>
          <cell r="D3076" t="str">
            <v>CR</v>
          </cell>
          <cell r="E3076">
            <v>22.46</v>
          </cell>
        </row>
        <row r="3077">
          <cell r="A3077">
            <v>40992</v>
          </cell>
          <cell r="B3077" t="str">
            <v>MOTORISTA OPERADOR DE CAMINHAO COM MUNCK (MENSALISTA)                                                                                                                                                                                                                                                                                                                                                                                                                                                     </v>
          </cell>
          <cell r="C3077" t="str">
            <v>MÊS   </v>
          </cell>
          <cell r="D3077" t="str">
            <v>CR</v>
          </cell>
          <cell r="E3077">
            <v>3919.67</v>
          </cell>
        </row>
        <row r="3078">
          <cell r="A3078">
            <v>4114</v>
          </cell>
          <cell r="B3078" t="str">
            <v>MOURAO CONCRETO CURVO, SECAO "T", H = 2,80 M + CURVA COM 0,45 M, COM FUROS PARA FIOS                                                                                                                                                                                                                                                                                                                                                                                                                      </v>
          </cell>
          <cell r="C3078" t="str">
            <v>UND</v>
          </cell>
          <cell r="D3078" t="str">
            <v>CR</v>
          </cell>
          <cell r="E3078">
            <v>87.83</v>
          </cell>
        </row>
        <row r="3079">
          <cell r="A3079">
            <v>36797</v>
          </cell>
          <cell r="B3079" t="str">
            <v>MOURAO DE CONCRETO CURVO, *10 X 10* CM, H= *2,60* M + CURVA DE 0,40 M                                                                                                                                                                                                                                                                                                                                                                                                                                     </v>
          </cell>
          <cell r="C3079" t="str">
            <v>UND</v>
          </cell>
          <cell r="D3079" t="str">
            <v>CR</v>
          </cell>
          <cell r="E3079">
            <v>78.2</v>
          </cell>
        </row>
        <row r="3080">
          <cell r="A3080">
            <v>4107</v>
          </cell>
          <cell r="B3080" t="str">
            <v>MOURAO DE CONCRETO RETO, SECAO QUADARA *10 X 10* CM, H= *2,30* M                                                                                                                                                                                                                                                                                                                                                                                                                                          </v>
          </cell>
          <cell r="C3080" t="str">
            <v>UND</v>
          </cell>
          <cell r="D3080" t="str">
            <v>CR</v>
          </cell>
          <cell r="E3080">
            <v>73.73</v>
          </cell>
        </row>
        <row r="3081">
          <cell r="A3081">
            <v>4102</v>
          </cell>
          <cell r="B3081" t="str">
            <v>MOURAO DE CONCRETO RETO, SECAO QUADRADA, *10 X 10* CM, H= 3,00 M                                                                                                                                                                                                                                                                                                                                                                                                                                          </v>
          </cell>
          <cell r="C3081" t="str">
            <v>UND</v>
          </cell>
          <cell r="D3081" t="str">
            <v>C </v>
          </cell>
          <cell r="E3081">
            <v>90</v>
          </cell>
        </row>
        <row r="3082">
          <cell r="A3082">
            <v>36799</v>
          </cell>
          <cell r="B3082" t="str">
            <v>MOURAO DE CONCRETO RETO, TIPO ESTICADOR, *10 X 10* CM, H= 2,50 M                                                                                                                                                                                                                                                                                                                                                                                                                                          </v>
          </cell>
          <cell r="C3082" t="str">
            <v>UND</v>
          </cell>
          <cell r="D3082" t="str">
            <v>CR</v>
          </cell>
          <cell r="E3082">
            <v>75.9</v>
          </cell>
        </row>
        <row r="3083">
          <cell r="A3083">
            <v>2747</v>
          </cell>
          <cell r="B3083" t="str">
            <v>MOURAO ROLICO DE MADEIRA TRATADA, D = 16 A 20 CM, H = 2,20 M, EM EUCALIPTO OU EQUIVALENTE DA REGIAO (PARA CERCA)                                                                                                                                                                                                                                                                                                                                                                                          </v>
          </cell>
          <cell r="C3083" t="str">
            <v>M </v>
          </cell>
          <cell r="D3083" t="str">
            <v>CR</v>
          </cell>
          <cell r="E3083">
            <v>33.91</v>
          </cell>
        </row>
        <row r="3084">
          <cell r="A3084">
            <v>21138</v>
          </cell>
          <cell r="B3084" t="str">
            <v>MOURAO ROLICO DE MADEIRA TRATADA, D = 8 A 11 CM, H = 2,20 M, EM EUCALIPTO OU EQUIVALENTE DA REGIAO (PARA CERCA)                                                                                                                                                                                                                                                                                                                                                                                           </v>
          </cell>
          <cell r="C3084" t="str">
            <v>M </v>
          </cell>
          <cell r="D3084" t="str">
            <v>C </v>
          </cell>
          <cell r="E3084">
            <v>10.75</v>
          </cell>
        </row>
        <row r="3085">
          <cell r="A3085">
            <v>10826</v>
          </cell>
          <cell r="B3085" t="str">
            <v>MUDA DE ARBUSTO FLORIFERO, CLUSIA/GARDENIA/MOREIA BRANCA/ AZALEIA OU EQUIVALENTE DA REGIAO, H= *50 A 70* CM                                                                                                                                                                                                                                                                                                                                                                                               </v>
          </cell>
          <cell r="C3085" t="str">
            <v>UND</v>
          </cell>
          <cell r="D3085" t="str">
            <v>CR</v>
          </cell>
          <cell r="E3085">
            <v>129.31</v>
          </cell>
        </row>
        <row r="3086">
          <cell r="A3086">
            <v>365</v>
          </cell>
          <cell r="B3086" t="str">
            <v>MUDA DE ARBUSTO FOLHAGEM, SANSAO-DO-CAMPO OU EQUIVALENTE DA REGIAO, H= *50 A 70* CM                                                                                                                                                                                                                                                                                                                                                                                                                       </v>
          </cell>
          <cell r="C3086" t="str">
            <v>UND</v>
          </cell>
          <cell r="D3086" t="str">
            <v>CR</v>
          </cell>
          <cell r="E3086">
            <v>80.17</v>
          </cell>
        </row>
        <row r="3087">
          <cell r="A3087">
            <v>38639</v>
          </cell>
          <cell r="B3087" t="str">
            <v>MUDA DE ARBUSTO, BUXINHO, H= *50* CM                                                                                                                                                                                                                                                                                                                                                                                                                                                                      </v>
          </cell>
          <cell r="C3087" t="str">
            <v>UND</v>
          </cell>
          <cell r="D3087" t="str">
            <v>CR</v>
          </cell>
          <cell r="E3087">
            <v>310.34</v>
          </cell>
        </row>
        <row r="3088">
          <cell r="A3088">
            <v>38640</v>
          </cell>
          <cell r="B3088" t="str">
            <v>MUDA DE ARBUSTO, PINGO DE OURO/ VIOLETEIRA, H = *10 A 20* CM                                                                                                                                                                                                                                                                                                                                                                                                                                              </v>
          </cell>
          <cell r="C3088" t="str">
            <v>UND</v>
          </cell>
          <cell r="D3088" t="str">
            <v>CR</v>
          </cell>
          <cell r="E3088">
            <v>4.65</v>
          </cell>
        </row>
        <row r="3089">
          <cell r="A3089">
            <v>358</v>
          </cell>
          <cell r="B3089" t="str">
            <v>MUDA DE ARVORE ORNAMENTAL, OITI/AROEIRA SALSA/ANGICO/IPE/JACARANDA OU EQUIVALENTE  DA REGIAO, H= *1* M                                                                                                                                                                                                                                                                                                                                                                                                    </v>
          </cell>
          <cell r="C3089" t="str">
            <v>UND</v>
          </cell>
          <cell r="D3089" t="str">
            <v>CR</v>
          </cell>
          <cell r="E3089">
            <v>95.68</v>
          </cell>
        </row>
        <row r="3090">
          <cell r="A3090">
            <v>359</v>
          </cell>
          <cell r="B3090" t="str">
            <v>MUDA DE ARVORE ORNAMENTAL, OITI/AROEIRA SALSA/ANGICO/IPE/JACARANDA OU EQUIVALENTE  DA REGIAO, H= *2* M                                                                                                                                                                                                                                                                                                                                                                                                    </v>
          </cell>
          <cell r="C3090" t="str">
            <v>UND</v>
          </cell>
          <cell r="D3090" t="str">
            <v>CR</v>
          </cell>
          <cell r="E3090">
            <v>196.55</v>
          </cell>
        </row>
        <row r="3091">
          <cell r="A3091">
            <v>38641</v>
          </cell>
          <cell r="B3091" t="str">
            <v>MUDA DE PALMEIRA ARECA, H= *1,50* M                                                                                                                                                                                                                                                                                                                                                                                                                                                                       </v>
          </cell>
          <cell r="C3091" t="str">
            <v>UND</v>
          </cell>
          <cell r="D3091" t="str">
            <v>CR</v>
          </cell>
          <cell r="E3091">
            <v>193.96</v>
          </cell>
        </row>
        <row r="3092">
          <cell r="A3092">
            <v>360</v>
          </cell>
          <cell r="B3092" t="str">
            <v>MUDA DE RASTEIRA/FORRACAO, AMENDOIM RASTEIRO/ONZE HORAS/AZULZINHA/IMPATIENS OU EQUIVALENTE DA REGIAO                                                                                                                                                                                                                                                                                                                                                                                                      </v>
          </cell>
          <cell r="C3092" t="str">
            <v>UND</v>
          </cell>
          <cell r="D3092" t="str">
            <v>C </v>
          </cell>
          <cell r="E3092">
            <v>4.5</v>
          </cell>
        </row>
        <row r="3093">
          <cell r="A3093">
            <v>42430</v>
          </cell>
          <cell r="B3093" t="str">
            <v>MULTIEXERCITADOR COM SEIS FUNCOES, EM TUBO DE ACO CARBONO, PINTURA NO PROCESSO ELETROSTATICO - EQUIPAMENTO DE GINASTICA PARA ACADEMIA AO AR LIVRE / ACADEMIA DA TERCEIRA IDADE - ATI                                                                                                                                                                                                                                                                                                                      </v>
          </cell>
          <cell r="C3093" t="str">
            <v>UND</v>
          </cell>
          <cell r="D3093" t="str">
            <v>AS</v>
          </cell>
          <cell r="E3093">
            <v>6434.22</v>
          </cell>
        </row>
        <row r="3094">
          <cell r="A3094">
            <v>4209</v>
          </cell>
          <cell r="B3094" t="str">
            <v>NIPLE DE FERRO GALVANIZADO, COM ROSCA BSP, DE 1 1/2"                                                                                                                                                                                                                                                                                                                                                                                                                                                      </v>
          </cell>
          <cell r="C3094" t="str">
            <v>UND</v>
          </cell>
          <cell r="D3094" t="str">
            <v>AS</v>
          </cell>
          <cell r="E3094">
            <v>25.23</v>
          </cell>
        </row>
        <row r="3095">
          <cell r="A3095">
            <v>4180</v>
          </cell>
          <cell r="B3095" t="str">
            <v>NIPLE DE FERRO GALVANIZADO, COM ROSCA BSP, DE 1 1/4"                                                                                                                                                                                                                                                                                                                                                                                                                                                      </v>
          </cell>
          <cell r="C3095" t="str">
            <v>UND</v>
          </cell>
          <cell r="D3095" t="str">
            <v>AS</v>
          </cell>
          <cell r="E3095">
            <v>18.99</v>
          </cell>
        </row>
        <row r="3096">
          <cell r="A3096">
            <v>4177</v>
          </cell>
          <cell r="B3096" t="str">
            <v>NIPLE DE FERRO GALVANIZADO, COM ROSCA BSP, DE 1/2"                                                                                                                                                                                                                                                                                                                                                                                                                                                        </v>
          </cell>
          <cell r="C3096" t="str">
            <v>UND</v>
          </cell>
          <cell r="D3096" t="str">
            <v>AS</v>
          </cell>
          <cell r="E3096">
            <v>6.3</v>
          </cell>
        </row>
        <row r="3097">
          <cell r="A3097">
            <v>4179</v>
          </cell>
          <cell r="B3097" t="str">
            <v>NIPLE DE FERRO GALVANIZADO, COM ROSCA BSP, DE 1"                                                                                                                                                                                                                                                                                                                                                                                                                                                          </v>
          </cell>
          <cell r="C3097" t="str">
            <v>UND</v>
          </cell>
          <cell r="D3097" t="str">
            <v>AS</v>
          </cell>
          <cell r="E3097">
            <v>12.9</v>
          </cell>
        </row>
        <row r="3098">
          <cell r="A3098">
            <v>4208</v>
          </cell>
          <cell r="B3098" t="str">
            <v>NIPLE DE FERRO GALVANIZADO, COM ROSCA BSP, DE 2 1/2"                                                                                                                                                                                                                                                                                                                                                                                                                                                      </v>
          </cell>
          <cell r="C3098" t="str">
            <v>UND</v>
          </cell>
          <cell r="D3098" t="str">
            <v>AS</v>
          </cell>
          <cell r="E3098">
            <v>60.06</v>
          </cell>
        </row>
        <row r="3099">
          <cell r="A3099">
            <v>4181</v>
          </cell>
          <cell r="B3099" t="str">
            <v>NIPLE DE FERRO GALVANIZADO, COM ROSCA BSP, DE 2"                                                                                                                                                                                                                                                                                                                                                                                                                                                          </v>
          </cell>
          <cell r="C3099" t="str">
            <v>UND</v>
          </cell>
          <cell r="D3099" t="str">
            <v>AS</v>
          </cell>
          <cell r="E3099">
            <v>39.24</v>
          </cell>
        </row>
        <row r="3100">
          <cell r="A3100">
            <v>4178</v>
          </cell>
          <cell r="B3100" t="str">
            <v>NIPLE DE FERRO GALVANIZADO, COM ROSCA BSP, DE 3/4"                                                                                                                                                                                                                                                                                                                                                                                                                                                        </v>
          </cell>
          <cell r="C3100" t="str">
            <v>UND</v>
          </cell>
          <cell r="D3100" t="str">
            <v>AS</v>
          </cell>
          <cell r="E3100">
            <v>8.74</v>
          </cell>
        </row>
        <row r="3101">
          <cell r="A3101">
            <v>4182</v>
          </cell>
          <cell r="B3101" t="str">
            <v>NIPLE DE FERRO GALVANIZADO, COM ROSCA BSP, DE 3"                                                                                                                                                                                                                                                                                                                                                                                                                                                          </v>
          </cell>
          <cell r="C3101" t="str">
            <v>UND</v>
          </cell>
          <cell r="D3101" t="str">
            <v>AS</v>
          </cell>
          <cell r="E3101">
            <v>97.7</v>
          </cell>
        </row>
        <row r="3102">
          <cell r="A3102">
            <v>4183</v>
          </cell>
          <cell r="B3102" t="str">
            <v>NIPLE DE FERRO GALVANIZADO, COM ROSCA BSP, DE 4"                                                                                                                                                                                                                                                                                                                                                                                                                                                          </v>
          </cell>
          <cell r="C3102" t="str">
            <v>UND</v>
          </cell>
          <cell r="D3102" t="str">
            <v>AS</v>
          </cell>
          <cell r="E3102">
            <v>157.29</v>
          </cell>
        </row>
        <row r="3103">
          <cell r="A3103">
            <v>4184</v>
          </cell>
          <cell r="B3103" t="str">
            <v>NIPLE DE FERRO GALVANIZADO, COM ROSCA BSP, DE 5"                                                                                                                                                                                                                                                                                                                                                                                                                                                          </v>
          </cell>
          <cell r="C3103" t="str">
            <v>UND</v>
          </cell>
          <cell r="D3103" t="str">
            <v>AS</v>
          </cell>
          <cell r="E3103">
            <v>347.21</v>
          </cell>
        </row>
        <row r="3104">
          <cell r="A3104">
            <v>4185</v>
          </cell>
          <cell r="B3104" t="str">
            <v>NIPLE DE FERRO GALVANIZADO, COM ROSCA BSP, DE 6"                                                                                                                                                                                                                                                                                                                                                                                                                                                          </v>
          </cell>
          <cell r="C3104" t="str">
            <v>UND</v>
          </cell>
          <cell r="D3104" t="str">
            <v>AS</v>
          </cell>
          <cell r="E3104">
            <v>576.91</v>
          </cell>
        </row>
        <row r="3105">
          <cell r="A3105">
            <v>4205</v>
          </cell>
          <cell r="B3105" t="str">
            <v>NIPLE DE REDUCAO DE FERRO GALVANIZADO, COM ROSCA BSP, DE 1 1/2" X 1 1/4"                                                                                                                                                                                                                                                                                                                                                                                                                                  </v>
          </cell>
          <cell r="C3105" t="str">
            <v>UND</v>
          </cell>
          <cell r="D3105" t="str">
            <v>AS</v>
          </cell>
          <cell r="E3105">
            <v>33.32</v>
          </cell>
        </row>
        <row r="3106">
          <cell r="A3106">
            <v>4192</v>
          </cell>
          <cell r="B3106" t="str">
            <v>NIPLE DE REDUCAO DE FERRO GALVANIZADO, COM ROSCA BSP, DE 1 1/2" X 1"                                                                                                                                                                                                                                                                                                                                                                                                                                      </v>
          </cell>
          <cell r="C3106" t="str">
            <v>UND</v>
          </cell>
          <cell r="D3106" t="str">
            <v>AS</v>
          </cell>
          <cell r="E3106">
            <v>33.32</v>
          </cell>
        </row>
        <row r="3107">
          <cell r="A3107">
            <v>4191</v>
          </cell>
          <cell r="B3107" t="str">
            <v>NIPLE DE REDUCAO DE FERRO GALVANIZADO, COM ROSCA BSP, DE 1 1/2" X 3/4"                                                                                                                                                                                                                                                                                                                                                                                                                                    </v>
          </cell>
          <cell r="C3107" t="str">
            <v>UND</v>
          </cell>
          <cell r="D3107" t="str">
            <v>AS</v>
          </cell>
          <cell r="E3107">
            <v>33.32</v>
          </cell>
        </row>
        <row r="3108">
          <cell r="A3108">
            <v>4207</v>
          </cell>
          <cell r="B3108" t="str">
            <v>NIPLE DE REDUCAO DE FERRO GALVANIZADO, COM ROSCA BSP, DE 1 1/4" X 1/2"                                                                                                                                                                                                                                                                                                                                                                                                                                    </v>
          </cell>
          <cell r="C3108" t="str">
            <v>UND</v>
          </cell>
          <cell r="D3108" t="str">
            <v>AS</v>
          </cell>
          <cell r="E3108">
            <v>26.81</v>
          </cell>
        </row>
        <row r="3109">
          <cell r="A3109">
            <v>4206</v>
          </cell>
          <cell r="B3109" t="str">
            <v>NIPLE DE REDUCAO DE FERRO GALVANIZADO, COM ROSCA BSP, DE 1 1/4" X 1"                                                                                                                                                                                                                                                                                                                                                                                                                                      </v>
          </cell>
          <cell r="C3109" t="str">
            <v>UND</v>
          </cell>
          <cell r="D3109" t="str">
            <v>AS</v>
          </cell>
          <cell r="E3109">
            <v>26.03</v>
          </cell>
        </row>
        <row r="3110">
          <cell r="A3110">
            <v>4190</v>
          </cell>
          <cell r="B3110" t="str">
            <v>NIPLE DE REDUCAO DE FERRO GALVANIZADO, COM ROSCA BSP, DE 1 1/4" X 3/4"                                                                                                                                                                                                                                                                                                                                                                                                                                    </v>
          </cell>
          <cell r="C3110" t="str">
            <v>UND</v>
          </cell>
          <cell r="D3110" t="str">
            <v>AS</v>
          </cell>
          <cell r="E3110">
            <v>26.03</v>
          </cell>
        </row>
        <row r="3111">
          <cell r="A3111">
            <v>4186</v>
          </cell>
          <cell r="B3111" t="str">
            <v>NIPLE DE REDUCAO DE FERRO GALVANIZADO, COM ROSCA BSP, DE 1/2" X 1/4"                                                                                                                                                                                                                                                                                                                                                                                                                                      </v>
          </cell>
          <cell r="C3111" t="str">
            <v>UND</v>
          </cell>
          <cell r="D3111" t="str">
            <v>AS</v>
          </cell>
          <cell r="E3111">
            <v>7.69</v>
          </cell>
        </row>
        <row r="3112">
          <cell r="A3112">
            <v>4188</v>
          </cell>
          <cell r="B3112" t="str">
            <v>NIPLE DE REDUCAO DE FERRO GALVANIZADO, COM ROSCA BSP, DE 1" X 1/2"                                                                                                                                                                                                                                                                                                                                                                                                                                        </v>
          </cell>
          <cell r="C3112" t="str">
            <v>UND</v>
          </cell>
          <cell r="D3112" t="str">
            <v>AS</v>
          </cell>
          <cell r="E3112">
            <v>15.71</v>
          </cell>
        </row>
        <row r="3113">
          <cell r="A3113">
            <v>4189</v>
          </cell>
          <cell r="B3113" t="str">
            <v>NIPLE DE REDUCAO DE FERRO GALVANIZADO, COM ROSCA BSP, DE 1" X 3/4"                                                                                                                                                                                                                                                                                                                                                                                                                                        </v>
          </cell>
          <cell r="C3113" t="str">
            <v>UND</v>
          </cell>
          <cell r="D3113" t="str">
            <v>AS</v>
          </cell>
          <cell r="E3113">
            <v>15.71</v>
          </cell>
        </row>
        <row r="3114">
          <cell r="A3114">
            <v>4197</v>
          </cell>
          <cell r="B3114" t="str">
            <v>NIPLE DE REDUCAO DE FERRO GALVANIZADO, COM ROSCA BSP, DE 2 1/2" X 2"                                                                                                                                                                                                                                                                                                                                                                                                                                      </v>
          </cell>
          <cell r="C3114" t="str">
            <v>UND</v>
          </cell>
          <cell r="D3114" t="str">
            <v>AS</v>
          </cell>
          <cell r="E3114">
            <v>83.19</v>
          </cell>
        </row>
        <row r="3115">
          <cell r="A3115">
            <v>4194</v>
          </cell>
          <cell r="B3115" t="str">
            <v>NIPLE DE REDUCAO DE FERRO GALVANIZADO, COM ROSCA BSP, DE 2" X 1 1/2"                                                                                                                                                                                                                                                                                                                                                                                                                                      </v>
          </cell>
          <cell r="C3115" t="str">
            <v>UND</v>
          </cell>
          <cell r="D3115" t="str">
            <v>AS</v>
          </cell>
          <cell r="E3115">
            <v>50.27</v>
          </cell>
        </row>
        <row r="3116">
          <cell r="A3116">
            <v>4193</v>
          </cell>
          <cell r="B3116" t="str">
            <v>NIPLE DE REDUCAO DE FERRO GALVANIZADO, COM ROSCA BSP, DE 2" X 1 1/4"                                                                                                                                                                                                                                                                                                                                                                                                                                      </v>
          </cell>
          <cell r="C3116" t="str">
            <v>UND</v>
          </cell>
          <cell r="D3116" t="str">
            <v>AS</v>
          </cell>
          <cell r="E3116">
            <v>50.27</v>
          </cell>
        </row>
        <row r="3117">
          <cell r="A3117">
            <v>4204</v>
          </cell>
          <cell r="B3117" t="str">
            <v>NIPLE DE REDUCAO DE FERRO GALVANIZADO, COM ROSCA BSP, DE 2" X 1"                                                                                                                                                                                                                                                                                                                                                                                                                                          </v>
          </cell>
          <cell r="C3117" t="str">
            <v>UND</v>
          </cell>
          <cell r="D3117" t="str">
            <v>AS</v>
          </cell>
          <cell r="E3117">
            <v>50.27</v>
          </cell>
        </row>
        <row r="3118">
          <cell r="A3118">
            <v>4187</v>
          </cell>
          <cell r="B3118" t="str">
            <v>NIPLE DE REDUCAO DE FERRO GALVANIZADO, COM ROSCA BSP, DE 3/4" X 1/2"                                                                                                                                                                                                                                                                                                                                                                                                                                      </v>
          </cell>
          <cell r="C3118" t="str">
            <v>UND</v>
          </cell>
          <cell r="D3118" t="str">
            <v>AS</v>
          </cell>
          <cell r="E3118">
            <v>10.02</v>
          </cell>
        </row>
        <row r="3119">
          <cell r="A3119">
            <v>4202</v>
          </cell>
          <cell r="B3119" t="str">
            <v>NIPLE DE REDUCAO DE FERRO GALVANIZADO, COM ROSCA BSP, DE 3" X 2 1/2"                                                                                                                                                                                                                                                                                                                                                                                                                                      </v>
          </cell>
          <cell r="C3119" t="str">
            <v>UND</v>
          </cell>
          <cell r="D3119" t="str">
            <v>AS</v>
          </cell>
          <cell r="E3119">
            <v>151.93</v>
          </cell>
        </row>
        <row r="3120">
          <cell r="A3120">
            <v>4203</v>
          </cell>
          <cell r="B3120" t="str">
            <v>NIPLE DE REDUCAO DE FERRO GALVANIZADO, COM ROSCA BSP, DE 3" X 2"                                                                                                                                                                                                                                                                                                                                                                                                                                          </v>
          </cell>
          <cell r="C3120" t="str">
            <v>UND</v>
          </cell>
          <cell r="D3120" t="str">
            <v>AS</v>
          </cell>
          <cell r="E3120">
            <v>134.18</v>
          </cell>
        </row>
        <row r="3121">
          <cell r="A3121">
            <v>40368</v>
          </cell>
          <cell r="B3121" t="str">
            <v>NIPLE SEXTAVADO EM ACO CARBONO, COM ROSCA BSP, PRESSAO 3.000 LBS, DN 1 1/2"                                                                                                                                                                                                                                                                                                                                                                                                                               </v>
          </cell>
          <cell r="C3121" t="str">
            <v>UND</v>
          </cell>
          <cell r="D3121" t="str">
            <v>CR</v>
          </cell>
          <cell r="E3121">
            <v>122.51</v>
          </cell>
        </row>
        <row r="3122">
          <cell r="A3122">
            <v>40365</v>
          </cell>
          <cell r="B3122" t="str">
            <v>NIPLE SEXTAVADO EM ACO CARBONO, COM ROSCA BSP, PRESSAO 3.000 LBS, DN 1 1/4"                                                                                                                                                                                                                                                                                                                                                                                                                               </v>
          </cell>
          <cell r="C3122" t="str">
            <v>UND</v>
          </cell>
          <cell r="D3122" t="str">
            <v>CR</v>
          </cell>
          <cell r="E3122">
            <v>82.65</v>
          </cell>
        </row>
        <row r="3123">
          <cell r="A3123">
            <v>40356</v>
          </cell>
          <cell r="B3123" t="str">
            <v>NIPLE SEXTAVADO EM ACO CARBONO, COM ROSCA BSP, PRESSAO 3.000 LBS, DN 1/2"                                                                                                                                                                                                                                                                                                                                                                                                                                 </v>
          </cell>
          <cell r="C3123" t="str">
            <v>UND</v>
          </cell>
          <cell r="D3123" t="str">
            <v>CR</v>
          </cell>
          <cell r="E3123">
            <v>28.24</v>
          </cell>
        </row>
        <row r="3124">
          <cell r="A3124">
            <v>40362</v>
          </cell>
          <cell r="B3124" t="str">
            <v>NIPLE SEXTAVADO EM ACO CARBONO, COM ROSCA BSP, PRESSAO 3.000 LBS, DN 1"                                                                                                                                                                                                                                                                                                                                                                                                                                   </v>
          </cell>
          <cell r="C3124" t="str">
            <v>UND</v>
          </cell>
          <cell r="D3124" t="str">
            <v>CR</v>
          </cell>
          <cell r="E3124">
            <v>54.74</v>
          </cell>
        </row>
        <row r="3125">
          <cell r="A3125">
            <v>40374</v>
          </cell>
          <cell r="B3125" t="str">
            <v>NIPLE SEXTAVADO EM ACO CARBONO, COM ROSCA BSP, PRESSAO 3.000 LBS, DN 2 1/2"                                                                                                                                                                                                                                                                                                                                                                                                                               </v>
          </cell>
          <cell r="C3125" t="str">
            <v>UND</v>
          </cell>
          <cell r="D3125" t="str">
            <v>CR</v>
          </cell>
          <cell r="E3125">
            <v>320.18</v>
          </cell>
        </row>
        <row r="3126">
          <cell r="A3126">
            <v>40371</v>
          </cell>
          <cell r="B3126" t="str">
            <v>NIPLE SEXTAVADO EM ACO CARBONO, COM ROSCA BSP, PRESSAO 3.000 LBS, DN 2"                                                                                                                                                                                                                                                                                                                                                                                                                                   </v>
          </cell>
          <cell r="C3126" t="str">
            <v>UND</v>
          </cell>
          <cell r="D3126" t="str">
            <v>CR</v>
          </cell>
          <cell r="E3126">
            <v>201.55</v>
          </cell>
        </row>
        <row r="3127">
          <cell r="A3127">
            <v>40359</v>
          </cell>
          <cell r="B3127" t="str">
            <v>NIPLE SEXTAVADO EM ACO CARBONO, COM ROSCA BSP, PRESSAO 3.000 LBS, DN 3/4"                                                                                                                                                                                                                                                                                                                                                                                                                                 </v>
          </cell>
          <cell r="C3127" t="str">
            <v>UND</v>
          </cell>
          <cell r="D3127" t="str">
            <v>CR</v>
          </cell>
          <cell r="E3127">
            <v>36.48</v>
          </cell>
        </row>
        <row r="3128">
          <cell r="A3128">
            <v>7595</v>
          </cell>
          <cell r="B3128" t="str">
            <v>NIVELADOR (HORISTA)                                                                                                                                                                                                                                                                                                                                                                                                                                                                                       </v>
          </cell>
          <cell r="C3128" t="str">
            <v>H </v>
          </cell>
          <cell r="D3128" t="str">
            <v>CR</v>
          </cell>
          <cell r="E3128">
            <v>16</v>
          </cell>
        </row>
        <row r="3129">
          <cell r="A3129">
            <v>41094</v>
          </cell>
          <cell r="B3129" t="str">
            <v>NIVELADOR (MENSALISTA)                                                                                                                                                                                                                                                                                                                                                                                                                                                                                    </v>
          </cell>
          <cell r="C3129" t="str">
            <v>MÊS   </v>
          </cell>
          <cell r="D3129" t="str">
            <v>CR</v>
          </cell>
          <cell r="E3129">
            <v>2792.18</v>
          </cell>
        </row>
        <row r="3130">
          <cell r="A3130">
            <v>39609</v>
          </cell>
          <cell r="B3130" t="str">
            <v>NOBREAK TRIFASICO, DE 10 KVA FATOR DE POTENCIA DE 0,8, AUTONOMIA MINIMA DE 30 MINUTOS A PLENA CARGA                                                                                                                                                                                                                                                                                                                                                                                                       </v>
          </cell>
          <cell r="C3130" t="str">
            <v>UND</v>
          </cell>
          <cell r="D3130" t="str">
            <v>CR</v>
          </cell>
          <cell r="E3130">
            <v>69117.18</v>
          </cell>
        </row>
        <row r="3131">
          <cell r="A3131">
            <v>39610</v>
          </cell>
          <cell r="B3131" t="str">
            <v>NOBREAK TRIFASICO, DE 15 KVA FATOR DE POTENCIA DE 0,8, AUTONOMIA MINIMA DE 30 MINUTOS A PLENA CARGA                                                                                                                                                                                                                                                                                                                                                                                                       </v>
          </cell>
          <cell r="C3131" t="str">
            <v>UND</v>
          </cell>
          <cell r="D3131" t="str">
            <v>CR</v>
          </cell>
          <cell r="E3131">
            <v>100889.53</v>
          </cell>
        </row>
        <row r="3132">
          <cell r="A3132">
            <v>39611</v>
          </cell>
          <cell r="B3132" t="str">
            <v>NOBREAK TRIFASICO, DE 20 KVA FATOR DE POTENCIA DE 0,8, AUTONOMIA MINIMA DE 30 MINUTOS A PLENA CARGA                                                                                                                                                                                                                                                                                                                                                                                                       </v>
          </cell>
          <cell r="C3132" t="str">
            <v>UND</v>
          </cell>
          <cell r="D3132" t="str">
            <v>CR</v>
          </cell>
          <cell r="E3132">
            <v>122092.84</v>
          </cell>
        </row>
        <row r="3133">
          <cell r="A3133">
            <v>39612</v>
          </cell>
          <cell r="B3133" t="str">
            <v>NOBREAK TRIFASICO, DE 25 KVA FATOR DE POTENCIA DE 0,8, AUTONOMIA MINIMA DE 30 MINUTOS A PLENA CARGA                                                                                                                                                                                                                                                                                                                                                                                                       </v>
          </cell>
          <cell r="C3133" t="str">
            <v>UND</v>
          </cell>
          <cell r="D3133" t="str">
            <v>CR</v>
          </cell>
          <cell r="E3133">
            <v>191261.19</v>
          </cell>
        </row>
        <row r="3134">
          <cell r="A3134">
            <v>39608</v>
          </cell>
          <cell r="B3134" t="str">
            <v>NOBREAK TRIFASICO, DE 5 KVA FATOR DE POTENCIA DE 0,8, AUTONOMIA MINIMA DE 30 MINUTOS A PLENA CARGA                                                                                                                                                                                                                                                                                                                                                                                                        </v>
          </cell>
          <cell r="C3134" t="str">
            <v>UND</v>
          </cell>
          <cell r="D3134" t="str">
            <v>CR</v>
          </cell>
          <cell r="E3134">
            <v>55265.37</v>
          </cell>
        </row>
        <row r="3135">
          <cell r="A3135">
            <v>38175</v>
          </cell>
          <cell r="B3135" t="str">
            <v>NUMERO / ALGARISMO PARA RESIDENCIA (FACHADA), EM ZAMAC, COM ALTURA DE APROX *45* MM, INCLUSIVE PARAFUSOS                                                                                                                                                                                                                                                                                                                                                                                                  </v>
          </cell>
          <cell r="C3135" t="str">
            <v>UND</v>
          </cell>
          <cell r="D3135" t="str">
            <v>CR</v>
          </cell>
          <cell r="E3135">
            <v>5.08</v>
          </cell>
        </row>
        <row r="3136">
          <cell r="A3136">
            <v>38176</v>
          </cell>
          <cell r="B3136" t="str">
            <v>NUMERO / ALGARISMO PARA RESIDENCIA (FACHADA), EM ZAMAC, COM ALTURA DE APROX 125 MM, INCLUSIVE PARAFUSOS                                                                                                                                                                                                                                                                                                                                                                                                   </v>
          </cell>
          <cell r="C3136" t="str">
            <v>UND</v>
          </cell>
          <cell r="D3136" t="str">
            <v>CR</v>
          </cell>
          <cell r="E3136">
            <v>14.96</v>
          </cell>
        </row>
        <row r="3137">
          <cell r="A3137">
            <v>36152</v>
          </cell>
          <cell r="B3137" t="str">
            <v>OCULOS DE SEGURANCA CONTRA IMPACTOS COM LENTE INCOLOR, ARMACAO NYLON, COM PROTECAO UVA E UVB                                                                                                                                                                                                                                                                                                                                                                                                              </v>
          </cell>
          <cell r="C3137" t="str">
            <v>UND</v>
          </cell>
          <cell r="D3137" t="str">
            <v>CR</v>
          </cell>
          <cell r="E3137">
            <v>6.31</v>
          </cell>
        </row>
        <row r="3138">
          <cell r="A3138">
            <v>4221</v>
          </cell>
          <cell r="B3138" t="str">
            <v>OLEO DIESEL COMBUSTIVEL COMUM METROPOLITANO S-10 OU S-500                                                                                                                                                                                                                                                                                                                                                                                                                                                 </v>
          </cell>
          <cell r="C3138" t="str">
            <v>L </v>
          </cell>
          <cell r="D3138" t="str">
            <v>C </v>
          </cell>
          <cell r="E3138">
            <v>6.28</v>
          </cell>
        </row>
        <row r="3139">
          <cell r="A3139">
            <v>4227</v>
          </cell>
          <cell r="B3139" t="str">
            <v>OLEO LUBRIFICANTE MINERAL MONOVISCOSO, SAE 40, PARA MOTORES DE EQUIPAMENTOS PESADOS (CAMINHOES, TRATORES, RETROS E ETC)                                                                                                                                                                                                                                                                                                                                                                                   </v>
          </cell>
          <cell r="C3139" t="str">
            <v>L </v>
          </cell>
          <cell r="D3139" t="str">
            <v>CR</v>
          </cell>
          <cell r="E3139">
            <v>29.28</v>
          </cell>
        </row>
        <row r="3140">
          <cell r="A3140">
            <v>38170</v>
          </cell>
          <cell r="B3140" t="str">
            <v>OLHO MAGICO PARA PORTAS, EM LATAO, COM LENTE DE POLICARBONATO, ANGULO DE *200* GRAUS, ESPESSURA ENTRE *25 E 46* MM, INCLUINDO FECHO JANELA                                                                                                                                                                                                                                                                                                                                                                </v>
          </cell>
          <cell r="C3140" t="str">
            <v>UND</v>
          </cell>
          <cell r="D3140" t="str">
            <v>CR</v>
          </cell>
          <cell r="E3140">
            <v>22.22</v>
          </cell>
        </row>
        <row r="3141">
          <cell r="A3141">
            <v>4252</v>
          </cell>
          <cell r="B3141" t="str">
            <v>OPERADOR DE BATE-ESTACAS (HORISTA)                                                                                                                                                                                                                                                                                                                                                                                                                                                                        </v>
          </cell>
          <cell r="C3141" t="str">
            <v>H </v>
          </cell>
          <cell r="D3141" t="str">
            <v>CR</v>
          </cell>
          <cell r="E3141">
            <v>24.09</v>
          </cell>
        </row>
        <row r="3142">
          <cell r="A3142">
            <v>40980</v>
          </cell>
          <cell r="B3142" t="str">
            <v>OPERADOR DE BATE-ESTACAS (MENSALISTA)                                                                                                                                                                                                                                                                                                                                                                                                                                                                     </v>
          </cell>
          <cell r="C3142" t="str">
            <v>MÊS   </v>
          </cell>
          <cell r="D3142" t="str">
            <v>CR</v>
          </cell>
          <cell r="E3142">
            <v>4205.37</v>
          </cell>
        </row>
        <row r="3143">
          <cell r="A3143">
            <v>41031</v>
          </cell>
          <cell r="B3143" t="str">
            <v>OPERADOR DE BETONEIRA (CAMINHAO) (MENSALISTA)                                                                                                                                                                                                                                                                                                                                                                                                                                                             </v>
          </cell>
          <cell r="C3143" t="str">
            <v>MÊS   </v>
          </cell>
          <cell r="D3143" t="str">
            <v>CR</v>
          </cell>
          <cell r="E3143">
            <v>5189.35</v>
          </cell>
        </row>
        <row r="3144">
          <cell r="A3144">
            <v>37666</v>
          </cell>
          <cell r="B3144" t="str">
            <v>OPERADOR DE BETONEIRA ESTACIONARIA / MISTURADOR (HORISTA)                                                                                                                                                                                                                                                                                                                                                                                                                                                 </v>
          </cell>
          <cell r="C3144" t="str">
            <v>H </v>
          </cell>
          <cell r="D3144" t="str">
            <v>CR</v>
          </cell>
          <cell r="E3144">
            <v>24.05</v>
          </cell>
        </row>
        <row r="3145">
          <cell r="A3145">
            <v>40986</v>
          </cell>
          <cell r="B3145" t="str">
            <v>OPERADOR DE BETONEIRA ESTACIONARIA / MISTURADOR (MENSALISTA)                                                                                                                                                                                                                                                                                                                                                                                                                                              </v>
          </cell>
          <cell r="C3145" t="str">
            <v>MÊS   </v>
          </cell>
          <cell r="D3145" t="str">
            <v>CR</v>
          </cell>
          <cell r="E3145">
            <v>4196.22</v>
          </cell>
        </row>
        <row r="3146">
          <cell r="A3146">
            <v>4250</v>
          </cell>
          <cell r="B3146" t="str">
            <v>OPERADOR DE COMPRESSOR DE AR OU COMPRESSORISTA (HORISTA)                                                                                                                                                                                                                                                                                                                                                                                                                                                  </v>
          </cell>
          <cell r="C3146" t="str">
            <v>H </v>
          </cell>
          <cell r="D3146" t="str">
            <v>CR</v>
          </cell>
          <cell r="E3146">
            <v>22.14</v>
          </cell>
        </row>
        <row r="3147">
          <cell r="A3147">
            <v>40978</v>
          </cell>
          <cell r="B3147" t="str">
            <v>OPERADOR DE COMPRESSOR DE AR OU COMPRESSORISTA (MENSALISTA)                                                                                                                                                                                                                                                                                                                                                                                                                                               </v>
          </cell>
          <cell r="C3147" t="str">
            <v>MÊS   </v>
          </cell>
          <cell r="D3147" t="str">
            <v>CR</v>
          </cell>
          <cell r="E3147">
            <v>3863.26</v>
          </cell>
        </row>
        <row r="3148">
          <cell r="A3148">
            <v>44501</v>
          </cell>
          <cell r="B3148" t="str">
            <v>OPERADOR DE DEMARCADORA DE FAIXAS DE TRAFEGO (HORISTA)                                                                                                                                                                                                                                                                                                                                                                                                                                                    </v>
          </cell>
          <cell r="C3148" t="str">
            <v>H </v>
          </cell>
          <cell r="D3148" t="str">
            <v>CR</v>
          </cell>
          <cell r="E3148">
            <v>29.73</v>
          </cell>
        </row>
        <row r="3149">
          <cell r="A3149">
            <v>41043</v>
          </cell>
          <cell r="B3149" t="str">
            <v>OPERADOR DE DEMARCADORA DE FAIXAS DE TRAFEGO (MENSALISTA)                                                                                                                                                                                                                                                                                                                                                                                                                                                 </v>
          </cell>
          <cell r="C3149" t="str">
            <v>MÊS   </v>
          </cell>
          <cell r="D3149" t="str">
            <v>CR</v>
          </cell>
          <cell r="E3149">
            <v>5189.35</v>
          </cell>
        </row>
        <row r="3150">
          <cell r="A3150">
            <v>4234</v>
          </cell>
          <cell r="B3150" t="str">
            <v>OPERADOR DE ESCAVADEIRA (HORISTA)                                                                                                                                                                                                                                                                                                                                                                                                                                                                         </v>
          </cell>
          <cell r="C3150" t="str">
            <v>H </v>
          </cell>
          <cell r="D3150" t="str">
            <v>C </v>
          </cell>
          <cell r="E3150">
            <v>32.26</v>
          </cell>
        </row>
        <row r="3151">
          <cell r="A3151">
            <v>40987</v>
          </cell>
          <cell r="B3151" t="str">
            <v>OPERADOR DE ESCAVADEIRA (MENSALISTA)                                                                                                                                                                                                                                                                                                                                                                                                                                                                      </v>
          </cell>
          <cell r="C3151" t="str">
            <v>MÊS   </v>
          </cell>
          <cell r="D3151" t="str">
            <v>CR</v>
          </cell>
          <cell r="E3151">
            <v>5628.59</v>
          </cell>
        </row>
        <row r="3152">
          <cell r="A3152">
            <v>4253</v>
          </cell>
          <cell r="B3152" t="str">
            <v>OPERADOR DE GUINCHO OU GUINCHEIRO (HORISTA)                                                                                                                                                                                                                                                                                                                                                                                                                                                               </v>
          </cell>
          <cell r="C3152" t="str">
            <v>H </v>
          </cell>
          <cell r="D3152" t="str">
            <v>CR</v>
          </cell>
          <cell r="E3152">
            <v>24.05</v>
          </cell>
        </row>
        <row r="3153">
          <cell r="A3153">
            <v>40981</v>
          </cell>
          <cell r="B3153" t="str">
            <v>OPERADOR DE GUINCHO OU GUINCHEIRO (MENSALISTA)                                                                                                                                                                                                                                                                                                                                                                                                                                                            </v>
          </cell>
          <cell r="C3153" t="str">
            <v>MÊS   </v>
          </cell>
          <cell r="D3153" t="str">
            <v>CR</v>
          </cell>
          <cell r="E3153">
            <v>4196.22</v>
          </cell>
        </row>
        <row r="3154">
          <cell r="A3154">
            <v>4254</v>
          </cell>
          <cell r="B3154" t="str">
            <v>OPERADOR DE GUINDASTE (HORISTA)                                                                                                                                                                                                                                                                                                                                                                                                                                                                           </v>
          </cell>
          <cell r="C3154" t="str">
            <v>H </v>
          </cell>
          <cell r="D3154" t="str">
            <v>CR</v>
          </cell>
          <cell r="E3154">
            <v>38.36</v>
          </cell>
        </row>
        <row r="3155">
          <cell r="A3155">
            <v>41036</v>
          </cell>
          <cell r="B3155" t="str">
            <v>OPERADOR DE GUINDASTE (MENSALISTA)                                                                                                                                                                                                                                                                                                                                                                                                                                                                        </v>
          </cell>
          <cell r="C3155" t="str">
            <v>MÊS   </v>
          </cell>
          <cell r="D3155" t="str">
            <v>CR</v>
          </cell>
          <cell r="E3155">
            <v>6693.65</v>
          </cell>
        </row>
        <row r="3156">
          <cell r="A3156">
            <v>4251</v>
          </cell>
          <cell r="B3156" t="str">
            <v>OPERADOR DE JATO ABRASIVO OU JATISTA (HORISTA)                                                                                                                                                                                                                                                                                                                                                                                                                                                            </v>
          </cell>
          <cell r="C3156" t="str">
            <v>H </v>
          </cell>
          <cell r="D3156" t="str">
            <v>CR</v>
          </cell>
          <cell r="E3156">
            <v>26.06</v>
          </cell>
        </row>
        <row r="3157">
          <cell r="A3157">
            <v>40979</v>
          </cell>
          <cell r="B3157" t="str">
            <v>OPERADOR DE JATO ABRASIVO OU JATISTA (MENSALISTA)                                                                                                                                                                                                                                                                                                                                                                                                                                                         </v>
          </cell>
          <cell r="C3157" t="str">
            <v>MÊS   </v>
          </cell>
          <cell r="D3157" t="str">
            <v>CR</v>
          </cell>
          <cell r="E3157">
            <v>4550.74</v>
          </cell>
        </row>
        <row r="3158">
          <cell r="A3158">
            <v>4230</v>
          </cell>
          <cell r="B3158" t="str">
            <v>OPERADOR DE MAQUINAS E TRATORES DIVERSOS - TERRAPLANAGEM (HORISTA)                                                                                                                                                                                                                                                                                                                                                                                                                                        </v>
          </cell>
          <cell r="C3158" t="str">
            <v>H </v>
          </cell>
          <cell r="D3158" t="str">
            <v>CR</v>
          </cell>
          <cell r="E3158">
            <v>28.29</v>
          </cell>
        </row>
        <row r="3159">
          <cell r="A3159">
            <v>40998</v>
          </cell>
          <cell r="B3159" t="str">
            <v>OPERADOR DE MAQUINAS E TRATORES DIVERSOS - TERRAPLANAGEM (MENSALISTA)                                                                                                                                                                                                                                                                                                                                                                                                                                     </v>
          </cell>
          <cell r="C3159" t="str">
            <v>MÊS   </v>
          </cell>
          <cell r="D3159" t="str">
            <v>CR</v>
          </cell>
          <cell r="E3159">
            <v>4937.37</v>
          </cell>
        </row>
        <row r="3160">
          <cell r="A3160">
            <v>4257</v>
          </cell>
          <cell r="B3160" t="str">
            <v>OPERADOR DE MARTELETE OU MARTELETEIRO (HORISTA)                                                                                                                                                                                                                                                                                                                                                                                                                                                           </v>
          </cell>
          <cell r="C3160" t="str">
            <v>H </v>
          </cell>
          <cell r="D3160" t="str">
            <v>CR</v>
          </cell>
          <cell r="E3160">
            <v>24.05</v>
          </cell>
        </row>
        <row r="3161">
          <cell r="A3161">
            <v>40982</v>
          </cell>
          <cell r="B3161" t="str">
            <v>OPERADOR DE MARTELETE OU MARTELETEIRO (MENSALISTA)                                                                                                                                                                                                                                                                                                                                                                                                                                                        </v>
          </cell>
          <cell r="C3161" t="str">
            <v>MÊS   </v>
          </cell>
          <cell r="D3161" t="str">
            <v>CR</v>
          </cell>
          <cell r="E3161">
            <v>4196.22</v>
          </cell>
        </row>
        <row r="3162">
          <cell r="A3162">
            <v>4240</v>
          </cell>
          <cell r="B3162" t="str">
            <v>OPERADOR DE MOTO SCRAPER (HORISTA)                                                                                                                                                                                                                                                                                                                                                                                                                                                                        </v>
          </cell>
          <cell r="C3162" t="str">
            <v>H </v>
          </cell>
          <cell r="D3162" t="str">
            <v>CR</v>
          </cell>
          <cell r="E3162">
            <v>35.63</v>
          </cell>
        </row>
        <row r="3163">
          <cell r="A3163">
            <v>41026</v>
          </cell>
          <cell r="B3163" t="str">
            <v>OPERADOR DE MOTO SCRAPER (MENSALISTA)                                                                                                                                                                                                                                                                                                                                                                                                                                                                     </v>
          </cell>
          <cell r="C3163" t="str">
            <v>MÊS   </v>
          </cell>
          <cell r="D3163" t="str">
            <v>CR</v>
          </cell>
          <cell r="E3163">
            <v>6219.32</v>
          </cell>
        </row>
        <row r="3164">
          <cell r="A3164">
            <v>4239</v>
          </cell>
          <cell r="B3164" t="str">
            <v>OPERADOR DE MOTONIVELADORA (HORISTA)                                                                                                                                                                                                                                                                                                                                                                                                                                                                      </v>
          </cell>
          <cell r="C3164" t="str">
            <v>H </v>
          </cell>
          <cell r="D3164" t="str">
            <v>CR</v>
          </cell>
          <cell r="E3164">
            <v>35.63</v>
          </cell>
        </row>
        <row r="3165">
          <cell r="A3165">
            <v>41024</v>
          </cell>
          <cell r="B3165" t="str">
            <v>OPERADOR DE MOTONIVELADORA (MENSALISTA)                                                                                                                                                                                                                                                                                                                                                                                                                                                                   </v>
          </cell>
          <cell r="C3165" t="str">
            <v>MÊS   </v>
          </cell>
          <cell r="D3165" t="str">
            <v>CR</v>
          </cell>
          <cell r="E3165">
            <v>6219.32</v>
          </cell>
        </row>
        <row r="3166">
          <cell r="A3166">
            <v>4248</v>
          </cell>
          <cell r="B3166" t="str">
            <v>OPERADOR DE PA CARREGADEIRA (HORISTA)                                                                                                                                                                                                                                                                                                                                                                                                                                                                     </v>
          </cell>
          <cell r="C3166" t="str">
            <v>H </v>
          </cell>
          <cell r="D3166" t="str">
            <v>CR</v>
          </cell>
          <cell r="E3166">
            <v>29.73</v>
          </cell>
        </row>
        <row r="3167">
          <cell r="A3167">
            <v>41033</v>
          </cell>
          <cell r="B3167" t="str">
            <v>OPERADOR DE PA CARREGADEIRA (MENSALISTA)                                                                                                                                                                                                                                                                                                                                                                                                                                                                  </v>
          </cell>
          <cell r="C3167" t="str">
            <v>MÊS   </v>
          </cell>
          <cell r="D3167" t="str">
            <v>CR</v>
          </cell>
          <cell r="E3167">
            <v>5189.35</v>
          </cell>
        </row>
        <row r="3168">
          <cell r="A3168">
            <v>44500</v>
          </cell>
          <cell r="B3168" t="str">
            <v>OPERADOR DE PAVIMENTADORA / MESA VIBROACABADORA (HORISTA)                                                                                                                                                                                                                                                                                                                                                                                                                                                 </v>
          </cell>
          <cell r="C3168" t="str">
            <v>H </v>
          </cell>
          <cell r="D3168" t="str">
            <v>CR</v>
          </cell>
          <cell r="E3168">
            <v>29.73</v>
          </cell>
        </row>
        <row r="3169">
          <cell r="A3169">
            <v>41040</v>
          </cell>
          <cell r="B3169" t="str">
            <v>OPERADOR DE PAVIMENTADORA / MESA VIBROACABADORA (MENSALISTA)                                                                                                                                                                                                                                                                                                                                                                                                                                              </v>
          </cell>
          <cell r="C3169" t="str">
            <v>MÊS   </v>
          </cell>
          <cell r="D3169" t="str">
            <v>CR</v>
          </cell>
          <cell r="E3169">
            <v>5189.35</v>
          </cell>
        </row>
        <row r="3170">
          <cell r="A3170">
            <v>4238</v>
          </cell>
          <cell r="B3170" t="str">
            <v>OPERADOR DE ROLO COMPACTADOR (HORISTA)                                                                                                                                                                                                                                                                                                                                                                                                                                                                    </v>
          </cell>
          <cell r="C3170" t="str">
            <v>H </v>
          </cell>
          <cell r="D3170" t="str">
            <v>CR</v>
          </cell>
          <cell r="E3170">
            <v>28.64</v>
          </cell>
        </row>
        <row r="3171">
          <cell r="A3171">
            <v>41012</v>
          </cell>
          <cell r="B3171" t="str">
            <v>OPERADOR DE ROLO COMPACTADOR (MENSALISTA)                                                                                                                                                                                                                                                                                                                                                                                                                                                                 </v>
          </cell>
          <cell r="C3171" t="str">
            <v>MÊS   </v>
          </cell>
          <cell r="D3171" t="str">
            <v>CR</v>
          </cell>
          <cell r="E3171">
            <v>4998.03</v>
          </cell>
        </row>
        <row r="3172">
          <cell r="A3172">
            <v>4233</v>
          </cell>
          <cell r="B3172" t="str">
            <v>OPERADOR DE USINA DE ASFALTO, DE SOLOS OU DE CONCRETO (HORISTA)                                                                                                                                                                                                                                                                                                                                                                                                                                           </v>
          </cell>
          <cell r="C3172" t="str">
            <v>H </v>
          </cell>
          <cell r="D3172" t="str">
            <v>CR</v>
          </cell>
          <cell r="E3172">
            <v>35.63</v>
          </cell>
        </row>
        <row r="3173">
          <cell r="A3173">
            <v>41001</v>
          </cell>
          <cell r="B3173" t="str">
            <v>OPERADOR DE USINA DE ASFALTO, DE SOLOS OU DE CONCRETO (MENSALISTA)                                                                                                                                                                                                                                                                                                                                                                                                                                        </v>
          </cell>
          <cell r="C3173" t="str">
            <v>MÊS   </v>
          </cell>
          <cell r="D3173" t="str">
            <v>CR</v>
          </cell>
          <cell r="E3173">
            <v>6219.32</v>
          </cell>
        </row>
        <row r="3174">
          <cell r="A3174">
            <v>2</v>
          </cell>
          <cell r="B3174" t="str">
            <v>OXIGENIO, RECARGA PARA CILINDRO DE CONJUNTO OXICORTE GRANDE                                                                                                                                                                                                                                                                                                                                                                                                                                               </v>
          </cell>
          <cell r="C3174" t="str">
            <v>M3</v>
          </cell>
          <cell r="D3174" t="str">
            <v>AS</v>
          </cell>
          <cell r="E3174">
            <v>17.18</v>
          </cell>
        </row>
        <row r="3175">
          <cell r="A3175">
            <v>36517</v>
          </cell>
          <cell r="B3175" t="str">
            <v>PA CARREGADEIRA SOBRE RODAS, POTENCIA BRUTA *127* CV, CAPACIDADE DA CACAMBA DE 2,0 A 2,4 M3, PESO OPERACIONAL MAXIMO DE 10330 KG                                                                                                                                                                                                                                                                                                                                                                          </v>
          </cell>
          <cell r="C3175" t="str">
            <v>UND</v>
          </cell>
          <cell r="D3175" t="str">
            <v>CR</v>
          </cell>
          <cell r="E3175">
            <v>639360</v>
          </cell>
        </row>
        <row r="3176">
          <cell r="A3176">
            <v>4262</v>
          </cell>
          <cell r="B3176" t="str">
            <v>PA CARREGADEIRA SOBRE RODAS, POTENCIA LIQUIDA 128 HP, CAPACIDADE DA CACAMBA DE 1,7 A 2,8 M3, PESO OPERACIONAL MAXIMO DE 11632 KG                                                                                                                                                                                                                                                                                                                                                                          </v>
          </cell>
          <cell r="C3176" t="str">
            <v>UND</v>
          </cell>
          <cell r="D3176" t="str">
            <v>C </v>
          </cell>
          <cell r="E3176">
            <v>720000</v>
          </cell>
        </row>
        <row r="3177">
          <cell r="A3177">
            <v>4263</v>
          </cell>
          <cell r="B3177" t="str">
            <v>PA CARREGADEIRA SOBRE RODAS, POTENCIA LIQUIDA 197 HP, CAPACIDADE DA CACAMBA DE 2,5 A 3,5 M3, PESO OPERACIONAL MAXIMO DE 18338 KG                                                                                                                                                                                                                                                                                                                                                                          </v>
          </cell>
          <cell r="C3177" t="str">
            <v>UND</v>
          </cell>
          <cell r="D3177" t="str">
            <v>CR</v>
          </cell>
          <cell r="E3177">
            <v>998399.95</v>
          </cell>
        </row>
        <row r="3178">
          <cell r="A3178">
            <v>36518</v>
          </cell>
          <cell r="B3178" t="str">
            <v>PA CARREGADEIRA SOBRE RODAS, POTENCIA LIQUIDA 213 HP, CAPACIDADE DA CACAMBA DE 1,9 A 3,5 M3, PESO OPERACIONAL MAXIMO DE 19234 KG                                                                                                                                                                                                                                                                                                                                                                          </v>
          </cell>
          <cell r="C3178" t="str">
            <v>UND</v>
          </cell>
          <cell r="D3178" t="str">
            <v>CR</v>
          </cell>
          <cell r="E3178">
            <v>1136639.95</v>
          </cell>
        </row>
        <row r="3179">
          <cell r="A3179">
            <v>14221</v>
          </cell>
          <cell r="B3179" t="str">
            <v>PA CARREGADEIRA SOBRE RODAS, POTENCIA 152 HP, CAPACIDADE DA CACAMBA DE 1,53 A 2,30 M3, PESO OPERACIONAL MAXIMO DE 10216 KG                                                                                                                                                                                                                                                                                                                                                                                </v>
          </cell>
          <cell r="C3179" t="str">
            <v>UND</v>
          </cell>
          <cell r="D3179" t="str">
            <v>CR</v>
          </cell>
          <cell r="E3179">
            <v>663359.97</v>
          </cell>
        </row>
        <row r="3180">
          <cell r="A3180">
            <v>38402</v>
          </cell>
          <cell r="B3180" t="str">
            <v>PA DE LIXO PLASTICA, CABO LONGO                                                                                                                                                                                                                                                                                                                                                                                                                                                                           </v>
          </cell>
          <cell r="C3180" t="str">
            <v>UND</v>
          </cell>
          <cell r="D3180" t="str">
            <v>CR</v>
          </cell>
          <cell r="E3180">
            <v>12.58</v>
          </cell>
        </row>
        <row r="3181">
          <cell r="A3181">
            <v>3412</v>
          </cell>
          <cell r="B3181" t="str">
            <v>PAINEL DE LA DE VIDRO SEM REVESTIMENTO PSI 20, E = 25 MM, DE 1200 X 600 MM                                                                                                                                                                                                                                                                                                                                                                                                                                </v>
          </cell>
          <cell r="C3181" t="str">
            <v>M2</v>
          </cell>
          <cell r="D3181" t="str">
            <v>AS</v>
          </cell>
          <cell r="E3181">
            <v>27.18</v>
          </cell>
        </row>
        <row r="3182">
          <cell r="A3182">
            <v>3413</v>
          </cell>
          <cell r="B3182" t="str">
            <v>PAINEL DE LA DE VIDRO SEM REVESTIMENTO PSI 20, E = 50 MM, DE 1200 X 600 MM                                                                                                                                                                                                                                                                                                                                                                                                                                </v>
          </cell>
          <cell r="C3182" t="str">
            <v>M2</v>
          </cell>
          <cell r="D3182" t="str">
            <v>AS</v>
          </cell>
          <cell r="E3182">
            <v>61.18</v>
          </cell>
        </row>
        <row r="3183">
          <cell r="A3183">
            <v>39744</v>
          </cell>
          <cell r="B3183" t="str">
            <v>PAINEL DE LA DE VIDRO SEM REVESTIMENTO PSI 40, E = 25 MM, DE 1200 X 600 MM                                                                                                                                                                                                                                                                                                                                                                                                                                </v>
          </cell>
          <cell r="C3183" t="str">
            <v>M2</v>
          </cell>
          <cell r="D3183" t="str">
            <v>AS</v>
          </cell>
          <cell r="E3183">
            <v>47.5</v>
          </cell>
        </row>
        <row r="3184">
          <cell r="A3184">
            <v>39745</v>
          </cell>
          <cell r="B3184" t="str">
            <v>PAINEL DE LA DE VIDRO SEM REVESTIMENTO PSI 40, E = 50 MM, DE 1200 X 600 MM                                                                                                                                                                                                                                                                                                                                                                                                                                </v>
          </cell>
          <cell r="C3184" t="str">
            <v>M2</v>
          </cell>
          <cell r="D3184" t="str">
            <v>AS</v>
          </cell>
          <cell r="E3184">
            <v>100.26</v>
          </cell>
        </row>
        <row r="3185">
          <cell r="A3185">
            <v>39637</v>
          </cell>
          <cell r="B3185" t="str">
            <v>PAINEL ESTRUTURAL PARA LAJE SECA REVESTIDO EM PLACA CIMENTICIA, DE 1,20 X 2,50 M, E = 23 MM                                                                                                                                                                                                                                                                                                                                                                                                               </v>
          </cell>
          <cell r="C3185" t="str">
            <v>M2</v>
          </cell>
          <cell r="D3185" t="str">
            <v>CR</v>
          </cell>
          <cell r="E3185">
            <v>144.45</v>
          </cell>
        </row>
        <row r="3186">
          <cell r="A3186">
            <v>39638</v>
          </cell>
          <cell r="B3186" t="str">
            <v>PAINEL ESTRUTURAL PARA LAJE SECA REVESTIDO EM PLACA CIMENTICIA, DE 1,20 X 2,50 M, E = 40 MM                                                                                                                                                                                                                                                                                                                                                                                                               </v>
          </cell>
          <cell r="C3186" t="str">
            <v>M2</v>
          </cell>
          <cell r="D3186" t="str">
            <v>CR</v>
          </cell>
          <cell r="E3186">
            <v>163.46</v>
          </cell>
        </row>
        <row r="3187">
          <cell r="A3187">
            <v>39639</v>
          </cell>
          <cell r="B3187" t="str">
            <v>PAINEL ESTRUTURAL PARA LAJE SECA REVESTIDO EM PLACA CIMENTICIA, DE 1,20 X 2,50 M, E = 55 MM                                                                                                                                                                                                                                                                                                                                                                                                               </v>
          </cell>
          <cell r="C3187" t="str">
            <v>M2</v>
          </cell>
          <cell r="D3187" t="str">
            <v>CR</v>
          </cell>
          <cell r="E3187">
            <v>246.62</v>
          </cell>
        </row>
        <row r="3188">
          <cell r="A3188">
            <v>39517</v>
          </cell>
          <cell r="B3188" t="str">
            <v>PAINEL TERMOISOLANTE PARA FECHAMENTOS VERTICAIS (INCLUI PARAFUSOS DE FIXACAO) REVESTIDO EM ACO GALVALUME, LARGURA UTIL DE 1100 MM, REVESTIMENTO COM ESPESSURA DE 0,50 MM, COM PRE-PINTURA NAS DUAS FACES, NUCLEO EM POLIURETANO (PUR) COM ESPESSURA 40/50 MM                                                                                                                                                                                                                                              </v>
          </cell>
          <cell r="C3188" t="str">
            <v>M2</v>
          </cell>
          <cell r="D3188" t="str">
            <v>AS</v>
          </cell>
          <cell r="E3188">
            <v>247.79</v>
          </cell>
        </row>
        <row r="3189">
          <cell r="A3189">
            <v>39518</v>
          </cell>
          <cell r="B3189" t="str">
            <v>PAINEL TERMOISOLANTE PARA FECHAMENTOS VERTICAIS (INCLUI PARAFUSOS DE FIXACAO) REVESTIDO EM ACO GALVALUME, LARGURA UTIL DE 1100 MM, REVESTIMENTO COM ESPESSURA DE 0,50 MM, COM PRE-PINTURA NAS DUAS FACES, NUCLEO EM POLIURETANO (PUR) COM ESPESSURA 70/80 MM                                                                                                                                                                                                                                              </v>
          </cell>
          <cell r="C3189" t="str">
            <v>M2</v>
          </cell>
          <cell r="D3189" t="str">
            <v>AS</v>
          </cell>
          <cell r="E3189">
            <v>293.76</v>
          </cell>
        </row>
        <row r="3190">
          <cell r="A3190">
            <v>38366</v>
          </cell>
          <cell r="B3190" t="str">
            <v>PAPEL KRAFT BETUMADO                                                                                                                                                                                                                                                                                                                                                                                                                                                                                      </v>
          </cell>
          <cell r="C3190" t="str">
            <v>M2</v>
          </cell>
          <cell r="D3190" t="str">
            <v>CR</v>
          </cell>
          <cell r="E3190">
            <v>6.18</v>
          </cell>
        </row>
        <row r="3191">
          <cell r="A3191">
            <v>11703</v>
          </cell>
          <cell r="B3191" t="str">
            <v>PAPELEIRA DE PAREDE EM METAL CROMADO SEM TAMPA                                                                                                                                                                                                                                                                                                                                                                                                                                                            </v>
          </cell>
          <cell r="C3191" t="str">
            <v>UND</v>
          </cell>
          <cell r="D3191" t="str">
            <v>CR</v>
          </cell>
          <cell r="E3191">
            <v>71.71</v>
          </cell>
        </row>
        <row r="3192">
          <cell r="A3192">
            <v>37400</v>
          </cell>
          <cell r="B3192" t="str">
            <v>PAPELEIRA PLASTICA TIPO DISPENSER PARA PAPEL HIGIENICO ROLAO                                                                                                                                                                                                                                                                                                                                                                                                                                              </v>
          </cell>
          <cell r="C3192" t="str">
            <v>UND</v>
          </cell>
          <cell r="D3192" t="str">
            <v>CR</v>
          </cell>
          <cell r="E3192">
            <v>101.92</v>
          </cell>
        </row>
        <row r="3193">
          <cell r="A3193">
            <v>25400</v>
          </cell>
          <cell r="B3193" t="str">
            <v>PAR DE TABELAS DE BASQUETE EM COMPENSADO NAVAL, OFICIAL, 1800 X 1200 MM, INCLUINDO ARO DE METAL E REDE EM POLIPROPILENO 100% (SEM SUPORTE DE FIXACAO)                                                                                                                                                                                                                                                                                                                                                     </v>
          </cell>
          <cell r="C3193" t="str">
            <v>UND</v>
          </cell>
          <cell r="D3193" t="str">
            <v>CR</v>
          </cell>
          <cell r="E3193">
            <v>3026.11</v>
          </cell>
        </row>
        <row r="3194">
          <cell r="A3194">
            <v>4276</v>
          </cell>
          <cell r="B3194" t="str">
            <v>PARA-RAIOS DE DISTRIBUICAO, TENSAO NOMINAL 15 KV, CORRENTE NOMINAL DE DESCARGA 5 KA                                                                                                                                                                                                                                                                                                                                                                                                                       </v>
          </cell>
          <cell r="C3194" t="str">
            <v>UND</v>
          </cell>
          <cell r="D3194" t="str">
            <v>AS</v>
          </cell>
          <cell r="E3194">
            <v>192.51</v>
          </cell>
        </row>
        <row r="3195">
          <cell r="A3195">
            <v>4273</v>
          </cell>
          <cell r="B3195" t="str">
            <v>PARA-RAIOS DE DISTRIBUICAO, TENSAO NOMINAL 30 KV, CORRENTE NOMINAL DE DESCARGA 10 KA                                                                                                                                                                                                                                                                                                                                                                                                                      </v>
          </cell>
          <cell r="C3195" t="str">
            <v>UND</v>
          </cell>
          <cell r="D3195" t="str">
            <v>AS</v>
          </cell>
          <cell r="E3195">
            <v>349.52</v>
          </cell>
        </row>
        <row r="3196">
          <cell r="A3196">
            <v>4274</v>
          </cell>
          <cell r="B3196" t="str">
            <v>PARA-RAIOS TIPO FRANKLIN 350 MM, EM LATAO CROMADO, DUAS DESCIDAS, PARA PROTECAO DE EDIFICACOES CONTRA DESCARGAS ATMOSFERICAS                                                                                                                                                                                                                                                                                                                                                                              </v>
          </cell>
          <cell r="C3196" t="str">
            <v>UND</v>
          </cell>
          <cell r="D3196" t="str">
            <v>AS</v>
          </cell>
          <cell r="E3196">
            <v>127.87</v>
          </cell>
        </row>
        <row r="3197">
          <cell r="A3197">
            <v>39438</v>
          </cell>
          <cell r="B3197" t="str">
            <v>PARAFUSO CABECA TROMBETA E PONTA AGULHA (GN55), COMPRIMENTO 55 MM, EM ACO FOSFATIZADO, PARA FIXAR CHAPA DE GESSO EM PERFIL DRYWALL METALICO MAXIMO 0,7 MM                                                                                                                                                                                                                                                                                                                                                 </v>
          </cell>
          <cell r="C3197" t="str">
            <v>UND</v>
          </cell>
          <cell r="D3197" t="str">
            <v>CR</v>
          </cell>
          <cell r="E3197">
            <v>0.35</v>
          </cell>
        </row>
        <row r="3198">
          <cell r="A3198">
            <v>11963</v>
          </cell>
          <cell r="B3198" t="str">
            <v>PARAFUSO DE ACO TIPO CHUMBADOR PARABOLT, DIAMETRO 1/2", COMPRIMENTO 75 MM                                                                                                                                                                                                                                                                                                                                                                                                                                 </v>
          </cell>
          <cell r="C3198" t="str">
            <v>UND</v>
          </cell>
          <cell r="D3198" t="str">
            <v>CR</v>
          </cell>
          <cell r="E3198">
            <v>12.64</v>
          </cell>
        </row>
        <row r="3199">
          <cell r="A3199">
            <v>11964</v>
          </cell>
          <cell r="B3199" t="str">
            <v>PARAFUSO DE ACO TIPO CHUMBADOR PARABOLT, DIAMETRO 3/8", COMPRIMENTO 75 MM                                                                                                                                                                                                                                                                                                                                                                                                                                 </v>
          </cell>
          <cell r="C3199" t="str">
            <v>UND</v>
          </cell>
          <cell r="D3199" t="str">
            <v>CR</v>
          </cell>
          <cell r="E3199">
            <v>3.19</v>
          </cell>
        </row>
        <row r="3200">
          <cell r="A3200">
            <v>4379</v>
          </cell>
          <cell r="B3200" t="str">
            <v>PARAFUSO DE ACO ZINCADO COM ROSCA SOBERBA, CABECA CHATA E FENDA SIMPLES, DIAMETRO 2,5 MM, COMPRIMENTO * 9,5 * MM                                                                                                                                                                                                                                                                                                                                                                                          </v>
          </cell>
          <cell r="C3200" t="str">
            <v>UND</v>
          </cell>
          <cell r="D3200" t="str">
            <v>CR</v>
          </cell>
          <cell r="E3200">
            <v>0.06</v>
          </cell>
        </row>
        <row r="3201">
          <cell r="A3201">
            <v>4377</v>
          </cell>
          <cell r="B3201" t="str">
            <v>PARAFUSO DE ACO ZINCADO COM ROSCA SOBERBA, CABECA CHATA E FENDA SIMPLES, DIAMETRO 4,2 MM, COMPRIMENTO * 32 * MM                                                                                                                                                                                                                                                                                                                                                                                           </v>
          </cell>
          <cell r="C3201" t="str">
            <v>UND</v>
          </cell>
          <cell r="D3201" t="str">
            <v>CR</v>
          </cell>
          <cell r="E3201">
            <v>0.25</v>
          </cell>
        </row>
        <row r="3202">
          <cell r="A3202">
            <v>4356</v>
          </cell>
          <cell r="B3202" t="str">
            <v>PARAFUSO DE ACO ZINCADO COM ROSCA SOBERBA, CABECA CHATA E FENDA SIMPLES, DIAMETRO 4,8 MM, COMPRIMENTO 45 MM                                                                                                                                                                                                                                                                                                                                                                                               </v>
          </cell>
          <cell r="C3202" t="str">
            <v>UND</v>
          </cell>
          <cell r="D3202" t="str">
            <v>CR</v>
          </cell>
          <cell r="E3202">
            <v>0.35</v>
          </cell>
        </row>
        <row r="3203">
          <cell r="A3203">
            <v>13246</v>
          </cell>
          <cell r="B3203" t="str">
            <v>PARAFUSO DE FERRO POLIDO, SEXTAVADO, COM ROSCA INTEIRA, DIAMETRO 5/16", COMPRIMENTO 3/4", COM PORCA E ARRUELA LISA LEVE                                                                                                                                                                                                                                                                                                                                                                                   </v>
          </cell>
          <cell r="C3203" t="str">
            <v>UND</v>
          </cell>
          <cell r="D3203" t="str">
            <v>CR</v>
          </cell>
          <cell r="E3203">
            <v>0.6</v>
          </cell>
        </row>
        <row r="3204">
          <cell r="A3204">
            <v>4346</v>
          </cell>
          <cell r="B3204" t="str">
            <v>PARAFUSO DE FERRO POLIDO, SEXTAVADO, COM ROSCA PARCIAL, DIAMETRO 5/8", COMPRIMENTO 6", COM PORCA E ARRUELA DE PRESSAO MEDIA                                                                                                                                                                                                                                                                                                                                                                               </v>
          </cell>
          <cell r="C3204" t="str">
            <v>UND</v>
          </cell>
          <cell r="D3204" t="str">
            <v>CR</v>
          </cell>
          <cell r="E3204">
            <v>13.54</v>
          </cell>
        </row>
        <row r="3205">
          <cell r="A3205">
            <v>11955</v>
          </cell>
          <cell r="B3205" t="str">
            <v>PARAFUSO DE LATAO COM ACABAMENTO CROMADO PARA FIXAR PECA SANITARIA, INCLUI PORCA CEGA, ARRUELA E BUCHA DE NYLON TAMANHO S-10                                                                                                                                                                                                                                                                                                                                                                              </v>
          </cell>
          <cell r="C3205" t="str">
            <v>UND</v>
          </cell>
          <cell r="D3205" t="str">
            <v>CR</v>
          </cell>
          <cell r="E3205">
            <v>5.93</v>
          </cell>
        </row>
        <row r="3206">
          <cell r="A3206">
            <v>11960</v>
          </cell>
          <cell r="B3206" t="str">
            <v>PARAFUSO DE LATAO COM ROSCA SOBERBA, CABECA CHATA E FENDA SIMPLES, DIAMETRO 2,5 MM, COMPRIMENTO 12 MM                                                                                                                                                                                                                                                                                                                                                                                                     </v>
          </cell>
          <cell r="C3206" t="str">
            <v>UND</v>
          </cell>
          <cell r="D3206" t="str">
            <v>CR</v>
          </cell>
          <cell r="E3206">
            <v>0.2</v>
          </cell>
        </row>
        <row r="3207">
          <cell r="A3207">
            <v>4333</v>
          </cell>
          <cell r="B3207" t="str">
            <v>PARAFUSO DE LATAO COM ROSCA SOBERBA, CABECA CHATA E FENDA SIMPLES, DIAMETRO 3,2 MM, COMPRIMENTO 16 MM                                                                                                                                                                                                                                                                                                                                                                                                     </v>
          </cell>
          <cell r="C3207" t="str">
            <v>UND</v>
          </cell>
          <cell r="D3207" t="str">
            <v>CR</v>
          </cell>
          <cell r="E3207">
            <v>0.35</v>
          </cell>
        </row>
        <row r="3208">
          <cell r="A3208">
            <v>4358</v>
          </cell>
          <cell r="B3208" t="str">
            <v>PARAFUSO DE LATAO COM ROSCA SOBERBA, CABECA CHATA E FENDA SIMPLES, DIAMETRO 4,8 MM, COMPRIMENTO 65 MM                                                                                                                                                                                                                                                                                                                                                                                                     </v>
          </cell>
          <cell r="C3208" t="str">
            <v>UND</v>
          </cell>
          <cell r="D3208" t="str">
            <v>CR</v>
          </cell>
          <cell r="E3208">
            <v>2.71</v>
          </cell>
        </row>
        <row r="3209">
          <cell r="A3209">
            <v>39435</v>
          </cell>
          <cell r="B3209" t="str">
            <v>PARAFUSO DRY WALL, EM ACO FOSFATIZADO, CABECA TROMBETA E PONTA AGULHA (TA), COMPRIMENTO 25 MM                                                                                                                                                                                                                                                                                                                                                                                                             </v>
          </cell>
          <cell r="C3209" t="str">
            <v>UND</v>
          </cell>
          <cell r="D3209" t="str">
            <v>CR</v>
          </cell>
          <cell r="E3209">
            <v>0.14</v>
          </cell>
        </row>
        <row r="3210">
          <cell r="A3210">
            <v>39436</v>
          </cell>
          <cell r="B3210" t="str">
            <v>PARAFUSO DRY WALL, EM ACO FOSFATIZADO, CABECA TROMBETA E PONTA AGULHA (TA), COMPRIMENTO 35 MM                                                                                                                                                                                                                                                                                                                                                                                                             </v>
          </cell>
          <cell r="C3210" t="str">
            <v>UND</v>
          </cell>
          <cell r="D3210" t="str">
            <v>CR</v>
          </cell>
          <cell r="E3210">
            <v>0.23</v>
          </cell>
        </row>
        <row r="3211">
          <cell r="A3211">
            <v>39437</v>
          </cell>
          <cell r="B3211" t="str">
            <v>PARAFUSO DRY WALL, EM ACO FOSFATIZADO, CABECA TROMBETA E PONTA AGULHA (TA), COMPRIMENTO 45 MM                                                                                                                                                                                                                                                                                                                                                                                                             </v>
          </cell>
          <cell r="C3211" t="str">
            <v>UND</v>
          </cell>
          <cell r="D3211" t="str">
            <v>CR</v>
          </cell>
          <cell r="E3211">
            <v>0.3</v>
          </cell>
        </row>
        <row r="3212">
          <cell r="A3212">
            <v>39439</v>
          </cell>
          <cell r="B3212" t="str">
            <v>PARAFUSO DRY WALL, EM ACO FOSFATIZADO, CABECA TROMBETA E PONTA BROCA (TB), COMPRIMENTO 25 MM                                                                                                                                                                                                                                                                                                                                                                                                              </v>
          </cell>
          <cell r="C3212" t="str">
            <v>UND</v>
          </cell>
          <cell r="D3212" t="str">
            <v>CR</v>
          </cell>
          <cell r="E3212">
            <v>0.21</v>
          </cell>
        </row>
        <row r="3213">
          <cell r="A3213">
            <v>39440</v>
          </cell>
          <cell r="B3213" t="str">
            <v>PARAFUSO DRY WALL, EM ACO FOSFATIZADO, CABECA TROMBETA E PONTA BROCA (TB), COMPRIMENTO 35 MM                                                                                                                                                                                                                                                                                                                                                                                                              </v>
          </cell>
          <cell r="C3213" t="str">
            <v>UND</v>
          </cell>
          <cell r="D3213" t="str">
            <v>CR</v>
          </cell>
          <cell r="E3213">
            <v>0.27</v>
          </cell>
        </row>
        <row r="3214">
          <cell r="A3214">
            <v>39441</v>
          </cell>
          <cell r="B3214" t="str">
            <v>PARAFUSO DRY WALL, EM ACO FOSFATIZADO, CABECA TROMBETA E PONTA BROCA (TB), COMPRIMENTO 45 MM                                                                                                                                                                                                                                                                                                                                                                                                              </v>
          </cell>
          <cell r="C3214" t="str">
            <v>UND</v>
          </cell>
          <cell r="D3214" t="str">
            <v>CR</v>
          </cell>
          <cell r="E3214">
            <v>0.34</v>
          </cell>
        </row>
        <row r="3215">
          <cell r="A3215">
            <v>39442</v>
          </cell>
          <cell r="B3215" t="str">
            <v>PARAFUSO DRY WALL, EM ACO ZINCADO, CABECA LENTILHA E PONTA AGULHA (LA), LARGURA 4,2 MM, COMPRIMENTO 13 MM                                                                                                                                                                                                                                                                                                                                                                                                 </v>
          </cell>
          <cell r="C3215" t="str">
            <v>UND</v>
          </cell>
          <cell r="D3215" t="str">
            <v>CR</v>
          </cell>
          <cell r="E3215">
            <v>0.24</v>
          </cell>
        </row>
        <row r="3216">
          <cell r="A3216">
            <v>39443</v>
          </cell>
          <cell r="B3216" t="str">
            <v>PARAFUSO DRY WALL, EM ACO ZINCADO, CABECA LENTILHA E PONTA BROCA (LB), LARGURA 4,2 MM, COMPRIMENTO 13 MM                                                                                                                                                                                                                                                                                                                                                                                                  </v>
          </cell>
          <cell r="C3216" t="str">
            <v>UND</v>
          </cell>
          <cell r="D3216" t="str">
            <v>CR</v>
          </cell>
          <cell r="E3216">
            <v>0.32</v>
          </cell>
        </row>
        <row r="3217">
          <cell r="A3217">
            <v>4329</v>
          </cell>
          <cell r="B3217" t="str">
            <v>PARAFUSO EM ACO GALVANIZADO, TIPO MAQUINA, SEXTAVADO, SEM PORCA, DIAMETRO 1/2", COMPRIMENTO 2"                                                                                                                                                                                                                                                                                                                                                                                                            </v>
          </cell>
          <cell r="C3217" t="str">
            <v>UND</v>
          </cell>
          <cell r="D3217" t="str">
            <v>C </v>
          </cell>
          <cell r="E3217">
            <v>2.89</v>
          </cell>
        </row>
        <row r="3218">
          <cell r="A3218">
            <v>4383</v>
          </cell>
          <cell r="B3218" t="str">
            <v>PARAFUSO FRANCES METRICO ZINCADO, DIAMETRO 12 MM, COMPRIMENTO 140MM, COM PORCA SEXTAVADA E ARRUELA DE PRESSAO MEDIA                                                                                                                                                                                                                                                                                                                                                                                       </v>
          </cell>
          <cell r="C3218" t="str">
            <v>UND</v>
          </cell>
          <cell r="D3218" t="str">
            <v>CR</v>
          </cell>
          <cell r="E3218">
            <v>26.13</v>
          </cell>
        </row>
        <row r="3219">
          <cell r="A3219">
            <v>4344</v>
          </cell>
          <cell r="B3219" t="str">
            <v>PARAFUSO FRANCES METRICO ZINCADO, DIAMETRO 12 MM, COMPRIMENTO 150 MM, COM PORCA SEXTAVADA E ARRUELA DE PRESSAO MEDIA                                                                                                                                                                                                                                                                                                                                                                                      </v>
          </cell>
          <cell r="C3219" t="str">
            <v>UND</v>
          </cell>
          <cell r="D3219" t="str">
            <v>CR</v>
          </cell>
          <cell r="E3219">
            <v>27.39</v>
          </cell>
        </row>
        <row r="3220">
          <cell r="A3220">
            <v>436</v>
          </cell>
          <cell r="B3220" t="str">
            <v>PARAFUSO FRANCES M16 EM ACO GALVANIZADO, COMPRIMENTO = 150 MM, DIAMETRO = 16 MM, CABECA ABAULADA                                                                                                                                                                                                                                                                                                                                                                                                          </v>
          </cell>
          <cell r="C3220" t="str">
            <v>UND</v>
          </cell>
          <cell r="D3220" t="str">
            <v>AS</v>
          </cell>
          <cell r="E3220">
            <v>13.25</v>
          </cell>
        </row>
        <row r="3221">
          <cell r="A3221">
            <v>442</v>
          </cell>
          <cell r="B3221" t="str">
            <v>PARAFUSO FRANCES M16 EM ACO GALVANIZADO, COMPRIMENTO = 45 MM, DIAMETRO = 16 MM, CABECA ABAULADA                                                                                                                                                                                                                                                                                                                                                                                                           </v>
          </cell>
          <cell r="C3221" t="str">
            <v>UND</v>
          </cell>
          <cell r="D3221" t="str">
            <v>AS</v>
          </cell>
          <cell r="E3221">
            <v>7.83</v>
          </cell>
        </row>
        <row r="3222">
          <cell r="A3222">
            <v>11953</v>
          </cell>
          <cell r="B3222" t="str">
            <v>PARAFUSO FRANCES ZINCADO, DIAMETRO 1/2'', COMPRIMENTO 2'', COM PORCA E ARRUELA                                                                                                                                                                                                                                                                                                                                                                                                                            </v>
          </cell>
          <cell r="C3222" t="str">
            <v>UND</v>
          </cell>
          <cell r="D3222" t="str">
            <v>CR</v>
          </cell>
          <cell r="E3222">
            <v>4.34</v>
          </cell>
        </row>
        <row r="3223">
          <cell r="A3223">
            <v>4335</v>
          </cell>
          <cell r="B3223" t="str">
            <v>PARAFUSO FRANCES ZINCADO, DIAMETRO 1/2", COMPRIMENTO 12", COM PORCA E ARRUELA LISA MEDIA                                                                                                                                                                                                                                                                                                                                                                                                                  </v>
          </cell>
          <cell r="C3223" t="str">
            <v>UND</v>
          </cell>
          <cell r="D3223" t="str">
            <v>CR</v>
          </cell>
          <cell r="E3223">
            <v>18.39</v>
          </cell>
        </row>
        <row r="3224">
          <cell r="A3224">
            <v>4334</v>
          </cell>
          <cell r="B3224" t="str">
            <v>PARAFUSO FRANCES ZINCADO, DIAMETRO 1/2", COMPRIMENTO 15", COM PORCA E ARRUELA LISA MEDIA                                                                                                                                                                                                                                                                                                                                                                                                                  </v>
          </cell>
          <cell r="C3224" t="str">
            <v>UND</v>
          </cell>
          <cell r="D3224" t="str">
            <v>CR</v>
          </cell>
          <cell r="E3224">
            <v>25.23</v>
          </cell>
        </row>
        <row r="3225">
          <cell r="A3225">
            <v>4343</v>
          </cell>
          <cell r="B3225" t="str">
            <v>PARAFUSO FRANCES ZINCADO, DIAMETRO 1/2", COMPRIMENTO 4", COM PORCA E ARRUELA                                                                                                                                                                                                                                                                                                                                                                                                                              </v>
          </cell>
          <cell r="C3225" t="str">
            <v>UND</v>
          </cell>
          <cell r="D3225" t="str">
            <v>CR</v>
          </cell>
          <cell r="E3225">
            <v>6.2</v>
          </cell>
        </row>
        <row r="3226">
          <cell r="A3226">
            <v>430</v>
          </cell>
          <cell r="B3226" t="str">
            <v>PARAFUSO M16 EM ACO GALVANIZADO, COMPRIMENTO = 125 MM, DIAMETRO = 16 MM, ROSCA MAQUINA, CABECA QUADRADA                                                                                                                                                                                                                                                                                                                                                                                                   </v>
          </cell>
          <cell r="C3226" t="str">
            <v>UND</v>
          </cell>
          <cell r="D3226" t="str">
            <v>AS</v>
          </cell>
          <cell r="E3226">
            <v>11.85</v>
          </cell>
        </row>
        <row r="3227">
          <cell r="A3227">
            <v>441</v>
          </cell>
          <cell r="B3227" t="str">
            <v>PARAFUSO M16 EM ACO GALVANIZADO, COMPRIMENTO = 150 MM, DIAMETRO = 16 MM, ROSCA MAQUINA, CABECA QUADRADA                                                                                                                                                                                                                                                                                                                                                                                                   </v>
          </cell>
          <cell r="C3227" t="str">
            <v>UND</v>
          </cell>
          <cell r="D3227" t="str">
            <v>AS</v>
          </cell>
          <cell r="E3227">
            <v>13.05</v>
          </cell>
        </row>
        <row r="3228">
          <cell r="A3228">
            <v>431</v>
          </cell>
          <cell r="B3228" t="str">
            <v>PARAFUSO M16 EM ACO GALVANIZADO, COMPRIMENTO = 200 MM, DIAMETRO = 16 MM, ROSCA MAQUINA, CABECA QUADRADA                                                                                                                                                                                                                                                                                                                                                                                                   </v>
          </cell>
          <cell r="C3228" t="str">
            <v>UND</v>
          </cell>
          <cell r="D3228" t="str">
            <v>AS</v>
          </cell>
          <cell r="E3228">
            <v>15.75</v>
          </cell>
        </row>
        <row r="3229">
          <cell r="A3229">
            <v>432</v>
          </cell>
          <cell r="B3229" t="str">
            <v>PARAFUSO M16 EM ACO GALVANIZADO, COMPRIMENTO = 250 MM, DIAMETRO = 16 MM, ROSCA MAQUINA, CABECA QUADRADA                                                                                                                                                                                                                                                                                                                                                                                                   </v>
          </cell>
          <cell r="C3229" t="str">
            <v>UND</v>
          </cell>
          <cell r="D3229" t="str">
            <v>AS</v>
          </cell>
          <cell r="E3229">
            <v>17.38</v>
          </cell>
        </row>
        <row r="3230">
          <cell r="A3230">
            <v>429</v>
          </cell>
          <cell r="B3230" t="str">
            <v>PARAFUSO M16 EM ACO GALVANIZADO, COMPRIMENTO = 300 MM, DIAMETRO = 16 MM, ROSCA DUPLA                                                                                                                                                                                                                                                                                                                                                                                                                      </v>
          </cell>
          <cell r="C3230" t="str">
            <v>UND</v>
          </cell>
          <cell r="D3230" t="str">
            <v>AS</v>
          </cell>
          <cell r="E3230">
            <v>23.43</v>
          </cell>
        </row>
        <row r="3231">
          <cell r="A3231">
            <v>439</v>
          </cell>
          <cell r="B3231" t="str">
            <v>PARAFUSO M16 EM ACO GALVANIZADO, COMPRIMENTO = 300 MM, DIAMETRO = 16 MM, ROSCA MAQUINA, CABECA QUADRADA                                                                                                                                                                                                                                                                                                                                                                                                   </v>
          </cell>
          <cell r="C3231" t="str">
            <v>UND</v>
          </cell>
          <cell r="D3231" t="str">
            <v>AS</v>
          </cell>
          <cell r="E3231">
            <v>19.97</v>
          </cell>
        </row>
        <row r="3232">
          <cell r="A3232">
            <v>433</v>
          </cell>
          <cell r="B3232" t="str">
            <v>PARAFUSO M16 EM ACO GALVANIZADO, COMPRIMENTO = 350 MM, DIAMETRO = 16 MM, ROSCA MAQUINA, CABECA QUADRADA                                                                                                                                                                                                                                                                                                                                                                                                   </v>
          </cell>
          <cell r="C3232" t="str">
            <v>UND</v>
          </cell>
          <cell r="D3232" t="str">
            <v>AS</v>
          </cell>
          <cell r="E3232">
            <v>23.31</v>
          </cell>
        </row>
        <row r="3233">
          <cell r="A3233">
            <v>437</v>
          </cell>
          <cell r="B3233" t="str">
            <v>PARAFUSO M16 EM ACO GALVANIZADO, COMPRIMENTO = 400 MM, DIAMETRO = 16 MM, ROSCA DUPLA                                                                                                                                                                                                                                                                                                                                                                                                                      </v>
          </cell>
          <cell r="C3233" t="str">
            <v>UND</v>
          </cell>
          <cell r="D3233" t="str">
            <v>AS</v>
          </cell>
          <cell r="E3233">
            <v>30.97</v>
          </cell>
        </row>
        <row r="3234">
          <cell r="A3234">
            <v>11790</v>
          </cell>
          <cell r="B3234" t="str">
            <v>PARAFUSO M16 EM ACO GALVANIZADO, COMPRIMENTO = 450 MM, DIAMETRO = 16 MM, ROSCA MAQUINA, CABECA QUADRADA                                                                                                                                                                                                                                                                                                                                                                                                   </v>
          </cell>
          <cell r="C3234" t="str">
            <v>UND</v>
          </cell>
          <cell r="D3234" t="str">
            <v>AS</v>
          </cell>
          <cell r="E3234">
            <v>35.13</v>
          </cell>
        </row>
        <row r="3235">
          <cell r="A3235">
            <v>428</v>
          </cell>
          <cell r="B3235" t="str">
            <v>PARAFUSO M16 EM ACO GALVANIZADO, COMPRIMENTO = 500 MM, DIAMETRO = 16 MM, ROSCA MAQUINA, COM CABECA SEXTAVADA E PORCA                                                                                                                                                                                                                                                                                                                                                                                      </v>
          </cell>
          <cell r="C3235" t="str">
            <v>UND</v>
          </cell>
          <cell r="D3235" t="str">
            <v>AS</v>
          </cell>
          <cell r="E3235">
            <v>38.2</v>
          </cell>
        </row>
        <row r="3236">
          <cell r="A3236">
            <v>4384</v>
          </cell>
          <cell r="B3236" t="str">
            <v>PARAFUSO NIQUELADO COM ACABAMENTO CROMADO PARA FIXAR PECA SANITARIA, INCLUI PORCA CEGA, ARRUELA E BUCHA DE NYLON TAMANHO S-10                                                                                                                                                                                                                                                                                                                                                                             </v>
          </cell>
          <cell r="C3236" t="str">
            <v>UND</v>
          </cell>
          <cell r="D3236" t="str">
            <v>CR</v>
          </cell>
          <cell r="E3236">
            <v>30.03</v>
          </cell>
        </row>
        <row r="3237">
          <cell r="A3237">
            <v>4351</v>
          </cell>
          <cell r="B3237" t="str">
            <v>PARAFUSO NIQUELADO 3 1/2" COM ACABAMENTO CROMADO PARA FIXAR PECA SANITARIA, INCLUI PORCA CEGA, ARRUELA E BUCHA DE NYLON TAMANHO S-8                                                                                                                                                                                                                                                                                                                                                                       </v>
          </cell>
          <cell r="C3237" t="str">
            <v>UND</v>
          </cell>
          <cell r="D3237" t="str">
            <v>CR</v>
          </cell>
          <cell r="E3237">
            <v>22.26</v>
          </cell>
        </row>
        <row r="3238">
          <cell r="A3238">
            <v>11054</v>
          </cell>
          <cell r="B3238" t="str">
            <v>PARAFUSO ROSCA SOBERBA ZINCADO CABECA CHATA FENDA SIMPLES 3,2 X 20 MM (3/4 ")                                                                                                                                                                                                                                                                                                                                                                                                                             </v>
          </cell>
          <cell r="C3238" t="str">
            <v>UND</v>
          </cell>
          <cell r="D3238" t="str">
            <v>CR</v>
          </cell>
          <cell r="E3238">
            <v>0.04</v>
          </cell>
        </row>
        <row r="3239">
          <cell r="A3239">
            <v>11055</v>
          </cell>
          <cell r="B3239" t="str">
            <v>PARAFUSO ROSCA SOBERBA ZINCADO CABECA CHATA FENDA SIMPLES 3,5 X 25 MM (1 ")                                                                                                                                                                                                                                                                                                                                                                                                                               </v>
          </cell>
          <cell r="C3239" t="str">
            <v>UND</v>
          </cell>
          <cell r="D3239" t="str">
            <v>CR</v>
          </cell>
          <cell r="E3239">
            <v>0.06</v>
          </cell>
        </row>
        <row r="3240">
          <cell r="A3240">
            <v>11056</v>
          </cell>
          <cell r="B3240" t="str">
            <v>PARAFUSO ROSCA SOBERBA ZINCADO CABECA CHATA FENDA SIMPLES 3,8 X 30 MM (1.1/4 ")                                                                                                                                                                                                                                                                                                                                                                                                                           </v>
          </cell>
          <cell r="C3240" t="str">
            <v>UND</v>
          </cell>
          <cell r="D3240" t="str">
            <v>CR</v>
          </cell>
          <cell r="E3240">
            <v>0.07</v>
          </cell>
        </row>
        <row r="3241">
          <cell r="A3241">
            <v>11057</v>
          </cell>
          <cell r="B3241" t="str">
            <v>PARAFUSO ROSCA SOBERBA ZINCADO CABECA CHATA FENDA SIMPLES 4,8 X 40 MM (1.1/2 ")                                                                                                                                                                                                                                                                                                                                                                                                                           </v>
          </cell>
          <cell r="C3241" t="str">
            <v>UND</v>
          </cell>
          <cell r="D3241" t="str">
            <v>CR</v>
          </cell>
          <cell r="E3241">
            <v>0.14</v>
          </cell>
        </row>
        <row r="3242">
          <cell r="A3242">
            <v>11059</v>
          </cell>
          <cell r="B3242" t="str">
            <v>PARAFUSO ROSCA SOBERBA ZINCADO CABECA CHATA FENDA SIMPLES 5,5 X 50 MM (2 ")                                                                                                                                                                                                                                                                                                                                                                                                                               </v>
          </cell>
          <cell r="C3242" t="str">
            <v>UND</v>
          </cell>
          <cell r="D3242" t="str">
            <v>CR</v>
          </cell>
          <cell r="E3242">
            <v>0.27</v>
          </cell>
        </row>
        <row r="3243">
          <cell r="A3243">
            <v>11058</v>
          </cell>
          <cell r="B3243" t="str">
            <v>PARAFUSO ROSCA SOBERBA ZINCADO CABECA CHATA FENDA SIMPLES 5,5 X 65 MM (2.1/2 ")                                                                                                                                                                                                                                                                                                                                                                                                                           </v>
          </cell>
          <cell r="C3243" t="str">
            <v>UND</v>
          </cell>
          <cell r="D3243" t="str">
            <v>CR</v>
          </cell>
          <cell r="E3243">
            <v>0.35</v>
          </cell>
        </row>
        <row r="3244">
          <cell r="A3244">
            <v>4380</v>
          </cell>
          <cell r="B3244" t="str">
            <v>PARAFUSO ZINCADO ROSCA SOBERBA 5/16 " X 120 MM PARA TELHA FIBROCIMENTO                                                                                                                                                                                                                                                                                                                                                                                                                                    </v>
          </cell>
          <cell r="C3244" t="str">
            <v>UND</v>
          </cell>
          <cell r="D3244" t="str">
            <v>CR</v>
          </cell>
          <cell r="E3244">
            <v>1.19</v>
          </cell>
        </row>
        <row r="3245">
          <cell r="A3245">
            <v>4299</v>
          </cell>
          <cell r="B3245" t="str">
            <v>PARAFUSO ZINCADO ROSCA SOBERBA, CABECA SEXTAVADA, 5/16 " X 110 MM, PARA FIXACAO DE TELHA EM MADEIRA                                                                                                                                                                                                                                                                                                                                                                                                       </v>
          </cell>
          <cell r="C3245" t="str">
            <v>UND</v>
          </cell>
          <cell r="D3245" t="str">
            <v>C </v>
          </cell>
          <cell r="E3245">
            <v>1.12</v>
          </cell>
        </row>
        <row r="3246">
          <cell r="A3246">
            <v>4304</v>
          </cell>
          <cell r="B3246" t="str">
            <v>PARAFUSO ZINCADO ROSCA SOBERBA, CABECA SEXTAVADA, 5/16 " X 150 MM, PARA FIXACAO DE TELHA EM MADEIRA                                                                                                                                                                                                                                                                                                                                                                                                       </v>
          </cell>
          <cell r="C3246" t="str">
            <v>UND</v>
          </cell>
          <cell r="D3246" t="str">
            <v>CR</v>
          </cell>
          <cell r="E3246">
            <v>1.52</v>
          </cell>
        </row>
        <row r="3247">
          <cell r="A3247">
            <v>4305</v>
          </cell>
          <cell r="B3247" t="str">
            <v>PARAFUSO ZINCADO ROSCA SOBERBA, CABECA SEXTAVADA, 5/16 " X 180 MM, PARA FIXACAO DE TELHA EM MADEIRA                                                                                                                                                                                                                                                                                                                                                                                                       </v>
          </cell>
          <cell r="C3247" t="str">
            <v>UND</v>
          </cell>
          <cell r="D3247" t="str">
            <v>CR</v>
          </cell>
          <cell r="E3247">
            <v>1.77</v>
          </cell>
        </row>
        <row r="3248">
          <cell r="A3248">
            <v>4306</v>
          </cell>
          <cell r="B3248" t="str">
            <v>PARAFUSO ZINCADO ROSCA SOBERBA, CABECA SEXTAVADA, 5/16 " X 200 MM, PARA FIXACAO DE TELHA EM MADEIRA                                                                                                                                                                                                                                                                                                                                                                                                       </v>
          </cell>
          <cell r="C3248" t="str">
            <v>UND</v>
          </cell>
          <cell r="D3248" t="str">
            <v>CR</v>
          </cell>
          <cell r="E3248">
            <v>2.06</v>
          </cell>
        </row>
        <row r="3249">
          <cell r="A3249">
            <v>4308</v>
          </cell>
          <cell r="B3249" t="str">
            <v>PARAFUSO ZINCADO ROSCA SOBERBA, CABECA SEXTAVADA, 5/16 " X 230 MM, PARA FIXACAO DE TELHA EM MADEIRA                                                                                                                                                                                                                                                                                                                                                                                                       </v>
          </cell>
          <cell r="C3249" t="str">
            <v>UND</v>
          </cell>
          <cell r="D3249" t="str">
            <v>CR</v>
          </cell>
          <cell r="E3249">
            <v>4.26</v>
          </cell>
        </row>
        <row r="3250">
          <cell r="A3250">
            <v>4302</v>
          </cell>
          <cell r="B3250" t="str">
            <v>PARAFUSO ZINCADO ROSCA SOBERBA, CABECA SEXTAVADA, 5/16 " X 250 MM, PARA FIXACAO DE TELHA EM MADEIRA                                                                                                                                                                                                                                                                                                                                                                                                       </v>
          </cell>
          <cell r="C3250" t="str">
            <v>UND</v>
          </cell>
          <cell r="D3250" t="str">
            <v>CR</v>
          </cell>
          <cell r="E3250">
            <v>3.2</v>
          </cell>
        </row>
        <row r="3251">
          <cell r="A3251">
            <v>4300</v>
          </cell>
          <cell r="B3251" t="str">
            <v>PARAFUSO ZINCADO ROSCA SOBERBA, CABECA SEXTAVADA, 5/16 " X 50 MM, PARA FIXACAO DE TELHA EM MADEIRA                                                                                                                                                                                                                                                                                                                                                                                                        </v>
          </cell>
          <cell r="C3251" t="str">
            <v>UND</v>
          </cell>
          <cell r="D3251" t="str">
            <v>CR</v>
          </cell>
          <cell r="E3251">
            <v>0.76</v>
          </cell>
        </row>
        <row r="3252">
          <cell r="A3252">
            <v>4301</v>
          </cell>
          <cell r="B3252" t="str">
            <v>PARAFUSO ZINCADO ROSCA SOBERBA, CABECA SEXTAVADA, 5/16 " X 85 MM, PARA FIXACAO DE TELHA EM MADEIRA                                                                                                                                                                                                                                                                                                                                                                                                        </v>
          </cell>
          <cell r="C3252" t="str">
            <v>UND</v>
          </cell>
          <cell r="D3252" t="str">
            <v>CR</v>
          </cell>
          <cell r="E3252">
            <v>0.93</v>
          </cell>
        </row>
        <row r="3253">
          <cell r="A3253">
            <v>4320</v>
          </cell>
          <cell r="B3253" t="str">
            <v>PARAFUSO ZINCADO 5/16 " X 250 MM PARA FIXACAO DE TELHA DE FIBROCIMENTO CANALETE 49, INCLUI BUCHA NYLON S-10                                                                                                                                                                                                                                                                                                                                                                                               </v>
          </cell>
          <cell r="C3253" t="str">
            <v>UND</v>
          </cell>
          <cell r="D3253" t="str">
            <v>CR</v>
          </cell>
          <cell r="E3253">
            <v>2.82</v>
          </cell>
        </row>
        <row r="3254">
          <cell r="A3254">
            <v>4318</v>
          </cell>
          <cell r="B3254" t="str">
            <v>PARAFUSO ZINCADO 5/16 " X 85 MM PARA FIXACAO DE TELHA DE FIBROCIMENTO CANALETE 90, INCLUI BUCHA NYLON S-10                                                                                                                                                                                                                                                                                                                                                                                                </v>
          </cell>
          <cell r="C3254" t="str">
            <v>UND</v>
          </cell>
          <cell r="D3254" t="str">
            <v>CR</v>
          </cell>
          <cell r="E3254">
            <v>1.37</v>
          </cell>
        </row>
        <row r="3255">
          <cell r="A3255">
            <v>40547</v>
          </cell>
          <cell r="B3255" t="str">
            <v>PARAFUSO ZINCADO, AUTOBROCANTE, FLANGEADO, 4,2 MM X 19 MM                                                                                                                                                                                                                                                                                                                                                                                                                                                 </v>
          </cell>
          <cell r="C3255" t="str">
            <v>CENTO </v>
          </cell>
          <cell r="D3255" t="str">
            <v>CR</v>
          </cell>
          <cell r="E3255">
            <v>36.48</v>
          </cell>
        </row>
        <row r="3256">
          <cell r="A3256">
            <v>11962</v>
          </cell>
          <cell r="B3256" t="str">
            <v>PARAFUSO ZINCADO, SEXTAVADO, COM ROSCA INTEIRA, DIAMETRO 1/4", COMPRIMENTO 1/2"                                                                                                                                                                                                                                                                                                                                                                                                                           </v>
          </cell>
          <cell r="C3256" t="str">
            <v>UND</v>
          </cell>
          <cell r="D3256" t="str">
            <v>CR</v>
          </cell>
          <cell r="E3256">
            <v>0.3</v>
          </cell>
        </row>
        <row r="3257">
          <cell r="A3257">
            <v>4332</v>
          </cell>
          <cell r="B3257" t="str">
            <v>PARAFUSO ZINCADO, SEXTAVADO, COM ROSCA INTEIRA, DIAMETRO 3/8", COMPRIMENTO 2"                                                                                                                                                                                                                                                                                                                                                                                                                             </v>
          </cell>
          <cell r="C3257" t="str">
            <v>UND</v>
          </cell>
          <cell r="D3257" t="str">
            <v>CR</v>
          </cell>
          <cell r="E3257">
            <v>1.45</v>
          </cell>
        </row>
        <row r="3258">
          <cell r="A3258">
            <v>4331</v>
          </cell>
          <cell r="B3258" t="str">
            <v>PARAFUSO ZINCADO, SEXTAVADO, COM ROSCA INTEIRA, DIAMETRO 5/8", COMPRIMENTO 2 1/4"                                                                                                                                                                                                                                                                                                                                                                                                                         </v>
          </cell>
          <cell r="C3258" t="str">
            <v>UND</v>
          </cell>
          <cell r="D3258" t="str">
            <v>CR</v>
          </cell>
          <cell r="E3258">
            <v>5.47</v>
          </cell>
        </row>
        <row r="3259">
          <cell r="A3259">
            <v>4336</v>
          </cell>
          <cell r="B3259" t="str">
            <v>PARAFUSO ZINCADO, SEXTAVADO, COM ROSCA INTEIRA, DIAMETRO 5/8", COMPRIMENTO 3", COM PORCA E ARRUELA DE PRESSAO MEDIA                                                                                                                                                                                                                                                                                                                                                                                       </v>
          </cell>
          <cell r="C3259" t="str">
            <v>UND</v>
          </cell>
          <cell r="D3259" t="str">
            <v>CR</v>
          </cell>
          <cell r="E3259">
            <v>7.01</v>
          </cell>
        </row>
        <row r="3260">
          <cell r="A3260">
            <v>13294</v>
          </cell>
          <cell r="B3260" t="str">
            <v>PARAFUSO ZINCADO, SEXTAVADO, COM ROSCA SOBERBA, DIAMETRO 3/8", COMPRIMENTO 80 MM                                                                                                                                                                                                                                                                                                                                                                                                                          </v>
          </cell>
          <cell r="C3260" t="str">
            <v>UND</v>
          </cell>
          <cell r="D3260" t="str">
            <v>CR</v>
          </cell>
          <cell r="E3260">
            <v>2.01</v>
          </cell>
        </row>
        <row r="3261">
          <cell r="A3261">
            <v>11948</v>
          </cell>
          <cell r="B3261" t="str">
            <v>PARAFUSO ZINCADO, SEXTAVADO, COM ROSCA SOBERBA, DIAMETRO 5/16", COMPRIMENTO 40 MM                                                                                                                                                                                                                                                                                                                                                                                                                         </v>
          </cell>
          <cell r="C3261" t="str">
            <v>UND</v>
          </cell>
          <cell r="D3261" t="str">
            <v>CR</v>
          </cell>
          <cell r="E3261">
            <v>0.9</v>
          </cell>
        </row>
        <row r="3262">
          <cell r="A3262">
            <v>4382</v>
          </cell>
          <cell r="B3262" t="str">
            <v>PARAFUSO ZINCADO, SEXTAVADO, COM ROSCA SOBERBA, DIAMETRO 5/16", COMPRIMENTO 80 MM                                                                                                                                                                                                                                                                                                                                                                                                                         </v>
          </cell>
          <cell r="C3262" t="str">
            <v>UND</v>
          </cell>
          <cell r="D3262" t="str">
            <v>CR</v>
          </cell>
          <cell r="E3262">
            <v>1.5</v>
          </cell>
        </row>
        <row r="3263">
          <cell r="A3263">
            <v>4354</v>
          </cell>
          <cell r="B3263" t="str">
            <v>PARAFUSO ZINCADO, SEXTAVADO, GRAU 5, ROSCA INTEIRA, DIAMETRO 1 1/2", COMPRIMENTO 4"                                                                                                                                                                                                                                                                                                                                                                                                                       </v>
          </cell>
          <cell r="C3263" t="str">
            <v>UND</v>
          </cell>
          <cell r="D3263" t="str">
            <v>CR</v>
          </cell>
          <cell r="E3263">
            <v>62.82</v>
          </cell>
        </row>
        <row r="3264">
          <cell r="A3264">
            <v>40839</v>
          </cell>
          <cell r="B3264" t="str">
            <v>PARAFUSO, ASTM A307 - GRAU A, SEXTAVADO, ZINCADO, DIAMETRO 3/8" (9,52 MM), COMPRIMENTO 1 " (25,4 MM)                                                                                                                                                                                                                                                                                                                                                                                                      </v>
          </cell>
          <cell r="C3264" t="str">
            <v>CENTO </v>
          </cell>
          <cell r="D3264" t="str">
            <v>CR</v>
          </cell>
          <cell r="E3264">
            <v>151.17</v>
          </cell>
        </row>
        <row r="3265">
          <cell r="A3265">
            <v>40552</v>
          </cell>
          <cell r="B3265" t="str">
            <v>PARAFUSO, AUTO ATARRACHANTE, CABECA CHATA, FENDA SIMPLES, 1/4" (6,35 MM) X 25 MM                                                                                                                                                                                                                                                                                                                                                                                                                          </v>
          </cell>
          <cell r="C3265" t="str">
            <v>CENTO </v>
          </cell>
          <cell r="D3265" t="str">
            <v>CR</v>
          </cell>
          <cell r="E3265">
            <v>62.55</v>
          </cell>
        </row>
        <row r="3266">
          <cell r="A3266">
            <v>40549</v>
          </cell>
          <cell r="B3266" t="str">
            <v>PARAFUSO, COMUM, ASTM A307, SEXTAVADO, DIAMETRO 1/2" (12,7 MM), COMPRIMENTO 1" (25,4 MM)                                                                                                                                                                                                                                                                                                                                                                                                                  </v>
          </cell>
          <cell r="C3266" t="str">
            <v>CENTO </v>
          </cell>
          <cell r="D3266" t="str">
            <v>CR</v>
          </cell>
          <cell r="E3266">
            <v>247.61</v>
          </cell>
        </row>
        <row r="3267">
          <cell r="A3267">
            <v>4385</v>
          </cell>
          <cell r="B3267" t="str">
            <v>PARALELEPIPEDO GRANITICO OU BASALTICO, PARA PAVIMENTACAO, SEM FRETE (VARIACAO REGIONAL DE PECAS POR M2)                                                                                                                                                                                                                                                                                                                                                                                                   </v>
          </cell>
          <cell r="C3267" t="str">
            <v>MIL   </v>
          </cell>
          <cell r="D3267" t="str">
            <v>CR</v>
          </cell>
          <cell r="E3267">
            <v>974.75</v>
          </cell>
        </row>
        <row r="3268">
          <cell r="A3268">
            <v>20078</v>
          </cell>
          <cell r="B3268" t="str">
            <v>PASTA LUBRIFICANTE PARA TUBOS E CONEXOES COM JUNTA ELASTICA, EMBALAGEM DE *400* GR (USO EM PVC, ACO, POLIETILENO E OUTROS)                                                                                                                                                                                                                                                                                                                                                                                </v>
          </cell>
          <cell r="C3268" t="str">
            <v>UND</v>
          </cell>
          <cell r="D3268" t="str">
            <v>CR</v>
          </cell>
          <cell r="E3268">
            <v>25.08</v>
          </cell>
        </row>
        <row r="3269">
          <cell r="A3269">
            <v>39897</v>
          </cell>
          <cell r="B3269" t="str">
            <v>PASTA PARA SOLDA DE TUBOS E CONEXOES DE COBRE (EMBALAGEM COM 250 G)                                                                                                                                                                                                                                                                                                                                                                                                                                       </v>
          </cell>
          <cell r="C3269" t="str">
            <v>UND</v>
          </cell>
          <cell r="D3269" t="str">
            <v>CR</v>
          </cell>
          <cell r="E3269">
            <v>95.33</v>
          </cell>
        </row>
        <row r="3270">
          <cell r="A3270">
            <v>118</v>
          </cell>
          <cell r="B3270" t="str">
            <v>PASTA VEDA JUNTAS/ROSCA, EMBALAGEM DE *500* G, PARA INSTALACOES DE AGUA, GAS E OUTROS                                                                                                                                                                                                                                                                                                                                                                                                                     </v>
          </cell>
          <cell r="C3270" t="str">
            <v>UND</v>
          </cell>
          <cell r="D3270" t="str">
            <v>CR</v>
          </cell>
          <cell r="E3270">
            <v>53.04</v>
          </cell>
        </row>
        <row r="3271">
          <cell r="A3271">
            <v>4396</v>
          </cell>
          <cell r="B3271" t="str">
            <v>PASTILHA CERAMICA/PORCELANA, REVEST INT/EXT E  PISCINA, CORES BRANCA OU FRIAS, SOLIDAS, SEM MESCLAGEM/MISTURA, ACABAMENTO LISO *2,5 X 2,5* CM                                                                                                                                                                                                                                                                                                                                                             </v>
          </cell>
          <cell r="C3271" t="str">
            <v>M2</v>
          </cell>
          <cell r="D3271" t="str">
            <v>CR</v>
          </cell>
          <cell r="E3271">
            <v>241.16</v>
          </cell>
        </row>
        <row r="3272">
          <cell r="A3272">
            <v>36881</v>
          </cell>
          <cell r="B3272" t="str">
            <v>PASTILHA CERAMICA/PORCELANA, REVEST INT/EXT E  PISCINA, CORES BRANCA OU FRIAS, SOLIDAS, SEM MESCLAGEM/MISTURA, ACABAMENTO LISO *5 X 5* CM                                                                                                                                                                                                                                                                                                                                                                 </v>
          </cell>
          <cell r="C3272" t="str">
            <v>M2</v>
          </cell>
          <cell r="D3272" t="str">
            <v>CR</v>
          </cell>
          <cell r="E3272">
            <v>155.32</v>
          </cell>
        </row>
        <row r="3273">
          <cell r="A3273">
            <v>4397</v>
          </cell>
          <cell r="B3273" t="str">
            <v>PASTILHA CERAMICA/PORCELANA, REVEST INT/EXT E  PISCINA, CORES LISAS/SOLIDAS, QUENTES, SEM MESCLAGEM/MISTURA, *2,5 X 2,5* CM                                                                                                                                                                                                                                                                                                                                                                               </v>
          </cell>
          <cell r="C3273" t="str">
            <v>M2</v>
          </cell>
          <cell r="D3273" t="str">
            <v>CR</v>
          </cell>
          <cell r="E3273">
            <v>262.33</v>
          </cell>
        </row>
        <row r="3274">
          <cell r="A3274">
            <v>36882</v>
          </cell>
          <cell r="B3274" t="str">
            <v>PASTILHA CERAMICA/PORCELANA, REVEST INT/EXT E  PISCINA, CORES LISAS/SOLIDAS, QUENTES, SEM MESCLAGEM/MISTURA, *5 X 5* CM                                                                                                                                                                                                                                                                                                                                                                                   </v>
          </cell>
          <cell r="C3274" t="str">
            <v>M2</v>
          </cell>
          <cell r="D3274" t="str">
            <v>CR</v>
          </cell>
          <cell r="E3274">
            <v>185.72</v>
          </cell>
        </row>
        <row r="3275">
          <cell r="A3275">
            <v>4751</v>
          </cell>
          <cell r="B3275" t="str">
            <v>PASTILHEIRO (HORISTA)                                                                                                                                                                                                                                                                                                                                                                                                                                                                                     </v>
          </cell>
          <cell r="C3275" t="str">
            <v>H </v>
          </cell>
          <cell r="D3275" t="str">
            <v>CR</v>
          </cell>
          <cell r="E3275">
            <v>20.03</v>
          </cell>
        </row>
        <row r="3276">
          <cell r="A3276">
            <v>41066</v>
          </cell>
          <cell r="B3276" t="str">
            <v>PASTILHEIRO (MENSALISTA)                                                                                                                                                                                                                                                                                                                                                                                                                                                                                  </v>
          </cell>
          <cell r="C3276" t="str">
            <v>MÊS   </v>
          </cell>
          <cell r="D3276" t="str">
            <v>CR</v>
          </cell>
          <cell r="E3276">
            <v>3495.42</v>
          </cell>
        </row>
        <row r="3277">
          <cell r="A3277">
            <v>39604</v>
          </cell>
          <cell r="B3277" t="str">
            <v>PATCH CORD (CABO DE REDE), CATEGORIA 5 E (CAT 5E) UTP, 24 AWG, 4 PARES, EXTENSAO DE 1,50 M                                                                                                                                                                                                                                                                                                                                                                                                                </v>
          </cell>
          <cell r="C3277" t="str">
            <v>UND</v>
          </cell>
          <cell r="D3277" t="str">
            <v>CR</v>
          </cell>
          <cell r="E3277">
            <v>10.86</v>
          </cell>
        </row>
        <row r="3278">
          <cell r="A3278">
            <v>39605</v>
          </cell>
          <cell r="B3278" t="str">
            <v>PATCH CORD (CABO DE REDE), CATEGORIA 5 E (CAT 5E) UTP, 24 AWG, 4 PARES, EXTENSAO DE 2,50 M                                                                                                                                                                                                                                                                                                                                                                                                                </v>
          </cell>
          <cell r="C3278" t="str">
            <v>UND</v>
          </cell>
          <cell r="D3278" t="str">
            <v>CR</v>
          </cell>
          <cell r="E3278">
            <v>11.79</v>
          </cell>
        </row>
        <row r="3279">
          <cell r="A3279">
            <v>39606</v>
          </cell>
          <cell r="B3279" t="str">
            <v>PATCH CORD (CABO DE REDE), CATEGORIA 6 (CAT 6) UTP, 23 AWG, 4 PARES, EXTENSAO DE 1,50 M                                                                                                                                                                                                                                                                                                                                                                                                                   </v>
          </cell>
          <cell r="C3279" t="str">
            <v>UND</v>
          </cell>
          <cell r="D3279" t="str">
            <v>CR</v>
          </cell>
          <cell r="E3279">
            <v>20.65</v>
          </cell>
        </row>
        <row r="3280">
          <cell r="A3280">
            <v>39607</v>
          </cell>
          <cell r="B3280" t="str">
            <v>PATCH CORD (CABO DE REDE), CATEGORIA 6 (CAT 6) UTP, 23 AWG, 4 PARES, EXTENSAO DE 2,50 M                                                                                                                                                                                                                                                                                                                                                                                                                   </v>
          </cell>
          <cell r="C3280" t="str">
            <v>UND</v>
          </cell>
          <cell r="D3280" t="str">
            <v>CR</v>
          </cell>
          <cell r="E3280">
            <v>27.94</v>
          </cell>
        </row>
        <row r="3281">
          <cell r="A3281">
            <v>39594</v>
          </cell>
          <cell r="B3281" t="str">
            <v>PATCH PANEL, 24 PORTAS, CATEGORIA 5E, COM RACKS DE 19" DE LARGURA E 1 U DE ALTURA                                                                                                                                                                                                                                                                                                                                                                                                                         </v>
          </cell>
          <cell r="C3281" t="str">
            <v>UND</v>
          </cell>
          <cell r="D3281" t="str">
            <v>C </v>
          </cell>
          <cell r="E3281">
            <v>469.99</v>
          </cell>
        </row>
        <row r="3282">
          <cell r="A3282">
            <v>39596</v>
          </cell>
          <cell r="B3282" t="str">
            <v>PATCH PANEL, 24 PORTAS, CATEGORIA 6, COM RACKS DE 19" DE LARGURA E 1 U DE ALTURA                                                                                                                                                                                                                                                                                                                                                                                                                          </v>
          </cell>
          <cell r="C3282" t="str">
            <v>UND</v>
          </cell>
          <cell r="D3282" t="str">
            <v>CR</v>
          </cell>
          <cell r="E3282">
            <v>1258.67</v>
          </cell>
        </row>
        <row r="3283">
          <cell r="A3283">
            <v>39595</v>
          </cell>
          <cell r="B3283" t="str">
            <v>PATCH PANEL, 48 PORTAS, CATEGORIA 5E, COM RACKS DE 19" DE LARGURA E 2 U DE ALTURA                                                                                                                                                                                                                                                                                                                                                                                                                         </v>
          </cell>
          <cell r="C3283" t="str">
            <v>UND</v>
          </cell>
          <cell r="D3283" t="str">
            <v>CR</v>
          </cell>
          <cell r="E3283">
            <v>2828.06</v>
          </cell>
        </row>
        <row r="3284">
          <cell r="A3284">
            <v>39597</v>
          </cell>
          <cell r="B3284" t="str">
            <v>PATCH PANEL, 48 PORTAS, CATEGORIA 6, COM RACKS DE 19" DE LARGURA E 2 U DE ALTURA                                                                                                                                                                                                                                                                                                                                                                                                                          </v>
          </cell>
          <cell r="C3284" t="str">
            <v>UND</v>
          </cell>
          <cell r="D3284" t="str">
            <v>CR</v>
          </cell>
          <cell r="E3284">
            <v>4436.19</v>
          </cell>
        </row>
        <row r="3285">
          <cell r="A3285">
            <v>10731</v>
          </cell>
          <cell r="B3285" t="str">
            <v>PEDRA ARDOSIA, CINZA, *40 X 40* CM, E= *1 CM                                                                                                                                                                                                                                                                                                                                                                                                                                                              </v>
          </cell>
          <cell r="C3285" t="str">
            <v>M2</v>
          </cell>
          <cell r="D3285" t="str">
            <v>AS</v>
          </cell>
          <cell r="E3285">
            <v>34.75</v>
          </cell>
        </row>
        <row r="3286">
          <cell r="A3286">
            <v>4704</v>
          </cell>
          <cell r="B3286" t="str">
            <v>PEDRA ARDOSIA, CINZA, 20  X  40 CM,  E=  *1 CM                                                                                                                                                                                                                                                                                                                                                                                                                                                            </v>
          </cell>
          <cell r="C3286" t="str">
            <v>M2</v>
          </cell>
          <cell r="D3286" t="str">
            <v>AS</v>
          </cell>
          <cell r="E3286">
            <v>31.36</v>
          </cell>
        </row>
        <row r="3287">
          <cell r="A3287">
            <v>10730</v>
          </cell>
          <cell r="B3287" t="str">
            <v>PEDRA ARDOSIA, CINZA, 30  X  30,  E= *1 CM                                                                                                                                                                                                                                                                                                                                                                                                                                                                </v>
          </cell>
          <cell r="C3287" t="str">
            <v>M2</v>
          </cell>
          <cell r="D3287" t="str">
            <v>AS</v>
          </cell>
          <cell r="E3287">
            <v>33.6</v>
          </cell>
        </row>
        <row r="3288">
          <cell r="A3288">
            <v>4729</v>
          </cell>
          <cell r="B3288" t="str">
            <v>PEDRA BRITADA GRADUADA, CLASSIFICADA (POSTO PEDREIRA/FORNECEDOR, SEM FRETE)                                                                                                                                                                                                                                                                                                                                                                                                                               </v>
          </cell>
          <cell r="C3288" t="str">
            <v>M3</v>
          </cell>
          <cell r="D3288" t="str">
            <v>CR</v>
          </cell>
          <cell r="E3288">
            <v>105.27</v>
          </cell>
        </row>
        <row r="3289">
          <cell r="A3289">
            <v>4720</v>
          </cell>
          <cell r="B3289" t="str">
            <v>PEDRA BRITADA N. 0, OU PEDRISCO (4,8 A 9,5 MM) POSTO PEDREIRA/FORNECEDOR, SEM FRETE                                                                                                                                                                                                                                                                                                                                                                                                                       </v>
          </cell>
          <cell r="C3289" t="str">
            <v>M3</v>
          </cell>
          <cell r="D3289" t="str">
            <v>CR</v>
          </cell>
          <cell r="E3289">
            <v>120.62</v>
          </cell>
        </row>
        <row r="3290">
          <cell r="A3290">
            <v>4721</v>
          </cell>
          <cell r="B3290" t="str">
            <v>PEDRA BRITADA N. 1 (9,5 a 19 MM) POSTO PEDREIRA/FORNECEDOR, SEM FRETE                                                                                                                                                                                                                                                                                                                                                                                                                                     </v>
          </cell>
          <cell r="C3290" t="str">
            <v>M3</v>
          </cell>
          <cell r="D3290" t="str">
            <v>CR</v>
          </cell>
          <cell r="E3290">
            <v>104.48</v>
          </cell>
        </row>
        <row r="3291">
          <cell r="A3291">
            <v>4718</v>
          </cell>
          <cell r="B3291" t="str">
            <v>PEDRA BRITADA N. 2 (19 A 38 MM) POSTO PEDREIRA/FORNECEDOR, SEM FRETE                                                                                                                                                                                                                                                                                                                                                                                                                                      </v>
          </cell>
          <cell r="C3291" t="str">
            <v>M3</v>
          </cell>
          <cell r="D3291" t="str">
            <v>C </v>
          </cell>
          <cell r="E3291">
            <v>105.03</v>
          </cell>
        </row>
        <row r="3292">
          <cell r="A3292">
            <v>4722</v>
          </cell>
          <cell r="B3292" t="str">
            <v>PEDRA BRITADA N. 3 (38 A 50 MM) POSTO PEDREIRA/FORNECEDOR, SEM FRETE                                                                                                                                                                                                                                                                                                                                                                                                                                      </v>
          </cell>
          <cell r="C3292" t="str">
            <v>M3</v>
          </cell>
          <cell r="D3292" t="str">
            <v>CR</v>
          </cell>
          <cell r="E3292">
            <v>98.69</v>
          </cell>
        </row>
        <row r="3293">
          <cell r="A3293">
            <v>4723</v>
          </cell>
          <cell r="B3293" t="str">
            <v>PEDRA BRITADA N. 4 (50 A 76 MM) POSTO PEDREIRA/FORNECEDOR, SEM FRETE                                                                                                                                                                                                                                                                                                                                                                                                                                      </v>
          </cell>
          <cell r="C3293" t="str">
            <v>M3</v>
          </cell>
          <cell r="D3293" t="str">
            <v>CR</v>
          </cell>
          <cell r="E3293">
            <v>97.84</v>
          </cell>
        </row>
        <row r="3294">
          <cell r="A3294">
            <v>4727</v>
          </cell>
          <cell r="B3294" t="str">
            <v>PEDRA BRITADA N. 5 (76 A 100 MM) POSTO PEDREIRA/FORNECEDOR, SEM FRETE                                                                                                                                                                                                                                                                                                                                                                                                                                     </v>
          </cell>
          <cell r="C3294" t="str">
            <v>M3</v>
          </cell>
          <cell r="D3294" t="str">
            <v>CR</v>
          </cell>
          <cell r="E3294">
            <v>89.55</v>
          </cell>
        </row>
        <row r="3295">
          <cell r="A3295">
            <v>4748</v>
          </cell>
          <cell r="B3295" t="str">
            <v>PEDRA BRITADA OU BICA CORRIDA, NAO CLASSIFICADA (POSTO PEDREIRA/FORNECEDOR, SEM FRETE)                                                                                                                                                                                                                                                                                                                                                                                                                    </v>
          </cell>
          <cell r="C3295" t="str">
            <v>M3</v>
          </cell>
          <cell r="D3295" t="str">
            <v>CR</v>
          </cell>
          <cell r="E3295">
            <v>96.5</v>
          </cell>
        </row>
        <row r="3296">
          <cell r="A3296">
            <v>4730</v>
          </cell>
          <cell r="B3296" t="str">
            <v>PEDRA DE MAO OU PEDRA RACHAO PARA ARRIMO/FUNDACAO (POSTO PEDREIRA/FORNECEDOR, SEM FRETE)                                                                                                                                                                                                                                                                                                                                                                                                                  </v>
          </cell>
          <cell r="C3296" t="str">
            <v>M3</v>
          </cell>
          <cell r="D3296" t="str">
            <v>CR</v>
          </cell>
          <cell r="E3296">
            <v>98.2</v>
          </cell>
        </row>
        <row r="3297">
          <cell r="A3297">
            <v>13186</v>
          </cell>
          <cell r="B3297" t="str">
            <v>PEDRA GRANITICA OU BASALTICA IRREGULAR, FAIXA GRANULOMETRICA 100 A 150 MM PARA PAVIMENTACAO OU CALCAMENTO POLIEDRICO, POSTO PEDREIRA / FORNECEDOR (SEM FRETE)                                                                                                                                                                                                                                                                                                                                             </v>
          </cell>
          <cell r="C3297" t="str">
            <v>M3</v>
          </cell>
          <cell r="D3297" t="str">
            <v>CR</v>
          </cell>
          <cell r="E3297">
            <v>113.31</v>
          </cell>
        </row>
        <row r="3298">
          <cell r="A3298">
            <v>10737</v>
          </cell>
          <cell r="B3298" t="str">
            <v>PEDRA GRANITICA OU BASALTO, CACO, RETALHO, CAVACO, TIPO MIRACEMA, MADEIRA, PADUANA, RACHINHA, SANTA ISABEL OU OUTRAS SIMILARES, E=  *1,0 A *2,0 CM                                                                                                                                                                                                                                                                                                                                                        </v>
          </cell>
          <cell r="C3298" t="str">
            <v>M2</v>
          </cell>
          <cell r="D3298" t="str">
            <v>AS</v>
          </cell>
          <cell r="E3298">
            <v>109.2</v>
          </cell>
        </row>
        <row r="3299">
          <cell r="A3299">
            <v>10734</v>
          </cell>
          <cell r="B3299" t="str">
            <v>PEDRA GRANITICA, SERRADA, TIPO MIRACEMA, MADEIRA, PADUANA, RACHINHA, SANTA ISABEL OU OUTRAS SIMILARES, *11,5 X  *23 CM, E=  *1,0 A *2,0 CM                                                                                                                                                                                                                                                                                                                                                                </v>
          </cell>
          <cell r="C3299" t="str">
            <v>M2</v>
          </cell>
          <cell r="D3299" t="str">
            <v>AS</v>
          </cell>
          <cell r="E3299">
            <v>64.96</v>
          </cell>
        </row>
        <row r="3300">
          <cell r="A3300">
            <v>4708</v>
          </cell>
          <cell r="B3300" t="str">
            <v>PEDRA PORTUGUESA  OU PETIT PAVE, BRANCA OU PRETA                                                                                                                                                                                                                                                                                                                                                                                                                                                          </v>
          </cell>
          <cell r="C3300" t="str">
            <v>M2</v>
          </cell>
          <cell r="D3300" t="str">
            <v>AS</v>
          </cell>
          <cell r="E3300">
            <v>126</v>
          </cell>
        </row>
        <row r="3301">
          <cell r="A3301">
            <v>4712</v>
          </cell>
          <cell r="B3301" t="str">
            <v>PEDRA QUARTZITO OU CALCARIO LAMINADO, CACO, TIPO CARIRI, ITACOLOMI, LAGOA SANTA, LUMINARIA, PIRENOPOLIS, SAO TOME OU OUTRAS SIMILARES DA REGIAO, E=  *1,5 A *2,5 CM                                                                                                                                                                                                                                                                                                                                       </v>
          </cell>
          <cell r="C3301" t="str">
            <v>M2</v>
          </cell>
          <cell r="D3301" t="str">
            <v>AS</v>
          </cell>
          <cell r="E3301">
            <v>61.6</v>
          </cell>
        </row>
        <row r="3302">
          <cell r="A3302">
            <v>4710</v>
          </cell>
          <cell r="B3302" t="str">
            <v>PEDRA QUARTZITO OU CALCARIO LAMINADO, SERRADA, TIPO CARIRI, ITACOLOMI, LAGOA SANTA, LUMINARIA, PIRENOPOLIS, SAO TOME OU OUTRAS SIMILARES DA REGIAO, *20 X *40 CM, E=  *1,5 A *2,5 CM                                                                                                                                                                                                                                                                                                                      </v>
          </cell>
          <cell r="C3302" t="str">
            <v>M2</v>
          </cell>
          <cell r="D3302" t="str">
            <v>AS</v>
          </cell>
          <cell r="E3302">
            <v>197.55</v>
          </cell>
        </row>
        <row r="3303">
          <cell r="A3303">
            <v>4746</v>
          </cell>
          <cell r="B3303" t="str">
            <v>PEDREGULHO OU PICARRA DE JAZIDA, AO NATURAL, PARA BASE DE PAVIMENTACAO (RETIRADO NA JAZIDA, SEM TRANSPORTE)                                                                                                                                                                                                                                                                                                                                                                                               </v>
          </cell>
          <cell r="C3303" t="str">
            <v>M3</v>
          </cell>
          <cell r="D3303" t="str">
            <v>CR</v>
          </cell>
          <cell r="E3303">
            <v>73.35</v>
          </cell>
        </row>
        <row r="3304">
          <cell r="A3304">
            <v>4750</v>
          </cell>
          <cell r="B3304" t="str">
            <v>PEDREIRO (HORISTA)                                                                                                                                                                                                                                                                                                                                                                                                                                                                                        </v>
          </cell>
          <cell r="C3304" t="str">
            <v>H </v>
          </cell>
          <cell r="D3304" t="str">
            <v>C </v>
          </cell>
          <cell r="E3304">
            <v>20.03</v>
          </cell>
        </row>
        <row r="3305">
          <cell r="A3305">
            <v>41065</v>
          </cell>
          <cell r="B3305" t="str">
            <v>PEDREIRO (MENSALISTA)                                                                                                                                                                                                                                                                                                                                                                                                                                                                                     </v>
          </cell>
          <cell r="C3305" t="str">
            <v>MÊS   </v>
          </cell>
          <cell r="D3305" t="str">
            <v>CR</v>
          </cell>
          <cell r="E3305">
            <v>3495.42</v>
          </cell>
        </row>
        <row r="3306">
          <cell r="A3306">
            <v>34747</v>
          </cell>
          <cell r="B3306" t="str">
            <v>PEITORIL EM MARMORE, POLIDO, BRANCO COMUM, L= *15* CM, E=  *2,0* CM, COM PINGADEIRA                                                                                                                                                                                                                                                                                                                                                                                                                       </v>
          </cell>
          <cell r="C3306" t="str">
            <v>M </v>
          </cell>
          <cell r="D3306" t="str">
            <v>CR</v>
          </cell>
          <cell r="E3306">
            <v>106.27</v>
          </cell>
        </row>
        <row r="3307">
          <cell r="A3307">
            <v>4826</v>
          </cell>
          <cell r="B3307" t="str">
            <v>PEITORIL EM MARMORE, POLIDO, BRANCO COMUM, L= *15* CM, E=  *3* CM, CORTE RETO                                                                                                                                                                                                                                                                                                                                                                                                                             </v>
          </cell>
          <cell r="C3307" t="str">
            <v>M </v>
          </cell>
          <cell r="D3307" t="str">
            <v>CR</v>
          </cell>
          <cell r="E3307">
            <v>114.26</v>
          </cell>
        </row>
        <row r="3308">
          <cell r="A3308">
            <v>41975</v>
          </cell>
          <cell r="B3308" t="str">
            <v>PEITORIL PRE-MOLDADO EM GRANILITE, MARMORITE OU GRANITINA, L = *15* CM                                                                                                                                                                                                                                                                                                                                                                                                                                    </v>
          </cell>
          <cell r="C3308" t="str">
            <v>M2</v>
          </cell>
          <cell r="D3308" t="str">
            <v>AS</v>
          </cell>
          <cell r="E3308">
            <v>104.34</v>
          </cell>
        </row>
        <row r="3309">
          <cell r="A3309">
            <v>4825</v>
          </cell>
          <cell r="B3309" t="str">
            <v>PEITORIL/ SOLEIRA EM MARMORE, POLIDO, BRANCO COMUM, L= *25* CM, E=  *3* CM, CORTE RETO                                                                                                                                                                                                                                                                                                                                                                                                                    </v>
          </cell>
          <cell r="C3309" t="str">
            <v>M </v>
          </cell>
          <cell r="D3309" t="str">
            <v>CR</v>
          </cell>
          <cell r="E3309">
            <v>158.16</v>
          </cell>
        </row>
        <row r="3310">
          <cell r="A3310">
            <v>34744</v>
          </cell>
          <cell r="B3310" t="str">
            <v>PELICULA REFLETIVA, GT 7 ANOS PARA SINALIZACAO VERTICAL                                                                                                                                                                                                                                                                                                                                                                                                                                                   </v>
          </cell>
          <cell r="C3310" t="str">
            <v>M2</v>
          </cell>
          <cell r="D3310" t="str">
            <v>AS</v>
          </cell>
          <cell r="E3310">
            <v>23.25</v>
          </cell>
        </row>
        <row r="3311">
          <cell r="A3311">
            <v>39430</v>
          </cell>
          <cell r="B3311" t="str">
            <v>PENDURAL OU PRESILHA REGULADORA, EM ACO GALVANIZADO, COM CORPO, MOLA E REBITE, PARA PERFIL TIPO CANALETA DE ESTRUTURA EM FORROS DRYWALL                                                                                                                                                                                                                                                                                                                                                                   </v>
          </cell>
          <cell r="C3311" t="str">
            <v>UND</v>
          </cell>
          <cell r="D3311" t="str">
            <v>CR</v>
          </cell>
          <cell r="E3311">
            <v>1.77</v>
          </cell>
        </row>
        <row r="3312">
          <cell r="A3312">
            <v>39573</v>
          </cell>
          <cell r="B3312" t="str">
            <v>PENDURAL OU REGULADOR, COM MOLA, EM ACO GALVANIZADO, PARA PERFIL TIPO T CLICADO DE FORROS REMOVIVEL                                                                                                                                                                                                                                                                                                                                                                                                       </v>
          </cell>
          <cell r="C3312" t="str">
            <v>UND</v>
          </cell>
          <cell r="D3312" t="str">
            <v>CR</v>
          </cell>
          <cell r="E3312">
            <v>1.75</v>
          </cell>
        </row>
        <row r="3313">
          <cell r="A3313">
            <v>38410</v>
          </cell>
          <cell r="B3313" t="str">
            <v>PENEIRA ROTATIVA COM MOTOR ELETRICO TRIFASICO DE 2 CV, CILINDRO DE 1 M X 0,60 M, COM FUROS DE 3,17 MM                                                                                                                                                                                                                                                                                                                                                                                                     </v>
          </cell>
          <cell r="C3313" t="str">
            <v>UND</v>
          </cell>
          <cell r="D3313" t="str">
            <v>CR</v>
          </cell>
          <cell r="E3313">
            <v>17310.35</v>
          </cell>
        </row>
        <row r="3314">
          <cell r="A3314">
            <v>41596</v>
          </cell>
          <cell r="B3314" t="str">
            <v>PERFIL "H" DE ACO LAMINADO, "HP" 250 X 62,0                                                                                                                                                                                                                                                                                                                                                                                                                                                               </v>
          </cell>
          <cell r="C3314" t="str">
            <v>KG</v>
          </cell>
          <cell r="D3314" t="str">
            <v>CR</v>
          </cell>
          <cell r="E3314">
            <v>14.17</v>
          </cell>
        </row>
        <row r="3315">
          <cell r="A3315">
            <v>41598</v>
          </cell>
          <cell r="B3315" t="str">
            <v>PERFIL "H" DE ACO LAMINADO, "HP" 310 X 79,0                                                                                                                                                                                                                                                                                                                                                                                                                                                               </v>
          </cell>
          <cell r="C3315" t="str">
            <v>KG</v>
          </cell>
          <cell r="D3315" t="str">
            <v>CR</v>
          </cell>
          <cell r="E3315">
            <v>14.17</v>
          </cell>
        </row>
        <row r="3316">
          <cell r="A3316">
            <v>41594</v>
          </cell>
          <cell r="B3316" t="str">
            <v>PERFIL "H" DE ACO LAMINADO, "W" 200 X 35,9                                                                                                                                                                                                                                                                                                                                                                                                                                                                </v>
          </cell>
          <cell r="C3316" t="str">
            <v>KG</v>
          </cell>
          <cell r="D3316" t="str">
            <v>CR</v>
          </cell>
          <cell r="E3316">
            <v>14.39</v>
          </cell>
        </row>
        <row r="3317">
          <cell r="A3317">
            <v>43663</v>
          </cell>
          <cell r="B3317" t="str">
            <v>PERFIL "I" DE ACO LAMINADO, ABAS INCLINADAS, "I" 102 X 12,7                                                                                                                                                                                                                                                                                                                                                                                                                                               </v>
          </cell>
          <cell r="C3317" t="str">
            <v>KG</v>
          </cell>
          <cell r="D3317" t="str">
            <v>CR</v>
          </cell>
          <cell r="E3317">
            <v>11.85</v>
          </cell>
        </row>
        <row r="3318">
          <cell r="A3318">
            <v>4766</v>
          </cell>
          <cell r="B3318" t="str">
            <v>PERFIL "I" DE ACO LAMINADO, ABAS INCLINADAS, "I" 152 X 22                                                                                                                                                                                                                                                                                                                                                                                                                                                 </v>
          </cell>
          <cell r="C3318" t="str">
            <v>KG</v>
          </cell>
          <cell r="D3318" t="str">
            <v>CR</v>
          </cell>
          <cell r="E3318">
            <v>11.16</v>
          </cell>
        </row>
        <row r="3319">
          <cell r="A3319">
            <v>43664</v>
          </cell>
          <cell r="B3319" t="str">
            <v>PERFIL "I" DE ACO LAMINADO, ABAS INCLINADAS, "I" 203 X 34,3                                                                                                                                                                                                                                                                                                                                                                                                                                               </v>
          </cell>
          <cell r="C3319" t="str">
            <v>KG</v>
          </cell>
          <cell r="D3319" t="str">
            <v>CR</v>
          </cell>
          <cell r="E3319">
            <v>11.92</v>
          </cell>
        </row>
        <row r="3320">
          <cell r="A3320">
            <v>43082</v>
          </cell>
          <cell r="B3320" t="str">
            <v>PERFIL "I" DE ACO LAMINADO, ABAS PARALELAS, "W", QUALQUER BITOLA                                                                                                                                                                                                                                                                                                                                                                                                                                          </v>
          </cell>
          <cell r="C3320" t="str">
            <v>KG</v>
          </cell>
          <cell r="D3320" t="str">
            <v>C </v>
          </cell>
          <cell r="E3320">
            <v>12.99</v>
          </cell>
        </row>
        <row r="3321">
          <cell r="A3321">
            <v>43665</v>
          </cell>
          <cell r="B3321" t="str">
            <v>PERFIL "U" DE ACO LAMINADO, "U" 102 X 9,3                                                                                                                                                                                                                                                                                                                                                                                                                                                                 </v>
          </cell>
          <cell r="C3321" t="str">
            <v>KG</v>
          </cell>
          <cell r="D3321" t="str">
            <v>CR</v>
          </cell>
          <cell r="E3321">
            <v>11.16</v>
          </cell>
        </row>
        <row r="3322">
          <cell r="A3322">
            <v>10966</v>
          </cell>
          <cell r="B3322" t="str">
            <v>PERFIL "U" DE ACO LAMINADO, "U" 152 X 15,6                                                                                                                                                                                                                                                                                                                                                                                                                                                                </v>
          </cell>
          <cell r="C3322" t="str">
            <v>KG</v>
          </cell>
          <cell r="D3322" t="str">
            <v>CR</v>
          </cell>
          <cell r="E3322">
            <v>11.85</v>
          </cell>
        </row>
        <row r="3323">
          <cell r="A3323">
            <v>43692</v>
          </cell>
          <cell r="B3323" t="str">
            <v>PERFIL "U" EM CHAPA ACO DOBRADA, E = 3,04 MM, H = 20 CM, ABAS = 5 CM (4,47 KG/M)                                                                                                                                                                                                                                                                                                                                                                                                                          </v>
          </cell>
          <cell r="C3323" t="str">
            <v>KG</v>
          </cell>
          <cell r="D3323" t="str">
            <v>CR</v>
          </cell>
          <cell r="E3323">
            <v>11.85</v>
          </cell>
        </row>
        <row r="3324">
          <cell r="A3324">
            <v>43083</v>
          </cell>
          <cell r="B3324" t="str">
            <v>PERFIL "U" ENRIJECIDO DE ACO GALVANIZADO, DOBRADO, 150 X 60 X 20 MM, E = 3,00 MM OU 200 X 75 X 25 MM, E = 3,75 MM                                                                                                                                                                                                                                                                                                                                                                                         </v>
          </cell>
          <cell r="C3324" t="str">
            <v>KG</v>
          </cell>
          <cell r="D3324" t="str">
            <v>CR</v>
          </cell>
          <cell r="E3324">
            <v>11.25</v>
          </cell>
        </row>
        <row r="3325">
          <cell r="A3325">
            <v>40535</v>
          </cell>
          <cell r="B3325" t="str">
            <v>PERFIL "U" SIMPLES DE ACO GALVANIZADO DOBRADO 75 X *40* MM, E = 2,65 MM                                                                                                                                                                                                                                                                                                                                                                                                                                   </v>
          </cell>
          <cell r="C3325" t="str">
            <v>KG</v>
          </cell>
          <cell r="D3325" t="str">
            <v>CR</v>
          </cell>
          <cell r="E3325">
            <v>11.25</v>
          </cell>
        </row>
        <row r="3326">
          <cell r="A3326">
            <v>39427</v>
          </cell>
          <cell r="B3326" t="str">
            <v>PERFIL CANALETA, FORMATO C, EM ACO ZINCADO, PARA ESTRUTURA FORRO DRYWALL, E = 0,5 MM, *46 X 18* (L X H), COMPRIMENTO 3 M                                                                                                                                                                                                                                                                                                                                                                                  </v>
          </cell>
          <cell r="C3326" t="str">
            <v>M </v>
          </cell>
          <cell r="D3326" t="str">
            <v>CR</v>
          </cell>
          <cell r="E3326">
            <v>4.71</v>
          </cell>
        </row>
        <row r="3327">
          <cell r="A3327">
            <v>39424</v>
          </cell>
          <cell r="B3327" t="str">
            <v>PERFIL CANTONEIRA L, LISA, EM ACO, 25 X 30 MM, E = 0,5 MM, PARA ESTRUTURA DRYWALL                                                                                                                                                                                                                                                                                                                                                                                                                         </v>
          </cell>
          <cell r="C3327" t="str">
            <v>M </v>
          </cell>
          <cell r="D3327" t="str">
            <v>CR</v>
          </cell>
          <cell r="E3327">
            <v>2.8</v>
          </cell>
        </row>
        <row r="3328">
          <cell r="A3328">
            <v>39425</v>
          </cell>
          <cell r="B3328" t="str">
            <v>PERFIL CANTONEIRA L, PERFURADA, EM ACO, 23 X 23 MM, E = 0,5 MM, PARA ESTRUTURA DRYWALL                                                                                                                                                                                                                                                                                                                                                                                                                    </v>
          </cell>
          <cell r="C3328" t="str">
            <v>M </v>
          </cell>
          <cell r="D3328" t="str">
            <v>CR</v>
          </cell>
          <cell r="E3328">
            <v>2.77</v>
          </cell>
        </row>
        <row r="3329">
          <cell r="A3329">
            <v>40664</v>
          </cell>
          <cell r="B3329" t="str">
            <v>PERFIL CARTOLA DE ACO GALVANIZADO, *20 X 30 X 10* MM, E =  0,8 MM                                                                                                                                                                                                                                                                                                                                                                                                                                         </v>
          </cell>
          <cell r="C3329" t="str">
            <v>KG</v>
          </cell>
          <cell r="D3329" t="str">
            <v>CR</v>
          </cell>
          <cell r="E3329">
            <v>23.09</v>
          </cell>
        </row>
        <row r="3330">
          <cell r="A3330">
            <v>34360</v>
          </cell>
          <cell r="B3330" t="str">
            <v>PERFIL DE ALUMINIO ANODIZADO                                                                                                                                                                                                                                                                                                                                                                                                                                                                              </v>
          </cell>
          <cell r="C3330" t="str">
            <v>KG</v>
          </cell>
          <cell r="D3330" t="str">
            <v>AS</v>
          </cell>
          <cell r="E3330">
            <v>40.05</v>
          </cell>
        </row>
        <row r="3331">
          <cell r="A3331">
            <v>20259</v>
          </cell>
          <cell r="B3331" t="str">
            <v>PERFIL DE BORRACHA EPDM MACICO *12 X 15* MM PARA ESQUADRIAS                                                                                                                                                                                                                                                                                                                                                                                                                                               </v>
          </cell>
          <cell r="C3331" t="str">
            <v>M </v>
          </cell>
          <cell r="D3331" t="str">
            <v>AS</v>
          </cell>
          <cell r="E3331">
            <v>12.9</v>
          </cell>
        </row>
        <row r="3332">
          <cell r="A3332">
            <v>14077</v>
          </cell>
          <cell r="B3332" t="str">
            <v>PERFIL ELASTOMERICO PRE-FORMADO EM EPMD, PARA JUNTA DE DILATACAO DE PISOS COM POUCA SOLICITACAO, 15 MM DE LARGURA, MOVIMENTACAO DE *11 A 19* MM                                                                                                                                                                                                                                                                                                                                                           </v>
          </cell>
          <cell r="C3332" t="str">
            <v>M </v>
          </cell>
          <cell r="D3332" t="str">
            <v>AS</v>
          </cell>
          <cell r="E3332">
            <v>197.44</v>
          </cell>
        </row>
        <row r="3333">
          <cell r="A3333">
            <v>3678</v>
          </cell>
          <cell r="B3333" t="str">
            <v>PERFIL ELASTOMERICO PRE-FORMADO EM EPMD, PARA JUNTA DE DILATACAO DE USO GERAL EM MEDIAS SOLICITACOES, 8 MM DE LARGURA, MOVIMENTACAO DE *5 A 11* MM                                                                                                                                                                                                                                                                                                                                                        </v>
          </cell>
          <cell r="C3333" t="str">
            <v>M </v>
          </cell>
          <cell r="D3333" t="str">
            <v>AS</v>
          </cell>
          <cell r="E3333">
            <v>89.24</v>
          </cell>
        </row>
        <row r="3334">
          <cell r="A3334">
            <v>585</v>
          </cell>
          <cell r="B3334" t="str">
            <v>PERFIL EM ALUMINIO, FORMATO U, ABAS IGUAIS, LARGURA DE 25,4 MM (1"), ESPESSURA DE 2,38 MM (3/32") E PESO LINEAR DE APROXIMADAMENTE 0,460 KG/M                                                                                                                                                                                                                                                                                                                                                             </v>
          </cell>
          <cell r="C3334" t="str">
            <v>KG</v>
          </cell>
          <cell r="D3334" t="str">
            <v>AS</v>
          </cell>
          <cell r="E3334">
            <v>32.04</v>
          </cell>
        </row>
        <row r="3335">
          <cell r="A3335">
            <v>39418</v>
          </cell>
          <cell r="B3335" t="str">
            <v>PERFIL GUIA, FORMATO U, EM ACO ZINCADO, PARA ESTRUTURA PAREDE DRYWALL, E = 0,5 MM, 48  X 3000 MM (L X C)                                                                                                                                                                                                                                                                                                                                                                                                  </v>
          </cell>
          <cell r="C3335" t="str">
            <v>M </v>
          </cell>
          <cell r="D3335" t="str">
            <v>CR</v>
          </cell>
          <cell r="E3335">
            <v>5.26</v>
          </cell>
        </row>
        <row r="3336">
          <cell r="A3336">
            <v>39419</v>
          </cell>
          <cell r="B3336" t="str">
            <v>PERFIL GUIA, FORMATO U, EM ACO ZINCADO, PARA ESTRUTURA PAREDE DRYWALL, E = 0,5 MM, 70 X 3000 MM (L X C)                                                                                                                                                                                                                                                                                                                                                                                                   </v>
          </cell>
          <cell r="C3336" t="str">
            <v>M </v>
          </cell>
          <cell r="D3336" t="str">
            <v>CR</v>
          </cell>
          <cell r="E3336">
            <v>6.41</v>
          </cell>
        </row>
        <row r="3337">
          <cell r="A3337">
            <v>39420</v>
          </cell>
          <cell r="B3337" t="str">
            <v>PERFIL GUIA, FORMATO U, EM ACO ZINCADO, PARA ESTRUTURA PAREDE DRYWALL, E = 0,5 MM, 90 X 3000 MM (L X C)                                                                                                                                                                                                                                                                                                                                                                                                   </v>
          </cell>
          <cell r="C3337" t="str">
            <v>M </v>
          </cell>
          <cell r="D3337" t="str">
            <v>CR</v>
          </cell>
          <cell r="E3337">
            <v>7.07</v>
          </cell>
        </row>
        <row r="3338">
          <cell r="A3338">
            <v>39571</v>
          </cell>
          <cell r="B3338" t="str">
            <v>PERFIL LONGARINA (PRINCIPAL), T CLICADO, EM ACO, BRANCO NAS FACES APARENTES, PARA FORRO REMOVIVEL, 24 X 32 X 3750 MM (L X H X C                                                                                                                                                                                                                                                                                                                                                                           </v>
          </cell>
          <cell r="C3338" t="str">
            <v>M </v>
          </cell>
          <cell r="D3338" t="str">
            <v>CR</v>
          </cell>
          <cell r="E3338">
            <v>4.27</v>
          </cell>
        </row>
        <row r="3339">
          <cell r="A3339">
            <v>39421</v>
          </cell>
          <cell r="B3339" t="str">
            <v>PERFIL MONTANTE, FORMATO C, EM ACO ZINCADO, PARA ESTRUTURA PAREDE DRYWALL, E = 0,5 MM, 48 X 3000 MM (L X C)                                                                                                                                                                                                                                                                                                                                                                                               </v>
          </cell>
          <cell r="C3339" t="str">
            <v>M </v>
          </cell>
          <cell r="D3339" t="str">
            <v>CR</v>
          </cell>
          <cell r="E3339">
            <v>6.22</v>
          </cell>
        </row>
        <row r="3340">
          <cell r="A3340">
            <v>39422</v>
          </cell>
          <cell r="B3340" t="str">
            <v>PERFIL MONTANTE, FORMATO C, EM ACO ZINCADO, PARA ESTRUTURA PAREDE DRYWALL, E = 0,5 MM, 70 X 3000 MM (L X C)                                                                                                                                                                                                                                                                                                                                                                                               </v>
          </cell>
          <cell r="C3340" t="str">
            <v>M </v>
          </cell>
          <cell r="D3340" t="str">
            <v>C </v>
          </cell>
          <cell r="E3340">
            <v>7.27</v>
          </cell>
        </row>
        <row r="3341">
          <cell r="A3341">
            <v>39423</v>
          </cell>
          <cell r="B3341" t="str">
            <v>PERFIL MONTANTE, FORMATO C, EM ACO ZINCADO, PARA ESTRUTURA PAREDE DRYWALL, E = 0,5 MM, 90 X 3000 MM (L X C)                                                                                                                                                                                                                                                                                                                                                                                               </v>
          </cell>
          <cell r="C3341" t="str">
            <v>M </v>
          </cell>
          <cell r="D3341" t="str">
            <v>CR</v>
          </cell>
          <cell r="E3341">
            <v>8.44</v>
          </cell>
        </row>
        <row r="3342">
          <cell r="A3342">
            <v>39426</v>
          </cell>
          <cell r="B3342" t="str">
            <v>PERFIL RODAPE DE IMPERMEABILIZACAO, FORMATO L, EM ACO ZINCADO, PARA ESTRUTURA DRYWALL, E = 0,5 MM, 220 X 3000 MM (H X C)                                                                                                                                                                                                                                                                                                                                                                                  </v>
          </cell>
          <cell r="C3342" t="str">
            <v>M </v>
          </cell>
          <cell r="D3342" t="str">
            <v>CR</v>
          </cell>
          <cell r="E3342">
            <v>18.97</v>
          </cell>
        </row>
        <row r="3343">
          <cell r="A3343">
            <v>39429</v>
          </cell>
          <cell r="B3343" t="str">
            <v>PERFIL TABICA ABERTA, PERFURADA, FORMATO Z, EM ACO GALVANIZADO NATURAL, LARGURA APROXIMADA 40 MM, PARA ESTRUTURA FORRO DRYWALL                                                                                                                                                                                                                                                                                                                                                                            </v>
          </cell>
          <cell r="C3343" t="str">
            <v>M </v>
          </cell>
          <cell r="D3343" t="str">
            <v>CR</v>
          </cell>
          <cell r="E3343">
            <v>5.98</v>
          </cell>
        </row>
        <row r="3344">
          <cell r="A3344">
            <v>39428</v>
          </cell>
          <cell r="B3344" t="str">
            <v>PERFIL TABICA FECHADA, LISA, FORMATO Z, EM ACO GALVANIZADO NATURAL, LARGURA TOTAL NA HORIZONTAL *40* MM, PARA ESTRUTURA FORRO DRYWALL                                                                                                                                                                                                                                                                                                                                                                     </v>
          </cell>
          <cell r="C3344" t="str">
            <v>M </v>
          </cell>
          <cell r="D3344" t="str">
            <v>CR</v>
          </cell>
          <cell r="E3344">
            <v>4.57</v>
          </cell>
        </row>
        <row r="3345">
          <cell r="A3345">
            <v>39572</v>
          </cell>
          <cell r="B3345" t="str">
            <v>PERFIL TIPO CANTONEIRA EM L, EM ACO GALVANIZADO, BRANCO, PARA FORRO REMOVIVEL, *23* X 3000 MM (L X C)                                                                                                                                                                                                                                                                                                                                                                                                     </v>
          </cell>
          <cell r="C3345" t="str">
            <v>M </v>
          </cell>
          <cell r="D3345" t="str">
            <v>CR</v>
          </cell>
          <cell r="E3345">
            <v>3.96</v>
          </cell>
        </row>
        <row r="3346">
          <cell r="A3346">
            <v>39570</v>
          </cell>
          <cell r="B3346" t="str">
            <v>PERFIL TRAVESSA (SECUNDARIO), T CLICADO, EM ACO GALVANIZADO , BRANCO, PARA FORRO REMOVIVEL, 24 X 1250 MM (L X C)                                                                                                                                                                                                                                                                                                                                                                                          </v>
          </cell>
          <cell r="C3346" t="str">
            <v>M </v>
          </cell>
          <cell r="D3346" t="str">
            <v>CR</v>
          </cell>
          <cell r="E3346">
            <v>4.2</v>
          </cell>
        </row>
        <row r="3347">
          <cell r="A3347">
            <v>39569</v>
          </cell>
          <cell r="B3347" t="str">
            <v>PERFIL TRAVESSA (SECUNDARIO), T CLICADO, EM ACO GALVANIZADO, BRANCO, PARA FORRO REMOVIVEL, 24 X 625 MM (L X C)                                                                                                                                                                                                                                                                                                                                                                                            </v>
          </cell>
          <cell r="C3347" t="str">
            <v>M </v>
          </cell>
          <cell r="D3347" t="str">
            <v>CR</v>
          </cell>
          <cell r="E3347">
            <v>4.15</v>
          </cell>
        </row>
        <row r="3348">
          <cell r="A3348">
            <v>11552</v>
          </cell>
          <cell r="B3348" t="str">
            <v>PERFIL U DE ABAS IGUAIS, EM ALUMINIO, 1/2" (1,27 X 1,27 CM), PARA PORTA OU JANELA DE CORRER                                                                                                                                                                                                                                                                                                                                                                                                               </v>
          </cell>
          <cell r="C3348" t="str">
            <v>M </v>
          </cell>
          <cell r="D3348" t="str">
            <v>CR</v>
          </cell>
          <cell r="E3348">
            <v>7.84</v>
          </cell>
        </row>
        <row r="3349">
          <cell r="A3349">
            <v>40598</v>
          </cell>
          <cell r="B3349" t="str">
            <v>PERFIL UDC ("U" DOBRADO DE CHAPA) SIMPLES DE ACO LAMINADO, GALVANIZADO, ASTM A36, 127 X 50 MM, E= 3 MM                                                                                                                                                                                                                                                                                                                                                                                                    </v>
          </cell>
          <cell r="C3349" t="str">
            <v>KG</v>
          </cell>
          <cell r="D3349" t="str">
            <v>CR</v>
          </cell>
          <cell r="E3349">
            <v>10.97</v>
          </cell>
        </row>
        <row r="3350">
          <cell r="A3350">
            <v>39029</v>
          </cell>
          <cell r="B3350" t="str">
            <v>PERFILADO PERFURADO DUPLO 38 X 76 MM, CHAPA 22                                                                                                                                                                                                                                                                                                                                                                                                                                                            </v>
          </cell>
          <cell r="C3350" t="str">
            <v>M </v>
          </cell>
          <cell r="D3350" t="str">
            <v>CR</v>
          </cell>
          <cell r="E3350">
            <v>13.39</v>
          </cell>
        </row>
        <row r="3351">
          <cell r="A3351">
            <v>39028</v>
          </cell>
          <cell r="B3351" t="str">
            <v>PERFILADO PERFURADO SIMPLES 38 X 38 MM, CHAPA 22                                                                                                                                                                                                                                                                                                                                                                                                                                                          </v>
          </cell>
          <cell r="C3351" t="str">
            <v>M </v>
          </cell>
          <cell r="D3351" t="str">
            <v>CR</v>
          </cell>
          <cell r="E3351">
            <v>7.8</v>
          </cell>
        </row>
        <row r="3352">
          <cell r="A3352">
            <v>39328</v>
          </cell>
          <cell r="B3352" t="str">
            <v>PERFILADO PERFURADO 19 X 38 MM, CHAPA 22                                                                                                                                                                                                                                                                                                                                                                                                                                                                  </v>
          </cell>
          <cell r="C3352" t="str">
            <v>M </v>
          </cell>
          <cell r="D3352" t="str">
            <v>CR</v>
          </cell>
          <cell r="E3352">
            <v>4.29</v>
          </cell>
        </row>
        <row r="3353">
          <cell r="A3353">
            <v>38541</v>
          </cell>
          <cell r="B3353" t="str">
            <v>PERFURATRIZ COM TORRE METALICA PARA EXECUCAO DE ESTACA HELICE CONTINUA, PROFUNDIDADE MAXIMA DE 30 M, DIAMETRO MAXIMO DE 800 MM, POTENCIA INSTALADA DE 268 HP, MESA ROTATIVA COM TORQUE MAXIMO DE 170 KNM                                                                                                                                                                                                                                                                                                  </v>
          </cell>
          <cell r="C3353" t="str">
            <v>UND</v>
          </cell>
          <cell r="D3353" t="str">
            <v>CR</v>
          </cell>
          <cell r="E3353">
            <v>4134901.28</v>
          </cell>
        </row>
        <row r="3354">
          <cell r="A3354">
            <v>38542</v>
          </cell>
          <cell r="B3354" t="str">
            <v>PERFURATRIZ COM TORRE METALICA PARA EXECUCAO DE ESTACA HELICE CONTINUA, PROFUNDIDADE MAXIMA DE 32 M, DIAMETRO MAXIMO DE 1000 MM, POTENCIA INSTALADA DE 350 HP, MESA ROTATIVA COM TORQUE MAXIMO DE 263 KNM                                                                                                                                                                                                                                                                                                 </v>
          </cell>
          <cell r="C3354" t="str">
            <v>UND</v>
          </cell>
          <cell r="D3354" t="str">
            <v>CR</v>
          </cell>
          <cell r="E3354">
            <v>6429605.22</v>
          </cell>
        </row>
        <row r="3355">
          <cell r="A3355">
            <v>38543</v>
          </cell>
          <cell r="B3355" t="str">
            <v>PERFURATRIZ HIDRAULICA COM TRADO CURTO ACOPLADO, PROFUNDIDADE MAXIMA DE 20 M, DIAMETRO MAXIMO DE 1500 MM, POTENCIA INSTALADA DE 137 HP, MESA ROTATIVA COM TORQUE MAXIMO DE 30 KNM (INCLUI MONTAGEM, NAO INCLUI CAMINHAO)                                                                                                                                                                                                                                                                                  </v>
          </cell>
          <cell r="C3355" t="str">
            <v>UND</v>
          </cell>
          <cell r="D3355" t="str">
            <v>CR</v>
          </cell>
          <cell r="E3355">
            <v>1574144.77</v>
          </cell>
        </row>
        <row r="3356">
          <cell r="A3356">
            <v>40406</v>
          </cell>
          <cell r="B3356" t="str">
            <v>PERFURATRIZ MANUAL, TORQUE MAXIMO 55 KGF.M, POTENCIA 5 CV, COM DIAMETRO MAXIMO 8 1/2" (INCLUI SUPORTE/CHASSI TIPO MESA)                                                                                                                                                                                                                                                                                                                                                                                   </v>
          </cell>
          <cell r="C3356" t="str">
            <v>UND</v>
          </cell>
          <cell r="D3356" t="str">
            <v>CR</v>
          </cell>
          <cell r="E3356">
            <v>58772.69</v>
          </cell>
        </row>
        <row r="3357">
          <cell r="A3357">
            <v>40789</v>
          </cell>
          <cell r="B3357" t="str">
            <v>PERFURATRIZ MANUAL, TORQUE MAXIMO 83 N.M, POTENCIA 5 CV, COM DIAMETRO MAXIMO 4" (NAO INCLUI SUPORTE / CHASSI)                                                                                                                                                                                                                                                                                                                                                                                             </v>
          </cell>
          <cell r="C3357" t="str">
            <v>UND</v>
          </cell>
          <cell r="D3357" t="str">
            <v>CR</v>
          </cell>
          <cell r="E3357">
            <v>8469.74</v>
          </cell>
        </row>
        <row r="3358">
          <cell r="A3358">
            <v>40791</v>
          </cell>
          <cell r="B3358" t="str">
            <v>PERFURATRIZ MANUAL, TORQUE MAXIMO 83 N.M, POTENCIA 5 CV, COM DIAMETRO MAXIMO 4", PARA SOLO GRAMPEADO (INCLUI SUPORTE OU CHASSI TIPO MESA)                                                                                                                                                                                                                                                                                                                                                                 </v>
          </cell>
          <cell r="C3358" t="str">
            <v>UND</v>
          </cell>
          <cell r="D3358" t="str">
            <v>CR</v>
          </cell>
          <cell r="E3358">
            <v>26513.99</v>
          </cell>
        </row>
        <row r="3359">
          <cell r="A3359">
            <v>11651</v>
          </cell>
          <cell r="B3359" t="str">
            <v>PERFURATRIZ PNEUMATICA MANUAL DE PESO MEDIO, 18KG, COMPRIMENTO DE CURSO DE 6 M, DIAMETRO DO PISTAO DE 5,5 CM                                                                                                                                                                                                                                                                                                                                                                                              </v>
          </cell>
          <cell r="C3359" t="str">
            <v>UND</v>
          </cell>
          <cell r="D3359" t="str">
            <v>CR</v>
          </cell>
          <cell r="E3359">
            <v>14500.88</v>
          </cell>
        </row>
        <row r="3360">
          <cell r="A3360">
            <v>40435</v>
          </cell>
          <cell r="B3360" t="str">
            <v>PERFURATRIZ SOBRE ESTEIRA, TORQUE MAXIMO DE 600 KGF, POTENCIA ENTRE 50 E 60 HP, DIAMETRO MAXIMO DE 10"                                                                                                                                                                                                                                                                                                                                                                                                    </v>
          </cell>
          <cell r="C3360" t="str">
            <v>UND</v>
          </cell>
          <cell r="D3360" t="str">
            <v>CR</v>
          </cell>
          <cell r="E3360">
            <v>863562.5</v>
          </cell>
        </row>
        <row r="3361">
          <cell r="A3361">
            <v>39012</v>
          </cell>
          <cell r="B3361" t="str">
            <v>PERFURATRIZ SOBRE ESTEIRA, TORQUE MAXIMO 600 KGF, PESO MEDIO 1000 KG, POTENCIA 20 HP, DIAMETRO MAXIMO 10"                                                                                                                                                                                                                                                                                                                                                                                                 </v>
          </cell>
          <cell r="C3361" t="str">
            <v>UND</v>
          </cell>
          <cell r="D3361" t="str">
            <v>CR</v>
          </cell>
          <cell r="E3361">
            <v>901008.08</v>
          </cell>
        </row>
        <row r="3362">
          <cell r="A3362">
            <v>13617</v>
          </cell>
          <cell r="B3362" t="str">
            <v>PICAPE CABINE SIMPLES COM MOTOR 1.6 FLEX, CAMBIO MANUAL, POTENCIA 101/104 CV, 2 PORTAS                                                                                                                                                                                                                                                                                                                                                                                                                    </v>
          </cell>
          <cell r="C3362" t="str">
            <v>UND</v>
          </cell>
          <cell r="D3362" t="str">
            <v>CR</v>
          </cell>
          <cell r="E3362">
            <v>101253.16</v>
          </cell>
        </row>
        <row r="3363">
          <cell r="A3363">
            <v>35274</v>
          </cell>
          <cell r="B3363" t="str">
            <v>PILAR QUADRADO NAO APARELHADO *10 X 10* CM, EM MACARANDUBA/MASSARANDUBA, ANGELIM OU EQUIVALENTE DA REGIAO - BRUTA                                                                                                                                                                                                                                                                                                                                                                                         </v>
          </cell>
          <cell r="C3363" t="str">
            <v>M </v>
          </cell>
          <cell r="D3363" t="str">
            <v>CR</v>
          </cell>
          <cell r="E3363">
            <v>58.99</v>
          </cell>
        </row>
        <row r="3364">
          <cell r="A3364">
            <v>35275</v>
          </cell>
          <cell r="B3364" t="str">
            <v>PILAR QUADRADO NAO APARELHADO *15 X 15* CM, EM MACARANDUBA/MASSARANDUBA, ANGELIM OU EQUIVALENTE DA REGIAO - BRUTA                                                                                                                                                                                                                                                                                                                                                                                         </v>
          </cell>
          <cell r="C3364" t="str">
            <v>M </v>
          </cell>
          <cell r="D3364" t="str">
            <v>CR</v>
          </cell>
          <cell r="E3364">
            <v>125.21</v>
          </cell>
        </row>
        <row r="3365">
          <cell r="A3365">
            <v>35276</v>
          </cell>
          <cell r="B3365" t="str">
            <v>PILAR QUADRADO NAO APARELHADO *20 X 20* CM, EM MACARANDUBA/MASSARANDUBA, ANGELIM OU EQUIVALENTE DA REGIAO - BRUTA                                                                                                                                                                                                                                                                                                                                                                                         </v>
          </cell>
          <cell r="C3365" t="str">
            <v>M </v>
          </cell>
          <cell r="D3365" t="str">
            <v>CR</v>
          </cell>
          <cell r="E3365">
            <v>217.87</v>
          </cell>
        </row>
        <row r="3366">
          <cell r="A3366">
            <v>38386</v>
          </cell>
          <cell r="B3366" t="str">
            <v>PINCEL CHATO (TRINCHA) CERDAS GRIS 1.1/2 " (38 MM)                                                                                                                                                                                                                                                                                                                                                                                                                                                        </v>
          </cell>
          <cell r="C3366" t="str">
            <v>UND</v>
          </cell>
          <cell r="D3366" t="str">
            <v>CR</v>
          </cell>
          <cell r="E3366">
            <v>5.47</v>
          </cell>
        </row>
        <row r="3367">
          <cell r="A3367">
            <v>11091</v>
          </cell>
          <cell r="B3367" t="str">
            <v>PINGADEIRA PLASTICA PARA TELHA DE FIBROCIMENTO CANALETE 49/KALHETA OU CANALETE 90/KALHETAO                                                                                                                                                                                                                                                                                                                                                                                                                </v>
          </cell>
          <cell r="C3367" t="str">
            <v>UND</v>
          </cell>
          <cell r="D3367" t="str">
            <v>CR</v>
          </cell>
          <cell r="E3367">
            <v>1.36</v>
          </cell>
        </row>
        <row r="3368">
          <cell r="A3368">
            <v>37586</v>
          </cell>
          <cell r="B3368" t="str">
            <v>PINO DE ACO COM ARRUELA CONICA, DIAMETRO ARRUELA = *23* MM E COMP HASTE = *27* MM (ACAO INDIRETA)                                                                                                                                                                                                                                                                                                                                                                                                         </v>
          </cell>
          <cell r="C3368" t="str">
            <v>CENTO </v>
          </cell>
          <cell r="D3368" t="str">
            <v>AS</v>
          </cell>
          <cell r="E3368">
            <v>45.05</v>
          </cell>
        </row>
        <row r="3369">
          <cell r="A3369">
            <v>37395</v>
          </cell>
          <cell r="B3369" t="str">
            <v>PINO DE ACO COM FURO, HASTE = 27 MM (ACAO DIRETA)                                                                                                                                                                                                                                                                                                                                                                                                                                                         </v>
          </cell>
          <cell r="C3369" t="str">
            <v>CENTO </v>
          </cell>
          <cell r="D3369" t="str">
            <v>AS</v>
          </cell>
          <cell r="E3369">
            <v>38.74</v>
          </cell>
        </row>
        <row r="3370">
          <cell r="A3370">
            <v>14147</v>
          </cell>
          <cell r="B3370" t="str">
            <v>PINO DE ACO COM ROSCA 1/4 ", COMPRIMENTO DA HASTE = 30 MM E ROSCA = 20 MM (ACAO DIRETA)                                                                                                                                                                                                                                                                                                                                                                                                                   </v>
          </cell>
          <cell r="C3370" t="str">
            <v>CENTO </v>
          </cell>
          <cell r="D3370" t="str">
            <v>AS</v>
          </cell>
          <cell r="E3370">
            <v>51.39</v>
          </cell>
        </row>
        <row r="3371">
          <cell r="A3371">
            <v>37396</v>
          </cell>
          <cell r="B3371" t="str">
            <v>PINO DE ACO LISO 1/4 ", HASTE = *36,5* MM (ACAO DIRETA)                                                                                                                                                                                                                                                                                                                                                                                                                                                   </v>
          </cell>
          <cell r="C3371" t="str">
            <v>CENTO </v>
          </cell>
          <cell r="D3371" t="str">
            <v>AS</v>
          </cell>
          <cell r="E3371">
            <v>31.7</v>
          </cell>
        </row>
        <row r="3372">
          <cell r="A3372">
            <v>37397</v>
          </cell>
          <cell r="B3372" t="str">
            <v>PINO DE ACO LISO 1/4 ", HASTE = *53* MM (ACAO DIRETA)                                                                                                                                                                                                                                                                                                                                                                                                                                                     </v>
          </cell>
          <cell r="C3372" t="str">
            <v>CENTO </v>
          </cell>
          <cell r="D3372" t="str">
            <v>AS</v>
          </cell>
          <cell r="E3372">
            <v>33.21</v>
          </cell>
        </row>
        <row r="3373">
          <cell r="A3373">
            <v>43606</v>
          </cell>
          <cell r="B3373" t="str">
            <v>PINO GUIA RETO, EM LATAO, CHAPA COM 3 MM DE ESPESSURA E GUIA COM ROLETE DE 9 MM                                                                                                                                                                                                                                                                                                                                                                                                                           </v>
          </cell>
          <cell r="C3373" t="str">
            <v>UND</v>
          </cell>
          <cell r="D3373" t="str">
            <v>CR</v>
          </cell>
          <cell r="E3373">
            <v>9.4</v>
          </cell>
        </row>
        <row r="3374">
          <cell r="A3374">
            <v>444</v>
          </cell>
          <cell r="B3374" t="str">
            <v>PINO ROSCA EXTERNA, EM ACO GALVANIZADO, PARA ISOLADOR DE 15KV, DIAMETRO 25 MM, COMPRIMENTO *290* MM                                                                                                                                                                                                                                                                                                                                                                                                       </v>
          </cell>
          <cell r="C3374" t="str">
            <v>UND</v>
          </cell>
          <cell r="D3374" t="str">
            <v>AS</v>
          </cell>
          <cell r="E3374">
            <v>23.12</v>
          </cell>
        </row>
        <row r="3375">
          <cell r="A3375">
            <v>445</v>
          </cell>
          <cell r="B3375" t="str">
            <v>PINO ROSCA EXTERNA, EM ACO GALVANIZADO, PARA ISOLADOR DE 25KV, DIAMETRO 35MM, COMPRIMENTO *320* MM                                                                                                                                                                                                                                                                                                                                                                                                        </v>
          </cell>
          <cell r="C3375" t="str">
            <v>UND</v>
          </cell>
          <cell r="D3375" t="str">
            <v>AS</v>
          </cell>
          <cell r="E3375">
            <v>31.64</v>
          </cell>
        </row>
        <row r="3376">
          <cell r="A3376">
            <v>4783</v>
          </cell>
          <cell r="B3376" t="str">
            <v>PINTOR (HORISTA)                                                                                                                                                                                                                                                                                                                                                                                                                                                                                          </v>
          </cell>
          <cell r="C3376" t="str">
            <v>H </v>
          </cell>
          <cell r="D3376" t="str">
            <v>C </v>
          </cell>
          <cell r="E3376">
            <v>20.03</v>
          </cell>
        </row>
        <row r="3377">
          <cell r="A3377">
            <v>41079</v>
          </cell>
          <cell r="B3377" t="str">
            <v>PINTOR (MENSALISTA)                                                                                                                                                                                                                                                                                                                                                                                                                                                                                       </v>
          </cell>
          <cell r="C3377" t="str">
            <v>MÊS   </v>
          </cell>
          <cell r="D3377" t="str">
            <v>CR</v>
          </cell>
          <cell r="E3377">
            <v>3495.42</v>
          </cell>
        </row>
        <row r="3378">
          <cell r="A3378">
            <v>12874</v>
          </cell>
          <cell r="B3378" t="str">
            <v>PINTOR DE LETREIROS (HORISTA)                                                                                                                                                                                                                                                                                                                                                                                                                                                                             </v>
          </cell>
          <cell r="C3378" t="str">
            <v>H </v>
          </cell>
          <cell r="D3378" t="str">
            <v>CR</v>
          </cell>
          <cell r="E3378">
            <v>19.43</v>
          </cell>
        </row>
        <row r="3379">
          <cell r="A3379">
            <v>41082</v>
          </cell>
          <cell r="B3379" t="str">
            <v>PINTOR DE LETREIROS (MENSALISTA)                                                                                                                                                                                                                                                                                                                                                                                                                                                                          </v>
          </cell>
          <cell r="C3379" t="str">
            <v>MÊS   </v>
          </cell>
          <cell r="D3379" t="str">
            <v>CR</v>
          </cell>
          <cell r="E3379">
            <v>3394.28</v>
          </cell>
        </row>
        <row r="3380">
          <cell r="A3380">
            <v>4785</v>
          </cell>
          <cell r="B3380" t="str">
            <v>PINTOR PARA TINTA EPOXI (HORISTA)                                                                                                                                                                                                                                                                                                                                                                                                                                                                         </v>
          </cell>
          <cell r="C3380" t="str">
            <v>H </v>
          </cell>
          <cell r="D3380" t="str">
            <v>CR</v>
          </cell>
          <cell r="E3380">
            <v>20.03</v>
          </cell>
        </row>
        <row r="3381">
          <cell r="A3381">
            <v>41081</v>
          </cell>
          <cell r="B3381" t="str">
            <v>PINTOR PARA TINTA EPOXI (MENSALISTA)                                                                                                                                                                                                                                                                                                                                                                                                                                                                      </v>
          </cell>
          <cell r="C3381" t="str">
            <v>MÊS   </v>
          </cell>
          <cell r="D3381" t="str">
            <v>CR</v>
          </cell>
          <cell r="E3381">
            <v>3495.42</v>
          </cell>
        </row>
        <row r="3382">
          <cell r="A3382">
            <v>4801</v>
          </cell>
          <cell r="B3382" t="str">
            <v>PISO DE BORRACHA CANELADO EM PLACAS 50 X 50 CM, E = *3,5* MM, PARA COLA                                                                                                                                                                                                                                                                                                                                                                                                                                   </v>
          </cell>
          <cell r="C3382" t="str">
            <v>M2</v>
          </cell>
          <cell r="D3382" t="str">
            <v>CR</v>
          </cell>
          <cell r="E3382">
            <v>91.79</v>
          </cell>
        </row>
        <row r="3383">
          <cell r="A3383">
            <v>4794</v>
          </cell>
          <cell r="B3383" t="str">
            <v>PISO DE BORRACHA ESPORTIVO EM PLACAS 50 X 50 CM, E = 15 MM, PARA ARGAMASSA, PRETO                                                                                                                                                                                                                                                                                                                                                                                                                         </v>
          </cell>
          <cell r="C3383" t="str">
            <v>M2</v>
          </cell>
          <cell r="D3383" t="str">
            <v>CR</v>
          </cell>
          <cell r="E3383">
            <v>418.08</v>
          </cell>
        </row>
        <row r="3384">
          <cell r="A3384">
            <v>4796</v>
          </cell>
          <cell r="B3384" t="str">
            <v>PISO DE BORRACHA FRISADO OU PASTILHADO, PRETO, EM PLACAS 50 X 50 CM, E = 7 MM, PARA ARGAMASSA                                                                                                                                                                                                                                                                                                                                                                                                             </v>
          </cell>
          <cell r="C3384" t="str">
            <v>M2</v>
          </cell>
          <cell r="D3384" t="str">
            <v>CR</v>
          </cell>
          <cell r="E3384">
            <v>253.94</v>
          </cell>
        </row>
        <row r="3385">
          <cell r="A3385">
            <v>4800</v>
          </cell>
          <cell r="B3385" t="str">
            <v>PISO DE BORRACHA PASTILHADO EM PLACAS 50 X 50 CM, E = *3,5* MM, PARA COLA, PRETO                                                                                                                                                                                                                                                                                                                                                                                                                          </v>
          </cell>
          <cell r="C3385" t="str">
            <v>M2</v>
          </cell>
          <cell r="D3385" t="str">
            <v>CR</v>
          </cell>
          <cell r="E3385">
            <v>69.83</v>
          </cell>
        </row>
        <row r="3386">
          <cell r="A3386">
            <v>4795</v>
          </cell>
          <cell r="B3386" t="str">
            <v>PISO DE BORRACHA PASTILHADO EM PLACAS 50 X 50 CM, E = 15 MM, PARA ARGAMASSA, PRETO                                                                                                                                                                                                                                                                                                                                                                                                                        </v>
          </cell>
          <cell r="C3386" t="str">
            <v>M2</v>
          </cell>
          <cell r="D3386" t="str">
            <v>CR</v>
          </cell>
          <cell r="E3386">
            <v>406.97</v>
          </cell>
        </row>
        <row r="3387">
          <cell r="A3387">
            <v>39694</v>
          </cell>
          <cell r="B3387" t="str">
            <v>PISO ELEVADO COM 2 PLACAS DE ACO COM ENCHIMENTO DE CONCRETO CELULAR, INCLUSO BASE/HASTE/CRUZETAS, 60 X 60 CM, H = *28* CM, RESISTENCIA CARGA CONCENTRADA 496 KG (COM COLOCACAO)                                                                                                                                                                                                                                                                                                                           </v>
          </cell>
          <cell r="C3387" t="str">
            <v>M2</v>
          </cell>
          <cell r="D3387" t="str">
            <v>CR</v>
          </cell>
          <cell r="E3387">
            <v>383.24</v>
          </cell>
        </row>
        <row r="3388">
          <cell r="A3388">
            <v>1292</v>
          </cell>
          <cell r="B3388" t="str">
            <v>PISO EM CERAMICA ESMALTADA EXTRA, PEI MAIOR OU IGUAL A 4, FORMATO MAIOR QUE 2025 CM2                                                                                                                                                                                                                                                                                                                                                                                                                      </v>
          </cell>
          <cell r="C3388" t="str">
            <v>M2</v>
          </cell>
          <cell r="D3388" t="str">
            <v>CR</v>
          </cell>
          <cell r="E3388">
            <v>71.14</v>
          </cell>
        </row>
        <row r="3389">
          <cell r="A3389">
            <v>1287</v>
          </cell>
          <cell r="B3389" t="str">
            <v>PISO EM CERAMICA ESMALTADA EXTRA, PEI MAIOR OU IGUAL A 4, FORMATO MENOR OU IGUAL A 2025 CM2                                                                                                                                                                                                                                                                                                                                                                                                               </v>
          </cell>
          <cell r="C3389" t="str">
            <v>M2</v>
          </cell>
          <cell r="D3389" t="str">
            <v>C </v>
          </cell>
          <cell r="E3389">
            <v>34.9</v>
          </cell>
        </row>
        <row r="3390">
          <cell r="A3390">
            <v>1297</v>
          </cell>
          <cell r="B3390" t="str">
            <v>PISO EM CERAMICA ESMALTADA, COMERCIAL (PADRAO POPULAR), PEI MAIOR OU IGUAL A 3, FORMATO MENOR OU IGUAL A  2025 CM2                                                                                                                                                                                                                                                                                                                                                                                        </v>
          </cell>
          <cell r="C3390" t="str">
            <v>M2</v>
          </cell>
          <cell r="D3390" t="str">
            <v>CR</v>
          </cell>
          <cell r="E3390">
            <v>28.95</v>
          </cell>
        </row>
        <row r="3391">
          <cell r="A3391">
            <v>4786</v>
          </cell>
          <cell r="B3391" t="str">
            <v>PISO EM GRANILITE, MARMORITE OU GRANITINA, AGREGADO COR PRETO, CINZA, PALHA OU BRANCO, E=  *8* MM (INCLUSO EXECUCAO)                                                                                                                                                                                                                                                                                                                                                                                      </v>
          </cell>
          <cell r="C3391" t="str">
            <v>M2</v>
          </cell>
          <cell r="D3391" t="str">
            <v>AS</v>
          </cell>
          <cell r="E3391">
            <v>120</v>
          </cell>
        </row>
        <row r="3392">
          <cell r="A3392">
            <v>10840</v>
          </cell>
          <cell r="B3392" t="str">
            <v>PISO EM GRANITO, POLIDO, TIPO AMENDOA/ AMARELO CAPRI/ AMARELO DOURADO CARIOCA OU OUTROS EQUIVALENTES DA REGIAO, FORMATO MENOR OU IGUAL A 3025 CM2, E=  *2* CM                                                                                                                                                                                                                                                                                                                                             </v>
          </cell>
          <cell r="C3392" t="str">
            <v>M2</v>
          </cell>
          <cell r="D3392" t="str">
            <v>C </v>
          </cell>
          <cell r="E3392">
            <v>500</v>
          </cell>
        </row>
        <row r="3393">
          <cell r="A3393">
            <v>10841</v>
          </cell>
          <cell r="B3393" t="str">
            <v>PISO EM GRANITO, POLIDO, TIPO ANDORINHA/ QUARTZ/ CASTELO/ CORUMBA OU OUTROS EQUIVALENTES DA REGIAO, FORMATO MENOR OU IGUAL A 3025 CM2, E=  *2* CM                                                                                                                                                                                                                                                                                                                                                         </v>
          </cell>
          <cell r="C3393" t="str">
            <v>M2</v>
          </cell>
          <cell r="D3393" t="str">
            <v>CR</v>
          </cell>
          <cell r="E3393">
            <v>377.35</v>
          </cell>
        </row>
        <row r="3394">
          <cell r="A3394">
            <v>44540</v>
          </cell>
          <cell r="B3394" t="str">
            <v>PISO EM GRANITO, POLIDO, TIPO MARFIM, DALLAS, CARAVELAS OU OUTROS EQUIVALENTES DA REGIAO, FORMATO MENOR OU IGUAL A 3025 CM2, E=  *2*CM                                                                                                                                                                                                                                                                                                                                                                    </v>
          </cell>
          <cell r="C3394" t="str">
            <v>M2</v>
          </cell>
          <cell r="D3394" t="str">
            <v>CR</v>
          </cell>
          <cell r="E3394">
            <v>482.18</v>
          </cell>
        </row>
        <row r="3395">
          <cell r="A3395">
            <v>10842</v>
          </cell>
          <cell r="B3395" t="str">
            <v>PISO EM GRANITO, POLIDO, TIPO PRETO SAO GABRIEL/ TIJUCA OU OUTROS EQUIVALENTES DA REGIAO, FORMATO MENOR OU IGUAL A 3025 CM2, E=  *2* CM                                                                                                                                                                                                                                                                                                                                                                   </v>
          </cell>
          <cell r="C3395" t="str">
            <v>M2</v>
          </cell>
          <cell r="D3395" t="str">
            <v>CR</v>
          </cell>
          <cell r="E3395">
            <v>545.07</v>
          </cell>
        </row>
        <row r="3396">
          <cell r="A3396">
            <v>21108</v>
          </cell>
          <cell r="B3396" t="str">
            <v>PISO EM PORCELANATO RETIFICADO EXTRA, FORMATO MENOR OU IGUAL A 2025 CM2                                                                                                                                                                                                                                                                                                                                                                                                                                   </v>
          </cell>
          <cell r="C3396" t="str">
            <v>M2</v>
          </cell>
          <cell r="D3396" t="str">
            <v>CR</v>
          </cell>
          <cell r="E3396">
            <v>94.82</v>
          </cell>
        </row>
        <row r="3397">
          <cell r="A3397">
            <v>38180</v>
          </cell>
          <cell r="B3397" t="str">
            <v>PISO EM REGUA VINILICA SEMIFLEXIVEL, ENCAIXE CLICADO, E = 4 MM (SEM COLOCACAO)                                                                                                                                                                                                                                                                                                                                                                                                                            </v>
          </cell>
          <cell r="C3397" t="str">
            <v>M2</v>
          </cell>
          <cell r="D3397" t="str">
            <v>CR</v>
          </cell>
          <cell r="E3397">
            <v>204.45</v>
          </cell>
        </row>
        <row r="3398">
          <cell r="A3398">
            <v>40648</v>
          </cell>
          <cell r="B3398" t="str">
            <v>PISO EPOXI AUTONIVELANTE, ESPESSURA *4* MM (INCLUSO EXECUCAO)                                                                                                                                                                                                                                                                                                                                                                                                                                             </v>
          </cell>
          <cell r="C3398" t="str">
            <v>M2</v>
          </cell>
          <cell r="D3398" t="str">
            <v>AS</v>
          </cell>
          <cell r="E3398">
            <v>230.4</v>
          </cell>
        </row>
        <row r="3399">
          <cell r="A3399">
            <v>40649</v>
          </cell>
          <cell r="B3399" t="str">
            <v>PISO EPOXI MULTILAYER, ESPESSURA *2* MM (INCLUSO EXECUCAO)                                                                                                                                                                                                                                                                                                                                                                                                                                                </v>
          </cell>
          <cell r="C3399" t="str">
            <v>M2</v>
          </cell>
          <cell r="D3399" t="str">
            <v>AS</v>
          </cell>
          <cell r="E3399">
            <v>134.2</v>
          </cell>
        </row>
        <row r="3400">
          <cell r="A3400">
            <v>40650</v>
          </cell>
          <cell r="B3400" t="str">
            <v>PISO FULGET (GRANITO LAVADO) EM PLACAS DE *40 X 40* CM, E = 2,0 CM (SEM COLOCACAO)                                                                                                                                                                                                                                                                                                                                                                                                                        </v>
          </cell>
          <cell r="C3400" t="str">
            <v>M2</v>
          </cell>
          <cell r="D3400" t="str">
            <v>AS</v>
          </cell>
          <cell r="E3400">
            <v>172.8</v>
          </cell>
        </row>
        <row r="3401">
          <cell r="A3401">
            <v>40651</v>
          </cell>
          <cell r="B3401" t="str">
            <v>PISO FULGET (GRANITO LAVADO) EM PLACAS DE *75 X 75* CM, E = 2,0 CM (SEM COLOCACAO)                                                                                                                                                                                                                                                                                                                                                                                                                        </v>
          </cell>
          <cell r="C3401" t="str">
            <v>M2</v>
          </cell>
          <cell r="D3401" t="str">
            <v>AS</v>
          </cell>
          <cell r="E3401">
            <v>318.72</v>
          </cell>
        </row>
        <row r="3402">
          <cell r="A3402">
            <v>40652</v>
          </cell>
          <cell r="B3402" t="str">
            <v>PISO FULGET (GRANITO LAVADO) MOLDADO IN LOCO (INCLUSO EXECUCAO)                                                                                                                                                                                                                                                                                                                                                                                                                                           </v>
          </cell>
          <cell r="C3402" t="str">
            <v>M2</v>
          </cell>
          <cell r="D3402" t="str">
            <v>AS</v>
          </cell>
          <cell r="E3402">
            <v>170.88</v>
          </cell>
        </row>
        <row r="3403">
          <cell r="A3403">
            <v>40647</v>
          </cell>
          <cell r="B3403" t="str">
            <v>PISO INDUSTRIAL EM CONCRETO ARMADO DE ACABAMENTO POLIDO, ESPESSURA 12 CM (CIMENTO QUEIMADO) (INCLUSO EXECUCAO)                                                                                                                                                                                                                                                                                                                                                                                            </v>
          </cell>
          <cell r="C3403" t="str">
            <v>M2</v>
          </cell>
          <cell r="D3403" t="str">
            <v>AS</v>
          </cell>
          <cell r="E3403">
            <v>188.16</v>
          </cell>
        </row>
        <row r="3404">
          <cell r="A3404">
            <v>40653</v>
          </cell>
          <cell r="B3404" t="str">
            <v>PISO KORODUR (INCLUSO EXECUCAO)                                                                                                                                                                                                                                                                                                                                                                                                                                                                           </v>
          </cell>
          <cell r="C3404" t="str">
            <v>M2</v>
          </cell>
          <cell r="D3404" t="str">
            <v>AS</v>
          </cell>
          <cell r="E3404">
            <v>144</v>
          </cell>
        </row>
        <row r="3405">
          <cell r="A3405">
            <v>36178</v>
          </cell>
          <cell r="B3405" t="str">
            <v>PISO PODOTATIL DE CONCRETO - DIRECIONAL E ALERTA, *40 X 40 X 2,5* CM                                                                                                                                                                                                                                                                                                                                                                                                                                      </v>
          </cell>
          <cell r="C3405" t="str">
            <v>UND</v>
          </cell>
          <cell r="D3405" t="str">
            <v>CR</v>
          </cell>
          <cell r="E3405">
            <v>11.52</v>
          </cell>
        </row>
        <row r="3406">
          <cell r="A3406">
            <v>38195</v>
          </cell>
          <cell r="B3406" t="str">
            <v>PISO PORCELANATO, BORDA RETA, EXTRA, FORMATO MAIOR QUE 2025 CM2                                                                                                                                                                                                                                                                                                                                                                                                                                           </v>
          </cell>
          <cell r="C3406" t="str">
            <v>M2</v>
          </cell>
          <cell r="D3406" t="str">
            <v>CR</v>
          </cell>
          <cell r="E3406">
            <v>111.99</v>
          </cell>
        </row>
        <row r="3407">
          <cell r="A3407">
            <v>38181</v>
          </cell>
          <cell r="B3407" t="str">
            <v>PISO TATIL ALERTA OU DIRECIONAL, DE BORRACHA, COLORIDO, 25 X 25 CM, E = 5 MM, PARA COLA                                                                                                                                                                                                                                                                                                                                                                                                                   </v>
          </cell>
          <cell r="C3407" t="str">
            <v>M2</v>
          </cell>
          <cell r="D3407" t="str">
            <v>CR</v>
          </cell>
          <cell r="E3407">
            <v>279.1</v>
          </cell>
        </row>
        <row r="3408">
          <cell r="A3408">
            <v>38182</v>
          </cell>
          <cell r="B3408" t="str">
            <v>PISO TATIL DE ALERTA OU DIRECIONAL DE BORRACHA, PRETO, 25 X 25 CM, E = 5 MM, PARA COLA                                                                                                                                                                                                                                                                                                                                                                                                                    </v>
          </cell>
          <cell r="C3408" t="str">
            <v>M2</v>
          </cell>
          <cell r="D3408" t="str">
            <v>CR</v>
          </cell>
          <cell r="E3408">
            <v>265.86</v>
          </cell>
        </row>
        <row r="3409">
          <cell r="A3409">
            <v>38186</v>
          </cell>
          <cell r="B3409" t="str">
            <v>PISO TATIL DE ALERTA OU DIRECIONAL, DE BORRACHA, COLORIDO, 25 X 25 CM, E = 12 MM, PARA ARGAMASSA                                                                                                                                                                                                                                                                                                                                                                                                          </v>
          </cell>
          <cell r="C3409" t="str">
            <v>M2</v>
          </cell>
          <cell r="D3409" t="str">
            <v>CR</v>
          </cell>
          <cell r="E3409">
            <v>691.05</v>
          </cell>
        </row>
        <row r="3410">
          <cell r="A3410">
            <v>38185</v>
          </cell>
          <cell r="B3410" t="str">
            <v>PISO TATIL DE ALERTA OU DIRECIONAL, DE BORRACHA, PRETO, 25 X 25 CM, E = 12 MM, PARA ARGAMASSA                                                                                                                                                                                                                                                                                                                                                                                                             </v>
          </cell>
          <cell r="C3410" t="str">
            <v>M2</v>
          </cell>
          <cell r="D3410" t="str">
            <v>CR</v>
          </cell>
          <cell r="E3410">
            <v>615.28</v>
          </cell>
        </row>
        <row r="3411">
          <cell r="A3411">
            <v>40654</v>
          </cell>
          <cell r="B3411" t="str">
            <v>PISO URETANO, VERSAO REVESTIMENTO AUTONIVELANTE, ESPESSURA VARIÁVEL DE 3 A 4 MM (INCLUSO EXECUCAO)                                                                                                                                                                                                                                                                                                                                                                                                        </v>
          </cell>
          <cell r="C3411" t="str">
            <v>M2</v>
          </cell>
          <cell r="D3411" t="str">
            <v>AS</v>
          </cell>
          <cell r="E3411">
            <v>223.68</v>
          </cell>
        </row>
        <row r="3412">
          <cell r="A3412">
            <v>44541</v>
          </cell>
          <cell r="B3412" t="str">
            <v>PISO/ REVESTIMENTO EM GRANITO, POLIDO, TIPO ANDORINHA/ QUARTZ/ CASTELO/ CORUMBA OU OUTROS EQUIVALENTES DA REGIAO, FORMATO MAIOR OU IGUAL A 3025 CM2, E = *2*CM                                                                                                                                                                                                                                                                                                                                            </v>
          </cell>
          <cell r="C3412" t="str">
            <v>M2</v>
          </cell>
          <cell r="D3412" t="str">
            <v>CR</v>
          </cell>
          <cell r="E3412">
            <v>398.32</v>
          </cell>
        </row>
        <row r="3413">
          <cell r="A3413">
            <v>4822</v>
          </cell>
          <cell r="B3413" t="str">
            <v>PISO/ REVESTIMENTO EM MARMORE, POLIDO, BRANCO COMUM, FORMATO MAIOR OU IGUAL A 3025 CM2, E = *2* CM                                                                                                                                                                                                                                                                                                                                                                                                        </v>
          </cell>
          <cell r="C3413" t="str">
            <v>M2</v>
          </cell>
          <cell r="D3413" t="str">
            <v>CR</v>
          </cell>
          <cell r="E3413">
            <v>437.8</v>
          </cell>
        </row>
        <row r="3414">
          <cell r="A3414">
            <v>4818</v>
          </cell>
          <cell r="B3414" t="str">
            <v>PISO/ REVESTIMENTO EM MARMORE, POLIDO, BRANCO COMUM, FORMATO MENOR OU IGUAL A 3025 CM2, E = *2* CM                                                                                                                                                                                                                                                                                                                                                                                                        </v>
          </cell>
          <cell r="C3414" t="str">
            <v>M2</v>
          </cell>
          <cell r="D3414" t="str">
            <v>C </v>
          </cell>
          <cell r="E3414">
            <v>450</v>
          </cell>
        </row>
        <row r="3415">
          <cell r="A3415">
            <v>39567</v>
          </cell>
          <cell r="B3415" t="str">
            <v>PLACA / CHAPA DE GESSO ACARTONADO, ACABAMENTO VINILICO LISO EM UMA DAS FACES, COR BRANCA, BORDA QUADRADA, E = 9,5 MM, *625 X 1250* MM (L X C), PARA FORRO REMOVIVEL                                                                                                                                                                                                                                                                                                                                       </v>
          </cell>
          <cell r="C3415" t="str">
            <v>M2</v>
          </cell>
          <cell r="D3415" t="str">
            <v>CR</v>
          </cell>
          <cell r="E3415">
            <v>39.63</v>
          </cell>
        </row>
        <row r="3416">
          <cell r="A3416">
            <v>39566</v>
          </cell>
          <cell r="B3416" t="str">
            <v>PLACA / CHAPA DE GESSO ACARTONADO, ACABAMENTO VINILICO LISO EM UMA DAS FACES, COR BRANCA, BORDA QUADRADA, E = 9,5 MM, *625 X 625* MM (L X C), PARA FORRO REMOVIVEL                                                                                                                                                                                                                                                                                                                                        </v>
          </cell>
          <cell r="C3416" t="str">
            <v>M2</v>
          </cell>
          <cell r="D3416" t="str">
            <v>CR</v>
          </cell>
          <cell r="E3416">
            <v>41.95</v>
          </cell>
        </row>
        <row r="3417">
          <cell r="A3417">
            <v>39416</v>
          </cell>
          <cell r="B3417" t="str">
            <v>PLACA / CHAPA DE GESSO ACARTONADO, RESISTENTE A UMIDADE (RU), COR VERDE, E = 12,5 MM, 1200 X 1800 MM (L X C)                                                                                                                                                                                                                                                                                                                                                                                              </v>
          </cell>
          <cell r="C3417" t="str">
            <v>M2</v>
          </cell>
          <cell r="D3417" t="str">
            <v>CR</v>
          </cell>
          <cell r="E3417">
            <v>25.57</v>
          </cell>
        </row>
        <row r="3418">
          <cell r="A3418">
            <v>39417</v>
          </cell>
          <cell r="B3418" t="str">
            <v>PLACA / CHAPA DE GESSO ACARTONADO, RESISTENTE A UMIDADE (RU), COR VERDE, E = 12,5 MM, 1200 X 2400 MM (L X C)                                                                                                                                                                                                                                                                                                                                                                                              </v>
          </cell>
          <cell r="C3418" t="str">
            <v>M2</v>
          </cell>
          <cell r="D3418" t="str">
            <v>CR</v>
          </cell>
          <cell r="E3418">
            <v>24.94</v>
          </cell>
        </row>
        <row r="3419">
          <cell r="A3419">
            <v>43742</v>
          </cell>
          <cell r="B3419" t="str">
            <v>PLACA / CHAPA DE GESSO ACARTONADO, RESISTENTE A UMIDADE (RU), COR VERDE, E = 15 MM, 1200 X 2400 MM (L X C)                                                                                                                                                                                                                                                                                                                                                                                                </v>
          </cell>
          <cell r="C3419" t="str">
            <v>M2</v>
          </cell>
          <cell r="D3419" t="str">
            <v>CR</v>
          </cell>
          <cell r="E3419">
            <v>26.9</v>
          </cell>
        </row>
        <row r="3420">
          <cell r="A3420">
            <v>39414</v>
          </cell>
          <cell r="B3420" t="str">
            <v>PLACA / CHAPA DE GESSO ACARTONADO, RESISTENTE AO FOGO (RF), COR ROSA, E = 12,5 MM, 1200 X 1800 MM (L X C)                                                                                                                                                                                                                                                                                                                                                                                                 </v>
          </cell>
          <cell r="C3420" t="str">
            <v>M2</v>
          </cell>
          <cell r="D3420" t="str">
            <v>CR</v>
          </cell>
          <cell r="E3420">
            <v>24.21</v>
          </cell>
        </row>
        <row r="3421">
          <cell r="A3421">
            <v>39415</v>
          </cell>
          <cell r="B3421" t="str">
            <v>PLACA / CHAPA DE GESSO ACARTONADO, RESISTENTE AO FOGO (RF), COR ROSA, E = 12,5 MM, 1200 X 2400 MM (L X C)                                                                                                                                                                                                                                                                                                                                                                                                 </v>
          </cell>
          <cell r="C3421" t="str">
            <v>M2</v>
          </cell>
          <cell r="D3421" t="str">
            <v>CR</v>
          </cell>
          <cell r="E3421">
            <v>20.87</v>
          </cell>
        </row>
        <row r="3422">
          <cell r="A3422">
            <v>43740</v>
          </cell>
          <cell r="B3422" t="str">
            <v>PLACA / CHAPA DE GESSO ACARTONADO, RESISTENTE AO FOGO (RF), COR ROSA, E = 15 MM, 1200 X 2400 MM (L X C)                                                                                                                                                                                                                                                                                                                                                                                                   </v>
          </cell>
          <cell r="C3422" t="str">
            <v>M2</v>
          </cell>
          <cell r="D3422" t="str">
            <v>CR</v>
          </cell>
          <cell r="E3422">
            <v>25.49</v>
          </cell>
        </row>
        <row r="3423">
          <cell r="A3423">
            <v>39412</v>
          </cell>
          <cell r="B3423" t="str">
            <v>PLACA / CHAPA DE GESSO ACARTONADO, STANDARD (ST), COR BRANCA, E = 12,5 MM, 1200 X 1800 MM (L X C)                                                                                                                                                                                                                                                                                                                                                                                                         </v>
          </cell>
          <cell r="C3423" t="str">
            <v>M2</v>
          </cell>
          <cell r="D3423" t="str">
            <v>C </v>
          </cell>
          <cell r="E3423">
            <v>17.48</v>
          </cell>
        </row>
        <row r="3424">
          <cell r="A3424">
            <v>39413</v>
          </cell>
          <cell r="B3424" t="str">
            <v>PLACA / CHAPA DE GESSO ACARTONADO, STANDARD (ST), COR BRANCA, E = 12,5 MM, 1200 X 2400 MM (L X C)                                                                                                                                                                                                                                                                                                                                                                                                         </v>
          </cell>
          <cell r="C3424" t="str">
            <v>M2</v>
          </cell>
          <cell r="D3424" t="str">
            <v>CR</v>
          </cell>
          <cell r="E3424">
            <v>18.9</v>
          </cell>
        </row>
        <row r="3425">
          <cell r="A3425">
            <v>43741</v>
          </cell>
          <cell r="B3425" t="str">
            <v>PLACA / CHAPA DE GESSO ACARTONADO, STANDARD (ST), COR BRANCA, E = 15 MM, 1200 X 2400 MM (L X C)                                                                                                                                                                                                                                                                                                                                                                                                           </v>
          </cell>
          <cell r="C3425" t="str">
            <v>M2</v>
          </cell>
          <cell r="D3425" t="str">
            <v>CR</v>
          </cell>
          <cell r="E3425">
            <v>20.15</v>
          </cell>
        </row>
        <row r="3426">
          <cell r="A3426">
            <v>11062</v>
          </cell>
          <cell r="B3426" t="str">
            <v>PLACA CIMENTICIA LISA E = 10 MM, DE 1,20 X *2,50* M (SEM AMIANTO)                                                                                                                                                                                                                                                                                                                                                                                                                                         </v>
          </cell>
          <cell r="C3426" t="str">
            <v>M2</v>
          </cell>
          <cell r="D3426" t="str">
            <v>CR</v>
          </cell>
          <cell r="E3426">
            <v>75.18</v>
          </cell>
        </row>
        <row r="3427">
          <cell r="A3427">
            <v>11063</v>
          </cell>
          <cell r="B3427" t="str">
            <v>PLACA CIMENTICIA LISA E = 6 MM, DE 1,20 X *2,50* M (SEM AMIANTO)                                                                                                                                                                                                                                                                                                                                                                                                                                          </v>
          </cell>
          <cell r="C3427" t="str">
            <v>M2</v>
          </cell>
          <cell r="D3427" t="str">
            <v>CR</v>
          </cell>
          <cell r="E3427">
            <v>46.01</v>
          </cell>
        </row>
        <row r="3428">
          <cell r="A3428">
            <v>13521</v>
          </cell>
          <cell r="B3428" t="str">
            <v>PLACA DE ACO ESMALTADA PARA  IDENTIFICACAO DE RUA, *45 CM X 20* CM                                                                                                                                                                                                                                                                                                                                                                                                                                        </v>
          </cell>
          <cell r="C3428" t="str">
            <v>UND</v>
          </cell>
          <cell r="D3428" t="str">
            <v>AS</v>
          </cell>
          <cell r="E3428">
            <v>82.5</v>
          </cell>
        </row>
        <row r="3429">
          <cell r="A3429">
            <v>10851</v>
          </cell>
          <cell r="B3429" t="str">
            <v>PLACA DE ACRILICO TRANSPARENTE ADESIVADA PARA SINALIZACAO DE PORTAS, BORDA POLIDA, DE *25 X 8*, E = 6 MM (NAO INCLUI ACESSORIOS PARA FIXACAO)                                                                                                                                                                                                                                                                                                                                                             </v>
          </cell>
          <cell r="C3429" t="str">
            <v>UND</v>
          </cell>
          <cell r="D3429" t="str">
            <v>AS</v>
          </cell>
          <cell r="E3429">
            <v>82.56</v>
          </cell>
        </row>
        <row r="3430">
          <cell r="A3430">
            <v>39515</v>
          </cell>
          <cell r="B3430" t="str">
            <v>PLACA DE FIBRA MINERAL PARA FORRO, DE 1250 X 625 MM, E = 15 MM, BORDA RETA, COM PINTURA ANTIMOFO (NAO INCLUI PERFIS)                                                                                                                                                                                                                                                                                                                                                                                      </v>
          </cell>
          <cell r="C3430" t="str">
            <v>UND</v>
          </cell>
          <cell r="D3430" t="str">
            <v>CR</v>
          </cell>
          <cell r="E3430">
            <v>42.32</v>
          </cell>
        </row>
        <row r="3431">
          <cell r="A3431">
            <v>39516</v>
          </cell>
          <cell r="B3431" t="str">
            <v>PLACA DE FIBRA MINERAL PARA FORRO, DE 625 X 625 MM, E = 15 MM, BORDA REBAIXADA PARA PERFIL 24 MM, COM PINTURA ANTIMOFO (NAO INCLUI PERFIS)                                                                                                                                                                                                                                                                                                                                                                </v>
          </cell>
          <cell r="C3431" t="str">
            <v>UND</v>
          </cell>
          <cell r="D3431" t="str">
            <v>CR</v>
          </cell>
          <cell r="E3431">
            <v>35.68</v>
          </cell>
        </row>
        <row r="3432">
          <cell r="A3432">
            <v>39514</v>
          </cell>
          <cell r="B3432" t="str">
            <v>PLACA DE FIBRA MINERAL PARA FORRO, DE 625 X 625 MM, E = 15 MM, BORDA RETA, COM PINTURA ANTIMOFO (NAO INCLUI PERFIS)                                                                                                                                                                                                                                                                                                                                                                                       </v>
          </cell>
          <cell r="C3432" t="str">
            <v>UND</v>
          </cell>
          <cell r="D3432" t="str">
            <v>C </v>
          </cell>
          <cell r="E3432">
            <v>22.2</v>
          </cell>
        </row>
        <row r="3433">
          <cell r="A3433">
            <v>4812</v>
          </cell>
          <cell r="B3433" t="str">
            <v>PLACA DE GESSO PARA FORRO, *60 X 60* CM, ESPESSURA DE 12 MM (SEM COLOCACAO)                                                                                                                                                                                                                                                                                                                                                                                                                               </v>
          </cell>
          <cell r="C3433" t="str">
            <v>M2</v>
          </cell>
          <cell r="D3433" t="str">
            <v>CR</v>
          </cell>
          <cell r="E3433">
            <v>10.48</v>
          </cell>
        </row>
        <row r="3434">
          <cell r="A3434">
            <v>10849</v>
          </cell>
          <cell r="B3434" t="str">
            <v>PLACA DE INAUGURACAO EM BRONZE *35X 50*CM                                                                                                                                                                                                                                                                                                                                                                                                                                                                 </v>
          </cell>
          <cell r="C3434" t="str">
            <v>UND</v>
          </cell>
          <cell r="D3434" t="str">
            <v>AS</v>
          </cell>
          <cell r="E3434">
            <v>1200.01</v>
          </cell>
        </row>
        <row r="3435">
          <cell r="A3435">
            <v>10848</v>
          </cell>
          <cell r="B3435" t="str">
            <v>PLACA DE INAUGURACAO METALICA, *40* CM X *60* CM                                                                                                                                                                                                                                                                                                                                                                                                                                                          </v>
          </cell>
          <cell r="C3435" t="str">
            <v>UND</v>
          </cell>
          <cell r="D3435" t="str">
            <v>AS</v>
          </cell>
          <cell r="E3435">
            <v>753.75</v>
          </cell>
        </row>
        <row r="3436">
          <cell r="A3436">
            <v>4813</v>
          </cell>
          <cell r="B3436" t="str">
            <v>PLACA DE OBRA (PARA CONSTRUCAO CIVIL) EM CHAPA GALVANIZADA *N. 22*, ADESIVADA, DE *2,4 X 1,2* M (SEM POSTES PARA FIXACAO)                                                                                                                                                                                                                                                                                                                                                                                 </v>
          </cell>
          <cell r="C3436" t="str">
            <v>M2</v>
          </cell>
          <cell r="D3436" t="str">
            <v>AS</v>
          </cell>
          <cell r="E3436">
            <v>250</v>
          </cell>
        </row>
        <row r="3437">
          <cell r="A3437">
            <v>37560</v>
          </cell>
          <cell r="B3437" t="str">
            <v>PLACA DE SINALIZACAO DE SEGURANCA CONTRA INCENDIO - ALERTA, TRIANGULAR, BASE DE *30* CM, EM PVC *2* MM ANTI-CHAMAS (SIMBOLOS, CORES E PICTOGRAMAS CONFORME NBR 16820)                                                                                                                                                                                                                                                                                                                                     </v>
          </cell>
          <cell r="C3437" t="str">
            <v>UND</v>
          </cell>
          <cell r="D3437" t="str">
            <v>CR</v>
          </cell>
          <cell r="E3437">
            <v>68.9</v>
          </cell>
        </row>
        <row r="3438">
          <cell r="A3438">
            <v>37557</v>
          </cell>
          <cell r="B3438" t="str">
            <v>PLACA DE SINALIZACAO DE SEGURANCA CONTRA INCENDIO, FOTOLUMINESCENTE, QUADRADA, *14 X 14* CM, EM PVC *2* MM ANTI-CHAMAS (SIMBOLOS, CORES E PICTOGRAMAS CONFORME NBR 16820)                                                                                                                                                                                                                                                                                                                                 </v>
          </cell>
          <cell r="C3438" t="str">
            <v>UND</v>
          </cell>
          <cell r="D3438" t="str">
            <v>CR</v>
          </cell>
          <cell r="E3438">
            <v>20.92</v>
          </cell>
        </row>
        <row r="3439">
          <cell r="A3439">
            <v>37556</v>
          </cell>
          <cell r="B3439" t="str">
            <v>PLACA DE SINALIZACAO DE SEGURANCA CONTRA INCENDIO, FOTOLUMINESCENTE, QUADRADA, *20 X 20* CM, EM PVC *2* MM ANTI-CHAMAS (SIMBOLOS, CORES E PICTOGRAMAS CONFORME NBR 16820)                                                                                                                                                                                                                                                                                                                                 </v>
          </cell>
          <cell r="C3439" t="str">
            <v>UND</v>
          </cell>
          <cell r="D3439" t="str">
            <v>CR</v>
          </cell>
          <cell r="E3439">
            <v>40.48</v>
          </cell>
        </row>
        <row r="3440">
          <cell r="A3440">
            <v>37559</v>
          </cell>
          <cell r="B3440" t="str">
            <v>PLACA DE SINALIZACAO DE SEGURANCA CONTRA INCENDIO, FOTOLUMINESCENTE, RETANGULAR, *12 X 40* CM, EM PVC *2* MM ANTI-CHAMAS (SIMBOLOS, CORES E PICTOGRAMAS CONFORME NBR 16820)                                                                                                                                                                                                                                                                                                                               </v>
          </cell>
          <cell r="C3440" t="str">
            <v>UND</v>
          </cell>
          <cell r="D3440" t="str">
            <v>CR</v>
          </cell>
          <cell r="E3440">
            <v>49.66</v>
          </cell>
        </row>
        <row r="3441">
          <cell r="A3441">
            <v>37539</v>
          </cell>
          <cell r="B3441" t="str">
            <v>PLACA DE SINALIZACAO DE SEGURANCA CONTRA INCENDIO, FOTOLUMINESCENTE, RETANGULAR, *13 X 26* CM, EM PVC *2* MM ANTI-CHAMAS (SIMBOLOS, CORES E PICTOGRAMAS CONFORME NBR 16820)                                                                                                                                                                                                                                                                                                                               </v>
          </cell>
          <cell r="C3441" t="str">
            <v>UND</v>
          </cell>
          <cell r="D3441" t="str">
            <v>C </v>
          </cell>
          <cell r="E3441">
            <v>35</v>
          </cell>
        </row>
        <row r="3442">
          <cell r="A3442">
            <v>37558</v>
          </cell>
          <cell r="B3442" t="str">
            <v>PLACA DE SINALIZACAO DE SEGURANCA CONTRA INCENDIO, FOTOLUMINESCENTE, RETANGULAR, *20 X 40* CM, EM PVC *2* MM ANTI-CHAMAS (SIMBOLOS, CORES E PICTOGRAMAS CONFORME NBR 16820)                                                                                                                                                                                                                                                                                                                               </v>
          </cell>
          <cell r="C3442" t="str">
            <v>UND</v>
          </cell>
          <cell r="D3442" t="str">
            <v>CR</v>
          </cell>
          <cell r="E3442">
            <v>65.26</v>
          </cell>
        </row>
        <row r="3443">
          <cell r="A3443">
            <v>34723</v>
          </cell>
          <cell r="B3443" t="str">
            <v>PLACA DE SINALIZACAO EM CHAPA DE ACO NUM 16 COM PINTURA REFLETIVA                                                                                                                                                                                                                                                                                                                                                                                                                                         </v>
          </cell>
          <cell r="C3443" t="str">
            <v>M2</v>
          </cell>
          <cell r="D3443" t="str">
            <v>AS</v>
          </cell>
          <cell r="E3443">
            <v>577.5</v>
          </cell>
        </row>
        <row r="3444">
          <cell r="A3444">
            <v>34721</v>
          </cell>
          <cell r="B3444" t="str">
            <v>PLACA DE SINALIZACAO EM CHAPA DE ALUMINIO COM PINTURA REFLETIVA, E = 2 MM                                                                                                                                                                                                                                                                                                                                                                                                                                 </v>
          </cell>
          <cell r="C3444" t="str">
            <v>M2</v>
          </cell>
          <cell r="D3444" t="str">
            <v>AS</v>
          </cell>
          <cell r="E3444">
            <v>720</v>
          </cell>
        </row>
        <row r="3445">
          <cell r="A3445">
            <v>4309</v>
          </cell>
          <cell r="B3445" t="str">
            <v>PLACA DE VENTILACAO PARA TELHA DE FIBROCIMENTO CANALETE 49 KALHETA                                                                                                                                                                                                                                                                                                                                                                                                                                        </v>
          </cell>
          <cell r="C3445" t="str">
            <v>UND</v>
          </cell>
          <cell r="D3445" t="str">
            <v>CR</v>
          </cell>
          <cell r="E3445">
            <v>6.13</v>
          </cell>
        </row>
        <row r="3446">
          <cell r="A3446">
            <v>4307</v>
          </cell>
          <cell r="B3446" t="str">
            <v>PLACA DE VENTILACAO PARA TELHA DE FIBROCIMENTO, CANALETE 90 OU KALHETAO                                                                                                                                                                                                                                                                                                                                                                                                                                   </v>
          </cell>
          <cell r="C3446" t="str">
            <v>UND</v>
          </cell>
          <cell r="D3446" t="str">
            <v>CR</v>
          </cell>
          <cell r="E3446">
            <v>10.48</v>
          </cell>
        </row>
        <row r="3447">
          <cell r="A3447">
            <v>10850</v>
          </cell>
          <cell r="B3447" t="str">
            <v>PLACA NUMERACAO RESIDENCIAL EM CHAPA GALVANIZADA ESMALTADA 12 X 18 CM                                                                                                                                                                                                                                                                                                                                                                                                                                     </v>
          </cell>
          <cell r="C3447" t="str">
            <v>UND</v>
          </cell>
          <cell r="D3447" t="str">
            <v>AS</v>
          </cell>
          <cell r="E3447">
            <v>37.5</v>
          </cell>
        </row>
        <row r="3448">
          <cell r="A3448">
            <v>42438</v>
          </cell>
          <cell r="B3448" t="str">
            <v>PLACA ORIENTATIVA SOBRE EXERCICIOS, 2,00 M X 1,00 M ( CHAPA GALVANIZADA #20), ESTRUTURA EM TUBOS REDONDOS DE ACO CARBONO, PINTURA NO PROCESSO ELETROSTATICO, ADESIVO FRENTE E VERSO - PARA ACADEMIA AO AR LIVRE / ACADEMIA DA TERCEIRA IDADE - ATI                                                                                                                                                                                                                                                        </v>
          </cell>
          <cell r="C3448" t="str">
            <v>UND</v>
          </cell>
          <cell r="D3448" t="str">
            <v>AS</v>
          </cell>
          <cell r="E3448">
            <v>2090.75</v>
          </cell>
        </row>
        <row r="3449">
          <cell r="A3449">
            <v>4792</v>
          </cell>
          <cell r="B3449" t="str">
            <v>PLACA VINILICA SEMIFLEXIVEL PARA PISOS, E = 3,2 MM, 30 X 30 CM (SEM COLOCACAO)                                                                                                                                                                                                                                                                                                                                                                                                                            </v>
          </cell>
          <cell r="C3449" t="str">
            <v>M2</v>
          </cell>
          <cell r="D3449" t="str">
            <v>CR</v>
          </cell>
          <cell r="E3449">
            <v>196.26</v>
          </cell>
        </row>
        <row r="3450">
          <cell r="A3450">
            <v>4790</v>
          </cell>
          <cell r="B3450" t="str">
            <v>PLACA VINILICA SEMIFLEXIVEL PARA REVESTIMENTO DE PISOS E PAREDES, E = 2 MM (SEM COLOCACAO)                                                                                                                                                                                                                                                                                                                                                                                                                </v>
          </cell>
          <cell r="C3450" t="str">
            <v>M2</v>
          </cell>
          <cell r="D3450" t="str">
            <v>C </v>
          </cell>
          <cell r="E3450">
            <v>118</v>
          </cell>
        </row>
        <row r="3451">
          <cell r="A3451">
            <v>40671</v>
          </cell>
          <cell r="B3451" t="str">
            <v>PLACA/PISO DE CONCRETO POROSO/ PAVIMENTO PERMEAVEL/BLOCO DRENANTE DE CONCRETO, 40 CM X 40 CM, E = 6 CM, COR NATURAL                                                                                                                                                                                                                                                                                                                                                                                       </v>
          </cell>
          <cell r="C3451" t="str">
            <v>M2</v>
          </cell>
          <cell r="D3451" t="str">
            <v>CR</v>
          </cell>
          <cell r="E3451">
            <v>75.65</v>
          </cell>
        </row>
        <row r="3452">
          <cell r="A3452">
            <v>7552</v>
          </cell>
          <cell r="B3452" t="str">
            <v>PLACA/TAMPA CEGA EM LATAO ESCOVADO PARA CONDULETE EM LIGA DE ALUMINIO 4 X 4"                                                                                                                                                                                                                                                                                                                                                                                                                              </v>
          </cell>
          <cell r="C3452" t="str">
            <v>UND</v>
          </cell>
          <cell r="D3452" t="str">
            <v>AS</v>
          </cell>
          <cell r="E3452">
            <v>24.17</v>
          </cell>
        </row>
        <row r="3453">
          <cell r="A3453">
            <v>4893</v>
          </cell>
          <cell r="B3453" t="str">
            <v>PLUG OU BUJAO DE FERRO GALVANIZADO, DE 1 1/2"                                                                                                                                                                                                                                                                                                                                                                                                                                                             </v>
          </cell>
          <cell r="C3453" t="str">
            <v>UND</v>
          </cell>
          <cell r="D3453" t="str">
            <v>AS</v>
          </cell>
          <cell r="E3453">
            <v>15.74</v>
          </cell>
        </row>
        <row r="3454">
          <cell r="A3454">
            <v>4894</v>
          </cell>
          <cell r="B3454" t="str">
            <v>PLUG OU BUJAO DE FERRO GALVANIZADO, DE 1 1/4"                                                                                                                                                                                                                                                                                                                                                                                                                                                             </v>
          </cell>
          <cell r="C3454" t="str">
            <v>UND</v>
          </cell>
          <cell r="D3454" t="str">
            <v>AS</v>
          </cell>
          <cell r="E3454">
            <v>13.5</v>
          </cell>
        </row>
        <row r="3455">
          <cell r="A3455">
            <v>4888</v>
          </cell>
          <cell r="B3455" t="str">
            <v>PLUG OU BUJAO DE FERRO GALVANIZADO, DE 1/2"                                                                                                                                                                                                                                                                                                                                                                                                                                                               </v>
          </cell>
          <cell r="C3455" t="str">
            <v>UND</v>
          </cell>
          <cell r="D3455" t="str">
            <v>AS</v>
          </cell>
          <cell r="E3455">
            <v>4.6</v>
          </cell>
        </row>
        <row r="3456">
          <cell r="A3456">
            <v>4890</v>
          </cell>
          <cell r="B3456" t="str">
            <v>PLUG OU BUJAO DE FERRO GALVANIZADO, DE 1"                                                                                                                                                                                                                                                                                                                                                                                                                                                                 </v>
          </cell>
          <cell r="C3456" t="str">
            <v>UND</v>
          </cell>
          <cell r="D3456" t="str">
            <v>AS</v>
          </cell>
          <cell r="E3456">
            <v>8.64</v>
          </cell>
        </row>
        <row r="3457">
          <cell r="A3457">
            <v>12411</v>
          </cell>
          <cell r="B3457" t="str">
            <v>PLUG OU BUJAO DE FERRO GALVANIZADO, DE 2 1/2"                                                                                                                                                                                                                                                                                                                                                                                                                                                             </v>
          </cell>
          <cell r="C3457" t="str">
            <v>UND</v>
          </cell>
          <cell r="D3457" t="str">
            <v>AS</v>
          </cell>
          <cell r="E3457">
            <v>46.54</v>
          </cell>
        </row>
        <row r="3458">
          <cell r="A3458">
            <v>4891</v>
          </cell>
          <cell r="B3458" t="str">
            <v>PLUG OU BUJAO DE FERRO GALVANIZADO, DE 2"                                                                                                                                                                                                                                                                                                                                                                                                                                                                 </v>
          </cell>
          <cell r="C3458" t="str">
            <v>UND</v>
          </cell>
          <cell r="D3458" t="str">
            <v>AS</v>
          </cell>
          <cell r="E3458">
            <v>23.27</v>
          </cell>
        </row>
        <row r="3459">
          <cell r="A3459">
            <v>4889</v>
          </cell>
          <cell r="B3459" t="str">
            <v>PLUG OU BUJAO DE FERRO GALVANIZADO, DE 3/4"                                                                                                                                                                                                                                                                                                                                                                                                                                                               </v>
          </cell>
          <cell r="C3459" t="str">
            <v>UND</v>
          </cell>
          <cell r="D3459" t="str">
            <v>AS</v>
          </cell>
          <cell r="E3459">
            <v>6.22</v>
          </cell>
        </row>
        <row r="3460">
          <cell r="A3460">
            <v>4892</v>
          </cell>
          <cell r="B3460" t="str">
            <v>PLUG OU BUJAO DE FERRO GALVANIZADO, DE 3"                                                                                                                                                                                                                                                                                                                                                                                                                                                                 </v>
          </cell>
          <cell r="C3460" t="str">
            <v>UND</v>
          </cell>
          <cell r="D3460" t="str">
            <v>AS</v>
          </cell>
          <cell r="E3460">
            <v>65.17</v>
          </cell>
        </row>
        <row r="3461">
          <cell r="A3461">
            <v>12412</v>
          </cell>
          <cell r="B3461" t="str">
            <v>PLUG OU BUJAO DE FERRO GALVANIZADO, DE 4"                                                                                                                                                                                                                                                                                                                                                                                                                                                                 </v>
          </cell>
          <cell r="C3461" t="str">
            <v>UND</v>
          </cell>
          <cell r="D3461" t="str">
            <v>AS</v>
          </cell>
          <cell r="E3461">
            <v>121.12</v>
          </cell>
        </row>
        <row r="3462">
          <cell r="A3462">
            <v>4907</v>
          </cell>
          <cell r="B3462" t="str">
            <v>PLUG PVC, JE, DN 100 MM, PARA REDE COLETORA ESGOTO                                                                                                                                                                                                                                                                                                                                                                                                                                                        </v>
          </cell>
          <cell r="C3462" t="str">
            <v>UND</v>
          </cell>
          <cell r="D3462" t="str">
            <v>CR</v>
          </cell>
          <cell r="E3462">
            <v>23.59</v>
          </cell>
        </row>
        <row r="3463">
          <cell r="A3463">
            <v>4902</v>
          </cell>
          <cell r="B3463" t="str">
            <v>PLUG PVC, JE, DN 150 MM, PARA REDE COLETORA ESGOTO                                                                                                                                                                                                                                                                                                                                                                                                                                                        </v>
          </cell>
          <cell r="C3463" t="str">
            <v>UND</v>
          </cell>
          <cell r="D3463" t="str">
            <v>CR</v>
          </cell>
          <cell r="E3463">
            <v>61.19</v>
          </cell>
        </row>
        <row r="3464">
          <cell r="A3464">
            <v>11096</v>
          </cell>
          <cell r="B3464" t="str">
            <v>PO DE MARMORE (POSTO PEDREIRA/FORNECEDOR, SEM FRETE)                                                                                                                                                                                                                                                                                                                                                                                                                                                      </v>
          </cell>
          <cell r="C3464" t="str">
            <v>KG</v>
          </cell>
          <cell r="D3464" t="str">
            <v>CR</v>
          </cell>
          <cell r="E3464">
            <v>1.43</v>
          </cell>
        </row>
        <row r="3465">
          <cell r="A3465">
            <v>4741</v>
          </cell>
          <cell r="B3465" t="str">
            <v>PO DE PEDRA (POSTO PEDREIRA/FORNECEDOR, SEM FRETE)                                                                                                                                                                                                                                                                                                                                                                                                                                                        </v>
          </cell>
          <cell r="C3465" t="str">
            <v>M3</v>
          </cell>
          <cell r="D3465" t="str">
            <v>CR</v>
          </cell>
          <cell r="E3465">
            <v>98.69</v>
          </cell>
        </row>
        <row r="3466">
          <cell r="A3466">
            <v>4752</v>
          </cell>
          <cell r="B3466" t="str">
            <v>POCEIRO / ESCAVADOR DE VALAS E TUBULOES (HORISTA)                                                                                                                                                                                                                                                                                                                                                                                                                                                         </v>
          </cell>
          <cell r="C3466" t="str">
            <v>H </v>
          </cell>
          <cell r="D3466" t="str">
            <v>CR</v>
          </cell>
          <cell r="E3466">
            <v>18.17</v>
          </cell>
        </row>
        <row r="3467">
          <cell r="A3467">
            <v>41091</v>
          </cell>
          <cell r="B3467" t="str">
            <v>POCEIRO / ESCAVADOR DE VALAS E TUBULOES (MENSALISTA)                                                                                                                                                                                                                                                                                                                                                                                                                                                      </v>
          </cell>
          <cell r="C3467" t="str">
            <v>MÊS   </v>
          </cell>
          <cell r="D3467" t="str">
            <v>CR</v>
          </cell>
          <cell r="E3467">
            <v>3173.4</v>
          </cell>
        </row>
        <row r="3468">
          <cell r="A3468">
            <v>13954</v>
          </cell>
          <cell r="B3468" t="str">
            <v>POLIDORA DE PISO (POLITRIZ) ELETRICA, MOTOR MONOFASICO DE 4 HP, PESO DE 100 KG, DIAMETRO DO TRABALHO DE 450 MM                                                                                                                                                                                                                                                                                                                                                                                            </v>
          </cell>
          <cell r="C3468" t="str">
            <v>UND</v>
          </cell>
          <cell r="D3468" t="str">
            <v>AS</v>
          </cell>
          <cell r="E3468">
            <v>7475.99</v>
          </cell>
        </row>
        <row r="3469">
          <cell r="A3469">
            <v>3411</v>
          </cell>
          <cell r="B3469" t="str">
            <v>POLIESTIRENO EXPANDIDO/EPS (ISOPOR), PEROLAS, PARA CONCRETO LEVE                                                                                                                                                                                                                                                                                                                                                                                                                                          </v>
          </cell>
          <cell r="C3469" t="str">
            <v>KG</v>
          </cell>
          <cell r="D3469" t="str">
            <v>AS</v>
          </cell>
          <cell r="E3469">
            <v>76.28</v>
          </cell>
        </row>
        <row r="3470">
          <cell r="A3470">
            <v>39995</v>
          </cell>
          <cell r="B3470" t="str">
            <v>POLIESTIRENO EXPANDIDO/EPS (ISOPOR), TIPO 2F, BLOCO                                                                                                                                                                                                                                                                                                                                                                                                                                                       </v>
          </cell>
          <cell r="C3470" t="str">
            <v>M3</v>
          </cell>
          <cell r="D3470" t="str">
            <v>AS</v>
          </cell>
          <cell r="E3470">
            <v>586.86</v>
          </cell>
        </row>
        <row r="3471">
          <cell r="A3471">
            <v>11615</v>
          </cell>
          <cell r="B3471" t="str">
            <v>POLIESTIRENO EXPANDIDO/EPS (ISOPOR), TIPO 2F, PLACA, ISOLAMENTO TERMOACUSTICO, E = 10 MM, 1000 X 500 MM                                                                                                                                                                                                                                                                                                                                                                                                   </v>
          </cell>
          <cell r="C3471" t="str">
            <v>M2</v>
          </cell>
          <cell r="D3471" t="str">
            <v>AS</v>
          </cell>
          <cell r="E3471">
            <v>4.98</v>
          </cell>
        </row>
        <row r="3472">
          <cell r="A3472">
            <v>3408</v>
          </cell>
          <cell r="B3472" t="str">
            <v>POLIESTIRENO EXPANDIDO/EPS (ISOPOR), TIPO 2F, PLACA, ISOLAMENTO TERMOACUSTICO, E = 20 MM, 1000 X 500 MM                                                                                                                                                                                                                                                                                                                                                                                                   </v>
          </cell>
          <cell r="C3472" t="str">
            <v>M2</v>
          </cell>
          <cell r="D3472" t="str">
            <v>AS</v>
          </cell>
          <cell r="E3472">
            <v>13.22</v>
          </cell>
        </row>
        <row r="3473">
          <cell r="A3473">
            <v>3409</v>
          </cell>
          <cell r="B3473" t="str">
            <v>POLIESTIRENO EXPANDIDO/EPS (ISOPOR), TIPO 2F, PLACA, ISOLAMENTO TERMOACUSTICO, E = 50 MM, 1000 X 500 MM                                                                                                                                                                                                                                                                                                                                                                                                   </v>
          </cell>
          <cell r="C3473" t="str">
            <v>M2</v>
          </cell>
          <cell r="D3473" t="str">
            <v>AS</v>
          </cell>
          <cell r="E3473">
            <v>33.05</v>
          </cell>
        </row>
        <row r="3474">
          <cell r="A3474">
            <v>11427</v>
          </cell>
          <cell r="B3474" t="str">
            <v>POLVORA NEGRA                                                                                                                                                                                                                                                                                                                                                                                                                                                                                             </v>
          </cell>
          <cell r="C3474" t="str">
            <v>KG</v>
          </cell>
          <cell r="D3474" t="str">
            <v>AS</v>
          </cell>
          <cell r="E3474">
            <v>113.86</v>
          </cell>
        </row>
        <row r="3475">
          <cell r="A3475">
            <v>4491</v>
          </cell>
          <cell r="B3475" t="str">
            <v>PONTALETE *7,5 X 7,5* CM EM PINUS, MISTA OU EQUIVALENTE DA REGIAO - BRUTA                                                                                                                                                                                                                                                                                                                                                                                                                                 </v>
          </cell>
          <cell r="C3475" t="str">
            <v>M </v>
          </cell>
          <cell r="D3475" t="str">
            <v>CR</v>
          </cell>
          <cell r="E3475">
            <v>10.66</v>
          </cell>
        </row>
        <row r="3476">
          <cell r="A3476">
            <v>2745</v>
          </cell>
          <cell r="B3476" t="str">
            <v>PONTALETE ROLIÇO SEM TRATAMENTO, D = 8 A 11 CM, H = 3 M, EM EUCALIPTO OU EQUIVALENTE DA REGIAO - BRUTA (PARA ESCORAMENTO)                                                                                                                                                                                                                                                                                                                                                                                 </v>
          </cell>
          <cell r="C3476" t="str">
            <v>M </v>
          </cell>
          <cell r="D3476" t="str">
            <v>CR</v>
          </cell>
          <cell r="E3476">
            <v>3.95</v>
          </cell>
        </row>
        <row r="3477">
          <cell r="A3477">
            <v>14439</v>
          </cell>
          <cell r="B3477" t="str">
            <v>PONTALETE ROLIÇO SEM TRATAMENTO, D = 8 A 11 CM, H = 6 M, EM EUCALIPTO OU EQUIVALENTE DA REGIAO - BRUTA (PARA ESCORAMENTO)                                                                                                                                                                                                                                                                                                                                                                                 </v>
          </cell>
          <cell r="C3477" t="str">
            <v>M </v>
          </cell>
          <cell r="D3477" t="str">
            <v>CR</v>
          </cell>
          <cell r="E3477">
            <v>4.9</v>
          </cell>
        </row>
        <row r="3478">
          <cell r="A3478">
            <v>44496</v>
          </cell>
          <cell r="B3478" t="str">
            <v>PONTEIRO PARA MARTELO ROMPEDOR, DIAMETRO = *28* MM, COMPRIMENTO = *520* MM, ENCAIXE  SEXTAVADO                                                                                                                                                                                                                                                                                                                                                                                                            </v>
          </cell>
          <cell r="C3478" t="str">
            <v>UND</v>
          </cell>
          <cell r="D3478" t="str">
            <v>CR</v>
          </cell>
          <cell r="E3478">
            <v>142.72</v>
          </cell>
        </row>
        <row r="3479">
          <cell r="A3479">
            <v>12362</v>
          </cell>
          <cell r="B3479" t="str">
            <v>PORCA OLHAL EM ACO GALVANIZADO, ESPESSURA 16MM, ABERTURA 21MM                                                                                                                                                                                                                                                                                                                                                                                                                                             </v>
          </cell>
          <cell r="C3479" t="str">
            <v>UND</v>
          </cell>
          <cell r="D3479" t="str">
            <v>AS</v>
          </cell>
          <cell r="E3479">
            <v>12.56</v>
          </cell>
        </row>
        <row r="3480">
          <cell r="A3480">
            <v>421</v>
          </cell>
          <cell r="B3480" t="str">
            <v>PORCA OLHAL M 16,  EM ACO GALVANIZADO, DIAMETRO = 16 MM                                                                                                                                                                                                                                                                                                                                                                                                                                                   </v>
          </cell>
          <cell r="C3480" t="str">
            <v>UND</v>
          </cell>
          <cell r="D3480" t="str">
            <v>AS</v>
          </cell>
          <cell r="E3480">
            <v>23.07</v>
          </cell>
        </row>
        <row r="3481">
          <cell r="A3481">
            <v>14148</v>
          </cell>
          <cell r="B3481" t="str">
            <v>PORCA UNIAO/JUNCAO ZINCADA SEXTAVADA 1/4 ", CHAVE 7/16 ", COMPRIMENTO = 25 MM                                                                                                                                                                                                                                                                                                                                                                                                                             </v>
          </cell>
          <cell r="C3481" t="str">
            <v>UND</v>
          </cell>
          <cell r="D3481" t="str">
            <v>AS</v>
          </cell>
          <cell r="E3481">
            <v>0.87</v>
          </cell>
        </row>
        <row r="3482">
          <cell r="A3482">
            <v>4341</v>
          </cell>
          <cell r="B3482" t="str">
            <v>PORCA ZINCADA, QUADRADA, DIAMETRO 3/8"                                                                                                                                                                                                                                                                                                                                                                                                                                                                    </v>
          </cell>
          <cell r="C3482" t="str">
            <v>UND</v>
          </cell>
          <cell r="D3482" t="str">
            <v>CR</v>
          </cell>
          <cell r="E3482">
            <v>1.35</v>
          </cell>
        </row>
        <row r="3483">
          <cell r="A3483">
            <v>4337</v>
          </cell>
          <cell r="B3483" t="str">
            <v>PORCA ZINCADA, QUADRADA, DIAMETRO 5/8"                                                                                                                                                                                                                                                                                                                                                                                                                                                                    </v>
          </cell>
          <cell r="C3483" t="str">
            <v>UND</v>
          </cell>
          <cell r="D3483" t="str">
            <v>CR</v>
          </cell>
          <cell r="E3483">
            <v>3.41</v>
          </cell>
        </row>
        <row r="3484">
          <cell r="A3484">
            <v>4339</v>
          </cell>
          <cell r="B3484" t="str">
            <v>PORCA ZINCADA, SEXTAVADA, DIAMETRO 1/2"                                                                                                                                                                                                                                                                                                                                                                                                                                                                   </v>
          </cell>
          <cell r="C3484" t="str">
            <v>UND</v>
          </cell>
          <cell r="D3484" t="str">
            <v>CR</v>
          </cell>
          <cell r="E3484">
            <v>0.72</v>
          </cell>
        </row>
        <row r="3485">
          <cell r="A3485">
            <v>39997</v>
          </cell>
          <cell r="B3485" t="str">
            <v>PORCA ZINCADA, SEXTAVADA, DIAMETRO 1/4"                                                                                                                                                                                                                                                                                                                                                                                                                                                                   </v>
          </cell>
          <cell r="C3485" t="str">
            <v>UND</v>
          </cell>
          <cell r="D3485" t="str">
            <v>CR</v>
          </cell>
          <cell r="E3485">
            <v>0.4</v>
          </cell>
        </row>
        <row r="3486">
          <cell r="A3486">
            <v>11971</v>
          </cell>
          <cell r="B3486" t="str">
            <v>PORCA ZINCADA, SEXTAVADA, DIAMETRO 1"                                                                                                                                                                                                                                                                                                                                                                                                                                                                     </v>
          </cell>
          <cell r="C3486" t="str">
            <v>UND</v>
          </cell>
          <cell r="D3486" t="str">
            <v>CR</v>
          </cell>
          <cell r="E3486">
            <v>5.65</v>
          </cell>
        </row>
        <row r="3487">
          <cell r="A3487">
            <v>4342</v>
          </cell>
          <cell r="B3487" t="str">
            <v>PORCA ZINCADA, SEXTAVADA, DIAMETRO 3/8"                                                                                                                                                                                                                                                                                                                                                                                                                                                                   </v>
          </cell>
          <cell r="C3487" t="str">
            <v>UND</v>
          </cell>
          <cell r="D3487" t="str">
            <v>CR</v>
          </cell>
          <cell r="E3487">
            <v>0.3</v>
          </cell>
        </row>
        <row r="3488">
          <cell r="A3488">
            <v>4330</v>
          </cell>
          <cell r="B3488" t="str">
            <v>PORCA ZINCADA, SEXTAVADA, DIAMETRO 5/16"                                                                                                                                                                                                                                                                                                                                                                                                                                                                  </v>
          </cell>
          <cell r="C3488" t="str">
            <v>UND</v>
          </cell>
          <cell r="D3488" t="str">
            <v>CR</v>
          </cell>
          <cell r="E3488">
            <v>0.2</v>
          </cell>
        </row>
        <row r="3489">
          <cell r="A3489">
            <v>4340</v>
          </cell>
          <cell r="B3489" t="str">
            <v>PORCA ZINCADA, SEXTAVADA, DIAMETRO 5/8"                                                                                                                                                                                                                                                                                                                                                                                                                                                                   </v>
          </cell>
          <cell r="C3489" t="str">
            <v>UND</v>
          </cell>
          <cell r="D3489" t="str">
            <v>CR</v>
          </cell>
          <cell r="E3489">
            <v>1.58</v>
          </cell>
        </row>
        <row r="3490">
          <cell r="A3490">
            <v>5088</v>
          </cell>
          <cell r="B3490" t="str">
            <v>PORTA CADEADO EM ACO GALVANIZADO, COMPRIMENTO DE 3  1/2"                                                                                                                                                                                                                                                                                                                                                                                                                                                  </v>
          </cell>
          <cell r="C3490" t="str">
            <v>UND</v>
          </cell>
          <cell r="D3490" t="str">
            <v>CR</v>
          </cell>
          <cell r="E3490">
            <v>7.33</v>
          </cell>
        </row>
        <row r="3491">
          <cell r="A3491">
            <v>11154</v>
          </cell>
          <cell r="B3491" t="str">
            <v>PORTA CORTA-FOGO PARA SAIDA DE EMERGENCIA, COM FECHADURA, VAO LUZ DE 90 X 210 CM, CLASSE P-90 (NBR 11742)                                                                                                                                                                                                                                                                                                                                                                                                 </v>
          </cell>
          <cell r="C3491" t="str">
            <v>UND</v>
          </cell>
          <cell r="D3491" t="str">
            <v>AS</v>
          </cell>
          <cell r="E3491">
            <v>1251.62</v>
          </cell>
        </row>
        <row r="3492">
          <cell r="A3492">
            <v>4989</v>
          </cell>
          <cell r="B3492" t="str">
            <v>PORTA DE ABRIR / GIRO, DE MADEIRA FOLHA MEDIA (NBR 15930) DE 1000 X 2100 MM, DE 35 MM A 40 MM DE ESPESSURA, NUCLEO SEMI-SOLIDO (SARRAFEADO), CAPA LISA EM HDF, ACABAMENTO EM LAMINADO NATURAL PARA VERNIZ                                                                                                                                                                                                                                                                                                 </v>
          </cell>
          <cell r="C3492" t="str">
            <v>UND</v>
          </cell>
          <cell r="D3492" t="str">
            <v>CR</v>
          </cell>
          <cell r="E3492">
            <v>235.38</v>
          </cell>
        </row>
        <row r="3493">
          <cell r="A3493">
            <v>4982</v>
          </cell>
          <cell r="B3493" t="str">
            <v>PORTA DE ABRIR / GIRO, DE MADEIRA FOLHA MEDIA (NBR 15930) DE 1000 X 2100 MM, DE 35 MM A 40 MM DE ESPESSURA, NUCLEO SEMI-SOLIDO (SARRAFEADO), CAPA LISA EM HDF, ACABAMENTO EM PRIMER PARA PINTURA                                                                                                                                                                                                                                                                                                          </v>
          </cell>
          <cell r="C3493" t="str">
            <v>UND</v>
          </cell>
          <cell r="D3493" t="str">
            <v>CR</v>
          </cell>
          <cell r="E3493">
            <v>220.77</v>
          </cell>
        </row>
        <row r="3494">
          <cell r="A3494">
            <v>4962</v>
          </cell>
          <cell r="B3494" t="str">
            <v>PORTA DE ABRIR / GIRO, DE MADEIRA FOLHA MEDIA (NBR 15930) DE 700 X 2100 MM, DE 35 MM A 40 MM DE ESPESSURA, NUCLEO SEMI-SOLIDO (SARRAFEADO), CAPA FRISADA EM HDF, ACABAMENTO MELAMINICO EM PADRAO MADEIRA                                                                                                                                                                                                                                                                                                  </v>
          </cell>
          <cell r="C3494" t="str">
            <v>UND</v>
          </cell>
          <cell r="D3494" t="str">
            <v>CR</v>
          </cell>
          <cell r="E3494">
            <v>174.11</v>
          </cell>
        </row>
        <row r="3495">
          <cell r="A3495">
            <v>4981</v>
          </cell>
          <cell r="B3495" t="str">
            <v>PORTA DE ABRIR / GIRO, DE MADEIRA FOLHA MEDIA (NBR 15930) DE 700 X 2100 MM, DE 35 MM A 40 MM DE ESPESSURA, NUCLEO SEMI-SOLIDO (SARRAFEADO), CAPA LISA EM HDF, ACABAMENTO EM LAMINADO NATURAL PARA VERNIZ                                                                                                                                                                                                                                                                                                  </v>
          </cell>
          <cell r="C3495" t="str">
            <v>UND</v>
          </cell>
          <cell r="D3495" t="str">
            <v>C </v>
          </cell>
          <cell r="E3495">
            <v>155</v>
          </cell>
        </row>
        <row r="3496">
          <cell r="A3496">
            <v>4964</v>
          </cell>
          <cell r="B3496" t="str">
            <v>PORTA DE ABRIR / GIRO, DE MADEIRA FOLHA MEDIA (NBR 15930) DE 800 X 2100 MM, DE 35 MM A 40 MM DE ESPESSURA, NUCLEO SEMI-SOLIDO (SARRAFEADO), CAPA FRISADA EM HDF, ACABAMENTO MELAMINICO EM PADRAO MADEIRA                                                                                                                                                                                                                                                                                                  </v>
          </cell>
          <cell r="C3496" t="str">
            <v>UND</v>
          </cell>
          <cell r="D3496" t="str">
            <v>CR</v>
          </cell>
          <cell r="E3496">
            <v>196.63</v>
          </cell>
        </row>
        <row r="3497">
          <cell r="A3497">
            <v>4992</v>
          </cell>
          <cell r="B3497" t="str">
            <v>PORTA DE ABRIR / GIRO, DE MADEIRA FOLHA MEDIA (NBR 15930) DE 800 X 2100 MM, DE 35 MM A 40 MM DE ESPESSURA, NUCLEO SEMI-SOLIDO (SARRAFEADO), CAPA LISA EM HDF, ACABAMENTO EM LAMINADO NATURAL PARA VERNIZ                                                                                                                                                                                                                                                                                                  </v>
          </cell>
          <cell r="C3497" t="str">
            <v>UND</v>
          </cell>
          <cell r="D3497" t="str">
            <v>CR</v>
          </cell>
          <cell r="E3497">
            <v>192.08</v>
          </cell>
        </row>
        <row r="3498">
          <cell r="A3498">
            <v>4987</v>
          </cell>
          <cell r="B3498" t="str">
            <v>PORTA DE ABRIR / GIRO, DE MADEIRA FOLHA MEDIA (NBR 15930) DE 900 X 2100 MM, DE 35 MM A 40 MM DE ESPESSURA, NUCLEO SEMI-SOLIDO (SARRAFEADO), CAPA LISA EM HDF, ACABAMENTO EM LAMINADO NATURAL PARA VERNIZ                                                                                                                                                                                                                                                                                                  </v>
          </cell>
          <cell r="C3498" t="str">
            <v>UND</v>
          </cell>
          <cell r="D3498" t="str">
            <v>CR</v>
          </cell>
          <cell r="E3498">
            <v>219.75</v>
          </cell>
        </row>
        <row r="3499">
          <cell r="A3499">
            <v>4930</v>
          </cell>
          <cell r="B3499" t="str">
            <v>PORTA DE ABRIR / GIRO, EM GRADIL FERRO, COM BARRA CHATA 3 CM X 1/4", COM REQUADRO E GUARNICAO - COMPLETO - ACABAMENTO NATURAL                                                                                                                                                                                                                                                                                                                                                                             </v>
          </cell>
          <cell r="C3499" t="str">
            <v>M2</v>
          </cell>
          <cell r="D3499" t="str">
            <v>AS</v>
          </cell>
          <cell r="E3499">
            <v>530.14</v>
          </cell>
        </row>
        <row r="3500">
          <cell r="A3500">
            <v>39021</v>
          </cell>
          <cell r="B3500" t="str">
            <v>PORTA DE ABRIR EM ACO COM DIVISAO HORIZONTAL PARA VIDROS, COM FUNDO ANTICORROSIVO/PRIMER DE PROTECAO, SEM GUARNICAO/ALIZAR/VISTA, VIDROS NAO INCLUSOS, 90 X 210 CM                                                                                                                                                                                                                                                                                                                                        </v>
          </cell>
          <cell r="C3500" t="str">
            <v>UND</v>
          </cell>
          <cell r="D3500" t="str">
            <v>AS</v>
          </cell>
          <cell r="E3500">
            <v>563.67</v>
          </cell>
        </row>
        <row r="3501">
          <cell r="A3501">
            <v>39022</v>
          </cell>
          <cell r="B3501" t="str">
            <v>PORTA DE ABRIR EM ACO TIPO VENEZIANA, COM FUNDO ANTICORROSIVO / PRIMER DE PROTECAO, SEM GUARNICAO/ALIZAR/VISTA, 90 X 210 CM                                                                                                                                                                                                                                                                                                                                                                               </v>
          </cell>
          <cell r="C3501" t="str">
            <v>UND</v>
          </cell>
          <cell r="D3501" t="str">
            <v>AS</v>
          </cell>
          <cell r="E3501">
            <v>504.9</v>
          </cell>
        </row>
        <row r="3502">
          <cell r="A3502">
            <v>39024</v>
          </cell>
          <cell r="B3502" t="str">
            <v>PORTA DE ABRIR EM ALUMINIO COM DIVISAO HORIZONTAL  PARA VIDROS,  ACABAMENTO ANODIZADO NATURAL, VIDROS INCLUSOS, SEM GUARNICAO/ALIZAR/VISTA , 87 X 210 CM                                                                                                                                                                                                                                                                                                                                                  </v>
          </cell>
          <cell r="C3502" t="str">
            <v>UND</v>
          </cell>
          <cell r="D3502" t="str">
            <v>CR</v>
          </cell>
          <cell r="E3502">
            <v>496.01</v>
          </cell>
        </row>
        <row r="3503">
          <cell r="A3503">
            <v>4914</v>
          </cell>
          <cell r="B3503" t="str">
            <v>PORTA DE ABRIR EM ALUMINIO COM LAMBRI HORIZONTAL/LAMINADA, ACABAMENTO ANODIZADO NATURAL, SEM GUARNICAO/ALIZAR/VISTA                                                                                                                                                                                                                                                                                                                                                                                       </v>
          </cell>
          <cell r="C3503" t="str">
            <v>M2</v>
          </cell>
          <cell r="D3503" t="str">
            <v>CR</v>
          </cell>
          <cell r="E3503">
            <v>402.18</v>
          </cell>
        </row>
        <row r="3504">
          <cell r="A3504">
            <v>4917</v>
          </cell>
          <cell r="B3504" t="str">
            <v>PORTA DE ABRIR EM ALUMINIO TIPO VENEZIANA, ACABAMENTO ANODIZADO NATURAL, SEM GUARNICAO/ALIZAR/VISTA                                                                                                                                                                                                                                                                                                                                                                                                       </v>
          </cell>
          <cell r="C3504" t="str">
            <v>M2</v>
          </cell>
          <cell r="D3504" t="str">
            <v>C </v>
          </cell>
          <cell r="E3504">
            <v>277.75</v>
          </cell>
        </row>
        <row r="3505">
          <cell r="A3505">
            <v>39025</v>
          </cell>
          <cell r="B3505" t="str">
            <v>PORTA DE ABRIR EM ALUMINIO TIPO VENEZIANA, ACABAMENTO ANODIZADO NATURAL, SEM GUARNICAO/ALIZAR/VISTA, 87 X 210 CM                                                                                                                                                                                                                                                                                                                                                                                          </v>
          </cell>
          <cell r="C3505" t="str">
            <v>UND</v>
          </cell>
          <cell r="D3505" t="str">
            <v>CR</v>
          </cell>
          <cell r="E3505">
            <v>508.61</v>
          </cell>
        </row>
        <row r="3506">
          <cell r="A3506">
            <v>4922</v>
          </cell>
          <cell r="B3506" t="str">
            <v>PORTA DE CORRER EM ALUMINIO, DUAS FOLHAS MOVEIS COM VIDRO, FECHADURA E PUXADOR EMBUTIDO, ACABAMENTO ANODIZADO NATURAL, SEM GUARNICAO/ALIZAR/VISTA                                                                                                                                                                                                                                                                                                                                                         </v>
          </cell>
          <cell r="C3506" t="str">
            <v>M2</v>
          </cell>
          <cell r="D3506" t="str">
            <v>CR</v>
          </cell>
          <cell r="E3506">
            <v>257.64</v>
          </cell>
        </row>
        <row r="3507">
          <cell r="A3507">
            <v>4911</v>
          </cell>
          <cell r="B3507" t="str">
            <v>PORTA DE ENROLAR MANUAL COMPLETA, ARTICULADA RAIADA LARGA, EM ACO GALVANIZADO NATURAL, CHAPA NUMERO 24 (SEM INSTALACAO)                                                                                                                                                                                                                                                                                                                                                                                   </v>
          </cell>
          <cell r="C3507" t="str">
            <v>M2</v>
          </cell>
          <cell r="D3507" t="str">
            <v>CR</v>
          </cell>
          <cell r="E3507">
            <v>313.88</v>
          </cell>
        </row>
        <row r="3508">
          <cell r="A3508">
            <v>37518</v>
          </cell>
          <cell r="B3508" t="str">
            <v>PORTA DE ENROLAR MANUAL COMPLETA, PERFIL MEIA CANA CEGA, EM ACO GALVANIZADO COM PINTURA ELETROSTATICA, CHAPA NUMERO 24 " (SEM INSTALACAO)                                                                                                                                                                                                                                                                                                                                                                 </v>
          </cell>
          <cell r="C3508" t="str">
            <v>M2</v>
          </cell>
          <cell r="D3508" t="str">
            <v>CR</v>
          </cell>
          <cell r="E3508">
            <v>510.05</v>
          </cell>
        </row>
        <row r="3509">
          <cell r="A3509">
            <v>4910</v>
          </cell>
          <cell r="B3509" t="str">
            <v>PORTA DE ENROLAR MANUAL COMPLETA, PERFIL MEIA CANA CEGA, EM ACO GALVANIZADO NATURAL, CHAPA NUMERO 24 (SEM INSTALACAO)                                                                                                                                                                                                                                                                                                                                                                                     </v>
          </cell>
          <cell r="C3509" t="str">
            <v>M2</v>
          </cell>
          <cell r="D3509" t="str">
            <v>CR</v>
          </cell>
          <cell r="E3509">
            <v>429.98</v>
          </cell>
        </row>
        <row r="3510">
          <cell r="A3510">
            <v>4943</v>
          </cell>
          <cell r="B3510" t="str">
            <v>PORTA DE ENROLAR MANUAL COMPLETA, PERFIL MEIA CANA VAZADA TIJOLINHO, EM ACO GALVANIZADO NATURAL, CHAPA NUMERO 24 (SEM INSTALACAO)                                                                                                                                                                                                                                                                                                                                                                         </v>
          </cell>
          <cell r="C3510" t="str">
            <v>M2</v>
          </cell>
          <cell r="D3510" t="str">
            <v>CR</v>
          </cell>
          <cell r="E3510">
            <v>640.57</v>
          </cell>
        </row>
        <row r="3511">
          <cell r="A3511">
            <v>5002</v>
          </cell>
          <cell r="B3511" t="str">
            <v>PORTA DE MADEIRA QUADRICULADA PARA VIDRO, DE CORRER (EUCALIPTO OU EQUIVALENTE REGIONAL), E = *3,5* CM                                                                                                                                                                                                                                                                                                                                                                                                     </v>
          </cell>
          <cell r="C3511" t="str">
            <v>M2</v>
          </cell>
          <cell r="D3511" t="str">
            <v>CR</v>
          </cell>
          <cell r="E3511">
            <v>631.83</v>
          </cell>
        </row>
        <row r="3512">
          <cell r="A3512">
            <v>4977</v>
          </cell>
          <cell r="B3512" t="str">
            <v>PORTA DE MADEIRA TIPO VENEZIANA (EUCALIPTO OU EQUIVALENTE REGIONAL), E = *3,5* CM                                                                                                                                                                                                                                                                                                                                                                                                                         </v>
          </cell>
          <cell r="C3512" t="str">
            <v>M2</v>
          </cell>
          <cell r="D3512" t="str">
            <v>CR</v>
          </cell>
          <cell r="E3512">
            <v>426.51</v>
          </cell>
        </row>
        <row r="3513">
          <cell r="A3513">
            <v>5028</v>
          </cell>
          <cell r="B3513" t="str">
            <v>PORTA DE MADEIRA-DE-LEI QUADRICULADA PARA VIDRO, DE CORRER (ANGELIM OU EQUIVALENTE REGIONAL), E = *3,5* CM                                                                                                                                                                                                                                                                                                                                                                                                </v>
          </cell>
          <cell r="C3513" t="str">
            <v>M2</v>
          </cell>
          <cell r="D3513" t="str">
            <v>CR</v>
          </cell>
          <cell r="E3513">
            <v>1043.59</v>
          </cell>
        </row>
        <row r="3514">
          <cell r="A3514">
            <v>4998</v>
          </cell>
          <cell r="B3514" t="str">
            <v>PORTA DE MADEIRA-DE-LEI TIPO MEXICANA SEM EMENDA (ANGELIM OU EQUIVALENTE REGIONAL), E = *3,5* CM                                                                                                                                                                                                                                                                                                                                                                                                          </v>
          </cell>
          <cell r="C3514" t="str">
            <v>M2</v>
          </cell>
          <cell r="D3514" t="str">
            <v>CR</v>
          </cell>
          <cell r="E3514">
            <v>866.73</v>
          </cell>
        </row>
        <row r="3515">
          <cell r="A3515">
            <v>4969</v>
          </cell>
          <cell r="B3515" t="str">
            <v>PORTA DE MADEIRA-DE-LEI TIPO VENEZIANA (ANGELIM OU EQUIVALENTE REGIONAL), E = *3,5* CM                                                                                                                                                                                                                                                                                                                                                                                                                    </v>
          </cell>
          <cell r="C3515" t="str">
            <v>M2</v>
          </cell>
          <cell r="D3515" t="str">
            <v>C </v>
          </cell>
          <cell r="E3515">
            <v>603.21</v>
          </cell>
        </row>
        <row r="3516">
          <cell r="A3516">
            <v>11364</v>
          </cell>
          <cell r="B3516" t="str">
            <v>PORTA DE MADEIRA, FOLHA LEVE (NBR 15930) DE 600 X 2100 MM, DE 35 MM A 40 MM DE ESPESSURA, NUCLEO COLMEIA, CAPA LISA EM HDF, ACABAMENTO EM PRIMER PARA PINTURA                                                                                                                                                                                                                                                                                                                                             </v>
          </cell>
          <cell r="C3516" t="str">
            <v>UND</v>
          </cell>
          <cell r="D3516" t="str">
            <v>CR</v>
          </cell>
          <cell r="E3516">
            <v>133.16</v>
          </cell>
        </row>
        <row r="3517">
          <cell r="A3517">
            <v>11365</v>
          </cell>
          <cell r="B3517" t="str">
            <v>PORTA DE MADEIRA, FOLHA LEVE (NBR 15930) DE 700 X 2100 MM, DE 35 MM A 40 MM DE ESPESSURA, NUCLEO COLMEIA, CAPA LISA EM HDF, ACABAMENTO EM PRIMER PARA PINTURA                                                                                                                                                                                                                                                                                                                                             </v>
          </cell>
          <cell r="C3517" t="str">
            <v>UND</v>
          </cell>
          <cell r="D3517" t="str">
            <v>CR</v>
          </cell>
          <cell r="E3517">
            <v>138.18</v>
          </cell>
        </row>
        <row r="3518">
          <cell r="A3518">
            <v>11366</v>
          </cell>
          <cell r="B3518" t="str">
            <v>PORTA DE MADEIRA, FOLHA LEVE (NBR 15930) DE 800 X 2100 MM, DE 35 MM A 40 MM DE ESPESSURA, NUCLEO COLMEIA, CAPA LISA EM HDF, ACABAMENTO EM PRIMER PARA PINTURA                                                                                                                                                                                                                                                                                                                                             </v>
          </cell>
          <cell r="C3518" t="str">
            <v>UND</v>
          </cell>
          <cell r="D3518" t="str">
            <v>CR</v>
          </cell>
          <cell r="E3518">
            <v>146.89</v>
          </cell>
        </row>
        <row r="3519">
          <cell r="A3519">
            <v>43777</v>
          </cell>
          <cell r="B3519" t="str">
            <v>PORTA DE MADEIRA, FOLHA LEVE (NBR 15930), DE 600 X 2100 MM, E = 35 MM, NUCLEO COLMEIA, CAPA LISA EM HDF, ACABAMENTO MELAMINICO EM PADRAO MADEIRA                                                                                                                                                                                                                                                                                                                                                          </v>
          </cell>
          <cell r="C3519" t="str">
            <v>UND</v>
          </cell>
          <cell r="D3519" t="str">
            <v>CR</v>
          </cell>
          <cell r="E3519">
            <v>172.54</v>
          </cell>
        </row>
        <row r="3520">
          <cell r="A3520">
            <v>20322</v>
          </cell>
          <cell r="B3520" t="str">
            <v>PORTA DE MADEIRA, FOLHA MEDIA (NBR 15930) DE 600 X 2100 MM, DE 35 MM A 40 MM DE ESPESSURA, NUCLEO SEMI-SOLIDO (SARRAFEADO), CAPA FRISADA EM HDF, ACABAMENTO MELAMINICO EM PADRAO MADEIRA                                                                                                                                                                                                                                                                                                                  </v>
          </cell>
          <cell r="C3520" t="str">
            <v>UND</v>
          </cell>
          <cell r="D3520" t="str">
            <v>CR</v>
          </cell>
          <cell r="E3520">
            <v>160.17</v>
          </cell>
        </row>
        <row r="3521">
          <cell r="A3521">
            <v>10553</v>
          </cell>
          <cell r="B3521" t="str">
            <v>PORTA DE MADEIRA, FOLHA MEDIA (NBR 15930) DE 600 X 2100 MM, DE 35 MM A 40 MM DE ESPESSURA, NUCLEO SEMI-SOLIDO (SARRAFEADO), CAPA LISA EM HDF, ACABAMENTO EM PRIMER PARA PINTURA                                                                                                                                                                                                                                                                                                                           </v>
          </cell>
          <cell r="C3521" t="str">
            <v>UND</v>
          </cell>
          <cell r="D3521" t="str">
            <v>CR</v>
          </cell>
          <cell r="E3521">
            <v>145.44</v>
          </cell>
        </row>
        <row r="3522">
          <cell r="A3522">
            <v>5020</v>
          </cell>
          <cell r="B3522" t="str">
            <v>PORTA DE MADEIRA, FOLHA MEDIA (NBR 15930) DE 600 X 2100 MM, DE 35 MM A 40 MM DE ESPESSURA, NUCLEO SEMI-SOLIDO (SARRAFEADO), CAPA LISA EM HDF, ACABAMENTO LAMINADO NATURAL PARA VERNIZ                                                                                                                                                                                                                                                                                                                     </v>
          </cell>
          <cell r="C3522" t="str">
            <v>UND</v>
          </cell>
          <cell r="D3522" t="str">
            <v>CR</v>
          </cell>
          <cell r="E3522">
            <v>153.33</v>
          </cell>
        </row>
        <row r="3523">
          <cell r="A3523">
            <v>10554</v>
          </cell>
          <cell r="B3523" t="str">
            <v>PORTA DE MADEIRA, FOLHA MEDIA (NBR 15930) DE 700 X 2100 MM, DE 35 MM A 40 MM DE ESPESSURA, NUCLEO SEMI-SOLIDO (SARRAFEADO), CAPA LISA EM HDF, ACABAMENTO EM PRIMER PARA PINTURA                                                                                                                                                                                                                                                                                                                           </v>
          </cell>
          <cell r="C3523" t="str">
            <v>UND</v>
          </cell>
          <cell r="D3523" t="str">
            <v>CR</v>
          </cell>
          <cell r="E3523">
            <v>146.73</v>
          </cell>
        </row>
        <row r="3524">
          <cell r="A3524">
            <v>10555</v>
          </cell>
          <cell r="B3524" t="str">
            <v>PORTA DE MADEIRA, FOLHA MEDIA (NBR 15930) DE 800 X 2100 MM, DE 35 MM A 40 MM DE ESPESSURA, NUCLEO SEMI-SOLIDO (SARRAFEADO), CAPA LISA EM HDF, ACABAMENTO EM PRIMER PARA PINTURA                                                                                                                                                                                                                                                                                                                           </v>
          </cell>
          <cell r="C3524" t="str">
            <v>UND</v>
          </cell>
          <cell r="D3524" t="str">
            <v>CR</v>
          </cell>
          <cell r="E3524">
            <v>160.01</v>
          </cell>
        </row>
        <row r="3525">
          <cell r="A3525">
            <v>10556</v>
          </cell>
          <cell r="B3525" t="str">
            <v>PORTA DE MADEIRA, FOLHA MEDIA (NBR 15930) DE 900 X 2100 MM, DE 35 MM A 40 MM DE ESPESSURA, NUCLEO SEMI-SOLIDO (SARRAFEADO), CAPA LISA EM HDF, ACABAMENTO EM PRIMER PARA PINTURA                                                                                                                                                                                                                                                                                                                           </v>
          </cell>
          <cell r="C3525" t="str">
            <v>UND</v>
          </cell>
          <cell r="D3525" t="str">
            <v>CR</v>
          </cell>
          <cell r="E3525">
            <v>212.75</v>
          </cell>
        </row>
        <row r="3526">
          <cell r="A3526">
            <v>39502</v>
          </cell>
          <cell r="B3526" t="str">
            <v>PORTA DE MADEIRA, FOLHA PESADA (NBR 15930) DE 800 X 2100 MM, DE 40 MM A 45 MM DE ESPESSURA, NUCLEO SOLIDO, CAPA LISA EM HDF, ACABAMENTO EM LAMINADO NATURAL PARA VERNIZ                                                                                                                                                                                                                                                                                                                                   </v>
          </cell>
          <cell r="C3526" t="str">
            <v>UND</v>
          </cell>
          <cell r="D3526" t="str">
            <v>CR</v>
          </cell>
          <cell r="E3526">
            <v>298.75</v>
          </cell>
        </row>
        <row r="3527">
          <cell r="A3527">
            <v>39504</v>
          </cell>
          <cell r="B3527" t="str">
            <v>PORTA DE MADEIRA, FOLHA PESADA (NBR 15930) DE 800 X 2100 MM, DE 40 MM A 45 MM DE ESPESSURA, NUCLEO SOLIDO, CAPA LISA EM HDF, ACABAMENTO EM PRIMER PARA PINTURA                                                                                                                                                                                                                                                                                                                                            </v>
          </cell>
          <cell r="C3527" t="str">
            <v>UND</v>
          </cell>
          <cell r="D3527" t="str">
            <v>CR</v>
          </cell>
          <cell r="E3527">
            <v>330.36</v>
          </cell>
        </row>
        <row r="3528">
          <cell r="A3528">
            <v>39503</v>
          </cell>
          <cell r="B3528" t="str">
            <v>PORTA DE MADEIRA, FOLHA PESADA (NBR 15930) DE 900 X 2100 MM, DE 40 MM A 45 MM DE ESPESSURA, NUCLEO SOLIDO, CAPA LISA EM HDF, ACABAMENTO EM LAMINADO NATURAL PARA VERNIZ                                                                                                                                                                                                                                                                                                                                   </v>
          </cell>
          <cell r="C3528" t="str">
            <v>UND</v>
          </cell>
          <cell r="D3528" t="str">
            <v>CR</v>
          </cell>
          <cell r="E3528">
            <v>347.7</v>
          </cell>
        </row>
        <row r="3529">
          <cell r="A3529">
            <v>39505</v>
          </cell>
          <cell r="B3529" t="str">
            <v>PORTA DE MADEIRA, FOLHA PESADA (NBR 15930) DE 900 X 2100 MM, DE 40 MM A 45 MM DE ESPESSURA, NUCLEO SOLIDO, CAPA LISA EM HDF, ACABAMENTO EM PRIMER PARA PINTURA                                                                                                                                                                                                                                                                                                                                            </v>
          </cell>
          <cell r="C3529" t="str">
            <v>UND</v>
          </cell>
          <cell r="D3529" t="str">
            <v>CR</v>
          </cell>
          <cell r="E3529">
            <v>374.69</v>
          </cell>
        </row>
        <row r="3530">
          <cell r="A3530">
            <v>44471</v>
          </cell>
          <cell r="B3530" t="str">
            <v>PORTA DENTE PARA  FRESADORA                                                                                                                                                                                                                                                                                                                                                                                                                                                                               </v>
          </cell>
          <cell r="C3530" t="str">
            <v>UND</v>
          </cell>
          <cell r="D3530" t="str">
            <v>AS</v>
          </cell>
          <cell r="E3530">
            <v>562.62</v>
          </cell>
        </row>
        <row r="3531">
          <cell r="A3531">
            <v>4944</v>
          </cell>
          <cell r="B3531" t="str">
            <v>PORTA GRADE DE ENROLAR MANUAL COMPLETA, PERFIL TUBULAR TIJOLINHO 3/4 ", EM ACO GALVANIZADO NATURAL (SEM INSTALACAO)                                                                                                                                                                                                                                                                                                                                                                                       </v>
          </cell>
          <cell r="C3531" t="str">
            <v>M2</v>
          </cell>
          <cell r="D3531" t="str">
            <v>CR</v>
          </cell>
          <cell r="E3531">
            <v>957.65</v>
          </cell>
        </row>
        <row r="3532">
          <cell r="A3532">
            <v>21102</v>
          </cell>
          <cell r="B3532" t="str">
            <v>PORTA TOALHA BANHO EM METAL CROMADO, TIPO BARRA                                                                                                                                                                                                                                                                                                                                                                                                                                                           </v>
          </cell>
          <cell r="C3532" t="str">
            <v>UND</v>
          </cell>
          <cell r="D3532" t="str">
            <v>CR</v>
          </cell>
          <cell r="E3532">
            <v>85.3</v>
          </cell>
        </row>
        <row r="3533">
          <cell r="A3533">
            <v>21101</v>
          </cell>
          <cell r="B3533" t="str">
            <v>PORTA TOALHA ROSTO EM METAL CROMADO, TIPO ARGOLA                                                                                                                                                                                                                                                                                                                                                                                                                                                          </v>
          </cell>
          <cell r="C3533" t="str">
            <v>UND</v>
          </cell>
          <cell r="D3533" t="str">
            <v>CR</v>
          </cell>
          <cell r="E3533">
            <v>54.78</v>
          </cell>
        </row>
        <row r="3534">
          <cell r="A3534">
            <v>34713</v>
          </cell>
          <cell r="B3534" t="str">
            <v>PORTA VIDRO TEMPERADO INCOLOR, 2 FOLHAS DE CORRER, E = 10 MM (SEM FERRAGENS E SEM COLOCACAO)                                                                                                                                                                                                                                                                                                                                                                                                              </v>
          </cell>
          <cell r="C3534" t="str">
            <v>M2</v>
          </cell>
          <cell r="D3534" t="str">
            <v>CR</v>
          </cell>
          <cell r="E3534">
            <v>360.23</v>
          </cell>
        </row>
        <row r="3535">
          <cell r="A3535">
            <v>37563</v>
          </cell>
          <cell r="B3535" t="str">
            <v>PORTAO BASCULANTE, MANUAL, EM ACO GALVANIZADO, CHAPA 26, TIPO LAMBRIL, COM REQUADRO, ACABAMENTO NATURAL                                                                                                                                                                                                                                                                                                                                                                                                   </v>
          </cell>
          <cell r="C3535" t="str">
            <v>M2</v>
          </cell>
          <cell r="D3535" t="str">
            <v>AS</v>
          </cell>
          <cell r="E3535">
            <v>583.35</v>
          </cell>
        </row>
        <row r="3536">
          <cell r="A3536">
            <v>4948</v>
          </cell>
          <cell r="B3536" t="str">
            <v>PORTAO DE ABRIR / GIRO, EM GRADIL DE METALON REDONDO DE 3/4"  VERTICAL, COM REQUADRO, ACABAMENTO NATURAL - COMPLETO                                                                                                                                                                                                                                                                                                                                                                                       </v>
          </cell>
          <cell r="C3536" t="str">
            <v>M2</v>
          </cell>
          <cell r="D3536" t="str">
            <v>AS</v>
          </cell>
          <cell r="E3536">
            <v>507.52</v>
          </cell>
        </row>
        <row r="3537">
          <cell r="A3537">
            <v>37561</v>
          </cell>
          <cell r="B3537" t="str">
            <v>PORTAO DE CORRER EM CHAPA TIPO PAINEL LAMBRIL QUADRADO, COM PORTA SOCIAL COMPLETA INCLUIDA, COM REQUADRO, ACABAMENTO NATURAL, COM TRILHOS E ROLDANAS                                                                                                                                                                                                                                                                                                                                                      </v>
          </cell>
          <cell r="C3537" t="str">
            <v>M2</v>
          </cell>
          <cell r="D3537" t="str">
            <v>AS</v>
          </cell>
          <cell r="E3537">
            <v>473.34</v>
          </cell>
        </row>
        <row r="3538">
          <cell r="A3538">
            <v>37562</v>
          </cell>
          <cell r="B3538" t="str">
            <v>PORTAO DE CORRER EM GRADIL FIXO DE BARRA DE FERRO CHATA DE 3 X 1/4" NA VERTICAL, SEM REQUADRO, ACABAMENTO NATURAL, COM TRILHOS E ROLDANAS                                                                                                                                                                                                                                                                                                                                                                 </v>
          </cell>
          <cell r="C3538" t="str">
            <v>M2</v>
          </cell>
          <cell r="D3538" t="str">
            <v>AS</v>
          </cell>
          <cell r="E3538">
            <v>620.6</v>
          </cell>
        </row>
        <row r="3539">
          <cell r="A3539">
            <v>14164</v>
          </cell>
          <cell r="B3539" t="str">
            <v>POSTE CONICO CONTINUO EM ACO GALVANIZADO, CURVO, BRACO DUPLO, ENGASTADO,  H = 9 M, DIAMETRO INFERIOR = *135* MM                                                                                                                                                                                                                                                                                                                                                                                           </v>
          </cell>
          <cell r="C3539" t="str">
            <v>UND</v>
          </cell>
          <cell r="D3539" t="str">
            <v>AS</v>
          </cell>
          <cell r="E3539">
            <v>1936.97</v>
          </cell>
        </row>
        <row r="3540">
          <cell r="A3540">
            <v>14163</v>
          </cell>
          <cell r="B3540" t="str">
            <v>POSTE CONICO CONTINUO EM ACO GALVANIZADO, CURVO, BRACO DUPLO, FLANGEADO,  H = 9 M, DIAMETRO INFERIOR = *135* MM                                                                                                                                                                                                                                                                                                                                                                                           </v>
          </cell>
          <cell r="C3540" t="str">
            <v>UND</v>
          </cell>
          <cell r="D3540" t="str">
            <v>AS</v>
          </cell>
          <cell r="E3540">
            <v>2201.49</v>
          </cell>
        </row>
        <row r="3541">
          <cell r="A3541">
            <v>5051</v>
          </cell>
          <cell r="B3541" t="str">
            <v>POSTE CONICO CONTINUO EM ACO GALVANIZADO, CURVO, BRACO SIMPLES, ENGASTADO,  H = 9 M, DIAMETRO INFERIOR = *135* MM                                                                                                                                                                                                                                                                                                                                                                                         </v>
          </cell>
          <cell r="C3541" t="str">
            <v>UND</v>
          </cell>
          <cell r="D3541" t="str">
            <v>AS</v>
          </cell>
          <cell r="E3541">
            <v>1872.34</v>
          </cell>
        </row>
        <row r="3542">
          <cell r="A3542">
            <v>14162</v>
          </cell>
          <cell r="B3542" t="str">
            <v>POSTE CONICO CONTINUO EM ACO GALVANIZADO, CURVO, BRACO SIMPLES, FLANGEADO,  H = 9 M, DIAMETRO INFERIOR = *135* MM                                                                                                                                                                                                                                                                                                                                                                                         </v>
          </cell>
          <cell r="C3542" t="str">
            <v>UND</v>
          </cell>
          <cell r="D3542" t="str">
            <v>AS</v>
          </cell>
          <cell r="E3542">
            <v>1869.62</v>
          </cell>
        </row>
        <row r="3543">
          <cell r="A3543">
            <v>5052</v>
          </cell>
          <cell r="B3543" t="str">
            <v>POSTE CONICO CONTINUO EM ACO GALVANIZADO, CURVO, BRACO SIMPLES, FLANGEADO, H = 7 M, DIAMETRO INFERIOR = *125* MM                                                                                                                                                                                                                                                                                                                                                                                          </v>
          </cell>
          <cell r="C3543" t="str">
            <v>UND</v>
          </cell>
          <cell r="D3543" t="str">
            <v>AS</v>
          </cell>
          <cell r="E3543">
            <v>1395</v>
          </cell>
        </row>
        <row r="3544">
          <cell r="A3544">
            <v>14166</v>
          </cell>
          <cell r="B3544" t="str">
            <v>POSTE CONICO CONTINUO EM ACO GALVANIZADO, RETO, ENGASTADO,  H = 7 M, DIAMETRO INFERIOR = *125* MM                                                                                                                                                                                                                                                                                                                                                                                                         </v>
          </cell>
          <cell r="C3544" t="str">
            <v>UND</v>
          </cell>
          <cell r="D3544" t="str">
            <v>AS</v>
          </cell>
          <cell r="E3544">
            <v>1412.71</v>
          </cell>
        </row>
        <row r="3545">
          <cell r="A3545">
            <v>14165</v>
          </cell>
          <cell r="B3545" t="str">
            <v>POSTE CONICO CONTINUO EM ACO GALVANIZADO, RETO, ENGASTADO,  H = 9 M, DIAMETRO INFERIOR = *145* MM                                                                                                                                                                                                                                                                                                                                                                                                         </v>
          </cell>
          <cell r="C3545" t="str">
            <v>UND</v>
          </cell>
          <cell r="D3545" t="str">
            <v>AS</v>
          </cell>
          <cell r="E3545">
            <v>1957.12</v>
          </cell>
        </row>
        <row r="3546">
          <cell r="A3546">
            <v>5050</v>
          </cell>
          <cell r="B3546" t="str">
            <v>POSTE CONICO CONTINUO EM ACO GALVANIZADO, RETO, FLANGEADO,  H = 3 M, DIAMETRO INFERIOR = *95* MM                                                                                                                                                                                                                                                                                                                                                                                                          </v>
          </cell>
          <cell r="C3546" t="str">
            <v>UND</v>
          </cell>
          <cell r="D3546" t="str">
            <v>AS</v>
          </cell>
          <cell r="E3546">
            <v>481.69</v>
          </cell>
        </row>
        <row r="3547">
          <cell r="A3547">
            <v>12366</v>
          </cell>
          <cell r="B3547" t="str">
            <v>POSTE DE CONCRETO ARMADO DE SECAO CIRCULAR, EXTENSAO DE 10,00 M, RESISTENCIA DE 150 A 200 DAN, TIPO C-14                                                                                                                                                                                                                                                                                                                                                                                                  </v>
          </cell>
          <cell r="C3547" t="str">
            <v>UND</v>
          </cell>
          <cell r="D3547" t="str">
            <v>AS</v>
          </cell>
          <cell r="E3547">
            <v>1026.14</v>
          </cell>
        </row>
        <row r="3548">
          <cell r="A3548">
            <v>5045</v>
          </cell>
          <cell r="B3548" t="str">
            <v>POSTE DE CONCRETO ARMADO DE SECAO CIRCULAR, EXTENSAO DE 11,00 M, RESISTENCIA DE 200 A 300 DAN, TIPO C-14                                                                                                                                                                                                                                                                                                                                                                                                  </v>
          </cell>
          <cell r="C3548" t="str">
            <v>UND</v>
          </cell>
          <cell r="D3548" t="str">
            <v>AS</v>
          </cell>
          <cell r="E3548">
            <v>1417.55</v>
          </cell>
        </row>
        <row r="3549">
          <cell r="A3549">
            <v>5035</v>
          </cell>
          <cell r="B3549" t="str">
            <v>POSTE DE CONCRETO ARMADO DE SECAO CIRCULAR, EXTENSAO DE 11,00 M, RESISTENCIA DE 300 A 400 DAN, TIPO C-17                                                                                                                                                                                                                                                                                                                                                                                                  </v>
          </cell>
          <cell r="C3549" t="str">
            <v>UND</v>
          </cell>
          <cell r="D3549" t="str">
            <v>AS</v>
          </cell>
          <cell r="E3549">
            <v>1629.84</v>
          </cell>
        </row>
        <row r="3550">
          <cell r="A3550">
            <v>41180</v>
          </cell>
          <cell r="B3550" t="str">
            <v>POSTE DE CONCRETO ARMADO DE SECAO CIRCULAR, EXTENSAO DE 13,00 M, RESISTENCIA DE 1000 DAN, TIPO C-23                                                                                                                                                                                                                                                                                                                                                                                                       </v>
          </cell>
          <cell r="C3550" t="str">
            <v>UND</v>
          </cell>
          <cell r="D3550" t="str">
            <v>AS</v>
          </cell>
          <cell r="E3550">
            <v>3663.87</v>
          </cell>
        </row>
        <row r="3551">
          <cell r="A3551">
            <v>41181</v>
          </cell>
          <cell r="B3551" t="str">
            <v>POSTE DE CONCRETO ARMADO DE SECAO CIRCULAR, EXTENSAO DE 13,00 M, RESISTENCIA DE 1500 DAN, TIPO C-29                                                                                                                                                                                                                                                                                                                                                                                                       </v>
          </cell>
          <cell r="C3551" t="str">
            <v>UND</v>
          </cell>
          <cell r="D3551" t="str">
            <v>AS</v>
          </cell>
          <cell r="E3551">
            <v>4850.85</v>
          </cell>
        </row>
        <row r="3552">
          <cell r="A3552">
            <v>41182</v>
          </cell>
          <cell r="B3552" t="str">
            <v>POSTE DE CONCRETO ARMADO DE SECAO CIRCULAR, EXTENSAO DE 13,00 M, RESISTENCIA DE 2000 DAN, TIPO C-29                                                                                                                                                                                                                                                                                                                                                                                                       </v>
          </cell>
          <cell r="C3552" t="str">
            <v>UND</v>
          </cell>
          <cell r="D3552" t="str">
            <v>AS</v>
          </cell>
          <cell r="E3552">
            <v>6958.94</v>
          </cell>
        </row>
        <row r="3553">
          <cell r="A3553">
            <v>41183</v>
          </cell>
          <cell r="B3553" t="str">
            <v>POSTE DE CONCRETO ARMADO DE SECAO CIRCULAR, EXTENSAO DE 13,00 M, RESISTENCIA DE 2500 DAN, TIPO C-29                                                                                                                                                                                                                                                                                                                                                                                                       </v>
          </cell>
          <cell r="C3553" t="str">
            <v>UND</v>
          </cell>
          <cell r="D3553" t="str">
            <v>AS</v>
          </cell>
          <cell r="E3553">
            <v>8688.38</v>
          </cell>
        </row>
        <row r="3554">
          <cell r="A3554">
            <v>41184</v>
          </cell>
          <cell r="B3554" t="str">
            <v>POSTE DE CONCRETO ARMADO DE SECAO CIRCULAR, EXTENSAO DE 13,00 M, RESISTENCIA DE 3000 DAN, TIPO C-29                                                                                                                                                                                                                                                                                                                                                                                                       </v>
          </cell>
          <cell r="C3554" t="str">
            <v>UND</v>
          </cell>
          <cell r="D3554" t="str">
            <v>AS</v>
          </cell>
          <cell r="E3554">
            <v>13228.59</v>
          </cell>
        </row>
        <row r="3555">
          <cell r="A3555">
            <v>41185</v>
          </cell>
          <cell r="B3555" t="str">
            <v>POSTE DE CONCRETO ARMADO DE SECAO CIRCULAR, EXTENSAO DE 14,00 M, RESISTENCIA DE 1000 DAN, TIPO C-23                                                                                                                                                                                                                                                                                                                                                                                                       </v>
          </cell>
          <cell r="C3555" t="str">
            <v>UND</v>
          </cell>
          <cell r="D3555" t="str">
            <v>AS</v>
          </cell>
          <cell r="E3555">
            <v>4905.76</v>
          </cell>
        </row>
        <row r="3556">
          <cell r="A3556">
            <v>41186</v>
          </cell>
          <cell r="B3556" t="str">
            <v>POSTE DE CONCRETO ARMADO DE SECAO CIRCULAR, EXTENSAO DE 14,00 M, RESISTENCIA DE 1500 DAN, TIPO C-29                                                                                                                                                                                                                                                                                                                                                                                                       </v>
          </cell>
          <cell r="C3556" t="str">
            <v>UND</v>
          </cell>
          <cell r="D3556" t="str">
            <v>AS</v>
          </cell>
          <cell r="E3556">
            <v>6874.85</v>
          </cell>
        </row>
        <row r="3557">
          <cell r="A3557">
            <v>41187</v>
          </cell>
          <cell r="B3557" t="str">
            <v>POSTE DE CONCRETO ARMADO DE SECAO CIRCULAR, EXTENSAO DE 14,00 M, RESISTENCIA DE 2000 DAN, TIPO C-29                                                                                                                                                                                                                                                                                                                                                                                                       </v>
          </cell>
          <cell r="C3557" t="str">
            <v>UND</v>
          </cell>
          <cell r="D3557" t="str">
            <v>AS</v>
          </cell>
          <cell r="E3557">
            <v>9219.74</v>
          </cell>
        </row>
        <row r="3558">
          <cell r="A3558">
            <v>41188</v>
          </cell>
          <cell r="B3558" t="str">
            <v>POSTE DE CONCRETO ARMADO DE SECAO CIRCULAR, EXTENSAO DE 14,00 M, RESISTENCIA DE 2500 DAN, TIPO C-29                                                                                                                                                                                                                                                                                                                                                                                                       </v>
          </cell>
          <cell r="C3558" t="str">
            <v>UND</v>
          </cell>
          <cell r="D3558" t="str">
            <v>AS</v>
          </cell>
          <cell r="E3558">
            <v>11790</v>
          </cell>
        </row>
        <row r="3559">
          <cell r="A3559">
            <v>5036</v>
          </cell>
          <cell r="B3559" t="str">
            <v>POSTE DE CONCRETO ARMADO DE SECAO CIRCULAR, EXTENSAO DE 14,00 M, RESISTENCIA DE 300 A 400 DAN, TIPO C-17                                                                                                                                                                                                                                                                                                                                                                                                  </v>
          </cell>
          <cell r="C3559" t="str">
            <v>UND</v>
          </cell>
          <cell r="D3559" t="str">
            <v>AS</v>
          </cell>
          <cell r="E3559">
            <v>2500.48</v>
          </cell>
        </row>
        <row r="3560">
          <cell r="A3560">
            <v>41189</v>
          </cell>
          <cell r="B3560" t="str">
            <v>POSTE DE CONCRETO ARMADO DE SECAO CIRCULAR, EXTENSAO DE 14,00 M, RESISTENCIA DE 3000 DAN, TIPO C-29                                                                                                                                                                                                                                                                                                                                                                                                       </v>
          </cell>
          <cell r="C3560" t="str">
            <v>UND</v>
          </cell>
          <cell r="D3560" t="str">
            <v>AS</v>
          </cell>
          <cell r="E3560">
            <v>15157.28</v>
          </cell>
        </row>
        <row r="3561">
          <cell r="A3561">
            <v>41190</v>
          </cell>
          <cell r="B3561" t="str">
            <v>POSTE DE CONCRETO ARMADO DE SECAO CIRCULAR, EXTENSAO DE 15,00 M, RESISTENCIA DE 1000 DAN, TIPO C-23                                                                                                                                                                                                                                                                                                                                                                                                       </v>
          </cell>
          <cell r="C3561" t="str">
            <v>UND</v>
          </cell>
          <cell r="D3561" t="str">
            <v>AS</v>
          </cell>
          <cell r="E3561">
            <v>5271.17</v>
          </cell>
        </row>
        <row r="3562">
          <cell r="A3562">
            <v>41191</v>
          </cell>
          <cell r="B3562" t="str">
            <v>POSTE DE CONCRETO ARMADO DE SECAO CIRCULAR, EXTENSAO DE 15,00 M, RESISTENCIA DE 1500 DAN, TIPO C-29                                                                                                                                                                                                                                                                                                                                                                                                       </v>
          </cell>
          <cell r="C3562" t="str">
            <v>UND</v>
          </cell>
          <cell r="D3562" t="str">
            <v>AS</v>
          </cell>
          <cell r="E3562">
            <v>8083.14</v>
          </cell>
        </row>
        <row r="3563">
          <cell r="A3563">
            <v>41192</v>
          </cell>
          <cell r="B3563" t="str">
            <v>POSTE DE CONCRETO ARMADO DE SECAO CIRCULAR, EXTENSAO DE 15,00 M, RESISTENCIA DE 2000 DAN, TIPO C-29                                                                                                                                                                                                                                                                                                                                                                                                       </v>
          </cell>
          <cell r="C3563" t="str">
            <v>UND</v>
          </cell>
          <cell r="D3563" t="str">
            <v>AS</v>
          </cell>
          <cell r="E3563">
            <v>8426.61</v>
          </cell>
        </row>
        <row r="3564">
          <cell r="A3564">
            <v>41193</v>
          </cell>
          <cell r="B3564" t="str">
            <v>POSTE DE CONCRETO ARMADO DE SECAO CIRCULAR, EXTENSAO DE 15,00 M, RESISTENCIA DE 2500 DAN, TIPO C-29                                                                                                                                                                                                                                                                                                                                                                                                       </v>
          </cell>
          <cell r="C3564" t="str">
            <v>UND</v>
          </cell>
          <cell r="D3564" t="str">
            <v>AS</v>
          </cell>
          <cell r="E3564">
            <v>13768.81</v>
          </cell>
        </row>
        <row r="3565">
          <cell r="A3565">
            <v>41194</v>
          </cell>
          <cell r="B3565" t="str">
            <v>POSTE DE CONCRETO ARMADO DE SECAO CIRCULAR, EXTENSAO DE 15,00 M, RESISTENCIA DE 3000 DAN, TIPO C-29                                                                                                                                                                                                                                                                                                                                                                                                       </v>
          </cell>
          <cell r="C3565" t="str">
            <v>UND</v>
          </cell>
          <cell r="D3565" t="str">
            <v>AS</v>
          </cell>
          <cell r="E3565">
            <v>16429.31</v>
          </cell>
        </row>
        <row r="3566">
          <cell r="A3566">
            <v>5044</v>
          </cell>
          <cell r="B3566" t="str">
            <v>POSTE DE CONCRETO ARMADO DE SECAO CIRCULAR, EXTENSAO DE 9,00 M, RESISTENCIA DE 200 A 300 DAN, TIPO C-14                                                                                                                                                                                                                                                                                                                                                                                                   </v>
          </cell>
          <cell r="C3566" t="str">
            <v>UND</v>
          </cell>
          <cell r="D3566" t="str">
            <v>AS</v>
          </cell>
          <cell r="E3566">
            <v>884.06</v>
          </cell>
        </row>
        <row r="3567">
          <cell r="A3567">
            <v>5059</v>
          </cell>
          <cell r="B3567" t="str">
            <v>POSTE DE CONCRETO ARMADO DE SECAO CIRCULAR, EXTENSAO DE 9,00 M, RESISTENCIA DE 300 A 400 DAN, TIPO C-17                                                                                                                                                                                                                                                                                                                                                                                                   </v>
          </cell>
          <cell r="C3567" t="str">
            <v>UND</v>
          </cell>
          <cell r="D3567" t="str">
            <v>AS</v>
          </cell>
          <cell r="E3567">
            <v>1057.23</v>
          </cell>
        </row>
        <row r="3568">
          <cell r="A3568">
            <v>41201</v>
          </cell>
          <cell r="B3568" t="str">
            <v>POSTE DE CONCRETO ARMADO DE SECAO DUPLO T, EXTENSAO DE 10,00 M, RESISTENCIA DE 1000 DAN, TIPO B-1,5                                                                                                                                                                                                                                                                                                                                                                                                       </v>
          </cell>
          <cell r="C3568" t="str">
            <v>UND</v>
          </cell>
          <cell r="D3568" t="str">
            <v>AS</v>
          </cell>
          <cell r="E3568">
            <v>2145.56</v>
          </cell>
        </row>
        <row r="3569">
          <cell r="A3569">
            <v>41199</v>
          </cell>
          <cell r="B3569" t="str">
            <v>POSTE DE CONCRETO ARMADO DE SECAO DUPLO T, EXTENSAO DE 10,00 M, RESISTENCIA DE 150 DAN, TIPO D                                                                                                                                                                                                                                                                                                                                                                                                            </v>
          </cell>
          <cell r="C3569" t="str">
            <v>UND</v>
          </cell>
          <cell r="D3569" t="str">
            <v>AS</v>
          </cell>
          <cell r="E3569">
            <v>689.45</v>
          </cell>
        </row>
        <row r="3570">
          <cell r="A3570">
            <v>5057</v>
          </cell>
          <cell r="B3570" t="str">
            <v>POSTE DE CONCRETO ARMADO DE SECAO DUPLO T, EXTENSAO DE 10,00 M, RESISTENCIA DE 300 A 400 DAN, TIPO B OU D                                                                                                                                                                                                                                                                                                                                                                                                 </v>
          </cell>
          <cell r="C3570" t="str">
            <v>UND</v>
          </cell>
          <cell r="D3570" t="str">
            <v>AS</v>
          </cell>
          <cell r="E3570">
            <v>933.39</v>
          </cell>
        </row>
        <row r="3571">
          <cell r="A3571">
            <v>41200</v>
          </cell>
          <cell r="B3571" t="str">
            <v>POSTE DE CONCRETO ARMADO DE SECAO DUPLO T, EXTENSAO DE 10,00 M, RESISTENCIA DE 600 DAN, TIPO B                                                                                                                                                                                                                                                                                                                                                                                                            </v>
          </cell>
          <cell r="C3571" t="str">
            <v>UND</v>
          </cell>
          <cell r="D3571" t="str">
            <v>AS</v>
          </cell>
          <cell r="E3571">
            <v>1341.91</v>
          </cell>
        </row>
        <row r="3572">
          <cell r="A3572">
            <v>41205</v>
          </cell>
          <cell r="B3572" t="str">
            <v>POSTE DE CONCRETO ARMADO DE SECAO DUPLO T, EXTENSAO DE 11,00 M, RESISTENCIA DE 1000 DAN, TIPO B-1,5                                                                                                                                                                                                                                                                                                                                                                                                       </v>
          </cell>
          <cell r="C3572" t="str">
            <v>UND</v>
          </cell>
          <cell r="D3572" t="str">
            <v>AS</v>
          </cell>
          <cell r="E3572">
            <v>2486.54</v>
          </cell>
        </row>
        <row r="3573">
          <cell r="A3573">
            <v>41202</v>
          </cell>
          <cell r="B3573" t="str">
            <v>POSTE DE CONCRETO ARMADO DE SECAO DUPLO T, EXTENSAO DE 11,00 M, RESISTENCIA DE 150 DAN, TIPO D                                                                                                                                                                                                                                                                                                                                                                                                            </v>
          </cell>
          <cell r="C3573" t="str">
            <v>UND</v>
          </cell>
          <cell r="D3573" t="str">
            <v>AS</v>
          </cell>
          <cell r="E3573">
            <v>725.59</v>
          </cell>
        </row>
        <row r="3574">
          <cell r="A3574">
            <v>41206</v>
          </cell>
          <cell r="B3574" t="str">
            <v>POSTE DE CONCRETO ARMADO DE SECAO DUPLO T, EXTENSAO DE 11,00 M, RESISTENCIA DE 1500 DAN, TIPO B-3,0                                                                                                                                                                                                                                                                                                                                                                                                       </v>
          </cell>
          <cell r="C3574" t="str">
            <v>UND</v>
          </cell>
          <cell r="D3574" t="str">
            <v>AS</v>
          </cell>
          <cell r="E3574">
            <v>3278.39</v>
          </cell>
        </row>
        <row r="3575">
          <cell r="A3575">
            <v>12372</v>
          </cell>
          <cell r="B3575" t="str">
            <v>POSTE DE CONCRETO ARMADO DE SECAO DUPLO T, EXTENSAO DE 11,00 M, RESISTENCIA DE 200 DAN, TIPO D                                                                                                                                                                                                                                                                                                                                                                                                            </v>
          </cell>
          <cell r="C3575" t="str">
            <v>UND</v>
          </cell>
          <cell r="D3575" t="str">
            <v>AS</v>
          </cell>
          <cell r="E3575">
            <v>761.87</v>
          </cell>
        </row>
        <row r="3576">
          <cell r="A3576">
            <v>41207</v>
          </cell>
          <cell r="B3576" t="str">
            <v>POSTE DE CONCRETO ARMADO DE SECAO DUPLO T, EXTENSAO DE 11,00 M, RESISTENCIA DE 2000 DAN, TIPO B-4,5                                                                                                                                                                                                                                                                                                                                                                                                       </v>
          </cell>
          <cell r="C3576" t="str">
            <v>UND</v>
          </cell>
          <cell r="D3576" t="str">
            <v>AS</v>
          </cell>
          <cell r="E3576">
            <v>4413.37</v>
          </cell>
        </row>
        <row r="3577">
          <cell r="A3577">
            <v>41203</v>
          </cell>
          <cell r="B3577" t="str">
            <v>POSTE DE CONCRETO ARMADO DE SECAO DUPLO T, EXTENSAO DE 11,00 M, RESISTENCIA DE 300 DAN, TIPO B                                                                                                                                                                                                                                                                                                                                                                                                            </v>
          </cell>
          <cell r="C3577" t="str">
            <v>UND</v>
          </cell>
          <cell r="D3577" t="str">
            <v>AS</v>
          </cell>
          <cell r="E3577">
            <v>1162.31</v>
          </cell>
        </row>
        <row r="3578">
          <cell r="A3578">
            <v>41204</v>
          </cell>
          <cell r="B3578" t="str">
            <v>POSTE DE CONCRETO ARMADO DE SECAO DUPLO T, EXTENSAO DE 11,00 M, RESISTENCIA DE 600 DAN, TIPO B                                                                                                                                                                                                                                                                                                                                                                                                            </v>
          </cell>
          <cell r="C3578" t="str">
            <v>UND</v>
          </cell>
          <cell r="D3578" t="str">
            <v>AS</v>
          </cell>
          <cell r="E3578">
            <v>1643.22</v>
          </cell>
        </row>
        <row r="3579">
          <cell r="A3579">
            <v>41210</v>
          </cell>
          <cell r="B3579" t="str">
            <v>POSTE DE CONCRETO ARMADO DE SECAO DUPLO T, EXTENSAO DE 12,00 M, RESISTENCIA DE 1000 DAN, TIPO B-1,5                                                                                                                                                                                                                                                                                                                                                                                                       </v>
          </cell>
          <cell r="C3579" t="str">
            <v>UND</v>
          </cell>
          <cell r="D3579" t="str">
            <v>AS</v>
          </cell>
          <cell r="E3579">
            <v>2744.95</v>
          </cell>
        </row>
        <row r="3580">
          <cell r="A3580">
            <v>41208</v>
          </cell>
          <cell r="B3580" t="str">
            <v>POSTE DE CONCRETO ARMADO DE SECAO DUPLO T, EXTENSAO DE 12,00 M, RESISTENCIA DE 150 DAN, TIPO D                                                                                                                                                                                                                                                                                                                                                                                                            </v>
          </cell>
          <cell r="C3580" t="str">
            <v>UND</v>
          </cell>
          <cell r="D3580" t="str">
            <v>AS</v>
          </cell>
          <cell r="E3580">
            <v>960.89</v>
          </cell>
        </row>
        <row r="3581">
          <cell r="A3581">
            <v>41211</v>
          </cell>
          <cell r="B3581" t="str">
            <v>POSTE DE CONCRETO ARMADO DE SECAO DUPLO T, EXTENSAO DE 12,00 M, RESISTENCIA DE 1500 DAN, TIPO B-3,0                                                                                                                                                                                                                                                                                                                                                                                                       </v>
          </cell>
          <cell r="C3581" t="str">
            <v>UND</v>
          </cell>
          <cell r="D3581" t="str">
            <v>AS</v>
          </cell>
          <cell r="E3581">
            <v>3867.6</v>
          </cell>
        </row>
        <row r="3582">
          <cell r="A3582">
            <v>13339</v>
          </cell>
          <cell r="B3582" t="str">
            <v>POSTE DE CONCRETO ARMADO DE SECAO DUPLO T, EXTENSAO DE 12,00 M, RESISTENCIA DE 300 A 400 DAN, TIPO B OU D                                                                                                                                                                                                                                                                                                                                                                                                 </v>
          </cell>
          <cell r="C3582" t="str">
            <v>UND</v>
          </cell>
          <cell r="D3582" t="str">
            <v>AS</v>
          </cell>
          <cell r="E3582">
            <v>1302.24</v>
          </cell>
        </row>
        <row r="3583">
          <cell r="A3583">
            <v>41213</v>
          </cell>
          <cell r="B3583" t="str">
            <v>POSTE DE CONCRETO ARMADO DE SECAO DUPLO T, EXTENSAO DE 12,00 M, RESISTENCIA DE 3000 DAN, TIPO B-6,0                                                                                                                                                                                                                                                                                                                                                                                                       </v>
          </cell>
          <cell r="C3583" t="str">
            <v>UND</v>
          </cell>
          <cell r="D3583" t="str">
            <v>AS</v>
          </cell>
          <cell r="E3583">
            <v>8016.58</v>
          </cell>
        </row>
        <row r="3584">
          <cell r="A3584">
            <v>41209</v>
          </cell>
          <cell r="B3584" t="str">
            <v>POSTE DE CONCRETO ARMADO DE SECAO DUPLO T, EXTENSAO DE 12,00 M, RESISTENCIA DE 600 DAN, TIPO B                                                                                                                                                                                                                                                                                                                                                                                                            </v>
          </cell>
          <cell r="C3584" t="str">
            <v>UND</v>
          </cell>
          <cell r="D3584" t="str">
            <v>AS</v>
          </cell>
          <cell r="E3584">
            <v>1791.72</v>
          </cell>
        </row>
        <row r="3585">
          <cell r="A3585">
            <v>41216</v>
          </cell>
          <cell r="B3585" t="str">
            <v>POSTE DE CONCRETO ARMADO DE SECAO DUPLO T, EXTENSAO DE 13,00 M, RESISTENCIA DE 1000 DAN, TIPO B-1,5                                                                                                                                                                                                                                                                                                                                                                                                       </v>
          </cell>
          <cell r="C3585" t="str">
            <v>UND</v>
          </cell>
          <cell r="D3585" t="str">
            <v>AS</v>
          </cell>
          <cell r="E3585">
            <v>3356.13</v>
          </cell>
        </row>
        <row r="3586">
          <cell r="A3586">
            <v>41217</v>
          </cell>
          <cell r="B3586" t="str">
            <v>POSTE DE CONCRETO ARMADO DE SECAO DUPLO T, EXTENSAO DE 13,00 M, RESISTENCIA DE 1500 DAN, TIPO B-3,0                                                                                                                                                                                                                                                                                                                                                                                                       </v>
          </cell>
          <cell r="C3586" t="str">
            <v>UND</v>
          </cell>
          <cell r="D3586" t="str">
            <v>AS</v>
          </cell>
          <cell r="E3586">
            <v>5381.07</v>
          </cell>
        </row>
        <row r="3587">
          <cell r="A3587">
            <v>41218</v>
          </cell>
          <cell r="B3587" t="str">
            <v>POSTE DE CONCRETO ARMADO DE SECAO DUPLO T, EXTENSAO DE 13,00 M, RESISTENCIA DE 2000 DAN, TIPO B-4,5                                                                                                                                                                                                                                                                                                                                                                                                       </v>
          </cell>
          <cell r="C3587" t="str">
            <v>UND</v>
          </cell>
          <cell r="D3587" t="str">
            <v>AS</v>
          </cell>
          <cell r="E3587">
            <v>7216.18</v>
          </cell>
        </row>
        <row r="3588">
          <cell r="A3588">
            <v>41214</v>
          </cell>
          <cell r="B3588" t="str">
            <v>POSTE DE CONCRETO ARMADO DE SECAO DUPLO T, EXTENSAO DE 13,00 M, RESISTENCIA DE 300 DAN, TIPO B                                                                                                                                                                                                                                                                                                                                                                                                            </v>
          </cell>
          <cell r="C3588" t="str">
            <v>UND</v>
          </cell>
          <cell r="D3588" t="str">
            <v>AS</v>
          </cell>
          <cell r="E3588">
            <v>1521.52</v>
          </cell>
        </row>
        <row r="3589">
          <cell r="A3589">
            <v>41215</v>
          </cell>
          <cell r="B3589" t="str">
            <v>POSTE DE CONCRETO ARMADO DE SECAO DUPLO T, EXTENSAO DE 13,00 M, RESISTENCIA DE 600 DAN, TIPO B                                                                                                                                                                                                                                                                                                                                                                                                            </v>
          </cell>
          <cell r="C3589" t="str">
            <v>UND</v>
          </cell>
          <cell r="D3589" t="str">
            <v>AS</v>
          </cell>
          <cell r="E3589">
            <v>2290.85</v>
          </cell>
        </row>
        <row r="3590">
          <cell r="A3590">
            <v>41221</v>
          </cell>
          <cell r="B3590" t="str">
            <v>POSTE DE CONCRETO ARMADO DE SECAO DUPLO T, EXTENSAO DE 15,00 M, RESISTENCIA DE 1500 DAN, TIPO B-3,0                                                                                                                                                                                                                                                                                                                                                                                                       </v>
          </cell>
          <cell r="C3590" t="str">
            <v>UND</v>
          </cell>
          <cell r="D3590" t="str">
            <v>AS</v>
          </cell>
          <cell r="E3590">
            <v>6633.2</v>
          </cell>
        </row>
        <row r="3591">
          <cell r="A3591">
            <v>41222</v>
          </cell>
          <cell r="B3591" t="str">
            <v>POSTE DE CONCRETO ARMADO DE SECAO DUPLO T, EXTENSAO DE 15,00 M, RESISTENCIA DE 2000 DAN, TIPO B-4,5                                                                                                                                                                                                                                                                                                                                                                                                       </v>
          </cell>
          <cell r="C3591" t="str">
            <v>UND</v>
          </cell>
          <cell r="D3591" t="str">
            <v>AS</v>
          </cell>
          <cell r="E3591">
            <v>9492.19</v>
          </cell>
        </row>
        <row r="3592">
          <cell r="A3592">
            <v>41195</v>
          </cell>
          <cell r="B3592" t="str">
            <v>POSTE DE CONCRETO ARMADO DE SECAO DUPLO T, EXTENSAO DE 8,00 M, RESISTENCIA DE 150 DAN, TIPO D                                                                                                                                                                                                                                                                                                                                                                                                             </v>
          </cell>
          <cell r="C3592" t="str">
            <v>UND</v>
          </cell>
          <cell r="D3592" t="str">
            <v>AS</v>
          </cell>
          <cell r="E3592">
            <v>487.87</v>
          </cell>
        </row>
        <row r="3593">
          <cell r="A3593">
            <v>41198</v>
          </cell>
          <cell r="B3593" t="str">
            <v>POSTE DE CONCRETO ARMADO DE SECAO DUPLO T, EXTENSAO DE 9,00 M, RESISTENCIA DE 1000 DAN, TIPO B-1,5                                                                                                                                                                                                                                                                                                                                                                                                        </v>
          </cell>
          <cell r="C3593" t="str">
            <v>UND</v>
          </cell>
          <cell r="D3593" t="str">
            <v>AS</v>
          </cell>
          <cell r="E3593">
            <v>1906.48</v>
          </cell>
        </row>
        <row r="3594">
          <cell r="A3594">
            <v>41196</v>
          </cell>
          <cell r="B3594" t="str">
            <v>POSTE DE CONCRETO ARMADO DE SECAO DUPLO T, EXTENSAO DE 9,00 M, RESISTENCIA DE 150 DAN, TIPO D                                                                                                                                                                                                                                                                                                                                                                                                             </v>
          </cell>
          <cell r="C3594" t="str">
            <v>UND</v>
          </cell>
          <cell r="D3594" t="str">
            <v>AS</v>
          </cell>
          <cell r="E3594">
            <v>604.74</v>
          </cell>
        </row>
        <row r="3595">
          <cell r="A3595">
            <v>5033</v>
          </cell>
          <cell r="B3595" t="str">
            <v>POSTE DE CONCRETO ARMADO DE SECAO DUPLO T, EXTENSAO DE 9,00 M, RESISTENCIA DE 300 A 400 DAN, TIPO B OU D                                                                                                                                                                                                                                                                                                                                                                                                  </v>
          </cell>
          <cell r="C3595" t="str">
            <v>UND</v>
          </cell>
          <cell r="D3595" t="str">
            <v>AS</v>
          </cell>
          <cell r="E3595">
            <v>794</v>
          </cell>
        </row>
        <row r="3596">
          <cell r="A3596">
            <v>41197</v>
          </cell>
          <cell r="B3596" t="str">
            <v>POSTE DE CONCRETO ARMADO DE SECAO DUPLO T, EXTENSAO DE 9,00 M, RESISTENCIA DE 600 DAN, TIPO B                                                                                                                                                                                                                                                                                                                                                                                                             </v>
          </cell>
          <cell r="C3596" t="str">
            <v>UND</v>
          </cell>
          <cell r="D3596" t="str">
            <v>AS</v>
          </cell>
          <cell r="E3596">
            <v>1179.38</v>
          </cell>
        </row>
        <row r="3597">
          <cell r="A3597">
            <v>12388</v>
          </cell>
          <cell r="B3597" t="str">
            <v>POSTE DECORATIVO PARA JARDIM EM ACO TUBULAR, SEM LUMINARIA, H = *2,5* M                                                                                                                                                                                                                                                                                                                                                                                                                                   </v>
          </cell>
          <cell r="C3597" t="str">
            <v>UND</v>
          </cell>
          <cell r="D3597" t="str">
            <v>AS</v>
          </cell>
          <cell r="E3597">
            <v>285.12</v>
          </cell>
        </row>
        <row r="3598">
          <cell r="A3598">
            <v>2731</v>
          </cell>
          <cell r="B3598" t="str">
            <v>POSTE ROLICO DE MADEIRA TRATADA, D = 20 A 25 CM, H = 12,00 M, EM EUCALIPTO OU EQUIVALENTE DA REGIAO                                                                                                                                                                                                                                                                                                                                                                                                       </v>
          </cell>
          <cell r="C3598" t="str">
            <v>M </v>
          </cell>
          <cell r="D3598" t="str">
            <v>CR</v>
          </cell>
          <cell r="E3598">
            <v>112.96</v>
          </cell>
        </row>
        <row r="3599">
          <cell r="A3599">
            <v>41457</v>
          </cell>
          <cell r="B3599" t="str">
            <v>POSTES METALICOS AUTOPORTANTES, CONICO OU TELESCOPICO, PARA SPDA, ALTURA 10 METROS LIVRES                                                                                                                                                                                                                                                                                                                                                                                                                 </v>
          </cell>
          <cell r="C3599" t="str">
            <v>UND</v>
          </cell>
          <cell r="D3599" t="str">
            <v>AS</v>
          </cell>
          <cell r="E3599">
            <v>1507.73</v>
          </cell>
        </row>
        <row r="3600">
          <cell r="A3600">
            <v>41458</v>
          </cell>
          <cell r="B3600" t="str">
            <v>POSTES METALICOS AUTOPORTANTES, CONICO OU TELESCOPICO, PARA SPDA, ALTURA 12 METROS LIVRES                                                                                                                                                                                                                                                                                                                                                                                                                 </v>
          </cell>
          <cell r="C3600" t="str">
            <v>UND</v>
          </cell>
          <cell r="D3600" t="str">
            <v>AS</v>
          </cell>
          <cell r="E3600">
            <v>2104.86</v>
          </cell>
        </row>
        <row r="3601">
          <cell r="A3601">
            <v>41459</v>
          </cell>
          <cell r="B3601" t="str">
            <v>POSTES METALICOS AUTOPORTANTES, CONICO OU TELESCOPICO, PARA SPDA, ALTURA 15 METROS LIVRES                                                                                                                                                                                                                                                                                                                                                                                                                 </v>
          </cell>
          <cell r="C3601" t="str">
            <v>UND</v>
          </cell>
          <cell r="D3601" t="str">
            <v>AS</v>
          </cell>
          <cell r="E3601">
            <v>2936.12</v>
          </cell>
        </row>
        <row r="3602">
          <cell r="A3602">
            <v>41461</v>
          </cell>
          <cell r="B3602" t="str">
            <v>POSTES METALICOS AUTOPORTANTES, CONICO OU TELESCOPICO, PARA SPDA, ALTURA 20 METROS LIVRES                                                                                                                                                                                                                                                                                                                                                                                                                 </v>
          </cell>
          <cell r="C3602" t="str">
            <v>UND</v>
          </cell>
          <cell r="D3602" t="str">
            <v>AS</v>
          </cell>
          <cell r="E3602">
            <v>4003.26</v>
          </cell>
        </row>
        <row r="3603">
          <cell r="A3603">
            <v>44537</v>
          </cell>
          <cell r="B3603" t="str">
            <v>POZOLANA DE CLASSE  C                                                                                                                                                                                                                                                                                                                                                                                                                                                                                     </v>
          </cell>
          <cell r="C3603" t="str">
            <v>T </v>
          </cell>
          <cell r="D3603" t="str">
            <v>CR</v>
          </cell>
          <cell r="E3603">
            <v>380.36</v>
          </cell>
        </row>
        <row r="3604">
          <cell r="A3604">
            <v>11844</v>
          </cell>
          <cell r="B3604" t="str">
            <v>PRANCHA APARELHADA *4 X 30* CM, EM MACARANDUBA/MASSARANDUBA, ANGELIM OU EQUIVALENTE DA REGIAO                                                                                                                                                                                                                                                                                                                                                                                                             </v>
          </cell>
          <cell r="C3604" t="str">
            <v>M </v>
          </cell>
          <cell r="D3604" t="str">
            <v>CR</v>
          </cell>
          <cell r="E3604">
            <v>61.78</v>
          </cell>
        </row>
        <row r="3605">
          <cell r="A3605">
            <v>4465</v>
          </cell>
          <cell r="B3605" t="str">
            <v>PRANCHA NAO APARELHADA *6 X 25* CM, EM MACARANDUBA/MASSARANDUBA, ANGELIM OU EQUIVALENTE DA REGIAO - BRUTA                                                                                                                                                                                                                                                                                                                                                                                                 </v>
          </cell>
          <cell r="C3605" t="str">
            <v>M </v>
          </cell>
          <cell r="D3605" t="str">
            <v>CR</v>
          </cell>
          <cell r="E3605">
            <v>51.34</v>
          </cell>
        </row>
        <row r="3606">
          <cell r="A3606">
            <v>35273</v>
          </cell>
          <cell r="B3606" t="str">
            <v>PRANCHA NAO APARELHADA *6 X 30* CM, EM MACARANDUBA/MASSARANDUBA, ANGELIM OU EQUIVALENTE DA REGIAO - BRUTA                                                                                                                                                                                                                                                                                                                                                                                                 </v>
          </cell>
          <cell r="C3606" t="str">
            <v>M </v>
          </cell>
          <cell r="D3606" t="str">
            <v>CR</v>
          </cell>
          <cell r="E3606">
            <v>61.57</v>
          </cell>
        </row>
        <row r="3607">
          <cell r="A3607">
            <v>4470</v>
          </cell>
          <cell r="B3607" t="str">
            <v>PRANCHA NAO APARELHADA *6 X 40* CM, EM MACARANDUBA/MASSARANDUBA, ANGELIM OU EQUIVALENTE DA REGIAO - BRUTA                                                                                                                                                                                                                                                                                                                                                                                                 </v>
          </cell>
          <cell r="C3607" t="str">
            <v>M </v>
          </cell>
          <cell r="D3607" t="str">
            <v>CR</v>
          </cell>
          <cell r="E3607">
            <v>142.09</v>
          </cell>
        </row>
        <row r="3608">
          <cell r="A3608">
            <v>20204</v>
          </cell>
          <cell r="B3608" t="str">
            <v>PRANCHAO APARELHADO *7,5 X 23* CM, EM MACARANDUBA/MASSARANDUBA, ANGELIM OU EQUIVALENTE DA REGIAO                                                                                                                                                                                                                                                                                                                                                                                                          </v>
          </cell>
          <cell r="C3608" t="str">
            <v>M </v>
          </cell>
          <cell r="D3608" t="str">
            <v>CR</v>
          </cell>
          <cell r="E3608">
            <v>94.72</v>
          </cell>
        </row>
        <row r="3609">
          <cell r="A3609">
            <v>20208</v>
          </cell>
          <cell r="B3609" t="str">
            <v>PRANCHAO APARELHADO *8 X 30* CM, EM MACARANDUBA/MASSARANDUBA, ANGELIM OU EQUIVALENTE DA REGIAO                                                                                                                                                                                                                                                                                                                                                                                                            </v>
          </cell>
          <cell r="C3609" t="str">
            <v>M </v>
          </cell>
          <cell r="D3609" t="str">
            <v>CR</v>
          </cell>
          <cell r="E3609">
            <v>127.88</v>
          </cell>
        </row>
        <row r="3610">
          <cell r="A3610">
            <v>4437</v>
          </cell>
          <cell r="B3610" t="str">
            <v>PRANCHAO NAO APARELHADO *7,5 X 23* CM, EM MACARANDUBA/MASSARANDUBA, ANGELIM OU EQUIVALENTE DA REGIAO - BRUTA                                                                                                                                                                                                                                                                                                                                                                                              </v>
          </cell>
          <cell r="C3610" t="str">
            <v>M </v>
          </cell>
          <cell r="D3610" t="str">
            <v>CR</v>
          </cell>
          <cell r="E3610">
            <v>106.56</v>
          </cell>
        </row>
        <row r="3611">
          <cell r="A3611">
            <v>14580</v>
          </cell>
          <cell r="B3611" t="str">
            <v>PRANCHAO NAO APARELHADO *8 X 30* CM, EM MACARANDUBA/MASSARANDUBA, ANGELIM OU EQUIVALENTE DA REGIAO - BRUTA                                                                                                                                                                                                                                                                                                                                                                                                </v>
          </cell>
          <cell r="C3611" t="str">
            <v>M </v>
          </cell>
          <cell r="D3611" t="str">
            <v>CR</v>
          </cell>
          <cell r="E3611">
            <v>106.56</v>
          </cell>
        </row>
        <row r="3612">
          <cell r="A3612">
            <v>40304</v>
          </cell>
          <cell r="B3612" t="str">
            <v>PREGO DE ACO POLIDO COM CABECA DUPLA 17 X 27 (2 1/2 X 11)                                                                                                                                                                                                                                                                                                                                                                                                                                                 </v>
          </cell>
          <cell r="C3612" t="str">
            <v>KG</v>
          </cell>
          <cell r="D3612" t="str">
            <v>CR</v>
          </cell>
          <cell r="E3612">
            <v>22.6</v>
          </cell>
        </row>
        <row r="3613">
          <cell r="A3613">
            <v>5065</v>
          </cell>
          <cell r="B3613" t="str">
            <v>PREGO DE ACO POLIDO COM CABECA 10 X 10 (7/8 X 17)                                                                                                                                                                                                                                                                                                                                                                                                                                                         </v>
          </cell>
          <cell r="C3613" t="str">
            <v>KG</v>
          </cell>
          <cell r="D3613" t="str">
            <v>CR</v>
          </cell>
          <cell r="E3613">
            <v>34.83</v>
          </cell>
        </row>
        <row r="3614">
          <cell r="A3614">
            <v>5072</v>
          </cell>
          <cell r="B3614" t="str">
            <v>PREGO DE ACO POLIDO COM CABECA 10 X 11 (1 X 17)                                                                                                                                                                                                                                                                                                                                                                                                                                                           </v>
          </cell>
          <cell r="C3614" t="str">
            <v>KG</v>
          </cell>
          <cell r="D3614" t="str">
            <v>CR</v>
          </cell>
          <cell r="E3614">
            <v>32.22</v>
          </cell>
        </row>
        <row r="3615">
          <cell r="A3615">
            <v>5066</v>
          </cell>
          <cell r="B3615" t="str">
            <v>PREGO DE ACO POLIDO COM CABECA 12 X 12                                                                                                                                                                                                                                                                                                                                                                                                                                                                    </v>
          </cell>
          <cell r="C3615" t="str">
            <v>KG</v>
          </cell>
          <cell r="D3615" t="str">
            <v>CR</v>
          </cell>
          <cell r="E3615">
            <v>24.12</v>
          </cell>
        </row>
        <row r="3616">
          <cell r="A3616">
            <v>5063</v>
          </cell>
          <cell r="B3616" t="str">
            <v>PREGO DE ACO POLIDO COM CABECA 14 X 18 (1 1/2 X 14)                                                                                                                                                                                                                                                                                                                                                                                                                                                       </v>
          </cell>
          <cell r="C3616" t="str">
            <v>KG</v>
          </cell>
          <cell r="D3616" t="str">
            <v>CR</v>
          </cell>
          <cell r="E3616">
            <v>21.85</v>
          </cell>
        </row>
        <row r="3617">
          <cell r="A3617">
            <v>20247</v>
          </cell>
          <cell r="B3617" t="str">
            <v>PREGO DE ACO POLIDO COM CABECA 15 X 15 (1 1/4 X 13)                                                                                                                                                                                                                                                                                                                                                                                                                                                       </v>
          </cell>
          <cell r="C3617" t="str">
            <v>KG</v>
          </cell>
          <cell r="D3617" t="str">
            <v>CR</v>
          </cell>
          <cell r="E3617">
            <v>20.27</v>
          </cell>
        </row>
        <row r="3618">
          <cell r="A3618">
            <v>5074</v>
          </cell>
          <cell r="B3618" t="str">
            <v>PREGO DE ACO POLIDO COM CABECA 15 X 18 (1 1/2 X 13)                                                                                                                                                                                                                                                                                                                                                                                                                                                       </v>
          </cell>
          <cell r="C3618" t="str">
            <v>KG</v>
          </cell>
          <cell r="D3618" t="str">
            <v>CR</v>
          </cell>
          <cell r="E3618">
            <v>20.51</v>
          </cell>
        </row>
        <row r="3619">
          <cell r="A3619">
            <v>5067</v>
          </cell>
          <cell r="B3619" t="str">
            <v>PREGO DE ACO POLIDO COM CABECA 16 X 24 (2 1/4 X 12)                                                                                                                                                                                                                                                                                                                                                                                                                                                       </v>
          </cell>
          <cell r="C3619" t="str">
            <v>KG</v>
          </cell>
          <cell r="D3619" t="str">
            <v>CR</v>
          </cell>
          <cell r="E3619">
            <v>19.51</v>
          </cell>
        </row>
        <row r="3620">
          <cell r="A3620">
            <v>5078</v>
          </cell>
          <cell r="B3620" t="str">
            <v>PREGO DE ACO POLIDO COM CABECA 16 X 27 (2 1/2 X 12)                                                                                                                                                                                                                                                                                                                                                                                                                                                       </v>
          </cell>
          <cell r="C3620" t="str">
            <v>KG</v>
          </cell>
          <cell r="D3620" t="str">
            <v>CR</v>
          </cell>
          <cell r="E3620">
            <v>19.29</v>
          </cell>
        </row>
        <row r="3621">
          <cell r="A3621">
            <v>5068</v>
          </cell>
          <cell r="B3621" t="str">
            <v>PREGO DE ACO POLIDO COM CABECA 17 X 21 (2 X 11)                                                                                                                                                                                                                                                                                                                                                                                                                                                           </v>
          </cell>
          <cell r="C3621" t="str">
            <v>KG</v>
          </cell>
          <cell r="D3621" t="str">
            <v>CR</v>
          </cell>
          <cell r="E3621">
            <v>18.31</v>
          </cell>
        </row>
        <row r="3622">
          <cell r="A3622">
            <v>5073</v>
          </cell>
          <cell r="B3622" t="str">
            <v>PREGO DE ACO POLIDO COM CABECA 17 X 24 (2 1/4 X 11)                                                                                                                                                                                                                                                                                                                                                                                                                                                       </v>
          </cell>
          <cell r="C3622" t="str">
            <v>KG</v>
          </cell>
          <cell r="D3622" t="str">
            <v>CR</v>
          </cell>
          <cell r="E3622">
            <v>18.66</v>
          </cell>
        </row>
        <row r="3623">
          <cell r="A3623">
            <v>5069</v>
          </cell>
          <cell r="B3623" t="str">
            <v>PREGO DE ACO POLIDO COM CABECA 17 X 27 (2 1/2 X 11)                                                                                                                                                                                                                                                                                                                                                                                                                                                       </v>
          </cell>
          <cell r="C3623" t="str">
            <v>KG</v>
          </cell>
          <cell r="D3623" t="str">
            <v>CR</v>
          </cell>
          <cell r="E3623">
            <v>18.66</v>
          </cell>
        </row>
        <row r="3624">
          <cell r="A3624">
            <v>5070</v>
          </cell>
          <cell r="B3624" t="str">
            <v>PREGO DE ACO POLIDO COM CABECA 17 X 30 (2 3/4 X 11)                                                                                                                                                                                                                                                                                                                                                                                                                                                       </v>
          </cell>
          <cell r="C3624" t="str">
            <v>KG</v>
          </cell>
          <cell r="D3624" t="str">
            <v>CR</v>
          </cell>
          <cell r="E3624">
            <v>18.87</v>
          </cell>
        </row>
        <row r="3625">
          <cell r="A3625">
            <v>5071</v>
          </cell>
          <cell r="B3625" t="str">
            <v>PREGO DE ACO POLIDO COM CABECA 18 X 24 (2 1/4 X 10)                                                                                                                                                                                                                                                                                                                                                                                                                                                       </v>
          </cell>
          <cell r="C3625" t="str">
            <v>KG</v>
          </cell>
          <cell r="D3625" t="str">
            <v>CR</v>
          </cell>
          <cell r="E3625">
            <v>18.31</v>
          </cell>
        </row>
        <row r="3626">
          <cell r="A3626">
            <v>5061</v>
          </cell>
          <cell r="B3626" t="str">
            <v>PREGO DE ACO POLIDO COM CABECA 18 X 27 (2 1/2 X 10)                                                                                                                                                                                                                                                                                                                                                                                                                                                       </v>
          </cell>
          <cell r="C3626" t="str">
            <v>KG</v>
          </cell>
          <cell r="D3626" t="str">
            <v>C </v>
          </cell>
          <cell r="E3626">
            <v>18</v>
          </cell>
        </row>
        <row r="3627">
          <cell r="A3627">
            <v>5075</v>
          </cell>
          <cell r="B3627" t="str">
            <v>PREGO DE ACO POLIDO COM CABECA 18 X 30 (2 3/4 X 10)                                                                                                                                                                                                                                                                                                                                                                                                                                                       </v>
          </cell>
          <cell r="C3627" t="str">
            <v>KG</v>
          </cell>
          <cell r="D3627" t="str">
            <v>CR</v>
          </cell>
          <cell r="E3627">
            <v>18.31</v>
          </cell>
        </row>
        <row r="3628">
          <cell r="A3628">
            <v>39027</v>
          </cell>
          <cell r="B3628" t="str">
            <v>PREGO DE ACO POLIDO COM CABECA 19  X 36 (3 1/4  X  9)                                                                                                                                                                                                                                                                                                                                                                                                                                                     </v>
          </cell>
          <cell r="C3628" t="str">
            <v>KG</v>
          </cell>
          <cell r="D3628" t="str">
            <v>CR</v>
          </cell>
          <cell r="E3628">
            <v>18.29</v>
          </cell>
        </row>
        <row r="3629">
          <cell r="A3629">
            <v>5062</v>
          </cell>
          <cell r="B3629" t="str">
            <v>PREGO DE ACO POLIDO COM CABECA 19 X 33 (3 X 9)                                                                                                                                                                                                                                                                                                                                                                                                                                                            </v>
          </cell>
          <cell r="C3629" t="str">
            <v>KG</v>
          </cell>
          <cell r="D3629" t="str">
            <v>CR</v>
          </cell>
          <cell r="E3629">
            <v>18.55</v>
          </cell>
        </row>
        <row r="3630">
          <cell r="A3630">
            <v>40568</v>
          </cell>
          <cell r="B3630" t="str">
            <v>PREGO DE ACO POLIDO COM CABECA 22 X 48 (4 1/4 X 5)                                                                                                                                                                                                                                                                                                                                                                                                                                                        </v>
          </cell>
          <cell r="C3630" t="str">
            <v>KG</v>
          </cell>
          <cell r="D3630" t="str">
            <v>CR</v>
          </cell>
          <cell r="E3630">
            <v>18.45</v>
          </cell>
        </row>
        <row r="3631">
          <cell r="A3631">
            <v>39026</v>
          </cell>
          <cell r="B3631" t="str">
            <v>PREGO DE ACO POLIDO SEM CABECA 15 X 15 (1 1/4 X 13)                                                                                                                                                                                                                                                                                                                                                                                                                                                       </v>
          </cell>
          <cell r="C3631" t="str">
            <v>KG</v>
          </cell>
          <cell r="D3631" t="str">
            <v>CR</v>
          </cell>
          <cell r="E3631">
            <v>20.59</v>
          </cell>
        </row>
        <row r="3632">
          <cell r="A3632">
            <v>42431</v>
          </cell>
          <cell r="B3632" t="str">
            <v>PRESSAO DE PERNAS TRIPLO, EM TUBO DE ACO CARBONO, PINTURA NO PROCESSO ELETROSTATICO - EQUIPAMENTO DE GINASTICA PARA ACADEMIA AO AR LIVRE / ACADEMIA DA TERCEIRA IDADE - ATI                                                                                                                                                                                                                                                                                                                               </v>
          </cell>
          <cell r="C3632" t="str">
            <v>UND</v>
          </cell>
          <cell r="D3632" t="str">
            <v>AS</v>
          </cell>
          <cell r="E3632">
            <v>3957.85</v>
          </cell>
        </row>
        <row r="3633">
          <cell r="A3633">
            <v>44074</v>
          </cell>
          <cell r="B3633" t="str">
            <v>PRIMER DE POLIURETANO                                                                                                                                                                                                                                                                                                                                                                                                                                                                                     </v>
          </cell>
          <cell r="C3633" t="str">
            <v>L </v>
          </cell>
          <cell r="D3633" t="str">
            <v>CR</v>
          </cell>
          <cell r="E3633">
            <v>607.54</v>
          </cell>
        </row>
        <row r="3634">
          <cell r="A3634">
            <v>44072</v>
          </cell>
          <cell r="B3634" t="str">
            <v>PRIMER EPOXI / EPOXIDICO                                                                                                                                                                                                                                                                                                                                                                                                                                                                                  </v>
          </cell>
          <cell r="C3634" t="str">
            <v>L </v>
          </cell>
          <cell r="D3634" t="str">
            <v>CR</v>
          </cell>
          <cell r="E3634">
            <v>122.92</v>
          </cell>
        </row>
        <row r="3635">
          <cell r="A3635">
            <v>511</v>
          </cell>
          <cell r="B3635" t="str">
            <v>PRIMER PARA MANTA ASFALTICA A BASE DE ASFALTO MODIFICADO DILUIDO EM SOLVENTE, APLICACAO A FRIO                                                                                                                                                                                                                                                                                                                                                                                                            </v>
          </cell>
          <cell r="C3635" t="str">
            <v>L </v>
          </cell>
          <cell r="D3635" t="str">
            <v>C </v>
          </cell>
          <cell r="E3635">
            <v>21.81</v>
          </cell>
        </row>
        <row r="3636">
          <cell r="A3636">
            <v>37540</v>
          </cell>
          <cell r="B3636" t="str">
            <v>PROJETOR DE ARGAMASSA, CAPACIDADE DE PROJECAO 1,5 M3/H, ALCANCE DA PROJECAO 30 ATE 60 M, MOTOR ELETRICO TRIFASICO                                                                                                                                                                                                                                                                                                                                                                                         </v>
          </cell>
          <cell r="C3636" t="str">
            <v>UND</v>
          </cell>
          <cell r="D3636" t="str">
            <v>CR</v>
          </cell>
          <cell r="E3636">
            <v>96185.19</v>
          </cell>
        </row>
        <row r="3637">
          <cell r="A3637">
            <v>37548</v>
          </cell>
          <cell r="B3637" t="str">
            <v>PROJETOR DE ARGAMASSA, CAPACIDADE DE PROJECAO 2,0 M3/H, ALCANCE DA PROJECAO ATE 50 M, MOTOR ELETRICO TRIFASICO                                                                                                                                                                                                                                                                                                                                                                                            </v>
          </cell>
          <cell r="C3637" t="str">
            <v>UND</v>
          </cell>
          <cell r="D3637" t="str">
            <v>CR</v>
          </cell>
          <cell r="E3637">
            <v>127492.99</v>
          </cell>
        </row>
        <row r="3638">
          <cell r="A3638">
            <v>39828</v>
          </cell>
          <cell r="B3638" t="str">
            <v>PROJETOR PNEUMATICO DE ARGAMASSA PARA CHAPISCO E REBOCO COM RECIPIENTE ACOPLADO, TIPO CANEQUNHA, COM VOLUME DE 1,50 L, SEM COMPRESSOR                                                                                                                                                                                                                                                                                                                                                                     </v>
          </cell>
          <cell r="C3638" t="str">
            <v>UND</v>
          </cell>
          <cell r="D3638" t="str">
            <v>CR</v>
          </cell>
          <cell r="E3638">
            <v>764.83</v>
          </cell>
        </row>
        <row r="3639">
          <cell r="A3639">
            <v>12273</v>
          </cell>
          <cell r="B3639" t="str">
            <v>PROJETOR RETANGULAR FECHADO PARA LAMPADA VAPOR DE MERCURIO/SODIO 250 W A 500 W, CABECEIRAS EM ALUMINIO FUNDIDO, CORPO EM ALUMINIO ANODIZADO, PARA LAMPADA E40 FECHAMENTO EM VIDRO TEMPERADO.                                                                                                                                                                                                                                                                                                              </v>
          </cell>
          <cell r="C3639" t="str">
            <v>UND</v>
          </cell>
          <cell r="D3639" t="str">
            <v>AS</v>
          </cell>
          <cell r="E3639">
            <v>130.74</v>
          </cell>
        </row>
        <row r="3640">
          <cell r="A3640">
            <v>38392</v>
          </cell>
          <cell r="B3640" t="str">
            <v>PROLONGADOR/EXTENSOR PARA ROLO DE PINTURA 3 M                                                                                                                                                                                                                                                                                                                                                                                                                                                             </v>
          </cell>
          <cell r="C3640" t="str">
            <v>UND</v>
          </cell>
          <cell r="D3640" t="str">
            <v>CR</v>
          </cell>
          <cell r="E3640">
            <v>60.34</v>
          </cell>
        </row>
        <row r="3641">
          <cell r="A3641">
            <v>11735</v>
          </cell>
          <cell r="B3641" t="str">
            <v>PROLONGAMENTO / PROLONGADOR PARA CAIXA SIFONADA, PVC, 100 MM X 200 MM (NBR 5688)                                                                                                                                                                                                                                                                                                                                                                                                                          </v>
          </cell>
          <cell r="C3641" t="str">
            <v>UND</v>
          </cell>
          <cell r="D3641" t="str">
            <v>CR</v>
          </cell>
          <cell r="E3641">
            <v>8.2</v>
          </cell>
        </row>
        <row r="3642">
          <cell r="A3642">
            <v>11737</v>
          </cell>
          <cell r="B3642" t="str">
            <v>PROLONGAMENTO / PROLONGADOR PARA CAIXA SIFONADA, PVC, 150 MM X 150 MM (NBR 5688)                                                                                                                                                                                                                                                                                                                                                                                                                          </v>
          </cell>
          <cell r="C3642" t="str">
            <v>UND</v>
          </cell>
          <cell r="D3642" t="str">
            <v>CR</v>
          </cell>
          <cell r="E3642">
            <v>11.62</v>
          </cell>
        </row>
        <row r="3643">
          <cell r="A3643">
            <v>11738</v>
          </cell>
          <cell r="B3643" t="str">
            <v>PROLONGAMENTO / PROLONGADOR PARA CAIXA SIFONADA, PVC, 150 MM X 200 MM (NBR 5688)                                                                                                                                                                                                                                                                                                                                                                                                                          </v>
          </cell>
          <cell r="C3643" t="str">
            <v>UND</v>
          </cell>
          <cell r="D3643" t="str">
            <v>CR</v>
          </cell>
          <cell r="E3643">
            <v>14.66</v>
          </cell>
        </row>
        <row r="3644">
          <cell r="A3644">
            <v>36143</v>
          </cell>
          <cell r="B3644" t="str">
            <v>PROTETOR AUDITIVO TIPO CONCHA COM ABAFADOR DE RUIDOS, ATENUACAO ACIMA DE 22 DB                                                                                                                                                                                                                                                                                                                                                                                                                            </v>
          </cell>
          <cell r="C3644" t="str">
            <v>UND</v>
          </cell>
          <cell r="D3644" t="str">
            <v>CR</v>
          </cell>
          <cell r="E3644">
            <v>33.21</v>
          </cell>
        </row>
        <row r="3645">
          <cell r="A3645">
            <v>36142</v>
          </cell>
          <cell r="B3645" t="str">
            <v>PROTETOR AUDITIVO TIPO PLUG DE INSERCAO COM CORDAO, ATENUACAO SUPERIOR A 15 DB                                                                                                                                                                                                                                                                                                                                                                                                                            </v>
          </cell>
          <cell r="C3645" t="str">
            <v>UND</v>
          </cell>
          <cell r="D3645" t="str">
            <v>CR</v>
          </cell>
          <cell r="E3645">
            <v>2.43</v>
          </cell>
        </row>
        <row r="3646">
          <cell r="A3646">
            <v>36146</v>
          </cell>
          <cell r="B3646" t="str">
            <v>PROTETOR SOLAR FPS 30, EMBALAGEM 2 LITROS                                                                                                                                                                                                                                                                                                                                                                                                                                                                 </v>
          </cell>
          <cell r="C3646" t="str">
            <v>UND</v>
          </cell>
          <cell r="D3646" t="str">
            <v>CR</v>
          </cell>
          <cell r="E3646">
            <v>275.4</v>
          </cell>
        </row>
        <row r="3647">
          <cell r="A3647">
            <v>39015</v>
          </cell>
          <cell r="B3647" t="str">
            <v>PROTETOR/PONTEIRA PLASTICA PARA PONTA DE VERGALHAO DE ATE 1", TIPO PROTETOR DE ESPERA                                                                                                                                                                                                                                                                                                                                                                                                                     </v>
          </cell>
          <cell r="C3647" t="str">
            <v>UND</v>
          </cell>
          <cell r="D3647" t="str">
            <v>C </v>
          </cell>
          <cell r="E3647">
            <v>0.8</v>
          </cell>
        </row>
        <row r="3648">
          <cell r="A3648">
            <v>38377</v>
          </cell>
          <cell r="B3648" t="str">
            <v>PRUMO DE CENTRO EM ACO *400* G                                                                                                                                                                                                                                                                                                                                                                                                                                                                            </v>
          </cell>
          <cell r="C3648" t="str">
            <v>UND</v>
          </cell>
          <cell r="D3648" t="str">
            <v>CR</v>
          </cell>
          <cell r="E3648">
            <v>37.99</v>
          </cell>
        </row>
        <row r="3649">
          <cell r="A3649">
            <v>38376</v>
          </cell>
          <cell r="B3649" t="str">
            <v>PRUMO DE PAREDE EM ACO 700 A 750 G                                                                                                                                                                                                                                                                                                                                                                                                                                                                        </v>
          </cell>
          <cell r="C3649" t="str">
            <v>UND</v>
          </cell>
          <cell r="D3649" t="str">
            <v>CR</v>
          </cell>
          <cell r="E3649">
            <v>43.32</v>
          </cell>
        </row>
        <row r="3650">
          <cell r="A3650">
            <v>38116</v>
          </cell>
          <cell r="B3650" t="str">
            <v>PULSADOR CAMPAINHA 10A, 250V (APENAS MODULO)                                                                                                                                                                                                                                                                                                                                                                                                                                                              </v>
          </cell>
          <cell r="C3650" t="str">
            <v>UND</v>
          </cell>
          <cell r="D3650" t="str">
            <v>CR</v>
          </cell>
          <cell r="E3650">
            <v>5.81</v>
          </cell>
        </row>
        <row r="3651">
          <cell r="A3651">
            <v>38066</v>
          </cell>
          <cell r="B3651" t="str">
            <v>PULSADOR CAMPAINHA 10A, 250V, CONJUNTO MONTADO PARA EMBUTIR 4" X 2" (PLACA + SUPORTE + MODULO)                                                                                                                                                                                                                                                                                                                                                                                                            </v>
          </cell>
          <cell r="C3651" t="str">
            <v>UND</v>
          </cell>
          <cell r="D3651" t="str">
            <v>CR</v>
          </cell>
          <cell r="E3651">
            <v>9.6</v>
          </cell>
        </row>
        <row r="3652">
          <cell r="A3652">
            <v>38117</v>
          </cell>
          <cell r="B3652" t="str">
            <v>PULSADOR MINUTERIA 10A, 250V (APENAS MODULO)                                                                                                                                                                                                                                                                                                                                                                                                                                                              </v>
          </cell>
          <cell r="C3652" t="str">
            <v>UND</v>
          </cell>
          <cell r="D3652" t="str">
            <v>CR</v>
          </cell>
          <cell r="E3652">
            <v>9.9</v>
          </cell>
        </row>
        <row r="3653">
          <cell r="A3653">
            <v>38067</v>
          </cell>
          <cell r="B3653" t="str">
            <v>PULSADOR MINUTERIA 10A, 250V, CONJUNTO MONTADO PARA EMBUTIR 4" X 2" (PLACA + SUPORTE + MODULO)                                                                                                                                                                                                                                                                                                                                                                                                            </v>
          </cell>
          <cell r="C3653" t="str">
            <v>UND</v>
          </cell>
          <cell r="D3653" t="str">
            <v>CR</v>
          </cell>
          <cell r="E3653">
            <v>13.51</v>
          </cell>
        </row>
        <row r="3654">
          <cell r="A3654">
            <v>11522</v>
          </cell>
          <cell r="B3654" t="str">
            <v>PUXADOR DE EMBUTIR TIPO CONCHA, COM FURO PARA CHAVE, EM LATAO CROMADO,  COMPRIMENTO DE APROX *100* MM E LARGURA DE APROX *40* MM                                                                                                                                                                                                                                                                                                                                                                          </v>
          </cell>
          <cell r="C3654" t="str">
            <v>UND</v>
          </cell>
          <cell r="D3654" t="str">
            <v>CR</v>
          </cell>
          <cell r="E3654">
            <v>14.21</v>
          </cell>
        </row>
        <row r="3655">
          <cell r="A3655">
            <v>43600</v>
          </cell>
          <cell r="B3655" t="str">
            <v>PUXADOR TIPO ALCA, EM ZAMAC CROMADO, COM COMPRIMENTO DE APROX 150 MM, COM ROSETA PARA PORTAS DE MADEIRAS, INCLUINDO PARAFUSOS                                                                                                                                                                                                                                                                                                                                                                             </v>
          </cell>
          <cell r="C3655" t="str">
            <v>UND</v>
          </cell>
          <cell r="D3655" t="str">
            <v>CR</v>
          </cell>
          <cell r="E3655">
            <v>56.96</v>
          </cell>
        </row>
        <row r="3656">
          <cell r="A3656">
            <v>5080</v>
          </cell>
          <cell r="B3656" t="str">
            <v>PUXADOR TIPO ALCA, EM ZAMAC CROMADO, COM ROSETAS, COMPRIMENTO DE APROX *100* MM, PARA PORTAS E JANELAS DE MADEIRA, INCLUINDO PARAFUSOS                                                                                                                                                                                                                                                                                                                                                                    </v>
          </cell>
          <cell r="C3656" t="str">
            <v>UND</v>
          </cell>
          <cell r="D3656" t="str">
            <v>CR</v>
          </cell>
          <cell r="E3656">
            <v>22.21</v>
          </cell>
        </row>
        <row r="3657">
          <cell r="A3657">
            <v>38168</v>
          </cell>
          <cell r="B3657" t="str">
            <v>PUXADOR TUBULAR RETO DUPLO, EM ALUMINIO CROMADO, COMPRIMENTO DE APROX 400 MM E DIAMETRO DE 25 MM (1")                                                                                                                                                                                                                                                                                                                                                                                                     </v>
          </cell>
          <cell r="C3657" t="str">
            <v>UND</v>
          </cell>
          <cell r="D3657" t="str">
            <v>CR</v>
          </cell>
          <cell r="E3657">
            <v>155.07</v>
          </cell>
        </row>
        <row r="3658">
          <cell r="A3658">
            <v>43601</v>
          </cell>
          <cell r="B3658" t="str">
            <v>PUXADOR TUBULAR RETO SIMPLES, EM ALUMINIO CROMADO, COM COMPRIMENTO DE APROX 400 MM E DIAMETRO DE 25 MM                                                                                                                                                                                                                                                                                                                                                                                                    </v>
          </cell>
          <cell r="C3658" t="str">
            <v>UND</v>
          </cell>
          <cell r="D3658" t="str">
            <v>CR</v>
          </cell>
          <cell r="E3658">
            <v>77.53</v>
          </cell>
        </row>
        <row r="3659">
          <cell r="A3659">
            <v>13393</v>
          </cell>
          <cell r="B3659" t="str">
            <v>QUADRO DE DISTRIBUICAO COM BARRAMENTO TRIFASICO, DE EMBUTIR, EM CHAPA DE ACO GALVANIZADO, PARA 12 DISJUNTORES DIN, 100 A                                                                                                                                                                                                                                                                                                                                                                                  </v>
          </cell>
          <cell r="C3659" t="str">
            <v>UND</v>
          </cell>
          <cell r="D3659" t="str">
            <v>CR</v>
          </cell>
          <cell r="E3659">
            <v>325.68</v>
          </cell>
        </row>
        <row r="3660">
          <cell r="A3660">
            <v>13395</v>
          </cell>
          <cell r="B3660" t="str">
            <v>QUADRO DE DISTRIBUICAO COM BARRAMENTO TRIFASICO, DE EMBUTIR, EM CHAPA DE ACO GALVANIZADO, PARA 18 DISJUNTORES DIN, 100 A, INCLUINDO BARRAMENTO                                                                                                                                                                                                                                                                                                                                                            </v>
          </cell>
          <cell r="C3660" t="str">
            <v>UND</v>
          </cell>
          <cell r="D3660" t="str">
            <v>CR</v>
          </cell>
          <cell r="E3660">
            <v>456.4</v>
          </cell>
        </row>
        <row r="3661">
          <cell r="A3661">
            <v>12039</v>
          </cell>
          <cell r="B3661" t="str">
            <v>QUADRO DE DISTRIBUICAO COM BARRAMENTO TRIFASICO, DE EMBUTIR, EM CHAPA DE ACO GALVANIZADO, PARA 24 DISJUNTORES DIN, 100 A                                                                                                                                                                                                                                                                                                                                                                                  </v>
          </cell>
          <cell r="C3661" t="str">
            <v>UND</v>
          </cell>
          <cell r="D3661" t="str">
            <v>CR</v>
          </cell>
          <cell r="E3661">
            <v>479.63</v>
          </cell>
        </row>
        <row r="3662">
          <cell r="A3662">
            <v>13396</v>
          </cell>
          <cell r="B3662" t="str">
            <v>QUADRO DE DISTRIBUICAO COM BARRAMENTO TRIFASICO, DE EMBUTIR, EM CHAPA DE ACO GALVANIZADO, PARA 28 DISJUNTORES DIN, 100 A                                                                                                                                                                                                                                                                                                                                                                                  </v>
          </cell>
          <cell r="C3662" t="str">
            <v>UND</v>
          </cell>
          <cell r="D3662" t="str">
            <v>CR</v>
          </cell>
          <cell r="E3662">
            <v>673.61</v>
          </cell>
        </row>
        <row r="3663">
          <cell r="A3663">
            <v>12041</v>
          </cell>
          <cell r="B3663" t="str">
            <v>QUADRO DE DISTRIBUICAO COM BARRAMENTO TRIFASICO, DE EMBUTIR, EM CHAPA DE ACO GALVANIZADO, PARA 30 DISJUNTORES DIN, 150 A                                                                                                                                                                                                                                                                                                                                                                                  </v>
          </cell>
          <cell r="C3663" t="str">
            <v>UND</v>
          </cell>
          <cell r="D3663" t="str">
            <v>CR</v>
          </cell>
          <cell r="E3663">
            <v>550.05</v>
          </cell>
        </row>
        <row r="3664">
          <cell r="A3664">
            <v>12043</v>
          </cell>
          <cell r="B3664" t="str">
            <v>QUADRO DE DISTRIBUICAO COM BARRAMENTO TRIFASICO, DE EMBUTIR, EM CHAPA DE ACO GALVANIZADO, PARA 30 DISJUNTORES DIN, 225 A                                                                                                                                                                                                                                                                                                                                                                                  </v>
          </cell>
          <cell r="C3664" t="str">
            <v>UND</v>
          </cell>
          <cell r="D3664" t="str">
            <v>CR</v>
          </cell>
          <cell r="E3664">
            <v>1161.33</v>
          </cell>
        </row>
        <row r="3665">
          <cell r="A3665">
            <v>39762</v>
          </cell>
          <cell r="B3665" t="str">
            <v>QUADRO DE DISTRIBUICAO COM BARRAMENTO TRIFASICO, DE EMBUTIR, EM CHAPA DE ACO GALVANIZADO, PARA 36 DISJUNTORES DIN, 100 A                                                                                                                                                                                                                                                                                                                                                                                  </v>
          </cell>
          <cell r="C3665" t="str">
            <v>UND</v>
          </cell>
          <cell r="D3665" t="str">
            <v>CR</v>
          </cell>
          <cell r="E3665">
            <v>552.82</v>
          </cell>
        </row>
        <row r="3666">
          <cell r="A3666">
            <v>12042</v>
          </cell>
          <cell r="B3666" t="str">
            <v>QUADRO DE DISTRIBUICAO COM BARRAMENTO TRIFASICO, DE EMBUTIR, EM CHAPA DE ACO GALVANIZADO, PARA 40 DISJUNTORES DIN, 100 A                                                                                                                                                                                                                                                                                                                                                                                  </v>
          </cell>
          <cell r="C3666" t="str">
            <v>UND</v>
          </cell>
          <cell r="D3666" t="str">
            <v>CR</v>
          </cell>
          <cell r="E3666">
            <v>807.11</v>
          </cell>
        </row>
        <row r="3667">
          <cell r="A3667">
            <v>39763</v>
          </cell>
          <cell r="B3667" t="str">
            <v>QUADRO DE DISTRIBUICAO COM BARRAMENTO TRIFASICO, DE EMBUTIR, EM CHAPA DE ACO GALVANIZADO, PARA 48 DISJUNTORES DIN, 100 A                                                                                                                                                                                                                                                                                                                                                                                  </v>
          </cell>
          <cell r="C3667" t="str">
            <v>UND</v>
          </cell>
          <cell r="D3667" t="str">
            <v>CR</v>
          </cell>
          <cell r="E3667">
            <v>944.61</v>
          </cell>
        </row>
        <row r="3668">
          <cell r="A3668">
            <v>39760</v>
          </cell>
          <cell r="B3668" t="str">
            <v>QUADRO DE DISTRIBUICAO COM BARRAMENTO TRIFASICO, DE SOBREPOR, EM CHAPA DE ACO GALVANIZADO, PARA *42* DISJUNTORES DIN, 100 A                                                                                                                                                                                                                                                                                                                                                                               </v>
          </cell>
          <cell r="C3668" t="str">
            <v>UND</v>
          </cell>
          <cell r="D3668" t="str">
            <v>CR</v>
          </cell>
          <cell r="E3668">
            <v>941.51</v>
          </cell>
        </row>
        <row r="3669">
          <cell r="A3669">
            <v>39756</v>
          </cell>
          <cell r="B3669" t="str">
            <v>QUADRO DE DISTRIBUICAO COM BARRAMENTO TRIFASICO, DE SOBREPOR, EM CHAPA DE ACO GALVANIZADO, PARA 12 DISJUNTORES DIN, 100 A                                                                                                                                                                                                                                                                                                                                                                                 </v>
          </cell>
          <cell r="C3669" t="str">
            <v>UND</v>
          </cell>
          <cell r="D3669" t="str">
            <v>CR</v>
          </cell>
          <cell r="E3669">
            <v>338.06</v>
          </cell>
        </row>
        <row r="3670">
          <cell r="A3670">
            <v>12038</v>
          </cell>
          <cell r="B3670" t="str">
            <v>QUADRO DE DISTRIBUICAO COM BARRAMENTO TRIFASICO, DE SOBREPOR, EM CHAPA DE ACO GALVANIZADO, PARA 18 DISJUNTORES DIN, 100 A                                                                                                                                                                                                                                                                                                                                                                                 </v>
          </cell>
          <cell r="C3670" t="str">
            <v>UND</v>
          </cell>
          <cell r="D3670" t="str">
            <v>CR</v>
          </cell>
          <cell r="E3670">
            <v>422.41</v>
          </cell>
        </row>
        <row r="3671">
          <cell r="A3671">
            <v>39757</v>
          </cell>
          <cell r="B3671" t="str">
            <v>QUADRO DE DISTRIBUICAO COM BARRAMENTO TRIFASICO, DE SOBREPOR, EM CHAPA DE ACO GALVANIZADO, PARA 28 DISJUNTORES DIN, 100 A                                                                                                                                                                                                                                                                                                                                                                                 </v>
          </cell>
          <cell r="C3671" t="str">
            <v>UND</v>
          </cell>
          <cell r="D3671" t="str">
            <v>CR</v>
          </cell>
          <cell r="E3671">
            <v>390.6</v>
          </cell>
        </row>
        <row r="3672">
          <cell r="A3672">
            <v>39758</v>
          </cell>
          <cell r="B3672" t="str">
            <v>QUADRO DE DISTRIBUICAO COM BARRAMENTO TRIFASICO, DE SOBREPOR, EM CHAPA DE ACO GALVANIZADO, PARA 30 DISJUNTORES DIN, 100 A                                                                                                                                                                                                                                                                                                                                                                                 </v>
          </cell>
          <cell r="C3672" t="str">
            <v>UND</v>
          </cell>
          <cell r="D3672" t="str">
            <v>CR</v>
          </cell>
          <cell r="E3672">
            <v>569.25</v>
          </cell>
        </row>
        <row r="3673">
          <cell r="A3673">
            <v>39759</v>
          </cell>
          <cell r="B3673" t="str">
            <v>QUADRO DE DISTRIBUICAO COM BARRAMENTO TRIFASICO, DE SOBREPOR, EM CHAPA DE ACO GALVANIZADO, PARA 36 DISJUNTORES DIN, 100 A                                                                                                                                                                                                                                                                                                                                                                                 </v>
          </cell>
          <cell r="C3673" t="str">
            <v>UND</v>
          </cell>
          <cell r="D3673" t="str">
            <v>CR</v>
          </cell>
          <cell r="E3673">
            <v>703.02</v>
          </cell>
        </row>
        <row r="3674">
          <cell r="A3674">
            <v>39761</v>
          </cell>
          <cell r="B3674" t="str">
            <v>QUADRO DE DISTRIBUICAO COM BARRAMENTO TRIFASICO, DE SOBREPOR, EM CHAPA DE ACO GALVANIZADO, PARA 48 DISJUNTORES DIN, 100 A                                                                                                                                                                                                                                                                                                                                                                                 </v>
          </cell>
          <cell r="C3674" t="str">
            <v>UND</v>
          </cell>
          <cell r="D3674" t="str">
            <v>CR</v>
          </cell>
          <cell r="E3674">
            <v>845.05</v>
          </cell>
        </row>
        <row r="3675">
          <cell r="A3675">
            <v>39805</v>
          </cell>
          <cell r="B3675" t="str">
            <v>QUADRO DE DISTRIBUICAO, EM PVC, DE EMBUTIR, COM BARRAMENTO TERRA / NEUTRO, PARA 12 DISJUNTORES NEMA OU 16 DISJUNTORES DIN                                                                                                                                                                                                                                                                                                                                                                                 </v>
          </cell>
          <cell r="C3675" t="str">
            <v>UND</v>
          </cell>
          <cell r="D3675" t="str">
            <v>CR</v>
          </cell>
          <cell r="E3675">
            <v>209.38</v>
          </cell>
        </row>
        <row r="3676">
          <cell r="A3676">
            <v>39806</v>
          </cell>
          <cell r="B3676" t="str">
            <v>QUADRO DE DISTRIBUICAO, EM PVC, DE EMBUTIR, COM BARRAMENTO TERRA / NEUTRO, PARA 18 DISJUNTORES NEMA OU 24 DISJUNTORES DIN                                                                                                                                                                                                                                                                                                                                                                                 </v>
          </cell>
          <cell r="C3676" t="str">
            <v>UND</v>
          </cell>
          <cell r="D3676" t="str">
            <v>CR</v>
          </cell>
          <cell r="E3676">
            <v>387.92</v>
          </cell>
        </row>
        <row r="3677">
          <cell r="A3677">
            <v>39807</v>
          </cell>
          <cell r="B3677" t="str">
            <v>QUADRO DE DISTRIBUICAO, EM PVC, DE EMBUTIR, COM BARRAMENTO TERRA / NEUTRO, PARA 27 DISJUNTORES NEMA OU 36 DISJUNTORES DIN                                                                                                                                                                                                                                                                                                                                                                                 </v>
          </cell>
          <cell r="C3677" t="str">
            <v>UND</v>
          </cell>
          <cell r="D3677" t="str">
            <v>CR</v>
          </cell>
          <cell r="E3677">
            <v>840.72</v>
          </cell>
        </row>
        <row r="3678">
          <cell r="A3678">
            <v>43100</v>
          </cell>
          <cell r="B3678" t="str">
            <v>QUADRO DE DISTRIBUICAO, EM PVC, DE EMBUTIR, COM BARRAMENTO TERRA / NEUTRO, PARA 48 DISJUNTORES DIN                                                                                                                                                                                                                                                                                                                                                                                                        </v>
          </cell>
          <cell r="C3678" t="str">
            <v>UND</v>
          </cell>
          <cell r="D3678" t="str">
            <v>CR</v>
          </cell>
          <cell r="E3678">
            <v>657.26</v>
          </cell>
        </row>
        <row r="3679">
          <cell r="A3679">
            <v>39804</v>
          </cell>
          <cell r="B3679" t="str">
            <v>QUADRO DE DISTRIBUICAO, EM PVC, DE EMBUTIR, COM BARRAMENTO TERRA / NEUTRO, PARA 6 DISJUNTORES NEMA OU 8 DISJUNTORES DIN                                                                                                                                                                                                                                                                                                                                                                                   </v>
          </cell>
          <cell r="C3679" t="str">
            <v>UND</v>
          </cell>
          <cell r="D3679" t="str">
            <v>CR</v>
          </cell>
          <cell r="E3679">
            <v>122.95</v>
          </cell>
        </row>
        <row r="3680">
          <cell r="A3680">
            <v>39796</v>
          </cell>
          <cell r="B3680" t="str">
            <v>QUADRO DE DISTRIBUICAO, SEM BARRAMENTO, EM PVC, DE EMBUTIR, PARA 12 DISJUNTORES NEMA OU 16 DISJUNTORES DIN                                                                                                                                                                                                                                                                                                                                                                                                </v>
          </cell>
          <cell r="C3680" t="str">
            <v>UND</v>
          </cell>
          <cell r="D3680" t="str">
            <v>CR</v>
          </cell>
          <cell r="E3680">
            <v>127.34</v>
          </cell>
        </row>
        <row r="3681">
          <cell r="A3681">
            <v>39797</v>
          </cell>
          <cell r="B3681" t="str">
            <v>QUADRO DE DISTRIBUICAO, SEM BARRAMENTO, EM PVC, DE EMBUTIR, PARA 18 DISJUNTORES NEMA OU 24 DISJUNTORES DIN                                                                                                                                                                                                                                                                                                                                                                                                </v>
          </cell>
          <cell r="C3681" t="str">
            <v>UND</v>
          </cell>
          <cell r="D3681" t="str">
            <v>C </v>
          </cell>
          <cell r="E3681">
            <v>199.9</v>
          </cell>
        </row>
        <row r="3682">
          <cell r="A3682">
            <v>39798</v>
          </cell>
          <cell r="B3682" t="str">
            <v>QUADRO DE DISTRIBUICAO, SEM BARRAMENTO, EM PVC, DE EMBUTIR, PARA 27 DISJUNTORES NEMA OU 36 DISJUNTORES DIN                                                                                                                                                                                                                                                                                                                                                                                                </v>
          </cell>
          <cell r="C3682" t="str">
            <v>UND</v>
          </cell>
          <cell r="D3682" t="str">
            <v>CR</v>
          </cell>
          <cell r="E3682">
            <v>342.89</v>
          </cell>
        </row>
        <row r="3683">
          <cell r="A3683">
            <v>39794</v>
          </cell>
          <cell r="B3683" t="str">
            <v>QUADRO DE DISTRIBUICAO, SEM BARRAMENTO, EM PVC, DE EMBUTIR, PARA 3 DISJUNTORES NEMA OU 4 DISJUNTORES DIN                                                                                                                                                                                                                                                                                                                                                                                                  </v>
          </cell>
          <cell r="C3683" t="str">
            <v>UND</v>
          </cell>
          <cell r="D3683" t="str">
            <v>CR</v>
          </cell>
          <cell r="E3683">
            <v>54.05</v>
          </cell>
        </row>
        <row r="3684">
          <cell r="A3684">
            <v>39795</v>
          </cell>
          <cell r="B3684" t="str">
            <v>QUADRO DE DISTRIBUICAO, SEM BARRAMENTO, EM PVC, DE EMBUTIR, PARA 6 DISJUNTORES NEMA OU 8 DISJUNTORES DIN                                                                                                                                                                                                                                                                                                                                                                                                  </v>
          </cell>
          <cell r="C3684" t="str">
            <v>UND</v>
          </cell>
          <cell r="D3684" t="str">
            <v>CR</v>
          </cell>
          <cell r="E3684">
            <v>85.39</v>
          </cell>
        </row>
        <row r="3685">
          <cell r="A3685">
            <v>39799</v>
          </cell>
          <cell r="B3685" t="str">
            <v>QUADRO DE DISTRIBUICAO, SEM BARRAMENTO, EM PVC, DE SOBREPOR,  PARA 3 DISJUNTORES NEMA OU 4 DISJUNTORES DIN                                                                                                                                                                                                                                                                                                                                                                                                </v>
          </cell>
          <cell r="C3685" t="str">
            <v>UND</v>
          </cell>
          <cell r="D3685" t="str">
            <v>CR</v>
          </cell>
          <cell r="E3685">
            <v>63</v>
          </cell>
        </row>
        <row r="3686">
          <cell r="A3686">
            <v>39801</v>
          </cell>
          <cell r="B3686" t="str">
            <v>QUADRO DE DISTRIBUICAO, SEM BARRAMENTO, EM PVC, DE SOBREPOR, PARA 12 DISJUNTORES NEMA OU 16 DISJUNTORES DIN                                                                                                                                                                                                                                                                                                                                                                                               </v>
          </cell>
          <cell r="C3686" t="str">
            <v>UND</v>
          </cell>
          <cell r="D3686" t="str">
            <v>CR</v>
          </cell>
          <cell r="E3686">
            <v>180.32</v>
          </cell>
        </row>
        <row r="3687">
          <cell r="A3687">
            <v>39802</v>
          </cell>
          <cell r="B3687" t="str">
            <v>QUADRO DE DISTRIBUICAO, SEM BARRAMENTO, EM PVC, DE SOBREPOR, PARA 18 DISJUNTORES NEMA OU 24 DISJUNTORES DIN                                                                                                                                                                                                                                                                                                                                                                                               </v>
          </cell>
          <cell r="C3687" t="str">
            <v>UND</v>
          </cell>
          <cell r="D3687" t="str">
            <v>CR</v>
          </cell>
          <cell r="E3687">
            <v>264.32</v>
          </cell>
        </row>
        <row r="3688">
          <cell r="A3688">
            <v>39803</v>
          </cell>
          <cell r="B3688" t="str">
            <v>QUADRO DE DISTRIBUICAO, SEM BARRAMENTO, EM PVC, DE SOBREPOR, PARA 27 DISJUNTORES NEMA OU 36 DISJUNTORES DIN                                                                                                                                                                                                                                                                                                                                                                                               </v>
          </cell>
          <cell r="C3688" t="str">
            <v>UND</v>
          </cell>
          <cell r="D3688" t="str">
            <v>CR</v>
          </cell>
          <cell r="E3688">
            <v>368.73</v>
          </cell>
        </row>
        <row r="3689">
          <cell r="A3689">
            <v>39800</v>
          </cell>
          <cell r="B3689" t="str">
            <v>QUADRO DE DISTRIBUICAO, SEM BARRAMENTO, EM PVC, DE SOBREPOR, PARA 6 DISJUNTORES NEMA OU 8 DISJUNTORES DIN                                                                                                                                                                                                                                                                                                                                                                                                 </v>
          </cell>
          <cell r="C3689" t="str">
            <v>UND</v>
          </cell>
          <cell r="D3689" t="str">
            <v>CR</v>
          </cell>
          <cell r="E3689">
            <v>107.33</v>
          </cell>
        </row>
        <row r="3690">
          <cell r="A3690">
            <v>43837</v>
          </cell>
          <cell r="B3690" t="str">
            <v>RACK DE PISO PARA SERVIDOR, ABERTO, EM COLUNA, 44U X *570* MM                                                                                                                                                                                                                                                                                                                                                                                                                                             </v>
          </cell>
          <cell r="C3690" t="str">
            <v>UND</v>
          </cell>
          <cell r="D3690" t="str">
            <v>CR</v>
          </cell>
          <cell r="E3690">
            <v>1879.62</v>
          </cell>
        </row>
        <row r="3691">
          <cell r="A3691">
            <v>43836</v>
          </cell>
          <cell r="B3691" t="str">
            <v>RACK DE PISO PARA SERVIDOR, FECHADO, 44U, COM PORTA, 44U X *570* MM                                                                                                                                                                                                                                                                                                                                                                                                                                       </v>
          </cell>
          <cell r="C3691" t="str">
            <v>UND</v>
          </cell>
          <cell r="D3691" t="str">
            <v>CR</v>
          </cell>
          <cell r="E3691">
            <v>3824.69</v>
          </cell>
        </row>
        <row r="3692">
          <cell r="A3692">
            <v>21059</v>
          </cell>
          <cell r="B3692" t="str">
            <v>RALO FOFO COM REQUADRO, QUADRADO 150 X 150 MM                                                                                                                                                                                                                                                                                                                                                                                                                                                             </v>
          </cell>
          <cell r="C3692" t="str">
            <v>UND</v>
          </cell>
          <cell r="D3692" t="str">
            <v>AS</v>
          </cell>
          <cell r="E3692">
            <v>61.13</v>
          </cell>
        </row>
        <row r="3693">
          <cell r="A3693">
            <v>11234</v>
          </cell>
          <cell r="B3693" t="str">
            <v>RALO FOFO COM REQUADRO, QUADRADO 200 X 200 MM                                                                                                                                                                                                                                                                                                                                                                                                                                                             </v>
          </cell>
          <cell r="C3693" t="str">
            <v>UND</v>
          </cell>
          <cell r="D3693" t="str">
            <v>AS</v>
          </cell>
          <cell r="E3693">
            <v>92.14</v>
          </cell>
        </row>
        <row r="3694">
          <cell r="A3694">
            <v>21060</v>
          </cell>
          <cell r="B3694" t="str">
            <v>RALO FOFO COM REQUADRO, QUADRADO 250 X 250 MM                                                                                                                                                                                                                                                                                                                                                                                                                                                             </v>
          </cell>
          <cell r="C3694" t="str">
            <v>UND</v>
          </cell>
          <cell r="D3694" t="str">
            <v>AS</v>
          </cell>
          <cell r="E3694">
            <v>113.41</v>
          </cell>
        </row>
        <row r="3695">
          <cell r="A3695">
            <v>21061</v>
          </cell>
          <cell r="B3695" t="str">
            <v>RALO FOFO COM REQUADRO, QUADRADO 300 X 300 MM                                                                                                                                                                                                                                                                                                                                                                                                                                                             </v>
          </cell>
          <cell r="C3695" t="str">
            <v>UND</v>
          </cell>
          <cell r="D3695" t="str">
            <v>AS</v>
          </cell>
          <cell r="E3695">
            <v>141.76</v>
          </cell>
        </row>
        <row r="3696">
          <cell r="A3696">
            <v>21062</v>
          </cell>
          <cell r="B3696" t="str">
            <v>RALO FOFO COM REQUADRO, QUADRADO 400 X 400 MM                                                                                                                                                                                                                                                                                                                                                                                                                                                             </v>
          </cell>
          <cell r="C3696" t="str">
            <v>UND</v>
          </cell>
          <cell r="D3696" t="str">
            <v>AS</v>
          </cell>
          <cell r="E3696">
            <v>223.28</v>
          </cell>
        </row>
        <row r="3697">
          <cell r="A3697">
            <v>11708</v>
          </cell>
          <cell r="B3697" t="str">
            <v>RALO FOFO SEMIESFERICO, 100 MM, PARA LAJES/ CALHAS                                                                                                                                                                                                                                                                                                                                                                                                                                                        </v>
          </cell>
          <cell r="C3697" t="str">
            <v>UND</v>
          </cell>
          <cell r="D3697" t="str">
            <v>AS</v>
          </cell>
          <cell r="E3697">
            <v>24.36</v>
          </cell>
        </row>
        <row r="3698">
          <cell r="A3698">
            <v>11709</v>
          </cell>
          <cell r="B3698" t="str">
            <v>RALO FOFO SEMIESFERICO, 150 MM, PARA LAJES/ CALHAS                                                                                                                                                                                                                                                                                                                                                                                                                                                        </v>
          </cell>
          <cell r="C3698" t="str">
            <v>UND</v>
          </cell>
          <cell r="D3698" t="str">
            <v>AS</v>
          </cell>
          <cell r="E3698">
            <v>57.23</v>
          </cell>
        </row>
        <row r="3699">
          <cell r="A3699">
            <v>11710</v>
          </cell>
          <cell r="B3699" t="str">
            <v>RALO FOFO SEMIESFERICO, 200 MM, PARA LAJES/ CALHAS                                                                                                                                                                                                                                                                                                                                                                                                                                                        </v>
          </cell>
          <cell r="C3699" t="str">
            <v>UND</v>
          </cell>
          <cell r="D3699" t="str">
            <v>AS</v>
          </cell>
          <cell r="E3699">
            <v>131.57</v>
          </cell>
        </row>
        <row r="3700">
          <cell r="A3700">
            <v>11707</v>
          </cell>
          <cell r="B3700" t="str">
            <v>RALO FOFO SEMIESFERICO, 75 MM, PARA LAJES/ CALHAS                                                                                                                                                                                                                                                                                                                                                                                                                                                         </v>
          </cell>
          <cell r="C3700" t="str">
            <v>UND</v>
          </cell>
          <cell r="D3700" t="str">
            <v>AS</v>
          </cell>
          <cell r="E3700">
            <v>18.25</v>
          </cell>
        </row>
        <row r="3701">
          <cell r="A3701">
            <v>5102</v>
          </cell>
          <cell r="B3701" t="str">
            <v>RALO SECO / RALO DE PASSAGEM EM PVC, QUADRADO, 100 X 100 X 53 MM, SAIDA 40 MM, COM GRELHA BRANCA                                                                                                                                                                                                                                                                                                                                                                                                          </v>
          </cell>
          <cell r="C3701" t="str">
            <v>UND</v>
          </cell>
          <cell r="D3701" t="str">
            <v>CR</v>
          </cell>
          <cell r="E3701">
            <v>11.52</v>
          </cell>
        </row>
        <row r="3702">
          <cell r="A3702">
            <v>11739</v>
          </cell>
          <cell r="B3702" t="str">
            <v>RALO SECO CONICO, PVC, 100 X 40 MM,  COM GRELHA REDONDA BRANCA                                                                                                                                                                                                                                                                                                                                                                                                                                            </v>
          </cell>
          <cell r="C3702" t="str">
            <v>UND</v>
          </cell>
          <cell r="D3702" t="str">
            <v>CR</v>
          </cell>
          <cell r="E3702">
            <v>8.21</v>
          </cell>
        </row>
        <row r="3703">
          <cell r="A3703">
            <v>11711</v>
          </cell>
          <cell r="B3703" t="str">
            <v>RALO SECO CONICO, PVC, 100 X 40 MM, COM GRELHA QUADRADA BRANCA                                                                                                                                                                                                                                                                                                                                                                                                                                            </v>
          </cell>
          <cell r="C3703" t="str">
            <v>UND</v>
          </cell>
          <cell r="D3703" t="str">
            <v>CR</v>
          </cell>
          <cell r="E3703">
            <v>9.6</v>
          </cell>
        </row>
        <row r="3704">
          <cell r="A3704">
            <v>11741</v>
          </cell>
          <cell r="B3704" t="str">
            <v>RALO SIFONADO CILINDRICO, PVC, 100 X 40 MM,  COM GRELHA REDONDA BRANCA                                                                                                                                                                                                                                                                                                                                                                                                                                    </v>
          </cell>
          <cell r="C3704" t="str">
            <v>UND</v>
          </cell>
          <cell r="D3704" t="str">
            <v>CR</v>
          </cell>
          <cell r="E3704">
            <v>10.45</v>
          </cell>
        </row>
        <row r="3705">
          <cell r="A3705">
            <v>11745</v>
          </cell>
          <cell r="B3705" t="str">
            <v>RALO SIFONADO QUADRADO, PVC, 100 X 53 MM, SAIDA 40 MM, COM GRELHA QUADRADA BRANCA                                                                                                                                                                                                                                                                                                                                                                                                                         </v>
          </cell>
          <cell r="C3705" t="str">
            <v>UND</v>
          </cell>
          <cell r="D3705" t="str">
            <v>CR</v>
          </cell>
          <cell r="E3705">
            <v>13.77</v>
          </cell>
        </row>
        <row r="3706">
          <cell r="A3706">
            <v>11743</v>
          </cell>
          <cell r="B3706" t="str">
            <v>RALO SIFONADO REDONDO CONICO, PVC, 100 X 40 MM, COM GRELHA REDONDA BRANCA                                                                                                                                                                                                                                                                                                                                                                                                                                 </v>
          </cell>
          <cell r="C3706" t="str">
            <v>UND</v>
          </cell>
          <cell r="D3706" t="str">
            <v>CR</v>
          </cell>
          <cell r="E3706">
            <v>8.77</v>
          </cell>
        </row>
        <row r="3707">
          <cell r="A3707">
            <v>1088</v>
          </cell>
          <cell r="B3707" t="str">
            <v>REATOR ELETRONICO BIVOLT PARA 1 LAMPADA FLUORESCENTE DE 18/20 W                                                                                                                                                                                                                                                                                                                                                                                                                                           </v>
          </cell>
          <cell r="C3707" t="str">
            <v>UND</v>
          </cell>
          <cell r="D3707" t="str">
            <v>AS</v>
          </cell>
          <cell r="E3707">
            <v>34.73</v>
          </cell>
        </row>
        <row r="3708">
          <cell r="A3708">
            <v>1087</v>
          </cell>
          <cell r="B3708" t="str">
            <v>REATOR ELETRONICO BIVOLT PARA 1 LAMPADA FLUORESCENTE DE 36/40 W                                                                                                                                                                                                                                                                                                                                                                                                                                           </v>
          </cell>
          <cell r="C3708" t="str">
            <v>UND</v>
          </cell>
          <cell r="D3708" t="str">
            <v>AS</v>
          </cell>
          <cell r="E3708">
            <v>43.39</v>
          </cell>
        </row>
        <row r="3709">
          <cell r="A3709">
            <v>38777</v>
          </cell>
          <cell r="B3709" t="str">
            <v>REATOR ELETRONICO BIVOLT PARA 2 LAMPADAS FLUORESCENTES DE 14 W                                                                                                                                                                                                                                                                                                                                                                                                                                            </v>
          </cell>
          <cell r="C3709" t="str">
            <v>UND</v>
          </cell>
          <cell r="D3709" t="str">
            <v>AS</v>
          </cell>
          <cell r="E3709">
            <v>86.41</v>
          </cell>
        </row>
        <row r="3710">
          <cell r="A3710">
            <v>1086</v>
          </cell>
          <cell r="B3710" t="str">
            <v>REATOR ELETRONICO BIVOLT PARA 2 LAMPADAS FLUORESCENTES DE 18/20 W                                                                                                                                                                                                                                                                                                                                                                                                                                         </v>
          </cell>
          <cell r="C3710" t="str">
            <v>UND</v>
          </cell>
          <cell r="D3710" t="str">
            <v>AS</v>
          </cell>
          <cell r="E3710">
            <v>45.6</v>
          </cell>
        </row>
        <row r="3711">
          <cell r="A3711">
            <v>1079</v>
          </cell>
          <cell r="B3711" t="str">
            <v>REATOR ELETRONICO BIVOLT PARA 2 LAMPADAS FLUORESCENTES DE 36/40 W                                                                                                                                                                                                                                                                                                                                                                                                                                         </v>
          </cell>
          <cell r="C3711" t="str">
            <v>UND</v>
          </cell>
          <cell r="D3711" t="str">
            <v>AS</v>
          </cell>
          <cell r="E3711">
            <v>47.14</v>
          </cell>
        </row>
        <row r="3712">
          <cell r="A3712">
            <v>39374</v>
          </cell>
          <cell r="B3712" t="str">
            <v>REATOR INTERNO/INTEGRADO PARA LAMPADA VAPOR METALICO 400 W, ALTO FATOR DE POTENCIA                                                                                                                                                                                                                                                                                                                                                                                                                        </v>
          </cell>
          <cell r="C3712" t="str">
            <v>UND</v>
          </cell>
          <cell r="D3712" t="str">
            <v>AS</v>
          </cell>
          <cell r="E3712">
            <v>149.9</v>
          </cell>
        </row>
        <row r="3713">
          <cell r="A3713">
            <v>1082</v>
          </cell>
          <cell r="B3713" t="str">
            <v>REATOR P/ LAMPADA VAPOR DE SODIO 250W USO EXT                                                                                                                                                                                                                                                                                                                                                                                                                                                             </v>
          </cell>
          <cell r="C3713" t="str">
            <v>UND</v>
          </cell>
          <cell r="D3713" t="str">
            <v>AS</v>
          </cell>
          <cell r="E3713">
            <v>296.35</v>
          </cell>
        </row>
        <row r="3714">
          <cell r="A3714">
            <v>12316</v>
          </cell>
          <cell r="B3714" t="str">
            <v>REATOR P/ 1 LAMPADA VAPOR DE MERCURIO 125W USO EXT                                                                                                                                                                                                                                                                                                                                                                                                                                                        </v>
          </cell>
          <cell r="C3714" t="str">
            <v>UND</v>
          </cell>
          <cell r="D3714" t="str">
            <v>AS</v>
          </cell>
          <cell r="E3714">
            <v>135.82</v>
          </cell>
        </row>
        <row r="3715">
          <cell r="A3715">
            <v>12317</v>
          </cell>
          <cell r="B3715" t="str">
            <v>REATOR P/ 1 LAMPADA VAPOR DE MERCURIO 250W USO EXT                                                                                                                                                                                                                                                                                                                                                                                                                                                        </v>
          </cell>
          <cell r="C3715" t="str">
            <v>UND</v>
          </cell>
          <cell r="D3715" t="str">
            <v>AS</v>
          </cell>
          <cell r="E3715">
            <v>161.97</v>
          </cell>
        </row>
        <row r="3716">
          <cell r="A3716">
            <v>12318</v>
          </cell>
          <cell r="B3716" t="str">
            <v>REATOR P/ 1 LAMPADA VAPOR DE MERCURIO 400W USO EXT                                                                                                                                                                                                                                                                                                                                                                                                                                                        </v>
          </cell>
          <cell r="C3716" t="str">
            <v>UND</v>
          </cell>
          <cell r="D3716" t="str">
            <v>AS</v>
          </cell>
          <cell r="E3716">
            <v>186.6</v>
          </cell>
        </row>
        <row r="3717">
          <cell r="A3717">
            <v>5104</v>
          </cell>
          <cell r="B3717" t="str">
            <v>REBITE DE REPUXO EM ALUMINIO VAZADO, DIAMETRO 3,2 X 8 MM DE COMPRIMENTO (1KG = 1025 UNIDADES)                                                                                                                                                                                                                                                                                                                                                                                                             </v>
          </cell>
          <cell r="C3717" t="str">
            <v>KG</v>
          </cell>
          <cell r="D3717" t="str">
            <v>AS</v>
          </cell>
          <cell r="E3717">
            <v>65.29</v>
          </cell>
        </row>
        <row r="3718">
          <cell r="A3718">
            <v>44530</v>
          </cell>
          <cell r="B3718" t="str">
            <v>REBOLO ABRASIVO RETO DE USO GERAL GRAO 36, DE 6 X 1 " ( DIAMETRO X ALTURA)                                                                                                                                                                                                                                                                                                                                                                                                                                </v>
          </cell>
          <cell r="C3718" t="str">
            <v>UND</v>
          </cell>
          <cell r="D3718" t="str">
            <v>CR</v>
          </cell>
          <cell r="E3718">
            <v>50.7</v>
          </cell>
        </row>
        <row r="3719">
          <cell r="A3719">
            <v>2710</v>
          </cell>
          <cell r="B3719" t="str">
            <v>REBOLO ABRASIVO RETO DE USO GERAL GRAO 36, DE 6 X 3/4 " (DIAMETRO X ALTURA)                                                                                                                                                                                                                                                                                                                                                                                                                               </v>
          </cell>
          <cell r="C3719" t="str">
            <v>UND</v>
          </cell>
          <cell r="D3719" t="str">
            <v>CR</v>
          </cell>
          <cell r="E3719">
            <v>40.49</v>
          </cell>
        </row>
        <row r="3720">
          <cell r="A3720">
            <v>14575</v>
          </cell>
          <cell r="B3720" t="str">
            <v>RECICLADORA DE ASFALTO A FRIO SOBRE RODAS, LARG. FRESAGEM 2,00 M, POT. 315 KW/422 HP                                                                                                                                                                                                                                                                                                                                                                                                                      </v>
          </cell>
          <cell r="C3720" t="str">
            <v>UND</v>
          </cell>
          <cell r="D3720" t="str">
            <v>AS</v>
          </cell>
          <cell r="E3720">
            <v>5682927.11</v>
          </cell>
        </row>
        <row r="3721">
          <cell r="A3721">
            <v>20043</v>
          </cell>
          <cell r="B3721" t="str">
            <v>REDUCAO EXCENTRICA PVC, DN 100 X 50 MM, PARA ESGOTO PREDIAL                                                                                                                                                                                                                                                                                                                                                                                                                                               </v>
          </cell>
          <cell r="C3721" t="str">
            <v>UND</v>
          </cell>
          <cell r="D3721" t="str">
            <v>CR</v>
          </cell>
          <cell r="E3721">
            <v>9.93</v>
          </cell>
        </row>
        <row r="3722">
          <cell r="A3722">
            <v>20044</v>
          </cell>
          <cell r="B3722" t="str">
            <v>REDUCAO EXCENTRICA PVC, DN 100 X 75 MM, PARA ESGOTO PREDIAL                                                                                                                                                                                                                                                                                                                                                                                                                                               </v>
          </cell>
          <cell r="C3722" t="str">
            <v>UND</v>
          </cell>
          <cell r="D3722" t="str">
            <v>CR</v>
          </cell>
          <cell r="E3722">
            <v>11.52</v>
          </cell>
        </row>
        <row r="3723">
          <cell r="A3723">
            <v>20042</v>
          </cell>
          <cell r="B3723" t="str">
            <v>REDUCAO EXCENTRICA PVC, DN 75 X 50 MM, PARA ESGOTO PREDIAL                                                                                                                                                                                                                                                                                                                                                                                                                                                </v>
          </cell>
          <cell r="C3723" t="str">
            <v>UND</v>
          </cell>
          <cell r="D3723" t="str">
            <v>CR</v>
          </cell>
          <cell r="E3723">
            <v>8.62</v>
          </cell>
        </row>
        <row r="3724">
          <cell r="A3724">
            <v>20046</v>
          </cell>
          <cell r="B3724" t="str">
            <v>REDUCAO EXCENTRICA PVC, SERIE R, DN 100 X 75 MM, PARA ESGOTO PREDIAL                                                                                                                                                                                                                                                                                                                                                                                                                                      </v>
          </cell>
          <cell r="C3724" t="str">
            <v>UND</v>
          </cell>
          <cell r="D3724" t="str">
            <v>CR</v>
          </cell>
          <cell r="E3724">
            <v>20.4</v>
          </cell>
        </row>
        <row r="3725">
          <cell r="A3725">
            <v>20047</v>
          </cell>
          <cell r="B3725" t="str">
            <v>REDUCAO EXCENTRICA PVC, SERIE R, DN 150 X 100 MM, PARA ESGOTO PREDIAL                                                                                                                                                                                                                                                                                                                                                                                                                                     </v>
          </cell>
          <cell r="C3725" t="str">
            <v>UND</v>
          </cell>
          <cell r="D3725" t="str">
            <v>CR</v>
          </cell>
          <cell r="E3725">
            <v>61.17</v>
          </cell>
        </row>
        <row r="3726">
          <cell r="A3726">
            <v>20045</v>
          </cell>
          <cell r="B3726" t="str">
            <v>REDUCAO EXCENTRICA PVC, SERIE R, DN 75 X 50 MM, PARA ESGOTO PREDIAL                                                                                                                                                                                                                                                                                                                                                                                                                                       </v>
          </cell>
          <cell r="C3726" t="str">
            <v>UND</v>
          </cell>
          <cell r="D3726" t="str">
            <v>CR</v>
          </cell>
          <cell r="E3726">
            <v>10.32</v>
          </cell>
        </row>
        <row r="3727">
          <cell r="A3727">
            <v>20972</v>
          </cell>
          <cell r="B3727" t="str">
            <v>REDUCAO FIXA TIPO STORZ, ENGATE RAPIDO 2.1/2" X 1.1/2", EM LATAO, PARA INSTALACAO PREDIAL COMBATE A INCENDIO PREDIAL                                                                                                                                                                                                                                                                                                                                                                                      </v>
          </cell>
          <cell r="C3727" t="str">
            <v>UND</v>
          </cell>
          <cell r="D3727" t="str">
            <v>CR</v>
          </cell>
          <cell r="E3727">
            <v>176.78</v>
          </cell>
        </row>
        <row r="3728">
          <cell r="A3728">
            <v>11321</v>
          </cell>
          <cell r="B3728" t="str">
            <v>REDUCAO PVC PBA, JE, PB, DN 100 X 50 / DE 110 X 60 MM, PARA REDE DE AGUA                                                                                                                                                                                                                                                                                                                                                                                                                                  </v>
          </cell>
          <cell r="C3728" t="str">
            <v>UND</v>
          </cell>
          <cell r="D3728" t="str">
            <v>AS</v>
          </cell>
          <cell r="E3728">
            <v>24.08</v>
          </cell>
        </row>
        <row r="3729">
          <cell r="A3729">
            <v>11323</v>
          </cell>
          <cell r="B3729" t="str">
            <v>REDUCAO PVC PBA, JE, PB, DN 100 X 75 / DE 110 X 85 MM, PARA REDE DE AGUA                                                                                                                                                                                                                                                                                                                                                                                                                                  </v>
          </cell>
          <cell r="C3729" t="str">
            <v>UND</v>
          </cell>
          <cell r="D3729" t="str">
            <v>AS</v>
          </cell>
          <cell r="E3729">
            <v>27.69</v>
          </cell>
        </row>
        <row r="3730">
          <cell r="A3730">
            <v>20327</v>
          </cell>
          <cell r="B3730" t="str">
            <v>REDUCAO PVC PBA, JE, PB, DN 75 X 50 / DE 85 X 60 MM, PARA REDE DE AGUA                                                                                                                                                                                                                                                                                                                                                                                                                                    </v>
          </cell>
          <cell r="C3730" t="str">
            <v>UND</v>
          </cell>
          <cell r="D3730" t="str">
            <v>AS</v>
          </cell>
          <cell r="E3730">
            <v>15.72</v>
          </cell>
        </row>
        <row r="3731">
          <cell r="A3731">
            <v>13390</v>
          </cell>
          <cell r="B3731" t="str">
            <v>REFLETOR REDONDO EM ALUMINIO ANODIZADO PARA LAMPADA VAPOR DE MERCURIO/SODIO, CORPO EM ALUMINIO COM PINTURA EPOXI, PARA LAMPADA E-27 DE 300 W, COM SUPORTE REDONDO E ALCA REGULAVEL PARA FIXACAO.                                                                                                                                                                                                                                                                                                          </v>
          </cell>
          <cell r="C3731" t="str">
            <v>UND</v>
          </cell>
          <cell r="D3731" t="str">
            <v>AS</v>
          </cell>
          <cell r="E3731">
            <v>171.41</v>
          </cell>
        </row>
        <row r="3732">
          <cell r="A3732">
            <v>6034</v>
          </cell>
          <cell r="B3732" t="str">
            <v>REGISTRO DE ESFERA DE PASSEIO, PVC PARA POLIETILENO, 20 MM                                                                                                                                                                                                                                                                                                                                                                                                                                                </v>
          </cell>
          <cell r="C3732" t="str">
            <v>UND</v>
          </cell>
          <cell r="D3732" t="str">
            <v>CR</v>
          </cell>
          <cell r="E3732">
            <v>11.18</v>
          </cell>
        </row>
        <row r="3733">
          <cell r="A3733">
            <v>6036</v>
          </cell>
          <cell r="B3733" t="str">
            <v>REGISTRO DE ESFERA PVC, COM BORBOLETA, COM ROSCA EXTERNA, DE 1/2"                                                                                                                                                                                                                                                                                                                                                                                                                                         </v>
          </cell>
          <cell r="C3733" t="str">
            <v>UND</v>
          </cell>
          <cell r="D3733" t="str">
            <v>CR</v>
          </cell>
          <cell r="E3733">
            <v>15.23</v>
          </cell>
        </row>
        <row r="3734">
          <cell r="A3734">
            <v>6031</v>
          </cell>
          <cell r="B3734" t="str">
            <v>REGISTRO DE ESFERA PVC, COM BORBOLETA, COM ROSCA EXTERNA, DE 3/4"                                                                                                                                                                                                                                                                                                                                                                                                                                         </v>
          </cell>
          <cell r="C3734" t="str">
            <v>UND</v>
          </cell>
          <cell r="D3734" t="str">
            <v>C </v>
          </cell>
          <cell r="E3734">
            <v>17.9</v>
          </cell>
        </row>
        <row r="3735">
          <cell r="A3735">
            <v>6029</v>
          </cell>
          <cell r="B3735" t="str">
            <v>REGISTRO DE ESFERA PVC, COM CABECA QUADRADA, COM ROSCA EXTERNA, 1/2"                                                                                                                                                                                                                                                                                                                                                                                                                                      </v>
          </cell>
          <cell r="C3735" t="str">
            <v>UND</v>
          </cell>
          <cell r="D3735" t="str">
            <v>CR</v>
          </cell>
          <cell r="E3735">
            <v>18.09</v>
          </cell>
        </row>
        <row r="3736">
          <cell r="A3736">
            <v>6033</v>
          </cell>
          <cell r="B3736" t="str">
            <v>REGISTRO DE ESFERA PVC, COM CABECA QUADRADA, COM ROSCA EXTERNA, 3/4"                                                                                                                                                                                                                                                                                                                                                                                                                                      </v>
          </cell>
          <cell r="C3736" t="str">
            <v>UND</v>
          </cell>
          <cell r="D3736" t="str">
            <v>CR</v>
          </cell>
          <cell r="E3736">
            <v>23.84</v>
          </cell>
        </row>
        <row r="3737">
          <cell r="A3737">
            <v>11672</v>
          </cell>
          <cell r="B3737" t="str">
            <v>REGISTRO DE ESFERA, PVC, COM VOLANTE, VS, ROSCAVEL, DN 1 1/2", COM CORPO DIVIDIDO                                                                                                                                                                                                                                                                                                                                                                                                                         </v>
          </cell>
          <cell r="C3737" t="str">
            <v>UND</v>
          </cell>
          <cell r="D3737" t="str">
            <v>CR</v>
          </cell>
          <cell r="E3737">
            <v>51.86</v>
          </cell>
        </row>
        <row r="3738">
          <cell r="A3738">
            <v>11669</v>
          </cell>
          <cell r="B3738" t="str">
            <v>REGISTRO DE ESFERA, PVC, COM VOLANTE, VS, ROSCAVEL, DN 1 1/4", COM CORPO DIVIDIDO                                                                                                                                                                                                                                                                                                                                                                                                                         </v>
          </cell>
          <cell r="C3738" t="str">
            <v>UND</v>
          </cell>
          <cell r="D3738" t="str">
            <v>CR</v>
          </cell>
          <cell r="E3738">
            <v>49.39</v>
          </cell>
        </row>
        <row r="3739">
          <cell r="A3739">
            <v>11670</v>
          </cell>
          <cell r="B3739" t="str">
            <v>REGISTRO DE ESFERA, PVC, COM VOLANTE, VS, ROSCAVEL, DN 1/2", COM CORPO DIVIDIDO                                                                                                                                                                                                                                                                                                                                                                                                                           </v>
          </cell>
          <cell r="C3739" t="str">
            <v>UND</v>
          </cell>
          <cell r="D3739" t="str">
            <v>CR</v>
          </cell>
          <cell r="E3739">
            <v>18.92</v>
          </cell>
        </row>
        <row r="3740">
          <cell r="A3740">
            <v>20055</v>
          </cell>
          <cell r="B3740" t="str">
            <v>REGISTRO DE ESFERA, PVC, COM VOLANTE, VS, ROSCAVEL, DN 1", COM CORPO DIVIDIDO                                                                                                                                                                                                                                                                                                                                                                                                                             </v>
          </cell>
          <cell r="C3740" t="str">
            <v>UND</v>
          </cell>
          <cell r="D3740" t="str">
            <v>CR</v>
          </cell>
          <cell r="E3740">
            <v>36.99</v>
          </cell>
        </row>
        <row r="3741">
          <cell r="A3741">
            <v>11671</v>
          </cell>
          <cell r="B3741" t="str">
            <v>REGISTRO DE ESFERA, PVC, COM VOLANTE, VS, ROSCAVEL, DN 2", COM CORPO DIVIDIDO                                                                                                                                                                                                                                                                                                                                                                                                                             </v>
          </cell>
          <cell r="C3741" t="str">
            <v>UND</v>
          </cell>
          <cell r="D3741" t="str">
            <v>CR</v>
          </cell>
          <cell r="E3741">
            <v>79.37</v>
          </cell>
        </row>
        <row r="3742">
          <cell r="A3742">
            <v>6032</v>
          </cell>
          <cell r="B3742" t="str">
            <v>REGISTRO DE ESFERA, PVC, COM VOLANTE, VS, ROSCAVEL, DN 3/4", COM CORPO DIVIDIDO                                                                                                                                                                                                                                                                                                                                                                                                                           </v>
          </cell>
          <cell r="C3742" t="str">
            <v>UND</v>
          </cell>
          <cell r="D3742" t="str">
            <v>CR</v>
          </cell>
          <cell r="E3742">
            <v>22.67</v>
          </cell>
        </row>
        <row r="3743">
          <cell r="A3743">
            <v>11673</v>
          </cell>
          <cell r="B3743" t="str">
            <v>REGISTRO DE ESFERA, PVC, COM VOLANTE, VS, SOLDAVEL, DN 20 MM, COM CORPO DIVIDIDO                                                                                                                                                                                                                                                                                                                                                                                                                          </v>
          </cell>
          <cell r="C3743" t="str">
            <v>UND</v>
          </cell>
          <cell r="D3743" t="str">
            <v>CR</v>
          </cell>
          <cell r="E3743">
            <v>17.85</v>
          </cell>
        </row>
        <row r="3744">
          <cell r="A3744">
            <v>11674</v>
          </cell>
          <cell r="B3744" t="str">
            <v>REGISTRO DE ESFERA, PVC, COM VOLANTE, VS, SOLDAVEL, DN 25 MM, COM CORPO DIVIDIDO                                                                                                                                                                                                                                                                                                                                                                                                                          </v>
          </cell>
          <cell r="C3744" t="str">
            <v>UND</v>
          </cell>
          <cell r="D3744" t="str">
            <v>CR</v>
          </cell>
          <cell r="E3744">
            <v>22.99</v>
          </cell>
        </row>
        <row r="3745">
          <cell r="A3745">
            <v>11675</v>
          </cell>
          <cell r="B3745" t="str">
            <v>REGISTRO DE ESFERA, PVC, COM VOLANTE, VS, SOLDAVEL, DN 32 MM, COM CORPO DIVIDIDO                                                                                                                                                                                                                                                                                                                                                                                                                          </v>
          </cell>
          <cell r="C3745" t="str">
            <v>UND</v>
          </cell>
          <cell r="D3745" t="str">
            <v>CR</v>
          </cell>
          <cell r="E3745">
            <v>36.5</v>
          </cell>
        </row>
        <row r="3746">
          <cell r="A3746">
            <v>11676</v>
          </cell>
          <cell r="B3746" t="str">
            <v>REGISTRO DE ESFERA, PVC, COM VOLANTE, VS, SOLDAVEL, DN 40 MM, COM CORPO DIVIDIDO                                                                                                                                                                                                                                                                                                                                                                                                                          </v>
          </cell>
          <cell r="C3746" t="str">
            <v>UND</v>
          </cell>
          <cell r="D3746" t="str">
            <v>CR</v>
          </cell>
          <cell r="E3746">
            <v>48.82</v>
          </cell>
        </row>
        <row r="3747">
          <cell r="A3747">
            <v>11677</v>
          </cell>
          <cell r="B3747" t="str">
            <v>REGISTRO DE ESFERA, PVC, COM VOLANTE, VS, SOLDAVEL, DN 50 MM, COM CORPO DIVIDIDO                                                                                                                                                                                                                                                                                                                                                                                                                          </v>
          </cell>
          <cell r="C3747" t="str">
            <v>UND</v>
          </cell>
          <cell r="D3747" t="str">
            <v>CR</v>
          </cell>
          <cell r="E3747">
            <v>50.41</v>
          </cell>
        </row>
        <row r="3748">
          <cell r="A3748">
            <v>11678</v>
          </cell>
          <cell r="B3748" t="str">
            <v>REGISTRO DE ESFERA, PVC, COM VOLANTE, VS, SOLDAVEL, DN 60 MM, COM CORPO DIVIDIDO                                                                                                                                                                                                                                                                                                                                                                                                                          </v>
          </cell>
          <cell r="C3748" t="str">
            <v>UND</v>
          </cell>
          <cell r="D3748" t="str">
            <v>CR</v>
          </cell>
          <cell r="E3748">
            <v>92.33</v>
          </cell>
        </row>
        <row r="3749">
          <cell r="A3749">
            <v>6038</v>
          </cell>
          <cell r="B3749" t="str">
            <v>REGISTRO DE PRESSAO PVC, ROSCAVEL, VOLANTE SIMPLES, DE 1/2"                                                                                                                                                                                                                                                                                                                                                                                                                                               </v>
          </cell>
          <cell r="C3749" t="str">
            <v>UND</v>
          </cell>
          <cell r="D3749" t="str">
            <v>CR</v>
          </cell>
          <cell r="E3749">
            <v>5.86</v>
          </cell>
        </row>
        <row r="3750">
          <cell r="A3750">
            <v>11718</v>
          </cell>
          <cell r="B3750" t="str">
            <v>REGISTRO DE PRESSAO PVC, ROSCAVEL, VOLANTE SIMPLES, DE 3/4"                                                                                                                                                                                                                                                                                                                                                                                                                                               </v>
          </cell>
          <cell r="C3750" t="str">
            <v>UND</v>
          </cell>
          <cell r="D3750" t="str">
            <v>CR</v>
          </cell>
          <cell r="E3750">
            <v>16.7</v>
          </cell>
        </row>
        <row r="3751">
          <cell r="A3751">
            <v>6037</v>
          </cell>
          <cell r="B3751" t="str">
            <v>REGISTRO DE PRESSAO PVC, SOLDAVEL, VOLANTE SIMPLES, DE 20 MM                                                                                                                                                                                                                                                                                                                                                                                                                                              </v>
          </cell>
          <cell r="C3751" t="str">
            <v>UND</v>
          </cell>
          <cell r="D3751" t="str">
            <v>CR</v>
          </cell>
          <cell r="E3751">
            <v>12.18</v>
          </cell>
        </row>
        <row r="3752">
          <cell r="A3752">
            <v>11719</v>
          </cell>
          <cell r="B3752" t="str">
            <v>REGISTRO DE PRESSAO PVC, SOLDAVEL, VOLANTE SIMPLES, DE 25 MM                                                                                                                                                                                                                                                                                                                                                                                                                                              </v>
          </cell>
          <cell r="C3752" t="str">
            <v>UND</v>
          </cell>
          <cell r="D3752" t="str">
            <v>CR</v>
          </cell>
          <cell r="E3752">
            <v>13.55</v>
          </cell>
        </row>
        <row r="3753">
          <cell r="A3753">
            <v>6019</v>
          </cell>
          <cell r="B3753" t="str">
            <v>REGISTRO GAVETA BRUTO EM LATAO FORJADO, BITOLA 1 " (REF 1509)                                                                                                                                                                                                                                                                                                                                                                                                                                             </v>
          </cell>
          <cell r="C3753" t="str">
            <v>UND</v>
          </cell>
          <cell r="D3753" t="str">
            <v>CR</v>
          </cell>
          <cell r="E3753">
            <v>55.29</v>
          </cell>
        </row>
        <row r="3754">
          <cell r="A3754">
            <v>6010</v>
          </cell>
          <cell r="B3754" t="str">
            <v>REGISTRO GAVETA BRUTO EM LATAO FORJADO, BITOLA 1 1/2 " (REF 1509)                                                                                                                                                                                                                                                                                                                                                                                                                                         </v>
          </cell>
          <cell r="C3754" t="str">
            <v>UND</v>
          </cell>
          <cell r="D3754" t="str">
            <v>CR</v>
          </cell>
          <cell r="E3754">
            <v>95.13</v>
          </cell>
        </row>
        <row r="3755">
          <cell r="A3755">
            <v>6017</v>
          </cell>
          <cell r="B3755" t="str">
            <v>REGISTRO GAVETA BRUTO EM LATAO FORJADO, BITOLA 1 1/4 " (REF 1509)                                                                                                                                                                                                                                                                                                                                                                                                                                         </v>
          </cell>
          <cell r="C3755" t="str">
            <v>UND</v>
          </cell>
          <cell r="D3755" t="str">
            <v>CR</v>
          </cell>
          <cell r="E3755">
            <v>75.35</v>
          </cell>
        </row>
        <row r="3756">
          <cell r="A3756">
            <v>6020</v>
          </cell>
          <cell r="B3756" t="str">
            <v>REGISTRO GAVETA BRUTO EM LATAO FORJADO, BITOLA 1/2 " (REF 1509)                                                                                                                                                                                                                                                                                                                                                                                                                                           </v>
          </cell>
          <cell r="C3756" t="str">
            <v>UND</v>
          </cell>
          <cell r="D3756" t="str">
            <v>CR</v>
          </cell>
          <cell r="E3756">
            <v>33.2</v>
          </cell>
        </row>
        <row r="3757">
          <cell r="A3757">
            <v>6028</v>
          </cell>
          <cell r="B3757" t="str">
            <v>REGISTRO GAVETA BRUTO EM LATAO FORJADO, BITOLA 2 " (REF 1509)                                                                                                                                                                                                                                                                                                                                                                                                                                             </v>
          </cell>
          <cell r="C3757" t="str">
            <v>UND</v>
          </cell>
          <cell r="D3757" t="str">
            <v>CR</v>
          </cell>
          <cell r="E3757">
            <v>132.5</v>
          </cell>
        </row>
        <row r="3758">
          <cell r="A3758">
            <v>6011</v>
          </cell>
          <cell r="B3758" t="str">
            <v>REGISTRO GAVETA BRUTO EM LATAO FORJADO, BITOLA 2 1/2 " (REF 1509)                                                                                                                                                                                                                                                                                                                                                                                                                                         </v>
          </cell>
          <cell r="C3758" t="str">
            <v>UND</v>
          </cell>
          <cell r="D3758" t="str">
            <v>CR</v>
          </cell>
          <cell r="E3758">
            <v>274.79</v>
          </cell>
        </row>
        <row r="3759">
          <cell r="A3759">
            <v>6012</v>
          </cell>
          <cell r="B3759" t="str">
            <v>REGISTRO GAVETA BRUTO EM LATAO FORJADO, BITOLA 3 " (REF 1509)                                                                                                                                                                                                                                                                                                                                                                                                                                             </v>
          </cell>
          <cell r="C3759" t="str">
            <v>UND</v>
          </cell>
          <cell r="D3759" t="str">
            <v>CR</v>
          </cell>
          <cell r="E3759">
            <v>332.69</v>
          </cell>
        </row>
        <row r="3760">
          <cell r="A3760">
            <v>6016</v>
          </cell>
          <cell r="B3760" t="str">
            <v>REGISTRO GAVETA BRUTO EM LATAO FORJADO, BITOLA 3/4 " (REF 1509)                                                                                                                                                                                                                                                                                                                                                                                                                                           </v>
          </cell>
          <cell r="C3760" t="str">
            <v>UND</v>
          </cell>
          <cell r="D3760" t="str">
            <v>CR</v>
          </cell>
          <cell r="E3760">
            <v>35.02</v>
          </cell>
        </row>
        <row r="3761">
          <cell r="A3761">
            <v>6027</v>
          </cell>
          <cell r="B3761" t="str">
            <v>REGISTRO GAVETA BRUTO EM LATAO FORJADO, BITOLA 4 " (REF 1509)                                                                                                                                                                                                                                                                                                                                                                                                                                             </v>
          </cell>
          <cell r="C3761" t="str">
            <v>UND</v>
          </cell>
          <cell r="D3761" t="str">
            <v>CR</v>
          </cell>
          <cell r="E3761">
            <v>693.2</v>
          </cell>
        </row>
        <row r="3762">
          <cell r="A3762">
            <v>6013</v>
          </cell>
          <cell r="B3762" t="str">
            <v>REGISTRO GAVETA COM ACABAMENTO E CANOPLA CROMADOS, SIMPLES, BITOLA 1 " (REF 1509)                                                                                                                                                                                                                                                                                                                                                                                                                         </v>
          </cell>
          <cell r="C3762" t="str">
            <v>UND</v>
          </cell>
          <cell r="D3762" t="str">
            <v>CR</v>
          </cell>
          <cell r="E3762">
            <v>104.6</v>
          </cell>
        </row>
        <row r="3763">
          <cell r="A3763">
            <v>6015</v>
          </cell>
          <cell r="B3763" t="str">
            <v>REGISTRO GAVETA COM ACABAMENTO E CANOPLA CROMADOS, SIMPLES, BITOLA 1 1/2 " (REF 1509)                                                                                                                                                                                                                                                                                                                                                                                                                     </v>
          </cell>
          <cell r="C3763" t="str">
            <v>UND</v>
          </cell>
          <cell r="D3763" t="str">
            <v>CR</v>
          </cell>
          <cell r="E3763">
            <v>152.11</v>
          </cell>
        </row>
        <row r="3764">
          <cell r="A3764">
            <v>6014</v>
          </cell>
          <cell r="B3764" t="str">
            <v>REGISTRO GAVETA COM ACABAMENTO E CANOPLA CROMADOS, SIMPLES, BITOLA 1 1/4 " (REF 1509)                                                                                                                                                                                                                                                                                                                                                                                                                     </v>
          </cell>
          <cell r="C3764" t="str">
            <v>UND</v>
          </cell>
          <cell r="D3764" t="str">
            <v>CR</v>
          </cell>
          <cell r="E3764">
            <v>145.43</v>
          </cell>
        </row>
        <row r="3765">
          <cell r="A3765">
            <v>6006</v>
          </cell>
          <cell r="B3765" t="str">
            <v>REGISTRO GAVETA COM ACABAMENTO E CANOPLA CROMADOS, SIMPLES, BITOLA 1/2 " (REF 1509)                                                                                                                                                                                                                                                                                                                                                                                                                       </v>
          </cell>
          <cell r="C3765" t="str">
            <v>UND</v>
          </cell>
          <cell r="D3765" t="str">
            <v>CR</v>
          </cell>
          <cell r="E3765">
            <v>75.75</v>
          </cell>
        </row>
        <row r="3766">
          <cell r="A3766">
            <v>6005</v>
          </cell>
          <cell r="B3766" t="str">
            <v>REGISTRO GAVETA COM ACABAMENTO E CANOPLA CROMADOS, SIMPLES, BITOLA 3/4 " (REF 1509)                                                                                                                                                                                                                                                                                                                                                                                                                       </v>
          </cell>
          <cell r="C3766" t="str">
            <v>UND</v>
          </cell>
          <cell r="D3766" t="str">
            <v>C </v>
          </cell>
          <cell r="E3766">
            <v>85.45</v>
          </cell>
        </row>
        <row r="3767">
          <cell r="A3767">
            <v>11756</v>
          </cell>
          <cell r="B3767" t="str">
            <v>REGISTRO OU REGULADOR DE GAS COZINHA, VAZAO DE 2 KG/H, 2,8 KPA                                                                                                                                                                                                                                                                                                                                                                                                                                            </v>
          </cell>
          <cell r="C3767" t="str">
            <v>UND</v>
          </cell>
          <cell r="D3767" t="str">
            <v>CR</v>
          </cell>
          <cell r="E3767">
            <v>40.81</v>
          </cell>
        </row>
        <row r="3768">
          <cell r="A3768">
            <v>10904</v>
          </cell>
          <cell r="B3768" t="str">
            <v>REGISTRO OU VALVULA GLOBO ANGULAR EM LATAO, PARA HIDRANTES EM INSTALACAO PREDIAL DE INCENDIO, 45 GRAUS, DIAMETRO DE 2 1/2", COM VOLANTE, CLASSE DE PRESSAO DE ATE 200 PSI                                                                                                                                                                                                                                                                                                                                 </v>
          </cell>
          <cell r="C3768" t="str">
            <v>UND</v>
          </cell>
          <cell r="D3768" t="str">
            <v>C </v>
          </cell>
          <cell r="E3768">
            <v>247.5</v>
          </cell>
        </row>
        <row r="3769">
          <cell r="A3769">
            <v>11752</v>
          </cell>
          <cell r="B3769" t="str">
            <v>REGISTRO PRESSAO BRUTO EM LATAO FORJADO, BITOLA 1/2 " (REF 1400)                                                                                                                                                                                                                                                                                                                                                                                                                                          </v>
          </cell>
          <cell r="C3769" t="str">
            <v>UND</v>
          </cell>
          <cell r="D3769" t="str">
            <v>CR</v>
          </cell>
          <cell r="E3769">
            <v>23.53</v>
          </cell>
        </row>
        <row r="3770">
          <cell r="A3770">
            <v>11753</v>
          </cell>
          <cell r="B3770" t="str">
            <v>REGISTRO PRESSAO BRUTO EM LATAO FORJADO, BITOLA 3/4 " (REF 1400)                                                                                                                                                                                                                                                                                                                                                                                                                                          </v>
          </cell>
          <cell r="C3770" t="str">
            <v>UND</v>
          </cell>
          <cell r="D3770" t="str">
            <v>CR</v>
          </cell>
          <cell r="E3770">
            <v>28.09</v>
          </cell>
        </row>
        <row r="3771">
          <cell r="A3771">
            <v>6021</v>
          </cell>
          <cell r="B3771" t="str">
            <v>REGISTRO PRESSAO COM ACABAMENTO E CANOPLA CROMADA, SIMPLES, BITOLA 1/2 " (REF 1416)                                                                                                                                                                                                                                                                                                                                                                                                                       </v>
          </cell>
          <cell r="C3771" t="str">
            <v>UND</v>
          </cell>
          <cell r="D3771" t="str">
            <v>CR</v>
          </cell>
          <cell r="E3771">
            <v>77.97</v>
          </cell>
        </row>
        <row r="3772">
          <cell r="A3772">
            <v>6024</v>
          </cell>
          <cell r="B3772" t="str">
            <v>REGISTRO PRESSAO COM ACABAMENTO E CANOPLA CROMADA, SIMPLES, BITOLA 3/4 " (REF 1416)                                                                                                                                                                                                                                                                                                                                                                                                                       </v>
          </cell>
          <cell r="C3772" t="str">
            <v>UND</v>
          </cell>
          <cell r="D3772" t="str">
            <v>CR</v>
          </cell>
          <cell r="E3772">
            <v>80.59</v>
          </cell>
        </row>
        <row r="3773">
          <cell r="A3773">
            <v>38379</v>
          </cell>
          <cell r="B3773" t="str">
            <v>REGUA DE ALUMINIO PARA PEDREIRO 2 X 1 "                                                                                                                                                                                                                                                                                                                                                                                                                                                                   </v>
          </cell>
          <cell r="C3773" t="str">
            <v>M </v>
          </cell>
          <cell r="D3773" t="str">
            <v>CR</v>
          </cell>
          <cell r="E3773">
            <v>50.83</v>
          </cell>
        </row>
        <row r="3774">
          <cell r="A3774">
            <v>13897</v>
          </cell>
          <cell r="B3774" t="str">
            <v>REGUA VIBRADORA DUPLA PARA CONCRETO A GASOLINA 5,5 HP, PESO DE 60 KG, COMPRIMENTO 4 M                                                                                                                                                                                                                                                                                                                                                                                                                     </v>
          </cell>
          <cell r="C3774" t="str">
            <v>UND</v>
          </cell>
          <cell r="D3774" t="str">
            <v>AS</v>
          </cell>
          <cell r="E3774">
            <v>6818.1</v>
          </cell>
        </row>
        <row r="3775">
          <cell r="A3775">
            <v>10640</v>
          </cell>
          <cell r="B3775" t="str">
            <v>REGUA VIBRATORIA DE CONCRETO TRELICADA, EQUIPADA COM MOTOR A GASOLINA DE 9 HP                                                                                                                                                                                                                                                                                                                                                                                                                             </v>
          </cell>
          <cell r="C3775" t="str">
            <v>UND</v>
          </cell>
          <cell r="D3775" t="str">
            <v>AS</v>
          </cell>
          <cell r="E3775">
            <v>14766.58</v>
          </cell>
        </row>
        <row r="3776">
          <cell r="A3776">
            <v>34357</v>
          </cell>
          <cell r="B3776" t="str">
            <v>REJUNTE CIMENTICIO, QUALQUER COR                                                                                                                                                                                                                                                                                                                                                                                                                                                                          </v>
          </cell>
          <cell r="C3776" t="str">
            <v>KG</v>
          </cell>
          <cell r="D3776" t="str">
            <v>CR</v>
          </cell>
          <cell r="E3776">
            <v>5.57</v>
          </cell>
        </row>
        <row r="3777">
          <cell r="A3777">
            <v>37329</v>
          </cell>
          <cell r="B3777" t="str">
            <v>REJUNTE EPOXI, QUALQUER COR                                                                                                                                                                                                                                                                                                                                                                                                                                                                               </v>
          </cell>
          <cell r="C3777" t="str">
            <v>KG</v>
          </cell>
          <cell r="D3777" t="str">
            <v>CR</v>
          </cell>
          <cell r="E3777">
            <v>117.49</v>
          </cell>
        </row>
        <row r="3778">
          <cell r="A3778">
            <v>2510</v>
          </cell>
          <cell r="B3778" t="str">
            <v>RELE FOTOELETRICO INTERNO E EXTERNO BIVOLT 1000 W, DE CONECTOR, SEM BASE                                                                                                                                                                                                                                                                                                                                                                                                                                  </v>
          </cell>
          <cell r="C3778" t="str">
            <v>UND</v>
          </cell>
          <cell r="D3778" t="str">
            <v>AS</v>
          </cell>
          <cell r="E3778">
            <v>42.93</v>
          </cell>
        </row>
        <row r="3779">
          <cell r="A3779">
            <v>12359</v>
          </cell>
          <cell r="B3779" t="str">
            <v>RELE TERMICO BIMETAL PARA USO EM MOTORES TRIFASICOS, TENSAO 380 V, POTENCIA ATE 15 CV, CORRENTE NOMINAL MAXIMA 22 A                                                                                                                                                                                                                                                                                                                                                                                       </v>
          </cell>
          <cell r="C3779" t="str">
            <v>UND</v>
          </cell>
          <cell r="D3779" t="str">
            <v>AS</v>
          </cell>
          <cell r="E3779">
            <v>164.12</v>
          </cell>
        </row>
        <row r="3780">
          <cell r="A3780">
            <v>7353</v>
          </cell>
          <cell r="B3780" t="str">
            <v>RESINA ACRILICA PREMIUM BASE AGUA - COR BRANCA                                                                                                                                                                                                                                                                                                                                                                                                                                                            </v>
          </cell>
          <cell r="C3780" t="str">
            <v>L </v>
          </cell>
          <cell r="D3780" t="str">
            <v>CR</v>
          </cell>
          <cell r="E3780">
            <v>33.47</v>
          </cell>
        </row>
        <row r="3781">
          <cell r="A3781">
            <v>36144</v>
          </cell>
          <cell r="B3781" t="str">
            <v>RESPIRADOR DESCARTAVEL SEM VALVULA DE EXALACAO, PFF 1                                                                                                                                                                                                                                                                                                                                                                                                                                                     </v>
          </cell>
          <cell r="C3781" t="str">
            <v>UND</v>
          </cell>
          <cell r="D3781" t="str">
            <v>CR</v>
          </cell>
          <cell r="E3781">
            <v>1.81</v>
          </cell>
        </row>
        <row r="3782">
          <cell r="A3782">
            <v>10518</v>
          </cell>
          <cell r="B3782" t="str">
            <v>RETARDO PARA CORDEL DETONANTE                                                                                                                                                                                                                                                                                                                                                                                                                                                                             </v>
          </cell>
          <cell r="C3782" t="str">
            <v>UND</v>
          </cell>
          <cell r="D3782" t="str">
            <v>AS</v>
          </cell>
          <cell r="E3782">
            <v>116.96</v>
          </cell>
        </row>
        <row r="3783">
          <cell r="A3783">
            <v>36530</v>
          </cell>
          <cell r="B3783" t="str">
            <v>RETROESCAVADEIRA SOBRE RODAS COM CARREGADEIRA, TRACAO 4 X 2, POTENCIA LIQUIDA 79 HP, PESO OPERACIONAL MINIMO DE 6570 KG, CAPACIDADE DA CARREGADEIRA DE 1,00 M3 E DA  RETROESCAVADEIRA MINIMA DE 0,20 M3, PROFUNDIDADE DE ESCAVACAO MAXIMA DE 4,37 M                                                                                                                                                                                                                                                       </v>
          </cell>
          <cell r="C3783" t="str">
            <v>UND</v>
          </cell>
          <cell r="D3783" t="str">
            <v>CR</v>
          </cell>
          <cell r="E3783">
            <v>451756.08</v>
          </cell>
        </row>
        <row r="3784">
          <cell r="A3784">
            <v>6046</v>
          </cell>
          <cell r="B3784" t="str">
            <v>RETROESCAVADEIRA SOBRE RODAS COM CARREGADEIRA, TRACAO 4 X 4, POTENCIA LIQUIDA 72 HP, PESO OPERACIONAL MINIMO DE 7140 KG, CAPACIDADE MINIMA DA CARREGADEIRA DE 0,79 M3 E DA RETROESCAVADEIRA MINIMA DE 0,18 M3, PROFUNDIDADE DE ESCAVACAO MAXIMA DE 4,50 M                                                                                                                                                                                                                                                 </v>
          </cell>
          <cell r="C3784" t="str">
            <v>UND</v>
          </cell>
          <cell r="D3784" t="str">
            <v>C </v>
          </cell>
          <cell r="E3784">
            <v>490000</v>
          </cell>
        </row>
        <row r="3785">
          <cell r="A3785">
            <v>36531</v>
          </cell>
          <cell r="B3785" t="str">
            <v>RETROESCAVADEIRA SOBRE RODAS COM CARREGADEIRA, TRACAO 4 X 4, POTENCIA LIQUIDA 88 HP, PESO OPERACIONAL MINIMO DE 6674 KG, CAPACIDADE DA CARREGADEIRA DE 1,00 M3 E DA  RETROESCAVADEIRA MINIMA DE 0,26 M3, PROFUNDIDADE DE ESCAVACAO MAXIMA DE 4,37 M                                                                                                                                                                                                                                                       </v>
          </cell>
          <cell r="C3785" t="str">
            <v>UND</v>
          </cell>
          <cell r="D3785" t="str">
            <v>CR</v>
          </cell>
          <cell r="E3785">
            <v>507926.79</v>
          </cell>
        </row>
        <row r="3786">
          <cell r="A3786">
            <v>34684</v>
          </cell>
          <cell r="B3786" t="str">
            <v>REVESTIMENTO DE PAREDE EM GRANILITE, MARMORITE OU GRANITINA - ESP = 5 MM (INCLUSO EXECUCAO)                                                                                                                                                                                                                                                                                                                                                                                                               </v>
          </cell>
          <cell r="C3786" t="str">
            <v>M2</v>
          </cell>
          <cell r="D3786" t="str">
            <v>AS</v>
          </cell>
          <cell r="E3786">
            <v>283.82</v>
          </cell>
        </row>
        <row r="3787">
          <cell r="A3787">
            <v>34683</v>
          </cell>
          <cell r="B3787" t="str">
            <v>REVESTIMENTO DE PAREDE EM GRANILITE, MARMORITE OU GRANITINA COLORIDO - ESP = 5 MM (INCLUSO EXECUCAO)                                                                                                                                                                                                                                                                                                                                                                                                      </v>
          </cell>
          <cell r="C3787" t="str">
            <v>M2</v>
          </cell>
          <cell r="D3787" t="str">
            <v>AS</v>
          </cell>
          <cell r="E3787">
            <v>177.39</v>
          </cell>
        </row>
        <row r="3788">
          <cell r="A3788">
            <v>533</v>
          </cell>
          <cell r="B3788" t="str">
            <v>REVESTIMENTO EM CERAMICA ESMALTADA COMERCIAL, PEI MENOR OU IGUAL A 3, FORMATO MENOR OU IGUAL A 2025 CM2                                                                                                                                                                                                                                                                                                                                                                                                   </v>
          </cell>
          <cell r="C3788" t="str">
            <v>M2</v>
          </cell>
          <cell r="D3788" t="str">
            <v>CR</v>
          </cell>
          <cell r="E3788">
            <v>28.76</v>
          </cell>
        </row>
        <row r="3789">
          <cell r="A3789">
            <v>10515</v>
          </cell>
          <cell r="B3789" t="str">
            <v>REVESTIMENTO EM CERAMICA ESMALTADA EXTRA, PEI MAIOR OU IGUAL 4, FORMATO MAIOR A 2025 CM2                                                                                                                                                                                                                                                                                                                                                                                                                  </v>
          </cell>
          <cell r="C3789" t="str">
            <v>M2</v>
          </cell>
          <cell r="D3789" t="str">
            <v>CR</v>
          </cell>
          <cell r="E3789">
            <v>54.26</v>
          </cell>
        </row>
        <row r="3790">
          <cell r="A3790">
            <v>536</v>
          </cell>
          <cell r="B3790" t="str">
            <v>REVESTIMENTO EM CERAMICA ESMALTADA EXTRA, PEI MENOR OU IGUAL A 3, FORMATO MENOR OU IGUAL A 2025 CM2                                                                                                                                                                                                                                                                                                                                                                                                       </v>
          </cell>
          <cell r="C3790" t="str">
            <v>M2</v>
          </cell>
          <cell r="D3790" t="str">
            <v>C </v>
          </cell>
          <cell r="E3790">
            <v>39.25</v>
          </cell>
        </row>
        <row r="3791">
          <cell r="A3791">
            <v>153</v>
          </cell>
          <cell r="B3791" t="str">
            <v>REVESTIMENTO EPOXI DE ALTA RESISTENCIA QUIMICA, ISENTO DE SOLVENTES, BICOMPONENTE                                                                                                                                                                                                                                                                                                                                                                                                                         </v>
          </cell>
          <cell r="C3791" t="str">
            <v>L </v>
          </cell>
          <cell r="D3791" t="str">
            <v>CR</v>
          </cell>
          <cell r="E3791">
            <v>105.34</v>
          </cell>
        </row>
        <row r="3792">
          <cell r="A3792">
            <v>34682</v>
          </cell>
          <cell r="B3792" t="str">
            <v>REVESTIMENTO PARA ESCADA EM GRANILITE, MARMORITE OU GRANITINA ESP = 8 MM (INCLUSO EXECUCAO)                                                                                                                                                                                                                                                                                                                                                                                                               </v>
          </cell>
          <cell r="C3792" t="str">
            <v>M2</v>
          </cell>
          <cell r="D3792" t="str">
            <v>AS</v>
          </cell>
          <cell r="E3792">
            <v>135.65</v>
          </cell>
        </row>
        <row r="3793">
          <cell r="A3793">
            <v>20205</v>
          </cell>
          <cell r="B3793" t="str">
            <v>RIPA APARELHADA *1,5 X 5* CM, EM MACARANDUBA/MASSARANDUBA, ANGELIM OU EQUIVALENTE DA REGIAO                                                                                                                                                                                                                                                                                                                                                                                                               </v>
          </cell>
          <cell r="C3793" t="str">
            <v>M </v>
          </cell>
          <cell r="D3793" t="str">
            <v>CR</v>
          </cell>
          <cell r="E3793">
            <v>3.94</v>
          </cell>
        </row>
        <row r="3794">
          <cell r="A3794">
            <v>4412</v>
          </cell>
          <cell r="B3794" t="str">
            <v>RIPA NAO APARELHADA *1 X 3* CM, EM MACARANDUBA/MASSARANDUBA, ANGELIM OU EQUIVALENTE DA REGIAO - BRUTA                                                                                                                                                                                                                                                                                                                                                                                                     </v>
          </cell>
          <cell r="C3794" t="str">
            <v>M </v>
          </cell>
          <cell r="D3794" t="str">
            <v>CR</v>
          </cell>
          <cell r="E3794">
            <v>2.36</v>
          </cell>
        </row>
        <row r="3795">
          <cell r="A3795">
            <v>4408</v>
          </cell>
          <cell r="B3795" t="str">
            <v>RIPA NAO APARELHADA, *1,5 X 5* CM, EM MACARANDUBA/MASSARANDUBA, ANGELIM OU EQUIVALENTE DA REGIAO - BRUTA                                                                                                                                                                                                                                                                                                                                                                                                  </v>
          </cell>
          <cell r="C3795" t="str">
            <v>M </v>
          </cell>
          <cell r="D3795" t="str">
            <v>CR</v>
          </cell>
          <cell r="E3795">
            <v>2.95</v>
          </cell>
        </row>
        <row r="3796">
          <cell r="A3796">
            <v>36250</v>
          </cell>
          <cell r="B3796" t="str">
            <v>RODAFORRO EM PVC, PARA FORRO DE PVC, COMPRIMENTO 6 M                                                                                                                                                                                                                                                                                                                                                                                                                                                      </v>
          </cell>
          <cell r="C3796" t="str">
            <v>M </v>
          </cell>
          <cell r="D3796" t="str">
            <v>CR</v>
          </cell>
          <cell r="E3796">
            <v>4.54</v>
          </cell>
        </row>
        <row r="3797">
          <cell r="A3797">
            <v>10857</v>
          </cell>
          <cell r="B3797" t="str">
            <v>RODAPE ARDOSIA, CINZA, 10 CM, E= *1CM                                                                                                                                                                                                                                                                                                                                                                                                                                                                     </v>
          </cell>
          <cell r="C3797" t="str">
            <v>M </v>
          </cell>
          <cell r="D3797" t="str">
            <v>AS</v>
          </cell>
          <cell r="E3797">
            <v>13.53</v>
          </cell>
        </row>
        <row r="3798">
          <cell r="A3798">
            <v>4803</v>
          </cell>
          <cell r="B3798" t="str">
            <v>RODAPE DE BORRACHA LISO, H = 70 MM, E = *2* MM, PARA ARGAMASSA, PRETO                                                                                                                                                                                                                                                                                                                                                                                                                                     </v>
          </cell>
          <cell r="C3798" t="str">
            <v>M </v>
          </cell>
          <cell r="D3798" t="str">
            <v>CR</v>
          </cell>
          <cell r="E3798">
            <v>37.32</v>
          </cell>
        </row>
        <row r="3799">
          <cell r="A3799">
            <v>6186</v>
          </cell>
          <cell r="B3799" t="str">
            <v>RODAPE DE MADEIRA MACICA CUMARU/IPE CHAMPANHE OU EQUIVALENTE DA REGIAO, *1,5 X 7 CM                                                                                                                                                                                                                                                                                                                                                                                                                       </v>
          </cell>
          <cell r="C3799" t="str">
            <v>M </v>
          </cell>
          <cell r="D3799" t="str">
            <v>AS</v>
          </cell>
          <cell r="E3799">
            <v>18.05</v>
          </cell>
        </row>
        <row r="3800">
          <cell r="A3800">
            <v>4829</v>
          </cell>
          <cell r="B3800" t="str">
            <v>RODAPE EM MARMORE, POLIDO, BRANCO COMUM, L= *7* CM, E=  *2* CM, CORTE RETO                                                                                                                                                                                                                                                                                                                                                                                                                                </v>
          </cell>
          <cell r="C3800" t="str">
            <v>M </v>
          </cell>
          <cell r="D3800" t="str">
            <v>CR</v>
          </cell>
          <cell r="E3800">
            <v>53.57</v>
          </cell>
        </row>
        <row r="3801">
          <cell r="A3801">
            <v>39829</v>
          </cell>
          <cell r="B3801" t="str">
            <v>RODAPE EM POLIESTIRENO, BRANCO, H = *5* CM, E = *1,5* CM                                                                                                                                                                                                                                                                                                                                                                                                                                                  </v>
          </cell>
          <cell r="C3801" t="str">
            <v>M </v>
          </cell>
          <cell r="D3801" t="str">
            <v>AS</v>
          </cell>
          <cell r="E3801">
            <v>37</v>
          </cell>
        </row>
        <row r="3802">
          <cell r="A3802">
            <v>20231</v>
          </cell>
          <cell r="B3802" t="str">
            <v>RODAPE OU RODABANCADA EM GRANITO, POLIDO, TIPO ANDORINHA/ QUARTZ/ CASTELO/ CORUMBA OU OUTROS EQUIVALENTES DA REGIAO, H= 10 CM, E=  *2,0* CM                                                                                                                                                                                                                                                                                                                                                               </v>
          </cell>
          <cell r="C3802" t="str">
            <v>M </v>
          </cell>
          <cell r="D3802" t="str">
            <v>CR</v>
          </cell>
          <cell r="E3802">
            <v>74.42</v>
          </cell>
        </row>
        <row r="3803">
          <cell r="A3803">
            <v>4804</v>
          </cell>
          <cell r="B3803" t="str">
            <v>RODAPE PLANO PARA PISO VINILICO, H = 5 CM                                                                                                                                                                                                                                                                                                                                                                                                                                                                 </v>
          </cell>
          <cell r="C3803" t="str">
            <v>M </v>
          </cell>
          <cell r="D3803" t="str">
            <v>CR</v>
          </cell>
          <cell r="E3803">
            <v>28.65</v>
          </cell>
        </row>
        <row r="3804">
          <cell r="A3804">
            <v>34680</v>
          </cell>
          <cell r="B3804" t="str">
            <v>RODAPE PRE-MOLDADO DE GRANILITE, MARMORITE OU GRANITINA L = 10 CM                                                                                                                                                                                                                                                                                                                                                                                                                                         </v>
          </cell>
          <cell r="C3804" t="str">
            <v>M </v>
          </cell>
          <cell r="D3804" t="str">
            <v>AS</v>
          </cell>
          <cell r="E3804">
            <v>41.73</v>
          </cell>
        </row>
        <row r="3805">
          <cell r="A3805">
            <v>11573</v>
          </cell>
          <cell r="B3805" t="str">
            <v>RODIZIO TIPO NAPOLEAO PARA JANELAS DE CORRER, EM ZAMAC, COMPRIMENTO DE APROX 60 CM, COM ROLAMENTO EM ACO                                                                                                                                                                                                                                                                                                                                                                                                  </v>
          </cell>
          <cell r="C3805" t="str">
            <v>UND</v>
          </cell>
          <cell r="D3805" t="str">
            <v>CR</v>
          </cell>
          <cell r="E3805">
            <v>6.36</v>
          </cell>
        </row>
        <row r="3806">
          <cell r="A3806">
            <v>38401</v>
          </cell>
          <cell r="B3806" t="str">
            <v>RODO PARA CHAO 40 CM COM CABO                                                                                                                                                                                                                                                                                                                                                                                                                                                                             </v>
          </cell>
          <cell r="C3806" t="str">
            <v>UND</v>
          </cell>
          <cell r="D3806" t="str">
            <v>CR</v>
          </cell>
          <cell r="E3806">
            <v>14.98</v>
          </cell>
        </row>
        <row r="3807">
          <cell r="A3807">
            <v>11575</v>
          </cell>
          <cell r="B3807" t="str">
            <v>ROLDANA CONCAVA DUPLA, 4 RODAS, EM ZAMAC COM CHAPA DE LATAO, ROLAMENTOS EM ACO, PARA PORTAS E JANELAS DE CORRER                                                                                                                                                                                                                                                                                                                                                                                           </v>
          </cell>
          <cell r="C3807" t="str">
            <v>UND</v>
          </cell>
          <cell r="D3807" t="str">
            <v>CR</v>
          </cell>
          <cell r="E3807">
            <v>61.34</v>
          </cell>
        </row>
        <row r="3808">
          <cell r="A3808">
            <v>38179</v>
          </cell>
          <cell r="B3808" t="str">
            <v>ROLDANA CONCAVA DUPLA, 4 RODAS, PARA PORTA DE CORRER, EM ZAMAC COM CHAPA DE ACO,  ROLAMENTO INTERNO BLINDADO DE ACO REVESTIDO EM NYLON                                                                                                                                                                                                                                                                                                                                                                    </v>
          </cell>
          <cell r="C3808" t="str">
            <v>UND</v>
          </cell>
          <cell r="D3808" t="str">
            <v>CR</v>
          </cell>
          <cell r="E3808">
            <v>50.72</v>
          </cell>
        </row>
        <row r="3809">
          <cell r="A3809">
            <v>20256</v>
          </cell>
          <cell r="B3809" t="str">
            <v>ROLDANA PLASTICA COM PREGO, TAMANHO 30 X 30 MM, PARA INSTALACAO ELETRICA APARENTE                                                                                                                                                                                                                                                                                                                                                                                                                         </v>
          </cell>
          <cell r="C3809" t="str">
            <v>UND</v>
          </cell>
          <cell r="D3809" t="str">
            <v>CR</v>
          </cell>
          <cell r="E3809">
            <v>0.35</v>
          </cell>
        </row>
        <row r="3810">
          <cell r="A3810">
            <v>14511</v>
          </cell>
          <cell r="B3810" t="str">
            <v>ROLO COMPACTADOR DE PNEUS, ESTATICO, PRESSAO VARIAVEL, POTENCIA 110 HP, PESO SEM/COM LASTRO 10,8/27 T, LARGURA DE ROLAGEM 2,30 M                                                                                                                                                                                                                                                                                                                                                                          </v>
          </cell>
          <cell r="C3810" t="str">
            <v>UND</v>
          </cell>
          <cell r="D3810" t="str">
            <v>AS</v>
          </cell>
          <cell r="E3810">
            <v>997825.41</v>
          </cell>
        </row>
        <row r="3811">
          <cell r="A3811">
            <v>10642</v>
          </cell>
          <cell r="B3811" t="str">
            <v>ROLO COMPACTADOR DE PNEUS, ESTATICO, PRESSAO VARIAVEL, POTENCIA 111 HP, PESO SEM/COM LASTRO 9,5/26,0 T, LARGURA DE ROLAGEM 1,90 M                                                                                                                                                                                                                                                                                                                                                                         </v>
          </cell>
          <cell r="C3811" t="str">
            <v>UND</v>
          </cell>
          <cell r="D3811" t="str">
            <v>AS</v>
          </cell>
          <cell r="E3811">
            <v>940000</v>
          </cell>
        </row>
        <row r="3812">
          <cell r="A3812">
            <v>14489</v>
          </cell>
          <cell r="B3812" t="str">
            <v>ROLO COMPACTADOR PE DE CARNEIRO VIBRATORIO, POTENCIA 125 HP, PESO OPERACIONAL SEM/COM LASTRO 11,95/13,30 T, IMPACTO DINAMICO 38,5/22,5 T, LARGURA DE TRABALHO 2,15 M                                                                                                                                                                                                                                                                                                                                      </v>
          </cell>
          <cell r="C3812" t="str">
            <v>UND</v>
          </cell>
          <cell r="D3812" t="str">
            <v>AS</v>
          </cell>
          <cell r="E3812">
            <v>833762.51</v>
          </cell>
        </row>
        <row r="3813">
          <cell r="A3813">
            <v>14513</v>
          </cell>
          <cell r="B3813" t="str">
            <v>ROLO COMPACTADOR PE DE CARNEIRO VIBRATORIO, POTENCIA 80 HP, PESO OPERACIONAL SEM/COM LASTRO 7,4/8,8 T, LARGURA DE TRABALHO 1,68 M                                                                                                                                                                                                                                                                                                                                                                         </v>
          </cell>
          <cell r="C3813" t="str">
            <v>UND</v>
          </cell>
          <cell r="D3813" t="str">
            <v>AS</v>
          </cell>
          <cell r="E3813">
            <v>625341.67</v>
          </cell>
        </row>
        <row r="3814">
          <cell r="A3814">
            <v>13600</v>
          </cell>
          <cell r="B3814" t="str">
            <v>ROLO COMPACTADOR VIBRATORIO DE UM CILINDRO LISO DE ACO, POTENCIA 125 HP, PESO SEM/COM LASTRO 10,75/12,92 T, IMPACTO DINAMICO 31,5/18,5 T, LARGURA TRABALHO 2,15 M                                                                                                                                                                                                                                                                                                                                         </v>
          </cell>
          <cell r="C3814" t="str">
            <v>UND</v>
          </cell>
          <cell r="D3814" t="str">
            <v>AS</v>
          </cell>
          <cell r="E3814">
            <v>806866.86</v>
          </cell>
        </row>
        <row r="3815">
          <cell r="A3815">
            <v>10646</v>
          </cell>
          <cell r="B3815" t="str">
            <v>ROLO COMPACTADOR VIBRATORIO DE UM CILINDRO, ACO LISO, POTENCIA 80 HP, PESO OPERACIONAL MAXIMO 8,1 T, IMPACTO DINAMICO 16,15/9,5 T, LARGURA TRABALHO 1,68 M                                                                                                                                                                                                                                                                                                                                                </v>
          </cell>
          <cell r="C3815" t="str">
            <v>UND</v>
          </cell>
          <cell r="D3815" t="str">
            <v>AS</v>
          </cell>
          <cell r="E3815">
            <v>601465.48</v>
          </cell>
        </row>
        <row r="3816">
          <cell r="A3816">
            <v>6070</v>
          </cell>
          <cell r="B3816" t="str">
            <v>ROLO COMPACTADOR VIBRATORIO PE DE CARNEIRO, COM CONTROLE REMOTO POR RADIO, POTENCIA  12,5 KW, PESO OPERACIONAL DE 1,675 T, LARGURA DE TRABALHO 0,85 M                                                                                                                                                                                                                                                                                                                                                     </v>
          </cell>
          <cell r="C3816" t="str">
            <v>UND</v>
          </cell>
          <cell r="D3816" t="str">
            <v>AS</v>
          </cell>
          <cell r="E3816">
            <v>821828.55</v>
          </cell>
        </row>
        <row r="3817">
          <cell r="A3817">
            <v>6069</v>
          </cell>
          <cell r="B3817" t="str">
            <v>ROLO COMPACTADOR VIBRATORIO REBOCAVEL, CILINDRO DE ACO LISO, POTENCIA DE TRACAO DE 65 CV, PESO DE 4,7 T, IMPACTO DINAMICO TOTAL DE 18,3 T, LARGURA DO ROLO 1,67 M                                                                                                                                                                                                                                                                                                                                         </v>
          </cell>
          <cell r="C3817" t="str">
            <v>UND</v>
          </cell>
          <cell r="D3817" t="str">
            <v>AS</v>
          </cell>
          <cell r="E3817">
            <v>181554.32</v>
          </cell>
        </row>
        <row r="3818">
          <cell r="A3818">
            <v>14626</v>
          </cell>
          <cell r="B3818" t="str">
            <v>ROLO COMPACTADOR VIBRATORIO TANDEM, ACO LISO, POTENCIA 125 HP, PESO SEM/COM LASTRO 10,20/11,65 T, LARGURA DE TRABALHO 1,73 M                                                                                                                                                                                                                                                                                                                                                                              </v>
          </cell>
          <cell r="C3818" t="str">
            <v>UND</v>
          </cell>
          <cell r="D3818" t="str">
            <v>AS</v>
          </cell>
          <cell r="E3818">
            <v>899714.32</v>
          </cell>
        </row>
        <row r="3819">
          <cell r="A3819">
            <v>6067</v>
          </cell>
          <cell r="B3819" t="str">
            <v>ROLO COMPACTADOR VIBRATORIO TANDEM, ACO LISO, POTENCIA 58 CV, PESO SEM/COM LASTRO 6,5/9,4 T, LARGURA DE TRABALHO 1,20 M                                                                                                                                                                                                                                                                                                                                                                                   </v>
          </cell>
          <cell r="C3819" t="str">
            <v>UND</v>
          </cell>
          <cell r="D3819" t="str">
            <v>AS</v>
          </cell>
          <cell r="E3819">
            <v>738571.44</v>
          </cell>
        </row>
        <row r="3820">
          <cell r="A3820">
            <v>38393</v>
          </cell>
          <cell r="B3820" t="str">
            <v>ROLO DE ESPUMA POLIESTER 23 CM (SEM CABO)                                                                                                                                                                                                                                                                                                                                                                                                                                                                 </v>
          </cell>
          <cell r="C3820" t="str">
            <v>UND</v>
          </cell>
          <cell r="D3820" t="str">
            <v>C </v>
          </cell>
          <cell r="E3820">
            <v>16.9</v>
          </cell>
        </row>
        <row r="3821">
          <cell r="A3821">
            <v>38390</v>
          </cell>
          <cell r="B3821" t="str">
            <v>ROLO DE LA DE CARNEIRO 23 CM (SEM CABO)                                                                                                                                                                                                                                                                                                                                                                                                                                                                   </v>
          </cell>
          <cell r="C3821" t="str">
            <v>UND</v>
          </cell>
          <cell r="D3821" t="str">
            <v>CR</v>
          </cell>
          <cell r="E3821">
            <v>37.48</v>
          </cell>
        </row>
        <row r="3822">
          <cell r="A3822">
            <v>36532</v>
          </cell>
          <cell r="B3822" t="str">
            <v>ROMPEDOR ELETRICO PESO 26 KG, POTENCIA OPERACIONAL DE 2,5 KW                                                                                                                                                                                                                                                                                                                                                                                                                                              </v>
          </cell>
          <cell r="C3822" t="str">
            <v>UND</v>
          </cell>
          <cell r="D3822" t="str">
            <v>CR</v>
          </cell>
          <cell r="E3822">
            <v>22677.1</v>
          </cell>
        </row>
        <row r="3823">
          <cell r="A3823">
            <v>11578</v>
          </cell>
          <cell r="B3823" t="str">
            <v>ROSETA QUADRADA, SEM FUROS, EM ACO INOX POLIDO, LARGURA APROXIMADA DE 50 MM, PARA FECHADURA DE PORTA - PARAFUSOS INCLUIDOS                                                                                                                                                                                                                                                                                                                                                                                </v>
          </cell>
          <cell r="C3823" t="str">
            <v>UND</v>
          </cell>
          <cell r="D3823" t="str">
            <v>CR</v>
          </cell>
          <cell r="E3823">
            <v>13.24</v>
          </cell>
        </row>
        <row r="3824">
          <cell r="A3824">
            <v>11577</v>
          </cell>
          <cell r="B3824" t="str">
            <v>ROSETA REDONDA DE SOBREPOR, SEM FUROS, EM ACO INOX POLIDO, DIAMETRO APROXIMADO DE 50 MM, PARA FECHADURA DE PORTA - PARAFUSOS INCLUIDOS                                                                                                                                                                                                                                                                                                                                                                    </v>
          </cell>
          <cell r="C3824" t="str">
            <v>UND</v>
          </cell>
          <cell r="D3824" t="str">
            <v>CR</v>
          </cell>
          <cell r="E3824">
            <v>12.64</v>
          </cell>
        </row>
        <row r="3825">
          <cell r="A3825">
            <v>42432</v>
          </cell>
          <cell r="B3825" t="str">
            <v>ROTACAO DIAGONAL DUPLA, APARELHO TRIPLO, EM TUBO DE ACO CARBONO, PINTURA NO PROCESSO ELETROSTATICO - EQUIPAMENTO DE GINASTICA PARA ACADEMIA AO AR LIVRE / ACADEMIA DA TERCEIRA IDADE - ATI                                                                                                                                                                                                                                                                                                                </v>
          </cell>
          <cell r="C3825" t="str">
            <v>UND</v>
          </cell>
          <cell r="D3825" t="str">
            <v>AS</v>
          </cell>
          <cell r="E3825">
            <v>2424.64</v>
          </cell>
        </row>
        <row r="3826">
          <cell r="A3826">
            <v>42437</v>
          </cell>
          <cell r="B3826" t="str">
            <v>ROTACAO VERTICAL DUPLO, EM TUBO DE ACO CARBONO, PINTURA NO PROCESSO ELETROSTATICO - EQUIPAMENTO DE GINASTICA PARA ACADEMIA AO AR LIVRE / ACADEMIA DA TERCEIRA IDADE - ATI                                                                                                                                                                                                                                                                                                                                 </v>
          </cell>
          <cell r="C3826" t="str">
            <v>UND</v>
          </cell>
          <cell r="D3826" t="str">
            <v>AS</v>
          </cell>
          <cell r="E3826">
            <v>1843.37</v>
          </cell>
        </row>
        <row r="3827">
          <cell r="A3827">
            <v>1116</v>
          </cell>
          <cell r="B3827" t="str">
            <v>RUFO EXTERNO DE CHAPA DE ACO GALVANIZADA NUM 26, CORTE 25 CM                                                                                                                                                                                                                                                                                                                                                                                                                                              </v>
          </cell>
          <cell r="C3827" t="str">
            <v>M </v>
          </cell>
          <cell r="D3827" t="str">
            <v>CR</v>
          </cell>
          <cell r="E3827">
            <v>18.71</v>
          </cell>
        </row>
        <row r="3828">
          <cell r="A3828">
            <v>1115</v>
          </cell>
          <cell r="B3828" t="str">
            <v>RUFO EXTERNO DE CHAPA DE ACO GALVANIZADA NUM 26, CORTE 28 CM                                                                                                                                                                                                                                                                                                                                                                                                                                              </v>
          </cell>
          <cell r="C3828" t="str">
            <v>M </v>
          </cell>
          <cell r="D3828" t="str">
            <v>CR</v>
          </cell>
          <cell r="E3828">
            <v>22.42</v>
          </cell>
        </row>
        <row r="3829">
          <cell r="A3829">
            <v>1113</v>
          </cell>
          <cell r="B3829" t="str">
            <v>RUFO EXTERNO/INTERNO DE CHAPA DE ACO GALVANIZADA NUM 26, CORTE 33 CM                                                                                                                                                                                                                                                                                                                                                                                                                                      </v>
          </cell>
          <cell r="C3829" t="str">
            <v>M </v>
          </cell>
          <cell r="D3829" t="str">
            <v>CR</v>
          </cell>
          <cell r="E3829">
            <v>26.21</v>
          </cell>
        </row>
        <row r="3830">
          <cell r="A3830">
            <v>1114</v>
          </cell>
          <cell r="B3830" t="str">
            <v>RUFO INTERNO DE CHAPA DE ACO GALVANIZADA NUM 26, CORTE 50 CM                                                                                                                                                                                                                                                                                                                                                                                                                                              </v>
          </cell>
          <cell r="C3830" t="str">
            <v>M </v>
          </cell>
          <cell r="D3830" t="str">
            <v>CR</v>
          </cell>
          <cell r="E3830">
            <v>31.22</v>
          </cell>
        </row>
        <row r="3831">
          <cell r="A3831">
            <v>40873</v>
          </cell>
          <cell r="B3831" t="str">
            <v>RUFO INTERNO/EXTERNO DE CHAPA DE ACO GALVANIZADA NUM 24, CORTE 25 CM                                                                                                                                                                                                                                                                                                                                                                                                                                      </v>
          </cell>
          <cell r="C3831" t="str">
            <v>M </v>
          </cell>
          <cell r="D3831" t="str">
            <v>CR</v>
          </cell>
          <cell r="E3831">
            <v>24.43</v>
          </cell>
        </row>
        <row r="3832">
          <cell r="A3832">
            <v>20214</v>
          </cell>
          <cell r="B3832" t="str">
            <v>RUFO PARA TELHA ESTRUTURAL DE FIBROCIMENTO 1 ABA (SEM AMIANTO)                                                                                                                                                                                                                                                                                                                                                                                                                                            </v>
          </cell>
          <cell r="C3832" t="str">
            <v>UND</v>
          </cell>
          <cell r="D3832" t="str">
            <v>CR</v>
          </cell>
          <cell r="E3832">
            <v>84.33</v>
          </cell>
        </row>
        <row r="3833">
          <cell r="A3833">
            <v>7237</v>
          </cell>
          <cell r="B3833" t="str">
            <v>RUFO PARA TELHA ONDULADA DE FIBROCIMENTO, E = 6 MM, ABA *260* MM, COMPRIMENTO 1100 MM (SEM AMIANTO)                                                                                                                                                                                                                                                                                                                                                                                                       </v>
          </cell>
          <cell r="C3833" t="str">
            <v>UND</v>
          </cell>
          <cell r="D3833" t="str">
            <v>CR</v>
          </cell>
          <cell r="E3833">
            <v>82.55</v>
          </cell>
        </row>
        <row r="3834">
          <cell r="A3834">
            <v>11757</v>
          </cell>
          <cell r="B3834" t="str">
            <v>SABONETEIRA DE PAREDE EM METAL CROMADO                                                                                                                                                                                                                                                                                                                                                                                                                                                                    </v>
          </cell>
          <cell r="C3834" t="str">
            <v>UND</v>
          </cell>
          <cell r="D3834" t="str">
            <v>C </v>
          </cell>
          <cell r="E3834">
            <v>69.9</v>
          </cell>
        </row>
        <row r="3835">
          <cell r="A3835">
            <v>11758</v>
          </cell>
          <cell r="B3835" t="str">
            <v>SABONETEIRA PLASTICA TIPO DISPENSER PARA SABONETE LIQUIDO COM RESERVATORIO 800 A 1500 ML                                                                                                                                                                                                                                                                                                                                                                                                                  </v>
          </cell>
          <cell r="C3835" t="str">
            <v>UND</v>
          </cell>
          <cell r="D3835" t="str">
            <v>C </v>
          </cell>
          <cell r="E3835">
            <v>97.9</v>
          </cell>
        </row>
        <row r="3836">
          <cell r="A3836">
            <v>37526</v>
          </cell>
          <cell r="B3836" t="str">
            <v>SACO DE RAFIA PARA ENTULHO, NOVO, LISO (SEM CLICHE), *60 x 90* CM                                                                                                                                                                                                                                                                                                                                                                                                                                         </v>
          </cell>
          <cell r="C3836" t="str">
            <v>UND</v>
          </cell>
          <cell r="D3836" t="str">
            <v>CR</v>
          </cell>
          <cell r="E3836">
            <v>2.66</v>
          </cell>
        </row>
        <row r="3837">
          <cell r="A3837">
            <v>6076</v>
          </cell>
          <cell r="B3837" t="str">
            <v>SAIBRO PARA ARGAMASSA (COLETADO NO COMERCIO)                                                                                                                                                                                                                                                                                                                                                                                                                                                              </v>
          </cell>
          <cell r="C3837" t="str">
            <v>M3</v>
          </cell>
          <cell r="D3837" t="str">
            <v>AS</v>
          </cell>
          <cell r="E3837">
            <v>65</v>
          </cell>
        </row>
        <row r="3838">
          <cell r="A3838">
            <v>13109</v>
          </cell>
          <cell r="B3838" t="str">
            <v>SAPATA DE PVC ADITIVADO NERVURADO D = 6"                                                                                                                                                                                                                                                                                                                                                                                                                                                                  </v>
          </cell>
          <cell r="C3838" t="str">
            <v>UND</v>
          </cell>
          <cell r="D3838" t="str">
            <v>AS</v>
          </cell>
          <cell r="E3838">
            <v>270.93</v>
          </cell>
        </row>
        <row r="3839">
          <cell r="A3839">
            <v>13110</v>
          </cell>
          <cell r="B3839" t="str">
            <v>SAPATA DE PVC ADITIVADO NERVURADO D = 8"                                                                                                                                                                                                                                                                                                                                                                                                                                                                  </v>
          </cell>
          <cell r="C3839" t="str">
            <v>UND</v>
          </cell>
          <cell r="D3839" t="str">
            <v>AS</v>
          </cell>
          <cell r="E3839">
            <v>356.56</v>
          </cell>
        </row>
        <row r="3840">
          <cell r="A3840">
            <v>7581</v>
          </cell>
          <cell r="B3840" t="str">
            <v>SAPATILHA EM ACO GALVANIZADO PARA CABOS COM DIAMETRO NOMINAL ATE 5/8"                                                                                                                                                                                                                                                                                                                                                                                                                                     </v>
          </cell>
          <cell r="C3840" t="str">
            <v>UND</v>
          </cell>
          <cell r="D3840" t="str">
            <v>AS</v>
          </cell>
          <cell r="E3840">
            <v>3.31</v>
          </cell>
        </row>
        <row r="3841">
          <cell r="A3841">
            <v>4509</v>
          </cell>
          <cell r="B3841" t="str">
            <v>SARRAFO *2,5 X 10* CM EM PINUS, MISTA OU EQUIVALENTE DA REGIAO - BRUTA                                                                                                                                                                                                                                                                                                                                                                                                                                    </v>
          </cell>
          <cell r="C3841" t="str">
            <v>M </v>
          </cell>
          <cell r="D3841" t="str">
            <v>CR</v>
          </cell>
          <cell r="E3841">
            <v>5.41</v>
          </cell>
        </row>
        <row r="3842">
          <cell r="A3842">
            <v>4512</v>
          </cell>
          <cell r="B3842" t="str">
            <v>SARRAFO *2,5 X 5* CM EM PINUS, MISTA OU EQUIVALENTE DA REGIAO - BRUTA                                                                                                                                                                                                                                                                                                                                                                                                                                     </v>
          </cell>
          <cell r="C3842" t="str">
            <v>M </v>
          </cell>
          <cell r="D3842" t="str">
            <v>CR</v>
          </cell>
          <cell r="E3842">
            <v>2.58</v>
          </cell>
        </row>
        <row r="3843">
          <cell r="A3843">
            <v>4517</v>
          </cell>
          <cell r="B3843" t="str">
            <v>SARRAFO *2,5 X 7,5* CM EM PINUS, MISTA OU EQUIVALENTE DA REGIAO - BRUTA                                                                                                                                                                                                                                                                                                                                                                                                                                   </v>
          </cell>
          <cell r="C3843" t="str">
            <v>M </v>
          </cell>
          <cell r="D3843" t="str">
            <v>CR</v>
          </cell>
          <cell r="E3843">
            <v>3.73</v>
          </cell>
        </row>
        <row r="3844">
          <cell r="A3844">
            <v>20206</v>
          </cell>
          <cell r="B3844" t="str">
            <v>SARRAFO APARELHADO *2 X 10* CM, EM MACARANDUBA/MASSARANDUBA, ANGELIM OU EQUIVALENTE DA REGIAO                                                                                                                                                                                                                                                                                                                                                                                                             </v>
          </cell>
          <cell r="C3844" t="str">
            <v>M </v>
          </cell>
          <cell r="D3844" t="str">
            <v>CR</v>
          </cell>
          <cell r="E3844">
            <v>10.65</v>
          </cell>
        </row>
        <row r="3845">
          <cell r="A3845">
            <v>4460</v>
          </cell>
          <cell r="B3845" t="str">
            <v>SARRAFO NAO APARELHADO *2,5 X 10* CM, EM MACARANDUBA/MASSARANDUBA, ANGELIM OU EQUIVALENTE DA REGIAO - BRUTA                                                                                                                                                                                                                                                                                                                                                                                               </v>
          </cell>
          <cell r="C3845" t="str">
            <v>M </v>
          </cell>
          <cell r="D3845" t="str">
            <v>CR</v>
          </cell>
          <cell r="E3845">
            <v>10.94</v>
          </cell>
        </row>
        <row r="3846">
          <cell r="A3846">
            <v>4415</v>
          </cell>
          <cell r="B3846" t="str">
            <v>SARRAFO NAO APARELHADO *2,5 X 5* CM, EM MACARANDUBA/MASSARANDUBA, ANGELIM, PEROBA-ROSA OU EQUIVALENTE DA REGIAO - BRUTA                                                                                                                                                                                                                                                                                                                                                                                   </v>
          </cell>
          <cell r="C3846" t="str">
            <v>M </v>
          </cell>
          <cell r="D3846" t="str">
            <v>CR</v>
          </cell>
          <cell r="E3846">
            <v>5.86</v>
          </cell>
        </row>
        <row r="3847">
          <cell r="A3847">
            <v>4417</v>
          </cell>
          <cell r="B3847" t="str">
            <v>SARRAFO NAO APARELHADO *2,5 X 7* CM, EM MACARANDUBA/MASSARANDUBA, ANGELIM, PEROBA-ROSA OU EQUIVALENTE DA REGIAO - BRUTA                                                                                                                                                                                                                                                                                                                                                                                   </v>
          </cell>
          <cell r="C3847" t="str">
            <v>M </v>
          </cell>
          <cell r="D3847" t="str">
            <v>CR</v>
          </cell>
          <cell r="E3847">
            <v>8.43</v>
          </cell>
        </row>
        <row r="3848">
          <cell r="A3848">
            <v>37373</v>
          </cell>
          <cell r="B3848" t="str">
            <v>SEGURO - HORISTA (COLETADO CAIXA - ENCARGOS COMPLEMENTARES)                                                                                                                                                                                                                                                                                                                                                                                                                                               </v>
          </cell>
          <cell r="C3848" t="str">
            <v>H </v>
          </cell>
          <cell r="D3848" t="str">
            <v>C </v>
          </cell>
          <cell r="E3848">
            <v>0.01</v>
          </cell>
        </row>
        <row r="3849">
          <cell r="A3849">
            <v>40864</v>
          </cell>
          <cell r="B3849" t="str">
            <v>SEGURO - MENSALISTA (COLETADO CAIXA - ENCARGOS COMPLEMENTARES)                                                                                                                                                                                                                                                                                                                                                                                                                                            </v>
          </cell>
          <cell r="C3849" t="str">
            <v>MÊS   </v>
          </cell>
          <cell r="D3849" t="str">
            <v>C </v>
          </cell>
          <cell r="E3849">
            <v>0.01</v>
          </cell>
        </row>
        <row r="3850">
          <cell r="A3850">
            <v>4734</v>
          </cell>
          <cell r="B3850" t="str">
            <v>SEIXO ROLADO PARA APLICACAO EM CONCRETO (POSTO PEDREIRA/FORNECEDOR, SEM FRETE)                                                                                                                                                                                                                                                                                                                                                                                                                            </v>
          </cell>
          <cell r="C3850" t="str">
            <v>M3</v>
          </cell>
          <cell r="D3850" t="str">
            <v>CR</v>
          </cell>
          <cell r="E3850">
            <v>343.45</v>
          </cell>
        </row>
        <row r="3851">
          <cell r="A3851">
            <v>6085</v>
          </cell>
          <cell r="B3851" t="str">
            <v>SELADOR ACRILICO OPACO PREMIUM INTERIOR/EXTERIOR                                                                                                                                                                                                                                                                                                                                                                                                                                                          </v>
          </cell>
          <cell r="C3851" t="str">
            <v>L </v>
          </cell>
          <cell r="D3851" t="str">
            <v>C </v>
          </cell>
          <cell r="E3851">
            <v>10.78</v>
          </cell>
        </row>
        <row r="3852">
          <cell r="A3852">
            <v>38396</v>
          </cell>
          <cell r="B3852" t="str">
            <v>SELADOR HORIZONTAL PARA FITA DE ACO 1 "                                                                                                                                                                                                                                                                                                                                                                                                                                                                   </v>
          </cell>
          <cell r="C3852" t="str">
            <v>UND</v>
          </cell>
          <cell r="D3852" t="str">
            <v>CR</v>
          </cell>
          <cell r="E3852">
            <v>540.42</v>
          </cell>
        </row>
        <row r="3853">
          <cell r="A3853">
            <v>11622</v>
          </cell>
          <cell r="B3853" t="str">
            <v>SELANTE A BASE DE ALCATRAO E POLIURETANO PARA JUNTAS HORIZONTAIS                                                                                                                                                                                                                                                                                                                                                                                                                                          </v>
          </cell>
          <cell r="C3853" t="str">
            <v>KG</v>
          </cell>
          <cell r="D3853" t="str">
            <v>CR</v>
          </cell>
          <cell r="E3853">
            <v>79.38</v>
          </cell>
        </row>
        <row r="3854">
          <cell r="A3854">
            <v>43143</v>
          </cell>
          <cell r="B3854" t="str">
            <v>SELANTE ACRILICO PARA TRATAMENTO / ACABAMENTO SUPERFICIAL DE CONCRETO ESTAMPADO, APARENTE, PEDRAS E OUTROS                                                                                                                                                                                                                                                                                                                                                                                                </v>
          </cell>
          <cell r="C3854" t="str">
            <v>L </v>
          </cell>
          <cell r="D3854" t="str">
            <v>CR</v>
          </cell>
          <cell r="E3854">
            <v>29.98</v>
          </cell>
        </row>
        <row r="3855">
          <cell r="A3855">
            <v>7317</v>
          </cell>
          <cell r="B3855" t="str">
            <v>SELANTE DE BASE ASFALTICA PARA VEDACAO                                                                                                                                                                                                                                                                                                                                                                                                                                                                    </v>
          </cell>
          <cell r="C3855" t="str">
            <v>KG</v>
          </cell>
          <cell r="D3855" t="str">
            <v>CR</v>
          </cell>
          <cell r="E3855">
            <v>41.83</v>
          </cell>
        </row>
        <row r="3856">
          <cell r="A3856">
            <v>142</v>
          </cell>
          <cell r="B3856" t="str">
            <v>SELANTE ELASTICO MONOCOMPONENTE A BASE DE POLIURETANO (PU) PARA JUNTAS DIVERSAS                                                                                                                                                                                                                                                                                                                                                                                                                           </v>
          </cell>
          <cell r="C3856" t="str">
            <v>310ML </v>
          </cell>
          <cell r="D3856" t="str">
            <v>CR</v>
          </cell>
          <cell r="E3856">
            <v>37.45</v>
          </cell>
        </row>
        <row r="3857">
          <cell r="A3857">
            <v>43142</v>
          </cell>
          <cell r="B3857" t="str">
            <v>SELANTE MONOCOMPONENTE A BASE DE SILICONE DE BAIXO MODULO, PARA JUNTAS DE PAVIMENTACAO                                                                                                                                                                                                                                                                                                                                                                                                                    </v>
          </cell>
          <cell r="C3857" t="str">
            <v>L </v>
          </cell>
          <cell r="D3857" t="str">
            <v>CR</v>
          </cell>
          <cell r="E3857">
            <v>170.13</v>
          </cell>
        </row>
        <row r="3858">
          <cell r="A3858">
            <v>38123</v>
          </cell>
          <cell r="B3858" t="str">
            <v>SELANTE TIPO VEDA CALHA PARA METAL E FIBROCIMENTO                                                                                                                                                                                                                                                                                                                                                                                                                                                         </v>
          </cell>
          <cell r="C3858" t="str">
            <v>KG</v>
          </cell>
          <cell r="D3858" t="str">
            <v>CR</v>
          </cell>
          <cell r="E3858">
            <v>68.15</v>
          </cell>
        </row>
        <row r="3859">
          <cell r="A3859">
            <v>42699</v>
          </cell>
          <cell r="B3859" t="str">
            <v>SELIM PVC, COM TRAVA, JE, 90 GRAUS, DN 125 X 100 MM OU 150 X 100 MM, PARA REDE COLETORA ESGOTO                                                                                                                                                                                                                                                                                                                                                                                                            </v>
          </cell>
          <cell r="C3859" t="str">
            <v>UND</v>
          </cell>
          <cell r="D3859" t="str">
            <v>CR</v>
          </cell>
          <cell r="E3859">
            <v>35.74</v>
          </cell>
        </row>
        <row r="3860">
          <cell r="A3860">
            <v>37743</v>
          </cell>
          <cell r="B3860" t="str">
            <v>SEMIRREBOQUE COM DOIS EIXOS EM TANDEM TIPO BASCULANTE COM CACAMBA METALICA 14 M3  (INCLUI MONTAGEM, NAO INCLUI CAVALO MECANICO)                                                                                                                                                                                                                                                                                                                                                                           </v>
          </cell>
          <cell r="C3860" t="str">
            <v>UND</v>
          </cell>
          <cell r="D3860" t="str">
            <v>AS</v>
          </cell>
          <cell r="E3860">
            <v>213383.28</v>
          </cell>
        </row>
        <row r="3861">
          <cell r="A3861">
            <v>37744</v>
          </cell>
          <cell r="B3861" t="str">
            <v>SEMIRREBOQUE COM TRES EIXOS EM TANDEM TIPO BASCULANTE COM CACAMBA METALICA 18 M3 (INCLUI MONTAGEM, NAO INCLUI CAVALO MECANICO)                                                                                                                                                                                                                                                                                                                                                                            </v>
          </cell>
          <cell r="C3861" t="str">
            <v>UND</v>
          </cell>
          <cell r="D3861" t="str">
            <v>AS</v>
          </cell>
          <cell r="E3861">
            <v>250898.6</v>
          </cell>
        </row>
        <row r="3862">
          <cell r="A3862">
            <v>37741</v>
          </cell>
          <cell r="B3862" t="str">
            <v>SEMIRREBOQUE COM TRES EIXOS, PARA TRANSPORTE DE CARGA SECA, DIMENSOES APROXIMADAS 2,60 X 12,50 X 0,50 M (NAO INCLUI CAVALO MECANICO)                                                                                                                                                                                                                                                                                                                                                                      </v>
          </cell>
          <cell r="C3862" t="str">
            <v>UND</v>
          </cell>
          <cell r="D3862" t="str">
            <v>AS</v>
          </cell>
          <cell r="E3862">
            <v>194028.25</v>
          </cell>
        </row>
        <row r="3863">
          <cell r="A3863">
            <v>39396</v>
          </cell>
          <cell r="B3863" t="str">
            <v>SENSOR DE PRESENCA BIVOLT COM FOTOCELULA PARA QUALQUER TIPO DE LAMPADA, POTENCIA MAXIMA *1000* W, USO EXTERNO                                                                                                                                                                                                                                                                                                                                                                                             </v>
          </cell>
          <cell r="C3863" t="str">
            <v>UND</v>
          </cell>
          <cell r="D3863" t="str">
            <v>AS</v>
          </cell>
          <cell r="E3863">
            <v>84.07</v>
          </cell>
        </row>
        <row r="3864">
          <cell r="A3864">
            <v>39392</v>
          </cell>
          <cell r="B3864" t="str">
            <v>SENSOR DE PRESENCA BIVOLT DE PAREDE COM FOTOCELULA PARA QUALQUER TIPO DE LAMPADA POTENCIA MAXIMA *1000* W, USO INTERNO                                                                                                                                                                                                                                                                                                                                                                                    </v>
          </cell>
          <cell r="C3864" t="str">
            <v>UND</v>
          </cell>
          <cell r="D3864" t="str">
            <v>AS</v>
          </cell>
          <cell r="E3864">
            <v>94.83</v>
          </cell>
        </row>
        <row r="3865">
          <cell r="A3865">
            <v>39393</v>
          </cell>
          <cell r="B3865" t="str">
            <v>SENSOR DE PRESENCA BIVOLT DE PAREDE SEM FOTOCELULA PARA QUALQUER TIPO DE LAMPADA POTENCIA MAXIMA *1000* W, USO INTERNO                                                                                                                                                                                                                                                                                                                                                                                    </v>
          </cell>
          <cell r="C3865" t="str">
            <v>UND</v>
          </cell>
          <cell r="D3865" t="str">
            <v>AS</v>
          </cell>
          <cell r="E3865">
            <v>58.64</v>
          </cell>
        </row>
        <row r="3866">
          <cell r="A3866">
            <v>39394</v>
          </cell>
          <cell r="B3866" t="str">
            <v>SENSOR DE PRESENCA BIVOLT DE TETO COM FOTOCELULA PARA QUALQUER TIPO DE LAMPADA POTENCIA MAXIMA *1000* W, USO INTERNO                                                                                                                                                                                                                                                                                                                                                                                      </v>
          </cell>
          <cell r="C3866" t="str">
            <v>UND</v>
          </cell>
          <cell r="D3866" t="str">
            <v>AS</v>
          </cell>
          <cell r="E3866">
            <v>66.01</v>
          </cell>
        </row>
        <row r="3867">
          <cell r="A3867">
            <v>39395</v>
          </cell>
          <cell r="B3867" t="str">
            <v>SENSOR DE PRESENCA BIVOLT DE TETO SEM FOTOCELULA PARA QUALQUER TIPO DE LAMPADA POTENCIA MAXIMA *900* W, USO INTERNO                                                                                                                                                                                                                                                                                                                                                                                       </v>
          </cell>
          <cell r="C3867" t="str">
            <v>UND</v>
          </cell>
          <cell r="D3867" t="str">
            <v>AS</v>
          </cell>
          <cell r="E3867">
            <v>61.38</v>
          </cell>
        </row>
        <row r="3868">
          <cell r="A3868">
            <v>14618</v>
          </cell>
          <cell r="B3868" t="str">
            <v>SERRA CIRCULAR DE BANCADA COM MOTOR ELETRICO, POTENCIA DE *1600* W, PARA DISCO DE DIAMETRO DE 10" (250 MM)                                                                                                                                                                                                                                                                                                                                                                                                </v>
          </cell>
          <cell r="C3868" t="str">
            <v>UND</v>
          </cell>
          <cell r="D3868" t="str">
            <v>CR</v>
          </cell>
          <cell r="E3868">
            <v>1202.12</v>
          </cell>
        </row>
        <row r="3869">
          <cell r="A3869">
            <v>40269</v>
          </cell>
          <cell r="B3869" t="str">
            <v>SERRA CIRCULAR DE BANCADA, MODELO PICA-PAU, DIAMETRO DE 350 MM. CARACTERISTICAS DO MOTOR: TRIFASICO, POTENCIA DE 5 HP, FREQUENCIA DE 60 HZ                                                                                                                                                                                                                                                                                                                                                                </v>
          </cell>
          <cell r="C3869" t="str">
            <v>UND</v>
          </cell>
          <cell r="D3869" t="str">
            <v>CR</v>
          </cell>
          <cell r="E3869">
            <v>4843.28</v>
          </cell>
        </row>
        <row r="3870">
          <cell r="A3870">
            <v>6110</v>
          </cell>
          <cell r="B3870" t="str">
            <v>SERRALHEIRO (HORISTA)                                                                                                                                                                                                                                                                                                                                                                                                                                                                                     </v>
          </cell>
          <cell r="C3870" t="str">
            <v>H </v>
          </cell>
          <cell r="D3870" t="str">
            <v>CR</v>
          </cell>
          <cell r="E3870">
            <v>20.03</v>
          </cell>
        </row>
        <row r="3871">
          <cell r="A3871">
            <v>40910</v>
          </cell>
          <cell r="B3871" t="str">
            <v>SERRALHEIRO (MENSALISTA)                                                                                                                                                                                                                                                                                                                                                                                                                                                                                  </v>
          </cell>
          <cell r="C3871" t="str">
            <v>MÊS   </v>
          </cell>
          <cell r="D3871" t="str">
            <v>CR</v>
          </cell>
          <cell r="E3871">
            <v>3495.42</v>
          </cell>
        </row>
        <row r="3872">
          <cell r="A3872">
            <v>6111</v>
          </cell>
          <cell r="B3872" t="str">
            <v>SERVENTE DE OBRAS (HORISTA)                                                                                                                                                                                                                                                                                                                                                                                                                                                                               </v>
          </cell>
          <cell r="C3872" t="str">
            <v>H </v>
          </cell>
          <cell r="D3872" t="str">
            <v>C </v>
          </cell>
          <cell r="E3872">
            <v>15.08</v>
          </cell>
        </row>
        <row r="3873">
          <cell r="A3873">
            <v>41084</v>
          </cell>
          <cell r="B3873" t="str">
            <v>SERVENTE DE OBRAS (MENSALISTA)                                                                                                                                                                                                                                                                                                                                                                                                                                                                            </v>
          </cell>
          <cell r="C3873" t="str">
            <v>MÊS   </v>
          </cell>
          <cell r="D3873" t="str">
            <v>CR</v>
          </cell>
          <cell r="E3873">
            <v>2630.92</v>
          </cell>
        </row>
        <row r="3874">
          <cell r="A3874">
            <v>44535</v>
          </cell>
          <cell r="B3874" t="str">
            <v>SERVICO DE BOMBEAMENTO DE CONCRETO COM CONSUMO MINIMO DE 40 M3, (DISPONIBILIZACAO DE BOMBA), SEM O LANCAMENTO                                                                                                                                                                                                                                                                                                                                                                                             </v>
          </cell>
          <cell r="C3874" t="str">
            <v>M3</v>
          </cell>
          <cell r="D3874" t="str">
            <v>CR</v>
          </cell>
          <cell r="E3874">
            <v>46.26</v>
          </cell>
        </row>
        <row r="3875">
          <cell r="A3875">
            <v>44945</v>
          </cell>
          <cell r="B3875" t="str">
            <v>SIFAO / TUBO SINFONADO EXTENSIVEL/SANFONADO, UNIVERSAL/ SIMPLES, ENTRE *50 A 70* CM, DE PLASTICO BRANCO                                                                                                                                                                                                                                                                                                                                                                                                   </v>
          </cell>
          <cell r="C3875" t="str">
            <v>UND</v>
          </cell>
          <cell r="D3875" t="str">
            <v>C </v>
          </cell>
          <cell r="E3875">
            <v>10.7</v>
          </cell>
        </row>
        <row r="3876">
          <cell r="A3876">
            <v>38637</v>
          </cell>
          <cell r="B3876" t="str">
            <v>SIFAO EM METAL CROMADO PARA PIA AMERICANA, 1.1/2 X 1.1/2 "                                                                                                                                                                                                                                                                                                                                                                                                                                                </v>
          </cell>
          <cell r="C3876" t="str">
            <v>UND</v>
          </cell>
          <cell r="D3876" t="str">
            <v>CR</v>
          </cell>
          <cell r="E3876">
            <v>375.66</v>
          </cell>
        </row>
        <row r="3877">
          <cell r="A3877">
            <v>6150</v>
          </cell>
          <cell r="B3877" t="str">
            <v>SIFAO EM METAL CROMADO PARA PIA AMERICANA, 1.1/2 X 2 "                                                                                                                                                                                                                                                                                                                                                                                                                                                    </v>
          </cell>
          <cell r="C3877" t="str">
            <v>UND</v>
          </cell>
          <cell r="D3877" t="str">
            <v>CR</v>
          </cell>
          <cell r="E3877">
            <v>380.26</v>
          </cell>
        </row>
        <row r="3878">
          <cell r="A3878">
            <v>6136</v>
          </cell>
          <cell r="B3878" t="str">
            <v>SIFAO EM METAL CROMADO PARA PIA OU LAVATORIO, 1 X 1.1/2 "                                                                                                                                                                                                                                                                                                                                                                                                                                                 </v>
          </cell>
          <cell r="C3878" t="str">
            <v>UND</v>
          </cell>
          <cell r="D3878" t="str">
            <v>C </v>
          </cell>
          <cell r="E3878">
            <v>298.9</v>
          </cell>
        </row>
        <row r="3879">
          <cell r="A3879">
            <v>38638</v>
          </cell>
          <cell r="B3879" t="str">
            <v>SIFAO EM METAL CROMADO PARA TANQUE, 1.1/4 X 1.1/2 "                                                                                                                                                                                                                                                                                                                                                                                                                                                       </v>
          </cell>
          <cell r="C3879" t="str">
            <v>UND</v>
          </cell>
          <cell r="D3879" t="str">
            <v>CR</v>
          </cell>
          <cell r="E3879">
            <v>316.56</v>
          </cell>
        </row>
        <row r="3880">
          <cell r="A3880">
            <v>20262</v>
          </cell>
          <cell r="B3880" t="str">
            <v>SIFAO PLASTICO EXTENSIVEL UNIVERSAL, TIPO COPO                                                                                                                                                                                                                                                                                                                                                                                                                                                            </v>
          </cell>
          <cell r="C3880" t="str">
            <v>UND</v>
          </cell>
          <cell r="D3880" t="str">
            <v>CR</v>
          </cell>
          <cell r="E3880">
            <v>19.6</v>
          </cell>
        </row>
        <row r="3881">
          <cell r="A3881">
            <v>6145</v>
          </cell>
          <cell r="B3881" t="str">
            <v>SIFAO PLASTICO TIPO COPO PARA PIA AMERICANA 1.1/2 X 1.1/2 "                                                                                                                                                                                                                                                                                                                                                                                                                                               </v>
          </cell>
          <cell r="C3881" t="str">
            <v>UND</v>
          </cell>
          <cell r="D3881" t="str">
            <v>CR</v>
          </cell>
          <cell r="E3881">
            <v>21.65</v>
          </cell>
        </row>
        <row r="3882">
          <cell r="A3882">
            <v>6149</v>
          </cell>
          <cell r="B3882" t="str">
            <v>SIFAO PLASTICO TIPO COPO PARA PIA OU LAVATORIO, 1 X 1.1/2 "                                                                                                                                                                                                                                                                                                                                                                                                                                               </v>
          </cell>
          <cell r="C3882" t="str">
            <v>UND</v>
          </cell>
          <cell r="D3882" t="str">
            <v>CR</v>
          </cell>
          <cell r="E3882">
            <v>14.31</v>
          </cell>
        </row>
        <row r="3883">
          <cell r="A3883">
            <v>6146</v>
          </cell>
          <cell r="B3883" t="str">
            <v>SIFAO PLASTICO TIPO COPO PARA TANQUE, 1.1/4 X 1.1/2 "                                                                                                                                                                                                                                                                                                                                                                                                                                                     </v>
          </cell>
          <cell r="C3883" t="str">
            <v>UND</v>
          </cell>
          <cell r="D3883" t="str">
            <v>CR</v>
          </cell>
          <cell r="E3883">
            <v>20.57</v>
          </cell>
        </row>
        <row r="3884">
          <cell r="A3884">
            <v>44536</v>
          </cell>
          <cell r="B3884" t="str">
            <v>SILICA ATIVA PARA ADICAO EM CONCRETO E  ARGAMASSA                                                                                                                                                                                                                                                                                                                                                                                                                                                         </v>
          </cell>
          <cell r="C3884" t="str">
            <v>KG</v>
          </cell>
          <cell r="D3884" t="str">
            <v>CR</v>
          </cell>
          <cell r="E3884">
            <v>3.15</v>
          </cell>
        </row>
        <row r="3885">
          <cell r="A3885">
            <v>39961</v>
          </cell>
          <cell r="B3885" t="str">
            <v>SILICONE ACETICO USO GERAL INCOLOR 280 G                                                                                                                                                                                                                                                                                                                                                                                                                                                                  </v>
          </cell>
          <cell r="C3885" t="str">
            <v>UND</v>
          </cell>
          <cell r="D3885" t="str">
            <v>CR</v>
          </cell>
          <cell r="E3885">
            <v>24.75</v>
          </cell>
        </row>
        <row r="3886">
          <cell r="A3886">
            <v>42433</v>
          </cell>
          <cell r="B3886" t="str">
            <v>SIMULADOR DE CAMINHADA TRIPLO, EM TUBO DE ACO CARBONO, PINTURA NO PROCESSO ELETROSTATICO - EQUIPAMENTO DE GINASTICA PARA ACADEMIA AO AR LIVRE / ACADEMIA DA TERCEIRA IDADE - ATI                                                                                                                                                                                                                                                                                                                          </v>
          </cell>
          <cell r="C3886" t="str">
            <v>UND</v>
          </cell>
          <cell r="D3886" t="str">
            <v>AS</v>
          </cell>
          <cell r="E3886">
            <v>4789.18</v>
          </cell>
        </row>
        <row r="3887">
          <cell r="A3887">
            <v>42434</v>
          </cell>
          <cell r="B3887" t="str">
            <v>SIMULADOR DE CAVALGADA TRIPLO, EM TUBO DE ACO CARBONO, PINTURA NO PROCESSO ELETROSTATICO - EQUIPAMENTO DE GINASTICA PARA ACADEMIA AO AR LIVRE / ACADEMIA DA TERCEIRA IDADE - ATI                                                                                                                                                                                                                                                                                                                          </v>
          </cell>
          <cell r="C3887" t="str">
            <v>UND</v>
          </cell>
          <cell r="D3887" t="str">
            <v>AS</v>
          </cell>
          <cell r="E3887">
            <v>5175.4</v>
          </cell>
        </row>
        <row r="3888">
          <cell r="A3888">
            <v>42435</v>
          </cell>
          <cell r="B3888" t="str">
            <v>SIMULADOR DE REMO INDIVIDUAL, EM TUBO DE ACO CARBONO, PINTURA NO PROCESSO ELETROSTATICO - EQUIPAMENTO DE GINASTICA PARA ACADEMIA AO AR LIVRE / ACADEMIA DA TERCEIRA IDADE - ATI                                                                                                                                                                                                                                                                                                                           </v>
          </cell>
          <cell r="C3888" t="str">
            <v>UND</v>
          </cell>
          <cell r="D3888" t="str">
            <v>AS</v>
          </cell>
          <cell r="E3888">
            <v>2580.78</v>
          </cell>
        </row>
        <row r="3889">
          <cell r="A3889">
            <v>38061</v>
          </cell>
          <cell r="B3889" t="str">
            <v>SINALIZADOR NOTURNO SIMPLES PARA PARA-RAIOS, SEM RELE FOTOELETRICO                                                                                                                                                                                                                                                                                                                                                                                                                                        </v>
          </cell>
          <cell r="C3889" t="str">
            <v>UND</v>
          </cell>
          <cell r="D3889" t="str">
            <v>AS</v>
          </cell>
          <cell r="E3889">
            <v>45.59</v>
          </cell>
        </row>
        <row r="3890">
          <cell r="A3890">
            <v>20250</v>
          </cell>
          <cell r="B3890" t="str">
            <v>SISAL EM FIBRA / ESTOPA SISAL PARA GESSO                                                                                                                                                                                                                                                                                                                                                                                                                                                                  </v>
          </cell>
          <cell r="C3890" t="str">
            <v>KG</v>
          </cell>
          <cell r="D3890" t="str">
            <v>C </v>
          </cell>
          <cell r="E3890">
            <v>12</v>
          </cell>
        </row>
        <row r="3891">
          <cell r="A3891">
            <v>13388</v>
          </cell>
          <cell r="B3891" t="str">
            <v>SOLDA EM BARRA DE ESTANHO-CHUMBO 50/50                                                                                                                                                                                                                                                                                                                                                                                                                                                                    </v>
          </cell>
          <cell r="C3891" t="str">
            <v>KG</v>
          </cell>
          <cell r="D3891" t="str">
            <v>CR</v>
          </cell>
          <cell r="E3891">
            <v>126.28</v>
          </cell>
        </row>
        <row r="3892">
          <cell r="A3892">
            <v>39914</v>
          </cell>
          <cell r="B3892" t="str">
            <v>SOLDA EM VARETA FOSCOPER, D = *2,5* MM  X COMPRIMENTO 500 MM                                                                                                                                                                                                                                                                                                                                                                                                                                              </v>
          </cell>
          <cell r="C3892" t="str">
            <v>KG</v>
          </cell>
          <cell r="D3892" t="str">
            <v>CR</v>
          </cell>
          <cell r="E3892">
            <v>450.67</v>
          </cell>
        </row>
        <row r="3893">
          <cell r="A3893">
            <v>12732</v>
          </cell>
          <cell r="B3893" t="str">
            <v>SOLDA ESTANHO/COBRE PARA CONEXOES DE COBRE, FIO 2,5 MM, CARRETEL 500 GR (SEM CHUMBO)                                                                                                                                                                                                                                                                                                                                                                                                                      </v>
          </cell>
          <cell r="C3893" t="str">
            <v>UND</v>
          </cell>
          <cell r="D3893" t="str">
            <v>CR</v>
          </cell>
          <cell r="E3893">
            <v>520.01</v>
          </cell>
        </row>
        <row r="3894">
          <cell r="A3894">
            <v>6160</v>
          </cell>
          <cell r="B3894" t="str">
            <v>SOLDADOR (HORISTA)                                                                                                                                                                                                                                                                                                                                                                                                                                                                                        </v>
          </cell>
          <cell r="C3894" t="str">
            <v>H </v>
          </cell>
          <cell r="D3894" t="str">
            <v>C </v>
          </cell>
          <cell r="E3894">
            <v>20.03</v>
          </cell>
        </row>
        <row r="3895">
          <cell r="A3895">
            <v>41087</v>
          </cell>
          <cell r="B3895" t="str">
            <v>SOLDADOR (MENSALISTA)                                                                                                                                                                                                                                                                                                                                                                                                                                                                                     </v>
          </cell>
          <cell r="C3895" t="str">
            <v>MÊS   </v>
          </cell>
          <cell r="D3895" t="str">
            <v>CR</v>
          </cell>
          <cell r="E3895">
            <v>3495.42</v>
          </cell>
        </row>
        <row r="3896">
          <cell r="A3896">
            <v>6166</v>
          </cell>
          <cell r="B3896" t="str">
            <v>SOLDADOR ELETRICO (PARA SOLDA A SER TESTADA COM RAIOS "X") (HORISTA)                                                                                                                                                                                                                                                                                                                                                                                                                                      </v>
          </cell>
          <cell r="C3896" t="str">
            <v>H </v>
          </cell>
          <cell r="D3896" t="str">
            <v>CR</v>
          </cell>
          <cell r="E3896">
            <v>23.53</v>
          </cell>
        </row>
        <row r="3897">
          <cell r="A3897">
            <v>41088</v>
          </cell>
          <cell r="B3897" t="str">
            <v>SOLDADOR ELETRICO (PARA SOLDA A SER TESTADA COM RAIOS "X") (MENSALISTA)                                                                                                                                                                                                                                                                                                                                                                                                                                   </v>
          </cell>
          <cell r="C3897" t="str">
            <v>MÊS   </v>
          </cell>
          <cell r="D3897" t="str">
            <v>CR</v>
          </cell>
          <cell r="E3897">
            <v>4107.56</v>
          </cell>
        </row>
        <row r="3898">
          <cell r="A3898">
            <v>20232</v>
          </cell>
          <cell r="B3898" t="str">
            <v>SOLEIRA EM GRANITO, POLIDO, TIPO ANDORINHA/ QUARTZ/ CASTELO/ CORUMBA OU OUTROS EQUIVALENTES DA REGIAO, L= *15* CM, E=  *2,0* CM                                                                                                                                                                                                                                                                                                                                                                           </v>
          </cell>
          <cell r="C3898" t="str">
            <v>M </v>
          </cell>
          <cell r="D3898" t="str">
            <v>CR</v>
          </cell>
          <cell r="E3898">
            <v>105.34</v>
          </cell>
        </row>
        <row r="3899">
          <cell r="A3899">
            <v>10856</v>
          </cell>
          <cell r="B3899" t="str">
            <v>SOLEIRA PRE-MOLDADA EM GRANILITE, MARMORITE OU GRANITINA, L = *15 CM                                                                                                                                                                                                                                                                                                                                                                                                                                      </v>
          </cell>
          <cell r="C3899" t="str">
            <v>M </v>
          </cell>
          <cell r="D3899" t="str">
            <v>AS</v>
          </cell>
          <cell r="E3899">
            <v>114.78</v>
          </cell>
        </row>
        <row r="3900">
          <cell r="A3900">
            <v>4828</v>
          </cell>
          <cell r="B3900" t="str">
            <v>SOLEIRA/ PEITORIL EM MARMORE, POLIDO, BRANCO COMUM, L= *15* CM, E=  *2* CM,  CORTE RETO                                                                                                                                                                                                                                                                                                                                                                                                                   </v>
          </cell>
          <cell r="C3900" t="str">
            <v>M </v>
          </cell>
          <cell r="D3900" t="str">
            <v>CR</v>
          </cell>
          <cell r="E3900">
            <v>79.96</v>
          </cell>
        </row>
        <row r="3901">
          <cell r="A3901">
            <v>20249</v>
          </cell>
          <cell r="B3901" t="str">
            <v>SOLEIRA/ TABEIRA EM MARMORE, POLIDO, BRANCO COMUM, L= 5 CM, E=  *2,0* CM                                                                                                                                                                                                                                                                                                                                                                                                                                  </v>
          </cell>
          <cell r="C3901" t="str">
            <v>M </v>
          </cell>
          <cell r="D3901" t="str">
            <v>CR</v>
          </cell>
          <cell r="E3901">
            <v>43.78</v>
          </cell>
        </row>
        <row r="3902">
          <cell r="A3902">
            <v>11609</v>
          </cell>
          <cell r="B3902" t="str">
            <v>SOLUCAO ASFALTICA ELASTOMERICA PARA IMPRIMACAO, APLICACAO A FRIO                                                                                                                                                                                                                                                                                                                                                                                                                                          </v>
          </cell>
          <cell r="C3902" t="str">
            <v>L </v>
          </cell>
          <cell r="D3902" t="str">
            <v>CR</v>
          </cell>
          <cell r="E3902">
            <v>13.19</v>
          </cell>
        </row>
        <row r="3903">
          <cell r="A3903">
            <v>20083</v>
          </cell>
          <cell r="B3903" t="str">
            <v>SOLUCAO PREPARADORA / LIMPADORA PARA PVC, FRASCO COM 1000 CM3                                                                                                                                                                                                                                                                                                                                                                                                                                             </v>
          </cell>
          <cell r="C3903" t="str">
            <v>UND</v>
          </cell>
          <cell r="D3903" t="str">
            <v>CR</v>
          </cell>
          <cell r="E3903">
            <v>68.86</v>
          </cell>
        </row>
        <row r="3904">
          <cell r="A3904">
            <v>10691</v>
          </cell>
          <cell r="B3904" t="str">
            <v>SOLVENTE PARA COLA (PARA LAMINADO MELAMINICO) A BASE DE RESINA SINTETICA                                                                                                                                                                                                                                                                                                                                                                                                                                  </v>
          </cell>
          <cell r="C3904" t="str">
            <v>L </v>
          </cell>
          <cell r="D3904" t="str">
            <v>CR</v>
          </cell>
          <cell r="E3904">
            <v>57.67</v>
          </cell>
        </row>
        <row r="3905">
          <cell r="A3905">
            <v>12295</v>
          </cell>
          <cell r="B3905" t="str">
            <v>SOQUETE DE BAQUELITE BASE E27, PARA LAMPADAS                                                                                                                                                                                                                                                                                                                                                                                                                                                              </v>
          </cell>
          <cell r="C3905" t="str">
            <v>UND</v>
          </cell>
          <cell r="D3905" t="str">
            <v>CR</v>
          </cell>
          <cell r="E3905">
            <v>2.99</v>
          </cell>
        </row>
        <row r="3906">
          <cell r="A3906">
            <v>12296</v>
          </cell>
          <cell r="B3906" t="str">
            <v>SOQUETE DE PORCELANA BASE E27, FIXO DE TETO, PARA LAMPADAS                                                                                                                                                                                                                                                                                                                                                                                                                                                </v>
          </cell>
          <cell r="C3906" t="str">
            <v>UND</v>
          </cell>
          <cell r="D3906" t="str">
            <v>CR</v>
          </cell>
          <cell r="E3906">
            <v>3.87</v>
          </cell>
        </row>
        <row r="3907">
          <cell r="A3907">
            <v>12294</v>
          </cell>
          <cell r="B3907" t="str">
            <v>SOQUETE DE PORCELANA BASE E27, PARA USO AO TEMPO, PARA LAMPADAS                                                                                                                                                                                                                                                                                                                                                                                                                                           </v>
          </cell>
          <cell r="C3907" t="str">
            <v>UND</v>
          </cell>
          <cell r="D3907" t="str">
            <v>CR</v>
          </cell>
          <cell r="E3907">
            <v>9.3</v>
          </cell>
        </row>
        <row r="3908">
          <cell r="A3908">
            <v>14543</v>
          </cell>
          <cell r="B3908" t="str">
            <v>SOQUETE DE PVC / TERMOPLASTICO BASE E27, COM CHAVE, PARA LAMPADAS                                                                                                                                                                                                                                                                                                                                                                                                                                         </v>
          </cell>
          <cell r="C3908" t="str">
            <v>UND</v>
          </cell>
          <cell r="D3908" t="str">
            <v>CR</v>
          </cell>
          <cell r="E3908">
            <v>6.64</v>
          </cell>
        </row>
        <row r="3909">
          <cell r="A3909">
            <v>13329</v>
          </cell>
          <cell r="B3909" t="str">
            <v>SOQUETE DE PVC / TERMOPLASTICO BASE E27, COM RABICHO, PARA LAMPADAS                                                                                                                                                                                                                                                                                                                                                                                                                                       </v>
          </cell>
          <cell r="C3909" t="str">
            <v>UND</v>
          </cell>
          <cell r="D3909" t="str">
            <v>C </v>
          </cell>
          <cell r="E3909">
            <v>3.9</v>
          </cell>
        </row>
        <row r="3910">
          <cell r="A3910">
            <v>21047</v>
          </cell>
          <cell r="B3910" t="str">
            <v>SPRINKLER TIPO PENDENTE, BULBO AMARELO DE RESPOSTA RAPIDA, 79 GRAUS CELSIUS, ACABAMENTO CROMADO, D = 20 MM (3/4")                                                                                                                                                                                                                                                                                                                                                                                         </v>
          </cell>
          <cell r="C3910" t="str">
            <v>UND</v>
          </cell>
          <cell r="D3910" t="str">
            <v>AS</v>
          </cell>
          <cell r="E3910">
            <v>39.55</v>
          </cell>
        </row>
        <row r="3911">
          <cell r="A3911">
            <v>21042</v>
          </cell>
          <cell r="B3911" t="str">
            <v>SPRINKLER TIPO PENDENTE, BULBO AMARELO DE RESPOSTA RAPIDA, 79 GRAUS CELSIUS, ACABAMENTO NATURAL OU CROMADO, D = 15 MM (1/2")                                                                                                                                                                                                                                                                                                                                                                              </v>
          </cell>
          <cell r="C3911" t="str">
            <v>UND</v>
          </cell>
          <cell r="D3911" t="str">
            <v>AS</v>
          </cell>
          <cell r="E3911">
            <v>30.48</v>
          </cell>
        </row>
        <row r="3912">
          <cell r="A3912">
            <v>21043</v>
          </cell>
          <cell r="B3912" t="str">
            <v>SPRINKLER TIPO PENDENTE, BULBO AMARELO DE RESPOSTA RAPIDA, 79 GRAUS CELSIUS, ACABAMENTO NATURAL, D = 20 MM (3/4")                                                                                                                                                                                                                                                                                                                                                                                         </v>
          </cell>
          <cell r="C3912" t="str">
            <v>UND</v>
          </cell>
          <cell r="D3912" t="str">
            <v>AS</v>
          </cell>
          <cell r="E3912">
            <v>38.5</v>
          </cell>
        </row>
        <row r="3913">
          <cell r="A3913">
            <v>21044</v>
          </cell>
          <cell r="B3913" t="str">
            <v>SPRINKLER TIPO PENDENTE, BULBO VERMELHO DE RESPOSTA RAPIDA, 68 GRAUS CELSIUS, ACABAMENTO CROMADO, D = 15 MM (1/2")                                                                                                                                                                                                                                                                                                                                                                                        </v>
          </cell>
          <cell r="C3913" t="str">
            <v>UND</v>
          </cell>
          <cell r="D3913" t="str">
            <v>AS</v>
          </cell>
          <cell r="E3913">
            <v>26.82</v>
          </cell>
        </row>
        <row r="3914">
          <cell r="A3914">
            <v>21045</v>
          </cell>
          <cell r="B3914" t="str">
            <v>SPRINKLER TIPO PENDENTE, BULBO VERMELHO DE RESPOSTA RAPIDA, 68 GRAUS CELSIUS, ACABAMENTO CROMADO, D = 20 MM (3/4")                                                                                                                                                                                                                                                                                                                                                                                        </v>
          </cell>
          <cell r="C3914" t="str">
            <v>UND</v>
          </cell>
          <cell r="D3914" t="str">
            <v>AS</v>
          </cell>
          <cell r="E3914">
            <v>36.74</v>
          </cell>
        </row>
        <row r="3915">
          <cell r="A3915">
            <v>21041</v>
          </cell>
          <cell r="B3915" t="str">
            <v>SPRINKLER TIPO PENDENTE, BULBO VERMELHO DE RESPOSTA RAPIDA, 68 GRAUS CELSIUS, ACABAMENTO NATURAL, D = 20 MM (3/4")                                                                                                                                                                                                                                                                                                                                                                                        </v>
          </cell>
          <cell r="C3915" t="str">
            <v>UND</v>
          </cell>
          <cell r="D3915" t="str">
            <v>AS</v>
          </cell>
          <cell r="E3915">
            <v>31.68</v>
          </cell>
        </row>
        <row r="3916">
          <cell r="A3916">
            <v>21040</v>
          </cell>
          <cell r="B3916" t="str">
            <v>SPRINKLER TIPO PENDENTE, BULBO VERMELHO RESPOSTA RAPIDA, 68 GRAUS CELSIUS, ACABAMENTO NATURAL, D = 15 MM (1/2")                                                                                                                                                                                                                                                                                                                                                                                           </v>
          </cell>
          <cell r="C3916" t="str">
            <v>UND</v>
          </cell>
          <cell r="D3916" t="str">
            <v>AS</v>
          </cell>
          <cell r="E3916">
            <v>26.25</v>
          </cell>
        </row>
        <row r="3917">
          <cell r="A3917">
            <v>14149</v>
          </cell>
          <cell r="B3917" t="str">
            <v>SUPORTE "Y" PARA FITA PERFURADA                                                                                                                                                                                                                                                                                                                                                                                                                                                                           </v>
          </cell>
          <cell r="C3917" t="str">
            <v>CENTO </v>
          </cell>
          <cell r="D3917" t="str">
            <v>AS</v>
          </cell>
          <cell r="E3917">
            <v>182.88</v>
          </cell>
        </row>
        <row r="3918">
          <cell r="A3918">
            <v>38099</v>
          </cell>
          <cell r="B3918" t="str">
            <v>SUPORTE DE FIXACAO PARA ESPELHO / PLACA 4" X 2", PARA 3 MODULOS, PARA INSTALACAO DE TOMADAS E INTERRUPTORES (SOMENTE SUPORTE)                                                                                                                                                                                                                                                                                                                                                                             </v>
          </cell>
          <cell r="C3918" t="str">
            <v>UND</v>
          </cell>
          <cell r="D3918" t="str">
            <v>CR</v>
          </cell>
          <cell r="E3918">
            <v>1.52</v>
          </cell>
        </row>
        <row r="3919">
          <cell r="A3919">
            <v>38100</v>
          </cell>
          <cell r="B3919" t="str">
            <v>SUPORTE DE FIXACAO PARA ESPELHO / PLACA 4" X 4", PARA 6 MODULOS, PARA INSTALACAO DE TOMADAS E INTERRUPTORES (SOMENTE SUPORTE)                                                                                                                                                                                                                                                                                                                                                                             </v>
          </cell>
          <cell r="C3919" t="str">
            <v>UND</v>
          </cell>
          <cell r="D3919" t="str">
            <v>CR</v>
          </cell>
          <cell r="E3919">
            <v>2.5</v>
          </cell>
        </row>
        <row r="3920">
          <cell r="A3920">
            <v>7576</v>
          </cell>
          <cell r="B3920" t="str">
            <v>SUPORTE EM ACO GALVANIZADO PARA TRANSFORMADOR PARA POSTE DUPLO T 185 X 95 MM, CHAPA DE 5/16"                                                                                                                                                                                                                                                                                                                                                                                                              </v>
          </cell>
          <cell r="C3920" t="str">
            <v>UND</v>
          </cell>
          <cell r="D3920" t="str">
            <v>AS</v>
          </cell>
          <cell r="E3920">
            <v>136.12</v>
          </cell>
        </row>
        <row r="3921">
          <cell r="A3921">
            <v>3384</v>
          </cell>
          <cell r="B3921" t="str">
            <v>SUPORTE GUIA SIMPLES COM ROLDANA EM POLIPROPILENO PARA CHUMBAR, H = 20 CM                                                                                                                                                                                                                                                                                                                                                                                                                                 </v>
          </cell>
          <cell r="C3921" t="str">
            <v>UND</v>
          </cell>
          <cell r="D3921" t="str">
            <v>CR</v>
          </cell>
          <cell r="E3921">
            <v>10.02</v>
          </cell>
        </row>
        <row r="3922">
          <cell r="A3922">
            <v>7572</v>
          </cell>
          <cell r="B3922" t="str">
            <v>SUPORTE ISOLADOR REFORCADO DIAMETRO NOMINAL 5/16", COM ROSCA SOBERBA E BUCHA                                                                                                                                                                                                                                                                                                                                                                                                                              </v>
          </cell>
          <cell r="C3922" t="str">
            <v>UND</v>
          </cell>
          <cell r="D3922" t="str">
            <v>AS</v>
          </cell>
          <cell r="E3922">
            <v>7.45</v>
          </cell>
        </row>
        <row r="3923">
          <cell r="A3923">
            <v>3396</v>
          </cell>
          <cell r="B3923" t="str">
            <v>SUPORTE ISOLADOR SIMPLES DIAMETRO NOMINAL 5/16", COM ROSCA SOBERBA E BUCHA                                                                                                                                                                                                                                                                                                                                                                                                                                </v>
          </cell>
          <cell r="C3923" t="str">
            <v>UND</v>
          </cell>
          <cell r="D3923" t="str">
            <v>AS</v>
          </cell>
          <cell r="E3923">
            <v>5.04</v>
          </cell>
        </row>
        <row r="3924">
          <cell r="A3924">
            <v>37590</v>
          </cell>
          <cell r="B3924" t="str">
            <v>SUPORTE MAO-FRANCESA EM ACO, ABAS IGUAIS 30 CM, CAPACIDADE MINIMA 60 KG, BRANCO                                                                                                                                                                                                                                                                                                                                                                                                                           </v>
          </cell>
          <cell r="C3924" t="str">
            <v>UND</v>
          </cell>
          <cell r="D3924" t="str">
            <v>CR</v>
          </cell>
          <cell r="E3924">
            <v>21.9</v>
          </cell>
        </row>
        <row r="3925">
          <cell r="A3925">
            <v>37591</v>
          </cell>
          <cell r="B3925" t="str">
            <v>SUPORTE MAO-FRANCESA EM ACO, ABAS IGUAIS 40 CM, CAPACIDADE MINIMA 70 KG, BRANCO                                                                                                                                                                                                                                                                                                                                                                                                                           </v>
          </cell>
          <cell r="C3925" t="str">
            <v>UND</v>
          </cell>
          <cell r="D3925" t="str">
            <v>CR</v>
          </cell>
          <cell r="E3925">
            <v>26.33</v>
          </cell>
        </row>
        <row r="3926">
          <cell r="A3926">
            <v>12626</v>
          </cell>
          <cell r="B3926" t="str">
            <v>SUPORTE METALICO PARA CALHA PLUVIAL, ZINCADO, DOBRADO, DIAMETRO ENTRE 119 E 170 MM, PARA DRENAGEM PLUVIAL PREDIAL                                                                                                                                                                                                                                                                                                                                                                                         </v>
          </cell>
          <cell r="C3926" t="str">
            <v>UND</v>
          </cell>
          <cell r="D3926" t="str">
            <v>CR</v>
          </cell>
          <cell r="E3926">
            <v>45.21</v>
          </cell>
        </row>
        <row r="3927">
          <cell r="A3927">
            <v>11033</v>
          </cell>
          <cell r="B3927" t="str">
            <v>SUPORTE PARA CALHA DE 150 MM EM FERRO GALVANIZADO                                                                                                                                                                                                                                                                                                                                                                                                                                                         </v>
          </cell>
          <cell r="C3927" t="str">
            <v>UND</v>
          </cell>
          <cell r="D3927" t="str">
            <v>CR</v>
          </cell>
          <cell r="E3927">
            <v>5.86</v>
          </cell>
        </row>
        <row r="3928">
          <cell r="A3928">
            <v>390</v>
          </cell>
          <cell r="B3928" t="str">
            <v>SUPORTE PARA TUBO DIAMETRO NOMINAL 2", COM ROSCA MECANICA                                                                                                                                                                                                                                                                                                                                                                                                                                                 </v>
          </cell>
          <cell r="C3928" t="str">
            <v>UND</v>
          </cell>
          <cell r="D3928" t="str">
            <v>AS</v>
          </cell>
          <cell r="E3928">
            <v>9.11</v>
          </cell>
        </row>
        <row r="3929">
          <cell r="A3929">
            <v>42436</v>
          </cell>
          <cell r="B3929" t="str">
            <v>SURF DUPLO, EM TUBO DE ACO CARBONO, PINTURA NO PROCESSO ELETROSTATICO - EQUIPAMENTO DE GINASTICA PARA ACADEMIA AO AR LIVRE / ACADEMIA DA TERCEIRA IDADE - ATI                                                                                                                                                                                                                                                                                                                                             </v>
          </cell>
          <cell r="C3929" t="str">
            <v>UND</v>
          </cell>
          <cell r="D3929" t="str">
            <v>AS</v>
          </cell>
          <cell r="E3929">
            <v>2701.34</v>
          </cell>
        </row>
        <row r="3930">
          <cell r="A3930">
            <v>6194</v>
          </cell>
          <cell r="B3930" t="str">
            <v>TABUA *2,5 X 15 CM EM PINUS, MISTA OU EQUIVALENTE DA REGIAO - BRUTA                                                                                                                                                                                                                                                                                                                                                                                                                                       </v>
          </cell>
          <cell r="C3930" t="str">
            <v>M </v>
          </cell>
          <cell r="D3930" t="str">
            <v>CR</v>
          </cell>
          <cell r="E3930">
            <v>7.6</v>
          </cell>
        </row>
        <row r="3931">
          <cell r="A3931">
            <v>10567</v>
          </cell>
          <cell r="B3931" t="str">
            <v>TABUA *2,5 X 23* CM EM PINUS, MISTA OU EQUIVALENTE DA REGIAO - BRUTA                                                                                                                                                                                                                                                                                                                                                                                                                                      </v>
          </cell>
          <cell r="C3931" t="str">
            <v>M </v>
          </cell>
          <cell r="D3931" t="str">
            <v>CR</v>
          </cell>
          <cell r="E3931">
            <v>12.04</v>
          </cell>
        </row>
        <row r="3932">
          <cell r="A3932">
            <v>6212</v>
          </cell>
          <cell r="B3932" t="str">
            <v>TABUA *2,5 X 30 CM EM PINUS, MISTA OU EQUIVALENTE DA REGIAO - BRUTA                                                                                                                                                                                                                                                                                                                                                                                                                                       </v>
          </cell>
          <cell r="C3932" t="str">
            <v>M </v>
          </cell>
          <cell r="D3932" t="str">
            <v>C </v>
          </cell>
          <cell r="E3932">
            <v>17.67</v>
          </cell>
        </row>
        <row r="3933">
          <cell r="A3933">
            <v>3993</v>
          </cell>
          <cell r="B3933" t="str">
            <v>TABUA APARELHADA *2,5 X 15* CM, EM MACARANDUBA/MASSARANDUBA, ANGELIM OU EQUIVALENTE DA REGIAO                                                                                                                                                                                                                                                                                                                                                                                                             </v>
          </cell>
          <cell r="C3933" t="str">
            <v>M2</v>
          </cell>
          <cell r="D3933" t="str">
            <v>CR</v>
          </cell>
          <cell r="E3933">
            <v>141.58</v>
          </cell>
        </row>
        <row r="3934">
          <cell r="A3934">
            <v>3990</v>
          </cell>
          <cell r="B3934" t="str">
            <v>TABUA APARELHADA *2,5 X 25* CM, EM MACARANDUBA/MASSARANDUBA, ANGELIM OU EQUIVALENTE DA REGIAO                                                                                                                                                                                                                                                                                                                                                                                                             </v>
          </cell>
          <cell r="C3934" t="str">
            <v>M </v>
          </cell>
          <cell r="D3934" t="str">
            <v>CR</v>
          </cell>
          <cell r="E3934">
            <v>26.64</v>
          </cell>
        </row>
        <row r="3935">
          <cell r="A3935">
            <v>3992</v>
          </cell>
          <cell r="B3935" t="str">
            <v>TABUA APARELHADA *2,5 X 30* CM, EM MACARANDUBA/MASSARANDUBA, ANGELIM OU EQUIVALENTE DA REGIAO                                                                                                                                                                                                                                                                                                                                                                                                             </v>
          </cell>
          <cell r="C3935" t="str">
            <v>M </v>
          </cell>
          <cell r="D3935" t="str">
            <v>CR</v>
          </cell>
          <cell r="E3935">
            <v>35.96</v>
          </cell>
        </row>
        <row r="3936">
          <cell r="A3936">
            <v>6178</v>
          </cell>
          <cell r="B3936" t="str">
            <v>TABUA DE  MADEIRA PARA PISO, CUMARU/IPE CHAMPANHE OU EQUIVALENTE DA REGIAO, ENCAIXE MACHO/FEMEA, *10 X 2* CM                                                                                                                                                                                                                                                                                                                                                                                              </v>
          </cell>
          <cell r="C3936" t="str">
            <v>M2</v>
          </cell>
          <cell r="D3936" t="str">
            <v>AS</v>
          </cell>
          <cell r="E3936">
            <v>301.13</v>
          </cell>
        </row>
        <row r="3937">
          <cell r="A3937">
            <v>6180</v>
          </cell>
          <cell r="B3937" t="str">
            <v>TABUA DE  MADEIRA PARA PISO, CUMARU/IPE CHAMPANHE OU EQUIVALENTE DA REGIAO, ENCAIXE MACHO/FEMEA, *15 X 2* CM                                                                                                                                                                                                                                                                                                                                                                                              </v>
          </cell>
          <cell r="C3937" t="str">
            <v>M2</v>
          </cell>
          <cell r="D3937" t="str">
            <v>AS</v>
          </cell>
          <cell r="E3937">
            <v>325</v>
          </cell>
        </row>
        <row r="3938">
          <cell r="A3938">
            <v>6182</v>
          </cell>
          <cell r="B3938" t="str">
            <v>TABUA DE  MADEIRA PARA PISO, IPE (CERNE) OU EQUIVALENTE DA REGIAO, ENCAIXE MACHO/FEMEA, *20 X 2* CM                                                                                                                                                                                                                                                                                                                                                                                                       </v>
          </cell>
          <cell r="C3938" t="str">
            <v>M2</v>
          </cell>
          <cell r="D3938" t="str">
            <v>AS</v>
          </cell>
          <cell r="E3938">
            <v>403.4</v>
          </cell>
        </row>
        <row r="3939">
          <cell r="A3939">
            <v>43614</v>
          </cell>
          <cell r="B3939" t="str">
            <v>TABUA NAO APARELHADA *2,5 X 15* CM, EM MACARANDUBA/MASSARANDUBA, ANGELIM OU EQUIVALENTE DA REGIAO - BRUTA                                                                                                                                                                                                                                                                                                                                                                                                 </v>
          </cell>
          <cell r="C3939" t="str">
            <v>M </v>
          </cell>
          <cell r="D3939" t="str">
            <v>CR</v>
          </cell>
          <cell r="E3939">
            <v>17.99</v>
          </cell>
        </row>
        <row r="3940">
          <cell r="A3940">
            <v>6193</v>
          </cell>
          <cell r="B3940" t="str">
            <v>TABUA NAO APARELHADA *2,5 X 20* CM, EM MACARANDUBA/MASSARANDUBA, ANGELIM OU EQUIVALENTE DA REGIAO - BRUTA                                                                                                                                                                                                                                                                                                                                                                                                 </v>
          </cell>
          <cell r="C3940" t="str">
            <v>M </v>
          </cell>
          <cell r="D3940" t="str">
            <v>CR</v>
          </cell>
          <cell r="E3940">
            <v>21.9</v>
          </cell>
        </row>
        <row r="3941">
          <cell r="A3941">
            <v>6189</v>
          </cell>
          <cell r="B3941" t="str">
            <v>TABUA NAO APARELHADA *2,5 X 30* CM, EM MACARANDUBA/MASSARANDUBA, ANGELIM OU EQUIVALENTE DA REGIAO - BRUTA                                                                                                                                                                                                                                                                                                                                                                                                 </v>
          </cell>
          <cell r="C3941" t="str">
            <v>M </v>
          </cell>
          <cell r="D3941" t="str">
            <v>CR</v>
          </cell>
          <cell r="E3941">
            <v>31.97</v>
          </cell>
        </row>
        <row r="3942">
          <cell r="A3942">
            <v>6214</v>
          </cell>
          <cell r="B3942" t="str">
            <v>TACO DE MADEIRA PARA PISO, IPE (CERNE) OU EQUIVALENTE DA REGIAO, 7 X 42 CM, E = 2 CM                                                                                                                                                                                                                                                                                                                                                                                                                      </v>
          </cell>
          <cell r="C3942" t="str">
            <v>M2</v>
          </cell>
          <cell r="D3942" t="str">
            <v>AS</v>
          </cell>
          <cell r="E3942">
            <v>188.63</v>
          </cell>
        </row>
        <row r="3943">
          <cell r="A3943">
            <v>36153</v>
          </cell>
          <cell r="B3943" t="str">
            <v>TALABARTE DE SEGURANCA, 2 MOSQUETOES TRAVA DUPLA *53* MM DE ABERTURA, COM ABSORVEDOR DE ENERGIA                                                                                                                                                                                                                                                                                                                                                                                                           </v>
          </cell>
          <cell r="C3943" t="str">
            <v>UND</v>
          </cell>
          <cell r="D3943" t="str">
            <v>CR</v>
          </cell>
          <cell r="E3943">
            <v>216.67</v>
          </cell>
        </row>
        <row r="3944">
          <cell r="A3944">
            <v>10740</v>
          </cell>
          <cell r="B3944" t="str">
            <v>TALHA ELETRICA 3 T, VELOCIDADE  2,1 M / MIN, POTENCIA 1,3 KW                                                                                                                                                                                                                                                                                                                                                                                                                                              </v>
          </cell>
          <cell r="C3944" t="str">
            <v>UND</v>
          </cell>
          <cell r="D3944" t="str">
            <v>CR</v>
          </cell>
          <cell r="E3944">
            <v>14749.03</v>
          </cell>
        </row>
        <row r="3945">
          <cell r="A3945">
            <v>13914</v>
          </cell>
          <cell r="B3945" t="str">
            <v>TALHA MANUAL DE CORRENTE, CAPACIDADE DE 1 T COM ELEVACAO DE 3 M                                                                                                                                                                                                                                                                                                                                                                                                                                           </v>
          </cell>
          <cell r="C3945" t="str">
            <v>UND</v>
          </cell>
          <cell r="D3945" t="str">
            <v>CR</v>
          </cell>
          <cell r="E3945">
            <v>1067.15</v>
          </cell>
        </row>
        <row r="3946">
          <cell r="A3946">
            <v>10742</v>
          </cell>
          <cell r="B3946" t="str">
            <v>TALHA MANUAL DE CORRENTE, CAPACIDADE DE 2 T COM ELEVACAO DE 3 M                                                                                                                                                                                                                                                                                                                                                                                                                                           </v>
          </cell>
          <cell r="C3946" t="str">
            <v>UND</v>
          </cell>
          <cell r="D3946" t="str">
            <v>C </v>
          </cell>
          <cell r="E3946">
            <v>1556.45</v>
          </cell>
        </row>
        <row r="3947">
          <cell r="A3947">
            <v>38465</v>
          </cell>
          <cell r="B3947" t="str">
            <v>TALHADEIRA COM PUNHO DE PROTECAO *20 X 250* MM                                                                                                                                                                                                                                                                                                                                                                                                                                                            </v>
          </cell>
          <cell r="C3947" t="str">
            <v>UND</v>
          </cell>
          <cell r="D3947" t="str">
            <v>CR</v>
          </cell>
          <cell r="E3947">
            <v>32.63</v>
          </cell>
        </row>
        <row r="3948">
          <cell r="A3948">
            <v>7543</v>
          </cell>
          <cell r="B3948" t="str">
            <v>TAMPA CEGA EM PVC PARA CONDULETE 4 X 2"                                                                                                                                                                                                                                                                                                                                                                                                                                                                   </v>
          </cell>
          <cell r="C3948" t="str">
            <v>UND</v>
          </cell>
          <cell r="D3948" t="str">
            <v>CR</v>
          </cell>
          <cell r="E3948">
            <v>7.45</v>
          </cell>
        </row>
        <row r="3949">
          <cell r="A3949">
            <v>43427</v>
          </cell>
          <cell r="B3949" t="str">
            <v>TAMPA DE CONCRETO ARMADO PARA FOSSA SEPTICA, DIAMETRO NOMINAL DE 3,00 M E ESPESSURA MINIMA DE 100 MM                                                                                                                                                                                                                                                                                                                                                                                                      </v>
          </cell>
          <cell r="C3949" t="str">
            <v>UND</v>
          </cell>
          <cell r="D3949" t="str">
            <v>CR</v>
          </cell>
          <cell r="E3949">
            <v>1418.38</v>
          </cell>
        </row>
        <row r="3950">
          <cell r="A3950">
            <v>41613</v>
          </cell>
          <cell r="B3950" t="str">
            <v>TAMPA DE CONCRETO ARMADO PARA FOSSA, D = *0,90* M, E = 0,05 M                                                                                                                                                                                                                                                                                                                                                                                                                                             </v>
          </cell>
          <cell r="C3950" t="str">
            <v>UND</v>
          </cell>
          <cell r="D3950" t="str">
            <v>CR</v>
          </cell>
          <cell r="E3950">
            <v>91.17</v>
          </cell>
        </row>
        <row r="3951">
          <cell r="A3951">
            <v>41614</v>
          </cell>
          <cell r="B3951" t="str">
            <v>TAMPA DE CONCRETO ARMADO PARA FOSSA, D = *1,10* M, E = 0,05 M                                                                                                                                                                                                                                                                                                                                                                                                                                             </v>
          </cell>
          <cell r="C3951" t="str">
            <v>UND</v>
          </cell>
          <cell r="D3951" t="str">
            <v>CR</v>
          </cell>
          <cell r="E3951">
            <v>116.17</v>
          </cell>
        </row>
        <row r="3952">
          <cell r="A3952">
            <v>41615</v>
          </cell>
          <cell r="B3952" t="str">
            <v>TAMPA DE CONCRETO ARMADO PARA FOSSA, D = *1,35* M, E = 0,05 M                                                                                                                                                                                                                                                                                                                                                                                                                                             </v>
          </cell>
          <cell r="C3952" t="str">
            <v>UND</v>
          </cell>
          <cell r="D3952" t="str">
            <v>CR</v>
          </cell>
          <cell r="E3952">
            <v>179.55</v>
          </cell>
        </row>
        <row r="3953">
          <cell r="A3953">
            <v>41616</v>
          </cell>
          <cell r="B3953" t="str">
            <v>TAMPA DE CONCRETO ARMADO PARA FOSSA, D = 1,50 M, E = 0,05 M                                                                                                                                                                                                                                                                                                                                                                                                                                               </v>
          </cell>
          <cell r="C3953" t="str">
            <v>UND</v>
          </cell>
          <cell r="D3953" t="str">
            <v>CR</v>
          </cell>
          <cell r="E3953">
            <v>268.28</v>
          </cell>
        </row>
        <row r="3954">
          <cell r="A3954">
            <v>41617</v>
          </cell>
          <cell r="B3954" t="str">
            <v>TAMPA DE CONCRETO ARMADO PARA FOSSA, D = 2,00 M, E = 0,05 M                                                                                                                                                                                                                                                                                                                                                                                                                                               </v>
          </cell>
          <cell r="C3954" t="str">
            <v>UND</v>
          </cell>
          <cell r="D3954" t="str">
            <v>CR</v>
          </cell>
          <cell r="E3954">
            <v>533.45</v>
          </cell>
        </row>
        <row r="3955">
          <cell r="A3955">
            <v>41618</v>
          </cell>
          <cell r="B3955" t="str">
            <v>TAMPA DE CONCRETO ARMADO PARA FOSSA, D = 2,50 M, E = 0,05 M                                                                                                                                                                                                                                                                                                                                                                                                                                               </v>
          </cell>
          <cell r="C3955" t="str">
            <v>UND</v>
          </cell>
          <cell r="D3955" t="str">
            <v>CR</v>
          </cell>
          <cell r="E3955">
            <v>982.05</v>
          </cell>
        </row>
        <row r="3956">
          <cell r="A3956">
            <v>43428</v>
          </cell>
          <cell r="B3956" t="str">
            <v>TAMPA DE CONCRETO ARMADO PARA POCO DE INSPECAO, COM FURO E TAMPINHA, DIAMETRO NOMINAL DE 3,00 M E ESPESSURA MINIMA DE 100 MM                                                                                                                                                                                                                                                                                                                                                                              </v>
          </cell>
          <cell r="C3956" t="str">
            <v>UND</v>
          </cell>
          <cell r="D3956" t="str">
            <v>CR</v>
          </cell>
          <cell r="E3956">
            <v>1725</v>
          </cell>
        </row>
        <row r="3957">
          <cell r="A3957">
            <v>41619</v>
          </cell>
          <cell r="B3957" t="str">
            <v>TAMPA DE CONCRETO ARMADO PARA POCO, COM  FURO E TAMPINHA, D = *0,90* M, E = 0,05 M                                                                                                                                                                                                                                                                                                                                                                                                                        </v>
          </cell>
          <cell r="C3957" t="str">
            <v>UND</v>
          </cell>
          <cell r="D3957" t="str">
            <v>CR</v>
          </cell>
          <cell r="E3957">
            <v>111.76</v>
          </cell>
        </row>
        <row r="3958">
          <cell r="A3958">
            <v>41620</v>
          </cell>
          <cell r="B3958" t="str">
            <v>TAMPA DE CONCRETO ARMADO PARA POCO, COM  FURO E TAMPINHA, D = *1,10* M, E = 0,05 M                                                                                                                                                                                                                                                                                                                                                                                                                        </v>
          </cell>
          <cell r="C3958" t="str">
            <v>UND</v>
          </cell>
          <cell r="D3958" t="str">
            <v>CR</v>
          </cell>
          <cell r="E3958">
            <v>141.17</v>
          </cell>
        </row>
        <row r="3959">
          <cell r="A3959">
            <v>41622</v>
          </cell>
          <cell r="B3959" t="str">
            <v>TAMPA DE CONCRETO ARMADO PARA POCO, COM  FURO E TAMPINHA, D = *1,35* M, E = 0,05 M                                                                                                                                                                                                                                                                                                                                                                                                                        </v>
          </cell>
          <cell r="C3959" t="str">
            <v>UND</v>
          </cell>
          <cell r="D3959" t="str">
            <v>CR</v>
          </cell>
          <cell r="E3959">
            <v>244.85</v>
          </cell>
        </row>
        <row r="3960">
          <cell r="A3960">
            <v>41623</v>
          </cell>
          <cell r="B3960" t="str">
            <v>TAMPA DE CONCRETO ARMADO PARA POCO, COM  FURO E TAMPINHA, D = 1,50 M, E = 0,05 M                                                                                                                                                                                                                                                                                                                                                                                                                          </v>
          </cell>
          <cell r="C3960" t="str">
            <v>UND</v>
          </cell>
          <cell r="D3960" t="str">
            <v>CR</v>
          </cell>
          <cell r="E3960">
            <v>376.47</v>
          </cell>
        </row>
        <row r="3961">
          <cell r="A3961">
            <v>41624</v>
          </cell>
          <cell r="B3961" t="str">
            <v>TAMPA DE CONCRETO ARMADO PARA POCO, COM  FURO E TAMPINHA, D = 2,00 M, E = 0,05 M                                                                                                                                                                                                                                                                                                                                                                                                                          </v>
          </cell>
          <cell r="C3961" t="str">
            <v>UND</v>
          </cell>
          <cell r="D3961" t="str">
            <v>CR</v>
          </cell>
          <cell r="E3961">
            <v>705.88</v>
          </cell>
        </row>
        <row r="3962">
          <cell r="A3962">
            <v>41625</v>
          </cell>
          <cell r="B3962" t="str">
            <v>TAMPA DE CONCRETO ARMADO PARA POCO, COM  FURO E TAMPINHA, D = 2,50 M, E = 0,05 M                                                                                                                                                                                                                                                                                                                                                                                                                          </v>
          </cell>
          <cell r="C3962" t="str">
            <v>UND</v>
          </cell>
          <cell r="D3962" t="str">
            <v>CR</v>
          </cell>
          <cell r="E3962">
            <v>1086.02</v>
          </cell>
        </row>
        <row r="3963">
          <cell r="A3963">
            <v>39352</v>
          </cell>
          <cell r="B3963" t="str">
            <v>TAMPA PARA CONDULETE, EM PVC, PARA TOMADA HEXAGONAL                                                                                                                                                                                                                                                                                                                                                                                                                                                       </v>
          </cell>
          <cell r="C3963" t="str">
            <v>UND</v>
          </cell>
          <cell r="D3963" t="str">
            <v>CR</v>
          </cell>
          <cell r="E3963">
            <v>4.6</v>
          </cell>
        </row>
        <row r="3964">
          <cell r="A3964">
            <v>39346</v>
          </cell>
          <cell r="B3964" t="str">
            <v>TAMPA PARA CONDULETE, EM PVC, PARA 1 INTERRUPTOR                                                                                                                                                                                                                                                                                                                                                                                                                                                          </v>
          </cell>
          <cell r="C3964" t="str">
            <v>UND</v>
          </cell>
          <cell r="D3964" t="str">
            <v>CR</v>
          </cell>
          <cell r="E3964">
            <v>4.6</v>
          </cell>
        </row>
        <row r="3965">
          <cell r="A3965">
            <v>39350</v>
          </cell>
          <cell r="B3965" t="str">
            <v>TAMPA PARA CONDULETE, EM PVC, PARA 1 MODULO RJ                                                                                                                                                                                                                                                                                                                                                                                                                                                            </v>
          </cell>
          <cell r="C3965" t="str">
            <v>UND</v>
          </cell>
          <cell r="D3965" t="str">
            <v>CR</v>
          </cell>
          <cell r="E3965">
            <v>4.95</v>
          </cell>
        </row>
        <row r="3966">
          <cell r="A3966">
            <v>39351</v>
          </cell>
          <cell r="B3966" t="str">
            <v>TAMPA PARA CONDULETE, EM PVC, PARA 2 MODULOS RJ                                                                                                                                                                                                                                                                                                                                                                                                                                                           </v>
          </cell>
          <cell r="C3966" t="str">
            <v>UND</v>
          </cell>
          <cell r="D3966" t="str">
            <v>CR</v>
          </cell>
          <cell r="E3966">
            <v>5.73</v>
          </cell>
        </row>
        <row r="3967">
          <cell r="A3967">
            <v>38837</v>
          </cell>
          <cell r="B3967" t="str">
            <v>TAMPAO / CAP, ROSCA MACHO, DN 1", PARA TUBO PEX PARA INST. AGUA QUENTE/FRIA                                                                                                                                                                                                                                                                                                                                                                                                                               </v>
          </cell>
          <cell r="C3967" t="str">
            <v>UND</v>
          </cell>
          <cell r="D3967" t="str">
            <v>AS</v>
          </cell>
          <cell r="E3967">
            <v>7.53</v>
          </cell>
        </row>
        <row r="3968">
          <cell r="A3968">
            <v>38836</v>
          </cell>
          <cell r="B3968" t="str">
            <v>TAMPAO / CAP, ROSCA MACHO, DN 3/4", PARA TUBO PEX PARA INST. AGUA QUENTE/FRIA                                                                                                                                                                                                                                                                                                                                                                                                                             </v>
          </cell>
          <cell r="C3968" t="str">
            <v>UND</v>
          </cell>
          <cell r="D3968" t="str">
            <v>AS</v>
          </cell>
          <cell r="E3968">
            <v>5.26</v>
          </cell>
        </row>
        <row r="3969">
          <cell r="A3969">
            <v>2666</v>
          </cell>
          <cell r="B3969" t="str">
            <v>TAMPAO / TERMINAL / PLUG, D = 1 1/4" , PARA DUTO CORRUGADO PEAD (CABEAMENTO SUBTERRANEO)                                                                                                                                                                                                                                                                                                                                                                                                                  </v>
          </cell>
          <cell r="C3969" t="str">
            <v>UND</v>
          </cell>
          <cell r="D3969" t="str">
            <v>CR</v>
          </cell>
          <cell r="E3969">
            <v>15.14</v>
          </cell>
        </row>
        <row r="3970">
          <cell r="A3970">
            <v>2668</v>
          </cell>
          <cell r="B3970" t="str">
            <v>TAMPAO / TERMINAL / PLUG, D = 2" , PARA DUTO CORRUGADO PEAD (CABEAMENTO SUBTERRANEO)                                                                                                                                                                                                                                                                                                                                                                                                                      </v>
          </cell>
          <cell r="C3970" t="str">
            <v>UND</v>
          </cell>
          <cell r="D3970" t="str">
            <v>CR</v>
          </cell>
          <cell r="E3970">
            <v>17.29</v>
          </cell>
        </row>
        <row r="3971">
          <cell r="A3971">
            <v>2664</v>
          </cell>
          <cell r="B3971" t="str">
            <v>TAMPAO / TERMINAL / PLUG, D = 3" , PARA DUTO CORRUGADO PEAD (CABEAMENTO SUBTERRANEO)                                                                                                                                                                                                                                                                                                                                                                                                                      </v>
          </cell>
          <cell r="C3971" t="str">
            <v>UND</v>
          </cell>
          <cell r="D3971" t="str">
            <v>CR</v>
          </cell>
          <cell r="E3971">
            <v>25.5</v>
          </cell>
        </row>
        <row r="3972">
          <cell r="A3972">
            <v>2662</v>
          </cell>
          <cell r="B3972" t="str">
            <v>TAMPAO / TERMINAL / PLUG, D = 4" , PARA DUTO CORRUGADO PEAD (CABEAMENTO SUBTERRANEO)                                                                                                                                                                                                                                                                                                                                                                                                                      </v>
          </cell>
          <cell r="C3972" t="str">
            <v>UND</v>
          </cell>
          <cell r="D3972" t="str">
            <v>CR</v>
          </cell>
          <cell r="E3972">
            <v>31.28</v>
          </cell>
        </row>
        <row r="3973">
          <cell r="A3973">
            <v>20964</v>
          </cell>
          <cell r="B3973" t="str">
            <v>TAMPAO COM CORRENTE, EM LATAO, ENGATE RAPIDO 1 1/2", PARA INSTALACAO PREDIAL DE COMBATE A INCENDIO                                                                                                                                                                                                                                                                                                                                                                                                        </v>
          </cell>
          <cell r="C3973" t="str">
            <v>UND</v>
          </cell>
          <cell r="D3973" t="str">
            <v>CR</v>
          </cell>
          <cell r="E3973">
            <v>96.64</v>
          </cell>
        </row>
        <row r="3974">
          <cell r="A3974">
            <v>10905</v>
          </cell>
          <cell r="B3974" t="str">
            <v>TAMPAO COM CORRENTE, EM LATAO, ENGATE RAPIDO 2 1/2", PARA INSTALACAO PREDIAL DE COMBATE A INCENDIO                                                                                                                                                                                                                                                                                                                                                                                                        </v>
          </cell>
          <cell r="C3974" t="str">
            <v>UND</v>
          </cell>
          <cell r="D3974" t="str">
            <v>CR</v>
          </cell>
          <cell r="E3974">
            <v>129.64</v>
          </cell>
        </row>
        <row r="3975">
          <cell r="A3975">
            <v>11289</v>
          </cell>
          <cell r="B3975" t="str">
            <v>TAMPAO FOFO ARTICULADO P/ REGISTRO, CLASSE A15 CARGA MAX 1,5 T, *200 X 200* MM                                                                                                                                                                                                                                                                                                                                                                                                                            </v>
          </cell>
          <cell r="C3975" t="str">
            <v>UND</v>
          </cell>
          <cell r="D3975" t="str">
            <v>AS</v>
          </cell>
          <cell r="E3975">
            <v>99.23</v>
          </cell>
        </row>
        <row r="3976">
          <cell r="A3976">
            <v>11241</v>
          </cell>
          <cell r="B3976" t="str">
            <v>TAMPAO FOFO ARTICULADO P/ REGISTRO, CLASSE A15 CARGA MAXIMA 1,5 T, *400 X 400* MM                                                                                                                                                                                                                                                                                                                                                                                                                         </v>
          </cell>
          <cell r="C3976" t="str">
            <v>UND</v>
          </cell>
          <cell r="D3976" t="str">
            <v>AS</v>
          </cell>
          <cell r="E3976">
            <v>248.09</v>
          </cell>
        </row>
        <row r="3977">
          <cell r="A3977">
            <v>11301</v>
          </cell>
          <cell r="B3977" t="str">
            <v>TAMPAO FOFO ARTICULADO, CLASSE B125 CARGA MAX 12,5 T, REDONDO, TAMPA 600 MM (COM INSCRICAO EM RELEVO DO TIPO DE REDE)                                                                                                                                                                                                                                                                                                                                                                                     </v>
          </cell>
          <cell r="C3977" t="str">
            <v>UND</v>
          </cell>
          <cell r="D3977" t="str">
            <v>AS</v>
          </cell>
          <cell r="E3977">
            <v>629.09</v>
          </cell>
        </row>
        <row r="3978">
          <cell r="A3978">
            <v>21090</v>
          </cell>
          <cell r="B3978" t="str">
            <v>TAMPAO FOFO ARTICULADO, CLASSE D400 CARGA MAX 40 T, REDONDO, TAMPA 600 MM (COM INSCRICAO EM RELEVO DO TIPO DE REDE)                                                                                                                                                                                                                                                                                                                                                                                       </v>
          </cell>
          <cell r="C3978" t="str">
            <v>UND</v>
          </cell>
          <cell r="D3978" t="str">
            <v>AS</v>
          </cell>
          <cell r="E3978">
            <v>770.86</v>
          </cell>
        </row>
        <row r="3979">
          <cell r="A3979">
            <v>11315</v>
          </cell>
          <cell r="B3979" t="str">
            <v>TAMPAO FOFO SIMPLES COM BASE / REQUADRO, CLASSE A15 CARGA MAX. 1,5 T, 300 X 300 MM (COM INSCRICAO EM RELEVO DO TIPO DE REDE)                                                                                                                                                                                                                                                                                                                                                                              </v>
          </cell>
          <cell r="C3979" t="str">
            <v>UND</v>
          </cell>
          <cell r="D3979" t="str">
            <v>AS</v>
          </cell>
          <cell r="E3979">
            <v>150.62</v>
          </cell>
        </row>
        <row r="3980">
          <cell r="A3980">
            <v>21071</v>
          </cell>
          <cell r="B3980" t="str">
            <v>TAMPAO FOFO SIMPLES COM BASE / REQUADRO, CLASSE A15 CARGA MAX. 1,5 T, 400 X 400 MM (COM INSCRICAO EM RELEVO DO TIPO DE REDE)                                                                                                                                                                                                                                                                                                                                                                              </v>
          </cell>
          <cell r="C3980" t="str">
            <v>UND</v>
          </cell>
          <cell r="D3980" t="str">
            <v>AS</v>
          </cell>
          <cell r="E3980">
            <v>230.37</v>
          </cell>
        </row>
        <row r="3981">
          <cell r="A3981">
            <v>14112</v>
          </cell>
          <cell r="B3981" t="str">
            <v>TAMPAO FOFO SIMPLES COM BASE / REQUADRO, CLASSE A15 CARGA MAX. 1,5 T, 400 X 600 MM (COM INSCRICAO EM RELEVO DO TIPO DE REDE)                                                                                                                                                                                                                                                                                                                                                                              </v>
          </cell>
          <cell r="C3981" t="str">
            <v>UND</v>
          </cell>
          <cell r="D3981" t="str">
            <v>AS</v>
          </cell>
          <cell r="E3981">
            <v>321.63</v>
          </cell>
        </row>
        <row r="3982">
          <cell r="A3982">
            <v>11316</v>
          </cell>
          <cell r="B3982" t="str">
            <v>TAMPAO FOFO SIMPLES COM BASE / REQUADRO, CLASSE B125 CARGA MAX. 12,5 T, REDONDO, TAMPA 500 MM (COM INSCRICAO EM RELEVO DO TIPO DE REDE)                                                                                                                                                                                                                                                                                                                                                                   </v>
          </cell>
          <cell r="C3982" t="str">
            <v>UND</v>
          </cell>
          <cell r="D3982" t="str">
            <v>AS</v>
          </cell>
          <cell r="E3982">
            <v>496.18</v>
          </cell>
        </row>
        <row r="3983">
          <cell r="A3983">
            <v>6243</v>
          </cell>
          <cell r="B3983" t="str">
            <v>TAMPAO FOFO SIMPLES COM BASE / REQUADRO, CLASSE B125 CARGA MAX. 12,5 T, REDONDO, TAMPA 600 MM (COM INSCRICAO EM RELEVO DO TIPO DE REDE)                                                                                                                                                                                                                                                                                                                                                                   </v>
          </cell>
          <cell r="C3983" t="str">
            <v>UND</v>
          </cell>
          <cell r="D3983" t="str">
            <v>AS</v>
          </cell>
          <cell r="E3983">
            <v>571.5</v>
          </cell>
        </row>
        <row r="3984">
          <cell r="A3984">
            <v>6240</v>
          </cell>
          <cell r="B3984" t="str">
            <v>TAMPAO FOFO SIMPLES COM BASE / REQUADRO, CLASSE D400 CARGA MAX. 40 T, REDONDO, TAMPA 600 MM, REDE PLUVIAL/ESGOTO (COM INSCRICAO EM RELEVO DO TIPO DE REDE)                                                                                                                                                                                                                                                                                                                                                </v>
          </cell>
          <cell r="C3984" t="str">
            <v>UND</v>
          </cell>
          <cell r="D3984" t="str">
            <v>AS</v>
          </cell>
          <cell r="E3984">
            <v>756.68</v>
          </cell>
        </row>
        <row r="3985">
          <cell r="A3985">
            <v>11296</v>
          </cell>
          <cell r="B3985" t="str">
            <v>TAMPAO FOFO SIMPLES COM BASE / REQUADRO, CLASSE D400 CARGA MAX. 40 T, REDONDO, TAMPA 900 MM (COM INSCRICAO EM RELEVO DO TIPO DE REDE)                                                                                                                                                                                                                                                                                                                                                                     </v>
          </cell>
          <cell r="C3985" t="str">
            <v>UND</v>
          </cell>
          <cell r="D3985" t="str">
            <v>AS</v>
          </cell>
          <cell r="E3985">
            <v>2410.93</v>
          </cell>
        </row>
        <row r="3986">
          <cell r="A3986">
            <v>11299</v>
          </cell>
          <cell r="B3986" t="str">
            <v>TAMPAO FOFO SIMPLES COM BASE / REQUADRO, R-2, CLASSE A15 CARGA MAX. 1,5 T, 550 X 1100 MM (COM INSCRICAO EM RELEVO DO TIPO DE REDE)                                                                                                                                                                                                                                                                                                                                                                        </v>
          </cell>
          <cell r="C3986" t="str">
            <v>UND</v>
          </cell>
          <cell r="D3986" t="str">
            <v>AS</v>
          </cell>
          <cell r="E3986">
            <v>816.04</v>
          </cell>
        </row>
        <row r="3987">
          <cell r="A3987">
            <v>11688</v>
          </cell>
          <cell r="B3987" t="str">
            <v>TANQUE ACO INOXIDAVEL (ACO 304) COM ESFREGADOR E VALVULA, DE *50 X 40 X 22* CM                                                                                                                                                                                                                                                                                                                                                                                                                            </v>
          </cell>
          <cell r="C3987" t="str">
            <v>UND</v>
          </cell>
          <cell r="D3987" t="str">
            <v>CR</v>
          </cell>
          <cell r="E3987">
            <v>468.72</v>
          </cell>
        </row>
        <row r="3988">
          <cell r="A3988">
            <v>37736</v>
          </cell>
          <cell r="B3988" t="str">
            <v>TANQUE DE ACO CARBONO NAO REVESTIDO, PARA TRANSPORTE DE AGUA COM CAPACIDADE DE 10 M3, COM BOMBA CENTRIFUGA POR TOMADA DE FORCA, VAZAO MAXIMA *75* M3/H (INCLUI MONTAGEM, NAO INCLUI CAMINHAO)                                                                                                                                                                                                                                                                                                             </v>
          </cell>
          <cell r="C3988" t="str">
            <v>UND</v>
          </cell>
          <cell r="D3988" t="str">
            <v>AS</v>
          </cell>
          <cell r="E3988">
            <v>82950</v>
          </cell>
        </row>
        <row r="3989">
          <cell r="A3989">
            <v>37739</v>
          </cell>
          <cell r="B3989" t="str">
            <v>TANQUE DE ACO PARA TRANSPORTE DE AGUA COM CAPACIDADE DE 14 M3 (INCLUI MONTAGEM, NAO INCLUI CAMINHAO)                                                                                                                                                                                                                                                                                                                                                                                                      </v>
          </cell>
          <cell r="C3989" t="str">
            <v>UND</v>
          </cell>
          <cell r="D3989" t="str">
            <v>AS</v>
          </cell>
          <cell r="E3989">
            <v>102092.3</v>
          </cell>
        </row>
        <row r="3990">
          <cell r="A3990">
            <v>37740</v>
          </cell>
          <cell r="B3990" t="str">
            <v>TANQUE DE ACO PARA TRANSPORTE DE AGUA COM CAPACIDADE DE 4 M3 (INCLUI MONTAGEM, NAO INCLUI CAMINHAO)                                                                                                                                                                                                                                                                                                                                                                                                       </v>
          </cell>
          <cell r="C3990" t="str">
            <v>UND</v>
          </cell>
          <cell r="D3990" t="str">
            <v>AS</v>
          </cell>
          <cell r="E3990">
            <v>58259.19</v>
          </cell>
        </row>
        <row r="3991">
          <cell r="A3991">
            <v>37738</v>
          </cell>
          <cell r="B3991" t="str">
            <v>TANQUE DE ACO PARA TRANSPORTE DE AGUA COM CAPACIDADE DE 6 M3 (INCLUI MONTAGEM, NAO INCLUI CAMINHAO)                                                                                                                                                                                                                                                                                                                                                                                                       </v>
          </cell>
          <cell r="C3991" t="str">
            <v>UND</v>
          </cell>
          <cell r="D3991" t="str">
            <v>AS</v>
          </cell>
          <cell r="E3991">
            <v>69217.47</v>
          </cell>
        </row>
        <row r="3992">
          <cell r="A3992">
            <v>37737</v>
          </cell>
          <cell r="B3992" t="str">
            <v>TANQUE DE ACO PARA TRANSPORTE DE AGUA COM CAPACIDADE DE 8 M3 (INCLUI MONTAGEM, NAO INCLUI CAMINHAO)                                                                                                                                                                                                                                                                                                                                                                                                       </v>
          </cell>
          <cell r="C3992" t="str">
            <v>UND</v>
          </cell>
          <cell r="D3992" t="str">
            <v>AS</v>
          </cell>
          <cell r="E3992">
            <v>55068.81</v>
          </cell>
        </row>
        <row r="3993">
          <cell r="A3993">
            <v>25014</v>
          </cell>
          <cell r="B3993" t="str">
            <v>TANQUE DE ASFALTO ESTACIONARIO COM MACARICO, CAPACIDADE 20.000 L                                                                                                                                                                                                                                                                                                                                                                                                                                          </v>
          </cell>
          <cell r="C3993" t="str">
            <v>UND</v>
          </cell>
          <cell r="D3993" t="str">
            <v>AS</v>
          </cell>
          <cell r="E3993">
            <v>115339.33</v>
          </cell>
        </row>
        <row r="3994">
          <cell r="A3994">
            <v>25013</v>
          </cell>
          <cell r="B3994" t="str">
            <v>TANQUE DE ASFALTO ESTACIONARIO COM SERPENTINA, CAPACIDADE 20.000 L                                                                                                                                                                                                                                                                                                                                                                                                                                        </v>
          </cell>
          <cell r="C3994" t="str">
            <v>UND</v>
          </cell>
          <cell r="D3994" t="str">
            <v>AS</v>
          </cell>
          <cell r="E3994">
            <v>120887.83</v>
          </cell>
        </row>
        <row r="3995">
          <cell r="A3995">
            <v>14405</v>
          </cell>
          <cell r="B3995" t="str">
            <v>TANQUE DE ASFALTO ESTACIONARIO COM SERPENTINA, CAPACIDADE 30.000 L                                                                                                                                                                                                                                                                                                                                                                                                                                        </v>
          </cell>
          <cell r="C3995" t="str">
            <v>UND</v>
          </cell>
          <cell r="D3995" t="str">
            <v>AS</v>
          </cell>
          <cell r="E3995">
            <v>141902.75</v>
          </cell>
        </row>
        <row r="3996">
          <cell r="A3996">
            <v>20271</v>
          </cell>
          <cell r="B3996" t="str">
            <v>TANQUE DE LOUCA BRANCA, COM COLUNA, *30* L                                                                                                                                                                                                                                                                                                                                                                                                                                                                </v>
          </cell>
          <cell r="C3996" t="str">
            <v>UND</v>
          </cell>
          <cell r="D3996" t="str">
            <v>CR</v>
          </cell>
          <cell r="E3996">
            <v>495.63</v>
          </cell>
        </row>
        <row r="3997">
          <cell r="A3997">
            <v>10423</v>
          </cell>
          <cell r="B3997" t="str">
            <v>TANQUE DE LOUCA BRANCA, SUSPENSO, *20* L                                                                                                                                                                                                                                                                                                                                                                                                                                                                  </v>
          </cell>
          <cell r="C3997" t="str">
            <v>UND</v>
          </cell>
          <cell r="D3997" t="str">
            <v>CR</v>
          </cell>
          <cell r="E3997">
            <v>363.91</v>
          </cell>
        </row>
        <row r="3998">
          <cell r="A3998">
            <v>36790</v>
          </cell>
          <cell r="B3998" t="str">
            <v>TANQUE DUPLO EM MARMORE SINTETICO COM CUBA LISA E ESFREGADOR, *110 X 60* CM                                                                                                                                                                                                                                                                                                                                                                                                                               </v>
          </cell>
          <cell r="C3998" t="str">
            <v>UND</v>
          </cell>
          <cell r="D3998" t="str">
            <v>CR</v>
          </cell>
          <cell r="E3998">
            <v>288.93</v>
          </cell>
        </row>
        <row r="3999">
          <cell r="A3999">
            <v>37589</v>
          </cell>
          <cell r="B3999" t="str">
            <v>TANQUE SIMPLES EM MARMORE SINTETICO COM COLUNA, CAPACIDADE *22* L, *60 X 46* CM                                                                                                                                                                                                                                                                                                                                                                                                                           </v>
          </cell>
          <cell r="C3999" t="str">
            <v>UND</v>
          </cell>
          <cell r="D3999" t="str">
            <v>CR</v>
          </cell>
          <cell r="E3999">
            <v>354.01</v>
          </cell>
        </row>
        <row r="4000">
          <cell r="A4000">
            <v>11690</v>
          </cell>
          <cell r="B4000" t="str">
            <v>TANQUE SIMPLES EM MARMORE SINTETICO DE FIXAR NA PAREDE, CAPACIDADE *22* L, *60 X 46* CM                                                                                                                                                                                                                                                                                                                                                                                                                   </v>
          </cell>
          <cell r="C4000" t="str">
            <v>UND</v>
          </cell>
          <cell r="D4000" t="str">
            <v>CR</v>
          </cell>
          <cell r="E4000">
            <v>188.06</v>
          </cell>
        </row>
        <row r="4001">
          <cell r="A4001">
            <v>20234</v>
          </cell>
          <cell r="B4001" t="str">
            <v>TANQUE SIMPLES EM MARMORE SINTETICO SUSPENSO, CAPACIDADE *38* L, *60 X 60* CM                                                                                                                                                                                                                                                                                                                                                                                                                             </v>
          </cell>
          <cell r="C4001" t="str">
            <v>UND</v>
          </cell>
          <cell r="D4001" t="str">
            <v>CR</v>
          </cell>
          <cell r="E4001">
            <v>237.99</v>
          </cell>
        </row>
        <row r="4002">
          <cell r="A4002">
            <v>4763</v>
          </cell>
          <cell r="B4002" t="str">
            <v>TAQUEADOR OU TAQUEIRO (HORISTA)                                                                                                                                                                                                                                                                                                                                                                                                                                                                           </v>
          </cell>
          <cell r="C4002" t="str">
            <v>H </v>
          </cell>
          <cell r="D4002" t="str">
            <v>CR</v>
          </cell>
          <cell r="E4002">
            <v>20.03</v>
          </cell>
        </row>
        <row r="4003">
          <cell r="A4003">
            <v>41070</v>
          </cell>
          <cell r="B4003" t="str">
            <v>TAQUEADOR OU TAQUEIRO (MENSALISTA)                                                                                                                                                                                                                                                                                                                                                                                                                                                                        </v>
          </cell>
          <cell r="C4003" t="str">
            <v>MÊS   </v>
          </cell>
          <cell r="D4003" t="str">
            <v>CR</v>
          </cell>
          <cell r="E4003">
            <v>3495.42</v>
          </cell>
        </row>
        <row r="4004">
          <cell r="A4004">
            <v>44480</v>
          </cell>
          <cell r="B4004" t="str">
            <v>TARIFA "A" ENTRE  0 E 20M3 FORNECIMENTO  D'AGUA                                                                                                                                                                                                                                                                                                                                                                                                                                                           </v>
          </cell>
          <cell r="C4004" t="str">
            <v>M3</v>
          </cell>
          <cell r="D4004" t="str">
            <v>CR</v>
          </cell>
          <cell r="E4004">
            <v>18.54</v>
          </cell>
        </row>
        <row r="4005">
          <cell r="A4005">
            <v>11457</v>
          </cell>
          <cell r="B4005" t="str">
            <v>TARJETA LIVRE / OCUPADO PARA PORTA DE BANHEIRO, CORPO EM ZAMAC E ESPELHO EM LATAO                                                                                                                                                                                                                                                                                                                                                                                                                         </v>
          </cell>
          <cell r="C4005" t="str">
            <v>UND</v>
          </cell>
          <cell r="D4005" t="str">
            <v>CR</v>
          </cell>
          <cell r="E4005">
            <v>50.14</v>
          </cell>
        </row>
        <row r="4006">
          <cell r="A4006">
            <v>44073</v>
          </cell>
          <cell r="B4006" t="str">
            <v>TARUGO DELIMITADOR DE PROFUNDIDADE EM ESPUMA DE POLIETILENO DE BAIXA DENSIDADE 10 MM, CINZA                                                                                                                                                                                                                                                                                                                                                                                                               </v>
          </cell>
          <cell r="C4006" t="str">
            <v>M </v>
          </cell>
          <cell r="D4006" t="str">
            <v>CR</v>
          </cell>
          <cell r="E4006">
            <v>1.08</v>
          </cell>
        </row>
        <row r="4007">
          <cell r="A4007">
            <v>44253</v>
          </cell>
          <cell r="B4007" t="str">
            <v>TE CPVC, SOLDAVEL, 90 GRAUS, 114 MM, PARA AGUA QUENTE PREDIAL                                                                                                                                                                                                                                                                                                                                                                                                                                             </v>
          </cell>
          <cell r="C4007" t="str">
            <v>UND</v>
          </cell>
          <cell r="D4007" t="str">
            <v>CR</v>
          </cell>
          <cell r="E4007">
            <v>253.4</v>
          </cell>
        </row>
        <row r="4008">
          <cell r="A4008">
            <v>21121</v>
          </cell>
          <cell r="B4008" t="str">
            <v>TE CPVC, SOLDAVEL, 90 GRAUS, 15 MM, PARA AGUA QUENTE PREDIAL                                                                                                                                                                                                                                                                                                                                                                                                                                              </v>
          </cell>
          <cell r="C4008" t="str">
            <v>UND</v>
          </cell>
          <cell r="D4008" t="str">
            <v>CR</v>
          </cell>
          <cell r="E4008">
            <v>3.63</v>
          </cell>
        </row>
        <row r="4009">
          <cell r="A4009">
            <v>38010</v>
          </cell>
          <cell r="B4009" t="str">
            <v>TE CPVC, SOLDAVEL, 90 GRAUS, 22 MM, PARA AGUA QUENTE PREDIAL                                                                                                                                                                                                                                                                                                                                                                                                                                              </v>
          </cell>
          <cell r="C4009" t="str">
            <v>UND</v>
          </cell>
          <cell r="D4009" t="str">
            <v>CR</v>
          </cell>
          <cell r="E4009">
            <v>4.52</v>
          </cell>
        </row>
        <row r="4010">
          <cell r="A4010">
            <v>38011</v>
          </cell>
          <cell r="B4010" t="str">
            <v>TE CPVC, SOLDAVEL, 90 GRAUS, 28 MM, PARA AGUA QUENTE PREDIAL                                                                                                                                                                                                                                                                                                                                                                                                                                              </v>
          </cell>
          <cell r="C4010" t="str">
            <v>UND</v>
          </cell>
          <cell r="D4010" t="str">
            <v>CR</v>
          </cell>
          <cell r="E4010">
            <v>9.07</v>
          </cell>
        </row>
        <row r="4011">
          <cell r="A4011">
            <v>38012</v>
          </cell>
          <cell r="B4011" t="str">
            <v>TE CPVC, SOLDAVEL, 90 GRAUS, 35 MM, PARA AGUA QUENTE PREDIAL                                                                                                                                                                                                                                                                                                                                                                                                                                              </v>
          </cell>
          <cell r="C4011" t="str">
            <v>UND</v>
          </cell>
          <cell r="D4011" t="str">
            <v>CR</v>
          </cell>
          <cell r="E4011">
            <v>34.59</v>
          </cell>
        </row>
        <row r="4012">
          <cell r="A4012">
            <v>38013</v>
          </cell>
          <cell r="B4012" t="str">
            <v>TE CPVC, SOLDAVEL, 90 GRAUS, 42 MM, PARA AGUA QUENTE PREDIAL                                                                                                                                                                                                                                                                                                                                                                                                                                              </v>
          </cell>
          <cell r="C4012" t="str">
            <v>UND</v>
          </cell>
          <cell r="D4012" t="str">
            <v>CR</v>
          </cell>
          <cell r="E4012">
            <v>44.44</v>
          </cell>
        </row>
        <row r="4013">
          <cell r="A4013">
            <v>38014</v>
          </cell>
          <cell r="B4013" t="str">
            <v>TE CPVC, SOLDAVEL, 90 GRAUS, 54 MM, PARA AGUA QUENTE PREDIAL                                                                                                                                                                                                                                                                                                                                                                                                                                              </v>
          </cell>
          <cell r="C4013" t="str">
            <v>UND</v>
          </cell>
          <cell r="D4013" t="str">
            <v>CR</v>
          </cell>
          <cell r="E4013">
            <v>74.21</v>
          </cell>
        </row>
        <row r="4014">
          <cell r="A4014">
            <v>38015</v>
          </cell>
          <cell r="B4014" t="str">
            <v>TE CPVC, SOLDAVEL, 90 GRAUS, 73 MM, PARA AGUA QUENTE PREDIAL                                                                                                                                                                                                                                                                                                                                                                                                                                              </v>
          </cell>
          <cell r="C4014" t="str">
            <v>UND</v>
          </cell>
          <cell r="D4014" t="str">
            <v>CR</v>
          </cell>
          <cell r="E4014">
            <v>174.46</v>
          </cell>
        </row>
        <row r="4015">
          <cell r="A4015">
            <v>38016</v>
          </cell>
          <cell r="B4015" t="str">
            <v>TE CPVC, SOLDAVEL, 90 GRAUS, 89 MM, PARA AGUA QUENTE PREDIAL                                                                                                                                                                                                                                                                                                                                                                                                                                              </v>
          </cell>
          <cell r="C4015" t="str">
            <v>UND</v>
          </cell>
          <cell r="D4015" t="str">
            <v>CR</v>
          </cell>
          <cell r="E4015">
            <v>202.88</v>
          </cell>
        </row>
        <row r="4016">
          <cell r="A4016">
            <v>12741</v>
          </cell>
          <cell r="B4016" t="str">
            <v>TE DE COBRE (REF 611) SEM ANEL DE SOLDA, BOLSA X BOLSA X BOLSA, 104 MM                                                                                                                                                                                                                                                                                                                                                                                                                                    </v>
          </cell>
          <cell r="C4016" t="str">
            <v>UND</v>
          </cell>
          <cell r="D4016" t="str">
            <v>CR</v>
          </cell>
          <cell r="E4016">
            <v>2496.92</v>
          </cell>
        </row>
        <row r="4017">
          <cell r="A4017">
            <v>12733</v>
          </cell>
          <cell r="B4017" t="str">
            <v>TE DE COBRE (REF 611) SEM ANEL DE SOLDA, BOLSA X BOLSA X BOLSA, 15 MM                                                                                                                                                                                                                                                                                                                                                                                                                                     </v>
          </cell>
          <cell r="C4017" t="str">
            <v>UND</v>
          </cell>
          <cell r="D4017" t="str">
            <v>CR</v>
          </cell>
          <cell r="E4017">
            <v>12.56</v>
          </cell>
        </row>
        <row r="4018">
          <cell r="A4018">
            <v>12734</v>
          </cell>
          <cell r="B4018" t="str">
            <v>TE DE COBRE (REF 611) SEM ANEL DE SOLDA, BOLSA X BOLSA X BOLSA, 22 MM                                                                                                                                                                                                                                                                                                                                                                                                                                     </v>
          </cell>
          <cell r="C4018" t="str">
            <v>UND</v>
          </cell>
          <cell r="D4018" t="str">
            <v>CR</v>
          </cell>
          <cell r="E4018">
            <v>26.78</v>
          </cell>
        </row>
        <row r="4019">
          <cell r="A4019">
            <v>12735</v>
          </cell>
          <cell r="B4019" t="str">
            <v>TE DE COBRE (REF 611) SEM ANEL DE SOLDA, BOLSA X BOLSA X BOLSA, 28 MM                                                                                                                                                                                                                                                                                                                                                                                                                                     </v>
          </cell>
          <cell r="C4019" t="str">
            <v>UND</v>
          </cell>
          <cell r="D4019" t="str">
            <v>CR</v>
          </cell>
          <cell r="E4019">
            <v>44.05</v>
          </cell>
        </row>
        <row r="4020">
          <cell r="A4020">
            <v>12736</v>
          </cell>
          <cell r="B4020" t="str">
            <v>TE DE COBRE (REF 611) SEM ANEL DE SOLDA, BOLSA X BOLSA X BOLSA, 35 MM                                                                                                                                                                                                                                                                                                                                                                                                                                     </v>
          </cell>
          <cell r="C4020" t="str">
            <v>UND</v>
          </cell>
          <cell r="D4020" t="str">
            <v>CR</v>
          </cell>
          <cell r="E4020">
            <v>100.7</v>
          </cell>
        </row>
        <row r="4021">
          <cell r="A4021">
            <v>12737</v>
          </cell>
          <cell r="B4021" t="str">
            <v>TE DE COBRE (REF 611) SEM ANEL DE SOLDA, BOLSA X BOLSA X BOLSA, 42 MM                                                                                                                                                                                                                                                                                                                                                                                                                                     </v>
          </cell>
          <cell r="C4021" t="str">
            <v>UND</v>
          </cell>
          <cell r="D4021" t="str">
            <v>CR</v>
          </cell>
          <cell r="E4021">
            <v>129.74</v>
          </cell>
        </row>
        <row r="4022">
          <cell r="A4022">
            <v>12738</v>
          </cell>
          <cell r="B4022" t="str">
            <v>TE DE COBRE (REF 611) SEM ANEL DE SOLDA, BOLSA X BOLSA X BOLSA, 54 MM                                                                                                                                                                                                                                                                                                                                                                                                                                     </v>
          </cell>
          <cell r="C4022" t="str">
            <v>UND</v>
          </cell>
          <cell r="D4022" t="str">
            <v>CR</v>
          </cell>
          <cell r="E4022">
            <v>256.42</v>
          </cell>
        </row>
        <row r="4023">
          <cell r="A4023">
            <v>12739</v>
          </cell>
          <cell r="B4023" t="str">
            <v>TE DE COBRE (REF 611) SEM ANEL DE SOLDA, BOLSA X BOLSA X BOLSA, 66 MM                                                                                                                                                                                                                                                                                                                                                                                                                                     </v>
          </cell>
          <cell r="C4023" t="str">
            <v>UND</v>
          </cell>
          <cell r="D4023" t="str">
            <v>CR</v>
          </cell>
          <cell r="E4023">
            <v>729.92</v>
          </cell>
        </row>
        <row r="4024">
          <cell r="A4024">
            <v>12740</v>
          </cell>
          <cell r="B4024" t="str">
            <v>TE DE COBRE (REF 611) SEM ANEL DE SOLDA, BOLSA X BOLSA X BOLSA, 79 MM                                                                                                                                                                                                                                                                                                                                                                                                                                     </v>
          </cell>
          <cell r="C4024" t="str">
            <v>UND</v>
          </cell>
          <cell r="D4024" t="str">
            <v>CR</v>
          </cell>
          <cell r="E4024">
            <v>1142</v>
          </cell>
        </row>
        <row r="4025">
          <cell r="A4025">
            <v>6297</v>
          </cell>
          <cell r="B4025" t="str">
            <v>TE DE FERRO GALVANIZADO, DE 1 1/2"                                                                                                                                                                                                                                                                                                                                                                                                                                                                        </v>
          </cell>
          <cell r="C4025" t="str">
            <v>UND</v>
          </cell>
          <cell r="D4025" t="str">
            <v>AS</v>
          </cell>
          <cell r="E4025">
            <v>46.75</v>
          </cell>
        </row>
        <row r="4026">
          <cell r="A4026">
            <v>6296</v>
          </cell>
          <cell r="B4026" t="str">
            <v>TE DE FERRO GALVANIZADO, DE 1 1/4"                                                                                                                                                                                                                                                                                                                                                                                                                                                                        </v>
          </cell>
          <cell r="C4026" t="str">
            <v>UND</v>
          </cell>
          <cell r="D4026" t="str">
            <v>AS</v>
          </cell>
          <cell r="E4026">
            <v>36.9</v>
          </cell>
        </row>
        <row r="4027">
          <cell r="A4027">
            <v>6294</v>
          </cell>
          <cell r="B4027" t="str">
            <v>TE DE FERRO GALVANIZADO, DE 1/2"                                                                                                                                                                                                                                                                                                                                                                                                                                                                          </v>
          </cell>
          <cell r="C4027" t="str">
            <v>UND</v>
          </cell>
          <cell r="D4027" t="str">
            <v>AS</v>
          </cell>
          <cell r="E4027">
            <v>10.52</v>
          </cell>
        </row>
        <row r="4028">
          <cell r="A4028">
            <v>6323</v>
          </cell>
          <cell r="B4028" t="str">
            <v>TE DE FERRO GALVANIZADO, DE 1"                                                                                                                                                                                                                                                                                                                                                                                                                                                                            </v>
          </cell>
          <cell r="C4028" t="str">
            <v>UND</v>
          </cell>
          <cell r="D4028" t="str">
            <v>AS</v>
          </cell>
          <cell r="E4028">
            <v>24.11</v>
          </cell>
        </row>
        <row r="4029">
          <cell r="A4029">
            <v>6299</v>
          </cell>
          <cell r="B4029" t="str">
            <v>TE DE FERRO GALVANIZADO, DE 2 1/2"                                                                                                                                                                                                                                                                                                                                                                                                                                                                        </v>
          </cell>
          <cell r="C4029" t="str">
            <v>UND</v>
          </cell>
          <cell r="D4029" t="str">
            <v>AS</v>
          </cell>
          <cell r="E4029">
            <v>140.62</v>
          </cell>
        </row>
        <row r="4030">
          <cell r="A4030">
            <v>6298</v>
          </cell>
          <cell r="B4030" t="str">
            <v>TE DE FERRO GALVANIZADO, DE 2"                                                                                                                                                                                                                                                                                                                                                                                                                                                                            </v>
          </cell>
          <cell r="C4030" t="str">
            <v>UND</v>
          </cell>
          <cell r="D4030" t="str">
            <v>AS</v>
          </cell>
          <cell r="E4030">
            <v>74.06</v>
          </cell>
        </row>
        <row r="4031">
          <cell r="A4031">
            <v>6295</v>
          </cell>
          <cell r="B4031" t="str">
            <v>TE DE FERRO GALVANIZADO, DE 3/4"                                                                                                                                                                                                                                                                                                                                                                                                                                                                          </v>
          </cell>
          <cell r="C4031" t="str">
            <v>UND</v>
          </cell>
          <cell r="D4031" t="str">
            <v>AS</v>
          </cell>
          <cell r="E4031">
            <v>14.98</v>
          </cell>
        </row>
        <row r="4032">
          <cell r="A4032">
            <v>6322</v>
          </cell>
          <cell r="B4032" t="str">
            <v>TE DE FERRO GALVANIZADO, DE 3"                                                                                                                                                                                                                                                                                                                                                                                                                                                                            </v>
          </cell>
          <cell r="C4032" t="str">
            <v>UND</v>
          </cell>
          <cell r="D4032" t="str">
            <v>AS</v>
          </cell>
          <cell r="E4032">
            <v>188.34</v>
          </cell>
        </row>
        <row r="4033">
          <cell r="A4033">
            <v>6300</v>
          </cell>
          <cell r="B4033" t="str">
            <v>TE DE FERRO GALVANIZADO, DE 4"                                                                                                                                                                                                                                                                                                                                                                                                                                                                            </v>
          </cell>
          <cell r="C4033" t="str">
            <v>UND</v>
          </cell>
          <cell r="D4033" t="str">
            <v>AS</v>
          </cell>
          <cell r="E4033">
            <v>347.23</v>
          </cell>
        </row>
        <row r="4034">
          <cell r="A4034">
            <v>6321</v>
          </cell>
          <cell r="B4034" t="str">
            <v>TE DE FERRO GALVANIZADO, DE 5"                                                                                                                                                                                                                                                                                                                                                                                                                                                                            </v>
          </cell>
          <cell r="C4034" t="str">
            <v>UND</v>
          </cell>
          <cell r="D4034" t="str">
            <v>AS</v>
          </cell>
          <cell r="E4034">
            <v>495.99</v>
          </cell>
        </row>
        <row r="4035">
          <cell r="A4035">
            <v>6301</v>
          </cell>
          <cell r="B4035" t="str">
            <v>TE DE FERRO GALVANIZADO, DE 6"                                                                                                                                                                                                                                                                                                                                                                                                                                                                            </v>
          </cell>
          <cell r="C4035" t="str">
            <v>UND</v>
          </cell>
          <cell r="D4035" t="str">
            <v>AS</v>
          </cell>
          <cell r="E4035">
            <v>1162.55</v>
          </cell>
        </row>
        <row r="4036">
          <cell r="A4036">
            <v>7105</v>
          </cell>
          <cell r="B4036" t="str">
            <v>TE DE INSPECAO, PVC,  100 X 75 MM, SERIE NORMAL PARA ESGOTO PREDIAL                                                                                                                                                                                                                                                                                                                                                                                                                                       </v>
          </cell>
          <cell r="C4036" t="str">
            <v>UND</v>
          </cell>
          <cell r="D4036" t="str">
            <v>CR</v>
          </cell>
          <cell r="E4036">
            <v>45.43</v>
          </cell>
        </row>
        <row r="4037">
          <cell r="A4037">
            <v>20183</v>
          </cell>
          <cell r="B4037" t="str">
            <v>TE DE INSPECAO, PVC, SERIE R, 100 X 75 MM, PARA ESGOTO PREDIAL                                                                                                                                                                                                                                                                                                                                                                                                                                            </v>
          </cell>
          <cell r="C4037" t="str">
            <v>UND</v>
          </cell>
          <cell r="D4037" t="str">
            <v>CR</v>
          </cell>
          <cell r="E4037">
            <v>55.98</v>
          </cell>
        </row>
        <row r="4038">
          <cell r="A4038">
            <v>38448</v>
          </cell>
          <cell r="B4038" t="str">
            <v>TE DE INSPECAO, PVC, SERIE R, 150 X 100 MM, PARA ESGOTO PREDIAL                                                                                                                                                                                                                                                                                                                                                                                                                                           </v>
          </cell>
          <cell r="C4038" t="str">
            <v>UND</v>
          </cell>
          <cell r="D4038" t="str">
            <v>CR</v>
          </cell>
          <cell r="E4038">
            <v>254.01</v>
          </cell>
        </row>
        <row r="4039">
          <cell r="A4039">
            <v>20182</v>
          </cell>
          <cell r="B4039" t="str">
            <v>TE DE INSPECAO, PVC, SERIE R, 75 X 75 MM, PARA ESGOTO PREDIAL                                                                                                                                                                                                                                                                                                                                                                                                                                             </v>
          </cell>
          <cell r="C4039" t="str">
            <v>UND</v>
          </cell>
          <cell r="D4039" t="str">
            <v>CR</v>
          </cell>
          <cell r="E4039">
            <v>32.55</v>
          </cell>
        </row>
        <row r="4040">
          <cell r="A4040">
            <v>7119</v>
          </cell>
          <cell r="B4040" t="str">
            <v>TE DE REDUCAO COM ROSCA, PVC, 90 GRAUS, 1 X 3/4", PARA AGUA FRIA PREDIAL                                                                                                                                                                                                                                                                                                                                                                                                                                  </v>
          </cell>
          <cell r="C4040" t="str">
            <v>UND</v>
          </cell>
          <cell r="D4040" t="str">
            <v>CR</v>
          </cell>
          <cell r="E4040">
            <v>12.52</v>
          </cell>
        </row>
        <row r="4041">
          <cell r="A4041">
            <v>7126</v>
          </cell>
          <cell r="B4041" t="str">
            <v>TE DE REDUCAO COM ROSCA, PVC, 90 GRAUS, 1.1/2" X 3/4", AGUA FRIA PREDIAL                                                                                                                                                                                                                                                                                                                                                                                                                                  </v>
          </cell>
          <cell r="C4041" t="str">
            <v>UND</v>
          </cell>
          <cell r="D4041" t="str">
            <v>CR</v>
          </cell>
          <cell r="E4041">
            <v>25.54</v>
          </cell>
        </row>
        <row r="4042">
          <cell r="A4042">
            <v>7120</v>
          </cell>
          <cell r="B4042" t="str">
            <v>TE DE REDUCAO COM ROSCA, PVC, 90 GRAUS, 3/4 X 1/2", PARA AGUA FRIA PREDIAL                                                                                                                                                                                                                                                                                                                                                                                                                                </v>
          </cell>
          <cell r="C4042" t="str">
            <v>UND</v>
          </cell>
          <cell r="D4042" t="str">
            <v>CR</v>
          </cell>
          <cell r="E4042">
            <v>9.6</v>
          </cell>
        </row>
        <row r="4043">
          <cell r="A4043">
            <v>6319</v>
          </cell>
          <cell r="B4043" t="str">
            <v>TE DE REDUCAO DE FERRO GALVANIZADO, COM ROSCA BSP, DE 1 1/2" X 1"                                                                                                                                                                                                                                                                                                                                                                                                                                         </v>
          </cell>
          <cell r="C4043" t="str">
            <v>UND</v>
          </cell>
          <cell r="D4043" t="str">
            <v>AS</v>
          </cell>
          <cell r="E4043">
            <v>54.93</v>
          </cell>
        </row>
        <row r="4044">
          <cell r="A4044">
            <v>6304</v>
          </cell>
          <cell r="B4044" t="str">
            <v>TE DE REDUCAO DE FERRO GALVANIZADO, COM ROSCA BSP, DE 1 1/2" X 3/4"                                                                                                                                                                                                                                                                                                                                                                                                                                       </v>
          </cell>
          <cell r="C4044" t="str">
            <v>UND</v>
          </cell>
          <cell r="D4044" t="str">
            <v>AS</v>
          </cell>
          <cell r="E4044">
            <v>54.93</v>
          </cell>
        </row>
        <row r="4045">
          <cell r="A4045">
            <v>21116</v>
          </cell>
          <cell r="B4045" t="str">
            <v>TE DE REDUCAO DE FERRO GALVANIZADO, COM ROSCA BSP, DE 1 1/4" X 3/4"                                                                                                                                                                                                                                                                                                                                                                                                                                       </v>
          </cell>
          <cell r="C4045" t="str">
            <v>UND</v>
          </cell>
          <cell r="D4045" t="str">
            <v>AS</v>
          </cell>
          <cell r="E4045">
            <v>41.59</v>
          </cell>
        </row>
        <row r="4046">
          <cell r="A4046">
            <v>6320</v>
          </cell>
          <cell r="B4046" t="str">
            <v>TE DE REDUCAO DE FERRO GALVANIZADO, COM ROSCA BSP, DE 1" X 1/2"                                                                                                                                                                                                                                                                                                                                                                                                                                           </v>
          </cell>
          <cell r="C4046" t="str">
            <v>UND</v>
          </cell>
          <cell r="D4046" t="str">
            <v>AS</v>
          </cell>
          <cell r="E4046">
            <v>28.29</v>
          </cell>
        </row>
        <row r="4047">
          <cell r="A4047">
            <v>6303</v>
          </cell>
          <cell r="B4047" t="str">
            <v>TE DE REDUCAO DE FERRO GALVANIZADO, COM ROSCA BSP, DE 1" X 3/4"                                                                                                                                                                                                                                                                                                                                                                                                                                           </v>
          </cell>
          <cell r="C4047" t="str">
            <v>UND</v>
          </cell>
          <cell r="D4047" t="str">
            <v>AS</v>
          </cell>
          <cell r="E4047">
            <v>28.29</v>
          </cell>
        </row>
        <row r="4048">
          <cell r="A4048">
            <v>6308</v>
          </cell>
          <cell r="B4048" t="str">
            <v>TE DE REDUCAO DE FERRO GALVANIZADO, COM ROSCA BSP, DE 2 1/2" X 1 1/2"                                                                                                                                                                                                                                                                                                                                                                                                                                     </v>
          </cell>
          <cell r="C4048" t="str">
            <v>UND</v>
          </cell>
          <cell r="D4048" t="str">
            <v>AS</v>
          </cell>
          <cell r="E4048">
            <v>151.99</v>
          </cell>
        </row>
        <row r="4049">
          <cell r="A4049">
            <v>6317</v>
          </cell>
          <cell r="B4049" t="str">
            <v>TE DE REDUCAO DE FERRO GALVANIZADO, COM ROSCA BSP, DE 2 1/2" X 1 1/4"                                                                                                                                                                                                                                                                                                                                                                                                                                     </v>
          </cell>
          <cell r="C4049" t="str">
            <v>UND</v>
          </cell>
          <cell r="D4049" t="str">
            <v>AS</v>
          </cell>
          <cell r="E4049">
            <v>151.99</v>
          </cell>
        </row>
        <row r="4050">
          <cell r="A4050">
            <v>6307</v>
          </cell>
          <cell r="B4050" t="str">
            <v>TE DE REDUCAO DE FERRO GALVANIZADO, COM ROSCA BSP, DE 2 1/2" X 1"                                                                                                                                                                                                                                                                                                                                                                                                                                         </v>
          </cell>
          <cell r="C4050" t="str">
            <v>UND</v>
          </cell>
          <cell r="D4050" t="str">
            <v>AS</v>
          </cell>
          <cell r="E4050">
            <v>151.99</v>
          </cell>
        </row>
        <row r="4051">
          <cell r="A4051">
            <v>6309</v>
          </cell>
          <cell r="B4051" t="str">
            <v>TE DE REDUCAO DE FERRO GALVANIZADO, COM ROSCA BSP, DE 2 1/2" X 2"                                                                                                                                                                                                                                                                                                                                                                                                                                         </v>
          </cell>
          <cell r="C4051" t="str">
            <v>UND</v>
          </cell>
          <cell r="D4051" t="str">
            <v>AS</v>
          </cell>
          <cell r="E4051">
            <v>156.4</v>
          </cell>
        </row>
        <row r="4052">
          <cell r="A4052">
            <v>6318</v>
          </cell>
          <cell r="B4052" t="str">
            <v>TE DE REDUCAO DE FERRO GALVANIZADO, COM ROSCA BSP, DE 2" X 1 1/2"                                                                                                                                                                                                                                                                                                                                                                                                                                         </v>
          </cell>
          <cell r="C4052" t="str">
            <v>UND</v>
          </cell>
          <cell r="D4052" t="str">
            <v>AS</v>
          </cell>
          <cell r="E4052">
            <v>81.98</v>
          </cell>
        </row>
        <row r="4053">
          <cell r="A4053">
            <v>6306</v>
          </cell>
          <cell r="B4053" t="str">
            <v>TE DE REDUCAO DE FERRO GALVANIZADO, COM ROSCA BSP, DE 2" X 1 1/4"                                                                                                                                                                                                                                                                                                                                                                                                                                         </v>
          </cell>
          <cell r="C4053" t="str">
            <v>UND</v>
          </cell>
          <cell r="D4053" t="str">
            <v>AS</v>
          </cell>
          <cell r="E4053">
            <v>81.98</v>
          </cell>
        </row>
        <row r="4054">
          <cell r="A4054">
            <v>6305</v>
          </cell>
          <cell r="B4054" t="str">
            <v>TE DE REDUCAO DE FERRO GALVANIZADO, COM ROSCA BSP, DE 2" X 1"                                                                                                                                                                                                                                                                                                                                                                                                                                             </v>
          </cell>
          <cell r="C4054" t="str">
            <v>UND</v>
          </cell>
          <cell r="D4054" t="str">
            <v>AS</v>
          </cell>
          <cell r="E4054">
            <v>81.98</v>
          </cell>
        </row>
        <row r="4055">
          <cell r="A4055">
            <v>6302</v>
          </cell>
          <cell r="B4055" t="str">
            <v>TE DE REDUCAO DE FERRO GALVANIZADO, COM ROSCA BSP, DE 3/4" X 1/2"                                                                                                                                                                                                                                                                                                                                                                                                                                         </v>
          </cell>
          <cell r="C4055" t="str">
            <v>UND</v>
          </cell>
          <cell r="D4055" t="str">
            <v>AS</v>
          </cell>
          <cell r="E4055">
            <v>17.39</v>
          </cell>
        </row>
        <row r="4056">
          <cell r="A4056">
            <v>6312</v>
          </cell>
          <cell r="B4056" t="str">
            <v>TE DE REDUCAO DE FERRO GALVANIZADO, COM ROSCA BSP, DE 3" X 1 1/2"                                                                                                                                                                                                                                                                                                                                                                                                                                         </v>
          </cell>
          <cell r="C4056" t="str">
            <v>UND</v>
          </cell>
          <cell r="D4056" t="str">
            <v>AS</v>
          </cell>
          <cell r="E4056">
            <v>218.62</v>
          </cell>
        </row>
        <row r="4057">
          <cell r="A4057">
            <v>6311</v>
          </cell>
          <cell r="B4057" t="str">
            <v>TE DE REDUCAO DE FERRO GALVANIZADO, COM ROSCA BSP, DE 3" X 1 1/4"                                                                                                                                                                                                                                                                                                                                                                                                                                         </v>
          </cell>
          <cell r="C4057" t="str">
            <v>UND</v>
          </cell>
          <cell r="D4057" t="str">
            <v>AS</v>
          </cell>
          <cell r="E4057">
            <v>218.62</v>
          </cell>
        </row>
        <row r="4058">
          <cell r="A4058">
            <v>6310</v>
          </cell>
          <cell r="B4058" t="str">
            <v>TE DE REDUCAO DE FERRO GALVANIZADO, COM ROSCA BSP, DE 3" X 1"                                                                                                                                                                                                                                                                                                                                                                                                                                             </v>
          </cell>
          <cell r="C4058" t="str">
            <v>UND</v>
          </cell>
          <cell r="D4058" t="str">
            <v>AS</v>
          </cell>
          <cell r="E4058">
            <v>218.62</v>
          </cell>
        </row>
        <row r="4059">
          <cell r="A4059">
            <v>6314</v>
          </cell>
          <cell r="B4059" t="str">
            <v>TE DE REDUCAO DE FERRO GALVANIZADO, COM ROSCA BSP, DE 3" X 2 1/2"                                                                                                                                                                                                                                                                                                                                                                                                                                         </v>
          </cell>
          <cell r="C4059" t="str">
            <v>UND</v>
          </cell>
          <cell r="D4059" t="str">
            <v>AS</v>
          </cell>
          <cell r="E4059">
            <v>218.62</v>
          </cell>
        </row>
        <row r="4060">
          <cell r="A4060">
            <v>6313</v>
          </cell>
          <cell r="B4060" t="str">
            <v>TE DE REDUCAO DE FERRO GALVANIZADO, COM ROSCA BSP, DE 3" X 2"                                                                                                                                                                                                                                                                                                                                                                                                                                             </v>
          </cell>
          <cell r="C4060" t="str">
            <v>UND</v>
          </cell>
          <cell r="D4060" t="str">
            <v>AS</v>
          </cell>
          <cell r="E4060">
            <v>218.62</v>
          </cell>
        </row>
        <row r="4061">
          <cell r="A4061">
            <v>6315</v>
          </cell>
          <cell r="B4061" t="str">
            <v>TE DE REDUCAO DE FERRO GALVANIZADO, COM ROSCA BSP, DE 4" X 2"                                                                                                                                                                                                                                                                                                                                                                                                                                             </v>
          </cell>
          <cell r="C4061" t="str">
            <v>UND</v>
          </cell>
          <cell r="D4061" t="str">
            <v>AS</v>
          </cell>
          <cell r="E4061">
            <v>413.94</v>
          </cell>
        </row>
        <row r="4062">
          <cell r="A4062">
            <v>6316</v>
          </cell>
          <cell r="B4062" t="str">
            <v>TE DE REDUCAO DE FERRO GALVANIZADO, COM ROSCA BSP, DE 4" X 3"                                                                                                                                                                                                                                                                                                                                                                                                                                             </v>
          </cell>
          <cell r="C4062" t="str">
            <v>UND</v>
          </cell>
          <cell r="D4062" t="str">
            <v>AS</v>
          </cell>
          <cell r="E4062">
            <v>413.94</v>
          </cell>
        </row>
        <row r="4063">
          <cell r="A4063">
            <v>39324</v>
          </cell>
          <cell r="B4063" t="str">
            <v>TE DE REDUCAO, CPVC, 22 X 15 MM, PARA AGUA QUENTE PREDIAL                                                                                                                                                                                                                                                                                                                                                                                                                                                 </v>
          </cell>
          <cell r="C4063" t="str">
            <v>UND</v>
          </cell>
          <cell r="D4063" t="str">
            <v>CR</v>
          </cell>
          <cell r="E4063">
            <v>4.73</v>
          </cell>
        </row>
        <row r="4064">
          <cell r="A4064">
            <v>39325</v>
          </cell>
          <cell r="B4064" t="str">
            <v>TE DE REDUCAO, CPVC, 28 X 22 MM, PARA AGUA QUENTE PREDIAL                                                                                                                                                                                                                                                                                                                                                                                                                                                 </v>
          </cell>
          <cell r="C4064" t="str">
            <v>UND</v>
          </cell>
          <cell r="D4064" t="str">
            <v>CR</v>
          </cell>
          <cell r="E4064">
            <v>7.13</v>
          </cell>
        </row>
        <row r="4065">
          <cell r="A4065">
            <v>39326</v>
          </cell>
          <cell r="B4065" t="str">
            <v>TE DE REDUCAO, CPVC, 35 X 28 MM, PARA AGUA QUENTE PREDIAL                                                                                                                                                                                                                                                                                                                                                                                                                                                 </v>
          </cell>
          <cell r="C4065" t="str">
            <v>UND</v>
          </cell>
          <cell r="D4065" t="str">
            <v>CR</v>
          </cell>
          <cell r="E4065">
            <v>25.58</v>
          </cell>
        </row>
        <row r="4066">
          <cell r="A4066">
            <v>39327</v>
          </cell>
          <cell r="B4066" t="str">
            <v>TE DE REDUCAO, CPVC, 42 X 35 MM, PARA AGUA QUENTE PREDIAL                                                                                                                                                                                                                                                                                                                                                                                                                                                 </v>
          </cell>
          <cell r="C4066" t="str">
            <v>UND</v>
          </cell>
          <cell r="D4066" t="str">
            <v>CR</v>
          </cell>
          <cell r="E4066">
            <v>38.59</v>
          </cell>
        </row>
        <row r="4067">
          <cell r="A4067">
            <v>11378</v>
          </cell>
          <cell r="B4067" t="str">
            <v>TE DE REDUCAO, PVC PBA, BBB, JE, DN 100 X 50 / DE 110 X 60 MM, PARA REDE AGUA (NBR 10351)                                                                                                                                                                                                                                                                                                                                                                                                                 </v>
          </cell>
          <cell r="C4067" t="str">
            <v>UND</v>
          </cell>
          <cell r="D4067" t="str">
            <v>AS</v>
          </cell>
          <cell r="E4067">
            <v>75.33</v>
          </cell>
        </row>
        <row r="4068">
          <cell r="A4068">
            <v>11379</v>
          </cell>
          <cell r="B4068" t="str">
            <v>TE DE REDUCAO, PVC PBA, BBB, JE, DN 100 X 75 / DE 110 X 85 MM, PARA REDE AGUA (NBR 10351)                                                                                                                                                                                                                                                                                                                                                                                                                 </v>
          </cell>
          <cell r="C4068" t="str">
            <v>UND</v>
          </cell>
          <cell r="D4068" t="str">
            <v>AS</v>
          </cell>
          <cell r="E4068">
            <v>63.65</v>
          </cell>
        </row>
        <row r="4069">
          <cell r="A4069">
            <v>11493</v>
          </cell>
          <cell r="B4069" t="str">
            <v>TE DE REDUCAO, PVC PBA, BBB, JE, DN 75 X 50 / DE 85 X 60 MM, PARA REDE AGUA (NBR 10351)                                                                                                                                                                                                                                                                                                                                                                                                                   </v>
          </cell>
          <cell r="C4069" t="str">
            <v>UND</v>
          </cell>
          <cell r="D4069" t="str">
            <v>AS</v>
          </cell>
          <cell r="E4069">
            <v>36.71</v>
          </cell>
        </row>
        <row r="4070">
          <cell r="A4070">
            <v>7106</v>
          </cell>
          <cell r="B4070" t="str">
            <v>TE DE REDUCAO, PVC, SOLDAVEL, 90 GRAUS, 110 MM X 60 MM, PARA AGUA FRIA PREDIAL                                                                                                                                                                                                                                                                                                                                                                                                                            </v>
          </cell>
          <cell r="C4070" t="str">
            <v>UND</v>
          </cell>
          <cell r="D4070" t="str">
            <v>CR</v>
          </cell>
          <cell r="E4070">
            <v>158.05</v>
          </cell>
        </row>
        <row r="4071">
          <cell r="A4071">
            <v>7104</v>
          </cell>
          <cell r="B4071" t="str">
            <v>TE DE REDUCAO, PVC, SOLDAVEL, 90 GRAUS, 25 MM X 20 MM, PARA AGUA FRIA PREDIAL                                                                                                                                                                                                                                                                                                                                                                                                                             </v>
          </cell>
          <cell r="C4071" t="str">
            <v>UND</v>
          </cell>
          <cell r="D4071" t="str">
            <v>CR</v>
          </cell>
          <cell r="E4071">
            <v>4.26</v>
          </cell>
        </row>
        <row r="4072">
          <cell r="A4072">
            <v>7136</v>
          </cell>
          <cell r="B4072" t="str">
            <v>TE DE REDUCAO, PVC, SOLDAVEL, 90 GRAUS, 32 MM X 25 MM, PARA AGUA FRIA PREDIAL                                                                                                                                                                                                                                                                                                                                                                                                                             </v>
          </cell>
          <cell r="C4072" t="str">
            <v>UND</v>
          </cell>
          <cell r="D4072" t="str">
            <v>CR</v>
          </cell>
          <cell r="E4072">
            <v>7.42</v>
          </cell>
        </row>
        <row r="4073">
          <cell r="A4073">
            <v>7128</v>
          </cell>
          <cell r="B4073" t="str">
            <v>TE DE REDUCAO, PVC, SOLDAVEL, 90 GRAUS, 40 MM X 32 MM, PARA AGUA FRIA PREDIAL                                                                                                                                                                                                                                                                                                                                                                                                                             </v>
          </cell>
          <cell r="C4073" t="str">
            <v>UND</v>
          </cell>
          <cell r="D4073" t="str">
            <v>CR</v>
          </cell>
          <cell r="E4073">
            <v>9.62</v>
          </cell>
        </row>
        <row r="4074">
          <cell r="A4074">
            <v>7108</v>
          </cell>
          <cell r="B4074" t="str">
            <v>TE DE REDUCAO, PVC, SOLDAVEL, 90 GRAUS, 50 MM X 20 MM, PARA AGUA FRIA PREDIAL                                                                                                                                                                                                                                                                                                                                                                                                                             </v>
          </cell>
          <cell r="C4074" t="str">
            <v>UND</v>
          </cell>
          <cell r="D4074" t="str">
            <v>CR</v>
          </cell>
          <cell r="E4074">
            <v>9.6</v>
          </cell>
        </row>
        <row r="4075">
          <cell r="A4075">
            <v>7129</v>
          </cell>
          <cell r="B4075" t="str">
            <v>TE DE REDUCAO, PVC, SOLDAVEL, 90 GRAUS, 50 MM X 25 MM, PARA AGUA FRIA PREDIAL                                                                                                                                                                                                                                                                                                                                                                                                                             </v>
          </cell>
          <cell r="C4075" t="str">
            <v>UND</v>
          </cell>
          <cell r="D4075" t="str">
            <v>CR</v>
          </cell>
          <cell r="E4075">
            <v>11.3</v>
          </cell>
        </row>
        <row r="4076">
          <cell r="A4076">
            <v>7130</v>
          </cell>
          <cell r="B4076" t="str">
            <v>TE DE REDUCAO, PVC, SOLDAVEL, 90 GRAUS, 50 MM X 32 MM, PARA AGUA FRIA PREDIAL                                                                                                                                                                                                                                                                                                                                                                                                                             </v>
          </cell>
          <cell r="C4076" t="str">
            <v>UND</v>
          </cell>
          <cell r="D4076" t="str">
            <v>CR</v>
          </cell>
          <cell r="E4076">
            <v>16.42</v>
          </cell>
        </row>
        <row r="4077">
          <cell r="A4077">
            <v>7131</v>
          </cell>
          <cell r="B4077" t="str">
            <v>TE DE REDUCAO, PVC, SOLDAVEL, 90 GRAUS, 50 MM X 40 MM, PARA AGUA FRIA PREDIAL                                                                                                                                                                                                                                                                                                                                                                                                                             </v>
          </cell>
          <cell r="C4077" t="str">
            <v>UND</v>
          </cell>
          <cell r="D4077" t="str">
            <v>CR</v>
          </cell>
          <cell r="E4077">
            <v>20.08</v>
          </cell>
        </row>
        <row r="4078">
          <cell r="A4078">
            <v>7132</v>
          </cell>
          <cell r="B4078" t="str">
            <v>TE DE REDUCAO, PVC, SOLDAVEL, 90 GRAUS, 75 MM X 50 MM, PARA AGUA FRIA PREDIAL                                                                                                                                                                                                                                                                                                                                                                                                                             </v>
          </cell>
          <cell r="C4078" t="str">
            <v>UND</v>
          </cell>
          <cell r="D4078" t="str">
            <v>CR</v>
          </cell>
          <cell r="E4078">
            <v>47.28</v>
          </cell>
        </row>
        <row r="4079">
          <cell r="A4079">
            <v>7133</v>
          </cell>
          <cell r="B4079" t="str">
            <v>TE DE REDUCAO, PVC, SOLDAVEL, 90 GRAUS, 85 MM X 60 MM, PARA AGUA FRIA PREDIAL                                                                                                                                                                                                                                                                                                                                                                                                                             </v>
          </cell>
          <cell r="C4079" t="str">
            <v>UND</v>
          </cell>
          <cell r="D4079" t="str">
            <v>CR</v>
          </cell>
          <cell r="E4079">
            <v>109.25</v>
          </cell>
        </row>
        <row r="4080">
          <cell r="A4080">
            <v>37420</v>
          </cell>
          <cell r="B4080" t="str">
            <v>TE DE SERVICO INTEGRADO, EM POLIPROPILENO (PP), PARA TUBOS EM PEAD/PVC, 60 X 20 MM - LIGACAO PREDIAL DE AGUA                                                                                                                                                                                                                                                                                                                                                                                              </v>
          </cell>
          <cell r="C4080" t="str">
            <v>UND</v>
          </cell>
          <cell r="D4080" t="str">
            <v>AS</v>
          </cell>
          <cell r="E4080">
            <v>40.33</v>
          </cell>
        </row>
        <row r="4081">
          <cell r="A4081">
            <v>37421</v>
          </cell>
          <cell r="B4081" t="str">
            <v>TE DE SERVICO INTEGRADO, EM POLIPROPILENO (PP), PARA TUBOS EM PEAD/PVC, 60 X 32 MM - LIGACAO PREDIAL DE AGUA                                                                                                                                                                                                                                                                                                                                                                                              </v>
          </cell>
          <cell r="C4081" t="str">
            <v>UND</v>
          </cell>
          <cell r="D4081" t="str">
            <v>AS</v>
          </cell>
          <cell r="E4081">
            <v>55.12</v>
          </cell>
        </row>
        <row r="4082">
          <cell r="A4082">
            <v>37422</v>
          </cell>
          <cell r="B4082" t="str">
            <v>TE DE SERVICO INTEGRADO, EM POLIPROPILENO (PP), PARA TUBOS EM PEAD, 63 X 20 MM - LIGACAO PREDIAL DE AGUA                                                                                                                                                                                                                                                                                                                                                                                                  </v>
          </cell>
          <cell r="C4082" t="str">
            <v>UND</v>
          </cell>
          <cell r="D4082" t="str">
            <v>AS</v>
          </cell>
          <cell r="E4082">
            <v>51.59</v>
          </cell>
        </row>
        <row r="4083">
          <cell r="A4083">
            <v>37443</v>
          </cell>
          <cell r="B4083" t="str">
            <v>TE DE SERVICO, PEAD PE 100, DE 125 X 20 MM, PARA ELETROFUSAO                                                                                                                                                                                                                                                                                                                                                                                                                                              </v>
          </cell>
          <cell r="C4083" t="str">
            <v>UND</v>
          </cell>
          <cell r="D4083" t="str">
            <v>AS</v>
          </cell>
          <cell r="E4083">
            <v>191.41</v>
          </cell>
        </row>
        <row r="4084">
          <cell r="A4084">
            <v>37444</v>
          </cell>
          <cell r="B4084" t="str">
            <v>TE DE SERVICO, PEAD PE 100, DE 125 X 32 MM, PARA ELETROFUSAO                                                                                                                                                                                                                                                                                                                                                                                                                                              </v>
          </cell>
          <cell r="C4084" t="str">
            <v>UND</v>
          </cell>
          <cell r="D4084" t="str">
            <v>AS</v>
          </cell>
          <cell r="E4084">
            <v>194.65</v>
          </cell>
        </row>
        <row r="4085">
          <cell r="A4085">
            <v>37445</v>
          </cell>
          <cell r="B4085" t="str">
            <v>TE DE SERVICO, PEAD PE 100, DE 125 X 63 MM, PARA ELETROFUSAO                                                                                                                                                                                                                                                                                                                                                                                                                                              </v>
          </cell>
          <cell r="C4085" t="str">
            <v>UND</v>
          </cell>
          <cell r="D4085" t="str">
            <v>AS</v>
          </cell>
          <cell r="E4085">
            <v>295.04</v>
          </cell>
        </row>
        <row r="4086">
          <cell r="A4086">
            <v>37446</v>
          </cell>
          <cell r="B4086" t="str">
            <v>TE DE SERVICO, PEAD PE 100, DE 200 X 20 MM, PARA ELETROFUSAO                                                                                                                                                                                                                                                                                                                                                                                                                                              </v>
          </cell>
          <cell r="C4086" t="str">
            <v>UND</v>
          </cell>
          <cell r="D4086" t="str">
            <v>AS</v>
          </cell>
          <cell r="E4086">
            <v>321.64</v>
          </cell>
        </row>
        <row r="4087">
          <cell r="A4087">
            <v>37447</v>
          </cell>
          <cell r="B4087" t="str">
            <v>TE DE SERVICO, PEAD PE 100, DE 200 X 32 MM, PARA ELETROFUSAO                                                                                                                                                                                                                                                                                                                                                                                                                                              </v>
          </cell>
          <cell r="C4087" t="str">
            <v>UND</v>
          </cell>
          <cell r="D4087" t="str">
            <v>AS</v>
          </cell>
          <cell r="E4087">
            <v>326.68</v>
          </cell>
        </row>
        <row r="4088">
          <cell r="A4088">
            <v>37448</v>
          </cell>
          <cell r="B4088" t="str">
            <v>TE DE SERVICO, PEAD PE 100, DE 200 X 63 MM, PARA ELETROFUSAO                                                                                                                                                                                                                                                                                                                                                                                                                                              </v>
          </cell>
          <cell r="C4088" t="str">
            <v>UND</v>
          </cell>
          <cell r="D4088" t="str">
            <v>AS</v>
          </cell>
          <cell r="E4088">
            <v>448.09</v>
          </cell>
        </row>
        <row r="4089">
          <cell r="A4089">
            <v>37440</v>
          </cell>
          <cell r="B4089" t="str">
            <v>TE DE SERVICO, PEAD PE 100, DE 63 X 20 MM, PARA ELETROFUSAO                                                                                                                                                                                                                                                                                                                                                                                                                                               </v>
          </cell>
          <cell r="C4089" t="str">
            <v>UND</v>
          </cell>
          <cell r="D4089" t="str">
            <v>AS</v>
          </cell>
          <cell r="E4089">
            <v>151.92</v>
          </cell>
        </row>
        <row r="4090">
          <cell r="A4090">
            <v>37441</v>
          </cell>
          <cell r="B4090" t="str">
            <v>TE DE SERVICO, PEAD PE 100, DE 63 X 32 MM, PARA ELETROFUSAO                                                                                                                                                                                                                                                                                                                                                                                                                                               </v>
          </cell>
          <cell r="C4090" t="str">
            <v>UND</v>
          </cell>
          <cell r="D4090" t="str">
            <v>AS</v>
          </cell>
          <cell r="E4090">
            <v>151.92</v>
          </cell>
        </row>
        <row r="4091">
          <cell r="A4091">
            <v>37442</v>
          </cell>
          <cell r="B4091" t="str">
            <v>TE DE SERVICO, PEAD PE 100, DE 63 X 63 MM, PARA ELETROFUSAO                                                                                                                                                                                                                                                                                                                                                                                                                                               </v>
          </cell>
          <cell r="C4091" t="str">
            <v>UND</v>
          </cell>
          <cell r="D4091" t="str">
            <v>AS</v>
          </cell>
          <cell r="E4091">
            <v>182.98</v>
          </cell>
        </row>
        <row r="4092">
          <cell r="A4092">
            <v>38017</v>
          </cell>
          <cell r="B4092" t="str">
            <v>TE DE TRANSICAO, CPVC, SOLDAVEL, 15 MM X 1/2", PARA AGUA QUENTE                                                                                                                                                                                                                                                                                                                                                                                                                                           </v>
          </cell>
          <cell r="C4092" t="str">
            <v>UND</v>
          </cell>
          <cell r="D4092" t="str">
            <v>CR</v>
          </cell>
          <cell r="E4092">
            <v>9.67</v>
          </cell>
        </row>
        <row r="4093">
          <cell r="A4093">
            <v>38018</v>
          </cell>
          <cell r="B4093" t="str">
            <v>TE DE TRANSICAO, CPVC, SOLDAVEL, 22 MM X 1/2", PARA AGUA QUENTE                                                                                                                                                                                                                                                                                                                                                                                                                                           </v>
          </cell>
          <cell r="C4093" t="str">
            <v>UND</v>
          </cell>
          <cell r="D4093" t="str">
            <v>CR</v>
          </cell>
          <cell r="E4093">
            <v>10.87</v>
          </cell>
        </row>
        <row r="4094">
          <cell r="A4094">
            <v>39895</v>
          </cell>
          <cell r="B4094" t="str">
            <v>TE DUPLA CURVA BRONZE/LATAO (REF 764) SEM ANEL DE SOLDA, ROSCA F X BOLSA X ROSCA F, 1/2" X 15 X 1/2"                                                                                                                                                                                                                                                                                                                                                                                                      </v>
          </cell>
          <cell r="C4094" t="str">
            <v>UND</v>
          </cell>
          <cell r="D4094" t="str">
            <v>CR</v>
          </cell>
          <cell r="E4094">
            <v>90.71</v>
          </cell>
        </row>
        <row r="4095">
          <cell r="A4095">
            <v>39896</v>
          </cell>
          <cell r="B4095" t="str">
            <v>TE DUPLA CURVA BRONZE/LATAO (REF 764) SEM ANEL DE SOLDA, ROSCA F X BOLSA X ROSCA F, 3/4" X 22 X 3/4"                                                                                                                                                                                                                                                                                                                                                                                                      </v>
          </cell>
          <cell r="C4095" t="str">
            <v>UND</v>
          </cell>
          <cell r="D4095" t="str">
            <v>CR</v>
          </cell>
          <cell r="E4095">
            <v>132.94</v>
          </cell>
        </row>
        <row r="4096">
          <cell r="A4096">
            <v>38873</v>
          </cell>
          <cell r="B4096" t="str">
            <v>TE METALICO, PARA CONEXAO COM ANEL DESLIZANTE, DN 16 MM, EM TUBO PEX PARA INST. AGUA QUENTE/FRIA                                                                                                                                                                                                                                                                                                                                                                                                          </v>
          </cell>
          <cell r="C4096" t="str">
            <v>UND</v>
          </cell>
          <cell r="D4096" t="str">
            <v>AS</v>
          </cell>
          <cell r="E4096">
            <v>14.35</v>
          </cell>
        </row>
        <row r="4097">
          <cell r="A4097">
            <v>38874</v>
          </cell>
          <cell r="B4097" t="str">
            <v>TE METALICO, PARA CONEXAO COM ANEL DESLIZANTE, DN 20 MM, EM TUBO PEX PARA INST. AGUA QUENTE/FRIA                                                                                                                                                                                                                                                                                                                                                                                                          </v>
          </cell>
          <cell r="C4097" t="str">
            <v>UND</v>
          </cell>
          <cell r="D4097" t="str">
            <v>AS</v>
          </cell>
          <cell r="E4097">
            <v>18.17</v>
          </cell>
        </row>
        <row r="4098">
          <cell r="A4098">
            <v>38875</v>
          </cell>
          <cell r="B4098" t="str">
            <v>TE METALICO, PARA CONEXAO COM ANEL DESLIZANTE, DN 25 MM, EM TUBO PEX PARA INST. AGUA QUENTE/FRIA                                                                                                                                                                                                                                                                                                                                                                                                          </v>
          </cell>
          <cell r="C4098" t="str">
            <v>UND</v>
          </cell>
          <cell r="D4098" t="str">
            <v>AS</v>
          </cell>
          <cell r="E4098">
            <v>28.8</v>
          </cell>
        </row>
        <row r="4099">
          <cell r="A4099">
            <v>38876</v>
          </cell>
          <cell r="B4099" t="str">
            <v>TE METALICO, PARA CONEXAO COM ANEL DESLIZANTE, DN 32 MM, EM TUBO PEX PARA INST. AGUA QUENTE/FRIA                                                                                                                                                                                                                                                                                                                                                                                                          </v>
          </cell>
          <cell r="C4099" t="str">
            <v>UND</v>
          </cell>
          <cell r="D4099" t="str">
            <v>AS</v>
          </cell>
          <cell r="E4099">
            <v>38.7</v>
          </cell>
        </row>
        <row r="4100">
          <cell r="A4100">
            <v>39000</v>
          </cell>
          <cell r="B4100" t="str">
            <v>TE MISTURADOR COM INSERTO METALICO, FEMEA, PPR, DN 25 MM X 3/4", PARA AGUA QUENTE E FRIA PREDIAL                                                                                                                                                                                                                                                                                                                                                                                                          </v>
          </cell>
          <cell r="C4100" t="str">
            <v>UND</v>
          </cell>
          <cell r="D4100" t="str">
            <v>AS</v>
          </cell>
          <cell r="E4100">
            <v>29.79</v>
          </cell>
        </row>
        <row r="4101">
          <cell r="A4101">
            <v>38674</v>
          </cell>
          <cell r="B4101" t="str">
            <v>TE MISTURADOR DE TRANSICAO, CPVC, COM ROSCA, 22 MM X 3/4", PARA AGUA QUENTE                                                                                                                                                                                                                                                                                                                                                                                                                               </v>
          </cell>
          <cell r="C4101" t="str">
            <v>UND</v>
          </cell>
          <cell r="D4101" t="str">
            <v>CR</v>
          </cell>
          <cell r="E4101">
            <v>32.54</v>
          </cell>
        </row>
        <row r="4102">
          <cell r="A4102">
            <v>38019</v>
          </cell>
          <cell r="B4102" t="str">
            <v>TE MISTURADOR, CPVC, SOLDAVEL, 15 MM, PARA AGUA QUENTE                                                                                                                                                                                                                                                                                                                                                                                                                                                    </v>
          </cell>
          <cell r="C4102" t="str">
            <v>UND</v>
          </cell>
          <cell r="D4102" t="str">
            <v>CR</v>
          </cell>
          <cell r="E4102">
            <v>6.88</v>
          </cell>
        </row>
        <row r="4103">
          <cell r="A4103">
            <v>38020</v>
          </cell>
          <cell r="B4103" t="str">
            <v>TE MISTURADOR, CPVC, SOLDAVEL, 22 MM, PARA AGUA QUENTE                                                                                                                                                                                                                                                                                                                                                                                                                                                    </v>
          </cell>
          <cell r="C4103" t="str">
            <v>UND</v>
          </cell>
          <cell r="D4103" t="str">
            <v>CR</v>
          </cell>
          <cell r="E4103">
            <v>8.48</v>
          </cell>
        </row>
        <row r="4104">
          <cell r="A4104">
            <v>38454</v>
          </cell>
          <cell r="B4104" t="str">
            <v>TE MISTURADOR, PPR, F/M/M, DN 20 X 20 MM, PARA AGUA QUENTE PREDIAL                                                                                                                                                                                                                                                                                                                                                                                                                                        </v>
          </cell>
          <cell r="C4104" t="str">
            <v>UND</v>
          </cell>
          <cell r="D4104" t="str">
            <v>AS</v>
          </cell>
          <cell r="E4104">
            <v>11.17</v>
          </cell>
        </row>
        <row r="4105">
          <cell r="A4105">
            <v>38455</v>
          </cell>
          <cell r="B4105" t="str">
            <v>TE MISTURADOR, PPR, F/M/M, DN 25 X 25 MM, PARA AGUA QUENTE PREDIAL                                                                                                                                                                                                                                                                                                                                                                                                                                        </v>
          </cell>
          <cell r="C4105" t="str">
            <v>UND</v>
          </cell>
          <cell r="D4105" t="str">
            <v>AS</v>
          </cell>
          <cell r="E4105">
            <v>14.95</v>
          </cell>
        </row>
        <row r="4106">
          <cell r="A4106">
            <v>38462</v>
          </cell>
          <cell r="B4106" t="str">
            <v>TE NORMAL, PPR, F/F/F, SOLDAVEL, 90 GRAUS, DN 110 X 110 X 110 MM, PARA AGUA QUENTE PREDIAL                                                                                                                                                                                                                                                                                                                                                                                                                </v>
          </cell>
          <cell r="C4106" t="str">
            <v>UND</v>
          </cell>
          <cell r="D4106" t="str">
            <v>AS</v>
          </cell>
          <cell r="E4106">
            <v>241.08</v>
          </cell>
        </row>
        <row r="4107">
          <cell r="A4107">
            <v>36362</v>
          </cell>
          <cell r="B4107" t="str">
            <v>TE NORMAL, PPR, F/F/F, SOLDAVEL, 90 GRAUS, DN 20 X 20 X 20 MM, PARA AGUA QUENTE PREDIAL                                                                                                                                                                                                                                                                                                                                                                                                                   </v>
          </cell>
          <cell r="C4107" t="str">
            <v>UND</v>
          </cell>
          <cell r="D4107" t="str">
            <v>AS</v>
          </cell>
          <cell r="E4107">
            <v>3.33</v>
          </cell>
        </row>
        <row r="4108">
          <cell r="A4108">
            <v>36298</v>
          </cell>
          <cell r="B4108" t="str">
            <v>TE NORMAL, PPR, F/F/F, SOLDAVEL, 90 GRAUS, DN 25 X 25 X 25 MM, PARA AGUA QUENTE PREDIAL                                                                                                                                                                                                                                                                                                                                                                                                                   </v>
          </cell>
          <cell r="C4108" t="str">
            <v>UND</v>
          </cell>
          <cell r="D4108" t="str">
            <v>AS</v>
          </cell>
          <cell r="E4108">
            <v>2.86</v>
          </cell>
        </row>
        <row r="4109">
          <cell r="A4109">
            <v>38456</v>
          </cell>
          <cell r="B4109" t="str">
            <v>TE NORMAL, PPR, F/F/F, SOLDAVEL, 90 GRAUS, DN 32 X 32 X 32 MM, PARA AGUA QUENTE PREDIAL                                                                                                                                                                                                                                                                                                                                                                                                                   </v>
          </cell>
          <cell r="C4109" t="str">
            <v>UND</v>
          </cell>
          <cell r="D4109" t="str">
            <v>AS</v>
          </cell>
          <cell r="E4109">
            <v>7.13</v>
          </cell>
        </row>
        <row r="4110">
          <cell r="A4110">
            <v>38457</v>
          </cell>
          <cell r="B4110" t="str">
            <v>TE NORMAL, PPR, F/F/F, SOLDAVEL, 90 GRAUS, DN 40 X 40 X 40 MM, PARA AGUA QUENTE PREDIAL                                                                                                                                                                                                                                                                                                                                                                                                                   </v>
          </cell>
          <cell r="C4110" t="str">
            <v>UND</v>
          </cell>
          <cell r="D4110" t="str">
            <v>AS</v>
          </cell>
          <cell r="E4110">
            <v>12.99</v>
          </cell>
        </row>
        <row r="4111">
          <cell r="A4111">
            <v>38458</v>
          </cell>
          <cell r="B4111" t="str">
            <v>TE NORMAL, PPR, F/F/F, SOLDAVEL, 90 GRAUS, DN 50 X 50 X 50 MM, PARA AGUA QUENTE PREDIAL                                                                                                                                                                                                                                                                                                                                                                                                                   </v>
          </cell>
          <cell r="C4111" t="str">
            <v>UND</v>
          </cell>
          <cell r="D4111" t="str">
            <v>AS</v>
          </cell>
          <cell r="E4111">
            <v>25.02</v>
          </cell>
        </row>
        <row r="4112">
          <cell r="A4112">
            <v>38459</v>
          </cell>
          <cell r="B4112" t="str">
            <v>TE NORMAL, PPR, F/F/F, SOLDAVEL, 90 GRAUS, DN 63 X 63 X 63 MM, PARA AGUA QUENTE PREDIAL                                                                                                                                                                                                                                                                                                                                                                                                                   </v>
          </cell>
          <cell r="C4112" t="str">
            <v>UND</v>
          </cell>
          <cell r="D4112" t="str">
            <v>AS</v>
          </cell>
          <cell r="E4112">
            <v>39.34</v>
          </cell>
        </row>
        <row r="4113">
          <cell r="A4113">
            <v>38460</v>
          </cell>
          <cell r="B4113" t="str">
            <v>TE NORMAL, PPR, F/F/F, SOLDAVEL, 90 GRAUS, DN 75 X 75 X 75 MM, PARA AGUA QUENTE PREDIAL                                                                                                                                                                                                                                                                                                                                                                                                                   </v>
          </cell>
          <cell r="C4113" t="str">
            <v>UND</v>
          </cell>
          <cell r="D4113" t="str">
            <v>AS</v>
          </cell>
          <cell r="E4113">
            <v>84.39</v>
          </cell>
        </row>
        <row r="4114">
          <cell r="A4114">
            <v>38461</v>
          </cell>
          <cell r="B4114" t="str">
            <v>TE NORMAL, PPR, F/F/F, SOLDAVEL, 90 GRAUS, DN 90 X 90 X 90 MM, PARA AGUA QUENTE PREDIAL                                                                                                                                                                                                                                                                                                                                                                                                                   </v>
          </cell>
          <cell r="C4114" t="str">
            <v>UND</v>
          </cell>
          <cell r="D4114" t="str">
            <v>AS</v>
          </cell>
          <cell r="E4114">
            <v>113.25</v>
          </cell>
        </row>
        <row r="4115">
          <cell r="A4115">
            <v>7094</v>
          </cell>
          <cell r="B4115" t="str">
            <v>TE PVC ROSCAVEL 90 GRAUS, 1", PARA  AGUA FRIA PREDIAL                                                                                                                                                                                                                                                                                                                                                                                                                                                     </v>
          </cell>
          <cell r="C4115" t="str">
            <v>UND</v>
          </cell>
          <cell r="D4115" t="str">
            <v>CR</v>
          </cell>
          <cell r="E4115">
            <v>13.91</v>
          </cell>
        </row>
        <row r="4116">
          <cell r="A4116">
            <v>7116</v>
          </cell>
          <cell r="B4116" t="str">
            <v>TE PVC SOLDAVEL, BBB, 90 GRAUS, DN 40 MM, PARA ESGOTO SECUNDARIO PREDIAL                                                                                                                                                                                                                                                                                                                                                                                                                                  </v>
          </cell>
          <cell r="C4116" t="str">
            <v>UND</v>
          </cell>
          <cell r="D4116" t="str">
            <v>CR</v>
          </cell>
          <cell r="E4116">
            <v>4.07</v>
          </cell>
        </row>
        <row r="4117">
          <cell r="A4117">
            <v>7118</v>
          </cell>
          <cell r="B4117" t="str">
            <v>TE PVC, ROSCAVEL, 90 GRAUS, 1 1/2", AGUA FRIA PREDIAL                                                                                                                                                                                                                                                                                                                                                                                                                                                     </v>
          </cell>
          <cell r="C4117" t="str">
            <v>UND</v>
          </cell>
          <cell r="D4117" t="str">
            <v>CR</v>
          </cell>
          <cell r="E4117">
            <v>28.6</v>
          </cell>
        </row>
        <row r="4118">
          <cell r="A4118">
            <v>7098</v>
          </cell>
          <cell r="B4118" t="str">
            <v>TE PVC, ROSCAVEL, 90 GRAUS, 1/2",  AGUA FRIA PREDIAL                                                                                                                                                                                                                                                                                                                                                                                                                                                      </v>
          </cell>
          <cell r="C4118" t="str">
            <v>UND</v>
          </cell>
          <cell r="D4118" t="str">
            <v>CR</v>
          </cell>
          <cell r="E4118">
            <v>4.25</v>
          </cell>
        </row>
        <row r="4119">
          <cell r="A4119">
            <v>7110</v>
          </cell>
          <cell r="B4119" t="str">
            <v>TE PVC, ROSCAVEL, 90 GRAUS, 2",  AGUA FRIA PREDIAL                                                                                                                                                                                                                                                                                                                                                                                                                                                        </v>
          </cell>
          <cell r="C4119" t="str">
            <v>UND</v>
          </cell>
          <cell r="D4119" t="str">
            <v>CR</v>
          </cell>
          <cell r="E4119">
            <v>54.38</v>
          </cell>
        </row>
        <row r="4120">
          <cell r="A4120">
            <v>7123</v>
          </cell>
          <cell r="B4120" t="str">
            <v>TE PVC, ROSCAVEL, 90 GRAUS, 3/4", AGUA FRIA PREDIAL                                                                                                                                                                                                                                                                                                                                                                                                                                                       </v>
          </cell>
          <cell r="C4120" t="str">
            <v>UND</v>
          </cell>
          <cell r="D4120" t="str">
            <v>CR</v>
          </cell>
          <cell r="E4120">
            <v>5.14</v>
          </cell>
        </row>
        <row r="4121">
          <cell r="A4121">
            <v>7121</v>
          </cell>
          <cell r="B4121" t="str">
            <v>TE PVC, SOLDAVEL, COM BUCHA DE LATAO NA BOLSA CENTRAL, 90 GRAUS, 20 MM X 1/2", PARA AGUA FRIA PREDIAL                                                                                                                                                                                                                                                                                                                                                                                                     </v>
          </cell>
          <cell r="C4121" t="str">
            <v>UND</v>
          </cell>
          <cell r="D4121" t="str">
            <v>CR</v>
          </cell>
          <cell r="E4121">
            <v>10.17</v>
          </cell>
        </row>
        <row r="4122">
          <cell r="A4122">
            <v>7137</v>
          </cell>
          <cell r="B4122" t="str">
            <v>TE PVC, SOLDAVEL, COM BUCHA DE LATAO NA BOLSA CENTRAL, 90 GRAUS, 25 MM X 1/2", PARA AGUA FRIA PREDIAL                                                                                                                                                                                                                                                                                                                                                                                                     </v>
          </cell>
          <cell r="C4122" t="str">
            <v>UND</v>
          </cell>
          <cell r="D4122" t="str">
            <v>CR</v>
          </cell>
          <cell r="E4122">
            <v>11.11</v>
          </cell>
        </row>
        <row r="4123">
          <cell r="A4123">
            <v>7122</v>
          </cell>
          <cell r="B4123" t="str">
            <v>TE PVC, SOLDAVEL, COM BUCHA DE LATAO NA BOLSA CENTRAL, 90 GRAUS, 25 MM X 3/4", PARA AGUA FRIA PREDIAL                                                                                                                                                                                                                                                                                                                                                                                                     </v>
          </cell>
          <cell r="C4123" t="str">
            <v>UND</v>
          </cell>
          <cell r="D4123" t="str">
            <v>CR</v>
          </cell>
          <cell r="E4123">
            <v>12.23</v>
          </cell>
        </row>
        <row r="4124">
          <cell r="A4124">
            <v>7114</v>
          </cell>
          <cell r="B4124" t="str">
            <v>TE PVC, SOLDAVEL, COM BUCHA DE LATAO NA BOLSA CENTRAL, 90 GRAUS, 32 MM X 3/4", PARA AGUA FRIA PREDIAL                                                                                                                                                                                                                                                                                                                                                                                                     </v>
          </cell>
          <cell r="C4124" t="str">
            <v>UND</v>
          </cell>
          <cell r="D4124" t="str">
            <v>CR</v>
          </cell>
          <cell r="E4124">
            <v>14.22</v>
          </cell>
        </row>
        <row r="4125">
          <cell r="A4125">
            <v>7109</v>
          </cell>
          <cell r="B4125" t="str">
            <v>TE PVC, SOLDAVEL, COM ROSCA NA BOLSA CENTRAL, 90 GRAUS, 20 MM X 1/2", PARA AGUA FRIA PREDIAL                                                                                                                                                                                                                                                                                                                                                                                                              </v>
          </cell>
          <cell r="C4125" t="str">
            <v>UND</v>
          </cell>
          <cell r="D4125" t="str">
            <v>CR</v>
          </cell>
          <cell r="E4125">
            <v>2.82</v>
          </cell>
        </row>
        <row r="4126">
          <cell r="A4126">
            <v>7135</v>
          </cell>
          <cell r="B4126" t="str">
            <v>TE PVC, SOLDAVEL, COM ROSCA NA BOLSA CENTRAL, 90 GRAUS, 25 MM X 1/2", PARA AGUA FRIA PREDIAL                                                                                                                                                                                                                                                                                                                                                                                                              </v>
          </cell>
          <cell r="C4126" t="str">
            <v>UND</v>
          </cell>
          <cell r="D4126" t="str">
            <v>CR</v>
          </cell>
          <cell r="E4126">
            <v>5.77</v>
          </cell>
        </row>
        <row r="4127">
          <cell r="A4127">
            <v>37947</v>
          </cell>
          <cell r="B4127" t="str">
            <v>TE PVC, SOLDAVEL, COM ROSCA NA BOLSA CENTRAL, 90 GRAUS, 25 MM X 3/4", PARA AGUA FRIA PREDIAL                                                                                                                                                                                                                                                                                                                                                                                                              </v>
          </cell>
          <cell r="C4127" t="str">
            <v>UND</v>
          </cell>
          <cell r="D4127" t="str">
            <v>CR</v>
          </cell>
          <cell r="E4127">
            <v>4.69</v>
          </cell>
        </row>
        <row r="4128">
          <cell r="A4128">
            <v>7103</v>
          </cell>
          <cell r="B4128" t="str">
            <v>TE PVC, SOLDAVEL, COM ROSCA NA BOLSA CENTRAL, 90 GRAUS, 32 MM X 3/4", PARA AGUA FRIA PREDIAL                                                                                                                                                                                                                                                                                                                                                                                                              </v>
          </cell>
          <cell r="C4128" t="str">
            <v>UND</v>
          </cell>
          <cell r="D4128" t="str">
            <v>CR</v>
          </cell>
          <cell r="E4128">
            <v>15.29</v>
          </cell>
        </row>
        <row r="4129">
          <cell r="A4129">
            <v>40419</v>
          </cell>
          <cell r="B4129" t="str">
            <v>TE RANHURADO EM FERRO FUNDIDO, DN 50 (2")                                                                                                                                                                                                                                                                                                                                                                                                                                                                 </v>
          </cell>
          <cell r="C4129" t="str">
            <v>UND</v>
          </cell>
          <cell r="D4129" t="str">
            <v>AS</v>
          </cell>
          <cell r="E4129">
            <v>36.95</v>
          </cell>
        </row>
        <row r="4130">
          <cell r="A4130">
            <v>40420</v>
          </cell>
          <cell r="B4130" t="str">
            <v>TE RANHURADO EM FERRO FUNDIDO, DN 65 (2 1/2")                                                                                                                                                                                                                                                                                                                                                                                                                                                             </v>
          </cell>
          <cell r="C4130" t="str">
            <v>UND</v>
          </cell>
          <cell r="D4130" t="str">
            <v>AS</v>
          </cell>
          <cell r="E4130">
            <v>53.91</v>
          </cell>
        </row>
        <row r="4131">
          <cell r="A4131">
            <v>40421</v>
          </cell>
          <cell r="B4131" t="str">
            <v>TE RANHURADO EM FERRO FUNDIDO, DN 80 (3")                                                                                                                                                                                                                                                                                                                                                                                                                                                                 </v>
          </cell>
          <cell r="C4131" t="str">
            <v>UND</v>
          </cell>
          <cell r="D4131" t="str">
            <v>AS</v>
          </cell>
          <cell r="E4131">
            <v>57.39</v>
          </cell>
        </row>
        <row r="4132">
          <cell r="A4132">
            <v>38905</v>
          </cell>
          <cell r="B4132" t="str">
            <v>TE ROSCA FEMEA, METALICO, PARA CONEXAO COM ANEL DESLIZANTE, DN 16 MM X 1/2", EM TUBO PEX PARA INST. AGUA QUENTE/FRIA                                                                                                                                                                                                                                                                                                                                                                                      </v>
          </cell>
          <cell r="C4132" t="str">
            <v>UND</v>
          </cell>
          <cell r="D4132" t="str">
            <v>AS</v>
          </cell>
          <cell r="E4132">
            <v>18.57</v>
          </cell>
        </row>
        <row r="4133">
          <cell r="A4133">
            <v>38907</v>
          </cell>
          <cell r="B4133" t="str">
            <v>TE ROSCA FEMEA, METALICO, PARA CONEXAO COM ANEL DESLIZANTE, DN 20 MM X 1/2", EM TUBO PEX PARA INST. AGUA QUENTE/FRIA                                                                                                                                                                                                                                                                                                                                                                                      </v>
          </cell>
          <cell r="C4133" t="str">
            <v>UND</v>
          </cell>
          <cell r="D4133" t="str">
            <v>AS</v>
          </cell>
          <cell r="E4133">
            <v>17.9</v>
          </cell>
        </row>
        <row r="4134">
          <cell r="A4134">
            <v>38910</v>
          </cell>
          <cell r="B4134" t="str">
            <v>TE ROSCA FEMEA, METALICO, PARA CONEXAO COM ANEL DESLIZANTE, DN 25 MM X 3/4", EM TUBO PEX PARA INST. AGUA QUENTE/FRIA                                                                                                                                                                                                                                                                                                                                                                                      </v>
          </cell>
          <cell r="C4134" t="str">
            <v>UND</v>
          </cell>
          <cell r="D4134" t="str">
            <v>AS</v>
          </cell>
          <cell r="E4134">
            <v>20.94</v>
          </cell>
        </row>
        <row r="4135">
          <cell r="A4135">
            <v>11655</v>
          </cell>
          <cell r="B4135" t="str">
            <v>TE SANITARIO DE REDUCAO, PVC, DN 100 X 50 MM, SERIE NORMAL, PARA ESGOTO PREDIAL                                                                                                                                                                                                                                                                                                                                                                                                                           </v>
          </cell>
          <cell r="C4135" t="str">
            <v>UND</v>
          </cell>
          <cell r="D4135" t="str">
            <v>CR</v>
          </cell>
          <cell r="E4135">
            <v>18.83</v>
          </cell>
        </row>
        <row r="4136">
          <cell r="A4136">
            <v>11656</v>
          </cell>
          <cell r="B4136" t="str">
            <v>TE SANITARIO DE REDUCAO, PVC, DN 100 X 75 MM, SERIE NORMAL PARA ESGOTO PREDIAL                                                                                                                                                                                                                                                                                                                                                                                                                            </v>
          </cell>
          <cell r="C4136" t="str">
            <v>UND</v>
          </cell>
          <cell r="D4136" t="str">
            <v>CR</v>
          </cell>
          <cell r="E4136">
            <v>21.62</v>
          </cell>
        </row>
        <row r="4137">
          <cell r="A4137">
            <v>7091</v>
          </cell>
          <cell r="B4137" t="str">
            <v>TE SANITARIO, PVC, DN 100 X 100 MM, SERIE NORMAL, PARA ESGOTO PREDIAL                                                                                                                                                                                                                                                                                                                                                                                                                                     </v>
          </cell>
          <cell r="C4137" t="str">
            <v>UND</v>
          </cell>
          <cell r="D4137" t="str">
            <v>CR</v>
          </cell>
          <cell r="E4137">
            <v>17.71</v>
          </cell>
        </row>
        <row r="4138">
          <cell r="A4138">
            <v>37948</v>
          </cell>
          <cell r="B4138" t="str">
            <v>TE SANITARIO, PVC, DN 40 X 40 MM, SERIE NORMAL, PARA ESGOTO PREDIAL                                                                                                                                                                                                                                                                                                                                                                                                                                       </v>
          </cell>
          <cell r="C4138" t="str">
            <v>UND</v>
          </cell>
          <cell r="D4138" t="str">
            <v>CR</v>
          </cell>
          <cell r="E4138">
            <v>4.1</v>
          </cell>
        </row>
        <row r="4139">
          <cell r="A4139">
            <v>7097</v>
          </cell>
          <cell r="B4139" t="str">
            <v>TE SANITARIO, PVC, DN 50 X 50 MM, SERIE NORMAL, PARA ESGOTO PREDIAL                                                                                                                                                                                                                                                                                                                                                                                                                                       </v>
          </cell>
          <cell r="C4139" t="str">
            <v>UND</v>
          </cell>
          <cell r="D4139" t="str">
            <v>CR</v>
          </cell>
          <cell r="E4139">
            <v>8.32</v>
          </cell>
        </row>
        <row r="4140">
          <cell r="A4140">
            <v>11658</v>
          </cell>
          <cell r="B4140" t="str">
            <v>TE SANITARIO, PVC, DN 75 X 75 MM, SERIE NORMAL PARA ESGOTO PREDIAL                                                                                                                                                                                                                                                                                                                                                                                                                                        </v>
          </cell>
          <cell r="C4140" t="str">
            <v>UND</v>
          </cell>
          <cell r="D4140" t="str">
            <v>CR</v>
          </cell>
          <cell r="E4140">
            <v>18.38</v>
          </cell>
        </row>
        <row r="4141">
          <cell r="A4141">
            <v>7146</v>
          </cell>
          <cell r="B4141" t="str">
            <v>TE SOLDAVEL, PVC, 90 GRAUS, 110 MM, PARA AGUA FRIA PREDIAL (NBR 5648)                                                                                                                                                                                                                                                                                                                                                                                                                                     </v>
          </cell>
          <cell r="C4141" t="str">
            <v>UND</v>
          </cell>
          <cell r="D4141" t="str">
            <v>CR</v>
          </cell>
          <cell r="E4141">
            <v>186.12</v>
          </cell>
        </row>
        <row r="4142">
          <cell r="A4142">
            <v>7138</v>
          </cell>
          <cell r="B4142" t="str">
            <v>TE SOLDAVEL, PVC, 90 GRAUS, 20 MM, PARA AGUA FRIA PREDIAL (NBR 5648)                                                                                                                                                                                                                                                                                                                                                                                                                                      </v>
          </cell>
          <cell r="C4142" t="str">
            <v>UND</v>
          </cell>
          <cell r="D4142" t="str">
            <v>CR</v>
          </cell>
          <cell r="E4142">
            <v>1.18</v>
          </cell>
        </row>
        <row r="4143">
          <cell r="A4143">
            <v>7139</v>
          </cell>
          <cell r="B4143" t="str">
            <v>TE SOLDAVEL, PVC, 90 GRAUS, 25 MM, PARA AGUA FRIA PREDIAL (NBR 5648)                                                                                                                                                                                                                                                                                                                                                                                                                                      </v>
          </cell>
          <cell r="C4143" t="str">
            <v>UND</v>
          </cell>
          <cell r="D4143" t="str">
            <v>CR</v>
          </cell>
          <cell r="E4143">
            <v>1.33</v>
          </cell>
        </row>
        <row r="4144">
          <cell r="A4144">
            <v>7140</v>
          </cell>
          <cell r="B4144" t="str">
            <v>TE SOLDAVEL, PVC, 90 GRAUS, 32 MM, PARA AGUA FRIA PREDIAL (NBR 5648)                                                                                                                                                                                                                                                                                                                                                                                                                                      </v>
          </cell>
          <cell r="C4144" t="str">
            <v>UND</v>
          </cell>
          <cell r="D4144" t="str">
            <v>CR</v>
          </cell>
          <cell r="E4144">
            <v>4.19</v>
          </cell>
        </row>
        <row r="4145">
          <cell r="A4145">
            <v>7141</v>
          </cell>
          <cell r="B4145" t="str">
            <v>TE SOLDAVEL, PVC, 90 GRAUS, 40 MM, PARA AGUA FRIA PREDIAL (NBR 5648)                                                                                                                                                                                                                                                                                                                                                                                                                                      </v>
          </cell>
          <cell r="C4145" t="str">
            <v>UND</v>
          </cell>
          <cell r="D4145" t="str">
            <v>CR</v>
          </cell>
          <cell r="E4145">
            <v>10.24</v>
          </cell>
        </row>
        <row r="4146">
          <cell r="A4146">
            <v>7143</v>
          </cell>
          <cell r="B4146" t="str">
            <v>TE SOLDAVEL, PVC, 90 GRAUS, 60 MM, PARA AGUA FRIA PREDIAL (NBR 5648)                                                                                                                                                                                                                                                                                                                                                                                                                                      </v>
          </cell>
          <cell r="C4146" t="str">
            <v>UND</v>
          </cell>
          <cell r="D4146" t="str">
            <v>CR</v>
          </cell>
          <cell r="E4146">
            <v>34.36</v>
          </cell>
        </row>
        <row r="4147">
          <cell r="A4147">
            <v>7144</v>
          </cell>
          <cell r="B4147" t="str">
            <v>TE SOLDAVEL, PVC, 90 GRAUS, 75 MM, PARA AGUA FRIA PREDIAL (NBR 5648)                                                                                                                                                                                                                                                                                                                                                                                                                                      </v>
          </cell>
          <cell r="C4147" t="str">
            <v>UND</v>
          </cell>
          <cell r="D4147" t="str">
            <v>CR</v>
          </cell>
          <cell r="E4147">
            <v>63.75</v>
          </cell>
        </row>
        <row r="4148">
          <cell r="A4148">
            <v>7145</v>
          </cell>
          <cell r="B4148" t="str">
            <v>TE SOLDAVEL, PVC, 90 GRAUS, 85 MM, PARA AGUA FRIA PREDIAL (NBR 5648)                                                                                                                                                                                                                                                                                                                                                                                                                                      </v>
          </cell>
          <cell r="C4148" t="str">
            <v>UND</v>
          </cell>
          <cell r="D4148" t="str">
            <v>CR</v>
          </cell>
          <cell r="E4148">
            <v>86.68</v>
          </cell>
        </row>
        <row r="4149">
          <cell r="A4149">
            <v>7142</v>
          </cell>
          <cell r="B4149" t="str">
            <v>TE SOLDAVEL, PVC, 90 GRAUS,50 MM, PARA AGUA FRIA PREDIAL (NBR 5648)                                                                                                                                                                                                                                                                                                                                                                                                                                       </v>
          </cell>
          <cell r="C4149" t="str">
            <v>UND</v>
          </cell>
          <cell r="D4149" t="str">
            <v>CR</v>
          </cell>
          <cell r="E4149">
            <v>10.7</v>
          </cell>
        </row>
        <row r="4150">
          <cell r="A4150">
            <v>3593</v>
          </cell>
          <cell r="B4150" t="str">
            <v>TE 45 GRAUS DE FERRO GALVANIZADO, COM ROSCA BSP, DE 1 1/2"                                                                                                                                                                                                                                                                                                                                                                                                                                                </v>
          </cell>
          <cell r="C4150" t="str">
            <v>UND</v>
          </cell>
          <cell r="D4150" t="str">
            <v>AS</v>
          </cell>
          <cell r="E4150">
            <v>101.47</v>
          </cell>
        </row>
        <row r="4151">
          <cell r="A4151">
            <v>3588</v>
          </cell>
          <cell r="B4151" t="str">
            <v>TE 45 GRAUS DE FERRO GALVANIZADO, COM ROSCA BSP, DE 1 1/4"                                                                                                                                                                                                                                                                                                                                                                                                                                                </v>
          </cell>
          <cell r="C4151" t="str">
            <v>UND</v>
          </cell>
          <cell r="D4151" t="str">
            <v>AS</v>
          </cell>
          <cell r="E4151">
            <v>78.21</v>
          </cell>
        </row>
        <row r="4152">
          <cell r="A4152">
            <v>3585</v>
          </cell>
          <cell r="B4152" t="str">
            <v>TE 45 GRAUS DE FERRO GALVANIZADO, COM ROSCA BSP, DE 1/2"                                                                                                                                                                                                                                                                                                                                                                                                                                                  </v>
          </cell>
          <cell r="C4152" t="str">
            <v>UND</v>
          </cell>
          <cell r="D4152" t="str">
            <v>AS</v>
          </cell>
          <cell r="E4152">
            <v>24.16</v>
          </cell>
        </row>
        <row r="4153">
          <cell r="A4153">
            <v>3587</v>
          </cell>
          <cell r="B4153" t="str">
            <v>TE 45 GRAUS DE FERRO GALVANIZADO, COM ROSCA BSP, DE 1"                                                                                                                                                                                                                                                                                                                                                                                                                                                    </v>
          </cell>
          <cell r="C4153" t="str">
            <v>UND</v>
          </cell>
          <cell r="D4153" t="str">
            <v>AS</v>
          </cell>
          <cell r="E4153">
            <v>48.53</v>
          </cell>
        </row>
        <row r="4154">
          <cell r="A4154">
            <v>3590</v>
          </cell>
          <cell r="B4154" t="str">
            <v>TE 45 GRAUS DE FERRO GALVANIZADO, COM ROSCA BSP, DE 2 1/2"                                                                                                                                                                                                                                                                                                                                                                                                                                                </v>
          </cell>
          <cell r="C4154" t="str">
            <v>UND</v>
          </cell>
          <cell r="D4154" t="str">
            <v>AS</v>
          </cell>
          <cell r="E4154">
            <v>288.11</v>
          </cell>
        </row>
        <row r="4155">
          <cell r="A4155">
            <v>3589</v>
          </cell>
          <cell r="B4155" t="str">
            <v>TE 45 GRAUS DE FERRO GALVANIZADO, COM ROSCA BSP, DE 2"                                                                                                                                                                                                                                                                                                                                                                                                                                                    </v>
          </cell>
          <cell r="C4155" t="str">
            <v>UND</v>
          </cell>
          <cell r="D4155" t="str">
            <v>AS</v>
          </cell>
          <cell r="E4155">
            <v>154.64</v>
          </cell>
        </row>
        <row r="4156">
          <cell r="A4156">
            <v>3586</v>
          </cell>
          <cell r="B4156" t="str">
            <v>TE 45 GRAUS DE FERRO GALVANIZADO, COM ROSCA BSP, DE 3/4"                                                                                                                                                                                                                                                                                                                                                                                                                                                  </v>
          </cell>
          <cell r="C4156" t="str">
            <v>UND</v>
          </cell>
          <cell r="D4156" t="str">
            <v>AS</v>
          </cell>
          <cell r="E4156">
            <v>31.64</v>
          </cell>
        </row>
        <row r="4157">
          <cell r="A4157">
            <v>3592</v>
          </cell>
          <cell r="B4157" t="str">
            <v>TE 45 GRAUS DE FERRO GALVANIZADO, COM ROSCA BSP, DE 3"                                                                                                                                                                                                                                                                                                                                                                                                                                                    </v>
          </cell>
          <cell r="C4157" t="str">
            <v>UND</v>
          </cell>
          <cell r="D4157" t="str">
            <v>AS</v>
          </cell>
          <cell r="E4157">
            <v>455.41</v>
          </cell>
        </row>
        <row r="4158">
          <cell r="A4158">
            <v>3591</v>
          </cell>
          <cell r="B4158" t="str">
            <v>TE 45 GRAUS DE FERRO GALVANIZADO, COM ROSCA BSP, DE 4"                                                                                                                                                                                                                                                                                                                                                                                                                                                    </v>
          </cell>
          <cell r="C4158" t="str">
            <v>UND</v>
          </cell>
          <cell r="D4158" t="str">
            <v>AS</v>
          </cell>
          <cell r="E4158">
            <v>730.05</v>
          </cell>
        </row>
        <row r="4159">
          <cell r="A4159">
            <v>40396</v>
          </cell>
          <cell r="B4159" t="str">
            <v>TE 90 GRAUS EM ACO CARBONO, SOLDAVEL, PRESSAO 3.000 LBS, DN 1 1/2"                                                                                                                                                                                                                                                                                                                                                                                                                                        </v>
          </cell>
          <cell r="C4159" t="str">
            <v>UND</v>
          </cell>
          <cell r="D4159" t="str">
            <v>CR</v>
          </cell>
          <cell r="E4159">
            <v>284.54</v>
          </cell>
        </row>
        <row r="4160">
          <cell r="A4160">
            <v>40395</v>
          </cell>
          <cell r="B4160" t="str">
            <v>TE 90 GRAUS EM ACO CARBONO, SOLDAVEL, PRESSAO 3.000 LBS, DN 1 1/4"                                                                                                                                                                                                                                                                                                                                                                                                                                        </v>
          </cell>
          <cell r="C4160" t="str">
            <v>UND</v>
          </cell>
          <cell r="D4160" t="str">
            <v>CR</v>
          </cell>
          <cell r="E4160">
            <v>218.37</v>
          </cell>
        </row>
        <row r="4161">
          <cell r="A4161">
            <v>40392</v>
          </cell>
          <cell r="B4161" t="str">
            <v>TE 90 GRAUS EM ACO CARBONO, SOLDAVEL, PRESSAO 3.000 LBS, DN 1/2"                                                                                                                                                                                                                                                                                                                                                                                                                                          </v>
          </cell>
          <cell r="C4161" t="str">
            <v>UND</v>
          </cell>
          <cell r="D4161" t="str">
            <v>CR</v>
          </cell>
          <cell r="E4161">
            <v>70.26</v>
          </cell>
        </row>
        <row r="4162">
          <cell r="A4162">
            <v>40394</v>
          </cell>
          <cell r="B4162" t="str">
            <v>TE 90 GRAUS EM ACO CARBONO, SOLDAVEL, PRESSAO 3.000 LBS, DN 1"                                                                                                                                                                                                                                                                                                                                                                                                                                            </v>
          </cell>
          <cell r="C4162" t="str">
            <v>UND</v>
          </cell>
          <cell r="D4162" t="str">
            <v>CR</v>
          </cell>
          <cell r="E4162">
            <v>142.17</v>
          </cell>
        </row>
        <row r="4163">
          <cell r="A4163">
            <v>40398</v>
          </cell>
          <cell r="B4163" t="str">
            <v>TE 90 GRAUS EM ACO CARBONO, SOLDAVEL, PRESSAO 3.000 LBS, DN 2 1/2"                                                                                                                                                                                                                                                                                                                                                                                                                                        </v>
          </cell>
          <cell r="C4163" t="str">
            <v>UND</v>
          </cell>
          <cell r="D4163" t="str">
            <v>CR</v>
          </cell>
          <cell r="E4163">
            <v>912.86</v>
          </cell>
        </row>
        <row r="4164">
          <cell r="A4164">
            <v>40397</v>
          </cell>
          <cell r="B4164" t="str">
            <v>TE 90 GRAUS EM ACO CARBONO, SOLDAVEL, PRESSAO 3.000 LBS, DN 2"                                                                                                                                                                                                                                                                                                                                                                                                                                            </v>
          </cell>
          <cell r="C4164" t="str">
            <v>UND</v>
          </cell>
          <cell r="D4164" t="str">
            <v>CR</v>
          </cell>
          <cell r="E4164">
            <v>467.49</v>
          </cell>
        </row>
        <row r="4165">
          <cell r="A4165">
            <v>40393</v>
          </cell>
          <cell r="B4165" t="str">
            <v>TE 90 GRAUS EM ACO CARBONO, SOLDAVEL, PRESSAO 3.000 LBS, DN 3/4"                                                                                                                                                                                                                                                                                                                                                                                                                                          </v>
          </cell>
          <cell r="C4165" t="str">
            <v>UND</v>
          </cell>
          <cell r="D4165" t="str">
            <v>CR</v>
          </cell>
          <cell r="E4165">
            <v>90.51</v>
          </cell>
        </row>
        <row r="4166">
          <cell r="A4166">
            <v>40399</v>
          </cell>
          <cell r="B4166" t="str">
            <v>TE 90 GRAUS EM ACO CARBONO, SOLDAVEL, PRESSAO 3.000 LBS, DN 3"                                                                                                                                                                                                                                                                                                                                                                                                                                            </v>
          </cell>
          <cell r="C4166" t="str">
            <v>UND</v>
          </cell>
          <cell r="D4166" t="str">
            <v>CR</v>
          </cell>
          <cell r="E4166">
            <v>1493.42</v>
          </cell>
        </row>
        <row r="4167">
          <cell r="A4167">
            <v>39322</v>
          </cell>
          <cell r="B4167" t="str">
            <v>TE, PLASTICO, DN 16 MM, PARA CONEXAO COM CRIMPAGEM, EM TUBO PEX PARA INST. AGUA QUENTE/FRIA                                                                                                                                                                                                                                                                                                                                                                                                               </v>
          </cell>
          <cell r="C4167" t="str">
            <v>UND</v>
          </cell>
          <cell r="D4167" t="str">
            <v>AS</v>
          </cell>
          <cell r="E4167">
            <v>8.83</v>
          </cell>
        </row>
        <row r="4168">
          <cell r="A4168">
            <v>39289</v>
          </cell>
          <cell r="B4168" t="str">
            <v>TE, PLASTICO, DN 20 MM, PARA CONEXAO COM CRIMPAGEM, EM TUBO PEX PARA INST. AGUA QUENTE/FRIA                                                                                                                                                                                                                                                                                                                                                                                                               </v>
          </cell>
          <cell r="C4168" t="str">
            <v>UND</v>
          </cell>
          <cell r="D4168" t="str">
            <v>AS</v>
          </cell>
          <cell r="E4168">
            <v>16.46</v>
          </cell>
        </row>
        <row r="4169">
          <cell r="A4169">
            <v>39290</v>
          </cell>
          <cell r="B4169" t="str">
            <v>TE, PLASTICO, DN 25 MM, PARA CONEXAO COM CRIMPAGEM, EM TUBO PEX PARA INST. AGUA QUENTE/FRIA                                                                                                                                                                                                                                                                                                                                                                                                               </v>
          </cell>
          <cell r="C4169" t="str">
            <v>UND</v>
          </cell>
          <cell r="D4169" t="str">
            <v>AS</v>
          </cell>
          <cell r="E4169">
            <v>27.8</v>
          </cell>
        </row>
        <row r="4170">
          <cell r="A4170">
            <v>39291</v>
          </cell>
          <cell r="B4170" t="str">
            <v>TE, PLASTICO, DN 32 MM, PARA CONEXAO COM CRIMPAGEM, EM TUBO PEX PARA INST. AGUA QUENTE/FRIA                                                                                                                                                                                                                                                                                                                                                                                                               </v>
          </cell>
          <cell r="C4170" t="str">
            <v>UND</v>
          </cell>
          <cell r="D4170" t="str">
            <v>AS</v>
          </cell>
          <cell r="E4170">
            <v>30.74</v>
          </cell>
        </row>
        <row r="4171">
          <cell r="A4171">
            <v>41892</v>
          </cell>
          <cell r="B4171" t="str">
            <v>TE, PVC PBA, BBB, 90 GRAUS, DN 100 / DE 110 MM, PARA REDE  AGUA (NBR 10351)                                                                                                                                                                                                                                                                                                                                                                                                                               </v>
          </cell>
          <cell r="C4171" t="str">
            <v>UND</v>
          </cell>
          <cell r="D4171" t="str">
            <v>AS</v>
          </cell>
          <cell r="E4171">
            <v>94.79</v>
          </cell>
        </row>
        <row r="4172">
          <cell r="A4172">
            <v>7048</v>
          </cell>
          <cell r="B4172" t="str">
            <v>TE, PVC PBA, BBB, 90 GRAUS, DN 50 / DE 60 MM, PARA REDE AGUA (NBR 10351)                                                                                                                                                                                                                                                                                                                                                                                                                                  </v>
          </cell>
          <cell r="C4172" t="str">
            <v>UND</v>
          </cell>
          <cell r="D4172" t="str">
            <v>AS</v>
          </cell>
          <cell r="E4172">
            <v>20.46</v>
          </cell>
        </row>
        <row r="4173">
          <cell r="A4173">
            <v>7088</v>
          </cell>
          <cell r="B4173" t="str">
            <v>TE, PVC PBA, BBB, 90 GRAUS, DN 75 / DE 85 MM, PARA REDE AGUA (NBR 10351)                                                                                                                                                                                                                                                                                                                                                                                                                                  </v>
          </cell>
          <cell r="C4173" t="str">
            <v>UND</v>
          </cell>
          <cell r="D4173" t="str">
            <v>AS</v>
          </cell>
          <cell r="E4173">
            <v>44.74</v>
          </cell>
        </row>
        <row r="4174">
          <cell r="A4174">
            <v>20179</v>
          </cell>
          <cell r="B4174" t="str">
            <v>TE, PVC, SERIE R, 100 X 100 MM, PARA ESGOTO PREDIAL                                                                                                                                                                                                                                                                                                                                                                                                                                                       </v>
          </cell>
          <cell r="C4174" t="str">
            <v>UND</v>
          </cell>
          <cell r="D4174" t="str">
            <v>CR</v>
          </cell>
          <cell r="E4174">
            <v>48.46</v>
          </cell>
        </row>
        <row r="4175">
          <cell r="A4175">
            <v>20178</v>
          </cell>
          <cell r="B4175" t="str">
            <v>TE, PVC, SERIE R, 100 X 75 MM, PARA ESGOTO PREDIAL                                                                                                                                                                                                                                                                                                                                                                                                                                                        </v>
          </cell>
          <cell r="C4175" t="str">
            <v>UND</v>
          </cell>
          <cell r="D4175" t="str">
            <v>CR</v>
          </cell>
          <cell r="E4175">
            <v>58.08</v>
          </cell>
        </row>
        <row r="4176">
          <cell r="A4176">
            <v>20180</v>
          </cell>
          <cell r="B4176" t="str">
            <v>TE, PVC, SERIE R, 150 X 100 MM, PARA ESGOTO PREDIAL                                                                                                                                                                                                                                                                                                                                                                                                                                                       </v>
          </cell>
          <cell r="C4176" t="str">
            <v>UND</v>
          </cell>
          <cell r="D4176" t="str">
            <v>CR</v>
          </cell>
          <cell r="E4176">
            <v>95.86</v>
          </cell>
        </row>
        <row r="4177">
          <cell r="A4177">
            <v>20181</v>
          </cell>
          <cell r="B4177" t="str">
            <v>TE, PVC, SERIE R, 150 X 150 MM, PARA ESGOTO PREDIAL                                                                                                                                                                                                                                                                                                                                                                                                                                                       </v>
          </cell>
          <cell r="C4177" t="str">
            <v>UND</v>
          </cell>
          <cell r="D4177" t="str">
            <v>CR</v>
          </cell>
          <cell r="E4177">
            <v>128.36</v>
          </cell>
        </row>
        <row r="4178">
          <cell r="A4178">
            <v>20177</v>
          </cell>
          <cell r="B4178" t="str">
            <v>TE, PVC, SERIE R, 75 X 75 MM, PARA ESGOTO PREDIAL                                                                                                                                                                                                                                                                                                                                                                                                                                                         </v>
          </cell>
          <cell r="C4178" t="str">
            <v>UND</v>
          </cell>
          <cell r="D4178" t="str">
            <v>CR</v>
          </cell>
          <cell r="E4178">
            <v>31.75</v>
          </cell>
        </row>
        <row r="4179">
          <cell r="A4179">
            <v>7070</v>
          </cell>
          <cell r="B4179" t="str">
            <v>TE, PVC, 90 GRAUS, BBB, JE, DN 200 MM, PARA REDE COLETORA ESGOTO                                                                                                                                                                                                                                                                                                                                                                                                                                          </v>
          </cell>
          <cell r="C4179" t="str">
            <v>UND</v>
          </cell>
          <cell r="D4179" t="str">
            <v>CR</v>
          </cell>
          <cell r="E4179">
            <v>227.84</v>
          </cell>
        </row>
        <row r="4180">
          <cell r="A4180">
            <v>40945</v>
          </cell>
          <cell r="B4180" t="str">
            <v>TECNICO DE EDIFICACOES (HORISTA)                                                                                                                                                                                                                                                                                                                                                                                                                                                                          </v>
          </cell>
          <cell r="C4180" t="str">
            <v>H </v>
          </cell>
          <cell r="D4180" t="str">
            <v>CR</v>
          </cell>
          <cell r="E4180">
            <v>21.94</v>
          </cell>
        </row>
        <row r="4181">
          <cell r="A4181">
            <v>40946</v>
          </cell>
          <cell r="B4181" t="str">
            <v>TECNICO DE EDIFICACOES (MENSALISTA)                                                                                                                                                                                                                                                                                                                                                                                                                                                                       </v>
          </cell>
          <cell r="C4181" t="str">
            <v>MÊS   </v>
          </cell>
          <cell r="D4181" t="str">
            <v>CR</v>
          </cell>
          <cell r="E4181">
            <v>3829.29</v>
          </cell>
        </row>
        <row r="4182">
          <cell r="A4182">
            <v>7153</v>
          </cell>
          <cell r="B4182" t="str">
            <v>TECNICO EM LABORATORIO E CAMPO DE CONSTRUCAO CIVIL (HORISTA)                                                                                                                                                                                                                                                                                                                                                                                                                                              </v>
          </cell>
          <cell r="C4182" t="str">
            <v>H </v>
          </cell>
          <cell r="D4182" t="str">
            <v>CR</v>
          </cell>
          <cell r="E4182">
            <v>26.36</v>
          </cell>
        </row>
        <row r="4183">
          <cell r="A4183">
            <v>41089</v>
          </cell>
          <cell r="B4183" t="str">
            <v>TECNICO EM LABORATORIO E CAMPO DE CONSTRUCAO CIVIL (MENSALISTA)                                                                                                                                                                                                                                                                                                                                                                                                                                           </v>
          </cell>
          <cell r="C4183" t="str">
            <v>MÊS   </v>
          </cell>
          <cell r="D4183" t="str">
            <v>CR</v>
          </cell>
          <cell r="E4183">
            <v>4601.57</v>
          </cell>
        </row>
        <row r="4184">
          <cell r="A4184">
            <v>40943</v>
          </cell>
          <cell r="B4184" t="str">
            <v>TECNICO EM SEGURANCA DO TRABALHO (HORISTA)                                                                                                                                                                                                                                                                                                                                                                                                                                                                </v>
          </cell>
          <cell r="C4184" t="str">
            <v>H </v>
          </cell>
          <cell r="D4184" t="str">
            <v>CR</v>
          </cell>
          <cell r="E4184">
            <v>25.18</v>
          </cell>
        </row>
        <row r="4185">
          <cell r="A4185">
            <v>40944</v>
          </cell>
          <cell r="B4185" t="str">
            <v>TECNICO EM SEGURANCA DO TRABALHO (MENSALISTA)                                                                                                                                                                                                                                                                                                                                                                                                                                                             </v>
          </cell>
          <cell r="C4185" t="str">
            <v>MÊS   </v>
          </cell>
          <cell r="D4185" t="str">
            <v>CR</v>
          </cell>
          <cell r="E4185">
            <v>4395.09</v>
          </cell>
        </row>
        <row r="4186">
          <cell r="A4186">
            <v>6175</v>
          </cell>
          <cell r="B4186" t="str">
            <v>TECNICO EM SONDAGEM (HORISTA)                                                                                                                                                                                                                                                                                                                                                                                                                                                                             </v>
          </cell>
          <cell r="C4186" t="str">
            <v>H </v>
          </cell>
          <cell r="D4186" t="str">
            <v>CR</v>
          </cell>
          <cell r="E4186">
            <v>48.61</v>
          </cell>
        </row>
        <row r="4187">
          <cell r="A4187">
            <v>41092</v>
          </cell>
          <cell r="B4187" t="str">
            <v>TECNICO EM SONDAGEM (MENSALISTA)                                                                                                                                                                                                                                                                                                                                                                                                                                                                          </v>
          </cell>
          <cell r="C4187" t="str">
            <v>MÊS   </v>
          </cell>
          <cell r="D4187" t="str">
            <v>CR</v>
          </cell>
          <cell r="E4187">
            <v>8482.6</v>
          </cell>
        </row>
        <row r="4188">
          <cell r="A4188">
            <v>37712</v>
          </cell>
          <cell r="B4188" t="str">
            <v>TELA ARAME GALVANIZADO REVESTIDO COM POLIMERO, MALHA HEXAGONAL DUPLA TORCAO, 8 X 10 CM (ZN/AL REVESTIDO COM POLIMERO), FIO *2,4* MM                                                                                                                                                                                                                                                                                                                                                                       </v>
          </cell>
          <cell r="C4188" t="str">
            <v>M2</v>
          </cell>
          <cell r="D4188" t="str">
            <v>CR</v>
          </cell>
          <cell r="E4188">
            <v>75.76</v>
          </cell>
        </row>
        <row r="4189">
          <cell r="A4189">
            <v>34547</v>
          </cell>
          <cell r="B4189" t="str">
            <v>TELA DE ACO SOLDADA GALVANIZADA/ZINCADA PARA ALVENARIA, FIO  D = *1,20 A 1,70* MM, MALHA 15 X 15 MM, (C X L) *50 X 12* CM                                                                                                                                                                                                                                                                                                                                                                                 </v>
          </cell>
          <cell r="C4189" t="str">
            <v>M </v>
          </cell>
          <cell r="D4189" t="str">
            <v>CR</v>
          </cell>
          <cell r="E4189">
            <v>3.67</v>
          </cell>
        </row>
        <row r="4190">
          <cell r="A4190">
            <v>34548</v>
          </cell>
          <cell r="B4190" t="str">
            <v>TELA DE ACO SOLDADA GALVANIZADA/ZINCADA PARA ALVENARIA, FIO  D = *1,20 A 1,70* MM, MALHA 15 X 15 MM, (C X L) *50 X 17,5* CM                                                                                                                                                                                                                                                                                                                                                                               </v>
          </cell>
          <cell r="C4190" t="str">
            <v>M </v>
          </cell>
          <cell r="D4190" t="str">
            <v>CR</v>
          </cell>
          <cell r="E4190">
            <v>6.02</v>
          </cell>
        </row>
        <row r="4191">
          <cell r="A4191">
            <v>34558</v>
          </cell>
          <cell r="B4191" t="str">
            <v>TELA DE ACO SOLDADA GALVANIZADA/ZINCADA PARA ALVENARIA, FIO D = *1,20 A 1,70* MM, MALHA 15 X 15 MM, (C X L) *50 X 10,5* CM                                                                                                                                                                                                                                                                                                                                                                                </v>
          </cell>
          <cell r="C4191" t="str">
            <v>M </v>
          </cell>
          <cell r="D4191" t="str">
            <v>CR</v>
          </cell>
          <cell r="E4191">
            <v>2.98</v>
          </cell>
        </row>
        <row r="4192">
          <cell r="A4192">
            <v>34550</v>
          </cell>
          <cell r="B4192" t="str">
            <v>TELA DE ACO SOLDADA GALVANIZADA/ZINCADA PARA ALVENARIA, FIO D = *1,20 A 1,70* MM, MALHA 15 X 15 MM, (C X L) *50 X 6* CM                                                                                                                                                                                                                                                                                                                                                                                   </v>
          </cell>
          <cell r="C4192" t="str">
            <v>M </v>
          </cell>
          <cell r="D4192" t="str">
            <v>CR</v>
          </cell>
          <cell r="E4192">
            <v>1.58</v>
          </cell>
        </row>
        <row r="4193">
          <cell r="A4193">
            <v>34557</v>
          </cell>
          <cell r="B4193" t="str">
            <v>TELA DE ACO SOLDADA GALVANIZADA/ZINCADA PARA ALVENARIA, FIO D = *1,20 A 1,70* MM, MALHA 15 X 15 MM, (C X L) *50 X 7,5* CM                                                                                                                                                                                                                                                                                                                                                                                 </v>
          </cell>
          <cell r="C4193" t="str">
            <v>M </v>
          </cell>
          <cell r="D4193" t="str">
            <v>CR</v>
          </cell>
          <cell r="E4193">
            <v>2.32</v>
          </cell>
        </row>
        <row r="4194">
          <cell r="A4194">
            <v>37411</v>
          </cell>
          <cell r="B4194" t="str">
            <v>TELA DE ACO SOLDADA GALVANIZADA/ZINCADA PARA ALVENARIA, FIO D = *1,24 MM, MALHA 25 X 25 MM                                                                                                                                                                                                                                                                                                                                                                                                                </v>
          </cell>
          <cell r="C4194" t="str">
            <v>M2</v>
          </cell>
          <cell r="D4194" t="str">
            <v>CR</v>
          </cell>
          <cell r="E4194">
            <v>16.99</v>
          </cell>
        </row>
        <row r="4195">
          <cell r="A4195">
            <v>39508</v>
          </cell>
          <cell r="B4195" t="str">
            <v>TELA DE ACO SOLDADA NERVURADA, CA-60, L-159, (1,69 KG/M2), DIAMETRO DO FIO = 4,5 MM, LARGURA = 2,45 M, ESPACAMENTO DA MALHA = 30 X 10 CM                                                                                                                                                                                                                                                                                                                                                                  </v>
          </cell>
          <cell r="C4195" t="str">
            <v>M2</v>
          </cell>
          <cell r="D4195" t="str">
            <v>CR</v>
          </cell>
          <cell r="E4195">
            <v>9.54</v>
          </cell>
        </row>
        <row r="4196">
          <cell r="A4196">
            <v>39507</v>
          </cell>
          <cell r="B4196" t="str">
            <v>TELA DE ACO SOLDADA NERVURADA, CA-60, Q-113, (1,8 KG/M2), DIAMETRO DO FIO = 3,8 MM, LARGURA = 2,45 M, ESPACAMENTO DA MALHA = 10 X 10 CM                                                                                                                                                                                                                                                                                                                                                                   </v>
          </cell>
          <cell r="C4196" t="str">
            <v>M2</v>
          </cell>
          <cell r="D4196" t="str">
            <v>CR</v>
          </cell>
          <cell r="E4196">
            <v>14.24</v>
          </cell>
        </row>
        <row r="4197">
          <cell r="A4197">
            <v>7155</v>
          </cell>
          <cell r="B4197" t="str">
            <v>TELA DE ACO SOLDADA NERVURADA, CA-60, Q-138, (2,20 KG/M2), DIAMETRO DO FIO = 4,2 MM, LARGURA = 2,45 M, ESPACAMENTO DA MALHA = 10  X 10 CM                                                                                                                                                                                                                                                                                                                                                                 </v>
          </cell>
          <cell r="C4197" t="str">
            <v>M2</v>
          </cell>
          <cell r="D4197" t="str">
            <v>CR</v>
          </cell>
          <cell r="E4197">
            <v>18.28</v>
          </cell>
        </row>
        <row r="4198">
          <cell r="A4198">
            <v>42406</v>
          </cell>
          <cell r="B4198" t="str">
            <v>TELA DE ACO SOLDADA NERVURADA, CA-60, Q-159, (2,52 KG/M2), DIAMETRO DO FIO = 4,5 MM, LARGURA =  2,45 M, ESPACAMENTO DA MALHA = 10 X 10 CM                                                                                                                                                                                                                                                                                                                                                                 </v>
          </cell>
          <cell r="C4198" t="str">
            <v>M2</v>
          </cell>
          <cell r="D4198" t="str">
            <v>CR</v>
          </cell>
          <cell r="E4198">
            <v>20.96</v>
          </cell>
        </row>
        <row r="4199">
          <cell r="A4199">
            <v>7156</v>
          </cell>
          <cell r="B4199" t="str">
            <v>TELA DE ACO SOLDADA NERVURADA, CA-60, Q-196, (3,11 KG/M2), DIAMETRO DO FIO = 5,0 MM, LARGURA = 2,45 M, ESPACAMENTO DA MALHA = 10 X 10 CM                                                                                                                                                                                                                                                                                                                                                                  </v>
          </cell>
          <cell r="C4199" t="str">
            <v>M2</v>
          </cell>
          <cell r="D4199" t="str">
            <v>C </v>
          </cell>
          <cell r="E4199">
            <v>26.23</v>
          </cell>
        </row>
        <row r="4200">
          <cell r="A4200">
            <v>43127</v>
          </cell>
          <cell r="B4200" t="str">
            <v>TELA DE ACO SOLDADA NERVURADA, CA-60, Q-283 (4,48 KG/M2), DIAMETRO DO FIO = 6,0 MM, LARGURA = 2,45 X 6,00 M DE COMPRIMENTO, ESPACAMENTO DA MALHA = 10 X 10 CM                                                                                                                                                                                                                                                                                                                                             </v>
          </cell>
          <cell r="C4200" t="str">
            <v>M2</v>
          </cell>
          <cell r="D4200" t="str">
            <v>CR</v>
          </cell>
          <cell r="E4200">
            <v>37.54</v>
          </cell>
        </row>
        <row r="4201">
          <cell r="A4201">
            <v>10917</v>
          </cell>
          <cell r="B4201" t="str">
            <v>TELA DE ACO SOLDADA NERVURADA, CA-60, Q-61, (0,97 KG/M2), DIAMETRO DO FIO = 3,4 MM, LARGURA = 2,45 M, ESPACAMENTO DA MALHA = 15 X 15 CM                                                                                                                                                                                                                                                                                                                                                                   </v>
          </cell>
          <cell r="C4201" t="str">
            <v>M2</v>
          </cell>
          <cell r="D4201" t="str">
            <v>CR</v>
          </cell>
          <cell r="E4201">
            <v>7.92</v>
          </cell>
        </row>
        <row r="4202">
          <cell r="A4202">
            <v>21141</v>
          </cell>
          <cell r="B4202" t="str">
            <v>TELA DE ACO SOLDADA NERVURADA, CA-60, Q-92, (1,48 KG/M2), DIAMETRO DO FIO = 4,2 MM, LARGURA = 2,45 X 60 M DE COMPRIMENTO, ESPACAMENTO DA MALHA = 15  X 15 CM                                                                                                                                                                                                                                                                                                                                              </v>
          </cell>
          <cell r="C4202" t="str">
            <v>M2</v>
          </cell>
          <cell r="D4202" t="str">
            <v>CR</v>
          </cell>
          <cell r="E4202">
            <v>12.26</v>
          </cell>
        </row>
        <row r="4203">
          <cell r="A4203">
            <v>39509</v>
          </cell>
          <cell r="B4203" t="str">
            <v>TELA DE ACO SOLDADA NERVURADA, CA-60, T-196, (2,11 KG/M2), DIAMETRO DO FIO = 5,0 MM, LARGURA = 2,45 M, ESPACAMENTO DA MALHA = 30 X 10 CM                                                                                                                                                                                                                                                                                                                                                                  </v>
          </cell>
          <cell r="C4203" t="str">
            <v>M2</v>
          </cell>
          <cell r="D4203" t="str">
            <v>CR</v>
          </cell>
          <cell r="E4203">
            <v>11.8</v>
          </cell>
        </row>
        <row r="4204">
          <cell r="A4204">
            <v>44529</v>
          </cell>
          <cell r="B4204" t="str">
            <v>TELA DE ANIAGEM ( JUTA)                                                                                                                                                                                                                                                                                                                                                                                                                                                                                   </v>
          </cell>
          <cell r="C4204" t="str">
            <v>M2</v>
          </cell>
          <cell r="D4204" t="str">
            <v>CR</v>
          </cell>
          <cell r="E4204">
            <v>10.77</v>
          </cell>
        </row>
        <row r="4205">
          <cell r="A4205">
            <v>7167</v>
          </cell>
          <cell r="B4205" t="str">
            <v>TELA DE ARAME GALVANIZADA QUADRANGULAR / LOSANGULAR, FIO 2,11 MM (14 BWG), MALHA 5 X 5 CM, H = 2 M                                                                                                                                                                                                                                                                                                                                                                                                        </v>
          </cell>
          <cell r="C4205" t="str">
            <v>M2</v>
          </cell>
          <cell r="D4205" t="str">
            <v>CR</v>
          </cell>
          <cell r="E4205">
            <v>34.62</v>
          </cell>
        </row>
        <row r="4206">
          <cell r="A4206">
            <v>10928</v>
          </cell>
          <cell r="B4206" t="str">
            <v>TELA DE ARAME GALVANIZADA QUADRANGULAR / LOSANGULAR, FIO 2,11 MM (14 BWG), MALHA 8 X 8 CM, H = 2 M                                                                                                                                                                                                                                                                                                                                                                                                        </v>
          </cell>
          <cell r="C4206" t="str">
            <v>M2</v>
          </cell>
          <cell r="D4206" t="str">
            <v>CR</v>
          </cell>
          <cell r="E4206">
            <v>19.89</v>
          </cell>
        </row>
        <row r="4207">
          <cell r="A4207">
            <v>10933</v>
          </cell>
          <cell r="B4207" t="str">
            <v>TELA DE ARAME GALVANIZADA QUADRANGULAR / LOSANGULAR, FIO 2,77 MM (12 BWG), MALHA 10 X 10 CM, H = 2 M                                                                                                                                                                                                                                                                                                                                                                                                      </v>
          </cell>
          <cell r="C4207" t="str">
            <v>M2</v>
          </cell>
          <cell r="D4207" t="str">
            <v>CR</v>
          </cell>
          <cell r="E4207">
            <v>30</v>
          </cell>
        </row>
        <row r="4208">
          <cell r="A4208">
            <v>7158</v>
          </cell>
          <cell r="B4208" t="str">
            <v>TELA DE ARAME GALVANIZADA QUADRANGULAR / LOSANGULAR, FIO 2,77 MM (12 BWG), MALHA 5 X 5 CM, H = 2 M                                                                                                                                                                                                                                                                                                                                                                                                        </v>
          </cell>
          <cell r="C4208" t="str">
            <v>M2</v>
          </cell>
          <cell r="D4208" t="str">
            <v>C </v>
          </cell>
          <cell r="E4208">
            <v>50.88</v>
          </cell>
        </row>
        <row r="4209">
          <cell r="A4209">
            <v>10927</v>
          </cell>
          <cell r="B4209" t="str">
            <v>TELA DE ARAME GALVANIZADA QUADRANGULAR / LOSANGULAR, FIO 2,77 MM (12 BWG), MALHA 8 X 8 CM, H = 2 M                                                                                                                                                                                                                                                                                                                                                                                                        </v>
          </cell>
          <cell r="C4209" t="str">
            <v>M2</v>
          </cell>
          <cell r="D4209" t="str">
            <v>CR</v>
          </cell>
          <cell r="E4209">
            <v>32.54</v>
          </cell>
        </row>
        <row r="4210">
          <cell r="A4210">
            <v>7162</v>
          </cell>
          <cell r="B4210" t="str">
            <v>TELA DE ARAME GALVANIZADA QUADRANGULAR / LOSANGULAR, FIO 3,4 MM (10 BWG), MALHA 5 X 5 CM, H = 2 M                                                                                                                                                                                                                                                                                                                                                                                                         </v>
          </cell>
          <cell r="C4210" t="str">
            <v>M2</v>
          </cell>
          <cell r="D4210" t="str">
            <v>CR</v>
          </cell>
          <cell r="E4210">
            <v>79.62</v>
          </cell>
        </row>
        <row r="4211">
          <cell r="A4211">
            <v>10932</v>
          </cell>
          <cell r="B4211" t="str">
            <v>TELA DE ARAME GALVANIZADA QUADRANGULAR / LOSANGULAR, FIO 4,19 MM (8 BWG), MALHA 5 X 5 CM, H = 2 M                                                                                                                                                                                                                                                                                                                                                                                                         </v>
          </cell>
          <cell r="C4211" t="str">
            <v>M2</v>
          </cell>
          <cell r="D4211" t="str">
            <v>CR</v>
          </cell>
          <cell r="E4211">
            <v>138.49</v>
          </cell>
        </row>
        <row r="4212">
          <cell r="A4212">
            <v>10937</v>
          </cell>
          <cell r="B4212" t="str">
            <v>TELA DE ARAME GALVANIZADA REVESTIDA EM PVC, QUADRANGULAR / LOSANGULAR, FIO 2,11 MM (14 BWG), BITOLA FINAL = *2,8* MM, MALHA *8 X 8* CM, H = 2 M                                                                                                                                                                                                                                                                                                                                                           </v>
          </cell>
          <cell r="C4212" t="str">
            <v>M2</v>
          </cell>
          <cell r="D4212" t="str">
            <v>CR</v>
          </cell>
          <cell r="E4212">
            <v>35.6</v>
          </cell>
        </row>
        <row r="4213">
          <cell r="A4213">
            <v>10935</v>
          </cell>
          <cell r="B4213" t="str">
            <v>TELA DE ARAME GALVANIZADA REVESTIDA EM PVC, QUADRANGULAR / LOSANGULAR, FIO 2,77 MM (12 BWG), BITOLA FINAL = *3,8* MM, MALHA 7,5 X 7,5 CM, H = 2 M                                                                                                                                                                                                                                                                                                                                                         </v>
          </cell>
          <cell r="C4213" t="str">
            <v>M2</v>
          </cell>
          <cell r="D4213" t="str">
            <v>CR</v>
          </cell>
          <cell r="E4213">
            <v>61.73</v>
          </cell>
        </row>
        <row r="4214">
          <cell r="A4214">
            <v>10931</v>
          </cell>
          <cell r="B4214" t="str">
            <v>TELA DE ARAME GALVANIZADA, HEXAGONAL, FIO 0,56 MM (24 BWG), MALHA 1/2", H = 1 M                                                                                                                                                                                                                                                                                                                                                                                                                           </v>
          </cell>
          <cell r="C4214" t="str">
            <v>M2</v>
          </cell>
          <cell r="D4214" t="str">
            <v>CR</v>
          </cell>
          <cell r="E4214">
            <v>17.36</v>
          </cell>
        </row>
        <row r="4215">
          <cell r="A4215">
            <v>7164</v>
          </cell>
          <cell r="B4215" t="str">
            <v>TELA DE ARAME ONDULADA, FIO *2,77* MM (12 BWG), MALHA 5 X 5 CM, H = 2 M                                                                                                                                                                                                                                                                                                                                                                                                                                   </v>
          </cell>
          <cell r="C4215" t="str">
            <v>M2</v>
          </cell>
          <cell r="D4215" t="str">
            <v>CR</v>
          </cell>
          <cell r="E4215">
            <v>57.46</v>
          </cell>
        </row>
        <row r="4216">
          <cell r="A4216">
            <v>36887</v>
          </cell>
          <cell r="B4216" t="str">
            <v>TELA DE FIBRA DE VIDRO, ACABAMENTO ANTI-ALCALINO, MALHA 10 X 10 MM                                                                                                                                                                                                                                                                                                                                                                                                                                        </v>
          </cell>
          <cell r="C4216" t="str">
            <v>M2</v>
          </cell>
          <cell r="D4216" t="str">
            <v>CR</v>
          </cell>
          <cell r="E4216">
            <v>13.4</v>
          </cell>
        </row>
        <row r="4217">
          <cell r="A4217">
            <v>34630</v>
          </cell>
          <cell r="B4217" t="str">
            <v>TELA EM MALHA HEXAGONAL DE DUPLA TORCAO 8 X 10 CM (ZN/AL REVESTIDO COM POLIMERO), FIO 2,7 MM, COM GEOMANTA OU BIOMANTA, DIMENSOES 4,0 X 2,0 X 0,6 M, COM INCLINACAO DE 70 GRAUS, PARA SOLO REFORCADO                                                                                                                                                                                                                                                                                                      </v>
          </cell>
          <cell r="C4217" t="str">
            <v>UND</v>
          </cell>
          <cell r="D4217" t="str">
            <v>CR</v>
          </cell>
          <cell r="E4217">
            <v>1231.27</v>
          </cell>
        </row>
        <row r="4218">
          <cell r="A4218">
            <v>7161</v>
          </cell>
          <cell r="B4218" t="str">
            <v>TELA EM METAL PARA ESTUQUE (DEPLOYE)                                                                                                                                                                                                                                                                                                                                                                                                                                                                      </v>
          </cell>
          <cell r="C4218" t="str">
            <v>M2</v>
          </cell>
          <cell r="D4218" t="str">
            <v>CR</v>
          </cell>
          <cell r="E4218">
            <v>7.15</v>
          </cell>
        </row>
        <row r="4219">
          <cell r="A4219">
            <v>7170</v>
          </cell>
          <cell r="B4219" t="str">
            <v>TELA FACHADEIRA EM POLIETILENO, ROLO DE 3 X 100 M (L X C), COR BRANCA, SEM LOGOMARCA - PARA PROTECAO DE OBRAS                                                                                                                                                                                                                                                                                                                                                                                             </v>
          </cell>
          <cell r="C4219" t="str">
            <v>M2</v>
          </cell>
          <cell r="D4219" t="str">
            <v>CR</v>
          </cell>
          <cell r="E4219">
            <v>3.24</v>
          </cell>
        </row>
        <row r="4220">
          <cell r="A4220">
            <v>37524</v>
          </cell>
          <cell r="B4220" t="str">
            <v>TELA PLASTICA LARANJA, TIPO TAPUME PARA SINALIZACAO, MALHA RETANGULAR, ROLO 1.20 X 50 M (L X C)                                                                                                                                                                                                                                                                                                                                                                                                           </v>
          </cell>
          <cell r="C4220" t="str">
            <v>M </v>
          </cell>
          <cell r="D4220" t="str">
            <v>C </v>
          </cell>
          <cell r="E4220">
            <v>2.96</v>
          </cell>
        </row>
        <row r="4221">
          <cell r="A4221">
            <v>37525</v>
          </cell>
          <cell r="B4221" t="str">
            <v>TELA PLASTICA TECIDA LISTRADA BRANCA E LARANJA, TIPO GUARDA CORPO, EM POLIETILENO MONOFILADO, ROLO 1,20 X 50 M (L X C)                                                                                                                                                                                                                                                                                                                                                                                    </v>
          </cell>
          <cell r="C4221" t="str">
            <v>M </v>
          </cell>
          <cell r="D4221" t="str">
            <v>CR</v>
          </cell>
          <cell r="E4221">
            <v>4.05</v>
          </cell>
        </row>
        <row r="4222">
          <cell r="A4222">
            <v>36789</v>
          </cell>
          <cell r="B4222" t="str">
            <v>TELHA CERAMICA TIPO AMERICANA, COMPRIMENTO DE *45* CM, RENDIMENTO DE *12* TELHAS/M2                                                                                                                                                                                                                                                                                                                                                                                                                       </v>
          </cell>
          <cell r="C4222" t="str">
            <v>UND</v>
          </cell>
          <cell r="D4222" t="str">
            <v>CR</v>
          </cell>
          <cell r="E4222">
            <v>2.09</v>
          </cell>
        </row>
        <row r="4223">
          <cell r="A4223">
            <v>7173</v>
          </cell>
          <cell r="B4223" t="str">
            <v>TELHA DE BARRO / CERAMICA, NAO ESMALTADA, TIPO COLONIAL, CANAL, PLAN, PAULISTA, COMPRIMENTO DE *44 A 50* CM, RENDIMENTO DE COBERTURA DE *26* TELHAS/M2                                                                                                                                                                                                                                                                                                                                                    </v>
          </cell>
          <cell r="C4223" t="str">
            <v>MIL   </v>
          </cell>
          <cell r="D4223" t="str">
            <v>C </v>
          </cell>
          <cell r="E4223">
            <v>1355</v>
          </cell>
        </row>
        <row r="4224">
          <cell r="A4224">
            <v>7175</v>
          </cell>
          <cell r="B4224" t="str">
            <v>TELHA DE BARRO / CERAMICA, NAO ESMALTADA, TIPO ROMANA, AMERICANA, PORTUGUESA, FRANCESA, COMPRIMENTO DE *41* CM,  RENDIMENTO DE *16* TELHAS/M2                                                                                                                                                                                                                                                                                                                                                             </v>
          </cell>
          <cell r="C4224" t="str">
            <v>UND</v>
          </cell>
          <cell r="D4224" t="str">
            <v>CR</v>
          </cell>
          <cell r="E4224">
            <v>1.53</v>
          </cell>
        </row>
        <row r="4225">
          <cell r="A4225">
            <v>40741</v>
          </cell>
          <cell r="B4225" t="str">
            <v>TELHA DE CONCRETO TIPO CLASSICA, COR CINZA, COMPRIMENTO DE *42* CM,  RENDIMENTO DE *10* TELHAS/M2                                                                                                                                                                                                                                                                                                                                                                                                         </v>
          </cell>
          <cell r="C4225" t="str">
            <v>UND</v>
          </cell>
          <cell r="D4225" t="str">
            <v>CR</v>
          </cell>
          <cell r="E4225">
            <v>2.64</v>
          </cell>
        </row>
        <row r="4226">
          <cell r="A4226">
            <v>7184</v>
          </cell>
          <cell r="B4226" t="str">
            <v>TELHA DE FIBRA DE VIDRO ONDULADA INCOLOR, E = 0,6 MM, DE *0,50 X 2,44* M                                                                                                                                                                                                                                                                                                                                                                                                                                  </v>
          </cell>
          <cell r="C4226" t="str">
            <v>M2</v>
          </cell>
          <cell r="D4226" t="str">
            <v>AS</v>
          </cell>
          <cell r="E4226">
            <v>52.54</v>
          </cell>
        </row>
        <row r="4227">
          <cell r="A4227">
            <v>34458</v>
          </cell>
          <cell r="B4227" t="str">
            <v>TELHA DE FIBROCIMENTO E = 6 MM, DE 3,00 X 1,06 M (SEM AMIANTO)                                                                                                                                                                                                                                                                                                                                                                                                                                            </v>
          </cell>
          <cell r="C4227" t="str">
            <v>UND</v>
          </cell>
          <cell r="D4227" t="str">
            <v>CR</v>
          </cell>
          <cell r="E4227">
            <v>230.31</v>
          </cell>
        </row>
        <row r="4228">
          <cell r="A4228">
            <v>34464</v>
          </cell>
          <cell r="B4228" t="str">
            <v>TELHA DE FIBROCIMENTO E = 6 MM, DE 4,10 X 1,06 M (SEM AMIANTO)                                                                                                                                                                                                                                                                                                                                                                                                                                            </v>
          </cell>
          <cell r="C4228" t="str">
            <v>UND</v>
          </cell>
          <cell r="D4228" t="str">
            <v>CR</v>
          </cell>
          <cell r="E4228">
            <v>342.82</v>
          </cell>
        </row>
        <row r="4229">
          <cell r="A4229">
            <v>34468</v>
          </cell>
          <cell r="B4229" t="str">
            <v>TELHA DE FIBROCIMENTO E = 6 MM, DE 4,60 X 1,06 M (SEM AMIANTO)                                                                                                                                                                                                                                                                                                                                                                                                                                            </v>
          </cell>
          <cell r="C4229" t="str">
            <v>UND</v>
          </cell>
          <cell r="D4229" t="str">
            <v>CR</v>
          </cell>
          <cell r="E4229">
            <v>432.21</v>
          </cell>
        </row>
        <row r="4230">
          <cell r="A4230">
            <v>34473</v>
          </cell>
          <cell r="B4230" t="str">
            <v>TELHA DE FIBROCIMENTO E = 8 MM, DE 3,00 X 1,06 M (SEM AMIANTO)                                                                                                                                                                                                                                                                                                                                                                                                                                            </v>
          </cell>
          <cell r="C4230" t="str">
            <v>UND</v>
          </cell>
          <cell r="D4230" t="str">
            <v>CR</v>
          </cell>
          <cell r="E4230">
            <v>262.19</v>
          </cell>
        </row>
        <row r="4231">
          <cell r="A4231">
            <v>34480</v>
          </cell>
          <cell r="B4231" t="str">
            <v>TELHA DE FIBROCIMENTO E = 8 MM, DE 4,10 X 1,06 M (SEM AMIANTO)                                                                                                                                                                                                                                                                                                                                                                                                                                            </v>
          </cell>
          <cell r="C4231" t="str">
            <v>UND</v>
          </cell>
          <cell r="D4231" t="str">
            <v>CR</v>
          </cell>
          <cell r="E4231">
            <v>484.53</v>
          </cell>
        </row>
        <row r="4232">
          <cell r="A4232">
            <v>34486</v>
          </cell>
          <cell r="B4232" t="str">
            <v>TELHA DE FIBROCIMENTO E = 8 MM, DE 4,60 X 1,06 M (SEM AMIANTO)                                                                                                                                                                                                                                                                                                                                                                                                                                            </v>
          </cell>
          <cell r="C4232" t="str">
            <v>UND</v>
          </cell>
          <cell r="D4232" t="str">
            <v>CR</v>
          </cell>
          <cell r="E4232">
            <v>573.67</v>
          </cell>
        </row>
        <row r="4233">
          <cell r="A4233">
            <v>7190</v>
          </cell>
          <cell r="B4233" t="str">
            <v>TELHA DE FIBROCIMENTO ONDULADA E = 4 MM, DE 1,22 X 0,50 M (SEM AMIANTO)                                                                                                                                                                                                                                                                                                                                                                                                                                   </v>
          </cell>
          <cell r="C4233" t="str">
            <v>UND</v>
          </cell>
          <cell r="D4233" t="str">
            <v>CR</v>
          </cell>
          <cell r="E4233">
            <v>19.15</v>
          </cell>
        </row>
        <row r="4234">
          <cell r="A4234">
            <v>34417</v>
          </cell>
          <cell r="B4234" t="str">
            <v>TELHA DE FIBROCIMENTO ONDULADA E = 4 MM, DE 2,13 X 0,50 M (SEM AMIANTO)                                                                                                                                                                                                                                                                                                                                                                                                                                   </v>
          </cell>
          <cell r="C4234" t="str">
            <v>UND</v>
          </cell>
          <cell r="D4234" t="str">
            <v>CR</v>
          </cell>
          <cell r="E4234">
            <v>30.65</v>
          </cell>
        </row>
        <row r="4235">
          <cell r="A4235">
            <v>7213</v>
          </cell>
          <cell r="B4235" t="str">
            <v>TELHA DE FIBROCIMENTO ONDULADA E = 4 MM, DE 2,44 X 0,50 M (SEM AMIANTO)                                                                                                                                                                                                                                                                                                                                                                                                                                   </v>
          </cell>
          <cell r="C4235" t="str">
            <v>M2</v>
          </cell>
          <cell r="D4235" t="str">
            <v>CR</v>
          </cell>
          <cell r="E4235">
            <v>28.11</v>
          </cell>
        </row>
        <row r="4236">
          <cell r="A4236">
            <v>7195</v>
          </cell>
          <cell r="B4236" t="str">
            <v>TELHA DE FIBROCIMENTO ONDULADA E = 6 MM, DE 1,53 X 1,10 M (SEM AMIANTO)                                                                                                                                                                                                                                                                                                                                                                                                                                   </v>
          </cell>
          <cell r="C4236" t="str">
            <v>UND</v>
          </cell>
          <cell r="D4236" t="str">
            <v>CR</v>
          </cell>
          <cell r="E4236">
            <v>82.53</v>
          </cell>
        </row>
        <row r="4237">
          <cell r="A4237">
            <v>7186</v>
          </cell>
          <cell r="B4237" t="str">
            <v>TELHA DE FIBROCIMENTO ONDULADA E = 6 MM, DE 1,83 X 1,10 M (SEM AMIANTO)                                                                                                                                                                                                                                                                                                                                                                                                                                   </v>
          </cell>
          <cell r="C4237" t="str">
            <v>UND</v>
          </cell>
          <cell r="D4237" t="str">
            <v>C </v>
          </cell>
          <cell r="E4237">
            <v>89.9</v>
          </cell>
        </row>
        <row r="4238">
          <cell r="A4238">
            <v>7194</v>
          </cell>
          <cell r="B4238" t="str">
            <v>TELHA DE FIBROCIMENTO ONDULADA E = 6 MM, DE 2,44 X 1,10 M (SEM AMIANTO)                                                                                                                                                                                                                                                                                                                                                                                                                                   </v>
          </cell>
          <cell r="C4238" t="str">
            <v>M2</v>
          </cell>
          <cell r="D4238" t="str">
            <v>CR</v>
          </cell>
          <cell r="E4238">
            <v>41.45</v>
          </cell>
        </row>
        <row r="4239">
          <cell r="A4239">
            <v>7197</v>
          </cell>
          <cell r="B4239" t="str">
            <v>TELHA DE FIBROCIMENTO ONDULADA E = 6 MM, DE 3,66 X 1,10 M (SEM AMIANTO)                                                                                                                                                                                                                                                                                                                                                                                                                                   </v>
          </cell>
          <cell r="C4239" t="str">
            <v>UND</v>
          </cell>
          <cell r="D4239" t="str">
            <v>CR</v>
          </cell>
          <cell r="E4239">
            <v>174.95</v>
          </cell>
        </row>
        <row r="4240">
          <cell r="A4240">
            <v>7192</v>
          </cell>
          <cell r="B4240" t="str">
            <v>TELHA DE FIBROCIMENTO ONDULADA E = 8 MM, DE 1,53 X 1,10 M (SEM AMIANTO)                                                                                                                                                                                                                                                                                                                                                                                                                                   </v>
          </cell>
          <cell r="C4240" t="str">
            <v>UND</v>
          </cell>
          <cell r="D4240" t="str">
            <v>CR</v>
          </cell>
          <cell r="E4240">
            <v>156.74</v>
          </cell>
        </row>
        <row r="4241">
          <cell r="A4241">
            <v>7193</v>
          </cell>
          <cell r="B4241" t="str">
            <v>TELHA DE FIBROCIMENTO ONDULADA E = 8 MM, DE 1,83 X 1,10 M (SEM AMIANTO)                                                                                                                                                                                                                                                                                                                                                                                                                                   </v>
          </cell>
          <cell r="C4241" t="str">
            <v>UND</v>
          </cell>
          <cell r="D4241" t="str">
            <v>CR</v>
          </cell>
          <cell r="E4241">
            <v>176.46</v>
          </cell>
        </row>
        <row r="4242">
          <cell r="A4242">
            <v>7189</v>
          </cell>
          <cell r="B4242" t="str">
            <v>TELHA DE FIBROCIMENTO ONDULADA E = 8 MM, DE 2,44 X 1,10 M (SEM AMIANTO)                                                                                                                                                                                                                                                                                                                                                                                                                                   </v>
          </cell>
          <cell r="C4242" t="str">
            <v>UND</v>
          </cell>
          <cell r="D4242" t="str">
            <v>CR</v>
          </cell>
          <cell r="E4242">
            <v>205.07</v>
          </cell>
        </row>
        <row r="4243">
          <cell r="A4243">
            <v>34402</v>
          </cell>
          <cell r="B4243" t="str">
            <v>TELHA DE FIBROCIMENTO ONDULADA E = 8 MM, DE 3,66 X 1,10 M (SEM AMIANTO)                                                                                                                                                                                                                                                                                                                                                                                                                                   </v>
          </cell>
          <cell r="C4243" t="str">
            <v>UND</v>
          </cell>
          <cell r="D4243" t="str">
            <v>CR</v>
          </cell>
          <cell r="E4243">
            <v>289.52</v>
          </cell>
        </row>
        <row r="4244">
          <cell r="A4244">
            <v>7245</v>
          </cell>
          <cell r="B4244" t="str">
            <v>TELHA DE VIDRO TIPO FRANCESA, *39 X 23* CM                                                                                                                                                                                                                                                                                                                                                                                                                                                                </v>
          </cell>
          <cell r="C4244" t="str">
            <v>UND</v>
          </cell>
          <cell r="D4244" t="str">
            <v>CR</v>
          </cell>
          <cell r="E4244">
            <v>40.11</v>
          </cell>
        </row>
        <row r="4245">
          <cell r="A4245">
            <v>34425</v>
          </cell>
          <cell r="B4245" t="str">
            <v>TELHA ESTRUTURAL DE FIBROCIMENTO 1 ABA, DE 0,52 X 2,00 M (SEM AMIANTO)                                                                                                                                                                                                                                                                                                                                                                                                                                    </v>
          </cell>
          <cell r="C4245" t="str">
            <v>UND</v>
          </cell>
          <cell r="D4245" t="str">
            <v>CR</v>
          </cell>
          <cell r="E4245">
            <v>185.98</v>
          </cell>
        </row>
        <row r="4246">
          <cell r="A4246">
            <v>7223</v>
          </cell>
          <cell r="B4246" t="str">
            <v>TELHA ESTRUTURAL DE FIBROCIMENTO 1 ABA, DE 0,52 X 2,50 M (SEM AMIANTO)                                                                                                                                                                                                                                                                                                                                                                                                                                    </v>
          </cell>
          <cell r="C4246" t="str">
            <v>UND</v>
          </cell>
          <cell r="D4246" t="str">
            <v>CR</v>
          </cell>
          <cell r="E4246">
            <v>207.26</v>
          </cell>
        </row>
        <row r="4247">
          <cell r="A4247">
            <v>7234</v>
          </cell>
          <cell r="B4247" t="str">
            <v>TELHA ESTRUTURAL DE FIBROCIMENTO 1 ABA, DE 0,52 X 3,60 M (SEM AMIANTO)                                                                                                                                                                                                                                                                                                                                                                                                                                    </v>
          </cell>
          <cell r="C4247" t="str">
            <v>UND</v>
          </cell>
          <cell r="D4247" t="str">
            <v>CR</v>
          </cell>
          <cell r="E4247">
            <v>312.75</v>
          </cell>
        </row>
        <row r="4248">
          <cell r="A4248">
            <v>7224</v>
          </cell>
          <cell r="B4248" t="str">
            <v>TELHA ESTRUTURAL DE FIBROCIMENTO 1 ABA, DE 0,52 X 4,00 M (SEM AMIANTO)                                                                                                                                                                                                                                                                                                                                                                                                                                    </v>
          </cell>
          <cell r="C4248" t="str">
            <v>UND</v>
          </cell>
          <cell r="D4248" t="str">
            <v>CR</v>
          </cell>
          <cell r="E4248">
            <v>381.01</v>
          </cell>
        </row>
        <row r="4249">
          <cell r="A4249">
            <v>7225</v>
          </cell>
          <cell r="B4249" t="str">
            <v>TELHA ESTRUTURAL DE FIBROCIMENTO 1 ABA, DE 0,52 X 5,00 M (SEM AMIANTO)                                                                                                                                                                                                                                                                                                                                                                                                                                    </v>
          </cell>
          <cell r="C4249" t="str">
            <v>UND</v>
          </cell>
          <cell r="D4249" t="str">
            <v>CR</v>
          </cell>
          <cell r="E4249">
            <v>408.55</v>
          </cell>
        </row>
        <row r="4250">
          <cell r="A4250">
            <v>7226</v>
          </cell>
          <cell r="B4250" t="str">
            <v>TELHA ESTRUTURAL DE FIBROCIMENTO 1 ABA, DE 0,52 X 5,50 M (SEM AMIANTO)                                                                                                                                                                                                                                                                                                                                                                                                                                    </v>
          </cell>
          <cell r="C4250" t="str">
            <v>UND</v>
          </cell>
          <cell r="D4250" t="str">
            <v>CR</v>
          </cell>
          <cell r="E4250">
            <v>435.98</v>
          </cell>
        </row>
        <row r="4251">
          <cell r="A4251">
            <v>7227</v>
          </cell>
          <cell r="B4251" t="str">
            <v>TELHA ESTRUTURAL DE FIBROCIMENTO 1 ABA, DE 0,52 X 6,50 M (SEM AMIANTO)                                                                                                                                                                                                                                                                                                                                                                                                                                    </v>
          </cell>
          <cell r="C4251" t="str">
            <v>UND</v>
          </cell>
          <cell r="D4251" t="str">
            <v>CR</v>
          </cell>
          <cell r="E4251">
            <v>496.26</v>
          </cell>
        </row>
        <row r="4252">
          <cell r="A4252">
            <v>7212</v>
          </cell>
          <cell r="B4252" t="str">
            <v>TELHA ESTRUTURAL DE FIBROCIMENTO 1 ABA, DE 0,52 X 7,20 M (SEM AMIANTO)                                                                                                                                                                                                                                                                                                                                                                                                                                    </v>
          </cell>
          <cell r="C4252" t="str">
            <v>UND</v>
          </cell>
          <cell r="D4252" t="str">
            <v>CR</v>
          </cell>
          <cell r="E4252">
            <v>545.26</v>
          </cell>
        </row>
        <row r="4253">
          <cell r="A4253">
            <v>7229</v>
          </cell>
          <cell r="B4253" t="str">
            <v>TELHA ESTRUTURAL DE FIBROCIMENTO 2 ABAS, DE 1,00 X 3,00 M (SEM AMIANTO)                                                                                                                                                                                                                                                                                                                                                                                                                                   </v>
          </cell>
          <cell r="C4253" t="str">
            <v>UND</v>
          </cell>
          <cell r="D4253" t="str">
            <v>CR</v>
          </cell>
          <cell r="E4253">
            <v>345.62</v>
          </cell>
        </row>
        <row r="4254">
          <cell r="A4254">
            <v>7230</v>
          </cell>
          <cell r="B4254" t="str">
            <v>TELHA ESTRUTURAL DE FIBROCIMENTO 2 ABAS, DE 1,00 X 4,60 M (SEM AMIANTO)                                                                                                                                                                                                                                                                                                                                                                                                                                   </v>
          </cell>
          <cell r="C4254" t="str">
            <v>UND</v>
          </cell>
          <cell r="D4254" t="str">
            <v>CR</v>
          </cell>
          <cell r="E4254">
            <v>575.4</v>
          </cell>
        </row>
        <row r="4255">
          <cell r="A4255">
            <v>7231</v>
          </cell>
          <cell r="B4255" t="str">
            <v>TELHA ESTRUTURAL DE FIBROCIMENTO 2 ABAS, DE 1,00 X 6,00 M (SEM AMIANTO)                                                                                                                                                                                                                                                                                                                                                                                                                                   </v>
          </cell>
          <cell r="C4255" t="str">
            <v>UND</v>
          </cell>
          <cell r="D4255" t="str">
            <v>CR</v>
          </cell>
          <cell r="E4255">
            <v>816.25</v>
          </cell>
        </row>
        <row r="4256">
          <cell r="A4256">
            <v>7220</v>
          </cell>
          <cell r="B4256" t="str">
            <v>TELHA ESTRUTURAL DE FIBROCIMENTO 2 ABAS, DE 1,00 X 7,40 M (SEM AMIANTO)                                                                                                                                                                                                                                                                                                                                                                                                                                   </v>
          </cell>
          <cell r="C4256" t="str">
            <v>UND</v>
          </cell>
          <cell r="D4256" t="str">
            <v>CR</v>
          </cell>
          <cell r="E4256">
            <v>1007.57</v>
          </cell>
        </row>
        <row r="4257">
          <cell r="A4257">
            <v>34447</v>
          </cell>
          <cell r="B4257" t="str">
            <v>TELHA ESTRUTURAL DE FIBROCIMENTO 2 ABAS, DE 1,00 X 8,20 M (SEM AMIANTO)                                                                                                                                                                                                                                                                                                                                                                                                                                   </v>
          </cell>
          <cell r="C4257" t="str">
            <v>UND</v>
          </cell>
          <cell r="D4257" t="str">
            <v>CR</v>
          </cell>
          <cell r="E4257">
            <v>1126.61</v>
          </cell>
        </row>
        <row r="4258">
          <cell r="A4258">
            <v>7233</v>
          </cell>
          <cell r="B4258" t="str">
            <v>TELHA ESTRUTURAL DE FIBROCIMENTO 2 ABAS, DE 1,00 X 9,20 M (SEM AMIANTO)                                                                                                                                                                                                                                                                                                                                                                                                                                   </v>
          </cell>
          <cell r="C4258" t="str">
            <v>UND</v>
          </cell>
          <cell r="D4258" t="str">
            <v>CR</v>
          </cell>
          <cell r="E4258">
            <v>1292.41</v>
          </cell>
        </row>
        <row r="4259">
          <cell r="A4259">
            <v>40740</v>
          </cell>
          <cell r="B4259" t="str">
            <v>TELHA GALVALUME COM ISOLAMENTO TERMOACUSTICO EM ESPUMA RIGIDA DE POLIURETANO (PU) INJETADO, ESPESSURA DE 30 MM, DENSIDADE DE 35 KG/M3, REVESTIMENTO EM TELHA TRAPEZOIDAL NAS DUAS FACES COM ESPESSURA DE 0,50 MM CADA, ACABAMENTO NATURAL (NAO INCLUI ACESSORIOS DE FIXACAO)                                                                                                                                                                                                                              </v>
          </cell>
          <cell r="C4259" t="str">
            <v>M2</v>
          </cell>
          <cell r="D4259" t="str">
            <v>AS</v>
          </cell>
          <cell r="E4259">
            <v>178.05</v>
          </cell>
        </row>
        <row r="4260">
          <cell r="A4260">
            <v>25007</v>
          </cell>
          <cell r="B4260" t="str">
            <v>TELHA ONDULADA EM ACO ZINCADO, ALTURA DE 17 MM, ESPESSURA DE 0,50 MM, LARGURA UTIL DE APROXIMADAMENTE 985 MM, SEM PINTURA                                                                                                                                                                                                                                                                                                                                                                                 </v>
          </cell>
          <cell r="C4260" t="str">
            <v>M2</v>
          </cell>
          <cell r="D4260" t="str">
            <v>AS</v>
          </cell>
          <cell r="E4260">
            <v>50.95</v>
          </cell>
        </row>
        <row r="4261">
          <cell r="A4261">
            <v>43071</v>
          </cell>
          <cell r="B4261" t="str">
            <v>TELHA TERMOISOLANTE REVESTIDA EM ACO GALVALUME, FACE SUPERIOR TRAPEZOIDAL E FACE INFERIOR PLANA (NAO INCLUI ACESSORIOS DE FIXACAO), REVEST COM ESPESSURA DE 0,50 MM, COM PRE-PINTURA DE COR BRANCA NAS DUAS FACES, NUCLEO EM POLIIOCIANURATO (PIR) COM ESPESSURA DE 50 MM                                                                                                                                                                                                                                 </v>
          </cell>
          <cell r="C4261" t="str">
            <v>M2</v>
          </cell>
          <cell r="D4261" t="str">
            <v>AS</v>
          </cell>
          <cell r="E4261">
            <v>200.49</v>
          </cell>
        </row>
        <row r="4262">
          <cell r="A4262">
            <v>39520</v>
          </cell>
          <cell r="B4262" t="str">
            <v>TELHA TERMOISOLANTE REVESTIDA EM ACO GALVANIZADO, FACE SUPERIOR EM TELHA TRAPEZOIDAL E FACE INFERIOR EM CHAPA PLANA (SEM ACESSORIOS DE FIXACAO), REVESTIMENTO COM ESPESSURA DE 0,50 MM COM PRE-PINTURA NAS DUAS FACES, NUCLEO EM POLIESTIRENO (EPS) DE 30 MM                                                                                                                                                                                                                                              </v>
          </cell>
          <cell r="C4262" t="str">
            <v>M2</v>
          </cell>
          <cell r="D4262" t="str">
            <v>AS</v>
          </cell>
          <cell r="E4262">
            <v>163.57</v>
          </cell>
        </row>
        <row r="4263">
          <cell r="A4263">
            <v>39521</v>
          </cell>
          <cell r="B4263" t="str">
            <v>TELHA TERMOISOLANTE REVESTIDA EM ACO GALVANIZADO, FACE SUPERIOR EM TELHA TRAPEZOIDAL E FACE INFERIOR EM CHAPA PLANA (SEM ACESSORIOS DE FIXACAO), REVESTIMENTO COM ESPESSURA DE 0,50 MM COM PRE-PINTURA NAS DUAS FACES, NUCLEO EM POLIESTIRENO (EPS) DE 50 MM                                                                                                                                                                                                                                              </v>
          </cell>
          <cell r="C4263" t="str">
            <v>M2</v>
          </cell>
          <cell r="D4263" t="str">
            <v>AS</v>
          </cell>
          <cell r="E4263">
            <v>168.91</v>
          </cell>
        </row>
        <row r="4264">
          <cell r="A4264">
            <v>39522</v>
          </cell>
          <cell r="B4264" t="str">
            <v>TELHA TERMOISOLANTE REVESTIDA EM ACO GALVANIZADO, FACES SUPERIOR E INFERIOR EM TELHA TRAPEZOIDAL (SEM ACESSORIOS DE FIXACAO), REVESTIMENTO COM ESPESSURA DE 0,50 MM COM PRE-PINTURA NAS DUAS FACES, NUCLEO EM POLIESTIRENO (EPS) DE 50 MM                                                                                                                                                                                                                                                                 </v>
          </cell>
          <cell r="C4264" t="str">
            <v>M2</v>
          </cell>
          <cell r="D4264" t="str">
            <v>AS</v>
          </cell>
          <cell r="E4264">
            <v>174.42</v>
          </cell>
        </row>
        <row r="4265">
          <cell r="A4265">
            <v>7243</v>
          </cell>
          <cell r="B4265" t="str">
            <v>TELHA TRAPEZOIDAL EM ACO ZINCADO, SEM PINTURA, ALTURA DE APROXIMADAMENTE 40 MM, ESPESSURA DE 0,50 MM E LARGURA UTIL DE 980 MM                                                                                                                                                                                                                                                                                                                                                                             </v>
          </cell>
          <cell r="C4265" t="str">
            <v>M2</v>
          </cell>
          <cell r="D4265" t="str">
            <v>AS</v>
          </cell>
          <cell r="E4265">
            <v>53.24</v>
          </cell>
        </row>
        <row r="4266">
          <cell r="A4266">
            <v>11067</v>
          </cell>
          <cell r="B4266" t="str">
            <v>TELHA TRAPEZOIDAL EM ALUMINIO, ALTURA DE *38* MM E ESPESSURA DE 0,5 MM (LARGURA TOTAL DE 1056 MM E COMPRIMENTO DE 5000 MM)                                                                                                                                                                                                                                                                                                                                                                                </v>
          </cell>
          <cell r="C4266" t="str">
            <v>UND</v>
          </cell>
          <cell r="D4266" t="str">
            <v>CR</v>
          </cell>
          <cell r="E4266">
            <v>596.01</v>
          </cell>
        </row>
        <row r="4267">
          <cell r="A4267">
            <v>11068</v>
          </cell>
          <cell r="B4267" t="str">
            <v>TELHA TRAPEZOIDAL EM ALUMINIO, ALTURA DE *38* MM E ESPESSURA DE 0,7 MM (LARGURA TOTAL DE 1056 MM E COMPRIMENTO DE 5000 MM)                                                                                                                                                                                                                                                                                                                                                                                </v>
          </cell>
          <cell r="C4267" t="str">
            <v>UND</v>
          </cell>
          <cell r="D4267" t="str">
            <v>CR</v>
          </cell>
          <cell r="E4267">
            <v>752.96</v>
          </cell>
        </row>
        <row r="4268">
          <cell r="A4268">
            <v>7246</v>
          </cell>
          <cell r="B4268" t="str">
            <v>TELHA VIDRO TIPO CANAL OU COLONIAL, C = 46 A 50 CM                                                                                                                                                                                                                                                                                                                                                                                                                                                        </v>
          </cell>
          <cell r="C4268" t="str">
            <v>UND</v>
          </cell>
          <cell r="D4268" t="str">
            <v>CR</v>
          </cell>
          <cell r="E4268">
            <v>44.3</v>
          </cell>
        </row>
        <row r="4269">
          <cell r="A4269">
            <v>41097</v>
          </cell>
          <cell r="B4269" t="str">
            <v>TELHADOR  (MENSALISTA)                                                                                                                                                                                                                                                                                                                                                                                                                                                                                    </v>
          </cell>
          <cell r="C4269" t="str">
            <v>MÊS   </v>
          </cell>
          <cell r="D4269" t="str">
            <v>CR</v>
          </cell>
          <cell r="E4269">
            <v>3453.86</v>
          </cell>
        </row>
        <row r="4270">
          <cell r="A4270">
            <v>12869</v>
          </cell>
          <cell r="B4270" t="str">
            <v>TELHADOR (HORISTA)                                                                                                                                                                                                                                                                                                                                                                                                                                                                                        </v>
          </cell>
          <cell r="C4270" t="str">
            <v>H </v>
          </cell>
          <cell r="D4270" t="str">
            <v>CR</v>
          </cell>
          <cell r="E4270">
            <v>19.78</v>
          </cell>
        </row>
        <row r="4271">
          <cell r="A4271">
            <v>1574</v>
          </cell>
          <cell r="B4271" t="str">
            <v>TERMINAL A COMPRESSAO EM COBRE ESTANHADO PARA CABO 10 MM2, 1 FURO E 1 COMPRESSAO, PARA PARAFUSO DE FIXACAO M6                                                                                                                                                                                                                                                                                                                                                                                             </v>
          </cell>
          <cell r="C4271" t="str">
            <v>UND</v>
          </cell>
          <cell r="D4271" t="str">
            <v>CR</v>
          </cell>
          <cell r="E4271">
            <v>2.14</v>
          </cell>
        </row>
        <row r="4272">
          <cell r="A4272">
            <v>1581</v>
          </cell>
          <cell r="B4272" t="str">
            <v>TERMINAL A COMPRESSAO EM COBRE ESTANHADO PARA CABO 120 MM2, 1 FURO E 1 COMPRESSAO, PARA PARAFUSO DE FIXACAO M12                                                                                                                                                                                                                                                                                                                                                                                           </v>
          </cell>
          <cell r="C4272" t="str">
            <v>UND</v>
          </cell>
          <cell r="D4272" t="str">
            <v>CR</v>
          </cell>
          <cell r="E4272">
            <v>14.87</v>
          </cell>
        </row>
        <row r="4273">
          <cell r="A4273">
            <v>1575</v>
          </cell>
          <cell r="B4273" t="str">
            <v>TERMINAL A COMPRESSAO EM COBRE ESTANHADO PARA CABO 16 MM2, 1 FURO E 1 COMPRESSAO, PARA PARAFUSO DE FIXACAO M6                                                                                                                                                                                                                                                                                                                                                                                             </v>
          </cell>
          <cell r="C4273" t="str">
            <v>UND</v>
          </cell>
          <cell r="D4273" t="str">
            <v>CR</v>
          </cell>
          <cell r="E4273">
            <v>2.54</v>
          </cell>
        </row>
        <row r="4274">
          <cell r="A4274">
            <v>1570</v>
          </cell>
          <cell r="B4274" t="str">
            <v>TERMINAL A COMPRESSAO EM COBRE ESTANHADO PARA CABO 2,5 MM2, 1 FURO E 1 COMPRESSAO, PARA PARAFUSO DE FIXACAO M5                                                                                                                                                                                                                                                                                                                                                                                            </v>
          </cell>
          <cell r="C4274" t="str">
            <v>UND</v>
          </cell>
          <cell r="D4274" t="str">
            <v>CR</v>
          </cell>
          <cell r="E4274">
            <v>1.28</v>
          </cell>
        </row>
        <row r="4275">
          <cell r="A4275">
            <v>1576</v>
          </cell>
          <cell r="B4275" t="str">
            <v>TERMINAL A COMPRESSAO EM COBRE ESTANHADO PARA CABO 25 MM2, 1 FURO E 1 COMPRESSAO, PARA PARAFUSO DE FIXACAO M8                                                                                                                                                                                                                                                                                                                                                                                             </v>
          </cell>
          <cell r="C4275" t="str">
            <v>UND</v>
          </cell>
          <cell r="D4275" t="str">
            <v>CR</v>
          </cell>
          <cell r="E4275">
            <v>3.52</v>
          </cell>
        </row>
        <row r="4276">
          <cell r="A4276">
            <v>1577</v>
          </cell>
          <cell r="B4276" t="str">
            <v>TERMINAL A COMPRESSAO EM COBRE ESTANHADO PARA CABO 35 MM2, 1 FURO E 1 COMPRESSAO, PARA PARAFUSO DE FIXACAO M8                                                                                                                                                                                                                                                                                                                                                                                             </v>
          </cell>
          <cell r="C4276" t="str">
            <v>UND</v>
          </cell>
          <cell r="D4276" t="str">
            <v>CR</v>
          </cell>
          <cell r="E4276">
            <v>3.97</v>
          </cell>
        </row>
        <row r="4277">
          <cell r="A4277">
            <v>1571</v>
          </cell>
          <cell r="B4277" t="str">
            <v>TERMINAL A COMPRESSAO EM COBRE ESTANHADO PARA CABO 4 MM2, 1 FURO E 1 COMPRESSAO, PARA PARAFUSO DE FIXACAO M5                                                                                                                                                                                                                                                                                                                                                                                              </v>
          </cell>
          <cell r="C4277" t="str">
            <v>UND</v>
          </cell>
          <cell r="D4277" t="str">
            <v>CR</v>
          </cell>
          <cell r="E4277">
            <v>1.66</v>
          </cell>
        </row>
        <row r="4278">
          <cell r="A4278">
            <v>1578</v>
          </cell>
          <cell r="B4278" t="str">
            <v>TERMINAL A COMPRESSAO EM COBRE ESTANHADO PARA CABO 50 MM2, 1 FURO E 1 COMPRESSAO, PARA PARAFUSO DE FIXACAO M8                                                                                                                                                                                                                                                                                                                                                                                             </v>
          </cell>
          <cell r="C4278" t="str">
            <v>UND</v>
          </cell>
          <cell r="D4278" t="str">
            <v>CR</v>
          </cell>
          <cell r="E4278">
            <v>6.89</v>
          </cell>
        </row>
        <row r="4279">
          <cell r="A4279">
            <v>1573</v>
          </cell>
          <cell r="B4279" t="str">
            <v>TERMINAL A COMPRESSAO EM COBRE ESTANHADO PARA CABO 6 MM2, 1 FURO E 1 COMPRESSAO, PARA PARAFUSO DE FIXACAO M6                                                                                                                                                                                                                                                                                                                                                                                              </v>
          </cell>
          <cell r="C4279" t="str">
            <v>UND</v>
          </cell>
          <cell r="D4279" t="str">
            <v>CR</v>
          </cell>
          <cell r="E4279">
            <v>1.98</v>
          </cell>
        </row>
        <row r="4280">
          <cell r="A4280">
            <v>1579</v>
          </cell>
          <cell r="B4280" t="str">
            <v>TERMINAL A COMPRESSAO EM COBRE ESTANHADO PARA CABO 70 MM2, 1 FURO E 1 COMPRESSAO, PARA PARAFUSO DE FIXACAO M10                                                                                                                                                                                                                                                                                                                                                                                            </v>
          </cell>
          <cell r="C4280" t="str">
            <v>UND</v>
          </cell>
          <cell r="D4280" t="str">
            <v>CR</v>
          </cell>
          <cell r="E4280">
            <v>8.59</v>
          </cell>
        </row>
        <row r="4281">
          <cell r="A4281">
            <v>1580</v>
          </cell>
          <cell r="B4281" t="str">
            <v>TERMINAL A COMPRESSAO EM COBRE ESTANHADO PARA CABO 95 MM2, 1 FURO E 1 COMPRESSAO, PARA PARAFUSO DE FIXACAO M12                                                                                                                                                                                                                                                                                                                                                                                            </v>
          </cell>
          <cell r="C4281" t="str">
            <v>UND</v>
          </cell>
          <cell r="D4281" t="str">
            <v>CR</v>
          </cell>
          <cell r="E4281">
            <v>10.58</v>
          </cell>
        </row>
        <row r="4282">
          <cell r="A4282">
            <v>39321</v>
          </cell>
          <cell r="B4282" t="str">
            <v>TERMINAL DE VENTILACAO, 100 MM, SERIE NORMAL, ESGOTO PREDIAL                                                                                                                                                                                                                                                                                                                                                                                                                                              </v>
          </cell>
          <cell r="C4282" t="str">
            <v>UND</v>
          </cell>
          <cell r="D4282" t="str">
            <v>CR</v>
          </cell>
          <cell r="E4282">
            <v>24.28</v>
          </cell>
        </row>
        <row r="4283">
          <cell r="A4283">
            <v>39319</v>
          </cell>
          <cell r="B4283" t="str">
            <v>TERMINAL DE VENTILACAO, 50 MM, SERIE NORMAL, ESGOTO PREDIAL                                                                                                                                                                                                                                                                                                                                                                                                                                               </v>
          </cell>
          <cell r="C4283" t="str">
            <v>UND</v>
          </cell>
          <cell r="D4283" t="str">
            <v>CR</v>
          </cell>
          <cell r="E4283">
            <v>10.1</v>
          </cell>
        </row>
        <row r="4284">
          <cell r="A4284">
            <v>39320</v>
          </cell>
          <cell r="B4284" t="str">
            <v>TERMINAL DE VENTILACAO, 75 MM, SERIE NORMAL, ESGOTO PREDIAL                                                                                                                                                                                                                                                                                                                                                                                                                                               </v>
          </cell>
          <cell r="C4284" t="str">
            <v>UND</v>
          </cell>
          <cell r="D4284" t="str">
            <v>CR</v>
          </cell>
          <cell r="E4284">
            <v>19.42</v>
          </cell>
        </row>
        <row r="4285">
          <cell r="A4285">
            <v>1591</v>
          </cell>
          <cell r="B4285" t="str">
            <v>TERMINAL METALICO A PRESSAO PARA 1 CABO DE 120 MM2, COM 1 FURO DE FIXACAO                                                                                                                                                                                                                                                                                                                                                                                                                                 </v>
          </cell>
          <cell r="C4285" t="str">
            <v>UND</v>
          </cell>
          <cell r="D4285" t="str">
            <v>CR</v>
          </cell>
          <cell r="E4285">
            <v>32.79</v>
          </cell>
        </row>
        <row r="4286">
          <cell r="A4286">
            <v>1547</v>
          </cell>
          <cell r="B4286" t="str">
            <v>TERMINAL METALICO A PRESSAO PARA 1 CABO DE 150 A 185 MM2, COM 2 FUROS PARA FIXACAO                                                                                                                                                                                                                                                                                                                                                                                                                        </v>
          </cell>
          <cell r="C4286" t="str">
            <v>UND</v>
          </cell>
          <cell r="D4286" t="str">
            <v>CR</v>
          </cell>
          <cell r="E4286">
            <v>171.84</v>
          </cell>
        </row>
        <row r="4287">
          <cell r="A4287">
            <v>38196</v>
          </cell>
          <cell r="B4287" t="str">
            <v>TERMINAL METALICO A PRESSAO PARA 1 CABO DE 150 MM2, COM 1 FURO DE FIXACAO                                                                                                                                                                                                                                                                                                                                                                                                                                 </v>
          </cell>
          <cell r="C4287" t="str">
            <v>UND</v>
          </cell>
          <cell r="D4287" t="str">
            <v>CR</v>
          </cell>
          <cell r="E4287">
            <v>33.47</v>
          </cell>
        </row>
        <row r="4288">
          <cell r="A4288">
            <v>1543</v>
          </cell>
          <cell r="B4288" t="str">
            <v>TERMINAL METALICO A PRESSAO PARA 1 CABO DE 16 A 25 MM2, COM 2 FUROS PARA FIXACAO                                                                                                                                                                                                                                                                                                                                                                                                                          </v>
          </cell>
          <cell r="C4288" t="str">
            <v>UND</v>
          </cell>
          <cell r="D4288" t="str">
            <v>CR</v>
          </cell>
          <cell r="E4288">
            <v>35.57</v>
          </cell>
        </row>
        <row r="4289">
          <cell r="A4289">
            <v>1585</v>
          </cell>
          <cell r="B4289" t="str">
            <v>TERMINAL METALICO A PRESSAO PARA 1 CABO DE 16 MM2, COM 1 FURO DE FIXACAO                                                                                                                                                                                                                                                                                                                                                                                                                                  </v>
          </cell>
          <cell r="C4289" t="str">
            <v>UND</v>
          </cell>
          <cell r="D4289" t="str">
            <v>CR</v>
          </cell>
          <cell r="E4289">
            <v>6.89</v>
          </cell>
        </row>
        <row r="4290">
          <cell r="A4290">
            <v>1593</v>
          </cell>
          <cell r="B4290" t="str">
            <v>TERMINAL METALICO A PRESSAO PARA 1 CABO DE 185 MM2, COM 1 FURO DE FIXACAO                                                                                                                                                                                                                                                                                                                                                                                                                                 </v>
          </cell>
          <cell r="C4290" t="str">
            <v>UND</v>
          </cell>
          <cell r="D4290" t="str">
            <v>CR</v>
          </cell>
          <cell r="E4290">
            <v>36.58</v>
          </cell>
        </row>
        <row r="4291">
          <cell r="A4291">
            <v>11838</v>
          </cell>
          <cell r="B4291" t="str">
            <v>TERMINAL METALICO A PRESSAO PARA 1 CABO DE 240 MM2, COM 1 FURO DE FIXACAO                                                                                                                                                                                                                                                                                                                                                                                                                                 </v>
          </cell>
          <cell r="C4291" t="str">
            <v>UND</v>
          </cell>
          <cell r="D4291" t="str">
            <v>CR</v>
          </cell>
          <cell r="E4291">
            <v>48.26</v>
          </cell>
        </row>
        <row r="4292">
          <cell r="A4292">
            <v>1594</v>
          </cell>
          <cell r="B4292" t="str">
            <v>TERMINAL METALICO A PRESSAO PARA 1 CABO DE 25 A 35 MM2, COM 2 FUROS PARA FIXACAO                                                                                                                                                                                                                                                                                                                                                                                                                          </v>
          </cell>
          <cell r="C4292" t="str">
            <v>UND</v>
          </cell>
          <cell r="D4292" t="str">
            <v>CR</v>
          </cell>
          <cell r="E4292">
            <v>48.79</v>
          </cell>
        </row>
        <row r="4293">
          <cell r="A4293">
            <v>1586</v>
          </cell>
          <cell r="B4293" t="str">
            <v>TERMINAL METALICO A PRESSAO PARA 1 CABO DE 25 MM2, COM 1 FURO DE FIXACAO                                                                                                                                                                                                                                                                                                                                                                                                                                  </v>
          </cell>
          <cell r="C4293" t="str">
            <v>UND</v>
          </cell>
          <cell r="D4293" t="str">
            <v>CR</v>
          </cell>
          <cell r="E4293">
            <v>8.72</v>
          </cell>
        </row>
        <row r="4294">
          <cell r="A4294">
            <v>11839</v>
          </cell>
          <cell r="B4294" t="str">
            <v>TERMINAL METALICO A PRESSAO PARA 1 CABO DE 300 MM2, COM 1 FURO DE FIXACAO                                                                                                                                                                                                                                                                                                                                                                                                                                 </v>
          </cell>
          <cell r="C4294" t="str">
            <v>UND</v>
          </cell>
          <cell r="D4294" t="str">
            <v>CR</v>
          </cell>
          <cell r="E4294">
            <v>70.22</v>
          </cell>
        </row>
        <row r="4295">
          <cell r="A4295">
            <v>1587</v>
          </cell>
          <cell r="B4295" t="str">
            <v>TERMINAL METALICO A PRESSAO PARA 1 CABO DE 35 MM2, COM 1 FURO DE FIXACAO                                                                                                                                                                                                                                                                                                                                                                                                                                  </v>
          </cell>
          <cell r="C4295" t="str">
            <v>UND</v>
          </cell>
          <cell r="D4295" t="str">
            <v>CR</v>
          </cell>
          <cell r="E4295">
            <v>8.88</v>
          </cell>
        </row>
        <row r="4296">
          <cell r="A4296">
            <v>1545</v>
          </cell>
          <cell r="B4296" t="str">
            <v>TERMINAL METALICO A PRESSAO PARA 1 CABO DE 50 A 70 MM2, COM 2 FUROS PARA FIXACAO                                                                                                                                                                                                                                                                                                                                                                                                                          </v>
          </cell>
          <cell r="C4296" t="str">
            <v>UND</v>
          </cell>
          <cell r="D4296" t="str">
            <v>CR</v>
          </cell>
          <cell r="E4296">
            <v>84.27</v>
          </cell>
        </row>
        <row r="4297">
          <cell r="A4297">
            <v>1588</v>
          </cell>
          <cell r="B4297" t="str">
            <v>TERMINAL METALICO A PRESSAO PARA 1 CABO DE 50 MM2, COM 1 FURO DE FIXACAO                                                                                                                                                                                                                                                                                                                                                                                                                                  </v>
          </cell>
          <cell r="C4297" t="str">
            <v>UND</v>
          </cell>
          <cell r="D4297" t="str">
            <v>CR</v>
          </cell>
          <cell r="E4297">
            <v>12.18</v>
          </cell>
        </row>
        <row r="4298">
          <cell r="A4298">
            <v>1535</v>
          </cell>
          <cell r="B4298" t="str">
            <v>TERMINAL METALICO A PRESSAO PARA 1 CABO DE 6 A 10 MM2, COM 1 FURO DE FIXACAO                                                                                                                                                                                                                                                                                                                                                                                                                              </v>
          </cell>
          <cell r="C4298" t="str">
            <v>UND</v>
          </cell>
          <cell r="D4298" t="str">
            <v>CR</v>
          </cell>
          <cell r="E4298">
            <v>7.02</v>
          </cell>
        </row>
        <row r="4299">
          <cell r="A4299">
            <v>1589</v>
          </cell>
          <cell r="B4299" t="str">
            <v>TERMINAL METALICO A PRESSAO PARA 1 CABO DE 70 MM2, COM 1 FURO DE FIXACAO                                                                                                                                                                                                                                                                                                                                                                                                                                  </v>
          </cell>
          <cell r="C4299" t="str">
            <v>UND</v>
          </cell>
          <cell r="D4299" t="str">
            <v>CR</v>
          </cell>
          <cell r="E4299">
            <v>12.56</v>
          </cell>
        </row>
        <row r="4300">
          <cell r="A4300">
            <v>1546</v>
          </cell>
          <cell r="B4300" t="str">
            <v>TERMINAL METALICO A PRESSAO PARA 1 CABO DE 95 A 120 MM2, COM 2 FUROS PARA FIXACAO                                                                                                                                                                                                                                                                                                                                                                                                                         </v>
          </cell>
          <cell r="C4300" t="str">
            <v>UND</v>
          </cell>
          <cell r="D4300" t="str">
            <v>CR</v>
          </cell>
          <cell r="E4300">
            <v>142.2</v>
          </cell>
        </row>
        <row r="4301">
          <cell r="A4301">
            <v>1590</v>
          </cell>
          <cell r="B4301" t="str">
            <v>TERMINAL METALICO A PRESSAO PARA 1 CABO DE 95 MM2, COM 1 FURO DE FIXACAO                                                                                                                                                                                                                                                                                                                                                                                                                                  </v>
          </cell>
          <cell r="C4301" t="str">
            <v>UND</v>
          </cell>
          <cell r="D4301" t="str">
            <v>CR</v>
          </cell>
          <cell r="E4301">
            <v>22.12</v>
          </cell>
        </row>
        <row r="4302">
          <cell r="A4302">
            <v>1542</v>
          </cell>
          <cell r="B4302" t="str">
            <v>TERMINAL METALICO A PRESSAO 1 CABO, PARA CABOS DE 4 A 10 MM2, COM 2 FUROS PARA FIXACAO                                                                                                                                                                                                                                                                                                                                                                                                                    </v>
          </cell>
          <cell r="C4302" t="str">
            <v>UND</v>
          </cell>
          <cell r="D4302" t="str">
            <v>CR</v>
          </cell>
          <cell r="E4302">
            <v>29.3</v>
          </cell>
        </row>
        <row r="4303">
          <cell r="A4303">
            <v>38415</v>
          </cell>
          <cell r="B4303" t="str">
            <v>TERMOFUSORA PARA TUBOS E CONEXOES EM PPR COM DIAMETROS DE 20 A 63 MM, POTENCIA DE 800 W, TENSAO 220 V                                                                                                                                                                                                                                                                                                                                                                                                     </v>
          </cell>
          <cell r="C4303" t="str">
            <v>UND</v>
          </cell>
          <cell r="D4303" t="str">
            <v>CR</v>
          </cell>
          <cell r="E4303">
            <v>891.43</v>
          </cell>
        </row>
        <row r="4304">
          <cell r="A4304">
            <v>38414</v>
          </cell>
          <cell r="B4304" t="str">
            <v>TERMOFUSORA PARA TUBOS E CONEXOES EM PPR COM DIAMETROS DE 75 A 110 MM, POTENCIA DE *1100* W, TENSAO 220 V                                                                                                                                                                                                                                                                                                                                                                                                 </v>
          </cell>
          <cell r="C4304" t="str">
            <v>UND</v>
          </cell>
          <cell r="D4304" t="str">
            <v>CR</v>
          </cell>
          <cell r="E4304">
            <v>1251.13</v>
          </cell>
        </row>
        <row r="4305">
          <cell r="A4305">
            <v>38128</v>
          </cell>
          <cell r="B4305" t="str">
            <v>TERRA VEGETAL (ENSACADA)                                                                                                                                                                                                                                                                                                                                                                                                                                                                                  </v>
          </cell>
          <cell r="C4305" t="str">
            <v>KG</v>
          </cell>
          <cell r="D4305" t="str">
            <v>C </v>
          </cell>
          <cell r="E4305">
            <v>0.6</v>
          </cell>
        </row>
        <row r="4306">
          <cell r="A4306">
            <v>7253</v>
          </cell>
          <cell r="B4306" t="str">
            <v>TERRA VEGETAL (GRANEL)                                                                                                                                                                                                                                                                                                                                                                                                                                                                                    </v>
          </cell>
          <cell r="C4306" t="str">
            <v>M3</v>
          </cell>
          <cell r="D4306" t="str">
            <v>CR</v>
          </cell>
          <cell r="E4306">
            <v>128.57</v>
          </cell>
        </row>
        <row r="4307">
          <cell r="A4307">
            <v>4806</v>
          </cell>
          <cell r="B4307" t="str">
            <v>TESTEIRA ANTIDERRAPANTE PARA PISO VINILICO *5 X 2,5* CM, E = 2 MM                                                                                                                                                                                                                                                                                                                                                                                                                                         </v>
          </cell>
          <cell r="C4307" t="str">
            <v>M </v>
          </cell>
          <cell r="D4307" t="str">
            <v>CR</v>
          </cell>
          <cell r="E4307">
            <v>21.67</v>
          </cell>
        </row>
        <row r="4308">
          <cell r="A4308">
            <v>34401</v>
          </cell>
          <cell r="B4308" t="str">
            <v>TIJOLO CERAMICO LAMINADO 5,5 X 11 X 23 CM (L X A X C)                                                                                                                                                                                                                                                                                                                                                                                                                                                     </v>
          </cell>
          <cell r="C4308" t="str">
            <v>UND</v>
          </cell>
          <cell r="D4308" t="str">
            <v>CR</v>
          </cell>
          <cell r="E4308">
            <v>1.17</v>
          </cell>
        </row>
        <row r="4309">
          <cell r="A4309">
            <v>7260</v>
          </cell>
          <cell r="B4309" t="str">
            <v>TIJOLO CERAMICO MACICO APARENTE *6 X 12 X 24* CM (L X A X C)                                                                                                                                                                                                                                                                                                                                                                                                                                              </v>
          </cell>
          <cell r="C4309" t="str">
            <v>UND</v>
          </cell>
          <cell r="D4309" t="str">
            <v>CR</v>
          </cell>
          <cell r="E4309">
            <v>1.03</v>
          </cell>
        </row>
        <row r="4310">
          <cell r="A4310">
            <v>7256</v>
          </cell>
          <cell r="B4310" t="str">
            <v>TIJOLO CERAMICO MACICO APARENTE 2 FUROS, *6,5 X 10 X 20* CM (L X A X C)                                                                                                                                                                                                                                                                                                                                                                                                                                   </v>
          </cell>
          <cell r="C4310" t="str">
            <v>UND</v>
          </cell>
          <cell r="D4310" t="str">
            <v>CR</v>
          </cell>
          <cell r="E4310">
            <v>1.02</v>
          </cell>
        </row>
        <row r="4311">
          <cell r="A4311">
            <v>7258</v>
          </cell>
          <cell r="B4311" t="str">
            <v>TIJOLO CERAMICO MACICO COMUM *5 X 10 X 20* CM (L X A X C)                                                                                                                                                                                                                                                                                                                                                                                                                                                 </v>
          </cell>
          <cell r="C4311" t="str">
            <v>UND</v>
          </cell>
          <cell r="D4311" t="str">
            <v>CR</v>
          </cell>
          <cell r="E4311">
            <v>0.42</v>
          </cell>
        </row>
        <row r="4312">
          <cell r="A4312">
            <v>34400</v>
          </cell>
          <cell r="B4312" t="str">
            <v>TIJOLO CERAMICO REFRATARIO 2,5 X 11,4 X 22,9 CM (L X A X C)                                                                                                                                                                                                                                                                                                                                                                                                                                               </v>
          </cell>
          <cell r="C4312" t="str">
            <v>UND</v>
          </cell>
          <cell r="D4312" t="str">
            <v>CR</v>
          </cell>
          <cell r="E4312">
            <v>1.8</v>
          </cell>
        </row>
        <row r="4313">
          <cell r="A4313">
            <v>10617</v>
          </cell>
          <cell r="B4313" t="str">
            <v>TIJOLO CERAMICO REFRATARIO 6,3 X 11,4 X 22,9 CM (L X A X C)                                                                                                                                                                                                                                                                                                                                                                                                                                               </v>
          </cell>
          <cell r="C4313" t="str">
            <v>UND</v>
          </cell>
          <cell r="D4313" t="str">
            <v>CR</v>
          </cell>
          <cell r="E4313">
            <v>3.44</v>
          </cell>
        </row>
        <row r="4314">
          <cell r="A4314">
            <v>44261</v>
          </cell>
          <cell r="B4314" t="str">
            <v>TIL CONDOMINIAL, PVC, DN 100 X 100 MM, PARA REDE COLETORA DE ESGOTO                                                                                                                                                                                                                                                                                                                                                                                                                                       </v>
          </cell>
          <cell r="C4314" t="str">
            <v>UND</v>
          </cell>
          <cell r="D4314" t="str">
            <v>CR</v>
          </cell>
          <cell r="E4314">
            <v>161.31</v>
          </cell>
        </row>
        <row r="4315">
          <cell r="A4315">
            <v>7274</v>
          </cell>
          <cell r="B4315" t="str">
            <v>TIL PARA LIGACAO PREDIAL, EM PVC, JE, BBB, DN 100 X 100 MM, PARA REDE COLETORA ESGOTO                                                                                                                                                                                                                                                                                                                                                                                                                     </v>
          </cell>
          <cell r="C4315" t="str">
            <v>UND</v>
          </cell>
          <cell r="D4315" t="str">
            <v>CR</v>
          </cell>
          <cell r="E4315">
            <v>78.09</v>
          </cell>
        </row>
        <row r="4316">
          <cell r="A4316">
            <v>44326</v>
          </cell>
          <cell r="B4316" t="str">
            <v>TIL RADIAL, PVC, JE, BBB, DN 300 X 200 MM, PARA REDE COLETORA DE ESGOTO (NBR 10.569)                                                                                                                                                                                                                                                                                                                                                                                                                      </v>
          </cell>
          <cell r="C4316" t="str">
            <v>UND</v>
          </cell>
          <cell r="D4316" t="str">
            <v>CR</v>
          </cell>
          <cell r="E4316">
            <v>1686.69</v>
          </cell>
        </row>
        <row r="4317">
          <cell r="A4317">
            <v>154</v>
          </cell>
          <cell r="B4317" t="str">
            <v>TINTA / REVESTIMENTO A BASE DE RESINA EPOXI COM ALCATRAO, BICOMPONENTE                                                                                                                                                                                                                                                                                                                                                                                                                                    </v>
          </cell>
          <cell r="C4317" t="str">
            <v>L </v>
          </cell>
          <cell r="D4317" t="str">
            <v>CR</v>
          </cell>
          <cell r="E4317">
            <v>79.19</v>
          </cell>
        </row>
        <row r="4318">
          <cell r="A4318">
            <v>38121</v>
          </cell>
          <cell r="B4318" t="str">
            <v>TINTA A BASE DE RESINA ACRILICA EMULSIONADA EM AGUA, PARA SINALIZACAO HORIZONTAL VIARIA (NBR 13699:2012)                                                                                                                                                                                                                                                                                                                                                                                                  </v>
          </cell>
          <cell r="C4318" t="str">
            <v>L </v>
          </cell>
          <cell r="D4318" t="str">
            <v>CR</v>
          </cell>
          <cell r="E4318">
            <v>19.9</v>
          </cell>
        </row>
        <row r="4319">
          <cell r="A4319">
            <v>43776</v>
          </cell>
          <cell r="B4319" t="str">
            <v>TINTA A OLEO BRILHANTE, PARA MADEIRAS E METAIS                                                                                                                                                                                                                                                                                                                                                                                                                                                            </v>
          </cell>
          <cell r="C4319" t="str">
            <v>L </v>
          </cell>
          <cell r="D4319" t="str">
            <v>CR</v>
          </cell>
          <cell r="E4319">
            <v>27.55</v>
          </cell>
        </row>
        <row r="4320">
          <cell r="A4320">
            <v>7343</v>
          </cell>
          <cell r="B4320" t="str">
            <v>TINTA ACRILICA A BASE DE SOLVENTE, PARA SINALIZACAO HORIZONTAL VIARIA (NBR 11862)                                                                                                                                                                                                                                                                                                                                                                                                                         </v>
          </cell>
          <cell r="C4320" t="str">
            <v>L </v>
          </cell>
          <cell r="D4320" t="str">
            <v>CR</v>
          </cell>
          <cell r="E4320">
            <v>17.61</v>
          </cell>
        </row>
        <row r="4321">
          <cell r="A4321">
            <v>7348</v>
          </cell>
          <cell r="B4321" t="str">
            <v>TINTA ACRILICA PREMIUM PARA PISO                                                                                                                                                                                                                                                                                                                                                                                                                                                                          </v>
          </cell>
          <cell r="C4321" t="str">
            <v>L </v>
          </cell>
          <cell r="D4321" t="str">
            <v>CR</v>
          </cell>
          <cell r="E4321">
            <v>20.26</v>
          </cell>
        </row>
        <row r="4322">
          <cell r="A4322">
            <v>7313</v>
          </cell>
          <cell r="B4322" t="str">
            <v>TINTA ASFALTICA IMPERMEABILIZANTE DILUIDA EM SOLVENTE, PARA MATERIAIS CIMENTICIOS, METAL E MADEIRA                                                                                                                                                                                                                                                                                                                                                                                                        </v>
          </cell>
          <cell r="C4322" t="str">
            <v>L </v>
          </cell>
          <cell r="D4322" t="str">
            <v>CR</v>
          </cell>
          <cell r="E4322">
            <v>22.09</v>
          </cell>
        </row>
        <row r="4323">
          <cell r="A4323">
            <v>7319</v>
          </cell>
          <cell r="B4323" t="str">
            <v>TINTA ASFALTICA IMPERMEABILIZANTE DISPERSA EM AGUA, PARA MATERIAIS CIMENTICIOS                                                                                                                                                                                                                                                                                                                                                                                                                            </v>
          </cell>
          <cell r="C4323" t="str">
            <v>L </v>
          </cell>
          <cell r="D4323" t="str">
            <v>CR</v>
          </cell>
          <cell r="E4323">
            <v>12.64</v>
          </cell>
        </row>
        <row r="4324">
          <cell r="A4324">
            <v>7314</v>
          </cell>
          <cell r="B4324" t="str">
            <v>TINTA BORRACHA CLORADA, ACABAMENTO SEMIBRILHO, QUALQUER COR                                                                                                                                                                                                                                                                                                                                                                                                                                               </v>
          </cell>
          <cell r="C4324" t="str">
            <v>L </v>
          </cell>
          <cell r="D4324" t="str">
            <v>CR</v>
          </cell>
          <cell r="E4324">
            <v>78.82</v>
          </cell>
        </row>
        <row r="4325">
          <cell r="A4325">
            <v>7304</v>
          </cell>
          <cell r="B4325" t="str">
            <v>TINTA EPOXI BASE AGUA PREMIUM, BRANCA                                                                                                                                                                                                                                                                                                                                                                                                                                                                     </v>
          </cell>
          <cell r="C4325" t="str">
            <v>L </v>
          </cell>
          <cell r="D4325" t="str">
            <v>CR</v>
          </cell>
          <cell r="E4325">
            <v>81.64</v>
          </cell>
        </row>
        <row r="4326">
          <cell r="A4326">
            <v>43649</v>
          </cell>
          <cell r="B4326" t="str">
            <v>TINTA ESMALTE BASE AGUA PREMIUM ACETINADO                                                                                                                                                                                                                                                                                                                                                                                                                                                                 </v>
          </cell>
          <cell r="C4326" t="str">
            <v>L </v>
          </cell>
          <cell r="D4326" t="str">
            <v>CR</v>
          </cell>
          <cell r="E4326">
            <v>42.22</v>
          </cell>
        </row>
        <row r="4327">
          <cell r="A4327">
            <v>43650</v>
          </cell>
          <cell r="B4327" t="str">
            <v>TINTA ESMALTE BASE AGUA PREMIUM BRILHANTE                                                                                                                                                                                                                                                                                                                                                                                                                                                                 </v>
          </cell>
          <cell r="C4327" t="str">
            <v>L </v>
          </cell>
          <cell r="D4327" t="str">
            <v>CR</v>
          </cell>
          <cell r="E4327">
            <v>39.9</v>
          </cell>
        </row>
        <row r="4328">
          <cell r="A4328">
            <v>7311</v>
          </cell>
          <cell r="B4328" t="str">
            <v>TINTA ESMALTE SINTETICO PREMIUM ACETINADO                                                                                                                                                                                                                                                                                                                                                                                                                                                                 </v>
          </cell>
          <cell r="C4328" t="str">
            <v>L </v>
          </cell>
          <cell r="D4328" t="str">
            <v>CR</v>
          </cell>
          <cell r="E4328">
            <v>40.87</v>
          </cell>
        </row>
        <row r="4329">
          <cell r="A4329">
            <v>7292</v>
          </cell>
          <cell r="B4329" t="str">
            <v>TINTA ESMALTE SINTETICO PREMIUM BRILHANTE                                                                                                                                                                                                                                                                                                                                                                                                                                                                 </v>
          </cell>
          <cell r="C4329" t="str">
            <v>L </v>
          </cell>
          <cell r="D4329" t="str">
            <v>C </v>
          </cell>
          <cell r="E4329">
            <v>39.57</v>
          </cell>
        </row>
        <row r="4330">
          <cell r="A4330">
            <v>7293</v>
          </cell>
          <cell r="B4330" t="str">
            <v>TINTA ESMALTE SINTETICO PREMIUM DE DUPLA ACAO GRAFITE FOSCO PARA SUPERFICIES METALICAS FERROSAS                                                                                                                                                                                                                                                                                                                                                                                                           </v>
          </cell>
          <cell r="C4330" t="str">
            <v>L </v>
          </cell>
          <cell r="D4330" t="str">
            <v>CR</v>
          </cell>
          <cell r="E4330">
            <v>43.77</v>
          </cell>
        </row>
        <row r="4331">
          <cell r="A4331">
            <v>7306</v>
          </cell>
          <cell r="B4331" t="str">
            <v>TINTA ESMALTE SINTETICO PREMIUM DE EFEITO PROTETOR DE SUPERFICIE METALICA ALUMINIO                                                                                                                                                                                                                                                                                                                                                                                                                        </v>
          </cell>
          <cell r="C4331" t="str">
            <v>L </v>
          </cell>
          <cell r="D4331" t="str">
            <v>CR</v>
          </cell>
          <cell r="E4331">
            <v>48.31</v>
          </cell>
        </row>
        <row r="4332">
          <cell r="A4332">
            <v>7288</v>
          </cell>
          <cell r="B4332" t="str">
            <v>TINTA ESMALTE SINTETICO PREMIUM FOSCO                                                                                                                                                                                                                                                                                                                                                                                                                                                                     </v>
          </cell>
          <cell r="C4332" t="str">
            <v>L </v>
          </cell>
          <cell r="D4332" t="str">
            <v>CR</v>
          </cell>
          <cell r="E4332">
            <v>40.11</v>
          </cell>
        </row>
        <row r="4333">
          <cell r="A4333">
            <v>43625</v>
          </cell>
          <cell r="B4333" t="str">
            <v>TINTA ESMALTE SINTETICO STANDARD ACETINADO                                                                                                                                                                                                                                                                                                                                                                                                                                                                </v>
          </cell>
          <cell r="C4333" t="str">
            <v>L </v>
          </cell>
          <cell r="D4333" t="str">
            <v>CR</v>
          </cell>
          <cell r="E4333">
            <v>32.39</v>
          </cell>
        </row>
        <row r="4334">
          <cell r="A4334">
            <v>43647</v>
          </cell>
          <cell r="B4334" t="str">
            <v>TINTA ESMALTE SINTETICO STANDARD BRILHANTE                                                                                                                                                                                                                                                                                                                                                                                                                                                                </v>
          </cell>
          <cell r="C4334" t="str">
            <v>L </v>
          </cell>
          <cell r="D4334" t="str">
            <v>CR</v>
          </cell>
          <cell r="E4334">
            <v>29.42</v>
          </cell>
        </row>
        <row r="4335">
          <cell r="A4335">
            <v>43648</v>
          </cell>
          <cell r="B4335" t="str">
            <v>TINTA ESMALTE SINTETICO STANDARD FOSCO                                                                                                                                                                                                                                                                                                                                                                                                                                                                    </v>
          </cell>
          <cell r="C4335" t="str">
            <v>L </v>
          </cell>
          <cell r="D4335" t="str">
            <v>CR</v>
          </cell>
          <cell r="E4335">
            <v>28.39</v>
          </cell>
        </row>
        <row r="4336">
          <cell r="A4336">
            <v>35693</v>
          </cell>
          <cell r="B4336" t="str">
            <v>TINTA LATEX ACRILICA ECONOMICA, COR BRANCA                                                                                                                                                                                                                                                                                                                                                                                                                                                                </v>
          </cell>
          <cell r="C4336" t="str">
            <v>L </v>
          </cell>
          <cell r="D4336" t="str">
            <v>CR</v>
          </cell>
          <cell r="E4336">
            <v>12.6</v>
          </cell>
        </row>
        <row r="4337">
          <cell r="A4337">
            <v>7356</v>
          </cell>
          <cell r="B4337" t="str">
            <v>TINTA LATEX ACRILICA PREMIUM, COR BRANCO FOSCO                                                                                                                                                                                                                                                                                                                                                                                                                                                            </v>
          </cell>
          <cell r="C4337" t="str">
            <v>L </v>
          </cell>
          <cell r="D4337" t="str">
            <v>C </v>
          </cell>
          <cell r="E4337">
            <v>30.21</v>
          </cell>
        </row>
        <row r="4338">
          <cell r="A4338">
            <v>35692</v>
          </cell>
          <cell r="B4338" t="str">
            <v>TINTA LATEX ACRILICA STANDARD, COR BRANCA                                                                                                                                                                                                                                                                                                                                                                                                                                                                 </v>
          </cell>
          <cell r="C4338" t="str">
            <v>L </v>
          </cell>
          <cell r="D4338" t="str">
            <v>CR</v>
          </cell>
          <cell r="E4338">
            <v>19.77</v>
          </cell>
        </row>
        <row r="4339">
          <cell r="A4339">
            <v>43624</v>
          </cell>
          <cell r="B4339" t="str">
            <v>TINTA LATEX ACRILICA SUPER PREMIUM, COR BRANCO FOSCO                                                                                                                                                                                                                                                                                                                                                                                                                                                      </v>
          </cell>
          <cell r="C4339" t="str">
            <v>L </v>
          </cell>
          <cell r="D4339" t="str">
            <v>CR</v>
          </cell>
          <cell r="E4339">
            <v>36.82</v>
          </cell>
        </row>
        <row r="4340">
          <cell r="A4340">
            <v>7342</v>
          </cell>
          <cell r="B4340" t="str">
            <v>TINTA MINERAL IMPERMEAVEL EM PO, BRANCA                                                                                                                                                                                                                                                                                                                                                                                                                                                                   </v>
          </cell>
          <cell r="C4340" t="str">
            <v>KG</v>
          </cell>
          <cell r="D4340" t="str">
            <v>CR</v>
          </cell>
          <cell r="E4340">
            <v>2.42</v>
          </cell>
        </row>
        <row r="4341">
          <cell r="A4341">
            <v>7350</v>
          </cell>
          <cell r="B4341" t="str">
            <v>TINTA/RESINA ACRILICA PREMIUM PARA CERAMICA, PEDRAS E OUTROS                                                                                                                                                                                                                                                                                                                                                                                                                                              </v>
          </cell>
          <cell r="C4341" t="str">
            <v>L </v>
          </cell>
          <cell r="D4341" t="str">
            <v>CR</v>
          </cell>
          <cell r="E4341">
            <v>43.61</v>
          </cell>
        </row>
        <row r="4342">
          <cell r="A4342">
            <v>39574</v>
          </cell>
          <cell r="B4342" t="str">
            <v>TIRANTE COM ELO, EM ARAME GALVANIZADO RIGIDO, NUMERO 10, COMPRIMENTO 2000 MM, PARA PENDURAL DE FORRO REMOVIVEL                                                                                                                                                                                                                                                                                                                                                                                            </v>
          </cell>
          <cell r="C4342" t="str">
            <v>UND</v>
          </cell>
          <cell r="D4342" t="str">
            <v>CR</v>
          </cell>
          <cell r="E4342">
            <v>3.99</v>
          </cell>
        </row>
        <row r="4343">
          <cell r="A4343">
            <v>11060</v>
          </cell>
          <cell r="B4343" t="str">
            <v>TIRANTE EM FERRO GALVANIZADO PARA CONTRAVENTAMENTO DE TELHA CANALETE 90, 1/4 " X 400 MM                                                                                                                                                                                                                                                                                                                                                                                                                   </v>
          </cell>
          <cell r="C4343" t="str">
            <v>UND</v>
          </cell>
          <cell r="D4343" t="str">
            <v>CR</v>
          </cell>
          <cell r="E4343">
            <v>34.75</v>
          </cell>
        </row>
        <row r="4344">
          <cell r="A4344">
            <v>37401</v>
          </cell>
          <cell r="B4344" t="str">
            <v>TOALHEIRO PLASTICO TIPO DISPENSER PARA PAPEL TOALHA INTERFOLHADO                                                                                                                                                                                                                                                                                                                                                                                                                                          </v>
          </cell>
          <cell r="C4344" t="str">
            <v>UND</v>
          </cell>
          <cell r="D4344" t="str">
            <v>CR</v>
          </cell>
          <cell r="E4344">
            <v>101.92</v>
          </cell>
        </row>
        <row r="4345">
          <cell r="A4345">
            <v>7525</v>
          </cell>
          <cell r="B4345" t="str">
            <v>TOMADA INDUSTRIAL DE EMBUTIR 3P+T 30 A, 440 V, COM TRAVA, COM PLACA                                                                                                                                                                                                                                                                                                                                                                                                                                       </v>
          </cell>
          <cell r="C4345" t="str">
            <v>UND</v>
          </cell>
          <cell r="D4345" t="str">
            <v>CR</v>
          </cell>
          <cell r="E4345">
            <v>45.69</v>
          </cell>
        </row>
        <row r="4346">
          <cell r="A4346">
            <v>7524</v>
          </cell>
          <cell r="B4346" t="str">
            <v>TOMADA INDUSTRIAL DE EMBUTIR 3P+T 30 A, 440 V, COM TRAVA, SEM PLACA                                                                                                                                                                                                                                                                                                                                                                                                                                       </v>
          </cell>
          <cell r="C4346" t="str">
            <v>UND</v>
          </cell>
          <cell r="D4346" t="str">
            <v>CR</v>
          </cell>
          <cell r="E4346">
            <v>43.06</v>
          </cell>
        </row>
        <row r="4347">
          <cell r="A4347">
            <v>38105</v>
          </cell>
          <cell r="B4347" t="str">
            <v>TOMADA PARA ANTENA DE TV, CABO COAXIAL DE 9 MM (APENAS MODULO)                                                                                                                                                                                                                                                                                                                                                                                                                                            </v>
          </cell>
          <cell r="C4347" t="str">
            <v>UND</v>
          </cell>
          <cell r="D4347" t="str">
            <v>CR</v>
          </cell>
          <cell r="E4347">
            <v>11.06</v>
          </cell>
        </row>
        <row r="4348">
          <cell r="A4348">
            <v>38084</v>
          </cell>
          <cell r="B4348" t="str">
            <v>TOMADA PARA ANTENA DE TV, CABO COAXIAL DE 9 MM, CONJUNTO MONTADO PARA EMBUTIR 4" X 2" (PLACA + SUPORTE + MODULO)                                                                                                                                                                                                                                                                                                                                                                                          </v>
          </cell>
          <cell r="C4348" t="str">
            <v>UND</v>
          </cell>
          <cell r="D4348" t="str">
            <v>CR</v>
          </cell>
          <cell r="E4348">
            <v>15.71</v>
          </cell>
        </row>
        <row r="4349">
          <cell r="A4349">
            <v>38103</v>
          </cell>
          <cell r="B4349" t="str">
            <v>TOMADA RJ11, 2 FIOS (APENAS MODULO)                                                                                                                                                                                                                                                                                                                                                                                                                                                                       </v>
          </cell>
          <cell r="C4349" t="str">
            <v>UND</v>
          </cell>
          <cell r="D4349" t="str">
            <v>CR</v>
          </cell>
          <cell r="E4349">
            <v>16.6</v>
          </cell>
        </row>
        <row r="4350">
          <cell r="A4350">
            <v>38082</v>
          </cell>
          <cell r="B4350" t="str">
            <v>TOMADA RJ11, 2 FIOS, CONJUNTO MONTADO PARA EMBUTIR 4" X 2" (PLACA + SUPORTE + MODULO)                                                                                                                                                                                                                                                                                                                                                                                                                     </v>
          </cell>
          <cell r="C4350" t="str">
            <v>UND</v>
          </cell>
          <cell r="D4350" t="str">
            <v>CR</v>
          </cell>
          <cell r="E4350">
            <v>20.45</v>
          </cell>
        </row>
        <row r="4351">
          <cell r="A4351">
            <v>38104</v>
          </cell>
          <cell r="B4351" t="str">
            <v>TOMADA RJ45, 8 FIOS, CAT 5E (APENAS MODULO)                                                                                                                                                                                                                                                                                                                                                                                                                                                               </v>
          </cell>
          <cell r="C4351" t="str">
            <v>UND</v>
          </cell>
          <cell r="D4351" t="str">
            <v>CR</v>
          </cell>
          <cell r="E4351">
            <v>32.51</v>
          </cell>
        </row>
        <row r="4352">
          <cell r="A4352">
            <v>38083</v>
          </cell>
          <cell r="B4352" t="str">
            <v>TOMADA RJ45, 8 FIOS, CAT 5E, CONJUNTO MONTADO PARA EMBUTIR 4" X 2" (PLACA + SUPORTE + MODULO)                                                                                                                                                                                                                                                                                                                                                                                                             </v>
          </cell>
          <cell r="C4352" t="str">
            <v>UND</v>
          </cell>
          <cell r="D4352" t="str">
            <v>CR</v>
          </cell>
          <cell r="E4352">
            <v>36.1</v>
          </cell>
        </row>
        <row r="4353">
          <cell r="A4353">
            <v>38101</v>
          </cell>
          <cell r="B4353" t="str">
            <v>TOMADA 2P+T 10A, 250V  (APENAS MODULO)                                                                                                                                                                                                                                                                                                                                                                                                                                                                    </v>
          </cell>
          <cell r="C4353" t="str">
            <v>UND</v>
          </cell>
          <cell r="D4353" t="str">
            <v>CR</v>
          </cell>
          <cell r="E4353">
            <v>7.9</v>
          </cell>
        </row>
        <row r="4354">
          <cell r="A4354">
            <v>7528</v>
          </cell>
          <cell r="B4354" t="str">
            <v>TOMADA 2P+T 10A, 250V, CONJUNTO MONTADO PARA EMBUTIR 4" X 2" (PLACA + SUPORTE + MODULO)                                                                                                                                                                                                                                                                                                                                                                                                                   </v>
          </cell>
          <cell r="C4354" t="str">
            <v>UND</v>
          </cell>
          <cell r="D4354" t="str">
            <v>C </v>
          </cell>
          <cell r="E4354">
            <v>9.28</v>
          </cell>
        </row>
        <row r="4355">
          <cell r="A4355">
            <v>12147</v>
          </cell>
          <cell r="B4355" t="str">
            <v>TOMADA 2P+T 10A, 250V, CONJUNTO MONTADO PARA SOBREPOR 4" X 2" (CAIXA + MODULO)                                                                                                                                                                                                                                                                                                                                                                                                                            </v>
          </cell>
          <cell r="C4355" t="str">
            <v>UND</v>
          </cell>
          <cell r="D4355" t="str">
            <v>CR</v>
          </cell>
          <cell r="E4355">
            <v>14.15</v>
          </cell>
        </row>
        <row r="4356">
          <cell r="A4356">
            <v>38075</v>
          </cell>
          <cell r="B4356" t="str">
            <v>TOMADA 2P+T 20A 250V, CONJUNTO MONTADO PARA EMBUTIR 4" X 2" (PLACA + SUPORTE + MODULO)                                                                                                                                                                                                                                                                                                                                                                                                                    </v>
          </cell>
          <cell r="C4356" t="str">
            <v>UND</v>
          </cell>
          <cell r="D4356" t="str">
            <v>CR</v>
          </cell>
          <cell r="E4356">
            <v>16.07</v>
          </cell>
        </row>
        <row r="4357">
          <cell r="A4357">
            <v>38102</v>
          </cell>
          <cell r="B4357" t="str">
            <v>TOMADA 2P+T 20A, 250V  (APENAS MODULO)                                                                                                                                                                                                                                                                                                                                                                                                                                                                    </v>
          </cell>
          <cell r="C4357" t="str">
            <v>UND</v>
          </cell>
          <cell r="D4357" t="str">
            <v>CR</v>
          </cell>
          <cell r="E4357">
            <v>10.1</v>
          </cell>
        </row>
        <row r="4358">
          <cell r="A4358">
            <v>38076</v>
          </cell>
          <cell r="B4358" t="str">
            <v>TOMADAS (2 MODULOS) 2P+T 10A, 250V, CONJUNTO MONTADO PARA EMBUTIR 4" X 2" (PLACA + SUPORTE + MODULOS)                                                                                                                                                                                                                                                                                                                                                                                                     </v>
          </cell>
          <cell r="C4358" t="str">
            <v>UND</v>
          </cell>
          <cell r="D4358" t="str">
            <v>CR</v>
          </cell>
          <cell r="E4358">
            <v>18.02</v>
          </cell>
        </row>
        <row r="4359">
          <cell r="A4359">
            <v>7592</v>
          </cell>
          <cell r="B4359" t="str">
            <v>TOPOGRAFO (HORISTA)                                                                                                                                                                                                                                                                                                                                                                                                                                                                                       </v>
          </cell>
          <cell r="C4359" t="str">
            <v>H </v>
          </cell>
          <cell r="D4359" t="str">
            <v>C </v>
          </cell>
          <cell r="E4359">
            <v>27.78</v>
          </cell>
        </row>
        <row r="4360">
          <cell r="A4360">
            <v>40820</v>
          </cell>
          <cell r="B4360" t="str">
            <v>TOPOGRAFO (MENSALISTA)                                                                                                                                                                                                                                                                                                                                                                                                                                                                                    </v>
          </cell>
          <cell r="C4360" t="str">
            <v>MÊS   </v>
          </cell>
          <cell r="D4360" t="str">
            <v>CR</v>
          </cell>
          <cell r="E4360">
            <v>4846.43</v>
          </cell>
        </row>
        <row r="4361">
          <cell r="A4361">
            <v>11826</v>
          </cell>
          <cell r="B4361" t="str">
            <v>TORNEIRA DE BOIA BALAO METALICO, VAZAO TOTAL, PARA CAIXA D'AGUA, AGUA QUENTE, ROSCA 1/2 ", COM HASTE, TORNEIRA E BALAO METALICOS                                                                                                                                                                                                                                                                                                                                                                          </v>
          </cell>
          <cell r="C4361" t="str">
            <v>UND</v>
          </cell>
          <cell r="D4361" t="str">
            <v>CR</v>
          </cell>
          <cell r="E4361">
            <v>36.77</v>
          </cell>
        </row>
        <row r="4362">
          <cell r="A4362">
            <v>7606</v>
          </cell>
          <cell r="B4362" t="str">
            <v>TORNEIRA DE BOIA BALAO METALICO, VAZAO TOTAL, PARA CAIXA D'AGUA, AGUA QUENTE, ROSCA 3/4 ", COM HASTE, TORNEIRA E BALAO METALICOS                                                                                                                                                                                                                                                                                                                                                                          </v>
          </cell>
          <cell r="C4362" t="str">
            <v>UND</v>
          </cell>
          <cell r="D4362" t="str">
            <v>CR</v>
          </cell>
          <cell r="E4362">
            <v>44.22</v>
          </cell>
        </row>
        <row r="4363">
          <cell r="A4363">
            <v>11763</v>
          </cell>
          <cell r="B4363" t="str">
            <v>TORNEIRA DE BOIA CONVENCIONAL PARA CAIXA D'AGUA, AGUA FRIA, 1.1/2", COM HASTE E TORNEIRA METALICOS E BALAO PLASTICO                                                                                                                                                                                                                                                                                                                                                                                       </v>
          </cell>
          <cell r="C4363" t="str">
            <v>UND</v>
          </cell>
          <cell r="D4363" t="str">
            <v>CR</v>
          </cell>
          <cell r="E4363">
            <v>96.57</v>
          </cell>
        </row>
        <row r="4364">
          <cell r="A4364">
            <v>11764</v>
          </cell>
          <cell r="B4364" t="str">
            <v>TORNEIRA DE BOIA CONVENCIONAL PARA CAIXA D'AGUA, AGUA FRIA, 1.1/4", COM HASTE E TORNEIRA METALICOS E BALAO PLASTICO                                                                                                                                                                                                                                                                                                                                                                                       </v>
          </cell>
          <cell r="C4364" t="str">
            <v>UND</v>
          </cell>
          <cell r="D4364" t="str">
            <v>CR</v>
          </cell>
          <cell r="E4364">
            <v>79.23</v>
          </cell>
        </row>
        <row r="4365">
          <cell r="A4365">
            <v>11829</v>
          </cell>
          <cell r="B4365" t="str">
            <v>TORNEIRA DE BOIA CONVENCIONAL PARA CAIXA D'AGUA, AGUA FRIA, 1/2", COM HASTE E TORNEIRA METALICOS E BALAO PLASTICO                                                                                                                                                                                                                                                                                                                                                                                         </v>
          </cell>
          <cell r="C4365" t="str">
            <v>UND</v>
          </cell>
          <cell r="D4365" t="str">
            <v>CR</v>
          </cell>
          <cell r="E4365">
            <v>19.15</v>
          </cell>
        </row>
        <row r="4366">
          <cell r="A4366">
            <v>11830</v>
          </cell>
          <cell r="B4366" t="str">
            <v>TORNEIRA DE BOIA CONVENCIONAL PARA CAIXA D'AGUA, AGUA FRIA, 3/4", COM HASTE E TORNEIRA METALICOS E BALAO PLASTICO                                                                                                                                                                                                                                                                                                                                                                                         </v>
          </cell>
          <cell r="C4366" t="str">
            <v>UND</v>
          </cell>
          <cell r="D4366" t="str">
            <v>CR</v>
          </cell>
          <cell r="E4366">
            <v>20.68</v>
          </cell>
        </row>
        <row r="4367">
          <cell r="A4367">
            <v>11825</v>
          </cell>
          <cell r="B4367" t="str">
            <v>TORNEIRA DE BOIA CONVENCIONAL PARA CAIXA D'AGUA, 1", AGUA FRIA, COM HASTE E TORNEIRA METALICOS E BALAO PLASTICO                                                                                                                                                                                                                                                                                                                                                                                           </v>
          </cell>
          <cell r="C4367" t="str">
            <v>UND</v>
          </cell>
          <cell r="D4367" t="str">
            <v>CR</v>
          </cell>
          <cell r="E4367">
            <v>46.52</v>
          </cell>
        </row>
        <row r="4368">
          <cell r="A4368">
            <v>11767</v>
          </cell>
          <cell r="B4368" t="str">
            <v>TORNEIRA DE BOIA CONVENCIONAL PARA CAIXA D'AGUA, 2", AGUA FRIA, COM HASTE E TORNEIRA METALICOS E BALAO PLASTICO                                                                                                                                                                                                                                                                                                                                                                                           </v>
          </cell>
          <cell r="C4368" t="str">
            <v>UND</v>
          </cell>
          <cell r="D4368" t="str">
            <v>CR</v>
          </cell>
          <cell r="E4368">
            <v>123.9</v>
          </cell>
        </row>
        <row r="4369">
          <cell r="A4369">
            <v>11766</v>
          </cell>
          <cell r="B4369" t="str">
            <v>TORNEIRA DE BOIA VAZAO TOTAL PARA CAIXA D'AGUA, AGUA FRIA, BITOLA 1/2", COM HASTE E TORNEIRA METALICOS E BALAO PLASTICO                                                                                                                                                                                                                                                                                                                                                                                   </v>
          </cell>
          <cell r="C4369" t="str">
            <v>UND</v>
          </cell>
          <cell r="D4369" t="str">
            <v>CR</v>
          </cell>
          <cell r="E4369">
            <v>28.88</v>
          </cell>
        </row>
        <row r="4370">
          <cell r="A4370">
            <v>11765</v>
          </cell>
          <cell r="B4370" t="str">
            <v>TORNEIRA DE BOIA VAZAO TOTAL PARA CAIXA D'AGUA, AGUA FRIA, BITOLA 1", COM HASTE E TORNEIRA METALICOS E BALAO PLASTICO                                                                                                                                                                                                                                                                                                                                                                                     </v>
          </cell>
          <cell r="C4370" t="str">
            <v>UND</v>
          </cell>
          <cell r="D4370" t="str">
            <v>CR</v>
          </cell>
          <cell r="E4370">
            <v>52.8</v>
          </cell>
        </row>
        <row r="4371">
          <cell r="A4371">
            <v>11824</v>
          </cell>
          <cell r="B4371" t="str">
            <v>TORNEIRA DE BOIA VAZAO TOTAL PARA CAIXA D'AGUA, AGUA FRIA, BITOLA 3/4", COM HASTE E TORNEIRA METALICOS E BALAO PLASTICO                                                                                                                                                                                                                                                                                                                                                                                   </v>
          </cell>
          <cell r="C4371" t="str">
            <v>UND</v>
          </cell>
          <cell r="D4371" t="str">
            <v>CR</v>
          </cell>
          <cell r="E4371">
            <v>33.97</v>
          </cell>
        </row>
        <row r="4372">
          <cell r="A4372">
            <v>44045</v>
          </cell>
          <cell r="B4372" t="str">
            <v>TORNEIRA DE MESA PARA LAVATORIO, METALICA CROMADA, COM MISTURADOR MONOCOMANDO, BICA BAIXA (REF 2875)                                                                                                                                                                                                                                                                                                                                                                                                      </v>
          </cell>
          <cell r="C4372" t="str">
            <v>UND</v>
          </cell>
          <cell r="D4372" t="str">
            <v>CR</v>
          </cell>
          <cell r="E4372">
            <v>297.65</v>
          </cell>
        </row>
        <row r="4373">
          <cell r="A4373">
            <v>39702</v>
          </cell>
          <cell r="B4373" t="str">
            <v>TORNEIRA DE MESA PARA LAVATORIO, METALICA CROMADA, COM SENSOR DE APROXIMACAO ELETRICO, BIVOLT                                                                                                                                                                                                                                                                                                                                                                                                             </v>
          </cell>
          <cell r="C4373" t="str">
            <v>UND</v>
          </cell>
          <cell r="D4373" t="str">
            <v>CR</v>
          </cell>
          <cell r="E4373">
            <v>1976.8</v>
          </cell>
        </row>
        <row r="4374">
          <cell r="A4374">
            <v>13415</v>
          </cell>
          <cell r="B4374" t="str">
            <v>TORNEIRA DE MESA/BANCADA, PARA LAVATORIO, FIXA, METALICA CROMADA, PADRAO POPULAR, 1/2 " OU 3/4 " (REF 1193)                                                                                                                                                                                                                                                                                                                                                                                               </v>
          </cell>
          <cell r="C4374" t="str">
            <v>UND</v>
          </cell>
          <cell r="D4374" t="str">
            <v>C </v>
          </cell>
          <cell r="E4374">
            <v>64.9</v>
          </cell>
        </row>
        <row r="4375">
          <cell r="A4375">
            <v>7602</v>
          </cell>
          <cell r="B4375" t="str">
            <v>TORNEIRA DE METAL AMARELO, PARA TANQUE / JARDIM, DE PAREDE, COM BICO PLASTICO, CANO CURTO, AREA EXTERNA, PADRAO POPULAR / USO GERAL, 1/2 " OU 3/4 " (REF 1128)                                                                                                                                                                                                                                                                                                                                            </v>
          </cell>
          <cell r="C4375" t="str">
            <v>UND</v>
          </cell>
          <cell r="D4375" t="str">
            <v>CR</v>
          </cell>
          <cell r="E4375">
            <v>41.41</v>
          </cell>
        </row>
        <row r="4376">
          <cell r="A4376">
            <v>7603</v>
          </cell>
          <cell r="B4376" t="str">
            <v>TORNEIRA DE METAL AMARELO, PARA TANQUE / JARDIM, DE PAREDE, SEM BICO, CANO CURTO, PADRAO POPULAR / USO GERAL, 1/2 " OU 3/4 " (REF 1120)                                                                                                                                                                                                                                                                                                                                                                   </v>
          </cell>
          <cell r="C4376" t="str">
            <v>UND</v>
          </cell>
          <cell r="D4376" t="str">
            <v>CR</v>
          </cell>
          <cell r="E4376">
            <v>35.13</v>
          </cell>
        </row>
        <row r="4377">
          <cell r="A4377">
            <v>11777</v>
          </cell>
          <cell r="B4377" t="str">
            <v>TORNEIRA ELETRICA DE PAREDE, BICA ALTA, PARA COZINHA, 5500 W (110/220 V)                                                                                                                                                                                                                                                                                                                                                                                                                                  </v>
          </cell>
          <cell r="C4377" t="str">
            <v>UND</v>
          </cell>
          <cell r="D4377" t="str">
            <v>CR</v>
          </cell>
          <cell r="E4377">
            <v>204.37</v>
          </cell>
        </row>
        <row r="4378">
          <cell r="A4378">
            <v>13417</v>
          </cell>
          <cell r="B4378" t="str">
            <v>TORNEIRA METALICA CROMADA CANO CURTO, SEM BICO, SEM AREJADOR, DE PAREDE, PARA TANQUE E USO GERAL, 1/2 " OU 3/4 " (REF 1143)                                                                                                                                                                                                                                                                                                                                                                               </v>
          </cell>
          <cell r="C4378" t="str">
            <v>UND</v>
          </cell>
          <cell r="D4378" t="str">
            <v>CR</v>
          </cell>
          <cell r="E4378">
            <v>84.52</v>
          </cell>
        </row>
        <row r="4379">
          <cell r="A4379">
            <v>36791</v>
          </cell>
          <cell r="B4379" t="str">
            <v>TORNEIRA METALICA CROMADA DE MESA PARA LAVATORIO, BICA ALTA, COM AREJADOR (REF 1195)                                                                                                                                                                                                                                                                                                                                                                                                                      </v>
          </cell>
          <cell r="C4379" t="str">
            <v>UND</v>
          </cell>
          <cell r="D4379" t="str">
            <v>CR</v>
          </cell>
          <cell r="E4379">
            <v>126.86</v>
          </cell>
        </row>
        <row r="4380">
          <cell r="A4380">
            <v>36795</v>
          </cell>
          <cell r="B4380" t="str">
            <v>TORNEIRA METALICA CROMADA DE MESA PARA LAVATORIO, COM SENSOR DE PRESENCA A PILHA, COM AREJADOR EMBUTIDO                                                                                                                                                                                                                                                                                                                                                                                                   </v>
          </cell>
          <cell r="C4380" t="str">
            <v>UND</v>
          </cell>
          <cell r="D4380" t="str">
            <v>CR</v>
          </cell>
          <cell r="E4380">
            <v>1603.99</v>
          </cell>
        </row>
        <row r="4381">
          <cell r="A4381">
            <v>36796</v>
          </cell>
          <cell r="B4381" t="str">
            <v>TORNEIRA METALICA CROMADA DE MESA, PARA LAVATORIO, TEMPORIZADA PRESSAO FECHAMENTO AUTOMATICO, BICA BAIXA                                                                                                                                                                                                                                                                                                                                                                                                  </v>
          </cell>
          <cell r="C4381" t="str">
            <v>UND</v>
          </cell>
          <cell r="D4381" t="str">
            <v>CR</v>
          </cell>
          <cell r="E4381">
            <v>133.29</v>
          </cell>
        </row>
        <row r="4382">
          <cell r="A4382">
            <v>36792</v>
          </cell>
          <cell r="B4382" t="str">
            <v>TORNEIRA METALICA CROMADA DE PAREDE LONGA PARA LAVATORIO, COM AREJADOR, ACIONAMENTO ALAVANCA, 1/4 DE VOLTA (REF 1178)                                                                                                                                                                                                                                                                                                                                                                                     </v>
          </cell>
          <cell r="C4382" t="str">
            <v>UND</v>
          </cell>
          <cell r="D4382" t="str">
            <v>CR</v>
          </cell>
          <cell r="E4382">
            <v>168.84</v>
          </cell>
        </row>
        <row r="4383">
          <cell r="A4383">
            <v>11773</v>
          </cell>
          <cell r="B4383" t="str">
            <v>TORNEIRA METALICA CROMADA DE PAREDE, PARA COZINHA, BICA MOVEL, COM AREJADOR, 1/2 " OU 3/4 " (REF 1167 / 1168)                                                                                                                                                                                                                                                                                                                                                                                             </v>
          </cell>
          <cell r="C4383" t="str">
            <v>UND</v>
          </cell>
          <cell r="D4383" t="str">
            <v>CR</v>
          </cell>
          <cell r="E4383">
            <v>112.4</v>
          </cell>
        </row>
        <row r="4384">
          <cell r="A4384">
            <v>11762</v>
          </cell>
          <cell r="B4384" t="str">
            <v>TORNEIRA METALICA CROMADA PARA JARDIM / TANQUE, COM BICO PLASTICO, CANO LONGO, DE PAREDE, PADRAO POPULAR / USO GERAL , 1/2 " OU 3/4 " (REF 1153 / 1130)                                                                                                                                                                                                                                                                                                                                                   </v>
          </cell>
          <cell r="C4384" t="str">
            <v>UND</v>
          </cell>
          <cell r="D4384" t="str">
            <v>CR</v>
          </cell>
          <cell r="E4384">
            <v>53.31</v>
          </cell>
        </row>
        <row r="4385">
          <cell r="A4385">
            <v>7604</v>
          </cell>
          <cell r="B4385" t="str">
            <v>TORNEIRA METALICA CROMADA PARA TANQUE / JARDIM, SEM BICO , CANO LONGO, DE PAREDE, PADRAO POPULAR / USO GERAL, 1/2 " OU 3/4 " (REF 1126)                                                                                                                                                                                                                                                                                                                                                                   </v>
          </cell>
          <cell r="C4385" t="str">
            <v>UND</v>
          </cell>
          <cell r="D4385" t="str">
            <v>CR</v>
          </cell>
          <cell r="E4385">
            <v>45.14</v>
          </cell>
        </row>
        <row r="4386">
          <cell r="A4386">
            <v>13984</v>
          </cell>
          <cell r="B4386" t="str">
            <v>TORNEIRA METALICA CROMADA, CANO CURTO, COM AREJADOR, SEM BICO PLASTICO, DE PAREDE, PARA USO GERAL, 1/2 " OU 3/4 " (REF 1152 / 1154)                                                                                                                                                                                                                                                                                                                                                                       </v>
          </cell>
          <cell r="C4386" t="str">
            <v>UND</v>
          </cell>
          <cell r="D4386" t="str">
            <v>CR</v>
          </cell>
          <cell r="E4386">
            <v>65.6</v>
          </cell>
        </row>
        <row r="4387">
          <cell r="A4387">
            <v>11772</v>
          </cell>
          <cell r="B4387" t="str">
            <v>TORNEIRA METALICA CROMADA, DE MESA/BANCADA, PARA COZINHA, BICA MOVEL, COM AREJADOR, 1/2 " OU 3/4 " (REF 1167 / 1168)                                                                                                                                                                                                                                                                                                                                                                                      </v>
          </cell>
          <cell r="C4387" t="str">
            <v>UND</v>
          </cell>
          <cell r="D4387" t="str">
            <v>CR</v>
          </cell>
          <cell r="E4387">
            <v>112.75</v>
          </cell>
        </row>
        <row r="4388">
          <cell r="A4388">
            <v>13983</v>
          </cell>
          <cell r="B4388" t="str">
            <v>TORNEIRA METALICA CROMADA, RETA, DE PAREDE, PARA COZINHA, COM AREJADOR, PADRAO POPULAR, 1/2 " OU 3/4 " (REF 1159 / 1160)                                                                                                                                                                                                                                                                                                                                                                                  </v>
          </cell>
          <cell r="C4388" t="str">
            <v>UND</v>
          </cell>
          <cell r="D4388" t="str">
            <v>CR</v>
          </cell>
          <cell r="E4388">
            <v>85.39</v>
          </cell>
        </row>
        <row r="4389">
          <cell r="A4389">
            <v>13416</v>
          </cell>
          <cell r="B4389" t="str">
            <v>TORNEIRA METALICA CROMADA, RETA, DE PAREDE, PARA COZINHA, SEM BICO, SEM AREJADOR, PADRAO POPULAR, 1/2 " OU 3/4 " (REF 1158)                                                                                                                                                                                                                                                                                                                                                                               </v>
          </cell>
          <cell r="C4389" t="str">
            <v>UND</v>
          </cell>
          <cell r="D4389" t="str">
            <v>CR</v>
          </cell>
          <cell r="E4389">
            <v>75.84</v>
          </cell>
        </row>
        <row r="4390">
          <cell r="A4390">
            <v>40329</v>
          </cell>
          <cell r="B4390" t="str">
            <v>TORNEIRA PLASTICA DE BOIA CONVENCIONAL PARA CAIXA DE AGUA, AGUA FRIA, 3/4 ", COM HASTE METALICA E COM TORNEIRA E BALAO PLASTICOS (PADRAO POPULAR)                                                                                                                                                                                                                                                                                                                                                         </v>
          </cell>
          <cell r="C4390" t="str">
            <v>UND</v>
          </cell>
          <cell r="D4390" t="str">
            <v>C </v>
          </cell>
          <cell r="E4390">
            <v>12</v>
          </cell>
        </row>
        <row r="4391">
          <cell r="A4391">
            <v>11823</v>
          </cell>
          <cell r="B4391" t="str">
            <v>TORNEIRA PLASTICA DE BOIA PARA CAIXA DE DESCARGA,  1/2", BALAO E TORNEIRA PLASTICOS, COM HASTE METALICA                                                                                                                                                                                                                                                                                                                                                                                                   </v>
          </cell>
          <cell r="C4391" t="str">
            <v>UND</v>
          </cell>
          <cell r="D4391" t="str">
            <v>CR</v>
          </cell>
          <cell r="E4391">
            <v>5.05</v>
          </cell>
        </row>
        <row r="4392">
          <cell r="A4392">
            <v>11822</v>
          </cell>
          <cell r="B4392" t="str">
            <v>TORNEIRA PLASTICA DE MESA, BICA MOVEL, PARA COZINHA 1/2 "                                                                                                                                                                                                                                                                                                                                                                                                                                                 </v>
          </cell>
          <cell r="C4392" t="str">
            <v>UND</v>
          </cell>
          <cell r="D4392" t="str">
            <v>CR</v>
          </cell>
          <cell r="E4392">
            <v>34.02</v>
          </cell>
        </row>
        <row r="4393">
          <cell r="A4393">
            <v>11831</v>
          </cell>
          <cell r="B4393" t="str">
            <v>TORNEIRA PLASTICA PARA TANQUE 1/2 " OU 3/4 " COM BICO PARA MANGUEIRA                                                                                                                                                                                                                                                                                                                                                                                                                                      </v>
          </cell>
          <cell r="C4393" t="str">
            <v>UND</v>
          </cell>
          <cell r="D4393" t="str">
            <v>CR</v>
          </cell>
          <cell r="E4393">
            <v>20.47</v>
          </cell>
        </row>
        <row r="4394">
          <cell r="A4394">
            <v>7613</v>
          </cell>
          <cell r="B4394" t="str">
            <v>TRANSFORMADOR TRIFASICO DE DISTRIBUICAO, POTENCIA DE 1000 KVA, TENSAO NOMINAL DE 15 KV, TENSAO SECUNDARIA DE 220/127V, EM OLEO ISOLANTE TIPO MINERAL                                                                                                                                                                                                                                                                                                                                                      </v>
          </cell>
          <cell r="C4394" t="str">
            <v>UND</v>
          </cell>
          <cell r="D4394" t="str">
            <v>AS</v>
          </cell>
          <cell r="E4394">
            <v>119503.15</v>
          </cell>
        </row>
        <row r="4395">
          <cell r="A4395">
            <v>7619</v>
          </cell>
          <cell r="B4395" t="str">
            <v>TRANSFORMADOR TRIFASICO DE DISTRIBUICAO, POTENCIA DE 112,5 KVA, TENSAO NOMINAL DE 15 KV, TENSAO SECUNDARIA DE 220/127V, EM OLEO ISOLANTE TIPO MINERAL                                                                                                                                                                                                                                                                                                                                                     </v>
          </cell>
          <cell r="C4395" t="str">
            <v>UND</v>
          </cell>
          <cell r="D4395" t="str">
            <v>AS</v>
          </cell>
          <cell r="E4395">
            <v>18472.63</v>
          </cell>
        </row>
        <row r="4396">
          <cell r="A4396">
            <v>12076</v>
          </cell>
          <cell r="B4396" t="str">
            <v>TRANSFORMADOR TRIFASICO DE DISTRIBUICAO, POTENCIA DE 15 KVA, TENSAO NOMINAL DE 15 KV, TENSAO SECUNDARIA DE 220/127V, EM OLEO ISOLANTE TIPO MINERAL                                                                                                                                                                                                                                                                                                                                                        </v>
          </cell>
          <cell r="C4396" t="str">
            <v>UND</v>
          </cell>
          <cell r="D4396" t="str">
            <v>AS</v>
          </cell>
          <cell r="E4396">
            <v>8473.68</v>
          </cell>
        </row>
        <row r="4397">
          <cell r="A4397">
            <v>7614</v>
          </cell>
          <cell r="B4397" t="str">
            <v>TRANSFORMADOR TRIFASICO DE DISTRIBUICAO, POTENCIA DE 150 KVA, TENSAO NOMINAL DE 15 KV, TENSAO SECUNDARIA DE 220/127V, EM OLEO ISOLANTE TIPO MINERAL                                                                                                                                                                                                                                                                                                                                                       </v>
          </cell>
          <cell r="C4397" t="str">
            <v>UND</v>
          </cell>
          <cell r="D4397" t="str">
            <v>AS</v>
          </cell>
          <cell r="E4397">
            <v>23298.39</v>
          </cell>
        </row>
        <row r="4398">
          <cell r="A4398">
            <v>7618</v>
          </cell>
          <cell r="B4398" t="str">
            <v>TRANSFORMADOR TRIFASICO DE DISTRIBUICAO, POTENCIA DE 1500 KVA, TENSAO NOMINAL DE 15 KV, TENSAO SECUNDARIA DE 220/127V, EM OLEO ISOLANTE TIPO MINERAL                                                                                                                                                                                                                                                                                                                                                      </v>
          </cell>
          <cell r="C4398" t="str">
            <v>UND</v>
          </cell>
          <cell r="D4398" t="str">
            <v>AS</v>
          </cell>
          <cell r="E4398">
            <v>151107.57</v>
          </cell>
        </row>
        <row r="4399">
          <cell r="A4399">
            <v>7620</v>
          </cell>
          <cell r="B4399" t="str">
            <v>TRANSFORMADOR TRIFASICO DE DISTRIBUICAO, POTENCIA DE 225 KVA, TENSAO NOMINAL DE 15 KV, TENSAO SECUNDARIA DE 220/127V, EM OLEO ISOLANTE TIPO MINERAL                                                                                                                                                                                                                                                                                                                                                       </v>
          </cell>
          <cell r="C4399" t="str">
            <v>UND</v>
          </cell>
          <cell r="D4399" t="str">
            <v>AS</v>
          </cell>
          <cell r="E4399">
            <v>32684.21</v>
          </cell>
        </row>
        <row r="4400">
          <cell r="A4400">
            <v>7610</v>
          </cell>
          <cell r="B4400" t="str">
            <v>TRANSFORMADOR TRIFASICO DE DISTRIBUICAO, POTENCIA DE 30 KVA, TENSAO NOMINAL DE 15 KV, TENSAO SECUNDARIA DE 220/127V, EM OLEO ISOLANTE TIPO MINERAL                                                                                                                                                                                                                                                                                                                                                        </v>
          </cell>
          <cell r="C4400" t="str">
            <v>UND</v>
          </cell>
          <cell r="D4400" t="str">
            <v>AS</v>
          </cell>
          <cell r="E4400">
            <v>10349.99</v>
          </cell>
        </row>
        <row r="4401">
          <cell r="A4401">
            <v>7615</v>
          </cell>
          <cell r="B4401" t="str">
            <v>TRANSFORMADOR TRIFASICO DE DISTRIBUICAO, POTENCIA DE 300 KVA, TENSAO NOMINAL DE 15 KV, TENSAO SECUNDARIA DE 220/127V, EM OLEO ISOLANTE TIPO MINERAL                                                                                                                                                                                                                                                                                                                                                       </v>
          </cell>
          <cell r="C4401" t="str">
            <v>UND</v>
          </cell>
          <cell r="D4401" t="str">
            <v>AS</v>
          </cell>
          <cell r="E4401">
            <v>38131.57</v>
          </cell>
        </row>
        <row r="4402">
          <cell r="A4402">
            <v>7617</v>
          </cell>
          <cell r="B4402" t="str">
            <v>TRANSFORMADOR TRIFASICO DE DISTRIBUICAO, POTENCIA DE 45 KVA, TENSAO NOMINAL DE 15 KV, TENSAO SECUNDARIA DE 220/127V, EM OLEO ISOLANTE TIPO MINERAL                                                                                                                                                                                                                                                                                                                                                        </v>
          </cell>
          <cell r="C4402" t="str">
            <v>UND</v>
          </cell>
          <cell r="D4402" t="str">
            <v>AS</v>
          </cell>
          <cell r="E4402">
            <v>11560.52</v>
          </cell>
        </row>
        <row r="4403">
          <cell r="A4403">
            <v>7616</v>
          </cell>
          <cell r="B4403" t="str">
            <v>TRANSFORMADOR TRIFASICO DE DISTRIBUICAO, POTENCIA DE 500 KVA, TENSAO NOMINAL DE 15 KV, TENSAO SECUNDARIA DE 220/127V, EM OLEO ISOLANTE TIPO MINERAL                                                                                                                                                                                                                                                                                                                                                       </v>
          </cell>
          <cell r="C4403" t="str">
            <v>UND</v>
          </cell>
          <cell r="D4403" t="str">
            <v>AS</v>
          </cell>
          <cell r="E4403">
            <v>62224.68</v>
          </cell>
        </row>
        <row r="4404">
          <cell r="A4404">
            <v>7611</v>
          </cell>
          <cell r="B4404" t="str">
            <v>TRANSFORMADOR TRIFASICO DE DISTRIBUICAO, POTENCIA DE 75 KVA, TENSAO NOMINAL DE 15 KV, TENSAO SECUNDARIA DE 220/127V, EM OLEO ISOLANTE TIPO MINERAL                                                                                                                                                                                                                                                                                                                                                        </v>
          </cell>
          <cell r="C4404" t="str">
            <v>UND</v>
          </cell>
          <cell r="D4404" t="str">
            <v>AS</v>
          </cell>
          <cell r="E4404">
            <v>14950</v>
          </cell>
        </row>
        <row r="4405">
          <cell r="A4405">
            <v>7612</v>
          </cell>
          <cell r="B4405" t="str">
            <v>TRANSFORMADOR TRIFASICO DE DISTRIBUICAO, POTENCIA DE 750 KVA, TENSAO NOMINAL DE 15 KV, TENSAO SECUNDARIA DE 220/127V, EM OLEO ISOLANTE TIPO MINERAL                                                                                                                                                                                                                                                                                                                                                       </v>
          </cell>
          <cell r="C4405" t="str">
            <v>UND</v>
          </cell>
          <cell r="D4405" t="str">
            <v>AS</v>
          </cell>
          <cell r="E4405">
            <v>85351.78</v>
          </cell>
        </row>
        <row r="4406">
          <cell r="A4406">
            <v>37371</v>
          </cell>
          <cell r="B4406" t="str">
            <v>TRANSPORTE - HORISTA (COLETADO CAIXA - ENCARGOS COMPLEMENTARES)                                                                                                                                                                                                                                                                                                                                                                                                                                           </v>
          </cell>
          <cell r="C4406" t="str">
            <v>H </v>
          </cell>
          <cell r="D4406" t="str">
            <v>C </v>
          </cell>
          <cell r="E4406">
            <v>0.6</v>
          </cell>
        </row>
        <row r="4407">
          <cell r="A4407">
            <v>40861</v>
          </cell>
          <cell r="B4407" t="str">
            <v>TRANSPORTE - MENSALISTA (COLETADO CAIXA - ENCARGOS COMPLEMENTARES)                                                                                                                                                                                                                                                                                                                                                                                                                                        </v>
          </cell>
          <cell r="C4407" t="str">
            <v>MÊS   </v>
          </cell>
          <cell r="D4407" t="str">
            <v>C </v>
          </cell>
          <cell r="E4407">
            <v>113.81</v>
          </cell>
        </row>
        <row r="4408">
          <cell r="A4408">
            <v>36510</v>
          </cell>
          <cell r="B4408" t="str">
            <v>TRATOR DE ESTEIRAS, POTENCIA BRUTA DE 133 HP, PESO OPERACIONAL DE 14 T, COM LAMINA COM CAPACIDADE DE 3,00 M3                                                                                                                                                                                                                                                                                                                                                                                              </v>
          </cell>
          <cell r="C4408" t="str">
            <v>UND</v>
          </cell>
          <cell r="D4408" t="str">
            <v>AS</v>
          </cell>
          <cell r="E4408">
            <v>985932.68</v>
          </cell>
        </row>
        <row r="4409">
          <cell r="A4409">
            <v>25020</v>
          </cell>
          <cell r="B4409" t="str">
            <v>TRATOR DE ESTEIRAS, POTENCIA BRUTA DE 347 HP, PESO OPERACIONAL DE 38,5 T, COM ESCARIFICADOR E LAMINA COM CAPACIDADE DE 4,70M3                                                                                                                                                                                                                                                                                                                                                                             </v>
          </cell>
          <cell r="C4409" t="str">
            <v>UND</v>
          </cell>
          <cell r="D4409" t="str">
            <v>AS</v>
          </cell>
          <cell r="E4409">
            <v>4061695.76</v>
          </cell>
        </row>
        <row r="4410">
          <cell r="A4410">
            <v>7622</v>
          </cell>
          <cell r="B4410" t="str">
            <v>TRATOR DE ESTEIRAS, POTENCIA DE 100 HP, PESO OPERACIONAL DE 9,4 T, COM LAMINA COM CAPACIDADE DE 2,19 M3                                                                                                                                                                                                                                                                                                                                                                                                   </v>
          </cell>
          <cell r="C4410" t="str">
            <v>UND</v>
          </cell>
          <cell r="D4410" t="str">
            <v>AS</v>
          </cell>
          <cell r="E4410">
            <v>956498.8</v>
          </cell>
        </row>
        <row r="4411">
          <cell r="A4411">
            <v>7624</v>
          </cell>
          <cell r="B4411" t="str">
            <v>TRATOR DE ESTEIRAS, POTENCIA DE 150 HP, PESO OPERACIONAL DE 16,7 T, COM RODA MOTRIZ ELEVADA E LAMINA COM CONTATO DE 3,18M3                                                                                                                                                                                                                                                                                                                                                                                </v>
          </cell>
          <cell r="C4411" t="str">
            <v>UND</v>
          </cell>
          <cell r="D4411" t="str">
            <v>AS</v>
          </cell>
          <cell r="E4411">
            <v>1240000</v>
          </cell>
        </row>
        <row r="4412">
          <cell r="A4412">
            <v>7625</v>
          </cell>
          <cell r="B4412" t="str">
            <v>TRATOR DE ESTEIRAS, POTENCIA DE 170 HP, PESO OPERACIONAL DE 19 T, COM LAMINA COM CAPACIDADE DE 5,2 M3                                                                                                                                                                                                                                                                                                                                                                                                     </v>
          </cell>
          <cell r="C4412" t="str">
            <v>UND</v>
          </cell>
          <cell r="D4412" t="str">
            <v>AS</v>
          </cell>
          <cell r="E4412">
            <v>1232415.78</v>
          </cell>
        </row>
        <row r="4413">
          <cell r="A4413">
            <v>7623</v>
          </cell>
          <cell r="B4413" t="str">
            <v>TRATOR DE ESTEIRAS, POTENCIA DE 347 HP, PESO OPERACIONAL DE 38,5 T, COM LAMINA COM CAPACIDADE DE 8,70M3                                                                                                                                                                                                                                                                                                                                                                                                   </v>
          </cell>
          <cell r="C4413" t="str">
            <v>UND</v>
          </cell>
          <cell r="D4413" t="str">
            <v>AS</v>
          </cell>
          <cell r="E4413">
            <v>4061695.76</v>
          </cell>
        </row>
        <row r="4414">
          <cell r="A4414">
            <v>36508</v>
          </cell>
          <cell r="B4414" t="str">
            <v>TRATOR DE ESTEIRAS, POTENCIA NO VOLANTE DE 200 HP, PESO OPERACIONAL DE 20,1 T, COM RODA MOTRIZ ELEVADA E LAMINA COM CAPACIDADE DE 3,89 M3                                                                                                                                                                                                                                                                                                                                                                 </v>
          </cell>
          <cell r="C4414" t="str">
            <v>UND</v>
          </cell>
          <cell r="D4414" t="str">
            <v>AS</v>
          </cell>
          <cell r="E4414">
            <v>1826705.75</v>
          </cell>
        </row>
        <row r="4415">
          <cell r="A4415">
            <v>36509</v>
          </cell>
          <cell r="B4415" t="str">
            <v>TRATOR DE ESTEIRAS, POTENCIA 125 HP, PESO OPERACIONAL DE 12,9 T, COM LAMINA COM CAPACIDADE DE 2,7 M3                                                                                                                                                                                                                                                                                                                                                                                                      </v>
          </cell>
          <cell r="C4415" t="str">
            <v>UND</v>
          </cell>
          <cell r="D4415" t="str">
            <v>AS</v>
          </cell>
          <cell r="E4415">
            <v>1001100.85</v>
          </cell>
        </row>
        <row r="4416">
          <cell r="A4416">
            <v>13238</v>
          </cell>
          <cell r="B4416" t="str">
            <v>TRATOR DE PNEUS COM POTENCIA DE 105 CV, TRACAO 4 X 4, PESO COM LASTRO DE 5775 KG                                                                                                                                                                                                                                                                                                                                                                                                                          </v>
          </cell>
          <cell r="C4416" t="str">
            <v>UND</v>
          </cell>
          <cell r="D4416" t="str">
            <v>AS</v>
          </cell>
          <cell r="E4416">
            <v>307752.03</v>
          </cell>
        </row>
        <row r="4417">
          <cell r="A4417">
            <v>36511</v>
          </cell>
          <cell r="B4417" t="str">
            <v>TRATOR DE PNEUS COM POTENCIA DE 122 CV, TRACAO 4 X 4, PESO COM LASTRO DE 4510 KG                                                                                                                                                                                                                                                                                                                                                                                                                          </v>
          </cell>
          <cell r="C4417" t="str">
            <v>UND</v>
          </cell>
          <cell r="D4417" t="str">
            <v>AS</v>
          </cell>
          <cell r="E4417">
            <v>356601.56</v>
          </cell>
        </row>
        <row r="4418">
          <cell r="A4418">
            <v>36515</v>
          </cell>
          <cell r="B4418" t="str">
            <v>TRATOR DE PNEUS COM POTENCIA DE 15 CV, PESO COM LASTRO DE 1160 KG                                                                                                                                                                                                                                                                                                                                                                                                                                         </v>
          </cell>
          <cell r="C4418" t="str">
            <v>UND</v>
          </cell>
          <cell r="D4418" t="str">
            <v>AS</v>
          </cell>
          <cell r="E4418">
            <v>105026.47</v>
          </cell>
        </row>
        <row r="4419">
          <cell r="A4419">
            <v>10598</v>
          </cell>
          <cell r="B4419" t="str">
            <v>TRATOR DE PNEUS COM POTENCIA DE 50 CV, TRACAO 4 X 2, PESO COM LASTRO DE 2714 KG                                                                                                                                                                                                                                                                                                                                                                                                                           </v>
          </cell>
          <cell r="C4419" t="str">
            <v>UND</v>
          </cell>
          <cell r="D4419" t="str">
            <v>AS</v>
          </cell>
          <cell r="E4419">
            <v>170316.31</v>
          </cell>
        </row>
        <row r="4420">
          <cell r="A4420">
            <v>7640</v>
          </cell>
          <cell r="B4420" t="str">
            <v>TRATOR DE PNEUS COM POTENCIA DE 85 CV, TRACAO 4 X 4, PESO COM LASTRO DE 4675 KG                                                                                                                                                                                                                                                                                                                                                                                                                           </v>
          </cell>
          <cell r="C4420" t="str">
            <v>UND</v>
          </cell>
          <cell r="D4420" t="str">
            <v>AS</v>
          </cell>
          <cell r="E4420">
            <v>261345</v>
          </cell>
        </row>
        <row r="4421">
          <cell r="A4421">
            <v>36513</v>
          </cell>
          <cell r="B4421" t="str">
            <v>TRATOR DE PNEUS COM POTENCIA DE 85 CV, TURBO,  PESO COM LASTRO DE 4900 KG                                                                                                                                                                                                                                                                                                                                                                                                                                 </v>
          </cell>
          <cell r="C4421" t="str">
            <v>UND</v>
          </cell>
          <cell r="D4421" t="str">
            <v>AS</v>
          </cell>
          <cell r="E4421">
            <v>251758.26</v>
          </cell>
        </row>
        <row r="4422">
          <cell r="A4422">
            <v>36514</v>
          </cell>
          <cell r="B4422" t="str">
            <v>TRATOR DE PNEUS COM POTENCIA DE 95 CV, TRACAO 4 X 4, PESO MAXIMO DE 5225 KG                                                                                                                                                                                                                                                                                                                                                                                                                               </v>
          </cell>
          <cell r="C4422" t="str">
            <v>UND</v>
          </cell>
          <cell r="D4422" t="str">
            <v>AS</v>
          </cell>
          <cell r="E4422">
            <v>280884.79</v>
          </cell>
        </row>
        <row r="4423">
          <cell r="A4423">
            <v>11572</v>
          </cell>
          <cell r="B4423" t="str">
            <v>TRAVA / PRENDEDOR DE PORTA, EM LATAO CROMADO, MONTADO EM PISO                                                                                                                                                                                                                                                                                                                                                                                                                                             </v>
          </cell>
          <cell r="C4423" t="str">
            <v>UND</v>
          </cell>
          <cell r="D4423" t="str">
            <v>CR</v>
          </cell>
          <cell r="E4423">
            <v>34.08</v>
          </cell>
        </row>
        <row r="4424">
          <cell r="A4424">
            <v>36149</v>
          </cell>
          <cell r="B4424" t="str">
            <v>TRAVA-QUEDAS EM ACO PARA CORDA DE 12 MM, EXTENSOR DE 25 X 300 MM, COM MOSQUETAO TIPO GANCHO TRAVA DUPLA                                                                                                                                                                                                                                                                                                                                                                                                   </v>
          </cell>
          <cell r="C4424" t="str">
            <v>UND</v>
          </cell>
          <cell r="D4424" t="str">
            <v>CR</v>
          </cell>
          <cell r="E4424">
            <v>190.35</v>
          </cell>
        </row>
        <row r="4425">
          <cell r="A4425">
            <v>42407</v>
          </cell>
          <cell r="B4425" t="str">
            <v>TRELICA NERVURADA (ESPACADOR), ALTURA = 120,0 MM, DIAMETRO DOS BANZOS INFERIORES E SUPERIOR = 6,0 MM, DIAMETRO DA DIAGONAL = 4,2 MM                                                                                                                                                                                                                                                                                                                                                                       </v>
          </cell>
          <cell r="C4425" t="str">
            <v>M </v>
          </cell>
          <cell r="D4425" t="str">
            <v>CR</v>
          </cell>
          <cell r="E4425">
            <v>5.98</v>
          </cell>
        </row>
        <row r="4426">
          <cell r="A4426">
            <v>11581</v>
          </cell>
          <cell r="B4426" t="str">
            <v>TRILHO PANTOGRAFICO CONCAVO, TIPO U, EM ALUMINIO, COM DIMENSOES DE APROX *35 X 35* MM, PARA ROLDANA DE PORTA DE CORRER                                                                                                                                                                                                                                                                                                                                                                                    </v>
          </cell>
          <cell r="C4426" t="str">
            <v>M </v>
          </cell>
          <cell r="D4426" t="str">
            <v>CR</v>
          </cell>
          <cell r="E4426">
            <v>22.5</v>
          </cell>
        </row>
        <row r="4427">
          <cell r="A4427">
            <v>43605</v>
          </cell>
          <cell r="B4427" t="str">
            <v>TRILHO PANTOGRAFICO RETO, EM ALUMINIO, TIPO U, COM DIMENSOES DE *38 X 38* MM PARA PORTA DE CORRER                                                                                                                                                                                                                                                                                                                                                                                                         </v>
          </cell>
          <cell r="C4427" t="str">
            <v>M </v>
          </cell>
          <cell r="D4427" t="str">
            <v>CR</v>
          </cell>
          <cell r="E4427">
            <v>46.03</v>
          </cell>
        </row>
        <row r="4428">
          <cell r="A4428">
            <v>11580</v>
          </cell>
          <cell r="B4428" t="str">
            <v>TRILHO QUADRADO FRIZADO PARA RODIZIO (VERGALHAO MACICO), EM ALUMINIO, COM DIMENSOES DE *6 X 6* MM                                                                                                                                                                                                                                                                                                                                                                                                         </v>
          </cell>
          <cell r="C4428" t="str">
            <v>M </v>
          </cell>
          <cell r="D4428" t="str">
            <v>CR</v>
          </cell>
          <cell r="E4428">
            <v>9.02</v>
          </cell>
        </row>
        <row r="4429">
          <cell r="A4429">
            <v>10743</v>
          </cell>
          <cell r="B4429" t="str">
            <v>TROLEY MANUAL CAPACIDADE 1 T                                                                                                                                                                                                                                                                                                                                                                                                                                                                              </v>
          </cell>
          <cell r="C4429" t="str">
            <v>UND</v>
          </cell>
          <cell r="D4429" t="str">
            <v>CR</v>
          </cell>
          <cell r="E4429">
            <v>861.66</v>
          </cell>
        </row>
        <row r="4430">
          <cell r="A4430">
            <v>39848</v>
          </cell>
          <cell r="B4430" t="str">
            <v>TUBO / MANGUEIRA PRETA EM POLIETILENO, LINHA PESADA OU REFORCADA, TIPO ESPAGUETE, PARA INJECAO DE CALDA DE CIMENTO, D = 1/2", ESPESSURA 1,5 MM                                                                                                                                                                                                                                                                                                                                                            </v>
          </cell>
          <cell r="C4430" t="str">
            <v>M </v>
          </cell>
          <cell r="D4430" t="str">
            <v>AS</v>
          </cell>
          <cell r="E4430">
            <v>1.82</v>
          </cell>
        </row>
        <row r="4431">
          <cell r="A4431">
            <v>20999</v>
          </cell>
          <cell r="B4431" t="str">
            <v>TUBO ACO CARBONO COM COSTURA, NBR 5580, CLASSE L, DN = 15 MM, E = 2,25 MM, 1,06 KG/M                                                                                                                                                                                                                                                                                                                                                                                                                      </v>
          </cell>
          <cell r="C4431" t="str">
            <v>M </v>
          </cell>
          <cell r="D4431" t="str">
            <v>CR</v>
          </cell>
          <cell r="E4431">
            <v>11.19</v>
          </cell>
        </row>
        <row r="4432">
          <cell r="A4432">
            <v>21001</v>
          </cell>
          <cell r="B4432" t="str">
            <v>TUBO ACO CARBONO COM COSTURA, NBR 5580, CLASSE L, DN = 25 MM, E = 2,65 MM, 2,02 KG/M                                                                                                                                                                                                                                                                                                                                                                                                                      </v>
          </cell>
          <cell r="C4432" t="str">
            <v>M </v>
          </cell>
          <cell r="D4432" t="str">
            <v>C </v>
          </cell>
          <cell r="E4432">
            <v>20.89</v>
          </cell>
        </row>
        <row r="4433">
          <cell r="A4433">
            <v>21003</v>
          </cell>
          <cell r="B4433" t="str">
            <v>TUBO ACO CARBONO COM COSTURA, NBR 5580, CLASSE L, DN = 40 MM, E = 3,0 MM, 3,34 KG/M                                                                                                                                                                                                                                                                                                                                                                                                                       </v>
          </cell>
          <cell r="C4433" t="str">
            <v>M </v>
          </cell>
          <cell r="D4433" t="str">
            <v>CR</v>
          </cell>
          <cell r="E4433">
            <v>34.33</v>
          </cell>
        </row>
        <row r="4434">
          <cell r="A4434">
            <v>21006</v>
          </cell>
          <cell r="B4434" t="str">
            <v>TUBO ACO CARBONO COM COSTURA, NBR 5580, CLASSE L, DN = 80 MM, E = 3,35 MM, 7,07 KG/M                                                                                                                                                                                                                                                                                                                                                                                                                      </v>
          </cell>
          <cell r="C4434" t="str">
            <v>M </v>
          </cell>
          <cell r="D4434" t="str">
            <v>CR</v>
          </cell>
          <cell r="E4434">
            <v>72.85</v>
          </cell>
        </row>
        <row r="4435">
          <cell r="A4435">
            <v>21019</v>
          </cell>
          <cell r="B4435" t="str">
            <v>TUBO ACO CARBONO COM COSTURA, NBR 5580, CLASSE M, DN = 25 MM, E = 3,35 MM, *2,50* KG//M                                                                                                                                                                                                                                                                                                                                                                                                                   </v>
          </cell>
          <cell r="C4435" t="str">
            <v>M </v>
          </cell>
          <cell r="D4435" t="str">
            <v>CR</v>
          </cell>
          <cell r="E4435">
            <v>25.32</v>
          </cell>
        </row>
        <row r="4436">
          <cell r="A4436">
            <v>21021</v>
          </cell>
          <cell r="B4436" t="str">
            <v>TUBO ACO CARBONO COM COSTURA, NBR 5580, CLASSE M, DN = 40 MM, E = 3,35 MM, *3,71* KG//M                                                                                                                                                                                                                                                                                                                                                                                                                   </v>
          </cell>
          <cell r="C4436" t="str">
            <v>M </v>
          </cell>
          <cell r="D4436" t="str">
            <v>CR</v>
          </cell>
          <cell r="E4436">
            <v>40.03</v>
          </cell>
        </row>
        <row r="4437">
          <cell r="A4437">
            <v>21024</v>
          </cell>
          <cell r="B4437" t="str">
            <v>TUBO ACO CARBONO COM COSTURA, NBR 5580, CLASSE M, DN = 80 MM, E = 4,05 MM, *8,47* KG/M                                                                                                                                                                                                                                                                                                                                                                                                                    </v>
          </cell>
          <cell r="C4437" t="str">
            <v>M </v>
          </cell>
          <cell r="D4437" t="str">
            <v>CR</v>
          </cell>
          <cell r="E4437">
            <v>85.77</v>
          </cell>
        </row>
        <row r="4438">
          <cell r="A4438">
            <v>40624</v>
          </cell>
          <cell r="B4438" t="str">
            <v>TUBO ACO CARBONO SEM COSTURA 1 1/2", E= *3,68 MM, SCHEDULE 40, 4,05 KG/M                                                                                                                                                                                                                                                                                                                                                                                                                                  </v>
          </cell>
          <cell r="C4438" t="str">
            <v>M </v>
          </cell>
          <cell r="D4438" t="str">
            <v>CR</v>
          </cell>
          <cell r="E4438">
            <v>106.07</v>
          </cell>
        </row>
        <row r="4439">
          <cell r="A4439">
            <v>42575</v>
          </cell>
          <cell r="B4439" t="str">
            <v>TUBO ACO CARBONO SEM COSTURA 1 1/4", E= *3,56 MM, SCHEDULE 40, *3,38* KG/M                                                                                                                                                                                                                                                                                                                                                                                                                                </v>
          </cell>
          <cell r="C4439" t="str">
            <v>M </v>
          </cell>
          <cell r="D4439" t="str">
            <v>CR</v>
          </cell>
          <cell r="E4439">
            <v>97.33</v>
          </cell>
        </row>
        <row r="4440">
          <cell r="A4440">
            <v>13127</v>
          </cell>
          <cell r="B4440" t="str">
            <v>TUBO ACO CARBONO SEM COSTURA 1/2", E= *2,77 MM, SCHEDULE 40, *1,27 KG/M                                                                                                                                                                                                                                                                                                                                                                                                                                   </v>
          </cell>
          <cell r="C4440" t="str">
            <v>M </v>
          </cell>
          <cell r="D4440" t="str">
            <v>CR</v>
          </cell>
          <cell r="E4440">
            <v>47.31</v>
          </cell>
        </row>
        <row r="4441">
          <cell r="A4441">
            <v>13137</v>
          </cell>
          <cell r="B4441" t="str">
            <v>TUBO ACO CARBONO SEM COSTURA 1/2", E= *3,73 MM, SCHEDULE 80, *1,62 KG/M                                                                                                                                                                                                                                                                                                                                                                                                                                   </v>
          </cell>
          <cell r="C4441" t="str">
            <v>M </v>
          </cell>
          <cell r="D4441" t="str">
            <v>CR</v>
          </cell>
          <cell r="E4441">
            <v>62.78</v>
          </cell>
        </row>
        <row r="4442">
          <cell r="A4442">
            <v>42574</v>
          </cell>
          <cell r="B4442" t="str">
            <v>TUBO ACO CARBONO SEM COSTURA 1", E= *3,38 MM, SCHEDULE 40, *2,50* KG/M                                                                                                                                                                                                                                                                                                                                                                                                                                    </v>
          </cell>
          <cell r="C4442" t="str">
            <v>M </v>
          </cell>
          <cell r="D4442" t="str">
            <v>CR</v>
          </cell>
          <cell r="E4442">
            <v>72.63</v>
          </cell>
        </row>
        <row r="4443">
          <cell r="A4443">
            <v>20989</v>
          </cell>
          <cell r="B4443" t="str">
            <v>TUBO ACO CARBONO SEM COSTURA 14", E= *11,13 MM, SCHEDULE 40, *94,55 KG/M                                                                                                                                                                                                                                                                                                                                                                                                                                  </v>
          </cell>
          <cell r="C4443" t="str">
            <v>M </v>
          </cell>
          <cell r="D4443" t="str">
            <v>CR</v>
          </cell>
          <cell r="E4443">
            <v>2249.2</v>
          </cell>
        </row>
        <row r="4444">
          <cell r="A4444">
            <v>21147</v>
          </cell>
          <cell r="B4444" t="str">
            <v>TUBO ACO CARBONO SEM COSTURA 2 1/2", E = 5,16 MM, SCHEDULE 40 (8,62 KG/M)                                                                                                                                                                                                                                                                                                                                                                                                                                 </v>
          </cell>
          <cell r="C4444" t="str">
            <v>M </v>
          </cell>
          <cell r="D4444" t="str">
            <v>CR</v>
          </cell>
          <cell r="E4444">
            <v>210.89</v>
          </cell>
        </row>
        <row r="4445">
          <cell r="A4445">
            <v>21148</v>
          </cell>
          <cell r="B4445" t="str">
            <v>TUBO ACO CARBONO SEM COSTURA 2", E= *3,91* MM, SCHEDULE 40, *5,43* KG/M                                                                                                                                                                                                                                                                                                                                                                                                                                   </v>
          </cell>
          <cell r="C4445" t="str">
            <v>M </v>
          </cell>
          <cell r="D4445" t="str">
            <v>C </v>
          </cell>
          <cell r="E4445">
            <v>130.16</v>
          </cell>
        </row>
        <row r="4446">
          <cell r="A4446">
            <v>20984</v>
          </cell>
          <cell r="B4446" t="str">
            <v>TUBO ACO CARBONO SEM COSTURA 20", E= *12,70 MM, SCHEDULE 30, *154,97 KG/M                                                                                                                                                                                                                                                                                                                                                                                                                                 </v>
          </cell>
          <cell r="C4446" t="str">
            <v>M </v>
          </cell>
          <cell r="D4446" t="str">
            <v>CR</v>
          </cell>
          <cell r="E4446">
            <v>4315.77</v>
          </cell>
        </row>
        <row r="4447">
          <cell r="A4447">
            <v>13042</v>
          </cell>
          <cell r="B4447" t="str">
            <v>TUBO ACO CARBONO SEM COSTURA 20", E= *6,35 MM,  SCHEDULE 10, *78,46 KG/M                                                                                                                                                                                                                                                                                                                                                                                                                                  </v>
          </cell>
          <cell r="C4447" t="str">
            <v>M </v>
          </cell>
          <cell r="D4447" t="str">
            <v>CR</v>
          </cell>
          <cell r="E4447">
            <v>2391.57</v>
          </cell>
        </row>
        <row r="4448">
          <cell r="A4448">
            <v>21150</v>
          </cell>
          <cell r="B4448" t="str">
            <v>TUBO ACO CARBONO SEM COSTURA 3/4", E= *2,87 MM, SCHEDULE 40, *1,69 KG/M                                                                                                                                                                                                                                                                                                                                                                                                                                   </v>
          </cell>
          <cell r="C4448" t="str">
            <v>M </v>
          </cell>
          <cell r="D4448" t="str">
            <v>CR</v>
          </cell>
          <cell r="E4448">
            <v>64.54</v>
          </cell>
        </row>
        <row r="4449">
          <cell r="A4449">
            <v>13141</v>
          </cell>
          <cell r="B4449" t="str">
            <v>TUBO ACO CARBONO SEM COSTURA 3/4", E= *3,91 MM, SCHEDULE 80, *2,19 KG/M.                                                                                                                                                                                                                                                                                                                                                                                                                                  </v>
          </cell>
          <cell r="C4449" t="str">
            <v>M </v>
          </cell>
          <cell r="D4449" t="str">
            <v>CR</v>
          </cell>
          <cell r="E4449">
            <v>81.32</v>
          </cell>
        </row>
        <row r="4450">
          <cell r="A4450">
            <v>42576</v>
          </cell>
          <cell r="B4450" t="str">
            <v>TUBO ACO CARBONO SEM COSTURA 3", E= *5,49 MM, SCHEDULE 40, *11,28* KG/M                                                                                                                                                                                                                                                                                                                                                                                                                                   </v>
          </cell>
          <cell r="C4450" t="str">
            <v>M </v>
          </cell>
          <cell r="D4450" t="str">
            <v>CR</v>
          </cell>
          <cell r="E4450">
            <v>265.51</v>
          </cell>
        </row>
        <row r="4451">
          <cell r="A4451">
            <v>21151</v>
          </cell>
          <cell r="B4451" t="str">
            <v>TUBO ACO CARBONO SEM COSTURA 4", E= *6,02 MM, SCHEDULE 40, *16,06 KG/M                                                                                                                                                                                                                                                                                                                                                                                                                                    </v>
          </cell>
          <cell r="C4451" t="str">
            <v>M </v>
          </cell>
          <cell r="D4451" t="str">
            <v>CR</v>
          </cell>
          <cell r="E4451">
            <v>386.31</v>
          </cell>
        </row>
        <row r="4452">
          <cell r="A4452">
            <v>13142</v>
          </cell>
          <cell r="B4452" t="str">
            <v>TUBO ACO CARBONO SEM COSTURA 4", E= *8,56 MM, SCHEDULE 80, *22,31 KG/M                                                                                                                                                                                                                                                                                                                                                                                                                                    </v>
          </cell>
          <cell r="C4452" t="str">
            <v>M </v>
          </cell>
          <cell r="D4452" t="str">
            <v>CR</v>
          </cell>
          <cell r="E4452">
            <v>552.27</v>
          </cell>
        </row>
        <row r="4453">
          <cell r="A4453">
            <v>42577</v>
          </cell>
          <cell r="B4453" t="str">
            <v>TUBO ACO CARBONO SEM COSTURA 5", E= *6,55 MM, SCHEDULE 40, *21,75* KG/M                                                                                                                                                                                                                                                                                                                                                                                                                                   </v>
          </cell>
          <cell r="C4453" t="str">
            <v>M </v>
          </cell>
          <cell r="D4453" t="str">
            <v>CR</v>
          </cell>
          <cell r="E4453">
            <v>605.99</v>
          </cell>
        </row>
        <row r="4454">
          <cell r="A4454">
            <v>20994</v>
          </cell>
          <cell r="B4454" t="str">
            <v>TUBO ACO CARBONO SEM COSTURA 6", E= *10,97 MM, SCHEDULE 80, *42,56 KG/M                                                                                                                                                                                                                                                                                                                                                                                                                                   </v>
          </cell>
          <cell r="C4454" t="str">
            <v>M </v>
          </cell>
          <cell r="D4454" t="str">
            <v>CR</v>
          </cell>
          <cell r="E4454">
            <v>1041.26</v>
          </cell>
        </row>
        <row r="4455">
          <cell r="A4455">
            <v>7672</v>
          </cell>
          <cell r="B4455" t="str">
            <v>TUBO ACO CARBONO SEM COSTURA 6", E= 7,11 MM,  SCHEDULE 40, *28,26 KG/M                                                                                                                                                                                                                                                                                                                                                                                                                                    </v>
          </cell>
          <cell r="C4455" t="str">
            <v>M </v>
          </cell>
          <cell r="D4455" t="str">
            <v>CR</v>
          </cell>
          <cell r="E4455">
            <v>682.14</v>
          </cell>
        </row>
        <row r="4456">
          <cell r="A4456">
            <v>20995</v>
          </cell>
          <cell r="B4456" t="str">
            <v>TUBO ACO CARBONO SEM COSTURA 8", E= *12,70 MM, SCHEDULE 80, *64,64 KG/M                                                                                                                                                                                                                                                                                                                                                                                                                                   </v>
          </cell>
          <cell r="C4456" t="str">
            <v>M </v>
          </cell>
          <cell r="D4456" t="str">
            <v>CR</v>
          </cell>
          <cell r="E4456">
            <v>1368.41</v>
          </cell>
        </row>
        <row r="4457">
          <cell r="A4457">
            <v>7690</v>
          </cell>
          <cell r="B4457" t="str">
            <v>TUBO ACO CARBONO SEM COSTURA 8", E= *6,35 MM,  SCHEDULE 20, *33,27 KG/M                                                                                                                                                                                                                                                                                                                                                                                                                                   </v>
          </cell>
          <cell r="C4457" t="str">
            <v>M </v>
          </cell>
          <cell r="D4457" t="str">
            <v>CR</v>
          </cell>
          <cell r="E4457">
            <v>791.44</v>
          </cell>
        </row>
        <row r="4458">
          <cell r="A4458">
            <v>20980</v>
          </cell>
          <cell r="B4458" t="str">
            <v>TUBO ACO CARBONO SEM COSTURA 8", E= *7,04 MM, SCHEDULE 30, *36,75 KG/M                                                                                                                                                                                                                                                                                                                                                                                                                                    </v>
          </cell>
          <cell r="C4458" t="str">
            <v>M </v>
          </cell>
          <cell r="D4458" t="str">
            <v>CR</v>
          </cell>
          <cell r="E4458">
            <v>863.39</v>
          </cell>
        </row>
        <row r="4459">
          <cell r="A4459">
            <v>7661</v>
          </cell>
          <cell r="B4459" t="str">
            <v>TUBO ACO CARBONO SEM COSTURA 8", E= *8,18 MM, SCHEDULE 40, *42,55 KG/M                                                                                                                                                                                                                                                                                                                                                                                                                                    </v>
          </cell>
          <cell r="C4459" t="str">
            <v>M </v>
          </cell>
          <cell r="D4459" t="str">
            <v>CR</v>
          </cell>
          <cell r="E4459">
            <v>1027.08</v>
          </cell>
        </row>
        <row r="4460">
          <cell r="A4460">
            <v>21016</v>
          </cell>
          <cell r="B4460" t="str">
            <v>TUBO ACO GALVANIZADO COM COSTURA, CLASSE LEVE, DN 100 MM ( 4"),  E = 3,75 MM,  *10,55* KG/M (NBR 5580)                                                                                                                                                                                                                                                                                                                                                                                                    </v>
          </cell>
          <cell r="C4460" t="str">
            <v>M </v>
          </cell>
          <cell r="D4460" t="str">
            <v>CR</v>
          </cell>
          <cell r="E4460">
            <v>140.38</v>
          </cell>
        </row>
        <row r="4461">
          <cell r="A4461">
            <v>21008</v>
          </cell>
          <cell r="B4461" t="str">
            <v>TUBO ACO GALVANIZADO COM COSTURA, CLASSE LEVE, DN 15 MM ( 1/2"),  E = 2,25 MM,  *1,2* KG/M (NBR 5580)                                                                                                                                                                                                                                                                                                                                                                                                     </v>
          </cell>
          <cell r="C4461" t="str">
            <v>M </v>
          </cell>
          <cell r="D4461" t="str">
            <v>CR</v>
          </cell>
          <cell r="E4461">
            <v>16.4</v>
          </cell>
        </row>
        <row r="4462">
          <cell r="A4462">
            <v>21009</v>
          </cell>
          <cell r="B4462" t="str">
            <v>TUBO ACO GALVANIZADO COM COSTURA, CLASSE LEVE, DN 20 MM ( 3/4"),  E = 2,25 MM,  *1,3* KG/M (NBR 5580)                                                                                                                                                                                                                                                                                                                                                                                                     </v>
          </cell>
          <cell r="C4462" t="str">
            <v>M </v>
          </cell>
          <cell r="D4462" t="str">
            <v>CR</v>
          </cell>
          <cell r="E4462">
            <v>21.35</v>
          </cell>
        </row>
        <row r="4463">
          <cell r="A4463">
            <v>21010</v>
          </cell>
          <cell r="B4463" t="str">
            <v>TUBO ACO GALVANIZADO COM COSTURA, CLASSE LEVE, DN 25 MM ( 1"),  E = 2,65 MM,  *2,11* KG/M (NBR 5580)                                                                                                                                                                                                                                                                                                                                                                                                      </v>
          </cell>
          <cell r="C4463" t="str">
            <v>M </v>
          </cell>
          <cell r="D4463" t="str">
            <v>C </v>
          </cell>
          <cell r="E4463">
            <v>28.67</v>
          </cell>
        </row>
        <row r="4464">
          <cell r="A4464">
            <v>21011</v>
          </cell>
          <cell r="B4464" t="str">
            <v>TUBO ACO GALVANIZADO COM COSTURA, CLASSE LEVE, DN 32 MM ( 1 1/4"),  E = 2,65 MM,  *2,71* KG/M (NBR 5580)                                                                                                                                                                                                                                                                                                                                                                                                  </v>
          </cell>
          <cell r="C4464" t="str">
            <v>M </v>
          </cell>
          <cell r="D4464" t="str">
            <v>CR</v>
          </cell>
          <cell r="E4464">
            <v>41.78</v>
          </cell>
        </row>
        <row r="4465">
          <cell r="A4465">
            <v>21012</v>
          </cell>
          <cell r="B4465" t="str">
            <v>TUBO ACO GALVANIZADO COM COSTURA, CLASSE LEVE, DN 40 MM ( 1 1/2"),  E = 3,00 MM,  *3,48* KG/M (NBR 5580)                                                                                                                                                                                                                                                                                                                                                                                                  </v>
          </cell>
          <cell r="C4465" t="str">
            <v>M </v>
          </cell>
          <cell r="D4465" t="str">
            <v>CR</v>
          </cell>
          <cell r="E4465">
            <v>46.17</v>
          </cell>
        </row>
        <row r="4466">
          <cell r="A4466">
            <v>21013</v>
          </cell>
          <cell r="B4466" t="str">
            <v>TUBO ACO GALVANIZADO COM COSTURA, CLASSE LEVE, DN 50 MM ( 2"),  E = 3,00 MM,  *4,40* KG/M (NBR 5580)                                                                                                                                                                                                                                                                                                                                                                                                      </v>
          </cell>
          <cell r="C4466" t="str">
            <v>M </v>
          </cell>
          <cell r="D4466" t="str">
            <v>CR</v>
          </cell>
          <cell r="E4466">
            <v>60.26</v>
          </cell>
        </row>
        <row r="4467">
          <cell r="A4467">
            <v>21014</v>
          </cell>
          <cell r="B4467" t="str">
            <v>TUBO ACO GALVANIZADO COM COSTURA, CLASSE LEVE, DN 65 MM ( 2 1/2"),  E = 3,35 MM, * 6,23* KG/M (NBR 5580)                                                                                                                                                                                                                                                                                                                                                                                                  </v>
          </cell>
          <cell r="C4467" t="str">
            <v>M </v>
          </cell>
          <cell r="D4467" t="str">
            <v>CR</v>
          </cell>
          <cell r="E4467">
            <v>84.31</v>
          </cell>
        </row>
        <row r="4468">
          <cell r="A4468">
            <v>21015</v>
          </cell>
          <cell r="B4468" t="str">
            <v>TUBO ACO GALVANIZADO COM COSTURA, CLASSE LEVE, DN 80 MM ( 3"),  E = 3,35 MM, *7,32* KG/M (NBR 5580)                                                                                                                                                                                                                                                                                                                                                                                                       </v>
          </cell>
          <cell r="C4468" t="str">
            <v>M </v>
          </cell>
          <cell r="D4468" t="str">
            <v>CR</v>
          </cell>
          <cell r="E4468">
            <v>96.86</v>
          </cell>
        </row>
        <row r="4469">
          <cell r="A4469">
            <v>7697</v>
          </cell>
          <cell r="B4469" t="str">
            <v>TUBO ACO GALVANIZADO COM COSTURA, CLASSE MEDIA, DN 1.1/2", E = *3,25* MM, PESO *3,61* KG/M (NBR 5580)                                                                                                                                                                                                                                                                                                                                                                                                     </v>
          </cell>
          <cell r="C4469" t="str">
            <v>M </v>
          </cell>
          <cell r="D4469" t="str">
            <v>CR</v>
          </cell>
          <cell r="E4469">
            <v>46.22</v>
          </cell>
        </row>
        <row r="4470">
          <cell r="A4470">
            <v>7698</v>
          </cell>
          <cell r="B4470" t="str">
            <v>TUBO ACO GALVANIZADO COM COSTURA, CLASSE MEDIA, DN 1.1/4", E = *3,25* MM, PESO *3,14* KG/M (NBR 5580)                                                                                                                                                                                                                                                                                                                                                                                                     </v>
          </cell>
          <cell r="C4470" t="str">
            <v>M </v>
          </cell>
          <cell r="D4470" t="str">
            <v>CR</v>
          </cell>
          <cell r="E4470">
            <v>39.79</v>
          </cell>
        </row>
        <row r="4471">
          <cell r="A4471">
            <v>7691</v>
          </cell>
          <cell r="B4471" t="str">
            <v>TUBO ACO GALVANIZADO COM COSTURA, CLASSE MEDIA, DN 1/2", E = *2,65* MM, PESO *1,22* KG/M (NBR 5580)                                                                                                                                                                                                                                                                                                                                                                                                       </v>
          </cell>
          <cell r="C4471" t="str">
            <v>M </v>
          </cell>
          <cell r="D4471" t="str">
            <v>CR</v>
          </cell>
          <cell r="E4471">
            <v>16.81</v>
          </cell>
        </row>
        <row r="4472">
          <cell r="A4472">
            <v>40626</v>
          </cell>
          <cell r="B4472" t="str">
            <v>TUBO ACO GALVANIZADO COM COSTURA, CLASSE MEDIA, DN 1", E = 3,38 MM, PESO 2,50 KG/M (NBR 5580)                                                                                                                                                                                                                                                                                                                                                                                                             </v>
          </cell>
          <cell r="C4472" t="str">
            <v>M </v>
          </cell>
          <cell r="D4472" t="str">
            <v>CR</v>
          </cell>
          <cell r="E4472">
            <v>31.55</v>
          </cell>
        </row>
        <row r="4473">
          <cell r="A4473">
            <v>7701</v>
          </cell>
          <cell r="B4473" t="str">
            <v>TUBO ACO GALVANIZADO COM COSTURA, CLASSE MEDIA, DN 2.1/2", E = *3,65* MM, PESO *6,51* KG/M (NBR 5580)                                                                                                                                                                                                                                                                                                                                                                                                     </v>
          </cell>
          <cell r="C4473" t="str">
            <v>M </v>
          </cell>
          <cell r="D4473" t="str">
            <v>CR</v>
          </cell>
          <cell r="E4473">
            <v>82.72</v>
          </cell>
        </row>
        <row r="4474">
          <cell r="A4474">
            <v>7696</v>
          </cell>
          <cell r="B4474" t="str">
            <v>TUBO ACO GALVANIZADO COM COSTURA, CLASSE MEDIA, DN 2", E = *3,65* MM, PESO *5,10* KG/M (NBR 5580)                                                                                                                                                                                                                                                                                                                                                                                                         </v>
          </cell>
          <cell r="C4474" t="str">
            <v>M </v>
          </cell>
          <cell r="D4474" t="str">
            <v>CR</v>
          </cell>
          <cell r="E4474">
            <v>66.65</v>
          </cell>
        </row>
        <row r="4475">
          <cell r="A4475">
            <v>7700</v>
          </cell>
          <cell r="B4475" t="str">
            <v>TUBO ACO GALVANIZADO COM COSTURA, CLASSE MEDIA, DN 3/4", E = *2,65* MM, PESO *1,58* KG/M (NBR 5580)                                                                                                                                                                                                                                                                                                                                                                                                       </v>
          </cell>
          <cell r="C4475" t="str">
            <v>M </v>
          </cell>
          <cell r="D4475" t="str">
            <v>CR</v>
          </cell>
          <cell r="E4475">
            <v>21.26</v>
          </cell>
        </row>
        <row r="4476">
          <cell r="A4476">
            <v>7694</v>
          </cell>
          <cell r="B4476" t="str">
            <v>TUBO ACO GALVANIZADO COM COSTURA, CLASSE MEDIA, DN 3", E = *4,05* MM, PESO *8,47* KG/M (NBR 5580)                                                                                                                                                                                                                                                                                                                                                                                                         </v>
          </cell>
          <cell r="C4476" t="str">
            <v>M </v>
          </cell>
          <cell r="D4476" t="str">
            <v>CR</v>
          </cell>
          <cell r="E4476">
            <v>111.31</v>
          </cell>
        </row>
        <row r="4477">
          <cell r="A4477">
            <v>7693</v>
          </cell>
          <cell r="B4477" t="str">
            <v>TUBO ACO GALVANIZADO COM COSTURA, CLASSE MEDIA, DN 4", E = 4,50* MM, PESO 12,10* KG/M (NBR 5580)                                                                                                                                                                                                                                                                                                                                                                                                          </v>
          </cell>
          <cell r="C4477" t="str">
            <v>M </v>
          </cell>
          <cell r="D4477" t="str">
            <v>CR</v>
          </cell>
          <cell r="E4477">
            <v>153.3</v>
          </cell>
        </row>
        <row r="4478">
          <cell r="A4478">
            <v>7692</v>
          </cell>
          <cell r="B4478" t="str">
            <v>TUBO ACO GALVANIZADO COM COSTURA, CLASSE MEDIA, DN 5", E = *5,40* MM, PESO *17,80* KG/M (NBR 5580)                                                                                                                                                                                                                                                                                                                                                                                                        </v>
          </cell>
          <cell r="C4478" t="str">
            <v>M </v>
          </cell>
          <cell r="D4478" t="str">
            <v>CR</v>
          </cell>
          <cell r="E4478">
            <v>229.52</v>
          </cell>
        </row>
        <row r="4479">
          <cell r="A4479">
            <v>7695</v>
          </cell>
          <cell r="B4479" t="str">
            <v>TUBO ACO GALVANIZADO COM COSTURA, CLASSE MEDIA, DN 6", E = 4,85* MM, PESO 19,68* KG/M (NBR 5580)                                                                                                                                                                                                                                                                                                                                                                                                          </v>
          </cell>
          <cell r="C4479" t="str">
            <v>M </v>
          </cell>
          <cell r="D4479" t="str">
            <v>CR</v>
          </cell>
          <cell r="E4479">
            <v>248.91</v>
          </cell>
        </row>
        <row r="4480">
          <cell r="A4480">
            <v>13356</v>
          </cell>
          <cell r="B4480" t="str">
            <v>TUBO ACO INDUSTRIAL DN 2" (50,8 MM) E=1,50MM, PESO= 1,8237 KG/M                                                                                                                                                                                                                                                                                                                                                                                                                                           </v>
          </cell>
          <cell r="C4480" t="str">
            <v>M </v>
          </cell>
          <cell r="D4480" t="str">
            <v>CR</v>
          </cell>
          <cell r="E4480">
            <v>18.05</v>
          </cell>
        </row>
        <row r="4481">
          <cell r="A4481">
            <v>36365</v>
          </cell>
          <cell r="B4481" t="str">
            <v>TUBO COLETOR DE ESGOTO PVC, JEI, DN 100 MM (NBR  7362)                                                                                                                                                                                                                                                                                                                                                                                                                                                    </v>
          </cell>
          <cell r="C4481" t="str">
            <v>M </v>
          </cell>
          <cell r="D4481" t="str">
            <v>CR</v>
          </cell>
          <cell r="E4481">
            <v>44.44</v>
          </cell>
        </row>
        <row r="4482">
          <cell r="A4482">
            <v>41930</v>
          </cell>
          <cell r="B4482" t="str">
            <v>TUBO COLETOR DE ESGOTO PVC, JEI, DN 200 MM (NBR 7362)                                                                                                                                                                                                                                                                                                                                                                                                                                                     </v>
          </cell>
          <cell r="C4482" t="str">
            <v>M </v>
          </cell>
          <cell r="D4482" t="str">
            <v>CR</v>
          </cell>
          <cell r="E4482">
            <v>148.01</v>
          </cell>
        </row>
        <row r="4483">
          <cell r="A4483">
            <v>41931</v>
          </cell>
          <cell r="B4483" t="str">
            <v>TUBO COLETOR DE ESGOTO PVC, JEI, DN 250 MM (NBR 7362)                                                                                                                                                                                                                                                                                                                                                                                                                                                     </v>
          </cell>
          <cell r="C4483" t="str">
            <v>M </v>
          </cell>
          <cell r="D4483" t="str">
            <v>CR</v>
          </cell>
          <cell r="E4483">
            <v>231.81</v>
          </cell>
        </row>
        <row r="4484">
          <cell r="A4484">
            <v>41932</v>
          </cell>
          <cell r="B4484" t="str">
            <v>TUBO COLETOR DE ESGOTO PVC, JEI, DN 300 MM (NBR 7362)                                                                                                                                                                                                                                                                                                                                                                                                                                                     </v>
          </cell>
          <cell r="C4484" t="str">
            <v>M </v>
          </cell>
          <cell r="D4484" t="str">
            <v>CR</v>
          </cell>
          <cell r="E4484">
            <v>356.8</v>
          </cell>
        </row>
        <row r="4485">
          <cell r="A4485">
            <v>41933</v>
          </cell>
          <cell r="B4485" t="str">
            <v>TUBO COLETOR DE ESGOTO PVC, JEI, DN 350 MM (NBR 7362)                                                                                                                                                                                                                                                                                                                                                                                                                                                     </v>
          </cell>
          <cell r="C4485" t="str">
            <v>M </v>
          </cell>
          <cell r="D4485" t="str">
            <v>CR</v>
          </cell>
          <cell r="E4485">
            <v>504.25</v>
          </cell>
        </row>
        <row r="4486">
          <cell r="A4486">
            <v>41934</v>
          </cell>
          <cell r="B4486" t="str">
            <v>TUBO COLETOR DE ESGOTO PVC, JEI, DN 400 MM (NBR 7362)                                                                                                                                                                                                                                                                                                                                                                                                                                                     </v>
          </cell>
          <cell r="C4486" t="str">
            <v>M </v>
          </cell>
          <cell r="D4486" t="str">
            <v>CR</v>
          </cell>
          <cell r="E4486">
            <v>587.26</v>
          </cell>
        </row>
        <row r="4487">
          <cell r="A4487">
            <v>41936</v>
          </cell>
          <cell r="B4487" t="str">
            <v>TUBO COLETOR DE ESGOTO, PVC, JEI, DN 150 MM  (NBR 7362)                                                                                                                                                                                                                                                                                                                                                                                                                                                   </v>
          </cell>
          <cell r="C4487" t="str">
            <v>M </v>
          </cell>
          <cell r="D4487" t="str">
            <v>CR</v>
          </cell>
          <cell r="E4487">
            <v>87.15</v>
          </cell>
        </row>
        <row r="4488">
          <cell r="A4488">
            <v>44812</v>
          </cell>
          <cell r="B4488" t="str">
            <v>TUBO CORRUGADO PEAD, PAREDE DUPLA, INTERNA LISA, JEI DN/DI 500 MM (DRENAGEM/ESGOTO)                                                                                                                                                                                                                                                                                                                                                                                                                       </v>
          </cell>
          <cell r="C4488" t="str">
            <v>M </v>
          </cell>
          <cell r="D4488" t="str">
            <v>CR</v>
          </cell>
          <cell r="E4488">
            <v>1045.85</v>
          </cell>
        </row>
        <row r="4489">
          <cell r="A4489">
            <v>41785</v>
          </cell>
          <cell r="B4489" t="str">
            <v>TUBO CORRUGADO PEAD, PAREDE DUPLA, INTERNA LISA, JEI, DN/DI *1000* MM, PARA SANEAMENTO (DRENAGEM/ESGOTO)                                                                                                                                                                                                                                                                                                                                                                                                  </v>
          </cell>
          <cell r="C4489" t="str">
            <v>M </v>
          </cell>
          <cell r="D4489" t="str">
            <v>CR</v>
          </cell>
          <cell r="E4489">
            <v>3875.82</v>
          </cell>
        </row>
        <row r="4490">
          <cell r="A4490">
            <v>41781</v>
          </cell>
          <cell r="B4490" t="str">
            <v>TUBO CORRUGADO PEAD, PAREDE DUPLA, INTERNA LISA, JEI, DN/DI *400* MM, PARA SANEAMENTO (DRENAGEM/ESGOTO)                                                                                                                                                                                                                                                                                                                                                                                                   </v>
          </cell>
          <cell r="C4490" t="str">
            <v>M </v>
          </cell>
          <cell r="D4490" t="str">
            <v>CR</v>
          </cell>
          <cell r="E4490">
            <v>699.84</v>
          </cell>
        </row>
        <row r="4491">
          <cell r="A4491">
            <v>41783</v>
          </cell>
          <cell r="B4491" t="str">
            <v>TUBO CORRUGADO PEAD, PAREDE DUPLA, INTERNA LISA, JEI, DN/DI *800* MM, PARA SANEAMENTO (DRENAGEM/ESGOTO)                                                                                                                                                                                                                                                                                                                                                                                                   </v>
          </cell>
          <cell r="C4491" t="str">
            <v>M </v>
          </cell>
          <cell r="D4491" t="str">
            <v>CR</v>
          </cell>
          <cell r="E4491">
            <v>2515.99</v>
          </cell>
        </row>
        <row r="4492">
          <cell r="A4492">
            <v>41786</v>
          </cell>
          <cell r="B4492" t="str">
            <v>TUBO CORRUGADO PEAD, PAREDE DUPLA, INTERNA LISA, JEI, DN/DI 1200 MM, PARA SANEAMENTO (DRENAGEM/ESGOTO)                                                                                                                                                                                                                                                                                                                                                                                                    </v>
          </cell>
          <cell r="C4492" t="str">
            <v>M </v>
          </cell>
          <cell r="D4492" t="str">
            <v>CR</v>
          </cell>
          <cell r="E4492">
            <v>5356.63</v>
          </cell>
        </row>
        <row r="4493">
          <cell r="A4493">
            <v>41779</v>
          </cell>
          <cell r="B4493" t="str">
            <v>TUBO CORRUGADO PEAD, PAREDE DUPLA, INTERNA LISA, JEI, DN/DI 250 MM, PARA SANEAMENTO (DRENAGEM/ESGOTO)                                                                                                                                                                                                                                                                                                                                                                                                     </v>
          </cell>
          <cell r="C4493" t="str">
            <v>M </v>
          </cell>
          <cell r="D4493" t="str">
            <v>CR</v>
          </cell>
          <cell r="E4493">
            <v>275.62</v>
          </cell>
        </row>
        <row r="4494">
          <cell r="A4494">
            <v>41780</v>
          </cell>
          <cell r="B4494" t="str">
            <v>TUBO CORRUGADO PEAD, PAREDE DUPLA, INTERNA LISA, JEI, DN/DI 300 MM, PARA SANEAMENTO (DRENAGEM/ESGOTO)                                                                                                                                                                                                                                                                                                                                                                                                     </v>
          </cell>
          <cell r="C4494" t="str">
            <v>M </v>
          </cell>
          <cell r="D4494" t="str">
            <v>CR</v>
          </cell>
          <cell r="E4494">
            <v>431.82</v>
          </cell>
        </row>
        <row r="4495">
          <cell r="A4495">
            <v>41782</v>
          </cell>
          <cell r="B4495" t="str">
            <v>TUBO CORRUGADO PEAD, PAREDE DUPLA, INTERNA LISA, JEI, DN/DI 600 MM, PARA SANEAMENTO (DRENAGEM/ESGOTO)                                                                                                                                                                                                                                                                                                                                                                                                     </v>
          </cell>
          <cell r="C4495" t="str">
            <v>M </v>
          </cell>
          <cell r="D4495" t="str">
            <v>CR</v>
          </cell>
          <cell r="E4495">
            <v>1546.84</v>
          </cell>
        </row>
        <row r="4496">
          <cell r="A4496">
            <v>38130</v>
          </cell>
          <cell r="B4496" t="str">
            <v>TUBO CPVC SOLDAVEL, 35 MM, AGUA QUENTE PREDIAL (NBR 15884)                                                                                                                                                                                                                                                                                                                                                                                                                                                </v>
          </cell>
          <cell r="C4496" t="str">
            <v>M </v>
          </cell>
          <cell r="D4496" t="str">
            <v>CR</v>
          </cell>
          <cell r="E4496">
            <v>39.42</v>
          </cell>
        </row>
        <row r="4497">
          <cell r="A4497">
            <v>44260</v>
          </cell>
          <cell r="B4497" t="str">
            <v>TUBO CPVC, SOLDAVEL, 114 MM, AGUA QUENTE (NBR 15884)                                                                                                                                                                                                                                                                                                                                                                                                                                                      </v>
          </cell>
          <cell r="C4497" t="str">
            <v>M </v>
          </cell>
          <cell r="D4497" t="str">
            <v>CR</v>
          </cell>
          <cell r="E4497">
            <v>373.09</v>
          </cell>
        </row>
        <row r="4498">
          <cell r="A4498">
            <v>21123</v>
          </cell>
          <cell r="B4498" t="str">
            <v>TUBO CPVC, SOLDAVEL, 15 MM, AGUA QUENTE PREDIAL (NBR 15884)                                                                                                                                                                                                                                                                                                                                                                                                                                               </v>
          </cell>
          <cell r="C4498" t="str">
            <v>M </v>
          </cell>
          <cell r="D4498" t="str">
            <v>C </v>
          </cell>
          <cell r="E4498">
            <v>10.97</v>
          </cell>
        </row>
        <row r="4499">
          <cell r="A4499">
            <v>21124</v>
          </cell>
          <cell r="B4499" t="str">
            <v>TUBO CPVC, SOLDAVEL, 22 MM, AGUA QUENTE PREDIAL (NBR 15884)                                                                                                                                                                                                                                                                                                                                                                                                                                               </v>
          </cell>
          <cell r="C4499" t="str">
            <v>M </v>
          </cell>
          <cell r="D4499" t="str">
            <v>CR</v>
          </cell>
          <cell r="E4499">
            <v>17.52</v>
          </cell>
        </row>
        <row r="4500">
          <cell r="A4500">
            <v>21125</v>
          </cell>
          <cell r="B4500" t="str">
            <v>TUBO CPVC, SOLDAVEL, 28 MM, AGUA QUENTE PREDIAL (NBR 15884)                                                                                                                                                                                                                                                                                                                                                                                                                                               </v>
          </cell>
          <cell r="C4500" t="str">
            <v>M </v>
          </cell>
          <cell r="D4500" t="str">
            <v>CR</v>
          </cell>
          <cell r="E4500">
            <v>30.18</v>
          </cell>
        </row>
        <row r="4501">
          <cell r="A4501">
            <v>38028</v>
          </cell>
          <cell r="B4501" t="str">
            <v>TUBO CPVC, SOLDAVEL, 42 MM, AGUA QUENTE PREDIAL (NBR 15884)                                                                                                                                                                                                                                                                                                                                                                                                                                               </v>
          </cell>
          <cell r="C4501" t="str">
            <v>M </v>
          </cell>
          <cell r="D4501" t="str">
            <v>CR</v>
          </cell>
          <cell r="E4501">
            <v>52.77</v>
          </cell>
        </row>
        <row r="4502">
          <cell r="A4502">
            <v>38029</v>
          </cell>
          <cell r="B4502" t="str">
            <v>TUBO CPVC, SOLDAVEL, 54 MM, AGUA QUENTE PREDIAL (NBR 15884)                                                                                                                                                                                                                                                                                                                                                                                                                                               </v>
          </cell>
          <cell r="C4502" t="str">
            <v>M </v>
          </cell>
          <cell r="D4502" t="str">
            <v>CR</v>
          </cell>
          <cell r="E4502">
            <v>77.24</v>
          </cell>
        </row>
        <row r="4503">
          <cell r="A4503">
            <v>38030</v>
          </cell>
          <cell r="B4503" t="str">
            <v>TUBO CPVC, SOLDAVEL, 73 MM, AGUA QUENTE PREDIAL (NBR 15884)                                                                                                                                                                                                                                                                                                                                                                                                                                               </v>
          </cell>
          <cell r="C4503" t="str">
            <v>M </v>
          </cell>
          <cell r="D4503" t="str">
            <v>CR</v>
          </cell>
          <cell r="E4503">
            <v>124.9</v>
          </cell>
        </row>
        <row r="4504">
          <cell r="A4504">
            <v>38031</v>
          </cell>
          <cell r="B4504" t="str">
            <v>TUBO CPVC, SOLDAVEL, 89 MM, AGUA QUENTE PREDIAL (NBR 15884)                                                                                                                                                                                                                                                                                                                                                                                                                                               </v>
          </cell>
          <cell r="C4504" t="str">
            <v>M </v>
          </cell>
          <cell r="D4504" t="str">
            <v>CR</v>
          </cell>
          <cell r="E4504">
            <v>196.04</v>
          </cell>
        </row>
        <row r="4505">
          <cell r="A4505">
            <v>39735</v>
          </cell>
          <cell r="B4505" t="str">
            <v>TUBO DE BORRACHA ELASTOMERICA FLEXIVEL, PRETA, PARA ISOLAMENTO TERMICO DE TUBULACAO, DN 1 1/8" (28 MM), E= 32 MM, COEFICIENTE DE CONDUTIVIDADE TERMICA 0,036W/mK, VAPOR DE AGUA MAIOR OU IGUAL A 10.000                                                                                                                                                                                                                                                                                                   </v>
          </cell>
          <cell r="C4505" t="str">
            <v>M </v>
          </cell>
          <cell r="D4505" t="str">
            <v>AS</v>
          </cell>
          <cell r="E4505">
            <v>52.08</v>
          </cell>
        </row>
        <row r="4506">
          <cell r="A4506">
            <v>39734</v>
          </cell>
          <cell r="B4506" t="str">
            <v>TUBO DE BORRACHA ELASTOMERICA FLEXIVEL, PRETA, PARA ISOLAMENTO TERMICO DE TUBULACAO, DN 1 3/8" (35 MM), E= 32 MM, COEFICIENTE DE CONDUTIVIDADE TERMICA 0,036W/mK, VAPOR DE AGUA MAIOR OU IGUAL A 10.000                                                                                                                                                                                                                                                                                                   </v>
          </cell>
          <cell r="C4506" t="str">
            <v>M </v>
          </cell>
          <cell r="D4506" t="str">
            <v>AS</v>
          </cell>
          <cell r="E4506">
            <v>61.78</v>
          </cell>
        </row>
        <row r="4507">
          <cell r="A4507">
            <v>39736</v>
          </cell>
          <cell r="B4507" t="str">
            <v>TUBO DE BORRACHA ELASTOMERICA FLEXIVEL, PRETA, PARA ISOLAMENTO TERMICO DE TUBULACAO, DN 1 5/8" (42 MM), E= 32 MM, COEFICIENTE DE CONDUTIVIDADE TERMICA 0,036W/mK, VAPOR DE AGUA MAIOR OU IGUAL A 10.000                                                                                                                                                                                                                                                                                                   </v>
          </cell>
          <cell r="C4507" t="str">
            <v>M </v>
          </cell>
          <cell r="D4507" t="str">
            <v>AS</v>
          </cell>
          <cell r="E4507">
            <v>70.5</v>
          </cell>
        </row>
        <row r="4508">
          <cell r="A4508">
            <v>39737</v>
          </cell>
          <cell r="B4508" t="str">
            <v>TUBO DE BORRACHA ELASTOMERICA FLEXIVEL, PRETA, PARA ISOLAMENTO TERMICO DE TUBULACAO, DN 1/2" (12 MM), E= 19 MM, COEFICIENTE DE CONDUTIVIDADE TERMICA 0,036W/mK, VAPOR DE AGUA MAIOR OU IGUAL A 10.000                                                                                                                                                                                                                                                                                                     </v>
          </cell>
          <cell r="C4508" t="str">
            <v>M </v>
          </cell>
          <cell r="D4508" t="str">
            <v>AS</v>
          </cell>
          <cell r="E4508">
            <v>9.48</v>
          </cell>
        </row>
        <row r="4509">
          <cell r="A4509">
            <v>39738</v>
          </cell>
          <cell r="B4509" t="str">
            <v>TUBO DE BORRACHA ELASTOMERICA FLEXIVEL, PRETA, PARA ISOLAMENTO TERMICO DE TUBULACAO, DN 1/4" (6 MM), E= 9 MM, COEFICIENTE DE CONDUTIVIDADE TERMICA 0,036W/mK, VAPOR DE AGUA MAIOR OU IGUAL A 10.000                                                                                                                                                                                                                                                                                                       </v>
          </cell>
          <cell r="C4509" t="str">
            <v>M </v>
          </cell>
          <cell r="D4509" t="str">
            <v>AS</v>
          </cell>
          <cell r="E4509">
            <v>3.43</v>
          </cell>
        </row>
        <row r="4510">
          <cell r="A4510">
            <v>39739</v>
          </cell>
          <cell r="B4510" t="str">
            <v>TUBO DE BORRACHA ELASTOMERICA FLEXIVEL, PRETA, PARA ISOLAMENTO TERMICO DE TUBULACAO, DN 1" (25 MM), E= 32 MM, COEFICIENTE DE CONDUTIVIDADE TERMICA 0,036W/mK, VAPOR DE AGUA MAIOR OU IGUAL A 10.000                                                                                                                                                                                                                                                                                                       </v>
          </cell>
          <cell r="C4510" t="str">
            <v>M </v>
          </cell>
          <cell r="D4510" t="str">
            <v>AS</v>
          </cell>
          <cell r="E4510">
            <v>48.76</v>
          </cell>
        </row>
        <row r="4511">
          <cell r="A4511">
            <v>39733</v>
          </cell>
          <cell r="B4511" t="str">
            <v>TUBO DE BORRACHA ELASTOMERICA FLEXIVEL, PRETA, PARA ISOLAMENTO TERMICO DE TUBULACAO, DN 2 1/8" (54 MM), E= 32 MM, COEFICIENTE DE CONDUTIVIDADE TERMICA 0,036W/mK, VAPOR DE AGUA MAIOR OU IGUAL A 10.000                                                                                                                                                                                                                                                                                                   </v>
          </cell>
          <cell r="C4511" t="str">
            <v>M </v>
          </cell>
          <cell r="D4511" t="str">
            <v>AS</v>
          </cell>
          <cell r="E4511">
            <v>84.37</v>
          </cell>
        </row>
        <row r="4512">
          <cell r="A4512">
            <v>39854</v>
          </cell>
          <cell r="B4512" t="str">
            <v>TUBO DE BORRACHA ELASTOMERICA FLEXIVEL, PRETA, PARA ISOLAMENTO TERMICO DE TUBULACAO, DN 2 5/8" (*64* MM), E= *32* MM, COEFICIENTE DE CONDUTIVIDADE TERMICA 0,036W/MK, VAPOR DE AGUA MAIOR OU IGUAL A 10.000                                                                                                                                                                                                                                                                                               </v>
          </cell>
          <cell r="C4512" t="str">
            <v>M </v>
          </cell>
          <cell r="D4512" t="str">
            <v>AS</v>
          </cell>
          <cell r="E4512">
            <v>85.57</v>
          </cell>
        </row>
        <row r="4513">
          <cell r="A4513">
            <v>39740</v>
          </cell>
          <cell r="B4513" t="str">
            <v>TUBO DE BORRACHA ELASTOMERICA FLEXIVEL, PRETA, PARA ISOLAMENTO TERMICO DE TUBULACAO, DN 3/4" (18 MM), E= 32 MM, COEFICIENTE DE CONDUTIVIDADE TERMICA 0,036W/mK, VAPOR DE AGUA MAIOR OU IGUAL A 10.000                                                                                                                                                                                                                                                                                                     </v>
          </cell>
          <cell r="C4513" t="str">
            <v>M </v>
          </cell>
          <cell r="D4513" t="str">
            <v>AS</v>
          </cell>
          <cell r="E4513">
            <v>46.82</v>
          </cell>
        </row>
        <row r="4514">
          <cell r="A4514">
            <v>39741</v>
          </cell>
          <cell r="B4514" t="str">
            <v>TUBO DE BORRACHA ELASTOMERICA FLEXIVEL, PRETA, PARA ISOLAMENTO TERMICO DE TUBULACAO, DN 3/8" (10 MM), E= 19 MM, COEFICIENTE DE CONDUTIVIDADE TERMICA 0,036W/mK, VAPOR DE AGUA MAIOR OU IGUAL A 10.000                                                                                                                                                                                                                                                                                                     </v>
          </cell>
          <cell r="C4514" t="str">
            <v>M </v>
          </cell>
          <cell r="D4514" t="str">
            <v>AS</v>
          </cell>
          <cell r="E4514">
            <v>8.62</v>
          </cell>
        </row>
        <row r="4515">
          <cell r="A4515">
            <v>39853</v>
          </cell>
          <cell r="B4515" t="str">
            <v>TUBO DE BORRACHA ELASTOMERICA FLEXIVEL, PRETA, PARA ISOLAMENTO TERMICO DE TUBULACAO, DN 5/8" (15 MM), E= 19 MM, COEFICIENTE DE CONDUTIVIDADE TERMICA 0,036W/MK, VAPOR DE AGUA MAIOR OU IGUAL A 10.000                                                                                                                                                                                                                                                                                                     </v>
          </cell>
          <cell r="C4515" t="str">
            <v>M </v>
          </cell>
          <cell r="D4515" t="str">
            <v>AS</v>
          </cell>
          <cell r="E4515">
            <v>11.33</v>
          </cell>
        </row>
        <row r="4516">
          <cell r="A4516">
            <v>39742</v>
          </cell>
          <cell r="B4516" t="str">
            <v>TUBO DE BORRACHA ELASTOMERICA FLEXIVEL, PRETA, PARA ISOLAMENTO TERMICO DE TUBULACAO, DN 7/8" (22 MM), E= 32 MM, COEFICIENTE DE CONDUTIVIDADE TERMICA 0,036W/mK, VAPOR DE AGUA MAIOR OU IGUAL A 10.000                                                                                                                                                                                                                                                                                                     </v>
          </cell>
          <cell r="C4516" t="str">
            <v>M </v>
          </cell>
          <cell r="D4516" t="str">
            <v>AS</v>
          </cell>
          <cell r="E4516">
            <v>37.63</v>
          </cell>
        </row>
        <row r="4517">
          <cell r="A4517">
            <v>39749</v>
          </cell>
          <cell r="B4517" t="str">
            <v>TUBO DE COBRE CLASSE "A", DN = 1 " (28 MM), PARA INSTALACOES DE MEDIA PRESSAO PARA GASES COMBUSTIVEIS E MEDICINAIS                                                                                                                                                                                                                                                                                                                                                                                        </v>
          </cell>
          <cell r="C4517" t="str">
            <v>M </v>
          </cell>
          <cell r="D4517" t="str">
            <v>CR</v>
          </cell>
          <cell r="E4517">
            <v>175.28</v>
          </cell>
        </row>
        <row r="4518">
          <cell r="A4518">
            <v>39751</v>
          </cell>
          <cell r="B4518" t="str">
            <v>TUBO DE COBRE CLASSE "A", DN = 1 1/2 " (42 MM), PARA INSTALACOES DE MEDIA PRESSAO PARA GASES COMBUSTIVEIS E MEDICINAIS                                                                                                                                                                                                                                                                                                                                                                                    </v>
          </cell>
          <cell r="C4518" t="str">
            <v>M </v>
          </cell>
          <cell r="D4518" t="str">
            <v>CR</v>
          </cell>
          <cell r="E4518">
            <v>318.51</v>
          </cell>
        </row>
        <row r="4519">
          <cell r="A4519">
            <v>39750</v>
          </cell>
          <cell r="B4519" t="str">
            <v>TUBO DE COBRE CLASSE "A", DN = 1 1/4 " (35 MM), PARA INSTALACOES DE MEDIA PRESSAO PARA GASES COMBUSTIVEIS E MEDICINAIS                                                                                                                                                                                                                                                                                                                                                                                    </v>
          </cell>
          <cell r="C4519" t="str">
            <v>M </v>
          </cell>
          <cell r="D4519" t="str">
            <v>CR</v>
          </cell>
          <cell r="E4519">
            <v>264.73</v>
          </cell>
        </row>
        <row r="4520">
          <cell r="A4520">
            <v>39747</v>
          </cell>
          <cell r="B4520" t="str">
            <v>TUBO DE COBRE CLASSE "A", DN = 1/2 " (15 MM), PARA INSTALACOES DE MEDIA PRESSAO PARA GASES COMBUSTIVEIS E MEDICINAIS                                                                                                                                                                                                                                                                                                                                                                                      </v>
          </cell>
          <cell r="C4520" t="str">
            <v>M </v>
          </cell>
          <cell r="D4520" t="str">
            <v>CR</v>
          </cell>
          <cell r="E4520">
            <v>85.16</v>
          </cell>
        </row>
        <row r="4521">
          <cell r="A4521">
            <v>39753</v>
          </cell>
          <cell r="B4521" t="str">
            <v>TUBO DE COBRE CLASSE "A", DN = 2 1/2 " (66 MM), PARA INSTALACOES DE MEDIA PRESSAO PARA GASES COMBUSTIVEIS E MEDICINAIS                                                                                                                                                                                                                                                                                                                                                                                    </v>
          </cell>
          <cell r="C4521" t="str">
            <v>M </v>
          </cell>
          <cell r="D4521" t="str">
            <v>CR</v>
          </cell>
          <cell r="E4521">
            <v>586.29</v>
          </cell>
        </row>
        <row r="4522">
          <cell r="A4522">
            <v>39754</v>
          </cell>
          <cell r="B4522" t="str">
            <v>TUBO DE COBRE CLASSE "A", DN = 3 " (79 MM), PARA INSTALACOES DE MEDIA PRESSAO PARA GASES COMBUSTIVEIS E MEDICINAIS                                                                                                                                                                                                                                                                                                                                                                                        </v>
          </cell>
          <cell r="C4522" t="str">
            <v>M </v>
          </cell>
          <cell r="D4522" t="str">
            <v>CR</v>
          </cell>
          <cell r="E4522">
            <v>863.76</v>
          </cell>
        </row>
        <row r="4523">
          <cell r="A4523">
            <v>39748</v>
          </cell>
          <cell r="B4523" t="str">
            <v>TUBO DE COBRE CLASSE "A", DN = 3/4 " (22 MM), PARA INSTALACOES DE MEDIA PRESSAO PARA GASES COMBUSTIVEIS E MEDICINAIS                                                                                                                                                                                                                                                                                                                                                                                      </v>
          </cell>
          <cell r="C4523" t="str">
            <v>M </v>
          </cell>
          <cell r="D4523" t="str">
            <v>CR</v>
          </cell>
          <cell r="E4523">
            <v>137.79</v>
          </cell>
        </row>
        <row r="4524">
          <cell r="A4524">
            <v>39755</v>
          </cell>
          <cell r="B4524" t="str">
            <v>TUBO DE COBRE CLASSE "A", DN = 4 " (104 MM), PARA INSTALACOES DE MEDIA PRESSAO PARA GASES COMBUSTIVEIS E MEDICINAIS                                                                                                                                                                                                                                                                                                                                                                                       </v>
          </cell>
          <cell r="C4524" t="str">
            <v>M </v>
          </cell>
          <cell r="D4524" t="str">
            <v>CR</v>
          </cell>
          <cell r="E4524">
            <v>1309.66</v>
          </cell>
        </row>
        <row r="4525">
          <cell r="A4525">
            <v>12742</v>
          </cell>
          <cell r="B4525" t="str">
            <v>TUBO DE COBRE CLASSE "E", DN = 104 MM, PARA INSTALACAO HIDRAULICA PREDIAL                                                                                                                                                                                                                                                                                                                                                                                                                                 </v>
          </cell>
          <cell r="C4525" t="str">
            <v>M </v>
          </cell>
          <cell r="D4525" t="str">
            <v>CR</v>
          </cell>
          <cell r="E4525">
            <v>1037.03</v>
          </cell>
        </row>
        <row r="4526">
          <cell r="A4526">
            <v>12713</v>
          </cell>
          <cell r="B4526" t="str">
            <v>TUBO DE COBRE CLASSE "E", DN = 15 MM, PARA INSTALACAO HIDRAULICA PREDIAL                                                                                                                                                                                                                                                                                                                                                                                                                                  </v>
          </cell>
          <cell r="C4526" t="str">
            <v>M </v>
          </cell>
          <cell r="D4526" t="str">
            <v>C </v>
          </cell>
          <cell r="E4526">
            <v>55</v>
          </cell>
        </row>
        <row r="4527">
          <cell r="A4527">
            <v>12743</v>
          </cell>
          <cell r="B4527" t="str">
            <v>TUBO DE COBRE CLASSE "E", DN = 22 MM, PARA INSTALACAO HIDRAULICA PREDIAL                                                                                                                                                                                                                                                                                                                                                                                                                                  </v>
          </cell>
          <cell r="C4527" t="str">
            <v>M </v>
          </cell>
          <cell r="D4527" t="str">
            <v>CR</v>
          </cell>
          <cell r="E4527">
            <v>94.61</v>
          </cell>
        </row>
        <row r="4528">
          <cell r="A4528">
            <v>12744</v>
          </cell>
          <cell r="B4528" t="str">
            <v>TUBO DE COBRE CLASSE "E", DN = 28 MM, PARA INSTALACAO HIDRAULICA PREDIAL                                                                                                                                                                                                                                                                                                                                                                                                                                  </v>
          </cell>
          <cell r="C4528" t="str">
            <v>M </v>
          </cell>
          <cell r="D4528" t="str">
            <v>CR</v>
          </cell>
          <cell r="E4528">
            <v>120.08</v>
          </cell>
        </row>
        <row r="4529">
          <cell r="A4529">
            <v>12745</v>
          </cell>
          <cell r="B4529" t="str">
            <v>TUBO DE COBRE CLASSE "E", DN = 35 MM, PARA INSTALACAO HIDRAULICA PREDIAL                                                                                                                                                                                                                                                                                                                                                                                                                                  </v>
          </cell>
          <cell r="C4529" t="str">
            <v>M </v>
          </cell>
          <cell r="D4529" t="str">
            <v>CR</v>
          </cell>
          <cell r="E4529">
            <v>174.38</v>
          </cell>
        </row>
        <row r="4530">
          <cell r="A4530">
            <v>12746</v>
          </cell>
          <cell r="B4530" t="str">
            <v>TUBO DE COBRE CLASSE "E", DN = 42 MM, PARA INSTALACAO HIDRAULICA PREDIAL                                                                                                                                                                                                                                                                                                                                                                                                                                  </v>
          </cell>
          <cell r="C4530" t="str">
            <v>M </v>
          </cell>
          <cell r="D4530" t="str">
            <v>CR</v>
          </cell>
          <cell r="E4530">
            <v>235.47</v>
          </cell>
        </row>
        <row r="4531">
          <cell r="A4531">
            <v>12747</v>
          </cell>
          <cell r="B4531" t="str">
            <v>TUBO DE COBRE CLASSE "E", DN = 54 MM, PARA INSTALACAO HIDRAULICA PREDIAL                                                                                                                                                                                                                                                                                                                                                                                                                                  </v>
          </cell>
          <cell r="C4531" t="str">
            <v>M </v>
          </cell>
          <cell r="D4531" t="str">
            <v>CR</v>
          </cell>
          <cell r="E4531">
            <v>341.49</v>
          </cell>
        </row>
        <row r="4532">
          <cell r="A4532">
            <v>12748</v>
          </cell>
          <cell r="B4532" t="str">
            <v>TUBO DE COBRE CLASSE "E", DN = 66 MM, PARA INSTALACAO HIDRAULICA PREDIAL                                                                                                                                                                                                                                                                                                                                                                                                                                  </v>
          </cell>
          <cell r="C4532" t="str">
            <v>M </v>
          </cell>
          <cell r="D4532" t="str">
            <v>CR</v>
          </cell>
          <cell r="E4532">
            <v>481.09</v>
          </cell>
        </row>
        <row r="4533">
          <cell r="A4533">
            <v>12749</v>
          </cell>
          <cell r="B4533" t="str">
            <v>TUBO DE COBRE CLASSE "E", DN = 79 MM, PARA INSTALACAO HIDRAULICA PREDIAL                                                                                                                                                                                                                                                                                                                                                                                                                                  </v>
          </cell>
          <cell r="C4533" t="str">
            <v>M </v>
          </cell>
          <cell r="D4533" t="str">
            <v>CR</v>
          </cell>
          <cell r="E4533">
            <v>703.28</v>
          </cell>
        </row>
        <row r="4534">
          <cell r="A4534">
            <v>39726</v>
          </cell>
          <cell r="B4534" t="str">
            <v>TUBO DE COBRE CLASSE "I", DN = 1 " (28 MM), PARA INSTALACOES INDUSTRIAIS DE ALTA PRESSAO E VAPOR                                                                                                                                                                                                                                                                                                                                                                                                          </v>
          </cell>
          <cell r="C4534" t="str">
            <v>M </v>
          </cell>
          <cell r="D4534" t="str">
            <v>CR</v>
          </cell>
          <cell r="E4534">
            <v>231</v>
          </cell>
        </row>
        <row r="4535">
          <cell r="A4535">
            <v>39728</v>
          </cell>
          <cell r="B4535" t="str">
            <v>TUBO DE COBRE CLASSE "I", DN = 1 1/2 " (42 MM), PARA INSTALACOES INDUSTRIAIS DE ALTA PRESSAO E VAPOR                                                                                                                                                                                                                                                                                                                                                                                                      </v>
          </cell>
          <cell r="C4535" t="str">
            <v>M </v>
          </cell>
          <cell r="D4535" t="str">
            <v>CR</v>
          </cell>
          <cell r="E4535">
            <v>405.99</v>
          </cell>
        </row>
        <row r="4536">
          <cell r="A4536">
            <v>39727</v>
          </cell>
          <cell r="B4536" t="str">
            <v>TUBO DE COBRE CLASSE "I", DN = 1 1/4 " (35 MM), PARA INSTALACOES INDUSTRIAIS DE ALTA PRESSAO E VAPOR                                                                                                                                                                                                                                                                                                                                                                                                      </v>
          </cell>
          <cell r="C4536" t="str">
            <v>M </v>
          </cell>
          <cell r="D4536" t="str">
            <v>CR</v>
          </cell>
          <cell r="E4536">
            <v>334.1</v>
          </cell>
        </row>
        <row r="4537">
          <cell r="A4537">
            <v>39724</v>
          </cell>
          <cell r="B4537" t="str">
            <v>TUBO DE COBRE CLASSE "I", DN = 1/2 " (15 MM), PARA INSTALACOES INDUSTRIAIS DE ALTA PRESSAO E VAPOR                                                                                                                                                                                                                                                                                                                                                                                                        </v>
          </cell>
          <cell r="C4537" t="str">
            <v>M </v>
          </cell>
          <cell r="D4537" t="str">
            <v>CR</v>
          </cell>
          <cell r="E4537">
            <v>102.29</v>
          </cell>
        </row>
        <row r="4538">
          <cell r="A4538">
            <v>39729</v>
          </cell>
          <cell r="B4538" t="str">
            <v>TUBO DE COBRE CLASSE "I", DN = 2 " (54 MM), PARA INSTALACOES INDUSTRIAIS DE ALTA PRESSAO E VAPOR                                                                                                                                                                                                                                                                                                                                                                                                          </v>
          </cell>
          <cell r="C4538" t="str">
            <v>M </v>
          </cell>
          <cell r="D4538" t="str">
            <v>CR</v>
          </cell>
          <cell r="E4538">
            <v>562.22</v>
          </cell>
        </row>
        <row r="4539">
          <cell r="A4539">
            <v>39730</v>
          </cell>
          <cell r="B4539" t="str">
            <v>TUBO DE COBRE CLASSE "I", DN = 2 1/2 " (66 MM), PARA INSTALACOES INDUSTRIAIS DE ALTA PRESSAO E VAPOR                                                                                                                                                                                                                                                                                                                                                                                                      </v>
          </cell>
          <cell r="C4539" t="str">
            <v>M </v>
          </cell>
          <cell r="D4539" t="str">
            <v>CR</v>
          </cell>
          <cell r="E4539">
            <v>729.45</v>
          </cell>
        </row>
        <row r="4540">
          <cell r="A4540">
            <v>39731</v>
          </cell>
          <cell r="B4540" t="str">
            <v>TUBO DE COBRE CLASSE "I", DN = 3 " (79 MM), PARA INSTALACOES INDUSTRIAIS DE ALTA PRESSAO E VAPOR                                                                                                                                                                                                                                                                                                                                                                                                          </v>
          </cell>
          <cell r="C4540" t="str">
            <v>M </v>
          </cell>
          <cell r="D4540" t="str">
            <v>CR</v>
          </cell>
          <cell r="E4540">
            <v>1080.37</v>
          </cell>
        </row>
        <row r="4541">
          <cell r="A4541">
            <v>39725</v>
          </cell>
          <cell r="B4541" t="str">
            <v>TUBO DE COBRE CLASSE "I", DN = 3/4 " (22 MM), PARA INSTALACOES INDUSTRIAIS DE ALTA PRESSAO E VAPOR                                                                                                                                                                                                                                                                                                                                                                                                        </v>
          </cell>
          <cell r="C4541" t="str">
            <v>M </v>
          </cell>
          <cell r="D4541" t="str">
            <v>CR</v>
          </cell>
          <cell r="E4541">
            <v>166.73</v>
          </cell>
        </row>
        <row r="4542">
          <cell r="A4542">
            <v>39732</v>
          </cell>
          <cell r="B4542" t="str">
            <v>TUBO DE COBRE CLASSE "I", DN = 4" (104 MM), PARA INSTALACOES INDUSTRIAIS DE ALTA PRESSAO E VAPOR                                                                                                                                                                                                                                                                                                                                                                                                          </v>
          </cell>
          <cell r="C4542" t="str">
            <v>M </v>
          </cell>
          <cell r="D4542" t="str">
            <v>CR</v>
          </cell>
          <cell r="E4542">
            <v>1590.24</v>
          </cell>
        </row>
        <row r="4543">
          <cell r="A4543">
            <v>39660</v>
          </cell>
          <cell r="B4543" t="str">
            <v>TUBO DE COBRE FLEXIVEL, D = 1/2 ", E = 0,79 MM, PARA AR-CONDICIONADO/ INSTALACOES GAS RESIDENCIAIS E COMERCIAIS                                                                                                                                                                                                                                                                                                                                                                                           </v>
          </cell>
          <cell r="C4543" t="str">
            <v>M </v>
          </cell>
          <cell r="D4543" t="str">
            <v>CR</v>
          </cell>
          <cell r="E4543">
            <v>72.47</v>
          </cell>
        </row>
        <row r="4544">
          <cell r="A4544">
            <v>39662</v>
          </cell>
          <cell r="B4544" t="str">
            <v>TUBO DE COBRE FLEXIVEL, D = 1/4 ", E = 0,79 MM, PARA AR-CONDICIONADO/ INSTALACOES GAS RESIDENCIAIS E COMERCIAIS                                                                                                                                                                                                                                                                                                                                                                                           </v>
          </cell>
          <cell r="C4544" t="str">
            <v>M </v>
          </cell>
          <cell r="D4544" t="str">
            <v>CR</v>
          </cell>
          <cell r="E4544">
            <v>34.73</v>
          </cell>
        </row>
        <row r="4545">
          <cell r="A4545">
            <v>39661</v>
          </cell>
          <cell r="B4545" t="str">
            <v>TUBO DE COBRE FLEXIVEL, D = 3/16 ", E = 0,79 MM, PARA AR-CONDICIONADO/ INSTALACOES GAS RESIDENCIAIS E COMERCIAIS                                                                                                                                                                                                                                                                                                                                                                                          </v>
          </cell>
          <cell r="C4545" t="str">
            <v>M </v>
          </cell>
          <cell r="D4545" t="str">
            <v>CR</v>
          </cell>
          <cell r="E4545">
            <v>23.68</v>
          </cell>
        </row>
        <row r="4546">
          <cell r="A4546">
            <v>39666</v>
          </cell>
          <cell r="B4546" t="str">
            <v>TUBO DE COBRE FLEXIVEL, D = 3/4 ", E = 0,79 MM, PARA AR-CONDICIONADO/ INSTALACOES GAS RESIDENCIAIS E COMERCIAIS                                                                                                                                                                                                                                                                                                                                                                                           </v>
          </cell>
          <cell r="C4546" t="str">
            <v>M </v>
          </cell>
          <cell r="D4546" t="str">
            <v>CR</v>
          </cell>
          <cell r="E4546">
            <v>109.01</v>
          </cell>
        </row>
        <row r="4547">
          <cell r="A4547">
            <v>39664</v>
          </cell>
          <cell r="B4547" t="str">
            <v>TUBO DE COBRE FLEXIVEL, D = 3/8 ", E = 0,79 MM, PARA AR-CONDICIONADO/ INSTALACOES GAS RESIDENCIAIS E COMERCIAIS                                                                                                                                                                                                                                                                                                                                                                                           </v>
          </cell>
          <cell r="C4547" t="str">
            <v>M </v>
          </cell>
          <cell r="D4547" t="str">
            <v>CR</v>
          </cell>
          <cell r="E4547">
            <v>53.43</v>
          </cell>
        </row>
        <row r="4548">
          <cell r="A4548">
            <v>39663</v>
          </cell>
          <cell r="B4548" t="str">
            <v>TUBO DE COBRE FLEXIVEL, D = 5/16 ", E = 0,79 MM, PARA AR-CONDICIONADO/ INSTALACOES GAS RESIDENCIAIS E COMERCIAIS                                                                                                                                                                                                                                                                                                                                                                                          </v>
          </cell>
          <cell r="C4548" t="str">
            <v>M </v>
          </cell>
          <cell r="D4548" t="str">
            <v>CR</v>
          </cell>
          <cell r="E4548">
            <v>42.71</v>
          </cell>
        </row>
        <row r="4549">
          <cell r="A4549">
            <v>39665</v>
          </cell>
          <cell r="B4549" t="str">
            <v>TUBO DE COBRE FLEXIVEL, D = 5/8 ", E = 0,79 MM, PARA AR-CONDICIONADO/ INSTALACOES GAS RESIDENCIAIS E COMERCIAIS                                                                                                                                                                                                                                                                                                                                                                                           </v>
          </cell>
          <cell r="C4549" t="str">
            <v>M </v>
          </cell>
          <cell r="D4549" t="str">
            <v>CR</v>
          </cell>
          <cell r="E4549">
            <v>90.14</v>
          </cell>
        </row>
        <row r="4550">
          <cell r="A4550">
            <v>39752</v>
          </cell>
          <cell r="B4550" t="str">
            <v>TUBO DE COBRE, CLASSE "A", DN = 2" (54 MM), PARA INSTALACOES DE MEDIA PRESSAO PARA GASES COMBUSTIVEIS E MEDICINAIS                                                                                                                                                                                                                                                                                                                                                                                        </v>
          </cell>
          <cell r="C4550" t="str">
            <v>M </v>
          </cell>
          <cell r="D4550" t="str">
            <v>CR</v>
          </cell>
          <cell r="E4550">
            <v>453.2</v>
          </cell>
        </row>
        <row r="4551">
          <cell r="A4551">
            <v>7725</v>
          </cell>
          <cell r="B4551" t="str">
            <v>TUBO DE CONCRETO ARMADO PARA AGUAS PLUVIAIS, CLASSE PA-1, COM ENCAIXE PONTA E BOLSA, DIAMETRO NOMINAL DE = 600 MM                                                                                                                                                                                                                                                                                                                                                                                         </v>
          </cell>
          <cell r="C4551" t="str">
            <v>M </v>
          </cell>
          <cell r="D4551" t="str">
            <v>C </v>
          </cell>
          <cell r="E4551">
            <v>175</v>
          </cell>
        </row>
        <row r="4552">
          <cell r="A4552">
            <v>7753</v>
          </cell>
          <cell r="B4552" t="str">
            <v>TUBO DE CONCRETO ARMADO PARA AGUAS PLUVIAIS, CLASSE PA-1, COM ENCAIXE PONTA E BOLSA, DIAMETRO NOMINAL DE 1000 MM                                                                                                                                                                                                                                                                                                                                                                                          </v>
          </cell>
          <cell r="C4552" t="str">
            <v>M </v>
          </cell>
          <cell r="D4552" t="str">
            <v>CR</v>
          </cell>
          <cell r="E4552">
            <v>341.17</v>
          </cell>
        </row>
        <row r="4553">
          <cell r="A4553">
            <v>13256</v>
          </cell>
          <cell r="B4553" t="str">
            <v>TUBO DE CONCRETO ARMADO PARA AGUAS PLUVIAIS, CLASSE PA-1, COM ENCAIXE PONTA E BOLSA, DIAMETRO NOMINAL DE 1100 MM                                                                                                                                                                                                                                                                                                                                                                                          </v>
          </cell>
          <cell r="C4553" t="str">
            <v>M </v>
          </cell>
          <cell r="D4553" t="str">
            <v>CR</v>
          </cell>
          <cell r="E4553">
            <v>477.94</v>
          </cell>
        </row>
        <row r="4554">
          <cell r="A4554">
            <v>7757</v>
          </cell>
          <cell r="B4554" t="str">
            <v>TUBO DE CONCRETO ARMADO PARA AGUAS PLUVIAIS, CLASSE PA-1, COM ENCAIXE PONTA E BOLSA, DIAMETRO NOMINAL DE 1200 MM                                                                                                                                                                                                                                                                                                                                                                                          </v>
          </cell>
          <cell r="C4554" t="str">
            <v>M </v>
          </cell>
          <cell r="D4554" t="str">
            <v>CR</v>
          </cell>
          <cell r="E4554">
            <v>509.55</v>
          </cell>
        </row>
        <row r="4555">
          <cell r="A4555">
            <v>7758</v>
          </cell>
          <cell r="B4555" t="str">
            <v>TUBO DE CONCRETO ARMADO PARA AGUAS PLUVIAIS, CLASSE PA-1, COM ENCAIXE PONTA E BOLSA, DIAMETRO NOMINAL DE 1500 MM                                                                                                                                                                                                                                                                                                                                                                                          </v>
          </cell>
          <cell r="C4555" t="str">
            <v>M </v>
          </cell>
          <cell r="D4555" t="str">
            <v>CR</v>
          </cell>
          <cell r="E4555">
            <v>738.23</v>
          </cell>
        </row>
        <row r="4556">
          <cell r="A4556">
            <v>7759</v>
          </cell>
          <cell r="B4556" t="str">
            <v>TUBO DE CONCRETO ARMADO PARA AGUAS PLUVIAIS, CLASSE PA-1, COM ENCAIXE PONTA E BOLSA, DIAMETRO NOMINAL DE 2000 MM                                                                                                                                                                                                                                                                                                                                                                                          </v>
          </cell>
          <cell r="C4556" t="str">
            <v>M </v>
          </cell>
          <cell r="D4556" t="str">
            <v>CR</v>
          </cell>
          <cell r="E4556">
            <v>2045.64</v>
          </cell>
        </row>
        <row r="4557">
          <cell r="A4557">
            <v>40334</v>
          </cell>
          <cell r="B4557" t="str">
            <v>TUBO DE CONCRETO ARMADO PARA AGUAS PLUVIAIS, CLASSE PA-1, COM ENCAIXE PONTA E BOLSA, DIAMETRO NOMINAL DE 300 MM                                                                                                                                                                                                                                                                                                                                                                                           </v>
          </cell>
          <cell r="C4557" t="str">
            <v>M </v>
          </cell>
          <cell r="D4557" t="str">
            <v>CR</v>
          </cell>
          <cell r="E4557">
            <v>80.14</v>
          </cell>
        </row>
        <row r="4558">
          <cell r="A4558">
            <v>7745</v>
          </cell>
          <cell r="B4558" t="str">
            <v>TUBO DE CONCRETO ARMADO PARA AGUAS PLUVIAIS, CLASSE PA-1, COM ENCAIXE PONTA E BOLSA, DIAMETRO NOMINAL DE 400 MM                                                                                                                                                                                                                                                                                                                                                                                           </v>
          </cell>
          <cell r="C4558" t="str">
            <v>M </v>
          </cell>
          <cell r="D4558" t="str">
            <v>CR</v>
          </cell>
          <cell r="E4558">
            <v>90.44</v>
          </cell>
        </row>
        <row r="4559">
          <cell r="A4559">
            <v>7714</v>
          </cell>
          <cell r="B4559" t="str">
            <v>TUBO DE CONCRETO ARMADO PARA AGUAS PLUVIAIS, CLASSE PA-1, COM ENCAIXE PONTA E BOLSA, DIAMETRO NOMINAL DE 500 MM                                                                                                                                                                                                                                                                                                                                                                                           </v>
          </cell>
          <cell r="C4559" t="str">
            <v>M </v>
          </cell>
          <cell r="D4559" t="str">
            <v>CR</v>
          </cell>
          <cell r="E4559">
            <v>108.08</v>
          </cell>
        </row>
        <row r="4560">
          <cell r="A4560">
            <v>7742</v>
          </cell>
          <cell r="B4560" t="str">
            <v>TUBO DE CONCRETO ARMADO PARA AGUAS PLUVIAIS, CLASSE PA-1, COM ENCAIXE PONTA E BOLSA, DIAMETRO NOMINAL DE 700 MM                                                                                                                                                                                                                                                                                                                                                                                           </v>
          </cell>
          <cell r="C4560" t="str">
            <v>M </v>
          </cell>
          <cell r="D4560" t="str">
            <v>CR</v>
          </cell>
          <cell r="E4560">
            <v>238.52</v>
          </cell>
        </row>
        <row r="4561">
          <cell r="A4561">
            <v>7750</v>
          </cell>
          <cell r="B4561" t="str">
            <v>TUBO DE CONCRETO ARMADO PARA AGUAS PLUVIAIS, CLASSE PA-1, COM ENCAIXE PONTA E BOLSA, DIAMETRO NOMINAL DE 800 MM                                                                                                                                                                                                                                                                                                                                                                                           </v>
          </cell>
          <cell r="C4561" t="str">
            <v>M </v>
          </cell>
          <cell r="D4561" t="str">
            <v>CR</v>
          </cell>
          <cell r="E4561">
            <v>291.17</v>
          </cell>
        </row>
        <row r="4562">
          <cell r="A4562">
            <v>7756</v>
          </cell>
          <cell r="B4562" t="str">
            <v>TUBO DE CONCRETO ARMADO PARA AGUAS PLUVIAIS, CLASSE PA-1, COM ENCAIXE PONTA E BOLSA, DIAMETRO NOMINAL DE 900 MM                                                                                                                                                                                                                                                                                                                                                                                           </v>
          </cell>
          <cell r="C4562" t="str">
            <v>M </v>
          </cell>
          <cell r="D4562" t="str">
            <v>CR</v>
          </cell>
          <cell r="E4562">
            <v>334.55</v>
          </cell>
        </row>
        <row r="4563">
          <cell r="A4563">
            <v>7765</v>
          </cell>
          <cell r="B4563" t="str">
            <v>TUBO DE CONCRETO ARMADO PARA AGUAS PLUVIAIS, CLASSE PA-2, COM ENCAIXE PONTA E BOLSA, DIAMETRO NOMINAL DE 1000 MM                                                                                                                                                                                                                                                                                                                                                                                          </v>
          </cell>
          <cell r="C4563" t="str">
            <v>M </v>
          </cell>
          <cell r="D4563" t="str">
            <v>CR</v>
          </cell>
          <cell r="E4563">
            <v>374.99</v>
          </cell>
        </row>
        <row r="4564">
          <cell r="A4564">
            <v>12569</v>
          </cell>
          <cell r="B4564" t="str">
            <v>TUBO DE CONCRETO ARMADO PARA AGUAS PLUVIAIS, CLASSE PA-2, COM ENCAIXE PONTA E BOLSA, DIAMETRO NOMINAL DE 1100 MM                                                                                                                                                                                                                                                                                                                                                                                          </v>
          </cell>
          <cell r="C4564" t="str">
            <v>M </v>
          </cell>
          <cell r="D4564" t="str">
            <v>CR</v>
          </cell>
          <cell r="E4564">
            <v>517.64</v>
          </cell>
        </row>
        <row r="4565">
          <cell r="A4565">
            <v>7766</v>
          </cell>
          <cell r="B4565" t="str">
            <v>TUBO DE CONCRETO ARMADO PARA AGUAS PLUVIAIS, CLASSE PA-2, COM ENCAIXE PONTA E BOLSA, DIAMETRO NOMINAL DE 1200 MM                                                                                                                                                                                                                                                                                                                                                                                          </v>
          </cell>
          <cell r="C4565" t="str">
            <v>M </v>
          </cell>
          <cell r="D4565" t="str">
            <v>CR</v>
          </cell>
          <cell r="E4565">
            <v>549.99</v>
          </cell>
        </row>
        <row r="4566">
          <cell r="A4566">
            <v>7767</v>
          </cell>
          <cell r="B4566" t="str">
            <v>TUBO DE CONCRETO ARMADO PARA AGUAS PLUVIAIS, CLASSE PA-2, COM ENCAIXE PONTA E BOLSA, DIAMETRO NOMINAL DE 1500 MM                                                                                                                                                                                                                                                                                                                                                                                          </v>
          </cell>
          <cell r="C4566" t="str">
            <v>M </v>
          </cell>
          <cell r="D4566" t="str">
            <v>CR</v>
          </cell>
          <cell r="E4566">
            <v>789.7</v>
          </cell>
        </row>
        <row r="4567">
          <cell r="A4567">
            <v>7727</v>
          </cell>
          <cell r="B4567" t="str">
            <v>TUBO DE CONCRETO ARMADO PARA AGUAS PLUVIAIS, CLASSE PA-2, COM ENCAIXE PONTA E BOLSA, DIAMETRO NOMINAL DE 2000 MM                                                                                                                                                                                                                                                                                                                                                                                          </v>
          </cell>
          <cell r="C4567" t="str">
            <v>M </v>
          </cell>
          <cell r="D4567" t="str">
            <v>CR</v>
          </cell>
          <cell r="E4567">
            <v>2294.11</v>
          </cell>
        </row>
        <row r="4568">
          <cell r="A4568">
            <v>7760</v>
          </cell>
          <cell r="B4568" t="str">
            <v>TUBO DE CONCRETO ARMADO PARA AGUAS PLUVIAIS, CLASSE PA-2, COM ENCAIXE PONTA E BOLSA, DIAMETRO NOMINAL DE 300 MM                                                                                                                                                                                                                                                                                                                                                                                           </v>
          </cell>
          <cell r="C4568" t="str">
            <v>M </v>
          </cell>
          <cell r="D4568" t="str">
            <v>CR</v>
          </cell>
          <cell r="E4568">
            <v>91.17</v>
          </cell>
        </row>
        <row r="4569">
          <cell r="A4569">
            <v>7761</v>
          </cell>
          <cell r="B4569" t="str">
            <v>TUBO DE CONCRETO ARMADO PARA AGUAS PLUVIAIS, CLASSE PA-2, COM ENCAIXE PONTA E BOLSA, DIAMETRO NOMINAL DE 400 MM                                                                                                                                                                                                                                                                                                                                                                                           </v>
          </cell>
          <cell r="C4569" t="str">
            <v>M </v>
          </cell>
          <cell r="D4569" t="str">
            <v>CR</v>
          </cell>
          <cell r="E4569">
            <v>95.58</v>
          </cell>
        </row>
        <row r="4570">
          <cell r="A4570">
            <v>7752</v>
          </cell>
          <cell r="B4570" t="str">
            <v>TUBO DE CONCRETO ARMADO PARA AGUAS PLUVIAIS, CLASSE PA-2, COM ENCAIXE PONTA E BOLSA, DIAMETRO NOMINAL DE 500 MM                                                                                                                                                                                                                                                                                                                                                                                           </v>
          </cell>
          <cell r="C4570" t="str">
            <v>M </v>
          </cell>
          <cell r="D4570" t="str">
            <v>CR</v>
          </cell>
          <cell r="E4570">
            <v>116.17</v>
          </cell>
        </row>
        <row r="4571">
          <cell r="A4571">
            <v>7762</v>
          </cell>
          <cell r="B4571" t="str">
            <v>TUBO DE CONCRETO ARMADO PARA AGUAS PLUVIAIS, CLASSE PA-2, COM ENCAIXE PONTA E BOLSA, DIAMETRO NOMINAL DE 600 MM                                                                                                                                                                                                                                                                                                                                                                                           </v>
          </cell>
          <cell r="C4571" t="str">
            <v>M </v>
          </cell>
          <cell r="D4571" t="str">
            <v>CR</v>
          </cell>
          <cell r="E4571">
            <v>151.83</v>
          </cell>
        </row>
        <row r="4572">
          <cell r="A4572">
            <v>7722</v>
          </cell>
          <cell r="B4572" t="str">
            <v>TUBO DE CONCRETO ARMADO PARA AGUAS PLUVIAIS, CLASSE PA-2, COM ENCAIXE PONTA E BOLSA, DIAMETRO NOMINAL DE 700 MM                                                                                                                                                                                                                                                                                                                                                                                           </v>
          </cell>
          <cell r="C4572" t="str">
            <v>M </v>
          </cell>
          <cell r="D4572" t="str">
            <v>CR</v>
          </cell>
          <cell r="E4572">
            <v>232.35</v>
          </cell>
        </row>
        <row r="4573">
          <cell r="A4573">
            <v>7763</v>
          </cell>
          <cell r="B4573" t="str">
            <v>TUBO DE CONCRETO ARMADO PARA AGUAS PLUVIAIS, CLASSE PA-2, COM ENCAIXE PONTA E BOLSA, DIAMETRO NOMINAL DE 800 MM                                                                                                                                                                                                                                                                                                                                                                                           </v>
          </cell>
          <cell r="C4573" t="str">
            <v>M </v>
          </cell>
          <cell r="D4573" t="str">
            <v>CR</v>
          </cell>
          <cell r="E4573">
            <v>283.08</v>
          </cell>
        </row>
        <row r="4574">
          <cell r="A4574">
            <v>7764</v>
          </cell>
          <cell r="B4574" t="str">
            <v>TUBO DE CONCRETO ARMADO PARA AGUAS PLUVIAIS, CLASSE PA-2, COM ENCAIXE PONTA E BOLSA, DIAMETRO NOMINAL DE 900 MM                                                                                                                                                                                                                                                                                                                                                                                           </v>
          </cell>
          <cell r="C4574" t="str">
            <v>M </v>
          </cell>
          <cell r="D4574" t="str">
            <v>CR</v>
          </cell>
          <cell r="E4574">
            <v>338.23</v>
          </cell>
        </row>
        <row r="4575">
          <cell r="A4575">
            <v>12572</v>
          </cell>
          <cell r="B4575" t="str">
            <v>TUBO DE CONCRETO ARMADO PARA AGUAS PLUVIAIS, CLASSE PA-3, COM ENCAIXE PONTA E BOLSA, DIAMETRO NOMINAL DE 1000 MM                                                                                                                                                                                                                                                                                                                                                                                          </v>
          </cell>
          <cell r="C4575" t="str">
            <v>M </v>
          </cell>
          <cell r="D4575" t="str">
            <v>CR</v>
          </cell>
          <cell r="E4575">
            <v>477.94</v>
          </cell>
        </row>
        <row r="4576">
          <cell r="A4576">
            <v>12573</v>
          </cell>
          <cell r="B4576" t="str">
            <v>TUBO DE CONCRETO ARMADO PARA AGUAS PLUVIAIS, CLASSE PA-3, COM ENCAIXE PONTA E BOLSA, DIAMETRO NOMINAL DE 1100 MM                                                                                                                                                                                                                                                                                                                                                                                          </v>
          </cell>
          <cell r="C4576" t="str">
            <v>M </v>
          </cell>
          <cell r="D4576" t="str">
            <v>CR</v>
          </cell>
          <cell r="E4576">
            <v>628.67</v>
          </cell>
        </row>
        <row r="4577">
          <cell r="A4577">
            <v>12574</v>
          </cell>
          <cell r="B4577" t="str">
            <v>TUBO DE CONCRETO ARMADO PARA AGUAS PLUVIAIS, CLASSE PA-3, COM ENCAIXE PONTA E BOLSA, DIAMETRO NOMINAL DE 1200 MM                                                                                                                                                                                                                                                                                                                                                                                          </v>
          </cell>
          <cell r="C4577" t="str">
            <v>M </v>
          </cell>
          <cell r="D4577" t="str">
            <v>CR</v>
          </cell>
          <cell r="E4577">
            <v>760.14</v>
          </cell>
        </row>
        <row r="4578">
          <cell r="A4578">
            <v>12575</v>
          </cell>
          <cell r="B4578" t="str">
            <v>TUBO DE CONCRETO ARMADO PARA AGUAS PLUVIAIS, CLASSE PA-3, COM ENCAIXE PONTA E BOLSA, DIAMETRO NOMINAL DE 1500 MM                                                                                                                                                                                                                                                                                                                                                                                          </v>
          </cell>
          <cell r="C4578" t="str">
            <v>M </v>
          </cell>
          <cell r="D4578" t="str">
            <v>CR</v>
          </cell>
          <cell r="E4578">
            <v>1154.41</v>
          </cell>
        </row>
        <row r="4579">
          <cell r="A4579">
            <v>12576</v>
          </cell>
          <cell r="B4579" t="str">
            <v>TUBO DE CONCRETO ARMADO PARA AGUAS PLUVIAIS, CLASSE PA-3, COM ENCAIXE PONTA E BOLSA, DIAMETRO NOMINAL DE 400 MM                                                                                                                                                                                                                                                                                                                                                                                           </v>
          </cell>
          <cell r="C4579" t="str">
            <v>M </v>
          </cell>
          <cell r="D4579" t="str">
            <v>CR</v>
          </cell>
          <cell r="E4579">
            <v>139.7</v>
          </cell>
        </row>
        <row r="4580">
          <cell r="A4580">
            <v>12577</v>
          </cell>
          <cell r="B4580" t="str">
            <v>TUBO DE CONCRETO ARMADO PARA AGUAS PLUVIAIS, CLASSE PA-3, COM ENCAIXE PONTA E BOLSA, DIAMETRO NOMINAL DE 500 MM                                                                                                                                                                                                                                                                                                                                                                                           </v>
          </cell>
          <cell r="C4580" t="str">
            <v>M </v>
          </cell>
          <cell r="D4580" t="str">
            <v>CR</v>
          </cell>
          <cell r="E4580">
            <v>188.23</v>
          </cell>
        </row>
        <row r="4581">
          <cell r="A4581">
            <v>12578</v>
          </cell>
          <cell r="B4581" t="str">
            <v>TUBO DE CONCRETO ARMADO PARA AGUAS PLUVIAIS, CLASSE PA-3, COM ENCAIXE PONTA E BOLSA, DIAMETRO NOMINAL DE 600 MM                                                                                                                                                                                                                                                                                                                                                                                           </v>
          </cell>
          <cell r="C4581" t="str">
            <v>M </v>
          </cell>
          <cell r="D4581" t="str">
            <v>CR</v>
          </cell>
          <cell r="E4581">
            <v>227.94</v>
          </cell>
        </row>
        <row r="4582">
          <cell r="A4582">
            <v>12579</v>
          </cell>
          <cell r="B4582" t="str">
            <v>TUBO DE CONCRETO ARMADO PARA AGUAS PLUVIAIS, CLASSE PA-3, COM ENCAIXE PONTA E BOLSA, DIAMETRO NOMINAL DE 700 MM                                                                                                                                                                                                                                                                                                                                                                                           </v>
          </cell>
          <cell r="C4582" t="str">
            <v>M </v>
          </cell>
          <cell r="D4582" t="str">
            <v>CR</v>
          </cell>
          <cell r="E4582">
            <v>392.64</v>
          </cell>
        </row>
        <row r="4583">
          <cell r="A4583">
            <v>12580</v>
          </cell>
          <cell r="B4583" t="str">
            <v>TUBO DE CONCRETO ARMADO PARA AGUAS PLUVIAIS, CLASSE PA-3, COM ENCAIXE PONTA E BOLSA, DIAMETRO NOMINAL DE 800 MM                                                                                                                                                                                                                                                                                                                                                                                           </v>
          </cell>
          <cell r="C4583" t="str">
            <v>M </v>
          </cell>
          <cell r="D4583" t="str">
            <v>CR</v>
          </cell>
          <cell r="E4583">
            <v>409.11</v>
          </cell>
        </row>
        <row r="4584">
          <cell r="A4584">
            <v>12581</v>
          </cell>
          <cell r="B4584" t="str">
            <v>TUBO DE CONCRETO ARMADO PARA AGUAS PLUVIAIS, CLASSE PA-3, COM ENCAIXE PONTA E BOLSA, DIAMETRO NOMINAL DE 900 MM                                                                                                                                                                                                                                                                                                                                                                                           </v>
          </cell>
          <cell r="C4584" t="str">
            <v>M </v>
          </cell>
          <cell r="D4584" t="str">
            <v>CR</v>
          </cell>
          <cell r="E4584">
            <v>438.23</v>
          </cell>
        </row>
        <row r="4585">
          <cell r="A4585">
            <v>7720</v>
          </cell>
          <cell r="B4585" t="str">
            <v>TUBO DE CONCRETO ARMADO PARA ESGOTO SANITARIO, CLASSE EA-2, COM ENCAIXE PONTA E BOLSA, COM JUNTA ELASTICA, DIAMETRO NOMINAL DE 1000 MM                                                                                                                                                                                                                                                                                                                                                                    </v>
          </cell>
          <cell r="C4585" t="str">
            <v>M </v>
          </cell>
          <cell r="D4585" t="str">
            <v>CR</v>
          </cell>
          <cell r="E4585">
            <v>685.29</v>
          </cell>
        </row>
        <row r="4586">
          <cell r="A4586">
            <v>40335</v>
          </cell>
          <cell r="B4586" t="str">
            <v>TUBO DE CONCRETO ARMADO PARA ESGOTO SANITARIO, CLASSE EA-2, COM ENCAIXE PONTA E BOLSA, COM JUNTA ELASTICA, DIAMETRO NOMINAL DE 300 MM                                                                                                                                                                                                                                                                                                                                                                     </v>
          </cell>
          <cell r="C4586" t="str">
            <v>M </v>
          </cell>
          <cell r="D4586" t="str">
            <v>CR</v>
          </cell>
          <cell r="E4586">
            <v>143.38</v>
          </cell>
        </row>
        <row r="4587">
          <cell r="A4587">
            <v>7740</v>
          </cell>
          <cell r="B4587" t="str">
            <v>TUBO DE CONCRETO ARMADO PARA ESGOTO SANITARIO, CLASSE EA-2, COM ENCAIXE PONTA E BOLSA, COM JUNTA ELASTICA, DIAMETRO NOMINAL DE 400 MM                                                                                                                                                                                                                                                                                                                                                                     </v>
          </cell>
          <cell r="C4587" t="str">
            <v>M </v>
          </cell>
          <cell r="D4587" t="str">
            <v>CR</v>
          </cell>
          <cell r="E4587">
            <v>147.05</v>
          </cell>
        </row>
        <row r="4588">
          <cell r="A4588">
            <v>7741</v>
          </cell>
          <cell r="B4588" t="str">
            <v>TUBO DE CONCRETO ARMADO PARA ESGOTO SANITARIO, CLASSE EA-2, COM ENCAIXE PONTA E BOLSA, COM JUNTA ELASTICA, DIAMETRO NOMINAL DE 500 MM                                                                                                                                                                                                                                                                                                                                                                     </v>
          </cell>
          <cell r="C4588" t="str">
            <v>M </v>
          </cell>
          <cell r="D4588" t="str">
            <v>CR</v>
          </cell>
          <cell r="E4588">
            <v>272.05</v>
          </cell>
        </row>
        <row r="4589">
          <cell r="A4589">
            <v>7774</v>
          </cell>
          <cell r="B4589" t="str">
            <v>TUBO DE CONCRETO ARMADO PARA ESGOTO SANITARIO, CLASSE EA-2, COM ENCAIXE PONTA E BOLSA, COM JUNTA ELASTICA, DIAMETRO NOMINAL DE 600 MM                                                                                                                                                                                                                                                                                                                                                                     </v>
          </cell>
          <cell r="C4589" t="str">
            <v>M </v>
          </cell>
          <cell r="D4589" t="str">
            <v>CR</v>
          </cell>
          <cell r="E4589">
            <v>333.82</v>
          </cell>
        </row>
        <row r="4590">
          <cell r="A4590">
            <v>7744</v>
          </cell>
          <cell r="B4590" t="str">
            <v>TUBO DE CONCRETO ARMADO PARA ESGOTO SANITARIO, CLASSE EA-2, COM ENCAIXE PONTA E BOLSA, COM JUNTA ELASTICA, DIAMETRO NOMINAL DE 700 MM                                                                                                                                                                                                                                                                                                                                                                     </v>
          </cell>
          <cell r="C4590" t="str">
            <v>M </v>
          </cell>
          <cell r="D4590" t="str">
            <v>CR</v>
          </cell>
          <cell r="E4590">
            <v>436.02</v>
          </cell>
        </row>
        <row r="4591">
          <cell r="A4591">
            <v>7773</v>
          </cell>
          <cell r="B4591" t="str">
            <v>TUBO DE CONCRETO ARMADO PARA ESGOTO SANITARIO, CLASSE EA-2, COM ENCAIXE PONTA E BOLSA, COM JUNTA ELASTICA, DIAMETRO NOMINAL DE 800 MM                                                                                                                                                                                                                                                                                                                                                                     </v>
          </cell>
          <cell r="C4591" t="str">
            <v>M </v>
          </cell>
          <cell r="D4591" t="str">
            <v>CR</v>
          </cell>
          <cell r="E4591">
            <v>445.66</v>
          </cell>
        </row>
        <row r="4592">
          <cell r="A4592">
            <v>7754</v>
          </cell>
          <cell r="B4592" t="str">
            <v>TUBO DE CONCRETO ARMADO PARA ESGOTO SANITARIO, CLASSE EA-2, COM ENCAIXE PONTA E BOLSA, COM JUNTA ELASTICA, DIAMETRO NOMINAL DE 900 MM                                                                                                                                                                                                                                                                                                                                                                     </v>
          </cell>
          <cell r="C4592" t="str">
            <v>M </v>
          </cell>
          <cell r="D4592" t="str">
            <v>CR</v>
          </cell>
          <cell r="E4592">
            <v>675.73</v>
          </cell>
        </row>
        <row r="4593">
          <cell r="A4593">
            <v>7735</v>
          </cell>
          <cell r="B4593" t="str">
            <v>TUBO DE CONCRETO ARMADO PARA ESGOTO SANITARIO, CLASSE EA-3, COM ENCAIXE PONTA E BOLSA, COM JUNTA ELASTICA, DIAMETRO NOMINAL DE 1000 MM                                                                                                                                                                                                                                                                                                                                                                    </v>
          </cell>
          <cell r="C4593" t="str">
            <v>M </v>
          </cell>
          <cell r="D4593" t="str">
            <v>CR</v>
          </cell>
          <cell r="E4593">
            <v>875</v>
          </cell>
        </row>
        <row r="4594">
          <cell r="A4594">
            <v>7755</v>
          </cell>
          <cell r="B4594" t="str">
            <v>TUBO DE CONCRETO ARMADO PARA ESGOTO SANITARIO, CLASSE EA-3, COM ENCAIXE PONTA E BOLSA, COM JUNTA ELASTICA, DIAMETRO NOMINAL DE 400 MM                                                                                                                                                                                                                                                                                                                                                                     </v>
          </cell>
          <cell r="C4594" t="str">
            <v>M </v>
          </cell>
          <cell r="D4594" t="str">
            <v>CR</v>
          </cell>
          <cell r="E4594">
            <v>173.52</v>
          </cell>
        </row>
        <row r="4595">
          <cell r="A4595">
            <v>7776</v>
          </cell>
          <cell r="B4595" t="str">
            <v>TUBO DE CONCRETO ARMADO PARA ESGOTO SANITARIO, CLASSE EA-3, COM ENCAIXE PONTA E BOLSA, COM JUNTA ELASTICA, DIAMETRO NOMINAL DE 500 MM                                                                                                                                                                                                                                                                                                                                                                     </v>
          </cell>
          <cell r="C4595" t="str">
            <v>M </v>
          </cell>
          <cell r="D4595" t="str">
            <v>CR</v>
          </cell>
          <cell r="E4595">
            <v>361.76</v>
          </cell>
        </row>
        <row r="4596">
          <cell r="A4596">
            <v>7743</v>
          </cell>
          <cell r="B4596" t="str">
            <v>TUBO DE CONCRETO ARMADO PARA ESGOTO SANITARIO, CLASSE EA-3, COM ENCAIXE PONTA E BOLSA, COM JUNTA ELASTICA, DIAMETRO NOMINAL DE 600 MM                                                                                                                                                                                                                                                                                                                                                                     </v>
          </cell>
          <cell r="C4596" t="str">
            <v>M </v>
          </cell>
          <cell r="D4596" t="str">
            <v>CR</v>
          </cell>
          <cell r="E4596">
            <v>383.08</v>
          </cell>
        </row>
        <row r="4597">
          <cell r="A4597">
            <v>7733</v>
          </cell>
          <cell r="B4597" t="str">
            <v>TUBO DE CONCRETO ARMADO PARA ESGOTO SANITARIO, CLASSE EA-3, COM ENCAIXE PONTA E BOLSA, COM JUNTA ELASTICA, DIAMETRO NOMINAL DE 700 MM                                                                                                                                                                                                                                                                                                                                                                     </v>
          </cell>
          <cell r="C4597" t="str">
            <v>M </v>
          </cell>
          <cell r="D4597" t="str">
            <v>CR</v>
          </cell>
          <cell r="E4597">
            <v>500</v>
          </cell>
        </row>
        <row r="4598">
          <cell r="A4598">
            <v>7775</v>
          </cell>
          <cell r="B4598" t="str">
            <v>TUBO DE CONCRETO ARMADO PARA ESGOTO SANITARIO, CLASSE EA-3, COM ENCAIXE PONTA E BOLSA, COM JUNTA ELASTICA, DIAMETRO NOMINAL DE 800 MM                                                                                                                                                                                                                                                                                                                                                                     </v>
          </cell>
          <cell r="C4598" t="str">
            <v>M </v>
          </cell>
          <cell r="D4598" t="str">
            <v>CR</v>
          </cell>
          <cell r="E4598">
            <v>547.79</v>
          </cell>
        </row>
        <row r="4599">
          <cell r="A4599">
            <v>7734</v>
          </cell>
          <cell r="B4599" t="str">
            <v>TUBO DE CONCRETO ARMADO PARA ESGOTO SANITARIO, CLASSE EA-3, COM ENCAIXE PONTA E BOLSA, COM JUNTA ELASTICA, DIAMETRO NOMINAL DE 900 MM                                                                                                                                                                                                                                                                                                                                                                     </v>
          </cell>
          <cell r="C4599" t="str">
            <v>M </v>
          </cell>
          <cell r="D4599" t="str">
            <v>CR</v>
          </cell>
          <cell r="E4599">
            <v>775.73</v>
          </cell>
        </row>
        <row r="4600">
          <cell r="A4600">
            <v>37449</v>
          </cell>
          <cell r="B4600" t="str">
            <v>TUBO DE CONCRETO SIMPLES PARA AGUAS PLUVIAIS, CLASSE PS1, COM ENCAIXE MACHO E FEMEA, DIAMETRO NOMINAL DE 200 MM                                                                                                                                                                                                                                                                                                                                                                                           </v>
          </cell>
          <cell r="C4600" t="str">
            <v>M </v>
          </cell>
          <cell r="D4600" t="str">
            <v>AS</v>
          </cell>
          <cell r="E4600">
            <v>36.86</v>
          </cell>
        </row>
        <row r="4601">
          <cell r="A4601">
            <v>37450</v>
          </cell>
          <cell r="B4601" t="str">
            <v>TUBO DE CONCRETO SIMPLES PARA AGUAS PLUVIAIS, CLASSE PS1, COM ENCAIXE MACHO E FEMEA, DIAMETRO NOMINAL DE 300 MM                                                                                                                                                                                                                                                                                                                                                                                           </v>
          </cell>
          <cell r="C4601" t="str">
            <v>M </v>
          </cell>
          <cell r="D4601" t="str">
            <v>AS</v>
          </cell>
          <cell r="E4601">
            <v>51.61</v>
          </cell>
        </row>
        <row r="4602">
          <cell r="A4602">
            <v>37451</v>
          </cell>
          <cell r="B4602" t="str">
            <v>TUBO DE CONCRETO SIMPLES PARA AGUAS PLUVIAIS, CLASSE PS1, COM ENCAIXE MACHO E FEMEA, DIAMETRO NOMINAL DE 400 MM                                                                                                                                                                                                                                                                                                                                                                                           </v>
          </cell>
          <cell r="C4602" t="str">
            <v>M </v>
          </cell>
          <cell r="D4602" t="str">
            <v>AS</v>
          </cell>
          <cell r="E4602">
            <v>72.05</v>
          </cell>
        </row>
        <row r="4603">
          <cell r="A4603">
            <v>37452</v>
          </cell>
          <cell r="B4603" t="str">
            <v>TUBO DE CONCRETO SIMPLES PARA AGUAS PLUVIAIS, CLASSE PS1, COM ENCAIXE MACHO E FEMEA, DIAMETRO NOMINAL DE 500 MM                                                                                                                                                                                                                                                                                                                                                                                           </v>
          </cell>
          <cell r="C4603" t="str">
            <v>M </v>
          </cell>
          <cell r="D4603" t="str">
            <v>AS</v>
          </cell>
          <cell r="E4603">
            <v>104.72</v>
          </cell>
        </row>
        <row r="4604">
          <cell r="A4604">
            <v>37453</v>
          </cell>
          <cell r="B4604" t="str">
            <v>TUBO DE CONCRETO SIMPLES PARA AGUAS PLUVIAIS, CLASSE PS1, COM ENCAIXE MACHO E FEMEA, DIAMETRO NOMINAL DE 600 MM                                                                                                                                                                                                                                                                                                                                                                                           </v>
          </cell>
          <cell r="C4604" t="str">
            <v>M </v>
          </cell>
          <cell r="D4604" t="str">
            <v>AS</v>
          </cell>
          <cell r="E4604">
            <v>120.6</v>
          </cell>
        </row>
        <row r="4605">
          <cell r="A4605">
            <v>7778</v>
          </cell>
          <cell r="B4605" t="str">
            <v>TUBO DE CONCRETO SIMPLES PARA AGUAS PLUVIAIS, CLASSE PS1, COM ENCAIXE PONTA E BOLSA, DIAMETRO NOMINAL DE 200 MM                                                                                                                                                                                                                                                                                                                                                                                           </v>
          </cell>
          <cell r="C4605" t="str">
            <v>M </v>
          </cell>
          <cell r="D4605" t="str">
            <v>AS</v>
          </cell>
          <cell r="E4605">
            <v>45.24</v>
          </cell>
        </row>
        <row r="4606">
          <cell r="A4606">
            <v>7796</v>
          </cell>
          <cell r="B4606" t="str">
            <v>TUBO DE CONCRETO SIMPLES PARA AGUAS PLUVIAIS, CLASSE PS1, COM ENCAIXE PONTA E BOLSA, DIAMETRO NOMINAL DE 300 MM                                                                                                                                                                                                                                                                                                                                                                                           </v>
          </cell>
          <cell r="C4606" t="str">
            <v>M </v>
          </cell>
          <cell r="D4606" t="str">
            <v>AS</v>
          </cell>
          <cell r="E4606">
            <v>62</v>
          </cell>
        </row>
        <row r="4607">
          <cell r="A4607">
            <v>7781</v>
          </cell>
          <cell r="B4607" t="str">
            <v>TUBO DE CONCRETO SIMPLES PARA AGUAS PLUVIAIS, CLASSE PS1, COM ENCAIXE PONTA E BOLSA, DIAMETRO NOMINAL DE 400 MM                                                                                                                                                                                                                                                                                                                                                                                           </v>
          </cell>
          <cell r="C4607" t="str">
            <v>M </v>
          </cell>
          <cell r="D4607" t="str">
            <v>AS</v>
          </cell>
          <cell r="E4607">
            <v>73.26</v>
          </cell>
        </row>
        <row r="4608">
          <cell r="A4608">
            <v>7795</v>
          </cell>
          <cell r="B4608" t="str">
            <v>TUBO DE CONCRETO SIMPLES PARA AGUAS PLUVIAIS, CLASSE PS1, COM ENCAIXE PONTA E BOLSA, DIAMETRO NOMINAL DE 500 MM                                                                                                                                                                                                                                                                                                                                                                                           </v>
          </cell>
          <cell r="C4608" t="str">
            <v>M </v>
          </cell>
          <cell r="D4608" t="str">
            <v>AS</v>
          </cell>
          <cell r="E4608">
            <v>109.04</v>
          </cell>
        </row>
        <row r="4609">
          <cell r="A4609">
            <v>7791</v>
          </cell>
          <cell r="B4609" t="str">
            <v>TUBO DE CONCRETO SIMPLES PARA AGUAS PLUVIAIS, CLASSE PS1, COM ENCAIXE PONTA E BOLSA, DIAMETRO NOMINAL DE 600 MM                                                                                                                                                                                                                                                                                                                                                                                           </v>
          </cell>
          <cell r="C4609" t="str">
            <v>M </v>
          </cell>
          <cell r="D4609" t="str">
            <v>AS</v>
          </cell>
          <cell r="E4609">
            <v>130.53</v>
          </cell>
        </row>
        <row r="4610">
          <cell r="A4610">
            <v>7783</v>
          </cell>
          <cell r="B4610" t="str">
            <v>TUBO DE CONCRETO SIMPLES PARA AGUAS PLUVIAIS, CLASSE PS2, COM ENCAIXE PONTA E BOLSA, DIAMETRO NOMINAL DE 200 MM                                                                                                                                                                                                                                                                                                                                                                                           </v>
          </cell>
          <cell r="C4610" t="str">
            <v>M </v>
          </cell>
          <cell r="D4610" t="str">
            <v>AS</v>
          </cell>
          <cell r="E4610">
            <v>46.25</v>
          </cell>
        </row>
        <row r="4611">
          <cell r="A4611">
            <v>7790</v>
          </cell>
          <cell r="B4611" t="str">
            <v>TUBO DE CONCRETO SIMPLES PARA AGUAS PLUVIAIS, CLASSE PS2, COM ENCAIXE PONTA E BOLSA, DIAMETRO NOMINAL DE 300 MM                                                                                                                                                                                                                                                                                                                                                                                           </v>
          </cell>
          <cell r="C4611" t="str">
            <v>M </v>
          </cell>
          <cell r="D4611" t="str">
            <v>AS</v>
          </cell>
          <cell r="E4611">
            <v>72.89</v>
          </cell>
        </row>
        <row r="4612">
          <cell r="A4612">
            <v>7785</v>
          </cell>
          <cell r="B4612" t="str">
            <v>TUBO DE CONCRETO SIMPLES PARA AGUAS PLUVIAIS, CLASSE PS2, COM ENCAIXE PONTA E BOLSA, DIAMETRO NOMINAL DE 400 MM                                                                                                                                                                                                                                                                                                                                                                                           </v>
          </cell>
          <cell r="C4612" t="str">
            <v>M </v>
          </cell>
          <cell r="D4612" t="str">
            <v>AS</v>
          </cell>
          <cell r="E4612">
            <v>80.43</v>
          </cell>
        </row>
        <row r="4613">
          <cell r="A4613">
            <v>7792</v>
          </cell>
          <cell r="B4613" t="str">
            <v>TUBO DE CONCRETO SIMPLES PARA AGUAS PLUVIAIS, CLASSE PS2, COM ENCAIXE PONTA E BOLSA, DIAMETRO NOMINAL DE 500 MM                                                                                                                                                                                                                                                                                                                                                                                           </v>
          </cell>
          <cell r="C4613" t="str">
            <v>M </v>
          </cell>
          <cell r="D4613" t="str">
            <v>AS</v>
          </cell>
          <cell r="E4613">
            <v>114.07</v>
          </cell>
        </row>
        <row r="4614">
          <cell r="A4614">
            <v>7793</v>
          </cell>
          <cell r="B4614" t="str">
            <v>TUBO DE CONCRETO SIMPLES PARA AGUAS PLUVIAIS, CLASSE PS2, COM ENCAIXE PONTA E BOLSA, DIAMETRO NOMINAL DE 600 MM                                                                                                                                                                                                                                                                                                                                                                                           </v>
          </cell>
          <cell r="C4614" t="str">
            <v>M </v>
          </cell>
          <cell r="D4614" t="str">
            <v>AS</v>
          </cell>
          <cell r="E4614">
            <v>134.72</v>
          </cell>
        </row>
        <row r="4615">
          <cell r="A4615">
            <v>13159</v>
          </cell>
          <cell r="B4615" t="str">
            <v>TUBO DE CONCRETO SIMPLES PARA ESGOTO SANITARIO, CLASSE ES, COM ENCAIXE PONTA E BOLSA, COM JUNTA ELASTICA, DIAMETRO NOMINAL DE 400 MM                                                                                                                                                                                                                                                                                                                                                                      </v>
          </cell>
          <cell r="C4615" t="str">
            <v>M </v>
          </cell>
          <cell r="D4615" t="str">
            <v>AS</v>
          </cell>
          <cell r="E4615">
            <v>117.29</v>
          </cell>
        </row>
        <row r="4616">
          <cell r="A4616">
            <v>13168</v>
          </cell>
          <cell r="B4616" t="str">
            <v>TUBO DE CONCRETO SIMPLES PARA ESGOTO SANITARIO, CLASSE ES, COM ENCAIXE PONTA E BOLSA, COM JUNTA ELASTICA, DIAMETRO NOMINAL DE 500 MM                                                                                                                                                                                                                                                                                                                                                                      </v>
          </cell>
          <cell r="C4616" t="str">
            <v>M </v>
          </cell>
          <cell r="D4616" t="str">
            <v>AS</v>
          </cell>
          <cell r="E4616">
            <v>142.43</v>
          </cell>
        </row>
        <row r="4617">
          <cell r="A4617">
            <v>13173</v>
          </cell>
          <cell r="B4617" t="str">
            <v>TUBO DE CONCRETO SIMPLES PARA ESGOTO SANITARIO, CLASSE ES, COM ENCAIXE PONTA E BOLSA, COM JUNTA ELASTICA, DIAMETRO NOMINAL DE 600 MM                                                                                                                                                                                                                                                                                                                                                                      </v>
          </cell>
          <cell r="C4617" t="str">
            <v>M </v>
          </cell>
          <cell r="D4617" t="str">
            <v>AS</v>
          </cell>
          <cell r="E4617">
            <v>192.7</v>
          </cell>
        </row>
        <row r="4618">
          <cell r="A4618">
            <v>12583</v>
          </cell>
          <cell r="B4618" t="str">
            <v>TUBO DE CONCRETO SIMPLES POROSO PARA DRENAGEM (DRENO POROSO), COM ENCAIXE MACHO E FEMEA, DIAMETRO NOMINAL DE 200 MM                                                                                                                                                                                                                                                                                                                                                                                       </v>
          </cell>
          <cell r="C4618" t="str">
            <v>M </v>
          </cell>
          <cell r="D4618" t="str">
            <v>AS</v>
          </cell>
          <cell r="E4618">
            <v>38.54</v>
          </cell>
        </row>
        <row r="4619">
          <cell r="A4619">
            <v>12584</v>
          </cell>
          <cell r="B4619" t="str">
            <v>TUBO DE CONCRETO SIMPLES POROSO PARA DRENAGEM (DRENO POROSO), COM ENCAIXE MACHO E FEMEA, DIAMETRO NOMINAL DE 300 MM                                                                                                                                                                                                                                                                                                                                                                                       </v>
          </cell>
          <cell r="C4619" t="str">
            <v>M </v>
          </cell>
          <cell r="D4619" t="str">
            <v>AS</v>
          </cell>
          <cell r="E4619">
            <v>50.27</v>
          </cell>
        </row>
        <row r="4620">
          <cell r="A4620">
            <v>12613</v>
          </cell>
          <cell r="B4620" t="str">
            <v>TUBO DE DESCARGA, TIPO BENGALA, PARA LIGACAO CAIXA DE DESCARGA - EMBUTIR, PVC, 40 MM X 150 CM                                                                                                                                                                                                                                                                                                                                                                                                             </v>
          </cell>
          <cell r="C4620" t="str">
            <v>UND</v>
          </cell>
          <cell r="D4620" t="str">
            <v>CR</v>
          </cell>
          <cell r="E4620">
            <v>17.52</v>
          </cell>
        </row>
        <row r="4621">
          <cell r="A4621">
            <v>1031</v>
          </cell>
          <cell r="B4621" t="str">
            <v>TUBO DE DESCIDA EXTERNO, DE PVC, PARA CAIXA DE DESCARGA EXTERNA ALTA - DIAMETRO DE 40 MM E ALTURA DE APROXIMADAMENTE 1,55 M                                                                                                                                                                                                                                                                                                                                                                               </v>
          </cell>
          <cell r="C4621" t="str">
            <v>UND</v>
          </cell>
          <cell r="D4621" t="str">
            <v>CR</v>
          </cell>
          <cell r="E4621">
            <v>13.47</v>
          </cell>
        </row>
        <row r="4622">
          <cell r="A4622">
            <v>39707</v>
          </cell>
          <cell r="B4622" t="str">
            <v>TUBO DE ESPUMA DE POLIETILENO EXPANDIDO FLEXIVEL PARA ISOLAMENTO TERMICO DE TUBULACAO DE AR CONDICIONADO, AGUA QUENTE,  DN 1 1/2", E= 10 MM                                                                                                                                                                                                                                                                                                                                                               </v>
          </cell>
          <cell r="C4622" t="str">
            <v>M </v>
          </cell>
          <cell r="D4622" t="str">
            <v>AS</v>
          </cell>
          <cell r="E4622">
            <v>4.16</v>
          </cell>
        </row>
        <row r="4623">
          <cell r="A4623">
            <v>39708</v>
          </cell>
          <cell r="B4623" t="str">
            <v>TUBO DE ESPUMA DE POLIETILENO EXPANDIDO FLEXIVEL PARA ISOLAMENTO TERMICO DE TUBULACAO DE AR CONDICIONADO, AGUA QUENTE,  DN 1 1/4", E= 10 MM                                                                                                                                                                                                                                                                                                                                                               </v>
          </cell>
          <cell r="C4623" t="str">
            <v>M </v>
          </cell>
          <cell r="D4623" t="str">
            <v>AS</v>
          </cell>
          <cell r="E4623">
            <v>4.03</v>
          </cell>
        </row>
        <row r="4624">
          <cell r="A4624">
            <v>39710</v>
          </cell>
          <cell r="B4624" t="str">
            <v>TUBO DE ESPUMA DE POLIETILENO EXPANDIDO FLEXIVEL PARA ISOLAMENTO TERMICO DE TUBULACAO DE AR CONDICIONADO, AGUA QUENTE,  DN 1 1/8", E= 10 MM                                                                                                                                                                                                                                                                                                                                                               </v>
          </cell>
          <cell r="C4624" t="str">
            <v>M </v>
          </cell>
          <cell r="D4624" t="str">
            <v>AS</v>
          </cell>
          <cell r="E4624">
            <v>2.84</v>
          </cell>
        </row>
        <row r="4625">
          <cell r="A4625">
            <v>39709</v>
          </cell>
          <cell r="B4625" t="str">
            <v>TUBO DE ESPUMA DE POLIETILENO EXPANDIDO FLEXIVEL PARA ISOLAMENTO TERMICO DE TUBULACAO DE AR CONDICIONADO, AGUA QUENTE,  DN 1 3/8", E= 10 MM                                                                                                                                                                                                                                                                                                                                                               </v>
          </cell>
          <cell r="C4625" t="str">
            <v>M </v>
          </cell>
          <cell r="D4625" t="str">
            <v>AS</v>
          </cell>
          <cell r="E4625">
            <v>3.93</v>
          </cell>
        </row>
        <row r="4626">
          <cell r="A4626">
            <v>39711</v>
          </cell>
          <cell r="B4626" t="str">
            <v>TUBO DE ESPUMA DE POLIETILENO EXPANDIDO FLEXIVEL PARA ISOLAMENTO TERMICO DE TUBULACAO DE AR CONDICIONADO, AGUA QUENTE,  DN 1 5/8", E= 10 MM                                                                                                                                                                                                                                                                                                                                                               </v>
          </cell>
          <cell r="C4626" t="str">
            <v>M </v>
          </cell>
          <cell r="D4626" t="str">
            <v>AS</v>
          </cell>
          <cell r="E4626">
            <v>4.42</v>
          </cell>
        </row>
        <row r="4627">
          <cell r="A4627">
            <v>39712</v>
          </cell>
          <cell r="B4627" t="str">
            <v>TUBO DE ESPUMA DE POLIETILENO EXPANDIDO FLEXIVEL PARA ISOLAMENTO TERMICO DE TUBULACAO DE AR CONDICIONADO, AGUA QUENTE,  DN 1/2", E= 10 MM                                                                                                                                                                                                                                                                                                                                                                 </v>
          </cell>
          <cell r="C4627" t="str">
            <v>M </v>
          </cell>
          <cell r="D4627" t="str">
            <v>AS</v>
          </cell>
          <cell r="E4627">
            <v>1.55</v>
          </cell>
        </row>
        <row r="4628">
          <cell r="A4628">
            <v>39713</v>
          </cell>
          <cell r="B4628" t="str">
            <v>TUBO DE ESPUMA DE POLIETILENO EXPANDIDO FLEXIVEL PARA ISOLAMENTO TERMICO DE TUBULACAO DE AR CONDICIONADO, AGUA QUENTE,  DN 1/4", E= 10 MM                                                                                                                                                                                                                                                                                                                                                                 </v>
          </cell>
          <cell r="C4628" t="str">
            <v>M </v>
          </cell>
          <cell r="D4628" t="str">
            <v>AS</v>
          </cell>
          <cell r="E4628">
            <v>1.22</v>
          </cell>
        </row>
        <row r="4629">
          <cell r="A4629">
            <v>39714</v>
          </cell>
          <cell r="B4629" t="str">
            <v>TUBO DE ESPUMA DE POLIETILENO EXPANDIDO FLEXIVEL PARA ISOLAMENTO TERMICO DE TUBULACAO DE AR CONDICIONADO, AGUA QUENTE,  DN 1", E= 10 MM                                                                                                                                                                                                                                                                                                                                                                   </v>
          </cell>
          <cell r="C4629" t="str">
            <v>M </v>
          </cell>
          <cell r="D4629" t="str">
            <v>AS</v>
          </cell>
          <cell r="E4629">
            <v>2.8</v>
          </cell>
        </row>
        <row r="4630">
          <cell r="A4630">
            <v>39715</v>
          </cell>
          <cell r="B4630" t="str">
            <v>TUBO DE ESPUMA DE POLIETILENO EXPANDIDO FLEXIVEL PARA ISOLAMENTO TERMICO DE TUBULACAO DE AR CONDICIONADO, AGUA QUENTE,  DN 3/4", E= 10 MM                                                                                                                                                                                                                                                                                                                                                                 </v>
          </cell>
          <cell r="C4630" t="str">
            <v>M </v>
          </cell>
          <cell r="D4630" t="str">
            <v>AS</v>
          </cell>
          <cell r="E4630">
            <v>2</v>
          </cell>
        </row>
        <row r="4631">
          <cell r="A4631">
            <v>39716</v>
          </cell>
          <cell r="B4631" t="str">
            <v>TUBO DE ESPUMA DE POLIETILENO EXPANDIDO FLEXIVEL PARA ISOLAMENTO TERMICO DE TUBULACAO DE AR CONDICIONADO, AGUA QUENTE,  DN 3/8", E= 10 MM                                                                                                                                                                                                                                                                                                                                                                 </v>
          </cell>
          <cell r="C4631" t="str">
            <v>M </v>
          </cell>
          <cell r="D4631" t="str">
            <v>AS</v>
          </cell>
          <cell r="E4631">
            <v>1.51</v>
          </cell>
        </row>
        <row r="4632">
          <cell r="A4632">
            <v>39718</v>
          </cell>
          <cell r="B4632" t="str">
            <v>TUBO DE ESPUMA DE POLIETILENO EXPANDIDO FLEXIVEL PARA ISOLAMENTO TERMICO DE TUBULACAO DE AR CONDICIONADO, AGUA QUENTE,  DN 7/8", E= 10 MM                                                                                                                                                                                                                                                                                                                                                                 </v>
          </cell>
          <cell r="C4632" t="str">
            <v>M </v>
          </cell>
          <cell r="D4632" t="str">
            <v>AS</v>
          </cell>
          <cell r="E4632">
            <v>2.58</v>
          </cell>
        </row>
        <row r="4633">
          <cell r="A4633">
            <v>9813</v>
          </cell>
          <cell r="B4633" t="str">
            <v>TUBO DE POLIETILENO DE ALTA DENSIDADE (PEAD), PE-80, DE = 20 MM X 2,3 MM DE PAREDE, PARA LIGACAO DE AGUA PREDIAL (NBR 15561)                                                                                                                                                                                                                                                                                                                                                                              </v>
          </cell>
          <cell r="C4633" t="str">
            <v>M </v>
          </cell>
          <cell r="D4633" t="str">
            <v>AS</v>
          </cell>
          <cell r="E4633">
            <v>5.2</v>
          </cell>
        </row>
        <row r="4634">
          <cell r="A4634">
            <v>9815</v>
          </cell>
          <cell r="B4634" t="str">
            <v>TUBO DE POLIETILENO DE ALTA DENSIDADE (PEAD), PE-80, DE = 32 MM X 3,0 MM DE PAREDE, PARA LIGACAO DE AGUA PREDIAL (NBR 15561)                                                                                                                                                                                                                                                                                                                                                                              </v>
          </cell>
          <cell r="C4634" t="str">
            <v>M </v>
          </cell>
          <cell r="D4634" t="str">
            <v>AS</v>
          </cell>
          <cell r="E4634">
            <v>10.27</v>
          </cell>
        </row>
        <row r="4635">
          <cell r="A4635">
            <v>44543</v>
          </cell>
          <cell r="B4635" t="str">
            <v>TUBO DE POLIETILENO DE ALTA DENSIDADE, PEAD, PE-80, DE = 1000 MM X 38,5 MM PAREDE, ( SDR 26 - PN 05 ) PARA REDE DE AGUA OU ESGOTO ( NBR 15561)                                                                                                                                                                                                                                                                                                                                                            </v>
          </cell>
          <cell r="C4635" t="str">
            <v>M </v>
          </cell>
          <cell r="D4635" t="str">
            <v>AS</v>
          </cell>
          <cell r="E4635">
            <v>5109.86</v>
          </cell>
        </row>
        <row r="4636">
          <cell r="A4636">
            <v>44526</v>
          </cell>
          <cell r="B4636" t="str">
            <v>TUBO DE POLIETILENO DE ALTA DENSIDADE, PEAD, PE-80, DE = 110 MM X 10,0 MM PAREDE, ( SDR 11 - PN 12,5 ) PARA REDE DE AGUA OU ESGOTO ( NBR 15561)                                                                                                                                                                                                                                                                                                                                                           </v>
          </cell>
          <cell r="C4636" t="str">
            <v>M </v>
          </cell>
          <cell r="D4636" t="str">
            <v>AS</v>
          </cell>
          <cell r="E4636">
            <v>125.23</v>
          </cell>
        </row>
        <row r="4637">
          <cell r="A4637">
            <v>44545</v>
          </cell>
          <cell r="B4637" t="str">
            <v>TUBO DE POLIETILENO DE ALTA DENSIDADE, PEAD, PE-80, DE = 160 MM X 14,6 MM PAREDE, (SDR 11 - PN 12,5 ) PARA REDE DE AGUA OU ESGOTO ( NBR 15561)                                                                                                                                                                                                                                                                                                                                                            </v>
          </cell>
          <cell r="C4637" t="str">
            <v>M </v>
          </cell>
          <cell r="D4637" t="str">
            <v>AS</v>
          </cell>
          <cell r="E4637">
            <v>268.82</v>
          </cell>
        </row>
        <row r="4638">
          <cell r="A4638">
            <v>44525</v>
          </cell>
          <cell r="B4638" t="str">
            <v>TUBO DE POLIETILENO DE ALTA DENSIDADE, PEAD, PE-80, DE = 900 MM X 34,7 MM PAREDE, ( SDR 26 - PN 05 ) PARA REDE DE AGUA OU ESGOTO ( NBR 15561)                                                                                                                                                                                                                                                                                                                                                             </v>
          </cell>
          <cell r="C4638" t="str">
            <v>M </v>
          </cell>
          <cell r="D4638" t="str">
            <v>AS</v>
          </cell>
          <cell r="E4638">
            <v>4634.61</v>
          </cell>
        </row>
        <row r="4639">
          <cell r="A4639">
            <v>44547</v>
          </cell>
          <cell r="B4639" t="str">
            <v>TUBO DE POLIETILENO DE ALTA DENSIDADE, PEAD, PE-80, DE= 200 MM X 18,2 MM PAREDE, ( SDR 11 - PN 12,5 ) PARA REDE DE AGUA OU ESGOTO ( NBR 15561)                                                                                                                                                                                                                                                                                                                                                            </v>
          </cell>
          <cell r="C4639" t="str">
            <v>M </v>
          </cell>
          <cell r="D4639" t="str">
            <v>AS</v>
          </cell>
          <cell r="E4639">
            <v>419.05</v>
          </cell>
        </row>
        <row r="4640">
          <cell r="A4640">
            <v>44519</v>
          </cell>
          <cell r="B4640" t="str">
            <v>TUBO DE POLIETILENO DE ALTA DENSIDADE, PEAD, PE-80, DE= 315 MM X 28,7 MM PAREDE, ( SDR 11 - PN 12,5 ) PARA REDE DE AGUA OU ESGOTO ( NBR 15561)                                                                                                                                                                                                                                                                                                                                                            </v>
          </cell>
          <cell r="C4640" t="str">
            <v>M </v>
          </cell>
          <cell r="D4640" t="str">
            <v>AS</v>
          </cell>
          <cell r="E4640">
            <v>1026.8</v>
          </cell>
        </row>
        <row r="4641">
          <cell r="A4641">
            <v>44520</v>
          </cell>
          <cell r="B4641" t="str">
            <v>TUBO DE POLIETILENO DE ALTA DENSIDADE, PEAD, PE-80, DE= 400 MM X 36,4 MM PAREDE, ( SDR 11 - PN 12,5 ) PARA REDE DE AGUA OU ESGOTO ( NBR 15561)                                                                                                                                                                                                                                                                                                                                                            </v>
          </cell>
          <cell r="C4641" t="str">
            <v>M </v>
          </cell>
          <cell r="D4641" t="str">
            <v>AS</v>
          </cell>
          <cell r="E4641">
            <v>1653.8</v>
          </cell>
        </row>
        <row r="4642">
          <cell r="A4642">
            <v>44521</v>
          </cell>
          <cell r="B4642" t="str">
            <v>TUBO DE POLIETILENO DE ALTA DENSIDADE, PEAD, PE-80, DE= 50 MM X 4,6 MM PAREDE, (SDR 11 - PN 12,5) PARA REDE DE AGUA OU ESGOTO ( NBR 15561)                                                                                                                                                                                                                                                                                                                                                                </v>
          </cell>
          <cell r="C4642" t="str">
            <v>M </v>
          </cell>
          <cell r="D4642" t="str">
            <v>AS</v>
          </cell>
          <cell r="E4642">
            <v>26.68</v>
          </cell>
        </row>
        <row r="4643">
          <cell r="A4643">
            <v>44522</v>
          </cell>
          <cell r="B4643" t="str">
            <v>TUBO DE POLIETILENO DE ALTA DENSIDADE, PEAD, PE-80, DE= 500 MM X 45,5 MM PAREDE, ( SDR 11 - PN 12,5 ) PARA REDE DE AGUA OU ESGOTO ( NBR 15561)                                                                                                                                                                                                                                                                                                                                                            </v>
          </cell>
          <cell r="C4643" t="str">
            <v>M </v>
          </cell>
          <cell r="D4643" t="str">
            <v>AS</v>
          </cell>
          <cell r="E4643">
            <v>2903.46</v>
          </cell>
        </row>
        <row r="4644">
          <cell r="A4644">
            <v>44523</v>
          </cell>
          <cell r="B4644" t="str">
            <v>TUBO DE POLIETILENO DE ALTA DENSIDADE, PEAD, PE-80, DE= 630 MM X 57,3 MM PAREDE (SDR 11 - PN 12,5 ) PARA REDE DE AGUA OU ESGOTO ( NBR 15561)                                                                                                                                                                                                                                                                                                                                                              </v>
          </cell>
          <cell r="C4644" t="str">
            <v>M </v>
          </cell>
          <cell r="D4644" t="str">
            <v>AS</v>
          </cell>
          <cell r="E4644">
            <v>4318.26</v>
          </cell>
        </row>
        <row r="4645">
          <cell r="A4645">
            <v>44527</v>
          </cell>
          <cell r="B4645" t="str">
            <v>TUBO DE POLIETILENO DE ALTA DENSIDADE, PEAD, PE-80, DE= 730 MM X 34,1 MM PAREDE, ( SDR 21 - PN 06 ) PARA REDE DE AGUA OU ESGOTO ( NBR 15561)                                                                                                                                                                                                                                                                                                                                                              </v>
          </cell>
          <cell r="C4645" t="str">
            <v>M </v>
          </cell>
          <cell r="D4645" t="str">
            <v>AS</v>
          </cell>
          <cell r="E4645">
            <v>2165.5</v>
          </cell>
        </row>
        <row r="4646">
          <cell r="A4646">
            <v>44524</v>
          </cell>
          <cell r="B4646" t="str">
            <v>TUBO DE POLIETILENO DE ALTA DENSIDADE, PEAD, PE-80, DE= 75 MM X 6,9 MM PAREDE, ( SRD 11 - PN 12,5 ) PARA REDE DE AGUA OU ESGOTO ( NBR 15561)                                                                                                                                                                                                                                                                                                                                                              </v>
          </cell>
          <cell r="C4646" t="str">
            <v>M </v>
          </cell>
          <cell r="D4646" t="str">
            <v>AS</v>
          </cell>
          <cell r="E4646">
            <v>59.67</v>
          </cell>
        </row>
        <row r="4647">
          <cell r="A4647">
            <v>44542</v>
          </cell>
          <cell r="B4647" t="str">
            <v>TUBO DE POLIETILENO DE ALTA DENSIDADE, PEAD, PE-80, DE= 800 MM X 30,8 MM PAREDE, ( SDR 26 - PN 05 ) PARA REDE DE AGUA OU ESGOTO ( NBR 15561)                                                                                                                                                                                                                                                                                                                                                              </v>
          </cell>
          <cell r="C4647" t="str">
            <v>M </v>
          </cell>
          <cell r="D4647" t="str">
            <v>AS</v>
          </cell>
          <cell r="E4647">
            <v>2825.25</v>
          </cell>
        </row>
        <row r="4648">
          <cell r="A4648">
            <v>9877</v>
          </cell>
          <cell r="B4648" t="str">
            <v>TUBO DE PVC, PBL, TIPO LEVE, DN = 250 MM,  PARA VENTILACAO                                                                                                                                                                                                                                                                                                                                                                                                                                                </v>
          </cell>
          <cell r="C4648" t="str">
            <v>M </v>
          </cell>
          <cell r="D4648" t="str">
            <v>CR</v>
          </cell>
          <cell r="E4648">
            <v>136.91</v>
          </cell>
        </row>
        <row r="4649">
          <cell r="A4649">
            <v>9878</v>
          </cell>
          <cell r="B4649" t="str">
            <v>TUBO DE PVC, PBL, TIPO LEVE, DN = 300 MM,  PARA VENTILACAO                                                                                                                                                                                                                                                                                                                                                                                                                                                </v>
          </cell>
          <cell r="C4649" t="str">
            <v>M </v>
          </cell>
          <cell r="D4649" t="str">
            <v>CR</v>
          </cell>
          <cell r="E4649">
            <v>168.55</v>
          </cell>
        </row>
        <row r="4650">
          <cell r="A4650">
            <v>41986</v>
          </cell>
          <cell r="B4650" t="str">
            <v>TUBO DE REVESTIMENTO, EM ACO, CORPO SCHEDULE 40, PONTEIRA SCHEDULE 80, ROSQUEAVEL E SEGMENTADO PARA PERFURACAO, DIAMETRO 10'' (310 MM)                                                                                                                                                                                                                                                                                                                                                                    </v>
          </cell>
          <cell r="C4650" t="str">
            <v>M </v>
          </cell>
          <cell r="D4650" t="str">
            <v>CR</v>
          </cell>
          <cell r="E4650">
            <v>4070.72</v>
          </cell>
        </row>
        <row r="4651">
          <cell r="A4651">
            <v>43422</v>
          </cell>
          <cell r="B4651" t="str">
            <v>TUBO DE REVESTIMENTO, EM ACO, CORPO SCHEDULE 40, PONTEIRA SCHEDULE 80, ROSQUEAVEL E SEGMENTADO PARA PERFURACAO, DIAMETRO 12" (320 MM)                                                                                                                                                                                                                                                                                                                                                                     </v>
          </cell>
          <cell r="C4651" t="str">
            <v>M </v>
          </cell>
          <cell r="D4651" t="str">
            <v>CR</v>
          </cell>
          <cell r="E4651">
            <v>4992.33</v>
          </cell>
        </row>
        <row r="4652">
          <cell r="A4652">
            <v>41987</v>
          </cell>
          <cell r="B4652" t="str">
            <v>TUBO DE REVESTIMENTO, EM ACO, CORPO SCHEDULE 40, PONTEIRA SCHEDULE 80, ROSQUEAVEL E SEGMENTADO PARA PERFURACAO, DIAMETRO 14'' (400 MM)                                                                                                                                                                                                                                                                                                                                                                    </v>
          </cell>
          <cell r="C4652" t="str">
            <v>M </v>
          </cell>
          <cell r="D4652" t="str">
            <v>CR</v>
          </cell>
          <cell r="E4652">
            <v>5786.53</v>
          </cell>
        </row>
        <row r="4653">
          <cell r="A4653">
            <v>41988</v>
          </cell>
          <cell r="B4653" t="str">
            <v>TUBO DE REVESTIMENTO, EM ACO, CORPO SCHEDULE 40, PONTEIRA SCHEDULE 80, ROSQUEAVEL E SEGMENTADO PARA PERFURACAO, DIAMETRO 16'' (450 MM)                                                                                                                                                                                                                                                                                                                                                                    </v>
          </cell>
          <cell r="C4653" t="str">
            <v>M </v>
          </cell>
          <cell r="D4653" t="str">
            <v>CR</v>
          </cell>
          <cell r="E4653">
            <v>7643.18</v>
          </cell>
        </row>
        <row r="4654">
          <cell r="A4654">
            <v>41697</v>
          </cell>
          <cell r="B4654" t="str">
            <v>TUBO DE REVESTIMENTO, EM ACO, CORPO SCHEDULE 40, PONTEIRA SCHEDULE 80, ROSQUEAVEL E SEGMENTADO PARA PERFURACAO, DIAMETRO 4'' (450 MM)                                                                                                                                                                                                                                                                                                                                                                     </v>
          </cell>
          <cell r="C4654" t="str">
            <v>M </v>
          </cell>
          <cell r="D4654" t="str">
            <v>CR</v>
          </cell>
          <cell r="E4654">
            <v>1354.73</v>
          </cell>
        </row>
        <row r="4655">
          <cell r="A4655">
            <v>41985</v>
          </cell>
          <cell r="B4655" t="str">
            <v>TUBO DE REVESTIMENTO, EM ACO, CORPO SCHEDULE 40, PONTEIRA SCHEDULE 80, ROSQUEAVEL E SEGMENTADO PARA PERFURACAO, DIAMETRO 6'' (200 MM)                                                                                                                                                                                                                                                                                                                                                                     </v>
          </cell>
          <cell r="C4655" t="str">
            <v>M </v>
          </cell>
          <cell r="D4655" t="str">
            <v>CR</v>
          </cell>
          <cell r="E4655">
            <v>1886.78</v>
          </cell>
        </row>
        <row r="4656">
          <cell r="A4656">
            <v>41699</v>
          </cell>
          <cell r="B4656" t="str">
            <v>TUBO DE REVESTIMENTO, EM ACO, CORPO SCHEDULE 40, PONTEIRA SCHEDULE 80, ROSQUEAVEL E SEGMENTADO PARA PERFURACAO, DIAMETRO 8'' (200 MM)                                                                                                                                                                                                                                                                                                                                                                     </v>
          </cell>
          <cell r="C4656" t="str">
            <v>M </v>
          </cell>
          <cell r="D4656" t="str">
            <v>CR</v>
          </cell>
          <cell r="E4656">
            <v>2686.67</v>
          </cell>
        </row>
        <row r="4657">
          <cell r="A4657">
            <v>38053</v>
          </cell>
          <cell r="B4657" t="str">
            <v>TUBO DRENO, CORRUGADO, ESPIRALADO, FLEXIVEL, PERFURADO, EM POLIETILENO DE ALTA DENSIDADE (PEAD), DN *160* MM, (6") PARA DRENAGEM - EM BARRA (NORMA DNIT 093/2006 - EM)                                                                                                                                                                                                                                                                                                                                    </v>
          </cell>
          <cell r="C4657" t="str">
            <v>M </v>
          </cell>
          <cell r="D4657" t="str">
            <v>AS</v>
          </cell>
          <cell r="E4657">
            <v>21.79</v>
          </cell>
        </row>
        <row r="4658">
          <cell r="A4658">
            <v>38054</v>
          </cell>
          <cell r="B4658" t="str">
            <v>TUBO DRENO, CORRUGADO, ESPIRALADO, FLEXIVEL, PERFURADO, EM POLIETILENO DE ALTA DENSIDADE (PEAD), DN *200* MM, (8") PARA DRENAGEM - EM BARRA (NORMA DNIT 093/2006 - EM)                                                                                                                                                                                                                                                                                                                                    </v>
          </cell>
          <cell r="C4658" t="str">
            <v>M </v>
          </cell>
          <cell r="D4658" t="str">
            <v>AS</v>
          </cell>
          <cell r="E4658">
            <v>37.45</v>
          </cell>
        </row>
        <row r="4659">
          <cell r="A4659">
            <v>38052</v>
          </cell>
          <cell r="B4659" t="str">
            <v>TUBO DRENO, CORRUGADO, ESPIRALADO, FLEXIVEL, PERFURADO, EM POLIETILENO DE ALTA DENSIDADE (PEAD), DN 100 MM, (4") PARA DRENAGEM - EM ROLO (NORMA DNIT 093/2006 - E.M)                                                                                                                                                                                                                                                                                                                                      </v>
          </cell>
          <cell r="C4659" t="str">
            <v>M </v>
          </cell>
          <cell r="D4659" t="str">
            <v>AS</v>
          </cell>
          <cell r="E4659">
            <v>10.55</v>
          </cell>
        </row>
        <row r="4660">
          <cell r="A4660">
            <v>38051</v>
          </cell>
          <cell r="B4660" t="str">
            <v>TUBO DRENO, CORRUGADO, ESPIRALADO, FLEXIVEL, PERFURADO, EM POLIETILENO DE ALTA DENSIDADE (PEAD), DN 65 MM, (2 1/2") PARA DRENAGEM - EM ROLO (NORMA DNIT 093/2006 - EM)                                                                                                                                                                                                                                                                                                                                    </v>
          </cell>
          <cell r="C4660" t="str">
            <v>M </v>
          </cell>
          <cell r="D4660" t="str">
            <v>AS</v>
          </cell>
          <cell r="E4660">
            <v>6.58</v>
          </cell>
        </row>
        <row r="4661">
          <cell r="A4661">
            <v>38787</v>
          </cell>
          <cell r="B4661" t="str">
            <v>TUBO MONOCAMADA PEX, DN 16 MM, PARA AGUA QUENTE E FRIA                                                                                                                                                                                                                                                                                                                                                                                                                                                    </v>
          </cell>
          <cell r="C4661" t="str">
            <v>M </v>
          </cell>
          <cell r="D4661" t="str">
            <v>AS</v>
          </cell>
          <cell r="E4661">
            <v>5.02</v>
          </cell>
        </row>
        <row r="4662">
          <cell r="A4662">
            <v>38825</v>
          </cell>
          <cell r="B4662" t="str">
            <v>TUBO MONOCAMADA PEX, DN 20 MM, PARA AGUA QUENTE E FRIA                                                                                                                                                                                                                                                                                                                                                                                                                                                    </v>
          </cell>
          <cell r="C4662" t="str">
            <v>M </v>
          </cell>
          <cell r="D4662" t="str">
            <v>AS</v>
          </cell>
          <cell r="E4662">
            <v>6.49</v>
          </cell>
        </row>
        <row r="4663">
          <cell r="A4663">
            <v>38826</v>
          </cell>
          <cell r="B4663" t="str">
            <v>TUBO MONOCAMADA PEX, DN 25 MM, PARA AGUA QUENTE E FRIA                                                                                                                                                                                                                                                                                                                                                                                                                                                    </v>
          </cell>
          <cell r="C4663" t="str">
            <v>M </v>
          </cell>
          <cell r="D4663" t="str">
            <v>AS</v>
          </cell>
          <cell r="E4663">
            <v>9.23</v>
          </cell>
        </row>
        <row r="4664">
          <cell r="A4664">
            <v>38827</v>
          </cell>
          <cell r="B4664" t="str">
            <v>TUBO MONOCAMADA PEX, DN 32 MM, PARA AGUA QUENTE E FRIA                                                                                                                                                                                                                                                                                                                                                                                                                                                    </v>
          </cell>
          <cell r="C4664" t="str">
            <v>M </v>
          </cell>
          <cell r="D4664" t="str">
            <v>AS</v>
          </cell>
          <cell r="E4664">
            <v>15.09</v>
          </cell>
        </row>
        <row r="4665">
          <cell r="A4665">
            <v>38830</v>
          </cell>
          <cell r="B4665" t="str">
            <v>TUBO MULTICAMADA PEX, DN *26* MM, PARA INSTALACOES A GAS (AMARELO)                                                                                                                                                                                                                                                                                                                                                                                                                                        </v>
          </cell>
          <cell r="C4665" t="str">
            <v>M </v>
          </cell>
          <cell r="D4665" t="str">
            <v>AS</v>
          </cell>
          <cell r="E4665">
            <v>21.93</v>
          </cell>
        </row>
        <row r="4666">
          <cell r="A4666">
            <v>38828</v>
          </cell>
          <cell r="B4666" t="str">
            <v>TUBO MULTICAMADA PEX, DN 16 MM, PARA INSTALACOES A GAS (AMARELO)                                                                                                                                                                                                                                                                                                                                                                                                                                          </v>
          </cell>
          <cell r="C4666" t="str">
            <v>M </v>
          </cell>
          <cell r="D4666" t="str">
            <v>AS</v>
          </cell>
          <cell r="E4666">
            <v>9.67</v>
          </cell>
        </row>
        <row r="4667">
          <cell r="A4667">
            <v>38829</v>
          </cell>
          <cell r="B4667" t="str">
            <v>TUBO MULTICAMADA PEX, DN 20 MM, PARA INSTALACOES A GAS (AMARELO)                                                                                                                                                                                                                                                                                                                                                                                                                                          </v>
          </cell>
          <cell r="C4667" t="str">
            <v>M </v>
          </cell>
          <cell r="D4667" t="str">
            <v>AS</v>
          </cell>
          <cell r="E4667">
            <v>15.83</v>
          </cell>
        </row>
        <row r="4668">
          <cell r="A4668">
            <v>38831</v>
          </cell>
          <cell r="B4668" t="str">
            <v>TUBO MULTICAMADA PEX, DN 32 MM, PARA INSTALACOES A GAS (AMARELO)                                                                                                                                                                                                                                                                                                                                                                                                                                          </v>
          </cell>
          <cell r="C4668" t="str">
            <v>M </v>
          </cell>
          <cell r="D4668" t="str">
            <v>AS</v>
          </cell>
          <cell r="E4668">
            <v>30.58</v>
          </cell>
        </row>
        <row r="4669">
          <cell r="A4669">
            <v>36274</v>
          </cell>
          <cell r="B4669" t="str">
            <v>TUBO PPR PN 20, DN 20 MM, PARA AGUA QUENTE PREDIAL                                                                                                                                                                                                                                                                                                                                                                                                                                                        </v>
          </cell>
          <cell r="C4669" t="str">
            <v>M </v>
          </cell>
          <cell r="D4669" t="str">
            <v>AS</v>
          </cell>
          <cell r="E4669">
            <v>8.94</v>
          </cell>
        </row>
        <row r="4670">
          <cell r="A4670">
            <v>36278</v>
          </cell>
          <cell r="B4670" t="str">
            <v>TUBO PPR PN 20, DN 25 MM, PARA AGUA QUENTE PREDIAL                                                                                                                                                                                                                                                                                                                                                                                                                                                        </v>
          </cell>
          <cell r="C4670" t="str">
            <v>M </v>
          </cell>
          <cell r="D4670" t="str">
            <v>AS</v>
          </cell>
          <cell r="E4670">
            <v>12.12</v>
          </cell>
        </row>
        <row r="4671">
          <cell r="A4671">
            <v>38977</v>
          </cell>
          <cell r="B4671" t="str">
            <v>TUBO PPR, CLASSE PN 12, DN 110 MM                                                                                                                                                                                                                                                                                                                                                                                                                                                                         </v>
          </cell>
          <cell r="C4671" t="str">
            <v>M </v>
          </cell>
          <cell r="D4671" t="str">
            <v>AS</v>
          </cell>
          <cell r="E4671">
            <v>118.6</v>
          </cell>
        </row>
        <row r="4672">
          <cell r="A4672">
            <v>38971</v>
          </cell>
          <cell r="B4672" t="str">
            <v>TUBO PPR, CLASSE PN 12, DN 32 MM                                                                                                                                                                                                                                                                                                                                                                                                                                                                          </v>
          </cell>
          <cell r="C4672" t="str">
            <v>M </v>
          </cell>
          <cell r="D4672" t="str">
            <v>AS</v>
          </cell>
          <cell r="E4672">
            <v>9.95</v>
          </cell>
        </row>
        <row r="4673">
          <cell r="A4673">
            <v>38972</v>
          </cell>
          <cell r="B4673" t="str">
            <v>TUBO PPR, CLASSE PN 12, DN 40 MM                                                                                                                                                                                                                                                                                                                                                                                                                                                                          </v>
          </cell>
          <cell r="C4673" t="str">
            <v>M </v>
          </cell>
          <cell r="D4673" t="str">
            <v>AS</v>
          </cell>
          <cell r="E4673">
            <v>13.42</v>
          </cell>
        </row>
        <row r="4674">
          <cell r="A4674">
            <v>38973</v>
          </cell>
          <cell r="B4674" t="str">
            <v>TUBO PPR, CLASSE PN 12, DN 50 MM                                                                                                                                                                                                                                                                                                                                                                                                                                                                          </v>
          </cell>
          <cell r="C4674" t="str">
            <v>M </v>
          </cell>
          <cell r="D4674" t="str">
            <v>AS</v>
          </cell>
          <cell r="E4674">
            <v>22.17</v>
          </cell>
        </row>
        <row r="4675">
          <cell r="A4675">
            <v>38974</v>
          </cell>
          <cell r="B4675" t="str">
            <v>TUBO PPR, CLASSE PN 12, DN 63 MM                                                                                                                                                                                                                                                                                                                                                                                                                                                                          </v>
          </cell>
          <cell r="C4675" t="str">
            <v>M </v>
          </cell>
          <cell r="D4675" t="str">
            <v>AS</v>
          </cell>
          <cell r="E4675">
            <v>36.01</v>
          </cell>
        </row>
        <row r="4676">
          <cell r="A4676">
            <v>38975</v>
          </cell>
          <cell r="B4676" t="str">
            <v>TUBO PPR, CLASSE PN 12, DN 75 MM                                                                                                                                                                                                                                                                                                                                                                                                                                                                          </v>
          </cell>
          <cell r="C4676" t="str">
            <v>M </v>
          </cell>
          <cell r="D4676" t="str">
            <v>AS</v>
          </cell>
          <cell r="E4676">
            <v>46.17</v>
          </cell>
        </row>
        <row r="4677">
          <cell r="A4677">
            <v>38976</v>
          </cell>
          <cell r="B4677" t="str">
            <v>TUBO PPR, CLASSE PN 12, DN 90 MM                                                                                                                                                                                                                                                                                                                                                                                                                                                                          </v>
          </cell>
          <cell r="C4677" t="str">
            <v>M </v>
          </cell>
          <cell r="D4677" t="str">
            <v>AS</v>
          </cell>
          <cell r="E4677">
            <v>79.38</v>
          </cell>
        </row>
        <row r="4678">
          <cell r="A4678">
            <v>44176</v>
          </cell>
          <cell r="B4678" t="str">
            <v>TUBO PPR, CLASSE PN 20, SOLDAVEL, DN 32 MM PARA AGUA FRIA OU QUENTE PREDIAL                                                                                                                                                                                                                                                                                                                                                                                                                               </v>
          </cell>
          <cell r="C4678" t="str">
            <v>M </v>
          </cell>
          <cell r="D4678" t="str">
            <v>AS</v>
          </cell>
          <cell r="E4678">
            <v>18.24</v>
          </cell>
        </row>
        <row r="4679">
          <cell r="A4679">
            <v>38986</v>
          </cell>
          <cell r="B4679" t="str">
            <v>TUBO PPR, CLASSE PN 25, DN 110 MM, PARA AGUA QUENTE E FRIA PREDIAL                                                                                                                                                                                                                                                                                                                                                                                                                                        </v>
          </cell>
          <cell r="C4679" t="str">
            <v>M </v>
          </cell>
          <cell r="D4679" t="str">
            <v>AS</v>
          </cell>
          <cell r="E4679">
            <v>239.62</v>
          </cell>
        </row>
        <row r="4680">
          <cell r="A4680">
            <v>38978</v>
          </cell>
          <cell r="B4680" t="str">
            <v>TUBO PPR, CLASSE PN 25, DN 20 MM, PARA AGUA QUENTE E FRIA PREDIAL                                                                                                                                                                                                                                                                                                                                                                                                                                         </v>
          </cell>
          <cell r="C4680" t="str">
            <v>M </v>
          </cell>
          <cell r="D4680" t="str">
            <v>AS</v>
          </cell>
          <cell r="E4680">
            <v>9.83</v>
          </cell>
        </row>
        <row r="4681">
          <cell r="A4681">
            <v>38979</v>
          </cell>
          <cell r="B4681" t="str">
            <v>TUBO PPR, CLASSE PN 25, DN 25 MM, PARA AGUA QUENTE E FRIA PREDIAL                                                                                                                                                                                                                                                                                                                                                                                                                                         </v>
          </cell>
          <cell r="C4681" t="str">
            <v>M </v>
          </cell>
          <cell r="D4681" t="str">
            <v>AS</v>
          </cell>
          <cell r="E4681">
            <v>13.59</v>
          </cell>
        </row>
        <row r="4682">
          <cell r="A4682">
            <v>38980</v>
          </cell>
          <cell r="B4682" t="str">
            <v>TUBO PPR, CLASSE PN 25, DN 32 MM, PARA AGUA QUENTE E FRIA PREDIAL                                                                                                                                                                                                                                                                                                                                                                                                                                         </v>
          </cell>
          <cell r="C4682" t="str">
            <v>M </v>
          </cell>
          <cell r="D4682" t="str">
            <v>AS</v>
          </cell>
          <cell r="E4682">
            <v>18.19</v>
          </cell>
        </row>
        <row r="4683">
          <cell r="A4683">
            <v>38981</v>
          </cell>
          <cell r="B4683" t="str">
            <v>TUBO PPR, CLASSE PN 25, DN 40 MM, PARA AGUA QUENTE E FRIA PREDIAL                                                                                                                                                                                                                                                                                                                                                                                                                                         </v>
          </cell>
          <cell r="C4683" t="str">
            <v>M </v>
          </cell>
          <cell r="D4683" t="str">
            <v>AS</v>
          </cell>
          <cell r="E4683">
            <v>26.24</v>
          </cell>
        </row>
        <row r="4684">
          <cell r="A4684">
            <v>38982</v>
          </cell>
          <cell r="B4684" t="str">
            <v>TUBO PPR, CLASSE PN 25, DN 50 MM, PARA AGUA QUENTE E FRIA PREDIAL                                                                                                                                                                                                                                                                                                                                                                                                                                         </v>
          </cell>
          <cell r="C4684" t="str">
            <v>M </v>
          </cell>
          <cell r="D4684" t="str">
            <v>AS</v>
          </cell>
          <cell r="E4684">
            <v>41.46</v>
          </cell>
        </row>
        <row r="4685">
          <cell r="A4685">
            <v>38983</v>
          </cell>
          <cell r="B4685" t="str">
            <v>TUBO PPR, CLASSE PN 25, DN 63 MM, PARA AGUA QUENTE E FRIA PREDIAL                                                                                                                                                                                                                                                                                                                                                                                                                                         </v>
          </cell>
          <cell r="C4685" t="str">
            <v>M </v>
          </cell>
          <cell r="D4685" t="str">
            <v>AS</v>
          </cell>
          <cell r="E4685">
            <v>72.96</v>
          </cell>
        </row>
        <row r="4686">
          <cell r="A4686">
            <v>38984</v>
          </cell>
          <cell r="B4686" t="str">
            <v>TUBO PPR, CLASSE PN 25, DN 75 MM, PARA AGUA QUENTE E FRIA PREDIAL                                                                                                                                                                                                                                                                                                                                                                                                                                         </v>
          </cell>
          <cell r="C4686" t="str">
            <v>M </v>
          </cell>
          <cell r="D4686" t="str">
            <v>AS</v>
          </cell>
          <cell r="E4686">
            <v>100.3</v>
          </cell>
        </row>
        <row r="4687">
          <cell r="A4687">
            <v>38985</v>
          </cell>
          <cell r="B4687" t="str">
            <v>TUBO PPR, CLASSE PN 25, DN 90 MM, PARA AGUA QUENTE E FRIA PREDIAL                                                                                                                                                                                                                                                                                                                                                                                                                                         </v>
          </cell>
          <cell r="C4687" t="str">
            <v>M </v>
          </cell>
          <cell r="D4687" t="str">
            <v>AS</v>
          </cell>
          <cell r="E4687">
            <v>172.44</v>
          </cell>
        </row>
        <row r="4688">
          <cell r="A4688">
            <v>9836</v>
          </cell>
          <cell r="B4688" t="str">
            <v>TUBO PVC  SERIE NORMAL, DN 100 MM, PARA ESGOTO  PREDIAL (NBR 5688)                                                                                                                                                                                                                                                                                                                                                                                                                                        </v>
          </cell>
          <cell r="C4688" t="str">
            <v>M </v>
          </cell>
          <cell r="D4688" t="str">
            <v>C </v>
          </cell>
          <cell r="E4688">
            <v>16.5</v>
          </cell>
        </row>
        <row r="4689">
          <cell r="A4689">
            <v>20065</v>
          </cell>
          <cell r="B4689" t="str">
            <v>TUBO PVC  SERIE NORMAL, DN 150 MM, PARA ESGOTO  PREDIAL (NBR 5688)                                                                                                                                                                                                                                                                                                                                                                                                                                        </v>
          </cell>
          <cell r="C4689" t="str">
            <v>M </v>
          </cell>
          <cell r="D4689" t="str">
            <v>CR</v>
          </cell>
          <cell r="E4689">
            <v>43.13</v>
          </cell>
        </row>
        <row r="4690">
          <cell r="A4690">
            <v>9835</v>
          </cell>
          <cell r="B4690" t="str">
            <v>TUBO PVC  SERIE NORMAL, DN 40 MM, PARA ESGOTO  PREDIAL (NBR 5688)                                                                                                                                                                                                                                                                                                                                                                                                                                         </v>
          </cell>
          <cell r="C4690" t="str">
            <v>M </v>
          </cell>
          <cell r="D4690" t="str">
            <v>CR</v>
          </cell>
          <cell r="E4690">
            <v>7.21</v>
          </cell>
        </row>
        <row r="4691">
          <cell r="A4691">
            <v>38032</v>
          </cell>
          <cell r="B4691" t="str">
            <v>TUBO PVC CORRUGADO, PAREDE DUPLA, JE, DN 150 MM/ DE 160 MM, REDE COLETORA ESGOTO                                                                                                                                                                                                                                                                                                                                                                                                                          </v>
          </cell>
          <cell r="C4691" t="str">
            <v>M </v>
          </cell>
          <cell r="D4691" t="str">
            <v>CR</v>
          </cell>
          <cell r="E4691">
            <v>65.2</v>
          </cell>
        </row>
        <row r="4692">
          <cell r="A4692">
            <v>38033</v>
          </cell>
          <cell r="B4692" t="str">
            <v>TUBO PVC CORRUGADO, PAREDE DUPLA, JE, DN 200 MM/ DE 200 MM, REDE COLETORA ESGOTO                                                                                                                                                                                                                                                                                                                                                                                                                          </v>
          </cell>
          <cell r="C4692" t="str">
            <v>M </v>
          </cell>
          <cell r="D4692" t="str">
            <v>CR</v>
          </cell>
          <cell r="E4692">
            <v>110.83</v>
          </cell>
        </row>
        <row r="4693">
          <cell r="A4693">
            <v>38034</v>
          </cell>
          <cell r="B4693" t="str">
            <v>TUBO PVC CORRUGADO, PAREDE DUPLA, JE, DN 250 MM/ DE 250 MM, REDE COLETORA ESGOTO                                                                                                                                                                                                                                                                                                                                                                                                                          </v>
          </cell>
          <cell r="C4693" t="str">
            <v>M </v>
          </cell>
          <cell r="D4693" t="str">
            <v>CR</v>
          </cell>
          <cell r="E4693">
            <v>173.61</v>
          </cell>
        </row>
        <row r="4694">
          <cell r="A4694">
            <v>38035</v>
          </cell>
          <cell r="B4694" t="str">
            <v>TUBO PVC CORRUGADO, PAREDE DUPLA, JE, DN 300 MM/ DE 315 MM , REDE COLETORA ESGOTO                                                                                                                                                                                                                                                                                                                                                                                                                         </v>
          </cell>
          <cell r="C4694" t="str">
            <v>M </v>
          </cell>
          <cell r="D4694" t="str">
            <v>CR</v>
          </cell>
          <cell r="E4694">
            <v>255.41</v>
          </cell>
        </row>
        <row r="4695">
          <cell r="A4695">
            <v>38036</v>
          </cell>
          <cell r="B4695" t="str">
            <v>TUBO PVC CORRUGADO, PAREDE DUPLA, JE, DN 350 MM/ DE 355 MM, REDE COLETORA ESGOTO                                                                                                                                                                                                                                                                                                                                                                                                                          </v>
          </cell>
          <cell r="C4695" t="str">
            <v>M </v>
          </cell>
          <cell r="D4695" t="str">
            <v>CR</v>
          </cell>
          <cell r="E4695">
            <v>344.07</v>
          </cell>
        </row>
        <row r="4696">
          <cell r="A4696">
            <v>38037</v>
          </cell>
          <cell r="B4696" t="str">
            <v>TUBO PVC CORRUGADO, PAREDE DUPLA, JE, DN 400 MM/ DE 400 MM, REDE COLETORA ESGOTO                                                                                                                                                                                                                                                                                                                                                                                                                          </v>
          </cell>
          <cell r="C4696" t="str">
            <v>M </v>
          </cell>
          <cell r="D4696" t="str">
            <v>CR</v>
          </cell>
          <cell r="E4696">
            <v>454.47</v>
          </cell>
        </row>
        <row r="4697">
          <cell r="A4697">
            <v>9850</v>
          </cell>
          <cell r="B4697" t="str">
            <v>TUBO PVC DE REVESTIMENTO GEOMECANICO NERVURADO REFORCADO, DN = 150 MM, COMPRIMENTO = 2 M                                                                                                                                                                                                                                                                                                                                                                                                                  </v>
          </cell>
          <cell r="C4697" t="str">
            <v>M </v>
          </cell>
          <cell r="D4697" t="str">
            <v>AS</v>
          </cell>
          <cell r="E4697">
            <v>147.75</v>
          </cell>
        </row>
        <row r="4698">
          <cell r="A4698">
            <v>9853</v>
          </cell>
          <cell r="B4698" t="str">
            <v>TUBO PVC DE REVESTIMENTO GEOMECANICO NERVURADO REFORCADO, DN = 200 MM, COMPRIMENTO = 2 M                                                                                                                                                                                                                                                                                                                                                                                                                  </v>
          </cell>
          <cell r="C4698" t="str">
            <v>M </v>
          </cell>
          <cell r="D4698" t="str">
            <v>AS</v>
          </cell>
          <cell r="E4698">
            <v>262.74</v>
          </cell>
        </row>
        <row r="4699">
          <cell r="A4699">
            <v>9854</v>
          </cell>
          <cell r="B4699" t="str">
            <v>TUBO PVC DE REVESTIMENTO GEOMECANICO NERVURADO STANDARD, DN = 154 MM, COMPRIMENTO = 2 M                                                                                                                                                                                                                                                                                                                                                                                                                   </v>
          </cell>
          <cell r="C4699" t="str">
            <v>M </v>
          </cell>
          <cell r="D4699" t="str">
            <v>AS</v>
          </cell>
          <cell r="E4699">
            <v>115.12</v>
          </cell>
        </row>
        <row r="4700">
          <cell r="A4700">
            <v>9851</v>
          </cell>
          <cell r="B4700" t="str">
            <v>TUBO PVC DE REVESTIMENTO GEOMECANICO NERVURADO STANDARD, DN = 206 MM, COMPRIMENTO = 2 M                                                                                                                                                                                                                                                                                                                                                                                                                   </v>
          </cell>
          <cell r="C4700" t="str">
            <v>M </v>
          </cell>
          <cell r="D4700" t="str">
            <v>AS</v>
          </cell>
          <cell r="E4700">
            <v>199.62</v>
          </cell>
        </row>
        <row r="4701">
          <cell r="A4701">
            <v>9825</v>
          </cell>
          <cell r="B4701" t="str">
            <v>TUBO PVC DEFOFO, JEI, 1 MPA, DN 100 MM, PARA REDE DE AGUA (NBR 7665)                                                                                                                                                                                                                                                                                                                                                                                                                                      </v>
          </cell>
          <cell r="C4701" t="str">
            <v>M </v>
          </cell>
          <cell r="D4701" t="str">
            <v>AS</v>
          </cell>
          <cell r="E4701">
            <v>38.41</v>
          </cell>
        </row>
        <row r="4702">
          <cell r="A4702">
            <v>9828</v>
          </cell>
          <cell r="B4702" t="str">
            <v>TUBO PVC DEFOFO, JEI, 1 MPA, DN 150 MM, PARA REDE DE  AGUA (NBR 7665)                                                                                                                                                                                                                                                                                                                                                                                                                                     </v>
          </cell>
          <cell r="C4702" t="str">
            <v>M </v>
          </cell>
          <cell r="D4702" t="str">
            <v>AS</v>
          </cell>
          <cell r="E4702">
            <v>103.38</v>
          </cell>
        </row>
        <row r="4703">
          <cell r="A4703">
            <v>9829</v>
          </cell>
          <cell r="B4703" t="str">
            <v>TUBO PVC DEFOFO, JEI, 1 MPA, DN 200 MM, PARA REDE DE AGUA (NBR 7665)                                                                                                                                                                                                                                                                                                                                                                                                                                      </v>
          </cell>
          <cell r="C4703" t="str">
            <v>M </v>
          </cell>
          <cell r="D4703" t="str">
            <v>AS</v>
          </cell>
          <cell r="E4703">
            <v>175.2</v>
          </cell>
        </row>
        <row r="4704">
          <cell r="A4704">
            <v>9826</v>
          </cell>
          <cell r="B4704" t="str">
            <v>TUBO PVC DEFOFO, JEI, 1 MPA, DN 250 MM, PARA REDE DE AGUA (NBR 7665)                                                                                                                                                                                                                                                                                                                                                                                                                                      </v>
          </cell>
          <cell r="C4704" t="str">
            <v>M </v>
          </cell>
          <cell r="D4704" t="str">
            <v>AS</v>
          </cell>
          <cell r="E4704">
            <v>266.72</v>
          </cell>
        </row>
        <row r="4705">
          <cell r="A4705">
            <v>9827</v>
          </cell>
          <cell r="B4705" t="str">
            <v>TUBO PVC DEFOFO, JEI, 1 MPA, DN 300 MM, PARA REDE DE AGUA (NBR 7665)                                                                                                                                                                                                                                                                                                                                                                                                                                      </v>
          </cell>
          <cell r="C4705" t="str">
            <v>M </v>
          </cell>
          <cell r="D4705" t="str">
            <v>AS</v>
          </cell>
          <cell r="E4705">
            <v>378.75</v>
          </cell>
        </row>
        <row r="4706">
          <cell r="A4706">
            <v>36374</v>
          </cell>
          <cell r="B4706" t="str">
            <v>TUBO PVC PBA JEI, CLASSE 12, DN 100 MM, PARA REDE DE AGUA (NBR 5647)                                                                                                                                                                                                                                                                                                                                                                                                                                      </v>
          </cell>
          <cell r="C4706" t="str">
            <v>M </v>
          </cell>
          <cell r="D4706" t="str">
            <v>AS</v>
          </cell>
          <cell r="E4706">
            <v>46.04</v>
          </cell>
        </row>
        <row r="4707">
          <cell r="A4707">
            <v>36084</v>
          </cell>
          <cell r="B4707" t="str">
            <v>TUBO PVC PBA JEI, CLASSE 12, DN 50 MM, PARA REDE DE AGUA (NBR 5647)                                                                                                                                                                                                                                                                                                                                                                                                                                       </v>
          </cell>
          <cell r="C4707" t="str">
            <v>M </v>
          </cell>
          <cell r="D4707" t="str">
            <v>AS</v>
          </cell>
          <cell r="E4707">
            <v>13.64</v>
          </cell>
        </row>
        <row r="4708">
          <cell r="A4708">
            <v>36373</v>
          </cell>
          <cell r="B4708" t="str">
            <v>TUBO PVC PBA JEI, CLASSE 12, DN 75 MM, PARA REDE DE AGUA (NBR 5647)                                                                                                                                                                                                                                                                                                                                                                                                                                       </v>
          </cell>
          <cell r="C4708" t="str">
            <v>M </v>
          </cell>
          <cell r="D4708" t="str">
            <v>AS</v>
          </cell>
          <cell r="E4708">
            <v>28.32</v>
          </cell>
        </row>
        <row r="4709">
          <cell r="A4709">
            <v>36377</v>
          </cell>
          <cell r="B4709" t="str">
            <v>TUBO PVC PBA JEI, CLASSE 15, DN 100 MM, PARA REDE DE AGUA (NBR 5647)                                                                                                                                                                                                                                                                                                                                                                                                                                      </v>
          </cell>
          <cell r="C4709" t="str">
            <v>M </v>
          </cell>
          <cell r="D4709" t="str">
            <v>AS</v>
          </cell>
          <cell r="E4709">
            <v>55.23</v>
          </cell>
        </row>
        <row r="4710">
          <cell r="A4710">
            <v>36375</v>
          </cell>
          <cell r="B4710" t="str">
            <v>TUBO PVC PBA JEI, CLASSE 15, DN 50 MM, PARA REDE DE AGUA (NBR 5647)                                                                                                                                                                                                                                                                                                                                                                                                                                       </v>
          </cell>
          <cell r="C4710" t="str">
            <v>M </v>
          </cell>
          <cell r="D4710" t="str">
            <v>AS</v>
          </cell>
          <cell r="E4710">
            <v>16.83</v>
          </cell>
        </row>
        <row r="4711">
          <cell r="A4711">
            <v>36376</v>
          </cell>
          <cell r="B4711" t="str">
            <v>TUBO PVC PBA JEI, CLASSE 15, DN 75 MM, PARA REDE DE AGUA (NBR 5647)                                                                                                                                                                                                                                                                                                                                                                                                                                       </v>
          </cell>
          <cell r="C4711" t="str">
            <v>M </v>
          </cell>
          <cell r="D4711" t="str">
            <v>AS</v>
          </cell>
          <cell r="E4711">
            <v>33.05</v>
          </cell>
        </row>
        <row r="4712">
          <cell r="A4712">
            <v>36380</v>
          </cell>
          <cell r="B4712" t="str">
            <v>TUBO PVC PBA JEI, CLASSE 20, DN 100 MM, PARA REDE DE AGUA (NBR 5647)                                                                                                                                                                                                                                                                                                                                                                                                                                      </v>
          </cell>
          <cell r="C4712" t="str">
            <v>M </v>
          </cell>
          <cell r="D4712" t="str">
            <v>AS</v>
          </cell>
          <cell r="E4712">
            <v>69.06</v>
          </cell>
        </row>
        <row r="4713">
          <cell r="A4713">
            <v>36378</v>
          </cell>
          <cell r="B4713" t="str">
            <v>TUBO PVC PBA JEI, CLASSE 20, DN 50 MM, PARA REDE DE AGUA (NBR 5647)                                                                                                                                                                                                                                                                                                                                                                                                                                       </v>
          </cell>
          <cell r="C4713" t="str">
            <v>M </v>
          </cell>
          <cell r="D4713" t="str">
            <v>AS</v>
          </cell>
          <cell r="E4713">
            <v>20.69</v>
          </cell>
        </row>
        <row r="4714">
          <cell r="A4714">
            <v>36379</v>
          </cell>
          <cell r="B4714" t="str">
            <v>TUBO PVC PBA JEI, CLASSE 20, DN 75 MM, PARA REDE DE AGUA (NBR 5647)                                                                                                                                                                                                                                                                                                                                                                                                                                       </v>
          </cell>
          <cell r="C4714" t="str">
            <v>M </v>
          </cell>
          <cell r="D4714" t="str">
            <v>AS</v>
          </cell>
          <cell r="E4714">
            <v>41.71</v>
          </cell>
        </row>
        <row r="4715">
          <cell r="A4715">
            <v>9859</v>
          </cell>
          <cell r="B4715" t="str">
            <v>TUBO PVC ROSCAVEL, 3/4",  AGUA FRIA PREDIAL                                                                                                                                                                                                                                                                                                                                                                                                                                                               </v>
          </cell>
          <cell r="C4715" t="str">
            <v>M </v>
          </cell>
          <cell r="D4715" t="str">
            <v>CR</v>
          </cell>
          <cell r="E4715">
            <v>11.28</v>
          </cell>
        </row>
        <row r="4716">
          <cell r="A4716">
            <v>9838</v>
          </cell>
          <cell r="B4716" t="str">
            <v>TUBO PVC SERIE NORMAL, DN 50 MM, PARA ESGOTO PREDIAL (NBR 5688)                                                                                                                                                                                                                                                                                                                                                                                                                                           </v>
          </cell>
          <cell r="C4716" t="str">
            <v>M </v>
          </cell>
          <cell r="D4716" t="str">
            <v>CR</v>
          </cell>
          <cell r="E4716">
            <v>11.9</v>
          </cell>
        </row>
        <row r="4717">
          <cell r="A4717">
            <v>9837</v>
          </cell>
          <cell r="B4717" t="str">
            <v>TUBO PVC SERIE NORMAL, DN 75 MM, PARA ESGOTO PREDIAL (NBR 5688)                                                                                                                                                                                                                                                                                                                                                                                                                                           </v>
          </cell>
          <cell r="C4717" t="str">
            <v>M </v>
          </cell>
          <cell r="D4717" t="str">
            <v>CR</v>
          </cell>
          <cell r="E4717">
            <v>15.62</v>
          </cell>
        </row>
        <row r="4718">
          <cell r="A4718">
            <v>44315</v>
          </cell>
          <cell r="B4718" t="str">
            <v>TUBO PVC, RIGIDO, CORRUGADO, PERFURADO DN 100 MM, PARA DRENAGEM, SISTEMA IRRIGACAO                                                                                                                                                                                                                                                                                                                                                                                                                        </v>
          </cell>
          <cell r="C4718" t="str">
            <v>M </v>
          </cell>
          <cell r="D4718" t="str">
            <v>CR</v>
          </cell>
          <cell r="E4718">
            <v>64.6</v>
          </cell>
        </row>
        <row r="4719">
          <cell r="A4719">
            <v>9863</v>
          </cell>
          <cell r="B4719" t="str">
            <v>TUBO PVC, ROSCAVEL,  2 1/2", AGUA FRIA PREDIAL                                                                                                                                                                                                                                                                                                                                                                                                                                                            </v>
          </cell>
          <cell r="C4719" t="str">
            <v>M </v>
          </cell>
          <cell r="D4719" t="str">
            <v>CR</v>
          </cell>
          <cell r="E4719">
            <v>68.19</v>
          </cell>
        </row>
        <row r="4720">
          <cell r="A4720">
            <v>9860</v>
          </cell>
          <cell r="B4720" t="str">
            <v>TUBO PVC, ROSCAVEL,  2", PARA AGUA FRIA PREDIAL                                                                                                                                                                                                                                                                                                                                                                                                                                                           </v>
          </cell>
          <cell r="C4720" t="str">
            <v>M </v>
          </cell>
          <cell r="D4720" t="str">
            <v>CR</v>
          </cell>
          <cell r="E4720">
            <v>49.78</v>
          </cell>
        </row>
        <row r="4721">
          <cell r="A4721">
            <v>9862</v>
          </cell>
          <cell r="B4721" t="str">
            <v>TUBO PVC, ROSCAVEL, 1 1/2",  AGUA FRIA PREDIAL                                                                                                                                                                                                                                                                                                                                                                                                                                                            </v>
          </cell>
          <cell r="C4721" t="str">
            <v>M </v>
          </cell>
          <cell r="D4721" t="str">
            <v>CR</v>
          </cell>
          <cell r="E4721">
            <v>34.78</v>
          </cell>
        </row>
        <row r="4722">
          <cell r="A4722">
            <v>9861</v>
          </cell>
          <cell r="B4722" t="str">
            <v>TUBO PVC, ROSCAVEL, 1 1/4", AGUA FRIA PREDIAL                                                                                                                                                                                                                                                                                                                                                                                                                                                             </v>
          </cell>
          <cell r="C4722" t="str">
            <v>M </v>
          </cell>
          <cell r="D4722" t="str">
            <v>CR</v>
          </cell>
          <cell r="E4722">
            <v>27.32</v>
          </cell>
        </row>
        <row r="4723">
          <cell r="A4723">
            <v>9856</v>
          </cell>
          <cell r="B4723" t="str">
            <v>TUBO PVC, ROSCAVEL, 1/2", AGUA FRIA PREDIAL                                                                                                                                                                                                                                                                                                                                                                                                                                                               </v>
          </cell>
          <cell r="C4723" t="str">
            <v>M </v>
          </cell>
          <cell r="D4723" t="str">
            <v>CR</v>
          </cell>
          <cell r="E4723">
            <v>8.81</v>
          </cell>
        </row>
        <row r="4724">
          <cell r="A4724">
            <v>9866</v>
          </cell>
          <cell r="B4724" t="str">
            <v>TUBO PVC, ROSCAVEL, 1", AGUA FRIA PREDIAL                                                                                                                                                                                                                                                                                                                                                                                                                                                                 </v>
          </cell>
          <cell r="C4724" t="str">
            <v>M </v>
          </cell>
          <cell r="D4724" t="str">
            <v>CR</v>
          </cell>
          <cell r="E4724">
            <v>23.57</v>
          </cell>
        </row>
        <row r="4725">
          <cell r="A4725">
            <v>9841</v>
          </cell>
          <cell r="B4725" t="str">
            <v>TUBO PVC, SERIE R, DN 100 MM, PARA ESGOTO OU AGUAS PLUVIAIS PREDIAL (NBR 5688)                                                                                                                                                                                                                                                                                                                                                                                                                            </v>
          </cell>
          <cell r="C4725" t="str">
            <v>M </v>
          </cell>
          <cell r="D4725" t="str">
            <v>CR</v>
          </cell>
          <cell r="E4725">
            <v>31.07</v>
          </cell>
        </row>
        <row r="4726">
          <cell r="A4726">
            <v>9840</v>
          </cell>
          <cell r="B4726" t="str">
            <v>TUBO PVC, SERIE R, DN 150 MM, PARA ESGOTO OU AGUAS PLUVIAIS PREDIAL (NBR 5688)                                                                                                                                                                                                                                                                                                                                                                                                                            </v>
          </cell>
          <cell r="C4726" t="str">
            <v>M </v>
          </cell>
          <cell r="D4726" t="str">
            <v>CR</v>
          </cell>
          <cell r="E4726">
            <v>65.64</v>
          </cell>
        </row>
        <row r="4727">
          <cell r="A4727">
            <v>20067</v>
          </cell>
          <cell r="B4727" t="str">
            <v>TUBO PVC, SERIE R, DN 40 MM, PARA ESGOTO OU AGUAS PLUVIAIS PREDIAL (NBR 5688)                                                                                                                                                                                                                                                                                                                                                                                                                             </v>
          </cell>
          <cell r="C4727" t="str">
            <v>M </v>
          </cell>
          <cell r="D4727" t="str">
            <v>CR</v>
          </cell>
          <cell r="E4727">
            <v>10.08</v>
          </cell>
        </row>
        <row r="4728">
          <cell r="A4728">
            <v>20068</v>
          </cell>
          <cell r="B4728" t="str">
            <v>TUBO PVC, SERIE R, DN 50 MM, PARA ESGOTO OU AGUAS PLUVIAIS PREDIAL (NBR 5688)                                                                                                                                                                                                                                                                                                                                                                                                                             </v>
          </cell>
          <cell r="C4728" t="str">
            <v>M </v>
          </cell>
          <cell r="D4728" t="str">
            <v>CR</v>
          </cell>
          <cell r="E4728">
            <v>14.19</v>
          </cell>
        </row>
        <row r="4729">
          <cell r="A4729">
            <v>9839</v>
          </cell>
          <cell r="B4729" t="str">
            <v>TUBO PVC, SERIE R, DN 75 MM, PARA ESGOTO OU AGUAS PLUVIAIS PREDIAL (NBR 5688)                                                                                                                                                                                                                                                                                                                                                                                                                             </v>
          </cell>
          <cell r="C4729" t="str">
            <v>M </v>
          </cell>
          <cell r="D4729" t="str">
            <v>CR</v>
          </cell>
          <cell r="E4729">
            <v>25.74</v>
          </cell>
        </row>
        <row r="4730">
          <cell r="A4730">
            <v>9870</v>
          </cell>
          <cell r="B4730" t="str">
            <v>TUBO PVC, SOLDAVEL, DE 110 MM, AGUA FRIA (NBR-5648)                                                                                                                                                                                                                                                                                                                                                                                                                                                       </v>
          </cell>
          <cell r="C4730" t="str">
            <v>M </v>
          </cell>
          <cell r="D4730" t="str">
            <v>CR</v>
          </cell>
          <cell r="E4730">
            <v>101.7</v>
          </cell>
        </row>
        <row r="4731">
          <cell r="A4731">
            <v>9867</v>
          </cell>
          <cell r="B4731" t="str">
            <v>TUBO PVC, SOLDAVEL, DE 20 MM, AGUA FRIA (NBR-5648)                                                                                                                                                                                                                                                                                                                                                                                                                                                        </v>
          </cell>
          <cell r="C4731" t="str">
            <v>M </v>
          </cell>
          <cell r="D4731" t="str">
            <v>CR</v>
          </cell>
          <cell r="E4731">
            <v>4.08</v>
          </cell>
        </row>
        <row r="4732">
          <cell r="A4732">
            <v>9868</v>
          </cell>
          <cell r="B4732" t="str">
            <v>TUBO PVC, SOLDAVEL, DE 25 MM, AGUA FRIA (NBR-5648)                                                                                                                                                                                                                                                                                                                                                                                                                                                        </v>
          </cell>
          <cell r="C4732" t="str">
            <v>M </v>
          </cell>
          <cell r="D4732" t="str">
            <v>C </v>
          </cell>
          <cell r="E4732">
            <v>4.61</v>
          </cell>
        </row>
        <row r="4733">
          <cell r="A4733">
            <v>9869</v>
          </cell>
          <cell r="B4733" t="str">
            <v>TUBO PVC, SOLDAVEL, DE 32 MM, AGUA FRIA (NBR-5648)                                                                                                                                                                                                                                                                                                                                                                                                                                                        </v>
          </cell>
          <cell r="C4733" t="str">
            <v>M </v>
          </cell>
          <cell r="D4733" t="str">
            <v>CR</v>
          </cell>
          <cell r="E4733">
            <v>9.95</v>
          </cell>
        </row>
        <row r="4734">
          <cell r="A4734">
            <v>9874</v>
          </cell>
          <cell r="B4734" t="str">
            <v>TUBO PVC, SOLDAVEL, DE 40 MM, AGUA FRIA (NBR-5648)                                                                                                                                                                                                                                                                                                                                                                                                                                                        </v>
          </cell>
          <cell r="C4734" t="str">
            <v>M </v>
          </cell>
          <cell r="D4734" t="str">
            <v>CR</v>
          </cell>
          <cell r="E4734">
            <v>15.62</v>
          </cell>
        </row>
        <row r="4735">
          <cell r="A4735">
            <v>9875</v>
          </cell>
          <cell r="B4735" t="str">
            <v>TUBO PVC, SOLDAVEL, DE 50 MM, AGUA FRIA (NBR-5648)                                                                                                                                                                                                                                                                                                                                                                                                                                                        </v>
          </cell>
          <cell r="C4735" t="str">
            <v>M </v>
          </cell>
          <cell r="D4735" t="str">
            <v>CR</v>
          </cell>
          <cell r="E4735">
            <v>17.13</v>
          </cell>
        </row>
        <row r="4736">
          <cell r="A4736">
            <v>9873</v>
          </cell>
          <cell r="B4736" t="str">
            <v>TUBO PVC, SOLDAVEL, DE 60 MM, AGUA FRIA (NBR-5648)                                                                                                                                                                                                                                                                                                                                                                                                                                                        </v>
          </cell>
          <cell r="C4736" t="str">
            <v>M </v>
          </cell>
          <cell r="D4736" t="str">
            <v>CR</v>
          </cell>
          <cell r="E4736">
            <v>28.19</v>
          </cell>
        </row>
        <row r="4737">
          <cell r="A4737">
            <v>9871</v>
          </cell>
          <cell r="B4737" t="str">
            <v>TUBO PVC, SOLDAVEL, DE 75 MM, AGUA FRIA (NBR-5648)                                                                                                                                                                                                                                                                                                                                                                                                                                                        </v>
          </cell>
          <cell r="C4737" t="str">
            <v>M </v>
          </cell>
          <cell r="D4737" t="str">
            <v>CR</v>
          </cell>
          <cell r="E4737">
            <v>46.71</v>
          </cell>
        </row>
        <row r="4738">
          <cell r="A4738">
            <v>9872</v>
          </cell>
          <cell r="B4738" t="str">
            <v>TUBO PVC, SOLDAVEL, DE 85 MM, AGUA FRIA (NBR-5648)                                                                                                                                                                                                                                                                                                                                                                                                                                                        </v>
          </cell>
          <cell r="C4738" t="str">
            <v>M </v>
          </cell>
          <cell r="D4738" t="str">
            <v>CR</v>
          </cell>
          <cell r="E4738">
            <v>64.99</v>
          </cell>
        </row>
        <row r="4739">
          <cell r="A4739">
            <v>7667</v>
          </cell>
          <cell r="B4739" t="str">
            <v>TUBO 26" EM CHAPA PRETA, E= 3/16", 147 KG/6 M                                                                                                                                                                                                                                                                                                                                                                                                                                                             </v>
          </cell>
          <cell r="C4739" t="str">
            <v>M </v>
          </cell>
          <cell r="D4739" t="str">
            <v>CR</v>
          </cell>
          <cell r="E4739">
            <v>3841.98</v>
          </cell>
        </row>
        <row r="4740">
          <cell r="A4740">
            <v>7660</v>
          </cell>
          <cell r="B4740" t="str">
            <v>TUBO 30" EM CHAPA PRETA, E= 1/4", 175 KG/6 M                                                                                                                                                                                                                                                                                                                                                                                                                                                              </v>
          </cell>
          <cell r="C4740" t="str">
            <v>M </v>
          </cell>
          <cell r="D4740" t="str">
            <v>CR</v>
          </cell>
          <cell r="E4740">
            <v>4897.61</v>
          </cell>
        </row>
        <row r="4741">
          <cell r="A4741">
            <v>7676</v>
          </cell>
          <cell r="B4741" t="str">
            <v>TUBO 30" EM CHAPA PRETA, E= 3/8", 177 KG/6 M                                                                                                                                                                                                                                                                                                                                                                                                                                                              </v>
          </cell>
          <cell r="C4741" t="str">
            <v>M </v>
          </cell>
          <cell r="D4741" t="str">
            <v>CR</v>
          </cell>
          <cell r="E4741">
            <v>4953.58</v>
          </cell>
        </row>
        <row r="4742">
          <cell r="A4742">
            <v>12426</v>
          </cell>
          <cell r="B4742" t="str">
            <v>UNIAO COM ASSENTO CONICO DE BRONZE, DIAMETRO 1/2"                                                                                                                                                                                                                                                                                                                                                                                                                                                         </v>
          </cell>
          <cell r="C4742" t="str">
            <v>UND</v>
          </cell>
          <cell r="D4742" t="str">
            <v>AS</v>
          </cell>
          <cell r="E4742">
            <v>50.7</v>
          </cell>
        </row>
        <row r="4743">
          <cell r="A4743">
            <v>12425</v>
          </cell>
          <cell r="B4743" t="str">
            <v>UNIAO COM ASSENTO CONICO DE BRONZE, DIAMETRO 1"                                                                                                                                                                                                                                                                                                                                                                                                                                                           </v>
          </cell>
          <cell r="C4743" t="str">
            <v>UND</v>
          </cell>
          <cell r="D4743" t="str">
            <v>AS</v>
          </cell>
          <cell r="E4743">
            <v>69.65</v>
          </cell>
        </row>
        <row r="4744">
          <cell r="A4744">
            <v>12427</v>
          </cell>
          <cell r="B4744" t="str">
            <v>UNIAO COM ASSENTO CONICO DE BRONZE, DIAMETRO 2 1/2"                                                                                                                                                                                                                                                                                                                                                                                                                                                       </v>
          </cell>
          <cell r="C4744" t="str">
            <v>UND</v>
          </cell>
          <cell r="D4744" t="str">
            <v>AS</v>
          </cell>
          <cell r="E4744">
            <v>289.11</v>
          </cell>
        </row>
        <row r="4745">
          <cell r="A4745">
            <v>12428</v>
          </cell>
          <cell r="B4745" t="str">
            <v>UNIAO COM ASSENTO CONICO DE BRONZE, DIAMETRO 2'                                                                                                                                                                                                                                                                                                                                                                                                                                                           </v>
          </cell>
          <cell r="C4745" t="str">
            <v>UND</v>
          </cell>
          <cell r="D4745" t="str">
            <v>AS</v>
          </cell>
          <cell r="E4745">
            <v>185.57</v>
          </cell>
        </row>
        <row r="4746">
          <cell r="A4746">
            <v>12430</v>
          </cell>
          <cell r="B4746" t="str">
            <v>UNIAO COM ASSENTO CONICO DE BRONZE, DIAMETRO 3/4"                                                                                                                                                                                                                                                                                                                                                                                                                                                         </v>
          </cell>
          <cell r="C4746" t="str">
            <v>UND</v>
          </cell>
          <cell r="D4746" t="str">
            <v>AS</v>
          </cell>
          <cell r="E4746">
            <v>62.15</v>
          </cell>
        </row>
        <row r="4747">
          <cell r="A4747">
            <v>12429</v>
          </cell>
          <cell r="B4747" t="str">
            <v>UNIAO COM ASSENTO CONICO DE BRONZE, DIAMETRO 3"                                                                                                                                                                                                                                                                                                                                                                                                                                                           </v>
          </cell>
          <cell r="C4747" t="str">
            <v>UND</v>
          </cell>
          <cell r="D4747" t="str">
            <v>AS</v>
          </cell>
          <cell r="E4747">
            <v>467.5</v>
          </cell>
        </row>
        <row r="4748">
          <cell r="A4748">
            <v>12431</v>
          </cell>
          <cell r="B4748" t="str">
            <v>UNIAO COM ASSENTO CONICO DE BRONZE, DIAMETRO 4"                                                                                                                                                                                                                                                                                                                                                                                                                                                           </v>
          </cell>
          <cell r="C4748" t="str">
            <v>UND</v>
          </cell>
          <cell r="D4748" t="str">
            <v>AS</v>
          </cell>
          <cell r="E4748">
            <v>795.6</v>
          </cell>
        </row>
        <row r="4749">
          <cell r="A4749">
            <v>12432</v>
          </cell>
          <cell r="B4749" t="str">
            <v>UNIAO COM ASSENTO CONICO DE FERRO LONGO (MACHO-FEMEA), DIAMETRO 1 1/2"                                                                                                                                                                                                                                                                                                                                                                                                                                    </v>
          </cell>
          <cell r="C4749" t="str">
            <v>UND</v>
          </cell>
          <cell r="D4749" t="str">
            <v>AS</v>
          </cell>
          <cell r="E4749">
            <v>163.63</v>
          </cell>
        </row>
        <row r="4750">
          <cell r="A4750">
            <v>12434</v>
          </cell>
          <cell r="B4750" t="str">
            <v>UNIAO COM ASSENTO CONICO DE FERRO LONGO (MACHO-FEMEA), DIAMETRO 1/2"                                                                                                                                                                                                                                                                                                                                                                                                                                      </v>
          </cell>
          <cell r="C4750" t="str">
            <v>UND</v>
          </cell>
          <cell r="D4750" t="str">
            <v>AS</v>
          </cell>
          <cell r="E4750">
            <v>53.32</v>
          </cell>
        </row>
        <row r="4751">
          <cell r="A4751">
            <v>12433</v>
          </cell>
          <cell r="B4751" t="str">
            <v>UNIAO COM ASSENTO CONICO DE FERRO LONGO (MACHO-FEMEA), DIAMETRO 1"                                                                                                                                                                                                                                                                                                                                                                                                                                        </v>
          </cell>
          <cell r="C4751" t="str">
            <v>UND</v>
          </cell>
          <cell r="D4751" t="str">
            <v>AS</v>
          </cell>
          <cell r="E4751">
            <v>104.17</v>
          </cell>
        </row>
        <row r="4752">
          <cell r="A4752">
            <v>12435</v>
          </cell>
          <cell r="B4752" t="str">
            <v>UNIAO COM ASSENTO CONICO DE FERRO LONGO (MACHO-FEMEA), DIAMETRO 2 1/2"                                                                                                                                                                                                                                                                                                                                                                                                                                    </v>
          </cell>
          <cell r="C4752" t="str">
            <v>UND</v>
          </cell>
          <cell r="D4752" t="str">
            <v>AS</v>
          </cell>
          <cell r="E4752">
            <v>322.38</v>
          </cell>
        </row>
        <row r="4753">
          <cell r="A4753">
            <v>12437</v>
          </cell>
          <cell r="B4753" t="str">
            <v>UNIAO COM ASSENTO CONICO DE FERRO LONGO (MACHO-FEMEA), DIAMETRO 2"                                                                                                                                                                                                                                                                                                                                                                                                                                        </v>
          </cell>
          <cell r="C4753" t="str">
            <v>UND</v>
          </cell>
          <cell r="D4753" t="str">
            <v>AS</v>
          </cell>
          <cell r="E4753">
            <v>260.36</v>
          </cell>
        </row>
        <row r="4754">
          <cell r="A4754">
            <v>12439</v>
          </cell>
          <cell r="B4754" t="str">
            <v>UNIAO COM ASSENTO CONICO DE FERRO LONGO (MACHO-FEMEA), DIAMETRO 3/4"                                                                                                                                                                                                                                                                                                                                                                                                                                      </v>
          </cell>
          <cell r="C4754" t="str">
            <v>UND</v>
          </cell>
          <cell r="D4754" t="str">
            <v>AS</v>
          </cell>
          <cell r="E4754">
            <v>83.56</v>
          </cell>
        </row>
        <row r="4755">
          <cell r="A4755">
            <v>12438</v>
          </cell>
          <cell r="B4755" t="str">
            <v>UNIAO COM ASSENTO CONICO DE FERRO LONGO (MACHO-FEMEA), DIAMETRO 3'                                                                                                                                                                                                                                                                                                                                                                                                                                        </v>
          </cell>
          <cell r="C4755" t="str">
            <v>UND</v>
          </cell>
          <cell r="D4755" t="str">
            <v>AS</v>
          </cell>
          <cell r="E4755">
            <v>471.17</v>
          </cell>
        </row>
        <row r="4756">
          <cell r="A4756">
            <v>12436</v>
          </cell>
          <cell r="B4756" t="str">
            <v>UNIAO COM ASSENTO CONICO DE FERRO LONGO (MACHO-FEMEA), DIAMETRO 4"                                                                                                                                                                                                                                                                                                                                                                                                                                        </v>
          </cell>
          <cell r="C4756" t="str">
            <v>UND</v>
          </cell>
          <cell r="D4756" t="str">
            <v>AS</v>
          </cell>
          <cell r="E4756">
            <v>595.19</v>
          </cell>
        </row>
        <row r="4757">
          <cell r="A4757">
            <v>36357</v>
          </cell>
          <cell r="B4757" t="str">
            <v>UNIAO COM FLANGE PPR, COM PARAFUSOS, DN 40 MM, PARA AGUA QUENTE PREDIAL                                                                                                                                                                                                                                                                                                                                                                                                                                   </v>
          </cell>
          <cell r="C4757" t="str">
            <v>UND</v>
          </cell>
          <cell r="D4757" t="str">
            <v>AS</v>
          </cell>
          <cell r="E4757">
            <v>132.33</v>
          </cell>
        </row>
        <row r="4758">
          <cell r="A4758">
            <v>12424</v>
          </cell>
          <cell r="B4758" t="str">
            <v>UNIAO DE FERRO GALVANIZADO, COM ASSENTO CONICO DE BRONZE, DE 1 1/2"                                                                                                                                                                                                                                                                                                                                                                                                                                       </v>
          </cell>
          <cell r="C4758" t="str">
            <v>UND</v>
          </cell>
          <cell r="D4758" t="str">
            <v>AS</v>
          </cell>
          <cell r="E4758">
            <v>107.25</v>
          </cell>
        </row>
        <row r="4759">
          <cell r="A4759">
            <v>12440</v>
          </cell>
          <cell r="B4759" t="str">
            <v>UNIAO DE FERRO GALVANIZADO, COM ASSENTO CONICO DE BRONZE, DE 1 1/4"                                                                                                                                                                                                                                                                                                                                                                                                                                       </v>
          </cell>
          <cell r="C4759" t="str">
            <v>UND</v>
          </cell>
          <cell r="D4759" t="str">
            <v>AS</v>
          </cell>
          <cell r="E4759">
            <v>103.67</v>
          </cell>
        </row>
        <row r="4760">
          <cell r="A4760">
            <v>9884</v>
          </cell>
          <cell r="B4760" t="str">
            <v>UNIAO DE FERRO GALVANIZADO, COM ROSCA BSP, COM ASSENTO PLANO, DE 1 1/2"                                                                                                                                                                                                                                                                                                                                                                                                                                   </v>
          </cell>
          <cell r="C4760" t="str">
            <v>UND</v>
          </cell>
          <cell r="D4760" t="str">
            <v>AS</v>
          </cell>
          <cell r="E4760">
            <v>77.32</v>
          </cell>
        </row>
        <row r="4761">
          <cell r="A4761">
            <v>9888</v>
          </cell>
          <cell r="B4761" t="str">
            <v>UNIAO DE FERRO GALVANIZADO, COM ROSCA BSP, COM ASSENTO PLANO, DE 1 1/4"                                                                                                                                                                                                                                                                                                                                                                                                                                   </v>
          </cell>
          <cell r="C4761" t="str">
            <v>UND</v>
          </cell>
          <cell r="D4761" t="str">
            <v>AS</v>
          </cell>
          <cell r="E4761">
            <v>62.13</v>
          </cell>
        </row>
        <row r="4762">
          <cell r="A4762">
            <v>9883</v>
          </cell>
          <cell r="B4762" t="str">
            <v>UNIAO DE FERRO GALVANIZADO, COM ROSCA BSP, COM ASSENTO PLANO, DE 1/2"                                                                                                                                                                                                                                                                                                                                                                                                                                     </v>
          </cell>
          <cell r="C4762" t="str">
            <v>UND</v>
          </cell>
          <cell r="D4762" t="str">
            <v>AS</v>
          </cell>
          <cell r="E4762">
            <v>27.11</v>
          </cell>
        </row>
        <row r="4763">
          <cell r="A4763">
            <v>9886</v>
          </cell>
          <cell r="B4763" t="str">
            <v>UNIAO DE FERRO GALVANIZADO, COM ROSCA BSP, COM ASSENTO PLANO, DE 1"                                                                                                                                                                                                                                                                                                                                                                                                                                       </v>
          </cell>
          <cell r="C4763" t="str">
            <v>UND</v>
          </cell>
          <cell r="D4763" t="str">
            <v>AS</v>
          </cell>
          <cell r="E4763">
            <v>37.13</v>
          </cell>
        </row>
        <row r="4764">
          <cell r="A4764">
            <v>9889</v>
          </cell>
          <cell r="B4764" t="str">
            <v>UNIAO DE FERRO GALVANIZADO, COM ROSCA BSP, COM ASSENTO PLANO, DE 2 1/2"                                                                                                                                                                                                                                                                                                                                                                                                                                   </v>
          </cell>
          <cell r="C4764" t="str">
            <v>UND</v>
          </cell>
          <cell r="D4764" t="str">
            <v>AS</v>
          </cell>
          <cell r="E4764">
            <v>188.12</v>
          </cell>
        </row>
        <row r="4765">
          <cell r="A4765">
            <v>9887</v>
          </cell>
          <cell r="B4765" t="str">
            <v>UNIAO DE FERRO GALVANIZADO, COM ROSCA BSP, COM ASSENTO PLANO, DE 2"                                                                                                                                                                                                                                                                                                                                                                                                                                       </v>
          </cell>
          <cell r="C4765" t="str">
            <v>UND</v>
          </cell>
          <cell r="D4765" t="str">
            <v>AS</v>
          </cell>
          <cell r="E4765">
            <v>113.7</v>
          </cell>
        </row>
        <row r="4766">
          <cell r="A4766">
            <v>9885</v>
          </cell>
          <cell r="B4766" t="str">
            <v>UNIAO DE FERRO GALVANIZADO, COM ROSCA BSP, COM ASSENTO PLANO, DE 3/4"                                                                                                                                                                                                                                                                                                                                                                                                                                     </v>
          </cell>
          <cell r="C4766" t="str">
            <v>UND</v>
          </cell>
          <cell r="D4766" t="str">
            <v>AS</v>
          </cell>
          <cell r="E4766">
            <v>35.9</v>
          </cell>
        </row>
        <row r="4767">
          <cell r="A4767">
            <v>9890</v>
          </cell>
          <cell r="B4767" t="str">
            <v>UNIAO DE FERRO GALVANIZADO, COM ROSCA BSP, COM ASSENTO PLANO, DE 3"                                                                                                                                                                                                                                                                                                                                                                                                                                       </v>
          </cell>
          <cell r="C4767" t="str">
            <v>UND</v>
          </cell>
          <cell r="D4767" t="str">
            <v>AS</v>
          </cell>
          <cell r="E4767">
            <v>291.45</v>
          </cell>
        </row>
        <row r="4768">
          <cell r="A4768">
            <v>9891</v>
          </cell>
          <cell r="B4768" t="str">
            <v>UNIAO DE FERRO GALVANIZADO, COM ROSCA BSP, COM ASSENTO PLANO, DE 4"                                                                                                                                                                                                                                                                                                                                                                                                                                       </v>
          </cell>
          <cell r="C4768" t="str">
            <v>UND</v>
          </cell>
          <cell r="D4768" t="str">
            <v>AS</v>
          </cell>
          <cell r="E4768">
            <v>409.14</v>
          </cell>
        </row>
        <row r="4769">
          <cell r="A4769">
            <v>36313</v>
          </cell>
          <cell r="B4769" t="str">
            <v>UNIAO DUPLA PPR, DN 20 MM, PARA AGUA QUENTE PREDIAL                                                                                                                                                                                                                                                                                                                                                                                                                                                       </v>
          </cell>
          <cell r="C4769" t="str">
            <v>UND</v>
          </cell>
          <cell r="D4769" t="str">
            <v>AS</v>
          </cell>
          <cell r="E4769">
            <v>13.85</v>
          </cell>
        </row>
        <row r="4770">
          <cell r="A4770">
            <v>36316</v>
          </cell>
          <cell r="B4770" t="str">
            <v>UNIAO DUPLA PPR, DN 25 MM, PARA AGUA QUENTE PREDIAL                                                                                                                                                                                                                                                                                                                                                                                                                                                       </v>
          </cell>
          <cell r="C4770" t="str">
            <v>UND</v>
          </cell>
          <cell r="D4770" t="str">
            <v>AS</v>
          </cell>
          <cell r="E4770">
            <v>21.57</v>
          </cell>
        </row>
        <row r="4771">
          <cell r="A4771">
            <v>64</v>
          </cell>
          <cell r="B4771" t="str">
            <v>UNIAO EM POLIPROPILENO (PP), PARA TUBO EM PEAD, 20 MM - LIGACAO PREDIAL DE AGUA                                                                                                                                                                                                                                                                                                                                                                                                                           </v>
          </cell>
          <cell r="C4771" t="str">
            <v>UND</v>
          </cell>
          <cell r="D4771" t="str">
            <v>AS</v>
          </cell>
          <cell r="E4771">
            <v>4.79</v>
          </cell>
        </row>
        <row r="4772">
          <cell r="A4772">
            <v>37423</v>
          </cell>
          <cell r="B4772" t="str">
            <v>UNIAO EM POLIPROPILENO (PP), PARA TUBO EM PEAD, 32 MM - LIGACAO PREDIAL DE AGUA                                                                                                                                                                                                                                                                                                                                                                                                                           </v>
          </cell>
          <cell r="C4772" t="str">
            <v>UND</v>
          </cell>
          <cell r="D4772" t="str">
            <v>AS</v>
          </cell>
          <cell r="E4772">
            <v>11.84</v>
          </cell>
        </row>
        <row r="4773">
          <cell r="A4773">
            <v>9892</v>
          </cell>
          <cell r="B4773" t="str">
            <v>UNIAO PVC, ROSCAVEL 1/2",  AGUA FRIA PREDIAL                                                                                                                                                                                                                                                                                                                                                                                                                                                              </v>
          </cell>
          <cell r="C4773" t="str">
            <v>UND</v>
          </cell>
          <cell r="D4773" t="str">
            <v>CR</v>
          </cell>
          <cell r="E4773">
            <v>7.48</v>
          </cell>
        </row>
        <row r="4774">
          <cell r="A4774">
            <v>9901</v>
          </cell>
          <cell r="B4774" t="str">
            <v>UNIAO PVC, ROSCAVEL, 1 1/2",  AGUA FRIA PREDIAL                                                                                                                                                                                                                                                                                                                                                                                                                                                           </v>
          </cell>
          <cell r="C4774" t="str">
            <v>UND</v>
          </cell>
          <cell r="D4774" t="str">
            <v>CR</v>
          </cell>
          <cell r="E4774">
            <v>36.2</v>
          </cell>
        </row>
        <row r="4775">
          <cell r="A4775">
            <v>9900</v>
          </cell>
          <cell r="B4775" t="str">
            <v>UNIAO PVC, ROSCAVEL, 1",  AGUA FRIA PREDIAL                                                                                                                                                                                                                                                                                                                                                                                                                                                               </v>
          </cell>
          <cell r="C4775" t="str">
            <v>UND</v>
          </cell>
          <cell r="D4775" t="str">
            <v>CR</v>
          </cell>
          <cell r="E4775">
            <v>20.97</v>
          </cell>
        </row>
        <row r="4776">
          <cell r="A4776">
            <v>9899</v>
          </cell>
          <cell r="B4776" t="str">
            <v>UNIAO PVC, ROSCAVEL, 3/4",  AGUA FRIA PREDIAL                                                                                                                                                                                                                                                                                                                                                                                                                                                             </v>
          </cell>
          <cell r="C4776" t="str">
            <v>UND</v>
          </cell>
          <cell r="D4776" t="str">
            <v>CR</v>
          </cell>
          <cell r="E4776">
            <v>9.4</v>
          </cell>
        </row>
        <row r="4777">
          <cell r="A4777">
            <v>9908</v>
          </cell>
          <cell r="B4777" t="str">
            <v>UNIAO PVC, SOLDAVEL, 110 MM,  PARA AGUA FRIA PREDIAL                                                                                                                                                                                                                                                                                                                                                                                                                                                      </v>
          </cell>
          <cell r="C4777" t="str">
            <v>UND</v>
          </cell>
          <cell r="D4777" t="str">
            <v>CR</v>
          </cell>
          <cell r="E4777">
            <v>422.8</v>
          </cell>
        </row>
        <row r="4778">
          <cell r="A4778">
            <v>9905</v>
          </cell>
          <cell r="B4778" t="str">
            <v>UNIAO PVC, SOLDAVEL, 20 MM,  PARA AGUA FRIA PREDIAL                                                                                                                                                                                                                                                                                                                                                                                                                                                       </v>
          </cell>
          <cell r="C4778" t="str">
            <v>UND</v>
          </cell>
          <cell r="D4778" t="str">
            <v>CR</v>
          </cell>
          <cell r="E4778">
            <v>7.36</v>
          </cell>
        </row>
        <row r="4779">
          <cell r="A4779">
            <v>9906</v>
          </cell>
          <cell r="B4779" t="str">
            <v>UNIAO PVC, SOLDAVEL, 25 MM,  PARA AGUA FRIA PREDIAL                                                                                                                                                                                                                                                                                                                                                                                                                                                       </v>
          </cell>
          <cell r="C4779" t="str">
            <v>UND</v>
          </cell>
          <cell r="D4779" t="str">
            <v>CR</v>
          </cell>
          <cell r="E4779">
            <v>8.87</v>
          </cell>
        </row>
        <row r="4780">
          <cell r="A4780">
            <v>9895</v>
          </cell>
          <cell r="B4780" t="str">
            <v>UNIAO PVC, SOLDAVEL, 32 MM,  PARA AGUA FRIA PREDIAL                                                                                                                                                                                                                                                                                                                                                                                                                                                       </v>
          </cell>
          <cell r="C4780" t="str">
            <v>UND</v>
          </cell>
          <cell r="D4780" t="str">
            <v>CR</v>
          </cell>
          <cell r="E4780">
            <v>14.94</v>
          </cell>
        </row>
        <row r="4781">
          <cell r="A4781">
            <v>9894</v>
          </cell>
          <cell r="B4781" t="str">
            <v>UNIAO PVC, SOLDAVEL, 40 MM,  PARA AGUA FRIA PREDIAL                                                                                                                                                                                                                                                                                                                                                                                                                                                       </v>
          </cell>
          <cell r="C4781" t="str">
            <v>UND</v>
          </cell>
          <cell r="D4781" t="str">
            <v>CR</v>
          </cell>
          <cell r="E4781">
            <v>28.73</v>
          </cell>
        </row>
        <row r="4782">
          <cell r="A4782">
            <v>9897</v>
          </cell>
          <cell r="B4782" t="str">
            <v>UNIAO PVC, SOLDAVEL, 50 MM,  PARA AGUA FRIA PREDIAL                                                                                                                                                                                                                                                                                                                                                                                                                                                       </v>
          </cell>
          <cell r="C4782" t="str">
            <v>UND</v>
          </cell>
          <cell r="D4782" t="str">
            <v>CR</v>
          </cell>
          <cell r="E4782">
            <v>30.67</v>
          </cell>
        </row>
        <row r="4783">
          <cell r="A4783">
            <v>9910</v>
          </cell>
          <cell r="B4783" t="str">
            <v>UNIAO PVC, SOLDAVEL, 60 MM,  PARA AGUA FRIA PREDIAL                                                                                                                                                                                                                                                                                                                                                                                                                                                       </v>
          </cell>
          <cell r="C4783" t="str">
            <v>UND</v>
          </cell>
          <cell r="D4783" t="str">
            <v>CR</v>
          </cell>
          <cell r="E4783">
            <v>79.81</v>
          </cell>
        </row>
        <row r="4784">
          <cell r="A4784">
            <v>9909</v>
          </cell>
          <cell r="B4784" t="str">
            <v>UNIAO PVC, SOLDAVEL, 75 MM,  PARA AGUA FRIA PREDIAL                                                                                                                                                                                                                                                                                                                                                                                                                                                       </v>
          </cell>
          <cell r="C4784" t="str">
            <v>UND</v>
          </cell>
          <cell r="D4784" t="str">
            <v>CR</v>
          </cell>
          <cell r="E4784">
            <v>162.53</v>
          </cell>
        </row>
        <row r="4785">
          <cell r="A4785">
            <v>9907</v>
          </cell>
          <cell r="B4785" t="str">
            <v>UNIAO PVC, SOLDAVEL, 85 MM,  PARA AGUA FRIA PREDIAL                                                                                                                                                                                                                                                                                                                                                                                                                                                       </v>
          </cell>
          <cell r="C4785" t="str">
            <v>UND</v>
          </cell>
          <cell r="D4785" t="str">
            <v>CR</v>
          </cell>
          <cell r="E4785">
            <v>191.9</v>
          </cell>
        </row>
        <row r="4786">
          <cell r="A4786">
            <v>20973</v>
          </cell>
          <cell r="B4786" t="str">
            <v>UNIAO TIPO STORZ, COM EMPATACAO INTERNA TIPO ANEL DE EXPANSAO, ENGATE RAPIDO 1 1/2", PARA MANGUEIRA DE COMBATE A INCENDIO PREDIAL                                                                                                                                                                                                                                                                                                                                                                         </v>
          </cell>
          <cell r="C4786" t="str">
            <v>UND</v>
          </cell>
          <cell r="D4786" t="str">
            <v>CR</v>
          </cell>
          <cell r="E4786">
            <v>151.57</v>
          </cell>
        </row>
        <row r="4787">
          <cell r="A4787">
            <v>20974</v>
          </cell>
          <cell r="B4787" t="str">
            <v>UNIAO TIPO STORZ, COM EMPATACAO INTERNA TIPO ANEL DE EXPANSAO, ENGATE RAPIDO 2 1/2", PARA MANGUEIRA DE COMBATE A INCENDIO PREDIAL                                                                                                                                                                                                                                                                                                                                                                         </v>
          </cell>
          <cell r="C4787" t="str">
            <v>UND</v>
          </cell>
          <cell r="D4787" t="str">
            <v>CR</v>
          </cell>
          <cell r="E4787">
            <v>216.85</v>
          </cell>
        </row>
        <row r="4788">
          <cell r="A4788">
            <v>37989</v>
          </cell>
          <cell r="B4788" t="str">
            <v>UNIAO, CPVC, SOLDAVEL, 15 MM, PARA AGUA QUENTE PREDIAL                                                                                                                                                                                                                                                                                                                                                                                                                                                    </v>
          </cell>
          <cell r="C4788" t="str">
            <v>UND</v>
          </cell>
          <cell r="D4788" t="str">
            <v>CR</v>
          </cell>
          <cell r="E4788">
            <v>13.74</v>
          </cell>
        </row>
        <row r="4789">
          <cell r="A4789">
            <v>37990</v>
          </cell>
          <cell r="B4789" t="str">
            <v>UNIAO, CPVC, SOLDAVEL, 22 MM, PARA AGUA QUENTE PREDIAL                                                                                                                                                                                                                                                                                                                                                                                                                                                    </v>
          </cell>
          <cell r="C4789" t="str">
            <v>UND</v>
          </cell>
          <cell r="D4789" t="str">
            <v>CR</v>
          </cell>
          <cell r="E4789">
            <v>15.15</v>
          </cell>
        </row>
        <row r="4790">
          <cell r="A4790">
            <v>37991</v>
          </cell>
          <cell r="B4790" t="str">
            <v>UNIAO, CPVC, SOLDAVEL, 28 MM, PARA AGUA QUENTE PREDIAL                                                                                                                                                                                                                                                                                                                                                                                                                                                    </v>
          </cell>
          <cell r="C4790" t="str">
            <v>UND</v>
          </cell>
          <cell r="D4790" t="str">
            <v>CR</v>
          </cell>
          <cell r="E4790">
            <v>20.17</v>
          </cell>
        </row>
        <row r="4791">
          <cell r="A4791">
            <v>37992</v>
          </cell>
          <cell r="B4791" t="str">
            <v>UNIAO, CPVC, SOLDAVEL, 35 MM, PARA AGUA QUENTE PREDIAL                                                                                                                                                                                                                                                                                                                                                                                                                                                    </v>
          </cell>
          <cell r="C4791" t="str">
            <v>UND</v>
          </cell>
          <cell r="D4791" t="str">
            <v>CR</v>
          </cell>
          <cell r="E4791">
            <v>31.29</v>
          </cell>
        </row>
        <row r="4792">
          <cell r="A4792">
            <v>37993</v>
          </cell>
          <cell r="B4792" t="str">
            <v>UNIAO, CPVC, SOLDAVEL, 42 MM, PARA AGUA QUENTE PREDIAL                                                                                                                                                                                                                                                                                                                                                                                                                                                    </v>
          </cell>
          <cell r="C4792" t="str">
            <v>UND</v>
          </cell>
          <cell r="D4792" t="str">
            <v>CR</v>
          </cell>
          <cell r="E4792">
            <v>47.48</v>
          </cell>
        </row>
        <row r="4793">
          <cell r="A4793">
            <v>37994</v>
          </cell>
          <cell r="B4793" t="str">
            <v>UNIAO, CPVC, SOLDAVEL, 54 MM, PARA AGUA QUENTE PREDIAL                                                                                                                                                                                                                                                                                                                                                                                                                                                    </v>
          </cell>
          <cell r="C4793" t="str">
            <v>UND</v>
          </cell>
          <cell r="D4793" t="str">
            <v>CR</v>
          </cell>
          <cell r="E4793">
            <v>113.07</v>
          </cell>
        </row>
        <row r="4794">
          <cell r="A4794">
            <v>37995</v>
          </cell>
          <cell r="B4794" t="str">
            <v>UNIAO, CPVC, SOLDAVEL, 73 MM, PARA AGUA QUENTE PREDIAL                                                                                                                                                                                                                                                                                                                                                                                                                                                    </v>
          </cell>
          <cell r="C4794" t="str">
            <v>UND</v>
          </cell>
          <cell r="D4794" t="str">
            <v>CR</v>
          </cell>
          <cell r="E4794">
            <v>147.38</v>
          </cell>
        </row>
        <row r="4795">
          <cell r="A4795">
            <v>37996</v>
          </cell>
          <cell r="B4795" t="str">
            <v>UNIAO, CPVC, SOLDAVEL, 89 MM, PARA AGUA QUENTE PREDIAL                                                                                                                                                                                                                                                                                                                                                                                                                                                    </v>
          </cell>
          <cell r="C4795" t="str">
            <v>UND</v>
          </cell>
          <cell r="D4795" t="str">
            <v>CR</v>
          </cell>
          <cell r="E4795">
            <v>224.42</v>
          </cell>
        </row>
        <row r="4796">
          <cell r="A4796">
            <v>13883</v>
          </cell>
          <cell r="B4796" t="str">
            <v>USINA DE ASFALTO A FRIO, CAPACIDADE DE 30 A 40 T/H, ELETRICA, POTENCIA DE 30 CV                                                                                                                                                                                                                                                                                                                                                                                                                           </v>
          </cell>
          <cell r="C4796" t="str">
            <v>UND</v>
          </cell>
          <cell r="D4796" t="str">
            <v>AS</v>
          </cell>
          <cell r="E4796">
            <v>116611.15</v>
          </cell>
        </row>
        <row r="4797">
          <cell r="A4797">
            <v>38604</v>
          </cell>
          <cell r="B4797" t="str">
            <v>USINA DE ASFALTO A FRIO, CAPACIDADE DE 40 A 60 T/H, ELETRICA, POTENCIA DE 30 CV                                                                                                                                                                                                                                                                                                                                                                                                                           </v>
          </cell>
          <cell r="C4797" t="str">
            <v>UND</v>
          </cell>
          <cell r="D4797" t="str">
            <v>AS</v>
          </cell>
          <cell r="E4797">
            <v>145237.64</v>
          </cell>
        </row>
        <row r="4798">
          <cell r="A4798">
            <v>10601</v>
          </cell>
          <cell r="B4798" t="str">
            <v>USINA DE ASFALTO A QUENTE, FIXA, TIPO CONTRA FLUXO, CAPACIDADE DE 100 A 140 T/H, POTENCIA DE 280 KW, COM MISTURADOR EXTERNO ROTATIVO                                                                                                                                                                                                                                                                                                                                                                      </v>
          </cell>
          <cell r="C4798" t="str">
            <v>UND</v>
          </cell>
          <cell r="D4798" t="str">
            <v>AS</v>
          </cell>
          <cell r="E4798">
            <v>2825161.76</v>
          </cell>
        </row>
        <row r="4799">
          <cell r="A4799">
            <v>44469</v>
          </cell>
          <cell r="B4799" t="str">
            <v>USINA DE ASFALTO, GRAVIMETRICA, CAPACIDADE DE 150 T/H, POTENCIA DE 400  KW                                                                                                                                                                                                                                                                                                                                                                                                                                </v>
          </cell>
          <cell r="C4799" t="str">
            <v>UND</v>
          </cell>
          <cell r="D4799" t="str">
            <v>AS</v>
          </cell>
          <cell r="E4799">
            <v>7438551.21</v>
          </cell>
        </row>
        <row r="4800">
          <cell r="A4800">
            <v>13894</v>
          </cell>
          <cell r="B4800" t="str">
            <v>USINA DE CONCRETO FIXA, CAPACIDADE NOMINAL DE 40 M3/H, SEM SILO                                                                                                                                                                                                                                                                                                                                                                                                                                           </v>
          </cell>
          <cell r="C4800" t="str">
            <v>UND</v>
          </cell>
          <cell r="D4800" t="str">
            <v>AS</v>
          </cell>
          <cell r="E4800">
            <v>399604.75</v>
          </cell>
        </row>
        <row r="4801">
          <cell r="A4801">
            <v>13895</v>
          </cell>
          <cell r="B4801" t="str">
            <v>USINA DE CONCRETO FIXA, CAPACIDADE NOMINAL DE 60 M3/H, SEM SILO                                                                                                                                                                                                                                                                                                                                                                                                                                           </v>
          </cell>
          <cell r="C4801" t="str">
            <v>UND</v>
          </cell>
          <cell r="D4801" t="str">
            <v>AS</v>
          </cell>
          <cell r="E4801">
            <v>537335.18</v>
          </cell>
        </row>
        <row r="4802">
          <cell r="A4802">
            <v>13892</v>
          </cell>
          <cell r="B4802" t="str">
            <v>USINA DE CONCRETO FIXA, CAPACIDADE NOMINAL DE 80 M3/H, SEM SILO                                                                                                                                                                                                                                                                                                                                                                                                                                           </v>
          </cell>
          <cell r="C4802" t="str">
            <v>UND</v>
          </cell>
          <cell r="D4802" t="str">
            <v>AS</v>
          </cell>
          <cell r="E4802">
            <v>658491.12</v>
          </cell>
        </row>
        <row r="4803">
          <cell r="A4803">
            <v>9914</v>
          </cell>
          <cell r="B4803" t="str">
            <v>USINA DE CONCRETO FIXA, CAPACIDADE NOMINAL DE 90 A 120 M3/H, SEM SILO                                                                                                                                                                                                                                                                                                                                                                                                                                     </v>
          </cell>
          <cell r="C4803" t="str">
            <v>UND</v>
          </cell>
          <cell r="D4803" t="str">
            <v>AS</v>
          </cell>
          <cell r="E4803">
            <v>712400</v>
          </cell>
        </row>
        <row r="4804">
          <cell r="A4804">
            <v>36485</v>
          </cell>
          <cell r="B4804" t="str">
            <v>USINA DE LAMA ASFALTICA, PROD 30 A 50 T/H, SILO DE AGREGADO 7 M3, RESERVATORIOS PARA EMULSAO E AGUA DE 2,3 M3 CADA, MISTURADOR TIPO PUGG-MILL A SER MONTADO SOBRE CAMINHAO                                                                                                                                                                                                                                                                                                                                </v>
          </cell>
          <cell r="C4804" t="str">
            <v>UND</v>
          </cell>
          <cell r="D4804" t="str">
            <v>AS</v>
          </cell>
          <cell r="E4804">
            <v>665336.65</v>
          </cell>
        </row>
        <row r="4805">
          <cell r="A4805">
            <v>9912</v>
          </cell>
          <cell r="B4805" t="str">
            <v>USINA DE MISTURAS ASFALTICAS A QUENTE, MOVEL, TIPO CONTRA FLUXO, CAPACIDADE DE 40 A 80 T/H                                                                                                                                                                                                                                                                                                                                                                                                                </v>
          </cell>
          <cell r="C4805" t="str">
            <v>UND</v>
          </cell>
          <cell r="D4805" t="str">
            <v>AS</v>
          </cell>
          <cell r="E4805">
            <v>2300000</v>
          </cell>
        </row>
        <row r="4806">
          <cell r="A4806">
            <v>9921</v>
          </cell>
          <cell r="B4806" t="str">
            <v>USINA MISTURADORA DE SOLOS,  DOSADORES TRIPLOS, CALHA VIBRATORIA CAPACIDADE DE 200 A 500 T/H, POTENCIA DE 75 KW                                                                                                                                                                                                                                                                                                                                                                                           </v>
          </cell>
          <cell r="C4806" t="str">
            <v>UND</v>
          </cell>
          <cell r="D4806" t="str">
            <v>AS</v>
          </cell>
          <cell r="E4806">
            <v>1186448.79</v>
          </cell>
        </row>
        <row r="4807">
          <cell r="A4807">
            <v>21112</v>
          </cell>
          <cell r="B4807" t="str">
            <v>VALVULA DE DESCARGA EM METAL CROMADO PARA MICTORIO COM ACIONAMENTO POR PRESSAO E FECHAMENTO AUTOMATICO                                                                                                                                                                                                                                                                                                                                                                                                    </v>
          </cell>
          <cell r="C4807" t="str">
            <v>UND</v>
          </cell>
          <cell r="D4807" t="str">
            <v>CR</v>
          </cell>
          <cell r="E4807">
            <v>282.77</v>
          </cell>
        </row>
        <row r="4808">
          <cell r="A4808">
            <v>10228</v>
          </cell>
          <cell r="B4808" t="str">
            <v>VALVULA DE DESCARGA METALICA, BASE 1 1/2 " E ACABAMENTO METALICO CROMADO                                                                                                                                                                                                                                                                                                                                                                                                                                  </v>
          </cell>
          <cell r="C4808" t="str">
            <v>UND</v>
          </cell>
          <cell r="D4808" t="str">
            <v>C </v>
          </cell>
          <cell r="E4808">
            <v>328.5</v>
          </cell>
        </row>
        <row r="4809">
          <cell r="A4809">
            <v>11781</v>
          </cell>
          <cell r="B4809" t="str">
            <v>VALVULA DE DESCARGA METALICA, BASE 1 1/4 " E ACABAMENTO METALICO CROMADO                                                                                                                                                                                                                                                                                                                                                                                                                                  </v>
          </cell>
          <cell r="C4809" t="str">
            <v>UND</v>
          </cell>
          <cell r="D4809" t="str">
            <v>CR</v>
          </cell>
          <cell r="E4809">
            <v>266.12</v>
          </cell>
        </row>
        <row r="4810">
          <cell r="A4810">
            <v>37588</v>
          </cell>
          <cell r="B4810" t="str">
            <v>VALVULA DE ESCOAMENTO PARA TANQUE, EM METAL CROMADO, 1.1/2 ", SEM LADRAO, COM TAMPAO PLASTICO                                                                                                                                                                                                                                                                                                                                                                                                             </v>
          </cell>
          <cell r="C4810" t="str">
            <v>UND</v>
          </cell>
          <cell r="D4810" t="str">
            <v>CR</v>
          </cell>
          <cell r="E4810">
            <v>94.03</v>
          </cell>
        </row>
        <row r="4811">
          <cell r="A4811">
            <v>11746</v>
          </cell>
          <cell r="B4811" t="str">
            <v>VALVULA DE ESFERA BRUTA EM BRONZE, BITOLA 1 " (REF 1552-B)                                                                                                                                                                                                                                                                                                                                                                                                                                                </v>
          </cell>
          <cell r="C4811" t="str">
            <v>UND</v>
          </cell>
          <cell r="D4811" t="str">
            <v>CR</v>
          </cell>
          <cell r="E4811">
            <v>77.57</v>
          </cell>
        </row>
        <row r="4812">
          <cell r="A4812">
            <v>11751</v>
          </cell>
          <cell r="B4812" t="str">
            <v>VALVULA DE ESFERA BRUTA EM BRONZE, BITOLA 1 1/2 " (REF 1552-B)                                                                                                                                                                                                                                                                                                                                                                                                                                            </v>
          </cell>
          <cell r="C4812" t="str">
            <v>UND</v>
          </cell>
          <cell r="D4812" t="str">
            <v>CR</v>
          </cell>
          <cell r="E4812">
            <v>139.31</v>
          </cell>
        </row>
        <row r="4813">
          <cell r="A4813">
            <v>11750</v>
          </cell>
          <cell r="B4813" t="str">
            <v>VALVULA DE ESFERA BRUTA EM BRONZE, BITOLA 1 1/4 " (REF 1552-B)                                                                                                                                                                                                                                                                                                                                                                                                                                            </v>
          </cell>
          <cell r="C4813" t="str">
            <v>UND</v>
          </cell>
          <cell r="D4813" t="str">
            <v>CR</v>
          </cell>
          <cell r="E4813">
            <v>115.61</v>
          </cell>
        </row>
        <row r="4814">
          <cell r="A4814">
            <v>11748</v>
          </cell>
          <cell r="B4814" t="str">
            <v>VALVULA DE ESFERA BRUTA EM BRONZE, BITOLA 1/2 " (REF 1552-B)                                                                                                                                                                                                                                                                                                                                                                                                                                              </v>
          </cell>
          <cell r="C4814" t="str">
            <v>UND</v>
          </cell>
          <cell r="D4814" t="str">
            <v>CR</v>
          </cell>
          <cell r="E4814">
            <v>49.78</v>
          </cell>
        </row>
        <row r="4815">
          <cell r="A4815">
            <v>11747</v>
          </cell>
          <cell r="B4815" t="str">
            <v>VALVULA DE ESFERA BRUTA EM BRONZE, BITOLA 2 " (REF 1552-B)                                                                                                                                                                                                                                                                                                                                                                                                                                                </v>
          </cell>
          <cell r="C4815" t="str">
            <v>UND</v>
          </cell>
          <cell r="D4815" t="str">
            <v>CR</v>
          </cell>
          <cell r="E4815">
            <v>214.83</v>
          </cell>
        </row>
        <row r="4816">
          <cell r="A4816">
            <v>11749</v>
          </cell>
          <cell r="B4816" t="str">
            <v>VALVULA DE ESFERA BRUTA EM BRONZE, BITOLA 3/4 " (REF 1552-B)                                                                                                                                                                                                                                                                                                                                                                                                                                              </v>
          </cell>
          <cell r="C4816" t="str">
            <v>UND</v>
          </cell>
          <cell r="D4816" t="str">
            <v>CR</v>
          </cell>
          <cell r="E4816">
            <v>57.45</v>
          </cell>
        </row>
        <row r="4817">
          <cell r="A4817">
            <v>10236</v>
          </cell>
          <cell r="B4817" t="str">
            <v>VALVULA DE RETENCAO DE BRONZE, PE COM CRIVOS, EXTREMIDADE COM ROSCA, DE 1 1/2", PARA FUNDO DE POCO                                                                                                                                                                                                                                                                                                                                                                                                        </v>
          </cell>
          <cell r="C4817" t="str">
            <v>UND</v>
          </cell>
          <cell r="D4817" t="str">
            <v>CR</v>
          </cell>
          <cell r="E4817">
            <v>142.27</v>
          </cell>
        </row>
        <row r="4818">
          <cell r="A4818">
            <v>10233</v>
          </cell>
          <cell r="B4818" t="str">
            <v>VALVULA DE RETENCAO DE BRONZE, PE COM CRIVOS, EXTREMIDADE COM ROSCA, DE 1 1/4", PARA FUNDO DE POCO                                                                                                                                                                                                                                                                                                                                                                                                        </v>
          </cell>
          <cell r="C4818" t="str">
            <v>UND</v>
          </cell>
          <cell r="D4818" t="str">
            <v>CR</v>
          </cell>
          <cell r="E4818">
            <v>133.32</v>
          </cell>
        </row>
        <row r="4819">
          <cell r="A4819">
            <v>10234</v>
          </cell>
          <cell r="B4819" t="str">
            <v>VALVULA DE RETENCAO DE BRONZE, PE COM CRIVOS, EXTREMIDADE COM ROSCA, DE 1", PARA FUNDO DE POCO                                                                                                                                                                                                                                                                                                                                                                                                            </v>
          </cell>
          <cell r="C4819" t="str">
            <v>UND</v>
          </cell>
          <cell r="D4819" t="str">
            <v>CR</v>
          </cell>
          <cell r="E4819">
            <v>83.98</v>
          </cell>
        </row>
        <row r="4820">
          <cell r="A4820">
            <v>10231</v>
          </cell>
          <cell r="B4820" t="str">
            <v>VALVULA DE RETENCAO DE BRONZE, PE COM CRIVOS, EXTREMIDADE COM ROSCA, DE 2 1/2", PARA FUNDO DE POCO                                                                                                                                                                                                                                                                                                                                                                                                        </v>
          </cell>
          <cell r="C4820" t="str">
            <v>UND</v>
          </cell>
          <cell r="D4820" t="str">
            <v>CR</v>
          </cell>
          <cell r="E4820">
            <v>385.11</v>
          </cell>
        </row>
        <row r="4821">
          <cell r="A4821">
            <v>10232</v>
          </cell>
          <cell r="B4821" t="str">
            <v>VALVULA DE RETENCAO DE BRONZE, PE COM CRIVOS, EXTREMIDADE COM ROSCA, DE 2", PARA FUNDO DE POCO                                                                                                                                                                                                                                                                                                                                                                                                            </v>
          </cell>
          <cell r="C4821" t="str">
            <v>UND</v>
          </cell>
          <cell r="D4821" t="str">
            <v>CR</v>
          </cell>
          <cell r="E4821">
            <v>215.5</v>
          </cell>
        </row>
        <row r="4822">
          <cell r="A4822">
            <v>10229</v>
          </cell>
          <cell r="B4822" t="str">
            <v>VALVULA DE RETENCAO DE BRONZE, PE COM CRIVOS, EXTREMIDADE COM ROSCA, DE 3/4", PARA FUNDO DE POCO                                                                                                                                                                                                                                                                                                                                                                                                          </v>
          </cell>
          <cell r="C4822" t="str">
            <v>UND</v>
          </cell>
          <cell r="D4822" t="str">
            <v>C </v>
          </cell>
          <cell r="E4822">
            <v>75.95</v>
          </cell>
        </row>
        <row r="4823">
          <cell r="A4823">
            <v>10235</v>
          </cell>
          <cell r="B4823" t="str">
            <v>VALVULA DE RETENCAO DE BRONZE, PE COM CRIVOS, EXTREMIDADE COM ROSCA, DE 3", PARA FUNDO DE POCO                                                                                                                                                                                                                                                                                                                                                                                                            </v>
          </cell>
          <cell r="C4823" t="str">
            <v>UND</v>
          </cell>
          <cell r="D4823" t="str">
            <v>CR</v>
          </cell>
          <cell r="E4823">
            <v>527.94</v>
          </cell>
        </row>
        <row r="4824">
          <cell r="A4824">
            <v>10230</v>
          </cell>
          <cell r="B4824" t="str">
            <v>VALVULA DE RETENCAO DE BRONZE, PE COM CRIVOS, EXTREMIDADE COM ROSCA, DE 4", PARA FUNDO DE POCO                                                                                                                                                                                                                                                                                                                                                                                                            </v>
          </cell>
          <cell r="C4824" t="str">
            <v>UND</v>
          </cell>
          <cell r="D4824" t="str">
            <v>CR</v>
          </cell>
          <cell r="E4824">
            <v>929.13</v>
          </cell>
        </row>
        <row r="4825">
          <cell r="A4825">
            <v>10409</v>
          </cell>
          <cell r="B4825" t="str">
            <v>VALVULA DE RETENCAO HORIZONTAL, DE BRONZE (PN-25), 1 1/2", 400 PSI, TAMPA DE PORCA DE UNIAO, EXTREMIDADES COM ROSCA                                                                                                                                                                                                                                                                                                                                                                                       </v>
          </cell>
          <cell r="C4825" t="str">
            <v>UND</v>
          </cell>
          <cell r="D4825" t="str">
            <v>CR</v>
          </cell>
          <cell r="E4825">
            <v>276.03</v>
          </cell>
        </row>
        <row r="4826">
          <cell r="A4826">
            <v>10411</v>
          </cell>
          <cell r="B4826" t="str">
            <v>VALVULA DE RETENCAO HORIZONTAL, DE BRONZE (PN-25), 1 1/4", 400 PSI, TAMPA DE PORCA DE UNIAO, EXTREMIDADES COM ROSCA                                                                                                                                                                                                                                                                                                                                                                                       </v>
          </cell>
          <cell r="C4826" t="str">
            <v>UND</v>
          </cell>
          <cell r="D4826" t="str">
            <v>CR</v>
          </cell>
          <cell r="E4826">
            <v>247</v>
          </cell>
        </row>
        <row r="4827">
          <cell r="A4827">
            <v>10404</v>
          </cell>
          <cell r="B4827" t="str">
            <v>VALVULA DE RETENCAO HORIZONTAL, DE BRONZE (PN-25), 1/2", 400 PSI, TAMPA DE PORCA DE UNIAO, EXTREMIDADES COM ROSCA                                                                                                                                                                                                                                                                                                                                                                                         </v>
          </cell>
          <cell r="C4827" t="str">
            <v>UND</v>
          </cell>
          <cell r="D4827" t="str">
            <v>CR</v>
          </cell>
          <cell r="E4827">
            <v>100.17</v>
          </cell>
        </row>
        <row r="4828">
          <cell r="A4828">
            <v>10410</v>
          </cell>
          <cell r="B4828" t="str">
            <v>VALVULA DE RETENCAO HORIZONTAL, DE BRONZE (PN-25), 1", 400 PSI, TAMPA DE PORCA DE UNIAO, EXTREMIDADES COM ROSCA                                                                                                                                                                                                                                                                                                                                                                                           </v>
          </cell>
          <cell r="C4828" t="str">
            <v>UND</v>
          </cell>
          <cell r="D4828" t="str">
            <v>CR</v>
          </cell>
          <cell r="E4828">
            <v>164.99</v>
          </cell>
        </row>
        <row r="4829">
          <cell r="A4829">
            <v>10405</v>
          </cell>
          <cell r="B4829" t="str">
            <v>VALVULA DE RETENCAO HORIZONTAL, DE BRONZE (PN-25), 2 1/2", 400 PSI, TAMPA DE PORCA DE UNIAO, EXTREMIDADES COM ROSCA                                                                                                                                                                                                                                                                                                                                                                                       </v>
          </cell>
          <cell r="C4829" t="str">
            <v>UND</v>
          </cell>
          <cell r="D4829" t="str">
            <v>CR</v>
          </cell>
          <cell r="E4829">
            <v>553.03</v>
          </cell>
        </row>
        <row r="4830">
          <cell r="A4830">
            <v>10408</v>
          </cell>
          <cell r="B4830" t="str">
            <v>VALVULA DE RETENCAO HORIZONTAL, DE BRONZE (PN-25), 2", 400 PSI, TAMPA DE PORCA DE UNIAO, EXTREMIDADES COM ROSCA                                                                                                                                                                                                                                                                                                                                                                                           </v>
          </cell>
          <cell r="C4830" t="str">
            <v>UND</v>
          </cell>
          <cell r="D4830" t="str">
            <v>CR</v>
          </cell>
          <cell r="E4830">
            <v>386.73</v>
          </cell>
        </row>
        <row r="4831">
          <cell r="A4831">
            <v>10412</v>
          </cell>
          <cell r="B4831" t="str">
            <v>VALVULA DE RETENCAO HORIZONTAL, DE BRONZE (PN-25), 3/4", 400 PSI, TAMPA DE PORCA DE UNIAO, EXTREMIDADES COM ROSCA                                                                                                                                                                                                                                                                                                                                                                                         </v>
          </cell>
          <cell r="C4831" t="str">
            <v>UND</v>
          </cell>
          <cell r="D4831" t="str">
            <v>CR</v>
          </cell>
          <cell r="E4831">
            <v>121.39</v>
          </cell>
        </row>
        <row r="4832">
          <cell r="A4832">
            <v>10406</v>
          </cell>
          <cell r="B4832" t="str">
            <v>VALVULA DE RETENCAO HORIZONTAL, DE BRONZE (PN-25), 3", 400 PSI, TAMPA DE PORCA DE UNIAO, EXTREMIDADES COM ROSCA                                                                                                                                                                                                                                                                                                                                                                                           </v>
          </cell>
          <cell r="C4832" t="str">
            <v>UND</v>
          </cell>
          <cell r="D4832" t="str">
            <v>CR</v>
          </cell>
          <cell r="E4832">
            <v>763.85</v>
          </cell>
        </row>
        <row r="4833">
          <cell r="A4833">
            <v>10407</v>
          </cell>
          <cell r="B4833" t="str">
            <v>VALVULA DE RETENCAO HORIZONTAL, DE BRONZE (PN-25), 4", 400 PSI, TAMPA DE PORCA DE UNIAO, EXTREMIDADES COM ROSCA                                                                                                                                                                                                                                                                                                                                                                                           </v>
          </cell>
          <cell r="C4833" t="str">
            <v>UND</v>
          </cell>
          <cell r="D4833" t="str">
            <v>CR</v>
          </cell>
          <cell r="E4833">
            <v>1184.74</v>
          </cell>
        </row>
        <row r="4834">
          <cell r="A4834">
            <v>10416</v>
          </cell>
          <cell r="B4834" t="str">
            <v>VALVULA DE RETENCAO VERTICAL, DE BRONZE (PN-16), 1 1/2", 200 PSI, EXTREMIDADES COM ROSCA                                                                                                                                                                                                                                                                                                                                                                                                                  </v>
          </cell>
          <cell r="C4834" t="str">
            <v>UND</v>
          </cell>
          <cell r="D4834" t="str">
            <v>CR</v>
          </cell>
          <cell r="E4834">
            <v>146.95</v>
          </cell>
        </row>
        <row r="4835">
          <cell r="A4835">
            <v>10419</v>
          </cell>
          <cell r="B4835" t="str">
            <v>VALVULA DE RETENCAO VERTICAL, DE BRONZE (PN-16), 1 1/4", 200 PSI, EXTREMIDADES COM ROSCA                                                                                                                                                                                                                                                                                                                                                                                                                  </v>
          </cell>
          <cell r="C4835" t="str">
            <v>UND</v>
          </cell>
          <cell r="D4835" t="str">
            <v>CR</v>
          </cell>
          <cell r="E4835">
            <v>127.55</v>
          </cell>
        </row>
        <row r="4836">
          <cell r="A4836">
            <v>21092</v>
          </cell>
          <cell r="B4836" t="str">
            <v>VALVULA DE RETENCAO VERTICAL, DE BRONZE (PN-16), 1/2", 200 PSI, EXTREMIDADES COM ROSCA                                                                                                                                                                                                                                                                                                                                                                                                                    </v>
          </cell>
          <cell r="C4836" t="str">
            <v>UND</v>
          </cell>
          <cell r="D4836" t="str">
            <v>CR</v>
          </cell>
          <cell r="E4836">
            <v>72.92</v>
          </cell>
        </row>
        <row r="4837">
          <cell r="A4837">
            <v>10418</v>
          </cell>
          <cell r="B4837" t="str">
            <v>VALVULA DE RETENCAO VERTICAL, DE BRONZE (PN-16), 1", 200 PSI, EXTREMIDADES COM ROSCA                                                                                                                                                                                                                                                                                                                                                                                                                      </v>
          </cell>
          <cell r="C4837" t="str">
            <v>UND</v>
          </cell>
          <cell r="D4837" t="str">
            <v>CR</v>
          </cell>
          <cell r="E4837">
            <v>85.02</v>
          </cell>
        </row>
        <row r="4838">
          <cell r="A4838">
            <v>12657</v>
          </cell>
          <cell r="B4838" t="str">
            <v>VALVULA DE RETENCAO VERTICAL, DE BRONZE (PN-16), 2 1/2", 200 PSI, EXTREMIDADES COM ROSCA                                                                                                                                                                                                                                                                                                                                                                                                                  </v>
          </cell>
          <cell r="C4838" t="str">
            <v>UND</v>
          </cell>
          <cell r="D4838" t="str">
            <v>CR</v>
          </cell>
          <cell r="E4838">
            <v>343.11</v>
          </cell>
        </row>
        <row r="4839">
          <cell r="A4839">
            <v>10417</v>
          </cell>
          <cell r="B4839" t="str">
            <v>VALVULA DE RETENCAO VERTICAL, DE BRONZE (PN-16), 2", 200 PSI, EXTREMIDADES COM ROSCA                                                                                                                                                                                                                                                                                                                                                                                                                      </v>
          </cell>
          <cell r="C4839" t="str">
            <v>UND</v>
          </cell>
          <cell r="D4839" t="str">
            <v>CR</v>
          </cell>
          <cell r="E4839">
            <v>214.12</v>
          </cell>
        </row>
        <row r="4840">
          <cell r="A4840">
            <v>10413</v>
          </cell>
          <cell r="B4840" t="str">
            <v>VALVULA DE RETENCAO VERTICAL, DE BRONZE (PN-16), 3/4", 200 PSI, EXTREMIDADES COM ROSCA                                                                                                                                                                                                                                                                                                                                                                                                                    </v>
          </cell>
          <cell r="C4840" t="str">
            <v>UND</v>
          </cell>
          <cell r="D4840" t="str">
            <v>CR</v>
          </cell>
          <cell r="E4840">
            <v>77.82</v>
          </cell>
        </row>
        <row r="4841">
          <cell r="A4841">
            <v>10414</v>
          </cell>
          <cell r="B4841" t="str">
            <v>VALVULA DE RETENCAO VERTICAL, DE BRONZE (PN-16), 3", 200 PSI, EXTREMIDADES COM ROSCA                                                                                                                                                                                                                                                                                                                                                                                                                      </v>
          </cell>
          <cell r="C4841" t="str">
            <v>UND</v>
          </cell>
          <cell r="D4841" t="str">
            <v>CR</v>
          </cell>
          <cell r="E4841">
            <v>468.53</v>
          </cell>
        </row>
        <row r="4842">
          <cell r="A4842">
            <v>10415</v>
          </cell>
          <cell r="B4842" t="str">
            <v>VALVULA DE RETENCAO VERTICAL, DE BRONZE (PN-16), 4", 200 PSI, EXTREMIDADES COM ROSCA                                                                                                                                                                                                                                                                                                                                                                                                                      </v>
          </cell>
          <cell r="C4842" t="str">
            <v>UND</v>
          </cell>
          <cell r="D4842" t="str">
            <v>CR</v>
          </cell>
          <cell r="E4842">
            <v>813.17</v>
          </cell>
        </row>
        <row r="4843">
          <cell r="A4843">
            <v>38643</v>
          </cell>
          <cell r="B4843" t="str">
            <v>VALVULA EM METAL CROMADO PARA LAVATORIO, 1 " SEM LADRAO                                                                                                                                                                                                                                                                                                                                                                                                                                                   </v>
          </cell>
          <cell r="C4843" t="str">
            <v>UND</v>
          </cell>
          <cell r="D4843" t="str">
            <v>CR</v>
          </cell>
          <cell r="E4843">
            <v>74.72</v>
          </cell>
        </row>
        <row r="4844">
          <cell r="A4844">
            <v>6157</v>
          </cell>
          <cell r="B4844" t="str">
            <v>VALVULA EM METAL CROMADO PARA PIA AMERICANA 3.1/2 X 1.1/2 "                                                                                                                                                                                                                                                                                                                                                                                                                                               </v>
          </cell>
          <cell r="C4844" t="str">
            <v>UND</v>
          </cell>
          <cell r="D4844" t="str">
            <v>CR</v>
          </cell>
          <cell r="E4844">
            <v>102.08</v>
          </cell>
        </row>
        <row r="4845">
          <cell r="A4845">
            <v>6158</v>
          </cell>
          <cell r="B4845" t="str">
            <v>VALVULA EM PLASTICO BRANCO PARA LAVATORIO 1 ", SEM UNHO, COM LADRAO                                                                                                                                                                                                                                                                                                                                                                                                                                       </v>
          </cell>
          <cell r="C4845" t="str">
            <v>UND</v>
          </cell>
          <cell r="D4845" t="str">
            <v>CR</v>
          </cell>
          <cell r="E4845">
            <v>9.14</v>
          </cell>
        </row>
        <row r="4846">
          <cell r="A4846">
            <v>6153</v>
          </cell>
          <cell r="B4846" t="str">
            <v>VALVULA EM PLASTICO BRANCO PARA TANQUE OU LAVATORIO 1 ", SEM UNHO E SEM LADRAO                                                                                                                                                                                                                                                                                                                                                                                                                            </v>
          </cell>
          <cell r="C4846" t="str">
            <v>UND</v>
          </cell>
          <cell r="D4846" t="str">
            <v>CR</v>
          </cell>
          <cell r="E4846">
            <v>6.29</v>
          </cell>
        </row>
        <row r="4847">
          <cell r="A4847">
            <v>6156</v>
          </cell>
          <cell r="B4847" t="str">
            <v>VALVULA EM PLASTICO BRANCO PARA TANQUE 1.1/4 " X 1.1/2 ", SEM UNHO E SEM LADRAO                                                                                                                                                                                                                                                                                                                                                                                                                           </v>
          </cell>
          <cell r="C4847" t="str">
            <v>UND</v>
          </cell>
          <cell r="D4847" t="str">
            <v>CR</v>
          </cell>
          <cell r="E4847">
            <v>7.84</v>
          </cell>
        </row>
        <row r="4848">
          <cell r="A4848">
            <v>6154</v>
          </cell>
          <cell r="B4848" t="str">
            <v>VALVULA EM PLASTICO CROMADO PARA LAVATORIO 1 ", SEM UNHO, COM LADRAO                                                                                                                                                                                                                                                                                                                                                                                                                                      </v>
          </cell>
          <cell r="C4848" t="str">
            <v>UND</v>
          </cell>
          <cell r="D4848" t="str">
            <v>CR</v>
          </cell>
          <cell r="E4848">
            <v>11.18</v>
          </cell>
        </row>
        <row r="4849">
          <cell r="A4849">
            <v>6155</v>
          </cell>
          <cell r="B4849" t="str">
            <v>VALVULA EM PLASTICO CROMADO TIPO AMERICANA PARA PIA DE COZINHA 3.1/2 " X 1.1/2 ", SEM ADAPTADOR                                                                                                                                                                                                                                                                                                                                                                                                           </v>
          </cell>
          <cell r="C4849" t="str">
            <v>UND</v>
          </cell>
          <cell r="D4849" t="str">
            <v>CR</v>
          </cell>
          <cell r="E4849">
            <v>25.74</v>
          </cell>
        </row>
        <row r="4850">
          <cell r="A4850">
            <v>43595</v>
          </cell>
          <cell r="B4850" t="str">
            <v>VARA FINA PARA CREMONA, EM FERRO ZINCADO BRANCO, COM DIAMETRO DE APROX 10 MM E COMPRIMENTO DE 1,20 M                                                                                                                                                                                                                                                                                                                                                                                                      </v>
          </cell>
          <cell r="C4850" t="str">
            <v>UND</v>
          </cell>
          <cell r="D4850" t="str">
            <v>CR</v>
          </cell>
          <cell r="E4850">
            <v>20.38</v>
          </cell>
        </row>
        <row r="4851">
          <cell r="A4851">
            <v>43596</v>
          </cell>
          <cell r="B4851" t="str">
            <v>VARA FINA PARA CREMONA, EM FERRO ZINCADO BRANCO, COM DIAMETRO DE APROX 10 MM E COMPRIMENTO DE 1,50 M                                                                                                                                                                                                                                                                                                                                                                                                      </v>
          </cell>
          <cell r="C4851" t="str">
            <v>UND</v>
          </cell>
          <cell r="D4851" t="str">
            <v>CR</v>
          </cell>
          <cell r="E4851">
            <v>23.56</v>
          </cell>
        </row>
        <row r="4852">
          <cell r="A4852">
            <v>38108</v>
          </cell>
          <cell r="B4852" t="str">
            <v>VARIADOR DE LUMINOSIDADE ROTATIVO (DIMMER) 127 V, 300 W (APENAS MODULO)                                                                                                                                                                                                                                                                                                                                                                                                                                   </v>
          </cell>
          <cell r="C4852" t="str">
            <v>UND</v>
          </cell>
          <cell r="D4852" t="str">
            <v>CR</v>
          </cell>
          <cell r="E4852">
            <v>48.33</v>
          </cell>
        </row>
        <row r="4853">
          <cell r="A4853">
            <v>38087</v>
          </cell>
          <cell r="B4853" t="str">
            <v>VARIADOR DE LUMINOSIDADE ROTATIVO (DIMMER) 127V, 300W, CONJUNTO MONTADO PARA EMBUTIR 4" X 2" (PLACA + SUPORTE + MODULO)                                                                                                                                                                                                                                                                                                                                                                                   </v>
          </cell>
          <cell r="C4853" t="str">
            <v>UND</v>
          </cell>
          <cell r="D4853" t="str">
            <v>CR</v>
          </cell>
          <cell r="E4853">
            <v>62.16</v>
          </cell>
        </row>
        <row r="4854">
          <cell r="A4854">
            <v>38109</v>
          </cell>
          <cell r="B4854" t="str">
            <v>VARIADOR DE LUMINOSIDADE ROTATIVO (DIMMER) 220 V, 600 W (APENAS MODULO)                                                                                                                                                                                                                                                                                                                                                                                                                                   </v>
          </cell>
          <cell r="C4854" t="str">
            <v>UND</v>
          </cell>
          <cell r="D4854" t="str">
            <v>CR</v>
          </cell>
          <cell r="E4854">
            <v>77.24</v>
          </cell>
        </row>
        <row r="4855">
          <cell r="A4855">
            <v>38088</v>
          </cell>
          <cell r="B4855" t="str">
            <v>VARIADOR DE LUMINOSIDADE ROTATIVO (DIMMER) 220V, 600W, CONJUNTO MONTADO PARA EMBUTIR 4" X 2" (PLACA + SUPORTE + MODULO)                                                                                                                                                                                                                                                                                                                                                                                   </v>
          </cell>
          <cell r="C4855" t="str">
            <v>UND</v>
          </cell>
          <cell r="D4855" t="str">
            <v>CR</v>
          </cell>
          <cell r="E4855">
            <v>81.22</v>
          </cell>
        </row>
        <row r="4856">
          <cell r="A4856">
            <v>38110</v>
          </cell>
          <cell r="B4856" t="str">
            <v>VARIADOR DE VELOCIDADE PARA VENTILADOR 127 V, 150 W (APENAS MODULO)                                                                                                                                                                                                                                                                                                                                                                                                                                       </v>
          </cell>
          <cell r="C4856" t="str">
            <v>UND</v>
          </cell>
          <cell r="D4856" t="str">
            <v>CR</v>
          </cell>
          <cell r="E4856">
            <v>29.71</v>
          </cell>
        </row>
        <row r="4857">
          <cell r="A4857">
            <v>38089</v>
          </cell>
          <cell r="B4857" t="str">
            <v>VARIADOR DE VELOCIDADE PARA VENTILADOR 127V, 150W + 2 INTERRUPTORES PARALELOS, PARA REVERSAO E LAMPADA, CONJUNTO MONTADO PARA EMBUTIR 4" X 2" (PLACA + SUPORTE + MODULOS)                                                                                                                                                                                                                                                                                                                                 </v>
          </cell>
          <cell r="C4857" t="str">
            <v>UND</v>
          </cell>
          <cell r="D4857" t="str">
            <v>CR</v>
          </cell>
          <cell r="E4857">
            <v>51.77</v>
          </cell>
        </row>
        <row r="4858">
          <cell r="A4858">
            <v>38111</v>
          </cell>
          <cell r="B4858" t="str">
            <v>VARIADOR DE VELOCIDADE PARA VENTILADOR 220 V, 250 W (APENAS MODULO)                                                                                                                                                                                                                                                                                                                                                                                                                                       </v>
          </cell>
          <cell r="C4858" t="str">
            <v>UND</v>
          </cell>
          <cell r="D4858" t="str">
            <v>CR</v>
          </cell>
          <cell r="E4858">
            <v>33.23</v>
          </cell>
        </row>
        <row r="4859">
          <cell r="A4859">
            <v>38090</v>
          </cell>
          <cell r="B4859" t="str">
            <v>VARIADOR DE VELOCIDADE PARA VENTILADOR 220V, 250W + 2 INTERRUPTORES PARALELOS, PARA REVERSAO E LAMPADA, CONJUNTO MONTADO PARA EMBUTIR 4" X 2" (PLACA + SUPORTE + MODULOS)                                                                                                                                                                                                                                                                                                                                 </v>
          </cell>
          <cell r="C4859" t="str">
            <v>UND</v>
          </cell>
          <cell r="D4859" t="str">
            <v>CR</v>
          </cell>
          <cell r="E4859">
            <v>53.51</v>
          </cell>
        </row>
        <row r="4860">
          <cell r="A4860">
            <v>13726</v>
          </cell>
          <cell r="B4860" t="str">
            <v>VASSOURA MECANICA REBOCAVEL COM ESCOVA CILINDRICA LARGURA UTIL DE VARRIMENTO = 2,44M                                                                                                                                                                                                                                                                                                                                                                                                                      </v>
          </cell>
          <cell r="C4860" t="str">
            <v>UND</v>
          </cell>
          <cell r="D4860" t="str">
            <v>AS</v>
          </cell>
          <cell r="E4860">
            <v>71171.42</v>
          </cell>
        </row>
        <row r="4861">
          <cell r="A4861">
            <v>38400</v>
          </cell>
          <cell r="B4861" t="str">
            <v>VASSOURA 40 CM COM CABO                                                                                                                                                                                                                                                                                                                                                                                                                                                                                   </v>
          </cell>
          <cell r="C4861" t="str">
            <v>UND</v>
          </cell>
          <cell r="D4861" t="str">
            <v>CR</v>
          </cell>
          <cell r="E4861">
            <v>20.96</v>
          </cell>
        </row>
        <row r="4862">
          <cell r="A4862">
            <v>12627</v>
          </cell>
          <cell r="B4862" t="str">
            <v>VEDACAO DE CALHA, EM BORRACHA COR PRETA, MEDIDA ENTRE 119 E 170 MM, PARA DRENAGEM PLUVIAL PREDIAL                                                                                                                                                                                                                                                                                                                                                                                                         </v>
          </cell>
          <cell r="C4862" t="str">
            <v>UND</v>
          </cell>
          <cell r="D4862" t="str">
            <v>CR</v>
          </cell>
          <cell r="E4862">
            <v>1.42</v>
          </cell>
        </row>
        <row r="4863">
          <cell r="A4863">
            <v>39996</v>
          </cell>
          <cell r="B4863" t="str">
            <v>VERGALHAO ZINCADO ROSCA TOTAL, 1/4 " (6,3 MM)                                                                                                                                                                                                                                                                                                                                                                                                                                                             </v>
          </cell>
          <cell r="C4863" t="str">
            <v>M </v>
          </cell>
          <cell r="D4863" t="str">
            <v>CR</v>
          </cell>
          <cell r="E4863">
            <v>2.99</v>
          </cell>
        </row>
        <row r="4864">
          <cell r="A4864">
            <v>10478</v>
          </cell>
          <cell r="B4864" t="str">
            <v>VERNIZ A BASE RESINA ALQUIDICA COM POLIURETANO PARA MADEIRA, COM FILTRO SOLAR, BRILHANTE, USO INTERNO E EXTERNO                                                                                                                                                                                                                                                                                                                                                                                           </v>
          </cell>
          <cell r="C4864" t="str">
            <v>L </v>
          </cell>
          <cell r="D4864" t="str">
            <v>C </v>
          </cell>
          <cell r="E4864">
            <v>40.6</v>
          </cell>
        </row>
        <row r="4865">
          <cell r="A4865">
            <v>10481</v>
          </cell>
          <cell r="B4865" t="str">
            <v>VERNIZ MARITIMO PREMIUM PARA MADEIRA, COM FILTRO SOLAR, BRILHANTE, USO INTERNO E EXTERNO                                                                                                                                                                                                                                                                                                                                                                                                                  </v>
          </cell>
          <cell r="C4865" t="str">
            <v>L </v>
          </cell>
          <cell r="D4865" t="str">
            <v>CR</v>
          </cell>
          <cell r="E4865">
            <v>36.1</v>
          </cell>
        </row>
        <row r="4866">
          <cell r="A4866">
            <v>10475</v>
          </cell>
          <cell r="B4866" t="str">
            <v>VERNIZ TIPO COPAL PARA MADEIRA, BRILHANTE, USO INTERNO                                                                                                                                                                                                                                                                                                                                                                                                                                                    </v>
          </cell>
          <cell r="C4866" t="str">
            <v>L </v>
          </cell>
          <cell r="D4866" t="str">
            <v>CR</v>
          </cell>
          <cell r="E4866">
            <v>34.94</v>
          </cell>
        </row>
        <row r="4867">
          <cell r="A4867">
            <v>4030</v>
          </cell>
          <cell r="B4867" t="str">
            <v>VEU DE POLIESTER PARA IMPERMEABILIZACAO                                                                                                                                                                                                                                                                                                                                                                                                                                                                   </v>
          </cell>
          <cell r="C4867" t="str">
            <v>M2</v>
          </cell>
          <cell r="D4867" t="str">
            <v>CR</v>
          </cell>
          <cell r="E4867">
            <v>7.89</v>
          </cell>
        </row>
        <row r="4868">
          <cell r="A4868">
            <v>4031</v>
          </cell>
          <cell r="B4868" t="str">
            <v>VEU DE VIDRO/VEU DE SUPERFICIE 30 A 35 G/M2                                                                                                                                                                                                                                                                                                                                                                                                                                                               </v>
          </cell>
          <cell r="C4868" t="str">
            <v>M2</v>
          </cell>
          <cell r="D4868" t="str">
            <v>CR</v>
          </cell>
          <cell r="E4868">
            <v>37.1</v>
          </cell>
        </row>
        <row r="4869">
          <cell r="A4869">
            <v>39399</v>
          </cell>
          <cell r="B4869" t="str">
            <v>VIBRADOR DE IMERSAO, COM PONTEIRA DE *35* MM, MANGOTE DE 5 M, SEM MOTOR                                                                                                                                                                                                                                                                                                                                                                                                                                   </v>
          </cell>
          <cell r="C4869" t="str">
            <v>UND</v>
          </cell>
          <cell r="D4869" t="str">
            <v>CR</v>
          </cell>
          <cell r="E4869">
            <v>1395.24</v>
          </cell>
        </row>
        <row r="4870">
          <cell r="A4870">
            <v>39400</v>
          </cell>
          <cell r="B4870" t="str">
            <v>VIBRADOR DE IMERSAO, COM PONTEIRA DE *45* MM, MANGOTE DE 5 M, SEM MOTOR.                                                                                                                                                                                                                                                                                                                                                                                                                                  </v>
          </cell>
          <cell r="C4870" t="str">
            <v>UND</v>
          </cell>
          <cell r="D4870" t="str">
            <v>CR</v>
          </cell>
          <cell r="E4870">
            <v>1516.57</v>
          </cell>
        </row>
        <row r="4871">
          <cell r="A4871">
            <v>39401</v>
          </cell>
          <cell r="B4871" t="str">
            <v>VIBRADOR DE IMERSAO, COM PONTEIRA DE *60* MM, MANGOTE DE 5 M, SEM MOTOR.                                                                                                                                                                                                                                                                                                                                                                                                                                  </v>
          </cell>
          <cell r="C4871" t="str">
            <v>UND</v>
          </cell>
          <cell r="D4871" t="str">
            <v>CR</v>
          </cell>
          <cell r="E4871">
            <v>1701.23</v>
          </cell>
        </row>
        <row r="4872">
          <cell r="A4872">
            <v>11652</v>
          </cell>
          <cell r="B4872" t="str">
            <v>VIBRADOR DE IMERSAO, DIAMETRO DA PONTEIRA DE *35* MM, COM MOTOR 4 TEMPOS A GASOLINA DE 5,5 HP (5,5 CV)                                                                                                                                                                                                                                                                                                                                                                                                    </v>
          </cell>
          <cell r="C4872" t="str">
            <v>UND</v>
          </cell>
          <cell r="D4872" t="str">
            <v>C </v>
          </cell>
          <cell r="E4872">
            <v>3660</v>
          </cell>
        </row>
        <row r="4873">
          <cell r="A4873">
            <v>13896</v>
          </cell>
          <cell r="B4873" t="str">
            <v>VIBRADOR DE IMERSAO, DIAMETRO DA PONTEIRA DE *45* MM, COM MOTOR ELETRICO TRIFASICO DE 2 HP (2 CV)                                                                                                                                                                                                                                                                                                                                                                                                         </v>
          </cell>
          <cell r="C4873" t="str">
            <v>UND</v>
          </cell>
          <cell r="D4873" t="str">
            <v>CR</v>
          </cell>
          <cell r="E4873">
            <v>3283.34</v>
          </cell>
        </row>
        <row r="4874">
          <cell r="A4874">
            <v>13475</v>
          </cell>
          <cell r="B4874" t="str">
            <v>VIBRADOR DE IMERSAO, DIAMETRO DA PONTEIRA DE *45* MM, COM MOTOR 4 TEMPOS A GASOLINA DE 5,5 HP (5,5 CV)                                                                                                                                                                                                                                                                                                                                                                                                    </v>
          </cell>
          <cell r="C4874" t="str">
            <v>UND</v>
          </cell>
          <cell r="D4874" t="str">
            <v>CR</v>
          </cell>
          <cell r="E4874">
            <v>3999.5</v>
          </cell>
        </row>
        <row r="4875">
          <cell r="A4875">
            <v>44491</v>
          </cell>
          <cell r="B4875" t="str">
            <v>VIBROACABADORA DE ASFALTO SOBRE ESTEIRAS, LARG. PAVIM. MAX. 8,00 M, POT. 100 KW/ 134 HP, CAP.  600 T/ H                                                                                                                                                                                                                                                                                                                                                                                                   </v>
          </cell>
          <cell r="C4875" t="str">
            <v>UND</v>
          </cell>
          <cell r="D4875" t="str">
            <v>AS</v>
          </cell>
          <cell r="E4875">
            <v>4561370.04</v>
          </cell>
        </row>
        <row r="4876">
          <cell r="A4876">
            <v>44470</v>
          </cell>
          <cell r="B4876" t="str">
            <v>VIBROACABADORA DE ASFALTO SOBRE ESTEIRAS, LARG. PAVIM. 2,13 M A 4,55 M, POT. 74 KW/ 100 HP, CAP. 400  T/ H                                                                                                                                                                                                                                                                                                                                                                                                </v>
          </cell>
          <cell r="C4876" t="str">
            <v>UND</v>
          </cell>
          <cell r="D4876" t="str">
            <v>AS</v>
          </cell>
          <cell r="E4876">
            <v>1920283.84</v>
          </cell>
        </row>
        <row r="4877">
          <cell r="A4877">
            <v>13476</v>
          </cell>
          <cell r="B4877" t="str">
            <v>VIBROACABADORA DE ASFALTO SOBRE ESTEIRAS, LARG. PAVIM. 2,60 M A 5,75 M, POT. 110 HP, CAP. 450 T/ H                                                                                                                                                                                                                                                                                                                                                                                                        </v>
          </cell>
          <cell r="C4877" t="str">
            <v>UND</v>
          </cell>
          <cell r="D4877" t="str">
            <v>AS</v>
          </cell>
          <cell r="E4877">
            <v>1934199.08</v>
          </cell>
        </row>
        <row r="4878">
          <cell r="A4878">
            <v>10488</v>
          </cell>
          <cell r="B4878" t="str">
            <v>VIBROACABADORA DE ASFALTO SOBRE ESTEIRAS, LARG. PAVIMENT. 1,90 A 5,3 M, POT. 78 KW/105 HP, CAP. 450 T/H                                                                                                                                                                                                                                                                                                                                                                                                   </v>
          </cell>
          <cell r="C4878" t="str">
            <v>UND</v>
          </cell>
          <cell r="D4878" t="str">
            <v>AS</v>
          </cell>
          <cell r="E4878">
            <v>2343303</v>
          </cell>
        </row>
        <row r="4879">
          <cell r="A4879">
            <v>13606</v>
          </cell>
          <cell r="B4879" t="str">
            <v>VIBROACABADORA DE ASFALTO SOBRE RODAS, LARGURA DE PAVIMENTACAO DE 1,70 A 4,20 M, POTENCIA 78 KW/105 HP, CAPACIDADE 300 T/H                                                                                                                                                                                                                                                                                                                                                                                </v>
          </cell>
          <cell r="C4879" t="str">
            <v>UND</v>
          </cell>
          <cell r="D4879" t="str">
            <v>AS</v>
          </cell>
          <cell r="E4879">
            <v>2076132.94</v>
          </cell>
        </row>
        <row r="4880">
          <cell r="A4880">
            <v>10489</v>
          </cell>
          <cell r="B4880" t="str">
            <v>VIDRACEIRO (HORISTA)                                                                                                                                                                                                                                                                                                                                                                                                                                                                                      </v>
          </cell>
          <cell r="C4880" t="str">
            <v>H </v>
          </cell>
          <cell r="D4880" t="str">
            <v>CR</v>
          </cell>
          <cell r="E4880">
            <v>15.23</v>
          </cell>
        </row>
        <row r="4881">
          <cell r="A4881">
            <v>41073</v>
          </cell>
          <cell r="B4881" t="str">
            <v>VIDRACEIRO (MENSALISTA)                                                                                                                                                                                                                                                                                                                                                                                                                                                                                   </v>
          </cell>
          <cell r="C4881" t="str">
            <v>MÊS   </v>
          </cell>
          <cell r="D4881" t="str">
            <v>CR</v>
          </cell>
          <cell r="E4881">
            <v>2659.55</v>
          </cell>
        </row>
        <row r="4882">
          <cell r="A4882">
            <v>34391</v>
          </cell>
          <cell r="B4882" t="str">
            <v>VIDRO COMUM LAMINADO LISO INCOLOR DUPLO, ESPESSURA TOTAL 8 MM (CADA CAMADA DE 4 MM) - COLOCADO                                                                                                                                                                                                                                                                                                                                                                                                            </v>
          </cell>
          <cell r="C4882" t="str">
            <v>M2</v>
          </cell>
          <cell r="D4882" t="str">
            <v>CR</v>
          </cell>
          <cell r="E4882">
            <v>550.56</v>
          </cell>
        </row>
        <row r="4883">
          <cell r="A4883">
            <v>10496</v>
          </cell>
          <cell r="B4883" t="str">
            <v>VIDRO COMUM LAMINADO, LISO, INCOLOR, DUPLO, ESPESSURA TOTAL 6 MM (CADA CAMADA E= 3 MM) - COLOCADO                                                                                                                                                                                                                                                                                                                                                                                                         </v>
          </cell>
          <cell r="C4883" t="str">
            <v>M2</v>
          </cell>
          <cell r="D4883" t="str">
            <v>CR</v>
          </cell>
          <cell r="E4883">
            <v>479.16</v>
          </cell>
        </row>
        <row r="4884">
          <cell r="A4884">
            <v>10497</v>
          </cell>
          <cell r="B4884" t="str">
            <v>VIDRO COMUM LAMINADO, LISO, INCOLOR, TRIPLO, ESPESSURA TOTAL 12 MM (CADA CAMADA E=  4 MM) - COLOCADO                                                                                                                                                                                                                                                                                                                                                                                                      </v>
          </cell>
          <cell r="C4884" t="str">
            <v>M2</v>
          </cell>
          <cell r="D4884" t="str">
            <v>CR</v>
          </cell>
          <cell r="E4884">
            <v>1245.83</v>
          </cell>
        </row>
        <row r="4885">
          <cell r="A4885">
            <v>10504</v>
          </cell>
          <cell r="B4885" t="str">
            <v>VIDRO COMUM LAMINADO, LISO, INCOLOR, TRIPLO, ESPESSURA TOTAL 15 MM (CADA CAMADA E = 5 MM) - COLOCADO                                                                                                                                                                                                                                                                                                                                                                                                      </v>
          </cell>
          <cell r="C4885" t="str">
            <v>M2</v>
          </cell>
          <cell r="D4885" t="str">
            <v>CR</v>
          </cell>
          <cell r="E4885">
            <v>1456.66</v>
          </cell>
        </row>
        <row r="4886">
          <cell r="A4886">
            <v>34390</v>
          </cell>
          <cell r="B4886" t="str">
            <v>VIDRO CRISTAL COLORIDO, 10 MM, PINTADO NA COR BRANCA                                                                                                                                                                                                                                                                                                                                                                                                                                                      </v>
          </cell>
          <cell r="C4886" t="str">
            <v>M2</v>
          </cell>
          <cell r="D4886" t="str">
            <v>CR</v>
          </cell>
          <cell r="E4886">
            <v>429.33</v>
          </cell>
        </row>
        <row r="4887">
          <cell r="A4887">
            <v>34389</v>
          </cell>
          <cell r="B4887" t="str">
            <v>VIDRO CRISTAL COLORIDO, 4 MM, PINTADO NA COR BRANCA                                                                                                                                                                                                                                                                                                                                                                                                                                                       </v>
          </cell>
          <cell r="C4887" t="str">
            <v>M2</v>
          </cell>
          <cell r="D4887" t="str">
            <v>CR</v>
          </cell>
          <cell r="E4887">
            <v>134.16</v>
          </cell>
        </row>
        <row r="4888">
          <cell r="A4888">
            <v>34388</v>
          </cell>
          <cell r="B4888" t="str">
            <v>VIDRO CRISTAL COLORIDO, 6 MM, PINTADO NA COR BRANCA                                                                                                                                                                                                                                                                                                                                                                                                                                                       </v>
          </cell>
          <cell r="C4888" t="str">
            <v>M2</v>
          </cell>
          <cell r="D4888" t="str">
            <v>CR</v>
          </cell>
          <cell r="E4888">
            <v>190.68</v>
          </cell>
        </row>
        <row r="4889">
          <cell r="A4889">
            <v>34387</v>
          </cell>
          <cell r="B4889" t="str">
            <v>VIDRO CRISTAL COLORIDO, 8 MM, PINTADO NA COR BRANCA                                                                                                                                                                                                                                                                                                                                                                                                                                                       </v>
          </cell>
          <cell r="C4889" t="str">
            <v>M2</v>
          </cell>
          <cell r="D4889" t="str">
            <v>CR</v>
          </cell>
          <cell r="E4889">
            <v>309.54</v>
          </cell>
        </row>
        <row r="4890">
          <cell r="A4890">
            <v>11188</v>
          </cell>
          <cell r="B4890" t="str">
            <v>VIDRO LISO FUME E = 4MM - SEM COLOCACAO                                                                                                                                                                                                                                                                                                                                                                                                                                                                   </v>
          </cell>
          <cell r="C4890" t="str">
            <v>M2</v>
          </cell>
          <cell r="D4890" t="str">
            <v>CR</v>
          </cell>
          <cell r="E4890">
            <v>153.33</v>
          </cell>
        </row>
        <row r="4891">
          <cell r="A4891">
            <v>11189</v>
          </cell>
          <cell r="B4891" t="str">
            <v>VIDRO LISO FUME E = 6MM - SEM COLOCACAO                                                                                                                                                                                                                                                                                                                                                                                                                                                                   </v>
          </cell>
          <cell r="C4891" t="str">
            <v>M2</v>
          </cell>
          <cell r="D4891" t="str">
            <v>CR</v>
          </cell>
          <cell r="E4891">
            <v>230</v>
          </cell>
        </row>
        <row r="4892">
          <cell r="A4892">
            <v>21107</v>
          </cell>
          <cell r="B4892" t="str">
            <v>VIDRO LISO FUME, E = 5 MM - SEM COLOCACAO                                                                                                                                                                                                                                                                                                                                                                                                                                                                 </v>
          </cell>
          <cell r="C4892" t="str">
            <v>M2</v>
          </cell>
          <cell r="D4892" t="str">
            <v>CR</v>
          </cell>
          <cell r="E4892">
            <v>165.52</v>
          </cell>
        </row>
        <row r="4893">
          <cell r="A4893">
            <v>34386</v>
          </cell>
          <cell r="B4893" t="str">
            <v>VIDRO LISO INCOLOR 10 MM - SEM COLOCACAO                                                                                                                                                                                                                                                                                                                                                                                                                                                                  </v>
          </cell>
          <cell r="C4893" t="str">
            <v>M2</v>
          </cell>
          <cell r="D4893" t="str">
            <v>CR</v>
          </cell>
          <cell r="E4893">
            <v>287.5</v>
          </cell>
        </row>
        <row r="4894">
          <cell r="A4894">
            <v>10490</v>
          </cell>
          <cell r="B4894" t="str">
            <v>VIDRO LISO INCOLOR 2 A 3 MM - SEM COLOCACAO                                                                                                                                                                                                                                                                                                                                                                                                                                                               </v>
          </cell>
          <cell r="C4894" t="str">
            <v>M2</v>
          </cell>
          <cell r="D4894" t="str">
            <v>CR</v>
          </cell>
          <cell r="E4894">
            <v>100.62</v>
          </cell>
        </row>
        <row r="4895">
          <cell r="A4895">
            <v>10492</v>
          </cell>
          <cell r="B4895" t="str">
            <v>VIDRO LISO INCOLOR 4MM - SEM COLOCACAO                                                                                                                                                                                                                                                                                                                                                                                                                                                                    </v>
          </cell>
          <cell r="C4895" t="str">
            <v>M2</v>
          </cell>
          <cell r="D4895" t="str">
            <v>C </v>
          </cell>
          <cell r="E4895">
            <v>115</v>
          </cell>
        </row>
        <row r="4896">
          <cell r="A4896">
            <v>10493</v>
          </cell>
          <cell r="B4896" t="str">
            <v>VIDRO LISO INCOLOR 5MM - SEM COLOCACAO                                                                                                                                                                                                                                                                                                                                                                                                                                                                    </v>
          </cell>
          <cell r="C4896" t="str">
            <v>M2</v>
          </cell>
          <cell r="D4896" t="str">
            <v>CR</v>
          </cell>
          <cell r="E4896">
            <v>134.16</v>
          </cell>
        </row>
        <row r="4897">
          <cell r="A4897">
            <v>10491</v>
          </cell>
          <cell r="B4897" t="str">
            <v>VIDRO LISO INCOLOR 6 MM - SEM COLOCACAO                                                                                                                                                                                                                                                                                                                                                                                                                                                                   </v>
          </cell>
          <cell r="C4897" t="str">
            <v>M2</v>
          </cell>
          <cell r="D4897" t="str">
            <v>CR</v>
          </cell>
          <cell r="E4897">
            <v>162.91</v>
          </cell>
        </row>
        <row r="4898">
          <cell r="A4898">
            <v>34385</v>
          </cell>
          <cell r="B4898" t="str">
            <v>VIDRO LISO INCOLOR 8MM  -  SEM COLOCACAO                                                                                                                                                                                                                                                                                                                                                                                                                                                                  </v>
          </cell>
          <cell r="C4898" t="str">
            <v>M2</v>
          </cell>
          <cell r="D4898" t="str">
            <v>CR</v>
          </cell>
          <cell r="E4898">
            <v>237.66</v>
          </cell>
        </row>
        <row r="4899">
          <cell r="A4899">
            <v>10499</v>
          </cell>
          <cell r="B4899" t="str">
            <v>VIDRO MARTELADO OU CANELADO, 4 MM - SEM COLOCACAO                                                                                                                                                                                                                                                                                                                                                                                                                                                         </v>
          </cell>
          <cell r="C4899" t="str">
            <v>M2</v>
          </cell>
          <cell r="D4899" t="str">
            <v>CR</v>
          </cell>
          <cell r="E4899">
            <v>95.83</v>
          </cell>
        </row>
        <row r="4900">
          <cell r="A4900">
            <v>34384</v>
          </cell>
          <cell r="B4900" t="str">
            <v>VIDRO PLANO ARAMADO E = 6 MM - SEM COLOCACAO                                                                                                                                                                                                                                                                                                                                                                                                                                                              </v>
          </cell>
          <cell r="C4900" t="str">
            <v>M2</v>
          </cell>
          <cell r="D4900" t="str">
            <v>CR</v>
          </cell>
          <cell r="E4900">
            <v>287.5</v>
          </cell>
        </row>
        <row r="4901">
          <cell r="A4901">
            <v>11185</v>
          </cell>
          <cell r="B4901" t="str">
            <v>VIDRO PLANO ARAMADO E = 7MM - SEM COLOCACAO                                                                                                                                                                                                                                                                                                                                                                                                                                                               </v>
          </cell>
          <cell r="C4901" t="str">
            <v>M2</v>
          </cell>
          <cell r="D4901" t="str">
            <v>CR</v>
          </cell>
          <cell r="E4901">
            <v>297.08</v>
          </cell>
        </row>
        <row r="4902">
          <cell r="A4902">
            <v>10507</v>
          </cell>
          <cell r="B4902" t="str">
            <v>VIDRO TEMPERADO INCOLOR E = 10 MM, SEM COLOCACAO                                                                                                                                                                                                                                                                                                                                                                                                                                                          </v>
          </cell>
          <cell r="C4902" t="str">
            <v>M2</v>
          </cell>
          <cell r="D4902" t="str">
            <v>CR</v>
          </cell>
          <cell r="E4902">
            <v>351.33</v>
          </cell>
        </row>
        <row r="4903">
          <cell r="A4903">
            <v>10505</v>
          </cell>
          <cell r="B4903" t="str">
            <v>VIDRO TEMPERADO INCOLOR E = 6 MM, SEM COLOCACAO                                                                                                                                                                                                                                                                                                                                                                                                                                                           </v>
          </cell>
          <cell r="C4903" t="str">
            <v>M2</v>
          </cell>
          <cell r="D4903" t="str">
            <v>CR</v>
          </cell>
          <cell r="E4903">
            <v>207.31</v>
          </cell>
        </row>
        <row r="4904">
          <cell r="A4904">
            <v>10506</v>
          </cell>
          <cell r="B4904" t="str">
            <v>VIDRO TEMPERADO INCOLOR E = 8 MM, SEM COLOCACAO                                                                                                                                                                                                                                                                                                                                                                                                                                                           </v>
          </cell>
          <cell r="C4904" t="str">
            <v>M2</v>
          </cell>
          <cell r="D4904" t="str">
            <v>CR</v>
          </cell>
          <cell r="E4904">
            <v>270.62</v>
          </cell>
        </row>
        <row r="4905">
          <cell r="A4905">
            <v>5031</v>
          </cell>
          <cell r="B4905" t="str">
            <v>VIDRO TEMPERADO INCOLOR PARA PORTA DE ABRIR, E = 10 MM (SEM FERRAGENS E SEM COLOCACAO)                                                                                                                                                                                                                                                                                                                                                                                                                    </v>
          </cell>
          <cell r="C4905" t="str">
            <v>M2</v>
          </cell>
          <cell r="D4905" t="str">
            <v>C </v>
          </cell>
          <cell r="E4905">
            <v>380</v>
          </cell>
        </row>
        <row r="4906">
          <cell r="A4906">
            <v>10502</v>
          </cell>
          <cell r="B4906" t="str">
            <v>VIDRO TEMPERADO VERDE E = 10 MM, SEM COLOCACAO                                                                                                                                                                                                                                                                                                                                                                                                                                                            </v>
          </cell>
          <cell r="C4906" t="str">
            <v>M2</v>
          </cell>
          <cell r="D4906" t="str">
            <v>CR</v>
          </cell>
          <cell r="E4906">
            <v>442.79</v>
          </cell>
        </row>
        <row r="4907">
          <cell r="A4907">
            <v>10501</v>
          </cell>
          <cell r="B4907" t="str">
            <v>VIDRO TEMPERADO VERDE E = 6 MM, SEM COLOCACAO                                                                                                                                                                                                                                                                                                                                                                                                                                                             </v>
          </cell>
          <cell r="C4907" t="str">
            <v>M2</v>
          </cell>
          <cell r="D4907" t="str">
            <v>CR</v>
          </cell>
          <cell r="E4907">
            <v>250.16</v>
          </cell>
        </row>
        <row r="4908">
          <cell r="A4908">
            <v>10503</v>
          </cell>
          <cell r="B4908" t="str">
            <v>VIDRO TEMPERADO VERDE E = 8 MM, SEM COLOCACAO                                                                                                                                                                                                                                                                                                                                                                                                                                                             </v>
          </cell>
          <cell r="C4908" t="str">
            <v>M2</v>
          </cell>
          <cell r="D4908" t="str">
            <v>CR</v>
          </cell>
          <cell r="E4908">
            <v>337.97</v>
          </cell>
        </row>
        <row r="4909">
          <cell r="A4909">
            <v>4500</v>
          </cell>
          <cell r="B4909" t="str">
            <v>VIGA *7,5 X 10* CM EM PINUS, MISTA OU EQUIVALENTE DA REGIAO - BRUTA                                                                                                                                                                                                                                                                                                                                                                                                                                       </v>
          </cell>
          <cell r="C4909" t="str">
            <v>M </v>
          </cell>
          <cell r="D4909" t="str">
            <v>CR</v>
          </cell>
          <cell r="E4909">
            <v>20.54</v>
          </cell>
        </row>
        <row r="4910">
          <cell r="A4910">
            <v>4448</v>
          </cell>
          <cell r="B4910" t="str">
            <v>VIGA *7,5 X 15 CM EM PINUS, MISTA OU EQUIVALENTE DA REGIAO - BRUTA                                                                                                                                                                                                                                                                                                                                                                                                                                        </v>
          </cell>
          <cell r="C4910" t="str">
            <v>M </v>
          </cell>
          <cell r="D4910" t="str">
            <v>CR</v>
          </cell>
          <cell r="E4910">
            <v>28.22</v>
          </cell>
        </row>
        <row r="4911">
          <cell r="A4911">
            <v>20213</v>
          </cell>
          <cell r="B4911" t="str">
            <v>VIGA APARELHADA *6 X 12* CM, EM MACARANDUBA/MASSARANDUBA, ANGELIM OU EQUIVALENTE DA REGIAO                                                                                                                                                                                                                                                                                                                                                                                                                </v>
          </cell>
          <cell r="C4911" t="str">
            <v>M </v>
          </cell>
          <cell r="D4911" t="str">
            <v>CR</v>
          </cell>
          <cell r="E4911">
            <v>29.95</v>
          </cell>
        </row>
        <row r="4912">
          <cell r="A4912">
            <v>20211</v>
          </cell>
          <cell r="B4912" t="str">
            <v>VIGA APARELHADA *6 X 16* CM, EM MACARANDUBA/MASSARANDUBA, ANGELIM OU EQUIVALENTE DA REGIAO                                                                                                                                                                                                                                                                                                                                                                                                                </v>
          </cell>
          <cell r="C4912" t="str">
            <v>M </v>
          </cell>
          <cell r="D4912" t="str">
            <v>CR</v>
          </cell>
          <cell r="E4912">
            <v>39.66</v>
          </cell>
        </row>
        <row r="4913">
          <cell r="A4913">
            <v>40270</v>
          </cell>
          <cell r="B4913" t="str">
            <v>VIGA DE ESCORAMAENTO H20, DE MADEIRA, PESO DE 5,00 A 5,20 KG/M, COM EXTREMIDADES PLASTICAS                                                                                                                                                                                                                                                                                                                                                                                                                </v>
          </cell>
          <cell r="C4913" t="str">
            <v>M </v>
          </cell>
          <cell r="D4913" t="str">
            <v>AS</v>
          </cell>
          <cell r="E4913">
            <v>126.05</v>
          </cell>
        </row>
        <row r="4914">
          <cell r="A4914">
            <v>4425</v>
          </cell>
          <cell r="B4914" t="str">
            <v>VIGA NAO APARELHADA *6 X 12* CM, EM MACARANDUBA/MASSARANDUBA, ANGELIM OU EQUIVALENTE DA REGIAO - BRUTA                                                                                                                                                                                                                                                                                                                                                                                                    </v>
          </cell>
          <cell r="C4914" t="str">
            <v>M </v>
          </cell>
          <cell r="D4914" t="str">
            <v>CR</v>
          </cell>
          <cell r="E4914">
            <v>32.78</v>
          </cell>
        </row>
        <row r="4915">
          <cell r="A4915">
            <v>4472</v>
          </cell>
          <cell r="B4915" t="str">
            <v>VIGA NAO APARELHADA *6 X 16* CM, EM MACARANDUBA/MASSARANDUBA, ANGELIM OU EQUIVALENTE DA REGIAO - BRUTA                                                                                                                                                                                                                                                                                                                                                                                                    </v>
          </cell>
          <cell r="C4915" t="str">
            <v>M </v>
          </cell>
          <cell r="D4915" t="str">
            <v>CR</v>
          </cell>
          <cell r="E4915">
            <v>40.95</v>
          </cell>
        </row>
        <row r="4916">
          <cell r="A4916">
            <v>35272</v>
          </cell>
          <cell r="B4916" t="str">
            <v>VIGA NAO APARELHADA *6 X 20* CM, EM MACARANDUBA/MASSARANDUBA, ANGELIM OU EQUIVALENTE DA REGIAO - BRUTA                                                                                                                                                                                                                                                                                                                                                                                                    </v>
          </cell>
          <cell r="C4916" t="str">
            <v>M </v>
          </cell>
          <cell r="D4916" t="str">
            <v>CR</v>
          </cell>
          <cell r="E4916">
            <v>59.2</v>
          </cell>
        </row>
        <row r="4917">
          <cell r="A4917">
            <v>4481</v>
          </cell>
          <cell r="B4917" t="str">
            <v>VIGA NAO APARELHADA *8 X 16* CM EM MACARANDUBA/MASSARANDUBA, ANGELIM OU EQUIVALENTE DA REGIAO - BRUTA                                                                                                                                                                                                                                                                                                                                                                                                     </v>
          </cell>
          <cell r="C4917" t="str">
            <v>M </v>
          </cell>
          <cell r="D4917" t="str">
            <v>CR</v>
          </cell>
          <cell r="E4917">
            <v>63.37</v>
          </cell>
        </row>
        <row r="4918">
          <cell r="A4918">
            <v>34345</v>
          </cell>
          <cell r="B4918" t="str">
            <v>VIGIA DIURNO (HORISTA)                                                                                                                                                                                                                                                                                                                                                                                                                                                                                    </v>
          </cell>
          <cell r="C4918" t="str">
            <v>H </v>
          </cell>
          <cell r="D4918" t="str">
            <v>CR</v>
          </cell>
          <cell r="E4918">
            <v>15.51</v>
          </cell>
        </row>
        <row r="4919">
          <cell r="A4919">
            <v>41096</v>
          </cell>
          <cell r="B4919" t="str">
            <v>VIGIA DIURNO (MENSALISTA)                                                                                                                                                                                                                                                                                                                                                                                                                                                                                 </v>
          </cell>
          <cell r="C4919" t="str">
            <v>MÊS   </v>
          </cell>
          <cell r="D4919" t="str">
            <v>CR</v>
          </cell>
          <cell r="E4919">
            <v>2708.55</v>
          </cell>
        </row>
        <row r="4920">
          <cell r="A4920">
            <v>41776</v>
          </cell>
          <cell r="B4920" t="str">
            <v>VIGIA NOTURNO, HORA EFETIVAMENTE TRABALHADA DE 22 H AS 5 H (COM ADICIONAL NOTURNO)                                                                                                                                                                                                                                                                                                                                                                                                                        </v>
          </cell>
          <cell r="C4920" t="str">
            <v>H </v>
          </cell>
          <cell r="D4920" t="str">
            <v>CR</v>
          </cell>
          <cell r="E4920">
            <v>18.81</v>
          </cell>
        </row>
        <row r="4921">
          <cell r="A4921">
            <v>97141</v>
          </cell>
          <cell r="B4921" t="str">
            <v>ASSENTAMENTO DE TUBO DE FERRO FUNDIDO PARA REDE DE ÁGUA, DN 80 MM, JUNTA ELÁSTICA, INSTALADO EM LOCAL COM NÍVEL ALTO DE INTERFERÊNCIAS (NÃO INCLUI FORNECIMENTO). AF_11/2017</v>
          </cell>
          <cell r="C4921" t="str">
            <v>M</v>
          </cell>
          <cell r="D4921" t="str">
            <v>COEFICIENTE DE REPRESENTATIVIDADE</v>
          </cell>
          <cell r="E4921">
            <v>9.26</v>
          </cell>
        </row>
        <row r="4922">
          <cell r="A4922">
            <v>97142</v>
          </cell>
          <cell r="B4922" t="str">
            <v>ASSENTAMENTO DE TUBO DE FERRO FUNDIDO PARA REDE DE ÁGUA, DN 100 MM, JUNTA ELÁSTICA, INSTALADO EM LOCAL COM NÍVEL ALTO DE INTERFERÊNCIAS (NÃO INCLUI FORNECIMENTO). AF_11/2017</v>
          </cell>
          <cell r="C4922" t="str">
            <v>M</v>
          </cell>
          <cell r="D4922" t="str">
            <v>COEFICIENTE DE REPRESENTATIVIDADE</v>
          </cell>
          <cell r="E4922">
            <v>10.26</v>
          </cell>
        </row>
        <row r="4923">
          <cell r="A4923">
            <v>97143</v>
          </cell>
          <cell r="B4923" t="str">
            <v>ASSENTAMENTO DE TUBO DE FERRO FUNDIDO PARA REDE DE ÁGUA, DN 150 MM, JUNTA ELÁSTICA, INSTALADO EM LOCAL COM NÍVEL ALTO DE INTERFERÊNCIAS (NÃO INCLUI FORNECIMENTO). AF_11/2017</v>
          </cell>
          <cell r="C4923" t="str">
            <v>M</v>
          </cell>
          <cell r="D4923" t="str">
            <v>COEFICIENTE DE REPRESENTATIVIDADE</v>
          </cell>
          <cell r="E4923">
            <v>12.79</v>
          </cell>
        </row>
        <row r="4924">
          <cell r="A4924">
            <v>97144</v>
          </cell>
          <cell r="B4924" t="str">
            <v>ASSENTAMENTO DE TUBO DE FERRO FUNDIDO PARA REDE DE ÁGUA, DN 200 MM, JUNTA ELÁSTICA, INSTALADO EM LOCAL COM NÍVEL ALTO DE INTERFERÊNCIAS (NÃO INCLUI FORNECIMENTO). AF_11/2017</v>
          </cell>
          <cell r="C4924" t="str">
            <v>M</v>
          </cell>
          <cell r="D4924" t="str">
            <v>COEFICIENTE DE REPRESENTATIVIDADE</v>
          </cell>
          <cell r="E4924">
            <v>15.3</v>
          </cell>
        </row>
        <row r="4925">
          <cell r="A4925">
            <v>97145</v>
          </cell>
          <cell r="B4925" t="str">
            <v>ASSENTAMENTO DE TUBO DE FERRO FUNDIDO PARA REDE DE ÁGUA, DN 250 MM, JUNTA ELÁSTICA, INSTALADO EM LOCAL COM NÍVEL ALTO DE INTERFERÊNCIAS (NÃO INCLUI FORNECIMENTO). AF_11/2017</v>
          </cell>
          <cell r="C4925" t="str">
            <v>M</v>
          </cell>
          <cell r="D4925" t="str">
            <v>COEFICIENTE DE REPRESENTATIVIDADE</v>
          </cell>
          <cell r="E4925">
            <v>17.84</v>
          </cell>
        </row>
        <row r="4926">
          <cell r="A4926">
            <v>97146</v>
          </cell>
          <cell r="B4926" t="str">
            <v>ASSENTAMENTO DE TUBO DE FERRO FUNDIDO PARA REDE DE ÁGUA, DN 300 MM, JUNTA ELÁSTICA, INSTALADO EM LOCAL COM NÍVEL ALTO DE INTERFERÊNCIAS (NÃO INCLUI FORNECIMENTO). AF_11/2017</v>
          </cell>
          <cell r="C4926" t="str">
            <v>M</v>
          </cell>
          <cell r="D4926" t="str">
            <v>COEFICIENTE DE REPRESENTATIVIDADE</v>
          </cell>
          <cell r="E4926">
            <v>20.37</v>
          </cell>
        </row>
        <row r="4927">
          <cell r="A4927">
            <v>97147</v>
          </cell>
          <cell r="B4927" t="str">
            <v>ASSENTAMENTO DE TUBO DE FERRO FUNDIDO PARA REDE DE ÁGUA, DN 350 MM, JUNTA ELÁSTICA, INSTALADO EM LOCAL COM NÍVEL ALTO DE INTERFERÊNCIAS (NÃO INCLUI FORNECIMENTO). AF_11/2017</v>
          </cell>
          <cell r="C4927" t="str">
            <v>M</v>
          </cell>
          <cell r="D4927" t="str">
            <v>COEFICIENTE DE REPRESENTATIVIDADE</v>
          </cell>
          <cell r="E4927">
            <v>22.91</v>
          </cell>
        </row>
        <row r="4928">
          <cell r="A4928">
            <v>97148</v>
          </cell>
          <cell r="B4928" t="str">
            <v>ASSENTAMENTO DE TUBO DE FERRO FUNDIDO PARA REDE DE ÁGUA, DN 400 MM, JUNTA ELÁSTICA, INSTALADO EM LOCAL COM NÍVEL ALTO DE INTERFERÊNCIAS (NÃO INCLUI FORNECIMENTO). AF_11/2017</v>
          </cell>
          <cell r="C4928" t="str">
            <v>M</v>
          </cell>
          <cell r="D4928" t="str">
            <v>COEFICIENTE DE REPRESENTATIVIDADE</v>
          </cell>
          <cell r="E4928">
            <v>25.45</v>
          </cell>
        </row>
        <row r="4929">
          <cell r="A4929">
            <v>97149</v>
          </cell>
          <cell r="B4929" t="str">
            <v>ASSENTAMENTO DE TUBO DE FERRO FUNDIDO PARA REDE DE ÁGUA, DN 450 MM, JUNTA ELÁSTICA, INSTALADO EM LOCAL COM NÍVEL ALTO DE INTERFERÊNCIAS (NÃO INCLUI FORNECIMENTO). AF_11/2017</v>
          </cell>
          <cell r="C4929" t="str">
            <v>M</v>
          </cell>
          <cell r="D4929" t="str">
            <v>COEFICIENTE DE REPRESENTATIVIDADE</v>
          </cell>
          <cell r="E4929">
            <v>28.02</v>
          </cell>
        </row>
        <row r="4930">
          <cell r="A4930">
            <v>97150</v>
          </cell>
          <cell r="B4930" t="str">
            <v>ASSENTAMENTO DE TUBO DE FERRO FUNDIDO PARA REDE DE ÁGUA, DN 500 MM, JUNTA ELÁSTICA, INSTALADO EM LOCAL COM NÍVEL ALTO DE INTERFERÊNCIAS (NÃO INCLUI FORNECIMENTO). AF_11/2017</v>
          </cell>
          <cell r="C4930" t="str">
            <v>M</v>
          </cell>
          <cell r="D4930" t="str">
            <v>COEFICIENTE DE REPRESENTATIVIDADE</v>
          </cell>
          <cell r="E4930">
            <v>34.85</v>
          </cell>
        </row>
        <row r="4931">
          <cell r="A4931">
            <v>97151</v>
          </cell>
          <cell r="B4931" t="str">
            <v>ASSENTAMENTO DE TUBO DE FERRO FUNDIDO PARA REDE DE ÁGUA, DN 600 MM, JUNTA ELÁSTICA, INSTALADO EM LOCAL COM NÍVEL ALTO DE INTERFERÊNCIAS (NÃO INCLUI FORNECIMENTO). AF_11/2017</v>
          </cell>
          <cell r="C4931" t="str">
            <v>M</v>
          </cell>
          <cell r="D4931" t="str">
            <v>COEFICIENTE DE REPRESENTATIVIDADE</v>
          </cell>
          <cell r="E4931">
            <v>40.56</v>
          </cell>
        </row>
        <row r="4932">
          <cell r="A4932">
            <v>97152</v>
          </cell>
          <cell r="B4932" t="str">
            <v>ASSENTAMENTO DE TUBO DE FERRO FUNDIDO PARA REDE DE ÁGUA, DN 700 MM, JUNTA ELÁSTICA, INSTALADO EM LOCAL COM NÍVEL ALTO DE INTERFERÊNCIAS (NÃO INCLUI FORNECIMENTO). AF_11/2017</v>
          </cell>
          <cell r="C4932" t="str">
            <v>M</v>
          </cell>
          <cell r="D4932" t="str">
            <v>COEFICIENTE DE REPRESENTATIVIDADE</v>
          </cell>
          <cell r="E4932">
            <v>46.07</v>
          </cell>
        </row>
        <row r="4933">
          <cell r="A4933">
            <v>97153</v>
          </cell>
          <cell r="B4933" t="str">
            <v>ASSENTAMENTO DE TUBO DE FERRO FUNDIDO PARA REDE DE ÁGUA, DN 800 MM, JUNTA ELÁSTICA, INSTALADO EM LOCAL COM NÍVEL ALTO DE INTERFERÊNCIAS (NÃO INCLUI FORNECIMENTO). AF_11/2017</v>
          </cell>
          <cell r="C4933" t="str">
            <v>M</v>
          </cell>
          <cell r="D4933" t="str">
            <v>COEFICIENTE DE REPRESENTATIVIDADE</v>
          </cell>
          <cell r="E4933">
            <v>51.69</v>
          </cell>
        </row>
        <row r="4934">
          <cell r="A4934">
            <v>97154</v>
          </cell>
          <cell r="B4934" t="str">
            <v>ASSENTAMENTO DE TUBO DE FERRO FUNDIDO PARA REDE DE ÁGUA, DN 900 MM, JUNTA ELÁSTICA, INSTALADO EM LOCAL COM NÍVEL ALTO DE INTERFERÊNCIAS (NÃO INCLUI FORNECIMENTO). AF_11/2017</v>
          </cell>
          <cell r="C4934" t="str">
            <v>M</v>
          </cell>
          <cell r="D4934" t="str">
            <v>COEFICIENTE DE REPRESENTATIVIDADE</v>
          </cell>
          <cell r="E4934">
            <v>57.36</v>
          </cell>
        </row>
        <row r="4935">
          <cell r="A4935">
            <v>97155</v>
          </cell>
          <cell r="B4935" t="str">
            <v>ASSENTAMENTO DE TUBO DE FERRO FUNDIDO PARA REDE DE ÁGUA, DN 1000 MM, JUNTA ELÁSTICA, INSTALADO EM LOCAL COM NÍVEL ALTO DE INTERFERÊNCIAS (NÃO INCLUI FORNECIMENTO). AF_11/2017</v>
          </cell>
          <cell r="C4935" t="str">
            <v>M</v>
          </cell>
          <cell r="D4935" t="str">
            <v>COEFICIENTE DE REPRESENTATIVIDADE</v>
          </cell>
          <cell r="E4935">
            <v>63.02</v>
          </cell>
        </row>
        <row r="4936">
          <cell r="A4936">
            <v>97156</v>
          </cell>
          <cell r="B4936" t="str">
            <v>ASSENTAMENTO DE TUBO DE FERRO FUNDIDO PARA REDE DE ÁGUA, DN 1200 MM, JUNTA ELÁSTICA, INSTALADO EM LOCAL COM NÍVEL ALTO DE INTERFERÊNCIAS (NÃO INCLUI FORNECIMENTO). AF_11/2017</v>
          </cell>
          <cell r="C4936" t="str">
            <v>M</v>
          </cell>
          <cell r="D4936" t="str">
            <v>COEFICIENTE DE REPRESENTATIVIDADE</v>
          </cell>
          <cell r="E4936">
            <v>74.75</v>
          </cell>
        </row>
        <row r="4937">
          <cell r="A4937">
            <v>97157</v>
          </cell>
          <cell r="B4937" t="str">
            <v>ASSENTAMENTO DE TUBO DE FERRO FUNDIDO PARA REDE DE ÁGUA, DN 80 MM, JUNTA ELÁSTICA, INSTALADO EM LOCAL COM NÍVEL BAIXO DE INTERFERÊNCIAS (NÃO INCLUI FORNECIMENTO). AF_11/2017</v>
          </cell>
          <cell r="C4937" t="str">
            <v>M</v>
          </cell>
          <cell r="D4937" t="str">
            <v>COEFICIENTE DE REPRESENTATIVIDADE</v>
          </cell>
          <cell r="E4937">
            <v>5.54</v>
          </cell>
        </row>
        <row r="4938">
          <cell r="A4938">
            <v>97158</v>
          </cell>
          <cell r="B4938" t="str">
            <v>ASSENTAMENTO DE TUBO DE FERRO FUNDIDO PARA REDE DE ÁGUA, DN 100 MM, JUNTA ELÁSTICA, INSTALADO EM LOCAL COM NÍVEL BAIXO DE INTERFERÊNCIAS (NÃO INCLUI FORNECIMENTO). AF_11/2017</v>
          </cell>
          <cell r="C4938" t="str">
            <v>M</v>
          </cell>
          <cell r="D4938" t="str">
            <v>COEFICIENTE DE REPRESENTATIVIDADE</v>
          </cell>
          <cell r="E4938">
            <v>6.17</v>
          </cell>
        </row>
        <row r="4939">
          <cell r="A4939">
            <v>97159</v>
          </cell>
          <cell r="B4939" t="str">
            <v>ASSENTAMENTO DE TUBO DE FERRO FUNDIDO PARA REDE DE ÁGUA, DN 150 MM, JUNTA ELÁSTICA, INSTALADO EM LOCAL COM NÍVEL BAIXO DE INTERFERÊNCIAS (NÃO INCLUI FORNECIMENTO). AF_11/2017</v>
          </cell>
          <cell r="C4939" t="str">
            <v>M</v>
          </cell>
          <cell r="D4939" t="str">
            <v>COEFICIENTE DE REPRESENTATIVIDADE</v>
          </cell>
          <cell r="E4939">
            <v>7.69</v>
          </cell>
        </row>
        <row r="4940">
          <cell r="A4940">
            <v>97160</v>
          </cell>
          <cell r="B4940" t="str">
            <v>ASSENTAMENTO DE TUBO DE FERRO FUNDIDO PARA REDE DE ÁGUA, DN 200 MM, JUNTA ELÁSTICA, INSTALADO EM LOCAL COM NÍVEL BAIXO DE INTERFERÊNCIAS (NÃO INCLUI FORNECIMENTO). AF_11/2017</v>
          </cell>
          <cell r="C4940" t="str">
            <v>M</v>
          </cell>
          <cell r="D4940" t="str">
            <v>COEFICIENTE DE REPRESENTATIVIDADE</v>
          </cell>
          <cell r="E4940">
            <v>9.2</v>
          </cell>
        </row>
        <row r="4941">
          <cell r="A4941">
            <v>97161</v>
          </cell>
          <cell r="B4941" t="str">
            <v>ASSENTAMENTO DE TUBO DE FERRO FUNDIDO PARA REDE DE ÁGUA, DN 250 MM, JUNTA ELÁSTICA, INSTALADO EM LOCAL COM NÍVEL BAIXO DE INTERFERÊNCIAS (NÃO INCLUI FORNECIMENTO). AF_11/2017</v>
          </cell>
          <cell r="C4941" t="str">
            <v>M</v>
          </cell>
          <cell r="D4941" t="str">
            <v>COEFICIENTE DE REPRESENTATIVIDADE</v>
          </cell>
          <cell r="E4941">
            <v>10.77</v>
          </cell>
        </row>
        <row r="4942">
          <cell r="A4942">
            <v>97162</v>
          </cell>
          <cell r="B4942" t="str">
            <v>ASSENTAMENTO DE TUBO DE FERRO FUNDIDO PARA REDE DE ÁGUA, DN 300 MM, JUNTA ELÁSTICA, INSTALADO EM LOCAL COM NÍVEL BAIXO DE INTERFERÊNCIAS (NÃO INCLUI FORNECIMENTO). AF_11/2017</v>
          </cell>
          <cell r="C4942" t="str">
            <v>M</v>
          </cell>
          <cell r="D4942" t="str">
            <v>COEFICIENTE DE REPRESENTATIVIDADE</v>
          </cell>
          <cell r="E4942">
            <v>12.3</v>
          </cell>
        </row>
        <row r="4943">
          <cell r="A4943">
            <v>97163</v>
          </cell>
          <cell r="B4943" t="str">
            <v>ASSENTAMENTO DE TUBO DE FERRO FUNDIDO PARA REDE DE ÁGUA, DN 350 MM, JUNTA ELÁSTICA, INSTALADO EM LOCAL COM NÍVEL BAIXO DE INTERFERÊNCIAS (NÃO INCLUI FORNECIMENTO). AF_11/2017</v>
          </cell>
          <cell r="C4943" t="str">
            <v>M</v>
          </cell>
          <cell r="D4943" t="str">
            <v>COEFICIENTE DE REPRESENTATIVIDADE</v>
          </cell>
          <cell r="E4943">
            <v>13.85</v>
          </cell>
        </row>
        <row r="4944">
          <cell r="A4944">
            <v>97164</v>
          </cell>
          <cell r="B4944" t="str">
            <v>ASSENTAMENTO DE TUBO DE FERRO FUNDIDO PARA REDE DE ÁGUA, DN 400 MM, JUNTA ELÁSTICA, INSTALADO EM LOCAL COM NÍVEL BAIXO DE INTERFERÊNCIAS (NÃO INCLUI FORNECIMENTO). AF_11/2017</v>
          </cell>
          <cell r="C4944" t="str">
            <v>M</v>
          </cell>
          <cell r="D4944" t="str">
            <v>COEFICIENTE DE REPRESENTATIVIDADE</v>
          </cell>
          <cell r="E4944">
            <v>15.39</v>
          </cell>
        </row>
        <row r="4945">
          <cell r="A4945">
            <v>97165</v>
          </cell>
          <cell r="B4945" t="str">
            <v>ASSENTAMENTO DE TUBO DE FERRO FUNDIDO PARA REDE DE ÁGUA, DN 450 MM, JUNTA ELÁSTICA, INSTALADO EM LOCAL COM NÍVEL BAIXO DE INTERFERÊNCIAS (NÃO INCLUI FORNECIMENTO). AF_11/2017</v>
          </cell>
          <cell r="C4945" t="str">
            <v>M</v>
          </cell>
          <cell r="D4945" t="str">
            <v>COEFICIENTE DE REPRESENTATIVIDADE</v>
          </cell>
          <cell r="E4945">
            <v>16.96</v>
          </cell>
        </row>
        <row r="4946">
          <cell r="A4946">
            <v>97166</v>
          </cell>
          <cell r="B4946" t="str">
            <v>ASSENTAMENTO DE TUBO DE FERRO FUNDIDO PARA REDE DE ÁGUA, DN 500 MM, JUNTA ELÁSTICA, INSTALADO EM LOCAL COM NÍVEL BAIXO DE INTERFERÊNCIAS (NÃO INCLUI FORNECIMENTO). AF_11/2017</v>
          </cell>
          <cell r="C4946" t="str">
            <v>M</v>
          </cell>
          <cell r="D4946" t="str">
            <v>COEFICIENTE DE REPRESENTATIVIDADE</v>
          </cell>
          <cell r="E4946">
            <v>21.13</v>
          </cell>
        </row>
        <row r="4947">
          <cell r="A4947">
            <v>97167</v>
          </cell>
          <cell r="B4947" t="str">
            <v>ASSENTAMENTO DE TUBO DE FERRO FUNDIDO PARA REDE DE ÁGUA, DN 600 MM, JUNTA ELÁSTICA, INSTALADO EM LOCAL COM NÍVEL BAIXO DE INTERFERÊNCIAS (NÃO INCLUI FORNECIMENTO). AF_11/2017</v>
          </cell>
          <cell r="C4947" t="str">
            <v>M</v>
          </cell>
          <cell r="D4947" t="str">
            <v>COEFICIENTE DE REPRESENTATIVIDADE</v>
          </cell>
          <cell r="E4947">
            <v>24.62</v>
          </cell>
        </row>
        <row r="4948">
          <cell r="A4948">
            <v>97168</v>
          </cell>
          <cell r="B4948" t="str">
            <v>ASSENTAMENTO DE TUBO DE FERRO FUNDIDO PARA REDE DE ÁGUA, DN 700 MM, JUNTA ELÁSTICA, INSTALADO EM LOCAL COM NÍVEL BAIXO DE INTERFERÊNCIAS (NÃO INCLUI FORNECIMENTO). AF_11/2017</v>
          </cell>
          <cell r="C4948" t="str">
            <v>M</v>
          </cell>
          <cell r="D4948" t="str">
            <v>COEFICIENTE DE REPRESENTATIVIDADE</v>
          </cell>
          <cell r="E4948">
            <v>27.89</v>
          </cell>
        </row>
        <row r="4949">
          <cell r="A4949">
            <v>97169</v>
          </cell>
          <cell r="B4949" t="str">
            <v>ASSENTAMENTO DE TUBO DE FERRO FUNDIDO PARA REDE DE ÁGUA, DN 800 MM, JUNTA ELÁSTICA, INSTALADO EM LOCAL COM NÍVEL BAIXO DE INTERFERÊNCIAS (NÃO INCLUI FORNECIMENTO). AF_11/2017</v>
          </cell>
          <cell r="C4949" t="str">
            <v>M</v>
          </cell>
          <cell r="D4949" t="str">
            <v>COEFICIENTE DE REPRESENTATIVIDADE</v>
          </cell>
          <cell r="E4949">
            <v>31.3</v>
          </cell>
        </row>
        <row r="4950">
          <cell r="A4950">
            <v>97170</v>
          </cell>
          <cell r="B4950" t="str">
            <v>ASSENTAMENTO DE TUBO DE FERRO FUNDIDO PARA REDE DE ÁGUA, DN 900 MM, JUNTA ELÁSTICA, INSTALADO EM LOCAL COM NÍVEL BAIXO DE INTERFERÊNCIAS (NÃO INCLUI FORNECIMENTO). AF_11/2017</v>
          </cell>
          <cell r="C4950" t="str">
            <v>M</v>
          </cell>
          <cell r="D4950" t="str">
            <v>COEFICIENTE DE REPRESENTATIVIDADE</v>
          </cell>
          <cell r="E4950">
            <v>34.74</v>
          </cell>
        </row>
        <row r="4951">
          <cell r="A4951">
            <v>97171</v>
          </cell>
          <cell r="B4951" t="str">
            <v>ASSENTAMENTO DE TUBO DE FERRO FUNDIDO PARA REDE DE ÁGUA, DN 1000 MM, JUNTA ELÁSTICA, INSTALADO EM LOCAL COM NÍVEL BAIXO DE INTERFERÊNCIAS (NÃO INCLUI FORNECIMENTO). AF_11/2017</v>
          </cell>
          <cell r="C4951" t="str">
            <v>M</v>
          </cell>
          <cell r="D4951" t="str">
            <v>COEFICIENTE DE REPRESENTATIVIDADE</v>
          </cell>
          <cell r="E4951">
            <v>38.21</v>
          </cell>
        </row>
        <row r="4952">
          <cell r="A4952">
            <v>97172</v>
          </cell>
          <cell r="B4952" t="str">
            <v>ASSENTAMENTO DE TUBO DE FERRO FUNDIDO PARA REDE DE ÁGUA, DN 1200 MM, JUNTA ELÁSTICA, INSTALADO EM LOCAL COM NÍVEL BAIXO DE INTERFERÊNCIAS (NÃO INCLUI FORNECIMENTO). AF_11/2017</v>
          </cell>
          <cell r="C4952" t="str">
            <v>M</v>
          </cell>
          <cell r="D4952" t="str">
            <v>COEFICIENTE DE REPRESENTATIVIDADE</v>
          </cell>
          <cell r="E4952">
            <v>45.49</v>
          </cell>
        </row>
        <row r="4953">
          <cell r="A4953">
            <v>97173</v>
          </cell>
          <cell r="B4953" t="str">
            <v>ASSENTAMENTO DE TUBO DE AÇO CARBONO PARA REDE DE ÁGUA, DN 600 MM (24), JUNTA SOLDADA, INSTALADO EM LOCAL COM NÍVEL ALTO DE INTERFERÊNCIAS (NÃO INCLUI FORNECIMENTO). AF_11/2017</v>
          </cell>
          <cell r="C4953" t="str">
            <v>M</v>
          </cell>
          <cell r="D4953" t="str">
            <v>COEFICIENTE DE REPRESENTATIVIDADE</v>
          </cell>
          <cell r="E4953">
            <v>37.25</v>
          </cell>
        </row>
        <row r="4954">
          <cell r="A4954">
            <v>97174</v>
          </cell>
          <cell r="B4954" t="str">
            <v>ASSENTAMENTO DE TUBO DE AÇO CARBONO PARA REDE DE ÁGUA, DN 700 MM (28), JUNTA SOLDADA, INSTALADO EM LOCAL COM NÍVEL ALTO DE INTERFERÊNCIAS (NÃO INCLUI FORNECIMENTO). AF_11/2017</v>
          </cell>
          <cell r="C4954" t="str">
            <v>M</v>
          </cell>
          <cell r="D4954" t="str">
            <v>COEFICIENTE DE REPRESENTATIVIDADE</v>
          </cell>
          <cell r="E4954">
            <v>43.11</v>
          </cell>
        </row>
        <row r="4955">
          <cell r="A4955">
            <v>97175</v>
          </cell>
          <cell r="B4955" t="str">
            <v>ASSENTAMENTO DE TUBO DE AÇO CARBONO PARA REDE DE ÁGUA, DN 800 MM (32), JUNTA SOLDADA, INSTALADO EM LOCAL COM NÍVEL ALTO DE INTERFERÊNCIAS (NÃO INCLUI FORNECIMENTO). AF_11/2017</v>
          </cell>
          <cell r="C4955" t="str">
            <v>M</v>
          </cell>
          <cell r="D4955" t="str">
            <v>COEFICIENTE DE REPRESENTATIVIDADE</v>
          </cell>
          <cell r="E4955">
            <v>48.97</v>
          </cell>
        </row>
        <row r="4956">
          <cell r="A4956">
            <v>97176</v>
          </cell>
          <cell r="B4956" t="str">
            <v>ASSENTAMENTO DE TUBO DE AÇO CARBONO PARA REDE DE ÁGUA, DN 900 MM (36), JUNTA SOLDADA, INSTALADO EM LOCAL COM NÍVEL ALTO DE INTERFERÊNCIAS (NÃO INCLUI FORNECIMENTO). AF_11/2017</v>
          </cell>
          <cell r="C4956" t="str">
            <v>M</v>
          </cell>
          <cell r="D4956" t="str">
            <v>COEFICIENTE DE REPRESENTATIVIDADE</v>
          </cell>
          <cell r="E4956">
            <v>54.84</v>
          </cell>
        </row>
        <row r="4957">
          <cell r="A4957">
            <v>97177</v>
          </cell>
          <cell r="B4957" t="str">
            <v>ASSENTAMENTO DE TUBO DE AÇO CARBONO PARA REDE DE ÁGUA, DN 1000 MM (40) OU DN 1100 MM (44), JUNTA SOLDADA, INSTALADO EM LOCAL COM NÍVEL ALTO DE INTERFERÊNCIAS (NÃO INCLUI FORNECIMENTO). AF_11/2017</v>
          </cell>
          <cell r="C4957" t="str">
            <v>M</v>
          </cell>
          <cell r="D4957" t="str">
            <v>COEFICIENTE DE REPRESENTATIVIDADE</v>
          </cell>
          <cell r="E4957">
            <v>66.58</v>
          </cell>
        </row>
        <row r="4958">
          <cell r="A4958">
            <v>97178</v>
          </cell>
          <cell r="B4958" t="str">
            <v>ASSENTAMENTO DE TUBO DE AÇO CARBONO PARA REDE DE ÁGUA, DN 1200 MM (48) OU DN 1300 MM (52), JUNTA SOLDADA, INSTALADO EM LOCAL COM NÍVEL ALTO DE INTERFERÊNCIAS (NÃO INCLUI FORNECIMENTO). AF_11/2017</v>
          </cell>
          <cell r="C4958" t="str">
            <v>M</v>
          </cell>
          <cell r="D4958" t="str">
            <v>COEFICIENTE DE REPRESENTATIVIDADE</v>
          </cell>
          <cell r="E4958">
            <v>78.32</v>
          </cell>
        </row>
        <row r="4959">
          <cell r="A4959">
            <v>97179</v>
          </cell>
          <cell r="B4959" t="str">
            <v>ASSENTAMENTO DE TUBO DE AÇO CARBONO PARA REDE DE ÁGUA, DN 1400 MM (56'') OU DN 1500 MM (60), JUNTA SOLDADA, INSTALADO EM LOCAL COM NÍVEL ALTO DE INTERFERÊNCIAS (NÃO INCLUI FORNECIMENTO). AF_11/2017</v>
          </cell>
          <cell r="C4959" t="str">
            <v>M</v>
          </cell>
          <cell r="D4959" t="str">
            <v>COEFICIENTE DE REPRESENTATIVIDADE</v>
          </cell>
          <cell r="E4959">
            <v>90.06</v>
          </cell>
        </row>
        <row r="4960">
          <cell r="A4960">
            <v>97180</v>
          </cell>
          <cell r="B4960" t="str">
            <v>ASSENTAMENTO DE TUBO DE AÇO CARBONO PARA REDE DE ÁGUA, DN 1600 MM (64) OU DN 1700 MM (68), JUNTA SOLDADA, INSTALADO EM LOCAL COM NÍVEL ALTO DE INTERFERÊNCIAS (NÃO INCLUI FORNECIMENTO). AF_11/2017</v>
          </cell>
          <cell r="C4960" t="str">
            <v>M</v>
          </cell>
          <cell r="D4960" t="str">
            <v>COEFICIENTE DE REPRESENTATIVIDADE</v>
          </cell>
          <cell r="E4960">
            <v>101.8</v>
          </cell>
        </row>
        <row r="4961">
          <cell r="A4961">
            <v>97181</v>
          </cell>
          <cell r="B4961" t="str">
            <v>ASSENTAMENTO DE TUBO DE AÇO CARBONO PARA REDE DE ÁGUA, DN 1800 MM (72) OU DN 1900 MM (76), JUNTA SOLDADA, INSTALADO EM LOCAL COM NÍVEL ALTO DE INTERFERÊNCIAS (NÃO INCLUI FORNECIMENTO). AF_11/2017</v>
          </cell>
          <cell r="C4961" t="str">
            <v>M</v>
          </cell>
          <cell r="D4961" t="str">
            <v>COEFICIENTE DE REPRESENTATIVIDADE</v>
          </cell>
          <cell r="E4961">
            <v>118.34</v>
          </cell>
        </row>
        <row r="4962">
          <cell r="A4962">
            <v>97182</v>
          </cell>
          <cell r="B4962" t="str">
            <v>ASSENTAMENTO DE TUBO DE AÇO CARBONO PARA REDE DE ÁGUA, DN 2000 MM (80) OU DN 2100 MM (84), JUNTA SOLDADA, INSTALADO EM LOCAL COM NÍVEL ALTO DE INTERFERÊNCIAS (NÃO INCLUI FORNECIMENTO). AF_11/2017</v>
          </cell>
          <cell r="C4962" t="str">
            <v>M</v>
          </cell>
          <cell r="D4962" t="str">
            <v>COEFICIENTE DE REPRESENTATIVIDADE</v>
          </cell>
          <cell r="E4962">
            <v>130.57</v>
          </cell>
        </row>
        <row r="4963">
          <cell r="A4963">
            <v>97183</v>
          </cell>
          <cell r="B4963" t="str">
            <v>ASSENTAMENTO DE TUBO DE AÇO CARBONO PARA REDE DE ÁGUA, DN 600 MM (24), JUNTA SOLDADA, INSTALADO EM LOCAL COM NÍVEL BAIXO DE INTERFERÊNCIAS (NÃO INCLUI FORNECIMENTO). AF_11/2017</v>
          </cell>
          <cell r="C4963" t="str">
            <v>M</v>
          </cell>
          <cell r="D4963" t="str">
            <v>COEFICIENTE DE REPRESENTATIVIDADE</v>
          </cell>
          <cell r="E4963">
            <v>29.43</v>
          </cell>
        </row>
        <row r="4964">
          <cell r="A4964">
            <v>97184</v>
          </cell>
          <cell r="B4964" t="str">
            <v>ASSENTAMENTO DE TUBO DE AÇO CARBONO PARA REDE DE ÁGUA, DN 700 MM (28), JUNTA SOLDADA, INSTALADO EM LOCAL COM NÍVEL BAIXO DE INTERFERÊNCIAS (NÃO INCLUI FORNECIMENTO). AF_11/2017</v>
          </cell>
          <cell r="C4964" t="str">
            <v>M</v>
          </cell>
          <cell r="D4964" t="str">
            <v>COEFICIENTE DE REPRESENTATIVIDADE</v>
          </cell>
          <cell r="E4964">
            <v>34.12</v>
          </cell>
        </row>
        <row r="4965">
          <cell r="A4965">
            <v>97185</v>
          </cell>
          <cell r="B4965" t="str">
            <v>ASSENTAMENTO DE TUBO DE AÇO CARBONO PARA REDE DE ÁGUA, DN 800 MM (32), JUNTA SOLDADA, INSTALADO EM LOCAL COM NÍVEL BAIXO DE INTERFERÊNCIAS (NÃO INCLUI FORNECIMENTO). AF_11/2017</v>
          </cell>
          <cell r="C4965" t="str">
            <v>M</v>
          </cell>
          <cell r="D4965" t="str">
            <v>COEFICIENTE DE REPRESENTATIVIDADE</v>
          </cell>
          <cell r="E4965">
            <v>38.81</v>
          </cell>
        </row>
        <row r="4966">
          <cell r="A4966">
            <v>97186</v>
          </cell>
          <cell r="B4966" t="str">
            <v>ASSENTAMENTO DE TUBO DE AÇO CARBONO PARA REDE DE ÁGUA, DN 900 MM (36), JUNTA SOLDADA, INSTALADO EM LOCAL COM NÍVEL BAIXO DE INTERFERÊNCIAS (NÃO INCLUI FORNECIMENTO). AF_11/2017</v>
          </cell>
          <cell r="C4966" t="str">
            <v>M</v>
          </cell>
          <cell r="D4966" t="str">
            <v>COEFICIENTE DE REPRESENTATIVIDADE</v>
          </cell>
          <cell r="E4966">
            <v>43.52</v>
          </cell>
        </row>
        <row r="4967">
          <cell r="A4967">
            <v>97187</v>
          </cell>
          <cell r="B4967" t="str">
            <v>ASSENTAMENTO DE TUBO DE AÇO CARBONO PARA REDE DE ÁGUA, DN 1000 MM (40  ) OU DN 1100 MM (44  ), JUNTA SOLDADA, INSTALADO EM LOCAL COM NÍVEL BAIXO DE INTERFERÊNCIAS (NÃO INCLUI FORNECIMENTO). AF_11/2017</v>
          </cell>
          <cell r="C4967" t="str">
            <v>M</v>
          </cell>
          <cell r="D4967" t="str">
            <v>COEFICIENTE DE REPRESENTATIVIDADE</v>
          </cell>
          <cell r="E4967">
            <v>52.91</v>
          </cell>
        </row>
        <row r="4968">
          <cell r="A4968">
            <v>97188</v>
          </cell>
          <cell r="B4968" t="str">
            <v>ASSENTAMENTO DE TUBO DE AÇO CARBONO PARA REDE DE ÁGUA, DN 1200 MM (48) OU DN 1300 MM (52), JUNTA SOLDADA, INSTALADO EM LOCAL COM NÍVEL BAIXO DE INTERFERÊNCIAS (NÃO INCLUI FORNECIMENTO). AF_11/2017</v>
          </cell>
          <cell r="C4968" t="str">
            <v>M</v>
          </cell>
          <cell r="D4968" t="str">
            <v>COEFICIENTE DE REPRESENTATIVIDADE</v>
          </cell>
          <cell r="E4968">
            <v>62.32</v>
          </cell>
        </row>
        <row r="4969">
          <cell r="A4969">
            <v>97189</v>
          </cell>
          <cell r="B4969" t="str">
            <v>ASSENTAMENTO DE TUBO DE AÇO CARBONO PARA REDE DE ÁGUA, DN 1400 MM (56'') OU DN 1500 MM (60), JUNTA SOLDADA, INSTALADO EM LOCAL COM NÍVEL BAIXO DE INTERFERÊNCIAS (NÃO INCLUI FORNECIMENTO). AF_11/2017</v>
          </cell>
          <cell r="C4969" t="str">
            <v>M</v>
          </cell>
          <cell r="D4969" t="str">
            <v>COEFICIENTE DE REPRESENTATIVIDADE</v>
          </cell>
          <cell r="E4969">
            <v>71.72</v>
          </cell>
        </row>
        <row r="4970">
          <cell r="A4970">
            <v>97190</v>
          </cell>
          <cell r="B4970" t="str">
            <v>ASSENTAMENTO DE TUBO DE AÇO CARBONO PARA REDE DE ÁGUA, DN 1600 MM (64) OU DN 1700 MM (68), JUNTA SOLDADA, INSTALADO EM LOCAL COM NÍVEL BAIXO DE INTERFERÊNCIAS (NÃO INCLUI FORNECIMENTO). AF_11/2017</v>
          </cell>
          <cell r="C4970" t="str">
            <v>M</v>
          </cell>
          <cell r="D4970" t="str">
            <v>COEFICIENTE DE REPRESENTATIVIDADE</v>
          </cell>
          <cell r="E4970">
            <v>81.12</v>
          </cell>
        </row>
        <row r="4971">
          <cell r="A4971">
            <v>97191</v>
          </cell>
          <cell r="B4971" t="str">
            <v>ASSENTAMENTO DE TUBO DE AÇO CARBONO PARA REDE DE ÁGUA, DN 1800 MM (72) OU DN 1900 MM (76), JUNTA SOLDADA, INSTALADO EM LOCAL COM NÍVEL BAIXO DE INTERFERÊNCIAS (NÃO INCLUI FORNECIMENTO). AF_11/2017</v>
          </cell>
          <cell r="C4971" t="str">
            <v>M</v>
          </cell>
          <cell r="D4971" t="str">
            <v>COEFICIENTE DE REPRESENTATIVIDADE</v>
          </cell>
          <cell r="E4971">
            <v>94.04</v>
          </cell>
        </row>
        <row r="4972">
          <cell r="A4972">
            <v>97192</v>
          </cell>
          <cell r="B4972" t="str">
            <v>ASSENTAMENTO DE TUBO DE AÇO CARBONO PARA REDE DE ÁGUA, DN 2000 MM (80) OU DN 2100 MM (84), JUNTA SOLDADA, INSTALADO EM LOCAL COM NÍVEL BAIXO DE INTERFERÊNCIAS (NÃO INCLUI FORNECIMENTO). AF_11/2017</v>
          </cell>
          <cell r="C4972" t="str">
            <v>M</v>
          </cell>
          <cell r="D4972" t="str">
            <v>COEFICIENTE DE REPRESENTATIVIDADE</v>
          </cell>
          <cell r="E4972">
            <v>103.81</v>
          </cell>
        </row>
        <row r="4973">
          <cell r="A4973">
            <v>90694</v>
          </cell>
          <cell r="B4973" t="str">
            <v>TUBO DE PVC PARA REDE COLETORA DE ESGOTO DE PAREDE MACIÇA, DN 100 MM, JUNTA ELÁSTICA - FORNECIMENTO E ASSENTAMENTO. AF_01/2021</v>
          </cell>
          <cell r="C4973" t="str">
            <v>M</v>
          </cell>
          <cell r="D4973" t="str">
            <v>COEFICIENTE DE REPRESENTATIVIDADE</v>
          </cell>
          <cell r="E4973">
            <v>50.29</v>
          </cell>
        </row>
        <row r="4974">
          <cell r="A4974">
            <v>90695</v>
          </cell>
          <cell r="B4974" t="str">
            <v>TUBO DE PVC PARA REDE COLETORA DE ESGOTO DE PAREDE MACIÇA, DN 150 MM, JUNTA ELÁSTICA  - FORNECIMENTO E ASSENTAMENTO. AF_01/2021</v>
          </cell>
          <cell r="C4974" t="str">
            <v>M</v>
          </cell>
          <cell r="D4974" t="str">
            <v>COEFICIENTE DE REPRESENTATIVIDADE</v>
          </cell>
          <cell r="E4974">
            <v>95.84</v>
          </cell>
        </row>
        <row r="4975">
          <cell r="A4975">
            <v>90696</v>
          </cell>
          <cell r="B4975" t="str">
            <v>TUBO DE PVC PARA REDE COLETORA DE ESGOTO DE PAREDE MACIÇA, DN 200 MM, JUNTA ELÁSTICA - FORNECIMENTO E ASSENTAMENTO. AF_01/2021</v>
          </cell>
          <cell r="C4975" t="str">
            <v>M</v>
          </cell>
          <cell r="D4975" t="str">
            <v>COEFICIENTE DE REPRESENTATIVIDADE</v>
          </cell>
          <cell r="E4975">
            <v>160.43</v>
          </cell>
        </row>
        <row r="4976">
          <cell r="A4976">
            <v>90697</v>
          </cell>
          <cell r="B4976" t="str">
            <v>TUBO DE PVC PARA REDE COLETORA DE ESGOTO DE PAREDE MACIÇA, DN 250 MM, JUNTA ELÁSTICA  - FORNECIMENTO E ASSENTAMENTO. AF_01/2021</v>
          </cell>
          <cell r="C4976" t="str">
            <v>M</v>
          </cell>
          <cell r="D4976" t="str">
            <v>COEFICIENTE DE REPRESENTATIVIDADE</v>
          </cell>
          <cell r="E4976">
            <v>249.15</v>
          </cell>
        </row>
        <row r="4977">
          <cell r="A4977">
            <v>90698</v>
          </cell>
          <cell r="B4977" t="str">
            <v>TUBO DE PVC PARA REDE COLETORA DE ESGOTO DE PAREDE MACIÇA, DN 300 MM, JUNTA ELÁSTICA,  FORNECIMENTO E ASSENTAMENTO. AF_01/2021</v>
          </cell>
          <cell r="C4977" t="str">
            <v>M</v>
          </cell>
          <cell r="D4977" t="str">
            <v>COEFICIENTE DE REPRESENTATIVIDADE</v>
          </cell>
          <cell r="E4977">
            <v>381.11</v>
          </cell>
        </row>
        <row r="4978">
          <cell r="A4978">
            <v>90699</v>
          </cell>
          <cell r="B4978" t="str">
            <v>TUBO DE PVC PARA REDE COLETORA DE ESGOTO DE PAREDE MACIÇA, DN 350 MM, JUNTA ELÁSTICA  - FORNECIMENTO E ASSENTAMENTO. AF_01/2021</v>
          </cell>
          <cell r="C4978" t="str">
            <v>M</v>
          </cell>
          <cell r="D4978" t="str">
            <v>COEFICIENTE DE REPRESENTATIVIDADE</v>
          </cell>
          <cell r="E4978">
            <v>536.66</v>
          </cell>
        </row>
        <row r="4979">
          <cell r="A4979">
            <v>90700</v>
          </cell>
          <cell r="B4979" t="str">
            <v>TUBO DE PVC PARA REDE COLETORA DE ESGOTO DE PAREDE MACIÇA, DN 400 MM, JUNTA ELÁSTICA  FORNECIMENTO E ASSENTAMENTO. AF_01/2021</v>
          </cell>
          <cell r="C4979" t="str">
            <v>M</v>
          </cell>
          <cell r="D4979" t="str">
            <v>COEFICIENTE DE REPRESENTATIVIDADE</v>
          </cell>
          <cell r="E4979">
            <v>627.24</v>
          </cell>
        </row>
        <row r="4980">
          <cell r="A4980">
            <v>90701</v>
          </cell>
          <cell r="B4980" t="str">
            <v>TUBO DE PVC CORRUGADO DE DUPLA PAREDE PARA REDE COLETORA DE ESGOTO, DN 150 MM, JUNTA ELÁSTICA - FORNECIMENTO E ASSENTAMENTO. AF_01/2021</v>
          </cell>
          <cell r="C4980" t="str">
            <v>M</v>
          </cell>
          <cell r="D4980" t="str">
            <v>COEFICIENTE DE REPRESENTATIVIDADE</v>
          </cell>
          <cell r="E4980">
            <v>75.58</v>
          </cell>
        </row>
        <row r="4981">
          <cell r="A4981">
            <v>90702</v>
          </cell>
          <cell r="B4981" t="str">
            <v>TUBO DE PVC CORRUGADO DE DUPLA PAREDE PARA REDE COLETORA DE ESGOTO, DN 200 MM, JUNTA ELÁSTICA - FORNECIMENTO E ASSENTAMENTO. AF_01/2021</v>
          </cell>
          <cell r="C4981" t="str">
            <v>M</v>
          </cell>
          <cell r="D4981" t="str">
            <v>COEFICIENTE DE REPRESENTATIVIDADE</v>
          </cell>
          <cell r="E4981">
            <v>125.36</v>
          </cell>
        </row>
        <row r="4982">
          <cell r="A4982">
            <v>90703</v>
          </cell>
          <cell r="B4982" t="str">
            <v>TUBO DE PVC CORRUGADO DE DUPLA PAREDE PARA REDE COLETORA DE ESGOTO, DN 250 MM, JUNTA ELÁSTICA - FORNECIMENTO E ASSENTAMENTO. AF_01/2021</v>
          </cell>
          <cell r="C4982" t="str">
            <v>M</v>
          </cell>
          <cell r="D4982" t="str">
            <v>COEFICIENTE DE REPRESENTATIVIDADE</v>
          </cell>
          <cell r="E4982">
            <v>197.35</v>
          </cell>
        </row>
        <row r="4983">
          <cell r="A4983">
            <v>90704</v>
          </cell>
          <cell r="B4983" t="str">
            <v>TUBO DE PVC CORRUGADO DE DUPLA PAREDE PARA REDE COLETORA DE ESGOTO, DN 300 MM, JUNTA ELÁSTICA - FORNECIMENTO E ASSENTAMENTO. AF_01/2021</v>
          </cell>
          <cell r="C4983" t="str">
            <v>M</v>
          </cell>
          <cell r="D4983" t="str">
            <v>COEFICIENTE DE REPRESENTATIVIDADE</v>
          </cell>
          <cell r="E4983">
            <v>294.88</v>
          </cell>
        </row>
        <row r="4984">
          <cell r="A4984">
            <v>90705</v>
          </cell>
          <cell r="B4984" t="str">
            <v>TUBO DE PVC CORRUGADO DE DUPLA PAREDE PARA REDE COLETORA DE ESGOTO, DN 350 MM, JUNTA ELÁSTICA - FORNECIMENTO E ASSENTAMENTO. AF_01/2021</v>
          </cell>
          <cell r="C4984" t="str">
            <v>M</v>
          </cell>
          <cell r="D4984" t="str">
            <v>COEFICIENTE DE REPRESENTATIVIDADE</v>
          </cell>
          <cell r="E4984">
            <v>383.35</v>
          </cell>
        </row>
        <row r="4985">
          <cell r="A4985">
            <v>90706</v>
          </cell>
          <cell r="B4985" t="str">
            <v>TUBO DE PVC CORRUGADO DE DUPLA PAREDE PARA REDE COLETORA DE ESGOTO, DN 400 MM, JUNTA ELÁSTICA - FORNECIMENTO E ASSENTAMENTO. AF_01/2021</v>
          </cell>
          <cell r="C4985" t="str">
            <v>M</v>
          </cell>
          <cell r="D4985" t="str">
            <v>COEFICIENTE DE REPRESENTATIVIDADE</v>
          </cell>
          <cell r="E4985">
            <v>508.94</v>
          </cell>
        </row>
        <row r="4986">
          <cell r="A4986">
            <v>90708</v>
          </cell>
          <cell r="B4986" t="str">
            <v>TUBO DE PEAD CORRUGADO DE DUPLA PAREDE PARA REDE COLETORA DE ESGOTO, DN 600 MM, JUNTA ELÁSTICA INTEGRADA - FORNECIMENTO E ASSENTAMENTO. AF_01/2021</v>
          </cell>
          <cell r="C4986" t="str">
            <v>M</v>
          </cell>
          <cell r="D4986" t="str">
            <v>COEFICIENTE DE REPRESENTATIVIDADE</v>
          </cell>
          <cell r="E4986">
            <v>1643.72</v>
          </cell>
        </row>
        <row r="4987">
          <cell r="A4987">
            <v>90724</v>
          </cell>
          <cell r="B4987" t="str">
            <v>JUNTA ARGAMASSADA ENTRE TUBO DN 100 MM E O POÇO DE VISITA/ CAIXA DE CONCRETO OU ALVENARIA EM REDES DE ESGOTO. AF_01/2021</v>
          </cell>
          <cell r="C4987" t="str">
            <v>UND</v>
          </cell>
          <cell r="D4987" t="str">
            <v>COEFICIENTE DE REPRESENTATIVIDADE</v>
          </cell>
          <cell r="E4987">
            <v>23.97</v>
          </cell>
        </row>
        <row r="4988">
          <cell r="A4988">
            <v>90725</v>
          </cell>
          <cell r="B4988" t="str">
            <v>JUNTA ARGAMASSADA ENTRE TUBO DN 150 MM E O POÇO DE VISITA/ CAIXA DE CONCRETO OU ALVENARIA EM REDES DE ESGOTO. AF_01/2021</v>
          </cell>
          <cell r="C4988" t="str">
            <v>UND</v>
          </cell>
          <cell r="D4988" t="str">
            <v>COEFICIENTE DE REPRESENTATIVIDADE</v>
          </cell>
          <cell r="E4988">
            <v>29.49</v>
          </cell>
        </row>
        <row r="4989">
          <cell r="A4989">
            <v>90726</v>
          </cell>
          <cell r="B4989" t="str">
            <v>JUNTA ARGAMASSADA ENTRE TUBO DN 200 MM E O POÇO/ CAIXA DE CONCRETO OU ALVENARIA EM REDES DE ESGOTO. AF_01/2021</v>
          </cell>
          <cell r="C4989" t="str">
            <v>UND</v>
          </cell>
          <cell r="D4989" t="str">
            <v>COEFICIENTE DE REPRESENTATIVIDADE</v>
          </cell>
          <cell r="E4989">
            <v>35.09</v>
          </cell>
        </row>
        <row r="4990">
          <cell r="A4990">
            <v>90727</v>
          </cell>
          <cell r="B4990" t="str">
            <v>JUNTA ARGAMASSADA ENTRE TUBO DN 250 MM E O POÇO DE VISITA/ CAIXA DE CONCRETO OU ALVENARIA EM REDES DE ESGOTO. AF_01/2021</v>
          </cell>
          <cell r="C4990" t="str">
            <v>UND</v>
          </cell>
          <cell r="D4990" t="str">
            <v>COEFICIENTE DE REPRESENTATIVIDADE</v>
          </cell>
          <cell r="E4990">
            <v>40.62</v>
          </cell>
        </row>
        <row r="4991">
          <cell r="A4991">
            <v>90728</v>
          </cell>
          <cell r="B4991" t="str">
            <v>JUNTA ARGAMASSADA ENTRE TUBO DN 300 MM E O POÇO DE VISITA/ CAIXA DE CONCRETO OU ALVENARIA EM REDES DE ESGOTO. AF_01/2021</v>
          </cell>
          <cell r="C4991" t="str">
            <v>UND</v>
          </cell>
          <cell r="D4991" t="str">
            <v>COEFICIENTE DE REPRESENTATIVIDADE</v>
          </cell>
          <cell r="E4991">
            <v>46.16</v>
          </cell>
        </row>
        <row r="4992">
          <cell r="A4992">
            <v>90729</v>
          </cell>
          <cell r="B4992" t="str">
            <v>JUNTA ARGAMASSADA ENTRE TUBO DN 350 MM E O POÇO DE VISITA/ CAIXA DE CONCRETO OU ALVENARIA EM REDES DE ESGOTO. AF_01/2021</v>
          </cell>
          <cell r="C4992" t="str">
            <v>UND</v>
          </cell>
          <cell r="D4992" t="str">
            <v>COEFICIENTE DE REPRESENTATIVIDADE</v>
          </cell>
          <cell r="E4992">
            <v>51.69</v>
          </cell>
        </row>
        <row r="4993">
          <cell r="A4993">
            <v>90730</v>
          </cell>
          <cell r="B4993" t="str">
            <v>JUNTA ARGAMASSADA ENTRE TUBO DN 400 MM E O POÇO DE VISITA/ CAIXA DE CONCRETO OU ALVENARIA EM REDES DE ESGOTO. AF_01/2021</v>
          </cell>
          <cell r="C4993" t="str">
            <v>UND</v>
          </cell>
          <cell r="D4993" t="str">
            <v>COEFICIENTE DE REPRESENTATIVIDADE</v>
          </cell>
          <cell r="E4993">
            <v>57.22</v>
          </cell>
        </row>
        <row r="4994">
          <cell r="A4994">
            <v>90731</v>
          </cell>
          <cell r="B4994" t="str">
            <v>JUNTA ARGAMASSADA ENTRE TUBO DN 450 MM E O POÇO DE VISITA/ CAIXA DE CONCRETO OU ALVENARIA EM REDES DE ESGOTO. AF_01/2021</v>
          </cell>
          <cell r="C4994" t="str">
            <v>UND</v>
          </cell>
          <cell r="D4994" t="str">
            <v>COEFICIENTE DE REPRESENTATIVIDADE</v>
          </cell>
          <cell r="E4994">
            <v>62.75</v>
          </cell>
        </row>
        <row r="4995">
          <cell r="A4995">
            <v>90732</v>
          </cell>
          <cell r="B4995" t="str">
            <v>JUNTA ARGAMASSADA ENTRE TUBO DN 600 MM E O POÇO DE VISITA/ CAIXA DE CONCRETO OU ALVENARIA EM REDES DE ESGOTO. AF_01/2021</v>
          </cell>
          <cell r="C4995" t="str">
            <v>UND</v>
          </cell>
          <cell r="D4995" t="str">
            <v>COEFICIENTE DE REPRESENTATIVIDADE</v>
          </cell>
          <cell r="E4995">
            <v>79.34</v>
          </cell>
        </row>
        <row r="4996">
          <cell r="A4996">
            <v>90733</v>
          </cell>
          <cell r="B4996" t="str">
            <v>ASSENTAMENTO DE TUBO DE PVC PARA REDE COLETORA DE ESGOTO DE PAREDE MACIÇA, DN 100 MM, JUNTA ELÁSTICA (NÃO INCLUI FORNECIMENTO). AF_01/2021</v>
          </cell>
          <cell r="C4996" t="str">
            <v>M</v>
          </cell>
          <cell r="D4996" t="str">
            <v>COEFICIENTE DE REPRESENTATIVIDADE</v>
          </cell>
          <cell r="E4996">
            <v>3.37</v>
          </cell>
        </row>
        <row r="4997">
          <cell r="A4997">
            <v>90734</v>
          </cell>
          <cell r="B4997" t="str">
            <v>ASSENTAMENTO DE TUBO DE PVC PARA REDE COLETORA DE ESGOTO DE PAREDE MACIÇA, DN 150 MM, JUNTA ELÁSTICA,  (NÃO INCLUI FORNECIMENTO). AF_01/2021</v>
          </cell>
          <cell r="C4997" t="str">
            <v>M</v>
          </cell>
          <cell r="D4997" t="str">
            <v>COEFICIENTE DE REPRESENTATIVIDADE</v>
          </cell>
          <cell r="E4997">
            <v>3.98</v>
          </cell>
        </row>
        <row r="4998">
          <cell r="A4998">
            <v>90735</v>
          </cell>
          <cell r="B4998" t="str">
            <v>ASSENTAMENTO DE TUBO DE PVC PARA REDE COLETORA DE ESGOTO DE PAREDE MACIÇA, DN 200 MM, JUNTA ELÁSTICA (NÃO INCLUI FORNECIMENTO). AF_01/2021</v>
          </cell>
          <cell r="C4998" t="str">
            <v>M</v>
          </cell>
          <cell r="D4998" t="str">
            <v>COEFICIENTE DE REPRESENTATIVIDADE</v>
          </cell>
          <cell r="E4998">
            <v>4.61</v>
          </cell>
        </row>
        <row r="4999">
          <cell r="A4999">
            <v>90736</v>
          </cell>
          <cell r="B4999" t="str">
            <v>ASSENTAMENTO DE TUBO DE PVC PARA REDE COLETORA DE ESGOTO DE PAREDE MACIÇA, DN 250 MM, JUNTA ELÁSTICA (NÃO INCLUI FORNECIMENTO). AF_01/2021</v>
          </cell>
          <cell r="C4999" t="str">
            <v>M</v>
          </cell>
          <cell r="D4999" t="str">
            <v>COEFICIENTE DE REPRESENTATIVIDADE</v>
          </cell>
          <cell r="E4999">
            <v>5.23</v>
          </cell>
        </row>
        <row r="5000">
          <cell r="A5000">
            <v>90737</v>
          </cell>
          <cell r="B5000" t="str">
            <v>ASSENTAMENTO DE TUBO DE PVC PARA REDE COLETORA DE ESGOTO DE PAREDE MACIÇA, DN 300 MM, JUNTA ELÁSTICA  (NÃO INCLUI FORNECIMENTO). AF_01/2021</v>
          </cell>
          <cell r="C5000" t="str">
            <v>M</v>
          </cell>
          <cell r="D5000" t="str">
            <v>COEFICIENTE DE REPRESENTATIVIDADE</v>
          </cell>
          <cell r="E5000">
            <v>5.85</v>
          </cell>
        </row>
        <row r="5001">
          <cell r="A5001">
            <v>90738</v>
          </cell>
          <cell r="B5001" t="str">
            <v>ASSENTAMENTO DE TUBO DE PVC PARA REDE COLETORA DE ESGOTO DE PAREDE MACIÇA, DN 350 MM, JUNTA ELÁSTICA (NÃO INCLUI FORNECIMENTO). AF_01/2021</v>
          </cell>
          <cell r="C5001" t="str">
            <v>M</v>
          </cell>
          <cell r="D5001" t="str">
            <v>COEFICIENTE DE REPRESENTATIVIDADE</v>
          </cell>
          <cell r="E5001">
            <v>6.47</v>
          </cell>
        </row>
        <row r="5002">
          <cell r="A5002">
            <v>90739</v>
          </cell>
          <cell r="B5002" t="str">
            <v>ASSENTAMENTO DE TUBO DE PVC PARA REDE COLETORA DE ESGOTO DE PAREDE MACIÇA, DN 400 MM, JUNTA ELÁSTICA (NÃO INCLUI FORNECIMENTO). AF_01/2021</v>
          </cell>
          <cell r="C5002" t="str">
            <v>M</v>
          </cell>
          <cell r="D5002" t="str">
            <v>COEFICIENTE DE REPRESENTATIVIDADE</v>
          </cell>
          <cell r="E5002">
            <v>9.79</v>
          </cell>
        </row>
        <row r="5003">
          <cell r="A5003">
            <v>90740</v>
          </cell>
          <cell r="B5003" t="str">
            <v>ASSENTAMENTO DE TUBO DE PVC CORRUGADO DE DUPLA PAREDE PARA REDE COLETORA DE ESGOTO, DN 150 MM, JUNTA ELÁSTICA (NÃO INCLUI FORNECIMENTO). AF_01/2021</v>
          </cell>
          <cell r="C5003" t="str">
            <v>M</v>
          </cell>
          <cell r="D5003" t="str">
            <v>COEFICIENTE DE REPRESENTATIVIDADE</v>
          </cell>
          <cell r="E5003">
            <v>4.44</v>
          </cell>
        </row>
        <row r="5004">
          <cell r="A5004">
            <v>90741</v>
          </cell>
          <cell r="B5004" t="str">
            <v>ASSENTAMENTO DE TUBO DE PVC CORRUGADO DE DUPLA PAREDE PARA REDE COLETORA DE ESGOTO, DN 200 MM, JUNTA ELÁSTICA (NÃO INCLUI FORNECIMENTO). AF_01/2021</v>
          </cell>
          <cell r="C5004" t="str">
            <v>M</v>
          </cell>
          <cell r="D5004" t="str">
            <v>COEFICIENTE DE REPRESENTATIVIDADE</v>
          </cell>
          <cell r="E5004">
            <v>5.06</v>
          </cell>
        </row>
        <row r="5005">
          <cell r="A5005">
            <v>90742</v>
          </cell>
          <cell r="B5005" t="str">
            <v>ASSENTAMENTO DE TUBO DE PVC CORRUGADO DE DUPLA PAREDE PARA REDE COLETORA DE ESGOTO, DN 250 MM, JUNTA ELÁSTICA (NÃO INCLUI FORNECIMENTO). AF_01/2021</v>
          </cell>
          <cell r="C5005" t="str">
            <v>M</v>
          </cell>
          <cell r="D5005" t="str">
            <v>COEFICIENTE DE REPRESENTATIVIDADE</v>
          </cell>
          <cell r="E5005">
            <v>5.69</v>
          </cell>
        </row>
        <row r="5006">
          <cell r="A5006">
            <v>90743</v>
          </cell>
          <cell r="B5006" t="str">
            <v>ASSENTAMENTO DE TUBO DE PVC CORRUGADO DE DUPLA PAREDE PARA REDE COLETORA DE ESGOTO, DN 300 MM, JUNTA ELÁSTICA (NÃO INCLUI FORNECIMENTO). AF_01/2021</v>
          </cell>
          <cell r="C5006" t="str">
            <v>M</v>
          </cell>
          <cell r="D5006" t="str">
            <v>COEFICIENTE DE REPRESENTATIVIDADE</v>
          </cell>
          <cell r="E5006">
            <v>6.31</v>
          </cell>
        </row>
        <row r="5007">
          <cell r="A5007">
            <v>90744</v>
          </cell>
          <cell r="B5007" t="str">
            <v>ASSENTAMENTO DE TUBO DE PVC CORRUGADO DE DUPLA PAREDE PARA REDE COLETORA DE ESGOTO, DN 350 MM, JUNTA ELÁSTICA (NÃO INCLUI FORNECIMENTO). AF_01/2021</v>
          </cell>
          <cell r="C5007" t="str">
            <v>M</v>
          </cell>
          <cell r="D5007" t="str">
            <v>COEFICIENTE DE REPRESENTATIVIDADE</v>
          </cell>
          <cell r="E5007">
            <v>6.93</v>
          </cell>
        </row>
        <row r="5008">
          <cell r="A5008">
            <v>90745</v>
          </cell>
          <cell r="B5008" t="str">
            <v>ASSENTAMENTO DE TUBO DE PVC CORRUGADO DE DUPLA PAREDE PARA REDE COLETORA DE ESGOTO, DN 400 MM, JUNTA ELÁSTICA  (NÃO INCLUI FORNECIMENTO). AF_01/2021</v>
          </cell>
          <cell r="C5008" t="str">
            <v>M</v>
          </cell>
          <cell r="D5008" t="str">
            <v>COEFICIENTE DE REPRESENTATIVIDADE</v>
          </cell>
          <cell r="E5008">
            <v>10.92</v>
          </cell>
        </row>
        <row r="5009">
          <cell r="A5009">
            <v>90746</v>
          </cell>
          <cell r="B5009" t="str">
            <v>ASSENTAMENTO DE TUBO DE PEAD CORRUGADO DE DUPLA PAREDE PARA REDE COLETORA DE ESGOTO, DN 450 MM, JUNTA ELÁSTICA INTEGRADA (NÃO INCLUI FORNECIMENTO). AF_01/2021</v>
          </cell>
          <cell r="C5009" t="str">
            <v>M</v>
          </cell>
          <cell r="D5009" t="str">
            <v>COEFICIENTE DE REPRESENTATIVIDADE</v>
          </cell>
          <cell r="E5009">
            <v>3.64</v>
          </cell>
        </row>
        <row r="5010">
          <cell r="A5010">
            <v>90747</v>
          </cell>
          <cell r="B5010" t="str">
            <v>ASSENTAMENTO DE TUBO DE PEAD CORRUGADO DE DUPLA PAREDE PARA REDE COLETORA DE ESGOTO, DN 600 MM, JUNTA ELÁSTICA INTEGRADA (NÃO INCLUI FORNECIMENTO). AF_01/2021</v>
          </cell>
          <cell r="C5010" t="str">
            <v>M</v>
          </cell>
          <cell r="D5010" t="str">
            <v>COEFICIENTE DE REPRESENTATIVIDADE</v>
          </cell>
          <cell r="E5010">
            <v>17.8</v>
          </cell>
        </row>
        <row r="5011">
          <cell r="A5011">
            <v>94869</v>
          </cell>
          <cell r="B5011" t="str">
            <v>TUBO DE PEAD CORRUGADO DE DUPLA PAREDE PARA REDE COLETORA DE ESGOTO, DN 250 MM, JUNTA ELÁSTICA INTEGRADA - FORNECIMENTO E ASSENTAMENTO. AF_01/2021</v>
          </cell>
          <cell r="C5011" t="str">
            <v>M</v>
          </cell>
          <cell r="D5011" t="str">
            <v>COEFICIENTE DE REPRESENTATIVIDADE</v>
          </cell>
          <cell r="E5011">
            <v>291.24</v>
          </cell>
        </row>
        <row r="5012">
          <cell r="A5012">
            <v>94870</v>
          </cell>
          <cell r="B5012" t="str">
            <v>ASSENTAMENTO DE TUBO DE PEAD CORRUGADO DE DUPLA PAREDE PARA REDE COLETORA DE ESGOTO, DN 250 MM, JUNTA ELÁSTICA INTEGRADA (NÃO INCLUI FORNECIMENTO). AF_01/2021</v>
          </cell>
          <cell r="C5012" t="str">
            <v>M</v>
          </cell>
          <cell r="D5012" t="str">
            <v>COEFICIENTE DE REPRESENTATIVIDADE</v>
          </cell>
          <cell r="E5012">
            <v>1.84</v>
          </cell>
        </row>
        <row r="5013">
          <cell r="A5013">
            <v>94871</v>
          </cell>
          <cell r="B5013" t="str">
            <v>TUBO DE PEAD CORRUGADO DE DUPLA PAREDE PARA REDE COLETORA DE ESGOTO, DN 300 MM, JUNTA ELÁSTICA INTEGRADA - FORNECIMENTO E ASSENTAMENTO. AF_01/2021</v>
          </cell>
          <cell r="C5013" t="str">
            <v>M</v>
          </cell>
          <cell r="D5013" t="str">
            <v>COEFICIENTE DE REPRESENTATIVIDADE</v>
          </cell>
          <cell r="E5013">
            <v>456.01</v>
          </cell>
        </row>
        <row r="5014">
          <cell r="A5014">
            <v>94872</v>
          </cell>
          <cell r="B5014" t="str">
            <v>ASSENTAMENTO DE TUBO DE PEAD CORRUGADO DE DUPLA PAREDE PARA REDE COLETORA DE ESGOTO, DN 300 MM, JUNTA ELÁSTICA INTEGRADA  (NÃO INCLUI FORNECIMENTO). AF_01/2021</v>
          </cell>
          <cell r="C5014" t="str">
            <v>M</v>
          </cell>
          <cell r="D5014" t="str">
            <v>COEFICIENTE DE REPRESENTATIVIDADE</v>
          </cell>
          <cell r="E5014">
            <v>2.6</v>
          </cell>
        </row>
        <row r="5015">
          <cell r="A5015">
            <v>94875</v>
          </cell>
          <cell r="B5015" t="str">
            <v>TUBO DE PEAD CORRUGADO DE DUPLA PAREDE PARA REDE COLETORA DE ESGOTO, DN 800 MM, JUNTA ELÁSTICA INTEGRADA - FORNECIMENTO E ASSENTAMENTO. AF_01/2021</v>
          </cell>
          <cell r="C5015" t="str">
            <v>M</v>
          </cell>
          <cell r="D5015" t="str">
            <v>COEFICIENTE DE REPRESENTATIVIDADE</v>
          </cell>
          <cell r="E5015">
            <v>2671.33</v>
          </cell>
        </row>
        <row r="5016">
          <cell r="A5016">
            <v>94876</v>
          </cell>
          <cell r="B5016" t="str">
            <v>ASSENTAMENTO DE TUBO DE PEAD CORRUGADO DE DUPLA PAREDE PARA REDE COLETORA DE ESGOTO, DN 800 MM, JUNTA ELÁSTICA INTEGRADA  (NÃO INCLUI FORNECIMENTO). AF_01/2021</v>
          </cell>
          <cell r="C5016" t="str">
            <v>M</v>
          </cell>
          <cell r="D5016" t="str">
            <v>COEFICIENTE DE REPRESENTATIVIDADE</v>
          </cell>
          <cell r="E5016">
            <v>29.55</v>
          </cell>
        </row>
        <row r="5017">
          <cell r="A5017">
            <v>94878</v>
          </cell>
          <cell r="B5017" t="str">
            <v>ASSENTAMENTO DE TUBO DE PEAD CORRUGADO DE DUPLA PAREDE PARA REDE COLETORA DE ESGOTO, DN 900 MM, JUNTA ELÁSTICA INTEGRADA (NÃO INCLUI FORNECIMENTO). AF_01/2021</v>
          </cell>
          <cell r="C5017" t="str">
            <v>M</v>
          </cell>
          <cell r="D5017" t="str">
            <v>COEFICIENTE DE REPRESENTATIVIDADE</v>
          </cell>
          <cell r="E5017">
            <v>34.23</v>
          </cell>
        </row>
        <row r="5018">
          <cell r="A5018">
            <v>94879</v>
          </cell>
          <cell r="B5018" t="str">
            <v>TUBO DE PEAD CORRUGADO DE DUPLA PAREDE PARA REDE COLETORA DE ESGOTO, DN 1000 MM, JUNTA ELÁSTICA INTEGRADA - FORNECIMENTO E ASSENTAMENTO. AF_01/2021</v>
          </cell>
          <cell r="C5018" t="str">
            <v>M</v>
          </cell>
          <cell r="D5018" t="str">
            <v>COEFICIENTE DE REPRESENTATIVIDADE</v>
          </cell>
          <cell r="E5018">
            <v>4113.55</v>
          </cell>
        </row>
        <row r="5019">
          <cell r="A5019">
            <v>94880</v>
          </cell>
          <cell r="B5019" t="str">
            <v>ASSENTAMENTO DE TUBO DE PEAD CORRUGADO DE DUPLA PAREDE PARA REDE COLETORA DE ESGOTO, DN 1000 MM, JUNTA ELÁSTICA INTEGRADA (NÃO INCLUI FORNECIMENTO). AF_01/2021</v>
          </cell>
          <cell r="C5019" t="str">
            <v>M</v>
          </cell>
          <cell r="D5019" t="str">
            <v>COEFICIENTE DE REPRESENTATIVIDADE</v>
          </cell>
          <cell r="E5019">
            <v>43.94</v>
          </cell>
        </row>
        <row r="5020">
          <cell r="A5020">
            <v>94881</v>
          </cell>
          <cell r="B5020" t="str">
            <v>TUBO DE PEAD CORRUGADO DE DUPLA PAREDE PARA REDE COLETORA DE ESGOTO, DN 1200 MM, JUNTA ELÁSTICA INTEGRADA - FORNECIMENTO E ASSENTAMENTO. AF_01/2021</v>
          </cell>
          <cell r="C5020" t="str">
            <v>M</v>
          </cell>
          <cell r="D5020" t="str">
            <v>COEFICIENTE DE REPRESENTATIVIDADE</v>
          </cell>
          <cell r="E5020">
            <v>5675.6</v>
          </cell>
        </row>
        <row r="5021">
          <cell r="A5021">
            <v>94882</v>
          </cell>
          <cell r="B5021" t="str">
            <v>ASSENTAMENTO DE TUBO DE PEAD CORRUGADO DE DUPLA PAREDE PARA REDE COLETORA DE ESGOTO, DN 1200 MM, JUNTA ELÁSTICA INTEGRADA (NÃO INCLUI FORNECIMENTO). AF_01/2021</v>
          </cell>
          <cell r="C5021" t="str">
            <v>M</v>
          </cell>
          <cell r="D5021" t="str">
            <v>COEFICIENTE DE REPRESENTATIVIDADE</v>
          </cell>
          <cell r="E5021">
            <v>51.14</v>
          </cell>
        </row>
        <row r="5022">
          <cell r="A5022">
            <v>94884</v>
          </cell>
          <cell r="B5022" t="str">
            <v>ASSENTAMENTO DE TUBO DE PEAD CORRUGADO DE DUPLA PAREDE PARA REDE COLETORA DE ESGOTO, DN 1500 MM, JUNTA ELÁSTICA INTEGRADA (NÃO INCLUI FORNECIMENTO). AF_01/2021</v>
          </cell>
          <cell r="C5022" t="str">
            <v>M</v>
          </cell>
          <cell r="D5022" t="str">
            <v>COEFICIENTE DE REPRESENTATIVIDADE</v>
          </cell>
          <cell r="E5022">
            <v>65.77</v>
          </cell>
        </row>
        <row r="5023">
          <cell r="A5023">
            <v>97121</v>
          </cell>
          <cell r="B5023" t="str">
            <v>ASSENTAMENTO DE TUBO DE PVC PBA PARA REDE DE ÁGUA, DN 50 MM, JUNTA ELÁSTICA INTEGRADA, INSTALADO EM LOCAL COM NÍVEL ALTO DE INTERFERÊNCIAS (NÃO INCLUI FORNECIMENTO). AF_11/2017</v>
          </cell>
          <cell r="C5023" t="str">
            <v>M</v>
          </cell>
          <cell r="D5023" t="str">
            <v>COEFICIENTE DE REPRESENTATIVIDADE</v>
          </cell>
          <cell r="E5023">
            <v>2</v>
          </cell>
        </row>
        <row r="5024">
          <cell r="A5024">
            <v>97122</v>
          </cell>
          <cell r="B5024" t="str">
            <v>ASSENTAMENTO DE TUBO DE PVC PBA PARA REDE DE ÁGUA, DN 75 MM, JUNTA ELÁSTICA INTEGRADA, INSTALADO EM LOCAL COM NÍVEL ALTO DE INTERFERÊNCIAS (NÃO INCLUI FORNECIMENTO). AF_11/2017</v>
          </cell>
          <cell r="C5024" t="str">
            <v>M</v>
          </cell>
          <cell r="D5024" t="str">
            <v>COEFICIENTE DE REPRESENTATIVIDADE</v>
          </cell>
          <cell r="E5024">
            <v>2.78</v>
          </cell>
        </row>
        <row r="5025">
          <cell r="A5025">
            <v>97123</v>
          </cell>
          <cell r="B5025" t="str">
            <v>ASSENTAMENTO DE TUBO DE PVC PBA PARA REDE DE ÁGUA, DN 100 MM, JUNTA ELÁSTICA INTEGRADA, INSTALADO EM LOCAL COM NÍVEL ALTO DE INTERFERÊNCIAS (NÃO INCLUI FORNECIMENTO). AF_11/2017</v>
          </cell>
          <cell r="C5025" t="str">
            <v>M</v>
          </cell>
          <cell r="D5025" t="str">
            <v>COEFICIENTE DE REPRESENTATIVIDADE</v>
          </cell>
          <cell r="E5025">
            <v>3.53</v>
          </cell>
        </row>
        <row r="5026">
          <cell r="A5026">
            <v>97124</v>
          </cell>
          <cell r="B5026" t="str">
            <v>ASSENTAMENTO DE TUBO DE PVC PBA PARA REDE DE ÁGUA, DN 50 MM, JUNTA ELÁSTICA INTEGRADA, INSTALADO EM LOCAL COM NÍVEL BAIXO DE INTERFERÊNCIAS (NÃO INCLUI FORNECIMENTO). AF_11/2017</v>
          </cell>
          <cell r="C5026" t="str">
            <v>M</v>
          </cell>
          <cell r="D5026" t="str">
            <v>COEFICIENTE DE REPRESENTATIVIDADE</v>
          </cell>
          <cell r="E5026">
            <v>0.88</v>
          </cell>
        </row>
        <row r="5027">
          <cell r="A5027">
            <v>97125</v>
          </cell>
          <cell r="B5027" t="str">
            <v>ASSENTAMENTO DE TUBO DE PVC PBA PARA REDE DE ÁGUA, DN 75 MM, JUNTA ELÁSTICA INTEGRADA, INSTALADO EM LOCAL COM NÍVEL BAIXO DE INTERFERÊNCIAS (NÃO INCLUI FORNECIMENTO). AF_11/2017</v>
          </cell>
          <cell r="C5027" t="str">
            <v>M</v>
          </cell>
          <cell r="D5027" t="str">
            <v>COEFICIENTE DE REPRESENTATIVIDADE</v>
          </cell>
          <cell r="E5027">
            <v>1.25</v>
          </cell>
        </row>
        <row r="5028">
          <cell r="A5028">
            <v>97126</v>
          </cell>
          <cell r="B5028" t="str">
            <v>ASSENTAMENTO DE TUBO DE PVC PBA PARA REDE DE ÁGUA, DN 100 MM, JUNTA ELÁSTICA INTEGRADA, INSTALADO EM LOCAL COM NÍVEL BAIXO DE INTERFERÊNCIAS (NÃO INCLUI FORNECIMENTO). AF_11/2017</v>
          </cell>
          <cell r="C5028" t="str">
            <v>M</v>
          </cell>
          <cell r="D5028" t="str">
            <v>COEFICIENTE DE REPRESENTATIVIDADE</v>
          </cell>
          <cell r="E5028">
            <v>1.59</v>
          </cell>
        </row>
        <row r="5029">
          <cell r="A5029">
            <v>102264</v>
          </cell>
          <cell r="B5029" t="str">
            <v>TUBO DE PVC BRANCO PARA REDE COLETORA DE ESGOTO CONDOMINIAL DE PAREDE MACIÇA, DN 100 MM, JUNTA ELÁSTICA - FORNECIMENTO E ASSENTAMENTO. AF_01/2021</v>
          </cell>
          <cell r="C5029" t="str">
            <v>M</v>
          </cell>
          <cell r="D5029" t="str">
            <v>COEFICIENTE DE REPRESENTATIVIDADE</v>
          </cell>
          <cell r="E5029">
            <v>21.68</v>
          </cell>
        </row>
        <row r="5030">
          <cell r="A5030">
            <v>102265</v>
          </cell>
          <cell r="B5030" t="str">
            <v>JUNTA ARGAMASSADA ENTRE TUBO DN 800 MM E O POÇO DE VISITA/ CAIXA DE CONCRETO OU ALVENARIA EM REDES DE ESGOTO. AF_01/2021</v>
          </cell>
          <cell r="C5030" t="str">
            <v>UND</v>
          </cell>
          <cell r="D5030" t="str">
            <v>COEFICIENTE DE REPRESENTATIVIDADE</v>
          </cell>
          <cell r="E5030">
            <v>101.46</v>
          </cell>
        </row>
        <row r="5031">
          <cell r="A5031">
            <v>102266</v>
          </cell>
          <cell r="B5031" t="str">
            <v>JUNTA ARGAMASSADA ENTRE TUBO DN 900 MM E O POÇO DE VISITA/ CAIXA DE CONCRETO OU ALVENARIA EM REDES DE ESGOTO. AF_01/2021</v>
          </cell>
          <cell r="C5031" t="str">
            <v>UND</v>
          </cell>
          <cell r="D5031" t="str">
            <v>COEFICIENTE DE REPRESENTATIVIDADE</v>
          </cell>
          <cell r="E5031">
            <v>112.53</v>
          </cell>
        </row>
        <row r="5032">
          <cell r="A5032">
            <v>102267</v>
          </cell>
          <cell r="B5032" t="str">
            <v>JUNTA ARGAMASSADA ENTRE TUBO DN 1000 MM E O POÇO DE VISITA/ CAIXA DE CONCRETO OU ALVENARIA EM REDES DE ESGOTO. AF_01/2021</v>
          </cell>
          <cell r="C5032" t="str">
            <v>UND</v>
          </cell>
          <cell r="D5032" t="str">
            <v>COEFICIENTE DE REPRESENTATIVIDADE</v>
          </cell>
          <cell r="E5032">
            <v>129.19</v>
          </cell>
        </row>
        <row r="5033">
          <cell r="A5033">
            <v>102268</v>
          </cell>
          <cell r="B5033" t="str">
            <v>JUNTA ARGAMASSADA ENTRE TUBO DN 1200 MM E O POÇO DE VISITA/ CAIXA DE CONCRETO OU ALVENARIA EM REDES DE ESGOTO. AF_01/2021</v>
          </cell>
          <cell r="C5033" t="str">
            <v>UND</v>
          </cell>
          <cell r="D5033" t="str">
            <v>COEFICIENTE DE REPRESENTATIVIDADE</v>
          </cell>
          <cell r="E5033">
            <v>145.78</v>
          </cell>
        </row>
        <row r="5034">
          <cell r="A5034">
            <v>102269</v>
          </cell>
          <cell r="B5034" t="str">
            <v>JUNTA ARGAMASSADA ENTRE TUBO DN 1500 MM E O POÇO DE VISITA/ CAIXA DE CONCRETO OU ALVENARIA EM REDES DE ESGOTO. AF_01/2021</v>
          </cell>
          <cell r="C5034" t="str">
            <v>UND</v>
          </cell>
          <cell r="D5034" t="str">
            <v>COEFICIENTE DE REPRESENTATIVIDADE</v>
          </cell>
          <cell r="E5034">
            <v>178.96</v>
          </cell>
        </row>
        <row r="5035">
          <cell r="A5035">
            <v>92833</v>
          </cell>
          <cell r="B5035" t="str">
            <v>TUBO DE CONCRETO PARA REDES COLETORAS DE ESGOTO SANITÁRIO, DIÂMETRO DE 300 MM, JUNTA ELÁSTICA, INSTALADO EM LOCAL COM BAIXO NÍVEL DE INTERFERÊNCIAS - FORNECIMENTO E ASSENTAMENTO. AF_12/2015</v>
          </cell>
          <cell r="C5035" t="str">
            <v>M</v>
          </cell>
          <cell r="D5035" t="str">
            <v>COEFICIENTE DE REPRESENTATIVIDADE</v>
          </cell>
          <cell r="E5035">
            <v>172.05</v>
          </cell>
        </row>
        <row r="5036">
          <cell r="A5036">
            <v>92834</v>
          </cell>
          <cell r="B5036" t="str">
            <v>ASSENTAMENTO DE TUBO DE CONCRETO PARA REDES COLETORAS DE ESGOTO SANITÁRIO, DIÂMETRO DE 300 MM, JUNTA ELÁSTICA, INSTALADO EM LOCAL COM BAIXO NÍVEL DE INTERFERÊNCIAS (NÃO INCLUI FORNECIMENTO). AF_12/2015</v>
          </cell>
          <cell r="C5036" t="str">
            <v>M</v>
          </cell>
          <cell r="D5036" t="str">
            <v>COEFICIENTE DE REPRESENTATIVIDADE</v>
          </cell>
          <cell r="E5036">
            <v>9.66</v>
          </cell>
        </row>
        <row r="5037">
          <cell r="A5037">
            <v>92835</v>
          </cell>
          <cell r="B5037" t="str">
            <v>TUBO DE CONCRETO PARA REDES COLETORAS DE ESGOTO SANITÁRIO, DIÂMETRO DE 400 MM, JUNTA ELÁSTICA, INSTALADO EM LOCAL COM BAIXO NÍVEL DE INTERFERÊNCIAS - FORNECIMENTO E ASSENTAMENTO. AF_12/2015</v>
          </cell>
          <cell r="C5037" t="str">
            <v>M</v>
          </cell>
          <cell r="D5037" t="str">
            <v>COEFICIENTE DE REPRESENTATIVIDADE</v>
          </cell>
          <cell r="E5037">
            <v>181.36</v>
          </cell>
        </row>
        <row r="5038">
          <cell r="A5038">
            <v>92836</v>
          </cell>
          <cell r="B5038" t="str">
            <v>ASSENTAMENTO DE TUBO DE CONCRETO PARA REDES COLETORAS DE ESGOTO SANITÁRIO, DIÂMETRO DE 400 MM, JUNTA ELÁSTICA, INSTALADO EM LOCAL COM BAIXO NÍVEL DE INTERFERÊNCIAS (NÃO INCLUI FORNECIMENTO). AF_12/2015</v>
          </cell>
          <cell r="C5038" t="str">
            <v>M</v>
          </cell>
          <cell r="D5038" t="str">
            <v>COEFICIENTE DE REPRESENTATIVIDADE</v>
          </cell>
          <cell r="E5038">
            <v>12.34</v>
          </cell>
        </row>
        <row r="5039">
          <cell r="A5039">
            <v>92837</v>
          </cell>
          <cell r="B5039" t="str">
            <v>TUBO DE CONCRETO PARA REDES COLETORAS DE ESGOTO SANITÁRIO, DIÂMETRO DE 500 MM, JUNTA ELÁSTICA, INSTALADO EM LOCAL COM BAIXO NÍVEL DE INTERFERÊNCIAS - FORNECIMENTO E ASSENTAMENTO. AF_12/2015</v>
          </cell>
          <cell r="C5039" t="str">
            <v>M</v>
          </cell>
          <cell r="D5039" t="str">
            <v>COEFICIENTE DE REPRESENTATIVIDADE</v>
          </cell>
          <cell r="E5039">
            <v>315.95</v>
          </cell>
        </row>
        <row r="5040">
          <cell r="A5040">
            <v>92838</v>
          </cell>
          <cell r="B5040" t="str">
            <v>ASSENTAMENTO DE TUBO DE CONCRETO PARA REDES COLETORAS DE ESGOTO SANITÁRIO, DIÂMETRO DE 500 MM, JUNTA ELÁSTICA, INSTALADO EM LOCAL COM BAIXO NÍVEL DE INTERFERÊNCIAS (NÃO INCLUI FORNECIMENTO). AF_12/2015</v>
          </cell>
          <cell r="C5040" t="str">
            <v>M</v>
          </cell>
          <cell r="D5040" t="str">
            <v>COEFICIENTE DE REPRESENTATIVIDADE</v>
          </cell>
          <cell r="E5040">
            <v>14.8</v>
          </cell>
        </row>
        <row r="5041">
          <cell r="A5041">
            <v>92839</v>
          </cell>
          <cell r="B5041" t="str">
            <v>TUBO DE CONCRETO PARA REDES COLETORAS DE ESGOTO SANITÁRIO, DIÂMETRO DE 600 MM, JUNTA ELÁSTICA, INSTALADO EM LOCAL COM BAIXO NÍVEL DE INTERFERÊNCIAS - FORNECIMENTO E ASSENTAMENTO. AF_12/2015</v>
          </cell>
          <cell r="C5041" t="str">
            <v>M</v>
          </cell>
          <cell r="D5041" t="str">
            <v>COEFICIENTE DE REPRESENTATIVIDADE</v>
          </cell>
          <cell r="E5041">
            <v>386.22</v>
          </cell>
        </row>
        <row r="5042">
          <cell r="A5042">
            <v>92840</v>
          </cell>
          <cell r="B5042" t="str">
            <v>ASSENTAMENTO DE TUBO DE CONCRETO PARA REDES COLETORAS DE ESGOTO SANITÁRIO, DIÂMETRO DE 600 MM, JUNTA ELÁSTICA, INSTALADO EM LOCAL COM BAIXO NÍVEL DE INTERFERÊNCIAS (NÃO INCLUI FORNECIMENTO). AF_12/2015</v>
          </cell>
          <cell r="C5042" t="str">
            <v>M</v>
          </cell>
          <cell r="D5042" t="str">
            <v>COEFICIENTE DE REPRESENTATIVIDADE</v>
          </cell>
          <cell r="E5042">
            <v>17.55</v>
          </cell>
        </row>
        <row r="5043">
          <cell r="A5043">
            <v>92841</v>
          </cell>
          <cell r="B5043" t="str">
            <v>TUBO DE CONCRETO PARA REDES COLETORAS DE ESGOTO SANITÁRIO, DIÂMETRO DE 700 MM, JUNTA ELÁSTICA, INSTALADO EM LOCAL COM BAIXO NÍVEL DE INTERFERÊNCIAS - FORNECIMENTO E ASSENTAMENTO. AF_12/2015</v>
          </cell>
          <cell r="C5043" t="str">
            <v>M</v>
          </cell>
          <cell r="D5043" t="str">
            <v>COEFICIENTE DE REPRESENTATIVIDADE</v>
          </cell>
          <cell r="E5043">
            <v>502.98</v>
          </cell>
        </row>
        <row r="5044">
          <cell r="A5044">
            <v>92842</v>
          </cell>
          <cell r="B5044" t="str">
            <v>ASSENTAMENTO DE TUBO DE CONCRETO PARA REDES COLETORAS DE ESGOTO SANITÁRIO, DIÂMETRO DE 700 MM, JUNTA ELÁSTICA, INSTALADO EM LOCAL COM BAIXO NÍVEL DE INTERFERÊNCIAS (NÃO INCLUI FORNECIMENTO). AF_12/2015</v>
          </cell>
          <cell r="C5044" t="str">
            <v>M</v>
          </cell>
          <cell r="D5044" t="str">
            <v>COEFICIENTE DE REPRESENTATIVIDADE</v>
          </cell>
          <cell r="E5044">
            <v>20.02</v>
          </cell>
        </row>
        <row r="5045">
          <cell r="A5045">
            <v>92843</v>
          </cell>
          <cell r="B5045" t="str">
            <v>TUBO DE CONCRETO PARA REDES COLETORAS DE ESGOTO SANITÁRIO, DIÂMETRO DE 800 MM, JUNTA ELÁSTICA, INSTALADO EM LOCAL COM BAIXO NÍVEL DE INTERFERÊNCIAS - FORNECIMENTO E ASSENTAMENTO. AF_12/2015</v>
          </cell>
          <cell r="C5045" t="str">
            <v>M</v>
          </cell>
          <cell r="D5045" t="str">
            <v>COEFICIENTE DE REPRESENTATIVIDADE</v>
          </cell>
          <cell r="E5045">
            <v>523.5</v>
          </cell>
        </row>
        <row r="5046">
          <cell r="A5046">
            <v>92844</v>
          </cell>
          <cell r="B5046" t="str">
            <v>ASSENTAMENTO DE TUBO DE CONCRETO PARA REDES COLETORAS DE ESGOTO SANITÁRIO, DIÂMETRO DE 800 MM, JUNTA ELÁSTICA, INSTALADO EM LOCAL COM BAIXO NÍVEL DE INTERFERÊNCIAS (NÃO INCLUI FORNECIMENTO). AF_12/2015</v>
          </cell>
          <cell r="C5046" t="str">
            <v>M</v>
          </cell>
          <cell r="D5046" t="str">
            <v>COEFICIENTE DE REPRESENTATIVIDADE</v>
          </cell>
          <cell r="E5046">
            <v>22.76</v>
          </cell>
        </row>
        <row r="5047">
          <cell r="A5047">
            <v>92845</v>
          </cell>
          <cell r="B5047" t="str">
            <v>TUBO DE CONCRETO PARA REDES COLETORAS DE ESGOTO SANITÁRIO, DIÂMETRO DE 900 MM, JUNTA ELÁSTICA, INSTALADO EM LOCAL COM BAIXO NÍVEL DE INTERFERÊNCIAS - FORNECIMENTO E ASSENTAMENTO. AF_12/2015</v>
          </cell>
          <cell r="C5047" t="str">
            <v>M</v>
          </cell>
          <cell r="D5047" t="str">
            <v>COEFICIENTE DE REPRESENTATIVIDADE</v>
          </cell>
          <cell r="E5047">
            <v>769.62</v>
          </cell>
        </row>
        <row r="5048">
          <cell r="A5048">
            <v>92846</v>
          </cell>
          <cell r="B5048" t="str">
            <v>ASSENTAMENTO DE TUBO DE CONCRETO PARA REDES COLETORAS DE ESGOTO SANITÁRIO, DIÂMETRO DE 900 MM, JUNTA ELÁSTICA, INSTALADO EM LOCAL COM BAIXO NÍVEL DE INTERFERÊNCIAS (NÃO INCLUI FORNECIMENTO). AF_12/2015</v>
          </cell>
          <cell r="C5048" t="str">
            <v>M</v>
          </cell>
          <cell r="D5048" t="str">
            <v>COEFICIENTE DE REPRESENTATIVIDADE</v>
          </cell>
          <cell r="E5048">
            <v>25.22</v>
          </cell>
        </row>
        <row r="5049">
          <cell r="A5049">
            <v>92847</v>
          </cell>
          <cell r="B5049" t="str">
            <v>TUBO DE CONCRETO PARA REDES COLETORAS DE ESGOTO SANITÁRIO, DIÂMETRO DE 1000 MM, JUNTA ELÁSTICA, INSTALADO EM LOCAL COM BAIXO NÍVEL DE INTERFERÊNCIAS - FORNECIMENTO E ASSENTAMENTO. AF_12/2015</v>
          </cell>
          <cell r="C5049" t="str">
            <v>M</v>
          </cell>
          <cell r="D5049" t="str">
            <v>COEFICIENTE DE REPRESENTATIVIDADE</v>
          </cell>
          <cell r="E5049">
            <v>794.66</v>
          </cell>
        </row>
        <row r="5050">
          <cell r="A5050">
            <v>92848</v>
          </cell>
          <cell r="B5050" t="str">
            <v>ASSENTAMENTO DE TUBO DE CONCRETO PARA REDES COLETORAS DE ESGOTO SANITÁRIO, DIÂMETRO DE 1000 MM, JUNTA ELÁSTICA, INSTALADO EM LOCAL COM BAIXO NÍVEL DE INTERFERÊNCIAS (NÃO INCLUI FORNECIMENTO). AF_12/2015</v>
          </cell>
          <cell r="C5050" t="str">
            <v>M</v>
          </cell>
          <cell r="D5050" t="str">
            <v>COEFICIENTE DE REPRESENTATIVIDADE</v>
          </cell>
          <cell r="E5050">
            <v>28.01</v>
          </cell>
        </row>
        <row r="5051">
          <cell r="A5051">
            <v>92849</v>
          </cell>
          <cell r="B5051" t="str">
            <v>TUBO DE CONCRETO PARA REDES COLETORAS DE ESGOTO SANITÁRIO, DIÂMETRO DE 300 MM, JUNTA ELÁSTICA, INSTALADO EM LOCAL COM ALTO NÍVEL DE INTERFERÊNCIAS - FORNECIMENTO E ASSENTAMENTO. AF_12/2015</v>
          </cell>
          <cell r="C5051" t="str">
            <v>M</v>
          </cell>
          <cell r="D5051" t="str">
            <v>COEFICIENTE DE REPRESENTATIVIDADE</v>
          </cell>
          <cell r="E5051">
            <v>180.67</v>
          </cell>
        </row>
        <row r="5052">
          <cell r="A5052">
            <v>92850</v>
          </cell>
          <cell r="B5052" t="str">
            <v>ASSENTAMENTO DE TUBO DE CONCRETO PARA REDES COLETORAS DE ESGOTO SANITÁRIO, DIÂMETRO DE 300 MM, JUNTA ELÁSTICA, INSTALADO EM LOCAL COM ALTO NÍVEL DE INTERFERÊNCIAS (NÃO INCLUI FORNECIMENTO). AF_12/2015</v>
          </cell>
          <cell r="C5052" t="str">
            <v>M</v>
          </cell>
          <cell r="D5052" t="str">
            <v>COEFICIENTE DE REPRESENTATIVIDADE</v>
          </cell>
          <cell r="E5052">
            <v>18.28</v>
          </cell>
        </row>
        <row r="5053">
          <cell r="A5053">
            <v>92851</v>
          </cell>
          <cell r="B5053" t="str">
            <v>TUBO DE CONCRETO PARA REDES COLETORAS DE ESGOTO SANITÁRIO, DIÂMETRO DE 400 MM, JUNTA ELÁSTICA, INSTALADO EM LOCAL COM ALTO NÍVEL DE INTERFERÊNCIAS - FORNECIMENTO E ASSENTAMENTO. AF_12/2015</v>
          </cell>
          <cell r="C5053" t="str">
            <v>M</v>
          </cell>
          <cell r="D5053" t="str">
            <v>COEFICIENTE DE REPRESENTATIVIDADE</v>
          </cell>
          <cell r="E5053">
            <v>192.09</v>
          </cell>
        </row>
        <row r="5054">
          <cell r="A5054">
            <v>92852</v>
          </cell>
          <cell r="B5054" t="str">
            <v>ASSENTAMENTO DE TUBO DE CONCRETO PARA REDES COLETORAS DE ESGOTO SANITÁRIO, DIÂMETRO DE 400 MM, JUNTA ELÁSTICA, INSTALADO EM LOCAL COM ALTO NÍVEL DE INTERFERÊNCIAS (NÃO INCLUI FORNECIMENTO). AF_12/2015</v>
          </cell>
          <cell r="C5054" t="str">
            <v>M</v>
          </cell>
          <cell r="D5054" t="str">
            <v>COEFICIENTE DE REPRESENTATIVIDADE</v>
          </cell>
          <cell r="E5054">
            <v>23.07</v>
          </cell>
        </row>
        <row r="5055">
          <cell r="A5055">
            <v>92853</v>
          </cell>
          <cell r="B5055" t="str">
            <v>TUBO DE CONCRETO PARA REDES COLETORAS DE ESGOTO SANITÁRIO, DIÂMETRO DE 500 MM, JUNTA ELÁSTICA, INSTALADO EM LOCAL COM ALTO NÍVEL DE INTERFERÊNCIAS - FORNECIMENTO E ASSENTAMENTO. AF_12/2015</v>
          </cell>
          <cell r="C5055" t="str">
            <v>M</v>
          </cell>
          <cell r="D5055" t="str">
            <v>COEFICIENTE DE REPRESENTATIVIDADE</v>
          </cell>
          <cell r="E5055">
            <v>329.24</v>
          </cell>
        </row>
        <row r="5056">
          <cell r="A5056">
            <v>92854</v>
          </cell>
          <cell r="B5056" t="str">
            <v>ASSENTAMENTO DE TUBO DE CONCRETO PARA REDES COLETORAS DE ESGOTO SANITÁRIO, DIÂMETRO DE 500 MM, JUNTA ELÁSTICA, INSTALADO EM LOCAL COM ALTO NÍVEL DE INTERFERÊNCIAS (NÃO INCLUI FORNECIMENTO). AF_12/2015</v>
          </cell>
          <cell r="C5056" t="str">
            <v>M</v>
          </cell>
          <cell r="D5056" t="str">
            <v>COEFICIENTE DE REPRESENTATIVIDADE</v>
          </cell>
          <cell r="E5056">
            <v>28.09</v>
          </cell>
        </row>
        <row r="5057">
          <cell r="A5057">
            <v>92855</v>
          </cell>
          <cell r="B5057" t="str">
            <v>TUBO DE CONCRETO PARA REDES COLETORAS DE ESGOTO SANITÁRIO, DIÂMETRO DE 600 MM, JUNTA ELÁSTICA, INSTALADO EM LOCAL COM ALTO NÍVEL DE INTERFERÊNCIAS - FORNECIMENTO E ASSENTAMENTO. AF_12/2015</v>
          </cell>
          <cell r="C5057" t="str">
            <v>M</v>
          </cell>
          <cell r="D5057" t="str">
            <v>COEFICIENTE DE REPRESENTATIVIDADE</v>
          </cell>
          <cell r="E5057">
            <v>401.77</v>
          </cell>
        </row>
        <row r="5058">
          <cell r="A5058">
            <v>92856</v>
          </cell>
          <cell r="B5058" t="str">
            <v>ASSENTAMENTO DE TUBO DE CONCRETO PARA REDES COLETORAS DE ESGOTO SANITÁRIO, DIÂMETRO DE 600 MM, JUNTA ELÁSTICA, INSTALADO EM LOCAL COM ALTO NÍVEL DE INTERFERÊNCIAS (NÃO INCLUI FORNECIMENTO). AF_12/2015</v>
          </cell>
          <cell r="C5058" t="str">
            <v>M</v>
          </cell>
          <cell r="D5058" t="str">
            <v>COEFICIENTE DE REPRESENTATIVIDADE</v>
          </cell>
          <cell r="E5058">
            <v>33.1</v>
          </cell>
        </row>
        <row r="5059">
          <cell r="A5059">
            <v>92857</v>
          </cell>
          <cell r="B5059" t="str">
            <v>TUBO DE CONCRETO PARA REDES COLETORAS DE ESGOTO SANITÁRIO, DIÂMETRO DE 700 MM, JUNTA ELÁSTICA, INSTALADO EM LOCAL COM ALTO NÍVEL DE INTERFERÊNCIAS - FORNECIMENTO E ASSENTAMENTO. AF_12/2015</v>
          </cell>
          <cell r="C5059" t="str">
            <v>M</v>
          </cell>
          <cell r="D5059" t="str">
            <v>COEFICIENTE DE REPRESENTATIVIDADE</v>
          </cell>
          <cell r="E5059">
            <v>520.84</v>
          </cell>
        </row>
        <row r="5060">
          <cell r="A5060">
            <v>92858</v>
          </cell>
          <cell r="B5060" t="str">
            <v>ASSENTAMENTO DE TUBO DE CONCRETO PARA REDES COLETORAS DE ESGOTO SANITÁRIO, DIÂMETRO DE 700 MM, JUNTA ELÁSTICA, INSTALADO EM LOCAL COM ALTO NÍVEL DE INTERFERÊNCIAS (NÃO INCLUI FORNECIMENTO). AF_12/2015</v>
          </cell>
          <cell r="C5060" t="str">
            <v>M</v>
          </cell>
          <cell r="D5060" t="str">
            <v>COEFICIENTE DE REPRESENTATIVIDADE</v>
          </cell>
          <cell r="E5060">
            <v>37.88</v>
          </cell>
        </row>
        <row r="5061">
          <cell r="A5061">
            <v>92859</v>
          </cell>
          <cell r="B5061" t="str">
            <v>TUBO DE CONCRETO PARA REDES COLETORAS DE ESGOTO SANITÁRIO, DIÂMETRO DE 800 MM, JUNTA ELÁSTICA, INSTALADO EM LOCAL COM ALTO NÍVEL DE INTERFERÊNCIAS - FORNECIMENTO E ASSENTAMENTO. AF_12/2015</v>
          </cell>
          <cell r="C5061" t="str">
            <v>M</v>
          </cell>
          <cell r="D5061" t="str">
            <v>COEFICIENTE DE REPRESENTATIVIDADE</v>
          </cell>
          <cell r="E5061">
            <v>543.75</v>
          </cell>
        </row>
        <row r="5062">
          <cell r="A5062">
            <v>92860</v>
          </cell>
          <cell r="B5062" t="str">
            <v>ASSENTAMENTO DE TUBO DE CONCRETO PARA REDES COLETORAS DE ESGOTO SANITÁRIO, DIÂMETRO DE 800 MM, JUNTA ELÁSTICA, INSTALADO EM LOCAL COM ALTO NÍVEL DE INTERFERÊNCIAS (NÃO INCLUI FORNECIMENTO). AF_12/2015</v>
          </cell>
          <cell r="C5062" t="str">
            <v>M</v>
          </cell>
          <cell r="D5062" t="str">
            <v>COEFICIENTE DE REPRESENTATIVIDADE</v>
          </cell>
          <cell r="E5062">
            <v>43.01</v>
          </cell>
        </row>
        <row r="5063">
          <cell r="A5063">
            <v>92861</v>
          </cell>
          <cell r="B5063" t="str">
            <v>TUBO DE CONCRETO PARA REDES COLETORAS DE ESGOTO SANITÁRIO, DIÂMETRO DE 900 MM, JUNTA ELÁSTICA, INSTALADO EM LOCAL COM ALTO NÍVEL DE INTERFERÊNCIAS - FORNECIMENTO E ASSENTAMENTO. AF_12/2015</v>
          </cell>
          <cell r="C5063" t="str">
            <v>M</v>
          </cell>
          <cell r="D5063" t="str">
            <v>COEFICIENTE DE REPRESENTATIVIDADE</v>
          </cell>
          <cell r="E5063">
            <v>792.41</v>
          </cell>
        </row>
        <row r="5064">
          <cell r="A5064">
            <v>92862</v>
          </cell>
          <cell r="B5064" t="str">
            <v>ASSENTAMENTO DE TUBO DE CONCRETO PARA REDES COLETORAS DE ESGOTO SANITÁRIO, DIÂMETRO DE 900 MM, JUNTA ELÁSTICA, INSTALADO EM LOCAL COM ALTO NÍVEL DE INTERFERÊNCIAS (NÃO INCLUI FORNECIMENTO). AF_12/2015</v>
          </cell>
          <cell r="C5064" t="str">
            <v>M</v>
          </cell>
          <cell r="D5064" t="str">
            <v>COEFICIENTE DE REPRESENTATIVIDADE</v>
          </cell>
          <cell r="E5064">
            <v>48.01</v>
          </cell>
        </row>
        <row r="5065">
          <cell r="A5065">
            <v>92863</v>
          </cell>
          <cell r="B5065" t="str">
            <v>TUBO DE CONCRETO PARA REDES COLETORAS DE ESGOTO SANITÁRIO, DIÂMETRO DE 1000 MM, JUNTA ELÁSTICA, INSTALADO EM LOCAL COM ALTO NÍVEL DE INTERFERÊNCIAS - FORNECIMENTO E ASSENTAMENTO. AF_12/2015</v>
          </cell>
          <cell r="C5065" t="str">
            <v>M</v>
          </cell>
          <cell r="D5065" t="str">
            <v>COEFICIENTE DE REPRESENTATIVIDADE</v>
          </cell>
          <cell r="E5065">
            <v>819.69</v>
          </cell>
        </row>
        <row r="5066">
          <cell r="A5066">
            <v>92864</v>
          </cell>
          <cell r="B5066" t="str">
            <v>ASSENTAMENTO DE TUBO DE CONCRETO PARA REDES COLETORAS DE ESGOTO SANITÁRIO, DIÂMETRO DE 1000 MM, JUNTA ELÁSTICA, INSTALADO EM LOCAL COM ALTO NÍVEL DE INTERFERÊNCIAS (NÃO INCLUI FORNECIMENTO). AF_12/2015</v>
          </cell>
          <cell r="C5066" t="str">
            <v>M</v>
          </cell>
          <cell r="D5066" t="str">
            <v>COEFICIENTE DE REPRESENTATIVIDADE</v>
          </cell>
          <cell r="E5066">
            <v>53.04</v>
          </cell>
        </row>
        <row r="5067">
          <cell r="A5067">
            <v>92210</v>
          </cell>
          <cell r="B5067" t="str">
            <v>TUBO DE CONCRETO PARA REDES COLETORAS DE ÁGUAS PLUVIAIS, DIÂMETRO DE 400 MM, JUNTA RÍGIDA, INSTALADO EM LOCAL COM BAIXO NÍVEL DE INTERFERÊNCIAS - FORNECIMENTO E ASSENTAMENTO. AF_12/2015</v>
          </cell>
          <cell r="C5067" t="str">
            <v>M</v>
          </cell>
          <cell r="D5067" t="str">
            <v>COEFICIENTE DE REPRESENTATIVIDADE</v>
          </cell>
          <cell r="E5067">
            <v>148.92</v>
          </cell>
        </row>
        <row r="5068">
          <cell r="A5068">
            <v>92211</v>
          </cell>
          <cell r="B5068" t="str">
            <v>TUBO DE CONCRETO PARA REDES COLETORAS DE ÁGUAS PLUVIAIS, DIÂMETRO DE 500 MM, JUNTA RÍGIDA, INSTALADO EM LOCAL COM BAIXO NÍVEL DE INTERFERÊNCIAS - FORNECIMENTO E ASSENTAMENTO. AF_12/2015</v>
          </cell>
          <cell r="C5068" t="str">
            <v>M</v>
          </cell>
          <cell r="D5068" t="str">
            <v>COEFICIENTE DE REPRESENTATIVIDADE</v>
          </cell>
          <cell r="E5068">
            <v>179.19</v>
          </cell>
        </row>
        <row r="5069">
          <cell r="A5069">
            <v>92212</v>
          </cell>
          <cell r="B5069" t="str">
            <v>TUBO DE CONCRETO PARA REDES COLETORAS DE ÁGUAS PLUVIAIS, DIÂMETRO DE 600 MM, JUNTA RÍGIDA, INSTALADO EM LOCAL COM BAIXO NÍVEL DE INTERFERÊNCIAS - FORNECIMENTO E ASSENTAMENTO. AF_12/2015</v>
          </cell>
          <cell r="C5069" t="str">
            <v>M</v>
          </cell>
          <cell r="D5069" t="str">
            <v>COEFICIENTE DE REPRESENTATIVIDADE</v>
          </cell>
          <cell r="E5069">
            <v>261.08</v>
          </cell>
        </row>
        <row r="5070">
          <cell r="A5070">
            <v>92213</v>
          </cell>
          <cell r="B5070" t="str">
            <v>TUBO DE CONCRETO PARA REDES COLETORAS DE ÁGUAS PLUVIAIS, DIÂMETRO DE 700 MM, JUNTA RÍGIDA, INSTALADO EM LOCAL COM BAIXO NÍVEL DE INTERFERÊNCIAS - FORNECIMENTO E ASSENTAMENTO. AF_12/2015</v>
          </cell>
          <cell r="C5070" t="str">
            <v>M</v>
          </cell>
          <cell r="D5070" t="str">
            <v>COEFICIENTE DE REPRESENTATIVIDADE</v>
          </cell>
          <cell r="E5070">
            <v>339.25</v>
          </cell>
        </row>
        <row r="5071">
          <cell r="A5071">
            <v>92214</v>
          </cell>
          <cell r="B5071" t="str">
            <v>TUBO DE CONCRETO PARA REDES COLETORAS DE ÁGUAS PLUVIAIS, DIÂMETRO DE 800 MM, JUNTA RÍGIDA, INSTALADO EM LOCAL COM BAIXO NÍVEL DE INTERFERÊNCIAS - FORNECIMENTO E ASSENTAMENTO. AF_12/2015</v>
          </cell>
          <cell r="C5071" t="str">
            <v>M</v>
          </cell>
          <cell r="D5071" t="str">
            <v>COEFICIENTE DE REPRESENTATIVIDADE</v>
          </cell>
          <cell r="E5071">
            <v>408.41</v>
          </cell>
        </row>
        <row r="5072">
          <cell r="A5072">
            <v>92215</v>
          </cell>
          <cell r="B5072" t="str">
            <v>TUBO DE CONCRETO PARA REDES COLETORAS DE ÁGUAS PLUVIAIS, DIÂMETRO DE 900 MM, JUNTA RÍGIDA, INSTALADO EM LOCAL COM BAIXO NÍVEL DE INTERFERÊNCIAS - FORNECIMENTO E ASSENTAMENTO. AF_12/2015</v>
          </cell>
          <cell r="C5072" t="str">
            <v>M</v>
          </cell>
          <cell r="D5072" t="str">
            <v>COEFICIENTE DE REPRESENTATIVIDADE</v>
          </cell>
          <cell r="E5072">
            <v>468.7</v>
          </cell>
        </row>
        <row r="5073">
          <cell r="A5073">
            <v>92216</v>
          </cell>
          <cell r="B5073" t="str">
            <v>TUBO DE CONCRETO PARA REDES COLETORAS DE ÁGUAS PLUVIAIS, DIÂMETRO DE 1000 MM, JUNTA RÍGIDA, INSTALADO EM LOCAL COM BAIXO NÍVEL DE INTERFERÊNCIAS - FORNECIMENTO E ASSENTAMENTO. AF_12/2015</v>
          </cell>
          <cell r="C5073" t="str">
            <v>M</v>
          </cell>
          <cell r="D5073" t="str">
            <v>COEFICIENTE DE REPRESENTATIVIDADE</v>
          </cell>
          <cell r="E5073">
            <v>493.42</v>
          </cell>
        </row>
        <row r="5074">
          <cell r="A5074">
            <v>92219</v>
          </cell>
          <cell r="B5074" t="str">
            <v>TUBO DE CONCRETO PARA REDES COLETORAS DE ÁGUAS PLUVIAIS, DIÂMETRO DE 400 MM, JUNTA RÍGIDA, INSTALADO EM LOCAL COM ALTO NÍVEL DE INTERFERÊNCIAS - FORNECIMENTO E ASSENTAMENTO. AF_12/2015</v>
          </cell>
          <cell r="C5074" t="str">
            <v>M</v>
          </cell>
          <cell r="D5074" t="str">
            <v>COEFICIENTE DE REPRESENTATIVIDADE</v>
          </cell>
          <cell r="E5074">
            <v>159.65</v>
          </cell>
        </row>
        <row r="5075">
          <cell r="A5075">
            <v>92220</v>
          </cell>
          <cell r="B5075" t="str">
            <v>TUBO DE CONCRETO PARA REDES COLETORAS DE ÁGUAS PLUVIAIS, DIÂMETRO DE 500 MM, JUNTA RÍGIDA, INSTALADO EM LOCAL COM ALTO NÍVEL DE INTERFERÊNCIAS - FORNECIMENTO E ASSENTAMENTO. AF_12/2015</v>
          </cell>
          <cell r="C5075" t="str">
            <v>M</v>
          </cell>
          <cell r="D5075" t="str">
            <v>COEFICIENTE DE REPRESENTATIVIDADE</v>
          </cell>
          <cell r="E5075">
            <v>192.49</v>
          </cell>
        </row>
        <row r="5076">
          <cell r="A5076">
            <v>92221</v>
          </cell>
          <cell r="B5076" t="str">
            <v>TUBO DE CONCRETO PARA REDES COLETORAS DE ÁGUAS PLUVIAIS, DIÂMETRO DE 600 MM, JUNTA RÍGIDA, INSTALADO EM LOCAL COM ALTO NÍVEL DE INTERFERÊNCIAS - FORNECIMENTO E ASSENTAMENTO. AF_12/2015</v>
          </cell>
          <cell r="C5076" t="str">
            <v>M</v>
          </cell>
          <cell r="D5076" t="str">
            <v>COEFICIENTE DE REPRESENTATIVIDADE</v>
          </cell>
          <cell r="E5076">
            <v>276.63</v>
          </cell>
        </row>
        <row r="5077">
          <cell r="A5077">
            <v>92222</v>
          </cell>
          <cell r="B5077" t="str">
            <v>TUBO DE CONCRETO PARA REDES COLETORAS DE ÁGUAS PLUVIAIS, DIÂMETRO DE 700 MM, JUNTA RÍGIDA, INSTALADO EM LOCAL COM ALTO NÍVEL DE INTERFERÊNCIAS - FORNECIMENTO E ASSENTAMENTO. AF_12/2015</v>
          </cell>
          <cell r="C5077" t="str">
            <v>M</v>
          </cell>
          <cell r="D5077" t="str">
            <v>COEFICIENTE DE REPRESENTATIVIDADE</v>
          </cell>
          <cell r="E5077">
            <v>357.36</v>
          </cell>
        </row>
        <row r="5078">
          <cell r="A5078">
            <v>92223</v>
          </cell>
          <cell r="B5078" t="str">
            <v>TUBO DE CONCRETO PARA REDES COLETORAS DE ÁGUAS PLUVIAIS, DIÂMETRO DE 800 MM, JUNTA RÍGIDA, INSTALADO EM LOCAL COM ALTO NÍVEL DE INTERFERÊNCIAS - FORNECIMENTO E ASSENTAMENTO. AF_12/2015</v>
          </cell>
          <cell r="C5078" t="str">
            <v>M</v>
          </cell>
          <cell r="D5078" t="str">
            <v>COEFICIENTE DE REPRESENTATIVIDADE</v>
          </cell>
          <cell r="E5078">
            <v>428.65</v>
          </cell>
        </row>
        <row r="5079">
          <cell r="A5079">
            <v>92224</v>
          </cell>
          <cell r="B5079" t="str">
            <v>TUBO DE CONCRETO PARA REDES COLETORAS DE ÁGUAS PLUVIAIS, DIÂMETRO DE 900 MM, JUNTA RÍGIDA, INSTALADO EM LOCAL COM ALTO NÍVEL DE INTERFERÊNCIAS - FORNECIMENTO E ASSENTAMENTO. AF_12/2015</v>
          </cell>
          <cell r="C5079" t="str">
            <v>M</v>
          </cell>
          <cell r="D5079" t="str">
            <v>COEFICIENTE DE REPRESENTATIVIDADE</v>
          </cell>
          <cell r="E5079">
            <v>491.17</v>
          </cell>
        </row>
        <row r="5080">
          <cell r="A5080">
            <v>92226</v>
          </cell>
          <cell r="B5080" t="str">
            <v>TUBO DE CONCRETO PARA REDES COLETORAS DE ÁGUAS PLUVIAIS, DIÂMETRO DE 1000 MM, JUNTA RÍGIDA, INSTALADO EM LOCAL COM ALTO NÍVEL DE INTERFERÊNCIAS - FORNECIMENTO E ASSENTAMENTO. AF_12/2015</v>
          </cell>
          <cell r="C5080" t="str">
            <v>M</v>
          </cell>
          <cell r="D5080" t="str">
            <v>COEFICIENTE DE REPRESENTATIVIDADE</v>
          </cell>
          <cell r="E5080">
            <v>518.59</v>
          </cell>
        </row>
        <row r="5081">
          <cell r="A5081">
            <v>92808</v>
          </cell>
          <cell r="B5081" t="str">
            <v>ASSENTAMENTO DE TUBO DE CONCRETO PARA REDES COLETORAS DE ÁGUAS PLUVIAIS, DIÂMETRO DE 300 MM, JUNTA RÍGIDA, INSTALADO EM LOCAL COM BAIXO NÍVEL DE INTERFERÊNCIAS (NÃO INCLUI FORNECIMENTO). AF_12/2015</v>
          </cell>
          <cell r="C5081" t="str">
            <v>M</v>
          </cell>
          <cell r="D5081" t="str">
            <v>COEFICIENTE DE REPRESENTATIVIDADE</v>
          </cell>
          <cell r="E5081">
            <v>43.48</v>
          </cell>
        </row>
        <row r="5082">
          <cell r="A5082">
            <v>92809</v>
          </cell>
          <cell r="B5082" t="str">
            <v>ASSENTAMENTO DE TUBO DE CONCRETO PARA REDES COLETORAS DE ÁGUAS PLUVIAIS, DIÂMETRO DE 400 MM, JUNTA RÍGIDA, INSTALADO EM LOCAL COM BAIXO NÍVEL DE INTERFERÊNCIAS (NÃO INCLUI FORNECIMENTO). AF_12/2015</v>
          </cell>
          <cell r="C5082" t="str">
            <v>M</v>
          </cell>
          <cell r="D5082" t="str">
            <v>COEFICIENTE DE REPRESENTATIVIDADE</v>
          </cell>
          <cell r="E5082">
            <v>55.77</v>
          </cell>
        </row>
        <row r="5083">
          <cell r="A5083">
            <v>92810</v>
          </cell>
          <cell r="B5083" t="str">
            <v>ASSENTAMENTO DE TUBO DE CONCRETO PARA REDES COLETORAS DE ÁGUAS PLUVIAIS, DIÂMETRO DE 500 MM, JUNTA RÍGIDA, INSTALADO EM LOCAL COM BAIXO NÍVEL DE INTERFERÊNCIAS (NÃO INCLUI FORNECIMENTO). AF_12/2015</v>
          </cell>
          <cell r="C5083" t="str">
            <v>M</v>
          </cell>
          <cell r="D5083" t="str">
            <v>COEFICIENTE DE REPRESENTATIVIDADE</v>
          </cell>
          <cell r="E5083">
            <v>67.87</v>
          </cell>
        </row>
        <row r="5084">
          <cell r="A5084">
            <v>92811</v>
          </cell>
          <cell r="B5084" t="str">
            <v>ASSENTAMENTO DE TUBO DE CONCRETO PARA REDES COLETORAS DE ÁGUAS PLUVIAIS, DIÂMETRO DE 600 MM, JUNTA RÍGIDA, INSTALADO EM LOCAL COM BAIXO NÍVEL DE INTERFERÊNCIAS (NÃO INCLUI FORNECIMENTO). AF_12/2015</v>
          </cell>
          <cell r="C5084" t="str">
            <v>M</v>
          </cell>
          <cell r="D5084" t="str">
            <v>COEFICIENTE DE REPRESENTATIVIDADE</v>
          </cell>
          <cell r="E5084">
            <v>80.83</v>
          </cell>
        </row>
        <row r="5085">
          <cell r="A5085">
            <v>92812</v>
          </cell>
          <cell r="B5085" t="str">
            <v>ASSENTAMENTO DE TUBO DE CONCRETO PARA REDES COLETORAS DE ÁGUAS PLUVIAIS, DIÂMETRO DE 700 MM, JUNTA RÍGIDA, INSTALADO EM LOCAL COM BAIXO NÍVEL DE INTERFERÊNCIAS (NÃO INCLUI FORNECIMENTO). AF_12/2015</v>
          </cell>
          <cell r="C5085" t="str">
            <v>M</v>
          </cell>
          <cell r="D5085" t="str">
            <v>COEFICIENTE DE REPRESENTATIVIDADE</v>
          </cell>
          <cell r="E5085">
            <v>93.58</v>
          </cell>
        </row>
        <row r="5086">
          <cell r="A5086">
            <v>92813</v>
          </cell>
          <cell r="B5086" t="str">
            <v>ASSENTAMENTO DE TUBO DE CONCRETO PARA REDES COLETORAS DE ÁGUAS PLUVIAIS, DIÂMETRO DE 800 MM, JUNTA RÍGIDA, INSTALADO EM LOCAL COM BAIXO NÍVEL DE INTERFERÊNCIAS (NÃO INCLUI FORNECIMENTO). AF_12/2015</v>
          </cell>
          <cell r="C5086" t="str">
            <v>M</v>
          </cell>
          <cell r="D5086" t="str">
            <v>COEFICIENTE DE REPRESENTATIVIDADE</v>
          </cell>
          <cell r="E5086">
            <v>108.51</v>
          </cell>
        </row>
        <row r="5087">
          <cell r="A5087">
            <v>92814</v>
          </cell>
          <cell r="B5087" t="str">
            <v>ASSENTAMENTO DE TUBO DE CONCRETO PARA REDES COLETORAS DE ÁGUAS PLUVIAIS, DIÂMETRO DE 900 MM, JUNTA RÍGIDA, INSTALADO EM LOCAL COM BAIXO NÍVEL DE INTERFERÊNCIAS (NÃO INCLUI FORNECIMENTO). AF_12/2015</v>
          </cell>
          <cell r="C5087" t="str">
            <v>M</v>
          </cell>
          <cell r="D5087" t="str">
            <v>COEFICIENTE DE REPRESENTATIVIDADE</v>
          </cell>
          <cell r="E5087">
            <v>124.12</v>
          </cell>
        </row>
        <row r="5088">
          <cell r="A5088">
            <v>92815</v>
          </cell>
          <cell r="B5088" t="str">
            <v>ASSENTAMENTO DE TUBO DE CONCRETO PARA REDES COLETORAS DE ÁGUAS PLUVIAIS, DIÂMETRO DE 1000 MM, JUNTA RÍGIDA, INSTALADO EM LOCAL COM BAIXO NÍVEL DE INTERFERÊNCIAS (NÃO INCLUI FORNECIMENTO). AF_12/2015</v>
          </cell>
          <cell r="C5088" t="str">
            <v>M</v>
          </cell>
          <cell r="D5088" t="str">
            <v>COEFICIENTE DE REPRESENTATIVIDADE</v>
          </cell>
          <cell r="E5088">
            <v>142.02</v>
          </cell>
        </row>
        <row r="5089">
          <cell r="A5089">
            <v>92816</v>
          </cell>
          <cell r="B5089" t="str">
            <v>TUBO DE CONCRETO PARA REDES COLETORAS DE ÁGUAS PLUVIAIS, DIÂMETRO DE 1200 MM, JUNTA RÍGIDA, INSTALADO EM LOCAL COM BAIXO NÍVEL DE INTERFERÊNCIAS - FORNECIMENTO E ASSENTAMENTO. AF_12/2015</v>
          </cell>
          <cell r="C5089" t="str">
            <v>M</v>
          </cell>
          <cell r="D5089" t="str">
            <v>COEFICIENTE DE REPRESENTATIVIDADE</v>
          </cell>
          <cell r="E5089">
            <v>702.55</v>
          </cell>
        </row>
        <row r="5090">
          <cell r="A5090">
            <v>92817</v>
          </cell>
          <cell r="B5090" t="str">
            <v>ASSENTAMENTO DE TUBO DE CONCRETO PARA REDES COLETORAS DE ÁGUAS PLUVIAIS, DIÂMETRO DE 1200 MM, JUNTA RÍGIDA, INSTALADO EM LOCAL COM BAIXO NÍVEL DE INTERFERÊNCIAS (NÃO INCLUI FORNECIMENTO). AF_12/2015</v>
          </cell>
          <cell r="C5090" t="str">
            <v>M</v>
          </cell>
          <cell r="D5090" t="str">
            <v>COEFICIENTE DE REPRESENTATIVIDADE</v>
          </cell>
          <cell r="E5090">
            <v>177.72</v>
          </cell>
        </row>
        <row r="5091">
          <cell r="A5091">
            <v>92818</v>
          </cell>
          <cell r="B5091" t="str">
            <v>TUBO DE CONCRETO PARA REDES COLETORAS DE ÁGUAS PLUVIAIS, DIÂMETRO DE 1500 MM, JUNTA RÍGIDA, INSTALADO EM LOCAL COM BAIXO NÍVEL DE INTERFERÊNCIAS - FORNECIMENTO E ASSENTAMENTO. AF_12/2015</v>
          </cell>
          <cell r="C5091" t="str">
            <v>M</v>
          </cell>
          <cell r="D5091" t="str">
            <v>COEFICIENTE DE REPRESENTATIVIDADE</v>
          </cell>
          <cell r="E5091">
            <v>999.58</v>
          </cell>
        </row>
        <row r="5092">
          <cell r="A5092">
            <v>92819</v>
          </cell>
          <cell r="B5092" t="str">
            <v>ASSENTAMENTO DE TUBO DE CONCRETO PARA REDES COLETORAS DE ÁGUAS PLUVIAIS, DIÂMETRO DE 1500 MM, JUNTA RÍGIDA, INSTALADO EM LOCAL COM BAIXO NÍVEL DE INTERFERÊNCIAS (NÃO INCLUI FORNECIMENTO). AF_12/2015</v>
          </cell>
          <cell r="C5092" t="str">
            <v>M</v>
          </cell>
          <cell r="D5092" t="str">
            <v>COEFICIENTE DE REPRESENTATIVIDADE</v>
          </cell>
          <cell r="E5092">
            <v>239.21</v>
          </cell>
        </row>
        <row r="5093">
          <cell r="A5093">
            <v>92820</v>
          </cell>
          <cell r="B5093" t="str">
            <v>ASSENTAMENTO DE TUBO DE CONCRETO PARA REDES COLETORAS DE ÁGUAS PLUVIAIS, DIÂMETRO DE 300 MM, JUNTA RÍGIDA, INSTALADO EM LOCAL COM ALTO NÍVEL DE INTERFERÊNCIAS (NÃO INCLUI FORNECIMENTO). AF_12/2015</v>
          </cell>
          <cell r="C5093" t="str">
            <v>M</v>
          </cell>
          <cell r="D5093" t="str">
            <v>COEFICIENTE DE REPRESENTATIVIDADE</v>
          </cell>
          <cell r="E5093">
            <v>51.86</v>
          </cell>
        </row>
        <row r="5094">
          <cell r="A5094">
            <v>92821</v>
          </cell>
          <cell r="B5094" t="str">
            <v>ASSENTAMENTO DE TUBO DE CONCRETO PARA REDES COLETORAS DE ÁGUAS PLUVIAIS, DIÂMETRO DE 400 MM, JUNTA RÍGIDA, INSTALADO EM LOCAL COM ALTO NÍVEL DE INTERFERÊNCIAS (NÃO INCLUI FORNECIMENTO). AF_12/2015</v>
          </cell>
          <cell r="C5094" t="str">
            <v>M</v>
          </cell>
          <cell r="D5094" t="str">
            <v>COEFICIENTE DE REPRESENTATIVIDADE</v>
          </cell>
          <cell r="E5094">
            <v>66.5</v>
          </cell>
        </row>
        <row r="5095">
          <cell r="A5095">
            <v>92822</v>
          </cell>
          <cell r="B5095" t="str">
            <v>ASSENTAMENTO DE TUBO DE CONCRETO PARA REDES COLETORAS DE ÁGUAS PLUVIAIS, DIÂMETRO DE 500 MM, JUNTA RÍGIDA, INSTALADO EM LOCAL COM ALTO NÍVEL DE INTERFERÊNCIAS (NÃO INCLUI FORNECIMENTO). AF_12/2015</v>
          </cell>
          <cell r="C5095" t="str">
            <v>M</v>
          </cell>
          <cell r="D5095" t="str">
            <v>COEFICIENTE DE REPRESENTATIVIDADE</v>
          </cell>
          <cell r="E5095">
            <v>81.17</v>
          </cell>
        </row>
        <row r="5096">
          <cell r="A5096">
            <v>92824</v>
          </cell>
          <cell r="B5096" t="str">
            <v>ASSENTAMENTO DE TUBO DE CONCRETO PARA REDES COLETORAS DE ÁGUAS PLUVIAIS, DIÂMETRO DE 600 MM, JUNTA RÍGIDA, INSTALADO EM LOCAL COM ALTO NÍVEL DE INTERFERÊNCIAS (NÃO INCLUI FORNECIMENTO). AF_12/2015</v>
          </cell>
          <cell r="C5096" t="str">
            <v>M</v>
          </cell>
          <cell r="D5096" t="str">
            <v>COEFICIENTE DE REPRESENTATIVIDADE</v>
          </cell>
          <cell r="E5096">
            <v>96.38</v>
          </cell>
        </row>
        <row r="5097">
          <cell r="A5097">
            <v>92825</v>
          </cell>
          <cell r="B5097" t="str">
            <v>ASSENTAMENTO DE TUBO DE CONCRETO PARA REDES COLETORAS DE ÁGUAS PLUVIAIS, DIÂMETRO DE 700 MM, JUNTA RÍGIDA, INSTALADO EM LOCAL COM ALTO NÍVEL DE INTERFERÊNCIAS (NÃO INCLUI FORNECIMENTO). AF_12/2015</v>
          </cell>
          <cell r="C5097" t="str">
            <v>M</v>
          </cell>
          <cell r="D5097" t="str">
            <v>COEFICIENTE DE REPRESENTATIVIDADE</v>
          </cell>
          <cell r="E5097">
            <v>111.69</v>
          </cell>
        </row>
        <row r="5098">
          <cell r="A5098">
            <v>92826</v>
          </cell>
          <cell r="B5098" t="str">
            <v>ASSENTAMENTO DE TUBO DE CONCRETO PARA REDES COLETORAS DE ÁGUAS PLUVIAIS, DIÂMETRO DE 800 MM, JUNTA RÍGIDA, INSTALADO EM LOCAL COM ALTO NÍVEL DE INTERFERÊNCIAS (NÃO INCLUI FORNECIMENTO). AF_12/2015</v>
          </cell>
          <cell r="C5098" t="str">
            <v>M</v>
          </cell>
          <cell r="D5098" t="str">
            <v>COEFICIENTE DE REPRESENTATIVIDADE</v>
          </cell>
          <cell r="E5098">
            <v>128.75</v>
          </cell>
        </row>
        <row r="5099">
          <cell r="A5099">
            <v>92827</v>
          </cell>
          <cell r="B5099" t="str">
            <v>ASSENTAMENTO DE TUBO DE CONCRETO PARA REDES COLETORAS DE ÁGUAS PLUVIAIS, DIÂMETRO DE 900 MM, JUNTA RÍGIDA, INSTALADO EM LOCAL COM ALTO NÍVEL DE INTERFERÊNCIAS (NÃO INCLUI FORNECIMENTO). AF_12/2015</v>
          </cell>
          <cell r="C5099" t="str">
            <v>M</v>
          </cell>
          <cell r="D5099" t="str">
            <v>COEFICIENTE DE REPRESENTATIVIDADE</v>
          </cell>
          <cell r="E5099">
            <v>146.59</v>
          </cell>
        </row>
        <row r="5100">
          <cell r="A5100">
            <v>92828</v>
          </cell>
          <cell r="B5100" t="str">
            <v>ASSENTAMENTO DE TUBO DE CONCRETO PARA REDES COLETORAS DE ÁGUAS PLUVIAIS, DIÂMETRO DE 1000 MM, JUNTA RÍGIDA, INSTALADO EM LOCAL COM ALTO NÍVEL DE INTERFERÊNCIAS (NÃO INCLUI FORNECIMENTO). AF_12/2015</v>
          </cell>
          <cell r="C5100" t="str">
            <v>M</v>
          </cell>
          <cell r="D5100" t="str">
            <v>COEFICIENTE DE REPRESENTATIVIDADE</v>
          </cell>
          <cell r="E5100">
            <v>167.19</v>
          </cell>
        </row>
        <row r="5101">
          <cell r="A5101">
            <v>92829</v>
          </cell>
          <cell r="B5101" t="str">
            <v>TUBO DE CONCRETO PARA REDES COLETORAS DE ÁGUAS PLUVIAIS, DIÂMETRO DE 1200 MM, JUNTA RÍGIDA, INSTALADO EM LOCAL COM ALTO NÍVEL DE INTERFERÊNCIAS - FORNECIMENTO E ASSENTAMENTO. AF_12/2015</v>
          </cell>
          <cell r="C5101" t="str">
            <v>M</v>
          </cell>
          <cell r="D5101" t="str">
            <v>COEFICIENTE DE REPRESENTATIVIDADE</v>
          </cell>
          <cell r="E5101">
            <v>732.23</v>
          </cell>
        </row>
        <row r="5102">
          <cell r="A5102">
            <v>92830</v>
          </cell>
          <cell r="B5102" t="str">
            <v>ASSENTAMENTO DE TUBO DE CONCRETO PARA REDES COLETORAS DE ÁGUAS PLUVIAIS, DIÂMETRO DE 1200 MM, JUNTA RÍGIDA, INSTALADO EM LOCAL COM ALTO NÍVEL DE INTERFERÊNCIAS (NÃO INCLUI FORNECIMENTO). AF_12/2015</v>
          </cell>
          <cell r="C5102" t="str">
            <v>M</v>
          </cell>
          <cell r="D5102" t="str">
            <v>COEFICIENTE DE REPRESENTATIVIDADE</v>
          </cell>
          <cell r="E5102">
            <v>207.4</v>
          </cell>
        </row>
        <row r="5103">
          <cell r="A5103">
            <v>92831</v>
          </cell>
          <cell r="B5103" t="str">
            <v>TUBO DE CONCRETO PARA REDES COLETORAS DE ÁGUAS PLUVIAIS, DIÂMETRO DE 1500 MM, JUNTA RÍGIDA, INSTALADO EM LOCAL COM ALTO NÍVEL DE INTERFERÊNCIAS - FORNECIMENTO E ASSENTAMENTO. AF_12/2015</v>
          </cell>
          <cell r="C5103" t="str">
            <v>M</v>
          </cell>
          <cell r="D5103" t="str">
            <v>COEFICIENTE DE REPRESENTATIVIDADE</v>
          </cell>
          <cell r="E5103">
            <v>1036.07</v>
          </cell>
        </row>
        <row r="5104">
          <cell r="A5104">
            <v>92832</v>
          </cell>
          <cell r="B5104" t="str">
            <v>ASSENTAMENTO DE TUBO DE CONCRETO PARA REDES COLETORAS DE ÁGUAS PLUVIAIS, DIÂMETRO DE 1500 MM, JUNTA RÍGIDA, INSTALADO EM LOCAL COM ALTO NÍVEL DE INTERFERÊNCIAS (NÃO INCLUI FORNECIMENTO). AF_12/2015</v>
          </cell>
          <cell r="C5104" t="str">
            <v>M</v>
          </cell>
          <cell r="D5104" t="str">
            <v>COEFICIENTE DE REPRESENTATIVIDADE</v>
          </cell>
          <cell r="E5104">
            <v>275.7</v>
          </cell>
        </row>
        <row r="5105">
          <cell r="A5105">
            <v>95565</v>
          </cell>
          <cell r="B5105" t="str">
            <v>TUBO DE CONCRETO PARA REDES COLETORAS DE ÁGUAS PLUVIAIS, DIÂMETRO DE 300MM, JUNTA RÍGIDA, INSTALADO EM LOCAL COM BAIXO NÍVEL DE INTERFERÊNCIAS - FORNECIMENTO E ASSENTAMENTO. AF_12/2015</v>
          </cell>
          <cell r="C5105" t="str">
            <v>M</v>
          </cell>
          <cell r="D5105" t="str">
            <v>COEFICIENTE DE REPRESENTATIVIDADE</v>
          </cell>
          <cell r="E5105">
            <v>126.02</v>
          </cell>
        </row>
        <row r="5106">
          <cell r="A5106">
            <v>95566</v>
          </cell>
          <cell r="B5106" t="str">
            <v>TUBO DE CONCRETO PARA REDES COLETORAS DE ÁGUAS PLUVIAIS, DIÂMETRO DE 300MM, JUNTA RÍGIDA, INSTALADO EM LOCAL COM ALTO NÍVEL DE INTERFERÊNCIAS - FORNECIMENTO E ASSENTAMENTO. AF_12/2015</v>
          </cell>
          <cell r="C5106" t="str">
            <v>M</v>
          </cell>
          <cell r="D5106" t="str">
            <v>COEFICIENTE DE REPRESENTATIVIDADE</v>
          </cell>
          <cell r="E5106">
            <v>134.4</v>
          </cell>
        </row>
        <row r="5107">
          <cell r="A5107">
            <v>95567</v>
          </cell>
          <cell r="B5107" t="str">
            <v>TUBO DE CONCRETO (SIMPLES) PARA REDES COLETORAS DE ÁGUAS PLUVIAIS, DIÂMETRO DE 300 MM, JUNTA RÍGIDA, INSTALADO EM LOCAL COM BAIXO NÍVEL DE INTERFERÊNCIAS - FORNECIMENTO E ASSENTAMENTO. AF_12/2015</v>
          </cell>
          <cell r="C5107" t="str">
            <v>M</v>
          </cell>
          <cell r="D5107" t="str">
            <v>ATRIBUÍDO SÃO PAULO</v>
          </cell>
          <cell r="E5107">
            <v>107.34</v>
          </cell>
        </row>
        <row r="5108">
          <cell r="A5108">
            <v>95568</v>
          </cell>
          <cell r="B5108" t="str">
            <v>TUBO DE CONCRETO (SIMPLES) PARA REDES COLETORAS DE ÁGUAS PLUVIAIS, DIÂMETRO DE 400 MM, JUNTA RÍGIDA, INSTALADO EM LOCAL COM BAIXO NÍVEL DE INTERFERÊNCIAS - FORNECIMENTO E ASSENTAMENTO. AF_12/2015</v>
          </cell>
          <cell r="C5108" t="str">
            <v>M</v>
          </cell>
          <cell r="D5108" t="str">
            <v>ATRIBUÍDO SÃO PAULO</v>
          </cell>
          <cell r="E5108">
            <v>131.22</v>
          </cell>
        </row>
        <row r="5109">
          <cell r="A5109">
            <v>95569</v>
          </cell>
          <cell r="B5109" t="str">
            <v>TUBO DE CONCRETO (SIMPLES) PARA REDES COLETORAS DE ÁGUAS PLUVIAIS, DIÂMETRO DE 500 MM, JUNTA RÍGIDA, INSTALADO EM LOCAL COM BAIXO NÍVEL DE INTERFERÊNCIAS - FORNECIMENTO E ASSENTAMENTO. AF_12/2015</v>
          </cell>
          <cell r="C5109" t="str">
            <v>M</v>
          </cell>
          <cell r="D5109" t="str">
            <v>ATRIBUÍDO SÃO PAULO</v>
          </cell>
          <cell r="E5109">
            <v>180.18</v>
          </cell>
        </row>
        <row r="5110">
          <cell r="A5110">
            <v>95570</v>
          </cell>
          <cell r="B5110" t="str">
            <v>TUBO DE CONCRETO (SIMPLES) PARA REDES COLETORAS DE ÁGUAS PLUVIAIS, DIÂMETRO DE 300 MM, JUNTA RÍGIDA, INSTALADO EM LOCAL COM ALTO NÍVEL DE INTERFERÊNCIAS - FORNECIMENTO E ASSENTAMENTO. AF_12/2015</v>
          </cell>
          <cell r="C5110" t="str">
            <v>M</v>
          </cell>
          <cell r="D5110" t="str">
            <v>ATRIBUÍDO SÃO PAULO</v>
          </cell>
          <cell r="E5110">
            <v>115.72</v>
          </cell>
        </row>
        <row r="5111">
          <cell r="A5111">
            <v>95571</v>
          </cell>
          <cell r="B5111" t="str">
            <v>TUBO DE CONCRETO (SIMPLES) PARA REDES COLETORAS DE ÁGUAS PLUVIAIS, DIÂMETRO DE 400 MM, JUNTA RÍGIDA, INSTALADO EM LOCAL COM ALTO NÍVEL DE INTERFERÊNCIAS - FORNECIMENTO E ASSENTAMENTO. AF_12/2015</v>
          </cell>
          <cell r="C5111" t="str">
            <v>M</v>
          </cell>
          <cell r="D5111" t="str">
            <v>ATRIBUÍDO SÃO PAULO</v>
          </cell>
          <cell r="E5111">
            <v>141.95</v>
          </cell>
        </row>
        <row r="5112">
          <cell r="A5112">
            <v>95572</v>
          </cell>
          <cell r="B5112" t="str">
            <v>TUBO DE CONCRETO (SIMPLES) PARA REDES COLETORAS DE ÁGUAS PLUVIAIS, DIÂMETRO DE 500 MM, JUNTA RÍGIDA, INSTALADO EM LOCAL COM ALTO NÍVEL DE INTERFERÊNCIAS - FORNECIMENTO E ASSENTAMENTO. AF_12/2015</v>
          </cell>
          <cell r="C5112" t="str">
            <v>M</v>
          </cell>
          <cell r="D5112" t="str">
            <v>ATRIBUÍDO SÃO PAULO</v>
          </cell>
          <cell r="E5112">
            <v>193.48</v>
          </cell>
        </row>
        <row r="5113">
          <cell r="A5113">
            <v>97127</v>
          </cell>
          <cell r="B5113" t="str">
            <v>ASSENTAMENTO DE TUBO DE PVC DEFOFO OU PRFV OU RPVC PARA REDE DE ÁGUA, DN 150 MM, JUNTA ELÁSTICA INTEGRADA, INSTALADO EM LOCAL COM NÍVEL ALTO DE INTERFERÊNCIAS (NÃO INCLUI FORNECIMENTO). AF_11/2017</v>
          </cell>
          <cell r="C5113" t="str">
            <v>M</v>
          </cell>
          <cell r="D5113" t="str">
            <v>COEFICIENTE DE REPRESENTATIVIDADE</v>
          </cell>
          <cell r="E5113">
            <v>5.06</v>
          </cell>
        </row>
        <row r="5114">
          <cell r="A5114">
            <v>97128</v>
          </cell>
          <cell r="B5114" t="str">
            <v>ASSENTAMENTO DE TUBO DE PVC DEFOFO OU PRFV OU RPVC PARA REDE DE ÁGUA, DN 200 MM, JUNTA ELÁSTICA INTEGRADA, INSTALADO EM LOCAL COM NÍVEL ALTO DE INTERFERÊNCIAS (NÃO INCLUI FORNECIMENTO). AF_11/2017</v>
          </cell>
          <cell r="C5114" t="str">
            <v>M</v>
          </cell>
          <cell r="D5114" t="str">
            <v>COEFICIENTE DE REPRESENTATIVIDADE</v>
          </cell>
          <cell r="E5114">
            <v>10.99</v>
          </cell>
        </row>
        <row r="5115">
          <cell r="A5115">
            <v>97129</v>
          </cell>
          <cell r="B5115" t="str">
            <v>ASSENTAMENTO DE TUBO DE PVC DEFOFO OU PRFV OU RPVC PARA REDE DE ÁGUA, DN 250 MM, JUNTA ELÁSTICA INTEGRADA, INSTALADO EM LOCAL COM NÍVEL ALTO DE INTERFERÊNCIAS (NÃO INCLUI FORNECIMENTO). AF_11/2017</v>
          </cell>
          <cell r="C5115" t="str">
            <v>M</v>
          </cell>
          <cell r="D5115" t="str">
            <v>COEFICIENTE DE REPRESENTATIVIDADE</v>
          </cell>
          <cell r="E5115">
            <v>13.53</v>
          </cell>
        </row>
        <row r="5116">
          <cell r="A5116">
            <v>97130</v>
          </cell>
          <cell r="B5116" t="str">
            <v>ASSENTAMENTO DE TUBO DE PVC DEFOFO OU PRFV OU RPVC PARA REDE DE ÁGUA, DN 300 MM, JUNTA ELÁSTICA INTEGRADA, INSTALADO EM LOCAL COM NÍVEL ALTO DE INTERFERÊNCIAS (NÃO INCLUI FORNECIMENTO). AF_11/2017</v>
          </cell>
          <cell r="C5116" t="str">
            <v>M</v>
          </cell>
          <cell r="D5116" t="str">
            <v>COEFICIENTE DE REPRESENTATIVIDADE</v>
          </cell>
          <cell r="E5116">
            <v>16.05</v>
          </cell>
        </row>
        <row r="5117">
          <cell r="A5117">
            <v>97131</v>
          </cell>
          <cell r="B5117" t="str">
            <v>ASSENTAMENTO DE TUBO DE PVC DEFOFO OU PRFV OU RPVC PARA REDE DE ÁGUA, DN 350 MM, JUNTA ELÁSTICA INTEGRADA, INSTALADO EM LOCAL COM NÍVEL ALTO DE INTERFERÊNCIAS (NÃO INCLUI FORNECIMENTO). AF_11/2017</v>
          </cell>
          <cell r="C5117" t="str">
            <v>M</v>
          </cell>
          <cell r="D5117" t="str">
            <v>COEFICIENTE DE REPRESENTATIVIDADE</v>
          </cell>
          <cell r="E5117">
            <v>18.57</v>
          </cell>
        </row>
        <row r="5118">
          <cell r="A5118">
            <v>97132</v>
          </cell>
          <cell r="B5118" t="str">
            <v>ASSENTAMENTO DE TUBO DE PVC DEFOFO OU PRFV OU RPVC PARA REDE DE ÁGUA, DN 400 MM, JUNTA ELÁSTICA INTEGRADA, INSTALADO EM LOCAL COM NÍVEL ALTO DE INTERFERÊNCIAS (NÃO INCLUI FORNECIMENTO). AF_11/2017</v>
          </cell>
          <cell r="C5118" t="str">
            <v>M</v>
          </cell>
          <cell r="D5118" t="str">
            <v>COEFICIENTE DE REPRESENTATIVIDADE</v>
          </cell>
          <cell r="E5118">
            <v>21.08</v>
          </cell>
        </row>
        <row r="5119">
          <cell r="A5119">
            <v>97133</v>
          </cell>
          <cell r="B5119" t="str">
            <v>ASSENTAMENTO DE TUBO DE PVC DEFOFO OU PRFV OU RPVC PARA REDE DE ÁGUA, DN 500 MM, JUNTA ELÁSTICA INTEGRADA, INSTALADO EM LOCAL COM NÍVEL ALTO DE INTERFERÊNCIAS (NÃO INCLUI FORNECIMENTO). AF_11/2017</v>
          </cell>
          <cell r="C5119" t="str">
            <v>M</v>
          </cell>
          <cell r="D5119" t="str">
            <v>COEFICIENTE DE REPRESENTATIVIDADE</v>
          </cell>
          <cell r="E5119">
            <v>26.14</v>
          </cell>
        </row>
        <row r="5120">
          <cell r="A5120">
            <v>97134</v>
          </cell>
          <cell r="B5120" t="str">
            <v>ASSENTAMENTO DE TUBO DE PVC DEFOFO OU PRFV OU RPVC PARA REDE DE ÁGUA, DN 150 MM, JUNTA ELÁSTICA INTEGRADA, INSTALADO EM LOCAL COM NÍVEL BAIXO DE INTERFERÊNCIAS (NÃO INCLUI FORNECIMENTO). AF_11/2017</v>
          </cell>
          <cell r="C5120" t="str">
            <v>M</v>
          </cell>
          <cell r="D5120" t="str">
            <v>COEFICIENTE DE REPRESENTATIVIDADE</v>
          </cell>
          <cell r="E5120">
            <v>2.3</v>
          </cell>
        </row>
        <row r="5121">
          <cell r="A5121">
            <v>97135</v>
          </cell>
          <cell r="B5121" t="str">
            <v>ASSENTAMENTO DE TUBO DE PVC DEFOFO OU PRFV OU RPVC PARA REDE DE ÁGUA, DN 200 MM, JUNTA ELÁSTICA INTEGRADA, INSTALADO EM LOCAL COM NÍVEL BAIXO DE INTERFERÊNCIAS (NÃO INCLUI FORNECIMENTO). AF_11/2017</v>
          </cell>
          <cell r="C5121" t="str">
            <v>M</v>
          </cell>
          <cell r="D5121" t="str">
            <v>COEFICIENTE DE REPRESENTATIVIDADE</v>
          </cell>
          <cell r="E5121">
            <v>5.59</v>
          </cell>
        </row>
        <row r="5122">
          <cell r="A5122">
            <v>97136</v>
          </cell>
          <cell r="B5122" t="str">
            <v>ASSENTAMENTO DE TUBO DE PVC DEFOFO OU PRFV OU RPVC PARA REDE DE ÁGUA, DN 250 MM, JUNTA ELÁSTICA INTEGRADA, INSTALADO EM LOCAL COM NÍVEL BAIXO DE INTERFERÊNCIAS (NÃO INCLUI FORNECIMENTO). AF_11/2017</v>
          </cell>
          <cell r="C5122" t="str">
            <v>M</v>
          </cell>
          <cell r="D5122" t="str">
            <v>COEFICIENTE DE REPRESENTATIVIDADE</v>
          </cell>
          <cell r="E5122">
            <v>6.89</v>
          </cell>
        </row>
        <row r="5123">
          <cell r="A5123">
            <v>97137</v>
          </cell>
          <cell r="B5123" t="str">
            <v>ASSENTAMENTO DE TUBO DE PVC DEFOFO OU PRFV OU RPVC PARA REDE DE ÁGUA, DN 300 MM, JUNTA ELÁSTICA INTEGRADA, INSTALADO EM LOCAL COM NÍVEL BAIXO DE INTERFERÊNCIAS (NÃO INCLUI FORNECIMENTO). AF_11/2017</v>
          </cell>
          <cell r="C5123" t="str">
            <v>M</v>
          </cell>
          <cell r="D5123" t="str">
            <v>COEFICIENTE DE REPRESENTATIVIDADE</v>
          </cell>
          <cell r="E5123">
            <v>8.18</v>
          </cell>
        </row>
        <row r="5124">
          <cell r="A5124">
            <v>97138</v>
          </cell>
          <cell r="B5124" t="str">
            <v>ASSENTAMENTO DE TUBO DE PVC DEFOFO OU PRFV OU RPVC PARA REDE DE ÁGUA, DN 350 MM, JUNTA ELÁSTICA INTEGRADA, INSTALADO EM LOCAL COM NÍVEL BAIXO DE INTERFERÊNCIAS (NÃO INCLUI FORNECIMENTO). AF_11/2017</v>
          </cell>
          <cell r="C5124" t="str">
            <v>M</v>
          </cell>
          <cell r="D5124" t="str">
            <v>COEFICIENTE DE REPRESENTATIVIDADE</v>
          </cell>
          <cell r="E5124">
            <v>9.46</v>
          </cell>
        </row>
        <row r="5125">
          <cell r="A5125">
            <v>97139</v>
          </cell>
          <cell r="B5125" t="str">
            <v>ASSENTAMENTO DE TUBO DE PVC DEFOFO OU PRFV OU RPVC PARA REDE DE ÁGUA, DN 400 MM, JUNTA ELÁSTICA INTEGRADA, INSTALADO EM LOCAL COM NÍVEL BAIXO DE INTERFERÊNCIAS (NÃO INCLUI FORNECIMENTO). AF_11/2017</v>
          </cell>
          <cell r="C5125" t="str">
            <v>M</v>
          </cell>
          <cell r="D5125" t="str">
            <v>COEFICIENTE DE REPRESENTATIVIDADE</v>
          </cell>
          <cell r="E5125">
            <v>10.74</v>
          </cell>
        </row>
        <row r="5126">
          <cell r="A5126">
            <v>97140</v>
          </cell>
          <cell r="B5126" t="str">
            <v>ASSENTAMENTO DE TUBO DE PVC DEFOFO OU PRFV OU RPVC PARA REDE DE ÁGUA, DN 500 MM, JUNTA ELÁSTICA INTEGRADA, INSTALADO EM LOCAL COM NÍVEL BAIXO DE INTERFERÊNCIAS (NÃO INCLUI FORNECIMENTO). AF_11/2017</v>
          </cell>
          <cell r="C5126" t="str">
            <v>M</v>
          </cell>
          <cell r="D5126" t="str">
            <v>COEFICIENTE DE REPRESENTATIVIDADE</v>
          </cell>
          <cell r="E5126">
            <v>13.31</v>
          </cell>
        </row>
        <row r="5127">
          <cell r="A5127">
            <v>103089</v>
          </cell>
          <cell r="B5127" t="str">
            <v>ASSENTAMENTO DE TUBO DE FERRO FUNDIDO PARA REDE DE ÁGUA, DN 80 MM, JUNTA FLANGEADA (NÃO INCLUI O FORNECIMENTO). AF_09/2021</v>
          </cell>
          <cell r="C5127" t="str">
            <v>M</v>
          </cell>
          <cell r="D5127" t="str">
            <v>ATRIBUÍDO SÃO PAULO</v>
          </cell>
          <cell r="E5127">
            <v>11.45</v>
          </cell>
        </row>
        <row r="5128">
          <cell r="A5128">
            <v>103090</v>
          </cell>
          <cell r="B5128" t="str">
            <v>ASSENTAMENTO DE TUBO DE FERRO FUNDIDO PARA REDE DE ÁGUA, DN 100 MM, JUNTA FLANGEADA (NÃO INCLUI O FORNECIMENTO). AF_09/2021</v>
          </cell>
          <cell r="C5128" t="str">
            <v>M</v>
          </cell>
          <cell r="D5128" t="str">
            <v>ATRIBUÍDO SÃO PAULO</v>
          </cell>
          <cell r="E5128">
            <v>13.66</v>
          </cell>
        </row>
        <row r="5129">
          <cell r="A5129">
            <v>103091</v>
          </cell>
          <cell r="B5129" t="str">
            <v>ASSENTAMENTO DE TUBO DE FERRO FUNDIDO PARA REDE DE ÁGUA, DN 150 MM, JUNTA FLANGEADA (NÃO INCLUI O FORNECIMENTO). AF_09/2021</v>
          </cell>
          <cell r="C5129" t="str">
            <v>M</v>
          </cell>
          <cell r="D5129" t="str">
            <v>ATRIBUÍDO SÃO PAULO</v>
          </cell>
          <cell r="E5129">
            <v>19.18</v>
          </cell>
        </row>
        <row r="5130">
          <cell r="A5130">
            <v>103092</v>
          </cell>
          <cell r="B5130" t="str">
            <v>ASSENTAMENTO DE TUBO DE FERRO FUNDIDO PARA REDE DE ÁGUA, DN 200 MM, JUNTA FLANGEADA (NÃO INCLUI O FORNECIMENTO). AF_09/2021</v>
          </cell>
          <cell r="C5130" t="str">
            <v>M</v>
          </cell>
          <cell r="D5130" t="str">
            <v>ATRIBUÍDO SÃO PAULO</v>
          </cell>
          <cell r="E5130">
            <v>24.72</v>
          </cell>
        </row>
        <row r="5131">
          <cell r="A5131">
            <v>103093</v>
          </cell>
          <cell r="B5131" t="str">
            <v>ASSENTAMENTO DE TUBO DE FERRO FUNDIDO PARA REDE DE ÁGUA, DN 250 MM, JUNTA FLANGEADA (NÃO INCLUI O FORNECIMENTO). AF_09/2021</v>
          </cell>
          <cell r="C5131" t="str">
            <v>M</v>
          </cell>
          <cell r="D5131" t="str">
            <v>ATRIBUÍDO SÃO PAULO</v>
          </cell>
          <cell r="E5131">
            <v>37.8</v>
          </cell>
        </row>
        <row r="5132">
          <cell r="A5132">
            <v>103094</v>
          </cell>
          <cell r="B5132" t="str">
            <v>ASSENTAMENTO DE TUBO DE FERRO FUNDIDO PARA REDE DE ÁGUA, DN 300 MM, JUNTA FLANGEADA (NÃO INCLUI O FORNECIMENTO). AF_09/2021</v>
          </cell>
          <cell r="C5132" t="str">
            <v>M</v>
          </cell>
          <cell r="D5132" t="str">
            <v>ATRIBUÍDO SÃO PAULO</v>
          </cell>
          <cell r="E5132">
            <v>43.36</v>
          </cell>
        </row>
        <row r="5133">
          <cell r="A5133">
            <v>103095</v>
          </cell>
          <cell r="B5133" t="str">
            <v>ASSENTAMENTO DE TUBO DE FERRO FUNDIDO PARA REDE DE ÁGUA, DN 350 MM, JUNTA FLANGEADA (NÃO INCLUI O FORNECIMENTO). AF_09/2021</v>
          </cell>
          <cell r="C5133" t="str">
            <v>M</v>
          </cell>
          <cell r="D5133" t="str">
            <v>ATRIBUÍDO SÃO PAULO</v>
          </cell>
          <cell r="E5133">
            <v>56.4</v>
          </cell>
        </row>
        <row r="5134">
          <cell r="A5134">
            <v>103096</v>
          </cell>
          <cell r="B5134" t="str">
            <v>ASSENTAMENTO DE TUBO DE FERRO FUNDIDO PARA REDE DE ÁGUA, DN 400 MM, JUNTA FLANGEADA (NÃO INCLUI O FORNECIMENTO). AF_09/2021</v>
          </cell>
          <cell r="C5134" t="str">
            <v>M</v>
          </cell>
          <cell r="D5134" t="str">
            <v>ATRIBUÍDO SÃO PAULO</v>
          </cell>
          <cell r="E5134">
            <v>61.97</v>
          </cell>
        </row>
        <row r="5135">
          <cell r="A5135">
            <v>103097</v>
          </cell>
          <cell r="B5135" t="str">
            <v>ASSENTAMENTO DE TUBO DE FERRO FUNDIDO PARA REDE DE ÁGUA, DN 450 MM, JUNTA FLANGEADA (NÃO INCLUI O FORNECIMENTO). AF_09/2021</v>
          </cell>
          <cell r="C5135" t="str">
            <v>M</v>
          </cell>
          <cell r="D5135" t="str">
            <v>ATRIBUÍDO SÃO PAULO</v>
          </cell>
          <cell r="E5135">
            <v>75.02</v>
          </cell>
        </row>
        <row r="5136">
          <cell r="A5136">
            <v>103098</v>
          </cell>
          <cell r="B5136" t="str">
            <v>ASSENTAMENTO DE TUBO DE FERRO FUNDIDO PARA REDE DE ÁGUA, DN 500 MM, JUNTA FLANGEADA (NÃO INCLUI O FORNECIMENTO). AF_09/2021</v>
          </cell>
          <cell r="C5136" t="str">
            <v>M</v>
          </cell>
          <cell r="D5136" t="str">
            <v>ATRIBUÍDO SÃO PAULO</v>
          </cell>
          <cell r="E5136">
            <v>80.57</v>
          </cell>
        </row>
        <row r="5137">
          <cell r="A5137">
            <v>103099</v>
          </cell>
          <cell r="B5137" t="str">
            <v>ASSENTAMENTO DE TUBO DE FERRO FUNDIDO PARA REDE DE ÁGUA, DN 600 MM, JUNTA FLANGEADA (NÃO INCLUI O FORNECIMENTO). AF_09/2021</v>
          </cell>
          <cell r="C5137" t="str">
            <v>M</v>
          </cell>
          <cell r="D5137" t="str">
            <v>ATRIBUÍDO SÃO PAULO</v>
          </cell>
          <cell r="E5137">
            <v>91.66</v>
          </cell>
        </row>
        <row r="5138">
          <cell r="A5138">
            <v>103100</v>
          </cell>
          <cell r="B5138" t="str">
            <v>ASSENTAMENTO DE TUBO DE FERRO FUNDIDO PARA REDE DE ÁGUA, DN 700 MM, JUNTA FLANGEADA (NÃO INCLUI O FORNECIMENTO). AF_09/2021</v>
          </cell>
          <cell r="C5138" t="str">
            <v>M</v>
          </cell>
          <cell r="D5138" t="str">
            <v>ATRIBUÍDO SÃO PAULO</v>
          </cell>
          <cell r="E5138">
            <v>97.78</v>
          </cell>
        </row>
        <row r="5139">
          <cell r="A5139">
            <v>103101</v>
          </cell>
          <cell r="B5139" t="str">
            <v>ASSENTAMENTO DE TUBO DE FERRO FUNDIDO PARA REDE DE ÁGUA, DN 800 MM, JUNTA FLANGEADA (NÃO INCLUI O FORNECIMENTO). AF_09/2021</v>
          </cell>
          <cell r="C5139" t="str">
            <v>M</v>
          </cell>
          <cell r="D5139" t="str">
            <v>ATRIBUÍDO SÃO PAULO</v>
          </cell>
          <cell r="E5139">
            <v>107.69</v>
          </cell>
        </row>
        <row r="5140">
          <cell r="A5140">
            <v>103102</v>
          </cell>
          <cell r="B5140" t="str">
            <v>ASSENTAMENTO DE TUBO DE FERRO FUNDIDO PARA REDE DE ÁGUA, DN 900 MM, JUNTA FLANGEADA (NÃO INCLUI O FORNECIMENTO). AF_09/2021</v>
          </cell>
          <cell r="C5140" t="str">
            <v>M</v>
          </cell>
          <cell r="D5140" t="str">
            <v>ATRIBUÍDO SÃO PAULO</v>
          </cell>
          <cell r="E5140">
            <v>124.02</v>
          </cell>
        </row>
        <row r="5141">
          <cell r="A5141">
            <v>103103</v>
          </cell>
          <cell r="B5141" t="str">
            <v>ASSENTAMENTO DE TUBO DE FERRO FUNDIDO PARA REDE DE ÁGUA, DN 1000 MM, JUNTA FLANGEADA (NÃO INCLUI O FORNECIMENTO). AF_09/2021</v>
          </cell>
          <cell r="C5141" t="str">
            <v>M</v>
          </cell>
          <cell r="D5141" t="str">
            <v>ATRIBUÍDO SÃO PAULO</v>
          </cell>
          <cell r="E5141">
            <v>133.91</v>
          </cell>
        </row>
        <row r="5142">
          <cell r="A5142">
            <v>103104</v>
          </cell>
          <cell r="B5142" t="str">
            <v>ASSENTAMENTO DE TUBO DE FERRO FUNDIDO PARA REDE DE ÁGUA, DN 1200 MM, JUNTA FLANGEADA (NÃO INCLUI O FORNECIMENTO). AF_09/2021</v>
          </cell>
          <cell r="C5142" t="str">
            <v>M</v>
          </cell>
          <cell r="D5142" t="str">
            <v>ATRIBUÍDO SÃO PAULO</v>
          </cell>
          <cell r="E5142">
            <v>160.16</v>
          </cell>
        </row>
        <row r="5143">
          <cell r="A5143">
            <v>103105</v>
          </cell>
          <cell r="B5143" t="str">
            <v>ASSENTAMENTO DE CONEXÃO COM 2 ACESSOS, FERRO FUNDIDO PARA REDE DE ÁGUA, DN  80 MM, JUNTA FLANGEADA (NÃO INCLUI O FORNECIMENTO). AF_09/2021</v>
          </cell>
          <cell r="C5143" t="str">
            <v>UND</v>
          </cell>
          <cell r="D5143" t="str">
            <v>ATRIBUÍDO SÃO PAULO</v>
          </cell>
          <cell r="E5143">
            <v>48.4</v>
          </cell>
        </row>
        <row r="5144">
          <cell r="A5144">
            <v>103106</v>
          </cell>
          <cell r="B5144" t="str">
            <v>ASSENTAMENTO DE CONEXÃO COM 2 ACESSOS, FERRO FUNDIDO PARA REDE DE ÁGUA, DN  100 MM, JUNTA FLANGEADA (NÃO INCLUI O FORNECIMENTO). AF_09/2021</v>
          </cell>
          <cell r="C5144" t="str">
            <v>UND</v>
          </cell>
          <cell r="D5144" t="str">
            <v>ATRIBUÍDO SÃO PAULO</v>
          </cell>
          <cell r="E5144">
            <v>57.7</v>
          </cell>
        </row>
        <row r="5145">
          <cell r="A5145">
            <v>103107</v>
          </cell>
          <cell r="B5145" t="str">
            <v>ASSENTAMENTO DE CONEXÃO COM 2 ACESSOS, FERRO FUNDIDO PARA REDE DE ÁGUA, DN  150 MM, JUNTA FLANGEADA (NÃO INCLUI O FORNECIMENTO). AF_09/2021</v>
          </cell>
          <cell r="C5145" t="str">
            <v>UND</v>
          </cell>
          <cell r="D5145" t="str">
            <v>ATRIBUÍDO SÃO PAULO</v>
          </cell>
          <cell r="E5145">
            <v>80.94</v>
          </cell>
        </row>
        <row r="5146">
          <cell r="A5146">
            <v>103108</v>
          </cell>
          <cell r="B5146" t="str">
            <v>ASSENTAMENTO DE CONEXÃO COM 2 ACESSOS, FERRO FUNDIDO PARA REDE DE ÁGUA, DN  200 MM, JUNTA FLANGEADA (NÃO INCLUI O FORNECIMENTO). AF_09/2021</v>
          </cell>
          <cell r="C5146" t="str">
            <v>UND</v>
          </cell>
          <cell r="D5146" t="str">
            <v>ATRIBUÍDO SÃO PAULO</v>
          </cell>
          <cell r="E5146">
            <v>104.18</v>
          </cell>
        </row>
        <row r="5147">
          <cell r="A5147">
            <v>103109</v>
          </cell>
          <cell r="B5147" t="str">
            <v>ASSENTAMENTO DE CONEXÃO COM 2 ACESSOS, FERRO FUNDIDO PARA REDE DE ÁGUA, DN  250 MM, JUNTA FLANGEADA (NÃO INCLUI O FORNECIMENTO). AF_09/2021</v>
          </cell>
          <cell r="C5147" t="str">
            <v>UND</v>
          </cell>
          <cell r="D5147" t="str">
            <v>ATRIBUÍDO SÃO PAULO</v>
          </cell>
          <cell r="E5147">
            <v>171.09</v>
          </cell>
        </row>
        <row r="5148">
          <cell r="A5148">
            <v>103110</v>
          </cell>
          <cell r="B5148" t="str">
            <v>ASSENTAMENTO DE CONEXÃO COM 2 ACESSOS, FERRO FUNDIDO PARA REDE DE ÁGUA, DN  300 MM, JUNTA FLANGEADA (NÃO INCLUI O FORNECIMENTO). AF_09/2021</v>
          </cell>
          <cell r="C5148" t="str">
            <v>UND</v>
          </cell>
          <cell r="D5148" t="str">
            <v>ATRIBUÍDO SÃO PAULO</v>
          </cell>
          <cell r="E5148">
            <v>194.32</v>
          </cell>
        </row>
        <row r="5149">
          <cell r="A5149">
            <v>103111</v>
          </cell>
          <cell r="B5149" t="str">
            <v>ASSENTAMENTO DE CONEXÃO COM 2 ACESSOS, FERRO FUNDIDO PARA REDE DE ÁGUA, DN  350 MM, JUNTA FLANGEADA (NÃO INCLUI O FORNECIMENTO). AF_09/2021</v>
          </cell>
          <cell r="C5149" t="str">
            <v>UND</v>
          </cell>
          <cell r="D5149" t="str">
            <v>ATRIBUÍDO SÃO PAULO</v>
          </cell>
          <cell r="E5149">
            <v>261.22</v>
          </cell>
        </row>
        <row r="5150">
          <cell r="A5150">
            <v>103112</v>
          </cell>
          <cell r="B5150" t="str">
            <v>ASSENTAMENTO DE CONEXÃO COM 2 ACESSOS, FERRO FUNDIDO PARA REDE DE ÁGUA, DN  400 MM, JUNTA FLANGEADA (NÃO INCLUI O FORNECIMENTO). AF_09/2021</v>
          </cell>
          <cell r="C5150" t="str">
            <v>UND</v>
          </cell>
          <cell r="D5150" t="str">
            <v>ATRIBUÍDO SÃO PAULO</v>
          </cell>
          <cell r="E5150">
            <v>284.46</v>
          </cell>
        </row>
        <row r="5151">
          <cell r="A5151">
            <v>103113</v>
          </cell>
          <cell r="B5151" t="str">
            <v>ASSENTAMENTO DE CONEXÃO COM 2 ACESSOS, FERRO FUNDIDO PARA REDE DE ÁGUA, DN  450 MM, JUNTA FLANGEADA (NÃO INCLUI O FORNECIMENTO). AF_09/2021</v>
          </cell>
          <cell r="C5151" t="str">
            <v>UND</v>
          </cell>
          <cell r="D5151" t="str">
            <v>ATRIBUÍDO SÃO PAULO</v>
          </cell>
          <cell r="E5151">
            <v>351.35</v>
          </cell>
        </row>
        <row r="5152">
          <cell r="A5152">
            <v>103114</v>
          </cell>
          <cell r="B5152" t="str">
            <v>ASSENTAMENTO DE CONEXÃO COM 2 ACESSOS, FERRO FUNDIDO PARA REDE DE ÁGUA, DN  500 MM, JUNTA FLANGEADA (NÃO INCLUI O FORNECIMENTO). AF_09/2021</v>
          </cell>
          <cell r="C5152" t="str">
            <v>UND</v>
          </cell>
          <cell r="D5152" t="str">
            <v>ATRIBUÍDO SÃO PAULO</v>
          </cell>
          <cell r="E5152">
            <v>374.59</v>
          </cell>
        </row>
        <row r="5153">
          <cell r="A5153">
            <v>103115</v>
          </cell>
          <cell r="B5153" t="str">
            <v>ASSENTAMENTO DE CONEXÃO COM 2 ACESSOS, FERRO FUNDIDO PARA REDE DE ÁGUA, DN  600 MM, JUNTA FLANGEADA (NÃO INCLUI O FORNECIMENTO). AF_09/2021</v>
          </cell>
          <cell r="C5153" t="str">
            <v>UND</v>
          </cell>
          <cell r="D5153" t="str">
            <v>ATRIBUÍDO SÃO PAULO</v>
          </cell>
          <cell r="E5153">
            <v>421.06</v>
          </cell>
        </row>
        <row r="5154">
          <cell r="A5154">
            <v>103116</v>
          </cell>
          <cell r="B5154" t="str">
            <v>ASSENTAMENTO DE CONEXÃO COM 2 ACESSOS, FERRO FUNDIDO PARA REDE DE ÁGUA, DN  700 MM, JUNTA FLANGEADA (NÃO INCLUI O FORNECIMENTO). AF_09/2021</v>
          </cell>
          <cell r="C5154" t="str">
            <v>UND</v>
          </cell>
          <cell r="D5154" t="str">
            <v>ATRIBUÍDO SÃO PAULO</v>
          </cell>
          <cell r="E5154">
            <v>511.19</v>
          </cell>
        </row>
        <row r="5155">
          <cell r="A5155">
            <v>103117</v>
          </cell>
          <cell r="B5155" t="str">
            <v>ASSENTAMENTO DE CONEXÃO COM 2 ACESSOS, FERRO FUNDIDO PARA REDE DE ÁGUA, DN  800 MM, JUNTA FLANGEADA (NÃO INCLUI O FORNECIMENTO). AF_09/2021</v>
          </cell>
          <cell r="C5155" t="str">
            <v>UND</v>
          </cell>
          <cell r="D5155" t="str">
            <v>ATRIBUÍDO SÃO PAULO</v>
          </cell>
          <cell r="E5155">
            <v>557.67</v>
          </cell>
        </row>
        <row r="5156">
          <cell r="A5156">
            <v>103118</v>
          </cell>
          <cell r="B5156" t="str">
            <v>ASSENTAMENTO DE CONEXÃO COM 2 ACESSOS, FERRO FUNDIDO PARA REDE DE ÁGUA, DN  900 MM, JUNTA FLANGEADA (NÃO INCLUI O FORNECIMENTO). AF_09/2021</v>
          </cell>
          <cell r="C5156" t="str">
            <v>UND</v>
          </cell>
          <cell r="D5156" t="str">
            <v>ATRIBUÍDO SÃO PAULO</v>
          </cell>
          <cell r="E5156">
            <v>647.8</v>
          </cell>
        </row>
        <row r="5157">
          <cell r="A5157">
            <v>103119</v>
          </cell>
          <cell r="B5157" t="str">
            <v>ASSENTAMENTO DE CONEXÃO COM 2 ACESSOS, FERRO FUNDIDO PARA REDE DE ÁGUA, DN  1000 MM, JUNTA FLANGEADA (NÃO INCLUI O FORNECIMENTO). AF_09/2021</v>
          </cell>
          <cell r="C5157" t="str">
            <v>UND</v>
          </cell>
          <cell r="D5157" t="str">
            <v>ATRIBUÍDO SÃO PAULO</v>
          </cell>
          <cell r="E5157">
            <v>694.27</v>
          </cell>
        </row>
        <row r="5158">
          <cell r="A5158">
            <v>103120</v>
          </cell>
          <cell r="B5158" t="str">
            <v>ASSENTAMENTO DE CONEXÃO COM 2 ACESSOS, FERRO FUNDIDO PARA REDE DE ÁGUA, DN  1200 MM, JUNTA FLANGEADA (NÃO INCLUI O FORNECIMENTO). AF_09/2021</v>
          </cell>
          <cell r="C5158" t="str">
            <v>UND</v>
          </cell>
          <cell r="D5158" t="str">
            <v>ATRIBUÍDO SÃO PAULO</v>
          </cell>
          <cell r="E5158">
            <v>830.87</v>
          </cell>
        </row>
        <row r="5159">
          <cell r="A5159">
            <v>103121</v>
          </cell>
          <cell r="B5159" t="str">
            <v>ASSENTAMENTO DE CONEXÃO COM 3 ACESSOS, FERRO FUNDIDO PARA REDE DE ÁGUA, DN  80 MM, JUNTA FLANGEADA (NÃO INCLUI O FORNECIMENTO). AF_09/2021</v>
          </cell>
          <cell r="C5159" t="str">
            <v>UND</v>
          </cell>
          <cell r="D5159" t="str">
            <v>ATRIBUÍDO SÃO PAULO</v>
          </cell>
          <cell r="E5159">
            <v>63.47</v>
          </cell>
        </row>
        <row r="5160">
          <cell r="A5160">
            <v>103122</v>
          </cell>
          <cell r="B5160" t="str">
            <v>ASSENTAMENTO DE CONEXÃO COM 3 ACESSOS, FERRO FUNDIDO PARA REDE DE ÁGUA, DN  100 MM, JUNTA FLANGEADA (NÃO INCLUI O FORNECIMENTO). AF_09/2021</v>
          </cell>
          <cell r="C5160" t="str">
            <v>UND</v>
          </cell>
          <cell r="D5160" t="str">
            <v>ATRIBUÍDO SÃO PAULO</v>
          </cell>
          <cell r="E5160">
            <v>77.4</v>
          </cell>
        </row>
        <row r="5161">
          <cell r="A5161">
            <v>103123</v>
          </cell>
          <cell r="B5161" t="str">
            <v>ASSENTAMENTO DE CONEXÃO COM 3 ACESSOS, FERRO FUNDIDO PARA REDE DE ÁGUA, DN  150 MM, JUNTA FLANGEADA (NÃO INCLUI O FORNECIMENTO). AF_09/2021</v>
          </cell>
          <cell r="C5161" t="str">
            <v>UND</v>
          </cell>
          <cell r="D5161" t="str">
            <v>ATRIBUÍDO SÃO PAULO</v>
          </cell>
          <cell r="E5161">
            <v>112.28</v>
          </cell>
        </row>
        <row r="5162">
          <cell r="A5162">
            <v>103124</v>
          </cell>
          <cell r="B5162" t="str">
            <v>ASSENTAMENTO DE CONEXÃO COM 3 ACESSOS, FERRO FUNDIDO PARA REDE DE ÁGUA, DN  200 MM, JUNTA FLANGEADA (NÃO INCLUI O FORNECIMENTO). AF_09/2021</v>
          </cell>
          <cell r="C5162" t="str">
            <v>UND</v>
          </cell>
          <cell r="D5162" t="str">
            <v>ATRIBUÍDO SÃO PAULO</v>
          </cell>
          <cell r="E5162">
            <v>147.12</v>
          </cell>
        </row>
        <row r="5163">
          <cell r="A5163">
            <v>103125</v>
          </cell>
          <cell r="B5163" t="str">
            <v>ASSENTAMENTO DE CONEXÃO COM 3 ACESSOS, FERRO FUNDIDO PARA REDE DE ÁGUA, DN  250 MM, JUNTA FLANGEADA (NÃO INCLUI O FORNECIMENTO). AF_09/2021</v>
          </cell>
          <cell r="C5163" t="str">
            <v>UND</v>
          </cell>
          <cell r="D5163" t="str">
            <v>ATRIBUÍDO SÃO PAULO</v>
          </cell>
          <cell r="E5163">
            <v>247.47</v>
          </cell>
        </row>
        <row r="5164">
          <cell r="A5164">
            <v>103126</v>
          </cell>
          <cell r="B5164" t="str">
            <v>ASSENTAMENTO DE CONEXÃO COM 3 ACESSOS, FERRO FUNDIDO PARA REDE DE ÁGUA, DN  300 MM, JUNTA FLANGEADA (NÃO INCLUI O FORNECIMENTO). AF_09/2021</v>
          </cell>
          <cell r="C5164" t="str">
            <v>UND</v>
          </cell>
          <cell r="D5164" t="str">
            <v>ATRIBUÍDO SÃO PAULO</v>
          </cell>
          <cell r="E5164">
            <v>282.31</v>
          </cell>
        </row>
        <row r="5165">
          <cell r="A5165">
            <v>103127</v>
          </cell>
          <cell r="B5165" t="str">
            <v>ASSENTAMENTO DE CONEXÃO COM 3 ACESSOS, FERRO FUNDIDO PARA REDE DE ÁGUA, DN  350 MM, JUNTA FLANGEADA (NÃO INCLUI O FORNECIMENTO). AF_09/2021</v>
          </cell>
          <cell r="C5165" t="str">
            <v>UND</v>
          </cell>
          <cell r="D5165" t="str">
            <v>ATRIBUÍDO SÃO PAULO</v>
          </cell>
          <cell r="E5165">
            <v>382.66</v>
          </cell>
        </row>
        <row r="5166">
          <cell r="A5166">
            <v>103128</v>
          </cell>
          <cell r="B5166" t="str">
            <v>ASSENTAMENTO DE CONEXÃO COM 3 ACESSOS, FERRO FUNDIDO PARA REDE DE ÁGUA, DN  400 MM, JUNTA FLANGEADA (NÃO INCLUI O FORNECIMENTO). AF_09/2021</v>
          </cell>
          <cell r="C5166" t="str">
            <v>UND</v>
          </cell>
          <cell r="D5166" t="str">
            <v>ATRIBUÍDO SÃO PAULO</v>
          </cell>
          <cell r="E5166">
            <v>417.51</v>
          </cell>
        </row>
        <row r="5167">
          <cell r="A5167">
            <v>103129</v>
          </cell>
          <cell r="B5167" t="str">
            <v>ASSENTAMENTO DE CONEXÃO COM 3 ACESSOS, FERRO FUNDIDO PARA REDE DE ÁGUA, DN  450 MM, JUNTA FLANGEADA (NÃO INCLUI O FORNECIMENTO). AF_09/2021</v>
          </cell>
          <cell r="C5167" t="str">
            <v>UND</v>
          </cell>
          <cell r="D5167" t="str">
            <v>ATRIBUÍDO SÃO PAULO</v>
          </cell>
          <cell r="E5167">
            <v>517.88</v>
          </cell>
        </row>
        <row r="5168">
          <cell r="A5168">
            <v>103130</v>
          </cell>
          <cell r="B5168" t="str">
            <v>ASSENTAMENTO DE CONEXÃO COM 3 ACESSOS, FERRO FUNDIDO PARA REDE DE ÁGUA, DN  500 MM, JUNTA FLANGEADA (NÃO INCLUI O FORNECIMENTO). AF_09/2021</v>
          </cell>
          <cell r="C5168" t="str">
            <v>UND</v>
          </cell>
          <cell r="D5168" t="str">
            <v>ATRIBUÍDO SÃO PAULO</v>
          </cell>
          <cell r="E5168">
            <v>552.72</v>
          </cell>
        </row>
        <row r="5169">
          <cell r="A5169">
            <v>103131</v>
          </cell>
          <cell r="B5169" t="str">
            <v>ASSENTAMENTO DE CONEXÃO COM 3 ACESSOS, FERRO FUNDIDO PARA REDE DE ÁGUA, DN  600 MM, JUNTA FLANGEADA (NÃO INCLUI O FORNECIMENTO). AF_09/2021</v>
          </cell>
          <cell r="C5169" t="str">
            <v>UND</v>
          </cell>
          <cell r="D5169" t="str">
            <v>ATRIBUÍDO SÃO PAULO</v>
          </cell>
          <cell r="E5169">
            <v>622.43</v>
          </cell>
        </row>
        <row r="5170">
          <cell r="A5170">
            <v>103132</v>
          </cell>
          <cell r="B5170" t="str">
            <v>ASSENTAMENTO DE CONEXÃO COM 3 ACESSOS, FERRO FUNDIDO PARA REDE DE ÁGUA, DN  700 MM, JUNTA FLANGEADA (NÃO INCLUI O FORNECIMENTO). AF_09/2021</v>
          </cell>
          <cell r="C5170" t="str">
            <v>UND</v>
          </cell>
          <cell r="D5170" t="str">
            <v>ATRIBUÍDO SÃO PAULO</v>
          </cell>
          <cell r="E5170">
            <v>757.62</v>
          </cell>
        </row>
        <row r="5171">
          <cell r="A5171">
            <v>103133</v>
          </cell>
          <cell r="B5171" t="str">
            <v>ASSENTAMENTO DE CONEXÃO COM 3 ACESSOS, FERRO FUNDIDO PARA REDE DE ÁGUA, DN  800 MM, JUNTA FLANGEADA (NÃO INCLUI O FORNECIMENTO). AF_09/2021</v>
          </cell>
          <cell r="C5171" t="str">
            <v>UND</v>
          </cell>
          <cell r="D5171" t="str">
            <v>ATRIBUÍDO SÃO PAULO</v>
          </cell>
          <cell r="E5171">
            <v>827.33</v>
          </cell>
        </row>
        <row r="5172">
          <cell r="A5172">
            <v>103134</v>
          </cell>
          <cell r="B5172" t="str">
            <v>ASSENTAMENTO DE CONEXÃO COM 3 ACESSOS, FERRO FUNDIDO PARA REDE DE ÁGUA, DN  900 MM, JUNTA FLANGEADA (NÃO INCLUI O FORNECIMENTO). AF_09/2021</v>
          </cell>
          <cell r="C5172" t="str">
            <v>UND</v>
          </cell>
          <cell r="D5172" t="str">
            <v>ATRIBUÍDO SÃO PAULO</v>
          </cell>
          <cell r="E5172">
            <v>962.54</v>
          </cell>
        </row>
        <row r="5173">
          <cell r="A5173">
            <v>103135</v>
          </cell>
          <cell r="B5173" t="str">
            <v>ASSENTAMENTO DE CONEXÃO COM 3 ACESSOS, FERRO FUNDIDO PARA REDE DE ÁGUA, DN  1000 MM, JUNTA FLANGEADA (NÃO INCLUI O FORNECIMENTO). AF_09/2021</v>
          </cell>
          <cell r="C5173" t="str">
            <v>UND</v>
          </cell>
          <cell r="D5173" t="str">
            <v>ATRIBUÍDO SÃO PAULO</v>
          </cell>
          <cell r="E5173">
            <v>1032.24</v>
          </cell>
        </row>
        <row r="5174">
          <cell r="A5174">
            <v>103136</v>
          </cell>
          <cell r="B5174" t="str">
            <v>ASSENTAMENTO DE CONEXÃO COM 3 ACESSOS, FERRO FUNDIDO PARA REDE DE ÁGUA, DN  1200 MM, JUNTA FLANGEADA (NÃO INCLUI O FORNECIMENTO). AF_09/2021</v>
          </cell>
          <cell r="C5174" t="str">
            <v>UND</v>
          </cell>
          <cell r="D5174" t="str">
            <v>ATRIBUÍDO SÃO PAULO</v>
          </cell>
          <cell r="E5174">
            <v>1237.16</v>
          </cell>
        </row>
        <row r="5175">
          <cell r="A5175">
            <v>103137</v>
          </cell>
          <cell r="B5175" t="str">
            <v>ASSENTAMENTO DE CONEXÃO COM 1 ACESSO, FERRO FUNDIDO PARA REDE DE ÁGUA, DN  80 MM, JUNTA FLANGEADA (NÃO INCLUI O FORNECIMENTO). AF_09/2021</v>
          </cell>
          <cell r="C5175" t="str">
            <v>UND</v>
          </cell>
          <cell r="D5175" t="str">
            <v>ATRIBUÍDO SÃO PAULO</v>
          </cell>
          <cell r="E5175">
            <v>33.39</v>
          </cell>
        </row>
        <row r="5176">
          <cell r="A5176">
            <v>103138</v>
          </cell>
          <cell r="B5176" t="str">
            <v>ASSENTAMENTO DE CONEXÃO COM 1 ACESSO, FERRO FUNDIDO PARA REDE DE ÁGUA, DN  100 MM, JUNTA FLANGEADA (NÃO INCLUI O FORNECIMENTO). AF_09/2021</v>
          </cell>
          <cell r="C5176" t="str">
            <v>UND</v>
          </cell>
          <cell r="D5176" t="str">
            <v>ATRIBUÍDO SÃO PAULO</v>
          </cell>
          <cell r="E5176">
            <v>38.03</v>
          </cell>
        </row>
        <row r="5177">
          <cell r="A5177">
            <v>103139</v>
          </cell>
          <cell r="B5177" t="str">
            <v>ASSENTAMENTO DE CONEXÃO COM 1 ACESSO, FERRO FUNDIDO PARA REDE DE ÁGUA, DN  150 MM, JUNTA FLANGEADA (NÃO INCLUI O FORNECIMENTO). AF_09/2021</v>
          </cell>
          <cell r="C5177" t="str">
            <v>UND</v>
          </cell>
          <cell r="D5177" t="str">
            <v>ATRIBUÍDO SÃO PAULO</v>
          </cell>
          <cell r="E5177">
            <v>49.65</v>
          </cell>
        </row>
        <row r="5178">
          <cell r="A5178">
            <v>103140</v>
          </cell>
          <cell r="B5178" t="str">
            <v>ASSENTAMENTO DE CONEXÃO COM 1 ACESSO, FERRO FUNDIDO PARA REDE DE ÁGUA, DN  200 MM, JUNTA FLANGEADA (NÃO INCLUI O FORNECIMENTO). AF_09/2021</v>
          </cell>
          <cell r="C5178" t="str">
            <v>UND</v>
          </cell>
          <cell r="D5178" t="str">
            <v>ATRIBUÍDO SÃO PAULO</v>
          </cell>
          <cell r="E5178">
            <v>61.26</v>
          </cell>
        </row>
        <row r="5179">
          <cell r="A5179">
            <v>103141</v>
          </cell>
          <cell r="B5179" t="str">
            <v>ASSENTAMENTO DE CONEXÃO COM 1 ACESSO, FERRO FUNDIDO PARA REDE DE ÁGUA, DN  250 MM, JUNTA FLANGEADA (NÃO INCLUI O FORNECIMENTO). AF_09/2021</v>
          </cell>
          <cell r="C5179" t="str">
            <v>UND</v>
          </cell>
          <cell r="D5179" t="str">
            <v>ATRIBUÍDO SÃO PAULO</v>
          </cell>
          <cell r="E5179">
            <v>94.71</v>
          </cell>
        </row>
        <row r="5180">
          <cell r="A5180">
            <v>103142</v>
          </cell>
          <cell r="B5180" t="str">
            <v>ASSENTAMENTO DE CONEXÃO COM 1 ACESSO, FERRO FUNDIDO PARA REDE DE ÁGUA, DN  300 MM, JUNTA FLANGEADA (NÃO INCLUI O FORNECIMENTO). AF_09/2021</v>
          </cell>
          <cell r="C5180" t="str">
            <v>UND</v>
          </cell>
          <cell r="D5180" t="str">
            <v>ATRIBUÍDO SÃO PAULO</v>
          </cell>
          <cell r="E5180">
            <v>106.32</v>
          </cell>
        </row>
        <row r="5181">
          <cell r="A5181">
            <v>103143</v>
          </cell>
          <cell r="B5181" t="str">
            <v>ASSENTAMENTO DE CONEXÃO COM 1 ACESSO, FERRO FUNDIDO PARA REDE DE ÁGUA, DN  350 MM, JUNTA FLANGEADA (NÃO INCLUI O FORNECIMENTO). AF_09/2021</v>
          </cell>
          <cell r="C5181" t="str">
            <v>UND</v>
          </cell>
          <cell r="D5181" t="str">
            <v>ATRIBUÍDO SÃO PAULO</v>
          </cell>
          <cell r="E5181">
            <v>139.79</v>
          </cell>
        </row>
        <row r="5182">
          <cell r="A5182">
            <v>103144</v>
          </cell>
          <cell r="B5182" t="str">
            <v>ASSENTAMENTO DE CONEXÃO COM 1 ACESSO, FERRO FUNDIDO PARA REDE DE ÁGUA, DN  400 MM, JUNTA FLANGEADA (NÃO INCLUI O FORNECIMENTO). AF_09/2021</v>
          </cell>
          <cell r="C5182" t="str">
            <v>UND</v>
          </cell>
          <cell r="D5182" t="str">
            <v>ATRIBUÍDO SÃO PAULO</v>
          </cell>
          <cell r="E5182">
            <v>151.39</v>
          </cell>
        </row>
        <row r="5183">
          <cell r="A5183">
            <v>103145</v>
          </cell>
          <cell r="B5183" t="str">
            <v>ASSENTAMENTO DE CONEXÃO COM 1 ACESSO, FERRO FUNDIDO PARA REDE DE ÁGUA, DN  450 MM, JUNTA FLANGEADA (NÃO INCLUI O FORNECIMENTO). AF_09/2021</v>
          </cell>
          <cell r="C5183" t="str">
            <v>UND</v>
          </cell>
          <cell r="D5183" t="str">
            <v>ATRIBUÍDO SÃO PAULO</v>
          </cell>
          <cell r="E5183">
            <v>184.86</v>
          </cell>
        </row>
        <row r="5184">
          <cell r="A5184">
            <v>103146</v>
          </cell>
          <cell r="B5184" t="str">
            <v>ASSENTAMENTO DE CONEXÃO COM 1 ACESSO, FERRO FUNDIDO PARA REDE DE ÁGUA, DN  500 MM, JUNTA FLANGEADA (NÃO INCLUI O FORNECIMENTO). AF_09/2021</v>
          </cell>
          <cell r="C5184" t="str">
            <v>UND</v>
          </cell>
          <cell r="D5184" t="str">
            <v>ATRIBUÍDO SÃO PAULO</v>
          </cell>
          <cell r="E5184">
            <v>196.45</v>
          </cell>
        </row>
        <row r="5185">
          <cell r="A5185">
            <v>103147</v>
          </cell>
          <cell r="B5185" t="str">
            <v>ASSENTAMENTO DE CONEXÃO COM 1 ACESSO, FERRO FUNDIDO PARA REDE DE ÁGUA, DN  600 MM, JUNTA FLANGEADA (NÃO INCLUI O FORNECIMENTO). AF_09/2021</v>
          </cell>
          <cell r="C5185" t="str">
            <v>UND</v>
          </cell>
          <cell r="D5185" t="str">
            <v>ATRIBUÍDO SÃO PAULO</v>
          </cell>
          <cell r="E5185">
            <v>219.7</v>
          </cell>
        </row>
        <row r="5186">
          <cell r="A5186">
            <v>103148</v>
          </cell>
          <cell r="B5186" t="str">
            <v>ASSENTAMENTO DE CONEXÃO COM 1 ACESSO, FERRO FUNDIDO PARA REDE DE ÁGUA, DN  700 MM, JUNTA FLANGEADA (NÃO INCLUI O FORNECIMENTO). AF_09/2021</v>
          </cell>
          <cell r="C5186" t="str">
            <v>UND</v>
          </cell>
          <cell r="D5186" t="str">
            <v>ATRIBUÍDO SÃO PAULO</v>
          </cell>
          <cell r="E5186">
            <v>264.77</v>
          </cell>
        </row>
        <row r="5187">
          <cell r="A5187">
            <v>103149</v>
          </cell>
          <cell r="B5187" t="str">
            <v>ASSENTAMENTO DE CONEXÃO COM 1 ACESSO, FERRO FUNDIDO PARA REDE DE ÁGUA, DN  800 MM, JUNTA FLANGEADA (NÃO INCLUI O FORNECIMENTO). AF_09/2021</v>
          </cell>
          <cell r="C5187" t="str">
            <v>UND</v>
          </cell>
          <cell r="D5187" t="str">
            <v>ATRIBUÍDO SÃO PAULO</v>
          </cell>
          <cell r="E5187">
            <v>287.99</v>
          </cell>
        </row>
        <row r="5188">
          <cell r="A5188">
            <v>103150</v>
          </cell>
          <cell r="B5188" t="str">
            <v>ASSENTAMENTO DE CONEXÃO COM 1 ACESSO, FERRO FUNDIDO PARA REDE DE ÁGUA, DN  900 MM, JUNTA FLANGEADA (NÃO INCLUI O FORNECIMENTO). AF_09/2021</v>
          </cell>
          <cell r="C5188" t="str">
            <v>UND</v>
          </cell>
          <cell r="D5188" t="str">
            <v>ATRIBUÍDO SÃO PAULO</v>
          </cell>
          <cell r="E5188">
            <v>333.02</v>
          </cell>
        </row>
        <row r="5189">
          <cell r="A5189">
            <v>103151</v>
          </cell>
          <cell r="B5189" t="str">
            <v>ASSENTAMENTO DE CONEXÃO COM 1 ACESSO, FERRO FUNDIDO PARA REDE DE ÁGUA, DN  1000 MM, JUNTA FLANGEADA (NÃO INCLUI O FORNECIMENTO). AF_09/2021</v>
          </cell>
          <cell r="C5189" t="str">
            <v>UND</v>
          </cell>
          <cell r="D5189" t="str">
            <v>ATRIBUÍDO SÃO PAULO</v>
          </cell>
          <cell r="E5189">
            <v>356.31</v>
          </cell>
        </row>
        <row r="5190">
          <cell r="A5190">
            <v>103152</v>
          </cell>
          <cell r="B5190" t="str">
            <v>ASSENTAMENTO DE CONEXÃO COM 1 ACESSO, FERRO FUNDIDO PARA REDE DE ÁGUA, DN  1200 MM, JUNTA FLANGEADA (NÃO INCLUI O FORNECIMENTO). AF_09/2021</v>
          </cell>
          <cell r="C5190" t="str">
            <v>UND</v>
          </cell>
          <cell r="D5190" t="str">
            <v>ATRIBUÍDO SÃO PAULO</v>
          </cell>
          <cell r="E5190">
            <v>424.6</v>
          </cell>
        </row>
        <row r="5191">
          <cell r="A5191">
            <v>103372</v>
          </cell>
          <cell r="B5191" t="str">
            <v>TUBO PEAD LISO PARA REDE DE ÁGUA OU ESGOTO, DIÂMETRO DE 20 MM, JUNTA SOLDADA (NÃO INCLUI A EXECUÇÃO DE SOLDA) - FORNECIMENTO E ASSENTAMENTO. AF_12/2021</v>
          </cell>
          <cell r="C5191" t="str">
            <v>M</v>
          </cell>
          <cell r="D5191" t="str">
            <v>ATRIBUÍDO SÃO PAULO</v>
          </cell>
          <cell r="E5191">
            <v>5.42</v>
          </cell>
        </row>
        <row r="5192">
          <cell r="A5192">
            <v>103373</v>
          </cell>
          <cell r="B5192" t="str">
            <v>TUBO PEAD LISO PARA REDE DE ÁGUA OU ESGOTO, DIÂMETRO DE 32 MM, JUNTA SOLDADA (NÃO INCLUI A EXECUÇÃO DE SOLDA) - FORNECIMENTO E ASSENTAMENTO. AF_12/2021</v>
          </cell>
          <cell r="C5192" t="str">
            <v>M</v>
          </cell>
          <cell r="D5192" t="str">
            <v>ATRIBUÍDO SÃO PAULO</v>
          </cell>
          <cell r="E5192">
            <v>10.61</v>
          </cell>
        </row>
        <row r="5193">
          <cell r="A5193">
            <v>103376</v>
          </cell>
          <cell r="B5193" t="str">
            <v>TUBO PEAD LISO PARA REDE DE ÁGUA OU ESGOTO, DIÂMETRO DE 110 MM, JUNTA SOLDADA (NÃO INCLUI A EXECUÇÃO DE SOLDA) - FORNECIMENTO E ASSENTAMENTO. AF_12/2021</v>
          </cell>
          <cell r="C5193" t="str">
            <v>M</v>
          </cell>
          <cell r="D5193" t="str">
            <v>ATRIBUÍDO SÃO PAULO</v>
          </cell>
          <cell r="E5193">
            <v>126.44</v>
          </cell>
        </row>
        <row r="5194">
          <cell r="A5194">
            <v>103377</v>
          </cell>
          <cell r="B5194" t="str">
            <v>TUBO PEAD LISO PARA REDE DE ÁGUA OU ESGOTO, DIÂMETRO DE 160 MM, JUNTA SOLDADA (NÃO INCLUI A EXECUÇÃO DE SOLDA) - FORNECIMENTO E ASSENTAMENTO. AF_12/2021</v>
          </cell>
          <cell r="C5194" t="str">
            <v>M</v>
          </cell>
          <cell r="D5194" t="str">
            <v>ATRIBUÍDO SÃO PAULO</v>
          </cell>
          <cell r="E5194">
            <v>270.59</v>
          </cell>
        </row>
        <row r="5195">
          <cell r="A5195">
            <v>103379</v>
          </cell>
          <cell r="B5195" t="str">
            <v>TUBO PEAD LISO PARA REDE DE ÁGUA OU ESGOTO, DIÂMETRO DE 200 MM, JUNTA SOLDADA (NÃO INCLUI A EXECUÇÃO DE SOLDA) - FORNECIMENTO E ASSENTAMENTO. AF_12/2021</v>
          </cell>
          <cell r="C5195" t="str">
            <v>M</v>
          </cell>
          <cell r="D5195" t="str">
            <v>ATRIBUÍDO SÃO PAULO</v>
          </cell>
          <cell r="E5195">
            <v>421.27</v>
          </cell>
        </row>
        <row r="5196">
          <cell r="A5196">
            <v>103383</v>
          </cell>
          <cell r="B5196" t="str">
            <v>TUBO PEAD LISO PARA REDE DE ÁGUA OU ESGOTO, DIÂMETRO DE 315 MM, JUNTA SOLDADA (NÃO INCLUI A EXECUÇÃO DE SOLDA) - FORNECIMENTO E ASSENTAMENTO. AF_12/2021</v>
          </cell>
          <cell r="C5196" t="str">
            <v>M</v>
          </cell>
          <cell r="D5196" t="str">
            <v>ATRIBUÍDO SÃO PAULO</v>
          </cell>
          <cell r="E5196">
            <v>1032.94</v>
          </cell>
        </row>
        <row r="5197">
          <cell r="A5197">
            <v>103385</v>
          </cell>
          <cell r="B5197" t="str">
            <v>TUBO PEAD LISO PARA REDE DE ÁGUA OU ESGOTO, DIÂMETRO DE 400 MM, JUNTA SOLDADA (NÃO INCLUI A EXECUÇÃO DE SOLDA) - FORNECIMENTO E ASSENTAMENTO. AF_12/2021</v>
          </cell>
          <cell r="C5197" t="str">
            <v>M</v>
          </cell>
          <cell r="D5197" t="str">
            <v>ATRIBUÍDO SÃO PAULO</v>
          </cell>
          <cell r="E5197">
            <v>1665.54</v>
          </cell>
        </row>
        <row r="5198">
          <cell r="A5198">
            <v>103387</v>
          </cell>
          <cell r="B5198" t="str">
            <v>TUBO PEAD LISO PARA REDE DE ÁGUA OU ESGOTO, DIÂMETRO DE 500 MM, JUNTA SOLDADA (NÃO INCLUI A EXECUÇÃO DE SOLDA) - FORNECIMENTO E ASSENTAMENTO. AF_12/2021</v>
          </cell>
          <cell r="C5198" t="str">
            <v>M</v>
          </cell>
          <cell r="D5198" t="str">
            <v>ATRIBUÍDO SÃO PAULO</v>
          </cell>
          <cell r="E5198">
            <v>2921.82</v>
          </cell>
        </row>
        <row r="5199">
          <cell r="A5199">
            <v>103389</v>
          </cell>
          <cell r="B5199" t="str">
            <v>TUBO PEAD LISO PARA REDE DE ÁGUA OU ESGOTO, DIÂMETRO DE 630 MM, JUNTA SOLDADA (NÃO INCLUI A EXECUÇÃO DE SOLDA) - FORNECIMENTO E ASSENTAMENTO. AF_12/2021</v>
          </cell>
          <cell r="C5199" t="str">
            <v>M</v>
          </cell>
          <cell r="D5199" t="str">
            <v>ATRIBUÍDO SÃO PAULO</v>
          </cell>
          <cell r="E5199">
            <v>4345.19</v>
          </cell>
        </row>
        <row r="5200">
          <cell r="A5200">
            <v>103391</v>
          </cell>
          <cell r="B5200" t="str">
            <v>TUBO PEAD LISO PARA REDE DE ÁGUA OU ESGOTO, DIÂMETRO DE 800 MM, JUNTA SOLDADA (NÃO INCLUI A EXECUÇÃO DE SOLDA) - FORNECIMENTO E ASSENTAMENTO. AF_12/2021</v>
          </cell>
          <cell r="C5200" t="str">
            <v>M</v>
          </cell>
          <cell r="D5200" t="str">
            <v>ATRIBUÍDO SÃO PAULO</v>
          </cell>
          <cell r="E5200">
            <v>2863.43</v>
          </cell>
        </row>
        <row r="5201">
          <cell r="A5201">
            <v>103392</v>
          </cell>
          <cell r="B5201" t="str">
            <v>TUBO PEAD LISO PARA REDE DE ÁGUA OU ESGOTO, DIÂMETRO DE 900 MM, JUNTA SOLDADA (NÃO INCLUI A EXECUÇÃO DE SOLDA) - FORNECIMENTO E ASSENTAMENTO. AF_12/2021</v>
          </cell>
          <cell r="C5201" t="str">
            <v>M</v>
          </cell>
          <cell r="D5201" t="str">
            <v>ATRIBUÍDO SÃO PAULO</v>
          </cell>
          <cell r="E5201">
            <v>4679.39</v>
          </cell>
        </row>
        <row r="5202">
          <cell r="A5202">
            <v>103393</v>
          </cell>
          <cell r="B5202" t="str">
            <v>TUBO PEAD LISO PARA REDE DE ÁGUA OU ESGOTO, DIÂMETRO DE 1000 MM, JUNTA SOLDADA (NÃO INCLUI A EXECUÇÃO DE SOLDA) - FORNECIMENTO E ASSENTAMENTO. AF_12/2021</v>
          </cell>
          <cell r="C5202" t="str">
            <v>M</v>
          </cell>
          <cell r="D5202" t="str">
            <v>ATRIBUÍDO SÃO PAULO</v>
          </cell>
          <cell r="E5202">
            <v>5161.25</v>
          </cell>
        </row>
        <row r="5203">
          <cell r="A5203">
            <v>103397</v>
          </cell>
          <cell r="B5203" t="str">
            <v>ASSENTAMENTO DE CONEXÃO COM 2 ACESSOS, EM PEAD LISO PARA REDE DE ÁGUA OU ESGOTO, DIÂMETRO DE 20 MM, JUNTA SOLDADA (NÃO INCLUI O FORNECIMENTO E EXECUÇÃO DE SOLDA). AF_12/2021</v>
          </cell>
          <cell r="C5203" t="str">
            <v>UND</v>
          </cell>
          <cell r="D5203" t="str">
            <v>COEFICIENTE DE REPRESENTATIVIDADE</v>
          </cell>
          <cell r="E5203">
            <v>3.8</v>
          </cell>
        </row>
        <row r="5204">
          <cell r="A5204">
            <v>103398</v>
          </cell>
          <cell r="B5204" t="str">
            <v>ASSENTAMENTO DE CONEXÃO COM 2 ACESSOS, EM PEAD LISO PARA REDE DE ÁGUA OU ESGOTO, DIÂMETRO DE 32 MM, JUNTA SOLDADA (NÃO INCLUI O FORNECIMENTO E EXECUÇÃO DE SOLDA). AF_12/2021</v>
          </cell>
          <cell r="C5204" t="str">
            <v>UND</v>
          </cell>
          <cell r="D5204" t="str">
            <v>COEFICIENTE DE REPRESENTATIVIDADE</v>
          </cell>
          <cell r="E5204">
            <v>6.1</v>
          </cell>
        </row>
        <row r="5205">
          <cell r="A5205">
            <v>103399</v>
          </cell>
          <cell r="B5205" t="str">
            <v>ASSENTAMENTO DE CONEXÃO COM 2 ACESSOS, EM PEAD LISO PARA REDE DE ÁGUA OU ESGOTO, DIÂMETRO DE 63 MM, JUNTA SOLDADA (NÃO INCLUI O FORNECIMENTO E EXECUÇÃO DE SOLDA). AF_12/2021</v>
          </cell>
          <cell r="C5205" t="str">
            <v>UND</v>
          </cell>
          <cell r="D5205" t="str">
            <v>COEFICIENTE DE REPRESENTATIVIDADE</v>
          </cell>
          <cell r="E5205">
            <v>12.01</v>
          </cell>
        </row>
        <row r="5206">
          <cell r="A5206">
            <v>103400</v>
          </cell>
          <cell r="B5206" t="str">
            <v>ASSENTAMENTO DE CONEXÃO COM 2 ACESSOS, EM PEAD LISO PARA REDE DE ÁGUA OU ESGOTO, DIÂMETRO DE 90 MM, JUNTA SOLDADA (NÃO INCLUI O FORNECIMENTO E EXECUÇÃO DE SOLDA). AF_12/2021</v>
          </cell>
          <cell r="C5206" t="str">
            <v>UND</v>
          </cell>
          <cell r="D5206" t="str">
            <v>COEFICIENTE DE REPRESENTATIVIDADE</v>
          </cell>
          <cell r="E5206">
            <v>17.16</v>
          </cell>
        </row>
        <row r="5207">
          <cell r="A5207">
            <v>103401</v>
          </cell>
          <cell r="B5207" t="str">
            <v>ASSENTAMENTO DE CONEXÃO COM 2 ACESSOS, EM PEAD LISO PARA REDE DE ÁGUA OU ESGOTO, DIÂMETRO DE 110 MM, JUNTA SOLDADA (NÃO INCLUI O FORNECIMENTO E EXECUÇÃO DE SOLDA). AF_12/2021</v>
          </cell>
          <cell r="C5207" t="str">
            <v>UND</v>
          </cell>
          <cell r="D5207" t="str">
            <v>COEFICIENTE DE REPRESENTATIVIDADE</v>
          </cell>
          <cell r="E5207">
            <v>20.98</v>
          </cell>
        </row>
        <row r="5208">
          <cell r="A5208">
            <v>103402</v>
          </cell>
          <cell r="B5208" t="str">
            <v>ASSENTAMENTO DE CONEXÃO COM 2 ACESSOS, EM PEAD LISO PARA REDE DE ÁGUA OU ESGOTO, DIÂMETRO DE 160 MM, JUNTA SOLDADA (NÃO INCLUI O FORNECIMENTO E EXECUÇÃO DE SOLDA). AF_12/2021</v>
          </cell>
          <cell r="C5208" t="str">
            <v>UND</v>
          </cell>
          <cell r="D5208" t="str">
            <v>COEFICIENTE DE REPRESENTATIVIDADE</v>
          </cell>
          <cell r="E5208">
            <v>30.52</v>
          </cell>
        </row>
        <row r="5209">
          <cell r="A5209">
            <v>103403</v>
          </cell>
          <cell r="B5209" t="str">
            <v>ASSENTAMENTO DE CONEXÃO COM 2 ACESSOS, EM PEAD LISO PARA REDE DE ÁGUA OU ESGOTO, DIÂMETRO DE 180 MM, JUNTA SOLDADA (NÃO INCLUI O FORNECIMENTO E EXECUÇÃO DE SOLDA). AF_12/2021</v>
          </cell>
          <cell r="C5209" t="str">
            <v>UND</v>
          </cell>
          <cell r="D5209" t="str">
            <v>COEFICIENTE DE REPRESENTATIVIDADE</v>
          </cell>
          <cell r="E5209">
            <v>34.34</v>
          </cell>
        </row>
        <row r="5210">
          <cell r="A5210">
            <v>103404</v>
          </cell>
          <cell r="B5210" t="str">
            <v>ASSENTAMENTO DE CONEXÃO COM 2 ACESSOS, EM PEAD LISO PARA REDE DE ÁGUA OU ESGOTO, DIÂMETRO DE 200 MM, JUNTA SOLDADA (NÃO INCLUI O FORNECIMENTO E EXECUÇÃO DE SOLDA). AF_12/2021</v>
          </cell>
          <cell r="C5210" t="str">
            <v>UND</v>
          </cell>
          <cell r="D5210" t="str">
            <v>COEFICIENTE DE REPRESENTATIVIDADE</v>
          </cell>
          <cell r="E5210">
            <v>38.16</v>
          </cell>
        </row>
        <row r="5211">
          <cell r="A5211">
            <v>103405</v>
          </cell>
          <cell r="B5211" t="str">
            <v>ASSENTAMENTO DE CONEXÃO COM 2 ACESSOS, EM PEAD LISO PARA REDE DE ÁGUA OU ESGOTO, DIÂMETRO DE 225 MM, JUNTA SOLDADA (NÃO INCLUI O FORNECIMENTO E EXECUÇÃO DE SOLDA). AF_12/2021</v>
          </cell>
          <cell r="C5211" t="str">
            <v>UND</v>
          </cell>
          <cell r="D5211" t="str">
            <v>COEFICIENTE DE REPRESENTATIVIDADE</v>
          </cell>
          <cell r="E5211">
            <v>42.92</v>
          </cell>
        </row>
        <row r="5212">
          <cell r="A5212">
            <v>103406</v>
          </cell>
          <cell r="B5212" t="str">
            <v>ASSENTAMENTO DE CONEXÃO COM 2 ACESSOS, EM PEAD LISO PARA REDE DE ÁGUA OU ESGOTO, DIÂMETRO DE 250 MM, JUNTA SOLDADA (NÃO INCLUI O FORNECIMENTO E EXECUÇÃO DE SOLDA). AF_12/2021</v>
          </cell>
          <cell r="C5212" t="str">
            <v>UND</v>
          </cell>
          <cell r="D5212" t="str">
            <v>COEFICIENTE DE REPRESENTATIVIDADE</v>
          </cell>
          <cell r="E5212">
            <v>47.69</v>
          </cell>
        </row>
        <row r="5213">
          <cell r="A5213">
            <v>103407</v>
          </cell>
          <cell r="B5213" t="str">
            <v>ASSENTAMENTO DE CONEXÃO COM 2 ACESSOS, EM PEAD LISO PARA REDE DE ÁGUA OU ESGOTO, DIÂMETRO DE 280 MM, JUNTA SOLDADA (NÃO INCLUI O FORNECIMENTO E EXECUÇÃO DE SOLDA). AF_12/2021</v>
          </cell>
          <cell r="C5213" t="str">
            <v>UND</v>
          </cell>
          <cell r="D5213" t="str">
            <v>COEFICIENTE DE REPRESENTATIVIDADE</v>
          </cell>
          <cell r="E5213">
            <v>53.42</v>
          </cell>
        </row>
        <row r="5214">
          <cell r="A5214">
            <v>103408</v>
          </cell>
          <cell r="B5214" t="str">
            <v>ASSENTAMENTO DE CONEXÃO COM 2 ACESSOS, EM PEAD LISO PARA REDE DE ÁGUA OU ESGOTO, DIÂMETRO DE 315 MM, JUNTA SOLDADA (NÃO INCLUI O FORNECIMENTO E EXECUÇÃO DE SOLDA). AF_12/2021</v>
          </cell>
          <cell r="C5214" t="str">
            <v>UND</v>
          </cell>
          <cell r="D5214" t="str">
            <v>COEFICIENTE DE REPRESENTATIVIDADE</v>
          </cell>
          <cell r="E5214">
            <v>60.1</v>
          </cell>
        </row>
        <row r="5215">
          <cell r="A5215">
            <v>103409</v>
          </cell>
          <cell r="B5215" t="str">
            <v>ASSENTAMENTO DE CONEXÃO COM 2 ACESSOS, EM PEAD LISO PARA REDE DE ÁGUA OU ESGOTO, DIÂMETRO DE 355 MM, JUNTA SOLDADA (NÃO INCLUI O FORNECIMENTO E EXECUÇÃO DE SOLDA). AF_12/2021</v>
          </cell>
          <cell r="C5215" t="str">
            <v>UND</v>
          </cell>
          <cell r="D5215" t="str">
            <v>COEFICIENTE DE REPRESENTATIVIDADE</v>
          </cell>
          <cell r="E5215">
            <v>67.73</v>
          </cell>
        </row>
        <row r="5216">
          <cell r="A5216">
            <v>103410</v>
          </cell>
          <cell r="B5216" t="str">
            <v>ASSENTAMENTO DE CONEXÃO COM 2 ACESSOS, EM PEAD LISO PARA REDE DE ÁGUA OU ESGOTO, DIÂMETRO DE 400 MM, JUNTA SOLDADA (NÃO INCLUI O FORNECIMENTO E EXECUÇÃO DE SOLDA). AF_12/2021</v>
          </cell>
          <cell r="C5216" t="str">
            <v>UND</v>
          </cell>
          <cell r="D5216" t="str">
            <v>COEFICIENTE DE REPRESENTATIVIDADE</v>
          </cell>
          <cell r="E5216">
            <v>76.32</v>
          </cell>
        </row>
        <row r="5217">
          <cell r="A5217">
            <v>103411</v>
          </cell>
          <cell r="B5217" t="str">
            <v>ASSENTAMENTO DE CONEXÃO COM 3 ACESSOS, EM PEAD LISO PARA REDE DE ÁGUA OU ESGOTO, DIÂMETRO DE 20 MM, JUNTA SOLDADA (NÃO INCLUI O FORNECIMENTO E EXECUÇÃO DE SOLDA). AF_12/2021</v>
          </cell>
          <cell r="C5217" t="str">
            <v>UND</v>
          </cell>
          <cell r="D5217" t="str">
            <v>COEFICIENTE DE REPRESENTATIVIDADE</v>
          </cell>
          <cell r="E5217">
            <v>7.62</v>
          </cell>
        </row>
        <row r="5218">
          <cell r="A5218">
            <v>103412</v>
          </cell>
          <cell r="B5218" t="str">
            <v>ASSENTAMENTO DE CONEXÃO COM 3 ACESSOS, EM PEAD LISO PARA REDE DE ÁGUA OU ESGOTO, DIÂMETRO DE 32 MM, JUNTA SOLDADA (NÃO INCLUI O FORNECIMENTO E EXECUÇÃO DE SOLDA). AF_12/2021</v>
          </cell>
          <cell r="C5218" t="str">
            <v>UND</v>
          </cell>
          <cell r="D5218" t="str">
            <v>COEFICIENTE DE REPRESENTATIVIDADE</v>
          </cell>
          <cell r="E5218">
            <v>12.21</v>
          </cell>
        </row>
        <row r="5219">
          <cell r="A5219">
            <v>103413</v>
          </cell>
          <cell r="B5219" t="str">
            <v>ASSENTAMENTO DE CONEXÃO COM 3 ACESSOS, EM PEAD LISO PARA REDE DE ÁGUA OU ESGOTO, DIÂMETRO DE 63 MM, JUNTA SOLDADA (NÃO INCLUI O FORNECIMENTO E EXECUÇÃO DE SOLDA). AF_12/2021</v>
          </cell>
          <cell r="C5219" t="str">
            <v>UND</v>
          </cell>
          <cell r="D5219" t="str">
            <v>COEFICIENTE DE REPRESENTATIVIDADE</v>
          </cell>
          <cell r="E5219">
            <v>24.04</v>
          </cell>
        </row>
        <row r="5220">
          <cell r="A5220">
            <v>103414</v>
          </cell>
          <cell r="B5220" t="str">
            <v>ASSENTAMENTO DE CONEXÃO COM 3 ACESSOS, EM PEAD LISO PARA REDE DE ÁGUA OU ESGOTO, DIÂMETRO DE 90 MM, JUNTA SOLDADA (NÃO INCLUI O FORNECIMENTO E EXECUÇÃO DE SOLDA). AF_12/2021</v>
          </cell>
          <cell r="C5220" t="str">
            <v>UND</v>
          </cell>
          <cell r="D5220" t="str">
            <v>COEFICIENTE DE REPRESENTATIVIDADE</v>
          </cell>
          <cell r="E5220">
            <v>34.34</v>
          </cell>
        </row>
        <row r="5221">
          <cell r="A5221">
            <v>103415</v>
          </cell>
          <cell r="B5221" t="str">
            <v>ASSENTAMENTO DE CONEXÃO COM 3 ACESSOS, EM PEAD LISO PARA REDE DE ÁGUA OU ESGOTO, DIÂMETRO DE 110 MM, JUNTA SOLDADA (NÃO INCLUI O FORNECIMENTO E EXECUÇÃO DE SOLDA). AF_12/2021</v>
          </cell>
          <cell r="C5221" t="str">
            <v>UND</v>
          </cell>
          <cell r="D5221" t="str">
            <v>COEFICIENTE DE REPRESENTATIVIDADE</v>
          </cell>
          <cell r="E5221">
            <v>41.97</v>
          </cell>
        </row>
        <row r="5222">
          <cell r="A5222">
            <v>103416</v>
          </cell>
          <cell r="B5222" t="str">
            <v>ASSENTAMENTO DE CONEXÃO COM 3 ACESSOS, EM PEAD LISO PARA REDE DE ÁGUA OU ESGOTO, DIÂMETRO DE 160 MM, JUNTA SOLDADA (NÃO INCLUI O FORNECIMENTO E EXECUÇÃO DE SOLDA). AF_12/2021</v>
          </cell>
          <cell r="C5222" t="str">
            <v>UND</v>
          </cell>
          <cell r="D5222" t="str">
            <v>COEFICIENTE DE REPRESENTATIVIDADE</v>
          </cell>
          <cell r="E5222">
            <v>61.05</v>
          </cell>
        </row>
        <row r="5223">
          <cell r="A5223">
            <v>103417</v>
          </cell>
          <cell r="B5223" t="str">
            <v>ASSENTAMENTO DE CONEXÃO COM 3 ACESSOS, EM PEAD LISO PARA REDE DE ÁGUA OU ESGOTO, DIÂMETRO DE 180 MM, JUNTA SOLDADA (NÃO INCLUI O FORNECIMENTO E EXECUÇÃO DE SOLDA). AF_12/2021</v>
          </cell>
          <cell r="C5223" t="str">
            <v>UND</v>
          </cell>
          <cell r="D5223" t="str">
            <v>COEFICIENTE DE REPRESENTATIVIDADE</v>
          </cell>
          <cell r="E5223">
            <v>68.69</v>
          </cell>
        </row>
        <row r="5224">
          <cell r="A5224">
            <v>103418</v>
          </cell>
          <cell r="B5224" t="str">
            <v>ASSENTAMENTO DE CONEXÃO COM 3 ACESSOS, EM PEAD LISO PARA REDE DE ÁGUA OU ESGOTO, DIÂMETRO DE 200 MM, JUNTA SOLDADA (NÃO INCLUI O FORNECIMENTO E EXECUÇÃO DE SOLDA). AF_12/2021</v>
          </cell>
          <cell r="C5224" t="str">
            <v>UND</v>
          </cell>
          <cell r="D5224" t="str">
            <v>COEFICIENTE DE REPRESENTATIVIDADE</v>
          </cell>
          <cell r="E5224">
            <v>76.32</v>
          </cell>
        </row>
        <row r="5225">
          <cell r="A5225">
            <v>103419</v>
          </cell>
          <cell r="B5225" t="str">
            <v>ASSENTAMENTO DE CONEXÃO COM 3 ACESSOS, EM PEAD LISO PARA REDE DE ÁGUA OU ESGOTO, DIÂMETRO DE 225 MM, JUNTA SOLDADA (NÃO INCLUI O FORNECIMENTO E EXECUÇÃO DE SOLDA). AF_12/2021</v>
          </cell>
          <cell r="C5225" t="str">
            <v>UND</v>
          </cell>
          <cell r="D5225" t="str">
            <v>COEFICIENTE DE REPRESENTATIVIDADE</v>
          </cell>
          <cell r="E5225">
            <v>85.86</v>
          </cell>
        </row>
        <row r="5226">
          <cell r="A5226">
            <v>103420</v>
          </cell>
          <cell r="B5226" t="str">
            <v>ASSENTAMENTO DE CONEXÃO COM 3 ACESSOS, EM PEAD LISO PARA REDE DE ÁGUA OU ESGOTO, DIÂMETRO DE 250 MM, JUNTA SOLDADA (NÃO INCLUI O FORNECIMENTO E EXECUÇÃO DE SOLDA). AF_12/2021</v>
          </cell>
          <cell r="C5226" t="str">
            <v>UND</v>
          </cell>
          <cell r="D5226" t="str">
            <v>COEFICIENTE DE REPRESENTATIVIDADE</v>
          </cell>
          <cell r="E5226">
            <v>95.4</v>
          </cell>
        </row>
        <row r="5227">
          <cell r="A5227">
            <v>103421</v>
          </cell>
          <cell r="B5227" t="str">
            <v>ASSENTAMENTO DE CONEXÃO COM 3 ACESSOS, EM PEAD LISO PARA REDE DE ÁGUA OU ESGOTO, DIÂMETRO DE 280 MM, JUNTA SOLDADA (NÃO INCLUI O FORNECIMENTO E EXECUÇÃO DE SOLDA). AF_12/2021</v>
          </cell>
          <cell r="C5227" t="str">
            <v>UND</v>
          </cell>
          <cell r="D5227" t="str">
            <v>COEFICIENTE DE REPRESENTATIVIDADE</v>
          </cell>
          <cell r="E5227">
            <v>106.85</v>
          </cell>
        </row>
        <row r="5228">
          <cell r="A5228">
            <v>103422</v>
          </cell>
          <cell r="B5228" t="str">
            <v>ASSENTAMENTO DE CONEXÃO COM 3 ACESSOS, EM PEAD LISO PARA REDE DE ÁGUA OU ESGOTO, DIÂMETRO DE 315 MM, JUNTA SOLDADA (NÃO INCLUI O FORNECIMENTO E EXECUÇÃO DE SOLDA). AF_12/2021</v>
          </cell>
          <cell r="C5228" t="str">
            <v>UND</v>
          </cell>
          <cell r="D5228" t="str">
            <v>COEFICIENTE DE REPRESENTATIVIDADE</v>
          </cell>
          <cell r="E5228">
            <v>120.21</v>
          </cell>
        </row>
        <row r="5229">
          <cell r="A5229">
            <v>103423</v>
          </cell>
          <cell r="B5229" t="str">
            <v>ASSENTAMENTO DE CONEXÃO COM 3 ACESSOS, EM PEAD LISO PARA REDE DE ÁGUA OU ESGOTO, DIÂMETRO DE 355 MM, JUNTA SOLDADA (NÃO INCLUI O FORNECIMENTO E EXECUÇÃO DE SOLDA). AF_12/2021</v>
          </cell>
          <cell r="C5229" t="str">
            <v>UND</v>
          </cell>
          <cell r="D5229" t="str">
            <v>COEFICIENTE DE REPRESENTATIVIDADE</v>
          </cell>
          <cell r="E5229">
            <v>135.47</v>
          </cell>
        </row>
        <row r="5230">
          <cell r="A5230">
            <v>103424</v>
          </cell>
          <cell r="B5230" t="str">
            <v>ASSENTAMENTO DE CONEXÃO COM 3 ACESSOS, EM PEAD LISO PARA REDE DE ÁGUA OU ESGOTO, DIÂMETRO DE 400 MM, JUNTA SOLDADA (NÃO INCLUI O FORNECIMENTO E EXECUÇÃO DE SOLDA). AF_12/2021</v>
          </cell>
          <cell r="C5230" t="str">
            <v>UND</v>
          </cell>
          <cell r="D5230" t="str">
            <v>COEFICIENTE DE REPRESENTATIVIDADE</v>
          </cell>
          <cell r="E5230">
            <v>152.65</v>
          </cell>
        </row>
        <row r="5231">
          <cell r="A5231">
            <v>103425</v>
          </cell>
          <cell r="B5231" t="str">
            <v>LUVA, EM PEAD LISO PARA REDE DE ÁGUA OU ESGOTO, DIÂMETRO DE 20 MM, JUNTA SOLDADA POR ELETROFUSÃO (NÃO INCLUI A EXECUÇÃO DE SOLDA). AF_12/2021</v>
          </cell>
          <cell r="C5231" t="str">
            <v>UND</v>
          </cell>
          <cell r="D5231" t="str">
            <v>ATRIBUÍDO SÃO PAULO</v>
          </cell>
          <cell r="E5231">
            <v>15.58</v>
          </cell>
        </row>
        <row r="5232">
          <cell r="A5232">
            <v>103426</v>
          </cell>
          <cell r="B5232" t="str">
            <v>LUVA, EM PEAD LISO PARA REDE DE ÁGUA OU ESGOTO, DIÂMETRO DE 32 MM, JUNTA SOLDADA POR ELETROFUSÃO (NÃO INCLUI A EXECUÇÃO DE SOLDA). AF_12/2021</v>
          </cell>
          <cell r="C5232" t="str">
            <v>UND</v>
          </cell>
          <cell r="D5232" t="str">
            <v>ATRIBUÍDO SÃO PAULO</v>
          </cell>
          <cell r="E5232">
            <v>18.8</v>
          </cell>
        </row>
        <row r="5233">
          <cell r="A5233">
            <v>103427</v>
          </cell>
          <cell r="B5233" t="str">
            <v>LUVA, EM PEAD LISO PARA REDE DE ÁGUA OU ESGOTO, DIÂMETRO DE 63 MM, JUNTA SOLDADA POR ELETROFUSÃO (NÃO INCLUI A EXECUÇÃO DE SOLDA). AF_12/2021</v>
          </cell>
          <cell r="C5233" t="str">
            <v>UND</v>
          </cell>
          <cell r="D5233" t="str">
            <v>ATRIBUÍDO SÃO PAULO</v>
          </cell>
          <cell r="E5233">
            <v>37.65</v>
          </cell>
        </row>
        <row r="5234">
          <cell r="A5234">
            <v>103428</v>
          </cell>
          <cell r="B5234" t="str">
            <v>LUVA, EM PEAD LISO PARA REDE DE ÁGUA OU ESGOTO, DIÂMETRO DE 200 MM, JUNTA SOLDADA POR ELETROFUSÃO (NÃO INCLUI A EXECUÇÃO DE SOLDA). AF_12/2021</v>
          </cell>
          <cell r="C5234" t="str">
            <v>UND</v>
          </cell>
          <cell r="D5234" t="str">
            <v>ATRIBUÍDO SÃO PAULO</v>
          </cell>
          <cell r="E5234">
            <v>248.98</v>
          </cell>
        </row>
        <row r="5235">
          <cell r="A5235">
            <v>103429</v>
          </cell>
          <cell r="B5235" t="str">
            <v>LUVA, EM PEAD LISO PARA REDE DE ÁGUA OU ESGOTO, DIÂMETRO DE 400 MM, JUNTA SOLDADA POR ELETROFUSÃO (NÃO INCLUI A EXECUÇÃO DE SOLDA). AF_12/2021</v>
          </cell>
          <cell r="C5235" t="str">
            <v>UND</v>
          </cell>
          <cell r="D5235" t="str">
            <v>ATRIBUÍDO SÃO PAULO</v>
          </cell>
          <cell r="E5235">
            <v>2742.28</v>
          </cell>
        </row>
        <row r="5236">
          <cell r="A5236">
            <v>103430</v>
          </cell>
          <cell r="B5236" t="str">
            <v>COTOVELO 45 GRAUS, EM PEAD LISO PARA REDE DE ÁGUA OU ESGOTO, DIÂMETRO DE 32 MM, JUNTA SOLDADA POR ELETROFUSÃO (NÃO INCLUI A EXECUÇÃO DE SOLDA). AF_12/2021</v>
          </cell>
          <cell r="C5236" t="str">
            <v>UND</v>
          </cell>
          <cell r="D5236" t="str">
            <v>ATRIBUÍDO SÃO PAULO</v>
          </cell>
          <cell r="E5236">
            <v>33.39</v>
          </cell>
        </row>
        <row r="5237">
          <cell r="A5237">
            <v>103431</v>
          </cell>
          <cell r="B5237" t="str">
            <v>COTOVELO 45 GRAUS, EM PEAD LISO PARA REDE DE ÁGUA OU ESGOTO, DIÂMETRO DE 63 MM, JUNTA SOLDADA POR ELETROFUSÃO (NÃO INCLUI A EXECUÇÃO DE SOLDA). AF_12/2021</v>
          </cell>
          <cell r="C5237" t="str">
            <v>UND</v>
          </cell>
          <cell r="D5237" t="str">
            <v>ATRIBUÍDO SÃO PAULO</v>
          </cell>
          <cell r="E5237">
            <v>58.59</v>
          </cell>
        </row>
        <row r="5238">
          <cell r="A5238">
            <v>103432</v>
          </cell>
          <cell r="B5238" t="str">
            <v>COTOVELO 45 GRAUS, EM PEAD LISO PARA REDE DE ÁGUA OU ESGOTO, DIÂMETRO DE 200 MM, JUNTA SOLDADA POR ELETROFUSÃO (NÃO INCLUI A EXECUÇÃO DE SOLDA). AF_12/2021</v>
          </cell>
          <cell r="C5238" t="str">
            <v>UND</v>
          </cell>
          <cell r="D5238" t="str">
            <v>ATRIBUÍDO SÃO PAULO</v>
          </cell>
          <cell r="E5238">
            <v>1556.48</v>
          </cell>
        </row>
        <row r="5239">
          <cell r="A5239">
            <v>103433</v>
          </cell>
          <cell r="B5239" t="str">
            <v>COTOVELO 90 GRAUS, EM PEAD LISO PARA REDE DE ÁGUA OU ESGOTO, DIÂMETRO DE 20 MM, JUNTA SOLDADA POR ELETROFUSÃO (NÃO INCLUI A EXECUÇÃO DE SOLDA). AF_12/2021</v>
          </cell>
          <cell r="C5239" t="str">
            <v>UND</v>
          </cell>
          <cell r="D5239" t="str">
            <v>ATRIBUÍDO SÃO PAULO</v>
          </cell>
          <cell r="E5239">
            <v>32.9</v>
          </cell>
        </row>
        <row r="5240">
          <cell r="A5240">
            <v>103434</v>
          </cell>
          <cell r="B5240" t="str">
            <v>COTOVELO 90 GRAUS, EM PEAD LISO PARA REDE DE ÁGUA OU ESGOTO, DIÂMETRO DE 32 MM, JUNTA SOLDADA POR ELETROFUSÃO (NÃO INCLUI A EXECUÇÃO DE SOLDA). AF_12/2021</v>
          </cell>
          <cell r="C5240" t="str">
            <v>UND</v>
          </cell>
          <cell r="D5240" t="str">
            <v>ATRIBUÍDO SÃO PAULO</v>
          </cell>
          <cell r="E5240">
            <v>45.58</v>
          </cell>
        </row>
        <row r="5241">
          <cell r="A5241">
            <v>103435</v>
          </cell>
          <cell r="B5241" t="str">
            <v>COTOVELO 90 GRAUS, EM PEAD LISO PARA REDE DE ÁGUA OU ESGOTO, DIÂMETRO DE 63 MM, JUNTA SOLDADA POR ELETROFUSÃO (NÃO INCLUI A EXECUÇÃO DE SOLDA). AF_12/2021</v>
          </cell>
          <cell r="C5241" t="str">
            <v>UND</v>
          </cell>
          <cell r="D5241" t="str">
            <v>ATRIBUÍDO SÃO PAULO</v>
          </cell>
          <cell r="E5241">
            <v>84.83</v>
          </cell>
        </row>
        <row r="5242">
          <cell r="A5242">
            <v>103436</v>
          </cell>
          <cell r="B5242" t="str">
            <v>COTOVELO 90 GRAUS, POLIETILENO DE ALTA DENSIDADE (PEAD) PARA REDE DE ÁGUA OU ESGOTO, DIÂMETRO DE 200 MM, JUNTA SOLDADA POR ELETROFUSÃO (NÃO INCLUI A EXECUÇÃO DE SOLDA). AF_12/2021</v>
          </cell>
          <cell r="C5242" t="str">
            <v>UND</v>
          </cell>
          <cell r="D5242" t="str">
            <v>ATRIBUÍDO SÃO PAULO</v>
          </cell>
          <cell r="E5242">
            <v>2203.5</v>
          </cell>
        </row>
        <row r="5243">
          <cell r="A5243">
            <v>103437</v>
          </cell>
          <cell r="B5243" t="str">
            <v>TÊ DE SERVIÇO, EM PEAD LISO PARA REDE DE ÁGUA OU ESGOTO, DIÂMETRO DE 63 X 20 MM, JUNTA SOLDADA POR ELETROFUSÃO (NÃO INCLUI A EXECUÇÃO DE SOLDA). AF_12/2021</v>
          </cell>
          <cell r="C5243" t="str">
            <v>UND</v>
          </cell>
          <cell r="D5243" t="str">
            <v>ATRIBUÍDO SÃO PAULO</v>
          </cell>
          <cell r="E5243">
            <v>175.96</v>
          </cell>
        </row>
        <row r="5244">
          <cell r="A5244">
            <v>103438</v>
          </cell>
          <cell r="B5244" t="str">
            <v>TÊ DE SERVIÇO, EM PEAD LISO PARA REDE DE ÁGUA OU ESGOTO, DIÂMETRO DE 63 X 32 MM, JUNTA SOLDADA POR ELETROFUSÃO (NÃO INCLUI A EXECUÇÃO DE SOLDA). AF_12/2021</v>
          </cell>
          <cell r="C5244" t="str">
            <v>UND</v>
          </cell>
          <cell r="D5244" t="str">
            <v>ATRIBUÍDO SÃO PAULO</v>
          </cell>
          <cell r="E5244">
            <v>175.96</v>
          </cell>
        </row>
        <row r="5245">
          <cell r="A5245">
            <v>103439</v>
          </cell>
          <cell r="B5245" t="str">
            <v>TÊ DE SERVIÇO, EM PEAD LISO PARA REDE DE ÁGUA OU ESGOTO, DIÂMETRO DE 63 X 63 MM, JUNTA SOLDADA POR ELETROFUSÃO (NÃO INCLUI A EXECUÇÃO DE SOLDA). AF_12/2021</v>
          </cell>
          <cell r="C5245" t="str">
            <v>UND</v>
          </cell>
          <cell r="D5245" t="str">
            <v>ATRIBUÍDO SÃO PAULO</v>
          </cell>
          <cell r="E5245">
            <v>207.02</v>
          </cell>
        </row>
        <row r="5246">
          <cell r="A5246">
            <v>103440</v>
          </cell>
          <cell r="B5246" t="str">
            <v>TÊ DE SERVIÇO, EM PEAD LISO PARA REDE DE ÁGUA OU ESGOTO, DIÂMETRO DE 200 X 20 MM, JUNTA SOLDADA POR ELETROFUSÃO (NÃO INCLUI A EXECUÇÃO DE SOLDA). AF_12/2021</v>
          </cell>
          <cell r="C5246" t="str">
            <v>UND</v>
          </cell>
          <cell r="D5246" t="str">
            <v>ATRIBUÍDO SÃO PAULO</v>
          </cell>
          <cell r="E5246">
            <v>397.96</v>
          </cell>
        </row>
        <row r="5247">
          <cell r="A5247">
            <v>103441</v>
          </cell>
          <cell r="B5247" t="str">
            <v>TÊ DE SERVIÇO, EM PEAD LISO PARA REDE DE ÁGUA OU ESGOTO, DIÂMETRO DE 200 X 32 MM, JUNTA SOLDADA POR ELETROFUSÃO (NÃO INCLUI A EXECUÇÃO DE SOLDA). AF_12/2021</v>
          </cell>
          <cell r="C5247" t="str">
            <v>UND</v>
          </cell>
          <cell r="D5247" t="str">
            <v>ATRIBUÍDO SÃO PAULO</v>
          </cell>
          <cell r="E5247">
            <v>403</v>
          </cell>
        </row>
        <row r="5248">
          <cell r="A5248">
            <v>103442</v>
          </cell>
          <cell r="B5248" t="str">
            <v>TÊ DE SERVIÇO, EM PEAD LISO PARA REDE DE ÁGUA OU ESGOTO, DIÂMETRO DE 200 X 63 MM, JUNTA SOLDADA POR ELETROFUSÃO (NÃO INCLUI A EXECUÇÃO DE SOLDA). AF_12/2021</v>
          </cell>
          <cell r="C5248" t="str">
            <v>UND</v>
          </cell>
          <cell r="D5248" t="str">
            <v>ATRIBUÍDO SÃO PAULO</v>
          </cell>
          <cell r="E5248">
            <v>524.41</v>
          </cell>
        </row>
        <row r="5249">
          <cell r="A5249">
            <v>93206</v>
          </cell>
          <cell r="B5249" t="str">
            <v>EXECUÇÃO DE ESCRITÓRIO EM CANTEIRO DE OBRA EM ALVENARIA, NÃO INCLUSO MOBILIÁRIO E EQUIPAMENTOS. AF_02/2016</v>
          </cell>
          <cell r="C5249" t="str">
            <v>M2</v>
          </cell>
          <cell r="D5249" t="str">
            <v>ATRIBUÍDO SÃO PAULO</v>
          </cell>
          <cell r="E5249">
            <v>1202.33</v>
          </cell>
        </row>
        <row r="5250">
          <cell r="A5250">
            <v>93207</v>
          </cell>
          <cell r="B5250" t="str">
            <v>EXECUÇÃO DE ESCRITÓRIO EM CANTEIRO DE OBRA EM CHAPA DE MADEIRA COMPENSADA, NÃO INCLUSO MOBILIÁRIO E EQUIPAMENTOS. AF_02/2016</v>
          </cell>
          <cell r="C5250" t="str">
            <v>M2</v>
          </cell>
          <cell r="D5250" t="str">
            <v>ATRIBUÍDO SÃO PAULO</v>
          </cell>
          <cell r="E5250">
            <v>1213.71</v>
          </cell>
        </row>
        <row r="5251">
          <cell r="A5251">
            <v>93208</v>
          </cell>
          <cell r="B5251" t="str">
            <v>EXECUÇÃO DE ALMOXARIFADO EM CANTEIRO DE OBRA EM CHAPA DE MADEIRA COMPENSADA, INCLUSO PRATELEIRAS. AF_02/2016</v>
          </cell>
          <cell r="C5251" t="str">
            <v>M2</v>
          </cell>
          <cell r="D5251" t="str">
            <v>ATRIBUÍDO SÃO PAULO</v>
          </cell>
          <cell r="E5251">
            <v>970.14</v>
          </cell>
        </row>
        <row r="5252">
          <cell r="A5252">
            <v>93209</v>
          </cell>
          <cell r="B5252" t="str">
            <v>EXECUÇÃO DE ALMOXARIFADO EM CANTEIRO DE OBRA EM ALVENARIA, INCLUSO PRATELEIRAS. AF_02/2016</v>
          </cell>
          <cell r="C5252" t="str">
            <v>M2</v>
          </cell>
          <cell r="D5252" t="str">
            <v>ATRIBUÍDO SÃO PAULO</v>
          </cell>
          <cell r="E5252">
            <v>984.93</v>
          </cell>
        </row>
        <row r="5253">
          <cell r="A5253">
            <v>93210</v>
          </cell>
          <cell r="B5253" t="str">
            <v>EXECUÇÃO DE REFEITÓRIO EM CANTEIRO DE OBRA EM CHAPA DE MADEIRA COMPENSADA, NÃO INCLUSO MOBILIÁRIO E EQUIPAMENTOS. AF_02/2016</v>
          </cell>
          <cell r="C5253" t="str">
            <v>M2</v>
          </cell>
          <cell r="D5253" t="str">
            <v>ATRIBUÍDO SÃO PAULO</v>
          </cell>
          <cell r="E5253">
            <v>646.36</v>
          </cell>
        </row>
        <row r="5254">
          <cell r="A5254">
            <v>93211</v>
          </cell>
          <cell r="B5254" t="str">
            <v>EXECUÇÃO DE REFEITÓRIO EM CANTEIRO DE OBRA EM ALVENARIA, NÃO INCLUSO MOBILIÁRIO E EQUIPAMENTOS. AF_02/2016</v>
          </cell>
          <cell r="C5254" t="str">
            <v>M2</v>
          </cell>
          <cell r="D5254" t="str">
            <v>ATRIBUÍDO SÃO PAULO</v>
          </cell>
          <cell r="E5254">
            <v>638.18</v>
          </cell>
        </row>
        <row r="5255">
          <cell r="A5255">
            <v>93212</v>
          </cell>
          <cell r="B5255" t="str">
            <v>EXECUÇÃO DE SANITÁRIO E VESTIÁRIO EM CANTEIRO DE OBRA EM CHAPA DE MADEIRA COMPENSADA, NÃO INCLUSO MOBILIÁRIO. AF_02/2016</v>
          </cell>
          <cell r="C5255" t="str">
            <v>M2</v>
          </cell>
          <cell r="D5255" t="str">
            <v>ATRIBUÍDO SÃO PAULO</v>
          </cell>
          <cell r="E5255">
            <v>1057.91</v>
          </cell>
        </row>
        <row r="5256">
          <cell r="A5256">
            <v>93213</v>
          </cell>
          <cell r="B5256" t="str">
            <v>EXECUÇÃO DE SANITÁRIO E VESTIÁRIO EM CANTEIRO DE OBRA EM ALVENARIA, NÃO INCLUSO MOBILIÁRIO. AF_02/2016</v>
          </cell>
          <cell r="C5256" t="str">
            <v>M2</v>
          </cell>
          <cell r="D5256" t="str">
            <v>ATRIBUÍDO SÃO PAULO</v>
          </cell>
          <cell r="E5256">
            <v>1068.84</v>
          </cell>
        </row>
        <row r="5257">
          <cell r="A5257">
            <v>93214</v>
          </cell>
          <cell r="B5257" t="str">
            <v>EXECUÇÃO DE RESERVATÓRIO ELEVADO DE ÁGUA (1000 LITROS) EM CANTEIRO DE OBRA, APOIADO EM ESTRUTURA DE MADEIRA. AF_02/2016_PA</v>
          </cell>
          <cell r="C5257" t="str">
            <v>UND</v>
          </cell>
          <cell r="D5257" t="str">
            <v>COEFICIENTE DE REPRESENTATIVIDADE</v>
          </cell>
          <cell r="E5257">
            <v>6780.55</v>
          </cell>
        </row>
        <row r="5258">
          <cell r="A5258">
            <v>93243</v>
          </cell>
          <cell r="B5258" t="str">
            <v>EXECUÇÃO DE RESERVATÓRIO ELEVADO DE ÁGUA (2000 LITROS) EM CANTEIRO DE OBRA, APOIADO EM ESTRUTURA DE MADEIRA. AF_02/2016_PA</v>
          </cell>
          <cell r="C5258" t="str">
            <v>UND</v>
          </cell>
          <cell r="D5258" t="str">
            <v>COEFICIENTE DE REPRESENTATIVIDADE</v>
          </cell>
          <cell r="E5258">
            <v>10503.91</v>
          </cell>
        </row>
        <row r="5259">
          <cell r="A5259">
            <v>93582</v>
          </cell>
          <cell r="B5259" t="str">
            <v>EXECUÇÃO DE CENTRAL DE ARMADURA EM CANTEIRO DE OBRA, NÃO INCLUSO MOBILIÁRIO E EQUIPAMENTOS. AF_04/2016</v>
          </cell>
          <cell r="C5259" t="str">
            <v>M2</v>
          </cell>
          <cell r="D5259" t="str">
            <v>ATRIBUÍDO SÃO PAULO</v>
          </cell>
          <cell r="E5259">
            <v>321.82</v>
          </cell>
        </row>
        <row r="5260">
          <cell r="A5260">
            <v>93583</v>
          </cell>
          <cell r="B5260" t="str">
            <v>EXECUÇÃO DE CENTRAL DE FÔRMAS, PRODUÇÃO DE ARGAMASSA OU CONCRETO EM CANTEIRO DE OBRA, NÃO INCLUSO MOBILIÁRIO E EQUIPAMENTOS. AF_04/2016</v>
          </cell>
          <cell r="C5260" t="str">
            <v>M2</v>
          </cell>
          <cell r="D5260" t="str">
            <v>ATRIBUÍDO SÃO PAULO</v>
          </cell>
          <cell r="E5260">
            <v>526.52</v>
          </cell>
        </row>
        <row r="5261">
          <cell r="A5261">
            <v>93584</v>
          </cell>
          <cell r="B5261" t="str">
            <v>EXECUÇÃO DE DEPÓSITO EM CANTEIRO DE OBRA EM CHAPA DE MADEIRA COMPENSADA, NÃO INCLUSO MOBILIÁRIO. AF_04/2016</v>
          </cell>
          <cell r="C5261" t="str">
            <v>M2</v>
          </cell>
          <cell r="D5261" t="str">
            <v>ATRIBUÍDO SÃO PAULO</v>
          </cell>
          <cell r="E5261">
            <v>942.41</v>
          </cell>
        </row>
        <row r="5262">
          <cell r="A5262">
            <v>93585</v>
          </cell>
          <cell r="B5262" t="str">
            <v>EXECUÇÃO DE GUARITA EM CANTEIRO DE OBRA EM CHAPA DE MADEIRA COMPENSADA, NÃO INCLUSO MOBILIÁRIO. AF_04/2016</v>
          </cell>
          <cell r="C5262" t="str">
            <v>M2</v>
          </cell>
          <cell r="D5262" t="str">
            <v>ATRIBUÍDO SÃO PAULO</v>
          </cell>
          <cell r="E5262">
            <v>1348.39</v>
          </cell>
        </row>
        <row r="5263">
          <cell r="A5263">
            <v>98441</v>
          </cell>
          <cell r="B5263" t="str">
            <v>PAREDE DE MADEIRA COMPENSADA PARA CONSTRUÇÃO TEMPORÁRIA EM CHAPA SIMPLES, EXTERNA, COM ÁREA LÍQUIDA MAIOR OU IGUAL A 6 M², SEM VÃO. AF_05/2018</v>
          </cell>
          <cell r="C5263" t="str">
            <v>M2</v>
          </cell>
          <cell r="D5263" t="str">
            <v>COEFICIENTE DE REPRESENTATIVIDADE</v>
          </cell>
          <cell r="E5263">
            <v>159.02</v>
          </cell>
        </row>
        <row r="5264">
          <cell r="A5264">
            <v>98442</v>
          </cell>
          <cell r="B5264" t="str">
            <v>PAREDE DE MADEIRA COMPENSADA PARA CONSTRUÇÃO TEMPORÁRIA EM CHAPA SIMPLES, EXTERNA, COM ÁREA LÍQUIDA MENOR QUE 6 M², SEM VÃO. AF_05/2018</v>
          </cell>
          <cell r="C5264" t="str">
            <v>M2</v>
          </cell>
          <cell r="D5264" t="str">
            <v>COEFICIENTE DE REPRESENTATIVIDADE</v>
          </cell>
          <cell r="E5264">
            <v>162.25</v>
          </cell>
        </row>
        <row r="5265">
          <cell r="A5265">
            <v>98443</v>
          </cell>
          <cell r="B5265" t="str">
            <v>PAREDE DE MADEIRA COMPENSADA PARA CONSTRUÇÃO TEMPORÁRIA EM CHAPA SIMPLES, INTERNA, COM ÁREA LÍQUIDA MAIOR OU IGUAL A 6 M², SEM VÃO. AF_05/2018</v>
          </cell>
          <cell r="C5265" t="str">
            <v>M2</v>
          </cell>
          <cell r="D5265" t="str">
            <v>COEFICIENTE DE REPRESENTATIVIDADE</v>
          </cell>
          <cell r="E5265">
            <v>139.25</v>
          </cell>
        </row>
        <row r="5266">
          <cell r="A5266">
            <v>98444</v>
          </cell>
          <cell r="B5266" t="str">
            <v>PAREDE DE MADEIRA COMPENSADA PARA CONSTRUÇÃO TEMPORÁRIA EM CHAPA SIMPLES, INTERNA, COM ÁREA LÍQUIDA MENOR QUE 6 M², SEM VÃO. AF_05/2018</v>
          </cell>
          <cell r="C5266" t="str">
            <v>M2</v>
          </cell>
          <cell r="D5266" t="str">
            <v>COEFICIENTE DE REPRESENTATIVIDADE</v>
          </cell>
          <cell r="E5266">
            <v>141.55</v>
          </cell>
        </row>
        <row r="5267">
          <cell r="A5267">
            <v>98445</v>
          </cell>
          <cell r="B5267" t="str">
            <v>PAREDE DE MADEIRA COMPENSADA PARA CONSTRUÇÃO TEMPORÁRIA EM CHAPA SIMPLES, EXTERNA, COM ÁREA LÍQUIDA MAIOR OU IGUAL A 6 M², COM VÃO. AF_05/2018</v>
          </cell>
          <cell r="C5267" t="str">
            <v>M2</v>
          </cell>
          <cell r="D5267" t="str">
            <v>COEFICIENTE DE REPRESENTATIVIDADE</v>
          </cell>
          <cell r="E5267">
            <v>192.89</v>
          </cell>
        </row>
        <row r="5268">
          <cell r="A5268">
            <v>98446</v>
          </cell>
          <cell r="B5268" t="str">
            <v>PAREDE DE MADEIRA COMPENSADA PARA CONSTRUÇÃO TEMPORÁRIA EM CHAPA SIMPLES, EXTERNA, COM ÁREA LÍQUIDA MENOR QUE 6 M², COM VÃO. AF_05/2018</v>
          </cell>
          <cell r="C5268" t="str">
            <v>M2</v>
          </cell>
          <cell r="D5268" t="str">
            <v>COEFICIENTE DE REPRESENTATIVIDADE</v>
          </cell>
          <cell r="E5268">
            <v>248.62</v>
          </cell>
        </row>
        <row r="5269">
          <cell r="A5269">
            <v>98447</v>
          </cell>
          <cell r="B5269" t="str">
            <v>PAREDE DE MADEIRA COMPENSADA PARA CONSTRUÇÃO TEMPORÁRIA EM CHAPA SIMPLES, INTERNA, COM ÁREA LÍQUIDA MAIOR OU IGUAL A 6 M², COM VÃO. AF_05/2018</v>
          </cell>
          <cell r="C5269" t="str">
            <v>M2</v>
          </cell>
          <cell r="D5269" t="str">
            <v>COEFICIENTE DE REPRESENTATIVIDADE</v>
          </cell>
          <cell r="E5269">
            <v>165.3</v>
          </cell>
        </row>
        <row r="5270">
          <cell r="A5270">
            <v>98448</v>
          </cell>
          <cell r="B5270" t="str">
            <v>PAREDE DE MADEIRA COMPENSADA PARA CONSTRUÇÃO TEMPORÁRIA EM CHAPA SIMPLES, INTERNA, COM ÁREA LÍQUIDA MENOR QUE 6 M², COM VÃO. AF_05/2018</v>
          </cell>
          <cell r="C5270" t="str">
            <v>M2</v>
          </cell>
          <cell r="D5270" t="str">
            <v>COEFICIENTE DE REPRESENTATIVIDADE</v>
          </cell>
          <cell r="E5270">
            <v>208.89</v>
          </cell>
        </row>
        <row r="5271">
          <cell r="A5271">
            <v>98449</v>
          </cell>
          <cell r="B5271" t="str">
            <v>PAREDE DE MADEIRA COMPENSADA PARA CONSTRUÇÃO TEMPORÁRIA EM CHAPA DUPLA, EXTERNA, COM ÁREA LÍQUIDA MAIOR OU IGUAL A 6 M², SEM VÃO. AF_05/2018</v>
          </cell>
          <cell r="C5271" t="str">
            <v>M2</v>
          </cell>
          <cell r="D5271" t="str">
            <v>COEFICIENTE DE REPRESENTATIVIDADE</v>
          </cell>
          <cell r="E5271">
            <v>197.33</v>
          </cell>
        </row>
        <row r="5272">
          <cell r="A5272">
            <v>98450</v>
          </cell>
          <cell r="B5272" t="str">
            <v>PAREDE DE MADEIRA COMPENSADA PARA CONSTRUÇÃO TEMPORÁRIA EM CHAPA DUPLA, EXTERNA, COM ÁREA LÍQUIDA MENOR QUE 6 M², SEM VÃO. AF_05/2018</v>
          </cell>
          <cell r="C5272" t="str">
            <v>M2</v>
          </cell>
          <cell r="D5272" t="str">
            <v>COEFICIENTE DE REPRESENTATIVIDADE</v>
          </cell>
          <cell r="E5272">
            <v>202.05</v>
          </cell>
        </row>
        <row r="5273">
          <cell r="A5273">
            <v>98451</v>
          </cell>
          <cell r="B5273" t="str">
            <v>PAREDE DE MADEIRA COMPENSADA PARA CONSTRUÇÃO TEMPORÁRIA EM CHAPA DUPLA, INTERNA, COM ÁREA LÍQUIDA MAIOR OU IGUAL A 6 M², SEM VÃO. AF_05/2018</v>
          </cell>
          <cell r="C5273" t="str">
            <v>M2</v>
          </cell>
          <cell r="D5273" t="str">
            <v>COEFICIENTE DE REPRESENTATIVIDADE</v>
          </cell>
          <cell r="E5273">
            <v>174.75</v>
          </cell>
        </row>
        <row r="5274">
          <cell r="A5274">
            <v>98452</v>
          </cell>
          <cell r="B5274" t="str">
            <v>PAREDE DE MADEIRA COMPENSADA PARA CONSTRUÇÃO TEMPORÁRIA EM CHAPA DUPLA, INTERNA, COM ÁREA LÍQUIDA MENOR QUE 6 M², SEM VÃO. AF_05/2018</v>
          </cell>
          <cell r="C5274" t="str">
            <v>M2</v>
          </cell>
          <cell r="D5274" t="str">
            <v>COEFICIENTE DE REPRESENTATIVIDADE</v>
          </cell>
          <cell r="E5274">
            <v>177.6</v>
          </cell>
        </row>
        <row r="5275">
          <cell r="A5275">
            <v>98453</v>
          </cell>
          <cell r="B5275" t="str">
            <v>PAREDE DE MADEIRA COMPENSADA PARA CONSTRUÇÃO TEMPORÁRIA EM CHAPA DUPLA, EXTERNA, COM ÁREA LÍQUIDA MAIOR OU IGUAL A QUE 6 M², COM VÃO. AF_05/2018</v>
          </cell>
          <cell r="C5275" t="str">
            <v>M2</v>
          </cell>
          <cell r="D5275" t="str">
            <v>COEFICIENTE DE REPRESENTATIVIDADE</v>
          </cell>
          <cell r="E5275">
            <v>236.85</v>
          </cell>
        </row>
        <row r="5276">
          <cell r="A5276">
            <v>98454</v>
          </cell>
          <cell r="B5276" t="str">
            <v>PAREDE DE MADEIRA COMPENSADA PARA CONSTRUÇÃO TEMPORÁRIA EM CHAPA DUPLA, EXTERNA, COM ÁREA LÍQUIDA MENOR QUE 6 M², COM VÃO. AF_05/2018</v>
          </cell>
          <cell r="C5276" t="str">
            <v>M2</v>
          </cell>
          <cell r="D5276" t="str">
            <v>COEFICIENTE DE REPRESENTATIVIDADE</v>
          </cell>
          <cell r="E5276">
            <v>306.24</v>
          </cell>
        </row>
        <row r="5277">
          <cell r="A5277">
            <v>98455</v>
          </cell>
          <cell r="B5277" t="str">
            <v>PAREDE DE MADEIRA COMPENSADA PARA CONSTRUÇÃO TEMPORÁRIA EM CHAPA DUPLA, INTERNA, COM ÁREA LÍQUIDA MAIOR OU IGUAL A 6 M², COM VÃO. AF_05/2018</v>
          </cell>
          <cell r="C5277" t="str">
            <v>M2</v>
          </cell>
          <cell r="D5277" t="str">
            <v>COEFICIENTE DE REPRESENTATIVIDADE</v>
          </cell>
          <cell r="E5277">
            <v>206.43</v>
          </cell>
        </row>
        <row r="5278">
          <cell r="A5278">
            <v>98456</v>
          </cell>
          <cell r="B5278" t="str">
            <v>PAREDE DE MADEIRA COMPENSADA PARA CONSTRUÇÃO TEMPORÁRIA EM CHAPA DUPLA, INTERNA, COM ÁREA LÍQUIDA MENOR QUE 6 M², COM VÃO. AF_05/2018</v>
          </cell>
          <cell r="C5278" t="str">
            <v>M2</v>
          </cell>
          <cell r="D5278" t="str">
            <v>COEFICIENTE DE REPRESENTATIVIDADE</v>
          </cell>
          <cell r="E5278">
            <v>262.78</v>
          </cell>
        </row>
        <row r="5279">
          <cell r="A5279">
            <v>98458</v>
          </cell>
          <cell r="B5279" t="str">
            <v>TAPUME COM COMPENSADO DE MADEIRA. AF_05/2018</v>
          </cell>
          <cell r="C5279" t="str">
            <v>M2</v>
          </cell>
          <cell r="D5279" t="str">
            <v>COEFICIENTE DE REPRESENTATIVIDADE</v>
          </cell>
          <cell r="E5279">
            <v>153.34</v>
          </cell>
        </row>
        <row r="5280">
          <cell r="A5280">
            <v>98459</v>
          </cell>
          <cell r="B5280" t="str">
            <v>TAPUME COM TELHA METÁLICA. AF_05/2018</v>
          </cell>
          <cell r="C5280" t="str">
            <v>M2</v>
          </cell>
          <cell r="D5280" t="str">
            <v>ATRIBUÍDO SÃO PAULO</v>
          </cell>
          <cell r="E5280">
            <v>125.48</v>
          </cell>
        </row>
        <row r="5281">
          <cell r="A5281">
            <v>98460</v>
          </cell>
          <cell r="B5281" t="str">
            <v>PISO PARA CONSTRUÇÃO TEMPORÁRIA EM MADEIRA, SEM REAPROVEITAMENTO. AF_05/2018</v>
          </cell>
          <cell r="C5281" t="str">
            <v>M2</v>
          </cell>
          <cell r="D5281" t="str">
            <v>COEFICIENTE DE REPRESENTATIVIDADE</v>
          </cell>
          <cell r="E5281">
            <v>185.03</v>
          </cell>
        </row>
        <row r="5282">
          <cell r="A5282">
            <v>98461</v>
          </cell>
          <cell r="B5282" t="str">
            <v>ESTRUTURA DE MADEIRA PROVISÓRIA PARA SUPORTE DE CAIXA D ÁGUA ELEVADA DE 1000 LITROS. AF_05/2018_PS</v>
          </cell>
          <cell r="C5282" t="str">
            <v>UND</v>
          </cell>
          <cell r="D5282" t="str">
            <v>COEFICIENTE DE REPRESENTATIVIDADE</v>
          </cell>
          <cell r="E5282">
            <v>5978.01</v>
          </cell>
        </row>
        <row r="5283">
          <cell r="A5283">
            <v>98462</v>
          </cell>
          <cell r="B5283" t="str">
            <v>ESTRUTURA DE MADEIRA PROVISÓRIA PARA SUPORTE DE CAIXA D ÁGUA ELEVADA DE 3000 LITROS. AF_05/2018_PS</v>
          </cell>
          <cell r="C5283" t="str">
            <v>UND</v>
          </cell>
          <cell r="D5283" t="str">
            <v>COEFICIENTE DE REPRESENTATIVIDADE</v>
          </cell>
          <cell r="E5283">
            <v>8978.23</v>
          </cell>
        </row>
        <row r="5284">
          <cell r="A5284">
            <v>5631</v>
          </cell>
          <cell r="B5284" t="str">
            <v>ESCAVADEIRA HIDRÁULICA SOBRE ESTEIRAS, CAÇAMBA 0,80 M3, PESO OPERACIONAL 17 T, POTENCIA BRUTA 111 HP - CHP DIURNO. AF_06/2014</v>
          </cell>
          <cell r="C5284" t="str">
            <v>CHP</v>
          </cell>
          <cell r="D5284" t="str">
            <v>COLETADO</v>
          </cell>
          <cell r="E5284">
            <v>223.75</v>
          </cell>
        </row>
        <row r="5285">
          <cell r="A5285">
            <v>5678</v>
          </cell>
          <cell r="B5285" t="str">
            <v>RETROESCAVADEIRA SOBRE RODAS COM CARREGADEIRA, TRAÇÃO 4X4, POTÊNCIA LÍQ. 88 HP, CAÇAMBA CARREG. CAP. MÍN. 1 M3, CAÇAMBA RETRO CAP. 0,26 M3, PESO OPERACIONAL MÍN. 6.674 KG, PROFUNDIDADE ESCAVAÇÃO MÁX. 4,37 M - CHP DIURNO. AF_06/2014</v>
          </cell>
          <cell r="C5285" t="str">
            <v>CHP</v>
          </cell>
          <cell r="D5285" t="str">
            <v>COEFICIENTE DE REPRESENTATIVIDADE</v>
          </cell>
          <cell r="E5285">
            <v>162.57</v>
          </cell>
        </row>
        <row r="5286">
          <cell r="A5286">
            <v>5680</v>
          </cell>
          <cell r="B5286" t="str">
            <v>RETROESCAVADEIRA SOBRE RODAS COM CARREGADEIRA, TRAÇÃO 4X2, POTÊNCIA LÍQ. 79 HP, CAÇAMBA CARREG. CAP. MÍN. 1 M3, CAÇAMBA RETRO CAP. 0,20 M3, PESO OPERACIONAL MÍN. 6.570 KG, PROFUNDIDADE ESCAVAÇÃO MÁX. 4,37 M - CHP DIURNO. AF_06/2014</v>
          </cell>
          <cell r="C5286" t="str">
            <v>CHP</v>
          </cell>
          <cell r="D5286" t="str">
            <v>COEFICIENTE DE REPRESENTATIVIDADE</v>
          </cell>
          <cell r="E5286">
            <v>149.2</v>
          </cell>
        </row>
        <row r="5287">
          <cell r="A5287">
            <v>5684</v>
          </cell>
          <cell r="B5287" t="str">
            <v>ROLO COMPACTADOR VIBRATÓRIO DE UM CILINDRO AÇO LISO, POTÊNCIA 80 HP, PESO OPERACIONAL MÁXIMO 8,1 T, IMPACTO DINÂMICO 16,15 / 9,5 T, LARGURA DE TRABALHO 1,68 M - CHP DIURNO. AF_06/2014</v>
          </cell>
          <cell r="C5287" t="str">
            <v>CHP</v>
          </cell>
          <cell r="D5287" t="str">
            <v>ATRIBUÍDO SÃO PAULO</v>
          </cell>
          <cell r="E5287">
            <v>174.47</v>
          </cell>
        </row>
        <row r="5288">
          <cell r="A5288">
            <v>5689</v>
          </cell>
          <cell r="B5288" t="str">
            <v>GRADE DE DISCO CONTROLE REMOTO REBOCÁVEL, COM 24 DISCOS 24 X 6 MM COM PNEUS PARA TRANSPORTE - CHP DIURNO. AF_06/2014</v>
          </cell>
          <cell r="C5288" t="str">
            <v>CHP</v>
          </cell>
          <cell r="D5288" t="str">
            <v>ATRIBUÍDO SÃO PAULO</v>
          </cell>
          <cell r="E5288">
            <v>6.78</v>
          </cell>
        </row>
        <row r="5289">
          <cell r="A5289">
            <v>5795</v>
          </cell>
          <cell r="B5289" t="str">
            <v>MARTELETE OU ROMPEDOR PNEUMÁTICO MANUAL, 28 KG, COM SILENCIADOR - CHP DIURNO. AF_07/2016</v>
          </cell>
          <cell r="C5289" t="str">
            <v>CHP</v>
          </cell>
          <cell r="D5289" t="str">
            <v>COEFICIENTE DE REPRESENTATIVIDADE</v>
          </cell>
          <cell r="E5289">
            <v>32.26</v>
          </cell>
        </row>
        <row r="5290">
          <cell r="A5290">
            <v>5811</v>
          </cell>
          <cell r="B5290" t="str">
            <v>CAMINHÃO BASCULANTE 6 M3, PESO BRUTO TOTAL 16.000 KG, CARGA ÚTIL MÁXIMA 13.071 KG, DISTÂNCIA ENTRE EIXOS 4,80 M, POTÊNCIA 230 CV INCLUSIVE CAÇAMBA METÁLICA - CHP DIURNO. AF_06/2014</v>
          </cell>
          <cell r="C5290" t="str">
            <v>CHP</v>
          </cell>
          <cell r="D5290" t="str">
            <v>ATRIBUÍDO SÃO PAULO</v>
          </cell>
          <cell r="E5290">
            <v>208.23</v>
          </cell>
        </row>
        <row r="5291">
          <cell r="A5291">
            <v>5823</v>
          </cell>
          <cell r="B5291" t="str">
            <v>USINA DE CONCRETO FIXA, CAPACIDADE NOMINAL DE 90 A 120 M3/H, SEM SILO - CHP DIURNO. AF_07/2016</v>
          </cell>
          <cell r="C5291" t="str">
            <v>CHP</v>
          </cell>
          <cell r="D5291" t="str">
            <v>ATRIBUÍDO SÃO PAULO</v>
          </cell>
          <cell r="E5291">
            <v>226.97</v>
          </cell>
        </row>
        <row r="5292">
          <cell r="A5292">
            <v>5824</v>
          </cell>
          <cell r="B5292" t="str">
            <v>CAMINHÃO TOCO, PBT 16.000 KG, CARGA ÚTIL MÁX. 10.685 KG, DIST. ENTRE EIXOS 4,8 M, POTÊNCIA 189 CV, INCLUSIVE CARROCERIA FIXA ABERTA DE MADEIRA P/ TRANSPORTE GERAL DE CARGA SECA, DIMEN. APROX. 2,5 X 7,00 X 0,50 M - CHP DIURNO. AF_06/2014</v>
          </cell>
          <cell r="C5292" t="str">
            <v>CHP</v>
          </cell>
          <cell r="D5292" t="str">
            <v>ATRIBUÍDO SÃO PAULO</v>
          </cell>
          <cell r="E5292">
            <v>221.28</v>
          </cell>
        </row>
        <row r="5293">
          <cell r="A5293">
            <v>5835</v>
          </cell>
          <cell r="B5293" t="str">
            <v>VIBROACABADORA DE ASFALTO SOBRE ESTEIRAS, LARGURA DE PAVIMENTAÇÃO 1,90 M A 5,30 M, POTÊNCIA 105 HP CAPACIDADE 450 T/H - CHP DIURNO. AF_11/2014</v>
          </cell>
          <cell r="C5293" t="str">
            <v>CHP</v>
          </cell>
          <cell r="D5293" t="str">
            <v>ATRIBUÍDO SÃO PAULO</v>
          </cell>
          <cell r="E5293">
            <v>405.72</v>
          </cell>
        </row>
        <row r="5294">
          <cell r="A5294">
            <v>5839</v>
          </cell>
          <cell r="B5294" t="str">
            <v>VASSOURA MECÂNICA REBOCÁVEL COM ESCOVA CILÍNDRICA, LARGURA ÚTIL DE VARRIMENTO DE 2,44 M - CHP DIURNO. AF_06/2014</v>
          </cell>
          <cell r="C5294" t="str">
            <v>CHP</v>
          </cell>
          <cell r="D5294" t="str">
            <v>ATRIBUÍDO SÃO PAULO</v>
          </cell>
          <cell r="E5294">
            <v>10.01</v>
          </cell>
        </row>
        <row r="5295">
          <cell r="A5295">
            <v>5843</v>
          </cell>
          <cell r="B5295" t="str">
            <v>TRATOR DE PNEUS, POTÊNCIA 122 CV, TRAÇÃO 4X4, PESO COM LASTRO DE 4.510 KG - CHP DIURNO. AF_06/2014</v>
          </cell>
          <cell r="C5295" t="str">
            <v>CHP</v>
          </cell>
          <cell r="D5295" t="str">
            <v>ATRIBUÍDO SÃO PAULO</v>
          </cell>
          <cell r="E5295">
            <v>179.88</v>
          </cell>
        </row>
        <row r="5296">
          <cell r="A5296">
            <v>5847</v>
          </cell>
          <cell r="B5296" t="str">
            <v>TRATOR DE ESTEIRAS, POTÊNCIA 170 HP, PESO OPERACIONAL 19 T, CAÇAMBA 5,2 M3 - CHP DIURNO. AF_06/2014</v>
          </cell>
          <cell r="C5296" t="str">
            <v>CHP</v>
          </cell>
          <cell r="D5296" t="str">
            <v>ATRIBUÍDO SÃO PAULO</v>
          </cell>
          <cell r="E5296">
            <v>268.74</v>
          </cell>
        </row>
        <row r="5297">
          <cell r="A5297">
            <v>5851</v>
          </cell>
          <cell r="B5297" t="str">
            <v>TRATOR DE ESTEIRAS, POTÊNCIA 150 HP, PESO OPERACIONAL 16,7 T, COM RODA MOTRIZ ELEVADA E LÂMINA 3,18 M3 - CHP DIURNO. AF_06/2014</v>
          </cell>
          <cell r="C5297" t="str">
            <v>CHP</v>
          </cell>
          <cell r="D5297" t="str">
            <v>ATRIBUÍDO SÃO PAULO</v>
          </cell>
          <cell r="E5297">
            <v>256.37</v>
          </cell>
        </row>
        <row r="5298">
          <cell r="A5298">
            <v>5855</v>
          </cell>
          <cell r="B5298" t="str">
            <v>TRATOR DE ESTEIRAS, POTÊNCIA 347 HP, PESO OPERACIONAL 38,5 T, COM LÂMINA 8,70 M3 - CHP DIURNO. AF_06/2014</v>
          </cell>
          <cell r="C5298" t="str">
            <v>CHP</v>
          </cell>
          <cell r="D5298" t="str">
            <v>ATRIBUÍDO SÃO PAULO</v>
          </cell>
          <cell r="E5298">
            <v>668.85</v>
          </cell>
        </row>
        <row r="5299">
          <cell r="A5299">
            <v>5863</v>
          </cell>
          <cell r="B5299" t="str">
            <v>ROLO COMPACTADOR VIBRATÓRIO REBOCÁVEL, CILINDRO DE AÇO LISO, POTÊNCIA DE TRAÇÃO DE 65 CV, PESO 4,7 T, IMPACTO DINÂMICO 18,3 T, LARGURA DE TRABALHO 1,67 M - CHP DIURNO. AF_02/2016</v>
          </cell>
          <cell r="C5299" t="str">
            <v>CHP</v>
          </cell>
          <cell r="D5299" t="str">
            <v>ATRIBUÍDO SÃO PAULO</v>
          </cell>
          <cell r="E5299">
            <v>24.36</v>
          </cell>
        </row>
        <row r="5300">
          <cell r="A5300">
            <v>5867</v>
          </cell>
          <cell r="B5300" t="str">
            <v>ROLO COMPACTADOR VIBRATÓRIO TANDEM AÇO LISO, POTÊNCIA 58 HP, PESO SEM/COM LASTRO 6,5 / 9,4 T, LARGURA DE TRABALHO 1,2 M - CHP DIURNO. AF_06/2014</v>
          </cell>
          <cell r="C5300" t="str">
            <v>CHP</v>
          </cell>
          <cell r="D5300" t="str">
            <v>ATRIBUÍDO SÃO PAULO</v>
          </cell>
          <cell r="E5300">
            <v>175.81</v>
          </cell>
        </row>
        <row r="5301">
          <cell r="A5301">
            <v>5875</v>
          </cell>
          <cell r="B5301" t="str">
            <v>RETROESCAVADEIRA SOBRE RODAS COM CARREGADEIRA, TRAÇÃO 4X4, POTÊNCIA LÍQ. 72 HP, CAÇAMBA CARREG. CAP. MÍN. 0,79 M3, CAÇAMBA RETRO CAP. 0,18 M3, PESO OPERACIONAL MÍN. 7.140 KG, PROFUNDIDADE ESCAVAÇÃO MÁX. 4,50 M - CHP DIURNO. AF_06/2014</v>
          </cell>
          <cell r="C5301" t="str">
            <v>CHP</v>
          </cell>
          <cell r="D5301" t="str">
            <v>COLETADO</v>
          </cell>
          <cell r="E5301">
            <v>150.33</v>
          </cell>
        </row>
        <row r="5302">
          <cell r="A5302">
            <v>5879</v>
          </cell>
          <cell r="B5302" t="str">
            <v>ROLO COMPACTADOR VIBRATÓRIO PÉ DE CARNEIRO, OPERADO POR CONTROLE REMOTO, POTÊNCIA 12,5 KW, PESO OPERACIONAL 1,675 T, LARGURA DE TRABALHO 0,85 M - CHP DIURNO. AF_02/2016</v>
          </cell>
          <cell r="C5302" t="str">
            <v>CHP</v>
          </cell>
          <cell r="D5302" t="str">
            <v>ATRIBUÍDO SÃO PAULO</v>
          </cell>
          <cell r="E5302">
            <v>156.66</v>
          </cell>
        </row>
        <row r="5303">
          <cell r="A5303">
            <v>5882</v>
          </cell>
          <cell r="B5303" t="str">
            <v>USINA DE LAMA ASFÁLTICA, PROD 30 A 50 T/H, SILO DE AGREGADO 7 M3, RESERVATÓRIOS PARA EMULSÃO E ÁGUA DE 2,3 M3 CADA, MISTURADOR TIPO PUG MILL A SER MONTADO SOBRE CAMINHÃO - CHP DIURNO. AF_10/2014</v>
          </cell>
          <cell r="C5303" t="str">
            <v>CHP</v>
          </cell>
          <cell r="D5303" t="str">
            <v>ATRIBUÍDO SÃO PAULO</v>
          </cell>
          <cell r="E5303">
            <v>125.21</v>
          </cell>
        </row>
        <row r="5304">
          <cell r="A5304">
            <v>5890</v>
          </cell>
          <cell r="B5304" t="str">
            <v>CAMINHÃO TOCO, PESO BRUTO TOTAL 14.300 KG, CARGA ÚTIL MÁXIMA 9590 KG, DISTÂNCIA ENTRE EIXOS 4,76 M, POTÊNCIA 185 CV (NÃO INCLUI CARROCERIA) - CHP DIURNO. AF_06/2014</v>
          </cell>
          <cell r="C5304" t="str">
            <v>CHP</v>
          </cell>
          <cell r="D5304" t="str">
            <v>COEFICIENTE DE REPRESENTATIVIDADE</v>
          </cell>
          <cell r="E5304">
            <v>208.32</v>
          </cell>
        </row>
        <row r="5305">
          <cell r="A5305">
            <v>5894</v>
          </cell>
          <cell r="B5305" t="str">
            <v>CAMINHÃO TOCO, PESO BRUTO TOTAL 16.000 KG, CARGA ÚTIL MÁXIMA DE 10.685 KG, DISTÂNCIA ENTRE EIXOS 4,80 M, POTÊNCIA 189 CV EXCLUSIVE CARROCERIA - CHP DIURNO. AF_06/2014</v>
          </cell>
          <cell r="C5305" t="str">
            <v>CHP</v>
          </cell>
          <cell r="D5305" t="str">
            <v>COEFICIENTE DE REPRESENTATIVIDADE</v>
          </cell>
          <cell r="E5305">
            <v>217.13</v>
          </cell>
        </row>
        <row r="5306">
          <cell r="A5306">
            <v>5901</v>
          </cell>
          <cell r="B5306" t="str">
            <v>CAMINHÃO PIPA 10.000 L TRUCADO, PESO BRUTO TOTAL 23.000 KG, CARGA ÚTIL MÁXIMA 15.935 KG, DISTÂNCIA ENTRE EIXOS 4,8 M, POTÊNCIA 230 CV, INCLUSIVE TANQUE DE AÇO PARA TRANSPORTE DE ÁGUA - CHP DIURNO. AF_06/2014</v>
          </cell>
          <cell r="C5306" t="str">
            <v>CHP</v>
          </cell>
          <cell r="D5306" t="str">
            <v>ATRIBUÍDO SÃO PAULO</v>
          </cell>
          <cell r="E5306">
            <v>326.96</v>
          </cell>
        </row>
        <row r="5307">
          <cell r="A5307">
            <v>5909</v>
          </cell>
          <cell r="B5307" t="str">
            <v>ESPARGIDOR DE ASFALTO PRESSURIZADO COM TANQUE DE 2500 L, REBOCÁVEL COM MOTOR A GASOLINA POTÊNCIA 3,4 HP - CHP DIURNO. AF_07/2014</v>
          </cell>
          <cell r="C5307" t="str">
            <v>CHP</v>
          </cell>
          <cell r="D5307" t="str">
            <v>ATRIBUÍDO SÃO PAULO</v>
          </cell>
          <cell r="E5307">
            <v>33.89</v>
          </cell>
        </row>
        <row r="5308">
          <cell r="A5308">
            <v>5921</v>
          </cell>
          <cell r="B5308" t="str">
            <v>GRADE DE DISCO REBOCÁVEL COM 20 DISCOS 24" X 6 MM COM PNEUS PARA TRANSPORTE - CHP DIURNO. AF_06/2014</v>
          </cell>
          <cell r="C5308" t="str">
            <v>CHP</v>
          </cell>
          <cell r="D5308" t="str">
            <v>ATRIBUÍDO SÃO PAULO</v>
          </cell>
          <cell r="E5308">
            <v>5.31</v>
          </cell>
        </row>
        <row r="5309">
          <cell r="A5309">
            <v>5928</v>
          </cell>
          <cell r="B5309" t="str">
            <v>GUINDAUTO HIDRÁULICO, CAPACIDADE MÁXIMA DE CARGA 6200 KG, MOMENTO MÁXIMO DE CARGA 11,7 TM, ALCANCE MÁXIMO HORIZONTAL 9,70 M, INCLUSIVE CAMINHÃO TOCO PBT 16.000 KG, POTÊNCIA DE 189 CV - CHP DIURNO. AF_06/2014</v>
          </cell>
          <cell r="C5309" t="str">
            <v>CHP</v>
          </cell>
          <cell r="D5309" t="str">
            <v>ATRIBUÍDO SÃO PAULO</v>
          </cell>
          <cell r="E5309">
            <v>283.67</v>
          </cell>
        </row>
        <row r="5310">
          <cell r="A5310">
            <v>5932</v>
          </cell>
          <cell r="B5310" t="str">
            <v>MOTONIVELADORA POTÊNCIA BÁSICA LÍQUIDA (PRIMEIRA MARCHA) 125 HP, PESO BRUTO 13032 KG, LARGURA DA LÂMINA DE 3,7 M - CHP DIURNO. AF_06/2014</v>
          </cell>
          <cell r="C5310" t="str">
            <v>CHP</v>
          </cell>
          <cell r="D5310" t="str">
            <v>COEFICIENTE DE REPRESENTATIVIDADE</v>
          </cell>
          <cell r="E5310">
            <v>285.52</v>
          </cell>
        </row>
        <row r="5311">
          <cell r="A5311">
            <v>5940</v>
          </cell>
          <cell r="B5311" t="str">
            <v>PÁ CARREGADEIRA SOBRE RODAS, POTÊNCIA LÍQUIDA 128 HP, CAPACIDADE DA CAÇAMBA 1,7 A 2,8 M3, PESO OPERACIONAL 11632 KG - CHP DIURNO. AF_06/2014</v>
          </cell>
          <cell r="C5311" t="str">
            <v>CHP</v>
          </cell>
          <cell r="D5311" t="str">
            <v>COEFICIENTE DE REPRESENTATIVIDADE</v>
          </cell>
          <cell r="E5311">
            <v>205.78</v>
          </cell>
        </row>
        <row r="5312">
          <cell r="A5312">
            <v>5944</v>
          </cell>
          <cell r="B5312" t="str">
            <v>PÁ CARREGADEIRA SOBRE RODAS, POTÊNCIA 197 HP, CAPACIDADE DA CAÇAMBA 2,5 A 3,5 M3, PESO OPERACIONAL 18338 KG - CHP DIURNO. AF_06/2014</v>
          </cell>
          <cell r="C5312" t="str">
            <v>CHP</v>
          </cell>
          <cell r="D5312" t="str">
            <v>COEFICIENTE DE REPRESENTATIVIDADE</v>
          </cell>
          <cell r="E5312">
            <v>249.25</v>
          </cell>
        </row>
        <row r="5313">
          <cell r="A5313">
            <v>5953</v>
          </cell>
          <cell r="B5313" t="str">
            <v>COMPRESSOR DE AR REBOCÁVEL, VAZÃO 189 PCM, PRESSÃO EFETIVA DE TRABALHO 102 PSI, MOTOR DIESEL, POTÊNCIA 63 CV - CHP DIURNO. AF_06/2015</v>
          </cell>
          <cell r="C5313" t="str">
            <v>CHP</v>
          </cell>
          <cell r="D5313" t="str">
            <v>ATRIBUÍDO SÃO PAULO</v>
          </cell>
          <cell r="E5313">
            <v>62</v>
          </cell>
        </row>
        <row r="5314">
          <cell r="A5314">
            <v>6259</v>
          </cell>
          <cell r="B5314" t="str">
            <v>CAMINHÃO PIPA 6.000 L, PESO BRUTO TOTAL 13.000 KG, DISTÂNCIA ENTRE EIXOS 4,80 M, POTÊNCIA 189 CV INCLUSIVE TANQUE DE AÇO PARA TRANSPORTE DE ÁGUA, CAPACIDADE 6 M3 - CHP DIURNO. AF_06/2014</v>
          </cell>
          <cell r="C5314" t="str">
            <v>CHP</v>
          </cell>
          <cell r="D5314" t="str">
            <v>ATRIBUÍDO SÃO PAULO</v>
          </cell>
          <cell r="E5314">
            <v>262.48</v>
          </cell>
        </row>
        <row r="5315">
          <cell r="A5315">
            <v>6879</v>
          </cell>
          <cell r="B5315" t="str">
            <v>ROLO COMPACTADOR DE PNEUS ESTÁTICO, PRESSÃO VARIÁVEL, POTÊNCIA 111 HP, PESO SEM/COM LASTRO 9,5 / 26 T, LARGURA DE TRABALHO 1,90 M - CHP DIURNO. AF_07/2014</v>
          </cell>
          <cell r="C5315" t="str">
            <v>CHP</v>
          </cell>
          <cell r="D5315" t="str">
            <v>ATRIBUÍDO SÃO PAULO</v>
          </cell>
          <cell r="E5315">
            <v>227.6</v>
          </cell>
        </row>
        <row r="5316">
          <cell r="A5316">
            <v>7030</v>
          </cell>
          <cell r="B5316" t="str">
            <v>TANQUE DE ASFALTO ESTACIONÁRIO COM SERPENTINA, CAPACIDADE 30.000 L - CHP DIURNO. AF_05/2023</v>
          </cell>
          <cell r="C5316" t="str">
            <v>CHP</v>
          </cell>
          <cell r="D5316" t="str">
            <v>ATRIBUÍDO SÃO PAULO</v>
          </cell>
          <cell r="E5316">
            <v>280.66</v>
          </cell>
        </row>
        <row r="5317">
          <cell r="A5317">
            <v>7042</v>
          </cell>
          <cell r="B5317" t="str">
            <v>MOTOBOMBA TRASH (PARA ÁGUA SUJA) AUTO ESCORVANTE, MOTOR GASOLINA DE 6,41 HP, DIÂMETROS DE SUCÇÃO X RECALQUE: 3" X 3", HM/Q = 10 MCA / 60 M3/H A 23 MCA / 0 M3/H - CHP DIURNO. AF_10/2014</v>
          </cell>
          <cell r="C5317" t="str">
            <v>CHP</v>
          </cell>
          <cell r="D5317" t="str">
            <v>COEFICIENTE DE REPRESENTATIVIDADE</v>
          </cell>
          <cell r="E5317">
            <v>23.65</v>
          </cell>
        </row>
        <row r="5318">
          <cell r="A5318">
            <v>7049</v>
          </cell>
          <cell r="B5318" t="str">
            <v>ROLO COMPACTADOR PE DE CARNEIRO VIBRATORIO, POTENCIA 125 HP, PESO OPERACIONAL SEM/COM LASTRO 11,95 / 13,30 T, IMPACTO DINAMICO 38,5 / 22,5 T, LARGURA DE TRABALHO 2,15 M - CHP DIURNO. AF_06/2014</v>
          </cell>
          <cell r="C5318" t="str">
            <v>CHP</v>
          </cell>
          <cell r="D5318" t="str">
            <v>ATRIBUÍDO SÃO PAULO</v>
          </cell>
          <cell r="E5318">
            <v>239.47</v>
          </cell>
        </row>
        <row r="5319">
          <cell r="A5319">
            <v>67826</v>
          </cell>
          <cell r="B5319" t="str">
            <v>CAMINHÃO BASCULANTE 6 M3 TOCO, PESO BRUTO TOTAL 16.000 KG, CARGA ÚTIL MÁXIMA 11.130 KG, DISTÂNCIA ENTRE EIXOS 5,36 M, POTÊNCIA 185 CV, INCLUSIVE CAÇAMBA METÁLICA - CHP DIURNO. AF_06/2014</v>
          </cell>
          <cell r="C5319" t="str">
            <v>CHP</v>
          </cell>
          <cell r="D5319" t="str">
            <v>ATRIBUÍDO SÃO PAULO</v>
          </cell>
          <cell r="E5319">
            <v>190.15</v>
          </cell>
        </row>
        <row r="5320">
          <cell r="A5320">
            <v>73417</v>
          </cell>
          <cell r="B5320" t="str">
            <v>GRUPO GERADOR ESTACIONÁRIO, MOTOR DIESEL POTÊNCIA 170 KVA - CHP DIURNO. AF_02/2016</v>
          </cell>
          <cell r="C5320" t="str">
            <v>CHP</v>
          </cell>
          <cell r="D5320" t="str">
            <v>COEFICIENTE DE REPRESENTATIVIDADE</v>
          </cell>
          <cell r="E5320">
            <v>200.38</v>
          </cell>
        </row>
        <row r="5321">
          <cell r="A5321">
            <v>73436</v>
          </cell>
          <cell r="B5321" t="str">
            <v>ROLO COMPACTADOR VIBRATÓRIO PÉ DE CARNEIRO PARA SOLOS, POTÊNCIA 80 HP, PESO OPERACIONAL SEM/COM LASTRO 7,4 / 8,8 T, LARGURA DE TRABALHO 1,68 M - CHP DIURNO. AF_02/2016</v>
          </cell>
          <cell r="C5321" t="str">
            <v>CHP</v>
          </cell>
          <cell r="D5321" t="str">
            <v>ATRIBUÍDO SÃO PAULO</v>
          </cell>
          <cell r="E5321">
            <v>177.75</v>
          </cell>
        </row>
        <row r="5322">
          <cell r="A5322">
            <v>73467</v>
          </cell>
          <cell r="B5322" t="str">
            <v>CAMINHÃO TOCO, PBT 14.300 KG, CARGA ÚTIL MÁX. 9.710 KG, DIST. ENTRE EIXOS 3,56 M, POTÊNCIA 185 CV, INCLUSIVE CARROCERIA FIXA ABERTA DE MADEIRA P/ TRANSPORTE GERAL DE CARGA SECA, DIMEN. APROX. 2,50 X 6,50 X 0,50 M - CHP DIURNO. AF_06/2014</v>
          </cell>
          <cell r="C5322" t="str">
            <v>CHP</v>
          </cell>
          <cell r="D5322" t="str">
            <v>ATRIBUÍDO SÃO PAULO</v>
          </cell>
          <cell r="E5322">
            <v>254.96</v>
          </cell>
        </row>
        <row r="5323">
          <cell r="A5323">
            <v>73536</v>
          </cell>
          <cell r="B5323" t="str">
            <v>MOTOBOMBA CENTRÍFUGA, MOTOR A GASOLINA, POTÊNCIA 5,42 HP, BOCAIS 1 1/2" X 1", DIÂMETRO ROTOR 143 MM HM/Q = 6 MCA / 16,8 M3/H A 38 MCA / 6,6 M3/H - CHP DIURNO. AF_06/2014</v>
          </cell>
          <cell r="C5323" t="str">
            <v>CHP</v>
          </cell>
          <cell r="D5323" t="str">
            <v>COEFICIENTE DE REPRESENTATIVIDADE</v>
          </cell>
          <cell r="E5323">
            <v>20.01</v>
          </cell>
        </row>
        <row r="5324">
          <cell r="A5324">
            <v>83362</v>
          </cell>
          <cell r="B5324" t="str">
            <v>ESPARGIDOR DE ASFALTO PRESSURIZADO, TANQUE 6 M3 COM ISOLAÇÃO TÉRMICA, AQUECIDO COM 2 MAÇARICOS, COM BARRA ESPARGIDORA 3,60 M, MONTADO SOBRE CAMINHÃO  TOCO, PBT 14.300 KG, POTÊNCIA 185 CV - CHP DIURNO. AF_05/2023</v>
          </cell>
          <cell r="C5324" t="str">
            <v>CHP</v>
          </cell>
          <cell r="D5324" t="str">
            <v>ATRIBUÍDO SÃO PAULO</v>
          </cell>
          <cell r="E5324">
            <v>282.23</v>
          </cell>
        </row>
        <row r="5325">
          <cell r="A5325">
            <v>83765</v>
          </cell>
          <cell r="B5325" t="str">
            <v>GRUPO DE SOLDAGEM COM GERADOR A DIESEL 60 CV PARA SOLDA ELÉTRICA, SOBRE 04 RODAS, COM MOTOR 4 CILINDROS 600 A - CHP DIURNO. AF_02/2016</v>
          </cell>
          <cell r="C5325" t="str">
            <v>CHP</v>
          </cell>
          <cell r="D5325" t="str">
            <v>COEFICIENTE DE REPRESENTATIVIDADE</v>
          </cell>
          <cell r="E5325">
            <v>101.06</v>
          </cell>
        </row>
        <row r="5326">
          <cell r="A5326">
            <v>87445</v>
          </cell>
          <cell r="B5326" t="str">
            <v>BETONEIRA CAPACIDADE NOMINAL 400 L, CAPACIDADE DE MISTURA 310 L, MOTOR A DIESEL POTÊNCIA 5,0 HP, SEM CARREGADOR - CHP DIURNO. AF_05/2023</v>
          </cell>
          <cell r="C5326" t="str">
            <v>CHP</v>
          </cell>
          <cell r="D5326" t="str">
            <v>COEFICIENTE DE REPRESENTATIVIDADE</v>
          </cell>
          <cell r="E5326">
            <v>5.68</v>
          </cell>
        </row>
        <row r="5327">
          <cell r="A5327">
            <v>88386</v>
          </cell>
          <cell r="B5327" t="str">
            <v>MISTURADOR DE ARGAMASSA, EIXO HORIZONTAL, CAPACIDADE DE MISTURA 300 KG, MOTOR ELÉTRICO POTÊNCIA 5 CV - CHP DIURNO. AF_05/2023</v>
          </cell>
          <cell r="C5327" t="str">
            <v>CHP</v>
          </cell>
          <cell r="D5327" t="str">
            <v>COEFICIENTE DE REPRESENTATIVIDADE</v>
          </cell>
          <cell r="E5327">
            <v>5.25</v>
          </cell>
        </row>
        <row r="5328">
          <cell r="A5328">
            <v>88393</v>
          </cell>
          <cell r="B5328" t="str">
            <v>MISTURADOR DE ARGAMASSA, EIXO HORIZONTAL, CAPACIDADE DE MISTURA 600 KG, MOTOR ELÉTRICO POTÊNCIA 7,5 CV - CHP DIURNO. AF_05/2023</v>
          </cell>
          <cell r="C5328" t="str">
            <v>CHP</v>
          </cell>
          <cell r="D5328" t="str">
            <v>COEFICIENTE DE REPRESENTATIVIDADE</v>
          </cell>
          <cell r="E5328">
            <v>7.18</v>
          </cell>
        </row>
        <row r="5329">
          <cell r="A5329">
            <v>88399</v>
          </cell>
          <cell r="B5329" t="str">
            <v>MISTURADOR DE ARGAMASSA, EIXO HORIZONTAL, CAPACIDADE DE MISTURA 160 KG, MOTOR ELÉTRICO POTÊNCIA 3 CV - CHP DIURNO. AF_05/2023</v>
          </cell>
          <cell r="C5329" t="str">
            <v>CHP</v>
          </cell>
          <cell r="D5329" t="str">
            <v>COEFICIENTE DE REPRESENTATIVIDADE</v>
          </cell>
          <cell r="E5329">
            <v>3.92</v>
          </cell>
        </row>
        <row r="5330">
          <cell r="A5330">
            <v>88418</v>
          </cell>
          <cell r="B5330" t="str">
            <v>PROJETOR DE ARGAMASSA, CAPACIDADE DE PROJEÇÃO 1,5 M3/H, ALCANCE DE 30 ATÉ 60 M, MOTOR ELÉTRICO POTÊNCIA 7,5 HP - CHP DIURNO. AF_06/2014</v>
          </cell>
          <cell r="C5330" t="str">
            <v>CHP</v>
          </cell>
          <cell r="D5330" t="str">
            <v>COEFICIENTE DE REPRESENTATIVIDADE</v>
          </cell>
          <cell r="E5330">
            <v>16.27</v>
          </cell>
        </row>
        <row r="5331">
          <cell r="A5331">
            <v>88433</v>
          </cell>
          <cell r="B5331" t="str">
            <v>PROJETOR DE ARGAMASSA, CAPACIDADE DE PROJEÇÃO 2 M3/H, ALCANCE ATÉ 50 M, MOTOR ELÉTRICO POTÊNCIA 7,5 HP - CHP DIURNO. AF_06/2014</v>
          </cell>
          <cell r="C5331" t="str">
            <v>CHP</v>
          </cell>
          <cell r="D5331" t="str">
            <v>COEFICIENTE DE REPRESENTATIVIDADE</v>
          </cell>
          <cell r="E5331">
            <v>21.23</v>
          </cell>
        </row>
        <row r="5332">
          <cell r="A5332">
            <v>88830</v>
          </cell>
          <cell r="B5332" t="str">
            <v>BETONEIRA CAPACIDADE NOMINAL DE 400 L, CAPACIDADE DE MISTURA 280 L, MOTOR ELÉTRICO TRIFÁSICO POTÊNCIA DE 2 CV, SEM CARREGADOR - CHP DIURNO. AF_05/2023</v>
          </cell>
          <cell r="C5332" t="str">
            <v>CHP</v>
          </cell>
          <cell r="D5332" t="str">
            <v>COEFICIENTE DE REPRESENTATIVIDADE</v>
          </cell>
          <cell r="E5332">
            <v>2.04</v>
          </cell>
        </row>
        <row r="5333">
          <cell r="A5333">
            <v>88843</v>
          </cell>
          <cell r="B5333" t="str">
            <v>TRATOR DE ESTEIRAS, POTÊNCIA 125 HP, PESO OPERACIONAL 12,9 T, COM LÂMINA 2,7 M3 - CHP DIURNO. AF_10/2014</v>
          </cell>
          <cell r="C5333" t="str">
            <v>CHP</v>
          </cell>
          <cell r="D5333" t="str">
            <v>ATRIBUÍDO SÃO PAULO</v>
          </cell>
          <cell r="E5333">
            <v>216</v>
          </cell>
        </row>
        <row r="5334">
          <cell r="A5334">
            <v>88907</v>
          </cell>
          <cell r="B5334" t="str">
            <v>ESCAVADEIRA HIDRÁULICA SOBRE ESTEIRAS, CAÇAMBA 1,20 M3, PESO OPERACIONAL 21 T, POTÊNCIA BRUTA 155 HP - CHP DIURNO. AF_06/2014</v>
          </cell>
          <cell r="C5334" t="str">
            <v>CHP</v>
          </cell>
          <cell r="D5334" t="str">
            <v>COEFICIENTE DE REPRESENTATIVIDADE</v>
          </cell>
          <cell r="E5334">
            <v>263.84</v>
          </cell>
        </row>
        <row r="5335">
          <cell r="A5335">
            <v>89021</v>
          </cell>
          <cell r="B5335" t="str">
            <v>BOMBA SUBMERSÍVEL ELÉTRICA TRIFÁSICA, POTÊNCIA 2,96 HP, Ø ROTOR 144 MM SEMI-ABERTO, BOCAL DE SAÍDA Ø 2, HM/Q = 2 MCA / 38,8 M3/H A 28 MCA / 5 M3/H - CHP DIURNO. AF_06/2014</v>
          </cell>
          <cell r="C5335" t="str">
            <v>CHP</v>
          </cell>
          <cell r="D5335" t="str">
            <v>COEFICIENTE DE REPRESENTATIVIDADE</v>
          </cell>
          <cell r="E5335">
            <v>2.47</v>
          </cell>
        </row>
        <row r="5336">
          <cell r="A5336">
            <v>89028</v>
          </cell>
          <cell r="B5336" t="str">
            <v>TANQUE DE ASFALTO ESTACIONÁRIO COM MAÇARICO, CAPACIDADE 20.000 L - CHP DIURNO. AF_05/2023</v>
          </cell>
          <cell r="C5336" t="str">
            <v>CHP</v>
          </cell>
          <cell r="D5336" t="str">
            <v>ATRIBUÍDO SÃO PAULO</v>
          </cell>
          <cell r="E5336">
            <v>188.79</v>
          </cell>
        </row>
        <row r="5337">
          <cell r="A5337">
            <v>89032</v>
          </cell>
          <cell r="B5337" t="str">
            <v>TRATOR DE ESTEIRAS, POTÊNCIA 100 HP, PESO OPERACIONAL 9,4 T, COM LÂMINA 2,19 M3 - CHP DIURNO. AF_06/2014</v>
          </cell>
          <cell r="C5337" t="str">
            <v>CHP</v>
          </cell>
          <cell r="D5337" t="str">
            <v>ATRIBUÍDO SÃO PAULO</v>
          </cell>
          <cell r="E5337">
            <v>195.07</v>
          </cell>
        </row>
        <row r="5338">
          <cell r="A5338">
            <v>89035</v>
          </cell>
          <cell r="B5338" t="str">
            <v>TRATOR DE PNEUS, POTÊNCIA 85 CV, TRAÇÃO 4X4, PESO COM LASTRO DE 4.675 KG - CHP DIURNO. AF_06/2014</v>
          </cell>
          <cell r="C5338" t="str">
            <v>CHP</v>
          </cell>
          <cell r="D5338" t="str">
            <v>ATRIBUÍDO SÃO PAULO</v>
          </cell>
          <cell r="E5338">
            <v>137.08</v>
          </cell>
        </row>
        <row r="5339">
          <cell r="A5339">
            <v>89225</v>
          </cell>
          <cell r="B5339" t="str">
            <v>BETONEIRA CAPACIDADE NOMINAL DE 600 L, CAPACIDADE DE MISTURA 360 L, MOTOR ELÉTRICO TRIFÁSICO POTÊNCIA DE 4 CV, SEM CARREGADOR - CHP DIURNO. AF_05/2023</v>
          </cell>
          <cell r="C5339" t="str">
            <v>CHP</v>
          </cell>
          <cell r="D5339" t="str">
            <v>COEFICIENTE DE REPRESENTATIVIDADE</v>
          </cell>
          <cell r="E5339">
            <v>5.85</v>
          </cell>
        </row>
        <row r="5340">
          <cell r="A5340">
            <v>89234</v>
          </cell>
          <cell r="B5340" t="str">
            <v>FRESADORA DE ASFALTO A FRIO SOBRE RODAS, LARGURA FRESAGEM DE 1,0 M, POTÊNCIA 208 HP - CHP DIURNO. AF_11/2014</v>
          </cell>
          <cell r="C5340" t="str">
            <v>CHP</v>
          </cell>
          <cell r="D5340" t="str">
            <v>ATRIBUÍDO SÃO PAULO</v>
          </cell>
          <cell r="E5340">
            <v>614.22</v>
          </cell>
        </row>
        <row r="5341">
          <cell r="A5341">
            <v>89242</v>
          </cell>
          <cell r="B5341" t="str">
            <v>FRESADORA DE ASFALTO A FRIO SOBRE RODAS, LARGURA FRESAGEM DE 2,0 M, POTÊNCIA 550 HP - CHP DIURNO. AF_11/2014</v>
          </cell>
          <cell r="C5341" t="str">
            <v>CHP</v>
          </cell>
          <cell r="D5341" t="str">
            <v>ATRIBUÍDO SÃO PAULO</v>
          </cell>
          <cell r="E5341">
            <v>1442.41</v>
          </cell>
        </row>
        <row r="5342">
          <cell r="A5342">
            <v>89250</v>
          </cell>
          <cell r="B5342" t="str">
            <v>RECICLADORA DE ASFALTO A FRIO SOBRE RODAS, LARGURA FRESAGEM DE 2,0 M, POTÊNCIA 422 HP - CHP DIURNO. AF_11/2014</v>
          </cell>
          <cell r="C5342" t="str">
            <v>CHP</v>
          </cell>
          <cell r="D5342" t="str">
            <v>ATRIBUÍDO SÃO PAULO</v>
          </cell>
          <cell r="E5342">
            <v>1250.25</v>
          </cell>
        </row>
        <row r="5343">
          <cell r="A5343">
            <v>89257</v>
          </cell>
          <cell r="B5343" t="str">
            <v>VIBROACABADORA DE ASFALTO SOBRE ESTEIRAS, LARGURA DE PAVIMENTAÇÃO 2,13 M A 4,55 M, POTÊNCIA 100 HP CAPACIDADE 400 T/H - CHP DIURNO. AF_11/2014</v>
          </cell>
          <cell r="C5343" t="str">
            <v>CHP</v>
          </cell>
          <cell r="D5343" t="str">
            <v>ATRIBUÍDO SÃO PAULO</v>
          </cell>
          <cell r="E5343">
            <v>351.17</v>
          </cell>
        </row>
        <row r="5344">
          <cell r="A5344">
            <v>89272</v>
          </cell>
          <cell r="B5344" t="str">
            <v>GUINDASTE HIDRÁULICO AUTOPROPELIDO, COM LANÇA TELESCÓPICA 28,80 M, CAPACIDADE MÁXIMA 30 T, POTÊNCIA 97 KW, TRAÇÃO 4 X 4 - CHP DIURNO. AF_11/2014</v>
          </cell>
          <cell r="C5344" t="str">
            <v>CHP</v>
          </cell>
          <cell r="D5344" t="str">
            <v>ATRIBUÍDO SÃO PAULO</v>
          </cell>
          <cell r="E5344">
            <v>230.45</v>
          </cell>
        </row>
        <row r="5345">
          <cell r="A5345">
            <v>89278</v>
          </cell>
          <cell r="B5345" t="str">
            <v>BETONEIRA CAPACIDADE NOMINAL DE 600 L, CAPACIDADE DE MISTURA 440 L, MOTOR A DIESEL POTÊNCIA 10 HP, COM CARREGADOR - CHP DIURNO. AF_05/2023</v>
          </cell>
          <cell r="C5345" t="str">
            <v>CHP</v>
          </cell>
          <cell r="D5345" t="str">
            <v>COEFICIENTE DE REPRESENTATIVIDADE</v>
          </cell>
          <cell r="E5345">
            <v>13.4</v>
          </cell>
        </row>
        <row r="5346">
          <cell r="A5346">
            <v>89843</v>
          </cell>
          <cell r="B5346" t="str">
            <v>BATE-ESTACAS POR GRAVIDADE, POTÊNCIA DE 160 HP, PESO DO MARTELO ATÉ 3 TONELADAS - CHP DIURNO. AF_11/2014</v>
          </cell>
          <cell r="C5346" t="str">
            <v>CHP</v>
          </cell>
          <cell r="D5346" t="str">
            <v>ATRIBUÍDO SÃO PAULO</v>
          </cell>
          <cell r="E5346">
            <v>220.75</v>
          </cell>
        </row>
        <row r="5347">
          <cell r="A5347">
            <v>89876</v>
          </cell>
          <cell r="B5347" t="str">
            <v>CAMINHÃO BASCULANTE 14 M3, COM CAVALO MECÂNICO DE CAPACIDADE MÁXIMA DE TRAÇÃO COMBINADO DE 36000 KG, POTÊNCIA 286 CV, INCLUSIVE SEMIREBOQUE COM CAÇAMBA METÁLICA - CHP DIURNO. AF_12/2014</v>
          </cell>
          <cell r="C5347" t="str">
            <v>CHP</v>
          </cell>
          <cell r="D5347" t="str">
            <v>ATRIBUÍDO SÃO PAULO</v>
          </cell>
          <cell r="E5347">
            <v>333.48</v>
          </cell>
        </row>
        <row r="5348">
          <cell r="A5348">
            <v>89883</v>
          </cell>
          <cell r="B5348" t="str">
            <v>CAMINHÃO BASCULANTE 18 M3, COM CAVALO MECÂNICO DE CAPACIDADE MÁXIMA DE TRAÇÃO COMBINADO DE 45000 KG, POTÊNCIA 330 CV, INCLUSIVE SEMIREBOQUE COM CAÇAMBA METÁLICA - CHP DIURNO. AF_12/2014</v>
          </cell>
          <cell r="C5348" t="str">
            <v>CHP</v>
          </cell>
          <cell r="D5348" t="str">
            <v>ATRIBUÍDO SÃO PAULO</v>
          </cell>
          <cell r="E5348">
            <v>369.23</v>
          </cell>
        </row>
        <row r="5349">
          <cell r="A5349">
            <v>90586</v>
          </cell>
          <cell r="B5349" t="str">
            <v>VIBRADOR DE IMERSÃO, DIÂMETRO DE PONTEIRA 45MM, MOTOR ELÉTRICO TRIFÁSICO POTÊNCIA DE 2 CV - CHP DIURNO. AF_06/2015</v>
          </cell>
          <cell r="C5349" t="str">
            <v>CHP</v>
          </cell>
          <cell r="D5349" t="str">
            <v>COEFICIENTE DE REPRESENTATIVIDADE</v>
          </cell>
          <cell r="E5349">
            <v>1.32</v>
          </cell>
        </row>
        <row r="5350">
          <cell r="A5350">
            <v>90625</v>
          </cell>
          <cell r="B5350" t="str">
            <v>PERFURATRIZ MANUAL, TORQUE MÁXIMO 83 N.M, POTÊNCIA 5 CV, COM DIÂMETRO MÁXIMO 4" - CHP DIURNO. AF_06/2015</v>
          </cell>
          <cell r="C5350" t="str">
            <v>CHP</v>
          </cell>
          <cell r="D5350" t="str">
            <v>COEFICIENTE DE REPRESENTATIVIDADE</v>
          </cell>
          <cell r="E5350">
            <v>7.2</v>
          </cell>
        </row>
        <row r="5351">
          <cell r="A5351">
            <v>90631</v>
          </cell>
          <cell r="B5351" t="str">
            <v>PERFURATRIZ SOBRE ESTEIRA, TORQUE MÁXIMO 600 KGF, PESO MÉDIO 1000 KG, POTÊNCIA 20 HP, DIÂMETRO MÁXIMO 10" - CHP DIURNO. AF_06/2015</v>
          </cell>
          <cell r="C5351" t="str">
            <v>CHP</v>
          </cell>
          <cell r="D5351" t="str">
            <v>COEFICIENTE DE REPRESENTATIVIDADE</v>
          </cell>
          <cell r="E5351">
            <v>155.91</v>
          </cell>
        </row>
        <row r="5352">
          <cell r="A5352">
            <v>90637</v>
          </cell>
          <cell r="B5352" t="str">
            <v>MISTURADOR DUPLO HORIZONTAL DE ALTA TURBULÊNCIA, CAPACIDADE / VOLUME 2 X 500 LITROS, MOTORES ELÉTRICOS MÍNIMO 5 CV CADA, PARA NATA CIMENTO, ARGAMASSA E OUTROS - CHP DIURNO. AF_06/2015</v>
          </cell>
          <cell r="C5352" t="str">
            <v>CHP</v>
          </cell>
          <cell r="D5352" t="str">
            <v>COEFICIENTE DE REPRESENTATIVIDADE</v>
          </cell>
          <cell r="E5352">
            <v>16.99</v>
          </cell>
        </row>
        <row r="5353">
          <cell r="A5353">
            <v>90643</v>
          </cell>
          <cell r="B5353" t="str">
            <v>BOMBA TRIPLEX, PARA INJEÇÃO DE NATA DE CIMENTO, VAZÃO MÁXIMA DE 100 LITROS/MINUTO, PRESSÃO MÁXIMA DE 70 BAR - CHP DIURNO. AF_06/2015</v>
          </cell>
          <cell r="C5353" t="str">
            <v>CHP</v>
          </cell>
          <cell r="D5353" t="str">
            <v>COEFICIENTE DE REPRESENTATIVIDADE</v>
          </cell>
          <cell r="E5353">
            <v>29.6</v>
          </cell>
        </row>
        <row r="5354">
          <cell r="A5354">
            <v>90650</v>
          </cell>
          <cell r="B5354" t="str">
            <v>BOMBA CENTRÍFUGA MONOESTÁGIO COM MOTOR ELÉTRICO MONOFÁSICO, POTÊNCIA 15 HP, DIÂMETRO DO ROTOR 173 MM, HM/Q = 30 MCA / 90 M3/H A 45 MCA / 55 M3/H - CHP DIURNO. AF_06/2015</v>
          </cell>
          <cell r="C5354" t="str">
            <v>CHP</v>
          </cell>
          <cell r="D5354" t="str">
            <v>COEFICIENTE DE REPRESENTATIVIDADE</v>
          </cell>
          <cell r="E5354">
            <v>10.88</v>
          </cell>
        </row>
        <row r="5355">
          <cell r="A5355">
            <v>90656</v>
          </cell>
          <cell r="B5355" t="str">
            <v>BOMBA DE PROJEÇÃO DE CONCRETO SECO, POTÊNCIA 10 CV, VAZÃO 3 M3/H - CHP DIURNO. AF_06/2015</v>
          </cell>
          <cell r="C5355" t="str">
            <v>CHP</v>
          </cell>
          <cell r="D5355" t="str">
            <v>COEFICIENTE DE REPRESENTATIVIDADE</v>
          </cell>
          <cell r="E5355">
            <v>16.82</v>
          </cell>
        </row>
        <row r="5356">
          <cell r="A5356">
            <v>90662</v>
          </cell>
          <cell r="B5356" t="str">
            <v>BOMBA DE PROJEÇÃO DE CONCRETO SECO, POTÊNCIA 10 CV, VAZÃO 6 M3/H - CHP DIURNO. AF_06/2015</v>
          </cell>
          <cell r="C5356" t="str">
            <v>CHP</v>
          </cell>
          <cell r="D5356" t="str">
            <v>COEFICIENTE DE REPRESENTATIVIDADE</v>
          </cell>
          <cell r="E5356">
            <v>17.59</v>
          </cell>
        </row>
        <row r="5357">
          <cell r="A5357">
            <v>90668</v>
          </cell>
          <cell r="B5357" t="str">
            <v>PROJETOR PNEUMÁTICO DE ARGAMASSA PARA CHAPISCO E REBOCO COM RECIPIENTE ACOPLADO, TIPO CANEQUINHA, COM COMPRESSOR DE AR REBOCÁVEL VAZÃO 89 PCM E MOTOR DIESEL DE 20 CV - CHP DIURNO. AF_05/2023</v>
          </cell>
          <cell r="C5357" t="str">
            <v>CHP</v>
          </cell>
          <cell r="D5357" t="str">
            <v>ATRIBUÍDO SÃO PAULO</v>
          </cell>
          <cell r="E5357">
            <v>32.94</v>
          </cell>
        </row>
        <row r="5358">
          <cell r="A5358">
            <v>90674</v>
          </cell>
          <cell r="B5358" t="str">
            <v>PERFURATRIZ COM TORRE METÁLICA PARA EXECUÇÃO DE ESTACA HÉLICE CONTÍNUA, PROFUNDIDADE MÁXIMA DE 30 M, DIÂMETRO MÁXIMO DE 800 MM, POTÊNCIA INSTALADA DE 268 HP, MESA ROTATIVA COM TORQUE MÁXIMO DE 170 KNM - CHP DIURNO. AF_06/2015</v>
          </cell>
          <cell r="C5358" t="str">
            <v>CHP</v>
          </cell>
          <cell r="D5358" t="str">
            <v>COEFICIENTE DE REPRESENTATIVIDADE</v>
          </cell>
          <cell r="E5358">
            <v>714.32</v>
          </cell>
        </row>
        <row r="5359">
          <cell r="A5359">
            <v>90680</v>
          </cell>
          <cell r="B5359" t="str">
            <v>PERFURATRIZ HIDRÁULICA SOBRE CAMINHÃO COM TRADO CURTO ACOPLADO, PROFUNDIDADE MÁXIMA DE 20 M, DIÂMETRO MÁXIMO DE 1500 MM, POTÊNCIA INSTALADA DE 137 HP, MESA ROTATIVA COM TORQUE MÁXIMO DE 30 KNM - CHP DIURNO. AF_06/2015</v>
          </cell>
          <cell r="C5359" t="str">
            <v>CHP</v>
          </cell>
          <cell r="D5359" t="str">
            <v>COEFICIENTE DE REPRESENTATIVIDADE</v>
          </cell>
          <cell r="E5359">
            <v>433.66</v>
          </cell>
        </row>
        <row r="5360">
          <cell r="A5360">
            <v>90686</v>
          </cell>
          <cell r="B5360" t="str">
            <v>MANIPULADOR TELESCÓPICO, POTÊNCIA DE 85 HP, CAPACIDADE DE CARGA DE 3.500 KG, ALTURA MÁXIMA DE ELEVAÇÃO DE 12,3 M - CHP DIURNO. AF_05/2023</v>
          </cell>
          <cell r="C5360" t="str">
            <v>CHP</v>
          </cell>
          <cell r="D5360" t="str">
            <v>ATRIBUÍDO SÃO PAULO</v>
          </cell>
          <cell r="E5360">
            <v>169.14</v>
          </cell>
        </row>
        <row r="5361">
          <cell r="A5361">
            <v>90692</v>
          </cell>
          <cell r="B5361" t="str">
            <v>MINICARREGADEIRA SOBRE RODAS, POTÊNCIA LÍQUIDA DE 47 HP, CAPACIDADE NOMINAL DE OPERAÇÃO DE 646 KG - CHP DIURNO. AF_06/2015</v>
          </cell>
          <cell r="C5361" t="str">
            <v>CHP</v>
          </cell>
          <cell r="D5361" t="str">
            <v>ATRIBUÍDO SÃO PAULO</v>
          </cell>
          <cell r="E5361">
            <v>139.31</v>
          </cell>
        </row>
        <row r="5362">
          <cell r="A5362">
            <v>90964</v>
          </cell>
          <cell r="B5362" t="str">
            <v>COMPRESSOR DE AR REBOCÁVEL, VAZÃO 89 PCM, PRESSÃO EFETIVA DE TRABALHO 102 PSI, MOTOR DIESEL, POTÊNCIA 20 CV - CHP DIURNO. AF_06/2015</v>
          </cell>
          <cell r="C5362" t="str">
            <v>CHP</v>
          </cell>
          <cell r="D5362" t="str">
            <v>ATRIBUÍDO SÃO PAULO</v>
          </cell>
          <cell r="E5362">
            <v>32.41</v>
          </cell>
        </row>
        <row r="5363">
          <cell r="A5363">
            <v>90972</v>
          </cell>
          <cell r="B5363" t="str">
            <v>COMPRESSOR DE AR REBOCAVEL, VAZÃO 250 PCM, PRESSAO DE TRABALHO 102 PSI, MOTOR A DIESEL POTÊNCIA 81 CV - CHP DIURNO. AF_06/2015</v>
          </cell>
          <cell r="C5363" t="str">
            <v>CHP</v>
          </cell>
          <cell r="D5363" t="str">
            <v>ATRIBUÍDO SÃO PAULO</v>
          </cell>
          <cell r="E5363">
            <v>80.37</v>
          </cell>
        </row>
        <row r="5364">
          <cell r="A5364">
            <v>90979</v>
          </cell>
          <cell r="B5364" t="str">
            <v>COMPRESSOR DE AR REBOCÁVEL, VAZÃO 748 PCM, PRESSÃO EFETIVA DE TRABALHO 102 PSI, MOTOR DIESEL, POTÊNCIA 210 CV - CHP DIURNO. AF_06/2015</v>
          </cell>
          <cell r="C5364" t="str">
            <v>CHP</v>
          </cell>
          <cell r="D5364" t="str">
            <v>ATRIBUÍDO SÃO PAULO</v>
          </cell>
          <cell r="E5364">
            <v>207.61</v>
          </cell>
        </row>
        <row r="5365">
          <cell r="A5365">
            <v>90991</v>
          </cell>
          <cell r="B5365" t="str">
            <v>ESCAVADEIRA HIDRÁULICA SOBRE ESTEIRAS, CAÇAMBA 0,80 M3, PESO OPERACIONAL 17,8 T, POTÊNCIA LÍQUIDA 110 HP - CHP DIURNO. AF_10/2014</v>
          </cell>
          <cell r="C5365" t="str">
            <v>CHP</v>
          </cell>
          <cell r="D5365" t="str">
            <v>COEFICIENTE DE REPRESENTATIVIDADE</v>
          </cell>
          <cell r="E5365">
            <v>217.67</v>
          </cell>
        </row>
        <row r="5366">
          <cell r="A5366">
            <v>90999</v>
          </cell>
          <cell r="B5366" t="str">
            <v>COMPRESSOR DE AR REBOCAVEL, VAZÃO 400 PCM, PRESSAO DE TRABALHO 102 PSI, MOTOR A DIESEL POTÊNCIA 110 CV - CHP DIURNO. AF_06/2015</v>
          </cell>
          <cell r="C5366" t="str">
            <v>CHP</v>
          </cell>
          <cell r="D5366" t="str">
            <v>ATRIBUÍDO SÃO PAULO</v>
          </cell>
          <cell r="E5366">
            <v>106.28</v>
          </cell>
        </row>
        <row r="5367">
          <cell r="A5367">
            <v>91031</v>
          </cell>
          <cell r="B5367" t="str">
            <v>CAMINHÃO TRUCADO (C/ TERCEIRO EIXO) ELETRÔNICO - POTÊNCIA 231CV - PBT = 22000KG - DIST. ENTRE EIXOS 5170 MM - INCLUI CARROCERIA FIXA ABERTA DE MADEIRA - CHP DIURNO. AF_06/2015</v>
          </cell>
          <cell r="C5367" t="str">
            <v>CHP</v>
          </cell>
          <cell r="D5367" t="str">
            <v>ATRIBUÍDO SÃO PAULO</v>
          </cell>
          <cell r="E5367">
            <v>266.35</v>
          </cell>
        </row>
        <row r="5368">
          <cell r="A5368">
            <v>91277</v>
          </cell>
          <cell r="B5368" t="str">
            <v>PLACA VIBRATÓRIA REVERSÍVEL COM MOTOR 4 TEMPOS A GASOLINA, FORÇA CENTRÍFUGA DE 25 KN (2500 KGF), POTÊNCIA 5,5 CV - CHP DIURNO. AF_08/2015</v>
          </cell>
          <cell r="C5368" t="str">
            <v>CHP</v>
          </cell>
          <cell r="D5368" t="str">
            <v>COEFICIENTE DE REPRESENTATIVIDADE</v>
          </cell>
          <cell r="E5368">
            <v>9.57</v>
          </cell>
        </row>
        <row r="5369">
          <cell r="A5369">
            <v>91283</v>
          </cell>
          <cell r="B5369" t="str">
            <v>CORTADORA DE PISO COM MOTOR 4 TEMPOS A GASOLINA, POTÊNCIA DE 13 HP, COM DISCO DE CORTE DIAMANTADO SEGMENTADO PARA CONCRETO, DIÂMETRO DE 350 MM, FURO DE 1" (14 X 1") - CHP DIURNO. AF_08/2015</v>
          </cell>
          <cell r="C5369" t="str">
            <v>CHP</v>
          </cell>
          <cell r="D5369" t="str">
            <v>COEFICIENTE DE REPRESENTATIVIDADE</v>
          </cell>
          <cell r="E5369">
            <v>10.06</v>
          </cell>
        </row>
        <row r="5370">
          <cell r="A5370">
            <v>91386</v>
          </cell>
          <cell r="B5370" t="str">
            <v>CAMINHÃO BASCULANTE 10 M3, TRUCADO CABINE SIMPLES, PESO BRUTO TOTAL 23.000 KG, CARGA ÚTIL MÁXIMA 15.935 KG, DISTÂNCIA ENTRE EIXOS 4,80 M, POTÊNCIA 230 CV INCLUSIVE CAÇAMBA METÁLICA - CHP DIURNO. AF_06/2014</v>
          </cell>
          <cell r="C5370" t="str">
            <v>CHP</v>
          </cell>
          <cell r="D5370" t="str">
            <v>ATRIBUÍDO SÃO PAULO</v>
          </cell>
          <cell r="E5370">
            <v>274.66</v>
          </cell>
        </row>
        <row r="5371">
          <cell r="A5371">
            <v>91533</v>
          </cell>
          <cell r="B5371" t="str">
            <v>COMPACTADOR DE SOLOS DE PERCUSSÃO (SOQUETE) COM MOTOR A GASOLINA 4 TEMPOS, POTÊNCIA 4 CV - CHP DIURNO. AF_08/2015</v>
          </cell>
          <cell r="C5371" t="str">
            <v>CHP</v>
          </cell>
          <cell r="D5371" t="str">
            <v>COEFICIENTE DE REPRESENTATIVIDADE</v>
          </cell>
          <cell r="E5371">
            <v>41.39</v>
          </cell>
        </row>
        <row r="5372">
          <cell r="A5372">
            <v>91634</v>
          </cell>
          <cell r="B5372" t="str">
            <v>GUINDAUTO HIDRÁULICO, CAPACIDADE MÁXIMA DE CARGA 6500 KG, MOMENTO MÁXIMO DE CARGA 5,8 TM, ALCANCE MÁXIMO HORIZONTAL 7,60 M, INCLUSIVE CAMINHÃO TOCO PBT 9.700 KG, POTÊNCIA DE 160 CV - CHP DIURNO. AF_08/2015</v>
          </cell>
          <cell r="C5372" t="str">
            <v>CHP</v>
          </cell>
          <cell r="D5372" t="str">
            <v>ATRIBUÍDO SÃO PAULO</v>
          </cell>
          <cell r="E5372">
            <v>240.12</v>
          </cell>
        </row>
        <row r="5373">
          <cell r="A5373">
            <v>91645</v>
          </cell>
          <cell r="B5373" t="str">
            <v>CAMINHÃO DE TRANSPORTE DE MATERIAL ASFÁLTICO 30.000 L, COM CAVALO MECÂNICO DE CAPACIDADE MÁXIMA DE TRAÇÃO COMBINADO DE 66.000 KG, POTÊNCIA 360 CV, INCLUSIVE TANQUE DE ASFALTO COM SERPENTINA - CHP DIURNO. AF_08/2015</v>
          </cell>
          <cell r="C5373" t="str">
            <v>CHP</v>
          </cell>
          <cell r="D5373" t="str">
            <v>ATRIBUÍDO SÃO PAULO</v>
          </cell>
          <cell r="E5373">
            <v>481.83</v>
          </cell>
        </row>
        <row r="5374">
          <cell r="A5374">
            <v>91692</v>
          </cell>
          <cell r="B5374" t="str">
            <v>SERRA CIRCULAR DE BANCADA COM MOTOR ELÉTRICO POTÊNCIA DE 5HP, COM COIFA PARA DISCO 10" - CHP DIURNO. AF_08/2015</v>
          </cell>
          <cell r="C5374" t="str">
            <v>CHP</v>
          </cell>
          <cell r="D5374" t="str">
            <v>COEFICIENTE DE REPRESENTATIVIDADE</v>
          </cell>
          <cell r="E5374">
            <v>34.94</v>
          </cell>
        </row>
        <row r="5375">
          <cell r="A5375">
            <v>92043</v>
          </cell>
          <cell r="B5375" t="str">
            <v>DISTRIBUIDOR DE AGREGADOS REBOCAVEL, CAPACIDADE 1,9 M³, LARGURA DE TRABALHO 3,66 M - CHP DIURNO. AF_11/2015</v>
          </cell>
          <cell r="C5375" t="str">
            <v>CHP</v>
          </cell>
          <cell r="D5375" t="str">
            <v>ATRIBUÍDO SÃO PAULO</v>
          </cell>
          <cell r="E5375">
            <v>13.19</v>
          </cell>
        </row>
        <row r="5376">
          <cell r="A5376">
            <v>92106</v>
          </cell>
          <cell r="B5376" t="str">
            <v>CAMINHÃO PARA EQUIPAMENTO DE LIMPEZA A SUCÇÃO, COM CAMINHÃO TRUCADO DE PESO BRUTO TOTAL 23000 KG, CARGA ÚTIL MÁXIMA 15935 KG, DISTÂNCIA ENTRE EIXOS 4,80 M, POTÊNCIA 230 CV, INCLUSIVE LIMPADORA A SUCÇÃO, TANQUE 12000 L - CHP DIURNO. AF_05/2023</v>
          </cell>
          <cell r="C5376" t="str">
            <v>CHP</v>
          </cell>
          <cell r="D5376" t="str">
            <v>ATRIBUÍDO SÃO PAULO</v>
          </cell>
          <cell r="E5376">
            <v>346.64</v>
          </cell>
        </row>
        <row r="5377">
          <cell r="A5377">
            <v>92112</v>
          </cell>
          <cell r="B5377" t="str">
            <v>PENEIRA ROTATIVA COM MOTOR ELÉTRICO TRIFÁSICO DE 2 CV, CILINDRO DE 1 M X 0,60 M, COM FUROS DE 3,17 MM - CHP DIURNO. AF_05/2023</v>
          </cell>
          <cell r="C5377" t="str">
            <v>CHP</v>
          </cell>
          <cell r="D5377" t="str">
            <v>COEFICIENTE DE REPRESENTATIVIDADE</v>
          </cell>
          <cell r="E5377">
            <v>3.86</v>
          </cell>
        </row>
        <row r="5378">
          <cell r="A5378">
            <v>92118</v>
          </cell>
          <cell r="B5378" t="str">
            <v>DOSADOR DE AREIA, CAPACIDADE DE 26 LITROS - CHP DIURNO. AF_05/2023</v>
          </cell>
          <cell r="C5378" t="str">
            <v>CHP</v>
          </cell>
          <cell r="D5378" t="str">
            <v>COEFICIENTE DE REPRESENTATIVIDADE</v>
          </cell>
          <cell r="E5378">
            <v>0.51</v>
          </cell>
        </row>
        <row r="5379">
          <cell r="A5379">
            <v>92138</v>
          </cell>
          <cell r="B5379" t="str">
            <v>CAMINHONETE COM MOTOR A DIESEL, POTÊNCIA 180 CV, CABINE DUPLA, 4X4 - CHP DIURNO. AF_11/2015</v>
          </cell>
          <cell r="C5379" t="str">
            <v>CHP</v>
          </cell>
          <cell r="D5379" t="str">
            <v>COEFICIENTE DE REPRESENTATIVIDADE</v>
          </cell>
          <cell r="E5379">
            <v>94.26</v>
          </cell>
        </row>
        <row r="5380">
          <cell r="A5380">
            <v>92145</v>
          </cell>
          <cell r="B5380" t="str">
            <v>CAMINHONETE CABINE SIMPLES COM MOTOR 1.6 FLEX, CÂMBIO MANUAL, POTÊNCIA 101/104 CV, 2 PORTAS - CHP DIURNO. AF_11/2015</v>
          </cell>
          <cell r="C5380" t="str">
            <v>CHP</v>
          </cell>
          <cell r="D5380" t="str">
            <v>COEFICIENTE DE REPRESENTATIVIDADE</v>
          </cell>
          <cell r="E5380">
            <v>72.79</v>
          </cell>
        </row>
        <row r="5381">
          <cell r="A5381">
            <v>92242</v>
          </cell>
          <cell r="B5381" t="str">
            <v>CAMINHÃO DE TRANSPORTE DE MATERIAL ASFÁLTICO 20.000 L, COM CAVALO MECÂNICO DE CAPACIDADE MÁXIMA DE TRAÇÃO COMBINADO DE 45.000 KG, POTÊNCIA 330 CV, INCLUSIVE TANQUE DE ASFALTO COM MAÇARICO - CHP DIURNO. AF_12/2015</v>
          </cell>
          <cell r="C5381" t="str">
            <v>CHP</v>
          </cell>
          <cell r="D5381" t="str">
            <v>ATRIBUÍDO SÃO PAULO</v>
          </cell>
          <cell r="E5381">
            <v>418.31</v>
          </cell>
        </row>
        <row r="5382">
          <cell r="A5382">
            <v>92716</v>
          </cell>
          <cell r="B5382" t="str">
            <v>APARELHO PARA CORTE E SOLDA OXI-ACETILENO SOBRE RODAS, INCLUSIVE CILINDROS E MAÇARICOS - CHP DIURNO. AF_05/2023</v>
          </cell>
          <cell r="C5382" t="str">
            <v>CHP</v>
          </cell>
          <cell r="D5382" t="str">
            <v>ATRIBUÍDO SÃO PAULO</v>
          </cell>
          <cell r="E5382">
            <v>82.13</v>
          </cell>
        </row>
        <row r="5383">
          <cell r="A5383">
            <v>92960</v>
          </cell>
          <cell r="B5383" t="str">
            <v>MÁQUINA EXTRUSORA DE CONCRETO PARA GUIAS E SARJETAS, MOTOR A DIESEL, POTÊNCIA 14 CV - CHP DIURNO. AF_12/2015</v>
          </cell>
          <cell r="C5383" t="str">
            <v>CHP</v>
          </cell>
          <cell r="D5383" t="str">
            <v>ATRIBUÍDO SÃO PAULO</v>
          </cell>
          <cell r="E5383">
            <v>19.73</v>
          </cell>
        </row>
        <row r="5384">
          <cell r="A5384">
            <v>92966</v>
          </cell>
          <cell r="B5384" t="str">
            <v>MARTELO PERFURADOR PNEUMÁTICO MANUAL, HASTE 25 X 75 MM, 21 KG - CHP DIURNO. AF_12/2015</v>
          </cell>
          <cell r="C5384" t="str">
            <v>CHP</v>
          </cell>
          <cell r="D5384" t="str">
            <v>COEFICIENTE DE REPRESENTATIVIDADE</v>
          </cell>
          <cell r="E5384">
            <v>32.35</v>
          </cell>
        </row>
        <row r="5385">
          <cell r="A5385">
            <v>93224</v>
          </cell>
          <cell r="B5385" t="str">
            <v>PERFURATRIZ COM TORRE METÁLICA PARA EXECUÇÃO DE ESTACA HÉLICE CONTÍNUA, PROFUNDIDADE MÁXIMA DE 32 M, DIÂMETRO MÁXIMO DE 1000 MM, POTÊNCIA INSTALADA DE 350 HP, MESA ROTATIVA COM TORQUE MÁXIMO DE 263 KNM - CHP DIURNO. AF_01/2016</v>
          </cell>
          <cell r="C5385" t="str">
            <v>CHP</v>
          </cell>
          <cell r="D5385" t="str">
            <v>COEFICIENTE DE REPRESENTATIVIDADE</v>
          </cell>
          <cell r="E5385">
            <v>1060.94</v>
          </cell>
        </row>
        <row r="5386">
          <cell r="A5386">
            <v>93233</v>
          </cell>
          <cell r="B5386" t="str">
            <v>BETONEIRA CAPACIDADE NOMINAL 400 L, CAPACIDADE DE MISTURA 310 L, MOTOR A GASOLINA POTÊNCIA 5,5 HP, SEM CARREGADOR - CHP DIURNO. AF_02/2016</v>
          </cell>
          <cell r="C5386" t="str">
            <v>CHP</v>
          </cell>
          <cell r="D5386" t="str">
            <v>COEFICIENTE DE REPRESENTATIVIDADE</v>
          </cell>
          <cell r="E5386">
            <v>5.54</v>
          </cell>
        </row>
        <row r="5387">
          <cell r="A5387">
            <v>93272</v>
          </cell>
          <cell r="B5387" t="str">
            <v>GRUA ASCENSIONAL, LANCA DE 30 M, CAPACIDADE DE 1,0 T A 30 M, ALTURA ATE 39 M - CHP DIURNO. AF_05/2023</v>
          </cell>
          <cell r="C5387" t="str">
            <v>CHP</v>
          </cell>
          <cell r="D5387" t="str">
            <v>ATRIBUÍDO SÃO PAULO</v>
          </cell>
          <cell r="E5387">
            <v>120.11</v>
          </cell>
        </row>
        <row r="5388">
          <cell r="A5388">
            <v>93281</v>
          </cell>
          <cell r="B5388" t="str">
            <v>GUINCHO ELÉTRICO DE COLUNA, CAPACIDADE 400 KG, COM MOTO FREIO, MOTOR TRIFÁSICO DE 1,25 CV - CHP DIURNO. AF_03/2016</v>
          </cell>
          <cell r="C5388" t="str">
            <v>CHP</v>
          </cell>
          <cell r="D5388" t="str">
            <v>COEFICIENTE DE REPRESENTATIVIDADE</v>
          </cell>
          <cell r="E5388">
            <v>30.96</v>
          </cell>
        </row>
        <row r="5389">
          <cell r="A5389">
            <v>93287</v>
          </cell>
          <cell r="B5389" t="str">
            <v>GUINDASTE HIDRÁULICO AUTOPROPELIDO, COM LANÇA TELESCÓPICA 40 M, CAPACIDADE MÁXIMA 60 T, POTÊNCIA 260 KW - CHP DIURNO. AF_03/2016</v>
          </cell>
          <cell r="C5389" t="str">
            <v>CHP</v>
          </cell>
          <cell r="D5389" t="str">
            <v>ATRIBUÍDO SÃO PAULO</v>
          </cell>
          <cell r="E5389">
            <v>356.6</v>
          </cell>
        </row>
        <row r="5390">
          <cell r="A5390">
            <v>93402</v>
          </cell>
          <cell r="B5390" t="str">
            <v>GUINDAUTO HIDRÁULICO, CAPACIDADE MÁXIMA DE CARGA 3300 KG, MOMENTO MÁXIMO DE CARGA 5,8 TM, ALCANCE MÁXIMO HORIZONTAL 7,60 M, INCLUSIVE CAMINHÃO TOCO PBT 16.000 KG, POTÊNCIA DE 189 CV - CHP DIURNO. AF_03/2016</v>
          </cell>
          <cell r="C5390" t="str">
            <v>CHP</v>
          </cell>
          <cell r="D5390" t="str">
            <v>ATRIBUÍDO SÃO PAULO</v>
          </cell>
          <cell r="E5390">
            <v>277.83</v>
          </cell>
        </row>
        <row r="5391">
          <cell r="A5391">
            <v>93408</v>
          </cell>
          <cell r="B5391" t="str">
            <v>MÁQUINA JATO DE PRESSAO PORTÁTIL, CAMARA DE 1 SAIDA, CAPACIDADE 280 L, DIAMETRO 670 MM, BICO DE JATO CURTO VENTURI DE 5/16 , MANGUEIRA DE 1 COM COMPRESSOR DE AR REBOCÁVEL 189 PCM E MOTOR DIESEL 63 CV - CHP DIURNO. AF_05/2023</v>
          </cell>
          <cell r="C5391" t="str">
            <v>CHP</v>
          </cell>
          <cell r="D5391" t="str">
            <v>ATRIBUÍDO SÃO PAULO</v>
          </cell>
          <cell r="E5391">
            <v>98.56</v>
          </cell>
        </row>
        <row r="5392">
          <cell r="A5392">
            <v>93415</v>
          </cell>
          <cell r="B5392" t="str">
            <v>GERADOR PORTÁTIL MONOFÁSICO, POTÊNCIA 5500 VA, MOTOR A GASOLINA, POTÊNCIA DO MOTOR 13 CV - CHP DIURNO. AF_03/2016</v>
          </cell>
          <cell r="C5392" t="str">
            <v>CHP</v>
          </cell>
          <cell r="D5392" t="str">
            <v>COEFICIENTE DE REPRESENTATIVIDADE</v>
          </cell>
          <cell r="E5392">
            <v>14.92</v>
          </cell>
        </row>
        <row r="5393">
          <cell r="A5393">
            <v>93421</v>
          </cell>
          <cell r="B5393" t="str">
            <v>GRUPO GERADOR REBOCÁVEL, POTÊNCIA 66 KVA, MOTOR A DIESEL - CHP DIURNO. AF_03/2016</v>
          </cell>
          <cell r="C5393" t="str">
            <v>CHP</v>
          </cell>
          <cell r="D5393" t="str">
            <v>COEFICIENTE DE REPRESENTATIVIDADE</v>
          </cell>
          <cell r="E5393">
            <v>80.4</v>
          </cell>
        </row>
        <row r="5394">
          <cell r="A5394">
            <v>93427</v>
          </cell>
          <cell r="B5394" t="str">
            <v>GRUPO GERADOR ESTACIONÁRIO, POTÊNCIA 150 KVA, MOTOR A DIESEL- CHP DIURNO. AF_03/2016</v>
          </cell>
          <cell r="C5394" t="str">
            <v>CHP</v>
          </cell>
          <cell r="D5394" t="str">
            <v>COEFICIENTE DE REPRESENTATIVIDADE</v>
          </cell>
          <cell r="E5394">
            <v>182.42</v>
          </cell>
        </row>
        <row r="5395">
          <cell r="A5395">
            <v>93433</v>
          </cell>
          <cell r="B5395" t="str">
            <v>USINA DE MISTURA ASFÁLTICA À QUENTE, TIPO CONTRA FLUXO, PROD 40 A 80 TON/HORA - CHP DIURNO. AF_05/2023</v>
          </cell>
          <cell r="C5395" t="str">
            <v>CHP</v>
          </cell>
          <cell r="D5395" t="str">
            <v>ATRIBUÍDO SÃO PAULO</v>
          </cell>
          <cell r="E5395">
            <v>2676.06</v>
          </cell>
        </row>
        <row r="5396">
          <cell r="A5396">
            <v>93439</v>
          </cell>
          <cell r="B5396" t="str">
            <v>USINA DE ASFALTO À FRIO, CAPACIDADE DE 40 A 60 TON/HORA, ELÉTRICA POTÊNCIA 30 CV - CHP DIURNO. AF_05/2023</v>
          </cell>
          <cell r="C5396" t="str">
            <v>CHP</v>
          </cell>
          <cell r="D5396" t="str">
            <v>ATRIBUÍDO SÃO PAULO</v>
          </cell>
          <cell r="E5396">
            <v>260.35</v>
          </cell>
        </row>
        <row r="5397">
          <cell r="A5397">
            <v>95121</v>
          </cell>
          <cell r="B5397" t="str">
            <v>USINA MISTURADORA DE SOLOS, CAPACIDADE DE 200 A 500 TON/H, POTENCIA 75KW - CHP DIURNO. AF_07/2016</v>
          </cell>
          <cell r="C5397" t="str">
            <v>CHP</v>
          </cell>
          <cell r="D5397" t="str">
            <v>ATRIBUÍDO SÃO PAULO</v>
          </cell>
          <cell r="E5397">
            <v>317.38</v>
          </cell>
        </row>
        <row r="5398">
          <cell r="A5398">
            <v>95127</v>
          </cell>
          <cell r="B5398" t="str">
            <v>DISTRIBUIDOR DE AGREGADOS AUTOPROPELIDO, CAP 3 M3, A DIESEL, POTÊNCIA 176CV - CHP DIURNO. AF_07/2016</v>
          </cell>
          <cell r="C5398" t="str">
            <v>CHP</v>
          </cell>
          <cell r="D5398" t="str">
            <v>ATRIBUÍDO SÃO PAULO</v>
          </cell>
          <cell r="E5398">
            <v>230.98</v>
          </cell>
        </row>
        <row r="5399">
          <cell r="A5399">
            <v>95133</v>
          </cell>
          <cell r="B5399" t="str">
            <v>MÁQUINA DEMARCADORA DE FAIXA DE TRÁFEGO À FRIO, AUTOPROPELIDA, POTÊNCIA 38 HP - CHP DIURNO. AF_07/2016</v>
          </cell>
          <cell r="C5399" t="str">
            <v>CHP</v>
          </cell>
          <cell r="D5399" t="str">
            <v>ATRIBUÍDO SÃO PAULO</v>
          </cell>
          <cell r="E5399">
            <v>190.32</v>
          </cell>
        </row>
        <row r="5400">
          <cell r="A5400">
            <v>95139</v>
          </cell>
          <cell r="B5400" t="str">
            <v>TALHA MANUAL DE CORRENTE, CAPACIDADE DE 2 TON. COM ELEVAÇÃO DE 3 M - CHP DIURNO. AF_07/2016</v>
          </cell>
          <cell r="C5400" t="str">
            <v>CHP</v>
          </cell>
          <cell r="D5400" t="str">
            <v>COLETADO</v>
          </cell>
          <cell r="E5400">
            <v>0.09</v>
          </cell>
        </row>
        <row r="5401">
          <cell r="A5401">
            <v>95212</v>
          </cell>
          <cell r="B5401" t="str">
            <v>GRUA ASCENCIONAL, LANCA DE 42 M, CAPACIDADE DE 1,5 T A 30 M, ALTURA ATE 39 M - CHP DIURNO. AF_05/2023</v>
          </cell>
          <cell r="C5401" t="str">
            <v>CHP</v>
          </cell>
          <cell r="D5401" t="str">
            <v>ATRIBUÍDO SÃO PAULO</v>
          </cell>
          <cell r="E5401">
            <v>130.1</v>
          </cell>
        </row>
        <row r="5402">
          <cell r="A5402">
            <v>95258</v>
          </cell>
          <cell r="B5402" t="str">
            <v>MARTELO DEMOLIDOR PNEUMÁTICO MANUAL, 32 KG - CHP DIURNO. AF_09/2016</v>
          </cell>
          <cell r="C5402" t="str">
            <v>CHP</v>
          </cell>
          <cell r="D5402" t="str">
            <v>COEFICIENTE DE REPRESENTATIVIDADE</v>
          </cell>
          <cell r="E5402">
            <v>31.91</v>
          </cell>
        </row>
        <row r="5403">
          <cell r="A5403">
            <v>95264</v>
          </cell>
          <cell r="B5403" t="str">
            <v>COMPACTADOR DE SOLOS DE PERCUSÃO (SOQUETE) COM MOTOR A GASOLINA, POTÊNCIA 3 CV - CHP DIURNO. AF_09/2016</v>
          </cell>
          <cell r="C5403" t="str">
            <v>CHP</v>
          </cell>
          <cell r="D5403" t="str">
            <v>COEFICIENTE DE REPRESENTATIVIDADE</v>
          </cell>
          <cell r="E5403">
            <v>6.5</v>
          </cell>
        </row>
        <row r="5404">
          <cell r="A5404">
            <v>95270</v>
          </cell>
          <cell r="B5404" t="str">
            <v>RÉGUA VIBRATÓRIA DUPLA PARA CONCRETO, PESO DE 60KG, COMPRIMENTO 4 M, COM MOTOR A GASOLINA, POTÊNCIA 5,5 HP - CHP DIURNO. AF_09/2016</v>
          </cell>
          <cell r="C5404" t="str">
            <v>CHP</v>
          </cell>
          <cell r="D5404" t="str">
            <v>ATRIBUÍDO SÃO PAULO</v>
          </cell>
          <cell r="E5404">
            <v>9.25</v>
          </cell>
        </row>
        <row r="5405">
          <cell r="A5405">
            <v>95276</v>
          </cell>
          <cell r="B5405" t="str">
            <v>POLIDORA DE PISO (POLITRIZ), PESO DE 100KG, DIÂMETRO 450 MM, MOTOR ELÉTRICO, POTÊNCIA 4 HP - CHP DIURNO. AF_05/2023</v>
          </cell>
          <cell r="C5405" t="str">
            <v>CHP</v>
          </cell>
          <cell r="D5405" t="str">
            <v>ATRIBUÍDO SÃO PAULO</v>
          </cell>
          <cell r="E5405">
            <v>3.35</v>
          </cell>
        </row>
        <row r="5406">
          <cell r="A5406">
            <v>95282</v>
          </cell>
          <cell r="B5406" t="str">
            <v>DESEMPENADEIRA DE CONCRETO, PESO DE 78 KG, 4 PÁS, MOTOR A GASOLINA, POTÊNCIA 5,5 HP - CHP DIURNO. AF_05/2023</v>
          </cell>
          <cell r="C5406" t="str">
            <v>CHP</v>
          </cell>
          <cell r="D5406" t="str">
            <v>ATRIBUÍDO SÃO PAULO</v>
          </cell>
          <cell r="E5406">
            <v>9.41</v>
          </cell>
        </row>
        <row r="5407">
          <cell r="A5407">
            <v>95620</v>
          </cell>
          <cell r="B5407" t="str">
            <v>PERFURATRIZ PNEUMATICA MANUAL DE PESO MEDIO, MARTELETE, 18KG, COMPRIMENTO MÁXIMO DE CURSO DE 6 M, DIAMETRO DO PISTAO DE 5,5 CM - CHP DIURNO. AF_11/2016</v>
          </cell>
          <cell r="C5407" t="str">
            <v>CHP</v>
          </cell>
          <cell r="D5407" t="str">
            <v>COEFICIENTE DE REPRESENTATIVIDADE</v>
          </cell>
          <cell r="E5407">
            <v>31.4</v>
          </cell>
        </row>
        <row r="5408">
          <cell r="A5408">
            <v>95631</v>
          </cell>
          <cell r="B5408" t="str">
            <v>ROLO COMPACTADOR VIBRATORIO TANDEM, ACO LISO, POTENCIA 125 HP, PESO SEM/COM LASTRO 10,20/11,65 T, LARGURA DE TRABALHO 1,73 M - CHP DIURNO. AF_11/2016</v>
          </cell>
          <cell r="C5408" t="str">
            <v>CHP</v>
          </cell>
          <cell r="D5408" t="str">
            <v>ATRIBUÍDO SÃO PAULO</v>
          </cell>
          <cell r="E5408">
            <v>248.25</v>
          </cell>
        </row>
        <row r="5409">
          <cell r="A5409">
            <v>95702</v>
          </cell>
          <cell r="B5409" t="str">
            <v>PERFURATRIZ MANUAL, TORQUE MAXIMO 55 KGF.M, POTENCIA 5 CV, COM DIAMETRO MAXIMO 8 1/2" - CHP DIURNO. AF_11/2016</v>
          </cell>
          <cell r="C5409" t="str">
            <v>CHP</v>
          </cell>
          <cell r="D5409" t="str">
            <v>COEFICIENTE DE REPRESENTATIVIDADE</v>
          </cell>
          <cell r="E5409">
            <v>45.81</v>
          </cell>
        </row>
        <row r="5410">
          <cell r="A5410">
            <v>95708</v>
          </cell>
          <cell r="B5410" t="str">
            <v>PERFURATRIZ SOBRE ESTEIRA, TORQUE MÁXIMO 600 KGF, POTÊNCIA ENTRE 50 E 60 HP, DIÂMETRO MÁXIMO 10 - CHP DIURNO. AF_11/2016</v>
          </cell>
          <cell r="C5410" t="str">
            <v>CHP</v>
          </cell>
          <cell r="D5410" t="str">
            <v>COEFICIENTE DE REPRESENTATIVIDADE</v>
          </cell>
          <cell r="E5410">
            <v>153.37</v>
          </cell>
        </row>
        <row r="5411">
          <cell r="A5411">
            <v>95714</v>
          </cell>
          <cell r="B5411" t="str">
            <v>ESCAVADEIRA HIDRAULICA SOBRE ESTEIRA, COM GARRA GIRATORIA DE MANDIBULAS, PESO OPERACIONAL ENTRE 22,00 E 25,50 TON, POTENCIA LIQUIDA ENTRE 150 E 160 HP - CHP DIURNO. AF_11/2016</v>
          </cell>
          <cell r="C5411" t="str">
            <v>CHP</v>
          </cell>
          <cell r="D5411" t="str">
            <v>COEFICIENTE DE REPRESENTATIVIDADE</v>
          </cell>
          <cell r="E5411">
            <v>270.96</v>
          </cell>
        </row>
        <row r="5412">
          <cell r="A5412">
            <v>95720</v>
          </cell>
          <cell r="B5412" t="str">
            <v>ESCAVADEIRA HIDRAULICA SOBRE ESTEIRA, EQUIPADA COM CLAMSHELL, COM CAPACIDADE DA CAÇAMBA ENTRE 1,20 E 1,50 M3, PESO OPERACIONAL ENTRE 20,00 E 22,00 TON, POTENCIA LIQUIDA ENTRE 150 E 160 HP - CHP DIURNO. AF_11/2016</v>
          </cell>
          <cell r="C5412" t="str">
            <v>CHP</v>
          </cell>
          <cell r="D5412" t="str">
            <v>COEFICIENTE DE REPRESENTATIVIDADE</v>
          </cell>
          <cell r="E5412">
            <v>265.77</v>
          </cell>
        </row>
        <row r="5413">
          <cell r="A5413">
            <v>95872</v>
          </cell>
          <cell r="B5413" t="str">
            <v>GRUPO GERADOR COM CARENAGEM, MOTOR DIESEL POTÊNCIA STANDART ENTRE 250 E 260 KVA - CHP DIURNO. AF_12/2016</v>
          </cell>
          <cell r="C5413" t="str">
            <v>CHP</v>
          </cell>
          <cell r="D5413" t="str">
            <v>COEFICIENTE DE REPRESENTATIVIDADE</v>
          </cell>
          <cell r="E5413">
            <v>309.29</v>
          </cell>
        </row>
        <row r="5414">
          <cell r="A5414">
            <v>96013</v>
          </cell>
          <cell r="B5414" t="str">
            <v>TRATOR DE PNEUS COM POTÊNCIA DE 122 CV, TRAÇÃO 4X4, COM VASSOURA MECÂNICA ACOPLADA - CHP DIURNO. AF_02/2017</v>
          </cell>
          <cell r="C5414" t="str">
            <v>CHP</v>
          </cell>
          <cell r="D5414" t="str">
            <v>ATRIBUÍDO SÃO PAULO</v>
          </cell>
          <cell r="E5414">
            <v>188.78</v>
          </cell>
        </row>
        <row r="5415">
          <cell r="A5415">
            <v>96020</v>
          </cell>
          <cell r="B5415" t="str">
            <v>TRATOR DE PNEUS COM POTÊNCIA DE 122 CV, TRAÇÃO 4X4, COM GRADE DE DISCOS ACOPLADA - CHP DIURNO. AF_02/2017</v>
          </cell>
          <cell r="C5415" t="str">
            <v>CHP</v>
          </cell>
          <cell r="D5415" t="str">
            <v>ATRIBUÍDO SÃO PAULO</v>
          </cell>
          <cell r="E5415">
            <v>188.28</v>
          </cell>
        </row>
        <row r="5416">
          <cell r="A5416">
            <v>96028</v>
          </cell>
          <cell r="B5416" t="str">
            <v>TRATOR DE PNEUS COM POTÊNCIA DE 85 CV, TRAÇÃO 4X4, COM GRADE DE DISCOS ACOPLADA - CHP DIURNO. AF_02/2017</v>
          </cell>
          <cell r="C5416" t="str">
            <v>CHP</v>
          </cell>
          <cell r="D5416" t="str">
            <v>ATRIBUÍDO SÃO PAULO</v>
          </cell>
          <cell r="E5416">
            <v>145.52</v>
          </cell>
        </row>
        <row r="5417">
          <cell r="A5417">
            <v>96035</v>
          </cell>
          <cell r="B5417" t="str">
            <v>CAMINHÃO BASCULANTE 10 M3, TRUCADO, POTÊNCIA 230 CV, INCLUSIVE CAÇAMBA METÁLICA, COM DISTRIBUIDOR DE AGREGADOS ACOPLADO - CHP DIURNO. AF_02/2017</v>
          </cell>
          <cell r="C5417" t="str">
            <v>CHP</v>
          </cell>
          <cell r="D5417" t="str">
            <v>ATRIBUÍDO SÃO PAULO</v>
          </cell>
          <cell r="E5417">
            <v>285.1</v>
          </cell>
        </row>
        <row r="5418">
          <cell r="A5418">
            <v>96157</v>
          </cell>
          <cell r="B5418" t="str">
            <v>TRATOR DE PNEUS COM POTÊNCIA DE 85 CV, TRAÇÃO 4X4, COM VASSOURA MECÂNICA ACOPLADA - CHP DIURNO. AF_03/2017</v>
          </cell>
          <cell r="C5418" t="str">
            <v>CHP</v>
          </cell>
          <cell r="D5418" t="str">
            <v>ATRIBUÍDO SÃO PAULO</v>
          </cell>
          <cell r="E5418">
            <v>146.02</v>
          </cell>
        </row>
        <row r="5419">
          <cell r="A5419">
            <v>96158</v>
          </cell>
          <cell r="B5419" t="str">
            <v>MINICARREGADEIRA SOBRE RODAS POTENCIA 47HP CAPACIDADE OPERACAO 646 KG, COM VASSOURA MECÂNICA ACOPLADA - CHP DIURNO. AF_03/2017</v>
          </cell>
          <cell r="C5419" t="str">
            <v>CHP</v>
          </cell>
          <cell r="D5419" t="str">
            <v>ATRIBUÍDO SÃO PAULO</v>
          </cell>
          <cell r="E5419">
            <v>153.16</v>
          </cell>
        </row>
        <row r="5420">
          <cell r="A5420">
            <v>96245</v>
          </cell>
          <cell r="B5420" t="str">
            <v>MINIESCAVADEIRA SOBRE ESTEIRAS, POTENCIA LIQUIDA DE *30* HP, PESO OPERACIONAL DE *3.500* KG - CHP DIURNO. AF_04/2017</v>
          </cell>
          <cell r="C5420" t="str">
            <v>CHP</v>
          </cell>
          <cell r="D5420" t="str">
            <v>ATRIBUÍDO SÃO PAULO</v>
          </cell>
          <cell r="E5420">
            <v>124.16</v>
          </cell>
        </row>
        <row r="5421">
          <cell r="A5421">
            <v>96463</v>
          </cell>
          <cell r="B5421" t="str">
            <v>ROLO COMPACTADOR DE PNEUS, ESTATICO, PRESSAO VARIAVEL, POTENCIA 110 HP, PESO SEM/COM LASTRO 10,8/27 T, LARGURA DE ROLAGEM 2,30 M - CHP DIURNO. AF_06/2017</v>
          </cell>
          <cell r="C5421" t="str">
            <v>CHP</v>
          </cell>
          <cell r="D5421" t="str">
            <v>ATRIBUÍDO SÃO PAULO</v>
          </cell>
          <cell r="E5421">
            <v>234.73</v>
          </cell>
        </row>
        <row r="5422">
          <cell r="A5422">
            <v>98764</v>
          </cell>
          <cell r="B5422" t="str">
            <v>INVERSOR DE SOLDA MONOFÁSICO DE 160 A, POTÊNCIA DE 5400 W, TENSÃO DE 220 V, PARA SOLDA COM ELETRODOS DE 2,0 A 4,0 MM E PROCESSO TIG - CHP DIURNO. AF_06/2018</v>
          </cell>
          <cell r="C5422" t="str">
            <v>CHP</v>
          </cell>
          <cell r="D5422" t="str">
            <v>COEFICIENTE DE REPRESENTATIVIDADE</v>
          </cell>
          <cell r="E5422">
            <v>4.53</v>
          </cell>
        </row>
        <row r="5423">
          <cell r="A5423">
            <v>99833</v>
          </cell>
          <cell r="B5423" t="str">
            <v>LAVADORA DE ALTA PRESSAO (LAVA-JATO) PARA AGUA FRIA, PRESSAO DE OPERACAO ENTRE 1400 E 1900 LIB/POL2, VAZAO MAXIMA ENTRE 400 E 700 L/H - CHP DIURNO. AF_05/2023</v>
          </cell>
          <cell r="C5423" t="str">
            <v>CHP</v>
          </cell>
          <cell r="D5423" t="str">
            <v>COEFICIENTE DE REPRESENTATIVIDADE</v>
          </cell>
          <cell r="E5423">
            <v>1.99</v>
          </cell>
        </row>
        <row r="5424">
          <cell r="A5424">
            <v>100641</v>
          </cell>
          <cell r="B5424" t="str">
            <v>USINA DE MISTURA ASFÁLTICA À QUENTE, TIPO CONTRA FLUXO, PROD 100 A 140 TON/HORA - CHP DIURNO. AF_12/2019</v>
          </cell>
          <cell r="C5424" t="str">
            <v>CHP</v>
          </cell>
          <cell r="D5424" t="str">
            <v>ATRIBUÍDO SÃO PAULO</v>
          </cell>
          <cell r="E5424">
            <v>4933.89</v>
          </cell>
        </row>
        <row r="5425">
          <cell r="A5425">
            <v>100647</v>
          </cell>
          <cell r="B5425" t="str">
            <v>USINA DE ASFALTO, TIPO GRAVIMÉTRICA, PROD 150 TON/HORA - CHP DIURNO. AF_12/2019</v>
          </cell>
          <cell r="C5425" t="str">
            <v>CHP</v>
          </cell>
          <cell r="D5425" t="str">
            <v>ATRIBUÍDO SÃO PAULO</v>
          </cell>
          <cell r="E5425">
            <v>6573.51</v>
          </cell>
        </row>
        <row r="5426">
          <cell r="A5426">
            <v>102275</v>
          </cell>
          <cell r="B5426" t="str">
            <v>MARTELO DEMOLIDOR ELÉTRICO, COM POTÊNCIA DE 2.000 W, 1.000 IMPACTOS POR MINUTO, PESO DE 30 KG - CHP DIURNO. AF_01/2021</v>
          </cell>
          <cell r="C5426" t="str">
            <v>CHP</v>
          </cell>
          <cell r="D5426" t="str">
            <v>COEFICIENTE DE REPRESENTATIVIDADE</v>
          </cell>
          <cell r="E5426">
            <v>32.1</v>
          </cell>
        </row>
        <row r="5427">
          <cell r="A5427">
            <v>104091</v>
          </cell>
          <cell r="B5427" t="str">
            <v>TERMOFUSORA PARA TUBOS E CONEXÕES EM PPR COM DIÂMETROS DE 20 A 63 MM, POTÊNCIA DE 800 W, TENSAO 220 V - CHP DIURNO. AF_05/2022</v>
          </cell>
          <cell r="C5427" t="str">
            <v>CHP</v>
          </cell>
          <cell r="D5427" t="str">
            <v>COEFICIENTE DE REPRESENTATIVIDADE</v>
          </cell>
          <cell r="E5427">
            <v>0.78</v>
          </cell>
        </row>
        <row r="5428">
          <cell r="A5428">
            <v>104097</v>
          </cell>
          <cell r="B5428" t="str">
            <v>TERMOFUSORA PARA TUBOS E CONEXÕES EM PPR COM DIÂMETROS DE 75 A 110 MM, POTÊNCIA DE *1100* W, TENSÃO 220 V - CHP DIURNO. AF_05/2022</v>
          </cell>
          <cell r="C5428" t="str">
            <v>CHP</v>
          </cell>
          <cell r="D5428" t="str">
            <v>COEFICIENTE DE REPRESENTATIVIDADE</v>
          </cell>
          <cell r="E5428">
            <v>1.09</v>
          </cell>
        </row>
        <row r="5429">
          <cell r="A5429">
            <v>5632</v>
          </cell>
          <cell r="B5429" t="str">
            <v>ESCAVADEIRA HIDRÁULICA SOBRE ESTEIRAS, CAÇAMBA 0,80 M3, PESO OPERACIONAL 17 T, POTENCIA BRUTA 111 HP - CHI DIURNO. AF_06/2014</v>
          </cell>
          <cell r="C5429" t="str">
            <v>CHI</v>
          </cell>
          <cell r="D5429" t="str">
            <v>COLETADO</v>
          </cell>
          <cell r="E5429">
            <v>97.15</v>
          </cell>
        </row>
        <row r="5430">
          <cell r="A5430">
            <v>5679</v>
          </cell>
          <cell r="B5430" t="str">
            <v>RETROESCAVADEIRA SOBRE RODAS COM CARREGADEIRA, TRAÇÃO 4X4, POTÊNCIA LÍQ. 88 HP, CAÇAMBA CARREG. CAP. MÍN. 1 M3, CAÇAMBA RETRO CAP. 0,26 M3, PESO OPERACIONAL MÍN. 6.674 KG, PROFUNDIDADE ESCAVAÇÃO MÁX. 4,37 M - CHI DIURNO. AF_06/2014</v>
          </cell>
          <cell r="C5430" t="str">
            <v>CHI</v>
          </cell>
          <cell r="D5430" t="str">
            <v>COEFICIENTE DE REPRESENTATIVIDADE</v>
          </cell>
          <cell r="E5430">
            <v>73.46</v>
          </cell>
        </row>
        <row r="5431">
          <cell r="A5431">
            <v>5681</v>
          </cell>
          <cell r="B5431" t="str">
            <v>RETROESCAVADEIRA SOBRE RODAS COM CARREGADEIRA, TRAÇÃO 4X2, POTÊNCIA LÍQ. 79 HP, CAÇAMBA CARREG. CAP. MÍN. 1 M3, CAÇAMBA RETRO CAP. 0,20 M3, PESO OPERACIONAL MÍN. 6.570 KG, PROFUNDIDADE ESCAVAÇÃO MÁX. 4,37 M - CHI DIURNO. AF_06/2014</v>
          </cell>
          <cell r="C5431" t="str">
            <v>CHI</v>
          </cell>
          <cell r="D5431" t="str">
            <v>COEFICIENTE DE REPRESENTATIVIDADE</v>
          </cell>
          <cell r="E5431">
            <v>69.48</v>
          </cell>
        </row>
        <row r="5432">
          <cell r="A5432">
            <v>5685</v>
          </cell>
          <cell r="B5432" t="str">
            <v>ROLO COMPACTADOR VIBRATÓRIO DE UM CILINDRO AÇO LISO, POTÊNCIA 80 HP, PESO OPERACIONAL MÁXIMO 8,1 T, IMPACTO DINÂMICO 16,15 / 9,5 T, LARGURA DE TRABALHO 1,68 M - CHI DIURNO. AF_06/2014</v>
          </cell>
          <cell r="C5432" t="str">
            <v>CHI</v>
          </cell>
          <cell r="D5432" t="str">
            <v>ATRIBUÍDO SÃO PAULO</v>
          </cell>
          <cell r="E5432">
            <v>74.39</v>
          </cell>
        </row>
        <row r="5433">
          <cell r="A5433">
            <v>5690</v>
          </cell>
          <cell r="B5433" t="str">
            <v>GRADE DE DISCO CONTROLE REMOTO REBOCÁVEL, COM 24 DISCOS 24 X 6 MM COM PNEUS PARA TRANSPORTE - CHI DIURNO. AF_06/2014</v>
          </cell>
          <cell r="C5433" t="str">
            <v>CHI</v>
          </cell>
          <cell r="D5433" t="str">
            <v>ATRIBUÍDO SÃO PAULO</v>
          </cell>
          <cell r="E5433">
            <v>4.39</v>
          </cell>
        </row>
        <row r="5434">
          <cell r="A5434">
            <v>5806</v>
          </cell>
          <cell r="B5434" t="str">
            <v>MOTOBOMBA CENTRÍFUGA, MOTOR A GASOLINA, POTÊNCIA 5,42 HP, BOCAIS 1 1/2" X 1", DIÂMETRO ROTOR 143 MM HM/Q = 6 MCA / 16,8 M3/H A 38 MCA / 6,6 M3/H - CHI DIURNO. AF_06/2014</v>
          </cell>
          <cell r="C5434" t="str">
            <v>CHI</v>
          </cell>
          <cell r="D5434" t="str">
            <v>COEFICIENTE DE REPRESENTATIVIDADE</v>
          </cell>
          <cell r="E5434">
            <v>0.23</v>
          </cell>
        </row>
        <row r="5435">
          <cell r="A5435">
            <v>5826</v>
          </cell>
          <cell r="B5435" t="str">
            <v>CAMINHÃO TOCO, PBT 16.000 KG, CARGA ÚTIL MÁX. 10.685 KG, DIST. ENTRE EIXOS 4,8 M, POTÊNCIA 189 CV, INCLUSIVE CARROCERIA FIXA ABERTA DE MADEIRA P/ TRANSPORTE GERAL DE CARGA SECA, DIMEN. APROX. 2,5 X 7,00 X 0,50 M - CHI DIURNO. AF_06/2014</v>
          </cell>
          <cell r="C5435" t="str">
            <v>CHI</v>
          </cell>
          <cell r="D5435" t="str">
            <v>ATRIBUÍDO SÃO PAULO</v>
          </cell>
          <cell r="E5435">
            <v>59.07</v>
          </cell>
        </row>
        <row r="5436">
          <cell r="A5436">
            <v>5829</v>
          </cell>
          <cell r="B5436" t="str">
            <v>USINA DE CONCRETO FIXA, CAPACIDADE NOMINAL DE 90 A 120 M3/H, SEM SILO - CHI DIURNO. AF_07/2016</v>
          </cell>
          <cell r="C5436" t="str">
            <v>CHI</v>
          </cell>
          <cell r="D5436" t="str">
            <v>ATRIBUÍDO SÃO PAULO</v>
          </cell>
          <cell r="E5436">
            <v>168.51</v>
          </cell>
        </row>
        <row r="5437">
          <cell r="A5437">
            <v>5837</v>
          </cell>
          <cell r="B5437" t="str">
            <v>VIBROACABADORA DE ASFALTO SOBRE ESTEIRAS, LARGURA DE PAVIMENTAÇÃO 1,90 M A 5,30 M, POTÊNCIA 105 HP CAPACIDADE 450 T/H - CHI DIURNO. AF_11/2014</v>
          </cell>
          <cell r="C5437" t="str">
            <v>CHI</v>
          </cell>
          <cell r="D5437" t="str">
            <v>ATRIBUÍDO SÃO PAULO</v>
          </cell>
          <cell r="E5437">
            <v>161.61</v>
          </cell>
        </row>
        <row r="5438">
          <cell r="A5438">
            <v>5841</v>
          </cell>
          <cell r="B5438" t="str">
            <v>VASSOURA MECÂNICA REBOCÁVEL COM ESCOVA CILÍNDRICA, LARGURA ÚTIL DE VARRIMENTO DE 2,44 M - CHI DIURNO. AF_06/2014</v>
          </cell>
          <cell r="C5438" t="str">
            <v>CHI</v>
          </cell>
          <cell r="D5438" t="str">
            <v>ATRIBUÍDO SÃO PAULO</v>
          </cell>
          <cell r="E5438">
            <v>5.03</v>
          </cell>
        </row>
        <row r="5439">
          <cell r="A5439">
            <v>5845</v>
          </cell>
          <cell r="B5439" t="str">
            <v>TRATOR DE PNEUS, POTÊNCIA 122 CV, TRAÇÃO 4X4, PESO COM LASTRO DE 4.510 KG - CHI DIURNO. AF_06/2014</v>
          </cell>
          <cell r="C5439" t="str">
            <v>CHI</v>
          </cell>
          <cell r="D5439" t="str">
            <v>ATRIBUÍDO SÃO PAULO</v>
          </cell>
          <cell r="E5439">
            <v>57.62</v>
          </cell>
        </row>
        <row r="5440">
          <cell r="A5440">
            <v>5849</v>
          </cell>
          <cell r="B5440" t="str">
            <v>TRATOR DE ESTEIRAS, POTÊNCIA 170 HP, PESO OPERACIONAL 19 T, CAÇAMBA 5,2 M3 - CHI DIURNO. AF_06/2014</v>
          </cell>
          <cell r="C5440" t="str">
            <v>CHI</v>
          </cell>
          <cell r="D5440" t="str">
            <v>ATRIBUÍDO SÃO PAULO</v>
          </cell>
          <cell r="E5440">
            <v>88.69</v>
          </cell>
        </row>
        <row r="5441">
          <cell r="A5441">
            <v>5853</v>
          </cell>
          <cell r="B5441" t="str">
            <v>TRATOR DE ESTEIRAS, POTÊNCIA 150 HP, PESO OPERACIONAL 16,7 T, COM RODA MOTRIZ ELEVADA E LÂMINA 3,18 M3 - CHI DIURNO. AF_06/2014</v>
          </cell>
          <cell r="C5441" t="str">
            <v>CHI</v>
          </cell>
          <cell r="D5441" t="str">
            <v>ATRIBUÍDO SÃO PAULO</v>
          </cell>
          <cell r="E5441">
            <v>89.03</v>
          </cell>
        </row>
        <row r="5442">
          <cell r="A5442">
            <v>5857</v>
          </cell>
          <cell r="B5442" t="str">
            <v>TRATOR DE ESTEIRAS, POTÊNCIA 347 HP, PESO OPERACIONAL 38,5 T, COM LÂMINA 8,70 M3 - CHI DIURNO. AF_06/2014</v>
          </cell>
          <cell r="C5442" t="str">
            <v>CHI</v>
          </cell>
          <cell r="D5442" t="str">
            <v>ATRIBUÍDO SÃO PAULO</v>
          </cell>
          <cell r="E5442">
            <v>215.44</v>
          </cell>
        </row>
        <row r="5443">
          <cell r="A5443">
            <v>5865</v>
          </cell>
          <cell r="B5443" t="str">
            <v>ROLO COMPACTADOR VIBRATÓRIO REBOCÁVEL, CILINDRO DE AÇO LISO, POTÊNCIA DE TRAÇÃO DE 65 CV, PESO 4,7 T, IMPACTO DINÂMICO 18,3 T, LARGURA DE TRABALHO 1,67 M - CHI DIURNO. AF_02/2016</v>
          </cell>
          <cell r="C5443" t="str">
            <v>CHI</v>
          </cell>
          <cell r="D5443" t="str">
            <v>ATRIBUÍDO SÃO PAULO</v>
          </cell>
          <cell r="E5443">
            <v>12.26</v>
          </cell>
        </row>
        <row r="5444">
          <cell r="A5444">
            <v>5869</v>
          </cell>
          <cell r="B5444" t="str">
            <v>ROLO COMPACTADOR VIBRATÓRIO TANDEM AÇO LISO, POTÊNCIA 58 HP, PESO SEM/COM LASTRO 6,5 / 9,4 T, LARGURA DE TRABALHO 1,2 M - CHI DIURNO. AF_06/2014</v>
          </cell>
          <cell r="C5444" t="str">
            <v>CHI</v>
          </cell>
          <cell r="D5444" t="str">
            <v>ATRIBUÍDO SÃO PAULO</v>
          </cell>
          <cell r="E5444">
            <v>83.66</v>
          </cell>
        </row>
        <row r="5445">
          <cell r="A5445">
            <v>5877</v>
          </cell>
          <cell r="B5445" t="str">
            <v>RETROESCAVADEIRA SOBRE RODAS COM CARREGADEIRA, TRAÇÃO 4X4, POTÊNCIA LÍQ. 72 HP, CAÇAMBA CARREG. CAP. MÍN. 0,79 M3, CAÇAMBA RETRO CAP. 0,18 M3, PESO OPERACIONAL MÍN. 7.140 KG, PROFUNDIDADE ESCAVAÇÃO MÁX. 4,50 M - CHI DIURNO. AF_06/2014</v>
          </cell>
          <cell r="C5445" t="str">
            <v>CHI</v>
          </cell>
          <cell r="D5445" t="str">
            <v>COLETADO</v>
          </cell>
          <cell r="E5445">
            <v>72.2</v>
          </cell>
        </row>
        <row r="5446">
          <cell r="A5446">
            <v>5881</v>
          </cell>
          <cell r="B5446" t="str">
            <v>ROLO COMPACTADOR VIBRATÓRIO PÉ DE CARNEIRO, OPERADO POR CONTROLE REMOTO, POTÊNCIA 12,5 KW, PESO OPERACIONAL 1,675 T, LARGURA DE TRABALHO 0,85 M - CHI DIURNO. AF_02/2016</v>
          </cell>
          <cell r="C5446" t="str">
            <v>CHI</v>
          </cell>
          <cell r="D5446" t="str">
            <v>ATRIBUÍDO SÃO PAULO</v>
          </cell>
          <cell r="E5446">
            <v>89.29</v>
          </cell>
        </row>
        <row r="5447">
          <cell r="A5447">
            <v>5884</v>
          </cell>
          <cell r="B5447" t="str">
            <v>USINA DE LAMA ASFÁLTICA, PROD 30 A 50 T/H, SILO DE AGREGADO 7 M3, RESERVATÓRIOS PARA EMULSÃO E ÁGUA DE 2,3 M3 CADA, MISTURADOR TIPO PUG MILL A SER MONTADO SOBRE CAMINHÃO - CHI DIURNO. AF_10/2014</v>
          </cell>
          <cell r="C5447" t="str">
            <v>CHI</v>
          </cell>
          <cell r="D5447" t="str">
            <v>ATRIBUÍDO SÃO PAULO</v>
          </cell>
          <cell r="E5447">
            <v>53.48</v>
          </cell>
        </row>
        <row r="5448">
          <cell r="A5448">
            <v>5892</v>
          </cell>
          <cell r="B5448" t="str">
            <v>CAMINHÃO TOCO, PESO BRUTO TOTAL 14.300 KG, CARGA ÚTIL MÁXIMA 9590 KG, DISTÂNCIA ENTRE EIXOS 4,76 M, POTÊNCIA 185 CV (NÃO INCLUI CARROCERIA) - CHI DIURNO. AF_06/2014</v>
          </cell>
          <cell r="C5448" t="str">
            <v>CHI</v>
          </cell>
          <cell r="D5448" t="str">
            <v>COEFICIENTE DE REPRESENTATIVIDADE</v>
          </cell>
          <cell r="E5448">
            <v>54.07</v>
          </cell>
        </row>
        <row r="5449">
          <cell r="A5449">
            <v>5896</v>
          </cell>
          <cell r="B5449" t="str">
            <v>CAMINHÃO TOCO, PESO BRUTO TOTAL 16.000 KG, CARGA ÚTIL MÁXIMA DE 10.685 KG, DISTÂNCIA ENTRE EIXOS 4,80 M, POTÊNCIA 189 CV EXCLUSIVE CARROCERIA - CHI DIURNO. AF_06/2014</v>
          </cell>
          <cell r="C5449" t="str">
            <v>CHI</v>
          </cell>
          <cell r="D5449" t="str">
            <v>COEFICIENTE DE REPRESENTATIVIDADE</v>
          </cell>
          <cell r="E5449">
            <v>56.91</v>
          </cell>
        </row>
        <row r="5450">
          <cell r="A5450">
            <v>5903</v>
          </cell>
          <cell r="B5450" t="str">
            <v>CAMINHÃO PIPA 10.000 L TRUCADO, PESO BRUTO TOTAL 23.000 KG, CARGA ÚTIL MÁXIMA 15.935 KG, DISTÂNCIA ENTRE EIXOS 4,8 M, POTÊNCIA 230 CV, INCLUSIVE TANQUE DE AÇO PARA TRANSPORTE DE ÁGUA - CHI DIURNO. AF_06/2014</v>
          </cell>
          <cell r="C5450" t="str">
            <v>CHI</v>
          </cell>
          <cell r="D5450" t="str">
            <v>ATRIBUÍDO SÃO PAULO</v>
          </cell>
          <cell r="E5450">
            <v>71.46</v>
          </cell>
        </row>
        <row r="5451">
          <cell r="A5451">
            <v>5911</v>
          </cell>
          <cell r="B5451" t="str">
            <v>ESPARGIDOR DE ASFALTO PRESSURIZADO COM TANQUE DE 2500 L, REBOCÁVEL COM MOTOR A GASOLINA POTÊNCIA 3,4 HP - CHI DIURNO. AF_07/2014</v>
          </cell>
          <cell r="C5451" t="str">
            <v>CHI</v>
          </cell>
          <cell r="D5451" t="str">
            <v>ATRIBUÍDO SÃO PAULO</v>
          </cell>
          <cell r="E5451">
            <v>26.52</v>
          </cell>
        </row>
        <row r="5452">
          <cell r="A5452">
            <v>5923</v>
          </cell>
          <cell r="B5452" t="str">
            <v>GRADE DE DISCO REBOCÁVEL COM 20 DISCOS 24" X 6 MM COM PNEUS PARA TRANSPORTE - CHI DIURNO. AF_06/2014</v>
          </cell>
          <cell r="C5452" t="str">
            <v>CHI</v>
          </cell>
          <cell r="D5452" t="str">
            <v>ATRIBUÍDO SÃO PAULO</v>
          </cell>
          <cell r="E5452">
            <v>3.44</v>
          </cell>
        </row>
        <row r="5453">
          <cell r="A5453">
            <v>5930</v>
          </cell>
          <cell r="B5453" t="str">
            <v>GUINDAUTO HIDRÁULICO, CAPACIDADE MÁXIMA DE CARGA 6200 KG, MOMENTO MÁXIMO DE CARGA 11,7 TM, ALCANCE MÁXIMO HORIZONTAL 9,70 M, INCLUSIVE CAMINHÃO TOCO PBT 16.000 KG, POTÊNCIA DE 189 CV - CHI DIURNO. AF_06/2014</v>
          </cell>
          <cell r="C5453" t="str">
            <v>CHI</v>
          </cell>
          <cell r="D5453" t="str">
            <v>ATRIBUÍDO SÃO PAULO</v>
          </cell>
          <cell r="E5453">
            <v>70.12</v>
          </cell>
        </row>
        <row r="5454">
          <cell r="A5454">
            <v>5934</v>
          </cell>
          <cell r="B5454" t="str">
            <v>MOTONIVELADORA POTÊNCIA BÁSICA LÍQUIDA (PRIMEIRA MARCHA) 125 HP, PESO BRUTO 13032 KG, LARGURA DA LÂMINA DE 3,7 M - CHI DIURNO. AF_06/2014</v>
          </cell>
          <cell r="C5454" t="str">
            <v>CHI</v>
          </cell>
          <cell r="D5454" t="str">
            <v>COEFICIENTE DE REPRESENTATIVIDADE</v>
          </cell>
          <cell r="E5454">
            <v>112.48</v>
          </cell>
        </row>
        <row r="5455">
          <cell r="A5455">
            <v>5942</v>
          </cell>
          <cell r="B5455" t="str">
            <v>PÁ CARREGADEIRA SOBRE RODAS, POTÊNCIA LÍQUIDA 128 HP, CAPACIDADE DA CAÇAMBA 1,7 A 2,8 M3, PESO OPERACIONAL 11632 KG - CHI DIURNO. AF_06/2014</v>
          </cell>
          <cell r="C5455" t="str">
            <v>CHI</v>
          </cell>
          <cell r="D5455" t="str">
            <v>COEFICIENTE DE REPRESENTATIVIDADE</v>
          </cell>
          <cell r="E5455">
            <v>85.81</v>
          </cell>
        </row>
        <row r="5456">
          <cell r="A5456">
            <v>5946</v>
          </cell>
          <cell r="B5456" t="str">
            <v>PÁ CARREGADEIRA SOBRE RODAS, POTÊNCIA 197 HP, CAPACIDADE DA CAÇAMBA 2,5 A 3,5 M3, PESO OPERACIONAL 18338 KG - CHI DIURNO. AF_06/2014</v>
          </cell>
          <cell r="C5456" t="str">
            <v>CHI</v>
          </cell>
          <cell r="D5456" t="str">
            <v>COEFICIENTE DE REPRESENTATIVIDADE</v>
          </cell>
          <cell r="E5456">
            <v>105.52</v>
          </cell>
        </row>
        <row r="5457">
          <cell r="A5457">
            <v>5952</v>
          </cell>
          <cell r="B5457" t="str">
            <v>MARTELETE OU ROMPEDOR PNEUMÁTICO MANUAL, 28 KG, COM SILENCIADOR - CHI DIURNO. AF_07/2016</v>
          </cell>
          <cell r="C5457" t="str">
            <v>CHI</v>
          </cell>
          <cell r="D5457" t="str">
            <v>COEFICIENTE DE REPRESENTATIVIDADE</v>
          </cell>
          <cell r="E5457">
            <v>30.67</v>
          </cell>
        </row>
        <row r="5458">
          <cell r="A5458">
            <v>5954</v>
          </cell>
          <cell r="B5458" t="str">
            <v>COMPRESSOR DE AR REBOCÁVEL, VAZÃO 189 PCM, PRESSÃO EFETIVA DE TRABALHO 102 PSI, MOTOR DIESEL, POTÊNCIA 63 CV - CHI DIURNO. AF_06/2015</v>
          </cell>
          <cell r="C5458" t="str">
            <v>CHI</v>
          </cell>
          <cell r="D5458" t="str">
            <v>ATRIBUÍDO SÃO PAULO</v>
          </cell>
          <cell r="E5458">
            <v>6.3</v>
          </cell>
        </row>
        <row r="5459">
          <cell r="A5459">
            <v>5961</v>
          </cell>
          <cell r="B5459" t="str">
            <v>CAMINHÃO BASCULANTE 6 M3, PESO BRUTO TOTAL 16.000 KG, CARGA ÚTIL MÁXIMA 13.071 KG, DISTÂNCIA ENTRE EIXOS 4,80 M, POTÊNCIA 230 CV INCLUSIVE CAÇAMBA METÁLICA - CHI DIURNO. AF_06/2014</v>
          </cell>
          <cell r="C5459" t="str">
            <v>CHI</v>
          </cell>
          <cell r="D5459" t="str">
            <v>ATRIBUÍDO SÃO PAULO</v>
          </cell>
          <cell r="E5459">
            <v>60.81</v>
          </cell>
        </row>
        <row r="5460">
          <cell r="A5460">
            <v>6260</v>
          </cell>
          <cell r="B5460" t="str">
            <v>CAMINHÃO PIPA 6.000 L, PESO BRUTO TOTAL 13.000 KG, DISTÂNCIA ENTRE EIXOS 4,80 M, POTÊNCIA 189 CV INCLUSIVE TANQUE DE AÇO PARA TRANSPORTE DE ÁGUA, CAPACIDADE 6 M3 - CHI DIURNO. AF_06/2014</v>
          </cell>
          <cell r="C5460" t="str">
            <v>CHI</v>
          </cell>
          <cell r="D5460" t="str">
            <v>ATRIBUÍDO SÃO PAULO</v>
          </cell>
          <cell r="E5460">
            <v>58.31</v>
          </cell>
        </row>
        <row r="5461">
          <cell r="A5461">
            <v>6880</v>
          </cell>
          <cell r="B5461" t="str">
            <v>ROLO COMPACTADOR DE PNEUS ESTÁTICO, PRESSÃO VARIÁVEL, POTÊNCIA 111 HP, PESO SEM/COM LASTRO 9,5 / 26 T, LARGURA DE TRABALHO 1,90 M - CHI DIURNO. AF_07/2014</v>
          </cell>
          <cell r="C5461" t="str">
            <v>CHI</v>
          </cell>
          <cell r="D5461" t="str">
            <v>ATRIBUÍDO SÃO PAULO</v>
          </cell>
          <cell r="E5461">
            <v>97.28</v>
          </cell>
        </row>
        <row r="5462">
          <cell r="A5462">
            <v>7031</v>
          </cell>
          <cell r="B5462" t="str">
            <v>TANQUE DE ASFALTO ESTACIONÁRIO COM SERPENTINA, CAPACIDADE 30.000 L - CHI DIURNO. AF_05/2023</v>
          </cell>
          <cell r="C5462" t="str">
            <v>CHI</v>
          </cell>
          <cell r="D5462" t="str">
            <v>ATRIBUÍDO SÃO PAULO</v>
          </cell>
          <cell r="E5462">
            <v>5.82</v>
          </cell>
        </row>
        <row r="5463">
          <cell r="A5463">
            <v>7043</v>
          </cell>
          <cell r="B5463" t="str">
            <v>MOTOBOMBA TRASH (PARA ÁGUA SUJA) AUTO ESCORVANTE, MOTOR GASOLINA DE 6,41 HP, DIÂMETROS DE SUCÇÃO X RECALQUE: 3" X 3", HM/Q = 10 MCA / 60 M3/H A 23 MCA / 0 M3/H - CHI DIURNO. AF_10/2014</v>
          </cell>
          <cell r="C5463" t="str">
            <v>CHI</v>
          </cell>
          <cell r="D5463" t="str">
            <v>COEFICIENTE DE REPRESENTATIVIDADE</v>
          </cell>
          <cell r="E5463">
            <v>0.29</v>
          </cell>
        </row>
        <row r="5464">
          <cell r="A5464">
            <v>7050</v>
          </cell>
          <cell r="B5464" t="str">
            <v>ROLO COMPACTADOR PE DE CARNEIRO VIBRATORIO, POTENCIA 125 HP, PESO OPERACIONAL SEM/COM LASTRO 11,95 / 13,30 T, IMPACTO DINAMICO 38,5 / 22,5 T, LARGURA DE TRABALHO 2,15 M - CHI DIURNO. AF_06/2014</v>
          </cell>
          <cell r="C5464" t="str">
            <v>CHI</v>
          </cell>
          <cell r="D5464" t="str">
            <v>ATRIBUÍDO SÃO PAULO</v>
          </cell>
          <cell r="E5464">
            <v>90.17</v>
          </cell>
        </row>
        <row r="5465">
          <cell r="A5465">
            <v>67827</v>
          </cell>
          <cell r="B5465" t="str">
            <v>CAMINHÃO BASCULANTE 6 M3 TOCO, PESO BRUTO TOTAL 16.000 KG, CARGA ÚTIL MÁXIMA 11.130 KG, DISTÂNCIA ENTRE EIXOS 5,36 M, POTÊNCIA 185 CV, INCLUSIVE CAÇAMBA METÁLICA - CHI DIURNO. AF_06/2014</v>
          </cell>
          <cell r="C5465" t="str">
            <v>CHI</v>
          </cell>
          <cell r="D5465" t="str">
            <v>ATRIBUÍDO SÃO PAULO</v>
          </cell>
          <cell r="E5465">
            <v>62.07</v>
          </cell>
        </row>
        <row r="5466">
          <cell r="A5466">
            <v>73395</v>
          </cell>
          <cell r="B5466" t="str">
            <v>GRUPO GERADOR ESTACIONÁRIO, MOTOR DIESEL POTÊNCIA 170 KVA - CHI DIURNO. AF_02/2016</v>
          </cell>
          <cell r="C5466" t="str">
            <v>CHI</v>
          </cell>
          <cell r="D5466" t="str">
            <v>COEFICIENTE DE REPRESENTATIVIDADE</v>
          </cell>
          <cell r="E5466">
            <v>9.6</v>
          </cell>
        </row>
        <row r="5467">
          <cell r="A5467">
            <v>83766</v>
          </cell>
          <cell r="B5467" t="str">
            <v>GRUPO DE SOLDAGEM COM GERADOR A DIESEL 60 CV PARA SOLDA ELÉTRICA, SOBRE 04 RODAS, COM MOTOR 4 CILINDROS 600 A - CHI DIURNO. AF_02/2016</v>
          </cell>
          <cell r="C5467" t="str">
            <v>CHI</v>
          </cell>
          <cell r="D5467" t="str">
            <v>COEFICIENTE DE REPRESENTATIVIDADE</v>
          </cell>
          <cell r="E5467">
            <v>39.94</v>
          </cell>
        </row>
        <row r="5468">
          <cell r="A5468">
            <v>84013</v>
          </cell>
          <cell r="B5468" t="str">
            <v>ESCAVADEIRA HIDRÁULICA SOBRE ESTEIRAS, CAÇAMBA 0,80 M3, PESO OPERACIONAL 17,8 T, POTÊNCIA LÍQUIDA 110 HP - CHI DIURNO. AF_10/2014</v>
          </cell>
          <cell r="C5468" t="str">
            <v>CHI</v>
          </cell>
          <cell r="D5468" t="str">
            <v>COEFICIENTE DE REPRESENTATIVIDADE</v>
          </cell>
          <cell r="E5468">
            <v>94.41</v>
          </cell>
        </row>
        <row r="5469">
          <cell r="A5469">
            <v>87446</v>
          </cell>
          <cell r="B5469" t="str">
            <v>BETONEIRA CAPACIDADE NOMINAL 400 L, CAPACIDADE DE MISTURA 310 L, MOTOR A DIESEL POTÊNCIA 5,0 HP, SEM CARREGADOR - CHI DIURNO. AF_05/2023</v>
          </cell>
          <cell r="C5469" t="str">
            <v>CHI</v>
          </cell>
          <cell r="D5469" t="str">
            <v>COEFICIENTE DE REPRESENTATIVIDADE</v>
          </cell>
          <cell r="E5469">
            <v>0.59</v>
          </cell>
        </row>
        <row r="5470">
          <cell r="A5470">
            <v>88392</v>
          </cell>
          <cell r="B5470" t="str">
            <v>MISTURADOR DE ARGAMASSA, EIXO HORIZONTAL, CAPACIDADE DE MISTURA 300 KG, MOTOR ELÉTRICO POTÊNCIA 5 CV - CHI DIURNO. AF_05/2023</v>
          </cell>
          <cell r="C5470" t="str">
            <v>CHI</v>
          </cell>
          <cell r="D5470" t="str">
            <v>COEFICIENTE DE REPRESENTATIVIDADE</v>
          </cell>
          <cell r="E5470">
            <v>1.16</v>
          </cell>
        </row>
        <row r="5471">
          <cell r="A5471">
            <v>88398</v>
          </cell>
          <cell r="B5471" t="str">
            <v>MISTURADOR DE ARGAMASSA, EIXO HORIZONTAL, CAPACIDADE DE MISTURA 600 KG, MOTOR ELÉTRICO POTÊNCIA 7,5 CV - CHI DIURNO. AF_05/2023</v>
          </cell>
          <cell r="C5471" t="str">
            <v>CHI</v>
          </cell>
          <cell r="D5471" t="str">
            <v>COEFICIENTE DE REPRESENTATIVIDADE</v>
          </cell>
          <cell r="E5471">
            <v>1.38</v>
          </cell>
        </row>
        <row r="5472">
          <cell r="A5472">
            <v>88404</v>
          </cell>
          <cell r="B5472" t="str">
            <v>MISTURADOR DE ARGAMASSA, EIXO HORIZONTAL, CAPACIDADE DE MISTURA 160 KG, MOTOR ELÉTRICO POTÊNCIA 3 CV - CHI DIURNO. AF_05/2023</v>
          </cell>
          <cell r="C5472" t="str">
            <v>CHI</v>
          </cell>
          <cell r="D5472" t="str">
            <v>COEFICIENTE DE REPRESENTATIVIDADE</v>
          </cell>
          <cell r="E5472">
            <v>1.09</v>
          </cell>
        </row>
        <row r="5473">
          <cell r="A5473">
            <v>88430</v>
          </cell>
          <cell r="B5473" t="str">
            <v>PROJETOR DE ARGAMASSA, CAPACIDADE DE PROJEÇÃO 1,5 M3/H, ALCANCE DE 30 ATÉ 60 M, MOTOR ELÉTRICO POTÊNCIA 7,5 HP - CHI DIURNO. AF_06/2014</v>
          </cell>
          <cell r="C5473" t="str">
            <v>CHI</v>
          </cell>
          <cell r="D5473" t="str">
            <v>COEFICIENTE DE REPRESENTATIVIDADE</v>
          </cell>
          <cell r="E5473">
            <v>7.57</v>
          </cell>
        </row>
        <row r="5474">
          <cell r="A5474">
            <v>88438</v>
          </cell>
          <cell r="B5474" t="str">
            <v>PROJETOR DE ARGAMASSA, CAPACIDADE DE PROJEÇÃO 2 M3/H, ALCANCE ATÉ 50 M, MOTOR ELÉTRICO POTÊNCIA 7,5 HP - CHI DIURNO. AF_06/2014</v>
          </cell>
          <cell r="C5474" t="str">
            <v>CHI</v>
          </cell>
          <cell r="D5474" t="str">
            <v>COEFICIENTE DE REPRESENTATIVIDADE</v>
          </cell>
          <cell r="E5474">
            <v>10.03</v>
          </cell>
        </row>
        <row r="5475">
          <cell r="A5475">
            <v>88831</v>
          </cell>
          <cell r="B5475" t="str">
            <v>BETONEIRA CAPACIDADE NOMINAL DE 400 L, CAPACIDADE DE MISTURA 280 L, MOTOR ELÉTRICO TRIFÁSICO POTÊNCIA DE 2 CV, SEM CARREGADOR - CHI DIURNO. AF_05/2023</v>
          </cell>
          <cell r="C5475" t="str">
            <v>CHI</v>
          </cell>
          <cell r="D5475" t="str">
            <v>COLETADO</v>
          </cell>
          <cell r="E5475">
            <v>0.43</v>
          </cell>
        </row>
        <row r="5476">
          <cell r="A5476">
            <v>88844</v>
          </cell>
          <cell r="B5476" t="str">
            <v>TRATOR DE ESTEIRAS, POTÊNCIA 125 HP, PESO OPERACIONAL 12,9 T, COM LÂMINA 2,7 M3 - CHI DIURNO. AF_10/2014</v>
          </cell>
          <cell r="C5476" t="str">
            <v>CHI</v>
          </cell>
          <cell r="D5476" t="str">
            <v>ATRIBUÍDO SÃO PAULO</v>
          </cell>
          <cell r="E5476">
            <v>78.33</v>
          </cell>
        </row>
        <row r="5477">
          <cell r="A5477">
            <v>88908</v>
          </cell>
          <cell r="B5477" t="str">
            <v>ESCAVADEIRA HIDRÁULICA SOBRE ESTEIRAS, CAÇAMBA 1,20 M3, PESO OPERACIONAL 21 T, POTÊNCIA BRUTA 155 HP - CHI DIURNO. AF_06/2014</v>
          </cell>
          <cell r="C5477" t="str">
            <v>CHI</v>
          </cell>
          <cell r="D5477" t="str">
            <v>COEFICIENTE DE REPRESENTATIVIDADE</v>
          </cell>
          <cell r="E5477">
            <v>103.86</v>
          </cell>
        </row>
        <row r="5478">
          <cell r="A5478">
            <v>89022</v>
          </cell>
          <cell r="B5478" t="str">
            <v>BOMBA SUBMERSÍVEL ELÉTRICA TRIFÁSICA, POTÊNCIA 2,96 HP, Ø ROTOR 144 MM SEMI-ABERTO, BOCAL DE SAÍDA Ø 2, HM/Q = 2 MCA / 38,8 M3/H A 28 MCA / 5 M3/H - CHI DIURNO. AF_06/2014</v>
          </cell>
          <cell r="C5478" t="str">
            <v>CHI</v>
          </cell>
          <cell r="D5478" t="str">
            <v>COEFICIENTE DE REPRESENTATIVIDADE</v>
          </cell>
          <cell r="E5478">
            <v>0.33</v>
          </cell>
        </row>
        <row r="5479">
          <cell r="A5479">
            <v>89027</v>
          </cell>
          <cell r="B5479" t="str">
            <v>TANQUE DE ASFALTO ESTACIONÁRIO COM MAÇARICO, CAPACIDADE 20.000 L - CHI DIURNO. AF_05/2023</v>
          </cell>
          <cell r="C5479" t="str">
            <v>CHI</v>
          </cell>
          <cell r="D5479" t="str">
            <v>ATRIBUÍDO SÃO PAULO</v>
          </cell>
          <cell r="E5479">
            <v>4.74</v>
          </cell>
        </row>
        <row r="5480">
          <cell r="A5480">
            <v>89031</v>
          </cell>
          <cell r="B5480" t="str">
            <v>TRATOR DE ESTEIRAS, POTÊNCIA 100 HP, PESO OPERACIONAL 9,4 T, COM LÂMINA 2,19 M3 - CHI DIURNO. AF_06/2014</v>
          </cell>
          <cell r="C5480" t="str">
            <v>CHI</v>
          </cell>
          <cell r="D5480" t="str">
            <v>ATRIBUÍDO SÃO PAULO</v>
          </cell>
          <cell r="E5480">
            <v>76.33</v>
          </cell>
        </row>
        <row r="5481">
          <cell r="A5481">
            <v>89036</v>
          </cell>
          <cell r="B5481" t="str">
            <v>TRATOR DE PNEUS, POTÊNCIA 85 CV, TRAÇÃO 4X4, PESO COM LASTRO DE 4.675 KG - CHI DIURNO. AF_06/2014</v>
          </cell>
          <cell r="C5481" t="str">
            <v>CHI</v>
          </cell>
          <cell r="D5481" t="str">
            <v>ATRIBUÍDO SÃO PAULO</v>
          </cell>
          <cell r="E5481">
            <v>51.14</v>
          </cell>
        </row>
        <row r="5482">
          <cell r="A5482">
            <v>89218</v>
          </cell>
          <cell r="B5482" t="str">
            <v>BATE-ESTACAS POR GRAVIDADE, POTÊNCIA DE 160 HP, PESO DO MARTELO ATÉ 3 TONELADAS - CHI DIURNO. AF_11/2014</v>
          </cell>
          <cell r="C5482" t="str">
            <v>CHI</v>
          </cell>
          <cell r="D5482" t="str">
            <v>ATRIBUÍDO SÃO PAULO</v>
          </cell>
          <cell r="E5482">
            <v>96.15</v>
          </cell>
        </row>
        <row r="5483">
          <cell r="A5483">
            <v>89226</v>
          </cell>
          <cell r="B5483" t="str">
            <v>BETONEIRA CAPACIDADE NOMINAL DE 600 L, CAPACIDADE DE MISTURA 360 L, MOTOR ELÉTRICO TRIFÁSICO POTÊNCIA DE 4 CV, SEM CARREGADOR - CHI DIURNO. AF_05/2023</v>
          </cell>
          <cell r="C5483" t="str">
            <v>CHI</v>
          </cell>
          <cell r="D5483" t="str">
            <v>COEFICIENTE DE REPRESENTATIVIDADE</v>
          </cell>
          <cell r="E5483">
            <v>1.78</v>
          </cell>
        </row>
        <row r="5484">
          <cell r="A5484">
            <v>89235</v>
          </cell>
          <cell r="B5484" t="str">
            <v>FRESADORA DE ASFALTO A FRIO SOBRE RODAS, LARGURA FRESAGEM DE 1,0 M, POTÊNCIA 208 HP - CHI DIURNO. AF_11/2014</v>
          </cell>
          <cell r="C5484" t="str">
            <v>CHI</v>
          </cell>
          <cell r="D5484" t="str">
            <v>ATRIBUÍDO SÃO PAULO</v>
          </cell>
          <cell r="E5484">
            <v>205.61</v>
          </cell>
        </row>
        <row r="5485">
          <cell r="A5485">
            <v>89243</v>
          </cell>
          <cell r="B5485" t="str">
            <v>FRESADORA DE ASFALTO A FRIO SOBRE RODAS, LARGURA FRESAGEM DE 2,0 M, POTÊNCIA 550 HP - CHI DIURNO. AF_11/2014</v>
          </cell>
          <cell r="C5485" t="str">
            <v>CHI</v>
          </cell>
          <cell r="D5485" t="str">
            <v>ATRIBUÍDO SÃO PAULO</v>
          </cell>
          <cell r="E5485">
            <v>433.78</v>
          </cell>
        </row>
        <row r="5486">
          <cell r="A5486">
            <v>89251</v>
          </cell>
          <cell r="B5486" t="str">
            <v>RECICLADORA DE ASFALTO A FRIO SOBRE RODAS, LARGURA FRESAGEM DE 2,0 M, POTÊNCIA 422 HP - CHI DIURNO. AF_11/2014</v>
          </cell>
          <cell r="C5486" t="str">
            <v>CHI</v>
          </cell>
          <cell r="D5486" t="str">
            <v>ATRIBUÍDO SÃO PAULO</v>
          </cell>
          <cell r="E5486">
            <v>381.49</v>
          </cell>
        </row>
        <row r="5487">
          <cell r="A5487">
            <v>89258</v>
          </cell>
          <cell r="B5487" t="str">
            <v>VIBROACABADORA DE ASFALTO SOBRE ESTEIRAS, LARGURA DE PAVIMENTAÇÃO 2,13 M A 4,55 M, POTÊNCIA 100 HP, CAPACIDADE 400 T/H - CHI DIURNO. AF_11/2014</v>
          </cell>
          <cell r="C5487" t="str">
            <v>CHI</v>
          </cell>
          <cell r="D5487" t="str">
            <v>ATRIBUÍDO SÃO PAULO</v>
          </cell>
          <cell r="E5487">
            <v>138.72</v>
          </cell>
        </row>
        <row r="5488">
          <cell r="A5488">
            <v>89273</v>
          </cell>
          <cell r="B5488" t="str">
            <v>GUINDASTE HIDRÁULICO AUTOPROPELIDO, COM LANÇA TELESCÓPICA 28,80 M, CAPACIDADE MÁXIMA 30 T, POTÊNCIA 97 KW, TRAÇÃO 4 X 4 - CHI DIURNO. AF_11/2014</v>
          </cell>
          <cell r="C5488" t="str">
            <v>CHI</v>
          </cell>
          <cell r="D5488" t="str">
            <v>ATRIBUÍDO SÃO PAULO</v>
          </cell>
          <cell r="E5488">
            <v>119.1</v>
          </cell>
        </row>
        <row r="5489">
          <cell r="A5489">
            <v>89279</v>
          </cell>
          <cell r="B5489" t="str">
            <v>BETONEIRA CAPACIDADE NOMINAL DE 600 L, CAPACIDADE DE MISTURA 440 L, MOTOR A DIESEL POTÊNCIA 10 HP, COM CARREGADOR - CHI DIURNO. AF_05/2023</v>
          </cell>
          <cell r="C5489" t="str">
            <v>CHI</v>
          </cell>
          <cell r="D5489" t="str">
            <v>COEFICIENTE DE REPRESENTATIVIDADE</v>
          </cell>
          <cell r="E5489">
            <v>2.17</v>
          </cell>
        </row>
        <row r="5490">
          <cell r="A5490">
            <v>89877</v>
          </cell>
          <cell r="B5490" t="str">
            <v>CAMINHÃO BASCULANTE 14 M3, COM CAVALO MECÂNICO DE CAPACIDADE MÁXIMA DE TRAÇÃO COMBINADO DE 36000 KG, POTÊNCIA 286 CV, INCLUSIVE SEMIREBOQUE COM CAÇAMBA METÁLICA - CHI DIURNO. AF_12/2014</v>
          </cell>
          <cell r="C5490" t="str">
            <v>CHI</v>
          </cell>
          <cell r="D5490" t="str">
            <v>ATRIBUÍDO SÃO PAULO</v>
          </cell>
          <cell r="E5490">
            <v>82.88</v>
          </cell>
        </row>
        <row r="5491">
          <cell r="A5491">
            <v>89884</v>
          </cell>
          <cell r="B5491" t="str">
            <v>CAMINHÃO BASCULANTE 18 M3, COM CAVALO MECÂNICO DE CAPACIDADE MÁXIMA DE TRAÇÃO COMBINADO DE 45000 KG, POTÊNCIA 330 CV, INCLUSIVE SEMIREBOQUE COM CAÇAMBA METÁLICA - CHI DIURNO. AF_12/2014</v>
          </cell>
          <cell r="C5491" t="str">
            <v>CHI</v>
          </cell>
          <cell r="D5491" t="str">
            <v>ATRIBUÍDO SÃO PAULO</v>
          </cell>
          <cell r="E5491">
            <v>86.41</v>
          </cell>
        </row>
        <row r="5492">
          <cell r="A5492">
            <v>90587</v>
          </cell>
          <cell r="B5492" t="str">
            <v>VIBRADOR DE IMERSÃO, DIÂMETRO DE PONTEIRA 45MM, MOTOR ELÉTRICO TRIFÁSICO POTÊNCIA DE 2 CV - CHI DIURNO. AF_06/2015</v>
          </cell>
          <cell r="C5492" t="str">
            <v>CHI</v>
          </cell>
          <cell r="D5492" t="str">
            <v>COEFICIENTE DE REPRESENTATIVIDADE</v>
          </cell>
          <cell r="E5492">
            <v>0.51</v>
          </cell>
        </row>
        <row r="5493">
          <cell r="A5493">
            <v>90626</v>
          </cell>
          <cell r="B5493" t="str">
            <v>PERFURATRIZ MANUAL, TORQUE MÁXIMO 83 N.M, POTÊNCIA 5 CV, COM DIÂMETRO MÁXIMO 4" - CHI DIURNO. AF_06/2015</v>
          </cell>
          <cell r="C5493" t="str">
            <v>CHI</v>
          </cell>
          <cell r="D5493" t="str">
            <v>COEFICIENTE DE REPRESENTATIVIDADE</v>
          </cell>
          <cell r="E5493">
            <v>2.08</v>
          </cell>
        </row>
        <row r="5494">
          <cell r="A5494">
            <v>90632</v>
          </cell>
          <cell r="B5494" t="str">
            <v>PERFURATRIZ SOBRE ESTEIRA, TORQUE MÁXIMO 600 KGF, PESO MÉDIO 1000 KG, POTÊNCIA 20 HP, DIÂMETRO MÁXIMO 10" - CHI DIURNO. AF_06/2015</v>
          </cell>
          <cell r="C5494" t="str">
            <v>CHI</v>
          </cell>
          <cell r="D5494" t="str">
            <v>COEFICIENTE DE REPRESENTATIVIDADE</v>
          </cell>
          <cell r="E5494">
            <v>94.39</v>
          </cell>
        </row>
        <row r="5495">
          <cell r="A5495">
            <v>90638</v>
          </cell>
          <cell r="B5495" t="str">
            <v>MISTURADOR DUPLO HORIZONTAL DE ALTA TURBULÊNCIA, CAPACIDADE / VOLUME 2 X 500 LITROS, MOTORES ELÉTRICOS MÍNIMO 5 CV CADA, PARA NATA CIMENTO, ARGAMASSA E OUTROS - CHI DIURNO. AF_06/2015</v>
          </cell>
          <cell r="C5495" t="str">
            <v>CHI</v>
          </cell>
          <cell r="D5495" t="str">
            <v>COEFICIENTE DE REPRESENTATIVIDADE</v>
          </cell>
          <cell r="E5495">
            <v>5.82</v>
          </cell>
        </row>
        <row r="5496">
          <cell r="A5496">
            <v>90644</v>
          </cell>
          <cell r="B5496" t="str">
            <v>BOMBA TRIPLEX, PARA INJEÇÃO DE NATA DE CIMENTO, VAZÃO MÁXIMA DE 100 LITROS/MINUTO, PRESSÃO MÁXIMA DE 70 BAR - CHI DIURNO. AF_06/2015</v>
          </cell>
          <cell r="C5496" t="str">
            <v>CHI</v>
          </cell>
          <cell r="D5496" t="str">
            <v>COEFICIENTE DE REPRESENTATIVIDADE</v>
          </cell>
          <cell r="E5496">
            <v>8.69</v>
          </cell>
        </row>
        <row r="5497">
          <cell r="A5497">
            <v>90651</v>
          </cell>
          <cell r="B5497" t="str">
            <v>BOMBA CENTRÍFUGA MONOESTÁGIO COM MOTOR ELÉTRICO MONOFÁSICO, POTÊNCIA 15 HP, DIÂMETRO DO ROTOR 173 MM, HM/Q = 30 MCA / 90 M3/H A 45 MCA / 55 M3/H - CHI DIURNO. AF_06/2015</v>
          </cell>
          <cell r="C5497" t="str">
            <v>CHI</v>
          </cell>
          <cell r="D5497" t="str">
            <v>COEFICIENTE DE REPRESENTATIVIDADE</v>
          </cell>
          <cell r="E5497">
            <v>0.83</v>
          </cell>
        </row>
        <row r="5498">
          <cell r="A5498">
            <v>90657</v>
          </cell>
          <cell r="B5498" t="str">
            <v>BOMBA DE PROJEÇÃO DE CONCRETO SECO, POTÊNCIA 10 CV, VAZÃO 3 M3/H - CHI DIURNO. AF_06/2015</v>
          </cell>
          <cell r="C5498" t="str">
            <v>CHI</v>
          </cell>
          <cell r="D5498" t="str">
            <v>COEFICIENTE DE REPRESENTATIVIDADE</v>
          </cell>
          <cell r="E5498">
            <v>5.66</v>
          </cell>
        </row>
        <row r="5499">
          <cell r="A5499">
            <v>90663</v>
          </cell>
          <cell r="B5499" t="str">
            <v>BOMBA DE PROJEÇÃO DE CONCRETO SECO, POTÊNCIA 10 CV, VAZÃO 6 M3/H - CHI DIURNO. AF_06/2015</v>
          </cell>
          <cell r="C5499" t="str">
            <v>CHI</v>
          </cell>
          <cell r="D5499" t="str">
            <v>COEFICIENTE DE REPRESENTATIVIDADE</v>
          </cell>
          <cell r="E5499">
            <v>6.07</v>
          </cell>
        </row>
        <row r="5500">
          <cell r="A5500">
            <v>90669</v>
          </cell>
          <cell r="B5500" t="str">
            <v>PROJETOR PNEUMÁTICO DE ARGAMASSA PARA CHAPISCO E REBOCO COM RECIPIENTE ACOPLADO, TIPO CANEQUINHA, COM COMPRESSOR DE AR REBOCÁVEL VAZÃO 89 PCM E MOTOR DIESEL DE 20 CV - CHI DIURNO. AF_05/2023</v>
          </cell>
          <cell r="C5500" t="str">
            <v>CHI</v>
          </cell>
          <cell r="D5500" t="str">
            <v>ATRIBUÍDO SÃO PAULO</v>
          </cell>
          <cell r="E5500">
            <v>8.46</v>
          </cell>
        </row>
        <row r="5501">
          <cell r="A5501">
            <v>90675</v>
          </cell>
          <cell r="B5501" t="str">
            <v>PERFURATRIZ COM TORRE METÁLICA PARA EXECUÇÃO DE ESTACA HÉLICE CONTÍNUA, PROFUNDIDADE MÁXIMA DE 30 M, DIÂMETRO MÁXIMO DE 800 MM, POTÊNCIA INSTALADA DE 268 HP, MESA ROTATIVA COM TORQUE MÁXIMO DE 170 KNM - CHI DIURNO. AF_06/2015</v>
          </cell>
          <cell r="C5501" t="str">
            <v>CHI</v>
          </cell>
          <cell r="D5501" t="str">
            <v>COEFICIENTE DE REPRESENTATIVIDADE</v>
          </cell>
          <cell r="E5501">
            <v>313</v>
          </cell>
        </row>
        <row r="5502">
          <cell r="A5502">
            <v>90681</v>
          </cell>
          <cell r="B5502" t="str">
            <v>PERFURATRIZ HIDRÁULICA SOBRE CAMINHÃO COM TRADO CURTO ACOPLADO, PROFUNDIDADE MÁXIMA DE 20 M, DIÂMETRO MÁXIMO DE 1500 MM, POTÊNCIA INSTALADA DE 137 HP, MESA ROTATIVA COM TORQUE MÁXIMO DE 30 KNM - CHI DIURNO. AF_06/2015</v>
          </cell>
          <cell r="C5502" t="str">
            <v>CHI</v>
          </cell>
          <cell r="D5502" t="str">
            <v>COEFICIENTE DE REPRESENTATIVIDADE</v>
          </cell>
          <cell r="E5502">
            <v>187.11</v>
          </cell>
        </row>
        <row r="5503">
          <cell r="A5503">
            <v>90687</v>
          </cell>
          <cell r="B5503" t="str">
            <v>MANIPULADOR TELESCÓPICO, POTÊNCIA DE 85 HP, CAPACIDADE DE CARGA DE 3.500 KG, ALTURA MÁXIMA DE ELEVAÇÃO DE 12,3 M - CHI DIURNO. AF_05/2023</v>
          </cell>
          <cell r="C5503" t="str">
            <v>CHI</v>
          </cell>
          <cell r="D5503" t="str">
            <v>ATRIBUÍDO SÃO PAULO</v>
          </cell>
          <cell r="E5503">
            <v>73.36</v>
          </cell>
        </row>
        <row r="5504">
          <cell r="A5504">
            <v>90693</v>
          </cell>
          <cell r="B5504" t="str">
            <v>MINICARREGADEIRA SOBRE RODAS, POTÊNCIA LÍQUIDA DE 47 HP, CAPACIDADE NOMINAL DE OPERAÇÃO DE 646 KG - CHI DIURNO. AF_06/2015</v>
          </cell>
          <cell r="C5504" t="str">
            <v>CHI</v>
          </cell>
          <cell r="D5504" t="str">
            <v>ATRIBUÍDO SÃO PAULO</v>
          </cell>
          <cell r="E5504">
            <v>65.49</v>
          </cell>
        </row>
        <row r="5505">
          <cell r="A5505">
            <v>90965</v>
          </cell>
          <cell r="B5505" t="str">
            <v>COMPRESSOR DE AR REBOCÁVEL, VAZÃO 89 PCM, PRESSÃO EFETIVA DE TRABALHO 102 PSI, MOTOR DIESEL, POTÊNCIA 20 CV - CHI DIURNO. AF_06/2015</v>
          </cell>
          <cell r="C5505" t="str">
            <v>CHI</v>
          </cell>
          <cell r="D5505" t="str">
            <v>ATRIBUÍDO SÃO PAULO</v>
          </cell>
          <cell r="E5505">
            <v>8.41</v>
          </cell>
        </row>
        <row r="5506">
          <cell r="A5506">
            <v>90973</v>
          </cell>
          <cell r="B5506" t="str">
            <v>COMPRESSOR DE AR REBOCAVEL, VAZÃO 250 PCM, PRESSAO DE TRABALHO 102 PSI, MOTOR A DIESEL POTÊNCIA 81 CV - CHI DIURNO. AF_06/2015</v>
          </cell>
          <cell r="C5506" t="str">
            <v>CHI</v>
          </cell>
          <cell r="D5506" t="str">
            <v>ATRIBUÍDO SÃO PAULO</v>
          </cell>
          <cell r="E5506">
            <v>8.43</v>
          </cell>
        </row>
        <row r="5507">
          <cell r="A5507">
            <v>90982</v>
          </cell>
          <cell r="B5507" t="str">
            <v>COMPRESSOR DE AR REBOCÁVEL, VAZÃO 748 PCM, PRESSÃO EFETIVA DE TRABALHO 102 PSI, MOTOR DIESEL, POTÊNCIA 210 CV - CHI DIURNO. AF_06/2015</v>
          </cell>
          <cell r="C5507" t="str">
            <v>CHI</v>
          </cell>
          <cell r="D5507" t="str">
            <v>ATRIBUÍDO SÃO PAULO</v>
          </cell>
          <cell r="E5507">
            <v>21.43</v>
          </cell>
        </row>
        <row r="5508">
          <cell r="A5508">
            <v>91001</v>
          </cell>
          <cell r="B5508" t="str">
            <v>COMPRESSOR DE AR REBOCAVEL, VAZÃO 400 PCM, PRESSAO DE TRABALHO 102 PSI, MOTOR A DIESEL POTÊNCIA 110 CV - CHI DIURNO. AF_06/2015</v>
          </cell>
          <cell r="C5508" t="str">
            <v>CHI</v>
          </cell>
          <cell r="D5508" t="str">
            <v>ATRIBUÍDO SÃO PAULO</v>
          </cell>
          <cell r="E5508">
            <v>10</v>
          </cell>
        </row>
        <row r="5509">
          <cell r="A5509">
            <v>91032</v>
          </cell>
          <cell r="B5509" t="str">
            <v>CAMINHÃO TRUCADO (C/ TERCEIRO EIXO) ELETRÔNICO - POTÊNCIA 231CV - PBT = 22000KG - DIST. ENTRE EIXOS 5170 MM - INCLUI CARROCERIA FIXA ABERTA DE MADEIRA - CHI DIURNO. AF_06/2015</v>
          </cell>
          <cell r="C5509" t="str">
            <v>CHI</v>
          </cell>
          <cell r="D5509" t="str">
            <v>ATRIBUÍDO SÃO PAULO</v>
          </cell>
          <cell r="E5509">
            <v>65.15</v>
          </cell>
        </row>
        <row r="5510">
          <cell r="A5510">
            <v>91278</v>
          </cell>
          <cell r="B5510" t="str">
            <v>PLACA VIBRATÓRIA REVERSÍVEL COM MOTOR 4 TEMPOS A GASOLINA, FORÇA CENTRÍFUGA DE 25 KN (2500 KGF), POTÊNCIA 5,5 CV - CHI DIURNO. AF_08/2015</v>
          </cell>
          <cell r="C5510" t="str">
            <v>CHI</v>
          </cell>
          <cell r="D5510" t="str">
            <v>COEFICIENTE DE REPRESENTATIVIDADE</v>
          </cell>
          <cell r="E5510">
            <v>0.69</v>
          </cell>
        </row>
        <row r="5511">
          <cell r="A5511">
            <v>91285</v>
          </cell>
          <cell r="B5511" t="str">
            <v>CORTADORA DE PISO COM MOTOR 4 TEMPOS A GASOLINA, POTÊNCIA DE 13 HP, COM DISCO DE CORTE DIAMANTADO SEGMENTADO PARA CONCRETO, DIÂMETRO DE 350 MM, FURO DE 1" (14 X 1") - CHI DIURNO. AF_08/2015</v>
          </cell>
          <cell r="C5511" t="str">
            <v>CHI</v>
          </cell>
          <cell r="D5511" t="str">
            <v>COEFICIENTE DE REPRESENTATIVIDADE</v>
          </cell>
          <cell r="E5511">
            <v>0.89</v>
          </cell>
        </row>
        <row r="5512">
          <cell r="A5512">
            <v>91387</v>
          </cell>
          <cell r="B5512" t="str">
            <v>CAMINHÃO BASCULANTE 10 M3, TRUCADO CABINE SIMPLES, PESO BRUTO TOTAL 23.000 KG, CARGA ÚTIL MÁXIMA 15.935 KG, DISTÂNCIA ENTRE EIXOS 4,80 M, POTÊNCIA 230 CV INCLUSIVE CAÇAMBA METÁLICA - CHI DIURNO. AF_06/2014</v>
          </cell>
          <cell r="C5512" t="str">
            <v>CHI</v>
          </cell>
          <cell r="D5512" t="str">
            <v>ATRIBUÍDO SÃO PAULO</v>
          </cell>
          <cell r="E5512">
            <v>71.85</v>
          </cell>
        </row>
        <row r="5513">
          <cell r="A5513">
            <v>91395</v>
          </cell>
          <cell r="B5513" t="str">
            <v>CAMINHÃO TOCO, PBT 14.300 KG, CARGA ÚTIL MÁX. 9.710 KG, DIST. ENTRE EIXOS 3,56 M, POTÊNCIA 185 CV, INCLUSIVE CARROCERIA FIXA ABERTA DE MADEIRA P/ TRANSPORTE GERAL DE CARGA SECA, DIMEN. APROX. 2,50 X 6,50 X 0,50 M - CHI DIURNO. AF_06/2014</v>
          </cell>
          <cell r="C5513" t="str">
            <v>CHI</v>
          </cell>
          <cell r="D5513" t="str">
            <v>ATRIBUÍDO SÃO PAULO</v>
          </cell>
          <cell r="E5513">
            <v>56.08</v>
          </cell>
        </row>
        <row r="5514">
          <cell r="A5514">
            <v>91486</v>
          </cell>
          <cell r="B5514" t="str">
            <v>ESPARGIDOR DE ASFALTO PRESSURIZADO, TANQUE 6 M3 COM ISOLAÇÃO TÉRMICA, AQUECIDO COM 2 MAÇARICOS, COM BARRA ESPARGIDORA 3,60 M, MONTADO SOBRE CAMINHÃO  TOCO, PBT 14.300 KG, POTÊNCIA 185 CV - CHI DIURNO. AF_05/2023</v>
          </cell>
          <cell r="C5514" t="str">
            <v>CHI</v>
          </cell>
          <cell r="D5514" t="str">
            <v>ATRIBUÍDO SÃO PAULO</v>
          </cell>
          <cell r="E5514">
            <v>66.63</v>
          </cell>
        </row>
        <row r="5515">
          <cell r="A5515">
            <v>91534</v>
          </cell>
          <cell r="B5515" t="str">
            <v>COMPACTADOR DE SOLOS DE PERCUSSÃO (SOQUETE) COM MOTOR A GASOLINA 4 TEMPOS, POTÊNCIA 4 CV - CHI DIURNO. AF_08/2015</v>
          </cell>
          <cell r="C5515" t="str">
            <v>CHI</v>
          </cell>
          <cell r="D5515" t="str">
            <v>COEFICIENTE DE REPRESENTATIVIDADE</v>
          </cell>
          <cell r="E5515">
            <v>34.51</v>
          </cell>
        </row>
        <row r="5516">
          <cell r="A5516">
            <v>91635</v>
          </cell>
          <cell r="B5516" t="str">
            <v>GUINDAUTO HIDRÁULICO, CAPACIDADE MÁXIMA DE CARGA 6500 KG, MOMENTO MÁXIMO DE CARGA 5,8 TM, ALCANCE MÁXIMO HORIZONTAL 7,60 M, INCLUSIVE CAMINHÃO TOCO PBT 9.700 KG, POTÊNCIA DE 160 CV - CHI DIURNO. AF_08/2015</v>
          </cell>
          <cell r="C5516" t="str">
            <v>CHI</v>
          </cell>
          <cell r="D5516" t="str">
            <v>ATRIBUÍDO SÃO PAULO</v>
          </cell>
          <cell r="E5516">
            <v>61.49</v>
          </cell>
        </row>
        <row r="5517">
          <cell r="A5517">
            <v>91646</v>
          </cell>
          <cell r="B5517" t="str">
            <v>CAMINHÃO DE TRANSPORTE DE MATERIAL ASFÁLTICO 30.000 L, COM CAVALO MECÂNICO DE CAPACIDADE MÁXIMA DE TRAÇÃO COMBINADO DE 66.000 KG, POTÊNCIA 360 CV, INCLUSIVE TANQUE DE ASFALTO COM SERPENTINA - CHI DIURNO. AF_08/2015</v>
          </cell>
          <cell r="C5517" t="str">
            <v>CHI</v>
          </cell>
          <cell r="D5517" t="str">
            <v>ATRIBUÍDO SÃO PAULO</v>
          </cell>
          <cell r="E5517">
            <v>93.01</v>
          </cell>
        </row>
        <row r="5518">
          <cell r="A5518">
            <v>91693</v>
          </cell>
          <cell r="B5518" t="str">
            <v>SERRA CIRCULAR DE BANCADA COM MOTOR ELÉTRICO POTÊNCIA DE 5HP, COM COIFA PARA DISCO 10" - CHI DIURNO. AF_08/2015</v>
          </cell>
          <cell r="C5518" t="str">
            <v>CHI</v>
          </cell>
          <cell r="D5518" t="str">
            <v>COEFICIENTE DE REPRESENTATIVIDADE</v>
          </cell>
          <cell r="E5518">
            <v>33.58</v>
          </cell>
        </row>
        <row r="5519">
          <cell r="A5519">
            <v>92044</v>
          </cell>
          <cell r="B5519" t="str">
            <v>DISTRIBUIDOR DE AGREGADOS REBOCAVEL, CAPACIDADE 1,9 M³, LARGURA DE TRABALHO 3,66 M - CHI DIURNO. AF_11/2015</v>
          </cell>
          <cell r="C5519" t="str">
            <v>CHI</v>
          </cell>
          <cell r="D5519" t="str">
            <v>ATRIBUÍDO SÃO PAULO</v>
          </cell>
          <cell r="E5519">
            <v>7.8</v>
          </cell>
        </row>
        <row r="5520">
          <cell r="A5520">
            <v>92107</v>
          </cell>
          <cell r="B5520" t="str">
            <v>CAMINHÃO PARA EQUIPAMENTO DE LIMPEZA A SUCÇÃO COM CAMINHÃO TRUCADO DE PESO BRUTO TOTAL 23000 KG, CARGA ÚTIL MÁXIMA 15935 KG, DISTÂNCIA ENTRE EIXOS 4,80 M, POTÊNCIA 230 CV, INCLUSIVE LIMPADORA A SUCÇÃO, TANQUE 12000 L - CHI DIURNO. AF_05/2023</v>
          </cell>
          <cell r="C5520" t="str">
            <v>CHI</v>
          </cell>
          <cell r="D5520" t="str">
            <v>ATRIBUÍDO SÃO PAULO</v>
          </cell>
          <cell r="E5520">
            <v>91.86</v>
          </cell>
        </row>
        <row r="5521">
          <cell r="A5521">
            <v>92113</v>
          </cell>
          <cell r="B5521" t="str">
            <v>PENEIRA ROTATIVA COM MOTOR ELÉTRICO TRIFÁSICO DE 2 CV, CILINDRO DE 1 M X 0,60 M, COM FUROS DE 3,17 MM - CHI DIURNO. AF_05/2023</v>
          </cell>
          <cell r="C5521" t="str">
            <v>CHI</v>
          </cell>
          <cell r="D5521" t="str">
            <v>COEFICIENTE DE REPRESENTATIVIDADE</v>
          </cell>
          <cell r="E5521">
            <v>1.28</v>
          </cell>
        </row>
        <row r="5522">
          <cell r="A5522">
            <v>92119</v>
          </cell>
          <cell r="B5522" t="str">
            <v>DOSADOR DE AREIA, CAPACIDADE DE 26 LITROS - CHI DIURNO. AF_05/2023</v>
          </cell>
          <cell r="C5522" t="str">
            <v>CHI</v>
          </cell>
          <cell r="D5522" t="str">
            <v>COEFICIENTE DE REPRESENTATIVIDADE</v>
          </cell>
          <cell r="E5522">
            <v>0.32</v>
          </cell>
        </row>
        <row r="5523">
          <cell r="A5523">
            <v>92139</v>
          </cell>
          <cell r="B5523" t="str">
            <v>CAMINHONETE COM MOTOR A DIESEL, POTÊNCIA 180 CV, CABINE DUPLA, 4X4 - CHI DIURNO. AF_11/2015</v>
          </cell>
          <cell r="C5523" t="str">
            <v>CHI</v>
          </cell>
          <cell r="D5523" t="str">
            <v>COEFICIENTE DE REPRESENTATIVIDADE</v>
          </cell>
          <cell r="E5523">
            <v>40.7</v>
          </cell>
        </row>
        <row r="5524">
          <cell r="A5524">
            <v>92146</v>
          </cell>
          <cell r="B5524" t="str">
            <v>CAMINHONETE CABINE SIMPLES COM MOTOR 1.6 FLEX, CÂMBIO MANUAL, POTÊNCIA 101/104 CV, 2 PORTAS - CHI DIURNO. AF_11/2015</v>
          </cell>
          <cell r="C5524" t="str">
            <v>CHI</v>
          </cell>
          <cell r="D5524" t="str">
            <v>COEFICIENTE DE REPRESENTATIVIDADE</v>
          </cell>
          <cell r="E5524">
            <v>28.66</v>
          </cell>
        </row>
        <row r="5525">
          <cell r="A5525">
            <v>92243</v>
          </cell>
          <cell r="B5525" t="str">
            <v>CAMINHÃO DE TRANSPORTE DE MATERIAL ASFÁLTICO 20.000 L, COM CAVALO MECÂNICO DE CAPACIDADE MÁXIMA DE TRAÇÃO COMBINADO DE 45.000 KG, POTÊNCIA 330 CV, INCLUSIVE TANQUE DE ASFALTO COM MAÇARICO - CHI DIURNO. AF_12/2015</v>
          </cell>
          <cell r="C5525" t="str">
            <v>CHI</v>
          </cell>
          <cell r="D5525" t="str">
            <v>ATRIBUÍDO SÃO PAULO</v>
          </cell>
          <cell r="E5525">
            <v>75.81</v>
          </cell>
        </row>
        <row r="5526">
          <cell r="A5526">
            <v>92717</v>
          </cell>
          <cell r="B5526" t="str">
            <v>APARELHO PARA CORTE E SOLDA OXI-ACETILENO SOBRE RODAS, INCLUSIVE CILINDROS E MAÇARICOS - CHI DIURNO. AF_05/2023</v>
          </cell>
          <cell r="C5526" t="str">
            <v>CHI</v>
          </cell>
          <cell r="D5526" t="str">
            <v>COEFICIENTE DE REPRESENTATIVIDADE</v>
          </cell>
          <cell r="E5526">
            <v>0.17</v>
          </cell>
        </row>
        <row r="5527">
          <cell r="A5527">
            <v>92961</v>
          </cell>
          <cell r="B5527" t="str">
            <v>MÁQUINA EXTRUSORA DE CONCRETO PARA GUIAS E SARJETAS, MOTOR A DIESEL, POTÊNCIA 14 CV - CHI DIURNO. AF_12/2015</v>
          </cell>
          <cell r="C5527" t="str">
            <v>CHI</v>
          </cell>
          <cell r="D5527" t="str">
            <v>ATRIBUÍDO SÃO PAULO</v>
          </cell>
          <cell r="E5527">
            <v>5.29</v>
          </cell>
        </row>
        <row r="5528">
          <cell r="A5528">
            <v>92967</v>
          </cell>
          <cell r="B5528" t="str">
            <v>MARTELO PERFURADOR PNEUMÁTICO MANUAL, HASTE 25 X 75 MM, 21 KG - CHI DIURNO. AF_12/2015</v>
          </cell>
          <cell r="C5528" t="str">
            <v>CHI</v>
          </cell>
          <cell r="D5528" t="str">
            <v>COEFICIENTE DE REPRESENTATIVIDADE</v>
          </cell>
          <cell r="E5528">
            <v>30.72</v>
          </cell>
        </row>
        <row r="5529">
          <cell r="A5529">
            <v>93225</v>
          </cell>
          <cell r="B5529" t="str">
            <v>PERFURATRIZ COM TORRE METÁLICA PARA EXECUÇÃO DE ESTACA HÉLICE CONTÍNUA, PROFUNDIDADE MÁXIMA DE 32 M, DIÂMETRO MÁXIMO DE 1000 MM, POTÊNCIA INSTALADA DE 350 HP, MESA ROTATIVA COM TORQUE MÁXIMO DE 263 KNM - CHI DIURNO. AF_01/2016</v>
          </cell>
          <cell r="C5529" t="str">
            <v>CHI</v>
          </cell>
          <cell r="D5529" t="str">
            <v>COEFICIENTE DE REPRESENTATIVIDADE</v>
          </cell>
          <cell r="E5529">
            <v>468.12</v>
          </cell>
        </row>
        <row r="5530">
          <cell r="A5530">
            <v>93234</v>
          </cell>
          <cell r="B5530" t="str">
            <v>BETONEIRA CAPACIDADE NOMINAL 400 L, CAPACIDADE DE MISTURA 310 L, MOTOR A GASOLINA POTÊNCIA 5,5 HP, SEM CARREGADOR - CHI DIURNO. AF_02/2016</v>
          </cell>
          <cell r="C5530" t="str">
            <v>CHI</v>
          </cell>
          <cell r="D5530" t="str">
            <v>COEFICIENTE DE REPRESENTATIVIDADE</v>
          </cell>
          <cell r="E5530">
            <v>0.57</v>
          </cell>
        </row>
        <row r="5531">
          <cell r="A5531">
            <v>93244</v>
          </cell>
          <cell r="B5531" t="str">
            <v>ROLO COMPACTADOR VIBRATÓRIO PÉ DE CARNEIRO PARA SOLOS, POTÊNCIA 80 HP, PESO OPERACIONAL SEM/COM LASTRO 7,4 / 8,8 T, LARGURA DE TRABALHO 1,68 M - CHI DIURNO. AF_02/2016</v>
          </cell>
          <cell r="C5531" t="str">
            <v>CHI</v>
          </cell>
          <cell r="D5531" t="str">
            <v>ATRIBUÍDO SÃO PAULO</v>
          </cell>
          <cell r="E5531">
            <v>76.07</v>
          </cell>
        </row>
        <row r="5532">
          <cell r="A5532">
            <v>93274</v>
          </cell>
          <cell r="B5532" t="str">
            <v>GRUA ASCENSIONAL, LANÇA DE 30 M, CAPACIDADE DE 1,0 T A 30 M, ALTURA ATÉ 39 M - CHI DIURNO. AF_05/2023</v>
          </cell>
          <cell r="C5532" t="str">
            <v>CHI</v>
          </cell>
          <cell r="D5532" t="str">
            <v>ATRIBUÍDO SÃO PAULO</v>
          </cell>
          <cell r="E5532">
            <v>82.36</v>
          </cell>
        </row>
        <row r="5533">
          <cell r="A5533">
            <v>93282</v>
          </cell>
          <cell r="B5533" t="str">
            <v>GUINCHO ELÉTRICO DE COLUNA, CAPACIDADE 400 KG, COM MOTO FREIO, MOTOR TRIFÁSICO DE 1,25 CV - CHI DIURNO. AF_03/2016</v>
          </cell>
          <cell r="C5533" t="str">
            <v>CHI</v>
          </cell>
          <cell r="D5533" t="str">
            <v>COEFICIENTE DE REPRESENTATIVIDADE</v>
          </cell>
          <cell r="E5533">
            <v>29.83</v>
          </cell>
        </row>
        <row r="5534">
          <cell r="A5534">
            <v>93288</v>
          </cell>
          <cell r="B5534" t="str">
            <v>GUINDASTE HIDRÁULICO AUTOPROPELIDO, COM LANÇA TELESCÓPICA 40 M, CAPACIDADE MÁXIMA 60 T, POTÊNCIA 260 KW - CHI DIURNO. AF_03/2016</v>
          </cell>
          <cell r="C5534" t="str">
            <v>CHI</v>
          </cell>
          <cell r="D5534" t="str">
            <v>ATRIBUÍDO SÃO PAULO</v>
          </cell>
          <cell r="E5534">
            <v>188.55</v>
          </cell>
        </row>
        <row r="5535">
          <cell r="A5535">
            <v>93403</v>
          </cell>
          <cell r="B5535" t="str">
            <v>GUINDAUTO HIDRÁULICO, CAPACIDADE MÁXIMA DE CARGA 3300 KG, MOMENTO MÁXIMO DE CARGA 5,8 TM, ALCANCE MÁXIMO HORIZONTAL 7,60 M, INCLUSIVE CAMINHÃO TOCO PBT 16.000 KG, POTÊNCIA DE 189 CV - CHI DIURNO. AF_03/2016</v>
          </cell>
          <cell r="C5535" t="str">
            <v>CHI</v>
          </cell>
          <cell r="D5535" t="str">
            <v>ATRIBUÍDO SÃO PAULO</v>
          </cell>
          <cell r="E5535">
            <v>67.07</v>
          </cell>
        </row>
        <row r="5536">
          <cell r="A5536">
            <v>93409</v>
          </cell>
          <cell r="B5536" t="str">
            <v>MÁQUINA JATO DE PRESSAO PORTÁTIL, CAMARA DE 1 SAIDA, CAPACIDADE 280 L, DIAMETRO 670 MM, BICO DE JATO CURTO VENTURI DE 5/16 , MANGUEIRA DE 1 COM COMPRESSOR DE AR REBOCÁVEL 189 PCM E MOTOR DIESEL 63 CV - CHI DIURNO. AF_05/2023</v>
          </cell>
          <cell r="C5536" t="str">
            <v>CHI</v>
          </cell>
          <cell r="D5536" t="str">
            <v>ATRIBUÍDO SÃO PAULO</v>
          </cell>
          <cell r="E5536">
            <v>39.97</v>
          </cell>
        </row>
        <row r="5537">
          <cell r="A5537">
            <v>93416</v>
          </cell>
          <cell r="B5537" t="str">
            <v>GERADOR PORTÁTIL MONOFÁSICO, POTÊNCIA 5500 VA, MOTOR A GASOLINA, POTÊNCIA DO MOTOR 13 CV - CHI DIURNO. AF_03/2016</v>
          </cell>
          <cell r="C5537" t="str">
            <v>CHI</v>
          </cell>
          <cell r="D5537" t="str">
            <v>COEFICIENTE DE REPRESENTATIVIDADE</v>
          </cell>
          <cell r="E5537">
            <v>0.46</v>
          </cell>
        </row>
        <row r="5538">
          <cell r="A5538">
            <v>93422</v>
          </cell>
          <cell r="B5538" t="str">
            <v>GRUPO GERADOR REBOCÁVEL, POTÊNCIA 66 KVA, MOTOR A DIESEL - CHI DIURNO. AF_03/2016</v>
          </cell>
          <cell r="C5538" t="str">
            <v>CHI</v>
          </cell>
          <cell r="D5538" t="str">
            <v>COEFICIENTE DE REPRESENTATIVIDADE</v>
          </cell>
          <cell r="E5538">
            <v>6.03</v>
          </cell>
        </row>
        <row r="5539">
          <cell r="A5539">
            <v>93428</v>
          </cell>
          <cell r="B5539" t="str">
            <v>GRUPO GERADOR ESTACIONÁRIO, POTÊNCIA 150 KVA, MOTOR A DIESEL- CHI DIURNO. AF_03/2016</v>
          </cell>
          <cell r="C5539" t="str">
            <v>CHI</v>
          </cell>
          <cell r="D5539" t="str">
            <v>COEFICIENTE DE REPRESENTATIVIDADE</v>
          </cell>
          <cell r="E5539">
            <v>8.54</v>
          </cell>
        </row>
        <row r="5540">
          <cell r="A5540">
            <v>93434</v>
          </cell>
          <cell r="B5540" t="str">
            <v>USINA DE MISTURA ASFÁLTICA À QUENTE, TIPO CONTRA FLUXO, PROD 40 A 80 TON/HORA - CHI DIURNO. AF_05/2023</v>
          </cell>
          <cell r="C5540" t="str">
            <v>CHI</v>
          </cell>
          <cell r="D5540" t="str">
            <v>ATRIBUÍDO SÃO PAULO</v>
          </cell>
          <cell r="E5540">
            <v>277.26</v>
          </cell>
        </row>
        <row r="5541">
          <cell r="A5541">
            <v>93440</v>
          </cell>
          <cell r="B5541" t="str">
            <v>USINA DE ASFALTO À FRIO, CAPACIDADE DE 40 A 60 TON/HORA, ELÉTRICA POTÊNCIA 30 CV - CHI DIURNO. AF_05/2023</v>
          </cell>
          <cell r="C5541" t="str">
            <v>CHI</v>
          </cell>
          <cell r="D5541" t="str">
            <v>ATRIBUÍDO SÃO PAULO</v>
          </cell>
          <cell r="E5541">
            <v>135.22</v>
          </cell>
        </row>
        <row r="5542">
          <cell r="A5542">
            <v>95122</v>
          </cell>
          <cell r="B5542" t="str">
            <v>USINA MISTURADORA DE SOLOS, CAPACIDADE DE 200 A 500 TON/H, POTENCIA 75KW - CHI DIURNO. AF_07/2016</v>
          </cell>
          <cell r="C5542" t="str">
            <v>CHI</v>
          </cell>
          <cell r="D5542" t="str">
            <v>ATRIBUÍDO SÃO PAULO</v>
          </cell>
          <cell r="E5542">
            <v>196.86</v>
          </cell>
        </row>
        <row r="5543">
          <cell r="A5543">
            <v>95128</v>
          </cell>
          <cell r="B5543" t="str">
            <v>DISTRIBUIDOR DE AGREGADOS AUTOPROPELIDO, CAP 3 M3, A DIESEL, POTÊNCIA 176CV - CHI DIURNO. AF_07/2016</v>
          </cell>
          <cell r="C5543" t="str">
            <v>CHI</v>
          </cell>
          <cell r="D5543" t="str">
            <v>ATRIBUÍDO SÃO PAULO</v>
          </cell>
          <cell r="E5543">
            <v>56.87</v>
          </cell>
        </row>
        <row r="5544">
          <cell r="A5544">
            <v>95140</v>
          </cell>
          <cell r="B5544" t="str">
            <v>TALHA MANUAL DE CORRENTE, CAPACIDADE DE 2 TON. COM ELEVAÇÃO DE 3 M - CHI DIURNO. AF_07/2016</v>
          </cell>
          <cell r="C5544" t="str">
            <v>CHI</v>
          </cell>
          <cell r="D5544" t="str">
            <v>COLETADO</v>
          </cell>
          <cell r="E5544">
            <v>0.06</v>
          </cell>
        </row>
        <row r="5545">
          <cell r="A5545">
            <v>95213</v>
          </cell>
          <cell r="B5545" t="str">
            <v>GRUA ASCENCIONAL, LANÇA DE 42 M, CAPACIDADE DE 1,5 T A 30 M, ALTURA ATÉ 39 M - CHI DIURNO. AF_05/2023</v>
          </cell>
          <cell r="C5545" t="str">
            <v>CHI</v>
          </cell>
          <cell r="D5545" t="str">
            <v>ATRIBUÍDO SÃO PAULO</v>
          </cell>
          <cell r="E5545">
            <v>88.53</v>
          </cell>
        </row>
        <row r="5546">
          <cell r="A5546">
            <v>95259</v>
          </cell>
          <cell r="B5546" t="str">
            <v>MARTELO DEMOLIDOR PNEUMÁTICO MANUAL, 32 KG - CHI DIURNO. AF_09/2016</v>
          </cell>
          <cell r="C5546" t="str">
            <v>CHI</v>
          </cell>
          <cell r="D5546" t="str">
            <v>COEFICIENTE DE REPRESENTATIVIDADE</v>
          </cell>
          <cell r="E5546">
            <v>30.5</v>
          </cell>
        </row>
        <row r="5547">
          <cell r="A5547">
            <v>95265</v>
          </cell>
          <cell r="B5547" t="str">
            <v>COMPACTADOR DE SOLOS DE PERCUSÃO (SOQUETE) COM MOTOR A GASOLINA, POTÊNCIA 3 CV - CHI DIURNO. AF_09/2016</v>
          </cell>
          <cell r="C5547" t="str">
            <v>CHI</v>
          </cell>
          <cell r="D5547" t="str">
            <v>COEFICIENTE DE REPRESENTATIVIDADE</v>
          </cell>
          <cell r="E5547">
            <v>0.9</v>
          </cell>
        </row>
        <row r="5548">
          <cell r="A5548">
            <v>95271</v>
          </cell>
          <cell r="B5548" t="str">
            <v>RÉGUA VIBRATÓRIA DUPLA PARA CONCRETO, PESO DE 60KG, COMPRIMENTO 4 M, COM MOTOR A GASOLINA, POTÊNCIA 5,5 HP - CHI DIURNO. AF_09/2016</v>
          </cell>
          <cell r="C5548" t="str">
            <v>CHI</v>
          </cell>
          <cell r="D5548" t="str">
            <v>ATRIBUÍDO SÃO PAULO</v>
          </cell>
          <cell r="E5548">
            <v>0.59</v>
          </cell>
        </row>
        <row r="5549">
          <cell r="A5549">
            <v>95277</v>
          </cell>
          <cell r="B5549" t="str">
            <v>POLIDORA DE PISO (POLITRIZ), PESO DE 100KG, DIÂMETRO 450 MM, MOTOR ELÉTRICO, POTÊNCIA 4 HP - CHI DIURNO. AF_05/2023</v>
          </cell>
          <cell r="C5549" t="str">
            <v>CHI</v>
          </cell>
          <cell r="D5549" t="str">
            <v>ATRIBUÍDO SÃO PAULO</v>
          </cell>
          <cell r="E5549">
            <v>0.55</v>
          </cell>
        </row>
        <row r="5550">
          <cell r="A5550">
            <v>95283</v>
          </cell>
          <cell r="B5550" t="str">
            <v>DESEMPENADEIRA DE CONCRETO, PESO DE 78 KG, 4 PÁS, MOTOR A GASOLINA, POTÊNCIA 5,5 HP - CHI DIURNO. AF_05/2023</v>
          </cell>
          <cell r="C5550" t="str">
            <v>CHI</v>
          </cell>
          <cell r="D5550" t="str">
            <v>ATRIBUÍDO SÃO PAULO</v>
          </cell>
          <cell r="E5550">
            <v>0.68</v>
          </cell>
        </row>
        <row r="5551">
          <cell r="A5551">
            <v>95621</v>
          </cell>
          <cell r="B5551" t="str">
            <v>PERFURATRIZ PNEUMATICA MANUAL DE PESO MEDIO, MARTELETE, 18KG, COMPRIMENTO MÁXIMO DE CURSO DE 6 M, DIAMETRO DO PISTAO DE 5,5 CM - CHI DIURNO. AF_11/2016</v>
          </cell>
          <cell r="C5551" t="str">
            <v>CHI</v>
          </cell>
          <cell r="D5551" t="str">
            <v>COEFICIENTE DE REPRESENTATIVIDADE</v>
          </cell>
          <cell r="E5551">
            <v>30.24</v>
          </cell>
        </row>
        <row r="5552">
          <cell r="A5552">
            <v>95632</v>
          </cell>
          <cell r="B5552" t="str">
            <v>ROLO COMPACTADOR VIBRATORIO TANDEM, ACO LISO, POTENCIA 125 HP, PESO SEM/COM LASTRO 10,20/11,65 T, LARGURA DE TRABALHO 1,73 M - CHI DIURNO. AF_11/2016</v>
          </cell>
          <cell r="C5552" t="str">
            <v>CHI</v>
          </cell>
          <cell r="D5552" t="str">
            <v>ATRIBUÍDO SÃO PAULO</v>
          </cell>
          <cell r="E5552">
            <v>94.55</v>
          </cell>
        </row>
        <row r="5553">
          <cell r="A5553">
            <v>95703</v>
          </cell>
          <cell r="B5553" t="str">
            <v>PERFURATRIZ MANUAL, TORQUE MAXIMO 55 KGF.M, POTENCIA 5 CV, COM DIAMETRO MAXIMO 8 1/2" - CHI DIURNO. AF_11/2016</v>
          </cell>
          <cell r="C5553" t="str">
            <v>CHI</v>
          </cell>
          <cell r="D5553" t="str">
            <v>COEFICIENTE DE REPRESENTATIVIDADE</v>
          </cell>
          <cell r="E5553">
            <v>38.11</v>
          </cell>
        </row>
        <row r="5554">
          <cell r="A5554">
            <v>95709</v>
          </cell>
          <cell r="B5554" t="str">
            <v>PERFURATRIZ SOBRE ESTEIRA, TORQUE MÁXIMO 600 KGF, POTÊNCIA ENTRE 50 E 60 HP, DIÂMETRO MÁXIMO 10 - CHI DIURNO. AF_11/2016</v>
          </cell>
          <cell r="C5554" t="str">
            <v>CHI</v>
          </cell>
          <cell r="D5554" t="str">
            <v>COEFICIENTE DE REPRESENTATIVIDADE</v>
          </cell>
          <cell r="E5554">
            <v>91.85</v>
          </cell>
        </row>
        <row r="5555">
          <cell r="A5555">
            <v>95715</v>
          </cell>
          <cell r="B5555" t="str">
            <v>ESCAVADEIRA HIDRAULICA SOBRE ESTEIRA, COM GARRA GIRATORIA DE MANDIBULAS, PESO OPERACIONAL ENTRE 22,00 E 25,50 TON, POTENCIA LIQUIDA ENTRE 150 E 160 HP - CHI DIURNO. AF_11/2016</v>
          </cell>
          <cell r="C5555" t="str">
            <v>CHI</v>
          </cell>
          <cell r="D5555" t="str">
            <v>COEFICIENTE DE REPRESENTATIVIDADE</v>
          </cell>
          <cell r="E5555">
            <v>107.44</v>
          </cell>
        </row>
        <row r="5556">
          <cell r="A5556">
            <v>95721</v>
          </cell>
          <cell r="B5556" t="str">
            <v>ESCAVADEIRA HIDRAULICA SOBRE ESTEIRA, EQUIPADA COM CLAMSHELL, COM CAPACIDADE DA CAÇAMBA ENTRE 1,20 E 1,50 M3, PESO OPERACIONAL ENTRE 20,00 E 22,00 TON, POTENCIA LIQUIDA ENTRE 150 E 160 HP - CHI DIURNO. AF_11/2016</v>
          </cell>
          <cell r="C5556" t="str">
            <v>CHI</v>
          </cell>
          <cell r="D5556" t="str">
            <v>COEFICIENTE DE REPRESENTATIVIDADE</v>
          </cell>
          <cell r="E5556">
            <v>104.83</v>
          </cell>
        </row>
        <row r="5557">
          <cell r="A5557">
            <v>95873</v>
          </cell>
          <cell r="B5557" t="str">
            <v>GRUPO GERADOR COM CARENAGEM, MOTOR DIESEL POTÊNCIA STANDART ENTRE 250 E 260 KVA - CHI DIURNO. AF_12/2016</v>
          </cell>
          <cell r="C5557" t="str">
            <v>CHI</v>
          </cell>
          <cell r="D5557" t="str">
            <v>COEFICIENTE DE REPRESENTATIVIDADE</v>
          </cell>
          <cell r="E5557">
            <v>13.66</v>
          </cell>
        </row>
        <row r="5558">
          <cell r="A5558">
            <v>96014</v>
          </cell>
          <cell r="B5558" t="str">
            <v>TRATOR DE PNEUS COM POTÊNCIA DE 122 CV, TRAÇÃO 4X4, COM VASSOURA MECÂNICA ACOPLADA - CHI DIURNO. AF_02/2017</v>
          </cell>
          <cell r="C5558" t="str">
            <v>CHI</v>
          </cell>
          <cell r="D5558" t="str">
            <v>ATRIBUÍDO SÃO PAULO</v>
          </cell>
          <cell r="E5558">
            <v>62.38</v>
          </cell>
        </row>
        <row r="5559">
          <cell r="A5559">
            <v>96021</v>
          </cell>
          <cell r="B5559" t="str">
            <v>TRATOR DE PNEUS COM POTÊNCIA DE 122 CV, TRAÇÃO 4X4, COM GRADE DE DISCOS ACOPLADA - CHI DIURNO. AF_02/2017</v>
          </cell>
          <cell r="C5559" t="str">
            <v>CHI</v>
          </cell>
          <cell r="D5559" t="str">
            <v>ATRIBUÍDO SÃO PAULO</v>
          </cell>
          <cell r="E5559">
            <v>62.11</v>
          </cell>
        </row>
        <row r="5560">
          <cell r="A5560">
            <v>96029</v>
          </cell>
          <cell r="B5560" t="str">
            <v>TRATOR DE PNEUS COM POTÊNCIA DE 85 CV, TRAÇÃO 4X4, COM GRADE DE DISCOS ACOPLADA - CHI DIURNO. AF_02/2017</v>
          </cell>
          <cell r="C5560" t="str">
            <v>CHI</v>
          </cell>
          <cell r="D5560" t="str">
            <v>ATRIBUÍDO SÃO PAULO</v>
          </cell>
          <cell r="E5560">
            <v>55.67</v>
          </cell>
        </row>
        <row r="5561">
          <cell r="A5561">
            <v>96036</v>
          </cell>
          <cell r="B5561" t="str">
            <v>CAMINHÃO BASCULANTE 10 M3, TRUCADO, POTÊNCIA 230 CV, INCLUSIVE CAÇAMBA METÁLICA, COM DISTRIBUIDOR DE AGREGADOS ACOPLADO - CHI DIURNO. AF_02/2017</v>
          </cell>
          <cell r="C5561" t="str">
            <v>CHI</v>
          </cell>
          <cell r="D5561" t="str">
            <v>ATRIBUÍDO SÃO PAULO</v>
          </cell>
          <cell r="E5561">
            <v>77.8</v>
          </cell>
        </row>
        <row r="5562">
          <cell r="A5562">
            <v>96155</v>
          </cell>
          <cell r="B5562" t="str">
            <v>TRATOR DE PNEUS COM POTÊNCIA DE 85 CV, TRAÇÃO 4X4, COM VASSOURA MECÂNICA ACOPLADA - CHI DIURNO. AF_02/2017</v>
          </cell>
          <cell r="C5562" t="str">
            <v>CHI</v>
          </cell>
          <cell r="D5562" t="str">
            <v>ATRIBUÍDO SÃO PAULO</v>
          </cell>
          <cell r="E5562">
            <v>55.94</v>
          </cell>
        </row>
        <row r="5563">
          <cell r="A5563">
            <v>96156</v>
          </cell>
          <cell r="B5563" t="str">
            <v>MINICARREGADEIRA SOBRE RODAS POTENCIA 47HP CAPACIDADE OPERACAO 646 KG, COM VASSOURA MECÂNICA ACOPLADA - CHI DIURNO. AF_03/2017</v>
          </cell>
          <cell r="C5563" t="str">
            <v>CHI</v>
          </cell>
          <cell r="D5563" t="str">
            <v>ATRIBUÍDO SÃO PAULO</v>
          </cell>
          <cell r="E5563">
            <v>72.23</v>
          </cell>
        </row>
        <row r="5564">
          <cell r="A5564">
            <v>96159</v>
          </cell>
          <cell r="B5564" t="str">
            <v>MÁQUINA DEMARCADORA DE FAIXA DE TRÁFEGO À FRIO, AUTOPROPELIDA, POTÊNCIA 38 HP - CHI DIURNO. AF_07/2016</v>
          </cell>
          <cell r="C5564" t="str">
            <v>CHI</v>
          </cell>
          <cell r="D5564" t="str">
            <v>ATRIBUÍDO SÃO PAULO</v>
          </cell>
          <cell r="E5564">
            <v>100.1</v>
          </cell>
        </row>
        <row r="5565">
          <cell r="A5565">
            <v>96246</v>
          </cell>
          <cell r="B5565" t="str">
            <v>MINIESCAVADEIRA SOBRE ESTEIRAS, POTENCIA LIQUIDA DE *30* HP, PESO OPERACIONAL DE *3.500* KG - CHI DIURNO. AF_04/2017</v>
          </cell>
          <cell r="C5565" t="str">
            <v>CHI</v>
          </cell>
          <cell r="D5565" t="str">
            <v>ATRIBUÍDO SÃO PAULO</v>
          </cell>
          <cell r="E5565">
            <v>71.89</v>
          </cell>
        </row>
        <row r="5566">
          <cell r="A5566">
            <v>96464</v>
          </cell>
          <cell r="B5566" t="str">
            <v>ROLO COMPACTADOR DE PNEUS, ESTATICO, PRESSAO VARIAVEL, POTENCIA 110 HP, PESO SEM/COM LASTRO 10,8/27 T, LARGURA DE ROLAGEM 2,30 M - CHI DIURNO. AF_06/2017</v>
          </cell>
          <cell r="C5566" t="str">
            <v>CHI</v>
          </cell>
          <cell r="D5566" t="str">
            <v>ATRIBUÍDO SÃO PAULO</v>
          </cell>
          <cell r="E5566">
            <v>101.18</v>
          </cell>
        </row>
        <row r="5567">
          <cell r="A5567">
            <v>98765</v>
          </cell>
          <cell r="B5567" t="str">
            <v>INVERSOR DE SOLDA MONOFÁSICO DE 160 A, POTÊNCIA DE 5400 W, TENSÃO DE 220 V, PARA SOLDA COM ELETRODOS DE 2,0 A 4,0 MM E PROCESSO TIG - CHI DIURNO. AF_06/2018</v>
          </cell>
          <cell r="C5567" t="str">
            <v>CHI</v>
          </cell>
          <cell r="D5567" t="str">
            <v>COLETADO</v>
          </cell>
          <cell r="E5567">
            <v>0.06</v>
          </cell>
        </row>
        <row r="5568">
          <cell r="A5568">
            <v>99834</v>
          </cell>
          <cell r="B5568" t="str">
            <v>LAVADORA DE ALTA PRESSAO (LAVA-JATO) PARA AGUA FRIA, PRESSAO DE OPERACAO ENTRE 1400 E 1900 LIB/POL2, VAZAO MAXIMA ENTRE 400 E 700 L/H - CHI DIURNO. AF_05/2023</v>
          </cell>
          <cell r="C5568" t="str">
            <v>CHI</v>
          </cell>
          <cell r="D5568" t="str">
            <v>COLETADO</v>
          </cell>
          <cell r="E5568">
            <v>0.12</v>
          </cell>
        </row>
        <row r="5569">
          <cell r="A5569">
            <v>100642</v>
          </cell>
          <cell r="B5569" t="str">
            <v>USINA DE MISTURA ASFÁLTICA À QUENTE, TIPO CONTRA FLUXO, PROD 100 A 140 TON/HORA - CHI DIURNO. AF_12/2019</v>
          </cell>
          <cell r="C5569" t="str">
            <v>CHI</v>
          </cell>
          <cell r="D5569" t="str">
            <v>ATRIBUÍDO SÃO PAULO</v>
          </cell>
          <cell r="E5569">
            <v>230.64</v>
          </cell>
        </row>
        <row r="5570">
          <cell r="A5570">
            <v>100648</v>
          </cell>
          <cell r="B5570" t="str">
            <v>USINA DE ASFALTO, TIPO GRAVIMÉTRICA, PROD 150 TON/HORA - CHI DIURNO. AF_12/2019</v>
          </cell>
          <cell r="C5570" t="str">
            <v>CHI</v>
          </cell>
          <cell r="D5570" t="str">
            <v>ATRIBUÍDO SÃO PAULO</v>
          </cell>
          <cell r="E5570">
            <v>443.22</v>
          </cell>
        </row>
        <row r="5571">
          <cell r="A5571">
            <v>102274</v>
          </cell>
          <cell r="B5571" t="str">
            <v>MARTELO DEMOLIDOR ELÉTRICO, COM POTÊNCIA DE 2.000 W, 1.000 IMPACTOS POR MINUTO, PESO DE 30 KG -  CHI DIURNO. AF_01/2021</v>
          </cell>
          <cell r="C5571" t="str">
            <v>CHI</v>
          </cell>
          <cell r="D5571" t="str">
            <v>COEFICIENTE DE REPRESENTATIVIDADE</v>
          </cell>
          <cell r="E5571">
            <v>29.78</v>
          </cell>
        </row>
        <row r="5572">
          <cell r="A5572">
            <v>104092</v>
          </cell>
          <cell r="B5572" t="str">
            <v>TERMOFUSORA PARA TUBOS E CONEXÕES EM PPR COM DIÂMETROS DE 20 A 63 MM, POTÊNCIA DE 800 W, TENSAO 220 V - CHI DIURNO. AF_05/2022</v>
          </cell>
          <cell r="C5572" t="str">
            <v>CHI</v>
          </cell>
          <cell r="D5572" t="str">
            <v>COEFICIENTE DE REPRESENTATIVIDADE</v>
          </cell>
          <cell r="E5572">
            <v>0.06</v>
          </cell>
        </row>
        <row r="5573">
          <cell r="A5573">
            <v>104098</v>
          </cell>
          <cell r="B5573" t="str">
            <v>TERMOFUSORA PARA TUBOS E CONEXÕES EM PPR COM DIÂMETROS DE 75 A 110 MM, POTÊNCIA DE *1100* W, TENSÃO 220 V - CHI DIURNO. AF_05/2022</v>
          </cell>
          <cell r="C5573" t="str">
            <v>CHI</v>
          </cell>
          <cell r="D5573" t="str">
            <v>COEFICIENTE DE REPRESENTATIVIDADE</v>
          </cell>
          <cell r="E5573">
            <v>0.09</v>
          </cell>
        </row>
        <row r="5574">
          <cell r="A5574">
            <v>5089</v>
          </cell>
          <cell r="B5574" t="str">
            <v>ROLO COMPACTADOR VIBRATÓRIO PÉ DE CARNEIRO PARA SOLOS, POTÊNCIA 80 HP, PESO OPERACIONAL SEM/COM LASTRO 7,4 / 8,8 T, LARGURA DE TRABALHO 1,68 M - MANUTENÇÃO. AF_02/2016</v>
          </cell>
          <cell r="C5574" t="str">
            <v>H</v>
          </cell>
          <cell r="D5574" t="str">
            <v>ATRIBUÍDO SÃO PAULO</v>
          </cell>
          <cell r="E5574">
            <v>41.71</v>
          </cell>
        </row>
        <row r="5575">
          <cell r="A5575">
            <v>5627</v>
          </cell>
          <cell r="B5575" t="str">
            <v>ESCAVADEIRA HIDRÁULICA SOBRE ESTEIRAS, CAÇAMBA 0,80 M3, PESO OPERACIONAL 17 T, POTENCIA BRUTA 111 HP - DEPRECIAÇÃO. AF_06/2014</v>
          </cell>
          <cell r="C5575" t="str">
            <v>H</v>
          </cell>
          <cell r="D5575" t="str">
            <v>COLETADO</v>
          </cell>
          <cell r="E5575">
            <v>47.18</v>
          </cell>
        </row>
        <row r="5576">
          <cell r="A5576">
            <v>5628</v>
          </cell>
          <cell r="B5576" t="str">
            <v>ESCAVADEIRA HIDRÁULICA SOBRE ESTEIRAS, CAÇAMBA 0,80 M3, PESO OPERACIONAL 17 T, POTENCIA BRUTA 111 HP - JUROS. AF_06/2014</v>
          </cell>
          <cell r="C5576" t="str">
            <v>H</v>
          </cell>
          <cell r="D5576" t="str">
            <v>COLETADO</v>
          </cell>
          <cell r="E5576">
            <v>12.46</v>
          </cell>
        </row>
        <row r="5577">
          <cell r="A5577">
            <v>5629</v>
          </cell>
          <cell r="B5577" t="str">
            <v>ESCAVADEIRA HIDRÁULICA SOBRE ESTEIRAS, CAÇAMBA 0,80 M3, PESO OPERACIONAL 17 T, POTENCIA BRUTA 111 HP - MANUTENÇÃO. AF_06/2014</v>
          </cell>
          <cell r="C5577" t="str">
            <v>H</v>
          </cell>
          <cell r="D5577" t="str">
            <v>COLETADO</v>
          </cell>
          <cell r="E5577">
            <v>58.97</v>
          </cell>
        </row>
        <row r="5578">
          <cell r="A5578">
            <v>5630</v>
          </cell>
          <cell r="B5578" t="str">
            <v>ESCAVADEIRA HIDRÁULICA SOBRE ESTEIRAS, CAÇAMBA 0,80 M3, PESO OPERACIONAL 17 T, POTENCIA BRUTA 111 HP - MATERIAIS NA OPERAÇÃO. AF_06/2014</v>
          </cell>
          <cell r="C5578" t="str">
            <v>H</v>
          </cell>
          <cell r="D5578" t="str">
            <v>COLETADO</v>
          </cell>
          <cell r="E5578">
            <v>67.63</v>
          </cell>
        </row>
        <row r="5579">
          <cell r="A5579">
            <v>5658</v>
          </cell>
          <cell r="B5579" t="str">
            <v>GRADE DE DISCO CONTROLE REMOTO REBOCÁVEL, COM 24 DISCOS 24 X 6 MM COM PNEUS PARA TRANSPORTE - MANUTENÇÃO. AF_06/2014</v>
          </cell>
          <cell r="C5579" t="str">
            <v>H</v>
          </cell>
          <cell r="D5579" t="str">
            <v>ATRIBUÍDO SÃO PAULO</v>
          </cell>
          <cell r="E5579">
            <v>2.39</v>
          </cell>
        </row>
        <row r="5580">
          <cell r="A5580">
            <v>5664</v>
          </cell>
          <cell r="B5580" t="str">
            <v>RETROESCAVADEIRA SOBRE RODAS COM CARREGADEIRA, TRAÇÃO 4X4, POTÊNCIA LÍQ. 88 HP, CAÇAMBA CARREG. CAP. MÍN. 1 M3, CAÇAMBA RETRO CAP. 0,26 M3, PESO OPERACIONAL MÍN. 6.674 KG, PROFUNDIDADE ESCAVAÇÃO MÁX. 4,37 M - MANUTENÇÃO. AF_06/2014</v>
          </cell>
          <cell r="C5580" t="str">
            <v>H</v>
          </cell>
          <cell r="D5580" t="str">
            <v>COEFICIENTE DE REPRESENTATIVIDADE</v>
          </cell>
          <cell r="E5580">
            <v>35.55</v>
          </cell>
        </row>
        <row r="5581">
          <cell r="A5581">
            <v>5667</v>
          </cell>
          <cell r="B5581" t="str">
            <v>RETROESCAVADEIRA SOBRE RODAS COM CARREGADEIRA, TRAÇÃO 4X2, POTÊNCIA LÍQ. 79 HP, CAÇAMBA CARREG. CAP. MÍN. 1 M3, CAÇAMBA RETRO CAP. 0,20 M3, PESO OPERACIONAL MÍN. 6.570 KG, PROFUNDIDADE ESCAVAÇÃO MÁX. 4,37 M - MANUTENÇÃO. AF_06/2014</v>
          </cell>
          <cell r="C5581" t="str">
            <v>H</v>
          </cell>
          <cell r="D5581" t="str">
            <v>COEFICIENTE DE REPRESENTATIVIDADE</v>
          </cell>
          <cell r="E5581">
            <v>31.62</v>
          </cell>
        </row>
        <row r="5582">
          <cell r="A5582">
            <v>5668</v>
          </cell>
          <cell r="B5582" t="str">
            <v>RETROESCAVADEIRA SOBRE RODAS COM CARREGADEIRA, TRAÇÃO 4X2, POTÊNCIA LÍQ. 79 HP, CAÇAMBA CARREG. CAP. MÍN. 1 M3, CAÇAMBA RETRO CAP. 0,20 M3, PESO OPERACIONAL MÍN. 6.570 KG, PROFUNDIDADE ESCAVAÇÃO MÁX. 4,37 M - MATERIAIS NA OPERAÇÃO. AF_06/2014</v>
          </cell>
          <cell r="C5582" t="str">
            <v>H</v>
          </cell>
          <cell r="D5582" t="str">
            <v>COLETADO</v>
          </cell>
          <cell r="E5582">
            <v>48.1</v>
          </cell>
        </row>
        <row r="5583">
          <cell r="A5583">
            <v>5674</v>
          </cell>
          <cell r="B5583" t="str">
            <v>ROLO COMPACTADOR VIBRATÓRIO DE UM CILINDRO AÇO LISO, POTÊNCIA 80 HP, PESO OPERACIONAL MÁXIMO 8,1 T, IMPACTO DINÂMICO 16,15 / 9,5 T, LARGURA DE TRABALHO 1,68 M - MANUTENÇÃO. AF_06/2014</v>
          </cell>
          <cell r="C5583" t="str">
            <v>H</v>
          </cell>
          <cell r="D5583" t="str">
            <v>ATRIBUÍDO SÃO PAULO</v>
          </cell>
          <cell r="E5583">
            <v>40.11</v>
          </cell>
        </row>
        <row r="5584">
          <cell r="A5584">
            <v>5692</v>
          </cell>
          <cell r="B5584" t="str">
            <v>MOTOBOMBA CENTRÍFUGA, MOTOR A GASOLINA, POTÊNCIA 5,42 HP, BOCAIS 1 1/2" X 1", DIÂMETRO ROTOR 143 MM HM/Q = 6 MCA / 16,8 M3/H A 38 MCA / 6,6 M3/H - MANUTENÇÃO. AF_06/2014</v>
          </cell>
          <cell r="C5584" t="str">
            <v>H</v>
          </cell>
          <cell r="D5584" t="str">
            <v>COEFICIENTE DE REPRESENTATIVIDADE</v>
          </cell>
          <cell r="E5584">
            <v>0.21</v>
          </cell>
        </row>
        <row r="5585">
          <cell r="A5585">
            <v>5693</v>
          </cell>
          <cell r="B5585" t="str">
            <v>MOTOBOMBA CENTRÍFUGA, MOTOR A GASOLINA, POTÊNCIA 5,42 HP, BOCAIS 1 1/2" X 1", DIÂMETRO ROTOR 143 MM HM/Q = 6 MCA / 16,8 M3/H A 38 MCA / 6,6 M3/H - MATERIAIS NA OPERAÇÃO. AF_06/2014</v>
          </cell>
          <cell r="C5585" t="str">
            <v>H</v>
          </cell>
          <cell r="D5585" t="str">
            <v>COLETADO</v>
          </cell>
          <cell r="E5585">
            <v>19.57</v>
          </cell>
        </row>
        <row r="5586">
          <cell r="A5586">
            <v>5695</v>
          </cell>
          <cell r="B5586" t="str">
            <v>CAMINHÃO BASCULANTE 6 M3, PESO BRUTO TOTAL 16.000 KG, CARGA ÚTIL MÁXIMA 13.071 KG, DISTÂNCIA ENTRE EIXOS 4,80 M, POTÊNCIA 230 CV INCLUSIVE CAÇAMBA METÁLICA - MANUTENÇÃO. AF_06/2014</v>
          </cell>
          <cell r="C5586" t="str">
            <v>H</v>
          </cell>
          <cell r="D5586" t="str">
            <v>ATRIBUÍDO SÃO PAULO</v>
          </cell>
          <cell r="E5586">
            <v>41.1</v>
          </cell>
        </row>
        <row r="5587">
          <cell r="A5587">
            <v>5703</v>
          </cell>
          <cell r="B5587" t="str">
            <v>USINA DE CONCRETO FIXA, CAPACIDADE NOMINAL DE 90 A 120 M3/H, SEM SILO - MATERIAIS NA OPERAÇÃO. AF_07/2016</v>
          </cell>
          <cell r="C5587" t="str">
            <v>H</v>
          </cell>
          <cell r="D5587" t="str">
            <v>COEFICIENTE DE REPRESENTATIVIDADE</v>
          </cell>
          <cell r="E5587">
            <v>22.84</v>
          </cell>
        </row>
        <row r="5588">
          <cell r="A5588">
            <v>5705</v>
          </cell>
          <cell r="B5588" t="str">
            <v>CAMINHÃO TOCO, PBT 16.000 KG, CARGA ÚTIL MÁX. 10.685 KG, DIST. ENTRE EIXOS 4,8 M, POTÊNCIA 189 CV, INCLUSIVE CARROCERIA FIXA ABERTA DE MADEIRA P/ TRANSPORTE GERAL DE CARGA SECA, DIMEN. APROX. 2,5 X 7,00 X 0,50 M - MANUTENÇÃO. AF_06/2014</v>
          </cell>
          <cell r="C5588" t="str">
            <v>H</v>
          </cell>
          <cell r="D5588" t="str">
            <v>ATRIBUÍDO SÃO PAULO</v>
          </cell>
          <cell r="E5588">
            <v>39.94</v>
          </cell>
        </row>
        <row r="5589">
          <cell r="A5589">
            <v>5707</v>
          </cell>
          <cell r="B5589" t="str">
            <v>USINA MISTURADORA DE SOLOS, CAPACIDADE DE 200 A 500 TON/H, POTENCIA 75KW - MANUTENÇÃO. AF_07/2016</v>
          </cell>
          <cell r="C5589" t="str">
            <v>H</v>
          </cell>
          <cell r="D5589" t="str">
            <v>ATRIBUÍDO SÃO PAULO</v>
          </cell>
          <cell r="E5589">
            <v>59.32</v>
          </cell>
        </row>
        <row r="5590">
          <cell r="A5590">
            <v>5710</v>
          </cell>
          <cell r="B5590" t="str">
            <v>VIBROACABADORA DE ASFALTO SOBRE ESTEIRAS, LARGURA DE PAVIMENTAÇÃO 1,90 M A 5,30 M, POTÊNCIA 105 HP CAPACIDADE 450 T/H - MANUTENÇÃO. AF_11/2014</v>
          </cell>
          <cell r="C5590" t="str">
            <v>H</v>
          </cell>
          <cell r="D5590" t="str">
            <v>ATRIBUÍDO SÃO PAULO</v>
          </cell>
          <cell r="E5590">
            <v>150.67</v>
          </cell>
        </row>
        <row r="5591">
          <cell r="A5591">
            <v>5711</v>
          </cell>
          <cell r="B5591" t="str">
            <v>VIBROACABADORA DE ASFALTO SOBRE ESTEIRAS, LARGURA DE PAVIMENTAÇÃO 1,90 M A 5,30 M, POTÊNCIA 105 HP CAPACIDADE 450 T/H - MATERIAIS NA OPERAÇÃO. AF_11/2014</v>
          </cell>
          <cell r="C5591" t="str">
            <v>H</v>
          </cell>
          <cell r="D5591" t="str">
            <v>COLETADO</v>
          </cell>
          <cell r="E5591">
            <v>93.44</v>
          </cell>
        </row>
        <row r="5592">
          <cell r="A5592">
            <v>5714</v>
          </cell>
          <cell r="B5592" t="str">
            <v>TRATOR DE PNEUS, POTÊNCIA 85 CV, TRAÇÃO 4X4, PESO COM LASTRO DE 4.675 KG - MANUTENÇÃO. AF_06/2014</v>
          </cell>
          <cell r="C5592" t="str">
            <v>H</v>
          </cell>
          <cell r="D5592" t="str">
            <v>ATRIBUÍDO SÃO PAULO</v>
          </cell>
          <cell r="E5592">
            <v>15.23</v>
          </cell>
        </row>
        <row r="5593">
          <cell r="A5593">
            <v>5715</v>
          </cell>
          <cell r="B5593" t="str">
            <v>TRATOR DE PNEUS, POTÊNCIA 85 CV, TRAÇÃO 4X4, PESO COM LASTRO DE 4.675 KG - MATERIAIS NA OPERAÇÃO. AF_06/2014</v>
          </cell>
          <cell r="C5593" t="str">
            <v>H</v>
          </cell>
          <cell r="D5593" t="str">
            <v>COLETADO</v>
          </cell>
          <cell r="E5593">
            <v>70.71</v>
          </cell>
        </row>
        <row r="5594">
          <cell r="A5594">
            <v>5718</v>
          </cell>
          <cell r="B5594" t="str">
            <v>TRATOR DE ESTEIRAS, POTÊNCIA 170 HP, PESO OPERACIONAL 19 T, CAÇAMBA 5,2 M3 - MATERIAIS NA OPERAÇÃO. AF_06/2014</v>
          </cell>
          <cell r="C5594" t="str">
            <v>H</v>
          </cell>
          <cell r="D5594" t="str">
            <v>COLETADO</v>
          </cell>
          <cell r="E5594">
            <v>111.53</v>
          </cell>
        </row>
        <row r="5595">
          <cell r="A5595">
            <v>5721</v>
          </cell>
          <cell r="B5595" t="str">
            <v>TRATOR DE ESTEIRAS, POTÊNCIA 150 HP, PESO OPERACIONAL 16,7 T, COM RODA MOTRIZ ELEVADA E LÂMINA 3,18 M3 - MATERIAIS NA OPERAÇÃO. AF_06/2014</v>
          </cell>
          <cell r="C5595" t="str">
            <v>H</v>
          </cell>
          <cell r="D5595" t="str">
            <v>COLETADO</v>
          </cell>
          <cell r="E5595">
            <v>98.4</v>
          </cell>
        </row>
        <row r="5596">
          <cell r="A5596">
            <v>5722</v>
          </cell>
          <cell r="B5596" t="str">
            <v>TRATOR DE ESTEIRAS, POTÊNCIA 347 HP, PESO OPERACIONAL 38,5 T, COM LÂMINA 8,70 M3 - MATERIAIS NA OPERAÇÃO. AF_06/2014</v>
          </cell>
          <cell r="C5596" t="str">
            <v>H</v>
          </cell>
          <cell r="D5596" t="str">
            <v>COLETADO</v>
          </cell>
          <cell r="E5596">
            <v>227.58</v>
          </cell>
        </row>
        <row r="5597">
          <cell r="A5597">
            <v>5724</v>
          </cell>
          <cell r="B5597" t="str">
            <v>TRATOR DE ESTEIRAS, POTÊNCIA 100 HP, PESO OPERACIONAL 9,4 T, COM LÂMINA 2,19 M3 - MANUTENÇÃO. AF_06/2014</v>
          </cell>
          <cell r="C5597" t="str">
            <v>H</v>
          </cell>
          <cell r="D5597" t="str">
            <v>ATRIBUÍDO SÃO PAULO</v>
          </cell>
          <cell r="E5597">
            <v>53.18</v>
          </cell>
        </row>
        <row r="5598">
          <cell r="A5598">
            <v>5727</v>
          </cell>
          <cell r="B5598" t="str">
            <v>ROLO COMPACTADOR VIBRATÓRIO REBOCÁVEL, CILINDRO DE AÇO LISO, POTÊNCIA DE TRAÇÃO DE 65 CV, PESO 4,7 T, IMPACTO DINÂMICO 18,3 T, LARGURA DE TRABALHO 1,67 M - MANUTENÇÃO. AF_02/2016</v>
          </cell>
          <cell r="C5598" t="str">
            <v>H</v>
          </cell>
          <cell r="D5598" t="str">
            <v>ATRIBUÍDO SÃO PAULO</v>
          </cell>
          <cell r="E5598">
            <v>12.1</v>
          </cell>
        </row>
        <row r="5599">
          <cell r="A5599">
            <v>5729</v>
          </cell>
          <cell r="B5599" t="str">
            <v>ROLO COMPACTADOR VIBRATÓRIO TANDEM AÇO LISO, POTÊNCIA 58 HP, PESO SEM/COM LASTRO 6,5 / 9,4 T, LARGURA DE TRABALHO 1,2 M - MANUTENÇÃO. AF_06/2014</v>
          </cell>
          <cell r="C5599" t="str">
            <v>H</v>
          </cell>
          <cell r="D5599" t="str">
            <v>ATRIBUÍDO SÃO PAULO</v>
          </cell>
          <cell r="E5599">
            <v>49.26</v>
          </cell>
        </row>
        <row r="5600">
          <cell r="A5600">
            <v>5730</v>
          </cell>
          <cell r="B5600" t="str">
            <v>ROLO COMPACTADOR VIBRATÓRIO TANDEM AÇO LISO, POTÊNCIA 58 HP, PESO SEM/COM LASTRO 6,5 / 9,4 T, LARGURA DE TRABALHO 1,2 M - MATERIAIS NA OPERAÇÃO. AF_06/2014</v>
          </cell>
          <cell r="C5600" t="str">
            <v>H</v>
          </cell>
          <cell r="D5600" t="str">
            <v>COLETADO</v>
          </cell>
          <cell r="E5600">
            <v>42.89</v>
          </cell>
        </row>
        <row r="5601">
          <cell r="A5601">
            <v>5735</v>
          </cell>
          <cell r="B5601" t="str">
            <v>RETROESCAVADEIRA SOBRE RODAS COM CARREGADEIRA, TRAÇÃO 4X4, POTÊNCIA LÍQ. 72 HP, CAÇAMBA CARREG. CAP. MÍN. 0,79 M3, CAÇAMBA RETRO CAP. 0,18 M3, PESO OPERACIONAL MÍN. 7.140 KG, PROFUNDIDADE ESCAVAÇÃO MÁX. 4,50 M - MANUTENÇÃO. AF_06/2014</v>
          </cell>
          <cell r="C5601" t="str">
            <v>H</v>
          </cell>
          <cell r="D5601" t="str">
            <v>COLETADO</v>
          </cell>
          <cell r="E5601">
            <v>34.3</v>
          </cell>
        </row>
        <row r="5602">
          <cell r="A5602">
            <v>5736</v>
          </cell>
          <cell r="B5602" t="str">
            <v>RETROESCAVADEIRA SOBRE RODAS COM CARREGADEIRA, TRAÇÃO 4X4, POTÊNCIA LÍQ. 72 HP, CAÇAMBA CARREG. CAP. MÍN. 0,79 M3, CAÇAMBA RETRO CAP. 0,18 M3, PESO OPERACIONAL MÍN. 7.140 KG, PROFUNDIDADE ESCAVAÇÃO MÁX. 4,50 M - MATERIAIS NA OPERAÇÃO. AF_06/2014</v>
          </cell>
          <cell r="C5602" t="str">
            <v>H</v>
          </cell>
          <cell r="D5602" t="str">
            <v>COLETADO</v>
          </cell>
          <cell r="E5602">
            <v>43.83</v>
          </cell>
        </row>
        <row r="5603">
          <cell r="A5603">
            <v>5738</v>
          </cell>
          <cell r="B5603" t="str">
            <v>ROLO COMPACTADOR VIBRATÓRIO PÉ DE CARNEIRO, OPERADO POR CONTROLE REMOTO, POTÊNCIA 12,5 KW, PESO OPERACIONAL 1,675 T, LARGURA DE TRABALHO 0,85 M - DEPRECIAÇÃO. AF_02/2016</v>
          </cell>
          <cell r="C5603" t="str">
            <v>H</v>
          </cell>
          <cell r="D5603" t="str">
            <v>ATRIBUÍDO SÃO PAULO</v>
          </cell>
          <cell r="E5603">
            <v>43.8</v>
          </cell>
        </row>
        <row r="5604">
          <cell r="A5604">
            <v>5739</v>
          </cell>
          <cell r="B5604" t="str">
            <v>ROLO COMPACTADOR VIBRATÓRIO PÉ DE CARNEIRO, OPERADO POR CONTROLE REMOTO, POTÊNCIA 12,5 KW, PESO OPERACIONAL 1,675 T, LARGURA DE TRABALHO 0,85 M - MANUTENÇÃO. AF_02/2016</v>
          </cell>
          <cell r="C5604" t="str">
            <v>H</v>
          </cell>
          <cell r="D5604" t="str">
            <v>ATRIBUÍDO SÃO PAULO</v>
          </cell>
          <cell r="E5604">
            <v>54.81</v>
          </cell>
        </row>
        <row r="5605">
          <cell r="A5605">
            <v>5741</v>
          </cell>
          <cell r="B5605" t="str">
            <v>USINA DE LAMA ASFÁLTICA, PROD 30 A 50 T/H, SILO DE AGREGADO 7 M3, RESERVATÓRIOS PARA EMULSÃO E ÁGUA DE 2,3 M3 CADA, MISTURADOR TIPO PUG MILL A SER MONTADO SOBRE CAMINHÃO - MANUTENÇÃO. AF_10/2014</v>
          </cell>
          <cell r="C5605" t="str">
            <v>H</v>
          </cell>
          <cell r="D5605" t="str">
            <v>ATRIBUÍDO SÃO PAULO</v>
          </cell>
          <cell r="E5605">
            <v>42.78</v>
          </cell>
        </row>
        <row r="5606">
          <cell r="A5606">
            <v>5742</v>
          </cell>
          <cell r="B5606" t="str">
            <v>USINA DE LAMA ASFÁLTICA, PROD 30 A 50 T/H, SILO DE AGREGADO 7 M3, RESERVATÓRIOS PARA EMULSÃO E ÁGUA DE 2,3 M3 CADA, MISTURADOR TIPO PUG MILL A SER MONTADO SOBRE CAMINHÃO - MATERIAIS NA OPERAÇÃO. AF_10/2014</v>
          </cell>
          <cell r="C5606" t="str">
            <v>H</v>
          </cell>
          <cell r="D5606" t="str">
            <v>COLETADO</v>
          </cell>
          <cell r="E5606">
            <v>28.95</v>
          </cell>
        </row>
        <row r="5607">
          <cell r="A5607">
            <v>5747</v>
          </cell>
          <cell r="B5607" t="str">
            <v>CAMINHÃO PIPA 6.000 L, PESO BRUTO TOTAL 13.000 KG, DISTÂNCIA ENTRE EIXOS 4,80 M, POTÊNCIA 189 CV INCLUSIVE TANQUE DE AÇO PARA TRANSPORTE DE ÁGUA, CAPACIDADE 6 M3 - MATERIAIS NA OPERAÇÃO. AF_06/2014</v>
          </cell>
          <cell r="C5607" t="str">
            <v>H</v>
          </cell>
          <cell r="D5607" t="str">
            <v>COLETADO</v>
          </cell>
          <cell r="E5607">
            <v>165.98</v>
          </cell>
        </row>
        <row r="5608">
          <cell r="A5608">
            <v>5751</v>
          </cell>
          <cell r="B5608" t="str">
            <v>CAMINHÃO TOCO, PESO BRUTO TOTAL 14.300 KG, CARGA ÚTIL MÁXIMA 9590 KG, DISTÂNCIA ENTRE EIXOS 4,76 M, POTÊNCIA 185 CV (NÃO INCLUI CARROCERIA) - MANUTENÇÃO. AF_06/2014</v>
          </cell>
          <cell r="C5608" t="str">
            <v>H</v>
          </cell>
          <cell r="D5608" t="str">
            <v>COEFICIENTE DE REPRESENTATIVIDADE</v>
          </cell>
          <cell r="E5608">
            <v>34.56</v>
          </cell>
        </row>
        <row r="5609">
          <cell r="A5609">
            <v>5754</v>
          </cell>
          <cell r="B5609" t="str">
            <v>CAMINHÃO TOCO, PESO BRUTO TOTAL 16.000 KG, CARGA ÚTIL MÁXIMA DE 10.685 KG, DISTÂNCIA ENTRE EIXOS 4,80 M, POTÊNCIA 189 CV EXCLUSIVE CARROCERIA - MANUTENÇÃO. AF_06/2014</v>
          </cell>
          <cell r="C5609" t="str">
            <v>H</v>
          </cell>
          <cell r="D5609" t="str">
            <v>COEFICIENTE DE REPRESENTATIVIDADE</v>
          </cell>
          <cell r="E5609">
            <v>37.95</v>
          </cell>
        </row>
        <row r="5610">
          <cell r="A5610">
            <v>5763</v>
          </cell>
          <cell r="B5610" t="str">
            <v>CAMINHÃO PIPA 10.000 L TRUCADO, PESO BRUTO TOTAL 23.000 KG, CARGA ÚTIL MÁXIMA 15.935 KG, DISTÂNCIA ENTRE EIXOS 4,8 M, POTÊNCIA 230 CV, INCLUSIVE TANQUE DE AÇO PARA TRANSPORTE DE ÁGUA - MANUTENÇÃO. AF_06/2014</v>
          </cell>
          <cell r="C5610" t="str">
            <v>H</v>
          </cell>
          <cell r="D5610" t="str">
            <v>ATRIBUÍDO SÃO PAULO</v>
          </cell>
          <cell r="E5610">
            <v>53.54</v>
          </cell>
        </row>
        <row r="5611">
          <cell r="A5611">
            <v>5765</v>
          </cell>
          <cell r="B5611" t="str">
            <v>ESPARGIDOR DE ASFALTO PRESSURIZADO COM TANQUE DE 2500 L, REBOCÁVEL COM MOTOR A GASOLINA POTÊNCIA 3,4 HP - MANUTENÇÃO. AF_07/2014</v>
          </cell>
          <cell r="C5611" t="str">
            <v>H</v>
          </cell>
          <cell r="D5611" t="str">
            <v>ATRIBUÍDO SÃO PAULO</v>
          </cell>
          <cell r="E5611">
            <v>4.64</v>
          </cell>
        </row>
        <row r="5612">
          <cell r="A5612">
            <v>5766</v>
          </cell>
          <cell r="B5612" t="str">
            <v>ESPARGIDOR DE ASFALTO PRESSURIZADO COM TANQUE DE 2500 L, REBOCÁVEL COM MOTOR A GASOLINA POTÊNCIA 3,4 HP - MATERIAIS NA OPERAÇÃO. AF_07/2014</v>
          </cell>
          <cell r="C5612" t="str">
            <v>H</v>
          </cell>
          <cell r="D5612" t="str">
            <v>COLETADO</v>
          </cell>
          <cell r="E5612">
            <v>2.73</v>
          </cell>
        </row>
        <row r="5613">
          <cell r="A5613">
            <v>5779</v>
          </cell>
          <cell r="B5613" t="str">
            <v>MOTONIVELADORA POTÊNCIA BÁSICA LÍQUIDA (PRIMEIRA MARCHA) 125 HP, PESO BRUTO 13032 KG, LARGURA DA LÂMINA DE 3,7 M - MANUTENÇÃO. AF_06/2014</v>
          </cell>
          <cell r="C5613" t="str">
            <v>H</v>
          </cell>
          <cell r="D5613" t="str">
            <v>COLETADO</v>
          </cell>
          <cell r="E5613">
            <v>85.19</v>
          </cell>
        </row>
        <row r="5614">
          <cell r="A5614">
            <v>5787</v>
          </cell>
          <cell r="B5614" t="str">
            <v>PÁ CARREGADEIRA SOBRE RODAS, POTÊNCIA 197 HP, CAPACIDADE DA CAÇAMBA 2,5 A 3,5 M3, PESO OPERACIONAL 18338 KG - MATERIAIS NA OPERAÇÃO. AF_06/2014</v>
          </cell>
          <cell r="C5614" t="str">
            <v>H</v>
          </cell>
          <cell r="D5614" t="str">
            <v>COLETADO</v>
          </cell>
          <cell r="E5614">
            <v>73.85</v>
          </cell>
        </row>
        <row r="5615">
          <cell r="A5615">
            <v>5797</v>
          </cell>
          <cell r="B5615" t="str">
            <v>COMPRESSOR DE AR REBOCÁVEL, VAZÃO 189 PCM, PRESSÃO EFETIVA DE TRABALHO 102 PSI, MOTOR DIESEL, POTÊNCIA 63 CV - MANUTENÇÃO. AF_06/2015</v>
          </cell>
          <cell r="C5615" t="str">
            <v>H</v>
          </cell>
          <cell r="D5615" t="str">
            <v>ATRIBUÍDO SÃO PAULO</v>
          </cell>
          <cell r="E5615">
            <v>6.22</v>
          </cell>
        </row>
        <row r="5616">
          <cell r="A5616">
            <v>5800</v>
          </cell>
          <cell r="B5616" t="str">
            <v>BOMBA SUBMERSÍVEL ELÉTRICA TRIFÁSICA, POTÊNCIA 2,96 HP, Ø ROTOR 144 MM SEMI-ABERTO, BOCAL DE SAÍDA Ø 2, HM/Q = 2 MCA / 38,8 M3/H A 28 MCA / 5 M3/H - MANUTENÇÃO. AF_06/2014</v>
          </cell>
          <cell r="C5616" t="str">
            <v>H</v>
          </cell>
          <cell r="D5616" t="str">
            <v>COEFICIENTE DE REPRESENTATIVIDADE</v>
          </cell>
          <cell r="E5616">
            <v>0.3</v>
          </cell>
        </row>
        <row r="5617">
          <cell r="A5617">
            <v>7032</v>
          </cell>
          <cell r="B5617" t="str">
            <v>TANQUE DE ASFALTO ESTACIONÁRIO COM SERPENTINA, CAPACIDADE 30.000 L - DEPRECIAÇÃO. AF_05/2023</v>
          </cell>
          <cell r="C5617" t="str">
            <v>H</v>
          </cell>
          <cell r="D5617" t="str">
            <v>ATRIBUÍDO SÃO PAULO</v>
          </cell>
          <cell r="E5617">
            <v>4.25</v>
          </cell>
        </row>
        <row r="5618">
          <cell r="A5618">
            <v>7033</v>
          </cell>
          <cell r="B5618" t="str">
            <v>TANQUE DE ASFALTO ESTACIONÁRIO COM SERPENTINA, CAPACIDADE 30.000 L - JUROS. AF_05/2023</v>
          </cell>
          <cell r="C5618" t="str">
            <v>H</v>
          </cell>
          <cell r="D5618" t="str">
            <v>ATRIBUÍDO SÃO PAULO</v>
          </cell>
          <cell r="E5618">
            <v>1.57</v>
          </cell>
        </row>
        <row r="5619">
          <cell r="A5619">
            <v>7034</v>
          </cell>
          <cell r="B5619" t="str">
            <v>TANQUE DE ASFALTO ESTACIONÁRIO COM SERPENTINA, CAPACIDADE 30.000 L - MANUTENÇÃO. AF_05/2023</v>
          </cell>
          <cell r="C5619" t="str">
            <v>H</v>
          </cell>
          <cell r="D5619" t="str">
            <v>ATRIBUÍDO SÃO PAULO</v>
          </cell>
          <cell r="E5619">
            <v>5.67</v>
          </cell>
        </row>
        <row r="5620">
          <cell r="A5620">
            <v>7035</v>
          </cell>
          <cell r="B5620" t="str">
            <v>TANQUE DE ASFALTO ESTACIONÁRIO COM SERPENTINA, CAPACIDADE 30.000 L - MATERIAIS NA OPERAÇÃO. AF_05/2023</v>
          </cell>
          <cell r="C5620" t="str">
            <v>H</v>
          </cell>
          <cell r="D5620" t="str">
            <v>COLETADO</v>
          </cell>
          <cell r="E5620">
            <v>269.17</v>
          </cell>
        </row>
        <row r="5621">
          <cell r="A5621">
            <v>7038</v>
          </cell>
          <cell r="B5621" t="str">
            <v>ROLO COMPACTADOR DE PNEUS ESTÁTICO, PRESSÃO VARIÁVEL, POTÊNCIA 111 HP, PESO SEM/COM LASTRO 9,5 / 26 T, LARGURA DE TRABALHO 1,90 M - DEPRECIAÇÃO. AF_07/2014</v>
          </cell>
          <cell r="C5621" t="str">
            <v>H</v>
          </cell>
          <cell r="D5621" t="str">
            <v>ATRIBUÍDO SÃO PAULO</v>
          </cell>
          <cell r="E5621">
            <v>50.1</v>
          </cell>
        </row>
        <row r="5622">
          <cell r="A5622">
            <v>7039</v>
          </cell>
          <cell r="B5622" t="str">
            <v>ROLO COMPACTADOR DE PNEUS ESTÁTICO, PRESSÃO VARIÁVEL, POTÊNCIA 111 HP, PESO SEM/COM LASTRO 9,5 / 26 T, LARGURA DE TRABALHO 1,90 M - JUROS. AF_07/2014</v>
          </cell>
          <cell r="C5622" t="str">
            <v>H</v>
          </cell>
          <cell r="D5622" t="str">
            <v>ATRIBUÍDO SÃO PAULO</v>
          </cell>
          <cell r="E5622">
            <v>13.44</v>
          </cell>
        </row>
        <row r="5623">
          <cell r="A5623">
            <v>7040</v>
          </cell>
          <cell r="B5623" t="str">
            <v>ROLO COMPACTADOR DE PNEUS ESTÁTICO, PRESSÃO VARIÁVEL, POTÊNCIA 111 HP, PESO SEM/COM LASTRO 9,5 / 26 T, LARGURA DE TRABALHO 1,90 M - MANUTENÇÃO. AF_07/2014</v>
          </cell>
          <cell r="C5623" t="str">
            <v>H</v>
          </cell>
          <cell r="D5623" t="str">
            <v>ATRIBUÍDO SÃO PAULO</v>
          </cell>
          <cell r="E5623">
            <v>62.69</v>
          </cell>
        </row>
        <row r="5624">
          <cell r="A5624">
            <v>7044</v>
          </cell>
          <cell r="B5624" t="str">
            <v>MOTOBOMBA TRASH (PARA ÁGUA SUJA) AUTO ESCORVANTE, MOTOR GASOLINA DE 6,41 HP, DIÂMETROS DE SUCÇÃO X RECALQUE: 3" X 3", HM/Q = 10 MCA / 60 M3/H A 23 MCA / 0 M3/H - DEPRECIAÇÃO. AF_10/2014</v>
          </cell>
          <cell r="C5624" t="str">
            <v>H</v>
          </cell>
          <cell r="D5624" t="str">
            <v>COEFICIENTE DE REPRESENTATIVIDADE</v>
          </cell>
          <cell r="E5624">
            <v>0.24</v>
          </cell>
        </row>
        <row r="5625">
          <cell r="A5625">
            <v>7045</v>
          </cell>
          <cell r="B5625" t="str">
            <v>MOTOBOMBA TRASH (PARA ÁGUA SUJA) AUTO ESCORVANTE, MOTOR GASOLINA DE 6,41 HP, DIÂMETROS DE SUCÇÃO X RECALQUE: 3" X 3", HM/Q = 10 MCA / 60 M3/H A 23 MCA / 0 M3/H - JUROS. AF_10/2014</v>
          </cell>
          <cell r="C5625" t="str">
            <v>H</v>
          </cell>
          <cell r="D5625" t="str">
            <v>COEFICIENTE DE REPRESENTATIVIDADE</v>
          </cell>
          <cell r="E5625">
            <v>0.05</v>
          </cell>
        </row>
        <row r="5626">
          <cell r="A5626">
            <v>7046</v>
          </cell>
          <cell r="B5626" t="str">
            <v>MOTOBOMBA TRASH (PARA ÁGUA SUJA) AUTO ESCORVANTE, MOTOR GASOLINA DE 6,41 HP, DIÂMETROS DE SUCÇÃO X RECALQUE: 3" X 3", HM/Q = 10 MCA / 60 M3/H A 23 MCA / 0 M3/H - MANUTENÇÃO. AF_10/2014</v>
          </cell>
          <cell r="C5626" t="str">
            <v>H</v>
          </cell>
          <cell r="D5626" t="str">
            <v>COEFICIENTE DE REPRESENTATIVIDADE</v>
          </cell>
          <cell r="E5626">
            <v>0.26</v>
          </cell>
        </row>
        <row r="5627">
          <cell r="A5627">
            <v>7047</v>
          </cell>
          <cell r="B5627" t="str">
            <v>MOTOBOMBA TRASH (PARA ÁGUA SUJA) AUTO ESCORVANTE, MOTOR GASOLINA DE 6,41 HP, DIÂMETROS DE SUCÇÃO X RECALQUE: 3" X 3", HM/Q = 10 MCA / 60 M3/H A 23 MCA / 0 M3/H - MATERIAIS NA OPERAÇÃO. AF_10/2014</v>
          </cell>
          <cell r="C5627" t="str">
            <v>H</v>
          </cell>
          <cell r="D5627" t="str">
            <v>COLETADO</v>
          </cell>
          <cell r="E5627">
            <v>23.1</v>
          </cell>
        </row>
        <row r="5628">
          <cell r="A5628">
            <v>7051</v>
          </cell>
          <cell r="B5628" t="str">
            <v>ROLO COMPACTADOR PE DE CARNEIRO VIBRATORIO, POTENCIA 125 HP, PESO OPERACIONAL SEM/COM LASTRO 11,95 / 13,30 T, IMPACTO DINAMICO 38,5 / 22,5 T, LARGURA DE TRABALHO 2,15 M - DEPRECIAÇÃO. AF_06/2014</v>
          </cell>
          <cell r="C5628" t="str">
            <v>H</v>
          </cell>
          <cell r="D5628" t="str">
            <v>ATRIBUÍDO SÃO PAULO</v>
          </cell>
          <cell r="E5628">
            <v>44.43</v>
          </cell>
        </row>
        <row r="5629">
          <cell r="A5629">
            <v>7052</v>
          </cell>
          <cell r="B5629" t="str">
            <v>ROLO COMPACTADOR PE DE CARNEIRO VIBRATORIO, POTENCIA 125 HP, PESO OPERACIONAL SEM/COM LASTRO 11,95 / 13,30 T, IMPACTO DINAMICO 38,5 / 22,5 T, LARGURA DE TRABALHO 2,15 M - JUROS. AF_06/2014</v>
          </cell>
          <cell r="C5629" t="str">
            <v>H</v>
          </cell>
          <cell r="D5629" t="str">
            <v>ATRIBUÍDO SÃO PAULO</v>
          </cell>
          <cell r="E5629">
            <v>12</v>
          </cell>
        </row>
        <row r="5630">
          <cell r="A5630">
            <v>7053</v>
          </cell>
          <cell r="B5630" t="str">
            <v>ROLO COMPACTADOR PE DE CARNEIRO VIBRATORIO, POTENCIA 125 HP, PESO OPERACIONAL SEM/COM LASTRO 11,95 / 13,30 T, IMPACTO DINAMICO 38,5 / 22,5 T, LARGURA DE TRABALHO 2,15 M - MANUTENÇÃO. AF_06/2014</v>
          </cell>
          <cell r="C5630" t="str">
            <v>H</v>
          </cell>
          <cell r="D5630" t="str">
            <v>ATRIBUÍDO SÃO PAULO</v>
          </cell>
          <cell r="E5630">
            <v>55.61</v>
          </cell>
        </row>
        <row r="5631">
          <cell r="A5631">
            <v>7054</v>
          </cell>
          <cell r="B5631" t="str">
            <v>ROLO COMPACTADOR PE DE CARNEIRO VIBRATORIO, POTENCIA 125 HP, PESO OPERACIONAL SEM/COM LASTRO 11,95 / 13,30 T, IMPACTO DINAMICO 38,5 / 22,5 T, LARGURA DE TRABALHO 2,15 M - MATERIAIS NA OPERAÇÃO. AF_06/2014</v>
          </cell>
          <cell r="C5631" t="str">
            <v>H</v>
          </cell>
          <cell r="D5631" t="str">
            <v>COLETADO</v>
          </cell>
          <cell r="E5631">
            <v>93.69</v>
          </cell>
        </row>
        <row r="5632">
          <cell r="A5632">
            <v>7058</v>
          </cell>
          <cell r="B5632" t="str">
            <v>CAMINHÃO BASCULANTE 6 M3 TOCO, PESO BRUTO TOTAL 16.000 KG, CARGA ÚTIL MÁXIMA 11.130 KG, DISTÂNCIA ENTRE EIXOS 5,36 M, POTÊNCIA 185 CV, INCLUSIVE CAÇAMBA METÁLICA - DEPRECIAÇÃO. AF_06/2014</v>
          </cell>
          <cell r="C5632" t="str">
            <v>H</v>
          </cell>
          <cell r="D5632" t="str">
            <v>ATRIBUÍDO SÃO PAULO</v>
          </cell>
          <cell r="E5632">
            <v>23.49</v>
          </cell>
        </row>
        <row r="5633">
          <cell r="A5633">
            <v>7059</v>
          </cell>
          <cell r="B5633" t="str">
            <v>CAMINHÃO BASCULANTE 6 M3 TOCO, PESO BRUTO TOTAL 16.000 KG, CARGA ÚTIL MÁXIMA 11.130 KG, DISTÂNCIA ENTRE EIXOS 5,36 M, POTÊNCIA 185 CV, INCLUSIVE CAÇAMBA METÁLICA - JUROS. AF_06/2014</v>
          </cell>
          <cell r="C5633" t="str">
            <v>H</v>
          </cell>
          <cell r="D5633" t="str">
            <v>ATRIBUÍDO SÃO PAULO</v>
          </cell>
          <cell r="E5633">
            <v>9.12</v>
          </cell>
        </row>
        <row r="5634">
          <cell r="A5634">
            <v>7060</v>
          </cell>
          <cell r="B5634" t="str">
            <v>CAMINHÃO BASCULANTE 6 M3 TOCO, PESO BRUTO TOTAL 16.000 KG, CARGA ÚTIL MÁXIMA 11.130 KG, DISTÂNCIA ENTRE EIXOS 5,36 M, POTÊNCIA 185 CV, INCLUSIVE CAÇAMBA METÁLICA - MANUTENÇÃO. AF_06/2014</v>
          </cell>
          <cell r="C5634" t="str">
            <v>H</v>
          </cell>
          <cell r="D5634" t="str">
            <v>ATRIBUÍDO SÃO PAULO</v>
          </cell>
          <cell r="E5634">
            <v>42.55</v>
          </cell>
        </row>
        <row r="5635">
          <cell r="A5635">
            <v>7061</v>
          </cell>
          <cell r="B5635" t="str">
            <v>CAMINHÃO BASCULANTE 6 M3 TOCO, PESO BRUTO TOTAL 16.000 KG, CARGA ÚTIL MÁXIMA 11.130 KG, DISTÂNCIA ENTRE EIXOS 5,36 M, POTÊNCIA 185 CV, INCLUSIVE CAÇAMBA METÁLICA - MATERIAIS NA OPERAÇÃO. AF_06/2014</v>
          </cell>
          <cell r="C5635" t="str">
            <v>H</v>
          </cell>
          <cell r="D5635" t="str">
            <v>COLETADO</v>
          </cell>
          <cell r="E5635">
            <v>85.53</v>
          </cell>
        </row>
        <row r="5636">
          <cell r="A5636">
            <v>7063</v>
          </cell>
          <cell r="B5636" t="str">
            <v>TRATOR DE PNEUS, POTÊNCIA 122 CV, TRAÇÃO 4X4, PESO COM LASTRO DE 4.510 KG - DEPRECIAÇÃO. AF_06/2014</v>
          </cell>
          <cell r="C5636" t="str">
            <v>H</v>
          </cell>
          <cell r="D5636" t="str">
            <v>ATRIBUÍDO SÃO PAULO</v>
          </cell>
          <cell r="E5636">
            <v>19</v>
          </cell>
        </row>
        <row r="5637">
          <cell r="A5637">
            <v>7064</v>
          </cell>
          <cell r="B5637" t="str">
            <v>TRATOR DE PNEUS, POTÊNCIA 122 CV, TRAÇÃO 4X4, PESO COM LASTRO DE 4.510 KG - JUROS. AF_06/2014</v>
          </cell>
          <cell r="C5637" t="str">
            <v>H</v>
          </cell>
          <cell r="D5637" t="str">
            <v>ATRIBUÍDO SÃO PAULO</v>
          </cell>
          <cell r="E5637">
            <v>5.13</v>
          </cell>
        </row>
        <row r="5638">
          <cell r="A5638">
            <v>7065</v>
          </cell>
          <cell r="B5638" t="str">
            <v>TRATOR DE PNEUS, POTÊNCIA 122 CV, TRAÇÃO 4X4, PESO COM LASTRO DE 4.510 KG - MANUTENÇÃO. AF_06/2014</v>
          </cell>
          <cell r="C5638" t="str">
            <v>H</v>
          </cell>
          <cell r="D5638" t="str">
            <v>ATRIBUÍDO SÃO PAULO</v>
          </cell>
          <cell r="E5638">
            <v>20.78</v>
          </cell>
        </row>
        <row r="5639">
          <cell r="A5639">
            <v>7066</v>
          </cell>
          <cell r="B5639" t="str">
            <v>TRATOR DE PNEUS, POTÊNCIA 122 CV, TRAÇÃO 4X4, PESO COM LASTRO DE 4.510 KG - MATERIAIS NA OPERAÇÃO. AF_06/2014</v>
          </cell>
          <cell r="C5639" t="str">
            <v>H</v>
          </cell>
          <cell r="D5639" t="str">
            <v>COLETADO</v>
          </cell>
          <cell r="E5639">
            <v>101.48</v>
          </cell>
        </row>
        <row r="5640">
          <cell r="A5640">
            <v>53786</v>
          </cell>
          <cell r="B5640" t="str">
            <v>RETROESCAVADEIRA SOBRE RODAS COM CARREGADEIRA, TRAÇÃO 4X4, POTÊNCIA LÍQ. 88 HP, CAÇAMBA CARREG. CAP. MÍN. 1 M3, CAÇAMBA RETRO CAP. 0,26 M3, PESO OPERACIONAL MÍN. 6.674 KG, PROFUNDIDADE ESCAVAÇÃO MÁX. 4,37 M - MATERIAIS NA OPERAÇÃO. AF_06/2014</v>
          </cell>
          <cell r="C5640" t="str">
            <v>H</v>
          </cell>
          <cell r="D5640" t="str">
            <v>COLETADO</v>
          </cell>
          <cell r="E5640">
            <v>53.56</v>
          </cell>
        </row>
        <row r="5641">
          <cell r="A5641">
            <v>53788</v>
          </cell>
          <cell r="B5641" t="str">
            <v>ROLO COMPACTADOR VIBRATÓRIO DE UM CILINDRO AÇO LISO, POTÊNCIA 80 HP, PESO OPERACIONAL MÁXIMO 8,1 T, IMPACTO DINÂMICO 16,15 / 9,5 T, LARGURA DE TRABALHO 1,68 M - MATERIAIS NA OPERAÇÃO. AF_06/2014</v>
          </cell>
          <cell r="C5641" t="str">
            <v>H</v>
          </cell>
          <cell r="D5641" t="str">
            <v>COLETADO</v>
          </cell>
          <cell r="E5641">
            <v>59.97</v>
          </cell>
        </row>
        <row r="5642">
          <cell r="A5642">
            <v>53792</v>
          </cell>
          <cell r="B5642" t="str">
            <v>CAMINHÃO BASCULANTE 6 M3, PESO BRUTO TOTAL 16.000 KG, CARGA ÚTIL MÁXIMA 13.071 KG, DISTÂNCIA ENTRE EIXOS 4,80 M, POTÊNCIA 230 CV INCLUSIVE CAÇAMBA METÁLICA - MATERIAIS NA OPERAÇÃO. AF_06/2014</v>
          </cell>
          <cell r="C5642" t="str">
            <v>H</v>
          </cell>
          <cell r="D5642" t="str">
            <v>COLETADO</v>
          </cell>
          <cell r="E5642">
            <v>106.32</v>
          </cell>
        </row>
        <row r="5643">
          <cell r="A5643">
            <v>53794</v>
          </cell>
          <cell r="B5643" t="str">
            <v>USINA DE CONCRETO FIXA, CAPACIDADE NOMINAL DE 90 A 120 M3/H, SEM SILO - MANUTENÇÃO. AF_07/2016</v>
          </cell>
          <cell r="C5643" t="str">
            <v>H</v>
          </cell>
          <cell r="D5643" t="str">
            <v>ATRIBUÍDO SÃO PAULO</v>
          </cell>
          <cell r="E5643">
            <v>35.62</v>
          </cell>
        </row>
        <row r="5644">
          <cell r="A5644">
            <v>53797</v>
          </cell>
          <cell r="B5644" t="str">
            <v>CAMINHÃO TOCO, PBT 16.000 KG, CARGA ÚTIL MÁX. 10.685 KG, DIST. ENTRE EIXOS 4,8 M, POTÊNCIA 189 CV, INCLUSIVE CARROCERIA FIXA ABERTA DE MADEIRA P/ TRANSPORTE GERAL DE CARGA SECA, DIMEN. APROX. 2,5 X 7,00 X 0,50 M - MATERIAIS NA OPERAÇÃO. AF_06/2014</v>
          </cell>
          <cell r="C5644" t="str">
            <v>H</v>
          </cell>
          <cell r="D5644" t="str">
            <v>COLETADO</v>
          </cell>
          <cell r="E5644">
            <v>122.27</v>
          </cell>
        </row>
        <row r="5645">
          <cell r="A5645">
            <v>53804</v>
          </cell>
          <cell r="B5645" t="str">
            <v>VASSOURA MECÂNICA REBOCÁVEL COM ESCOVA CILÍNDRICA, LARGURA ÚTIL DE VARRIMENTO DE 2,44 M - MANUTENÇÃO. AF_06/2014</v>
          </cell>
          <cell r="C5645" t="str">
            <v>H</v>
          </cell>
          <cell r="D5645" t="str">
            <v>ATRIBUÍDO SÃO PAULO</v>
          </cell>
          <cell r="E5645">
            <v>4.98</v>
          </cell>
        </row>
        <row r="5646">
          <cell r="A5646">
            <v>53806</v>
          </cell>
          <cell r="B5646" t="str">
            <v>TRATOR DE ESTEIRAS, POTÊNCIA 170 HP, PESO OPERACIONAL 19 T, CAÇAMBA 5,2 M3 - MANUTENÇÃO. AF_06/2014</v>
          </cell>
          <cell r="C5646" t="str">
            <v>H</v>
          </cell>
          <cell r="D5646" t="str">
            <v>ATRIBUÍDO SÃO PAULO</v>
          </cell>
          <cell r="E5646">
            <v>68.52</v>
          </cell>
        </row>
        <row r="5647">
          <cell r="A5647">
            <v>53810</v>
          </cell>
          <cell r="B5647" t="str">
            <v>TRATOR DE ESTEIRAS, POTÊNCIA 150 HP, PESO OPERACIONAL 16,7 T, COM RODA MOTRIZ ELEVADA E LÂMINA 3,18 M3 - MANUTENÇÃO. AF_06/2014</v>
          </cell>
          <cell r="C5647" t="str">
            <v>H</v>
          </cell>
          <cell r="D5647" t="str">
            <v>ATRIBUÍDO SÃO PAULO</v>
          </cell>
          <cell r="E5647">
            <v>68.94</v>
          </cell>
        </row>
        <row r="5648">
          <cell r="A5648">
            <v>53814</v>
          </cell>
          <cell r="B5648" t="str">
            <v>TRATOR DE ESTEIRAS, POTÊNCIA 347 HP, PESO OPERACIONAL 38,5 T, COM LÂMINA 8,70 M3 - MANUTENÇÃO. AF_06/2014</v>
          </cell>
          <cell r="C5648" t="str">
            <v>H</v>
          </cell>
          <cell r="D5648" t="str">
            <v>ATRIBUÍDO SÃO PAULO</v>
          </cell>
          <cell r="E5648">
            <v>225.83</v>
          </cell>
        </row>
        <row r="5649">
          <cell r="A5649">
            <v>53817</v>
          </cell>
          <cell r="B5649" t="str">
            <v>TRATOR DE ESTEIRAS, POTÊNCIA 100 HP, PESO OPERACIONAL 9,4 T, COM LÂMINA 2,19 M3 - MATERIAIS NA OPERAÇÃO. AF_06/2014</v>
          </cell>
          <cell r="C5649" t="str">
            <v>H</v>
          </cell>
          <cell r="D5649" t="str">
            <v>COLETADO</v>
          </cell>
          <cell r="E5649">
            <v>65.56</v>
          </cell>
        </row>
        <row r="5650">
          <cell r="A5650">
            <v>53818</v>
          </cell>
          <cell r="B5650" t="str">
            <v>ROLO COMPACTADOR VIBRATÓRIO REBOCÁVEL, CILINDRO DE AÇO LISO, POTÊNCIA DE TRAÇÃO DE 65 CV, PESO 4,7 T, IMPACTO DINÂMICO 18,3 T, LARGURA DE TRABALHO 1,67 M - DEPRECIAÇÃO. AF_02/2016</v>
          </cell>
          <cell r="C5650" t="str">
            <v>H</v>
          </cell>
          <cell r="D5650" t="str">
            <v>ATRIBUÍDO SÃO PAULO</v>
          </cell>
          <cell r="E5650">
            <v>9.67</v>
          </cell>
        </row>
        <row r="5651">
          <cell r="A5651">
            <v>53827</v>
          </cell>
          <cell r="B5651" t="str">
            <v>CAMINHÃO TOCO, PESO BRUTO TOTAL 14.300 KG, CARGA ÚTIL MÁXIMA 9590 KG, DISTÂNCIA ENTRE EIXOS 4,76 M, POTÊNCIA 185 CV (NÃO INCLUI CARROCERIA) - MATERIAIS NA OPERAÇÃO. AF_06/2014</v>
          </cell>
          <cell r="C5651" t="str">
            <v>H</v>
          </cell>
          <cell r="D5651" t="str">
            <v>COLETADO</v>
          </cell>
          <cell r="E5651">
            <v>119.69</v>
          </cell>
        </row>
        <row r="5652">
          <cell r="A5652">
            <v>53829</v>
          </cell>
          <cell r="B5652" t="str">
            <v>CAMINHÃO TOCO, PESO BRUTO TOTAL 16.000 KG, CARGA ÚTIL MÁXIMA DE 10.685 KG, DISTÂNCIA ENTRE EIXOS 4,80 M, POTÊNCIA 189 CV EXCLUSIVE CARROCERIA - MATERIAIS NA OPERAÇÃO. AF_06/2014</v>
          </cell>
          <cell r="C5652" t="str">
            <v>H</v>
          </cell>
          <cell r="D5652" t="str">
            <v>COLETADO</v>
          </cell>
          <cell r="E5652">
            <v>122.27</v>
          </cell>
        </row>
        <row r="5653">
          <cell r="A5653">
            <v>53831</v>
          </cell>
          <cell r="B5653" t="str">
            <v>CAMINHÃO PIPA 10.000 L TRUCADO, PESO BRUTO TOTAL 23.000 KG, CARGA ÚTIL MÁXIMA 15.935 KG, DISTÂNCIA ENTRE EIXOS 4,8 M, POTÊNCIA 230 CV, INCLUSIVE TANQUE DE AÇO PARA TRANSPORTE DE ÁGUA - MATERIAIS NA OPERAÇÃO. AF_06/2014</v>
          </cell>
          <cell r="C5653" t="str">
            <v>H</v>
          </cell>
          <cell r="D5653" t="str">
            <v>COLETADO</v>
          </cell>
          <cell r="E5653">
            <v>201.96</v>
          </cell>
        </row>
        <row r="5654">
          <cell r="A5654">
            <v>53840</v>
          </cell>
          <cell r="B5654" t="str">
            <v>GRADE DE DISCO REBOCÁVEL COM 20 DISCOS 24" X 6 MM COM PNEUS PARA TRANSPORTE - DEPRECIAÇÃO. AF_06/2014</v>
          </cell>
          <cell r="C5654" t="str">
            <v>H</v>
          </cell>
          <cell r="D5654" t="str">
            <v>ATRIBUÍDO SÃO PAULO</v>
          </cell>
          <cell r="E5654">
            <v>2.7</v>
          </cell>
        </row>
        <row r="5655">
          <cell r="A5655">
            <v>53841</v>
          </cell>
          <cell r="B5655" t="str">
            <v>GRADE DE DISCO REBOCÁVEL COM 20 DISCOS 24" X 6 MM COM PNEUS PARA TRANSPORTE - MANUTENÇÃO. AF_06/2014</v>
          </cell>
          <cell r="C5655" t="str">
            <v>H</v>
          </cell>
          <cell r="D5655" t="str">
            <v>ATRIBUÍDO SÃO PAULO</v>
          </cell>
          <cell r="E5655">
            <v>1.87</v>
          </cell>
        </row>
        <row r="5656">
          <cell r="A5656">
            <v>53849</v>
          </cell>
          <cell r="B5656" t="str">
            <v>MOTONIVELADORA POTÊNCIA BÁSICA LÍQUIDA (PRIMEIRA MARCHA) 125 HP, PESO BRUTO 13032 KG, LARGURA DA LÂMINA DE 3,7 M - MATERIAIS NA OPERAÇÃO. AF_06/2014</v>
          </cell>
          <cell r="C5656" t="str">
            <v>H</v>
          </cell>
          <cell r="D5656" t="str">
            <v>COLETADO</v>
          </cell>
          <cell r="E5656">
            <v>87.85</v>
          </cell>
        </row>
        <row r="5657">
          <cell r="A5657">
            <v>53857</v>
          </cell>
          <cell r="B5657" t="str">
            <v>PÁ CARREGADEIRA SOBRE RODAS, POTÊNCIA LÍQUIDA 128 HP, CAPACIDADE DA CAÇAMBA 1,7 A 2,8 M3, PESO OPERACIONAL 11632 KG - MANUTENÇÃO. AF_06/2014</v>
          </cell>
          <cell r="C5657" t="str">
            <v>H</v>
          </cell>
          <cell r="D5657" t="str">
            <v>COLETADO</v>
          </cell>
          <cell r="E5657">
            <v>72</v>
          </cell>
        </row>
        <row r="5658">
          <cell r="A5658">
            <v>53858</v>
          </cell>
          <cell r="B5658" t="str">
            <v>PÁ CARREGADEIRA SOBRE RODAS, POTÊNCIA LÍQUIDA 128 HP, CAPACIDADE DA CAÇAMBA 1,7 A 2,8 M3, PESO OPERACIONAL 11632 KG - MATERIAIS NA OPERAÇÃO. AF_06/2014</v>
          </cell>
          <cell r="C5658" t="str">
            <v>H</v>
          </cell>
          <cell r="D5658" t="str">
            <v>COLETADO</v>
          </cell>
          <cell r="E5658">
            <v>47.97</v>
          </cell>
        </row>
        <row r="5659">
          <cell r="A5659">
            <v>53861</v>
          </cell>
          <cell r="B5659" t="str">
            <v>PÁ CARREGADEIRA SOBRE RODAS, POTÊNCIA 197 HP, CAPACIDADE DA CAÇAMBA 2,5 A 3,5 M3, PESO OPERACIONAL 18338 KG - MANUTENÇÃO. AF_06/2014</v>
          </cell>
          <cell r="C5659" t="str">
            <v>H</v>
          </cell>
          <cell r="D5659" t="str">
            <v>COEFICIENTE DE REPRESENTATIVIDADE</v>
          </cell>
          <cell r="E5659">
            <v>69.88</v>
          </cell>
        </row>
        <row r="5660">
          <cell r="A5660">
            <v>53863</v>
          </cell>
          <cell r="B5660" t="str">
            <v>MARTELETE OU ROMPEDOR PNEUMÁTICO MANUAL, 28 KG, COM SILENCIADOR - MANUTENÇÃO. AF_07/2016</v>
          </cell>
          <cell r="C5660" t="str">
            <v>H</v>
          </cell>
          <cell r="D5660" t="str">
            <v>COEFICIENTE DE REPRESENTATIVIDADE</v>
          </cell>
          <cell r="E5660">
            <v>1.59</v>
          </cell>
        </row>
        <row r="5661">
          <cell r="A5661">
            <v>53865</v>
          </cell>
          <cell r="B5661" t="str">
            <v>COMPRESSOR DE AR REBOCÁVEL, VAZÃO 189 PCM, PRESSÃO EFETIVA DE TRABALHO 102 PSI, MOTOR DIESEL, POTÊNCIA 63 CV - MATERIAIS NA OPERAÇÃO. AF_06/2015</v>
          </cell>
          <cell r="C5661" t="str">
            <v>H</v>
          </cell>
          <cell r="D5661" t="str">
            <v>COLETADO</v>
          </cell>
          <cell r="E5661">
            <v>49.48</v>
          </cell>
        </row>
        <row r="5662">
          <cell r="A5662">
            <v>53866</v>
          </cell>
          <cell r="B5662" t="str">
            <v>BOMBA SUBMERSÍVEL ELÉTRICA TRIFÁSICA, POTÊNCIA 2,96 HP, Ø ROTOR 144 MM SEMI-ABERTO, BOCAL DE SAÍDA Ø 2, HM/Q = 2 MCA / 38,8 M3/H A 28 MCA / 5 M3/H - MATERIAIS NA OPERAÇÃO. AF_06/2014</v>
          </cell>
          <cell r="C5662" t="str">
            <v>H</v>
          </cell>
          <cell r="D5662" t="str">
            <v>COLETADO</v>
          </cell>
          <cell r="E5662">
            <v>1.84</v>
          </cell>
        </row>
        <row r="5663">
          <cell r="A5663">
            <v>53882</v>
          </cell>
          <cell r="B5663" t="str">
            <v>CAMINHÃO PIPA 6.000 L, PESO BRUTO TOTAL 13.000 KG, DISTÂNCIA ENTRE EIXOS 4,80 M, POTÊNCIA 189 CV INCLUSIVE TANQUE DE AÇO PARA TRANSPORTE DE ÁGUA, CAPACIDADE 6 M3 - MANUTENÇÃO. AF_06/2014</v>
          </cell>
          <cell r="C5663" t="str">
            <v>H</v>
          </cell>
          <cell r="D5663" t="str">
            <v>ATRIBUÍDO SÃO PAULO</v>
          </cell>
          <cell r="E5663">
            <v>38.19</v>
          </cell>
        </row>
        <row r="5664">
          <cell r="A5664">
            <v>55263</v>
          </cell>
          <cell r="B5664" t="str">
            <v>ROLO COMPACTADOR DE PNEUS ESTÁTICO, PRESSÃO VARIÁVEL, POTÊNCIA 111 HP, PESO SEM/COM LASTRO 9,5 / 26 T, LARGURA DE TRABALHO 1,90 M - MATERIAIS NA OPERAÇÃO. AF_07/2014</v>
          </cell>
          <cell r="C5664" t="str">
            <v>H</v>
          </cell>
          <cell r="D5664" t="str">
            <v>COLETADO</v>
          </cell>
          <cell r="E5664">
            <v>67.63</v>
          </cell>
        </row>
        <row r="5665">
          <cell r="A5665">
            <v>73303</v>
          </cell>
          <cell r="B5665" t="str">
            <v>GRUPO GERADOR ESTACIONÁRIO, MOTOR DIESEL POTÊNCIA 170 KVA - DEPRECIAÇÃO. AF_02/2016</v>
          </cell>
          <cell r="C5665" t="str">
            <v>H</v>
          </cell>
          <cell r="D5665" t="str">
            <v>COEFICIENTE DE REPRESENTATIVIDADE</v>
          </cell>
          <cell r="E5665">
            <v>7.1</v>
          </cell>
        </row>
        <row r="5666">
          <cell r="A5666">
            <v>73307</v>
          </cell>
          <cell r="B5666" t="str">
            <v>GRUPO GERADOR ESTACIONÁRIO, MOTOR DIESEL POTÊNCIA 170 KVA - MANUTENÇÃO. AF_02/2016</v>
          </cell>
          <cell r="C5666" t="str">
            <v>H</v>
          </cell>
          <cell r="D5666" t="str">
            <v>COEFICIENTE DE REPRESENTATIVIDADE</v>
          </cell>
          <cell r="E5666">
            <v>6.33</v>
          </cell>
        </row>
        <row r="5667">
          <cell r="A5667">
            <v>73309</v>
          </cell>
          <cell r="B5667" t="str">
            <v>ROLO COMPACTADOR VIBRATÓRIO PÉ DE CARNEIRO PARA SOLOS, POTÊNCIA 80 HP, PESO OPERACIONAL SEM/COM LASTRO 7,4 / 8,8 T, LARGURA DE TRABALHO 1,68 M - DEPRECIAÇÃO. AF_02/2016</v>
          </cell>
          <cell r="C5667" t="str">
            <v>H</v>
          </cell>
          <cell r="D5667" t="str">
            <v>ATRIBUÍDO SÃO PAULO</v>
          </cell>
          <cell r="E5667">
            <v>33.33</v>
          </cell>
        </row>
        <row r="5668">
          <cell r="A5668">
            <v>73311</v>
          </cell>
          <cell r="B5668" t="str">
            <v>GRUPO GERADOR ESTACIONÁRIO, MOTOR DIESEL POTÊNCIA 170 KVA - MATERIAIS NA OPERAÇÃO. AF_02/2016</v>
          </cell>
          <cell r="C5668" t="str">
            <v>H</v>
          </cell>
          <cell r="D5668" t="str">
            <v>COLETADO</v>
          </cell>
          <cell r="E5668">
            <v>186.95</v>
          </cell>
        </row>
        <row r="5669">
          <cell r="A5669">
            <v>73313</v>
          </cell>
          <cell r="B5669" t="str">
            <v>ROLO COMPACTADOR VIBRATÓRIO PÉ DE CARNEIRO PARA SOLOS, POTÊNCIA 80 HP, PESO OPERACIONAL SEM/COM LASTRO 7,4 / 8,8 T, LARGURA DE TRABALHO 1,68 M - JUROS. AF_02/2016</v>
          </cell>
          <cell r="C5669" t="str">
            <v>H</v>
          </cell>
          <cell r="D5669" t="str">
            <v>ATRIBUÍDO SÃO PAULO</v>
          </cell>
          <cell r="E5669">
            <v>9</v>
          </cell>
        </row>
        <row r="5670">
          <cell r="A5670">
            <v>73315</v>
          </cell>
          <cell r="B5670" t="str">
            <v>ROLO COMPACTADOR VIBRATÓRIO PÉ DE CARNEIRO PARA SOLOS, POTÊNCIA 80 HP, PESO OPERACIONAL SEM/COM LASTRO 7,4 / 8,8 T, LARGURA DE TRABALHO 1,68 M - MATERIAIS NA OPERAÇÃO. AF_02/2016</v>
          </cell>
          <cell r="C5670" t="str">
            <v>H</v>
          </cell>
          <cell r="D5670" t="str">
            <v>COLETADO</v>
          </cell>
          <cell r="E5670">
            <v>59.97</v>
          </cell>
        </row>
        <row r="5671">
          <cell r="A5671">
            <v>73335</v>
          </cell>
          <cell r="B5671" t="str">
            <v>CAMINHÃO TOCO, PBT 14.300 KG, CARGA ÚTIL MÁX. 9.710 KG, DIST. ENTRE EIXOS 3,56 M, POTÊNCIA 185 CV, INCLUSIVE CARROCERIA FIXA ABERTA DE MADEIRA P/ TRANSPORTE GERAL DE CARGA SECA, DIMEN. APROX. 2,50 X 6,50 X 0,50 M - MANUTENÇÃO. AF_06/2014</v>
          </cell>
          <cell r="C5671" t="str">
            <v>H</v>
          </cell>
          <cell r="D5671" t="str">
            <v>ATRIBUÍDO SÃO PAULO</v>
          </cell>
          <cell r="E5671">
            <v>36.42</v>
          </cell>
        </row>
        <row r="5672">
          <cell r="A5672">
            <v>73340</v>
          </cell>
          <cell r="B5672" t="str">
            <v>CAMINHÃO TOCO, PBT 14.300 KG, CARGA ÚTIL MÁX. 9.710 KG, DIST. ENTRE EIXOS 3,56 M, POTÊNCIA 185 CV, INCLUSIVE CARROCERIA FIXA ABERTA DE MADEIRA P/ TRANSPORTE GERAL DE CARGA SECA, DIMEN. APROX. 2,50 X 6,50 X 0,50 M - MATERIAIS NA OPERAÇÃO. AF_06/2014</v>
          </cell>
          <cell r="C5672" t="str">
            <v>H</v>
          </cell>
          <cell r="D5672" t="str">
            <v>COLETADO</v>
          </cell>
          <cell r="E5672">
            <v>162.46</v>
          </cell>
        </row>
        <row r="5673">
          <cell r="A5673">
            <v>83361</v>
          </cell>
          <cell r="B5673" t="str">
            <v>ESPARGIDOR DE ASFALTO PRESSURIZADO, TANQUE 6 M3 COM ISOLAÇÃO TÉRMICA, AQUECIDO COM 2 MAÇARICOS, COM BARRA ESPARGIDORA 3,60 M, MONTADO SOBRE CAMINHÃO  TOCO, PBT 14.300 KG, POTÊNCIA 185 CV - MANUTENÇÃO. AF_08/2015</v>
          </cell>
          <cell r="C5673" t="str">
            <v>H</v>
          </cell>
          <cell r="D5673" t="str">
            <v>ATRIBUÍDO SÃO PAULO</v>
          </cell>
          <cell r="E5673">
            <v>44.35</v>
          </cell>
        </row>
        <row r="5674">
          <cell r="A5674">
            <v>83761</v>
          </cell>
          <cell r="B5674" t="str">
            <v>GRUPO DE SOLDAGEM COM GERADOR A DIESEL 60 CV PARA SOLDA ELÉTRICA, SOBRE 04 RODAS, COM MOTOR 4 CILINDROS 600 A - DEPRECIAÇÃO. AF_02/2016</v>
          </cell>
          <cell r="C5674" t="str">
            <v>H</v>
          </cell>
          <cell r="D5674" t="str">
            <v>COEFICIENTE DE REPRESENTATIVIDADE</v>
          </cell>
          <cell r="E5674">
            <v>9.46</v>
          </cell>
        </row>
        <row r="5675">
          <cell r="A5675">
            <v>83762</v>
          </cell>
          <cell r="B5675" t="str">
            <v>GRUPO DE SOLDAGEM COM GERADOR A DIESEL 60 CV PARA SOLDA ELÉTRICA, SOBRE 04 RODAS, COM MOTOR 4 CILINDROS 600 A - MANUTENÇÃO. AF_02/2016</v>
          </cell>
          <cell r="C5675" t="str">
            <v>H</v>
          </cell>
          <cell r="D5675" t="str">
            <v>COEFICIENTE DE REPRESENTATIVIDADE</v>
          </cell>
          <cell r="E5675">
            <v>8.44</v>
          </cell>
        </row>
        <row r="5676">
          <cell r="A5676">
            <v>83763</v>
          </cell>
          <cell r="B5676" t="str">
            <v>GRUPO DE SOLDAGEM COM GERADOR A DIESEL 60 CV PARA SOLDA ELÉTRICA, SOBRE 04 RODAS, COM MOTOR 4 CILINDROS 600 A - MATERIAIS NA OPERAÇÃO. AF_02/2016</v>
          </cell>
          <cell r="C5676" t="str">
            <v>H</v>
          </cell>
          <cell r="D5676" t="str">
            <v>COLETADO</v>
          </cell>
          <cell r="E5676">
            <v>52.68</v>
          </cell>
        </row>
        <row r="5677">
          <cell r="A5677">
            <v>83764</v>
          </cell>
          <cell r="B5677" t="str">
            <v>GRUPO DE SOLDAGEM COM GERADOR A DIESEL 60 CV PARA SOLDA ELÉTRICA, SOBRE 04 RODAS, COM MOTOR 4 CILINDROS 600 A - JUROS. AF_02/2016</v>
          </cell>
          <cell r="C5677" t="str">
            <v>H</v>
          </cell>
          <cell r="D5677" t="str">
            <v>COEFICIENTE DE REPRESENTATIVIDADE</v>
          </cell>
          <cell r="E5677">
            <v>3.33</v>
          </cell>
        </row>
        <row r="5678">
          <cell r="A5678">
            <v>87026</v>
          </cell>
          <cell r="B5678" t="str">
            <v>GRADE DE DISCO REBOCÁVEL COM 20 DISCOS 24" X 6 MM COM PNEUS PARA TRANSPORTE - JUROS. AF_06/2014</v>
          </cell>
          <cell r="C5678" t="str">
            <v>H</v>
          </cell>
          <cell r="D5678" t="str">
            <v>ATRIBUÍDO SÃO PAULO</v>
          </cell>
          <cell r="E5678">
            <v>0.74</v>
          </cell>
        </row>
        <row r="5679">
          <cell r="A5679">
            <v>87441</v>
          </cell>
          <cell r="B5679" t="str">
            <v>BETONEIRA CAPACIDADE NOMINAL 400 L, CAPACIDADE DE MISTURA 310 L, MOTOR A DIESEL POTÊNCIA 5,0 CV, SEM CARREGADOR - DEPRECIAÇÃO. AF_05/2023</v>
          </cell>
          <cell r="C5679" t="str">
            <v>H</v>
          </cell>
          <cell r="D5679" t="str">
            <v>COEFICIENTE DE REPRESENTATIVIDADE</v>
          </cell>
          <cell r="E5679">
            <v>0.48</v>
          </cell>
        </row>
        <row r="5680">
          <cell r="A5680">
            <v>87442</v>
          </cell>
          <cell r="B5680" t="str">
            <v>BETONEIRA CAPACIDADE NOMINAL 400 L, CAPACIDADE DE MISTURA 310 L, MOTOR A DIESEL POTÊNCIA 5,0 CV, SEM CARREGADOR - JUROS. AF_05/2023</v>
          </cell>
          <cell r="C5680" t="str">
            <v>H</v>
          </cell>
          <cell r="D5680" t="str">
            <v>COEFICIENTE DE REPRESENTATIVIDADE</v>
          </cell>
          <cell r="E5680">
            <v>0.11</v>
          </cell>
        </row>
        <row r="5681">
          <cell r="A5681">
            <v>87443</v>
          </cell>
          <cell r="B5681" t="str">
            <v>BETONEIRA CAPACIDADE NOMINAL 400 L, CAPACIDADE DE MISTURA 310 L, MOTOR A DIESEL POTÊNCIA 5,0 CV, SEM CARREGADOR - MANUTENÇÃO. AF_05/2023</v>
          </cell>
          <cell r="C5681" t="str">
            <v>H</v>
          </cell>
          <cell r="D5681" t="str">
            <v>COEFICIENTE DE REPRESENTATIVIDADE</v>
          </cell>
          <cell r="E5681">
            <v>0.64</v>
          </cell>
        </row>
        <row r="5682">
          <cell r="A5682">
            <v>87444</v>
          </cell>
          <cell r="B5682" t="str">
            <v>BETONEIRA CAPACIDADE NOMINAL 400 L, CAPACIDADE DE MISTURA 310 L, MOTOR A DIESEL POTÊNCIA 5,0 CV, SEM CARREGADOR - MATERIAIS NA OPERAÇÃO. AF_05/2023</v>
          </cell>
          <cell r="C5682" t="str">
            <v>H</v>
          </cell>
          <cell r="D5682" t="str">
            <v>COLETADO</v>
          </cell>
          <cell r="E5682">
            <v>4.45</v>
          </cell>
        </row>
        <row r="5683">
          <cell r="A5683">
            <v>88387</v>
          </cell>
          <cell r="B5683" t="str">
            <v>MISTURADOR DE ARGAMASSA, EIXO HORIZONTAL, CAPACIDADE DE MISTURA 300 KG, MOTOR ELÉTRICO POTÊNCIA 5 CV - DEPRECIAÇÃO. AF_05/2023</v>
          </cell>
          <cell r="C5683" t="str">
            <v>H</v>
          </cell>
          <cell r="D5683" t="str">
            <v>COEFICIENTE DE REPRESENTATIVIDADE</v>
          </cell>
          <cell r="E5683">
            <v>0.93</v>
          </cell>
        </row>
        <row r="5684">
          <cell r="A5684">
            <v>88389</v>
          </cell>
          <cell r="B5684" t="str">
            <v>MISTURADOR DE ARGAMASSA, EIXO HORIZONTAL, CAPACIDADE DE MISTURA 300 KG, MOTOR ELÉTRICO POTÊNCIA 5 CV - JUROS. AF_05/2023</v>
          </cell>
          <cell r="C5684" t="str">
            <v>H</v>
          </cell>
          <cell r="D5684" t="str">
            <v>COEFICIENTE DE REPRESENTATIVIDADE</v>
          </cell>
          <cell r="E5684">
            <v>0.23</v>
          </cell>
        </row>
        <row r="5685">
          <cell r="A5685">
            <v>88390</v>
          </cell>
          <cell r="B5685" t="str">
            <v>MISTURADOR DE ARGAMASSA, EIXO HORIZONTAL, CAPACIDADE DE MISTURA 300 KG, MOTOR ELÉTRICO POTÊNCIA 5 CV - MANUTENÇÃO. AF_05/2023</v>
          </cell>
          <cell r="C5685" t="str">
            <v>H</v>
          </cell>
          <cell r="D5685" t="str">
            <v>COEFICIENTE DE REPRESENTATIVIDADE</v>
          </cell>
          <cell r="E5685">
            <v>1.09</v>
          </cell>
        </row>
        <row r="5686">
          <cell r="A5686">
            <v>88391</v>
          </cell>
          <cell r="B5686" t="str">
            <v>MISTURADOR DE ARGAMASSA, EIXO HORIZONTAL, CAPACIDADE DE MISTURA 300 KG, MOTOR ELÉTRICO POTÊNCIA 5 CV - MATERIAIS NA OPERAÇÃO. AF_05/2023</v>
          </cell>
          <cell r="C5686" t="str">
            <v>H</v>
          </cell>
          <cell r="D5686" t="str">
            <v>COEFICIENTE DE REPRESENTATIVIDADE</v>
          </cell>
          <cell r="E5686">
            <v>3</v>
          </cell>
        </row>
        <row r="5687">
          <cell r="A5687">
            <v>88394</v>
          </cell>
          <cell r="B5687" t="str">
            <v>MISTURADOR DE ARGAMASSA, EIXO HORIZONTAL, CAPACIDADE DE MISTURA 600 KG, MOTOR ELÉTRICO POTÊNCIA 7,5 CV - DEPRECIAÇÃO. AF_05/2023</v>
          </cell>
          <cell r="C5687" t="str">
            <v>H</v>
          </cell>
          <cell r="D5687" t="str">
            <v>COEFICIENTE DE REPRESENTATIVIDADE</v>
          </cell>
          <cell r="E5687">
            <v>1.11</v>
          </cell>
        </row>
        <row r="5688">
          <cell r="A5688">
            <v>88395</v>
          </cell>
          <cell r="B5688" t="str">
            <v>MISTURADOR DE ARGAMASSA, EIXO HORIZONTAL, CAPACIDADE DE MISTURA 600 KG, MOTOR ELÉTRICO POTÊNCIA 7,5 CV - JUROS. AF_05/2023</v>
          </cell>
          <cell r="C5688" t="str">
            <v>H</v>
          </cell>
          <cell r="D5688" t="str">
            <v>COEFICIENTE DE REPRESENTATIVIDADE</v>
          </cell>
          <cell r="E5688">
            <v>0.27</v>
          </cell>
        </row>
        <row r="5689">
          <cell r="A5689">
            <v>88396</v>
          </cell>
          <cell r="B5689" t="str">
            <v>MISTURADOR DE ARGAMASSA, EIXO HORIZONTAL, CAPACIDADE DE MISTURA 600 KG, MOTOR ELÉTRICO POTÊNCIA 7,5 CV - MANUTENÇÃO. AF_05/2023</v>
          </cell>
          <cell r="C5689" t="str">
            <v>H</v>
          </cell>
          <cell r="D5689" t="str">
            <v>COEFICIENTE DE REPRESENTATIVIDADE</v>
          </cell>
          <cell r="E5689">
            <v>1.3</v>
          </cell>
        </row>
        <row r="5690">
          <cell r="A5690">
            <v>88397</v>
          </cell>
          <cell r="B5690" t="str">
            <v>MISTURADOR DE ARGAMASSA, EIXO HORIZONTAL, CAPACIDADE DE MISTURA 600 KG, MOTOR ELÉTRICO POTÊNCIA 7,5 CV - MATERIAIS NA OPERAÇÃO. AF_05/2023</v>
          </cell>
          <cell r="C5690" t="str">
            <v>H</v>
          </cell>
          <cell r="D5690" t="str">
            <v>COEFICIENTE DE REPRESENTATIVIDADE</v>
          </cell>
          <cell r="E5690">
            <v>4.5</v>
          </cell>
        </row>
        <row r="5691">
          <cell r="A5691">
            <v>88400</v>
          </cell>
          <cell r="B5691" t="str">
            <v>MISTURADOR DE ARGAMASSA, EIXO HORIZONTAL, CAPACIDADE DE MISTURA 160 KG, MOTOR ELÉTRICO POTÊNCIA 3 CV - DEPRECIAÇÃO. AF_05/2023</v>
          </cell>
          <cell r="C5691" t="str">
            <v>H</v>
          </cell>
          <cell r="D5691" t="str">
            <v>COEFICIENTE DE REPRESENTATIVIDADE</v>
          </cell>
          <cell r="E5691">
            <v>0.88</v>
          </cell>
        </row>
        <row r="5692">
          <cell r="A5692">
            <v>88401</v>
          </cell>
          <cell r="B5692" t="str">
            <v>MISTURADOR DE ARGAMASSA, EIXO HORIZONTAL, CAPACIDADE DE MISTURA 160 KG, MOTOR ELÉTRICO POTÊNCIA 3 CV - JUROS. AF_05/2023</v>
          </cell>
          <cell r="C5692" t="str">
            <v>H</v>
          </cell>
          <cell r="D5692" t="str">
            <v>COEFICIENTE DE REPRESENTATIVIDADE</v>
          </cell>
          <cell r="E5692">
            <v>0.21</v>
          </cell>
        </row>
        <row r="5693">
          <cell r="A5693">
            <v>88402</v>
          </cell>
          <cell r="B5693" t="str">
            <v>MISTURADOR DE ARGAMASSA, EIXO HORIZONTAL, CAPACIDADE DE MISTURA 160 KG, MOTOR ELÉTRICO POTÊNCIA 3 CV - MANUTENÇÃO. AF_05/2023</v>
          </cell>
          <cell r="C5693" t="str">
            <v>H</v>
          </cell>
          <cell r="D5693" t="str">
            <v>COEFICIENTE DE REPRESENTATIVIDADE</v>
          </cell>
          <cell r="E5693">
            <v>1.03</v>
          </cell>
        </row>
        <row r="5694">
          <cell r="A5694">
            <v>88403</v>
          </cell>
          <cell r="B5694" t="str">
            <v>MISTURADOR DE ARGAMASSA, EIXO HORIZONTAL, CAPACIDADE DE MISTURA 160 KG, MOTOR ELÉTRICO POTÊNCIA 3 CV - MATERIAIS NA OPERAÇÃO. AF_05/2023</v>
          </cell>
          <cell r="C5694" t="str">
            <v>H</v>
          </cell>
          <cell r="D5694" t="str">
            <v>COEFICIENTE DE REPRESENTATIVIDADE</v>
          </cell>
          <cell r="E5694">
            <v>1.8</v>
          </cell>
        </row>
        <row r="5695">
          <cell r="A5695">
            <v>88419</v>
          </cell>
          <cell r="B5695" t="str">
            <v>PROJETOR DE ARGAMASSA, CAPACIDADE DE PROJEÇÃO 1,5 M3/H, ALCANCE DE 30 ATÉ 60 M, MOTOR ELÉTRICO POTÊNCIA 7,5 HP - DEPRECIAÇÃO. AF_06/2014</v>
          </cell>
          <cell r="C5695" t="str">
            <v>H</v>
          </cell>
          <cell r="D5695" t="str">
            <v>COEFICIENTE DE REPRESENTATIVIDADE</v>
          </cell>
          <cell r="E5695">
            <v>6.15</v>
          </cell>
        </row>
        <row r="5696">
          <cell r="A5696">
            <v>88422</v>
          </cell>
          <cell r="B5696" t="str">
            <v>PROJETOR DE ARGAMASSA, CAPACIDADE DE PROJEÇÃO 1,5 M3/H, ALCANCE DE 30 ATÉ 60 M, MOTOR ELÉTRICO POTÊNCIA 7,5 HP - JUROS. AF_06/2014</v>
          </cell>
          <cell r="C5696" t="str">
            <v>H</v>
          </cell>
          <cell r="D5696" t="str">
            <v>COEFICIENTE DE REPRESENTATIVIDADE</v>
          </cell>
          <cell r="E5696">
            <v>1.42</v>
          </cell>
        </row>
        <row r="5697">
          <cell r="A5697">
            <v>88425</v>
          </cell>
          <cell r="B5697" t="str">
            <v>PROJETOR DE ARGAMASSA, CAPACIDADE DE PROJEÇÃO 1,5 M3/H, ALCANCE DE 30 ATÉ 60 M, MOTOR ELÉTRICO POTÊNCIA 7,5 HP - MANUTENÇÃO. AF_06/2014</v>
          </cell>
          <cell r="C5697" t="str">
            <v>H</v>
          </cell>
          <cell r="D5697" t="str">
            <v>COEFICIENTE DE REPRESENTATIVIDADE</v>
          </cell>
          <cell r="E5697">
            <v>7.69</v>
          </cell>
        </row>
        <row r="5698">
          <cell r="A5698">
            <v>88427</v>
          </cell>
          <cell r="B5698" t="str">
            <v>PROJETOR DE ARGAMASSA, CAPACIDADE DE PROJEÇÃO 1,5 M3/H, ALCANCE DE 30 ATÉ 60 M, MOTOR ELÉTRICO POTÊNCIA 7,5 HP - MATERIAIS NA OPERAÇÃO. AF_06/2014</v>
          </cell>
          <cell r="C5698" t="str">
            <v>H</v>
          </cell>
          <cell r="D5698" t="str">
            <v>COEFICIENTE DE REPRESENTATIVIDADE</v>
          </cell>
          <cell r="E5698">
            <v>1.01</v>
          </cell>
        </row>
        <row r="5699">
          <cell r="A5699">
            <v>88434</v>
          </cell>
          <cell r="B5699" t="str">
            <v>PROJETOR DE ARGAMASSA, CAPACIDADE DE PROJEÇÃO 2 M3/H, ALCANCE ATÉ 50 M, MOTOR ELÉTRICO POTÊNCIA 7,5 HP - DEPRECIAÇÃO. AF_06/2014</v>
          </cell>
          <cell r="C5699" t="str">
            <v>H</v>
          </cell>
          <cell r="D5699" t="str">
            <v>COEFICIENTE DE REPRESENTATIVIDADE</v>
          </cell>
          <cell r="E5699">
            <v>8.15</v>
          </cell>
        </row>
        <row r="5700">
          <cell r="A5700">
            <v>88435</v>
          </cell>
          <cell r="B5700" t="str">
            <v>PROJETOR DE ARGAMASSA, CAPACIDADE DE PROJEÇÃO 2 M3/H, ALCANCE ATÉ 50 M, MOTOR ELÉTRICO POTÊNCIA 7,5 HP - JUROS. AF_06/2014</v>
          </cell>
          <cell r="C5700" t="str">
            <v>H</v>
          </cell>
          <cell r="D5700" t="str">
            <v>COEFICIENTE DE REPRESENTATIVIDADE</v>
          </cell>
          <cell r="E5700">
            <v>1.88</v>
          </cell>
        </row>
        <row r="5701">
          <cell r="A5701">
            <v>88436</v>
          </cell>
          <cell r="B5701" t="str">
            <v>PROJETOR DE ARGAMASSA, CAPACIDADE DE PROJEÇÃO 2 M3/H, ALCANCE ATÉ 50 M, MOTOR ELÉTRICO POTÊNCIA 7,5 HP - MANUTENÇÃO. AF_06/2014</v>
          </cell>
          <cell r="C5701" t="str">
            <v>H</v>
          </cell>
          <cell r="D5701" t="str">
            <v>COEFICIENTE DE REPRESENTATIVIDADE</v>
          </cell>
          <cell r="E5701">
            <v>10.19</v>
          </cell>
        </row>
        <row r="5702">
          <cell r="A5702">
            <v>88437</v>
          </cell>
          <cell r="B5702" t="str">
            <v>PROJETOR DE ARGAMASSA, CAPACIDADE DE PROJEÇÃO 2 M3/H, ALCANCE ATÉ 50 M, MOTOR ELÉTRICO POTÊNCIA 7,5 HP - MATERIAIS NA OPERAÇÃO. AF_06/2014</v>
          </cell>
          <cell r="C5702" t="str">
            <v>H</v>
          </cell>
          <cell r="D5702" t="str">
            <v>COEFICIENTE DE REPRESENTATIVIDADE</v>
          </cell>
          <cell r="E5702">
            <v>1.01</v>
          </cell>
        </row>
        <row r="5703">
          <cell r="A5703">
            <v>88569</v>
          </cell>
          <cell r="B5703" t="str">
            <v>ESPARGIDOR DE ASFALTO PRESSURIZADO COM TANQUE DE 2500 L, REBOCÁVEL COM MOTOR A GASOLINA POTÊNCIA 3,4 HP - DEPRECIAÇÃO. AF_07/2014</v>
          </cell>
          <cell r="C5703" t="str">
            <v>H</v>
          </cell>
          <cell r="D5703" t="str">
            <v>ATRIBUÍDO SÃO PAULO</v>
          </cell>
          <cell r="E5703">
            <v>3.96</v>
          </cell>
        </row>
        <row r="5704">
          <cell r="A5704">
            <v>88570</v>
          </cell>
          <cell r="B5704" t="str">
            <v>ESPARGIDOR DE ASFALTO PRESSURIZADO COM TANQUE DE 2500 L, REBOCÁVEL COM MOTOR A GASOLINA POTÊNCIA 3,4 HP - JUROS. AF_07/2014</v>
          </cell>
          <cell r="C5704" t="str">
            <v>H</v>
          </cell>
          <cell r="D5704" t="str">
            <v>ATRIBUÍDO SÃO PAULO</v>
          </cell>
          <cell r="E5704">
            <v>1.28</v>
          </cell>
        </row>
        <row r="5705">
          <cell r="A5705">
            <v>88826</v>
          </cell>
          <cell r="B5705" t="str">
            <v>BETONEIRA CAPACIDADE NOMINAL DE 400 L, CAPACIDADE DE MISTURA 280 L, MOTOR ELÉTRICO TRIFÁSICO POTÊNCIA DE 2 CV, SEM CARREGADOR - DEPRECIAÇÃO. AF_05/2023</v>
          </cell>
          <cell r="C5705" t="str">
            <v>H</v>
          </cell>
          <cell r="D5705" t="str">
            <v>COLETADO</v>
          </cell>
          <cell r="E5705">
            <v>0.35</v>
          </cell>
        </row>
        <row r="5706">
          <cell r="A5706">
            <v>88827</v>
          </cell>
          <cell r="B5706" t="str">
            <v>BETONEIRA CAPACIDADE NOMINAL DE 400 L, CAPACIDADE DE MISTURA 280 L, MOTOR ELÉTRICO TRIFÁSICO POTÊNCIA DE 2 CV, SEM CARREGADOR - JUROS. AF_05/2023</v>
          </cell>
          <cell r="C5706" t="str">
            <v>H</v>
          </cell>
          <cell r="D5706" t="str">
            <v>COLETADO</v>
          </cell>
          <cell r="E5706">
            <v>0.08</v>
          </cell>
        </row>
        <row r="5707">
          <cell r="A5707">
            <v>88828</v>
          </cell>
          <cell r="B5707" t="str">
            <v>BETONEIRA CAPACIDADE NOMINAL DE 400 L, CAPACIDADE DE MISTURA 280 L, MOTOR ELÉTRICO TRIFÁSICO POTÊNCIA DE 2 CV, SEM CARREGADOR - MANUTENÇÃO. AF_05/2023</v>
          </cell>
          <cell r="C5707" t="str">
            <v>H</v>
          </cell>
          <cell r="D5707" t="str">
            <v>COLETADO</v>
          </cell>
          <cell r="E5707">
            <v>0.41</v>
          </cell>
        </row>
        <row r="5708">
          <cell r="A5708">
            <v>88829</v>
          </cell>
          <cell r="B5708" t="str">
            <v>BETONEIRA CAPACIDADE NOMINAL DE 400 L, CAPACIDADE DE MISTURA 280 L, MOTOR ELÉTRICO TRIFÁSICO POTÊNCIA DE 2 CV, SEM CARREGADOR - MATERIAIS NA OPERAÇÃO. AF_05/2023</v>
          </cell>
          <cell r="C5708" t="str">
            <v>H</v>
          </cell>
          <cell r="D5708" t="str">
            <v>COEFICIENTE DE REPRESENTATIVIDADE</v>
          </cell>
          <cell r="E5708">
            <v>1.2</v>
          </cell>
        </row>
        <row r="5709">
          <cell r="A5709">
            <v>88832</v>
          </cell>
          <cell r="B5709" t="str">
            <v>ESCAVADEIRA HIDRÁULICA SOBRE ESTEIRAS, CAÇAMBA 0,80 M3, PESO OPERACIONAL 17,8 T, POTÊNCIA LÍQUIDA 110 HP - DEPRECIAÇÃO. AF_10/2014</v>
          </cell>
          <cell r="C5709" t="str">
            <v>H</v>
          </cell>
          <cell r="D5709" t="str">
            <v>COEFICIENTE DE REPRESENTATIVIDADE</v>
          </cell>
          <cell r="E5709">
            <v>45.01</v>
          </cell>
        </row>
        <row r="5710">
          <cell r="A5710">
            <v>88834</v>
          </cell>
          <cell r="B5710" t="str">
            <v>ESCAVADEIRA HIDRÁULICA SOBRE ESTEIRAS, CAÇAMBA 0,80 M3, PESO OPERACIONAL 17,8 T, POTÊNCIA LÍQUIDA 110 HP - JUROS. AF_10/2014</v>
          </cell>
          <cell r="C5710" t="str">
            <v>H</v>
          </cell>
          <cell r="D5710" t="str">
            <v>COEFICIENTE DE REPRESENTATIVIDADE</v>
          </cell>
          <cell r="E5710">
            <v>11.89</v>
          </cell>
        </row>
        <row r="5711">
          <cell r="A5711">
            <v>88835</v>
          </cell>
          <cell r="B5711" t="str">
            <v>ESCAVADEIRA HIDRÁULICA SOBRE ESTEIRAS, CAÇAMBA 0,80 M3, PESO OPERACIONAL 17,8 T, POTÊNCIA LÍQUIDA 110 HP - MANUTENÇÃO. AF_10/2014</v>
          </cell>
          <cell r="C5711" t="str">
            <v>H</v>
          </cell>
          <cell r="D5711" t="str">
            <v>COEFICIENTE DE REPRESENTATIVIDADE</v>
          </cell>
          <cell r="E5711">
            <v>56.26</v>
          </cell>
        </row>
        <row r="5712">
          <cell r="A5712">
            <v>88836</v>
          </cell>
          <cell r="B5712" t="str">
            <v>ESCAVADEIRA HIDRÁULICA SOBRE ESTEIRAS, CAÇAMBA 0,80 M3, PESO OPERACIONAL 17,8 T, POTÊNCIA LÍQUIDA 110 HP - MATERIAIS NA OPERAÇÃO. AF_10/2014</v>
          </cell>
          <cell r="C5712" t="str">
            <v>H</v>
          </cell>
          <cell r="D5712" t="str">
            <v>COLETADO</v>
          </cell>
          <cell r="E5712">
            <v>67</v>
          </cell>
        </row>
        <row r="5713">
          <cell r="A5713">
            <v>88839</v>
          </cell>
          <cell r="B5713" t="str">
            <v>TRATOR DE ESTEIRAS, POTÊNCIA 125 HP, PESO OPERACIONAL 12,9 T, COM LÂMINA 2,7 M3 - DEPRECIAÇÃO. AF_10/2014</v>
          </cell>
          <cell r="C5713" t="str">
            <v>H</v>
          </cell>
          <cell r="D5713" t="str">
            <v>ATRIBUÍDO SÃO PAULO</v>
          </cell>
          <cell r="E5713">
            <v>31.13</v>
          </cell>
        </row>
        <row r="5714">
          <cell r="A5714">
            <v>88840</v>
          </cell>
          <cell r="B5714" t="str">
            <v>TRATOR DE ESTEIRAS, POTÊNCIA 125 HP, PESO OPERACIONAL 12,9 T, COM LÂMINA 2,7 M3 - JUROS. AF_10/2014</v>
          </cell>
          <cell r="C5714" t="str">
            <v>H</v>
          </cell>
          <cell r="D5714" t="str">
            <v>ATRIBUÍDO SÃO PAULO</v>
          </cell>
          <cell r="E5714">
            <v>13.71</v>
          </cell>
        </row>
        <row r="5715">
          <cell r="A5715">
            <v>88841</v>
          </cell>
          <cell r="B5715" t="str">
            <v>TRATOR DE ESTEIRAS, POTÊNCIA 125 HP, PESO OPERACIONAL 12,9 T, COM LÂMINA 2,7 M3 - MANUTENÇÃO. AF_10/2014</v>
          </cell>
          <cell r="C5715" t="str">
            <v>H</v>
          </cell>
          <cell r="D5715" t="str">
            <v>ATRIBUÍDO SÃO PAULO</v>
          </cell>
          <cell r="E5715">
            <v>55.66</v>
          </cell>
        </row>
        <row r="5716">
          <cell r="A5716">
            <v>88842</v>
          </cell>
          <cell r="B5716" t="str">
            <v>TRATOR DE ESTEIRAS, POTÊNCIA 125 HP, PESO OPERACIONAL 12,9 T, COM LÂMINA 2,7 M3 - MATERIAIS NA OPERAÇÃO. AF_10/2014</v>
          </cell>
          <cell r="C5716" t="str">
            <v>H</v>
          </cell>
          <cell r="D5716" t="str">
            <v>COLETADO</v>
          </cell>
          <cell r="E5716">
            <v>82.01</v>
          </cell>
        </row>
        <row r="5717">
          <cell r="A5717">
            <v>88847</v>
          </cell>
          <cell r="B5717" t="str">
            <v>USINA DE LAMA ASFÁLTICA, PROD 30 A 50 T/H, SILO DE AGREGADO 7 M3, RESERVATÓRIOS PARA EMULSÃO E ÁGUA DE 2,3 M3 CADA, MISTURADOR TIPO PUG MILL A SER MONTADO SOBRE CAMINHÃO - DEPRECIAÇÃO. AF_10/2014</v>
          </cell>
          <cell r="C5717" t="str">
            <v>H</v>
          </cell>
          <cell r="D5717" t="str">
            <v>ATRIBUÍDO SÃO PAULO</v>
          </cell>
          <cell r="E5717">
            <v>22.82</v>
          </cell>
        </row>
        <row r="5718">
          <cell r="A5718">
            <v>88848</v>
          </cell>
          <cell r="B5718" t="str">
            <v>USINA DE LAMA ASFÁLTICA, PROD 30 A 50 T/H, SILO DE AGREGADO 7 M3, RESERVATÓRIOS PARA EMULSÃO E ÁGUA DE 2,3 M3 CADA, MISTURADOR TIPO PUG MILL A SER MONTADO SOBRE CAMINHÃO - JUROS. AF_10/2014</v>
          </cell>
          <cell r="C5718" t="str">
            <v>H</v>
          </cell>
          <cell r="D5718" t="str">
            <v>ATRIBUÍDO SÃO PAULO</v>
          </cell>
          <cell r="E5718">
            <v>9.38</v>
          </cell>
        </row>
        <row r="5719">
          <cell r="A5719">
            <v>88853</v>
          </cell>
          <cell r="B5719" t="str">
            <v>MOTOBOMBA CENTRÍFUGA, MOTOR A GASOLINA, POTÊNCIA 5,42 HP, BOCAIS 1 1/2" X 1", DIÂMETRO ROTOR 143 MM HM/Q = 6 MCA / 16,8 M3/H A 38 MCA / 6,6 M3/H - DEPRECIAÇÃO. AF_06/2014</v>
          </cell>
          <cell r="C5719" t="str">
            <v>H</v>
          </cell>
          <cell r="D5719" t="str">
            <v>COEFICIENTE DE REPRESENTATIVIDADE</v>
          </cell>
          <cell r="E5719">
            <v>0.19</v>
          </cell>
        </row>
        <row r="5720">
          <cell r="A5720">
            <v>88854</v>
          </cell>
          <cell r="B5720" t="str">
            <v>MOTOBOMBA CENTRÍFUGA, MOTOR A GASOLINA, POTÊNCIA 5,42 HP, BOCAIS 1 1/2" X 1", DIÂMETRO ROTOR 143 MM HM/Q = 6 MCA / 16,8 M3/H A 38 MCA / 6,6 M3/H - JUROS. AF_06/2014</v>
          </cell>
          <cell r="C5720" t="str">
            <v>H</v>
          </cell>
          <cell r="D5720" t="str">
            <v>COEFICIENTE DE REPRESENTATIVIDADE</v>
          </cell>
          <cell r="E5720">
            <v>0.04</v>
          </cell>
        </row>
        <row r="5721">
          <cell r="A5721">
            <v>88855</v>
          </cell>
          <cell r="B5721" t="str">
            <v>GRADE DE DISCO CONTROLE REMOTO REBOCÁVEL, COM 24 DISCOS 24 X 6 MM COM PNEUS PARA TRANSPORTE - DEPRECIAÇÃO. AF_06/2014</v>
          </cell>
          <cell r="C5721" t="str">
            <v>H</v>
          </cell>
          <cell r="D5721" t="str">
            <v>ATRIBUÍDO SÃO PAULO</v>
          </cell>
          <cell r="E5721">
            <v>3.45</v>
          </cell>
        </row>
        <row r="5722">
          <cell r="A5722">
            <v>88856</v>
          </cell>
          <cell r="B5722" t="str">
            <v>GRADE DE DISCO CONTROLE REMOTO REBOCÁVEL, COM 24 DISCOS 24 X 6 MM COM PNEUS PARA TRANSPORTE - JUROS. AF_06/2014</v>
          </cell>
          <cell r="C5722" t="str">
            <v>H</v>
          </cell>
          <cell r="D5722" t="str">
            <v>ATRIBUÍDO SÃO PAULO</v>
          </cell>
          <cell r="E5722">
            <v>0.94</v>
          </cell>
        </row>
        <row r="5723">
          <cell r="A5723">
            <v>88857</v>
          </cell>
          <cell r="B5723" t="str">
            <v>RETROESCAVADEIRA SOBRE RODAS COM CARREGADEIRA, TRAÇÃO 4X4, POTÊNCIA LÍQ. 88 HP, CAÇAMBA CARREG. CAP. MÍN. 1 M3, CAÇAMBA RETRO CAP. 0,26 M3, PESO OPERACIONAL MÍN. 6.674 KG, PROFUNDIDADE ESCAVAÇÃO MÁX. 4,37 M - DEPRECIAÇÃO. AF_06/2014</v>
          </cell>
          <cell r="C5723" t="str">
            <v>H</v>
          </cell>
          <cell r="D5723" t="str">
            <v>COEFICIENTE DE REPRESENTATIVIDADE</v>
          </cell>
          <cell r="E5723">
            <v>28.44</v>
          </cell>
        </row>
        <row r="5724">
          <cell r="A5724">
            <v>88858</v>
          </cell>
          <cell r="B5724" t="str">
            <v>RETROESCAVADEIRA SOBRE RODAS COM CARREGADEIRA, TRAÇÃO 4X4, POTÊNCIA LÍQ. 88 HP, CAÇAMBA CARREG. CAP. MÍN. 1 M3, CAÇAMBA RETRO CAP. 0,26 M3, PESO OPERACIONAL MÍN. 6.674 KG, PROFUNDIDADE ESCAVAÇÃO MÁX. 4,37 M - JUROS. AF_06/2014</v>
          </cell>
          <cell r="C5724" t="str">
            <v>H</v>
          </cell>
          <cell r="D5724" t="str">
            <v>COEFICIENTE DE REPRESENTATIVIDADE</v>
          </cell>
          <cell r="E5724">
            <v>7.51</v>
          </cell>
        </row>
        <row r="5725">
          <cell r="A5725">
            <v>88859</v>
          </cell>
          <cell r="B5725" t="str">
            <v>RETROESCAVADEIRA SOBRE RODAS COM CARREGADEIRA, TRAÇÃO 4X2, POTÊNCIA LÍQ. 79 HP, CAÇAMBA CARREG. CAP. MÍN. 1 M3, CAÇAMBA RETRO CAP. 0,20 M3, PESO OPERACIONAL MÍN. 6.570 KG, PROFUNDIDADE ESCAVAÇÃO MÁX. 4,37 M - DEPRECIAÇÃO. AF_06/2014</v>
          </cell>
          <cell r="C5725" t="str">
            <v>H</v>
          </cell>
          <cell r="D5725" t="str">
            <v>COEFICIENTE DE REPRESENTATIVIDADE</v>
          </cell>
          <cell r="E5725">
            <v>25.29</v>
          </cell>
        </row>
        <row r="5726">
          <cell r="A5726">
            <v>88860</v>
          </cell>
          <cell r="B5726" t="str">
            <v>RETROESCAVADEIRA SOBRE RODAS COM CARREGADEIRA, TRAÇÃO 4X2, POTÊNCIA LÍQ. 79 HP, CAÇAMBA CARREG. CAP. MÍN. 1 M3, CAÇAMBA RETRO CAP. 0,20 M3, PESO OPERACIONAL MÍN. 6.570 KG, PROFUNDIDADE ESCAVAÇÃO MÁX. 4,37 M - JUROS. AF_06/2014</v>
          </cell>
          <cell r="C5726" t="str">
            <v>H</v>
          </cell>
          <cell r="D5726" t="str">
            <v>COEFICIENTE DE REPRESENTATIVIDADE</v>
          </cell>
          <cell r="E5726">
            <v>6.68</v>
          </cell>
        </row>
        <row r="5727">
          <cell r="A5727">
            <v>88900</v>
          </cell>
          <cell r="B5727" t="str">
            <v>ESCAVADEIRA HIDRÁULICA SOBRE ESTEIRAS, CAÇAMBA 1,20 M3, PESO OPERACIONAL 21 T, POTÊNCIA BRUTA 155 HP - DEPRECIAÇÃO. AF_06/2014</v>
          </cell>
          <cell r="C5727" t="str">
            <v>H</v>
          </cell>
          <cell r="D5727" t="str">
            <v>COEFICIENTE DE REPRESENTATIVIDADE</v>
          </cell>
          <cell r="E5727">
            <v>52.48</v>
          </cell>
        </row>
        <row r="5728">
          <cell r="A5728">
            <v>88902</v>
          </cell>
          <cell r="B5728" t="str">
            <v>ESCAVADEIRA HIDRÁULICA SOBRE ESTEIRAS, CAÇAMBA 1,20 M3, PESO OPERACIONAL 21 T, POTÊNCIA BRUTA 155 HP - JUROS. AF_06/2014</v>
          </cell>
          <cell r="C5728" t="str">
            <v>H</v>
          </cell>
          <cell r="D5728" t="str">
            <v>COEFICIENTE DE REPRESENTATIVIDADE</v>
          </cell>
          <cell r="E5728">
            <v>13.87</v>
          </cell>
        </row>
        <row r="5729">
          <cell r="A5729">
            <v>88903</v>
          </cell>
          <cell r="B5729" t="str">
            <v>ESCAVADEIRA HIDRÁULICA SOBRE ESTEIRAS, CAÇAMBA 1,20 M3, PESO OPERACIONAL 21 T, POTÊNCIA BRUTA 155 HP - MANUTENÇÃO. AF_06/2014</v>
          </cell>
          <cell r="C5729" t="str">
            <v>H</v>
          </cell>
          <cell r="D5729" t="str">
            <v>COEFICIENTE DE REPRESENTATIVIDADE</v>
          </cell>
          <cell r="E5729">
            <v>65.6</v>
          </cell>
        </row>
        <row r="5730">
          <cell r="A5730">
            <v>88904</v>
          </cell>
          <cell r="B5730" t="str">
            <v>ESCAVADEIRA HIDRÁULICA SOBRE ESTEIRAS, CAÇAMBA 1,20 M3, PESO OPERACIONAL 21 T, POTÊNCIA BRUTA 155 HP - MATERIAIS NA OPERAÇÃO. AF_06/2014</v>
          </cell>
          <cell r="C5730" t="str">
            <v>H</v>
          </cell>
          <cell r="D5730" t="str">
            <v>COLETADO</v>
          </cell>
          <cell r="E5730">
            <v>94.38</v>
          </cell>
        </row>
        <row r="5731">
          <cell r="A5731">
            <v>89009</v>
          </cell>
          <cell r="B5731" t="str">
            <v>TRATOR DE ESTEIRAS, POTÊNCIA 150 HP, PESO OPERACIONAL 16,7 T, COM RODA MOTRIZ ELEVADA E LÂMINA 3,18 M3 - DEPRECIAÇÃO. AF_06/2014</v>
          </cell>
          <cell r="C5731" t="str">
            <v>H</v>
          </cell>
          <cell r="D5731" t="str">
            <v>ATRIBUÍDO SÃO PAULO</v>
          </cell>
          <cell r="E5731">
            <v>38.56</v>
          </cell>
        </row>
        <row r="5732">
          <cell r="A5732">
            <v>89010</v>
          </cell>
          <cell r="B5732" t="str">
            <v>TRATOR DE ESTEIRAS, POTÊNCIA 150 HP, PESO OPERACIONAL 16,7 T, COM RODA MOTRIZ ELEVADA E LÂMINA 3,18 M3 - JUROS. AF_06/2014</v>
          </cell>
          <cell r="C5732" t="str">
            <v>H</v>
          </cell>
          <cell r="D5732" t="str">
            <v>ATRIBUÍDO SÃO PAULO</v>
          </cell>
          <cell r="E5732">
            <v>16.98</v>
          </cell>
        </row>
        <row r="5733">
          <cell r="A5733">
            <v>89011</v>
          </cell>
          <cell r="B5733" t="str">
            <v>RETROESCAVADEIRA SOBRE RODAS COM CARREGADEIRA, TRAÇÃO 4X4, POTÊNCIA LÍQ. 72 HP, CAÇAMBA CARREG. CAP. MÍN. 0,79 M3, CAÇAMBA RETRO CAP. 0,18 M3, PESO OPERACIONAL MÍN. 7.140 KG, PROFUNDIDADE ESCAVAÇÃO MÁX. 4,50 M - DEPRECIAÇÃO. AF_06/2014</v>
          </cell>
          <cell r="C5733" t="str">
            <v>H</v>
          </cell>
          <cell r="D5733" t="str">
            <v>COLETADO</v>
          </cell>
          <cell r="E5733">
            <v>27.44</v>
          </cell>
        </row>
        <row r="5734">
          <cell r="A5734">
            <v>89012</v>
          </cell>
          <cell r="B5734" t="str">
            <v>RETROESCAVADEIRA SOBRE RODAS COM CARREGADEIRA, TRAÇÃO 4X4, POTÊNCIA LÍQ. 72 HP, CAÇAMBA CARREG. CAP. MÍN. 0,79 M3, CAÇAMBA RETRO CAP. 0,18 M3, PESO OPERACIONAL MÍN. 7.140 KG, PROFUNDIDADE ESCAVAÇÃO MÁX. 4,50 M - JUROS. AF_06/2014</v>
          </cell>
          <cell r="C5734" t="str">
            <v>H</v>
          </cell>
          <cell r="D5734" t="str">
            <v>COLETADO</v>
          </cell>
          <cell r="E5734">
            <v>7.25</v>
          </cell>
        </row>
        <row r="5735">
          <cell r="A5735">
            <v>89013</v>
          </cell>
          <cell r="B5735" t="str">
            <v>TRATOR DE ESTEIRAS, POTÊNCIA 347 HP, PESO OPERACIONAL 38,5 T, COM LÂMINA 8,70 M3 - DEPRECIAÇÃO. AF_06/2014</v>
          </cell>
          <cell r="C5735" t="str">
            <v>H</v>
          </cell>
          <cell r="D5735" t="str">
            <v>ATRIBUÍDO SÃO PAULO</v>
          </cell>
          <cell r="E5735">
            <v>126.31</v>
          </cell>
        </row>
        <row r="5736">
          <cell r="A5736">
            <v>89014</v>
          </cell>
          <cell r="B5736" t="str">
            <v>TRATOR DE ESTEIRAS, POTÊNCIA 347 HP, PESO OPERACIONAL 38,5 T, COM LÂMINA 8,70 M3 - JUROS. AF_06/2014</v>
          </cell>
          <cell r="C5736" t="str">
            <v>H</v>
          </cell>
          <cell r="D5736" t="str">
            <v>ATRIBUÍDO SÃO PAULO</v>
          </cell>
          <cell r="E5736">
            <v>55.64</v>
          </cell>
        </row>
        <row r="5737">
          <cell r="A5737">
            <v>89015</v>
          </cell>
          <cell r="B5737" t="str">
            <v>VASSOURA MECÂNICA REBOCÁVEL COM ESCOVA CILÍNDRICA, LARGURA ÚTIL DE VARRIMENTO DE 2,44 M - DEPRECIAÇÃO. AF_06/2014</v>
          </cell>
          <cell r="C5737" t="str">
            <v>H</v>
          </cell>
          <cell r="D5737" t="str">
            <v>ATRIBUÍDO SÃO PAULO</v>
          </cell>
          <cell r="E5737">
            <v>3.98</v>
          </cell>
        </row>
        <row r="5738">
          <cell r="A5738">
            <v>89016</v>
          </cell>
          <cell r="B5738" t="str">
            <v>VASSOURA MECÂNICA REBOCÁVEL COM ESCOVA CILÍNDRICA, LARGURA ÚTIL DE VARRIMENTO DE 2,44 M - JUROS. AF_06/2014</v>
          </cell>
          <cell r="C5738" t="str">
            <v>H</v>
          </cell>
          <cell r="D5738" t="str">
            <v>ATRIBUÍDO SÃO PAULO</v>
          </cell>
          <cell r="E5738">
            <v>1.05</v>
          </cell>
        </row>
        <row r="5739">
          <cell r="A5739">
            <v>89017</v>
          </cell>
          <cell r="B5739" t="str">
            <v>TRATOR DE ESTEIRAS, POTÊNCIA 170 HP, PESO OPERACIONAL 19 T, CAÇAMBA 5,2 M3 - DEPRECIAÇÃO. AF_06/2014</v>
          </cell>
          <cell r="C5739" t="str">
            <v>H</v>
          </cell>
          <cell r="D5739" t="str">
            <v>ATRIBUÍDO SÃO PAULO</v>
          </cell>
          <cell r="E5739">
            <v>38.32</v>
          </cell>
        </row>
        <row r="5740">
          <cell r="A5740">
            <v>89018</v>
          </cell>
          <cell r="B5740" t="str">
            <v>TRATOR DE ESTEIRAS, POTÊNCIA 170 HP, PESO OPERACIONAL 19 T, CAÇAMBA 5,2 M3 - JUROS. AF_06/2014</v>
          </cell>
          <cell r="C5740" t="str">
            <v>H</v>
          </cell>
          <cell r="D5740" t="str">
            <v>ATRIBUÍDO SÃO PAULO</v>
          </cell>
          <cell r="E5740">
            <v>16.88</v>
          </cell>
        </row>
        <row r="5741">
          <cell r="A5741">
            <v>89019</v>
          </cell>
          <cell r="B5741" t="str">
            <v>BOMBA SUBMERSÍVEL ELÉTRICA TRIFÁSICA, POTÊNCIA 2,96 HP, Ø ROTOR 144 MM SEMI-ABERTO, BOCAL DE SAÍDA Ø 2, HM/Q = 2 MCA / 38,8 M3/H A 28 MCA / 5 M3/H - DEPRECIAÇÃO. AF_06/2014</v>
          </cell>
          <cell r="C5741" t="str">
            <v>H</v>
          </cell>
          <cell r="D5741" t="str">
            <v>COEFICIENTE DE REPRESENTATIVIDADE</v>
          </cell>
          <cell r="E5741">
            <v>0.27</v>
          </cell>
        </row>
        <row r="5742">
          <cell r="A5742">
            <v>89020</v>
          </cell>
          <cell r="B5742" t="str">
            <v>BOMBA SUBMERSÍVEL ELÉTRICA TRIFÁSICA, POTÊNCIA 2,96 HP, Ø ROTOR 144 MM SEMI-ABERTO, BOCAL DE SAÍDA Ø 2, HM/Q = 2 MCA / 38,8 M3/H A 28 MCA / 5 M3/H - JUROS. AF_06/2014</v>
          </cell>
          <cell r="C5742" t="str">
            <v>H</v>
          </cell>
          <cell r="D5742" t="str">
            <v>COEFICIENTE DE REPRESENTATIVIDADE</v>
          </cell>
          <cell r="E5742">
            <v>0.06</v>
          </cell>
        </row>
        <row r="5743">
          <cell r="A5743">
            <v>89023</v>
          </cell>
          <cell r="B5743" t="str">
            <v>TANQUE DE ASFALTO ESTACIONÁRIO COM MAÇARICO, CAPACIDADE 20.000 L - DEPRECIAÇÃO. AF_05/2023</v>
          </cell>
          <cell r="C5743" t="str">
            <v>H</v>
          </cell>
          <cell r="D5743" t="str">
            <v>ATRIBUÍDO SÃO PAULO</v>
          </cell>
          <cell r="E5743">
            <v>3.46</v>
          </cell>
        </row>
        <row r="5744">
          <cell r="A5744">
            <v>89024</v>
          </cell>
          <cell r="B5744" t="str">
            <v>TANQUE DE ASFALTO ESTACIONÁRIO COM MAÇARICO, CAPACIDADE 20.000 L - JUROS. AF_05/2023</v>
          </cell>
          <cell r="C5744" t="str">
            <v>H</v>
          </cell>
          <cell r="D5744" t="str">
            <v>ATRIBUÍDO SÃO PAULO</v>
          </cell>
          <cell r="E5744">
            <v>1.28</v>
          </cell>
        </row>
        <row r="5745">
          <cell r="A5745">
            <v>89025</v>
          </cell>
          <cell r="B5745" t="str">
            <v>TANQUE DE ASFALTO ESTACIONÁRIO COM MAÇARICO, CAPACIDADE 20.000 L - MANUTENÇÃO. AF_05/2023</v>
          </cell>
          <cell r="C5745" t="str">
            <v>H</v>
          </cell>
          <cell r="D5745" t="str">
            <v>ATRIBUÍDO SÃO PAULO</v>
          </cell>
          <cell r="E5745">
            <v>4.61</v>
          </cell>
        </row>
        <row r="5746">
          <cell r="A5746">
            <v>89026</v>
          </cell>
          <cell r="B5746" t="str">
            <v>TANQUE DE ASFALTO ESTACIONÁRIO COM MAÇARICO, CAPACIDADE 20.000 L - MATERIAIS NA OPERAÇÃO. AF_05/2023</v>
          </cell>
          <cell r="C5746" t="str">
            <v>H</v>
          </cell>
          <cell r="D5746" t="str">
            <v>COLETADO</v>
          </cell>
          <cell r="E5746">
            <v>179.44</v>
          </cell>
        </row>
        <row r="5747">
          <cell r="A5747">
            <v>89029</v>
          </cell>
          <cell r="B5747" t="str">
            <v>TRATOR DE ESTEIRAS, POTÊNCIA 100 HP, PESO OPERACIONAL 9,4 T, COM LÂMINA 2,19 M3 - DEPRECIAÇÃO. AF_06/2014</v>
          </cell>
          <cell r="C5747" t="str">
            <v>H</v>
          </cell>
          <cell r="D5747" t="str">
            <v>ATRIBUÍDO SÃO PAULO</v>
          </cell>
          <cell r="E5747">
            <v>29.74</v>
          </cell>
        </row>
        <row r="5748">
          <cell r="A5748">
            <v>89030</v>
          </cell>
          <cell r="B5748" t="str">
            <v>TRATOR DE ESTEIRAS, POTÊNCIA 100 HP, PESO OPERACIONAL 9,4 T, COM LÂMINA 2,19 M3 - JUROS. AF_06/2014</v>
          </cell>
          <cell r="C5748" t="str">
            <v>H</v>
          </cell>
          <cell r="D5748" t="str">
            <v>ATRIBUÍDO SÃO PAULO</v>
          </cell>
          <cell r="E5748">
            <v>13.1</v>
          </cell>
        </row>
        <row r="5749">
          <cell r="A5749">
            <v>89033</v>
          </cell>
          <cell r="B5749" t="str">
            <v>TRATOR DE PNEUS, POTÊNCIA 85 CV, TRAÇÃO 4X4, PESO COM LASTRO DE 4.675 KG - DEPRECIAÇÃO. AF_06/2014</v>
          </cell>
          <cell r="C5749" t="str">
            <v>H</v>
          </cell>
          <cell r="D5749" t="str">
            <v>ATRIBUÍDO SÃO PAULO</v>
          </cell>
          <cell r="E5749">
            <v>13.92</v>
          </cell>
        </row>
        <row r="5750">
          <cell r="A5750">
            <v>89034</v>
          </cell>
          <cell r="B5750" t="str">
            <v>TRATOR DE PNEUS, POTÊNCIA 85 CV, TRAÇÃO 4X4, PESO COM LASTRO DE 4.675 KG - JUROS. AF_06/2014</v>
          </cell>
          <cell r="C5750" t="str">
            <v>H</v>
          </cell>
          <cell r="D5750" t="str">
            <v>ATRIBUÍDO SÃO PAULO</v>
          </cell>
          <cell r="E5750">
            <v>3.73</v>
          </cell>
        </row>
        <row r="5751">
          <cell r="A5751">
            <v>89128</v>
          </cell>
          <cell r="B5751" t="str">
            <v>PÁ CARREGADEIRA SOBRE RODAS, POTÊNCIA LÍQUIDA 128 HP, CAPACIDADE DA CAÇAMBA 1,7 A 2,8 M3, PESO OPERACIONAL 11632 KG - DEPRECIAÇÃO. AF_06/2014</v>
          </cell>
          <cell r="C5751" t="str">
            <v>H</v>
          </cell>
          <cell r="D5751" t="str">
            <v>COLETADO</v>
          </cell>
          <cell r="E5751">
            <v>40.32</v>
          </cell>
        </row>
        <row r="5752">
          <cell r="A5752">
            <v>89129</v>
          </cell>
          <cell r="B5752" t="str">
            <v>PÁ CARREGADEIRA SOBRE RODAS, POTÊNCIA LÍQUIDA 128 HP, CAPACIDADE DA CAÇAMBA 1,7 A 2,8 M3, PESO OPERACIONAL 11632 KG - JUROS. AF_06/2014</v>
          </cell>
          <cell r="C5752" t="str">
            <v>H</v>
          </cell>
          <cell r="D5752" t="str">
            <v>COLETADO</v>
          </cell>
          <cell r="E5752">
            <v>10.65</v>
          </cell>
        </row>
        <row r="5753">
          <cell r="A5753">
            <v>89130</v>
          </cell>
          <cell r="B5753" t="str">
            <v>PÁ CARREGADEIRA SOBRE RODAS, POTÊNCIA 197 HP, CAPACIDADE DA CAÇAMBA 2,5 A 3,5 M3, PESO OPERACIONAL 18338 KG - DEPRECIAÇÃO. AF_06/2014</v>
          </cell>
          <cell r="C5753" t="str">
            <v>H</v>
          </cell>
          <cell r="D5753" t="str">
            <v>COEFICIENTE DE REPRESENTATIVIDADE</v>
          </cell>
          <cell r="E5753">
            <v>55.91</v>
          </cell>
        </row>
        <row r="5754">
          <cell r="A5754">
            <v>89131</v>
          </cell>
          <cell r="B5754" t="str">
            <v>PÁ CARREGADEIRA SOBRE RODAS, POTÊNCIA 197 HP, CAPACIDADE DA CAÇAMBA 2,5 A 3,5 M3, PESO OPERACIONAL 18338 KG - JUROS. AF_06/2014</v>
          </cell>
          <cell r="C5754" t="str">
            <v>H</v>
          </cell>
          <cell r="D5754" t="str">
            <v>COEFICIENTE DE REPRESENTATIVIDADE</v>
          </cell>
          <cell r="E5754">
            <v>14.77</v>
          </cell>
        </row>
        <row r="5755">
          <cell r="A5755">
            <v>89210</v>
          </cell>
          <cell r="B5755" t="str">
            <v>ROLO COMPACTADOR VIBRATÓRIO DE UM CILINDRO AÇO LISO, POTÊNCIA 80 HP, PESO OPERACIONAL MÁXIMO 8,1 T, IMPACTO DINÂMICO 16,15 / 9,5 T, LARGURA DE TRABALHO 1,68 M - DEPRECIAÇÃO. AF_06/2014</v>
          </cell>
          <cell r="C5755" t="str">
            <v>H</v>
          </cell>
          <cell r="D5755" t="str">
            <v>ATRIBUÍDO SÃO PAULO</v>
          </cell>
          <cell r="E5755">
            <v>32.05</v>
          </cell>
        </row>
        <row r="5756">
          <cell r="A5756">
            <v>89211</v>
          </cell>
          <cell r="B5756" t="str">
            <v>ROLO COMPACTADOR VIBRATÓRIO DE UM CILINDRO AÇO LISO, POTÊNCIA 80 HP, PESO OPERACIONAL MÁXIMO 8,1 T, IMPACTO DINÂMICO 16,15 / 9,5 T, LARGURA DE TRABALHO 1,68 M - JUROS. AF_06/2014</v>
          </cell>
          <cell r="C5756" t="str">
            <v>H</v>
          </cell>
          <cell r="D5756" t="str">
            <v>ATRIBUÍDO SÃO PAULO</v>
          </cell>
          <cell r="E5756">
            <v>8.6</v>
          </cell>
        </row>
        <row r="5757">
          <cell r="A5757">
            <v>89212</v>
          </cell>
          <cell r="B5757" t="str">
            <v>BATE-ESTACAS POR GRAVIDADE, POTÊNCIA DE 160 HP, PESO DO MARTELO ATÉ 3 TONELADAS - DEPRECIAÇÃO. AF_11/2014</v>
          </cell>
          <cell r="C5757" t="str">
            <v>H</v>
          </cell>
          <cell r="D5757" t="str">
            <v>ATRIBUÍDO SÃO PAULO</v>
          </cell>
          <cell r="E5757">
            <v>28.91</v>
          </cell>
        </row>
        <row r="5758">
          <cell r="A5758">
            <v>89213</v>
          </cell>
          <cell r="B5758" t="str">
            <v>BATE-ESTACAS POR GRAVIDADE, POTÊNCIA DE 160 HP, PESO DO MARTELO ATÉ 3 TONELADAS - JUROS. AF_11/2014</v>
          </cell>
          <cell r="C5758" t="str">
            <v>H</v>
          </cell>
          <cell r="D5758" t="str">
            <v>ATRIBUÍDO SÃO PAULO</v>
          </cell>
          <cell r="E5758">
            <v>8.92</v>
          </cell>
        </row>
        <row r="5759">
          <cell r="A5759">
            <v>89214</v>
          </cell>
          <cell r="B5759" t="str">
            <v>BATE-ESTACAS POR GRAVIDADE, POTÊNCIA DE 160 HP, PESO DO MARTELO ATÉ 3 TONELADAS - MANUTENÇÃO. AF_11/2014</v>
          </cell>
          <cell r="C5759" t="str">
            <v>H</v>
          </cell>
          <cell r="D5759" t="str">
            <v>ATRIBUÍDO SÃO PAULO</v>
          </cell>
          <cell r="E5759">
            <v>27.14</v>
          </cell>
        </row>
        <row r="5760">
          <cell r="A5760">
            <v>89215</v>
          </cell>
          <cell r="B5760" t="str">
            <v>BATE-ESTACAS POR GRAVIDADE, POTÊNCIA DE 160 HP, PESO DO MARTELO ATÉ 3 TONELADAS - MATERIAIS NA OPERAÇÃO. AF_11/2014</v>
          </cell>
          <cell r="C5760" t="str">
            <v>H</v>
          </cell>
          <cell r="D5760" t="str">
            <v>COLETADO</v>
          </cell>
          <cell r="E5760">
            <v>97.46</v>
          </cell>
        </row>
        <row r="5761">
          <cell r="A5761">
            <v>89221</v>
          </cell>
          <cell r="B5761" t="str">
            <v>BETONEIRA CAPACIDADE NOMINAL DE 600 L, CAPACIDADE DE MISTURA 360 L, MOTOR ELÉTRICO TRIFÁSICO POTÊNCIA DE 4 CV, SEM CARREGADOR - DEPRECIAÇÃO. AF_05/2023</v>
          </cell>
          <cell r="C5761" t="str">
            <v>H</v>
          </cell>
          <cell r="D5761" t="str">
            <v>COEFICIENTE DE REPRESENTATIVIDADE</v>
          </cell>
          <cell r="E5761">
            <v>1.43</v>
          </cell>
        </row>
        <row r="5762">
          <cell r="A5762">
            <v>89222</v>
          </cell>
          <cell r="B5762" t="str">
            <v>BETONEIRA CAPACIDADE NOMINAL DE 600 L, CAPACIDADE DE MISTURA 360 L, MOTOR ELÉTRICO TRIFÁSICO POTÊNCIA DE 4 CV, SEM CARREGADOR - JUROS. AF_05/2023</v>
          </cell>
          <cell r="C5762" t="str">
            <v>H</v>
          </cell>
          <cell r="D5762" t="str">
            <v>COEFICIENTE DE REPRESENTATIVIDADE</v>
          </cell>
          <cell r="E5762">
            <v>0.35</v>
          </cell>
        </row>
        <row r="5763">
          <cell r="A5763">
            <v>89223</v>
          </cell>
          <cell r="B5763" t="str">
            <v>BETONEIRA CAPACIDADE NOMINAL DE 600 L, CAPACIDADE DE MISTURA 360 L, MOTOR ELÉTRICO TRIFÁSICO POTÊNCIA DE 4 CV, SEM CARREGADOR - MANUTENÇÃO. AF_05/2023</v>
          </cell>
          <cell r="C5763" t="str">
            <v>H</v>
          </cell>
          <cell r="D5763" t="str">
            <v>COEFICIENTE DE REPRESENTATIVIDADE</v>
          </cell>
          <cell r="E5763">
            <v>1.67</v>
          </cell>
        </row>
        <row r="5764">
          <cell r="A5764">
            <v>89224</v>
          </cell>
          <cell r="B5764" t="str">
            <v>BETONEIRA CAPACIDADE NOMINAL DE 600 L, CAPACIDADE DE MISTURA 360 L, MOTOR ELÉTRICO TRIFÁSICO POTÊNCIA DE 4 CV, SEM CARREGADOR - MATERIAIS NA OPERAÇÃO. AF_05/2023</v>
          </cell>
          <cell r="C5764" t="str">
            <v>H</v>
          </cell>
          <cell r="D5764" t="str">
            <v>COEFICIENTE DE REPRESENTATIVIDADE</v>
          </cell>
          <cell r="E5764">
            <v>2.4</v>
          </cell>
        </row>
        <row r="5765">
          <cell r="A5765">
            <v>89228</v>
          </cell>
          <cell r="B5765" t="str">
            <v>MOTONIVELADORA POTÊNCIA BÁSICA LÍQUIDA (PRIMEIRA MARCHA) 125 HP, PESO BRUTO 13032 KG, LARGURA DA LÂMINA DE 3,7 M - DEPRECIAÇÃO. AF_06/2014</v>
          </cell>
          <cell r="C5765" t="str">
            <v>H</v>
          </cell>
          <cell r="D5765" t="str">
            <v>COLETADO</v>
          </cell>
          <cell r="E5765">
            <v>53</v>
          </cell>
        </row>
        <row r="5766">
          <cell r="A5766">
            <v>89229</v>
          </cell>
          <cell r="B5766" t="str">
            <v>MOTONIVELADORA POTÊNCIA BÁSICA LÍQUIDA (PRIMEIRA MARCHA) 125 HP, PESO BRUTO 13032 KG, LARGURA DA LÂMINA DE 3,7 M - JUROS. AF_06/2014</v>
          </cell>
          <cell r="C5766" t="str">
            <v>H</v>
          </cell>
          <cell r="D5766" t="str">
            <v>COLETADO</v>
          </cell>
          <cell r="E5766">
            <v>18.68</v>
          </cell>
        </row>
        <row r="5767">
          <cell r="A5767">
            <v>89230</v>
          </cell>
          <cell r="B5767" t="str">
            <v>FRESADORA DE ASFALTO A FRIO SOBRE RODAS, LARGURA FRESAGEM DE 1,0 M, POTÊNCIA 208 HP - DEPRECIAÇÃO. AF_11/2014</v>
          </cell>
          <cell r="C5767" t="str">
            <v>H</v>
          </cell>
          <cell r="D5767" t="str">
            <v>ATRIBUÍDO SÃO PAULO</v>
          </cell>
          <cell r="E5767">
            <v>130.74</v>
          </cell>
        </row>
        <row r="5768">
          <cell r="A5768">
            <v>89231</v>
          </cell>
          <cell r="B5768" t="str">
            <v>FRESADORA DE ASFALTO A FRIO SOBRE RODAS, LARGURA FRESAGEM DE 1,0 M, POTÊNCIA 208 HP - JUROS. AF_11/2014</v>
          </cell>
          <cell r="C5768" t="str">
            <v>H</v>
          </cell>
          <cell r="D5768" t="str">
            <v>ATRIBUÍDO SÃO PAULO</v>
          </cell>
          <cell r="E5768">
            <v>40.03</v>
          </cell>
        </row>
        <row r="5769">
          <cell r="A5769">
            <v>89232</v>
          </cell>
          <cell r="B5769" t="str">
            <v>FRESADORA DE ASFALTO A FRIO SOBRE RODAS, LARGURA FRESAGEM DE 1,0 M, POTÊNCIA 208 HP - MANUTENÇÃO. AF_11/2014</v>
          </cell>
          <cell r="C5769" t="str">
            <v>H</v>
          </cell>
          <cell r="D5769" t="str">
            <v>ATRIBUÍDO SÃO PAULO</v>
          </cell>
          <cell r="E5769">
            <v>233.21</v>
          </cell>
        </row>
        <row r="5770">
          <cell r="A5770">
            <v>89233</v>
          </cell>
          <cell r="B5770" t="str">
            <v>FRESADORA DE ASFALTO A FRIO SOBRE RODAS, LARGURA FRESAGEM DE 1,0 M, POTÊNCIA 208 HP - MATERIAIS NA OPERAÇÃO. AF_11/2014</v>
          </cell>
          <cell r="C5770" t="str">
            <v>H</v>
          </cell>
          <cell r="D5770" t="str">
            <v>COLETADO</v>
          </cell>
          <cell r="E5770">
            <v>175.4</v>
          </cell>
        </row>
        <row r="5771">
          <cell r="A5771">
            <v>89236</v>
          </cell>
          <cell r="B5771" t="str">
            <v>FRESADORA DE ASFALTO A FRIO SOBRE RODAS, LARGURA FRESAGEM DE 2,0 M, POTÊNCIA 550 HP - DEPRECIAÇÃO. AF_11/2014</v>
          </cell>
          <cell r="C5771" t="str">
            <v>H</v>
          </cell>
          <cell r="D5771" t="str">
            <v>ATRIBUÍDO SÃO PAULO</v>
          </cell>
          <cell r="E5771">
            <v>305.42</v>
          </cell>
        </row>
        <row r="5772">
          <cell r="A5772">
            <v>89237</v>
          </cell>
          <cell r="B5772" t="str">
            <v>FRESADORA DE ASFALTO A FRIO SOBRE RODAS, LARGURA FRESAGEM DE 2,0 M, POTÊNCIA 550 HP - JUROS. AF_11/2014</v>
          </cell>
          <cell r="C5772" t="str">
            <v>H</v>
          </cell>
          <cell r="D5772" t="str">
            <v>ATRIBUÍDO SÃO PAULO</v>
          </cell>
          <cell r="E5772">
            <v>93.52</v>
          </cell>
        </row>
        <row r="5773">
          <cell r="A5773">
            <v>89238</v>
          </cell>
          <cell r="B5773" t="str">
            <v>FRESADORA DE ASFALTO A FRIO SOBRE RODAS, LARGURA FRESAGEM DE 2,0 M, POTÊNCIA 550 HP - MANUTENÇÃO. AF_11/2014</v>
          </cell>
          <cell r="C5773" t="str">
            <v>H</v>
          </cell>
          <cell r="D5773" t="str">
            <v>ATRIBUÍDO SÃO PAULO</v>
          </cell>
          <cell r="E5773">
            <v>544.79</v>
          </cell>
        </row>
        <row r="5774">
          <cell r="A5774">
            <v>89239</v>
          </cell>
          <cell r="B5774" t="str">
            <v>FRESADORA DE ASFALTO A FRIO SOBRE RODAS, LARGURA FRESAGEM DE 2,0 M, POTÊNCIA 550 HP - MATERIAIS NA OPERAÇÃO. AF_11/2014</v>
          </cell>
          <cell r="C5774" t="str">
            <v>H</v>
          </cell>
          <cell r="D5774" t="str">
            <v>COLETADO</v>
          </cell>
          <cell r="E5774">
            <v>463.84</v>
          </cell>
        </row>
        <row r="5775">
          <cell r="A5775">
            <v>89240</v>
          </cell>
          <cell r="B5775" t="str">
            <v>VIBROACABADORA DE ASFALTO SOBRE ESTEIRAS, LARGURA DE PAVIMENTAÇÃO 1,90 M A 5,30 M, POTÊNCIA 105 HP CAPACIDADE 450 T/H - DEPRECIAÇÃO. AF_11/2014</v>
          </cell>
          <cell r="C5775" t="str">
            <v>H</v>
          </cell>
          <cell r="D5775" t="str">
            <v>ATRIBUÍDO SÃO PAULO</v>
          </cell>
          <cell r="E5775">
            <v>93.73</v>
          </cell>
        </row>
        <row r="5776">
          <cell r="A5776">
            <v>89241</v>
          </cell>
          <cell r="B5776" t="str">
            <v>VIBROACABADORA DE ASFALTO SOBRE ESTEIRAS, LARGURA DE PAVIMENTAÇÃO 1,90 M A 5,30 M, POTÊNCIA 105 HP CAPACIDADE 450 T/H - JUROS. AF_11/2014</v>
          </cell>
          <cell r="C5776" t="str">
            <v>H</v>
          </cell>
          <cell r="D5776" t="str">
            <v>ATRIBUÍDO SÃO PAULO</v>
          </cell>
          <cell r="E5776">
            <v>33.04</v>
          </cell>
        </row>
        <row r="5777">
          <cell r="A5777">
            <v>89246</v>
          </cell>
          <cell r="B5777" t="str">
            <v>RECICLADORA DE ASFALTO A FRIO SOBRE RODAS, LARGURA FRESAGEM DE 2,0 M, POTÊNCIA 422 HP - DEPRECIAÇÃO. AF_11/2014</v>
          </cell>
          <cell r="C5777" t="str">
            <v>H</v>
          </cell>
          <cell r="D5777" t="str">
            <v>ATRIBUÍDO SÃO PAULO</v>
          </cell>
          <cell r="E5777">
            <v>265.39</v>
          </cell>
        </row>
        <row r="5778">
          <cell r="A5778">
            <v>89247</v>
          </cell>
          <cell r="B5778" t="str">
            <v>RECICLADORA DE ASFALTO A FRIO SOBRE RODAS, LARGURA FRESAGEM DE 2,0 M, POTÊNCIA 422 HP - JUROS. AF_11/2014</v>
          </cell>
          <cell r="C5778" t="str">
            <v>H</v>
          </cell>
          <cell r="D5778" t="str">
            <v>ATRIBUÍDO SÃO PAULO</v>
          </cell>
          <cell r="E5778">
            <v>81.26</v>
          </cell>
        </row>
        <row r="5779">
          <cell r="A5779">
            <v>89248</v>
          </cell>
          <cell r="B5779" t="str">
            <v>RECICLADORA DE ASFALTO A FRIO SOBRE RODAS, LARGURA FRESAGEM DE 2,0 M, POTÊNCIA 422 HP - MANUTENÇÃO. AF_11/2014</v>
          </cell>
          <cell r="C5779" t="str">
            <v>H</v>
          </cell>
          <cell r="D5779" t="str">
            <v>ATRIBUÍDO SÃO PAULO</v>
          </cell>
          <cell r="E5779">
            <v>473.38</v>
          </cell>
        </row>
        <row r="5780">
          <cell r="A5780">
            <v>89249</v>
          </cell>
          <cell r="B5780" t="str">
            <v>RECICLADORA DE ASFALTO A FRIO SOBRE RODAS, LARGURA FRESAGEM DE 2,0 M, POTÊNCIA 422 HP - MATERIAIS NA OPERAÇÃO. AF_11/2014</v>
          </cell>
          <cell r="C5780" t="str">
            <v>H</v>
          </cell>
          <cell r="D5780" t="str">
            <v>COLETADO</v>
          </cell>
          <cell r="E5780">
            <v>395.38</v>
          </cell>
        </row>
        <row r="5781">
          <cell r="A5781">
            <v>89253</v>
          </cell>
          <cell r="B5781" t="str">
            <v>VIBROACABADORA DE ASFALTO SOBRE ESTEIRAS, LARGURA DE PAVIMENTAÇÃO 2,13 M A 4,55 M, POTÊNCIA 100 HP, CAPACIDADE 400 T/H - DEPRECIAÇÃO. AF_11/2014</v>
          </cell>
          <cell r="C5781" t="str">
            <v>H</v>
          </cell>
          <cell r="D5781" t="str">
            <v>ATRIBUÍDO SÃO PAULO</v>
          </cell>
          <cell r="E5781">
            <v>76.81</v>
          </cell>
        </row>
        <row r="5782">
          <cell r="A5782">
            <v>89254</v>
          </cell>
          <cell r="B5782" t="str">
            <v>VIBROACABADORA DE ASFALTO SOBRE ESTEIRAS, LARGURA DE PAVIMENTAÇÃO 2,13 M A 4,55 M, POTÊNCIA 100 HP, CAPACIDADE 400 T/H - JUROS. AF_11/2014</v>
          </cell>
          <cell r="C5782" t="str">
            <v>H</v>
          </cell>
          <cell r="D5782" t="str">
            <v>ATRIBUÍDO SÃO PAULO</v>
          </cell>
          <cell r="E5782">
            <v>27.07</v>
          </cell>
        </row>
        <row r="5783">
          <cell r="A5783">
            <v>89255</v>
          </cell>
          <cell r="B5783" t="str">
            <v>VIBROACABADORA DE ASFALTO SOBRE ESTEIRAS, LARGURA DE PAVIMENTAÇÃO 2,13 M A 4,55 M, POTÊNCIA 100 HP, CAPACIDADE 400 T/H - MANUTENÇÃO. AF_11/2014</v>
          </cell>
          <cell r="C5783" t="str">
            <v>H</v>
          </cell>
          <cell r="D5783" t="str">
            <v>ATRIBUÍDO SÃO PAULO</v>
          </cell>
          <cell r="E5783">
            <v>123.47</v>
          </cell>
        </row>
        <row r="5784">
          <cell r="A5784">
            <v>89256</v>
          </cell>
          <cell r="B5784" t="str">
            <v>VIBROACABADORA DE ASFALTO SOBRE ESTEIRAS, LARGURA DE PAVIMENTAÇÃO 2,13 M A 4,55 M, POTÊNCIA 100 HP, CAPACIDADE 400 T/H - MATERIAIS NA OPERAÇÃO. AF_11/2014</v>
          </cell>
          <cell r="C5784" t="str">
            <v>H</v>
          </cell>
          <cell r="D5784" t="str">
            <v>COLETADO</v>
          </cell>
          <cell r="E5784">
            <v>88.98</v>
          </cell>
        </row>
        <row r="5785">
          <cell r="A5785">
            <v>89259</v>
          </cell>
          <cell r="B5785" t="str">
            <v>GUINDAUTO HIDRÁULICO, CAPACIDADE MÁXIMA DE CARGA 6200 KG, MOMENTO MÁXIMO DE CARGA 11,7 TM, ALCANCE MÁXIMO HORIZONTAL 9,70 M, INCLUSIVE CAMINHÃO TOCO PBT 16.000 KG, POTÊNCIA DE 189 CV - DEPRECIAÇÃO. AF_06/2014</v>
          </cell>
          <cell r="C5785" t="str">
            <v>H</v>
          </cell>
          <cell r="D5785" t="str">
            <v>ATRIBUÍDO SÃO PAULO</v>
          </cell>
          <cell r="E5785">
            <v>27.93</v>
          </cell>
        </row>
        <row r="5786">
          <cell r="A5786">
            <v>89260</v>
          </cell>
          <cell r="B5786" t="str">
            <v>GUINDAUTO HIDRÁULICO, CAPACIDADE MÁXIMA DE CARGA 6200 KG, MOMENTO MÁXIMO DE CARGA 11,7 TM, ALCANCE MÁXIMO HORIZONTAL 9,70 M, INCLUSIVE CAMINHÃO TOCO PBT 16.000 KG, POTÊNCIA DE 189 CV - JUROS. AF_06/2014</v>
          </cell>
          <cell r="C5786" t="str">
            <v>H</v>
          </cell>
          <cell r="D5786" t="str">
            <v>ATRIBUÍDO SÃO PAULO</v>
          </cell>
          <cell r="E5786">
            <v>10.33</v>
          </cell>
        </row>
        <row r="5787">
          <cell r="A5787">
            <v>89262</v>
          </cell>
          <cell r="B5787" t="str">
            <v>GUINDAUTO HIDRÁULICO, CAPACIDADE MÁXIMA DE CARGA 6200 KG, MOMENTO MÁXIMO DE CARGA 11,7 TM, ALCANCE MÁXIMO HORIZONTAL 9,70 M, INCLUSIVE CAMINHÃO TOCO PBT 16.000 KG, POTÊNCIA DE 189 CV - MANUTENÇÃO. AF_06/2014</v>
          </cell>
          <cell r="C5787" t="str">
            <v>H</v>
          </cell>
          <cell r="D5787" t="str">
            <v>ATRIBUÍDO SÃO PAULO</v>
          </cell>
          <cell r="E5787">
            <v>47.57</v>
          </cell>
        </row>
        <row r="5788">
          <cell r="A5788">
            <v>89264</v>
          </cell>
          <cell r="B5788" t="str">
            <v>CAMINHÃO TOCO, PBT 16.000 KG, CARGA ÚTIL MÁX. 10.685 KG, DIST. ENTRE EIXOS 4,8 M, POTÊNCIA 189 CV, INCLUSIVE CARROCERIA FIXA ABERTA DE MADEIRA P/ TRANSPORTE GERAL DE CARGA SECA, DIMEN. APROX. 2,5 X 7,00 X 0,50 M - DEPRECIAÇÃO. AF_06/2014</v>
          </cell>
          <cell r="C5788" t="str">
            <v>H</v>
          </cell>
          <cell r="D5788" t="str">
            <v>ATRIBUÍDO SÃO PAULO</v>
          </cell>
          <cell r="E5788">
            <v>21.83</v>
          </cell>
        </row>
        <row r="5789">
          <cell r="A5789">
            <v>89265</v>
          </cell>
          <cell r="B5789" t="str">
            <v>CAMINHÃO TOCO, PBT 16.000 KG, CARGA ÚTIL MÁX. 10.685 KG, DIST. ENTRE EIXOS 4,8 M, POTÊNCIA 189 CV, INCLUSIVE CARROCERIA FIXA ABERTA DE MADEIRA P/ TRANSPORTE GERAL DE CARGA SECA, DIMEN. APROX. 2,5 X 7,00 X 0,50 M - JUROS. AF_06/2014</v>
          </cell>
          <cell r="C5789" t="str">
            <v>H</v>
          </cell>
          <cell r="D5789" t="str">
            <v>ATRIBUÍDO SÃO PAULO</v>
          </cell>
          <cell r="E5789">
            <v>8.73</v>
          </cell>
        </row>
        <row r="5790">
          <cell r="A5790">
            <v>89266</v>
          </cell>
          <cell r="B5790" t="str">
            <v>CAMINHÃO TOCO, PBT 16.000 KG, CARGA ÚTIL MÁX. 10.685 KG, DIST. ENTRE EIXOS 4,8 M, POTÊNCIA 189 CV, INCLUSIVE CARROCERIA FIXA ABERTA DE MADEIRA P/ TRANSPORTE GERAL DE CARGA SECA, DIMEN. APROX. 2,5 X 7,00 X 0,50 M - IMPOSTOS E SEGUROS. AF_06/2014</v>
          </cell>
          <cell r="C5790" t="str">
            <v>H</v>
          </cell>
          <cell r="D5790" t="str">
            <v>ATRIBUÍDO SÃO PAULO</v>
          </cell>
          <cell r="E5790">
            <v>3.52</v>
          </cell>
        </row>
        <row r="5791">
          <cell r="A5791">
            <v>89267</v>
          </cell>
          <cell r="B5791" t="str">
            <v>GUINDASTE HIDRÁULICO AUTOPROPELIDO, COM LANÇA TELESCÓPICA 28,80 M, CAPACIDADE MÁXIMA 30 T, POTÊNCIA 97 KW, TRAÇÃO 4 X 4 - DEPRECIAÇÃO. AF_11/2014</v>
          </cell>
          <cell r="C5791" t="str">
            <v>H</v>
          </cell>
          <cell r="D5791" t="str">
            <v>ATRIBUÍDO SÃO PAULO</v>
          </cell>
          <cell r="E5791">
            <v>50.32</v>
          </cell>
        </row>
        <row r="5792">
          <cell r="A5792">
            <v>89268</v>
          </cell>
          <cell r="B5792" t="str">
            <v>GUINDASTE HIDRÁULICO AUTOPROPELIDO, COM LANÇA TELESCÓPICA 28,80 M, CAPACIDADE MÁXIMA 30 T, POTÊNCIA 97 KW, TRAÇÃO 4 X 4 - JUROS. AF_11/2014</v>
          </cell>
          <cell r="C5792" t="str">
            <v>H</v>
          </cell>
          <cell r="D5792" t="str">
            <v>ATRIBUÍDO SÃO PAULO</v>
          </cell>
          <cell r="E5792">
            <v>17.74</v>
          </cell>
        </row>
        <row r="5793">
          <cell r="A5793">
            <v>89269</v>
          </cell>
          <cell r="B5793" t="str">
            <v>GUINDASTE HIDRÁULICO AUTOPROPELIDO, COM LANÇA TELESCÓPICA 28,80 M, CAPACIDADE MÁXIMA 30 T, POTÊNCIA 97 KW, TRAÇÃO 4 X 4 - IMPOSTOS E SEGUROS. AF_11/2014</v>
          </cell>
          <cell r="C5793" t="str">
            <v>H</v>
          </cell>
          <cell r="D5793" t="str">
            <v>ATRIBUÍDO SÃO PAULO</v>
          </cell>
          <cell r="E5793">
            <v>7.17</v>
          </cell>
        </row>
        <row r="5794">
          <cell r="A5794">
            <v>89270</v>
          </cell>
          <cell r="B5794" t="str">
            <v>GUINDASTE HIDRÁULICO AUTOPROPELIDO, COM LANÇA TELESCÓPICA 28,80 M, CAPACIDADE MÁXIMA 30 T, POTÊNCIA 97 KW, TRAÇÃO 4 X 4 - MANUTENÇÃO. AF_11/2014</v>
          </cell>
          <cell r="C5794" t="str">
            <v>H</v>
          </cell>
          <cell r="D5794" t="str">
            <v>ATRIBUÍDO SÃO PAULO</v>
          </cell>
          <cell r="E5794">
            <v>80.9</v>
          </cell>
        </row>
        <row r="5795">
          <cell r="A5795">
            <v>89271</v>
          </cell>
          <cell r="B5795" t="str">
            <v>GUINDASTE HIDRÁULICO AUTOPROPELIDO, COM LANÇA TELESCÓPICA 28,80 M, CAPACIDADE MÁXIMA 30 T, POTÊNCIA 97 KW, TRAÇÃO 4 X 4 - MATERIAIS NA OPERAÇÃO. AF_11/2014</v>
          </cell>
          <cell r="C5795" t="str">
            <v>H</v>
          </cell>
          <cell r="D5795" t="str">
            <v>COLETADO</v>
          </cell>
          <cell r="E5795">
            <v>30.45</v>
          </cell>
        </row>
        <row r="5796">
          <cell r="A5796">
            <v>89274</v>
          </cell>
          <cell r="B5796" t="str">
            <v>BETONEIRA CAPACIDADE NOMINAL DE 600 L, CAPACIDADE DE MISTURA 440 L, MOTOR A DIESEL POTÊNCIA 10 CV, COM CARREGADOR - DEPRECIAÇÃO. AF_05/2023</v>
          </cell>
          <cell r="C5796" t="str">
            <v>H</v>
          </cell>
          <cell r="D5796" t="str">
            <v>COEFICIENTE DE REPRESENTATIVIDADE</v>
          </cell>
          <cell r="E5796">
            <v>1.74</v>
          </cell>
        </row>
        <row r="5797">
          <cell r="A5797">
            <v>89275</v>
          </cell>
          <cell r="B5797" t="str">
            <v>BETONEIRA CAPACIDADE NOMINAL DE 600 L, CAPACIDADE DE MISTURA 440 L, MOTOR A DIESEL POTÊNCIA 10 CV, COM CARREGADOR - JUROS. AF_05/2023</v>
          </cell>
          <cell r="C5797" t="str">
            <v>H</v>
          </cell>
          <cell r="D5797" t="str">
            <v>COEFICIENTE DE REPRESENTATIVIDADE</v>
          </cell>
          <cell r="E5797">
            <v>0.43</v>
          </cell>
        </row>
        <row r="5798">
          <cell r="A5798">
            <v>89276</v>
          </cell>
          <cell r="B5798" t="str">
            <v>BETONEIRA CAPACIDADE NOMINAL DE 600 L, CAPACIDADE DE MISTURA 440 L, MOTOR A DIESEL POTÊNCIA 10 CV, COM CARREGADOR - MANUTENÇÃO. AF_05/2023</v>
          </cell>
          <cell r="C5798" t="str">
            <v>H</v>
          </cell>
          <cell r="D5798" t="str">
            <v>COEFICIENTE DE REPRESENTATIVIDADE</v>
          </cell>
          <cell r="E5798">
            <v>2.33</v>
          </cell>
        </row>
        <row r="5799">
          <cell r="A5799">
            <v>89277</v>
          </cell>
          <cell r="B5799" t="str">
            <v>BETONEIRA CAPACIDADE NOMINAL DE 600 L, CAPACIDADE DE MISTURA 440 L, MOTOR A DIESEL POTÊNCIA 10 CV, COM CARREGADOR - MATERIAIS NA OPERAÇÃO. AF_05/2023</v>
          </cell>
          <cell r="C5799" t="str">
            <v>H</v>
          </cell>
          <cell r="D5799" t="str">
            <v>COLETADO</v>
          </cell>
          <cell r="E5799">
            <v>8.9</v>
          </cell>
        </row>
        <row r="5800">
          <cell r="A5800">
            <v>89280</v>
          </cell>
          <cell r="B5800" t="str">
            <v>ROLO COMPACTADOR VIBRATÓRIO TANDEM AÇO LISO, POTÊNCIA 58 HP, PESO SEM/COM LASTRO 6,5 / 9,4 T, LARGURA DE TRABALHO 1,2 M - DEPRECIAÇÃO. AF_06/2014</v>
          </cell>
          <cell r="C5800" t="str">
            <v>H</v>
          </cell>
          <cell r="D5800" t="str">
            <v>ATRIBUÍDO SÃO PAULO</v>
          </cell>
          <cell r="E5800">
            <v>39.36</v>
          </cell>
        </row>
        <row r="5801">
          <cell r="A5801">
            <v>89281</v>
          </cell>
          <cell r="B5801" t="str">
            <v>ROLO COMPACTADOR VIBRATÓRIO TANDEM AÇO LISO, POTÊNCIA 58 HP, PESO SEM/COM LASTRO 6,5 / 9,4 T, LARGURA DE TRABALHO 1,2 M - JUROS. AF_06/2014</v>
          </cell>
          <cell r="C5801" t="str">
            <v>H</v>
          </cell>
          <cell r="D5801" t="str">
            <v>ATRIBUÍDO SÃO PAULO</v>
          </cell>
          <cell r="E5801">
            <v>10.56</v>
          </cell>
        </row>
        <row r="5802">
          <cell r="A5802">
            <v>89870</v>
          </cell>
          <cell r="B5802" t="str">
            <v>CAMINHÃO BASCULANTE 14 M3, COM CAVALO MECÂNICO DE CAPACIDADE MÁXIMA DE TRAÇÃO COMBINADO DE 36000 KG, POTÊNCIA 286 CV, INCLUSIVE SEMIREBOQUE COM CAÇAMBA METÁLICA - DEPRECIAÇÃO. AF_12/2014</v>
          </cell>
          <cell r="C5802" t="str">
            <v>H</v>
          </cell>
          <cell r="D5802" t="str">
            <v>ATRIBUÍDO SÃO PAULO</v>
          </cell>
          <cell r="E5802">
            <v>38.12</v>
          </cell>
        </row>
        <row r="5803">
          <cell r="A5803">
            <v>89871</v>
          </cell>
          <cell r="B5803" t="str">
            <v>CAMINHÃO BASCULANTE 14 M3, COM CAVALO MECÂNICO DE CAPACIDADE MÁXIMA DE TRAÇÃO COMBINADO DE 36000 KG, POTÊNCIA 286 CV, INCLUSIVE SEMIREBOQUE COM CAÇAMBA METÁLICA - JUROS. AF_12/2014</v>
          </cell>
          <cell r="C5803" t="str">
            <v>H</v>
          </cell>
          <cell r="D5803" t="str">
            <v>ATRIBUÍDO SÃO PAULO</v>
          </cell>
          <cell r="E5803">
            <v>13.52</v>
          </cell>
        </row>
        <row r="5804">
          <cell r="A5804">
            <v>89872</v>
          </cell>
          <cell r="B5804" t="str">
            <v>CAMINHÃO BASCULANTE 14 M3, COM CAVALO MECÂNICO DE CAPACIDADE MÁXIMA DE TRAÇÃO COMBINADO DE 36000 KG, POTÊNCIA 286 CV, INCLUSIVE SEMIREBOQUE COM CAÇAMBA METÁLICA - IMPOSTOS E SEGUROS. AF_12/2014</v>
          </cell>
          <cell r="C5804" t="str">
            <v>H</v>
          </cell>
          <cell r="D5804" t="str">
            <v>ATRIBUÍDO SÃO PAULO</v>
          </cell>
          <cell r="E5804">
            <v>5.46</v>
          </cell>
        </row>
        <row r="5805">
          <cell r="A5805">
            <v>89873</v>
          </cell>
          <cell r="B5805" t="str">
            <v>CAMINHÃO BASCULANTE 14 M3, COM CAVALO MECÂNICO DE CAPACIDADE MÁXIMA DE TRAÇÃO COMBINADO DE 36000 KG, POTÊNCIA 286 CV, INCLUSIVE SEMIREBOQUE COM CAÇAMBA METÁLICA - MANUTENÇÃO. AF_12/2014</v>
          </cell>
          <cell r="C5805" t="str">
            <v>H</v>
          </cell>
          <cell r="D5805" t="str">
            <v>ATRIBUÍDO SÃO PAULO</v>
          </cell>
          <cell r="E5805">
            <v>65.53</v>
          </cell>
        </row>
        <row r="5806">
          <cell r="A5806">
            <v>89874</v>
          </cell>
          <cell r="B5806" t="str">
            <v>CAMINHÃO BASCULANTE 14 M3, COM CAVALO MECÂNICO DE CAPACIDADE MÁXIMA DE TRAÇÃO COMBINADO DE 36000 KG, POTÊNCIA 286 CV, INCLUSIVE SEMIREBOQUE COM CAÇAMBA METÁLICA - MATERIAIS NA OPERAÇÃO. AF_12/2014</v>
          </cell>
          <cell r="C5806" t="str">
            <v>H</v>
          </cell>
          <cell r="D5806" t="str">
            <v>COLETADO</v>
          </cell>
          <cell r="E5806">
            <v>185.07</v>
          </cell>
        </row>
        <row r="5807">
          <cell r="A5807">
            <v>89878</v>
          </cell>
          <cell r="B5807" t="str">
            <v>CAMINHÃO BASCULANTE 18 M3, COM CAVALO MECÂNICO DE CAPACIDADE MÁXIMA DE TRAÇÃO COMBINADO DE 45000 KG, POTÊNCIA 330 CV, INCLUSIVE SEMIREBOQUE COM CAÇAMBA METÁLICA - DEPRECIAÇÃO. AF_12/2014</v>
          </cell>
          <cell r="C5807" t="str">
            <v>H</v>
          </cell>
          <cell r="D5807" t="str">
            <v>ATRIBUÍDO SÃO PAULO</v>
          </cell>
          <cell r="E5807">
            <v>40.69</v>
          </cell>
        </row>
        <row r="5808">
          <cell r="A5808">
            <v>89879</v>
          </cell>
          <cell r="B5808" t="str">
            <v>CAMINHÃO BASCULANTE 18 M3, COM CAVALO MECÂNICO DE CAPACIDADE MÁXIMA DE TRAÇÃO COMBINADO DE 45000 KG, POTÊNCIA 330 CV, INCLUSIVE SEMIREBOQUE COM CAÇAMBA METÁLICA - JUROS. AF_12/2014</v>
          </cell>
          <cell r="C5808" t="str">
            <v>H</v>
          </cell>
          <cell r="D5808" t="str">
            <v>ATRIBUÍDO SÃO PAULO</v>
          </cell>
          <cell r="E5808">
            <v>14.2</v>
          </cell>
        </row>
        <row r="5809">
          <cell r="A5809">
            <v>89880</v>
          </cell>
          <cell r="B5809" t="str">
            <v>CAMINHÃO BASCULANTE 18 M3, COM CAVALO MECÂNICO DE CAPACIDADE MÁXIMA DE TRAÇÃO COMBINADO DE 45000 KG, POTÊNCIA 330 CV, INCLUSIVE SEMIREBOQUE COM CAÇAMBA METÁLICA - IMPOSTOS E SEGUROS. AF_12/2014</v>
          </cell>
          <cell r="C5809" t="str">
            <v>H</v>
          </cell>
          <cell r="D5809" t="str">
            <v>ATRIBUÍDO SÃO PAULO</v>
          </cell>
          <cell r="E5809">
            <v>5.74</v>
          </cell>
        </row>
        <row r="5810">
          <cell r="A5810">
            <v>89881</v>
          </cell>
          <cell r="B5810" t="str">
            <v>CAMINHÃO BASCULANTE 18 M3, COM CAVALO MECÂNICO DE CAPACIDADE MÁXIMA DE TRAÇÃO COMBINADO DE 45000 KG, POTÊNCIA 330 CV, INCLUSIVE SEMIREBOQUE COM CAÇAMBA METÁLICA - MANUTENÇÃO. AF_12/2014</v>
          </cell>
          <cell r="C5810" t="str">
            <v>H</v>
          </cell>
          <cell r="D5810" t="str">
            <v>ATRIBUÍDO SÃO PAULO</v>
          </cell>
          <cell r="E5810">
            <v>69.3</v>
          </cell>
        </row>
        <row r="5811">
          <cell r="A5811">
            <v>89882</v>
          </cell>
          <cell r="B5811" t="str">
            <v>CAMINHÃO BASCULANTE 18 M3, COM CAVALO MECÂNICO DE CAPACIDADE MÁXIMA DE TRAÇÃO COMBINADO DE 45000 KG, POTÊNCIA 330 CV, INCLUSIVE SEMIREBOQUE COM CAÇAMBA METÁLICA - MATERIAIS NA OPERAÇÃO. AF_12/2014</v>
          </cell>
          <cell r="C5811" t="str">
            <v>H</v>
          </cell>
          <cell r="D5811" t="str">
            <v>COLETADO</v>
          </cell>
          <cell r="E5811">
            <v>213.52</v>
          </cell>
        </row>
        <row r="5812">
          <cell r="A5812">
            <v>90582</v>
          </cell>
          <cell r="B5812" t="str">
            <v>VIBRADOR DE IMERSÃO, DIÂMETRO DE PONTEIRA 45MM, MOTOR ELÉTRICO TRIFÁSICO POTÊNCIA DE 2 CV - DEPRECIAÇÃO. AF_06/2015</v>
          </cell>
          <cell r="C5812" t="str">
            <v>H</v>
          </cell>
          <cell r="D5812" t="str">
            <v>COEFICIENTE DE REPRESENTATIVIDADE</v>
          </cell>
          <cell r="E5812">
            <v>0.42</v>
          </cell>
        </row>
        <row r="5813">
          <cell r="A5813">
            <v>90583</v>
          </cell>
          <cell r="B5813" t="str">
            <v>VIBRADOR DE IMERSÃO, DIÂMETRO DE PONTEIRA 45MM, MOTOR ELÉTRICO TRIFÁSICO POTÊNCIA DE 2 CV - JUROS. AF_06/2015</v>
          </cell>
          <cell r="C5813" t="str">
            <v>H</v>
          </cell>
          <cell r="D5813" t="str">
            <v>COEFICIENTE DE REPRESENTATIVIDADE</v>
          </cell>
          <cell r="E5813">
            <v>0.09</v>
          </cell>
        </row>
        <row r="5814">
          <cell r="A5814">
            <v>90584</v>
          </cell>
          <cell r="B5814" t="str">
            <v>VIBRADOR DE IMERSÃO, DIÂMETRO DE PONTEIRA 45MM, MOTOR ELÉTRICO TRIFÁSICO POTÊNCIA DE 2 CV - MANUTENÇÃO. AF_06/2015</v>
          </cell>
          <cell r="C5814" t="str">
            <v>H</v>
          </cell>
          <cell r="D5814" t="str">
            <v>COEFICIENTE DE REPRESENTATIVIDADE</v>
          </cell>
          <cell r="E5814">
            <v>0.32</v>
          </cell>
        </row>
        <row r="5815">
          <cell r="A5815">
            <v>90585</v>
          </cell>
          <cell r="B5815" t="str">
            <v>VIBRADOR DE IMERSÃO, DIÂMETRO DE PONTEIRA 45MM, MOTOR ELÉTRICO TRIFÁSICO POTÊNCIA DE 2 CV - MATERIAIS NA OPERAÇÃO. AF_06/2015</v>
          </cell>
          <cell r="C5815" t="str">
            <v>H</v>
          </cell>
          <cell r="D5815" t="str">
            <v>COEFICIENTE DE REPRESENTATIVIDADE</v>
          </cell>
          <cell r="E5815">
            <v>0.49</v>
          </cell>
        </row>
        <row r="5816">
          <cell r="A5816">
            <v>90621</v>
          </cell>
          <cell r="B5816" t="str">
            <v>PERFURATRIZ MANUAL, TORQUE MÁXIMO 83 N.M, POTÊNCIA 5 CV, COM DIÂMETRO MÁXIMO 4" - DEPRECIAÇÃO. AF_06/2015</v>
          </cell>
          <cell r="C5816" t="str">
            <v>H</v>
          </cell>
          <cell r="D5816" t="str">
            <v>COEFICIENTE DE REPRESENTATIVIDADE</v>
          </cell>
          <cell r="E5816">
            <v>1.69</v>
          </cell>
        </row>
        <row r="5817">
          <cell r="A5817">
            <v>90622</v>
          </cell>
          <cell r="B5817" t="str">
            <v>PERFURATRIZ MANUAL, TORQUE MÁXIMO 83 N.M, POTÊNCIA 5 CV, COM DIÂMETRO MÁXIMO 4" - JUROS. AF_06/2015</v>
          </cell>
          <cell r="C5817" t="str">
            <v>H</v>
          </cell>
          <cell r="D5817" t="str">
            <v>COEFICIENTE DE REPRESENTATIVIDADE</v>
          </cell>
          <cell r="E5817">
            <v>0.39</v>
          </cell>
        </row>
        <row r="5818">
          <cell r="A5818">
            <v>90623</v>
          </cell>
          <cell r="B5818" t="str">
            <v>PERFURATRIZ MANUAL, TORQUE MÁXIMO 83 N.M, POTÊNCIA 5 CV, COM DIÂMETRO MÁXIMO 4" - MANUTENÇÃO. AF_06/2015</v>
          </cell>
          <cell r="C5818" t="str">
            <v>H</v>
          </cell>
          <cell r="D5818" t="str">
            <v>COEFICIENTE DE REPRESENTATIVIDADE</v>
          </cell>
          <cell r="E5818">
            <v>2.12</v>
          </cell>
        </row>
        <row r="5819">
          <cell r="A5819">
            <v>90624</v>
          </cell>
          <cell r="B5819" t="str">
            <v>PERFURATRIZ MANUAL, TORQUE MÁXIMO 83 N.M, POTÊNCIA 5 CV, COM DIÂMETRO MÁXIMO 4" - MATERIAIS NA OPERAÇÃO. AF_06/2015</v>
          </cell>
          <cell r="C5819" t="str">
            <v>H</v>
          </cell>
          <cell r="D5819" t="str">
            <v>COEFICIENTE DE REPRESENTATIVIDADE</v>
          </cell>
          <cell r="E5819">
            <v>3</v>
          </cell>
        </row>
        <row r="5820">
          <cell r="A5820">
            <v>90627</v>
          </cell>
          <cell r="B5820" t="str">
            <v>PERFURATRIZ SOBRE ESTEIRA, TORQUE MÁXIMO 600 KGF, PESO MÉDIO 1000 KG, POTÊNCIA 20 HP, DIÂMETRO MÁXIMO 10" - DEPRECIAÇÃO. AF_06/2015</v>
          </cell>
          <cell r="C5820" t="str">
            <v>H</v>
          </cell>
          <cell r="D5820" t="str">
            <v>COEFICIENTE DE REPRESENTATIVIDADE</v>
          </cell>
          <cell r="E5820">
            <v>48.02</v>
          </cell>
        </row>
        <row r="5821">
          <cell r="A5821">
            <v>90628</v>
          </cell>
          <cell r="B5821" t="str">
            <v>PERFURATRIZ SOBRE ESTEIRA, TORQUE MÁXIMO 600 KGF, PESO MÉDIO 1000 KG, POTÊNCIA 20 HP, DIÂMETRO MÁXIMO 10" - JUROS. AF_06/2015</v>
          </cell>
          <cell r="C5821" t="str">
            <v>H</v>
          </cell>
          <cell r="D5821" t="str">
            <v>COEFICIENTE DE REPRESENTATIVIDADE</v>
          </cell>
          <cell r="E5821">
            <v>12.88</v>
          </cell>
        </row>
        <row r="5822">
          <cell r="A5822">
            <v>90629</v>
          </cell>
          <cell r="B5822" t="str">
            <v>PERFURATRIZ SOBRE ESTEIRA, TORQUE MÁXIMO 600 KGF, PESO MÉDIO 1000 KG, POTÊNCIA 20 HP, DIÂMETRO MÁXIMO 10" - MANUTENÇÃO. AF_06/2015</v>
          </cell>
          <cell r="C5822" t="str">
            <v>H</v>
          </cell>
          <cell r="D5822" t="str">
            <v>COEFICIENTE DE REPRESENTATIVIDADE</v>
          </cell>
          <cell r="E5822">
            <v>60.09</v>
          </cell>
        </row>
        <row r="5823">
          <cell r="A5823">
            <v>90630</v>
          </cell>
          <cell r="B5823" t="str">
            <v>PERFURATRIZ SOBRE ESTEIRA, TORQUE MÁXIMO 600 KGF, PESO MÉDIO 1000 KG, POTÊNCIA 20 HP, DIÂMETRO MÁXIMO 10" - MATERIAIS NA OPERAÇÃO. AF_06/2015</v>
          </cell>
          <cell r="C5823" t="str">
            <v>H</v>
          </cell>
          <cell r="D5823" t="str">
            <v>COEFICIENTE DE REPRESENTATIVIDADE</v>
          </cell>
          <cell r="E5823">
            <v>1.43</v>
          </cell>
        </row>
        <row r="5824">
          <cell r="A5824">
            <v>90633</v>
          </cell>
          <cell r="B5824" t="str">
            <v>MISTURADOR DUPLO HORIZONTAL DE ALTA TURBULÊNCIA, CAPACIDADE / VOLUME 2 X 500 LITROS, MOTORES ELÉTRICOS MÍNIMO 5 CV CADA, PARA NATA CIMENTO, ARGAMASSA E OUTROS - DEPRECIAÇÃO. AF_06/2015</v>
          </cell>
          <cell r="C5824" t="str">
            <v>H</v>
          </cell>
          <cell r="D5824" t="str">
            <v>COEFICIENTE DE REPRESENTATIVIDADE</v>
          </cell>
          <cell r="E5824">
            <v>4.73</v>
          </cell>
        </row>
        <row r="5825">
          <cell r="A5825">
            <v>90634</v>
          </cell>
          <cell r="B5825" t="str">
            <v>MISTURADOR DUPLO HORIZONTAL DE ALTA TURBULÊNCIA, CAPACIDADE / VOLUME 2 X 500 LITROS, MOTORES ELÉTRICOS MÍNIMO 5 CV CADA, PARA NATA CIMENTO, ARGAMASSA E OUTROS - JUROS. AF_06/2015</v>
          </cell>
          <cell r="C5825" t="str">
            <v>H</v>
          </cell>
          <cell r="D5825" t="str">
            <v>COEFICIENTE DE REPRESENTATIVIDADE</v>
          </cell>
          <cell r="E5825">
            <v>1.09</v>
          </cell>
        </row>
        <row r="5826">
          <cell r="A5826">
            <v>90635</v>
          </cell>
          <cell r="B5826" t="str">
            <v>MISTURADOR DUPLO HORIZONTAL DE ALTA TURBULÊNCIA, CAPACIDADE / VOLUME 2 X 500 LITROS, MOTORES ELÉTRICOS MÍNIMO 5 CV CADA, PARA NATA CIMENTO, ARGAMASSA E OUTROS - MANUTENÇÃO. AF_06/2015</v>
          </cell>
          <cell r="C5826" t="str">
            <v>H</v>
          </cell>
          <cell r="D5826" t="str">
            <v>COEFICIENTE DE REPRESENTATIVIDADE</v>
          </cell>
          <cell r="E5826">
            <v>5.17</v>
          </cell>
        </row>
        <row r="5827">
          <cell r="A5827">
            <v>90636</v>
          </cell>
          <cell r="B5827" t="str">
            <v>MISTURADOR DUPLO HORIZONTAL DE ALTA TURBULÊNCIA, CAPACIDADE / VOLUME 2 X 500 LITROS, MOTORES ELÉTRICOS MÍNIMO 5 CV CADA, PARA NATA CIMENTO, ARGAMASSA E OUTROS - MATERIAIS NA OPERAÇÃO. AF_06/2015</v>
          </cell>
          <cell r="C5827" t="str">
            <v>H</v>
          </cell>
          <cell r="D5827" t="str">
            <v>COEFICIENTE DE REPRESENTATIVIDADE</v>
          </cell>
          <cell r="E5827">
            <v>6</v>
          </cell>
        </row>
        <row r="5828">
          <cell r="A5828">
            <v>90639</v>
          </cell>
          <cell r="B5828" t="str">
            <v>BOMBA TRIPLEX, PARA INJEÇÃO DE NATA DE CIMENTO, VAZÃO MÁXIMA DE 100 LITROS/MINUTO, PRESSÃO MÁXIMA DE 70 BAR - DEPRECIAÇÃO. AF_06/2015</v>
          </cell>
          <cell r="C5828" t="str">
            <v>H</v>
          </cell>
          <cell r="D5828" t="str">
            <v>COEFICIENTE DE REPRESENTATIVIDADE</v>
          </cell>
          <cell r="E5828">
            <v>7.06</v>
          </cell>
        </row>
        <row r="5829">
          <cell r="A5829">
            <v>90640</v>
          </cell>
          <cell r="B5829" t="str">
            <v>BOMBA TRIPLEX, PARA INJEÇÃO DE NATA DE CIMENTO, VAZÃO MÁXIMA DE 100 LITROS/MINUTO, PRESSÃO MÁXIMA DE 70 BAR - JUROS. AF_06/2015</v>
          </cell>
          <cell r="C5829" t="str">
            <v>H</v>
          </cell>
          <cell r="D5829" t="str">
            <v>COEFICIENTE DE REPRESENTATIVIDADE</v>
          </cell>
          <cell r="E5829">
            <v>1.63</v>
          </cell>
        </row>
        <row r="5830">
          <cell r="A5830">
            <v>90641</v>
          </cell>
          <cell r="B5830" t="str">
            <v>BOMBA TRIPLEX, PARA INJEÇÃO DE NATA DE CIMENTO, VAZÃO MÁXIMA DE 100 LITROS/MINUTO, PRESSÃO MÁXIMA DE 70 BAR - MANUTENÇÃO. AF_06/2015</v>
          </cell>
          <cell r="C5830" t="str">
            <v>H</v>
          </cell>
          <cell r="D5830" t="str">
            <v>COEFICIENTE DE REPRESENTATIVIDADE</v>
          </cell>
          <cell r="E5830">
            <v>7.73</v>
          </cell>
        </row>
        <row r="5831">
          <cell r="A5831">
            <v>90642</v>
          </cell>
          <cell r="B5831" t="str">
            <v>BOMBA TRIPLEX, PARA INJEÇÃO DE NATA DE CIMENTO, VAZÃO MÁXIMA DE 100 LITROS/MINUTO, PRESSÃO MÁXIMA DE 70 BAR - MATERIAIS NA OPERAÇÃO. AF_06/2015</v>
          </cell>
          <cell r="C5831" t="str">
            <v>H</v>
          </cell>
          <cell r="D5831" t="str">
            <v>COLETADO</v>
          </cell>
          <cell r="E5831">
            <v>13.18</v>
          </cell>
        </row>
        <row r="5832">
          <cell r="A5832">
            <v>90646</v>
          </cell>
          <cell r="B5832" t="str">
            <v>BOMBA CENTRÍFUGA MONOESTÁGIO COM MOTOR ELÉTRICO MONOFÁSICO, POTÊNCIA 15 HP, DIÂMETRO DO ROTOR 173 MM, HM/Q = 30 MCA / 90 M3/H A 45 MCA / 55 M3/H - DEPRECIAÇÃO. AF_06/2015</v>
          </cell>
          <cell r="C5832" t="str">
            <v>H</v>
          </cell>
          <cell r="D5832" t="str">
            <v>COEFICIENTE DE REPRESENTATIVIDADE</v>
          </cell>
          <cell r="E5832">
            <v>0.68</v>
          </cell>
        </row>
        <row r="5833">
          <cell r="A5833">
            <v>90647</v>
          </cell>
          <cell r="B5833" t="str">
            <v>BOMBA CENTRÍFUGA MONOESTÁGIO COM MOTOR ELÉTRICO MONOFÁSICO, POTÊNCIA 15 HP, DIÂMETRO DO ROTOR 173 MM, HM/Q = 30 MCA / 90 M3/H A 45 MCA / 55 M3/H - JUROS. AF_06/2015</v>
          </cell>
          <cell r="C5833" t="str">
            <v>H</v>
          </cell>
          <cell r="D5833" t="str">
            <v>COEFICIENTE DE REPRESENTATIVIDADE</v>
          </cell>
          <cell r="E5833">
            <v>0.15</v>
          </cell>
        </row>
        <row r="5834">
          <cell r="A5834">
            <v>90648</v>
          </cell>
          <cell r="B5834" t="str">
            <v>BOMBA CENTRÍFUGA MONOESTÁGIO COM MOTOR ELÉTRICO MONOFÁSICO, POTÊNCIA 15 HP, DIÂMETRO DO ROTOR 173 MM, HM/Q = 30 MCA / 90 M3/H A 45 MCA / 55 M3/H - MANUTENÇÃO. AF_06/2015</v>
          </cell>
          <cell r="C5834" t="str">
            <v>H</v>
          </cell>
          <cell r="D5834" t="str">
            <v>COEFICIENTE DE REPRESENTATIVIDADE</v>
          </cell>
          <cell r="E5834">
            <v>0.74</v>
          </cell>
        </row>
        <row r="5835">
          <cell r="A5835">
            <v>90649</v>
          </cell>
          <cell r="B5835" t="str">
            <v>BOMBA CENTRÍFUGA MONOESTÁGIO COM MOTOR ELÉTRICO MONOFÁSICO, POTÊNCIA 15 HP, DIÂMETRO DO ROTOR 173 MM, HM/Q = 30 MCA / 90 M3/H A 45 MCA / 55 M3/H - MATERIAIS NA OPERAÇÃO. AF_06/2015</v>
          </cell>
          <cell r="C5835" t="str">
            <v>H</v>
          </cell>
          <cell r="D5835" t="str">
            <v>COLETADO</v>
          </cell>
          <cell r="E5835">
            <v>9.31</v>
          </cell>
        </row>
        <row r="5836">
          <cell r="A5836">
            <v>90652</v>
          </cell>
          <cell r="B5836" t="str">
            <v>BOMBA DE PROJEÇÃO DE CONCRETO SECO, POTÊNCIA 10 CV, VAZÃO 3 M3/H - DEPRECIAÇÃO. AF_06/2015</v>
          </cell>
          <cell r="C5836" t="str">
            <v>H</v>
          </cell>
          <cell r="D5836" t="str">
            <v>COEFICIENTE DE REPRESENTATIVIDADE</v>
          </cell>
          <cell r="E5836">
            <v>4.6</v>
          </cell>
        </row>
        <row r="5837">
          <cell r="A5837">
            <v>90653</v>
          </cell>
          <cell r="B5837" t="str">
            <v>BOMBA DE PROJEÇÃO DE CONCRETO SECO, POTÊNCIA 10 CV, VAZÃO 3 M3/H - JUROS. AF_06/2015</v>
          </cell>
          <cell r="C5837" t="str">
            <v>H</v>
          </cell>
          <cell r="D5837" t="str">
            <v>COEFICIENTE DE REPRESENTATIVIDADE</v>
          </cell>
          <cell r="E5837">
            <v>1.06</v>
          </cell>
        </row>
        <row r="5838">
          <cell r="A5838">
            <v>90654</v>
          </cell>
          <cell r="B5838" t="str">
            <v>BOMBA DE PROJEÇÃO DE CONCRETO SECO, POTÊNCIA 10 CV, VAZÃO 3 M3/H - MANUTENÇÃO. AF_06/2015</v>
          </cell>
          <cell r="C5838" t="str">
            <v>H</v>
          </cell>
          <cell r="D5838" t="str">
            <v>COEFICIENTE DE REPRESENTATIVIDADE</v>
          </cell>
          <cell r="E5838">
            <v>5.03</v>
          </cell>
        </row>
        <row r="5839">
          <cell r="A5839">
            <v>90655</v>
          </cell>
          <cell r="B5839" t="str">
            <v>BOMBA DE PROJEÇÃO DE CONCRETO SECO, POTÊNCIA 10 CV, VAZÃO 3 M3/H - MATERIAIS NA OPERAÇÃO. AF_06/2015</v>
          </cell>
          <cell r="C5839" t="str">
            <v>H</v>
          </cell>
          <cell r="D5839" t="str">
            <v>COLETADO</v>
          </cell>
          <cell r="E5839">
            <v>6.13</v>
          </cell>
        </row>
        <row r="5840">
          <cell r="A5840">
            <v>90658</v>
          </cell>
          <cell r="B5840" t="str">
            <v>BOMBA DE PROJEÇÃO DE CONCRETO SECO, POTÊNCIA 10 CV, VAZÃO 6 M3/H - DEPRECIAÇÃO. AF_06/2015</v>
          </cell>
          <cell r="C5840" t="str">
            <v>H</v>
          </cell>
          <cell r="D5840" t="str">
            <v>COEFICIENTE DE REPRESENTATIVIDADE</v>
          </cell>
          <cell r="E5840">
            <v>4.93</v>
          </cell>
        </row>
        <row r="5841">
          <cell r="A5841">
            <v>90659</v>
          </cell>
          <cell r="B5841" t="str">
            <v>BOMBA DE PROJEÇÃO DE CONCRETO SECO, POTÊNCIA 10 CV, VAZÃO 6 M3/H - JUROS. AF_06/2015</v>
          </cell>
          <cell r="C5841" t="str">
            <v>H</v>
          </cell>
          <cell r="D5841" t="str">
            <v>COEFICIENTE DE REPRESENTATIVIDADE</v>
          </cell>
          <cell r="E5841">
            <v>1.14</v>
          </cell>
        </row>
        <row r="5842">
          <cell r="A5842">
            <v>90660</v>
          </cell>
          <cell r="B5842" t="str">
            <v>BOMBA DE PROJEÇÃO DE CONCRETO SECO, POTÊNCIA 10 CV, VAZÃO 6 M3/H - MANUTENÇÃO. AF_06/2015</v>
          </cell>
          <cell r="C5842" t="str">
            <v>H</v>
          </cell>
          <cell r="D5842" t="str">
            <v>COEFICIENTE DE REPRESENTATIVIDADE</v>
          </cell>
          <cell r="E5842">
            <v>5.39</v>
          </cell>
        </row>
        <row r="5843">
          <cell r="A5843">
            <v>90661</v>
          </cell>
          <cell r="B5843" t="str">
            <v>BOMBA DE PROJEÇÃO DE CONCRETO SECO, POTÊNCIA 10 CV, VAZÃO 6 M3/H - MATERIAIS NA OPERAÇÃO. AF_06/2015</v>
          </cell>
          <cell r="C5843" t="str">
            <v>H</v>
          </cell>
          <cell r="D5843" t="str">
            <v>COLETADO</v>
          </cell>
          <cell r="E5843">
            <v>6.13</v>
          </cell>
        </row>
        <row r="5844">
          <cell r="A5844">
            <v>90664</v>
          </cell>
          <cell r="B5844" t="str">
            <v>PROJETOR PNEUMÁTICO DE ARGAMASSA PARA CHAPISCO E REBOCO COM RECIPIENTE ACOPLADO, TIPO CANEQUINHA, COM COMPRESSOR DE AR REBOCÁVEL VAZÃO 89 PCM E MOTOR DIESEL DE 20 CV - DEPRECIAÇÃO. AF_05/2023</v>
          </cell>
          <cell r="C5844" t="str">
            <v>H</v>
          </cell>
          <cell r="D5844" t="str">
            <v>ATRIBUÍDO SÃO PAULO</v>
          </cell>
          <cell r="E5844">
            <v>6.68</v>
          </cell>
        </row>
        <row r="5845">
          <cell r="A5845">
            <v>90665</v>
          </cell>
          <cell r="B5845" t="str">
            <v>PROJETOR PNEUMÁTICO DE ARGAMASSA PARA CHAPISCO E REBOCO COM RECIPIENTE ACOPLADO, TIPO CANEQUINHA, COM COMPRESSOR DE AR REBOCÁVEL VAZÃO 89 PCM E MOTOR DIESEL DE 20 CV - JUROS. AF_05/2023</v>
          </cell>
          <cell r="C5845" t="str">
            <v>H</v>
          </cell>
          <cell r="D5845" t="str">
            <v>ATRIBUÍDO SÃO PAULO</v>
          </cell>
          <cell r="E5845">
            <v>1.78</v>
          </cell>
        </row>
        <row r="5846">
          <cell r="A5846">
            <v>90666</v>
          </cell>
          <cell r="B5846" t="str">
            <v>PROJETOR PNEUMÁTICO DE ARGAMASSA PARA CHAPISCO E REBOCO COM RECIPIENTE ACOPLADO, TIPO CANEQUINHA, COM COMPRESSOR DE AR REBOCÁVEL VAZÃO 89 PCM E MOTOR DIESEL DE 20 CV - MANUTENÇÃO. AF_05/2023</v>
          </cell>
          <cell r="C5846" t="str">
            <v>H</v>
          </cell>
          <cell r="D5846" t="str">
            <v>ATRIBUÍDO SÃO PAULO</v>
          </cell>
          <cell r="E5846">
            <v>8.77</v>
          </cell>
        </row>
        <row r="5847">
          <cell r="A5847">
            <v>90667</v>
          </cell>
          <cell r="B5847" t="str">
            <v>PROJETOR PNEUMÁTICO DE ARGAMASSA PARA CHAPISCO E REBOCO COM RECIPIENTE ACOPLADO, TIPO CANEQUINHA, COM COMPRESSOR DE AR REBOCÁVEL VAZÃO 89 PCM E MOTOR DIESEL DE 20 CV - MATERIAIS NA OPERAÇÃO. AF_05/2023</v>
          </cell>
          <cell r="C5847" t="str">
            <v>H</v>
          </cell>
          <cell r="D5847" t="str">
            <v>COLETADO</v>
          </cell>
          <cell r="E5847">
            <v>15.71</v>
          </cell>
        </row>
        <row r="5848">
          <cell r="A5848">
            <v>90670</v>
          </cell>
          <cell r="B5848" t="str">
            <v>PERFURATRIZ COM TORRE METÁLICA PARA EXECUÇÃO DE ESTACA HÉLICE CONTÍNUA, PROFUNDIDADE MÁXIMA DE 30 M, DIÂMETRO MÁXIMO DE 800 MM, POTÊNCIA INSTALADA DE 268 HP, MESA ROTATIVA COM TORQUE MÁXIMO DE 170 KNM - DEPRECIAÇÃO. AF_06/2015</v>
          </cell>
          <cell r="C5848" t="str">
            <v>H</v>
          </cell>
          <cell r="D5848" t="str">
            <v>COEFICIENTE DE REPRESENTATIVIDADE</v>
          </cell>
          <cell r="E5848">
            <v>220.39</v>
          </cell>
        </row>
        <row r="5849">
          <cell r="A5849">
            <v>90671</v>
          </cell>
          <cell r="B5849" t="str">
            <v>PERFURATRIZ COM TORRE METÁLICA PARA EXECUÇÃO DE ESTACA HÉLICE CONTÍNUA, PROFUNDIDADE MÁXIMA DE 30 M, DIÂMETRO MÁXIMO DE 800 MM, POTÊNCIA INSTALADA DE 268 HP, MESA ROTATIVA COM TORQUE MÁXIMO DE 170 KNM - JUROS. AF_06/2015</v>
          </cell>
          <cell r="C5849" t="str">
            <v>H</v>
          </cell>
          <cell r="D5849" t="str">
            <v>COEFICIENTE DE REPRESENTATIVIDADE</v>
          </cell>
          <cell r="E5849">
            <v>59.12</v>
          </cell>
        </row>
        <row r="5850">
          <cell r="A5850">
            <v>90672</v>
          </cell>
          <cell r="B5850" t="str">
            <v>PERFURATRIZ COM TORRE METÁLICA PARA EXECUÇÃO DE ESTACA HÉLICE CONTÍNUA, PROFUNDIDADE MÁXIMA DE 30 M, DIÂMETRO MÁXIMO DE 800 MM, POTÊNCIA INSTALADA DE 268 HP, MESA ROTATIVA COM TORQUE MÁXIMO DE 170 KNM - MANUTENÇÃO. AF_06/2015</v>
          </cell>
          <cell r="C5850" t="str">
            <v>H</v>
          </cell>
          <cell r="D5850" t="str">
            <v>COEFICIENTE DE REPRESENTATIVIDADE</v>
          </cell>
          <cell r="E5850">
            <v>275.79</v>
          </cell>
        </row>
        <row r="5851">
          <cell r="A5851">
            <v>90673</v>
          </cell>
          <cell r="B5851" t="str">
            <v>PERFURATRIZ COM TORRE METÁLICA PARA EXECUÇÃO DE ESTACA HÉLICE CONTÍNUA, PROFUNDIDADE MÁXIMA DE 30 M, DIÂMETRO MÁXIMO DE 800 MM, POTÊNCIA INSTALADA DE 268 HP, MESA ROTATIVA COM TORQUE MÁXIMO DE 170 KNM - MATERIAIS NA OPERAÇÃO. AF_06/2015</v>
          </cell>
          <cell r="C5851" t="str">
            <v>H</v>
          </cell>
          <cell r="D5851" t="str">
            <v>COLETADO</v>
          </cell>
          <cell r="E5851">
            <v>125.53</v>
          </cell>
        </row>
        <row r="5852">
          <cell r="A5852">
            <v>90676</v>
          </cell>
          <cell r="B5852" t="str">
            <v>PERFURATRIZ HIDRÁULICA SOBRE CAMINHÃO COM TRADO CURTO ACOPLADO, PROFUNDIDADE MÁXIMA DE 20 M, DIÂMETRO MÁXIMO DE 1500 MM, POTÊNCIA INSTALADA DE 137 HP, MESA ROTATIVA COM TORQUE MÁXIMO DE 30 KNM - DEPRECIAÇÃO. AF_06/2015</v>
          </cell>
          <cell r="C5852" t="str">
            <v>H</v>
          </cell>
          <cell r="D5852" t="str">
            <v>COEFICIENTE DE REPRESENTATIVIDADE</v>
          </cell>
          <cell r="E5852">
            <v>108.02</v>
          </cell>
        </row>
        <row r="5853">
          <cell r="A5853">
            <v>90677</v>
          </cell>
          <cell r="B5853" t="str">
            <v>PERFURATRIZ HIDRÁULICA SOBRE CAMINHÃO COM TRADO CURTO ACOPLADO, PROFUNDIDADE MÁXIMA DE 20 M, DIÂMETRO MÁXIMO DE 1500 MM, POTÊNCIA INSTALADA DE 137 HP, MESA ROTATIVA COM TORQUE MÁXIMO DE 30 KNM - JUROS. AF_06/2015</v>
          </cell>
          <cell r="C5853" t="str">
            <v>H</v>
          </cell>
          <cell r="D5853" t="str">
            <v>COEFICIENTE DE REPRESENTATIVIDADE</v>
          </cell>
          <cell r="E5853">
            <v>32.45</v>
          </cell>
        </row>
        <row r="5854">
          <cell r="A5854">
            <v>90678</v>
          </cell>
          <cell r="B5854" t="str">
            <v>PERFURATRIZ HIDRÁULICA SOBRE CAMINHÃO COM TRADO CURTO ACOPLADO, PROFUNDIDADE MÁXIMA DE 20 M, DIÂMETRO MÁXIMO DE 1500 MM, POTÊNCIA INSTALADA DE 137 HP, MESA ROTATIVA COM TORQUE MÁXIMO DE 30 KNM - MANUTENÇÃO. AF_06/2015</v>
          </cell>
          <cell r="C5854" t="str">
            <v>H</v>
          </cell>
          <cell r="D5854" t="str">
            <v>COEFICIENTE DE REPRESENTATIVIDADE</v>
          </cell>
          <cell r="E5854">
            <v>150.28</v>
          </cell>
        </row>
        <row r="5855">
          <cell r="A5855">
            <v>90679</v>
          </cell>
          <cell r="B5855" t="str">
            <v>PERFURATRIZ HIDRÁULICA SOBRE CAMINHÃO COM TRADO CURTO ACOPLADO, PROFUNDIDADE MÁXIMA DE 20 M, DIÂMETRO MÁXIMO DE 1500 MM, POTÊNCIA INSTALADA DE 137 HP, MESA ROTATIVA COM TORQUE MÁXIMO DE 30 KNM - MATERIAIS NA OPERAÇÃO. AF_06/2015</v>
          </cell>
          <cell r="C5855" t="str">
            <v>H</v>
          </cell>
          <cell r="D5855" t="str">
            <v>COLETADO</v>
          </cell>
          <cell r="E5855">
            <v>96.27</v>
          </cell>
        </row>
        <row r="5856">
          <cell r="A5856">
            <v>90682</v>
          </cell>
          <cell r="B5856" t="str">
            <v>MANIPULADOR TELESCÓPICO, POTÊNCIA DE 85 HP, CAPACIDADE DE CARGA DE 3.500 KG, ALTURA MÁXIMA DE ELEVAÇÃO DE 12,3 M - DEPRECIAÇÃO. AF_05/2023</v>
          </cell>
          <cell r="C5856" t="str">
            <v>H</v>
          </cell>
          <cell r="D5856" t="str">
            <v>ATRIBUÍDO SÃO PAULO</v>
          </cell>
          <cell r="E5856">
            <v>30.9</v>
          </cell>
        </row>
        <row r="5857">
          <cell r="A5857">
            <v>90683</v>
          </cell>
          <cell r="B5857" t="str">
            <v>MANIPULADOR TELESCÓPICO, POTÊNCIA DE 85 HP, CAPACIDADE DE CARGA DE 3.500 KG, ALTURA MÁXIMA DE ELEVAÇÃO DE 12,3 M - JUROS. AF_05/2023</v>
          </cell>
          <cell r="C5857" t="str">
            <v>H</v>
          </cell>
          <cell r="D5857" t="str">
            <v>ATRIBUÍDO SÃO PAULO</v>
          </cell>
          <cell r="E5857">
            <v>7.62</v>
          </cell>
        </row>
        <row r="5858">
          <cell r="A5858">
            <v>90684</v>
          </cell>
          <cell r="B5858" t="str">
            <v>MANIPULADOR TELESCÓPICO, POTÊNCIA DE 85 HP, CAPACIDADE DE CARGA DE 3.500 KG, ALTURA MÁXIMA DE ELEVAÇÃO DE 12,3 M - MANUTENÇÃO. AF_05/2023</v>
          </cell>
          <cell r="C5858" t="str">
            <v>H</v>
          </cell>
          <cell r="D5858" t="str">
            <v>ATRIBUÍDO SÃO PAULO</v>
          </cell>
          <cell r="E5858">
            <v>36.05</v>
          </cell>
        </row>
        <row r="5859">
          <cell r="A5859">
            <v>90685</v>
          </cell>
          <cell r="B5859" t="str">
            <v>MANIPULADOR TELESCÓPICO, POTÊNCIA DE 85 HP, CAPACIDADE DE CARGA DE 3.500 KG, ALTURA MÁXIMA DE ELEVAÇÃO DE 12,3 M - MATERIAIS NA OPERAÇÃO. AF_05/2023</v>
          </cell>
          <cell r="C5859" t="str">
            <v>H</v>
          </cell>
          <cell r="D5859" t="str">
            <v>COLETADO</v>
          </cell>
          <cell r="E5859">
            <v>59.73</v>
          </cell>
        </row>
        <row r="5860">
          <cell r="A5860">
            <v>90688</v>
          </cell>
          <cell r="B5860" t="str">
            <v>MINICARREGADEIRA SOBRE RODAS, POTÊNCIA LÍQUIDA DE 47 HP, CAPACIDADE NOMINAL DE OPERAÇÃO DE 646 KG - DEPRECIAÇÃO. AF_06/2015</v>
          </cell>
          <cell r="C5860" t="str">
            <v>H</v>
          </cell>
          <cell r="D5860" t="str">
            <v>ATRIBUÍDO SÃO PAULO</v>
          </cell>
          <cell r="E5860">
            <v>25.6</v>
          </cell>
        </row>
        <row r="5861">
          <cell r="A5861">
            <v>90689</v>
          </cell>
          <cell r="B5861" t="str">
            <v>MINICARREGADEIRA SOBRE RODAS, POTÊNCIA LÍQUIDA DE 47 HP, CAPACIDADE NOMINAL DE OPERAÇÃO DE 646 KG - JUROS. AF_06/2015</v>
          </cell>
          <cell r="C5861" t="str">
            <v>H</v>
          </cell>
          <cell r="D5861" t="str">
            <v>ATRIBUÍDO SÃO PAULO</v>
          </cell>
          <cell r="E5861">
            <v>5.05</v>
          </cell>
        </row>
        <row r="5862">
          <cell r="A5862">
            <v>90690</v>
          </cell>
          <cell r="B5862" t="str">
            <v>MINICARREGADEIRA SOBRE RODAS, POTÊNCIA LÍQUIDA DE 47 HP, CAPACIDADE NOMINAL DE OPERAÇÃO DE 646 KG - MANUTENÇÃO. AF_06/2015</v>
          </cell>
          <cell r="C5862" t="str">
            <v>H</v>
          </cell>
          <cell r="D5862" t="str">
            <v>ATRIBUÍDO SÃO PAULO</v>
          </cell>
          <cell r="E5862">
            <v>32</v>
          </cell>
        </row>
        <row r="5863">
          <cell r="A5863">
            <v>90691</v>
          </cell>
          <cell r="B5863" t="str">
            <v>MINICARREGADEIRA SOBRE RODAS, POTÊNCIA LÍQUIDA DE 47 HP, CAPACIDADE NOMINAL DE OPERAÇÃO DE 646 KG - MATERIAIS NA OPERAÇÃO. AF_06/2015</v>
          </cell>
          <cell r="C5863" t="str">
            <v>H</v>
          </cell>
          <cell r="D5863" t="str">
            <v>COLETADO</v>
          </cell>
          <cell r="E5863">
            <v>41.82</v>
          </cell>
        </row>
        <row r="5864">
          <cell r="A5864">
            <v>90957</v>
          </cell>
          <cell r="B5864" t="str">
            <v>COMPRESSOR DE AR REBOCÁVEL, VAZÃO 189 PCM, PRESSÃO EFETIVA DE TRABALHO 102 PSI, MOTOR DIESEL, POTÊNCIA 63 CV - DEPRECIAÇÃO. AF_06/2015</v>
          </cell>
          <cell r="C5864" t="str">
            <v>H</v>
          </cell>
          <cell r="D5864" t="str">
            <v>ATRIBUÍDO SÃO PAULO</v>
          </cell>
          <cell r="E5864">
            <v>4.97</v>
          </cell>
        </row>
        <row r="5865">
          <cell r="A5865">
            <v>90958</v>
          </cell>
          <cell r="B5865" t="str">
            <v>COMPRESSOR DE AR REBOCÁVEL, VAZÃO 189 PCM, PRESSÃO EFETIVA DE TRABALHO 102 PSI, MOTOR DIESEL, POTÊNCIA 63 CV - JUROS. AF_06/2015</v>
          </cell>
          <cell r="C5865" t="str">
            <v>H</v>
          </cell>
          <cell r="D5865" t="str">
            <v>ATRIBUÍDO SÃO PAULO</v>
          </cell>
          <cell r="E5865">
            <v>1.33</v>
          </cell>
        </row>
        <row r="5866">
          <cell r="A5866">
            <v>90960</v>
          </cell>
          <cell r="B5866" t="str">
            <v>COMPRESSOR DE AR REBOCÁVEL, VAZÃO 89 PCM, PRESSÃO EFETIVA DE TRABALHO 102 PSI, MOTOR DIESEL, POTÊNCIA 20 CV - DEPRECIAÇÃO. AF_06/2015</v>
          </cell>
          <cell r="C5866" t="str">
            <v>H</v>
          </cell>
          <cell r="D5866" t="str">
            <v>ATRIBUÍDO SÃO PAULO</v>
          </cell>
          <cell r="E5866">
            <v>6.63</v>
          </cell>
        </row>
        <row r="5867">
          <cell r="A5867">
            <v>90961</v>
          </cell>
          <cell r="B5867" t="str">
            <v>COMPRESSOR DE AR REBOCÁVEL, VAZÃO 89 PCM, PRESSÃO EFETIVA DE TRABALHO 102 PSI, MOTOR DIESEL, POTÊNCIA 20 CV - JUROS. AF_06/2015</v>
          </cell>
          <cell r="C5867" t="str">
            <v>H</v>
          </cell>
          <cell r="D5867" t="str">
            <v>ATRIBUÍDO SÃO PAULO</v>
          </cell>
          <cell r="E5867">
            <v>1.78</v>
          </cell>
        </row>
        <row r="5868">
          <cell r="A5868">
            <v>90962</v>
          </cell>
          <cell r="B5868" t="str">
            <v>COMPRESSOR DE AR REBOCÁVEL, VAZÃO 89 PCM, PRESSÃO EFETIVA DE TRABALHO 102 PSI, MOTOR DIESEL, POTÊNCIA 20 CV - MANUTENÇÃO. AF_06/2015</v>
          </cell>
          <cell r="C5868" t="str">
            <v>H</v>
          </cell>
          <cell r="D5868" t="str">
            <v>ATRIBUÍDO SÃO PAULO</v>
          </cell>
          <cell r="E5868">
            <v>8.3</v>
          </cell>
        </row>
        <row r="5869">
          <cell r="A5869">
            <v>90963</v>
          </cell>
          <cell r="B5869" t="str">
            <v>COMPRESSOR DE AR REBOCÁVEL, VAZÃO 89 PCM, PRESSÃO EFETIVA DE TRABALHO 102 PSI, MOTOR DIESEL, POTÊNCIA 20 CV - MATERIAIS NA OPERAÇÃO. AF_06/2015</v>
          </cell>
          <cell r="C5869" t="str">
            <v>H</v>
          </cell>
          <cell r="D5869" t="str">
            <v>COLETADO</v>
          </cell>
          <cell r="E5869">
            <v>15.7</v>
          </cell>
        </row>
        <row r="5870">
          <cell r="A5870">
            <v>90968</v>
          </cell>
          <cell r="B5870" t="str">
            <v>COMPRESSOR DE AR REBOCAVEL, VAZÃO 250 PCM, PRESSAO DE TRABALHO 102 PSI, MOTOR A DIESEL POTÊNCIA 81 CV - DEPRECIAÇÃO. AF_06/2015</v>
          </cell>
          <cell r="C5870" t="str">
            <v>H</v>
          </cell>
          <cell r="D5870" t="str">
            <v>ATRIBUÍDO SÃO PAULO</v>
          </cell>
          <cell r="E5870">
            <v>6.65</v>
          </cell>
        </row>
        <row r="5871">
          <cell r="A5871">
            <v>90969</v>
          </cell>
          <cell r="B5871" t="str">
            <v>COMPRESSOR DE AR REBOCAVEL, VAZÃO 250 PCM, PRESSAO DE TRABALHO 102 PSI, MOTOR A DIESEL POTÊNCIA 81 CV - JUROS. AF_06/2015</v>
          </cell>
          <cell r="C5871" t="str">
            <v>H</v>
          </cell>
          <cell r="D5871" t="str">
            <v>ATRIBUÍDO SÃO PAULO</v>
          </cell>
          <cell r="E5871">
            <v>1.78</v>
          </cell>
        </row>
        <row r="5872">
          <cell r="A5872">
            <v>90970</v>
          </cell>
          <cell r="B5872" t="str">
            <v>COMPRESSOR DE AR REBOCAVEL, VAZÃO 250 PCM, PRESSAO DE TRABALHO 102 PSI, MOTOR A DIESEL POTÊNCIA 81 CV - MANUTENÇÃO. AF_06/2015</v>
          </cell>
          <cell r="C5872" t="str">
            <v>H</v>
          </cell>
          <cell r="D5872" t="str">
            <v>ATRIBUÍDO SÃO PAULO</v>
          </cell>
          <cell r="E5872">
            <v>8.33</v>
          </cell>
        </row>
        <row r="5873">
          <cell r="A5873">
            <v>90971</v>
          </cell>
          <cell r="B5873" t="str">
            <v>COMPRESSOR DE AR REBOCAVEL, VAZÃO 250 PCM, PRESSAO DE TRABALHO 102 PSI, MOTOR A DIESEL POTÊNCIA 81 CV - MATERIAIS NA OPERAÇÃO. AF_06/2015</v>
          </cell>
          <cell r="C5873" t="str">
            <v>H</v>
          </cell>
          <cell r="D5873" t="str">
            <v>COLETADO</v>
          </cell>
          <cell r="E5873">
            <v>63.61</v>
          </cell>
        </row>
        <row r="5874">
          <cell r="A5874">
            <v>90975</v>
          </cell>
          <cell r="B5874" t="str">
            <v>COMPRESSOR DE AR REBOCÁVEL, VAZÃO 748 PCM, PRESSÃO EFETIVA DE TRABALHO 102 PSI, MOTOR DIESEL, POTÊNCIA 210 CV - DEPRECIAÇÃO. AF_06/2015</v>
          </cell>
          <cell r="C5874" t="str">
            <v>H</v>
          </cell>
          <cell r="D5874" t="str">
            <v>ATRIBUÍDO SÃO PAULO</v>
          </cell>
          <cell r="E5874">
            <v>16.9</v>
          </cell>
        </row>
        <row r="5875">
          <cell r="A5875">
            <v>90976</v>
          </cell>
          <cell r="B5875" t="str">
            <v>COMPRESSOR DE AR REBOCÁVEL, VAZÃO 748 PCM, PRESSÃO EFETIVA DE TRABALHO 102 PSI, MOTOR DIESEL, POTÊNCIA 210 CV - JUROS. AF_06/2015</v>
          </cell>
          <cell r="C5875" t="str">
            <v>H</v>
          </cell>
          <cell r="D5875" t="str">
            <v>ATRIBUÍDO SÃO PAULO</v>
          </cell>
          <cell r="E5875">
            <v>4.53</v>
          </cell>
        </row>
        <row r="5876">
          <cell r="A5876">
            <v>90977</v>
          </cell>
          <cell r="B5876" t="str">
            <v>COMPRESSOR DE AR REBOCÁVEL, VAZÃO 748 PCM, PRESSÃO EFETIVA DE TRABALHO 102 PSI, MOTOR DIESEL, POTÊNCIA 210 CV - MANUTENÇÃO. AF_06/2015</v>
          </cell>
          <cell r="C5876" t="str">
            <v>H</v>
          </cell>
          <cell r="D5876" t="str">
            <v>ATRIBUÍDO SÃO PAULO</v>
          </cell>
          <cell r="E5876">
            <v>21.15</v>
          </cell>
        </row>
        <row r="5877">
          <cell r="A5877">
            <v>90978</v>
          </cell>
          <cell r="B5877" t="str">
            <v>COMPRESSOR DE AR REBOCÁVEL, VAZÃO 748 PCM, PRESSÃO EFETIVA DE TRABALHO 102 PSI, MOTOR DIESEL, POTÊNCIA 210 CV - MATERIAIS NA OPERAÇÃO. AF_06/2015</v>
          </cell>
          <cell r="C5877" t="str">
            <v>H</v>
          </cell>
          <cell r="D5877" t="str">
            <v>COLETADO</v>
          </cell>
          <cell r="E5877">
            <v>165.03</v>
          </cell>
        </row>
        <row r="5878">
          <cell r="A5878">
            <v>90992</v>
          </cell>
          <cell r="B5878" t="str">
            <v>COMPRESSOR DE AR REBOCAVEL, VAZÃO 400 PCM, PRESSAO DE TRABALHO 102 PSI, MOTOR A DIESEL POTÊNCIA 110 CV - DEPRECIAÇÃO. AF_06/2015</v>
          </cell>
          <cell r="C5878" t="str">
            <v>H</v>
          </cell>
          <cell r="D5878" t="str">
            <v>ATRIBUÍDO SÃO PAULO</v>
          </cell>
          <cell r="E5878">
            <v>7.89</v>
          </cell>
        </row>
        <row r="5879">
          <cell r="A5879">
            <v>90993</v>
          </cell>
          <cell r="B5879" t="str">
            <v>COMPRESSOR DE AR REBOCAVEL, VAZÃO 400 PCM, PRESSAO DE TRABALHO 102 PSI, MOTOR A DIESEL POTÊNCIA 110 CV - JUROS. AF_06/2015</v>
          </cell>
          <cell r="C5879" t="str">
            <v>H</v>
          </cell>
          <cell r="D5879" t="str">
            <v>ATRIBUÍDO SÃO PAULO</v>
          </cell>
          <cell r="E5879">
            <v>2.11</v>
          </cell>
        </row>
        <row r="5880">
          <cell r="A5880">
            <v>90994</v>
          </cell>
          <cell r="B5880" t="str">
            <v>COMPRESSOR DE AR REBOCAVEL, VAZÃO 400 PCM, PRESSAO DE TRABALHO 102 PSI, MOTOR A DIESEL POTÊNCIA 110 CV - MANUTENÇÃO. AF_06/2015</v>
          </cell>
          <cell r="C5880" t="str">
            <v>H</v>
          </cell>
          <cell r="D5880" t="str">
            <v>ATRIBUÍDO SÃO PAULO</v>
          </cell>
          <cell r="E5880">
            <v>9.87</v>
          </cell>
        </row>
        <row r="5881">
          <cell r="A5881">
            <v>90995</v>
          </cell>
          <cell r="B5881" t="str">
            <v>COMPRESSOR DE AR REBOCAVEL, VAZÃO 400 PCM, PRESSAO DE TRABALHO 102 PSI, MOTOR A DIESEL POTÊNCIA 110 CV - MATERIAIS NA OPERAÇÃO. AF_06/2015</v>
          </cell>
          <cell r="C5881" t="str">
            <v>H</v>
          </cell>
          <cell r="D5881" t="str">
            <v>COLETADO</v>
          </cell>
          <cell r="E5881">
            <v>86.41</v>
          </cell>
        </row>
        <row r="5882">
          <cell r="A5882">
            <v>91021</v>
          </cell>
          <cell r="B5882" t="str">
            <v>PERFURATRIZ HIDRÁULICA SOBRE CAMINHÃO COM TRADO CURTO ACOPLADO, PROFUNDIDADE MÁXIMA DE 20 M, DIÂMETRO MÁXIMO DE 1500 MM, POTÊNCIA INSTALADA DE 137 HP, MESA ROTATIVA COM TORQUE MÁXIMO DE 30 KNM - IMPOSTOS E SEGUROS. AF_06/2015</v>
          </cell>
          <cell r="C5882" t="str">
            <v>H</v>
          </cell>
          <cell r="D5882" t="str">
            <v>COEFICIENTE DE REPRESENTATIVIDADE</v>
          </cell>
          <cell r="E5882">
            <v>13.15</v>
          </cell>
        </row>
        <row r="5883">
          <cell r="A5883">
            <v>91026</v>
          </cell>
          <cell r="B5883" t="str">
            <v>CAMINHÃO TRUCADO (C/ TERCEIRO EIXO) ELETRÔNICO - POTÊNCIA 231CV - PBT = 22000KG - DIST. ENTRE EIXOS 5170 MM - INCLUI CARROCERIA FIXA ABERTA DE MADEIRA - DEPRECIAÇÃO. AF_06/2015</v>
          </cell>
          <cell r="C5883" t="str">
            <v>H</v>
          </cell>
          <cell r="D5883" t="str">
            <v>ATRIBUÍDO SÃO PAULO</v>
          </cell>
          <cell r="E5883">
            <v>25.67</v>
          </cell>
        </row>
        <row r="5884">
          <cell r="A5884">
            <v>91027</v>
          </cell>
          <cell r="B5884" t="str">
            <v>CAMINHÃO TRUCADO (C/ TERCEIRO EIXO) ELETRÔNICO - POTÊNCIA 231CV - PBT = 22000KG - DIST. ENTRE EIXOS 5170 MM - INCLUI CARROCERIA FIXA ABERTA DE MADEIRA - JUROS. AF_06/2015</v>
          </cell>
          <cell r="C5884" t="str">
            <v>H</v>
          </cell>
          <cell r="D5884" t="str">
            <v>ATRIBUÍDO SÃO PAULO</v>
          </cell>
          <cell r="E5884">
            <v>10.32</v>
          </cell>
        </row>
        <row r="5885">
          <cell r="A5885">
            <v>91028</v>
          </cell>
          <cell r="B5885" t="str">
            <v>CAMINHÃO TRUCADO (C/ TERCEIRO EIXO) ELETRÔNICO - POTÊNCIA 231CV - PBT = 22000KG - DIST. ENTRE EIXOS 5170 MM - INCLUI CARROCERIA FIXA ABERTA DE MADEIRA - IMPOSTOS E SEGUROS. AF_06/2015</v>
          </cell>
          <cell r="C5885" t="str">
            <v>H</v>
          </cell>
          <cell r="D5885" t="str">
            <v>ATRIBUÍDO SÃO PAULO</v>
          </cell>
          <cell r="E5885">
            <v>4.17</v>
          </cell>
        </row>
        <row r="5886">
          <cell r="A5886">
            <v>91029</v>
          </cell>
          <cell r="B5886" t="str">
            <v>CAMINHÃO TRUCADO (C/ TERCEIRO EIXO) ELETRÔNICO - POTÊNCIA 231CV - PBT = 22000KG - DIST. ENTRE EIXOS 5170 MM - INCLUI CARROCERIA FIXA ABERTA DE MADEIRA - MANUTENÇÃO. AF_06/2015</v>
          </cell>
          <cell r="C5886" t="str">
            <v>H</v>
          </cell>
          <cell r="D5886" t="str">
            <v>ATRIBUÍDO SÃO PAULO</v>
          </cell>
          <cell r="E5886">
            <v>47.22</v>
          </cell>
        </row>
        <row r="5887">
          <cell r="A5887">
            <v>91030</v>
          </cell>
          <cell r="B5887" t="str">
            <v>CAMINHÃO TRUCADO (C/ TERCEIRO EIXO) ELETRÔNICO - POTÊNCIA 231CV - PBT = 22000KG - DIST. ENTRE EIXOS 5170 MM - INCLUI CARROCERIA FIXA ABERTA DE MADEIRA - MATERIAIS NA OPERAÇÃO. AF_06/2015</v>
          </cell>
          <cell r="C5887" t="str">
            <v>H</v>
          </cell>
          <cell r="D5887" t="str">
            <v>COLETADO</v>
          </cell>
          <cell r="E5887">
            <v>153.98</v>
          </cell>
        </row>
        <row r="5888">
          <cell r="A5888">
            <v>91273</v>
          </cell>
          <cell r="B5888" t="str">
            <v>PLACA VIBRATÓRIA REVERSÍVEL COM MOTOR 4 TEMPOS A GASOLINA, FORÇA CENTRÍFUGA DE 25 KN (2500 KGF), POTÊNCIA 5,5 CV - DEPRECIAÇÃO. AF_08/2015</v>
          </cell>
          <cell r="C5888" t="str">
            <v>H</v>
          </cell>
          <cell r="D5888" t="str">
            <v>COEFICIENTE DE REPRESENTATIVIDADE</v>
          </cell>
          <cell r="E5888">
            <v>0.55</v>
          </cell>
        </row>
        <row r="5889">
          <cell r="A5889">
            <v>91274</v>
          </cell>
          <cell r="B5889" t="str">
            <v>PLACA VIBRATÓRIA REVERSÍVEL COM MOTOR 4 TEMPOS A GASOLINA, FORÇA CENTRÍFUGA DE 25 KN (2500 KGF), POTÊNCIA 5,5 CV - JUROS. AF_08/2015</v>
          </cell>
          <cell r="C5889" t="str">
            <v>H</v>
          </cell>
          <cell r="D5889" t="str">
            <v>COEFICIENTE DE REPRESENTATIVIDADE</v>
          </cell>
          <cell r="E5889">
            <v>0.14</v>
          </cell>
        </row>
        <row r="5890">
          <cell r="A5890">
            <v>91275</v>
          </cell>
          <cell r="B5890" t="str">
            <v>PLACA VIBRATÓRIA REVERSÍVEL COM MOTOR 4 TEMPOS A GASOLINA, FORÇA CENTRÍFUGA DE 25 KN (2500 KGF), POTÊNCIA 5,5 CV - MANUTENÇÃO. AF_08/2015</v>
          </cell>
          <cell r="C5890" t="str">
            <v>H</v>
          </cell>
          <cell r="D5890" t="str">
            <v>COEFICIENTE DE REPRESENTATIVIDADE</v>
          </cell>
          <cell r="E5890">
            <v>0.69</v>
          </cell>
        </row>
        <row r="5891">
          <cell r="A5891">
            <v>91276</v>
          </cell>
          <cell r="B5891" t="str">
            <v>PLACA VIBRATÓRIA REVERSÍVEL COM MOTOR 4 TEMPOS A GASOLINA, FORÇA CENTRÍFUGA DE 25 KN (2500 KGF), POTÊNCIA 5,5 CV - MATERIAIS NA OPERAÇÃO. AF_08/2015</v>
          </cell>
          <cell r="C5891" t="str">
            <v>H</v>
          </cell>
          <cell r="D5891" t="str">
            <v>COLETADO</v>
          </cell>
          <cell r="E5891">
            <v>8.19</v>
          </cell>
        </row>
        <row r="5892">
          <cell r="A5892">
            <v>91279</v>
          </cell>
          <cell r="B5892" t="str">
            <v>CORTADORA DE PISO COM MOTOR 4 TEMPOS A GASOLINA, POTÊNCIA DE 13 HP, COM DISCO DE CORTE DIAMANTADO SEGMENTADO PARA CONCRETO, DIÂMETRO DE 350 MM, FURO DE 1" (14 X 1") - DEPRECIAÇÃO. AF_08/2015</v>
          </cell>
          <cell r="C5892" t="str">
            <v>H</v>
          </cell>
          <cell r="D5892" t="str">
            <v>COEFICIENTE DE REPRESENTATIVIDADE</v>
          </cell>
          <cell r="E5892">
            <v>0.73</v>
          </cell>
        </row>
        <row r="5893">
          <cell r="A5893">
            <v>91280</v>
          </cell>
          <cell r="B5893" t="str">
            <v>CORTADORA DE PISO COM MOTOR 4 TEMPOS A GASOLINA, POTÊNCIA DE 13 HP, COM DISCO DE CORTE DIAMANTADO SEGMENTADO PARA CONCRETO, DIÂMETRO DE 350 MM, FURO DE 1" (14 X 1") - JUROS. AF_08/2015</v>
          </cell>
          <cell r="C5893" t="str">
            <v>H</v>
          </cell>
          <cell r="D5893" t="str">
            <v>COEFICIENTE DE REPRESENTATIVIDADE</v>
          </cell>
          <cell r="E5893">
            <v>0.16</v>
          </cell>
        </row>
        <row r="5894">
          <cell r="A5894">
            <v>91281</v>
          </cell>
          <cell r="B5894" t="str">
            <v>CORTADORA DE PISO COM MOTOR 4 TEMPOS A GASOLINA, POTÊNCIA DE 13 HP, COM DISCO DE CORTE DIAMANTADO SEGMENTADO PARA CONCRETO, DIÂMETRO DE 350 MM, FURO DE 1" (14 X 1") - MANUTENÇÃO. AF_08/2015</v>
          </cell>
          <cell r="C5894" t="str">
            <v>H</v>
          </cell>
          <cell r="D5894" t="str">
            <v>COEFICIENTE DE REPRESENTATIVIDADE</v>
          </cell>
          <cell r="E5894">
            <v>0.92</v>
          </cell>
        </row>
        <row r="5895">
          <cell r="A5895">
            <v>91282</v>
          </cell>
          <cell r="B5895" t="str">
            <v>CORTADORA DE PISO COM MOTOR 4 TEMPOS A GASOLINA, POTÊNCIA DE 13 HP, COM DISCO DE CORTE DIAMANTADO SEGMENTADO PARA CONCRETO, DIÂMETRO DE 350 MM, FURO DE 1" (14 X 1") - MATERIAIS NA OPERAÇÃO. AF_08/2015</v>
          </cell>
          <cell r="C5895" t="str">
            <v>H</v>
          </cell>
          <cell r="D5895" t="str">
            <v>COLETADO</v>
          </cell>
          <cell r="E5895">
            <v>8.25</v>
          </cell>
        </row>
        <row r="5896">
          <cell r="A5896">
            <v>91354</v>
          </cell>
          <cell r="B5896" t="str">
            <v>CAMINHÃO TOCO, PESO BRUTO TOTAL 14.300 KG, CARGA ÚTIL MÁXIMA 9590 KG, DISTÂNCIA ENTRE EIXOS 4,76 M, POTÊNCIA 185 CV (NÃO INCLUI CARROCERIA) - DEPRECIAÇÃO. AF_06/2014</v>
          </cell>
          <cell r="C5896" t="str">
            <v>H</v>
          </cell>
          <cell r="D5896" t="str">
            <v>COEFICIENTE DE REPRESENTATIVIDADE</v>
          </cell>
          <cell r="E5896">
            <v>18.44</v>
          </cell>
        </row>
        <row r="5897">
          <cell r="A5897">
            <v>91355</v>
          </cell>
          <cell r="B5897" t="str">
            <v>CAMINHÃO TOCO, PESO BRUTO TOTAL 14.300 KG, CARGA ÚTIL MÁXIMA 9590 KG, DISTÂNCIA ENTRE EIXOS 4,76 M, POTÊNCIA 185 CV (NÃO INCLUI CARROCERIA) - JUROS. AF_06/2014</v>
          </cell>
          <cell r="C5897" t="str">
            <v>H</v>
          </cell>
          <cell r="D5897" t="str">
            <v>COEFICIENTE DE REPRESENTATIVIDADE</v>
          </cell>
          <cell r="E5897">
            <v>7.58</v>
          </cell>
        </row>
        <row r="5898">
          <cell r="A5898">
            <v>91356</v>
          </cell>
          <cell r="B5898" t="str">
            <v>CAMINHÃO TOCO, PESO BRUTO TOTAL 14.300 KG, CARGA ÚTIL MÁXIMA 9590 KG, DISTÂNCIA ENTRE EIXOS 4,76 M, POTÊNCIA 185 CV (NÃO INCLUI CARROCERIA) - IMPOSTOS E SEGUROS. AF_06/2014</v>
          </cell>
          <cell r="C5898" t="str">
            <v>H</v>
          </cell>
          <cell r="D5898" t="str">
            <v>COEFICIENTE DE REPRESENTATIVIDADE</v>
          </cell>
          <cell r="E5898">
            <v>3.06</v>
          </cell>
        </row>
        <row r="5899">
          <cell r="A5899">
            <v>91359</v>
          </cell>
          <cell r="B5899" t="str">
            <v>CAMINHÃO PIPA 6.000 L, PESO BRUTO TOTAL 13.000 KG, DISTÂNCIA ENTRE EIXOS 4,80 M, POTÊNCIA 189 CV INCLUSIVE TANQUE DE AÇO PARA TRANSPORTE DE ÁGUA, CAPACIDADE 6 M3 - DEPRECIAÇÃO. AF_06/2014</v>
          </cell>
          <cell r="C5899" t="str">
            <v>H</v>
          </cell>
          <cell r="D5899" t="str">
            <v>ATRIBUÍDO SÃO PAULO</v>
          </cell>
          <cell r="E5899">
            <v>21.64</v>
          </cell>
        </row>
        <row r="5900">
          <cell r="A5900">
            <v>91360</v>
          </cell>
          <cell r="B5900" t="str">
            <v>CAMINHÃO PIPA 6.000 L, PESO BRUTO TOTAL 13.000 KG, DISTÂNCIA ENTRE EIXOS 4,80 M, POTÊNCIA 189 CV INCLUSIVE TANQUE DE AÇO PARA TRANSPORTE DE ÁGUA, CAPACIDADE 6 M3 - JUROS. AF_06/2014</v>
          </cell>
          <cell r="C5900" t="str">
            <v>H</v>
          </cell>
          <cell r="D5900" t="str">
            <v>ATRIBUÍDO SÃO PAULO</v>
          </cell>
          <cell r="E5900">
            <v>8.32</v>
          </cell>
        </row>
        <row r="5901">
          <cell r="A5901">
            <v>91361</v>
          </cell>
          <cell r="B5901" t="str">
            <v>CAMINHÃO PIPA 6.000 L, PESO BRUTO TOTAL 13.000 KG, DISTÂNCIA ENTRE EIXOS 4,80 M, POTÊNCIA 189 CV INCLUSIVE TANQUE DE AÇO PARA TRANSPORTE DE ÁGUA, CAPACIDADE 6 M3 - IMPOSTOS E SEGUROS. AF_06/2014</v>
          </cell>
          <cell r="C5901" t="str">
            <v>H</v>
          </cell>
          <cell r="D5901" t="str">
            <v>ATRIBUÍDO SÃO PAULO</v>
          </cell>
          <cell r="E5901">
            <v>3.36</v>
          </cell>
        </row>
        <row r="5902">
          <cell r="A5902">
            <v>91367</v>
          </cell>
          <cell r="B5902" t="str">
            <v>CAMINHÃO BASCULANTE 6 M3, PESO BRUTO TOTAL 16.000 KG, CARGA ÚTIL MÁXIMA 13.071 KG, DISTÂNCIA ENTRE EIXOS 4,80 M, POTÊNCIA 230 CV INCLUSIVE CAÇAMBA METÁLICA - DEPRECIAÇÃO. AF_06/2014</v>
          </cell>
          <cell r="C5902" t="str">
            <v>H</v>
          </cell>
          <cell r="D5902" t="str">
            <v>ATRIBUÍDO SÃO PAULO</v>
          </cell>
          <cell r="E5902">
            <v>22.69</v>
          </cell>
        </row>
        <row r="5903">
          <cell r="A5903">
            <v>91368</v>
          </cell>
          <cell r="B5903" t="str">
            <v>CAMINHÃO BASCULANTE 6 M3, PESO BRUTO TOTAL 16.000 KG, CARGA ÚTIL MÁXIMA 13.071 KG, DISTÂNCIA ENTRE EIXOS 4,80 M, POTÊNCIA 230 CV INCLUSIVE CAÇAMBA METÁLICA - JUROS. AF_06/2014</v>
          </cell>
          <cell r="C5903" t="str">
            <v>H</v>
          </cell>
          <cell r="D5903" t="str">
            <v>ATRIBUÍDO SÃO PAULO</v>
          </cell>
          <cell r="E5903">
            <v>8.79</v>
          </cell>
        </row>
        <row r="5904">
          <cell r="A5904">
            <v>91369</v>
          </cell>
          <cell r="B5904" t="str">
            <v>CAMINHÃO BASCULANTE 6 M3, PESO BRUTO TOTAL 16.000 KG, CARGA ÚTIL MÁXIMA 13.071 KG, DISTÂNCIA ENTRE EIXOS 4,80 M, POTÊNCIA 230 CV INCLUSIVE CAÇAMBA METÁLICA - IMPOSTOS E SEGUROS. AF_06/2014</v>
          </cell>
          <cell r="C5904" t="str">
            <v>H</v>
          </cell>
          <cell r="D5904" t="str">
            <v>ATRIBUÍDO SÃO PAULO</v>
          </cell>
          <cell r="E5904">
            <v>3.55</v>
          </cell>
        </row>
        <row r="5905">
          <cell r="A5905">
            <v>91375</v>
          </cell>
          <cell r="B5905" t="str">
            <v>CAMINHÃO TOCO, PESO BRUTO TOTAL 16.000 KG, CARGA ÚTIL MÁXIMA DE 10.685 KG, DISTÂNCIA ENTRE EIXOS 4,80 M, POTÊNCIA 189 CV EXCLUSIVE CARROCERIA - DEPRECIAÇÃO. AF_06/2014</v>
          </cell>
          <cell r="C5905" t="str">
            <v>H</v>
          </cell>
          <cell r="D5905" t="str">
            <v>COEFICIENTE DE REPRESENTATIVIDADE</v>
          </cell>
          <cell r="E5905">
            <v>20.24</v>
          </cell>
        </row>
        <row r="5906">
          <cell r="A5906">
            <v>91376</v>
          </cell>
          <cell r="B5906" t="str">
            <v>CAMINHÃO TOCO, PESO BRUTO TOTAL 16.000 KG, CARGA ÚTIL MÁXIMA DE 10.685 KG, DISTÂNCIA ENTRE EIXOS 4,80 M, POTÊNCIA 189 CV EXCLUSIVE CARROCERIA - JUROS. AF_06/2014</v>
          </cell>
          <cell r="C5906" t="str">
            <v>H</v>
          </cell>
          <cell r="D5906" t="str">
            <v>COEFICIENTE DE REPRESENTATIVIDADE</v>
          </cell>
          <cell r="E5906">
            <v>8.32</v>
          </cell>
        </row>
        <row r="5907">
          <cell r="A5907">
            <v>91377</v>
          </cell>
          <cell r="B5907" t="str">
            <v>CAMINHÃO TOCO, PESO BRUTO TOTAL 16.000 KG, CARGA ÚTIL MÁXIMA DE 10.685 KG, DISTÂNCIA ENTRE EIXOS 4,80 M, POTÊNCIA 189 CV EXCLUSIVE CARROCERIA - IMPOSTOS E SEGUROS. AF_06/2014</v>
          </cell>
          <cell r="C5907" t="str">
            <v>H</v>
          </cell>
          <cell r="D5907" t="str">
            <v>COEFICIENTE DE REPRESENTATIVIDADE</v>
          </cell>
          <cell r="E5907">
            <v>3.36</v>
          </cell>
        </row>
        <row r="5908">
          <cell r="A5908">
            <v>91380</v>
          </cell>
          <cell r="B5908" t="str">
            <v>CAMINHÃO BASCULANTE 10 M3, TRUCADO CABINE SIMPLES, PESO BRUTO TOTAL 23.000 KG, CARGA ÚTIL MÁXIMA 15.935 KG, DISTÂNCIA ENTRE EIXOS 4,80 M, POTÊNCIA 230 CV INCLUSIVE CAÇAMBA METÁLICA - DEPRECIAÇÃO. AF_06/2014</v>
          </cell>
          <cell r="C5908" t="str">
            <v>H</v>
          </cell>
          <cell r="D5908" t="str">
            <v>ATRIBUÍDO SÃO PAULO</v>
          </cell>
          <cell r="E5908">
            <v>29.85</v>
          </cell>
        </row>
        <row r="5909">
          <cell r="A5909">
            <v>91381</v>
          </cell>
          <cell r="B5909" t="str">
            <v>CAMINHÃO BASCULANTE 10 M3, TRUCADO CABINE SIMPLES, PESO BRUTO TOTAL 23.000 KG, CARGA ÚTIL MÁXIMA 15.935 KG, DISTÂNCIA ENTRE EIXOS 4,80 M, POTÊNCIA 230 CV INCLUSIVE CAÇAMBA METÁLICA - JUROS. AF_06/2014</v>
          </cell>
          <cell r="C5909" t="str">
            <v>H</v>
          </cell>
          <cell r="D5909" t="str">
            <v>ATRIBUÍDO SÃO PAULO</v>
          </cell>
          <cell r="E5909">
            <v>11.55</v>
          </cell>
        </row>
        <row r="5910">
          <cell r="A5910">
            <v>91382</v>
          </cell>
          <cell r="B5910" t="str">
            <v>CAMINHÃO BASCULANTE 10 M3, TRUCADO CABINE SIMPLES, PESO BRUTO TOTAL 23.000 KG, CARGA ÚTIL MÁXIMA 15.935 KG, DISTÂNCIA ENTRE EIXOS 4,80 M, POTÊNCIA 230 CV INCLUSIVE CAÇAMBA METÁLICA - IMPOSTOS E SEGUROS. AF_06/2014</v>
          </cell>
          <cell r="C5910" t="str">
            <v>H</v>
          </cell>
          <cell r="D5910" t="str">
            <v>ATRIBUÍDO SÃO PAULO</v>
          </cell>
          <cell r="E5910">
            <v>4.67</v>
          </cell>
        </row>
        <row r="5911">
          <cell r="A5911">
            <v>91383</v>
          </cell>
          <cell r="B5911" t="str">
            <v>CAMINHÃO BASCULANTE 10 M3, TRUCADO CABINE SIMPLES, PESO BRUTO TOTAL 23.000 KG, CARGA ÚTIL MÁXIMA 15.935 KG, DISTÂNCIA ENTRE EIXOS 4,80 M, POTÊNCIA 230 CV INCLUSIVE CAÇAMBA METÁLICA - MANUTENÇÃO. AF_06/2014</v>
          </cell>
          <cell r="C5911" t="str">
            <v>H</v>
          </cell>
          <cell r="D5911" t="str">
            <v>ATRIBUÍDO SÃO PAULO</v>
          </cell>
          <cell r="E5911">
            <v>53.98</v>
          </cell>
        </row>
        <row r="5912">
          <cell r="A5912">
            <v>91384</v>
          </cell>
          <cell r="B5912" t="str">
            <v>CAMINHÃO BASCULANTE 10 M3, TRUCADO CABINE SIMPLES, PESO BRUTO TOTAL 23.000 KG, CARGA ÚTIL MÁXIMA 15.935 KG, DISTÂNCIA ENTRE EIXOS 4,80 M, POTÊNCIA 230 CV INCLUSIVE CAÇAMBA METÁLICA - MATERIAIS NA OPERAÇÃO. AF_06/2014</v>
          </cell>
          <cell r="C5912" t="str">
            <v>H</v>
          </cell>
          <cell r="D5912" t="str">
            <v>COLETADO</v>
          </cell>
          <cell r="E5912">
            <v>148.83</v>
          </cell>
        </row>
        <row r="5913">
          <cell r="A5913">
            <v>91390</v>
          </cell>
          <cell r="B5913" t="str">
            <v>CAMINHÃO TOCO, PBT 14.300 KG, CARGA ÚTIL MÁX. 9.710 KG, DIST. ENTRE EIXOS 3,56 M, POTÊNCIA 185 CV, INCLUSIVE CARROCERIA FIXA ABERTA DE MADEIRA P/ TRANSPORTE GERAL DE CARGA SECA, DIMEN. APROX. 2,50 X 6,50 X 0,50 M - DEPRECIAÇÃO. AF_06/2014</v>
          </cell>
          <cell r="C5913" t="str">
            <v>H</v>
          </cell>
          <cell r="D5913" t="str">
            <v>ATRIBUÍDO SÃO PAULO</v>
          </cell>
          <cell r="E5913">
            <v>19.92</v>
          </cell>
        </row>
        <row r="5914">
          <cell r="A5914">
            <v>91391</v>
          </cell>
          <cell r="B5914" t="str">
            <v>CAMINHÃO TOCO, PBT 14.300 KG, CARGA ÚTIL MÁX. 9.710 KG, DIST. ENTRE EIXOS 3,56 M, POTÊNCIA 185 CV, INCLUSIVE CARROCERIA FIXA ABERTA DE MADEIRA P/ TRANSPORTE GERAL DE CARGA SECA, DIMEN. APROX. 2,50 X 6,50 X 0,50 M - JUROS. AF_06/2014</v>
          </cell>
          <cell r="C5914" t="str">
            <v>H</v>
          </cell>
          <cell r="D5914" t="str">
            <v>ATRIBUÍDO SÃO PAULO</v>
          </cell>
          <cell r="E5914">
            <v>7.96</v>
          </cell>
        </row>
        <row r="5915">
          <cell r="A5915">
            <v>91392</v>
          </cell>
          <cell r="B5915" t="str">
            <v>CAMINHÃO TOCO, PBT 14.300 KG, CARGA ÚTIL MÁX. 9.710 KG, DIST. ENTRE EIXOS 3,56 M, POTÊNCIA 185 CV, INCLUSIVE CARROCERIA FIXA ABERTA DE MADEIRA P/ TRANSPORTE GERAL DE CARGA SECA, DIMEN. APROX. 2,50 X 6,50 X 0,50 M - IMPOSTOS E SEGUROS. AF_06/2014</v>
          </cell>
          <cell r="C5915" t="str">
            <v>H</v>
          </cell>
          <cell r="D5915" t="str">
            <v>ATRIBUÍDO SÃO PAULO</v>
          </cell>
          <cell r="E5915">
            <v>3.21</v>
          </cell>
        </row>
        <row r="5916">
          <cell r="A5916">
            <v>91396</v>
          </cell>
          <cell r="B5916" t="str">
            <v>CAMINHÃO PIPA 10.000 L TRUCADO, PESO BRUTO TOTAL 23.000 KG, CARGA ÚTIL MÁXIMA 15.935 KG, DISTÂNCIA ENTRE EIXOS 4,8 M, POTÊNCIA 230 CV, INCLUSIVE TANQUE DE AÇO PARA TRANSPORTE DE ÁGUA - DEPRECIAÇÃO. AF_06/2014</v>
          </cell>
          <cell r="C5916" t="str">
            <v>H</v>
          </cell>
          <cell r="D5916" t="str">
            <v>ATRIBUÍDO SÃO PAULO</v>
          </cell>
          <cell r="E5916">
            <v>30.08</v>
          </cell>
        </row>
        <row r="5917">
          <cell r="A5917">
            <v>91397</v>
          </cell>
          <cell r="B5917" t="str">
            <v>CAMINHÃO PIPA 10.000 L TRUCADO, PESO BRUTO TOTAL 23.000 KG, CARGA ÚTIL MÁXIMA 15.935 KG, DISTÂNCIA ENTRE EIXOS 4,8 M, POTÊNCIA 230 CV, INCLUSIVE TANQUE DE AÇO PARA TRANSPORTE DE ÁGUA - JUROS. AF_06/2014</v>
          </cell>
          <cell r="C5917" t="str">
            <v>H</v>
          </cell>
          <cell r="D5917" t="str">
            <v>ATRIBUÍDO SÃO PAULO</v>
          </cell>
          <cell r="E5917">
            <v>11.67</v>
          </cell>
        </row>
        <row r="5918">
          <cell r="A5918">
            <v>91398</v>
          </cell>
          <cell r="B5918" t="str">
            <v>CAMINHÃO PIPA 10.000 L TRUCADO, PESO BRUTO TOTAL 23.000 KG, CARGA ÚTIL MÁXIMA 15.935 KG, DISTÂNCIA ENTRE EIXOS 4,8 M, POTÊNCIA 230 CV, INCLUSIVE TANQUE DE AÇO PARA TRANSPORTE DE ÁGUA - IMPOSTOS E SEGUROS. AF_06/2014</v>
          </cell>
          <cell r="C5918" t="str">
            <v>H</v>
          </cell>
          <cell r="D5918" t="str">
            <v>ATRIBUÍDO SÃO PAULO</v>
          </cell>
          <cell r="E5918">
            <v>4.72</v>
          </cell>
        </row>
        <row r="5919">
          <cell r="A5919">
            <v>91402</v>
          </cell>
          <cell r="B5919" t="str">
            <v>CAMINHÃO BASCULANTE 6 M3 TOCO, PESO BRUTO TOTAL 16.000 KG, CARGA ÚTIL MÁXIMA 11.130 KG, DISTÂNCIA ENTRE EIXOS 5,36 M, POTÊNCIA 185 CV, INCLUSIVE CAÇAMBA METÁLICA - IMPOSTOS E SEGUROS. AF_06/2014</v>
          </cell>
          <cell r="C5919" t="str">
            <v>H</v>
          </cell>
          <cell r="D5919" t="str">
            <v>ATRIBUÍDO SÃO PAULO</v>
          </cell>
          <cell r="E5919">
            <v>3.68</v>
          </cell>
        </row>
        <row r="5920">
          <cell r="A5920">
            <v>91466</v>
          </cell>
          <cell r="B5920" t="str">
            <v>GUINDAUTO HIDRÁULICO, CAPACIDADE MÁXIMA DE CARGA 6200 KG, MOMENTO MÁXIMO DE CARGA 11,7 TM, ALCANCE MÁXIMO HORIZONTAL 9,70 M, INCLUSIVE CAMINHÃO TOCO PBT 16.000 KG, POTÊNCIA DE 189 CV - IMPOSTOS E SEGUROS. AF_08/2015</v>
          </cell>
          <cell r="C5920" t="str">
            <v>H</v>
          </cell>
          <cell r="D5920" t="str">
            <v>ATRIBUÍDO SÃO PAULO</v>
          </cell>
          <cell r="E5920">
            <v>4.16</v>
          </cell>
        </row>
        <row r="5921">
          <cell r="A5921">
            <v>91467</v>
          </cell>
          <cell r="B5921" t="str">
            <v>GUINDAUTO HIDRÁULICO, CAPACIDADE MÁXIMA DE CARGA 6200 KG, MOMENTO MÁXIMO DE CARGA 11,7 TM, ALCANCE MÁXIMO HORIZONTAL 9,70 M, INCLUSIVE CAMINHÃO TOCO PBT 16.000 KG, POTÊNCIA DE 189 CV - MATERIAIS NA OPERAÇÃO. AF_08/2015</v>
          </cell>
          <cell r="C5921" t="str">
            <v>H</v>
          </cell>
          <cell r="D5921" t="str">
            <v>COLETADO</v>
          </cell>
          <cell r="E5921">
            <v>165.98</v>
          </cell>
        </row>
        <row r="5922">
          <cell r="A5922">
            <v>91468</v>
          </cell>
          <cell r="B5922" t="str">
            <v>ESPARGIDOR DE ASFALTO PRESSURIZADO, TANQUE 6 M3 COM ISOLAÇÃO TÉRMICA, AQUECIDO COM 2 MAÇARICOS, COM BARRA ESPARGIDORA 3,60 M, MONTADO SOBRE CAMINHÃO  TOCO, PBT 14.300 KG, POTÊNCIA 185 CV - DEPRECIAÇÃO. AF_05/2023</v>
          </cell>
          <cell r="C5922" t="str">
            <v>H</v>
          </cell>
          <cell r="D5922" t="str">
            <v>ATRIBUÍDO SÃO PAULO</v>
          </cell>
          <cell r="E5922">
            <v>23.5</v>
          </cell>
        </row>
        <row r="5923">
          <cell r="A5923">
            <v>91469</v>
          </cell>
          <cell r="B5923" t="str">
            <v>ESPARGIDOR DE ASFALTO PRESSURIZADO, TANQUE 6 M3 COM ISOLAÇÃO TÉRMICA, AQUECIDO COM 2 MAÇARICOS, COM BARRA ESPARGIDORA 3,60 M, MONTADO SOBRE CAMINHÃO  TOCO, PBT 14.300 KG, POTÊNCIA 185 CV - JUROS. AF_05/2023</v>
          </cell>
          <cell r="C5923" t="str">
            <v>H</v>
          </cell>
          <cell r="D5923" t="str">
            <v>ATRIBUÍDO SÃO PAULO</v>
          </cell>
          <cell r="E5923">
            <v>10.31</v>
          </cell>
        </row>
        <row r="5924">
          <cell r="A5924">
            <v>91484</v>
          </cell>
          <cell r="B5924" t="str">
            <v>ESPARGIDOR DE ASFALTO PRESSURIZADO, TANQUE 6 M3 COM ISOLAÇÃO TÉRMICA, AQUECIDO COM 2 MAÇARICOS, COM BARRA ESPARGIDORA 3,60 M, MONTADO SOBRE CAMINHÃO  TOCO, PBT 14.300 KG, POTÊNCIA 185 CV - IMPOSTOS E SEGUROS. AF_05/2023</v>
          </cell>
          <cell r="C5924" t="str">
            <v>H</v>
          </cell>
          <cell r="D5924" t="str">
            <v>ATRIBUÍDO SÃO PAULO</v>
          </cell>
          <cell r="E5924">
            <v>7.83</v>
          </cell>
        </row>
        <row r="5925">
          <cell r="A5925">
            <v>91485</v>
          </cell>
          <cell r="B5925" t="str">
            <v>ESPARGIDOR DE ASFALTO PRESSURIZADO, TANQUE 6 M3 COM ISOLAÇÃO TÉRMICA, AQUECIDO COM 2 MAÇARICOS, COM BARRA ESPARGIDORA 3,60 M, MONTADO SOBRE CAMINHÃO  TOCO, PBT 14.300 KG, POTÊNCIA 185 CV - MATERIAIS NA OPERAÇÃO. AF_05/2023</v>
          </cell>
          <cell r="C5925" t="str">
            <v>H</v>
          </cell>
          <cell r="D5925" t="str">
            <v>COLETADO</v>
          </cell>
          <cell r="E5925">
            <v>171.25</v>
          </cell>
        </row>
        <row r="5926">
          <cell r="A5926">
            <v>91529</v>
          </cell>
          <cell r="B5926" t="str">
            <v>COMPACTADOR DE SOLOS DE PERCUSSÃO (SOQUETE) COM MOTOR A GASOLINA 4 TEMPOS, POTÊNCIA 4 CV - DEPRECIAÇÃO. AF_08/2015</v>
          </cell>
          <cell r="C5926" t="str">
            <v>H</v>
          </cell>
          <cell r="D5926" t="str">
            <v>COEFICIENTE DE REPRESENTATIVIDADE</v>
          </cell>
          <cell r="E5926">
            <v>0.81</v>
          </cell>
        </row>
        <row r="5927">
          <cell r="A5927">
            <v>91530</v>
          </cell>
          <cell r="B5927" t="str">
            <v>COMPACTADOR DE SOLOS DE PERCUSSÃO (SOQUETE) COM MOTOR A GASOLINA 4 TEMPOS, POTÊNCIA 4 CV - JUROS. AF_08/2015</v>
          </cell>
          <cell r="C5927" t="str">
            <v>H</v>
          </cell>
          <cell r="D5927" t="str">
            <v>COEFICIENTE DE REPRESENTATIVIDADE</v>
          </cell>
          <cell r="E5927">
            <v>0.21</v>
          </cell>
        </row>
        <row r="5928">
          <cell r="A5928">
            <v>91531</v>
          </cell>
          <cell r="B5928" t="str">
            <v>COMPACTADOR DE SOLOS DE PERCUSSÃO (SOQUETE) COM MOTOR A GASOLINA 4 TEMPOS, POTÊNCIA 4 CV - MANUTENÇÃO. AF_08/2015</v>
          </cell>
          <cell r="C5928" t="str">
            <v>H</v>
          </cell>
          <cell r="D5928" t="str">
            <v>COEFICIENTE DE REPRESENTATIVIDADE</v>
          </cell>
          <cell r="E5928">
            <v>1.02</v>
          </cell>
        </row>
        <row r="5929">
          <cell r="A5929">
            <v>91532</v>
          </cell>
          <cell r="B5929" t="str">
            <v>COMPACTADOR DE SOLOS DE PERCUSSÃO (SOQUETE) COM MOTOR A GASOLINA 4 TEMPOS, POTÊNCIA 4 CV - MATERIAIS NA OPERAÇÃO. AF_08/2015</v>
          </cell>
          <cell r="C5929" t="str">
            <v>H</v>
          </cell>
          <cell r="D5929" t="str">
            <v>COLETADO</v>
          </cell>
          <cell r="E5929">
            <v>5.86</v>
          </cell>
        </row>
        <row r="5930">
          <cell r="A5930">
            <v>91629</v>
          </cell>
          <cell r="B5930" t="str">
            <v>GUINDAUTO HIDRÁULICO, CAPACIDADE MÁXIMA DE CARGA 6500 KG, MOMENTO MÁXIMO DE CARGA 5,8 TM, ALCANCE MÁXIMO HORIZONTAL 7,60 M, INCLUSIVE CAMINHÃO TOCO PBT 9.700 KG, POTÊNCIA DE 160 CV - DEPRECIAÇÃO. AF_08/2015</v>
          </cell>
          <cell r="C5930" t="str">
            <v>H</v>
          </cell>
          <cell r="D5930" t="str">
            <v>ATRIBUÍDO SÃO PAULO</v>
          </cell>
          <cell r="E5930">
            <v>22.17</v>
          </cell>
        </row>
        <row r="5931">
          <cell r="A5931">
            <v>91630</v>
          </cell>
          <cell r="B5931" t="str">
            <v>GUINDAUTO HIDRÁULICO, CAPACIDADE MÁXIMA DE CARGA 6500 KG, MOMENTO MÁXIMO DE CARGA 5,8 TM, ALCANCE MÁXIMO HORIZONTAL 7,60 M, INCLUSIVE CAMINHÃO TOCO PBT 9.700 KG, POTÊNCIA DE 160 CV - JUROS. AF_08/2015</v>
          </cell>
          <cell r="C5931" t="str">
            <v>H</v>
          </cell>
          <cell r="D5931" t="str">
            <v>ATRIBUÍDO SÃO PAULO</v>
          </cell>
          <cell r="E5931">
            <v>8.28</v>
          </cell>
        </row>
        <row r="5932">
          <cell r="A5932">
            <v>91631</v>
          </cell>
          <cell r="B5932" t="str">
            <v>GUINDAUTO HIDRÁULICO, CAPACIDADE MÁXIMA DE CARGA 6500 KG, MOMENTO MÁXIMO DE CARGA 5,8 TM, ALCANCE MÁXIMO HORIZONTAL 7,60 M, INCLUSIVE CAMINHÃO TOCO PBT 9.700 KG, POTÊNCIA DE 160 CV - IMPOSTOS E SEGUROS. AF_08/2015</v>
          </cell>
          <cell r="C5932" t="str">
            <v>H</v>
          </cell>
          <cell r="D5932" t="str">
            <v>ATRIBUÍDO SÃO PAULO</v>
          </cell>
          <cell r="E5932">
            <v>3.34</v>
          </cell>
        </row>
        <row r="5933">
          <cell r="A5933">
            <v>91632</v>
          </cell>
          <cell r="B5933" t="str">
            <v>GUINDAUTO HIDRÁULICO, CAPACIDADE MÁXIMA DE CARGA 6500 KG, MOMENTO MÁXIMO DE CARGA 5,8 TM, ALCANCE MÁXIMO HORIZONTAL 7,60 M, INCLUSIVE CAMINHÃO TOCO PBT 9.700 KG, POTÊNCIA DE 160 CV - MANUTENÇÃO. AF_08/2015</v>
          </cell>
          <cell r="C5933" t="str">
            <v>H</v>
          </cell>
          <cell r="D5933" t="str">
            <v>ATRIBUÍDO SÃO PAULO</v>
          </cell>
          <cell r="E5933">
            <v>38.15</v>
          </cell>
        </row>
        <row r="5934">
          <cell r="A5934">
            <v>91633</v>
          </cell>
          <cell r="B5934" t="str">
            <v>GUINDAUTO HIDRÁULICO, CAPACIDADE MÁXIMA DE CARGA 6500 KG, MOMENTO MÁXIMO DE CARGA 5,8 TM, ALCANCE MÁXIMO HORIZONTAL 7,60 M, INCLUSIVE CAMINHÃO TOCO PBT 9.700 KG, POTÊNCIA DE 160 CV - MATERIAIS NA OPERAÇÃO. AF_08/2015</v>
          </cell>
          <cell r="C5934" t="str">
            <v>H</v>
          </cell>
          <cell r="D5934" t="str">
            <v>COLETADO</v>
          </cell>
          <cell r="E5934">
            <v>140.48</v>
          </cell>
        </row>
        <row r="5935">
          <cell r="A5935">
            <v>91640</v>
          </cell>
          <cell r="B5935" t="str">
            <v>CAMINHÃO DE TRANSPORTE DE MATERIAL ASFÁLTICO 30.000 L, COM CAVALO MECÂNICO DE CAPACIDADE MÁXIMA DE TRAÇÃO COMBINADO DE 66.000 KG, POTÊNCIA 360 CV, INCLUSIVE TANQUE DE ASFALTO COM SERPENTINA - DEPRECIAÇÃO. AF_08/2015</v>
          </cell>
          <cell r="C5935" t="str">
            <v>H</v>
          </cell>
          <cell r="D5935" t="str">
            <v>ATRIBUÍDO SÃO PAULO</v>
          </cell>
          <cell r="E5935">
            <v>40.29</v>
          </cell>
        </row>
        <row r="5936">
          <cell r="A5936">
            <v>91641</v>
          </cell>
          <cell r="B5936" t="str">
            <v>CAMINHÃO DE TRANSPORTE DE MATERIAL ASFÁLTICO 30.000 L, COM CAVALO MECÂNICO DE CAPACIDADE MÁXIMA DE TRAÇÃO COMBINADO DE 66.000 KG, POTÊNCIA 360 CV, INCLUSIVE TANQUE DE ASFALTO COM SERPENTINA - JUROS. AF_08/2015</v>
          </cell>
          <cell r="C5936" t="str">
            <v>H</v>
          </cell>
          <cell r="D5936" t="str">
            <v>ATRIBUÍDO SÃO PAULO</v>
          </cell>
          <cell r="E5936">
            <v>16.26</v>
          </cell>
        </row>
        <row r="5937">
          <cell r="A5937">
            <v>91642</v>
          </cell>
          <cell r="B5937" t="str">
            <v>CAMINHÃO DE TRANSPORTE DE MATERIAL ASFÁLTICO 30.000 L, COM CAVALO MECÂNICO DE CAPACIDADE MÁXIMA DE TRAÇÃO COMBINADO DE 66.000 KG, POTÊNCIA 360 CV, INCLUSIVE TANQUE DE ASFALTO COM SERPENTINA - IMPOSTOS E SEGUROS. AF_08/2015</v>
          </cell>
          <cell r="C5937" t="str">
            <v>H</v>
          </cell>
          <cell r="D5937" t="str">
            <v>ATRIBUÍDO SÃO PAULO</v>
          </cell>
          <cell r="E5937">
            <v>6.57</v>
          </cell>
        </row>
        <row r="5938">
          <cell r="A5938">
            <v>91643</v>
          </cell>
          <cell r="B5938" t="str">
            <v>CAMINHÃO DE TRANSPORTE DE MATERIAL ASFÁLTICO 30.000 L, COM CAVALO MECÂNICO DE CAPACIDADE MÁXIMA DE TRAÇÃO COMBINADO DE 66.000 KG, POTÊNCIA 360 CV, INCLUSIVE TANQUE DE ASFALTO COM SERPENTINA - MANUTENÇÃO. AF_08/2015</v>
          </cell>
          <cell r="C5938" t="str">
            <v>H</v>
          </cell>
          <cell r="D5938" t="str">
            <v>ATRIBUÍDO SÃO PAULO</v>
          </cell>
          <cell r="E5938">
            <v>72.69</v>
          </cell>
        </row>
        <row r="5939">
          <cell r="A5939">
            <v>91644</v>
          </cell>
          <cell r="B5939" t="str">
            <v>CAMINHÃO DE TRANSPORTE DE MATERIAL ASFÁLTICO 30.000 L, COM CAVALO MECÂNICO DE CAPACIDADE MÁXIMA DE TRAÇÃO COMBINADO DE 66.000 KG, POTÊNCIA 360 CV, INCLUSIVE TANQUE DE ASFALTO COM SERPENTINA - MATERIAIS NA OPERAÇÃO. AF_08/2015</v>
          </cell>
          <cell r="C5939" t="str">
            <v>H</v>
          </cell>
          <cell r="D5939" t="str">
            <v>COLETADO</v>
          </cell>
          <cell r="E5939">
            <v>316.13</v>
          </cell>
        </row>
        <row r="5940">
          <cell r="A5940">
            <v>91688</v>
          </cell>
          <cell r="B5940" t="str">
            <v>SERRA CIRCULAR DE BANCADA COM MOTOR ELÉTRICO POTÊNCIA DE 5HP, COM COIFA PARA DISCO 10" - DEPRECIAÇÃO. AF_08/2015</v>
          </cell>
          <cell r="C5940" t="str">
            <v>H</v>
          </cell>
          <cell r="D5940" t="str">
            <v>COEFICIENTE DE REPRESENTATIVIDADE</v>
          </cell>
          <cell r="E5940">
            <v>0.08</v>
          </cell>
        </row>
        <row r="5941">
          <cell r="A5941">
            <v>91689</v>
          </cell>
          <cell r="B5941" t="str">
            <v>SERRA CIRCULAR DE BANCADA COM MOTOR ELÉTRICO POTÊNCIA DE 5HP, COM COIFA PARA DISCO 10" - JUROS. AF_08/2015</v>
          </cell>
          <cell r="C5941" t="str">
            <v>H</v>
          </cell>
          <cell r="D5941" t="str">
            <v>COEFICIENTE DE REPRESENTATIVIDADE</v>
          </cell>
          <cell r="E5941">
            <v>0.01</v>
          </cell>
        </row>
        <row r="5942">
          <cell r="A5942">
            <v>91690</v>
          </cell>
          <cell r="B5942" t="str">
            <v>SERRA CIRCULAR DE BANCADA COM MOTOR ELÉTRICO POTÊNCIA DE 5HP, COM COIFA PARA DISCO 10" - MANUTENÇÃO. AF_08/2015</v>
          </cell>
          <cell r="C5942" t="str">
            <v>H</v>
          </cell>
          <cell r="D5942" t="str">
            <v>COEFICIENTE DE REPRESENTATIVIDADE</v>
          </cell>
          <cell r="E5942">
            <v>0.06</v>
          </cell>
        </row>
        <row r="5943">
          <cell r="A5943">
            <v>91691</v>
          </cell>
          <cell r="B5943" t="str">
            <v>SERRA CIRCULAR DE BANCADA COM MOTOR ELÉTRICO POTÊNCIA DE 5HP, COM COIFA PARA DISCO 10" - MATERIAIS NA OPERAÇÃO. AF_08/2015</v>
          </cell>
          <cell r="C5943" t="str">
            <v>H</v>
          </cell>
          <cell r="D5943" t="str">
            <v>COEFICIENTE DE REPRESENTATIVIDADE</v>
          </cell>
          <cell r="E5943">
            <v>1.3</v>
          </cell>
        </row>
        <row r="5944">
          <cell r="A5944">
            <v>92040</v>
          </cell>
          <cell r="B5944" t="str">
            <v>DISTRIBUIDOR DE AGREGADOS REBOCAVEL, CAPACIDADE 1,9 M³, LARGURA DE TRABALHO 3,66 M - DEPRECIAÇÃO. AF_11/2015</v>
          </cell>
          <cell r="C5944" t="str">
            <v>H</v>
          </cell>
          <cell r="D5944" t="str">
            <v>ATRIBUÍDO SÃO PAULO</v>
          </cell>
          <cell r="E5944">
            <v>6.47</v>
          </cell>
        </row>
        <row r="5945">
          <cell r="A5945">
            <v>92041</v>
          </cell>
          <cell r="B5945" t="str">
            <v>DISTRIBUIDOR DE AGREGADOS REBOCAVEL, CAPACIDADE 1,9 M³, LARGURA DE TRABALHO 3,66 M - JUROS. AF_11/2015</v>
          </cell>
          <cell r="C5945" t="str">
            <v>H</v>
          </cell>
          <cell r="D5945" t="str">
            <v>ATRIBUÍDO SÃO PAULO</v>
          </cell>
          <cell r="E5945">
            <v>1.33</v>
          </cell>
        </row>
        <row r="5946">
          <cell r="A5946">
            <v>92042</v>
          </cell>
          <cell r="B5946" t="str">
            <v>DISTRIBUIDOR DE AGREGADOS REBOCAVEL, CAPACIDADE 1,9 M³, LARGURA DE TRABALHO 3,66 M - MANUTENÇÃO. AF_11/2015</v>
          </cell>
          <cell r="C5946" t="str">
            <v>H</v>
          </cell>
          <cell r="D5946" t="str">
            <v>ATRIBUÍDO SÃO PAULO</v>
          </cell>
          <cell r="E5946">
            <v>5.39</v>
          </cell>
        </row>
        <row r="5947">
          <cell r="A5947">
            <v>92101</v>
          </cell>
          <cell r="B5947" t="str">
            <v>CAMINHÃO PARA EQUIPAMENTO DE LIMPEZA A SUCÇÃO COM CAMINHÃO TRUCADO DE PESO BRUTO TOTAL 23000 KG, CARGA ÚTIL MÁXIMA 15935 KG, DISTÂNCIA ENTRE EIXOS 4,80 M, POTÊNCIA 230 CV, INCLUSIVE LIMPADORA A SUCÇÃO, TANQUE 12000 L - DEPRECIAÇÃO. AF_05/2023</v>
          </cell>
          <cell r="C5947" t="str">
            <v>H</v>
          </cell>
          <cell r="D5947" t="str">
            <v>ATRIBUÍDO SÃO PAULO</v>
          </cell>
          <cell r="E5947">
            <v>42.23</v>
          </cell>
        </row>
        <row r="5948">
          <cell r="A5948">
            <v>92102</v>
          </cell>
          <cell r="B5948" t="str">
            <v>CAMINHÃO PARA EQUIPAMENTO DE LIMPEZA A SUCÇÃO COM CAMINHÃO TRUCADO DE PESO BRUTO TOTAL 23000 KG, CARGA ÚTIL MÁXIMA 15935 KG, DISTÂNCIA ENTRE EIXOS 4,80 M, POTÊNCIA 230 CV, INCLUSIVE LIMPADORA A SUCÇÃO, TANQUE 12000 L - JUROS. AF_05/2023</v>
          </cell>
          <cell r="C5948" t="str">
            <v>H</v>
          </cell>
          <cell r="D5948" t="str">
            <v>ATRIBUÍDO SÃO PAULO</v>
          </cell>
          <cell r="E5948">
            <v>14.5</v>
          </cell>
        </row>
        <row r="5949">
          <cell r="A5949">
            <v>92103</v>
          </cell>
          <cell r="B5949" t="str">
            <v>CAMINHÃO PARA EQUIPAMENTO DE LIMPEZA A SUCÇÃO COM CAMINHÃO TRUCADO DE PESO BRUTO TOTAL 23000 KG, CARGA ÚTIL MÁXIMA 15935 KG, DISTÂNCIA ENTRE EIXOS 4,80 M, POTÊNCIA 230 CV, INCLUSIVE LIMPADORA A SUCÇÃO, TANQUE 12000 L - IMPOSTOS E SEGUROS. AF_05/2023</v>
          </cell>
          <cell r="C5949" t="str">
            <v>H</v>
          </cell>
          <cell r="D5949" t="str">
            <v>ATRIBUÍDO SÃO PAULO</v>
          </cell>
          <cell r="E5949">
            <v>10.14</v>
          </cell>
        </row>
        <row r="5950">
          <cell r="A5950">
            <v>92104</v>
          </cell>
          <cell r="B5950" t="str">
            <v>CAMINHÃO PARA EQUIPAMENTO DE LIMPEZA A SUCÇÃO COM CAMINHÃO TRUCADO DE PESO BRUTO TOTAL 23000 KG, CARGA ÚTIL MÁXIMA 15935 KG, DISTÂNCIA ENTRE EIXOS 4,80 M, POTÊNCIA 230 CV, INCLUSIVE LIMPADORA A SUCÇÃO, TANQUE 12000 L - MANUTENÇÃO. AF_05/2023</v>
          </cell>
          <cell r="C5950" t="str">
            <v>H</v>
          </cell>
          <cell r="D5950" t="str">
            <v>ATRIBUÍDO SÃO PAULO</v>
          </cell>
          <cell r="E5950">
            <v>69.72</v>
          </cell>
        </row>
        <row r="5951">
          <cell r="A5951">
            <v>92105</v>
          </cell>
          <cell r="B5951" t="str">
            <v>CAMINHÃO PARA EQUIPAMENTO DE LIMPEZA A SUCÇÃO COM CAMINHÃO TRUCADO DE PESO BRUTO TOTAL 23000 KG, CARGA ÚTIL MÁX. 15935 KG, DISTÂNCIA ENTRE EIXOS 4,80 M, POTÊNCIA 230 CV, INCLUSIVE LIMPADORA A SUCÇÃO, TANQUE 12000 L - MATERIAIS NA OPERAÇÃO. AF_05/2023</v>
          </cell>
          <cell r="C5951" t="str">
            <v>H</v>
          </cell>
          <cell r="D5951" t="str">
            <v>COLETADO</v>
          </cell>
          <cell r="E5951">
            <v>185.06</v>
          </cell>
        </row>
        <row r="5952">
          <cell r="A5952">
            <v>92108</v>
          </cell>
          <cell r="B5952" t="str">
            <v>PENEIRA ROTATIVA COM MOTOR ELÉTRICO TRIFÁSICO DE 2 CV, CILINDRO DE 1 M X 0,60 M, COM FUROS DE 3,17 MM - DEPRECIAÇÃO. AF_05/2023</v>
          </cell>
          <cell r="C5952" t="str">
            <v>H</v>
          </cell>
          <cell r="D5952" t="str">
            <v>COEFICIENTE DE REPRESENTATIVIDADE</v>
          </cell>
          <cell r="E5952">
            <v>1.03</v>
          </cell>
        </row>
        <row r="5953">
          <cell r="A5953">
            <v>92109</v>
          </cell>
          <cell r="B5953" t="str">
            <v>PENEIRA ROTATIVA COM MOTOR ELÉTRICO TRIFÁSICO DE 2 CV, CILINDRO DE 1 M X 0,60 M, COM FUROS DE 3,17 MM - JUROS. AF_05/2023</v>
          </cell>
          <cell r="C5953" t="str">
            <v>H</v>
          </cell>
          <cell r="D5953" t="str">
            <v>COEFICIENTE DE REPRESENTATIVIDADE</v>
          </cell>
          <cell r="E5953">
            <v>0.25</v>
          </cell>
        </row>
        <row r="5954">
          <cell r="A5954">
            <v>92110</v>
          </cell>
          <cell r="B5954" t="str">
            <v>PENEIRA ROTATIVA COM MOTOR ELÉTRICO TRIFÁSICO DE 2 CV, CILINDRO DE 1 M X 0,60 M, COM FUROS DE 3,17 MM - MANUTENÇÃO. AF_05/2023</v>
          </cell>
          <cell r="C5954" t="str">
            <v>H</v>
          </cell>
          <cell r="D5954" t="str">
            <v>COEFICIENTE DE REPRESENTATIVIDADE</v>
          </cell>
          <cell r="E5954">
            <v>1.38</v>
          </cell>
        </row>
        <row r="5955">
          <cell r="A5955">
            <v>92111</v>
          </cell>
          <cell r="B5955" t="str">
            <v>PENEIRA ROTATIVA COM MOTOR ELÉTRICO TRIFÁSICO DE 2 CV, CILINDRO DE 1 M X 0,60 M, COM FUROS DE 3,17 MM - MATERIAIS NA OPERAÇÃO. AF_05/2023</v>
          </cell>
          <cell r="C5955" t="str">
            <v>H</v>
          </cell>
          <cell r="D5955" t="str">
            <v>COEFICIENTE DE REPRESENTATIVIDADE</v>
          </cell>
          <cell r="E5955">
            <v>1.2</v>
          </cell>
        </row>
        <row r="5956">
          <cell r="A5956">
            <v>92114</v>
          </cell>
          <cell r="B5956" t="str">
            <v>DOSADOR DE AREIA, CAPACIDADE DE 26 LITROS - DEPRECIAÇÃO. AF_05/2023</v>
          </cell>
          <cell r="C5956" t="str">
            <v>H</v>
          </cell>
          <cell r="D5956" t="str">
            <v>COEFICIENTE DE REPRESENTATIVIDADE</v>
          </cell>
          <cell r="E5956">
            <v>0.27</v>
          </cell>
        </row>
        <row r="5957">
          <cell r="A5957">
            <v>92115</v>
          </cell>
          <cell r="B5957" t="str">
            <v>DOSADOR DE AREIA, CAPACIDADE DE 26 LITROS - JUROS. AF_05/2023</v>
          </cell>
          <cell r="C5957" t="str">
            <v>H</v>
          </cell>
          <cell r="D5957" t="str">
            <v>COEFICIENTE DE REPRESENTATIVIDADE</v>
          </cell>
          <cell r="E5957">
            <v>0.05</v>
          </cell>
        </row>
        <row r="5958">
          <cell r="A5958">
            <v>92116</v>
          </cell>
          <cell r="B5958" t="str">
            <v>DOSADOR DE AREIA, CAPACIDADE DE 26 LITROS - MANUTENÇÃO. AF_05/2023</v>
          </cell>
          <cell r="C5958" t="str">
            <v>H</v>
          </cell>
          <cell r="D5958" t="str">
            <v>COEFICIENTE DE REPRESENTATIVIDADE</v>
          </cell>
          <cell r="E5958">
            <v>0.19</v>
          </cell>
        </row>
        <row r="5959">
          <cell r="A5959">
            <v>92133</v>
          </cell>
          <cell r="B5959" t="str">
            <v>CAMINHONETE COM MOTOR A DIESEL, POTÊNCIA 180 CV, CABINE DUPLA, 4X4 - DEPRECIAÇÃO. AF_11/2015</v>
          </cell>
          <cell r="C5959" t="str">
            <v>H</v>
          </cell>
          <cell r="D5959" t="str">
            <v>COLETADO</v>
          </cell>
          <cell r="E5959">
            <v>13.26</v>
          </cell>
        </row>
        <row r="5960">
          <cell r="A5960">
            <v>92134</v>
          </cell>
          <cell r="B5960" t="str">
            <v>CAMINHONETE COM MOTOR A DIESEL, POTÊNCIA 180 CV, CABINE DUPLA, 4X4 - JUROS. AF_11/2015</v>
          </cell>
          <cell r="C5960" t="str">
            <v>H</v>
          </cell>
          <cell r="D5960" t="str">
            <v>COLETADO</v>
          </cell>
          <cell r="E5960">
            <v>4.08</v>
          </cell>
        </row>
        <row r="5961">
          <cell r="A5961">
            <v>92135</v>
          </cell>
          <cell r="B5961" t="str">
            <v>CAMINHONETE COM MOTOR A DIESEL, POTÊNCIA 180 CV, CABINE DUPLA, 4X4 - IMPOSTOS E SEGUROS. AF_11/2015</v>
          </cell>
          <cell r="C5961" t="str">
            <v>H</v>
          </cell>
          <cell r="D5961" t="str">
            <v>COLETADO</v>
          </cell>
          <cell r="E5961">
            <v>1.65</v>
          </cell>
        </row>
        <row r="5962">
          <cell r="A5962">
            <v>92136</v>
          </cell>
          <cell r="B5962" t="str">
            <v>CAMINHONETE COM MOTOR A DIESEL, POTÊNCIA 180 CV, CABINE DUPLA, 4X4 - MANUTENÇÃO. AF_11/2015</v>
          </cell>
          <cell r="C5962" t="str">
            <v>H</v>
          </cell>
          <cell r="D5962" t="str">
            <v>COLETADO</v>
          </cell>
          <cell r="E5962">
            <v>16.58</v>
          </cell>
        </row>
        <row r="5963">
          <cell r="A5963">
            <v>92137</v>
          </cell>
          <cell r="B5963" t="str">
            <v>CAMINHONETE COM MOTOR A DIESEL, POTÊNCIA 180 CV, CABINE DUPLA, 4X4 - MATERIAIS NA OPERAÇÃO. AF_11/2015</v>
          </cell>
          <cell r="C5963" t="str">
            <v>H</v>
          </cell>
          <cell r="D5963" t="str">
            <v>COLETADO</v>
          </cell>
          <cell r="E5963">
            <v>36.98</v>
          </cell>
        </row>
        <row r="5964">
          <cell r="A5964">
            <v>92140</v>
          </cell>
          <cell r="B5964" t="str">
            <v>CAMINHONETE CABINE SIMPLES COM MOTOR 1.6 FLEX, CÂMBIO MANUAL, POTÊNCIA 101/104 CV, 2 PORTAS - DEPRECIAÇÃO. AF_11/2015</v>
          </cell>
          <cell r="C5964" t="str">
            <v>H</v>
          </cell>
          <cell r="D5964" t="str">
            <v>COEFICIENTE DE REPRESENTATIVIDADE</v>
          </cell>
          <cell r="E5964">
            <v>4.86</v>
          </cell>
        </row>
        <row r="5965">
          <cell r="A5965">
            <v>92141</v>
          </cell>
          <cell r="B5965" t="str">
            <v>CAMINHONETE CABINE SIMPLES COM MOTOR 1.6 FLEX, CÂMBIO MANUAL, POTÊNCIA 101/104 CV, 2 PORTAS - JUROS. AF_11/2015</v>
          </cell>
          <cell r="C5965" t="str">
            <v>H</v>
          </cell>
          <cell r="D5965" t="str">
            <v>COEFICIENTE DE REPRESENTATIVIDADE</v>
          </cell>
          <cell r="E5965">
            <v>1.49</v>
          </cell>
        </row>
        <row r="5966">
          <cell r="A5966">
            <v>92142</v>
          </cell>
          <cell r="B5966" t="str">
            <v>CAMINHONETE CABINE SIMPLES COM MOTOR 1.6 FLEX, CÂMBIO MANUAL, POTÊNCIA 101/104 CV, 2 PORTAS - IMPOSTOS E SEGUROS. AF_11/2015</v>
          </cell>
          <cell r="C5966" t="str">
            <v>H</v>
          </cell>
          <cell r="D5966" t="str">
            <v>COEFICIENTE DE REPRESENTATIVIDADE</v>
          </cell>
          <cell r="E5966">
            <v>0.6</v>
          </cell>
        </row>
        <row r="5967">
          <cell r="A5967">
            <v>92143</v>
          </cell>
          <cell r="B5967" t="str">
            <v>CAMINHONETE CABINE SIMPLES COM MOTOR 1.6 FLEX, CÂMBIO MANUAL, POTÊNCIA 101/104 CV, 2 PORTAS - MANUTENÇÃO. AF_11/2015</v>
          </cell>
          <cell r="C5967" t="str">
            <v>H</v>
          </cell>
          <cell r="D5967" t="str">
            <v>COEFICIENTE DE REPRESENTATIVIDADE</v>
          </cell>
          <cell r="E5967">
            <v>6.07</v>
          </cell>
        </row>
        <row r="5968">
          <cell r="A5968">
            <v>92144</v>
          </cell>
          <cell r="B5968" t="str">
            <v>CAMINHONETE CABINE SIMPLES COM MOTOR 1.6 FLEX, CÂMBIO MANUAL, POTÊNCIA 101/104 CV, 2 PORTAS - MATERIAIS NA OPERAÇÃO. AF_11/2015</v>
          </cell>
          <cell r="C5968" t="str">
            <v>H</v>
          </cell>
          <cell r="D5968" t="str">
            <v>COLETADO</v>
          </cell>
          <cell r="E5968">
            <v>38.06</v>
          </cell>
        </row>
        <row r="5969">
          <cell r="A5969">
            <v>92237</v>
          </cell>
          <cell r="B5969" t="str">
            <v>CAMINHÃO DE TRANSPORTE DE MATERIAL ASFÁLTICO 20.000 L, COM CAVALO MECÂNICO DE CAPACIDADE MÁXIMA DE TRAÇÃO COMBINADO DE 45.000 KG, POTÊNCIA 330 CV, INCLUSIVE TANQUE DE ASFALTO COM MAÇARICO - DEPRECIAÇÃO. AF_12/2015</v>
          </cell>
          <cell r="C5969" t="str">
            <v>H</v>
          </cell>
          <cell r="D5969" t="str">
            <v>ATRIBUÍDO SÃO PAULO</v>
          </cell>
          <cell r="E5969">
            <v>29.33</v>
          </cell>
        </row>
        <row r="5970">
          <cell r="A5970">
            <v>92238</v>
          </cell>
          <cell r="B5970" t="str">
            <v>CAMINHÃO DE TRANSPORTE DE MATERIAL ASFÁLTICO 20.000 L, COM CAVALO MECÂNICO DE CAPACIDADE MÁXIMA DE TRAÇÃO COMBINADO DE 45.000 KG, POTÊNCIA 330 CV, INCLUSIVE TANQUE DE ASFALTO COM MAÇARICO - JUROS. AF_12/2015</v>
          </cell>
          <cell r="C5970" t="str">
            <v>H</v>
          </cell>
          <cell r="D5970" t="str">
            <v>ATRIBUÍDO SÃO PAULO</v>
          </cell>
          <cell r="E5970">
            <v>11.82</v>
          </cell>
        </row>
        <row r="5971">
          <cell r="A5971">
            <v>92239</v>
          </cell>
          <cell r="B5971" t="str">
            <v>CAMINHÃO DE TRANSPORTE DE MATERIAL ASFÁLTICO 20.000 L, COM CAVALO MECÂNICO DE CAPACIDADE MÁXIMA DE TRAÇÃO COMBINADO DE 45.000 KG, POTÊNCIA 330 CV, INCLUSIVE TANQUE DE ASFALTO COM MAÇARICO - IMPOSTOS E SEGUROS. AF_12/2015</v>
          </cell>
          <cell r="C5971" t="str">
            <v>H</v>
          </cell>
          <cell r="D5971" t="str">
            <v>ATRIBUÍDO SÃO PAULO</v>
          </cell>
          <cell r="E5971">
            <v>4.77</v>
          </cell>
        </row>
        <row r="5972">
          <cell r="A5972">
            <v>92240</v>
          </cell>
          <cell r="B5972" t="str">
            <v>CAMINHÃO DE TRANSPORTE DE MATERIAL ASFÁLTICO 20.000 L, COM CAVALO MECÂNICO DE CAPACIDADE MÁXIMA DE TRAÇÃO COMBINADO DE 45.000 KG, POTÊNCIA 330 CV, INCLUSIVE TANQUE DE ASFALTO COM MAÇARICO - MANUTENÇÃO. AF_12/2015</v>
          </cell>
          <cell r="C5972" t="str">
            <v>H</v>
          </cell>
          <cell r="D5972" t="str">
            <v>ATRIBUÍDO SÃO PAULO</v>
          </cell>
          <cell r="E5972">
            <v>52.68</v>
          </cell>
        </row>
        <row r="5973">
          <cell r="A5973">
            <v>92241</v>
          </cell>
          <cell r="B5973" t="str">
            <v>CAMINHÃO DE TRANSPORTE DE MATERIAL ASFÁLTICO 20.000 L, COM CAVALO MECÂNICO DE CAPACIDADE MÁXIMA DE TRAÇÃO COMBINADO DE 45.000 KG, POTÊNCIA 330 CV, INCLUSIVE TANQUE DE ASFALTO COM MAÇARICO - MATERIAIS NA OPERAÇÃO. AF_12/2015</v>
          </cell>
          <cell r="C5973" t="str">
            <v>H</v>
          </cell>
          <cell r="D5973" t="str">
            <v>COLETADO</v>
          </cell>
          <cell r="E5973">
            <v>289.82</v>
          </cell>
        </row>
        <row r="5974">
          <cell r="A5974">
            <v>92712</v>
          </cell>
          <cell r="B5974" t="str">
            <v>APARELHO PARA CORTE E SOLDA OXI-ACETILENO SOBRE RODAS, INCLUSIVE CILINDROS E MAÇARICOS - DEPRECIAÇÃO. AF_05/2023</v>
          </cell>
          <cell r="C5974" t="str">
            <v>H</v>
          </cell>
          <cell r="D5974" t="str">
            <v>COEFICIENTE DE REPRESENTATIVIDADE</v>
          </cell>
          <cell r="E5974">
            <v>0.14</v>
          </cell>
        </row>
        <row r="5975">
          <cell r="A5975">
            <v>92713</v>
          </cell>
          <cell r="B5975" t="str">
            <v>APARELHO PARA CORTE E SOLDA OXI-ACETILENO SOBRE RODAS, INCLUSIVE CILINDROS E MAÇARICOS - JUROS. AF_05/2023</v>
          </cell>
          <cell r="C5975" t="str">
            <v>H</v>
          </cell>
          <cell r="D5975" t="str">
            <v>COEFICIENTE DE REPRESENTATIVIDADE</v>
          </cell>
          <cell r="E5975">
            <v>0.03</v>
          </cell>
        </row>
        <row r="5976">
          <cell r="A5976">
            <v>92714</v>
          </cell>
          <cell r="B5976" t="str">
            <v>APARELHO PARA CORTE E SOLDA OXI-ACETILENO SOBRE RODAS, INCLUSIVE CILINDROS E MAÇARICOS - MANUTENÇÃO. AF_05/2023</v>
          </cell>
          <cell r="C5976" t="str">
            <v>H</v>
          </cell>
          <cell r="D5976" t="str">
            <v>COEFICIENTE DE REPRESENTATIVIDADE</v>
          </cell>
          <cell r="E5976">
            <v>0.19</v>
          </cell>
        </row>
        <row r="5977">
          <cell r="A5977">
            <v>92715</v>
          </cell>
          <cell r="B5977" t="str">
            <v>APARELHO PARA CORTE E SOLDA OXI-ACETILENO SOBRE RODAS, INCLUSIVE CILINDROS E MAÇARICOS - MATERIAIS NA OPERAÇÃO. AF_05/2023</v>
          </cell>
          <cell r="C5977" t="str">
            <v>H</v>
          </cell>
          <cell r="D5977" t="str">
            <v>ATRIBUÍDO SÃO PAULO</v>
          </cell>
          <cell r="E5977">
            <v>81.77</v>
          </cell>
        </row>
        <row r="5978">
          <cell r="A5978">
            <v>92956</v>
          </cell>
          <cell r="B5978" t="str">
            <v>MÁQUINA EXTRUSORA DE CONCRETO PARA GUIAS E SARJETAS, MOTOR A DIESEL, POTÊNCIA 14 CV - DEPRECIAÇÃO. AF_12/2015</v>
          </cell>
          <cell r="C5978" t="str">
            <v>H</v>
          </cell>
          <cell r="D5978" t="str">
            <v>ATRIBUÍDO SÃO PAULO</v>
          </cell>
          <cell r="E5978">
            <v>4.3</v>
          </cell>
        </row>
        <row r="5979">
          <cell r="A5979">
            <v>92957</v>
          </cell>
          <cell r="B5979" t="str">
            <v>MÁQUINA EXTRUSORA DE CONCRETO PARA GUIAS E SARJETAS, MOTOR A DIESEL, POTÊNCIA 14 CV - JUROS. AF_12/2015</v>
          </cell>
          <cell r="C5979" t="str">
            <v>H</v>
          </cell>
          <cell r="D5979" t="str">
            <v>ATRIBUÍDO SÃO PAULO</v>
          </cell>
          <cell r="E5979">
            <v>0.99</v>
          </cell>
        </row>
        <row r="5980">
          <cell r="A5980">
            <v>92958</v>
          </cell>
          <cell r="B5980" t="str">
            <v>MÁQUINA EXTRUSORA DE CONCRETO PARA GUIAS E SARJETAS, MOTOR A DIESEL, POTÊNCIA 14 CV - MANUTENÇÃO. AF_12/2015</v>
          </cell>
          <cell r="C5980" t="str">
            <v>H</v>
          </cell>
          <cell r="D5980" t="str">
            <v>ATRIBUÍDO SÃO PAULO</v>
          </cell>
          <cell r="E5980">
            <v>4.71</v>
          </cell>
        </row>
        <row r="5981">
          <cell r="A5981">
            <v>92959</v>
          </cell>
          <cell r="B5981" t="str">
            <v>MÁQUINA EXTRUSORA DE CONCRETO PARA GUIAS E SARJETAS, MOTOR A DIESEL, POTÊNCIA 14 CV - MATERIAIS NA OPERAÇÃO. AF_12/2015</v>
          </cell>
          <cell r="C5981" t="str">
            <v>H</v>
          </cell>
          <cell r="D5981" t="str">
            <v>COLETADO</v>
          </cell>
          <cell r="E5981">
            <v>9.73</v>
          </cell>
        </row>
        <row r="5982">
          <cell r="A5982">
            <v>92963</v>
          </cell>
          <cell r="B5982" t="str">
            <v>MARTELO PERFURADOR PNEUMÁTICO MANUAL, HASTE 25 X 75 MM, 21 KG - DEPRECIAÇÃO. AF_12/2015</v>
          </cell>
          <cell r="C5982" t="str">
            <v>H</v>
          </cell>
          <cell r="D5982" t="str">
            <v>COEFICIENTE DE REPRESENTATIVIDADE</v>
          </cell>
          <cell r="E5982">
            <v>1.31</v>
          </cell>
        </row>
        <row r="5983">
          <cell r="A5983">
            <v>92964</v>
          </cell>
          <cell r="B5983" t="str">
            <v>MARTELO PERFURADOR PNEUMÁTICO MANUAL, HASTE 25 X 75 MM, 21 KG - JUROS. AF_12/2015</v>
          </cell>
          <cell r="C5983" t="str">
            <v>H</v>
          </cell>
          <cell r="D5983" t="str">
            <v>COEFICIENTE DE REPRESENTATIVIDADE</v>
          </cell>
          <cell r="E5983">
            <v>0.3</v>
          </cell>
        </row>
        <row r="5984">
          <cell r="A5984">
            <v>92965</v>
          </cell>
          <cell r="B5984" t="str">
            <v>MARTELO PERFURADOR PNEUMÁTICO MANUAL, HASTE 25 X 75 MM, 21 KG - MANUTENÇÃO. AF_12/2015</v>
          </cell>
          <cell r="C5984" t="str">
            <v>H</v>
          </cell>
          <cell r="D5984" t="str">
            <v>COEFICIENTE DE REPRESENTATIVIDADE</v>
          </cell>
          <cell r="E5984">
            <v>1.63</v>
          </cell>
        </row>
        <row r="5985">
          <cell r="A5985">
            <v>93220</v>
          </cell>
          <cell r="B5985" t="str">
            <v>PERFURATRIZ COM TORRE METÁLICA PARA EXECUÇÃO DE ESTACA HÉLICE CONTÍNUA, PROFUNDIDADE MÁXIMA DE 32 M, DIÂMETRO MÁXIMO DE 1000 MM, POTÊNCIA INSTALADA DE 350 HP, MESA ROTATIVA COM TORQUE MÁXIMO DE 263 KNM - DEPRECIAÇÃO. AF_01/2016</v>
          </cell>
          <cell r="C5985" t="str">
            <v>H</v>
          </cell>
          <cell r="D5985" t="str">
            <v>COEFICIENTE DE REPRESENTATIVIDADE</v>
          </cell>
          <cell r="E5985">
            <v>342.69</v>
          </cell>
        </row>
        <row r="5986">
          <cell r="A5986">
            <v>93221</v>
          </cell>
          <cell r="B5986" t="str">
            <v>PERFURATRIZ COM TORRE METÁLICA PARA EXECUÇÃO DE ESTACA HÉLICE CONTÍNUA, PROFUNDIDADE MÁXIMA DE 32 M, DIÂMETRO MÁXIMO DE 1000 MM, POTÊNCIA INSTALADA DE 350 HP, MESA ROTATIVA COM TORQUE MÁXIMO DE 263 KNM - JUROS. AF_01/2016</v>
          </cell>
          <cell r="C5986" t="str">
            <v>H</v>
          </cell>
          <cell r="D5986" t="str">
            <v>COEFICIENTE DE REPRESENTATIVIDADE</v>
          </cell>
          <cell r="E5986">
            <v>91.94</v>
          </cell>
        </row>
        <row r="5987">
          <cell r="A5987">
            <v>93222</v>
          </cell>
          <cell r="B5987" t="str">
            <v>PERFURATRIZ COM TORRE METÁLICA PARA EXECUÇÃO DE ESTACA HÉLICE CONTÍNUA, PROFUNDIDADE MÁXIMA DE 32 M, DIÂMETRO MÁXIMO DE 1000 MM, POTÊNCIA INSTALADA DE 350 HP, MESA ROTATIVA COM TORQUE MÁXIMO DE 263 KNM - MANUTENÇÃO. AF_01/2016</v>
          </cell>
          <cell r="C5987" t="str">
            <v>H</v>
          </cell>
          <cell r="D5987" t="str">
            <v>COEFICIENTE DE REPRESENTATIVIDADE</v>
          </cell>
          <cell r="E5987">
            <v>428.85</v>
          </cell>
        </row>
        <row r="5988">
          <cell r="A5988">
            <v>93223</v>
          </cell>
          <cell r="B5988" t="str">
            <v>PERFURATRIZ COM TORRE METÁLICA PARA EXECUÇÃO DE ESTACA HÉLICE CONTÍNUA, PROFUNDIDADE MÁXIMA DE 32 M, DIÂMETRO MÁXIMO DE 1000 MM, POTÊNCIA INSTALADA DE 350 HP, MESA ROTATIVA COM TORQUE MÁXIMO DE 263 KNM  MATERIAIS NA OPERAÇÃO. AF_01/2016</v>
          </cell>
          <cell r="C5988" t="str">
            <v>H</v>
          </cell>
          <cell r="D5988" t="str">
            <v>COLETADO</v>
          </cell>
          <cell r="E5988">
            <v>163.97</v>
          </cell>
        </row>
        <row r="5989">
          <cell r="A5989">
            <v>93229</v>
          </cell>
          <cell r="B5989" t="str">
            <v>BETONEIRA CAPACIDADE NOMINAL 400 L, CAPACIDADE DE MISTURA 310 L, MOTOR A GASOLINA POTÊNCIA 5,5 CV, SEM CARREGADOR - DEPRECIAÇÃO. AF_02/2016</v>
          </cell>
          <cell r="C5989" t="str">
            <v>H</v>
          </cell>
          <cell r="D5989" t="str">
            <v>COEFICIENTE DE REPRESENTATIVIDADE</v>
          </cell>
          <cell r="E5989">
            <v>0.47</v>
          </cell>
        </row>
        <row r="5990">
          <cell r="A5990">
            <v>93230</v>
          </cell>
          <cell r="B5990" t="str">
            <v>BETONEIRA CAPACIDADE NOMINAL 400 L, CAPACIDADE DE MISTURA 310 L, MOTOR A GASOLINA POTÊNCIA 5,5 CV, SEM CARREGADOR - JUROS. AF_02/2016</v>
          </cell>
          <cell r="C5990" t="str">
            <v>H</v>
          </cell>
          <cell r="D5990" t="str">
            <v>COEFICIENTE DE REPRESENTATIVIDADE</v>
          </cell>
          <cell r="E5990">
            <v>0.1</v>
          </cell>
        </row>
        <row r="5991">
          <cell r="A5991">
            <v>93231</v>
          </cell>
          <cell r="B5991" t="str">
            <v>BETONEIRA CAPACIDADE NOMINAL 400 L, CAPACIDADE DE MISTURA 310 L, MOTOR A GASOLINA POTÊNCIA 5,5 CV, SEM CARREGADOR - MANUTENÇÃO. AF_02/2016</v>
          </cell>
          <cell r="C5991" t="str">
            <v>H</v>
          </cell>
          <cell r="D5991" t="str">
            <v>COEFICIENTE DE REPRESENTATIVIDADE</v>
          </cell>
          <cell r="E5991">
            <v>0.59</v>
          </cell>
        </row>
        <row r="5992">
          <cell r="A5992">
            <v>93232</v>
          </cell>
          <cell r="B5992" t="str">
            <v>BETONEIRA CAPACIDADE NOMINAL 400 L, CAPACIDADE DE MISTURA 310 L, MOTOR A GASOLINA POTÊNCIA 5,5 CV, SEM CARREGADOR - MATERIAIS NA OPERAÇÃO. AF_02/2016</v>
          </cell>
          <cell r="C5992" t="str">
            <v>H</v>
          </cell>
          <cell r="D5992" t="str">
            <v>COLETADO</v>
          </cell>
          <cell r="E5992">
            <v>4.38</v>
          </cell>
        </row>
        <row r="5993">
          <cell r="A5993">
            <v>93235</v>
          </cell>
          <cell r="B5993" t="str">
            <v>GRUPO GERADOR ESTACIONÁRIO, MOTOR DIESEL POTÊNCIA 170 KVA - JUROS. AF_02/2016</v>
          </cell>
          <cell r="C5993" t="str">
            <v>H</v>
          </cell>
          <cell r="D5993" t="str">
            <v>COEFICIENTE DE REPRESENTATIVIDADE</v>
          </cell>
          <cell r="E5993">
            <v>2.5</v>
          </cell>
        </row>
        <row r="5994">
          <cell r="A5994">
            <v>93238</v>
          </cell>
          <cell r="B5994" t="str">
            <v>ROLO COMPACTADOR VIBRATÓRIO REBOCÁVEL, CILINDRO DE AÇO LISO, POTÊNCIA DE TRAÇÃO DE 65 CV, PESO 4,7 T, IMPACTO DINÂMICO 18,3 T, LARGURA DE TRABALHO 1,67 M - JUROS. AF_02/2016</v>
          </cell>
          <cell r="C5994" t="str">
            <v>H</v>
          </cell>
          <cell r="D5994" t="str">
            <v>ATRIBUÍDO SÃO PAULO</v>
          </cell>
          <cell r="E5994">
            <v>2.59</v>
          </cell>
        </row>
        <row r="5995">
          <cell r="A5995">
            <v>93239</v>
          </cell>
          <cell r="B5995" t="str">
            <v>ROLO COMPACTADOR VIBRATÓRIO PÉ DE CARNEIRO, OPERADO POR CONTROLE REMOTO, POTÊNCIA 12,5 KW, PESO OPERACIONAL 1,675 T, LARGURA DE TRABALHO 0,85 M - JUROS. AF_02/2016</v>
          </cell>
          <cell r="C5995" t="str">
            <v>H</v>
          </cell>
          <cell r="D5995" t="str">
            <v>ATRIBUÍDO SÃO PAULO</v>
          </cell>
          <cell r="E5995">
            <v>11.75</v>
          </cell>
        </row>
        <row r="5996">
          <cell r="A5996">
            <v>93240</v>
          </cell>
          <cell r="B5996" t="str">
            <v>ROLO COMPACTADOR VIBRATÓRIO PÉ DE CARNEIRO, OPERADO POR CONTROLE REMOTO, POTÊNCIA 12,5 KW, PESO OPERACIONAL 1,675 T, LARGURA DE TRABALHO 0,85 M - MATERIAIS NA OPERAÇÃO. AF_02/2016</v>
          </cell>
          <cell r="C5996" t="str">
            <v>H</v>
          </cell>
          <cell r="D5996" t="str">
            <v>COLETADO</v>
          </cell>
          <cell r="E5996">
            <v>12.56</v>
          </cell>
        </row>
        <row r="5997">
          <cell r="A5997">
            <v>93267</v>
          </cell>
          <cell r="B5997" t="str">
            <v>GRUA ASCENCIONAL, LANÇA DE 30 M, CAPACIDADE DE 1,0 T A 30 M, ALTURA ATÉ 39 M   DEPRECIAÇÃO. AF_05/2023</v>
          </cell>
          <cell r="C5997" t="str">
            <v>H</v>
          </cell>
          <cell r="D5997" t="str">
            <v>ATRIBUÍDO SÃO PAULO</v>
          </cell>
          <cell r="E5997">
            <v>28.78</v>
          </cell>
        </row>
        <row r="5998">
          <cell r="A5998">
            <v>93269</v>
          </cell>
          <cell r="B5998" t="str">
            <v>GRUA ASCENCIONAL, LANÇA DE 30 M, CAPACIDADE DE 1,0 T A 30 M, ALTURA ATÉ 39 M   JUROS. AF_05/2023</v>
          </cell>
          <cell r="C5998" t="str">
            <v>H</v>
          </cell>
          <cell r="D5998" t="str">
            <v>ATRIBUÍDO SÃO PAULO</v>
          </cell>
          <cell r="E5998">
            <v>9.71</v>
          </cell>
        </row>
        <row r="5999">
          <cell r="A5999">
            <v>93270</v>
          </cell>
          <cell r="B5999" t="str">
            <v>GRUA ASCENCIONAL, LANÇA DE 30 M, CAPACIDADE DE 1,0 T A 30 M, ALTURA ATÉ 39 M   MANUTENÇÃO. AF_05/2023</v>
          </cell>
          <cell r="C5999" t="str">
            <v>H</v>
          </cell>
          <cell r="D5999" t="str">
            <v>ATRIBUÍDO SÃO PAULO</v>
          </cell>
          <cell r="E5999">
            <v>28.78</v>
          </cell>
        </row>
        <row r="6000">
          <cell r="A6000">
            <v>93271</v>
          </cell>
          <cell r="B6000" t="str">
            <v>GRUA ASCENCIONAL, LANÇA DE 30 M, CAPACIDADE DE 1,0 T A 30 M, ALTURA ATÉ 39 M   MATERIAIS NA OPERAÇÃO. AF_05/2023</v>
          </cell>
          <cell r="C6000" t="str">
            <v>H</v>
          </cell>
          <cell r="D6000" t="str">
            <v>COEFICIENTE DE REPRESENTATIVIDADE</v>
          </cell>
          <cell r="E6000">
            <v>8.97</v>
          </cell>
        </row>
        <row r="6001">
          <cell r="A6001">
            <v>93277</v>
          </cell>
          <cell r="B6001" t="str">
            <v>GUINCHO ELÉTRICO DE COLUNA, CAPACIDADE 400 KG, COM MOTO FREIO, MOTOR TRIFÁSICO DE 1,25 CV - DEPRECIAÇÃO. AF_03/2016</v>
          </cell>
          <cell r="C6001" t="str">
            <v>H</v>
          </cell>
          <cell r="D6001" t="str">
            <v>COEFICIENTE DE REPRESENTATIVIDADE</v>
          </cell>
          <cell r="E6001">
            <v>0.42</v>
          </cell>
        </row>
        <row r="6002">
          <cell r="A6002">
            <v>93278</v>
          </cell>
          <cell r="B6002" t="str">
            <v>GUINCHO ELÉTRICO DE COLUNA, CAPACIDADE 400 KG, COM MOTO FREIO, MOTOR TRIFÁSICO DE 1,25 CV - JUROS. AF_03/2016</v>
          </cell>
          <cell r="C6002" t="str">
            <v>H</v>
          </cell>
          <cell r="D6002" t="str">
            <v>COEFICIENTE DE REPRESENTATIVIDADE</v>
          </cell>
          <cell r="E6002">
            <v>0.09</v>
          </cell>
        </row>
        <row r="6003">
          <cell r="A6003">
            <v>93279</v>
          </cell>
          <cell r="B6003" t="str">
            <v>GUINCHO ELÉTRICO DE COLUNA, CAPACIDADE 400 KG, COM MOTO FREIO, MOTOR TRIFÁSICO DE 1,25 CV - MANUTENÇÃO. AF_03/2016</v>
          </cell>
          <cell r="C6003" t="str">
            <v>H</v>
          </cell>
          <cell r="D6003" t="str">
            <v>COEFICIENTE DE REPRESENTATIVIDADE</v>
          </cell>
          <cell r="E6003">
            <v>0.39</v>
          </cell>
        </row>
        <row r="6004">
          <cell r="A6004">
            <v>93280</v>
          </cell>
          <cell r="B6004" t="str">
            <v>GUINCHO ELÉTRICO DE COLUNA, CAPACIDADE 400 KG, COM MOTO FREIO, MOTOR TRIFÁSICO DE 1,25 CV - MATERIAIS NA OPERAÇÃO. AF_03/2016</v>
          </cell>
          <cell r="C6004" t="str">
            <v>H</v>
          </cell>
          <cell r="D6004" t="str">
            <v>COEFICIENTE DE REPRESENTATIVIDADE</v>
          </cell>
          <cell r="E6004">
            <v>0.74</v>
          </cell>
        </row>
        <row r="6005">
          <cell r="A6005">
            <v>93283</v>
          </cell>
          <cell r="B6005" t="str">
            <v>GUINDASTE HIDRÁULICO AUTOPROPELIDO, COM LANÇA TELESCÓPICA 40 M, CAPACIDADE MÁXIMA 60 T, POTÊNCIA 260 KW - DEPRECIAÇÃO. AF_03/2016</v>
          </cell>
          <cell r="C6005" t="str">
            <v>H</v>
          </cell>
          <cell r="D6005" t="str">
            <v>ATRIBUÍDO SÃO PAULO</v>
          </cell>
          <cell r="E6005">
            <v>96.78</v>
          </cell>
        </row>
        <row r="6006">
          <cell r="A6006">
            <v>93284</v>
          </cell>
          <cell r="B6006" t="str">
            <v>GUINDASTE HIDRÁULICO AUTOPROPELIDO, COM LANÇA TELESCÓPICA 40 M, CAPACIDADE MÁXIMA 60 T, POTÊNCIA 260 KW - JUROS. AF_03/2016</v>
          </cell>
          <cell r="C6006" t="str">
            <v>H</v>
          </cell>
          <cell r="D6006" t="str">
            <v>ATRIBUÍDO SÃO PAULO</v>
          </cell>
          <cell r="E6006">
            <v>34.11</v>
          </cell>
        </row>
        <row r="6007">
          <cell r="A6007">
            <v>93285</v>
          </cell>
          <cell r="B6007" t="str">
            <v>GUINDASTE HIDRÁULICO AUTOPROPELIDO, COM LANÇA TELESCÓPICA 40 M, CAPACIDADE MÁXIMA 60 T, POTÊNCIA 260 KW - MANUTENÇÃO. AF_03/2016</v>
          </cell>
          <cell r="C6007" t="str">
            <v>H</v>
          </cell>
          <cell r="D6007" t="str">
            <v>ATRIBUÍDO SÃO PAULO</v>
          </cell>
          <cell r="E6007">
            <v>155.57</v>
          </cell>
        </row>
        <row r="6008">
          <cell r="A6008">
            <v>93286</v>
          </cell>
          <cell r="B6008" t="str">
            <v>GUINDASTE HIDRÁULICO AUTOPROPELIDO, COM LANÇA TELESCÓPICA 40 M, CAPACIDADE MÁXIMA 60 T, POTÊNCIA 260 KW - MATERIAIS NA OPERAÇÃO. AF_03/2016</v>
          </cell>
          <cell r="C6008" t="str">
            <v>H</v>
          </cell>
          <cell r="D6008" t="str">
            <v>COEFICIENTE DE REPRESENTATIVIDADE</v>
          </cell>
          <cell r="E6008">
            <v>12.48</v>
          </cell>
        </row>
        <row r="6009">
          <cell r="A6009">
            <v>93296</v>
          </cell>
          <cell r="B6009" t="str">
            <v>GUINDASTE HIDRÁULICO AUTOPROPELIDO, COM LANÇA TELESCÓPICA 40 M, CAPACIDADE MÁXIMA 60 T, POTÊNCIA 260 KW - IMPOSTOS E SEGUROS. AF_03/2016</v>
          </cell>
          <cell r="C6009" t="str">
            <v>H</v>
          </cell>
          <cell r="D6009" t="str">
            <v>ATRIBUÍDO SÃO PAULO</v>
          </cell>
          <cell r="E6009">
            <v>13.79</v>
          </cell>
        </row>
        <row r="6010">
          <cell r="A6010">
            <v>93397</v>
          </cell>
          <cell r="B6010" t="str">
            <v>GUINDAUTO HIDRÁULICO, CAPACIDADE MÁXIMA DE CARGA 3300 KG, MOMENTO MÁXIMO DE CARGA 5,8 TM, ALCANCE MÁXIMO HORIZONTAL 7,60 M, INCLUSIVE CAMINHÃO TOCO PBT 16.000 KG, POTÊNCIA DE 189 CV - DEPRECIAÇÃO. AF_03/2016</v>
          </cell>
          <cell r="C6010" t="str">
            <v>H</v>
          </cell>
          <cell r="D6010" t="str">
            <v>ATRIBUÍDO SÃO PAULO</v>
          </cell>
          <cell r="E6010">
            <v>25.7</v>
          </cell>
        </row>
        <row r="6011">
          <cell r="A6011">
            <v>93398</v>
          </cell>
          <cell r="B6011" t="str">
            <v>GUINDAUTO HIDRÁULICO, CAPACIDADE MÁXIMA DE CARGA 3300 KG, MOMENTO MÁXIMO DE CARGA 5,8 TM, ALCANCE MÁXIMO HORIZONTAL 7,60 M, INCLUSIVE CAMINHÃO TOCO PBT 16.000 KG, POTÊNCIA DE 189 CV - JUROS. AF_03/2016</v>
          </cell>
          <cell r="C6011" t="str">
            <v>H</v>
          </cell>
          <cell r="D6011" t="str">
            <v>ATRIBUÍDO SÃO PAULO</v>
          </cell>
          <cell r="E6011">
            <v>9.74</v>
          </cell>
        </row>
        <row r="6012">
          <cell r="A6012">
            <v>93399</v>
          </cell>
          <cell r="B6012" t="str">
            <v>GUINDAUTO HIDRÁULICO, CAPACIDADE MÁXIMA DE CARGA 3300 KG, MOMENTO MÁXIMO DE CARGA 5,8 TM, ALCANCE MÁXIMO HORIZONTAL 7,60 M, INCLUSIVE CAMINHÃO TOCO PBT 16.000 KG, POTÊNCIA DE 189 CV  IMPOSTOS E SEGUROS. AF_03/2016</v>
          </cell>
          <cell r="C6012" t="str">
            <v>H</v>
          </cell>
          <cell r="D6012" t="str">
            <v>ATRIBUÍDO SÃO PAULO</v>
          </cell>
          <cell r="E6012">
            <v>3.93</v>
          </cell>
        </row>
        <row r="6013">
          <cell r="A6013">
            <v>93400</v>
          </cell>
          <cell r="B6013" t="str">
            <v>GUINDAUTO HIDRÁULICO, CAPACIDADE MÁXIMA DE CARGA 3300 KG, MOMENTO MÁXIMO DE CARGA 5,8 TM, ALCANCE MÁXIMO HORIZONTAL 7,60 M, INCLUSIVE CAMINHÃO TOCO PBT 16.000 KG, POTÊNCIA DE 189 CV - MANUTENÇÃO. AF_03/2016</v>
          </cell>
          <cell r="C6013" t="str">
            <v>H</v>
          </cell>
          <cell r="D6013" t="str">
            <v>ATRIBUÍDO SÃO PAULO</v>
          </cell>
          <cell r="E6013">
            <v>44.78</v>
          </cell>
        </row>
        <row r="6014">
          <cell r="A6014">
            <v>93401</v>
          </cell>
          <cell r="B6014" t="str">
            <v>GUINDAUTO HIDRÁULICO, CAPACIDADE MÁXIMA DE CARGA 3300 KG, MOMENTO MÁXIMO DE CARGA 5,8 TM, ALCANCE MÁXIMO HORIZONTAL 7,60 M, INCLUSIVE CAMINHÃO TOCO PBT 16.000 KG, POTÊNCIA DE 189 CV - MATERIAIS NA OPERAÇÃO. AF_03/2016</v>
          </cell>
          <cell r="C6014" t="str">
            <v>H</v>
          </cell>
          <cell r="D6014" t="str">
            <v>COLETADO</v>
          </cell>
          <cell r="E6014">
            <v>165.98</v>
          </cell>
        </row>
        <row r="6015">
          <cell r="A6015">
            <v>93404</v>
          </cell>
          <cell r="B6015" t="str">
            <v>MÁQUINA JATO DE PRESSAO PORTÁTIL, CAMARA DE 1 SAIDA, CAPACIDADE 280 L, DIAMETRO 670 MM, BICO DE JATO CURTO VENTURI DE 5/16 , MANGUEIRA DE 1 COM COMPRESSOR DE AR REBOCÁVEL 189 PCM E MOTOR DIESEL 63 CV - DEPRECIAÇÃO. AF_05/2023</v>
          </cell>
          <cell r="C6015" t="str">
            <v>H</v>
          </cell>
          <cell r="D6015" t="str">
            <v>ATRIBUÍDO SÃO PAULO</v>
          </cell>
          <cell r="E6015">
            <v>6.87</v>
          </cell>
        </row>
        <row r="6016">
          <cell r="A6016">
            <v>93405</v>
          </cell>
          <cell r="B6016" t="str">
            <v>MÁQUINA JATO DE PRESSAO PORTÁTIL, CAMARA DE 1 SAIDA, CAPACIDADE 280 L, DIAMETRO 670 MM, BICO DE JATO CURTO VENTURI DE 5/16 , MANGUEIRA DE 1 COM COMPRESSOR DE AR REBOCÁVEL 189 PCM E MOTOR DIESEL 63 CV - JUROS. AF_05/2023</v>
          </cell>
          <cell r="C6016" t="str">
            <v>H</v>
          </cell>
          <cell r="D6016" t="str">
            <v>ATRIBUÍDO SÃO PAULO</v>
          </cell>
          <cell r="E6016">
            <v>1.87</v>
          </cell>
        </row>
        <row r="6017">
          <cell r="A6017">
            <v>93406</v>
          </cell>
          <cell r="B6017" t="str">
            <v>MÁQUINA JATO DE PRESSAO PORTÁTIL, CAMARA DE 1 SAIDA, CAPACIDADE 280 L, DIAMETRO 670 MM, BICO DE JATO CURTO VENTURI DE 5/16 , MANGUEIRA DE 1 COM COMPRESSOR DE AR REBOCÁVEL 189 PCM E MOTOR DIESEL 63 CV - MANUTENÇÃO. AF_05/2023</v>
          </cell>
          <cell r="C6017" t="str">
            <v>H</v>
          </cell>
          <cell r="D6017" t="str">
            <v>ATRIBUÍDO SÃO PAULO</v>
          </cell>
          <cell r="E6017">
            <v>9.09</v>
          </cell>
        </row>
        <row r="6018">
          <cell r="A6018">
            <v>93407</v>
          </cell>
          <cell r="B6018" t="str">
            <v>MÁQUINA JATO DE PRESSAO PORTÁTIL, CAMARA DE 1 SAIDA, CAPACIDADE 280 L, DIAMETRO 670 MM, BICO DE JATO CURTO VENTURI DE 5/16 , MANGUEIRA DE 1 COM COMPRESSOR DE AR REBOCÁVEL 189 PCM E MOTOR DIESEL 63 CV - MATERIAIS NA OPERAÇÃO. AF_05/2023</v>
          </cell>
          <cell r="C6018" t="str">
            <v>H</v>
          </cell>
          <cell r="D6018" t="str">
            <v>COLETADO</v>
          </cell>
          <cell r="E6018">
            <v>49.5</v>
          </cell>
        </row>
        <row r="6019">
          <cell r="A6019">
            <v>93411</v>
          </cell>
          <cell r="B6019" t="str">
            <v>GERADOR PORTÁTIL MONOFÁSICO, POTÊNCIA 5500 VA, MOTOR A GASOLINA, POTÊNCIA DO MOTOR 13 CV - DEPRECIAÇÃO. AF_03/2016</v>
          </cell>
          <cell r="C6019" t="str">
            <v>H</v>
          </cell>
          <cell r="D6019" t="str">
            <v>COEFICIENTE DE REPRESENTATIVIDADE</v>
          </cell>
          <cell r="E6019">
            <v>0.34</v>
          </cell>
        </row>
        <row r="6020">
          <cell r="A6020">
            <v>93412</v>
          </cell>
          <cell r="B6020" t="str">
            <v>GERADOR PORTÁTIL MONOFÁSICO, POTÊNCIA 5500 VA, MOTOR A GASOLINA, POTÊNCIA DO MOTOR 13 CV - JUROS. AF_03/2016</v>
          </cell>
          <cell r="C6020" t="str">
            <v>H</v>
          </cell>
          <cell r="D6020" t="str">
            <v>COEFICIENTE DE REPRESENTATIVIDADE</v>
          </cell>
          <cell r="E6020">
            <v>0.12</v>
          </cell>
        </row>
        <row r="6021">
          <cell r="A6021">
            <v>93413</v>
          </cell>
          <cell r="B6021" t="str">
            <v>GERADOR PORTÁTIL MONOFÁSICO, POTÊNCIA 5500 VA, MOTOR A GASOLINA, POTÊNCIA DO MOTOR 13 CV - MANUTENÇÃO. AF_03/2016</v>
          </cell>
          <cell r="C6021" t="str">
            <v>H</v>
          </cell>
          <cell r="D6021" t="str">
            <v>COEFICIENTE DE REPRESENTATIVIDADE</v>
          </cell>
          <cell r="E6021">
            <v>0.3</v>
          </cell>
        </row>
        <row r="6022">
          <cell r="A6022">
            <v>93414</v>
          </cell>
          <cell r="B6022" t="str">
            <v>GERADOR PORTÁTIL MONOFÁSICO, POTÊNCIA 5500 VA, MOTOR A GASOLINA, POTÊNCIA DO MOTOR 13 CV - MATERIAIS NA OPERAÇÃO. AF_03/2016</v>
          </cell>
          <cell r="C6022" t="str">
            <v>H</v>
          </cell>
          <cell r="D6022" t="str">
            <v>COLETADO</v>
          </cell>
          <cell r="E6022">
            <v>14.16</v>
          </cell>
        </row>
        <row r="6023">
          <cell r="A6023">
            <v>93417</v>
          </cell>
          <cell r="B6023" t="str">
            <v>GRUPO GERADOR REBOCÁVEL, POTÊNCIA 66 KVA, MOTOR A DIESEL - DEPRECIAÇÃO. AF_03/2016</v>
          </cell>
          <cell r="C6023" t="str">
            <v>H</v>
          </cell>
          <cell r="D6023" t="str">
            <v>COEFICIENTE DE REPRESENTATIVIDADE</v>
          </cell>
          <cell r="E6023">
            <v>4.46</v>
          </cell>
        </row>
        <row r="6024">
          <cell r="A6024">
            <v>93418</v>
          </cell>
          <cell r="B6024" t="str">
            <v>GRUPO GERADOR REBOCÁVEL, POTÊNCIA 66 KVA, MOTOR A DIESEL - JUROS. AF_03/2016</v>
          </cell>
          <cell r="C6024" t="str">
            <v>H</v>
          </cell>
          <cell r="D6024" t="str">
            <v>COEFICIENTE DE REPRESENTATIVIDADE</v>
          </cell>
          <cell r="E6024">
            <v>1.57</v>
          </cell>
        </row>
        <row r="6025">
          <cell r="A6025">
            <v>93419</v>
          </cell>
          <cell r="B6025" t="str">
            <v>GRUPO GERADOR REBOCÁVEL, POTÊNCIA 66 KVA, MOTOR A DIESEL - MANUTENÇÃO. AF_03/2016</v>
          </cell>
          <cell r="C6025" t="str">
            <v>H</v>
          </cell>
          <cell r="D6025" t="str">
            <v>COEFICIENTE DE REPRESENTATIVIDADE</v>
          </cell>
          <cell r="E6025">
            <v>3.98</v>
          </cell>
        </row>
        <row r="6026">
          <cell r="A6026">
            <v>93420</v>
          </cell>
          <cell r="B6026" t="str">
            <v>GRUPO GERADOR REBOCÁVEL, POTÊNCIA 66 KVA, MOTOR A DIESEL - MATERIAIS NA OPERAÇÃO. AF_03/2016</v>
          </cell>
          <cell r="C6026" t="str">
            <v>H</v>
          </cell>
          <cell r="D6026" t="str">
            <v>COLETADO</v>
          </cell>
          <cell r="E6026">
            <v>70.39</v>
          </cell>
        </row>
        <row r="6027">
          <cell r="A6027">
            <v>93423</v>
          </cell>
          <cell r="B6027" t="str">
            <v>GRUPO GERADOR ESTACIONÁRIO, POTÊNCIA 150 KVA, MOTOR A DIESEL- DEPRECIAÇÃO. AF_03/2016</v>
          </cell>
          <cell r="C6027" t="str">
            <v>H</v>
          </cell>
          <cell r="D6027" t="str">
            <v>COEFICIENTE DE REPRESENTATIVIDADE</v>
          </cell>
          <cell r="E6027">
            <v>6.32</v>
          </cell>
        </row>
        <row r="6028">
          <cell r="A6028">
            <v>93424</v>
          </cell>
          <cell r="B6028" t="str">
            <v>GRUPO GERADOR ESTACIONÁRIO, POTÊNCIA 150 KVA, MOTOR A DIESEL- JUROS. AF_03/2016</v>
          </cell>
          <cell r="C6028" t="str">
            <v>H</v>
          </cell>
          <cell r="D6028" t="str">
            <v>COEFICIENTE DE REPRESENTATIVIDADE</v>
          </cell>
          <cell r="E6028">
            <v>2.22</v>
          </cell>
        </row>
        <row r="6029">
          <cell r="A6029">
            <v>93425</v>
          </cell>
          <cell r="B6029" t="str">
            <v>GRUPO GERADOR ESTACIONÁRIO, POTÊNCIA 150 KVA, MOTOR A DIESEL- MANUTENÇÃO. AF_03/2016</v>
          </cell>
          <cell r="C6029" t="str">
            <v>H</v>
          </cell>
          <cell r="D6029" t="str">
            <v>COEFICIENTE DE REPRESENTATIVIDADE</v>
          </cell>
          <cell r="E6029">
            <v>5.64</v>
          </cell>
        </row>
        <row r="6030">
          <cell r="A6030">
            <v>93426</v>
          </cell>
          <cell r="B6030" t="str">
            <v>GRUPO GERADOR ESTACIONÁRIO, POTÊNCIA 150 KVA, MOTOR A DIESEL- MATERIAIS NA OPERAÇÃO. AF_03/2016</v>
          </cell>
          <cell r="C6030" t="str">
            <v>H</v>
          </cell>
          <cell r="D6030" t="str">
            <v>COLETADO</v>
          </cell>
          <cell r="E6030">
            <v>168.24</v>
          </cell>
        </row>
        <row r="6031">
          <cell r="A6031">
            <v>93429</v>
          </cell>
          <cell r="B6031" t="str">
            <v>USINA DE MISTURA ASFÁLTICA À QUENTE, TIPO CONTRA FLUXO, PROD 40 A 80 TON/HORA - DEPRECIAÇÃO. AF_05/2023</v>
          </cell>
          <cell r="C6031" t="str">
            <v>H</v>
          </cell>
          <cell r="D6031" t="str">
            <v>ATRIBUÍDO SÃO PAULO</v>
          </cell>
          <cell r="E6031">
            <v>115</v>
          </cell>
        </row>
        <row r="6032">
          <cell r="A6032">
            <v>93430</v>
          </cell>
          <cell r="B6032" t="str">
            <v>USINA DE MISTURA ASFÁLTICA À QUENTE, TIPO CONTRA FLUXO, PROD 40 A 80 TON/HORA - JUROS. AF_05/2023</v>
          </cell>
          <cell r="C6032" t="str">
            <v>H</v>
          </cell>
          <cell r="D6032" t="str">
            <v>ATRIBUÍDO SÃO PAULO</v>
          </cell>
          <cell r="E6032">
            <v>36.34</v>
          </cell>
        </row>
        <row r="6033">
          <cell r="A6033">
            <v>93431</v>
          </cell>
          <cell r="B6033" t="str">
            <v>USINA DE MISTURA ASFÁLTICA À QUENTE, TIPO CONTRA FLUXO, PROD 40 A 80 TON/HORA - MANUTENÇÃO. AF_05/2023</v>
          </cell>
          <cell r="C6033" t="str">
            <v>H</v>
          </cell>
          <cell r="D6033" t="str">
            <v>ATRIBUÍDO SÃO PAULO</v>
          </cell>
          <cell r="E6033">
            <v>138</v>
          </cell>
        </row>
        <row r="6034">
          <cell r="A6034">
            <v>93432</v>
          </cell>
          <cell r="B6034" t="str">
            <v>USINA DE MISTURA ASFÁLTICA À QUENTE, TIPO CONTRA FLUXO, PROD 40 A 80 TON/HORA - MATERIAIS NA OPERAÇÃO. AF_05/2023</v>
          </cell>
          <cell r="C6034" t="str">
            <v>H</v>
          </cell>
          <cell r="D6034" t="str">
            <v>COLETADO</v>
          </cell>
          <cell r="E6034">
            <v>2260.8</v>
          </cell>
        </row>
        <row r="6035">
          <cell r="A6035">
            <v>93435</v>
          </cell>
          <cell r="B6035" t="str">
            <v>USINA DE ASFALTO À FRIO, CAPACIDADE DE 40 A 60 TON/HORA, ELÉTRICA POTÊNCIA 30 CV - DEPRECIAÇÃO. AF_05/2023</v>
          </cell>
          <cell r="C6035" t="str">
            <v>H</v>
          </cell>
          <cell r="D6035" t="str">
            <v>ATRIBUÍDO SÃO PAULO</v>
          </cell>
          <cell r="E6035">
            <v>7.26</v>
          </cell>
        </row>
        <row r="6036">
          <cell r="A6036">
            <v>93436</v>
          </cell>
          <cell r="B6036" t="str">
            <v>USINA DE ASFALTO À FRIO, CAPACIDADE DE 40 A 60 TON/HORA, ELÉTRICA POTÊNCIA 30 CV - JUROS. AF_05/2023</v>
          </cell>
          <cell r="C6036" t="str">
            <v>H</v>
          </cell>
          <cell r="D6036" t="str">
            <v>ATRIBUÍDO SÃO PAULO</v>
          </cell>
          <cell r="E6036">
            <v>2.04</v>
          </cell>
        </row>
        <row r="6037">
          <cell r="A6037">
            <v>93437</v>
          </cell>
          <cell r="B6037" t="str">
            <v>USINA DE ASFALTO À FRIO, CAPACIDADE DE 40 A 60 TON/HORA, ELÉTRICA POTÊNCIA 30 CV - MANUTENÇÃO. AF_05/2023</v>
          </cell>
          <cell r="C6037" t="str">
            <v>H</v>
          </cell>
          <cell r="D6037" t="str">
            <v>ATRIBUÍDO SÃO PAULO</v>
          </cell>
          <cell r="E6037">
            <v>7.26</v>
          </cell>
        </row>
        <row r="6038">
          <cell r="A6038">
            <v>93438</v>
          </cell>
          <cell r="B6038" t="str">
            <v>USINA DE ASFALTO À FRIO, CAPACIDADE DE 40 A 60 TON/HORA, ELÉTRICA POTÊNCIA 30 CV - MATERIAIS NA OPERAÇÃO. AF_05/2023</v>
          </cell>
          <cell r="C6038" t="str">
            <v>H</v>
          </cell>
          <cell r="D6038" t="str">
            <v>COLETADO</v>
          </cell>
          <cell r="E6038">
            <v>117.87</v>
          </cell>
        </row>
        <row r="6039">
          <cell r="A6039">
            <v>95114</v>
          </cell>
          <cell r="B6039" t="str">
            <v>MARTELETE OU ROMPEDOR PNEUMÁTICO MANUAL, 28 KG, COM SILENCIADOR - DEPRECIAÇÃO. AF_07/2016</v>
          </cell>
          <cell r="C6039" t="str">
            <v>H</v>
          </cell>
          <cell r="D6039" t="str">
            <v>COEFICIENTE DE REPRESENTATIVIDADE</v>
          </cell>
          <cell r="E6039">
            <v>1.27</v>
          </cell>
        </row>
        <row r="6040">
          <cell r="A6040">
            <v>95115</v>
          </cell>
          <cell r="B6040" t="str">
            <v>MARTELETE OU ROMPEDOR PNEUMÁTICO MANUAL, 28 KG, COM SILENCIADOR - JUROS. AF_07/2016</v>
          </cell>
          <cell r="C6040" t="str">
            <v>H</v>
          </cell>
          <cell r="D6040" t="str">
            <v>COEFICIENTE DE REPRESENTATIVIDADE</v>
          </cell>
          <cell r="E6040">
            <v>0.29</v>
          </cell>
        </row>
        <row r="6041">
          <cell r="A6041">
            <v>95116</v>
          </cell>
          <cell r="B6041" t="str">
            <v>USINA DE CONCRETO FIXA, CAPACIDADE NOMINAL DE 90 A 120 M3/H, SEM SILO - DEPRECIAÇÃO. AF_07/2016</v>
          </cell>
          <cell r="C6041" t="str">
            <v>H</v>
          </cell>
          <cell r="D6041" t="str">
            <v>ATRIBUÍDO SÃO PAULO</v>
          </cell>
          <cell r="E6041">
            <v>32.55</v>
          </cell>
        </row>
        <row r="6042">
          <cell r="A6042">
            <v>95117</v>
          </cell>
          <cell r="B6042" t="str">
            <v>USINA DE CONCRETO FIXA, CAPACIDADE NOMINAL DE 90 A 120 M3/H, SEM SILO - JUROS. AF_07/2016</v>
          </cell>
          <cell r="C6042" t="str">
            <v>H</v>
          </cell>
          <cell r="D6042" t="str">
            <v>ATRIBUÍDO SÃO PAULO</v>
          </cell>
          <cell r="E6042">
            <v>10.04</v>
          </cell>
        </row>
        <row r="6043">
          <cell r="A6043">
            <v>95118</v>
          </cell>
          <cell r="B6043" t="str">
            <v>USINA MISTURADORA DE SOLOS, CAPACIDADE DE 200 A 500 TON/H, POTENCIA 75KW - DEPRECIAÇÃO. AF_07/2016</v>
          </cell>
          <cell r="C6043" t="str">
            <v>H</v>
          </cell>
          <cell r="D6043" t="str">
            <v>ATRIBUÍDO SÃO PAULO</v>
          </cell>
          <cell r="E6043">
            <v>54.22</v>
          </cell>
        </row>
        <row r="6044">
          <cell r="A6044">
            <v>95119</v>
          </cell>
          <cell r="B6044" t="str">
            <v>USINA MISTURADORA DE SOLOS, CAPACIDADE DE 200 A 500 TON/H, POTENCIA 75KW - JUROS. AF_07/2016</v>
          </cell>
          <cell r="C6044" t="str">
            <v>H</v>
          </cell>
          <cell r="D6044" t="str">
            <v>ATRIBUÍDO SÃO PAULO</v>
          </cell>
          <cell r="E6044">
            <v>16.72</v>
          </cell>
        </row>
        <row r="6045">
          <cell r="A6045">
            <v>95120</v>
          </cell>
          <cell r="B6045" t="str">
            <v>USINA MISTURADORA DE SOLOS, CAPACIDADE DE 200 A 500 TON/H, POTENCIA 75KW - MATERIAIS NA OPERAÇÃO. AF_07/2016</v>
          </cell>
          <cell r="C6045" t="str">
            <v>H</v>
          </cell>
          <cell r="D6045" t="str">
            <v>COEFICIENTE DE REPRESENTATIVIDADE</v>
          </cell>
          <cell r="E6045">
            <v>61.2</v>
          </cell>
        </row>
        <row r="6046">
          <cell r="A6046">
            <v>95123</v>
          </cell>
          <cell r="B6046" t="str">
            <v>DISTRIBUIDOR DE AGREGADOS AUTOPROPELIDO, CAP 3 M3, A DIESEL, POTÊNCIA 176CV - DEPRECIAÇÃO. AF_07/2016</v>
          </cell>
          <cell r="C6046" t="str">
            <v>H</v>
          </cell>
          <cell r="D6046" t="str">
            <v>ATRIBUÍDO SÃO PAULO</v>
          </cell>
          <cell r="E6046">
            <v>17.87</v>
          </cell>
        </row>
        <row r="6047">
          <cell r="A6047">
            <v>95124</v>
          </cell>
          <cell r="B6047" t="str">
            <v>DISTRIBUIDOR DE AGREGADOS AUTOPROPELIDO, C/AP 3 M3, A DIESEL, POTÊNCIA 176CV - JUROS. AF_07/2016</v>
          </cell>
          <cell r="C6047" t="str">
            <v>H</v>
          </cell>
          <cell r="D6047" t="str">
            <v>ATRIBUÍDO SÃO PAULO</v>
          </cell>
          <cell r="E6047">
            <v>5.51</v>
          </cell>
        </row>
        <row r="6048">
          <cell r="A6048">
            <v>95125</v>
          </cell>
          <cell r="B6048" t="str">
            <v>DISTRIBUIDOR DE AGREGADOS AUTOPROPELIDO, CAP 3 M3, A DIESEL, POTÊNCIA 176CV - MANUTENÇÃO. AF_07/2016</v>
          </cell>
          <cell r="C6048" t="str">
            <v>H</v>
          </cell>
          <cell r="D6048" t="str">
            <v>ATRIBUÍDO SÃO PAULO</v>
          </cell>
          <cell r="E6048">
            <v>19.56</v>
          </cell>
        </row>
        <row r="6049">
          <cell r="A6049">
            <v>95126</v>
          </cell>
          <cell r="B6049" t="str">
            <v>DISTRIBUIDOR DE AGREGADOS AUTOPROPELIDO, CAP 3 M3, A DIESEL, POTÊNCIA 176CV  MATERIAIS NA OPERAÇÃO. AF_07/2016</v>
          </cell>
          <cell r="C6049" t="str">
            <v>H</v>
          </cell>
          <cell r="D6049" t="str">
            <v>COLETADO</v>
          </cell>
          <cell r="E6049">
            <v>154.55</v>
          </cell>
        </row>
        <row r="6050">
          <cell r="A6050">
            <v>95129</v>
          </cell>
          <cell r="B6050" t="str">
            <v>MÁQUINA DEMARCADORA DE FAIXA DE TRÁFEGO À FRIO, AUTOPROPELIDA, POTÊNCIA 38 HP - DEPRECIAÇÃO. AF_07/2016</v>
          </cell>
          <cell r="C6050" t="str">
            <v>H</v>
          </cell>
          <cell r="D6050" t="str">
            <v>ATRIBUÍDO SÃO PAULO</v>
          </cell>
          <cell r="E6050">
            <v>47.9</v>
          </cell>
        </row>
        <row r="6051">
          <cell r="A6051">
            <v>95130</v>
          </cell>
          <cell r="B6051" t="str">
            <v>MÁQUINA DEMARCADORA DE FAIXA DE TRÁFEGO À FRIO, AUTOPROPELIDA, POTÊNCIA 38 HP - JUROS. AF_07/2016</v>
          </cell>
          <cell r="C6051" t="str">
            <v>H</v>
          </cell>
          <cell r="D6051" t="str">
            <v>ATRIBUÍDO SÃO PAULO</v>
          </cell>
          <cell r="E6051">
            <v>17.36</v>
          </cell>
        </row>
        <row r="6052">
          <cell r="A6052">
            <v>95131</v>
          </cell>
          <cell r="B6052" t="str">
            <v>MÁQUINA DEMARCADORA DE FAIXA DE TRÁFEGO À FRIO, AUTOPROPELIDA, POTÊNCIA 38 HP - MANUTENÇÃO. AF_07/2016</v>
          </cell>
          <cell r="C6052" t="str">
            <v>H</v>
          </cell>
          <cell r="D6052" t="str">
            <v>ATRIBUÍDO SÃO PAULO</v>
          </cell>
          <cell r="E6052">
            <v>56.38</v>
          </cell>
        </row>
        <row r="6053">
          <cell r="A6053">
            <v>95132</v>
          </cell>
          <cell r="B6053" t="str">
            <v>MÁQUINA DEMARCADORA DE FAIXA DE TRÁFEGO À FRIO, AUTOPROPELIDA, POTÊNCIA 38 HP - MATERIAIS NA OPERAÇÃO. AF_07/2016</v>
          </cell>
          <cell r="C6053" t="str">
            <v>H</v>
          </cell>
          <cell r="D6053" t="str">
            <v>COLETADO</v>
          </cell>
          <cell r="E6053">
            <v>33.84</v>
          </cell>
        </row>
        <row r="6054">
          <cell r="A6054">
            <v>95136</v>
          </cell>
          <cell r="B6054" t="str">
            <v>TALHA MANUAL DE CORRENTE, CAPACIDADE DE 2 TON. COM ELEVAÇÃO DE 3 M - DEPRECIAÇÃO. AF_07/2016</v>
          </cell>
          <cell r="C6054" t="str">
            <v>H</v>
          </cell>
          <cell r="D6054" t="str">
            <v>COLETADO</v>
          </cell>
          <cell r="E6054">
            <v>0.04</v>
          </cell>
        </row>
        <row r="6055">
          <cell r="A6055">
            <v>95137</v>
          </cell>
          <cell r="B6055" t="str">
            <v>TALHA MANUAL DE CORRENTE, CAPACIDADE DE 2 TON. COM ELEVAÇÃO DE 3 M - JUROS. AF_07/2016</v>
          </cell>
          <cell r="C6055" t="str">
            <v>H</v>
          </cell>
          <cell r="D6055" t="str">
            <v>COLETADO</v>
          </cell>
          <cell r="E6055">
            <v>0.02</v>
          </cell>
        </row>
        <row r="6056">
          <cell r="A6056">
            <v>95138</v>
          </cell>
          <cell r="B6056" t="str">
            <v>TALHA MANUAL DE CORRENTE, CAPACIDADE DE 2 TON. COM ELEVAÇÃO DE 3 M - MANUTENÇÃO. AF_07/2016</v>
          </cell>
          <cell r="C6056" t="str">
            <v>H</v>
          </cell>
          <cell r="D6056" t="str">
            <v>COLETADO</v>
          </cell>
          <cell r="E6056">
            <v>0.03</v>
          </cell>
        </row>
        <row r="6057">
          <cell r="A6057">
            <v>95208</v>
          </cell>
          <cell r="B6057" t="str">
            <v>GRUA ASCENCIONAL, LANÇA DE 42 M, CAPACIDADE DE 1,5 T A 30 M, ALTURA ATÉ 39 M   DEPRECIAÇÃO. AF_05/2023</v>
          </cell>
          <cell r="C6057" t="str">
            <v>H</v>
          </cell>
          <cell r="D6057" t="str">
            <v>ATRIBUÍDO SÃO PAULO</v>
          </cell>
          <cell r="E6057">
            <v>32.6</v>
          </cell>
        </row>
        <row r="6058">
          <cell r="A6058">
            <v>95209</v>
          </cell>
          <cell r="B6058" t="str">
            <v>GRUA ASCENCIONAL, LANCA DE 42 M, CAPACIDADE DE 1,5 T A 30 M, ALTURA ATE 39 M   JUROS. AF_05/2023</v>
          </cell>
          <cell r="C6058" t="str">
            <v>H</v>
          </cell>
          <cell r="D6058" t="str">
            <v>ATRIBUÍDO SÃO PAULO</v>
          </cell>
          <cell r="E6058">
            <v>12.06</v>
          </cell>
        </row>
        <row r="6059">
          <cell r="A6059">
            <v>95210</v>
          </cell>
          <cell r="B6059" t="str">
            <v>GRUA ASCENCIONAL, LANCA DE 42 M, CAPACIDADE DE 1,5 T A 30 M, ALTURA ATE 39 M   MANUTENÇÃO. AF_05/2023</v>
          </cell>
          <cell r="C6059" t="str">
            <v>H</v>
          </cell>
          <cell r="D6059" t="str">
            <v>ATRIBUÍDO SÃO PAULO</v>
          </cell>
          <cell r="E6059">
            <v>32.6</v>
          </cell>
        </row>
        <row r="6060">
          <cell r="A6060">
            <v>95211</v>
          </cell>
          <cell r="B6060" t="str">
            <v>GRUA ASCENCIONAL, LANCA DE 42 M, CAPACIDADE DE 1,5 T A 30 M, ALTURA ATE 39 M   MATERIAIS NA OPERAÇÃO. AF_05/2023</v>
          </cell>
          <cell r="C6060" t="str">
            <v>H</v>
          </cell>
          <cell r="D6060" t="str">
            <v>COEFICIENTE DE REPRESENTATIVIDADE</v>
          </cell>
          <cell r="E6060">
            <v>8.97</v>
          </cell>
        </row>
        <row r="6061">
          <cell r="A6061">
            <v>95217</v>
          </cell>
          <cell r="B6061" t="str">
            <v>PULVERIZADOR DE TINTA ELÉTRICO/MÁQUINA DE PINTURA AIRLESS, VAZÃO 2 L/MIN - MATERIAIS NA OPERAÇÃO. AF_05/2023</v>
          </cell>
          <cell r="C6061" t="str">
            <v>H</v>
          </cell>
          <cell r="D6061" t="str">
            <v>COEFICIENTE DE REPRESENTATIVIDADE</v>
          </cell>
          <cell r="E6061">
            <v>0.73</v>
          </cell>
        </row>
        <row r="6062">
          <cell r="A6062">
            <v>95255</v>
          </cell>
          <cell r="B6062" t="str">
            <v>MARTELO DEMOLIDOR PNEUMÁTICO MANUAL, 32 KG - DEPRECIAÇÃO. AF_09/2016</v>
          </cell>
          <cell r="C6062" t="str">
            <v>H</v>
          </cell>
          <cell r="D6062" t="str">
            <v>COEFICIENTE DE REPRESENTATIVIDADE</v>
          </cell>
          <cell r="E6062">
            <v>1.13</v>
          </cell>
        </row>
        <row r="6063">
          <cell r="A6063">
            <v>95256</v>
          </cell>
          <cell r="B6063" t="str">
            <v>MARTELO DEMOLIDOR PNEUMÁTICO MANUAL, 32 KG - JUROS. AF_09/2016</v>
          </cell>
          <cell r="C6063" t="str">
            <v>H</v>
          </cell>
          <cell r="D6063" t="str">
            <v>COEFICIENTE DE REPRESENTATIVIDADE</v>
          </cell>
          <cell r="E6063">
            <v>0.26</v>
          </cell>
        </row>
        <row r="6064">
          <cell r="A6064">
            <v>95257</v>
          </cell>
          <cell r="B6064" t="str">
            <v>MARTELO DEMOLIDOR PNEUMÁTICO MANUAL, 32 KG - MANUTENÇÃO. AF_09/2016</v>
          </cell>
          <cell r="C6064" t="str">
            <v>H</v>
          </cell>
          <cell r="D6064" t="str">
            <v>COEFICIENTE DE REPRESENTATIVIDADE</v>
          </cell>
          <cell r="E6064">
            <v>1.41</v>
          </cell>
        </row>
        <row r="6065">
          <cell r="A6065">
            <v>95260</v>
          </cell>
          <cell r="B6065" t="str">
            <v>COMPACTADOR DE SOLOS DE PERCUSÃO (SOQUETE) COM MOTOR A GASOLINA, POTÊNCIA 3 CV - DEPRECIAÇÃO. AF_09/2016</v>
          </cell>
          <cell r="C6065" t="str">
            <v>H</v>
          </cell>
          <cell r="D6065" t="str">
            <v>COLETADO</v>
          </cell>
          <cell r="E6065">
            <v>0.65</v>
          </cell>
        </row>
        <row r="6066">
          <cell r="A6066">
            <v>95261</v>
          </cell>
          <cell r="B6066" t="str">
            <v>COMPACTADOR DE SOLOS DE PERCUSÃO (SOQUETE) COM MOTOR A GASOLINA, POTÊNCIA 3 CV - JUROS. AF_09/2016</v>
          </cell>
          <cell r="C6066" t="str">
            <v>H</v>
          </cell>
          <cell r="D6066" t="str">
            <v>COEFICIENTE DE REPRESENTATIVIDADE</v>
          </cell>
          <cell r="E6066">
            <v>0.25</v>
          </cell>
        </row>
        <row r="6067">
          <cell r="A6067">
            <v>95262</v>
          </cell>
          <cell r="B6067" t="str">
            <v>COMPACTADOR DE SOLOS DE PERCUSÃO (SOQUETE) COM MOTOR A GASOLINA, POTÊNCIA 3 CV - MANUTENÇÃO. AF_09/2016</v>
          </cell>
          <cell r="C6067" t="str">
            <v>H</v>
          </cell>
          <cell r="D6067" t="str">
            <v>COEFICIENTE DE REPRESENTATIVIDADE</v>
          </cell>
          <cell r="E6067">
            <v>1.17</v>
          </cell>
        </row>
        <row r="6068">
          <cell r="A6068">
            <v>95263</v>
          </cell>
          <cell r="B6068" t="str">
            <v>COMPACTADOR DE SOLOS DE PERCUSÃO (SOQUETE) COM MOTOR A GASOLINA, POTÊNCIA 3 CV - MATERIAIS NA OPERAÇÃO. AF_09/2016</v>
          </cell>
          <cell r="C6068" t="str">
            <v>H</v>
          </cell>
          <cell r="D6068" t="str">
            <v>COLETADO</v>
          </cell>
          <cell r="E6068">
            <v>4.43</v>
          </cell>
        </row>
        <row r="6069">
          <cell r="A6069">
            <v>95266</v>
          </cell>
          <cell r="B6069" t="str">
            <v>RÉGUA VIBRATÓRIA DUPLA PARA CONCRETO, PESO DE 60KG, COMPRIMENTO 4 M, COM MOTOR A GASOLINA, POTÊNCIA 5,5 HP - DEPRECIAÇÃO. AF_09/2016</v>
          </cell>
          <cell r="C6069" t="str">
            <v>H</v>
          </cell>
          <cell r="D6069" t="str">
            <v>ATRIBUÍDO SÃO PAULO</v>
          </cell>
          <cell r="E6069">
            <v>0.49</v>
          </cell>
        </row>
        <row r="6070">
          <cell r="A6070">
            <v>95267</v>
          </cell>
          <cell r="B6070" t="str">
            <v>RÉGUA VIBRATÓRIA DUPLA PARA CONCRETO, PESO DE 60KG, COMPRIMENTO 4 M, COM MOTOR A GASOLINA, POTÊNCIA 5,5 HP - JUROS. AF_09/2016</v>
          </cell>
          <cell r="C6070" t="str">
            <v>H</v>
          </cell>
          <cell r="D6070" t="str">
            <v>ATRIBUÍDO SÃO PAULO</v>
          </cell>
          <cell r="E6070">
            <v>0.1</v>
          </cell>
        </row>
        <row r="6071">
          <cell r="A6071">
            <v>95268</v>
          </cell>
          <cell r="B6071" t="str">
            <v>RÉGUA VIBRATÓRIA DUPLA PARA CONCRETO, PESO DE 60KG, COMPRIMENTO 4 M, COM MOTOR A GASOLINA, POTÊNCIA 5,5 HP - MANUTENÇÃO. AF_09/2016</v>
          </cell>
          <cell r="C6071" t="str">
            <v>H</v>
          </cell>
          <cell r="D6071" t="str">
            <v>ATRIBUÍDO SÃO PAULO</v>
          </cell>
          <cell r="E6071">
            <v>0.47</v>
          </cell>
        </row>
        <row r="6072">
          <cell r="A6072">
            <v>95269</v>
          </cell>
          <cell r="B6072" t="str">
            <v>RÉGUA VIBRATÓRIA DUPLA PARA CONCRETO, PESO DE 60KG, COMPRIMENTO 4 M, COM MOTOR A GASOLINA, POTÊNCIA 5,5 HP  MATERIAIS NA OPERAÇÃO. AF_09/2016</v>
          </cell>
          <cell r="C6072" t="str">
            <v>H</v>
          </cell>
          <cell r="D6072" t="str">
            <v>COLETADO</v>
          </cell>
          <cell r="E6072">
            <v>8.19</v>
          </cell>
        </row>
        <row r="6073">
          <cell r="A6073">
            <v>95272</v>
          </cell>
          <cell r="B6073" t="str">
            <v>POLIDORA DE PISO (POLITRIZ), PESO DE 100KG, DIÂMETRO 450 MM, MOTOR ELÉTRICO, POTÊNCIA 4 HP - DEPRECIAÇÃO. AF_05/2023</v>
          </cell>
          <cell r="C6073" t="str">
            <v>H</v>
          </cell>
          <cell r="D6073" t="str">
            <v>ATRIBUÍDO SÃO PAULO</v>
          </cell>
          <cell r="E6073">
            <v>0.44</v>
          </cell>
        </row>
        <row r="6074">
          <cell r="A6074">
            <v>95273</v>
          </cell>
          <cell r="B6074" t="str">
            <v>POLIDORA DE PISO (POLITRIZ), PESO DE 100KG, DIÂMETRO 450 MM, MOTOR ELÉTRICO, POTÊNCIA 4 HP - JUROS. AF_05/2023</v>
          </cell>
          <cell r="C6074" t="str">
            <v>H</v>
          </cell>
          <cell r="D6074" t="str">
            <v>ATRIBUÍDO SÃO PAULO</v>
          </cell>
          <cell r="E6074">
            <v>0.11</v>
          </cell>
        </row>
        <row r="6075">
          <cell r="A6075">
            <v>95274</v>
          </cell>
          <cell r="B6075" t="str">
            <v>POLIDORA DE PISO (POLITRIZ), PESO DE 100KG, DIÂMETRO 450 MM, MOTOR ELÉTRICO, POTÊNCIA 4 HP - MANUTENÇÃO. AF_05/2023</v>
          </cell>
          <cell r="C6075" t="str">
            <v>H</v>
          </cell>
          <cell r="D6075" t="str">
            <v>ATRIBUÍDO SÃO PAULO</v>
          </cell>
          <cell r="E6075">
            <v>0.37</v>
          </cell>
        </row>
        <row r="6076">
          <cell r="A6076">
            <v>95275</v>
          </cell>
          <cell r="B6076" t="str">
            <v>POLIDORA DE PISO (POLITRIZ), PESO DE 100KG, DIÂMETRO 450 MM, MOTOR ELÉTRICO, POTÊNCIA 4 HP - MATERIAIS NA OPERAÇÃO. AF_05/2023</v>
          </cell>
          <cell r="C6076" t="str">
            <v>H</v>
          </cell>
          <cell r="D6076" t="str">
            <v>COEFICIENTE DE REPRESENTATIVIDADE</v>
          </cell>
          <cell r="E6076">
            <v>2.43</v>
          </cell>
        </row>
        <row r="6077">
          <cell r="A6077">
            <v>95278</v>
          </cell>
          <cell r="B6077" t="str">
            <v>DESEMPENADEIRA DE CONCRETO, PESO DE 78 KG, 4 PÁS, MOTOR A GASOLINA, POTÊNCIA 5,5 HP - DEPRECIAÇÃO. AF_05/2023</v>
          </cell>
          <cell r="C6077" t="str">
            <v>H</v>
          </cell>
          <cell r="D6077" t="str">
            <v>ATRIBUÍDO SÃO PAULO</v>
          </cell>
          <cell r="E6077">
            <v>0.56</v>
          </cell>
        </row>
        <row r="6078">
          <cell r="A6078">
            <v>95279</v>
          </cell>
          <cell r="B6078" t="str">
            <v>DESEMPENADEIRA DE CONCRETO, PESO DE 78 KG, 4 PÁS, MOTOR A GASOLINA, POTÊNCIA 5,5 HP - JUROS. AF_05/2023</v>
          </cell>
          <cell r="C6078" t="str">
            <v>H</v>
          </cell>
          <cell r="D6078" t="str">
            <v>ATRIBUÍDO SÃO PAULO</v>
          </cell>
          <cell r="E6078">
            <v>0.12</v>
          </cell>
        </row>
        <row r="6079">
          <cell r="A6079">
            <v>95280</v>
          </cell>
          <cell r="B6079" t="str">
            <v>DESEMPENADEIRA DE CONCRETO, PESO DE 78 KG, 4 PÁS, MOTOR A GASOLINA, POTÊNCIA 5,5 HP - MANUTENÇÃO. AF_05/2023</v>
          </cell>
          <cell r="C6079" t="str">
            <v>H</v>
          </cell>
          <cell r="D6079" t="str">
            <v>ATRIBUÍDO SÃO PAULO</v>
          </cell>
          <cell r="E6079">
            <v>0.56</v>
          </cell>
        </row>
        <row r="6080">
          <cell r="A6080">
            <v>95281</v>
          </cell>
          <cell r="B6080" t="str">
            <v>DESEMPENADEIRA DE CONCRETO, PESO DE 78 KG, 4 PÁS, MOTOR A GASOLINA, POTÊNCIA 5,5 HP   MATERIAIS NA OPERAÇÃO. AF_05/2023</v>
          </cell>
          <cell r="C6080" t="str">
            <v>H</v>
          </cell>
          <cell r="D6080" t="str">
            <v>COLETADO</v>
          </cell>
          <cell r="E6080">
            <v>8.17</v>
          </cell>
        </row>
        <row r="6081">
          <cell r="A6081">
            <v>95617</v>
          </cell>
          <cell r="B6081" t="str">
            <v>PERFURATRIZ PNEUMATICA MANUAL DE PESO MEDIO, MARTELETE, 18KG, COMPRIMENTO MÁXIMO DE CURSO DE 6 M, DIAMETRO DO PISTAO DE 5,5 CM - DEPRECIAÇÃO. AF_11/2016</v>
          </cell>
          <cell r="C6081" t="str">
            <v>H</v>
          </cell>
          <cell r="D6081" t="str">
            <v>COEFICIENTE DE REPRESENTATIVIDADE</v>
          </cell>
          <cell r="E6081">
            <v>0.92</v>
          </cell>
        </row>
        <row r="6082">
          <cell r="A6082">
            <v>95618</v>
          </cell>
          <cell r="B6082" t="str">
            <v>PERFURATRIZ PNEUMATICA MANUAL DE PESO MEDIO, MARTELETE, 18KG, COMPRIMENTO MÁXIMO DE CURSO DE 6 M, DIAMETRO DO PISTAO DE 5,5 CM - JUROS. AF_11/2016</v>
          </cell>
          <cell r="C6082" t="str">
            <v>H</v>
          </cell>
          <cell r="D6082" t="str">
            <v>COEFICIENTE DE REPRESENTATIVIDADE</v>
          </cell>
          <cell r="E6082">
            <v>0.21</v>
          </cell>
        </row>
        <row r="6083">
          <cell r="A6083">
            <v>95619</v>
          </cell>
          <cell r="B6083" t="str">
            <v>PERFURATRIZ PNEUMATICA MANUAL DE PESO MEDIO, MARTELETE, 18KG, COMPRIMENTO MÁXIMO DE CURSO DE 6 M, DIAMETRO DO PISTAO DE 5,5 CM - MANUTENÇÃO. AF_11/2016</v>
          </cell>
          <cell r="C6083" t="str">
            <v>H</v>
          </cell>
          <cell r="D6083" t="str">
            <v>COEFICIENTE DE REPRESENTATIVIDADE</v>
          </cell>
          <cell r="E6083">
            <v>1.16</v>
          </cell>
        </row>
        <row r="6084">
          <cell r="A6084">
            <v>95627</v>
          </cell>
          <cell r="B6084" t="str">
            <v>ROLO COMPACTADOR VIBRATORIO TANDEM, ACO LISO, POTENCIA 125 HP, PESO SEM/COM LASTRO 10,20/11,65 T, LARGURA DE TRABALHO 1,73 M - DEPRECIAÇÃO. AF_11/2016</v>
          </cell>
          <cell r="C6084" t="str">
            <v>H</v>
          </cell>
          <cell r="D6084" t="str">
            <v>ATRIBUÍDO SÃO PAULO</v>
          </cell>
          <cell r="E6084">
            <v>47.95</v>
          </cell>
        </row>
        <row r="6085">
          <cell r="A6085">
            <v>95628</v>
          </cell>
          <cell r="B6085" t="str">
            <v>ROLO COMPACTADOR VIBRATORIO TANDEM, ACO LISO, POTENCIA 125 HP, PESO SEM/COM LASTRO 10,20/11,65 T, LARGURA DE TRABALHO 1,73 M - JUROS. AF_11/2016</v>
          </cell>
          <cell r="C6085" t="str">
            <v>H</v>
          </cell>
          <cell r="D6085" t="str">
            <v>ATRIBUÍDO SÃO PAULO</v>
          </cell>
          <cell r="E6085">
            <v>12.86</v>
          </cell>
        </row>
        <row r="6086">
          <cell r="A6086">
            <v>95629</v>
          </cell>
          <cell r="B6086" t="str">
            <v>ROLO COMPACTADOR VIBRATORIO TANDEM, ACO LISO, POTENCIA 125 HP, PESO SEM/COM LASTRO 10,20/11,65 T, LARGURA DE TRABALHO 1,73 M - MANUTENÇÃO. AF_11/2016</v>
          </cell>
          <cell r="C6086" t="str">
            <v>H</v>
          </cell>
          <cell r="D6086" t="str">
            <v>ATRIBUÍDO SÃO PAULO</v>
          </cell>
          <cell r="E6086">
            <v>60.01</v>
          </cell>
        </row>
        <row r="6087">
          <cell r="A6087">
            <v>95630</v>
          </cell>
          <cell r="B6087" t="str">
            <v>ROLO COMPACTADOR VIBRATORIO TANDEM, ACO LISO, POTENCIA 125 HP, PESO SEM/COM LASTRO 10,20/11,65 T, LARGURA DE TRABALHO 1,73 M - MATERIAIS NA OPERAÇÃO. AF_11/2016</v>
          </cell>
          <cell r="C6087" t="str">
            <v>H</v>
          </cell>
          <cell r="D6087" t="str">
            <v>COLETADO</v>
          </cell>
          <cell r="E6087">
            <v>93.69</v>
          </cell>
        </row>
        <row r="6088">
          <cell r="A6088">
            <v>95698</v>
          </cell>
          <cell r="B6088" t="str">
            <v>PERFURATRIZ MANUAL, TORQUE MAXIMO 55 KGF.M, POTENCIA 5 CV, COM DIAMETRO MAXIMO 8 1/2" - DEPRECIAÇÃO. AF_11/2016</v>
          </cell>
          <cell r="C6088" t="str">
            <v>H</v>
          </cell>
          <cell r="D6088" t="str">
            <v>COEFICIENTE DE REPRESENTATIVIDADE</v>
          </cell>
          <cell r="E6088">
            <v>3.76</v>
          </cell>
        </row>
        <row r="6089">
          <cell r="A6089">
            <v>95699</v>
          </cell>
          <cell r="B6089" t="str">
            <v>PERFURATRIZ MANUAL, TORQUE MAXIMO 55 KGF.M, POTENCIA 5 CV, COM DIAMETRO MAXIMO 8 1/2" - JUROS. AF_11/2016</v>
          </cell>
          <cell r="C6089" t="str">
            <v>H</v>
          </cell>
          <cell r="D6089" t="str">
            <v>COEFICIENTE DE REPRESENTATIVIDADE</v>
          </cell>
          <cell r="E6089">
            <v>0.86</v>
          </cell>
        </row>
        <row r="6090">
          <cell r="A6090">
            <v>95700</v>
          </cell>
          <cell r="B6090" t="str">
            <v>PERFURATRIZ MANUAL, TORQUE MAXIMO 55 KGF.M, POTENCIA 5 CV, COM DIAMETRO MAXIMO 8 1/2" - MANUTENÇÃO. AF_11/2016</v>
          </cell>
          <cell r="C6090" t="str">
            <v>H</v>
          </cell>
          <cell r="D6090" t="str">
            <v>COEFICIENTE DE REPRESENTATIVIDADE</v>
          </cell>
          <cell r="E6090">
            <v>4.7</v>
          </cell>
        </row>
        <row r="6091">
          <cell r="A6091">
            <v>95701</v>
          </cell>
          <cell r="B6091" t="str">
            <v>PERFURATRIZ MANUAL, TORQUE MAXIMO 55 KGF.M, POTENCIA 5 CV, COM DIAMETRO MAXIMO 8 1/2" - MATERIAIS NA OPERAÇÃO. AF_11/2016</v>
          </cell>
          <cell r="C6091" t="str">
            <v>H</v>
          </cell>
          <cell r="D6091" t="str">
            <v>COEFICIENTE DE REPRESENTATIVIDADE</v>
          </cell>
          <cell r="E6091">
            <v>3</v>
          </cell>
        </row>
        <row r="6092">
          <cell r="A6092">
            <v>95704</v>
          </cell>
          <cell r="B6092" t="str">
            <v>PERFURATRIZ SOBRE ESTEIRA, TORQUE MÁXIMO 600 KGF, POTÊNCIA ENTRE 50 E 60 HP, DIÂMETRO MÁXIMO 10 - DEPRECIAÇÃO. AF_11/2016</v>
          </cell>
          <cell r="C6092" t="str">
            <v>H</v>
          </cell>
          <cell r="D6092" t="str">
            <v>COEFICIENTE DE REPRESENTATIVIDADE</v>
          </cell>
          <cell r="E6092">
            <v>46.02</v>
          </cell>
        </row>
        <row r="6093">
          <cell r="A6093">
            <v>95705</v>
          </cell>
          <cell r="B6093" t="str">
            <v>PERFURATRIZ SOBRE ESTEIRA, TORQUE MÁXIMO 600 KGF, POTÊNCIA ENTRE 50 E 60 HP, DIÂMETRO MÁXIMO 10 - JUROS. AF_11/2016</v>
          </cell>
          <cell r="C6093" t="str">
            <v>H</v>
          </cell>
          <cell r="D6093" t="str">
            <v>COEFICIENTE DE REPRESENTATIVIDADE</v>
          </cell>
          <cell r="E6093">
            <v>12.34</v>
          </cell>
        </row>
        <row r="6094">
          <cell r="A6094">
            <v>95706</v>
          </cell>
          <cell r="B6094" t="str">
            <v>PERFURATRIZ SOBRE ESTEIRA, TORQUE MÁXIMO 600 KGF, POTÊNCIA ENTRE 50 E 60 HP, DIÂMETRO MÁXIMO 10 - MANUTENÇÃO. AF_11/2016</v>
          </cell>
          <cell r="C6094" t="str">
            <v>H</v>
          </cell>
          <cell r="D6094" t="str">
            <v>COEFICIENTE DE REPRESENTATIVIDADE</v>
          </cell>
          <cell r="E6094">
            <v>57.59</v>
          </cell>
        </row>
        <row r="6095">
          <cell r="A6095">
            <v>95707</v>
          </cell>
          <cell r="B6095" t="str">
            <v>PERFURATRIZ SOBRE ESTEIRA, TORQUE MÁXIMO 600 KGF, POTÊNCIA ENTRE 50 E 60 HP, DIÂMETRO MÁXIMO 10 - MATERIAIS NA OPERAÇÃO. AF_11/2016</v>
          </cell>
          <cell r="C6095" t="str">
            <v>H</v>
          </cell>
          <cell r="D6095" t="str">
            <v>COEFICIENTE DE REPRESENTATIVIDADE</v>
          </cell>
          <cell r="E6095">
            <v>3.93</v>
          </cell>
        </row>
        <row r="6096">
          <cell r="A6096">
            <v>95710</v>
          </cell>
          <cell r="B6096" t="str">
            <v>ESCAVADEIRA HIDRAULICA SOBRE ESTEIRA, COM GARRA GIRATORIA DE MANDIBULAS, PESO OPERACIONAL ENTRE 22,00 E 25,50 TON, POTENCIA LIQUIDA ENTRE 150 E 160 HP - DEPRECIAÇÃO. AF_11/2016</v>
          </cell>
          <cell r="C6096" t="str">
            <v>H</v>
          </cell>
          <cell r="D6096" t="str">
            <v>COEFICIENTE DE REPRESENTATIVIDADE</v>
          </cell>
          <cell r="E6096">
            <v>55.31</v>
          </cell>
        </row>
        <row r="6097">
          <cell r="A6097">
            <v>95711</v>
          </cell>
          <cell r="B6097" t="str">
            <v>ESCAVADEIRA HIDRAULICA SOBRE ESTEIRA, COM GARRA GIRATORIA DE MANDIBULAS, PESO OPERACIONAL ENTRE 22,00 E 25,50 TON, POTENCIA LIQUIDA ENTRE 150 E 160 HP - JUROS. AF_11/2016</v>
          </cell>
          <cell r="C6097" t="str">
            <v>H</v>
          </cell>
          <cell r="D6097" t="str">
            <v>COEFICIENTE DE REPRESENTATIVIDADE</v>
          </cell>
          <cell r="E6097">
            <v>14.62</v>
          </cell>
        </row>
        <row r="6098">
          <cell r="A6098">
            <v>95712</v>
          </cell>
          <cell r="B6098" t="str">
            <v>ESCAVADEIRA HIDRAULICA SOBRE ESTEIRA, COM GARRA GIRATORIA DE MANDIBULAS, PESO OPERACIONAL ENTRE 22,00 E 25,50 TON, POTENCIA LIQUIDA ENTRE 150 E 160 HP - MANUTENÇÃO. AF_11/2016</v>
          </cell>
          <cell r="C6098" t="str">
            <v>H</v>
          </cell>
          <cell r="D6098" t="str">
            <v>COEFICIENTE DE REPRESENTATIVIDADE</v>
          </cell>
          <cell r="E6098">
            <v>69.14</v>
          </cell>
        </row>
        <row r="6099">
          <cell r="A6099">
            <v>95713</v>
          </cell>
          <cell r="B6099" t="str">
            <v>ESCAVADEIRA HIDRAULICA SOBRE ESTEIRA, COM GARRA GIRATORIA DE MANDIBULAS, PESO OPERACIONAL ENTRE 22,00 E 25,50 TON, POTENCIA LIQUIDA ENTRE 150 E 160 HP - MATERIAIS NA OPERAÇÃO. AF_11/2016</v>
          </cell>
          <cell r="C6099" t="str">
            <v>H</v>
          </cell>
          <cell r="D6099" t="str">
            <v>COLETADO</v>
          </cell>
          <cell r="E6099">
            <v>94.38</v>
          </cell>
        </row>
        <row r="6100">
          <cell r="A6100">
            <v>95716</v>
          </cell>
          <cell r="B6100" t="str">
            <v>ESCAVADEIRA HIDRAULICA SOBRE ESTEIRA, EQUIPADA COM CLAMSHELL, COM CAPACIDADE DA CAÇAMBA ENTRE 1,20 E 1,50 M3, PESO OPERACIONAL ENTRE 20,00 E 22,00 TON, POTENCIA LIQUIDA ENTRE 150 E 160 HP - DEPRECIAÇÃO. AF_11/2016</v>
          </cell>
          <cell r="C6100" t="str">
            <v>H</v>
          </cell>
          <cell r="D6100" t="str">
            <v>COEFICIENTE DE REPRESENTATIVIDADE</v>
          </cell>
          <cell r="E6100">
            <v>53.25</v>
          </cell>
        </row>
        <row r="6101">
          <cell r="A6101">
            <v>95717</v>
          </cell>
          <cell r="B6101" t="str">
            <v>ESCAVADEIRA HIDRAULICA SOBRE ESTEIRA, EQUIPADA COM CLAMSHELL, COM CAPACIDADE DA CAÇAMBA ENTRE 1,20 E 1,50 M3, PESO OPERACIONAL ENTRE 20,00 E 22,00 TON, POTENCIA LIQUIDA ENTRE 150 E 160 HP - JUROS. AF_11/2016</v>
          </cell>
          <cell r="C6101" t="str">
            <v>H</v>
          </cell>
          <cell r="D6101" t="str">
            <v>COEFICIENTE DE REPRESENTATIVIDADE</v>
          </cell>
          <cell r="E6101">
            <v>14.07</v>
          </cell>
        </row>
        <row r="6102">
          <cell r="A6102">
            <v>95718</v>
          </cell>
          <cell r="B6102" t="str">
            <v>ESCAVADEIRA HIDRAULICA SOBRE ESTEIRA, EQUIPADA COM CLAMSHELL, COM CAPACIDADE DA CAÇAMBA ENTRE 1,20 E 1,50 M3, PESO OPERACIONAL ENTRE 20,00 E 22,00 TON, POTENCIA LIQUIDA ENTRE 150 E 160 HP - MANUTENÇÃO. AF_11/2016</v>
          </cell>
          <cell r="C6102" t="str">
            <v>H</v>
          </cell>
          <cell r="D6102" t="str">
            <v>COEFICIENTE DE REPRESENTATIVIDADE</v>
          </cell>
          <cell r="E6102">
            <v>66.56</v>
          </cell>
        </row>
        <row r="6103">
          <cell r="A6103">
            <v>95719</v>
          </cell>
          <cell r="B6103" t="str">
            <v>ESCAVADEIRA HIDRAULICA SOBRE ESTEIRA, EQUIPADA COM CLAMSHELL, COM CAPACIDADE DA CAÇAMBA ENTRE 1,20 E 1,50 M3, PESO OPERACIONAL ENTRE 20,00 E 22,00 TON, POTENCIA LIQUIDA ENTRE 150 E 160 HP - MATERIAIS NA OPERAÇÃO. AF_11/2016</v>
          </cell>
          <cell r="C6103" t="str">
            <v>H</v>
          </cell>
          <cell r="D6103" t="str">
            <v>COLETADO</v>
          </cell>
          <cell r="E6103">
            <v>94.38</v>
          </cell>
        </row>
        <row r="6104">
          <cell r="A6104">
            <v>95869</v>
          </cell>
          <cell r="B6104" t="str">
            <v>GRUPO GERADOR COM CARENAGEM, MOTOR DIESEL POTÊNCIA STANDART ENTRE 250 E 260 KVA - JUROS. AF_12/2016</v>
          </cell>
          <cell r="C6104" t="str">
            <v>H</v>
          </cell>
          <cell r="D6104" t="str">
            <v>COEFICIENTE DE REPRESENTATIVIDADE</v>
          </cell>
          <cell r="E6104">
            <v>3.56</v>
          </cell>
        </row>
        <row r="6105">
          <cell r="A6105">
            <v>95870</v>
          </cell>
          <cell r="B6105" t="str">
            <v>GRUPO GERADOR COM CARENAGEM, MOTOR DIESEL POTÊNCIA STANDART ENTRE 250 E 260 KVA - MANUTENÇÃO. AF_12/2016</v>
          </cell>
          <cell r="C6105" t="str">
            <v>H</v>
          </cell>
          <cell r="D6105" t="str">
            <v>COEFICIENTE DE REPRESENTATIVIDADE</v>
          </cell>
          <cell r="E6105">
            <v>9.02</v>
          </cell>
        </row>
        <row r="6106">
          <cell r="A6106">
            <v>95871</v>
          </cell>
          <cell r="B6106" t="str">
            <v>GRUPO GERADOR COM CARENAGEM, MOTOR DIESEL POTÊNCIA STANDART ENTRE 250 E 260 KVA - MATERIAIS NA OPERAÇÃO. AF_12/2016</v>
          </cell>
          <cell r="C6106" t="str">
            <v>H</v>
          </cell>
          <cell r="D6106" t="str">
            <v>COLETADO</v>
          </cell>
          <cell r="E6106">
            <v>286.61</v>
          </cell>
        </row>
        <row r="6107">
          <cell r="A6107">
            <v>95874</v>
          </cell>
          <cell r="B6107" t="str">
            <v>GRUPO GERADOR COM CARENAGEM, MOTOR DIESEL POTÊNCIA STANDART ENTRE 250 E 260 KVA - DEPRECIAÇÃO. AF_12/2016</v>
          </cell>
          <cell r="C6107" t="str">
            <v>H</v>
          </cell>
          <cell r="D6107" t="str">
            <v>COEFICIENTE DE REPRESENTATIVIDADE</v>
          </cell>
          <cell r="E6107">
            <v>10.1</v>
          </cell>
        </row>
        <row r="6108">
          <cell r="A6108">
            <v>96008</v>
          </cell>
          <cell r="B6108" t="str">
            <v>TRATOR DE PNEUS COM POTÊNCIA DE 122 CV, TRAÇÃO 4X4, COM VASSOURA MECÂNICA ACOPLADA - DEPRECIAÇÃO. AF_02/2017</v>
          </cell>
          <cell r="C6108" t="str">
            <v>H</v>
          </cell>
          <cell r="D6108" t="str">
            <v>ATRIBUÍDO SÃO PAULO</v>
          </cell>
          <cell r="E6108">
            <v>22.79</v>
          </cell>
        </row>
        <row r="6109">
          <cell r="A6109">
            <v>96009</v>
          </cell>
          <cell r="B6109" t="str">
            <v>TRATOR DE PNEUS COM POTÊNCIA DE 122 CV, TRAÇÃO 4X4, COM VASSOURA MECÂNICA ACOPLADA - JUROS. AF_02/2017</v>
          </cell>
          <cell r="C6109" t="str">
            <v>H</v>
          </cell>
          <cell r="D6109" t="str">
            <v>ATRIBUÍDO SÃO PAULO</v>
          </cell>
          <cell r="E6109">
            <v>6.1</v>
          </cell>
        </row>
        <row r="6110">
          <cell r="A6110">
            <v>96011</v>
          </cell>
          <cell r="B6110" t="str">
            <v>TRATOR DE PNEUS COM POTÊNCIA DE 122 CV, TRAÇÃO 4X4, COM VASSOURA MECÂNICA ACOPLADA - MANUTENÇÃO. AF_02/2017</v>
          </cell>
          <cell r="C6110" t="str">
            <v>H</v>
          </cell>
          <cell r="D6110" t="str">
            <v>ATRIBUÍDO SÃO PAULO</v>
          </cell>
          <cell r="E6110">
            <v>24.92</v>
          </cell>
        </row>
        <row r="6111">
          <cell r="A6111">
            <v>96012</v>
          </cell>
          <cell r="B6111" t="str">
            <v>TRATOR DE PNEUS COM POTÊNCIA DE 122 CV, TRAÇÃO 4X4, COM VASSOURA MECÂNICA ACOPLADA - MATERIAIS NA OPERAÇÃO. AF_02/2017</v>
          </cell>
          <cell r="C6111" t="str">
            <v>H</v>
          </cell>
          <cell r="D6111" t="str">
            <v>COLETADO</v>
          </cell>
          <cell r="E6111">
            <v>101.48</v>
          </cell>
        </row>
        <row r="6112">
          <cell r="A6112">
            <v>96015</v>
          </cell>
          <cell r="B6112" t="str">
            <v>TRATOR DE PNEUS COM POTÊNCIA DE 122 CV, TRAÇÃO 4X4, COM GRADE DE DISCOS ACOPLADA - DEPRECIAÇÃO. AF_02/2017</v>
          </cell>
          <cell r="C6112" t="str">
            <v>H</v>
          </cell>
          <cell r="D6112" t="str">
            <v>ATRIBUÍDO SÃO PAULO</v>
          </cell>
          <cell r="E6112">
            <v>22.57</v>
          </cell>
        </row>
        <row r="6113">
          <cell r="A6113">
            <v>96016</v>
          </cell>
          <cell r="B6113" t="str">
            <v>TRATOR DE PNEUS COM POTÊNCIA DE 122 CV, TRAÇÃO 4X4, COM GRADE DE DISCOS ACOPLADA - JUROS. AF_02/2017</v>
          </cell>
          <cell r="C6113" t="str">
            <v>H</v>
          </cell>
          <cell r="D6113" t="str">
            <v>ATRIBUÍDO SÃO PAULO</v>
          </cell>
          <cell r="E6113">
            <v>6.05</v>
          </cell>
        </row>
        <row r="6114">
          <cell r="A6114">
            <v>96018</v>
          </cell>
          <cell r="B6114" t="str">
            <v>TRATOR DE PNEUS COM POTÊNCIA DE 122 CV, TRAÇÃO 4X4, COM GRADE DE DISCOS ACOPLADA - MANUTENÇÃO. AF_02/2017</v>
          </cell>
          <cell r="C6114" t="str">
            <v>H</v>
          </cell>
          <cell r="D6114" t="str">
            <v>ATRIBUÍDO SÃO PAULO</v>
          </cell>
          <cell r="E6114">
            <v>24.69</v>
          </cell>
        </row>
        <row r="6115">
          <cell r="A6115">
            <v>96019</v>
          </cell>
          <cell r="B6115" t="str">
            <v>TRATOR DE PNEUS COM POTÊNCIA DE 122 CV, TRAÇÃO 4X4, COM GRADE DE DISCOS ACOPLADA - MATERIAIS NA OPERAÇÃO. AF_02/2017</v>
          </cell>
          <cell r="C6115" t="str">
            <v>H</v>
          </cell>
          <cell r="D6115" t="str">
            <v>COLETADO</v>
          </cell>
          <cell r="E6115">
            <v>101.48</v>
          </cell>
        </row>
        <row r="6116">
          <cell r="A6116">
            <v>96023</v>
          </cell>
          <cell r="B6116" t="str">
            <v>TRATOR DE PNEUS COM POTÊNCIA DE 85 CV, TRAÇÃO 4X4, COM GRADE DE DISCOS ACOPLADA - DEPRECIAÇÃO. AF_02/2017</v>
          </cell>
          <cell r="C6116" t="str">
            <v>H</v>
          </cell>
          <cell r="D6116" t="str">
            <v>ATRIBUÍDO SÃO PAULO</v>
          </cell>
          <cell r="E6116">
            <v>17.49</v>
          </cell>
        </row>
        <row r="6117">
          <cell r="A6117">
            <v>96024</v>
          </cell>
          <cell r="B6117" t="str">
            <v>TRATOR DE PNEUS COM POTÊNCIA DE 85 CV, TRAÇÃO 4X4, COM GRADE DE DISCOS ACOPLADA - JUROS. AF_02/2017</v>
          </cell>
          <cell r="C6117" t="str">
            <v>H</v>
          </cell>
          <cell r="D6117" t="str">
            <v>ATRIBUÍDO SÃO PAULO</v>
          </cell>
          <cell r="E6117">
            <v>4.69</v>
          </cell>
        </row>
        <row r="6118">
          <cell r="A6118">
            <v>96026</v>
          </cell>
          <cell r="B6118" t="str">
            <v>TRATOR DE PNEUS COM POTÊNCIA DE 85 CV, TRAÇÃO 4X4, COM GRADE DE DISCOS ACOPLADA - MANUTENÇÃO. AF_02/2017</v>
          </cell>
          <cell r="C6118" t="str">
            <v>H</v>
          </cell>
          <cell r="D6118" t="str">
            <v>ATRIBUÍDO SÃO PAULO</v>
          </cell>
          <cell r="E6118">
            <v>19.14</v>
          </cell>
        </row>
        <row r="6119">
          <cell r="A6119">
            <v>96027</v>
          </cell>
          <cell r="B6119" t="str">
            <v>TRATOR DE PNEUS COM POTÊNCIA DE 85 CV, TRAÇÃO 4X4, COM GRADE DE DISCOS ACOPLADA - MATERIAIS NA OPERAÇÃO. AF_02/2017</v>
          </cell>
          <cell r="C6119" t="str">
            <v>H</v>
          </cell>
          <cell r="D6119" t="str">
            <v>COLETADO</v>
          </cell>
          <cell r="E6119">
            <v>70.71</v>
          </cell>
        </row>
        <row r="6120">
          <cell r="A6120">
            <v>96030</v>
          </cell>
          <cell r="B6120" t="str">
            <v>CAMINHÃO BASCULANTE 10 M3, TRUCADO, POTÊNCIA 230 CV, INCLUSIVE CAÇAMBA METÁLICA, COM DISTRIBUIDOR DE AGREGADOS ACOPLADO - DEPRECIAÇÃO. AF_02/2017</v>
          </cell>
          <cell r="C6120" t="str">
            <v>H</v>
          </cell>
          <cell r="D6120" t="str">
            <v>ATRIBUÍDO SÃO PAULO</v>
          </cell>
          <cell r="E6120">
            <v>33.96</v>
          </cell>
        </row>
        <row r="6121">
          <cell r="A6121">
            <v>96031</v>
          </cell>
          <cell r="B6121" t="str">
            <v>CAMINHÃO BASCULANTE 10 M3, TRUCADO, POTÊNCIA 230 CV, INCLUSIVE CAÇAMBA METÁLICA, COM DISTRIBUIDOR DE AGREGADOS ACOPLADO - JUROS. AF_02/2017</v>
          </cell>
          <cell r="C6121" t="str">
            <v>H</v>
          </cell>
          <cell r="D6121" t="str">
            <v>ATRIBUÍDO SÃO PAULO</v>
          </cell>
          <cell r="E6121">
            <v>12.88</v>
          </cell>
        </row>
        <row r="6122">
          <cell r="A6122">
            <v>96032</v>
          </cell>
          <cell r="B6122" t="str">
            <v>CAMINHÃO BASCULANTE 10 M3, TRUCADO, POTÊNCIA 230 CV, INCLUSIVE CAÇAMBA METÁLICA, COM DISTRIBUIDOR DE AGREGADOS ACOPLADO - IMPOSTOS E SEGUROS. AF_02/2017</v>
          </cell>
          <cell r="C6122" t="str">
            <v>H</v>
          </cell>
          <cell r="D6122" t="str">
            <v>ATRIBUÍDO SÃO PAULO</v>
          </cell>
          <cell r="E6122">
            <v>5.18</v>
          </cell>
        </row>
        <row r="6123">
          <cell r="A6123">
            <v>96033</v>
          </cell>
          <cell r="B6123" t="str">
            <v>CAMINHÃO BASCULANTE 10 M3, TRUCADO, POTÊNCIA 230 CV, INCLUSIVE CAÇAMBA METÁLICA, COM DISTRIBUIDOR DE AGREGADOS ACOPLADO - MANUTENÇÃO. AF_02/2017</v>
          </cell>
          <cell r="C6123" t="str">
            <v>H</v>
          </cell>
          <cell r="D6123" t="str">
            <v>ATRIBUÍDO SÃO PAULO</v>
          </cell>
          <cell r="E6123">
            <v>58.47</v>
          </cell>
        </row>
        <row r="6124">
          <cell r="A6124">
            <v>96034</v>
          </cell>
          <cell r="B6124" t="str">
            <v>CAMINHÃO BASCULANTE 10 M3, TRUCADO, POTÊNCIA 230 CV, INCLUSIVE CAÇAMBA METÁLICA, COM DISTRIBUIDOR DE AGREGADOS ACOPLADO - MATERIAIS NA OPERAÇÃO. AF_02/2017</v>
          </cell>
          <cell r="C6124" t="str">
            <v>H</v>
          </cell>
          <cell r="D6124" t="str">
            <v>COLETADO</v>
          </cell>
          <cell r="E6124">
            <v>148.83</v>
          </cell>
        </row>
        <row r="6125">
          <cell r="A6125">
            <v>96053</v>
          </cell>
          <cell r="B6125" t="str">
            <v>TRATOR DE PNEUS COM POTÊNCIA DE 85 CV, TRAÇÃO 4X4, COM VASSOURA MECÂNICA ACOPLADA - DEPRECIAÇÃO. AF_03/2017</v>
          </cell>
          <cell r="C6125" t="str">
            <v>H</v>
          </cell>
          <cell r="D6125" t="str">
            <v>ATRIBUÍDO SÃO PAULO</v>
          </cell>
          <cell r="E6125">
            <v>17.71</v>
          </cell>
        </row>
        <row r="6126">
          <cell r="A6126">
            <v>96054</v>
          </cell>
          <cell r="B6126" t="str">
            <v>MINICARREGADEIRA SOBRE RODAS POTENCIA 47HP CAPACIDADE OPERACAO 646 KG, COM VASSOURA MECÂNICA ACOPLADA - DEPRECIAÇÃO. AF_03/2017</v>
          </cell>
          <cell r="C6126" t="str">
            <v>H</v>
          </cell>
          <cell r="D6126" t="str">
            <v>ATRIBUÍDO SÃO PAULO</v>
          </cell>
          <cell r="E6126">
            <v>31.29</v>
          </cell>
        </row>
        <row r="6127">
          <cell r="A6127">
            <v>96055</v>
          </cell>
          <cell r="B6127" t="str">
            <v>TRATOR DE PNEUS COM POTÊNCIA DE 85 CV, TRAÇÃO 4X4, COM VASSOURA MECÂNICA ACOPLADA - JUROS. AF_03/2017</v>
          </cell>
          <cell r="C6127" t="str">
            <v>H</v>
          </cell>
          <cell r="D6127" t="str">
            <v>ATRIBUÍDO SÃO PAULO</v>
          </cell>
          <cell r="E6127">
            <v>4.74</v>
          </cell>
        </row>
        <row r="6128">
          <cell r="A6128">
            <v>96056</v>
          </cell>
          <cell r="B6128" t="str">
            <v>TRATOR DE PNEUS COM POTÊNCIA DE 85 CV, TRAÇÃO 4X4, COM VASSOURA MECÂNICA ACOPLADA - MANUTENÇÃO. AF_03/2017</v>
          </cell>
          <cell r="C6128" t="str">
            <v>H</v>
          </cell>
          <cell r="D6128" t="str">
            <v>ATRIBUÍDO SÃO PAULO</v>
          </cell>
          <cell r="E6128">
            <v>19.37</v>
          </cell>
        </row>
        <row r="6129">
          <cell r="A6129">
            <v>96057</v>
          </cell>
          <cell r="B6129" t="str">
            <v>TRATOR DE PNEUS COM POTÊNCIA DE 85 CV, TRAÇÃO 4X4, COM VASSOURA MECÂNICA ACOPLADA - MATERIAIS NA OPERAÇÃO. AF_03/2017</v>
          </cell>
          <cell r="C6129" t="str">
            <v>H</v>
          </cell>
          <cell r="D6129" t="str">
            <v>COLETADO</v>
          </cell>
          <cell r="E6129">
            <v>70.71</v>
          </cell>
        </row>
        <row r="6130">
          <cell r="A6130">
            <v>96060</v>
          </cell>
          <cell r="B6130" t="str">
            <v>MINICARREGADEIRA SOBRE RODAS POTENCIA 47HP CAPACIDADE OPERACAO 646 KG, COM VASSOURA MECÂNICA ACOPLADA - JUROS. AF_03/2017</v>
          </cell>
          <cell r="C6130" t="str">
            <v>H</v>
          </cell>
          <cell r="D6130" t="str">
            <v>ATRIBUÍDO SÃO PAULO</v>
          </cell>
          <cell r="E6130">
            <v>6.1</v>
          </cell>
        </row>
        <row r="6131">
          <cell r="A6131">
            <v>96061</v>
          </cell>
          <cell r="B6131" t="str">
            <v>MINICARREGADEIRA SOBRE RODAS POTENCIA 47HP CAPACIDADE OPERACAO 646 KG, COM VASSOURA MECÂNICA ACOPLADA - MANUTENÇÃO. AF_03/2017</v>
          </cell>
          <cell r="C6131" t="str">
            <v>H</v>
          </cell>
          <cell r="D6131" t="str">
            <v>ATRIBUÍDO SÃO PAULO</v>
          </cell>
          <cell r="E6131">
            <v>39.11</v>
          </cell>
        </row>
        <row r="6132">
          <cell r="A6132">
            <v>96062</v>
          </cell>
          <cell r="B6132" t="str">
            <v>MINICARREGADEIRA SOBRE RODAS POTENCIA 47HP CAPACIDADE OPERACAO 646 KG, COM VASSOURA MECÂNICA ACOPLADA - MATERIAIS NA OPERAÇÃO. AF_03/2017</v>
          </cell>
          <cell r="C6132" t="str">
            <v>H</v>
          </cell>
          <cell r="D6132" t="str">
            <v>COLETADO</v>
          </cell>
          <cell r="E6132">
            <v>41.82</v>
          </cell>
        </row>
        <row r="6133">
          <cell r="A6133">
            <v>96241</v>
          </cell>
          <cell r="B6133" t="str">
            <v>MINIESCAVADEIRA SOBRE ESTEIRAS, POTENCIA LIQUIDA DE *30* HP, PESO OPERACIONAL DE *3.500* KG - DEPRECIACAO. AF_04/2017</v>
          </cell>
          <cell r="C6133" t="str">
            <v>H</v>
          </cell>
          <cell r="D6133" t="str">
            <v>ATRIBUÍDO SÃO PAULO</v>
          </cell>
          <cell r="E6133">
            <v>27.2</v>
          </cell>
        </row>
        <row r="6134">
          <cell r="A6134">
            <v>96242</v>
          </cell>
          <cell r="B6134" t="str">
            <v>MINIESCAVADEIRA SOBRE ESTEIRAS, POTENCIA LIQUIDA DE *30* HP, PESO OPERACIONAL DE *3.500* KG - JUROS. AF_04/2017</v>
          </cell>
          <cell r="C6134" t="str">
            <v>H</v>
          </cell>
          <cell r="D6134" t="str">
            <v>ATRIBUÍDO SÃO PAULO</v>
          </cell>
          <cell r="E6134">
            <v>7.18</v>
          </cell>
        </row>
        <row r="6135">
          <cell r="A6135">
            <v>96243</v>
          </cell>
          <cell r="B6135" t="str">
            <v>MINIESCAVADEIRA SOBRE ESTEIRAS, POTENCIA LIQUIDA DE *30* HP, PESO OPERACIONAL DE *3.500* KG - MANUTENCAO. AF_04/2017</v>
          </cell>
          <cell r="C6135" t="str">
            <v>H</v>
          </cell>
          <cell r="D6135" t="str">
            <v>ATRIBUÍDO SÃO PAULO</v>
          </cell>
          <cell r="E6135">
            <v>34</v>
          </cell>
        </row>
        <row r="6136">
          <cell r="A6136">
            <v>96244</v>
          </cell>
          <cell r="B6136" t="str">
            <v>MINIESCAVADEIRA SOBRE ESTEIRAS, POTENCIA LIQUIDA DE *30* HP, PESO OPERACIONAL DE *3.500* KG - MATERIAIS NA OPERACAO. AF_04/2017</v>
          </cell>
          <cell r="C6136" t="str">
            <v>H</v>
          </cell>
          <cell r="D6136" t="str">
            <v>COLETADO</v>
          </cell>
          <cell r="E6136">
            <v>18.27</v>
          </cell>
        </row>
        <row r="6137">
          <cell r="A6137">
            <v>96301</v>
          </cell>
          <cell r="B6137" t="str">
            <v>PERFURATRIZ ROTATIVA SOBRE ESTEIRA, TORQUE MAXIMO 2500 KGM, POTENCIA 110 HP, MOTOR DIESEL - MATERIAIS NA OPERAÇÃO. AF_05/2017</v>
          </cell>
          <cell r="C6137" t="str">
            <v>H</v>
          </cell>
          <cell r="D6137" t="str">
            <v>COLETADO</v>
          </cell>
          <cell r="E6137">
            <v>51.55</v>
          </cell>
        </row>
        <row r="6138">
          <cell r="A6138">
            <v>96457</v>
          </cell>
          <cell r="B6138" t="str">
            <v>ROLO COMPACTADOR DE PNEUS, ESTATICO, PRESSAO VARIAVEL, POTENCIA 110 HP, PESO SEM/COM LASTRO 10,8/27 T, LARGURA DE ROLAGEM 2,30 M - MATERIAIS NA OPERACAO. AF_06/2017</v>
          </cell>
          <cell r="C6138" t="str">
            <v>H</v>
          </cell>
          <cell r="D6138" t="str">
            <v>COLETADO</v>
          </cell>
          <cell r="E6138">
            <v>67</v>
          </cell>
        </row>
        <row r="6139">
          <cell r="A6139">
            <v>96458</v>
          </cell>
          <cell r="B6139" t="str">
            <v>ROLO COMPACTADOR DE PNEUS, ESTATICO, PRESSAO VARIAVEL, POTENCIA 110 HP, PESO SEM/COM LASTRO 10,8/27 T, LARGURA DE ROLAGEM 2,30 M - MANUTENCAO. AF_06/2017</v>
          </cell>
          <cell r="C6139" t="str">
            <v>H</v>
          </cell>
          <cell r="D6139" t="str">
            <v>ATRIBUÍDO SÃO PAULO</v>
          </cell>
          <cell r="E6139">
            <v>66.55</v>
          </cell>
        </row>
        <row r="6140">
          <cell r="A6140">
            <v>96459</v>
          </cell>
          <cell r="B6140" t="str">
            <v>ROLO COMPACTADOR DE PNEUS, ESTATICO, PRESSAO VARIAVEL, POTENCIA 110 HP, PESO SEM/COM LASTRO 10,8/27 T, LARGURA DE ROLAGEM 2,30 M - JUROS. AF_06/2017</v>
          </cell>
          <cell r="C6140" t="str">
            <v>H</v>
          </cell>
          <cell r="D6140" t="str">
            <v>ATRIBUÍDO SÃO PAULO</v>
          </cell>
          <cell r="E6140">
            <v>14.26</v>
          </cell>
        </row>
        <row r="6141">
          <cell r="A6141">
            <v>96460</v>
          </cell>
          <cell r="B6141" t="str">
            <v>ROLO COMPACTADOR DE PNEUS, ESTATICO, PRESSAO VARIAVEL, POTENCIA 110 HP, PESO SEM/COM LASTRO 10,8/27 T, LARGURA DE ROLAGEM 2,30 M - DEPRECIAÇÃO. AF_06/2017</v>
          </cell>
          <cell r="C6141" t="str">
            <v>H</v>
          </cell>
          <cell r="D6141" t="str">
            <v>ATRIBUÍDO SÃO PAULO</v>
          </cell>
          <cell r="E6141">
            <v>53.18</v>
          </cell>
        </row>
        <row r="6142">
          <cell r="A6142">
            <v>98760</v>
          </cell>
          <cell r="B6142" t="str">
            <v>INVERSOR DE SOLDA MONOFÁSICO DE 160 A, POTÊNCIA DE 5400 W, TENSÃO DE 220 V, PARA SOLDA COM ELETRODOS DE 2,0 A 4,0 MM E PROCESSO TIG - DEPRECIAÇÃO. AF_06/2018</v>
          </cell>
          <cell r="C6142" t="str">
            <v>H</v>
          </cell>
          <cell r="D6142" t="str">
            <v>COLETADO</v>
          </cell>
          <cell r="E6142">
            <v>0.05</v>
          </cell>
        </row>
        <row r="6143">
          <cell r="A6143">
            <v>98761</v>
          </cell>
          <cell r="B6143" t="str">
            <v>INVERSOR DE SOLDA MONOFÁSICO DE 160 A, POTÊNCIA DE 5400 W, TENSÃO DE 220 V, PARA SOLDA COM ELETRODOS DE 2,0 A 4,0 MM E PROCESSO TIG - JUROS. AF_06/2018</v>
          </cell>
          <cell r="C6143" t="str">
            <v>H</v>
          </cell>
          <cell r="D6143" t="str">
            <v>COLETADO</v>
          </cell>
          <cell r="E6143">
            <v>0.01</v>
          </cell>
        </row>
        <row r="6144">
          <cell r="A6144">
            <v>98762</v>
          </cell>
          <cell r="B6144" t="str">
            <v>INVERSOR DE SOLDA MONOFÁSICO DE 160 A, POTÊNCIA DE 5400 W, TENSÃO DE 220 V, PARA SOLDA COM ELETRODOS DE 2,0 A 4,0 MM E PROCESSO TIG - MANUTENÇÃO. AF_06/2018</v>
          </cell>
          <cell r="C6144" t="str">
            <v>H</v>
          </cell>
          <cell r="D6144" t="str">
            <v>COLETADO</v>
          </cell>
          <cell r="E6144">
            <v>0.07</v>
          </cell>
        </row>
        <row r="6145">
          <cell r="A6145">
            <v>98763</v>
          </cell>
          <cell r="B6145" t="str">
            <v>INVERSOR DE SOLDA MONOFÁSICO DE 160 A, POTÊNCIA DE 5400 W, TENSÃO DE 220 V, PARA SOLDA COM ELETRODOS DE 2,0 A 4,0 MM E PROCESSO TIG - MATERIAIS NA OPERAÇÃO. AF_06/2018</v>
          </cell>
          <cell r="C6145" t="str">
            <v>H</v>
          </cell>
          <cell r="D6145" t="str">
            <v>COEFICIENTE DE REPRESENTATIVIDADE</v>
          </cell>
          <cell r="E6145">
            <v>4.4</v>
          </cell>
        </row>
        <row r="6146">
          <cell r="A6146">
            <v>99829</v>
          </cell>
          <cell r="B6146" t="str">
            <v>LAVADORA DE ALTA PRESSAO (LAVA-JATO) PARA AGUA FRIA, PRESSAO DE OPERACAO ENTRE 1400 E 1900 LIB/POL2, VAZAO MAXIMA ENTRE 400 E 700 L/H - DEPRECIAÇÃO. AF_05/2023</v>
          </cell>
          <cell r="C6146" t="str">
            <v>H</v>
          </cell>
          <cell r="D6146" t="str">
            <v>COLETADO</v>
          </cell>
          <cell r="E6146">
            <v>0.1</v>
          </cell>
        </row>
        <row r="6147">
          <cell r="A6147">
            <v>99830</v>
          </cell>
          <cell r="B6147" t="str">
            <v>LAVADORA DE ALTA PRESSAO (LAVA-JATO) PARA AGUA FRIA, PRESSAO DE OPERACAO ENTRE 1400 E 1900 LIB/POL2, VAZAO MAXIMA ENTRE 400 E 700 L/H - JUROS. AF_05/2023</v>
          </cell>
          <cell r="C6147" t="str">
            <v>H</v>
          </cell>
          <cell r="D6147" t="str">
            <v>COLETADO</v>
          </cell>
          <cell r="E6147">
            <v>0.02</v>
          </cell>
        </row>
        <row r="6148">
          <cell r="A6148">
            <v>99831</v>
          </cell>
          <cell r="B6148" t="str">
            <v>LAVADORA DE ALTA PRESSAO (LAVA-JATO) PARA AGUA FRIA, PRESSAO DE OPERACAO ENTRE 1400 E 1900 LIB/POL2, VAZAO MAXIMA ENTRE 400 E 700 L/H - MANUTENÇÃO. AF_05/2023</v>
          </cell>
          <cell r="C6148" t="str">
            <v>H</v>
          </cell>
          <cell r="D6148" t="str">
            <v>COLETADO</v>
          </cell>
          <cell r="E6148">
            <v>0.07</v>
          </cell>
        </row>
        <row r="6149">
          <cell r="A6149">
            <v>99832</v>
          </cell>
          <cell r="B6149" t="str">
            <v>LAVADORA DE ALTA PRESSAO (LAVA-JATO) PARA AGUA FRIA, PRESSAO DE OPERACAO ENTRE 1400 E 1900 LIB/POL2, VAZAO MAXIMA ENTRE 400 E 700 L/H - MATERIAIS NA OPERAÇÃO. AF_05/2023</v>
          </cell>
          <cell r="C6149" t="str">
            <v>H</v>
          </cell>
          <cell r="D6149" t="str">
            <v>COEFICIENTE DE REPRESENTATIVIDADE</v>
          </cell>
          <cell r="E6149">
            <v>1.8</v>
          </cell>
        </row>
        <row r="6150">
          <cell r="A6150">
            <v>100637</v>
          </cell>
          <cell r="B6150" t="str">
            <v>USINA DE MISTURA ASFÁLTICA À QUENTE, TIPO CONTRA FLUXO, PROD 100 A 140 TON/HORA - DEPRECIAÇÃO. AF_12/2019</v>
          </cell>
          <cell r="C6150" t="str">
            <v>H</v>
          </cell>
          <cell r="D6150" t="str">
            <v>ATRIBUÍDO SÃO PAULO</v>
          </cell>
          <cell r="E6150">
            <v>145.21</v>
          </cell>
        </row>
        <row r="6151">
          <cell r="A6151">
            <v>100638</v>
          </cell>
          <cell r="B6151" t="str">
            <v>USINA DE MISTURA ASFÁLTICA À QUENTE, TIPO CONTRA FLUXO, PROD 100 A 140 TON/HORA - JUROS. AF_12/2019</v>
          </cell>
          <cell r="C6151" t="str">
            <v>H</v>
          </cell>
          <cell r="D6151" t="str">
            <v>ATRIBUÍDO SÃO PAULO</v>
          </cell>
          <cell r="E6151">
            <v>44.63</v>
          </cell>
        </row>
        <row r="6152">
          <cell r="A6152">
            <v>100639</v>
          </cell>
          <cell r="B6152" t="str">
            <v>USINA DE MISTURA ASFÁLTICA À QUENTE, TIPO CONTRA FLUXO, PROD 100 A 140 TON/HORA - MANUTENÇÃO. AF_12/2019</v>
          </cell>
          <cell r="C6152" t="str">
            <v>H</v>
          </cell>
          <cell r="D6152" t="str">
            <v>ATRIBUÍDO SÃO PAULO</v>
          </cell>
          <cell r="E6152">
            <v>181.65</v>
          </cell>
        </row>
        <row r="6153">
          <cell r="A6153">
            <v>100640</v>
          </cell>
          <cell r="B6153" t="str">
            <v>USINA DE MISTURA ASFÁLTICA À QUENTE, TIPO CONTRA FLUXO, PROD 100 A 140 TON/HORA - MATERIAIS NA OPERAÇÃO. AF_12/2019</v>
          </cell>
          <cell r="C6153" t="str">
            <v>H</v>
          </cell>
          <cell r="D6153" t="str">
            <v>COLETADO</v>
          </cell>
          <cell r="E6153">
            <v>4521.6</v>
          </cell>
        </row>
        <row r="6154">
          <cell r="A6154">
            <v>100643</v>
          </cell>
          <cell r="B6154" t="str">
            <v>USINA DE ASFALTO, TIPO GRAVIMÉTRICA, PROD 150 TON/HORA - DEPRECIAÇÃO. AF_12/2019</v>
          </cell>
          <cell r="C6154" t="str">
            <v>H</v>
          </cell>
          <cell r="D6154" t="str">
            <v>ATRIBUÍDO SÃO PAULO</v>
          </cell>
          <cell r="E6154">
            <v>297.54</v>
          </cell>
        </row>
        <row r="6155">
          <cell r="A6155">
            <v>100644</v>
          </cell>
          <cell r="B6155" t="str">
            <v>USINA DE ASFALTO, TIPO GRAVIMÉTRICA, PROD 150 TON/HORA - JUROS. AF_12/2019</v>
          </cell>
          <cell r="C6155" t="str">
            <v>H</v>
          </cell>
          <cell r="D6155" t="str">
            <v>ATRIBUÍDO SÃO PAULO</v>
          </cell>
          <cell r="E6155">
            <v>104.88</v>
          </cell>
        </row>
        <row r="6156">
          <cell r="A6156">
            <v>100645</v>
          </cell>
          <cell r="B6156" t="str">
            <v>USINA DE ASFALTO, TIPO GRAVIMÉTRICA, PROD 150 TON/HORA - MANUTENÇÃO. AF_12/2019</v>
          </cell>
          <cell r="C6156" t="str">
            <v>H</v>
          </cell>
          <cell r="D6156" t="str">
            <v>ATRIBUÍDO SÃO PAULO</v>
          </cell>
          <cell r="E6156">
            <v>478.29</v>
          </cell>
        </row>
        <row r="6157">
          <cell r="A6157">
            <v>100646</v>
          </cell>
          <cell r="B6157" t="str">
            <v>USINA DE ASFALTO, TIPO GRAVIMÉTRICA, PROD 150 TON/HORA - MATERIAIS NA OPERAÇÃO. AF_12/2019</v>
          </cell>
          <cell r="C6157" t="str">
            <v>H</v>
          </cell>
          <cell r="D6157" t="str">
            <v>COLETADO</v>
          </cell>
          <cell r="E6157">
            <v>5652</v>
          </cell>
        </row>
        <row r="6158">
          <cell r="A6158">
            <v>102270</v>
          </cell>
          <cell r="B6158" t="str">
            <v>MARTELO DEMOLIDOR ELÉTRICO, COM POTÊNCIA DE 2.000 W, 1.000 IMPACTOS POR MINUTO, PESO DE 30 KG - DEPRECIAÇÃO. AF_01/2021</v>
          </cell>
          <cell r="C6158" t="str">
            <v>H</v>
          </cell>
          <cell r="D6158" t="str">
            <v>COLETADO</v>
          </cell>
          <cell r="E6158">
            <v>0.55</v>
          </cell>
        </row>
        <row r="6159">
          <cell r="A6159">
            <v>102271</v>
          </cell>
          <cell r="B6159" t="str">
            <v>MARTELO DEMOLIDOR ELÉTRICO, COM POTÊNCIA DE 2.000 W, 1.000 IMPACTOS POR MINUTO, PESO DE 30 KG - JUROS. AF_01/2021</v>
          </cell>
          <cell r="C6159" t="str">
            <v>H</v>
          </cell>
          <cell r="D6159" t="str">
            <v>COLETADO</v>
          </cell>
          <cell r="E6159">
            <v>0.12</v>
          </cell>
        </row>
        <row r="6160">
          <cell r="A6160">
            <v>102272</v>
          </cell>
          <cell r="B6160" t="str">
            <v>MARTELO DEMOLIDOR ELÉTRICO, COM POTÊNCIA DE 2.000 W, 1.000 IMPACTOS POR MINUTO, PESO DE 30 KG - MANUTENÇÃO. AF_01/2021</v>
          </cell>
          <cell r="C6160" t="str">
            <v>H</v>
          </cell>
          <cell r="D6160" t="str">
            <v>COLETADO</v>
          </cell>
          <cell r="E6160">
            <v>0.69</v>
          </cell>
        </row>
        <row r="6161">
          <cell r="A6161">
            <v>102273</v>
          </cell>
          <cell r="B6161" t="str">
            <v>MARTELO DEMOLIDOR ELÉTRICO, COM POTÊNCIA DE 2.000 W, 1.000 IMPACTOS POR MINUTO, PESO DE 30 KG - MATERIAIS NA OPERAÇÃO. AF_01/2021</v>
          </cell>
          <cell r="C6161" t="str">
            <v>H</v>
          </cell>
          <cell r="D6161" t="str">
            <v>COEFICIENTE DE REPRESENTATIVIDADE</v>
          </cell>
          <cell r="E6161">
            <v>1.63</v>
          </cell>
        </row>
        <row r="6162">
          <cell r="A6162">
            <v>102809</v>
          </cell>
          <cell r="B6162" t="str">
            <v>CALDEIRA A GÁS COM TERMOSTATO, CAPACIDADE 100 LITROS - MATERIAIS NA OPERAÇÃO. AF_05/2023</v>
          </cell>
          <cell r="C6162" t="str">
            <v>H</v>
          </cell>
          <cell r="D6162" t="str">
            <v>COLETADO</v>
          </cell>
          <cell r="E6162">
            <v>14.55</v>
          </cell>
        </row>
        <row r="6163">
          <cell r="A6163">
            <v>102815</v>
          </cell>
          <cell r="B6163" t="str">
            <v>CENTRAL DE LAMA BENTONÍTICA (DEPÓSITO DE BENTONITA, MISTURADOR DE ALTA TURBULÊNCIA, SILOS DE ARMAZENAMENTO DE LAMA E ÁGUA, LABORATÓRIO DE CONTROLE DE QUALIDADE DA LAMA) - MATERIAIS NA OPERAÇÃO. AF_04/2019</v>
          </cell>
          <cell r="C6163" t="str">
            <v>H</v>
          </cell>
          <cell r="D6163" t="str">
            <v>COEFICIENTE DE REPRESENTATIVIDADE</v>
          </cell>
          <cell r="E6163">
            <v>3.26</v>
          </cell>
        </row>
        <row r="6164">
          <cell r="A6164">
            <v>102826</v>
          </cell>
          <cell r="B6164" t="str">
            <v>CONJUNTO MACACO E BOMBA HIDRÁULICA PARA PROTENSAO DE CORDOALHAS, ESFORÇO MAXIMO DE 115 TONELADAS - MATERIAIS NA OPERAÇÃO. AF_05/2023</v>
          </cell>
          <cell r="C6164" t="str">
            <v>H</v>
          </cell>
          <cell r="D6164" t="str">
            <v>COEFICIENTE DE REPRESENTATIVIDADE</v>
          </cell>
          <cell r="E6164">
            <v>6.12</v>
          </cell>
        </row>
        <row r="6165">
          <cell r="A6165">
            <v>102832</v>
          </cell>
          <cell r="B6165" t="str">
            <v>CONJUNTO CILINDRO E BOMBA HIDRÁULICA PARA PROTENSÃO DE MONOBARRAS PARA TIRANTES, ESFORÇO MÁXIMO DE 30 TONELADAS  - MATERIAIS NA OPERAÇÃO. AF_05/2023</v>
          </cell>
          <cell r="C6165" t="str">
            <v>H</v>
          </cell>
          <cell r="D6165" t="str">
            <v>COEFICIENTE DE REPRESENTATIVIDADE</v>
          </cell>
          <cell r="E6165">
            <v>8.16</v>
          </cell>
        </row>
        <row r="6166">
          <cell r="A6166">
            <v>102843</v>
          </cell>
          <cell r="B6166" t="str">
            <v>GUINDASTE HIDRAULICO AUTOPROPELIDO, COM LANÇA TRELIÇADA 40 M, CAPACIDADE MÁXIMA 75 T, EQUIPADO COM CLAMSHELL - MATERIAIS NA OPERAÇÃO. AF_04/2019</v>
          </cell>
          <cell r="C6166" t="str">
            <v>H</v>
          </cell>
          <cell r="D6166" t="str">
            <v>COLETADO</v>
          </cell>
          <cell r="E6166">
            <v>141.3</v>
          </cell>
        </row>
        <row r="6167">
          <cell r="A6167">
            <v>102849</v>
          </cell>
          <cell r="B6167" t="str">
            <v>GUINDASTE SOBRE ESTEIRAS, COM LANÇA TRELIÇADA 40 M, CAPACIDADE MÁXIMA 75 T - MATERIAIS NA OPERAÇÃO. AF_04/2019</v>
          </cell>
          <cell r="C6167" t="str">
            <v>H</v>
          </cell>
          <cell r="D6167" t="str">
            <v>COLETADO</v>
          </cell>
          <cell r="E6167">
            <v>69.08</v>
          </cell>
        </row>
        <row r="6168">
          <cell r="A6168">
            <v>102855</v>
          </cell>
          <cell r="B6168" t="str">
            <v>GUINDASTE SOBRE ESTEIRAS, COM LANÇA TRELIÇADA 40 M, CAPACIDADE MÁXIMA 75 T, EQUIPADO COM CLAMSHELL - MATERIAIS NA OPERAÇÃO. AF_04/2019</v>
          </cell>
          <cell r="C6168" t="str">
            <v>H</v>
          </cell>
          <cell r="D6168" t="str">
            <v>COLETADO</v>
          </cell>
          <cell r="E6168">
            <v>69.08</v>
          </cell>
        </row>
        <row r="6169">
          <cell r="A6169">
            <v>102861</v>
          </cell>
          <cell r="B6169" t="str">
            <v>MÁQUINA FORMER DOBRAS DIVERSAS: 220V/380V TRIFÁSICO OU MONOFÁSICO, CAPACIDADE 0,5-1,27MM, MOTOR 2CV - MATERIAIS NA OPERAÇÃO. AF_05/2023</v>
          </cell>
          <cell r="C6169" t="str">
            <v>H</v>
          </cell>
          <cell r="D6169" t="str">
            <v>COEFICIENTE DE REPRESENTATIVIDADE</v>
          </cell>
          <cell r="E6169">
            <v>1.2</v>
          </cell>
        </row>
        <row r="6170">
          <cell r="A6170">
            <v>102867</v>
          </cell>
          <cell r="B6170" t="str">
            <v>MÁQUINA SOLDA ARCO COM PISTOLA DE SOLDAGEM PARA STUD BOLT DE 5 MM A 22 MM - MATERIAIS NA OPERAÇÃO. AF_05/2023</v>
          </cell>
          <cell r="C6170" t="str">
            <v>H</v>
          </cell>
          <cell r="D6170" t="str">
            <v>COEFICIENTE DE REPRESENTATIVIDADE</v>
          </cell>
          <cell r="E6170">
            <v>0.65</v>
          </cell>
        </row>
        <row r="6171">
          <cell r="A6171">
            <v>102873</v>
          </cell>
          <cell r="B6171" t="str">
            <v>PERFURATRIZ HIDRÁULICA SOBRE ESTEIRA, TORQUE MÁXIMO 161 KNM, PROFUNDIDADE MÁXIMA 54 M, DIÂMETRO MÁXIMO 1500 MM, POTÊNCIA MOTOR 268 HP - MATERIAIS NA OPERAÇÃO. AF_04/2019</v>
          </cell>
          <cell r="C6171" t="str">
            <v>H</v>
          </cell>
          <cell r="D6171" t="str">
            <v>COLETADO</v>
          </cell>
          <cell r="E6171">
            <v>125.53</v>
          </cell>
        </row>
        <row r="6172">
          <cell r="A6172">
            <v>102879</v>
          </cell>
          <cell r="B6172" t="str">
            <v>PERFURATRIZ PARA EXECUÇÃO DE ESTACAS SECANTES, TIPO HÉLICE CONTÍNUA COM CABEÇOTE DUPLO E TUBO METÁLICO - MATERIAIS NA OPERAÇÃO. AF_04/2019</v>
          </cell>
          <cell r="C6172" t="str">
            <v>H</v>
          </cell>
          <cell r="D6172" t="str">
            <v>COLETADO</v>
          </cell>
          <cell r="E6172">
            <v>188.4</v>
          </cell>
        </row>
        <row r="6173">
          <cell r="A6173">
            <v>102885</v>
          </cell>
          <cell r="B6173" t="str">
            <v>PLATAFORMA ELEVATÓRIA - MATERIAIS NA OPERAÇÃO. AF_04/2019</v>
          </cell>
          <cell r="C6173" t="str">
            <v>H</v>
          </cell>
          <cell r="D6173" t="str">
            <v>COEFICIENTE DE REPRESENTATIVIDADE</v>
          </cell>
          <cell r="E6173">
            <v>1.22</v>
          </cell>
        </row>
        <row r="6174">
          <cell r="A6174">
            <v>102891</v>
          </cell>
          <cell r="B6174" t="str">
            <v>PÓRTICO ROLANTE MONOVIGA, PERFIL I, 4 PERNAS, CAPACIDADE 5 T  - MATERIAIS NA OPERAÇÃO. AF_04/2019</v>
          </cell>
          <cell r="C6174" t="str">
            <v>H</v>
          </cell>
          <cell r="D6174" t="str">
            <v>COEFICIENTE DE REPRESENTATIVIDADE</v>
          </cell>
          <cell r="E6174">
            <v>1.22</v>
          </cell>
        </row>
        <row r="6175">
          <cell r="A6175">
            <v>102897</v>
          </cell>
          <cell r="B6175" t="str">
            <v>ESCAVADEIRA HIDRÁULICA SOBRE ESTEIRA, PESO OPERACIONAL ENTRE 22,00 E 23,50 T, POTÊNCIA NOMINAL 139 HP, COM MARTELO ROMPEDOR HIDRÁULICO 1700 KG - MATERIAIS NA OPERAÇÃO. AF_04/2019</v>
          </cell>
          <cell r="C6175" t="str">
            <v>H</v>
          </cell>
          <cell r="D6175" t="str">
            <v>COLETADO</v>
          </cell>
          <cell r="E6175">
            <v>94.38</v>
          </cell>
        </row>
        <row r="6176">
          <cell r="A6176">
            <v>102903</v>
          </cell>
          <cell r="B6176" t="str">
            <v>TORRE, COMPOSTA POR GUINCHO MECÂNICO, GUINCHO MANUAL, CABOS DE AÇO, PITEIRA E SOQUETE  - MATERIAIS NA OPERAÇÃO. AF_05/2023</v>
          </cell>
          <cell r="C6176" t="str">
            <v>H</v>
          </cell>
          <cell r="D6176" t="str">
            <v>COLETADO</v>
          </cell>
          <cell r="E6176">
            <v>12.24</v>
          </cell>
        </row>
        <row r="6177">
          <cell r="A6177">
            <v>102909</v>
          </cell>
          <cell r="B6177" t="str">
            <v>UNIDADE DOSADORA AIRLESS TIPO HOT SPRAY - MATERIAIS NA OPERAÇÃO. AF_05/2023</v>
          </cell>
          <cell r="C6177" t="str">
            <v>H</v>
          </cell>
          <cell r="D6177" t="str">
            <v>COEFICIENTE DE REPRESENTATIVIDADE</v>
          </cell>
          <cell r="E6177">
            <v>3.91</v>
          </cell>
        </row>
        <row r="6178">
          <cell r="A6178">
            <v>102915</v>
          </cell>
          <cell r="B6178" t="str">
            <v>ENCERADEIRA INDUSTRIAL, 400 MM, 220V, 1 HP - MATERIAIS NA OPERAÇÃO. AF_05/2023</v>
          </cell>
          <cell r="C6178" t="str">
            <v>H</v>
          </cell>
          <cell r="D6178" t="str">
            <v>COEFICIENTE DE REPRESENTATIVIDADE</v>
          </cell>
          <cell r="E6178">
            <v>0.6</v>
          </cell>
        </row>
        <row r="6179">
          <cell r="A6179">
            <v>102927</v>
          </cell>
          <cell r="B6179" t="str">
            <v>SERRA FITA HORIZONTAL, ELÉTRICA, COM CONTROLE HIDRÁULICO, PAINEL DE COMANDO EM 24 V, MOTOR ELÉTRICO 1,5 CV, DIMENSÕES DA FITA 3880 X 27 X 0,9 MM, TRIFÁSICA - MATERIAIS NA OPERAÇÃO. AF_05/2023</v>
          </cell>
          <cell r="C6179" t="str">
            <v>H</v>
          </cell>
          <cell r="D6179" t="str">
            <v>COEFICIENTE DE REPRESENTATIVIDADE</v>
          </cell>
          <cell r="E6179">
            <v>0.9</v>
          </cell>
        </row>
        <row r="6180">
          <cell r="A6180">
            <v>102933</v>
          </cell>
          <cell r="B6180" t="str">
            <v>FURADEIRA ELETROMAGNÉTICA, VELOCIDADE (SEM CARGA/ COM CARGA) 450/ 270 RPM, ESPESSURA MÁXIMA DA CHAPA A SER FURADA 50 MM, PORÇA DE ADESÃO MAGNÉTICA 17000 N, POTÊNCIA 1100 W, ALIMENTÇÃO 220 - 60 HZ, MONOFÁSICA - MATERIAIS NA OPERAÇÃO. AF_08/2019</v>
          </cell>
          <cell r="C6180" t="str">
            <v>H</v>
          </cell>
          <cell r="D6180" t="str">
            <v>COEFICIENTE DE REPRESENTATIVIDADE</v>
          </cell>
          <cell r="E6180">
            <v>0.9</v>
          </cell>
        </row>
        <row r="6181">
          <cell r="A6181">
            <v>102939</v>
          </cell>
          <cell r="B6181" t="str">
            <v>MÁQUINA METALEIRA UNIVERSAL MODELO IW 110/180 BTD - MATERIAIS NA OPERAÇÃO. AF_05/2023</v>
          </cell>
          <cell r="C6181" t="str">
            <v>H</v>
          </cell>
          <cell r="D6181" t="str">
            <v>COEFICIENTE DE REPRESENTATIVIDADE</v>
          </cell>
          <cell r="E6181">
            <v>8.97</v>
          </cell>
        </row>
        <row r="6182">
          <cell r="A6182">
            <v>102945</v>
          </cell>
          <cell r="B6182" t="str">
            <v>TARTARUGA DE OXICORTE CG1, MONOFÁSICA, 220 V, FREQUÊNCIA 50 HZ, VELOCIDADE DE CORTE (MM/MIN) 50 A 750, DIÂMETRO MÍNIMO DO COMPASSO MM 200 - MATERIAIS NA OPERAÇÃO. AF_05/2023</v>
          </cell>
          <cell r="C6182" t="str">
            <v>H</v>
          </cell>
          <cell r="D6182" t="str">
            <v>COEFICIENTE DE REPRESENTATIVIDADE</v>
          </cell>
          <cell r="E6182">
            <v>0.02</v>
          </cell>
        </row>
        <row r="6183">
          <cell r="A6183">
            <v>102951</v>
          </cell>
          <cell r="B6183" t="str">
            <v>BETONEIRA CAPACIDADE NOMINAL DE 250 L, CAPACIDADE DE MISTURA DE 175 L, MOTOR ELÉTRICO MONOFÁSICO POTÊNCIA 1CV - MATERIAIS NA OPERAÇÃO. AF_05/2023</v>
          </cell>
          <cell r="C6183" t="str">
            <v>H</v>
          </cell>
          <cell r="D6183" t="str">
            <v>COEFICIENTE DE REPRESENTATIVIDADE</v>
          </cell>
          <cell r="E6183">
            <v>0.6</v>
          </cell>
        </row>
        <row r="6184">
          <cell r="A6184">
            <v>102957</v>
          </cell>
          <cell r="B6184" t="str">
            <v>RETROESCAVADEIRA SOBRE RODAS COM CARREGADEIRA , PESO OPERACIONAL MÍN. 6,674, POTÊNCIA LÍQ 88 HP, COM MARTELO ROMPEDOR HIDRÁULICO ENTRE  275 A 362 KG - MATERIAIS NA OPERAÇÃO. AF_02/2021</v>
          </cell>
          <cell r="C6184" t="str">
            <v>H</v>
          </cell>
          <cell r="D6184" t="str">
            <v>COLETADO</v>
          </cell>
          <cell r="E6184">
            <v>53.56</v>
          </cell>
        </row>
        <row r="6185">
          <cell r="A6185">
            <v>102963</v>
          </cell>
          <cell r="B6185" t="str">
            <v>PERFURATRIZ HIDRÁULICA SOBRE ESTEIRA, TORQUE MÁXIMO 98 KNM, PROFUNDIDADE MÁXIMA 25 M, DIÂMETRO MÁXIMO 115 MM, POTÊNCIA MOTOR 190 HP - MATERIAIS NA OPERAÇÃO. AF_02/2021</v>
          </cell>
          <cell r="C6185" t="str">
            <v>H</v>
          </cell>
          <cell r="D6185" t="str">
            <v>COLETADO</v>
          </cell>
          <cell r="E6185">
            <v>88.98</v>
          </cell>
        </row>
        <row r="6186">
          <cell r="A6186">
            <v>102969</v>
          </cell>
          <cell r="B6186" t="str">
            <v>COMPRESSOR DE AR, VAZAO DE 10 PCM, RESERVATORIO 100 L, PRESSAO DE TRABALHO ENTRE 6,9 E 9,7 BAR, POTENCIA 2 HP, TENSAO 110/220 V - MATERIAIS NA OPERAÇÃO. AF_05/2023</v>
          </cell>
          <cell r="C6186" t="str">
            <v>H</v>
          </cell>
          <cell r="D6186" t="str">
            <v>COEFICIENTE DE REPRESENTATIVIDADE</v>
          </cell>
          <cell r="E6186">
            <v>1.21</v>
          </cell>
        </row>
        <row r="6187">
          <cell r="A6187">
            <v>102985</v>
          </cell>
          <cell r="B6187" t="str">
            <v>MÁQUINA DEMARCADORA DE FAIXA DE TRÁFEGO À FRIO, TRAÇÃO MANUAL, 4 CV, PRESSÃO MAX 3300 PSI, TANQUE 20 L - MATERIAIS NA OPERAÇÃO. AF_06/2021</v>
          </cell>
          <cell r="C6187" t="str">
            <v>H</v>
          </cell>
          <cell r="D6187" t="str">
            <v>COLETADO</v>
          </cell>
          <cell r="E6187">
            <v>3.14</v>
          </cell>
        </row>
        <row r="6188">
          <cell r="A6188">
            <v>103156</v>
          </cell>
          <cell r="B6188" t="str">
            <v>MÁQUINA PARA SOLDA POR ELETROFUSÃO PARA TUBOS DE POLIETILENO DE ALTA DENSIDADE (PEAD) COM DIÂMETRO EXTERNO DE 20 A 800 MM, POTÊNCIA ENTRE 2750 E 3000 W - MATERIAIS NA OPERAÇÃO. AF_05/2023</v>
          </cell>
          <cell r="C6188" t="str">
            <v>H</v>
          </cell>
          <cell r="D6188" t="str">
            <v>COEFICIENTE DE REPRESENTATIVIDADE</v>
          </cell>
          <cell r="E6188">
            <v>2.34</v>
          </cell>
        </row>
        <row r="6189">
          <cell r="A6189">
            <v>103162</v>
          </cell>
          <cell r="B6189" t="str">
            <v>MÁQUINA PARA SOLDA POR ELETROFUSÃO PARA TUBOS DE POLIETILENO DE ALTA DENSIDADE (PEAD) COM DIÂMETRO EXTERNO DE 20 A 1600 MM, POTÊNCIA DE 3500 W - MATERIAIS NA OPERAÇÃO. AF_05/2023</v>
          </cell>
          <cell r="C6189" t="str">
            <v>H</v>
          </cell>
          <cell r="D6189" t="str">
            <v>COEFICIENTE DE REPRESENTATIVIDADE</v>
          </cell>
          <cell r="E6189">
            <v>2.85</v>
          </cell>
        </row>
        <row r="6190">
          <cell r="A6190">
            <v>103168</v>
          </cell>
          <cell r="B6190" t="str">
            <v>MÁQUINA PARA SOLDA POR TERMOFUSÃO PARA TUBOS DE POLIETILENO DE ALTA DENSIDADE (PEAD) COM DIÂMETRO EXTERNO DE 90 A 315 MM, POTÊNCIA ENTRE 2500 E 5350 W - MATERIAIS NA OPERAÇÃO. AF_05/2023</v>
          </cell>
          <cell r="C6190" t="str">
            <v>H</v>
          </cell>
          <cell r="D6190" t="str">
            <v>COEFICIENTE DE REPRESENTATIVIDADE</v>
          </cell>
          <cell r="E6190">
            <v>3.2</v>
          </cell>
        </row>
        <row r="6191">
          <cell r="A6191">
            <v>103174</v>
          </cell>
          <cell r="B6191" t="str">
            <v>MÁQUINA PARA SOLDA POR TERMOFUSÃO PARA TUBOS DE POLIETILENO DE ALTA DENSIDADE (PEAD) COM DIÂMETRO EXTERNO DE 315 A 630 MM, POTÊNCIA ENTRE 8000 E 12350 W - MATERIAIS NA OPERAÇÃO. AF_05/2023</v>
          </cell>
          <cell r="C6191" t="str">
            <v>H</v>
          </cell>
          <cell r="D6191" t="str">
            <v>COEFICIENTE DE REPRESENTATIVIDADE</v>
          </cell>
          <cell r="E6191">
            <v>8.3</v>
          </cell>
        </row>
        <row r="6192">
          <cell r="A6192">
            <v>103180</v>
          </cell>
          <cell r="B6192" t="str">
            <v>MÁQUINA PARA SOLDA POR TERMOFUSÃO PARA TUBOS DE POLIETILENO DE ALTA DENSIDADE (PEAD) COM DIÂMETRO EXTERNO DE 710 A 1200 MM, POTÊNCIA ENTRE 16000 E 29500 W - MATERIAIS NA OPERAÇÃO. AF_05/2023</v>
          </cell>
          <cell r="C6192" t="str">
            <v>H</v>
          </cell>
          <cell r="D6192" t="str">
            <v>COEFICIENTE DE REPRESENTATIVIDADE</v>
          </cell>
          <cell r="E6192">
            <v>18.56</v>
          </cell>
        </row>
        <row r="6193">
          <cell r="A6193">
            <v>103223</v>
          </cell>
          <cell r="B6193" t="str">
            <v>PERFURATRIZ PARA FURO DIRECIONAL HORIZONTAL (HDD) COM CAPACIDADE ATÉ 89 KN, POTÊNCIA 24,8 HP A 80 HP (INCLUSO FERRAMENTAS E LOCALIZADOR) - MATERIAIS NA OPERAÇÃO. AF_05/2023</v>
          </cell>
          <cell r="C6193" t="str">
            <v>H</v>
          </cell>
          <cell r="D6193" t="str">
            <v>COLETADO</v>
          </cell>
          <cell r="E6193">
            <v>36.82</v>
          </cell>
        </row>
        <row r="6194">
          <cell r="A6194">
            <v>103229</v>
          </cell>
          <cell r="B6194" t="str">
            <v>PERFURATRIZ PARA FURO DIRECIONAL HORIZONTAL (HDD) COM CAPACIDADE DE 90 KN A 200 KN, POTÊNCIA 100 HP A 160 HP (INCLUSO FERRAMENTAS E LOCALIZADOR) - MATERIAIS NA OPERAÇÃO. AF_05/2023</v>
          </cell>
          <cell r="C6194" t="str">
            <v>H</v>
          </cell>
          <cell r="D6194" t="str">
            <v>COLETADO</v>
          </cell>
          <cell r="E6194">
            <v>101.89</v>
          </cell>
        </row>
        <row r="6195">
          <cell r="A6195">
            <v>103235</v>
          </cell>
          <cell r="B6195" t="str">
            <v>PERFURATRIZ PARA FURO DIRECIONAL HORIZONTAL (HDD) COM CAPACIDADE DE 201 KN A 560 KN, POTÊNCIA 200 HP A 260 HP (INCLUSO FERRAMENTAS E LOCALIZADOR) - MATERIAIS NA OPERAÇÃO. AF_05/2023</v>
          </cell>
          <cell r="C6195" t="str">
            <v>H</v>
          </cell>
          <cell r="D6195" t="str">
            <v>COLETADO</v>
          </cell>
          <cell r="E6195">
            <v>107.75</v>
          </cell>
        </row>
        <row r="6196">
          <cell r="A6196">
            <v>103241</v>
          </cell>
          <cell r="B6196" t="str">
            <v>MISTURADOR PARA PREPARO DE LAMA ESTABILIZANTE COM CAPACIDADE DE *4000* L, COM BOMBA CENTRÍFUGA 5,5 HP A 23,07 HP, PARA SISTEMA DE FURO DIRECIONAL - MATERIAIS NA OPERAÇÃO. AF_05/2023</v>
          </cell>
          <cell r="C6196" t="str">
            <v>H</v>
          </cell>
          <cell r="D6196" t="str">
            <v>COEFICIENTE DE REPRESENTATIVIDADE</v>
          </cell>
          <cell r="E6196">
            <v>8.69</v>
          </cell>
        </row>
        <row r="6197">
          <cell r="A6197">
            <v>103660</v>
          </cell>
          <cell r="B6197" t="str">
            <v>VARREDEIRA DE GRAMA SINTÉTICA A GASOLINA, 2,4 CV, 4 TEMPOS - MATERIAIS NA OPERAÇÃO. AF_05/2023</v>
          </cell>
          <cell r="C6197" t="str">
            <v>H</v>
          </cell>
          <cell r="D6197" t="str">
            <v>COLETADO</v>
          </cell>
          <cell r="E6197">
            <v>11.05</v>
          </cell>
        </row>
        <row r="6198">
          <cell r="A6198">
            <v>103666</v>
          </cell>
          <cell r="B6198" t="str">
            <v>BATE ESTACA PARA INSTALAÇÃO DE DEFENSAS METÁLICAS (GUARD RAIL) FIXO, INCLUSIVE CAMINHÃO TOCO PBT 9.700 KG, POTÊNCIA DE 160 CV - MATERIAIS NA OPERAÇÃO. AF_05/2023</v>
          </cell>
          <cell r="C6198" t="str">
            <v>H</v>
          </cell>
          <cell r="D6198" t="str">
            <v>COLETADO</v>
          </cell>
          <cell r="E6198">
            <v>169.05</v>
          </cell>
        </row>
        <row r="6199">
          <cell r="A6199">
            <v>103792</v>
          </cell>
          <cell r="B6199" t="str">
            <v>MINI GUINDASTE ARANHA SOBRE ESTEIRAS E LANCA TELESCÓPICA, CAPACIDADE MÁXIMA DE CARGA 3,0 TON, RAIO MÁXIMO DE TRABALHO 8,25 M, ALTURA DE LANÇA DO SOLO 9,2 M, 55 M DE CABO DE AÇO 8 MM, MOTOR ELÉTRICO 220/380 VOLTS TRIFÁSICO - MATERIAIS NA OPERAÇÃO. AF_03/2022</v>
          </cell>
          <cell r="C6199" t="str">
            <v>H</v>
          </cell>
          <cell r="D6199" t="str">
            <v>COEFICIENTE DE REPRESENTATIVIDADE</v>
          </cell>
          <cell r="E6199">
            <v>0.26</v>
          </cell>
        </row>
        <row r="6200">
          <cell r="A6200">
            <v>103937</v>
          </cell>
          <cell r="B6200" t="str">
            <v>CONJUNTO MACACO HIDRÁULICO E CENTRAL DE BOMBEAMENTO MOTORIZADO 1,8 KW PARA PROTENSÃO DE MONOCABOS PARA CONCRETO PROTENDIDO, ESFORÇO MÁXIMO DE 20 TONELADAS  - MATERIAIS NA OPERAÇÃO. AF_05/2022</v>
          </cell>
          <cell r="C6200" t="str">
            <v>H</v>
          </cell>
          <cell r="D6200" t="str">
            <v>COEFICIENTE DE REPRESENTATIVIDADE</v>
          </cell>
          <cell r="E6200">
            <v>1.46</v>
          </cell>
        </row>
        <row r="6201">
          <cell r="A6201">
            <v>103943</v>
          </cell>
          <cell r="B6201" t="str">
            <v>CONJUNTO MACACO HIDRÁULICO E CENTRAL DE BOMBEAMENTO MOTORIZADO 1,8 KW PARA PROTENSÃO DE MONOCABOS PARA CONCRETO PROTENDIDO, ESFORÇO MÁXIMO DE 30 TONELADAS  - MATERIAIS NA OPERAÇÃO. AF_05/2022</v>
          </cell>
          <cell r="C6201" t="str">
            <v>H</v>
          </cell>
          <cell r="D6201" t="str">
            <v>COEFICIENTE DE REPRESENTATIVIDADE</v>
          </cell>
          <cell r="E6201">
            <v>1.46</v>
          </cell>
        </row>
        <row r="6202">
          <cell r="A6202">
            <v>104087</v>
          </cell>
          <cell r="B6202" t="str">
            <v>TERMOFUSORA PARA TUBOS E CONEXÕES EM PPR COM DIÂMETROS DE 20 A 63 MM, POTÊNCIA DE 800 W, TENSAO 220 V - DEPRECIAÇÃO. AF_05/2022</v>
          </cell>
          <cell r="C6202" t="str">
            <v>H</v>
          </cell>
          <cell r="D6202" t="str">
            <v>COEFICIENTE DE REPRESENTATIVIDADE</v>
          </cell>
          <cell r="E6202">
            <v>0.05</v>
          </cell>
        </row>
        <row r="6203">
          <cell r="A6203">
            <v>104088</v>
          </cell>
          <cell r="B6203" t="str">
            <v>TERMOFUSORA PARA TUBOS E CONEXÕES EM PPR COM DIÂMETROS DE 20 A 63 MM, POTÊNCIA DE 800 W, TENSAO 220 V - JUROS. AF_05/2022</v>
          </cell>
          <cell r="C6203" t="str">
            <v>H</v>
          </cell>
          <cell r="D6203" t="str">
            <v>COEFICIENTE DE REPRESENTATIVIDADE</v>
          </cell>
          <cell r="E6203">
            <v>0.01</v>
          </cell>
        </row>
        <row r="6204">
          <cell r="A6204">
            <v>104089</v>
          </cell>
          <cell r="B6204" t="str">
            <v>TERMOFUSORA PARA TUBOS E CONEXÕES EM PPR COM DIÂMETROS DE 20 A 63 MM, POTÊNCIA DE 800 W, TENSAO 220 V - MANUTENÇÃO. AF_05/2022</v>
          </cell>
          <cell r="C6204" t="str">
            <v>H</v>
          </cell>
          <cell r="D6204" t="str">
            <v>COEFICIENTE DE REPRESENTATIVIDADE</v>
          </cell>
          <cell r="E6204">
            <v>0.07</v>
          </cell>
        </row>
        <row r="6205">
          <cell r="A6205">
            <v>104090</v>
          </cell>
          <cell r="B6205" t="str">
            <v>TERMOFUSORA PARA TUBOS E CONEXÕES EM PPR COM DIÂMETROS DE 20 A 63 MM, POTÊNCIA DE 800 W, TENSAO 220 V - MATERIAIS NA OPERAÇÃO. AF_05/2022</v>
          </cell>
          <cell r="C6205" t="str">
            <v>H</v>
          </cell>
          <cell r="D6205" t="str">
            <v>COEFICIENTE DE REPRESENTATIVIDADE</v>
          </cell>
          <cell r="E6205">
            <v>0.65</v>
          </cell>
        </row>
        <row r="6206">
          <cell r="A6206">
            <v>104093</v>
          </cell>
          <cell r="B6206" t="str">
            <v>TERMOFUSORA PARA TUBOS E CONEXÕES EM PPR COM DIÂMETROS DE 75 A 110 MM, POTÊNCIA DE *1100* W, TENSÃO 220 V - DEPRECIAÇÃO. AF_05/2022</v>
          </cell>
          <cell r="C6206" t="str">
            <v>H</v>
          </cell>
          <cell r="D6206" t="str">
            <v>COEFICIENTE DE REPRESENTATIVIDADE</v>
          </cell>
          <cell r="E6206">
            <v>0.08</v>
          </cell>
        </row>
        <row r="6207">
          <cell r="A6207">
            <v>104094</v>
          </cell>
          <cell r="B6207" t="str">
            <v>TERMOFUSORA PARA TUBOS E CONEXÕES EM PPR COM DIÂMETROS DE 75 A 110 MM, POTÊNCIA DE *1100* W, TENSÃO 220 V - JUROS. AF_05/2022</v>
          </cell>
          <cell r="C6207" t="str">
            <v>H</v>
          </cell>
          <cell r="D6207" t="str">
            <v>COEFICIENTE DE REPRESENTATIVIDADE</v>
          </cell>
          <cell r="E6207">
            <v>0.01</v>
          </cell>
        </row>
        <row r="6208">
          <cell r="A6208">
            <v>104095</v>
          </cell>
          <cell r="B6208" t="str">
            <v>TERMOFUSORA PARA TUBOS E CONEXÕES EM PPR COM DIÂMETROS DE 75 A 110 MM, POTÊNCIA DE *1100* W, TENSÃO 220 V - MANUTENÇÃO. AF_05/2022</v>
          </cell>
          <cell r="C6208" t="str">
            <v>H</v>
          </cell>
          <cell r="D6208" t="str">
            <v>COEFICIENTE DE REPRESENTATIVIDADE</v>
          </cell>
          <cell r="E6208">
            <v>0.1</v>
          </cell>
        </row>
        <row r="6209">
          <cell r="A6209">
            <v>104096</v>
          </cell>
          <cell r="B6209" t="str">
            <v>TERMOFUSORA PARA TUBOS E CONEXÕES EM PPR COM DIÂMETROS DE 75 A 110 MM, POTÊNCIA DE *1100* W, TENSÃO 220 V - MATERIAIS NA OPERAÇÃO. AF_05/2022</v>
          </cell>
          <cell r="C6209" t="str">
            <v>H</v>
          </cell>
          <cell r="D6209" t="str">
            <v>COEFICIENTE DE REPRESENTATIVIDADE</v>
          </cell>
          <cell r="E6209">
            <v>0.9</v>
          </cell>
        </row>
        <row r="6210">
          <cell r="A6210">
            <v>104519</v>
          </cell>
          <cell r="B6210" t="str">
            <v>LIXADEIRA DE PAREDE, COM LED, POTÊNCIA 750 W, FREQUÊNCIA 60 HZ, VELOCIDADE 1000 A 2100 RPM, DIÂMETRO DA LIXA 225 MM - MATERIAIS NA OPERAÇÃO. AF_12/2022</v>
          </cell>
          <cell r="C6210" t="str">
            <v>H</v>
          </cell>
          <cell r="D6210" t="str">
            <v>COEFICIENTE DE REPRESENTATIVIDADE</v>
          </cell>
          <cell r="E6210">
            <v>0.61</v>
          </cell>
        </row>
        <row r="6211">
          <cell r="A6211">
            <v>104655</v>
          </cell>
          <cell r="B6211" t="str">
            <v>MARTELETE PERFURADOR/ ROMPEDOR ELÉTRICO, POTÊNCIA 800 W, 220 V - MATERIAIS NA OPERAÇÃO. AF_05/2023</v>
          </cell>
          <cell r="C6211" t="str">
            <v>H</v>
          </cell>
          <cell r="D6211" t="str">
            <v>COEFICIENTE DE REPRESENTATIVIDADE</v>
          </cell>
          <cell r="E6211">
            <v>0.65</v>
          </cell>
        </row>
        <row r="6212">
          <cell r="A6212">
            <v>104687</v>
          </cell>
          <cell r="B6212" t="str">
            <v>GRUPO GERADOR DIESEL, COM CARENAGEM, POTÊNCIA STANDART ENTRE 400 E 460 KVA, VELOCIDADE DE 1800 RPM, FREQUÊNCIA DE 60 HZ - MATERIAIS NA OPERAÇÃO. AF_05/2023</v>
          </cell>
          <cell r="C6212" t="str">
            <v>H</v>
          </cell>
          <cell r="D6212" t="str">
            <v>COLETADO</v>
          </cell>
          <cell r="E6212">
            <v>471.75</v>
          </cell>
        </row>
        <row r="6213">
          <cell r="A6213">
            <v>104694</v>
          </cell>
          <cell r="B6213" t="str">
            <v>PERFURATRIZ DE COROA DIAMANTADA PARA CONCRETO, DIÂMETRO ATÉ 250 MM, MOTOR ELÉTRICO 220 V, POTÊNCIA 2.500 W - MATERIAIS NA OPERAÇÃO. AF_05/2023</v>
          </cell>
          <cell r="C6213" t="str">
            <v>H</v>
          </cell>
          <cell r="D6213" t="str">
            <v>COEFICIENTE DE REPRESENTATIVIDADE</v>
          </cell>
          <cell r="E6213">
            <v>2.04</v>
          </cell>
        </row>
        <row r="6214">
          <cell r="A6214">
            <v>104703</v>
          </cell>
          <cell r="B6214" t="str">
            <v>CAMINHÃO TANQUE PARA HIDROSSEMEADURA, COM CAPACIDADE DE 8.000 LITROS, INCLUINDO BOMBA PARA LANÇAMENTO COM MOTOR DIESEL COM POTÊNCIA DE 105 CV - MATERIAIS NA OPERAÇÃO. AF_06/2023</v>
          </cell>
          <cell r="C6214" t="str">
            <v>H</v>
          </cell>
          <cell r="D6214" t="str">
            <v>COLETADO</v>
          </cell>
          <cell r="E6214">
            <v>97.08</v>
          </cell>
        </row>
        <row r="6215">
          <cell r="A6215">
            <v>104709</v>
          </cell>
          <cell r="B6215" t="str">
            <v>GUINDASTE HIDRÁULICO AUTOPROPELIDO, COM LANÇA TRELICADA 41 M, CAPACIDADE MÁXIMA DE ELEVAÇÃO 43 T, POTÊNCIA 230 KW, EQUIPADO COM CAÇAMBA DE ARRASTO (DRAGLINE) DE 0,76 M3 - MATERIAIS NA OPERAÇÃO. AF_06/2023</v>
          </cell>
          <cell r="C6215" t="str">
            <v>H</v>
          </cell>
          <cell r="D6215" t="str">
            <v>COLETADO</v>
          </cell>
          <cell r="E6215">
            <v>1227.74</v>
          </cell>
        </row>
        <row r="6216">
          <cell r="A6216">
            <v>104715</v>
          </cell>
          <cell r="B6216" t="str">
            <v>ESCAVADEIRA HIDRÁULICA DE BRAÇO LONGO (LONGO ALCANCE) SOBRE ESTEIRAS, CAÇAMBA 0,52 M3, PESO OPERACIONAL 24 T, POTÊNCIA LÍQUIDA 155 HP  - MATERIAIS NA OPERAÇÃO. AF_06/2023</v>
          </cell>
          <cell r="C6216" t="str">
            <v>H</v>
          </cell>
          <cell r="D6216" t="str">
            <v>COLETADO</v>
          </cell>
          <cell r="E6216">
            <v>94.38</v>
          </cell>
        </row>
        <row r="6217">
          <cell r="A6217">
            <v>92259</v>
          </cell>
          <cell r="B6217" t="str">
            <v>INSTALAÇÃO DE TESOURA (INTEIRA OU MEIA), BIAPOIADA, EM MADEIRA NÃO APARELHADA, PARA VÃOS MAIORES OU IGUAIS A 3,0 M E MENORES QUE 6,0 M, INCLUSO IÇAMENTO. AF_07/2019</v>
          </cell>
          <cell r="C6217" t="str">
            <v>UND</v>
          </cell>
          <cell r="D6217" t="str">
            <v>ATRIBUÍDO SÃO PAULO</v>
          </cell>
          <cell r="E6217">
            <v>510.46</v>
          </cell>
        </row>
        <row r="6218">
          <cell r="A6218">
            <v>92260</v>
          </cell>
          <cell r="B6218" t="str">
            <v>INSTALAÇÃO DE TESOURA (INTEIRA OU MEIA), BIAPOIADA, EM MADEIRA NÃO APARELHADA, PARA VÃOS MAIORES OU IGUAIS A 6,0 M E MENORES QUE 8,0 M, INCLUSO IÇAMENTO. AF_07/2019</v>
          </cell>
          <cell r="C6218" t="str">
            <v>UND</v>
          </cell>
          <cell r="D6218" t="str">
            <v>ATRIBUÍDO SÃO PAULO</v>
          </cell>
          <cell r="E6218">
            <v>572.89</v>
          </cell>
        </row>
        <row r="6219">
          <cell r="A6219">
            <v>92261</v>
          </cell>
          <cell r="B6219" t="str">
            <v>INSTALAÇÃO DE TESOURA (INTEIRA OU MEIA), BIAPOIADA, EM MADEIRA NÃO APARELHADA, PARA VÃOS MAIORES OU IGUAIS A 8,0 M E MENORES QUE 10,0 M, INCLUSO IÇAMENTO. AF_07/2019</v>
          </cell>
          <cell r="C6219" t="str">
            <v>UND</v>
          </cell>
          <cell r="D6219" t="str">
            <v>ATRIBUÍDO SÃO PAULO</v>
          </cell>
          <cell r="E6219">
            <v>633.41</v>
          </cell>
        </row>
        <row r="6220">
          <cell r="A6220">
            <v>92262</v>
          </cell>
          <cell r="B6220" t="str">
            <v>INSTALAÇÃO DE TESOURA (INTEIRA OU MEIA), BIAPOIADA, EM MADEIRA NÃO APARELHADA, PARA VÃOS MAIORES OU IGUAIS A 10,0 M E MENORES QUE 12,0 M, INCLUSO IÇAMENTO. AF_07/2019</v>
          </cell>
          <cell r="C6220" t="str">
            <v>UND</v>
          </cell>
          <cell r="D6220" t="str">
            <v>ATRIBUÍDO SÃO PAULO</v>
          </cell>
          <cell r="E6220">
            <v>730.84</v>
          </cell>
        </row>
        <row r="6221">
          <cell r="A6221">
            <v>92539</v>
          </cell>
          <cell r="B6221" t="str">
            <v>TRAMA DE MADEIRA COMPOSTA POR RIPAS, CAIBROS E TERÇAS PARA TELHADOS DE ATÉ 2 ÁGUAS PARA TELHA DE ENCAIXE DE CERÂMICA OU DE CONCRETO, INCLUSO TRANSPORTE VERTICAL. AF_07/2019</v>
          </cell>
          <cell r="C6221" t="str">
            <v>M2</v>
          </cell>
          <cell r="D6221" t="str">
            <v>COEFICIENTE DE REPRESENTATIVIDADE</v>
          </cell>
          <cell r="E6221">
            <v>86.13</v>
          </cell>
        </row>
        <row r="6222">
          <cell r="A6222">
            <v>92540</v>
          </cell>
          <cell r="B6222" t="str">
            <v>TRAMA DE MADEIRA COMPOSTA POR RIPAS, CAIBROS E TERÇAS PARA TELHADOS DE MAIS QUE 2 ÁGUAS PARA TELHA DE ENCAIXE DE CERÂMICA OU DE CONCRETO, INCLUSO TRANSPORTE VERTICAL. AF_07/2019</v>
          </cell>
          <cell r="C6222" t="str">
            <v>M2</v>
          </cell>
          <cell r="D6222" t="str">
            <v>COEFICIENTE DE REPRESENTATIVIDADE</v>
          </cell>
          <cell r="E6222">
            <v>95.55</v>
          </cell>
        </row>
        <row r="6223">
          <cell r="A6223">
            <v>92541</v>
          </cell>
          <cell r="B6223" t="str">
            <v>TRAMA DE MADEIRA COMPOSTA POR RIPAS, CAIBROS E TERÇAS PARA TELHADOS DE ATÉ 2 ÁGUAS PARA TELHA CERÂMICA CAPA-CANAL, INCLUSO TRANSPORTE VERTICAL. AF_07/2019</v>
          </cell>
          <cell r="C6223" t="str">
            <v>M2</v>
          </cell>
          <cell r="D6223" t="str">
            <v>COEFICIENTE DE REPRESENTATIVIDADE</v>
          </cell>
          <cell r="E6223">
            <v>93.05</v>
          </cell>
        </row>
        <row r="6224">
          <cell r="A6224">
            <v>92542</v>
          </cell>
          <cell r="B6224" t="str">
            <v>TRAMA DE MADEIRA COMPOSTA POR RIPAS, CAIBROS E TERÇAS PARA TELHADOS DE MAIS QUE 2 ÁGUAS PARA TELHA CERÂMICA CAPA-CANAL, INCLUSO TRANSPORTE VERTICAL. AF_07/2019</v>
          </cell>
          <cell r="C6224" t="str">
            <v>M2</v>
          </cell>
          <cell r="D6224" t="str">
            <v>COEFICIENTE DE REPRESENTATIVIDADE</v>
          </cell>
          <cell r="E6224">
            <v>112.12</v>
          </cell>
        </row>
        <row r="6225">
          <cell r="A6225">
            <v>92543</v>
          </cell>
          <cell r="B6225" t="str">
            <v>TRAMA DE MADEIRA COMPOSTA POR TERÇAS PARA TELHADOS DE ATÉ 2 ÁGUAS PARA TELHA ONDULADA DE FIBROCIMENTO, METÁLICA, PLÁSTICA OU TERMOACÚSTICA, INCLUSO TRANSPORTE VERTICAL. AF_07/2019</v>
          </cell>
          <cell r="C6225" t="str">
            <v>M2</v>
          </cell>
          <cell r="D6225" t="str">
            <v>COEFICIENTE DE REPRESENTATIVIDADE</v>
          </cell>
          <cell r="E6225">
            <v>26.17</v>
          </cell>
        </row>
        <row r="6226">
          <cell r="A6226">
            <v>92544</v>
          </cell>
          <cell r="B6226" t="str">
            <v>TRAMA DE MADEIRA COMPOSTA POR TERÇAS PARA TELHADOS DE ATÉ 2 ÁGUAS PARA TELHA ESTRUTURAL DE FIBROCIMENTO, INCLUSO TRANSPORTE VERTICAL. AF_07/2019</v>
          </cell>
          <cell r="C6226" t="str">
            <v>M2</v>
          </cell>
          <cell r="D6226" t="str">
            <v>COEFICIENTE DE REPRESENTATIVIDADE</v>
          </cell>
          <cell r="E6226">
            <v>20.83</v>
          </cell>
        </row>
        <row r="6227">
          <cell r="A6227">
            <v>92545</v>
          </cell>
          <cell r="B6227" t="str">
            <v>FABRICAÇÃO E INSTALAÇÃO DE TESOURA INTEIRA EM MADEIRA NÃO APARELHADA, VÃO DE 3 M, PARA TELHA CERÂMICA OU DE CONCRETO, INCLUSO IÇAMENTO. AF_07/2019</v>
          </cell>
          <cell r="C6227" t="str">
            <v>UND</v>
          </cell>
          <cell r="D6227" t="str">
            <v>ATRIBUÍDO SÃO PAULO</v>
          </cell>
          <cell r="E6227">
            <v>1097.51</v>
          </cell>
        </row>
        <row r="6228">
          <cell r="A6228">
            <v>92546</v>
          </cell>
          <cell r="B6228" t="str">
            <v>FABRICAÇÃO E INSTALAÇÃO DE TESOURA INTEIRA EM MADEIRA NÃO APARELHADA, VÃO DE 4 M, PARA TELHA CERÂMICA OU DE CONCRETO, INCLUSO IÇAMENTO. AF_07/2019</v>
          </cell>
          <cell r="C6228" t="str">
            <v>UND</v>
          </cell>
          <cell r="D6228" t="str">
            <v>ATRIBUÍDO SÃO PAULO</v>
          </cell>
          <cell r="E6228">
            <v>1346.79</v>
          </cell>
        </row>
        <row r="6229">
          <cell r="A6229">
            <v>92547</v>
          </cell>
          <cell r="B6229" t="str">
            <v>FABRICAÇÃO E INSTALAÇÃO DE TESOURA INTEIRA EM MADEIRA NÃO APARELHADA, VÃO DE 5 M, PARA TELHA CERÂMICA OU DE CONCRETO, INCLUSO IÇAMENTO. AF_07/2019</v>
          </cell>
          <cell r="C6229" t="str">
            <v>UND</v>
          </cell>
          <cell r="D6229" t="str">
            <v>ATRIBUÍDO SÃO PAULO</v>
          </cell>
          <cell r="E6229">
            <v>1429.72</v>
          </cell>
        </row>
        <row r="6230">
          <cell r="A6230">
            <v>92548</v>
          </cell>
          <cell r="B6230" t="str">
            <v>FABRICAÇÃO E INSTALAÇÃO DE TESOURA INTEIRA EM MADEIRA NÃO APARELHADA, VÃO DE 6 M, PARA TELHA CERÂMICA OU DE CONCRETO, INCLUSO IÇAMENTO. AF_07/2019</v>
          </cell>
          <cell r="C6230" t="str">
            <v>UND</v>
          </cell>
          <cell r="D6230" t="str">
            <v>ATRIBUÍDO SÃO PAULO</v>
          </cell>
          <cell r="E6230">
            <v>1591.46</v>
          </cell>
        </row>
        <row r="6231">
          <cell r="A6231">
            <v>92549</v>
          </cell>
          <cell r="B6231" t="str">
            <v>FABRICAÇÃO E INSTALAÇÃO DE TESOURA INTEIRA EM MADEIRA NÃO APARELHADA, VÃO DE 7 M, PARA TELHA CERÂMICA OU DE CONCRETO, INCLUSO IÇAMENTO. AF_07/2019</v>
          </cell>
          <cell r="C6231" t="str">
            <v>UND</v>
          </cell>
          <cell r="D6231" t="str">
            <v>ATRIBUÍDO SÃO PAULO</v>
          </cell>
          <cell r="E6231">
            <v>1978.27</v>
          </cell>
        </row>
        <row r="6232">
          <cell r="A6232">
            <v>92550</v>
          </cell>
          <cell r="B6232" t="str">
            <v>FABRICAÇÃO E INSTALAÇÃO DE TESOURA INTEIRA EM MADEIRA NÃO APARELHADA, VÃO DE 8 M, PARA TELHA CERÂMICA OU DE CONCRETO, INCLUSO IÇAMENTO. AF_07/2019</v>
          </cell>
          <cell r="C6232" t="str">
            <v>UND</v>
          </cell>
          <cell r="D6232" t="str">
            <v>ATRIBUÍDO SÃO PAULO</v>
          </cell>
          <cell r="E6232">
            <v>2426.92</v>
          </cell>
        </row>
        <row r="6233">
          <cell r="A6233">
            <v>92551</v>
          </cell>
          <cell r="B6233" t="str">
            <v>FABRICAÇÃO E INSTALAÇÃO DE TESOURA INTEIRA EM MADEIRA NÃO APARELHADA, VÃO DE 9 M, PARA TELHA CERÂMICA OU DE CONCRETO, INCLUSO IÇAMENTO. AF_07/2019</v>
          </cell>
          <cell r="C6233" t="str">
            <v>UND</v>
          </cell>
          <cell r="D6233" t="str">
            <v>ATRIBUÍDO SÃO PAULO</v>
          </cell>
          <cell r="E6233">
            <v>2533.74</v>
          </cell>
        </row>
        <row r="6234">
          <cell r="A6234">
            <v>92552</v>
          </cell>
          <cell r="B6234" t="str">
            <v>FABRICAÇÃO E INSTALAÇÃO DE TESOURA INTEIRA EM MADEIRA NÃO APARELHADA, VÃO DE 10 M, PARA TELHA CERÂMICA OU DE CONCRETO, INCLUSO IÇAMENTO. AF_07/2019</v>
          </cell>
          <cell r="C6234" t="str">
            <v>UND</v>
          </cell>
          <cell r="D6234" t="str">
            <v>ATRIBUÍDO SÃO PAULO</v>
          </cell>
          <cell r="E6234">
            <v>2754.38</v>
          </cell>
        </row>
        <row r="6235">
          <cell r="A6235">
            <v>92553</v>
          </cell>
          <cell r="B6235" t="str">
            <v>FABRICAÇÃO E INSTALAÇÃO DE TESOURA INTEIRA EM MADEIRA NÃO APARELHADA, VÃO DE 11 M, PARA TELHA CERÂMICA OU DE CONCRETO, INCLUSO IÇAMENTO. AF_07/2019</v>
          </cell>
          <cell r="C6235" t="str">
            <v>UND</v>
          </cell>
          <cell r="D6235" t="str">
            <v>ATRIBUÍDO SÃO PAULO</v>
          </cell>
          <cell r="E6235">
            <v>3151.32</v>
          </cell>
        </row>
        <row r="6236">
          <cell r="A6236">
            <v>92554</v>
          </cell>
          <cell r="B6236" t="str">
            <v>FABRICAÇÃO E INSTALAÇÃO DE TESOURA INTEIRA EM MADEIRA NÃO APARELHADA, VÃO DE 12 M, PARA TELHA CERÂMICA OU DE CONCRETO, INCLUSO IÇAMENTO. AF_07/2019</v>
          </cell>
          <cell r="C6236" t="str">
            <v>UND</v>
          </cell>
          <cell r="D6236" t="str">
            <v>ATRIBUÍDO SÃO PAULO</v>
          </cell>
          <cell r="E6236">
            <v>3273.86</v>
          </cell>
        </row>
        <row r="6237">
          <cell r="A6237">
            <v>92555</v>
          </cell>
          <cell r="B6237" t="str">
            <v>FABRICAÇÃO E INSTALAÇÃO DE TESOURA INTEIRA EM MADEIRA NÃO APARELHADA, VÃO DE 3 M, PARA TELHA ONDULADA DE FIBROCIMENTO, METÁLICA, PLÁSTICA OU TERMOACÚSTICA, INCLUSO IÇAMENTO. AF_07/2019</v>
          </cell>
          <cell r="C6237" t="str">
            <v>UND</v>
          </cell>
          <cell r="D6237" t="str">
            <v>ATRIBUÍDO SÃO PAULO</v>
          </cell>
          <cell r="E6237">
            <v>1081.12</v>
          </cell>
        </row>
        <row r="6238">
          <cell r="A6238">
            <v>92556</v>
          </cell>
          <cell r="B6238" t="str">
            <v>FABRICAÇÃO E INSTALAÇÃO DE TESOURA INTEIRA EM MADEIRA NÃO APARELHADA, VÃO DE 4 M, PARA TELHA ONDULADA DE FIBROCIMENTO, METÁLICA, PLÁSTICA OU TERMOACÚSTICA, INCLUSO IÇAMENTO. AF_07/2019</v>
          </cell>
          <cell r="C6238" t="str">
            <v>UND</v>
          </cell>
          <cell r="D6238" t="str">
            <v>ATRIBUÍDO SÃO PAULO</v>
          </cell>
          <cell r="E6238">
            <v>1318.07</v>
          </cell>
        </row>
        <row r="6239">
          <cell r="A6239">
            <v>92557</v>
          </cell>
          <cell r="B6239" t="str">
            <v>FABRICAÇÃO E INSTALAÇÃO DE TESOURA INTEIRA EM MADEIRA NÃO APARELHADA, VÃO DE 5 M, PARA TELHA ONDULADA DE FIBROCIMENTO, METÁLICA, PLÁSTICA OU TERMOACÚSTICA, INCLUSO IÇAMENTO. AF_07/2019</v>
          </cell>
          <cell r="C6239" t="str">
            <v>UND</v>
          </cell>
          <cell r="D6239" t="str">
            <v>ATRIBUÍDO SÃO PAULO</v>
          </cell>
          <cell r="E6239">
            <v>1400.99</v>
          </cell>
        </row>
        <row r="6240">
          <cell r="A6240">
            <v>92558</v>
          </cell>
          <cell r="B6240" t="str">
            <v>FABRICAÇÃO E INSTALAÇÃO DE TESOURA INTEIRA EM MADEIRA NÃO APARELHADA, VÃO DE 6 M, PARA TELHA ONDULADA DE FIBROCIMENTO, METÁLICA, PLÁSTICA OU TERMOACÚSTICA, INCLUSO IÇAMENTO. AF_07/2019</v>
          </cell>
          <cell r="C6240" t="str">
            <v>UND</v>
          </cell>
          <cell r="D6240" t="str">
            <v>ATRIBUÍDO SÃO PAULO</v>
          </cell>
          <cell r="E6240">
            <v>1575.07</v>
          </cell>
        </row>
        <row r="6241">
          <cell r="A6241">
            <v>92559</v>
          </cell>
          <cell r="B6241" t="str">
            <v>FABRICAÇÃO E INSTALAÇÃO DE TESOURA INTEIRA EM MADEIRA NÃO APARELHADA, VÃO DE 7 M, PARA TELHA ONDULADA DE FIBROCIMENTO, METÁLICA, PLÁSTICA OU TERMOACÚSTICA, INCLUSO IÇAMENTO. AF_07/2019</v>
          </cell>
          <cell r="C6241" t="str">
            <v>UND</v>
          </cell>
          <cell r="D6241" t="str">
            <v>ATRIBUÍDO SÃO PAULO</v>
          </cell>
          <cell r="E6241">
            <v>1947.74</v>
          </cell>
        </row>
        <row r="6242">
          <cell r="A6242">
            <v>92560</v>
          </cell>
          <cell r="B6242" t="str">
            <v>FABRICAÇÃO E INSTALAÇÃO DE TESOURA INTEIRA EM MADEIRA NÃO APARELHADA, VÃO DE 8 M, PARA TELHA ONDULADA DE FIBROCIMENTO, METÁLICA, PLÁSTICA OU TERMOACÚSTICA, INCLUSO IÇAMENTO. AF_07/2019</v>
          </cell>
          <cell r="C6242" t="str">
            <v>UND</v>
          </cell>
          <cell r="D6242" t="str">
            <v>ATRIBUÍDO SÃO PAULO</v>
          </cell>
          <cell r="E6242">
            <v>2385.35</v>
          </cell>
        </row>
        <row r="6243">
          <cell r="A6243">
            <v>92561</v>
          </cell>
          <cell r="B6243" t="str">
            <v>FABRICAÇÃO E INSTALAÇÃO DE TESOURA INTEIRA EM MADEIRA NÃO APARELHADA, VÃO DE 9 M, PARA TELHA ONDULADA DE FIBROCIMENTO, METÁLICA, PLÁSTICA OU TERMOACÚSTICA, INCLUSO IÇAMENTO. AF_07/2019</v>
          </cell>
          <cell r="C6243" t="str">
            <v>UND</v>
          </cell>
          <cell r="D6243" t="str">
            <v>ATRIBUÍDO SÃO PAULO</v>
          </cell>
          <cell r="E6243">
            <v>2493.29</v>
          </cell>
        </row>
        <row r="6244">
          <cell r="A6244">
            <v>92562</v>
          </cell>
          <cell r="B6244" t="str">
            <v>FABRICAÇÃO E INSTALAÇÃO DE TESOURA INTEIRA EM MADEIRA NÃO APARELHADA, VÃO DE 10 M, PARA TELHA ONDULADA DE FIBROCIMENTO, METÁLICA, PLÁSTICA OU TERMOACÚSTICA, INCLUSO IÇAMENTO. AF_07/2019</v>
          </cell>
          <cell r="C6244" t="str">
            <v>UND</v>
          </cell>
          <cell r="D6244" t="str">
            <v>ATRIBUÍDO SÃO PAULO</v>
          </cell>
          <cell r="E6244">
            <v>2685.21</v>
          </cell>
        </row>
        <row r="6245">
          <cell r="A6245">
            <v>92563</v>
          </cell>
          <cell r="B6245" t="str">
            <v>FABRICAÇÃO E INSTALAÇÃO DE TESOURA INTEIRA EM MADEIRA NÃO APARELHADA, VÃO DE 11 M, PARA TELHA ONDULADA DE FIBROCIMENTO, METÁLICA, PLÁSTICA OU TERMOACÚSTICA, INCLUSO IÇAMENTO. AF_07/2019</v>
          </cell>
          <cell r="C6245" t="str">
            <v>UND</v>
          </cell>
          <cell r="D6245" t="str">
            <v>ATRIBUÍDO SÃO PAULO</v>
          </cell>
          <cell r="E6245">
            <v>3070.43</v>
          </cell>
        </row>
        <row r="6246">
          <cell r="A6246">
            <v>92564</v>
          </cell>
          <cell r="B6246" t="str">
            <v>FABRICAÇÃO E INSTALAÇÃO DE TESOURA INTEIRA EM MADEIRA NÃO APARELHADA, VÃO DE 12 M, PARA TELHA ONDULADA DE FIBROCIMENTO, METÁLICA, PLÁSTICA OU TERMOACÚSTICA, INCLUSO IÇAMENTO. AF_07/2019</v>
          </cell>
          <cell r="C6246" t="str">
            <v>UND</v>
          </cell>
          <cell r="D6246" t="str">
            <v>ATRIBUÍDO SÃO PAULO</v>
          </cell>
          <cell r="E6246">
            <v>3174.78</v>
          </cell>
        </row>
        <row r="6247">
          <cell r="A6247">
            <v>100379</v>
          </cell>
          <cell r="B6247" t="str">
            <v>FABRICAÇÃO E INSTALAÇÃO DE PONTALETES DE MADEIRA NÃO APARELHADA PARA TELHADOS COM ATÉ 2 ÁGUAS E COM TELHA CERÂMICA OU DE CONCRETO EM EDIFÍCIO RESIDENCIAL TÉRREO, INCLUSO TRANSPORTE VERTICAL. AF_07/2019</v>
          </cell>
          <cell r="C6247" t="str">
            <v>M2</v>
          </cell>
          <cell r="D6247" t="str">
            <v>COEFICIENTE DE REPRESENTATIVIDADE</v>
          </cell>
          <cell r="E6247">
            <v>41.13</v>
          </cell>
        </row>
        <row r="6248">
          <cell r="A6248">
            <v>100380</v>
          </cell>
          <cell r="B6248" t="str">
            <v>FABRICAÇÃO E INSTALAÇÃO DE PONTALETES DE MADEIRA NÃO APARELHADA PARA TELHADOS COM ATÉ 2 ÁGUAS E COM TELHA CERÂMICA OU DE CONCRETO EM EDIFÍCIO RESIDENCIAL DE MÚLTIPLOS PAVIMENTOS, INCLUSO TRANSPORTE VERTICAL. AF_07/2019</v>
          </cell>
          <cell r="C6248" t="str">
            <v>M2</v>
          </cell>
          <cell r="D6248" t="str">
            <v>ATRIBUÍDO SÃO PAULO</v>
          </cell>
          <cell r="E6248">
            <v>53.89</v>
          </cell>
        </row>
        <row r="6249">
          <cell r="A6249">
            <v>100381</v>
          </cell>
          <cell r="B6249" t="str">
            <v>FABRICAÇÃO E INSTALAÇÃO DE PONTALETES DE MADEIRA NÃO APARELHADA PARA TELHADOS COM ATÉ 2 ÁGUAS E COM TELHA CERÂMICA OU DE CONCRETO EM EDIFÍCIO INSTITUCIONAL TÉRREO, INCLUSO TRANSPORTE VERTICAL. AF_07/2019</v>
          </cell>
          <cell r="C6249" t="str">
            <v>M2</v>
          </cell>
          <cell r="D6249" t="str">
            <v>COEFICIENTE DE REPRESENTATIVIDADE</v>
          </cell>
          <cell r="E6249">
            <v>60.1</v>
          </cell>
        </row>
        <row r="6250">
          <cell r="A6250">
            <v>100383</v>
          </cell>
          <cell r="B6250" t="str">
            <v>FABRICAÇÃO E INSTALAÇÃO DE PONTALETES DE MADEIRA NÃO APARELHADA PARA TELHADOS COM ATÉ 2 ÁGUAS E COM TELHA ONDULADA DE FIBROCIMENTO, ALUMÍNIO OU PLÁSTICA EM EDIFÍCIO RESIDENCIAL DE MÚLTIPLOS PAVIMENTOS, INCLUSO TRANSPORTE VERTICAL. AF_07/2019</v>
          </cell>
          <cell r="C6250" t="str">
            <v>M2</v>
          </cell>
          <cell r="D6250" t="str">
            <v>ATRIBUÍDO SÃO PAULO</v>
          </cell>
          <cell r="E6250">
            <v>28.31</v>
          </cell>
        </row>
        <row r="6251">
          <cell r="A6251">
            <v>100384</v>
          </cell>
          <cell r="B6251" t="str">
            <v>FABRICAÇÃO E INSTALAÇÃO DE PONTALETES DE MADEIRA NÃO APARELHADA PARA TELHADOS COM ATÉ 2 ÁGUAS E COM TELHA ONDULADA DE FIBROCIMENTO, ALUMÍNIO OU PLÁSTICA EM EDIFÍCIO INSTITUCIONAL TÉRREO, INCLUSO TRANSPORTE VERTICAL. AF_07/2019</v>
          </cell>
          <cell r="C6251" t="str">
            <v>M2</v>
          </cell>
          <cell r="D6251" t="str">
            <v>COEFICIENTE DE REPRESENTATIVIDADE</v>
          </cell>
          <cell r="E6251">
            <v>29.61</v>
          </cell>
        </row>
        <row r="6252">
          <cell r="A6252">
            <v>100385</v>
          </cell>
          <cell r="B6252" t="str">
            <v>FABRICAÇÃO E INSTALAÇÃO DE PONTALETES DE MADEIRA NÃO APARELHADA PARA TELHADOS COM MAIS QUE 2 ÁGUAS E COM TELHA CERÂMICA OU DE CONCRETO EM EDIFÍCIO RESIDENCIAL TÉRREO, INCLUSO TRANSPORTE VERTICAL. AF_07/2019</v>
          </cell>
          <cell r="C6252" t="str">
            <v>M2</v>
          </cell>
          <cell r="D6252" t="str">
            <v>COEFICIENTE DE REPRESENTATIVIDADE</v>
          </cell>
          <cell r="E6252">
            <v>37.22</v>
          </cell>
        </row>
        <row r="6253">
          <cell r="A6253">
            <v>100386</v>
          </cell>
          <cell r="B6253" t="str">
            <v>FABRICAÇÃO E INSTALAÇÃO DE PONTALETES DE MADEIRA NÃO APARELHADA PARA TELHADOS COM MAIS QUE 2 ÁGUAS E COM TELHA CERÂMICA OU DE CONCRETO EM EDIFÍCIO RESIDENCIAL DE MÚLTIPLOS PAVIMENTOS. AF_07/2019</v>
          </cell>
          <cell r="C6253" t="str">
            <v>M2</v>
          </cell>
          <cell r="D6253" t="str">
            <v>ATRIBUÍDO SÃO PAULO</v>
          </cell>
          <cell r="E6253">
            <v>47.46</v>
          </cell>
        </row>
        <row r="6254">
          <cell r="A6254">
            <v>100387</v>
          </cell>
          <cell r="B6254" t="str">
            <v>FABRICAÇÃO E INSTALAÇÃO DE PONTALETES DE MADEIRA NÃO APARELHADA PARA TELHADOS COM MAIS QUE 2 ÁGUAS E COM TELHA CERÂMICA OU DE CONCRETO EM EDIFÍCIO INSTITUCIONAL TÉRREO, INCLUSO TRANSPORTE VERTICAL. AF_07/2019</v>
          </cell>
          <cell r="C6254" t="str">
            <v>M2</v>
          </cell>
          <cell r="D6254" t="str">
            <v>COEFICIENTE DE REPRESENTATIVIDADE</v>
          </cell>
          <cell r="E6254">
            <v>58.2</v>
          </cell>
        </row>
        <row r="6255">
          <cell r="A6255">
            <v>100388</v>
          </cell>
          <cell r="B6255" t="str">
            <v>RETIRADA E RECOLOCAÇÃO DE RIPA EM TELHADOS DE ATÉ 2 ÁGUAS COM TELHA CERÂMICA OU DE CONCRETO DE ENCAIXE, INCLUSO TRANSPORTE VERTICAL. AF_07/2019</v>
          </cell>
          <cell r="C6255" t="str">
            <v>M2</v>
          </cell>
          <cell r="D6255" t="str">
            <v>COEFICIENTE DE REPRESENTATIVIDADE</v>
          </cell>
          <cell r="E6255">
            <v>20.97</v>
          </cell>
        </row>
        <row r="6256">
          <cell r="A6256">
            <v>100389</v>
          </cell>
          <cell r="B6256" t="str">
            <v>RETIRADA E RECOLOCAÇÃO DE CAIBRO EM TELHADOS DE ATÉ 2 ÁGUAS COM TELHA CERÂMICA OU DE CONCRETO DE ENCAIXE, INCLUSO TRANSPORTE VERTICAL. AF_07/2019</v>
          </cell>
          <cell r="C6256" t="str">
            <v>M2</v>
          </cell>
          <cell r="D6256" t="str">
            <v>COEFICIENTE DE REPRESENTATIVIDADE</v>
          </cell>
          <cell r="E6256">
            <v>18.16</v>
          </cell>
        </row>
        <row r="6257">
          <cell r="A6257">
            <v>100390</v>
          </cell>
          <cell r="B6257" t="str">
            <v>RETIRADA E RECOLOCAÇÃO DE RIPA EM TELHADOS DE MAIS DE 2 ÁGUAS COM TELHA CERÂMICA OU DE CONCRETO DE ENCAIXE, INCLUSO TRANSPORTE VERTICAL. AF_07/2019</v>
          </cell>
          <cell r="C6257" t="str">
            <v>M2</v>
          </cell>
          <cell r="D6257" t="str">
            <v>COEFICIENTE DE REPRESENTATIVIDADE</v>
          </cell>
          <cell r="E6257">
            <v>24.66</v>
          </cell>
        </row>
        <row r="6258">
          <cell r="A6258">
            <v>100391</v>
          </cell>
          <cell r="B6258" t="str">
            <v>RETIRADA E RECOLOCAÇÃO DE CAIBRO EM TELHADOS DE MAIS DE 2 ÁGUAS COM TELHA CERÂMICA OU DE CONCRETO DE ENCAIXE, INCLUSO TRANSPORTE VERTICAL. AF_07/2019</v>
          </cell>
          <cell r="C6258" t="str">
            <v>M2</v>
          </cell>
          <cell r="D6258" t="str">
            <v>COEFICIENTE DE REPRESENTATIVIDADE</v>
          </cell>
          <cell r="E6258">
            <v>20.46</v>
          </cell>
        </row>
        <row r="6259">
          <cell r="A6259">
            <v>100392</v>
          </cell>
          <cell r="B6259" t="str">
            <v>RETIRADA E RECOLOCAÇÃO DE RIPA EM TELHADOS DE ATÉ 2 ÁGUAS COM TELHA CERÂMICA CAPA-CANAL, INCLUSO TRANSPORTE VERTICAL. AF_07/2019</v>
          </cell>
          <cell r="C6259" t="str">
            <v>M2</v>
          </cell>
          <cell r="D6259" t="str">
            <v>COEFICIENTE DE REPRESENTATIVIDADE</v>
          </cell>
          <cell r="E6259">
            <v>16.5</v>
          </cell>
        </row>
        <row r="6260">
          <cell r="A6260">
            <v>100393</v>
          </cell>
          <cell r="B6260" t="str">
            <v>RETIRADA E RECOLOCAÇÃO DE CAIBRO EM TELHADOS DE ATÉ 2 ÁGUAS COM TELHA CERÂMICA CAPA-CANAL, INCLUSO TRANSPORTE VERTICAL. AF_07/2019</v>
          </cell>
          <cell r="C6260" t="str">
            <v>M2</v>
          </cell>
          <cell r="D6260" t="str">
            <v>COEFICIENTE DE REPRESENTATIVIDADE</v>
          </cell>
          <cell r="E6260">
            <v>20.69</v>
          </cell>
        </row>
        <row r="6261">
          <cell r="A6261">
            <v>100394</v>
          </cell>
          <cell r="B6261" t="str">
            <v>RETIRADA E RECOLOCAÇÃO DE RIPA EM TELHADOS DE MAIS DE 2 ÁGUAS COM TELHA CERÂMICA CAPA-CANAL, INCLUSO TRANSPORTE VERTICAL. AF_07/2019</v>
          </cell>
          <cell r="C6261" t="str">
            <v>M2</v>
          </cell>
          <cell r="D6261" t="str">
            <v>COEFICIENTE DE REPRESENTATIVIDADE</v>
          </cell>
          <cell r="E6261">
            <v>19.4</v>
          </cell>
        </row>
        <row r="6262">
          <cell r="A6262">
            <v>100395</v>
          </cell>
          <cell r="B6262" t="str">
            <v>RETIRADA E RECOLOCAÇÃO DE CAIBRO EM TELHADOS DE MAIS DE 2 ÁGUAS COM TELHA CERÂMICA CAPA-CANAL, INCLUSO TRANSPORTE VERTICAL. AF_07/2019</v>
          </cell>
          <cell r="C6262" t="str">
            <v>M2</v>
          </cell>
          <cell r="D6262" t="str">
            <v>COEFICIENTE DE REPRESENTATIVIDADE</v>
          </cell>
          <cell r="E6262">
            <v>24.41</v>
          </cell>
        </row>
        <row r="6263">
          <cell r="A6263">
            <v>94189</v>
          </cell>
          <cell r="B6263" t="str">
            <v>TELHAMENTO COM TELHA DE CONCRETO DE ENCAIXE, COM ATÉ 2 ÁGUAS, INCLUSO TRANSPORTE VERTICAL. AF_07/2019</v>
          </cell>
          <cell r="C6263" t="str">
            <v>M2</v>
          </cell>
          <cell r="D6263" t="str">
            <v>COEFICIENTE DE REPRESENTATIVIDADE</v>
          </cell>
          <cell r="E6263">
            <v>35.75</v>
          </cell>
        </row>
        <row r="6264">
          <cell r="A6264">
            <v>94192</v>
          </cell>
          <cell r="B6264" t="str">
            <v>TELHAMENTO COM TELHA DE CONCRETO DE ENCAIXE, COM MAIS DE 2 ÁGUAS, INCLUSO TRANSPORTE VERTICAL. AF_07/2019</v>
          </cell>
          <cell r="C6264" t="str">
            <v>M2</v>
          </cell>
          <cell r="D6264" t="str">
            <v>COEFICIENTE DE REPRESENTATIVIDADE</v>
          </cell>
          <cell r="E6264">
            <v>38.3</v>
          </cell>
        </row>
        <row r="6265">
          <cell r="A6265">
            <v>94195</v>
          </cell>
          <cell r="B6265" t="str">
            <v>TELHAMENTO COM TELHA CERÂMICA DE ENCAIXE, TIPO PORTUGUESA, COM ATÉ 2 ÁGUAS, INCLUSO TRANSPORTE VERTICAL. AF_07/2019</v>
          </cell>
          <cell r="C6265" t="str">
            <v>M2</v>
          </cell>
          <cell r="D6265" t="str">
            <v>COEFICIENTE DE REPRESENTATIVIDADE</v>
          </cell>
          <cell r="E6265">
            <v>36.38</v>
          </cell>
        </row>
        <row r="6266">
          <cell r="A6266">
            <v>94198</v>
          </cell>
          <cell r="B6266" t="str">
            <v>TELHAMENTO COM TELHA CERÂMICA DE ENCAIXE, TIPO PORTUGUESA, COM MAIS DE 2 ÁGUAS, INCLUSO TRANSPORTE VERTICAL. AF_07/2019</v>
          </cell>
          <cell r="C6266" t="str">
            <v>M2</v>
          </cell>
          <cell r="D6266" t="str">
            <v>COEFICIENTE DE REPRESENTATIVIDADE</v>
          </cell>
          <cell r="E6266">
            <v>39.74</v>
          </cell>
        </row>
        <row r="6267">
          <cell r="A6267">
            <v>94201</v>
          </cell>
          <cell r="B6267" t="str">
            <v>TELHAMENTO COM TELHA CERÂMICA CAPA-CANAL, TIPO COLONIAL, COM ATÉ 2 ÁGUAS, INCLUSO TRANSPORTE VERTICAL. AF_07/2019</v>
          </cell>
          <cell r="C6267" t="str">
            <v>M2</v>
          </cell>
          <cell r="D6267" t="str">
            <v>COEFICIENTE DE REPRESENTATIVIDADE</v>
          </cell>
          <cell r="E6267">
            <v>51.87</v>
          </cell>
        </row>
        <row r="6268">
          <cell r="A6268">
            <v>94204</v>
          </cell>
          <cell r="B6268" t="str">
            <v>TELHAMENTO COM TELHA CERÂMICA CAPA-CANAL, TIPO COLONIAL, COM MAIS DE 2 ÁGUAS, INCLUSO TRANSPORTE VERTICAL. AF_07/2019</v>
          </cell>
          <cell r="C6268" t="str">
            <v>M2</v>
          </cell>
          <cell r="D6268" t="str">
            <v>COEFICIENTE DE REPRESENTATIVIDADE</v>
          </cell>
          <cell r="E6268">
            <v>57.59</v>
          </cell>
        </row>
        <row r="6269">
          <cell r="A6269">
            <v>94224</v>
          </cell>
          <cell r="B6269" t="str">
            <v>EMBOÇAMENTO COM ARGAMASSA TRAÇO 1:2:9 (CIMENTO, CAL E AREIA). AF_07/2019</v>
          </cell>
          <cell r="C6269" t="str">
            <v>M</v>
          </cell>
          <cell r="D6269" t="str">
            <v>COEFICIENTE DE REPRESENTATIVIDADE</v>
          </cell>
          <cell r="E6269">
            <v>26.57</v>
          </cell>
        </row>
        <row r="6270">
          <cell r="A6270">
            <v>94226</v>
          </cell>
          <cell r="B6270" t="str">
            <v>SUBCOBERTURA COM MANTA PLÁSTICA REVESTIDA POR PELÍCULA DE ALUMÍNO, INCLUSO TRANSPORTE VERTICAL. AF_07/2019</v>
          </cell>
          <cell r="C6270" t="str">
            <v>M2</v>
          </cell>
          <cell r="D6270" t="str">
            <v>ATRIBUÍDO SÃO PAULO</v>
          </cell>
          <cell r="E6270">
            <v>20.55</v>
          </cell>
        </row>
        <row r="6271">
          <cell r="A6271">
            <v>94232</v>
          </cell>
          <cell r="B6271" t="str">
            <v>AMARRAÇÃO DE TELHAS CERÂMICAS OU DE CONCRETO. AF_07/2019</v>
          </cell>
          <cell r="C6271" t="str">
            <v>UND</v>
          </cell>
          <cell r="D6271" t="str">
            <v>COEFICIENTE DE REPRESENTATIVIDADE</v>
          </cell>
          <cell r="E6271">
            <v>2.8</v>
          </cell>
        </row>
        <row r="6272">
          <cell r="A6272">
            <v>94440</v>
          </cell>
          <cell r="B6272" t="str">
            <v>TELHAMENTO COM TELHA CERÂMICA DE ENCAIXE, TIPO FRANCESA, COM ATÉ 2 ÁGUAS, INCLUSO TRANSPORTE VERTICAL. AF_07/2019</v>
          </cell>
          <cell r="C6272" t="str">
            <v>M2</v>
          </cell>
          <cell r="D6272" t="str">
            <v>COEFICIENTE DE REPRESENTATIVIDADE</v>
          </cell>
          <cell r="E6272">
            <v>36.38</v>
          </cell>
        </row>
        <row r="6273">
          <cell r="A6273">
            <v>94441</v>
          </cell>
          <cell r="B6273" t="str">
            <v>TELHAMENTO COM TELHA CERÂMICA DE ENCAIXE, TIPO FRANCESA, COM MAIS DE 2 ÁGUAS, INCLUSO TRANSPORTE VERTICAL. AF_07/2019</v>
          </cell>
          <cell r="C6273" t="str">
            <v>M2</v>
          </cell>
          <cell r="D6273" t="str">
            <v>COEFICIENTE DE REPRESENTATIVIDADE</v>
          </cell>
          <cell r="E6273">
            <v>39.74</v>
          </cell>
        </row>
        <row r="6274">
          <cell r="A6274">
            <v>94442</v>
          </cell>
          <cell r="B6274" t="str">
            <v>TELHAMENTO COM TELHA CERÂMICA DE ENCAIXE, TIPO ROMANA, COM ATÉ 2 ÁGUAS, INCLUSO TRANSPORTE VERTICAL. AF_07/2019</v>
          </cell>
          <cell r="C6274" t="str">
            <v>M2</v>
          </cell>
          <cell r="D6274" t="str">
            <v>COEFICIENTE DE REPRESENTATIVIDADE</v>
          </cell>
          <cell r="E6274">
            <v>36.38</v>
          </cell>
        </row>
        <row r="6275">
          <cell r="A6275">
            <v>94443</v>
          </cell>
          <cell r="B6275" t="str">
            <v>TELHAMENTO COM TELHA CERÂMICA DE ENCAIXE, TIPO ROMANA, COM MAIS DE 2 ÁGUAS, INCLUSO TRANSPORTE VERTICAL. AF_07/2019</v>
          </cell>
          <cell r="C6275" t="str">
            <v>M2</v>
          </cell>
          <cell r="D6275" t="str">
            <v>COEFICIENTE DE REPRESENTATIVIDADE</v>
          </cell>
          <cell r="E6275">
            <v>39.74</v>
          </cell>
        </row>
        <row r="6276">
          <cell r="A6276">
            <v>94445</v>
          </cell>
          <cell r="B6276" t="str">
            <v>TELHAMENTO COM TELHA CERÂMICA CAPA-CANAL, TIPO PLAN, COM ATÉ 2 ÁGUAS, INCLUSO TRANSPORTE VERTICAL. AF_07/2019</v>
          </cell>
          <cell r="C6276" t="str">
            <v>M2</v>
          </cell>
          <cell r="D6276" t="str">
            <v>COEFICIENTE DE REPRESENTATIVIDADE</v>
          </cell>
          <cell r="E6276">
            <v>51.87</v>
          </cell>
        </row>
        <row r="6277">
          <cell r="A6277">
            <v>94446</v>
          </cell>
          <cell r="B6277" t="str">
            <v>TELHAMENTO COM TELHA CERÂMICA CAPA-CANAL, TIPO PLAN, COM MAIS DE 2 ÁGUAS, INCLUSO TRANSPORTE VERTICAL. AF_07/2019</v>
          </cell>
          <cell r="C6277" t="str">
            <v>M2</v>
          </cell>
          <cell r="D6277" t="str">
            <v>COEFICIENTE DE REPRESENTATIVIDADE</v>
          </cell>
          <cell r="E6277">
            <v>57.59</v>
          </cell>
        </row>
        <row r="6278">
          <cell r="A6278">
            <v>94447</v>
          </cell>
          <cell r="B6278" t="str">
            <v>TELHAMENTO COM TELHA CERÂMICA CAPA-CANAL, TIPO PAULISTA, COM ATÉ 2 ÁGUAS, INCLUSO TRANSPORTE VERTICAL. AF_07/2019</v>
          </cell>
          <cell r="C6278" t="str">
            <v>M2</v>
          </cell>
          <cell r="D6278" t="str">
            <v>COEFICIENTE DE REPRESENTATIVIDADE</v>
          </cell>
          <cell r="E6278">
            <v>51.87</v>
          </cell>
        </row>
        <row r="6279">
          <cell r="A6279">
            <v>94448</v>
          </cell>
          <cell r="B6279" t="str">
            <v>TELHAMENTO COM TELHA CERÂMICA CAPA-CANAL, TIPO PAULISTA, COM MAIS DE 2 ÁGUAS, INCLUSO TRANSPORTE VERTICAL. AF_07/2019</v>
          </cell>
          <cell r="C6279" t="str">
            <v>M2</v>
          </cell>
          <cell r="D6279" t="str">
            <v>COEFICIENTE DE REPRESENTATIVIDADE</v>
          </cell>
          <cell r="E6279">
            <v>57.59</v>
          </cell>
        </row>
        <row r="6280">
          <cell r="A6280">
            <v>94207</v>
          </cell>
          <cell r="B6280" t="str">
            <v>TELHAMENTO COM TELHA ONDULADA DE FIBROCIMENTO E = 6 MM, COM RECOBRIMENTO LATERAL DE 1/4 DE ONDA PARA TELHADO COM INCLINAÇÃO MAIOR QUE 10°, COM ATÉ 2 ÁGUAS, INCLUSO IÇAMENTO. AF_07/2019</v>
          </cell>
          <cell r="C6280" t="str">
            <v>M2</v>
          </cell>
          <cell r="D6280" t="str">
            <v>COEFICIENTE DE REPRESENTATIVIDADE</v>
          </cell>
          <cell r="E6280">
            <v>63.67</v>
          </cell>
        </row>
        <row r="6281">
          <cell r="A6281">
            <v>94210</v>
          </cell>
          <cell r="B6281" t="str">
            <v>TELHAMENTO COM TELHA ONDULADA DE FIBROCIMENTO E = 6 MM, COM RECOBRIMENTO LATERAL DE 1 1/4 DE ONDA PARA TELHADO COM INCLINAÇÃO MÁXIMA DE 10°, COM ATÉ 2 ÁGUAS, INCLUSO IÇAMENTO. AF_07/2019</v>
          </cell>
          <cell r="C6281" t="str">
            <v>M2</v>
          </cell>
          <cell r="D6281" t="str">
            <v>COEFICIENTE DE REPRESENTATIVIDADE</v>
          </cell>
          <cell r="E6281">
            <v>67.74</v>
          </cell>
        </row>
        <row r="6282">
          <cell r="A6282">
            <v>94218</v>
          </cell>
          <cell r="B6282" t="str">
            <v>TELHAMENTO COM TELHA ESTRUTURAL DE FIBROCIMENTO E= 8 MM, COM ATÉ 2 ÁGUAS, INCLUSO IÇAMENTO. AF_07/2019_PS</v>
          </cell>
          <cell r="C6282" t="str">
            <v>M2</v>
          </cell>
          <cell r="D6282" t="str">
            <v>COEFICIENTE DE REPRESENTATIVIDADE</v>
          </cell>
          <cell r="E6282">
            <v>176.28</v>
          </cell>
        </row>
        <row r="6283">
          <cell r="A6283">
            <v>94213</v>
          </cell>
          <cell r="B6283" t="str">
            <v>TELHAMENTO COM TELHA DE AÇO/ALUMÍNIO E = 0,5 MM, COM ATÉ 2 ÁGUAS, INCLUSO IÇAMENTO. AF_07/2019</v>
          </cell>
          <cell r="C6283" t="str">
            <v>M2</v>
          </cell>
          <cell r="D6283" t="str">
            <v>ATRIBUÍDO SÃO PAULO</v>
          </cell>
          <cell r="E6283">
            <v>73.08</v>
          </cell>
        </row>
        <row r="6284">
          <cell r="A6284">
            <v>94216</v>
          </cell>
          <cell r="B6284" t="str">
            <v>TELHAMENTO COM TELHA METÁLICA TERMOACÚSTICA E = 30 MM, COM ATÉ 2 ÁGUAS, INCLUSO IÇAMENTO. AF_07/2019</v>
          </cell>
          <cell r="C6284" t="str">
            <v>M2</v>
          </cell>
          <cell r="D6284" t="str">
            <v>ATRIBUÍDO SÃO PAULO</v>
          </cell>
          <cell r="E6284">
            <v>213.39</v>
          </cell>
        </row>
        <row r="6285">
          <cell r="A6285">
            <v>94219</v>
          </cell>
          <cell r="B6285" t="str">
            <v>CUMEEIRA E ESPIGÃO PARA TELHA CERÂMICA EMBOÇADA COM ARGAMASSA TRAÇO 1:2:9 (CIMENTO, CAL E AREIA), PARA TELHADOS COM MAIS DE 2 ÁGUAS, INCLUSO TRANSPORTE VERTICAL. AF_07/2019</v>
          </cell>
          <cell r="C6285" t="str">
            <v>M</v>
          </cell>
          <cell r="D6285" t="str">
            <v>COEFICIENTE DE REPRESENTATIVIDADE</v>
          </cell>
          <cell r="E6285">
            <v>33.89</v>
          </cell>
        </row>
        <row r="6286">
          <cell r="A6286">
            <v>94220</v>
          </cell>
          <cell r="B6286" t="str">
            <v>CUMEEIRA E ESPIGÃO PARA TELHA DE CONCRETO EMBOÇADA COM ARGAMASSA TRAÇO 1:2:9 (CIMENTO, CAL E AREIA), PARA TELHADOS COM MAIS DE 2 ÁGUAS, INCLUSO TRANSPORTE VERTICAL. AF_07/2019</v>
          </cell>
          <cell r="C6286" t="str">
            <v>M</v>
          </cell>
          <cell r="D6286" t="str">
            <v>COEFICIENTE DE REPRESENTATIVIDADE</v>
          </cell>
          <cell r="E6286">
            <v>51.98</v>
          </cell>
        </row>
        <row r="6287">
          <cell r="A6287">
            <v>94221</v>
          </cell>
          <cell r="B6287" t="str">
            <v>CUMEEIRA PARA TELHA CERÂMICA EMBOÇADA COM ARGAMASSA TRAÇO 1:2:9 (CIMENTO, CAL E AREIA) PARA TELHADOS COM ATÉ 2 ÁGUAS, INCLUSO TRANSPORTE VERTICAL. AF_07/2019</v>
          </cell>
          <cell r="C6287" t="str">
            <v>M</v>
          </cell>
          <cell r="D6287" t="str">
            <v>COEFICIENTE DE REPRESENTATIVIDADE</v>
          </cell>
          <cell r="E6287">
            <v>27.24</v>
          </cell>
        </row>
        <row r="6288">
          <cell r="A6288">
            <v>94222</v>
          </cell>
          <cell r="B6288" t="str">
            <v>CUMEEIRA PARA TELHA DE CONCRETO EMBOÇADA COM ARGAMASSA TRAÇO 1:2:9 (CIMENTO, CAL E AREIA) PARA TELHADOS COM ATÉ 2 ÁGUAS, INCLUSO TRANSPORTE VERTICAL. AF_07/2019</v>
          </cell>
          <cell r="C6288" t="str">
            <v>M</v>
          </cell>
          <cell r="D6288" t="str">
            <v>COEFICIENTE DE REPRESENTATIVIDADE</v>
          </cell>
          <cell r="E6288">
            <v>45.33</v>
          </cell>
        </row>
        <row r="6289">
          <cell r="A6289">
            <v>94223</v>
          </cell>
          <cell r="B6289" t="str">
            <v>CUMEEIRA PARA TELHA DE FIBROCIMENTO ONDULADA E = 6 MM, INCLUSO ACESSÓRIOS DE FIXAÇÃO E IÇAMENTO. AF_07/2019</v>
          </cell>
          <cell r="C6289" t="str">
            <v>M</v>
          </cell>
          <cell r="D6289" t="str">
            <v>COEFICIENTE DE REPRESENTATIVIDADE</v>
          </cell>
          <cell r="E6289">
            <v>107.75</v>
          </cell>
        </row>
        <row r="6290">
          <cell r="A6290">
            <v>94451</v>
          </cell>
          <cell r="B6290" t="str">
            <v>CUMEEIRA PARA TELHA DE FIBROCIMENTO ESTRUTURAL E = 6 MM, INCLUSO ACESSÓRIOS DE FIXAÇÃO E IÇAMENTO. AF_07/2019</v>
          </cell>
          <cell r="C6290" t="str">
            <v>M</v>
          </cell>
          <cell r="D6290" t="str">
            <v>COEFICIENTE DE REPRESENTATIVIDADE</v>
          </cell>
          <cell r="E6290">
            <v>121.75</v>
          </cell>
        </row>
        <row r="6291">
          <cell r="A6291">
            <v>100325</v>
          </cell>
          <cell r="B6291" t="str">
            <v>CUMEEIRA SHED PARA TELHA ONDULADA DE FIBROCIMENTO, E = 6 MM, INCLUSO ACESSÓRIOS DE FIXAÇÃO E IÇAMENTO. AF_07/2019</v>
          </cell>
          <cell r="C6291" t="str">
            <v>M</v>
          </cell>
          <cell r="D6291" t="str">
            <v>COEFICIENTE DE REPRESENTATIVIDADE</v>
          </cell>
          <cell r="E6291">
            <v>118.37</v>
          </cell>
        </row>
        <row r="6292">
          <cell r="A6292">
            <v>100327</v>
          </cell>
          <cell r="B6292" t="str">
            <v>RUFO EXTERNO/INTERNO EM CHAPA DE AÇO GALVANIZADO NÚMERO 26, CORTE DE 33 CM, INCLUSO IÇAMENTO. AF_07/2019</v>
          </cell>
          <cell r="C6292" t="str">
            <v>M</v>
          </cell>
          <cell r="D6292" t="str">
            <v>ATRIBUÍDO SÃO PAULO</v>
          </cell>
          <cell r="E6292">
            <v>52.88</v>
          </cell>
        </row>
        <row r="6293">
          <cell r="A6293">
            <v>100328</v>
          </cell>
          <cell r="B6293" t="str">
            <v>RETIRADA E RECOLOCAÇÃO DE  TELHA CERÂMICA DE ENCAIXE, COM ATÉ DUAS ÁGUAS, INCLUSO IÇAMENTO. AF_07/2019</v>
          </cell>
          <cell r="C6293" t="str">
            <v>M2</v>
          </cell>
          <cell r="D6293" t="str">
            <v>COEFICIENTE DE REPRESENTATIVIDADE</v>
          </cell>
          <cell r="E6293">
            <v>13.83</v>
          </cell>
        </row>
        <row r="6294">
          <cell r="A6294">
            <v>100329</v>
          </cell>
          <cell r="B6294" t="str">
            <v>RETIRADA E RECOLOCAÇÃO DE  TELHA CERÂMICA DE ENCAIXE, COM MAIS DE DUAS ÁGUAS, INCLUSO IÇAMENTO. AF_07/2019</v>
          </cell>
          <cell r="C6294" t="str">
            <v>M2</v>
          </cell>
          <cell r="D6294" t="str">
            <v>COEFICIENTE DE REPRESENTATIVIDADE</v>
          </cell>
          <cell r="E6294">
            <v>17.2</v>
          </cell>
        </row>
        <row r="6295">
          <cell r="A6295">
            <v>100330</v>
          </cell>
          <cell r="B6295" t="str">
            <v>RETIRADA E RECOLOCAÇÃO DE  TELHA CERÂMICA CAPA-CANAL, COM ATÉ DUAS ÁGUAS, INCLUSO IÇAMENTO. AF_07/2019</v>
          </cell>
          <cell r="C6295" t="str">
            <v>M2</v>
          </cell>
          <cell r="D6295" t="str">
            <v>COEFICIENTE DE REPRESENTATIVIDADE</v>
          </cell>
          <cell r="E6295">
            <v>18.76</v>
          </cell>
        </row>
        <row r="6296">
          <cell r="A6296">
            <v>100331</v>
          </cell>
          <cell r="B6296" t="str">
            <v>RETIRADA E RECOLOCAÇÃO DE  TELHA CERÂMICA CAPA-CANAL, COM MAIS DE DUAS ÁGUAS, INCLUSO IÇAMENTO. AF_07/2019</v>
          </cell>
          <cell r="C6296" t="str">
            <v>M2</v>
          </cell>
          <cell r="D6296" t="str">
            <v>COEFICIENTE DE REPRESENTATIVIDADE</v>
          </cell>
          <cell r="E6296">
            <v>24.52</v>
          </cell>
        </row>
        <row r="6297">
          <cell r="A6297">
            <v>100434</v>
          </cell>
          <cell r="B6297" t="str">
            <v>CALHA DE BEIRAL, SEMICIRCULAR DE PVC, DIAMETRO 125 MM, INCLUINDO CABECEIRAS, EMENDAS, BOCAIS, SUPORTES E VEDAÇÕES, EXCLUINDO CONDUTORES, INCLUSO TRANSPORTE VERTICAL. AF_07/2019</v>
          </cell>
          <cell r="C6297" t="str">
            <v>M</v>
          </cell>
          <cell r="D6297" t="str">
            <v>COEFICIENTE DE REPRESENTATIVIDADE</v>
          </cell>
          <cell r="E6297">
            <v>177.3</v>
          </cell>
        </row>
        <row r="6298">
          <cell r="A6298">
            <v>100435</v>
          </cell>
          <cell r="B6298" t="str">
            <v>RUFO EM FIBROCIMENTO PARA TELHA ONDULADA E = 6 MM, ABA DE 26 CM, INCLUSO TRANSPORTE VERTICAL, EXCETO CONTRARRUFO. AF_07/2019</v>
          </cell>
          <cell r="C6298" t="str">
            <v>M</v>
          </cell>
          <cell r="D6298" t="str">
            <v>COEFICIENTE DE REPRESENTATIVIDADE</v>
          </cell>
          <cell r="E6298">
            <v>89.51</v>
          </cell>
        </row>
        <row r="6299">
          <cell r="A6299">
            <v>94227</v>
          </cell>
          <cell r="B6299" t="str">
            <v>CALHA EM CHAPA DE AÇO GALVANIZADO NÚMERO 24, DESENVOLVIMENTO DE 33 CM, INCLUSO TRANSPORTE VERTICAL. AF_07/2019</v>
          </cell>
          <cell r="C6299" t="str">
            <v>M</v>
          </cell>
          <cell r="D6299" t="str">
            <v>ATRIBUÍDO SÃO PAULO</v>
          </cell>
          <cell r="E6299">
            <v>56.96</v>
          </cell>
        </row>
        <row r="6300">
          <cell r="A6300">
            <v>94228</v>
          </cell>
          <cell r="B6300" t="str">
            <v>CALHA EM CHAPA DE AÇO GALVANIZADO NÚMERO 24, DESENVOLVIMENTO DE 50 CM, INCLUSO TRANSPORTE VERTICAL. AF_07/2019</v>
          </cell>
          <cell r="C6300" t="str">
            <v>M</v>
          </cell>
          <cell r="D6300" t="str">
            <v>ATRIBUÍDO SÃO PAULO</v>
          </cell>
          <cell r="E6300">
            <v>76.99</v>
          </cell>
        </row>
        <row r="6301">
          <cell r="A6301">
            <v>94229</v>
          </cell>
          <cell r="B6301" t="str">
            <v>CALHA EM CHAPA DE AÇO GALVANIZADO NÚMERO 24, DESENVOLVIMENTO DE 100 CM, INCLUSO TRANSPORTE VERTICAL. AF_07/2019</v>
          </cell>
          <cell r="C6301" t="str">
            <v>M</v>
          </cell>
          <cell r="D6301" t="str">
            <v>ATRIBUÍDO SÃO PAULO</v>
          </cell>
          <cell r="E6301">
            <v>148.29</v>
          </cell>
        </row>
        <row r="6302">
          <cell r="A6302">
            <v>94231</v>
          </cell>
          <cell r="B6302" t="str">
            <v>RUFO EM CHAPA DE AÇO GALVANIZADO NÚMERO 24, CORTE DE 25 CM, INCLUSO TRANSPORTE VERTICAL. AF_07/2019</v>
          </cell>
          <cell r="C6302" t="str">
            <v>M</v>
          </cell>
          <cell r="D6302" t="str">
            <v>ATRIBUÍDO SÃO PAULO</v>
          </cell>
          <cell r="E6302">
            <v>47.14</v>
          </cell>
        </row>
        <row r="6303">
          <cell r="A6303">
            <v>94449</v>
          </cell>
          <cell r="B6303" t="str">
            <v>TELHAMENTO COM TELHA ONDULADA DE FIBRA DE VIDRO E = 0,6 MM, PARA TELHADO COM INCLINAÇÃO MAIOR QUE 10°, COM ATÉ 2 ÁGUAS, INCLUSO IÇAMENTO. AF_07/2019</v>
          </cell>
          <cell r="C6303" t="str">
            <v>M2</v>
          </cell>
          <cell r="D6303" t="str">
            <v>ATRIBUÍDO SÃO PAULO</v>
          </cell>
          <cell r="E6303">
            <v>77.81</v>
          </cell>
        </row>
        <row r="6304">
          <cell r="A6304">
            <v>92255</v>
          </cell>
          <cell r="B6304" t="str">
            <v>INSTALAÇÃO DE TESOURA (INTEIRA OU MEIA), EM AÇO, PARA VÃOS MAIORES OU IGUAIS A 3,0 M E MENORES QUE 6,0 M, INCLUSO IÇAMENTO. AF_07/2019</v>
          </cell>
          <cell r="C6304" t="str">
            <v>UND</v>
          </cell>
          <cell r="D6304" t="str">
            <v>ATRIBUÍDO SÃO PAULO</v>
          </cell>
          <cell r="E6304">
            <v>212.54</v>
          </cell>
        </row>
        <row r="6305">
          <cell r="A6305">
            <v>92256</v>
          </cell>
          <cell r="B6305" t="str">
            <v>INSTALAÇÃO DE TESOURA (INTEIRA OU MEIA), EM AÇO, PARA VÃOS MAIORES OU IGUAIS A 6,0 M E MENORES QUE 8,0 M, INCLUSO IÇAMENTO. AF_07/2019</v>
          </cell>
          <cell r="C6305" t="str">
            <v>UND</v>
          </cell>
          <cell r="D6305" t="str">
            <v>ATRIBUÍDO SÃO PAULO</v>
          </cell>
          <cell r="E6305">
            <v>263.19</v>
          </cell>
        </row>
        <row r="6306">
          <cell r="A6306">
            <v>92257</v>
          </cell>
          <cell r="B6306" t="str">
            <v>INSTALAÇÃO DE TESOURA (INTEIRA OU MEIA), EM AÇO, PARA VÃOS MAIORES OU IGUAIS A 8,0 M E MENORES QUE 10,0 M, INCLUSO IÇAMENTO. AF_07/2019</v>
          </cell>
          <cell r="C6306" t="str">
            <v>UND</v>
          </cell>
          <cell r="D6306" t="str">
            <v>ATRIBUÍDO SÃO PAULO</v>
          </cell>
          <cell r="E6306">
            <v>313.16</v>
          </cell>
        </row>
        <row r="6307">
          <cell r="A6307">
            <v>92258</v>
          </cell>
          <cell r="B6307" t="str">
            <v>INSTALAÇÃO DE TESOURA (INTEIRA OU MEIA), EM AÇO, PARA VÃOS MAIORES OU IGUAIS A 10,0 M E MENORES QUE 12,0 M, INCLUSO IÇAMENTO. AF_07/2019</v>
          </cell>
          <cell r="C6307" t="str">
            <v>UND</v>
          </cell>
          <cell r="D6307" t="str">
            <v>ATRIBUÍDO SÃO PAULO</v>
          </cell>
          <cell r="E6307">
            <v>393.5</v>
          </cell>
        </row>
        <row r="6308">
          <cell r="A6308">
            <v>92568</v>
          </cell>
          <cell r="B6308" t="str">
            <v>TRAMA DE AÇO COMPOSTA POR RIPAS, CAIBROS E TERÇAS PARA TELHADOS DE ATÉ 2 ÁGUAS PARA TELHA DE ENCAIXE DE CERÂMICA OU DE CONCRETO, INCLUSO TRANSPORTE VERTICAL. AF_07/2019</v>
          </cell>
          <cell r="C6308" t="str">
            <v>M2</v>
          </cell>
          <cell r="D6308" t="str">
            <v>COEFICIENTE DE REPRESENTATIVIDADE</v>
          </cell>
          <cell r="E6308">
            <v>155.99</v>
          </cell>
        </row>
        <row r="6309">
          <cell r="A6309">
            <v>92569</v>
          </cell>
          <cell r="B6309" t="str">
            <v>TRAMA DE AÇO COMPOSTA POR RIPAS E CAIBROS PARA TELHADOS DE ATÉ 2 ÁGUAS PARA TELHA DE ENCAIXE DE CERÂMICA OU DE CONCRETO, INCLUSO TRANSPORTE VERTICAL. AF_07/2019</v>
          </cell>
          <cell r="C6309" t="str">
            <v>M2</v>
          </cell>
          <cell r="D6309" t="str">
            <v>COEFICIENTE DE REPRESENTATIVIDADE</v>
          </cell>
          <cell r="E6309">
            <v>87.62</v>
          </cell>
        </row>
        <row r="6310">
          <cell r="A6310">
            <v>92570</v>
          </cell>
          <cell r="B6310" t="str">
            <v>TRAMA DE AÇO COMPOSTA POR RIPAS PARA TELHADOS DE ATÉ 2 ÁGUAS PARA TELHA DE ENCAIXE DE CERÂMICA OU DE CONCRETO, INCLUSO TRANSPORTE VERTICAL. AF_07/2019</v>
          </cell>
          <cell r="C6310" t="str">
            <v>M2</v>
          </cell>
          <cell r="D6310" t="str">
            <v>COEFICIENTE DE REPRESENTATIVIDADE</v>
          </cell>
          <cell r="E6310">
            <v>56.1</v>
          </cell>
        </row>
        <row r="6311">
          <cell r="A6311">
            <v>92571</v>
          </cell>
          <cell r="B6311" t="str">
            <v>TRAMA DE AÇO COMPOSTA POR RIPAS, CAIBROS E TERÇAS PARA TELHADOS DE MAIS DE 2 ÁGUAS PARA TELHA DE ENCAIXE DE CERÂMICA OU DE CONCRETO, INCLUSO TRANSPORTE VERTICAL. AF_07/2019</v>
          </cell>
          <cell r="C6311" t="str">
            <v>M2</v>
          </cell>
          <cell r="D6311" t="str">
            <v>COEFICIENTE DE REPRESENTATIVIDADE</v>
          </cell>
          <cell r="E6311">
            <v>165.85</v>
          </cell>
        </row>
        <row r="6312">
          <cell r="A6312">
            <v>92572</v>
          </cell>
          <cell r="B6312" t="str">
            <v>TRAMA DE AÇO COMPOSTA POR RIPAS E CAIBROS PARA TELHADOS DE MAIS DE 2 ÁGUAS PARA TELHA DE ENCAIXE DE CERÂMICA OU DE CONCRETO, INCLUSO TRANSPORTE VERTICAL. AF_07/2019</v>
          </cell>
          <cell r="C6312" t="str">
            <v>M2</v>
          </cell>
          <cell r="D6312" t="str">
            <v>COEFICIENTE DE REPRESENTATIVIDADE</v>
          </cell>
          <cell r="E6312">
            <v>100.3</v>
          </cell>
        </row>
        <row r="6313">
          <cell r="A6313">
            <v>92573</v>
          </cell>
          <cell r="B6313" t="str">
            <v>TRAMA DE AÇO COMPOSTA POR RIPAS PARA TELHADOS DE MAIS DE 2 ÁGUAS PARA TELHA DE ENCAIXE DE CERÂMICA OU DE CONCRETO, INCLUSO TRANSPORTE VERTICAL, INCLUSO TRANSPORTE VERTICAL. AF_07/2019</v>
          </cell>
          <cell r="C6313" t="str">
            <v>M2</v>
          </cell>
          <cell r="D6313" t="str">
            <v>COEFICIENTE DE REPRESENTATIVIDADE</v>
          </cell>
          <cell r="E6313">
            <v>60.27</v>
          </cell>
        </row>
        <row r="6314">
          <cell r="A6314">
            <v>92574</v>
          </cell>
          <cell r="B6314" t="str">
            <v>TRAMA DE AÇO COMPOSTA POR RIPAS, CAIBROS E TERÇAS PARA TELHADOS DE ATÉ 2 ÁGUAS PARA TELHA CERÂMICA CAPA-CANAL, INCLUSO TRANSPORTE VERTICAL. AF_07/2019</v>
          </cell>
          <cell r="C6314" t="str">
            <v>M2</v>
          </cell>
          <cell r="D6314" t="str">
            <v>COEFICIENTE DE REPRESENTATIVIDADE</v>
          </cell>
          <cell r="E6314">
            <v>158.55</v>
          </cell>
        </row>
        <row r="6315">
          <cell r="A6315">
            <v>92575</v>
          </cell>
          <cell r="B6315" t="str">
            <v>TRAMA DE AÇO COMPOSTA POR RIPAS E CAIBROS PARA TELHADOS DE ATÉ 2 ÁGUAS PARA TELHA CERÂMICA CAPA-CANAL, INCLUSO TRANSPORTE VERTICAL. AF_07/2019</v>
          </cell>
          <cell r="C6315" t="str">
            <v>M2</v>
          </cell>
          <cell r="D6315" t="str">
            <v>COEFICIENTE DE REPRESENTATIVIDADE</v>
          </cell>
          <cell r="E6315">
            <v>80.13</v>
          </cell>
        </row>
        <row r="6316">
          <cell r="A6316">
            <v>92576</v>
          </cell>
          <cell r="B6316" t="str">
            <v>TRAMA DE AÇO COMPOSTA POR RIPAS PARA TELHADOS DE ATÉ 2 ÁGUAS PARA TELHA CERÂMICA CAPA-CANAL, INCLUSO TRANSPORTE VERTICAL. AF_07/2019</v>
          </cell>
          <cell r="C6316" t="str">
            <v>M2</v>
          </cell>
          <cell r="D6316" t="str">
            <v>COEFICIENTE DE REPRESENTATIVIDADE</v>
          </cell>
          <cell r="E6316">
            <v>44.34</v>
          </cell>
        </row>
        <row r="6317">
          <cell r="A6317">
            <v>92577</v>
          </cell>
          <cell r="B6317" t="str">
            <v>TRAMA DE AÇO COMPOSTA POR RIPAS, CAIBROS E TERÇAS PARA TELHADOS DE MAIS DE 2 ÁGUAS PARA TELHA CERÂMICA CAPA-CANAL, INCLUSO TRANSPORTE VERTICAL. AF_07/2019</v>
          </cell>
          <cell r="C6317" t="str">
            <v>M2</v>
          </cell>
          <cell r="D6317" t="str">
            <v>COEFICIENTE DE REPRESENTATIVIDADE</v>
          </cell>
          <cell r="E6317">
            <v>168.94</v>
          </cell>
        </row>
        <row r="6318">
          <cell r="A6318">
            <v>92578</v>
          </cell>
          <cell r="B6318" t="str">
            <v>TRAMA DE AÇO COMPOSTA POR RIPAS E CAIBROS PARA TELHADOS DE MAIS DE 2 ÁGUAS PARA TELHA CERÂMICA CAPA-CANAL, INCLUSO TRANSPORTE VERTICAL. AF_07/2019</v>
          </cell>
          <cell r="C6318" t="str">
            <v>M2</v>
          </cell>
          <cell r="D6318" t="str">
            <v>COEFICIENTE DE REPRESENTATIVIDADE</v>
          </cell>
          <cell r="E6318">
            <v>85.92</v>
          </cell>
        </row>
        <row r="6319">
          <cell r="A6319">
            <v>92579</v>
          </cell>
          <cell r="B6319" t="str">
            <v>TRAMA DE AÇO COMPOSTA POR RIPAS PARA TELHADOS DE MAIS DE 2 ÁGUAS PARA TELHA CERÂMICA CAPA-CANAL, INCLUSO TRANSPORTE VERTICAL. AF_07/2019</v>
          </cell>
          <cell r="C6319" t="str">
            <v>M2</v>
          </cell>
          <cell r="D6319" t="str">
            <v>COEFICIENTE DE REPRESENTATIVIDADE</v>
          </cell>
          <cell r="E6319">
            <v>47.68</v>
          </cell>
        </row>
        <row r="6320">
          <cell r="A6320">
            <v>92580</v>
          </cell>
          <cell r="B6320" t="str">
            <v>TRAMA DE AÇO COMPOSTA POR TERÇAS PARA TELHADOS DE ATÉ 2 ÁGUAS PARA TELHA ONDULADA DE FIBROCIMENTO, METÁLICA, PLÁSTICA OU TERMOACÚSTICA, INCLUSO TRANSPORTE VERTICAL. AF_07/2019</v>
          </cell>
          <cell r="C6320" t="str">
            <v>M2</v>
          </cell>
          <cell r="D6320" t="str">
            <v>COEFICIENTE DE REPRESENTATIVIDADE</v>
          </cell>
          <cell r="E6320">
            <v>59.35</v>
          </cell>
        </row>
        <row r="6321">
          <cell r="A6321">
            <v>92581</v>
          </cell>
          <cell r="B6321" t="str">
            <v>TRAMA DE AÇO COMPOSTA POR TERÇAS PARA TELHADOS DE ATÉ 2 ÁGUAS PARA TELHA ESTRUTURAL DE FIBROCIMENTO, INCLUSO TRANSPORTE VERTICAL. AF_07/2019</v>
          </cell>
          <cell r="C6321" t="str">
            <v>M2</v>
          </cell>
          <cell r="D6321" t="str">
            <v>COEFICIENTE DE REPRESENTATIVIDADE</v>
          </cell>
          <cell r="E6321">
            <v>61.93</v>
          </cell>
        </row>
        <row r="6322">
          <cell r="A6322">
            <v>92582</v>
          </cell>
          <cell r="B6322" t="str">
            <v>FABRICAÇÃO E INSTALAÇÃO DE TESOURA INTEIRA EM AÇO, VÃO DE 3 M, PARA TELHA CERÂMICA OU DE CONCRETO, INCLUSO IÇAMENTO. AF_12/2015</v>
          </cell>
          <cell r="C6322" t="str">
            <v>UND</v>
          </cell>
          <cell r="D6322" t="str">
            <v>ATRIBUÍDO SÃO PAULO</v>
          </cell>
          <cell r="E6322">
            <v>852.04</v>
          </cell>
        </row>
        <row r="6323">
          <cell r="A6323">
            <v>92584</v>
          </cell>
          <cell r="B6323" t="str">
            <v>FABRICAÇÃO E INSTALAÇÃO DE TESOURA INTEIRA EM AÇO, VÃO DE 4 M, PARA TELHA CERÂMICA OU DE CONCRETO, INCLUSO IÇAMENTO. AF_12/2015</v>
          </cell>
          <cell r="C6323" t="str">
            <v>UND</v>
          </cell>
          <cell r="D6323" t="str">
            <v>ATRIBUÍDO SÃO PAULO</v>
          </cell>
          <cell r="E6323">
            <v>1002.73</v>
          </cell>
        </row>
        <row r="6324">
          <cell r="A6324">
            <v>92586</v>
          </cell>
          <cell r="B6324" t="str">
            <v>FABRICAÇÃO E INSTALAÇÃO DE TESOURA INTEIRA EM AÇO, VÃO DE 5 M, PARA TELHA CERÂMICA OU DE CONCRETO, INCLUSO IÇAMENTO. AF_12/2015</v>
          </cell>
          <cell r="C6324" t="str">
            <v>UND</v>
          </cell>
          <cell r="D6324" t="str">
            <v>ATRIBUÍDO SÃO PAULO</v>
          </cell>
          <cell r="E6324">
            <v>1153.42</v>
          </cell>
        </row>
        <row r="6325">
          <cell r="A6325">
            <v>92588</v>
          </cell>
          <cell r="B6325" t="str">
            <v>FABRICAÇÃO E INSTALAÇÃO DE TESOURA INTEIRA EM AÇO, VÃO DE 6 M, PARA TELHA CERÂMICA OU DE CONCRETO, INCLUSO IÇAMENTO. AF_12/2015</v>
          </cell>
          <cell r="C6325" t="str">
            <v>UND</v>
          </cell>
          <cell r="D6325" t="str">
            <v>ATRIBUÍDO SÃO PAULO</v>
          </cell>
          <cell r="E6325">
            <v>1458.75</v>
          </cell>
        </row>
        <row r="6326">
          <cell r="A6326">
            <v>92590</v>
          </cell>
          <cell r="B6326" t="str">
            <v>FABRICAÇÃO E INSTALAÇÃO DE TESOURA INTEIRA EM AÇO, VÃO DE 7 M, PARA TELHA CERÂMICA OU DE CONCRETO, INCLUSO IÇAMENTO. AF_12/2015</v>
          </cell>
          <cell r="C6326" t="str">
            <v>UND</v>
          </cell>
          <cell r="D6326" t="str">
            <v>ATRIBUÍDO SÃO PAULO</v>
          </cell>
          <cell r="E6326">
            <v>1609.44</v>
          </cell>
        </row>
        <row r="6327">
          <cell r="A6327">
            <v>92592</v>
          </cell>
          <cell r="B6327" t="str">
            <v>FABRICAÇÃO E INSTALAÇÃO DE TESOURA INTEIRA EM AÇO, VÃO DE 8 M, PARA TELHA CERÂMICA OU DE CONCRETO, INCLUSO IÇAMENTO. AF_12/2015</v>
          </cell>
          <cell r="C6327" t="str">
            <v>UND</v>
          </cell>
          <cell r="D6327" t="str">
            <v>ATRIBUÍDO SÃO PAULO</v>
          </cell>
          <cell r="E6327">
            <v>1810.1</v>
          </cell>
        </row>
        <row r="6328">
          <cell r="A6328">
            <v>92594</v>
          </cell>
          <cell r="B6328" t="str">
            <v>FABRICAÇÃO E INSTALAÇÃO DE TESOURA INTEIRA EM AÇO, VÃO DE 9 M, PARA TELHA CERÂMICA OU DE CONCRETO, INCLUSO IÇAMENTO. AF_12/2015</v>
          </cell>
          <cell r="C6328" t="str">
            <v>UND</v>
          </cell>
          <cell r="D6328" t="str">
            <v>ATRIBUÍDO SÃO PAULO</v>
          </cell>
          <cell r="E6328">
            <v>2102.95</v>
          </cell>
        </row>
        <row r="6329">
          <cell r="A6329">
            <v>92596</v>
          </cell>
          <cell r="B6329" t="str">
            <v>FABRICAÇÃO E INSTALAÇÃO DE TESOURA INTEIRA EM AÇO, VÃO DE 10 M, PARA TELHA CERÂMICA OU DE CONCRETO, INCLUSO IÇAMENTO. AF_12/2015</v>
          </cell>
          <cell r="C6329" t="str">
            <v>UND</v>
          </cell>
          <cell r="D6329" t="str">
            <v>ATRIBUÍDO SÃO PAULO</v>
          </cell>
          <cell r="E6329">
            <v>2340.43</v>
          </cell>
        </row>
        <row r="6330">
          <cell r="A6330">
            <v>92598</v>
          </cell>
          <cell r="B6330" t="str">
            <v>FABRICAÇÃO E INSTALAÇÃO DE TESOURA INTEIRA EM AÇO, VÃO DE 11 M, PARA TELHA CERÂMICA OU DE CONCRETO, INCLUSO IÇAMENTO. AF_12/2015</v>
          </cell>
          <cell r="C6330" t="str">
            <v>UND</v>
          </cell>
          <cell r="D6330" t="str">
            <v>ATRIBUÍDO SÃO PAULO</v>
          </cell>
          <cell r="E6330">
            <v>2491.12</v>
          </cell>
        </row>
        <row r="6331">
          <cell r="A6331">
            <v>92600</v>
          </cell>
          <cell r="B6331" t="str">
            <v>FABRICAÇÃO E INSTALAÇÃO DE TESOURA INTEIRA EM AÇO, VÃO DE 12 M, PARA TELHA CERÂMICA OU DE CONCRETO, INCLUSO IÇAMENTO. AF_12/2015</v>
          </cell>
          <cell r="C6331" t="str">
            <v>UND</v>
          </cell>
          <cell r="D6331" t="str">
            <v>ATRIBUÍDO SÃO PAULO</v>
          </cell>
          <cell r="E6331">
            <v>2679.95</v>
          </cell>
        </row>
        <row r="6332">
          <cell r="A6332">
            <v>92602</v>
          </cell>
          <cell r="B6332" t="str">
            <v>FABRICAÇÃO E INSTALAÇÃO DE TESOURA INTEIRA EM AÇO, VÃO DE 3 M, PARA TELHA ONDULADA DE FIBROCIMENTO, METÁLICA, PLÁSTICA OU TERMOACÚSTICA, INCLUSO IÇAMENTO. AF_12/2015</v>
          </cell>
          <cell r="C6332" t="str">
            <v>UND</v>
          </cell>
          <cell r="D6332" t="str">
            <v>ATRIBUÍDO SÃO PAULO</v>
          </cell>
          <cell r="E6332">
            <v>852.04</v>
          </cell>
        </row>
        <row r="6333">
          <cell r="A6333">
            <v>92604</v>
          </cell>
          <cell r="B6333" t="str">
            <v>FABRICAÇÃO E INSTALAÇÃO DE TESOURA INTEIRA EM AÇO, VÃO DE 4 M, PARA TELHA ONDULADA DE FIBROCIMENTO, METÁLICA, PLÁSTICA OU TERMOACÚSTICA, INCLUSO IÇAMENTO. AF_12/2015</v>
          </cell>
          <cell r="C6333" t="str">
            <v>UND</v>
          </cell>
          <cell r="D6333" t="str">
            <v>ATRIBUÍDO SÃO PAULO</v>
          </cell>
          <cell r="E6333">
            <v>964.6</v>
          </cell>
        </row>
        <row r="6334">
          <cell r="A6334">
            <v>92606</v>
          </cell>
          <cell r="B6334" t="str">
            <v>FABRICAÇÃO E INSTALAÇÃO DE TESOURA INTEIRA EM AÇO, VÃO DE 5 M, PARA TELHA ONDULADA DE FIBROCIMENTO, METÁLICA, PLÁSTICA OU TERMOACÚSTICA, INCLUSO IÇAMENTO. AF_12/2015</v>
          </cell>
          <cell r="C6334" t="str">
            <v>UND</v>
          </cell>
          <cell r="D6334" t="str">
            <v>ATRIBUÍDO SÃO PAULO</v>
          </cell>
          <cell r="E6334">
            <v>1115.28</v>
          </cell>
        </row>
        <row r="6335">
          <cell r="A6335">
            <v>92608</v>
          </cell>
          <cell r="B6335" t="str">
            <v>FABRICAÇÃO E INSTALAÇÃO DE TESOURA INTEIRA EM AÇO, VÃO DE 6 M, PARA TELHA ONDULADA DE FIBROCIMENTO, METÁLICA, PLÁSTICA OU TERMOACÚSTICA, INCLUSO IÇAMENTO. AF_12/2015</v>
          </cell>
          <cell r="C6335" t="str">
            <v>UND</v>
          </cell>
          <cell r="D6335" t="str">
            <v>ATRIBUÍDO SÃO PAULO</v>
          </cell>
          <cell r="E6335">
            <v>1382.48</v>
          </cell>
        </row>
        <row r="6336">
          <cell r="A6336">
            <v>92610</v>
          </cell>
          <cell r="B6336" t="str">
            <v>FABRICAÇÃO E INSTALAÇÃO DE TESOURA INTEIRA EM AÇO, VÃO DE 7 M, PARA TELHA ONDULADA DE FIBROCIMENTO, METÁLICA, PLÁSTICA OU TERMOACÚSTICA, INCLUSO IÇAMENTO. AF_12/2015</v>
          </cell>
          <cell r="C6336" t="str">
            <v>UND</v>
          </cell>
          <cell r="D6336" t="str">
            <v>ATRIBUÍDO SÃO PAULO</v>
          </cell>
          <cell r="E6336">
            <v>1533.17</v>
          </cell>
        </row>
        <row r="6337">
          <cell r="A6337">
            <v>92612</v>
          </cell>
          <cell r="B6337" t="str">
            <v>FABRICAÇÃO E INSTALAÇÃO DE TESOURA INTEIRA EM AÇO, VÃO DE 8 M, PARA TELHA ONDULADA DE FIBROCIMENTO, METÁLICA, PLÁSTICA OU TERMOACÚSTICA, INCLUSO IÇAMENTO, INCLUSO IÇAMENTO. AF_12/2015</v>
          </cell>
          <cell r="C6337" t="str">
            <v>UND</v>
          </cell>
          <cell r="D6337" t="str">
            <v>ATRIBUÍDO SÃO PAULO</v>
          </cell>
          <cell r="E6337">
            <v>1733.82</v>
          </cell>
        </row>
        <row r="6338">
          <cell r="A6338">
            <v>92614</v>
          </cell>
          <cell r="B6338" t="str">
            <v>FABRICAÇÃO E INSTALAÇÃO DE TESOURA INTEIRA EM AÇO, VÃO DE 9 M, PARA TELHA ONDULADA DE FIBROCIMENTO, METÁLICA, PLÁSTICA OU TERMOACÚSTICA, INCLUSO IÇAMENTO. AF_12/2015</v>
          </cell>
          <cell r="C6338" t="str">
            <v>UND</v>
          </cell>
          <cell r="D6338" t="str">
            <v>ATRIBUÍDO SÃO PAULO</v>
          </cell>
          <cell r="E6338">
            <v>1950.4</v>
          </cell>
        </row>
        <row r="6339">
          <cell r="A6339">
            <v>92616</v>
          </cell>
          <cell r="B6339" t="str">
            <v>FABRICAÇÃO E INSTALAÇÃO DE TESOURA INTEIRA EM AÇO, VÃO DE 10 M, PARA TELHA ONDULADA DE FIBROCIMENTO, METÁLICA, PLÁSTICA OU TERMOACÚSTICA, INCLUSO IÇAMENTO. AF_12/2015</v>
          </cell>
          <cell r="C6339" t="str">
            <v>UND</v>
          </cell>
          <cell r="D6339" t="str">
            <v>ATRIBUÍDO SÃO PAULO</v>
          </cell>
          <cell r="E6339">
            <v>2226.02</v>
          </cell>
        </row>
        <row r="6340">
          <cell r="A6340">
            <v>92618</v>
          </cell>
          <cell r="B6340" t="str">
            <v>FABRICAÇÃO E INSTALAÇÃO DE TESOURA INTEIRA EM AÇO, VÃO DE 11 M, PARA TELHA ONDULADA DE FIBROCIMENTO, METÁLICA, PLÁSTICA OU TERMOACÚSTICA, INCLUSO IÇAMENTO. AF_12/2015</v>
          </cell>
          <cell r="C6340" t="str">
            <v>UND</v>
          </cell>
          <cell r="D6340" t="str">
            <v>ATRIBUÍDO SÃO PAULO</v>
          </cell>
          <cell r="E6340">
            <v>2376.71</v>
          </cell>
        </row>
        <row r="6341">
          <cell r="A6341">
            <v>92620</v>
          </cell>
          <cell r="B6341" t="str">
            <v>FABRICAÇÃO E INSTALAÇÃO DE TESOURA INTEIRA EM AÇO, VÃO DE 12 M, PARA TELHA ONDULADA DE FIBROCIMENTO, METÁLICA, PLÁSTICA OU TERMOACÚSTICA, INCLUSO IÇAMENTO. AF_12/2015</v>
          </cell>
          <cell r="C6341" t="str">
            <v>UND</v>
          </cell>
          <cell r="D6341" t="str">
            <v>ATRIBUÍDO SÃO PAULO</v>
          </cell>
          <cell r="E6341">
            <v>2527.4</v>
          </cell>
        </row>
        <row r="6342">
          <cell r="A6342">
            <v>100357</v>
          </cell>
          <cell r="B6342" t="str">
            <v>FABRICAÇÃO E INSTALAÇÃO DE MEIA TESOURA DE MADEIRA NÃO APARELHADA, COM VÃO DE 3 M, PARA TELHA CERÂMICA OU DE CONCRETO, INCLUSO IÇAMENTO. AF_07/2019</v>
          </cell>
          <cell r="C6342" t="str">
            <v>UND</v>
          </cell>
          <cell r="D6342" t="str">
            <v>ATRIBUÍDO SÃO PAULO</v>
          </cell>
          <cell r="E6342">
            <v>1144.11</v>
          </cell>
        </row>
        <row r="6343">
          <cell r="A6343">
            <v>100358</v>
          </cell>
          <cell r="B6343" t="str">
            <v>FABRICAÇÃO E INSTALAÇÃO DE MEIA TESOURA DE MADEIRA NÃO APARELHADA, COM VÃO DE 4 M, PARA TELHA CERÂMICA OU DE CONCRETO, INCLUSO IÇAMENTO. AF_07/2019</v>
          </cell>
          <cell r="C6343" t="str">
            <v>UND</v>
          </cell>
          <cell r="D6343" t="str">
            <v>ATRIBUÍDO SÃO PAULO</v>
          </cell>
          <cell r="E6343">
            <v>1537.01</v>
          </cell>
        </row>
        <row r="6344">
          <cell r="A6344">
            <v>100359</v>
          </cell>
          <cell r="B6344" t="str">
            <v>FABRICAÇÃO E INSTALAÇÃO DE MEIA TESOURA DE MADEIRA NÃO APARELHADA, COM VÃO DE 5 M, PARA TELHA CERÂMICA OU DE CONCRETO, INCLUSO IÇAMENTO. AF_07/2019</v>
          </cell>
          <cell r="C6344" t="str">
            <v>UND</v>
          </cell>
          <cell r="D6344" t="str">
            <v>ATRIBUÍDO SÃO PAULO</v>
          </cell>
          <cell r="E6344">
            <v>1621.94</v>
          </cell>
        </row>
        <row r="6345">
          <cell r="A6345">
            <v>100360</v>
          </cell>
          <cell r="B6345" t="str">
            <v>FABRICAÇÃO E INSTALAÇÃO DE MEIA TESOURA DE MADEIRA NÃO APARELHADA, COM VÃO DE 6 M, PARA TELHA CERÂMICA OU DE CONCRETO, INCLUSO IÇAMENTO. AF_07/2019</v>
          </cell>
          <cell r="C6345" t="str">
            <v>UND</v>
          </cell>
          <cell r="D6345" t="str">
            <v>ATRIBUÍDO SÃO PAULO</v>
          </cell>
          <cell r="E6345">
            <v>1800.97</v>
          </cell>
        </row>
        <row r="6346">
          <cell r="A6346">
            <v>100361</v>
          </cell>
          <cell r="B6346" t="str">
            <v>FABRICAÇÃO E INSTALAÇÃO DE MEIA TESOURA DE MADEIRA NÃO APARELHADA, COM VÃO DE 7 M, PARA TELHA CERÂMICA OU DE CONCRETO, INCLUSO IÇAMENTO. AF_07/2019</v>
          </cell>
          <cell r="C6346" t="str">
            <v>UND</v>
          </cell>
          <cell r="D6346" t="str">
            <v>ATRIBUÍDO SÃO PAULO</v>
          </cell>
          <cell r="E6346">
            <v>2230.23</v>
          </cell>
        </row>
        <row r="6347">
          <cell r="A6347">
            <v>100362</v>
          </cell>
          <cell r="B6347" t="str">
            <v>FABRICAÇÃO E INSTALAÇÃO DE MEIA TESOURA DE MADEIRA NÃO APARELHADA, COM VÃO DE 8 M, PARA TELHA CERÂMICA OU DE CONCRETO, INCLUSO IÇAMENTO. AF_07/2019</v>
          </cell>
          <cell r="C6347" t="str">
            <v>UND</v>
          </cell>
          <cell r="D6347" t="str">
            <v>ATRIBUÍDO SÃO PAULO</v>
          </cell>
          <cell r="E6347">
            <v>2954.34</v>
          </cell>
        </row>
        <row r="6348">
          <cell r="A6348">
            <v>100363</v>
          </cell>
          <cell r="B6348" t="str">
            <v>FABRICAÇÃO E INSTALAÇÃO DE MEIA TESOURA DE MADEIRA NÃO APARELHADA, COM VÃO DE 9 M, PARA TELHA CERÂMICA OU DE CONCRETO, INCLUSO IÇAMENTO. AF_07/2019</v>
          </cell>
          <cell r="C6348" t="str">
            <v>UND</v>
          </cell>
          <cell r="D6348" t="str">
            <v>ATRIBUÍDO SÃO PAULO</v>
          </cell>
          <cell r="E6348">
            <v>3057.61</v>
          </cell>
        </row>
        <row r="6349">
          <cell r="A6349">
            <v>100364</v>
          </cell>
          <cell r="B6349" t="str">
            <v>FABRICAÇÃO E INSTALAÇÃO DE MEIA TESOURA DE MADEIRA NÃO APARELHADA, COM VÃO DE 10 M, PARA TELHA CERÂMICA OU DE CONCRETO, INCLUSO IÇAMENTO. AF_07/2019</v>
          </cell>
          <cell r="C6349" t="str">
            <v>UND</v>
          </cell>
          <cell r="D6349" t="str">
            <v>ATRIBUÍDO SÃO PAULO</v>
          </cell>
          <cell r="E6349">
            <v>3322.15</v>
          </cell>
        </row>
        <row r="6350">
          <cell r="A6350">
            <v>100365</v>
          </cell>
          <cell r="B6350" t="str">
            <v>FABRICAÇÃO E INSTALAÇÃO DE MEIA TESOURA DE MADEIRA NÃO APARELHADA, COM VÃO DE 11 M, PARA TELHA CERÂMICA OU DE CONCRETO, INCLUSO IÇAMENTO. AF_07/2019</v>
          </cell>
          <cell r="C6350" t="str">
            <v>UND</v>
          </cell>
          <cell r="D6350" t="str">
            <v>ATRIBUÍDO SÃO PAULO</v>
          </cell>
          <cell r="E6350">
            <v>3813.87</v>
          </cell>
        </row>
        <row r="6351">
          <cell r="A6351">
            <v>100366</v>
          </cell>
          <cell r="B6351" t="str">
            <v>FABRICAÇÃO E INSTALAÇÃO DE MEIA TESOURA DE MADEIRA NÃO APARELHADA, COM VÃO DE 12 M, PARA TELHA CERÂMICA OU DE CONCRETO, INCLUSO IÇAMENTO. AF_07/2019</v>
          </cell>
          <cell r="C6351" t="str">
            <v>UND</v>
          </cell>
          <cell r="D6351" t="str">
            <v>ATRIBUÍDO SÃO PAULO</v>
          </cell>
          <cell r="E6351">
            <v>4093.16</v>
          </cell>
        </row>
        <row r="6352">
          <cell r="A6352">
            <v>100367</v>
          </cell>
          <cell r="B6352" t="str">
            <v>FABRICAÇÃO E INSTALAÇÃO DE MEIA TESOURA DE MADEIRA NÃO APARELHADA, COM VÃO DE 3 M, PARA TELHA ONDULADA DE FIBROCIMENTO, ALUMÍNIO, PLÁSTICA OU TERMOACÚSTICA, INCLUSO IÇAMENTO. AF_07/2019</v>
          </cell>
          <cell r="C6352" t="str">
            <v>UND</v>
          </cell>
          <cell r="D6352" t="str">
            <v>ATRIBUÍDO SÃO PAULO</v>
          </cell>
          <cell r="E6352">
            <v>1111.33</v>
          </cell>
        </row>
        <row r="6353">
          <cell r="A6353">
            <v>100368</v>
          </cell>
          <cell r="B6353" t="str">
            <v>FABRICAÇÃO E INSTALAÇÃO DE MEIA TESOURA DE MADEIRA NÃO APARELHADA, COM VÃO DE 4 M, PARA TELHA ONDULADA DE FIBROCIMENTO, ALUMÍNIO, PLÁSTICA OU TERMOACÚSTICA, INCLUSO IÇAMENTO. AF_07/2019</v>
          </cell>
          <cell r="C6353" t="str">
            <v>UND</v>
          </cell>
          <cell r="D6353" t="str">
            <v>ATRIBUÍDO SÃO PAULO</v>
          </cell>
          <cell r="E6353">
            <v>1496.56</v>
          </cell>
        </row>
        <row r="6354">
          <cell r="A6354">
            <v>100369</v>
          </cell>
          <cell r="B6354" t="str">
            <v>FABRICAÇÃO E INSTALAÇÃO DE MEIA TESOURA DE MADEIRA NÃO APARELHADA, COM VÃO DE 5 M, PARA TELHA ONDULADA DE FIBROCIMENTO, ALUMÍNIO, PLÁSTICA OU TERMOACÚSTICA, INCLUSO IÇAMENTO. AF_07/2019</v>
          </cell>
          <cell r="C6354" t="str">
            <v>UND</v>
          </cell>
          <cell r="D6354" t="str">
            <v>ATRIBUÍDO SÃO PAULO</v>
          </cell>
          <cell r="E6354">
            <v>1581.5</v>
          </cell>
        </row>
        <row r="6355">
          <cell r="A6355">
            <v>100370</v>
          </cell>
          <cell r="B6355" t="str">
            <v>FABRICAÇÃO E INSTALAÇÃO DE MEIA TESOURA DE MADEIRA NÃO APARELHADA, COM VÃO DE 6 M, PARA TELHA ONDULADA DE FIBROCIMENTO, ALUMÍNIO, PLÁSTICA OU TERMOACÚSTICA, INCLUSO IÇAMENTO. AF_07/2019</v>
          </cell>
          <cell r="C6355" t="str">
            <v>UND</v>
          </cell>
          <cell r="D6355" t="str">
            <v>ATRIBUÍDO SÃO PAULO</v>
          </cell>
          <cell r="E6355">
            <v>1885.79</v>
          </cell>
        </row>
        <row r="6356">
          <cell r="A6356">
            <v>100371</v>
          </cell>
          <cell r="B6356" t="str">
            <v>FABRICAÇÃO E INSTALAÇÃO DE MEIA TESOURA DE MADEIRA NÃO APARELHADA, COM VÃO DE 7 M, PARA TELHA ONDULADA DE FIBROCIMENTO, ALUMÍNIO, PLÁSTICA OU TERMOACÚSTICA, INCLUSO IÇAMENTO. AF_07/2019</v>
          </cell>
          <cell r="C6356" t="str">
            <v>UND</v>
          </cell>
          <cell r="D6356" t="str">
            <v>ATRIBUÍDO SÃO PAULO</v>
          </cell>
          <cell r="E6356">
            <v>2122.36</v>
          </cell>
        </row>
        <row r="6357">
          <cell r="A6357">
            <v>100372</v>
          </cell>
          <cell r="B6357" t="str">
            <v>FABRICAÇÃO E INSTALAÇÃO DE MEIA TESOURA DE MADEIRA NÃO APARELHADA, COM VÃO DE 8 M, PARA TELHA ONDULADA DE FIBROCIMENTO, ALUMÍNIO, PLÁSTICA OU TERMOACÚSTICA, INCLUSO IÇAMENTO. AF_07/2019</v>
          </cell>
          <cell r="C6357" t="str">
            <v>UND</v>
          </cell>
          <cell r="D6357" t="str">
            <v>ATRIBUÍDO SÃO PAULO</v>
          </cell>
          <cell r="E6357">
            <v>2769.52</v>
          </cell>
        </row>
        <row r="6358">
          <cell r="A6358">
            <v>100373</v>
          </cell>
          <cell r="B6358" t="str">
            <v>FABRICAÇÃO E INSTALAÇÃO DE MEIA TESOURA DE MADEIRA NÃO APARELHADA, COM VÃO DE 9 M, PARA TELHA ONDULADA DE FIBROCIMENTO, ALUMÍNIO, PLÁSTICA OU TERMOACÚSTICA, INCLUSO IÇAMENTO. AF_07/2019</v>
          </cell>
          <cell r="C6358" t="str">
            <v>UND</v>
          </cell>
          <cell r="D6358" t="str">
            <v>ATRIBUÍDO SÃO PAULO</v>
          </cell>
          <cell r="E6358">
            <v>2872.49</v>
          </cell>
        </row>
        <row r="6359">
          <cell r="A6359">
            <v>100374</v>
          </cell>
          <cell r="B6359" t="str">
            <v>FABRICAÇÃO E INSTALAÇÃO DE MEIA TESOURA DE MADEIRA NÃO APARELHADA, COM VÃO DE 10 M, PARA TELHA ONDULADA DE FIBROCIMENTO, ALUMÍNIO, PLÁSTICA OU TERMOACÚSTICA, INCLUSO IÇAMENTO. AF_07/2019</v>
          </cell>
          <cell r="C6359" t="str">
            <v>UND</v>
          </cell>
          <cell r="D6359" t="str">
            <v>ATRIBUÍDO SÃO PAULO</v>
          </cell>
          <cell r="E6359">
            <v>3078.75</v>
          </cell>
        </row>
        <row r="6360">
          <cell r="A6360">
            <v>100375</v>
          </cell>
          <cell r="B6360" t="str">
            <v>FABRICAÇÃO E INSTALAÇÃO DE MEIA TESOURA DE MADEIRA NÃO APARELHADA, COM VÃO DE 11 M, PARA TELHA ONDULADA DE FIBROCIMENTO, ALUMÍNIO, PLÁSTICA OU TERMOACÚSTICA, INCLUSO IÇAMENTO. AF_07/2019</v>
          </cell>
          <cell r="C6360" t="str">
            <v>UND</v>
          </cell>
          <cell r="D6360" t="str">
            <v>ATRIBUÍDO SÃO PAULO</v>
          </cell>
          <cell r="E6360">
            <v>3450.72</v>
          </cell>
        </row>
        <row r="6361">
          <cell r="A6361">
            <v>100376</v>
          </cell>
          <cell r="B6361" t="str">
            <v>FABRICAÇÃO E INSTALAÇÃO DE MEIA TESOURA DE MADEIRA NÃO APARELHADA, COM VÃO DE 12 M, PARA TELHA ONDULADA DE FIBROCIMENTO, ALUMÍNIO, PLÁSTICA OU TERMOACÚSTICA, INCLUSO IÇAMENTO. AF_07/2019</v>
          </cell>
          <cell r="C6361" t="str">
            <v>UND</v>
          </cell>
          <cell r="D6361" t="str">
            <v>ATRIBUÍDO SÃO PAULO</v>
          </cell>
          <cell r="E6361">
            <v>3370.57</v>
          </cell>
        </row>
        <row r="6362">
          <cell r="A6362">
            <v>100377</v>
          </cell>
          <cell r="B6362" t="str">
            <v>FABRICAÇÃO E INSTALAÇÃO DE TESOURA (INTEIRA OU MEIA) EM AÇO, VÃOS MAIORES OU IGUAIS A 3,0 M E MENORES OU IGUAL A 6,0 M, INCLUSO IÇAMENTO. AF_07/2019</v>
          </cell>
          <cell r="C6362" t="str">
            <v>KG</v>
          </cell>
          <cell r="D6362" t="str">
            <v>ATRIBUÍDO SÃO PAULO</v>
          </cell>
          <cell r="E6362">
            <v>14.26</v>
          </cell>
        </row>
        <row r="6363">
          <cell r="A6363">
            <v>100378</v>
          </cell>
          <cell r="B6363" t="str">
            <v>FABRICAÇÃO E INSTALAÇÃO DE TESOURA (INTEIRA OU MEIA) EM AÇO, VÃOS MAIORES QUE 6,0 M E MENORES QUE 12,0 M, INCLUSO IÇAMENTO. AF_07/2019</v>
          </cell>
          <cell r="C6363" t="str">
            <v>KG</v>
          </cell>
          <cell r="D6363" t="str">
            <v>ATRIBUÍDO SÃO PAULO</v>
          </cell>
          <cell r="E6363">
            <v>13.32</v>
          </cell>
        </row>
        <row r="6364">
          <cell r="A6364">
            <v>100382</v>
          </cell>
          <cell r="B6364" t="str">
            <v>FABRICAÇÃO E INSTALAÇÃO DE PONTALETES DE MADEIRA NÃO APARELHADA PARA TELHADOS COM ATÉ 2 ÁGUAS E COM TELHA ONDULADA DE FIBROCIMENTO, ALUMÍNIO OU PLÁSTICA EM EDIFÍCIO RESIDENCIAL TÉRREO, INCLUSO TRANSPORTE VERTICAL. AF_07/2019</v>
          </cell>
          <cell r="C6364" t="str">
            <v>M2</v>
          </cell>
          <cell r="D6364" t="str">
            <v>COEFICIENTE DE REPRESENTATIVIDADE</v>
          </cell>
          <cell r="E6364">
            <v>26.2</v>
          </cell>
        </row>
        <row r="6365">
          <cell r="A6365">
            <v>104314</v>
          </cell>
          <cell r="B6365" t="str">
            <v>TRAMA DE AÇO COMPOSTA POR TERÇAS PARA TELHADOS DE ATÉ 2 ÁGUAS PARA TELHA ONDULADA DE FIBROCIMENTO, METÁLICA, PLÁSTICA OU TERMOACÚSTICA, INCLUSO TRANSPORTE VERTICAL (EM KG). AF_07/2019</v>
          </cell>
          <cell r="C6365" t="str">
            <v>KG</v>
          </cell>
          <cell r="D6365" t="str">
            <v>COEFICIENTE DE REPRESENTATIVIDADE</v>
          </cell>
          <cell r="E6365">
            <v>13.67</v>
          </cell>
        </row>
        <row r="6366">
          <cell r="A6366">
            <v>94444</v>
          </cell>
          <cell r="B6366" t="str">
            <v>TELHAMENTO COM TELHA DE ENCAIXE, TIPO FRANCESA DE VIDRO, COM ATÉ 2 ÁGUAS, INCLUSO TRANSPORTE VERTICAL. AF_07/2019</v>
          </cell>
          <cell r="C6366" t="str">
            <v>M2</v>
          </cell>
          <cell r="D6366" t="str">
            <v>COEFICIENTE DE REPRESENTATIVIDADE</v>
          </cell>
          <cell r="E6366">
            <v>721.14</v>
          </cell>
        </row>
        <row r="6367">
          <cell r="A6367">
            <v>104482</v>
          </cell>
          <cell r="B6367" t="str">
            <v>ESGOTAMENTO DE VALA COM BOMBA SUBMERSÍVEL. AF_12/2022</v>
          </cell>
          <cell r="C6367" t="str">
            <v>H</v>
          </cell>
          <cell r="D6367" t="str">
            <v>COEFICIENTE DE REPRESENTATIVIDADE</v>
          </cell>
          <cell r="E6367">
            <v>27.69</v>
          </cell>
        </row>
        <row r="6368">
          <cell r="A6368">
            <v>104184</v>
          </cell>
          <cell r="B6368" t="str">
            <v>INSTALAÇÃO E DESINSTALAÇÃO DE REGISTRO DE PVC PARA SISTEMA DE REBAIXAMENTO DE LENÇOL FREÁTICO POR PONTEIRAS FILTRANTES. AF_12/2022</v>
          </cell>
          <cell r="C6368" t="str">
            <v>UND</v>
          </cell>
          <cell r="D6368" t="str">
            <v>COEFICIENTE DE REPRESENTATIVIDADE</v>
          </cell>
          <cell r="E6368">
            <v>31.14</v>
          </cell>
        </row>
        <row r="6369">
          <cell r="A6369">
            <v>104185</v>
          </cell>
          <cell r="B6369" t="str">
            <v>INSTALAÇÃO E DESINSTALAÇÃO DE CONJUNTO DE BOMBAS, À VÁCUO E CENTRÍFUGA, PARA SISTEMA DE REBAIXAMENTO DE LENÇOL FREÁTICO POR PONTEIRAS FILTRANTES (EXCLUI O FORNECIMENTO DE BOMBAS). AF_12/2022</v>
          </cell>
          <cell r="C6369" t="str">
            <v>UND</v>
          </cell>
          <cell r="D6369" t="str">
            <v>COEFICIENTE DE REPRESENTATIVIDADE</v>
          </cell>
          <cell r="E6369">
            <v>23.52</v>
          </cell>
        </row>
        <row r="6370">
          <cell r="A6370">
            <v>104189</v>
          </cell>
          <cell r="B6370" t="str">
            <v>INSTALAÇÃO DE MATERIAL GRANULAR FILTRANTE PARA SISTEMA DE REBAIXAMENTO DE LENÇOL FREÁTICO POR POÇOS PROFUNDOSA, DIÂMETRO DO POÇO DE 400 MM. AF_12/2022</v>
          </cell>
          <cell r="C6370" t="str">
            <v>M3</v>
          </cell>
          <cell r="D6370" t="str">
            <v>COEFICIENTE DE REPRESENTATIVIDADE</v>
          </cell>
          <cell r="E6370">
            <v>182.13</v>
          </cell>
        </row>
        <row r="6371">
          <cell r="A6371">
            <v>104190</v>
          </cell>
          <cell r="B6371" t="str">
            <v>INSTALAÇÃO E DESINSTALAÇÃO DE SISTEMA DE BOMBA PARA SISTEMA DE REBAIXAMENTO DE LENÇOL FREÁTICO POR POÇOS PROFUNDOS (EXCLUI O FORNECIMENTO DE BOMBA). AF_12/2022</v>
          </cell>
          <cell r="C6371" t="str">
            <v>UND</v>
          </cell>
          <cell r="D6371" t="str">
            <v>COEFICIENTE DE REPRESENTATIVIDADE</v>
          </cell>
          <cell r="E6371">
            <v>637.38</v>
          </cell>
        </row>
        <row r="6372">
          <cell r="A6372">
            <v>102661</v>
          </cell>
          <cell r="B6372" t="str">
            <v>DRENO SUBSUPERFICIAL (SEÇÃO 0,40 X 0,40 M), COM TUBO DE PEAD CORRUGADO PERFURADO, DN 100 MM, ENCHIMENTO COM AREIA. AF_07/2021</v>
          </cell>
          <cell r="C6372" t="str">
            <v>M</v>
          </cell>
          <cell r="D6372" t="str">
            <v>ATRIBUÍDO SÃO PAULO</v>
          </cell>
          <cell r="E6372">
            <v>39.81</v>
          </cell>
        </row>
        <row r="6373">
          <cell r="A6373">
            <v>102662</v>
          </cell>
          <cell r="B6373" t="str">
            <v>DRENO SUBSUPERFICIAL (SEÇÃO 0,40 X 0,40 M), COM TUBO DE PVC CORRUGADO RÍGIDO PERFURADO, DN 100 MM, ENCHIMENTO COM AREIA. AF_07/2021</v>
          </cell>
          <cell r="C6373" t="str">
            <v>M</v>
          </cell>
          <cell r="D6373" t="str">
            <v>COEFICIENTE DE REPRESENTATIVIDADE</v>
          </cell>
          <cell r="E6373">
            <v>100.81</v>
          </cell>
        </row>
        <row r="6374">
          <cell r="A6374">
            <v>102663</v>
          </cell>
          <cell r="B6374" t="str">
            <v>DRENO SUBSUPERFICIAL (SEÇÃO 0,40 X 0,40 M), COM TUBO DE CONCRETO SIMPLES POROSO, DN 200 MM, ENCHIMENTO COM AREIA. AF_07/2021</v>
          </cell>
          <cell r="C6374" t="str">
            <v>M</v>
          </cell>
          <cell r="D6374" t="str">
            <v>ATRIBUÍDO SÃO PAULO</v>
          </cell>
          <cell r="E6374">
            <v>69.34</v>
          </cell>
        </row>
        <row r="6375">
          <cell r="A6375">
            <v>102664</v>
          </cell>
          <cell r="B6375" t="str">
            <v>DRENO SUBSUPERFICIAL (SEÇÃO 0,40 X 0,40 M), CEGO, ENCHIMENTO DE BRITA, ENVOLVIDO COM MANTA GEOTÊXTIL. AF_07/2021</v>
          </cell>
          <cell r="C6375" t="str">
            <v>M</v>
          </cell>
          <cell r="D6375" t="str">
            <v>COEFICIENTE DE REPRESENTATIVIDADE</v>
          </cell>
          <cell r="E6375">
            <v>49.99</v>
          </cell>
        </row>
        <row r="6376">
          <cell r="A6376">
            <v>102665</v>
          </cell>
          <cell r="B6376" t="str">
            <v>DRENO SUBSUPERFICIAL (SEÇÃO 0,40 X 0,40 M), CEGO, ENCHIMENTO DE BRITA. AF_07/2021</v>
          </cell>
          <cell r="C6376" t="str">
            <v>M</v>
          </cell>
          <cell r="D6376" t="str">
            <v>COEFICIENTE DE REPRESENTATIVIDADE</v>
          </cell>
          <cell r="E6376">
            <v>25.14</v>
          </cell>
        </row>
        <row r="6377">
          <cell r="A6377">
            <v>102666</v>
          </cell>
          <cell r="B6377" t="str">
            <v>DRENO SUBSUPERFICIAL (SEÇÃO 0,40 X 0,40 M), COM TUBO DE PEAD CORRUGADO PERFURADO, DN 100 MM, ENCHIMENTO COM BRITA, ENVOLVIDO COM MANTA GEOTÊXTIL. AF_07/2021</v>
          </cell>
          <cell r="C6377" t="str">
            <v>M</v>
          </cell>
          <cell r="D6377" t="str">
            <v>ATRIBUÍDO SÃO PAULO</v>
          </cell>
          <cell r="E6377">
            <v>60.2</v>
          </cell>
        </row>
        <row r="6378">
          <cell r="A6378">
            <v>102668</v>
          </cell>
          <cell r="B6378" t="str">
            <v>DRENO SUBSUPERFICIAL (SEÇÃO 0,40 X 0,40 M), COM TUBO DE PVC CORRUGADO RÍGIDO PERFURADO, DN 100 MM, ENCHIMENTO COM BRITA, ENVOLVIDO COM MANTA GEOTÊXTIL. AF_07/2021</v>
          </cell>
          <cell r="C6378" t="str">
            <v>M</v>
          </cell>
          <cell r="D6378" t="str">
            <v>COEFICIENTE DE REPRESENTATIVIDADE</v>
          </cell>
          <cell r="E6378">
            <v>121.19</v>
          </cell>
        </row>
        <row r="6379">
          <cell r="A6379">
            <v>102669</v>
          </cell>
          <cell r="B6379" t="str">
            <v>DRENO SUBSUPERFICIAL (SEÇÃO 0,40 X 0,40 M), COM TUBO DE CONCRETO SIMPLES POROSO, DN 200 MM, ENCHIMENTO COM BRITA, ENVOLVIDO COM MANTA GEOTÊXTIL. AF_07/2021</v>
          </cell>
          <cell r="C6379" t="str">
            <v>M</v>
          </cell>
          <cell r="D6379" t="str">
            <v>ATRIBUÍDO SÃO PAULO</v>
          </cell>
          <cell r="E6379">
            <v>90.42</v>
          </cell>
        </row>
        <row r="6380">
          <cell r="A6380">
            <v>102670</v>
          </cell>
          <cell r="B6380" t="str">
            <v>DRENO PROFUNDO (SEÇÃO 0,50 X 1,50 M), COM TUBO DE PEAD CORRUGADO PERFURADO, DN 100 MM, ENCHIMENTO COM AREIA, COM SELO DE ARGILA. AF_07/2021</v>
          </cell>
          <cell r="C6380" t="str">
            <v>M</v>
          </cell>
          <cell r="D6380" t="str">
            <v>ATRIBUÍDO SÃO PAULO</v>
          </cell>
          <cell r="E6380">
            <v>127.43</v>
          </cell>
        </row>
        <row r="6381">
          <cell r="A6381">
            <v>102672</v>
          </cell>
          <cell r="B6381" t="str">
            <v>DRENO PROFUNDO (SEÇÃO 0,50 X 1,50 M), COM TUBO DE PVC CORRUGADO RÍGIDO PERFURADO, DN 100 MM, ENCHIMENTO COM AREIA, COM SELO DE ARGILA. AF_07/2021</v>
          </cell>
          <cell r="C6381" t="str">
            <v>M</v>
          </cell>
          <cell r="D6381" t="str">
            <v>ATRIBUÍDO SÃO PAULO</v>
          </cell>
          <cell r="E6381">
            <v>202.53</v>
          </cell>
        </row>
        <row r="6382">
          <cell r="A6382">
            <v>102673</v>
          </cell>
          <cell r="B6382" t="str">
            <v>DRENO PROFUNDO (SEÇÃO 0,50 X 1,50 M), COM TUBO DE CONCRETO SIMPLES POROSO, DN 200 MM, ENCHIMENTO COM AREIA, COM SELO DE ARGILA. AF_07/2021</v>
          </cell>
          <cell r="C6382" t="str">
            <v>M</v>
          </cell>
          <cell r="D6382" t="str">
            <v>ATRIBUÍDO SÃO PAULO</v>
          </cell>
          <cell r="E6382">
            <v>186.45</v>
          </cell>
        </row>
        <row r="6383">
          <cell r="A6383">
            <v>102674</v>
          </cell>
          <cell r="B6383" t="str">
            <v>DRENO PROFUNDO (SEÇÃO 0,50 X 1,50 M), COM TUBO DE PEAD CORRUGADO PERFURADO, DN 100 MM, ENCHIMENTO COM AREIA. AF_07/2021</v>
          </cell>
          <cell r="C6383" t="str">
            <v>M</v>
          </cell>
          <cell r="D6383" t="str">
            <v>ATRIBUÍDO SÃO PAULO</v>
          </cell>
          <cell r="E6383">
            <v>141.29</v>
          </cell>
        </row>
        <row r="6384">
          <cell r="A6384">
            <v>102676</v>
          </cell>
          <cell r="B6384" t="str">
            <v>DRENO PROFUNDO (SEÇÃO 0,50 X 1,50 M), COM TUBO DE PVC CORRUGADO RÍGIDO PERFURADO, DN 100 MM, ENCHIMENTO COM AREIA. AF_07/2021</v>
          </cell>
          <cell r="C6384" t="str">
            <v>M</v>
          </cell>
          <cell r="D6384" t="str">
            <v>COEFICIENTE DE REPRESENTATIVIDADE</v>
          </cell>
          <cell r="E6384">
            <v>206.4</v>
          </cell>
        </row>
        <row r="6385">
          <cell r="A6385">
            <v>102677</v>
          </cell>
          <cell r="B6385" t="str">
            <v>DRENO PROFUNDO (SEÇÃO 0,50 X 1,50 M), COM TUBO DE CONCRETO SIMPLES POROSO, DN 200 MM, ENCHIMENTO COM AREIA. AF_07/2021</v>
          </cell>
          <cell r="C6385" t="str">
            <v>M</v>
          </cell>
          <cell r="D6385" t="str">
            <v>ATRIBUÍDO SÃO PAULO</v>
          </cell>
          <cell r="E6385">
            <v>177.77</v>
          </cell>
        </row>
        <row r="6386">
          <cell r="A6386">
            <v>102678</v>
          </cell>
          <cell r="B6386" t="str">
            <v>DRENO PROFUNDO (SEÇÃO 0,50 X 1,50 M), CEGO, ENCHIMENTO DE BRITA, ENVOLVIDO COM MANTA GEOTÊXTIL, COM SELO DE ARGILA. AF_07/2021</v>
          </cell>
          <cell r="C6386" t="str">
            <v>M</v>
          </cell>
          <cell r="D6386" t="str">
            <v>ATRIBUÍDO SÃO PAULO</v>
          </cell>
          <cell r="E6386">
            <v>144.23</v>
          </cell>
        </row>
        <row r="6387">
          <cell r="A6387">
            <v>102679</v>
          </cell>
          <cell r="B6387" t="str">
            <v>DRENO PROFUNDO (SEÇÃO 0,50 X 1,50 M), CEGO, ENCHIMENTO DE BRITA, ENVOLVIDO COM MANTA GEOTÊXTIL. AF_07/2021</v>
          </cell>
          <cell r="C6387" t="str">
            <v>M</v>
          </cell>
          <cell r="D6387" t="str">
            <v>COEFICIENTE DE REPRESENTATIVIDADE</v>
          </cell>
          <cell r="E6387">
            <v>157.88</v>
          </cell>
        </row>
        <row r="6388">
          <cell r="A6388">
            <v>102680</v>
          </cell>
          <cell r="B6388" t="str">
            <v>DRENO PROFUNDO (SEÇÃO 0,50 X 1,50 M), COM TUBO DE PEAD CORRUGADO PERFURADO, DN 100 MM, ENCHIMENTO COM BRITA, ENVOLVIDO COM MANTA GEOTÊXTIL, COM SELO DE ARGILA. AF_07/2021</v>
          </cell>
          <cell r="C6388" t="str">
            <v>M</v>
          </cell>
          <cell r="D6388" t="str">
            <v>ATRIBUÍDO SÃO PAULO</v>
          </cell>
          <cell r="E6388">
            <v>155.84</v>
          </cell>
        </row>
        <row r="6389">
          <cell r="A6389">
            <v>102681</v>
          </cell>
          <cell r="B6389" t="str">
            <v>DRENO PROFUNDO (SEÇÃO 0,50 X 1,50 M), COM TUBO DE PVC CORRUGADO RÍGIDO PERFURADO, DN 100 MM, ENCHIMENTO COM BRITA, ENVOLVIDO COM MANTA GEOTÊXTIL, COM SELO DE ARGILA. AF_07/2021</v>
          </cell>
          <cell r="C6389" t="str">
            <v>M</v>
          </cell>
          <cell r="D6389" t="str">
            <v>ATRIBUÍDO SÃO PAULO</v>
          </cell>
          <cell r="E6389">
            <v>220.95</v>
          </cell>
        </row>
        <row r="6390">
          <cell r="A6390">
            <v>102683</v>
          </cell>
          <cell r="B6390" t="str">
            <v>DRENO PROFUNDO (SEÇÃO 0,50 X 1,50 M), COM TUBO DE CONCRETO SIMPLES POROSO, DN 200 MM, ENCHIMENTO COM BRITA, ENVOLVIDO COM MANTA GEOTÊXTIL, COM SELO DE ARGILA. AF_07/2021</v>
          </cell>
          <cell r="C6390" t="str">
            <v>M</v>
          </cell>
          <cell r="D6390" t="str">
            <v>ATRIBUÍDO SÃO PAULO</v>
          </cell>
          <cell r="E6390">
            <v>197.8</v>
          </cell>
        </row>
        <row r="6391">
          <cell r="A6391">
            <v>102684</v>
          </cell>
          <cell r="B6391" t="str">
            <v>DRENO PROFUNDO (SEÇÃO 0,50 X 1,50 M), COM TUBO DE PEAD CORRUGADO PERFURADO, DN 100 MM, ENCHIMENTO COM BRITA, ENVOLVIDO COM MANTA GEOTÊXTIL. AF_07/2021</v>
          </cell>
          <cell r="C6391" t="str">
            <v>M</v>
          </cell>
          <cell r="D6391" t="str">
            <v>ATRIBUÍDO SÃO PAULO</v>
          </cell>
          <cell r="E6391">
            <v>169.49</v>
          </cell>
        </row>
        <row r="6392">
          <cell r="A6392">
            <v>102685</v>
          </cell>
          <cell r="B6392" t="str">
            <v>DRENO PROFUNDO (SEÇÃO 0,50 X 1,50 M), COM TUBO DE PVC CORRUGADO RÍGIDO PERFURADO, DN 100 MM, ENCHIMENTO COM BRITA, ENVOLVIDO COM MANTA GEOTÊXTIL. AF_07/2021</v>
          </cell>
          <cell r="C6392" t="str">
            <v>M</v>
          </cell>
          <cell r="D6392" t="str">
            <v>COEFICIENTE DE REPRESENTATIVIDADE</v>
          </cell>
          <cell r="E6392">
            <v>234.6</v>
          </cell>
        </row>
        <row r="6393">
          <cell r="A6393">
            <v>102687</v>
          </cell>
          <cell r="B6393" t="str">
            <v>DRENO PROFUNDO (SEÇÃO 0,50 X 1,50 M), COM TUBO DE CONCRETO SIMPLES POROSO, DN 200 MM, ENCHIMENTO COM BRITA, ENVOLVIDO COM MANTA GEOTÊXTIL. AF_07/2021</v>
          </cell>
          <cell r="C6393" t="str">
            <v>M</v>
          </cell>
          <cell r="D6393" t="str">
            <v>ATRIBUÍDO SÃO PAULO</v>
          </cell>
          <cell r="E6393">
            <v>206.67</v>
          </cell>
        </row>
        <row r="6394">
          <cell r="A6394">
            <v>102688</v>
          </cell>
          <cell r="B6394" t="str">
            <v>DRENO ESPINHA DE PEIXE (SEÇÃO (0,40 X 0,40 M), COM TUBO DE PEAD CORRUGADO PERFURADO, DN 100 MM, ENCHIMENTO COM AREIA, INCLUSIVE CONEXÕES. AF_07/2021</v>
          </cell>
          <cell r="C6394" t="str">
            <v>M</v>
          </cell>
          <cell r="D6394" t="str">
            <v>ATRIBUÍDO SÃO PAULO</v>
          </cell>
          <cell r="E6394">
            <v>46.01</v>
          </cell>
        </row>
        <row r="6395">
          <cell r="A6395">
            <v>102689</v>
          </cell>
          <cell r="B6395" t="str">
            <v>DRENO ESPINHA DE PEIXE (SEÇÃO (0,40 X 0,40 M), COM TUBO DE PVC CORRUGADO RÍGIDO PERFURADO, DN 100 MM, ENCHIMENTO COM AREIA, INCLUSIVE CONEXÕES. AF_07/2021</v>
          </cell>
          <cell r="C6395" t="str">
            <v>M</v>
          </cell>
          <cell r="D6395" t="str">
            <v>COEFICIENTE DE REPRESENTATIVIDADE</v>
          </cell>
          <cell r="E6395">
            <v>99.96</v>
          </cell>
        </row>
        <row r="6396">
          <cell r="A6396">
            <v>102690</v>
          </cell>
          <cell r="B6396" t="str">
            <v>DRENO ESPINHA DE PEIXE (SEÇÃO (0,40 X 0,40 M), COM TUBO DE PEAD CORRUGADO PERFURADO, DN 100 MM, ENCHIMENTO COM BRITA, ENVOLVIDO COM MANTA GEOTÊXTIL, INCLUSIVE CONEXÕES. AF_07/2021</v>
          </cell>
          <cell r="C6396" t="str">
            <v>M</v>
          </cell>
          <cell r="D6396" t="str">
            <v>ATRIBUÍDO SÃO PAULO</v>
          </cell>
          <cell r="E6396">
            <v>66.4</v>
          </cell>
        </row>
        <row r="6397">
          <cell r="A6397">
            <v>102693</v>
          </cell>
          <cell r="B6397" t="str">
            <v>DRENO ESPINHA DE PEIXE (SEÇÃO (0,40 X 0,40 M), COM TUBO DE PVC CORRUGADO RÍGIDO PERFURADO, DN 100 MM, ENCHIMENTO COM BRITA, ENVOLVIDO COM MANTA GEOTÊXTIL, INCLUSIVE CONEXÕES. AF_07/2021</v>
          </cell>
          <cell r="C6397" t="str">
            <v>M</v>
          </cell>
          <cell r="D6397" t="str">
            <v>COEFICIENTE DE REPRESENTATIVIDADE</v>
          </cell>
          <cell r="E6397">
            <v>124.81</v>
          </cell>
        </row>
        <row r="6398">
          <cell r="A6398">
            <v>102694</v>
          </cell>
          <cell r="B6398" t="str">
            <v>DRENO ESPINHA DE PEIXE (SEÇÃO (0,50 X 0,80 M), COM TUBO DE PEAD CORRUGADO PERFURADO, DN 100 MM, ENCHIMENTO COM AREIA, INCLUSIVE CONEXÕES. AF_07/2021</v>
          </cell>
          <cell r="C6398" t="str">
            <v>M</v>
          </cell>
          <cell r="D6398" t="str">
            <v>ATRIBUÍDO SÃO PAULO</v>
          </cell>
          <cell r="E6398">
            <v>92.29</v>
          </cell>
        </row>
        <row r="6399">
          <cell r="A6399">
            <v>102696</v>
          </cell>
          <cell r="B6399" t="str">
            <v>DRENO ESPINHA DE PEIXE (SEÇÃO (0,50 X 0,80 M), COM TUBO DE PVC CORRUGADO RÍGIDO PERFURADO, DN 100 MM, ENCHIMENTO COM AREIA, INCLUSIVE CONEXÕES. AF_07/2021</v>
          </cell>
          <cell r="C6399" t="str">
            <v>M</v>
          </cell>
          <cell r="D6399" t="str">
            <v>COEFICIENTE DE REPRESENTATIVIDADE</v>
          </cell>
          <cell r="E6399">
            <v>150.75</v>
          </cell>
        </row>
        <row r="6400">
          <cell r="A6400">
            <v>102697</v>
          </cell>
          <cell r="B6400" t="str">
            <v>DRENO ESPINHA DE PEIXE (SEÇÃO (0,50 X 0,80 M), COM TUBO DE PEAD CORRUGADO PERFURADO, DN 100 MM, ENCHIMENTO COM BRITA, ENVOLVIDO COM MANTA GEOTÊXTIL, INCLUSIVE CONEXÕES. AF_07/2021</v>
          </cell>
          <cell r="C6400" t="str">
            <v>M</v>
          </cell>
          <cell r="D6400" t="str">
            <v>ATRIBUÍDO SÃO PAULO</v>
          </cell>
          <cell r="E6400">
            <v>114.95</v>
          </cell>
        </row>
        <row r="6401">
          <cell r="A6401">
            <v>102703</v>
          </cell>
          <cell r="B6401" t="str">
            <v>DRENO ESPINHA DE PEIXE (SEÇÃO (0,50 X 0,80 M), COM TUBO DE PVC CORRUGADO RÍGIDO PERFURADO, DN 100 MM, ENCHIMENTO COM BRITA, ENVOLVIDO COM MANTA GEOTÊXTIL, INCLUSIVE CONEXÕES. AF_07/2021</v>
          </cell>
          <cell r="C6401" t="str">
            <v>M</v>
          </cell>
          <cell r="D6401" t="str">
            <v>COEFICIENTE DE REPRESENTATIVIDADE</v>
          </cell>
          <cell r="E6401">
            <v>173.41</v>
          </cell>
        </row>
        <row r="6402">
          <cell r="A6402">
            <v>102704</v>
          </cell>
          <cell r="B6402" t="str">
            <v>TUBO DE PEAD CORRUGADO PERFURADO, DN 100 MM, PARA DRENO - FORNECIMENTO E ASSENTAMENTO. AF_07/2021</v>
          </cell>
          <cell r="C6402" t="str">
            <v>M</v>
          </cell>
          <cell r="D6402" t="str">
            <v>ATRIBUÍDO SÃO PAULO</v>
          </cell>
          <cell r="E6402">
            <v>11.01</v>
          </cell>
        </row>
        <row r="6403">
          <cell r="A6403">
            <v>102705</v>
          </cell>
          <cell r="B6403" t="str">
            <v>TUBO DE PVC CORRUGADO RÍGIDO PERFURADO, DN 100 MM, PARA DRENO - FORNECIMENTO E ASSENTAMENTO. AF_07/2021</v>
          </cell>
          <cell r="C6403" t="str">
            <v>M</v>
          </cell>
          <cell r="D6403" t="str">
            <v>COEFICIENTE DE REPRESENTATIVIDADE</v>
          </cell>
          <cell r="E6403">
            <v>68.26</v>
          </cell>
        </row>
        <row r="6404">
          <cell r="A6404">
            <v>102707</v>
          </cell>
          <cell r="B6404" t="str">
            <v>TUBO DE CONCRETO SIMPLES POROSO, DN 200 MM, PARA DRENO - FORNECIMENTO E ASSENTAMENTO. AF_07/2021</v>
          </cell>
          <cell r="C6404" t="str">
            <v>M</v>
          </cell>
          <cell r="D6404" t="str">
            <v>ATRIBUÍDO SÃO PAULO</v>
          </cell>
          <cell r="E6404">
            <v>45.09</v>
          </cell>
        </row>
        <row r="6405">
          <cell r="A6405">
            <v>102708</v>
          </cell>
          <cell r="B6405" t="str">
            <v>LUVA DE PVC, SÉRIE NORMAL, PARA ESGOTO PREDIAL, DN 100 MM, INSTALADA EM DRENO  - FORNECIMENTO E INSTALAÇÃO. AF_07/2021</v>
          </cell>
          <cell r="C6405" t="str">
            <v>UND</v>
          </cell>
          <cell r="D6405" t="str">
            <v>COEFICIENTE DE REPRESENTATIVIDADE</v>
          </cell>
          <cell r="E6405">
            <v>24.51</v>
          </cell>
        </row>
        <row r="6406">
          <cell r="A6406">
            <v>102710</v>
          </cell>
          <cell r="B6406" t="str">
            <v>JUNÇÃO SIMPLES DE PVC, 45 GRAUS, SÉRIE NORMAL, PARA ESGOTO PREDIAL, DN 100 MM, INSTALADA EM DRENO - FORNECIMENTO E INSTALAÇÃO. AF_07/2021</v>
          </cell>
          <cell r="C6406" t="str">
            <v>UND</v>
          </cell>
          <cell r="D6406" t="str">
            <v>COEFICIENTE DE REPRESENTATIVIDADE</v>
          </cell>
          <cell r="E6406">
            <v>61.11</v>
          </cell>
        </row>
        <row r="6407">
          <cell r="A6407">
            <v>102711</v>
          </cell>
          <cell r="B6407" t="str">
            <v>JUNÇÃO DUPLA DE PVC, SÉRIE NORMAL, PARA ESGOTO PREDIAL, DN 100 X 100 X 100 MM, INSTALADA EM DRENO  - FORNECIMENTO E INSTALAÇÃO. AF_07/2021</v>
          </cell>
          <cell r="C6407" t="str">
            <v>UND</v>
          </cell>
          <cell r="D6407" t="str">
            <v>COEFICIENTE DE REPRESENTATIVIDADE</v>
          </cell>
          <cell r="E6407">
            <v>80.89</v>
          </cell>
        </row>
        <row r="6408">
          <cell r="A6408">
            <v>102712</v>
          </cell>
          <cell r="B6408" t="str">
            <v>GEOTÊXTIL NÃO TECIDO 100% POLIÉSTER, RESISTÊNCIA A TRAÇÃO DE 9 KN/M (RT - 9), INSTALADO EM DRENO - FORNECIMENTO E INSTALAÇÃO. AF_07/2021</v>
          </cell>
          <cell r="C6408" t="str">
            <v>M2</v>
          </cell>
          <cell r="D6408" t="str">
            <v>COEFICIENTE DE REPRESENTATIVIDADE</v>
          </cell>
          <cell r="E6408">
            <v>9.64</v>
          </cell>
        </row>
        <row r="6409">
          <cell r="A6409">
            <v>102713</v>
          </cell>
          <cell r="B6409" t="str">
            <v>GEOTÊXTIL NÃO TECIDO 100% POLIÉSTER, RESISTÊNCIA A TRAÇÃO DE 14 KN/M (RT - 14), INSTALADO EM DRENO - FORNECIMENTO E INSTALAÇÃO. AF_07/2021</v>
          </cell>
          <cell r="C6409" t="str">
            <v>M2</v>
          </cell>
          <cell r="D6409" t="str">
            <v>COEFICIENTE DE REPRESENTATIVIDADE</v>
          </cell>
          <cell r="E6409">
            <v>13.27</v>
          </cell>
        </row>
        <row r="6410">
          <cell r="A6410">
            <v>102715</v>
          </cell>
          <cell r="B6410" t="str">
            <v>GEOTÊXTIL NÃO TECIDO 100% POLIÉSTER, RESISTÊNCIA A TRAÇÃO DE 26 KN/M (RT - 26), INSTALADO EM DRENO - FORNECIMENTO E INSTALAÇÃO. AF_07/2021</v>
          </cell>
          <cell r="C6410" t="str">
            <v>M2</v>
          </cell>
          <cell r="D6410" t="str">
            <v>COEFICIENTE DE REPRESENTATIVIDADE</v>
          </cell>
          <cell r="E6410">
            <v>26.29</v>
          </cell>
        </row>
        <row r="6411">
          <cell r="A6411">
            <v>102716</v>
          </cell>
          <cell r="B6411" t="str">
            <v>ENCHIMENTO DE AREIA PARA DRENO, LANÇAMENTO MECANIZADO. AF_07/2021</v>
          </cell>
          <cell r="C6411" t="str">
            <v>M3</v>
          </cell>
          <cell r="D6411" t="str">
            <v>COEFICIENTE DE REPRESENTATIVIDADE</v>
          </cell>
          <cell r="E6411">
            <v>172.11</v>
          </cell>
        </row>
        <row r="6412">
          <cell r="A6412">
            <v>102717</v>
          </cell>
          <cell r="B6412" t="str">
            <v>ENCHIMENTO DE BRITA PARA DRENO, LANÇAMENTO MECANIZADO. AF_07/2021</v>
          </cell>
          <cell r="C6412" t="str">
            <v>M3</v>
          </cell>
          <cell r="D6412" t="str">
            <v>COEFICIENTE DE REPRESENTATIVIDADE</v>
          </cell>
          <cell r="E6412">
            <v>142.79</v>
          </cell>
        </row>
        <row r="6413">
          <cell r="A6413">
            <v>102718</v>
          </cell>
          <cell r="B6413" t="str">
            <v>ENCHIMENTO DE AREIA PARA DRENO, LANÇAMENTO MANUAL. AF_07/2021</v>
          </cell>
          <cell r="C6413" t="str">
            <v>M3</v>
          </cell>
          <cell r="D6413" t="str">
            <v>COEFICIENTE DE REPRESENTATIVIDADE</v>
          </cell>
          <cell r="E6413">
            <v>178.37</v>
          </cell>
        </row>
        <row r="6414">
          <cell r="A6414">
            <v>102719</v>
          </cell>
          <cell r="B6414" t="str">
            <v>ENCHIMENTO DE BRITA PARA DRENO, LANÇAMENTO MANUAL. AF_07/2021</v>
          </cell>
          <cell r="C6414" t="str">
            <v>M3</v>
          </cell>
          <cell r="D6414" t="str">
            <v>COLETADO</v>
          </cell>
          <cell r="E6414">
            <v>149.05</v>
          </cell>
        </row>
        <row r="6415">
          <cell r="A6415">
            <v>102722</v>
          </cell>
          <cell r="B6415" t="str">
            <v>DRENO EM MURO DE CONTENÇÃO, EXECUTADO NO PÉ DO MURO, COM TUBO DE PEAD CORRUGADO FLEXÍVEL PERFURADO, ENCHIMENTO COM BRITA, ENVOLVIDO COM MANTA GEOTÊXTIL. AF_07/2021</v>
          </cell>
          <cell r="C6415" t="str">
            <v>M</v>
          </cell>
          <cell r="D6415" t="str">
            <v>ATRIBUÍDO SÃO PAULO</v>
          </cell>
          <cell r="E6415">
            <v>54.81</v>
          </cell>
        </row>
        <row r="6416">
          <cell r="A6416">
            <v>102723</v>
          </cell>
          <cell r="B6416" t="str">
            <v>DRENO EM MURO DE CONTENÇÃO, EXECUTADO NO PÉ DO MURO, COM TUBO DE PVC CORRUGADO FLEXÍVEL PERFURADO, ENCHIMENTO COM BRITA, ENVOLVIDO COM MANTA GEOTÊXTIL. AF_07/2021</v>
          </cell>
          <cell r="C6416" t="str">
            <v>M</v>
          </cell>
          <cell r="D6416" t="str">
            <v>ATRIBUÍDO SÃO PAULO</v>
          </cell>
          <cell r="E6416">
            <v>55.3</v>
          </cell>
        </row>
        <row r="6417">
          <cell r="A6417">
            <v>102724</v>
          </cell>
          <cell r="B6417" t="str">
            <v>DRENO BARBACÃ, DN 100 MM, COM MATERIAL DRENANTE. AF_07/2021</v>
          </cell>
          <cell r="C6417" t="str">
            <v>UND</v>
          </cell>
          <cell r="D6417" t="str">
            <v>COEFICIENTE DE REPRESENTATIVIDADE</v>
          </cell>
          <cell r="E6417">
            <v>30.85</v>
          </cell>
        </row>
        <row r="6418">
          <cell r="A6418">
            <v>102725</v>
          </cell>
          <cell r="B6418" t="str">
            <v>DRENO BARBACÃ, DN 75 MM, COM MATERIAL DRENANTE. AF_07/2021</v>
          </cell>
          <cell r="C6418" t="str">
            <v>UND</v>
          </cell>
          <cell r="D6418" t="str">
            <v>COEFICIENTE DE REPRESENTATIVIDADE</v>
          </cell>
          <cell r="E6418">
            <v>30.15</v>
          </cell>
        </row>
        <row r="6419">
          <cell r="A6419">
            <v>102726</v>
          </cell>
          <cell r="B6419" t="str">
            <v>DRENO BARBACÃ, DN 50 MM, COM MATERIAL DRENANTE. AF_07/2021</v>
          </cell>
          <cell r="C6419" t="str">
            <v>UND</v>
          </cell>
          <cell r="D6419" t="str">
            <v>COEFICIENTE DE REPRESENTATIVIDADE</v>
          </cell>
          <cell r="E6419">
            <v>28.03</v>
          </cell>
        </row>
        <row r="6420">
          <cell r="A6420">
            <v>103653</v>
          </cell>
          <cell r="B6420" t="str">
            <v>GEOTÊXTIL NÃO TECIDO 100% POLIÉSTER, RESISTÊNCIA A TRAÇÃO DE 31 KN/M (RT-31), INSTALADO EM DRENO - FORNECIMENTO E INSTALAÇÃO. AF_07/2021</v>
          </cell>
          <cell r="C6420" t="str">
            <v>M2</v>
          </cell>
          <cell r="D6420" t="str">
            <v>COEFICIENTE DE REPRESENTATIVIDADE</v>
          </cell>
          <cell r="E6420">
            <v>31.4</v>
          </cell>
        </row>
        <row r="6421">
          <cell r="A6421">
            <v>92743</v>
          </cell>
          <cell r="B6421" t="str">
            <v>MURO DE GABIÃO, ENCHIMENTO COM PEDRA DE MÃO TIPO RACHÃO, DE GRAVIDADE, COM GAIOLAS DE COMPRIMENTO IGUAL A 2 M, PARA MUROS COM ALTURA MENOR OU IGUAL A 4 M  FORNECIMENTO E EXECUÇÃO. AF_12/2015</v>
          </cell>
          <cell r="C6421" t="str">
            <v>M3</v>
          </cell>
          <cell r="D6421" t="str">
            <v>COEFICIENTE DE REPRESENTATIVIDADE</v>
          </cell>
          <cell r="E6421">
            <v>672.79</v>
          </cell>
        </row>
        <row r="6422">
          <cell r="A6422">
            <v>92744</v>
          </cell>
          <cell r="B6422" t="str">
            <v>MURO DE GABIÃO, ENCHIMENTO COM PEDRA DE MÃO TIPO RACHÃO, DE GRAVIDADE, COM GAIOLAS DE COMPRIMENTO IGUAL A 5 M, PARA MUROS COM ALTURA MENOR OU IGUAL A 4 M  FORNECIMENTO E EXECUÇÃO. AF_12/2015</v>
          </cell>
          <cell r="C6422" t="str">
            <v>M3</v>
          </cell>
          <cell r="D6422" t="str">
            <v>COEFICIENTE DE REPRESENTATIVIDADE</v>
          </cell>
          <cell r="E6422">
            <v>632.75</v>
          </cell>
        </row>
        <row r="6423">
          <cell r="A6423">
            <v>92745</v>
          </cell>
          <cell r="B6423" t="str">
            <v>MURO DE GABIÃO, ENCHIMENTO COM PEDRA DE MÃO TIPO RACHÃO, DE GRAVIDADE, COM GAIOLAS DE COMPRIMENTO IGUAL A 2 M, PARA MUROS COM ALTURA MAIOR QUE 4 M E MENOR OU IGUAL A 6 M  FORNECIMENTO E EXECUÇÃO. AF_12/2015</v>
          </cell>
          <cell r="C6423" t="str">
            <v>M3</v>
          </cell>
          <cell r="D6423" t="str">
            <v>COEFICIENTE DE REPRESENTATIVIDADE</v>
          </cell>
          <cell r="E6423">
            <v>829.69</v>
          </cell>
        </row>
        <row r="6424">
          <cell r="A6424">
            <v>92746</v>
          </cell>
          <cell r="B6424" t="str">
            <v>MURO DE GABIÃO, ENCHIMENTO COM PEDRA DE MÃO TIPO RACHÃO, DE GRAVIDADE, COM GAIOLAS DE COMPRIMENTO IGUAL A 5 M, PARA MUROS COM ALTURA MAIOR QUE 4 M E MENOR OU IGUAL A 6 M   FORNECIMENTO E EXECUÇÃO. AF_12/2015</v>
          </cell>
          <cell r="C6424" t="str">
            <v>M3</v>
          </cell>
          <cell r="D6424" t="str">
            <v>COEFICIENTE DE REPRESENTATIVIDADE</v>
          </cell>
          <cell r="E6424">
            <v>750.24</v>
          </cell>
        </row>
        <row r="6425">
          <cell r="A6425">
            <v>92747</v>
          </cell>
          <cell r="B6425" t="str">
            <v>MURO DE GABIÃO, ENCHIMENTO COM PEDRA DE MÃO TIPO RACHÃO, DE GRAVIDADE, COM GAIOLAS DE COMPRIMENTO IGUAL A 2 M, PARA MUROS COM ALTURA MAIOR QUE 6 M E MENOR OU IGUAL A 10 M   FORNECIMENTO E EXECUÇÃO. AF_12/2015</v>
          </cell>
          <cell r="C6425" t="str">
            <v>M3</v>
          </cell>
          <cell r="D6425" t="str">
            <v>COEFICIENTE DE REPRESENTATIVIDADE</v>
          </cell>
          <cell r="E6425">
            <v>918.83</v>
          </cell>
        </row>
        <row r="6426">
          <cell r="A6426">
            <v>92748</v>
          </cell>
          <cell r="B6426" t="str">
            <v>MURO DE GABIÃO, ENCHIMENTO COM PEDRA DE MÃO TIPO RACHÃO, DE GRAVIDADE, COM GAIOLAS DE COMPRIMENTO IGUAL A 5 M, PARA MUROS COM ALTURA MAIOR QUE 6 M E MENOR OU IGUAL A 10 M FORNECIMENTO E EXECUÇÃO. AF_12/2015</v>
          </cell>
          <cell r="C6426" t="str">
            <v>M3</v>
          </cell>
          <cell r="D6426" t="str">
            <v>COEFICIENTE DE REPRESENTATIVIDADE</v>
          </cell>
          <cell r="E6426">
            <v>817.39</v>
          </cell>
        </row>
        <row r="6427">
          <cell r="A6427">
            <v>92749</v>
          </cell>
          <cell r="B6427" t="str">
            <v>MURO DE GABIÃO, ENCHIMENTO COM PEDRA DE MÃO TIPO RACHÃO, COM SOLO REFORÇADO, PARA MUROS COM ALTURA MENOR OU IGUAL A 4 M   FORNECIMENTO E EXECUÇÃO. AF_12/2015</v>
          </cell>
          <cell r="C6427" t="str">
            <v>M3</v>
          </cell>
          <cell r="D6427" t="str">
            <v>COEFICIENTE DE REPRESENTATIVIDADE</v>
          </cell>
          <cell r="E6427">
            <v>947.11</v>
          </cell>
        </row>
        <row r="6428">
          <cell r="A6428">
            <v>92750</v>
          </cell>
          <cell r="B6428" t="str">
            <v>MURO DE GABIÃO, ENCHIMENTO COM PEDRA DE MÃO TIPO RACHÃO, COM SOLO REFORÇADO, PARA MUROS COM ALTURA MAIOR QUE 4 M E MENOR OU IGUAL A 12 M   FORNECIMENTO E EXECUÇÃO. AF_12/2015</v>
          </cell>
          <cell r="C6428" t="str">
            <v>M3</v>
          </cell>
          <cell r="D6428" t="str">
            <v>COEFICIENTE DE REPRESENTATIVIDADE</v>
          </cell>
          <cell r="E6428">
            <v>1608.44</v>
          </cell>
        </row>
        <row r="6429">
          <cell r="A6429">
            <v>92751</v>
          </cell>
          <cell r="B6429" t="str">
            <v>MURO DE GABIÃO, ENCHIMENTO COM PEDRA DE MÃO TIPO RACHÃO, COM SOLO REFORÇADO, PARA MUROS COM ALTURA MAIOR QUE 12 M E MENOR OU IGUAL A 20 M    FORNECIMENTO E EXECUÇÃO. AF_12/2015</v>
          </cell>
          <cell r="C6429" t="str">
            <v>M3</v>
          </cell>
          <cell r="D6429" t="str">
            <v>COEFICIENTE DE REPRESENTATIVIDADE</v>
          </cell>
          <cell r="E6429">
            <v>1992.18</v>
          </cell>
        </row>
        <row r="6430">
          <cell r="A6430">
            <v>92752</v>
          </cell>
          <cell r="B6430" t="str">
            <v>MURO DE GABIÃO, ENCHIMENTO COM PEDRA DE MÃO TIPO RACHÃO, COM SOLO REFORÇADO, PARA MUROS COM ALTURA MAIOR QUE 20 M E MENOR OU IGUAL A 28 M   FORNECIMENTO E EXECUÇÃO. AF_12/2015</v>
          </cell>
          <cell r="C6430" t="str">
            <v>M3</v>
          </cell>
          <cell r="D6430" t="str">
            <v>COEFICIENTE DE REPRESENTATIVIDADE</v>
          </cell>
          <cell r="E6430">
            <v>2374.27</v>
          </cell>
        </row>
        <row r="6431">
          <cell r="A6431">
            <v>92753</v>
          </cell>
          <cell r="B6431" t="str">
            <v>MURO DE GABIÃO, ENCHIMENTO COM RESÍDUO DE CONSTRUÇÃO E DEMOLIÇÃO, DE GRAVIDADE, COM GAIOLA TRAPEZOIDAL DE COMPRIMENTO IGUAL A 2 M, PARA MUROS COM ALTURA MENOR OU IGUAL A 2 M   FORNECIMENTO E EXECUÇÃO. AF_12/2015</v>
          </cell>
          <cell r="C6431" t="str">
            <v>M3</v>
          </cell>
          <cell r="D6431" t="str">
            <v>ATRIBUÍDO SÃO PAULO</v>
          </cell>
          <cell r="E6431">
            <v>631.54</v>
          </cell>
        </row>
        <row r="6432">
          <cell r="A6432">
            <v>92754</v>
          </cell>
          <cell r="B6432" t="str">
            <v>MURO DE GABIÃO, ENCHIMENTO COM RESÍDUO DE CONSTRUÇÃO E DEMOLIÇÃO, DE GRAVIDADE, COM GAIOLA TRAPEZOIDAL DE COMPRIMENTO IGUAL A 2 M, PARA MUROS COM ALTURA MAIOR QUE 2 M E MENOR OU IGUAL A 4 M    FORNECIMENTO E EXECUÇÃO. AF_12/2015</v>
          </cell>
          <cell r="C6432" t="str">
            <v>M3</v>
          </cell>
          <cell r="D6432" t="str">
            <v>ATRIBUÍDO SÃO PAULO</v>
          </cell>
          <cell r="E6432">
            <v>576.58</v>
          </cell>
        </row>
        <row r="6433">
          <cell r="A6433">
            <v>92755</v>
          </cell>
          <cell r="B6433" t="str">
            <v>PROTEÇÃO SUPERFICIAL DE CANAL EM GABIÃO TIPO COLCHÃO, ALTURA DE 17 CENTÍMETROS, ENCHIMENTO COM PEDRA DE MÃO TIPO RACHÃO - FORNECIMENTO E EXECUÇÃO. AF_12/2015</v>
          </cell>
          <cell r="C6433" t="str">
            <v>M2</v>
          </cell>
          <cell r="D6433" t="str">
            <v>COEFICIENTE DE REPRESENTATIVIDADE</v>
          </cell>
          <cell r="E6433">
            <v>243.49</v>
          </cell>
        </row>
        <row r="6434">
          <cell r="A6434">
            <v>92756</v>
          </cell>
          <cell r="B6434" t="str">
            <v>PROTEÇÃO SUPERFICIAL DE CANAL EM GABIÃO TIPO COLCHÃO, ALTURA DE 23 CENTÍMETROS, ENCHIMENTO COM PEDRA DE MÃO TIPO RACHÃO - FORNECIMENTO E EXECUÇÃO. AF_12/2015</v>
          </cell>
          <cell r="C6434" t="str">
            <v>M2</v>
          </cell>
          <cell r="D6434" t="str">
            <v>COEFICIENTE DE REPRESENTATIVIDADE</v>
          </cell>
          <cell r="E6434">
            <v>277.19</v>
          </cell>
        </row>
        <row r="6435">
          <cell r="A6435">
            <v>92757</v>
          </cell>
          <cell r="B6435" t="str">
            <v>PROTEÇÃO SUPERFICIAL DE CANAL EM GABIÃO TIPO COLCHÃO, ALTURA DE 30 CENTÍMETROS, ENCHIMENTO COM PEDRA DE MÃO TIPO RACHÃO - FORNECIMENTO E EXECUÇÃO. AF_12/2015</v>
          </cell>
          <cell r="C6435" t="str">
            <v>M2</v>
          </cell>
          <cell r="D6435" t="str">
            <v>COEFICIENTE DE REPRESENTATIVIDADE</v>
          </cell>
          <cell r="E6435">
            <v>318.04</v>
          </cell>
        </row>
        <row r="6436">
          <cell r="A6436">
            <v>92758</v>
          </cell>
          <cell r="B6436" t="str">
            <v>PROTEÇÃO SUPERFICIAL DE CANAL EM GABIÃO TIPO SACO, DIÂMETRO DE 65 CENTÍMETROS, ENCHIMENTO MANUAL COM PEDRA DE MÃO TIPO RACHÃO - FORNECIMENTO E EXECUÇÃO. AF_12/2015</v>
          </cell>
          <cell r="C6436" t="str">
            <v>M3</v>
          </cell>
          <cell r="D6436" t="str">
            <v>COEFICIENTE DE REPRESENTATIVIDADE</v>
          </cell>
          <cell r="E6436">
            <v>732.73</v>
          </cell>
        </row>
        <row r="6437">
          <cell r="A6437">
            <v>91069</v>
          </cell>
          <cell r="B6437" t="str">
            <v>EXECUÇÃO DE REVESTIMENTO DE CONCRETO PROJETADO COM ESPESSURA DE 7 CM, ARMADO COM TELA, INCLINAÇÃO MENOR QUE 90°, APLICAÇÃO CONTÍNUA, UTILIZANDO EQUIPAMENTO DE PROJEÇÃO COM 6 M³/H DE CAPACIDADE. AF_01/2016</v>
          </cell>
          <cell r="C6437" t="str">
            <v>M2</v>
          </cell>
          <cell r="D6437" t="str">
            <v>ATRIBUÍDO SÃO PAULO</v>
          </cell>
          <cell r="E6437">
            <v>122.48</v>
          </cell>
        </row>
        <row r="6438">
          <cell r="A6438">
            <v>91070</v>
          </cell>
          <cell r="B6438" t="str">
            <v>EXECUÇÃO DE REVESTIMENTO DE CONCRETO PROJETADO COM ESPESSURA DE 10 CM, ARMADO COM TELA, INCLINAÇÃO MENOR QUE 90°, APLICAÇÃO CONTÍNUA, UTILIZANDO EQUIPAMENTO DE PROJEÇÃO COM 6 M³/H DE CAPACIDADE. AF_01/2016</v>
          </cell>
          <cell r="C6438" t="str">
            <v>M2</v>
          </cell>
          <cell r="D6438" t="str">
            <v>ATRIBUÍDO SÃO PAULO</v>
          </cell>
          <cell r="E6438">
            <v>136.33</v>
          </cell>
        </row>
        <row r="6439">
          <cell r="A6439">
            <v>91071</v>
          </cell>
          <cell r="B6439" t="str">
            <v>EXECUÇÃO DE REVESTIMENTO DE CONCRETO PROJETADO COM ESPESSURA DE 7 CM, ARMADO COM TELA, INCLINAÇÃO DE 90°, APLICAÇÃO CONTÍNUA, UTILIZANDO EQUIPAMENTO DE PROJEÇÃO COM 6 M³/H DE CAPACIDADE. AF_01/2016</v>
          </cell>
          <cell r="C6439" t="str">
            <v>M2</v>
          </cell>
          <cell r="D6439" t="str">
            <v>ATRIBUÍDO SÃO PAULO</v>
          </cell>
          <cell r="E6439">
            <v>172.79</v>
          </cell>
        </row>
        <row r="6440">
          <cell r="A6440">
            <v>91072</v>
          </cell>
          <cell r="B6440" t="str">
            <v>EXECUÇÃO DE REVESTIMENTO DE CONCRETO PROJETADO COM ESPESSURA DE 10 CM, ARMADO COM TELA, INCLINAÇÃO DE 90°, APLICAÇÃO CONTÍNUA, UTILIZANDO EQUIPAMENTO DE PROJEÇÃO COM 6 M³/H DE CAPACIDADE. AF_01/2016</v>
          </cell>
          <cell r="C6440" t="str">
            <v>M2</v>
          </cell>
          <cell r="D6440" t="str">
            <v>ATRIBUÍDO SÃO PAULO</v>
          </cell>
          <cell r="E6440">
            <v>186.56</v>
          </cell>
        </row>
        <row r="6441">
          <cell r="A6441">
            <v>91073</v>
          </cell>
          <cell r="B6441" t="str">
            <v>EXECUÇÃO DE REVESTIMENTO DE CONCRETO PROJETADO COM ESPESSURA DE 7 CM, ARMADO COM TELA, INCLINAÇÃO MENOR QUE 90°, APLICAÇÃO CONTÍNUA, UTILIZANDO EQUIPAMENTO DE PROJEÇÃO COM 3 M³/H DE CAPACIDADE. AF_01/2016</v>
          </cell>
          <cell r="C6441" t="str">
            <v>M2</v>
          </cell>
          <cell r="D6441" t="str">
            <v>ATRIBUÍDO SÃO PAULO</v>
          </cell>
          <cell r="E6441">
            <v>140.16</v>
          </cell>
        </row>
        <row r="6442">
          <cell r="A6442">
            <v>91074</v>
          </cell>
          <cell r="B6442" t="str">
            <v>EXECUÇÃO DE REVESTIMENTO DE CONCRETO PROJETADO COM ESPESSURA DE 10 CM, ARMADO COM TELA, INCLINAÇÃO MENOR QUE 90°, APLICAÇÃO CONTÍNUA, UTILIZANDO EQUIPAMENTO DE PROJEÇÃO COM 3 M³/H DE CAPACIDADE. AF_01/2016</v>
          </cell>
          <cell r="C6442" t="str">
            <v>M2</v>
          </cell>
          <cell r="D6442" t="str">
            <v>ATRIBUÍDO SÃO PAULO</v>
          </cell>
          <cell r="E6442">
            <v>155.87</v>
          </cell>
        </row>
        <row r="6443">
          <cell r="A6443">
            <v>91075</v>
          </cell>
          <cell r="B6443" t="str">
            <v>EXECUÇÃO DE REVESTIMENTO DE CONCRETO PROJETADO COM ESPESSURA DE 7 CM, ARMADO COM TELA, INCLINAÇÃO DE 90°, APLICAÇÃO CONTÍNUA, UTILIZANDO EQUIPAMENTO DE PROJEÇÃO COM 3 M³/H DE CAPACIDADE. AF_01/2016</v>
          </cell>
          <cell r="C6443" t="str">
            <v>M2</v>
          </cell>
          <cell r="D6443" t="str">
            <v>ATRIBUÍDO SÃO PAULO</v>
          </cell>
          <cell r="E6443">
            <v>192.64</v>
          </cell>
        </row>
        <row r="6444">
          <cell r="A6444">
            <v>91076</v>
          </cell>
          <cell r="B6444" t="str">
            <v>EXECUÇÃO DE REVESTIMENTO DE CONCRETO PROJETADO COM ESPESSURA DE 10 CM, ARMADO COM TELA, INCLINAÇÃO DE 90°, APLICAÇÃO CONTÍNUA, UTILIZANDO EQUIPAMENTO DE PROJEÇÃO COM 3 M³/H DE CAPACIDADE. AF_01/2016</v>
          </cell>
          <cell r="C6444" t="str">
            <v>M2</v>
          </cell>
          <cell r="D6444" t="str">
            <v>ATRIBUÍDO SÃO PAULO</v>
          </cell>
          <cell r="E6444">
            <v>208.28</v>
          </cell>
        </row>
        <row r="6445">
          <cell r="A6445">
            <v>91077</v>
          </cell>
          <cell r="B6445" t="str">
            <v>EXECUÇÃO DE REVESTIMENTO DE CONCRETO PROJETADO COM ESPESSURA DE 7 CM, ARMADO COM FIBRAS DE AÇO, INCLINAÇÃO MENOR QUE 90°, APLICAÇÃO CONTÍNUA, UTILIZANDO EQUIPAMENTO DE PROJEÇÃO COM 6 M³/H DE CAPACIDADE. AF_01/2016</v>
          </cell>
          <cell r="C6445" t="str">
            <v>M2</v>
          </cell>
          <cell r="D6445" t="str">
            <v>ATRIBUÍDO SÃO PAULO</v>
          </cell>
          <cell r="E6445">
            <v>151.03</v>
          </cell>
        </row>
        <row r="6446">
          <cell r="A6446">
            <v>91078</v>
          </cell>
          <cell r="B6446" t="str">
            <v>EXECUÇÃO DE REVESTIMENTO DE CONCRETO PROJETADO COM ESPESSURA DE 10 CM, ARMADO COM FIBRAS DE AÇO, INCLINAÇÃO MENOR QUE 90°, APLICAÇÃO CONTÍNUA, UTILIZANDO EQUIPAMENTO DE PROJEÇÃO COM 6 M³/H DE CAPACIDADE. AF_01/2016</v>
          </cell>
          <cell r="C6446" t="str">
            <v>M2</v>
          </cell>
          <cell r="D6446" t="str">
            <v>ATRIBUÍDO SÃO PAULO</v>
          </cell>
          <cell r="E6446">
            <v>177.33</v>
          </cell>
        </row>
        <row r="6447">
          <cell r="A6447">
            <v>91079</v>
          </cell>
          <cell r="B6447" t="str">
            <v>EXECUÇÃO DE REVESTIMENTO DE CONCRETO PROJETADO COM ESPESSURA DE 7 CM, ARMADO COM FIBRAS DE AÇO, INCLINAÇÃO DE 90°, APLICAÇÃO CONTÍNUA, UTILIZANDO EQUIPAMENTO DE PROJEÇÃO COM 6 M³/H DE CAPACIDADE. AF_01/2016</v>
          </cell>
          <cell r="C6447" t="str">
            <v>M2</v>
          </cell>
          <cell r="D6447" t="str">
            <v>ATRIBUÍDO SÃO PAULO</v>
          </cell>
          <cell r="E6447">
            <v>157.68</v>
          </cell>
        </row>
        <row r="6448">
          <cell r="A6448">
            <v>91080</v>
          </cell>
          <cell r="B6448" t="str">
            <v>EXECUÇÃO DE REVESTIMENTO DE CONCRETO PROJETADO COM ESPESSURA DE 10 CM, ARMADO COM FIBRAS DE AÇO, INCLINAÇÃO DE 90°, APLICAÇÃO CONTÍNUA, UTILIZANDO EQUIPAMENTO DE PROJEÇÃO COM 6 M³/H DE CAPACIDADE. AF_01/2016</v>
          </cell>
          <cell r="C6448" t="str">
            <v>M2</v>
          </cell>
          <cell r="D6448" t="str">
            <v>ATRIBUÍDO SÃO PAULO</v>
          </cell>
          <cell r="E6448">
            <v>183.69</v>
          </cell>
        </row>
        <row r="6449">
          <cell r="A6449">
            <v>91081</v>
          </cell>
          <cell r="B6449" t="str">
            <v>EXECUÇÃO DE REVESTIMENTO DE CONCRETO PROJETADO COM ESPESSURA DE 7 CM, ARMADO COM FIBRAS DE AÇO, INCLINAÇÃO MENOR QUE 90°, APLICAÇÃO CONTÍNUA, UTILIZANDO EQUIPAMENTO DE PROJEÇÃO COM 3 M³/H DE CAPACIDADE. AF_01/2016</v>
          </cell>
          <cell r="C6449" t="str">
            <v>M2</v>
          </cell>
          <cell r="D6449" t="str">
            <v>ATRIBUÍDO SÃO PAULO</v>
          </cell>
          <cell r="E6449">
            <v>170.96</v>
          </cell>
        </row>
        <row r="6450">
          <cell r="A6450">
            <v>91082</v>
          </cell>
          <cell r="B6450" t="str">
            <v>EXECUÇÃO DE REVESTIMENTO DE CONCRETO PROJETADO COM ESPESSURA DE 10 CM, ARMADO COM FIBRAS DE AÇO, INCLINAÇÃO MENOR QUE 90°, APLICAÇÃO CONTÍNUA, UTILIZANDO EQUIPAMENTO DE PROJEÇÃO COM 3 M³/H DE CAPACIDADE. AF_01/2016</v>
          </cell>
          <cell r="C6450" t="str">
            <v>M2</v>
          </cell>
          <cell r="D6450" t="str">
            <v>ATRIBUÍDO SÃO PAULO</v>
          </cell>
          <cell r="E6450">
            <v>198.91</v>
          </cell>
        </row>
        <row r="6451">
          <cell r="A6451">
            <v>91083</v>
          </cell>
          <cell r="B6451" t="str">
            <v>EXECUÇÃO DE REVESTIMENTO DE CONCRETO PROJETADO COM ESPESSURA DE 7 CM, ARMADO COM FIBRAS DE AÇO, INCLINAÇÃO DE 90°, APLICAÇÃO CONTÍNUA, UTILIZANDO EQUIPAMENTO DE PROJEÇÃO COM 3 M³/H DE CAPACIDADE. AF_01/2016</v>
          </cell>
          <cell r="C6451" t="str">
            <v>M2</v>
          </cell>
          <cell r="D6451" t="str">
            <v>ATRIBUÍDO SÃO PAULO</v>
          </cell>
          <cell r="E6451">
            <v>182.56</v>
          </cell>
        </row>
        <row r="6452">
          <cell r="A6452">
            <v>91084</v>
          </cell>
          <cell r="B6452" t="str">
            <v>EXECUÇÃO DE REVESTIMENTO DE CONCRETO PROJETADO COM ESPESSURA DE 10 CM, ARMADO COM FIBRAS DE AÇO, INCLINAÇÃO DE 90°, APLICAÇÃO CONTÍNUA, UTILIZANDO EQUIPAMENTO DE PROJEÇÃO COM 3 M³/H DE CAPACIDADE. AF_01/2016</v>
          </cell>
          <cell r="C6452" t="str">
            <v>M2</v>
          </cell>
          <cell r="D6452" t="str">
            <v>ATRIBUÍDO SÃO PAULO</v>
          </cell>
          <cell r="E6452">
            <v>210.09</v>
          </cell>
        </row>
        <row r="6453">
          <cell r="A6453">
            <v>91086</v>
          </cell>
          <cell r="B6453" t="str">
            <v>EXECUÇÃO DE REVESTIMENTO DE CONCRETO PROJETADO COM ESPESSURA DE 7 CM, ARMADO COM TELA, INCLINAÇÃO MENOR QUE 90°, APLICAÇÃO DESCONTÍNUA, UTILIZANDO EQUIPAMENTO DE PROJEÇÃO COM 6 M³/H DE CAPACIDADE. AF_01/2016</v>
          </cell>
          <cell r="C6453" t="str">
            <v>M2</v>
          </cell>
          <cell r="D6453" t="str">
            <v>ATRIBUÍDO SÃO PAULO</v>
          </cell>
          <cell r="E6453">
            <v>135.95</v>
          </cell>
        </row>
        <row r="6454">
          <cell r="A6454">
            <v>91087</v>
          </cell>
          <cell r="B6454" t="str">
            <v>EXECUÇÃO DE REVESTIMENTO DE CONCRETO PROJETADO COM ESPESSURA DE 10 CM, ARMADO COM TELA, INCLINAÇÃO MENOR QUE 90°, APLICAÇÃO DESCONTÍNUA, UTILIZANDO EQUIPAMENTO DE PROJEÇÃO COM 6 M³/H DE CAPACIDADE. AF_01/2016</v>
          </cell>
          <cell r="C6454" t="str">
            <v>M2</v>
          </cell>
          <cell r="D6454" t="str">
            <v>ATRIBUÍDO SÃO PAULO</v>
          </cell>
          <cell r="E6454">
            <v>150.24</v>
          </cell>
        </row>
        <row r="6455">
          <cell r="A6455">
            <v>91088</v>
          </cell>
          <cell r="B6455" t="str">
            <v>EXECUÇÃO DE REVESTIMENTO DE CONCRETO PROJETADO COM ESPESSURA DE 7 CM, ARMADO COM TELA, INCLINAÇÃO DE 90°, APLICAÇÃO DESCONTÍNUA, UTILIZANDO EQUIPAMENTO DE PROJEÇÃO COM 6 M³/H DE CAPACIDADE. AF_01/2016</v>
          </cell>
          <cell r="C6455" t="str">
            <v>M2</v>
          </cell>
          <cell r="D6455" t="str">
            <v>ATRIBUÍDO SÃO PAULO</v>
          </cell>
          <cell r="E6455">
            <v>187.75</v>
          </cell>
        </row>
        <row r="6456">
          <cell r="A6456">
            <v>91089</v>
          </cell>
          <cell r="B6456" t="str">
            <v>EXECUÇÃO DE REVESTIMENTO DE CONCRETO PROJETADO COM ESPESSURA DE 10 CM, ARMADO COM TELA, INCLINAÇÃO DE 90°, APLICAÇÃO DESCONTÍNUA, UTILIZANDO EQUIPAMENTO DE PROJEÇÃO COM 6 M³/H DE CAPACIDADE. AF_01/2016</v>
          </cell>
          <cell r="C6456" t="str">
            <v>M2</v>
          </cell>
          <cell r="D6456" t="str">
            <v>ATRIBUÍDO SÃO PAULO</v>
          </cell>
          <cell r="E6456">
            <v>202.12</v>
          </cell>
        </row>
        <row r="6457">
          <cell r="A6457">
            <v>91090</v>
          </cell>
          <cell r="B6457" t="str">
            <v>EXECUÇÃO DE REVESTIMENTO DE CONCRETO PROJETADO COM ESPESSURA DE 7 CM, ARMADO COM TELA, INCLINAÇÃO MENOR QUE 90°, APLICAÇÃO DESCONTÍNUA, UTILIZANDO EQUIPAMENTO DE PROJEÇÃO COM 3 M³/H DE CAPACIDADE. AF_01/2016</v>
          </cell>
          <cell r="C6457" t="str">
            <v>M2</v>
          </cell>
          <cell r="D6457" t="str">
            <v>ATRIBUÍDO SÃO PAULO</v>
          </cell>
          <cell r="E6457">
            <v>150.98</v>
          </cell>
        </row>
        <row r="6458">
          <cell r="A6458">
            <v>91091</v>
          </cell>
          <cell r="B6458" t="str">
            <v>EXECUÇÃO DE REVESTIMENTO DE CONCRETO PROJETADO COM ESPESSURA DE 10 CM, ARMADO COM TELA, INCLINAÇÃO MENOR QUE 90°, APLICAÇÃO DESCONTÍNUA, UTILIZANDO EQUIPAMENTO DE PROJEÇÃO COM 3 M³/H DE CAPACIDADE. AF_01/2016</v>
          </cell>
          <cell r="C6458" t="str">
            <v>M2</v>
          </cell>
          <cell r="D6458" t="str">
            <v>ATRIBUÍDO SÃO PAULO</v>
          </cell>
          <cell r="E6458">
            <v>167.33</v>
          </cell>
        </row>
        <row r="6459">
          <cell r="A6459">
            <v>91092</v>
          </cell>
          <cell r="B6459" t="str">
            <v>EXECUÇÃO DE REVESTIMENTO DE CONCRETO PROJETADO COM ESPESSURA DE 7 CM, ARMADO COM TELA, INCLINAÇÃO DE 90°, APLICAÇÃO DESCONTÍNUA, UTILIZANDO EQUIPAMENTO DE PROJEÇÃO COM 3 M³/H DE CAPACIDADE. AF_01/2016</v>
          </cell>
          <cell r="C6459" t="str">
            <v>M2</v>
          </cell>
          <cell r="D6459" t="str">
            <v>ATRIBUÍDO SÃO PAULO</v>
          </cell>
          <cell r="E6459">
            <v>204.36</v>
          </cell>
        </row>
        <row r="6460">
          <cell r="A6460">
            <v>91093</v>
          </cell>
          <cell r="B6460" t="str">
            <v>EXECUÇÃO DE REVESTIMENTO DE CONCRETO PROJETADO COM ESPESSURA DE 10 CM, ARMADO COM TELA, INCLINAÇÃO DE 90°, APLICAÇÃO DESCONTÍNUA, UTILIZANDO EQUIPAMENTO DE PROJEÇÃO COM 3 M³/H DE CAPACIDADE. AF_01/2016</v>
          </cell>
          <cell r="C6460" t="str">
            <v>M2</v>
          </cell>
          <cell r="D6460" t="str">
            <v>ATRIBUÍDO SÃO PAULO</v>
          </cell>
          <cell r="E6460">
            <v>221.02</v>
          </cell>
        </row>
        <row r="6461">
          <cell r="A6461">
            <v>91094</v>
          </cell>
          <cell r="B6461" t="str">
            <v>EXECUÇÃO DE REVESTIMENTO DE CONCRETO PROJETADO COM ESPESSURA DE 7 CM, ARMADO COM FIBRAS DE AÇO, INCLINAÇÃO MENOR QUE 90°, APLICAÇÃO DESCONTÍNUA, UTILIZANDO EQUIPAMENTO DE PROJEÇÃO COM 6 M³/H DE CAPACIDADE. AF_01/2016</v>
          </cell>
          <cell r="C6461" t="str">
            <v>M2</v>
          </cell>
          <cell r="D6461" t="str">
            <v>ATRIBUÍDO SÃO PAULO</v>
          </cell>
          <cell r="E6461">
            <v>159.34</v>
          </cell>
        </row>
        <row r="6462">
          <cell r="A6462">
            <v>91095</v>
          </cell>
          <cell r="B6462" t="str">
            <v>EXECUÇÃO DE REVESTIMENTO DE CONCRETO PROJETADO COM ESPESSURA DE 10 CM, ARMADO COM FIBRAS DE AÇO, INCLINAÇÃO MENOR QUE 90°, APLICAÇÃO DESCONTÍNUA, UTILIZANDO EQUIPAMENTO DE PROJEÇÃO COM 6 M³/H DE CAPACIDADE. AF_01/2016</v>
          </cell>
          <cell r="C6462" t="str">
            <v>M2</v>
          </cell>
          <cell r="D6462" t="str">
            <v>ATRIBUÍDO SÃO PAULO</v>
          </cell>
          <cell r="E6462">
            <v>186.15</v>
          </cell>
        </row>
        <row r="6463">
          <cell r="A6463">
            <v>91096</v>
          </cell>
          <cell r="B6463" t="str">
            <v>EXECUÇÃO DE REVESTIMENTO DE CONCRETO PROJETADO COM ESPESSURA DE 7 CM, ARMADO COM FIBRAS DE AÇO, INCLINAÇÃO DE 90°, APLICAÇÃO DESCONTÍNUA, UTILIZANDO EQUIPAMENTO DE PROJEÇÃO COM 6 M³/H DE CAPACIDADE. AF_01/2016</v>
          </cell>
          <cell r="C6463" t="str">
            <v>M2</v>
          </cell>
          <cell r="D6463" t="str">
            <v>ATRIBUÍDO SÃO PAULO</v>
          </cell>
          <cell r="E6463">
            <v>162.07</v>
          </cell>
        </row>
        <row r="6464">
          <cell r="A6464">
            <v>91097</v>
          </cell>
          <cell r="B6464" t="str">
            <v>EXECUÇÃO DE REVESTIMENTO DE CONCRETO PROJETADO COM ESPESSURA DE 10 CM, ARMADO COM FIBRAS DE AÇO, INCLINAÇÃO DE 90°, APLICAÇÃO DESCONTÍNUA, UTILIZANDO EQUIPAMENTO DE PROJEÇÃO COM 6 M³/H DE CAPACIDADE. AF_01/2016</v>
          </cell>
          <cell r="C6464" t="str">
            <v>M2</v>
          </cell>
          <cell r="D6464" t="str">
            <v>ATRIBUÍDO SÃO PAULO</v>
          </cell>
          <cell r="E6464">
            <v>188.63</v>
          </cell>
        </row>
        <row r="6465">
          <cell r="A6465">
            <v>91098</v>
          </cell>
          <cell r="B6465" t="str">
            <v>EXECUÇÃO DE REVESTIMENTO DE CONCRETO PROJETADO COM ESPESSURA DE 7 CM, ARMADO COM FIBRAS DE AÇO, INCLINAÇÃO MENOR QUE 90°, APLICAÇÃO DESCONTÍNUA, UTILIZANDO EQUIPAMENTO DE PROJEÇÃO COM 3 M³/H DE CAPACIDADE. AF_01/2016</v>
          </cell>
          <cell r="C6465" t="str">
            <v>M2</v>
          </cell>
          <cell r="D6465" t="str">
            <v>ATRIBUÍDO SÃO PAULO</v>
          </cell>
          <cell r="E6465">
            <v>178.97</v>
          </cell>
        </row>
        <row r="6466">
          <cell r="A6466">
            <v>91099</v>
          </cell>
          <cell r="B6466" t="str">
            <v>EXECUÇÃO DE REVESTIMENTO DE CONCRETO PROJETADO COM ESPESSURA DE 10 CM, ARMADO COM FIBRAS DE AÇO, INCLINAÇÃO MENOR QUE 90°, APLICAÇÃO DESCONTÍNUA, UTILIZANDO EQUIPAMENTO DE PROJEÇÃO COM 3 M³/H DE CAPACIDADE. AF_01/2016</v>
          </cell>
          <cell r="C6466" t="str">
            <v>M2</v>
          </cell>
          <cell r="D6466" t="str">
            <v>ATRIBUÍDO SÃO PAULO</v>
          </cell>
          <cell r="E6466">
            <v>207.55</v>
          </cell>
        </row>
        <row r="6467">
          <cell r="A6467">
            <v>91100</v>
          </cell>
          <cell r="B6467" t="str">
            <v>EXECUÇÃO DE REVESTIMENTO DE CONCRETO PROJETADO COM ESPESSURA DE 7 CM, ARMADO COM FIBRAS DE AÇO, INCLINAÇÃO DE 90°, APLICAÇÃO DESCONTÍNUA, UTILIZANDO EQUIPAMENTO DE PROJEÇÃO COM 3 M³/H DE CAPACIDADE. AF_01/2016</v>
          </cell>
          <cell r="C6467" t="str">
            <v>M2</v>
          </cell>
          <cell r="D6467" t="str">
            <v>ATRIBUÍDO SÃO PAULO</v>
          </cell>
          <cell r="E6467">
            <v>187.7</v>
          </cell>
        </row>
        <row r="6468">
          <cell r="A6468">
            <v>91101</v>
          </cell>
          <cell r="B6468" t="str">
            <v>EXECUÇÃO DE REVESTIMENTO DE CONCRETO PROJETADO COM ESPESSURA DE 10 CM, ARMADO COM FIBRAS DE AÇO, INCLINAÇÃO DE 90°, APLICAÇÃO DESCONTÍNUA, UTILIZANDO EQUIPAMENTO DE PROJEÇÃO COM 3 M³/H DE CAPACIDADE. AF_01/2016</v>
          </cell>
          <cell r="C6468" t="str">
            <v>M2</v>
          </cell>
          <cell r="D6468" t="str">
            <v>ATRIBUÍDO SÃO PAULO</v>
          </cell>
          <cell r="E6468">
            <v>216.01</v>
          </cell>
        </row>
        <row r="6469">
          <cell r="A6469">
            <v>93952</v>
          </cell>
          <cell r="B6469" t="str">
            <v>EXECUÇÃO DE GRAMPO PARA SOLO GRAMPEADO COM COMPRIMENTO MENOR OU IGUAL A 4 M, DIÂMETRO DE 10 CM, PERFURAÇÃO COM EQUIPAMENTO MANUAL E ARMADURA COM DIÂMETRO DE 16 MM. AF_05/2016</v>
          </cell>
          <cell r="C6469" t="str">
            <v>M</v>
          </cell>
          <cell r="D6469" t="str">
            <v>ATRIBUÍDO SÃO PAULO</v>
          </cell>
          <cell r="E6469">
            <v>244.56</v>
          </cell>
        </row>
        <row r="6470">
          <cell r="A6470">
            <v>93953</v>
          </cell>
          <cell r="B6470" t="str">
            <v>EXECUÇÃO DE GRAMPO PARA SOLO GRAMPEADO COM COMPRIMENTO MAIOR QUE 4 M E MENOR OU IGUAL A 6 M, DIÂMETRO DE 10 CM, PERFURAÇÃO COM EQUIPAMENTO MANUAL E ARMADURA COM DIÂMETRO DE 16 MM. AF_05/2016</v>
          </cell>
          <cell r="C6470" t="str">
            <v>M</v>
          </cell>
          <cell r="D6470" t="str">
            <v>ATRIBUÍDO SÃO PAULO</v>
          </cell>
          <cell r="E6470">
            <v>226.81</v>
          </cell>
        </row>
        <row r="6471">
          <cell r="A6471">
            <v>93954</v>
          </cell>
          <cell r="B6471" t="str">
            <v>EXECUÇÃO DE GRAMPO PARA SOLO GRAMPEADO COM COMPRIMENTO MAIOR QUE 6 M E MENOR OU IGUAL A 8 M, DIÂMETRO DE 10 CM, PERFURAÇÃO COM EQUIPAMENTO MANUAL E ARMADURA COM DIÂMETRO DE 16 MM. AF_05/2016</v>
          </cell>
          <cell r="C6471" t="str">
            <v>M</v>
          </cell>
          <cell r="D6471" t="str">
            <v>ATRIBUÍDO SÃO PAULO</v>
          </cell>
          <cell r="E6471">
            <v>216.11</v>
          </cell>
        </row>
        <row r="6472">
          <cell r="A6472">
            <v>93955</v>
          </cell>
          <cell r="B6472" t="str">
            <v>EXECUÇÃO DE GRAMPO PARA SOLO GRAMPEADO COM COMPRIMENTO MAIOR QUE 8 M E MENOR OU IGUAL A 10 M, DIÂMETRO DE 10 CM, PERFURAÇÃO COM EQUIPAMENTO MANUAL E ARMADURA COM DIÂMETRO DE 16 MM. AF_05/2016</v>
          </cell>
          <cell r="C6472" t="str">
            <v>M</v>
          </cell>
          <cell r="D6472" t="str">
            <v>ATRIBUÍDO SÃO PAULO</v>
          </cell>
          <cell r="E6472">
            <v>208.58</v>
          </cell>
        </row>
        <row r="6473">
          <cell r="A6473">
            <v>93956</v>
          </cell>
          <cell r="B6473" t="str">
            <v>EXECUÇÃO DE GRAMPO PARA SOLO GRAMPEADO COM COMPRIMENTO MAIOR QUE 10 M, DIÂMETRO DE 10 CM, PERFURAÇÃO COM EQUIPAMENTO MANUAL E ARMADURA COM DIÂMETRO DE 16 MM. AF_05/2016</v>
          </cell>
          <cell r="C6473" t="str">
            <v>M</v>
          </cell>
          <cell r="D6473" t="str">
            <v>ATRIBUÍDO SÃO PAULO</v>
          </cell>
          <cell r="E6473">
            <v>202.61</v>
          </cell>
        </row>
        <row r="6474">
          <cell r="A6474">
            <v>93957</v>
          </cell>
          <cell r="B6474" t="str">
            <v>EXECUÇÃO DE GRAMPO PARA SOLO GRAMPEADO COM COMPRIMENTO MENOR OU IGUAL A 4 M, DIÂMETRO DE 10 CM, PERFURAÇÃO COM EQUIPAMENTO MANUAL E ARMADURA COM DIÂMETRO DE 20 MM. AF_05/2016</v>
          </cell>
          <cell r="C6474" t="str">
            <v>M</v>
          </cell>
          <cell r="D6474" t="str">
            <v>ATRIBUÍDO SÃO PAULO</v>
          </cell>
          <cell r="E6474">
            <v>259.98</v>
          </cell>
        </row>
        <row r="6475">
          <cell r="A6475">
            <v>93958</v>
          </cell>
          <cell r="B6475" t="str">
            <v>EXECUÇÃO DE GRAMPO PARA SOLO GRAMPEADO COM COMPRIMENTO MAIOR QUE 4 M E MENOR OU IGUAL A 6 M, DIÂMETRO DE 10 CM, PERFURAÇÃO COM EQUIPAMENTO MANUAL E ARMADURA COM DIÂMETRO DE 20 MM. AF_05/2016</v>
          </cell>
          <cell r="C6475" t="str">
            <v>M</v>
          </cell>
          <cell r="D6475" t="str">
            <v>ATRIBUÍDO SÃO PAULO</v>
          </cell>
          <cell r="E6475">
            <v>241.19</v>
          </cell>
        </row>
        <row r="6476">
          <cell r="A6476">
            <v>93959</v>
          </cell>
          <cell r="B6476" t="str">
            <v>EXECUÇÃO DE GRAMPO PARA SOLO GRAMPEADO COM COMPRIMENTO MAIOR QUE 6 M E MENOR OU IGUAL A 8 M, DIÂMETRO DE 10 CM, PERFURAÇÃO COM EQUIPAMENTO MANUAL E ARMADURA COM DIÂMETRO DE 20 MM. AF_05/2016</v>
          </cell>
          <cell r="C6476" t="str">
            <v>M</v>
          </cell>
          <cell r="D6476" t="str">
            <v>ATRIBUÍDO SÃO PAULO</v>
          </cell>
          <cell r="E6476">
            <v>230</v>
          </cell>
        </row>
        <row r="6477">
          <cell r="A6477">
            <v>93960</v>
          </cell>
          <cell r="B6477" t="str">
            <v>EXECUÇÃO DE GRAMPO PARA SOLO GRAMPEADO COM COMPRIMENTO MAIOR QUE 8 M E MENOR OU IGUAL A 10 M, DIÂMETRO DE 10 CM, PERFURAÇÃO COM EQUIPAMENTO MANUAL E ARMADURA COM DIÂMETRO DE 20 MM. AF_05/2016</v>
          </cell>
          <cell r="C6477" t="str">
            <v>M</v>
          </cell>
          <cell r="D6477" t="str">
            <v>ATRIBUÍDO SÃO PAULO</v>
          </cell>
          <cell r="E6477">
            <v>222.11</v>
          </cell>
        </row>
        <row r="6478">
          <cell r="A6478">
            <v>93961</v>
          </cell>
          <cell r="B6478" t="str">
            <v>EXECUÇÃO DE GRAMPO PARA SOLO GRAMPEADO COM COMPRIMENTO MAIOR QUE 10 M, DIÂMETRO DE 10 CM, PERFURAÇÃO COM EQUIPAMENTO MANUAL E ARMADURA COM DIÂMETRO DE 20 MM. AF_05/2016</v>
          </cell>
          <cell r="C6478" t="str">
            <v>M</v>
          </cell>
          <cell r="D6478" t="str">
            <v>ATRIBUÍDO SÃO PAULO</v>
          </cell>
          <cell r="E6478">
            <v>215.94</v>
          </cell>
        </row>
        <row r="6479">
          <cell r="A6479">
            <v>93962</v>
          </cell>
          <cell r="B6479" t="str">
            <v>EXECUÇÃO DE GRAMPO PARA SOLO GRAMPEADO COM COMPRIMENTO MENOR OU IGUAL A 4 M, DIÂMETRO DE 7 CM, PERFURAÇÃO COM EQUIPAMENTO MANUAL E ARMADURA COM DIÂMETRO DE 16 MM. AF_05/2016</v>
          </cell>
          <cell r="C6479" t="str">
            <v>M</v>
          </cell>
          <cell r="D6479" t="str">
            <v>ATRIBUÍDO SÃO PAULO</v>
          </cell>
          <cell r="E6479">
            <v>230.78</v>
          </cell>
        </row>
        <row r="6480">
          <cell r="A6480">
            <v>93963</v>
          </cell>
          <cell r="B6480" t="str">
            <v>EXECUÇÃO DE GRAMPO PARA SOLO GRAMPEADO COM COMPRIMENTO MAIOR QUE 4 E MENOR OU IGUAL A 6 M, DIÂMETRO DE 7 CM, PERFURAÇÃO COM EQUIPAMENTO MANUAL E ARMADURA COM DIÂMETRO DE 16 MM. AF_05/2016</v>
          </cell>
          <cell r="C6480" t="str">
            <v>M</v>
          </cell>
          <cell r="D6480" t="str">
            <v>ATRIBUÍDO SÃO PAULO</v>
          </cell>
          <cell r="E6480">
            <v>213.08</v>
          </cell>
        </row>
        <row r="6481">
          <cell r="A6481">
            <v>93964</v>
          </cell>
          <cell r="B6481" t="str">
            <v>EXECUÇÃO DE GRAMPO PARA SOLO GRAMPEADO COM COMPRIMENTO MAIOR QUE 6 M E MENOR OU IGUAL A 8 M, DIÂMETRO DE 7 CM, PERFURAÇÃO COM EQUIPAMENTO MANUAL E ARMADURA COM DIÂMETRO DE 16 MM. AF_05/2016</v>
          </cell>
          <cell r="C6481" t="str">
            <v>M</v>
          </cell>
          <cell r="D6481" t="str">
            <v>ATRIBUÍDO SÃO PAULO</v>
          </cell>
          <cell r="E6481">
            <v>202.45</v>
          </cell>
        </row>
        <row r="6482">
          <cell r="A6482">
            <v>93965</v>
          </cell>
          <cell r="B6482" t="str">
            <v>EXECUÇÃO DE GRAMPO PARA SOLO GRAMPEADO COM COMPRIMENTO MAIOR QUE 8 M E MENOR OU IGUAL A 10 M, DIÂMETRO DE 7 CM, PERFURAÇÃO COM EQUIPAMENTO MANUAL E ARMADURA COM DIÂMETRO DE 16 MM. AF_05/2016</v>
          </cell>
          <cell r="C6482" t="str">
            <v>M</v>
          </cell>
          <cell r="D6482" t="str">
            <v>ATRIBUÍDO SÃO PAULO</v>
          </cell>
          <cell r="E6482">
            <v>191.61</v>
          </cell>
        </row>
        <row r="6483">
          <cell r="A6483">
            <v>93966</v>
          </cell>
          <cell r="B6483" t="str">
            <v>EXECUÇÃO DE GRAMPO PARA SOLO GRAMPEADO COM COMPRIMENTO MAIOR QUE 10 M, DIÂMETRO DE 7 CM, PERFURAÇÃO COM EQUIPAMENTO MANUAL E ARMADURA COM DIÂMETRO DE 16 MM. AF_05/2016</v>
          </cell>
          <cell r="C6483" t="str">
            <v>M</v>
          </cell>
          <cell r="D6483" t="str">
            <v>ATRIBUÍDO SÃO PAULO</v>
          </cell>
          <cell r="E6483">
            <v>189.05</v>
          </cell>
        </row>
        <row r="6484">
          <cell r="A6484">
            <v>93967</v>
          </cell>
          <cell r="B6484" t="str">
            <v>EXECUÇÃO DE GRAMPO PARA SOLO GRAMPEADO COM COMPRIMENTO MENOR OU IGUAL A 4 M, DIÂMETRO DE 7 CM, PERFURAÇÃO COM EQUIPAMENTO MANUAL E ARMADURA COM DIÂMETRO DE 20 MM. AF_05/2016</v>
          </cell>
          <cell r="C6484" t="str">
            <v>M</v>
          </cell>
          <cell r="D6484" t="str">
            <v>ATRIBUÍDO SÃO PAULO</v>
          </cell>
          <cell r="E6484">
            <v>246.18</v>
          </cell>
        </row>
        <row r="6485">
          <cell r="A6485">
            <v>93968</v>
          </cell>
          <cell r="B6485" t="str">
            <v>EXECUÇÃO DE GRAMPO PARA SOLO GRAMPEADO COM COMPRIMENTO MAIOR QUE 4 E MENOR OU IGUAL A 6 M, DIÂMETRO DE 7 CM, PERFURAÇÃO COM EQUIPAMENTO MANUAL E ARMADURA COM DIÂMETRO DE 20 MM. AF_05/2016</v>
          </cell>
          <cell r="C6485" t="str">
            <v>M</v>
          </cell>
          <cell r="D6485" t="str">
            <v>ATRIBUÍDO SÃO PAULO</v>
          </cell>
          <cell r="E6485">
            <v>227.46</v>
          </cell>
        </row>
        <row r="6486">
          <cell r="A6486">
            <v>93969</v>
          </cell>
          <cell r="B6486" t="str">
            <v>EXECUÇÃO DE GRAMPO PARA SOLO GRAMPEADO COM COMPRIMENTO MAIOR QUE 6 M E MENOR OU IGUAL A 8 M, DIÂMETRO DE 7 CM, PERFURAÇÃO COM EQUIPAMENTO MANUAL E ARMADURA COM DIÂMETRO DE 20 MM. AF_05/2016</v>
          </cell>
          <cell r="C6486" t="str">
            <v>M</v>
          </cell>
          <cell r="D6486" t="str">
            <v>ATRIBUÍDO SÃO PAULO</v>
          </cell>
          <cell r="E6486">
            <v>216.31</v>
          </cell>
        </row>
        <row r="6487">
          <cell r="A6487">
            <v>93970</v>
          </cell>
          <cell r="B6487" t="str">
            <v>EXECUÇÃO DE GRAMPO PARA SOLO GRAMPEADO COM COMPRIMENTO MAIOR QUE 8 MENOR OU IGUAL A 10 M, DIÂMETRO DE 7 CM, PERFURAÇÃO COM EQUIPAMENTO MANUAL E ARMADURA COM DIÂMETRO DE 20 MM. AF_05/2016</v>
          </cell>
          <cell r="C6487" t="str">
            <v>M</v>
          </cell>
          <cell r="D6487" t="str">
            <v>ATRIBUÍDO SÃO PAULO</v>
          </cell>
          <cell r="E6487">
            <v>208.5</v>
          </cell>
        </row>
        <row r="6488">
          <cell r="A6488">
            <v>93971</v>
          </cell>
          <cell r="B6488" t="str">
            <v>EXECUÇÃO DE GRAMPO PARA SOLO GRAMPEADO COM COMPRIMENTO MAIOR QUE 10 M, DIÂMETRO DE 7 CM, PERFURAÇÃO COM EQUIPAMENTO MANUAL E ARMADURA COM DIÂMETRO DE 20 MM. AF_05/2016</v>
          </cell>
          <cell r="C6488" t="str">
            <v>M</v>
          </cell>
          <cell r="D6488" t="str">
            <v>ATRIBUÍDO SÃO PAULO</v>
          </cell>
          <cell r="E6488">
            <v>195.35</v>
          </cell>
        </row>
        <row r="6489">
          <cell r="A6489">
            <v>95108</v>
          </cell>
          <cell r="B6489" t="str">
            <v>EXECUÇÃO DE PROTEÇÃO DA CABEÇA DO TIRANTE COM USO DE FÔRMAS EM CHAPA COMPENSADA PLASTIFICADA DE MADEIRA E CONCRETO FCK =15 MPA. AF_07/2016</v>
          </cell>
          <cell r="C6489" t="str">
            <v>UND</v>
          </cell>
          <cell r="D6489" t="str">
            <v>COEFICIENTE DE REPRESENTATIVIDADE</v>
          </cell>
          <cell r="E6489">
            <v>32.06</v>
          </cell>
        </row>
        <row r="6490">
          <cell r="A6490">
            <v>100332</v>
          </cell>
          <cell r="B6490" t="str">
            <v>CONTENÇÃO EM PERFIL PRANCHADO COM PRANCHÃO DE MADEIRA, PERFIS ESPAÇADOS A 1,5 M PARA 1 SUBSOLO. AF_07/2019</v>
          </cell>
          <cell r="C6490" t="str">
            <v>M2</v>
          </cell>
          <cell r="D6490" t="str">
            <v>ATRIBUÍDO SÃO PAULO</v>
          </cell>
          <cell r="E6490">
            <v>1039.21</v>
          </cell>
        </row>
        <row r="6491">
          <cell r="A6491">
            <v>100333</v>
          </cell>
          <cell r="B6491" t="str">
            <v>CONTENÇÃO EM PERFIL PRANCHADO COM PRANCHÃO DE MADEIRA, PERFIS ESPAÇADOS A 1,5 M PARA 2 OU MAIS SUBSOLOS. AF_07/2019</v>
          </cell>
          <cell r="C6491" t="str">
            <v>M2</v>
          </cell>
          <cell r="D6491" t="str">
            <v>ATRIBUÍDO SÃO PAULO</v>
          </cell>
          <cell r="E6491">
            <v>638.88</v>
          </cell>
        </row>
        <row r="6492">
          <cell r="A6492">
            <v>100334</v>
          </cell>
          <cell r="B6492" t="str">
            <v>CONTENÇÃO EM PERFIL PRANCHADO COM PRANCHÃO DE MADEIRA, PERFIS ESPAÇADOS A 2 M PARA 1 SUBSOLO. AF_07/2019</v>
          </cell>
          <cell r="C6492" t="str">
            <v>M2</v>
          </cell>
          <cell r="D6492" t="str">
            <v>ATRIBUÍDO SÃO PAULO</v>
          </cell>
          <cell r="E6492">
            <v>822.56</v>
          </cell>
        </row>
        <row r="6493">
          <cell r="A6493">
            <v>100335</v>
          </cell>
          <cell r="B6493" t="str">
            <v>CONTENÇÃO EM PERFIL PRANCHADO COM PRANCHÃO DE MADEIRA, PERFIS ESPAÇADOS A 2 M PARA 2 OU MAIS SUBSOLOS. AF_07/2019</v>
          </cell>
          <cell r="C6493" t="str">
            <v>M2</v>
          </cell>
          <cell r="D6493" t="str">
            <v>ATRIBUÍDO SÃO PAULO</v>
          </cell>
          <cell r="E6493">
            <v>522.32</v>
          </cell>
        </row>
        <row r="6494">
          <cell r="A6494">
            <v>100341</v>
          </cell>
          <cell r="B6494" t="str">
            <v>FABRICAÇÃO, MONTAGEM E DESMONTAGEM DE FÔRMA PARA CORTINA DE CONTENÇÃO, EM CHAPA DE MADEIRA COMPENSADA PLASTIFICADA, E = 18 MM, 10 UTILIZAÇÕES. AF_07/2019</v>
          </cell>
          <cell r="C6494" t="str">
            <v>M2</v>
          </cell>
          <cell r="D6494" t="str">
            <v>COEFICIENTE DE REPRESENTATIVIDADE</v>
          </cell>
          <cell r="E6494">
            <v>38.41</v>
          </cell>
        </row>
        <row r="6495">
          <cell r="A6495">
            <v>100342</v>
          </cell>
          <cell r="B6495" t="str">
            <v>ARMAÇÃO DE CORTINA DE CONTENÇÃO EM CONCRETO ARMADO, COM AÇO CA-50 DE 6,3 MM - MONTAGEM. AF_07/2019</v>
          </cell>
          <cell r="C6495" t="str">
            <v>KG</v>
          </cell>
          <cell r="D6495" t="str">
            <v>COEFICIENTE DE REPRESENTATIVIDADE</v>
          </cell>
          <cell r="E6495">
            <v>16</v>
          </cell>
        </row>
        <row r="6496">
          <cell r="A6496">
            <v>100343</v>
          </cell>
          <cell r="B6496" t="str">
            <v>ARMAÇÃO DE CORTINA DE CONTENÇÃO EM CONCRETO ARMADO, COM AÇO CA-50 DE 8 MM - MONTAGEM. AF_07/2019</v>
          </cell>
          <cell r="C6496" t="str">
            <v>KG</v>
          </cell>
          <cell r="D6496" t="str">
            <v>COEFICIENTE DE REPRESENTATIVIDADE</v>
          </cell>
          <cell r="E6496">
            <v>15.17</v>
          </cell>
        </row>
        <row r="6497">
          <cell r="A6497">
            <v>100344</v>
          </cell>
          <cell r="B6497" t="str">
            <v>ARMAÇÃO DE CORTINA DE CONTENÇÃO EM CONCRETO ARMADO, COM AÇO CA-50 DE 10 MM - MONTAGEM. AF_07/2019</v>
          </cell>
          <cell r="C6497" t="str">
            <v>KG</v>
          </cell>
          <cell r="D6497" t="str">
            <v>COEFICIENTE DE REPRESENTATIVIDADE</v>
          </cell>
          <cell r="E6497">
            <v>13.67</v>
          </cell>
        </row>
        <row r="6498">
          <cell r="A6498">
            <v>100345</v>
          </cell>
          <cell r="B6498" t="str">
            <v>ARMAÇÃO DE CORTINA DE CONTENÇÃO EM CONCRETO ARMADO, COM AÇO CA-50 DE 12,5 MM - MONTAGEM. AF_07/2019</v>
          </cell>
          <cell r="C6498" t="str">
            <v>KG</v>
          </cell>
          <cell r="D6498" t="str">
            <v>COEFICIENTE DE REPRESENTATIVIDADE</v>
          </cell>
          <cell r="E6498">
            <v>11.57</v>
          </cell>
        </row>
        <row r="6499">
          <cell r="A6499">
            <v>100346</v>
          </cell>
          <cell r="B6499" t="str">
            <v>ARMAÇÃO DE CORTINA DE CONTENÇÃO EM CONCRETO ARMADO, COM AÇO CA-50 DE 16 MM - MONTAGEM. AF_07/2019</v>
          </cell>
          <cell r="C6499" t="str">
            <v>KG</v>
          </cell>
          <cell r="D6499" t="str">
            <v>COEFICIENTE DE REPRESENTATIVIDADE</v>
          </cell>
          <cell r="E6499">
            <v>11.04</v>
          </cell>
        </row>
        <row r="6500">
          <cell r="A6500">
            <v>100347</v>
          </cell>
          <cell r="B6500" t="str">
            <v>ARMAÇÃO DE CORTINA DE CONTENÇÃO EM CONCRETO ARMADO, COM AÇO CA-50 DE 20 MM - MONTAGEM. AF_07/2019</v>
          </cell>
          <cell r="C6500" t="str">
            <v>KG</v>
          </cell>
          <cell r="D6500" t="str">
            <v>COEFICIENTE DE REPRESENTATIVIDADE</v>
          </cell>
          <cell r="E6500">
            <v>12.44</v>
          </cell>
        </row>
        <row r="6501">
          <cell r="A6501">
            <v>100348</v>
          </cell>
          <cell r="B6501" t="str">
            <v>ARMAÇÃO DE CORTINA DE CONTENÇÃO EM CONCRETO ARMADO, COM AÇO CA-50 DE 25 MM - MONTAGEM. AF_07/2019</v>
          </cell>
          <cell r="C6501" t="str">
            <v>KG</v>
          </cell>
          <cell r="D6501" t="str">
            <v>COEFICIENTE DE REPRESENTATIVIDADE</v>
          </cell>
          <cell r="E6501">
            <v>12.17</v>
          </cell>
        </row>
        <row r="6502">
          <cell r="A6502">
            <v>100349</v>
          </cell>
          <cell r="B6502" t="str">
            <v>CONCRETAGEM DE CORTINA DE CONTENÇÃO, ATRAVÉS DE BOMBA   LANÇAMENTO, ADENSAMENTO E ACABAMENTO. AF_07/2019</v>
          </cell>
          <cell r="C6502" t="str">
            <v>M3</v>
          </cell>
          <cell r="D6502" t="str">
            <v>COEFICIENTE DE REPRESENTATIVIDADE</v>
          </cell>
          <cell r="E6502">
            <v>598.84</v>
          </cell>
        </row>
        <row r="6503">
          <cell r="A6503">
            <v>102989</v>
          </cell>
          <cell r="B6503" t="str">
            <v>CANALETA MEIA CANA PRÉ-MOLDADA DE CONCRETO (D = 20 CM) - FORNECIMENTO E INSTALAÇÃO. AF_08/2021</v>
          </cell>
          <cell r="C6503" t="str">
            <v>M</v>
          </cell>
          <cell r="D6503" t="str">
            <v>ATRIBUÍDO SÃO PAULO</v>
          </cell>
          <cell r="E6503">
            <v>38.16</v>
          </cell>
        </row>
        <row r="6504">
          <cell r="A6504">
            <v>102990</v>
          </cell>
          <cell r="B6504" t="str">
            <v>CANALETA MEIA CANA PRÉ-MOLDADA DE CONCRETO (D = 30 CM) - FORNECIMENTO E INSTALAÇÃO. AF_08/2021</v>
          </cell>
          <cell r="C6504" t="str">
            <v>M</v>
          </cell>
          <cell r="D6504" t="str">
            <v>ATRIBUÍDO SÃO PAULO</v>
          </cell>
          <cell r="E6504">
            <v>46.37</v>
          </cell>
        </row>
        <row r="6505">
          <cell r="A6505">
            <v>102991</v>
          </cell>
          <cell r="B6505" t="str">
            <v>CANALETA MEIA CANA PRÉ-MOLDADA DE CONCRETO (D = 40 CM) - FORNECIMENTO E INSTALAÇÃO. AF_08/2021</v>
          </cell>
          <cell r="C6505" t="str">
            <v>M</v>
          </cell>
          <cell r="D6505" t="str">
            <v>ATRIBUÍDO SÃO PAULO</v>
          </cell>
          <cell r="E6505">
            <v>60.07</v>
          </cell>
        </row>
        <row r="6506">
          <cell r="A6506">
            <v>102992</v>
          </cell>
          <cell r="B6506" t="str">
            <v>CANALETA MEIA CANA PRÉ-MOLDADA DE CONCRETO (D = 50 CM) - FORNECIMENTO E INSTALAÇÃO. AF_08/2021</v>
          </cell>
          <cell r="C6506" t="str">
            <v>M</v>
          </cell>
          <cell r="D6506" t="str">
            <v>ATRIBUÍDO SÃO PAULO</v>
          </cell>
          <cell r="E6506">
            <v>88.46</v>
          </cell>
        </row>
        <row r="6507">
          <cell r="A6507">
            <v>102993</v>
          </cell>
          <cell r="B6507" t="str">
            <v>CANALETA MEIA CANA PRÉ-MOLDADA DE CONCRETO (D = 60 CM) - FORNECIMENTO E INSTALAÇÃO. AF_08/2021</v>
          </cell>
          <cell r="C6507" t="str">
            <v>M</v>
          </cell>
          <cell r="D6507" t="str">
            <v>ATRIBUÍDO SÃO PAULO</v>
          </cell>
          <cell r="E6507">
            <v>115.18</v>
          </cell>
        </row>
        <row r="6508">
          <cell r="A6508">
            <v>102994</v>
          </cell>
          <cell r="B6508" t="str">
            <v>CANALETA MEIA CANA PRÉ-MOLDADA DE CONCRETO (D = 80 CM) - FORNECIMENTO E INSTALAÇÃO. AF_08/2021</v>
          </cell>
          <cell r="C6508" t="str">
            <v>M</v>
          </cell>
          <cell r="D6508" t="str">
            <v>ATRIBUÍDO SÃO PAULO</v>
          </cell>
          <cell r="E6508">
            <v>196.6</v>
          </cell>
        </row>
        <row r="6509">
          <cell r="A6509">
            <v>102995</v>
          </cell>
          <cell r="B6509" t="str">
            <v>EXECUÇÃO DE CANALETA DE CONCRETO MOLDADO IN LOCO, ESPESSURA DE 0,07 M, GEOMETRIA TRAPEZOIDAL (DIMENSÕES INTERNAS: B=0,6 M; B=0,147 M; H=0,2 M). AF_08/2021</v>
          </cell>
          <cell r="C6509" t="str">
            <v>M</v>
          </cell>
          <cell r="D6509" t="str">
            <v>COEFICIENTE DE REPRESENTATIVIDADE</v>
          </cell>
          <cell r="E6509">
            <v>53.7</v>
          </cell>
        </row>
        <row r="6510">
          <cell r="A6510">
            <v>102996</v>
          </cell>
          <cell r="B6510" t="str">
            <v>EXECUÇÃO DE CANALETA DE CONCRETO MOLDADO IN LOCO, ESPESSURA DE 0,07 M, GEOMETRIA TRAPEZOIDAL (DIMENSÕES INTERNAS: B=0,9 M; B=0,246 M; H=0,3 M). AF_08/2021</v>
          </cell>
          <cell r="C6510" t="str">
            <v>M</v>
          </cell>
          <cell r="D6510" t="str">
            <v>COEFICIENTE DE REPRESENTATIVIDADE</v>
          </cell>
          <cell r="E6510">
            <v>75.93</v>
          </cell>
        </row>
        <row r="6511">
          <cell r="A6511">
            <v>102997</v>
          </cell>
          <cell r="B6511" t="str">
            <v>EXECUÇÃO DE CANALETA DE CONCRETO MOLDADO IN LOCO, ESPESSURA DE 0,08 M, GEOMETRIA TRAPEZOIDAL (DIMENSÕES INTERNAS: B=1M; B=0,5 M; H=0,25 M). AF_08/2021</v>
          </cell>
          <cell r="C6511" t="str">
            <v>M</v>
          </cell>
          <cell r="D6511" t="str">
            <v>COEFICIENTE DE REPRESENTATIVIDADE</v>
          </cell>
          <cell r="E6511">
            <v>101.64</v>
          </cell>
        </row>
        <row r="6512">
          <cell r="A6512">
            <v>102998</v>
          </cell>
          <cell r="B6512" t="str">
            <v>EXECUÇÃO DE CANALETA DE CONCRETO MOLDADO IN LOCO, ESPESSURA DE 0,08 M, GEOMETRIA TRAPEZOIDAL (DIMENSÕES INTERNAS: B=1,074 M; B=0,534 M; H=0,27 M). AF_08/2021</v>
          </cell>
          <cell r="C6512" t="str">
            <v>M</v>
          </cell>
          <cell r="D6512" t="str">
            <v>COEFICIENTE DE REPRESENTATIVIDADE</v>
          </cell>
          <cell r="E6512">
            <v>97.15</v>
          </cell>
        </row>
        <row r="6513">
          <cell r="A6513">
            <v>102999</v>
          </cell>
          <cell r="B6513" t="str">
            <v>EXECUÇÃO DE CANALETA DE CONCRETO MOLDADO IN LOCO, ESPESSURA DE 0,08 M, GEOMETRIA TRAPEZOIDAL (DIMENSÕES INTERNAS: B=1,4 M; B=0,7 M; H=0,35 M). AF_08/2021</v>
          </cell>
          <cell r="C6513" t="str">
            <v>M</v>
          </cell>
          <cell r="D6513" t="str">
            <v>COEFICIENTE DE REPRESENTATIVIDADE</v>
          </cell>
          <cell r="E6513">
            <v>122.9</v>
          </cell>
        </row>
        <row r="6514">
          <cell r="A6514">
            <v>103000</v>
          </cell>
          <cell r="B6514" t="str">
            <v>EXECUÇÃO DE CANALETA DE CONCRETO MOLDADO IN LOCO, ESPESSURA DE 0,08 M, GEOMETRIA TRAPEZOIDAL (DIMENSÕES INTERNAS: B=1,474 M; B=0,934 M; H=0,27 M). AF_08/2021</v>
          </cell>
          <cell r="C6514" t="str">
            <v>M</v>
          </cell>
          <cell r="D6514" t="str">
            <v>COEFICIENTE DE REPRESENTATIVIDADE</v>
          </cell>
          <cell r="E6514">
            <v>123.42</v>
          </cell>
        </row>
        <row r="6515">
          <cell r="A6515">
            <v>103001</v>
          </cell>
          <cell r="B6515" t="str">
            <v>GRELHA DE FERRO FUNDIDO SIMPLES COM REQUADRO, 150 X 1000 MM, ASSENTADA COM ARGAMASSA 1 : 3 CIMENTO: AREIA - FORNECIMENTO E INSTALAÇÃO. AF_08/2021</v>
          </cell>
          <cell r="C6515" t="str">
            <v>UND</v>
          </cell>
          <cell r="D6515" t="str">
            <v>ATRIBUÍDO SÃO PAULO</v>
          </cell>
          <cell r="E6515">
            <v>237.84</v>
          </cell>
        </row>
        <row r="6516">
          <cell r="A6516">
            <v>103002</v>
          </cell>
          <cell r="B6516" t="str">
            <v>GRELHA DE FERRO FUNDIDO SIMPLES COM REQUADRO, 200 X 1000 MM, ASSENTADA COM ARGAMASSA 1 : 3 CIMENTO: AREIA - FORNECIMENTO E INSTALAÇÃO. AF_08/2021</v>
          </cell>
          <cell r="C6516" t="str">
            <v>UND</v>
          </cell>
          <cell r="D6516" t="str">
            <v>ATRIBUÍDO SÃO PAULO</v>
          </cell>
          <cell r="E6516">
            <v>296.5</v>
          </cell>
        </row>
        <row r="6517">
          <cell r="A6517">
            <v>103003</v>
          </cell>
          <cell r="B6517" t="str">
            <v>GRELHA DE FERRO FUNDIDO SIMPLES COM REQUADRO, 300 X 1000 MM, ASSENTADA COM ARGAMASSA 1 : 3 CIMENTO: AREIA - FORNECIMENTO E INSTALAÇÃO. AF_08/2021</v>
          </cell>
          <cell r="C6517" t="str">
            <v>UND</v>
          </cell>
          <cell r="D6517" t="str">
            <v>ATRIBUÍDO SÃO PAULO</v>
          </cell>
          <cell r="E6517">
            <v>413.86</v>
          </cell>
        </row>
        <row r="6518">
          <cell r="A6518">
            <v>103005</v>
          </cell>
          <cell r="B6518" t="str">
            <v>CAIXA COM GRELHA RETANGULAR DE FERRO FUNDIDO, EM ALVENARIA COM TIJOLOS CERÂMICOS MACIÇOS, DIMENSÕES INTERNAS: 0,15 X 1,00 X 0,3 M. AF_08/2021</v>
          </cell>
          <cell r="C6518" t="str">
            <v>UND</v>
          </cell>
          <cell r="D6518" t="str">
            <v>ATRIBUÍDO SÃO PAULO</v>
          </cell>
          <cell r="E6518">
            <v>585.54</v>
          </cell>
        </row>
        <row r="6519">
          <cell r="A6519">
            <v>103006</v>
          </cell>
          <cell r="B6519" t="str">
            <v>CAIXA COM GRELHA RETANGULAR DE FERRO FUNDIDO, EM ALVENARIA COM TIJOLOS CERÂMICOS MACIÇOS, DIMENSÕES INTERNAS: 0,20 X 1,00 X 0,4 M. AF_08/2021</v>
          </cell>
          <cell r="C6519" t="str">
            <v>UND</v>
          </cell>
          <cell r="D6519" t="str">
            <v>ATRIBUÍDO SÃO PAULO</v>
          </cell>
          <cell r="E6519">
            <v>794.9</v>
          </cell>
        </row>
        <row r="6520">
          <cell r="A6520">
            <v>103007</v>
          </cell>
          <cell r="B6520" t="str">
            <v>CAIXA COM GRELHA RETANGULAR DE FERRO FUNDIDO, EM ALVENARIA COM TIJOLOS CERÂMICOS MACIÇOS, DIMENSÕES INTERNAS: 0,30 X 1,00 X 0,5 M. AF_08/2021</v>
          </cell>
          <cell r="C6520" t="str">
            <v>UND</v>
          </cell>
          <cell r="D6520" t="str">
            <v>ATRIBUÍDO SÃO PAULO</v>
          </cell>
          <cell r="E6520">
            <v>1046.61</v>
          </cell>
        </row>
        <row r="6521">
          <cell r="A6521">
            <v>97933</v>
          </cell>
          <cell r="B6521" t="str">
            <v>CAIXA COM GRELHA SIMPLES RETANGULAR, EM CONCRETO PRÉ-MOLDADO, DIMENSÕES INTERNAS: 0,6X1,0X1,0 M. AF_12/2020</v>
          </cell>
          <cell r="C6521" t="str">
            <v>UND</v>
          </cell>
          <cell r="D6521" t="str">
            <v>COEFICIENTE DE REPRESENTATIVIDADE</v>
          </cell>
          <cell r="E6521">
            <v>850.35</v>
          </cell>
        </row>
        <row r="6522">
          <cell r="A6522">
            <v>97934</v>
          </cell>
          <cell r="B6522" t="str">
            <v>CAIXA COM GRELHA DUPLA RETANGULAR, EM CONCRETO PRÉ-MOLDADO, DIMENSÕES INTERNAS: 0,5X2,2X1,0 M. AF_12/2020</v>
          </cell>
          <cell r="C6522" t="str">
            <v>UND</v>
          </cell>
          <cell r="D6522" t="str">
            <v>ATRIBUÍDO SÃO PAULO</v>
          </cell>
          <cell r="E6522">
            <v>2204.04</v>
          </cell>
        </row>
        <row r="6523">
          <cell r="A6523">
            <v>97935</v>
          </cell>
          <cell r="B6523" t="str">
            <v>CAIXA PARA BOCA DE LOBO SIMPLES RETANGULAR, EM CONCRETO PRÉ-MOLDADO, DIMENSÕES INTERNAS: 0,6X1,0X1,2 M. AF_12/2020</v>
          </cell>
          <cell r="C6523" t="str">
            <v>UND</v>
          </cell>
          <cell r="D6523" t="str">
            <v>COEFICIENTE DE REPRESENTATIVIDADE</v>
          </cell>
          <cell r="E6523">
            <v>753.78</v>
          </cell>
        </row>
        <row r="6524">
          <cell r="A6524">
            <v>97936</v>
          </cell>
          <cell r="B6524" t="str">
            <v>CAIXA PARA BOCA DE LOBO DUPLA RETANGULAR, EM CONCRETO PRÉ-MOLDADO, DIMENSÕES INTERNAS: 0,6X2,2X1,2 M. AF_12/2020</v>
          </cell>
          <cell r="C6524" t="str">
            <v>UND</v>
          </cell>
          <cell r="D6524" t="str">
            <v>ATRIBUÍDO SÃO PAULO</v>
          </cell>
          <cell r="E6524">
            <v>2044.83</v>
          </cell>
        </row>
        <row r="6525">
          <cell r="A6525">
            <v>97947</v>
          </cell>
          <cell r="B6525" t="str">
            <v>CAIXA COM GRELHA SIMPLES RETANGULAR, EM ALVENARIA COM TIJOLOS CERÂMICOS MACIÇOS, DIMENSÕES INTERNAS: 0,5X1X1 M. AF_12/2020</v>
          </cell>
          <cell r="C6525" t="str">
            <v>UND</v>
          </cell>
          <cell r="D6525" t="str">
            <v>COEFICIENTE DE REPRESENTATIVIDADE</v>
          </cell>
          <cell r="E6525">
            <v>1577.49</v>
          </cell>
        </row>
        <row r="6526">
          <cell r="A6526">
            <v>97948</v>
          </cell>
          <cell r="B6526" t="str">
            <v>CAIXA COM GRELHA DUPLA RETANGULAR, EM ALVENARIA COM TIJOLOS CERÂMICOS MACIÇOS, DIMENSÕES INTERNAS: 0,5X2,2X1 M. AF_12/2020</v>
          </cell>
          <cell r="C6526" t="str">
            <v>UND</v>
          </cell>
          <cell r="D6526" t="str">
            <v>COEFICIENTE DE REPRESENTATIVIDADE</v>
          </cell>
          <cell r="E6526">
            <v>2912.51</v>
          </cell>
        </row>
        <row r="6527">
          <cell r="A6527">
            <v>97949</v>
          </cell>
          <cell r="B6527" t="str">
            <v>CAIXA PARA BOCA DE LOBO SIMPLES RETANGULAR, EM ALVENARIA COM TIJOLOS CERÂMICOS MACIÇOS, DIMENSÕES INTERNAS: 0,6X1X1,2 M. AF_12/2020</v>
          </cell>
          <cell r="C6527" t="str">
            <v>UND</v>
          </cell>
          <cell r="D6527" t="str">
            <v>COEFICIENTE DE REPRESENTATIVIDADE</v>
          </cell>
          <cell r="E6527">
            <v>1667.29</v>
          </cell>
        </row>
        <row r="6528">
          <cell r="A6528">
            <v>97950</v>
          </cell>
          <cell r="B6528" t="str">
            <v>CAIXA PARA BOCA DE LOBO DUPLA RETANGULAR, EM ALVENARIA COM TIJOLOS CERÂMICOS MACIÇOS, DIMENSÕES INTERNAS: 0,6X2,2X1,2 M. AF_12/2020</v>
          </cell>
          <cell r="C6528" t="str">
            <v>UND</v>
          </cell>
          <cell r="D6528" t="str">
            <v>COEFICIENTE DE REPRESENTATIVIDADE</v>
          </cell>
          <cell r="E6528">
            <v>2955.55</v>
          </cell>
        </row>
        <row r="6529">
          <cell r="A6529">
            <v>97951</v>
          </cell>
          <cell r="B6529" t="str">
            <v>CAIXA PARA BOCA DE LOBO COMBINADA COM GRELHA RETANGULAR, EM ALVENARIA COM TIJOLOS CERÂMICOS MACIÇOS, DIMENSÕES INTERNAS: 1,3X1X1,2 M. AF_12/2020</v>
          </cell>
          <cell r="C6529" t="str">
            <v>UND</v>
          </cell>
          <cell r="D6529" t="str">
            <v>COEFICIENTE DE REPRESENTATIVIDADE</v>
          </cell>
          <cell r="E6529">
            <v>2604.73</v>
          </cell>
        </row>
        <row r="6530">
          <cell r="A6530">
            <v>97952</v>
          </cell>
          <cell r="B6530" t="str">
            <v>CAIXA PARA BOCA DE LOBO DUPLA COMBINADA COM GRELHA RETANGULAR, EM ALVENARIA COM TIJOLOS CERÂMICOS MACIÇOS, DIMENSÕES INTERNAS: 1,3X2,2X1,2 M. AF_12/2020</v>
          </cell>
          <cell r="C6530" t="str">
            <v>UND</v>
          </cell>
          <cell r="D6530" t="str">
            <v>COEFICIENTE DE REPRESENTATIVIDADE</v>
          </cell>
          <cell r="E6530">
            <v>4525.84</v>
          </cell>
        </row>
        <row r="6531">
          <cell r="A6531">
            <v>97953</v>
          </cell>
          <cell r="B6531" t="str">
            <v>CAIXA COM GRELHA SIMPLES RETANGULAR, EM ALVENARIA COM BLOCOS DE CONCRETO, DIMENSÕES INTERNAS: 0,5X1X1 M. AF_12/2020</v>
          </cell>
          <cell r="C6531" t="str">
            <v>UND</v>
          </cell>
          <cell r="D6531" t="str">
            <v>COEFICIENTE DE REPRESENTATIVIDADE</v>
          </cell>
          <cell r="E6531">
            <v>1229.25</v>
          </cell>
        </row>
        <row r="6532">
          <cell r="A6532">
            <v>97955</v>
          </cell>
          <cell r="B6532" t="str">
            <v>CAIXA COM GRELHA DUPLA RETANGULAR, EM ALVENARIA COM BLOCOS DE CONCRETO, DIMENSÕES INTERNAS: 0,5X2,2X1 M. AF_12/2020</v>
          </cell>
          <cell r="C6532" t="str">
            <v>UND</v>
          </cell>
          <cell r="D6532" t="str">
            <v>COEFICIENTE DE REPRESENTATIVIDADE</v>
          </cell>
          <cell r="E6532">
            <v>2712.02</v>
          </cell>
        </row>
        <row r="6533">
          <cell r="A6533">
            <v>97956</v>
          </cell>
          <cell r="B6533" t="str">
            <v>CAIXA PARA BOCA DE LOBO SIMPLES RETANGULAR, EM ALVENARIA COM BLOCOS DE CONCRETO, DIMENSÕES INTERNAS: 0,6X1X1,2 M. AF_12/2020</v>
          </cell>
          <cell r="C6533" t="str">
            <v>UND</v>
          </cell>
          <cell r="D6533" t="str">
            <v>COEFICIENTE DE REPRESENTATIVIDADE</v>
          </cell>
          <cell r="E6533">
            <v>1432.84</v>
          </cell>
        </row>
        <row r="6534">
          <cell r="A6534">
            <v>97957</v>
          </cell>
          <cell r="B6534" t="str">
            <v>CAIXA PARA BOCA DE LOBO DUPLA RETANGULAR, EM ALVENARIA COM BLOCOS DE CONCRETO, DIMENSÕES INTERNAS: 0,6X2,2X1,2 M. AF_12/2020</v>
          </cell>
          <cell r="C6534" t="str">
            <v>UND</v>
          </cell>
          <cell r="D6534" t="str">
            <v>COEFICIENTE DE REPRESENTATIVIDADE</v>
          </cell>
          <cell r="E6534">
            <v>2570.87</v>
          </cell>
        </row>
        <row r="6535">
          <cell r="A6535">
            <v>97961</v>
          </cell>
          <cell r="B6535" t="str">
            <v>CAIXA PARA BOCA DE LOBO COMBINADA COM GRELHA RETANGULAR, EM ALVENARIA COM BLOCOS DE CONCRETO, DIMENSÕES INTERNAS: 1,3X1X1,2 M. AF_12/2020</v>
          </cell>
          <cell r="C6535" t="str">
            <v>UND</v>
          </cell>
          <cell r="D6535" t="str">
            <v>COEFICIENTE DE REPRESENTATIVIDADE</v>
          </cell>
          <cell r="E6535">
            <v>2237.51</v>
          </cell>
        </row>
        <row r="6536">
          <cell r="A6536">
            <v>97973</v>
          </cell>
          <cell r="B6536" t="str">
            <v>CAIXA PARA BOCA DE LOBO DUPLA COMBINADA COM GRELHA RETANGULAR, EM ALVENARIA COM BLOCOS DE CONCRETO, DIMENSÕES INTERNAS: 1,3X2,2X1,2 M. AF_12/2020</v>
          </cell>
          <cell r="C6536" t="str">
            <v>UND</v>
          </cell>
          <cell r="D6536" t="str">
            <v>COEFICIENTE DE REPRESENTATIVIDADE</v>
          </cell>
          <cell r="E6536">
            <v>4205.18</v>
          </cell>
        </row>
        <row r="6537">
          <cell r="A6537">
            <v>97974</v>
          </cell>
          <cell r="B6537" t="str">
            <v>POÇO DE INSPEÇÃO CIRCULAR PARA ESGOTO, EM CONCRETO PRÉ-MOLDADO, DIÂMETRO INTERNO = 0,60 M, PROFUNDIDADE = 0,90 M, EXCLUINDO TAMPÃO. AF_12/2020_PA</v>
          </cell>
          <cell r="C6537" t="str">
            <v>UND</v>
          </cell>
          <cell r="D6537" t="str">
            <v>COEFICIENTE DE REPRESENTATIVIDADE</v>
          </cell>
          <cell r="E6537">
            <v>442.6</v>
          </cell>
        </row>
        <row r="6538">
          <cell r="A6538">
            <v>97975</v>
          </cell>
          <cell r="B6538" t="str">
            <v>POÇO DE INSPEÇÃO CIRCULAR PARA ESGOTO, EM CONCRETO PRÉ-MOLDADO, DIÂMETRO INTERNO = 0,60 M, PROFUNDIDADE = 1,40 M, EXCLUINDO TAMPÃO. AF_12/2020_PA</v>
          </cell>
          <cell r="C6538" t="str">
            <v>UND</v>
          </cell>
          <cell r="D6538" t="str">
            <v>COEFICIENTE DE REPRESENTATIVIDADE</v>
          </cell>
          <cell r="E6538">
            <v>562.23</v>
          </cell>
        </row>
        <row r="6539">
          <cell r="A6539">
            <v>97976</v>
          </cell>
          <cell r="B6539" t="str">
            <v>POÇO DE INSPEÇÃO CIRCULAR PARA ESGOTO, EM ALVENARIA COM TIJOLOS CERÂMICOS MACIÇOS, DIÂMETRO INTERNO = 0,60 M, PROFUNDIDADE = 0,95 M, EXCLUINDO TAMPÃO. AF_12/2020_PA</v>
          </cell>
          <cell r="C6539" t="str">
            <v>UND</v>
          </cell>
          <cell r="D6539" t="str">
            <v>COEFICIENTE DE REPRESENTATIVIDADE</v>
          </cell>
          <cell r="E6539">
            <v>1121.01</v>
          </cell>
        </row>
        <row r="6540">
          <cell r="A6540">
            <v>97977</v>
          </cell>
          <cell r="B6540" t="str">
            <v>POÇO DE INSPEÇÃO CIRCULAR PARA ESGOTO, EM ALVENARIA COM TIJOLOS CERÂMICOS MACIÇOS, DIÂMETRO INTERNO = 0,60 M, PROFUNDIDADE = 1,45 M, EXCLUINDO TAMPÃO. AF_12/2020_PA</v>
          </cell>
          <cell r="C6540" t="str">
            <v>UND</v>
          </cell>
          <cell r="D6540" t="str">
            <v>COEFICIENTE DE REPRESENTATIVIDADE</v>
          </cell>
          <cell r="E6540">
            <v>1574.15</v>
          </cell>
        </row>
        <row r="6541">
          <cell r="A6541">
            <v>97978</v>
          </cell>
          <cell r="B6541" t="str">
            <v>BASE PARA POÇO DE VISITA CIRCULAR PARA ESGOTO, EM CONCRETO PRÉ-MOLDADO, DIÂMETRO INTERNO = 0,80 M, PROFUNDIDADE = 1,35 M, EXCLUINDO TAMPÃO. AF_12/2020_PA</v>
          </cell>
          <cell r="C6541" t="str">
            <v>UND</v>
          </cell>
          <cell r="D6541" t="str">
            <v>COEFICIENTE DE REPRESENTATIVIDADE</v>
          </cell>
          <cell r="E6541">
            <v>889.33</v>
          </cell>
        </row>
        <row r="6542">
          <cell r="A6542">
            <v>97980</v>
          </cell>
          <cell r="B6542" t="str">
            <v>BASE PARA POÇO DE VISITA CIRCULAR PARA  ESGOTO, EM ALVENARIA COM TIJOLOS CERÂMICOS MACIÇOS, DIÂMETRO INTERNO = 0,80 M, PROFUNDIDADE = 1,40 M, EXCLUINDO TAMPÃO. AF_12/2020_PA</v>
          </cell>
          <cell r="C6542" t="str">
            <v>UND</v>
          </cell>
          <cell r="D6542" t="str">
            <v>ATRIBUÍDO SÃO PAULO</v>
          </cell>
          <cell r="E6542">
            <v>2043.34</v>
          </cell>
        </row>
        <row r="6543">
          <cell r="A6543">
            <v>97981</v>
          </cell>
          <cell r="B6543" t="str">
            <v>ACRÉSCIMO PARA POÇO DE VISITA CIRCULAR PARA ESGOTO, EM ALVENARIA COM TIJOLOS CERÂMICOS MACIÇOS, DIÂMETRO INTERNO = 0,8 M. AF_12/2020</v>
          </cell>
          <cell r="C6543" t="str">
            <v>M</v>
          </cell>
          <cell r="D6543" t="str">
            <v>COEFICIENTE DE REPRESENTATIVIDADE</v>
          </cell>
          <cell r="E6543">
            <v>1119.78</v>
          </cell>
        </row>
        <row r="6544">
          <cell r="A6544">
            <v>97983</v>
          </cell>
          <cell r="B6544" t="str">
            <v>ACRÉSCIMO PARA POÇO DE VISITA CIRCULAR PARA ESGOTO, EM CONCRETO PRÉ-MOLDADO, DIÂMETRO INTERNO = 1 M. AF_12/2020</v>
          </cell>
          <cell r="C6544" t="str">
            <v>M</v>
          </cell>
          <cell r="D6544" t="str">
            <v>COEFICIENTE DE REPRESENTATIVIDADE</v>
          </cell>
          <cell r="E6544">
            <v>421.26</v>
          </cell>
        </row>
        <row r="6545">
          <cell r="A6545">
            <v>97985</v>
          </cell>
          <cell r="B6545" t="str">
            <v>ACRÉSCIMO PARA POÇO DE VISITA CIRCULAR PARA  ESGOTO, EM ALVENARIA COM TIJOLOS CERÂMICOS MACIÇOS, DIÂMETRO INTERNO = 1 M. AF_12/2020</v>
          </cell>
          <cell r="C6545" t="str">
            <v>M</v>
          </cell>
          <cell r="D6545" t="str">
            <v>COEFICIENTE DE REPRESENTATIVIDADE</v>
          </cell>
          <cell r="E6545">
            <v>1344.2</v>
          </cell>
        </row>
        <row r="6546">
          <cell r="A6546">
            <v>97987</v>
          </cell>
          <cell r="B6546" t="str">
            <v>ACRÉSCIMO PARA POÇO DE VISITA CIRCULAR PARA ESGOTO, EM CONCRETO PRÉ-MOLDADO, DIÂMETRO INTERNO = 1,2 M. AF_12/2020</v>
          </cell>
          <cell r="C6546" t="str">
            <v>M</v>
          </cell>
          <cell r="D6546" t="str">
            <v>COEFICIENTE DE REPRESENTATIVIDADE</v>
          </cell>
          <cell r="E6546">
            <v>556.87</v>
          </cell>
        </row>
        <row r="6547">
          <cell r="A6547">
            <v>97988</v>
          </cell>
          <cell r="B6547" t="str">
            <v>BASE PARA POÇO DE VISITA CIRCULAR PARA  ESGOTO, EM ALVENARIA COM TIJOLOS CERÂMICOS MACIÇOS, DIÂMETRO INTERNO = 1,20 M, PROFUNDIDADE = 1,40 M, EXCLUINDO TAMPÃO. AF_12/2020_PA</v>
          </cell>
          <cell r="C6547" t="str">
            <v>UND</v>
          </cell>
          <cell r="D6547" t="str">
            <v>ATRIBUÍDO SÃO PAULO</v>
          </cell>
          <cell r="E6547">
            <v>2985.22</v>
          </cell>
        </row>
        <row r="6548">
          <cell r="A6548">
            <v>97989</v>
          </cell>
          <cell r="B6548" t="str">
            <v>ACRÉSCIMO PARA POÇO DE VISITA CIRCULAR PARA ESGOTO, EM ALVENARIA COM TIJOLOS CERÂMICOS MACIÇOS, DIÂMETRO INTERNO = 1,2 M. AF_12/2020</v>
          </cell>
          <cell r="C6548" t="str">
            <v>M</v>
          </cell>
          <cell r="D6548" t="str">
            <v>COEFICIENTE DE REPRESENTATIVIDADE</v>
          </cell>
          <cell r="E6548">
            <v>1568.56</v>
          </cell>
        </row>
        <row r="6549">
          <cell r="A6549">
            <v>97991</v>
          </cell>
          <cell r="B6549" t="str">
            <v>ACRÉSCIMO PARA POÇO DE VISITA CIRCULAR PARA  ESGOTO, EM CONCRETO PRÉ-MOLDADO, DIÂMETRO INTERNO = 1,5 M. AF_12/2020</v>
          </cell>
          <cell r="C6549" t="str">
            <v>M</v>
          </cell>
          <cell r="D6549" t="str">
            <v>COEFICIENTE DE REPRESENTATIVIDADE</v>
          </cell>
          <cell r="E6549">
            <v>760.98</v>
          </cell>
        </row>
        <row r="6550">
          <cell r="A6550">
            <v>97992</v>
          </cell>
          <cell r="B6550" t="str">
            <v>BASE PARA POÇO DE VISITA CIRCULAR PARA ESGOTO, EM ALVENARIA COM TIJOLOS CERÂMICOS MACIÇOS, DIÂMETRO INTERNO = 1,50 M, PROFUNDIDADE = 1,40 M, EXCLUINDO TAMPÃO. AF_12/2020_PA</v>
          </cell>
          <cell r="C6550" t="str">
            <v>UND</v>
          </cell>
          <cell r="D6550" t="str">
            <v>ATRIBUÍDO SÃO PAULO</v>
          </cell>
          <cell r="E6550">
            <v>3816.84</v>
          </cell>
        </row>
        <row r="6551">
          <cell r="A6551">
            <v>97993</v>
          </cell>
          <cell r="B6551" t="str">
            <v>ACRÉSCIMO PARA POÇO DE VISITA CIRCULAR PARA  ESGOTO, EM ALVENARIA COM TIJOLOS CERÂMICOS MACIÇOS, DIÂMETRO INTERNO = 1,5 M. AF_12/2020</v>
          </cell>
          <cell r="C6551" t="str">
            <v>M</v>
          </cell>
          <cell r="D6551" t="str">
            <v>COEFICIENTE DE REPRESENTATIVIDADE</v>
          </cell>
          <cell r="E6551">
            <v>1905.21</v>
          </cell>
        </row>
        <row r="6552">
          <cell r="A6552">
            <v>97994</v>
          </cell>
          <cell r="B6552" t="str">
            <v>BASE PARA POÇO DE VISITA RETANGULAR PARA  ESGOTO, EM ALVENARIA COM BLOCOS DE CONCRETO, DIMENSÕES INTERNAS = 1X1 M, PROFUNDIDADE = 1,40 M, EXCLUINDO TAMPÃO. AF_12/2020_PA</v>
          </cell>
          <cell r="C6552" t="str">
            <v>UND</v>
          </cell>
          <cell r="D6552" t="str">
            <v>ATRIBUÍDO SÃO PAULO</v>
          </cell>
          <cell r="E6552">
            <v>2617.56</v>
          </cell>
        </row>
        <row r="6553">
          <cell r="A6553">
            <v>97995</v>
          </cell>
          <cell r="B6553" t="str">
            <v>ACRÉSCIMO PARA POÇO DE VISITA RETANGULAR PARA ESGOTO, EM ALVENARIA COM BLOCOS DE CONCRETO, DIMENSÕES INTERNAS = 1X1 M. AF_12/2020</v>
          </cell>
          <cell r="C6553" t="str">
            <v>M</v>
          </cell>
          <cell r="D6553" t="str">
            <v>COEFICIENTE DE REPRESENTATIVIDADE</v>
          </cell>
          <cell r="E6553">
            <v>1274.6</v>
          </cell>
        </row>
        <row r="6554">
          <cell r="A6554">
            <v>97996</v>
          </cell>
          <cell r="B6554" t="str">
            <v>BASE PARA POÇO DE VISITA RETANGULAR PARA ESGOTO, EM ALVENARIA COM BLOCOS DE CONCRETO, DIMENSÕES INTERNAS = 1X1,5 M, PROFUNDIDADE = 1,40 M, EXCLUINDO TAMPÃO. AF_12/2020_PA</v>
          </cell>
          <cell r="C6554" t="str">
            <v>UND</v>
          </cell>
          <cell r="D6554" t="str">
            <v>ATRIBUÍDO SÃO PAULO</v>
          </cell>
          <cell r="E6554">
            <v>3311.17</v>
          </cell>
        </row>
        <row r="6555">
          <cell r="A6555">
            <v>97997</v>
          </cell>
          <cell r="B6555" t="str">
            <v>ACRÉSCIMO PARA POÇO DE VISITA RETANGULAR PARA ESGOTO, EM ALVENARIA COM BLOCOS DE CONCRETO, DIMENSÕES INTERNAS = 1X1,5 M. AF_12/2020</v>
          </cell>
          <cell r="C6555" t="str">
            <v>M</v>
          </cell>
          <cell r="D6555" t="str">
            <v>COEFICIENTE DE REPRESENTATIVIDADE</v>
          </cell>
          <cell r="E6555">
            <v>1522.23</v>
          </cell>
        </row>
        <row r="6556">
          <cell r="A6556">
            <v>97999</v>
          </cell>
          <cell r="B6556" t="str">
            <v>ACRÉSCIMO PARA POÇO DE VISITA RETANGULAR PARA ESGOTO, EM ALVENARIA COM BLOCOS DE CONCRETO, DIMENSÕES INTERNAS = 1X2 M. AF_12/2020</v>
          </cell>
          <cell r="C6556" t="str">
            <v>M</v>
          </cell>
          <cell r="D6556" t="str">
            <v>COEFICIENTE DE REPRESENTATIVIDADE</v>
          </cell>
          <cell r="E6556">
            <v>1769.92</v>
          </cell>
        </row>
        <row r="6557">
          <cell r="A6557">
            <v>98001</v>
          </cell>
          <cell r="B6557" t="str">
            <v>ACRÉSCIMO PARA POÇO DE VISITA RETANGULAR PARA ESGOTO, EM ALVENARIA COM BLOCOS DE CONCRETO, DIMENSÕES INTERNAS = 1X2,5 M. AF_12/2020</v>
          </cell>
          <cell r="C6557" t="str">
            <v>M</v>
          </cell>
          <cell r="D6557" t="str">
            <v>COEFICIENTE DE REPRESENTATIVIDADE</v>
          </cell>
          <cell r="E6557">
            <v>2017.55</v>
          </cell>
        </row>
        <row r="6558">
          <cell r="A6558">
            <v>98002</v>
          </cell>
          <cell r="B6558" t="str">
            <v>BASE PARA POÇO DE VISITA RETANGULAR PARA ESGOTO, EM ALVENARIA COM BLOCOS DE CONCRETO, DIMENSÕES INTERNAS = 1X3 M, PROFUNDIDADE = 1,40 M, EXCLUINDO TAMPÃO. AF_12/2020_PA</v>
          </cell>
          <cell r="C6558" t="str">
            <v>UND</v>
          </cell>
          <cell r="D6558" t="str">
            <v>ATRIBUÍDO SÃO PAULO</v>
          </cell>
          <cell r="E6558">
            <v>5424.88</v>
          </cell>
        </row>
        <row r="6559">
          <cell r="A6559">
            <v>98003</v>
          </cell>
          <cell r="B6559" t="str">
            <v>ACRÉSCIMO PARA POÇO DE VISITA RETANGULAR PARA ESGOTO, EM ALVENARIA COM BLOCOS DE CONCRETO, DIMENSÕES INTERNAS = 1X3 M. AF_12/2020</v>
          </cell>
          <cell r="C6559" t="str">
            <v>M</v>
          </cell>
          <cell r="D6559" t="str">
            <v>COEFICIENTE DE REPRESENTATIVIDADE</v>
          </cell>
          <cell r="E6559">
            <v>2265.28</v>
          </cell>
        </row>
        <row r="6560">
          <cell r="A6560">
            <v>98005</v>
          </cell>
          <cell r="B6560" t="str">
            <v>ACRÉSCIMO PARA POÇO DE VISITA RETANGULAR PARA ESGOTO, EM ALVENARIA COM BLOCOS DE CONCRETO, DIMENSÕES INTERNAS = 1X3,5 M. AF_12/2020</v>
          </cell>
          <cell r="C6560" t="str">
            <v>M</v>
          </cell>
          <cell r="D6560" t="str">
            <v>COEFICIENTE DE REPRESENTATIVIDADE</v>
          </cell>
          <cell r="E6560">
            <v>2512.97</v>
          </cell>
        </row>
        <row r="6561">
          <cell r="A6561">
            <v>98006</v>
          </cell>
          <cell r="B6561" t="str">
            <v>BASE PARA POÇO DE VISITA RETANGULAR PARA ESGOTO, EM ALVENARIA COM BLOCOS DE CONCRETO, DIMENSÕES INTERNAS = 1X4 M, PROFUNDIDADE = 1,40 M, EXCLUINDO TAMPÃO. AF_12/2020_PA</v>
          </cell>
          <cell r="C6561" t="str">
            <v>UND</v>
          </cell>
          <cell r="D6561" t="str">
            <v>ATRIBUÍDO SÃO PAULO</v>
          </cell>
          <cell r="E6561">
            <v>6820.4</v>
          </cell>
        </row>
        <row r="6562">
          <cell r="A6562">
            <v>98007</v>
          </cell>
          <cell r="B6562" t="str">
            <v>ACRÉSCIMO PARA POÇO DE VISITA RETANGULAR PARA ESGOTO, EM ALVENARIA COM BLOCOS DE CONCRETO, DIMENSÕES INTERNAS = 1X4 M. AF_12/2020</v>
          </cell>
          <cell r="C6562" t="str">
            <v>M</v>
          </cell>
          <cell r="D6562" t="str">
            <v>COEFICIENTE DE REPRESENTATIVIDADE</v>
          </cell>
          <cell r="E6562">
            <v>2760.6</v>
          </cell>
        </row>
        <row r="6563">
          <cell r="A6563">
            <v>98008</v>
          </cell>
          <cell r="B6563" t="str">
            <v>BASE PARA POÇO DE VISITA RETANGULAR PARA ESGOTO, EM ALVENARIA COM BLOCOS DE CONCRETO, DIMENSÕES INTERNAS = 1,5X1,5 M, PROFUNDIDADE = 1,45 M, EXCLUINDO TAMPÃO . AF_12/2020_PA</v>
          </cell>
          <cell r="C6563" t="str">
            <v>UND</v>
          </cell>
          <cell r="D6563" t="str">
            <v>ATRIBUÍDO SÃO PAULO</v>
          </cell>
          <cell r="E6563">
            <v>4101.72</v>
          </cell>
        </row>
        <row r="6564">
          <cell r="A6564">
            <v>98009</v>
          </cell>
          <cell r="B6564" t="str">
            <v>ACRÉSCIMO PARA POÇO DE VISITA RETANGULAR PARA ESGOTO, EM ALVENARIA COM BLOCOS DE CONCRETO, DIMENSÕES INTERNAS = 1,5X1,5 M. AF_12/2020</v>
          </cell>
          <cell r="C6564" t="str">
            <v>M</v>
          </cell>
          <cell r="D6564" t="str">
            <v>COEFICIENTE DE REPRESENTATIVIDADE</v>
          </cell>
          <cell r="E6564">
            <v>1769.92</v>
          </cell>
        </row>
        <row r="6565">
          <cell r="A6565">
            <v>98010</v>
          </cell>
          <cell r="B6565" t="str">
            <v>BASE PARA POÇO DE VISITA RETANGULAR PARA ESGOTO, EM ALVENARIA COM BLOCOS DE CONCRETO, DIMENSÕES INTERNAS = 1,5X2 M, PROFUNDIDADE = 1,40 M, EXCLUINDO TAMPÃO. AF_12/2020_PA</v>
          </cell>
          <cell r="C6565" t="str">
            <v>UND</v>
          </cell>
          <cell r="D6565" t="str">
            <v>ATRIBUÍDO SÃO PAULO</v>
          </cell>
          <cell r="E6565">
            <v>5003.95</v>
          </cell>
        </row>
        <row r="6566">
          <cell r="A6566">
            <v>98011</v>
          </cell>
          <cell r="B6566" t="str">
            <v>ACRÉSCIMO PARA POÇO DE VISITA RETANGULAR PARA ESGOTO, EM ALVENARIA COM BLOCOS DE CONCRETO, DIMENSÕES INTERNAS = 1,5X2 M. AF_12/2020</v>
          </cell>
          <cell r="C6566" t="str">
            <v>M</v>
          </cell>
          <cell r="D6566" t="str">
            <v>COEFICIENTE DE REPRESENTATIVIDADE</v>
          </cell>
          <cell r="E6566">
            <v>2017.55</v>
          </cell>
        </row>
        <row r="6567">
          <cell r="A6567">
            <v>98012</v>
          </cell>
          <cell r="B6567" t="str">
            <v>BASE PARA POÇO DE VISITA RETANGULAR PARA ESGOTO, EM ALVENARIA COM BLOCOS DE CONCRETO, DIMENSÕES INTERNAS = 1,5X2,5 M, PROFUNDIDADE = 1,40 M, EXCLUINDO TAMPÃO. AF_12/2020_PA</v>
          </cell>
          <cell r="C6567" t="str">
            <v>UND</v>
          </cell>
          <cell r="D6567" t="str">
            <v>ATRIBUÍDO SÃO PAULO</v>
          </cell>
          <cell r="E6567">
            <v>5880.01</v>
          </cell>
        </row>
        <row r="6568">
          <cell r="A6568">
            <v>98013</v>
          </cell>
          <cell r="B6568" t="str">
            <v>ACRÉSCIMO PARA POÇO DE VISITA RETANGULAR PARA ESGOTO, EM ALVENARIA COM BLOCOS DE CONCRETO, DIMENSÕES INTERNAS = 1,5X2,5 M. AF_12/2020</v>
          </cell>
          <cell r="C6568" t="str">
            <v>M</v>
          </cell>
          <cell r="D6568" t="str">
            <v>COEFICIENTE DE REPRESENTATIVIDADE</v>
          </cell>
          <cell r="E6568">
            <v>2265.28</v>
          </cell>
        </row>
        <row r="6569">
          <cell r="A6569">
            <v>98014</v>
          </cell>
          <cell r="B6569" t="str">
            <v>BASE PARA POÇO DE VISITA RETANGULAR PARA ESGOTO, EM ALVENARIA COM BLOCOS DE CONCRETO, DIMENSÕES INTERNAS = 1,5X3 M, PROFUNDIDADE = 1,40 M, EXCLUINDO TAMPÃO. AF_12/2020_PA</v>
          </cell>
          <cell r="C6569" t="str">
            <v>UND</v>
          </cell>
          <cell r="D6569" t="str">
            <v>ATRIBUÍDO SÃO PAULO</v>
          </cell>
          <cell r="E6569">
            <v>6756.04</v>
          </cell>
        </row>
        <row r="6570">
          <cell r="A6570">
            <v>98015</v>
          </cell>
          <cell r="B6570" t="str">
            <v>ACRÉSCIMO PARA POÇO DE VISITA RETANGULAR PARA ESGOTO, EM ALVENARIA COM BLOCOS DE CONCRETO, DIMENSÕES INTERNAS = 1,5X3 M. AF_12/2020</v>
          </cell>
          <cell r="C6570" t="str">
            <v>M</v>
          </cell>
          <cell r="D6570" t="str">
            <v>COEFICIENTE DE REPRESENTATIVIDADE</v>
          </cell>
          <cell r="E6570">
            <v>2512.97</v>
          </cell>
        </row>
        <row r="6571">
          <cell r="A6571">
            <v>98016</v>
          </cell>
          <cell r="B6571" t="str">
            <v>BASE PARA POÇO DE VISITA RETANGULAR PARA ESGOTO, EM ALVENARIA COM BLOCOS DE CONCRETO, DIMENSÕES INTERNAS = 1,5X3,5 M, PROFUNDIDADE = 1,40 M, EXCLUINDO TAMPÃO. AF_12/2020_PA</v>
          </cell>
          <cell r="C6571" t="str">
            <v>UND</v>
          </cell>
          <cell r="D6571" t="str">
            <v>ATRIBUÍDO SÃO PAULO</v>
          </cell>
          <cell r="E6571">
            <v>7632.19</v>
          </cell>
        </row>
        <row r="6572">
          <cell r="A6572">
            <v>98017</v>
          </cell>
          <cell r="B6572" t="str">
            <v>ACRÉSCIMO PARA POÇO DE VISITA RETANGULAR PARA ESGOTO, EM ALVENARIA COM BLOCOS DE CONCRETO, DIMENSÕES INTERNAS = 1,5X3,5 M. AF_12/2020</v>
          </cell>
          <cell r="C6572" t="str">
            <v>M</v>
          </cell>
          <cell r="D6572" t="str">
            <v>COEFICIENTE DE REPRESENTATIVIDADE</v>
          </cell>
          <cell r="E6572">
            <v>2760.6</v>
          </cell>
        </row>
        <row r="6573">
          <cell r="A6573">
            <v>98018</v>
          </cell>
          <cell r="B6573" t="str">
            <v>BASE PARA POÇO DE VISITA RETANGULAR PARA ESGOTO, EM ALVENARIA COM BLOCOS DE CONCRETO, DIMENSÕES INTERNAS = 1,5X4 M, PROFUNDIDADE = 1,40 M, EXCLUINDO TAMPÃO. AF_12/2020_PA</v>
          </cell>
          <cell r="C6573" t="str">
            <v>UND</v>
          </cell>
          <cell r="D6573" t="str">
            <v>ATRIBUÍDO SÃO PAULO</v>
          </cell>
          <cell r="E6573">
            <v>8508.2</v>
          </cell>
        </row>
        <row r="6574">
          <cell r="A6574">
            <v>98019</v>
          </cell>
          <cell r="B6574" t="str">
            <v>ACRÉSCIMO PARA POÇO DE VISITA RETANGULAR PARA ESGOTO, EM ALVENARIA COM BLOCOS DE CONCRETO, DIMENSÕES INTERNAS = 1,5X4 M. AF_12/2020</v>
          </cell>
          <cell r="C6574" t="str">
            <v>M</v>
          </cell>
          <cell r="D6574" t="str">
            <v>COEFICIENTE DE REPRESENTATIVIDADE</v>
          </cell>
          <cell r="E6574">
            <v>3032.42</v>
          </cell>
        </row>
        <row r="6575">
          <cell r="A6575">
            <v>98020</v>
          </cell>
          <cell r="B6575" t="str">
            <v>BASE PARA POÇO DE VISITA RETANGULAR PARA ESGOTO, EM ALVENARIA COM BLOCOS DE CONCRETO, DIMENSÕES INTERNAS = 2X2 M, PROFUNDIDADE = 1,40 M, EXCLUINDO TAMPÃO. AF_12/2020_PA</v>
          </cell>
          <cell r="C6575" t="str">
            <v>UND</v>
          </cell>
          <cell r="D6575" t="str">
            <v>ATRIBUÍDO SÃO PAULO</v>
          </cell>
          <cell r="E6575">
            <v>6045.98</v>
          </cell>
        </row>
        <row r="6576">
          <cell r="A6576">
            <v>98021</v>
          </cell>
          <cell r="B6576" t="str">
            <v>ACRÉSCIMO PARA POÇO DE VISITA RETANGULAR PARA ESGOTO, EM ALVENARIA COM BLOCOS DE CONCRETO, DIMENSÕES INTERNAS = 2X2 M. AF_12/2020</v>
          </cell>
          <cell r="C6576" t="str">
            <v>M</v>
          </cell>
          <cell r="D6576" t="str">
            <v>COEFICIENTE DE REPRESENTATIVIDADE</v>
          </cell>
          <cell r="E6576">
            <v>2289.46</v>
          </cell>
        </row>
        <row r="6577">
          <cell r="A6577">
            <v>98022</v>
          </cell>
          <cell r="B6577" t="str">
            <v>BASE PARA POÇO DE VISITA RETANGULAR PARA ESGOTO, EM ALVENARIA COM BLOCOS DE CONCRETO, DIMENSÕES INTERNAS = 2X2,5 M, PROFUNDIDADE = 1,40 M, EXCLUINDO TAMPÃO. AF_12/2020_PA</v>
          </cell>
          <cell r="C6577" t="str">
            <v>UND</v>
          </cell>
          <cell r="D6577" t="str">
            <v>ATRIBUÍDO SÃO PAULO</v>
          </cell>
          <cell r="E6577">
            <v>7087.93</v>
          </cell>
        </row>
        <row r="6578">
          <cell r="A6578">
            <v>98023</v>
          </cell>
          <cell r="B6578" t="str">
            <v>ACRÉSCIMO PARA POÇO DE VISITA RETANGULAR PARA ESGOTO, EM ALVENARIA COM BLOCOS DE CONCRETO, DIMENSÕES INTERNAS = 2X2,5 M. AF_12/2020</v>
          </cell>
          <cell r="C6578" t="str">
            <v>M</v>
          </cell>
          <cell r="D6578" t="str">
            <v>COEFICIENTE DE REPRESENTATIVIDADE</v>
          </cell>
          <cell r="E6578">
            <v>2537.07</v>
          </cell>
        </row>
        <row r="6579">
          <cell r="A6579">
            <v>98024</v>
          </cell>
          <cell r="B6579" t="str">
            <v>BASE PARA POÇO DE VISITA RETANGULAR PARA ESGOTO, EM ALVENARIA COM BLOCOS DE CONCRETO, DIMENSÕES INTERNAS = 2X3 M, PROFUNDIDADE = 1,40 M, EXCLUINDO TAMPÃO. AF_12/2020_PA</v>
          </cell>
          <cell r="C6579" t="str">
            <v>UND</v>
          </cell>
          <cell r="D6579" t="str">
            <v>ATRIBUÍDO SÃO PAULO</v>
          </cell>
          <cell r="E6579">
            <v>8187.77</v>
          </cell>
        </row>
        <row r="6580">
          <cell r="A6580">
            <v>98025</v>
          </cell>
          <cell r="B6580" t="str">
            <v>ACRÉSCIMO PARA POÇO DE VISITA RETANGULAR PARA ESGOTO, EM ALVENARIA COM BLOCOS DE CONCRETO, DIMENSÕES INTERNAS = 2X3 M. AF_12/2020</v>
          </cell>
          <cell r="C6580" t="str">
            <v>M</v>
          </cell>
          <cell r="D6580" t="str">
            <v>COEFICIENTE DE REPRESENTATIVIDADE</v>
          </cell>
          <cell r="E6580">
            <v>2784.77</v>
          </cell>
        </row>
        <row r="6581">
          <cell r="A6581">
            <v>98026</v>
          </cell>
          <cell r="B6581" t="str">
            <v>BASE PARA POÇO DE VISITA RETANGULAR PARA ESGOTO, EM ALVENARIA COM BLOCOS DE CONCRETO, DIMENSÕES INTERNAS = 2X3,5 M, PROFUNDIDADE = 1,40 M, EXCLUINDO TAMPÃO. AF_12/2020_PA</v>
          </cell>
          <cell r="C6581" t="str">
            <v>UND</v>
          </cell>
          <cell r="D6581" t="str">
            <v>ATRIBUÍDO SÃO PAULO</v>
          </cell>
          <cell r="E6581">
            <v>9237.02</v>
          </cell>
        </row>
        <row r="6582">
          <cell r="A6582">
            <v>98027</v>
          </cell>
          <cell r="B6582" t="str">
            <v>ACRÉSCIMO PARA POÇO DE VISITA RETANGULAR PARA ESGOTO, EM ALVENARIA COM BLOCOS DE CONCRETO, DIMENSÕES INTERNAS = 2X3,5 M. AF_12/2020</v>
          </cell>
          <cell r="C6582" t="str">
            <v>M</v>
          </cell>
          <cell r="D6582" t="str">
            <v>COEFICIENTE DE REPRESENTATIVIDADE</v>
          </cell>
          <cell r="E6582">
            <v>3032.42</v>
          </cell>
        </row>
        <row r="6583">
          <cell r="A6583">
            <v>98028</v>
          </cell>
          <cell r="B6583" t="str">
            <v>BASE PARA POÇO DE VISITA RETANGULAR PARA ESGOTO, EM ALVENARIA COM BLOCOS DE CONCRETO, DIMENSÕES INTERNAS = 2X4 M, PROFUNDIDADE = 1,40 M, EXCLUINDO TAMPÃO. AF_12/2020_PA</v>
          </cell>
          <cell r="C6583" t="str">
            <v>UND</v>
          </cell>
          <cell r="D6583" t="str">
            <v>ATRIBUÍDO SÃO PAULO</v>
          </cell>
          <cell r="E6583">
            <v>10286.32</v>
          </cell>
        </row>
        <row r="6584">
          <cell r="A6584">
            <v>98029</v>
          </cell>
          <cell r="B6584" t="str">
            <v>ACRÉSCIMO PARA POÇO DE VISITA RETANGULAR PARA ESGOTO, EM ALVENARIA COM BLOCOS DE CONCRETO, DIMENSÕES INTERNAS = 2X4 M. AF_12/2020</v>
          </cell>
          <cell r="C6584" t="str">
            <v>M</v>
          </cell>
          <cell r="D6584" t="str">
            <v>COEFICIENTE DE REPRESENTATIVIDADE</v>
          </cell>
          <cell r="E6584">
            <v>3285.07</v>
          </cell>
        </row>
        <row r="6585">
          <cell r="A6585">
            <v>98030</v>
          </cell>
          <cell r="B6585" t="str">
            <v>BASE PARA POÇO DE VISITA RETANGULAR PARA ESGOTO, EM ALVENARIA COM BLOCOS DE CONCRETO, DIMENSÕES INTERNAS = 2,5X2,5 M, PROFUNDIDADE = 1,40 M, EXCLUINDO TAMPÃO. AF_12/2020_PA</v>
          </cell>
          <cell r="C6585" t="str">
            <v>UND</v>
          </cell>
          <cell r="D6585" t="str">
            <v>ATRIBUÍDO SÃO PAULO</v>
          </cell>
          <cell r="E6585">
            <v>8374.64</v>
          </cell>
        </row>
        <row r="6586">
          <cell r="A6586">
            <v>98031</v>
          </cell>
          <cell r="B6586" t="str">
            <v>ACRÉSCIMO PARA POÇO DE VISITA RETANGULAR PARA ESGOTO, EM ALVENARIA COM BLOCOS DE CONCRETO, DIMENSÕES INTERNAS = 2,5X2,5 M. AF_12/2020</v>
          </cell>
          <cell r="C6586" t="str">
            <v>M</v>
          </cell>
          <cell r="D6586" t="str">
            <v>COEFICIENTE DE REPRESENTATIVIDADE</v>
          </cell>
          <cell r="E6586">
            <v>2789.81</v>
          </cell>
        </row>
        <row r="6587">
          <cell r="A6587">
            <v>98032</v>
          </cell>
          <cell r="B6587" t="str">
            <v>BASE PARA POÇO DE VISITA RETANGULAR PARA ESGOTO, EM ALVENARIA COM BLOCOS DE CONCRETO, DIMENSÕES INTERNAS = 2,5X3 M, PROFUNDIDADE = 1,40 M, EXCLUINDO TAMPÃO. AF_12/2020_PA</v>
          </cell>
          <cell r="C6587" t="str">
            <v>UND</v>
          </cell>
          <cell r="D6587" t="str">
            <v>ATRIBUÍDO SÃO PAULO</v>
          </cell>
          <cell r="E6587">
            <v>9636.62</v>
          </cell>
        </row>
        <row r="6588">
          <cell r="A6588">
            <v>98033</v>
          </cell>
          <cell r="B6588" t="str">
            <v>ACRÉSCIMO PARA POÇO DE VISITA RETANGULAR PARA ESGOTO, EM ALVENARIA COM BLOCOS DE CONCRETO, DIMENSÕES INTERNAS = 2,5X3 M. AF_12/2020</v>
          </cell>
          <cell r="C6588" t="str">
            <v>M</v>
          </cell>
          <cell r="D6588" t="str">
            <v>COEFICIENTE DE REPRESENTATIVIDADE</v>
          </cell>
          <cell r="E6588">
            <v>3037.45</v>
          </cell>
        </row>
        <row r="6589">
          <cell r="A6589">
            <v>98034</v>
          </cell>
          <cell r="B6589" t="str">
            <v>BASE PARA POÇO DE VISITA RETANGULAR PARA ESGOTO, EM ALVENARIA COM BLOCOS DE CONCRETO, DIMENSÕES INTERNAS = 2,5X3,5 M, PROFUNDIDADE = 1,40 M, EXCLUINDO TAMPÃO. AF_12/2020_PA</v>
          </cell>
          <cell r="C6589" t="str">
            <v>UND</v>
          </cell>
          <cell r="D6589" t="str">
            <v>ATRIBUÍDO SÃO PAULO</v>
          </cell>
          <cell r="E6589">
            <v>10898.59</v>
          </cell>
        </row>
        <row r="6590">
          <cell r="A6590">
            <v>98035</v>
          </cell>
          <cell r="B6590" t="str">
            <v>ACRÉSCIMO PARA POÇO DE VISITA RETANGULAR PARA ESGOTO, EM ALVENARIA COM BLOCOS DE CONCRETO, DIMENSÕES INTERNAS = 2,5X3,5 M. AF_12/2020</v>
          </cell>
          <cell r="C6590" t="str">
            <v>M</v>
          </cell>
          <cell r="D6590" t="str">
            <v>COEFICIENTE DE REPRESENTATIVIDADE</v>
          </cell>
          <cell r="E6590">
            <v>3285.07</v>
          </cell>
        </row>
        <row r="6591">
          <cell r="A6591">
            <v>98036</v>
          </cell>
          <cell r="B6591" t="str">
            <v>BASE PARA POÇO DE VISITA RETANGULAR PARA ESGOTO, EM ALVENARIA COM BLOCOS DE CONCRETO, DIMENSÕES INTERNAS = 2,5X4 M, PROFUNDIDADE = 1,40 M, EXCLUINDO TAMPÃO. AF_12/2020_PA</v>
          </cell>
          <cell r="C6591" t="str">
            <v>UND</v>
          </cell>
          <cell r="D6591" t="str">
            <v>ATRIBUÍDO SÃO PAULO</v>
          </cell>
          <cell r="E6591">
            <v>12160.56</v>
          </cell>
        </row>
        <row r="6592">
          <cell r="A6592">
            <v>98037</v>
          </cell>
          <cell r="B6592" t="str">
            <v>ACRÉSCIMO PARA POÇO DE VISITA RETANGULAR PARA ESGOTO, EM ALVENARIA COM BLOCOS DE CONCRETO, DIMENSÕES INTERNAS = 2,5X4 M. AF_12/2020</v>
          </cell>
          <cell r="C6592" t="str">
            <v>M</v>
          </cell>
          <cell r="D6592" t="str">
            <v>COEFICIENTE DE REPRESENTATIVIDADE</v>
          </cell>
          <cell r="E6592">
            <v>3537.72</v>
          </cell>
        </row>
        <row r="6593">
          <cell r="A6593">
            <v>98038</v>
          </cell>
          <cell r="B6593" t="str">
            <v>BASE PARA POÇO DE VISITA RETANGULAR PARA ESGOTO, EM ALVENARIA COM BLOCOS DE CONCRETO, DIMENSÕES INTERNAS = 3X3 M, PROFUNDIDADE = 1,40 M, EXCLUINDO TAMPÃO. AF_12/2020_PA</v>
          </cell>
          <cell r="C6593" t="str">
            <v>UND</v>
          </cell>
          <cell r="D6593" t="str">
            <v>ATRIBUÍDO SÃO PAULO</v>
          </cell>
          <cell r="E6593">
            <v>11125.57</v>
          </cell>
        </row>
        <row r="6594">
          <cell r="A6594">
            <v>98039</v>
          </cell>
          <cell r="B6594" t="str">
            <v>ACRÉSCIMO PARA POÇO DE VISITA RETANGULAR PARA ESGOTO, EM ALVENARIA COM BLOCOS DE CONCRETO, DIMENSÕES INTERNAS = 3X3 M. AF_12/2020</v>
          </cell>
          <cell r="C6594" t="str">
            <v>M</v>
          </cell>
          <cell r="D6594" t="str">
            <v>COEFICIENTE DE REPRESENTATIVIDADE</v>
          </cell>
          <cell r="E6594">
            <v>3290.1</v>
          </cell>
        </row>
        <row r="6595">
          <cell r="A6595">
            <v>98040</v>
          </cell>
          <cell r="B6595" t="str">
            <v>BASE PARA POÇO DE VISITA RETANGULAR PARA ESGOTO, EM ALVENARIA COM BLOCOS DE CONCRETO, DIMENSÕES INTERNAS = 3X3,5 M, PROFUNDIDADE = 1,40 M, EXCLUINDO TAMPÃO. AF_12/2020_PA</v>
          </cell>
          <cell r="C6595" t="str">
            <v>UND</v>
          </cell>
          <cell r="D6595" t="str">
            <v>ATRIBUÍDO SÃO PAULO</v>
          </cell>
          <cell r="E6595">
            <v>12575.57</v>
          </cell>
        </row>
        <row r="6596">
          <cell r="A6596">
            <v>98041</v>
          </cell>
          <cell r="B6596" t="str">
            <v>ACRÉSCIMO PARA POÇO DE VISITA RETANGULAR PARA ESGOTO, EM ALVENARIA COM BLOCOS DE CONCRETO, DIMENSÕES INTERNAS = 3X3,5 M. AF_12/2020</v>
          </cell>
          <cell r="C6596" t="str">
            <v>M</v>
          </cell>
          <cell r="D6596" t="str">
            <v>COEFICIENTE DE REPRESENTATIVIDADE</v>
          </cell>
          <cell r="E6596">
            <v>3537.72</v>
          </cell>
        </row>
        <row r="6597">
          <cell r="A6597">
            <v>98042</v>
          </cell>
          <cell r="B6597" t="str">
            <v>BASE PARA POÇO DE VISITA RETANGULAR PARA ESGOTO, EM ALVENARIA COM BLOCOS DE CONCRETO, DIMENSÕES INTERNAS = 3X4 M, PROFUNDIDADE = 1,40 M, EXCLUINDO TAMPÃO. AF_12/2020_PA</v>
          </cell>
          <cell r="C6597" t="str">
            <v>UND</v>
          </cell>
          <cell r="D6597" t="str">
            <v>ATRIBUÍDO SÃO PAULO</v>
          </cell>
          <cell r="E6597">
            <v>14025.6</v>
          </cell>
        </row>
        <row r="6598">
          <cell r="A6598">
            <v>98043</v>
          </cell>
          <cell r="B6598" t="str">
            <v>ACRÉSCIMO PARA POÇO DE VISITA RETANGULAR PARA ESGOTO, EM ALVENARIA COM BLOCOS DE CONCRETO, DIMENSÕES INTERNAS = 3X4 M. AF_12/2020</v>
          </cell>
          <cell r="C6598" t="str">
            <v>M</v>
          </cell>
          <cell r="D6598" t="str">
            <v>COEFICIENTE DE REPRESENTATIVIDADE</v>
          </cell>
          <cell r="E6598">
            <v>3790.47</v>
          </cell>
        </row>
        <row r="6599">
          <cell r="A6599">
            <v>98044</v>
          </cell>
          <cell r="B6599" t="str">
            <v>BASE PARA POÇO DE VISITA RETANGULAR PARA ESGOTO, EM ALVENARIA COM BLOCOS DE CONCRETO, DIMENSÕES INTERNAS = 3,5X3,5 M, PROFUNDIDADE = 1,40 M, EXCLUINDO TAMPÃO. AF_12/2020_PA</v>
          </cell>
          <cell r="C6599" t="str">
            <v>UND</v>
          </cell>
          <cell r="D6599" t="str">
            <v>ATRIBUÍDO SÃO PAULO</v>
          </cell>
          <cell r="E6599">
            <v>14252.65</v>
          </cell>
        </row>
        <row r="6600">
          <cell r="A6600">
            <v>98045</v>
          </cell>
          <cell r="B6600" t="str">
            <v>ACRÉSCIMO PARA POÇO DE VISITA RETANGULAR PARA ESGOTO, EM ALVENARIA COM BLOCOS DE CONCRETO, DIMENSÕES INTERNAS = 3,5X3,5 M. AF_12/2020</v>
          </cell>
          <cell r="C6600" t="str">
            <v>M</v>
          </cell>
          <cell r="D6600" t="str">
            <v>COEFICIENTE DE REPRESENTATIVIDADE</v>
          </cell>
          <cell r="E6600">
            <v>3790.47</v>
          </cell>
        </row>
        <row r="6601">
          <cell r="A6601">
            <v>98046</v>
          </cell>
          <cell r="B6601" t="str">
            <v>BASE PARA POÇO DE VISITA RETANGULAR PARA ESGOTO, EM ALVENARIA COM BLOCOS DE CONCRETO, DIMENSÕES INTERNAS = 3,5X4 M, PROFUNDIDADE = 1,40 M, EXCLUINDO TAMPÃO. AF_12/2020_PA</v>
          </cell>
          <cell r="C6601" t="str">
            <v>UND</v>
          </cell>
          <cell r="D6601" t="str">
            <v>ATRIBUÍDO SÃO PAULO</v>
          </cell>
          <cell r="E6601">
            <v>15890.58</v>
          </cell>
        </row>
        <row r="6602">
          <cell r="A6602">
            <v>98047</v>
          </cell>
          <cell r="B6602" t="str">
            <v>ACRÉSCIMO PARA POÇO DE VISITA RETANGULAR PARA ESGOTO, EM ALVENARIA COM BLOCOS DE CONCRETO, DIMENSÕES INTERNAS = 3,5X4 M. AF_12/2020</v>
          </cell>
          <cell r="C6602" t="str">
            <v>M</v>
          </cell>
          <cell r="D6602" t="str">
            <v>COEFICIENTE DE REPRESENTATIVIDADE</v>
          </cell>
          <cell r="E6602">
            <v>4043.16</v>
          </cell>
        </row>
        <row r="6603">
          <cell r="A6603">
            <v>98048</v>
          </cell>
          <cell r="B6603" t="str">
            <v>BASE PARA POÇO DE VISITA RETANGULAR PARA ESGOTO, EM ALVENARIA COM BLOCOS DE CONCRETO, DIMENSÕES INTERNAS = 4X4 M, PROFUNDIDADE = 1,45 M, EXCLUINDO TAMPÃO. AF_12/2020_PA</v>
          </cell>
          <cell r="C6603" t="str">
            <v>UND</v>
          </cell>
          <cell r="D6603" t="str">
            <v>ATRIBUÍDO SÃO PAULO</v>
          </cell>
          <cell r="E6603">
            <v>17755.63</v>
          </cell>
        </row>
        <row r="6604">
          <cell r="A6604">
            <v>98049</v>
          </cell>
          <cell r="B6604" t="str">
            <v>ACRÉSCIMO PARA POÇO DE VISITA RETANGULAR PARA ESGOTO, EM ALVENARIA COM BLOCOS DE CONCRETO, DIMENSÕES INTERNAS = 4X4 M. AF_12/2020</v>
          </cell>
          <cell r="C6604" t="str">
            <v>M</v>
          </cell>
          <cell r="D6604" t="str">
            <v>COEFICIENTE DE REPRESENTATIVIDADE</v>
          </cell>
          <cell r="E6604">
            <v>4246.61</v>
          </cell>
        </row>
        <row r="6605">
          <cell r="A6605">
            <v>98050</v>
          </cell>
          <cell r="B6605" t="str">
            <v>CHAMINÉ CIRCULAR PARA POÇO DE VISITA PARA ESGOTO, EM CONCRETO PRÉ-MOLDADO, DIÂMETRO INTERNO = 0,6 M. AF_12/2020</v>
          </cell>
          <cell r="C6605" t="str">
            <v>M</v>
          </cell>
          <cell r="D6605" t="str">
            <v>COEFICIENTE DE REPRESENTATIVIDADE</v>
          </cell>
          <cell r="E6605">
            <v>231.23</v>
          </cell>
        </row>
        <row r="6606">
          <cell r="A6606">
            <v>98051</v>
          </cell>
          <cell r="B6606" t="str">
            <v>CHAMINÉ CIRCULAR PARA POÇO DE VISITA PARA ESGOTO, EM ALVENARIA COM TIJOLOS CERÂMICOS MACIÇOS, DIÂMETRO INTERNO = 0,6 M. AF_12/2020</v>
          </cell>
          <cell r="C6606" t="str">
            <v>M</v>
          </cell>
          <cell r="D6606" t="str">
            <v>COEFICIENTE DE REPRESENTATIVIDADE</v>
          </cell>
          <cell r="E6606">
            <v>906.97</v>
          </cell>
        </row>
        <row r="6607">
          <cell r="A6607">
            <v>98405</v>
          </cell>
          <cell r="B6607" t="str">
            <v>BASE PARA POÇO DE VISITA CIRCULAR PARA  ESGOTO, EM ALVENARIA COM TIJOLOS CERÂMICOS MACIÇOS, DIÂMETRO INTERNO = 1,0 M, PROFUNDIDADE = 1,40 M, EXCLUINDO TAMPÃO. AF_12/2020_PA</v>
          </cell>
          <cell r="C6607" t="str">
            <v>UND</v>
          </cell>
          <cell r="D6607" t="str">
            <v>ATRIBUÍDO SÃO PAULO</v>
          </cell>
          <cell r="E6607">
            <v>2512.68</v>
          </cell>
        </row>
        <row r="6608">
          <cell r="A6608">
            <v>98406</v>
          </cell>
          <cell r="B6608" t="str">
            <v>BASE PARA POÇO DE VISITA RETANGULAR PARA ESGOTO, EM ALVENARIA COM BLOCOS DE CONCRETO, DIMENSÕES INTERNAS = 1X3,5 M, PROFUNDIDADE = 1,40 M, EXCLUINDO TAMPÃO. AF_12/2020_PA</v>
          </cell>
          <cell r="C6608" t="str">
            <v>UND</v>
          </cell>
          <cell r="D6608" t="str">
            <v>ATRIBUÍDO SÃO PAULO</v>
          </cell>
          <cell r="E6608">
            <v>6122.61</v>
          </cell>
        </row>
        <row r="6609">
          <cell r="A6609">
            <v>98407</v>
          </cell>
          <cell r="B6609" t="str">
            <v>BASE PARA POÇO DE VISITA RETANGULAR PARA ESGOTO, EM ALVENARIA COM BLOCOS DE CONCRETO, DIMENSÕES INTERNAS = 1X2 M, PROFUNDIDADE = 1,40 M, EXCLUINDO TAMPÃO. AF_12/2020_PA</v>
          </cell>
          <cell r="C6609" t="str">
            <v>UND</v>
          </cell>
          <cell r="D6609" t="str">
            <v>ATRIBUÍDO SÃO PAULO</v>
          </cell>
          <cell r="E6609">
            <v>4004.73</v>
          </cell>
        </row>
        <row r="6610">
          <cell r="A6610">
            <v>98408</v>
          </cell>
          <cell r="B6610" t="str">
            <v>BASE PARA POÇO DE VISITA RETANGULAR PARA ESGOTO, EM ALVENARIA COM BLOCOS DE CONCRETO, DIMENSÕES INTERNAS = 1X2,5 M, PROFUNDIDADE = 1,40 M, EXCLUINDO TAMPÃO. AF_12/2020_PA</v>
          </cell>
          <cell r="C6610" t="str">
            <v>UND</v>
          </cell>
          <cell r="D6610" t="str">
            <v>ATRIBUÍDO SÃO PAULO</v>
          </cell>
          <cell r="E6610">
            <v>4698.31</v>
          </cell>
        </row>
        <row r="6611">
          <cell r="A6611">
            <v>98409</v>
          </cell>
          <cell r="B6611" t="str">
            <v>ACRÉSCIMO PARA POÇO DE VISITA CIRCULAR PARA ESGOTO, EM CONCRETO PRÉ-MOLDADO, DIÂMETRO INTERNO = 0,8 M. AF_12/2020</v>
          </cell>
          <cell r="C6611" t="str">
            <v>M</v>
          </cell>
          <cell r="D6611" t="str">
            <v>COEFICIENTE DE REPRESENTATIVIDADE</v>
          </cell>
          <cell r="E6611">
            <v>321.11</v>
          </cell>
        </row>
        <row r="6612">
          <cell r="A6612">
            <v>98410</v>
          </cell>
          <cell r="B6612" t="str">
            <v>BASE PARA POÇO DE VISITA CIRCULAR PARA ESGOTO, EM CONCRETO PRÉ-MOLDADO, DIÂMETRO INTERNO = 1,0 M, PROFUNDIDADE = 1,35 M, EXCLUINDO TAMPÃO. AF_12/2020_PA</v>
          </cell>
          <cell r="C6612" t="str">
            <v>UND</v>
          </cell>
          <cell r="D6612" t="str">
            <v>ATRIBUÍDO SÃO PAULO</v>
          </cell>
          <cell r="E6612">
            <v>1137.42</v>
          </cell>
        </row>
        <row r="6613">
          <cell r="A6613">
            <v>99240</v>
          </cell>
          <cell r="B6613" t="str">
            <v>ACRÉSCIMO PARA POÇO DE VISITA CIRCULAR PARA DRENAGEM, EM CONCRETO PRÉ-MOLDADO, DIÂMETRO INTERNO = 1,2 M. AF_12/2020</v>
          </cell>
          <cell r="C6613" t="str">
            <v>M</v>
          </cell>
          <cell r="D6613" t="str">
            <v>COEFICIENTE DE REPRESENTATIVIDADE</v>
          </cell>
          <cell r="E6613">
            <v>553.13</v>
          </cell>
        </row>
        <row r="6614">
          <cell r="A6614">
            <v>99241</v>
          </cell>
          <cell r="B6614" t="str">
            <v>ACRÉSCIMO PARA POÇO DE VISITA RETANGULAR PARA DRENAGEM, EM ALVENARIA COM BLOCOS DE CONCRETO, DIMENSÕES INTERNAS = 1,5X1,5 M. AF_12/2020</v>
          </cell>
          <cell r="C6614" t="str">
            <v>M</v>
          </cell>
          <cell r="D6614" t="str">
            <v>COEFICIENTE DE REPRESENTATIVIDADE</v>
          </cell>
          <cell r="E6614">
            <v>1691.51</v>
          </cell>
        </row>
        <row r="6615">
          <cell r="A6615">
            <v>99242</v>
          </cell>
          <cell r="B6615" t="str">
            <v>BASE PARA POÇO DE VISITA CIRCULAR PARA DRENAGEM, EM ALVENARIA COM TIJOLOS CERÂMICOS MACIÇOS, DIÂMETRO INTERNO = 1,2 M, PROFUNDIDADE = 1,40 M, EXCLUINDO TAMPÃO. AF_12/2020_PA</v>
          </cell>
          <cell r="C6615" t="str">
            <v>UND</v>
          </cell>
          <cell r="D6615" t="str">
            <v>ATRIBUÍDO SÃO PAULO</v>
          </cell>
          <cell r="E6615">
            <v>2878.6</v>
          </cell>
        </row>
        <row r="6616">
          <cell r="A6616">
            <v>99243</v>
          </cell>
          <cell r="B6616" t="str">
            <v>ACRÉSCIMO PARA POÇO DE VISITA CIRCULAR PARA DRENAGEM, EM ALVENARIA COM TIJOLOS CERÂMICOS MACIÇOS, DIÂMETRO INTERNO = 1,2 M. AF_12/2020</v>
          </cell>
          <cell r="C6616" t="str">
            <v>M</v>
          </cell>
          <cell r="D6616" t="str">
            <v>COEFICIENTE DE REPRESENTATIVIDADE</v>
          </cell>
          <cell r="E6616">
            <v>1467.59</v>
          </cell>
        </row>
        <row r="6617">
          <cell r="A6617">
            <v>99244</v>
          </cell>
          <cell r="B6617" t="str">
            <v>BASE PARA POÇO DE VISITA RETANGULAR PARA DRENAGEM, EM ALVENARIA COM BLOCOS DE CONCRETO, DIMENSÕES INTERNAS = 1,5X2 M, PROFUNDIDADE = 1,40 M, EXCLUINDO TAMPÃO. AF_12/2020_PA</v>
          </cell>
          <cell r="C6617" t="str">
            <v>UND</v>
          </cell>
          <cell r="D6617" t="str">
            <v>ATRIBUÍDO SÃO PAULO</v>
          </cell>
          <cell r="E6617">
            <v>4875.85</v>
          </cell>
        </row>
        <row r="6618">
          <cell r="A6618">
            <v>99246</v>
          </cell>
          <cell r="B6618" t="str">
            <v>ACRÉSCIMO PARA POÇO DE VISITA CIRCULAR PARA DRENAGEM, EM CONCRETO PRÉ-MOLDADO, DIÂMETRO INTERNO = 1,5 M. AF_12/2020</v>
          </cell>
          <cell r="C6618" t="str">
            <v>M</v>
          </cell>
          <cell r="D6618" t="str">
            <v>COEFICIENTE DE REPRESENTATIVIDADE</v>
          </cell>
          <cell r="E6618">
            <v>755.87</v>
          </cell>
        </row>
        <row r="6619">
          <cell r="A6619">
            <v>99247</v>
          </cell>
          <cell r="B6619" t="str">
            <v>ACRÉSCIMO PARA POÇO DE VISITA RETANGULAR PARA DRENAGEM, EM ALVENARIA COM BLOCOS DE CONCRETO, DIMENSÕES INTERNAS = 1,5X2 M. AF_12/2020</v>
          </cell>
          <cell r="C6619" t="str">
            <v>M</v>
          </cell>
          <cell r="D6619" t="str">
            <v>COEFICIENTE DE REPRESENTATIVIDADE</v>
          </cell>
          <cell r="E6619">
            <v>1927.62</v>
          </cell>
        </row>
        <row r="6620">
          <cell r="A6620">
            <v>99248</v>
          </cell>
          <cell r="B6620" t="str">
            <v>BASE PARA POÇO DE VISITA CIRCULAR PARA DRENAGEM, EM ALVENARIA COM TIJOLOS CERÂMICOS MACIÇOS, DIÂMETRO INTERNO = 1,50 M, PROFUNDIDADE = 1,40 M, EXCLUINDO TAMPÃO. AF_12/2020_PA</v>
          </cell>
          <cell r="C6620" t="str">
            <v>UND</v>
          </cell>
          <cell r="D6620" t="str">
            <v>ATRIBUÍDO SÃO PAULO</v>
          </cell>
          <cell r="E6620">
            <v>3688.16</v>
          </cell>
        </row>
        <row r="6621">
          <cell r="A6621">
            <v>99249</v>
          </cell>
          <cell r="B6621" t="str">
            <v>ACRÉSCIMO PARA POÇO DE VISITA CIRCULAR PARA DRENAGEM, EM ALVENARIA COM TIJOLOS CERÂMICOS MACIÇOS, DIÂMETRO INTERNO = 1,5 M. AF_12/2020</v>
          </cell>
          <cell r="C6621" t="str">
            <v>M</v>
          </cell>
          <cell r="D6621" t="str">
            <v>COEFICIENTE DE REPRESENTATIVIDADE</v>
          </cell>
          <cell r="E6621">
            <v>1788.52</v>
          </cell>
        </row>
        <row r="6622">
          <cell r="A6622">
            <v>99252</v>
          </cell>
          <cell r="B6622" t="str">
            <v>BASE PARA POÇO DE VISITA RETANGULAR PARA DRENAGEM, EM ALVENARIA COM BLOCOS DE CONCRETO, DIMENSÕES INTERNAS = 1X1 M, PROFUNDIDADE = 1,40 M, EXCLUINDO TAMPÃO. AF_12/2020_PA</v>
          </cell>
          <cell r="C6622" t="str">
            <v>UND</v>
          </cell>
          <cell r="D6622" t="str">
            <v>ATRIBUÍDO SÃO PAULO</v>
          </cell>
          <cell r="E6622">
            <v>2550.79</v>
          </cell>
        </row>
        <row r="6623">
          <cell r="A6623">
            <v>99254</v>
          </cell>
          <cell r="B6623" t="str">
            <v>ACRÉSCIMO PARA POÇO DE VISITA RETANGULAR PARA DRENAGEM, EM ALVENARIA COM BLOCOS DE CONCRETO, DIMENSÕES INTERNAS = 1X1 M. AF_12/2020</v>
          </cell>
          <cell r="C6623" t="str">
            <v>M</v>
          </cell>
          <cell r="D6623" t="str">
            <v>COEFICIENTE DE REPRESENTATIVIDADE</v>
          </cell>
          <cell r="E6623">
            <v>1219.25</v>
          </cell>
        </row>
        <row r="6624">
          <cell r="A6624">
            <v>99256</v>
          </cell>
          <cell r="B6624" t="str">
            <v>BASE PARA POÇO DE VISITA RETANGULAR PARA DRENAGEM, EM ALVENARIA COM BLOCOS DE CONCRETO, DIMENSÕES INTERNAS = 1,5X2,5 M, PROFUNDIDADE = 1,40 M, EXCLUINDO TAMPÃO. AF_12/2020_PA</v>
          </cell>
          <cell r="C6624" t="str">
            <v>UND</v>
          </cell>
          <cell r="D6624" t="str">
            <v>ATRIBUÍDO SÃO PAULO</v>
          </cell>
          <cell r="E6624">
            <v>5728.81</v>
          </cell>
        </row>
        <row r="6625">
          <cell r="A6625">
            <v>99259</v>
          </cell>
          <cell r="B6625" t="str">
            <v>BASE PARA POÇO DE VISITA RETANGULAR PARA DRENAGEM, EM ALVENARIA COM BLOCOS DE CONCRETO, DIMENSÕES INTERNAS = 1X1,5 M, PROFUNDIDADE = 1,40 M, EXCLUINDO TAMPÃO. AF_12/2020_PA</v>
          </cell>
          <cell r="C6625" t="str">
            <v>UND</v>
          </cell>
          <cell r="D6625" t="str">
            <v>ATRIBUÍDO SÃO PAULO</v>
          </cell>
          <cell r="E6625">
            <v>3225.97</v>
          </cell>
        </row>
        <row r="6626">
          <cell r="A6626">
            <v>99261</v>
          </cell>
          <cell r="B6626" t="str">
            <v>ACRÉSCIMO PARA POÇO DE VISITA RETANGULAR PARA DRENAGEM, EM ALVENARIA COM BLOCOS DE CONCRETO, DIMENSÕES INTERNAS = 1X1,5 M. AF_12/2020</v>
          </cell>
          <cell r="C6626" t="str">
            <v>M</v>
          </cell>
          <cell r="D6626" t="str">
            <v>COEFICIENTE DE REPRESENTATIVIDADE</v>
          </cell>
          <cell r="E6626">
            <v>1455.35</v>
          </cell>
        </row>
        <row r="6627">
          <cell r="A6627">
            <v>99263</v>
          </cell>
          <cell r="B6627" t="str">
            <v>ACRÉSCIMO PARA POÇO DE VISITA RETANGULAR PARA DRENAGEM, EM ALVENARIA COM BLOCOS DE CONCRETO, DIMENSÕES INTERNAS = 1,5X2,5 M. AF_12/2020</v>
          </cell>
          <cell r="C6627" t="str">
            <v>M</v>
          </cell>
          <cell r="D6627" t="str">
            <v>COEFICIENTE DE REPRESENTATIVIDADE</v>
          </cell>
          <cell r="E6627">
            <v>2163.81</v>
          </cell>
        </row>
        <row r="6628">
          <cell r="A6628">
            <v>99265</v>
          </cell>
          <cell r="B6628" t="str">
            <v>BASE PARA POÇO DE VISITA RETANGULAR PARA DRENAGEM, EM ALVENARIA COM BLOCOS DE CONCRETO, DIMENSÕES INTERNAS = 1X2 M, PROFUNDIDADE = 1,40 M, EXCLUINDO TAMPÃO. AF_12/2020_PA</v>
          </cell>
          <cell r="C6628" t="str">
            <v>UND</v>
          </cell>
          <cell r="D6628" t="str">
            <v>ATRIBUÍDO SÃO PAULO</v>
          </cell>
          <cell r="E6628">
            <v>3901.11</v>
          </cell>
        </row>
        <row r="6629">
          <cell r="A6629">
            <v>99266</v>
          </cell>
          <cell r="B6629" t="str">
            <v>ACRÉSCIMO PARA POÇO DE VISITA RETANGULAR PARA DRENAGEM, EM ALVENARIA COM BLOCOS DE CONCRETO, DIMENSÕES INTERNAS = 1X2 M. AF_12/2020</v>
          </cell>
          <cell r="C6629" t="str">
            <v>M</v>
          </cell>
          <cell r="D6629" t="str">
            <v>COEFICIENTE DE REPRESENTATIVIDADE</v>
          </cell>
          <cell r="E6629">
            <v>1691.51</v>
          </cell>
        </row>
        <row r="6630">
          <cell r="A6630">
            <v>99267</v>
          </cell>
          <cell r="B6630" t="str">
            <v>BASE PARA POÇO DE VISITA RETANGULAR PARA DRENAGEM, EM ALVENARIA COM BLOCOS DE CONCRETO, DIMENSÕES INTERNAS = 1X2,5 M, PROFUNDIDADE = 1,40 M, EXCLUINDO TAMPÃO. AF_12/2020_PA</v>
          </cell>
          <cell r="C6630" t="str">
            <v>UND</v>
          </cell>
          <cell r="D6630" t="str">
            <v>ATRIBUÍDO SÃO PAULO</v>
          </cell>
          <cell r="E6630">
            <v>4576.25</v>
          </cell>
        </row>
        <row r="6631">
          <cell r="A6631">
            <v>99268</v>
          </cell>
          <cell r="B6631" t="str">
            <v>POÇO DE INSPEÇÃO CIRCULAR PARA DRENAGEM, EM CONCRETO PRÉ-MOLDADO, DIÂMETRO INTERNO = 0,60 M, PROFUNDIDADE = 0,90 M, EXCLUINDO TAMPÃO. AF_12/2020_PA</v>
          </cell>
          <cell r="C6631" t="str">
            <v>UND</v>
          </cell>
          <cell r="D6631" t="str">
            <v>COEFICIENTE DE REPRESENTATIVIDADE</v>
          </cell>
          <cell r="E6631">
            <v>437.82</v>
          </cell>
        </row>
        <row r="6632">
          <cell r="A6632">
            <v>99269</v>
          </cell>
          <cell r="B6632" t="str">
            <v>ACRÉSCIMO PARA POÇO DE VISITA RETANGULAR PARA DRENAGEM, EM ALVENARIA COM BLOCOS DE CONCRETO, DIMENSÕES INTERNAS = 1X2,5 M. AF_12/2020</v>
          </cell>
          <cell r="C6632" t="str">
            <v>M</v>
          </cell>
          <cell r="D6632" t="str">
            <v>COEFICIENTE DE REPRESENTATIVIDADE</v>
          </cell>
          <cell r="E6632">
            <v>1927.62</v>
          </cell>
        </row>
        <row r="6633">
          <cell r="A6633">
            <v>99270</v>
          </cell>
          <cell r="B6633" t="str">
            <v>POÇO DE INSPEÇÃO CIRCULAR PARA DRENAGEM, EM CONCRETO PRÉ-MOLDADO, DIÂMETRO INTERNO = 0,60 M, PROFUNDIDADE = 1,40 M, EXCLUINDO TAMPÃO. AF_12/2020_PA</v>
          </cell>
          <cell r="C6633" t="str">
            <v>UND</v>
          </cell>
          <cell r="D6633" t="str">
            <v>COEFICIENTE DE REPRESENTATIVIDADE</v>
          </cell>
          <cell r="E6633">
            <v>556.65</v>
          </cell>
        </row>
        <row r="6634">
          <cell r="A6634">
            <v>99271</v>
          </cell>
          <cell r="B6634" t="str">
            <v>BASE PARA POÇO DE VISITA RETANGULAR PARA DRENAGEM, EM ALVENARIA COM BLOCOS DE CONCRETO, DIMENSÕES INTERNAS = 1,5X3 M, PROFUNDIDADE = 1,40 M, EXCLUINDO TAMPÃO. AF_12/2020_PA</v>
          </cell>
          <cell r="C6634" t="str">
            <v>UND</v>
          </cell>
          <cell r="D6634" t="str">
            <v>ATRIBUÍDO SÃO PAULO</v>
          </cell>
          <cell r="E6634">
            <v>6581.73</v>
          </cell>
        </row>
        <row r="6635">
          <cell r="A6635">
            <v>99272</v>
          </cell>
          <cell r="B6635" t="str">
            <v>POÇO DE INSPEÇÃO CIRCULAR PARA DRENAGEM, EM ALVENARIA COM TIJOLOS CERÂMICOS MACIÇOS, DIÂMETRO INTERNO = 0,60 M, PROFUNDIDADE = 0,95 M, EXCLUINDO TAMPÃO. AF_12/2020_PA</v>
          </cell>
          <cell r="C6635" t="str">
            <v>UND</v>
          </cell>
          <cell r="D6635" t="str">
            <v>COEFICIENTE DE REPRESENTATIVIDADE</v>
          </cell>
          <cell r="E6635">
            <v>1073.02</v>
          </cell>
        </row>
        <row r="6636">
          <cell r="A6636">
            <v>99273</v>
          </cell>
          <cell r="B6636" t="str">
            <v>POÇO DE INSPEÇÃO CIRCULAR PARA DRENAGEM, EM ALVENARIA COM TIJOLOS CERÂMICOS MACIÇOS, DIÂMETRO INTERNO = 0,60 M, PROFUNDIDADE = 1,45 M, EXCLUINDO TAMPÃO. AF_12/2020_PA</v>
          </cell>
          <cell r="C6636" t="str">
            <v>UND</v>
          </cell>
          <cell r="D6636" t="str">
            <v>COEFICIENTE DE REPRESENTATIVIDADE</v>
          </cell>
          <cell r="E6636">
            <v>1489.07</v>
          </cell>
        </row>
        <row r="6637">
          <cell r="A6637">
            <v>99274</v>
          </cell>
          <cell r="B6637" t="str">
            <v>BASE PARA POÇO DE VISITA RETANGULAR PARA DRENAGEM, EM ALVENARIA COM BLOCOS DE CONCRETO, DIMENSÕES INTERNAS = 1X3 M, PROFUNDIDADE = 1,40 M, EXCLUINDO TAMPÃO. AF_12/2020_PA</v>
          </cell>
          <cell r="C6637" t="str">
            <v>UND</v>
          </cell>
          <cell r="D6637" t="str">
            <v>ATRIBUÍDO SÃO PAULO</v>
          </cell>
          <cell r="E6637">
            <v>5284.41</v>
          </cell>
        </row>
        <row r="6638">
          <cell r="A6638">
            <v>99275</v>
          </cell>
          <cell r="B6638" t="str">
            <v>BASE PARA POÇO DE VISITA CIRCULAR PARA DRENAGEM, EM CONCRETO PRÉ-MOLDADO, DIÂMETRO INTERNO = 0,80 M, PROFUNDIDADE = 1,35 M, EXCLUINDO TAMPÃO. AF_12/2020_PA</v>
          </cell>
          <cell r="C6638" t="str">
            <v>UND</v>
          </cell>
          <cell r="D6638" t="str">
            <v>COEFICIENTE DE REPRESENTATIVIDADE</v>
          </cell>
          <cell r="E6638">
            <v>879.97</v>
          </cell>
        </row>
        <row r="6639">
          <cell r="A6639">
            <v>99276</v>
          </cell>
          <cell r="B6639" t="str">
            <v>ACRÉSCIMO PARA POÇO DE VISITA RETANGULAR PARA DRENAGEM, EM ALVENARIA COM BLOCOS DE CONCRETO, DIMENSÕES INTERNAS = 1,5X3 M. AF_12/2020</v>
          </cell>
          <cell r="C6639" t="str">
            <v>M</v>
          </cell>
          <cell r="D6639" t="str">
            <v>COEFICIENTE DE REPRESENTATIVIDADE</v>
          </cell>
          <cell r="E6639">
            <v>2399.97</v>
          </cell>
        </row>
        <row r="6640">
          <cell r="A6640">
            <v>99277</v>
          </cell>
          <cell r="B6640" t="str">
            <v>ACRÉSCIMO PARA POÇO DE VISITA RETANGULAR PARA DRENAGEM, EM ALVENARIA COM BLOCOS DE CONCRETO, DIMENSÕES INTERNAS = 1X3 M. AF_12/2020</v>
          </cell>
          <cell r="C6640" t="str">
            <v>M</v>
          </cell>
          <cell r="D6640" t="str">
            <v>COEFICIENTE DE REPRESENTATIVIDADE</v>
          </cell>
          <cell r="E6640">
            <v>2163.81</v>
          </cell>
        </row>
        <row r="6641">
          <cell r="A6641">
            <v>99278</v>
          </cell>
          <cell r="B6641" t="str">
            <v>ACRÉSCIMO PARA POÇO DE VISITA CIRCULAR PARA DRENAGEM, EM CONCRETO PRÉ-MOLDADO, DIÂMETRO INTERNO = 0,8 M. AF_12/2020</v>
          </cell>
          <cell r="C6641" t="str">
            <v>M</v>
          </cell>
          <cell r="D6641" t="str">
            <v>COEFICIENTE DE REPRESENTATIVIDADE</v>
          </cell>
          <cell r="E6641">
            <v>318.84</v>
          </cell>
        </row>
        <row r="6642">
          <cell r="A6642">
            <v>99279</v>
          </cell>
          <cell r="B6642" t="str">
            <v>BASE PARA POÇO DE VISITA RETANGULAR PARA DRENAGEM, EM ALVENARIA COM BLOCOS DE CONCRETO, DIMENSÕES INTERNAS = 1X3,5 M, PROFUNDIDADE = 1,40 M, EXCLUINDO TAMPÃO. AF_12/2020_PA</v>
          </cell>
          <cell r="C6642" t="str">
            <v>UND</v>
          </cell>
          <cell r="D6642" t="str">
            <v>ATRIBUÍDO SÃO PAULO</v>
          </cell>
          <cell r="E6642">
            <v>5963.7</v>
          </cell>
        </row>
        <row r="6643">
          <cell r="A6643">
            <v>99280</v>
          </cell>
          <cell r="B6643" t="str">
            <v>BASE PARA POÇO DE VISITA CIRCULAR PARA DRENAGEM, EM ALVENARIA COM TIJOLOS CERÂMICOS MACIÇOS, DIÂMETRO INTERNO = 0,80 M, PROFUNDIDADE = 1,40 M, EXCLUINDO TAMPÃO. AF_12/2020_PA</v>
          </cell>
          <cell r="C6643" t="str">
            <v>UND</v>
          </cell>
          <cell r="D6643" t="str">
            <v>ATRIBUÍDO SÃO PAULO</v>
          </cell>
          <cell r="E6643">
            <v>1959.25</v>
          </cell>
        </row>
        <row r="6644">
          <cell r="A6644">
            <v>99281</v>
          </cell>
          <cell r="B6644" t="str">
            <v>ACRÉSCIMO PARA POÇO DE VISITA RETANGULAR PARA DRENAGEM, EM ALVENARIA COM BLOCOS DE CONCRETO, DIMENSÕES INTERNAS = 1X3,5 M. AF_12/2020</v>
          </cell>
          <cell r="C6644" t="str">
            <v>M</v>
          </cell>
          <cell r="D6644" t="str">
            <v>COEFICIENTE DE REPRESENTATIVIDADE</v>
          </cell>
          <cell r="E6644">
            <v>2399.97</v>
          </cell>
        </row>
        <row r="6645">
          <cell r="A6645">
            <v>99282</v>
          </cell>
          <cell r="B6645" t="str">
            <v>ACRÉSCIMO PARA POÇO DE VISITA RETANGULAR PARA DRENAGEM, EM ALVENARIA COM BLOCOS DE CONCRETO, DIMENSÕES INTERNAS = 2,5X2,5 M. AF_12/2020</v>
          </cell>
          <cell r="C6645" t="str">
            <v>M</v>
          </cell>
          <cell r="D6645" t="str">
            <v>COEFICIENTE DE REPRESENTATIVIDADE</v>
          </cell>
          <cell r="E6645">
            <v>2661.09</v>
          </cell>
        </row>
        <row r="6646">
          <cell r="A6646">
            <v>99283</v>
          </cell>
          <cell r="B6646" t="str">
            <v>ACRÉSCIMO PARA POÇO DE VISITA CIRCULAR PARA DRENAGEM, EM ALVENARIA COM TIJOLOS CERÂMICOS MACIÇOS, DIÂMETRO INTERNO = 0,8 M. AF_12/2020</v>
          </cell>
          <cell r="C6646" t="str">
            <v>M</v>
          </cell>
          <cell r="D6646" t="str">
            <v>COEFICIENTE DE REPRESENTATIVIDADE</v>
          </cell>
          <cell r="E6646">
            <v>1039.74</v>
          </cell>
        </row>
        <row r="6647">
          <cell r="A6647">
            <v>99284</v>
          </cell>
          <cell r="B6647" t="str">
            <v>BASE PARA POÇO DE VISITA RETANGULAR PARA DRENAGEM, EM ALVENARIA COM BLOCOS DE CONCRETO, DIMENSÕES INTERNAS = 1,5X3,5 M, PROFUNDIDADE = 1,40 M, EXCLUINDO TAMPÃO. AF_12/2020_PA</v>
          </cell>
          <cell r="C6647" t="str">
            <v>UND</v>
          </cell>
          <cell r="D6647" t="str">
            <v>ATRIBUÍDO SÃO PAULO</v>
          </cell>
          <cell r="E6647">
            <v>7434.79</v>
          </cell>
        </row>
        <row r="6648">
          <cell r="A6648">
            <v>99285</v>
          </cell>
          <cell r="B6648" t="str">
            <v>BASE PARA POÇO DE VISITA CIRCULAR PARA DRENAGEM, EM CONCRETO PRÉ-MOLDADO, DIÂMETRO INTERNO = 1,0 M, PROFUNDIDADE = 1,35 M, EXCLUINDO TAMPÃO. AF_05/2018_PA</v>
          </cell>
          <cell r="C6648" t="str">
            <v>UND</v>
          </cell>
          <cell r="D6648" t="str">
            <v>ATRIBUÍDO SÃO PAULO</v>
          </cell>
          <cell r="E6648">
            <v>1215.32</v>
          </cell>
        </row>
        <row r="6649">
          <cell r="A6649">
            <v>99286</v>
          </cell>
          <cell r="B6649" t="str">
            <v>BASE PARA POÇO DE VISITA RETANGULAR PARA DRENAGEM, EM ALVENARIA COM BLOCOS DE CONCRETO, DIMENSÕES INTERNAS = 1X4 M, PROFUNDIDADE = 1,40 M, EXCLUINDO TAMPÃO. AF_12/2020_PA</v>
          </cell>
          <cell r="C6649" t="str">
            <v>UND</v>
          </cell>
          <cell r="D6649" t="str">
            <v>ATRIBUÍDO SÃO PAULO</v>
          </cell>
          <cell r="E6649">
            <v>6643.07</v>
          </cell>
        </row>
        <row r="6650">
          <cell r="A6650">
            <v>99287</v>
          </cell>
          <cell r="B6650" t="str">
            <v>BASE PARA POÇO DE VISITA RETANGULAR PARA DRENAGEM, EM ALVENARIA COM BLOCOS DE CONCRETO, DIMENSÕES INTERNAS = 2,5X3 M, PROFUNDIDADE = 1,40 M, EXCLUINDO TAMPÃO. AF_12/2020_PA</v>
          </cell>
          <cell r="C6650" t="str">
            <v>UND</v>
          </cell>
          <cell r="D6650" t="str">
            <v>ATRIBUÍDO SÃO PAULO</v>
          </cell>
          <cell r="E6650">
            <v>9385.37</v>
          </cell>
        </row>
        <row r="6651">
          <cell r="A6651">
            <v>99288</v>
          </cell>
          <cell r="B6651" t="str">
            <v>ACRÉSCIMO PARA POÇO DE VISITA CIRCULAR PARA DRENAGEM, EM CONCRETO PRÉ-MOLDADO, DIÂMETRO INTERNO = 1 M. AF_12/2020</v>
          </cell>
          <cell r="C6651" t="str">
            <v>M</v>
          </cell>
          <cell r="D6651" t="str">
            <v>COEFICIENTE DE REPRESENTATIVIDADE</v>
          </cell>
          <cell r="E6651">
            <v>418.28</v>
          </cell>
        </row>
        <row r="6652">
          <cell r="A6652">
            <v>99289</v>
          </cell>
          <cell r="B6652" t="str">
            <v>ACRÉSCIMO PARA POÇO DE VISITA RETANGULAR PARA DRENAGEM, EM ALVENARIA COM BLOCOS DE CONCRETO, DIMENSÕES INTERNAS = 1X4 M. AF_12/2020</v>
          </cell>
          <cell r="C6652" t="str">
            <v>M</v>
          </cell>
          <cell r="D6652" t="str">
            <v>COEFICIENTE DE REPRESENTATIVIDADE</v>
          </cell>
          <cell r="E6652">
            <v>2636.08</v>
          </cell>
        </row>
        <row r="6653">
          <cell r="A6653">
            <v>99290</v>
          </cell>
          <cell r="B6653" t="str">
            <v>BASE PARA POÇO DE VISITA RETANGULAR PARA DRENAGEM, EM ALVENARIA COM BLOCOS DE CONCRETO, DIMENSÕES INTERNAS = 1,5X1,5 M, PROFUNDIDADE = 1,40 M, EXCLUINDO TAMPÃO. AF_12/2020_PA</v>
          </cell>
          <cell r="C6653" t="str">
            <v>UND</v>
          </cell>
          <cell r="D6653" t="str">
            <v>ATRIBUÍDO SÃO PAULO</v>
          </cell>
          <cell r="E6653">
            <v>3996.73</v>
          </cell>
        </row>
        <row r="6654">
          <cell r="A6654">
            <v>99291</v>
          </cell>
          <cell r="B6654" t="str">
            <v>ACRÉSCIMO PARA POÇO DE VISITA RETANGULAR PARA DRENAGEM, EM ALVENARIA COM BLOCOS DE CONCRETO, DIMENSÕES INTERNAS = 1,5X3,5 M. AF_12/2020</v>
          </cell>
          <cell r="C6654" t="str">
            <v>M</v>
          </cell>
          <cell r="D6654" t="str">
            <v>COEFICIENTE DE REPRESENTATIVIDADE</v>
          </cell>
          <cell r="E6654">
            <v>2636.08</v>
          </cell>
        </row>
        <row r="6655">
          <cell r="A6655">
            <v>99292</v>
          </cell>
          <cell r="B6655" t="str">
            <v>BASE PARA POÇO DE VISITA CIRCULAR PARA DRENAGEM, EM ALVENARIA COM TIJOLOS CERÂMICOS MACIÇOS, DIÂMETRO INTERNO = 1,0 M, PROFUNDIDADE = 1,40 M, EXCLUINDO TAMPÃO. AF_12/2020_PA</v>
          </cell>
          <cell r="C6655" t="str">
            <v>UND</v>
          </cell>
          <cell r="D6655" t="str">
            <v>ATRIBUÍDO SÃO PAULO</v>
          </cell>
          <cell r="E6655">
            <v>2416.81</v>
          </cell>
        </row>
        <row r="6656">
          <cell r="A6656">
            <v>99293</v>
          </cell>
          <cell r="B6656" t="str">
            <v>ACRÉSCIMO PARA POÇO DE VISITA CIRCULAR PARA DRENAGEM, EM ALVENARIA COM TIJOLOS CERÂMICOS MACIÇOS, DIÂMETRO INTERNO = 1 M. AF_12/2020</v>
          </cell>
          <cell r="C6656" t="str">
            <v>M</v>
          </cell>
          <cell r="D6656" t="str">
            <v>COEFICIENTE DE REPRESENTATIVIDADE</v>
          </cell>
          <cell r="E6656">
            <v>1253.69</v>
          </cell>
        </row>
        <row r="6657">
          <cell r="A6657">
            <v>99294</v>
          </cell>
          <cell r="B6657" t="str">
            <v>BASE PARA POÇO DE VISITA RETANGULAR PARA DRENAGEM, EM ALVENARIA COM BLOCOS DE CONCRETO, DIMENSÕES INTERNAS = 1,5X4 M, PROFUNDIDADE = 1,40 M, EXCLUINDO TAMPÃO. AF_12/2020_PA</v>
          </cell>
          <cell r="C6657" t="str">
            <v>UND</v>
          </cell>
          <cell r="D6657" t="str">
            <v>ATRIBUÍDO SÃO PAULO</v>
          </cell>
          <cell r="E6657">
            <v>8287.7</v>
          </cell>
        </row>
        <row r="6658">
          <cell r="A6658">
            <v>99296</v>
          </cell>
          <cell r="B6658" t="str">
            <v>ACRÉSCIMO PARA POÇO DE VISITA RETANGULAR PARA DRENAGEM, EM ALVENARIA COM BLOCOS DE CONCRETO, DIMENSÕES INTERNAS = 2,5X3 M. AF_12/2020</v>
          </cell>
          <cell r="C6658" t="str">
            <v>M</v>
          </cell>
          <cell r="D6658" t="str">
            <v>COEFICIENTE DE REPRESENTATIVIDADE</v>
          </cell>
          <cell r="E6658">
            <v>2897.2</v>
          </cell>
        </row>
        <row r="6659">
          <cell r="A6659">
            <v>99297</v>
          </cell>
          <cell r="B6659" t="str">
            <v>ACRÉSCIMO PARA POÇO DE VISITA RETANGULAR PARA DRENAGEM, EM ALVENARIA COM BLOCOS DE CONCRETO, DIMENSÕES INTERNAS = 1,5X4 M. AF_12/2020</v>
          </cell>
          <cell r="C6659" t="str">
            <v>M</v>
          </cell>
          <cell r="D6659" t="str">
            <v>COEFICIENTE DE REPRESENTATIVIDADE</v>
          </cell>
          <cell r="E6659">
            <v>2892.89</v>
          </cell>
        </row>
        <row r="6660">
          <cell r="A6660">
            <v>99298</v>
          </cell>
          <cell r="B6660" t="str">
            <v>BASE PARA POÇO DE VISITA RETANGULAR PARA DRENAGEM, EM ALVENARIA COM BLOCOS DE CONCRETO, DIMENSÕES INTERNAS = 2,5X3,5 M, PROFUNDIDADE = 1,40 M, EXCLUINDO TAMPÃO. AF_12/2020_PA</v>
          </cell>
          <cell r="C6660" t="str">
            <v>UND</v>
          </cell>
          <cell r="D6660" t="str">
            <v>ATRIBUÍDO SÃO PAULO</v>
          </cell>
          <cell r="E6660">
            <v>10613.59</v>
          </cell>
        </row>
        <row r="6661">
          <cell r="A6661">
            <v>99299</v>
          </cell>
          <cell r="B6661" t="str">
            <v>ACRÉSCIMO PARA POÇO DE VISITA RETANGULAR PARA DRENAGEM, EM ALVENARIA COM BLOCOS DE CONCRETO, DIMENSÕES INTERNAS = 2,5X3,5 M. AF_12/2020</v>
          </cell>
          <cell r="C6661" t="str">
            <v>M</v>
          </cell>
          <cell r="D6661" t="str">
            <v>COEFICIENTE DE REPRESENTATIVIDADE</v>
          </cell>
          <cell r="E6661">
            <v>3133.28</v>
          </cell>
        </row>
        <row r="6662">
          <cell r="A6662">
            <v>99300</v>
          </cell>
          <cell r="B6662" t="str">
            <v>BASE PARA POÇO DE VISITA RETANGULAR PARA DRENAGEM, EM ALVENARIA COM BLOCOS DE CONCRETO, DIMENSÕES INTERNAS = 2,5X4 M, PROFUNDIDADE = 1,40 M, EXCLUINDO TAMPÃO. AF_12/2020_PA</v>
          </cell>
          <cell r="C6662" t="str">
            <v>UND</v>
          </cell>
          <cell r="D6662" t="str">
            <v>ATRIBUÍDO SÃO PAULO</v>
          </cell>
          <cell r="E6662">
            <v>11841.8</v>
          </cell>
        </row>
        <row r="6663">
          <cell r="A6663">
            <v>99301</v>
          </cell>
          <cell r="B6663" t="str">
            <v>BASE PARA POÇO DE VISITA RETANGULAR PARA DRENAGEM, EM ALVENARIA COM BLOCOS DE CONCRETO, DIMENSÕES INTERNAS = 2X2 M, PROFUNDIDADE = 1,40 M, EXCLUINDO TAMPÃO. AF_12/2020_PA</v>
          </cell>
          <cell r="C6663" t="str">
            <v>UND</v>
          </cell>
          <cell r="D6663" t="str">
            <v>ATRIBUÍDO SÃO PAULO</v>
          </cell>
          <cell r="E6663">
            <v>5889.93</v>
          </cell>
        </row>
        <row r="6664">
          <cell r="A6664">
            <v>99302</v>
          </cell>
          <cell r="B6664" t="str">
            <v>ACRÉSCIMO PARA POÇO DE VISITA RETANGULAR PARA DRENAGEM, EM ALVENARIA COM BLOCOS DE CONCRETO, DIMENSÕES INTERNAS = 2,5X4 M. AF_12/2020</v>
          </cell>
          <cell r="C6664" t="str">
            <v>M</v>
          </cell>
          <cell r="D6664" t="str">
            <v>COEFICIENTE DE REPRESENTATIVIDADE</v>
          </cell>
          <cell r="E6664">
            <v>3373.69</v>
          </cell>
        </row>
        <row r="6665">
          <cell r="A6665">
            <v>99303</v>
          </cell>
          <cell r="B6665" t="str">
            <v>BASE PARA POÇO DE VISITA RETANGULAR PARA DRENAGEM, EM ALVENARIA COM BLOCOS DE CONCRETO, DIMENSÕES INTERNAS = 3X3 M, PROFUNDIDADE = 1,40 M, EXCLUINDO TAMPÃO. AF_12/2020_PA</v>
          </cell>
          <cell r="C6665" t="str">
            <v>UND</v>
          </cell>
          <cell r="D6665" t="str">
            <v>ATRIBUÍDO SÃO PAULO</v>
          </cell>
          <cell r="E6665">
            <v>10834.11</v>
          </cell>
        </row>
        <row r="6666">
          <cell r="A6666">
            <v>99304</v>
          </cell>
          <cell r="B6666" t="str">
            <v>ACRÉSCIMO PARA POÇO DE VISITA RETANGULAR PARA DRENAGEM, EM ALVENARIA COM BLOCOS DE CONCRETO, DIMENSÕES INTERNAS = 3X3 M. AF_12/2020</v>
          </cell>
          <cell r="C6666" t="str">
            <v>M</v>
          </cell>
          <cell r="D6666" t="str">
            <v>COEFICIENTE DE REPRESENTATIVIDADE</v>
          </cell>
          <cell r="E6666">
            <v>3137.59</v>
          </cell>
        </row>
        <row r="6667">
          <cell r="A6667">
            <v>99305</v>
          </cell>
          <cell r="B6667" t="str">
            <v>BASE PARA POÇO DE VISITA RETANGULAR PARA DRENAGEM, EM ALVENARIA COM BLOCOS DE CONCRETO, DIMENSÕES INTERNAS = 3X3,5 M, PROFUNDIDADE = 1,40 M, EXCLUINDO TAMPÃO. AF_12/2020_PA</v>
          </cell>
          <cell r="C6667" t="str">
            <v>UND</v>
          </cell>
          <cell r="D6667" t="str">
            <v>ATRIBUÍDO SÃO PAULO</v>
          </cell>
          <cell r="E6667">
            <v>12245.44</v>
          </cell>
        </row>
        <row r="6668">
          <cell r="A6668">
            <v>99306</v>
          </cell>
          <cell r="B6668" t="str">
            <v>ACRÉSCIMO PARA POÇO DE VISITA RETANGULAR PARA DRENAGEM, EM ALVENARIA COM BLOCOS DE CONCRETO, DIMENSÕES INTERNAS = 3X3,5 M. AF_12/2020</v>
          </cell>
          <cell r="C6668" t="str">
            <v>M</v>
          </cell>
          <cell r="D6668" t="str">
            <v>COEFICIENTE DE REPRESENTATIVIDADE</v>
          </cell>
          <cell r="E6668">
            <v>3373.69</v>
          </cell>
        </row>
        <row r="6669">
          <cell r="A6669">
            <v>99307</v>
          </cell>
          <cell r="B6669" t="str">
            <v>ACRÉSCIMO PARA POÇO DE VISITA RETANGULAR PARA DRENAGEM, EM ALVENARIA COM BLOCOS DE CONCRETO, DIMENSÕES INTERNAS = 2X2 M. AF_12/2020</v>
          </cell>
          <cell r="C6669" t="str">
            <v>M</v>
          </cell>
          <cell r="D6669" t="str">
            <v>COEFICIENTE DE REPRESENTATIVIDADE</v>
          </cell>
          <cell r="E6669">
            <v>2184.52</v>
          </cell>
        </row>
        <row r="6670">
          <cell r="A6670">
            <v>99308</v>
          </cell>
          <cell r="B6670" t="str">
            <v>BASE PARA POÇO DE VISITA RETANGULAR PARA DRENAGEM, EM ALVENARIA COM BLOCOS DE CONCRETO, DIMENSÕES INTERNAS = 3X4 M, PROFUNDIDADE = 1,40 M, EXCLUINDO TAMPÃO. AF_12/2020_PA</v>
          </cell>
          <cell r="C6670" t="str">
            <v>UND</v>
          </cell>
          <cell r="D6670" t="str">
            <v>ATRIBUÍDO SÃO PAULO</v>
          </cell>
          <cell r="E6670">
            <v>13656.79</v>
          </cell>
        </row>
        <row r="6671">
          <cell r="A6671">
            <v>99309</v>
          </cell>
          <cell r="B6671" t="str">
            <v>ACRÉSCIMO PARA POÇO DE VISITA RETANGULAR PARA DRENAGEM, EM ALVENARIA COM BLOCOS DE CONCRETO, DIMENSÕES INTERNAS = 3X4 M. AF_12/2020</v>
          </cell>
          <cell r="C6671" t="str">
            <v>M</v>
          </cell>
          <cell r="D6671" t="str">
            <v>COEFICIENTE DE REPRESENTATIVIDADE</v>
          </cell>
          <cell r="E6671">
            <v>3614.18</v>
          </cell>
        </row>
        <row r="6672">
          <cell r="A6672">
            <v>99310</v>
          </cell>
          <cell r="B6672" t="str">
            <v>BASE PARA POÇO DE VISITA RETANGULAR PARA DRENAGEM, EM ALVENARIA COM BLOCOS DE CONCRETO, DIMENSÕES INTERNAS = 3,5X3,5 M, PROFUNDIDADE = 1,40 M, EXCLUINDO TAMPÃO. AF_12/2020_PA</v>
          </cell>
          <cell r="C6672" t="str">
            <v>UND</v>
          </cell>
          <cell r="D6672" t="str">
            <v>ATRIBUÍDO SÃO PAULO</v>
          </cell>
          <cell r="E6672">
            <v>13877.37</v>
          </cell>
        </row>
        <row r="6673">
          <cell r="A6673">
            <v>99311</v>
          </cell>
          <cell r="B6673" t="str">
            <v>ACRÉSCIMO PARA POÇO DE VISITA RETANGULAR PARA DRENAGEM, EM ALVENARIA COM BLOCOS DE CONCRETO, DIMENSÕES INTERNAS = 3,5X3,5 M. AF_12/2020</v>
          </cell>
          <cell r="C6673" t="str">
            <v>M</v>
          </cell>
          <cell r="D6673" t="str">
            <v>COEFICIENTE DE REPRESENTATIVIDADE</v>
          </cell>
          <cell r="E6673">
            <v>3614.18</v>
          </cell>
        </row>
        <row r="6674">
          <cell r="A6674">
            <v>99312</v>
          </cell>
          <cell r="B6674" t="str">
            <v>BASE PARA POÇO DE VISITA RETANGULAR PARA DRENAGEM, EM ALVENARIA COM BLOCOS DE CONCRETO, DIMENSÕES INTERNAS = 2X2,5 M, PROFUNDIDADE = 1,40 M, EXCLUINDO TAMPÃO. AF_12/2020_PA</v>
          </cell>
          <cell r="C6674" t="str">
            <v>UND</v>
          </cell>
          <cell r="D6674" t="str">
            <v>ATRIBUÍDO SÃO PAULO</v>
          </cell>
          <cell r="E6674">
            <v>6904.68</v>
          </cell>
        </row>
        <row r="6675">
          <cell r="A6675">
            <v>99313</v>
          </cell>
          <cell r="B6675" t="str">
            <v>BASE PARA POÇO DE VISITA RETANGULAR PARA DRENAGEM, EM ALVENARIA COM BLOCOS DE CONCRETO, DIMENSÕES INTERNAS = 3,5X4 M, PROFUNDIDADE = 1,40 M, EXCLUINDO TAMPÃO. AF_12/2020_PA</v>
          </cell>
          <cell r="C6675" t="str">
            <v>UND</v>
          </cell>
          <cell r="D6675" t="str">
            <v>ATRIBUÍDO SÃO PAULO</v>
          </cell>
          <cell r="E6675">
            <v>15471.71</v>
          </cell>
        </row>
        <row r="6676">
          <cell r="A6676">
            <v>99314</v>
          </cell>
          <cell r="B6676" t="str">
            <v>ACRÉSCIMO PARA POÇO DE VISITA RETANGULAR PARA DRENAGEM, EM ALVENARIA COM BLOCOS DE CONCRETO, DIMENSÕES INTERNAS = 3,5X4 M. AF_12/2020</v>
          </cell>
          <cell r="C6676" t="str">
            <v>M</v>
          </cell>
          <cell r="D6676" t="str">
            <v>COEFICIENTE DE REPRESENTATIVIDADE</v>
          </cell>
          <cell r="E6676">
            <v>3854.62</v>
          </cell>
        </row>
        <row r="6677">
          <cell r="A6677">
            <v>99315</v>
          </cell>
          <cell r="B6677" t="str">
            <v>BASE PARA POÇO DE VISITA RETANGULAR PARA DRENAGEM, EM ALVENARIA COM BLOCOS DE CONCRETO, DIMENSÕES INTERNAS = 4X4 M, PROFUNDIDADE = 1,40 M, EXCLUINDO TAMPÃO. AF_12/2020_PA</v>
          </cell>
          <cell r="C6677" t="str">
            <v>UND</v>
          </cell>
          <cell r="D6677" t="str">
            <v>ATRIBUÍDO SÃO PAULO</v>
          </cell>
          <cell r="E6677">
            <v>17286.72</v>
          </cell>
        </row>
        <row r="6678">
          <cell r="A6678">
            <v>99317</v>
          </cell>
          <cell r="B6678" t="str">
            <v>ACRÉSCIMO PARA POÇO DE VISITA RETANGULAR PARA DRENAGEM, EM ALVENARIA COM BLOCOS DE CONCRETO, DIMENSÕES INTERNAS = 2X2,5 M. AF_12/2020</v>
          </cell>
          <cell r="C6678" t="str">
            <v>M</v>
          </cell>
          <cell r="D6678" t="str">
            <v>COEFICIENTE DE REPRESENTATIVIDADE</v>
          </cell>
          <cell r="E6678">
            <v>2420.61</v>
          </cell>
        </row>
        <row r="6679">
          <cell r="A6679">
            <v>99318</v>
          </cell>
          <cell r="B6679" t="str">
            <v>CHAMINÉ CIRCULAR PARA POÇO DE VISITA PARA DRENAGEM, EM CONCRETO PRÉ-MOLDADO, DIÂMETRO INTERNO = 0,6 M. AF_12/2020</v>
          </cell>
          <cell r="C6679" t="str">
            <v>M</v>
          </cell>
          <cell r="D6679" t="str">
            <v>COEFICIENTE DE REPRESENTATIVIDADE</v>
          </cell>
          <cell r="E6679">
            <v>230.21</v>
          </cell>
        </row>
        <row r="6680">
          <cell r="A6680">
            <v>99319</v>
          </cell>
          <cell r="B6680" t="str">
            <v>CHAMINÉ CIRCULAR PARA POÇO DE VISITA PARA DRENAGEM, EM ALVENARIA COM TIJOLOS CERÂMICOS MACIÇOS, DIÂMETRO INTERNO = 0,6 M. AF_12/2020</v>
          </cell>
          <cell r="C6680" t="str">
            <v>M</v>
          </cell>
          <cell r="D6680" t="str">
            <v>COEFICIENTE DE REPRESENTATIVIDADE</v>
          </cell>
          <cell r="E6680">
            <v>840.01</v>
          </cell>
        </row>
        <row r="6681">
          <cell r="A6681">
            <v>99320</v>
          </cell>
          <cell r="B6681" t="str">
            <v>BASE PARA POÇO DE VISITA RETANGULAR PARA DRENAGEM, EM ALVENARIA COM BLOCOS DE CONCRETO, DIMENSÕES INTERNAS = 2X3 M, PROFUNDIDADE = 1,40 M, EXCLUINDO TAMPÃO. AF_12/2020_PA</v>
          </cell>
          <cell r="C6681" t="str">
            <v>UND</v>
          </cell>
          <cell r="D6681" t="str">
            <v>ATRIBUÍDO SÃO PAULO</v>
          </cell>
          <cell r="E6681">
            <v>7977.3</v>
          </cell>
        </row>
        <row r="6682">
          <cell r="A6682">
            <v>99321</v>
          </cell>
          <cell r="B6682" t="str">
            <v>ACRÉSCIMO PARA POÇO DE VISITA RETANGULAR PARA DRENAGEM, EM ALVENARIA COM BLOCOS DE CONCRETO, DIMENSÕES INTERNAS = 2X3 M. AF_12/2020</v>
          </cell>
          <cell r="C6682" t="str">
            <v>M</v>
          </cell>
          <cell r="D6682" t="str">
            <v>COEFICIENTE DE REPRESENTATIVIDADE</v>
          </cell>
          <cell r="E6682">
            <v>2656.77</v>
          </cell>
        </row>
        <row r="6683">
          <cell r="A6683">
            <v>99322</v>
          </cell>
          <cell r="B6683" t="str">
            <v>BASE PARA POÇO DE VISITA RETANGULAR PARA DRENAGEM, EM ALVENARIA COM BLOCOS DE CONCRETO, DIMENSÕES INTERNAS = 2X3,5 M, PROFUNDIDADE = 1,40 M, EXCLUINDO TAMPÃO. AF_12/2020_PA</v>
          </cell>
          <cell r="C6683" t="str">
            <v>UND</v>
          </cell>
          <cell r="D6683" t="str">
            <v>ATRIBUÍDO SÃO PAULO</v>
          </cell>
          <cell r="E6683">
            <v>8999.34</v>
          </cell>
        </row>
        <row r="6684">
          <cell r="A6684">
            <v>99323</v>
          </cell>
          <cell r="B6684" t="str">
            <v>ACRÉSCIMO PARA POÇO DE VISITA RETANGULAR PARA DRENAGEM, EM ALVENARIA COM BLOCOS DE CONCRETO, DIMENSÕES INTERNAS = 2X3,5 M. AF_12/2020</v>
          </cell>
          <cell r="C6684" t="str">
            <v>M</v>
          </cell>
          <cell r="D6684" t="str">
            <v>COEFICIENTE DE REPRESENTATIVIDADE</v>
          </cell>
          <cell r="E6684">
            <v>2892.89</v>
          </cell>
        </row>
        <row r="6685">
          <cell r="A6685">
            <v>99324</v>
          </cell>
          <cell r="B6685" t="str">
            <v>BASE PARA POÇO DE VISITA RETANGULAR PARA DRENAGEM, EM ALVENARIA COM BLOCOS DE CONCRETO, DIMENSÕES INTERNAS = 2X4 M, PROFUNDIDADE = 1,40 M, EXCLUINDO TAMPÃO. AF_12/2020_PA</v>
          </cell>
          <cell r="C6685" t="str">
            <v>UND</v>
          </cell>
          <cell r="D6685" t="str">
            <v>ATRIBUÍDO SÃO PAULO</v>
          </cell>
          <cell r="E6685">
            <v>10021.41</v>
          </cell>
        </row>
        <row r="6686">
          <cell r="A6686">
            <v>99325</v>
          </cell>
          <cell r="B6686" t="str">
            <v>ACRÉSCIMO PARA POÇO DE VISITA RETANGULAR PARA DRENAGEM, EM ALVENARIA COM BLOCOS DE CONCRETO, DIMENSÕES INTERNAS = 2X4 M. AF_12/2020</v>
          </cell>
          <cell r="C6686" t="str">
            <v>M</v>
          </cell>
          <cell r="D6686" t="str">
            <v>COEFICIENTE DE REPRESENTATIVIDADE</v>
          </cell>
          <cell r="E6686">
            <v>3133.28</v>
          </cell>
        </row>
        <row r="6687">
          <cell r="A6687">
            <v>99326</v>
          </cell>
          <cell r="B6687" t="str">
            <v>BASE PARA POÇO DE VISITA RETANGULAR PARA DRENAGEM, EM ALVENARIA COM BLOCOS DE CONCRETO, DIMENSÕES INTERNAS = 2,5X2,5 M, PROFUNDIDADE = 1,40 M, EXCLUINDO TAMPÃO. AF_12/2020_PA</v>
          </cell>
          <cell r="C6687" t="str">
            <v>UND</v>
          </cell>
          <cell r="D6687" t="str">
            <v>ATRIBUÍDO SÃO PAULO</v>
          </cell>
          <cell r="E6687">
            <v>8157.15</v>
          </cell>
        </row>
        <row r="6688">
          <cell r="A6688">
            <v>99327</v>
          </cell>
          <cell r="B6688" t="str">
            <v>ACRÉSCIMO PARA POÇO DE VISITA RETANGULAR PARA DRENAGEM, EM ALVENARIA COM BLOCOS DE CONCRETO, DIMENSÕES INTERNAS = 4X4 M. AF_12/2020</v>
          </cell>
          <cell r="C6688" t="str">
            <v>M</v>
          </cell>
          <cell r="D6688" t="str">
            <v>COEFICIENTE DE REPRESENTATIVIDADE</v>
          </cell>
          <cell r="E6688">
            <v>4052.88</v>
          </cell>
        </row>
        <row r="6689">
          <cell r="A6689">
            <v>101800</v>
          </cell>
          <cell r="B6689" t="str">
            <v>CAIXA COM GRELHA RETANGULAR DE FERRO FUNDIDO, EM ALVENARIA COM TIJOLOS CERÂMICOS MACIÇOS, DIMENSÕES INTERNAS: 0,30 X 1,00 X 1,00. AF_12/2020</v>
          </cell>
          <cell r="C6689" t="str">
            <v>UND</v>
          </cell>
          <cell r="D6689" t="str">
            <v>ATRIBUÍDO SÃO PAULO</v>
          </cell>
          <cell r="E6689">
            <v>1409.44</v>
          </cell>
        </row>
        <row r="6690">
          <cell r="A6690">
            <v>101801</v>
          </cell>
          <cell r="B6690" t="str">
            <v>CAIXA COM GRELHA RETANGULAR DE FERRO FUNDIDO, EM ALVENARIA COM BLOCOS DE CONCRETO, DIMENSÕES INTERNAS: 0,30 X 1,00 X 1,00. AF_12/2020</v>
          </cell>
          <cell r="C6690" t="str">
            <v>UND</v>
          </cell>
          <cell r="D6690" t="str">
            <v>ATRIBUÍDO SÃO PAULO</v>
          </cell>
          <cell r="E6690">
            <v>1052.54</v>
          </cell>
        </row>
        <row r="6691">
          <cell r="A6691">
            <v>101806</v>
          </cell>
          <cell r="B6691" t="str">
            <v>CAIXA ENTERRADA DISTRIBUIDORA DE VAZÃO (SUMIDOUROS MÚLTIPLOS), RETANGULAR, EM ALVENARIA COM TIJOLOS MACIÇOS, DIMENSÕES INTERNAS: 0,60 X 0,60 X H=0,50 M. AF_12/2020</v>
          </cell>
          <cell r="C6691" t="str">
            <v>UND</v>
          </cell>
          <cell r="D6691" t="str">
            <v>COEFICIENTE DE REPRESENTATIVIDADE</v>
          </cell>
          <cell r="E6691">
            <v>516.24</v>
          </cell>
        </row>
        <row r="6692">
          <cell r="A6692">
            <v>101807</v>
          </cell>
          <cell r="B6692" t="str">
            <v>CAIXA ENTERRADA DISTRIBUIDORA DE VAZÃO (SUMIDOUROS MÚLTIPLOS), RETANGULAR, EM ALVENARIA COM BLOCOS DE CONCRETO, DIMENSÕES INTERNAS: 0,60 X 0,60 X H=0,50 M. AF_12/2020</v>
          </cell>
          <cell r="C6692" t="str">
            <v>UND</v>
          </cell>
          <cell r="D6692" t="str">
            <v>COEFICIENTE DE REPRESENTATIVIDADE</v>
          </cell>
          <cell r="E6692">
            <v>485.2</v>
          </cell>
        </row>
        <row r="6693">
          <cell r="A6693">
            <v>101808</v>
          </cell>
          <cell r="B6693" t="str">
            <v>CAIXA ENTERRADA DISTRIBUIDORA DE VAZÃO (SUMIDOUROS MÚLTIPLOS), RETANGULAR, EM CONCRETO PRÉ-MOLDADO, DIMENSÕES INTERNAS: 0,60 X 0,60 X H=0,50 M. AF_12/2020</v>
          </cell>
          <cell r="C6693" t="str">
            <v>UND</v>
          </cell>
          <cell r="D6693" t="str">
            <v>COEFICIENTE DE REPRESENTATIVIDADE</v>
          </cell>
          <cell r="E6693">
            <v>441.17</v>
          </cell>
        </row>
        <row r="6694">
          <cell r="A6694">
            <v>101809</v>
          </cell>
          <cell r="B6694" t="str">
            <v>BASE PARA POCO DE VISITA RETANGULAR PARA ESGOTO E DRENAGEM, EM CONCRETO ESTRUTURAL, DIMENSÕES INTERNAS DE 90X150 M, PROFUNDIDADE DE 1,25 M, EXCLUINDO TAMPÃO. AF_12/2020_PA</v>
          </cell>
          <cell r="C6694" t="str">
            <v>UND</v>
          </cell>
          <cell r="D6694" t="str">
            <v>ATRIBUÍDO SÃO PAULO</v>
          </cell>
          <cell r="E6694">
            <v>3037.72</v>
          </cell>
        </row>
        <row r="6695">
          <cell r="A6695">
            <v>102139</v>
          </cell>
          <cell r="B6695" t="str">
            <v>BASE PARA POÇO DE VISITA CIRCULAR PARA  ESGOTO, EM CONCRETO PRÉ-MOLDADO, DIÂMETRO INTERNO = 1,20 M, PROFUNDIDADE = 1,60 M, EXCLUINDO TAMPÃO. AF_12/2020_PA</v>
          </cell>
          <cell r="C6695" t="str">
            <v>UND</v>
          </cell>
          <cell r="D6695" t="str">
            <v>ATRIBUÍDO SÃO PAULO</v>
          </cell>
          <cell r="E6695">
            <v>1553.14</v>
          </cell>
        </row>
        <row r="6696">
          <cell r="A6696">
            <v>102141</v>
          </cell>
          <cell r="B6696" t="str">
            <v>BASE PARA POÇO DE VISITA CIRCULAR PARA  ESGOTO, EM CONCRETO PRÉ-MOLDADO, DIÂMETRO INTERNO = 1,50 M, PROFUNDIDADE = 1,35 M, EXCLUINDO TAMPÃO. AF_12/2020_PA</v>
          </cell>
          <cell r="C6696" t="str">
            <v>UND</v>
          </cell>
          <cell r="D6696" t="str">
            <v>ATRIBUÍDO SÃO PAULO</v>
          </cell>
          <cell r="E6696">
            <v>2373.81</v>
          </cell>
        </row>
        <row r="6697">
          <cell r="A6697">
            <v>102142</v>
          </cell>
          <cell r="B6697" t="str">
            <v>BASE PARA POÇO DE VISITA CIRCULAR PARA DRENAGEM, EM CONCRETO PRÉ-MOLDADO, DIÂMETRO INTERNO = 1,50 M, PROFUNDIDADE = 1,35 M, EXCLUINDO TAMPÃO. AF_12/2020_PA</v>
          </cell>
          <cell r="C6697" t="str">
            <v>UND</v>
          </cell>
          <cell r="D6697" t="str">
            <v>ATRIBUÍDO SÃO PAULO</v>
          </cell>
          <cell r="E6697">
            <v>2331.51</v>
          </cell>
        </row>
        <row r="6698">
          <cell r="A6698">
            <v>102457</v>
          </cell>
          <cell r="B6698" t="str">
            <v>BASE PARA POÇO DE VISITA CIRCULAR PARA DRENAGEM, EM CONCRETO PRÉ-MOLDADO, DIÂMETRO INTERNO = 1,20 M, PROFUNDIDADE = 1,60 M, EXCLUINDO TAMPÃO. AF_05/2021_PA</v>
          </cell>
          <cell r="C6698" t="str">
            <v>UND</v>
          </cell>
          <cell r="D6698" t="str">
            <v>ATRIBUÍDO SÃO PAULO</v>
          </cell>
          <cell r="E6698">
            <v>1500.35</v>
          </cell>
        </row>
        <row r="6699">
          <cell r="A6699">
            <v>94263</v>
          </cell>
          <cell r="B6699" t="str">
            <v>GUIA (MEIO-FIO) CONCRETO, MOLDADA  IN LOCO  EM TRECHO RETO COM EXTRUSORA, 13 CM BASE X 22 CM ALTURA. AF_06/2016</v>
          </cell>
          <cell r="C6699" t="str">
            <v>M</v>
          </cell>
          <cell r="D6699" t="str">
            <v>ATRIBUÍDO SÃO PAULO</v>
          </cell>
          <cell r="E6699">
            <v>33.43</v>
          </cell>
        </row>
        <row r="6700">
          <cell r="A6700">
            <v>94264</v>
          </cell>
          <cell r="B6700" t="str">
            <v>GUIA (MEIO-FIO) CONCRETO, MOLDADA  IN LOCO  EM TRECHO CURVO COM EXTRUSORA, 13 CM BASE X 22 CM ALTURA. AF_06/2016</v>
          </cell>
          <cell r="C6700" t="str">
            <v>M</v>
          </cell>
          <cell r="D6700" t="str">
            <v>ATRIBUÍDO SÃO PAULO</v>
          </cell>
          <cell r="E6700">
            <v>37.11</v>
          </cell>
        </row>
        <row r="6701">
          <cell r="A6701">
            <v>94265</v>
          </cell>
          <cell r="B6701" t="str">
            <v>GUIA (MEIO-FIO) CONCRETO, MOLDADA  IN LOCO  EM TRECHO RETO COM EXTRUSORA, 15 CM BASE X 30 CM ALTURA. AF_06/2016</v>
          </cell>
          <cell r="C6701" t="str">
            <v>M</v>
          </cell>
          <cell r="D6701" t="str">
            <v>ATRIBUÍDO SÃO PAULO</v>
          </cell>
          <cell r="E6701">
            <v>43.68</v>
          </cell>
        </row>
        <row r="6702">
          <cell r="A6702">
            <v>94266</v>
          </cell>
          <cell r="B6702" t="str">
            <v>GUIA (MEIO-FIO) CONCRETO, MOLDADA  IN LOCO  EM TRECHO CURVO COM EXTRUSORA, 15 CM BASE X 30 CM ALTURA. AF_06/2016</v>
          </cell>
          <cell r="C6702" t="str">
            <v>M</v>
          </cell>
          <cell r="D6702" t="str">
            <v>ATRIBUÍDO SÃO PAULO</v>
          </cell>
          <cell r="E6702">
            <v>47.89</v>
          </cell>
        </row>
        <row r="6703">
          <cell r="A6703">
            <v>94267</v>
          </cell>
          <cell r="B6703" t="str">
            <v>GUIA (MEIO-FIO) E SARJETA CONJUGADOS DE CONCRETO, MOLDADA  IN LOCO  EM TRECHO RETO COM EXTRUSORA, 45 CM BASE (15 CM BASE DA GUIA + 30 CM BASE DA SARJETA) X 22 CM ALTURA. AF_06/2016</v>
          </cell>
          <cell r="C6703" t="str">
            <v>M</v>
          </cell>
          <cell r="D6703" t="str">
            <v>ATRIBUÍDO SÃO PAULO</v>
          </cell>
          <cell r="E6703">
            <v>52.15</v>
          </cell>
        </row>
        <row r="6704">
          <cell r="A6704">
            <v>94268</v>
          </cell>
          <cell r="B6704" t="str">
            <v>GUIA (MEIO-FIO) E SARJETA CONJUGADOS DE CONCRETO, MOLDADA  IN LOCO  EM TRECHO CURVO COM EXTRUSORA, 45 CM BASE (15 CM BASE DA GUIA + 30 CM BASE DA SARJETA) X 22 CM ALTURA. AF_06/2016</v>
          </cell>
          <cell r="C6704" t="str">
            <v>M</v>
          </cell>
          <cell r="D6704" t="str">
            <v>ATRIBUÍDO SÃO PAULO</v>
          </cell>
          <cell r="E6704">
            <v>56.78</v>
          </cell>
        </row>
        <row r="6705">
          <cell r="A6705">
            <v>94269</v>
          </cell>
          <cell r="B6705" t="str">
            <v>GUIA (MEIO-FIO) E SARJETA CONJUGADOS DE CONCRETO, MOLDADA  IN LOCO  EM TRECHO RETO COM EXTRUSORA, 60 CM BASE (15 CM BASE DA GUIA + 45 CM BASE DA SARJETA) X 26 CM ALTURA. AF_06/2016</v>
          </cell>
          <cell r="C6705" t="str">
            <v>M</v>
          </cell>
          <cell r="D6705" t="str">
            <v>ATRIBUÍDO SÃO PAULO</v>
          </cell>
          <cell r="E6705">
            <v>74.29</v>
          </cell>
        </row>
        <row r="6706">
          <cell r="A6706">
            <v>94270</v>
          </cell>
          <cell r="B6706" t="str">
            <v>GUIA (MEIO-FIO) E SARJETA CONJUGADOS DE CONCRETO, MOLDADA IN LOCO  EM TRECHO CURVO COM EXTRUSORA, 60 CM BASE (15 CM BASE DA GUIA + 45 CM BASE DA SARJETA) X 26 CM ALTURA. AF_06/2016</v>
          </cell>
          <cell r="C6706" t="str">
            <v>M</v>
          </cell>
          <cell r="D6706" t="str">
            <v>ATRIBUÍDO SÃO PAULO</v>
          </cell>
          <cell r="E6706">
            <v>80.74</v>
          </cell>
        </row>
        <row r="6707">
          <cell r="A6707">
            <v>94271</v>
          </cell>
          <cell r="B6707" t="str">
            <v>GUIA (MEIO-FIO) E SARJETA CONJUGADOS DE CONCRETO, MOLDADA  IN LOCO  EM TRECHO RETO COM EXTRUSORA, 65 CM BASE (15 CM BASE DA GUIA + 50 CM BASE DA SARJETA) X 30 CM ALTURA. AF_06/2016</v>
          </cell>
          <cell r="C6707" t="str">
            <v>M</v>
          </cell>
          <cell r="D6707" t="str">
            <v>ATRIBUÍDO SÃO PAULO</v>
          </cell>
          <cell r="E6707">
            <v>90.42</v>
          </cell>
        </row>
        <row r="6708">
          <cell r="A6708">
            <v>94272</v>
          </cell>
          <cell r="B6708" t="str">
            <v>GUIA (MEIO-FIO) E SARJETA CONJUGADOS DE CONCRETO, MOLDADA  IN LOCO  EM TRECHO CURVO COM EXTRUSORA, 65 CM BASE (15 CM BASE DA GUIA + 50 CM BASE DA SARJETA) X 26 CM ALTURA. AF_06/2016</v>
          </cell>
          <cell r="C6708" t="str">
            <v>M</v>
          </cell>
          <cell r="D6708" t="str">
            <v>ATRIBUÍDO SÃO PAULO</v>
          </cell>
          <cell r="E6708">
            <v>99.02</v>
          </cell>
        </row>
        <row r="6709">
          <cell r="A6709">
            <v>94273</v>
          </cell>
          <cell r="B6709" t="str">
            <v>ASSENTAMENTO DE GUIA (MEIO-FIO) EM TRECHO RETO, CONFECCIONADA EM CONCRETO PRÉ-FABRICADO, DIMENSÕES 100X15X13X30 CM (COMPRIMENTO X BASE INFERIOR X BASE SUPERIOR X ALTURA), PARA VIAS URBANAS (USO VIÁRIO). AF_06/2016</v>
          </cell>
          <cell r="C6709" t="str">
            <v>M</v>
          </cell>
          <cell r="D6709" t="str">
            <v>COEFICIENTE DE REPRESENTATIVIDADE</v>
          </cell>
          <cell r="E6709">
            <v>59.55</v>
          </cell>
        </row>
        <row r="6710">
          <cell r="A6710">
            <v>94274</v>
          </cell>
          <cell r="B6710" t="str">
            <v>ASSENTAMENTO DE GUIA (MEIO-FIO) EM TRECHO CURVO, CONFECCIONADA EM CONCRETO PRÉ-FABRICADO, DIMENSÕES 100X15X13X30 CM (COMPRIMENTO X BASE INFERIOR X BASE SUPERIOR X ALTURA), PARA VIAS URBANAS (USO VIÁRIO). AF_06/2016</v>
          </cell>
          <cell r="C6710" t="str">
            <v>M</v>
          </cell>
          <cell r="D6710" t="str">
            <v>COEFICIENTE DE REPRESENTATIVIDADE</v>
          </cell>
          <cell r="E6710">
            <v>63.8</v>
          </cell>
        </row>
        <row r="6711">
          <cell r="A6711">
            <v>94275</v>
          </cell>
          <cell r="B6711" t="str">
            <v>ASSENTAMENTO DE GUIA (MEIO-FIO) EM TRECHO RETO, CONFECCIONADA EM CONCRETO PRÉ-FABRICADO, DIMENSÕES 100X15X13X20 CM (COMPRIMENTO X BASE INFERIOR X BASE SUPERIOR X ALTURA), PARA URBANIZAÇÃO INTERNA DE EMPREENDIMENTOS. AF_06/2016</v>
          </cell>
          <cell r="C6711" t="str">
            <v>M</v>
          </cell>
          <cell r="D6711" t="str">
            <v>COEFICIENTE DE REPRESENTATIVIDADE</v>
          </cell>
          <cell r="E6711">
            <v>53.62</v>
          </cell>
        </row>
        <row r="6712">
          <cell r="A6712">
            <v>94276</v>
          </cell>
          <cell r="B6712" t="str">
            <v>ASSENTAMENTO DE GUIA (MEIO-FIO) EM TRECHO CURVO, CONFECCIONADA EM CONCRETO PRÉ-FABRICADO, DIMENSÕES 100X15X13X20 CM (COMPRIMENTO X BASE INFERIOR X BASE SUPERIOR X ALTURA), PARA URBANIZAÇÃO INTERNA DE EMPREENDIMENTOS. AF_06/2016</v>
          </cell>
          <cell r="C6712" t="str">
            <v>M</v>
          </cell>
          <cell r="D6712" t="str">
            <v>COEFICIENTE DE REPRESENTATIVIDADE</v>
          </cell>
          <cell r="E6712">
            <v>57.87</v>
          </cell>
        </row>
        <row r="6713">
          <cell r="A6713">
            <v>94277</v>
          </cell>
          <cell r="B6713" t="str">
            <v>ASSENTAMENTO DE GUIA (MEIO-FIO) EM TRECHO RETO, CONFECCIONADA EM CONCRETO PRÉ-FABRICADO, DIMENSÕES 80X08X08X25 CM (COMPRIMENTO X BASE INFERIOR X BASE SUPERIOR X ALTURA), PARA URBANIZAÇÃO INTERNA DE EMPREENDIMENTOS. AF_06/2016</v>
          </cell>
          <cell r="C6713" t="str">
            <v>M</v>
          </cell>
          <cell r="D6713" t="str">
            <v>COEFICIENTE DE REPRESENTATIVIDADE</v>
          </cell>
          <cell r="E6713">
            <v>47.23</v>
          </cell>
        </row>
        <row r="6714">
          <cell r="A6714">
            <v>94278</v>
          </cell>
          <cell r="B6714" t="str">
            <v>ASSENTAMENTO DE GUIA (MEIO-FIO) EM TRECHO CURVO, CONFECCIONADA EM CONCRETO PRÉ-FABRICADO, DIMENSÕES 80X08X08X25 CM (COMPRIMENTO X BASE INFERIOR X BASE SUPERIOR X ALTURA), PARA URBANIZAÇÃO INTERNA DE EMPREENDIMENTOS. AF_06/2016</v>
          </cell>
          <cell r="C6714" t="str">
            <v>M</v>
          </cell>
          <cell r="D6714" t="str">
            <v>COEFICIENTE DE REPRESENTATIVIDADE</v>
          </cell>
          <cell r="E6714">
            <v>51.48</v>
          </cell>
        </row>
        <row r="6715">
          <cell r="A6715">
            <v>94279</v>
          </cell>
          <cell r="B6715" t="str">
            <v>ASSENTAMENTO DE GUIA (MEIO-FIO) EM TRECHO RETO, CONFECCIONADA EM CONCRETO PRÉ-FABRICADO, DIMENSÕES 39X6,5X6,5X19 CM (COMPRIMENTO X BASE INFERIOR X BASE SUPERIOR X ALTURA), PARA DELIMITAÇÃO DE JARDINS, PRAÇAS OU PASSEIOS. AF_05/2016</v>
          </cell>
          <cell r="C6715" t="str">
            <v>M</v>
          </cell>
          <cell r="D6715" t="str">
            <v>COEFICIENTE DE REPRESENTATIVIDADE</v>
          </cell>
          <cell r="E6715">
            <v>55.24</v>
          </cell>
        </row>
        <row r="6716">
          <cell r="A6716">
            <v>94280</v>
          </cell>
          <cell r="B6716" t="str">
            <v>ASSENTAMENTO DE GUIA (MEIO-FIO) EM TRECHO CURVO, CONFECCIONADA EM CONCRETO PRÉ-FABRICADO, DIMENSÕES 39X6,5X6,5X19 CM (COMPRIMENTO X BASE INFERIOR X BASE SUPERIOR X ALTURA), PARA DELIMITAÇÃO DE JARDINS, PRAÇAS OU PASSEIOS. AF_05/2016</v>
          </cell>
          <cell r="C6716" t="str">
            <v>M</v>
          </cell>
          <cell r="D6716" t="str">
            <v>COEFICIENTE DE REPRESENTATIVIDADE</v>
          </cell>
          <cell r="E6716">
            <v>59.49</v>
          </cell>
        </row>
        <row r="6717">
          <cell r="A6717">
            <v>94281</v>
          </cell>
          <cell r="B6717" t="str">
            <v>EXECUÇÃO DE SARJETA DE CONCRETO USINADO, MOLDADA  IN LOCO  EM TRECHO RETO, 30 CM BASE X 15 CM ALTURA. AF_06/2016</v>
          </cell>
          <cell r="C6717" t="str">
            <v>M</v>
          </cell>
          <cell r="D6717" t="str">
            <v>COEFICIENTE DE REPRESENTATIVIDADE</v>
          </cell>
          <cell r="E6717">
            <v>55.02</v>
          </cell>
        </row>
        <row r="6718">
          <cell r="A6718">
            <v>94282</v>
          </cell>
          <cell r="B6718" t="str">
            <v>EXECUÇÃO DE SARJETA DE CONCRETO USINADO, MOLDADA  IN LOCO  EM TRECHO CURVO, 30 CM BASE X 15 CM ALTURA. AF_06/2016</v>
          </cell>
          <cell r="C6718" t="str">
            <v>M</v>
          </cell>
          <cell r="D6718" t="str">
            <v>COEFICIENTE DE REPRESENTATIVIDADE</v>
          </cell>
          <cell r="E6718">
            <v>67.97</v>
          </cell>
        </row>
        <row r="6719">
          <cell r="A6719">
            <v>94283</v>
          </cell>
          <cell r="B6719" t="str">
            <v>EXECUÇÃO DE SARJETA DE CONCRETO USINADO, MOLDADA  IN LOCO  EM TRECHO RETO, 45 CM BASE X 15 CM ALTURA. AF_06/2016</v>
          </cell>
          <cell r="C6719" t="str">
            <v>M</v>
          </cell>
          <cell r="D6719" t="str">
            <v>COEFICIENTE DE REPRESENTATIVIDADE</v>
          </cell>
          <cell r="E6719">
            <v>70.42</v>
          </cell>
        </row>
        <row r="6720">
          <cell r="A6720">
            <v>94284</v>
          </cell>
          <cell r="B6720" t="str">
            <v>EXECUÇÃO DE SARJETA DE CONCRETO USINADO, MOLDADA  IN LOCO  EM TRECHO CURVO, 45 CM BASE X 15 CM ALTURA. AF_06/2016</v>
          </cell>
          <cell r="C6720" t="str">
            <v>M</v>
          </cell>
          <cell r="D6720" t="str">
            <v>COEFICIENTE DE REPRESENTATIVIDADE</v>
          </cell>
          <cell r="E6720">
            <v>83.37</v>
          </cell>
        </row>
        <row r="6721">
          <cell r="A6721">
            <v>94285</v>
          </cell>
          <cell r="B6721" t="str">
            <v>EXECUÇÃO DE SARJETA DE CONCRETO USINADO, MOLDADA  IN LOCO  EM TRECHO RETO, 60 CM BASE X 15 CM ALTURA. AF_06/2016</v>
          </cell>
          <cell r="C6721" t="str">
            <v>M</v>
          </cell>
          <cell r="D6721" t="str">
            <v>COEFICIENTE DE REPRESENTATIVIDADE</v>
          </cell>
          <cell r="E6721">
            <v>85.2</v>
          </cell>
        </row>
        <row r="6722">
          <cell r="A6722">
            <v>94286</v>
          </cell>
          <cell r="B6722" t="str">
            <v>EXECUÇÃO DE SARJETA DE CONCRETO USINADO, MOLDADA  IN LOCO  EM TRECHO CURVO, 60 CM BASE X 15 CM ALTURA. AF_06/2016</v>
          </cell>
          <cell r="C6722" t="str">
            <v>M</v>
          </cell>
          <cell r="D6722" t="str">
            <v>COEFICIENTE DE REPRESENTATIVIDADE</v>
          </cell>
          <cell r="E6722">
            <v>98.15</v>
          </cell>
        </row>
        <row r="6723">
          <cell r="A6723">
            <v>94287</v>
          </cell>
          <cell r="B6723" t="str">
            <v>EXECUÇÃO DE SARJETA DE CONCRETO USINADO, MOLDADA  IN LOCO  EM TRECHO RETO, 30 CM BASE X 10 CM ALTURA. AF_06/2016</v>
          </cell>
          <cell r="C6723" t="str">
            <v>M</v>
          </cell>
          <cell r="D6723" t="str">
            <v>COEFICIENTE DE REPRESENTATIVIDADE</v>
          </cell>
          <cell r="E6723">
            <v>43.03</v>
          </cell>
        </row>
        <row r="6724">
          <cell r="A6724">
            <v>94288</v>
          </cell>
          <cell r="B6724" t="str">
            <v>EXECUÇÃO DE SARJETA DE CONCRETO USINADO, MOLDADA  IN LOCO  EM TRECHO CURVO, 30 CM BASE X 10 CM ALTURA. AF_06/2016</v>
          </cell>
          <cell r="C6724" t="str">
            <v>M</v>
          </cell>
          <cell r="D6724" t="str">
            <v>COEFICIENTE DE REPRESENTATIVIDADE</v>
          </cell>
          <cell r="E6724">
            <v>54.35</v>
          </cell>
        </row>
        <row r="6725">
          <cell r="A6725">
            <v>94289</v>
          </cell>
          <cell r="B6725" t="str">
            <v>EXECUÇÃO DE SARJETA DE CONCRETO USINADO, MOLDADA  IN LOCO  EM TRECHO RETO, 45 CM BASE X 10 CM ALTURA. AF_06/2016</v>
          </cell>
          <cell r="C6725" t="str">
            <v>M</v>
          </cell>
          <cell r="D6725" t="str">
            <v>COEFICIENTE DE REPRESENTATIVIDADE</v>
          </cell>
          <cell r="E6725">
            <v>54.14</v>
          </cell>
        </row>
        <row r="6726">
          <cell r="A6726">
            <v>94290</v>
          </cell>
          <cell r="B6726" t="str">
            <v>EXECUÇÃO DE SARJETA DE CONCRETO USINADO, MOLDADA  IN LOCO  EM TRECHO CURVO, 45 CM BASE X 10 CM ALTURA. AF_06/2016</v>
          </cell>
          <cell r="C6726" t="str">
            <v>M</v>
          </cell>
          <cell r="D6726" t="str">
            <v>COEFICIENTE DE REPRESENTATIVIDADE</v>
          </cell>
          <cell r="E6726">
            <v>65.46</v>
          </cell>
        </row>
        <row r="6727">
          <cell r="A6727">
            <v>94291</v>
          </cell>
          <cell r="B6727" t="str">
            <v>EXECUÇÃO DE SARJETA DE CONCRETO USINADO, MOLDADA  IN LOCO  EM TRECHO RETO, 60 CM BASE X 10 CM ALTURA. AF_06/2016</v>
          </cell>
          <cell r="C6727" t="str">
            <v>M</v>
          </cell>
          <cell r="D6727" t="str">
            <v>COEFICIENTE DE REPRESENTATIVIDADE</v>
          </cell>
          <cell r="E6727">
            <v>64.67</v>
          </cell>
        </row>
        <row r="6728">
          <cell r="A6728">
            <v>94292</v>
          </cell>
          <cell r="B6728" t="str">
            <v>EXECUÇÃO DE SARJETA DE CONCRETO USINADO, MOLDADA  IN LOCO  EM TRECHO CURVO, 60 CM BASE X 10 CM ALTURA. AF_06/2016</v>
          </cell>
          <cell r="C6728" t="str">
            <v>M</v>
          </cell>
          <cell r="D6728" t="str">
            <v>COEFICIENTE DE REPRESENTATIVIDADE</v>
          </cell>
          <cell r="E6728">
            <v>76.01</v>
          </cell>
        </row>
        <row r="6729">
          <cell r="A6729">
            <v>94293</v>
          </cell>
          <cell r="B6729" t="str">
            <v>EXECUÇÃO DE SARJETÃO DE CONCRETO USINADO, MOLDADA  IN LOCO  EM TRECHO RETO, 100 CM BASE X 20 CM ALTURA. AF_06/2016</v>
          </cell>
          <cell r="C6729" t="str">
            <v>M</v>
          </cell>
          <cell r="D6729" t="str">
            <v>COEFICIENTE DE REPRESENTATIVIDADE</v>
          </cell>
          <cell r="E6729">
            <v>169.11</v>
          </cell>
        </row>
        <row r="6730">
          <cell r="A6730">
            <v>94294</v>
          </cell>
          <cell r="B6730" t="str">
            <v>EXECUÇÃO DE ESCORAS DE CONCRETO PARA CONTENÇÃO DE GUIAS PRÉ-FABRICADAS. AF_06/2016</v>
          </cell>
          <cell r="C6730" t="str">
            <v>M</v>
          </cell>
          <cell r="D6730" t="str">
            <v>COEFICIENTE DE REPRESENTATIVIDADE</v>
          </cell>
          <cell r="E6730">
            <v>9.37</v>
          </cell>
        </row>
        <row r="6731">
          <cell r="A6731">
            <v>104491</v>
          </cell>
          <cell r="B6731" t="str">
            <v>ADUELA/ GALERIA FECHADA PRE-MOLDADA DE CONCRETO ARMADO, SECAO QUADRANGULAR INTERNA DE 1,50 X 1,50 M (L X A), MISULA DE 20 X 20 CM, C = 1,00 M, ESPESSURA MIN = 15 CM, TB-45 E FCK DO CONCRETO = 30 MPA   FORNECIMENTO E ASSENTAMENTO. AF_01/2023</v>
          </cell>
          <cell r="C6731" t="str">
            <v>M</v>
          </cell>
          <cell r="D6731" t="str">
            <v>COEFICIENTE DE REPRESENTATIVIDADE</v>
          </cell>
          <cell r="E6731">
            <v>3035.96</v>
          </cell>
        </row>
        <row r="6732">
          <cell r="A6732">
            <v>104492</v>
          </cell>
          <cell r="B6732" t="str">
            <v>ADUELA/ GALERIA FECHADA PRE-MOLDADA DE CONCRETO ARMADO, SECAO QUADRANGULAR INTERNA DE 2,00 X 2,00 M (L X A), MISULA DE 20 X 20 CM, C = 1,00 M, ESPESSURA MIN = 15 CM, TB-45 E FCK DO CONCRETO = 30 MPA   FORNECIMENTO E ASSENTAMENTO. AF_01/2023</v>
          </cell>
          <cell r="C6732" t="str">
            <v>M</v>
          </cell>
          <cell r="D6732" t="str">
            <v>COEFICIENTE DE REPRESENTATIVIDADE</v>
          </cell>
          <cell r="E6732">
            <v>3793.05</v>
          </cell>
        </row>
        <row r="6733">
          <cell r="A6733">
            <v>104494</v>
          </cell>
          <cell r="B6733" t="str">
            <v>ADUELA/ GALERIA FECHADA PRE-MOLDADA DE CONCRETO ARMADO, SECAO QUADRANGULAR INTERNA DE 2,50 X 2,50 M (L X A), MISULA DE 20 X 20 CM, C = 1,00 M, ESPESSURA MIN = 15 CM, TB-45 E FCK DO CONCRETO = 30 MPA   FORNECIMENTO E ASSENTAMENTO. AF_01/2023</v>
          </cell>
          <cell r="C6733" t="str">
            <v>M</v>
          </cell>
          <cell r="D6733" t="str">
            <v>COEFICIENTE DE REPRESENTATIVIDADE</v>
          </cell>
          <cell r="E6733">
            <v>5117.15</v>
          </cell>
        </row>
        <row r="6734">
          <cell r="A6734">
            <v>104497</v>
          </cell>
          <cell r="B6734" t="str">
            <v>ADUELA/ GALERIA FECHADA PRE-MOLDADA DE CONCRETO ARMADO, SECAO QUADRANGULAR INTERNA DE 3,00 X 3,00 M (L X A), MISULA DE 20 X 20 CM, C = 1,00 M, ESPESSURA MIN = 20 CM, TB-45 E FCK DO CONCRETO = 30 MPA   FORNECIMENTO E ASSENTAMENTO. AF_01/2023</v>
          </cell>
          <cell r="C6734" t="str">
            <v>M</v>
          </cell>
          <cell r="D6734" t="str">
            <v>ATRIBUÍDO SÃO PAULO</v>
          </cell>
          <cell r="E6734">
            <v>6158.88</v>
          </cell>
        </row>
        <row r="6735">
          <cell r="A6735">
            <v>104515</v>
          </cell>
          <cell r="B6735" t="str">
            <v>APLICAÇÃO DE MANTA GEOTÊXTIL NAS JUNTAS RÍGIDAS DE ADUELAS PRÉ-MOLDADAS DE CONCRETO ARMADO. AF_01/2023</v>
          </cell>
          <cell r="C6735" t="str">
            <v>M2</v>
          </cell>
          <cell r="D6735" t="str">
            <v>COEFICIENTE DE REPRESENTATIVIDADE</v>
          </cell>
          <cell r="E6735">
            <v>27.13</v>
          </cell>
        </row>
        <row r="6736">
          <cell r="A6736">
            <v>102727</v>
          </cell>
          <cell r="B6736" t="str">
            <v>FABRICAÇÃO, MONTAGEM E DESMONTAGEM DE FÔRMA PARA BOCA PARA BUEIRO, EM CHAPA DE MADEIRA COMPENSADA RESINADA, E = 17 MM, 2 UTILIZAÇÕES. AF_07/2021</v>
          </cell>
          <cell r="C6736" t="str">
            <v>M2</v>
          </cell>
          <cell r="D6736" t="str">
            <v>COEFICIENTE DE REPRESENTATIVIDADE</v>
          </cell>
          <cell r="E6736">
            <v>98.41</v>
          </cell>
        </row>
        <row r="6737">
          <cell r="A6737">
            <v>102728</v>
          </cell>
          <cell r="B6737" t="str">
            <v>ARMAÇÃO DE MURO ALA E MURO TESTA UTILIZANDO AÇO CA-50 DE 6,3 MM - MONTAGEM. AF_07/2021</v>
          </cell>
          <cell r="C6737" t="str">
            <v>KG</v>
          </cell>
          <cell r="D6737" t="str">
            <v>COEFICIENTE DE REPRESENTATIVIDADE</v>
          </cell>
          <cell r="E6737">
            <v>16.41</v>
          </cell>
        </row>
        <row r="6738">
          <cell r="A6738">
            <v>102729</v>
          </cell>
          <cell r="B6738" t="str">
            <v>ARMAÇÃO DE MURO ALA E MURO TESTA UTILIZANDO AÇO CA-50 DE 8 MM - MONTAGEM. AF_07/2021</v>
          </cell>
          <cell r="C6738" t="str">
            <v>KG</v>
          </cell>
          <cell r="D6738" t="str">
            <v>COEFICIENTE DE REPRESENTATIVIDADE</v>
          </cell>
          <cell r="E6738">
            <v>15.47</v>
          </cell>
        </row>
        <row r="6739">
          <cell r="A6739">
            <v>102730</v>
          </cell>
          <cell r="B6739" t="str">
            <v>ARMAÇÃO DE MURO ALA E MURO TESTA UTILIZANDO AÇO CA-50 DE 10 MM - MONTAGEM. AF_07/2021</v>
          </cell>
          <cell r="C6739" t="str">
            <v>KG</v>
          </cell>
          <cell r="D6739" t="str">
            <v>COEFICIENTE DE REPRESENTATIVIDADE</v>
          </cell>
          <cell r="E6739">
            <v>13.9</v>
          </cell>
        </row>
        <row r="6740">
          <cell r="A6740">
            <v>102731</v>
          </cell>
          <cell r="B6740" t="str">
            <v>ARMAÇÃO DE MURO ALA E MURO TESTA UTILIZANDO AÇO CA-50 DE 12,5 MM - MONTAGEM. AF_07/2021</v>
          </cell>
          <cell r="C6740" t="str">
            <v>KG</v>
          </cell>
          <cell r="D6740" t="str">
            <v>COEFICIENTE DE REPRESENTATIVIDADE</v>
          </cell>
          <cell r="E6740">
            <v>11.72</v>
          </cell>
        </row>
        <row r="6741">
          <cell r="A6741">
            <v>102732</v>
          </cell>
          <cell r="B6741" t="str">
            <v>ARMAÇÃO DE MURO ALA E MURO TESTA UTILIZANDO AÇO CA-50 DE 16 MM - MONTAGEM. AF_07/2021</v>
          </cell>
          <cell r="C6741" t="str">
            <v>KG</v>
          </cell>
          <cell r="D6741" t="str">
            <v>COEFICIENTE DE REPRESENTATIVIDADE</v>
          </cell>
          <cell r="E6741">
            <v>11.15</v>
          </cell>
        </row>
        <row r="6742">
          <cell r="A6742">
            <v>102733</v>
          </cell>
          <cell r="B6742" t="str">
            <v>ARMAÇÃO DE MURO ALA E MURO TESTA UTILIZANDO AÇO CA-50 DE 20 MM - MONTAGEM. AF_07/2021</v>
          </cell>
          <cell r="C6742" t="str">
            <v>KG</v>
          </cell>
          <cell r="D6742" t="str">
            <v>COEFICIENTE DE REPRESENTATIVIDADE</v>
          </cell>
          <cell r="E6742">
            <v>12.51</v>
          </cell>
        </row>
        <row r="6743">
          <cell r="A6743">
            <v>102734</v>
          </cell>
          <cell r="B6743" t="str">
            <v>ARMAÇÃO DE SOLEIRA UTILIZANDO AÇO CA-50 DE 6,3 MM - MONTAGEM. AF_07/2021</v>
          </cell>
          <cell r="C6743" t="str">
            <v>KG</v>
          </cell>
          <cell r="D6743" t="str">
            <v>COEFICIENTE DE REPRESENTATIVIDADE</v>
          </cell>
          <cell r="E6743">
            <v>15.47</v>
          </cell>
        </row>
        <row r="6744">
          <cell r="A6744">
            <v>102735</v>
          </cell>
          <cell r="B6744" t="str">
            <v>ARMAÇÃO DE SOLEIRA UTILIZANDO AÇO CA-50 DE 8 MM - MONTAGEM. AF_07/2021</v>
          </cell>
          <cell r="C6744" t="str">
            <v>KG</v>
          </cell>
          <cell r="D6744" t="str">
            <v>COEFICIENTE DE REPRESENTATIVIDADE</v>
          </cell>
          <cell r="E6744">
            <v>14.68</v>
          </cell>
        </row>
        <row r="6745">
          <cell r="A6745">
            <v>102736</v>
          </cell>
          <cell r="B6745" t="str">
            <v>CONCRETAGEM DE BOCA PARA BUEIRO, FCK = 20 MPA, COM USO DE BOMBA - LANÇAMENTO, ADENSAMENTO E ACABAMENTO. AF_07/2021</v>
          </cell>
          <cell r="C6745" t="str">
            <v>M3</v>
          </cell>
          <cell r="D6745" t="str">
            <v>COEFICIENTE DE REPRESENTATIVIDADE</v>
          </cell>
          <cell r="E6745">
            <v>580.69</v>
          </cell>
        </row>
        <row r="6746">
          <cell r="A6746">
            <v>102737</v>
          </cell>
          <cell r="B6746" t="str">
            <v>BOCA PARA BUEIRO SIMPLES TUBULAR D = 40 CM EM CONCRETO, ALAS COM ESCONSIDADE DE 0°, INCLUINDO FÔRMAS E MATERIAIS. AF_07/2021</v>
          </cell>
          <cell r="C6746" t="str">
            <v>UND</v>
          </cell>
          <cell r="D6746" t="str">
            <v>COEFICIENTE DE REPRESENTATIVIDADE</v>
          </cell>
          <cell r="E6746">
            <v>1103.99</v>
          </cell>
        </row>
        <row r="6747">
          <cell r="A6747">
            <v>102738</v>
          </cell>
          <cell r="B6747" t="str">
            <v>BOCA PARA BUEIRO SIMPLES TUBULAR D = 60 CM EM CONCRETO, ALAS COM ESCONSIDADE DE 0°, INCLUINDO FÔRMAS E MATERIAIS. AF_07/2021</v>
          </cell>
          <cell r="C6747" t="str">
            <v>UND</v>
          </cell>
          <cell r="D6747" t="str">
            <v>COEFICIENTE DE REPRESENTATIVIDADE</v>
          </cell>
          <cell r="E6747">
            <v>2264.3</v>
          </cell>
        </row>
        <row r="6748">
          <cell r="A6748">
            <v>102739</v>
          </cell>
          <cell r="B6748" t="str">
            <v>BOCA PARA BUEIRO SIMPLES TUBULAR D = 80 CM EM CONCRETO, ALAS COM ESCONSIDADE DE 0°, INCLUINDO FÔRMAS E MATERIAIS. AF_07/2021</v>
          </cell>
          <cell r="C6748" t="str">
            <v>UND</v>
          </cell>
          <cell r="D6748" t="str">
            <v>COEFICIENTE DE REPRESENTATIVIDADE</v>
          </cell>
          <cell r="E6748">
            <v>3796.41</v>
          </cell>
        </row>
        <row r="6749">
          <cell r="A6749">
            <v>102740</v>
          </cell>
          <cell r="B6749" t="str">
            <v>BOCA PARA BUEIRO SIMPLES TUBULAR D = 100 CM EM CONCRETO, ALAS COM ESCONSIDADE DE 0°, INCLUINDO FÔRMAS E MATERIAIS. AF_07/2021</v>
          </cell>
          <cell r="C6749" t="str">
            <v>UND</v>
          </cell>
          <cell r="D6749" t="str">
            <v>COEFICIENTE DE REPRESENTATIVIDADE</v>
          </cell>
          <cell r="E6749">
            <v>5695.67</v>
          </cell>
        </row>
        <row r="6750">
          <cell r="A6750">
            <v>102741</v>
          </cell>
          <cell r="B6750" t="str">
            <v>BOCA PARA BUEIRO SIMPLES TUBULAR D = 120 CM EM CONCRETO, ALAS COM ESCONSIDADE DE 0°, INCLUINDO FÔRMAS E MATERIAIS. AF_07/2021</v>
          </cell>
          <cell r="C6750" t="str">
            <v>UND</v>
          </cell>
          <cell r="D6750" t="str">
            <v>COEFICIENTE DE REPRESENTATIVIDADE</v>
          </cell>
          <cell r="E6750">
            <v>8000.67</v>
          </cell>
        </row>
        <row r="6751">
          <cell r="A6751">
            <v>102742</v>
          </cell>
          <cell r="B6751" t="str">
            <v>BOCA PARA BUEIRO SIMPLES TUBULAR D = 150 CM EM CONCRETO, ALAS COM ESCONSIDADE DE 0°, INCLUINDO FÔRMAS E MATERIAIS. AF_07/2021</v>
          </cell>
          <cell r="C6751" t="str">
            <v>UND</v>
          </cell>
          <cell r="D6751" t="str">
            <v>COEFICIENTE DE REPRESENTATIVIDADE</v>
          </cell>
          <cell r="E6751">
            <v>13863.86</v>
          </cell>
        </row>
        <row r="6752">
          <cell r="A6752">
            <v>102743</v>
          </cell>
          <cell r="B6752" t="str">
            <v>BOCA PARA BUEIRO DUPLO TUBULAR D = 80 CM EM CONCRETO, ALAS COM ESCONSIDADE DE 0°, INCLUINDO FÔRMAS E MATERIAIS. AF_07/2021</v>
          </cell>
          <cell r="C6752" t="str">
            <v>UND</v>
          </cell>
          <cell r="D6752" t="str">
            <v>COEFICIENTE DE REPRESENTATIVIDADE</v>
          </cell>
          <cell r="E6752">
            <v>4597.28</v>
          </cell>
        </row>
        <row r="6753">
          <cell r="A6753">
            <v>102744</v>
          </cell>
          <cell r="B6753" t="str">
            <v>BOCA PARA BUEIRO DUPLO TUBULAR D = 100 CM EM CONCRETO, ALAS COM ESCONSIDADE DE 0°, INCLUINDO FÔRMAS E MATERIAIS. AF_07/2021</v>
          </cell>
          <cell r="C6753" t="str">
            <v>UND</v>
          </cell>
          <cell r="D6753" t="str">
            <v>COEFICIENTE DE REPRESENTATIVIDADE</v>
          </cell>
          <cell r="E6753">
            <v>6893.91</v>
          </cell>
        </row>
        <row r="6754">
          <cell r="A6754">
            <v>102745</v>
          </cell>
          <cell r="B6754" t="str">
            <v>BOCA PARA BUEIRO DUPLO TUBULAR D = 120 CM EM CONCRETO, ALAS COM ESCONSIDADE DE 0°, INCLUINDO FÔRMAS E MATERIAIS. AF_07/2021</v>
          </cell>
          <cell r="C6754" t="str">
            <v>UND</v>
          </cell>
          <cell r="D6754" t="str">
            <v>COEFICIENTE DE REPRESENTATIVIDADE</v>
          </cell>
          <cell r="E6754">
            <v>9697.9</v>
          </cell>
        </row>
        <row r="6755">
          <cell r="A6755">
            <v>102746</v>
          </cell>
          <cell r="B6755" t="str">
            <v>BOCA PARA BUEIRO DUPLO TUBULAR D = 150 CM EM CONCRETO, ALAS COM ESCONSIDADE DE 0°, INCLUINDO FÔRMAS E MATERIAIS. AF_07/2021</v>
          </cell>
          <cell r="C6755" t="str">
            <v>UND</v>
          </cell>
          <cell r="D6755" t="str">
            <v>COEFICIENTE DE REPRESENTATIVIDADE</v>
          </cell>
          <cell r="E6755">
            <v>16825.69</v>
          </cell>
        </row>
        <row r="6756">
          <cell r="A6756">
            <v>102747</v>
          </cell>
          <cell r="B6756" t="str">
            <v>BOCA PARA BUEIRO TRIPLO TUBULAR D = 100 CM EM CONCRETO, ALAS COM ESCONSIDADE DE 0°, INCLUINDO FÔRMAS E MATERIAIS. AF_07/2021</v>
          </cell>
          <cell r="C6756" t="str">
            <v>UND</v>
          </cell>
          <cell r="D6756" t="str">
            <v>COEFICIENTE DE REPRESENTATIVIDADE</v>
          </cell>
          <cell r="E6756">
            <v>8559.46</v>
          </cell>
        </row>
        <row r="6757">
          <cell r="A6757">
            <v>102748</v>
          </cell>
          <cell r="B6757" t="str">
            <v>BOCA PARA BUEIRO TRIPLO TUBULAR D = 120 CM EM CONCRETO, ALAS COM ESCONSIDADE DE 0°, INCLUINDO FÔRMAS E MATERIAIS. AF_07/2021</v>
          </cell>
          <cell r="C6757" t="str">
            <v>UND</v>
          </cell>
          <cell r="D6757" t="str">
            <v>COEFICIENTE DE REPRESENTATIVIDADE</v>
          </cell>
          <cell r="E6757">
            <v>11988.35</v>
          </cell>
        </row>
        <row r="6758">
          <cell r="A6758">
            <v>102749</v>
          </cell>
          <cell r="B6758" t="str">
            <v>BOCA PARA BUEIRO TRIPLO TUBULAR D = 150 CM EM CONCRETO, ALAS COM ESCONSIDADE DE 0°, INCLUINDO FÔRMAS E MATERIAIS. AF_07/2021</v>
          </cell>
          <cell r="C6758" t="str">
            <v>UND</v>
          </cell>
          <cell r="D6758" t="str">
            <v>COEFICIENTE DE REPRESENTATIVIDADE</v>
          </cell>
          <cell r="E6758">
            <v>20598.64</v>
          </cell>
        </row>
        <row r="6759">
          <cell r="A6759">
            <v>102750</v>
          </cell>
          <cell r="B6759" t="str">
            <v>BOCA PARA BUEIRO SIMPLES TUBULAR D = 60 CM EM CONCRETO, ALAS COM ESCONSIDADE DE 30°, INCLUINDO FÔRMAS E MATERIAIS. AF_07/2021</v>
          </cell>
          <cell r="C6759" t="str">
            <v>UND</v>
          </cell>
          <cell r="D6759" t="str">
            <v>COEFICIENTE DE REPRESENTATIVIDADE</v>
          </cell>
          <cell r="E6759">
            <v>2762.75</v>
          </cell>
        </row>
        <row r="6760">
          <cell r="A6760">
            <v>102751</v>
          </cell>
          <cell r="B6760" t="str">
            <v>BOCA PARA BUEIRO SIMPLES TUBULAR D = 80 CM EM CONCRETO, ALAS COM ESCONSIDADE DE 30°, INCLUINDO FÔRMAS E MATERIAIS. AF_07/2021</v>
          </cell>
          <cell r="C6760" t="str">
            <v>UND</v>
          </cell>
          <cell r="D6760" t="str">
            <v>COEFICIENTE DE REPRESENTATIVIDADE</v>
          </cell>
          <cell r="E6760">
            <v>4810</v>
          </cell>
        </row>
        <row r="6761">
          <cell r="A6761">
            <v>102752</v>
          </cell>
          <cell r="B6761" t="str">
            <v>BOCA PARA BUEIRO SIMPLES TUBULAR D = 100 CM EM CONCRETO, ALAS COM ESCONSIDADE DE 30°, INCLUINDO FÔRMAS E MATERIAIS. AF_07/2021</v>
          </cell>
          <cell r="C6761" t="str">
            <v>UND</v>
          </cell>
          <cell r="D6761" t="str">
            <v>COEFICIENTE DE REPRESENTATIVIDADE</v>
          </cell>
          <cell r="E6761">
            <v>7674.59</v>
          </cell>
        </row>
        <row r="6762">
          <cell r="A6762">
            <v>102753</v>
          </cell>
          <cell r="B6762" t="str">
            <v>BOCA PARA BUEIRO SIMPLES TUBULAR D = 120 CM EM CONCRETO, ALAS COM ESCONSIDADE DE 30°, INCLUINDO FÔRMAS E MATERIAIS. AF_07/2021</v>
          </cell>
          <cell r="C6762" t="str">
            <v>UND</v>
          </cell>
          <cell r="D6762" t="str">
            <v>COEFICIENTE DE REPRESENTATIVIDADE</v>
          </cell>
          <cell r="E6762">
            <v>11375.91</v>
          </cell>
        </row>
        <row r="6763">
          <cell r="A6763">
            <v>102754</v>
          </cell>
          <cell r="B6763" t="str">
            <v>BOCA PARA BUEIRO SIMPLES TUBULAR D = 150 CM EM CONCRETO, ALAS COM ESCONSIDADE DE 30°, INCLUINDO FÔRMAS E MATERIAIS. AF_07/2021</v>
          </cell>
          <cell r="C6763" t="str">
            <v>UND</v>
          </cell>
          <cell r="D6763" t="str">
            <v>COEFICIENTE DE REPRESENTATIVIDADE</v>
          </cell>
          <cell r="E6763">
            <v>21643.22</v>
          </cell>
        </row>
        <row r="6764">
          <cell r="A6764">
            <v>102755</v>
          </cell>
          <cell r="B6764" t="str">
            <v>BOCA PARA BUEIRO DUPLO TUBULAR D = 100 CM EM CONCRETO, ALAS COM ESCONSIDADE DE 30°, INCLUINDO FÔRMAS E MATERIAIS. AF_07/2021</v>
          </cell>
          <cell r="C6764" t="str">
            <v>UND</v>
          </cell>
          <cell r="D6764" t="str">
            <v>COEFICIENTE DE REPRESENTATIVIDADE</v>
          </cell>
          <cell r="E6764">
            <v>10726.19</v>
          </cell>
        </row>
        <row r="6765">
          <cell r="A6765">
            <v>102756</v>
          </cell>
          <cell r="B6765" t="str">
            <v>BOCA PARA BUEIRO DUPLO TUBULAR D = 120 CM EM CONCRETO, ALAS COM ESCONSIDADE DE 30°, INCLUINDO FÔRMAS E MATERIAIS. AF_07/2021</v>
          </cell>
          <cell r="C6765" t="str">
            <v>UND</v>
          </cell>
          <cell r="D6765" t="str">
            <v>COEFICIENTE DE REPRESENTATIVIDADE</v>
          </cell>
          <cell r="E6765">
            <v>15950.44</v>
          </cell>
        </row>
        <row r="6766">
          <cell r="A6766">
            <v>102757</v>
          </cell>
          <cell r="B6766" t="str">
            <v>BOCA PARA BUEIRO DUPLO TUBULAR D = 150 CM EM CONCRETO, ALAS COM ESCONSIDADE DE 30°, INCLUINDO FÔRMAS E MATERIAIS. AF_07/2021</v>
          </cell>
          <cell r="C6766" t="str">
            <v>UND</v>
          </cell>
          <cell r="D6766" t="str">
            <v>COEFICIENTE DE REPRESENTATIVIDADE</v>
          </cell>
          <cell r="E6766">
            <v>29695.24</v>
          </cell>
        </row>
        <row r="6767">
          <cell r="A6767">
            <v>102758</v>
          </cell>
          <cell r="B6767" t="str">
            <v>BOCA PARA BUEIRO TRIPLO TUBULAR D = 100 CM EM CONCRETO, ALAS COM ESCONSIDADE DE 30°, INCLUINDO FÔRMAS E MATERIAIS. AF_07/2021</v>
          </cell>
          <cell r="C6767" t="str">
            <v>UND</v>
          </cell>
          <cell r="D6767" t="str">
            <v>COEFICIENTE DE REPRESENTATIVIDADE</v>
          </cell>
          <cell r="E6767">
            <v>13792.66</v>
          </cell>
        </row>
        <row r="6768">
          <cell r="A6768">
            <v>102759</v>
          </cell>
          <cell r="B6768" t="str">
            <v>BOCA PARA BUEIRO TRIPLO TUBULAR D = 120 CM EM CONCRETO, ALAS COM ESCONSIDADE DE 30°, INCLUINDO FÔRMAS E MATERIAIS. AF_07/2021</v>
          </cell>
          <cell r="C6768" t="str">
            <v>UND</v>
          </cell>
          <cell r="D6768" t="str">
            <v>COEFICIENTE DE REPRESENTATIVIDADE</v>
          </cell>
          <cell r="E6768">
            <v>20547.64</v>
          </cell>
        </row>
        <row r="6769">
          <cell r="A6769">
            <v>102760</v>
          </cell>
          <cell r="B6769" t="str">
            <v>BOCA PARA BUEIRO TRIPLO TUBULAR D = 150 CM EM CONCRETO, ALAS COM ESCONSIDADE DE 30°, INCLUINDO FÔRMAS E MATERIAIS. AF_07/2021</v>
          </cell>
          <cell r="C6769" t="str">
            <v>UND</v>
          </cell>
          <cell r="D6769" t="str">
            <v>COEFICIENTE DE REPRESENTATIVIDADE</v>
          </cell>
          <cell r="E6769">
            <v>37901.05</v>
          </cell>
        </row>
        <row r="6770">
          <cell r="A6770">
            <v>102761</v>
          </cell>
          <cell r="B6770" t="str">
            <v>BOCA PARA BUEIRO SIMPLES CELULAR 150 X 150 CM EM CONCRETO, ALAS COM ESCONSIDADE DE 30°, INCLUINDO FÔRMAS E MATERIAIS. AF_07/2021</v>
          </cell>
          <cell r="C6770" t="str">
            <v>UND</v>
          </cell>
          <cell r="D6770" t="str">
            <v>COEFICIENTE DE REPRESENTATIVIDADE</v>
          </cell>
          <cell r="E6770">
            <v>13148.49</v>
          </cell>
        </row>
        <row r="6771">
          <cell r="A6771">
            <v>102762</v>
          </cell>
          <cell r="B6771" t="str">
            <v>BOCA PARA BUEIRO SIMPLES CELULAR 200 X 200 CM EM CONCRETO, ALAS COM ESCONSIDADE DE 30°, INCLUINDO FÔRMAS E MATERIAIS. AF_07/2021</v>
          </cell>
          <cell r="C6771" t="str">
            <v>UND</v>
          </cell>
          <cell r="D6771" t="str">
            <v>COEFICIENTE DE REPRESENTATIVIDADE</v>
          </cell>
          <cell r="E6771">
            <v>20347.73</v>
          </cell>
        </row>
        <row r="6772">
          <cell r="A6772">
            <v>102763</v>
          </cell>
          <cell r="B6772" t="str">
            <v>BOCA PARA BUEIRO SIMPLES CELULAR 250 X 250 CM EM CONCRETO, ALAS COM ESCONSIDADE DE 30°, INCLUINDO FÔRMAS E MATERIAIS. AF_07/2021</v>
          </cell>
          <cell r="C6772" t="str">
            <v>UND</v>
          </cell>
          <cell r="D6772" t="str">
            <v>COEFICIENTE DE REPRESENTATIVIDADE</v>
          </cell>
          <cell r="E6772">
            <v>28354.77</v>
          </cell>
        </row>
        <row r="6773">
          <cell r="A6773">
            <v>102764</v>
          </cell>
          <cell r="B6773" t="str">
            <v>BOCA PARA BUEIRO SIMPLES CELULAR 300 X 300 CM EM CONCRETO, ALAS COM ESCONSIDADE DE 30°, INCLUINDO FÔRMAS E MATERIAIS. AF_07/2021</v>
          </cell>
          <cell r="C6773" t="str">
            <v>UND</v>
          </cell>
          <cell r="D6773" t="str">
            <v>COEFICIENTE DE REPRESENTATIVIDADE</v>
          </cell>
          <cell r="E6773">
            <v>40109.65</v>
          </cell>
        </row>
        <row r="6774">
          <cell r="A6774">
            <v>102765</v>
          </cell>
          <cell r="B6774" t="str">
            <v>BOCA PARA BUEIRO DUPLO CELULAR 150 X 150 CM EM CONCRETO, ALAS COM ESCONSIDADE DE 30°, INCLUINDO FÔRMAS E MATERIAIS. AF_07/2021</v>
          </cell>
          <cell r="C6774" t="str">
            <v>UND</v>
          </cell>
          <cell r="D6774" t="str">
            <v>COEFICIENTE DE REPRESENTATIVIDADE</v>
          </cell>
          <cell r="E6774">
            <v>16335.32</v>
          </cell>
        </row>
        <row r="6775">
          <cell r="A6775">
            <v>102766</v>
          </cell>
          <cell r="B6775" t="str">
            <v>BOCA PARA BUEIRO DUPLO CELULAR 200 X 200 CM EM CONCRETO, ALAS COM ESCONSIDADE DE 30°, INCLUINDO FÔRMAS E MATERIAIS. AF_07/2021</v>
          </cell>
          <cell r="C6775" t="str">
            <v>UND</v>
          </cell>
          <cell r="D6775" t="str">
            <v>COEFICIENTE DE REPRESENTATIVIDADE</v>
          </cell>
          <cell r="E6775">
            <v>24658.61</v>
          </cell>
        </row>
        <row r="6776">
          <cell r="A6776">
            <v>102767</v>
          </cell>
          <cell r="B6776" t="str">
            <v>BOCA PARA BUEIRO DUPLO CELULAR 250 X 250 CM EM CONCRETO, ALAS COM ESCONSIDADE DE 30°, INCLUINDO FÔRMAS E MATERIAIS. AF_07/2021</v>
          </cell>
          <cell r="C6776" t="str">
            <v>UND</v>
          </cell>
          <cell r="D6776" t="str">
            <v>COEFICIENTE DE REPRESENTATIVIDADE</v>
          </cell>
          <cell r="E6776">
            <v>34632.91</v>
          </cell>
        </row>
        <row r="6777">
          <cell r="A6777">
            <v>102768</v>
          </cell>
          <cell r="B6777" t="str">
            <v>BOCA PARA BUEIRO DUPLO CELULAR 300 X 300 CM EM CONCRETO, ALAS COM ESCONSIDADE DE 30°, INCLUINDO FÔRMAS E MATERIAIS. AF_07/2021</v>
          </cell>
          <cell r="C6777" t="str">
            <v>UND</v>
          </cell>
          <cell r="D6777" t="str">
            <v>COEFICIENTE DE REPRESENTATIVIDADE</v>
          </cell>
          <cell r="E6777">
            <v>48577.43</v>
          </cell>
        </row>
        <row r="6778">
          <cell r="A6778">
            <v>102769</v>
          </cell>
          <cell r="B6778" t="str">
            <v>BOCA PARA BUEIRO TRIPLO CELULAR 150 X 150 CM EM CONCRETO, ALAS COM ESCONSIDADE DE 30°, INCLUINDO FÔRMAS E MATERIAIS. AF_07/2021</v>
          </cell>
          <cell r="C6778" t="str">
            <v>UND</v>
          </cell>
          <cell r="D6778" t="str">
            <v>COEFICIENTE DE REPRESENTATIVIDADE</v>
          </cell>
          <cell r="E6778">
            <v>18873.52</v>
          </cell>
        </row>
        <row r="6779">
          <cell r="A6779">
            <v>102770</v>
          </cell>
          <cell r="B6779" t="str">
            <v>BOCA PARA BUEIRO TRIPLO CELULAR 200 X 200 CM EM CONCRETO, ALAS COM ESCONSIDADE DE 30°, INCLUINDO FÔRMAS E MATERIAIS. AF_07/2021</v>
          </cell>
          <cell r="C6779" t="str">
            <v>UND</v>
          </cell>
          <cell r="D6779" t="str">
            <v>COEFICIENTE DE REPRESENTATIVIDADE</v>
          </cell>
          <cell r="E6779">
            <v>29031.1</v>
          </cell>
        </row>
        <row r="6780">
          <cell r="A6780">
            <v>102771</v>
          </cell>
          <cell r="B6780" t="str">
            <v>BOCA PARA BUEIRO TRIPLO CELULAR 250 X 250 CM EM CONCRETO, ALAS COM ESCONSIDADE DE 30°, INCLUINDO FÔRMAS E MATERIAIS. AF_07/2021</v>
          </cell>
          <cell r="C6780" t="str">
            <v>UND</v>
          </cell>
          <cell r="D6780" t="str">
            <v>COEFICIENTE DE REPRESENTATIVIDADE</v>
          </cell>
          <cell r="E6780">
            <v>40750.46</v>
          </cell>
        </row>
        <row r="6781">
          <cell r="A6781">
            <v>102772</v>
          </cell>
          <cell r="B6781" t="str">
            <v>BOCA PARA BUEIRO TRIPLO CELULAR 300 X 300 CM EM CONCRETO, ALAS COM ESCONSIDADE DE 30°, INCLUINDO FÔRMAS E MATERIAIS. AF_07/2021</v>
          </cell>
          <cell r="C6781" t="str">
            <v>UND</v>
          </cell>
          <cell r="D6781" t="str">
            <v>COEFICIENTE DE REPRESENTATIVIDADE</v>
          </cell>
          <cell r="E6781">
            <v>57651.29</v>
          </cell>
        </row>
        <row r="6782">
          <cell r="A6782">
            <v>102773</v>
          </cell>
          <cell r="B6782" t="str">
            <v>BOCA PARA BUEIRO SIMPLES TUBULAR D = 40 CM EM GABIÃO, ALAS COM ESCONSIDADE DE 45°, INCLUINDO FÔRMAS E MATERIAIS. AF_07/2021</v>
          </cell>
          <cell r="C6782" t="str">
            <v>UND</v>
          </cell>
          <cell r="D6782" t="str">
            <v>COEFICIENTE DE REPRESENTATIVIDADE</v>
          </cell>
          <cell r="E6782">
            <v>8154.22</v>
          </cell>
        </row>
        <row r="6783">
          <cell r="A6783">
            <v>102774</v>
          </cell>
          <cell r="B6783" t="str">
            <v>BOCA PARA BUEIRO SIMPLES TUBULAR D = 60 CM EM GABIÃO, ALAS COM ESCONSIDADE DE 45°, INCLUINDO FÔRMAS E MATERIAIS. AF_07/2021</v>
          </cell>
          <cell r="C6783" t="str">
            <v>UND</v>
          </cell>
          <cell r="D6783" t="str">
            <v>COEFICIENTE DE REPRESENTATIVIDADE</v>
          </cell>
          <cell r="E6783">
            <v>8154.22</v>
          </cell>
        </row>
        <row r="6784">
          <cell r="A6784">
            <v>102775</v>
          </cell>
          <cell r="B6784" t="str">
            <v>BOCA PARA BUEIRO SIMPLES TUBULAR D = 80 CM EM GABIÃO, ALAS COM ESCONSIDADE DE 45°, INCLUINDO FÔRMAS E MATERIAIS. AF_07/2021</v>
          </cell>
          <cell r="C6784" t="str">
            <v>UND</v>
          </cell>
          <cell r="D6784" t="str">
            <v>COEFICIENTE DE REPRESENTATIVIDADE</v>
          </cell>
          <cell r="E6784">
            <v>12190.96</v>
          </cell>
        </row>
        <row r="6785">
          <cell r="A6785">
            <v>102776</v>
          </cell>
          <cell r="B6785" t="str">
            <v>BOCA PARA BUEIRO SIMPLES TUBULAR D = 100 CM EM GABIÃO, ALAS COM ESCONSIDADE DE 45°, INCLUINDO FÔRMAS E MATERIAIS. AF_07/2021</v>
          </cell>
          <cell r="C6785" t="str">
            <v>UND</v>
          </cell>
          <cell r="D6785" t="str">
            <v>COEFICIENTE DE REPRESENTATIVIDADE</v>
          </cell>
          <cell r="E6785">
            <v>12190.96</v>
          </cell>
        </row>
        <row r="6786">
          <cell r="A6786">
            <v>102777</v>
          </cell>
          <cell r="B6786" t="str">
            <v>BOCA PARA BUEIRO SIMPLES TUBULAR D = 120 CM EM GABIÃO, ALAS COM ESCONSIDADE DE 45°, INCLUINDO FÔRMAS E MATERIAIS. AF_07/2021</v>
          </cell>
          <cell r="C6786" t="str">
            <v>UND</v>
          </cell>
          <cell r="D6786" t="str">
            <v>COEFICIENTE DE REPRESENTATIVIDADE</v>
          </cell>
          <cell r="E6786">
            <v>18464.05</v>
          </cell>
        </row>
        <row r="6787">
          <cell r="A6787">
            <v>102778</v>
          </cell>
          <cell r="B6787" t="str">
            <v>BOCA PARA BUEIRO SIMPLES TUBULAR D = 150 CM EM GABIÃO, ALAS COM ESCONSIDADE DE 45°, INCLUINDO FÔRMAS E MATERIAIS. AF_07/2021</v>
          </cell>
          <cell r="C6787" t="str">
            <v>UND</v>
          </cell>
          <cell r="D6787" t="str">
            <v>COEFICIENTE DE REPRESENTATIVIDADE</v>
          </cell>
          <cell r="E6787">
            <v>27517.23</v>
          </cell>
        </row>
        <row r="6788">
          <cell r="A6788">
            <v>102779</v>
          </cell>
          <cell r="B6788" t="str">
            <v>BOCA PARA BUEIRO DUPLO TUBULAR D = 40 CM EM GABIÃO, ALAS COM ESCONSIDADE DE 45°, INCLUINDO FÔRMAS E MATERIAIS. AF_07/2021</v>
          </cell>
          <cell r="C6788" t="str">
            <v>UND</v>
          </cell>
          <cell r="D6788" t="str">
            <v>COEFICIENTE DE REPRESENTATIVIDADE</v>
          </cell>
          <cell r="E6788">
            <v>8154.22</v>
          </cell>
        </row>
        <row r="6789">
          <cell r="A6789">
            <v>102780</v>
          </cell>
          <cell r="B6789" t="str">
            <v>BOCA PARA BUEIRO DUPLO TUBULAR D = 60 CM EM GABIÃO, ALAS COM ESCONSIDADE DE 45°, INCLUINDO FÔRMAS E MATERIAIS. AF_07/2021</v>
          </cell>
          <cell r="C6789" t="str">
            <v>UND</v>
          </cell>
          <cell r="D6789" t="str">
            <v>COEFICIENTE DE REPRESENTATIVIDADE</v>
          </cell>
          <cell r="E6789">
            <v>9381.39</v>
          </cell>
        </row>
        <row r="6790">
          <cell r="A6790">
            <v>102781</v>
          </cell>
          <cell r="B6790" t="str">
            <v>BOCA PARA BUEIRO DUPLO TUBULAR D = 80 CM EM GABIÃO, ALAS COM ESCONSIDADE DE 45°, INCLUINDO FÔRMAS E MATERIAIS. AF_07/2021</v>
          </cell>
          <cell r="C6790" t="str">
            <v>UND</v>
          </cell>
          <cell r="D6790" t="str">
            <v>COEFICIENTE DE REPRESENTATIVIDADE</v>
          </cell>
          <cell r="E6790">
            <v>13922.72</v>
          </cell>
        </row>
        <row r="6791">
          <cell r="A6791">
            <v>102782</v>
          </cell>
          <cell r="B6791" t="str">
            <v>BOCA PARA BUEIRO DUPLO TUBULAR D = 100 CM EM GABIÃO, ALAS COM ESCONSIDADE DE 45°, INCLUINDO FÔRMAS E MATERIAIS. AF_07/2021</v>
          </cell>
          <cell r="C6791" t="str">
            <v>UND</v>
          </cell>
          <cell r="D6791" t="str">
            <v>COEFICIENTE DE REPRESENTATIVIDADE</v>
          </cell>
          <cell r="E6791">
            <v>15494.32</v>
          </cell>
        </row>
        <row r="6792">
          <cell r="A6792">
            <v>102783</v>
          </cell>
          <cell r="B6792" t="str">
            <v>BOCA PARA BUEIRO DUPLO TUBULAR D = 120 CM EM GABIÃO, ALAS COM ESCONSIDADE DE 45°, INCLUINDO FÔRMAS E MATERIAIS. AF_07/2021</v>
          </cell>
          <cell r="C6792" t="str">
            <v>UND</v>
          </cell>
          <cell r="D6792" t="str">
            <v>COEFICIENTE DE REPRESENTATIVIDADE</v>
          </cell>
          <cell r="E6792">
            <v>20540.25</v>
          </cell>
        </row>
        <row r="6793">
          <cell r="A6793">
            <v>102784</v>
          </cell>
          <cell r="B6793" t="str">
            <v>BOCA PARA BUEIRO DUPLO TUBULAR D = 150 CM EM GABIÃO, ALAS COM ESCONSIDADE DE 45°, INCLUINDO FÔRMAS E MATERIAIS. AF_07/2021</v>
          </cell>
          <cell r="C6793" t="str">
            <v>UND</v>
          </cell>
          <cell r="D6793" t="str">
            <v>COEFICIENTE DE REPRESENTATIVIDADE</v>
          </cell>
          <cell r="E6793">
            <v>32043.82</v>
          </cell>
        </row>
        <row r="6794">
          <cell r="A6794">
            <v>102785</v>
          </cell>
          <cell r="B6794" t="str">
            <v>BOCA PARA BUEIRO TRIPLO TUBULAR D = 40 CM EM GABIÃO, ALAS COM ESCONSIDADE DE 45°, INCLUINDO FÔRMAS E MATERIAIS. AF_07/2021</v>
          </cell>
          <cell r="C6794" t="str">
            <v>UND</v>
          </cell>
          <cell r="D6794" t="str">
            <v>COEFICIENTE DE REPRESENTATIVIDADE</v>
          </cell>
          <cell r="E6794">
            <v>9381.39</v>
          </cell>
        </row>
        <row r="6795">
          <cell r="A6795">
            <v>102786</v>
          </cell>
          <cell r="B6795" t="str">
            <v>BOCA PARA BUEIRO TRIPLO TUBULAR D = 60 CM EM GABIÃO, ALAS COM ESCONSIDADE DE 45°, INCLUINDO FÔRMAS E MATERIAIS. AF_07/2021</v>
          </cell>
          <cell r="C6795" t="str">
            <v>UND</v>
          </cell>
          <cell r="D6795" t="str">
            <v>COEFICIENTE DE REPRESENTATIVIDADE</v>
          </cell>
          <cell r="E6795">
            <v>10448.4</v>
          </cell>
        </row>
        <row r="6796">
          <cell r="A6796">
            <v>102787</v>
          </cell>
          <cell r="B6796" t="str">
            <v>BOCA PARA BUEIRO TRIPLO TUBULAR D = 80 CM EM GABIÃO, ALAS COM ESCONSIDADE DE 45°, INCLUINDO FÔRMAS E MATERIAIS. AF_07/2021</v>
          </cell>
          <cell r="C6796" t="str">
            <v>UND</v>
          </cell>
          <cell r="D6796" t="str">
            <v>COEFICIENTE DE REPRESENTATIVIDADE</v>
          </cell>
          <cell r="E6796">
            <v>15494.32</v>
          </cell>
        </row>
        <row r="6797">
          <cell r="A6797">
            <v>102788</v>
          </cell>
          <cell r="B6797" t="str">
            <v>BOCA PARA BUEIRO TRIPLO TUBULAR D = 100 CM EM GABIÃO, ALAS COM ESCONSIDADE DE 45°, INCLUINDO FÔRMAS E MATERIAIS. AF_07/2021</v>
          </cell>
          <cell r="C6797" t="str">
            <v>UND</v>
          </cell>
          <cell r="D6797" t="str">
            <v>COEFICIENTE DE REPRESENTATIVIDADE</v>
          </cell>
          <cell r="E6797">
            <v>17035.89</v>
          </cell>
        </row>
        <row r="6798">
          <cell r="A6798">
            <v>102789</v>
          </cell>
          <cell r="B6798" t="str">
            <v>BOCA PARA BUEIRO TRIPLO TUBULAR D = 120 CM EM GABIÃO, ALAS COM ESCONSIDADE DE 45°, INCLUINDO FÔRMAS E MATERIAIS. AF_07/2021</v>
          </cell>
          <cell r="C6798" t="str">
            <v>UND</v>
          </cell>
          <cell r="D6798" t="str">
            <v>COEFICIENTE DE REPRESENTATIVIDADE</v>
          </cell>
          <cell r="E6798">
            <v>22436.26</v>
          </cell>
        </row>
        <row r="6799">
          <cell r="A6799">
            <v>102790</v>
          </cell>
          <cell r="B6799" t="str">
            <v>BOCA PARA BUEIRO TRIPLO TUBULAR D = 150 CM EM GABIÃO, ALAS COM ESCONSIDADE DE 45°, INCLUINDO FÔRMAS E MATERIAIS. AF_07/2021</v>
          </cell>
          <cell r="C6799" t="str">
            <v>UND</v>
          </cell>
          <cell r="D6799" t="str">
            <v>COEFICIENTE DE REPRESENTATIVIDADE</v>
          </cell>
          <cell r="E6799">
            <v>37070.91</v>
          </cell>
        </row>
        <row r="6800">
          <cell r="A6800">
            <v>102791</v>
          </cell>
          <cell r="B6800" t="str">
            <v>BOCA PARA BUEIRO SIMPLES CELULAR 150 X 150 CM EM GABIÃO, ALAS COM ESCONSIDADE DE 45°, INCLUINDO FÔRMAS E MATERIAIS. AF_07/2021</v>
          </cell>
          <cell r="C6800" t="str">
            <v>UND</v>
          </cell>
          <cell r="D6800" t="str">
            <v>COEFICIENTE DE REPRESENTATIVIDADE</v>
          </cell>
          <cell r="E6800">
            <v>29799.81</v>
          </cell>
        </row>
        <row r="6801">
          <cell r="A6801">
            <v>102792</v>
          </cell>
          <cell r="B6801" t="str">
            <v>BOCA PARA BUEIRO SIMPLES CELULAR 200 X 200 CM EM GABIÃO, ALAS COM ESCONSIDADE DE 45°, INCLUINDO FÔRMAS E MATERIAIS. AF_07/2021</v>
          </cell>
          <cell r="C6801" t="str">
            <v>UND</v>
          </cell>
          <cell r="D6801" t="str">
            <v>COEFICIENTE DE REPRESENTATIVIDADE</v>
          </cell>
          <cell r="E6801">
            <v>48504.25</v>
          </cell>
        </row>
        <row r="6802">
          <cell r="A6802">
            <v>102793</v>
          </cell>
          <cell r="B6802" t="str">
            <v>BOCA PARA BUEIRO SIMPLES CELULAR 250 X 250 CM EM GABIÃO, ALAS COM ESCONSIDADE DE 45°, INCLUINDO FÔRMAS E MATERIAIS. AF_07/2021</v>
          </cell>
          <cell r="C6802" t="str">
            <v>UND</v>
          </cell>
          <cell r="D6802" t="str">
            <v>COEFICIENTE DE REPRESENTATIVIDADE</v>
          </cell>
          <cell r="E6802">
            <v>65325.99</v>
          </cell>
        </row>
        <row r="6803">
          <cell r="A6803">
            <v>102794</v>
          </cell>
          <cell r="B6803" t="str">
            <v>BOCA PARA BUEIRO SIMPLES CELULAR 300 X 300 CM EM GABIÃO, ALAS COM ESCONSIDADE DE 45°, INCLUINDO FÔRMAS E MATERIAIS. AF_07/2021</v>
          </cell>
          <cell r="C6803" t="str">
            <v>UND</v>
          </cell>
          <cell r="D6803" t="str">
            <v>COEFICIENTE DE REPRESENTATIVIDADE</v>
          </cell>
          <cell r="E6803">
            <v>93660.63</v>
          </cell>
        </row>
        <row r="6804">
          <cell r="A6804">
            <v>102795</v>
          </cell>
          <cell r="B6804" t="str">
            <v>BOCA PARA BUEIRO DUPLO CELULAR 150 X 150 CM EM GABIÃO, ALAS COM ESCONSIDADE DE 45°, INCLUINDO FÔRMAS E MATERIAIS. AF_07/2021</v>
          </cell>
          <cell r="C6804" t="str">
            <v>UND</v>
          </cell>
          <cell r="D6804" t="str">
            <v>COEFICIENTE DE REPRESENTATIVIDADE</v>
          </cell>
          <cell r="E6804">
            <v>31779.32</v>
          </cell>
        </row>
        <row r="6805">
          <cell r="A6805">
            <v>102796</v>
          </cell>
          <cell r="B6805" t="str">
            <v>BOCA PARA BUEIRO DUPLO CELULAR 200 X 200 CM EM GABIÃO, ALAS COM ESCONSIDADE DE 45°, INCLUINDO FÔRMAS E MATERIAIS. AF_07/2021</v>
          </cell>
          <cell r="C6805" t="str">
            <v>UND</v>
          </cell>
          <cell r="D6805" t="str">
            <v>COEFICIENTE DE REPRESENTATIVIDADE</v>
          </cell>
          <cell r="E6805">
            <v>51294.45</v>
          </cell>
        </row>
        <row r="6806">
          <cell r="A6806">
            <v>102797</v>
          </cell>
          <cell r="B6806" t="str">
            <v>BOCA PARA BUEIRO DUPLO CELULAR 250 X 250 CM EM GABIÃO, ALAS COM ESCONSIDADE DE 45°, INCLUINDO FÔRMAS E MATERIAIS. AF_07/2021</v>
          </cell>
          <cell r="C6806" t="str">
            <v>UND</v>
          </cell>
          <cell r="D6806" t="str">
            <v>COEFICIENTE DE REPRESENTATIVIDADE</v>
          </cell>
          <cell r="E6806">
            <v>72720.49</v>
          </cell>
        </row>
        <row r="6807">
          <cell r="A6807">
            <v>102798</v>
          </cell>
          <cell r="B6807" t="str">
            <v>BOCA PARA BUEIRO DUPLO CELULAR 300 X 300 CM EM GABIÃO, ALAS COM ESCONSIDADE DE 45°, INCLUINDO FÔRMAS E MATERIAIS. AF_07/2021</v>
          </cell>
          <cell r="C6807" t="str">
            <v>UND</v>
          </cell>
          <cell r="D6807" t="str">
            <v>COEFICIENTE DE REPRESENTATIVIDADE</v>
          </cell>
          <cell r="E6807">
            <v>89059.23</v>
          </cell>
        </row>
        <row r="6808">
          <cell r="A6808">
            <v>102799</v>
          </cell>
          <cell r="B6808" t="str">
            <v>BOCA PARA BUEIRO TRIPLO CELULAR 150 X 150 CM EM GABIÃO, ALAS COM ESCONSIDADE DE 45°, INCLUINDO FÔRMAS E MATERIAIS. AF_07/2021</v>
          </cell>
          <cell r="C6808" t="str">
            <v>UND</v>
          </cell>
          <cell r="D6808" t="str">
            <v>COEFICIENTE DE REPRESENTATIVIDADE</v>
          </cell>
          <cell r="E6808">
            <v>32452.11</v>
          </cell>
        </row>
        <row r="6809">
          <cell r="A6809">
            <v>102800</v>
          </cell>
          <cell r="B6809" t="str">
            <v>BOCA PARA BUEIRO TRIPLO CELULAR 200 X 200 CM EM GABIÃO, ALAS COM ESCONSIDADE DE 45°, INCLUINDO FÔRMAS E MATERIAIS. AF_07/2021</v>
          </cell>
          <cell r="C6809" t="str">
            <v>UND</v>
          </cell>
          <cell r="D6809" t="str">
            <v>COEFICIENTE DE REPRESENTATIVIDADE</v>
          </cell>
          <cell r="E6809">
            <v>56291.25</v>
          </cell>
        </row>
        <row r="6810">
          <cell r="A6810">
            <v>102801</v>
          </cell>
          <cell r="B6810" t="str">
            <v>BOCA PARA BUEIRO TRIPLO CELULAR 250 X 250 CM EM GABIÃO, ALAS COM ESCONSIDADE DE 45°, INCLUINDO FÔRMAS E MATERIAIS. AF_07/2021</v>
          </cell>
          <cell r="C6810" t="str">
            <v>UND</v>
          </cell>
          <cell r="D6810" t="str">
            <v>COEFICIENTE DE REPRESENTATIVIDADE</v>
          </cell>
          <cell r="E6810">
            <v>78824.34</v>
          </cell>
        </row>
        <row r="6811">
          <cell r="A6811">
            <v>102802</v>
          </cell>
          <cell r="B6811" t="str">
            <v>BOCA PARA BUEIRO TRIPLO CELULAR 300 X 300 CM EM GABIÃO, ALAS COM ESCONSIDADE DE 45°, INCLUINDO FÔRMAS E MATERIAIS. AF_07/2021</v>
          </cell>
          <cell r="C6811" t="str">
            <v>UND</v>
          </cell>
          <cell r="D6811" t="str">
            <v>COEFICIENTE DE REPRESENTATIVIDADE</v>
          </cell>
          <cell r="E6811">
            <v>94551.53</v>
          </cell>
        </row>
        <row r="6812">
          <cell r="A6812">
            <v>101570</v>
          </cell>
          <cell r="B6812" t="str">
            <v>ESCORAMENTO DE VALA, TIPO PONTALETEAMENTO, COM PROFUNDIDADE DE 0 A 1,5 M, LARGURA MENOR QUE 1,5 M. AF_08/2020</v>
          </cell>
          <cell r="C6812" t="str">
            <v>M2</v>
          </cell>
          <cell r="D6812" t="str">
            <v>COEFICIENTE DE REPRESENTATIVIDADE</v>
          </cell>
          <cell r="E6812">
            <v>23.86</v>
          </cell>
        </row>
        <row r="6813">
          <cell r="A6813">
            <v>101571</v>
          </cell>
          <cell r="B6813" t="str">
            <v>ESCORAMENTO DE VALA, TIPO PONTALETEAMENTO, COM PROFUNDIDADE DE 0 A 1,5 M, LARGURA MAIOR OU IGUAL A 1,5 M E MENOR QUE 2,5 M. AF_08/2020</v>
          </cell>
          <cell r="C6813" t="str">
            <v>M2</v>
          </cell>
          <cell r="D6813" t="str">
            <v>COEFICIENTE DE REPRESENTATIVIDADE</v>
          </cell>
          <cell r="E6813">
            <v>32.21</v>
          </cell>
        </row>
        <row r="6814">
          <cell r="A6814">
            <v>101572</v>
          </cell>
          <cell r="B6814" t="str">
            <v>ESCORAMENTO DE VALA, TIPO PONTALETEAMENTO, COM PROFUNDIDADE DE 1,5 A 3,0 M, LARGURA MENOR QUE 1,5 M. AF_08/2020</v>
          </cell>
          <cell r="C6814" t="str">
            <v>M2</v>
          </cell>
          <cell r="D6814" t="str">
            <v>COEFICIENTE DE REPRESENTATIVIDADE</v>
          </cell>
          <cell r="E6814">
            <v>18.83</v>
          </cell>
        </row>
        <row r="6815">
          <cell r="A6815">
            <v>101573</v>
          </cell>
          <cell r="B6815" t="str">
            <v>ESCORAMENTO DE VALA, TIPO PONTALETEAMENTO, COM PROFUNDIDADE DE 1,5 A 3,0 M, LARGURA MAIOR OU IGUAL A 1,5 M E MENOR QUE 2,5 M. AF_08/2020</v>
          </cell>
          <cell r="C6815" t="str">
            <v>M2</v>
          </cell>
          <cell r="D6815" t="str">
            <v>COEFICIENTE DE REPRESENTATIVIDADE</v>
          </cell>
          <cell r="E6815">
            <v>27.17</v>
          </cell>
        </row>
        <row r="6816">
          <cell r="A6816">
            <v>101574</v>
          </cell>
          <cell r="B6816" t="str">
            <v>ESCORAMENTO DE VALA, TIPO PONTALETEAMENTO, COM PROFUNDIDADE DE 3,0 A 4,5 M, LARGURA MENOR QUE 1,5 M. AF_08/2020</v>
          </cell>
          <cell r="C6816" t="str">
            <v>M2</v>
          </cell>
          <cell r="D6816" t="str">
            <v>COEFICIENTE DE REPRESENTATIVIDADE</v>
          </cell>
          <cell r="E6816">
            <v>14.63</v>
          </cell>
        </row>
        <row r="6817">
          <cell r="A6817">
            <v>101575</v>
          </cell>
          <cell r="B6817" t="str">
            <v>ESCORAMENTO DE VALA, TIPO PONTALETEAMENTO, COM PROFUNDIDADE DE 3,0 A 4,5 M, LARGURA MAIOR OU IGUAL A 1,5 M E MENOR QUE 2,5 M. AF_08/2020</v>
          </cell>
          <cell r="C6817" t="str">
            <v>M2</v>
          </cell>
          <cell r="D6817" t="str">
            <v>COEFICIENTE DE REPRESENTATIVIDADE</v>
          </cell>
          <cell r="E6817">
            <v>23.18</v>
          </cell>
        </row>
        <row r="6818">
          <cell r="A6818">
            <v>101576</v>
          </cell>
          <cell r="B6818" t="str">
            <v>ESCORAMENTO DE VALA, TIPO DESCONTÍNUO, COM PROFUNDIDADE DE 0 A 1,5 M, LARGURA MENOR QUE 1,5 M. AF_08/2020</v>
          </cell>
          <cell r="C6818" t="str">
            <v>M2</v>
          </cell>
          <cell r="D6818" t="str">
            <v>COEFICIENTE DE REPRESENTATIVIDADE</v>
          </cell>
          <cell r="E6818">
            <v>43.66</v>
          </cell>
        </row>
        <row r="6819">
          <cell r="A6819">
            <v>101577</v>
          </cell>
          <cell r="B6819" t="str">
            <v>ESCORAMENTO DE VALA, TIPO DESCONTÍNUO, COM PROFUNDIDADE DE 0 A 1,5 M, LARGURA MAIOR OU IGUAL A 1,5 M E MENOR QUE 2,5 M. AF_08/2020</v>
          </cell>
          <cell r="C6819" t="str">
            <v>M2</v>
          </cell>
          <cell r="D6819" t="str">
            <v>COEFICIENTE DE REPRESENTATIVIDADE</v>
          </cell>
          <cell r="E6819">
            <v>54.31</v>
          </cell>
        </row>
        <row r="6820">
          <cell r="A6820">
            <v>101578</v>
          </cell>
          <cell r="B6820" t="str">
            <v>ESCORAMENTO DE VALA, TIPO DESCONTÍNUO, COM PROFUNDIDADE DE 1,5 M A 3,0 M, LARGURA MENOR QUE 1,5 M. AF_08/2020</v>
          </cell>
          <cell r="C6820" t="str">
            <v>M2</v>
          </cell>
          <cell r="D6820" t="str">
            <v>COEFICIENTE DE REPRESENTATIVIDADE</v>
          </cell>
          <cell r="E6820">
            <v>36.29</v>
          </cell>
        </row>
        <row r="6821">
          <cell r="A6821">
            <v>101579</v>
          </cell>
          <cell r="B6821" t="str">
            <v>ESCORAMENTO DE VALA, TIPO DESCONTÍNUO, COM PROFUNDIDADE DE 1,5 A 3,0 M, LARGURA MAIOR OU IGUAL A 1,5 M E MENOR QUE 2,5 M. AF_08/2020</v>
          </cell>
          <cell r="C6821" t="str">
            <v>M2</v>
          </cell>
          <cell r="D6821" t="str">
            <v>COEFICIENTE DE REPRESENTATIVIDADE</v>
          </cell>
          <cell r="E6821">
            <v>46.95</v>
          </cell>
        </row>
        <row r="6822">
          <cell r="A6822">
            <v>101580</v>
          </cell>
          <cell r="B6822" t="str">
            <v>ESCORAMENTO DE VALA, TIPO DESCONTÍNUO, COM PROFUNDIDADE DE 3,0 A 4,5 M, LARGURA MENOR QUE 1,5 M. AF_08/2020</v>
          </cell>
          <cell r="C6822" t="str">
            <v>M2</v>
          </cell>
          <cell r="D6822" t="str">
            <v>COEFICIENTE DE REPRESENTATIVIDADE</v>
          </cell>
          <cell r="E6822">
            <v>32.58</v>
          </cell>
        </row>
        <row r="6823">
          <cell r="A6823">
            <v>101581</v>
          </cell>
          <cell r="B6823" t="str">
            <v>ESCORAMENTO DE VALA, TIPO DESCONTÍNUO, COM PROFUNDIDADE DE 3,0 A 4,5 M, LARGURA MAIOR OU IGUAL A 1,5 E MENOR QUE 2,5 M. AF_08/2020</v>
          </cell>
          <cell r="C6823" t="str">
            <v>M2</v>
          </cell>
          <cell r="D6823" t="str">
            <v>COEFICIENTE DE REPRESENTATIVIDADE</v>
          </cell>
          <cell r="E6823">
            <v>43.44</v>
          </cell>
        </row>
        <row r="6824">
          <cell r="A6824">
            <v>101582</v>
          </cell>
          <cell r="B6824" t="str">
            <v>ESCORAMENTO DE VALA, TIPO CONTÍNUO, COM PROFUNDIDADE DE 0 A 1,5 M, LARGURA MENOR QUE 1,5 M. AF_08/2020</v>
          </cell>
          <cell r="C6824" t="str">
            <v>M2</v>
          </cell>
          <cell r="D6824" t="str">
            <v>COEFICIENTE DE REPRESENTATIVIDADE</v>
          </cell>
          <cell r="E6824">
            <v>71.81</v>
          </cell>
        </row>
        <row r="6825">
          <cell r="A6825">
            <v>101583</v>
          </cell>
          <cell r="B6825" t="str">
            <v>ESCORAMENTO DE VALA, TIPO CONTÍNUO, COM PROFUNDIDADE DE 0 A 1,5 M, LARGURA MAIOR OU IGUAL A 1,5 M E MENOR QUE 2,5 M. AF_08/2020</v>
          </cell>
          <cell r="C6825" t="str">
            <v>M2</v>
          </cell>
          <cell r="D6825" t="str">
            <v>COEFICIENTE DE REPRESENTATIVIDADE</v>
          </cell>
          <cell r="E6825">
            <v>88.34</v>
          </cell>
        </row>
        <row r="6826">
          <cell r="A6826">
            <v>101584</v>
          </cell>
          <cell r="B6826" t="str">
            <v>ESCORAMENTO DE VALA, TIPO CONTÍNUO, COM PROFUNDIDADE DE 1,5 M A 3,0 M, LARGURA MENOR QUE 1,5 M. AF_08/2020</v>
          </cell>
          <cell r="C6826" t="str">
            <v>M2</v>
          </cell>
          <cell r="D6826" t="str">
            <v>COEFICIENTE DE REPRESENTATIVIDADE</v>
          </cell>
          <cell r="E6826">
            <v>59.35</v>
          </cell>
        </row>
        <row r="6827">
          <cell r="A6827">
            <v>101585</v>
          </cell>
          <cell r="B6827" t="str">
            <v>ESCORAMENTO DE VALA, TIPO CONTÍNUO, COM PROFUNDIDADE DE 1,5 A 3,0 M, LARGURA MAIOR OU IGUAL A 1,5 M E MENOR QUE 2,5 M. AF_08/2020</v>
          </cell>
          <cell r="C6827" t="str">
            <v>M2</v>
          </cell>
          <cell r="D6827" t="str">
            <v>COEFICIENTE DE REPRESENTATIVIDADE</v>
          </cell>
          <cell r="E6827">
            <v>75.89</v>
          </cell>
        </row>
        <row r="6828">
          <cell r="A6828">
            <v>101586</v>
          </cell>
          <cell r="B6828" t="str">
            <v>ESCORAMENTO DE VALA, TIPO CONTÍNUO, COM PROFUNDIDADE DE 3,0 A 4,5 M, LARGURA MENOR QUE 1,5 M. AF_08/2020</v>
          </cell>
          <cell r="C6828" t="str">
            <v>M2</v>
          </cell>
          <cell r="D6828" t="str">
            <v>COEFICIENTE DE REPRESENTATIVIDADE</v>
          </cell>
          <cell r="E6828">
            <v>51.93</v>
          </cell>
        </row>
        <row r="6829">
          <cell r="A6829">
            <v>101587</v>
          </cell>
          <cell r="B6829" t="str">
            <v>ESCORAMENTO DE VALA, TIPO CONTÍNUO, COM PROFUNDIDADE DE 3,0 A 4,5 M, LARGURA MAIOR OU IGUAL A 1,5 E MENOR QUE 2,5 M. AF_08/2020</v>
          </cell>
          <cell r="C6829" t="str">
            <v>M2</v>
          </cell>
          <cell r="D6829" t="str">
            <v>COEFICIENTE DE REPRESENTATIVIDADE</v>
          </cell>
          <cell r="E6829">
            <v>68.67</v>
          </cell>
        </row>
        <row r="6830">
          <cell r="A6830">
            <v>101588</v>
          </cell>
          <cell r="B6830" t="str">
            <v>ESCORAMENTO DE VALA, TIPO CONTÍNUO COM PERFIL METÁLICO "U", COM PROFUNDIDADE DE 0 A 1,5 M, LARGURA MENOR QUE 1,5 M. AF_08/2020</v>
          </cell>
          <cell r="C6830" t="str">
            <v>M2</v>
          </cell>
          <cell r="D6830" t="str">
            <v>COEFICIENTE DE REPRESENTATIVIDADE</v>
          </cell>
          <cell r="E6830">
            <v>97.14</v>
          </cell>
        </row>
        <row r="6831">
          <cell r="A6831">
            <v>101589</v>
          </cell>
          <cell r="B6831" t="str">
            <v>ESCORAMENTO DE VALA,TIPO CONTÍNUO COM PERFIL METÁLICO "U", COM PROFUNDIDADE DE 0 A 1,5 M, LARGURA MAIOR OU IGUAL A 1,5 E MENOR QUE 2,5 M. AF_08/2020</v>
          </cell>
          <cell r="C6831" t="str">
            <v>M2</v>
          </cell>
          <cell r="D6831" t="str">
            <v>COEFICIENTE DE REPRESENTATIVIDADE</v>
          </cell>
          <cell r="E6831">
            <v>141.41</v>
          </cell>
        </row>
        <row r="6832">
          <cell r="A6832">
            <v>101590</v>
          </cell>
          <cell r="B6832" t="str">
            <v>ESCORAMENTO DE VALA, TIPO CONTÍNUO COM PERFIL METÁLICO "U", COM PROFUNDIDADE DE 1,5 A 3,0 M, LARGURA MENOR QUE 1,5 M. AF_08/2020</v>
          </cell>
          <cell r="C6832" t="str">
            <v>M2</v>
          </cell>
          <cell r="D6832" t="str">
            <v>COEFICIENTE DE REPRESENTATIVIDADE</v>
          </cell>
          <cell r="E6832">
            <v>73.67</v>
          </cell>
        </row>
        <row r="6833">
          <cell r="A6833">
            <v>101591</v>
          </cell>
          <cell r="B6833" t="str">
            <v>ESCORAMENTO DE VALA, TIPO CONTÍNUO COM PERFIL METÁLICO "U", COM PROFUNDIDADE DE 1,5 A 3,0 M, LARGURA MAIOR OU IGUAL 1,5 M E MENOR QUE 2,5 M. AF_08/2020</v>
          </cell>
          <cell r="C6833" t="str">
            <v>M2</v>
          </cell>
          <cell r="D6833" t="str">
            <v>COEFICIENTE DE REPRESENTATIVIDADE</v>
          </cell>
          <cell r="E6833">
            <v>117.92</v>
          </cell>
        </row>
        <row r="6834">
          <cell r="A6834">
            <v>101592</v>
          </cell>
          <cell r="B6834" t="str">
            <v>ESCORAMENTO DE VALA, TIPO CONTÍNUO COM PERFIL METÁLICO "U", COM PROFUNDIDADE DE 3,0 A 4,5 M, LARGURA MENOR QUE 1,5 M. AF_08/2020</v>
          </cell>
          <cell r="C6834" t="str">
            <v>M2</v>
          </cell>
          <cell r="D6834" t="str">
            <v>COEFICIENTE DE REPRESENTATIVIDADE</v>
          </cell>
          <cell r="E6834">
            <v>52.07</v>
          </cell>
        </row>
        <row r="6835">
          <cell r="A6835">
            <v>101593</v>
          </cell>
          <cell r="B6835" t="str">
            <v>ESCORAMENTO DE VALA, TIPO CONTÍNUO COM PERFIL METÁLICO "U", COM PROFUNDIDADE DE 3,0 A 4,5 M, LARGURA MAIOR OU IGUAL A 1,5 M E MENOR QUE 2,5 M. AF_08/2020</v>
          </cell>
          <cell r="C6835" t="str">
            <v>M2</v>
          </cell>
          <cell r="D6835" t="str">
            <v>COEFICIENTE DE REPRESENTATIVIDADE</v>
          </cell>
          <cell r="E6835">
            <v>96.48</v>
          </cell>
        </row>
        <row r="6836">
          <cell r="A6836">
            <v>101600</v>
          </cell>
          <cell r="B6836" t="str">
            <v>ESCORAMENTO DE VALA, TIPO BLINDAGEM, COM PROFUNDIDADE DE 0 A 1,5 M, LARGURA MENOR QUE 1,5 M - EXECUÇÃO, NÃO INCLUI MATERIAL. AF_08/2020</v>
          </cell>
          <cell r="C6836" t="str">
            <v>M2</v>
          </cell>
          <cell r="D6836" t="str">
            <v>COLETADO</v>
          </cell>
          <cell r="E6836">
            <v>18.11</v>
          </cell>
        </row>
        <row r="6837">
          <cell r="A6837">
            <v>101601</v>
          </cell>
          <cell r="B6837" t="str">
            <v>ESCORAMENTO DE VALA, TIPO BLINDAGEM COM PROFUNDIDADE DE 0 A 1,5 M, LARGURA MAIOR OU IGUAL A 1,5 M E MENOR QUE 2,5 M - EXECUÇÃO, NÃO INCLUI MATERIAL. AF_08/2020</v>
          </cell>
          <cell r="C6837" t="str">
            <v>M2</v>
          </cell>
          <cell r="D6837" t="str">
            <v>COLETADO</v>
          </cell>
          <cell r="E6837">
            <v>26.8</v>
          </cell>
        </row>
        <row r="6838">
          <cell r="A6838">
            <v>101602</v>
          </cell>
          <cell r="B6838" t="str">
            <v>ESCORAMENTO DE VALA, TIPO BLINDAGEM, COM PROFUNDIDADE DE 1,5 A 3,0 M, LARGURA MENOR QUE 1,5 M - EXECUÇÃO, NÃO INCLUI MATERIAL. AF_08/2020</v>
          </cell>
          <cell r="C6838" t="str">
            <v>M2</v>
          </cell>
          <cell r="D6838" t="str">
            <v>COLETADO</v>
          </cell>
          <cell r="E6838">
            <v>13.43</v>
          </cell>
        </row>
        <row r="6839">
          <cell r="A6839">
            <v>101603</v>
          </cell>
          <cell r="B6839" t="str">
            <v>ESCORAMENTO DE VALA, TIPO BLINDAGEM, COM PROFUNDIDADE DE 1,5 A 3,0 M, LARGURA MAIOR OU IGUAL A 1,5 M E MENOR QUE 2,5 M - EXECUÇÃO, NÃO INCLUI MATERIAL. AF_08/2020</v>
          </cell>
          <cell r="C6839" t="str">
            <v>M2</v>
          </cell>
          <cell r="D6839" t="str">
            <v>COLETADO</v>
          </cell>
          <cell r="E6839">
            <v>22.12</v>
          </cell>
        </row>
        <row r="6840">
          <cell r="A6840">
            <v>101604</v>
          </cell>
          <cell r="B6840" t="str">
            <v>ESCORAMENTO DE VALA, TIPO BLINDAGEM, COM PROFUNDIDADE DE 3,0 A 4,5 M, LARGURA MENOR QUE 1,5 M - EXECUÇÃO, NÃO INCLUI MATERIAL. AF_08/2020</v>
          </cell>
          <cell r="C6840" t="str">
            <v>M2</v>
          </cell>
          <cell r="D6840" t="str">
            <v>COLETADO</v>
          </cell>
          <cell r="E6840">
            <v>8.78</v>
          </cell>
        </row>
        <row r="6841">
          <cell r="A6841">
            <v>101605</v>
          </cell>
          <cell r="B6841" t="str">
            <v>ESCORAMENTO DE VALA, TIPO BLINDAGEM, COM PROFUNDIDADE DE 3,0 A 4,5 M, LARGURA MAIOR OU IGUAL A 1,5 M E MENOR QUE 2,5 M - EXECUÇÃO, NÃO INCLUI MATERIAL. AF_08/2020</v>
          </cell>
          <cell r="C6841" t="str">
            <v>M2</v>
          </cell>
          <cell r="D6841" t="str">
            <v>COLETADO</v>
          </cell>
          <cell r="E6841">
            <v>17.48</v>
          </cell>
        </row>
        <row r="6842">
          <cell r="A6842">
            <v>90788</v>
          </cell>
          <cell r="B6842" t="str">
            <v>KIT DE PORTA-PRONTA DE MADEIRA EM ACABAMENTO MELAMÍNICO BRANCO, FOLHA LEVE OU MÉDIA, 60X210CM, EXCLUSIVE FECHADURA, FIXAÇÃO COM PREENCHIMENTO PARCIAL DE ESPUMA EXPANSIVA - FORNECIMENTO E INSTALAÇÃO. AF_12/2019</v>
          </cell>
          <cell r="C6842" t="str">
            <v>UND</v>
          </cell>
          <cell r="D6842" t="str">
            <v>COEFICIENTE DE REPRESENTATIVIDADE</v>
          </cell>
          <cell r="E6842">
            <v>592.36</v>
          </cell>
        </row>
        <row r="6843">
          <cell r="A6843">
            <v>90789</v>
          </cell>
          <cell r="B6843" t="str">
            <v>KIT DE PORTA-PRONTA DE MADEIRA EM ACABAMENTO MELAMÍNICO BRANCO, FOLHA LEVE OU MÉDIA, 70X210CM, EXCLUSIVE FECHADURA, FIXAÇÃO COM PREENCHIMENTO PARCIAL DE ESPUMA EXPANSIVA - FORNECIMENTO E INSTALAÇÃO. AF_12/2019</v>
          </cell>
          <cell r="C6843" t="str">
            <v>UND</v>
          </cell>
          <cell r="D6843" t="str">
            <v>COEFICIENTE DE REPRESENTATIVIDADE</v>
          </cell>
          <cell r="E6843">
            <v>594.08</v>
          </cell>
        </row>
        <row r="6844">
          <cell r="A6844">
            <v>90790</v>
          </cell>
          <cell r="B6844" t="str">
            <v>KIT DE PORTA-PRONTA DE MADEIRA EM ACABAMENTO MELAMÍNICO BRANCO, FOLHA LEVE OU MÉDIA, 80X210CM, EXCLUSIVE FECHADURA, FIXAÇÃO COM PREENCHIMENTO PARCIAL DE ESPUMA EXPANSIVA - FORNECIMENTO E INSTALAÇÃO. AF_12/2019</v>
          </cell>
          <cell r="C6844" t="str">
            <v>UND</v>
          </cell>
          <cell r="D6844" t="str">
            <v>COEFICIENTE DE REPRESENTATIVIDADE</v>
          </cell>
          <cell r="E6844">
            <v>612.84</v>
          </cell>
        </row>
        <row r="6845">
          <cell r="A6845">
            <v>90791</v>
          </cell>
          <cell r="B6845" t="str">
            <v>KIT DE PORTA-PRONTA DE MADEIRA EM ACABAMENTO MELAMÍNICO BRANCO, FOLHA PESADA OU SUPERPESADA, 80X210CM, FIXAÇÃO COM PREENCHIMENTO PARCIAL DE ESPUMA EXPANSIVA - FORNECIMENTO E INSTALAÇÃO. AF_12/2019</v>
          </cell>
          <cell r="C6845" t="str">
            <v>UND</v>
          </cell>
          <cell r="D6845" t="str">
            <v>COEFICIENTE DE REPRESENTATIVIDADE</v>
          </cell>
          <cell r="E6845">
            <v>718.11</v>
          </cell>
        </row>
        <row r="6846">
          <cell r="A6846">
            <v>90793</v>
          </cell>
          <cell r="B6846" t="str">
            <v>KIT DE PORTA-PRONTA DE MADEIRA EM ACABAMENTO MELAMÍNICO BRANCO, FOLHA PESADA OU SUPERPESADA, 90X210CM, FIXAÇÃO COM PREENCHIMENTO TOTAL DE ESPUMA EXPANSIVA - FORNECIMENTO E INSTALAÇÃO. AF_12/2019</v>
          </cell>
          <cell r="C6846" t="str">
            <v>UND</v>
          </cell>
          <cell r="D6846" t="str">
            <v>COEFICIENTE DE REPRESENTATIVIDADE</v>
          </cell>
          <cell r="E6846">
            <v>775.05</v>
          </cell>
        </row>
        <row r="6847">
          <cell r="A6847">
            <v>90794</v>
          </cell>
          <cell r="B6847" t="str">
            <v>KIT DE PORTA-PRONTA DE MADEIRA EM ACABAMENTO MELAMÍNICO BRANCO, FOLHA LEVE OU MÉDIA, E BATENTE METÁLICO, 60X210CM, FIXAÇÃO COM ARGAMASSA - FORNECIMENTO E INSTALAÇÃO. AF_12/2019</v>
          </cell>
          <cell r="C6847" t="str">
            <v>UND</v>
          </cell>
          <cell r="D6847" t="str">
            <v>COEFICIENTE DE REPRESENTATIVIDADE</v>
          </cell>
          <cell r="E6847">
            <v>525.43</v>
          </cell>
        </row>
        <row r="6848">
          <cell r="A6848">
            <v>90795</v>
          </cell>
          <cell r="B6848" t="str">
            <v>KIT DE PORTA-PRONTA DE MADEIRA EM ACABAMENTO MELAMÍNICO BRANCO, FOLHA LEVE OU MÉDIA, E BATENTE METÁLICO, 70X210CM, FIXAÇÃO COM ARGAMASSA - FORNECIMENTO E INSTALAÇÃO. AF_12/2019</v>
          </cell>
          <cell r="C6848" t="str">
            <v>UND</v>
          </cell>
          <cell r="D6848" t="str">
            <v>COEFICIENTE DE REPRESENTATIVIDADE</v>
          </cell>
          <cell r="E6848">
            <v>532.74</v>
          </cell>
        </row>
        <row r="6849">
          <cell r="A6849">
            <v>90796</v>
          </cell>
          <cell r="B6849" t="str">
            <v>KIT DE PORTA-PRONTA DE MADEIRA EM ACABAMENTO MELAMÍNICO BRANCO, FOLHA LEVE OU MÉDIA, E BATENTE METÁLICO, 80X210CM, FIXAÇÃO COM ARGAMASSA - FORNECIMENTO E INSTALAÇÃO. AF_12/2019</v>
          </cell>
          <cell r="C6849" t="str">
            <v>UND</v>
          </cell>
          <cell r="D6849" t="str">
            <v>COEFICIENTE DE REPRESENTATIVIDADE</v>
          </cell>
          <cell r="E6849">
            <v>540.07</v>
          </cell>
        </row>
        <row r="6850">
          <cell r="A6850">
            <v>90797</v>
          </cell>
          <cell r="B6850" t="str">
            <v>KIT DE PORTA-PRONTA DE MADEIRA EM ACABAMENTO MELAMÍNICO BRANCO, FOLHA LEVE OU MÉDIA, E BATENTE METÁLICO, 90X210CM, FIXAÇÃO COM ARGAMASSA - FORNECIMENTO E INSTALAÇÃO. AF_12/2019</v>
          </cell>
          <cell r="C6850" t="str">
            <v>UND</v>
          </cell>
          <cell r="D6850" t="str">
            <v>COEFICIENTE DE REPRESENTATIVIDADE</v>
          </cell>
          <cell r="E6850">
            <v>547.37</v>
          </cell>
        </row>
        <row r="6851">
          <cell r="A6851">
            <v>90798</v>
          </cell>
          <cell r="B6851" t="str">
            <v>KIT DE PORTA-PRONTA DE MADEIRA EM ACABAMENTO MELAMÍNICO BRANCO, FOLHA PESADA OU SUPERPESADA, E BATENTE METÁLICO, 80X210CM, FIXAÇÃO COM ARGAMASSA - FORNECIMENTO E INSTALAÇÃO. AF_12/2019_PS</v>
          </cell>
          <cell r="C6851" t="str">
            <v>UND</v>
          </cell>
          <cell r="D6851" t="str">
            <v>COEFICIENTE DE REPRESENTATIVIDADE</v>
          </cell>
          <cell r="E6851">
            <v>780.37</v>
          </cell>
        </row>
        <row r="6852">
          <cell r="A6852">
            <v>90799</v>
          </cell>
          <cell r="B6852" t="str">
            <v>KIT DE PORTA-PRONTA DE MADEIRA EM ACABAMENTO MELAMÍNICO BRANCO, FOLHA PESADA OU SUPERPESADA, E BATENTE METÁLICO, 90X210CM, FIXAÇÃO COM ARGAMASSA - FORNECIMENTO E INSTALAÇÃO. AF_12/2019_PS</v>
          </cell>
          <cell r="C6852" t="str">
            <v>UND</v>
          </cell>
          <cell r="D6852" t="str">
            <v>COEFICIENTE DE REPRESENTATIVIDADE</v>
          </cell>
          <cell r="E6852">
            <v>806.87</v>
          </cell>
        </row>
        <row r="6853">
          <cell r="A6853">
            <v>90801</v>
          </cell>
          <cell r="B6853" t="str">
            <v>BATENTE PARA PORTA DE MADEIRA, PADRÃO MÉDIO - FORNECIMENTO E MONTAGEM. AF_12/2019</v>
          </cell>
          <cell r="C6853" t="str">
            <v>UND</v>
          </cell>
          <cell r="D6853" t="str">
            <v>COEFICIENTE DE REPRESENTATIVIDADE</v>
          </cell>
          <cell r="E6853">
            <v>303.68</v>
          </cell>
        </row>
        <row r="6854">
          <cell r="A6854">
            <v>90806</v>
          </cell>
          <cell r="B6854" t="str">
            <v>BATENTE PARA PORTA DE MADEIRA, FIXAÇÃO COM ARGAMASSA, PADRÃO MÉDIO - FORNECIMENTO E INSTALAÇÃO. AF_12/2019</v>
          </cell>
          <cell r="C6854" t="str">
            <v>UND</v>
          </cell>
          <cell r="D6854" t="str">
            <v>COEFICIENTE DE REPRESENTATIVIDADE</v>
          </cell>
          <cell r="E6854">
            <v>394.52</v>
          </cell>
        </row>
        <row r="6855">
          <cell r="A6855">
            <v>90820</v>
          </cell>
          <cell r="B6855" t="str">
            <v>PORTA DE MADEIRA PARA PINTURA, SEMI-OCA (LEVE OU MÉDIA), 60X210CM, ESPESSURA DE 3,5CM, INCLUSO DOBRADIÇAS - FORNECIMENTO E INSTALAÇÃO. AF_12/2019</v>
          </cell>
          <cell r="C6855" t="str">
            <v>UND</v>
          </cell>
          <cell r="D6855" t="str">
            <v>COEFICIENTE DE REPRESENTATIVIDADE</v>
          </cell>
          <cell r="E6855">
            <v>292.19</v>
          </cell>
        </row>
        <row r="6856">
          <cell r="A6856">
            <v>90821</v>
          </cell>
          <cell r="B6856" t="str">
            <v>PORTA DE MADEIRA PARA PINTURA, SEMI-OCA (LEVE OU MÉDIA), 70X210CM, ESPESSURA DE 3,5CM, INCLUSO DOBRADIÇAS - FORNECIMENTO E INSTALAÇÃO. AF_12/2019</v>
          </cell>
          <cell r="C6856" t="str">
            <v>UND</v>
          </cell>
          <cell r="D6856" t="str">
            <v>COEFICIENTE DE REPRESENTATIVIDADE</v>
          </cell>
          <cell r="E6856">
            <v>298.21</v>
          </cell>
        </row>
        <row r="6857">
          <cell r="A6857">
            <v>90822</v>
          </cell>
          <cell r="B6857" t="str">
            <v>PORTA DE MADEIRA PARA PINTURA, SEMI-OCA (LEVE OU MÉDIA), 80X210CM, ESPESSURA DE 3,5CM, INCLUSO DOBRADIÇAS - FORNECIMENTO E INSTALAÇÃO. AF_12/2019</v>
          </cell>
          <cell r="C6857" t="str">
            <v>UND</v>
          </cell>
          <cell r="D6857" t="str">
            <v>COEFICIENTE DE REPRESENTATIVIDADE</v>
          </cell>
          <cell r="E6857">
            <v>316.22</v>
          </cell>
        </row>
        <row r="6858">
          <cell r="A6858">
            <v>90823</v>
          </cell>
          <cell r="B6858" t="str">
            <v>PORTA DE MADEIRA PARA PINTURA, SEMI-OCA (LEVE OU MÉDIA), 90X210CM, ESPESSURA DE 3,5CM, INCLUSO DOBRADIÇAS - FORNECIMENTO E INSTALAÇÃO. AF_12/2019</v>
          </cell>
          <cell r="C6858" t="str">
            <v>UND</v>
          </cell>
          <cell r="D6858" t="str">
            <v>COEFICIENTE DE REPRESENTATIVIDADE</v>
          </cell>
          <cell r="E6858">
            <v>373.69</v>
          </cell>
        </row>
        <row r="6859">
          <cell r="A6859">
            <v>90824</v>
          </cell>
          <cell r="B6859" t="str">
            <v>PORTA DE MADEIRA PARA PINTURA, SEMI-OCA (PESADA OU SUPERPESADA), 80X210CM, ESPESSURA DE 3,5CM, INCLUSO DOBRADIÇAS - FORNECIMENTO E INSTALAÇÃO. AF_12/2019</v>
          </cell>
          <cell r="C6859" t="str">
            <v>UND</v>
          </cell>
          <cell r="D6859" t="str">
            <v>COEFICIENTE DE REPRESENTATIVIDADE</v>
          </cell>
          <cell r="E6859">
            <v>508.06</v>
          </cell>
        </row>
        <row r="6860">
          <cell r="A6860">
            <v>90825</v>
          </cell>
          <cell r="B6860" t="str">
            <v>PORTA DE MADEIRA, MACIÇA (PESADA OU SUPERPESADA), 90X210CM, ESPESSURA DE 3,5CM, INCLUSO DOBRADIÇAS - FORNECIMENTO E INSTALAÇÃO. AF_12/2019</v>
          </cell>
          <cell r="C6860" t="str">
            <v>UND</v>
          </cell>
          <cell r="D6860" t="str">
            <v>COEFICIENTE DE REPRESENTATIVIDADE</v>
          </cell>
          <cell r="E6860">
            <v>558.94</v>
          </cell>
        </row>
        <row r="6861">
          <cell r="A6861">
            <v>90830</v>
          </cell>
          <cell r="B6861" t="str">
            <v>FECHADURA DE EMBUTIR COM CILINDRO, EXTERNA, COMPLETA, ACABAMENTO PADRÃO MÉDIO, INCLUSO EXECUÇÃO DE FURO - FORNECIMENTO E INSTALAÇÃO. AF_12/2019</v>
          </cell>
          <cell r="C6861" t="str">
            <v>UND</v>
          </cell>
          <cell r="D6861" t="str">
            <v>COEFICIENTE DE REPRESENTATIVIDADE</v>
          </cell>
          <cell r="E6861">
            <v>180.16</v>
          </cell>
        </row>
        <row r="6862">
          <cell r="A6862">
            <v>90831</v>
          </cell>
          <cell r="B6862" t="str">
            <v>FECHADURA DE EMBUTIR PARA PORTA DE BANHEIRO, COMPLETA, ACABAMENTO PADRÃO MÉDIO, INCLUSO EXECUÇÃO DE FURO - FORNECIMENTO E INSTALAÇÃO. AF_12/2019</v>
          </cell>
          <cell r="C6862" t="str">
            <v>UND</v>
          </cell>
          <cell r="D6862" t="str">
            <v>COEFICIENTE DE REPRESENTATIVIDADE</v>
          </cell>
          <cell r="E6862">
            <v>158.2</v>
          </cell>
        </row>
        <row r="6863">
          <cell r="A6863">
            <v>90841</v>
          </cell>
          <cell r="B6863" t="str">
            <v>KIT DE PORTA DE MADEIRA PARA PINTURA, SEMI-OCA (LEVE OU MÉDIA), PADRÃO MÉDIO, 60X210CM, ESPESSURA DE 3,5CM, ITENS INCLUSOS: DOBRADIÇAS, MONTAGEM E INSTALAÇÃO DO BATENTE, FECHADURA COM EXECUÇÃO DO FURO - FORNECIMENTO E INSTALAÇÃO. AF_12/2019</v>
          </cell>
          <cell r="C6863" t="str">
            <v>UND</v>
          </cell>
          <cell r="D6863" t="str">
            <v>COEFICIENTE DE REPRESENTATIVIDADE</v>
          </cell>
          <cell r="E6863">
            <v>952.52</v>
          </cell>
        </row>
        <row r="6864">
          <cell r="A6864">
            <v>90842</v>
          </cell>
          <cell r="B6864" t="str">
            <v>KIT DE PORTA DE MADEIRA PARA PINTURA, SEMI-OCA (LEVE OU MÉDIA), PADRÃO MÉDIO, 70X210CM, ESPESSURA DE 3,5CM, ITENS INCLUSOS: DOBRADIÇAS, MONTAGEM E INSTALAÇÃO DO BATENTE, FECHADURA COM EXECUÇÃO DO FURO - FORNECIMENTO E INSTALAÇÃO. AF_12/2019</v>
          </cell>
          <cell r="C6864" t="str">
            <v>UND</v>
          </cell>
          <cell r="D6864" t="str">
            <v>COEFICIENTE DE REPRESENTATIVIDADE</v>
          </cell>
          <cell r="E6864">
            <v>960.78</v>
          </cell>
        </row>
        <row r="6865">
          <cell r="A6865">
            <v>90843</v>
          </cell>
          <cell r="B6865" t="str">
            <v>KIT DE PORTA DE MADEIRA PARA PINTURA, SEMI-OCA (LEVE OU MÉDIA), PADRÃO MÉDIO, 80X210CM, ESPESSURA DE 3,5CM, ITENS INCLUSOS: DOBRADIÇAS, MONTAGEM E INSTALAÇÃO DO BATENTE, FECHADURA COM EXECUÇÃO DO FURO - FORNECIMENTO E INSTALAÇÃO. AF_12/2019</v>
          </cell>
          <cell r="C6865" t="str">
            <v>UND</v>
          </cell>
          <cell r="D6865" t="str">
            <v>COEFICIENTE DE REPRESENTATIVIDADE</v>
          </cell>
          <cell r="E6865">
            <v>1003</v>
          </cell>
        </row>
        <row r="6866">
          <cell r="A6866">
            <v>90844</v>
          </cell>
          <cell r="B6866" t="str">
            <v>KIT DE PORTA DE MADEIRA PARA PINTURA, SEMI-OCA (LEVE OU MÉDIA), PADRÃO MÉDIO, 90X210CM, ESPESSURA DE 3,5CM, ITENS INCLUSOS: DOBRADIÇAS, MONTAGEM E INSTALAÇÃO DO BATENTE, FECHADURA COM EXECUÇÃO DO FURO - FORNECIMENTO E INSTALAÇÃO. AF_12/2019</v>
          </cell>
          <cell r="C6866" t="str">
            <v>UND</v>
          </cell>
          <cell r="D6866" t="str">
            <v>COEFICIENTE DE REPRESENTATIVIDADE</v>
          </cell>
          <cell r="E6866">
            <v>1062.71</v>
          </cell>
        </row>
        <row r="6867">
          <cell r="A6867">
            <v>90845</v>
          </cell>
          <cell r="B6867" t="str">
            <v>KIT DE PORTA DE MADEIRA PARA PINTURA, SEMI-OCA (PESADA OU SUPERPESADA), PADRÃO MÉDIO, 80X210CM, ESPESSURA DE 3,5CM, ITENS INCLUSOS: DOBRADIÇAS, MONTAGEM E INSTALAÇÃO DO BATENTE, FECHADURA COM EXECUÇÃO DO FURO - FORNECIMENTO E INSTALAÇÃO. AF_12/2019</v>
          </cell>
          <cell r="C6867" t="str">
            <v>UND</v>
          </cell>
          <cell r="D6867" t="str">
            <v>COEFICIENTE DE REPRESENTATIVIDADE</v>
          </cell>
          <cell r="E6867">
            <v>1194.84</v>
          </cell>
        </row>
        <row r="6868">
          <cell r="A6868">
            <v>90846</v>
          </cell>
          <cell r="B6868" t="str">
            <v>KIT DE PORTA DE MADEIRA PARA PINTURA, SEMI-OCA (PESADA OU SUPERPESADA), PADRÃO MÉDIO, 90X210CM, ESPESSURA DE 3,5CM, ITENS INCLUSOS: DOBRADIÇAS, MONTAGEM E INSTALAÇÃO DO BATENTE, FECHADURA COM EXECUÇÃO DO FURO - FORNECIMENTO E INSTALAÇÃO. AF_12/2019</v>
          </cell>
          <cell r="C6868" t="str">
            <v>UND</v>
          </cell>
          <cell r="D6868" t="str">
            <v>COEFICIENTE DE REPRESENTATIVIDADE</v>
          </cell>
          <cell r="E6868">
            <v>1247.96</v>
          </cell>
        </row>
        <row r="6869">
          <cell r="A6869">
            <v>90847</v>
          </cell>
          <cell r="B6869" t="str">
            <v>KIT DE PORTA DE MADEIRA PARA PINTURA, SEMI-OCA (LEVE OU MÉDIA), PADRÃO MÉDIO, 60X210CM, ESPESSURA DE 3,5CM, ITENS INCLUSOS: DOBRADIÇAS, MONTAGEM E INSTALAÇÃO DO BATENTE, SEM FECHADURA - FORNECIMENTO E INSTALAÇÃO. AF_12/2019</v>
          </cell>
          <cell r="C6869" t="str">
            <v>UND</v>
          </cell>
          <cell r="D6869" t="str">
            <v>COEFICIENTE DE REPRESENTATIVIDADE</v>
          </cell>
          <cell r="E6869">
            <v>794.32</v>
          </cell>
        </row>
        <row r="6870">
          <cell r="A6870">
            <v>90848</v>
          </cell>
          <cell r="B6870" t="str">
            <v>KIT DE PORTA DE MADEIRA PARA PINTURA, SEMI-OCA (LEVE OU MÉDIA), PADRÃO MÉDIO, 70X210CM, ESPESSURA DE 3,5CM, ITENS INCLUSOS: DOBRADIÇAS, MONTAGEM E INSTALAÇÃO DO BATENTE, SEM FECHADURA - FORNECIMENTO E INSTALAÇÃO. AF_12/2019</v>
          </cell>
          <cell r="C6870" t="str">
            <v>UND</v>
          </cell>
          <cell r="D6870" t="str">
            <v>COEFICIENTE DE REPRESENTATIVIDADE</v>
          </cell>
          <cell r="E6870">
            <v>802.58</v>
          </cell>
        </row>
        <row r="6871">
          <cell r="A6871">
            <v>90849</v>
          </cell>
          <cell r="B6871" t="str">
            <v>KIT DE PORTA DE MADEIRA PARA PINTURA, SEMI-OCA (LEVE OU MÉDIA), PADRÃO MÉDIO, 80X210CM, ESPESSURA DE 3,5CM, ITENS INCLUSOS: DOBRADIÇAS, MONTAGEM E INSTALAÇÃO DO BATENTE, SEM FECHADURA - FORNECIMENTO E INSTALAÇÃO. AF_12/2019</v>
          </cell>
          <cell r="C6871" t="str">
            <v>UND</v>
          </cell>
          <cell r="D6871" t="str">
            <v>COEFICIENTE DE REPRESENTATIVIDADE</v>
          </cell>
          <cell r="E6871">
            <v>822.84</v>
          </cell>
        </row>
        <row r="6872">
          <cell r="A6872">
            <v>90850</v>
          </cell>
          <cell r="B6872" t="str">
            <v>KIT DE PORTA DE MADEIRA PARA PINTURA, SEMI-OCA (LEVE OU MÉDIA), PADRÃO MÉDIO, 90X210CM, ESPESSURA DE 3,5CM, ITENS INCLUSOS: DOBRADIÇAS, MONTAGEM E INSTALAÇÃO DO BATENTE, SEM FECHADURA - FORNECIMENTO E INSTALAÇÃO. AF_12/2019</v>
          </cell>
          <cell r="C6872" t="str">
            <v>UND</v>
          </cell>
          <cell r="D6872" t="str">
            <v>COEFICIENTE DE REPRESENTATIVIDADE</v>
          </cell>
          <cell r="E6872">
            <v>882.55</v>
          </cell>
        </row>
        <row r="6873">
          <cell r="A6873">
            <v>90851</v>
          </cell>
          <cell r="B6873" t="str">
            <v>KIT DE PORTA DE MADEIRA PARA PINTURA, SEMI-OCA (PESADA OU SUPERPESADA), PADRÃO MÉDIO, 80X210CM, ESPESSURA DE 3,5CM, ITENS INCLUSOS: DOBRADIÇAS, MONTAGEM E INSTALAÇÃO DO BATENTE, SEM FECHADURA - FORNECIMENTO E INSTALAÇÃO. AF_12/2019</v>
          </cell>
          <cell r="C6873" t="str">
            <v>UND</v>
          </cell>
          <cell r="D6873" t="str">
            <v>COEFICIENTE DE REPRESENTATIVIDADE</v>
          </cell>
          <cell r="E6873">
            <v>1014.68</v>
          </cell>
        </row>
        <row r="6874">
          <cell r="A6874">
            <v>90852</v>
          </cell>
          <cell r="B6874" t="str">
            <v>KIT DE PORTA DE MADEIRA PARA PINTURA, SEMI-OCA (PESADA OU SUPERPESADA), PADRÃO MÉDIO, 90X210CM, ESPESSURA DE 3,5CM, ITENS INCLUSOS: DOBRADIÇAS, MONTAGEM E INSTALAÇÃO DO BATENTE, SEM FECHADURA - FORNECIMENTO E INSTALAÇÃO. AF_12/2019</v>
          </cell>
          <cell r="C6874" t="str">
            <v>UND</v>
          </cell>
          <cell r="D6874" t="str">
            <v>COEFICIENTE DE REPRESENTATIVIDADE</v>
          </cell>
          <cell r="E6874">
            <v>1067.8</v>
          </cell>
        </row>
        <row r="6875">
          <cell r="A6875">
            <v>91009</v>
          </cell>
          <cell r="B6875" t="str">
            <v>PORTA DE MADEIRA PARA VERNIZ, SEMI-OCA (LEVE OU MÉDIA), 60X210CM, ESPESSURA DE 3,5CM, INCLUSO DOBRADIÇAS - FORNECIMENTO E INSTALAÇÃO. AF_12/2019</v>
          </cell>
          <cell r="C6875" t="str">
            <v>UND</v>
          </cell>
          <cell r="D6875" t="str">
            <v>COEFICIENTE DE REPRESENTATIVIDADE</v>
          </cell>
          <cell r="E6875">
            <v>300.08</v>
          </cell>
        </row>
        <row r="6876">
          <cell r="A6876">
            <v>91010</v>
          </cell>
          <cell r="B6876" t="str">
            <v>PORTA DE MADEIRA PARA VERNIZ, SEMI-OCA (LEVE OU MÉDIA), 70X210CM, ESPESSURA DE 3,5CM, INCLUSO DOBRADIÇAS - FORNECIMENTO E INSTALAÇÃO. AF_12/2019</v>
          </cell>
          <cell r="C6876" t="str">
            <v>UND</v>
          </cell>
          <cell r="D6876" t="str">
            <v>COEFICIENTE DE REPRESENTATIVIDADE</v>
          </cell>
          <cell r="E6876">
            <v>306.48</v>
          </cell>
        </row>
        <row r="6877">
          <cell r="A6877">
            <v>91011</v>
          </cell>
          <cell r="B6877" t="str">
            <v>PORTA DE MADEIRA PARA VERNIZ, SEMI-OCA (LEVE OU MÉDIA), 80X210CM, ESPESSURA DE 3,5CM, INCLUSO DOBRADIÇAS - FORNECIMENTO E INSTALAÇÃO. AF_12/2019</v>
          </cell>
          <cell r="C6877" t="str">
            <v>UND</v>
          </cell>
          <cell r="D6877" t="str">
            <v>COEFICIENTE DE REPRESENTATIVIDADE</v>
          </cell>
          <cell r="E6877">
            <v>348.29</v>
          </cell>
        </row>
        <row r="6878">
          <cell r="A6878">
            <v>91012</v>
          </cell>
          <cell r="B6878" t="str">
            <v>PORTA DE MADEIRA PARA VERNIZ, SEMI-OCA (LEVE OU MÉDIA), 90X210CM, ESPESSURA DE 3,5CM, INCLUSO DOBRADIÇAS - FORNECIMENTO E INSTALAÇÃO. AF_12/2019</v>
          </cell>
          <cell r="C6878" t="str">
            <v>UND</v>
          </cell>
          <cell r="D6878" t="str">
            <v>COEFICIENTE DE REPRESENTATIVIDADE</v>
          </cell>
          <cell r="E6878">
            <v>380.69</v>
          </cell>
        </row>
        <row r="6879">
          <cell r="A6879">
            <v>91013</v>
          </cell>
          <cell r="B6879" t="str">
            <v>KIT DE PORTA DE MADEIRA PARA VERNIZ, SEMI-OCA (LEVE OU MÉDIA), PADRÃO MÉDIO, 60X210CM, ESPESSURA DE 3,5CM, ITENS INCLUSOS: DOBRADIÇAS, MONTAGEM E INSTALAÇÃO DO BATENTE, SEM FECHADURA - FORNECIMENTO E INSTALAÇÃO. AF_12/2019</v>
          </cell>
          <cell r="C6879" t="str">
            <v>UND</v>
          </cell>
          <cell r="D6879" t="str">
            <v>COEFICIENTE DE REPRESENTATIVIDADE</v>
          </cell>
          <cell r="E6879">
            <v>802.21</v>
          </cell>
        </row>
        <row r="6880">
          <cell r="A6880">
            <v>91014</v>
          </cell>
          <cell r="B6880" t="str">
            <v>KIT DE PORTA DE MADEIRA PARA VERNIZ, SEMI-OCA (LEVE OU MÉDIA), PADRÃO MÉDIO, 70X210CM, ESPESSURA DE 3,5CM, ITENS INCLUSOS: DOBRADIÇAS, MONTAGEM E INSTALAÇÃO DO BATENTE, SEM FECHADURA - FORNECIMENTO E INSTALAÇÃO. AF_12/2019</v>
          </cell>
          <cell r="C6880" t="str">
            <v>UND</v>
          </cell>
          <cell r="D6880" t="str">
            <v>COEFICIENTE DE REPRESENTATIVIDADE</v>
          </cell>
          <cell r="E6880">
            <v>810.85</v>
          </cell>
        </row>
        <row r="6881">
          <cell r="A6881">
            <v>91015</v>
          </cell>
          <cell r="B6881" t="str">
            <v>KIT DE PORTA DE MADEIRA PARA VERNIZ, SEMI-OCA (LEVE OU MÉDIA), PADRÃO MÉDIO, 80X210CM, ESPESSURA DE 3,5CM, ITENS INCLUSOS: DOBRADIÇAS, MONTAGEM E INSTALAÇÃO DO BATENTE, SEM FECHADURA - FORNECIMENTO E INSTALAÇÃO. AF_12/2019</v>
          </cell>
          <cell r="C6881" t="str">
            <v>UND</v>
          </cell>
          <cell r="D6881" t="str">
            <v>COEFICIENTE DE REPRESENTATIVIDADE</v>
          </cell>
          <cell r="E6881">
            <v>854.91</v>
          </cell>
        </row>
        <row r="6882">
          <cell r="A6882">
            <v>91016</v>
          </cell>
          <cell r="B6882" t="str">
            <v>KIT DE PORTA DE MADEIRA PARA VERNIZ, SEMI-OCA (LEVE OU MÉDIA), PADRÃO MÉDIO, 90X210CM, ESPESSURA DE 3,5CM, ITENS INCLUSOS: DOBRADIÇAS, MONTAGEM E INSTALAÇÃO DO BATENTE, SEM FECHADURA - FORNECIMENTO E INSTALAÇÃO. AF_12/2019</v>
          </cell>
          <cell r="C6882" t="str">
            <v>UND</v>
          </cell>
          <cell r="D6882" t="str">
            <v>COEFICIENTE DE REPRESENTATIVIDADE</v>
          </cell>
          <cell r="E6882">
            <v>889.55</v>
          </cell>
        </row>
        <row r="6883">
          <cell r="A6883">
            <v>91287</v>
          </cell>
          <cell r="B6883" t="str">
            <v>BATENTE PARA PORTA DE MADEIRA, PADRÃO POPULAR - FORNECIMENTO E MONTAGEM. AF_12/2019</v>
          </cell>
          <cell r="C6883" t="str">
            <v>UND</v>
          </cell>
          <cell r="D6883" t="str">
            <v>COEFICIENTE DE REPRESENTATIVIDADE</v>
          </cell>
          <cell r="E6883">
            <v>226.03</v>
          </cell>
        </row>
        <row r="6884">
          <cell r="A6884">
            <v>91292</v>
          </cell>
          <cell r="B6884" t="str">
            <v>BATENTE PARA PORTA DE MADEIRA, FIXAÇÃO COM ARGAMASSA, PADRÃO POPULAR. FORNECIMENTO E INSTALAÇÃO. AF_12/2019</v>
          </cell>
          <cell r="C6884" t="str">
            <v>UND</v>
          </cell>
          <cell r="D6884" t="str">
            <v>COEFICIENTE DE REPRESENTATIVIDADE</v>
          </cell>
          <cell r="E6884">
            <v>316.87</v>
          </cell>
        </row>
        <row r="6885">
          <cell r="A6885">
            <v>91295</v>
          </cell>
          <cell r="B6885" t="str">
            <v>PORTA DE MADEIRA FRISADA, SEMI-OCA (LEVE OU MÉDIA), 60X210CM, ESPESSURA DE 3CM, INCLUSO DOBRADIÇAS - FORNECIMENTO E INSTALAÇÃO. AF_12/2019</v>
          </cell>
          <cell r="C6885" t="str">
            <v>UND</v>
          </cell>
          <cell r="D6885" t="str">
            <v>COEFICIENTE DE REPRESENTATIVIDADE</v>
          </cell>
          <cell r="E6885">
            <v>306.92</v>
          </cell>
        </row>
        <row r="6886">
          <cell r="A6886">
            <v>91296</v>
          </cell>
          <cell r="B6886" t="str">
            <v>PORTA DE MADEIRA FRISADA, SEMI-OCA (LEVE OU MÉDIA), 70X210CM, ESPESSURA DE 3CM, INCLUSO DOBRADIÇAS - FORNECIMENTO E INSTALAÇÃO. AF_12/2019</v>
          </cell>
          <cell r="C6886" t="str">
            <v>UND</v>
          </cell>
          <cell r="D6886" t="str">
            <v>COEFICIENTE DE REPRESENTATIVIDADE</v>
          </cell>
          <cell r="E6886">
            <v>325.59</v>
          </cell>
        </row>
        <row r="6887">
          <cell r="A6887">
            <v>91297</v>
          </cell>
          <cell r="B6887" t="str">
            <v>PORTA DE MADEIRA FRISADA, SEMI-OCA (LEVE OU MÉDIA), 80X210CM, ESPESSURA DE 3,5CM, INCLUSO DOBRADIÇAS - FORNECIMENTO E INSTALAÇÃO. AF_12/2019</v>
          </cell>
          <cell r="C6887" t="str">
            <v>UND</v>
          </cell>
          <cell r="D6887" t="str">
            <v>COEFICIENTE DE REPRESENTATIVIDADE</v>
          </cell>
          <cell r="E6887">
            <v>352.84</v>
          </cell>
        </row>
        <row r="6888">
          <cell r="A6888">
            <v>91298</v>
          </cell>
          <cell r="B6888" t="str">
            <v>PORTA DE MADEIRA TIPO VENEZIANA, 80X210CM, ESPESSURA DE 3CM, INCLUSO DOBRADIÇAS - FORNECIMENTO E INSTALAÇÃO. AF_12/2019</v>
          </cell>
          <cell r="C6888" t="str">
            <v>UND</v>
          </cell>
          <cell r="D6888" t="str">
            <v>COEFICIENTE DE REPRESENTATIVIDADE</v>
          </cell>
          <cell r="E6888">
            <v>1169.6</v>
          </cell>
        </row>
        <row r="6889">
          <cell r="A6889">
            <v>91299</v>
          </cell>
          <cell r="B6889" t="str">
            <v>PORTA DE MADEIRA, TIPO MEXICANA, MACIÇA (PESADA OU SUPERPESADA), 80X210CM, ESPESSURA DE 3,5CM, INCLUSO DOBRADIÇAS - FORNECIMENTO E INSTALAÇÃO. AF_12/2019</v>
          </cell>
          <cell r="C6889" t="str">
            <v>UND</v>
          </cell>
          <cell r="D6889" t="str">
            <v>COEFICIENTE DE REPRESENTATIVIDADE</v>
          </cell>
          <cell r="E6889">
            <v>1633.8</v>
          </cell>
        </row>
        <row r="6890">
          <cell r="A6890">
            <v>91304</v>
          </cell>
          <cell r="B6890" t="str">
            <v>FECHADURA DE EMBUTIR COM CILINDRO, EXTERNA, COMPLETA, ACABAMENTO PADRÃO POPULAR, INCLUSO EXECUÇÃO DE FURO - FORNECIMENTO E INSTALAÇÃO. AF_12/2019</v>
          </cell>
          <cell r="C6890" t="str">
            <v>UND</v>
          </cell>
          <cell r="D6890" t="str">
            <v>COEFICIENTE DE REPRESENTATIVIDADE</v>
          </cell>
          <cell r="E6890">
            <v>108.83</v>
          </cell>
        </row>
        <row r="6891">
          <cell r="A6891">
            <v>91305</v>
          </cell>
          <cell r="B6891" t="str">
            <v>FECHADURA DE EMBUTIR PARA PORTA DE BANHEIRO, COMPLETA, ACABAMENTO PADRÃO POPULAR, INCLUSO EXECUÇÃO DE FURO - FORNECIMENTO E INSTALAÇÃO. AF_12/2019</v>
          </cell>
          <cell r="C6891" t="str">
            <v>UND</v>
          </cell>
          <cell r="D6891" t="str">
            <v>COEFICIENTE DE REPRESENTATIVIDADE</v>
          </cell>
          <cell r="E6891">
            <v>109.13</v>
          </cell>
        </row>
        <row r="6892">
          <cell r="A6892">
            <v>91306</v>
          </cell>
          <cell r="B6892" t="str">
            <v>FECHADURA DE EMBUTIR PARA PORTAS INTERNAS, COMPLETA, ACABAMENTO PADRÃO MÉDIO, COM EXECUÇÃO DE FURO - FORNECIMENTO E INSTALAÇÃO. AF_12/2019</v>
          </cell>
          <cell r="C6892" t="str">
            <v>UND</v>
          </cell>
          <cell r="D6892" t="str">
            <v>COEFICIENTE DE REPRESENTATIVIDADE</v>
          </cell>
          <cell r="E6892">
            <v>158.2</v>
          </cell>
        </row>
        <row r="6893">
          <cell r="A6893">
            <v>91307</v>
          </cell>
          <cell r="B6893" t="str">
            <v>FECHADURA DE EMBUTIR PARA PORTAS INTERNAS, COMPLETA, ACABAMENTO PADRÃO POPULAR, COM EXECUÇÃO DE FURO - FORNECIMENTO E INSTALAÇÃO. AF_12/2019</v>
          </cell>
          <cell r="C6893" t="str">
            <v>UND</v>
          </cell>
          <cell r="D6893" t="str">
            <v>COEFICIENTE DE REPRESENTATIVIDADE</v>
          </cell>
          <cell r="E6893">
            <v>92.58</v>
          </cell>
        </row>
        <row r="6894">
          <cell r="A6894">
            <v>91312</v>
          </cell>
          <cell r="B6894" t="str">
            <v>KIT DE PORTA DE MADEIRA PARA PINTURA, SEMI-OCA (LEVE OU MÉDIA), PADRÃO POPULAR, 60X210CM, ESPESSURA DE 3,5CM, ITENS INCLUSOS: DOBRADIÇAS, MONTAGEM E INSTALAÇÃO DO BATENTE, FECHADURA COM EXECUÇÃO DO FURO - FORNECIMENTO E INSTALAÇÃO. AF_12/2019</v>
          </cell>
          <cell r="C6894" t="str">
            <v>UND</v>
          </cell>
          <cell r="D6894" t="str">
            <v>COEFICIENTE DE REPRESENTATIVIDADE</v>
          </cell>
          <cell r="E6894">
            <v>792.3</v>
          </cell>
        </row>
        <row r="6895">
          <cell r="A6895">
            <v>91313</v>
          </cell>
          <cell r="B6895" t="str">
            <v>KIT DE PORTA DE MADEIRA PARA PINTURA, SEMI-OCA (LEVE OU MÉDIA), PADRÃO POPULAR, 70X210CM, ESPESSURA DE 3,5CM, ITENS INCLUSOS: DOBRADIÇAS, MONTAGEM E INSTALAÇÃO DO BATENTE, FECHADURA COM EXECUÇÃO DO FURO - FORNECIMENTO E INSTALAÇÃO. AF_12/2019</v>
          </cell>
          <cell r="C6895" t="str">
            <v>UND</v>
          </cell>
          <cell r="D6895" t="str">
            <v>COEFICIENTE DE REPRESENTATIVIDADE</v>
          </cell>
          <cell r="E6895">
            <v>783.31</v>
          </cell>
        </row>
        <row r="6896">
          <cell r="A6896">
            <v>91314</v>
          </cell>
          <cell r="B6896" t="str">
            <v>KIT DE PORTA DE MADEIRA PARA PINTURA, SEMI-OCA (LEVE OU MÉDIA), PADRÃO POPULAR, 80X210CM, ESPESSURA DE 3,5CM, ITENS INCLUSOS: DOBRADIÇAS, MONTAGEM E INSTALAÇÃO DO BATENTE, FECHADURA COM EXECUÇÃO DO FURO - FORNECIMENTO E INSTALAÇÃO. AF_12/2019</v>
          </cell>
          <cell r="C6896" t="str">
            <v>UND</v>
          </cell>
          <cell r="D6896" t="str">
            <v>COEFICIENTE DE REPRESENTATIVIDADE</v>
          </cell>
          <cell r="E6896">
            <v>819.12</v>
          </cell>
        </row>
        <row r="6897">
          <cell r="A6897">
            <v>91315</v>
          </cell>
          <cell r="B6897" t="str">
            <v>KIT DE PORTA DE MADEIRA PARA PINTURA, SEMI-OCA (LEVE OU MÉDIA), PADRÃO POPULAR, 90X210CM, ESPESSURA DE 3,5CM, ITENS INCLUSOS: DOBRADIÇAS, MONTAGEM E INSTALAÇÃO DO BATENTE, FECHADURA COM EXECUÇÃO DO FURO - FORNECIMENTO E INSTALAÇÃO. AF_12/2019</v>
          </cell>
          <cell r="C6897" t="str">
            <v>UND</v>
          </cell>
          <cell r="D6897" t="str">
            <v>COEFICIENTE DE REPRESENTATIVIDADE</v>
          </cell>
          <cell r="E6897">
            <v>878.13</v>
          </cell>
        </row>
        <row r="6898">
          <cell r="A6898">
            <v>91316</v>
          </cell>
          <cell r="B6898" t="str">
            <v>KIT DE PORTA DE MADEIRA PARA PINTURA, SEMI-OCA (PESADA OU SUPERPESADA), PADRÃO POPULAR, 80X210CM, ESPESSURA DE 3,5CM, ITENS INCLUSOS: DOBRADIÇAS, MONTAGEM E INSTALAÇÃO DO BATENTE, FECHADURA COM EXECUÇÃO DO FURO - FORNECIMENTO E INSTALAÇÃO. AF_12/2019</v>
          </cell>
          <cell r="C6898" t="str">
            <v>UND</v>
          </cell>
          <cell r="D6898" t="str">
            <v>COEFICIENTE DE REPRESENTATIVIDADE</v>
          </cell>
          <cell r="E6898">
            <v>1010.96</v>
          </cell>
        </row>
        <row r="6899">
          <cell r="A6899">
            <v>91317</v>
          </cell>
          <cell r="B6899" t="str">
            <v>KIT DE PORTA DE MADEIRA PARA PINTURA, SEMI-OCA (PESADA OU SUPERPESADA), PADRÃO POPULAR, 90X210CM, ESPESSURA DE 3,5CM, ITENS INCLUSOS: DOBRADIÇAS, MONTAGEM E INSTALAÇÃO DO BATENTE, FECHADURA COM EXECUÇÃO DO FURO - FORNECIMENTO E INSTALAÇÃO. AF_12/2019</v>
          </cell>
          <cell r="C6899" t="str">
            <v>UND</v>
          </cell>
          <cell r="D6899" t="str">
            <v>COEFICIENTE DE REPRESENTATIVIDADE</v>
          </cell>
          <cell r="E6899">
            <v>1063.38</v>
          </cell>
        </row>
        <row r="6900">
          <cell r="A6900">
            <v>91318</v>
          </cell>
          <cell r="B6900" t="str">
            <v>KIT DE PORTA DE MADEIRA PARA PINTURA, SEMI-OCA (LEVE OU MÉDIA), PADRÃO POPULAR, 60X210CM, ESPESSURA DE 3,5CM, ITENS INCLUSOS: DOBRADIÇAS, MONTAGEM E INSTALAÇÃO DO BATENTE, SEM FECHADURA - FORNECIMENTO E INSTALAÇÃO. AF_12/2019</v>
          </cell>
          <cell r="C6900" t="str">
            <v>UND</v>
          </cell>
          <cell r="D6900" t="str">
            <v>COEFICIENTE DE REPRESENTATIVIDADE</v>
          </cell>
          <cell r="E6900">
            <v>683.17</v>
          </cell>
        </row>
        <row r="6901">
          <cell r="A6901">
            <v>91319</v>
          </cell>
          <cell r="B6901" t="str">
            <v>KIT DE PORTA DE MADEIRA PARA PINTURA, SEMI-OCA (LEVE OU MÉDIA), PADRÃO POPULAR, 70X210CM, ESPESSURA DE 3,5CM, ITENS INCLUSOS: DOBRADIÇAS, MONTAGEM E INSTALAÇÃO DO BATENTE, SEM FECHADURA - FORNECIMENTO E INSTALAÇÃO. AF_12/2019</v>
          </cell>
          <cell r="C6901" t="str">
            <v>UND</v>
          </cell>
          <cell r="D6901" t="str">
            <v>COEFICIENTE DE REPRESENTATIVIDADE</v>
          </cell>
          <cell r="E6901">
            <v>690.73</v>
          </cell>
        </row>
        <row r="6902">
          <cell r="A6902">
            <v>91320</v>
          </cell>
          <cell r="B6902" t="str">
            <v>KIT DE PORTA DE MADEIRA PARA PINTURA, SEMI-OCA (LEVE OU MÉDIA), PADRÃO POPULAR, 80X210CM, ESPESSURA DE 3,5CM, ITENS INCLUSOS: DOBRADIÇAS, MONTAGEM E INSTALAÇÃO DO BATENTE, SEM FECHADURA - FORNECIMENTO E INSTALAÇÃO. AF_12/2019</v>
          </cell>
          <cell r="C6902" t="str">
            <v>UND</v>
          </cell>
          <cell r="D6902" t="str">
            <v>COEFICIENTE DE REPRESENTATIVIDADE</v>
          </cell>
          <cell r="E6902">
            <v>710.29</v>
          </cell>
        </row>
        <row r="6903">
          <cell r="A6903">
            <v>91321</v>
          </cell>
          <cell r="B6903" t="str">
            <v>KIT DE PORTA DE MADEIRA PARA PINTURA, SEMI-OCA (LEVE OU MÉDIA), PADRÃO POPULAR, 90X210CM, ESPESSURA DE 3,5CM, ITENS INCLUSOS: DOBRADIÇAS, MONTAGEM E INSTALAÇÃO DO BATENTE, SEM FECHADURA - FORNECIMENTO E INSTALAÇÃO. AF_12/2019</v>
          </cell>
          <cell r="C6903" t="str">
            <v>UND</v>
          </cell>
          <cell r="D6903" t="str">
            <v>COEFICIENTE DE REPRESENTATIVIDADE</v>
          </cell>
          <cell r="E6903">
            <v>769.3</v>
          </cell>
        </row>
        <row r="6904">
          <cell r="A6904">
            <v>91322</v>
          </cell>
          <cell r="B6904" t="str">
            <v>KIT DE PORTA DE MADEIRA PARA PINTURA, SEMI-OCA (PESADA OU SUPERPESADA), PADRÃO POPULAR, 80X210CM, ESPESSURA DE 3,5CM, ITENS INCLUSOS: DOBRADIÇAS, MONTAGEM E INSTALAÇÃO DO BATENTE, SEM FECHADURA - FORNECIMENTO E INSTALAÇÃO. AF_12/2019</v>
          </cell>
          <cell r="C6904" t="str">
            <v>UND</v>
          </cell>
          <cell r="D6904" t="str">
            <v>COEFICIENTE DE REPRESENTATIVIDADE</v>
          </cell>
          <cell r="E6904">
            <v>902.13</v>
          </cell>
        </row>
        <row r="6905">
          <cell r="A6905">
            <v>91323</v>
          </cell>
          <cell r="B6905" t="str">
            <v>KIT DE PORTA DE MADEIRA PARA PINTURA, SEMI-OCA (PESADA OU SUPERPESADA), PADRÃO POPULAR, 90X210CM, ESPESSURA DE 3,5CM, ITENS INCLUSOS: DOBRADIÇAS, MONTAGEM E INSTALAÇÃO DO BATENTE, SEM FECHADURA - FORNECIMENTO E INSTALAÇÃO. AF_12/2019</v>
          </cell>
          <cell r="C6905" t="str">
            <v>UND</v>
          </cell>
          <cell r="D6905" t="str">
            <v>COEFICIENTE DE REPRESENTATIVIDADE</v>
          </cell>
          <cell r="E6905">
            <v>954.55</v>
          </cell>
        </row>
        <row r="6906">
          <cell r="A6906">
            <v>91324</v>
          </cell>
          <cell r="B6906" t="str">
            <v>KIT DE PORTA DE MADEIRA PARA VERNIZ, SEMI-OCA (LEVE OU MÉDIA), PADRÃO POPULAR, 60X210CM, ESPESSURA DE 3,5CM, ITENS INCLUSOS: DOBRADIÇAS, MONTAGEM E INSTALAÇÃO DO BATENTE, SEM FECHADURA - FORNECIMENTO E INSTALAÇÃO. AF_12/2019</v>
          </cell>
          <cell r="C6906" t="str">
            <v>UND</v>
          </cell>
          <cell r="D6906" t="str">
            <v>COEFICIENTE DE REPRESENTATIVIDADE</v>
          </cell>
          <cell r="E6906">
            <v>691.06</v>
          </cell>
        </row>
        <row r="6907">
          <cell r="A6907">
            <v>91325</v>
          </cell>
          <cell r="B6907" t="str">
            <v>KIT DE PORTA DE MADEIRA PARA VERNIZ, SEMI-OCA (LEVE OU MÉDIA), PADRÃO POPULAR, 70X210CM, ESPESSURA DE 3,5CM, ITENS INCLUSOS: DOBRADIÇAS, MONTAGEM E INSTALAÇÃO DO BATENTE, SEM FECHADURA - FORNECIMENTO E INSTALAÇÃO. AF_12/2019</v>
          </cell>
          <cell r="C6907" t="str">
            <v>UND</v>
          </cell>
          <cell r="D6907" t="str">
            <v>COEFICIENTE DE REPRESENTATIVIDADE</v>
          </cell>
          <cell r="E6907">
            <v>699</v>
          </cell>
        </row>
        <row r="6908">
          <cell r="A6908">
            <v>91326</v>
          </cell>
          <cell r="B6908" t="str">
            <v>KIT DE PORTA DE MADEIRA PARA VERNIZ, SEMI-OCA (LEVE OU MÉDIA), PADRÃO POPULAR, 80X210CM, ESPESSURA DE 3,5CM, ITENS INCLUSOS: DOBRADIÇAS, MONTAGEM E INSTALAÇÃO DO BATENTE, SEM FECHADURA - FORNECIMENTO E INSTALAÇÃO. AF_12/2019</v>
          </cell>
          <cell r="C6908" t="str">
            <v>UND</v>
          </cell>
          <cell r="D6908" t="str">
            <v>COEFICIENTE DE REPRESENTATIVIDADE</v>
          </cell>
          <cell r="E6908">
            <v>742.36</v>
          </cell>
        </row>
        <row r="6909">
          <cell r="A6909">
            <v>91327</v>
          </cell>
          <cell r="B6909" t="str">
            <v>KIT DE PORTA DE MADEIRA PARA VERNIZ, SEMI-OCA (LEVE OU MÉDIA), PADRÃO POPULAR, 90X210CM, ESPESSURA DE 3,5CM, ITENS INCLUSOS: DOBRADIÇAS, MONTAGEM E INSTALAÇÃO DO BATENTE, SEM FECHADURA - FORNECIMENTO E INSTALAÇÃO. AF_12/2019</v>
          </cell>
          <cell r="C6909" t="str">
            <v>UND</v>
          </cell>
          <cell r="D6909" t="str">
            <v>COEFICIENTE DE REPRESENTATIVIDADE</v>
          </cell>
          <cell r="E6909">
            <v>776.3</v>
          </cell>
        </row>
        <row r="6910">
          <cell r="A6910">
            <v>91328</v>
          </cell>
          <cell r="B6910" t="str">
            <v>KIT DE PORTA DE MADEIRA FRISADA, SEMI-OCA (LEVE OU MÉDIA), PADRÃO MÉDIO 60X210CM, ESPESSURA DE 3CM, ITENS INCLUSOS: DOBRADIÇAS, MONTAGEM E INSTALAÇÃO DO BATENTE, SEM FECHADURA - FORNECIMENTO E INSTALAÇÃO. AF_12/2019</v>
          </cell>
          <cell r="C6910" t="str">
            <v>UND</v>
          </cell>
          <cell r="D6910" t="str">
            <v>COEFICIENTE DE REPRESENTATIVIDADE</v>
          </cell>
          <cell r="E6910">
            <v>809.05</v>
          </cell>
        </row>
        <row r="6911">
          <cell r="A6911">
            <v>91329</v>
          </cell>
          <cell r="B6911" t="str">
            <v>KIT DE PORTA DE MADEIRA FRISADA, SEMI-OCA (LEVE OU MÉDIA), PADRÃO POPULAR, 60X210CM, ESPESSURA DE 3CM, ITENS INCLUSOS: DOBRADIÇAS, MONTAGEM E INSTALAÇÃO DO BATENTE, SEM FECHADURA - FORNECIMENTO E INSTALAÇÃO. AF_12/2019</v>
          </cell>
          <cell r="C6911" t="str">
            <v>UND</v>
          </cell>
          <cell r="D6911" t="str">
            <v>COEFICIENTE DE REPRESENTATIVIDADE</v>
          </cell>
          <cell r="E6911">
            <v>697.9</v>
          </cell>
        </row>
        <row r="6912">
          <cell r="A6912">
            <v>91330</v>
          </cell>
          <cell r="B6912" t="str">
            <v>KIT DE PORTA DE MADEIRA FRISADA, SEMI-OCA (LEVE OU MÉDIA), PADRÃO MÉDIO, 70X210CM, ESPESSURA DE 3CM, ITENS INCLUSOS: DOBRADIÇAS, MONTAGEM E INSTALAÇÃO DO BATENTE, SEM FECHADURA - FORNECIMENTO E INSTALAÇÃO. AF_12/2019</v>
          </cell>
          <cell r="C6912" t="str">
            <v>UND</v>
          </cell>
          <cell r="D6912" t="str">
            <v>COEFICIENTE DE REPRESENTATIVIDADE</v>
          </cell>
          <cell r="E6912">
            <v>829.96</v>
          </cell>
        </row>
        <row r="6913">
          <cell r="A6913">
            <v>91331</v>
          </cell>
          <cell r="B6913" t="str">
            <v>KIT DE PORTA DE MADEIRA FRISADA, SEMI-OCA (LEVE OU MÉDIA), PADRÃO POPULAR, 70X210CM, ESPESSURA DE 3CM, ITENS INCLUSOS: DOBRADIÇAS, MONTAGEM E INSTALAÇÃO DO BATENTE, SEM FECHADURA - FORNECIMENTO E INSTALAÇÃO. AF_12/2019</v>
          </cell>
          <cell r="C6913" t="str">
            <v>UND</v>
          </cell>
          <cell r="D6913" t="str">
            <v>COEFICIENTE DE REPRESENTATIVIDADE</v>
          </cell>
          <cell r="E6913">
            <v>718.11</v>
          </cell>
        </row>
        <row r="6914">
          <cell r="A6914">
            <v>91332</v>
          </cell>
          <cell r="B6914" t="str">
            <v>KIT DE PORTA DE MADEIRA FRISADA, SEMI-OCA (LEVE OU MÉDIA), PADRÃO MÉDIO, 80X210CM, ESPESSURA DE 3,5CM, ITENS INCLUSOS: DOBRADIÇAS, MONTAGEM E INSTALAÇÃO DO BATENTE, SEM FECHADURA - FORNECIMENTO E INSTALAÇÃO. AF_12/2019</v>
          </cell>
          <cell r="C6914" t="str">
            <v>UND</v>
          </cell>
          <cell r="D6914" t="str">
            <v>COEFICIENTE DE REPRESENTATIVIDADE</v>
          </cell>
          <cell r="E6914">
            <v>859.46</v>
          </cell>
        </row>
        <row r="6915">
          <cell r="A6915">
            <v>91333</v>
          </cell>
          <cell r="B6915" t="str">
            <v>KIT DE PORTA DE MADEIRA FRISADA, SEMI-OCA (LEVE OU MÉDIA), PADRÃO POPULAR, 80X210CM, ESPESSURA DE 3,5CM, ITENS INCLUSOS: DOBRADIÇAS, MONTAGEM E INSTALAÇÃO DO BATENTE, SEM FECHADURA - FORNECIMENTO E INSTALAÇÃO. AF_12/2019</v>
          </cell>
          <cell r="C6915" t="str">
            <v>UND</v>
          </cell>
          <cell r="D6915" t="str">
            <v>COEFICIENTE DE REPRESENTATIVIDADE</v>
          </cell>
          <cell r="E6915">
            <v>746.91</v>
          </cell>
        </row>
        <row r="6916">
          <cell r="A6916">
            <v>91334</v>
          </cell>
          <cell r="B6916" t="str">
            <v>KIT DE PORTA DE MADEIRA TIPO VENEZIANA, PADRÃO MÉDIO, 80X210CM, ESPESSURA DE 3CM, ITENS INCLUSOS: DOBRADIÇAS, MONTAGEM E INSTALAÇÃO DO BATENTE, SEM FECHADURA - FORNECIMENTO E INSTALAÇÃO. AF_12/2019</v>
          </cell>
          <cell r="C6916" t="str">
            <v>UND</v>
          </cell>
          <cell r="D6916" t="str">
            <v>COEFICIENTE DE REPRESENTATIVIDADE</v>
          </cell>
          <cell r="E6916">
            <v>1676.22</v>
          </cell>
        </row>
        <row r="6917">
          <cell r="A6917">
            <v>91335</v>
          </cell>
          <cell r="B6917" t="str">
            <v>KIT DE PORTA DE MADEIRA TIPO VENEZIANA, PADRÃO POPULAR, 80X210CM, ESPESSURA DE 3CM, ITENS INCLUSOS: DOBRADIÇAS, MONTAGEM E INSTALAÇÃO DO BATENTE, SEM FECHADURA - FORNECIMENTO E INSTALAÇÃO. AF_12/2019</v>
          </cell>
          <cell r="C6917" t="str">
            <v>UND</v>
          </cell>
          <cell r="D6917" t="str">
            <v>COEFICIENTE DE REPRESENTATIVIDADE</v>
          </cell>
          <cell r="E6917">
            <v>1563.67</v>
          </cell>
        </row>
        <row r="6918">
          <cell r="A6918">
            <v>91336</v>
          </cell>
          <cell r="B6918" t="str">
            <v>KIT DE PORTA DE MADEIRA TIPO MEXICANA, MACIÇA (PESADA OU SUPERPESADA), PADRÃO MÉDIO, 80X210CM, ESPESSURA DE 3CM, ITENS INCLUSOS: DOBRADIÇAS, MONTAGEM E INSTALAÇÃO DO BATENTE, SEM FECHADURA - FORNECIMENTO E INSTALAÇÃO. AF_12/2019</v>
          </cell>
          <cell r="C6918" t="str">
            <v>UND</v>
          </cell>
          <cell r="D6918" t="str">
            <v>COEFICIENTE DE REPRESENTATIVIDADE</v>
          </cell>
          <cell r="E6918">
            <v>2140.42</v>
          </cell>
        </row>
        <row r="6919">
          <cell r="A6919">
            <v>91337</v>
          </cell>
          <cell r="B6919" t="str">
            <v>KIT DE PORTA DE MADEIRA TIPO MEXICANA, MACIÇA (PESADA OU SUPERPESADA), PADRÃO POPULAR, 80X210CM, ESPESSURA DE 3CM, ITENS INCLUSOS: DOBRADIÇAS, MONTAGEM E INSTALAÇÃO DO BATENTE, SEM FECHADURA - FORNECIMENTO E INSTALAÇÃO. AF_12/2019</v>
          </cell>
          <cell r="C6919" t="str">
            <v>UND</v>
          </cell>
          <cell r="D6919" t="str">
            <v>COEFICIENTE DE REPRESENTATIVIDADE</v>
          </cell>
          <cell r="E6919">
            <v>2027.87</v>
          </cell>
        </row>
        <row r="6920">
          <cell r="A6920">
            <v>100659</v>
          </cell>
          <cell r="B6920" t="str">
            <v>ALIZAR DE 5X1,5CM PARA PORTA FIXADO COM PREGOS, PADRÃO MÉDIO - FORNECIMENTO E INSTALAÇÃO. AF_12/2019</v>
          </cell>
          <cell r="C6920" t="str">
            <v>M</v>
          </cell>
          <cell r="D6920" t="str">
            <v>COEFICIENTE DE REPRESENTATIVIDADE</v>
          </cell>
          <cell r="E6920">
            <v>11.21</v>
          </cell>
        </row>
        <row r="6921">
          <cell r="A6921">
            <v>100660</v>
          </cell>
          <cell r="B6921" t="str">
            <v>ALIZAR DE 5X1,5CM PARA PORTA FIXADO COM PREGOS, PADRÃO POPULAR - FORNECIMENTO E INSTALAÇÃO. AF_12/2019</v>
          </cell>
          <cell r="C6921" t="str">
            <v>M</v>
          </cell>
          <cell r="D6921" t="str">
            <v>COEFICIENTE DE REPRESENTATIVIDADE</v>
          </cell>
          <cell r="E6921">
            <v>7.72</v>
          </cell>
        </row>
        <row r="6922">
          <cell r="A6922">
            <v>100675</v>
          </cell>
          <cell r="B6922" t="str">
            <v>KIT DE PORTA-PRONTA DE MADEIRA EM ACABAMENTO MELAMÍNICO BRANCO, FOLHA LEVE OU MÉDIA, 90X210, EXCLUSIVE FECHADURA, FIXAÇÃO COM PREENCHIMENTO TOTAL DE ESPUMA EXPANSIVA - FORNECIMENTO E INSTALAÇÃO. AF_12/2019</v>
          </cell>
          <cell r="C6922" t="str">
            <v>UND</v>
          </cell>
          <cell r="D6922" t="str">
            <v>COEFICIENTE DE REPRESENTATIVIDADE</v>
          </cell>
          <cell r="E6922">
            <v>691.51</v>
          </cell>
        </row>
        <row r="6923">
          <cell r="A6923">
            <v>100676</v>
          </cell>
          <cell r="B6923" t="str">
            <v>BATENTE PARA PORTA COM BANDEIRA, FIXAÇÃO COM PARAFUSO E BUCHA. AF_12/2019</v>
          </cell>
          <cell r="C6923" t="str">
            <v>UND</v>
          </cell>
          <cell r="D6923" t="str">
            <v>COEFICIENTE DE REPRESENTATIVIDADE</v>
          </cell>
          <cell r="E6923">
            <v>191.3</v>
          </cell>
        </row>
        <row r="6924">
          <cell r="A6924">
            <v>100678</v>
          </cell>
          <cell r="B6924" t="str">
            <v>KIT DE PORTA DE MADEIRA PARA VERNIZ, SEMI-OCA (LEVE OU MÉDIA), PADRÃO MÉDIO, 60X210CM, ESPESSURA DE 3,5CM, ITENS INCLUSOS: DOBRADIÇAS, MONTAGEM E INSTALAÇÃO DE BATENTE, FECHADURA COM EXECUÇÃO DO FURO - FORNECIMENTO E INSTALAÇÃO. AF_12/2019</v>
          </cell>
          <cell r="C6924" t="str">
            <v>UND</v>
          </cell>
          <cell r="D6924" t="str">
            <v>COEFICIENTE DE REPRESENTATIVIDADE</v>
          </cell>
          <cell r="E6924">
            <v>960.41</v>
          </cell>
        </row>
        <row r="6925">
          <cell r="A6925">
            <v>100679</v>
          </cell>
          <cell r="B6925" t="str">
            <v>KIT DE PORTA DE MADEIRA PARA VERNIZ, SEMI-OCA (LEVE OU MÉDIA), PADRÃO POPULAR, 60X210CM, ESPESSURA DE 3,5CM, ITENS INCLUSOS: DOBRADIÇAS, MONTAGEM E INSTALAÇÃO DE BATENTE, FECHADURA COM EXECUÇÃO DO FURO - FORNECIMENTO E INSTALAÇÃO. AF_12/2019</v>
          </cell>
          <cell r="C6925" t="str">
            <v>UND</v>
          </cell>
          <cell r="D6925" t="str">
            <v>COEFICIENTE DE REPRESENTATIVIDADE</v>
          </cell>
          <cell r="E6925">
            <v>800.19</v>
          </cell>
        </row>
        <row r="6926">
          <cell r="A6926">
            <v>100680</v>
          </cell>
          <cell r="B6926" t="str">
            <v>KIT DE PORTA DE MADEIRA PARA VERNIZ, SEMI-OCA (LEVE OU MÉDIA), PADRÃO MÉDIO, 70X210CM, ESPESSURA DE 3,5CM, ITENS INCLUSOS: DOBRADIÇAS, MONTAGEM E INSTALAÇÃO DE BATENTE, FECHADURA COM EXECUÇÃO DO FURO - FORNECIMENTO E INSTALAÇÃO. AF_12/2019</v>
          </cell>
          <cell r="C6926" t="str">
            <v>UND</v>
          </cell>
          <cell r="D6926" t="str">
            <v>COEFICIENTE DE REPRESENTATIVIDADE</v>
          </cell>
          <cell r="E6926">
            <v>969.05</v>
          </cell>
        </row>
        <row r="6927">
          <cell r="A6927">
            <v>100681</v>
          </cell>
          <cell r="B6927" t="str">
            <v>KIT DE PORTA DE MADEIRA FRISADA, SEMI-OCA (LEVE OU MÉDIA), PADRÃO MÉDIO, 70X210CM, ESPESSURA DE 3CM, ITENS INCLUSOS: DOBRADIÇAS, MONTAGEM E INSTALAÇÃO DE BATENTE, FECHADURA COM EXECUÇÃO DO FURO - FORNECIMENTO E INSTALAÇÃO. AF_12/2019</v>
          </cell>
          <cell r="C6927" t="str">
            <v>UND</v>
          </cell>
          <cell r="D6927" t="str">
            <v>COEFICIENTE DE REPRESENTATIVIDADE</v>
          </cell>
          <cell r="E6927">
            <v>988.16</v>
          </cell>
        </row>
        <row r="6928">
          <cell r="A6928">
            <v>100682</v>
          </cell>
          <cell r="B6928" t="str">
            <v>KIT DE PORTA DE MADEIRA FRISADA, SEMI-OCA (LEVE OU MÉDIA), PADRÃO POPULAR, 70X210CM, ESPESSURA DE 3CM, ITENS INCLUSOS: DOBRADIÇAS, MONTAGEM E INSTALAÇÃO DE BATENTE, FECHADURA COM EXECUÇÃO DO FURO - FORNECIMENTO E INSTALAÇÃO. AF_12/2019</v>
          </cell>
          <cell r="C6928" t="str">
            <v>UND</v>
          </cell>
          <cell r="D6928" t="str">
            <v>COEFICIENTE DE REPRESENTATIVIDADE</v>
          </cell>
          <cell r="E6928">
            <v>810.69</v>
          </cell>
        </row>
        <row r="6929">
          <cell r="A6929">
            <v>100683</v>
          </cell>
          <cell r="B6929" t="str">
            <v>KIT DE PORTA DE MADEIRA PARA VERNIZ, SEMI-OCA (LEVE OU MÉDIA), PADRÃO MÉDIO, 80X210CM, ESPESSURA DE 3,5CM, ITENS INCLUSOS: DOBRADIÇAS, MONTAGEM E INSTALAÇÃO DE BATENTE, FECHADURA COM EXECUÇÃO DO FURO - FORNECIMENTO E INSTALAÇÃO. AF_12/2019</v>
          </cell>
          <cell r="C6929" t="str">
            <v>UND</v>
          </cell>
          <cell r="D6929" t="str">
            <v>COEFICIENTE DE REPRESENTATIVIDADE</v>
          </cell>
          <cell r="E6929">
            <v>1035.07</v>
          </cell>
        </row>
        <row r="6930">
          <cell r="A6930">
            <v>100684</v>
          </cell>
          <cell r="B6930" t="str">
            <v>KIT DE PORTA DE MADEIRA PARA VERNIZ, SEMI-OCA (LEVE OU MÉDIA), PADRÃO POPULAR, 80X210CM, ESPESSURA DE 3,5CM, ITENS INCLUSOS: DOBRADIÇAS, MONTAGEM E INSTALAÇÃO DE BATENTE, FECHADURA COM EXECUÇÃO DO FURO - FORNECIMENTO E INSTALAÇÃO. AF_12/2019</v>
          </cell>
          <cell r="C6930" t="str">
            <v>UND</v>
          </cell>
          <cell r="D6930" t="str">
            <v>COEFICIENTE DE REPRESENTATIVIDADE</v>
          </cell>
          <cell r="E6930">
            <v>851.19</v>
          </cell>
        </row>
        <row r="6931">
          <cell r="A6931">
            <v>100685</v>
          </cell>
          <cell r="B6931" t="str">
            <v>KIT DE PORTA DE MADEIRA PARA VERNIZ, SEMI-OCA (LEVE OU MÉDIA), PADRÃO MÉDIO, 90X210CM, ESPESSURA DE 3,5CM, ITENS INCLUSOS: DOBRADIÇAS, MONTAGEM E INSTALAÇÃO DE BATENTE, FECHADURA COM EXECUÇÃO DO FURO - FORNECIMENTO E INSTALAÇÃO. AF_12/2019</v>
          </cell>
          <cell r="C6931" t="str">
            <v>UND</v>
          </cell>
          <cell r="D6931" t="str">
            <v>COEFICIENTE DE REPRESENTATIVIDADE</v>
          </cell>
          <cell r="E6931">
            <v>1069.71</v>
          </cell>
        </row>
        <row r="6932">
          <cell r="A6932">
            <v>100686</v>
          </cell>
          <cell r="B6932" t="str">
            <v>KIT DE PORTA DE MADEIRA PARA VERNIZ, SEMI-OCA (LEVE OU MÉDIA), PADRÃO POPULAR, 90X210CM, ESPESSURA DE 3CM, ITENS INCLUSOS: DOBRADIÇAS, MONTAGEM E INSTALAÇÃO DE BATENTE, FECHADURA COM EXECUÇÃO DO FURO - FORNECIMENTO E INSTALAÇÃO. AF_12/2019</v>
          </cell>
          <cell r="C6932" t="str">
            <v>UND</v>
          </cell>
          <cell r="D6932" t="str">
            <v>COEFICIENTE DE REPRESENTATIVIDADE</v>
          </cell>
          <cell r="E6932">
            <v>885.13</v>
          </cell>
        </row>
        <row r="6933">
          <cell r="A6933">
            <v>100687</v>
          </cell>
          <cell r="B6933" t="str">
            <v>KIT DE PORTA DE MADEIRA FRISADA, SEMI-OCA (LEVE OU MÉDIA), PADRÃO MÉDIO, 60X210CM, ESPESSURA DE 3,5CM, ITENS INCLUSOS: DOBRADIÇAS, MONTAGEM E INSTALAÇÃO DE BATENTE, FECHADURA COM EXECUÇÃO DO FURO - FORNECIMENTO E INSTALAÇÃO. AF_12/2019</v>
          </cell>
          <cell r="C6933" t="str">
            <v>UND</v>
          </cell>
          <cell r="D6933" t="str">
            <v>COEFICIENTE DE REPRESENTATIVIDADE</v>
          </cell>
          <cell r="E6933">
            <v>967.25</v>
          </cell>
        </row>
        <row r="6934">
          <cell r="A6934">
            <v>100688</v>
          </cell>
          <cell r="B6934" t="str">
            <v>KIT DE PORTA DE MADEIRA FRISADA, SEMI-OCA (LEVE OU MÉDIA), PADRÃO POPULAR, 60X210CM, ESPESSURA DE 3CM, ITENS INCLUSOS: DOBRADIÇAS, MONTAGEM E INSTALAÇÃO DE BATENTE, FECHADURA COM EXECUÇÃO DO FURO - FORNECIMENTO E INSTALAÇÃO. AF_12/2019</v>
          </cell>
          <cell r="C6934" t="str">
            <v>UND</v>
          </cell>
          <cell r="D6934" t="str">
            <v>COEFICIENTE DE REPRESENTATIVIDADE</v>
          </cell>
          <cell r="E6934">
            <v>807.03</v>
          </cell>
        </row>
        <row r="6935">
          <cell r="A6935">
            <v>100689</v>
          </cell>
          <cell r="B6935" t="str">
            <v>KIT DE PORTA DE MADEIRA FRISADA, SEMI-OCA (LEVE OU MÉDIA), PADRÃO MÉDIO, 80X210CM, ESPESSURA DE 3,5CM, ITENS INCLUSOS: DOBRADIÇAS, MONTAGEM E INSTALAÇÃO DE BATENTE, FECHADURA COM EXECUÇÃO DO FURO - FORNECIMENTO E INSTALAÇÃO. AF_12/2019</v>
          </cell>
          <cell r="C6935" t="str">
            <v>UND</v>
          </cell>
          <cell r="D6935" t="str">
            <v>COEFICIENTE DE REPRESENTATIVIDADE</v>
          </cell>
          <cell r="E6935">
            <v>1039.62</v>
          </cell>
        </row>
        <row r="6936">
          <cell r="A6936">
            <v>100690</v>
          </cell>
          <cell r="B6936" t="str">
            <v>KIT DE PORTA DE MADEIRA FRISADA, SEMI-OCA (LEVE OU MÉDIA), PADRÃO POPULAR, 80X210CM, ESPESSURA DE 3,5CM, ITENS INCLUSOS: DOBRADIÇAS, MONTAGEM E INSTALAÇÃO DE BATENTE, FECHADURA COM EXECUÇÃO DO FURO - FORNECIMENTO E INSTALAÇÃO. AF_12/2019</v>
          </cell>
          <cell r="C6936" t="str">
            <v>UND</v>
          </cell>
          <cell r="D6936" t="str">
            <v>COEFICIENTE DE REPRESENTATIVIDADE</v>
          </cell>
          <cell r="E6936">
            <v>855.74</v>
          </cell>
        </row>
        <row r="6937">
          <cell r="A6937">
            <v>100691</v>
          </cell>
          <cell r="B6937" t="str">
            <v>KIT DE PORTA DE MADEIRA TIPO VENEZIANA, 80X210CM (ESPESSURA DE 3CM), PADRÃO MÉDIO, ITENS INCLUSOS: DOBRADIÇAS, MONTAGEM E INSTALAÇÃO DE BATENTE, FECHADURA COM EXECUÇÃO DO FURO - FORNECIMENTO E INSTALAÇÃO. AF_12/2019</v>
          </cell>
          <cell r="C6937" t="str">
            <v>UND</v>
          </cell>
          <cell r="D6937" t="str">
            <v>COEFICIENTE DE REPRESENTATIVIDADE</v>
          </cell>
          <cell r="E6937">
            <v>1856.38</v>
          </cell>
        </row>
        <row r="6938">
          <cell r="A6938">
            <v>100692</v>
          </cell>
          <cell r="B6938" t="str">
            <v>KIT DE PORTA DE MADEIRA TIPO VENEZIANA, 80X210CM (ESPESSURA DE 3CM), PADRÃO POPULAR, ITENS INCLUSOS: DOBRADIÇAS, MONTAGEM E INSTALAÇÃO DE BATENTE, FECHADURA COM EXECUÇÃO DO FURO - FORNECIMENTO E INSTALAÇÃO. AF_12/2019</v>
          </cell>
          <cell r="C6938" t="str">
            <v>UND</v>
          </cell>
          <cell r="D6938" t="str">
            <v>COEFICIENTE DE REPRESENTATIVIDADE</v>
          </cell>
          <cell r="E6938">
            <v>1672.5</v>
          </cell>
        </row>
        <row r="6939">
          <cell r="A6939">
            <v>100693</v>
          </cell>
          <cell r="B6939" t="str">
            <v>KIT DE PORTA DE MADEIRA TIPO MEXICANA, MACIÇA (PESADA OU SUPERPESADA), PADRÃO MÉDIO, 80X210CM, ESPESSURA DE 3,5CM, ITENS INCLUSOS: DOBRADIÇAS, MONTAGEM E INSTALAÇÃO DE BATENTE, FECHADURA COM EXECUÇÃO DO FURO - FORNECIMENTO E INSTALAÇÃO. AF_12/2019</v>
          </cell>
          <cell r="C6939" t="str">
            <v>UND</v>
          </cell>
          <cell r="D6939" t="str">
            <v>COEFICIENTE DE REPRESENTATIVIDADE</v>
          </cell>
          <cell r="E6939">
            <v>2320.58</v>
          </cell>
        </row>
        <row r="6940">
          <cell r="A6940">
            <v>100694</v>
          </cell>
          <cell r="B6940" t="str">
            <v>KIT DE PORTA DE MADEIRA TIPO MEXICANA, MACIÇA (PESADA OU SUPERPESADA), PADRÃO POPULAR, 80X210CM, ESPESSURA DE 3,5CM, ITENS INCLUSOS: DOBRADIÇAS, MONTAGEM E INSTALAÇÃO DE BATENTE, FECHADURA COM EXECUÇÃO DO FURO - FORNECIMENTO E INSTALAÇÃO. AF_12/2019</v>
          </cell>
          <cell r="C6940" t="str">
            <v>UND</v>
          </cell>
          <cell r="D6940" t="str">
            <v>COEFICIENTE DE REPRESENTATIVIDADE</v>
          </cell>
          <cell r="E6940">
            <v>2136.7</v>
          </cell>
        </row>
        <row r="6941">
          <cell r="A6941">
            <v>100695</v>
          </cell>
          <cell r="B6941" t="str">
            <v>RECOLOCAÇÃO DE FOLHAS DE PORTA DE MADEIRA LEVE OU MÉDIA DE 60CM DE LARGURA, CONSIDERANDO REAPROVEITAMENTO DO MATERIAL. AF_12/2019</v>
          </cell>
          <cell r="C6941" t="str">
            <v>UND</v>
          </cell>
          <cell r="D6941" t="str">
            <v>COEFICIENTE DE REPRESENTATIVIDADE</v>
          </cell>
          <cell r="E6941">
            <v>58.46</v>
          </cell>
        </row>
        <row r="6942">
          <cell r="A6942">
            <v>100696</v>
          </cell>
          <cell r="B6942" t="str">
            <v>RECOLOCAÇÃO DE FOLHAS DE PORTA DE MADEIRA LEVE OU MÉDIA DE 70CM DE LARGURA, CONSIDERANDO REAPROVEITAMENTO DO MATERIAL. AF_12/2019</v>
          </cell>
          <cell r="C6942" t="str">
            <v>UND</v>
          </cell>
          <cell r="D6942" t="str">
            <v>COEFICIENTE DE REPRESENTATIVIDADE</v>
          </cell>
          <cell r="E6942">
            <v>65.06</v>
          </cell>
        </row>
        <row r="6943">
          <cell r="A6943">
            <v>100697</v>
          </cell>
          <cell r="B6943" t="str">
            <v>RECOLOCAÇÃO DE FOLHAS DE PORTA DE MADEIRA LEVE OU MÉDIA DE 80CM DE LARGURA, CONSIDERANDO REAPROVEITAMENTO DO MATERIAL. AF_12/2019</v>
          </cell>
          <cell r="C6943" t="str">
            <v>UND</v>
          </cell>
          <cell r="D6943" t="str">
            <v>COEFICIENTE DE REPRESENTATIVIDADE</v>
          </cell>
          <cell r="E6943">
            <v>71.7</v>
          </cell>
        </row>
        <row r="6944">
          <cell r="A6944">
            <v>100698</v>
          </cell>
          <cell r="B6944" t="str">
            <v>RECOLOCAÇÃO DE FOLHAS DE PORTA DE MADEIRA LEVE OU MÉDIA DE 90CM DE LARGURA, CONSIDERANDO REAPROVEITAMENTO DO MATERIAL. AF_12/2019</v>
          </cell>
          <cell r="C6944" t="str">
            <v>UND</v>
          </cell>
          <cell r="D6944" t="str">
            <v>COEFICIENTE DE REPRESENTATIVIDADE</v>
          </cell>
          <cell r="E6944">
            <v>78.32</v>
          </cell>
        </row>
        <row r="6945">
          <cell r="A6945">
            <v>100699</v>
          </cell>
          <cell r="B6945" t="str">
            <v>RECOLOCAÇÃO DE FOLHAS DE PORTA DE MADEIRA PESADA OU SUPERPESADA DE 80CM DE LARGURA, CONSIDERANDO REAPROVEITAMENTO DO MATERIAL. AF_12/2019</v>
          </cell>
          <cell r="C6945" t="str">
            <v>UND</v>
          </cell>
          <cell r="D6945" t="str">
            <v>COEFICIENTE DE REPRESENTATIVIDADE</v>
          </cell>
          <cell r="E6945">
            <v>93.16</v>
          </cell>
        </row>
        <row r="6946">
          <cell r="A6946">
            <v>100700</v>
          </cell>
          <cell r="B6946" t="str">
            <v>PORTA DE MADEIRA COMPENSADA LISA PARA PINTURA, 120X210X3,5CM, 2 FOLHAS, INCLUSO ADUELA 2A, ALIZAR 2A E DOBRADIÇAS. AF_12/2019</v>
          </cell>
          <cell r="C6946" t="str">
            <v>UND</v>
          </cell>
          <cell r="D6946" t="str">
            <v>COEFICIENTE DE REPRESENTATIVIDADE</v>
          </cell>
          <cell r="E6946">
            <v>731.95</v>
          </cell>
        </row>
        <row r="6947">
          <cell r="A6947">
            <v>100712</v>
          </cell>
          <cell r="B6947" t="str">
            <v>KIT DE PORTA DE MADEIRA PARA VERNIZ, SEMI-OCA (LEVE OU MÉDIA), PADRÃO POPULAR, 70X210CM, ESPESSURA DE 3,5CM, ITENS INCLUSOS: DOBRADIÇAS, MONTAGEM E INSTALAÇÃO DE BATENTE, FECHADURA COM EXECUÇÃO DO FURO - FORNECIMENTO E INSTALAÇÃO. AF_12/2019</v>
          </cell>
          <cell r="C6947" t="str">
            <v>UND</v>
          </cell>
          <cell r="D6947" t="str">
            <v>COEFICIENTE DE REPRESENTATIVIDADE</v>
          </cell>
          <cell r="E6947">
            <v>791.58</v>
          </cell>
        </row>
        <row r="6948">
          <cell r="A6948">
            <v>100665</v>
          </cell>
          <cell r="B6948" t="str">
            <v>JANELA DE MADEIRA - CEDRINHO/ANGELIM OU EQUIVALENTE DA REGIÃO - DE ABRIR COM 4 FOLHAS (2 VENEZIANAS E 2 GUILHOTINAS PARA VIDRO), COM BATENTE, ALIZAR E FERRAGENS. EXCLUSIVE VIDROS, ACABAMENTO E CONTRAMARCO. FORNECIMENTO E INSTALAÇÃO. AF_12/2019</v>
          </cell>
          <cell r="C6948" t="str">
            <v>M2</v>
          </cell>
          <cell r="D6948" t="str">
            <v>ATRIBUÍDO SÃO PAULO</v>
          </cell>
          <cell r="E6948">
            <v>1197.31</v>
          </cell>
        </row>
        <row r="6949">
          <cell r="A6949">
            <v>100666</v>
          </cell>
          <cell r="B6949" t="str">
            <v>JANELA DE MADEIRA (PINUS/EUCALIPTO OU EQUIV.) DE ABRIR COM 4 FOLHAS (2 VENEZIANAS E 2 GUILHOTINAS PARA VIDRO), COM BATENTE, ALIZAR E FERRAGENS. EXCLUSIVE VIDROS, ACABAMENTO E CONTRAMARCO. FORNECIMENTO E INSTALAÇÃO. AF_12/2019</v>
          </cell>
          <cell r="C6949" t="str">
            <v>M2</v>
          </cell>
          <cell r="D6949" t="str">
            <v>ATRIBUÍDO SÃO PAULO</v>
          </cell>
          <cell r="E6949">
            <v>942.08</v>
          </cell>
        </row>
        <row r="6950">
          <cell r="A6950">
            <v>100667</v>
          </cell>
          <cell r="B6950" t="str">
            <v>JANELA DE MADEIRA (IMBUIA/CEDRO OU EQUIV.) DE ABRIR COM 4 FOLHAS (2 VENEZIANAS E 2 GUILHOTINAS PARA VIDRO), COM BATENTE, ALIZAR E FERRAGENS. EXCLUSIVE VIDROS, ACABAMENTO E CONTRAMARCO. FORNECIMENTO E INSTALAÇÃO. AF_12/2019</v>
          </cell>
          <cell r="C6950" t="str">
            <v>M2</v>
          </cell>
          <cell r="D6950" t="str">
            <v>ATRIBUÍDO SÃO PAULO</v>
          </cell>
          <cell r="E6950">
            <v>1558.13</v>
          </cell>
        </row>
        <row r="6951">
          <cell r="A6951">
            <v>100668</v>
          </cell>
          <cell r="B6951" t="str">
            <v>JANELA DE MADEIRA (CEDRINHO/ANGELIM OU EQUIV.) TIPO MAXIM-AR, PARA VIDRO, COM BATENTE, ALIZAR E FERRAGENS. EXCLUSIVE VIDRO, ACABAMENTO E CONTRAMARCO. FORNECIMENTO E INSTALAÇÃO. AF_12/2019</v>
          </cell>
          <cell r="C6951" t="str">
            <v>M2</v>
          </cell>
          <cell r="D6951" t="str">
            <v>ATRIBUÍDO SÃO PAULO</v>
          </cell>
          <cell r="E6951">
            <v>1846.61</v>
          </cell>
        </row>
        <row r="6952">
          <cell r="A6952">
            <v>100669</v>
          </cell>
          <cell r="B6952" t="str">
            <v>JANELA DE MADEIRA (PINUS/EUCALIPTO OU EQUIV.) TIPO BASCULANTE COM 2 FOLHAS PARA VIDRO, COM BATENTE, ALIZAR E FERRAGENS. EXCLUSIVE VIDROS, ACABAMENTO E CONTRAMARCO. FORNECIMENTO E INSTALAÇÃO. AF_12/2019</v>
          </cell>
          <cell r="C6952" t="str">
            <v>M2</v>
          </cell>
          <cell r="D6952" t="str">
            <v>ATRIBUÍDO SÃO PAULO</v>
          </cell>
          <cell r="E6952">
            <v>1106.73</v>
          </cell>
        </row>
        <row r="6953">
          <cell r="A6953">
            <v>100670</v>
          </cell>
          <cell r="B6953" t="str">
            <v>JANELA DE MADEIRA (CEDRINHO/ANGELIM OU EQUIV.) DE CORRER COM 6 FOLHAS (2 VENEZ. FIXAS, 2 VENEZ. DE CORRER E 2 DE CORRER PARA VIDRO), COM BATENTE, ALIZAR E FERRAGENS. EXCLUSIVE VIDROS, ACABAMENTO E CONTRAMARCO. FORNECIMENTO E INSTALAÇÃO. AF_12/2019</v>
          </cell>
          <cell r="C6953" t="str">
            <v>M2</v>
          </cell>
          <cell r="D6953" t="str">
            <v>ATRIBUÍDO SÃO PAULO</v>
          </cell>
          <cell r="E6953">
            <v>1497.75</v>
          </cell>
        </row>
        <row r="6954">
          <cell r="A6954">
            <v>100671</v>
          </cell>
          <cell r="B6954" t="str">
            <v>JANELA DE MADEIRA (IMBUIA/CEDRO OU EQUIV) DE CORRER COM 6 FOLHAS (2 VENEZIANAS FIXAS, 2 VENEZIANAS DE CORRER E 2 DE CORRER PARA VIDRO), COM BATENTE, ALIZAR E FERRAGENS. EXCLUSIVE VIDROS, ACABAMENTO E CONTRAMARCO. FORNECIMENTO E INSTALAÇÃO. AF_12/2019</v>
          </cell>
          <cell r="C6954" t="str">
            <v>M2</v>
          </cell>
          <cell r="D6954" t="str">
            <v>ATRIBUÍDO SÃO PAULO</v>
          </cell>
          <cell r="E6954">
            <v>1864.55</v>
          </cell>
        </row>
        <row r="6955">
          <cell r="A6955">
            <v>100672</v>
          </cell>
          <cell r="B6955" t="str">
            <v>JANELA DE MADEIRA (PINUS/EUCALIPTO OU EQUIV.) DE CORRER COM 6 FOLHAS (2 VENEZ. FIXAS, 2 VENEZ. DE CORRER E 2 DE CORRER PARA VIDRO), COM BATENTE, ALIZAR E FERRAGENS. EXCLUSIVE VIDROS, ACABAMENTO E CONTRAMARCO. FORNECIMENTO EINSTALAÇÃO. AF_12/2019</v>
          </cell>
          <cell r="C6955" t="str">
            <v>M2</v>
          </cell>
          <cell r="D6955" t="str">
            <v>ATRIBUÍDO SÃO PAULO</v>
          </cell>
          <cell r="E6955">
            <v>1195.37</v>
          </cell>
        </row>
        <row r="6956">
          <cell r="A6956">
            <v>100701</v>
          </cell>
          <cell r="B6956" t="str">
            <v>PORTA DE FERRO, DE ABRIR, TIPO GRADE COM CHAPA, COM GUARNIÇÕES. AF_12/2019</v>
          </cell>
          <cell r="C6956" t="str">
            <v>M2</v>
          </cell>
          <cell r="D6956" t="str">
            <v>ATRIBUÍDO SÃO PAULO</v>
          </cell>
          <cell r="E6956">
            <v>555.29</v>
          </cell>
        </row>
        <row r="6957">
          <cell r="A6957">
            <v>94559</v>
          </cell>
          <cell r="B6957" t="str">
            <v>JANELA DE AÇO TIPO BASCULANTE PARA VIDROS, COM BATENTE, FERRAGENS E PINTURA ANTICORROSIVA. EXCLUSIVE VIDROS, ACABAMENTO, ALIZAR E CONTRAMARCO. FORNECIMENTO E INSTALAÇÃO. AF_12/2019</v>
          </cell>
          <cell r="C6957" t="str">
            <v>M2</v>
          </cell>
          <cell r="D6957" t="str">
            <v>ATRIBUÍDO SÃO PAULO</v>
          </cell>
          <cell r="E6957">
            <v>659.77</v>
          </cell>
        </row>
        <row r="6958">
          <cell r="A6958">
            <v>94562</v>
          </cell>
          <cell r="B6958" t="str">
            <v>JANELA DE AÇO DE CORRER COM 4 FOLHAS PARA VIDRO, COM BATENTE, FERRAGENS E PINTURA ANTICORROSIVA. EXCLUSIVE VIDROS, ALIZAR E CONTRAMARCO. FORNECIMENTO E INSTALAÇÃO. AF_12/2019</v>
          </cell>
          <cell r="C6958" t="str">
            <v>M2</v>
          </cell>
          <cell r="D6958" t="str">
            <v>ATRIBUÍDO SÃO PAULO</v>
          </cell>
          <cell r="E6958">
            <v>608.89</v>
          </cell>
        </row>
        <row r="6959">
          <cell r="A6959">
            <v>94587</v>
          </cell>
          <cell r="B6959" t="str">
            <v>CONTRAMARCO DE AÇO, FIXAÇÃO COM ARGAMASSA - FORNECIMENTO E INSTALAÇÃO. AF_12/2019</v>
          </cell>
          <cell r="C6959" t="str">
            <v>M</v>
          </cell>
          <cell r="D6959" t="str">
            <v>COEFICIENTE DE REPRESENTATIVIDADE</v>
          </cell>
          <cell r="E6959">
            <v>73.41</v>
          </cell>
        </row>
        <row r="6960">
          <cell r="A6960">
            <v>94588</v>
          </cell>
          <cell r="B6960" t="str">
            <v>CONTRAMARCO DE AÇO, FIXAÇÃO COM PARAFUSO - FORNECIMENTO E INSTALAÇÃO. AF_12/2019</v>
          </cell>
          <cell r="C6960" t="str">
            <v>M</v>
          </cell>
          <cell r="D6960" t="str">
            <v>COEFICIENTE DE REPRESENTATIVIDADE</v>
          </cell>
          <cell r="E6960">
            <v>66.33</v>
          </cell>
        </row>
        <row r="6961">
          <cell r="A6961">
            <v>99837</v>
          </cell>
          <cell r="B6961" t="str">
            <v>GUARDA-CORPO DE AÇO GALVANIZADO DE 1,10M, MONTANTES TUBULARES DE 1.1/4 ESPAÇADOS DE 1,20M, TRAVESSA SUPERIOR DE 1.1/2, GRADIL FORMADO POR TUBOS HORIZONTAIS DE 1 E VERTICAIS DE 3/4, FIXADO COM CHUMBADOR MECÂNICO. AF_04/2019_PS</v>
          </cell>
          <cell r="C6961" t="str">
            <v>M</v>
          </cell>
          <cell r="D6961" t="str">
            <v>COEFICIENTE DE REPRESENTATIVIDADE</v>
          </cell>
          <cell r="E6961">
            <v>543.18</v>
          </cell>
        </row>
        <row r="6962">
          <cell r="A6962">
            <v>99839</v>
          </cell>
          <cell r="B6962" t="str">
            <v>GUARDA-CORPO DE AÇO GALVANIZADO DE 1,10M DE ALTURA, MONTANTES TUBULARES DE 1.1/2  ESPAÇADOS DE 1,20M, TRAVESSA SUPERIOR DE 2 , GRADIL FORMADO POR BARRAS CHATAS EM FERRO DE 32X4,8MM, FIXADO COM CHUMBADOR MECÂNICO. AF_04/2019_PS</v>
          </cell>
          <cell r="C6962" t="str">
            <v>M</v>
          </cell>
          <cell r="D6962" t="str">
            <v>COEFICIENTE DE REPRESENTATIVIDADE</v>
          </cell>
          <cell r="E6962">
            <v>468.94</v>
          </cell>
        </row>
        <row r="6963">
          <cell r="A6963">
            <v>99841</v>
          </cell>
          <cell r="B6963" t="str">
            <v>GUARDA-CORPO PANORÂMICO COM PERFIS DE ALUMÍNIO E VIDRO LAMINADO 8 MM, FIXADO COM CHUMBADOR MECÂNICO. AF_04/2019_PS</v>
          </cell>
          <cell r="C6963" t="str">
            <v>M</v>
          </cell>
          <cell r="D6963" t="str">
            <v>ATRIBUÍDO SÃO PAULO</v>
          </cell>
          <cell r="E6963">
            <v>923.04</v>
          </cell>
        </row>
        <row r="6964">
          <cell r="A6964">
            <v>99855</v>
          </cell>
          <cell r="B6964" t="str">
            <v>CORRIMÃO SIMPLES, DIÂMETRO EXTERNO = 1 1/2, EM AÇO GALVANIZADO. AF_04/2019_PS</v>
          </cell>
          <cell r="C6964" t="str">
            <v>M</v>
          </cell>
          <cell r="D6964" t="str">
            <v>COEFICIENTE DE REPRESENTATIVIDADE</v>
          </cell>
          <cell r="E6964">
            <v>99.41</v>
          </cell>
        </row>
        <row r="6965">
          <cell r="A6965">
            <v>99857</v>
          </cell>
          <cell r="B6965" t="str">
            <v>CORRIMÃO SIMPLES, DIÂMETRO EXTERNO = 1 1/2, EM ALUMÍNIO. AF_04/2019_PS</v>
          </cell>
          <cell r="C6965" t="str">
            <v>M</v>
          </cell>
          <cell r="D6965" t="str">
            <v>ATRIBUÍDO SÃO PAULO</v>
          </cell>
          <cell r="E6965">
            <v>87.03</v>
          </cell>
        </row>
        <row r="6966">
          <cell r="A6966">
            <v>99861</v>
          </cell>
          <cell r="B6966" t="str">
            <v>GRADIL EM FERRO FIXADO EM VÃOS DE JANELAS, FORMADO POR BARRAS CHATAS DE 25X4,8 MM. AF_04/2019</v>
          </cell>
          <cell r="C6966" t="str">
            <v>M2</v>
          </cell>
          <cell r="D6966" t="str">
            <v>COEFICIENTE DE REPRESENTATIVIDADE</v>
          </cell>
          <cell r="E6966">
            <v>615.3</v>
          </cell>
        </row>
        <row r="6967">
          <cell r="A6967">
            <v>99862</v>
          </cell>
          <cell r="B6967" t="str">
            <v>GRADIL EM ALUMÍNIO FIXADO EM VÃOS DE JANELAS, FORMADO POR TUBOS DE 3/4". AF_04/2019</v>
          </cell>
          <cell r="C6967" t="str">
            <v>M2</v>
          </cell>
          <cell r="D6967" t="str">
            <v>ATRIBUÍDO SÃO PAULO</v>
          </cell>
          <cell r="E6967">
            <v>575.23</v>
          </cell>
        </row>
        <row r="6968">
          <cell r="A6968">
            <v>90838</v>
          </cell>
          <cell r="B6968" t="str">
            <v>PORTA CORTA-FOGO 90X210X4CM - FORNECIMENTO E INSTALAÇÃO. AF_12/2019</v>
          </cell>
          <cell r="C6968" t="str">
            <v>UND</v>
          </cell>
          <cell r="D6968" t="str">
            <v>ATRIBUÍDO SÃO PAULO</v>
          </cell>
          <cell r="E6968">
            <v>1408.13</v>
          </cell>
        </row>
        <row r="6969">
          <cell r="A6969">
            <v>91338</v>
          </cell>
          <cell r="B6969" t="str">
            <v>PORTA DE ALUMÍNIO DE ABRIR COM LAMBRI, COM GUARNIÇÃO, FIXAÇÃO COM PARAFUSOS - FORNECIMENTO E INSTALAÇÃO. AF_12/2019</v>
          </cell>
          <cell r="C6969" t="str">
            <v>M2</v>
          </cell>
          <cell r="D6969" t="str">
            <v>COEFICIENTE DE REPRESENTATIVIDADE</v>
          </cell>
          <cell r="E6969">
            <v>573.19</v>
          </cell>
        </row>
        <row r="6970">
          <cell r="A6970">
            <v>91341</v>
          </cell>
          <cell r="B6970" t="str">
            <v>PORTA EM ALUMÍNIO DE ABRIR TIPO VENEZIANA COM GUARNIÇÃO, FIXAÇÃO COM PARAFUSOS - FORNECIMENTO E INSTALAÇÃO. AF_12/2019</v>
          </cell>
          <cell r="C6970" t="str">
            <v>M2</v>
          </cell>
          <cell r="D6970" t="str">
            <v>COEFICIENTE DE REPRESENTATIVIDADE</v>
          </cell>
          <cell r="E6970">
            <v>450.35</v>
          </cell>
        </row>
        <row r="6971">
          <cell r="A6971">
            <v>94805</v>
          </cell>
          <cell r="B6971" t="str">
            <v>PORTA DE ALUMÍNIO DE ABRIR PARA VIDRO SEM GUARNIÇÃO, 87X210CM, FIXAÇÃO COM PARAFUSOS, INCLUSIVE VIDROS - FORNECIMENTO E INSTALAÇÃO. AF_12/2019</v>
          </cell>
          <cell r="C6971" t="str">
            <v>UND</v>
          </cell>
          <cell r="D6971" t="str">
            <v>COEFICIENTE DE REPRESENTATIVIDADE</v>
          </cell>
          <cell r="E6971">
            <v>589.19</v>
          </cell>
        </row>
        <row r="6972">
          <cell r="A6972">
            <v>94806</v>
          </cell>
          <cell r="B6972" t="str">
            <v>PORTA EM AÇO DE ABRIR PARA VIDRO SEM GUARNIÇÃO, 87X210CM, FIXAÇÃO COM PARAFUSOS, EXCLUSIVE VIDROS - FORNECIMENTO E INSTALAÇÃO. AF_12/2019</v>
          </cell>
          <cell r="C6972" t="str">
            <v>UND</v>
          </cell>
          <cell r="D6972" t="str">
            <v>ATRIBUÍDO SÃO PAULO</v>
          </cell>
          <cell r="E6972">
            <v>666.83</v>
          </cell>
        </row>
        <row r="6973">
          <cell r="A6973">
            <v>94807</v>
          </cell>
          <cell r="B6973" t="str">
            <v>PORTA EM AÇO DE ABRIR TIPO VENEZIANA SEM GUARNIÇÃO, 87X210CM, FIXAÇÃO COM PARAFUSOS - FORNECIMENTO E INSTALAÇÃO. AF_12/2019</v>
          </cell>
          <cell r="C6973" t="str">
            <v>UND</v>
          </cell>
          <cell r="D6973" t="str">
            <v>ATRIBUÍDO SÃO PAULO</v>
          </cell>
          <cell r="E6973">
            <v>609.87</v>
          </cell>
        </row>
        <row r="6974">
          <cell r="A6974">
            <v>100702</v>
          </cell>
          <cell r="B6974" t="str">
            <v>PORTA DE CORRER DE ALUMÍNIO, COM DUAS FOLHAS PARA VIDRO, INCLUSO VIDRO LISO INCOLOR, FECHADURA E PUXADOR, SEM ALIZAR. AF_12/2019</v>
          </cell>
          <cell r="C6974" t="str">
            <v>M2</v>
          </cell>
          <cell r="D6974" t="str">
            <v>COEFICIENTE DE REPRESENTATIVIDADE</v>
          </cell>
          <cell r="E6974">
            <v>313.68</v>
          </cell>
        </row>
        <row r="6975">
          <cell r="A6975">
            <v>102188</v>
          </cell>
          <cell r="B6975" t="str">
            <v>MOLA HIDRAULICA DE PISO PARA PORTA DE VIDRO TEMPERADO. AF_01/2021</v>
          </cell>
          <cell r="C6975" t="str">
            <v>UND</v>
          </cell>
          <cell r="D6975" t="str">
            <v>COEFICIENTE DE REPRESENTATIVIDADE</v>
          </cell>
          <cell r="E6975">
            <v>982.17</v>
          </cell>
        </row>
        <row r="6976">
          <cell r="A6976">
            <v>102189</v>
          </cell>
          <cell r="B6976" t="str">
            <v>JOGO DE FERRAGENS CROMADAS PARA PORTA DE VIDRO TEMPERADO, UMA FOLHA COMPOSTO DE DOBRADICAS SUPERIOR E INFERIOR, TRINCO, FECHADURA, CONTRA FECHADURA COM CAPUCHINHO SEM MOLA E PUXADOR. AF_01/2021</v>
          </cell>
          <cell r="C6976" t="str">
            <v>UND</v>
          </cell>
          <cell r="D6976" t="str">
            <v>COEFICIENTE DE REPRESENTATIVIDADE</v>
          </cell>
          <cell r="E6976">
            <v>253.34</v>
          </cell>
        </row>
        <row r="6977">
          <cell r="A6977">
            <v>100703</v>
          </cell>
          <cell r="B6977" t="str">
            <v>PUXADOR CENTRAL PARA ESQUADRIA DE MADEIRA. AF_12/2019</v>
          </cell>
          <cell r="C6977" t="str">
            <v>UND</v>
          </cell>
          <cell r="D6977" t="str">
            <v>COEFICIENTE DE REPRESENTATIVIDADE</v>
          </cell>
          <cell r="E6977">
            <v>34.11</v>
          </cell>
        </row>
        <row r="6978">
          <cell r="A6978">
            <v>100704</v>
          </cell>
          <cell r="B6978" t="str">
            <v>PORTA CADEADO ZINCADO OXIDADO PRETO COM CADEADO DE AÇO INOX, LARGURA DE *50* MM. AF_12/2019</v>
          </cell>
          <cell r="C6978" t="str">
            <v>UND</v>
          </cell>
          <cell r="D6978" t="str">
            <v>COEFICIENTE DE REPRESENTATIVIDADE</v>
          </cell>
          <cell r="E6978">
            <v>72.93</v>
          </cell>
        </row>
        <row r="6979">
          <cell r="A6979">
            <v>100705</v>
          </cell>
          <cell r="B6979" t="str">
            <v>TARJETA TIPO LIVRE/OCUPADO PARA PORTA DE BANHEIRO. AF_12/2019</v>
          </cell>
          <cell r="C6979" t="str">
            <v>UND</v>
          </cell>
          <cell r="D6979" t="str">
            <v>COEFICIENTE DE REPRESENTATIVIDADE</v>
          </cell>
          <cell r="E6979">
            <v>82.91</v>
          </cell>
        </row>
        <row r="6980">
          <cell r="A6980">
            <v>100706</v>
          </cell>
          <cell r="B6980" t="str">
            <v>CREMONA EM LATÃO CROMADO OU POLIDO, COMPLETA. AF_12/2019</v>
          </cell>
          <cell r="C6980" t="str">
            <v>UND</v>
          </cell>
          <cell r="D6980" t="str">
            <v>COEFICIENTE DE REPRESENTATIVIDADE</v>
          </cell>
          <cell r="E6980">
            <v>72.63</v>
          </cell>
        </row>
        <row r="6981">
          <cell r="A6981">
            <v>100707</v>
          </cell>
          <cell r="B6981" t="str">
            <v>FECHO DE EMBUTIR TIPO UNHA 22CM. AF_12/2019</v>
          </cell>
          <cell r="C6981" t="str">
            <v>UND</v>
          </cell>
          <cell r="D6981" t="str">
            <v>COEFICIENTE DE REPRESENTATIVIDADE</v>
          </cell>
          <cell r="E6981">
            <v>154.27</v>
          </cell>
        </row>
        <row r="6982">
          <cell r="A6982">
            <v>100708</v>
          </cell>
          <cell r="B6982" t="str">
            <v>FECHO DE EMBUTIR TIPO UNHA 40CM. AF_12/2019</v>
          </cell>
          <cell r="C6982" t="str">
            <v>UND</v>
          </cell>
          <cell r="D6982" t="str">
            <v>COEFICIENTE DE REPRESENTATIVIDADE</v>
          </cell>
          <cell r="E6982">
            <v>193.73</v>
          </cell>
        </row>
        <row r="6983">
          <cell r="A6983">
            <v>100709</v>
          </cell>
          <cell r="B6983" t="str">
            <v>DOBRADIÇA EM AÇO/FERRO, 3" X 21/2", E=1,9 A 2MM, SEN ANEL, CROMADO OU ZINCADO, TAMPA BOLA, COM PARAFUSOS. AF_12/2019</v>
          </cell>
          <cell r="C6983" t="str">
            <v>UND</v>
          </cell>
          <cell r="D6983" t="str">
            <v>COEFICIENTE DE REPRESENTATIVIDADE</v>
          </cell>
          <cell r="E6983">
            <v>52.15</v>
          </cell>
        </row>
        <row r="6984">
          <cell r="A6984">
            <v>100710</v>
          </cell>
          <cell r="B6984" t="str">
            <v>DOBRADIÇA TIPO VAI E VEM EM LATÃO POLIDO 3". AF_12/2019</v>
          </cell>
          <cell r="C6984" t="str">
            <v>UND</v>
          </cell>
          <cell r="D6984" t="str">
            <v>COEFICIENTE DE REPRESENTATIVIDADE</v>
          </cell>
          <cell r="E6984">
            <v>146.14</v>
          </cell>
        </row>
        <row r="6985">
          <cell r="A6985">
            <v>102151</v>
          </cell>
          <cell r="B6985" t="str">
            <v>INSTALAÇÃO DE VIDRO LISO INCOLOR, E = 3 MM, EM ESQUADRIA DE MADEIRA, FIXADO COM BAGUETE. AF_01/2021</v>
          </cell>
          <cell r="C6985" t="str">
            <v>M2</v>
          </cell>
          <cell r="D6985" t="str">
            <v>COEFICIENTE DE REPRESENTATIVIDADE</v>
          </cell>
          <cell r="E6985">
            <v>142.51</v>
          </cell>
        </row>
        <row r="6986">
          <cell r="A6986">
            <v>102152</v>
          </cell>
          <cell r="B6986" t="str">
            <v>INSTALAÇÃO DE VIDRO LISO, E = 4 MM, EM ESQUADRIA DE MADEIRA, FIXADO COM BAGUETE. AF_01/2021</v>
          </cell>
          <cell r="C6986" t="str">
            <v>M2</v>
          </cell>
          <cell r="D6986" t="str">
            <v>COEFICIENTE DE REPRESENTATIVIDADE</v>
          </cell>
          <cell r="E6986">
            <v>156.89</v>
          </cell>
        </row>
        <row r="6987">
          <cell r="A6987">
            <v>102153</v>
          </cell>
          <cell r="B6987" t="str">
            <v>INSTALAÇÃO DE VIDRO LISO FUME, E = 4 MM, EM ESQUADRIA DE MADEIRA, FIXADO COM BAGUETE. AF_01/2021</v>
          </cell>
          <cell r="C6987" t="str">
            <v>M2</v>
          </cell>
          <cell r="D6987" t="str">
            <v>COEFICIENTE DE REPRESENTATIVIDADE</v>
          </cell>
          <cell r="E6987">
            <v>195.22</v>
          </cell>
        </row>
        <row r="6988">
          <cell r="A6988">
            <v>102154</v>
          </cell>
          <cell r="B6988" t="str">
            <v>INSTALAÇÃO DE VIDRO LISO INCOLOR, E = 5 MM, EM ESQUADRIA DE MADEIRA, FIXADO COM BAGUETE. AF_01/2021</v>
          </cell>
          <cell r="C6988" t="str">
            <v>M2</v>
          </cell>
          <cell r="D6988" t="str">
            <v>COEFICIENTE DE REPRESENTATIVIDADE</v>
          </cell>
          <cell r="E6988">
            <v>167.88</v>
          </cell>
        </row>
        <row r="6989">
          <cell r="A6989">
            <v>102155</v>
          </cell>
          <cell r="B6989" t="str">
            <v>INSTALAÇÃO DE VIDRO LISO FUME, E = 5 MM, EM ESQUADRIA DE MADEIRA, FIXADO COM BAGUETE. AF_01/2021</v>
          </cell>
          <cell r="C6989" t="str">
            <v>M2</v>
          </cell>
          <cell r="D6989" t="str">
            <v>COEFICIENTE DE REPRESENTATIVIDADE</v>
          </cell>
          <cell r="E6989">
            <v>199.24</v>
          </cell>
        </row>
        <row r="6990">
          <cell r="A6990">
            <v>102156</v>
          </cell>
          <cell r="B6990" t="str">
            <v>INSTALAÇÃO DE VIDRO LISO INCOLOR, E = 6 MM, EM ESQUADRIA DE MADEIRA, FIXADO COM BAGUETE. AF_01/2021</v>
          </cell>
          <cell r="C6990" t="str">
            <v>M2</v>
          </cell>
          <cell r="D6990" t="str">
            <v>COEFICIENTE DE REPRESENTATIVIDADE</v>
          </cell>
          <cell r="E6990">
            <v>188.79</v>
          </cell>
        </row>
        <row r="6991">
          <cell r="A6991">
            <v>102157</v>
          </cell>
          <cell r="B6991" t="str">
            <v>INSTALAÇÃO DE VIDRO LISO FUME, E = 6 MM, EM ESQUADRIA DE MADEIRA, FIXADO COM BAGUETE. AF_01/2021</v>
          </cell>
          <cell r="C6991" t="str">
            <v>M2</v>
          </cell>
          <cell r="D6991" t="str">
            <v>COEFICIENTE DE REPRESENTATIVIDADE</v>
          </cell>
          <cell r="E6991">
            <v>255.88</v>
          </cell>
        </row>
        <row r="6992">
          <cell r="A6992">
            <v>102158</v>
          </cell>
          <cell r="B6992" t="str">
            <v>INSTALAÇÃO DE VIDRO LISO INCOLOR, E = 8 MM, EM ESQUADRIA DE MADEIRA, FIXADO COM BAGUETE. AF_01/2021</v>
          </cell>
          <cell r="C6992" t="str">
            <v>M2</v>
          </cell>
          <cell r="D6992" t="str">
            <v>COEFICIENTE DE REPRESENTATIVIDADE</v>
          </cell>
          <cell r="E6992">
            <v>256.86</v>
          </cell>
        </row>
        <row r="6993">
          <cell r="A6993">
            <v>102159</v>
          </cell>
          <cell r="B6993" t="str">
            <v>INSTALAÇÃO DE VIDRO LISO INCOLOR, E = 10 MM, EM ESQUADRIA DE MADEIRA, FIXADO COM BAGUETE. AF_01/2021</v>
          </cell>
          <cell r="C6993" t="str">
            <v>M2</v>
          </cell>
          <cell r="D6993" t="str">
            <v>COEFICIENTE DE REPRESENTATIVIDADE</v>
          </cell>
          <cell r="E6993">
            <v>304.31</v>
          </cell>
        </row>
        <row r="6994">
          <cell r="A6994">
            <v>102160</v>
          </cell>
          <cell r="B6994" t="str">
            <v>INSTALAÇÃO DE VIDRO IMPRESSO, E = 4 MM, EM ESQUADRIA DE MADEIRA, FIXADO COM BAGUETE. AF_01/2021</v>
          </cell>
          <cell r="C6994" t="str">
            <v>M2</v>
          </cell>
          <cell r="D6994" t="str">
            <v>COEFICIENTE DE REPRESENTATIVIDADE</v>
          </cell>
          <cell r="E6994">
            <v>137.72</v>
          </cell>
        </row>
        <row r="6995">
          <cell r="A6995">
            <v>102161</v>
          </cell>
          <cell r="B6995" t="str">
            <v>INSTALAÇÃO DE VIDRO LISO INCOLOR, E = 3 MM, EM ESQUADRIA DE ALUMÍNIO OU PVC, FIXADO COM BAGUETE. AF_01/2021_PS</v>
          </cell>
          <cell r="C6995" t="str">
            <v>M2</v>
          </cell>
          <cell r="D6995" t="str">
            <v>ATRIBUÍDO SÃO PAULO</v>
          </cell>
          <cell r="E6995">
            <v>244.29</v>
          </cell>
        </row>
        <row r="6996">
          <cell r="A6996">
            <v>102162</v>
          </cell>
          <cell r="B6996" t="str">
            <v>INSTALAÇÃO DE VIDRO LISO INCOLOR, E = 4 MM, EM ESQUADRIA DE ALUMÍNIO OU PVC, FIXADO COM BAGUETE. AF_01/2021_PS</v>
          </cell>
          <cell r="C6996" t="str">
            <v>M2</v>
          </cell>
          <cell r="D6996" t="str">
            <v>ATRIBUÍDO SÃO PAULO</v>
          </cell>
          <cell r="E6996">
            <v>258.67</v>
          </cell>
        </row>
        <row r="6997">
          <cell r="A6997">
            <v>102163</v>
          </cell>
          <cell r="B6997" t="str">
            <v>INSTALAÇÃO DE VIDRO LISO FUME, E = 4 MM, EM ESQUADRIA DE ALUMÍNIO OU PVC, FIXADO COM BAGUETE. AF_01/2021_PS</v>
          </cell>
          <cell r="C6997" t="str">
            <v>M2</v>
          </cell>
          <cell r="D6997" t="str">
            <v>ATRIBUÍDO SÃO PAULO</v>
          </cell>
          <cell r="E6997">
            <v>297</v>
          </cell>
        </row>
        <row r="6998">
          <cell r="A6998">
            <v>102164</v>
          </cell>
          <cell r="B6998" t="str">
            <v>INSTALAÇÃO DE VIDRO LISO INCOLOR, E = 5 MM, EM ESQUADRIA DE ALUMÍNIO OU PVC, FIXADO COM BAGUETE. AF_01/2021_PS</v>
          </cell>
          <cell r="C6998" t="str">
            <v>M2</v>
          </cell>
          <cell r="D6998" t="str">
            <v>ATRIBUÍDO SÃO PAULO</v>
          </cell>
          <cell r="E6998">
            <v>250.93</v>
          </cell>
        </row>
        <row r="6999">
          <cell r="A6999">
            <v>102165</v>
          </cell>
          <cell r="B6999" t="str">
            <v>INSTALAÇÃO DE VIDRO LISO FUME, E = 5 MM, EM ESQUADRIA DE ALUMÍNIO OU PVC, FIXADO COM BAGUETE. AF_01/2021_PS</v>
          </cell>
          <cell r="C6999" t="str">
            <v>M2</v>
          </cell>
          <cell r="D6999" t="str">
            <v>ATRIBUÍDO SÃO PAULO</v>
          </cell>
          <cell r="E6999">
            <v>282.29</v>
          </cell>
        </row>
        <row r="7000">
          <cell r="A7000">
            <v>102166</v>
          </cell>
          <cell r="B7000" t="str">
            <v>INSTALAÇÃO DE VIDRO LISO INCOLOR, E = 6 MM, EM ESQUADRIA DE ALUMÍNIO OU PVC, FIXADO COM BAGUETE. AF_01/2021_PS</v>
          </cell>
          <cell r="C7000" t="str">
            <v>M2</v>
          </cell>
          <cell r="D7000" t="str">
            <v>ATRIBUÍDO SÃO PAULO</v>
          </cell>
          <cell r="E7000">
            <v>253.09</v>
          </cell>
        </row>
        <row r="7001">
          <cell r="A7001">
            <v>102167</v>
          </cell>
          <cell r="B7001" t="str">
            <v>INSTALAÇÃO DE VIDRO LISO FUME, E = 6 MM, EM ESQUADRIA DE ALUMÍNIO OU PVC, FIXADO COM BAGUETE. AF_01/2021_PS</v>
          </cell>
          <cell r="C7001" t="str">
            <v>M2</v>
          </cell>
          <cell r="D7001" t="str">
            <v>ATRIBUÍDO SÃO PAULO</v>
          </cell>
          <cell r="E7001">
            <v>320.18</v>
          </cell>
        </row>
        <row r="7002">
          <cell r="A7002">
            <v>102168</v>
          </cell>
          <cell r="B7002" t="str">
            <v>INSTALAÇÃO DE VIDRO LISO INCOLOR, E = 8 MM, EM ESQUADRIA DE ALUMÍNIO OU PVC, FIXADO COM BAGUETE. AF_01/2021_PS</v>
          </cell>
          <cell r="C7002" t="str">
            <v>M2</v>
          </cell>
          <cell r="D7002" t="str">
            <v>ATRIBUÍDO SÃO PAULO</v>
          </cell>
          <cell r="E7002">
            <v>304.53</v>
          </cell>
        </row>
        <row r="7003">
          <cell r="A7003">
            <v>102169</v>
          </cell>
          <cell r="B7003" t="str">
            <v>INSTALAÇÃO DE VIDRO LISO INCOLOR, E = 10 MM, EM ESQUADRIA DE ALUMÍNIO OU PVC, FIXADO COM BAGUETE. AF_01/2021_PS</v>
          </cell>
          <cell r="C7003" t="str">
            <v>M2</v>
          </cell>
          <cell r="D7003" t="str">
            <v>ATRIBUÍDO SÃO PAULO</v>
          </cell>
          <cell r="E7003">
            <v>345.8</v>
          </cell>
        </row>
        <row r="7004">
          <cell r="A7004">
            <v>102170</v>
          </cell>
          <cell r="B7004" t="str">
            <v>INSTALAÇÃO DE VIDRO IMPRESSO, E = 4 MM, EM ESQUADRIA DE ALUMÍNIO OU PVC, FIXADO COM BAGUETE. AF_01/2021_PS</v>
          </cell>
          <cell r="C7004" t="str">
            <v>M2</v>
          </cell>
          <cell r="D7004" t="str">
            <v>ATRIBUÍDO SÃO PAULO</v>
          </cell>
          <cell r="E7004">
            <v>239.5</v>
          </cell>
        </row>
        <row r="7005">
          <cell r="A7005">
            <v>102171</v>
          </cell>
          <cell r="B7005" t="str">
            <v>INSTALAÇÃO DE VIDRO ARAMADO, E = 6 MM, EM ESQUADRIA DE ALUMÍNIO OU PVC, FIXADO COM BAGUETE. AF_01/2021_PS</v>
          </cell>
          <cell r="C7005" t="str">
            <v>M2</v>
          </cell>
          <cell r="D7005" t="str">
            <v>ATRIBUÍDO SÃO PAULO</v>
          </cell>
          <cell r="E7005">
            <v>404.27</v>
          </cell>
        </row>
        <row r="7006">
          <cell r="A7006">
            <v>102172</v>
          </cell>
          <cell r="B7006" t="str">
            <v>INSTALAÇÃO DE VIDRO ARAMADO, E = 7 MM, EM ESQUADRIA DE ALUMÍNIO OU PVC, FIXADO COM BAGUETE. AF_01/2021_PS</v>
          </cell>
          <cell r="C7006" t="str">
            <v>M2</v>
          </cell>
          <cell r="D7006" t="str">
            <v>ATRIBUÍDO SÃO PAULO</v>
          </cell>
          <cell r="E7006">
            <v>387.26</v>
          </cell>
        </row>
        <row r="7007">
          <cell r="A7007">
            <v>102176</v>
          </cell>
          <cell r="B7007" t="str">
            <v>INSTALAÇÃO DE VIDRO LAMINADO, E = 8 MM (4+4), ENCAIXADO EM PERFIL U. AF_01/2021_PS</v>
          </cell>
          <cell r="C7007" t="str">
            <v>M2</v>
          </cell>
          <cell r="D7007" t="str">
            <v>ATRIBUÍDO SÃO PAULO</v>
          </cell>
          <cell r="E7007">
            <v>712</v>
          </cell>
        </row>
        <row r="7008">
          <cell r="A7008">
            <v>102177</v>
          </cell>
          <cell r="B7008" t="str">
            <v>INSTALAÇÃO DE VIDRO LAMINADO, E = 12 MM (4+4+4), ENCAIXADO EM PERFIL U. AF_01/2021_PS</v>
          </cell>
          <cell r="C7008" t="str">
            <v>M2</v>
          </cell>
          <cell r="D7008" t="str">
            <v>ATRIBUÍDO SÃO PAULO</v>
          </cell>
          <cell r="E7008">
            <v>1389.13</v>
          </cell>
        </row>
        <row r="7009">
          <cell r="A7009">
            <v>102178</v>
          </cell>
          <cell r="B7009" t="str">
            <v>INSTALAÇÃO DE VIDRO LAMINADO, E = 15 MM (5+5+5), ENCAIXADO EM PERFIL U. AF_01/2021_PS</v>
          </cell>
          <cell r="C7009" t="str">
            <v>M2</v>
          </cell>
          <cell r="D7009" t="str">
            <v>ATRIBUÍDO SÃO PAULO</v>
          </cell>
          <cell r="E7009">
            <v>1585.98</v>
          </cell>
        </row>
        <row r="7010">
          <cell r="A7010">
            <v>102179</v>
          </cell>
          <cell r="B7010" t="str">
            <v>INSTALAÇÃO DE VIDRO TEMPERADO, E = 6 MM, ENCAIXADO EM PERFIL U. AF_01/2021_PS</v>
          </cell>
          <cell r="C7010" t="str">
            <v>M2</v>
          </cell>
          <cell r="D7010" t="str">
            <v>ATRIBUÍDO SÃO PAULO</v>
          </cell>
          <cell r="E7010">
            <v>331.15</v>
          </cell>
        </row>
        <row r="7011">
          <cell r="A7011">
            <v>102180</v>
          </cell>
          <cell r="B7011" t="str">
            <v>INSTALAÇÃO DE VIDRO TEMPERADO, E = 8 MM, ENCAIXADO EM PERFIL U. AF_01/2021_PS</v>
          </cell>
          <cell r="C7011" t="str">
            <v>M2</v>
          </cell>
          <cell r="D7011" t="str">
            <v>ATRIBUÍDO SÃO PAULO</v>
          </cell>
          <cell r="E7011">
            <v>383.94</v>
          </cell>
        </row>
        <row r="7012">
          <cell r="A7012">
            <v>102181</v>
          </cell>
          <cell r="B7012" t="str">
            <v>INSTALAÇÃO DE VIDRO TEMPERADO, E = 10 MM, ENCAIXADO EM PERFIL U. AF_01/2021_PS</v>
          </cell>
          <cell r="C7012" t="str">
            <v>M2</v>
          </cell>
          <cell r="D7012" t="str">
            <v>ATRIBUÍDO SÃO PAULO</v>
          </cell>
          <cell r="E7012">
            <v>455.34</v>
          </cell>
        </row>
        <row r="7013">
          <cell r="A7013">
            <v>102182</v>
          </cell>
          <cell r="B7013" t="str">
            <v>PORTA PIVOTANTE DE VIDRO TEMPERADO, 90X210 CM, ESPESSURA 10 MM, INCLUSIVE ACESSÓRIOS. AF_01/2021</v>
          </cell>
          <cell r="C7013" t="str">
            <v>UND</v>
          </cell>
          <cell r="D7013" t="str">
            <v>COEFICIENTE DE REPRESENTATIVIDADE</v>
          </cell>
          <cell r="E7013">
            <v>967.22</v>
          </cell>
        </row>
        <row r="7014">
          <cell r="A7014">
            <v>102183</v>
          </cell>
          <cell r="B7014" t="str">
            <v>PORTA PIVOTANTE DE VIDRO TEMPERADO, 2 FOLHAS DE 90X210 CM, ESPESSURA DE 10MM, INCLUSIVE ACESSÓRIOS. AF_01/2021</v>
          </cell>
          <cell r="C7014" t="str">
            <v>UND</v>
          </cell>
          <cell r="D7014" t="str">
            <v>COEFICIENTE DE REPRESENTATIVIDADE</v>
          </cell>
          <cell r="E7014">
            <v>1945.45</v>
          </cell>
        </row>
        <row r="7015">
          <cell r="A7015">
            <v>102184</v>
          </cell>
          <cell r="B7015" t="str">
            <v>PORTA DE ABRIR COM MOLA HIDRÁULICA, EM VIDRO TEMPERADO, 90X210 CM, ESPESSURA 10 MM, INCLUSIVE ACESSÓRIOS. AF_01/2021</v>
          </cell>
          <cell r="C7015" t="str">
            <v>UND</v>
          </cell>
          <cell r="D7015" t="str">
            <v>COEFICIENTE DE REPRESENTATIVIDADE</v>
          </cell>
          <cell r="E7015">
            <v>1928.92</v>
          </cell>
        </row>
        <row r="7016">
          <cell r="A7016">
            <v>102185</v>
          </cell>
          <cell r="B7016" t="str">
            <v>PORTA DE ABRIR COM MOLA HIDRÁULICA, EM VIDRO TEMPERADO, 2 FOLHAS DE 90X210 CM, ESPESSURA DD 10MM, INCLUSIVE ACESSÓRIOS. AF_01/2021</v>
          </cell>
          <cell r="C7016" t="str">
            <v>UND</v>
          </cell>
          <cell r="D7016" t="str">
            <v>COEFICIENTE DE REPRESENTATIVIDADE</v>
          </cell>
          <cell r="E7016">
            <v>3868.56</v>
          </cell>
        </row>
        <row r="7017">
          <cell r="A7017">
            <v>102190</v>
          </cell>
          <cell r="B7017" t="str">
            <v>REMOÇÃO DE VIDRO LISO COMUM DE ESQUADRIA COM BAGUETE DE MADEIRA. AF_01/2021</v>
          </cell>
          <cell r="C7017" t="str">
            <v>M2</v>
          </cell>
          <cell r="D7017" t="str">
            <v>COEFICIENTE DE REPRESENTATIVIDADE</v>
          </cell>
          <cell r="E7017">
            <v>16.91</v>
          </cell>
        </row>
        <row r="7018">
          <cell r="A7018">
            <v>102191</v>
          </cell>
          <cell r="B7018" t="str">
            <v>REMOÇÃO DE VIDRO LISO COMUM DE ESQUADRIA COM BAGUETE DE ALUMÍNIO OU PVC. AF_01/2021</v>
          </cell>
          <cell r="C7018" t="str">
            <v>M2</v>
          </cell>
          <cell r="D7018" t="str">
            <v>COEFICIENTE DE REPRESENTATIVIDADE</v>
          </cell>
          <cell r="E7018">
            <v>20.55</v>
          </cell>
        </row>
        <row r="7019">
          <cell r="A7019">
            <v>102192</v>
          </cell>
          <cell r="B7019" t="str">
            <v>REMOÇÃO DE VIDRO TEMPERADO FIXADO EM PERFIL U. AF_01/2021</v>
          </cell>
          <cell r="C7019" t="str">
            <v>M2</v>
          </cell>
          <cell r="D7019" t="str">
            <v>COEFICIENTE DE REPRESENTATIVIDADE</v>
          </cell>
          <cell r="E7019">
            <v>14.67</v>
          </cell>
        </row>
        <row r="7020">
          <cell r="A7020">
            <v>94569</v>
          </cell>
          <cell r="B7020" t="str">
            <v>JANELA DE ALUMÍNIO TIPO MAXIM-AR, COM VIDROS, BATENTE E FERRAGENS. EXCLUSIVE ALIZAR, ACABAMENTO E CONTRAMARCO. FORNECIMENTO E INSTALAÇÃO. AF_12/2019</v>
          </cell>
          <cell r="C7020" t="str">
            <v>M2</v>
          </cell>
          <cell r="D7020" t="str">
            <v>COEFICIENTE DE REPRESENTATIVIDADE</v>
          </cell>
          <cell r="E7020">
            <v>467.01</v>
          </cell>
        </row>
        <row r="7021">
          <cell r="A7021">
            <v>94570</v>
          </cell>
          <cell r="B7021" t="str">
            <v>JANELA DE ALUMÍNIO DE CORRER COM 2 FOLHAS PARA VIDROS, COM VIDROS, BATENTE, ACABAMENTO COM ACETATO OU BRILHANTE E FERRAGENS. EXCLUSIVE ALIZAR E CONTRAMARCO. FORNECIMENTO E INSTALAÇÃO. AF_12/2019</v>
          </cell>
          <cell r="C7021" t="str">
            <v>M2</v>
          </cell>
          <cell r="D7021" t="str">
            <v>COEFICIENTE DE REPRESENTATIVIDADE</v>
          </cell>
          <cell r="E7021">
            <v>236.13</v>
          </cell>
        </row>
        <row r="7022">
          <cell r="A7022">
            <v>94572</v>
          </cell>
          <cell r="B7022" t="str">
            <v>JANELA DE ALUMÍNIO DE CORRER COM 3 FOLHAS (2 VENEZIANAS E 1 PARA VIDRO), COM VIDROS, BATENTE E FERRAGENS. EXCLUSIVE ACABAMENTO, ALIZAR E CONTRAMARCO. FORNECIMENTO E INSTALAÇÃO. AF_12/2019</v>
          </cell>
          <cell r="C7022" t="str">
            <v>M2</v>
          </cell>
          <cell r="D7022" t="str">
            <v>COEFICIENTE DE REPRESENTATIVIDADE</v>
          </cell>
          <cell r="E7022">
            <v>332.62</v>
          </cell>
        </row>
        <row r="7023">
          <cell r="A7023">
            <v>94573</v>
          </cell>
          <cell r="B7023" t="str">
            <v>JANELA DE ALUMÍNIO DE CORRER COM 4 FOLHAS PARA VIDROS, COM VIDROS, BATENTE, ACABAMENTO COM ACETATO OU BRILHANTE E FERRAGENS. EXCLUSIVE ALIZAR E CONTRAMARCO. FORNECIMENTO E INSTALAÇÃO. AF_12/2019</v>
          </cell>
          <cell r="C7023" t="str">
            <v>M2</v>
          </cell>
          <cell r="D7023" t="str">
            <v>COEFICIENTE DE REPRESENTATIVIDADE</v>
          </cell>
          <cell r="E7023">
            <v>276.45</v>
          </cell>
        </row>
        <row r="7024">
          <cell r="A7024">
            <v>94580</v>
          </cell>
          <cell r="B7024" t="str">
            <v>JANELA DE ALUMÍNIO DE CORRER COM 6 FOLHAS (2 VENEZIANAS FIXAS, 2 VENEZIANAS DE CORRER E 2 PARA VIDRO), COM VIDROS, BATENTE, ACABAMENTO COM ACETATO OU BRILHANTE E FERRAGENS. EXCLUSIVE ALIZAR E CONTRAMARCO. FORNECIMENTO E INSTALAÇÃO. AF_12/2019</v>
          </cell>
          <cell r="C7024" t="str">
            <v>M2</v>
          </cell>
          <cell r="D7024" t="str">
            <v>COEFICIENTE DE REPRESENTATIVIDADE</v>
          </cell>
          <cell r="E7024">
            <v>374.24</v>
          </cell>
        </row>
        <row r="7025">
          <cell r="A7025">
            <v>94589</v>
          </cell>
          <cell r="B7025" t="str">
            <v>CONTRAMARCO DE ALUMÍNIO, FIXAÇÃO COM ARGAMASSA - FORNECIMENTO E INSTALAÇÃO. AF_12/2019</v>
          </cell>
          <cell r="C7025" t="str">
            <v>M</v>
          </cell>
          <cell r="D7025" t="str">
            <v>COEFICIENTE DE REPRESENTATIVIDADE</v>
          </cell>
          <cell r="E7025">
            <v>18.79</v>
          </cell>
        </row>
        <row r="7026">
          <cell r="A7026">
            <v>94590</v>
          </cell>
          <cell r="B7026" t="str">
            <v>CONTRAMARCO DE ALUMÍNIO, FIXAÇÃO COM PARAFUSO - FORNECIMENTO E INSTALAÇÃO. AF_12/2019</v>
          </cell>
          <cell r="C7026" t="str">
            <v>M</v>
          </cell>
          <cell r="D7026" t="str">
            <v>COEFICIENTE DE REPRESENTATIVIDADE</v>
          </cell>
          <cell r="E7026">
            <v>16.05</v>
          </cell>
        </row>
        <row r="7027">
          <cell r="A7027">
            <v>100674</v>
          </cell>
          <cell r="B7027" t="str">
            <v>JANELA FIXA DE ALUMÍNIO PARA VIDRO, COM VIDRO, BATENTE E FERRAGENS. EXCLUSIVE ACABAMENTO, ALIZAR E CONTRAMARCO. FORNECIMENTO E INSTALAÇÃO. AF_12/2019</v>
          </cell>
          <cell r="C7027" t="str">
            <v>M2</v>
          </cell>
          <cell r="D7027" t="str">
            <v>COEFICIENTE DE REPRESENTATIVIDADE</v>
          </cell>
          <cell r="E7027">
            <v>477.46</v>
          </cell>
        </row>
        <row r="7028">
          <cell r="A7028">
            <v>101096</v>
          </cell>
          <cell r="B7028" t="str">
            <v>TUBULÃO A CÉU ABERTO, DIÂMETRO DO FUSTE DE 70CM, ESCAVAÇÃO MANUAL, SEM ALARGAMENTO DE BASE, CONCRETO FEITO EM OBRA E LANÇADO COM JERICA. AF_05/2020_PA</v>
          </cell>
          <cell r="C7028" t="str">
            <v>M3</v>
          </cell>
          <cell r="D7028" t="str">
            <v>ATRIBUÍDO SÃO PAULO</v>
          </cell>
          <cell r="E7028">
            <v>1304.82</v>
          </cell>
        </row>
        <row r="7029">
          <cell r="A7029">
            <v>101097</v>
          </cell>
          <cell r="B7029" t="str">
            <v>TUBULÃO A CÉU ABERTO, DIÂMETRO DO FUSTE DE 80CM, ESCAVAÇÃO MANUAL, SEM ALARGAMENTO DE BASE, CONCRETO FEITO EM OBRA E LANÇADO COM JERICA. AF_05/2020_PA</v>
          </cell>
          <cell r="C7029" t="str">
            <v>M3</v>
          </cell>
          <cell r="D7029" t="str">
            <v>ATRIBUÍDO SÃO PAULO</v>
          </cell>
          <cell r="E7029">
            <v>1237.03</v>
          </cell>
        </row>
        <row r="7030">
          <cell r="A7030">
            <v>101098</v>
          </cell>
          <cell r="B7030" t="str">
            <v>TUBULÃO A CÉU ABERTO, DIÂMETRO DO FUSTE DE 100CM, ESCAVAÇÃO MANUAL, SEM ALARGAMENTO DE BASE, CONCRETO FEITO EM OBRA E LANÇADO COM JERICA. AF_05/2020_PA</v>
          </cell>
          <cell r="C7030" t="str">
            <v>M3</v>
          </cell>
          <cell r="D7030" t="str">
            <v>ATRIBUÍDO SÃO PAULO</v>
          </cell>
          <cell r="E7030">
            <v>1152.48</v>
          </cell>
        </row>
        <row r="7031">
          <cell r="A7031">
            <v>101099</v>
          </cell>
          <cell r="B7031" t="str">
            <v>TUBULÃO A CÉU ABERTO, DIÂMETRO DO FUSTE DE 120CM, ESCAVAÇÃO MANUAL, SEM ALARGAMENTO DE BASE, CONCRETO FEITO EM OBRA E LANÇADO COM JERICA. AF_05/2020_PA</v>
          </cell>
          <cell r="C7031" t="str">
            <v>M3</v>
          </cell>
          <cell r="D7031" t="str">
            <v>ATRIBUÍDO SÃO PAULO</v>
          </cell>
          <cell r="E7031">
            <v>1055.95</v>
          </cell>
        </row>
        <row r="7032">
          <cell r="A7032">
            <v>101100</v>
          </cell>
          <cell r="B7032" t="str">
            <v>TUBULÃO A CÉU ABERTO, DIÂMETRO DO FUSTE DE 70CM, ESCAVAÇÃO MECÂNICA, SEM ALARGAMENTO DE BASE, CONCRETO FEITO EM OBRA E LANÇADO COM JERICA. AF_05/2020_PA</v>
          </cell>
          <cell r="C7032" t="str">
            <v>M3</v>
          </cell>
          <cell r="D7032" t="str">
            <v>ATRIBUÍDO SÃO PAULO</v>
          </cell>
          <cell r="E7032">
            <v>977.61</v>
          </cell>
        </row>
        <row r="7033">
          <cell r="A7033">
            <v>101101</v>
          </cell>
          <cell r="B7033" t="str">
            <v>TUBULÃO A CÉU ABERTO, DIÂMETRO DO FUSTE DE 80CM, ESCAVAÇÃO MECÂNICA, SEM ALARGAMENTO DE BASE, CONCRETO FEITO EM OBRA E LANÇADO COM JERICA (EXCLUSIVE MOBILIZAÇÃO E DESMOBILIZAÇÃO). AF_05/2020_PA</v>
          </cell>
          <cell r="C7033" t="str">
            <v>M3</v>
          </cell>
          <cell r="D7033" t="str">
            <v>ATRIBUÍDO SÃO PAULO</v>
          </cell>
          <cell r="E7033">
            <v>955.37</v>
          </cell>
        </row>
        <row r="7034">
          <cell r="A7034">
            <v>101102</v>
          </cell>
          <cell r="B7034" t="str">
            <v>TUBULÃO A CÉU ABERTO, DIÂMETRO DO FUSTE DE 100CM, ESCAVAÇÃO MECÂNICA, SEM ALARGAMENTO DE BASE, CONCRETO FEITO EM OBRA E LANÇADO COM JERICA (EXCLUSIVE MOBILIZAÇÃO E DESMOBILIZAÇÃO). AF_05/2020_PA</v>
          </cell>
          <cell r="C7034" t="str">
            <v>M3</v>
          </cell>
          <cell r="D7034" t="str">
            <v>ATRIBUÍDO SÃO PAULO</v>
          </cell>
          <cell r="E7034">
            <v>933.75</v>
          </cell>
        </row>
        <row r="7035">
          <cell r="A7035">
            <v>101103</v>
          </cell>
          <cell r="B7035" t="str">
            <v>TUBULÃO A CÉU ABERTO, DIÂMETRO DO FUSTE DE 120CM, ESCAVAÇÃO MECÂNICA, SEM ALARGAMENTO DE BASE, CONCRETO FEITO EM OBRA E LANÇADO COM JERICA (EXCLUSIVE MOBILIZAÇÃO E DESMOBILIZAÇÃO). AF_05/2020_PA</v>
          </cell>
          <cell r="C7035" t="str">
            <v>M3</v>
          </cell>
          <cell r="D7035" t="str">
            <v>ATRIBUÍDO SÃO PAULO</v>
          </cell>
          <cell r="E7035">
            <v>878.09</v>
          </cell>
        </row>
        <row r="7036">
          <cell r="A7036">
            <v>101104</v>
          </cell>
          <cell r="B7036" t="str">
            <v>TUBULÃO A CÉU ABERTO, DIÂMETRO DO FUSTE DE 70CM, ESCAVAÇÃO MANUAL, SEM ALARGAMENTO DE BASE, CONCRETO USINADO E LANÇADO COM BOMBA OU DIRETAMENTE DO CAMINHÃO (EXCLUSIVE BOMBEAMENTO). AF_05/2020_PA</v>
          </cell>
          <cell r="C7036" t="str">
            <v>M3</v>
          </cell>
          <cell r="D7036" t="str">
            <v>ATRIBUÍDO SÃO PAULO</v>
          </cell>
          <cell r="E7036">
            <v>1255.08</v>
          </cell>
        </row>
        <row r="7037">
          <cell r="A7037">
            <v>101105</v>
          </cell>
          <cell r="B7037" t="str">
            <v>TUBULÃO A CÉU ABERTO, DIÂMETRO DO FUSTE DE 80CM, ESCAVAÇÃO MANUAL, SEM ALARGAMENTO DE BASE, CONCRETO USINADO E LANÇADO COM BOMBA OU DIRETAMENTE DO CAMINHÃO (EXCLUSIVE BOMBEAMENTO). AF_05/2020_PA</v>
          </cell>
          <cell r="C7037" t="str">
            <v>M3</v>
          </cell>
          <cell r="D7037" t="str">
            <v>ATRIBUÍDO SÃO PAULO</v>
          </cell>
          <cell r="E7037">
            <v>1188.31</v>
          </cell>
        </row>
        <row r="7038">
          <cell r="A7038">
            <v>101106</v>
          </cell>
          <cell r="B7038" t="str">
            <v>TUBULÃO A CÉU ABERTO, DIÂMETRO DO FUSTE DE 100CM, ESCAVAÇÃO MANUAL, SEM ALARGAMENTO DE BASE, CONCRETO USINADO E LANÇADO COM BOMBA OU DIRETAMENTE DO CAMINHÃO (EXCLUSIVE BOMBEAMENTO). AF_05/2020_PA</v>
          </cell>
          <cell r="C7038" t="str">
            <v>M3</v>
          </cell>
          <cell r="D7038" t="str">
            <v>ATRIBUÍDO SÃO PAULO</v>
          </cell>
          <cell r="E7038">
            <v>1105.74</v>
          </cell>
        </row>
        <row r="7039">
          <cell r="A7039">
            <v>101107</v>
          </cell>
          <cell r="B7039" t="str">
            <v>TUBULÃO A CÉU ABERTO, DIÂMETRO DO FUSTE DE 120CM, ESCAVAÇÃO MANUAL, SEM ALARGAMENTO DE BASE, CONCRETO USINADO E LANÇADO COM BOMBA OU DIRETAMENTE DO CAMINHÃO (EXCLUSIVE BOMBEAMENTO). AF_05/2020_PA</v>
          </cell>
          <cell r="C7039" t="str">
            <v>M3</v>
          </cell>
          <cell r="D7039" t="str">
            <v>ATRIBUÍDO SÃO PAULO</v>
          </cell>
          <cell r="E7039">
            <v>1011.25</v>
          </cell>
        </row>
        <row r="7040">
          <cell r="A7040">
            <v>101108</v>
          </cell>
          <cell r="B7040" t="str">
            <v>TUBULÃO A CÉU ABERTO, DIÂMETRO DO FUSTE DE 70CM, ESCAVAÇÃO MECÂNICA, SEM ALARGAMENTO DE BASE, CONCRETO USINADO E LANÇADO COM BOMBA OU DIRETAMENTE DO CAMINHÃO (EXCLUSIVE BOMBEAMENTO, MOBILIZAÇÃO E DESMOBILIZAÇÃO). AF_05/2020_PA</v>
          </cell>
          <cell r="C7040" t="str">
            <v>M3</v>
          </cell>
          <cell r="D7040" t="str">
            <v>ATRIBUÍDO SÃO PAULO</v>
          </cell>
          <cell r="E7040">
            <v>921.98</v>
          </cell>
        </row>
        <row r="7041">
          <cell r="A7041">
            <v>101109</v>
          </cell>
          <cell r="B7041" t="str">
            <v>TUBULÃO A CÉU ABERTO, DIÂMETRO DO FUSTE DE 80CM, ESCAVAÇÃO MECÂNICA, SEM ALARGAMENTO DE BASE, CONCRETO USINADO E LANÇADO COM BOMBA OU DIRETAMENTE DO CAMINHÃO (EXCLUSIVE BOMBEAMENTO, MOBILIZAÇÃO E DESMOBILIZAÇÃO). AF_05/2020_PA</v>
          </cell>
          <cell r="C7041" t="str">
            <v>M3</v>
          </cell>
          <cell r="D7041" t="str">
            <v>ATRIBUÍDO SÃO PAULO</v>
          </cell>
          <cell r="E7041">
            <v>901.07</v>
          </cell>
        </row>
        <row r="7042">
          <cell r="A7042">
            <v>101110</v>
          </cell>
          <cell r="B7042" t="str">
            <v>TUBULÃO A CÉU ABERTO, DIÂMETRO DO FUSTE DE 100CM, ESCAVAÇÃO MECÂNICA, SEM ALARGAMENTO DE BASE, CONCRETO USINADO E LANÇADO COM BOMBA OU DIRETAMENTE DO CAMINHÃO (EXCLUSIVE BOMBEAMENTO, MOBILIZAÇÃO E DESMOBILIZAÇÃO). AF_05/2020_PA</v>
          </cell>
          <cell r="C7042" t="str">
            <v>M3</v>
          </cell>
          <cell r="D7042" t="str">
            <v>ATRIBUÍDO SÃO PAULO</v>
          </cell>
          <cell r="E7042">
            <v>882.1</v>
          </cell>
        </row>
        <row r="7043">
          <cell r="A7043">
            <v>101111</v>
          </cell>
          <cell r="B7043" t="str">
            <v>TUBULÃO A CÉU ABERTO, DIÂMETRO DO FUSTE DE 120CM, ESCAVAÇÃO MECÂNICA, SEM ALARGAMENTO DE BASE, CONCRETO USINADO E LANÇADO COM BOMBA OU DIRETAMENTE DO CAMINHÃO (EXCLUSIVE BOMBEAMENTO, MOBILIZAÇÃO E DESMOBILIZAÇÃO). AF_05/2020_PA</v>
          </cell>
          <cell r="C7043" t="str">
            <v>M3</v>
          </cell>
          <cell r="D7043" t="str">
            <v>ATRIBUÍDO SÃO PAULO</v>
          </cell>
          <cell r="E7043">
            <v>829.15</v>
          </cell>
        </row>
        <row r="7044">
          <cell r="A7044">
            <v>101112</v>
          </cell>
          <cell r="B7044" t="str">
            <v>ALARGAMENTO DE BASE DE TUBULÃO A CÉU ABERTO, ESCAVAÇÃO MANUAL, CONCRETO FEITO EM OBRA E LANÇADO COM JERICA. AF_05/2020</v>
          </cell>
          <cell r="C7044" t="str">
            <v>M3</v>
          </cell>
          <cell r="D7044" t="str">
            <v>ATRIBUÍDO SÃO PAULO</v>
          </cell>
          <cell r="E7044">
            <v>920.88</v>
          </cell>
        </row>
        <row r="7045">
          <cell r="A7045">
            <v>101113</v>
          </cell>
          <cell r="B7045" t="str">
            <v>ALARGAMENTO DE BASE DE TUBULÃO A CÉU ABERTO, ESCAVAÇÃO MANUAL, CONCRETO USINADO E LANÇADO COM BOMBA OU DIRETAMENTE DO CAMINHÃO (EXCLUSIVE BOMBEAMENTO). AF_05/2020</v>
          </cell>
          <cell r="C7045" t="str">
            <v>M3</v>
          </cell>
          <cell r="D7045" t="str">
            <v>ATRIBUÍDO SÃO PAULO</v>
          </cell>
          <cell r="E7045">
            <v>874.8</v>
          </cell>
        </row>
        <row r="7046">
          <cell r="A7046">
            <v>95601</v>
          </cell>
          <cell r="B7046" t="str">
            <v>ARRASAMENTO MECANICO DE ESTACA DE CONCRETO ARMADO, DIAMETROS DE ATÉ 40 CM. AF_05/2021</v>
          </cell>
          <cell r="C7046" t="str">
            <v>UND</v>
          </cell>
          <cell r="D7046" t="str">
            <v>COEFICIENTE DE REPRESENTATIVIDADE</v>
          </cell>
          <cell r="E7046">
            <v>18.9</v>
          </cell>
        </row>
        <row r="7047">
          <cell r="A7047">
            <v>95602</v>
          </cell>
          <cell r="B7047" t="str">
            <v>ARRASAMENTO MECANICO DE ESTACA DE CONCRETO ARMADO, DIAMETROS DE 41 CM A 60 CM. AF_05/2021</v>
          </cell>
          <cell r="C7047" t="str">
            <v>UND</v>
          </cell>
          <cell r="D7047" t="str">
            <v>COEFICIENTE DE REPRESENTATIVIDADE</v>
          </cell>
          <cell r="E7047">
            <v>30.24</v>
          </cell>
        </row>
        <row r="7048">
          <cell r="A7048">
            <v>95603</v>
          </cell>
          <cell r="B7048" t="str">
            <v>ARRASAMENTO MECANICO DE ESTACA DE CONCRETO ARMADO, DIAMETROS DE 61 CM A 80 CM. AF_05/2021</v>
          </cell>
          <cell r="C7048" t="str">
            <v>UND</v>
          </cell>
          <cell r="D7048" t="str">
            <v>COEFICIENTE DE REPRESENTATIVIDADE</v>
          </cell>
          <cell r="E7048">
            <v>51.61</v>
          </cell>
        </row>
        <row r="7049">
          <cell r="A7049">
            <v>95604</v>
          </cell>
          <cell r="B7049" t="str">
            <v>ARRASAMENTO MECANICO DE ESTACA DE CONCRETO ARMADO, DIAMETROS DE 81 CM A 100 CM. AF_05/2021</v>
          </cell>
          <cell r="C7049" t="str">
            <v>UND</v>
          </cell>
          <cell r="D7049" t="str">
            <v>COEFICIENTE DE REPRESENTATIVIDADE</v>
          </cell>
          <cell r="E7049">
            <v>80.08</v>
          </cell>
        </row>
        <row r="7050">
          <cell r="A7050">
            <v>95605</v>
          </cell>
          <cell r="B7050" t="str">
            <v>ARRASAMENTO MECANICO DE ESTACA DE CONCRETO ARMADO, DIAMETROS DE 101 CM A 150 CM. AF_05/2021</v>
          </cell>
          <cell r="C7050" t="str">
            <v>UND</v>
          </cell>
          <cell r="D7050" t="str">
            <v>COEFICIENTE DE REPRESENTATIVIDADE</v>
          </cell>
          <cell r="E7050">
            <v>147.06</v>
          </cell>
        </row>
        <row r="7051">
          <cell r="A7051">
            <v>95607</v>
          </cell>
          <cell r="B7051" t="str">
            <v>ARRASAMENTO DE ESTACA METÁLICA, PERFIL LAMINADO TIPO  I  FAMÍLIA 250. AF_05/2021</v>
          </cell>
          <cell r="C7051" t="str">
            <v>UND</v>
          </cell>
          <cell r="D7051" t="str">
            <v>ATRIBUÍDO SÃO PAULO</v>
          </cell>
          <cell r="E7051">
            <v>20.7</v>
          </cell>
        </row>
        <row r="7052">
          <cell r="A7052">
            <v>95608</v>
          </cell>
          <cell r="B7052" t="str">
            <v>ARRASAMENTO MECÂNICO DE ESTACA METÁLICA, PERFIL LAMINADO TIPO  H - FAMÍLIA 250. AF_05/2021</v>
          </cell>
          <cell r="C7052" t="str">
            <v>UND</v>
          </cell>
          <cell r="D7052" t="str">
            <v>ATRIBUÍDO SÃO PAULO</v>
          </cell>
          <cell r="E7052">
            <v>30.03</v>
          </cell>
        </row>
        <row r="7053">
          <cell r="A7053">
            <v>95609</v>
          </cell>
          <cell r="B7053" t="str">
            <v>ARRASAMENTO MECÂNICO DE ESTACA METÁLICA, PERFIL LAMINADO TIPO  H - FAMÍLIA 310. AF_05/2021</v>
          </cell>
          <cell r="C7053" t="str">
            <v>UND</v>
          </cell>
          <cell r="D7053" t="str">
            <v>ATRIBUÍDO SÃO PAULO</v>
          </cell>
          <cell r="E7053">
            <v>38.09</v>
          </cell>
        </row>
        <row r="7054">
          <cell r="A7054">
            <v>100651</v>
          </cell>
          <cell r="B7054" t="str">
            <v>ESTACA HÉLICE CONTÍNUA, DIÂMETRO DE 30 CM, INCLUSO CONCRETO FCK=30MPA E ARMADURA MÍNIMA (EXCLUSIVE BOMBEAMENTO, MOBILIZAÇÃO E DESMOBILIZAÇÃO). AF_12/2019_PA</v>
          </cell>
          <cell r="C7054" t="str">
            <v>M</v>
          </cell>
          <cell r="D7054" t="str">
            <v>ATRIBUÍDO SÃO PAULO</v>
          </cell>
          <cell r="E7054">
            <v>137.21</v>
          </cell>
        </row>
        <row r="7055">
          <cell r="A7055">
            <v>100652</v>
          </cell>
          <cell r="B7055" t="str">
            <v>ESTACA HÉLICE CONTÍNUA , DIÂMETRO DE 50 CM, INCLUSO CONCRETO FCK=30MPA E ARMADURA MÍNIMA (EXCLUSIVE BOMBEAMENTO, MOBILIZAÇÃO E DESMOBILIZAÇÃO). AF_12/2019_PA</v>
          </cell>
          <cell r="C7055" t="str">
            <v>M</v>
          </cell>
          <cell r="D7055" t="str">
            <v>ATRIBUÍDO SÃO PAULO</v>
          </cell>
          <cell r="E7055">
            <v>256.89</v>
          </cell>
        </row>
        <row r="7056">
          <cell r="A7056">
            <v>100653</v>
          </cell>
          <cell r="B7056" t="str">
            <v>ESTACA HÉLICE CONTÍNUA, DIÂMETRO DE 70 CM, INCLUSO CONCRETO FCK=30MPA E ARMADURA MÍNIMA (EXCLUSIVE BOMBEAMENTO, MOBILIZAÇÃO E DESMOBILIZAÇÃO). AF_12/2019_PA</v>
          </cell>
          <cell r="C7056" t="str">
            <v>M</v>
          </cell>
          <cell r="D7056" t="str">
            <v>ATRIBUÍDO SÃO PAULO</v>
          </cell>
          <cell r="E7056">
            <v>423.9</v>
          </cell>
        </row>
        <row r="7057">
          <cell r="A7057">
            <v>100654</v>
          </cell>
          <cell r="B7057" t="str">
            <v>ESTACA HÉLICE CONTÍNUA, DIÂMETRO DE 80 CM, INCLUSO CONCRETO FCK=30MPA E ARMADURA MÍNIMA (EXCLUSIVE BOMBEAMENTO, MOBILIZAÇÃO E DESMOBILIZAÇÃO). AF_12/2019_PA</v>
          </cell>
          <cell r="C7057" t="str">
            <v>M</v>
          </cell>
          <cell r="D7057" t="str">
            <v>ATRIBUÍDO SÃO PAULO</v>
          </cell>
          <cell r="E7057">
            <v>576.29</v>
          </cell>
        </row>
        <row r="7058">
          <cell r="A7058">
            <v>100655</v>
          </cell>
          <cell r="B7058" t="str">
            <v>ESTACA HÉLICE CONTÍNUA, DIÂMETRO DE 90 CM, INCLUSO CONCRETO FCK=30MPA E ARMADURA MÍNIMA (EXCLUSIVE BOMBEAMENTO, MOBILIZAÇÃO E DESMOBILIZAÇÃO). AF_12/2019_PA</v>
          </cell>
          <cell r="C7058" t="str">
            <v>M</v>
          </cell>
          <cell r="D7058" t="str">
            <v>ATRIBUÍDO SÃO PAULO</v>
          </cell>
          <cell r="E7058">
            <v>664.37</v>
          </cell>
        </row>
        <row r="7059">
          <cell r="A7059">
            <v>100656</v>
          </cell>
          <cell r="B7059" t="str">
            <v>ESTACA PRÉ-MOLDADA DE CONCRETO, SEÇÃO QUADRADA, CAPACIDADE DE 25 TONELADAS, INCLUSO EMENDA (EXCLUSIVE MOBILIZAÇÃO E DESMOBILIZAÇÃO). AF_12/2019</v>
          </cell>
          <cell r="C7059" t="str">
            <v>M</v>
          </cell>
          <cell r="D7059" t="str">
            <v>ATRIBUÍDO SÃO PAULO</v>
          </cell>
          <cell r="E7059">
            <v>117.45</v>
          </cell>
        </row>
        <row r="7060">
          <cell r="A7060">
            <v>100657</v>
          </cell>
          <cell r="B7060" t="str">
            <v>ESTACA PRÉ-MOLDADA DE CONCRETO SEÇÃO QUADRADA, CAPACIDADE DE 50 TONELADAS, INCLUSO EMENDA (EXCLUSIVE MOBILIZAÇÃO E DESMOBILIZAÇÃO). AF_12/2019</v>
          </cell>
          <cell r="C7060" t="str">
            <v>M</v>
          </cell>
          <cell r="D7060" t="str">
            <v>ATRIBUÍDO SÃO PAULO</v>
          </cell>
          <cell r="E7060">
            <v>151.7</v>
          </cell>
        </row>
        <row r="7061">
          <cell r="A7061">
            <v>100658</v>
          </cell>
          <cell r="B7061" t="str">
            <v>ESTACA PRÉ-MOLDADA DE CONCRETO CENTRIFUGADO, SEÇÃO CIRCULAR, CAPACIDADE DE 100 TONELADAS, INCLUSO EMENDA (EXCLUSIVE MOBILIZAÇÃO E DESMOBILIZAÇÃO). AF_12/2019</v>
          </cell>
          <cell r="C7061" t="str">
            <v>M</v>
          </cell>
          <cell r="D7061" t="str">
            <v>ATRIBUÍDO SÃO PAULO</v>
          </cell>
          <cell r="E7061">
            <v>351.37</v>
          </cell>
        </row>
        <row r="7062">
          <cell r="A7062">
            <v>100889</v>
          </cell>
          <cell r="B7062" t="str">
            <v>ESTACA METÁLICA PARA FUNDAÇÃO, UTILIZANDO PERFIL LAMINADO HP250X62 (EXCLUSIVE MOBILIZAÇÃO E DESMOBILIZAÇÃO). AF_01/2020</v>
          </cell>
          <cell r="C7062" t="str">
            <v>KG</v>
          </cell>
          <cell r="D7062" t="str">
            <v>ATRIBUÍDO SÃO PAULO</v>
          </cell>
          <cell r="E7062">
            <v>16.61</v>
          </cell>
        </row>
        <row r="7063">
          <cell r="A7063">
            <v>100890</v>
          </cell>
          <cell r="B7063" t="str">
            <v>ESTACA METÁLICA PARA FUNDAÇÃO, UTILIZANDO PERFIL LAMINADO HP310X79 (EXCLUSIVE MOBILIZAÇÃO E DESMOBILIZAÇÃO). AF_01/2020</v>
          </cell>
          <cell r="C7063" t="str">
            <v>KG</v>
          </cell>
          <cell r="D7063" t="str">
            <v>ATRIBUÍDO SÃO PAULO</v>
          </cell>
          <cell r="E7063">
            <v>16.44</v>
          </cell>
        </row>
        <row r="7064">
          <cell r="A7064">
            <v>100892</v>
          </cell>
          <cell r="B7064" t="str">
            <v>ESTACA METÁLICA PARA CONTENÇÃO, UTILIZANDO PERFIL LAMINADO W250X32,7 (EXCLUSIVE MOBILIZAÇÃO E DESMOBILIZAÇÃO). AF_01/2020</v>
          </cell>
          <cell r="C7064" t="str">
            <v>KG</v>
          </cell>
          <cell r="D7064" t="str">
            <v>ATRIBUÍDO SÃO PAULO</v>
          </cell>
          <cell r="E7064">
            <v>15.74</v>
          </cell>
        </row>
        <row r="7065">
          <cell r="A7065">
            <v>100893</v>
          </cell>
          <cell r="B7065" t="str">
            <v>ESTACA METÁLICA PARA CONTENÇÃO, UTILIZANDO PERFIL LAMINADO W250X38,5 (EXCLUSIVE MOBILIZAÇÃO E DESMOBILIZAÇÃO). AF_01/2020</v>
          </cell>
          <cell r="C7065" t="str">
            <v>KG</v>
          </cell>
          <cell r="D7065" t="str">
            <v>ATRIBUÍDO SÃO PAULO</v>
          </cell>
          <cell r="E7065">
            <v>15.57</v>
          </cell>
        </row>
        <row r="7066">
          <cell r="A7066">
            <v>100894</v>
          </cell>
          <cell r="B7066" t="str">
            <v>ESTACA METÁLICA PARA CONTENÇÃO, UTILIZANDO PERFIL LAMINADO W250X44,8 (EXCLUSIVE MOBILIZAÇÃO E DESMOBILIZAÇÃO). AF_01/2020</v>
          </cell>
          <cell r="C7066" t="str">
            <v>KG</v>
          </cell>
          <cell r="D7066" t="str">
            <v>ATRIBUÍDO SÃO PAULO</v>
          </cell>
          <cell r="E7066">
            <v>15.44</v>
          </cell>
        </row>
        <row r="7067">
          <cell r="A7067">
            <v>100896</v>
          </cell>
          <cell r="B7067" t="str">
            <v>ESTACA ESCAVADA MECANICAMENTE, SEM FLUIDO ESTABILIZANTE, COM 25CM DE DIÂMETRO, CONCRETO LANÇADO POR CAMINHÃO BETONEIRA (EXCLUSIVE MOBILIZAÇÃO E DESMOBILIZAÇÃO). AF_01/2020_PA</v>
          </cell>
          <cell r="C7067" t="str">
            <v>M</v>
          </cell>
          <cell r="D7067" t="str">
            <v>ATRIBUÍDO SÃO PAULO</v>
          </cell>
          <cell r="E7067">
            <v>61.69</v>
          </cell>
        </row>
        <row r="7068">
          <cell r="A7068">
            <v>100897</v>
          </cell>
          <cell r="B7068" t="str">
            <v>ESTACA ESCAVADA MECANICAMENTE, SEM FLUIDO ESTABILIZANTE, COM 40CM DE DIÂMETRO, CONCRETO LANÇADO POR CAMINHÃO BETONEIRA (EXCLUSIVE MOBILIZAÇÃO E DESMOBILIZAÇÃO). AF_01/2020_PA</v>
          </cell>
          <cell r="C7068" t="str">
            <v>M</v>
          </cell>
          <cell r="D7068" t="str">
            <v>ATRIBUÍDO SÃO PAULO</v>
          </cell>
          <cell r="E7068">
            <v>117.5</v>
          </cell>
        </row>
        <row r="7069">
          <cell r="A7069">
            <v>100898</v>
          </cell>
          <cell r="B7069" t="str">
            <v>ESTACA ESCAVADA MECANICAMENTE, SEM FLUIDO ESTABILIZANTE, COM 60CM DE DIÂMETRO, CONCRETO LANÇADO POR CAMINHÃO BETONEIRA (EXCLUSIVE MOBILIZAÇÃO E DESMOBILIZAÇÃO). AF_01/2020_PA</v>
          </cell>
          <cell r="C7069" t="str">
            <v>M</v>
          </cell>
          <cell r="D7069" t="str">
            <v>ATRIBUÍDO SÃO PAULO</v>
          </cell>
          <cell r="E7069">
            <v>223</v>
          </cell>
        </row>
        <row r="7070">
          <cell r="A7070">
            <v>100899</v>
          </cell>
          <cell r="B7070" t="str">
            <v>ESTACA ESCAVADA MECANICAMENTE, SEM FLUIDO ESTABILIZANTE, COM 25CM DE DIÂMETRO, CONCRETO LANÇADO MANUALMENTE (EXCLUSIVE MOBILIZAÇÃO E DESMOBILIZAÇÃO). AF_01/2020_PA</v>
          </cell>
          <cell r="C7070" t="str">
            <v>M</v>
          </cell>
          <cell r="D7070" t="str">
            <v>ATRIBUÍDO SÃO PAULO</v>
          </cell>
          <cell r="E7070">
            <v>86.04</v>
          </cell>
        </row>
        <row r="7071">
          <cell r="A7071">
            <v>100900</v>
          </cell>
          <cell r="B7071" t="str">
            <v>ESTACA ESCAVADA MECANICAMENTE, SEM FLUIDO ESTABILIZANTE, COM 60CM DE DIÂMETRO, CONCRETO LANÇADO POR BOMBA LANÇA (EXCLUSIVE BOMBEAMENTO, MOBILIZAÇÃO E DESMOBILIZAÇÃO). AF_01/2020_PA</v>
          </cell>
          <cell r="C7071" t="str">
            <v>M</v>
          </cell>
          <cell r="D7071" t="str">
            <v>ATRIBUÍDO SÃO PAULO</v>
          </cell>
          <cell r="E7071">
            <v>254.9</v>
          </cell>
        </row>
        <row r="7072">
          <cell r="A7072">
            <v>101173</v>
          </cell>
          <cell r="B7072" t="str">
            <v>ESTACA BROCA DE CONCRETO, DIÂMETRO DE 20CM, ESCAVAÇÃO MANUAL COM TRADO CONCHA, COM ARMADURA DE ARRANQUE. AF_05/2020</v>
          </cell>
          <cell r="C7072" t="str">
            <v>M</v>
          </cell>
          <cell r="D7072" t="str">
            <v>COEFICIENTE DE REPRESENTATIVIDADE</v>
          </cell>
          <cell r="E7072">
            <v>62.59</v>
          </cell>
        </row>
        <row r="7073">
          <cell r="A7073">
            <v>101174</v>
          </cell>
          <cell r="B7073" t="str">
            <v>ESTACA BROCA DE CONCRETO, DIÂMETRO DE 25CM, ESCAVAÇÃO MANUAL COM TRADO CONCHA, COM ARMADURA DE ARRANQUE. AF_05/2020</v>
          </cell>
          <cell r="C7073" t="str">
            <v>M</v>
          </cell>
          <cell r="D7073" t="str">
            <v>COEFICIENTE DE REPRESENTATIVIDADE</v>
          </cell>
          <cell r="E7073">
            <v>86.85</v>
          </cell>
        </row>
        <row r="7074">
          <cell r="A7074">
            <v>101175</v>
          </cell>
          <cell r="B7074" t="str">
            <v>ESTACA BROCA DE CONCRETO, DIÂMETRO DE 30CM, ESCAVAÇÃO MANUAL COM TRADO CONCHA, COM ARMADURA DE ARRANQUE. AF_05/2020</v>
          </cell>
          <cell r="C7074" t="str">
            <v>M</v>
          </cell>
          <cell r="D7074" t="str">
            <v>COEFICIENTE DE REPRESENTATIVIDADE</v>
          </cell>
          <cell r="E7074">
            <v>118.59</v>
          </cell>
        </row>
        <row r="7075">
          <cell r="A7075">
            <v>101176</v>
          </cell>
          <cell r="B7075" t="str">
            <v>ESTACA BROCA DE CONCRETO, DIÂMETRO DE 30CM, ESCAVAÇÃO MANUAL COM TRADO CONCHA, INTEIRAMENTE ARMADA. AF_05/2020_PA</v>
          </cell>
          <cell r="C7075" t="str">
            <v>M</v>
          </cell>
          <cell r="D7075" t="str">
            <v>COEFICIENTE DE REPRESENTATIVIDADE</v>
          </cell>
          <cell r="E7075">
            <v>150.25</v>
          </cell>
        </row>
        <row r="7076">
          <cell r="A7076">
            <v>102521</v>
          </cell>
          <cell r="B7076" t="str">
            <v>ARRASAMENTO MECÂNICO DE ESTACA BARRETE DE CONCRETO ARMADO, SEÇÃO DE 0,40 X 2,50 M. AF_05/2021</v>
          </cell>
          <cell r="C7076" t="str">
            <v>UND</v>
          </cell>
          <cell r="D7076" t="str">
            <v>COEFICIENTE DE REPRESENTATIVIDADE</v>
          </cell>
          <cell r="E7076">
            <v>121.31</v>
          </cell>
        </row>
        <row r="7077">
          <cell r="A7077">
            <v>102522</v>
          </cell>
          <cell r="B7077" t="str">
            <v>ARRASAMENTO MECÂNICO DE ESTACA BARRETE DE CONCRETO ARMADO, SEÇÃO DE 0,60 X 2,50 M. AF_05/2021</v>
          </cell>
          <cell r="C7077" t="str">
            <v>UND</v>
          </cell>
          <cell r="D7077" t="str">
            <v>COEFICIENTE DE REPRESENTATIVIDADE</v>
          </cell>
          <cell r="E7077">
            <v>177.97</v>
          </cell>
        </row>
        <row r="7078">
          <cell r="A7078">
            <v>102523</v>
          </cell>
          <cell r="B7078" t="str">
            <v>ARRASAMENTO MECÂNICO DE ESTACA BARRETE DE CONCRETO ARMADO, SEÇÃO DE 0,80 X 2,50 M. AF_05/2021</v>
          </cell>
          <cell r="C7078" t="str">
            <v>UND</v>
          </cell>
          <cell r="D7078" t="str">
            <v>COEFICIENTE DE REPRESENTATIVIDADE</v>
          </cell>
          <cell r="E7078">
            <v>234.62</v>
          </cell>
        </row>
        <row r="7079">
          <cell r="A7079">
            <v>95240</v>
          </cell>
          <cell r="B7079" t="str">
            <v>LASTRO DE CONCRETO MAGRO, APLICADO EM PISOS, LAJES SOBRE SOLO OU RADIERS, ESPESSURA DE 3 CM. AF_07/2016</v>
          </cell>
          <cell r="C7079" t="str">
            <v>M2</v>
          </cell>
          <cell r="D7079" t="str">
            <v>COEFICIENTE DE REPRESENTATIVIDADE</v>
          </cell>
          <cell r="E7079">
            <v>19.06</v>
          </cell>
        </row>
        <row r="7080">
          <cell r="A7080">
            <v>95241</v>
          </cell>
          <cell r="B7080" t="str">
            <v>LASTRO DE CONCRETO MAGRO, APLICADO EM PISOS, LAJES SOBRE SOLO OU RADIERS, ESPESSURA DE 5 CM. AF_07/2016</v>
          </cell>
          <cell r="C7080" t="str">
            <v>M2</v>
          </cell>
          <cell r="D7080" t="str">
            <v>COEFICIENTE DE REPRESENTATIVIDADE</v>
          </cell>
          <cell r="E7080">
            <v>31.77</v>
          </cell>
        </row>
        <row r="7081">
          <cell r="A7081">
            <v>96616</v>
          </cell>
          <cell r="B7081" t="str">
            <v>LASTRO DE CONCRETO MAGRO, APLICADO EM BLOCOS DE COROAMENTO OU SAPATAS. AF_08/2017</v>
          </cell>
          <cell r="C7081" t="str">
            <v>M3</v>
          </cell>
          <cell r="D7081" t="str">
            <v>COEFICIENTE DE REPRESENTATIVIDADE</v>
          </cell>
          <cell r="E7081">
            <v>660.79</v>
          </cell>
        </row>
        <row r="7082">
          <cell r="A7082">
            <v>96617</v>
          </cell>
          <cell r="B7082" t="str">
            <v>LASTRO DE CONCRETO MAGRO, APLICADO EM BLOCOS DE COROAMENTO OU SAPATAS, ESPESSURA DE 3 CM. AF_08/2017</v>
          </cell>
          <cell r="C7082" t="str">
            <v>M2</v>
          </cell>
          <cell r="D7082" t="str">
            <v>COEFICIENTE DE REPRESENTATIVIDADE</v>
          </cell>
          <cell r="E7082">
            <v>19.81</v>
          </cell>
        </row>
        <row r="7083">
          <cell r="A7083">
            <v>96619</v>
          </cell>
          <cell r="B7083" t="str">
            <v>LASTRO DE CONCRETO MAGRO, APLICADO EM BLOCOS DE COROAMENTO OU SAPATAS, ESPESSURA DE 5 CM. AF_08/2017</v>
          </cell>
          <cell r="C7083" t="str">
            <v>M2</v>
          </cell>
          <cell r="D7083" t="str">
            <v>COEFICIENTE DE REPRESENTATIVIDADE</v>
          </cell>
          <cell r="E7083">
            <v>33.03</v>
          </cell>
        </row>
        <row r="7084">
          <cell r="A7084">
            <v>96620</v>
          </cell>
          <cell r="B7084" t="str">
            <v>LASTRO DE CONCRETO MAGRO, APLICADO EM PISOS, LAJES SOBRE SOLO OU RADIERS. AF_08/2017</v>
          </cell>
          <cell r="C7084" t="str">
            <v>M3</v>
          </cell>
          <cell r="D7084" t="str">
            <v>COEFICIENTE DE REPRESENTATIVIDADE</v>
          </cell>
          <cell r="E7084">
            <v>635.75</v>
          </cell>
        </row>
        <row r="7085">
          <cell r="A7085">
            <v>96621</v>
          </cell>
          <cell r="B7085" t="str">
            <v>LASTRO COM MATERIAL GRANULAR, APLICAÇÃO EM BLOCOS DE COROAMENTO, ESPESSURA DE *5 CM*. AF_08/2017</v>
          </cell>
          <cell r="C7085" t="str">
            <v>M3</v>
          </cell>
          <cell r="D7085" t="str">
            <v>COEFICIENTE DE REPRESENTATIVIDADE</v>
          </cell>
          <cell r="E7085">
            <v>233.31</v>
          </cell>
        </row>
        <row r="7086">
          <cell r="A7086">
            <v>96622</v>
          </cell>
          <cell r="B7086" t="str">
            <v>LASTRO COM MATERIAL GRANULAR, APLICADO EM PISOS OU LAJES SOBRE SOLO, ESPESSURA DE *5 CM*. AF_08/2017</v>
          </cell>
          <cell r="C7086" t="str">
            <v>M3</v>
          </cell>
          <cell r="D7086" t="str">
            <v>COEFICIENTE DE REPRESENTATIVIDADE</v>
          </cell>
          <cell r="E7086">
            <v>159.64</v>
          </cell>
        </row>
        <row r="7087">
          <cell r="A7087">
            <v>96623</v>
          </cell>
          <cell r="B7087" t="str">
            <v>LASTRO COM MATERIAL GRANULAR, APLICADO EM BLOCOS DE COROAMENTO, ESPESSURA DE *10 CM*. AF_08/2017</v>
          </cell>
          <cell r="C7087" t="str">
            <v>M3</v>
          </cell>
          <cell r="D7087" t="str">
            <v>COEFICIENTE DE REPRESENTATIVIDADE</v>
          </cell>
          <cell r="E7087">
            <v>216.17</v>
          </cell>
        </row>
        <row r="7088">
          <cell r="A7088">
            <v>96624</v>
          </cell>
          <cell r="B7088" t="str">
            <v>LASTRO COM MATERIAL GRANULAR (PEDRA BRITADA N.2), APLICADO EM PISOS OU LAJES SOBRE SOLO, ESPESSURA DE *10 CM*. AF_08/2017</v>
          </cell>
          <cell r="C7088" t="str">
            <v>M3</v>
          </cell>
          <cell r="D7088" t="str">
            <v>COEFICIENTE DE REPRESENTATIVIDADE</v>
          </cell>
          <cell r="E7088">
            <v>153.59</v>
          </cell>
        </row>
        <row r="7089">
          <cell r="A7089">
            <v>97082</v>
          </cell>
          <cell r="B7089" t="str">
            <v>ESCAVAÇÃO MANUAL DE VIGA DE BORDA PARA RADIER. AF_09/2021</v>
          </cell>
          <cell r="C7089" t="str">
            <v>M3</v>
          </cell>
          <cell r="D7089" t="str">
            <v>COLETADO</v>
          </cell>
          <cell r="E7089">
            <v>61.79</v>
          </cell>
        </row>
        <row r="7090">
          <cell r="A7090">
            <v>97083</v>
          </cell>
          <cell r="B7090" t="str">
            <v>COMPACTAÇÃO MECÂNICA DE SOLO PARA EXECUÇÃO DE RADIER, PISO DE CONCRETO OU LAJE SOBRE SOLO, COM COMPACTADOR DE SOLOS A PERCUSSÃO. AF_09/2021</v>
          </cell>
          <cell r="C7090" t="str">
            <v>M2</v>
          </cell>
          <cell r="D7090" t="str">
            <v>COEFICIENTE DE REPRESENTATIVIDADE</v>
          </cell>
          <cell r="E7090">
            <v>3.27</v>
          </cell>
        </row>
        <row r="7091">
          <cell r="A7091">
            <v>97084</v>
          </cell>
          <cell r="B7091" t="str">
            <v>COMPACTAÇÃO MECÂNICA DE SOLO PARA EXECUÇÃO DE RADIER, PISO DE CONCRETO OU LAJE SOBRE SOLO, COM COMPACTADOR DE SOLOS TIPO PLACA VIBRATÓRIA. AF_09/2021</v>
          </cell>
          <cell r="C7091" t="str">
            <v>M2</v>
          </cell>
          <cell r="D7091" t="str">
            <v>COEFICIENTE DE REPRESENTATIVIDADE</v>
          </cell>
          <cell r="E7091">
            <v>0.67</v>
          </cell>
        </row>
        <row r="7092">
          <cell r="A7092">
            <v>97086</v>
          </cell>
          <cell r="B7092" t="str">
            <v>FABRICAÇÃO, MONTAGEM E DESMONTAGEM DE FORMA PARA RADIER, PISO DE CONCRETO OU LAJE SOBRE SOLO, EM MADEIRA SERRADA, 4 UTILIZAÇÕES. AF_09/2021</v>
          </cell>
          <cell r="C7092" t="str">
            <v>M2</v>
          </cell>
          <cell r="D7092" t="str">
            <v>COEFICIENTE DE REPRESENTATIVIDADE</v>
          </cell>
          <cell r="E7092">
            <v>131.14</v>
          </cell>
        </row>
        <row r="7093">
          <cell r="A7093">
            <v>97087</v>
          </cell>
          <cell r="B7093" t="str">
            <v>CAMADA SEPARADORA PARA EXECUÇÃO DE RADIER, PISO DE CONCRETO OU LAJE SOBRE SOLO, EM LONA PLÁSTICA. AF_09/2021</v>
          </cell>
          <cell r="C7093" t="str">
            <v>M2</v>
          </cell>
          <cell r="D7093" t="str">
            <v>COEFICIENTE DE REPRESENTATIVIDADE</v>
          </cell>
          <cell r="E7093">
            <v>2.75</v>
          </cell>
        </row>
        <row r="7094">
          <cell r="A7094">
            <v>97088</v>
          </cell>
          <cell r="B7094" t="str">
            <v>ARMAÇÃO PARA EXECUÇÃO DE RADIER, PISO DE CONCRETO OU LAJE SOBRE SOLO, COM USO DE TELA Q-92. AF_09/2021</v>
          </cell>
          <cell r="C7094" t="str">
            <v>KG</v>
          </cell>
          <cell r="D7094" t="str">
            <v>COEFICIENTE DE REPRESENTATIVIDADE</v>
          </cell>
          <cell r="E7094">
            <v>15.84</v>
          </cell>
        </row>
        <row r="7095">
          <cell r="A7095">
            <v>97089</v>
          </cell>
          <cell r="B7095" t="str">
            <v>ARMAÇÃO PARA EXECUÇÃO DE RADIER, PISO DE CONCRETO OU LAJE SOBRE SOLO, COM USO DE TELA Q-113. AF_09/2021</v>
          </cell>
          <cell r="C7095" t="str">
            <v>KG</v>
          </cell>
          <cell r="D7095" t="str">
            <v>COEFICIENTE DE REPRESENTATIVIDADE</v>
          </cell>
          <cell r="E7095">
            <v>14.46</v>
          </cell>
        </row>
        <row r="7096">
          <cell r="A7096">
            <v>97090</v>
          </cell>
          <cell r="B7096" t="str">
            <v>ARMAÇÃO PARA EXECUÇÃO DE RADIER, PISO DE CONCRETO OU LAJE SOBRE SOLO, COM USO DE TELA Q-138. AF_09/2021</v>
          </cell>
          <cell r="C7096" t="str">
            <v>KG</v>
          </cell>
          <cell r="D7096" t="str">
            <v>COEFICIENTE DE REPRESENTATIVIDADE</v>
          </cell>
          <cell r="E7096">
            <v>14.18</v>
          </cell>
        </row>
        <row r="7097">
          <cell r="A7097">
            <v>97091</v>
          </cell>
          <cell r="B7097" t="str">
            <v>ARMAÇÃO PARA EXECUÇÃO DE RADIER, PISO DE CONCRETO OU LAJE SOBRE SOLO, COM USO DE TELA Q-159. AF_09/2021</v>
          </cell>
          <cell r="C7097" t="str">
            <v>KG</v>
          </cell>
          <cell r="D7097" t="str">
            <v>COEFICIENTE DE REPRESENTATIVIDADE</v>
          </cell>
          <cell r="E7097">
            <v>13.73</v>
          </cell>
        </row>
        <row r="7098">
          <cell r="A7098">
            <v>97092</v>
          </cell>
          <cell r="B7098" t="str">
            <v>ARMAÇÃO PARA EXECUÇÃO DE RADIER, PISO DE CONCRETO OU LAJE SOBRE SOLO, COM USO DE TELA Q-196. AF_09/2021</v>
          </cell>
          <cell r="C7098" t="str">
            <v>KG</v>
          </cell>
          <cell r="D7098" t="str">
            <v>COEFICIENTE DE REPRESENTATIVIDADE</v>
          </cell>
          <cell r="E7098">
            <v>13.27</v>
          </cell>
        </row>
        <row r="7099">
          <cell r="A7099">
            <v>97093</v>
          </cell>
          <cell r="B7099" t="str">
            <v>ARMAÇÃO PARA EXECUÇÃO DE RADIER, PISO DE CONCRETO OU LAJE SOBRE SOLO, COM USO DE TELA Q-283. AF_09/2021</v>
          </cell>
          <cell r="C7099" t="str">
            <v>KG</v>
          </cell>
          <cell r="D7099" t="str">
            <v>COEFICIENTE DE REPRESENTATIVIDADE</v>
          </cell>
          <cell r="E7099">
            <v>12.43</v>
          </cell>
        </row>
        <row r="7100">
          <cell r="A7100">
            <v>97096</v>
          </cell>
          <cell r="B7100" t="str">
            <v>CONCRETAGEM DE RADIER, PISO DE CONCRETO OU LAJE SOBRE SOLO, FCK 30 MPA - LANÇAMENTO, ADENSAMENTO E ACABAMENTO. AF_09/2021</v>
          </cell>
          <cell r="C7100" t="str">
            <v>M3</v>
          </cell>
          <cell r="D7100" t="str">
            <v>COEFICIENTE DE REPRESENTATIVIDADE</v>
          </cell>
          <cell r="E7100">
            <v>567.36</v>
          </cell>
        </row>
        <row r="7101">
          <cell r="A7101">
            <v>97097</v>
          </cell>
          <cell r="B7101" t="str">
            <v>ACABAMENTO POLIDO PARA PISO DE CONCRETO ARMADO OU LAJE SOBRE SOLO DE ALTA RESISTÊNCIA. AF_09/2021</v>
          </cell>
          <cell r="C7101" t="str">
            <v>M2</v>
          </cell>
          <cell r="D7101" t="str">
            <v>ATRIBUÍDO SÃO PAULO</v>
          </cell>
          <cell r="E7101">
            <v>40.83</v>
          </cell>
        </row>
        <row r="7102">
          <cell r="A7102">
            <v>97101</v>
          </cell>
          <cell r="B7102" t="str">
            <v>EXECUÇÃO DE RADIER, ESPESSURA DE 10 CM, FCK = 30 MPA, COM USO DE FORMAS EM MADEIRA SERRADA. AF_09/2021</v>
          </cell>
          <cell r="C7102" t="str">
            <v>M2</v>
          </cell>
          <cell r="D7102" t="str">
            <v>COEFICIENTE DE REPRESENTATIVIDADE</v>
          </cell>
          <cell r="E7102">
            <v>163.32</v>
          </cell>
        </row>
        <row r="7103">
          <cell r="A7103">
            <v>97102</v>
          </cell>
          <cell r="B7103" t="str">
            <v>EXECUÇÃO DE RADIER, ESPESSURA DE 15 CM, FCK = 30 MPA, COM USO DE FORMAS EM MADEIRA SERRADA. AF_09/2021</v>
          </cell>
          <cell r="C7103" t="str">
            <v>M2</v>
          </cell>
          <cell r="D7103" t="str">
            <v>COEFICIENTE DE REPRESENTATIVIDADE</v>
          </cell>
          <cell r="E7103">
            <v>204.65</v>
          </cell>
        </row>
        <row r="7104">
          <cell r="A7104">
            <v>97103</v>
          </cell>
          <cell r="B7104" t="str">
            <v>EXECUÇÃO DE RADIER, ESPESSURA DE 20 CM, FCK = 30 MPA, COM USO DE FORMAS EM MADEIRA SERRADA. AF_09/2021</v>
          </cell>
          <cell r="C7104" t="str">
            <v>M2</v>
          </cell>
          <cell r="D7104" t="str">
            <v>COEFICIENTE DE REPRESENTATIVIDADE</v>
          </cell>
          <cell r="E7104">
            <v>242.43</v>
          </cell>
        </row>
        <row r="7105">
          <cell r="A7105">
            <v>100322</v>
          </cell>
          <cell r="B7105" t="str">
            <v>LASTRO COM MATERIAL GRANULAR (PEDRA BRITADA N.3), APLICADO EM PISOS OU LAJES SOBRE SOLO, ESPESSURA DE *10 CM*. AF_07/2019</v>
          </cell>
          <cell r="C7105" t="str">
            <v>M3</v>
          </cell>
          <cell r="D7105" t="str">
            <v>COEFICIENTE DE REPRESENTATIVIDADE</v>
          </cell>
          <cell r="E7105">
            <v>146.42</v>
          </cell>
        </row>
        <row r="7106">
          <cell r="A7106">
            <v>100323</v>
          </cell>
          <cell r="B7106" t="str">
            <v>LASTRO COM MATERIAL GRANULAR (AREIA MÉDIA), APLICADO EM PISOS OU LAJES SOBRE SOLO, ESPESSURA DE *10 CM*. AF_07/2019</v>
          </cell>
          <cell r="C7106" t="str">
            <v>M3</v>
          </cell>
          <cell r="D7106" t="str">
            <v>COEFICIENTE DE REPRESENTATIVIDADE</v>
          </cell>
          <cell r="E7106">
            <v>181.81</v>
          </cell>
        </row>
        <row r="7107">
          <cell r="A7107">
            <v>100324</v>
          </cell>
          <cell r="B7107" t="str">
            <v>LASTRO COM MATERIAL GRANULAR (PEDRA BRITADA N.1 E PEDRA BRITADA N.2), APLICADO EM PISOS OU LAJES SOBRE SOLO, ESPESSURA DE *10 CM*. AF_07/2019</v>
          </cell>
          <cell r="C7107" t="str">
            <v>M3</v>
          </cell>
          <cell r="D7107" t="str">
            <v>COEFICIENTE DE REPRESENTATIVIDADE</v>
          </cell>
          <cell r="E7107">
            <v>153.28</v>
          </cell>
        </row>
        <row r="7108">
          <cell r="A7108">
            <v>103072</v>
          </cell>
          <cell r="B7108" t="str">
            <v>EXECUÇÃO DE RADIER, ESPESSURA DE 25 CM, FCK = 30 MPA, COM USO DE FORMAS EM MADEIRA SERRADA. AF_09/2021</v>
          </cell>
          <cell r="C7108" t="str">
            <v>M2</v>
          </cell>
          <cell r="D7108" t="str">
            <v>COEFICIENTE DE REPRESENTATIVIDADE</v>
          </cell>
          <cell r="E7108">
            <v>286.76</v>
          </cell>
        </row>
        <row r="7109">
          <cell r="A7109">
            <v>103073</v>
          </cell>
          <cell r="B7109" t="str">
            <v>EXECUÇÃO DE RADIER, ESPESSURA DE 30 CM, FCK = 30 MPA, COM USO DE FORMAS EM MADEIRA SERRADA. AF_09/2021</v>
          </cell>
          <cell r="C7109" t="str">
            <v>M2</v>
          </cell>
          <cell r="D7109" t="str">
            <v>COEFICIENTE DE REPRESENTATIVIDADE</v>
          </cell>
          <cell r="E7109">
            <v>346.6</v>
          </cell>
        </row>
        <row r="7110">
          <cell r="A7110">
            <v>103074</v>
          </cell>
          <cell r="B7110" t="str">
            <v>EXECUÇÃO DE PISO DE CONCRETO, SEM ACABAMENTO SUPERFICIAL, ESPESSURA DE 15 CM, FCK = 30 MPA, COM USO DE FORMAS EM MADEIRA SERRADA. AF_09/2021</v>
          </cell>
          <cell r="C7110" t="str">
            <v>M2</v>
          </cell>
          <cell r="D7110" t="str">
            <v>COEFICIENTE DE REPRESENTATIVIDADE</v>
          </cell>
          <cell r="E7110">
            <v>160.84</v>
          </cell>
        </row>
        <row r="7111">
          <cell r="A7111">
            <v>103075</v>
          </cell>
          <cell r="B7111" t="str">
            <v>EXECUÇÃO DE PISO DE CONCRETO, COM ACABAMENTO SUPERFICIAL, ESPESSURA DE 15 CM, FCK = 30 MPA, COM USO DE FORMAS EM MADEIRA SERRADA. AF_09/2021</v>
          </cell>
          <cell r="C7111" t="str">
            <v>M2</v>
          </cell>
          <cell r="D7111" t="str">
            <v>ATRIBUÍDO SÃO PAULO</v>
          </cell>
          <cell r="E7111">
            <v>201.67</v>
          </cell>
        </row>
        <row r="7112">
          <cell r="A7112">
            <v>103076</v>
          </cell>
          <cell r="B7112" t="str">
            <v>EXECUÇÃO DE LAJE SOBRE SOLO, ESPESSURA DE 10 CM, FCK = 30 MPA, COM USO DE FORMAS EM MADEIRA SERRADA. AF_09/2021</v>
          </cell>
          <cell r="C7112" t="str">
            <v>M2</v>
          </cell>
          <cell r="D7112" t="str">
            <v>COEFICIENTE DE REPRESENTATIVIDADE</v>
          </cell>
          <cell r="E7112">
            <v>140.64</v>
          </cell>
        </row>
        <row r="7113">
          <cell r="A7113">
            <v>103077</v>
          </cell>
          <cell r="B7113" t="str">
            <v>EXECUÇÃO DE LAJE SOBRE SOLO, ESPESSURA DE 15 CM, FCK = 30 MPA, COM USO DE FORMAS EM MADEIRA SERRADA. AF_09/2021</v>
          </cell>
          <cell r="C7113" t="str">
            <v>M2</v>
          </cell>
          <cell r="D7113" t="str">
            <v>COEFICIENTE DE REPRESENTATIVIDADE</v>
          </cell>
          <cell r="E7113">
            <v>181.97</v>
          </cell>
        </row>
        <row r="7114">
          <cell r="A7114">
            <v>103078</v>
          </cell>
          <cell r="B7114" t="str">
            <v>EXECUÇÃO DE LAJE SOBRE SOLO, ESPESSURA DE 20 CM, FCK = 30 MPA, COM USO DE FORMAS EM MADEIRA SERRADA. AF_09/2021</v>
          </cell>
          <cell r="C7114" t="str">
            <v>M2</v>
          </cell>
          <cell r="D7114" t="str">
            <v>COEFICIENTE DE REPRESENTATIVIDADE</v>
          </cell>
          <cell r="E7114">
            <v>219.76</v>
          </cell>
        </row>
        <row r="7115">
          <cell r="A7115">
            <v>103079</v>
          </cell>
          <cell r="B7115" t="str">
            <v>EXECUÇÃO DE LAJE SOBRE SOLO, ESPESSURA DE 25 CM, FCK = 30 MPA, COM USO DE FORMAS EM MADEIRA SERRADA. AF_09/2021</v>
          </cell>
          <cell r="C7115" t="str">
            <v>M2</v>
          </cell>
          <cell r="D7115" t="str">
            <v>COEFICIENTE DE REPRESENTATIVIDADE</v>
          </cell>
          <cell r="E7115">
            <v>264.09</v>
          </cell>
        </row>
        <row r="7116">
          <cell r="A7116">
            <v>103080</v>
          </cell>
          <cell r="B7116" t="str">
            <v>EXECUÇÃO DE LAJE SOBRE SOLO, ESPESSURA DE 30 CM, FCK = 30 MPA, COM USO DE FORMAS EM MADEIRA SERRADA. AF_09/2021</v>
          </cell>
          <cell r="C7116" t="str">
            <v>M2</v>
          </cell>
          <cell r="D7116" t="str">
            <v>COEFICIENTE DE REPRESENTATIVIDADE</v>
          </cell>
          <cell r="E7116">
            <v>323.92</v>
          </cell>
        </row>
        <row r="7117">
          <cell r="A7117">
            <v>92263</v>
          </cell>
          <cell r="B7117" t="str">
            <v>FABRICAÇÃO DE FÔRMA PARA PILARES E ESTRUTURAS SIMILARES, EM CHAPA DE MADEIRA COMPENSADA RESINADA, E = 17 MM. AF_09/2020</v>
          </cell>
          <cell r="C7117" t="str">
            <v>M2</v>
          </cell>
          <cell r="D7117" t="str">
            <v>COEFICIENTE DE REPRESENTATIVIDADE</v>
          </cell>
          <cell r="E7117">
            <v>175.67</v>
          </cell>
        </row>
        <row r="7118">
          <cell r="A7118">
            <v>92264</v>
          </cell>
          <cell r="B7118" t="str">
            <v>FABRICAÇÃO DE FÔRMA PARA PILARES E ESTRUTURAS SIMILARES, EM CHAPA DE MADEIRA COMPENSADA PLASTIFICADA, E = 18 MM. AF_09/2020</v>
          </cell>
          <cell r="C7118" t="str">
            <v>M2</v>
          </cell>
          <cell r="D7118" t="str">
            <v>COEFICIENTE DE REPRESENTATIVIDADE</v>
          </cell>
          <cell r="E7118">
            <v>221.24</v>
          </cell>
        </row>
        <row r="7119">
          <cell r="A7119">
            <v>92265</v>
          </cell>
          <cell r="B7119" t="str">
            <v>FABRICAÇÃO DE FÔRMA PARA VIGAS, EM CHAPA DE MADEIRA COMPENSADA RESINADA, E = 17 MM. AF_09/2020</v>
          </cell>
          <cell r="C7119" t="str">
            <v>M2</v>
          </cell>
          <cell r="D7119" t="str">
            <v>COEFICIENTE DE REPRESENTATIVIDADE</v>
          </cell>
          <cell r="E7119">
            <v>124.92</v>
          </cell>
        </row>
        <row r="7120">
          <cell r="A7120">
            <v>92266</v>
          </cell>
          <cell r="B7120" t="str">
            <v>FABRICAÇÃO DE FÔRMA PARA VIGAS, EM CHAPA DE MADEIRA COMPENSADA PLASTIFICADA, E = 18 MM. AF_09/2020</v>
          </cell>
          <cell r="C7120" t="str">
            <v>M2</v>
          </cell>
          <cell r="D7120" t="str">
            <v>COEFICIENTE DE REPRESENTATIVIDADE</v>
          </cell>
          <cell r="E7120">
            <v>164.01</v>
          </cell>
        </row>
        <row r="7121">
          <cell r="A7121">
            <v>92267</v>
          </cell>
          <cell r="B7121" t="str">
            <v>FABRICAÇÃO DE FÔRMA PARA LAJES, EM CHAPA DE MADEIRA COMPENSADA RESINADA, E = 17 MM. AF_09/2020</v>
          </cell>
          <cell r="C7121" t="str">
            <v>M2</v>
          </cell>
          <cell r="D7121" t="str">
            <v>COEFICIENTE DE REPRESENTATIVIDADE</v>
          </cell>
          <cell r="E7121">
            <v>52.78</v>
          </cell>
        </row>
        <row r="7122">
          <cell r="A7122">
            <v>92268</v>
          </cell>
          <cell r="B7122" t="str">
            <v>FABRICAÇÃO DE FÔRMA PARA LAJES, EM CHAPA DE MADEIRA COMPENSADA PLASTIFICADA, E = 18 MM. AF_09/2020</v>
          </cell>
          <cell r="C7122" t="str">
            <v>M2</v>
          </cell>
          <cell r="D7122" t="str">
            <v>COEFICIENTE DE REPRESENTATIVIDADE</v>
          </cell>
          <cell r="E7122">
            <v>88.6</v>
          </cell>
        </row>
        <row r="7123">
          <cell r="A7123">
            <v>92269</v>
          </cell>
          <cell r="B7123" t="str">
            <v>FABRICAÇÃO DE FÔRMA PARA PILARES E ESTRUTURAS SIMILARES, EM MADEIRA SERRADA, E=25 MM. AF_09/2020</v>
          </cell>
          <cell r="C7123" t="str">
            <v>M2</v>
          </cell>
          <cell r="D7123" t="str">
            <v>COEFICIENTE DE REPRESENTATIVIDADE</v>
          </cell>
          <cell r="E7123">
            <v>160.98</v>
          </cell>
        </row>
        <row r="7124">
          <cell r="A7124">
            <v>92270</v>
          </cell>
          <cell r="B7124" t="str">
            <v>FABRICAÇÃO DE FÔRMA PARA VIGAS, COM MADEIRA SERRADA, E = 25 MM. AF_09/2020</v>
          </cell>
          <cell r="C7124" t="str">
            <v>M2</v>
          </cell>
          <cell r="D7124" t="str">
            <v>COEFICIENTE DE REPRESENTATIVIDADE</v>
          </cell>
          <cell r="E7124">
            <v>194.42</v>
          </cell>
        </row>
        <row r="7125">
          <cell r="A7125">
            <v>92271</v>
          </cell>
          <cell r="B7125" t="str">
            <v>FABRICAÇÃO DE FÔRMA PARA LAJES, EM MADEIRA SERRADA, E=25 MM. AF_09/2020</v>
          </cell>
          <cell r="C7125" t="str">
            <v>M2</v>
          </cell>
          <cell r="D7125" t="str">
            <v>COEFICIENTE DE REPRESENTATIVIDADE</v>
          </cell>
          <cell r="E7125">
            <v>123.81</v>
          </cell>
        </row>
        <row r="7126">
          <cell r="A7126">
            <v>92272</v>
          </cell>
          <cell r="B7126" t="str">
            <v>FABRICAÇÃO DE ESCORAS DE VIGA DO TIPO GARFO, EM MADEIRA. AF_09/2020</v>
          </cell>
          <cell r="C7126" t="str">
            <v>M</v>
          </cell>
          <cell r="D7126" t="str">
            <v>COEFICIENTE DE REPRESENTATIVIDADE</v>
          </cell>
          <cell r="E7126">
            <v>43.06</v>
          </cell>
        </row>
        <row r="7127">
          <cell r="A7127">
            <v>92273</v>
          </cell>
          <cell r="B7127" t="str">
            <v>FABRICAÇÃO DE ESCORAS DO TIPO PONTALETE, EM MADEIRA, PARA PÉ-DIREITO SIMPLES. AF_09/2020</v>
          </cell>
          <cell r="C7127" t="str">
            <v>M</v>
          </cell>
          <cell r="D7127" t="str">
            <v>COEFICIENTE DE REPRESENTATIVIDADE</v>
          </cell>
          <cell r="E7127">
            <v>18.45</v>
          </cell>
        </row>
        <row r="7128">
          <cell r="A7128">
            <v>92409</v>
          </cell>
          <cell r="B7128" t="str">
            <v>MONTAGEM E DESMONTAGEM DE FÔRMA DE PILARES RETANGULARES E ESTRUTURAS SIMILARES, PÉ-DIREITO SIMPLES, EM MADEIRA SERRADA, 1 UTILIZAÇÃO. AF_09/2020</v>
          </cell>
          <cell r="C7128" t="str">
            <v>M2</v>
          </cell>
          <cell r="D7128" t="str">
            <v>COEFICIENTE DE REPRESENTATIVIDADE</v>
          </cell>
          <cell r="E7128">
            <v>256.15</v>
          </cell>
        </row>
        <row r="7129">
          <cell r="A7129">
            <v>92411</v>
          </cell>
          <cell r="B7129" t="str">
            <v>MONTAGEM E DESMONTAGEM DE FÔRMA DE PILARES RETANGULARES E ESTRUTURAS SIMILARES, PÉ-DIREITO SIMPLES, EM MADEIRA SERRADA, 2 UTILIZAÇÕES. AF_09/2020</v>
          </cell>
          <cell r="C7129" t="str">
            <v>M2</v>
          </cell>
          <cell r="D7129" t="str">
            <v>COEFICIENTE DE REPRESENTATIVIDADE</v>
          </cell>
          <cell r="E7129">
            <v>166.55</v>
          </cell>
        </row>
        <row r="7130">
          <cell r="A7130">
            <v>92413</v>
          </cell>
          <cell r="B7130" t="str">
            <v>MONTAGEM E DESMONTAGEM DE FÔRMA DE PILARES RETANGULARES E ESTRUTURAS SIMILARES, PÉ-DIREITO SIMPLES, EM MADEIRA SERRADA, 4 UTILIZAÇÕES. AF_09/2020</v>
          </cell>
          <cell r="C7130" t="str">
            <v>M2</v>
          </cell>
          <cell r="D7130" t="str">
            <v>COEFICIENTE DE REPRESENTATIVIDADE</v>
          </cell>
          <cell r="E7130">
            <v>106.9</v>
          </cell>
        </row>
        <row r="7131">
          <cell r="A7131">
            <v>92415</v>
          </cell>
          <cell r="B7131" t="str">
            <v>MONTAGEM E DESMONTAGEM DE FÔRMA DE PILARES RETANGULARES E ESTRUTURAS SIMILARES, PÉ-DIREITO SIMPLES, EM CHAPA DE MADEIRA COMPENSADA RESINADA, 2 UTILIZAÇÕES. AF_09/2020</v>
          </cell>
          <cell r="C7131" t="str">
            <v>M2</v>
          </cell>
          <cell r="D7131" t="str">
            <v>COEFICIENTE DE REPRESENTATIVIDADE</v>
          </cell>
          <cell r="E7131">
            <v>143.33</v>
          </cell>
        </row>
        <row r="7132">
          <cell r="A7132">
            <v>92417</v>
          </cell>
          <cell r="B7132" t="str">
            <v>MONTAGEM E DESMONTAGEM DE FÔRMA DE PILARES RETANGULARES E ESTRUTURAS SIMILARES, PÉ-DIREITO DUPLO, EM CHAPA DE MADEIRA COMPENSADA RESINADA, 2 UTILIZAÇÕES. AF_09/2020</v>
          </cell>
          <cell r="C7132" t="str">
            <v>M2</v>
          </cell>
          <cell r="D7132" t="str">
            <v>COEFICIENTE DE REPRESENTATIVIDADE</v>
          </cell>
          <cell r="E7132">
            <v>165.29</v>
          </cell>
        </row>
        <row r="7133">
          <cell r="A7133">
            <v>92419</v>
          </cell>
          <cell r="B7133" t="str">
            <v>MONTAGEM E DESMONTAGEM DE FÔRMA DE PILARES RETANGULARES E ESTRUTURAS SIMILARES, PÉ-DIREITO SIMPLES, EM CHAPA DE MADEIRA COMPENSADA RESINADA, 4 UTILIZAÇÕES. AF_09/2020</v>
          </cell>
          <cell r="C7133" t="str">
            <v>M2</v>
          </cell>
          <cell r="D7133" t="str">
            <v>COEFICIENTE DE REPRESENTATIVIDADE</v>
          </cell>
          <cell r="E7133">
            <v>89.5</v>
          </cell>
        </row>
        <row r="7134">
          <cell r="A7134">
            <v>92421</v>
          </cell>
          <cell r="B7134" t="str">
            <v>MONTAGEM E DESMONTAGEM DE FÔRMA DE PILARES RETANGULARES E ESTRUTURAS SIMILARES, PÉ-DIREITO DUPLO, EM CHAPA DE MADEIRA COMPENSADA RESINADA, 4 UTILIZAÇÕES. AF_09/2020</v>
          </cell>
          <cell r="C7134" t="str">
            <v>M2</v>
          </cell>
          <cell r="D7134" t="str">
            <v>COEFICIENTE DE REPRESENTATIVIDADE</v>
          </cell>
          <cell r="E7134">
            <v>106.33</v>
          </cell>
        </row>
        <row r="7135">
          <cell r="A7135">
            <v>92423</v>
          </cell>
          <cell r="B7135" t="str">
            <v>MONTAGEM E DESMONTAGEM DE FÔRMA DE PILARES RETANGULARES E ESTRUTURAS SIMILARES, PÉ-DIREITO SIMPLES, EM CHAPA DE MADEIRA COMPENSADA RESINADA, 6 UTILIZAÇÕES. AF_09/2020</v>
          </cell>
          <cell r="C7135" t="str">
            <v>M2</v>
          </cell>
          <cell r="D7135" t="str">
            <v>COEFICIENTE DE REPRESENTATIVIDADE</v>
          </cell>
          <cell r="E7135">
            <v>72.87</v>
          </cell>
        </row>
        <row r="7136">
          <cell r="A7136">
            <v>92425</v>
          </cell>
          <cell r="B7136" t="str">
            <v>MONTAGEM E DESMONTAGEM DE FÔRMA DE PILARES RETANGULARES E ESTRUTURAS SIMILARES, PÉ-DIREITO DUPLO, EM CHAPA DE MADEIRA COMPENSADA RESINADA, 6 UTILIZAÇÕES. AF_09/2020</v>
          </cell>
          <cell r="C7136" t="str">
            <v>M2</v>
          </cell>
          <cell r="D7136" t="str">
            <v>COEFICIENTE DE REPRESENTATIVIDADE</v>
          </cell>
          <cell r="E7136">
            <v>87.52</v>
          </cell>
        </row>
        <row r="7137">
          <cell r="A7137">
            <v>92427</v>
          </cell>
          <cell r="B7137" t="str">
            <v>MONTAGEM E DESMONTAGEM DE FÔRMA DE PILARES RETANGULARES E ESTRUTURAS SIMILARES, PÉ-DIREITO SIMPLES, EM CHAPA DE MADEIRA COMPENSADA RESINADA, 8 UTILIZAÇÕES. AF_09/2020</v>
          </cell>
          <cell r="C7137" t="str">
            <v>M2</v>
          </cell>
          <cell r="D7137" t="str">
            <v>COEFICIENTE DE REPRESENTATIVIDADE</v>
          </cell>
          <cell r="E7137">
            <v>64.48</v>
          </cell>
        </row>
        <row r="7138">
          <cell r="A7138">
            <v>92429</v>
          </cell>
          <cell r="B7138" t="str">
            <v>MONTAGEM E DESMONTAGEM DE FÔRMA DE PILARES RETANGULARES E ESTRUTURAS SIMILARES, PÉ-DIREITO DUPLO, EM CHAPA DE MADEIRA COMPENSADA RESINADA, 8 UTILIZAÇÕES. AF_09/2020</v>
          </cell>
          <cell r="C7138" t="str">
            <v>M2</v>
          </cell>
          <cell r="D7138" t="str">
            <v>COEFICIENTE DE REPRESENTATIVIDADE</v>
          </cell>
          <cell r="E7138">
            <v>78.05</v>
          </cell>
        </row>
        <row r="7139">
          <cell r="A7139">
            <v>92431</v>
          </cell>
          <cell r="B7139" t="str">
            <v>MONTAGEM E DESMONTAGEM DE FÔRMA DE PILARES RETANGULARES E ESTRUTURAS SIMILARES, PÉ-DIREITO SIMPLES, EM CHAPA DE MADEIRA COMPENSADA PLASTIFICADA, 10 UTILIZAÇÕES. AF_09/2020</v>
          </cell>
          <cell r="C7139" t="str">
            <v>M2</v>
          </cell>
          <cell r="D7139" t="str">
            <v>COEFICIENTE DE REPRESENTATIVIDADE</v>
          </cell>
          <cell r="E7139">
            <v>60.3</v>
          </cell>
        </row>
        <row r="7140">
          <cell r="A7140">
            <v>92433</v>
          </cell>
          <cell r="B7140" t="str">
            <v>MONTAGEM E DESMONTAGEM DE FÔRMA DE PILARES RETANGULARES E ESTRUTURAS SIMILARES, PÉ-DIREITO DUPLO, EM CHAPA DE MADEIRA COMPENSADA PLASTIFICADA, 10 UTILIZAÇÕES. AF_09/2020</v>
          </cell>
          <cell r="C7140" t="str">
            <v>M2</v>
          </cell>
          <cell r="D7140" t="str">
            <v>COEFICIENTE DE REPRESENTATIVIDADE</v>
          </cell>
          <cell r="E7140">
            <v>73.17</v>
          </cell>
        </row>
        <row r="7141">
          <cell r="A7141">
            <v>92435</v>
          </cell>
          <cell r="B7141" t="str">
            <v>MONTAGEM E DESMONTAGEM DE FÔRMA DE PILARES RETANGULARES E ESTRUTURAS SIMILARES, PÉ-DIREITO SIMPLES, EM CHAPA DE MADEIRA COMPENSADA PLASTIFICADA, 12 UTILIZAÇÕES. AF_09/2020</v>
          </cell>
          <cell r="C7141" t="str">
            <v>M2</v>
          </cell>
          <cell r="D7141" t="str">
            <v>COEFICIENTE DE REPRESENTATIVIDADE</v>
          </cell>
          <cell r="E7141">
            <v>57.17</v>
          </cell>
        </row>
        <row r="7142">
          <cell r="A7142">
            <v>92437</v>
          </cell>
          <cell r="B7142" t="str">
            <v>MONTAGEM E DESMONTAGEM DE FÔRMA DE PILARES RETANGULARES E ESTRUTURAS SIMILARES, PÉ-DIREITO DUPLO, EM CHAPA DE MADEIRA COMPENSADA PLASTIFICADA, 12 UTILIZAÇÕES. AF_09/2020</v>
          </cell>
          <cell r="C7142" t="str">
            <v>M2</v>
          </cell>
          <cell r="D7142" t="str">
            <v>COEFICIENTE DE REPRESENTATIVIDADE</v>
          </cell>
          <cell r="E7142">
            <v>69.61</v>
          </cell>
        </row>
        <row r="7143">
          <cell r="A7143">
            <v>92439</v>
          </cell>
          <cell r="B7143" t="str">
            <v>MONTAGEM E DESMONTAGEM DE FÔRMA DE PILARES RETANGULARES E ESTRUTURAS SIMILARES, PÉ-DIREITO SIMPLES, EM CHAPA DE MADEIRA COMPENSADA PLASTIFICADA, 14 UTILIZAÇÕES. AF_09/2020</v>
          </cell>
          <cell r="C7143" t="str">
            <v>M2</v>
          </cell>
          <cell r="D7143" t="str">
            <v>COEFICIENTE DE REPRESENTATIVIDADE</v>
          </cell>
          <cell r="E7143">
            <v>54.91</v>
          </cell>
        </row>
        <row r="7144">
          <cell r="A7144">
            <v>92441</v>
          </cell>
          <cell r="B7144" t="str">
            <v>MONTAGEM E DESMONTAGEM DE FÔRMA DE PILARES RETANGULARES E ESTRUTURAS SIMILARES, PÉ-DIREITO DUPLO, EM CHAPA DE MADEIRA COMPENSADA PLASTIFICADA, 14 UTILIZAÇÕES. AF_09/2020</v>
          </cell>
          <cell r="C7144" t="str">
            <v>M2</v>
          </cell>
          <cell r="D7144" t="str">
            <v>COEFICIENTE DE REPRESENTATIVIDADE</v>
          </cell>
          <cell r="E7144">
            <v>67.05</v>
          </cell>
        </row>
        <row r="7145">
          <cell r="A7145">
            <v>92443</v>
          </cell>
          <cell r="B7145" t="str">
            <v>MONTAGEM E DESMONTAGEM DE FÔRMA DE PILARES RETANGULARES E ESTRUTURAS SIMILARES, PÉ-DIREITO SIMPLES, EM CHAPA DE MADEIRA COMPENSADA PLASTIFICADA, 18 UTILIZAÇÕES. AF_09/2020</v>
          </cell>
          <cell r="C7145" t="str">
            <v>M2</v>
          </cell>
          <cell r="D7145" t="str">
            <v>COEFICIENTE DE REPRESENTATIVIDADE</v>
          </cell>
          <cell r="E7145">
            <v>50.05</v>
          </cell>
        </row>
        <row r="7146">
          <cell r="A7146">
            <v>92445</v>
          </cell>
          <cell r="B7146" t="str">
            <v>MONTAGEM E DESMONTAGEM DE FÔRMA DE PILARES RETANGULARES E ESTRUTURAS SIMILARES, PÉ-DIREITO DUPLO, EM CHAPA DE MADEIRA COMPENSADA PLASTIFICADA, 18 UTILIZAÇÕES. AF_09/2020</v>
          </cell>
          <cell r="C7146" t="str">
            <v>M2</v>
          </cell>
          <cell r="D7146" t="str">
            <v>COEFICIENTE DE REPRESENTATIVIDADE</v>
          </cell>
          <cell r="E7146">
            <v>61.76</v>
          </cell>
        </row>
        <row r="7147">
          <cell r="A7147">
            <v>92446</v>
          </cell>
          <cell r="B7147" t="str">
            <v>MONTAGEM E DESMONTAGEM DE FÔRMA DE VIGA, ESCORAMENTO COM PONTALETE DE MADEIRA, PÉ-DIREITO SIMPLES, EM MADEIRA SERRADA, 1 UTILIZAÇÃO. AF_09/2020</v>
          </cell>
          <cell r="C7147" t="str">
            <v>M2</v>
          </cell>
          <cell r="D7147" t="str">
            <v>COEFICIENTE DE REPRESENTATIVIDADE</v>
          </cell>
          <cell r="E7147">
            <v>325.79</v>
          </cell>
        </row>
        <row r="7148">
          <cell r="A7148">
            <v>92447</v>
          </cell>
          <cell r="B7148" t="str">
            <v>MONTAGEM E DESMONTAGEM DE FÔRMA DE VIGA, ESCORAMENTO COM PONTALETE DE MADEIRA, PÉ-DIREITO SIMPLES, EM MADEIRA SERRADA, 2 UTILIZAÇÕES. AF_09/2020</v>
          </cell>
          <cell r="C7148" t="str">
            <v>M2</v>
          </cell>
          <cell r="D7148" t="str">
            <v>COEFICIENTE DE REPRESENTATIVIDADE</v>
          </cell>
          <cell r="E7148">
            <v>224.79</v>
          </cell>
        </row>
        <row r="7149">
          <cell r="A7149">
            <v>92448</v>
          </cell>
          <cell r="B7149" t="str">
            <v>MONTAGEM E DESMONTAGEM DE FÔRMA DE VIGA, ESCORAMENTO COM PONTALETE DE MADEIRA, PÉ-DIREITO SIMPLES, EM MADEIRA SERRADA, 4 UTILIZAÇÕES. AF_09/2020</v>
          </cell>
          <cell r="C7149" t="str">
            <v>M2</v>
          </cell>
          <cell r="D7149" t="str">
            <v>COEFICIENTE DE REPRESENTATIVIDADE</v>
          </cell>
          <cell r="E7149">
            <v>175.78</v>
          </cell>
        </row>
        <row r="7150">
          <cell r="A7150">
            <v>92449</v>
          </cell>
          <cell r="B7150" t="str">
            <v>MONTAGEM E DESMONTAGEM DE FÔRMA DE VIGA, ESCORAMENTO COM GARFO DE MADEIRA, PÉ-DIREITO DUPLO, EM CHAPA DE MADEIRA RESINADA, 2 UTILIZAÇÕES. AF_09/2020</v>
          </cell>
          <cell r="C7150" t="str">
            <v>M2</v>
          </cell>
          <cell r="D7150" t="str">
            <v>COEFICIENTE DE REPRESENTATIVIDADE</v>
          </cell>
          <cell r="E7150">
            <v>300.42</v>
          </cell>
        </row>
        <row r="7151">
          <cell r="A7151">
            <v>92450</v>
          </cell>
          <cell r="B7151" t="str">
            <v>MONTAGEM E DESMONTAGEM DE FÔRMA DE VIGA, ESCORAMENTO METÁLICO, PÉ-DIREITO DUPLO, EM CHAPA DE MADEIRA RESINADA, 2 UTILIZAÇÕES. AF_09/2020</v>
          </cell>
          <cell r="C7151" t="str">
            <v>M2</v>
          </cell>
          <cell r="D7151" t="str">
            <v>COEFICIENTE DE REPRESENTATIVIDADE</v>
          </cell>
          <cell r="E7151">
            <v>305.03</v>
          </cell>
        </row>
        <row r="7152">
          <cell r="A7152">
            <v>92451</v>
          </cell>
          <cell r="B7152" t="str">
            <v>MONTAGEM E DESMONTAGEM DE FÔRMA DE VIGA, ESCORAMENTO COM GARFO DE MADEIRA, PÉ-DIREITO SIMPLES, EM CHAPA DE MADEIRA RESINADA, 2 UTILIZAÇÕES. AF_09/2020</v>
          </cell>
          <cell r="C7152" t="str">
            <v>M2</v>
          </cell>
          <cell r="D7152" t="str">
            <v>COEFICIENTE DE REPRESENTATIVIDADE</v>
          </cell>
          <cell r="E7152">
            <v>201.1</v>
          </cell>
        </row>
        <row r="7153">
          <cell r="A7153">
            <v>92452</v>
          </cell>
          <cell r="B7153" t="str">
            <v>MONTAGEM E DESMONTAGEM DE FÔRMA DE VIGA, ESCORAMENTO METÁLICO, PÉ-DIREITO SIMPLES, EM CHAPA DE MADEIRA RESINADA, 2 UTILIZAÇÕES. AF_09/2020</v>
          </cell>
          <cell r="C7153" t="str">
            <v>M2</v>
          </cell>
          <cell r="D7153" t="str">
            <v>COEFICIENTE DE REPRESENTATIVIDADE</v>
          </cell>
          <cell r="E7153">
            <v>182.56</v>
          </cell>
        </row>
        <row r="7154">
          <cell r="A7154">
            <v>92453</v>
          </cell>
          <cell r="B7154" t="str">
            <v>MONTAGEM E DESMONTAGEM DE FÔRMA DE VIGA, ESCORAMENTO COM GARFO DE MADEIRA, PÉ-DIREITO DUPLO, EM CHAPA DE MADEIRA RESINADA, 4 UTILIZAÇÕES. AF_09/2020</v>
          </cell>
          <cell r="C7154" t="str">
            <v>M2</v>
          </cell>
          <cell r="D7154" t="str">
            <v>COEFICIENTE DE REPRESENTATIVIDADE</v>
          </cell>
          <cell r="E7154">
            <v>258.61</v>
          </cell>
        </row>
        <row r="7155">
          <cell r="A7155">
            <v>92454</v>
          </cell>
          <cell r="B7155" t="str">
            <v>MONTAGEM E DESMONTAGEM DE FÔRMA DE VIGA, ESCORAMENTO METÁLICO, PÉ-DIREITO DUPLO, EM CHAPA DE MADEIRA RESINADA, 4 UTILIZAÇÕES. AF_09/2020</v>
          </cell>
          <cell r="C7155" t="str">
            <v>M2</v>
          </cell>
          <cell r="D7155" t="str">
            <v>COEFICIENTE DE REPRESENTATIVIDADE</v>
          </cell>
          <cell r="E7155">
            <v>273.82</v>
          </cell>
        </row>
        <row r="7156">
          <cell r="A7156">
            <v>92455</v>
          </cell>
          <cell r="B7156" t="str">
            <v>MONTAGEM E DESMONTAGEM DE FÔRMA DE VIGA, ESCORAMENTO COM GARFO DE MADEIRA, PÉ-DIREITO SIMPLES, EM CHAPA DE MADEIRA RESINADA, 4 UTILIZAÇÕES. AF_09/2020</v>
          </cell>
          <cell r="C7156" t="str">
            <v>M2</v>
          </cell>
          <cell r="D7156" t="str">
            <v>COEFICIENTE DE REPRESENTATIVIDADE</v>
          </cell>
          <cell r="E7156">
            <v>165.74</v>
          </cell>
        </row>
        <row r="7157">
          <cell r="A7157">
            <v>92456</v>
          </cell>
          <cell r="B7157" t="str">
            <v>MONTAGEM E DESMONTAGEM DE FÔRMA DE VIGA, ESCORAMENTO METÁLICO, PÉ-DIREITO SIMPLES, EM CHAPA DE MADEIRA RESINADA, 4 UTILIZAÇÕES. AF_09/2020</v>
          </cell>
          <cell r="C7157" t="str">
            <v>M2</v>
          </cell>
          <cell r="D7157" t="str">
            <v>COEFICIENTE DE REPRESENTATIVIDADE</v>
          </cell>
          <cell r="E7157">
            <v>150.47</v>
          </cell>
        </row>
        <row r="7158">
          <cell r="A7158">
            <v>92457</v>
          </cell>
          <cell r="B7158" t="str">
            <v>MONTAGEM E DESMONTAGEM DE FÔRMA DE VIGA, ESCORAMENTO COM GARFO DE MADEIRA, PÉ-DIREITO DUPLO, EM CHAPA DE MADEIRA RESINADA, 6 UTILIZAÇÕES. AF_09/2020</v>
          </cell>
          <cell r="C7158" t="str">
            <v>M2</v>
          </cell>
          <cell r="D7158" t="str">
            <v>COEFICIENTE DE REPRESENTATIVIDADE</v>
          </cell>
          <cell r="E7158">
            <v>225.15</v>
          </cell>
        </row>
        <row r="7159">
          <cell r="A7159">
            <v>92458</v>
          </cell>
          <cell r="B7159" t="str">
            <v>MONTAGEM E DESMONTAGEM DE FÔRMA DE VIGA, ESCORAMENTO METÁLICO, PÉ-DIREITO DUPLO, EM CHAPA DE MADEIRA RESINADA, 6 UTILIZAÇÕES. AF_12/2015</v>
          </cell>
          <cell r="C7159" t="str">
            <v>M2</v>
          </cell>
          <cell r="D7159" t="str">
            <v>COEFICIENTE DE REPRESENTATIVIDADE</v>
          </cell>
          <cell r="E7159">
            <v>254.21</v>
          </cell>
        </row>
        <row r="7160">
          <cell r="A7160">
            <v>92459</v>
          </cell>
          <cell r="B7160" t="str">
            <v>MONTAGEM E DESMONTAGEM DE FÔRMA DE VIGA, ESCORAMENTO COM GARFO DE MADEIRA, PÉ-DIREITO SIMPLES, EM CHAPA DE MADEIRA RESINADA, 6 UTILIZAÇÕES. AF_09/2020</v>
          </cell>
          <cell r="C7160" t="str">
            <v>M2</v>
          </cell>
          <cell r="D7160" t="str">
            <v>COEFICIENTE DE REPRESENTATIVIDADE</v>
          </cell>
          <cell r="E7160">
            <v>141.09</v>
          </cell>
        </row>
        <row r="7161">
          <cell r="A7161">
            <v>92460</v>
          </cell>
          <cell r="B7161" t="str">
            <v>MONTAGEM E DESMONTAGEM DE FÔRMA DE VIGA, ESCORAMENTO METÁLICO, PÉ-DIREITO SIMPLES, EM CHAPA DE MADEIRA RESINADA, 6 UTILIZAÇÕES. AF_09/2020</v>
          </cell>
          <cell r="C7161" t="str">
            <v>M2</v>
          </cell>
          <cell r="D7161" t="str">
            <v>COEFICIENTE DE REPRESENTATIVIDADE</v>
          </cell>
          <cell r="E7161">
            <v>125.44</v>
          </cell>
        </row>
        <row r="7162">
          <cell r="A7162">
            <v>92461</v>
          </cell>
          <cell r="B7162" t="str">
            <v>MONTAGEM E DESMONTAGEM DE FÔRMA DE VIGA, ESCORAMENTO COM GARFO DE MADEIRA, PÉ-DIREITO DUPLO, EM CHAPA DE MADEIRA RESINADA, 8 UTILIZAÇÕES. AF_09/2020</v>
          </cell>
          <cell r="C7162" t="str">
            <v>M2</v>
          </cell>
          <cell r="D7162" t="str">
            <v>COEFICIENTE DE REPRESENTATIVIDADE</v>
          </cell>
          <cell r="E7162">
            <v>208.36</v>
          </cell>
        </row>
        <row r="7163">
          <cell r="A7163">
            <v>92462</v>
          </cell>
          <cell r="B7163" t="str">
            <v>MONTAGEM E DESMONTAGEM DE FÔRMA DE VIGA, ESCORAMENTO METÁLICO, PÉ-DIREITO DUPLO, EM CHAPA DE MADEIRA RESINADA, 8 UTILIZAÇÕES. AF_09/2020</v>
          </cell>
          <cell r="C7163" t="str">
            <v>M2</v>
          </cell>
          <cell r="D7163" t="str">
            <v>COEFICIENTE DE REPRESENTATIVIDADE</v>
          </cell>
          <cell r="E7163">
            <v>241.97</v>
          </cell>
        </row>
        <row r="7164">
          <cell r="A7164">
            <v>92463</v>
          </cell>
          <cell r="B7164" t="str">
            <v>MONTAGEM E DESMONTAGEM DE FÔRMA DE VIGA, ESCORAMENTO COM GARFO DE MADEIRA, PÉ-DIREITO SIMPLES, EM CHAPA DE MADEIRA RESINADA, 8 UTILIZAÇÕES. AF_09/2020</v>
          </cell>
          <cell r="C7164" t="str">
            <v>M2</v>
          </cell>
          <cell r="D7164" t="str">
            <v>COEFICIENTE DE REPRESENTATIVIDADE</v>
          </cell>
          <cell r="E7164">
            <v>128.31</v>
          </cell>
        </row>
        <row r="7165">
          <cell r="A7165">
            <v>92464</v>
          </cell>
          <cell r="B7165" t="str">
            <v>MONTAGEM E DESMONTAGEM DE FÔRMA DE VIGA, ESCORAMENTO METÁLICO, PÉ-DIREITO SIMPLES, EM CHAPA DE MADEIRA RESINADA, 8 UTILIZAÇÕES. AF_09/2020</v>
          </cell>
          <cell r="C7165" t="str">
            <v>M2</v>
          </cell>
          <cell r="D7165" t="str">
            <v>COEFICIENTE DE REPRESENTATIVIDADE</v>
          </cell>
          <cell r="E7165">
            <v>118.66</v>
          </cell>
        </row>
        <row r="7166">
          <cell r="A7166">
            <v>92465</v>
          </cell>
          <cell r="B7166" t="str">
            <v>MONTAGEM E DESMONTAGEM DE FÔRMA DE VIGA, ESCORAMENTO COM GARFO DE MADEIRA, PÉ-DIREITO DUPLO, EM CHAPA DE MADEIRA PLASTIFICADA, 10 UTILIZAÇÕES. AF_09/2020</v>
          </cell>
          <cell r="C7166" t="str">
            <v>M2</v>
          </cell>
          <cell r="D7166" t="str">
            <v>COEFICIENTE DE REPRESENTATIVIDADE</v>
          </cell>
          <cell r="E7166">
            <v>164.64</v>
          </cell>
        </row>
        <row r="7167">
          <cell r="A7167">
            <v>92466</v>
          </cell>
          <cell r="B7167" t="str">
            <v>MONTAGEM E DESMONTAGEM DE FÔRMA DE VIGA, ESCORAMENTO METÁLICO, PÉ-DIREITO DUPLO, EM CHAPA DE MADEIRA PLASTIFICADA, 10 UTILIZAÇÕES. AF_09/2020</v>
          </cell>
          <cell r="C7167" t="str">
            <v>M2</v>
          </cell>
          <cell r="D7167" t="str">
            <v>COEFICIENTE DE REPRESENTATIVIDADE</v>
          </cell>
          <cell r="E7167">
            <v>235.28</v>
          </cell>
        </row>
        <row r="7168">
          <cell r="A7168">
            <v>92467</v>
          </cell>
          <cell r="B7168" t="str">
            <v>MONTAGEM E DESMONTAGEM DE FÔRMA DE VIGA, ESCORAMENTO COM GARFO DE MADEIRA, PÉ-DIREITO SIMPLES, EM CHAPA DE MADEIRA PLASTIFICADA, 10 UTILIZAÇÕES. AF_09/2020</v>
          </cell>
          <cell r="C7168" t="str">
            <v>M2</v>
          </cell>
          <cell r="D7168" t="str">
            <v>COEFICIENTE DE REPRESENTATIVIDADE</v>
          </cell>
          <cell r="E7168">
            <v>104.71</v>
          </cell>
        </row>
        <row r="7169">
          <cell r="A7169">
            <v>92468</v>
          </cell>
          <cell r="B7169" t="str">
            <v>MONTAGEM E DESMONTAGEM DE FÔRMA DE VIGA, ESCORAMENTO METÁLICO, PÉ-DIREITO SIMPLES, EM CHAPA DE MADEIRA PLASTIFICADA, 10 UTILIZAÇÕES. AF_09/2020</v>
          </cell>
          <cell r="C7169" t="str">
            <v>M2</v>
          </cell>
          <cell r="D7169" t="str">
            <v>COEFICIENTE DE REPRESENTATIVIDADE</v>
          </cell>
          <cell r="E7169">
            <v>112.07</v>
          </cell>
        </row>
        <row r="7170">
          <cell r="A7170">
            <v>92469</v>
          </cell>
          <cell r="B7170" t="str">
            <v>MONTAGEM E DESMONTAGEM DE FÔRMA DE VIGA, ESCORAMENTO COM GARFO DE MADEIRA, PÉ-DIREITO DUPLO, EM CHAPA DE MADEIRA PLASTIFICADA, 12 UTILIZAÇÕES. AF_09/2020</v>
          </cell>
          <cell r="C7170" t="str">
            <v>M2</v>
          </cell>
          <cell r="D7170" t="str">
            <v>COEFICIENTE DE REPRESENTATIVIDADE</v>
          </cell>
          <cell r="E7170">
            <v>149.86</v>
          </cell>
        </row>
        <row r="7171">
          <cell r="A7171">
            <v>92470</v>
          </cell>
          <cell r="B7171" t="str">
            <v>MONTAGEM E DESMONTAGEM DE FÔRMA DE VIGA, ESCORAMENTO METÁLICO, PÉ-DIREITO DUPLO, EM CHAPA DE MADEIRA PLASTIFICADA, 12 UTILIZAÇÕES. AF_09/2020</v>
          </cell>
          <cell r="C7171" t="str">
            <v>M2</v>
          </cell>
          <cell r="D7171" t="str">
            <v>COEFICIENTE DE REPRESENTATIVIDADE</v>
          </cell>
          <cell r="E7171">
            <v>228.56</v>
          </cell>
        </row>
        <row r="7172">
          <cell r="A7172">
            <v>92471</v>
          </cell>
          <cell r="B7172" t="str">
            <v>MONTAGEM E DESMONTAGEM DE FÔRMA DE VIGA, ESCORAMENTO COM GARFO DE MADEIRA, PÉ-DIREITO SIMPLES, EM CHAPA DE MADEIRA PLASTIFICADA, 12 UTILIZAÇÕES. AF_09/2020</v>
          </cell>
          <cell r="C7172" t="str">
            <v>M2</v>
          </cell>
          <cell r="D7172" t="str">
            <v>COEFICIENTE DE REPRESENTATIVIDADE</v>
          </cell>
          <cell r="E7172">
            <v>95.45</v>
          </cell>
        </row>
        <row r="7173">
          <cell r="A7173">
            <v>92472</v>
          </cell>
          <cell r="B7173" t="str">
            <v>MONTAGEM E DESMONTAGEM DE FÔRMA DE VIGA, ESCORAMENTO METÁLICO, PÉ-DIREITO SIMPLES, EM CHAPA DE MADEIRA PLASTIFICADA, 12 UTILIZAÇÕES. AF_09/2020</v>
          </cell>
          <cell r="C7173" t="str">
            <v>M2</v>
          </cell>
          <cell r="D7173" t="str">
            <v>COEFICIENTE DE REPRESENTATIVIDADE</v>
          </cell>
          <cell r="E7173">
            <v>106.09</v>
          </cell>
        </row>
        <row r="7174">
          <cell r="A7174">
            <v>92473</v>
          </cell>
          <cell r="B7174" t="str">
            <v>MONTAGEM E DESMONTAGEM DE FÔRMA DE VIGA, ESCORAMENTO COM GARFO DE MADEIRA, PÉ-DIREITO DUPLO, EM CHAPA DE MADEIRA PLASTIFICADA, 14 UTILIZAÇÕES. AF_09/2020</v>
          </cell>
          <cell r="C7174" t="str">
            <v>M2</v>
          </cell>
          <cell r="D7174" t="str">
            <v>COEFICIENTE DE REPRESENTATIVIDADE</v>
          </cell>
          <cell r="E7174">
            <v>137.96</v>
          </cell>
        </row>
        <row r="7175">
          <cell r="A7175">
            <v>92474</v>
          </cell>
          <cell r="B7175" t="str">
            <v>MONTAGEM E DESMONTAGEM DE FÔRMA DE VIGA, ESCORAMENTO METÁLICO, PÉ-DIREITO DUPLO, EM CHAPA DE MADEIRA PLASTIFICADA, 14 UTILIZAÇÕES. AF_09/2020</v>
          </cell>
          <cell r="C7175" t="str">
            <v>M2</v>
          </cell>
          <cell r="D7175" t="str">
            <v>COEFICIENTE DE REPRESENTATIVIDADE</v>
          </cell>
          <cell r="E7175">
            <v>222.81</v>
          </cell>
        </row>
        <row r="7176">
          <cell r="A7176">
            <v>92475</v>
          </cell>
          <cell r="B7176" t="str">
            <v>MONTAGEM E DESMONTAGEM DE FÔRMA DE VIGA, ESCORAMENTO COM GARFO DE MADEIRA, PÉ-DIREITO SIMPLES, EM CHAPA DE MADEIRA PLASTIFICADA, 14 UTILIZAÇÕES. AF_09/2020</v>
          </cell>
          <cell r="C7176" t="str">
            <v>M2</v>
          </cell>
          <cell r="D7176" t="str">
            <v>COEFICIENTE DE REPRESENTATIVIDADE</v>
          </cell>
          <cell r="E7176">
            <v>87.97</v>
          </cell>
        </row>
        <row r="7177">
          <cell r="A7177">
            <v>92476</v>
          </cell>
          <cell r="B7177" t="str">
            <v>MONTAGEM E DESMONTAGEM DE FÔRMA DE VIGA, ESCORAMENTO METÁLICO, PÉ-DIREITO SIMPLES, EM CHAPA DE MADEIRA PLASTIFICADA, 14 UTILIZAÇÕES. AF_09/2020</v>
          </cell>
          <cell r="C7177" t="str">
            <v>M2</v>
          </cell>
          <cell r="D7177" t="str">
            <v>COEFICIENTE DE REPRESENTATIVIDADE</v>
          </cell>
          <cell r="E7177">
            <v>101.06</v>
          </cell>
        </row>
        <row r="7178">
          <cell r="A7178">
            <v>92477</v>
          </cell>
          <cell r="B7178" t="str">
            <v>MONTAGEM E DESMONTAGEM DE FÔRMA DE VIGA, ESCORAMENTO COM GARFO DE MADEIRA, PÉ-DIREITO DUPLO, EM CHAPA DE MADEIRA PLASTIFICADA, 18 UTILIZAÇÕES. AF_09/2020</v>
          </cell>
          <cell r="C7178" t="str">
            <v>M2</v>
          </cell>
          <cell r="D7178" t="str">
            <v>COEFICIENTE DE REPRESENTATIVIDADE</v>
          </cell>
          <cell r="E7178">
            <v>112.34</v>
          </cell>
        </row>
        <row r="7179">
          <cell r="A7179">
            <v>92478</v>
          </cell>
          <cell r="B7179" t="str">
            <v>MONTAGEM E DESMONTAGEM DE FÔRMA DE VIGA, ESCORAMENTO METÁLICO, PÉ-DIREITO DUPLO, EM CHAPA DE MADEIRA PLASTIFICADA, 18 UTILIZAÇÕES. AF_09/2020</v>
          </cell>
          <cell r="C7179" t="str">
            <v>M2</v>
          </cell>
          <cell r="D7179" t="str">
            <v>COEFICIENTE DE REPRESENTATIVIDADE</v>
          </cell>
          <cell r="E7179">
            <v>211.39</v>
          </cell>
        </row>
        <row r="7180">
          <cell r="A7180">
            <v>92479</v>
          </cell>
          <cell r="B7180" t="str">
            <v>MONTAGEM E DESMONTAGEM DE FÔRMA DE VIGA, ESCORAMENTO COM GARFO DE MADEIRA, PÉ-DIREITO SIMPLES, EM CHAPA DE MADEIRA PLASTIFICADA, 18 UTILIZAÇÕES. AF_09/2020</v>
          </cell>
          <cell r="C7180" t="str">
            <v>M2</v>
          </cell>
          <cell r="D7180" t="str">
            <v>COEFICIENTE DE REPRESENTATIVIDADE</v>
          </cell>
          <cell r="E7180">
            <v>71.87</v>
          </cell>
        </row>
        <row r="7181">
          <cell r="A7181">
            <v>92480</v>
          </cell>
          <cell r="B7181" t="str">
            <v>MONTAGEM E DESMONTAGEM DE FÔRMA DE VIGA, ESCORAMENTO METÁLICO, PÉ-DIREITO SIMPLES, EM CHAPA DE MADEIRA PLASTIFICADA, 18 UTILIZAÇÕES. AF_09/2020</v>
          </cell>
          <cell r="C7181" t="str">
            <v>M2</v>
          </cell>
          <cell r="D7181" t="str">
            <v>COEFICIENTE DE REPRESENTATIVIDADE</v>
          </cell>
          <cell r="E7181">
            <v>90.89</v>
          </cell>
        </row>
        <row r="7182">
          <cell r="A7182">
            <v>92482</v>
          </cell>
          <cell r="B7182" t="str">
            <v>MONTAGEM E DESMONTAGEM DE FÔRMA DE LAJE MACIÇA, PÉ-DIREITO SIMPLES, EM MADEIRA SERRADA, 1 UTILIZAÇÃO. AF_09/2020</v>
          </cell>
          <cell r="C7182" t="str">
            <v>M2</v>
          </cell>
          <cell r="D7182" t="str">
            <v>COEFICIENTE DE REPRESENTATIVIDADE</v>
          </cell>
          <cell r="E7182">
            <v>356.98</v>
          </cell>
        </row>
        <row r="7183">
          <cell r="A7183">
            <v>92484</v>
          </cell>
          <cell r="B7183" t="str">
            <v>MONTAGEM E DESMONTAGEM DE FÔRMA DE LAJE MACIÇA, PÉ-DIREITO SIMPLES, EM MADEIRA SERRADA, 2 UTILIZAÇÕES. AF_09/2020</v>
          </cell>
          <cell r="C7183" t="str">
            <v>M2</v>
          </cell>
          <cell r="D7183" t="str">
            <v>COEFICIENTE DE REPRESENTATIVIDADE</v>
          </cell>
          <cell r="E7183">
            <v>243.56</v>
          </cell>
        </row>
        <row r="7184">
          <cell r="A7184">
            <v>92486</v>
          </cell>
          <cell r="B7184" t="str">
            <v>MONTAGEM E DESMONTAGEM DE FÔRMA DE LAJE MACIÇA, PÉ-DIREITO SIMPLES, EM MADEIRA SERRADA, 4 UTILIZAÇÕES. AF_09/2020</v>
          </cell>
          <cell r="C7184" t="str">
            <v>M2</v>
          </cell>
          <cell r="D7184" t="str">
            <v>COEFICIENTE DE REPRESENTATIVIDADE</v>
          </cell>
          <cell r="E7184">
            <v>171.9</v>
          </cell>
        </row>
        <row r="7185">
          <cell r="A7185">
            <v>92488</v>
          </cell>
          <cell r="B7185" t="str">
            <v>MONTAGEM E DESMONTAGEM DE FÔRMA DE LAJE NERVURADA COM CUBETA E ASSOALHO, PÉ-DIREITO DUPLO, EM CHAPA DE MADEIRA COMPENSADA RESINADA, 8 UTILIZAÇÕES. AF_09/2020</v>
          </cell>
          <cell r="C7185" t="str">
            <v>M2</v>
          </cell>
          <cell r="D7185" t="str">
            <v>ATRIBUÍDO SÃO PAULO</v>
          </cell>
          <cell r="E7185">
            <v>110.08</v>
          </cell>
        </row>
        <row r="7186">
          <cell r="A7186">
            <v>92490</v>
          </cell>
          <cell r="B7186" t="str">
            <v>MONTAGEM E DESMONTAGEM DE FÔRMA DE LAJE NERVURADA COM CUBETA E ASSOALHO, PÉ-DIREITO SIMPLES, EM CHAPA DE MADEIRA COMPENSADA RESINADA, 8 UTILIZAÇÕES. AF_09/2020</v>
          </cell>
          <cell r="C7186" t="str">
            <v>M2</v>
          </cell>
          <cell r="D7186" t="str">
            <v>ATRIBUÍDO SÃO PAULO</v>
          </cell>
          <cell r="E7186">
            <v>75.21</v>
          </cell>
        </row>
        <row r="7187">
          <cell r="A7187">
            <v>92492</v>
          </cell>
          <cell r="B7187" t="str">
            <v>MONTAGEM E DESMONTAGEM DE FÔRMA DE LAJE NERVURADA COM CUBETA E ASSOALHO, PÉ-DIREITO DUPLO, EM CHAPA DE MADEIRA COMPENSADA RESINADA, 10 UTILIZAÇÕES. AF_09/2020</v>
          </cell>
          <cell r="C7187" t="str">
            <v>M2</v>
          </cell>
          <cell r="D7187" t="str">
            <v>ATRIBUÍDO SÃO PAULO</v>
          </cell>
          <cell r="E7187">
            <v>104.63</v>
          </cell>
        </row>
        <row r="7188">
          <cell r="A7188">
            <v>92494</v>
          </cell>
          <cell r="B7188" t="str">
            <v>MONTAGEM E DESMONTAGEM DE FÔRMA DE LAJE NERVURADA COM CUBETA E ASSOALHO, PÉ-DIREITO SIMPLES, EM CHAPA DE MADEIRA COMPENSADA RESINADA, 10 UTILIZAÇÕES. AF_09/2020</v>
          </cell>
          <cell r="C7188" t="str">
            <v>M2</v>
          </cell>
          <cell r="D7188" t="str">
            <v>ATRIBUÍDO SÃO PAULO</v>
          </cell>
          <cell r="E7188">
            <v>70.82</v>
          </cell>
        </row>
        <row r="7189">
          <cell r="A7189">
            <v>92496</v>
          </cell>
          <cell r="B7189" t="str">
            <v>MONTAGEM E DESMONTAGEM DE FÔRMA DE LAJE NERVURADA COM CUBETA E ASSOALHO, PÉ-DIREITO DUPLO, EM CHAPA DE MADEIRA COMPENSADA RESINADA, 12 UTILIZAÇÕES. AF_09/2020</v>
          </cell>
          <cell r="C7189" t="str">
            <v>M2</v>
          </cell>
          <cell r="D7189" t="str">
            <v>ATRIBUÍDO SÃO PAULO</v>
          </cell>
          <cell r="E7189">
            <v>100.09</v>
          </cell>
        </row>
        <row r="7190">
          <cell r="A7190">
            <v>92498</v>
          </cell>
          <cell r="B7190" t="str">
            <v>MONTAGEM E DESMONTAGEM DE FÔRMA DE LAJE NERVURADA COM CUBETA E ASSOALHO, PÉ-DIREITO SIMPLES, EM CHAPA DE MADEIRA COMPENSADA RESINADA, 12 UTILIZAÇÕES. AF_09/2020</v>
          </cell>
          <cell r="C7190" t="str">
            <v>M2</v>
          </cell>
          <cell r="D7190" t="str">
            <v>ATRIBUÍDO SÃO PAULO</v>
          </cell>
          <cell r="E7190">
            <v>67.17</v>
          </cell>
        </row>
        <row r="7191">
          <cell r="A7191">
            <v>92500</v>
          </cell>
          <cell r="B7191" t="str">
            <v>MONTAGEM E DESMONTAGEM DE FÔRMA DE LAJE NERVURADA COM CUBETA E ASSOALHO, PÉ-DIREITO DUPLO, EM CHAPA DE MADEIRA COMPENSADA RESINADA, 14 UTILIZAÇÕES. AF_09/2020</v>
          </cell>
          <cell r="C7191" t="str">
            <v>M2</v>
          </cell>
          <cell r="D7191" t="str">
            <v>ATRIBUÍDO SÃO PAULO</v>
          </cell>
          <cell r="E7191">
            <v>96.48</v>
          </cell>
        </row>
        <row r="7192">
          <cell r="A7192">
            <v>92502</v>
          </cell>
          <cell r="B7192" t="str">
            <v>MONTAGEM E DESMONTAGEM DE FÔRMA DE LAJE NERVURADA COM CUBETA E ASSOALHO, PÉ-DIREITO SIMPLES, EM CHAPA DE MADEIRA COMPENSADA RESINADA, 14 UTILIZAÇÕES. AF_09/2020</v>
          </cell>
          <cell r="C7192" t="str">
            <v>M2</v>
          </cell>
          <cell r="D7192" t="str">
            <v>ATRIBUÍDO SÃO PAULO</v>
          </cell>
          <cell r="E7192">
            <v>64.43</v>
          </cell>
        </row>
        <row r="7193">
          <cell r="A7193">
            <v>92504</v>
          </cell>
          <cell r="B7193" t="str">
            <v>MONTAGEM E DESMONTAGEM DE FÔRMA DE LAJE NERVURADA COM CUBETA E ASSOALHO, PÉ-DIREITO DUPLO, EM CHAPA DE MADEIRA COMPENSADA RESINADA, 18 UTILIZAÇÕES. AF_09/2020</v>
          </cell>
          <cell r="C7193" t="str">
            <v>M2</v>
          </cell>
          <cell r="D7193" t="str">
            <v>ATRIBUÍDO SÃO PAULO</v>
          </cell>
          <cell r="E7193">
            <v>89.9</v>
          </cell>
        </row>
        <row r="7194">
          <cell r="A7194">
            <v>92506</v>
          </cell>
          <cell r="B7194" t="str">
            <v>MONTAGEM E DESMONTAGEM DE FÔRMA DE LAJE NERVURADA COM CUBETA E ASSOALHO, PÉ-DIREITO SIMPLES, EM CHAPA DE MADEIRA COMPENSADA RESINADA, 18 UTILIZAÇÕES. AF_09/2020</v>
          </cell>
          <cell r="C7194" t="str">
            <v>M2</v>
          </cell>
          <cell r="D7194" t="str">
            <v>ATRIBUÍDO SÃO PAULO</v>
          </cell>
          <cell r="E7194">
            <v>59.34</v>
          </cell>
        </row>
        <row r="7195">
          <cell r="A7195">
            <v>92508</v>
          </cell>
          <cell r="B7195" t="str">
            <v>MONTAGEM E DESMONTAGEM DE FÔRMA DE LAJE MACIÇA, PÉ-DIREITO DUPLO, EM CHAPA DE MADEIRA COMPENSADA RESINADA, 2 UTILIZAÇÕES. AF_09/2020</v>
          </cell>
          <cell r="C7195" t="str">
            <v>M2</v>
          </cell>
          <cell r="D7195" t="str">
            <v>ATRIBUÍDO SÃO PAULO</v>
          </cell>
          <cell r="E7195">
            <v>108.34</v>
          </cell>
        </row>
        <row r="7196">
          <cell r="A7196">
            <v>92510</v>
          </cell>
          <cell r="B7196" t="str">
            <v>MONTAGEM E DESMONTAGEM DE FÔRMA DE LAJE MACIÇA, PÉ-DIREITO SIMPLES, EM CHAPA DE MADEIRA COMPENSADA RESINADA, 2 UTILIZAÇÕES. AF_09/2020</v>
          </cell>
          <cell r="C7196" t="str">
            <v>M2</v>
          </cell>
          <cell r="D7196" t="str">
            <v>ATRIBUÍDO SÃO PAULO</v>
          </cell>
          <cell r="E7196">
            <v>71.67</v>
          </cell>
        </row>
        <row r="7197">
          <cell r="A7197">
            <v>92512</v>
          </cell>
          <cell r="B7197" t="str">
            <v>MONTAGEM E DESMONTAGEM DE FÔRMA DE LAJE MACIÇA, PÉ-DIREITO DUPLO, EM CHAPA DE MADEIRA COMPENSADA RESINADA, 4 UTILIZAÇÕES. AF_09/2020</v>
          </cell>
          <cell r="C7197" t="str">
            <v>M2</v>
          </cell>
          <cell r="D7197" t="str">
            <v>ATRIBUÍDO SÃO PAULO</v>
          </cell>
          <cell r="E7197">
            <v>93.18</v>
          </cell>
        </row>
        <row r="7198">
          <cell r="A7198">
            <v>92514</v>
          </cell>
          <cell r="B7198" t="str">
            <v>MONTAGEM E DESMONTAGEM DE FÔRMA DE LAJE MACIÇA, PÉ-DIREITO SIMPLES, EM CHAPA DE MADEIRA COMPENSADA RESINADA, 4 UTILIZAÇÕES. AF_09/2020</v>
          </cell>
          <cell r="C7198" t="str">
            <v>M2</v>
          </cell>
          <cell r="D7198" t="str">
            <v>ATRIBUÍDO SÃO PAULO</v>
          </cell>
          <cell r="E7198">
            <v>57.63</v>
          </cell>
        </row>
        <row r="7199">
          <cell r="A7199">
            <v>92515</v>
          </cell>
          <cell r="B7199" t="str">
            <v>MONTAGEM E DESMONTAGEM DE FÔRMA DE LAJE MACIÇA, PÉ-DIREITO DUPLO, EM CHAPA DE MADEIRA COMPENSADA RESINADA, 6 UTILIZAÇÕES. AF_09/2020</v>
          </cell>
          <cell r="C7199" t="str">
            <v>M2</v>
          </cell>
          <cell r="D7199" t="str">
            <v>ATRIBUÍDO SÃO PAULO</v>
          </cell>
          <cell r="E7199">
            <v>85.62</v>
          </cell>
        </row>
        <row r="7200">
          <cell r="A7200">
            <v>92518</v>
          </cell>
          <cell r="B7200" t="str">
            <v>MONTAGEM E DESMONTAGEM DE FÔRMA DE LAJE MACIÇA, PÉ-DIREITO SIMPLES, EM CHAPA DE MADEIRA COMPENSADA RESINADA, 6 UTILIZAÇÕES. AF_09/2020</v>
          </cell>
          <cell r="C7200" t="str">
            <v>M2</v>
          </cell>
          <cell r="D7200" t="str">
            <v>ATRIBUÍDO SÃO PAULO</v>
          </cell>
          <cell r="E7200">
            <v>51.13</v>
          </cell>
        </row>
        <row r="7201">
          <cell r="A7201">
            <v>92520</v>
          </cell>
          <cell r="B7201" t="str">
            <v>MONTAGEM E DESMONTAGEM DE FÔRMA DE LAJE MACIÇA, PÉ-DIREITO DUPLO, EM CHAPA DE MADEIRA COMPENSADA RESINADA, 8 UTILIZAÇÕES. AF_09/2020</v>
          </cell>
          <cell r="C7201" t="str">
            <v>M2</v>
          </cell>
          <cell r="D7201" t="str">
            <v>ATRIBUÍDO SÃO PAULO</v>
          </cell>
          <cell r="E7201">
            <v>80.66</v>
          </cell>
        </row>
        <row r="7202">
          <cell r="A7202">
            <v>92522</v>
          </cell>
          <cell r="B7202" t="str">
            <v>MONTAGEM E DESMONTAGEM DE FÔRMA DE LAJE MACIÇA, PÉ-DIREITO SIMPLES, EM CHAPA DE MADEIRA COMPENSADA RESINADA, 8 UTILIZAÇÕES. AF_09/2020</v>
          </cell>
          <cell r="C7202" t="str">
            <v>M2</v>
          </cell>
          <cell r="D7202" t="str">
            <v>ATRIBUÍDO SÃO PAULO</v>
          </cell>
          <cell r="E7202">
            <v>47.14</v>
          </cell>
        </row>
        <row r="7203">
          <cell r="A7203">
            <v>92524</v>
          </cell>
          <cell r="B7203" t="str">
            <v>MONTAGEM E DESMONTAGEM DE FÔRMA DE LAJE MACIÇA, PÉ-DIREITO DUPLO, EM CHAPA DE MADEIRA COMPENSADA PLASTIFICADA, 10 UTILIZAÇÕES. AF_09/2020</v>
          </cell>
          <cell r="C7203" t="str">
            <v>M2</v>
          </cell>
          <cell r="D7203" t="str">
            <v>ATRIBUÍDO SÃO PAULO</v>
          </cell>
          <cell r="E7203">
            <v>80.23</v>
          </cell>
        </row>
        <row r="7204">
          <cell r="A7204">
            <v>92526</v>
          </cell>
          <cell r="B7204" t="str">
            <v>MONTAGEM E DESMONTAGEM DE FÔRMA DE LAJE MACIÇA, PÉ-DIREITO SIMPLES, EM CHAPA DE MADEIRA COMPENSADA PLASTIFICADA, 10 UTILIZAÇÕES. AF_09/2020</v>
          </cell>
          <cell r="C7204" t="str">
            <v>M2</v>
          </cell>
          <cell r="D7204" t="str">
            <v>ATRIBUÍDO SÃO PAULO</v>
          </cell>
          <cell r="E7204">
            <v>47.63</v>
          </cell>
        </row>
        <row r="7205">
          <cell r="A7205">
            <v>92528</v>
          </cell>
          <cell r="B7205" t="str">
            <v>MONTAGEM E DESMONTAGEM DE FÔRMA DE LAJE MACIÇA, PÉ-DIREITO DUPLO, EM CHAPA DE MADEIRA COMPENSADA PLASTIFICADA, 12 UTILIZAÇÕES. AF_09/2020</v>
          </cell>
          <cell r="C7205" t="str">
            <v>M2</v>
          </cell>
          <cell r="D7205" t="str">
            <v>ATRIBUÍDO SÃO PAULO</v>
          </cell>
          <cell r="E7205">
            <v>76.99</v>
          </cell>
        </row>
        <row r="7206">
          <cell r="A7206">
            <v>92530</v>
          </cell>
          <cell r="B7206" t="str">
            <v>MONTAGEM E DESMONTAGEM DE FÔRMA DE LAJE MACIÇA, PÉ-DIREITO SIMPLES, EM CHAPA DE MADEIRA COMPENSADA PLASTIFICADA, 12 UTILIZAÇÕES. AF_09/2020</v>
          </cell>
          <cell r="C7206" t="str">
            <v>M2</v>
          </cell>
          <cell r="D7206" t="str">
            <v>ATRIBUÍDO SÃO PAULO</v>
          </cell>
          <cell r="E7206">
            <v>45.24</v>
          </cell>
        </row>
        <row r="7207">
          <cell r="A7207">
            <v>92532</v>
          </cell>
          <cell r="B7207" t="str">
            <v>MONTAGEM E DESMONTAGEM DE FÔRMA DE LAJE MACIÇA, PÉ-DIREITO DUPLO, EM CHAPA DE MADEIRA COMPENSADA PLASTIFICADA, 14 UTILIZAÇÕES. AF_09/2020</v>
          </cell>
          <cell r="C7207" t="str">
            <v>M2</v>
          </cell>
          <cell r="D7207" t="str">
            <v>ATRIBUÍDO SÃO PAULO</v>
          </cell>
          <cell r="E7207">
            <v>74.21</v>
          </cell>
        </row>
        <row r="7208">
          <cell r="A7208">
            <v>92534</v>
          </cell>
          <cell r="B7208" t="str">
            <v>MONTAGEM E DESMONTAGEM DE FÔRMA DE LAJE MACIÇA, PÉ-DIREITO SIMPLES, EM CHAPA DE MADEIRA COMPENSADA PLASTIFICADA, 14 UTILIZAÇÕES. AF_09/2020</v>
          </cell>
          <cell r="C7208" t="str">
            <v>M2</v>
          </cell>
          <cell r="D7208" t="str">
            <v>ATRIBUÍDO SÃO PAULO</v>
          </cell>
          <cell r="E7208">
            <v>43.22</v>
          </cell>
        </row>
        <row r="7209">
          <cell r="A7209">
            <v>92536</v>
          </cell>
          <cell r="B7209" t="str">
            <v>MONTAGEM E DESMONTAGEM DE FÔRMA DE LAJE MACIÇA, PÉ-DIREITO DUPLO, EM CHAPA DE MADEIRA COMPENSADA PLASTIFICADA, 18 UTILIZAÇÕES. AF_09/2020</v>
          </cell>
          <cell r="C7209" t="str">
            <v>M2</v>
          </cell>
          <cell r="D7209" t="str">
            <v>ATRIBUÍDO SÃO PAULO</v>
          </cell>
          <cell r="E7209">
            <v>68.82</v>
          </cell>
        </row>
        <row r="7210">
          <cell r="A7210">
            <v>92538</v>
          </cell>
          <cell r="B7210" t="str">
            <v>MONTAGEM E DESMONTAGEM DE FÔRMA DE LAJE MACIÇA, PÉ-DIREITO SIMPLES, EM CHAPA DE MADEIRA COMPENSADA PLASTIFICADA, 18 UTILIZAÇÕES. AF_09/2020</v>
          </cell>
          <cell r="C7210" t="str">
            <v>M2</v>
          </cell>
          <cell r="D7210" t="str">
            <v>ATRIBUÍDO SÃO PAULO</v>
          </cell>
          <cell r="E7210">
            <v>39.19</v>
          </cell>
        </row>
        <row r="7211">
          <cell r="A7211">
            <v>96252</v>
          </cell>
          <cell r="B7211" t="str">
            <v>FABRICAÇÃO DE FÔRMA PARA PILARES CIRCULARES, EM CHAPA DE MADEIRA COMPENSADA RESINADA. AF_06/2017</v>
          </cell>
          <cell r="C7211" t="str">
            <v>M2</v>
          </cell>
          <cell r="D7211" t="str">
            <v>COEFICIENTE DE REPRESENTATIVIDADE</v>
          </cell>
          <cell r="E7211">
            <v>270.87</v>
          </cell>
        </row>
        <row r="7212">
          <cell r="A7212">
            <v>96257</v>
          </cell>
          <cell r="B7212" t="str">
            <v>MONTAGEM E DESMONTAGEM DE FÔRMA DE PILARES CIRCULARES, COM ÁREA MÉDIA DAS SEÇÕES MENOR OU IGUAL A 0,28 M², PÉ-DIREITO SIMPLES, EM MADEIRA, 2 UTILIZAÇÕES. AF_06/2017</v>
          </cell>
          <cell r="C7212" t="str">
            <v>M2</v>
          </cell>
          <cell r="D7212" t="str">
            <v>COEFICIENTE DE REPRESENTATIVIDADE</v>
          </cell>
          <cell r="E7212">
            <v>213.94</v>
          </cell>
        </row>
        <row r="7213">
          <cell r="A7213">
            <v>96258</v>
          </cell>
          <cell r="B7213" t="str">
            <v>MONTAGEM E DESMONTAGEM DE FÔRMA DE PILARES CIRCULARES, COM ÁREA MÉDIA DAS SEÇÕES MAIOR QUE 0,28 M², PÉ-DIREITO SIMPLES, EM MADEIRA, 2 UTILIZAÇÕES. AF_06/2017</v>
          </cell>
          <cell r="C7213" t="str">
            <v>M2</v>
          </cell>
          <cell r="D7213" t="str">
            <v>COEFICIENTE DE REPRESENTATIVIDADE</v>
          </cell>
          <cell r="E7213">
            <v>201.35</v>
          </cell>
        </row>
        <row r="7214">
          <cell r="A7214">
            <v>96259</v>
          </cell>
          <cell r="B7214" t="str">
            <v>MONTAGEM E DESMONTAGEM DE FÔRMA DE PILARES CIRCULARES, COM ÁREA MÉDIA DAS SEÇÕES MENOR OU IGUAL A 0,28 M², PÉ-DIREITO DUPLO, EM MADEIRA, 2 UTILIZAÇÕES. AF_06/2017</v>
          </cell>
          <cell r="C7214" t="str">
            <v>M2</v>
          </cell>
          <cell r="D7214" t="str">
            <v>COEFICIENTE DE REPRESENTATIVIDADE</v>
          </cell>
          <cell r="E7214">
            <v>236.25</v>
          </cell>
        </row>
        <row r="7215">
          <cell r="A7215">
            <v>96529</v>
          </cell>
          <cell r="B7215" t="str">
            <v>FABRICAÇÃO, MONTAGEM E DESMONTAGEM DE FÔRMA PARA SAPATA, EM MADEIRA SERRADA, E=25 MM, 1 UTILIZAÇÃO. AF_06/2017</v>
          </cell>
          <cell r="C7215" t="str">
            <v>M2</v>
          </cell>
          <cell r="D7215" t="str">
            <v>COEFICIENTE DE REPRESENTATIVIDADE</v>
          </cell>
          <cell r="E7215">
            <v>380.59</v>
          </cell>
        </row>
        <row r="7216">
          <cell r="A7216">
            <v>96530</v>
          </cell>
          <cell r="B7216" t="str">
            <v>FABRICAÇÃO, MONTAGEM E DESMONTAGEM DE FÔRMA PARA VIGA BALDRAME, EM MADEIRA SERRADA, E=25 MM, 1 UTILIZAÇÃO. AF_06/2017</v>
          </cell>
          <cell r="C7216" t="str">
            <v>M2</v>
          </cell>
          <cell r="D7216" t="str">
            <v>COEFICIENTE DE REPRESENTATIVIDADE</v>
          </cell>
          <cell r="E7216">
            <v>211.07</v>
          </cell>
        </row>
        <row r="7217">
          <cell r="A7217">
            <v>96531</v>
          </cell>
          <cell r="B7217" t="str">
            <v>FABRICAÇÃO, MONTAGEM E DESMONTAGEM DE FÔRMA PARA BLOCO DE COROAMENTO, EM MADEIRA SERRADA, E=25 MM, 2 UTILIZAÇÕES. AF_06/2017</v>
          </cell>
          <cell r="C7217" t="str">
            <v>M2</v>
          </cell>
          <cell r="D7217" t="str">
            <v>COEFICIENTE DE REPRESENTATIVIDADE</v>
          </cell>
          <cell r="E7217">
            <v>142.95</v>
          </cell>
        </row>
        <row r="7218">
          <cell r="A7218">
            <v>96532</v>
          </cell>
          <cell r="B7218" t="str">
            <v>FABRICAÇÃO, MONTAGEM E DESMONTAGEM DE FÔRMA PARA SAPATA, EM MADEIRA SERRADA, E=25 MM, 2 UTILIZAÇÕES. AF_06/2017</v>
          </cell>
          <cell r="C7218" t="str">
            <v>M2</v>
          </cell>
          <cell r="D7218" t="str">
            <v>COEFICIENTE DE REPRESENTATIVIDADE</v>
          </cell>
          <cell r="E7218">
            <v>235.52</v>
          </cell>
        </row>
        <row r="7219">
          <cell r="A7219">
            <v>96533</v>
          </cell>
          <cell r="B7219" t="str">
            <v>FABRICAÇÃO, MONTAGEM E DESMONTAGEM DE FÔRMA PARA VIGA BALDRAME, EM MADEIRA SERRADA, E=25 MM, 2 UTILIZAÇÕES. AF_06/2017</v>
          </cell>
          <cell r="C7219" t="str">
            <v>M2</v>
          </cell>
          <cell r="D7219" t="str">
            <v>COEFICIENTE DE REPRESENTATIVIDADE</v>
          </cell>
          <cell r="E7219">
            <v>127.17</v>
          </cell>
        </row>
        <row r="7220">
          <cell r="A7220">
            <v>96534</v>
          </cell>
          <cell r="B7220" t="str">
            <v>FABRICAÇÃO, MONTAGEM E DESMONTAGEM DE FÔRMA PARA BLOCO DE COROAMENTO, EM MADEIRA SERRADA, E=25 MM, 4 UTILIZAÇÕES. AF_06/2017</v>
          </cell>
          <cell r="C7220" t="str">
            <v>M2</v>
          </cell>
          <cell r="D7220" t="str">
            <v>COEFICIENTE DE REPRESENTATIVIDADE</v>
          </cell>
          <cell r="E7220">
            <v>96.3</v>
          </cell>
        </row>
        <row r="7221">
          <cell r="A7221">
            <v>96535</v>
          </cell>
          <cell r="B7221" t="str">
            <v>FABRICAÇÃO, MONTAGEM E DESMONTAGEM DE FÔRMA PARA SAPATA, EM MADEIRA SERRADA, E=25 MM, 4 UTILIZAÇÕES. AF_06/2017</v>
          </cell>
          <cell r="C7221" t="str">
            <v>M2</v>
          </cell>
          <cell r="D7221" t="str">
            <v>COEFICIENTE DE REPRESENTATIVIDADE</v>
          </cell>
          <cell r="E7221">
            <v>159.99</v>
          </cell>
        </row>
        <row r="7222">
          <cell r="A7222">
            <v>96536</v>
          </cell>
          <cell r="B7222" t="str">
            <v>FABRICAÇÃO, MONTAGEM E DESMONTAGEM DE FÔRMA PARA VIGA BALDRAME, EM MADEIRA SERRADA, E=25 MM, 4 UTILIZAÇÕES. AF_06/2017</v>
          </cell>
          <cell r="C7222" t="str">
            <v>M2</v>
          </cell>
          <cell r="D7222" t="str">
            <v>COEFICIENTE DE REPRESENTATIVIDADE</v>
          </cell>
          <cell r="E7222">
            <v>83.5</v>
          </cell>
        </row>
        <row r="7223">
          <cell r="A7223">
            <v>96537</v>
          </cell>
          <cell r="B7223" t="str">
            <v>FABRICAÇÃO, MONTAGEM E DESMONTAGEM DE FÔRMA PARA BLOCO DE COROAMENTO, EM CHAPA DE MADEIRA COMPENSADA RESINADA, E=17 MM, 2 UTILIZAÇÕES. AF_06/2017</v>
          </cell>
          <cell r="C7223" t="str">
            <v>M2</v>
          </cell>
          <cell r="D7223" t="str">
            <v>COEFICIENTE DE REPRESENTATIVIDADE</v>
          </cell>
          <cell r="E7223">
            <v>206.34</v>
          </cell>
        </row>
        <row r="7224">
          <cell r="A7224">
            <v>96538</v>
          </cell>
          <cell r="B7224" t="str">
            <v>FABRICAÇÃO, MONTAGEM E DESMONTAGEM DE FÔRMA PARA SAPATA, EM CHAPA DE MADEIRA COMPENSADA RESINADA, E=17 MM, 2 UTILIZAÇÕES. AF_06/2017</v>
          </cell>
          <cell r="C7224" t="str">
            <v>M2</v>
          </cell>
          <cell r="D7224" t="str">
            <v>COEFICIENTE DE REPRESENTATIVIDADE</v>
          </cell>
          <cell r="E7224">
            <v>287.76</v>
          </cell>
        </row>
        <row r="7225">
          <cell r="A7225">
            <v>96539</v>
          </cell>
          <cell r="B7225" t="str">
            <v>FABRICAÇÃO, MONTAGEM E DESMONTAGEM DE FÔRMA PARA VIGA BALDRAME, EM CHAPA DE MADEIRA COMPENSADA RESINADA, E=17 MM, 2 UTILIZAÇÕES. AF_06/2017</v>
          </cell>
          <cell r="C7225" t="str">
            <v>M2</v>
          </cell>
          <cell r="D7225" t="str">
            <v>COEFICIENTE DE REPRESENTATIVIDADE</v>
          </cell>
          <cell r="E7225">
            <v>129.98</v>
          </cell>
        </row>
        <row r="7226">
          <cell r="A7226">
            <v>96540</v>
          </cell>
          <cell r="B7226" t="str">
            <v>FABRICAÇÃO, MONTAGEM E DESMONTAGEM DE FÔRMA PARA BLOCO DE COROAMENTO, EM CHAPA DE MADEIRA COMPENSADA RESINADA, E=17 MM, 4 UTILIZAÇÕES. AF_06/2017</v>
          </cell>
          <cell r="C7226" t="str">
            <v>M2</v>
          </cell>
          <cell r="D7226" t="str">
            <v>COEFICIENTE DE REPRESENTATIVIDADE</v>
          </cell>
          <cell r="E7226">
            <v>140.12</v>
          </cell>
        </row>
        <row r="7227">
          <cell r="A7227">
            <v>96541</v>
          </cell>
          <cell r="B7227" t="str">
            <v>FABRICAÇÃO, MONTAGEM E DESMONTAGEM DE FÔRMA PARA SAPATA, EM CHAPA DE MADEIRA COMPENSADA RESINADA, E=17 MM, 4 UTILIZAÇÕES. AF_06/2017</v>
          </cell>
          <cell r="C7227" t="str">
            <v>M2</v>
          </cell>
          <cell r="D7227" t="str">
            <v>COEFICIENTE DE REPRESENTATIVIDADE</v>
          </cell>
          <cell r="E7227">
            <v>198.99</v>
          </cell>
        </row>
        <row r="7228">
          <cell r="A7228">
            <v>96542</v>
          </cell>
          <cell r="B7228" t="str">
            <v>FABRICAÇÃO, MONTAGEM E DESMONTAGEM DE FÔRMA PARA VIGA BALDRAME, EM CHAPA DE MADEIRA COMPENSADA RESINADA, E=17 MM, 4 UTILIZAÇÕES. AF_06/2017</v>
          </cell>
          <cell r="C7228" t="str">
            <v>M2</v>
          </cell>
          <cell r="D7228" t="str">
            <v>COEFICIENTE DE REPRESENTATIVIDADE</v>
          </cell>
          <cell r="E7228">
            <v>95.05</v>
          </cell>
        </row>
        <row r="7229">
          <cell r="A7229">
            <v>96543</v>
          </cell>
          <cell r="B7229" t="str">
            <v>ARMAÇÃO DE BLOCO, VIGA BALDRAME E SAPATA UTILIZANDO AÇO CA-60 DE 5 MM - MONTAGEM. AF_06/2017</v>
          </cell>
          <cell r="C7229" t="str">
            <v>KG</v>
          </cell>
          <cell r="D7229" t="str">
            <v>COEFICIENTE DE REPRESENTATIVIDADE</v>
          </cell>
          <cell r="E7229">
            <v>19.18</v>
          </cell>
        </row>
        <row r="7230">
          <cell r="A7230">
            <v>97747</v>
          </cell>
          <cell r="B7230" t="str">
            <v>MONTAGEM E DESMONTAGEM DE FÔRMA DE PILARES CIRCULARES, COM ÁREA MÉDIA DAS SEÇÕES MAIOR QUE 0,28 M², PÉ-DIREITO DUPLO, EM MADEIRA, 2 UTILIZAÇÕES.  AF_06/2017</v>
          </cell>
          <cell r="C7230" t="str">
            <v>M2</v>
          </cell>
          <cell r="D7230" t="str">
            <v>COEFICIENTE DE REPRESENTATIVIDADE</v>
          </cell>
          <cell r="E7230">
            <v>220.77</v>
          </cell>
        </row>
        <row r="7231">
          <cell r="A7231">
            <v>101791</v>
          </cell>
          <cell r="B7231" t="str">
            <v>FABRICAÇÃO DE ESCORAS DO TIPO PONTALETE, EM MADEIRA, PARA PÉ-DIREITO DUPLO. AF_09/2020</v>
          </cell>
          <cell r="C7231" t="str">
            <v>M</v>
          </cell>
          <cell r="D7231" t="str">
            <v>COEFICIENTE DE REPRESENTATIVIDADE</v>
          </cell>
          <cell r="E7231">
            <v>32.98</v>
          </cell>
        </row>
        <row r="7232">
          <cell r="A7232">
            <v>101792</v>
          </cell>
          <cell r="B7232" t="str">
            <v>ESCORAMENTO DE FÔRMAS DE LAJE EM MADEIRA NÃO APARELHADA, PÉ-DIREITO SIMPLES, INCLUSO TRAVAMENTO, 4 UTILIZAÇÕES. AF_09/2020</v>
          </cell>
          <cell r="C7232" t="str">
            <v>M3</v>
          </cell>
          <cell r="D7232" t="str">
            <v>COEFICIENTE DE REPRESENTATIVIDADE</v>
          </cell>
          <cell r="E7232">
            <v>18.71</v>
          </cell>
        </row>
        <row r="7233">
          <cell r="A7233">
            <v>101793</v>
          </cell>
          <cell r="B7233" t="str">
            <v>ESCORAMENTO DE FÔRMAS DE LAJE EM MADEIRA NÃO APARELHADA, PÉ-DIREITO DUPLO, INCLUSO TRAVAMENTO, 4 UTILIZAÇÕES. AF_09/2020</v>
          </cell>
          <cell r="C7233" t="str">
            <v>M3</v>
          </cell>
          <cell r="D7233" t="str">
            <v>COEFICIENTE DE REPRESENTATIVIDADE</v>
          </cell>
          <cell r="E7233">
            <v>29.37</v>
          </cell>
        </row>
        <row r="7234">
          <cell r="A7234">
            <v>101969</v>
          </cell>
          <cell r="B7234" t="str">
            <v>FABRICAÇÃO DE FÔRMA PARA ESCADAS, COM 2 LANCES EM "U" E LAJE PLANA, EM CHAPA DE MADEIRA COMPENSADA PLASTIFICADA, E=18 MM. AF_11/2020</v>
          </cell>
          <cell r="C7234" t="str">
            <v>M2</v>
          </cell>
          <cell r="D7234" t="str">
            <v>COEFICIENTE DE REPRESENTATIVIDADE</v>
          </cell>
          <cell r="E7234">
            <v>205.77</v>
          </cell>
        </row>
        <row r="7235">
          <cell r="A7235">
            <v>101971</v>
          </cell>
          <cell r="B7235" t="str">
            <v>FABRICAÇÃO DE FÔRMA PARA ESCADAS, COM 2 LANCES EM "U" E LAJE PLANA, EM CHAPA DE MADEIRA COMPENSADA RESINADA, E= 17 MM. AF_11/2020</v>
          </cell>
          <cell r="C7235" t="str">
            <v>M2</v>
          </cell>
          <cell r="D7235" t="str">
            <v>COEFICIENTE DE REPRESENTATIVIDADE</v>
          </cell>
          <cell r="E7235">
            <v>164.9</v>
          </cell>
        </row>
        <row r="7236">
          <cell r="A7236">
            <v>101973</v>
          </cell>
          <cell r="B7236" t="str">
            <v>FABRICAÇÃO DE FÔRMA PARA ESCADAS, COM 2 LANCES EM "U" E LAJE PLANA, EM MADEIRA SERRADA, E=25 MM. AF_11/2020</v>
          </cell>
          <cell r="C7236" t="str">
            <v>M2</v>
          </cell>
          <cell r="D7236" t="str">
            <v>COEFICIENTE DE REPRESENTATIVIDADE</v>
          </cell>
          <cell r="E7236">
            <v>238.41</v>
          </cell>
        </row>
        <row r="7237">
          <cell r="A7237">
            <v>101974</v>
          </cell>
          <cell r="B7237" t="str">
            <v>MONTAGEM E DESMONTAGEM DE FÔRMA PARA ESCADAS, COM 2 LANCES EM "U" E LAJE PLANA, EM MADEIRA SERRADA, 1 UTILIZAÇÃO. AF_11/2020</v>
          </cell>
          <cell r="C7237" t="str">
            <v>M2</v>
          </cell>
          <cell r="D7237" t="str">
            <v>COEFICIENTE DE REPRESENTATIVIDADE</v>
          </cell>
          <cell r="E7237">
            <v>521.06</v>
          </cell>
        </row>
        <row r="7238">
          <cell r="A7238">
            <v>101975</v>
          </cell>
          <cell r="B7238" t="str">
            <v>MONTAGEM E DESMONTAGEM DE FÔRMA PARA ESCADAS, COM 2 LANCES EM "U"  E LAJE PLANA, EM MADEIRA SERRADA, 2 UTILIZAÇÕES. AF_11/2020</v>
          </cell>
          <cell r="C7238" t="str">
            <v>M2</v>
          </cell>
          <cell r="D7238" t="str">
            <v>COEFICIENTE DE REPRESENTATIVIDADE</v>
          </cell>
          <cell r="E7238">
            <v>445.82</v>
          </cell>
        </row>
        <row r="7239">
          <cell r="A7239">
            <v>101977</v>
          </cell>
          <cell r="B7239" t="str">
            <v>MONTAGEM E DESMONTAGEM DE FÔRMA PARA ESCADAS, COM 2 LANCES EM "U" E LAJE PLANA, EM CHAPA DE MADEIRA COMPENSADA RESINADA, 2 UTILIZAÇÕES. AF_11/2020</v>
          </cell>
          <cell r="C7239" t="str">
            <v>M2</v>
          </cell>
          <cell r="D7239" t="str">
            <v>COEFICIENTE DE REPRESENTATIVIDADE</v>
          </cell>
          <cell r="E7239">
            <v>314.89</v>
          </cell>
        </row>
        <row r="7240">
          <cell r="A7240">
            <v>101980</v>
          </cell>
          <cell r="B7240" t="str">
            <v>MONTAGEM E DESMONTAGEM DE FÔRMA PARA ESCADAS, COM 2 LANCES EM "U" E LAJE PLANA, EM CHAPA DE MADEIRA COMPENSADA RESINADA, 4 UTILIZAÇÕES. AF_11/2020</v>
          </cell>
          <cell r="C7240" t="str">
            <v>M2</v>
          </cell>
          <cell r="D7240" t="str">
            <v>COEFICIENTE DE REPRESENTATIVIDADE</v>
          </cell>
          <cell r="E7240">
            <v>293.74</v>
          </cell>
        </row>
        <row r="7241">
          <cell r="A7241">
            <v>101981</v>
          </cell>
          <cell r="B7241" t="str">
            <v>MONTAGEM E DESMONTAGEM DE FÔRMA PARA ESCADAS, COM 2 LANCES EM "U" E LAJE PLANA, EM CHAPA DE MADEIRA COMPENSADA PLASTIFICADA, 6 UTILIZAÇÕES. AF_11/2020</v>
          </cell>
          <cell r="C7241" t="str">
            <v>M2</v>
          </cell>
          <cell r="D7241" t="str">
            <v>COEFICIENTE DE REPRESENTATIVIDADE</v>
          </cell>
          <cell r="E7241">
            <v>250.03</v>
          </cell>
        </row>
        <row r="7242">
          <cell r="A7242">
            <v>101982</v>
          </cell>
          <cell r="B7242" t="str">
            <v>MONTAGEM E DESMONTAGEM DE FÔRMA PARA ESCADAS, COM 2 LANCES EM "U" E LAJE PLANA, EM CHAPA DE MADEIRA COMPENSADA PLASTIFICADA, 8 UTILIZAÇÕES. AF_11/2020</v>
          </cell>
          <cell r="C7242" t="str">
            <v>M2</v>
          </cell>
          <cell r="D7242" t="str">
            <v>COEFICIENTE DE REPRESENTATIVIDADE</v>
          </cell>
          <cell r="E7242">
            <v>222.16</v>
          </cell>
        </row>
        <row r="7243">
          <cell r="A7243">
            <v>101983</v>
          </cell>
          <cell r="B7243" t="str">
            <v>MONTAGEM E DESMONTAGEM DE FÔRMA PARA ESCADAS, COM 2 LANCES EM "U" E LAJE PLANA, EM CHAPA DE MADEIRA COMPENSADA PLASTIFICADA, 10 UTILIZAÇÕES. AF_11/2020</v>
          </cell>
          <cell r="C7243" t="str">
            <v>M2</v>
          </cell>
          <cell r="D7243" t="str">
            <v>COEFICIENTE DE REPRESENTATIVIDADE</v>
          </cell>
          <cell r="E7243">
            <v>204.61</v>
          </cell>
        </row>
        <row r="7244">
          <cell r="A7244">
            <v>101985</v>
          </cell>
          <cell r="B7244" t="str">
            <v>FABRICAÇÃO DE FÔRMA PARA ESCADAS, COM 2 LANCES EM "U" E LAJE CASCATA, EM CHAPA DE MADEIRA COMPENSADA PLASTIFICADA, E=18 MM. AF_11/2020</v>
          </cell>
          <cell r="C7244" t="str">
            <v>M2</v>
          </cell>
          <cell r="D7244" t="str">
            <v>COEFICIENTE DE REPRESENTATIVIDADE</v>
          </cell>
          <cell r="E7244">
            <v>206.81</v>
          </cell>
        </row>
        <row r="7245">
          <cell r="A7245">
            <v>101986</v>
          </cell>
          <cell r="B7245" t="str">
            <v>FABRICAÇÃO DE FÔRMA PARA ESCADAS, COM 2 LANCES EM "U" E LAJE CASCATA, EM CHAPA DE MADEIRA COMPENSADA RESINADA, E= 17 MM. AF_11/2020</v>
          </cell>
          <cell r="C7245" t="str">
            <v>M2</v>
          </cell>
          <cell r="D7245" t="str">
            <v>COEFICIENTE DE REPRESENTATIVIDADE</v>
          </cell>
          <cell r="E7245">
            <v>154.86</v>
          </cell>
        </row>
        <row r="7246">
          <cell r="A7246">
            <v>101987</v>
          </cell>
          <cell r="B7246" t="str">
            <v>FABRICAÇÃO DE FÔRMA PARA ESCADAS, COM 2 LANCES EM "U" E LAJE CASCATA, EM MADEIRA SERRADA, E=25 MM. AF_11/2020</v>
          </cell>
          <cell r="C7246" t="str">
            <v>M2</v>
          </cell>
          <cell r="D7246" t="str">
            <v>COEFICIENTE DE REPRESENTATIVIDADE</v>
          </cell>
          <cell r="E7246">
            <v>279.22</v>
          </cell>
        </row>
        <row r="7247">
          <cell r="A7247">
            <v>101988</v>
          </cell>
          <cell r="B7247" t="str">
            <v>FABRICAÇÃO DE FÔRMA PARA ESCADAS, COM 2 LANCES EM "L" E LAJE PLANA, EM CHAPA DE MADEIRA COMPENSADA PLASTIFICADA, E=18 MM. AF_11/2020</v>
          </cell>
          <cell r="C7247" t="str">
            <v>M2</v>
          </cell>
          <cell r="D7247" t="str">
            <v>COEFICIENTE DE REPRESENTATIVIDADE</v>
          </cell>
          <cell r="E7247">
            <v>214.08</v>
          </cell>
        </row>
        <row r="7248">
          <cell r="A7248">
            <v>101989</v>
          </cell>
          <cell r="B7248" t="str">
            <v>FABRICAÇÃO DE FÔRMA PARA ESCADAS, COM 2 LANCES EM "L" E LAJE PLANA, EM CHAPA DE MADEIRA COMPENSADA RESINADA, E= 17 MM. AF_11/2020</v>
          </cell>
          <cell r="C7248" t="str">
            <v>M2</v>
          </cell>
          <cell r="D7248" t="str">
            <v>COEFICIENTE DE REPRESENTATIVIDADE</v>
          </cell>
          <cell r="E7248">
            <v>173.73</v>
          </cell>
        </row>
        <row r="7249">
          <cell r="A7249">
            <v>101990</v>
          </cell>
          <cell r="B7249" t="str">
            <v>FABRICAÇÃO DE FÔRMA PARA ESCADAS, COM 2 LANCES EM "L" E LAJE PLANA, EM MADEIRA SERRADA, E=25 MM. AF_11/2020</v>
          </cell>
          <cell r="C7249" t="str">
            <v>M2</v>
          </cell>
          <cell r="D7249" t="str">
            <v>COEFICIENTE DE REPRESENTATIVIDADE</v>
          </cell>
          <cell r="E7249">
            <v>256.39</v>
          </cell>
        </row>
        <row r="7250">
          <cell r="A7250">
            <v>101991</v>
          </cell>
          <cell r="B7250" t="str">
            <v>FABRICAÇÃO DE FÔRMA PARA ESCADAS, COM 2 LANCES EM "L" E LAJE CASCATA, EM CHAPA DE MADEIRA COMPENSADA PLASTIFICADA, E=18 MM. AF_11/2020</v>
          </cell>
          <cell r="C7250" t="str">
            <v>M2</v>
          </cell>
          <cell r="D7250" t="str">
            <v>COEFICIENTE DE REPRESENTATIVIDADE</v>
          </cell>
          <cell r="E7250">
            <v>207.55</v>
          </cell>
        </row>
        <row r="7251">
          <cell r="A7251">
            <v>101992</v>
          </cell>
          <cell r="B7251" t="str">
            <v>FABRICAÇÃO DE FÔRMA PARA ESCADAS, COM 2 LANCES EM "L" E LAJE CASCATA, EM CHAPA DE MADEIRA COMPENSADA RESINADA, E= 17 MM. AF_11/2020</v>
          </cell>
          <cell r="C7251" t="str">
            <v>M2</v>
          </cell>
          <cell r="D7251" t="str">
            <v>COEFICIENTE DE REPRESENTATIVIDADE</v>
          </cell>
          <cell r="E7251">
            <v>157.89</v>
          </cell>
        </row>
        <row r="7252">
          <cell r="A7252">
            <v>101993</v>
          </cell>
          <cell r="B7252" t="str">
            <v>FABRICAÇÃO DE FÔRMA PARA ESCADAS, COM 2 LANCES EM "L" E LAJE CASCATA, EM MADEIRA SERRADA, E=25 MM. AF_11/2020</v>
          </cell>
          <cell r="C7252" t="str">
            <v>M2</v>
          </cell>
          <cell r="D7252" t="str">
            <v>COEFICIENTE DE REPRESENTATIVIDADE</v>
          </cell>
          <cell r="E7252">
            <v>327.66</v>
          </cell>
        </row>
        <row r="7253">
          <cell r="A7253">
            <v>101994</v>
          </cell>
          <cell r="B7253" t="str">
            <v>FABRICAÇÃO DE FÔRMA PARA ESCADAS, COM 1 LANCE E LAJE PLANA, EM CHAPA DE MADEIRA COMPENSADA PLASTIFICADA, E=18 MM. AF_11/2020</v>
          </cell>
          <cell r="C7253" t="str">
            <v>M2</v>
          </cell>
          <cell r="D7253" t="str">
            <v>COEFICIENTE DE REPRESENTATIVIDADE</v>
          </cell>
          <cell r="E7253">
            <v>226.45</v>
          </cell>
        </row>
        <row r="7254">
          <cell r="A7254">
            <v>101995</v>
          </cell>
          <cell r="B7254" t="str">
            <v>FABRICAÇÃO DE FÔRMA PARA ESCADAS, COM 1 LANCE E LAJE PLANA, EM CHAPA DE MADEIRA COMPENSADA RESINADA, E= 17 MM. AF_11/2020</v>
          </cell>
          <cell r="C7254" t="str">
            <v>M2</v>
          </cell>
          <cell r="D7254" t="str">
            <v>COEFICIENTE DE REPRESENTATIVIDADE</v>
          </cell>
          <cell r="E7254">
            <v>181.15</v>
          </cell>
        </row>
        <row r="7255">
          <cell r="A7255">
            <v>101996</v>
          </cell>
          <cell r="B7255" t="str">
            <v>FABRICAÇÃO DE FÔRMA PARA ESCADAS, COM 1 LANCE E LAJE PLANA, EM MADEIRA SERRADA, E=25 MM. AF_11/2020</v>
          </cell>
          <cell r="C7255" t="str">
            <v>M2</v>
          </cell>
          <cell r="D7255" t="str">
            <v>COEFICIENTE DE REPRESENTATIVIDADE</v>
          </cell>
          <cell r="E7255">
            <v>275.75</v>
          </cell>
        </row>
        <row r="7256">
          <cell r="A7256">
            <v>101997</v>
          </cell>
          <cell r="B7256" t="str">
            <v>FABRICAÇÃO DE FÔRMA PARA ESCADAS, COM 1 LANCE E LAJE CASCATA, EM CHAPA DE MADEIRA COMPENSADA PLASTIFICADA, E=18 MM. AF_11/2020</v>
          </cell>
          <cell r="C7256" t="str">
            <v>M2</v>
          </cell>
          <cell r="D7256" t="str">
            <v>COEFICIENTE DE REPRESENTATIVIDADE</v>
          </cell>
          <cell r="E7256">
            <v>206.4</v>
          </cell>
        </row>
        <row r="7257">
          <cell r="A7257">
            <v>101998</v>
          </cell>
          <cell r="B7257" t="str">
            <v>FABRICAÇÃO DE FÔRMA PARA ESCADAS, COM 1 LANCE E LAJE CASCATA, EM CHAPA DE MADEIRA COMPENSADA RESINADA, E= 17 MM. AF_11/2020</v>
          </cell>
          <cell r="C7257" t="str">
            <v>M2</v>
          </cell>
          <cell r="D7257" t="str">
            <v>COEFICIENTE DE REPRESENTATIVIDADE</v>
          </cell>
          <cell r="E7257">
            <v>155.61</v>
          </cell>
        </row>
        <row r="7258">
          <cell r="A7258">
            <v>101999</v>
          </cell>
          <cell r="B7258" t="str">
            <v>FABRICAÇÃO DE FÔRMA PARA ESCADAS, COM 1 LANCE E LAJE CASCATA, EM MADEIRA SERRADA, E=25 MM. AF_11/2020</v>
          </cell>
          <cell r="C7258" t="str">
            <v>M2</v>
          </cell>
          <cell r="D7258" t="str">
            <v>COEFICIENTE DE REPRESENTATIVIDADE</v>
          </cell>
          <cell r="E7258">
            <v>351.07</v>
          </cell>
        </row>
        <row r="7259">
          <cell r="A7259">
            <v>102000</v>
          </cell>
          <cell r="B7259" t="str">
            <v>MONTAGEM E DESMONTAGEM DE FÔRMA PARA ESCADAS, COM 2 LANCES EM "U" E LAJE CASCATA, EM MADEIRA SERRADA, 1 UTILIZAÇÃO. AF_11/2020</v>
          </cell>
          <cell r="C7259" t="str">
            <v>M2</v>
          </cell>
          <cell r="D7259" t="str">
            <v>COEFICIENTE DE REPRESENTATIVIDADE</v>
          </cell>
          <cell r="E7259">
            <v>529.89</v>
          </cell>
        </row>
        <row r="7260">
          <cell r="A7260">
            <v>102001</v>
          </cell>
          <cell r="B7260" t="str">
            <v>MONTAGEM E DESMONTAGEM DE FÔRMA PARA ESCADAS, COM 2 LANCES EM "U" E LAJE CASCATA, EM MADEIRA SERRADA, 2 UTILIZAÇÕES. AF_11/2020</v>
          </cell>
          <cell r="C7260" t="str">
            <v>M2</v>
          </cell>
          <cell r="D7260" t="str">
            <v>COEFICIENTE DE REPRESENTATIVIDADE</v>
          </cell>
          <cell r="E7260">
            <v>459.15</v>
          </cell>
        </row>
        <row r="7261">
          <cell r="A7261">
            <v>102002</v>
          </cell>
          <cell r="B7261" t="str">
            <v>MONTAGEM E DESMONTAGEM DE FÔRMA PARA ESCADAS, COM 2 LANCES EM "U" E LAJE CASCATA, EM CHAPA DE MADEIRA COMPENSADA RESINADA, 2 UTILIZAÇÕES. AF_11/2020</v>
          </cell>
          <cell r="C7261" t="str">
            <v>M2</v>
          </cell>
          <cell r="D7261" t="str">
            <v>COEFICIENTE DE REPRESENTATIVIDADE</v>
          </cell>
          <cell r="E7261">
            <v>299.69</v>
          </cell>
        </row>
        <row r="7262">
          <cell r="A7262">
            <v>102003</v>
          </cell>
          <cell r="B7262" t="str">
            <v>MONTAGEM E DESMONTAGEM DE FÔRMA PARA ESCADAS, COM 2 LANCES EM "U" E LAJE CASCATA, EM CHAPA DE MADEIRA COMPENSADA RESINADA, 4 UTILIZAÇÕES. AF_11/2020</v>
          </cell>
          <cell r="C7262" t="str">
            <v>M2</v>
          </cell>
          <cell r="D7262" t="str">
            <v>COEFICIENTE DE REPRESENTATIVIDADE</v>
          </cell>
          <cell r="E7262">
            <v>277.68</v>
          </cell>
        </row>
        <row r="7263">
          <cell r="A7263">
            <v>102004</v>
          </cell>
          <cell r="B7263" t="str">
            <v>MONTAGEM E DESMONTAGEM DE FÔRMA PARA ESCADAS, COM 2 LANCES EM "U" E LAJE CASCATA, EM CHAPA DE MADEIRA COMPENSADA PLASTIFICADA, 6 UTILIZAÇÕES. AF_11/2020</v>
          </cell>
          <cell r="C7263" t="str">
            <v>M2</v>
          </cell>
          <cell r="D7263" t="str">
            <v>COEFICIENTE DE REPRESENTATIVIDADE</v>
          </cell>
          <cell r="E7263">
            <v>241.53</v>
          </cell>
        </row>
        <row r="7264">
          <cell r="A7264">
            <v>102005</v>
          </cell>
          <cell r="B7264" t="str">
            <v>MONTAGEM E DESMONTAGEM DE FÔRMA PARA ESCADAS, COM 2 LANCES EM "U" E LAJE CASCATA, EM CHAPA DE MADEIRA COMPENSADA PLASTIFICADA, 8 UTILIZAÇÕES. AF_11/2020</v>
          </cell>
          <cell r="C7264" t="str">
            <v>M2</v>
          </cell>
          <cell r="D7264" t="str">
            <v>COEFICIENTE DE REPRESENTATIVIDADE</v>
          </cell>
          <cell r="E7264">
            <v>213.56</v>
          </cell>
        </row>
        <row r="7265">
          <cell r="A7265">
            <v>102006</v>
          </cell>
          <cell r="B7265" t="str">
            <v>MONTAGEM E DESMONTAGEM DE FÔRMA PARA ESCADAS, COM 2 LANCES EM "U" E LAJE CASCATA, EM CHAPA DE MADEIRA COMPENSADA PLASTIFICADA, 10 UTILIZAÇÕES. AF_11/2020</v>
          </cell>
          <cell r="C7265" t="str">
            <v>M2</v>
          </cell>
          <cell r="D7265" t="str">
            <v>COEFICIENTE DE REPRESENTATIVIDADE</v>
          </cell>
          <cell r="E7265">
            <v>195.93</v>
          </cell>
        </row>
        <row r="7266">
          <cell r="A7266">
            <v>102007</v>
          </cell>
          <cell r="B7266" t="str">
            <v>MONTAGEM E DESMONTAGEM DE FÔRMA PARA ESCADAS, COM 2 LANCES EM "L" E LAJE PLANA, EM MADEIRA SERRADA, 1 UTILIZAÇÃO. AF_11/2020</v>
          </cell>
          <cell r="C7266" t="str">
            <v>M2</v>
          </cell>
          <cell r="D7266" t="str">
            <v>COEFICIENTE DE REPRESENTATIVIDADE</v>
          </cell>
          <cell r="E7266">
            <v>513.34</v>
          </cell>
        </row>
        <row r="7267">
          <cell r="A7267">
            <v>102008</v>
          </cell>
          <cell r="B7267" t="str">
            <v>MONTAGEM E DESMONTAGEM DE FÔRMA PARA ESCADAS, COM 2 LANCES EM "L" E LAJE PLANA, EM MADEIRA SERRADA, 2 UTILIZAÇÕES. AF_11/2020</v>
          </cell>
          <cell r="C7267" t="str">
            <v>M2</v>
          </cell>
          <cell r="D7267" t="str">
            <v>COEFICIENTE DE REPRESENTATIVIDADE</v>
          </cell>
          <cell r="E7267">
            <v>431</v>
          </cell>
        </row>
        <row r="7268">
          <cell r="A7268">
            <v>102009</v>
          </cell>
          <cell r="B7268" t="str">
            <v>MONTAGEM E DESMONTAGEM DE FÔRMA PARA ESCADAS, COM 2 LANCES EM "L" E LAJE PLANA, EM CHAPA DE MADEIRA COMPENSADA RESINADA, 2 UTILIZAÇÕES. AF_11/2020</v>
          </cell>
          <cell r="C7268" t="str">
            <v>M2</v>
          </cell>
          <cell r="D7268" t="str">
            <v>COEFICIENTE DE REPRESENTATIVIDADE</v>
          </cell>
          <cell r="E7268">
            <v>316.78</v>
          </cell>
        </row>
        <row r="7269">
          <cell r="A7269">
            <v>102010</v>
          </cell>
          <cell r="B7269" t="str">
            <v>MONTAGEM E DESMONTAGEM DE FÔRMA PARA ESCADAS, COM 2 LANCES EM "L" E LAJE PLANA, EM CHAPA DE MADEIRA COMPENSADA RESINADA, 4 UTILIZAÇÕES. AF_11/2020</v>
          </cell>
          <cell r="C7269" t="str">
            <v>M2</v>
          </cell>
          <cell r="D7269" t="str">
            <v>COEFICIENTE DE REPRESENTATIVIDADE</v>
          </cell>
          <cell r="E7269">
            <v>292.56</v>
          </cell>
        </row>
        <row r="7270">
          <cell r="A7270">
            <v>102011</v>
          </cell>
          <cell r="B7270" t="str">
            <v>MONTAGEM E DESMONTAGEM DE FÔRMA PARA ESCADAS, COM 2 LANCES EM "L" E LAJE PLANA, EM CHAPA DE MADEIRA COMPENSADA PLASTIFICADA, 6 UTILIZAÇÕES. AF_11/2020</v>
          </cell>
          <cell r="C7270" t="str">
            <v>M2</v>
          </cell>
          <cell r="D7270" t="str">
            <v>COEFICIENTE DE REPRESENTATIVIDADE</v>
          </cell>
          <cell r="E7270">
            <v>246.49</v>
          </cell>
        </row>
        <row r="7271">
          <cell r="A7271">
            <v>102012</v>
          </cell>
          <cell r="B7271" t="str">
            <v>MONTAGEM E DESMONTAGEM DE FÔRMA PARA ESCADAS, COM 2 LANCES EM "L" E LAJE PLANA, EM CHAPA DE MADEIRA COMPENSADA PLASTIFICADA, 8 UTILIZAÇÕES. AF_11/2020</v>
          </cell>
          <cell r="C7271" t="str">
            <v>M2</v>
          </cell>
          <cell r="D7271" t="str">
            <v>COEFICIENTE DE REPRESENTATIVIDADE</v>
          </cell>
          <cell r="E7271">
            <v>217.71</v>
          </cell>
        </row>
        <row r="7272">
          <cell r="A7272">
            <v>102013</v>
          </cell>
          <cell r="B7272" t="str">
            <v>MONTAGEM E DESMONTAGEM DE FÔRMA PARA ESCADAS, COM 2 LANCES EM "L" E LAJE PLANA, EM CHAPA DE MADEIRA COMPENSADA PLASTIFICADA, 10 UTILIZAÇÕES. AF_11/2020</v>
          </cell>
          <cell r="C7272" t="str">
            <v>M2</v>
          </cell>
          <cell r="D7272" t="str">
            <v>COEFICIENTE DE REPRESENTATIVIDADE</v>
          </cell>
          <cell r="E7272">
            <v>201.71</v>
          </cell>
        </row>
        <row r="7273">
          <cell r="A7273">
            <v>102014</v>
          </cell>
          <cell r="B7273" t="str">
            <v>MONTAGEM E DESMONTAGEM DE FÔRMA PARA ESCADAS, COM 2 LANCES EM "L" E LAJE CASCATA, EM MADEIRA SERRADA, 1 UTILIZAÇÃO. AF_11/2020</v>
          </cell>
          <cell r="C7273" t="str">
            <v>M2</v>
          </cell>
          <cell r="D7273" t="str">
            <v>COEFICIENTE DE REPRESENTATIVIDADE</v>
          </cell>
          <cell r="E7273">
            <v>578.15</v>
          </cell>
        </row>
        <row r="7274">
          <cell r="A7274">
            <v>102015</v>
          </cell>
          <cell r="B7274" t="str">
            <v>MONTAGEM E DESMONTAGEM DE FÔRMA PARA ESCADAS, COM 2 LANCES EM "L" E LAJE CASCATA, EM MADEIRA SERRADA, 2 UTILIZAÇÕES. AF_11/2020</v>
          </cell>
          <cell r="C7274" t="str">
            <v>M2</v>
          </cell>
          <cell r="D7274" t="str">
            <v>COEFICIENTE DE REPRESENTATIVIDADE</v>
          </cell>
          <cell r="E7274">
            <v>486.47</v>
          </cell>
        </row>
        <row r="7275">
          <cell r="A7275">
            <v>102016</v>
          </cell>
          <cell r="B7275" t="str">
            <v>MONTAGEM E DESMONTAGEM DE FÔRMA PARA ESCADAS, COM 2 LANCES EM "L" E LAJE CASCATA, EM CHAPA DE MADEIRA COMPENSADA RESINADA, 2 UTILIZAÇÕES. AF_11/2020</v>
          </cell>
          <cell r="C7275" t="str">
            <v>M2</v>
          </cell>
          <cell r="D7275" t="str">
            <v>COEFICIENTE DE REPRESENTATIVIDADE</v>
          </cell>
          <cell r="E7275">
            <v>297.93</v>
          </cell>
        </row>
        <row r="7276">
          <cell r="A7276">
            <v>102017</v>
          </cell>
          <cell r="B7276" t="str">
            <v>MONTAGEM E DESMONTAGEM DE FÔRMA PARA ESCADAS, COM 2 LANCES EM "L" E LAJE CASCATA, EM CHAPA DE MADEIRA COMPENSADA RESINADA, 4 UTILIZAÇÕES. AF_11/2020</v>
          </cell>
          <cell r="C7276" t="str">
            <v>M2</v>
          </cell>
          <cell r="D7276" t="str">
            <v>COEFICIENTE DE REPRESENTATIVIDADE</v>
          </cell>
          <cell r="E7276">
            <v>273.69</v>
          </cell>
        </row>
        <row r="7277">
          <cell r="A7277">
            <v>102036</v>
          </cell>
          <cell r="B7277" t="str">
            <v>MONTAGEM E DESMONTAGEM DE FÔRMA PARA ESCADAS, COM 2 LANCES EM "L" E LAJE CASCATA, EM CHAPA DE MADEIRA COMPENSADA PLASTIFICADA, 6 UTILIZAÇÕES. AF_11/2020</v>
          </cell>
          <cell r="C7277" t="str">
            <v>M2</v>
          </cell>
          <cell r="D7277" t="str">
            <v>COEFICIENTE DE REPRESENTATIVIDADE</v>
          </cell>
          <cell r="E7277">
            <v>235.71</v>
          </cell>
        </row>
        <row r="7278">
          <cell r="A7278">
            <v>102037</v>
          </cell>
          <cell r="B7278" t="str">
            <v>MONTAGEM E DESMONTAGEM DE FÔRMA PARA ESCADAS, COM 2 LANCES EM "L" E LAJE CASCATA, EM CHAPA DE MADEIRA COMPENSADA PLASTIFICADA, 8 UTILIZAÇÕES. AF_11/2020</v>
          </cell>
          <cell r="C7278" t="str">
            <v>M2</v>
          </cell>
          <cell r="D7278" t="str">
            <v>COEFICIENTE DE REPRESENTATIVIDADE</v>
          </cell>
          <cell r="E7278">
            <v>207.65</v>
          </cell>
        </row>
        <row r="7279">
          <cell r="A7279">
            <v>102038</v>
          </cell>
          <cell r="B7279" t="str">
            <v>MONTAGEM E DESMONTAGEM DE FÔRMA PARA ESCADAS, COM 2 LANCES EM "L" E LAJE CASCATA, EM CHAPA DE MADEIRA COMPENSADA PLASTIFICADA, 10 UTILIZAÇÕES. AF_11/2020</v>
          </cell>
          <cell r="C7279" t="str">
            <v>M2</v>
          </cell>
          <cell r="D7279" t="str">
            <v>COEFICIENTE DE REPRESENTATIVIDADE</v>
          </cell>
          <cell r="E7279">
            <v>192.05</v>
          </cell>
        </row>
        <row r="7280">
          <cell r="A7280">
            <v>102039</v>
          </cell>
          <cell r="B7280" t="str">
            <v>MONTAGEM E DESMONTAGEM DE FÔRMA PARA ESCADAS, COM 1 LANCE E LAJE PLANA, EM MADEIRA SERRADA, 1 UTILIZAÇÃO. AF_11/2020</v>
          </cell>
          <cell r="C7280" t="str">
            <v>M2</v>
          </cell>
          <cell r="D7280" t="str">
            <v>COEFICIENTE DE REPRESENTATIVIDADE</v>
          </cell>
          <cell r="E7280">
            <v>538.86</v>
          </cell>
        </row>
        <row r="7281">
          <cell r="A7281">
            <v>102040</v>
          </cell>
          <cell r="B7281" t="str">
            <v>MONTAGEM E DESMONTAGEM DE FÔRMA PARA ESCADAS, COM 1 LANCE E LAJE PLANA, EM MADEIRA SERRADA, 2 UTILIZAÇÕES. AF_11/2020</v>
          </cell>
          <cell r="C7281" t="str">
            <v>M2</v>
          </cell>
          <cell r="D7281" t="str">
            <v>COEFICIENTE DE REPRESENTATIVIDADE</v>
          </cell>
          <cell r="E7281">
            <v>450.92</v>
          </cell>
        </row>
        <row r="7282">
          <cell r="A7282">
            <v>102041</v>
          </cell>
          <cell r="B7282" t="str">
            <v>MONTAGEM E DESMONTAGEM DE FÔRMA PARA ESCADAS, COM 1 LANCE E LAJE PLANA, EM CHAPA DE MADEIRA COMPENSADA RESINADA, 2 UTILIZAÇÕES. AF_11/2020</v>
          </cell>
          <cell r="C7282" t="str">
            <v>M2</v>
          </cell>
          <cell r="D7282" t="str">
            <v>COEFICIENTE DE REPRESENTATIVIDADE</v>
          </cell>
          <cell r="E7282">
            <v>317.25</v>
          </cell>
        </row>
        <row r="7283">
          <cell r="A7283">
            <v>102042</v>
          </cell>
          <cell r="B7283" t="str">
            <v>MONTAGEM E DESMONTAGEM DE FÔRMA PARA ESCADAS, COM 1 LANCE E LAJE PLANA, EM CHAPA DE MADEIRA COMPENSADA RESINADA, 4 UTILIZAÇÕES. AF_11/2020</v>
          </cell>
          <cell r="C7283" t="str">
            <v>M2</v>
          </cell>
          <cell r="D7283" t="str">
            <v>COEFICIENTE DE REPRESENTATIVIDADE</v>
          </cell>
          <cell r="E7283">
            <v>289.87</v>
          </cell>
        </row>
        <row r="7284">
          <cell r="A7284">
            <v>102043</v>
          </cell>
          <cell r="B7284" t="str">
            <v>MONTAGEM E DESMONTAGEM DE FÔRMA PARA ESCADAS, COM 1 LANCE E LAJE PLANA, EM CHAPA DE MADEIRA COMPENSADA PLASTIFICADA, 6 UTILIZAÇÕES. AF_11/2020</v>
          </cell>
          <cell r="C7284" t="str">
            <v>M2</v>
          </cell>
          <cell r="D7284" t="str">
            <v>COEFICIENTE DE REPRESENTATIVIDADE</v>
          </cell>
          <cell r="E7284">
            <v>244.93</v>
          </cell>
        </row>
        <row r="7285">
          <cell r="A7285">
            <v>102044</v>
          </cell>
          <cell r="B7285" t="str">
            <v>MONTAGEM E DESMONTAGEM DE FÔRMA PARA ESCADAS, COM 1 LANCE E LAJE PLANA, EM CHAPA DE MADEIRA COMPENSADA PLASTIFICADA, 8 UTILIZAÇÕES. AF_11/2020</v>
          </cell>
          <cell r="C7285" t="str">
            <v>M2</v>
          </cell>
          <cell r="D7285" t="str">
            <v>COEFICIENTE DE REPRESENTATIVIDADE</v>
          </cell>
          <cell r="E7285">
            <v>217.05</v>
          </cell>
        </row>
        <row r="7286">
          <cell r="A7286">
            <v>102045</v>
          </cell>
          <cell r="B7286" t="str">
            <v>MONTAGEM E DESMONTAGEM DE FÔRMA PARA ESCADAS, COM 1 LANCE E LAJE PLANA, EM CHAPA DE MADEIRA COMPENSADA PLASTIFICADA, 10 UTILIZAÇÕES. AF_11/2020</v>
          </cell>
          <cell r="C7286" t="str">
            <v>M2</v>
          </cell>
          <cell r="D7286" t="str">
            <v>COEFICIENTE DE REPRESENTATIVIDADE</v>
          </cell>
          <cell r="E7286">
            <v>200.32</v>
          </cell>
        </row>
        <row r="7287">
          <cell r="A7287">
            <v>102046</v>
          </cell>
          <cell r="B7287" t="str">
            <v>MONTAGEM E DESMONTAGEM DE FÔRMA PARA ESCADAS, COM 1 LANCE E LAJE CASCATA, EM MADEIRA SERRADA, 1 UTILIZAÇÃO. AF_11/2020</v>
          </cell>
          <cell r="C7287" t="str">
            <v>M2</v>
          </cell>
          <cell r="D7287" t="str">
            <v>COEFICIENTE DE REPRESENTATIVIDADE</v>
          </cell>
          <cell r="E7287">
            <v>589.14</v>
          </cell>
        </row>
        <row r="7288">
          <cell r="A7288">
            <v>102047</v>
          </cell>
          <cell r="B7288" t="str">
            <v>MONTAGEM E DESMONTAGEM DE FÔRMA PARA ESCADAS, COM 1 LANCE E LAJE CASCATA, EM MADEIRA SERRADA, 2 UTILIZAÇÕES. AF_11/2020</v>
          </cell>
          <cell r="C7288" t="str">
            <v>M2</v>
          </cell>
          <cell r="D7288" t="str">
            <v>COEFICIENTE DE REPRESENTATIVIDADE</v>
          </cell>
          <cell r="E7288">
            <v>504.8</v>
          </cell>
        </row>
        <row r="7289">
          <cell r="A7289">
            <v>102048</v>
          </cell>
          <cell r="B7289" t="str">
            <v>MONTAGEM E DESMONTAGEM DE FÔRMA PARA ESCADAS, COM 1 LANCE E LAJE CASCATA, EM CHAPA DE MADEIRA COMPENSADA RESINADA, 2 UTILIZAÇÕES. AF_11/2020</v>
          </cell>
          <cell r="C7289" t="str">
            <v>M2</v>
          </cell>
          <cell r="D7289" t="str">
            <v>COEFICIENTE DE REPRESENTATIVIDADE</v>
          </cell>
          <cell r="E7289">
            <v>289.22</v>
          </cell>
        </row>
        <row r="7290">
          <cell r="A7290">
            <v>102049</v>
          </cell>
          <cell r="B7290" t="str">
            <v>MONTAGEM E DESMONTAGEM DE FÔRMA PARA ESCADAS, COM 1 LANCE E LAJE CASCATA, EM CHAPA DE MADEIRA COMPENSADA RESINADA, 4 UTILIZAÇÕES. AF_11/2020</v>
          </cell>
          <cell r="C7290" t="str">
            <v>M2</v>
          </cell>
          <cell r="D7290" t="str">
            <v>COEFICIENTE DE REPRESENTATIVIDADE</v>
          </cell>
          <cell r="E7290">
            <v>261.13</v>
          </cell>
        </row>
        <row r="7291">
          <cell r="A7291">
            <v>102050</v>
          </cell>
          <cell r="B7291" t="str">
            <v>MONTAGEM E DESMONTAGEM DE FÔRMA PARA ESCADAS, COM 1 LANCE E LAJE CASCATA, EM CHAPA DE MADEIRA COMPENSADA PLASTIFICADA, 6 UTILIZAÇÕES. AF_11/2020</v>
          </cell>
          <cell r="C7291" t="str">
            <v>M2</v>
          </cell>
          <cell r="D7291" t="str">
            <v>COEFICIENTE DE REPRESENTATIVIDADE</v>
          </cell>
          <cell r="E7291">
            <v>225.63</v>
          </cell>
        </row>
        <row r="7292">
          <cell r="A7292">
            <v>102051</v>
          </cell>
          <cell r="B7292" t="str">
            <v>MONTAGEM E DESMONTAGEM DE FÔRMA PARA ESCADAS, COM 1 LANCE E LAJE CASCATA, EM CHAPA DE MADEIRA COMPENSADA PLASTIFICADA, 8 UTILIZAÇÕES. AF_11/2020</v>
          </cell>
          <cell r="C7292" t="str">
            <v>M2</v>
          </cell>
          <cell r="D7292" t="str">
            <v>COEFICIENTE DE REPRESENTATIVIDADE</v>
          </cell>
          <cell r="E7292">
            <v>197.69</v>
          </cell>
        </row>
        <row r="7293">
          <cell r="A7293">
            <v>102052</v>
          </cell>
          <cell r="B7293" t="str">
            <v>MONTAGEM E DESMONTAGEM DE FÔRMA PARA ESCADAS, COM 1 LANCE E LAJE CASCATA, EM CHAPA DE MADEIRA COMPENSADA PLASTIFICADA, 10 UTILIZAÇÕES. AF_11/2020</v>
          </cell>
          <cell r="C7293" t="str">
            <v>M2</v>
          </cell>
          <cell r="D7293" t="str">
            <v>COEFICIENTE DE REPRESENTATIVIDADE</v>
          </cell>
          <cell r="E7293">
            <v>182.16</v>
          </cell>
        </row>
        <row r="7294">
          <cell r="A7294">
            <v>102059</v>
          </cell>
          <cell r="B7294" t="str">
            <v>MONTAGEM E DESMONTAGEM DE FÔRMA PARA ESCADA DUPLA COM 2 LANCES EM "X" E LAJE PLANA, EM MADEIRA SERRADA, 1 UTILIZAÇÃO. AF_11/2020</v>
          </cell>
          <cell r="C7294" t="str">
            <v>M2</v>
          </cell>
          <cell r="D7294" t="str">
            <v>COEFICIENTE DE REPRESENTATIVIDADE</v>
          </cell>
          <cell r="E7294">
            <v>503.39</v>
          </cell>
        </row>
        <row r="7295">
          <cell r="A7295">
            <v>102060</v>
          </cell>
          <cell r="B7295" t="str">
            <v>MONTAGEM E DESMONTAGEM DE FÔRMA PARA ESCADA DUPLA COM 2 LANCES EM "X" E LAJE PLANA, EM MADEIRA SERRADA, 2 UTILIZAÇÕES. AF_11/2020</v>
          </cell>
          <cell r="C7295" t="str">
            <v>M2</v>
          </cell>
          <cell r="D7295" t="str">
            <v>COEFICIENTE DE REPRESENTATIVIDADE</v>
          </cell>
          <cell r="E7295">
            <v>425.02</v>
          </cell>
        </row>
        <row r="7296">
          <cell r="A7296">
            <v>102061</v>
          </cell>
          <cell r="B7296" t="str">
            <v>MONTAGEM E DESMONTAGEM DE FÔRMA PARA ESCADA DUPLA COM 2 LANCES EM "X" E LAJE PLANA, EM CHAPA DE MADEIRA COMPENSADA RESINADA, 2 UTILIZAÇÕES. AF_11/2020</v>
          </cell>
          <cell r="C7296" t="str">
            <v>M2</v>
          </cell>
          <cell r="D7296" t="str">
            <v>COEFICIENTE DE REPRESENTATIVIDADE</v>
          </cell>
          <cell r="E7296">
            <v>296.19</v>
          </cell>
        </row>
        <row r="7297">
          <cell r="A7297">
            <v>102062</v>
          </cell>
          <cell r="B7297" t="str">
            <v>MONTAGEM E DESMONTAGEM DE FÔRMA PARA ESCADA DUPLA COM 2 LANCES EM "X" E LAJE PLANA, EM CHAPA DE MADEIRA COMPENSADA RESINADA, 4 UTILIZAÇÕES. AF_11/2020</v>
          </cell>
          <cell r="C7297" t="str">
            <v>M2</v>
          </cell>
          <cell r="D7297" t="str">
            <v>COEFICIENTE DE REPRESENTATIVIDADE</v>
          </cell>
          <cell r="E7297">
            <v>277.04</v>
          </cell>
        </row>
        <row r="7298">
          <cell r="A7298">
            <v>102063</v>
          </cell>
          <cell r="B7298" t="str">
            <v>MONTAGEM E DESMONTAGEM DE FÔRMA PARA ESCADA DUPLA COM 2 LANCES EM "X" E LAJE PLANA, EM CHAPA DE MADEIRA COMPENSADA PLASTIFICADA, 6 UTILIZAÇÕES. AF_11/2020</v>
          </cell>
          <cell r="C7298" t="str">
            <v>M2</v>
          </cell>
          <cell r="D7298" t="str">
            <v>COEFICIENTE DE REPRESENTATIVIDADE</v>
          </cell>
          <cell r="E7298">
            <v>233.27</v>
          </cell>
        </row>
        <row r="7299">
          <cell r="A7299">
            <v>102064</v>
          </cell>
          <cell r="B7299" t="str">
            <v>MONTAGEM E DESMONTAGEM DE FÔRMA PARA ESCADA DUPLA COM 2 LANCES EM "X" E LAJE PLANA, EM CHAPA DE MADEIRA COMPENSADA PLASTIFICADA, 8 UTILIZAÇÕES. AF_11/2020</v>
          </cell>
          <cell r="C7299" t="str">
            <v>M2</v>
          </cell>
          <cell r="D7299" t="str">
            <v>COEFICIENTE DE REPRESENTATIVIDADE</v>
          </cell>
          <cell r="E7299">
            <v>204.95</v>
          </cell>
        </row>
        <row r="7300">
          <cell r="A7300">
            <v>102065</v>
          </cell>
          <cell r="B7300" t="str">
            <v>MONTAGEM E DESMONTAGEM DE FÔRMA PARA ESCADA DUPLA COM 2 LANCES EM "X" E LAJE PLANA, EM CHAPA DE MADEIRA COMPENSADA PLASTIFICADA, 10 UTILIZAÇÕES. AF_11/2020</v>
          </cell>
          <cell r="C7300" t="str">
            <v>M2</v>
          </cell>
          <cell r="D7300" t="str">
            <v>COEFICIENTE DE REPRESENTATIVIDADE</v>
          </cell>
          <cell r="E7300">
            <v>189.25</v>
          </cell>
        </row>
        <row r="7301">
          <cell r="A7301">
            <v>102066</v>
          </cell>
          <cell r="B7301" t="str">
            <v>MONTAGEM E DESMONTAGEM DE FÔRMA PARA ESCADA DUPLA COM 2 LANCES EM "X" E LAJE CASCATA, EM MADEIRA SERRADA, 1 UTILIZAÇÃO. AF_11/2020</v>
          </cell>
          <cell r="C7301" t="str">
            <v>M2</v>
          </cell>
          <cell r="D7301" t="str">
            <v>COEFICIENTE DE REPRESENTATIVIDADE</v>
          </cell>
          <cell r="E7301">
            <v>524.81</v>
          </cell>
        </row>
        <row r="7302">
          <cell r="A7302">
            <v>102067</v>
          </cell>
          <cell r="B7302" t="str">
            <v>MONTAGEM E DESMONTAGEM DE FÔRMA PARA ESCADA DUPLA COM 2 LANCES EM "X" E LAJE CASCATA, EM MADEIRA SERRADA, 2 UTILIZAÇÕES. AF_11/2020</v>
          </cell>
          <cell r="C7302" t="str">
            <v>M2</v>
          </cell>
          <cell r="D7302" t="str">
            <v>COEFICIENTE DE REPRESENTATIVIDADE</v>
          </cell>
          <cell r="E7302">
            <v>451.92</v>
          </cell>
        </row>
        <row r="7303">
          <cell r="A7303">
            <v>102068</v>
          </cell>
          <cell r="B7303" t="str">
            <v>MONTAGEM E DESMONTAGEM DE FÔRMA PARA ESCADA DUPLA COM 2 LANCES EM "X" E LAJE CASCATA, EM CHAPA DE MADEIRA COMPENSADA RESINADA, 2 UTILIZAÇÕES. AF_11/2020</v>
          </cell>
          <cell r="C7303" t="str">
            <v>M2</v>
          </cell>
          <cell r="D7303" t="str">
            <v>COEFICIENTE DE REPRESENTATIVIDADE</v>
          </cell>
          <cell r="E7303">
            <v>267.4</v>
          </cell>
        </row>
        <row r="7304">
          <cell r="A7304">
            <v>102069</v>
          </cell>
          <cell r="B7304" t="str">
            <v>MONTAGEM E DESMONTAGEM DE FÔRMA PARA ESCADA DUPLA COM 2 LANCES EM "X" E LAJE CASCATA, EM CHAPA DE MADEIRA COMPENSADA RESINADA, 4 UTILIZAÇÕES. AF_11/2020</v>
          </cell>
          <cell r="C7304" t="str">
            <v>M2</v>
          </cell>
          <cell r="D7304" t="str">
            <v>COEFICIENTE DE REPRESENTATIVIDADE</v>
          </cell>
          <cell r="E7304">
            <v>248.25</v>
          </cell>
        </row>
        <row r="7305">
          <cell r="A7305">
            <v>102070</v>
          </cell>
          <cell r="B7305" t="str">
            <v>MONTAGEM E DESMONTAGEM DE FÔRMA PARA ESCADA DUPLA COM 2 LANCES EM "X" E LAJE CASCATA, EM CHAPA DE MADEIRA COMPENSADA PLASTIFICADA, 6 UTILIZAÇÕES. AF_11/2020</v>
          </cell>
          <cell r="C7305" t="str">
            <v>M2</v>
          </cell>
          <cell r="D7305" t="str">
            <v>COEFICIENTE DE REPRESENTATIVIDADE</v>
          </cell>
          <cell r="E7305">
            <v>214.4</v>
          </cell>
        </row>
        <row r="7306">
          <cell r="A7306">
            <v>102071</v>
          </cell>
          <cell r="B7306" t="str">
            <v>MONTAGEM E DESMONTAGEM DE FÔRMA PARA ESCADA DUPLA COM 2 LANCES EM "X" E LAJE CASCATA, EM CHAPA DE MADEIRA COMPENSADA PLASTIFICADA, 8 UTILIZAÇÕES. AF_11/2020</v>
          </cell>
          <cell r="C7306" t="str">
            <v>M2</v>
          </cell>
          <cell r="D7306" t="str">
            <v>COEFICIENTE DE REPRESENTATIVIDADE</v>
          </cell>
          <cell r="E7306">
            <v>188.39</v>
          </cell>
        </row>
        <row r="7307">
          <cell r="A7307">
            <v>102072</v>
          </cell>
          <cell r="B7307" t="str">
            <v>MONTAGEM E DESMONTAGEM DE FÔRMA PARA ESCADA DUPLA COM 2 LANCES EM "X" E LAJE CASCATA, EM CHAPA DE MADEIRA COMPENSADA PLASTIFICADA, 10 UTILIZAÇÕES. AF_11/2020</v>
          </cell>
          <cell r="C7307" t="str">
            <v>M2</v>
          </cell>
          <cell r="D7307" t="str">
            <v>COEFICIENTE DE REPRESENTATIVIDADE</v>
          </cell>
          <cell r="E7307">
            <v>181.94</v>
          </cell>
        </row>
        <row r="7308">
          <cell r="A7308">
            <v>102073</v>
          </cell>
          <cell r="B7308" t="str">
            <v>ESCADA EM CONCRETO ARMADO MOLDADO IN LOCO, FCK 25 MPA, COM 1 LANCE E LAJE PLANA, FÔRMA EM CHAPA DE MADEIRA COMPENSADA RESINADA. AF_11/2020_PA</v>
          </cell>
          <cell r="C7308" t="str">
            <v>M3</v>
          </cell>
          <cell r="D7308" t="str">
            <v>COEFICIENTE DE REPRESENTATIVIDADE</v>
          </cell>
          <cell r="E7308">
            <v>3799.89</v>
          </cell>
        </row>
        <row r="7309">
          <cell r="A7309">
            <v>102074</v>
          </cell>
          <cell r="B7309" t="str">
            <v>ESCADA EM CONCRETO ARMADO MOLDADO IN LOCO, FCK 25 MPA, COM 2 LANCES EM  U  E LAJE PLANA, FÔRMA EM CHAPA DE MADEIRA COMPENSADA RESINADA. AF_11/2020_PA</v>
          </cell>
          <cell r="C7309" t="str">
            <v>M3</v>
          </cell>
          <cell r="D7309" t="str">
            <v>COEFICIENTE DE REPRESENTATIVIDADE</v>
          </cell>
          <cell r="E7309">
            <v>4611.1</v>
          </cell>
        </row>
        <row r="7310">
          <cell r="A7310">
            <v>102075</v>
          </cell>
          <cell r="B7310" t="str">
            <v>ESCADA EM CONCRETO ARMADO MOLDADO IN LOCO, FCK 25 MPA, COM 2 LANCES EM  L  E LAJE PLANA, FÔRMA EM CHAPA DE MADEIRA COMPENSADA RESINADA. AF_11/2020_PA</v>
          </cell>
          <cell r="C7310" t="str">
            <v>M3</v>
          </cell>
          <cell r="D7310" t="str">
            <v>COEFICIENTE DE REPRESENTATIVIDADE</v>
          </cell>
          <cell r="E7310">
            <v>4814.02</v>
          </cell>
        </row>
        <row r="7311">
          <cell r="A7311">
            <v>102076</v>
          </cell>
          <cell r="B7311" t="str">
            <v>ESCADA EM CONCRETO ARMADO MOLDADO IN LOCO, FCK 25 MPA, COM 2 LANCES EM  X  E LAJE PLANA, FÔRMA EM CHAPA DE MADEIRA COMPENSADA RESINADA. AF_11/2020_PA</v>
          </cell>
          <cell r="C7311" t="str">
            <v>M3</v>
          </cell>
          <cell r="D7311" t="str">
            <v>COEFICIENTE DE REPRESENTATIVIDADE</v>
          </cell>
          <cell r="E7311">
            <v>4954.19</v>
          </cell>
        </row>
        <row r="7312">
          <cell r="A7312">
            <v>102077</v>
          </cell>
          <cell r="B7312" t="str">
            <v>ESCADA EM CONCRETO ARMADO MOLDADO IN LOCO, FCK 25 MPA, COM 1 LANCE E LAJE CASCATA, FÔRMA EM CHAPA DE MADEIRA COMPENSADA RESINADA. AF_11/2020_PA</v>
          </cell>
          <cell r="C7312" t="str">
            <v>M3</v>
          </cell>
          <cell r="D7312" t="str">
            <v>COEFICIENTE DE REPRESENTATIVIDADE</v>
          </cell>
          <cell r="E7312">
            <v>5277</v>
          </cell>
        </row>
        <row r="7313">
          <cell r="A7313">
            <v>102078</v>
          </cell>
          <cell r="B7313" t="str">
            <v>ESCADA EM CONCRETO ARMADO MOLDADO IN LOCO, FCK 25 MPA, COM 2 LANCES EM  U  E LAJE CASCATA, FÔRMA EM CHAPA DE MADEIRA COMPENSADA RESINADA. AF_11/2020_PA</v>
          </cell>
          <cell r="C7313" t="str">
            <v>M3</v>
          </cell>
          <cell r="D7313" t="str">
            <v>COEFICIENTE DE REPRESENTATIVIDADE</v>
          </cell>
          <cell r="E7313">
            <v>5400.16</v>
          </cell>
        </row>
        <row r="7314">
          <cell r="A7314">
            <v>102079</v>
          </cell>
          <cell r="B7314" t="str">
            <v>ESCADA EM CONCRETO ARMADO MOLDADO IN LOCO, FCK 25 MPA, COM 2 LANCES EM  L  E LAJE CASCATA, FÔRMA EM CHAPA DE MADEIRA COMPENSADA RESINADA. AF_11/2020_PA</v>
          </cell>
          <cell r="C7314" t="str">
            <v>M3</v>
          </cell>
          <cell r="D7314" t="str">
            <v>COEFICIENTE DE REPRESENTATIVIDADE</v>
          </cell>
          <cell r="E7314">
            <v>5198.91</v>
          </cell>
        </row>
        <row r="7315">
          <cell r="A7315">
            <v>102080</v>
          </cell>
          <cell r="B7315" t="str">
            <v>ESCADA EM CONCRETO ARMADO MOLDADO IN LOCO, FCK 25 MPA, COM 2 LANCES EM  X  E LAJE CASCATA, FÔRMA EM CHAPA DE MADEIRA COMPENSADA RESINADA. AF_11/2020_PA</v>
          </cell>
          <cell r="C7315" t="str">
            <v>M3</v>
          </cell>
          <cell r="D7315" t="str">
            <v>COEFICIENTE DE REPRESENTATIVIDADE</v>
          </cell>
          <cell r="E7315">
            <v>4576.77</v>
          </cell>
        </row>
        <row r="7316">
          <cell r="A7316">
            <v>102086</v>
          </cell>
          <cell r="B7316" t="str">
            <v>FABRICAÇÃO DE FÔRMA PARA ESCADA DUPLA COM 2 LANCES EM "X" E LAJE PLANA, EM CHAPA DE MADEIRA COMPENSADA PLASTIFICADA, E=18 MM. AF_11/2020</v>
          </cell>
          <cell r="C7316" t="str">
            <v>M2</v>
          </cell>
          <cell r="D7316" t="str">
            <v>COEFICIENTE DE REPRESENTATIVIDADE</v>
          </cell>
          <cell r="E7316">
            <v>217.59</v>
          </cell>
        </row>
        <row r="7317">
          <cell r="A7317">
            <v>102087</v>
          </cell>
          <cell r="B7317" t="str">
            <v>FABRICAÇÃO DE FÔRMA PARA ESCADA DUPLA COM 2 LANCES EM "X" E LAJE PLANA, EM CHAPA DE MADEIRA COMPENSADA RESINADA, E= 17 MM. AF_11/2020</v>
          </cell>
          <cell r="C7317" t="str">
            <v>M2</v>
          </cell>
          <cell r="D7317" t="str">
            <v>COEFICIENTE DE REPRESENTATIVIDADE</v>
          </cell>
          <cell r="E7317">
            <v>175.23</v>
          </cell>
        </row>
        <row r="7318">
          <cell r="A7318">
            <v>102088</v>
          </cell>
          <cell r="B7318" t="str">
            <v>FABRICAÇÃO DE FÔRMA PARA ESCADA DUPLA COM 2 LANCES EM X E LAJE PLANA, EM MADEIRA SERRADA, E=25 MM. AF_11/2020</v>
          </cell>
          <cell r="C7318" t="str">
            <v>M2</v>
          </cell>
          <cell r="D7318" t="str">
            <v>COEFICIENTE DE REPRESENTATIVIDADE</v>
          </cell>
          <cell r="E7318">
            <v>256.66</v>
          </cell>
        </row>
        <row r="7319">
          <cell r="A7319">
            <v>102089</v>
          </cell>
          <cell r="B7319" t="str">
            <v>FABRICAÇÃO DE FÔRMA PARA ESCADA DUPLA COM 2 LANCES EM "X" E LAJE CASCATA, EM CHAPA DE MADEIRA COMPENSADA PLASTIFICADA, E=18 MM. AF_11/2020</v>
          </cell>
          <cell r="C7319" t="str">
            <v>M2</v>
          </cell>
          <cell r="D7319" t="str">
            <v>COEFICIENTE DE REPRESENTATIVIDADE</v>
          </cell>
          <cell r="E7319">
            <v>196.52</v>
          </cell>
        </row>
        <row r="7320">
          <cell r="A7320">
            <v>102090</v>
          </cell>
          <cell r="B7320" t="str">
            <v>FABRICAÇÃO DE FÔRMA PARA ESCADA DUPLA COM 2 LANCES EM "X" E LAJE CASCATA, EM CHAPA DE MADEIRA COMPENSADA RESINADA, E= 17 MM. AF_11/2020</v>
          </cell>
          <cell r="C7320" t="str">
            <v>M2</v>
          </cell>
          <cell r="D7320" t="str">
            <v>COEFICIENTE DE REPRESENTATIVIDADE</v>
          </cell>
          <cell r="E7320">
            <v>148.46</v>
          </cell>
        </row>
        <row r="7321">
          <cell r="A7321">
            <v>102091</v>
          </cell>
          <cell r="B7321" t="str">
            <v>FABRICAÇÃO DE FÔRMA PARA ESCADA DUPLA COM 2 LANCES EM X E LAJE CASCATA, EM MADEIRA SERRADA, E=25 MM. AF_11/2020</v>
          </cell>
          <cell r="C7321" t="str">
            <v>M2</v>
          </cell>
          <cell r="D7321" t="str">
            <v>COEFICIENTE DE REPRESENTATIVIDADE</v>
          </cell>
          <cell r="E7321">
            <v>297</v>
          </cell>
        </row>
        <row r="7322">
          <cell r="A7322">
            <v>103760</v>
          </cell>
          <cell r="B7322" t="str">
            <v>MONTAGEM E DESMONTAGEM DE FÔRMA DE LAJE MACIÇA, PÉ-DIREITO SIMPLES, EM CHAPA DE MADEIRA COMPENSADA RESINADA E CIMBRAMENTO DE MADEIRA, 2 UTILIZAÇÕES. AF_03/2022</v>
          </cell>
          <cell r="C7322" t="str">
            <v>M2</v>
          </cell>
          <cell r="D7322" t="str">
            <v>COEFICIENTE DE REPRESENTATIVIDADE</v>
          </cell>
          <cell r="E7322">
            <v>123.64</v>
          </cell>
        </row>
        <row r="7323">
          <cell r="A7323">
            <v>103761</v>
          </cell>
          <cell r="B7323" t="str">
            <v>MONTAGEM E DESMONTAGEM DE FÔRMA DE LAJE MACIÇA, PÉ-DIREITO SIMPLES, EM CHAPA DE MADEIRA COMPENSADA RESINADA E CIMBRAMENTO DE MADEIRA, 4 UTILIZAÇÕES. AF_03/2022</v>
          </cell>
          <cell r="C7323" t="str">
            <v>M2</v>
          </cell>
          <cell r="D7323" t="str">
            <v>COEFICIENTE DE REPRESENTATIVIDADE</v>
          </cell>
          <cell r="E7323">
            <v>83.11</v>
          </cell>
        </row>
        <row r="7324">
          <cell r="A7324">
            <v>103762</v>
          </cell>
          <cell r="B7324" t="str">
            <v>MONTAGEM E DESMONTAGEM DE FÔRMA DE LAJE MACIÇA, PÉ-DIREITO SIMPLES, EM CHAPA DE MADEIRA COMPENSADA RESINADA E CIMBRAMENTO DE MADEIRA, 6 UTILIZAÇÕES. AF_03/2022</v>
          </cell>
          <cell r="C7324" t="str">
            <v>M2</v>
          </cell>
          <cell r="D7324" t="str">
            <v>COEFICIENTE DE REPRESENTATIVIDADE</v>
          </cell>
          <cell r="E7324">
            <v>70.97</v>
          </cell>
        </row>
        <row r="7325">
          <cell r="A7325">
            <v>103763</v>
          </cell>
          <cell r="B7325" t="str">
            <v>MONTAGEM E DESMONTAGEM DE FÔRMA DE LAJE MACIÇA, PÉ-DIREITO SIMPLES, EM CHAPA DE MADEIRA COMPENSADA RESINADA E CIMBRAMENTO DE MADEIRA, 8 UTILIZAÇÕES. AF_03/2022</v>
          </cell>
          <cell r="C7325" t="str">
            <v>M2</v>
          </cell>
          <cell r="D7325" t="str">
            <v>COEFICIENTE DE REPRESENTATIVIDADE</v>
          </cell>
          <cell r="E7325">
            <v>62.51</v>
          </cell>
        </row>
        <row r="7326">
          <cell r="A7326">
            <v>89996</v>
          </cell>
          <cell r="B7326" t="str">
            <v>ARMAÇÃO VERTICAL DE ALVENARIA ESTRUTURAL; DIÂMETRO DE 10,0 MM. AF_09/2021</v>
          </cell>
          <cell r="C7326" t="str">
            <v>KG</v>
          </cell>
          <cell r="D7326" t="str">
            <v>COEFICIENTE DE REPRESENTATIVIDADE</v>
          </cell>
          <cell r="E7326">
            <v>12.36</v>
          </cell>
        </row>
        <row r="7327">
          <cell r="A7327">
            <v>89997</v>
          </cell>
          <cell r="B7327" t="str">
            <v>ARMAÇÃO VERTICAL DE ALVENARIA ESTRUTURAL; DIÂMETRO DE 12,5 MM. AF_09/2021</v>
          </cell>
          <cell r="C7327" t="str">
            <v>KG</v>
          </cell>
          <cell r="D7327" t="str">
            <v>COEFICIENTE DE REPRESENTATIVIDADE</v>
          </cell>
          <cell r="E7327">
            <v>10.13</v>
          </cell>
        </row>
        <row r="7328">
          <cell r="A7328">
            <v>89998</v>
          </cell>
          <cell r="B7328" t="str">
            <v>ARMAÇÃO DE CINTA DE ALVENARIA ESTRUTURAL; DIÂMETRO DE 10,0 MM. AF_09/2021</v>
          </cell>
          <cell r="C7328" t="str">
            <v>KG</v>
          </cell>
          <cell r="D7328" t="str">
            <v>COEFICIENTE DE REPRESENTATIVIDADE</v>
          </cell>
          <cell r="E7328">
            <v>11.84</v>
          </cell>
        </row>
        <row r="7329">
          <cell r="A7329">
            <v>89999</v>
          </cell>
          <cell r="B7329" t="str">
            <v>ARMAÇÃO DE VERGA E CONTRAVERGA DE ALVENARIA ESTRUTURAL; DIÂMETRO DE 8,0 MM. AF_09/2021</v>
          </cell>
          <cell r="C7329" t="str">
            <v>KG</v>
          </cell>
          <cell r="D7329" t="str">
            <v>COEFICIENTE DE REPRESENTATIVIDADE</v>
          </cell>
          <cell r="E7329">
            <v>17.79</v>
          </cell>
        </row>
        <row r="7330">
          <cell r="A7330">
            <v>90000</v>
          </cell>
          <cell r="B7330" t="str">
            <v>ARMAÇÃO DE VERGA E CONTRAVERGA DE ALVENARIA ESTRUTURAL; DIÂMETRO DE 10,0 MM. AF_09/2021</v>
          </cell>
          <cell r="C7330" t="str">
            <v>KG</v>
          </cell>
          <cell r="D7330" t="str">
            <v>COEFICIENTE DE REPRESENTATIVIDADE</v>
          </cell>
          <cell r="E7330">
            <v>14.55</v>
          </cell>
        </row>
        <row r="7331">
          <cell r="A7331">
            <v>91593</v>
          </cell>
          <cell r="B7331" t="str">
            <v>ARMAÇÃO DO SISTEMA DE PAREDES DE CONCRETO, EXECUTADA EM PAREDES DE EDIFICAÇÕES DE MÚLTIPLOS PAVIMENTOS, TELA Q-138. AF_06/2019</v>
          </cell>
          <cell r="C7331" t="str">
            <v>KG</v>
          </cell>
          <cell r="D7331" t="str">
            <v>COEFICIENTE DE REPRESENTATIVIDADE</v>
          </cell>
          <cell r="E7331">
            <v>9.96</v>
          </cell>
        </row>
        <row r="7332">
          <cell r="A7332">
            <v>91594</v>
          </cell>
          <cell r="B7332" t="str">
            <v>ARMAÇÃO DO SISTEMA DE PAREDES DE CONCRETO, EXECUTADA EM PAREDES DE EDIFICAÇÕES TÉRREAS OU DE MÚLTIPLOS PAVIMENTOS, TELA Q-92. AF_06/2019</v>
          </cell>
          <cell r="C7332" t="str">
            <v>KG</v>
          </cell>
          <cell r="D7332" t="str">
            <v>COEFICIENTE DE REPRESENTATIVIDADE</v>
          </cell>
          <cell r="E7332">
            <v>10.37</v>
          </cell>
        </row>
        <row r="7333">
          <cell r="A7333">
            <v>91595</v>
          </cell>
          <cell r="B7333" t="str">
            <v>ARMAÇÃO DO SISTEMA DE PAREDES DE CONCRETO, EXECUTADA EM PAREDES DE EDIFICAÇÕES TÉRREAS, TELA Q-61. AF_06/2019</v>
          </cell>
          <cell r="C7333" t="str">
            <v>KG</v>
          </cell>
          <cell r="D7333" t="str">
            <v>COEFICIENTE DE REPRESENTATIVIDADE</v>
          </cell>
          <cell r="E7333">
            <v>11.08</v>
          </cell>
        </row>
        <row r="7334">
          <cell r="A7334">
            <v>91596</v>
          </cell>
          <cell r="B7334" t="str">
            <v>ARMAÇÃO DO SISTEMA DE PAREDES DE CONCRETO, EXECUTADA COMO ARMADURA POSITIVA DE LAJES, TELA Q-138. AF_06/2019</v>
          </cell>
          <cell r="C7334" t="str">
            <v>KG</v>
          </cell>
          <cell r="D7334" t="str">
            <v>COEFICIENTE DE REPRESENTATIVIDADE</v>
          </cell>
          <cell r="E7334">
            <v>10.28</v>
          </cell>
        </row>
        <row r="7335">
          <cell r="A7335">
            <v>91597</v>
          </cell>
          <cell r="B7335" t="str">
            <v>ARMAÇÃO DO SISTEMA DE PAREDES DE CONCRETO, EXECUTADA COMO ARMADURA NEGATIVA DE LAJES, TELA T-196. AF_06/2019</v>
          </cell>
          <cell r="C7335" t="str">
            <v>KG</v>
          </cell>
          <cell r="D7335" t="str">
            <v>COEFICIENTE DE REPRESENTATIVIDADE</v>
          </cell>
          <cell r="E7335">
            <v>7.37</v>
          </cell>
        </row>
        <row r="7336">
          <cell r="A7336">
            <v>91598</v>
          </cell>
          <cell r="B7336" t="str">
            <v>ARMAÇÃO DO SISTEMA DE PAREDES DE CONCRETO, EXECUTADA COMO ARMADURA POSITIVA DE LAJES, TELA Q-113. AF_06/2019</v>
          </cell>
          <cell r="C7336" t="str">
            <v>KG</v>
          </cell>
          <cell r="D7336" t="str">
            <v>COEFICIENTE DE REPRESENTATIVIDADE</v>
          </cell>
          <cell r="E7336">
            <v>10.13</v>
          </cell>
        </row>
        <row r="7337">
          <cell r="A7337">
            <v>91599</v>
          </cell>
          <cell r="B7337" t="str">
            <v>ARMAÇÃO DO SISTEMA DE PAREDES DE CONCRETO, EXECUTADA COMO ARMADURA NEGATIVA DE LAJES, TELA L-159. AF_06/2019</v>
          </cell>
          <cell r="C7337" t="str">
            <v>KG</v>
          </cell>
          <cell r="D7337" t="str">
            <v>COEFICIENTE DE REPRESENTATIVIDADE</v>
          </cell>
          <cell r="E7337">
            <v>7.74</v>
          </cell>
        </row>
        <row r="7338">
          <cell r="A7338">
            <v>91600</v>
          </cell>
          <cell r="B7338" t="str">
            <v>ARMAÇÃO DO SISTEMA DE PAREDES DE CONCRETO, EXECUTADA EM PLATIBANDAS, TELA Q-92. AF_06/2019</v>
          </cell>
          <cell r="C7338" t="str">
            <v>KG</v>
          </cell>
          <cell r="D7338" t="str">
            <v>COEFICIENTE DE REPRESENTATIVIDADE</v>
          </cell>
          <cell r="E7338">
            <v>12.8</v>
          </cell>
        </row>
        <row r="7339">
          <cell r="A7339">
            <v>91601</v>
          </cell>
          <cell r="B7339" t="str">
            <v>ARMAÇÃO DO SISTEMA DE PAREDES DE CONCRETO, EXECUTADA COMO REFORÇO, VERGALHÃO DE 6,3 MM DE DIÂMETRO. AF_06/2019</v>
          </cell>
          <cell r="C7339" t="str">
            <v>KG</v>
          </cell>
          <cell r="D7339" t="str">
            <v>COEFICIENTE DE REPRESENTATIVIDADE</v>
          </cell>
          <cell r="E7339">
            <v>14.36</v>
          </cell>
        </row>
        <row r="7340">
          <cell r="A7340">
            <v>91602</v>
          </cell>
          <cell r="B7340" t="str">
            <v>ARMAÇÃO DO SISTEMA DE PAREDES DE CONCRETO, EXECUTADA COMO REFORÇO, VERGALHÃO DE 8,0 MM DE DIÂMETRO. AF_06/2019</v>
          </cell>
          <cell r="C7340" t="str">
            <v>KG</v>
          </cell>
          <cell r="D7340" t="str">
            <v>COEFICIENTE DE REPRESENTATIVIDADE</v>
          </cell>
          <cell r="E7340">
            <v>13.37</v>
          </cell>
        </row>
        <row r="7341">
          <cell r="A7341">
            <v>91603</v>
          </cell>
          <cell r="B7341" t="str">
            <v>ARMAÇÃO DO SISTEMA DE PAREDES DE CONCRETO, EXECUTADA COMO REFORÇO, VERGALHÃO DE 10,0 MM DE DIÂMETRO. AF_06/2019</v>
          </cell>
          <cell r="C7341" t="str">
            <v>KG</v>
          </cell>
          <cell r="D7341" t="str">
            <v>COEFICIENTE DE REPRESENTATIVIDADE</v>
          </cell>
          <cell r="E7341">
            <v>12.64</v>
          </cell>
        </row>
        <row r="7342">
          <cell r="A7342">
            <v>92759</v>
          </cell>
          <cell r="B7342" t="str">
            <v>ARMAÇÃO DE PILAR OU VIGA DE ESTRUTURA CONVENCIONAL DE CONCRETO ARMADO UTILIZANDO AÇO CA-60 DE 5,0 MM - MONTAGEM. AF_06/2022</v>
          </cell>
          <cell r="C7342" t="str">
            <v>KG</v>
          </cell>
          <cell r="D7342" t="str">
            <v>COEFICIENTE DE REPRESENTATIVIDADE</v>
          </cell>
          <cell r="E7342">
            <v>15.71</v>
          </cell>
        </row>
        <row r="7343">
          <cell r="A7343">
            <v>92760</v>
          </cell>
          <cell r="B7343" t="str">
            <v>ARMAÇÃO DE PILAR OU VIGA DE ESTRUTURA CONVENCIONAL DE CONCRETO ARMADO UTILIZANDO AÇO CA-50 DE 6,3 MM - MONTAGEM. AF_06/2022</v>
          </cell>
          <cell r="C7343" t="str">
            <v>KG</v>
          </cell>
          <cell r="D7343" t="str">
            <v>COEFICIENTE DE REPRESENTATIVIDADE</v>
          </cell>
          <cell r="E7343">
            <v>15.16</v>
          </cell>
        </row>
        <row r="7344">
          <cell r="A7344">
            <v>92761</v>
          </cell>
          <cell r="B7344" t="str">
            <v>ARMAÇÃO DE PILAR OU VIGA DE ESTRUTURA CONVENCIONAL DE CONCRETO ARMADO UTILIZANDO AÇO CA-50 DE 8,0 MM - MONTAGEM. AF_06/2022</v>
          </cell>
          <cell r="C7344" t="str">
            <v>KG</v>
          </cell>
          <cell r="D7344" t="str">
            <v>COEFICIENTE DE REPRESENTATIVIDADE</v>
          </cell>
          <cell r="E7344">
            <v>14.46</v>
          </cell>
        </row>
        <row r="7345">
          <cell r="A7345">
            <v>92762</v>
          </cell>
          <cell r="B7345" t="str">
            <v>ARMAÇÃO DE PILAR OU VIGA DE ESTRUTURA CONVENCIONAL DE CONCRETO ARMADO UTILIZANDO AÇO CA-50 DE 10,0 MM - MONTAGEM. AF_06/2022</v>
          </cell>
          <cell r="C7345" t="str">
            <v>KG</v>
          </cell>
          <cell r="D7345" t="str">
            <v>COEFICIENTE DE REPRESENTATIVIDADE</v>
          </cell>
          <cell r="E7345">
            <v>13.06</v>
          </cell>
        </row>
        <row r="7346">
          <cell r="A7346">
            <v>92763</v>
          </cell>
          <cell r="B7346" t="str">
            <v>ARMAÇÃO DE PILAR OU VIGA DE ESTRUTURA CONVENCIONAL DE CONCRETO ARMADO UTILIZANDO AÇO CA-50 DE 12,5 MM - MONTAGEM. AF_06/2022</v>
          </cell>
          <cell r="C7346" t="str">
            <v>KG</v>
          </cell>
          <cell r="D7346" t="str">
            <v>COEFICIENTE DE REPRESENTATIVIDADE</v>
          </cell>
          <cell r="E7346">
            <v>11.02</v>
          </cell>
        </row>
        <row r="7347">
          <cell r="A7347">
            <v>92764</v>
          </cell>
          <cell r="B7347" t="str">
            <v>ARMAÇÃO DE PILAR OU VIGA DE ESTRUTURA CONVENCIONAL DE CONCRETO ARMADO UTILIZANDO AÇO CA-50 DE 16,0 MM - MONTAGEM. AF_06/2022</v>
          </cell>
          <cell r="C7347" t="str">
            <v>KG</v>
          </cell>
          <cell r="D7347" t="str">
            <v>COEFICIENTE DE REPRESENTATIVIDADE</v>
          </cell>
          <cell r="E7347">
            <v>10.74</v>
          </cell>
        </row>
        <row r="7348">
          <cell r="A7348">
            <v>92765</v>
          </cell>
          <cell r="B7348" t="str">
            <v>ARMAÇÃO DE PILAR OU VIGA DE ESTRUTURA CONVENCIONAL DE CONCRETO ARMADO UTILIZANDO AÇO CA-50 DE 20,0 MM - MONTAGEM. AF_06/2022</v>
          </cell>
          <cell r="C7348" t="str">
            <v>KG</v>
          </cell>
          <cell r="D7348" t="str">
            <v>COEFICIENTE DE REPRESENTATIVIDADE</v>
          </cell>
          <cell r="E7348">
            <v>12.3</v>
          </cell>
        </row>
        <row r="7349">
          <cell r="A7349">
            <v>92766</v>
          </cell>
          <cell r="B7349" t="str">
            <v>ARMAÇÃO DE PILAR OU VIGA DE ESTRUTURA CONVENCIONAL DE CONCRETO ARMADO UTILIZANDO AÇO CA-50 DE 25,0 MM - MONTAGEM. AF_06/2022</v>
          </cell>
          <cell r="C7349" t="str">
            <v>KG</v>
          </cell>
          <cell r="D7349" t="str">
            <v>COEFICIENTE DE REPRESENTATIVIDADE</v>
          </cell>
          <cell r="E7349">
            <v>12.18</v>
          </cell>
        </row>
        <row r="7350">
          <cell r="A7350">
            <v>92767</v>
          </cell>
          <cell r="B7350" t="str">
            <v>ARMAÇÃO DE LAJE DE ESTRUTURA CONVENCIONAL DE CONCRETO ARMADO UTILIZANDO AÇO CA-60 DE 4,2 MM - MONTAGEM. AF_06/2022</v>
          </cell>
          <cell r="C7350" t="str">
            <v>KG</v>
          </cell>
          <cell r="D7350" t="str">
            <v>COEFICIENTE DE REPRESENTATIVIDADE</v>
          </cell>
          <cell r="E7350">
            <v>17.01</v>
          </cell>
        </row>
        <row r="7351">
          <cell r="A7351">
            <v>92768</v>
          </cell>
          <cell r="B7351" t="str">
            <v>ARMAÇÃO DE LAJE DE ESTRUTURA CONVENCIONAL DE CONCRETO ARMADO UTILIZANDO AÇO CA-60 DE 5,0 MM - MONTAGEM. AF_06/2022</v>
          </cell>
          <cell r="C7351" t="str">
            <v>KG</v>
          </cell>
          <cell r="D7351" t="str">
            <v>COEFICIENTE DE REPRESENTATIVIDADE</v>
          </cell>
          <cell r="E7351">
            <v>15.18</v>
          </cell>
        </row>
        <row r="7352">
          <cell r="A7352">
            <v>92769</v>
          </cell>
          <cell r="B7352" t="str">
            <v>ARMAÇÃO DE LAJE DE ESTRUTURA CONVENCIONAL DE CONCRETO ARMADO UTILIZANDO AÇO CA-50 DE 6,3 MM - MONTAGEM. AF_06/2022</v>
          </cell>
          <cell r="C7352" t="str">
            <v>KG</v>
          </cell>
          <cell r="D7352" t="str">
            <v>COEFICIENTE DE REPRESENTATIVIDADE</v>
          </cell>
          <cell r="E7352">
            <v>14.65</v>
          </cell>
        </row>
        <row r="7353">
          <cell r="A7353">
            <v>92770</v>
          </cell>
          <cell r="B7353" t="str">
            <v>ARMAÇÃO DE LAJE DE ESTRUTURA CONVENCIONAL DE CONCRETO ARMADO UTILIZANDO AÇO CA-50 DE 8,0 MM - MONTAGEM. AF_06/2022</v>
          </cell>
          <cell r="C7353" t="str">
            <v>KG</v>
          </cell>
          <cell r="D7353" t="str">
            <v>COEFICIENTE DE REPRESENTATIVIDADE</v>
          </cell>
          <cell r="E7353">
            <v>13.99</v>
          </cell>
        </row>
        <row r="7354">
          <cell r="A7354">
            <v>92771</v>
          </cell>
          <cell r="B7354" t="str">
            <v>ARMAÇÃO DE LAJE DE ESTRUTURA CONVENCIONAL DE CONCRETO ARMADO UTILIZANDO AÇO CA-50 DE 10,0 MM - MONTAGEM. AF_06/2022</v>
          </cell>
          <cell r="C7354" t="str">
            <v>KG</v>
          </cell>
          <cell r="D7354" t="str">
            <v>COEFICIENTE DE REPRESENTATIVIDADE</v>
          </cell>
          <cell r="E7354">
            <v>12.63</v>
          </cell>
        </row>
        <row r="7355">
          <cell r="A7355">
            <v>92772</v>
          </cell>
          <cell r="B7355" t="str">
            <v>ARMAÇÃO DE LAJE DE ESTRUTURA CONVENCIONAL DE CONCRETO ARMADO UTILIZANDO AÇO CA-50 DE 12,5 MM - MONTAGEM. AF_06/2022</v>
          </cell>
          <cell r="C7355" t="str">
            <v>KG</v>
          </cell>
          <cell r="D7355" t="str">
            <v>COEFICIENTE DE REPRESENTATIVIDADE</v>
          </cell>
          <cell r="E7355">
            <v>10.64</v>
          </cell>
        </row>
        <row r="7356">
          <cell r="A7356">
            <v>92773</v>
          </cell>
          <cell r="B7356" t="str">
            <v>ARMAÇÃO DE LAJE DE ESTRUTURA CONVENCIONAL DE CONCRETO ARMADO UTILIZANDO AÇO CA-50 DE 16,0 MM - MONTAGEM. AF_06/2022</v>
          </cell>
          <cell r="C7356" t="str">
            <v>KG</v>
          </cell>
          <cell r="D7356" t="str">
            <v>COEFICIENTE DE REPRESENTATIVIDADE</v>
          </cell>
          <cell r="E7356">
            <v>10.48</v>
          </cell>
        </row>
        <row r="7357">
          <cell r="A7357">
            <v>92774</v>
          </cell>
          <cell r="B7357" t="str">
            <v>ARMAÇÃO DE LAJE DE ESTRUTURA CONVENCIONAL DE CONCRETO ARMADO UTILIZANDO AÇO CA-50 DE 20,0 MM - MONTAGEM. AF_06/2022</v>
          </cell>
          <cell r="C7357" t="str">
            <v>KG</v>
          </cell>
          <cell r="D7357" t="str">
            <v>COEFICIENTE DE REPRESENTATIVIDADE</v>
          </cell>
          <cell r="E7357">
            <v>12.16</v>
          </cell>
        </row>
        <row r="7358">
          <cell r="A7358">
            <v>92798</v>
          </cell>
          <cell r="B7358" t="str">
            <v>CORTE E DOBRA DE AÇO CA-50, DIÂMETRO DE 25,0 MM. AF_06/2022</v>
          </cell>
          <cell r="C7358" t="str">
            <v>KG</v>
          </cell>
          <cell r="D7358" t="str">
            <v>COEFICIENTE DE REPRESENTATIVIDADE</v>
          </cell>
          <cell r="E7358">
            <v>11.21</v>
          </cell>
        </row>
        <row r="7359">
          <cell r="A7359">
            <v>92799</v>
          </cell>
          <cell r="B7359" t="str">
            <v>CORTE E DOBRA DE AÇO CA-60, DIÂMETRO DE 4,2 MM. AF_06/2022</v>
          </cell>
          <cell r="C7359" t="str">
            <v>KG</v>
          </cell>
          <cell r="D7359" t="str">
            <v>COEFICIENTE DE REPRESENTATIVIDADE</v>
          </cell>
          <cell r="E7359">
            <v>12.74</v>
          </cell>
        </row>
        <row r="7360">
          <cell r="A7360">
            <v>92800</v>
          </cell>
          <cell r="B7360" t="str">
            <v>CORTE E DOBRA DE AÇO CA-60, DIÂMETRO DE 5,0 MM. AF_06/2022</v>
          </cell>
          <cell r="C7360" t="str">
            <v>KG</v>
          </cell>
          <cell r="D7360" t="str">
            <v>COEFICIENTE DE REPRESENTATIVIDADE</v>
          </cell>
          <cell r="E7360">
            <v>11.69</v>
          </cell>
        </row>
        <row r="7361">
          <cell r="A7361">
            <v>92801</v>
          </cell>
          <cell r="B7361" t="str">
            <v>CORTE E DOBRA DE AÇO CA-50, DIÂMETRO DE 6,3 MM. AF_06/2022</v>
          </cell>
          <cell r="C7361" t="str">
            <v>KG</v>
          </cell>
          <cell r="D7361" t="str">
            <v>COEFICIENTE DE REPRESENTATIVIDADE</v>
          </cell>
          <cell r="E7361">
            <v>12.02</v>
          </cell>
        </row>
        <row r="7362">
          <cell r="A7362">
            <v>92802</v>
          </cell>
          <cell r="B7362" t="str">
            <v>CORTE E DOBRA DE AÇO CA-50, DIÂMETRO DE 8,0 MM. AF_06/2022</v>
          </cell>
          <cell r="C7362" t="str">
            <v>KG</v>
          </cell>
          <cell r="D7362" t="str">
            <v>COEFICIENTE DE REPRESENTATIVIDADE</v>
          </cell>
          <cell r="E7362">
            <v>12.04</v>
          </cell>
        </row>
        <row r="7363">
          <cell r="A7363">
            <v>92803</v>
          </cell>
          <cell r="B7363" t="str">
            <v>CORTE E DOBRA DE AÇO CA-50, DIÂMETRO DE 10,0 MM. AF_06/2022</v>
          </cell>
          <cell r="C7363" t="str">
            <v>KG</v>
          </cell>
          <cell r="D7363" t="str">
            <v>COEFICIENTE DE REPRESENTATIVIDADE</v>
          </cell>
          <cell r="E7363">
            <v>11.18</v>
          </cell>
        </row>
        <row r="7364">
          <cell r="A7364">
            <v>92804</v>
          </cell>
          <cell r="B7364" t="str">
            <v>CORTE E DOBRA DE AÇO CA-50, DIÂMETRO DE 12,5 MM. AF_06/2022</v>
          </cell>
          <cell r="C7364" t="str">
            <v>KG</v>
          </cell>
          <cell r="D7364" t="str">
            <v>COEFICIENTE DE REPRESENTATIVIDADE</v>
          </cell>
          <cell r="E7364">
            <v>9.58</v>
          </cell>
        </row>
        <row r="7365">
          <cell r="A7365">
            <v>92805</v>
          </cell>
          <cell r="B7365" t="str">
            <v>CORTE E DOBRA DE AÇO CA-50, DIÂMETRO DE 16,0 MM. AF_06/2022</v>
          </cell>
          <cell r="C7365" t="str">
            <v>KG</v>
          </cell>
          <cell r="D7365" t="str">
            <v>COEFICIENTE DE REPRESENTATIVIDADE</v>
          </cell>
          <cell r="E7365">
            <v>9.51</v>
          </cell>
        </row>
        <row r="7366">
          <cell r="A7366">
            <v>92806</v>
          </cell>
          <cell r="B7366" t="str">
            <v>CORTE E DOBRA DE AÇO CA-50, DIÂMETRO DE 20,0 MM. AF_06/2022</v>
          </cell>
          <cell r="C7366" t="str">
            <v>KG</v>
          </cell>
          <cell r="D7366" t="str">
            <v>COEFICIENTE DE REPRESENTATIVIDADE</v>
          </cell>
          <cell r="E7366">
            <v>11.22</v>
          </cell>
        </row>
        <row r="7367">
          <cell r="A7367">
            <v>92875</v>
          </cell>
          <cell r="B7367" t="str">
            <v>CORTE E DOBRA DE AÇO CA-25, DIÂMETRO DE 6,3 MM. AF_06/2022</v>
          </cell>
          <cell r="C7367" t="str">
            <v>KG</v>
          </cell>
          <cell r="D7367" t="str">
            <v>COEFICIENTE DE REPRESENTATIVIDADE</v>
          </cell>
          <cell r="E7367">
            <v>11.33</v>
          </cell>
        </row>
        <row r="7368">
          <cell r="A7368">
            <v>92876</v>
          </cell>
          <cell r="B7368" t="str">
            <v>CORTE E DOBRA DE AÇO CA-25, DIÂMETRO DE 8,0 MM. AF_06/2022</v>
          </cell>
          <cell r="C7368" t="str">
            <v>KG</v>
          </cell>
          <cell r="D7368" t="str">
            <v>COEFICIENTE DE REPRESENTATIVIDADE</v>
          </cell>
          <cell r="E7368">
            <v>11.12</v>
          </cell>
        </row>
        <row r="7369">
          <cell r="A7369">
            <v>92877</v>
          </cell>
          <cell r="B7369" t="str">
            <v>CORTE E DOBRA DE AÇO CA-25, DIÂMETRO DE 10,0 MM. AF_06/2022</v>
          </cell>
          <cell r="C7369" t="str">
            <v>KG</v>
          </cell>
          <cell r="D7369" t="str">
            <v>COEFICIENTE DE REPRESENTATIVIDADE</v>
          </cell>
          <cell r="E7369">
            <v>12.09</v>
          </cell>
        </row>
        <row r="7370">
          <cell r="A7370">
            <v>92878</v>
          </cell>
          <cell r="B7370" t="str">
            <v>CORTE E DOBRA DE AÇO CA-25, DIÂMETRO DE 12,5 MM. AF_06/2022</v>
          </cell>
          <cell r="C7370" t="str">
            <v>KG</v>
          </cell>
          <cell r="D7370" t="str">
            <v>COEFICIENTE DE REPRESENTATIVIDADE</v>
          </cell>
          <cell r="E7370">
            <v>11.93</v>
          </cell>
        </row>
        <row r="7371">
          <cell r="A7371">
            <v>92879</v>
          </cell>
          <cell r="B7371" t="str">
            <v>CORTE E DOBRA DE AÇO CA-25, DIÂMETRO DE 16,0 MM. AF_06/2022</v>
          </cell>
          <cell r="C7371" t="str">
            <v>KG</v>
          </cell>
          <cell r="D7371" t="str">
            <v>COEFICIENTE DE REPRESENTATIVIDADE</v>
          </cell>
          <cell r="E7371">
            <v>11.82</v>
          </cell>
        </row>
        <row r="7372">
          <cell r="A7372">
            <v>92880</v>
          </cell>
          <cell r="B7372" t="str">
            <v>CORTE E DOBRA DE AÇO CA-25, DIÂMETRO DE 20,0 MM. AF_06/2022</v>
          </cell>
          <cell r="C7372" t="str">
            <v>KG</v>
          </cell>
          <cell r="D7372" t="str">
            <v>COEFICIENTE DE REPRESENTATIVIDADE</v>
          </cell>
          <cell r="E7372">
            <v>12.09</v>
          </cell>
        </row>
        <row r="7373">
          <cell r="A7373">
            <v>92881</v>
          </cell>
          <cell r="B7373" t="str">
            <v>CORTE E DOBRA DE AÇO CA-25, DIÂMETRO DE 25,0 MM. AF_06/2022</v>
          </cell>
          <cell r="C7373" t="str">
            <v>KG</v>
          </cell>
          <cell r="D7373" t="str">
            <v>COEFICIENTE DE REPRESENTATIVIDADE</v>
          </cell>
          <cell r="E7373">
            <v>12.06</v>
          </cell>
        </row>
        <row r="7374">
          <cell r="A7374">
            <v>92882</v>
          </cell>
          <cell r="B7374" t="str">
            <v>ARMAÇÃO UTILIZANDO AÇO CA-25 DE 6,3 MM - MONTAGEM. AF_06/2022</v>
          </cell>
          <cell r="C7374" t="str">
            <v>KG</v>
          </cell>
          <cell r="D7374" t="str">
            <v>COEFICIENTE DE REPRESENTATIVIDADE</v>
          </cell>
          <cell r="E7374">
            <v>14.95</v>
          </cell>
        </row>
        <row r="7375">
          <cell r="A7375">
            <v>92883</v>
          </cell>
          <cell r="B7375" t="str">
            <v>ARMAÇÃO UTILIZANDO AÇO CA-25 DE 8,0 MM - MONTAGEM. AF_06/2022</v>
          </cell>
          <cell r="C7375" t="str">
            <v>KG</v>
          </cell>
          <cell r="D7375" t="str">
            <v>COEFICIENTE DE REPRESENTATIVIDADE</v>
          </cell>
          <cell r="E7375">
            <v>13.98</v>
          </cell>
        </row>
        <row r="7376">
          <cell r="A7376">
            <v>92884</v>
          </cell>
          <cell r="B7376" t="str">
            <v>ARMAÇÃO UTILIZANDO AÇO CA-25 DE 10,0 MM - MONTAGEM. AF_06/2022</v>
          </cell>
          <cell r="C7376" t="str">
            <v>KG</v>
          </cell>
          <cell r="D7376" t="str">
            <v>COEFICIENTE DE REPRESENTATIVIDADE</v>
          </cell>
          <cell r="E7376">
            <v>14.38</v>
          </cell>
        </row>
        <row r="7377">
          <cell r="A7377">
            <v>92885</v>
          </cell>
          <cell r="B7377" t="str">
            <v>ARMAÇÃO UTILIZANDO AÇO CA-25 DE 12,5 MM - MONTAGEM. AF_06/2022</v>
          </cell>
          <cell r="C7377" t="str">
            <v>KG</v>
          </cell>
          <cell r="D7377" t="str">
            <v>COEFICIENTE DE REPRESENTATIVIDADE</v>
          </cell>
          <cell r="E7377">
            <v>13.76</v>
          </cell>
        </row>
        <row r="7378">
          <cell r="A7378">
            <v>92886</v>
          </cell>
          <cell r="B7378" t="str">
            <v>ARMAÇÃO UTILIZANDO AÇO CA-25 DE 16,0 MM - MONTAGEM. AF_06/2022</v>
          </cell>
          <cell r="C7378" t="str">
            <v>KG</v>
          </cell>
          <cell r="D7378" t="str">
            <v>COEFICIENTE DE REPRESENTATIVIDADE</v>
          </cell>
          <cell r="E7378">
            <v>13.24</v>
          </cell>
        </row>
        <row r="7379">
          <cell r="A7379">
            <v>92887</v>
          </cell>
          <cell r="B7379" t="str">
            <v>ARMAÇÃO UTILIZANDO AÇO CA-25 DE 20,0 MM - MONTAGEM. AF_06/2022</v>
          </cell>
          <cell r="C7379" t="str">
            <v>KG</v>
          </cell>
          <cell r="D7379" t="str">
            <v>COEFICIENTE DE REPRESENTATIVIDADE</v>
          </cell>
          <cell r="E7379">
            <v>13.24</v>
          </cell>
        </row>
        <row r="7380">
          <cell r="A7380">
            <v>92888</v>
          </cell>
          <cell r="B7380" t="str">
            <v>ARMAÇÃO UTILIZANDO AÇO CA-25 DE 25,0 MM - MONTAGEM. AF_06/2022</v>
          </cell>
          <cell r="C7380" t="str">
            <v>KG</v>
          </cell>
          <cell r="D7380" t="str">
            <v>COEFICIENTE DE REPRESENTATIVIDADE</v>
          </cell>
          <cell r="E7380">
            <v>12.97</v>
          </cell>
        </row>
        <row r="7381">
          <cell r="A7381">
            <v>92915</v>
          </cell>
          <cell r="B7381" t="str">
            <v>ARMAÇÃO DE ESTRUTURAS DIVERSAS DE CONCRETO ARMADO, EXCETO VIGAS, PILARES, LAJES E FUNDAÇÕES, UTILIZANDO AÇO CA-60 DE 5,0 MM - MONTAGEM. AF_06/2022</v>
          </cell>
          <cell r="C7381" t="str">
            <v>KG</v>
          </cell>
          <cell r="D7381" t="str">
            <v>COEFICIENTE DE REPRESENTATIVIDADE</v>
          </cell>
          <cell r="E7381">
            <v>18.3</v>
          </cell>
        </row>
        <row r="7382">
          <cell r="A7382">
            <v>92916</v>
          </cell>
          <cell r="B7382" t="str">
            <v>ARMAÇÃO DE ESTRUTURAS DIVERSAS DE CONCRETO ARMADO, EXCETO VIGAS, PILARES, LAJES E FUNDAÇÕES, UTILIZANDO AÇO CA-50 DE 6,3 MM - MONTAGEM. AF_06/2022</v>
          </cell>
          <cell r="C7382" t="str">
            <v>KG</v>
          </cell>
          <cell r="D7382" t="str">
            <v>COEFICIENTE DE REPRESENTATIVIDADE</v>
          </cell>
          <cell r="E7382">
            <v>17.07</v>
          </cell>
        </row>
        <row r="7383">
          <cell r="A7383">
            <v>92917</v>
          </cell>
          <cell r="B7383" t="str">
            <v>ARMAÇÃO DE ESTRUTURAS DIVERSAS DE CONCRETO ARMADO, EXCETO VIGAS, PILARES, LAJES E FUNDAÇÕES, UTILIZANDO AÇO CA-50 DE 8,0 MM - MONTAGEM. AF_06/2022</v>
          </cell>
          <cell r="C7383" t="str">
            <v>KG</v>
          </cell>
          <cell r="D7383" t="str">
            <v>COEFICIENTE DE REPRESENTATIVIDADE</v>
          </cell>
          <cell r="E7383">
            <v>15.82</v>
          </cell>
        </row>
        <row r="7384">
          <cell r="A7384">
            <v>92919</v>
          </cell>
          <cell r="B7384" t="str">
            <v>ARMAÇÃO DE ESTRUTURAS DIVERSAS DE CONCRETO ARMADO, EXCETO VIGAS, PILARES, LAJES E FUNDAÇÕES, UTILIZANDO AÇO CA-50 DE 10,0 MM - MONTAGEM. AF_06/2022</v>
          </cell>
          <cell r="C7384" t="str">
            <v>KG</v>
          </cell>
          <cell r="D7384" t="str">
            <v>COEFICIENTE DE REPRESENTATIVIDADE</v>
          </cell>
          <cell r="E7384">
            <v>14</v>
          </cell>
        </row>
        <row r="7385">
          <cell r="A7385">
            <v>92921</v>
          </cell>
          <cell r="B7385" t="str">
            <v>ARMAÇÃO DE ESTRUTURAS DIVERSAS DE CONCRETO ARMADO, EXCETO VIGAS, PILARES, LAJES E FUNDAÇÕES, UTILIZANDO AÇO CA-50 DE 12,5 MM - MONTAGEM. AF_06/2022</v>
          </cell>
          <cell r="C7385" t="str">
            <v>KG</v>
          </cell>
          <cell r="D7385" t="str">
            <v>COEFICIENTE DE REPRESENTATIVIDADE</v>
          </cell>
          <cell r="E7385">
            <v>11.64</v>
          </cell>
        </row>
        <row r="7386">
          <cell r="A7386">
            <v>92922</v>
          </cell>
          <cell r="B7386" t="str">
            <v>ARMAÇÃO DE ESTRUTURAS DIVERSAS DE CONCRETO ARMADO, EXCETO VIGAS, PILARES, LAJES E FUNDAÇÕES, UTILIZANDO AÇO CA-50 DE 16,0 MM - MONTAGEM. AF_06/2022</v>
          </cell>
          <cell r="C7386" t="str">
            <v>KG</v>
          </cell>
          <cell r="D7386" t="str">
            <v>COEFICIENTE DE REPRESENTATIVIDADE</v>
          </cell>
          <cell r="E7386">
            <v>11.2</v>
          </cell>
        </row>
        <row r="7387">
          <cell r="A7387">
            <v>92923</v>
          </cell>
          <cell r="B7387" t="str">
            <v>ARMAÇÃO DE ESTRUTURAS DIVERSAS DE CONCRETO ARMADO, EXCETO VIGAS, PILARES, LAJES E FUNDAÇÕES, UTILIZANDO AÇO CA-50 DE 20,0 MM - MONTAGEM. AF_06/2022</v>
          </cell>
          <cell r="C7387" t="str">
            <v>KG</v>
          </cell>
          <cell r="D7387" t="str">
            <v>COEFICIENTE DE REPRESENTATIVIDADE</v>
          </cell>
          <cell r="E7387">
            <v>12.68</v>
          </cell>
        </row>
        <row r="7388">
          <cell r="A7388">
            <v>92924</v>
          </cell>
          <cell r="B7388" t="str">
            <v>ARMAÇÃO DE ESTRUTURAS DIVERSAS DE CONCRETO ARMADO, EXCETO VIGAS, PILARES, LAJES E FUNDAÇÕES, UTILIZANDO AÇO CA-50 DE 25,0 MM - MONTAGEM. AF_06/2022</v>
          </cell>
          <cell r="C7388" t="str">
            <v>KG</v>
          </cell>
          <cell r="D7388" t="str">
            <v>COEFICIENTE DE REPRESENTATIVIDADE</v>
          </cell>
          <cell r="E7388">
            <v>12.46</v>
          </cell>
        </row>
        <row r="7389">
          <cell r="A7389">
            <v>95448</v>
          </cell>
          <cell r="B7389" t="str">
            <v>CORTE E DOBRA DE AÇO CA-50, DIÂMERO DE 32 MM. AF_06/2022</v>
          </cell>
          <cell r="C7389" t="str">
            <v>KG</v>
          </cell>
          <cell r="D7389" t="str">
            <v>COEFICIENTE DE REPRESENTATIVIDADE</v>
          </cell>
          <cell r="E7389">
            <v>12.31</v>
          </cell>
        </row>
        <row r="7390">
          <cell r="A7390">
            <v>95576</v>
          </cell>
          <cell r="B7390" t="str">
            <v>MONTAGEM DE ARMADURA DE ESTACAS, DIÂMETRO = 8,0 MM. AF_09/2021_PS</v>
          </cell>
          <cell r="C7390" t="str">
            <v>KG</v>
          </cell>
          <cell r="D7390" t="str">
            <v>COEFICIENTE DE REPRESENTATIVIDADE</v>
          </cell>
          <cell r="E7390">
            <v>14.63</v>
          </cell>
        </row>
        <row r="7391">
          <cell r="A7391">
            <v>95577</v>
          </cell>
          <cell r="B7391" t="str">
            <v>MONTAGEM DE ARMADURA DE ESTACAS, DIÂMETRO = 10,0 MM. AF_09/2021_PS</v>
          </cell>
          <cell r="C7391" t="str">
            <v>KG</v>
          </cell>
          <cell r="D7391" t="str">
            <v>COEFICIENTE DE REPRESENTATIVIDADE</v>
          </cell>
          <cell r="E7391">
            <v>12.69</v>
          </cell>
        </row>
        <row r="7392">
          <cell r="A7392">
            <v>95578</v>
          </cell>
          <cell r="B7392" t="str">
            <v>MONTAGEM DE ARMADURA DE ESTACAS, DIÂMETRO = 12,5 MM. AF_09/2021_PS</v>
          </cell>
          <cell r="C7392" t="str">
            <v>KG</v>
          </cell>
          <cell r="D7392" t="str">
            <v>COEFICIENTE DE REPRESENTATIVIDADE</v>
          </cell>
          <cell r="E7392">
            <v>10.63</v>
          </cell>
        </row>
        <row r="7393">
          <cell r="A7393">
            <v>95579</v>
          </cell>
          <cell r="B7393" t="str">
            <v>MONTAGEM DE ARMADURA DE ESTACAS, DIÂMETRO = 16,0 MM. AF_09/2021_PS</v>
          </cell>
          <cell r="C7393" t="str">
            <v>KG</v>
          </cell>
          <cell r="D7393" t="str">
            <v>COEFICIENTE DE REPRESENTATIVIDADE</v>
          </cell>
          <cell r="E7393">
            <v>10.34</v>
          </cell>
        </row>
        <row r="7394">
          <cell r="A7394">
            <v>95580</v>
          </cell>
          <cell r="B7394" t="str">
            <v>MONTAGEM DE ARMADURA DE ESTACAS, DIÂMETRO = 20,0 MM. AF_09/2021_PS</v>
          </cell>
          <cell r="C7394" t="str">
            <v>KG</v>
          </cell>
          <cell r="D7394" t="str">
            <v>COEFICIENTE DE REPRESENTATIVIDADE</v>
          </cell>
          <cell r="E7394">
            <v>11.98</v>
          </cell>
        </row>
        <row r="7395">
          <cell r="A7395">
            <v>95581</v>
          </cell>
          <cell r="B7395" t="str">
            <v>MONTAGEM DE ARMADURA DE ESTACAS, DIÂMETRO = 25,0 MM. AF_09/2021_PS</v>
          </cell>
          <cell r="C7395" t="str">
            <v>KG</v>
          </cell>
          <cell r="D7395" t="str">
            <v>COEFICIENTE DE REPRESENTATIVIDADE</v>
          </cell>
          <cell r="E7395">
            <v>11.93</v>
          </cell>
        </row>
        <row r="7396">
          <cell r="A7396">
            <v>95582</v>
          </cell>
          <cell r="B7396" t="str">
            <v>MONTAGEM DE ARMADURA DE ESTACAS, DIÂMETRO = 32,0 MM. AF_09/2021_PS</v>
          </cell>
          <cell r="C7396" t="str">
            <v>KG</v>
          </cell>
          <cell r="D7396" t="str">
            <v>COEFICIENTE DE REPRESENTATIVIDADE</v>
          </cell>
          <cell r="E7396">
            <v>13.02</v>
          </cell>
        </row>
        <row r="7397">
          <cell r="A7397">
            <v>95583</v>
          </cell>
          <cell r="B7397" t="str">
            <v>MONTAGEM DE ARMADURA TRANSVERSAL DE ESTACAS DE SEÇÃO CIRCULAR, DIÂMETRO = 5,0 MM. AF_09/2021_PS</v>
          </cell>
          <cell r="C7397" t="str">
            <v>KG</v>
          </cell>
          <cell r="D7397" t="str">
            <v>COEFICIENTE DE REPRESENTATIVIDADE</v>
          </cell>
          <cell r="E7397">
            <v>17.46</v>
          </cell>
        </row>
        <row r="7398">
          <cell r="A7398">
            <v>95584</v>
          </cell>
          <cell r="B7398" t="str">
            <v>MONTAGEM DE ARMADURA TRANSVERSAL DE ESTACAS DE SEÇÃO CIRCULAR, DIÂMETRO = 6,30 MM. AF_09/2021_PS</v>
          </cell>
          <cell r="C7398" t="str">
            <v>KG</v>
          </cell>
          <cell r="D7398" t="str">
            <v>COEFICIENTE DE REPRESENTATIVIDADE</v>
          </cell>
          <cell r="E7398">
            <v>15.87</v>
          </cell>
        </row>
        <row r="7399">
          <cell r="A7399">
            <v>95592</v>
          </cell>
          <cell r="B7399" t="str">
            <v>MONTAGEM DE ARMADURA TRANVERSAL DE ESTACAS DE SEÇÃO RETANGULAR, DIÂMETRO = 5,0 MM. AF_09/2021_PS</v>
          </cell>
          <cell r="C7399" t="str">
            <v>KG</v>
          </cell>
          <cell r="D7399" t="str">
            <v>COEFICIENTE DE REPRESENTATIVIDADE</v>
          </cell>
          <cell r="E7399">
            <v>17.46</v>
          </cell>
        </row>
        <row r="7400">
          <cell r="A7400">
            <v>95593</v>
          </cell>
          <cell r="B7400" t="str">
            <v>MONTAGEM DE ARMADURA TRANSVERSAL DE ESTACAS DE SEÇÃO RETANGULAR, DIÂMETRO = 6,30 MM. AF_09/2021_PS</v>
          </cell>
          <cell r="C7400" t="str">
            <v>KG</v>
          </cell>
          <cell r="D7400" t="str">
            <v>COEFICIENTE DE REPRESENTATIVIDADE</v>
          </cell>
          <cell r="E7400">
            <v>15.87</v>
          </cell>
        </row>
        <row r="7401">
          <cell r="A7401">
            <v>95943</v>
          </cell>
          <cell r="B7401" t="str">
            <v>ARMAÇÃO DE ESCADA, DE UMA ESTRUTURA CONVENCIONAL DE CONCRETO ARMADO UTILIZANDO AÇO CA-60 DE 5,0 MM - MONTAGEM. AF_11/2020</v>
          </cell>
          <cell r="C7401" t="str">
            <v>KG</v>
          </cell>
          <cell r="D7401" t="str">
            <v>COEFICIENTE DE REPRESENTATIVIDADE</v>
          </cell>
          <cell r="E7401">
            <v>23.39</v>
          </cell>
        </row>
        <row r="7402">
          <cell r="A7402">
            <v>95944</v>
          </cell>
          <cell r="B7402" t="str">
            <v>ARMAÇÃO DE ESCADA, DE UMA ESTRUTURA CONVENCIONAL DE CONCRETO ARMADO UTILIZANDO AÇO CA-50 DE 6,3 MM - MONTAGEM. AF_11/2020</v>
          </cell>
          <cell r="C7402" t="str">
            <v>KG</v>
          </cell>
          <cell r="D7402" t="str">
            <v>COEFICIENTE DE REPRESENTATIVIDADE</v>
          </cell>
          <cell r="E7402">
            <v>21.63</v>
          </cell>
        </row>
        <row r="7403">
          <cell r="A7403">
            <v>95945</v>
          </cell>
          <cell r="B7403" t="str">
            <v>ARMAÇÃO DE ESCADA, DE UMA ESTRUTURA CONVENCIONAL DE CONCRETO ARMADO UTILIZANDO AÇO CA-50 DE 8,0 MM - MONTAGEM. AF_11/2020</v>
          </cell>
          <cell r="C7403" t="str">
            <v>KG</v>
          </cell>
          <cell r="D7403" t="str">
            <v>COEFICIENTE DE REPRESENTATIVIDADE</v>
          </cell>
          <cell r="E7403">
            <v>17.99</v>
          </cell>
        </row>
        <row r="7404">
          <cell r="A7404">
            <v>95946</v>
          </cell>
          <cell r="B7404" t="str">
            <v>ARMAÇÃO DE ESCADA, DE UMA ESTRUTURA CONVENCIONAL DE CONCRETO ARMADO UTILIZANDO AÇO CA-50 DE 10,0 MM - MONTAGEM. AF_11/2020</v>
          </cell>
          <cell r="C7404" t="str">
            <v>KG</v>
          </cell>
          <cell r="D7404" t="str">
            <v>COEFICIENTE DE REPRESENTATIVIDADE</v>
          </cell>
          <cell r="E7404">
            <v>14.67</v>
          </cell>
        </row>
        <row r="7405">
          <cell r="A7405">
            <v>95947</v>
          </cell>
          <cell r="B7405" t="str">
            <v>ARMAÇÃO DE ESCADA, DE UMA ESTRUTURA CONVENCIONAL DE CONCRETO ARMADO UTILIZANDO AÇO CA-50 DE 12,5 MM - MONTAGEM. AF_11/2020</v>
          </cell>
          <cell r="C7405" t="str">
            <v>KG</v>
          </cell>
          <cell r="D7405" t="str">
            <v>COEFICIENTE DE REPRESENTATIVIDADE</v>
          </cell>
          <cell r="E7405">
            <v>11.5</v>
          </cell>
        </row>
        <row r="7406">
          <cell r="A7406">
            <v>95948</v>
          </cell>
          <cell r="B7406" t="str">
            <v>ARMAÇÃO DE ESCADA, DE UMA ESTRUTURA CONVENCIONAL DE CONCRETO ARMADO UTILIZANDO AÇO CA-50 DE 16,0 MM - MONTAGEM. AF_11/2020</v>
          </cell>
          <cell r="C7406" t="str">
            <v>KG</v>
          </cell>
          <cell r="D7406" t="str">
            <v>COEFICIENTE DE REPRESENTATIVIDADE</v>
          </cell>
          <cell r="E7406">
            <v>10.35</v>
          </cell>
        </row>
        <row r="7407">
          <cell r="A7407">
            <v>96544</v>
          </cell>
          <cell r="B7407" t="str">
            <v>ARMAÇÃO DE BLOCO, VIGA BALDRAME OU SAPATA UTILIZANDO AÇO CA-50 DE 6,3 MM - MONTAGEM. AF_06/2017</v>
          </cell>
          <cell r="C7407" t="str">
            <v>KG</v>
          </cell>
          <cell r="D7407" t="str">
            <v>COEFICIENTE DE REPRESENTATIVIDADE</v>
          </cell>
          <cell r="E7407">
            <v>17.9</v>
          </cell>
        </row>
        <row r="7408">
          <cell r="A7408">
            <v>96545</v>
          </cell>
          <cell r="B7408" t="str">
            <v>ARMAÇÃO DE BLOCO, VIGA BALDRAME OU SAPATA UTILIZANDO AÇO CA-50 DE 8 MM - MONTAGEM. AF_06/2017</v>
          </cell>
          <cell r="C7408" t="str">
            <v>KG</v>
          </cell>
          <cell r="D7408" t="str">
            <v>COEFICIENTE DE REPRESENTATIVIDADE</v>
          </cell>
          <cell r="E7408">
            <v>16.65</v>
          </cell>
        </row>
        <row r="7409">
          <cell r="A7409">
            <v>96546</v>
          </cell>
          <cell r="B7409" t="str">
            <v>ARMAÇÃO DE BLOCO, VIGA BALDRAME OU SAPATA UTILIZANDO AÇO CA-50 DE 10 MM - MONTAGEM. AF_06/2017</v>
          </cell>
          <cell r="C7409" t="str">
            <v>KG</v>
          </cell>
          <cell r="D7409" t="str">
            <v>COEFICIENTE DE REPRESENTATIVIDADE</v>
          </cell>
          <cell r="E7409">
            <v>14.86</v>
          </cell>
        </row>
        <row r="7410">
          <cell r="A7410">
            <v>96547</v>
          </cell>
          <cell r="B7410" t="str">
            <v>ARMAÇÃO DE BLOCO, VIGA BALDRAME OU SAPATA UTILIZANDO AÇO CA-50 DE 12,5 MM - MONTAGEM. AF_06/2017</v>
          </cell>
          <cell r="C7410" t="str">
            <v>KG</v>
          </cell>
          <cell r="D7410" t="str">
            <v>COEFICIENTE DE REPRESENTATIVIDADE</v>
          </cell>
          <cell r="E7410">
            <v>12.51</v>
          </cell>
        </row>
        <row r="7411">
          <cell r="A7411">
            <v>96548</v>
          </cell>
          <cell r="B7411" t="str">
            <v>ARMAÇÃO DE BLOCO, VIGA BALDRAME OU SAPATA UTILIZANDO AÇO CA-50 DE 16 MM - MONTAGEM. AF_06/2017</v>
          </cell>
          <cell r="C7411" t="str">
            <v>KG</v>
          </cell>
          <cell r="D7411" t="str">
            <v>COEFICIENTE DE REPRESENTATIVIDADE</v>
          </cell>
          <cell r="E7411">
            <v>11.81</v>
          </cell>
        </row>
        <row r="7412">
          <cell r="A7412">
            <v>96549</v>
          </cell>
          <cell r="B7412" t="str">
            <v>ARMAÇÃO DE BLOCO, VIGA BALDRAME OU SAPATA UTILIZANDO AÇO CA-50 DE 20 MM - MONTAGEM. AF_06/2017</v>
          </cell>
          <cell r="C7412" t="str">
            <v>KG</v>
          </cell>
          <cell r="D7412" t="str">
            <v>COEFICIENTE DE REPRESENTATIVIDADE</v>
          </cell>
          <cell r="E7412">
            <v>13.08</v>
          </cell>
        </row>
        <row r="7413">
          <cell r="A7413">
            <v>96550</v>
          </cell>
          <cell r="B7413" t="str">
            <v>ARMAÇÃO DE BLOCO, VIGA BALDRAME OU SAPATA UTILIZANDO AÇO CA-50 DE 25 MM - MONTAGEM. AF_06/2017</v>
          </cell>
          <cell r="C7413" t="str">
            <v>KG</v>
          </cell>
          <cell r="D7413" t="str">
            <v>COEFICIENTE DE REPRESENTATIVIDADE</v>
          </cell>
          <cell r="E7413">
            <v>12.7</v>
          </cell>
        </row>
        <row r="7414">
          <cell r="A7414">
            <v>100064</v>
          </cell>
          <cell r="B7414" t="str">
            <v>ARMAÇÃO DO SISTEMA DE PAREDES DE CONCRETO, EXECUTADA COMO ARMADURA POSITIVA DE LAJES, TELA Q-159. AF_06/2019</v>
          </cell>
          <cell r="C7414" t="str">
            <v>KG</v>
          </cell>
          <cell r="D7414" t="str">
            <v>COEFICIENTE DE REPRESENTATIVIDADE</v>
          </cell>
          <cell r="E7414">
            <v>10.23</v>
          </cell>
        </row>
        <row r="7415">
          <cell r="A7415">
            <v>100066</v>
          </cell>
          <cell r="B7415" t="str">
            <v>ARMAÇÃO DO SISTEMA DE PAREDES DE CONCRETO, EXECUTADA COMO ARMADURA POSITIVA DE LAJES, TELA Q-196. AF_06/2019</v>
          </cell>
          <cell r="C7415" t="str">
            <v>KG</v>
          </cell>
          <cell r="D7415" t="str">
            <v>COEFICIENTE DE REPRESENTATIVIDADE</v>
          </cell>
          <cell r="E7415">
            <v>10.12</v>
          </cell>
        </row>
        <row r="7416">
          <cell r="A7416">
            <v>100067</v>
          </cell>
          <cell r="B7416" t="str">
            <v>ARMAÇÃO DO SISTEMA DE PAREDES DE CONCRETO, EXECUTADA COMO REFORÇO, VERGALHÃO DE 5,0 MM DE DIÂMETRO. AF_06/2019</v>
          </cell>
          <cell r="C7416" t="str">
            <v>KG</v>
          </cell>
          <cell r="D7416" t="str">
            <v>COEFICIENTE DE REPRESENTATIVIDADE</v>
          </cell>
          <cell r="E7416">
            <v>13.81</v>
          </cell>
        </row>
        <row r="7417">
          <cell r="A7417">
            <v>100068</v>
          </cell>
          <cell r="B7417" t="str">
            <v>ARMAÇÃO DO SISTEMA DE PAREDES DE CONCRETO, EXECUTADA COMO REFORÇO, VERGALHÃO DE 12,5 MM DE DIÂMETRO. AF_06/2019</v>
          </cell>
          <cell r="C7417" t="str">
            <v>KG</v>
          </cell>
          <cell r="D7417" t="str">
            <v>COEFICIENTE DE REPRESENTATIVIDADE</v>
          </cell>
          <cell r="E7417">
            <v>10.84</v>
          </cell>
        </row>
        <row r="7418">
          <cell r="A7418">
            <v>102920</v>
          </cell>
          <cell r="B7418" t="str">
            <v>ARMAÇÃO DE CINTA DE ALVENARIA ESTRUTURAL; DIÂMETRO DE 12,5 MM. AF_09/2021</v>
          </cell>
          <cell r="C7418" t="str">
            <v>KG</v>
          </cell>
          <cell r="D7418" t="str">
            <v>COEFICIENTE DE REPRESENTATIVIDADE</v>
          </cell>
          <cell r="E7418">
            <v>9.8</v>
          </cell>
        </row>
        <row r="7419">
          <cell r="A7419">
            <v>102921</v>
          </cell>
          <cell r="B7419" t="str">
            <v>ARMAÇÃO VERTICAL DE ALVENARIA ESTRUTURAL; DIÂMETRO DE 16,0 MM. AF_09/2021</v>
          </cell>
          <cell r="C7419" t="str">
            <v>KG</v>
          </cell>
          <cell r="D7419" t="str">
            <v>COEFICIENTE DE REPRESENTATIVIDADE</v>
          </cell>
          <cell r="E7419">
            <v>9.5</v>
          </cell>
        </row>
        <row r="7420">
          <cell r="A7420">
            <v>102922</v>
          </cell>
          <cell r="B7420" t="str">
            <v>ARMAÇÃO DE VERGA E CONTRAVERGA DE ALVENARIA ESTRUTURAL; DIÂMETRO DE 16,0 MM. AF_09/2021</v>
          </cell>
          <cell r="C7420" t="str">
            <v>KG</v>
          </cell>
          <cell r="D7420" t="str">
            <v>COEFICIENTE DE REPRESENTATIVIDADE</v>
          </cell>
          <cell r="E7420">
            <v>10.36</v>
          </cell>
        </row>
        <row r="7421">
          <cell r="A7421">
            <v>102923</v>
          </cell>
          <cell r="B7421" t="str">
            <v>ARMAÇÃO DE CINTA DE ALVENARIA ESTRUTURAL; DIÂMETRO DE 16,0 MM. AF_09/2021</v>
          </cell>
          <cell r="C7421" t="str">
            <v>KG</v>
          </cell>
          <cell r="D7421" t="str">
            <v>COEFICIENTE DE REPRESENTATIVIDADE</v>
          </cell>
          <cell r="E7421">
            <v>9.3</v>
          </cell>
        </row>
        <row r="7422">
          <cell r="A7422">
            <v>103088</v>
          </cell>
          <cell r="B7422" t="str">
            <v>ARMAÇÃO DE VERGA E CONTRAVERGA DE ALVENARIA ESTRUTURAL; DIÂMETRO DE 12,5 MM. AF_09/2021</v>
          </cell>
          <cell r="C7422" t="str">
            <v>KG</v>
          </cell>
          <cell r="D7422" t="str">
            <v>COEFICIENTE DE REPRESENTATIVIDADE</v>
          </cell>
          <cell r="E7422">
            <v>11.53</v>
          </cell>
        </row>
        <row r="7423">
          <cell r="A7423">
            <v>104104</v>
          </cell>
          <cell r="B7423" t="str">
            <v>ARMAÇÃO DE ESTRUTURAS DIVERSAS DE CONCRETO ARMADO, EXCETO VIGAS, PILARES, LAJES E FUNDAÇÕES, UTILIZANDO AÇO CA-50 DE 32,0 MM - MONTAGEM. AF_06/2022</v>
          </cell>
          <cell r="C7423" t="str">
            <v>KG</v>
          </cell>
          <cell r="D7423" t="str">
            <v>COEFICIENTE DE REPRESENTATIVIDADE</v>
          </cell>
          <cell r="E7423">
            <v>13.19</v>
          </cell>
        </row>
        <row r="7424">
          <cell r="A7424">
            <v>104105</v>
          </cell>
          <cell r="B7424" t="str">
            <v>ARMAÇÃO DE PILAR OU VIGA DE ESTRUTURA CONVENCIONAL DE CONCRETO ARMADO UTILIZANDO AÇO CA-50 DE 32,0 MM. AF_06/2022</v>
          </cell>
          <cell r="C7424" t="str">
            <v>KG</v>
          </cell>
          <cell r="D7424" t="str">
            <v>COEFICIENTE DE REPRESENTATIVIDADE</v>
          </cell>
          <cell r="E7424">
            <v>13.2</v>
          </cell>
        </row>
        <row r="7425">
          <cell r="A7425">
            <v>104106</v>
          </cell>
          <cell r="B7425" t="str">
            <v>ARMAÇÃO DE PILAR OU VIGA DE ESTRUTURA DE CONCRETO ARMADO EMBUTIDA EM ALVENARIA DE VEDAÇÃO UTILIZANDO AÇO CA-50 DE 16,0 MM - MONTAGEM. AF_06/2022</v>
          </cell>
          <cell r="C7425" t="str">
            <v>KG</v>
          </cell>
          <cell r="D7425" t="str">
            <v>COEFICIENTE DE REPRESENTATIVIDADE</v>
          </cell>
          <cell r="E7425">
            <v>11.83</v>
          </cell>
        </row>
        <row r="7426">
          <cell r="A7426">
            <v>104107</v>
          </cell>
          <cell r="B7426" t="str">
            <v>ARMAÇÃO DE PILAR OU VIGA DE ESTRUTURA DE CONCRETO ARMADO EMBUTIDA EM ALVENARIA DE VEDAÇÃO UTILIZANDO AÇO CA-50 DE 12,5 MM - MONTAGEM. AF_06/2022</v>
          </cell>
          <cell r="C7426" t="str">
            <v>KG</v>
          </cell>
          <cell r="D7426" t="str">
            <v>COEFICIENTE DE REPRESENTATIVIDADE</v>
          </cell>
          <cell r="E7426">
            <v>12.47</v>
          </cell>
        </row>
        <row r="7427">
          <cell r="A7427">
            <v>104108</v>
          </cell>
          <cell r="B7427" t="str">
            <v>ARMAÇÃO DE PILAR OU VIGA DE ESTRUTURA DE CONCRETO ARMADO EMBUTIDA EM ALVENARIA DE VEDAÇÃO UTILIZANDO AÇO CA-50 DE 10,0 MM - MONTAGEM. AF_06/2022</v>
          </cell>
          <cell r="C7427" t="str">
            <v>KG</v>
          </cell>
          <cell r="D7427" t="str">
            <v>COEFICIENTE DE REPRESENTATIVIDADE</v>
          </cell>
          <cell r="E7427">
            <v>14.74</v>
          </cell>
        </row>
        <row r="7428">
          <cell r="A7428">
            <v>104109</v>
          </cell>
          <cell r="B7428" t="str">
            <v>ARMAÇÃO DE PILAR OU VIGA DE ESTRUTURA DE CONCRETO ARMADO EMBUTIDA EM ALVENARIA DE VEDAÇÃO UTILIZANDO AÇO CA-50 DE 8,0 MM - MONTAGEM. AF_06/2022</v>
          </cell>
          <cell r="C7428" t="str">
            <v>KG</v>
          </cell>
          <cell r="D7428" t="str">
            <v>COEFICIENTE DE REPRESENTATIVIDADE</v>
          </cell>
          <cell r="E7428">
            <v>17.64</v>
          </cell>
        </row>
        <row r="7429">
          <cell r="A7429">
            <v>104110</v>
          </cell>
          <cell r="B7429" t="str">
            <v>ARMAÇÃO DE PILAR OU VIGA DE ESTRUTURA DE CONCRETO ARMADO EMBUTIDA EM ALVENARIA DE VEDAÇÃO UTILIZANDO AÇO CA-50 DE 6,3 MM - MONTAGEM. AF_06/2022</v>
          </cell>
          <cell r="C7429" t="str">
            <v>KG</v>
          </cell>
          <cell r="D7429" t="str">
            <v>COEFICIENTE DE REPRESENTATIVIDADE</v>
          </cell>
          <cell r="E7429">
            <v>19.64</v>
          </cell>
        </row>
        <row r="7430">
          <cell r="A7430">
            <v>104111</v>
          </cell>
          <cell r="B7430" t="str">
            <v>ARMAÇÃO DE PILAR OU VIGA DE ESTRUTURA DE CONCRETO ARMADO EMBUTIDA EM ALVENARIA DE VEDAÇÃO UTILIZANDO AÇO CA-60 DE 5,0 MM - MONTAGEM. AF_06/2022</v>
          </cell>
          <cell r="C7430" t="str">
            <v>KG</v>
          </cell>
          <cell r="D7430" t="str">
            <v>COEFICIENTE DE REPRESENTATIVIDADE</v>
          </cell>
          <cell r="E7430">
            <v>21.78</v>
          </cell>
        </row>
        <row r="7431">
          <cell r="A7431">
            <v>89993</v>
          </cell>
          <cell r="B7431" t="str">
            <v>GRAUTEAMENTO VERTICAL EM ALVENARIA ESTRUTURAL. AF_09/2021</v>
          </cell>
          <cell r="C7431" t="str">
            <v>M3</v>
          </cell>
          <cell r="D7431" t="str">
            <v>COEFICIENTE DE REPRESENTATIVIDADE</v>
          </cell>
          <cell r="E7431">
            <v>1027.53</v>
          </cell>
        </row>
        <row r="7432">
          <cell r="A7432">
            <v>89994</v>
          </cell>
          <cell r="B7432" t="str">
            <v>GRAUTEAMENTO DE CINTA INTERMEDIÁRIA OU DE CONTRAVERGA EM ALVENARIA ESTRUTURAL. AF_09/2021</v>
          </cell>
          <cell r="C7432" t="str">
            <v>M3</v>
          </cell>
          <cell r="D7432" t="str">
            <v>COEFICIENTE DE REPRESENTATIVIDADE</v>
          </cell>
          <cell r="E7432">
            <v>887.11</v>
          </cell>
        </row>
        <row r="7433">
          <cell r="A7433">
            <v>89995</v>
          </cell>
          <cell r="B7433" t="str">
            <v>GRAUTEAMENTO DE CINTA SUPERIOR OU DE VERGA EM ALVENARIA ESTRUTURAL. AF_09/2021</v>
          </cell>
          <cell r="C7433" t="str">
            <v>M3</v>
          </cell>
          <cell r="D7433" t="str">
            <v>COEFICIENTE DE REPRESENTATIVIDADE</v>
          </cell>
          <cell r="E7433">
            <v>991.61</v>
          </cell>
        </row>
        <row r="7434">
          <cell r="A7434">
            <v>90278</v>
          </cell>
          <cell r="B7434" t="str">
            <v>GRAUTE FGK=15 MPA; TRAÇO 1:0,04:2,2:2,5 (EM MASSA SECA DE CIMENTO/CAL/AREIA GROSSA/BRITA 0) - PREPARO MECÂNICO COM BETONEIRA 400 L. AF_09/2021</v>
          </cell>
          <cell r="C7434" t="str">
            <v>M3</v>
          </cell>
          <cell r="D7434" t="str">
            <v>COEFICIENTE DE REPRESENTATIVIDADE</v>
          </cell>
          <cell r="E7434">
            <v>523</v>
          </cell>
        </row>
        <row r="7435">
          <cell r="A7435">
            <v>90279</v>
          </cell>
          <cell r="B7435" t="str">
            <v>GRAUTE FGK=20 MPA; TRAÇO 1:0,04:1,8:2,1 (EM MASSA SECA DE CIMENTO/ CAL/ AREIA GROSSA/ BRITA 0) - PREPARO MECÂNICO COM BETONEIRA 400 L. AF_09/2021</v>
          </cell>
          <cell r="C7435" t="str">
            <v>M3</v>
          </cell>
          <cell r="D7435" t="str">
            <v>COEFICIENTE DE REPRESENTATIVIDADE</v>
          </cell>
          <cell r="E7435">
            <v>573.45</v>
          </cell>
        </row>
        <row r="7436">
          <cell r="A7436">
            <v>90280</v>
          </cell>
          <cell r="B7436" t="str">
            <v>GRAUTE FGK=25 MPA; TRAÇO 1:0,02:1,3:1,6 (EM MASSA SECA DE CIMENTO/ CAL/ AREIA GROSSA/ BRITA 0) - PREPARO MECÂNICO COM BETONEIRA 400 L. AF_09/2021</v>
          </cell>
          <cell r="C7436" t="str">
            <v>M3</v>
          </cell>
          <cell r="D7436" t="str">
            <v>COEFICIENTE DE REPRESENTATIVIDADE</v>
          </cell>
          <cell r="E7436">
            <v>626.96</v>
          </cell>
        </row>
        <row r="7437">
          <cell r="A7437">
            <v>90281</v>
          </cell>
          <cell r="B7437" t="str">
            <v>GRAUTE FGK=30 MPA; TRAÇO 1:0,02:0,9:1,2 (EM MASSA SECA DE CIMENTO/ CAL/ AREIA GROSSA/ BRITA 0) - PREPARO MECÂNICO COM BETONEIRA 400 L. AF_09/2021</v>
          </cell>
          <cell r="C7437" t="str">
            <v>M3</v>
          </cell>
          <cell r="D7437" t="str">
            <v>COEFICIENTE DE REPRESENTATIVIDADE</v>
          </cell>
          <cell r="E7437">
            <v>719.27</v>
          </cell>
        </row>
        <row r="7438">
          <cell r="A7438">
            <v>90282</v>
          </cell>
          <cell r="B7438" t="str">
            <v>GRAUTE FGK=15 MPA; TRAÇO 1:2,2:2,5:0,3 (EM MASSA SECA DE CIMENTO/ AREIA GROSSA/ BRITA 0/ ADITIVO) - PREPARO MECÂNICO COM BETONEIRA 400 L. AF_09/2021</v>
          </cell>
          <cell r="C7438" t="str">
            <v>M3</v>
          </cell>
          <cell r="D7438" t="str">
            <v>COEFICIENTE DE REPRESENTATIVIDADE</v>
          </cell>
          <cell r="E7438">
            <v>507.39</v>
          </cell>
        </row>
        <row r="7439">
          <cell r="A7439">
            <v>90283</v>
          </cell>
          <cell r="B7439" t="str">
            <v>GRAUTE FGK=20 MPA; TRAÇO 1:1,8:2,1:0,4 (EM MASSA SECA DE CIMENTO/ AREIA GROSSA/ BRITA 0/ ADITIVO) - PREPARO MECÂNICO COM BETONEIRA 400 L. AF_09/2021</v>
          </cell>
          <cell r="C7439" t="str">
            <v>M3</v>
          </cell>
          <cell r="D7439" t="str">
            <v>COEFICIENTE DE REPRESENTATIVIDADE</v>
          </cell>
          <cell r="E7439">
            <v>557.17</v>
          </cell>
        </row>
        <row r="7440">
          <cell r="A7440">
            <v>90284</v>
          </cell>
          <cell r="B7440" t="str">
            <v>GRAUTE FGK=25 MPA; TRAÇO 1:1,3:1,6:0,4 (EM MASSA SECA DE CIMENTO/ AREIA GROSSA/ BRITA 0/ ADITIVO) - PREPARO MECÂNICO COM BETONEIRA 400 L. AF_09/2021</v>
          </cell>
          <cell r="C7440" t="str">
            <v>M3</v>
          </cell>
          <cell r="D7440" t="str">
            <v>COEFICIENTE DE REPRESENTATIVIDADE</v>
          </cell>
          <cell r="E7440">
            <v>616.02</v>
          </cell>
        </row>
        <row r="7441">
          <cell r="A7441">
            <v>90285</v>
          </cell>
          <cell r="B7441" t="str">
            <v>GRAUTE FGK=30 MPA; TRAÇO 1:0,9:1,2:0,6 (EM MASSA SECA DE CIMENTO/ AREIA GROSSA/ BRITA 0/ ADITIVO) - PREPARO MECÂNICO COM BETONEIRA 400 L. AF_09/2021</v>
          </cell>
          <cell r="C7441" t="str">
            <v>M3</v>
          </cell>
          <cell r="D7441" t="str">
            <v>COEFICIENTE DE REPRESENTATIVIDADE</v>
          </cell>
          <cell r="E7441">
            <v>713.55</v>
          </cell>
        </row>
        <row r="7442">
          <cell r="A7442">
            <v>94962</v>
          </cell>
          <cell r="B7442" t="str">
            <v>CONCRETO MAGRO PARA LASTRO, TRAÇO 1:4,5:4,5 (EM MASSA SECA DE CIMENTO/ AREIA MÉDIA/ BRITA 1) - PREPARO MECÂNICO COM BETONEIRA 400 L. AF_05/2021</v>
          </cell>
          <cell r="C7442" t="str">
            <v>M3</v>
          </cell>
          <cell r="D7442" t="str">
            <v>COEFICIENTE DE REPRESENTATIVIDADE</v>
          </cell>
          <cell r="E7442">
            <v>411.13</v>
          </cell>
        </row>
        <row r="7443">
          <cell r="A7443">
            <v>94963</v>
          </cell>
          <cell r="B7443" t="str">
            <v>CONCRETO FCK = 15MPA, TRAÇO 1:3,4:3,5 (EM MASSA SECA DE CIMENTO/ AREIA MÉDIA/ BRITA 1) - PREPARO MECÂNICO COM BETONEIRA 400 L. AF_05/2021</v>
          </cell>
          <cell r="C7443" t="str">
            <v>M3</v>
          </cell>
          <cell r="D7443" t="str">
            <v>COEFICIENTE DE REPRESENTATIVIDADE</v>
          </cell>
          <cell r="E7443">
            <v>450.37</v>
          </cell>
        </row>
        <row r="7444">
          <cell r="A7444">
            <v>94964</v>
          </cell>
          <cell r="B7444" t="str">
            <v>CONCRETO FCK = 20MPA, TRAÇO 1:2,7:3 (EM MASSA SECA DE CIMENTO/ AREIA MÉDIA/ BRITA 1) - PREPARO MECÂNICO COM BETONEIRA 400 L. AF_05/2021</v>
          </cell>
          <cell r="C7444" t="str">
            <v>M3</v>
          </cell>
          <cell r="D7444" t="str">
            <v>COEFICIENTE DE REPRESENTATIVIDADE</v>
          </cell>
          <cell r="E7444">
            <v>488.29</v>
          </cell>
        </row>
        <row r="7445">
          <cell r="A7445">
            <v>94965</v>
          </cell>
          <cell r="B7445" t="str">
            <v>CONCRETO FCK = 25MPA, TRAÇO 1:2,3:2,7 (EM MASSA SECA DE CIMENTO/ AREIA MÉDIA/ BRITA 1) - PREPARO MECÂNICO COM BETONEIRA 400 L. AF_05/2021</v>
          </cell>
          <cell r="C7445" t="str">
            <v>M3</v>
          </cell>
          <cell r="D7445" t="str">
            <v>COEFICIENTE DE REPRESENTATIVIDADE</v>
          </cell>
          <cell r="E7445">
            <v>503.44</v>
          </cell>
        </row>
        <row r="7446">
          <cell r="A7446">
            <v>94966</v>
          </cell>
          <cell r="B7446" t="str">
            <v>CONCRETO FCK = 30MPA, TRAÇO 1:2,1:2,5 (EM MASSA SECA DE CIMENTO/ AREIA MÉDIA/ BRITA 1) - PREPARO MECÂNICO COM BETONEIRA 400 L. AF_05/2021</v>
          </cell>
          <cell r="C7446" t="str">
            <v>M3</v>
          </cell>
          <cell r="D7446" t="str">
            <v>COEFICIENTE DE REPRESENTATIVIDADE</v>
          </cell>
          <cell r="E7446">
            <v>518.62</v>
          </cell>
        </row>
        <row r="7447">
          <cell r="A7447">
            <v>94967</v>
          </cell>
          <cell r="B7447" t="str">
            <v>CONCRETO FCK = 40MPA, TRAÇO 1:1,6:1,9 (EM MASSA SECA DE CIMENTO/ AREIA MÉDIA/ BRITA 1) - PREPARO MECÂNICO COM BETONEIRA 400 L. AF_05/2021</v>
          </cell>
          <cell r="C7447" t="str">
            <v>M3</v>
          </cell>
          <cell r="D7447" t="str">
            <v>COEFICIENTE DE REPRESENTATIVIDADE</v>
          </cell>
          <cell r="E7447">
            <v>585.81</v>
          </cell>
        </row>
        <row r="7448">
          <cell r="A7448">
            <v>94968</v>
          </cell>
          <cell r="B7448" t="str">
            <v>CONCRETO MAGRO PARA LASTRO, TRAÇO 1:4,5:4,5 (EM MASSA SECA DE CIMENTO/ AREIA MÉDIA/ BRITA 1) - PREPARO MECÂNICO COM BETONEIRA 600 L. AF_05/2021</v>
          </cell>
          <cell r="C7448" t="str">
            <v>M3</v>
          </cell>
          <cell r="D7448" t="str">
            <v>COEFICIENTE DE REPRESENTATIVIDADE</v>
          </cell>
          <cell r="E7448">
            <v>407.15</v>
          </cell>
        </row>
        <row r="7449">
          <cell r="A7449">
            <v>94969</v>
          </cell>
          <cell r="B7449" t="str">
            <v>CONCRETO FCK = 15MPA, TRAÇO 1:3,4:3,5 (EM MASSA SECA DE CIMENTO/ AREIA MÉDIA/ BRITA 1) - PREPARO MECÂNICO COM BETONEIRA 600 L. AF_05/2021</v>
          </cell>
          <cell r="C7449" t="str">
            <v>M3</v>
          </cell>
          <cell r="D7449" t="str">
            <v>COEFICIENTE DE REPRESENTATIVIDADE</v>
          </cell>
          <cell r="E7449">
            <v>442.95</v>
          </cell>
        </row>
        <row r="7450">
          <cell r="A7450">
            <v>94970</v>
          </cell>
          <cell r="B7450" t="str">
            <v>CONCRETO FCK = 20MPA, TRAÇO 1:2,7:3 (EM MASSA SECA DE CIMENTO/ AREIA MÉDIA/ BRITA 1) - PREPARO MECÂNICO COM BETONEIRA 600 L. AF_05/2021</v>
          </cell>
          <cell r="C7450" t="str">
            <v>M3</v>
          </cell>
          <cell r="D7450" t="str">
            <v>COEFICIENTE DE REPRESENTATIVIDADE</v>
          </cell>
          <cell r="E7450">
            <v>473.5</v>
          </cell>
        </row>
        <row r="7451">
          <cell r="A7451">
            <v>94971</v>
          </cell>
          <cell r="B7451" t="str">
            <v>CONCRETO FCK = 25MPA, TRAÇO 1:2,3:2,7 (EM MASSA SECA DE CIMENTO/ AREIA MÉDIA/ BRITA 1) - PREPARO MECÂNICO COM BETONEIRA 600 L. AF_05/2021</v>
          </cell>
          <cell r="C7451" t="str">
            <v>M3</v>
          </cell>
          <cell r="D7451" t="str">
            <v>COEFICIENTE DE REPRESENTATIVIDADE</v>
          </cell>
          <cell r="E7451">
            <v>495.75</v>
          </cell>
        </row>
        <row r="7452">
          <cell r="A7452">
            <v>94972</v>
          </cell>
          <cell r="B7452" t="str">
            <v>CONCRETO FCK = 30MPA, TRAÇO 1:2,1:2,5 (EM MASSA SECA DE CIMENTO/ AREIA MÉDIA/ BRITA 1) - PREPARO MECÂNICO COM BETONEIRA 600 L. AF_05/2021</v>
          </cell>
          <cell r="C7452" t="str">
            <v>M3</v>
          </cell>
          <cell r="D7452" t="str">
            <v>COEFICIENTE DE REPRESENTATIVIDADE</v>
          </cell>
          <cell r="E7452">
            <v>510.93</v>
          </cell>
        </row>
        <row r="7453">
          <cell r="A7453">
            <v>94973</v>
          </cell>
          <cell r="B7453" t="str">
            <v>CONCRETO FCK = 40MPA, TRAÇO 1:1,6:1,9 (EM MASSA SECA DE CIMENTO/ AREIA MÉDIA/ BRITA 1) - PREPARO MECÂNICO COM BETONEIRA 600 L. AF_05/2021</v>
          </cell>
          <cell r="C7453" t="str">
            <v>M3</v>
          </cell>
          <cell r="D7453" t="str">
            <v>COEFICIENTE DE REPRESENTATIVIDADE</v>
          </cell>
          <cell r="E7453">
            <v>575.87</v>
          </cell>
        </row>
        <row r="7454">
          <cell r="A7454">
            <v>94974</v>
          </cell>
          <cell r="B7454" t="str">
            <v>CONCRETO MAGRO PARA LASTRO, TRAÇO 1:4,5:4,5 (EM MASSA SECA DE CIMENTO/ AREIA MÉDIA/ BRITA 1) - PREPARO MANUAL. AF_05/2021</v>
          </cell>
          <cell r="C7454" t="str">
            <v>M3</v>
          </cell>
          <cell r="D7454" t="str">
            <v>COEFICIENTE DE REPRESENTATIVIDADE</v>
          </cell>
          <cell r="E7454">
            <v>460.38</v>
          </cell>
        </row>
        <row r="7455">
          <cell r="A7455">
            <v>94975</v>
          </cell>
          <cell r="B7455" t="str">
            <v>CONCRETO FCK = 15MPA, TRAÇO 1:3,4:3,5 (EM MASSA SECA DE CIMENTO/ AREIA MÉDIA/ BRITA 1) - PREPARO MANUAL. AF_05/2021</v>
          </cell>
          <cell r="C7455" t="str">
            <v>M3</v>
          </cell>
          <cell r="D7455" t="str">
            <v>COEFICIENTE DE REPRESENTATIVIDADE</v>
          </cell>
          <cell r="E7455">
            <v>494.56</v>
          </cell>
        </row>
        <row r="7456">
          <cell r="A7456">
            <v>96555</v>
          </cell>
          <cell r="B7456" t="str">
            <v>CONCRETAGEM DE BLOCOS DE COROAMENTO E VIGAS BALDRAME, FCK 30 MPA, COM USO DE JERICA  LANÇAMENTO, ADENSAMENTO E ACABAMENTO. AF_06/2017</v>
          </cell>
          <cell r="C7456" t="str">
            <v>M3</v>
          </cell>
          <cell r="D7456" t="str">
            <v>COEFICIENTE DE REPRESENTATIVIDADE</v>
          </cell>
          <cell r="E7456">
            <v>703.81</v>
          </cell>
        </row>
        <row r="7457">
          <cell r="A7457">
            <v>96556</v>
          </cell>
          <cell r="B7457" t="str">
            <v>CONCRETAGEM DE SAPATAS, FCK 30 MPA, COM USO DE JERICA  LANÇAMENTO, ADENSAMENTO E ACABAMENTO. AF_06/2017</v>
          </cell>
          <cell r="C7457" t="str">
            <v>M3</v>
          </cell>
          <cell r="D7457" t="str">
            <v>COEFICIENTE DE REPRESENTATIVIDADE</v>
          </cell>
          <cell r="E7457">
            <v>788.91</v>
          </cell>
        </row>
        <row r="7458">
          <cell r="A7458">
            <v>96557</v>
          </cell>
          <cell r="B7458" t="str">
            <v>CONCRETAGEM DE BLOCOS DE COROAMENTO E VIGAS BALDRAMES, FCK 30 MPA, COM USO DE BOMBA  LANÇAMENTO, ADENSAMENTO E ACABAMENTO. AF_06/2017</v>
          </cell>
          <cell r="C7458" t="str">
            <v>M3</v>
          </cell>
          <cell r="D7458" t="str">
            <v>COEFICIENTE DE REPRESENTATIVIDADE</v>
          </cell>
          <cell r="E7458">
            <v>615.49</v>
          </cell>
        </row>
        <row r="7459">
          <cell r="A7459">
            <v>96558</v>
          </cell>
          <cell r="B7459" t="str">
            <v>CONCRETAGEM DE SAPATAS, FCK 30 MPA, COM USO DE BOMBA  LANÇAMENTO, ADENSAMENTO E ACABAMENTO. AF_11/2016</v>
          </cell>
          <cell r="C7459" t="str">
            <v>M3</v>
          </cell>
          <cell r="D7459" t="str">
            <v>COEFICIENTE DE REPRESENTATIVIDADE</v>
          </cell>
          <cell r="E7459">
            <v>623.16</v>
          </cell>
        </row>
        <row r="7460">
          <cell r="A7460">
            <v>99235</v>
          </cell>
          <cell r="B7460" t="str">
            <v>CONCRETAGEM DE EDIFICAÇÕES (PAREDES E LAJES) FEITAS COM SISTEMA DE FÔRMAS MANUSEÁVEIS, COM CONCRETO USINADO AUTOADENSÁVEL FCK 25 MPA - LANÇAMENTO E ACABAMENTO. AF_10/2021</v>
          </cell>
          <cell r="C7460" t="str">
            <v>M3</v>
          </cell>
          <cell r="D7460" t="str">
            <v>COEFICIENTE DE REPRESENTATIVIDADE</v>
          </cell>
          <cell r="E7460">
            <v>596.35</v>
          </cell>
        </row>
        <row r="7461">
          <cell r="A7461">
            <v>99431</v>
          </cell>
          <cell r="B7461" t="str">
            <v>CONCRETAGEM DE LAJES EM EDIFICAÇÕES UNIFAMILIARES FEITAS COM SISTEMA DE FÔRMAS MANUSEÁVEIS, COM CONCRETO USINADO BOMBEÁVEL FCK 25 MPA - LANÇAMENTO, ADENSAMENTO E ACABAMENTO (EXCLUSIVE BOMBA LANÇA). AF_10/2021</v>
          </cell>
          <cell r="C7461" t="str">
            <v>M3</v>
          </cell>
          <cell r="D7461" t="str">
            <v>COEFICIENTE DE REPRESENTATIVIDADE</v>
          </cell>
          <cell r="E7461">
            <v>618.03</v>
          </cell>
        </row>
        <row r="7462">
          <cell r="A7462">
            <v>99432</v>
          </cell>
          <cell r="B7462" t="str">
            <v>CONCRETAGEM DE PAREDES EM EDIFICAÇÕES UNIFAMILIARES FEITAS COM SISTEMA DE FÔRMAS MANUSEÁVEIS, COM CONCRETO USINADO BOMBEÁVEL FCK 25 MPA - LANÇAMENTO, ADENSAMENTO E ACABAMENTO (EXCLUSIVE BOMBA LANÇA). AF_10/2021</v>
          </cell>
          <cell r="C7462" t="str">
            <v>M3</v>
          </cell>
          <cell r="D7462" t="str">
            <v>COEFICIENTE DE REPRESENTATIVIDADE</v>
          </cell>
          <cell r="E7462">
            <v>600.04</v>
          </cell>
        </row>
        <row r="7463">
          <cell r="A7463">
            <v>99433</v>
          </cell>
          <cell r="B7463" t="str">
            <v>CONCRETAGEM DE PLATIBANDA EM EDIFICAÇÕES UNIFAMILIARES FEITAS COM SISTEMA DE FÔRMAS MANUSEÁVEIS, COM CONCRETO USINADO BOMBEÁVEL FCK 25 MPA, - LANÇAMENTO, ADENSAMENTO E ACABAMENTO (EXCLUSIVE BOMBA LANÇA). AF_10/2021</v>
          </cell>
          <cell r="C7463" t="str">
            <v>M3</v>
          </cell>
          <cell r="D7463" t="str">
            <v>COEFICIENTE DE REPRESENTATIVIDADE</v>
          </cell>
          <cell r="E7463">
            <v>651.78</v>
          </cell>
        </row>
        <row r="7464">
          <cell r="A7464">
            <v>99434</v>
          </cell>
          <cell r="B7464" t="str">
            <v>CONCRETAGEM DE LAJES EM EDIFICAÇÕES MULTIFAMILIARES FEITAS COM SISTEMA DE FÔRMAS MANUSEÁVEIS, COM CONCRETO USINADO BOMBEÁVEL FCK 25 MPA - LANÇAMENTO, ADENSAMENTO E ACABAMENTO (EXCLUSIVE BOMBA LANÇA). AF_10/2021</v>
          </cell>
          <cell r="C7464" t="str">
            <v>M3</v>
          </cell>
          <cell r="D7464" t="str">
            <v>COEFICIENTE DE REPRESENTATIVIDADE</v>
          </cell>
          <cell r="E7464">
            <v>622.14</v>
          </cell>
        </row>
        <row r="7465">
          <cell r="A7465">
            <v>99435</v>
          </cell>
          <cell r="B7465" t="str">
            <v>CONCRETAGEM DE PAREDES EM EDIFICAÇÕES MULTIFAMILIARES FEITAS COM SISTEMA DE FÔRMAS MANUSEÁVEIS, COM CONCRETO USINADO BOMBEÁVEL FCK 25 MPA - LANÇAMENTO, ADENSAMENTO E ACABAMENTO (EXCLUSIVE BOMBA LANÇA). AF_10/2021</v>
          </cell>
          <cell r="C7465" t="str">
            <v>M3</v>
          </cell>
          <cell r="D7465" t="str">
            <v>COEFICIENTE DE REPRESENTATIVIDADE</v>
          </cell>
          <cell r="E7465">
            <v>602.87</v>
          </cell>
        </row>
        <row r="7466">
          <cell r="A7466">
            <v>99436</v>
          </cell>
          <cell r="B7466" t="str">
            <v>CONCRETAGEM DE PLATIBANDA EM EDIFICAÇÕES MULTIFAMILIARES FEITAS COM SISTEMA DE FÔRMAS MANUSEÁVEIS, COM CONCRETO USINADO BOMBEÁVEL FCK 25 MPA - LANÇAMENTO, ADENSAMENTO E ACABAMENTO (EXCLUSIVE BOMBA LANÇA). AF_10/2021</v>
          </cell>
          <cell r="C7466" t="str">
            <v>M3</v>
          </cell>
          <cell r="D7466" t="str">
            <v>COEFICIENTE DE REPRESENTATIVIDADE</v>
          </cell>
          <cell r="E7466">
            <v>673.26</v>
          </cell>
        </row>
        <row r="7467">
          <cell r="A7467">
            <v>99437</v>
          </cell>
          <cell r="B7467" t="str">
            <v>CONCRETAGEM DE PLATIBANDA EM EDIFICAÇÕES UNIFAMILIARES FEITAS COM SISTEMA DE FÔRMAS MANUSEÁVEIS, COM CONCRETO USINADO AUTOADENSÁVEL FCK 25 MPA - LANÇAMENTO E ACABAMENTO. AF_10/2021</v>
          </cell>
          <cell r="C7467" t="str">
            <v>M3</v>
          </cell>
          <cell r="D7467" t="str">
            <v>COEFICIENTE DE REPRESENTATIVIDADE</v>
          </cell>
          <cell r="E7467">
            <v>632.65</v>
          </cell>
        </row>
        <row r="7468">
          <cell r="A7468">
            <v>99438</v>
          </cell>
          <cell r="B7468" t="str">
            <v>CONCRETAGEM DE PLATIBANDA EM EDIFICAÇÕES MULTIFAMILIARES FEITAS COM SISTEMA DE FÔRMAS MANUSEÁVEIS, COM CONCRETO USINADO AUTOADENSÁVEL FCK 25 MPA - LANÇAMENTO E ACABAMENTO. AF_10/2021</v>
          </cell>
          <cell r="C7468" t="str">
            <v>M3</v>
          </cell>
          <cell r="D7468" t="str">
            <v>COEFICIENTE DE REPRESENTATIVIDADE</v>
          </cell>
          <cell r="E7468">
            <v>638.56</v>
          </cell>
        </row>
        <row r="7469">
          <cell r="A7469">
            <v>99439</v>
          </cell>
          <cell r="B7469" t="str">
            <v>CONCRETAGEM DE EDIFICAÇÕES (PAREDES E LAJES) FEITAS COM SISTEMA DE FÔRMAS MANUSEÁVEIS, COM CONCRETO USINADO BOMBEÁVEL FCK 25 MPA - LANÇAMENTO, ADENSAMENTO E ACABAMENTO (EXCLUSIVE BOMBA LANÇA). AF_10/2021</v>
          </cell>
          <cell r="C7469" t="str">
            <v>M3</v>
          </cell>
          <cell r="D7469" t="str">
            <v>COEFICIENTE DE REPRESENTATIVIDADE</v>
          </cell>
          <cell r="E7469">
            <v>608.57</v>
          </cell>
        </row>
        <row r="7470">
          <cell r="A7470">
            <v>102473</v>
          </cell>
          <cell r="B7470" t="str">
            <v>CONCRETO MAGRO PARA LASTRO, TRAÇO 1:4,5:4,5 (EM MASSA SECA DE CIMENTO/ AREIA MÉDIA/ SEIXO ROLADO) - PREPARO MECÂNICO COM BETONEIRA 400 L. AF_05/2021</v>
          </cell>
          <cell r="C7470" t="str">
            <v>M3</v>
          </cell>
          <cell r="D7470" t="str">
            <v>COEFICIENTE DE REPRESENTATIVIDADE</v>
          </cell>
          <cell r="E7470">
            <v>562.76</v>
          </cell>
        </row>
        <row r="7471">
          <cell r="A7471">
            <v>102474</v>
          </cell>
          <cell r="B7471" t="str">
            <v>CONCRETO FCK = 15MPA, TRAÇO 1:3,4:3,4 (EM MASSA SECA DE CIMENTO/ AREIA MÉDIA/ SEIXO ROLADO) - PREPARO MECÂNICO COM BETONEIRA 400 L. AF_05/2021</v>
          </cell>
          <cell r="C7471" t="str">
            <v>M3</v>
          </cell>
          <cell r="D7471" t="str">
            <v>COEFICIENTE DE REPRESENTATIVIDADE</v>
          </cell>
          <cell r="E7471">
            <v>598.62</v>
          </cell>
        </row>
        <row r="7472">
          <cell r="A7472">
            <v>102475</v>
          </cell>
          <cell r="B7472" t="str">
            <v>CONCRETO FCK = 20MPA, TRAÇO 1:2,6:2,9 (EM MASSA SECA DE CIMENTO/ AREIA MÉDIA/ SEIXO ROLADO) - PREPARO MECÂNICO COM BETONEIRA 400 L. AF_05/2021</v>
          </cell>
          <cell r="C7472" t="str">
            <v>M3</v>
          </cell>
          <cell r="D7472" t="str">
            <v>COEFICIENTE DE REPRESENTATIVIDADE</v>
          </cell>
          <cell r="E7472">
            <v>641.1</v>
          </cell>
        </row>
        <row r="7473">
          <cell r="A7473">
            <v>102476</v>
          </cell>
          <cell r="B7473" t="str">
            <v>CONCRETO FCK = 25MPA, TRAÇO 1:2,2:2,5 (EM MASSA SECA DE CIMENTO/ AREIA MÉDIA/ SEIXO ROLADO) - PREPARO MECÂNICO COM BETONEIRA 400 L. AF_05/2021</v>
          </cell>
          <cell r="C7473" t="str">
            <v>M3</v>
          </cell>
          <cell r="D7473" t="str">
            <v>COEFICIENTE DE REPRESENTATIVIDADE</v>
          </cell>
          <cell r="E7473">
            <v>655.08</v>
          </cell>
        </row>
        <row r="7474">
          <cell r="A7474">
            <v>102477</v>
          </cell>
          <cell r="B7474" t="str">
            <v>CONCRETO FCK = 30MPA, TRAÇO 1:1,9:2,3 (EM MASSA SECA DE CIMENTO/ AREIA MÉDIA/ SEIXO ROLADO) - PREPARO MECÂNICO COM BETONEIRA 400 L. AF_05/2021</v>
          </cell>
          <cell r="C7474" t="str">
            <v>M3</v>
          </cell>
          <cell r="D7474" t="str">
            <v>COEFICIENTE DE REPRESENTATIVIDADE</v>
          </cell>
          <cell r="E7474">
            <v>689.2</v>
          </cell>
        </row>
        <row r="7475">
          <cell r="A7475">
            <v>102478</v>
          </cell>
          <cell r="B7475" t="str">
            <v>CONCRETO FCK = 40MPA, TRAÇO 1:1,4:1,8 (EM MASSA SECA DE CIMENTO/ AREIA MÉDIA/ SEIXO ROLADO) - PREPARO MECÂNICO COM BETONEIRA 400 L. AF_05/2021</v>
          </cell>
          <cell r="C7475" t="str">
            <v>M3</v>
          </cell>
          <cell r="D7475" t="str">
            <v>COEFICIENTE DE REPRESENTATIVIDADE</v>
          </cell>
          <cell r="E7475">
            <v>734.13</v>
          </cell>
        </row>
        <row r="7476">
          <cell r="A7476">
            <v>102479</v>
          </cell>
          <cell r="B7476" t="str">
            <v>CONCRETO MAGRO PARA LASTRO, TRAÇO 1:4,5:4,5 (EM MASSA SECA DE CIMENTO/ AREIA MÉDIA/ SEIXO ROLADO) - PREPARO MECÂNICO COM BETONEIRA 600 L. AF_05/2021</v>
          </cell>
          <cell r="C7476" t="str">
            <v>M3</v>
          </cell>
          <cell r="D7476" t="str">
            <v>COEFICIENTE DE REPRESENTATIVIDADE</v>
          </cell>
          <cell r="E7476">
            <v>559.41</v>
          </cell>
        </row>
        <row r="7477">
          <cell r="A7477">
            <v>102480</v>
          </cell>
          <cell r="B7477" t="str">
            <v>CONCRETO FCK = 15MPA, TRAÇO 1:3,4:3,4 (EM MASSA SECA DE CIMENTO/ AREIA MÉDIA/ SEIXO ROLADO) - PREPARO MECÂNICO COM BETONEIRA 600 L. AF_05/2021</v>
          </cell>
          <cell r="C7477" t="str">
            <v>M3</v>
          </cell>
          <cell r="D7477" t="str">
            <v>COEFICIENTE DE REPRESENTATIVIDADE</v>
          </cell>
          <cell r="E7477">
            <v>591.69</v>
          </cell>
        </row>
        <row r="7478">
          <cell r="A7478">
            <v>102481</v>
          </cell>
          <cell r="B7478" t="str">
            <v>CONCRETO FCK = 20MPA, TRAÇO 1:2,6:2,9 (EM MASSA SECA DE CIMENTO/ AREIA MÉDIA/ SEIXO ROLADO) - PREPARO MECÂNICO COM BETONEIRA 600 L. AF_05/2021</v>
          </cell>
          <cell r="C7478" t="str">
            <v>M3</v>
          </cell>
          <cell r="D7478" t="str">
            <v>COEFICIENTE DE REPRESENTATIVIDADE</v>
          </cell>
          <cell r="E7478">
            <v>626.79</v>
          </cell>
        </row>
        <row r="7479">
          <cell r="A7479">
            <v>102482</v>
          </cell>
          <cell r="B7479" t="str">
            <v>CONCRETO FCK = 25MPA, TRAÇO 1:2,2:2,5 (EM MASSA SECA DE CIMENTO/ AREIA MÉDIA/ SEIXO ROLADO) - PREPARO MECÂNICO COM BETONEIRA 600 L. AF_05/2021</v>
          </cell>
          <cell r="C7479" t="str">
            <v>M3</v>
          </cell>
          <cell r="D7479" t="str">
            <v>COEFICIENTE DE REPRESENTATIVIDADE</v>
          </cell>
          <cell r="E7479">
            <v>651.8</v>
          </cell>
        </row>
        <row r="7480">
          <cell r="A7480">
            <v>102483</v>
          </cell>
          <cell r="B7480" t="str">
            <v>CONCRETO FCK = 30MPA, TRAÇO 1:1,9:2,3 (EM MASSA SECA DE CIMENTO/ AREIA MÉDIA/ SEIXO ROLADO) - PREPARO MECÂNICO COM BETONEIRA 600 L. AF_05/2021</v>
          </cell>
          <cell r="C7480" t="str">
            <v>M3</v>
          </cell>
          <cell r="D7480" t="str">
            <v>COEFICIENTE DE REPRESENTATIVIDADE</v>
          </cell>
          <cell r="E7480">
            <v>680.99</v>
          </cell>
        </row>
        <row r="7481">
          <cell r="A7481">
            <v>102484</v>
          </cell>
          <cell r="B7481" t="str">
            <v>CONCRETO FCK = 40MPA, TRAÇO 1:1,4:1,8 (EM MASSA SECA DE CIMENTO/ AREIA MÉDIA/ SEIXO ROLADO) - PREPARO MECÂNICO COM BETONEIRA 600 L. AF_05/2021</v>
          </cell>
          <cell r="C7481" t="str">
            <v>M3</v>
          </cell>
          <cell r="D7481" t="str">
            <v>COEFICIENTE DE REPRESENTATIVIDADE</v>
          </cell>
          <cell r="E7481">
            <v>732.93</v>
          </cell>
        </row>
        <row r="7482">
          <cell r="A7482">
            <v>102485</v>
          </cell>
          <cell r="B7482" t="str">
            <v>CONCRETO MAGRO PARA LASTRO, TRAÇO 1:4,5:4,5 (EM MASSA SECA DE CIMENTO/ AREIA MÉDIA/ SEIXO ROLADO) - PREPARO MANUAL. AF_05/2021</v>
          </cell>
          <cell r="C7482" t="str">
            <v>M3</v>
          </cell>
          <cell r="D7482" t="str">
            <v>COEFICIENTE DE REPRESENTATIVIDADE</v>
          </cell>
          <cell r="E7482">
            <v>615.11</v>
          </cell>
        </row>
        <row r="7483">
          <cell r="A7483">
            <v>102486</v>
          </cell>
          <cell r="B7483" t="str">
            <v>CONCRETO FCK = 15MPA, TRAÇO 1:3,4:3,4 (EM MASSA SECA DE CIMENTO/ AREIA MÉDIA/ SEIXO ROLADO) - PREPARO MANUAL. AF_05/2021</v>
          </cell>
          <cell r="C7483" t="str">
            <v>M3</v>
          </cell>
          <cell r="D7483" t="str">
            <v>COEFICIENTE DE REPRESENTATIVIDADE</v>
          </cell>
          <cell r="E7483">
            <v>643.79</v>
          </cell>
        </row>
        <row r="7484">
          <cell r="A7484">
            <v>102487</v>
          </cell>
          <cell r="B7484" t="str">
            <v>CONCRETO CICLÓPICO FCK = 15MPA, 30% PEDRA DE MÃO EM VOLUME REAL, INCLUSIVE LANÇAMENTO. AF_05/2021</v>
          </cell>
          <cell r="C7484" t="str">
            <v>M3</v>
          </cell>
          <cell r="D7484" t="str">
            <v>COEFICIENTE DE REPRESENTATIVIDADE</v>
          </cell>
          <cell r="E7484">
            <v>589.67</v>
          </cell>
        </row>
        <row r="7485">
          <cell r="A7485">
            <v>103183</v>
          </cell>
          <cell r="B7485" t="str">
            <v>CONCRETAGEM DE ESCADAS EM EDIFICAÇÕES MULTIFAMILIARES FEITAS COM SISTEMA DE FÔRMAS MANUSEÁVEIS - CONCRETO USINADO BOMBEÁVEL, FCK 25 MPA - LANÇAMENTO, ADENSAMENTO E ACABAMENTO (EXCLUSIVE BOMBA LANÇA). AF_10/2021</v>
          </cell>
          <cell r="C7485" t="str">
            <v>M3</v>
          </cell>
          <cell r="D7485" t="str">
            <v>COEFICIENTE DE REPRESENTATIVIDADE</v>
          </cell>
          <cell r="E7485">
            <v>649.15</v>
          </cell>
        </row>
        <row r="7486">
          <cell r="A7486">
            <v>103184</v>
          </cell>
          <cell r="B7486" t="str">
            <v>CONCRETAGEM DE ESCADAS EM EDIFICAÇÕES MULTIFAMILIARES FEITAS COM SISTEMA DE FÔRMAS MANUSEÁVEIS - CONCRETO USINADO AUTOADENSÁVEL, FCK 25 MPA - LANÇAMENTO, ADENSAMENTO E ACABAMENTO. AF_10/2021</v>
          </cell>
          <cell r="C7486" t="str">
            <v>M3</v>
          </cell>
          <cell r="D7486" t="str">
            <v>COEFICIENTE DE REPRESENTATIVIDADE</v>
          </cell>
          <cell r="E7486">
            <v>608.28</v>
          </cell>
        </row>
        <row r="7487">
          <cell r="A7487">
            <v>103669</v>
          </cell>
          <cell r="B7487" t="str">
            <v>CONCRETAGEM DE PILARES, FCK = 25 MPA,  COM USO DE BALDES - LANÇAMENTO, ADENSAMENTO E ACABAMENTO. AF_02/2022</v>
          </cell>
          <cell r="C7487" t="str">
            <v>M3</v>
          </cell>
          <cell r="D7487" t="str">
            <v>COEFICIENTE DE REPRESENTATIVIDADE</v>
          </cell>
          <cell r="E7487">
            <v>875.13</v>
          </cell>
        </row>
        <row r="7488">
          <cell r="A7488">
            <v>103670</v>
          </cell>
          <cell r="B7488" t="str">
            <v>LANÇAMENTO COM USO DE BALDES, ADENSAMENTO E ACABAMENTO DE CONCRETO EM ESTRUTURAS. AF_02/2022</v>
          </cell>
          <cell r="C7488" t="str">
            <v>M3</v>
          </cell>
          <cell r="D7488" t="str">
            <v>COEFICIENTE DE REPRESENTATIVIDADE</v>
          </cell>
          <cell r="E7488">
            <v>288.5</v>
          </cell>
        </row>
        <row r="7489">
          <cell r="A7489">
            <v>103671</v>
          </cell>
          <cell r="B7489" t="str">
            <v>CONCRETAGEM DE PILARES, FCK = 25 MPA, COM USO DE GRUA - LANÇAMENTO, ADENSAMENTO E ACABAMENTO. AF_02/2022</v>
          </cell>
          <cell r="C7489" t="str">
            <v>M3</v>
          </cell>
          <cell r="D7489" t="str">
            <v>COEFICIENTE DE REPRESENTATIVIDADE</v>
          </cell>
          <cell r="E7489">
            <v>633.4</v>
          </cell>
        </row>
        <row r="7490">
          <cell r="A7490">
            <v>103672</v>
          </cell>
          <cell r="B7490" t="str">
            <v>CONCRETAGEM DE PILARES, FCK = 25 MPA, COM USO DE BOMBA - LANÇAMENTO, ADENSAMENTO E ACABAMENTO. AF_02/2022_PS</v>
          </cell>
          <cell r="C7490" t="str">
            <v>M3</v>
          </cell>
          <cell r="D7490" t="str">
            <v>COEFICIENTE DE REPRESENTATIVIDADE</v>
          </cell>
          <cell r="E7490">
            <v>593.44</v>
          </cell>
        </row>
        <row r="7491">
          <cell r="A7491">
            <v>103673</v>
          </cell>
          <cell r="B7491" t="str">
            <v>LANÇAMENTO COM USO DE BOMBA, ADENSAMENTO E ACABAMENTO DE CONCRETO EM ESTRUTURAS. AF_02/2022</v>
          </cell>
          <cell r="C7491" t="str">
            <v>M3</v>
          </cell>
          <cell r="D7491" t="str">
            <v>COEFICIENTE DE REPRESENTATIVIDADE</v>
          </cell>
          <cell r="E7491">
            <v>40.58</v>
          </cell>
        </row>
        <row r="7492">
          <cell r="A7492">
            <v>103674</v>
          </cell>
          <cell r="B7492" t="str">
            <v>CONCRETAGEM DE VIGAS E LAJES, FCK=25 MPA, PARA LAJES PREMOLDADAS COM USO DE BOMBA - LANÇAMENTO, ADENSAMENTO E ACABAMENTO. AF_02/2022_PS</v>
          </cell>
          <cell r="C7492" t="str">
            <v>M3</v>
          </cell>
          <cell r="D7492" t="str">
            <v>COEFICIENTE DE REPRESENTATIVIDADE</v>
          </cell>
          <cell r="E7492">
            <v>613.08</v>
          </cell>
        </row>
        <row r="7493">
          <cell r="A7493">
            <v>103675</v>
          </cell>
          <cell r="B7493" t="str">
            <v>CONCRETAGEM DE VIGAS E LAJES, FCK=25 MPA, PARA LAJES MACIÇAS OU NERVURADAS COM USO DE BOMBA - LANÇAMENTO, ADENSAMENTO E ACABAMENTO. AF_02/2022_PS</v>
          </cell>
          <cell r="C7493" t="str">
            <v>M3</v>
          </cell>
          <cell r="D7493" t="str">
            <v>COEFICIENTE DE REPRESENTATIVIDADE</v>
          </cell>
          <cell r="E7493">
            <v>593.86</v>
          </cell>
        </row>
        <row r="7494">
          <cell r="A7494">
            <v>103676</v>
          </cell>
          <cell r="B7494" t="str">
            <v>CONCRETAGEM DE VIGAS E LAJES, FCK=25 MPA, PARA LAJES PREMOLDADAS COM JERICAS EM ELEVADOR DE CABO EM EDIFICAÇÃO DE MULTIPAVIMENTOS ATÉ 16 ANDARES - LANÇAMENTO, ADENSAMENTO E ACABAMENTO. AF_02/2022</v>
          </cell>
          <cell r="C7494" t="str">
            <v>M3</v>
          </cell>
          <cell r="D7494" t="str">
            <v>COEFICIENTE DE REPRESENTATIVIDADE</v>
          </cell>
          <cell r="E7494">
            <v>930.27</v>
          </cell>
        </row>
        <row r="7495">
          <cell r="A7495">
            <v>103677</v>
          </cell>
          <cell r="B7495" t="str">
            <v>CONCRETAGEM DE VIGAS E LAJES, FCK=25 MPA, PARA LAJES MACIÇAS OU NERVURADAS COM JERICAS EM ELEVADOR DE CABO EM EDIFICAÇÃO DE MULTIPAVIMENTOS ATÉ 16 ANDARES  - LANÇAMENTO, ADENSAMENTO E ACABAMENTO. AF_02/2022</v>
          </cell>
          <cell r="C7495" t="str">
            <v>M3</v>
          </cell>
          <cell r="D7495" t="str">
            <v>COEFICIENTE DE REPRESENTATIVIDADE</v>
          </cell>
          <cell r="E7495">
            <v>764.75</v>
          </cell>
        </row>
        <row r="7496">
          <cell r="A7496">
            <v>103678</v>
          </cell>
          <cell r="B7496" t="str">
            <v>CONCRETAGEM DE VIGAS E LAJES, FCK=25 MPA, PARA LAJES PREMOLDADAS COM JERICAS EM CREMALHEIRA EM EDIFICAÇÃO DE MULTIPAVIMENTOS ATÉ 16 ANDARES  - LANÇAMENTO, ADENSAMENTO E ACABAMENTO. AF_02/2022</v>
          </cell>
          <cell r="C7496" t="str">
            <v>M3</v>
          </cell>
          <cell r="D7496" t="str">
            <v>COEFICIENTE DE REPRESENTATIVIDADE</v>
          </cell>
          <cell r="E7496">
            <v>837.79</v>
          </cell>
        </row>
        <row r="7497">
          <cell r="A7497">
            <v>103679</v>
          </cell>
          <cell r="B7497" t="str">
            <v>CONCRETAGEM DE VIGAS E LAJES, FCK=25 MPA, PARA LAJES MACIÇAS OU NERVURADAS COM JERICAS EM CREMALHEIRA EM EDIFICAÇÃO DE MULTIPAVIMENTOS ATÉ 16 ANDARES - LANÇAMENTO, ADENSAMENTO E ACABAMENTO. AF_02/2022</v>
          </cell>
          <cell r="C7497" t="str">
            <v>M3</v>
          </cell>
          <cell r="D7497" t="str">
            <v>COEFICIENTE DE REPRESENTATIVIDADE</v>
          </cell>
          <cell r="E7497">
            <v>723.72</v>
          </cell>
        </row>
        <row r="7498">
          <cell r="A7498">
            <v>103680</v>
          </cell>
          <cell r="B7498" t="str">
            <v>CONCRETAGEM DE VIGAS E LAJES, FCK=25 MPA, PARA LAJES PREMOLDADAS COM GRUA DE CAÇAMBA DE 350 L EM EDIFICAÇÃO DE MULTIPAVIMENTOS ATÉ 16 ANDARES - LANÇAMENTO, ADENSAMENTO E ACABAMENTO. AF_02/2022</v>
          </cell>
          <cell r="C7498" t="str">
            <v>M3</v>
          </cell>
          <cell r="D7498" t="str">
            <v>COEFICIENTE DE REPRESENTATIVIDADE</v>
          </cell>
          <cell r="E7498">
            <v>769.18</v>
          </cell>
        </row>
        <row r="7499">
          <cell r="A7499">
            <v>103681</v>
          </cell>
          <cell r="B7499" t="str">
            <v>CONCRETAGEM DE VIGAS E LAJES, FCK=25 MPA, PARA LAJES MACIÇAS OU NERVURADAS COM GRUA DE CAÇAMBA DE 500 L EM EDIFICAÇÃO DE MULTIPAVIMENTOS ATÉ 16 ANDARES - LANÇAMENTO, ADENSAMENTO E ACABAMENTO. AF_02/2022</v>
          </cell>
          <cell r="C7499" t="str">
            <v>M3</v>
          </cell>
          <cell r="D7499" t="str">
            <v>COEFICIENTE DE REPRESENTATIVIDADE</v>
          </cell>
          <cell r="E7499">
            <v>658.49</v>
          </cell>
        </row>
        <row r="7500">
          <cell r="A7500">
            <v>103682</v>
          </cell>
          <cell r="B7500" t="str">
            <v>CONCRETAGEM DE VIGAS E LAJES, FCK=25 MPA, PARA QUALQUER TIPO DE LAJE COM BALDES EM EDIFICAÇÃO TÉRREA - LANÇAMENTO, ADENSAMENTO E ACABAMENTO. AF_02/2022</v>
          </cell>
          <cell r="C7500" t="str">
            <v>M3</v>
          </cell>
          <cell r="D7500" t="str">
            <v>COEFICIENTE DE REPRESENTATIVIDADE</v>
          </cell>
          <cell r="E7500">
            <v>892.64</v>
          </cell>
        </row>
        <row r="7501">
          <cell r="A7501">
            <v>103683</v>
          </cell>
          <cell r="B7501" t="str">
            <v>CONCRETAGEM DE VIGAS E LAJES, FCK=25 MPA, PARA QUALQUER TIPO DE LAJE COM BALDES EM EDIFICAÇÃO DE MULTIPAVIMENTOS ATÉ 04 ANDARES - LANÇAMENTO, ADENSAMENTO E ACABAMENTO. AF_02/2022</v>
          </cell>
          <cell r="C7501" t="str">
            <v>M3</v>
          </cell>
          <cell r="D7501" t="str">
            <v>COEFICIENTE DE REPRESENTATIVIDADE</v>
          </cell>
          <cell r="E7501">
            <v>1172.8</v>
          </cell>
        </row>
        <row r="7502">
          <cell r="A7502">
            <v>103684</v>
          </cell>
          <cell r="B7502" t="str">
            <v>CONCRETAGEM DE RESERVATÓRIOS, FCK=25 MPA, COM USO DE BOMBA - LANÇAMENTO, ADENSAMENTO E ACABAMENTO. AF_02/2022_PS</v>
          </cell>
          <cell r="C7502" t="str">
            <v>M3</v>
          </cell>
          <cell r="D7502" t="str">
            <v>COEFICIENTE DE REPRESENTATIVIDADE</v>
          </cell>
          <cell r="E7502">
            <v>610.49</v>
          </cell>
        </row>
        <row r="7503">
          <cell r="A7503">
            <v>103685</v>
          </cell>
          <cell r="B7503" t="str">
            <v>CONCRETAGEM DE MURETAS, FCK=25 MPA, COM USO DE BOMBA - LANÇAMENTO, ADENSAMENTO E ACABAMENTO. AF_02/2022_PS</v>
          </cell>
          <cell r="C7503" t="str">
            <v>M3</v>
          </cell>
          <cell r="D7503" t="str">
            <v>COEFICIENTE DE REPRESENTATIVIDADE</v>
          </cell>
          <cell r="E7503">
            <v>598.3</v>
          </cell>
        </row>
        <row r="7504">
          <cell r="A7504">
            <v>103686</v>
          </cell>
          <cell r="B7504" t="str">
            <v>CONCRETAGEM DE ESCADAS, FCK=25 MPA, COM USO DE BOMBA - LANÇAMENTO, ADENSAMENTO E ACABAMENTO. AF_02/2022_PS</v>
          </cell>
          <cell r="C7504" t="str">
            <v>M3</v>
          </cell>
          <cell r="D7504" t="str">
            <v>COEFICIENTE DE REPRESENTATIVIDADE</v>
          </cell>
          <cell r="E7504">
            <v>656.22</v>
          </cell>
        </row>
        <row r="7505">
          <cell r="A7505">
            <v>103687</v>
          </cell>
          <cell r="B7505" t="str">
            <v>CONCRETAGEM DE PILARES, FCK=25 MPA, COM USO DE JERICAS EM ELEVADOR DE CABO - LANÇAMENTO, ADENSAMENTO E ACABAMENTO. AF_02/2022</v>
          </cell>
          <cell r="C7505" t="str">
            <v>M3</v>
          </cell>
          <cell r="D7505" t="str">
            <v>COEFICIENTE DE REPRESENTATIVIDADE</v>
          </cell>
          <cell r="E7505">
            <v>995.24</v>
          </cell>
        </row>
        <row r="7506">
          <cell r="A7506">
            <v>103688</v>
          </cell>
          <cell r="B7506" t="str">
            <v>CONCRETAGEM DE PILARES, FCK=25 MPA, COM USO DE JERICAS EM CREMALHEIRA - LANÇAMENTO, ADENSAMENTO E ACABAMENTO. AF_02/2022</v>
          </cell>
          <cell r="C7506" t="str">
            <v>M3</v>
          </cell>
          <cell r="D7506" t="str">
            <v>COEFICIENTE DE REPRESENTATIVIDADE</v>
          </cell>
          <cell r="E7506">
            <v>758.37</v>
          </cell>
        </row>
        <row r="7507">
          <cell r="A7507">
            <v>101963</v>
          </cell>
          <cell r="B7507" t="str">
            <v>LAJE PRÉ-MOLDADA UNIDIRECIONAL, BIAPOIADA, PARA PISO, ENCHIMENTO EM CERÂMICA, VIGOTA CONVENCIONAL, ALTURA TOTAL DA LAJE (ENCHIMENTO+CAPA) = (8+4). AF_11/2020_PA</v>
          </cell>
          <cell r="C7507" t="str">
            <v>M2</v>
          </cell>
          <cell r="D7507" t="str">
            <v>COEFICIENTE DE REPRESENTATIVIDADE</v>
          </cell>
          <cell r="E7507">
            <v>203.38</v>
          </cell>
        </row>
        <row r="7508">
          <cell r="A7508">
            <v>101964</v>
          </cell>
          <cell r="B7508" t="str">
            <v>LAJE PRÉ-MOLDADA UNIDIRECIONAL, BIAPOIADA, PARA FORRO, ENCHIMENTO EM CERÂMICA, VIGOTA CONVENCIONAL, ALTURA TOTAL DA LAJE (ENCHIMENTO+CAPA) = (8+3). AF_11/2020_PA</v>
          </cell>
          <cell r="C7508" t="str">
            <v>M2</v>
          </cell>
          <cell r="D7508" t="str">
            <v>COEFICIENTE DE REPRESENTATIVIDADE</v>
          </cell>
          <cell r="E7508">
            <v>190.93</v>
          </cell>
        </row>
        <row r="7509">
          <cell r="A7509">
            <v>101165</v>
          </cell>
          <cell r="B7509" t="str">
            <v>ALVENARIA DE EMBASAMENTO COM BLOCO ESTRUTURAL DE CONCRETO, DE 14X19X29CM E ARGAMASSA DE ASSENTAMENTO COM PREPARO EM BETONEIRA. AF_05/2020</v>
          </cell>
          <cell r="C7509" t="str">
            <v>M3</v>
          </cell>
          <cell r="D7509" t="str">
            <v>COEFICIENTE DE REPRESENTATIVIDADE</v>
          </cell>
          <cell r="E7509">
            <v>892.06</v>
          </cell>
        </row>
        <row r="7510">
          <cell r="A7510">
            <v>101166</v>
          </cell>
          <cell r="B7510" t="str">
            <v>ALVENARIA DE EMBASAMENTO COM BLOCO ESTRUTURAL DE CERÂMICA, DE 14X19X29CM E ARGAMASSA DE ASSENTAMENTO COM PREPARO EM BETONEIRA. AF_05/2020</v>
          </cell>
          <cell r="C7510" t="str">
            <v>M3</v>
          </cell>
          <cell r="D7510" t="str">
            <v>COEFICIENTE DE REPRESENTATIVIDADE</v>
          </cell>
          <cell r="E7510">
            <v>565.21</v>
          </cell>
        </row>
        <row r="7511">
          <cell r="A7511">
            <v>98575</v>
          </cell>
          <cell r="B7511" t="str">
            <v>TRATAMENTO DE JUNTA DE DILATAÇÃO, COM TARUGO DE POLIETILENO E SELANTE PU, INCLUSO PREENCHIMENTO COM ESPUMA EXPANSIVA PU. AF_09/2023</v>
          </cell>
          <cell r="C7511" t="str">
            <v>M</v>
          </cell>
          <cell r="D7511" t="str">
            <v>COEFICIENTE DE REPRESENTATIVIDADE</v>
          </cell>
          <cell r="E7511">
            <v>69.78</v>
          </cell>
        </row>
        <row r="7512">
          <cell r="A7512">
            <v>98576</v>
          </cell>
          <cell r="B7512" t="str">
            <v>TRATAMENTO DE JUNTA DE DILATAÇÃO COM MANTA ASFÁLTICA ADERIDA COM MAÇARICO. AF_09/2023</v>
          </cell>
          <cell r="C7512" t="str">
            <v>M</v>
          </cell>
          <cell r="D7512" t="str">
            <v>COEFICIENTE DE REPRESENTATIVIDADE</v>
          </cell>
          <cell r="E7512">
            <v>25.03</v>
          </cell>
        </row>
        <row r="7513">
          <cell r="A7513">
            <v>98577</v>
          </cell>
          <cell r="B7513" t="str">
            <v>TRATAMENTO DE JUNTA SERRADA, COM TARUGO DE POLIETILENO E SELANTE À BASE DE SILICONE. AF_09/2023</v>
          </cell>
          <cell r="C7513" t="str">
            <v>M</v>
          </cell>
          <cell r="D7513" t="str">
            <v>COEFICIENTE DE REPRESENTATIVIDADE</v>
          </cell>
          <cell r="E7513">
            <v>46.16</v>
          </cell>
        </row>
        <row r="7514">
          <cell r="A7514">
            <v>93182</v>
          </cell>
          <cell r="B7514" t="str">
            <v>VERGA PRÉ-MOLDADA PARA JANELAS COM ATÉ 1,5 M DE VÃO. AF_03/2016</v>
          </cell>
          <cell r="C7514" t="str">
            <v>M</v>
          </cell>
          <cell r="D7514" t="str">
            <v>COEFICIENTE DE REPRESENTATIVIDADE</v>
          </cell>
          <cell r="E7514">
            <v>54.17</v>
          </cell>
        </row>
        <row r="7515">
          <cell r="A7515">
            <v>93183</v>
          </cell>
          <cell r="B7515" t="str">
            <v>VERGA PRÉ-MOLDADA PARA JANELAS COM MAIS DE 1,5 M DE VÃO. AF_03/2016</v>
          </cell>
          <cell r="C7515" t="str">
            <v>M</v>
          </cell>
          <cell r="D7515" t="str">
            <v>COEFICIENTE DE REPRESENTATIVIDADE</v>
          </cell>
          <cell r="E7515">
            <v>69.19</v>
          </cell>
        </row>
        <row r="7516">
          <cell r="A7516">
            <v>93184</v>
          </cell>
          <cell r="B7516" t="str">
            <v>VERGA PRÉ-MOLDADA PARA PORTAS COM ATÉ 1,5 M DE VÃO. AF_03/2016</v>
          </cell>
          <cell r="C7516" t="str">
            <v>M</v>
          </cell>
          <cell r="D7516" t="str">
            <v>COEFICIENTE DE REPRESENTATIVIDADE</v>
          </cell>
          <cell r="E7516">
            <v>40.07</v>
          </cell>
        </row>
        <row r="7517">
          <cell r="A7517">
            <v>93185</v>
          </cell>
          <cell r="B7517" t="str">
            <v>VERGA PRÉ-MOLDADA PARA PORTAS COM MAIS DE 1,5 M DE VÃO. AF_03/2016</v>
          </cell>
          <cell r="C7517" t="str">
            <v>M</v>
          </cell>
          <cell r="D7517" t="str">
            <v>COEFICIENTE DE REPRESENTATIVIDADE</v>
          </cell>
          <cell r="E7517">
            <v>68.17</v>
          </cell>
        </row>
        <row r="7518">
          <cell r="A7518">
            <v>93186</v>
          </cell>
          <cell r="B7518" t="str">
            <v>VERGA MOLDADA IN LOCO EM CONCRETO PARA JANELAS COM ATÉ 1,5 M DE VÃO. AF_03/2016</v>
          </cell>
          <cell r="C7518" t="str">
            <v>M</v>
          </cell>
          <cell r="D7518" t="str">
            <v>COEFICIENTE DE REPRESENTATIVIDADE</v>
          </cell>
          <cell r="E7518">
            <v>101.27</v>
          </cell>
        </row>
        <row r="7519">
          <cell r="A7519">
            <v>93187</v>
          </cell>
          <cell r="B7519" t="str">
            <v>VERGA MOLDADA IN LOCO EM CONCRETO PARA JANELAS COM MAIS DE 1,5 M DE VÃO. AF_03/2016</v>
          </cell>
          <cell r="C7519" t="str">
            <v>M</v>
          </cell>
          <cell r="D7519" t="str">
            <v>COEFICIENTE DE REPRESENTATIVIDADE</v>
          </cell>
          <cell r="E7519">
            <v>115.47</v>
          </cell>
        </row>
        <row r="7520">
          <cell r="A7520">
            <v>93188</v>
          </cell>
          <cell r="B7520" t="str">
            <v>VERGA MOLDADA IN LOCO EM CONCRETO PARA PORTAS COM ATÉ 1,5 M DE VÃO. AF_03/2016</v>
          </cell>
          <cell r="C7520" t="str">
            <v>M</v>
          </cell>
          <cell r="D7520" t="str">
            <v>COEFICIENTE DE REPRESENTATIVIDADE</v>
          </cell>
          <cell r="E7520">
            <v>96.06</v>
          </cell>
        </row>
        <row r="7521">
          <cell r="A7521">
            <v>93189</v>
          </cell>
          <cell r="B7521" t="str">
            <v>VERGA MOLDADA IN LOCO EM CONCRETO PARA PORTAS COM MAIS DE 1,5 M DE VÃO. AF_03/2016</v>
          </cell>
          <cell r="C7521" t="str">
            <v>M</v>
          </cell>
          <cell r="D7521" t="str">
            <v>COEFICIENTE DE REPRESENTATIVIDADE</v>
          </cell>
          <cell r="E7521">
            <v>116.79</v>
          </cell>
        </row>
        <row r="7522">
          <cell r="A7522">
            <v>93190</v>
          </cell>
          <cell r="B7522" t="str">
            <v>VERGA MOLDADA IN LOCO COM UTILIZAÇÃO DE BLOCOS CANALETA PARA JANELAS COM ATÉ 1,5 M DE VÃO. AF_03/2016</v>
          </cell>
          <cell r="C7522" t="str">
            <v>M</v>
          </cell>
          <cell r="D7522" t="str">
            <v>COEFICIENTE DE REPRESENTATIVIDADE</v>
          </cell>
          <cell r="E7522">
            <v>47.74</v>
          </cell>
        </row>
        <row r="7523">
          <cell r="A7523">
            <v>93191</v>
          </cell>
          <cell r="B7523" t="str">
            <v>VERGA MOLDADA IN LOCO COM UTILIZAÇÃO DE BLOCOS CANALETA PARA JANELAS COM MAIS DE 1,5 M DE VÃO. AF_03/2016</v>
          </cell>
          <cell r="C7523" t="str">
            <v>M</v>
          </cell>
          <cell r="D7523" t="str">
            <v>COEFICIENTE DE REPRESENTATIVIDADE</v>
          </cell>
          <cell r="E7523">
            <v>49.51</v>
          </cell>
        </row>
        <row r="7524">
          <cell r="A7524">
            <v>93192</v>
          </cell>
          <cell r="B7524" t="str">
            <v>VERGA MOLDADA IN LOCO COM UTILIZAÇÃO DE BLOCOS CANALETA PARA PORTAS COM ATÉ 1,5 M DE VÃO. AF_03/2016</v>
          </cell>
          <cell r="C7524" t="str">
            <v>M</v>
          </cell>
          <cell r="D7524" t="str">
            <v>COEFICIENTE DE REPRESENTATIVIDADE</v>
          </cell>
          <cell r="E7524">
            <v>54.98</v>
          </cell>
        </row>
        <row r="7525">
          <cell r="A7525">
            <v>93193</v>
          </cell>
          <cell r="B7525" t="str">
            <v>VERGA MOLDADA IN LOCO COM UTILIZAÇÃO DE BLOCOS CANALETA PARA PORTAS COM MAIS DE 1,5 M DE VÃO. AF_03/2016</v>
          </cell>
          <cell r="C7525" t="str">
            <v>M</v>
          </cell>
          <cell r="D7525" t="str">
            <v>COEFICIENTE DE REPRESENTATIVIDADE</v>
          </cell>
          <cell r="E7525">
            <v>51</v>
          </cell>
        </row>
        <row r="7526">
          <cell r="A7526">
            <v>93194</v>
          </cell>
          <cell r="B7526" t="str">
            <v>CONTRAVERGA PRÉ-MOLDADA PARA VÃOS DE ATÉ 1,5 M DE COMPRIMENTO. AF_03/2016</v>
          </cell>
          <cell r="C7526" t="str">
            <v>M</v>
          </cell>
          <cell r="D7526" t="str">
            <v>COEFICIENTE DE REPRESENTATIVIDADE</v>
          </cell>
          <cell r="E7526">
            <v>53</v>
          </cell>
        </row>
        <row r="7527">
          <cell r="A7527">
            <v>93195</v>
          </cell>
          <cell r="B7527" t="str">
            <v>CONTRAVERGA PRÉ-MOLDADA PARA VÃOS DE MAIS DE 1,5 M DE COMPRIMENTO. AF_03/2016</v>
          </cell>
          <cell r="C7527" t="str">
            <v>M</v>
          </cell>
          <cell r="D7527" t="str">
            <v>COEFICIENTE DE REPRESENTATIVIDADE</v>
          </cell>
          <cell r="E7527">
            <v>64.79</v>
          </cell>
        </row>
        <row r="7528">
          <cell r="A7528">
            <v>93196</v>
          </cell>
          <cell r="B7528" t="str">
            <v>CONTRAVERGA MOLDADA IN LOCO EM CONCRETO PARA VÃOS DE ATÉ 1,5 M DE COMPRIMENTO. AF_03/2016</v>
          </cell>
          <cell r="C7528" t="str">
            <v>M</v>
          </cell>
          <cell r="D7528" t="str">
            <v>COEFICIENTE DE REPRESENTATIVIDADE</v>
          </cell>
          <cell r="E7528">
            <v>97.52</v>
          </cell>
        </row>
        <row r="7529">
          <cell r="A7529">
            <v>93197</v>
          </cell>
          <cell r="B7529" t="str">
            <v>CONTRAVERGA MOLDADA IN LOCO EM CONCRETO PARA VÃOS DE MAIS DE 1,5 M DE COMPRIMENTO. AF_03/2016</v>
          </cell>
          <cell r="C7529" t="str">
            <v>M</v>
          </cell>
          <cell r="D7529" t="str">
            <v>COEFICIENTE DE REPRESENTATIVIDADE</v>
          </cell>
          <cell r="E7529">
            <v>109.5</v>
          </cell>
        </row>
        <row r="7530">
          <cell r="A7530">
            <v>93198</v>
          </cell>
          <cell r="B7530" t="str">
            <v>CONTRAVERGA MOLDADA IN LOCO COM UTILIZAÇÃO DE BLOCOS CANALETA PARA VÃOS DE ATÉ 1,5 M DE COMPRIMENTO. AF_03/2016</v>
          </cell>
          <cell r="C7530" t="str">
            <v>M</v>
          </cell>
          <cell r="D7530" t="str">
            <v>COEFICIENTE DE REPRESENTATIVIDADE</v>
          </cell>
          <cell r="E7530">
            <v>40.14</v>
          </cell>
        </row>
        <row r="7531">
          <cell r="A7531">
            <v>93199</v>
          </cell>
          <cell r="B7531" t="str">
            <v>CONTRAVERGA MOLDADA IN LOCO COM UTILIZAÇÃO DE BLOCOS CANALETA PARA VÃOS DE MAIS DE 1,5 M DE COMPRIMENTO. AF_03/2016</v>
          </cell>
          <cell r="C7531" t="str">
            <v>M</v>
          </cell>
          <cell r="D7531" t="str">
            <v>COEFICIENTE DE REPRESENTATIVIDADE</v>
          </cell>
          <cell r="E7531">
            <v>39.54</v>
          </cell>
        </row>
        <row r="7532">
          <cell r="A7532">
            <v>93200</v>
          </cell>
          <cell r="B7532" t="str">
            <v>FIXAÇÃO (ENCUNHAMENTO) DE ALVENARIA DE VEDAÇÃO COM ARGAMASSA APLICADA COM BISNAGA. AF_03/2016</v>
          </cell>
          <cell r="C7532" t="str">
            <v>M</v>
          </cell>
          <cell r="D7532" t="str">
            <v>COEFICIENTE DE REPRESENTATIVIDADE</v>
          </cell>
          <cell r="E7532">
            <v>3.55</v>
          </cell>
        </row>
        <row r="7533">
          <cell r="A7533">
            <v>93201</v>
          </cell>
          <cell r="B7533" t="str">
            <v>FIXAÇÃO (ENCUNHAMENTO) DE ALVENARIA DE VEDAÇÃO COM ARGAMASSA APLICADA COM COLHER. AF_03/2016</v>
          </cell>
          <cell r="C7533" t="str">
            <v>M</v>
          </cell>
          <cell r="D7533" t="str">
            <v>COEFICIENTE DE REPRESENTATIVIDADE</v>
          </cell>
          <cell r="E7533">
            <v>6.83</v>
          </cell>
        </row>
        <row r="7534">
          <cell r="A7534">
            <v>93202</v>
          </cell>
          <cell r="B7534" t="str">
            <v>FIXAÇÃO (ENCUNHAMENTO) DE ALVENARIA DE VEDAÇÃO COM TIJOLO MACIÇO. AF_03/2016</v>
          </cell>
          <cell r="C7534" t="str">
            <v>M</v>
          </cell>
          <cell r="D7534" t="str">
            <v>COEFICIENTE DE REPRESENTATIVIDADE</v>
          </cell>
          <cell r="E7534">
            <v>24.29</v>
          </cell>
        </row>
        <row r="7535">
          <cell r="A7535">
            <v>93203</v>
          </cell>
          <cell r="B7535" t="str">
            <v>FIXAÇÃO (ENCUNHAMENTO) DE ALVENARIA DE VEDAÇÃO COM ESPUMA DE POLIURETANO EXPANSIVA. AF_03/2016</v>
          </cell>
          <cell r="C7535" t="str">
            <v>M</v>
          </cell>
          <cell r="D7535" t="str">
            <v>COLETADO</v>
          </cell>
          <cell r="E7535">
            <v>19.46</v>
          </cell>
        </row>
        <row r="7536">
          <cell r="A7536">
            <v>93204</v>
          </cell>
          <cell r="B7536" t="str">
            <v>CINTA DE AMARRAÇÃO DE ALVENARIA MOLDADA IN LOCO EM CONCRETO. AF_03/2016</v>
          </cell>
          <cell r="C7536" t="str">
            <v>M</v>
          </cell>
          <cell r="D7536" t="str">
            <v>COEFICIENTE DE REPRESENTATIVIDADE</v>
          </cell>
          <cell r="E7536">
            <v>70.15</v>
          </cell>
        </row>
        <row r="7537">
          <cell r="A7537">
            <v>93205</v>
          </cell>
          <cell r="B7537" t="str">
            <v>CINTA DE AMARRAÇÃO DE ALVENARIA MOLDADA IN LOCO COM UTILIZAÇÃO DE BLOCOS CANALETA. AF_03/2016</v>
          </cell>
          <cell r="C7537" t="str">
            <v>M</v>
          </cell>
          <cell r="D7537" t="str">
            <v>COEFICIENTE DE REPRESENTATIVIDADE</v>
          </cell>
          <cell r="E7537">
            <v>38.85</v>
          </cell>
        </row>
        <row r="7538">
          <cell r="A7538">
            <v>97733</v>
          </cell>
          <cell r="B7538" t="str">
            <v>PEÇA RETANGULAR PRÉ-MOLDADA, VOLUME DE CONCRETO DE ATÉ 10 LITROS, TAXA DE AÇO APROXIMADA DE 30KG/M³. AF_01/2018</v>
          </cell>
          <cell r="C7538" t="str">
            <v>M3</v>
          </cell>
          <cell r="D7538" t="str">
            <v>COEFICIENTE DE REPRESENTATIVIDADE</v>
          </cell>
          <cell r="E7538">
            <v>3368.06</v>
          </cell>
        </row>
        <row r="7539">
          <cell r="A7539">
            <v>97734</v>
          </cell>
          <cell r="B7539" t="str">
            <v>PEÇA RETANGULAR PRÉ-MOLDADA, VOLUME DE CONCRETO DE 10 A 30 LITROS, TAXA DE AÇO APROXIMADA DE 30KG/M³. AF_01/2018</v>
          </cell>
          <cell r="C7539" t="str">
            <v>M3</v>
          </cell>
          <cell r="D7539" t="str">
            <v>COEFICIENTE DE REPRESENTATIVIDADE</v>
          </cell>
          <cell r="E7539">
            <v>2938.3</v>
          </cell>
        </row>
        <row r="7540">
          <cell r="A7540">
            <v>97735</v>
          </cell>
          <cell r="B7540" t="str">
            <v>PEÇA RETANGULAR PRÉ-MOLDADA, VOLUME DE CONCRETO DE 30 A 100 LITROS, TAXA DE AÇO APROXIMADA DE 30KG/M³. AF_01/2018</v>
          </cell>
          <cell r="C7540" t="str">
            <v>M3</v>
          </cell>
          <cell r="D7540" t="str">
            <v>COEFICIENTE DE REPRESENTATIVIDADE</v>
          </cell>
          <cell r="E7540">
            <v>2433.1</v>
          </cell>
        </row>
        <row r="7541">
          <cell r="A7541">
            <v>97736</v>
          </cell>
          <cell r="B7541" t="str">
            <v>PEÇA RETANGULAR PRÉ-MOLDADA, VOLUME DE CONCRETO ACIMA DE 100 LITROS, TAXA DE AÇO APROXIMADA DE 30KG/M³. AF_01/2018</v>
          </cell>
          <cell r="C7541" t="str">
            <v>M3</v>
          </cell>
          <cell r="D7541" t="str">
            <v>ATRIBUÍDO SÃO PAULO</v>
          </cell>
          <cell r="E7541">
            <v>1562.19</v>
          </cell>
        </row>
        <row r="7542">
          <cell r="A7542">
            <v>97737</v>
          </cell>
          <cell r="B7542" t="str">
            <v>PEÇA RETANGULAR PRÉ-MOLDADA, VOLUME DE CONCRETO DE 30 A 70 LITROS , TAXA DE AÇO APROXIMADA DE 70KG/M³. AF_01/2018</v>
          </cell>
          <cell r="C7542" t="str">
            <v>M3</v>
          </cell>
          <cell r="D7542" t="str">
            <v>COEFICIENTE DE REPRESENTATIVIDADE</v>
          </cell>
          <cell r="E7542">
            <v>3264.73</v>
          </cell>
        </row>
        <row r="7543">
          <cell r="A7543">
            <v>97738</v>
          </cell>
          <cell r="B7543" t="str">
            <v>PEÇA CIRCULAR PRÉ-MOLDADA, VOLUME DE CONCRETO DE 10 A 30 LITROS, TAXA DE FIBRA DE POLIPROPILENO APROXIMADA DE 6 KG/M³. AF_01/2018_PS</v>
          </cell>
          <cell r="C7543" t="str">
            <v>M3</v>
          </cell>
          <cell r="D7543" t="str">
            <v>COEFICIENTE DE REPRESENTATIVIDADE</v>
          </cell>
          <cell r="E7543">
            <v>4998.1</v>
          </cell>
        </row>
        <row r="7544">
          <cell r="A7544">
            <v>97739</v>
          </cell>
          <cell r="B7544" t="str">
            <v>PEÇA CIRCULAR PRÉ-MOLDADA, VOLUME DE CONCRETO DE 30 A 100 LITROS, TAXA DE AÇO APROXIMADA DE 30KG/M³. AF_01/2018</v>
          </cell>
          <cell r="C7544" t="str">
            <v>M3</v>
          </cell>
          <cell r="D7544" t="str">
            <v>COEFICIENTE DE REPRESENTATIVIDADE</v>
          </cell>
          <cell r="E7544">
            <v>2872.98</v>
          </cell>
        </row>
        <row r="7545">
          <cell r="A7545">
            <v>97740</v>
          </cell>
          <cell r="B7545" t="str">
            <v>PEÇA CIRCULAR PRÉ-MOLDADA, VOLUME DE CONCRETO ACIMA DE 100 LITROS, TAXA DE AÇO APROXIMADA DE 30KG/M³. AF_01/2018</v>
          </cell>
          <cell r="C7545" t="str">
            <v>M3</v>
          </cell>
          <cell r="D7545" t="str">
            <v>ATRIBUÍDO SÃO PAULO</v>
          </cell>
          <cell r="E7545">
            <v>2133.1</v>
          </cell>
        </row>
        <row r="7546">
          <cell r="A7546">
            <v>98615</v>
          </cell>
          <cell r="B7546" t="str">
            <v>CONTENÇÃO EM CORTINA COM ESTACAS ESPAÇADAS COM 30 CM DE DIÂMETRO E PROFUNDIDADE MENOR OU IGUAL A 10 M. AF_06/2018</v>
          </cell>
          <cell r="C7546" t="str">
            <v>M2</v>
          </cell>
          <cell r="D7546" t="str">
            <v>ATRIBUÍDO SÃO PAULO</v>
          </cell>
          <cell r="E7546">
            <v>145.93</v>
          </cell>
        </row>
        <row r="7547">
          <cell r="A7547">
            <v>98616</v>
          </cell>
          <cell r="B7547" t="str">
            <v>CONTENÇÃO EM CORTINA COM ESTACAS ESPAÇADAS COM 30 CM DE DIÂMETRO E PROFUNDIDADE MAIOR QUE 10 M E MENOR OU IGUAL A 15 M. AF_06/2018</v>
          </cell>
          <cell r="C7547" t="str">
            <v>M2</v>
          </cell>
          <cell r="D7547" t="str">
            <v>ATRIBUÍDO SÃO PAULO</v>
          </cell>
          <cell r="E7547">
            <v>112.12</v>
          </cell>
        </row>
        <row r="7548">
          <cell r="A7548">
            <v>98617</v>
          </cell>
          <cell r="B7548" t="str">
            <v>CONTENÇÃO EM CORTINA COM ESTACAS ESPAÇADAS COM 30 CM DE DIÂMETRO E PROFUNDIDADE MAIOR QUE 15 M. AF_06/2018</v>
          </cell>
          <cell r="C7548" t="str">
            <v>M2</v>
          </cell>
          <cell r="D7548" t="str">
            <v>ATRIBUÍDO SÃO PAULO</v>
          </cell>
          <cell r="E7548">
            <v>102.84</v>
          </cell>
        </row>
        <row r="7549">
          <cell r="A7549">
            <v>98618</v>
          </cell>
          <cell r="B7549" t="str">
            <v>CONTENÇÃO EM CORTINA COM ESTACAS ESPAÇADAS COM 40 CM DE DIÂMETRO E PROFUNDIDADE MENOR OU IGUAL A 10 M. AF_06/2018</v>
          </cell>
          <cell r="C7549" t="str">
            <v>M2</v>
          </cell>
          <cell r="D7549" t="str">
            <v>ATRIBUÍDO SÃO PAULO</v>
          </cell>
          <cell r="E7549">
            <v>141.58</v>
          </cell>
        </row>
        <row r="7550">
          <cell r="A7550">
            <v>98619</v>
          </cell>
          <cell r="B7550" t="str">
            <v>CONTENÇÃO EM CORTINA COM ESTACAS ESPAÇADAS COM 40 CM DE DIÂMETRO E PROFUNDIDADE MAIOR QUE 10 M E MENOR OU IGUAL A 15 M. AF_06/2018</v>
          </cell>
          <cell r="C7550" t="str">
            <v>M2</v>
          </cell>
          <cell r="D7550" t="str">
            <v>ATRIBUÍDO SÃO PAULO</v>
          </cell>
          <cell r="E7550">
            <v>127.54</v>
          </cell>
        </row>
        <row r="7551">
          <cell r="A7551">
            <v>98620</v>
          </cell>
          <cell r="B7551" t="str">
            <v>CONTENÇÃO EM CORTINA COM ESTACAS ESPAÇADAS COM 40 CM DE DIÂMETRO E PROFUNDIDADE MAIOR QUE 15 M. AF_06/2018</v>
          </cell>
          <cell r="C7551" t="str">
            <v>M2</v>
          </cell>
          <cell r="D7551" t="str">
            <v>ATRIBUÍDO SÃO PAULO</v>
          </cell>
          <cell r="E7551">
            <v>120.47</v>
          </cell>
        </row>
        <row r="7552">
          <cell r="A7552">
            <v>98621</v>
          </cell>
          <cell r="B7552" t="str">
            <v>CONTENÇÃO EM CORTINA COM ESTACAS ESPAÇADAS COM 50 CM DE DIÂMETRO E PROFUNDIDADE MENOR OU IGUAL A 10 M. AF_06/2018</v>
          </cell>
          <cell r="C7552" t="str">
            <v>M2</v>
          </cell>
          <cell r="D7552" t="str">
            <v>ATRIBUÍDO SÃO PAULO</v>
          </cell>
          <cell r="E7552">
            <v>158.78</v>
          </cell>
        </row>
        <row r="7553">
          <cell r="A7553">
            <v>98622</v>
          </cell>
          <cell r="B7553" t="str">
            <v>CONTENÇÃO EM CORTINA COM ESTACAS ESPAÇADAS COM 50 CM DE DIÂMETRO E PROFUNDIDADE MAIOR QUE 10 M E MENOR OU IGUAL A 15 M. AF_06/2018</v>
          </cell>
          <cell r="C7553" t="str">
            <v>M2</v>
          </cell>
          <cell r="D7553" t="str">
            <v>ATRIBUÍDO SÃO PAULO</v>
          </cell>
          <cell r="E7553">
            <v>147.49</v>
          </cell>
        </row>
        <row r="7554">
          <cell r="A7554">
            <v>98623</v>
          </cell>
          <cell r="B7554" t="str">
            <v>CONTENÇÃO EM CORTINA COM ESTACAS ESPAÇADAS COM 50 CM DE DIÂMETRO E PROFUNDIDADE MAIOR QUE 15 M. AF_06/2018</v>
          </cell>
          <cell r="C7554" t="str">
            <v>M2</v>
          </cell>
          <cell r="D7554" t="str">
            <v>ATRIBUÍDO SÃO PAULO</v>
          </cell>
          <cell r="E7554">
            <v>141.74</v>
          </cell>
        </row>
        <row r="7555">
          <cell r="A7555">
            <v>98624</v>
          </cell>
          <cell r="B7555" t="str">
            <v>CONTENÇÃO EM CORTINA COM ESTACAS ESPAÇADAS COM 60 CM DE DIÂMETRO E PROFUNDIDADE MENOR OU IGUAL A 10 M. AF_06/2018</v>
          </cell>
          <cell r="C7555" t="str">
            <v>M2</v>
          </cell>
          <cell r="D7555" t="str">
            <v>ATRIBUÍDO SÃO PAULO</v>
          </cell>
          <cell r="E7555">
            <v>177.9</v>
          </cell>
        </row>
        <row r="7556">
          <cell r="A7556">
            <v>98625</v>
          </cell>
          <cell r="B7556" t="str">
            <v>CONTENÇÃO EM CORTINA COM ESTACAS ESPAÇADAS COM 60 CM DE DIÂMETRO E PROFUNDIDADE MAIOR QUE 10 M E MENOR OU IGUAL A 15 M. AF_06/2018</v>
          </cell>
          <cell r="C7556" t="str">
            <v>M2</v>
          </cell>
          <cell r="D7556" t="str">
            <v>ATRIBUÍDO SÃO PAULO</v>
          </cell>
          <cell r="E7556">
            <v>168.38</v>
          </cell>
        </row>
        <row r="7557">
          <cell r="A7557">
            <v>98626</v>
          </cell>
          <cell r="B7557" t="str">
            <v>CONTENÇÃO EM CORTINA COM ESTACAS ESPAÇADAS COM 60 CM DE DIÂMETRO E PROFUNDIDADE MAIOR QUE 15 M. AF_06/2018</v>
          </cell>
          <cell r="C7557" t="str">
            <v>M2</v>
          </cell>
          <cell r="D7557" t="str">
            <v>ATRIBUÍDO SÃO PAULO</v>
          </cell>
          <cell r="E7557">
            <v>163.48</v>
          </cell>
        </row>
        <row r="7558">
          <cell r="A7558">
            <v>98655</v>
          </cell>
          <cell r="B7558" t="str">
            <v>EXECUÇÃO DE MURETA GUIA PARA CONTENÇÃO/ FUNDAÇÃO COM 30 CM DE ESPESSURA. AF_06/2018</v>
          </cell>
          <cell r="C7558" t="str">
            <v>M</v>
          </cell>
          <cell r="D7558" t="str">
            <v>ATRIBUÍDO SÃO PAULO</v>
          </cell>
          <cell r="E7558">
            <v>685.97</v>
          </cell>
        </row>
        <row r="7559">
          <cell r="A7559">
            <v>98656</v>
          </cell>
          <cell r="B7559" t="str">
            <v>EXECUÇÃO DE MURETA GUIA PARA CONTENÇÃO/ FUNDAÇÃO COM 40 CM DE ESPESSURA. AF_06/2018</v>
          </cell>
          <cell r="C7559" t="str">
            <v>M</v>
          </cell>
          <cell r="D7559" t="str">
            <v>ATRIBUÍDO SÃO PAULO</v>
          </cell>
          <cell r="E7559">
            <v>696.81</v>
          </cell>
        </row>
        <row r="7560">
          <cell r="A7560">
            <v>98657</v>
          </cell>
          <cell r="B7560" t="str">
            <v>EXECUÇÃO DE MURETA GUIA PARA CONTENÇÃO/ FUNDAÇÃO COM 50 CM DE ESPESSURA. AF_06/2018</v>
          </cell>
          <cell r="C7560" t="str">
            <v>M</v>
          </cell>
          <cell r="D7560" t="str">
            <v>ATRIBUÍDO SÃO PAULO</v>
          </cell>
          <cell r="E7560">
            <v>707.66</v>
          </cell>
        </row>
        <row r="7561">
          <cell r="A7561">
            <v>98658</v>
          </cell>
          <cell r="B7561" t="str">
            <v>EXECUÇÃO DE MURETA GUIA PARA CONTENÇÃO/ FUNDAÇÃO COM 60 CM DE ESPESSURA. AF_06/2018</v>
          </cell>
          <cell r="C7561" t="str">
            <v>M</v>
          </cell>
          <cell r="D7561" t="str">
            <v>ATRIBUÍDO SÃO PAULO</v>
          </cell>
          <cell r="E7561">
            <v>718.5</v>
          </cell>
        </row>
        <row r="7562">
          <cell r="A7562">
            <v>98659</v>
          </cell>
          <cell r="B7562" t="str">
            <v>EXECUÇÃO DE MURETA GUIA PARA CONTENÇÃO/ FUNDAÇÃO COM 80 CM DE ESPESSURA. AF_06/2018</v>
          </cell>
          <cell r="C7562" t="str">
            <v>M</v>
          </cell>
          <cell r="D7562" t="str">
            <v>ATRIBUÍDO SÃO PAULO</v>
          </cell>
          <cell r="E7562">
            <v>740.19</v>
          </cell>
        </row>
        <row r="7563">
          <cell r="A7563">
            <v>98746</v>
          </cell>
          <cell r="B7563" t="str">
            <v>SOLDA DE TOPO EM CHAPA/PERFIL/TUBO DE AÇO CHANFRADO, ESPESSURA=1/4''. AF_06/2018</v>
          </cell>
          <cell r="C7563" t="str">
            <v>M</v>
          </cell>
          <cell r="D7563" t="str">
            <v>COEFICIENTE DE REPRESENTATIVIDADE</v>
          </cell>
          <cell r="E7563">
            <v>58.39</v>
          </cell>
        </row>
        <row r="7564">
          <cell r="A7564">
            <v>98749</v>
          </cell>
          <cell r="B7564" t="str">
            <v>SOLDA DE TOPO EM CHAPA/PERFIL/TUBO DE AÇO CHANFRADO, ESPESSURA=5/16''. AF_06/2018</v>
          </cell>
          <cell r="C7564" t="str">
            <v>M</v>
          </cell>
          <cell r="D7564" t="str">
            <v>COEFICIENTE DE REPRESENTATIVIDADE</v>
          </cell>
          <cell r="E7564">
            <v>68.18</v>
          </cell>
        </row>
        <row r="7565">
          <cell r="A7565">
            <v>98750</v>
          </cell>
          <cell r="B7565" t="str">
            <v>SOLDA DE TOPO EM CHAPA/PERFIL/TUBO DE AÇO CHANFRADO, ESPESSURA=3/8''. AF_06/2018</v>
          </cell>
          <cell r="C7565" t="str">
            <v>M</v>
          </cell>
          <cell r="D7565" t="str">
            <v>COEFICIENTE DE REPRESENTATIVIDADE</v>
          </cell>
          <cell r="E7565">
            <v>79.88</v>
          </cell>
        </row>
        <row r="7566">
          <cell r="A7566">
            <v>98751</v>
          </cell>
          <cell r="B7566" t="str">
            <v>SOLDA DE TOPO EM CHAPA/PERFIL/TUBO DE AÇO CHANFRADO, ESPESSURA=1/2''. AF_06/2018</v>
          </cell>
          <cell r="C7566" t="str">
            <v>M</v>
          </cell>
          <cell r="D7566" t="str">
            <v>COEFICIENTE DE REPRESENTATIVIDADE</v>
          </cell>
          <cell r="E7566">
            <v>110.33</v>
          </cell>
        </row>
        <row r="7567">
          <cell r="A7567">
            <v>98752</v>
          </cell>
          <cell r="B7567" t="str">
            <v>SOLDA DE TOPO EM CHAPA/PERFIL/TUBO DE AÇO CHANFRADO, ESPESSURA=5/8''. AF_06/2018</v>
          </cell>
          <cell r="C7567" t="str">
            <v>M</v>
          </cell>
          <cell r="D7567" t="str">
            <v>COEFICIENTE DE REPRESENTATIVIDADE</v>
          </cell>
          <cell r="E7567">
            <v>146.78</v>
          </cell>
        </row>
        <row r="7568">
          <cell r="A7568">
            <v>98753</v>
          </cell>
          <cell r="B7568" t="str">
            <v>SOLDA DE TOPO EM CHAPA/PERFIL/TUBO DE AÇO CHANFRADO, ESPESSURA=3/4''. AF_06/2018</v>
          </cell>
          <cell r="C7568" t="str">
            <v>M</v>
          </cell>
          <cell r="D7568" t="str">
            <v>COEFICIENTE DE REPRESENTATIVIDADE</v>
          </cell>
          <cell r="E7568">
            <v>191.93</v>
          </cell>
        </row>
        <row r="7569">
          <cell r="A7569">
            <v>100763</v>
          </cell>
          <cell r="B7569" t="str">
            <v>VIGA METÁLICA EM PERFIL LAMINADO OU SOLDADO EM AÇO ESTRUTURAL, COM CONEXÕES PARAFUSADAS, INCLUSOS MÃO DE OBRA, TRANSPORTE E IÇAMENTO UTILIZANDO GUINDASTE - FORNECIMENTO E INSTALAÇÃO. AF_01/2020_PSA</v>
          </cell>
          <cell r="C7569" t="str">
            <v>KG</v>
          </cell>
          <cell r="D7569" t="str">
            <v>ATRIBUÍDO SÃO PAULO</v>
          </cell>
          <cell r="E7569">
            <v>19.36</v>
          </cell>
        </row>
        <row r="7570">
          <cell r="A7570">
            <v>100764</v>
          </cell>
          <cell r="B7570" t="str">
            <v>VIGA METÁLICA EM PERFIL LAMINADO OU SOLDADO EM AÇO ESTRUTURAL, COM CONEXÕES SOLDADAS, INCLUSOS MÃO DE OBRA, TRANSPORTE E IÇAMENTO UTILIZANDO GUINDASTE - FORNECIMENTO E INSTALAÇÃO. AF_01/2020_PA</v>
          </cell>
          <cell r="C7570" t="str">
            <v>KG</v>
          </cell>
          <cell r="D7570" t="str">
            <v>ATRIBUÍDO SÃO PAULO</v>
          </cell>
          <cell r="E7570">
            <v>19</v>
          </cell>
        </row>
        <row r="7571">
          <cell r="A7571">
            <v>100765</v>
          </cell>
          <cell r="B7571" t="str">
            <v>PILAR METÁLICO PERFIL LAMINADO/SOLDADO EM AÇO ESTRUTURAL, COM CONEXÕES PARAFUSADAS, INCLUSOS MÃO DE OBRA, TRANSPORTE E IÇAMENTO UTILIZANDO GUINDASTE - FORNECIMENTO E INSTALAÇÃO. AF_01/2020_PSA</v>
          </cell>
          <cell r="C7571" t="str">
            <v>KG</v>
          </cell>
          <cell r="D7571" t="str">
            <v>ATRIBUÍDO SÃO PAULO</v>
          </cell>
          <cell r="E7571">
            <v>18.55</v>
          </cell>
        </row>
        <row r="7572">
          <cell r="A7572">
            <v>100766</v>
          </cell>
          <cell r="B7572" t="str">
            <v>PILAR METÁLICO PERFIL LAMINADO OU SOLDADO EM AÇO ESTRUTURAL, COM CONEXÕES SOLDADAS, INCLUSOS MÃO DE OBRA, TRANSPORTE E IÇAMENTO UTILIZANDO GUINDASTE - FORNECIMENTO E INSTALAÇÃO. AF_01/2020_PA</v>
          </cell>
          <cell r="C7572" t="str">
            <v>KG</v>
          </cell>
          <cell r="D7572" t="str">
            <v>ATRIBUÍDO SÃO PAULO</v>
          </cell>
          <cell r="E7572">
            <v>18.6</v>
          </cell>
        </row>
        <row r="7573">
          <cell r="A7573">
            <v>100767</v>
          </cell>
          <cell r="B7573" t="str">
            <v>CONTRAVENTAMENTO COM CANTONEIRAS DE AÇO, ABAS IGUAIS, COM CONEXÕES PARAFUSADAS, INCLUSOS MÃO DE OBRA, TRANSPORTE E IÇAMENTO UTILIZANDO TALHA MANUAL, PARA EDIFÍCIOS DE ATÉ 2 PAVIMENTOS - FORNECIMENTO E INSTALAÇÃO. AF_01/2020_PSA</v>
          </cell>
          <cell r="C7573" t="str">
            <v>KG</v>
          </cell>
          <cell r="D7573" t="str">
            <v>ATRIBUÍDO SÃO PAULO</v>
          </cell>
          <cell r="E7573">
            <v>19.45</v>
          </cell>
        </row>
        <row r="7574">
          <cell r="A7574">
            <v>100768</v>
          </cell>
          <cell r="B7574" t="str">
            <v>CONTRAVENTAMENTO COM CANTONEIRAS DE AÇO, ABAS IGUAIS, COM CONEXÕES SOLDADAS, INCLUSOS MÃO DE OBRA, TRANSPORTE E IÇAMENTO UTILIZANDO TALHA MANUAL, PARA EDIFÍCIOS DE ATÉ 2 PAVIMENTOS - FORNECIMENTO E INSTALAÇÃO. AF_01/2020_PA</v>
          </cell>
          <cell r="C7574" t="str">
            <v>KG</v>
          </cell>
          <cell r="D7574" t="str">
            <v>ATRIBUÍDO SÃO PAULO</v>
          </cell>
          <cell r="E7574">
            <v>18.23</v>
          </cell>
        </row>
        <row r="7575">
          <cell r="A7575">
            <v>100769</v>
          </cell>
          <cell r="B7575" t="str">
            <v>CONTRAVENTAMENTO COM CANTONEIRAS DE AÇO, ABAS IGUAIS, COM CONEXÕES PARAFUSADAS, INCLUSOS MÃO DE OBRA, TRANSPORTE E IÇAMENTO UTILIZANDO GUINDASTE, PARA EDIFÍCIOS DE 3 A 5 PAVIMENTOS - FORNECIMENTO E INSTALAÇÃO. AF_01/2020_PSA</v>
          </cell>
          <cell r="C7575" t="str">
            <v>KG</v>
          </cell>
          <cell r="D7575" t="str">
            <v>ATRIBUÍDO SÃO PAULO</v>
          </cell>
          <cell r="E7575">
            <v>25.5</v>
          </cell>
        </row>
        <row r="7576">
          <cell r="A7576">
            <v>100770</v>
          </cell>
          <cell r="B7576" t="str">
            <v>CONTRAVENTAMENTO COM CANTONEIRAS DE AÇO, ABAS IGUAIS, COM CONEXÕES SOLDADAS, INCLUSOS MÃO DE OBRA, TRANSPORTE E IÇAMENTO UTILIZANDO GUINDASTE, PARA EDIFÍCIOS DE 3 A 5 PAVIMENTOS - FORNECIMENTO E INSTALAÇÃO. AF_01/2020_PA</v>
          </cell>
          <cell r="C7576" t="str">
            <v>KG</v>
          </cell>
          <cell r="D7576" t="str">
            <v>ATRIBUÍDO SÃO PAULO</v>
          </cell>
          <cell r="E7576">
            <v>24.18</v>
          </cell>
        </row>
        <row r="7577">
          <cell r="A7577">
            <v>100771</v>
          </cell>
          <cell r="B7577" t="str">
            <v>CONTRAVENTAMENTO COM CANTONEIRAS DE AÇO, ABAS IGUAIS, COM CONEXÕES PARAFUSADAS, INCLUSOS MÃO DE OBRA, TRANSPORTE E IÇAMENTO UTILIZANDO GRUA, PARA EDIFÍCIOS DE 6 A 10 PAVIMENTOS - FORNECIMENTO E INSTALAÇÃO. AF_01/2020_PSA</v>
          </cell>
          <cell r="C7577" t="str">
            <v>KG</v>
          </cell>
          <cell r="D7577" t="str">
            <v>ATRIBUÍDO SÃO PAULO</v>
          </cell>
          <cell r="E7577">
            <v>19.7</v>
          </cell>
        </row>
        <row r="7578">
          <cell r="A7578">
            <v>100772</v>
          </cell>
          <cell r="B7578" t="str">
            <v>CONTRAVENTAMENTO COM CANTONEIRAS DE AÇO, ABAS IGUAIS, COM CONEXÕES SOLDADAS, INCLUSOS MÃO DE OBRA, TRANSPORTE E IÇAMENTO UTILIZANDO GRUA, PARA EDIFÍCIOS DE 6 A 10 PAVIMENTOS - FORNECIMENTO E INSTALAÇÃO. AF_01/2020_PA</v>
          </cell>
          <cell r="C7578" t="str">
            <v>KG</v>
          </cell>
          <cell r="D7578" t="str">
            <v>ATRIBUÍDO SÃO PAULO</v>
          </cell>
          <cell r="E7578">
            <v>18.44</v>
          </cell>
        </row>
        <row r="7579">
          <cell r="A7579">
            <v>100773</v>
          </cell>
          <cell r="B7579" t="str">
            <v>ESTRUTURA TRELIÇADA DE COBERTURA, TIPO ARCO, COM LIGAÇÕES SOLDADAS, INCLUSOS PERFIS METÁLICOS, CHAPAS METÁLICAS, MÃO DE OBRA E TRANSPORTE COM GUINDASTE - FORNECIMENTO E INSTALAÇÃO. AF_01/2020_PSA</v>
          </cell>
          <cell r="C7579" t="str">
            <v>KG</v>
          </cell>
          <cell r="D7579" t="str">
            <v>ATRIBUÍDO SÃO PAULO</v>
          </cell>
          <cell r="E7579">
            <v>22.26</v>
          </cell>
        </row>
        <row r="7580">
          <cell r="A7580">
            <v>100774</v>
          </cell>
          <cell r="B7580" t="str">
            <v>ESTRUTURA TRELIÇADA DE COBERTURA, TIPO SHED, COM LIGAÇÕES SOLDADAS, INCLUSOS PERFIS METÁLICOS, CHAPAS METÁLICAS, MÃO DE OBRA E TRANSPORTE COM GUINDASTE - FORNECIMENTO E INSTALAÇÃO. AF_01/2020_PSA</v>
          </cell>
          <cell r="C7580" t="str">
            <v>KG</v>
          </cell>
          <cell r="D7580" t="str">
            <v>ATRIBUÍDO SÃO PAULO</v>
          </cell>
          <cell r="E7580">
            <v>14.26</v>
          </cell>
        </row>
        <row r="7581">
          <cell r="A7581">
            <v>100775</v>
          </cell>
          <cell r="B7581" t="str">
            <v>ESTRUTURA TRELIÇADA DE COBERTURA, TIPO FINK, COM LIGAÇÕES SOLDADAS, INCLUSOS PERFIS METÁLICOS, CHAPAS METÁLICAS, MÃO DE OBRA E TRANSPORTE COM GUINDASTE - FORNECIMENTO E INSTALAÇÃO. AF_01/2020_PSA</v>
          </cell>
          <cell r="C7581" t="str">
            <v>KG</v>
          </cell>
          <cell r="D7581" t="str">
            <v>ATRIBUÍDO SÃO PAULO</v>
          </cell>
          <cell r="E7581">
            <v>16.44</v>
          </cell>
        </row>
        <row r="7582">
          <cell r="A7582">
            <v>100776</v>
          </cell>
          <cell r="B7582" t="str">
            <v>ESTRUTURA TRELIÇADA DE COBERTURA, TIPO ARCO, COM LIGAÇÕES PARAFUSADAS, INCLUSOS PERFIS METÁLICOS, CHAPAS METÁLICAS, MÃO DE OBRA E TRANSPORTE COM GUINDASTE - FORNECIMENTO E INSTALAÇÃO. AF_01/2020_PSA</v>
          </cell>
          <cell r="C7582" t="str">
            <v>KG</v>
          </cell>
          <cell r="D7582" t="str">
            <v>ATRIBUÍDO SÃO PAULO</v>
          </cell>
          <cell r="E7582">
            <v>22.49</v>
          </cell>
        </row>
        <row r="7583">
          <cell r="A7583">
            <v>100777</v>
          </cell>
          <cell r="B7583" t="str">
            <v>ESTRUTURA TRELIÇADA DE COBERTURA, TIPO SHED, COM LIGAÇÕES PARAFUSADAS, INCLUSOS PERFIS METÁLICOS, CHAPAS METÁLICAS, MÃO DE OBRA E TRANSPORTE COM GUINDASTE - FORNECIMENTO E INSTALAÇÃO. AF_01/2020_PSA</v>
          </cell>
          <cell r="C7583" t="str">
            <v>KG</v>
          </cell>
          <cell r="D7583" t="str">
            <v>ATRIBUÍDO SÃO PAULO</v>
          </cell>
          <cell r="E7583">
            <v>16.95</v>
          </cell>
        </row>
        <row r="7584">
          <cell r="A7584">
            <v>100778</v>
          </cell>
          <cell r="B7584" t="str">
            <v>ESTRUTURA TRELIÇADA DE COBERTURA, TIPO FINK, COM LIGAÇÕES PARAFUSADAS, INCLUSOS PERFIS METÁLICOS, CHAPAS METÁLICAS, MÃO DE OBRA E TRANSPORTE COM GUINDASTE - FORNECIMENTO E INSTALAÇÃO. AF_01/2020_PSA</v>
          </cell>
          <cell r="C7584" t="str">
            <v>KG</v>
          </cell>
          <cell r="D7584" t="str">
            <v>ATRIBUÍDO SÃO PAULO</v>
          </cell>
          <cell r="E7584">
            <v>12.97</v>
          </cell>
        </row>
        <row r="7585">
          <cell r="A7585">
            <v>103795</v>
          </cell>
          <cell r="B7585" t="str">
            <v>FABRICAÇÃO, MONTAGEM E DESMONTAGEM DE FÔRMA PARA ESCADA HIDRÁULICA, EM CHAPA DE MADEIRA COMPENSADA RESINADA, E = 17 MM, 3 UTILIZAÇÕES. AF_08/2022</v>
          </cell>
          <cell r="C7585" t="str">
            <v>M2</v>
          </cell>
          <cell r="D7585" t="str">
            <v>COEFICIENTE DE REPRESENTATIVIDADE</v>
          </cell>
          <cell r="E7585">
            <v>86.97</v>
          </cell>
        </row>
        <row r="7586">
          <cell r="A7586">
            <v>103796</v>
          </cell>
          <cell r="B7586" t="str">
            <v>FABRICAÇÃO, MONTAGEM E DESMONTAGEM DE FÔRMA PARA BACIA DE DISSIPAÇÃO, EM MADEIRA SERRADA, E = 25 MM, 2 UTILIZAÇÕES. AF_08/2022</v>
          </cell>
          <cell r="C7586" t="str">
            <v>M2</v>
          </cell>
          <cell r="D7586" t="str">
            <v>COEFICIENTE DE REPRESENTATIVIDADE</v>
          </cell>
          <cell r="E7586">
            <v>69.56</v>
          </cell>
        </row>
        <row r="7587">
          <cell r="A7587">
            <v>103797</v>
          </cell>
          <cell r="B7587" t="str">
            <v>ARMAÇÃO DE DESCIDA DÁGUA UTILIZANDO AÇO CA-60 DE 5 MM - MONTAGEM. AF_08/2022</v>
          </cell>
          <cell r="C7587" t="str">
            <v>KG</v>
          </cell>
          <cell r="D7587" t="str">
            <v>COEFICIENTE DE REPRESENTATIVIDADE</v>
          </cell>
          <cell r="E7587">
            <v>17.77</v>
          </cell>
        </row>
        <row r="7588">
          <cell r="A7588">
            <v>103798</v>
          </cell>
          <cell r="B7588" t="str">
            <v>CONCRETAGEM DE DISSIPADOR DE ENERGIA, CONCRETO USINADO, FCK = 20 MPA, COM USO DE BOMBA - LANÇAMENTO, ADENSAMENTO E ACABAMENTO. AF_08/2022</v>
          </cell>
          <cell r="C7588" t="str">
            <v>M3</v>
          </cell>
          <cell r="D7588" t="str">
            <v>COEFICIENTE DE REPRESENTATIVIDADE</v>
          </cell>
          <cell r="E7588">
            <v>597.72</v>
          </cell>
        </row>
        <row r="7589">
          <cell r="A7589">
            <v>103799</v>
          </cell>
          <cell r="B7589" t="str">
            <v>PEDRA DE MÃO FIXADA COM CONCRETO PARA BACIA DE DISSIPAÇÃO, 40% DE CONCRETO EM VOLUME, FCK = 20 MPA, COM USO DE JERICA E PREPARO EM BETONEIRA DE 600 L - AREIA, BRITA E PEDRA DE MÃO COMERCIAIS - LANÇAMENTO, ADENSAMENTO E ACABAMENTO. AF_08/2022</v>
          </cell>
          <cell r="C7589" t="str">
            <v>M3</v>
          </cell>
          <cell r="D7589" t="str">
            <v>COEFICIENTE DE REPRESENTATIVIDADE</v>
          </cell>
          <cell r="E7589">
            <v>422.87</v>
          </cell>
        </row>
        <row r="7590">
          <cell r="A7590">
            <v>103800</v>
          </cell>
          <cell r="B7590" t="str">
            <v>PEDRA ARGAMASSADA COM CIMENTO E AREIA 1:3, 40% DE ARGAMASSA EM VOLUME - AREIA E PEDRA DE MÃO COMERCIAIS - FORNECIMENTO E ASSENTAMENTO. AF_08/2022</v>
          </cell>
          <cell r="C7590" t="str">
            <v>M3</v>
          </cell>
          <cell r="D7590" t="str">
            <v>COEFICIENTE DE REPRESENTATIVIDADE</v>
          </cell>
          <cell r="E7590">
            <v>504.95</v>
          </cell>
        </row>
        <row r="7591">
          <cell r="A7591">
            <v>103801</v>
          </cell>
          <cell r="B7591" t="str">
            <v>CONCRETAGEM DE DISSIPADOR DE ENERGIA, FCK = 20 MPA, COM USO DE JERICAS E PREPARO EM BETONEIRA DE 600 L - AREIA E BRITA COMERCIAIS - LANÇAMENTO, ADENSAMENTO E ACABAMENTO. AF_08/2022</v>
          </cell>
          <cell r="C7591" t="str">
            <v>M3</v>
          </cell>
          <cell r="D7591" t="str">
            <v>COEFICIENTE DE REPRESENTATIVIDADE</v>
          </cell>
          <cell r="E7591">
            <v>650.47</v>
          </cell>
        </row>
        <row r="7592">
          <cell r="A7592">
            <v>103925</v>
          </cell>
          <cell r="B7592" t="str">
            <v>ESCADA HIDRÁULICA, LARGURA ATÉ 1M, TIPO DESCIDA DÁGUA DE CORTE OU ATERRO EM DEGRAUS (DCD 02, 04 E DAD 02), EM CONCRETO USINADO, FCK = 20 MPA, LANÇADO COM BOMBA, INCLUINDO ARMAÇÃO, MATERIAIS E FÔRMAS (3 UTILIZAÇÕES). AF_08/2022</v>
          </cell>
          <cell r="C7592" t="str">
            <v>M3</v>
          </cell>
          <cell r="D7592" t="str">
            <v>COEFICIENTE DE REPRESENTATIVIDADE</v>
          </cell>
          <cell r="E7592">
            <v>1693.27</v>
          </cell>
        </row>
        <row r="7593">
          <cell r="A7593">
            <v>103926</v>
          </cell>
          <cell r="B7593" t="str">
            <v>ESCADA HIDRÁULICA, LARGURA DE 1 A 4,1 M, TIPO DESCIDA DÁGUA DE ATERRO EM DEGRAUS (DAD 04, 06, 08, 10, 12, 14, 16, 18), EM CONCRETO USINADO, FCK = 20 MPA, LANÇADO COM BOMBA, INCLUINDO ARMAÇÃO, MATERIAIS E FÔRMAS (3 UTILIZAÇÕES). AF_08/2022</v>
          </cell>
          <cell r="C7593" t="str">
            <v>M3</v>
          </cell>
          <cell r="D7593" t="str">
            <v>COEFICIENTE DE REPRESENTATIVIDADE</v>
          </cell>
          <cell r="E7593">
            <v>1352.85</v>
          </cell>
        </row>
        <row r="7594">
          <cell r="A7594">
            <v>103928</v>
          </cell>
          <cell r="B7594" t="str">
            <v>BACIA DE DISSIPAÇÃO, TIPO BACIA EM PEDRA DE MÃO ARGAMASSADA (DES 01, 02, 03, 04), LANÇADO MANUALMENTE, INCLUINDO MATERIAIS E FÔRMAS (2 UTILIZAÇÕES). AF_08/2022</v>
          </cell>
          <cell r="C7594" t="str">
            <v>M3</v>
          </cell>
          <cell r="D7594" t="str">
            <v>COEFICIENTE DE REPRESENTATIVIDADE</v>
          </cell>
          <cell r="E7594">
            <v>504.95</v>
          </cell>
        </row>
        <row r="7595">
          <cell r="A7595">
            <v>103929</v>
          </cell>
          <cell r="B7595" t="str">
            <v>BACIA DE DISSIPAÇÃO, TIPO BACIA COM DENTES DE CONCRETO (01), COM PREPARO MANUAL, FCK = 20 MPA, LANÇADO MANUALMENTE, INCLUINDO MATERIAIS E FÔRMAS (2 UTILIZAÇÕES). AF_08/2022</v>
          </cell>
          <cell r="C7595" t="str">
            <v>M3</v>
          </cell>
          <cell r="D7595" t="str">
            <v>COEFICIENTE DE REPRESENTATIVIDADE</v>
          </cell>
          <cell r="E7595">
            <v>1346.14</v>
          </cell>
        </row>
        <row r="7596">
          <cell r="A7596">
            <v>103930</v>
          </cell>
          <cell r="B7596" t="str">
            <v>BACIA DE DISSIPAÇÃO, LARGURA ATÉ 1 M, TIPO BACIA EM PEDRA DE MÃO FIXADA COM CONCRETO (DEB 01, 02), COM PREPARO MANUAL, FCK = 20 MPA, LANÇADO MANUALMENTE, INCLUINDO MATERIAIS E FÔRMAS (2 UTILIZAÇÕES). AF_08/2022</v>
          </cell>
          <cell r="C7596" t="str">
            <v>M3</v>
          </cell>
          <cell r="D7596" t="str">
            <v>COEFICIENTE DE REPRESENTATIVIDADE</v>
          </cell>
          <cell r="E7596">
            <v>814.69</v>
          </cell>
        </row>
        <row r="7597">
          <cell r="A7597">
            <v>103931</v>
          </cell>
          <cell r="B7597" t="str">
            <v>BACIA DE DISSIPAÇÃO, LARGURA DE 1 A 4 M, TIPO BACIA EM PEDRA DE MÃO FIXADA COM CONCRETO (DEB 03, 04, 05, 06), COM PREPARO MANUAL, FCK = 20 MPA, LANÇADO MANUALMENTE, INCLUINDO MATERIAIS E FÔRMAS (2 UTILIZAÇÕES). AF_08/2022</v>
          </cell>
          <cell r="C7597" t="str">
            <v>M3</v>
          </cell>
          <cell r="D7597" t="str">
            <v>COEFICIENTE DE REPRESENTATIVIDADE</v>
          </cell>
          <cell r="E7597">
            <v>582.27</v>
          </cell>
        </row>
        <row r="7598">
          <cell r="A7598">
            <v>103932</v>
          </cell>
          <cell r="B7598" t="str">
            <v>BACIA DE DISSIPAÇÃO, LARGURA DE 4 A 9,2 M, TIPO BACIA EM PEDRA DE MÃO FIXADA COM CONCRETO (DEB 07, 08, 09, 10, 11, 12, 13), COM PREPARO MANUAL, FCK = 20 MPA, LANÇADO MANUALMENTE, INCLUINDO MATERIAIS E FÔRMAS (2 UTILIZAÇÕES). AF_08/2022</v>
          </cell>
          <cell r="C7598" t="str">
            <v>M3</v>
          </cell>
          <cell r="D7598" t="str">
            <v>COEFICIENTE DE REPRESENTATIVIDADE</v>
          </cell>
          <cell r="E7598">
            <v>548.23</v>
          </cell>
        </row>
        <row r="7599">
          <cell r="A7599">
            <v>103933</v>
          </cell>
          <cell r="B7599" t="str">
            <v>DESCIDA D'ÁGUA RÁPIDA (DAR 03), EM CONCRETO USINADO, FCK = 20 MPA, LANÇADO COM BOMBA, INCLUINDO ARMAÇÃO, MATERIAIS E FÔRMAS (2 UTILIZAÇÕES). AF_08/2022</v>
          </cell>
          <cell r="C7599" t="str">
            <v>M3</v>
          </cell>
          <cell r="D7599" t="str">
            <v>COEFICIENTE DE REPRESENTATIVIDADE</v>
          </cell>
          <cell r="E7599">
            <v>1602.02</v>
          </cell>
        </row>
        <row r="7600">
          <cell r="A7600">
            <v>104466</v>
          </cell>
          <cell r="B7600" t="str">
            <v>COMPOSIÇÃO PARAMÉTRICA PARA FORNECIMENTO E MONTAGEM DE ESTRUTURA METÁLICA PARA ESTRUTURA PRINCIPAL DE EDIFICAÇÕES (PILARES, VIGAS E CONTRAVENTAMENTO). AF_11/2022</v>
          </cell>
          <cell r="C7600" t="str">
            <v>KG</v>
          </cell>
          <cell r="D7600" t="str">
            <v>ATRIBUÍDO SÃO PAULO</v>
          </cell>
          <cell r="E7600">
            <v>32.79</v>
          </cell>
        </row>
        <row r="7601">
          <cell r="A7601">
            <v>104467</v>
          </cell>
          <cell r="B7601" t="str">
            <v>COMPOSIÇÃO PARAMÉTRICA PARA FORNECIMENTO E MONTAGEM DE ESTRUTURA METÁLICA PARA COBERTURA DE EDIFICAÇÕES COM ESTRUTURA DE APOIO. AF_11/2022</v>
          </cell>
          <cell r="C7601" t="str">
            <v>KG</v>
          </cell>
          <cell r="D7601" t="str">
            <v>ATRIBUÍDO SÃO PAULO</v>
          </cell>
          <cell r="E7601">
            <v>43.73</v>
          </cell>
        </row>
        <row r="7602">
          <cell r="A7602">
            <v>104468</v>
          </cell>
          <cell r="B7602" t="str">
            <v>COMPOSIÇÃO PARAMÉTRICA PARA FORNECIMENTO E MONTAGEM DE ESTRUTURA METÁLICA PARA GALPÕES SEM PONTE ROLANTE. AF_11/2022</v>
          </cell>
          <cell r="C7602" t="str">
            <v>KG</v>
          </cell>
          <cell r="D7602" t="str">
            <v>ATRIBUÍDO SÃO PAULO</v>
          </cell>
          <cell r="E7602">
            <v>57.79</v>
          </cell>
        </row>
        <row r="7603">
          <cell r="A7603">
            <v>104469</v>
          </cell>
          <cell r="B7603" t="str">
            <v>COMPOSIÇÃO PARAMÉTRICA PARA FORNECIMENTO E MONTAGEM DE ESTRUTURA METÁLICA PARA GALPÕES COM PONTE ROLANTE. AF_11/2022</v>
          </cell>
          <cell r="C7603" t="str">
            <v>KG</v>
          </cell>
          <cell r="D7603" t="str">
            <v>ATRIBUÍDO SÃO PAULO</v>
          </cell>
          <cell r="E7603">
            <v>61</v>
          </cell>
        </row>
        <row r="7604">
          <cell r="A7604">
            <v>104470</v>
          </cell>
          <cell r="B7604" t="str">
            <v>COMPOSIÇÃO PARAMÉTRICA PARA FORNECIMENTO E MONTAGEM DE ESTRUTURA METÁLICA PARA COBERTURA DE GALPÕES COM ESTRUTURA DE APOIO EM VIGAS. AF_11/2022</v>
          </cell>
          <cell r="C7604" t="str">
            <v>KG</v>
          </cell>
          <cell r="D7604" t="str">
            <v>ATRIBUÍDO SÃO PAULO</v>
          </cell>
          <cell r="E7604">
            <v>34.19</v>
          </cell>
        </row>
        <row r="7605">
          <cell r="A7605">
            <v>104471</v>
          </cell>
          <cell r="B7605" t="str">
            <v>COMPOSIÇÃO PARAMÉTRICA PARA FORNECIMENTO E MONTAGEM DE ESTRUTURA METÁLICA PARA COBERTURA DE GALPÕES COM ESTRUTURA DE APOIO EM TRELIÇA TIPO FINK. AF_11/2022</v>
          </cell>
          <cell r="C7605" t="str">
            <v>KG</v>
          </cell>
          <cell r="D7605" t="str">
            <v>ATRIBUÍDO SÃO PAULO</v>
          </cell>
          <cell r="E7605">
            <v>30.11</v>
          </cell>
        </row>
        <row r="7606">
          <cell r="A7606">
            <v>104472</v>
          </cell>
          <cell r="B7606" t="str">
            <v>COMPOSIÇÃO PARAMÉTRICA PARA FORNECIMENTO E MONTAGEM DE ESTRUTURA METÁLICA PARA COBERTURA DE GALPÕES COM ESTRUTURA DE APOIO EM TRELIÇA TIPO ARCO. AF_11/2022</v>
          </cell>
          <cell r="C7606" t="str">
            <v>KG</v>
          </cell>
          <cell r="D7606" t="str">
            <v>ATRIBUÍDO SÃO PAULO</v>
          </cell>
          <cell r="E7606">
            <v>44.67</v>
          </cell>
        </row>
        <row r="7607">
          <cell r="A7607">
            <v>104483</v>
          </cell>
          <cell r="B7607" t="str">
            <v>COMPOSIÇÃO PARAMÉTRICA PARA EXECUÇÃO DE ESTRUTURAS DE CONCRETO ARMADO CONVENCIONAL, PARA EDIFICAÇÃO HABITACIONAL MULTIFAMILIAR (PRÉDIO), ATÉ 4 PAVIMENTOS, FCK = 25 MPA. AF_11/2022</v>
          </cell>
          <cell r="C7607" t="str">
            <v>M3</v>
          </cell>
          <cell r="D7607" t="str">
            <v>ATRIBUÍDO SÃO PAULO</v>
          </cell>
          <cell r="E7607">
            <v>2325.05</v>
          </cell>
        </row>
        <row r="7608">
          <cell r="A7608">
            <v>104484</v>
          </cell>
          <cell r="B7608" t="str">
            <v>COMPOSIÇÃO PARAMÉTRICA PARA EXECUÇÃO DE ESTRUTURAS DE CONCRETO ARMADO, PARA EDIFICAÇÃO HABITACIONAL UNIFAMILIAR COM DOIS PAVIMENTOS (CASA ISOLADA), FCK = 25 MPA. AF_11/2022</v>
          </cell>
          <cell r="C7608" t="str">
            <v>M3</v>
          </cell>
          <cell r="D7608" t="str">
            <v>ATRIBUÍDO SÃO PAULO</v>
          </cell>
          <cell r="E7608">
            <v>3919.38</v>
          </cell>
        </row>
        <row r="7609">
          <cell r="A7609">
            <v>104485</v>
          </cell>
          <cell r="B7609" t="str">
            <v>COMPOSIÇÃO PARAMÉTRICA EXECUÇÃO DE ESTRUTURAS DE CONCRETO ARMADO, PARA EDIFICAÇÃO HABITACIONAL UNIFAMILIAR COM DOIS PAVIMENTOS (CASA EM EMPREENDIMENTOS), FCK = 25 MPA. AF_11/2022</v>
          </cell>
          <cell r="C7609" t="str">
            <v>M3</v>
          </cell>
          <cell r="D7609" t="str">
            <v>ATRIBUÍDO SÃO PAULO</v>
          </cell>
          <cell r="E7609">
            <v>3101.83</v>
          </cell>
        </row>
        <row r="7610">
          <cell r="A7610">
            <v>104486</v>
          </cell>
          <cell r="B7610" t="str">
            <v>COMPOSIÇÃO PARAMÉTRICA PARA EXECUÇÃO DE ESTRUTURAS DE CONCRETO ARMADO, PARA EDIFICAÇÃO HABITACIONAL UNIFAMILIAR TÉRREA (CASA ISOLADA), FCK = 25 MPA. AF_11/2022</v>
          </cell>
          <cell r="C7610" t="str">
            <v>M3</v>
          </cell>
          <cell r="D7610" t="str">
            <v>ATRIBUÍDO SÃO PAULO</v>
          </cell>
          <cell r="E7610">
            <v>3321.6</v>
          </cell>
        </row>
        <row r="7611">
          <cell r="A7611">
            <v>104487</v>
          </cell>
          <cell r="B7611" t="str">
            <v>COMPOSIÇÃO PARAMÉTRICA PARA EXECUÇÃO DE ESTRUTURAS DE CONCRETO ARMADO, PARA EDIFICAÇÃO HABITACIONAL UNIFAMILIAR TÉRREA (CASA EM EMPREENDIMENTOS), FCK = 25 MPA. AF_11/2022</v>
          </cell>
          <cell r="C7611" t="str">
            <v>M3</v>
          </cell>
          <cell r="D7611" t="str">
            <v>ATRIBUÍDO SÃO PAULO</v>
          </cell>
          <cell r="E7611">
            <v>2693.48</v>
          </cell>
        </row>
        <row r="7612">
          <cell r="A7612">
            <v>104488</v>
          </cell>
          <cell r="B7612" t="str">
            <v>COMPOSIÇÃO PARAMÉTRICA PARA EXECUÇÃO DE ESTRUTURAS DE CONCRETO ARMADO, PARA EDIFICAÇÃO INSTITUCIONAL TÉRREA, FCK = 25 MPA. AF_11/2022</v>
          </cell>
          <cell r="C7612" t="str">
            <v>M3</v>
          </cell>
          <cell r="D7612" t="str">
            <v>ATRIBUÍDO SÃO PAULO</v>
          </cell>
          <cell r="E7612">
            <v>2625.94</v>
          </cell>
        </row>
        <row r="7613">
          <cell r="A7613">
            <v>104489</v>
          </cell>
          <cell r="B7613" t="str">
            <v>COMPOSIÇÃO PARAMÉTRICA PARA EXECUÇÃO DE ESCADA EM CONCRETO ARMADO, MOLDADA IN LOCO, FCK = 25 MPA. AF_11/2022</v>
          </cell>
          <cell r="C7613" t="str">
            <v>M3</v>
          </cell>
          <cell r="D7613" t="str">
            <v>COEFICIENTE DE REPRESENTATIVIDADE</v>
          </cell>
          <cell r="E7613">
            <v>4129.11</v>
          </cell>
        </row>
        <row r="7614">
          <cell r="A7614">
            <v>104490</v>
          </cell>
          <cell r="B7614" t="str">
            <v>COMPOSIÇÃO PARAMÉTRICA PARA EXECUÇÃO DE ESTRUTURAS DE CONCRETO ARMADO CONVENCIONAL, PARA EDIFICAÇÃO HABITACIONAL MULTIFAMILIAR (PRÉDIO), DE 5 A 8 PAVIMENTOS, FCK = 25 MPA. AF_11/2022</v>
          </cell>
          <cell r="C7614" t="str">
            <v>M3</v>
          </cell>
          <cell r="D7614" t="str">
            <v>ATRIBUÍDO SÃO PAULO</v>
          </cell>
          <cell r="E7614">
            <v>2560.15</v>
          </cell>
        </row>
        <row r="7615">
          <cell r="A7615">
            <v>98562</v>
          </cell>
          <cell r="B7615" t="str">
            <v>IMPERMEABILIZAÇÃO DE SUPERFÍCIE COM ARGAMASSA DE CIMENTO E AREIA, COM ADITIVO IMPERMEABILIZANTE, E = 1,5CM. AF_09/2023</v>
          </cell>
          <cell r="C7615" t="str">
            <v>M2</v>
          </cell>
          <cell r="D7615" t="str">
            <v>COEFICIENTE DE REPRESENTATIVIDADE</v>
          </cell>
          <cell r="E7615">
            <v>48.38</v>
          </cell>
        </row>
        <row r="7616">
          <cell r="A7616">
            <v>98555</v>
          </cell>
          <cell r="B7616" t="str">
            <v>IMPERMEABILIZAÇÃO DE SUPERFÍCIE COM ARGAMASSA POLIMÉRICA / MEMBRANA ACRÍLICA, 3 DEMÃOS. AF_09/2023</v>
          </cell>
          <cell r="C7616" t="str">
            <v>M2</v>
          </cell>
          <cell r="D7616" t="str">
            <v>COEFICIENTE DE REPRESENTATIVIDADE</v>
          </cell>
          <cell r="E7616">
            <v>31.41</v>
          </cell>
        </row>
        <row r="7617">
          <cell r="A7617">
            <v>98556</v>
          </cell>
          <cell r="B7617" t="str">
            <v>IMPERMEABILIZIMPERMEABILIZAÇÃO DE SUPERFÍCIE COM ARGAMASSA POLIMÉRICA / MEMBRANA ACRÍLICA, 4 DEMÃOS, REFORÇADA COM VÉU DE POLIÉSTER (MAV). AF_09/2023</v>
          </cell>
          <cell r="C7617" t="str">
            <v>M2</v>
          </cell>
          <cell r="D7617" t="str">
            <v>COEFICIENTE DE REPRESENTATIVIDADE</v>
          </cell>
          <cell r="E7617">
            <v>58.31</v>
          </cell>
        </row>
        <row r="7618">
          <cell r="A7618">
            <v>98558</v>
          </cell>
          <cell r="B7618" t="str">
            <v>TRATAMENTO DE RALO OU PONTO EMERGENTE COM ARGAMASSA POLIMÉRICA / MEMBRANA ACRÍLICA REFORÇADO COM TELA DE POLIÉSTER (MAV). AF_09/2023</v>
          </cell>
          <cell r="C7618" t="str">
            <v>UND</v>
          </cell>
          <cell r="D7618" t="str">
            <v>COEFICIENTE DE REPRESENTATIVIDADE</v>
          </cell>
          <cell r="E7618">
            <v>9.73</v>
          </cell>
        </row>
        <row r="7619">
          <cell r="A7619">
            <v>98559</v>
          </cell>
          <cell r="B7619" t="str">
            <v>TRATAMENTO DE RODAPÉ COM TELA DE POLIÉSTER. AF_09/2023</v>
          </cell>
          <cell r="C7619" t="str">
            <v>M</v>
          </cell>
          <cell r="D7619" t="str">
            <v>COEFICIENTE DE REPRESENTATIVIDADE</v>
          </cell>
          <cell r="E7619">
            <v>5.09</v>
          </cell>
        </row>
        <row r="7620">
          <cell r="A7620">
            <v>98546</v>
          </cell>
          <cell r="B7620" t="str">
            <v>IMPERMEABILIZAÇÃO DE SUPERFÍCIE COM MANTA ASFÁLTICA, UMA CAMADA, INCLUSIVE APLICAÇÃO DE PRIMER ASFÁLTICO, E=4MM. AF_09/2023</v>
          </cell>
          <cell r="C7620" t="str">
            <v>M2</v>
          </cell>
          <cell r="D7620" t="str">
            <v>COEFICIENTE DE REPRESENTATIVIDADE</v>
          </cell>
          <cell r="E7620">
            <v>127.65</v>
          </cell>
        </row>
        <row r="7621">
          <cell r="A7621">
            <v>98547</v>
          </cell>
          <cell r="B7621" t="str">
            <v>IMPERMEABILIZAÇÃO DE SUPERFÍCIE COM MANTA ASFÁLTICA, DUAS CAMADAS, INCLUSIVE APLICAÇÃO DE PRIMER ASFÁLTICO, E=3MM E E=4MM. AF_09/2023</v>
          </cell>
          <cell r="C7621" t="str">
            <v>M2</v>
          </cell>
          <cell r="D7621" t="str">
            <v>COEFICIENTE DE REPRESENTATIVIDADE</v>
          </cell>
          <cell r="E7621">
            <v>215</v>
          </cell>
        </row>
        <row r="7622">
          <cell r="A7622">
            <v>98553</v>
          </cell>
          <cell r="B7622" t="str">
            <v>IMPERMEABILIZAÇÃO DE SUPERFÍCIE COM MEMBRANA À BASE DE POLIURETANO, 2 DEMÃOS. AF_09/2023</v>
          </cell>
          <cell r="C7622" t="str">
            <v>M2</v>
          </cell>
          <cell r="D7622" t="str">
            <v>COEFICIENTE DE REPRESENTATIVIDADE</v>
          </cell>
          <cell r="E7622">
            <v>182.48</v>
          </cell>
        </row>
        <row r="7623">
          <cell r="A7623">
            <v>98554</v>
          </cell>
          <cell r="B7623" t="str">
            <v>IMPERMEABILIZAÇÃO DE SUPERFÍCIE COM MEMBRANA À BASE DE RESINA ACRÍLICA, 3 DEMÃOS. AF_09/2023</v>
          </cell>
          <cell r="C7623" t="str">
            <v>M2</v>
          </cell>
          <cell r="D7623" t="str">
            <v>COEFICIENTE DE REPRESENTATIVIDADE</v>
          </cell>
          <cell r="E7623">
            <v>48.15</v>
          </cell>
        </row>
        <row r="7624">
          <cell r="A7624">
            <v>98557</v>
          </cell>
          <cell r="B7624" t="str">
            <v>IMPERMEABILIZAÇÃO DE SUPERFÍCIE COM EMULSÃO ASFÁLTICA, 2 DEMÃOS. AF_09/2023</v>
          </cell>
          <cell r="C7624" t="str">
            <v>M2</v>
          </cell>
          <cell r="D7624" t="str">
            <v>COEFICIENTE DE REPRESENTATIVIDADE</v>
          </cell>
          <cell r="E7624">
            <v>43.31</v>
          </cell>
        </row>
        <row r="7625">
          <cell r="A7625">
            <v>98563</v>
          </cell>
          <cell r="B7625" t="str">
            <v>PROTEÇÃO MECÂNICA DE SUPERFÍCIE HORIZONTAL COM ARGAMASSA DE CIMENTO E AREIA, TRAÇO 1:3, E=2CM. AF_09/2023</v>
          </cell>
          <cell r="C7625" t="str">
            <v>M2</v>
          </cell>
          <cell r="D7625" t="str">
            <v>COEFICIENTE DE REPRESENTATIVIDADE</v>
          </cell>
          <cell r="E7625">
            <v>36.74</v>
          </cell>
        </row>
        <row r="7626">
          <cell r="A7626">
            <v>98564</v>
          </cell>
          <cell r="B7626" t="str">
            <v>PROTEÇÃO MECÂNICA DE SUPERFÍCIE VERTICAL COM ARGAMASSA DE CIMENTO E AREIA, TRAÇO 1:3, E=2CM. AF_09/2023</v>
          </cell>
          <cell r="C7626" t="str">
            <v>M2</v>
          </cell>
          <cell r="D7626" t="str">
            <v>COEFICIENTE DE REPRESENTATIVIDADE</v>
          </cell>
          <cell r="E7626">
            <v>54.47</v>
          </cell>
        </row>
        <row r="7627">
          <cell r="A7627">
            <v>98565</v>
          </cell>
          <cell r="B7627" t="str">
            <v>PROTEÇÃO MECÂNICA DE SUPERFICIE HORIZONTAL COM ARGAMASSA DE CIMENTO E AREIA, TRAÇO 1:3, E=3CM. AF_09/2023</v>
          </cell>
          <cell r="C7627" t="str">
            <v>M2</v>
          </cell>
          <cell r="D7627" t="str">
            <v>COEFICIENTE DE REPRESENTATIVIDADE</v>
          </cell>
          <cell r="E7627">
            <v>52.22</v>
          </cell>
        </row>
        <row r="7628">
          <cell r="A7628">
            <v>98566</v>
          </cell>
          <cell r="B7628" t="str">
            <v>PROTEÇÃO MECÂNICA DE SUPERFÍCIE VERTICAL COM ARGAMASSA DE CIMENTO E AREIA, TRAÇO 1:3, E=3CM. AF_09/2023</v>
          </cell>
          <cell r="C7628" t="str">
            <v>M2</v>
          </cell>
          <cell r="D7628" t="str">
            <v>COEFICIENTE DE REPRESENTATIVIDADE</v>
          </cell>
          <cell r="E7628">
            <v>69.94</v>
          </cell>
        </row>
        <row r="7629">
          <cell r="A7629">
            <v>98567</v>
          </cell>
          <cell r="B7629" t="str">
            <v>PROTEÇÃO MECÂNICA DE SUPERFICIE HORIZONTAL COM ARGAMASSA DE CIMENTO E AREIA, TRAÇO 1:3, E=4CM. AF_09/2023</v>
          </cell>
          <cell r="C7629" t="str">
            <v>M2</v>
          </cell>
          <cell r="D7629" t="str">
            <v>COEFICIENTE DE REPRESENTATIVIDADE</v>
          </cell>
          <cell r="E7629">
            <v>66.88</v>
          </cell>
        </row>
        <row r="7630">
          <cell r="A7630">
            <v>98568</v>
          </cell>
          <cell r="B7630" t="str">
            <v>PROTEÇÃO MECÂNICA DE SUPERFÍCIE VERTICAL COM ARGAMASSA DE CIMENTO E AREIA, TRAÇO 1:3, E=4CM. AF_09/2023</v>
          </cell>
          <cell r="C7630" t="str">
            <v>M2</v>
          </cell>
          <cell r="D7630" t="str">
            <v>COEFICIENTE DE REPRESENTATIVIDADE</v>
          </cell>
          <cell r="E7630">
            <v>84.6</v>
          </cell>
        </row>
        <row r="7631">
          <cell r="A7631">
            <v>98569</v>
          </cell>
          <cell r="B7631" t="str">
            <v>PROTEÇÃO MECÂNICA DE SUPERFICIE HORIZONTAL COM ARGAMASSA DE CIMENTO E AREIA, TRAÇO 1:3, E=5CM. AF_09/2023</v>
          </cell>
          <cell r="C7631" t="str">
            <v>M2</v>
          </cell>
          <cell r="D7631" t="str">
            <v>COEFICIENTE DE REPRESENTATIVIDADE</v>
          </cell>
          <cell r="E7631">
            <v>82.36</v>
          </cell>
        </row>
        <row r="7632">
          <cell r="A7632">
            <v>98570</v>
          </cell>
          <cell r="B7632" t="str">
            <v>PROTEÇÃO MECÂNICA DE SUPERFÍCIE VERTICAL COM ARGAMASSA DE CIMENTO E AREIA, TRAÇO 1:3, E=5CM. AF_09/2023</v>
          </cell>
          <cell r="C7632" t="str">
            <v>M2</v>
          </cell>
          <cell r="D7632" t="str">
            <v>COEFICIENTE DE REPRESENTATIVIDADE</v>
          </cell>
          <cell r="E7632">
            <v>100.07</v>
          </cell>
        </row>
        <row r="7633">
          <cell r="A7633">
            <v>98571</v>
          </cell>
          <cell r="B7633" t="str">
            <v>PROTEÇÃO MECÂNICA DE SUPERFICIE HORIZONTAL COM CONCRETO 15 MPA, E=4CM. AF_09/2023</v>
          </cell>
          <cell r="C7633" t="str">
            <v>M2</v>
          </cell>
          <cell r="D7633" t="str">
            <v>COEFICIENTE DE REPRESENTATIVIDADE</v>
          </cell>
          <cell r="E7633">
            <v>42.26</v>
          </cell>
        </row>
        <row r="7634">
          <cell r="A7634">
            <v>98572</v>
          </cell>
          <cell r="B7634" t="str">
            <v>PROTEÇÃO MECÂNICA DE SUPERFICIE HORIZONTAL COM CONCRETO 15 MPA, E=5CM. AF_09/2023</v>
          </cell>
          <cell r="C7634" t="str">
            <v>M2</v>
          </cell>
          <cell r="D7634" t="str">
            <v>COEFICIENTE DE REPRESENTATIVIDADE</v>
          </cell>
          <cell r="E7634">
            <v>51.78</v>
          </cell>
        </row>
        <row r="7635">
          <cell r="A7635">
            <v>98573</v>
          </cell>
          <cell r="B7635" t="str">
            <v>PROTEÇÃO MECÂNICA DE SUPERFÍCIE VERTICAL COM CONCRETO 15 MPA, E=5CM. AF_09/2023</v>
          </cell>
          <cell r="C7635" t="str">
            <v>M2</v>
          </cell>
          <cell r="D7635" t="str">
            <v>COEFICIENTE DE REPRESENTATIVIDADE</v>
          </cell>
          <cell r="E7635">
            <v>68.95</v>
          </cell>
        </row>
        <row r="7636">
          <cell r="A7636">
            <v>91831</v>
          </cell>
          <cell r="B7636" t="str">
            <v>ELETRODUTO FLEXÍVEL CORRUGADO, PVC, DN 20 MM (1/2"), PARA CIRCUITOS TERMINAIS, INSTALADO EM FORRO - FORNECIMENTO E INSTALAÇÃO. AF_03/2023</v>
          </cell>
          <cell r="C7636" t="str">
            <v>M</v>
          </cell>
          <cell r="D7636" t="str">
            <v>COEFICIENTE DE REPRESENTATIVIDADE</v>
          </cell>
          <cell r="E7636">
            <v>17.69</v>
          </cell>
        </row>
        <row r="7637">
          <cell r="A7637">
            <v>91833</v>
          </cell>
          <cell r="B7637" t="str">
            <v>ELETRODUTO FLEXÍVEL CORRUGADO REFORÇADO, PVC, DN 20 MM (1/2"), PARA CIRCUITOS TERMINAIS, INSTALADO EM FORRO - FORNECIMENTO E INSTALAÇÃO. AF_03/2023</v>
          </cell>
          <cell r="C7637" t="str">
            <v>M</v>
          </cell>
          <cell r="D7637" t="str">
            <v>COEFICIENTE DE REPRESENTATIVIDADE</v>
          </cell>
          <cell r="E7637">
            <v>18.31</v>
          </cell>
        </row>
        <row r="7638">
          <cell r="A7638">
            <v>91834</v>
          </cell>
          <cell r="B7638" t="str">
            <v>ELETRODUTO FLEXÍVEL CORRUGADO, PVC, DN 25 MM (3/4"), PARA CIRCUITOS TERMINAIS, INSTALADO EM FORRO - FORNECIMENTO E INSTALAÇÃO. AF_03/2023</v>
          </cell>
          <cell r="C7638" t="str">
            <v>M</v>
          </cell>
          <cell r="D7638" t="str">
            <v>COEFICIENTE DE REPRESENTATIVIDADE</v>
          </cell>
          <cell r="E7638">
            <v>18.47</v>
          </cell>
        </row>
        <row r="7639">
          <cell r="A7639">
            <v>91835</v>
          </cell>
          <cell r="B7639" t="str">
            <v>ELETRODUTO FLEXÍVEL CORRUGADO REFORÇADO, PVC, DN 25 MM (3/4"), PARA CIRCUITOS TERMINAIS, INSTALADO EM FORRO - FORNECIMENTO E INSTALAÇÃO. AF_03/2023</v>
          </cell>
          <cell r="C7639" t="str">
            <v>M</v>
          </cell>
          <cell r="D7639" t="str">
            <v>COEFICIENTE DE REPRESENTATIVIDADE</v>
          </cell>
          <cell r="E7639">
            <v>20.09</v>
          </cell>
        </row>
        <row r="7640">
          <cell r="A7640">
            <v>91836</v>
          </cell>
          <cell r="B7640" t="str">
            <v>ELETRODUTO FLEXÍVEL CORRUGADO, PVC, DN 32 MM (1"), PARA CIRCUITOS TERMINAIS, INSTALADO EM FORRO - FORNECIMENTO E INSTALAÇÃO. AF_03/2023</v>
          </cell>
          <cell r="C7640" t="str">
            <v>M</v>
          </cell>
          <cell r="D7640" t="str">
            <v>COEFICIENTE DE REPRESENTATIVIDADE</v>
          </cell>
          <cell r="E7640">
            <v>21.36</v>
          </cell>
        </row>
        <row r="7641">
          <cell r="A7641">
            <v>91837</v>
          </cell>
          <cell r="B7641" t="str">
            <v>ELETRODUTO FLEXÍVEL CORRUGADO REFORÇADO, PVC, DN 32 MM (1"), PARA CIRCUITOS TERMINAIS, INSTALADO EM FORRO - FORNECIMENTO E INSTALAÇÃO. AF_03/2023</v>
          </cell>
          <cell r="C7641" t="str">
            <v>M</v>
          </cell>
          <cell r="D7641" t="str">
            <v>COEFICIENTE DE REPRESENTATIVIDADE</v>
          </cell>
          <cell r="E7641">
            <v>25.14</v>
          </cell>
        </row>
        <row r="7642">
          <cell r="A7642">
            <v>91839</v>
          </cell>
          <cell r="B7642" t="str">
            <v>ELETRODUTO FLEXÍVEL LISO, PEAD, DN 32 MM (1"), PARA CIRCUITOS TERMINAIS, INSTALADO EM FORRO - FORNECIMENTO E INSTALAÇÃO. AF_03/2023</v>
          </cell>
          <cell r="C7642" t="str">
            <v>M</v>
          </cell>
          <cell r="D7642" t="str">
            <v>COEFICIENTE DE REPRESENTATIVIDADE</v>
          </cell>
          <cell r="E7642">
            <v>22.68</v>
          </cell>
        </row>
        <row r="7643">
          <cell r="A7643">
            <v>91840</v>
          </cell>
          <cell r="B7643" t="str">
            <v>ELETRODUTO FLEXÍVEL CORRUGADO, PEAD, DN 40 MM (1 1/4"), PARA CIRCUITOS TERMINAIS, INSTALADO EM FORRO - FORNECIMENTO E INSTALAÇÃO. AF_03/2023</v>
          </cell>
          <cell r="C7643" t="str">
            <v>M</v>
          </cell>
          <cell r="D7643" t="str">
            <v>COEFICIENTE DE REPRESENTATIVIDADE</v>
          </cell>
          <cell r="E7643">
            <v>26.98</v>
          </cell>
        </row>
        <row r="7644">
          <cell r="A7644">
            <v>91841</v>
          </cell>
          <cell r="B7644" t="str">
            <v>ELETRODUTO FLEXÍVEL LISO, PEAD, DN 40 MM (1 1/4"), PARA CIRCUITOS TERMINAIS, INSTALADO EM FORRO - FORNECIMENTO E INSTALAÇÃO. AF_03/2023</v>
          </cell>
          <cell r="C7644" t="str">
            <v>M</v>
          </cell>
          <cell r="D7644" t="str">
            <v>COEFICIENTE DE REPRESENTATIVIDADE</v>
          </cell>
          <cell r="E7644">
            <v>25.45</v>
          </cell>
        </row>
        <row r="7645">
          <cell r="A7645">
            <v>91842</v>
          </cell>
          <cell r="B7645" t="str">
            <v>ELETRODUTO FLEXÍVEL CORRUGADO, PVC, DN 20 MM (1/2"), PARA CIRCUITOS TERMINAIS, INSTALADO EM LAJE - FORNECIMENTO E INSTALAÇÃO. AF_03/2023</v>
          </cell>
          <cell r="C7645" t="str">
            <v>M</v>
          </cell>
          <cell r="D7645" t="str">
            <v>COEFICIENTE DE REPRESENTATIVIDADE</v>
          </cell>
          <cell r="E7645">
            <v>5.9</v>
          </cell>
        </row>
        <row r="7646">
          <cell r="A7646">
            <v>91843</v>
          </cell>
          <cell r="B7646" t="str">
            <v>ELETRODUTO FLEXÍVEL CORRUGADO REFORÇADO, PVC, DN 20 MM (1/2"), PARA CIRCUITOS TERMINAIS, INSTALADO EM LAJE - FORNECIMENTO E INSTALAÇÃO. AF_03/2023</v>
          </cell>
          <cell r="C7646" t="str">
            <v>M</v>
          </cell>
          <cell r="D7646" t="str">
            <v>COEFICIENTE DE REPRESENTATIVIDADE</v>
          </cell>
          <cell r="E7646">
            <v>6.52</v>
          </cell>
        </row>
        <row r="7647">
          <cell r="A7647">
            <v>91844</v>
          </cell>
          <cell r="B7647" t="str">
            <v>ELETRODUTO FLEXÍVEL CORRUGADO, PVC, DN 25 MM (3/4"), PARA CIRCUITOS TERMINAIS, INSTALADO EM LAJE - FORNECIMENTO E INSTALAÇÃO. AF_03/2023</v>
          </cell>
          <cell r="C7647" t="str">
            <v>M</v>
          </cell>
          <cell r="D7647" t="str">
            <v>COEFICIENTE DE REPRESENTATIVIDADE</v>
          </cell>
          <cell r="E7647">
            <v>6.63</v>
          </cell>
        </row>
        <row r="7648">
          <cell r="A7648">
            <v>91845</v>
          </cell>
          <cell r="B7648" t="str">
            <v>ELETRODUTO FLEXÍVEL CORRUGADO REFORÇADO, PVC, DN 25 MM (3/4"), PARA CIRCUITOS TERMINAIS, INSTALADO EM LAJE - FORNECIMENTO E INSTALAÇÃO. AF_03/2023</v>
          </cell>
          <cell r="C7648" t="str">
            <v>M</v>
          </cell>
          <cell r="D7648" t="str">
            <v>COEFICIENTE DE REPRESENTATIVIDADE</v>
          </cell>
          <cell r="E7648">
            <v>8.25</v>
          </cell>
        </row>
        <row r="7649">
          <cell r="A7649">
            <v>91846</v>
          </cell>
          <cell r="B7649" t="str">
            <v>ELETRODUTO FLEXÍVEL CORRUGADO, PVC, DN 32 MM (1"), PARA CIRCUITOS TERMINAIS, INSTALADO EM LAJE - FORNECIMENTO E INSTALAÇÃO. AF_03/2023</v>
          </cell>
          <cell r="C7649" t="str">
            <v>M</v>
          </cell>
          <cell r="D7649" t="str">
            <v>COEFICIENTE DE REPRESENTATIVIDADE</v>
          </cell>
          <cell r="E7649">
            <v>9.58</v>
          </cell>
        </row>
        <row r="7650">
          <cell r="A7650">
            <v>91847</v>
          </cell>
          <cell r="B7650" t="str">
            <v>ELETRODUTO FLEXÍVEL CORRUGADO REFORÇADO, PVC, DN 32 MM (1"), PARA CIRCUITOS TERMINAIS, INSTALADO EM LAJE - FORNECIMENTO E INSTALAÇÃO. AF_03/2023</v>
          </cell>
          <cell r="C7650" t="str">
            <v>M</v>
          </cell>
          <cell r="D7650" t="str">
            <v>COEFICIENTE DE REPRESENTATIVIDADE</v>
          </cell>
          <cell r="E7650">
            <v>13.36</v>
          </cell>
        </row>
        <row r="7651">
          <cell r="A7651">
            <v>91849</v>
          </cell>
          <cell r="B7651" t="str">
            <v>ELETRODUTO FLEXÍVEL LISO, PEAD, DN 32 MM (1"), PARA CIRCUITOS TERMINAIS, INSTALADO EM LAJE - FORNECIMENTO E INSTALAÇÃO. AF_03/2023</v>
          </cell>
          <cell r="C7651" t="str">
            <v>M</v>
          </cell>
          <cell r="D7651" t="str">
            <v>COEFICIENTE DE REPRESENTATIVIDADE</v>
          </cell>
          <cell r="E7651">
            <v>10.9</v>
          </cell>
        </row>
        <row r="7652">
          <cell r="A7652">
            <v>91850</v>
          </cell>
          <cell r="B7652" t="str">
            <v>ELETRODUTO FLEXÍVEL CORRUGADO, PEAD, DN 40 MM (1 1/4"), PARA CIRCUITOS TERMINAIS, INSTALADO EM LAJE - FORNECIMENTO E INSTALAÇÃO. AF_03/2023</v>
          </cell>
          <cell r="C7652" t="str">
            <v>M</v>
          </cell>
          <cell r="D7652" t="str">
            <v>COEFICIENTE DE REPRESENTATIVIDADE</v>
          </cell>
          <cell r="E7652">
            <v>15.16</v>
          </cell>
        </row>
        <row r="7653">
          <cell r="A7653">
            <v>91851</v>
          </cell>
          <cell r="B7653" t="str">
            <v>ELETRODUTO FLEXÍVEL LISO, PEAD, DN 40 MM (1 1/4"), PARA CIRCUITOS TERMINAIS, INSTALADO EM LAJE - FORNECIMENTO E INSTALAÇÃO. AF_03/2023</v>
          </cell>
          <cell r="C7653" t="str">
            <v>M</v>
          </cell>
          <cell r="D7653" t="str">
            <v>COEFICIENTE DE REPRESENTATIVIDADE</v>
          </cell>
          <cell r="E7653">
            <v>13.63</v>
          </cell>
        </row>
        <row r="7654">
          <cell r="A7654">
            <v>91852</v>
          </cell>
          <cell r="B7654" t="str">
            <v>ELETRODUTO FLEXÍVEL CORRUGADO, PVC, DN 20 MM (1/2"), PARA CIRCUITOS TERMINAIS, INSTALADO EM PAREDE - FORNECIMENTO E INSTALAÇÃO. AF_03/2023</v>
          </cell>
          <cell r="C7654" t="str">
            <v>M</v>
          </cell>
          <cell r="D7654" t="str">
            <v>COEFICIENTE DE REPRESENTATIVIDADE</v>
          </cell>
          <cell r="E7654">
            <v>8.76</v>
          </cell>
        </row>
        <row r="7655">
          <cell r="A7655">
            <v>91853</v>
          </cell>
          <cell r="B7655" t="str">
            <v>ELETRODUTO FLEXÍVEL CORRUGADO REFORÇADO, PVC, DN 20 MM (1/2"), PARA CIRCUITOS TERMINAIS, INSTALADO EM PAREDE - FORNECIMENTO E INSTALAÇÃO. AF_03/2023</v>
          </cell>
          <cell r="C7655" t="str">
            <v>M</v>
          </cell>
          <cell r="D7655" t="str">
            <v>COEFICIENTE DE REPRESENTATIVIDADE</v>
          </cell>
          <cell r="E7655">
            <v>9.34</v>
          </cell>
        </row>
        <row r="7656">
          <cell r="A7656">
            <v>91854</v>
          </cell>
          <cell r="B7656" t="str">
            <v>ELETRODUTO FLEXÍVEL CORRUGADO, PVC, DN 25 MM (3/4"), PARA CIRCUITOS TERMINAIS, INSTALADO EM PAREDE - FORNECIMENTO E INSTALAÇÃO. AF_03/2023</v>
          </cell>
          <cell r="C7656" t="str">
            <v>M</v>
          </cell>
          <cell r="D7656" t="str">
            <v>COEFICIENTE DE REPRESENTATIVIDADE</v>
          </cell>
          <cell r="E7656">
            <v>9.47</v>
          </cell>
        </row>
        <row r="7657">
          <cell r="A7657">
            <v>91855</v>
          </cell>
          <cell r="B7657" t="str">
            <v>ELETRODUTO FLEXÍVEL CORRUGADO REFORÇADO, PVC, DN 25 MM (3/4"), PARA CIRCUITOS TERMINAIS, INSTALADO EM PAREDE - FORNECIMENTO E INSTALAÇÃO. AF_03/2023</v>
          </cell>
          <cell r="C7657" t="str">
            <v>M</v>
          </cell>
          <cell r="D7657" t="str">
            <v>COEFICIENTE DE REPRESENTATIVIDADE</v>
          </cell>
          <cell r="E7657">
            <v>10.98</v>
          </cell>
        </row>
        <row r="7658">
          <cell r="A7658">
            <v>91856</v>
          </cell>
          <cell r="B7658" t="str">
            <v>ELETRODUTO FLEXÍVEL CORRUGADO, PVC, DN 32 MM (1"), PARA CIRCUITOS TERMINAIS, INSTALADO EM PAREDE - FORNECIMENTO E INSTALAÇÃO. AF_03/2023</v>
          </cell>
          <cell r="C7658" t="str">
            <v>M</v>
          </cell>
          <cell r="D7658" t="str">
            <v>COEFICIENTE DE REPRESENTATIVIDADE</v>
          </cell>
          <cell r="E7658">
            <v>12.26</v>
          </cell>
        </row>
        <row r="7659">
          <cell r="A7659">
            <v>91857</v>
          </cell>
          <cell r="B7659" t="str">
            <v>ELETRODUTO FLEXÍVEL CORRUGADO REFORÇADO, PVC, DN 32 MM (1"), PARA CIRCUITOS TERMINAIS, INSTALADO EM PAREDE - FORNECIMENTO E INSTALAÇÃO. AF_03/2023</v>
          </cell>
          <cell r="C7659" t="str">
            <v>M</v>
          </cell>
          <cell r="D7659" t="str">
            <v>COEFICIENTE DE REPRESENTATIVIDADE</v>
          </cell>
          <cell r="E7659">
            <v>15.76</v>
          </cell>
        </row>
        <row r="7660">
          <cell r="A7660">
            <v>91859</v>
          </cell>
          <cell r="B7660" t="str">
            <v>ELETRODUTO FLEXÍVEL LISO, PEAD, DN 32 MM (1"), PARA CIRCUITOS TERMINAIS, INSTALADO EM PAREDE - FORNECIMENTO E INSTALAÇÃO. AF_03/2023</v>
          </cell>
          <cell r="C7660" t="str">
            <v>M</v>
          </cell>
          <cell r="D7660" t="str">
            <v>COEFICIENTE DE REPRESENTATIVIDADE</v>
          </cell>
          <cell r="E7660">
            <v>13.48</v>
          </cell>
        </row>
        <row r="7661">
          <cell r="A7661">
            <v>91860</v>
          </cell>
          <cell r="B7661" t="str">
            <v>ELETRODUTO FLEXÍVEL CORRUGADO, PEAD, DN 40 MM (1 1/4"), PARA CIRCUITOS TERMINAIS, INSTALADO EM PAREDE - FORNECIMENTO E INSTALAÇÃO. AF_03/2023</v>
          </cell>
          <cell r="C7661" t="str">
            <v>M</v>
          </cell>
          <cell r="D7661" t="str">
            <v>COEFICIENTE DE REPRESENTATIVIDADE</v>
          </cell>
          <cell r="E7661">
            <v>17.46</v>
          </cell>
        </row>
        <row r="7662">
          <cell r="A7662">
            <v>91861</v>
          </cell>
          <cell r="B7662" t="str">
            <v>ELETRODUTO FLEXÍVEL LISO, PEAD, DN 40 MM (1 1/4"), PARA CIRCUITOS TERMINAIS, INSTALADO EM PAREDE - FORNECIMENTO E INSTALAÇÃO. AF_03/2023</v>
          </cell>
          <cell r="C7662" t="str">
            <v>M</v>
          </cell>
          <cell r="D7662" t="str">
            <v>COEFICIENTE DE REPRESENTATIVIDADE</v>
          </cell>
          <cell r="E7662">
            <v>16.05</v>
          </cell>
        </row>
        <row r="7663">
          <cell r="A7663">
            <v>91862</v>
          </cell>
          <cell r="B7663" t="str">
            <v>ELETRODUTO RÍGIDO ROSCÁVEL, PVC, DN 20 MM (1/2"), PARA CIRCUITOS TERMINAIS, INSTALADO EM FORRO - FORNECIMENTO E INSTALAÇÃO. AF_03/2023</v>
          </cell>
          <cell r="C7663" t="str">
            <v>M</v>
          </cell>
          <cell r="D7663" t="str">
            <v>COEFICIENTE DE REPRESENTATIVIDADE</v>
          </cell>
          <cell r="E7663">
            <v>9.55</v>
          </cell>
        </row>
        <row r="7664">
          <cell r="A7664">
            <v>91863</v>
          </cell>
          <cell r="B7664" t="str">
            <v>ELETRODUTO RÍGIDO ROSCÁVEL, PVC, DN 25 MM (3/4"), PARA CIRCUITOS TERMINAIS, INSTALADO EM FORRO - FORNECIMENTO E INSTALAÇÃO. AF_03/2023</v>
          </cell>
          <cell r="C7664" t="str">
            <v>M</v>
          </cell>
          <cell r="D7664" t="str">
            <v>COEFICIENTE DE REPRESENTATIVIDADE</v>
          </cell>
          <cell r="E7664">
            <v>11.32</v>
          </cell>
        </row>
        <row r="7665">
          <cell r="A7665">
            <v>91864</v>
          </cell>
          <cell r="B7665" t="str">
            <v>ELETRODUTO RÍGIDO ROSCÁVEL, PVC, DN 32 MM (1"), PARA CIRCUITOS TERMINAIS, INSTALADO EM FORRO - FORNECIMENTO E INSTALAÇÃO. AF_03/2023</v>
          </cell>
          <cell r="C7665" t="str">
            <v>M</v>
          </cell>
          <cell r="D7665" t="str">
            <v>COEFICIENTE DE REPRESENTATIVIDADE</v>
          </cell>
          <cell r="E7665">
            <v>15.38</v>
          </cell>
        </row>
        <row r="7666">
          <cell r="A7666">
            <v>91865</v>
          </cell>
          <cell r="B7666" t="str">
            <v>ELETRODUTO RÍGIDO ROSCÁVEL, PVC, DN 40 MM (1 1/4"), PARA CIRCUITOS TERMINAIS, INSTALADO EM FORRO - FORNECIMENTO E INSTALAÇÃO. AF_03/2023</v>
          </cell>
          <cell r="C7666" t="str">
            <v>M</v>
          </cell>
          <cell r="D7666" t="str">
            <v>COEFICIENTE DE REPRESENTATIVIDADE</v>
          </cell>
          <cell r="E7666">
            <v>19.32</v>
          </cell>
        </row>
        <row r="7667">
          <cell r="A7667">
            <v>91866</v>
          </cell>
          <cell r="B7667" t="str">
            <v>ELETRODUTO RÍGIDO ROSCÁVEL, PVC, DN 20 MM (1/2"), PARA CIRCUITOS TERMINAIS, INSTALADO EM LAJE - FORNECIMENTO E INSTALAÇÃO. AF_03/2023</v>
          </cell>
          <cell r="C7667" t="str">
            <v>M</v>
          </cell>
          <cell r="D7667" t="str">
            <v>COEFICIENTE DE REPRESENTATIVIDADE</v>
          </cell>
          <cell r="E7667">
            <v>8.35</v>
          </cell>
        </row>
        <row r="7668">
          <cell r="A7668">
            <v>91867</v>
          </cell>
          <cell r="B7668" t="str">
            <v>ELETRODUTO RÍGIDO ROSCÁVEL, PVC, DN 25 MM (3/4"), PARA CIRCUITOS TERMINAIS, INSTALADO EM LAJE - FORNECIMENTO E INSTALAÇÃO. AF_03/2023</v>
          </cell>
          <cell r="C7668" t="str">
            <v>M</v>
          </cell>
          <cell r="D7668" t="str">
            <v>COEFICIENTE DE REPRESENTATIVIDADE</v>
          </cell>
          <cell r="E7668">
            <v>10.12</v>
          </cell>
        </row>
        <row r="7669">
          <cell r="A7669">
            <v>91868</v>
          </cell>
          <cell r="B7669" t="str">
            <v>ELETRODUTO RÍGIDO ROSCÁVEL, PVC, DN 32 MM (1"), PARA CIRCUITOS TERMINAIS, INSTALADO EM LAJE - FORNECIMENTO E INSTALAÇÃO. AF_03/2023</v>
          </cell>
          <cell r="C7669" t="str">
            <v>M</v>
          </cell>
          <cell r="D7669" t="str">
            <v>COEFICIENTE DE REPRESENTATIVIDADE</v>
          </cell>
          <cell r="E7669">
            <v>14.18</v>
          </cell>
        </row>
        <row r="7670">
          <cell r="A7670">
            <v>91869</v>
          </cell>
          <cell r="B7670" t="str">
            <v>ELETRODUTO RÍGIDO ROSCÁVEL, PVC, DN 40 MM (1 1/4"), PARA CIRCUITOS TERMINAIS, INSTALADO EM LAJE - FORNECIMENTO E INSTALAÇÃO. AF_03/2023</v>
          </cell>
          <cell r="C7670" t="str">
            <v>M</v>
          </cell>
          <cell r="D7670" t="str">
            <v>COEFICIENTE DE REPRESENTATIVIDADE</v>
          </cell>
          <cell r="E7670">
            <v>18.1</v>
          </cell>
        </row>
        <row r="7671">
          <cell r="A7671">
            <v>91870</v>
          </cell>
          <cell r="B7671" t="str">
            <v>ELETRODUTO RÍGIDO ROSCÁVEL, PVC, DN 20 MM (1/2"), PARA CIRCUITOS TERMINAIS, INSTALADO EM PAREDE - FORNECIMENTO E INSTALAÇÃO. AF_03/2023</v>
          </cell>
          <cell r="C7671" t="str">
            <v>M</v>
          </cell>
          <cell r="D7671" t="str">
            <v>COEFICIENTE DE REPRESENTATIVIDADE</v>
          </cell>
          <cell r="E7671">
            <v>12.43</v>
          </cell>
        </row>
        <row r="7672">
          <cell r="A7672">
            <v>91871</v>
          </cell>
          <cell r="B7672" t="str">
            <v>ELETRODUTO RÍGIDO ROSCÁVEL, PVC, DN 25 MM (3/4"), PARA CIRCUITOS TERMINAIS, INSTALADO EM PAREDE - FORNECIMENTO E INSTALAÇÃO. AF_03/2023</v>
          </cell>
          <cell r="C7672" t="str">
            <v>M</v>
          </cell>
          <cell r="D7672" t="str">
            <v>COEFICIENTE DE REPRESENTATIVIDADE</v>
          </cell>
          <cell r="E7672">
            <v>14.19</v>
          </cell>
        </row>
        <row r="7673">
          <cell r="A7673">
            <v>91872</v>
          </cell>
          <cell r="B7673" t="str">
            <v>ELETRODUTO RÍGIDO ROSCÁVEL, PVC, DN 32 MM (1"), PARA CIRCUITOS TERMINAIS, INSTALADO EM PAREDE - FORNECIMENTO E INSTALAÇÃO. AF_03/2023</v>
          </cell>
          <cell r="C7673" t="str">
            <v>M</v>
          </cell>
          <cell r="D7673" t="str">
            <v>COEFICIENTE DE REPRESENTATIVIDADE</v>
          </cell>
          <cell r="E7673">
            <v>18.25</v>
          </cell>
        </row>
        <row r="7674">
          <cell r="A7674">
            <v>91873</v>
          </cell>
          <cell r="B7674" t="str">
            <v>ELETRODUTO RÍGIDO ROSCÁVEL, PVC, DN 40 MM (1 1/4"), PARA CIRCUITOS TERMINAIS, INSTALADO EM PAREDE - FORNECIMENTO E INSTALAÇÃO. AF_03/2023</v>
          </cell>
          <cell r="C7674" t="str">
            <v>M</v>
          </cell>
          <cell r="D7674" t="str">
            <v>COEFICIENTE DE REPRESENTATIVIDADE</v>
          </cell>
          <cell r="E7674">
            <v>22.15</v>
          </cell>
        </row>
        <row r="7675">
          <cell r="A7675">
            <v>93008</v>
          </cell>
          <cell r="B7675" t="str">
            <v>ELETRODUTO RÍGIDO ROSCÁVEL, PVC, DN 50 MM (1 1/2"), PARA REDE ENTERRADA DE DISTRIBUIÇÃO DE ENERGIA ELÉTRICA - FORNECIMENTO E INSTALAÇÃO. AF_12/2021</v>
          </cell>
          <cell r="C7675" t="str">
            <v>M</v>
          </cell>
          <cell r="D7675" t="str">
            <v>COEFICIENTE DE REPRESENTATIVIDADE</v>
          </cell>
          <cell r="E7675">
            <v>19.01</v>
          </cell>
        </row>
        <row r="7676">
          <cell r="A7676">
            <v>93009</v>
          </cell>
          <cell r="B7676" t="str">
            <v>ELETRODUTO RÍGIDO ROSCÁVEL, PVC, DN 60 MM (2"), PARA REDE ENTERRADA DE DISTRIBUIÇÃO DE ENERGIA ELÉTRICA - FORNECIMENTO E INSTALAÇÃO. AF_12/2021</v>
          </cell>
          <cell r="C7676" t="str">
            <v>M</v>
          </cell>
          <cell r="D7676" t="str">
            <v>COEFICIENTE DE REPRESENTATIVIDADE</v>
          </cell>
          <cell r="E7676">
            <v>28.39</v>
          </cell>
        </row>
        <row r="7677">
          <cell r="A7677">
            <v>93010</v>
          </cell>
          <cell r="B7677" t="str">
            <v>ELETRODUTO RÍGIDO ROSCÁVEL, PVC, DN 75 MM (2 1/2"), PARA REDE ENTERRADA DE DISTRIBUIÇÃO DE ENERGIA ELÉTRICA - FORNECIMENTO E INSTALAÇÃO. AF_12/2021</v>
          </cell>
          <cell r="C7677" t="str">
            <v>M</v>
          </cell>
          <cell r="D7677" t="str">
            <v>COEFICIENTE DE REPRESENTATIVIDADE</v>
          </cell>
          <cell r="E7677">
            <v>39.72</v>
          </cell>
        </row>
        <row r="7678">
          <cell r="A7678">
            <v>93011</v>
          </cell>
          <cell r="B7678" t="str">
            <v>ELETRODUTO RÍGIDO ROSCÁVEL, PVC, DN 85 MM (3"), PARA REDE ENTERRADA DE DISTRIBUIÇÃO DE ENERGIA ELÉTRICA - FORNECIMENTO E INSTALAÇÃO. AF_12/2021</v>
          </cell>
          <cell r="C7678" t="str">
            <v>M</v>
          </cell>
          <cell r="D7678" t="str">
            <v>COEFICIENTE DE REPRESENTATIVIDADE</v>
          </cell>
          <cell r="E7678">
            <v>48.72</v>
          </cell>
        </row>
        <row r="7679">
          <cell r="A7679">
            <v>93012</v>
          </cell>
          <cell r="B7679" t="str">
            <v>ELETRODUTO RÍGIDO ROSCÁVEL, PVC, DN 110 MM (4"), PARA REDE ENTERRADA DE DISTRIBUIÇÃO DE ENERGIA ELÉTRICA - FORNECIMENTO E INSTALAÇÃO. AF_12/2021</v>
          </cell>
          <cell r="C7679" t="str">
            <v>M</v>
          </cell>
          <cell r="D7679" t="str">
            <v>COEFICIENTE DE REPRESENTATIVIDADE</v>
          </cell>
          <cell r="E7679">
            <v>73.97</v>
          </cell>
        </row>
        <row r="7680">
          <cell r="A7680">
            <v>95726</v>
          </cell>
          <cell r="B7680" t="str">
            <v>ELETRODUTO RÍGIDO SOLDÁVEL, PVC, DN 20 MM (½''), APARENTE - FORNECIMENTO E INSTALAÇÃO. AF_10/2022</v>
          </cell>
          <cell r="C7680" t="str">
            <v>M</v>
          </cell>
          <cell r="D7680" t="str">
            <v>COEFICIENTE DE REPRESENTATIVIDADE</v>
          </cell>
          <cell r="E7680">
            <v>16.66</v>
          </cell>
        </row>
        <row r="7681">
          <cell r="A7681">
            <v>95727</v>
          </cell>
          <cell r="B7681" t="str">
            <v>ELETRODUTO RÍGIDO SOLDÁVEL, PVC, DN 25 MM (3/4''), APARENTE - FORNECIMENTO E INSTALAÇÃO. AF_10/2022</v>
          </cell>
          <cell r="C7681" t="str">
            <v>M</v>
          </cell>
          <cell r="D7681" t="str">
            <v>COEFICIENTE DE REPRESENTATIVIDADE</v>
          </cell>
          <cell r="E7681">
            <v>20.2</v>
          </cell>
        </row>
        <row r="7682">
          <cell r="A7682">
            <v>95728</v>
          </cell>
          <cell r="B7682" t="str">
            <v>ELETRODUTO RÍGIDO SOLDÁVEL, PVC, DN 32 MM (1''), APARENTE - FORNECIMENTO E INSTALAÇÃO. AF_10/2022</v>
          </cell>
          <cell r="C7682" t="str">
            <v>M</v>
          </cell>
          <cell r="D7682" t="str">
            <v>COEFICIENTE DE REPRESENTATIVIDADE</v>
          </cell>
          <cell r="E7682">
            <v>25.99</v>
          </cell>
        </row>
        <row r="7683">
          <cell r="A7683">
            <v>97667</v>
          </cell>
          <cell r="B7683" t="str">
            <v>ELETRODUTO FLEXÍVEL CORRUGADO, PEAD, DN 50 (1 1/2"), PARA REDE ENTERRADA DE DISTRIBUIÇÃO DE ENERGIA ELÉTRICA - FORNECIMENTO E INSTALAÇÃO. AF_12/2021</v>
          </cell>
          <cell r="C7683" t="str">
            <v>M</v>
          </cell>
          <cell r="D7683" t="str">
            <v>COEFICIENTE DE REPRESENTATIVIDADE</v>
          </cell>
          <cell r="E7683">
            <v>14.81</v>
          </cell>
        </row>
        <row r="7684">
          <cell r="A7684">
            <v>97668</v>
          </cell>
          <cell r="B7684" t="str">
            <v>ELETRODUTO FLEXÍVEL CORRUGADO, PEAD, DN 63 (2"), PARA REDE ENTERRADA DE DISTRIBUIÇÃO DE ENERGIA ELÉTRICA - FORNECIMENTO E INSTALAÇÃO. AF_12/2021</v>
          </cell>
          <cell r="C7684" t="str">
            <v>M</v>
          </cell>
          <cell r="D7684" t="str">
            <v>COEFICIENTE DE REPRESENTATIVIDADE</v>
          </cell>
          <cell r="E7684">
            <v>21.17</v>
          </cell>
        </row>
        <row r="7685">
          <cell r="A7685">
            <v>97669</v>
          </cell>
          <cell r="B7685" t="str">
            <v>ELETRODUTO FLEXÍVEL CORRUGADO, PEAD, DN 90 (3"), PARA REDE ENTERRADA DE DISTRIBUIÇÃO DE ENERGIA ELÉTRICA - FORNECIMENTO E INSTALAÇÃO. AF_12/2021</v>
          </cell>
          <cell r="C7685" t="str">
            <v>M</v>
          </cell>
          <cell r="D7685" t="str">
            <v>COEFICIENTE DE REPRESENTATIVIDADE</v>
          </cell>
          <cell r="E7685">
            <v>30.59</v>
          </cell>
        </row>
        <row r="7686">
          <cell r="A7686">
            <v>97670</v>
          </cell>
          <cell r="B7686" t="str">
            <v>ELETRODUTO FLEXÍVEL CORRUGADO, PEAD, DN 100 (4"), PARA REDE ENTERRADA DE DISTRIBUIÇÃO DE ENERGIA ELÉTRICA - FORNECIMENTO E INSTALAÇÃO. AF_12/2021</v>
          </cell>
          <cell r="C7686" t="str">
            <v>M</v>
          </cell>
          <cell r="D7686" t="str">
            <v>COEFICIENTE DE REPRESENTATIVIDADE</v>
          </cell>
          <cell r="E7686">
            <v>40.71</v>
          </cell>
        </row>
        <row r="7687">
          <cell r="A7687">
            <v>91874</v>
          </cell>
          <cell r="B7687" t="str">
            <v>LUVA PARA ELETRODUTO, PVC, ROSCÁVEL, DN 20 MM (1/2"), PARA CIRCUITOS TERMINAIS, INSTALADA EM FORRO - FORNECIMENTO E INSTALAÇÃO. AF_03/2023</v>
          </cell>
          <cell r="C7687" t="str">
            <v>UND</v>
          </cell>
          <cell r="D7687" t="str">
            <v>COEFICIENTE DE REPRESENTATIVIDADE</v>
          </cell>
          <cell r="E7687">
            <v>7.1</v>
          </cell>
        </row>
        <row r="7688">
          <cell r="A7688">
            <v>91875</v>
          </cell>
          <cell r="B7688" t="str">
            <v>LUVA PARA ELETRODUTO, PVC, ROSCÁVEL, DN 25 MM (3/4"), PARA CIRCUITOS TERMINAIS, INSTALADA EM FORRO - FORNECIMENTO E INSTALAÇÃO. AF_03/2023</v>
          </cell>
          <cell r="C7688" t="str">
            <v>UND</v>
          </cell>
          <cell r="D7688" t="str">
            <v>COEFICIENTE DE REPRESENTATIVIDADE</v>
          </cell>
          <cell r="E7688">
            <v>8.43</v>
          </cell>
        </row>
        <row r="7689">
          <cell r="A7689">
            <v>91876</v>
          </cell>
          <cell r="B7689" t="str">
            <v>LUVA PARA ELETRODUTO, PVC, ROSCÁVEL, DN 32 MM (1"), PARA CIRCUITOS TERMINAIS, INSTALADA EM FORRO - FORNECIMENTO E INSTALAÇÃO. AF_03/2023</v>
          </cell>
          <cell r="C7689" t="str">
            <v>UND</v>
          </cell>
          <cell r="D7689" t="str">
            <v>COEFICIENTE DE REPRESENTATIVIDADE</v>
          </cell>
          <cell r="E7689">
            <v>10.23</v>
          </cell>
        </row>
        <row r="7690">
          <cell r="A7690">
            <v>91877</v>
          </cell>
          <cell r="B7690" t="str">
            <v>LUVA PARA ELETRODUTO, PVC, ROSCÁVEL, DN 40 MM (1 1/4"), PARA CIRCUITOS TERMINAIS, INSTALADA EM FORRO - FORNECIMENTO E INSTALAÇÃO. AF_03/2023</v>
          </cell>
          <cell r="C7690" t="str">
            <v>UND</v>
          </cell>
          <cell r="D7690" t="str">
            <v>COEFICIENTE DE REPRESENTATIVIDADE</v>
          </cell>
          <cell r="E7690">
            <v>12.8</v>
          </cell>
        </row>
        <row r="7691">
          <cell r="A7691">
            <v>91878</v>
          </cell>
          <cell r="B7691" t="str">
            <v>LUVA PARA ELETRODUTO, PVC, ROSCÁVEL, DN 20 MM (1/2"), PARA CIRCUITOS TERMINAIS, INSTALADA EM LAJE - FORNECIMENTO E INSTALAÇÃO. AF_03/2023</v>
          </cell>
          <cell r="C7691" t="str">
            <v>UND</v>
          </cell>
          <cell r="D7691" t="str">
            <v>COEFICIENTE DE REPRESENTATIVIDADE</v>
          </cell>
          <cell r="E7691">
            <v>5.66</v>
          </cell>
        </row>
        <row r="7692">
          <cell r="A7692">
            <v>91879</v>
          </cell>
          <cell r="B7692" t="str">
            <v>LUVA PARA ELETRODUTO, PVC, ROSCÁVEL, DN 25 MM (3/4"), PARA CIRCUITOS TERMINAIS, INSTALADA EM LAJE - FORNECIMENTO E INSTALAÇÃO. AF_03/2023</v>
          </cell>
          <cell r="C7692" t="str">
            <v>UND</v>
          </cell>
          <cell r="D7692" t="str">
            <v>COEFICIENTE DE REPRESENTATIVIDADE</v>
          </cell>
          <cell r="E7692">
            <v>6.99</v>
          </cell>
        </row>
        <row r="7693">
          <cell r="A7693">
            <v>91880</v>
          </cell>
          <cell r="B7693" t="str">
            <v>LUVA PARA ELETRODUTO, PVC, ROSCÁVEL, DN 32 MM (1"), PARA CIRCUITOS TERMINAIS, INSTALADA EM LAJE - FORNECIMENTO E INSTALAÇÃO. AF_03/2023</v>
          </cell>
          <cell r="C7693" t="str">
            <v>UND</v>
          </cell>
          <cell r="D7693" t="str">
            <v>COEFICIENTE DE REPRESENTATIVIDADE</v>
          </cell>
          <cell r="E7693">
            <v>8.79</v>
          </cell>
        </row>
        <row r="7694">
          <cell r="A7694">
            <v>91881</v>
          </cell>
          <cell r="B7694" t="str">
            <v>LUVA PARA ELETRODUTO, PVC, ROSCÁVEL, DN 40 MM (1 1/4"), PARA CIRCUITOS TERMINAIS, INSTALADA EM LAJE - FORNECIMENTO E INSTALAÇÃO. AF_03/2023</v>
          </cell>
          <cell r="C7694" t="str">
            <v>UND</v>
          </cell>
          <cell r="D7694" t="str">
            <v>COEFICIENTE DE REPRESENTATIVIDADE</v>
          </cell>
          <cell r="E7694">
            <v>11.36</v>
          </cell>
        </row>
        <row r="7695">
          <cell r="A7695">
            <v>91882</v>
          </cell>
          <cell r="B7695" t="str">
            <v>LUVA PARA ELETRODUTO, PVC, ROSCÁVEL, DN 20 MM (1/2"), PARA CIRCUITOS TERMINAIS, INSTALADA EM PAREDE - FORNECIMENTO E INSTALAÇÃO. AF_03/2023</v>
          </cell>
          <cell r="C7695" t="str">
            <v>UND</v>
          </cell>
          <cell r="D7695" t="str">
            <v>COEFICIENTE DE REPRESENTATIVIDADE</v>
          </cell>
          <cell r="E7695">
            <v>10.06</v>
          </cell>
        </row>
        <row r="7696">
          <cell r="A7696">
            <v>91884</v>
          </cell>
          <cell r="B7696" t="str">
            <v>LUVA PARA ELETRODUTO, PVC, ROSCÁVEL, DN 25 MM (3/4"), PARA CIRCUITOS TERMINAIS, INSTALADA EM PAREDE - FORNECIMENTO E INSTALAÇÃO. AF_03/2023</v>
          </cell>
          <cell r="C7696" t="str">
            <v>UND</v>
          </cell>
          <cell r="D7696" t="str">
            <v>COEFICIENTE DE REPRESENTATIVIDADE</v>
          </cell>
          <cell r="E7696">
            <v>11.4</v>
          </cell>
        </row>
        <row r="7697">
          <cell r="A7697">
            <v>91885</v>
          </cell>
          <cell r="B7697" t="str">
            <v>LUVA PARA ELETRODUTO, PVC, ROSCÁVEL, DN 32 MM (1"), PARA CIRCUITOS TERMINAIS, INSTALADA EM PAREDE - FORNECIMENTO E INSTALAÇÃO. AF_03/2023</v>
          </cell>
          <cell r="C7697" t="str">
            <v>UND</v>
          </cell>
          <cell r="D7697" t="str">
            <v>COEFICIENTE DE REPRESENTATIVIDADE</v>
          </cell>
          <cell r="E7697">
            <v>13.15</v>
          </cell>
        </row>
        <row r="7698">
          <cell r="A7698">
            <v>91886</v>
          </cell>
          <cell r="B7698" t="str">
            <v>LUVA PARA ELETRODUTO, PVC, ROSCÁVEL, DN 40 MM (1 1/4"), PARA CIRCUITOS TERMINAIS, INSTALADA EM PAREDE - FORNECIMENTO E INSTALAÇÃO. AF_03/2023</v>
          </cell>
          <cell r="C7698" t="str">
            <v>UND</v>
          </cell>
          <cell r="D7698" t="str">
            <v>COEFICIENTE DE REPRESENTATIVIDADE</v>
          </cell>
          <cell r="E7698">
            <v>15.66</v>
          </cell>
        </row>
        <row r="7699">
          <cell r="A7699">
            <v>91887</v>
          </cell>
          <cell r="B7699" t="str">
            <v>CURVA 90 GRAUS PARA ELETRODUTO, PVC, ROSCÁVEL, DN 20 MM (1/2"), PARA CIRCUITOS TERMINAIS, INSTALADA EM FORRO - FORNECIMENTO E INSTALAÇÃO. AF_03/2023</v>
          </cell>
          <cell r="C7699" t="str">
            <v>UND</v>
          </cell>
          <cell r="D7699" t="str">
            <v>COEFICIENTE DE REPRESENTATIVIDADE</v>
          </cell>
          <cell r="E7699">
            <v>12.78</v>
          </cell>
        </row>
        <row r="7700">
          <cell r="A7700">
            <v>91889</v>
          </cell>
          <cell r="B7700" t="str">
            <v>CURVA 180 GRAUS PARA ELETRODUTO, PVC, ROSCÁVEL, DN 20 MM (1/2"), PARA CIRCUITOS TERMINAIS, INSTALADA EM FORRO - FORNECIMENTO E INSTALAÇÃO. AF_03/2023</v>
          </cell>
          <cell r="C7700" t="str">
            <v>UND</v>
          </cell>
          <cell r="D7700" t="str">
            <v>COEFICIENTE DE REPRESENTATIVIDADE</v>
          </cell>
          <cell r="E7700">
            <v>12.37</v>
          </cell>
        </row>
        <row r="7701">
          <cell r="A7701">
            <v>91890</v>
          </cell>
          <cell r="B7701" t="str">
            <v>CURVA 90 GRAUS PARA ELETRODUTO, PVC, ROSCÁVEL, DN 25 MM (3/4"), PARA CIRCUITOS TERMINAIS, INSTALADA EM FORRO - FORNECIMENTO E INSTALAÇÃO. AF_03/2023</v>
          </cell>
          <cell r="C7701" t="str">
            <v>UND</v>
          </cell>
          <cell r="D7701" t="str">
            <v>COEFICIENTE DE REPRESENTATIVIDADE</v>
          </cell>
          <cell r="E7701">
            <v>14.01</v>
          </cell>
        </row>
        <row r="7702">
          <cell r="A7702">
            <v>91892</v>
          </cell>
          <cell r="B7702" t="str">
            <v>CURVA 180 GRAUS PARA ELETRODUTO, PVC, ROSCÁVEL, DN 25 MM (3/4"), PARA CIRCUITOS TERMINAIS, INSTALADA EM FORRO - FORNECIMENTO E INSTALAÇÃO. AF_03/2023</v>
          </cell>
          <cell r="C7702" t="str">
            <v>UND</v>
          </cell>
          <cell r="D7702" t="str">
            <v>COEFICIENTE DE REPRESENTATIVIDADE</v>
          </cell>
          <cell r="E7702">
            <v>16.75</v>
          </cell>
        </row>
        <row r="7703">
          <cell r="A7703">
            <v>91893</v>
          </cell>
          <cell r="B7703" t="str">
            <v>CURVA 90 GRAUS PARA ELETRODUTO, PVC, ROSCÁVEL, DN 32 MM (1"), PARA CIRCUITOS TERMINAIS, INSTALADA EM FORRO - FORNECIMENTO E INSTALAÇÃO. AF_03/2023</v>
          </cell>
          <cell r="C7703" t="str">
            <v>UND</v>
          </cell>
          <cell r="D7703" t="str">
            <v>COEFICIENTE DE REPRESENTATIVIDADE</v>
          </cell>
          <cell r="E7703">
            <v>17.67</v>
          </cell>
        </row>
        <row r="7704">
          <cell r="A7704">
            <v>91895</v>
          </cell>
          <cell r="B7704" t="str">
            <v>CURVA 180 GRAUS PARA ELETRODUTO, PVC, ROSCÁVEL, DN 32 MM (1"), PARA CIRCUITOS TERMINAIS, INSTALADA EM FORRO - FORNECIMENTO E INSTALAÇÃO. AF_03/2023</v>
          </cell>
          <cell r="C7704" t="str">
            <v>UND</v>
          </cell>
          <cell r="D7704" t="str">
            <v>COEFICIENTE DE REPRESENTATIVIDADE</v>
          </cell>
          <cell r="E7704">
            <v>20.45</v>
          </cell>
        </row>
        <row r="7705">
          <cell r="A7705">
            <v>91896</v>
          </cell>
          <cell r="B7705" t="str">
            <v>CURVA 90 GRAUS PARA ELETRODUTO, PVC, ROSCÁVEL, DN 40 MM (1 1/4"), PARA CIRCUITOS TERMINAIS, INSTALADA EM FORRO - FORNECIMENTO E INSTALAÇÃO. AF_03/2023</v>
          </cell>
          <cell r="C7705" t="str">
            <v>UND</v>
          </cell>
          <cell r="D7705" t="str">
            <v>COEFICIENTE DE REPRESENTATIVIDADE</v>
          </cell>
          <cell r="E7705">
            <v>20.3</v>
          </cell>
        </row>
        <row r="7706">
          <cell r="A7706">
            <v>91898</v>
          </cell>
          <cell r="B7706" t="str">
            <v>CURVA 180 GRAUS PARA ELETRODUTO, PVC, ROSCÁVEL, DN 40 MM (1 1/4"), PARA CIRCUITOS TERMINAIS, INSTALADA EM FORRO - FORNECIMENTO E INSTALAÇÃO. AF_03/2023</v>
          </cell>
          <cell r="C7706" t="str">
            <v>UND</v>
          </cell>
          <cell r="D7706" t="str">
            <v>COEFICIENTE DE REPRESENTATIVIDADE</v>
          </cell>
          <cell r="E7706">
            <v>23.28</v>
          </cell>
        </row>
        <row r="7707">
          <cell r="A7707">
            <v>91899</v>
          </cell>
          <cell r="B7707" t="str">
            <v>CURVA 90 GRAUS PARA ELETRODUTO, PVC, ROSCÁVEL, DN 20 MM (1/2"), PARA CIRCUITOS TERMINAIS, INSTALADA EM LAJE - FORNECIMENTO E INSTALAÇÃO. AF_03/2023</v>
          </cell>
          <cell r="C7707" t="str">
            <v>UND</v>
          </cell>
          <cell r="D7707" t="str">
            <v>COEFICIENTE DE REPRESENTATIVIDADE</v>
          </cell>
          <cell r="E7707">
            <v>10.6</v>
          </cell>
        </row>
        <row r="7708">
          <cell r="A7708">
            <v>91901</v>
          </cell>
          <cell r="B7708" t="str">
            <v>CURVA 180 GRAUS PARA ELETRODUTO, PVC, ROSCÁVEL, DN 20 MM (1/2"), PARA CIRCUITOS TERMINAIS, INSTALADA EM LAJE - FORNECIMENTO E INSTALAÇÃO. AF_03/2023</v>
          </cell>
          <cell r="C7708" t="str">
            <v>UND</v>
          </cell>
          <cell r="D7708" t="str">
            <v>COEFICIENTE DE REPRESENTATIVIDADE</v>
          </cell>
          <cell r="E7708">
            <v>10.19</v>
          </cell>
        </row>
        <row r="7709">
          <cell r="A7709">
            <v>91902</v>
          </cell>
          <cell r="B7709" t="str">
            <v>CURVA 90 GRAUS PARA ELETRODUTO, PVC, ROSCÁVEL, DN 25 MM (3/4"), PARA CIRCUITOS TERMINAIS, INSTALADA EM LAJE - FORNECIMENTO E INSTALAÇÃO. AF_03/2023</v>
          </cell>
          <cell r="C7709" t="str">
            <v>UND</v>
          </cell>
          <cell r="D7709" t="str">
            <v>COEFICIENTE DE REPRESENTATIVIDADE</v>
          </cell>
          <cell r="E7709">
            <v>11.83</v>
          </cell>
        </row>
        <row r="7710">
          <cell r="A7710">
            <v>91904</v>
          </cell>
          <cell r="B7710" t="str">
            <v>CURVA 180 GRAUS PARA ELETRODUTO, PVC, ROSCÁVEL, DN 25 MM (3/4"), PARA CIRCUITOS TERMINAIS, INSTALADA EM LAJE - FORNECIMENTO E INSTALAÇÃO. AF_03/2023</v>
          </cell>
          <cell r="C7710" t="str">
            <v>UND</v>
          </cell>
          <cell r="D7710" t="str">
            <v>COEFICIENTE DE REPRESENTATIVIDADE</v>
          </cell>
          <cell r="E7710">
            <v>14.57</v>
          </cell>
        </row>
        <row r="7711">
          <cell r="A7711">
            <v>91905</v>
          </cell>
          <cell r="B7711" t="str">
            <v>CURVA 90 GRAUS PARA ELETRODUTO, PVC, ROSCÁVEL, DN 32 MM (1"), PARA CIRCUITOS TERMINAIS, INSTALADA EM LAJE - FORNECIMENTO E INSTALAÇÃO. AF_03/2023</v>
          </cell>
          <cell r="C7711" t="str">
            <v>UND</v>
          </cell>
          <cell r="D7711" t="str">
            <v>COEFICIENTE DE REPRESENTATIVIDADE</v>
          </cell>
          <cell r="E7711">
            <v>15.49</v>
          </cell>
        </row>
        <row r="7712">
          <cell r="A7712">
            <v>91907</v>
          </cell>
          <cell r="B7712" t="str">
            <v>CURVA 180 GRAUS PARA ELETRODUTO, PVC, ROSCÁVEL, DN 32 MM (1"), PARA CIRCUITOS TERMINAIS, INSTALADA EM LAJE - FORNECIMENTO E INSTALAÇÃO. AF_03/2023</v>
          </cell>
          <cell r="C7712" t="str">
            <v>UND</v>
          </cell>
          <cell r="D7712" t="str">
            <v>COEFICIENTE DE REPRESENTATIVIDADE</v>
          </cell>
          <cell r="E7712">
            <v>18.27</v>
          </cell>
        </row>
        <row r="7713">
          <cell r="A7713">
            <v>91908</v>
          </cell>
          <cell r="B7713" t="str">
            <v>CURVA 90 GRAUS PARA ELETRODUTO, PVC, ROSCÁVEL, DN 40 MM (1 1/4"), PARA CIRCUITOS TERMINAIS, INSTALADA EM LAJE - FORNECIMENTO E INSTALAÇÃO. AF_03/2023</v>
          </cell>
          <cell r="C7713" t="str">
            <v>UND</v>
          </cell>
          <cell r="D7713" t="str">
            <v>COEFICIENTE DE REPRESENTATIVIDADE</v>
          </cell>
          <cell r="E7713">
            <v>18.17</v>
          </cell>
        </row>
        <row r="7714">
          <cell r="A7714">
            <v>91910</v>
          </cell>
          <cell r="B7714" t="str">
            <v>CURVA 180 GRAUS PARA ELETRODUTO, PVC, ROSCÁVEL, DN 40 MM (1 1/4"), PARA CIRCUITOS TERMINAIS, INSTALADA EM LAJE - FORNECIMENTO E INSTALAÇÃO. AF_03/2023</v>
          </cell>
          <cell r="C7714" t="str">
            <v>UND</v>
          </cell>
          <cell r="D7714" t="str">
            <v>COEFICIENTE DE REPRESENTATIVIDADE</v>
          </cell>
          <cell r="E7714">
            <v>21.15</v>
          </cell>
        </row>
        <row r="7715">
          <cell r="A7715">
            <v>91911</v>
          </cell>
          <cell r="B7715" t="str">
            <v>CURVA 90 GRAUS PARA ELETRODUTO, PVC, ROSCÁVEL, DN 20 MM (1/2"), PARA CIRCUITOS TERMINAIS, INSTALADA EM PAREDE - FORNECIMENTO E INSTALAÇÃO. AF_03/2023</v>
          </cell>
          <cell r="C7715" t="str">
            <v>UND</v>
          </cell>
          <cell r="D7715" t="str">
            <v>COEFICIENTE DE REPRESENTATIVIDADE</v>
          </cell>
          <cell r="E7715">
            <v>17.24</v>
          </cell>
        </row>
        <row r="7716">
          <cell r="A7716">
            <v>91913</v>
          </cell>
          <cell r="B7716" t="str">
            <v>CURVA 180 GRAUS PARA ELETRODUTO, PVC, ROSCÁVEL, DN 20 MM (1/2"), PARA CIRCUITOS TERMINAIS, INSTALADA EM PAREDE - FORNECIMENTO E INSTALAÇÃO. AF_03/2023</v>
          </cell>
          <cell r="C7716" t="str">
            <v>UND</v>
          </cell>
          <cell r="D7716" t="str">
            <v>COEFICIENTE DE REPRESENTATIVIDADE</v>
          </cell>
          <cell r="E7716">
            <v>16.83</v>
          </cell>
        </row>
        <row r="7717">
          <cell r="A7717">
            <v>91914</v>
          </cell>
          <cell r="B7717" t="str">
            <v>CURVA 90 GRAUS PARA ELETRODUTO, PVC, ROSCÁVEL, DN 25 MM (3/4"), PARA CIRCUITOS TERMINAIS, INSTALADA EM PAREDE - FORNECIMENTO E INSTALAÇÃO. AF_03/2023</v>
          </cell>
          <cell r="C7717" t="str">
            <v>UND</v>
          </cell>
          <cell r="D7717" t="str">
            <v>COEFICIENTE DE REPRESENTATIVIDADE</v>
          </cell>
          <cell r="E7717">
            <v>18.42</v>
          </cell>
        </row>
        <row r="7718">
          <cell r="A7718">
            <v>91916</v>
          </cell>
          <cell r="B7718" t="str">
            <v>CURVA 180 GRAUS PARA ELETRODUTO, PVC, ROSCÁVEL, DN 25 MM (3/4"), PARA CIRCUITOS TERMINAIS, INSTALADA EM PAREDE - FORNECIMENTO E INSTALAÇÃO. AF_03/2023</v>
          </cell>
          <cell r="C7718" t="str">
            <v>UND</v>
          </cell>
          <cell r="D7718" t="str">
            <v>COEFICIENTE DE REPRESENTATIVIDADE</v>
          </cell>
          <cell r="E7718">
            <v>21.16</v>
          </cell>
        </row>
        <row r="7719">
          <cell r="A7719">
            <v>91917</v>
          </cell>
          <cell r="B7719" t="str">
            <v>CURVA 90 GRAUS PARA ELETRODUTO, PVC, ROSCÁVEL, DN 32 MM (1"), PARA CIRCUITOS TERMINAIS, INSTALADA EM PAREDE - FORNECIMENTO E INSTALAÇÃO. AF_03/2023</v>
          </cell>
          <cell r="C7719" t="str">
            <v>UND</v>
          </cell>
          <cell r="D7719" t="str">
            <v>COEFICIENTE DE REPRESENTATIVIDADE</v>
          </cell>
          <cell r="E7719">
            <v>22.02</v>
          </cell>
        </row>
        <row r="7720">
          <cell r="A7720">
            <v>91919</v>
          </cell>
          <cell r="B7720" t="str">
            <v>CURVA 180 GRAUS PARA ELETRODUTO, PVC, ROSCÁVEL, DN 32 MM (1"), PARA CIRCUITOS TERMINAIS, INSTALADA EM PAREDE - FORNECIMENTO E INSTALAÇÃO. AF_03/2023</v>
          </cell>
          <cell r="C7720" t="str">
            <v>UND</v>
          </cell>
          <cell r="D7720" t="str">
            <v>COEFICIENTE DE REPRESENTATIVIDADE</v>
          </cell>
          <cell r="E7720">
            <v>24.8</v>
          </cell>
        </row>
        <row r="7721">
          <cell r="A7721">
            <v>91920</v>
          </cell>
          <cell r="B7721" t="str">
            <v>CURVA 90 GRAUS PARA ELETRODUTO, PVC, ROSCÁVEL, DN 40 MM (1 1/4"), PARA CIRCUITOS TERMINAIS, INSTALADA EM PAREDE - FORNECIMENTO E INSTALAÇÃO. AF_03/2023</v>
          </cell>
          <cell r="C7721" t="str">
            <v>UND</v>
          </cell>
          <cell r="D7721" t="str">
            <v>COEFICIENTE DE REPRESENTATIVIDADE</v>
          </cell>
          <cell r="E7721">
            <v>24.6</v>
          </cell>
        </row>
        <row r="7722">
          <cell r="A7722">
            <v>91922</v>
          </cell>
          <cell r="B7722" t="str">
            <v>CURVA 180 GRAUS PARA ELETRODUTO, PVC, ROSCÁVEL, DN 40 MM (1 1/4"), PARA CIRCUITOS TERMINAIS, INSTALADA EM PAREDE - FORNECIMENTO E INSTALAÇÃO. AF_03/2023</v>
          </cell>
          <cell r="C7722" t="str">
            <v>UND</v>
          </cell>
          <cell r="D7722" t="str">
            <v>COEFICIENTE DE REPRESENTATIVIDADE</v>
          </cell>
          <cell r="E7722">
            <v>27.58</v>
          </cell>
        </row>
        <row r="7723">
          <cell r="A7723">
            <v>93013</v>
          </cell>
          <cell r="B7723" t="str">
            <v>LUVA PARA ELETRODUTO, PVC, ROSCÁVEL, DN 50 MM (1 1/2"), PARA REDE ENTERRADA DE DISTRIBUIÇÃO DE ENERGIA ELÉTRICA - FORNECIMENTO E INSTALAÇÃO. AF_12/2021</v>
          </cell>
          <cell r="C7723" t="str">
            <v>UND</v>
          </cell>
          <cell r="D7723" t="str">
            <v>COEFICIENTE DE REPRESENTATIVIDADE</v>
          </cell>
          <cell r="E7723">
            <v>16.05</v>
          </cell>
        </row>
        <row r="7724">
          <cell r="A7724">
            <v>93014</v>
          </cell>
          <cell r="B7724" t="str">
            <v>LUVA PARA ELETRODUTO, PVC, ROSCÁVEL, DN 60 MM (2"), PARA REDE ENTERRADA DE DISTRIBUIÇÃO DE ENERGIA ELÉTRICA - FORNECIMENTO E INSTALAÇÃO. AF_12/2021</v>
          </cell>
          <cell r="C7724" t="str">
            <v>UND</v>
          </cell>
          <cell r="D7724" t="str">
            <v>COEFICIENTE DE REPRESENTATIVIDADE</v>
          </cell>
          <cell r="E7724">
            <v>19.92</v>
          </cell>
        </row>
        <row r="7725">
          <cell r="A7725">
            <v>93015</v>
          </cell>
          <cell r="B7725" t="str">
            <v>LUVA PARA ELETRODUTO, PVC, ROSCÁVEL, DN 75 MM (2 1/2"), PARA REDE ENTERRADA DE DISTRIBUIÇÃO DE ENERGIA ELÉTRICA - FORNECIMENTO E INSTALAÇÃO. AF_12/2021</v>
          </cell>
          <cell r="C7725" t="str">
            <v>UND</v>
          </cell>
          <cell r="D7725" t="str">
            <v>COEFICIENTE DE REPRESENTATIVIDADE</v>
          </cell>
          <cell r="E7725">
            <v>31.18</v>
          </cell>
        </row>
        <row r="7726">
          <cell r="A7726">
            <v>93016</v>
          </cell>
          <cell r="B7726" t="str">
            <v>LUVA PARA ELETRODUTO, PVC, ROSCÁVEL, DN 85 MM (3"), PARA REDE ENTERRADA DE DISTRIBUIÇÃO DE ENERGIA ELÉTRICA - FORNECIMENTO E INSTALAÇÃO. AF_12/2021</v>
          </cell>
          <cell r="C7726" t="str">
            <v>UND</v>
          </cell>
          <cell r="D7726" t="str">
            <v>COEFICIENTE DE REPRESENTATIVIDADE</v>
          </cell>
          <cell r="E7726">
            <v>38.29</v>
          </cell>
        </row>
        <row r="7727">
          <cell r="A7727">
            <v>93017</v>
          </cell>
          <cell r="B7727" t="str">
            <v>LUVA PARA ELETRODUTO, PVC, ROSCÁVEL, DN 110 MM (4"), PARA REDE ENTERRADA DE DISTRIBUIÇÃO DE ENERGIA ELÉTRICA - FORNECIMENTO E INSTALAÇÃO. AF_12/2021</v>
          </cell>
          <cell r="C7727" t="str">
            <v>UND</v>
          </cell>
          <cell r="D7727" t="str">
            <v>COEFICIENTE DE REPRESENTATIVIDADE</v>
          </cell>
          <cell r="E7727">
            <v>58.65</v>
          </cell>
        </row>
        <row r="7728">
          <cell r="A7728">
            <v>93018</v>
          </cell>
          <cell r="B7728" t="str">
            <v>CURVA 90 GRAUS PARA ELETRODUTO, PVC, ROSCÁVEL, DN 50 MM (1 1/2"), PARA REDE ENTERRADA DE DISTRIBUIÇÃO DE ENERGIA ELÉTRICA - FORNECIMENTO E INSTALAÇÃO. AF_12/2021</v>
          </cell>
          <cell r="C7728" t="str">
            <v>UND</v>
          </cell>
          <cell r="D7728" t="str">
            <v>COEFICIENTE DE REPRESENTATIVIDADE</v>
          </cell>
          <cell r="E7728">
            <v>24.58</v>
          </cell>
        </row>
        <row r="7729">
          <cell r="A7729">
            <v>93020</v>
          </cell>
          <cell r="B7729" t="str">
            <v>CURVA 90 GRAUS PARA ELETRODUTO, PVC, ROSCÁVEL, DN 60 MM (2"), PARA REDE ENTERRADA DE DISTRIBUIÇÃO DE ENERGIA ELÉTRICA - FORNECIMENTO E INSTALAÇÃO. AF_12/2021</v>
          </cell>
          <cell r="C7729" t="str">
            <v>UND</v>
          </cell>
          <cell r="D7729" t="str">
            <v>COEFICIENTE DE REPRESENTATIVIDADE</v>
          </cell>
          <cell r="E7729">
            <v>32.02</v>
          </cell>
        </row>
        <row r="7730">
          <cell r="A7730">
            <v>93022</v>
          </cell>
          <cell r="B7730" t="str">
            <v>CURVA 90 GRAUS PARA ELETRODUTO, PVC, ROSCÁVEL, DN 75 MM (2 1/2"), PARA REDE ENTERRADA DE DISTRIBUIÇÃO DE ENERGIA ELÉTRICA - FORNECIMENTO E INSTALAÇÃO. AF_12/2021</v>
          </cell>
          <cell r="C7730" t="str">
            <v>UND</v>
          </cell>
          <cell r="D7730" t="str">
            <v>COEFICIENTE DE REPRESENTATIVIDADE</v>
          </cell>
          <cell r="E7730">
            <v>55.74</v>
          </cell>
        </row>
        <row r="7731">
          <cell r="A7731">
            <v>93024</v>
          </cell>
          <cell r="B7731" t="str">
            <v>CURVA 90 GRAUS PARA ELETRODUTO, PVC, ROSCÁVEL, DN 85 MM (3"), PARA REDE ENTERRADA DE DISTRIBUIÇÃO DE ENERGIA ELÉTRICA - FORNECIMENTO E INSTALAÇÃO. AF_12/2021</v>
          </cell>
          <cell r="C7731" t="str">
            <v>UND</v>
          </cell>
          <cell r="D7731" t="str">
            <v>COEFICIENTE DE REPRESENTATIVIDADE</v>
          </cell>
          <cell r="E7731">
            <v>58.28</v>
          </cell>
        </row>
        <row r="7732">
          <cell r="A7732">
            <v>93026</v>
          </cell>
          <cell r="B7732" t="str">
            <v>CURVA 90 GRAUS PARA ELETRODUTO, PVC, ROSCÁVEL, DN 110 MM (4"), PARA REDE ENTERRADA DE DISTRIBUIÇÃO DE ENERGIA ELÉTRICA - FORNECIMENTO E INSTALAÇÃO. AF_12/2021</v>
          </cell>
          <cell r="C7732" t="str">
            <v>UND</v>
          </cell>
          <cell r="D7732" t="str">
            <v>COEFICIENTE DE REPRESENTATIVIDADE</v>
          </cell>
          <cell r="E7732">
            <v>97.74</v>
          </cell>
        </row>
        <row r="7733">
          <cell r="A7733">
            <v>97559</v>
          </cell>
          <cell r="B7733" t="str">
            <v>CURVA 135 GRAUS PARA ELETRODUTO, PVC, ROSCÁVEL, DN 25 MM (3/4"), PARA CIRCUITOS TERMINAIS, INSTALADA EM FORRO - FORNECIMENTO E INSTALAÇÃO. AF_03/2023</v>
          </cell>
          <cell r="C7733" t="str">
            <v>UND</v>
          </cell>
          <cell r="D7733" t="str">
            <v>COEFICIENTE DE REPRESENTATIVIDADE</v>
          </cell>
          <cell r="E7733">
            <v>13.7</v>
          </cell>
        </row>
        <row r="7734">
          <cell r="A7734">
            <v>97562</v>
          </cell>
          <cell r="B7734" t="str">
            <v>CURVA 135 GRAUS PARA ELETRODUTO, PVC, ROSCÁVEL, DN 25 MM (3/4"), PARA CIRCUITOS TERMINAIS, INSTALADA EM LAJE - FORNECIMENTO E INSTALAÇÃO. AF_03/2023</v>
          </cell>
          <cell r="C7734" t="str">
            <v>UND</v>
          </cell>
          <cell r="D7734" t="str">
            <v>COEFICIENTE DE REPRESENTATIVIDADE</v>
          </cell>
          <cell r="E7734">
            <v>11.52</v>
          </cell>
        </row>
        <row r="7735">
          <cell r="A7735">
            <v>97564</v>
          </cell>
          <cell r="B7735" t="str">
            <v>CURVA 135 GRAUS PARA ELETRODUTO, PVC, ROSCÁVEL, DN 25 MM (3/4"), PARA CIRCUITOS TERMINAIS, INSTALADA EM PAREDE - FORNECIMENTO E INSTALAÇÃO. AF_03/2023</v>
          </cell>
          <cell r="C7735" t="str">
            <v>UND</v>
          </cell>
          <cell r="D7735" t="str">
            <v>COEFICIENTE DE REPRESENTATIVIDADE</v>
          </cell>
          <cell r="E7735">
            <v>18.11</v>
          </cell>
        </row>
        <row r="7736">
          <cell r="A7736">
            <v>104395</v>
          </cell>
          <cell r="B7736" t="str">
            <v>CONDULETE DE PVC, TIPO E, PARA ELETRODUTO DE PVC SOLDÁVEL DN 20 MM (1/2''), APARENTE - FORNECIMENTO E INSTALAÇÃO. AF_10/2022</v>
          </cell>
          <cell r="C7736" t="str">
            <v>UND</v>
          </cell>
          <cell r="D7736" t="str">
            <v>COEFICIENTE DE REPRESENTATIVIDADE</v>
          </cell>
          <cell r="E7736">
            <v>24.53</v>
          </cell>
        </row>
        <row r="7737">
          <cell r="A7737">
            <v>91924</v>
          </cell>
          <cell r="B7737" t="str">
            <v>CABO DE COBRE FLEXÍVEL ISOLADO, 1,5 MM², ANTI-CHAMA 450/750 V, PARA CIRCUITOS TERMINAIS - FORNECIMENTO E INSTALAÇÃO. AF_03/2023</v>
          </cell>
          <cell r="C7737" t="str">
            <v>M</v>
          </cell>
          <cell r="D7737" t="str">
            <v>COEFICIENTE DE REPRESENTATIVIDADE</v>
          </cell>
          <cell r="E7737">
            <v>2.75</v>
          </cell>
        </row>
        <row r="7738">
          <cell r="A7738">
            <v>91925</v>
          </cell>
          <cell r="B7738" t="str">
            <v>CABO DE COBRE FLEXÍVEL ISOLADO, 1,5 MM², ANTI-CHAMA 0,6/1,0 KV, PARA CIRCUITOS TERMINAIS - FORNECIMENTO E INSTALAÇÃO. AF_03/2023</v>
          </cell>
          <cell r="C7738" t="str">
            <v>M</v>
          </cell>
          <cell r="D7738" t="str">
            <v>COEFICIENTE DE REPRESENTATIVIDADE</v>
          </cell>
          <cell r="E7738">
            <v>3.28</v>
          </cell>
        </row>
        <row r="7739">
          <cell r="A7739">
            <v>91926</v>
          </cell>
          <cell r="B7739" t="str">
            <v>CABO DE COBRE FLEXÍVEL ISOLADO, 2,5 MM², ANTI-CHAMA 450/750 V, PARA CIRCUITOS TERMINAIS - FORNECIMENTO E INSTALAÇÃO. AF_03/2023</v>
          </cell>
          <cell r="C7739" t="str">
            <v>M</v>
          </cell>
          <cell r="D7739" t="str">
            <v>COEFICIENTE DE REPRESENTATIVIDADE</v>
          </cell>
          <cell r="E7739">
            <v>3.93</v>
          </cell>
        </row>
        <row r="7740">
          <cell r="A7740">
            <v>91927</v>
          </cell>
          <cell r="B7740" t="str">
            <v>CABO DE COBRE FLEXÍVEL ISOLADO, 2,5 MM², ANTI-CHAMA 0,6/1,0 KV, PARA CIRCUITOS TERMINAIS - FORNECIMENTO E INSTALAÇÃO. AF_03/2023</v>
          </cell>
          <cell r="C7740" t="str">
            <v>M</v>
          </cell>
          <cell r="D7740" t="str">
            <v>COEFICIENTE DE REPRESENTATIVIDADE</v>
          </cell>
          <cell r="E7740">
            <v>4.39</v>
          </cell>
        </row>
        <row r="7741">
          <cell r="A7741">
            <v>91928</v>
          </cell>
          <cell r="B7741" t="str">
            <v>CABO DE COBRE FLEXÍVEL ISOLADO, 4 MM², ANTI-CHAMA 450/750 V, PARA CIRCUITOS TERMINAIS - FORNECIMENTO E INSTALAÇÃO. AF_03/2023</v>
          </cell>
          <cell r="C7741" t="str">
            <v>M</v>
          </cell>
          <cell r="D7741" t="str">
            <v>COEFICIENTE DE REPRESENTATIVIDADE</v>
          </cell>
          <cell r="E7741">
            <v>6.05</v>
          </cell>
        </row>
        <row r="7742">
          <cell r="A7742">
            <v>91929</v>
          </cell>
          <cell r="B7742" t="str">
            <v>CABO DE COBRE FLEXÍVEL ISOLADO, 4 MM², ANTI-CHAMA 0,6/1,0 KV, PARA CIRCUITOS TERMINAIS - FORNECIMENTO E INSTALAÇÃO. AF_03/2023</v>
          </cell>
          <cell r="C7742" t="str">
            <v>M</v>
          </cell>
          <cell r="D7742" t="str">
            <v>COEFICIENTE DE REPRESENTATIVIDADE</v>
          </cell>
          <cell r="E7742">
            <v>6.45</v>
          </cell>
        </row>
        <row r="7743">
          <cell r="A7743">
            <v>91930</v>
          </cell>
          <cell r="B7743" t="str">
            <v>CABO DE COBRE FLEXÍVEL ISOLADO, 6 MM², ANTI-CHAMA 450/750 V, PARA CIRCUITOS TERMINAIS - FORNECIMENTO E INSTALAÇÃO. AF_03/2023</v>
          </cell>
          <cell r="C7743" t="str">
            <v>M</v>
          </cell>
          <cell r="D7743" t="str">
            <v>COEFICIENTE DE REPRESENTATIVIDADE</v>
          </cell>
          <cell r="E7743">
            <v>8.4</v>
          </cell>
        </row>
        <row r="7744">
          <cell r="A7744">
            <v>91931</v>
          </cell>
          <cell r="B7744" t="str">
            <v>CABO DE COBRE FLEXÍVEL ISOLADO, 6 MM², ANTI-CHAMA 0,6/1,0 KV, PARA CIRCUITOS TERMINAIS - FORNECIMENTO E INSTALAÇÃO. AF_03/2023</v>
          </cell>
          <cell r="C7744" t="str">
            <v>M</v>
          </cell>
          <cell r="D7744" t="str">
            <v>COEFICIENTE DE REPRESENTATIVIDADE</v>
          </cell>
          <cell r="E7744">
            <v>9.06</v>
          </cell>
        </row>
        <row r="7745">
          <cell r="A7745">
            <v>91932</v>
          </cell>
          <cell r="B7745" t="str">
            <v>CABO DE COBRE FLEXÍVEL ISOLADO, 10 MM², ANTI-CHAMA 450/750 V, PARA CIRCUITOS TERMINAIS - FORNECIMENTO E INSTALAÇÃO. AF_03/2023</v>
          </cell>
          <cell r="C7745" t="str">
            <v>M</v>
          </cell>
          <cell r="D7745" t="str">
            <v>COEFICIENTE DE REPRESENTATIVIDADE</v>
          </cell>
          <cell r="E7745">
            <v>14.95</v>
          </cell>
        </row>
        <row r="7746">
          <cell r="A7746">
            <v>91933</v>
          </cell>
          <cell r="B7746" t="str">
            <v>CABO DE COBRE FLEXÍVEL ISOLADO, 10 MM², ANTI-CHAMA 0,6/1,0 KV, PARA CIRCUITOS TERMINAIS - FORNECIMENTO E INSTALAÇÃO. AF_03/2023</v>
          </cell>
          <cell r="C7746" t="str">
            <v>M</v>
          </cell>
          <cell r="D7746" t="str">
            <v>COEFICIENTE DE REPRESENTATIVIDADE</v>
          </cell>
          <cell r="E7746">
            <v>14.44</v>
          </cell>
        </row>
        <row r="7747">
          <cell r="A7747">
            <v>91934</v>
          </cell>
          <cell r="B7747" t="str">
            <v>CABO DE COBRE FLEXÍVEL ISOLADO, 16 MM², ANTI-CHAMA 450/750 V, PARA CIRCUITOS TERMINAIS - FORNECIMENTO E INSTALAÇÃO. AF_03/2023</v>
          </cell>
          <cell r="C7747" t="str">
            <v>M</v>
          </cell>
          <cell r="D7747" t="str">
            <v>COEFICIENTE DE REPRESENTATIVIDADE</v>
          </cell>
          <cell r="E7747">
            <v>21.61</v>
          </cell>
        </row>
        <row r="7748">
          <cell r="A7748">
            <v>91935</v>
          </cell>
          <cell r="B7748" t="str">
            <v>CABO DE COBRE FLEXÍVEL ISOLADO, 16 MM², ANTI-CHAMA 0,6/1,0 KV, PARA CIRCUITOS TERMINAIS - FORNECIMENTO E INSTALAÇÃO. AF_03/2023</v>
          </cell>
          <cell r="C7748" t="str">
            <v>M</v>
          </cell>
          <cell r="D7748" t="str">
            <v>COEFICIENTE DE REPRESENTATIVIDADE</v>
          </cell>
          <cell r="E7748">
            <v>22.62</v>
          </cell>
        </row>
        <row r="7749">
          <cell r="A7749">
            <v>92979</v>
          </cell>
          <cell r="B7749" t="str">
            <v>CABO DE COBRE FLEXÍVEL ISOLADO, 10 MM², ANTI-CHAMA 450/750 V, PARA DISTRIBUIÇÃO - FORNECIMENTO E INSTALAÇÃO. AF_12/2015</v>
          </cell>
          <cell r="C7749" t="str">
            <v>M</v>
          </cell>
          <cell r="D7749" t="str">
            <v>COEFICIENTE DE REPRESENTATIVIDADE</v>
          </cell>
          <cell r="E7749">
            <v>9.72</v>
          </cell>
        </row>
        <row r="7750">
          <cell r="A7750">
            <v>92980</v>
          </cell>
          <cell r="B7750" t="str">
            <v>CABO DE COBRE FLEXÍVEL ISOLADO, 10 MM², ANTI-CHAMA 0,6/1,0 KV, PARA DISTRIBUIÇÃO - FORNECIMENTO E INSTALAÇÃO. AF_12/2015</v>
          </cell>
          <cell r="C7750" t="str">
            <v>M</v>
          </cell>
          <cell r="D7750" t="str">
            <v>COEFICIENTE DE REPRESENTATIVIDADE</v>
          </cell>
          <cell r="E7750">
            <v>9.3</v>
          </cell>
        </row>
        <row r="7751">
          <cell r="A7751">
            <v>92981</v>
          </cell>
          <cell r="B7751" t="str">
            <v>CABO DE COBRE FLEXÍVEL ISOLADO, 16 MM², ANTI-CHAMA 450/750 V, PARA DISTRIBUIÇÃO - FORNECIMENTO E INSTALAÇÃO. AF_12/2015</v>
          </cell>
          <cell r="C7751" t="str">
            <v>M</v>
          </cell>
          <cell r="D7751" t="str">
            <v>COEFICIENTE DE REPRESENTATIVIDADE</v>
          </cell>
          <cell r="E7751">
            <v>13.85</v>
          </cell>
        </row>
        <row r="7752">
          <cell r="A7752">
            <v>92982</v>
          </cell>
          <cell r="B7752" t="str">
            <v>CABO DE COBRE FLEXÍVEL ISOLADO, 16 MM², ANTI-CHAMA 0,6/1,0 KV, PARA DISTRIBUIÇÃO - FORNECIMENTO E INSTALAÇÃO. AF_12/2015</v>
          </cell>
          <cell r="C7752" t="str">
            <v>M</v>
          </cell>
          <cell r="D7752" t="str">
            <v>COEFICIENTE DE REPRESENTATIVIDADE</v>
          </cell>
          <cell r="E7752">
            <v>14.68</v>
          </cell>
        </row>
        <row r="7753">
          <cell r="A7753">
            <v>92984</v>
          </cell>
          <cell r="B7753" t="str">
            <v>CABO DE COBRE FLEXÍVEL ISOLADO, 25 MM², ANTI-CHAMA 0,6/1,0 KV, PARA REDE ENTERRADA DE DISTRIBUIÇÃO DE ENERGIA ELÉTRICA - FORNECIMENTO E INSTALAÇÃO. AF_12/2021</v>
          </cell>
          <cell r="C7753" t="str">
            <v>M</v>
          </cell>
          <cell r="D7753" t="str">
            <v>COEFICIENTE DE REPRESENTATIVIDADE</v>
          </cell>
          <cell r="E7753">
            <v>24.47</v>
          </cell>
        </row>
        <row r="7754">
          <cell r="A7754">
            <v>92986</v>
          </cell>
          <cell r="B7754" t="str">
            <v>CABO DE COBRE FLEXÍVEL ISOLADO, 35 MM², ANTI-CHAMA 0,6/1,0 KV, PARA REDE ENTERRADA DE DISTRIBUIÇÃO DE ENERGIA ELÉTRICA - FORNECIMENTO E INSTALAÇÃO. AF_12/2021</v>
          </cell>
          <cell r="C7754" t="str">
            <v>M</v>
          </cell>
          <cell r="D7754" t="str">
            <v>COEFICIENTE DE REPRESENTATIVIDADE</v>
          </cell>
          <cell r="E7754">
            <v>33.76</v>
          </cell>
        </row>
        <row r="7755">
          <cell r="A7755">
            <v>92988</v>
          </cell>
          <cell r="B7755" t="str">
            <v>CABO DE COBRE FLEXÍVEL ISOLADO, 50 MM², ANTI-CHAMA 0,6/1,0 KV, PARA REDE ENTERRADA DE DISTRIBUIÇÃO DE ENERGIA ELÉTRICA - FORNECIMENTO E INSTALAÇÃO. AF_12/2021</v>
          </cell>
          <cell r="C7755" t="str">
            <v>M</v>
          </cell>
          <cell r="D7755" t="str">
            <v>COEFICIENTE DE REPRESENTATIVIDADE</v>
          </cell>
          <cell r="E7755">
            <v>48.89</v>
          </cell>
        </row>
        <row r="7756">
          <cell r="A7756">
            <v>92990</v>
          </cell>
          <cell r="B7756" t="str">
            <v>CABO DE COBRE FLEXÍVEL ISOLADO, 70 MM², ANTI-CHAMA 0,6/1,0 KV, PARA REDE ENTERRADA DE DISTRIBUIÇÃO DE ENERGIA ELÉTRICA - FORNECIMENTO E INSTALAÇÃO. AF_12/2021</v>
          </cell>
          <cell r="C7756" t="str">
            <v>M</v>
          </cell>
          <cell r="D7756" t="str">
            <v>COEFICIENTE DE REPRESENTATIVIDADE</v>
          </cell>
          <cell r="E7756">
            <v>67.62</v>
          </cell>
        </row>
        <row r="7757">
          <cell r="A7757">
            <v>92992</v>
          </cell>
          <cell r="B7757" t="str">
            <v>CABO DE COBRE FLEXÍVEL ISOLADO, 95 MM², ANTI-CHAMA 0,6/1,0 KV, PARA REDE ENTERRADA DE DISTRIBUIÇÃO DE ENERGIA ELÉTRICA - FORNECIMENTO E INSTALAÇÃO. AF_12/2021</v>
          </cell>
          <cell r="C7757" t="str">
            <v>M</v>
          </cell>
          <cell r="D7757" t="str">
            <v>COEFICIENTE DE REPRESENTATIVIDADE</v>
          </cell>
          <cell r="E7757">
            <v>87.38</v>
          </cell>
        </row>
        <row r="7758">
          <cell r="A7758">
            <v>92994</v>
          </cell>
          <cell r="B7758" t="str">
            <v>CABO DE COBRE FLEXÍVEL ISOLADO, 120 MM², ANTI-CHAMA 0,6/1,0 KV, PARA REDE ENTERRADA DE DISTRIBUIÇÃO DE ENERGIA ELÉTRICA - FORNECIMENTO E INSTALAÇÃO. AF_12/2021</v>
          </cell>
          <cell r="C7758" t="str">
            <v>M</v>
          </cell>
          <cell r="D7758" t="str">
            <v>COEFICIENTE DE REPRESENTATIVIDADE</v>
          </cell>
          <cell r="E7758">
            <v>113.47</v>
          </cell>
        </row>
        <row r="7759">
          <cell r="A7759">
            <v>92996</v>
          </cell>
          <cell r="B7759" t="str">
            <v>CABO DE COBRE FLEXÍVEL ISOLADO, 150 MM², ANTI-CHAMA 0,6/1,0 KV, PARA REDE ENTERRADA DE DISTRIBUIÇÃO DE ENERGIA ELÉTRICA - FORNECIMENTO E INSTALAÇÃO. AF_12/2021</v>
          </cell>
          <cell r="C7759" t="str">
            <v>M</v>
          </cell>
          <cell r="D7759" t="str">
            <v>COEFICIENTE DE REPRESENTATIVIDADE</v>
          </cell>
          <cell r="E7759">
            <v>137.25</v>
          </cell>
        </row>
        <row r="7760">
          <cell r="A7760">
            <v>92998</v>
          </cell>
          <cell r="B7760" t="str">
            <v>CABO DE COBRE FLEXÍVEL ISOLADO, 185 MM², ANTI-CHAMA 0,6/1,0 KV, PARA REDE ENTERRADA DE DISTRIBUIÇÃO DE ENERGIA ELÉTRICA - FORNECIMENTO E INSTALAÇÃO. AF_12/2021</v>
          </cell>
          <cell r="C7760" t="str">
            <v>M</v>
          </cell>
          <cell r="D7760" t="str">
            <v>COEFICIENTE DE REPRESENTATIVIDADE</v>
          </cell>
          <cell r="E7760">
            <v>168.16</v>
          </cell>
        </row>
        <row r="7761">
          <cell r="A7761">
            <v>93000</v>
          </cell>
          <cell r="B7761" t="str">
            <v>CABO DE COBRE FLEXÍVEL ISOLADO, 240 MM², ANTI-CHAMA 0,6/1,0 KV, PARA REDE ENTERRADA DE DISTRIBUIÇÃO DE ENERGIA ELÉTRICA - FORNECIMENTO E INSTALAÇÃO. AF_12/2021</v>
          </cell>
          <cell r="C7761" t="str">
            <v>M</v>
          </cell>
          <cell r="D7761" t="str">
            <v>COEFICIENTE DE REPRESENTATIVIDADE</v>
          </cell>
          <cell r="E7761">
            <v>222.56</v>
          </cell>
        </row>
        <row r="7762">
          <cell r="A7762">
            <v>93002</v>
          </cell>
          <cell r="B7762" t="str">
            <v>CABO DE COBRE FLEXÍVEL ISOLADO, 300 MM², ANTI-CHAMA 0,6/1,0 KV, PARA REDE ENTERRADA DE DISTRIBUIÇÃO DE ENERGIA ELÉTRICA - FORNECIMENTO E INSTALAÇÃO. AF_12/2021</v>
          </cell>
          <cell r="C7762" t="str">
            <v>M</v>
          </cell>
          <cell r="D7762" t="str">
            <v>COEFICIENTE DE REPRESENTATIVIDADE</v>
          </cell>
          <cell r="E7762">
            <v>287.68</v>
          </cell>
        </row>
        <row r="7763">
          <cell r="A7763">
            <v>101884</v>
          </cell>
          <cell r="B7763" t="str">
            <v>CABO DE COBRE ISOLADO, 10 MM², ANTI-CHAMA 450/750 V, INSTALADO EM ELETROCALHA OU PERFILADO - FORNECIMENTO E INSTALAÇÃO. AF_10/2020</v>
          </cell>
          <cell r="C7763" t="str">
            <v>M</v>
          </cell>
          <cell r="D7763" t="str">
            <v>COEFICIENTE DE REPRESENTATIVIDADE</v>
          </cell>
          <cell r="E7763">
            <v>9.46</v>
          </cell>
        </row>
        <row r="7764">
          <cell r="A7764">
            <v>101885</v>
          </cell>
          <cell r="B7764" t="str">
            <v>CABO DE COBRE ISOLADO, 10 MM², ANTI-CHAMA 0,6/1 KV, INSTALADO EM ELETROCALHA OU PERFILADO - FORNECIMENTO E INSTALAÇÃO. AF_10/2020</v>
          </cell>
          <cell r="C7764" t="str">
            <v>M</v>
          </cell>
          <cell r="D7764" t="str">
            <v>COEFICIENTE DE REPRESENTATIVIDADE</v>
          </cell>
          <cell r="E7764">
            <v>9.04</v>
          </cell>
        </row>
        <row r="7765">
          <cell r="A7765">
            <v>101886</v>
          </cell>
          <cell r="B7765" t="str">
            <v>CABO DE COBRE ISOLADO, 16 MM², ANTI-CHAMA 450/750 V, INSTALADO EM ELETROCALHA OU PERFILADO - FORNECIMENTO E INSTALAÇÃO. AF_10/2020</v>
          </cell>
          <cell r="C7765" t="str">
            <v>M</v>
          </cell>
          <cell r="D7765" t="str">
            <v>COEFICIENTE DE REPRESENTATIVIDADE</v>
          </cell>
          <cell r="E7765">
            <v>13.57</v>
          </cell>
        </row>
        <row r="7766">
          <cell r="A7766">
            <v>101887</v>
          </cell>
          <cell r="B7766" t="str">
            <v>CABO DE COBRE ISOLADO, 16 MM², ANTI-CHAMA 0,6/1 KV, INSTALADO EM ELETROCALHA OU PERFILADO - FORNECIMENTO E INSTALAÇÃO. AF_10/2020</v>
          </cell>
          <cell r="C7766" t="str">
            <v>M</v>
          </cell>
          <cell r="D7766" t="str">
            <v>COEFICIENTE DE REPRESENTATIVIDADE</v>
          </cell>
          <cell r="E7766">
            <v>14.4</v>
          </cell>
        </row>
        <row r="7767">
          <cell r="A7767">
            <v>101888</v>
          </cell>
          <cell r="B7767" t="str">
            <v>CABO DE COBRE ISOLADO, 25 MM², ANTI-CHAMA 450/750 V, INSTALADO EM ELETROCALHA OU PERFILADO - FORNECIMENTO E INSTALAÇÃO. AF_10/2020</v>
          </cell>
          <cell r="C7767" t="str">
            <v>M</v>
          </cell>
          <cell r="D7767" t="str">
            <v>COEFICIENTE DE REPRESENTATIVIDADE</v>
          </cell>
          <cell r="E7767">
            <v>21.24</v>
          </cell>
        </row>
        <row r="7768">
          <cell r="A7768">
            <v>101889</v>
          </cell>
          <cell r="B7768" t="str">
            <v>CABO DE COBRE ISOLADO, 25 MM², ANTI-CHAMA 0,6/1 KV, INSTALADO EM ELETROCALHA OU PERFILADO - FORNECIMENTO E INSTALAÇÃO. AF_10/2020</v>
          </cell>
          <cell r="C7768" t="str">
            <v>M</v>
          </cell>
          <cell r="D7768" t="str">
            <v>COEFICIENTE DE REPRESENTATIVIDADE</v>
          </cell>
          <cell r="E7768">
            <v>22.3</v>
          </cell>
        </row>
        <row r="7769">
          <cell r="A7769">
            <v>91936</v>
          </cell>
          <cell r="B7769" t="str">
            <v>CAIXA OCTOGONAL 4" X 4", PVC, INSTALADA EM LAJE - FORNECIMENTO E INSTALAÇÃO. AF_03/2023</v>
          </cell>
          <cell r="C7769" t="str">
            <v>UND</v>
          </cell>
          <cell r="D7769" t="str">
            <v>COEFICIENTE DE REPRESENTATIVIDADE</v>
          </cell>
          <cell r="E7769">
            <v>19.51</v>
          </cell>
        </row>
        <row r="7770">
          <cell r="A7770">
            <v>91937</v>
          </cell>
          <cell r="B7770" t="str">
            <v>CAIXA OCTOGONAL 3" X 3", PVC, INSTALADA EM LAJE - FORNECIMENTO E INSTALAÇÃO. AF_03/2023</v>
          </cell>
          <cell r="C7770" t="str">
            <v>UND</v>
          </cell>
          <cell r="D7770" t="str">
            <v>COEFICIENTE DE REPRESENTATIVIDADE</v>
          </cell>
          <cell r="E7770">
            <v>16.88</v>
          </cell>
        </row>
        <row r="7771">
          <cell r="A7771">
            <v>91939</v>
          </cell>
          <cell r="B7771" t="str">
            <v>CAIXA RETANGULAR 4" X 2" ALTA (2,00 M DO PISO), PVC, INSTALADA EM PAREDE - FORNECIMENTO E INSTALAÇÃO. AF_03/2023</v>
          </cell>
          <cell r="C7771" t="str">
            <v>UND</v>
          </cell>
          <cell r="D7771" t="str">
            <v>COEFICIENTE DE REPRESENTATIVIDADE</v>
          </cell>
          <cell r="E7771">
            <v>31.1</v>
          </cell>
        </row>
        <row r="7772">
          <cell r="A7772">
            <v>91940</v>
          </cell>
          <cell r="B7772" t="str">
            <v>CAIXA RETANGULAR 4" X 2" MÉDIA (1,30 M DO PISO), PVC, INSTALADA EM PAREDE - FORNECIMENTO E INSTALAÇÃO. AF_03/2023</v>
          </cell>
          <cell r="C7772" t="str">
            <v>UND</v>
          </cell>
          <cell r="D7772" t="str">
            <v>COEFICIENTE DE REPRESENTATIVIDADE</v>
          </cell>
          <cell r="E7772">
            <v>18.29</v>
          </cell>
        </row>
        <row r="7773">
          <cell r="A7773">
            <v>91941</v>
          </cell>
          <cell r="B7773" t="str">
            <v>CAIXA RETANGULAR 4" X 2" BAIXA (0,30 M DO PISO), PVC, INSTALADA EM PAREDE - FORNECIMENTO E INSTALAÇÃO. AF_03/2023</v>
          </cell>
          <cell r="C7773" t="str">
            <v>UND</v>
          </cell>
          <cell r="D7773" t="str">
            <v>COEFICIENTE DE REPRESENTATIVIDADE</v>
          </cell>
          <cell r="E7773">
            <v>12</v>
          </cell>
        </row>
        <row r="7774">
          <cell r="A7774">
            <v>91942</v>
          </cell>
          <cell r="B7774" t="str">
            <v>CAIXA RETANGULAR 4" X 4" ALTA (2,00 M DO PISO), PVC, INSTALADA EM PAREDE - FORNECIMENTO E INSTALAÇÃO. AF_03/2023</v>
          </cell>
          <cell r="C7774" t="str">
            <v>UND</v>
          </cell>
          <cell r="D7774" t="str">
            <v>COEFICIENTE DE REPRESENTATIVIDADE</v>
          </cell>
          <cell r="E7774">
            <v>35.51</v>
          </cell>
        </row>
        <row r="7775">
          <cell r="A7775">
            <v>91943</v>
          </cell>
          <cell r="B7775" t="str">
            <v>CAIXA RETANGULAR 4" X 4" MÉDIA (1,30 M DO PISO), PVC, INSTALADA EM PAREDE - FORNECIMENTO E INSTALAÇÃO. AF_03/2023</v>
          </cell>
          <cell r="C7775" t="str">
            <v>UND</v>
          </cell>
          <cell r="D7775" t="str">
            <v>COEFICIENTE DE REPRESENTATIVIDADE</v>
          </cell>
          <cell r="E7775">
            <v>22.24</v>
          </cell>
        </row>
        <row r="7776">
          <cell r="A7776">
            <v>91944</v>
          </cell>
          <cell r="B7776" t="str">
            <v>CAIXA RETANGULAR 4" X 4" BAIXA (0,30 M DO PISO), PVC, INSTALADA EM PAREDE - FORNECIMENTO E INSTALAÇÃO. AF_03/2023</v>
          </cell>
          <cell r="C7776" t="str">
            <v>UND</v>
          </cell>
          <cell r="D7776" t="str">
            <v>COEFICIENTE DE REPRESENTATIVIDADE</v>
          </cell>
          <cell r="E7776">
            <v>15.71</v>
          </cell>
        </row>
        <row r="7777">
          <cell r="A7777">
            <v>92865</v>
          </cell>
          <cell r="B7777" t="str">
            <v>CAIXA OCTOGONAL 4" X 4", METÁLICA, INSTALADA EM LAJE - FORNECIMENTO E INSTALAÇÃO. AF_03/2023</v>
          </cell>
          <cell r="C7777" t="str">
            <v>UND</v>
          </cell>
          <cell r="D7777" t="str">
            <v>COEFICIENTE DE REPRESENTATIVIDADE</v>
          </cell>
          <cell r="E7777">
            <v>14.01</v>
          </cell>
        </row>
        <row r="7778">
          <cell r="A7778">
            <v>92866</v>
          </cell>
          <cell r="B7778" t="str">
            <v>CAIXA SEXTAVADA 3" X 3", METÁLICA, INSTALADA EM LAJE - FORNECIMENTO E INSTALAÇÃO. AF_03/2023</v>
          </cell>
          <cell r="C7778" t="str">
            <v>UND</v>
          </cell>
          <cell r="D7778" t="str">
            <v>COEFICIENTE DE REPRESENTATIVIDADE</v>
          </cell>
          <cell r="E7778">
            <v>12.36</v>
          </cell>
        </row>
        <row r="7779">
          <cell r="A7779">
            <v>92867</v>
          </cell>
          <cell r="B7779" t="str">
            <v>CAIXA RETANGULAR 4" X 2" ALTA (2,00 M DO PISO), METÁLICA, INSTALADA EM PAREDE - FORNECIMENTO E INSTALAÇÃO. AF_03/2023</v>
          </cell>
          <cell r="C7779" t="str">
            <v>UND</v>
          </cell>
          <cell r="D7779" t="str">
            <v>COEFICIENTE DE REPRESENTATIVIDADE</v>
          </cell>
          <cell r="E7779">
            <v>29.24</v>
          </cell>
        </row>
        <row r="7780">
          <cell r="A7780">
            <v>92868</v>
          </cell>
          <cell r="B7780" t="str">
            <v>CAIXA RETANGULAR 4" X 2" MÉDIA (1,30 M DO PISO), METÁLICA, INSTALADA EM PAREDE - FORNECIMENTO E INSTALAÇÃO. AF_03/2023</v>
          </cell>
          <cell r="C7780" t="str">
            <v>UND</v>
          </cell>
          <cell r="D7780" t="str">
            <v>COEFICIENTE DE REPRESENTATIVIDADE</v>
          </cell>
          <cell r="E7780">
            <v>16.43</v>
          </cell>
        </row>
        <row r="7781">
          <cell r="A7781">
            <v>92869</v>
          </cell>
          <cell r="B7781" t="str">
            <v>CAIXA RETANGULAR 4" X 2" BAIXA (0,30 M DO PISO), METÁLICA, INSTALADA EM PAREDE - FORNECIMENTO E INSTALAÇÃO. AF_03/2023</v>
          </cell>
          <cell r="C7781" t="str">
            <v>UND</v>
          </cell>
          <cell r="D7781" t="str">
            <v>COEFICIENTE DE REPRESENTATIVIDADE</v>
          </cell>
          <cell r="E7781">
            <v>10.14</v>
          </cell>
        </row>
        <row r="7782">
          <cell r="A7782">
            <v>92870</v>
          </cell>
          <cell r="B7782" t="str">
            <v>CAIXA RETANGULAR 4" X 4" ALTA (2,00 M DO PISO), METÁLICA, INSTALADA EM PAREDE - FORNECIMENTO E INSTALAÇÃO. AF_03/2023</v>
          </cell>
          <cell r="C7782" t="str">
            <v>UND</v>
          </cell>
          <cell r="D7782" t="str">
            <v>COEFICIENTE DE REPRESENTATIVIDADE</v>
          </cell>
          <cell r="E7782">
            <v>31.98</v>
          </cell>
        </row>
        <row r="7783">
          <cell r="A7783">
            <v>92871</v>
          </cell>
          <cell r="B7783" t="str">
            <v>CAIXA RETANGULAR 4" X 4" MÉDIA (1,30 M DO PISO), METÁLICA, INSTALADA EM PAREDE - FORNECIMENTO E INSTALAÇÃO. AF_03/2023</v>
          </cell>
          <cell r="C7783" t="str">
            <v>UND</v>
          </cell>
          <cell r="D7783" t="str">
            <v>COEFICIENTE DE REPRESENTATIVIDADE</v>
          </cell>
          <cell r="E7783">
            <v>18.71</v>
          </cell>
        </row>
        <row r="7784">
          <cell r="A7784">
            <v>92872</v>
          </cell>
          <cell r="B7784" t="str">
            <v>CAIXA RETANGULAR 4" X 4" BAIXA (0,30 M DO PISO), METÁLICA, INSTALADA EM PAREDE - FORNECIMENTO E INSTALAÇÃO. AF_03/2023</v>
          </cell>
          <cell r="C7784" t="str">
            <v>UND</v>
          </cell>
          <cell r="D7784" t="str">
            <v>COEFICIENTE DE REPRESENTATIVIDADE</v>
          </cell>
          <cell r="E7784">
            <v>12.18</v>
          </cell>
        </row>
        <row r="7785">
          <cell r="A7785">
            <v>95777</v>
          </cell>
          <cell r="B7785" t="str">
            <v>CONDULETE DE ALUMÍNIO, TIPO B, PARA ELETRODUTO DE AÇO GALVANIZADO DN 20 MM (3/4''), APARENTE - FORNECIMENTO E INSTALAÇÃO. AF_10/2022</v>
          </cell>
          <cell r="C7785" t="str">
            <v>UND</v>
          </cell>
          <cell r="D7785" t="str">
            <v>COEFICIENTE DE REPRESENTATIVIDADE</v>
          </cell>
          <cell r="E7785">
            <v>27.04</v>
          </cell>
        </row>
        <row r="7786">
          <cell r="A7786">
            <v>95778</v>
          </cell>
          <cell r="B7786" t="str">
            <v>CONDULETE DE ALUMÍNIO, TIPO C, PARA ELETRODUTO DE AÇO GALVANIZADO DN 20 MM (3/4''), APARENTE - FORNECIMENTO E INSTALAÇÃO. AF_10/2022</v>
          </cell>
          <cell r="C7786" t="str">
            <v>UND</v>
          </cell>
          <cell r="D7786" t="str">
            <v>COEFICIENTE DE REPRESENTATIVIDADE</v>
          </cell>
          <cell r="E7786">
            <v>30.04</v>
          </cell>
        </row>
        <row r="7787">
          <cell r="A7787">
            <v>95779</v>
          </cell>
          <cell r="B7787" t="str">
            <v>CONDULETE DE ALUMÍNIO, TIPO E, PARA ELETRODUTO DE AÇO GALVANIZADO DN 20 MM (3/4''), APARENTE - FORNECIMENTO E INSTALAÇÃO. AF_10/2022</v>
          </cell>
          <cell r="C7787" t="str">
            <v>UND</v>
          </cell>
          <cell r="D7787" t="str">
            <v>COEFICIENTE DE REPRESENTATIVIDADE</v>
          </cell>
          <cell r="E7787">
            <v>24.92</v>
          </cell>
        </row>
        <row r="7788">
          <cell r="A7788">
            <v>95780</v>
          </cell>
          <cell r="B7788" t="str">
            <v>CONDULETE DE ALUMÍNIO, TIPO B, PARA ELETRODUTO DE AÇO GALVANIZADO DN 25 MM (1''), APARENTE - FORNECIMENTO E INSTALAÇÃO. AF_10/2022</v>
          </cell>
          <cell r="C7788" t="str">
            <v>UND</v>
          </cell>
          <cell r="D7788" t="str">
            <v>COEFICIENTE DE REPRESENTATIVIDADE</v>
          </cell>
          <cell r="E7788">
            <v>32.48</v>
          </cell>
        </row>
        <row r="7789">
          <cell r="A7789">
            <v>95781</v>
          </cell>
          <cell r="B7789" t="str">
            <v>CONDULETE DE ALUMÍNIO, TIPO C, PARA ELETRODUTO DE AÇO GALVANIZADO DN 25 MM (1''), APARENTE - FORNECIMENTO E INSTALAÇÃO. AF_10/2022</v>
          </cell>
          <cell r="C7789" t="str">
            <v>UND</v>
          </cell>
          <cell r="D7789" t="str">
            <v>COEFICIENTE DE REPRESENTATIVIDADE</v>
          </cell>
          <cell r="E7789">
            <v>36.49</v>
          </cell>
        </row>
        <row r="7790">
          <cell r="A7790">
            <v>95782</v>
          </cell>
          <cell r="B7790" t="str">
            <v>CONDULETE DE ALUMÍNIO, TIPO E, ELETRODUTO DE AÇO GALVANIZADO DN 25 MM (1''), APARENTE - FORNECIMENTO E INSTALAÇÃO. AF_10/2022</v>
          </cell>
          <cell r="C7790" t="str">
            <v>UND</v>
          </cell>
          <cell r="D7790" t="str">
            <v>COEFICIENTE DE REPRESENTATIVIDADE</v>
          </cell>
          <cell r="E7790">
            <v>34.9</v>
          </cell>
        </row>
        <row r="7791">
          <cell r="A7791">
            <v>95785</v>
          </cell>
          <cell r="B7791" t="str">
            <v>CONDULETE DE ALUMÍNIO, TIPO E, PARA ELETRODUTO DE AÇO GALVANIZADO DN 32 MM (1 1/4''), APARENTE - FORNECIMENTO E INSTALAÇÃO. AF_10/2022</v>
          </cell>
          <cell r="C7791" t="str">
            <v>UND</v>
          </cell>
          <cell r="D7791" t="str">
            <v>COEFICIENTE DE REPRESENTATIVIDADE</v>
          </cell>
          <cell r="E7791">
            <v>41.51</v>
          </cell>
        </row>
        <row r="7792">
          <cell r="A7792">
            <v>95787</v>
          </cell>
          <cell r="B7792" t="str">
            <v>CONDULETE DE ALUMÍNIO, TIPO LR, PARA ELETRODUTO DE AÇO GALVANIZADO DN 20 MM (3/4''), APARENTE - FORNECIMENTO E INSTALAÇÃO. AF_10/2022</v>
          </cell>
          <cell r="C7792" t="str">
            <v>UND</v>
          </cell>
          <cell r="D7792" t="str">
            <v>COEFICIENTE DE REPRESENTATIVIDADE</v>
          </cell>
          <cell r="E7792">
            <v>29.56</v>
          </cell>
        </row>
        <row r="7793">
          <cell r="A7793">
            <v>95789</v>
          </cell>
          <cell r="B7793" t="str">
            <v>CONDULETE DE ALUMÍNIO, TIPO LR, PARA ELETRODUTO DE AÇO GALVANIZADO DN 25 MM (1''), APARENTE - FORNECIMENTO E INSTALAÇÃO. AF_10/2022</v>
          </cell>
          <cell r="C7793" t="str">
            <v>UND</v>
          </cell>
          <cell r="D7793" t="str">
            <v>COEFICIENTE DE REPRESENTATIVIDADE</v>
          </cell>
          <cell r="E7793">
            <v>40.88</v>
          </cell>
        </row>
        <row r="7794">
          <cell r="A7794">
            <v>95791</v>
          </cell>
          <cell r="B7794" t="str">
            <v>CONDULETE DE ALUMÍNIO, TIPO LR, PARA ELETRODUTO DE AÇO GALVANIZADO DN 32 MM (1 1/4''), APARENTE - FORNECIMENTO E INSTALAÇÃO. AF_10/2022</v>
          </cell>
          <cell r="C7794" t="str">
            <v>UND</v>
          </cell>
          <cell r="D7794" t="str">
            <v>COEFICIENTE DE REPRESENTATIVIDADE</v>
          </cell>
          <cell r="E7794">
            <v>57.53</v>
          </cell>
        </row>
        <row r="7795">
          <cell r="A7795">
            <v>95795</v>
          </cell>
          <cell r="B7795" t="str">
            <v>CONDULETE DE ALUMÍNIO, TIPO T, PARA ELETRODUTO DE AÇO GALVANIZADO DN 20 MM (3/4''), APARENTE - FORNECIMENTO E INSTALAÇÃO. AF_10/2022</v>
          </cell>
          <cell r="C7795" t="str">
            <v>UND</v>
          </cell>
          <cell r="D7795" t="str">
            <v>COEFICIENTE DE REPRESENTATIVIDADE</v>
          </cell>
          <cell r="E7795">
            <v>33.73</v>
          </cell>
        </row>
        <row r="7796">
          <cell r="A7796">
            <v>95796</v>
          </cell>
          <cell r="B7796" t="str">
            <v>CONDULETE DE ALUMÍNIO, TIPO T, PARA ELETRODUTO DE AÇO GALVANIZADO DN 25 MM (1''), APARENTE - FORNECIMENTO E INSTALAÇÃO. AF_10/2022</v>
          </cell>
          <cell r="C7796" t="str">
            <v>UND</v>
          </cell>
          <cell r="D7796" t="str">
            <v>COEFICIENTE DE REPRESENTATIVIDADE</v>
          </cell>
          <cell r="E7796">
            <v>48.02</v>
          </cell>
        </row>
        <row r="7797">
          <cell r="A7797">
            <v>95797</v>
          </cell>
          <cell r="B7797" t="str">
            <v>CONDULETE DE ALUMÍNIO, TIPO T, PARA ELETRODUTO DE AÇO GALVANIZADO DN 32 MM (1 1/4''), APARENTE - FORNECIMENTO E INSTALAÇÃO. AF_10/2022</v>
          </cell>
          <cell r="C7797" t="str">
            <v>UND</v>
          </cell>
          <cell r="D7797" t="str">
            <v>COEFICIENTE DE REPRESENTATIVIDADE</v>
          </cell>
          <cell r="E7797">
            <v>66.93</v>
          </cell>
        </row>
        <row r="7798">
          <cell r="A7798">
            <v>95801</v>
          </cell>
          <cell r="B7798" t="str">
            <v>CONDULETE DE ALUMÍNIO, TIPO X, PARA ELETRODUTO DE AÇO GALVANIZADO DN 20 MM (3/4''), APARENTE - FORNECIMENTO E INSTALAÇÃO. AF_10/2022</v>
          </cell>
          <cell r="C7798" t="str">
            <v>UND</v>
          </cell>
          <cell r="D7798" t="str">
            <v>COEFICIENTE DE REPRESENTATIVIDADE</v>
          </cell>
          <cell r="E7798">
            <v>40.74</v>
          </cell>
        </row>
        <row r="7799">
          <cell r="A7799">
            <v>95802</v>
          </cell>
          <cell r="B7799" t="str">
            <v>CONDULETE DE ALUMÍNIO, TIPO X, PARA ELETRODUTO DE AÇO GALVANIZADO DN 25 MM (1''), APARENTE - FORNECIMENTO E INSTALAÇÃO. AF_10/2022</v>
          </cell>
          <cell r="C7799" t="str">
            <v>UND</v>
          </cell>
          <cell r="D7799" t="str">
            <v>COEFICIENTE DE REPRESENTATIVIDADE</v>
          </cell>
          <cell r="E7799">
            <v>50.32</v>
          </cell>
        </row>
        <row r="7800">
          <cell r="A7800">
            <v>95803</v>
          </cell>
          <cell r="B7800" t="str">
            <v>CONDULETE DE ALUMÍNIO, TIPO X, PARA ELETRODUTO DE AÇO GALVANIZADO DN 32 MM (1 1/4''), APARENTE - FORNECIMENTO E INSTALAÇÃO. AF_10/2022</v>
          </cell>
          <cell r="C7800" t="str">
            <v>UND</v>
          </cell>
          <cell r="D7800" t="str">
            <v>COEFICIENTE DE REPRESENTATIVIDADE</v>
          </cell>
          <cell r="E7800">
            <v>74.12</v>
          </cell>
        </row>
        <row r="7801">
          <cell r="A7801">
            <v>95804</v>
          </cell>
          <cell r="B7801" t="str">
            <v>CONDULETE DE PVC, TIPO B, PARA ELETRODUTO DE PVC SOLDÁVEL DN 20 MM (1/2''), APARENTE - FORNECIMENTO E INSTALAÇÃO. AF_10/2022</v>
          </cell>
          <cell r="C7801" t="str">
            <v>UND</v>
          </cell>
          <cell r="D7801" t="str">
            <v>COEFICIENTE DE REPRESENTATIVIDADE</v>
          </cell>
          <cell r="E7801">
            <v>25.17</v>
          </cell>
        </row>
        <row r="7802">
          <cell r="A7802">
            <v>95805</v>
          </cell>
          <cell r="B7802" t="str">
            <v>CONDULETE DE PVC, TIPO B, PARA ELETRODUTO DE PVC SOLDÁVEL DN 25 MM (3/4''), APARENTE - FORNECIMENTO E INSTALAÇÃO. AF_10/2022</v>
          </cell>
          <cell r="C7802" t="str">
            <v>UND</v>
          </cell>
          <cell r="D7802" t="str">
            <v>COEFICIENTE DE REPRESENTATIVIDADE</v>
          </cell>
          <cell r="E7802">
            <v>26.4</v>
          </cell>
        </row>
        <row r="7803">
          <cell r="A7803">
            <v>95806</v>
          </cell>
          <cell r="B7803" t="str">
            <v>CONDULETE DE PVC, TIPO B, PARA ELETRODUTO DE PVC SOLDÁVEL DN 32 MM (1''), APARENTE - FORNECIMENTO E INSTALAÇÃO. AF_10/2022</v>
          </cell>
          <cell r="C7803" t="str">
            <v>UND</v>
          </cell>
          <cell r="D7803" t="str">
            <v>COEFICIENTE DE REPRESENTATIVIDADE</v>
          </cell>
          <cell r="E7803">
            <v>28.76</v>
          </cell>
        </row>
        <row r="7804">
          <cell r="A7804">
            <v>95807</v>
          </cell>
          <cell r="B7804" t="str">
            <v>CONDULETE DE PVC, TIPO LL, PARA ELETRODUTO DE PVC SOLDÁVEL DN 20 MM (1/2''), APARENTE - FORNECIMENTO E INSTALAÇÃO. AF_10/2022</v>
          </cell>
          <cell r="C7804" t="str">
            <v>UND</v>
          </cell>
          <cell r="D7804" t="str">
            <v>COEFICIENTE DE REPRESENTATIVIDADE</v>
          </cell>
          <cell r="E7804">
            <v>29.29</v>
          </cell>
        </row>
        <row r="7805">
          <cell r="A7805">
            <v>95808</v>
          </cell>
          <cell r="B7805" t="str">
            <v>CONDULETE DE PVC, TIPO LL, PARA ELETRODUTO DE PVC SOLDÁVEL DN 25 MM (3/4''), APARENTE - FORNECIMENTO E INSTALAÇÃO. AF_10/2022</v>
          </cell>
          <cell r="C7805" t="str">
            <v>UND</v>
          </cell>
          <cell r="D7805" t="str">
            <v>COEFICIENTE DE REPRESENTATIVIDADE</v>
          </cell>
          <cell r="E7805">
            <v>32.99</v>
          </cell>
        </row>
        <row r="7806">
          <cell r="A7806">
            <v>95809</v>
          </cell>
          <cell r="B7806" t="str">
            <v>CONDULETE DE PVC, TIPO LL, PARA ELETRODUTO DE PVC SOLDÁVEL DN 32 MM (1''), APARENTE - FORNECIMENTO E INSTALAÇÃO. AF_10/2022</v>
          </cell>
          <cell r="C7806" t="str">
            <v>UND</v>
          </cell>
          <cell r="D7806" t="str">
            <v>COEFICIENTE DE REPRESENTATIVIDADE</v>
          </cell>
          <cell r="E7806">
            <v>40.68</v>
          </cell>
        </row>
        <row r="7807">
          <cell r="A7807">
            <v>95810</v>
          </cell>
          <cell r="B7807" t="str">
            <v>CONDULETE DE PVC, TIPO LB, PARA ELETRODUTO DE PVC SOLDÁVEL DN 20 MM (1/2''), APARENTE - FORNECIMENTO E INSTALAÇÃO. AF_10/2022</v>
          </cell>
          <cell r="C7807" t="str">
            <v>UND</v>
          </cell>
          <cell r="D7807" t="str">
            <v>COEFICIENTE DE REPRESENTATIVIDADE</v>
          </cell>
          <cell r="E7807">
            <v>19.36</v>
          </cell>
        </row>
        <row r="7808">
          <cell r="A7808">
            <v>95811</v>
          </cell>
          <cell r="B7808" t="str">
            <v>CONDULETE DE PVC, TIPO LB, PARA ELETRODUTO DE PVC SOLDÁVEL DN 25 MM (3/4''), APARENTE - FORNECIMENTO E INSTALAÇÃO. AF_10/2022</v>
          </cell>
          <cell r="C7808" t="str">
            <v>UND</v>
          </cell>
          <cell r="D7808" t="str">
            <v>COEFICIENTE DE REPRESENTATIVIDADE</v>
          </cell>
          <cell r="E7808">
            <v>23.06</v>
          </cell>
        </row>
        <row r="7809">
          <cell r="A7809">
            <v>95812</v>
          </cell>
          <cell r="B7809" t="str">
            <v>CONDULETE DE PVC, TIPO LB, PARA ELETRODUTO DE PVC SOLDÁVEL DN 32 MM (1''), APARENTE - FORNECIMENTO E INSTALAÇÃO. AF_10/2022</v>
          </cell>
          <cell r="C7809" t="str">
            <v>UND</v>
          </cell>
          <cell r="D7809" t="str">
            <v>COEFICIENTE DE REPRESENTATIVIDADE</v>
          </cell>
          <cell r="E7809">
            <v>30.75</v>
          </cell>
        </row>
        <row r="7810">
          <cell r="A7810">
            <v>95813</v>
          </cell>
          <cell r="B7810" t="str">
            <v>CONDULETE DE PVC, TIPO TB, PARA ELETRODUTO DE PVC SOLDÁVEL DN 20 MM (1/2''), APARENTE - FORNECIMENTO E INSTALAÇÃO. AF_10/2022</v>
          </cell>
          <cell r="C7810" t="str">
            <v>UND</v>
          </cell>
          <cell r="D7810" t="str">
            <v>COEFICIENTE DE REPRESENTATIVIDADE</v>
          </cell>
          <cell r="E7810">
            <v>22.3</v>
          </cell>
        </row>
        <row r="7811">
          <cell r="A7811">
            <v>95814</v>
          </cell>
          <cell r="B7811" t="str">
            <v>CONDULETE DE PVC, TIPO TB, PARA ELETRODUTO DE PVC SOLDÁVEL DN 25 MM (3/4''), APARENTE - FORNECIMENTO E INSTALAÇÃO. AF_10/2022</v>
          </cell>
          <cell r="C7811" t="str">
            <v>UND</v>
          </cell>
          <cell r="D7811" t="str">
            <v>COEFICIENTE DE REPRESENTATIVIDADE</v>
          </cell>
          <cell r="E7811">
            <v>27.23</v>
          </cell>
        </row>
        <row r="7812">
          <cell r="A7812">
            <v>95815</v>
          </cell>
          <cell r="B7812" t="str">
            <v>CONDULETE DE PVC, TIPO TB, PARA ELETRODUTO DE PVC SOLDÁVEL DN 32 MM (1''), APARENTE - FORNECIMENTO E INSTALAÇÃO. AF_10/2022</v>
          </cell>
          <cell r="C7812" t="str">
            <v>UND</v>
          </cell>
          <cell r="D7812" t="str">
            <v>COEFICIENTE DE REPRESENTATIVIDADE</v>
          </cell>
          <cell r="E7812">
            <v>39.52</v>
          </cell>
        </row>
        <row r="7813">
          <cell r="A7813">
            <v>95816</v>
          </cell>
          <cell r="B7813" t="str">
            <v>CONDULETE DE PVC, TIPO X, PARA ELETRODUTO DE PVC SOLDÁVEL DN 20 MM (1/2''), APARENTE - FORNECIMENTO E INSTALAÇÃO. AF_10/2022</v>
          </cell>
          <cell r="C7813" t="str">
            <v>UND</v>
          </cell>
          <cell r="D7813" t="str">
            <v>COEFICIENTE DE REPRESENTATIVIDADE</v>
          </cell>
          <cell r="E7813">
            <v>35.5</v>
          </cell>
        </row>
        <row r="7814">
          <cell r="A7814">
            <v>95817</v>
          </cell>
          <cell r="B7814" t="str">
            <v>CONDULETE DE PVC, TIPO X, PARA ELETRODUTO DE PVC SOLDÁVEL DN 25 MM (3/4), APARENTE - FORNECIMENTO E INSTALAÇÃO. AF_10/2022</v>
          </cell>
          <cell r="C7814" t="str">
            <v>UND</v>
          </cell>
          <cell r="D7814" t="str">
            <v>COEFICIENTE DE REPRESENTATIVIDADE</v>
          </cell>
          <cell r="E7814">
            <v>41.04</v>
          </cell>
        </row>
        <row r="7815">
          <cell r="A7815">
            <v>95818</v>
          </cell>
          <cell r="B7815" t="str">
            <v>CONDULETE DE PVC, TIPO X, PARA ELETRODUTO DE PVC SOLDÁVEL DN 32 MM (1''), APARENTE - FORNECIMENTO E INSTALAÇÃO. AF_10/2022</v>
          </cell>
          <cell r="C7815" t="str">
            <v>UND</v>
          </cell>
          <cell r="D7815" t="str">
            <v>COEFICIENTE DE REPRESENTATIVIDADE</v>
          </cell>
          <cell r="E7815">
            <v>56.95</v>
          </cell>
        </row>
        <row r="7816">
          <cell r="A7816">
            <v>97881</v>
          </cell>
          <cell r="B7816" t="str">
            <v>CAIXA ENTERRADA ELÉTRICA RETANGULAR, EM CONCRETO PRÉ-MOLDADO, FUNDO COM BRITA, DIMENSÕES INTERNAS: 0,3X0,3X0,3 M. AF_12/2020</v>
          </cell>
          <cell r="C7816" t="str">
            <v>UND</v>
          </cell>
          <cell r="D7816" t="str">
            <v>COEFICIENTE DE REPRESENTATIVIDADE</v>
          </cell>
          <cell r="E7816">
            <v>112.27</v>
          </cell>
        </row>
        <row r="7817">
          <cell r="A7817">
            <v>97882</v>
          </cell>
          <cell r="B7817" t="str">
            <v>CAIXA ENTERRADA ELÉTRICA RETANGULAR, EM CONCRETO PRÉ-MOLDADO, FUNDO COM BRITA, DIMENSÕES INTERNAS: 0,4X0,4X0,4 M. AF_12/2020</v>
          </cell>
          <cell r="C7817" t="str">
            <v>UND</v>
          </cell>
          <cell r="D7817" t="str">
            <v>COEFICIENTE DE REPRESENTATIVIDADE</v>
          </cell>
          <cell r="E7817">
            <v>175.58</v>
          </cell>
        </row>
        <row r="7818">
          <cell r="A7818">
            <v>97883</v>
          </cell>
          <cell r="B7818" t="str">
            <v>CAIXA ENTERRADA ELÉTRICA RETANGULAR, EM CONCRETO PRÉ-MOLDADO, FUNDO COM BRITA, DIMENSÕES INTERNAS: 0,6X0,6X0,5 M. AF_12/2020</v>
          </cell>
          <cell r="C7818" t="str">
            <v>UND</v>
          </cell>
          <cell r="D7818" t="str">
            <v>COEFICIENTE DE REPRESENTATIVIDADE</v>
          </cell>
          <cell r="E7818">
            <v>341.3</v>
          </cell>
        </row>
        <row r="7819">
          <cell r="A7819">
            <v>97884</v>
          </cell>
          <cell r="B7819" t="str">
            <v>CAIXA ENTERRADA ELÉTRICA RETANGULAR, EM CONCRETO PRÉ-MOLDADO, FUNDO COM BRITA, DIMENSÕES INTERNAS: 0,8X0,8X0,5 M. AF_12/2020</v>
          </cell>
          <cell r="C7819" t="str">
            <v>UND</v>
          </cell>
          <cell r="D7819" t="str">
            <v>COEFICIENTE DE REPRESENTATIVIDADE</v>
          </cell>
          <cell r="E7819">
            <v>661.56</v>
          </cell>
        </row>
        <row r="7820">
          <cell r="A7820">
            <v>97885</v>
          </cell>
          <cell r="B7820" t="str">
            <v>CAIXA ENTERRADA ELÉTRICA RETANGULAR, EM CONCRETO PRÉ-MOLDADO, FUNDO COM BRITA, DIMENSÕES INTERNAS: 1X1X0,5 M. AF_12/2020</v>
          </cell>
          <cell r="C7820" t="str">
            <v>UND</v>
          </cell>
          <cell r="D7820" t="str">
            <v>COEFICIENTE DE REPRESENTATIVIDADE</v>
          </cell>
          <cell r="E7820">
            <v>1015.24</v>
          </cell>
        </row>
        <row r="7821">
          <cell r="A7821">
            <v>97886</v>
          </cell>
          <cell r="B7821" t="str">
            <v>CAIXA ENTERRADA ELÉTRICA RETANGULAR, EM ALVENARIA COM TIJOLOS CERÂMICOS MACIÇOS, FUNDO COM BRITA, DIMENSÕES INTERNAS: 0,3X0,3X0,3 M. AF_12/2020</v>
          </cell>
          <cell r="C7821" t="str">
            <v>UND</v>
          </cell>
          <cell r="D7821" t="str">
            <v>COEFICIENTE DE REPRESENTATIVIDADE</v>
          </cell>
          <cell r="E7821">
            <v>155.4</v>
          </cell>
        </row>
        <row r="7822">
          <cell r="A7822">
            <v>97887</v>
          </cell>
          <cell r="B7822" t="str">
            <v>CAIXA ENTERRADA ELÉTRICA RETANGULAR, EM ALVENARIA COM TIJOLOS CERÂMICOS MACIÇOS, FUNDO COM BRITA, DIMENSÕES INTERNAS: 0,4X0,4X0,4 M. AF_12/2020</v>
          </cell>
          <cell r="C7822" t="str">
            <v>UND</v>
          </cell>
          <cell r="D7822" t="str">
            <v>COEFICIENTE DE REPRESENTATIVIDADE</v>
          </cell>
          <cell r="E7822">
            <v>244.19</v>
          </cell>
        </row>
        <row r="7823">
          <cell r="A7823">
            <v>97888</v>
          </cell>
          <cell r="B7823" t="str">
            <v>CAIXA ENTERRADA ELÉTRICA RETANGULAR, EM ALVENARIA COM TIJOLOS CERÂMICOS MACIÇOS, FUNDO COM BRITA, DIMENSÕES INTERNAS: 0,6X0,6X0,6 M. AF_12/2020</v>
          </cell>
          <cell r="C7823" t="str">
            <v>UND</v>
          </cell>
          <cell r="D7823" t="str">
            <v>COEFICIENTE DE REPRESENTATIVIDADE</v>
          </cell>
          <cell r="E7823">
            <v>469.88</v>
          </cell>
        </row>
        <row r="7824">
          <cell r="A7824">
            <v>97889</v>
          </cell>
          <cell r="B7824" t="str">
            <v>CAIXA ENTERRADA ELÉTRICA RETANGULAR, EM ALVENARIA COM TIJOLOS CERÂMICOS MACIÇOS, FUNDO COM BRITA, DIMENSÕES INTERNAS: 0,8X0,8X0,6 M. AF_12/2020</v>
          </cell>
          <cell r="C7824" t="str">
            <v>UND</v>
          </cell>
          <cell r="D7824" t="str">
            <v>COEFICIENTE DE REPRESENTATIVIDADE</v>
          </cell>
          <cell r="E7824">
            <v>639.85</v>
          </cell>
        </row>
        <row r="7825">
          <cell r="A7825">
            <v>97890</v>
          </cell>
          <cell r="B7825" t="str">
            <v>CAIXA ENTERRADA ELÉTRICA RETANGULAR, EM ALVENARIA COM TIJOLOS CERÂMICOS MACIÇOS, FUNDO COM BRITA, DIMENSÕES INTERNAS: 1X1X0,6 M. AF_12/2020</v>
          </cell>
          <cell r="C7825" t="str">
            <v>UND</v>
          </cell>
          <cell r="D7825" t="str">
            <v>ATRIBUÍDO SÃO PAULO</v>
          </cell>
          <cell r="E7825">
            <v>732.75</v>
          </cell>
        </row>
        <row r="7826">
          <cell r="A7826">
            <v>97891</v>
          </cell>
          <cell r="B7826" t="str">
            <v>CAIXA ENTERRADA ELÉTRICA RETANGULAR, EM ALVENARIA COM BLOCOS DE CONCRETO, FUNDO COM BRITA, DIMENSÕES INTERNAS: 0,4X0,4X0,4 M. AF_12/2020</v>
          </cell>
          <cell r="C7826" t="str">
            <v>UND</v>
          </cell>
          <cell r="D7826" t="str">
            <v>COEFICIENTE DE REPRESENTATIVIDADE</v>
          </cell>
          <cell r="E7826">
            <v>195.72</v>
          </cell>
        </row>
        <row r="7827">
          <cell r="A7827">
            <v>97892</v>
          </cell>
          <cell r="B7827" t="str">
            <v>CAIXA ENTERRADA ELÉTRICA RETANGULAR, EM ALVENARIA COM BLOCOS DE CONCRETO, FUNDO COM BRITA, DIMENSÕES INTERNAS: 0,6X0,6X0,6 M. AF_12/2020</v>
          </cell>
          <cell r="C7827" t="str">
            <v>UND</v>
          </cell>
          <cell r="D7827" t="str">
            <v>COEFICIENTE DE REPRESENTATIVIDADE</v>
          </cell>
          <cell r="E7827">
            <v>367.41</v>
          </cell>
        </row>
        <row r="7828">
          <cell r="A7828">
            <v>97893</v>
          </cell>
          <cell r="B7828" t="str">
            <v>CAIXA ENTERRADA ELÉTRICA RETANGULAR, EM ALVENARIA COM BLOCOS DE CONCRETO, FUNDO COM BRITA, DIMENSÕES INTERNAS: 0,8X0,8X0,6 M. AF_12/2020</v>
          </cell>
          <cell r="C7828" t="str">
            <v>UND</v>
          </cell>
          <cell r="D7828" t="str">
            <v>COEFICIENTE DE REPRESENTATIVIDADE</v>
          </cell>
          <cell r="E7828">
            <v>509.15</v>
          </cell>
        </row>
        <row r="7829">
          <cell r="A7829">
            <v>97894</v>
          </cell>
          <cell r="B7829" t="str">
            <v>CAIXA ENTERRADA ELÉTRICA RETANGULAR, EM ALVENARIA COM BLOCOS DE CONCRETO, FUNDO COM BRITA, DIMENSÕES INTERNAS: 1X1X0,6 M. AF_12/2020</v>
          </cell>
          <cell r="C7829" t="str">
            <v>UND</v>
          </cell>
          <cell r="D7829" t="str">
            <v>ATRIBUÍDO SÃO PAULO</v>
          </cell>
          <cell r="E7829">
            <v>574.37</v>
          </cell>
        </row>
        <row r="7830">
          <cell r="A7830">
            <v>104396</v>
          </cell>
          <cell r="B7830" t="str">
            <v>CONDULETE DE PVC, TIPO E, PARA ELETRODUTO DE PVC SOLDÁVEL DN 25 MM (3/4''), APARENTE - FORNECIMENTO E INSTALAÇÃO. AF_10/2022</v>
          </cell>
          <cell r="C7830" t="str">
            <v>UND</v>
          </cell>
          <cell r="D7830" t="str">
            <v>COEFICIENTE DE REPRESENTATIVIDADE</v>
          </cell>
          <cell r="E7830">
            <v>24.7</v>
          </cell>
        </row>
        <row r="7831">
          <cell r="A7831">
            <v>104397</v>
          </cell>
          <cell r="B7831" t="str">
            <v>CONDULETE DE PVC, TIPO E, PARA ELETRODUTO DE PVC SOLDÁVEL DN 32 MM (1''), APARENTE - FORNECIMENTO E INSTALAÇÃO. AF_10/2022</v>
          </cell>
          <cell r="C7831" t="str">
            <v>UND</v>
          </cell>
          <cell r="D7831" t="str">
            <v>COEFICIENTE DE REPRESENTATIVIDADE</v>
          </cell>
          <cell r="E7831">
            <v>29.57</v>
          </cell>
        </row>
        <row r="7832">
          <cell r="A7832">
            <v>104398</v>
          </cell>
          <cell r="B7832" t="str">
            <v>CONDULETE DE PVC, TIPO LR, PARA ELETRODUTO DE PVC SOLDÁVEL DN 20 MM (1/2''), APARENTE - FORNECIMENTO E INSTALAÇÃO. AF_10/2022</v>
          </cell>
          <cell r="C7832" t="str">
            <v>UND</v>
          </cell>
          <cell r="D7832" t="str">
            <v>COEFICIENTE DE REPRESENTATIVIDADE</v>
          </cell>
          <cell r="E7832">
            <v>29.27</v>
          </cell>
        </row>
        <row r="7833">
          <cell r="A7833">
            <v>104399</v>
          </cell>
          <cell r="B7833" t="str">
            <v>CONDULETE DE PVC, TIPO LR, PARA ELETRODUTO DE PVC SOLDÁVEL DN 25 MM (3/4''), APARENTE - FORNECIMENTO E INSTALAÇÃO. AF_10/2022</v>
          </cell>
          <cell r="C7833" t="str">
            <v>UND</v>
          </cell>
          <cell r="D7833" t="str">
            <v>COEFICIENTE DE REPRESENTATIVIDADE</v>
          </cell>
          <cell r="E7833">
            <v>31.28</v>
          </cell>
        </row>
        <row r="7834">
          <cell r="A7834">
            <v>104400</v>
          </cell>
          <cell r="B7834" t="str">
            <v>CONDULETE DE PVC, TIPO LR, PARA ELETRODUTO DE PVC SOLDÁVEL DN 32 MM (1''), APARENTE - FORNECIMENTO E INSTALAÇÃO. AF_10/2022</v>
          </cell>
          <cell r="C7834" t="str">
            <v>UND</v>
          </cell>
          <cell r="D7834" t="str">
            <v>COEFICIENTE DE REPRESENTATIVIDADE</v>
          </cell>
          <cell r="E7834">
            <v>39.95</v>
          </cell>
        </row>
        <row r="7835">
          <cell r="A7835">
            <v>104401</v>
          </cell>
          <cell r="B7835" t="str">
            <v>CONDULETE DE PVC, TIPO C, PARA ELETRODUTO DE PVC SOLDÁVEL DN 20 MM (1/2''), APARENTE - FORNECIMENTO E INSTALAÇÃO. AF_10/2022</v>
          </cell>
          <cell r="C7835" t="str">
            <v>UND</v>
          </cell>
          <cell r="D7835" t="str">
            <v>COEFICIENTE DE REPRESENTATIVIDADE</v>
          </cell>
          <cell r="E7835">
            <v>27.92</v>
          </cell>
        </row>
        <row r="7836">
          <cell r="A7836">
            <v>104402</v>
          </cell>
          <cell r="B7836" t="str">
            <v>CONDULETE DE PVC, TIPO C, PARA ELETRODUTO DE PVC SOLDÁVEL DN 25 MM (3/4''), APARENTE - FORNECIMENTO E INSTALAÇÃO. AF_10/2022</v>
          </cell>
          <cell r="C7836" t="str">
            <v>UND</v>
          </cell>
          <cell r="D7836" t="str">
            <v>COEFICIENTE DE REPRESENTATIVIDADE</v>
          </cell>
          <cell r="E7836">
            <v>28.69</v>
          </cell>
        </row>
        <row r="7837">
          <cell r="A7837">
            <v>104403</v>
          </cell>
          <cell r="B7837" t="str">
            <v>CONDULETE DE PVC, TIPO C, PARA ELETRODUTO DE PVC SOLDÁVEL DN 32 MM (1''), APARENTE - FORNECIMENTO E INSTALAÇÃO. AF_10/2022</v>
          </cell>
          <cell r="C7837" t="str">
            <v>UND</v>
          </cell>
          <cell r="D7837" t="str">
            <v>COEFICIENTE DE REPRESENTATIVIDADE</v>
          </cell>
          <cell r="E7837">
            <v>35.64</v>
          </cell>
        </row>
        <row r="7838">
          <cell r="A7838">
            <v>104404</v>
          </cell>
          <cell r="B7838" t="str">
            <v>CONDULETE DE PVC, TIPO T, PARA ELETRODUTO DE PVC SOLDÁVEL DN 25 MM (3/4''), APARENTE - FORNECIMENTO E INSTALAÇÃO. AF_10/2022</v>
          </cell>
          <cell r="C7838" t="str">
            <v>UND</v>
          </cell>
          <cell r="D7838" t="str">
            <v>COEFICIENTE DE REPRESENTATIVIDADE</v>
          </cell>
          <cell r="E7838">
            <v>36.62</v>
          </cell>
        </row>
        <row r="7839">
          <cell r="A7839">
            <v>104405</v>
          </cell>
          <cell r="B7839" t="str">
            <v>CONDULETE DE PVC, TIPO T, PARA ELETRODUTO DE PVC SOLDÁVEL DN 32 MM (1''), APARENTE - FORNECIMENTO E INSTALAÇÃO. AF_10/2022</v>
          </cell>
          <cell r="C7839" t="str">
            <v>UND</v>
          </cell>
          <cell r="D7839" t="str">
            <v>COEFICIENTE DE REPRESENTATIVIDADE</v>
          </cell>
          <cell r="E7839">
            <v>49.45</v>
          </cell>
        </row>
        <row r="7840">
          <cell r="A7840">
            <v>93653</v>
          </cell>
          <cell r="B7840" t="str">
            <v>DISJUNTOR MONOPOLAR TIPO DIN, CORRENTE NOMINAL DE 10A - FORNECIMENTO E INSTALAÇÃO. AF_10/2020</v>
          </cell>
          <cell r="C7840" t="str">
            <v>UND</v>
          </cell>
          <cell r="D7840" t="str">
            <v>COEFICIENTE DE REPRESENTATIVIDADE</v>
          </cell>
          <cell r="E7840">
            <v>13.39</v>
          </cell>
        </row>
        <row r="7841">
          <cell r="A7841">
            <v>93654</v>
          </cell>
          <cell r="B7841" t="str">
            <v>DISJUNTOR MONOPOLAR TIPO DIN, CORRENTE NOMINAL DE 16A - FORNECIMENTO E INSTALAÇÃO. AF_10/2020</v>
          </cell>
          <cell r="C7841" t="str">
            <v>UND</v>
          </cell>
          <cell r="D7841" t="str">
            <v>COEFICIENTE DE REPRESENTATIVIDADE</v>
          </cell>
          <cell r="E7841">
            <v>14</v>
          </cell>
        </row>
        <row r="7842">
          <cell r="A7842">
            <v>93655</v>
          </cell>
          <cell r="B7842" t="str">
            <v>DISJUNTOR MONOPOLAR TIPO DIN, CORRENTE NOMINAL DE 20A - FORNECIMENTO E INSTALAÇÃO. AF_10/2020</v>
          </cell>
          <cell r="C7842" t="str">
            <v>UND</v>
          </cell>
          <cell r="D7842" t="str">
            <v>COEFICIENTE DE REPRESENTATIVIDADE</v>
          </cell>
          <cell r="E7842">
            <v>15.31</v>
          </cell>
        </row>
        <row r="7843">
          <cell r="A7843">
            <v>93656</v>
          </cell>
          <cell r="B7843" t="str">
            <v>DISJUNTOR MONOPOLAR TIPO DIN, CORRENTE NOMINAL DE 25A - FORNECIMENTO E INSTALAÇÃO. AF_10/2020</v>
          </cell>
          <cell r="C7843" t="str">
            <v>UND</v>
          </cell>
          <cell r="D7843" t="str">
            <v>COEFICIENTE DE REPRESENTATIVIDADE</v>
          </cell>
          <cell r="E7843">
            <v>15.31</v>
          </cell>
        </row>
        <row r="7844">
          <cell r="A7844">
            <v>93657</v>
          </cell>
          <cell r="B7844" t="str">
            <v>DISJUNTOR MONOPOLAR TIPO DIN, CORRENTE NOMINAL DE 32A - FORNECIMENTO E INSTALAÇÃO. AF_10/2020</v>
          </cell>
          <cell r="C7844" t="str">
            <v>UND</v>
          </cell>
          <cell r="D7844" t="str">
            <v>COEFICIENTE DE REPRESENTATIVIDADE</v>
          </cell>
          <cell r="E7844">
            <v>16.86</v>
          </cell>
        </row>
        <row r="7845">
          <cell r="A7845">
            <v>93658</v>
          </cell>
          <cell r="B7845" t="str">
            <v>DISJUNTOR MONOPOLAR TIPO DIN, CORRENTE NOMINAL DE 40A - FORNECIMENTO E INSTALAÇÃO. AF_10/2020</v>
          </cell>
          <cell r="C7845" t="str">
            <v>UND</v>
          </cell>
          <cell r="D7845" t="str">
            <v>COEFICIENTE DE REPRESENTATIVIDADE</v>
          </cell>
          <cell r="E7845">
            <v>24.22</v>
          </cell>
        </row>
        <row r="7846">
          <cell r="A7846">
            <v>93659</v>
          </cell>
          <cell r="B7846" t="str">
            <v>DISJUNTOR MONOPOLAR TIPO DIN, CORRENTE NOMINAL DE 50A - FORNECIMENTO E INSTALAÇÃO. AF_10/2020</v>
          </cell>
          <cell r="C7846" t="str">
            <v>UND</v>
          </cell>
          <cell r="D7846" t="str">
            <v>COEFICIENTE DE REPRESENTATIVIDADE</v>
          </cell>
          <cell r="E7846">
            <v>27.29</v>
          </cell>
        </row>
        <row r="7847">
          <cell r="A7847">
            <v>93660</v>
          </cell>
          <cell r="B7847" t="str">
            <v>DISJUNTOR BIPOLAR TIPO DIN, CORRENTE NOMINAL DE 10A - FORNECIMENTO E INSTALAÇÃO. AF_10/2020</v>
          </cell>
          <cell r="C7847" t="str">
            <v>UND</v>
          </cell>
          <cell r="D7847" t="str">
            <v>COEFICIENTE DE REPRESENTATIVIDADE</v>
          </cell>
          <cell r="E7847">
            <v>65.56</v>
          </cell>
        </row>
        <row r="7848">
          <cell r="A7848">
            <v>93661</v>
          </cell>
          <cell r="B7848" t="str">
            <v>DISJUNTOR BIPOLAR TIPO DIN, CORRENTE NOMINAL DE 16A - FORNECIMENTO E INSTALAÇÃO. AF_10/2020</v>
          </cell>
          <cell r="C7848" t="str">
            <v>UND</v>
          </cell>
          <cell r="D7848" t="str">
            <v>COEFICIENTE DE REPRESENTATIVIDADE</v>
          </cell>
          <cell r="E7848">
            <v>66.79</v>
          </cell>
        </row>
        <row r="7849">
          <cell r="A7849">
            <v>93662</v>
          </cell>
          <cell r="B7849" t="str">
            <v>DISJUNTOR BIPOLAR TIPO DIN, CORRENTE NOMINAL DE 20A - FORNECIMENTO E INSTALAÇÃO. AF_10/2020</v>
          </cell>
          <cell r="C7849" t="str">
            <v>UND</v>
          </cell>
          <cell r="D7849" t="str">
            <v>COEFICIENTE DE REPRESENTATIVIDADE</v>
          </cell>
          <cell r="E7849">
            <v>69.4</v>
          </cell>
        </row>
        <row r="7850">
          <cell r="A7850">
            <v>93663</v>
          </cell>
          <cell r="B7850" t="str">
            <v>DISJUNTOR BIPOLAR TIPO DIN, CORRENTE NOMINAL DE 25A - FORNECIMENTO E INSTALAÇÃO. AF_10/2020</v>
          </cell>
          <cell r="C7850" t="str">
            <v>UND</v>
          </cell>
          <cell r="D7850" t="str">
            <v>COEFICIENTE DE REPRESENTATIVIDADE</v>
          </cell>
          <cell r="E7850">
            <v>69.4</v>
          </cell>
        </row>
        <row r="7851">
          <cell r="A7851">
            <v>93664</v>
          </cell>
          <cell r="B7851" t="str">
            <v>DISJUNTOR BIPOLAR TIPO DIN, CORRENTE NOMINAL DE 32A - FORNECIMENTO E INSTALAÇÃO. AF_10/2020</v>
          </cell>
          <cell r="C7851" t="str">
            <v>UND</v>
          </cell>
          <cell r="D7851" t="str">
            <v>COEFICIENTE DE REPRESENTATIVIDADE</v>
          </cell>
          <cell r="E7851">
            <v>72.5</v>
          </cell>
        </row>
        <row r="7852">
          <cell r="A7852">
            <v>93665</v>
          </cell>
          <cell r="B7852" t="str">
            <v>DISJUNTOR BIPOLAR TIPO DIN, CORRENTE NOMINAL DE 40A - FORNECIMENTO E INSTALAÇÃO. AF_10/2020</v>
          </cell>
          <cell r="C7852" t="str">
            <v>UND</v>
          </cell>
          <cell r="D7852" t="str">
            <v>COEFICIENTE DE REPRESENTATIVIDADE</v>
          </cell>
          <cell r="E7852">
            <v>76.27</v>
          </cell>
        </row>
        <row r="7853">
          <cell r="A7853">
            <v>93666</v>
          </cell>
          <cell r="B7853" t="str">
            <v>DISJUNTOR BIPOLAR TIPO DIN, CORRENTE NOMINAL DE 50A - FORNECIMENTO E INSTALAÇÃO. AF_10/2020</v>
          </cell>
          <cell r="C7853" t="str">
            <v>UND</v>
          </cell>
          <cell r="D7853" t="str">
            <v>COEFICIENTE DE REPRESENTATIVIDADE</v>
          </cell>
          <cell r="E7853">
            <v>82.41</v>
          </cell>
        </row>
        <row r="7854">
          <cell r="A7854">
            <v>93667</v>
          </cell>
          <cell r="B7854" t="str">
            <v>DISJUNTOR TRIPOLAR TIPO DIN, CORRENTE NOMINAL DE 10A - FORNECIMENTO E INSTALAÇÃO. AF_10/2020</v>
          </cell>
          <cell r="C7854" t="str">
            <v>UND</v>
          </cell>
          <cell r="D7854" t="str">
            <v>COEFICIENTE DE REPRESENTATIVIDADE</v>
          </cell>
          <cell r="E7854">
            <v>81.98</v>
          </cell>
        </row>
        <row r="7855">
          <cell r="A7855">
            <v>93668</v>
          </cell>
          <cell r="B7855" t="str">
            <v>DISJUNTOR TRIPOLAR TIPO DIN, CORRENTE NOMINAL DE 16A - FORNECIMENTO E INSTALAÇÃO. AF_10/2020</v>
          </cell>
          <cell r="C7855" t="str">
            <v>UND</v>
          </cell>
          <cell r="D7855" t="str">
            <v>COEFICIENTE DE REPRESENTATIVIDADE</v>
          </cell>
          <cell r="E7855">
            <v>83.83</v>
          </cell>
        </row>
        <row r="7856">
          <cell r="A7856">
            <v>93669</v>
          </cell>
          <cell r="B7856" t="str">
            <v>DISJUNTOR TRIPOLAR TIPO DIN, CORRENTE NOMINAL DE 20A - FORNECIMENTO E INSTALAÇÃO. AF_10/2020</v>
          </cell>
          <cell r="C7856" t="str">
            <v>UND</v>
          </cell>
          <cell r="D7856" t="str">
            <v>COEFICIENTE DE REPRESENTATIVIDADE</v>
          </cell>
          <cell r="E7856">
            <v>87.74</v>
          </cell>
        </row>
        <row r="7857">
          <cell r="A7857">
            <v>93670</v>
          </cell>
          <cell r="B7857" t="str">
            <v>DISJUNTOR TRIPOLAR TIPO DIN, CORRENTE NOMINAL DE 25A - FORNECIMENTO E INSTALAÇÃO. AF_10/2020</v>
          </cell>
          <cell r="C7857" t="str">
            <v>UND</v>
          </cell>
          <cell r="D7857" t="str">
            <v>COEFICIENTE DE REPRESENTATIVIDADE</v>
          </cell>
          <cell r="E7857">
            <v>87.74</v>
          </cell>
        </row>
        <row r="7858">
          <cell r="A7858">
            <v>93671</v>
          </cell>
          <cell r="B7858" t="str">
            <v>DISJUNTOR TRIPOLAR TIPO DIN, CORRENTE NOMINAL DE 32A - FORNECIMENTO E INSTALAÇÃO. AF_10/2020</v>
          </cell>
          <cell r="C7858" t="str">
            <v>UND</v>
          </cell>
          <cell r="D7858" t="str">
            <v>COEFICIENTE DE REPRESENTATIVIDADE</v>
          </cell>
          <cell r="E7858">
            <v>92.39</v>
          </cell>
        </row>
        <row r="7859">
          <cell r="A7859">
            <v>93672</v>
          </cell>
          <cell r="B7859" t="str">
            <v>DISJUNTOR TRIPOLAR TIPO DIN, CORRENTE NOMINAL DE 40A - FORNECIMENTO E INSTALAÇÃO. AF_10/2020</v>
          </cell>
          <cell r="C7859" t="str">
            <v>UND</v>
          </cell>
          <cell r="D7859" t="str">
            <v>COEFICIENTE DE REPRESENTATIVIDADE</v>
          </cell>
          <cell r="E7859">
            <v>99.41</v>
          </cell>
        </row>
        <row r="7860">
          <cell r="A7860">
            <v>93673</v>
          </cell>
          <cell r="B7860" t="str">
            <v>DISJUNTOR TRIPOLAR TIPO DIN, CORRENTE NOMINAL DE 50A - FORNECIMENTO E INSTALAÇÃO. AF_10/2020</v>
          </cell>
          <cell r="C7860" t="str">
            <v>UND</v>
          </cell>
          <cell r="D7860" t="str">
            <v>COEFICIENTE DE REPRESENTATIVIDADE</v>
          </cell>
          <cell r="E7860">
            <v>108.63</v>
          </cell>
        </row>
        <row r="7861">
          <cell r="A7861">
            <v>97359</v>
          </cell>
          <cell r="B7861" t="str">
            <v>QUADRO DE MEDIÇÃO GERAL DE ENERGIA COM 8 MEDIDORES - FORNECIMENTO E INSTALAÇÃO. AF_10/2020</v>
          </cell>
          <cell r="C7861" t="str">
            <v>UND</v>
          </cell>
          <cell r="D7861" t="str">
            <v>COEFICIENTE DE REPRESENTATIVIDADE</v>
          </cell>
          <cell r="E7861">
            <v>4900.97</v>
          </cell>
        </row>
        <row r="7862">
          <cell r="A7862">
            <v>97360</v>
          </cell>
          <cell r="B7862" t="str">
            <v>QUADRO DE MEDIÇÃO GERAL DE ENERGIA COM 12 MEDIDORES - FORNECIMENTO E INSTALAÇÃO. AF_10/2020</v>
          </cell>
          <cell r="C7862" t="str">
            <v>UND</v>
          </cell>
          <cell r="D7862" t="str">
            <v>COEFICIENTE DE REPRESENTATIVIDADE</v>
          </cell>
          <cell r="E7862">
            <v>9475.39</v>
          </cell>
        </row>
        <row r="7863">
          <cell r="A7863">
            <v>97361</v>
          </cell>
          <cell r="B7863" t="str">
            <v>QUADRO DE MEDIÇÃO GERAL DE ENERGIA COM 16 MEDIDORES - FORNECIMENTO E INSTALAÇÃO. AF_10/2020</v>
          </cell>
          <cell r="C7863" t="str">
            <v>UND</v>
          </cell>
          <cell r="D7863" t="str">
            <v>COEFICIENTE DE REPRESENTATIVIDADE</v>
          </cell>
          <cell r="E7863">
            <v>12633.86</v>
          </cell>
        </row>
        <row r="7864">
          <cell r="A7864">
            <v>97362</v>
          </cell>
          <cell r="B7864" t="str">
            <v>QUADRO DE MEDIÇÃO GERAL DE ENERGIA PARA BARRAMENTO BLINDADO COM 4 MEDIDORES - FORNECIMENTO E INSTALAÇÃO. AF_10/2020</v>
          </cell>
          <cell r="C7864" t="str">
            <v>UND</v>
          </cell>
          <cell r="D7864" t="str">
            <v>COEFICIENTE DE REPRESENTATIVIDADE</v>
          </cell>
          <cell r="E7864">
            <v>1649.45</v>
          </cell>
        </row>
        <row r="7865">
          <cell r="A7865">
            <v>101875</v>
          </cell>
          <cell r="B7865" t="str">
            <v>QUADRO DE DISTRIBUIÇÃO DE ENERGIA EM CHAPA DE AÇO GALVANIZADO, DE EMBUTIR, COM BARRAMENTO TRIFÁSICO, PARA 12 DISJUNTORES DIN 100A - FORNECIMENTO E INSTALAÇÃO. AF_10/2020</v>
          </cell>
          <cell r="C7865" t="str">
            <v>UND</v>
          </cell>
          <cell r="D7865" t="str">
            <v>COEFICIENTE DE REPRESENTATIVIDADE</v>
          </cell>
          <cell r="E7865">
            <v>358.15</v>
          </cell>
        </row>
        <row r="7866">
          <cell r="A7866">
            <v>101876</v>
          </cell>
          <cell r="B7866" t="str">
            <v>QUADRO DE DISTRIBUIÇÃO DE ENERGIA EM PVC, DE EMBUTIR, SEM BARRAMENTO, PARA 6 DISJUNTORES - FORNECIMENTO E INSTALAÇÃO. AF_10/2020</v>
          </cell>
          <cell r="C7866" t="str">
            <v>UND</v>
          </cell>
          <cell r="D7866" t="str">
            <v>COEFICIENTE DE REPRESENTATIVIDADE</v>
          </cell>
          <cell r="E7866">
            <v>104.77</v>
          </cell>
        </row>
        <row r="7867">
          <cell r="A7867">
            <v>101877</v>
          </cell>
          <cell r="B7867" t="str">
            <v>QUADRO DE DISTRIBUIÇÃO DE ENERGIA EM PVC, DE EMBUTIR, SEM BARRAMENTO, PARA 3 DISJUNTORES - FORNECIMENTO E INSTALAÇÃO. AF_10/2020</v>
          </cell>
          <cell r="C7867" t="str">
            <v>UND</v>
          </cell>
          <cell r="D7867" t="str">
            <v>COEFICIENTE DE REPRESENTATIVIDADE</v>
          </cell>
          <cell r="E7867">
            <v>70.99</v>
          </cell>
        </row>
        <row r="7868">
          <cell r="A7868">
            <v>101878</v>
          </cell>
          <cell r="B7868" t="str">
            <v>QUADRO DE DISTRIBUIÇÃO DE ENERGIA EM CHAPA DE AÇO GALVANIZADO, DE SOBREPOR, COM BARRAMENTO TRIFÁSICO, PARA 18 DISJUNTORES DIN 100A - FORNECIMENTO E INSTALAÇÃO. AF_10/2020</v>
          </cell>
          <cell r="C7868" t="str">
            <v>UND</v>
          </cell>
          <cell r="D7868" t="str">
            <v>COEFICIENTE DE REPRESENTATIVIDADE</v>
          </cell>
          <cell r="E7868">
            <v>497.79</v>
          </cell>
        </row>
        <row r="7869">
          <cell r="A7869">
            <v>101879</v>
          </cell>
          <cell r="B7869" t="str">
            <v>QUADRO DE DISTRIBUIÇÃO DE ENERGIA EM CHAPA DE AÇO GALVANIZADO, DE EMBUTIR, COM BARRAMENTO TRIFÁSICO, PARA 24 DISJUNTORES DIN 100A - FORNECIMENTO E INSTALAÇÃO. AF_10/2020</v>
          </cell>
          <cell r="C7869" t="str">
            <v>UND</v>
          </cell>
          <cell r="D7869" t="str">
            <v>COEFICIENTE DE REPRESENTATIVIDADE</v>
          </cell>
          <cell r="E7869">
            <v>516.75</v>
          </cell>
        </row>
        <row r="7870">
          <cell r="A7870">
            <v>101880</v>
          </cell>
          <cell r="B7870" t="str">
            <v>QUADRO DE DISTRIBUIÇÃO DE ENERGIA EM CHAPA DE AÇO GALVANIZADO, DE EMBUTIR, COM BARRAMENTO TRIFÁSICO, PARA 30 DISJUNTORES DIN 150A - FORNECIMENTO E INSTALAÇÃO. AF_10/2020</v>
          </cell>
          <cell r="C7870" t="str">
            <v>UND</v>
          </cell>
          <cell r="D7870" t="str">
            <v>COEFICIENTE DE REPRESENTATIVIDADE</v>
          </cell>
          <cell r="E7870">
            <v>595.64</v>
          </cell>
        </row>
        <row r="7871">
          <cell r="A7871">
            <v>101881</v>
          </cell>
          <cell r="B7871" t="str">
            <v>QUADRO DE DISTRIBUIÇÃO DE ENERGIA EM CHAPA DE AÇO GALVANIZADO, DE EMBUTIR, COM BARRAMENTO TRIFÁSICO, PARA 40 DISJUNTORES DIN 100A - FORNECIMENTO E INSTALAÇÃO. AF_10/2020</v>
          </cell>
          <cell r="C7871" t="str">
            <v>UND</v>
          </cell>
          <cell r="D7871" t="str">
            <v>COEFICIENTE DE REPRESENTATIVIDADE</v>
          </cell>
          <cell r="E7871">
            <v>852.71</v>
          </cell>
        </row>
        <row r="7872">
          <cell r="A7872">
            <v>101882</v>
          </cell>
          <cell r="B7872" t="str">
            <v>QUADRO DE DISTRIBUIÇÃO DE ENERGIA EM CHAPA DE AÇO GALVANIZADO, DE EMBUTIR, COM BARRAMENTO TRIFÁSICO, PARA 30 DISJUNTORES DIN 225A - FORNECIMENTO E INSTALAÇÃO. AF_10/2020</v>
          </cell>
          <cell r="C7872" t="str">
            <v>UND</v>
          </cell>
          <cell r="D7872" t="str">
            <v>COEFICIENTE DE REPRESENTATIVIDADE</v>
          </cell>
          <cell r="E7872">
            <v>1207.1</v>
          </cell>
        </row>
        <row r="7873">
          <cell r="A7873">
            <v>101883</v>
          </cell>
          <cell r="B7873" t="str">
            <v>QUADRO DE DISTRIBUIÇÃO DE ENERGIA EM CHAPA DE AÇO GALVANIZADO, DE EMBUTIR, COM BARRAMENTO TRIFÁSICO, PARA 18 DISJUNTORES DIN 100A - FORNECIMENTO E INSTALAÇÃO. AF_10/2020</v>
          </cell>
          <cell r="C7873" t="str">
            <v>UND</v>
          </cell>
          <cell r="D7873" t="str">
            <v>COEFICIENTE DE REPRESENTATIVIDADE</v>
          </cell>
          <cell r="E7873">
            <v>492.73</v>
          </cell>
        </row>
        <row r="7874">
          <cell r="A7874">
            <v>101890</v>
          </cell>
          <cell r="B7874" t="str">
            <v>DISJUNTOR MONOPOLAR TIPO NEMA, CORRENTE NOMINAL DE 10 ATÉ 30A - FORNECIMENTO E INSTALAÇÃO. AF_10/2020</v>
          </cell>
          <cell r="C7874" t="str">
            <v>UND</v>
          </cell>
          <cell r="D7874" t="str">
            <v>COEFICIENTE DE REPRESENTATIVIDADE</v>
          </cell>
          <cell r="E7874">
            <v>18.38</v>
          </cell>
        </row>
        <row r="7875">
          <cell r="A7875">
            <v>101891</v>
          </cell>
          <cell r="B7875" t="str">
            <v>DISJUNTOR MONOPOLAR TIPO NEMA, CORRENTE NOMINAL DE 35 ATÉ 50A - FORNECIMENTO E INSTALAÇÃO. AF_10/2020</v>
          </cell>
          <cell r="C7875" t="str">
            <v>UND</v>
          </cell>
          <cell r="D7875" t="str">
            <v>COEFICIENTE DE REPRESENTATIVIDADE</v>
          </cell>
          <cell r="E7875">
            <v>31.38</v>
          </cell>
        </row>
        <row r="7876">
          <cell r="A7876">
            <v>101892</v>
          </cell>
          <cell r="B7876" t="str">
            <v>DISJUNTOR BIPOLAR TIPO NEMA, CORRENTE NOMINAL DE 10 ATÉ 50A - FORNECIMENTO E INSTALAÇÃO. AF_10/2020</v>
          </cell>
          <cell r="C7876" t="str">
            <v>UND</v>
          </cell>
          <cell r="D7876" t="str">
            <v>COEFICIENTE DE REPRESENTATIVIDADE</v>
          </cell>
          <cell r="E7876">
            <v>82.26</v>
          </cell>
        </row>
        <row r="7877">
          <cell r="A7877">
            <v>101893</v>
          </cell>
          <cell r="B7877" t="str">
            <v>DISJUNTOR TRIPOLAR TIPO NEMA, CORRENTE NOMINAL DE 10 ATÉ 50A - FORNECIMENTO E INSTALAÇÃO. AF_10/2020</v>
          </cell>
          <cell r="C7877" t="str">
            <v>UND</v>
          </cell>
          <cell r="D7877" t="str">
            <v>COEFICIENTE DE REPRESENTATIVIDADE</v>
          </cell>
          <cell r="E7877">
            <v>105.1</v>
          </cell>
        </row>
        <row r="7878">
          <cell r="A7878">
            <v>101894</v>
          </cell>
          <cell r="B7878" t="str">
            <v>DISJUNTOR TRIPOLAR TIPO NEMA, CORRENTE NOMINAL DE 60 ATÉ 100A - FORNECIMENTO E INSTALAÇÃO. AF_10/2020</v>
          </cell>
          <cell r="C7878" t="str">
            <v>UND</v>
          </cell>
          <cell r="D7878" t="str">
            <v>COEFICIENTE DE REPRESENTATIVIDADE</v>
          </cell>
          <cell r="E7878">
            <v>176.51</v>
          </cell>
        </row>
        <row r="7879">
          <cell r="A7879">
            <v>101895</v>
          </cell>
          <cell r="B7879" t="str">
            <v>DISJUNTOR TERMOMAGNÉTICO TRIPOLAR , CORRENTE NOMINAL DE 125A - FORNECIMENTO E INSTALAÇÃO. AF_10/2020</v>
          </cell>
          <cell r="C7879" t="str">
            <v>UND</v>
          </cell>
          <cell r="D7879" t="str">
            <v>COEFICIENTE DE REPRESENTATIVIDADE</v>
          </cell>
          <cell r="E7879">
            <v>483.97</v>
          </cell>
        </row>
        <row r="7880">
          <cell r="A7880">
            <v>101896</v>
          </cell>
          <cell r="B7880" t="str">
            <v>DISJUNTOR TERMOMAGNÉTICO TRIPOLAR , CORRENTE NOMINAL DE 200A - FORNECIMENTO E INSTALAÇÃO. AF_10/2020</v>
          </cell>
          <cell r="C7880" t="str">
            <v>UND</v>
          </cell>
          <cell r="D7880" t="str">
            <v>COEFICIENTE DE REPRESENTATIVIDADE</v>
          </cell>
          <cell r="E7880">
            <v>730.59</v>
          </cell>
        </row>
        <row r="7881">
          <cell r="A7881">
            <v>101897</v>
          </cell>
          <cell r="B7881" t="str">
            <v>DISJUNTOR TERMOMAGNÉTICO TRIPOLAR , CORRENTE NOMINAL DE 250A - FORNECIMENTO E INSTALAÇÃO. AF_10/2020</v>
          </cell>
          <cell r="C7881" t="str">
            <v>UND</v>
          </cell>
          <cell r="D7881" t="str">
            <v>COEFICIENTE DE REPRESENTATIVIDADE</v>
          </cell>
          <cell r="E7881">
            <v>1170.75</v>
          </cell>
        </row>
        <row r="7882">
          <cell r="A7882">
            <v>101898</v>
          </cell>
          <cell r="B7882" t="str">
            <v>DISJUNTOR TERMOMAGNÉTICO TRIPOLAR , CORRENTE NOMINAL DE 400A - FORNECIMENTO E INSTALAÇÃO. AF_10/2020</v>
          </cell>
          <cell r="C7882" t="str">
            <v>UND</v>
          </cell>
          <cell r="D7882" t="str">
            <v>COEFICIENTE DE REPRESENTATIVIDADE</v>
          </cell>
          <cell r="E7882">
            <v>1567.05</v>
          </cell>
        </row>
        <row r="7883">
          <cell r="A7883">
            <v>101899</v>
          </cell>
          <cell r="B7883" t="str">
            <v>DISJUNTOR TERMOMAGNÉTICO TRIPOLAR , CORRENTE NOMINAL DE 600A - FORNECIMENTO E INSTALAÇÃO. AF_10/2020</v>
          </cell>
          <cell r="C7883" t="str">
            <v>UND</v>
          </cell>
          <cell r="D7883" t="str">
            <v>COEFICIENTE DE REPRESENTATIVIDADE</v>
          </cell>
          <cell r="E7883">
            <v>2509.7</v>
          </cell>
        </row>
        <row r="7884">
          <cell r="A7884">
            <v>101900</v>
          </cell>
          <cell r="B7884" t="str">
            <v>DISJUNTOR BAIXA TENSÃO TRIPOLAR A SECO  800A/600V - FORNECIMENTO E INSTALAÇÃO. AF_10/2020</v>
          </cell>
          <cell r="C7884" t="str">
            <v>UND</v>
          </cell>
          <cell r="D7884" t="str">
            <v>COEFICIENTE DE REPRESENTATIVIDADE</v>
          </cell>
          <cell r="E7884">
            <v>5240.02</v>
          </cell>
        </row>
        <row r="7885">
          <cell r="A7885">
            <v>101901</v>
          </cell>
          <cell r="B7885" t="str">
            <v>CONTATOR TRIPOLAR I NOMINAL 12A - FORNECIMENTO E INSTALAÇÃO. AF_10/2020</v>
          </cell>
          <cell r="C7885" t="str">
            <v>UND</v>
          </cell>
          <cell r="D7885" t="str">
            <v>ATRIBUÍDO SÃO PAULO</v>
          </cell>
          <cell r="E7885">
            <v>172.12</v>
          </cell>
        </row>
        <row r="7886">
          <cell r="A7886">
            <v>101902</v>
          </cell>
          <cell r="B7886" t="str">
            <v>CONTATOR TRIPOLAR I NOMINAL 22A - FORNECIMENTO E INSTALAÇÃO. AF_10/2020</v>
          </cell>
          <cell r="C7886" t="str">
            <v>UND</v>
          </cell>
          <cell r="D7886" t="str">
            <v>ATRIBUÍDO SÃO PAULO</v>
          </cell>
          <cell r="E7886">
            <v>212.5</v>
          </cell>
        </row>
        <row r="7887">
          <cell r="A7887">
            <v>101903</v>
          </cell>
          <cell r="B7887" t="str">
            <v>CONTATOR TRIPOLAR I NOMINAL 38A - FORNECIMENTO E INSTALAÇÃO. AF_10/2020</v>
          </cell>
          <cell r="C7887" t="str">
            <v>UND</v>
          </cell>
          <cell r="D7887" t="str">
            <v>ATRIBUÍDO SÃO PAULO</v>
          </cell>
          <cell r="E7887">
            <v>442.92</v>
          </cell>
        </row>
        <row r="7888">
          <cell r="A7888">
            <v>101904</v>
          </cell>
          <cell r="B7888" t="str">
            <v>CONTATOR TRIPOLAR I NOMIMAL 95A - FORNECIMENTO E INSTALAÇÃO. AF_10/2020</v>
          </cell>
          <cell r="C7888" t="str">
            <v>UND</v>
          </cell>
          <cell r="D7888" t="str">
            <v>ATRIBUÍDO SÃO PAULO</v>
          </cell>
          <cell r="E7888">
            <v>1633.37</v>
          </cell>
        </row>
        <row r="7889">
          <cell r="A7889">
            <v>101938</v>
          </cell>
          <cell r="B7889" t="str">
            <v>CAIXA DE PROTEÇÃO PARA MEDIDOR MONOFÁSICO DE EMBUTIR - FORNECIMENTO E INSTALAÇÃO. AF_10/2020</v>
          </cell>
          <cell r="C7889" t="str">
            <v>UND</v>
          </cell>
          <cell r="D7889" t="str">
            <v>COEFICIENTE DE REPRESENTATIVIDADE</v>
          </cell>
          <cell r="E7889">
            <v>140.94</v>
          </cell>
        </row>
        <row r="7890">
          <cell r="A7890">
            <v>101946</v>
          </cell>
          <cell r="B7890" t="str">
            <v>QUADRO DE MEDIÇÃO GERAL DE ENERGIA PARA 1 MEDIDOR DE SOBREPOR - FORNECIMENTO E INSTALAÇÃO. AF_10/2020</v>
          </cell>
          <cell r="C7890" t="str">
            <v>UND</v>
          </cell>
          <cell r="D7890" t="str">
            <v>COEFICIENTE DE REPRESENTATIVIDADE</v>
          </cell>
          <cell r="E7890">
            <v>191.74</v>
          </cell>
        </row>
        <row r="7891">
          <cell r="A7891">
            <v>91945</v>
          </cell>
          <cell r="B7891" t="str">
            <v>SUPORTE PARAFUSADO COM PLACA DE ENCAIXE 4" X 2" ALTO (2,00 M DO PISO) PARA PONTO ELÉTRICO - FORNECIMENTO E INSTALAÇÃO. AF_03/2023</v>
          </cell>
          <cell r="C7891" t="str">
            <v>UND</v>
          </cell>
          <cell r="D7891" t="str">
            <v>COEFICIENTE DE REPRESENTATIVIDADE</v>
          </cell>
          <cell r="E7891">
            <v>13.7</v>
          </cell>
        </row>
        <row r="7892">
          <cell r="A7892">
            <v>91946</v>
          </cell>
          <cell r="B7892" t="str">
            <v>SUPORTE PARAFUSADO COM PLACA DE ENCAIXE 4" X 2" MÉDIO (1,30 M DO PISO) PARA PONTO ELÉTRICO - FORNECIMENTO E INSTALAÇÃO. AF_03/2023</v>
          </cell>
          <cell r="C7892" t="str">
            <v>UND</v>
          </cell>
          <cell r="D7892" t="str">
            <v>COEFICIENTE DE REPRESENTATIVIDADE</v>
          </cell>
          <cell r="E7892">
            <v>10.78</v>
          </cell>
        </row>
        <row r="7893">
          <cell r="A7893">
            <v>91947</v>
          </cell>
          <cell r="B7893" t="str">
            <v>SUPORTE PARAFUSADO COM PLACA DE ENCAIXE 4" X 2" BAIXO (0,30 M DO PISO) PARA PONTO ELÉTRICO - FORNECIMENTO E INSTALAÇÃO. AF_03/2023</v>
          </cell>
          <cell r="C7893" t="str">
            <v>UND</v>
          </cell>
          <cell r="D7893" t="str">
            <v>COEFICIENTE DE REPRESENTATIVIDADE</v>
          </cell>
          <cell r="E7893">
            <v>8.96</v>
          </cell>
        </row>
        <row r="7894">
          <cell r="A7894">
            <v>91949</v>
          </cell>
          <cell r="B7894" t="str">
            <v>SUPORTE PARAFUSADO COM PLACA DE ENCAIXE 4" X 4" ALTO (2,00 M DO PISO) PARA PONTO ELÉTRICO - FORNECIMENTO E INSTALAÇÃO. AF_03/2023</v>
          </cell>
          <cell r="C7894" t="str">
            <v>UND</v>
          </cell>
          <cell r="D7894" t="str">
            <v>COEFICIENTE DE REPRESENTATIVIDADE</v>
          </cell>
          <cell r="E7894">
            <v>19.44</v>
          </cell>
        </row>
        <row r="7895">
          <cell r="A7895">
            <v>91950</v>
          </cell>
          <cell r="B7895" t="str">
            <v>SUPORTE PARAFUSADO COM PLACA DE ENCAIXE 4" X 4" MÉDIO (1,30 M DO PISO) PARA PONTO ELÉTRICO - FORNECIMENTO E INSTALAÇÃO. AF_03/2023</v>
          </cell>
          <cell r="C7895" t="str">
            <v>UND</v>
          </cell>
          <cell r="D7895" t="str">
            <v>COEFICIENTE DE REPRESENTATIVIDADE</v>
          </cell>
          <cell r="E7895">
            <v>15.88</v>
          </cell>
        </row>
        <row r="7896">
          <cell r="A7896">
            <v>91951</v>
          </cell>
          <cell r="B7896" t="str">
            <v>SUPORTE PARAFUSADO COM PLACA DE ENCAIXE 4" X 4" BAIXO (0,30 M DO PISO) PARA PONTO ELÉTRICO - FORNECIMENTO E INSTALAÇÃO. AF_03/2023</v>
          </cell>
          <cell r="C7896" t="str">
            <v>UND</v>
          </cell>
          <cell r="D7896" t="str">
            <v>COEFICIENTE DE REPRESENTATIVIDADE</v>
          </cell>
          <cell r="E7896">
            <v>13.76</v>
          </cell>
        </row>
        <row r="7897">
          <cell r="A7897">
            <v>91952</v>
          </cell>
          <cell r="B7897" t="str">
            <v>INTERRUPTOR SIMPLES (1 MÓDULO), 10A/250V, SEM SUPORTE E SEM PLACA - FORNECIMENTO E INSTALAÇÃO. AF_03/2023</v>
          </cell>
          <cell r="C7897" t="str">
            <v>UND</v>
          </cell>
          <cell r="D7897" t="str">
            <v>COEFICIENTE DE REPRESENTATIVIDADE</v>
          </cell>
          <cell r="E7897">
            <v>18.41</v>
          </cell>
        </row>
        <row r="7898">
          <cell r="A7898">
            <v>91953</v>
          </cell>
          <cell r="B7898" t="str">
            <v>INTERRUPTOR SIMPLES (1 MÓDULO), 10A/250V, INCLUINDO SUPORTE E PLACA - FORNECIMENTO E INSTALAÇÃO. AF_03/2023</v>
          </cell>
          <cell r="C7898" t="str">
            <v>UND</v>
          </cell>
          <cell r="D7898" t="str">
            <v>COEFICIENTE DE REPRESENTATIVIDADE</v>
          </cell>
          <cell r="E7898">
            <v>29.19</v>
          </cell>
        </row>
        <row r="7899">
          <cell r="A7899">
            <v>91954</v>
          </cell>
          <cell r="B7899" t="str">
            <v>INTERRUPTOR PARALELO (1 MÓDULO), 10A/250V, SEM SUPORTE E SEM PLACA - FORNECIMENTO E INSTALAÇÃO. AF_03/2023</v>
          </cell>
          <cell r="C7899" t="str">
            <v>UND</v>
          </cell>
          <cell r="D7899" t="str">
            <v>COEFICIENTE DE REPRESENTATIVIDADE</v>
          </cell>
          <cell r="E7899">
            <v>24.72</v>
          </cell>
        </row>
        <row r="7900">
          <cell r="A7900">
            <v>91955</v>
          </cell>
          <cell r="B7900" t="str">
            <v>INTERRUPTOR PARALELO (1 MÓDULO), 10A/250V, INCLUINDO SUPORTE E PLACA - FORNECIMENTO E INSTALAÇÃO. AF_03/2023</v>
          </cell>
          <cell r="C7900" t="str">
            <v>UND</v>
          </cell>
          <cell r="D7900" t="str">
            <v>COEFICIENTE DE REPRESENTATIVIDADE</v>
          </cell>
          <cell r="E7900">
            <v>35.5</v>
          </cell>
        </row>
        <row r="7901">
          <cell r="A7901">
            <v>91956</v>
          </cell>
          <cell r="B7901" t="str">
            <v>INTERRUPTOR SIMPLES (1 MÓDULO) COM INTERRUPTOR PARALELO (1 MÓDULO), 10A/250V, SEM SUPORTE E SEM PLACA - FORNECIMENTO E INSTALAÇÃO. AF_03/2023</v>
          </cell>
          <cell r="C7901" t="str">
            <v>UND</v>
          </cell>
          <cell r="D7901" t="str">
            <v>COEFICIENTE DE REPRESENTATIVIDADE</v>
          </cell>
          <cell r="E7901">
            <v>40.02</v>
          </cell>
        </row>
        <row r="7902">
          <cell r="A7902">
            <v>91957</v>
          </cell>
          <cell r="B7902" t="str">
            <v>INTERRUPTOR SIMPLES (1 MÓDULO) COM INTERRUPTOR PARALELO (1 MÓDULO), 10A/250V, INCLUINDO SUPORTE E PLACA - FORNECIMENTO E INSTALAÇÃO. AF_03/2023</v>
          </cell>
          <cell r="C7902" t="str">
            <v>UND</v>
          </cell>
          <cell r="D7902" t="str">
            <v>COEFICIENTE DE REPRESENTATIVIDADE</v>
          </cell>
          <cell r="E7902">
            <v>50.8</v>
          </cell>
        </row>
        <row r="7903">
          <cell r="A7903">
            <v>91958</v>
          </cell>
          <cell r="B7903" t="str">
            <v>INTERRUPTOR SIMPLES (2 MÓDULOS), 10A/250V, SEM SUPORTE E SEM PLACA - FORNECIMENTO E INSTALAÇÃO. AF_03/2023</v>
          </cell>
          <cell r="C7903" t="str">
            <v>UND</v>
          </cell>
          <cell r="D7903" t="str">
            <v>COEFICIENTE DE REPRESENTATIVIDADE</v>
          </cell>
          <cell r="E7903">
            <v>33.76</v>
          </cell>
        </row>
        <row r="7904">
          <cell r="A7904">
            <v>91959</v>
          </cell>
          <cell r="B7904" t="str">
            <v>INTERRUPTOR SIMPLES (2 MÓDULOS), 10A/250V, INCLUINDO SUPORTE E PLACA - FORNECIMENTO E INSTALAÇÃO. AF_03/2023</v>
          </cell>
          <cell r="C7904" t="str">
            <v>UND</v>
          </cell>
          <cell r="D7904" t="str">
            <v>COEFICIENTE DE REPRESENTATIVIDADE</v>
          </cell>
          <cell r="E7904">
            <v>44.54</v>
          </cell>
        </row>
        <row r="7905">
          <cell r="A7905">
            <v>91960</v>
          </cell>
          <cell r="B7905" t="str">
            <v>INTERRUPTOR PARALELO (2 MÓDULOS), 10A/250V, SEM SUPORTE E SEM PLACA - FORNECIMENTO E INSTALAÇÃO. AF_03/2023</v>
          </cell>
          <cell r="C7905" t="str">
            <v>UND</v>
          </cell>
          <cell r="D7905" t="str">
            <v>COEFICIENTE DE REPRESENTATIVIDADE</v>
          </cell>
          <cell r="E7905">
            <v>46.38</v>
          </cell>
        </row>
        <row r="7906">
          <cell r="A7906">
            <v>91961</v>
          </cell>
          <cell r="B7906" t="str">
            <v>INTERRUPTOR PARALELO (2 MÓDULOS), 10A/250V, INCLUINDO SUPORTE E PLACA - FORNECIMENTO E INSTALAÇÃO. AF_03/2023</v>
          </cell>
          <cell r="C7906" t="str">
            <v>UND</v>
          </cell>
          <cell r="D7906" t="str">
            <v>COEFICIENTE DE REPRESENTATIVIDADE</v>
          </cell>
          <cell r="E7906">
            <v>57.16</v>
          </cell>
        </row>
        <row r="7907">
          <cell r="A7907">
            <v>91962</v>
          </cell>
          <cell r="B7907" t="str">
            <v>INTERRUPTOR SIMPLES (1 MÓDULO) COM INTERRUPTOR PARALELO (2 MÓDULOS), 10A/250V, SEM SUPORTE E SEM PLACA - FORNECIMENTO E INSTALAÇÃO. AF_03/2023</v>
          </cell>
          <cell r="C7907" t="str">
            <v>UND</v>
          </cell>
          <cell r="D7907" t="str">
            <v>COEFICIENTE DE REPRESENTATIVIDADE</v>
          </cell>
          <cell r="E7907">
            <v>61.68</v>
          </cell>
        </row>
        <row r="7908">
          <cell r="A7908">
            <v>91963</v>
          </cell>
          <cell r="B7908" t="str">
            <v>INTERRUPTOR SIMPLES (1 MÓDULO) COM INTERRUPTOR PARALELO (2 MÓDULOS), 10A/250V, INCLUINDO SUPORTE E PLACA - FORNECIMENTO E INSTALAÇÃO. AF_03/2023</v>
          </cell>
          <cell r="C7908" t="str">
            <v>UND</v>
          </cell>
          <cell r="D7908" t="str">
            <v>COEFICIENTE DE REPRESENTATIVIDADE</v>
          </cell>
          <cell r="E7908">
            <v>72.46</v>
          </cell>
        </row>
        <row r="7909">
          <cell r="A7909">
            <v>91964</v>
          </cell>
          <cell r="B7909" t="str">
            <v>INTERRUPTOR SIMPLES (2 MÓDULOS) COM INTERRUPTOR PARALELO (1 MÓDULO), 10A/250V, SEM SUPORTE E SEM PLACA - FORNECIMENTO E INSTALAÇÃO. AF_03/2023</v>
          </cell>
          <cell r="C7909" t="str">
            <v>UND</v>
          </cell>
          <cell r="D7909" t="str">
            <v>COEFICIENTE DE REPRESENTATIVIDADE</v>
          </cell>
          <cell r="E7909">
            <v>55.37</v>
          </cell>
        </row>
        <row r="7910">
          <cell r="A7910">
            <v>91965</v>
          </cell>
          <cell r="B7910" t="str">
            <v>INTERRUPTOR SIMPLES (2 MÓDULOS) COM INTERRUPTOR PARALELO (1 MÓDULO), 10A/250V, INCLUINDO SUPORTE E PLACA - FORNECIMENTO E INSTALAÇÃO. AF_03/2023</v>
          </cell>
          <cell r="C7910" t="str">
            <v>UND</v>
          </cell>
          <cell r="D7910" t="str">
            <v>COEFICIENTE DE REPRESENTATIVIDADE</v>
          </cell>
          <cell r="E7910">
            <v>66.15</v>
          </cell>
        </row>
        <row r="7911">
          <cell r="A7911">
            <v>91966</v>
          </cell>
          <cell r="B7911" t="str">
            <v>INTERRUPTOR SIMPLES (3 MÓDULOS), 10A/250V, SEM SUPORTE E SEM PLACA - FORNECIMENTO E INSTALAÇÃO. AF_03/2023</v>
          </cell>
          <cell r="C7911" t="str">
            <v>UND</v>
          </cell>
          <cell r="D7911" t="str">
            <v>COEFICIENTE DE REPRESENTATIVIDADE</v>
          </cell>
          <cell r="E7911">
            <v>49.12</v>
          </cell>
        </row>
        <row r="7912">
          <cell r="A7912">
            <v>91967</v>
          </cell>
          <cell r="B7912" t="str">
            <v>INTERRUPTOR SIMPLES (3 MÓDULOS), 10A/250V, INCLUINDO SUPORTE E PLACA - FORNECIMENTO E INSTALAÇÃO. AF_03/2023</v>
          </cell>
          <cell r="C7912" t="str">
            <v>UND</v>
          </cell>
          <cell r="D7912" t="str">
            <v>COEFICIENTE DE REPRESENTATIVIDADE</v>
          </cell>
          <cell r="E7912">
            <v>59.9</v>
          </cell>
        </row>
        <row r="7913">
          <cell r="A7913">
            <v>91968</v>
          </cell>
          <cell r="B7913" t="str">
            <v>INTERRUPTOR PARALELO (3 MÓDULOS), 10A/250V, SEM SUPORTE E SEM PLACA - FORNECIMENTO E INSTALAÇÃO. AF_03/2023</v>
          </cell>
          <cell r="C7913" t="str">
            <v>UND</v>
          </cell>
          <cell r="D7913" t="str">
            <v>COEFICIENTE DE REPRESENTATIVIDADE</v>
          </cell>
          <cell r="E7913">
            <v>67.98</v>
          </cell>
        </row>
        <row r="7914">
          <cell r="A7914">
            <v>91969</v>
          </cell>
          <cell r="B7914" t="str">
            <v>INTERRUPTOR PARALELO (3 MÓDULOS), 10A/250V, INCLUINDO SUPORTE E PLACA - FORNECIMENTO E INSTALAÇÃO. AF_03/2023</v>
          </cell>
          <cell r="C7914" t="str">
            <v>UND</v>
          </cell>
          <cell r="D7914" t="str">
            <v>COEFICIENTE DE REPRESENTATIVIDADE</v>
          </cell>
          <cell r="E7914">
            <v>78.76</v>
          </cell>
        </row>
        <row r="7915">
          <cell r="A7915">
            <v>91970</v>
          </cell>
          <cell r="B7915" t="str">
            <v>INTERRUPTOR SIMPLES (3 MÓDULOS) COM INTERRUPTOR PARALELO (1 MÓDULO), 10A/250V, SEM SUPORTE E SEM PLACA - FORNECIMENTO E INSTALAÇÃO. AF_03/2023</v>
          </cell>
          <cell r="C7915" t="str">
            <v>UND</v>
          </cell>
          <cell r="D7915" t="str">
            <v>COEFICIENTE DE REPRESENTATIVIDADE</v>
          </cell>
          <cell r="E7915">
            <v>71.07</v>
          </cell>
        </row>
        <row r="7916">
          <cell r="A7916">
            <v>91971</v>
          </cell>
          <cell r="B7916" t="str">
            <v>INTERRUPTOR SIMPLES (3 MÓDULOS) COM INTERRUPTOR PARALELO (1 MÓDULO), 10A/250V, INCLUINDO SUPORTE E PLACA - FORNECIMENTO E INSTALAÇÃO. AF_03/2023</v>
          </cell>
          <cell r="C7916" t="str">
            <v>UND</v>
          </cell>
          <cell r="D7916" t="str">
            <v>COEFICIENTE DE REPRESENTATIVIDADE</v>
          </cell>
          <cell r="E7916">
            <v>86.95</v>
          </cell>
        </row>
        <row r="7917">
          <cell r="A7917">
            <v>91972</v>
          </cell>
          <cell r="B7917" t="str">
            <v>INTERRUPTOR SIMPLES (2 MÓDULOS) COM INTERRUPTOR PARALELO (2 MÓDULOS), 10A/250V, SEM SUPORTE E SEM PLACA - FORNECIMENTO E INSTALAÇÃO. AF_03/2023</v>
          </cell>
          <cell r="C7917" t="str">
            <v>UND</v>
          </cell>
          <cell r="D7917" t="str">
            <v>COEFICIENTE DE REPRESENTATIVIDADE</v>
          </cell>
          <cell r="E7917">
            <v>77.43</v>
          </cell>
        </row>
        <row r="7918">
          <cell r="A7918">
            <v>91973</v>
          </cell>
          <cell r="B7918" t="str">
            <v>INTERRUPTOR SIMPLES (2 MÓDULOS) COM INTERRUPTOR PARALELO (2 MÓDULOS), 10A/250V, INCLUINDO SUPORTE E PLACA - FORNECIMENTO E INSTALAÇÃO. AF_03/2023</v>
          </cell>
          <cell r="C7918" t="str">
            <v>UND</v>
          </cell>
          <cell r="D7918" t="str">
            <v>COEFICIENTE DE REPRESENTATIVIDADE</v>
          </cell>
          <cell r="E7918">
            <v>93.31</v>
          </cell>
        </row>
        <row r="7919">
          <cell r="A7919">
            <v>91974</v>
          </cell>
          <cell r="B7919" t="str">
            <v>INTERRUPTOR SIMPLES (4 MÓDULOS), 10A/250V, SEM SUPORTE E SEM PLACA - FORNECIMENTO E INSTALAÇÃO. AF_03/2023</v>
          </cell>
          <cell r="C7919" t="str">
            <v>UND</v>
          </cell>
          <cell r="D7919" t="str">
            <v>COEFICIENTE DE REPRESENTATIVIDADE</v>
          </cell>
          <cell r="E7919">
            <v>64.77</v>
          </cell>
        </row>
        <row r="7920">
          <cell r="A7920">
            <v>91975</v>
          </cell>
          <cell r="B7920" t="str">
            <v>INTERRUPTOR SIMPLES (4 MÓDULOS), 10A/250V, INCLUINDO SUPORTE E PLACA - FORNECIMENTO E INSTALAÇÃO. AF_03/2023</v>
          </cell>
          <cell r="C7920" t="str">
            <v>UND</v>
          </cell>
          <cell r="D7920" t="str">
            <v>COEFICIENTE DE REPRESENTATIVIDADE</v>
          </cell>
          <cell r="E7920">
            <v>80.65</v>
          </cell>
        </row>
        <row r="7921">
          <cell r="A7921">
            <v>91976</v>
          </cell>
          <cell r="B7921" t="str">
            <v>INTERRUPTOR SIMPLES (6 MÓDULOS), 10A/250V, SEM SUPORTE E SEM PLACA - FORNECIMENTO E INSTALAÇÃO. AF_03/2023</v>
          </cell>
          <cell r="C7921" t="str">
            <v>UND</v>
          </cell>
          <cell r="D7921" t="str">
            <v>COEFICIENTE DE REPRESENTATIVIDADE</v>
          </cell>
          <cell r="E7921">
            <v>95.52</v>
          </cell>
        </row>
        <row r="7922">
          <cell r="A7922">
            <v>91977</v>
          </cell>
          <cell r="B7922" t="str">
            <v>INTERRUPTOR SIMPLES (6 MÓDULOS), 10A/250V, INCLUINDO SUPORTE E PLACA - FORNECIMENTO E INSTALAÇÃO. AF_03/2023</v>
          </cell>
          <cell r="C7922" t="str">
            <v>UND</v>
          </cell>
          <cell r="D7922" t="str">
            <v>COEFICIENTE DE REPRESENTATIVIDADE</v>
          </cell>
          <cell r="E7922">
            <v>111.4</v>
          </cell>
        </row>
        <row r="7923">
          <cell r="A7923">
            <v>91978</v>
          </cell>
          <cell r="B7923" t="str">
            <v>INTERRUPTOR INTERMEDIÁRIO (1 MÓDULO), 10A/250V, SEM SUPORTE E SEM PLACA - FORNECIMENTO E INSTALAÇÃO. AF_03/2023</v>
          </cell>
          <cell r="C7923" t="str">
            <v>UND</v>
          </cell>
          <cell r="D7923" t="str">
            <v>COEFICIENTE DE REPRESENTATIVIDADE</v>
          </cell>
          <cell r="E7923">
            <v>39.08</v>
          </cell>
        </row>
        <row r="7924">
          <cell r="A7924">
            <v>91979</v>
          </cell>
          <cell r="B7924" t="str">
            <v>INTERRUPTOR INTERMEDIÁRIO (1 MÓDULO), 10A/250V, INCLUINDO SUPORTE E PLACA - FORNECIMENTO E INSTALAÇÃO. AF_03/2023</v>
          </cell>
          <cell r="C7924" t="str">
            <v>UND</v>
          </cell>
          <cell r="D7924" t="str">
            <v>COEFICIENTE DE REPRESENTATIVIDADE</v>
          </cell>
          <cell r="E7924">
            <v>49.86</v>
          </cell>
        </row>
        <row r="7925">
          <cell r="A7925">
            <v>91980</v>
          </cell>
          <cell r="B7925" t="str">
            <v>INTERRUPTOR BIPOLAR (1 MÓDULO), 10A/250V, SEM SUPORTE E SEM PLACA - FORNECIMENTO E INSTALAÇÃO. AF_03/2023</v>
          </cell>
          <cell r="C7925" t="str">
            <v>UND</v>
          </cell>
          <cell r="D7925" t="str">
            <v>COEFICIENTE DE REPRESENTATIVIDADE</v>
          </cell>
          <cell r="E7925">
            <v>37.86</v>
          </cell>
        </row>
        <row r="7926">
          <cell r="A7926">
            <v>91981</v>
          </cell>
          <cell r="B7926" t="str">
            <v>INTERRUPTOR BIPOLAR (1 MÓDULO), 10A/250V, INCLUINDO SUPORTE E PLACA - FORNECIMENTO E INSTALAÇÃO. AF_03/2023</v>
          </cell>
          <cell r="C7926" t="str">
            <v>UND</v>
          </cell>
          <cell r="D7926" t="str">
            <v>COEFICIENTE DE REPRESENTATIVIDADE</v>
          </cell>
          <cell r="E7926">
            <v>48.64</v>
          </cell>
        </row>
        <row r="7927">
          <cell r="A7927">
            <v>91982</v>
          </cell>
          <cell r="B7927" t="str">
            <v>DIMMER ROTATIVO (1 MÓDULO), 220V/600W, SEM SUPORTE E SEM PLACA - FORNECIMENTO E INSTALAÇÃO. AF_03/2023</v>
          </cell>
          <cell r="C7927" t="str">
            <v>UND</v>
          </cell>
          <cell r="D7927" t="str">
            <v>COEFICIENTE DE REPRESENTATIVIDADE</v>
          </cell>
          <cell r="E7927">
            <v>88.71</v>
          </cell>
        </row>
        <row r="7928">
          <cell r="A7928">
            <v>91983</v>
          </cell>
          <cell r="B7928" t="str">
            <v>DIMMER ROTATIVO (1 MÓDULO), 220V/600W, INCLUINDO SUPORTE E PLACA - FORNECIMENTO E INSTALAÇÃO. AF_03/2023</v>
          </cell>
          <cell r="C7928" t="str">
            <v>UND</v>
          </cell>
          <cell r="D7928" t="str">
            <v>COEFICIENTE DE REPRESENTATIVIDADE</v>
          </cell>
          <cell r="E7928">
            <v>99.49</v>
          </cell>
        </row>
        <row r="7929">
          <cell r="A7929">
            <v>91984</v>
          </cell>
          <cell r="B7929" t="str">
            <v>INTERRUPTOR PULSADOR CAMPAINHA (1 MÓDULO), 10A/250V, SEM SUPORTE E SEM PLACA - FORNECIMENTO E INSTALAÇÃO. AF_03/2023</v>
          </cell>
          <cell r="C7929" t="str">
            <v>UND</v>
          </cell>
          <cell r="D7929" t="str">
            <v>COEFICIENTE DE REPRESENTATIVIDADE</v>
          </cell>
          <cell r="E7929">
            <v>17.28</v>
          </cell>
        </row>
        <row r="7930">
          <cell r="A7930">
            <v>91985</v>
          </cell>
          <cell r="B7930" t="str">
            <v>INTERRUPTOR PULSADOR CAMPAINHA (1 MÓDULO), 10A/250V, INCLUINDO SUPORTE E PLACA - FORNECIMENTO E INSTALAÇÃO. AF_03/2023</v>
          </cell>
          <cell r="C7930" t="str">
            <v>UND</v>
          </cell>
          <cell r="D7930" t="str">
            <v>COEFICIENTE DE REPRESENTATIVIDADE</v>
          </cell>
          <cell r="E7930">
            <v>28.06</v>
          </cell>
        </row>
        <row r="7931">
          <cell r="A7931">
            <v>91986</v>
          </cell>
          <cell r="B7931" t="str">
            <v>CAMPAINHA CIGARRA (1 MÓDULO), 10A/250V, SEM SUPORTE E SEM PLACA - FORNECIMENTO E INSTALAÇÃO. AF_03/2023</v>
          </cell>
          <cell r="C7931" t="str">
            <v>UND</v>
          </cell>
          <cell r="D7931" t="str">
            <v>COEFICIENTE DE REPRESENTATIVIDADE</v>
          </cell>
          <cell r="E7931">
            <v>36.44</v>
          </cell>
        </row>
        <row r="7932">
          <cell r="A7932">
            <v>91987</v>
          </cell>
          <cell r="B7932" t="str">
            <v>CAMPAINHA CIGARRA (1 MÓDULO), 10A/250V, INCLUINDO SUPORTE E PLACA - FORNECIMENTO E INSTALAÇÃO. AF_03/2023</v>
          </cell>
          <cell r="C7932" t="str">
            <v>UND</v>
          </cell>
          <cell r="D7932" t="str">
            <v>COEFICIENTE DE REPRESENTATIVIDADE</v>
          </cell>
          <cell r="E7932">
            <v>47.22</v>
          </cell>
        </row>
        <row r="7933">
          <cell r="A7933">
            <v>91988</v>
          </cell>
          <cell r="B7933" t="str">
            <v>INTERRUPTOR PULSADOR MINUTERIA (1 MÓDULO), 10A/250V, SEM SUPORTE E SEM PLACA - FORNECIMENTO E INSTALAÇÃO. AF_03/2023</v>
          </cell>
          <cell r="C7933" t="str">
            <v>UND</v>
          </cell>
          <cell r="D7933" t="str">
            <v>COEFICIENTE DE REPRESENTATIVIDADE</v>
          </cell>
          <cell r="E7933">
            <v>21.37</v>
          </cell>
        </row>
        <row r="7934">
          <cell r="A7934">
            <v>91989</v>
          </cell>
          <cell r="B7934" t="str">
            <v>INTERRUPTOR PULSADOR MINUTERIA (1 MÓDULO), 10A/250V, INCLUINDO SUPORTE E PLACA - FORNECIMENTO E INSTALAÇÃO. AF_03/2023</v>
          </cell>
          <cell r="C7934" t="str">
            <v>UND</v>
          </cell>
          <cell r="D7934" t="str">
            <v>COEFICIENTE DE REPRESENTATIVIDADE</v>
          </cell>
          <cell r="E7934">
            <v>32.15</v>
          </cell>
        </row>
        <row r="7935">
          <cell r="A7935">
            <v>91990</v>
          </cell>
          <cell r="B7935" t="str">
            <v>TOMADA ALTA DE EMBUTIR (1 MÓDULO), 2P+T 10 A, SEM SUPORTE E SEM PLACA - FORNECIMENTO E INSTALAÇÃO. AF_03/2023</v>
          </cell>
          <cell r="C7935" t="str">
            <v>UND</v>
          </cell>
          <cell r="D7935" t="str">
            <v>COEFICIENTE DE REPRESENTATIVIDADE</v>
          </cell>
          <cell r="E7935">
            <v>33.18</v>
          </cell>
        </row>
        <row r="7936">
          <cell r="A7936">
            <v>91991</v>
          </cell>
          <cell r="B7936" t="str">
            <v>TOMADA ALTA DE EMBUTIR (1 MÓDULO), 2P+T 20 A, SEM SUPORTE E SEM PLACA - FORNECIMENTO E INSTALAÇÃO. AF_03/2023</v>
          </cell>
          <cell r="C7936" t="str">
            <v>UND</v>
          </cell>
          <cell r="D7936" t="str">
            <v>COEFICIENTE DE REPRESENTATIVIDADE</v>
          </cell>
          <cell r="E7936">
            <v>35.38</v>
          </cell>
        </row>
        <row r="7937">
          <cell r="A7937">
            <v>91992</v>
          </cell>
          <cell r="B7937" t="str">
            <v>TOMADA ALTA DE EMBUTIR (1 MÓDULO), 2P+T 10 A, INCLUINDO SUPORTE E PLACA - FORNECIMENTO E INSTALAÇÃO. AF_03/2023</v>
          </cell>
          <cell r="C7937" t="str">
            <v>UND</v>
          </cell>
          <cell r="D7937" t="str">
            <v>COEFICIENTE DE REPRESENTATIVIDADE</v>
          </cell>
          <cell r="E7937">
            <v>43.96</v>
          </cell>
        </row>
        <row r="7938">
          <cell r="A7938">
            <v>91993</v>
          </cell>
          <cell r="B7938" t="str">
            <v>TOMADA ALTA DE EMBUTIR (1 MÓDULO), 2P+T 20 A, INCLUINDO SUPORTE E PLACA - FORNECIMENTO E INSTALAÇÃO. AF_03/2023</v>
          </cell>
          <cell r="C7938" t="str">
            <v>UND</v>
          </cell>
          <cell r="D7938" t="str">
            <v>COEFICIENTE DE REPRESENTATIVIDADE</v>
          </cell>
          <cell r="E7938">
            <v>46.16</v>
          </cell>
        </row>
        <row r="7939">
          <cell r="A7939">
            <v>91994</v>
          </cell>
          <cell r="B7939" t="str">
            <v>TOMADA MÉDIA DE EMBUTIR (1 MÓDULO), 2P+T 10 A, SEM SUPORTE E SEM PLACA - FORNECIMENTO E INSTALAÇÃO. AF_03/2023</v>
          </cell>
          <cell r="C7939" t="str">
            <v>UND</v>
          </cell>
          <cell r="D7939" t="str">
            <v>COEFICIENTE DE REPRESENTATIVIDADE</v>
          </cell>
          <cell r="E7939">
            <v>23.58</v>
          </cell>
        </row>
        <row r="7940">
          <cell r="A7940">
            <v>91995</v>
          </cell>
          <cell r="B7940" t="str">
            <v>TOMADA MÉDIA DE EMBUTIR (1 MÓDULO), 2P+T 20 A, SEM SUPORTE E SEM PLACA - FORNECIMENTO E INSTALAÇÃO. AF_03/2023</v>
          </cell>
          <cell r="C7940" t="str">
            <v>UND</v>
          </cell>
          <cell r="D7940" t="str">
            <v>COEFICIENTE DE REPRESENTATIVIDADE</v>
          </cell>
          <cell r="E7940">
            <v>25.78</v>
          </cell>
        </row>
        <row r="7941">
          <cell r="A7941">
            <v>91996</v>
          </cell>
          <cell r="B7941" t="str">
            <v>TOMADA MÉDIA DE EMBUTIR (1 MÓDULO), 2P+T 10 A, INCLUINDO SUPORTE E PLACA - FORNECIMENTO E INSTALAÇÃO. AF_03/2023</v>
          </cell>
          <cell r="C7941" t="str">
            <v>UND</v>
          </cell>
          <cell r="D7941" t="str">
            <v>COEFICIENTE DE REPRESENTATIVIDADE</v>
          </cell>
          <cell r="E7941">
            <v>34.36</v>
          </cell>
        </row>
        <row r="7942">
          <cell r="A7942">
            <v>91997</v>
          </cell>
          <cell r="B7942" t="str">
            <v>TOMADA MÉDIA DE EMBUTIR (1 MÓDULO), 2P+T 20 A, INCLUINDO SUPORTE E PLACA - FORNECIMENTO E INSTALAÇÃO. AF_03/2023</v>
          </cell>
          <cell r="C7942" t="str">
            <v>UND</v>
          </cell>
          <cell r="D7942" t="str">
            <v>COEFICIENTE DE REPRESENTATIVIDADE</v>
          </cell>
          <cell r="E7942">
            <v>36.56</v>
          </cell>
        </row>
        <row r="7943">
          <cell r="A7943">
            <v>91998</v>
          </cell>
          <cell r="B7943" t="str">
            <v>TOMADA BAIXA DE EMBUTIR (1 MÓDULO), 2P+T 10 A, SEM SUPORTE E SEM PLACA - FORNECIMENTO E INSTALAÇÃO. AF_03/2023</v>
          </cell>
          <cell r="C7943" t="str">
            <v>UND</v>
          </cell>
          <cell r="D7943" t="str">
            <v>COEFICIENTE DE REPRESENTATIVIDADE</v>
          </cell>
          <cell r="E7943">
            <v>19.87</v>
          </cell>
        </row>
        <row r="7944">
          <cell r="A7944">
            <v>91999</v>
          </cell>
          <cell r="B7944" t="str">
            <v>TOMADA BAIXA DE EMBUTIR (1 MÓDULO), 2P+T 20 A, SEM SUPORTE E SEM PLACA - FORNECIMENTO E INSTALAÇÃO. AF_03/2023</v>
          </cell>
          <cell r="C7944" t="str">
            <v>UND</v>
          </cell>
          <cell r="D7944" t="str">
            <v>COEFICIENTE DE REPRESENTATIVIDADE</v>
          </cell>
          <cell r="E7944">
            <v>22.07</v>
          </cell>
        </row>
        <row r="7945">
          <cell r="A7945">
            <v>92000</v>
          </cell>
          <cell r="B7945" t="str">
            <v>TOMADA BAIXA DE EMBUTIR (1 MÓDULO), 2P+T 10 A, INCLUINDO SUPORTE E PLACA - FORNECIMENTO E INSTALAÇÃO. AF_03/2023</v>
          </cell>
          <cell r="C7945" t="str">
            <v>UND</v>
          </cell>
          <cell r="D7945" t="str">
            <v>COEFICIENTE DE REPRESENTATIVIDADE</v>
          </cell>
          <cell r="E7945">
            <v>30.65</v>
          </cell>
        </row>
        <row r="7946">
          <cell r="A7946">
            <v>92001</v>
          </cell>
          <cell r="B7946" t="str">
            <v>TOMADA BAIXA DE EMBUTIR (1 MÓDULO), 2P+T 20 A, INCLUINDO SUPORTE E PLACA - FORNECIMENTO E INSTALAÇÃO. AF_03/2023</v>
          </cell>
          <cell r="C7946" t="str">
            <v>UND</v>
          </cell>
          <cell r="D7946" t="str">
            <v>COEFICIENTE DE REPRESENTATIVIDADE</v>
          </cell>
          <cell r="E7946">
            <v>32.85</v>
          </cell>
        </row>
        <row r="7947">
          <cell r="A7947">
            <v>92002</v>
          </cell>
          <cell r="B7947" t="str">
            <v>TOMADA MÉDIA DE EMBUTIR (2 MÓDULOS), 2P+T 10 A, SEM SUPORTE E SEM PLACA - FORNECIMENTO E INSTALAÇÃO. AF_03/2023</v>
          </cell>
          <cell r="C7947" t="str">
            <v>UND</v>
          </cell>
          <cell r="D7947" t="str">
            <v>COEFICIENTE DE REPRESENTATIVIDADE</v>
          </cell>
          <cell r="E7947">
            <v>44.1</v>
          </cell>
        </row>
        <row r="7948">
          <cell r="A7948">
            <v>92003</v>
          </cell>
          <cell r="B7948" t="str">
            <v>TOMADA MÉDIA DE EMBUTIR (2 MÓDULOS), 2P+T 20 A, SEM SUPORTE E SEM PLACA - FORNECIMENTO E INSTALAÇÃO. AF_03/2023</v>
          </cell>
          <cell r="C7948" t="str">
            <v>UND</v>
          </cell>
          <cell r="D7948" t="str">
            <v>COEFICIENTE DE REPRESENTATIVIDADE</v>
          </cell>
          <cell r="E7948">
            <v>48.5</v>
          </cell>
        </row>
        <row r="7949">
          <cell r="A7949">
            <v>92004</v>
          </cell>
          <cell r="B7949" t="str">
            <v>TOMADA MÉDIA DE EMBUTIR (2 MÓDULOS), 2P+T 10 A, INCLUINDO SUPORTE E PLACA - FORNECIMENTO E INSTALAÇÃO. AF_03/2023</v>
          </cell>
          <cell r="C7949" t="str">
            <v>UND</v>
          </cell>
          <cell r="D7949" t="str">
            <v>COEFICIENTE DE REPRESENTATIVIDADE</v>
          </cell>
          <cell r="E7949">
            <v>54.88</v>
          </cell>
        </row>
        <row r="7950">
          <cell r="A7950">
            <v>92005</v>
          </cell>
          <cell r="B7950" t="str">
            <v>TOMADA MÉDIA DE EMBUTIR (2 MÓDULOS), 2P+T 20 A, INCLUINDO SUPORTE E PLACA - FORNECIMENTO E INSTALAÇÃO. AF_03/2023</v>
          </cell>
          <cell r="C7950" t="str">
            <v>UND</v>
          </cell>
          <cell r="D7950" t="str">
            <v>COEFICIENTE DE REPRESENTATIVIDADE</v>
          </cell>
          <cell r="E7950">
            <v>59.28</v>
          </cell>
        </row>
        <row r="7951">
          <cell r="A7951">
            <v>92006</v>
          </cell>
          <cell r="B7951" t="str">
            <v>TOMADA BAIXA DE EMBUTIR (2 MÓDULOS), 2P+T 10 A, SEM SUPORTE E SEM PLACA - FORNECIMENTO E INSTALAÇÃO. AF_03/2023</v>
          </cell>
          <cell r="C7951" t="str">
            <v>UND</v>
          </cell>
          <cell r="D7951" t="str">
            <v>COEFICIENTE DE REPRESENTATIVIDADE</v>
          </cell>
          <cell r="E7951">
            <v>36.62</v>
          </cell>
        </row>
        <row r="7952">
          <cell r="A7952">
            <v>92007</v>
          </cell>
          <cell r="B7952" t="str">
            <v>TOMADA BAIXA DE EMBUTIR (2 MÓDULOS), 2P+T 20 A, SEM SUPORTE E SEM PLACA - FORNECIMENTO E INSTALAÇÃO. AF_03/2023</v>
          </cell>
          <cell r="C7952" t="str">
            <v>UND</v>
          </cell>
          <cell r="D7952" t="str">
            <v>COEFICIENTE DE REPRESENTATIVIDADE</v>
          </cell>
          <cell r="E7952">
            <v>41.02</v>
          </cell>
        </row>
        <row r="7953">
          <cell r="A7953">
            <v>92008</v>
          </cell>
          <cell r="B7953" t="str">
            <v>TOMADA BAIXA DE EMBUTIR (2 MÓDULOS), 2P+T 10 A, INCLUINDO SUPORTE E PLACA - FORNECIMENTO E INSTALAÇÃO. AF_03/2023</v>
          </cell>
          <cell r="C7953" t="str">
            <v>UND</v>
          </cell>
          <cell r="D7953" t="str">
            <v>COEFICIENTE DE REPRESENTATIVIDADE</v>
          </cell>
          <cell r="E7953">
            <v>47.4</v>
          </cell>
        </row>
        <row r="7954">
          <cell r="A7954">
            <v>92009</v>
          </cell>
          <cell r="B7954" t="str">
            <v>TOMADA BAIXA DE EMBUTIR (2 MÓDULOS), 2P+T 20 A, INCLUINDO SUPORTE E PLACA - FORNECIMENTO E INSTALAÇÃO. AF_03/2023</v>
          </cell>
          <cell r="C7954" t="str">
            <v>UND</v>
          </cell>
          <cell r="D7954" t="str">
            <v>COEFICIENTE DE REPRESENTATIVIDADE</v>
          </cell>
          <cell r="E7954">
            <v>51.8</v>
          </cell>
        </row>
        <row r="7955">
          <cell r="A7955">
            <v>92010</v>
          </cell>
          <cell r="B7955" t="str">
            <v>TOMADA MÉDIA DE EMBUTIR (3 MÓDULOS), 2P+T 10 A, SEM SUPORTE E SEM PLACA - FORNECIMENTO E INSTALAÇÃO. AF_03/2023</v>
          </cell>
          <cell r="C7955" t="str">
            <v>UND</v>
          </cell>
          <cell r="D7955" t="str">
            <v>COEFICIENTE DE REPRESENTATIVIDADE</v>
          </cell>
          <cell r="E7955">
            <v>64.56</v>
          </cell>
        </row>
        <row r="7956">
          <cell r="A7956">
            <v>92011</v>
          </cell>
          <cell r="B7956" t="str">
            <v>TOMADA MÉDIA DE EMBUTIR (3 MÓDULOS), 2P+T 20 A, SEM SUPORTE E SEM PLACA - FORNECIMENTO E INSTALAÇÃO. AF_03/2023</v>
          </cell>
          <cell r="C7956" t="str">
            <v>UND</v>
          </cell>
          <cell r="D7956" t="str">
            <v>COEFICIENTE DE REPRESENTATIVIDADE</v>
          </cell>
          <cell r="E7956">
            <v>71.16</v>
          </cell>
        </row>
        <row r="7957">
          <cell r="A7957">
            <v>92012</v>
          </cell>
          <cell r="B7957" t="str">
            <v>TOMADA MÉDIA DE EMBUTIR (3 MÓDULOS), 2P+T 10 A, INCLUINDO SUPORTE E PLACA - FORNECIMENTO E INSTALAÇÃO. AF_03/2023</v>
          </cell>
          <cell r="C7957" t="str">
            <v>UND</v>
          </cell>
          <cell r="D7957" t="str">
            <v>COEFICIENTE DE REPRESENTATIVIDADE</v>
          </cell>
          <cell r="E7957">
            <v>75.34</v>
          </cell>
        </row>
        <row r="7958">
          <cell r="A7958">
            <v>92013</v>
          </cell>
          <cell r="B7958" t="str">
            <v>TOMADA MÉDIA DE EMBUTIR (3 MÓDULOS), 2P+T 20 A, INCLUINDO SUPORTE E PLACA - FORNECIMENTO E INSTALAÇÃO. AF_03/2023</v>
          </cell>
          <cell r="C7958" t="str">
            <v>UND</v>
          </cell>
          <cell r="D7958" t="str">
            <v>COEFICIENTE DE REPRESENTATIVIDADE</v>
          </cell>
          <cell r="E7958">
            <v>81.94</v>
          </cell>
        </row>
        <row r="7959">
          <cell r="A7959">
            <v>92014</v>
          </cell>
          <cell r="B7959" t="str">
            <v>TOMADA BAIXA DE EMBUTIR (3 MÓDULOS), 2P+T 10 A, SEM SUPORTE E SEM PLACA - FORNECIMENTO E INSTALAÇÃO. AF_03/2023</v>
          </cell>
          <cell r="C7959" t="str">
            <v>UND</v>
          </cell>
          <cell r="D7959" t="str">
            <v>COEFICIENTE DE REPRESENTATIVIDADE</v>
          </cell>
          <cell r="E7959">
            <v>53.39</v>
          </cell>
        </row>
        <row r="7960">
          <cell r="A7960">
            <v>92015</v>
          </cell>
          <cell r="B7960" t="str">
            <v>TOMADA BAIXA DE EMBUTIR (3 MÓDULOS), 2P+T 20 A, SEM SUPORTE E SEM PLACA - FORNECIMENTO E INSTALAÇÃO. AF_03/2023</v>
          </cell>
          <cell r="C7960" t="str">
            <v>UND</v>
          </cell>
          <cell r="D7960" t="str">
            <v>COEFICIENTE DE REPRESENTATIVIDADE</v>
          </cell>
          <cell r="E7960">
            <v>59.99</v>
          </cell>
        </row>
        <row r="7961">
          <cell r="A7961">
            <v>92016</v>
          </cell>
          <cell r="B7961" t="str">
            <v>TOMADA BAIXA DE EMBUTIR (3 MÓDULOS), 2P+T 10 A, INCLUINDO SUPORTE E PLACA - FORNECIMENTO E INSTALAÇÃO. AF_03/2023</v>
          </cell>
          <cell r="C7961" t="str">
            <v>UND</v>
          </cell>
          <cell r="D7961" t="str">
            <v>COEFICIENTE DE REPRESENTATIVIDADE</v>
          </cell>
          <cell r="E7961">
            <v>64.17</v>
          </cell>
        </row>
        <row r="7962">
          <cell r="A7962">
            <v>92017</v>
          </cell>
          <cell r="B7962" t="str">
            <v>TOMADA BAIXA DE EMBUTIR (3 MÓDULOS), 2P+T 20 A, INCLUINDO SUPORTE E PLACA - FORNECIMENTO E INSTALAÇÃO. AF_03/2023</v>
          </cell>
          <cell r="C7962" t="str">
            <v>UND</v>
          </cell>
          <cell r="D7962" t="str">
            <v>COEFICIENTE DE REPRESENTATIVIDADE</v>
          </cell>
          <cell r="E7962">
            <v>70.77</v>
          </cell>
        </row>
        <row r="7963">
          <cell r="A7963">
            <v>92018</v>
          </cell>
          <cell r="B7963" t="str">
            <v>TOMADA BAIXA DE EMBUTIR (4 MÓDULOS), 2P+T 10 A, SEM SUPORTE E SEM PLACA - FORNECIMENTO E INSTALAÇÃO. AF_03/2023</v>
          </cell>
          <cell r="C7963" t="str">
            <v>UND</v>
          </cell>
          <cell r="D7963" t="str">
            <v>COEFICIENTE DE REPRESENTATIVIDADE</v>
          </cell>
          <cell r="E7963">
            <v>70.69</v>
          </cell>
        </row>
        <row r="7964">
          <cell r="A7964">
            <v>92019</v>
          </cell>
          <cell r="B7964" t="str">
            <v>TOMADA BAIXA DE EMBUTIR (4 MÓDULOS), 2P+T 10 A, INCLUINDO SUPORTE E PLACA - FORNECIMENTO E INSTALAÇÃO. AF_03/2023</v>
          </cell>
          <cell r="C7964" t="str">
            <v>UND</v>
          </cell>
          <cell r="D7964" t="str">
            <v>COEFICIENTE DE REPRESENTATIVIDADE</v>
          </cell>
          <cell r="E7964">
            <v>86.57</v>
          </cell>
        </row>
        <row r="7965">
          <cell r="A7965">
            <v>92020</v>
          </cell>
          <cell r="B7965" t="str">
            <v>TOMADA BAIXA DE EMBUTIR (6 MÓDULOS), 2P+T 10 A, SEM SUPORTE E SEM PLACA - FORNECIMENTO E INSTALAÇÃO. AF_03/2023</v>
          </cell>
          <cell r="C7965" t="str">
            <v>UND</v>
          </cell>
          <cell r="D7965" t="str">
            <v>COEFICIENTE DE REPRESENTATIVIDADE</v>
          </cell>
          <cell r="E7965">
            <v>104.45</v>
          </cell>
        </row>
        <row r="7966">
          <cell r="A7966">
            <v>92021</v>
          </cell>
          <cell r="B7966" t="str">
            <v>TOMADA BAIXA DE EMBUTIR (6 MÓDULOS), 2P+T 10 A, INCLUINDO SUPORTE E PLACA - FORNECIMENTO E INSTALAÇÃO. AF_03/2023</v>
          </cell>
          <cell r="C7966" t="str">
            <v>UND</v>
          </cell>
          <cell r="D7966" t="str">
            <v>COEFICIENTE DE REPRESENTATIVIDADE</v>
          </cell>
          <cell r="E7966">
            <v>120.33</v>
          </cell>
        </row>
        <row r="7967">
          <cell r="A7967">
            <v>92022</v>
          </cell>
          <cell r="B7967" t="str">
            <v>INTERRUPTOR SIMPLES (1 MÓDULO) COM 1 TOMADA DE EMBUTIR 2P+T 10 A, SEM SUPORTE E SEM PLACA - FORNECIMENTO E INSTALAÇÃO. AF_03/2023</v>
          </cell>
          <cell r="C7967" t="str">
            <v>UND</v>
          </cell>
          <cell r="D7967" t="str">
            <v>COEFICIENTE DE REPRESENTATIVIDADE</v>
          </cell>
          <cell r="E7967">
            <v>38.88</v>
          </cell>
        </row>
        <row r="7968">
          <cell r="A7968">
            <v>92023</v>
          </cell>
          <cell r="B7968" t="str">
            <v>INTERRUPTOR SIMPLES (1 MÓDULO) COM 1 TOMADA DE EMBUTIR 2P+T 10 A, INCLUINDO SUPORTE E PLACA - FORNECIMENTO E INSTALAÇÃO. AF_03/2023</v>
          </cell>
          <cell r="C7968" t="str">
            <v>UND</v>
          </cell>
          <cell r="D7968" t="str">
            <v>COEFICIENTE DE REPRESENTATIVIDADE</v>
          </cell>
          <cell r="E7968">
            <v>49.66</v>
          </cell>
        </row>
        <row r="7969">
          <cell r="A7969">
            <v>92024</v>
          </cell>
          <cell r="B7969" t="str">
            <v>INTERRUPTOR SIMPLES (1 MÓDULO) COM 2 TOMADAS DE EMBUTIR 2P+T 10 A, SEM SUPORTE E SEM PLACA - FORNECIMENTO E INSTALAÇÃO. AF_03/2023</v>
          </cell>
          <cell r="C7969" t="str">
            <v>UND</v>
          </cell>
          <cell r="D7969" t="str">
            <v>COEFICIENTE DE REPRESENTATIVIDADE</v>
          </cell>
          <cell r="E7969">
            <v>59.4</v>
          </cell>
        </row>
        <row r="7970">
          <cell r="A7970">
            <v>92025</v>
          </cell>
          <cell r="B7970" t="str">
            <v>INTERRUPTOR SIMPLES (1 MÓDULO) COM 2 TOMADAS DE EMBUTIR 2P+T 10 A, INCLUINDO SUPORTE E PLACA - FORNECIMENTO E INSTALAÇÃO. AF_03/2023</v>
          </cell>
          <cell r="C7970" t="str">
            <v>UND</v>
          </cell>
          <cell r="D7970" t="str">
            <v>COEFICIENTE DE REPRESENTATIVIDADE</v>
          </cell>
          <cell r="E7970">
            <v>70.18</v>
          </cell>
        </row>
        <row r="7971">
          <cell r="A7971">
            <v>92026</v>
          </cell>
          <cell r="B7971" t="str">
            <v>INTERRUPTOR SIMPLES (2 MÓDULOS) COM 1 TOMADA DE EMBUTIR 2P+T 10 A, SEM SUPORTE E SEM PLACA - FORNECIMENTO E INSTALAÇÃO. AF_03/2023</v>
          </cell>
          <cell r="C7971" t="str">
            <v>UND</v>
          </cell>
          <cell r="D7971" t="str">
            <v>COEFICIENTE DE REPRESENTATIVIDADE</v>
          </cell>
          <cell r="E7971">
            <v>54.23</v>
          </cell>
        </row>
        <row r="7972">
          <cell r="A7972">
            <v>92027</v>
          </cell>
          <cell r="B7972" t="str">
            <v>INTERRUPTOR SIMPLES (2 MÓDULOS) COM 1 TOMADA DE EMBUTIR 2P+T 10 A, INCLUINDO SUPORTE E PLACA - FORNECIMENTO E INSTALAÇÃO. AF_03/2023</v>
          </cell>
          <cell r="C7972" t="str">
            <v>UND</v>
          </cell>
          <cell r="D7972" t="str">
            <v>COEFICIENTE DE REPRESENTATIVIDADE</v>
          </cell>
          <cell r="E7972">
            <v>65.01</v>
          </cell>
        </row>
        <row r="7973">
          <cell r="A7973">
            <v>92028</v>
          </cell>
          <cell r="B7973" t="str">
            <v>INTERRUPTOR PARALELO (1 MÓDULO) COM 1 TOMADA DE EMBUTIR 2P+T 10 A, SEM SUPORTE E SEM PLACA - FORNECIMENTO E INSTALAÇÃO. AF_03/2023</v>
          </cell>
          <cell r="C7973" t="str">
            <v>UND</v>
          </cell>
          <cell r="D7973" t="str">
            <v>COEFICIENTE DE REPRESENTATIVIDADE</v>
          </cell>
          <cell r="E7973">
            <v>45.24</v>
          </cell>
        </row>
        <row r="7974">
          <cell r="A7974">
            <v>92029</v>
          </cell>
          <cell r="B7974" t="str">
            <v>INTERRUPTOR PARALELO (1 MÓDULO) COM 1 TOMADA DE EMBUTIR 2P+T 10 A, INCLUINDO SUPORTE E PLACA - FORNECIMENTO E INSTALAÇÃO. AF_03/2023</v>
          </cell>
          <cell r="C7974" t="str">
            <v>UND</v>
          </cell>
          <cell r="D7974" t="str">
            <v>COEFICIENTE DE REPRESENTATIVIDADE</v>
          </cell>
          <cell r="E7974">
            <v>56.02</v>
          </cell>
        </row>
        <row r="7975">
          <cell r="A7975">
            <v>92030</v>
          </cell>
          <cell r="B7975" t="str">
            <v>INTERRUPTOR PARALELO (1 MÓDULO) COM 2 TOMADAS DE EMBUTIR 2P+T 10 A, SEM SUPORTE E SEM PLACA - FORNECIMENTO E INSTALAÇÃO. AF_03/2023</v>
          </cell>
          <cell r="C7975" t="str">
            <v>UND</v>
          </cell>
          <cell r="D7975" t="str">
            <v>COEFICIENTE DE REPRESENTATIVIDADE</v>
          </cell>
          <cell r="E7975">
            <v>65.7</v>
          </cell>
        </row>
        <row r="7976">
          <cell r="A7976">
            <v>92031</v>
          </cell>
          <cell r="B7976" t="str">
            <v>INTERRUPTOR PARALELO (1 MÓDULO) COM 2 TOMADAS DE EMBUTIR 2P+T 10 A, INCLUINDO SUPORTE E PLACA - FORNECIMENTO E INSTALAÇÃO. AF_03/2023</v>
          </cell>
          <cell r="C7976" t="str">
            <v>UND</v>
          </cell>
          <cell r="D7976" t="str">
            <v>COEFICIENTE DE REPRESENTATIVIDADE</v>
          </cell>
          <cell r="E7976">
            <v>76.48</v>
          </cell>
        </row>
        <row r="7977">
          <cell r="A7977">
            <v>92032</v>
          </cell>
          <cell r="B7977" t="str">
            <v>INTERRUPTOR PARALELO (2 MÓDULOS) COM 1 TOMADA DE EMBUTIR 2P+T 10 A, SEM SUPORTE E SEM PLACA - FORNECIMENTO E INSTALAÇÃO. AF_03/2023</v>
          </cell>
          <cell r="C7977" t="str">
            <v>UND</v>
          </cell>
          <cell r="D7977" t="str">
            <v>COEFICIENTE DE REPRESENTATIVIDADE</v>
          </cell>
          <cell r="E7977">
            <v>66.84</v>
          </cell>
        </row>
        <row r="7978">
          <cell r="A7978">
            <v>92033</v>
          </cell>
          <cell r="B7978" t="str">
            <v>INTERRUPTOR PARALELO (2 MÓDULOS) COM 1 TOMADA DE EMBUTIR 2P+T 10 A, INCLUINDO SUPORTE E PLACA - FORNECIMENTO E INSTALAÇÃO. AF_03/2023</v>
          </cell>
          <cell r="C7978" t="str">
            <v>UND</v>
          </cell>
          <cell r="D7978" t="str">
            <v>COEFICIENTE DE REPRESENTATIVIDADE</v>
          </cell>
          <cell r="E7978">
            <v>77.62</v>
          </cell>
        </row>
        <row r="7979">
          <cell r="A7979">
            <v>92034</v>
          </cell>
          <cell r="B7979" t="str">
            <v>INTERRUPTOR SIMPLES (1 MÓDULO), INTERRUPTOR PARALELO (1 MÓDULO) E 1 TOMADA DE EMBUTIR 2P+T 10 A, SEM SUPORTE E SEM PLACA - FORNECIMENTO E INSTALAÇÃO. AF_03/2023</v>
          </cell>
          <cell r="C7979" t="str">
            <v>UND</v>
          </cell>
          <cell r="D7979" t="str">
            <v>COEFICIENTE DE REPRESENTATIVIDADE</v>
          </cell>
          <cell r="E7979">
            <v>60.54</v>
          </cell>
        </row>
        <row r="7980">
          <cell r="A7980">
            <v>92035</v>
          </cell>
          <cell r="B7980" t="str">
            <v>INTERRUPTOR SIMPLES (1 MÓDULO), INTERRUPTOR PARALELO (1 MÓDULO) E 1 TOMADA DE EMBUTIR 2P+T 10 A, INCLUINDO SUPORTE E PLACA - FORNECIMENTO E INSTALAÇÃO. AF_03/2023</v>
          </cell>
          <cell r="C7980" t="str">
            <v>UND</v>
          </cell>
          <cell r="D7980" t="str">
            <v>COEFICIENTE DE REPRESENTATIVIDADE</v>
          </cell>
          <cell r="E7980">
            <v>71.32</v>
          </cell>
        </row>
        <row r="7981">
          <cell r="A7981">
            <v>97583</v>
          </cell>
          <cell r="B7981" t="str">
            <v>LUMINÁRIA TIPO CALHA, DE SOBREPOR, COM 1 LÂMPADA TUBULAR FLUORESCENTE DE 18 W, COM REATOR DE PARTIDA RÁPIDA - FORNECIMENTO E INSTALAÇÃO. AF_02/2020</v>
          </cell>
          <cell r="C7981" t="str">
            <v>UND</v>
          </cell>
          <cell r="D7981" t="str">
            <v>ATRIBUÍDO SÃO PAULO</v>
          </cell>
          <cell r="E7981">
            <v>97.65</v>
          </cell>
        </row>
        <row r="7982">
          <cell r="A7982">
            <v>97584</v>
          </cell>
          <cell r="B7982" t="str">
            <v>LUMINÁRIA TIPO CALHA, DE SOBREPOR, COM 1 LÂMPADA TUBULAR FLUORESCENTE DE 36 W, COM REATOR DE PARTIDA RÁPIDA - FORNECIMENTO E INSTALAÇÃO. AF_02/2020</v>
          </cell>
          <cell r="C7982" t="str">
            <v>UND</v>
          </cell>
          <cell r="D7982" t="str">
            <v>ATRIBUÍDO SÃO PAULO</v>
          </cell>
          <cell r="E7982">
            <v>137.79</v>
          </cell>
        </row>
        <row r="7983">
          <cell r="A7983">
            <v>97585</v>
          </cell>
          <cell r="B7983" t="str">
            <v>LUMINÁRIA TIPO CALHA, DE SOBREPOR, COM 2 LÂMPADAS TUBULARES FLUORESCENTES DE 18 W, COM REATOR DE PARTIDA RÁPIDA - FORNECIMENTO E INSTALAÇÃO. AF_02/2020</v>
          </cell>
          <cell r="C7983" t="str">
            <v>UND</v>
          </cell>
          <cell r="D7983" t="str">
            <v>ATRIBUÍDO SÃO PAULO</v>
          </cell>
          <cell r="E7983">
            <v>132.04</v>
          </cell>
        </row>
        <row r="7984">
          <cell r="A7984">
            <v>97586</v>
          </cell>
          <cell r="B7984" t="str">
            <v>LUMINÁRIA TIPO CALHA, DE SOBREPOR, COM 2 LÂMPADAS TUBULARES FLUORESCENTES DE 36 W, COM REATOR DE PARTIDA RÁPIDA - FORNECIMENTO E INSTALAÇÃO. AF_02/2020</v>
          </cell>
          <cell r="C7984" t="str">
            <v>UND</v>
          </cell>
          <cell r="D7984" t="str">
            <v>ATRIBUÍDO SÃO PAULO</v>
          </cell>
          <cell r="E7984">
            <v>180.51</v>
          </cell>
        </row>
        <row r="7985">
          <cell r="A7985">
            <v>97587</v>
          </cell>
          <cell r="B7985" t="str">
            <v>LUMINÁRIA TIPO CALHA, DE EMBUTIR, COM 2 LÂMPADAS FLUORESCENTES DE 14 W, COM REATOR DE PARTIDA RÁPIDA - FORNECIMENTO E INSTALAÇÃO. AF_02/2020</v>
          </cell>
          <cell r="C7985" t="str">
            <v>UND</v>
          </cell>
          <cell r="D7985" t="str">
            <v>ATRIBUÍDO SÃO PAULO</v>
          </cell>
          <cell r="E7985">
            <v>332.65</v>
          </cell>
        </row>
        <row r="7986">
          <cell r="A7986">
            <v>97589</v>
          </cell>
          <cell r="B7986" t="str">
            <v>LUMINÁRIA TIPO PLAFON EM PLÁSTICO, DE SOBREPOR, COM 1 LÂMPADA FLUORESCENTE DE 15 W, SEM REATOR - FORNECIMENTO E INSTALAÇÃO. AF_02/2020</v>
          </cell>
          <cell r="C7986" t="str">
            <v>UND</v>
          </cell>
          <cell r="D7986" t="str">
            <v>ATRIBUÍDO SÃO PAULO</v>
          </cell>
          <cell r="E7986">
            <v>43.04</v>
          </cell>
        </row>
        <row r="7987">
          <cell r="A7987">
            <v>97590</v>
          </cell>
          <cell r="B7987" t="str">
            <v>LUMINÁRIA TIPO PLAFON REDONDO COM VIDRO FOSCO, DE SOBREPOR, COM 1 LÂMPADA FLUORESCENTE DE 15 W, SEM REATOR - FORNECIMENTO E INSTALAÇÃO. AF_02/2020</v>
          </cell>
          <cell r="C7987" t="str">
            <v>UND</v>
          </cell>
          <cell r="D7987" t="str">
            <v>ATRIBUÍDO SÃO PAULO</v>
          </cell>
          <cell r="E7987">
            <v>110.02</v>
          </cell>
        </row>
        <row r="7988">
          <cell r="A7988">
            <v>97591</v>
          </cell>
          <cell r="B7988" t="str">
            <v>LUMINÁRIA TIPO PLAFON REDONDO COM VIDRO FOSCO, DE SOBREPOR, COM 2 LÂMPADAS FLUORESCENTES DE 15 W, SEM REATOR - FORNECIMENTO E INSTALAÇÃO. AF_02/2020</v>
          </cell>
          <cell r="C7988" t="str">
            <v>UND</v>
          </cell>
          <cell r="D7988" t="str">
            <v>ATRIBUÍDO SÃO PAULO</v>
          </cell>
          <cell r="E7988">
            <v>143.2</v>
          </cell>
        </row>
        <row r="7989">
          <cell r="A7989">
            <v>97593</v>
          </cell>
          <cell r="B7989" t="str">
            <v>LUMINÁRIA TIPO SPOT, DE SOBREPOR, COM 1 LÂMPADA FLUORESCENTE DE 15 W, SEM REATOR - FORNECIMENTO E INSTALAÇÃO. AF_02/2020</v>
          </cell>
          <cell r="C7989" t="str">
            <v>UND</v>
          </cell>
          <cell r="D7989" t="str">
            <v>ATRIBUÍDO SÃO PAULO</v>
          </cell>
          <cell r="E7989">
            <v>162.07</v>
          </cell>
        </row>
        <row r="7990">
          <cell r="A7990">
            <v>97594</v>
          </cell>
          <cell r="B7990" t="str">
            <v>LUMINÁRIA TIPO SPOT, DE SOBREPOR, COM 2 LÂMPADAS FLUORESCENTES DE 15 W, SEM REATOR - FORNECIMENTO E INSTALAÇÃO. AF_02/2020</v>
          </cell>
          <cell r="C7990" t="str">
            <v>UND</v>
          </cell>
          <cell r="D7990" t="str">
            <v>ATRIBUÍDO SÃO PAULO</v>
          </cell>
          <cell r="E7990">
            <v>144.78</v>
          </cell>
        </row>
        <row r="7991">
          <cell r="A7991">
            <v>97595</v>
          </cell>
          <cell r="B7991" t="str">
            <v>SENSOR DE PRESENÇA COM FOTOCÉLULA, FIXAÇÃO EM PAREDE - FORNECIMENTO E INSTALAÇÃO. AF_02/2020</v>
          </cell>
          <cell r="C7991" t="str">
            <v>UND</v>
          </cell>
          <cell r="D7991" t="str">
            <v>ATRIBUÍDO SÃO PAULO</v>
          </cell>
          <cell r="E7991">
            <v>115.29</v>
          </cell>
        </row>
        <row r="7992">
          <cell r="A7992">
            <v>97596</v>
          </cell>
          <cell r="B7992" t="str">
            <v>SENSOR DE PRESENÇA SEM FOTOCÉLULA, FIXAÇÃO EM PAREDE - FORNECIMENTO E INSTALAÇÃO. AF_02/2020</v>
          </cell>
          <cell r="C7992" t="str">
            <v>UND</v>
          </cell>
          <cell r="D7992" t="str">
            <v>ATRIBUÍDO SÃO PAULO</v>
          </cell>
          <cell r="E7992">
            <v>79.1</v>
          </cell>
        </row>
        <row r="7993">
          <cell r="A7993">
            <v>97597</v>
          </cell>
          <cell r="B7993" t="str">
            <v>SENSOR DE PRESENÇA COM FOTOCÉLULA, FIXAÇÃO EM TETO - FORNECIMENTO E INSTALAÇÃO. AF_02/2020</v>
          </cell>
          <cell r="C7993" t="str">
            <v>UND</v>
          </cell>
          <cell r="D7993" t="str">
            <v>ATRIBUÍDO SÃO PAULO</v>
          </cell>
          <cell r="E7993">
            <v>79.63</v>
          </cell>
        </row>
        <row r="7994">
          <cell r="A7994">
            <v>97598</v>
          </cell>
          <cell r="B7994" t="str">
            <v>SENSOR DE PRESENÇA SEM FOTOCÉLULA, FIXAÇÃO EM TETO - FORNECIMENTO E INSTALAÇÃO. AF_02/2020</v>
          </cell>
          <cell r="C7994" t="str">
            <v>UND</v>
          </cell>
          <cell r="D7994" t="str">
            <v>ATRIBUÍDO SÃO PAULO</v>
          </cell>
          <cell r="E7994">
            <v>75</v>
          </cell>
        </row>
        <row r="7995">
          <cell r="A7995">
            <v>97599</v>
          </cell>
          <cell r="B7995" t="str">
            <v>LUMINÁRIA DE EMERGÊNCIA, COM 30 LÂMPADAS LED DE 2 W, SEM REATOR - FORNECIMENTO E INSTALAÇÃO. AF_02/2020</v>
          </cell>
          <cell r="C7995" t="str">
            <v>UND</v>
          </cell>
          <cell r="D7995" t="str">
            <v>COEFICIENTE DE REPRESENTATIVIDADE</v>
          </cell>
          <cell r="E7995">
            <v>29.11</v>
          </cell>
        </row>
        <row r="7996">
          <cell r="A7996">
            <v>97609</v>
          </cell>
          <cell r="B7996" t="str">
            <v>LÂMPADA COMPACTA DE LED 6 W, BASE E27 - FORNECIMENTO E INSTALAÇÃO. AF_02/2020</v>
          </cell>
          <cell r="C7996" t="str">
            <v>UND</v>
          </cell>
          <cell r="D7996" t="str">
            <v>COEFICIENTE DE REPRESENTATIVIDADE</v>
          </cell>
          <cell r="E7996">
            <v>16.81</v>
          </cell>
        </row>
        <row r="7997">
          <cell r="A7997">
            <v>97610</v>
          </cell>
          <cell r="B7997" t="str">
            <v>LÂMPADA COMPACTA DE LED 10 W, BASE E27 - FORNECIMENTO E INSTALAÇÃO. AF_02/2020</v>
          </cell>
          <cell r="C7997" t="str">
            <v>UND</v>
          </cell>
          <cell r="D7997" t="str">
            <v>COEFICIENTE DE REPRESENTATIVIDADE</v>
          </cell>
          <cell r="E7997">
            <v>17.99</v>
          </cell>
        </row>
        <row r="7998">
          <cell r="A7998">
            <v>97611</v>
          </cell>
          <cell r="B7998" t="str">
            <v>LÂMPADA COMPACTA FLUORESCENTE DE 15 W, BASE E27 - FORNECIMENTO E INSTALAÇÃO. AF_02/2020</v>
          </cell>
          <cell r="C7998" t="str">
            <v>UND</v>
          </cell>
          <cell r="D7998" t="str">
            <v>ATRIBUÍDO SÃO PAULO</v>
          </cell>
          <cell r="E7998">
            <v>24.67</v>
          </cell>
        </row>
        <row r="7999">
          <cell r="A7999">
            <v>97612</v>
          </cell>
          <cell r="B7999" t="str">
            <v>LÂMPADA COMPACTA FLUORESCENTE DE 20 W, BASE E27 - FORNECIMENTO E INSTALAÇÃO. AF_02/2020</v>
          </cell>
          <cell r="C7999" t="str">
            <v>UND</v>
          </cell>
          <cell r="D7999" t="str">
            <v>ATRIBUÍDO SÃO PAULO</v>
          </cell>
          <cell r="E7999">
            <v>26.88</v>
          </cell>
        </row>
        <row r="8000">
          <cell r="A8000">
            <v>97613</v>
          </cell>
          <cell r="B8000" t="str">
            <v>LÂMPADA COMPACTA DE VAPOR MERCURIO 125 W, BASE E27 - FORNECIMENTO E INSTALAÇÃO. AF_02/2020</v>
          </cell>
          <cell r="C8000" t="str">
            <v>UND</v>
          </cell>
          <cell r="D8000" t="str">
            <v>ATRIBUÍDO SÃO PAULO</v>
          </cell>
          <cell r="E8000">
            <v>34.22</v>
          </cell>
        </row>
        <row r="8001">
          <cell r="A8001">
            <v>97614</v>
          </cell>
          <cell r="B8001" t="str">
            <v>LÂMPADA COMPACTA DE VAPOR METÁLICO OVOIDE 150 W, BASE E27 - FORNECIMENTO E INSTALAÇÃO. AF_02/2020</v>
          </cell>
          <cell r="C8001" t="str">
            <v>UND</v>
          </cell>
          <cell r="D8001" t="str">
            <v>ATRIBUÍDO SÃO PAULO</v>
          </cell>
          <cell r="E8001">
            <v>60.73</v>
          </cell>
        </row>
        <row r="8002">
          <cell r="A8002">
            <v>97615</v>
          </cell>
          <cell r="B8002" t="str">
            <v>LÂMPADA TUBULAR FLUORESCENTE T8 DE 16/18 W, BASE G13 - FORNECIMENTO E INSTALAÇÃO. AF_02/2020_PS</v>
          </cell>
          <cell r="C8002" t="str">
            <v>UND</v>
          </cell>
          <cell r="D8002" t="str">
            <v>ATRIBUÍDO SÃO PAULO</v>
          </cell>
          <cell r="E8002">
            <v>59.04</v>
          </cell>
        </row>
        <row r="8003">
          <cell r="A8003">
            <v>97616</v>
          </cell>
          <cell r="B8003" t="str">
            <v>LÂMPADA TUBULAR FLUORESCENTE T8 DE 32/36 W, BASE G13 - FORNECIMENTO E INSTALAÇÃO. AF_02/2020_PS</v>
          </cell>
          <cell r="C8003" t="str">
            <v>UND</v>
          </cell>
          <cell r="D8003" t="str">
            <v>ATRIBUÍDO SÃO PAULO</v>
          </cell>
          <cell r="E8003">
            <v>68.26</v>
          </cell>
        </row>
        <row r="8004">
          <cell r="A8004">
            <v>97617</v>
          </cell>
          <cell r="B8004" t="str">
            <v>LÂMPADA TUBULAR FLUORESCENTE T10 DE 20/40 W, BASE G13 - FORNECIMENTO E INSTALAÇÃO. AF_02/2020_PS</v>
          </cell>
          <cell r="C8004" t="str">
            <v>UND</v>
          </cell>
          <cell r="D8004" t="str">
            <v>ATRIBUÍDO SÃO PAULO</v>
          </cell>
          <cell r="E8004">
            <v>67.92</v>
          </cell>
        </row>
        <row r="8005">
          <cell r="A8005">
            <v>97618</v>
          </cell>
          <cell r="B8005" t="str">
            <v>LÂMPADA TUBULAR FLUORESCENTE T5 DE 14 W, BASE G13 - FORNECIMENTO E INSTALAÇÃO. AF_02/2020_PS</v>
          </cell>
          <cell r="C8005" t="str">
            <v>UND</v>
          </cell>
          <cell r="D8005" t="str">
            <v>ATRIBUÍDO SÃO PAULO</v>
          </cell>
          <cell r="E8005">
            <v>62.14</v>
          </cell>
        </row>
        <row r="8006">
          <cell r="A8006">
            <v>100902</v>
          </cell>
          <cell r="B8006" t="str">
            <v>LÂMPADA TUBULAR LED DE 9/10 W, BASE G13 - FORNECIMENTO E INSTALAÇÃO. AF_02/2020_PS</v>
          </cell>
          <cell r="C8006" t="str">
            <v>UND</v>
          </cell>
          <cell r="D8006" t="str">
            <v>COEFICIENTE DE REPRESENTATIVIDADE</v>
          </cell>
          <cell r="E8006">
            <v>26.99</v>
          </cell>
        </row>
        <row r="8007">
          <cell r="A8007">
            <v>100903</v>
          </cell>
          <cell r="B8007" t="str">
            <v>LÂMPADA TUBULAR LED DE 18/20 W, BASE G13 - FORNECIMENTO E INSTALAÇÃO. AF_02/2020_PS</v>
          </cell>
          <cell r="C8007" t="str">
            <v>UND</v>
          </cell>
          <cell r="D8007" t="str">
            <v>COEFICIENTE DE REPRESENTATIVIDADE</v>
          </cell>
          <cell r="E8007">
            <v>32.21</v>
          </cell>
        </row>
        <row r="8008">
          <cell r="A8008">
            <v>100904</v>
          </cell>
          <cell r="B8008" t="str">
            <v>LUMINÁRIA TIPO CALHA, DE SOBREPOR, COM 1 LÂMPADA TUBULAR FLUORESCENTE DE 20 W, COM REATOR DE PARTIDA CONVENCIONAL - FORNECIMENTO E INSTALAÇÃO. AF_02/2020</v>
          </cell>
          <cell r="C8008" t="str">
            <v>UND</v>
          </cell>
          <cell r="D8008" t="str">
            <v>ATRIBUÍDO SÃO PAULO</v>
          </cell>
          <cell r="E8008">
            <v>97.65</v>
          </cell>
        </row>
        <row r="8009">
          <cell r="A8009">
            <v>100905</v>
          </cell>
          <cell r="B8009" t="str">
            <v>LUMINÁRIA DUPLA TIPO CALHA, DE SOBREPOR, COM 4 LÂMPADAS TUBULARES FLUORESCENTES DE 18 W,COM REATORES DE PARTIDA RÁPIDA - FORNECIMENTO E INSTALAÇÃO. AF_02/2020</v>
          </cell>
          <cell r="C8009" t="str">
            <v>UND</v>
          </cell>
          <cell r="D8009" t="str">
            <v>ATRIBUÍDO SÃO PAULO</v>
          </cell>
          <cell r="E8009">
            <v>264.08</v>
          </cell>
        </row>
        <row r="8010">
          <cell r="A8010">
            <v>100906</v>
          </cell>
          <cell r="B8010" t="str">
            <v>LUMINÁRIA DUPLA TIPO CALHA, DE SOBREPOR, COM 4 LÂMPADAS TUBULARES FLUORESCENTES DE 36 W, COM REATORES DE PARTIDA RÁPIDA -FORNECIMENTO E INSTALAÇÃO. AF_02/2020</v>
          </cell>
          <cell r="C8010" t="str">
            <v>UND</v>
          </cell>
          <cell r="D8010" t="str">
            <v>ATRIBUÍDO SÃO PAULO</v>
          </cell>
          <cell r="E8010">
            <v>361.02</v>
          </cell>
        </row>
        <row r="8011">
          <cell r="A8011">
            <v>100919</v>
          </cell>
          <cell r="B8011" t="str">
            <v>LÂMPADA FLUORESCENTE ESPIRAL BRANCA 45 W, BASE E27 - FORNECIMENTO E INSTALAÇÃO. AF_02/2020</v>
          </cell>
          <cell r="C8011" t="str">
            <v>UND</v>
          </cell>
          <cell r="D8011" t="str">
            <v>ATRIBUÍDO SÃO PAULO</v>
          </cell>
          <cell r="E8011">
            <v>69.38</v>
          </cell>
        </row>
        <row r="8012">
          <cell r="A8012">
            <v>100920</v>
          </cell>
          <cell r="B8012" t="str">
            <v>LÂMPADA FLUORESCENTE ESPIRAL BRANCA 65 W, BASE E27 - FORNECIMENTO E INSTALAÇÃO. AF_02/2020</v>
          </cell>
          <cell r="C8012" t="str">
            <v>UND</v>
          </cell>
          <cell r="D8012" t="str">
            <v>ATRIBUÍDO SÃO PAULO</v>
          </cell>
          <cell r="E8012">
            <v>118.27</v>
          </cell>
        </row>
        <row r="8013">
          <cell r="A8013">
            <v>100921</v>
          </cell>
          <cell r="B8013" t="str">
            <v>REATOR DE PARTIDA RÁPIDA PARA LÂMPADA FLUORESCENTE 2X40W - FORNECIMENTO E INSTALAÇÃO. AF_02/2020</v>
          </cell>
          <cell r="C8013" t="str">
            <v>UND</v>
          </cell>
          <cell r="D8013" t="str">
            <v>ATRIBUÍDO SÃO PAULO</v>
          </cell>
          <cell r="E8013">
            <v>72.13</v>
          </cell>
        </row>
        <row r="8014">
          <cell r="A8014">
            <v>100922</v>
          </cell>
          <cell r="B8014" t="str">
            <v>REATOR DE PARTIDA RÁPIDA PARA LÂMPADA FLUORESCENTE 1X20W - FORNECIMENTO E INSTALAÇÃO. AF_02/2020</v>
          </cell>
          <cell r="C8014" t="str">
            <v>UND</v>
          </cell>
          <cell r="D8014" t="str">
            <v>ATRIBUÍDO SÃO PAULO</v>
          </cell>
          <cell r="E8014">
            <v>51.93</v>
          </cell>
        </row>
        <row r="8015">
          <cell r="A8015">
            <v>100923</v>
          </cell>
          <cell r="B8015" t="str">
            <v>REATOR DE PARTIDA RÁPIDA PARA LÂMPADA FLUORESCENTE 1X40W - FORNECIMENTO E INSTALAÇÃO. AF_02/2020</v>
          </cell>
          <cell r="C8015" t="str">
            <v>UND</v>
          </cell>
          <cell r="D8015" t="str">
            <v>ATRIBUÍDO SÃO PAULO</v>
          </cell>
          <cell r="E8015">
            <v>60.59</v>
          </cell>
        </row>
        <row r="8016">
          <cell r="A8016">
            <v>103782</v>
          </cell>
          <cell r="B8016" t="str">
            <v>LUMINÁRIA TIPO PLAFON CIRCULAR, DE SOBREPOR, COM LED DE 12/13 W - FORNECIMENTO E INSTALAÇÃO. AF_03/2022</v>
          </cell>
          <cell r="C8016" t="str">
            <v>UND</v>
          </cell>
          <cell r="D8016" t="str">
            <v>COEFICIENTE DE REPRESENTATIVIDADE</v>
          </cell>
          <cell r="E8016">
            <v>38.99</v>
          </cell>
        </row>
        <row r="8017">
          <cell r="A8017">
            <v>101489</v>
          </cell>
          <cell r="B8017" t="str">
            <v>ENTRADA DE ENERGIA ELÉTRICA, AÉREA, MONOFÁSICA, COM CAIXA DE SOBREPOR, CABO DE 10 MM2 E DISJUNTOR DIN 50A (NÃO INCLUSO O POSTE DE CONCRETO). AF_07/2020_PS</v>
          </cell>
          <cell r="C8017" t="str">
            <v>UND</v>
          </cell>
          <cell r="D8017" t="str">
            <v>ATRIBUÍDO SÃO PAULO</v>
          </cell>
          <cell r="E8017">
            <v>1418.84</v>
          </cell>
        </row>
        <row r="8018">
          <cell r="A8018">
            <v>101490</v>
          </cell>
          <cell r="B8018" t="str">
            <v>ENTRADA DE ENERGIA ELÉTRICA, AÉREA, MONOFÁSICA, COM CAIXA DE SOBREPOR, CABO DE 16 MM2 E DISJUNTOR DIN 50A (NÃO INCLUSO O POSTE DE CONCRETO). AF_07/2020_PS</v>
          </cell>
          <cell r="C8018" t="str">
            <v>UND</v>
          </cell>
          <cell r="D8018" t="str">
            <v>ATRIBUÍDO SÃO PAULO</v>
          </cell>
          <cell r="E8018">
            <v>1508.82</v>
          </cell>
        </row>
        <row r="8019">
          <cell r="A8019">
            <v>101491</v>
          </cell>
          <cell r="B8019" t="str">
            <v>ENTRADA DE ENERGIA ELÉTRICA, AÉREA, MONOFÁSICA, COM CAIXA DE SOBREPOR, CABO DE 25 MM2 E DISJUNTOR DIN 50A (NÃO INCLUSO O POSTE DE CONCRETO). AF_07/2020_PS</v>
          </cell>
          <cell r="C8019" t="str">
            <v>UND</v>
          </cell>
          <cell r="D8019" t="str">
            <v>ATRIBUÍDO SÃO PAULO</v>
          </cell>
          <cell r="E8019">
            <v>1529.17</v>
          </cell>
        </row>
        <row r="8020">
          <cell r="A8020">
            <v>101492</v>
          </cell>
          <cell r="B8020" t="str">
            <v>ENTRADA DE ENERGIA ELÉTRICA, AÉREA, MONOFÁSICA, COM CAIXA DE SOBREPOR, CABO DE 35 MM2 E DISJUNTOR DIN 50A (NÃO INCLUSO O POSTE DE CONCRETO). AF_07/2020_PS</v>
          </cell>
          <cell r="C8020" t="str">
            <v>UND</v>
          </cell>
          <cell r="D8020" t="str">
            <v>ATRIBUÍDO SÃO PAULO</v>
          </cell>
          <cell r="E8020">
            <v>1662.82</v>
          </cell>
        </row>
        <row r="8021">
          <cell r="A8021">
            <v>101493</v>
          </cell>
          <cell r="B8021" t="str">
            <v>ENTRADA DE ENERGIA ELÉTRICA, AÉREA, MONOFÁSICA, COM CAIXA DE EMBUTIR, CABO DE 10 MM2 E DISJUNTOR DIN 50A (NÃO INCLUSO O POSTE DE CONCRETO). AF_07/2020_PS</v>
          </cell>
          <cell r="C8021" t="str">
            <v>UND</v>
          </cell>
          <cell r="D8021" t="str">
            <v>ATRIBUÍDO SÃO PAULO</v>
          </cell>
          <cell r="E8021">
            <v>1404.04</v>
          </cell>
        </row>
        <row r="8022">
          <cell r="A8022">
            <v>101494</v>
          </cell>
          <cell r="B8022" t="str">
            <v>ENTRADA DE ENERGIA ELÉTRICA, AÉREA, MONOFÁSICA, COM CAIXA DE EMBUTIR, CABO DE 16 MM2 E DISJUNTOR DIN 50A (NÃO INCLUSO O POSTE DE CONCRETO). AF_07/2020_PS</v>
          </cell>
          <cell r="C8022" t="str">
            <v>UND</v>
          </cell>
          <cell r="D8022" t="str">
            <v>ATRIBUÍDO SÃO PAULO</v>
          </cell>
          <cell r="E8022">
            <v>1494.02</v>
          </cell>
        </row>
        <row r="8023">
          <cell r="A8023">
            <v>101495</v>
          </cell>
          <cell r="B8023" t="str">
            <v>ENTRADA DE ENERGIA ELÉTRICA, AÉREA, MONOFÁSICA, COM CAIXA DE EMBUTIR, CABO DE 25 MM2 E DISJUNTOR DIN 50A (NÃO INCLUSO O POSTE DE CONCRETO). AF_07/2020_PS</v>
          </cell>
          <cell r="C8023" t="str">
            <v>UND</v>
          </cell>
          <cell r="D8023" t="str">
            <v>ATRIBUÍDO SÃO PAULO</v>
          </cell>
          <cell r="E8023">
            <v>1514.37</v>
          </cell>
        </row>
        <row r="8024">
          <cell r="A8024">
            <v>101496</v>
          </cell>
          <cell r="B8024" t="str">
            <v>ENTRADA DE ENERGIA ELÉTRICA, AÉREA, MONOFÁSICA, COM CAIXA DE EMBUTIR, CABO DE 35 MM2 E DISJUNTOR DIN 50A (NÃO INCLUSO O POSTE DE CONCRETO). AF_07/2020_PS</v>
          </cell>
          <cell r="C8024" t="str">
            <v>UND</v>
          </cell>
          <cell r="D8024" t="str">
            <v>ATRIBUÍDO SÃO PAULO</v>
          </cell>
          <cell r="E8024">
            <v>1648.02</v>
          </cell>
        </row>
        <row r="8025">
          <cell r="A8025">
            <v>101497</v>
          </cell>
          <cell r="B8025" t="str">
            <v>ENTRADA DE ENERGIA ELÉTRICA, AÉREA, BIFÁSICA, COM CAIXA DE SOBREPOR, CABO DE 10 MM2 E DISJUNTOR DIN 50A (NÃO INCLUSO O POSTE DE CONCRETO). AF_07/2020_PS</v>
          </cell>
          <cell r="C8025" t="str">
            <v>UND</v>
          </cell>
          <cell r="D8025" t="str">
            <v>ATRIBUÍDO SÃO PAULO</v>
          </cell>
          <cell r="E8025">
            <v>1713.36</v>
          </cell>
        </row>
        <row r="8026">
          <cell r="A8026">
            <v>101498</v>
          </cell>
          <cell r="B8026" t="str">
            <v>ENTRADA DE ENERGIA ELÉTRICA, AÉREA, BIFÁSICA, COM CAIXA DE SOBREPOR, CABO DE 16 MM2 E DISJUNTOR DIN 50A (NÃO INCLUSO O POSTE DE CONCRETO). AF_07/2020_PS</v>
          </cell>
          <cell r="C8026" t="str">
            <v>UND</v>
          </cell>
          <cell r="D8026" t="str">
            <v>ATRIBUÍDO SÃO PAULO</v>
          </cell>
          <cell r="E8026">
            <v>1849.56</v>
          </cell>
        </row>
        <row r="8027">
          <cell r="A8027">
            <v>101499</v>
          </cell>
          <cell r="B8027" t="str">
            <v>ENTRADA DE ENERGIA ELÉTRICA, AÉREA, BIFÁSICA, COM CAIXA DE SOBREPOR, CABO DE 25 MM2 E DISJUNTOR DIN 50A (NÃO INCLUSO O POSTE DE CONCRETO). AF_07/2020_PS</v>
          </cell>
          <cell r="C8027" t="str">
            <v>UND</v>
          </cell>
          <cell r="D8027" t="str">
            <v>ATRIBUÍDO SÃO PAULO</v>
          </cell>
          <cell r="E8027">
            <v>1880.36</v>
          </cell>
        </row>
        <row r="8028">
          <cell r="A8028">
            <v>101500</v>
          </cell>
          <cell r="B8028" t="str">
            <v>ENTRADA DE ENERGIA ELÉTRICA, AÉREA, BIFÁSICA, COM CAIXA DE SOBREPOR, CABO DE 35 MM2 E DISJUNTOR DIN 50A (NÃO INCLUSO O POSTE DE CONCRETO). AF_07/2020_PS</v>
          </cell>
          <cell r="C8028" t="str">
            <v>UND</v>
          </cell>
          <cell r="D8028" t="str">
            <v>ATRIBUÍDO SÃO PAULO</v>
          </cell>
          <cell r="E8028">
            <v>2066.5</v>
          </cell>
        </row>
        <row r="8029">
          <cell r="A8029">
            <v>101501</v>
          </cell>
          <cell r="B8029" t="str">
            <v>ENTRADA DE ENERGIA ELÉTRICA, AÉREA, BIFÁSICA, COM CAIXA DE EMBUTIR, CABO DE 10 MM2 E DISJUNTOR DIN 50A (NÃO INCLUSO O POSTE DE CONCRETO). AF_07/2020_PS</v>
          </cell>
          <cell r="C8029" t="str">
            <v>UND</v>
          </cell>
          <cell r="D8029" t="str">
            <v>ATRIBUÍDO SÃO PAULO</v>
          </cell>
          <cell r="E8029">
            <v>1706.81</v>
          </cell>
        </row>
        <row r="8030">
          <cell r="A8030">
            <v>101502</v>
          </cell>
          <cell r="B8030" t="str">
            <v>ENTRADA DE ENERGIA ELÉTRICA, AÉREA, BIFÁSICA, COM CAIXA DE EMBUTIR, CABO DE 16 MM2 E DISJUNTOR DIN 50A (NÃO INCLUSO O POSTE DE CONCRETO). AF_07/2020_PS</v>
          </cell>
          <cell r="C8030" t="str">
            <v>UND</v>
          </cell>
          <cell r="D8030" t="str">
            <v>ATRIBUÍDO SÃO PAULO</v>
          </cell>
          <cell r="E8030">
            <v>1843.01</v>
          </cell>
        </row>
        <row r="8031">
          <cell r="A8031">
            <v>101503</v>
          </cell>
          <cell r="B8031" t="str">
            <v>ENTRADA DE ENERGIA ELÉTRICA, AÉREA, BIFÁSICA, COM CAIXA DE EMBUTIR, CABO DE 25 MM2 E DISJUNTOR DIN 50A (NÃO INCLUSO O POSTE DE CONCRETO). AF_07/2020_PS</v>
          </cell>
          <cell r="C8031" t="str">
            <v>UND</v>
          </cell>
          <cell r="D8031" t="str">
            <v>ATRIBUÍDO SÃO PAULO</v>
          </cell>
          <cell r="E8031">
            <v>1873.81</v>
          </cell>
        </row>
        <row r="8032">
          <cell r="A8032">
            <v>101504</v>
          </cell>
          <cell r="B8032" t="str">
            <v>ENTRADA DE ENERGIA ELÉTRICA, AÉREA, BIFÁSICA, COM CAIXA DE EMBUTIR, CABO DE 35 MM2 E DISJUNTOR DIN 50A (NÃO INCLUSO O POSTE DE CONCRETO). AF_07/2020_PS</v>
          </cell>
          <cell r="C8032" t="str">
            <v>UND</v>
          </cell>
          <cell r="D8032" t="str">
            <v>ATRIBUÍDO SÃO PAULO</v>
          </cell>
          <cell r="E8032">
            <v>2059.95</v>
          </cell>
        </row>
        <row r="8033">
          <cell r="A8033">
            <v>101505</v>
          </cell>
          <cell r="B8033" t="str">
            <v>ENTRADA DE ENERGIA ELÉTRICA, AÉREA, TRIFÁSICA, COM CAIXA DE SOBREPOR, CABO DE 10 MM2 E DISJUNTOR DIN 50A (NÃO INCLUSO O POSTE DE CONCRETO). AF_07/2020_PS</v>
          </cell>
          <cell r="C8033" t="str">
            <v>UND</v>
          </cell>
          <cell r="D8033" t="str">
            <v>ATRIBUÍDO SÃO PAULO</v>
          </cell>
          <cell r="E8033">
            <v>1819.72</v>
          </cell>
        </row>
        <row r="8034">
          <cell r="A8034">
            <v>101506</v>
          </cell>
          <cell r="B8034" t="str">
            <v>ENTRADA DE ENERGIA ELÉTRICA, AÉREA, TRIFÁSICA, COM CAIXA DE SOBREPOR, CABO DE 16 MM2 E DISJUNTOR DIN 50A (NÃO INCLUSO O POSTE DE CONCRETO). AF_07/2020_PS</v>
          </cell>
          <cell r="C8034" t="str">
            <v>UND</v>
          </cell>
          <cell r="D8034" t="str">
            <v>ATRIBUÍDO SÃO PAULO</v>
          </cell>
          <cell r="E8034">
            <v>2001.32</v>
          </cell>
        </row>
        <row r="8035">
          <cell r="A8035">
            <v>101507</v>
          </cell>
          <cell r="B8035" t="str">
            <v>ENTRADA DE ENERGIA ELÉTRICA, AÉREA, TRIFÁSICA, COM CAIXA DE SOBREPOR, CABO DE 25 MM2 E DISJUNTOR DIN 50A (NÃO INCLUSO O POSTE DE CONCRETO). AF_07/2020_PS</v>
          </cell>
          <cell r="C8035" t="str">
            <v>UND</v>
          </cell>
          <cell r="D8035" t="str">
            <v>ATRIBUÍDO SÃO PAULO</v>
          </cell>
          <cell r="E8035">
            <v>2042.39</v>
          </cell>
        </row>
        <row r="8036">
          <cell r="A8036">
            <v>101508</v>
          </cell>
          <cell r="B8036" t="str">
            <v>ENTRADA DE ENERGIA ELÉTRICA, AÉREA, TRIFÁSICA, COM CAIXA DE SOBREPOR, CABO DE 35 MM2 E DISJUNTOR DIN 50A (NÃO INCLUSO O POSTE DE CONCRETO). AF_07/2020_PS</v>
          </cell>
          <cell r="C8036" t="str">
            <v>UND</v>
          </cell>
          <cell r="D8036" t="str">
            <v>ATRIBUÍDO SÃO PAULO</v>
          </cell>
          <cell r="E8036">
            <v>2280.09</v>
          </cell>
        </row>
        <row r="8037">
          <cell r="A8037">
            <v>101509</v>
          </cell>
          <cell r="B8037" t="str">
            <v>ENTRADA DE ENERGIA ELÉTRICA, AÉREA, TRIFÁSICA, COM CAIXA DE EMBUTIR, CABO DE 10 MM2 E DISJUNTOR DIN 50A (NÃO INCLUSO O POSTE DE CONCRETO). AF_07/2020_PS</v>
          </cell>
          <cell r="C8037" t="str">
            <v>UND</v>
          </cell>
          <cell r="D8037" t="str">
            <v>ATRIBUÍDO SÃO PAULO</v>
          </cell>
          <cell r="E8037">
            <v>1786.09</v>
          </cell>
        </row>
        <row r="8038">
          <cell r="A8038">
            <v>101510</v>
          </cell>
          <cell r="B8038" t="str">
            <v>ENTRADA DE ENERGIA ELÉTRICA, AÉREA, TRIFÁSICA, COM CAIXA DE EMBUTIR, CABO DE 16 MM2 E DISJUNTOR DIN 50A (NÃO INCLUSO O POSTE DE CONCRETO). AF_07/2020_PS</v>
          </cell>
          <cell r="C8038" t="str">
            <v>UND</v>
          </cell>
          <cell r="D8038" t="str">
            <v>ATRIBUÍDO SÃO PAULO</v>
          </cell>
          <cell r="E8038">
            <v>1967.69</v>
          </cell>
        </row>
        <row r="8039">
          <cell r="A8039">
            <v>101511</v>
          </cell>
          <cell r="B8039" t="str">
            <v>ENTRADA DE ENERGIA ELÉTRICA, AÉREA, TRIFÁSICA, COM CAIXA DE EMBUTIR, CABO DE 25 MM2 E DISJUNTOR DIN 50A (NÃO INCLUSO O POSTE DE CONCRETO). AF_07/2020_PS</v>
          </cell>
          <cell r="C8039" t="str">
            <v>UND</v>
          </cell>
          <cell r="D8039" t="str">
            <v>ATRIBUÍDO SÃO PAULO</v>
          </cell>
          <cell r="E8039">
            <v>2008.76</v>
          </cell>
        </row>
        <row r="8040">
          <cell r="A8040">
            <v>101512</v>
          </cell>
          <cell r="B8040" t="str">
            <v>ENTRADA DE ENERGIA ELÉTRICA, AÉREA, TRIFÁSICA, COM CAIXA DE EMBUTIR, CABO DE 35 MM2 E DISJUNTOR DIN 50A (NÃO INCLUSO O POSTE DE CONCRETO). AF_07/2020_PS</v>
          </cell>
          <cell r="C8040" t="str">
            <v>UND</v>
          </cell>
          <cell r="D8040" t="str">
            <v>ATRIBUÍDO SÃO PAULO</v>
          </cell>
          <cell r="E8040">
            <v>2246.46</v>
          </cell>
        </row>
        <row r="8041">
          <cell r="A8041">
            <v>101513</v>
          </cell>
          <cell r="B8041" t="str">
            <v>ENTRADA DE ENERGIA ELÉTRICA, SUBTERRÂNEA, MONOFÁSICA, COM CAIXA DE SOBREPOR, CABO DE 10 MM2 E DISJUNTOR DIN 50A (NÃO INCLUSA MURETA DE ALVENARIA). AF_07/2020_PS</v>
          </cell>
          <cell r="C8041" t="str">
            <v>UND</v>
          </cell>
          <cell r="D8041" t="str">
            <v>COEFICIENTE DE REPRESENTATIVIDADE</v>
          </cell>
          <cell r="E8041">
            <v>869.43</v>
          </cell>
        </row>
        <row r="8042">
          <cell r="A8042">
            <v>101514</v>
          </cell>
          <cell r="B8042" t="str">
            <v>ENTRADA DE ENERGIA ELÉTRICA, SUBTERRÂNEA, MONOFÁSICA, COM CAIXA DE SOBREPOR, CABO DE 16 MM2 E DISJUNTOR DIN 50A (NÃO INCLUSA MURETA DE ALVENARIA). AF_07/2020_PS</v>
          </cell>
          <cell r="C8042" t="str">
            <v>UND</v>
          </cell>
          <cell r="D8042" t="str">
            <v>COEFICIENTE DE REPRESENTATIVIDADE</v>
          </cell>
          <cell r="E8042">
            <v>977.41</v>
          </cell>
        </row>
        <row r="8043">
          <cell r="A8043">
            <v>101515</v>
          </cell>
          <cell r="B8043" t="str">
            <v>ENTRADA DE ENERGIA ELÉTRICA, SUBTERRÂNEA, MONOFÁSICA, COM CAIXA DE SOBREPOR, CABO DE 25 MM2 E DISJUNTOR DIN 50A (NÃO INCLUSA MURETA DE ALVENARIA). AF_07/2020_PS</v>
          </cell>
          <cell r="C8043" t="str">
            <v>UND</v>
          </cell>
          <cell r="D8043" t="str">
            <v>COEFICIENTE DE REPRESENTATIVIDADE</v>
          </cell>
          <cell r="E8043">
            <v>1001.83</v>
          </cell>
        </row>
        <row r="8044">
          <cell r="A8044">
            <v>101516</v>
          </cell>
          <cell r="B8044" t="str">
            <v>ENTRADA DE ENERGIA ELÉTRICA, SUBTERRÂNEA, MONOFÁSICA, COM CAIXA DE SOBREPOR, CABO DE 35 MM2 E DISJUNTOR DIN 50A (NÃO INCLUSA MURETA DE ALVENARIA). AF_07/2020_PS</v>
          </cell>
          <cell r="C8044" t="str">
            <v>UND</v>
          </cell>
          <cell r="D8044" t="str">
            <v>COEFICIENTE DE REPRESENTATIVIDADE</v>
          </cell>
          <cell r="E8044">
            <v>1124.46</v>
          </cell>
        </row>
        <row r="8045">
          <cell r="A8045">
            <v>101517</v>
          </cell>
          <cell r="B8045" t="str">
            <v>ENTRADA DE ENERGIA ELÉTRICA, SUBTERRÂNEA, MONOFÁSICA, COM CAIXA DE EMBUTIR, CABO DE 10 MM2 E DISJUNTOR DIN 50A (NÃO INCLUSA MURETA DE ALVENARIA). AF_07/2020_PS</v>
          </cell>
          <cell r="C8045" t="str">
            <v>UND</v>
          </cell>
          <cell r="D8045" t="str">
            <v>COEFICIENTE DE REPRESENTATIVIDADE</v>
          </cell>
          <cell r="E8045">
            <v>854.63</v>
          </cell>
        </row>
        <row r="8046">
          <cell r="A8046">
            <v>101518</v>
          </cell>
          <cell r="B8046" t="str">
            <v>ENTRADA DE ENERGIA ELÉTRICA, SUBTERRÂNEA, MONOFÁSICA, COM CAIXA DE EMBUTIR, CABO DE 16 MM2 E DISJUNTOR DIN 50A (NÃO INCLUSA MURETA DE ALVENARIA). AF_07/2020_PS</v>
          </cell>
          <cell r="C8046" t="str">
            <v>UND</v>
          </cell>
          <cell r="D8046" t="str">
            <v>COEFICIENTE DE REPRESENTATIVIDADE</v>
          </cell>
          <cell r="E8046">
            <v>962.61</v>
          </cell>
        </row>
        <row r="8047">
          <cell r="A8047">
            <v>101519</v>
          </cell>
          <cell r="B8047" t="str">
            <v>ENTRADA DE ENERGIA ELÉTRICA, SUBTERRÂNEA, MONOFÁSICA, COM CAIXA DE EMBUTIR, CABO DE 25 MM2 E DISJUNTOR DIN 50A (NÃO INCLUSA MURETA DE ALVENARIA). AF_07/2020_PS</v>
          </cell>
          <cell r="C8047" t="str">
            <v>UND</v>
          </cell>
          <cell r="D8047" t="str">
            <v>COEFICIENTE DE REPRESENTATIVIDADE</v>
          </cell>
          <cell r="E8047">
            <v>987.03</v>
          </cell>
        </row>
        <row r="8048">
          <cell r="A8048">
            <v>101520</v>
          </cell>
          <cell r="B8048" t="str">
            <v>ENTRADA DE ENERGIA ELÉTRICA, SUBTERRÂNEA, MONOFÁSICA, COM CAIXA DE EMBUTIR, CABO DE 35 MM2 E DISJUNTOR DIN 50A (NÃO INCLUSA MURETA DE ALVENARIA). AF_07/2020_PS</v>
          </cell>
          <cell r="C8048" t="str">
            <v>UND</v>
          </cell>
          <cell r="D8048" t="str">
            <v>COEFICIENTE DE REPRESENTATIVIDADE</v>
          </cell>
          <cell r="E8048">
            <v>1109.66</v>
          </cell>
        </row>
        <row r="8049">
          <cell r="A8049">
            <v>101521</v>
          </cell>
          <cell r="B8049" t="str">
            <v>ENTRADA DE ENERGIA ELÉTRICA, SUBTERRÂNEA, BIFÁSICA, COM CAIXA DE SOBREPOR, CABO DE 10 MM2 E DISJUNTOR DIN 50A (NÃO INCLUSA MURETA DE ALVENARIA). AF_07/2020_PS</v>
          </cell>
          <cell r="C8049" t="str">
            <v>UND</v>
          </cell>
          <cell r="D8049" t="str">
            <v>COEFICIENTE DE REPRESENTATIVIDADE</v>
          </cell>
          <cell r="E8049">
            <v>1177.68</v>
          </cell>
        </row>
        <row r="8050">
          <cell r="A8050">
            <v>101522</v>
          </cell>
          <cell r="B8050" t="str">
            <v>ENTRADA DE ENERGIA ELÉTRICA, SUBTERRÂNEA, BIFÁSICA, COM CAIXA DE SOBREPOR, CABO DE 16 MM2 E DISJUNTOR DIN 50A (NÃO INCLUSA MURETA DE ALVENARIA). AF_07/2020_PS</v>
          </cell>
          <cell r="C8050" t="str">
            <v>UND</v>
          </cell>
          <cell r="D8050" t="str">
            <v>COEFICIENTE DE REPRESENTATIVIDADE</v>
          </cell>
          <cell r="E8050">
            <v>1339.64</v>
          </cell>
        </row>
        <row r="8051">
          <cell r="A8051">
            <v>101523</v>
          </cell>
          <cell r="B8051" t="str">
            <v>ENTRADA DE ENERGIA ELÉTRICA, SUBTERRÂNEA, BIFÁSICA, COM CAIXA DE SOBREPOR, CABO DE 25 MM2 E DISJUNTOR DIN 50A (NÃO INCLUSA MURETA DE ALVENARIA). AF_07/2020_PS</v>
          </cell>
          <cell r="C8051" t="str">
            <v>UND</v>
          </cell>
          <cell r="D8051" t="str">
            <v>COEFICIENTE DE REPRESENTATIVIDADE</v>
          </cell>
          <cell r="E8051">
            <v>1376.27</v>
          </cell>
        </row>
        <row r="8052">
          <cell r="A8052">
            <v>101524</v>
          </cell>
          <cell r="B8052" t="str">
            <v>ENTRADA DE ENERGIA ELÉTRICA, SUBTERRÂNEA, BIFÁSICA, COM CAIXA DE SOBREPOR, CABO DE 35 MM2 E DISJUNTOR DIN 50A (NÃO INCLUSA MURETA DE ALVENARIA). AF_07/2020_PS</v>
          </cell>
          <cell r="C8052" t="str">
            <v>UND</v>
          </cell>
          <cell r="D8052" t="str">
            <v>COEFICIENTE DE REPRESENTATIVIDADE</v>
          </cell>
          <cell r="E8052">
            <v>1560.21</v>
          </cell>
        </row>
        <row r="8053">
          <cell r="A8053">
            <v>101525</v>
          </cell>
          <cell r="B8053" t="str">
            <v>ENTRADA DE ENERGIA ELÉTRICA, SUBTERRÂNEA, BIFÁSICA, COM CAIXA DE EMBUTIR, CABO DE 10 MM2 E DISJUNTOR DIN 50A (NÃO INCLUSA MURETA DE ALVENARIA). AF_07/2020_PS</v>
          </cell>
          <cell r="C8053" t="str">
            <v>UND</v>
          </cell>
          <cell r="D8053" t="str">
            <v>COEFICIENTE DE REPRESENTATIVIDADE</v>
          </cell>
          <cell r="E8053">
            <v>1171.13</v>
          </cell>
        </row>
        <row r="8054">
          <cell r="A8054">
            <v>101526</v>
          </cell>
          <cell r="B8054" t="str">
            <v>ENTRADA DE ENERGIA ELÉTRICA, SUBTERRÂNEA, BIFÁSICA, COM CAIXA DE EMBUTIR, CABO DE 16 MM2 E DISJUNTOR DIN 50A (NÃO INCLUSA MURETA DE ALVENARIA). AF_07/2020_PS</v>
          </cell>
          <cell r="C8054" t="str">
            <v>UND</v>
          </cell>
          <cell r="D8054" t="str">
            <v>COEFICIENTE DE REPRESENTATIVIDADE</v>
          </cell>
          <cell r="E8054">
            <v>1333.09</v>
          </cell>
        </row>
        <row r="8055">
          <cell r="A8055">
            <v>101527</v>
          </cell>
          <cell r="B8055" t="str">
            <v>ENTRADA DE ENERGIA ELÉTRICA, SUBTERRÂNEA, BIFÁSICA, COM CAIXA DE EMBUTIR, CABO DE 25 MM2 E DISJUNTOR DIN 50A (NÃO INCLUSA MURETA DE ALVENARIA). AF_07/2020_PS</v>
          </cell>
          <cell r="C8055" t="str">
            <v>UND</v>
          </cell>
          <cell r="D8055" t="str">
            <v>COEFICIENTE DE REPRESENTATIVIDADE</v>
          </cell>
          <cell r="E8055">
            <v>1369.72</v>
          </cell>
        </row>
        <row r="8056">
          <cell r="A8056">
            <v>101528</v>
          </cell>
          <cell r="B8056" t="str">
            <v>ENTRADA DE ENERGIA ELÉTRICA, SUBTERRÂNEA, BIFÁSICA, COM CAIXA DE EMBUTIR, CABO DE 35 MM2 E DISJUNTOR DIN 50A (NÃO INCLUSA MURETA DE ALVENARIA). AF_07/2020_PS</v>
          </cell>
          <cell r="C8056" t="str">
            <v>UND</v>
          </cell>
          <cell r="D8056" t="str">
            <v>COEFICIENTE DE REPRESENTATIVIDADE</v>
          </cell>
          <cell r="E8056">
            <v>1553.66</v>
          </cell>
        </row>
        <row r="8057">
          <cell r="A8057">
            <v>101529</v>
          </cell>
          <cell r="B8057" t="str">
            <v>ENTRADA DE ENERGIA ELÉTRICA, SUBTERRÂNEA, TRIFÁSICA, COM CAIXA DE SOBREPOR, CABO DE 10 MM2 E DISJUNTOR DIN 50A (NÃO INCLUSA MURETA DE ALVENARIA). AF_07/2020_PS</v>
          </cell>
          <cell r="C8057" t="str">
            <v>UND</v>
          </cell>
          <cell r="D8057" t="str">
            <v>COEFICIENTE DE REPRESENTATIVIDADE</v>
          </cell>
          <cell r="E8057">
            <v>1299.2</v>
          </cell>
        </row>
        <row r="8058">
          <cell r="A8058">
            <v>101530</v>
          </cell>
          <cell r="B8058" t="str">
            <v>ENTRADA DE ENERGIA ELÉTRICA, SUBTERRÂNEA, TRIFÁSICA, COM CAIXA DE SOBREPOR, CABO DE 16 MM2 E DISJUNTOR DIN 50A (NÃO INCLUSA MURETA DE ALVENARIA). AF_07/2020_PS</v>
          </cell>
          <cell r="C8058" t="str">
            <v>UND</v>
          </cell>
          <cell r="D8058" t="str">
            <v>COEFICIENTE DE REPRESENTATIVIDADE</v>
          </cell>
          <cell r="E8058">
            <v>1515.15</v>
          </cell>
        </row>
        <row r="8059">
          <cell r="A8059">
            <v>101531</v>
          </cell>
          <cell r="B8059" t="str">
            <v>ENTRADA DE ENERGIA ELÉTRICA, SUBTERRÂNEA, TRIFÁSICA, COM CAIXA DE SOBREPOR, CABO DE 25 MM2 E DISJUNTOR DIN 50A (NÃO INCLUSA MURETA DE ALVENARIA). AF_07/2020_PS</v>
          </cell>
          <cell r="C8059" t="str">
            <v>UND</v>
          </cell>
          <cell r="D8059" t="str">
            <v>COEFICIENTE DE REPRESENTATIVIDADE</v>
          </cell>
          <cell r="E8059">
            <v>1563.99</v>
          </cell>
        </row>
        <row r="8060">
          <cell r="A8060">
            <v>101532</v>
          </cell>
          <cell r="B8060" t="str">
            <v>ENTRADA DE ENERGIA ELÉTRICA, SUBTERRÂNEA, TRIFÁSICA, COM CAIXA DE SOBREPOR, CABO DE 35 MM2 E DISJUNTOR DIN 50A (NÃO INCLUSA MURETA DE ALVENARIA). AF_07/2020_PS</v>
          </cell>
          <cell r="C8060" t="str">
            <v>UND</v>
          </cell>
          <cell r="D8060" t="str">
            <v>COEFICIENTE DE REPRESENTATIVIDADE</v>
          </cell>
          <cell r="E8060">
            <v>1809.25</v>
          </cell>
        </row>
        <row r="8061">
          <cell r="A8061">
            <v>101533</v>
          </cell>
          <cell r="B8061" t="str">
            <v>ENTRADA DE ENERGIA ELÉTRICA, SUBTERRÂNEA, TRIFÁSICA, COM CAIXA DE EMBUTIR, CABO DE 10 MM2 E DISJUNTOR DIN 50A (NÃO INCLUSA MURETA DE ALVENARIA). AF_07/2020_PS</v>
          </cell>
          <cell r="C8061" t="str">
            <v>UND</v>
          </cell>
          <cell r="D8061" t="str">
            <v>COEFICIENTE DE REPRESENTATIVIDADE</v>
          </cell>
          <cell r="E8061">
            <v>1265.57</v>
          </cell>
        </row>
        <row r="8062">
          <cell r="A8062">
            <v>101534</v>
          </cell>
          <cell r="B8062" t="str">
            <v>ENTRADA DE ENERGIA ELÉTRICA, SUBTERRÂNEA, TRIFÁSICA, COM CAIXA DE EMBUTIR, CABO DE 16 MM2 E DISJUNTOR DIN 50A (NÃO INCLUSA MURETA DE ALVENARIA). AF_07/2020_PS</v>
          </cell>
          <cell r="C8062" t="str">
            <v>UND</v>
          </cell>
          <cell r="D8062" t="str">
            <v>COEFICIENTE DE REPRESENTATIVIDADE</v>
          </cell>
          <cell r="E8062">
            <v>1481.52</v>
          </cell>
        </row>
        <row r="8063">
          <cell r="A8063">
            <v>101535</v>
          </cell>
          <cell r="B8063" t="str">
            <v>ENTRADA DE ENERGIA ELÉTRICA, SUBTERRÂNEA, TRIFÁSICA, COM CAIXA DE EMBUTIR, CABO DE 25 MM2 E DISJUNTOR DIN 50A (NÃO INCLUSA MURETA DE ALVENARIA). AF_07/2020_PS</v>
          </cell>
          <cell r="C8063" t="str">
            <v>UND</v>
          </cell>
          <cell r="D8063" t="str">
            <v>COEFICIENTE DE REPRESENTATIVIDADE</v>
          </cell>
          <cell r="E8063">
            <v>1530.36</v>
          </cell>
        </row>
        <row r="8064">
          <cell r="A8064">
            <v>101536</v>
          </cell>
          <cell r="B8064" t="str">
            <v>ENTRADA DE ENERGIA ELÉTRICA, SUBTERRÂNEA, TRIFÁSICA, COM CAIXA DE EMBUTIR, CABO DE 35 MM2 E DISJUNTOR DIN 50A (NÃO INCLUSA MURETA DE ALVENARIA). AF_07/2020_PS</v>
          </cell>
          <cell r="C8064" t="str">
            <v>UND</v>
          </cell>
          <cell r="D8064" t="str">
            <v>COEFICIENTE DE REPRESENTATIVIDADE</v>
          </cell>
          <cell r="E8064">
            <v>1775.62</v>
          </cell>
        </row>
        <row r="8065">
          <cell r="A8065">
            <v>101537</v>
          </cell>
          <cell r="B8065" t="str">
            <v>APARELHO SINALIZADOR DE SAÍDA DE GARAGEM, COM CÉLULA FOTOELÉTRICA - FORNECIMENTO E INSTALAÇÃO. AF_07/2020</v>
          </cell>
          <cell r="C8065" t="str">
            <v>UND</v>
          </cell>
          <cell r="D8065" t="str">
            <v>COEFICIENTE DE REPRESENTATIVIDADE</v>
          </cell>
          <cell r="E8065">
            <v>138.59</v>
          </cell>
        </row>
        <row r="8066">
          <cell r="A8066">
            <v>101538</v>
          </cell>
          <cell r="B8066" t="str">
            <v>ARMAÇÃO SECUNDÁRIA, COM 1 ESTRIBO E 1 ISOLADOR - FORNECIMENTO E INSTALAÇÃO. AF_07/2020</v>
          </cell>
          <cell r="C8066" t="str">
            <v>UND</v>
          </cell>
          <cell r="D8066" t="str">
            <v>ATRIBUÍDO SÃO PAULO</v>
          </cell>
          <cell r="E8066">
            <v>40.48</v>
          </cell>
        </row>
        <row r="8067">
          <cell r="A8067">
            <v>101539</v>
          </cell>
          <cell r="B8067" t="str">
            <v>ARMAÇÃO SECUNDÁRIA, COM 2 ESTRIBOS E 2 ISOLADORES - FORNECIMENTO E INSTALAÇÃO. AF_07/2020</v>
          </cell>
          <cell r="C8067" t="str">
            <v>UND</v>
          </cell>
          <cell r="D8067" t="str">
            <v>ATRIBUÍDO SÃO PAULO</v>
          </cell>
          <cell r="E8067">
            <v>68.09</v>
          </cell>
        </row>
        <row r="8068">
          <cell r="A8068">
            <v>101540</v>
          </cell>
          <cell r="B8068" t="str">
            <v>ARMAÇÃO SECUNDÁRIA, COM 3 ESTRIBOS E 3 ISOLADORES - FORNECIMENTO E INSTALAÇÃO. AF_07/2020</v>
          </cell>
          <cell r="C8068" t="str">
            <v>UND</v>
          </cell>
          <cell r="D8068" t="str">
            <v>ATRIBUÍDO SÃO PAULO</v>
          </cell>
          <cell r="E8068">
            <v>113.61</v>
          </cell>
        </row>
        <row r="8069">
          <cell r="A8069">
            <v>101541</v>
          </cell>
          <cell r="B8069" t="str">
            <v>ARMAÇÃO SECUNDÁRIA, COM 4 ESTRIBOS E 4 ISOLADORES - FORNECIMENTO E INSTALAÇÃO. AF_07/2020</v>
          </cell>
          <cell r="C8069" t="str">
            <v>UND</v>
          </cell>
          <cell r="D8069" t="str">
            <v>ATRIBUÍDO SÃO PAULO</v>
          </cell>
          <cell r="E8069">
            <v>148.46</v>
          </cell>
        </row>
        <row r="8070">
          <cell r="A8070">
            <v>101542</v>
          </cell>
          <cell r="B8070" t="str">
            <v>ARMAÇÃO SECUNDÁRIA, COM 1 ESTRIBO, SEM ISOLADOR - FORNECIMENTO E INSTALAÇÃO. AF_07/2020</v>
          </cell>
          <cell r="C8070" t="str">
            <v>UND</v>
          </cell>
          <cell r="D8070" t="str">
            <v>ATRIBUÍDO SÃO PAULO</v>
          </cell>
          <cell r="E8070">
            <v>31.12</v>
          </cell>
        </row>
        <row r="8071">
          <cell r="A8071">
            <v>101543</v>
          </cell>
          <cell r="B8071" t="str">
            <v>ARMAÇÃO SECUNDÁRIA, COM 2 ESTRIBOS, SEM ISOLADOR - FORNECIMENTO E INSTALAÇÃO. AF_07/2020</v>
          </cell>
          <cell r="C8071" t="str">
            <v>UND</v>
          </cell>
          <cell r="D8071" t="str">
            <v>ATRIBUÍDO SÃO PAULO</v>
          </cell>
          <cell r="E8071">
            <v>56.01</v>
          </cell>
        </row>
        <row r="8072">
          <cell r="A8072">
            <v>101544</v>
          </cell>
          <cell r="B8072" t="str">
            <v>ARMAÇÃO SECUNDÁRIA, COM 3 ESTRIBOS, SEM ISOLADOR - FORNECIMENTO E INSTALAÇÃO. AF_07/2020</v>
          </cell>
          <cell r="C8072" t="str">
            <v>UND</v>
          </cell>
          <cell r="D8072" t="str">
            <v>ATRIBUÍDO SÃO PAULO</v>
          </cell>
          <cell r="E8072">
            <v>89</v>
          </cell>
        </row>
        <row r="8073">
          <cell r="A8073">
            <v>101545</v>
          </cell>
          <cell r="B8073" t="str">
            <v>ARMAÇÃO SECUNDÁRIA, COM 4 ESTRIBOS, SEM ISOLADOR - FORNECIMENTO E INSTALAÇÃO. AF_07/2020</v>
          </cell>
          <cell r="C8073" t="str">
            <v>UND</v>
          </cell>
          <cell r="D8073" t="str">
            <v>ATRIBUÍDO SÃO PAULO</v>
          </cell>
          <cell r="E8073">
            <v>128.06</v>
          </cell>
        </row>
        <row r="8074">
          <cell r="A8074">
            <v>101546</v>
          </cell>
          <cell r="B8074" t="str">
            <v>ISOLADOR, TIPO PINO, PARA TENSÃO 15 KV - FORNECIMENTO E INSTALAÇÃO. AF_07/2020</v>
          </cell>
          <cell r="C8074" t="str">
            <v>UND</v>
          </cell>
          <cell r="D8074" t="str">
            <v>ATRIBUÍDO SÃO PAULO</v>
          </cell>
          <cell r="E8074">
            <v>31.36</v>
          </cell>
        </row>
        <row r="8075">
          <cell r="A8075">
            <v>101547</v>
          </cell>
          <cell r="B8075" t="str">
            <v>ISOLADOR, TIPO DISCO, PARA TENSÃO 15 KV - FORNECIMENTO E INSTALAÇÃO. AF_07/2020</v>
          </cell>
          <cell r="C8075" t="str">
            <v>UND</v>
          </cell>
          <cell r="D8075" t="str">
            <v>ATRIBUÍDO SÃO PAULO</v>
          </cell>
          <cell r="E8075">
            <v>98.35</v>
          </cell>
        </row>
        <row r="8076">
          <cell r="A8076">
            <v>101548</v>
          </cell>
          <cell r="B8076" t="str">
            <v>ISOLADOR, TIPO ROLDANA, PARA BAIXA TENSÃO - FORNECIMENTO E INSTALAÇÃO. AF_07/2020</v>
          </cell>
          <cell r="C8076" t="str">
            <v>UND</v>
          </cell>
          <cell r="D8076" t="str">
            <v>ATRIBUÍDO SÃO PAULO</v>
          </cell>
          <cell r="E8076">
            <v>7.73</v>
          </cell>
        </row>
        <row r="8077">
          <cell r="A8077">
            <v>101549</v>
          </cell>
          <cell r="B8077" t="str">
            <v>GRAMPO PARALELO METÁLICO, PARA REDES AÉREAS DE DISTRIBUIÇÃO DE ENERGIA ELÉTRICA DE BAIXA TENSÃO - FORNECIMENTO E INSTALAÇÃO. AF_07/2020</v>
          </cell>
          <cell r="C8077" t="str">
            <v>UND</v>
          </cell>
          <cell r="D8077" t="str">
            <v>COEFICIENTE DE REPRESENTATIVIDADE</v>
          </cell>
          <cell r="E8077">
            <v>22.32</v>
          </cell>
        </row>
        <row r="8078">
          <cell r="A8078">
            <v>101553</v>
          </cell>
          <cell r="B8078" t="str">
            <v>ALÇA PREFORMADA DE DISTRIBUIÇÃO, EM  AÇO GALVANIZADO, AWG 1 - FORNECIMENTO E INSTALAÇÃO. AF_07/2020</v>
          </cell>
          <cell r="C8078" t="str">
            <v>UND</v>
          </cell>
          <cell r="D8078" t="str">
            <v>ATRIBUÍDO SÃO PAULO</v>
          </cell>
          <cell r="E8078">
            <v>13.82</v>
          </cell>
        </row>
        <row r="8079">
          <cell r="A8079">
            <v>101554</v>
          </cell>
          <cell r="B8079" t="str">
            <v>ALÇA PREFORMADA DE DISTRIBUIÇÃO, EM  AÇO GALVANIZADO, AWG 2 - FORNECIMENTO E INSTALAÇÃO. AF_07/2020</v>
          </cell>
          <cell r="C8079" t="str">
            <v>UND</v>
          </cell>
          <cell r="D8079" t="str">
            <v>ATRIBUÍDO SÃO PAULO</v>
          </cell>
          <cell r="E8079">
            <v>10.17</v>
          </cell>
        </row>
        <row r="8080">
          <cell r="A8080">
            <v>101555</v>
          </cell>
          <cell r="B8080" t="str">
            <v>ALÇA PREFORMADA DE DISTRIBUIÇÃO, EM  AÇO GALVANIZADO, AWG 4 - FORNECIMENTO E INSTALAÇÃO. AF_07/2020</v>
          </cell>
          <cell r="C8080" t="str">
            <v>UND</v>
          </cell>
          <cell r="D8080" t="str">
            <v>ATRIBUÍDO SÃO PAULO</v>
          </cell>
          <cell r="E8080">
            <v>6.83</v>
          </cell>
        </row>
        <row r="8081">
          <cell r="A8081">
            <v>101556</v>
          </cell>
          <cell r="B8081" t="str">
            <v>ALÇA PREFORMADA DE DISTRIBUIÇÃO, EM  AÇO GALVANIZADO, AWG 6 - FORNECIMENTO E INSTALAÇÃO. AF_07/2020</v>
          </cell>
          <cell r="C8081" t="str">
            <v>UND</v>
          </cell>
          <cell r="D8081" t="str">
            <v>ATRIBUÍDO SÃO PAULO</v>
          </cell>
          <cell r="E8081">
            <v>6.3</v>
          </cell>
        </row>
        <row r="8082">
          <cell r="A8082">
            <v>101560</v>
          </cell>
          <cell r="B8082" t="str">
            <v>CABO DE COBRE FLEXÍVEL ISOLADO, 10 MM², 0,6/1,0 KV, PARA REDE AÉREA DE DISTRIBUIÇÃO DE ENERGIA ELÉTRICA DE BAIXA TENSÃO - FORNECIMENTO E INSTALAÇÃO. AF_07/2020</v>
          </cell>
          <cell r="C8082" t="str">
            <v>M</v>
          </cell>
          <cell r="D8082" t="str">
            <v>COEFICIENTE DE REPRESENTATIVIDADE</v>
          </cell>
          <cell r="E8082">
            <v>8.95</v>
          </cell>
        </row>
        <row r="8083">
          <cell r="A8083">
            <v>101561</v>
          </cell>
          <cell r="B8083" t="str">
            <v>CABO DE COBRE FLEXÍVEL ISOLADO, 16 MM², 0,6/1,0 KV, PARA REDE AÉREA DE DISTRIBUIÇÃO DE ENERGIA ELÉTRICA DE BAIXA TENSÃO - FORNECIMENTO E INSTALAÇÃO. AF_07/2020</v>
          </cell>
          <cell r="C8083" t="str">
            <v>M</v>
          </cell>
          <cell r="D8083" t="str">
            <v>COEFICIENTE DE REPRESENTATIVIDADE</v>
          </cell>
          <cell r="E8083">
            <v>14.21</v>
          </cell>
        </row>
        <row r="8084">
          <cell r="A8084">
            <v>101562</v>
          </cell>
          <cell r="B8084" t="str">
            <v>CABO DE COBRE FLEXÍVEL ISOLADO, 25 MM², 0,6/1,0 KV, PARA REDE AÉREA DE DISTRIBUIÇÃO DE ENERGIA ELÉTRICA DE BAIXA TENSÃO - FORNECIMENTO E INSTALAÇÃO. AF_07/2020</v>
          </cell>
          <cell r="C8084" t="str">
            <v>M</v>
          </cell>
          <cell r="D8084" t="str">
            <v>COEFICIENTE DE REPRESENTATIVIDADE</v>
          </cell>
          <cell r="E8084">
            <v>21.99</v>
          </cell>
        </row>
        <row r="8085">
          <cell r="A8085">
            <v>101563</v>
          </cell>
          <cell r="B8085" t="str">
            <v>CABO DE COBRE FLEXÍVEL ISOLADO, 35 MM², 0,6/1,0 KV, PARA REDE AÉREA DE DISTRIBUIÇÃO DE ENERGIA ELÉTRICA DE BAIXA TENSÃO - FORNECIMENTO E INSTALAÇÃO. AF_07/2020</v>
          </cell>
          <cell r="C8085" t="str">
            <v>M</v>
          </cell>
          <cell r="D8085" t="str">
            <v>COEFICIENTE DE REPRESENTATIVIDADE</v>
          </cell>
          <cell r="E8085">
            <v>31.07</v>
          </cell>
        </row>
        <row r="8086">
          <cell r="A8086">
            <v>101564</v>
          </cell>
          <cell r="B8086" t="str">
            <v>CABO DE COBRE FLEXÍVEL ISOLADO, 50 MM², 0,6/1,0 KV, PARA REDE AÉREA DE DISTRIBUIÇÃO DE ENERGIA ELÉTRICA DE BAIXA TENSÃO - FORNECIMENTO E INSTALAÇÃO. AF_07/2020</v>
          </cell>
          <cell r="C8086" t="str">
            <v>M</v>
          </cell>
          <cell r="D8086" t="str">
            <v>COEFICIENTE DE REPRESENTATIVIDADE</v>
          </cell>
          <cell r="E8086">
            <v>45.9</v>
          </cell>
        </row>
        <row r="8087">
          <cell r="A8087">
            <v>101565</v>
          </cell>
          <cell r="B8087" t="str">
            <v>CABO DE COBRE FLEXÍVEL ISOLADO, 70 MM², 0,6/1,0 KV, PARA REDE AÉREA DE DISTRIBUIÇÃO DE ENERGIA ELÉTRICA DE BAIXA TENSÃO - FORNECIMENTO E INSTALAÇÃO. AF_07/2020</v>
          </cell>
          <cell r="C8087" t="str">
            <v>M</v>
          </cell>
          <cell r="D8087" t="str">
            <v>COEFICIENTE DE REPRESENTATIVIDADE</v>
          </cell>
          <cell r="E8087">
            <v>64.19</v>
          </cell>
        </row>
        <row r="8088">
          <cell r="A8088">
            <v>101567</v>
          </cell>
          <cell r="B8088" t="str">
            <v>CABO DE COBRE FLEXÍVEL ISOLADO, 95 MM², 0,6/1,0 KV, PARA REDE AÉREA DE DISTRIBUIÇÃO DE ENERGIA ELÉTRICA DE BAIXA TENSÃO - FORNECIMENTO E INSTALAÇÃO. AF_07/2020</v>
          </cell>
          <cell r="C8088" t="str">
            <v>M</v>
          </cell>
          <cell r="D8088" t="str">
            <v>COEFICIENTE DE REPRESENTATIVIDADE</v>
          </cell>
          <cell r="E8088">
            <v>83.31</v>
          </cell>
        </row>
        <row r="8089">
          <cell r="A8089">
            <v>101568</v>
          </cell>
          <cell r="B8089" t="str">
            <v>CABO DE COBRE FLEXÍVEL ISOLADO, 120 MM², 0,6/1,0 KV, PARA REDE AÉREA DE DISTRIBUIÇÃO DE ENERGIA ELÉTRICA DE BAIXA TENSÃO - FORNECIMENTO E INSTALAÇÃO. AF_07/2020</v>
          </cell>
          <cell r="C8089" t="str">
            <v>M</v>
          </cell>
          <cell r="D8089" t="str">
            <v>COEFICIENTE DE REPRESENTATIVIDADE</v>
          </cell>
          <cell r="E8089">
            <v>108.93</v>
          </cell>
        </row>
        <row r="8090">
          <cell r="A8090">
            <v>101626</v>
          </cell>
          <cell r="B8090" t="str">
            <v>REATOR PARA LÂMPADA VAPOR DE MERCÚRIO 400 W, USO EXTERNO - FORNECIMENTO E INSTALAÇÃO. AF_08/2020</v>
          </cell>
          <cell r="C8090" t="str">
            <v>UND</v>
          </cell>
          <cell r="D8090" t="str">
            <v>ATRIBUÍDO SÃO PAULO</v>
          </cell>
          <cell r="E8090">
            <v>196.47</v>
          </cell>
        </row>
        <row r="8091">
          <cell r="A8091">
            <v>101627</v>
          </cell>
          <cell r="B8091" t="str">
            <v>REATOR PARA LÂMPADA VAPOR DE SÓDIO 250 W, USO EXTERNO - FORNECIMENTO E INSTALAÇÃO. AF_08/2020</v>
          </cell>
          <cell r="C8091" t="str">
            <v>UND</v>
          </cell>
          <cell r="D8091" t="str">
            <v>ATRIBUÍDO SÃO PAULO</v>
          </cell>
          <cell r="E8091">
            <v>306.22</v>
          </cell>
        </row>
        <row r="8092">
          <cell r="A8092">
            <v>101628</v>
          </cell>
          <cell r="B8092" t="str">
            <v>REATOR PARA LÂMPADA VAPOR DE MERCÚRIO 125 W, USO EXTERNO - FORNECIMENTO E INSTALAÇÃO. AF_08/2020</v>
          </cell>
          <cell r="C8092" t="str">
            <v>UND</v>
          </cell>
          <cell r="D8092" t="str">
            <v>ATRIBUÍDO SÃO PAULO</v>
          </cell>
          <cell r="E8092">
            <v>145.69</v>
          </cell>
        </row>
        <row r="8093">
          <cell r="A8093">
            <v>101629</v>
          </cell>
          <cell r="B8093" t="str">
            <v>REATOR PARA LÂMPADA VAPOR DE MERCÚRIO 250 W, USO EXTERNO - FORNECIMENTO E INSTALAÇÃO. AF_08/2020</v>
          </cell>
          <cell r="C8093" t="str">
            <v>UND</v>
          </cell>
          <cell r="D8093" t="str">
            <v>ATRIBUÍDO SÃO PAULO</v>
          </cell>
          <cell r="E8093">
            <v>171.84</v>
          </cell>
        </row>
        <row r="8094">
          <cell r="A8094">
            <v>101630</v>
          </cell>
          <cell r="B8094" t="str">
            <v>SUBSTITUIÇÃO DE REATOR PARA ILUMINAÇÃO PÚBLICA (NÃO INCLUI FORNECIMENTO). AF_08/2020</v>
          </cell>
          <cell r="C8094" t="str">
            <v>UND</v>
          </cell>
          <cell r="D8094" t="str">
            <v>ATRIBUÍDO SÃO PAULO</v>
          </cell>
          <cell r="E8094">
            <v>81.47</v>
          </cell>
        </row>
        <row r="8095">
          <cell r="A8095">
            <v>101631</v>
          </cell>
          <cell r="B8095" t="str">
            <v>IGNITOR PARA PARTIDA LÂMPADA VAPOR SÓDIO / VAPOR METÁLICO ATÉ 400 W - FORNECIMENTO E INSTALAÇÃO. AF_08/2020</v>
          </cell>
          <cell r="C8095" t="str">
            <v>UND</v>
          </cell>
          <cell r="D8095" t="str">
            <v>ATRIBUÍDO SÃO PAULO</v>
          </cell>
          <cell r="E8095">
            <v>37.31</v>
          </cell>
        </row>
        <row r="8096">
          <cell r="A8096">
            <v>101632</v>
          </cell>
          <cell r="B8096" t="str">
            <v>RELÉ FOTOELÉTRICO PARA COMANDO DE ILUMINAÇÃO EXTERNA 1000 W - FORNECIMENTO E INSTALAÇÃO. AF_08/2020</v>
          </cell>
          <cell r="C8096" t="str">
            <v>UND</v>
          </cell>
          <cell r="D8096" t="str">
            <v>ATRIBUÍDO SÃO PAULO</v>
          </cell>
          <cell r="E8096">
            <v>43.96</v>
          </cell>
        </row>
        <row r="8097">
          <cell r="A8097">
            <v>101633</v>
          </cell>
          <cell r="B8097" t="str">
            <v>SUBSTITUIÇÃO DE RELÉ FOTOELÉTRICO PARA COMANDO DE ILUMINAÇÃO EXTERNA 1000 W - FORNECIMENTO E INSTALAÇÃO. AF_08/2020</v>
          </cell>
          <cell r="C8097" t="str">
            <v>UND</v>
          </cell>
          <cell r="D8097" t="str">
            <v>ATRIBUÍDO SÃO PAULO</v>
          </cell>
          <cell r="E8097">
            <v>112.51</v>
          </cell>
        </row>
        <row r="8098">
          <cell r="A8098">
            <v>101636</v>
          </cell>
          <cell r="B8098" t="str">
            <v>BRAÇO PARA ILUMINAÇÃO PÚBLICA, EM TUBO DE AÇO GALVANIZADO, COMPRIMENTO DE 1,50 M, PARA FIXAÇÃO EM POSTE DE CONCRETO - FORNECIMENTO E INSTALAÇÃO. AF_08/2020</v>
          </cell>
          <cell r="C8098" t="str">
            <v>UND</v>
          </cell>
          <cell r="D8098" t="str">
            <v>ATRIBUÍDO SÃO PAULO</v>
          </cell>
          <cell r="E8098">
            <v>159.9</v>
          </cell>
        </row>
        <row r="8099">
          <cell r="A8099">
            <v>101637</v>
          </cell>
          <cell r="B8099" t="str">
            <v>BRAÇO PARA ILUMINAÇÃO PÚBLICA, EM TUBO DE AÇO GALVANIZADO, COMPRIMENTO DE 1,50 M, PARA FIXAÇÃO EM POSTE METÁLICO - FORNECIMENTO E INSTALAÇÃO. AF_08/2020</v>
          </cell>
          <cell r="C8099" t="str">
            <v>UND</v>
          </cell>
          <cell r="D8099" t="str">
            <v>ATRIBUÍDO SÃO PAULO</v>
          </cell>
          <cell r="E8099">
            <v>155.24</v>
          </cell>
        </row>
        <row r="8100">
          <cell r="A8100">
            <v>101640</v>
          </cell>
          <cell r="B8100" t="str">
            <v>LÂMPADA VAPOR METÁLICO 400 W - FORNECIMENTO E INSTALAÇÃO. AF_08/2020</v>
          </cell>
          <cell r="C8100" t="str">
            <v>UND</v>
          </cell>
          <cell r="D8100" t="str">
            <v>ATRIBUÍDO SÃO PAULO</v>
          </cell>
          <cell r="E8100">
            <v>102.59</v>
          </cell>
        </row>
        <row r="8101">
          <cell r="A8101">
            <v>101641</v>
          </cell>
          <cell r="B8101" t="str">
            <v>LÂMPADA VAPOR METÁLICO 150 W - FORNECIMENTO E INSTALAÇÃO. AF_08/2020</v>
          </cell>
          <cell r="C8101" t="str">
            <v>UND</v>
          </cell>
          <cell r="D8101" t="str">
            <v>ATRIBUÍDO SÃO PAULO</v>
          </cell>
          <cell r="E8101">
            <v>53.09</v>
          </cell>
        </row>
        <row r="8102">
          <cell r="A8102">
            <v>101642</v>
          </cell>
          <cell r="B8102" t="str">
            <v>LÂMPADA VAPOR DE MERCÚRIO 125 W - FORNECIMENTO E INSTALAÇÃO. AF_08/2020</v>
          </cell>
          <cell r="C8102" t="str">
            <v>UND</v>
          </cell>
          <cell r="D8102" t="str">
            <v>ATRIBUÍDO SÃO PAULO</v>
          </cell>
          <cell r="E8102">
            <v>26.58</v>
          </cell>
        </row>
        <row r="8103">
          <cell r="A8103">
            <v>101643</v>
          </cell>
          <cell r="B8103" t="str">
            <v>LÂMPADA VAPOR DE MERCÚRIO 250 W - FORNECIMENTO E INSTALAÇÃO. AF_08/2020</v>
          </cell>
          <cell r="C8103" t="str">
            <v>UND</v>
          </cell>
          <cell r="D8103" t="str">
            <v>ATRIBUÍDO SÃO PAULO</v>
          </cell>
          <cell r="E8103">
            <v>46.32</v>
          </cell>
        </row>
        <row r="8104">
          <cell r="A8104">
            <v>101644</v>
          </cell>
          <cell r="B8104" t="str">
            <v>LÂMPADA VAPOR DE MERCÚRIO 400 W - FORNECIMENTO E INSTALAÇÃO. AF_08/2020</v>
          </cell>
          <cell r="C8104" t="str">
            <v>UND</v>
          </cell>
          <cell r="D8104" t="str">
            <v>ATRIBUÍDO SÃO PAULO</v>
          </cell>
          <cell r="E8104">
            <v>62.72</v>
          </cell>
        </row>
        <row r="8105">
          <cell r="A8105">
            <v>101648</v>
          </cell>
          <cell r="B8105" t="str">
            <v>LÂMPADA VAPOR DE SÓDIO 150 W - FORNECIMENTO E INSTALAÇÃO. AF_08/2020</v>
          </cell>
          <cell r="C8105" t="str">
            <v>UND</v>
          </cell>
          <cell r="D8105" t="str">
            <v>ATRIBUÍDO SÃO PAULO</v>
          </cell>
          <cell r="E8105">
            <v>56</v>
          </cell>
        </row>
        <row r="8106">
          <cell r="A8106">
            <v>101649</v>
          </cell>
          <cell r="B8106" t="str">
            <v>LÂMPADA VAPOR DE SÓDIO 250 W - FORNECIMENTO E INSTALAÇÃO. AF_08/2020</v>
          </cell>
          <cell r="C8106" t="str">
            <v>UND</v>
          </cell>
          <cell r="D8106" t="str">
            <v>ATRIBUÍDO SÃO PAULO</v>
          </cell>
          <cell r="E8106">
            <v>64.54</v>
          </cell>
        </row>
        <row r="8107">
          <cell r="A8107">
            <v>101650</v>
          </cell>
          <cell r="B8107" t="str">
            <v>LÂMPADA VAPOR DE SÓDIO 400 W - FORNECIMENTO E INSTALAÇÃO. AF_08/2020</v>
          </cell>
          <cell r="C8107" t="str">
            <v>UND</v>
          </cell>
          <cell r="D8107" t="str">
            <v>ATRIBUÍDO SÃO PAULO</v>
          </cell>
          <cell r="E8107">
            <v>75.03</v>
          </cell>
        </row>
        <row r="8108">
          <cell r="A8108">
            <v>101651</v>
          </cell>
          <cell r="B8108" t="str">
            <v>SUBSTITUIÇÃO DE LÂMPADA PARA ILUMINAÇÃO PÚBLICA (NÃO INCLUI FORNECIMENTO). AF_08/2020</v>
          </cell>
          <cell r="C8108" t="str">
            <v>UND</v>
          </cell>
          <cell r="D8108" t="str">
            <v>ATRIBUÍDO SÃO PAULO</v>
          </cell>
          <cell r="E8108">
            <v>70.62</v>
          </cell>
        </row>
        <row r="8109">
          <cell r="A8109">
            <v>101652</v>
          </cell>
          <cell r="B8109" t="str">
            <v>LUMINÁRIA FECHADA, PARA ILUMINAÇÃO PÚBLICA, PARA LÂMPADA DE VAPOR - FORNECIMENTO E INSTALAÇÃO (EXCLUSIVE LÂMPADA E REATOR). AF_08/2020</v>
          </cell>
          <cell r="C8109" t="str">
            <v>UND</v>
          </cell>
          <cell r="D8109" t="str">
            <v>ATRIBUÍDO SÃO PAULO</v>
          </cell>
          <cell r="E8109">
            <v>580.11</v>
          </cell>
        </row>
        <row r="8110">
          <cell r="A8110">
            <v>101653</v>
          </cell>
          <cell r="B8110" t="str">
            <v>LUMINÁRIA ABERTA PARA ILUMINAÇÃO PÚBLICA, PARA LÂMPADA VAPOR DE MERCÚRIO ATÉ 400 W E MISTA ATÉ 500 W, COM BRAÇO EM TUBO DE AÇO GALV 1", COMPRIMENTO DE 1,50 M, PARA POSTE DE CONCRETO - FORNECIMENTO E INSTALAÇÃO (EXCLUSIVE LÂMPADA E REATOR). AF_08/2020</v>
          </cell>
          <cell r="C8110" t="str">
            <v>UND</v>
          </cell>
          <cell r="D8110" t="str">
            <v>ATRIBUÍDO SÃO PAULO</v>
          </cell>
          <cell r="E8110">
            <v>301.33</v>
          </cell>
        </row>
        <row r="8111">
          <cell r="A8111">
            <v>101654</v>
          </cell>
          <cell r="B8111" t="str">
            <v>LUMINÁRIA DE LED PARA ILUMINAÇÃO PÚBLICA, DE 33 W ATÉ 50 W - FORNECIMENTO E INSTALAÇÃO. AF_08/2020</v>
          </cell>
          <cell r="C8111" t="str">
            <v>UND</v>
          </cell>
          <cell r="D8111" t="str">
            <v>ATRIBUÍDO SÃO PAULO</v>
          </cell>
          <cell r="E8111">
            <v>311.57</v>
          </cell>
        </row>
        <row r="8112">
          <cell r="A8112">
            <v>101655</v>
          </cell>
          <cell r="B8112" t="str">
            <v>LUMINÁRIA DE LED PARA ILUMINAÇÃO PÚBLICA, DE 51 W ATÉ 67 W - FORNECIMENTO E INSTALAÇÃO. AF_08/2020</v>
          </cell>
          <cell r="C8112" t="str">
            <v>UND</v>
          </cell>
          <cell r="D8112" t="str">
            <v>ATRIBUÍDO SÃO PAULO</v>
          </cell>
          <cell r="E8112">
            <v>507.62</v>
          </cell>
        </row>
        <row r="8113">
          <cell r="A8113">
            <v>101656</v>
          </cell>
          <cell r="B8113" t="str">
            <v>LUMINÁRIA DE LED PARA ILUMINAÇÃO PÚBLICA, DE 68 W ATÉ 97 W - FORNECIMENTO E INSTALAÇÃO. AF_08/2020</v>
          </cell>
          <cell r="C8113" t="str">
            <v>UND</v>
          </cell>
          <cell r="D8113" t="str">
            <v>ATRIBUÍDO SÃO PAULO</v>
          </cell>
          <cell r="E8113">
            <v>553.39</v>
          </cell>
        </row>
        <row r="8114">
          <cell r="A8114">
            <v>101657</v>
          </cell>
          <cell r="B8114" t="str">
            <v>LUMINÁRIA DE LED PARA ILUMINAÇÃO PÚBLICA, DE 98 W ATÉ 137 W - FORNECIMENTO E INSTALAÇÃO. AF_08/2020</v>
          </cell>
          <cell r="C8114" t="str">
            <v>UND</v>
          </cell>
          <cell r="D8114" t="str">
            <v>ATRIBUÍDO SÃO PAULO</v>
          </cell>
          <cell r="E8114">
            <v>650.9</v>
          </cell>
        </row>
        <row r="8115">
          <cell r="A8115">
            <v>101658</v>
          </cell>
          <cell r="B8115" t="str">
            <v>LUMINÁRIA DE LED PARA ILUMINAÇÃO PÚBLICA, DE 138 W ATÉ 180 W - FORNECIMENTO E INSTALAÇÃO. AF_08/2020</v>
          </cell>
          <cell r="C8115" t="str">
            <v>UND</v>
          </cell>
          <cell r="D8115" t="str">
            <v>ATRIBUÍDO SÃO PAULO</v>
          </cell>
          <cell r="E8115">
            <v>851.39</v>
          </cell>
        </row>
        <row r="8116">
          <cell r="A8116">
            <v>101659</v>
          </cell>
          <cell r="B8116" t="str">
            <v>LUMINÁRIA DE LED PARA ILUMINAÇÃO PÚBLICA, DE 181 W ATÉ 239 W - FORNECIMENTO E INSTALAÇÃO. AF_08/2020</v>
          </cell>
          <cell r="C8116" t="str">
            <v>UND</v>
          </cell>
          <cell r="D8116" t="str">
            <v>ATRIBUÍDO SÃO PAULO</v>
          </cell>
          <cell r="E8116">
            <v>976.08</v>
          </cell>
        </row>
        <row r="8117">
          <cell r="A8117">
            <v>101660</v>
          </cell>
          <cell r="B8117" t="str">
            <v>LUMINÁRIA DE LED PARA ILUMINAÇÃO PÚBLICA, DE 240 W ATÉ 350 W - FORNECIMENTO E INSTALAÇÃO. AF_08/2020</v>
          </cell>
          <cell r="C8117" t="str">
            <v>UND</v>
          </cell>
          <cell r="D8117" t="str">
            <v>ATRIBUÍDO SÃO PAULO</v>
          </cell>
          <cell r="E8117">
            <v>1564.72</v>
          </cell>
        </row>
        <row r="8118">
          <cell r="A8118">
            <v>101661</v>
          </cell>
          <cell r="B8118" t="str">
            <v>SUBSTITUIÇÃO DE LUMINÁRIA DE VAPOR DE MERCÚRIO/VAPOR DE SÓDIO POR LUMINÁRIA DE LED PARA ILUMINAÇÃO PÚBLICA (NÃO INCLUI FORNECIMENTO). AF_08/2020</v>
          </cell>
          <cell r="C8118" t="str">
            <v>UND</v>
          </cell>
          <cell r="D8118" t="str">
            <v>ATRIBUÍDO SÃO PAULO</v>
          </cell>
          <cell r="E8118">
            <v>119.63</v>
          </cell>
        </row>
        <row r="8119">
          <cell r="A8119">
            <v>101662</v>
          </cell>
          <cell r="B8119" t="str">
            <v>LUMINÁRIA FECHADA PARA ILUMINAÇÃO PÚBLICA, COM REATOR DE PARTIDA RÁPIDA, COM LÂMPADA VAPOR DE MERCÚRIO 250 W - FORNECIMENTO E INSTALAÇÃO. AF_08/2020</v>
          </cell>
          <cell r="C8119" t="str">
            <v>UND</v>
          </cell>
          <cell r="D8119" t="str">
            <v>ATRIBUÍDO SÃO PAULO</v>
          </cell>
          <cell r="E8119">
            <v>798.29</v>
          </cell>
        </row>
        <row r="8120">
          <cell r="A8120">
            <v>101663</v>
          </cell>
          <cell r="B8120" t="str">
            <v>ABRAÇADEIRA DE FIXAÇÃO DE BRAÇOS DE LUMINÁRIAS DE 2" - FORNECIMENTO E INSTALAÇÃO. AF_08/2020</v>
          </cell>
          <cell r="C8120" t="str">
            <v>UND</v>
          </cell>
          <cell r="D8120" t="str">
            <v>COEFICIENTE DE REPRESENTATIVIDADE</v>
          </cell>
          <cell r="E8120">
            <v>28.53</v>
          </cell>
        </row>
        <row r="8121">
          <cell r="A8121">
            <v>101664</v>
          </cell>
          <cell r="B8121" t="str">
            <v>ABRAÇADEIRA DE FIXAÇÃO DE BRAÇOS DE LUMINÁRIAS DE 3" - FORNECIMENTO E INSTALAÇÃO. AF_08/2020</v>
          </cell>
          <cell r="C8121" t="str">
            <v>UND</v>
          </cell>
          <cell r="D8121" t="str">
            <v>COEFICIENTE DE REPRESENTATIVIDADE</v>
          </cell>
          <cell r="E8121">
            <v>30.04</v>
          </cell>
        </row>
        <row r="8122">
          <cell r="A8122">
            <v>101665</v>
          </cell>
          <cell r="B8122" t="str">
            <v>ABRAÇADEIRA DE FIXAÇÃO DE BRAÇOS DE LUMINÁRIAS DE 4" - FORNECIMENTO E INSTALAÇÃO. AF_08/2020</v>
          </cell>
          <cell r="C8122" t="str">
            <v>UND</v>
          </cell>
          <cell r="D8122" t="str">
            <v>COEFICIENTE DE REPRESENTATIVIDADE</v>
          </cell>
          <cell r="E8122">
            <v>36.52</v>
          </cell>
        </row>
        <row r="8123">
          <cell r="A8123">
            <v>101666</v>
          </cell>
          <cell r="B8123" t="str">
            <v>REFLETOR RETANGULAR FECHADO, COM LÂMPADA VAPOR METÁLICO 400 W - FORNECIMENTO E INSTALAÇÃO. AF_08/2020</v>
          </cell>
          <cell r="C8123" t="str">
            <v>UND</v>
          </cell>
          <cell r="D8123" t="str">
            <v>ATRIBUÍDO SÃO PAULO</v>
          </cell>
          <cell r="E8123">
            <v>448.11</v>
          </cell>
        </row>
        <row r="8124">
          <cell r="A8124">
            <v>102085</v>
          </cell>
          <cell r="B8124" t="str">
            <v>LUMINÁRIA ESTANQUE COM PROTEÇÃO CONTRA ÁGUA, POEIRA OU IMPACTOS - FORNECIMENTO E INSTALAÇÃO. AF_08/2020</v>
          </cell>
          <cell r="C8124" t="str">
            <v>UND</v>
          </cell>
          <cell r="D8124" t="str">
            <v>ATRIBUÍDO SÃO PAULO</v>
          </cell>
          <cell r="E8124">
            <v>225.42</v>
          </cell>
        </row>
        <row r="8125">
          <cell r="A8125">
            <v>100578</v>
          </cell>
          <cell r="B8125" t="str">
            <v>ASSENTAMENTO DE POSTE DE CONCRETO COM COMPRIMENTO NOMINAL DE 9 M, CARGA NOMINAL MENOR OU IGUAL A 1000 DAN, ENGASTAMENTO SIMPLES COM 1,5 M DE SOLO (NÃO INCLUI FORNECIMENTO). AF_11/2019</v>
          </cell>
          <cell r="C8125" t="str">
            <v>UND</v>
          </cell>
          <cell r="D8125" t="str">
            <v>ATRIBUÍDO SÃO PAULO</v>
          </cell>
          <cell r="E8125">
            <v>450.01</v>
          </cell>
        </row>
        <row r="8126">
          <cell r="A8126">
            <v>100579</v>
          </cell>
          <cell r="B8126" t="str">
            <v>ASSENTAMENTO DE POSTE DE CONCRETO COM COMPRIMENTO NOMINAL DE 10 M, CARGA NOMINAL MENOR OU IGUAL A 1000 DAN, ENGASTAMENTO SIMPLES COM 1,6 M DE SOLO (NÃO INCLUI FORNECIMENTO). AF_11/2019</v>
          </cell>
          <cell r="C8126" t="str">
            <v>UND</v>
          </cell>
          <cell r="D8126" t="str">
            <v>ATRIBUÍDO SÃO PAULO</v>
          </cell>
          <cell r="E8126">
            <v>493.1</v>
          </cell>
        </row>
        <row r="8127">
          <cell r="A8127">
            <v>100580</v>
          </cell>
          <cell r="B8127" t="str">
            <v>ASSENTAMENTO DE POSTE DE CONCRETO COM COMPRIMENTO NOMINAL DE 10 M, CARGA NOMINAL MAIOR QUE 1000 DAN, ENGASTAMENTO SIMPLES COM 1,6 M DE SOLO (NÃO INCLUI FORNECIMENTO). AF_11/2019</v>
          </cell>
          <cell r="C8127" t="str">
            <v>UND</v>
          </cell>
          <cell r="D8127" t="str">
            <v>ATRIBUÍDO SÃO PAULO</v>
          </cell>
          <cell r="E8127">
            <v>540.54</v>
          </cell>
        </row>
        <row r="8128">
          <cell r="A8128">
            <v>100581</v>
          </cell>
          <cell r="B8128" t="str">
            <v>ASSENTAMENTO DE POSTE DE CONCRETO COM COMPRIMENTO NOMINAL DE 10,5 M, CARGA NOMINAL MENOR OU IGUAL A 1000 DAN, ENGASTAMENTO SIMPLES COM 1,65 M DE SOLO (NÃO INCLUI FORNECIMENTO). AF_11/2019</v>
          </cell>
          <cell r="C8128" t="str">
            <v>UND</v>
          </cell>
          <cell r="D8128" t="str">
            <v>ATRIBUÍDO SÃO PAULO</v>
          </cell>
          <cell r="E8128">
            <v>514.43</v>
          </cell>
        </row>
        <row r="8129">
          <cell r="A8129">
            <v>100582</v>
          </cell>
          <cell r="B8129" t="str">
            <v>ASSENTAMENTO DE POSTE DE CONCRETO COM COMPRIMENTO NOMINAL DE 10,5 M, CARGA NOMINAL MAIOR QUE 1000 DAN, ENGASTAMENTO SIMPLES COM 1,65 M DE SOLO (NÃO INCLUI FORNECIMENTO). AF_11/2019</v>
          </cell>
          <cell r="C8129" t="str">
            <v>UND</v>
          </cell>
          <cell r="D8129" t="str">
            <v>ATRIBUÍDO SÃO PAULO</v>
          </cell>
          <cell r="E8129">
            <v>599.84</v>
          </cell>
        </row>
        <row r="8130">
          <cell r="A8130">
            <v>100583</v>
          </cell>
          <cell r="B8130" t="str">
            <v>ASSENTAMENTO DE POSTE DE CONCRETO COM COMPRIMENTO NOMINAL DE 11 M, CARGA NOMINAL MENOR OU IGUAL A 1000 DAN, ENGASTAMENTO SIMPLES COM 1,7 M DE SOLO (NÃO INCLUI FORNECIMENTO). AF_11/2019</v>
          </cell>
          <cell r="C8130" t="str">
            <v>UND</v>
          </cell>
          <cell r="D8130" t="str">
            <v>ATRIBUÍDO SÃO PAULO</v>
          </cell>
          <cell r="E8130">
            <v>537.33</v>
          </cell>
        </row>
        <row r="8131">
          <cell r="A8131">
            <v>100584</v>
          </cell>
          <cell r="B8131" t="str">
            <v>ASSENTAMENTO DE POSTE DE CONCRETO COM COMPRIMENTO NOMINAL DE 11 M, CARGA NOMINAL MAIOR QUE 1000 DAN, ENGASTAMENTO SIMPLES COM 1,7 M DE SOLO (NÃO INCLUI FORNECIMENTO). AF_11/2019</v>
          </cell>
          <cell r="C8131" t="str">
            <v>UND</v>
          </cell>
          <cell r="D8131" t="str">
            <v>ATRIBUÍDO SÃO PAULO</v>
          </cell>
          <cell r="E8131">
            <v>588.76</v>
          </cell>
        </row>
        <row r="8132">
          <cell r="A8132">
            <v>100585</v>
          </cell>
          <cell r="B8132" t="str">
            <v>ASSENTAMENTO DE POSTE DE CONCRETO COM COMPRIMENTO NOMINAL DE 12 M, CARGA NOMINAL MENOR OU IGUAL A 1000 DAN, ENGASTAMENTO SIMPLES COM 1,8 M DE SOLO (NÃO INCLUI FORNECIMENTO). AF_11/2019</v>
          </cell>
          <cell r="C8132" t="str">
            <v>UND</v>
          </cell>
          <cell r="D8132" t="str">
            <v>ATRIBUÍDO SÃO PAULO</v>
          </cell>
          <cell r="E8132">
            <v>581.8</v>
          </cell>
        </row>
        <row r="8133">
          <cell r="A8133">
            <v>100586</v>
          </cell>
          <cell r="B8133" t="str">
            <v>ASSENTAMENTO DE POSTE DE CONCRETO COM COMPRIMENTO NOMINAL DE 12 M, CARGA NOMINAL MAIOR QUE 1000 DAN, ENGASTAMENTO SIMPLES COM 1,8 M DE SOLO (NÃO INCLUI FORNECIMENTO). AF_11/2019</v>
          </cell>
          <cell r="C8133" t="str">
            <v>UND</v>
          </cell>
          <cell r="D8133" t="str">
            <v>ATRIBUÍDO SÃO PAULO</v>
          </cell>
          <cell r="E8133">
            <v>663.8</v>
          </cell>
        </row>
        <row r="8134">
          <cell r="A8134">
            <v>100587</v>
          </cell>
          <cell r="B8134" t="str">
            <v>ASSENTAMENTO DE POSTE DE CONCRETO COM COMPRIMENTO NOMINAL DE 13 M, CARGA NOMINAL MENOR OU IGUAL A 1000 DAN, ENGASTAMENTO SIMPLES COM 1,9 M DE SOLO (NÃO INCLUI FORNECIMENTO). AF_11/2019</v>
          </cell>
          <cell r="C8134" t="str">
            <v>UND</v>
          </cell>
          <cell r="D8134" t="str">
            <v>ATRIBUÍDO SÃO PAULO</v>
          </cell>
          <cell r="E8134">
            <v>627.86</v>
          </cell>
        </row>
        <row r="8135">
          <cell r="A8135">
            <v>100588</v>
          </cell>
          <cell r="B8135" t="str">
            <v>ASSENTAMENTO DE POSTE DE CONCRETO COM COMPRIMENTO NOMINAL DE 13 M, CARGA NOMINAL MAIOR QUE 1000 DAN, ENGASTAMENTO SIMPLES COM 1,9 M DE SOLO (NÃO INCLUI FORNECIMENTO). AF_11/2019</v>
          </cell>
          <cell r="C8135" t="str">
            <v>UND</v>
          </cell>
          <cell r="D8135" t="str">
            <v>ATRIBUÍDO SÃO PAULO</v>
          </cell>
          <cell r="E8135">
            <v>691.61</v>
          </cell>
        </row>
        <row r="8136">
          <cell r="A8136">
            <v>100589</v>
          </cell>
          <cell r="B8136" t="str">
            <v>ASSENTAMENTO DE POSTE DE CONCRETO COM COMPRIMENTO NOMINAL DE 13,5 M, CARGA NOMINAL MENOR OU IGUAL A 1000 DAN, ENGASTAMENTO SIMPLES COM 1,95 M DE SOLO (NÃO INCLUI FORNECIMENTO). AF_11/2019</v>
          </cell>
          <cell r="C8136" t="str">
            <v>UND</v>
          </cell>
          <cell r="D8136" t="str">
            <v>ATRIBUÍDO SÃO PAULO</v>
          </cell>
          <cell r="E8136">
            <v>694.89</v>
          </cell>
        </row>
        <row r="8137">
          <cell r="A8137">
            <v>100590</v>
          </cell>
          <cell r="B8137" t="str">
            <v>ASSENTAMENTO DE POSTE DE CONCRETO COM COMPRIMENTO NOMINAL DE 13,5 M, CARGA NOMINAL MAIOR QUE 1000 DAN, ENGASTAMENTO SIMPLES COM 1,95 M DE SOLO (NÃO INCLUI FORNECIMENTO). AF_11/2019</v>
          </cell>
          <cell r="C8137" t="str">
            <v>UND</v>
          </cell>
          <cell r="D8137" t="str">
            <v>ATRIBUÍDO SÃO PAULO</v>
          </cell>
          <cell r="E8137">
            <v>757.73</v>
          </cell>
        </row>
        <row r="8138">
          <cell r="A8138">
            <v>100591</v>
          </cell>
          <cell r="B8138" t="str">
            <v>ASSENTAMENTO DE POSTE DE CONCRETO COM COMPRIMENTO NOMINAL DE 14 M, CARGA NOMINAL MENOR OU IGUAL A 1000 DAN, ENGASTAMENTO SIMPLES COM 2 M DE SOLO (NÃO INCLUI FORNECIMENTO). AF_11/2019</v>
          </cell>
          <cell r="C8138" t="str">
            <v>UND</v>
          </cell>
          <cell r="D8138" t="str">
            <v>ATRIBUÍDO SÃO PAULO</v>
          </cell>
          <cell r="E8138">
            <v>690.73</v>
          </cell>
        </row>
        <row r="8139">
          <cell r="A8139">
            <v>100592</v>
          </cell>
          <cell r="B8139" t="str">
            <v>ASSENTAMENTO DE POSTE DE CONCRETO COM COMPRIMENTO NOMINAL DE 14 M, CARGA NOMINAL MAIOR QUE 1000 DAN, ENGASTAMENTO SIMPLES COM 2 M DE SOLO (NÃO INCLUI FORNECIMENTO). AF_11/2019</v>
          </cell>
          <cell r="C8139" t="str">
            <v>UND</v>
          </cell>
          <cell r="D8139" t="str">
            <v>ATRIBUÍDO SÃO PAULO</v>
          </cell>
          <cell r="E8139">
            <v>742.84</v>
          </cell>
        </row>
        <row r="8140">
          <cell r="A8140">
            <v>100593</v>
          </cell>
          <cell r="B8140" t="str">
            <v>ASSENTAMENTO DE POSTE DE CONCRETO COM COMPRIMENTO NOMINAL DE 15 M, CARGA NOMINAL MENOR OU IGUAL A 1000 DAN, ENGASTAMENTO SIMPLES COM 2,1 M DE SOLO (NÃO INCLUI FORNECIMENTO). AF_11/2019</v>
          </cell>
          <cell r="C8140" t="str">
            <v>UND</v>
          </cell>
          <cell r="D8140" t="str">
            <v>ATRIBUÍDO SÃO PAULO</v>
          </cell>
          <cell r="E8140">
            <v>739.67</v>
          </cell>
        </row>
        <row r="8141">
          <cell r="A8141">
            <v>100594</v>
          </cell>
          <cell r="B8141" t="str">
            <v>ASSENTAMENTO DE POSTE DE CONCRETO COM COMPRIMENTO NOMINAL DE 15 M, CARGA NOMINAL MAIOR QUE 1000 DAN, ENGASTAMENTO SIMPLES COM 2,1 M DE SOLO (NÃO INCLUI FORNECIMENTO). AF_11/2019</v>
          </cell>
          <cell r="C8141" t="str">
            <v>UND</v>
          </cell>
          <cell r="D8141" t="str">
            <v>ATRIBUÍDO SÃO PAULO</v>
          </cell>
          <cell r="E8141">
            <v>828.15</v>
          </cell>
        </row>
        <row r="8142">
          <cell r="A8142">
            <v>100595</v>
          </cell>
          <cell r="B8142" t="str">
            <v>ASSENTAMENTO DE POSTE DE CONCRETO COM COMPRIMENTO NOMINAL DE 18 M, CARGA NOMINAL MENOR OU IGUAL A 1000 DAN, ENGASTAMENTO SIMPLES COM 2,4 M DE SOLO (NÃO INCLUI FORNECIMENTO). AF_11/2019</v>
          </cell>
          <cell r="C8142" t="str">
            <v>UND</v>
          </cell>
          <cell r="D8142" t="str">
            <v>ATRIBUÍDO SÃO PAULO</v>
          </cell>
          <cell r="E8142">
            <v>886.4</v>
          </cell>
        </row>
        <row r="8143">
          <cell r="A8143">
            <v>100596</v>
          </cell>
          <cell r="B8143" t="str">
            <v>ASSENTAMENTO DE POSTE DE CONCRETO COM COMPRIMENTO NOMINAL DE 18 M, CARGA NOMINAL MAIOR QUE 1000 DAN, ENGASTAMENTO SIMPLES COM 2,4 M DE SOLO (NÃO INCLUI FORNECIMENTO). AF_11/2019</v>
          </cell>
          <cell r="C8143" t="str">
            <v>UND</v>
          </cell>
          <cell r="D8143" t="str">
            <v>ATRIBUÍDO SÃO PAULO</v>
          </cell>
          <cell r="E8143">
            <v>1005.9</v>
          </cell>
        </row>
        <row r="8144">
          <cell r="A8144">
            <v>100597</v>
          </cell>
          <cell r="B8144" t="str">
            <v>ASSENTAMENTO DE POSTE DE CONCRETO COM COMPRIMENTO NOMINAL DE 20 M, CARGA NOMINAL MENOR OU IGUAL A 1000 DAN, ENGASTAMENTO SIMPLES COM 2,6 M DE SOLO (NÃO INCLUI FORNECIMENTO). AF_11/2019</v>
          </cell>
          <cell r="C8144" t="str">
            <v>UND</v>
          </cell>
          <cell r="D8144" t="str">
            <v>ATRIBUÍDO SÃO PAULO</v>
          </cell>
          <cell r="E8144">
            <v>1024.83</v>
          </cell>
        </row>
        <row r="8145">
          <cell r="A8145">
            <v>100598</v>
          </cell>
          <cell r="B8145" t="str">
            <v>ASSENTAMENTO DE POSTE DE CONCRETO COM COMPRIMENTO NOMINAL DE 20 M, CARGA NOMINAL MAIOR QUE 1000, ENGASTAMENTO SIMPLES COM 2,6 M DE SOLO (NÃO INCLUI FORNECIMENTO). AF_11/2019</v>
          </cell>
          <cell r="C8145" t="str">
            <v>UND</v>
          </cell>
          <cell r="D8145" t="str">
            <v>ATRIBUÍDO SÃO PAULO</v>
          </cell>
          <cell r="E8145">
            <v>1123.37</v>
          </cell>
        </row>
        <row r="8146">
          <cell r="A8146">
            <v>100599</v>
          </cell>
          <cell r="B8146" t="str">
            <v>ASSENTAMENTO DE POSTE DE CONCRETO COM COMPRIMENTO NOMINAL DE 9 M, CARGA NOMINAL DE 150 DAN, ENGASTAMENTO BASE CONCRETADA COM 1 M DE CONCRETO E 0,5 M DE SOLO (NÃO INCLUI FORNECIMENTO). AF_11/2019</v>
          </cell>
          <cell r="C8146" t="str">
            <v>UND</v>
          </cell>
          <cell r="D8146" t="str">
            <v>ATRIBUÍDO SÃO PAULO</v>
          </cell>
          <cell r="E8146">
            <v>474.92</v>
          </cell>
        </row>
        <row r="8147">
          <cell r="A8147">
            <v>100600</v>
          </cell>
          <cell r="B8147" t="str">
            <v>ASSENTAMENTO DE POSTE DE CONCRETO COM COMPRIMENTO NOMINAL DE 9 M, CARGA NOMINAL DE 300 DAN, ENGASTAMENTO BASE CONCRETADA COM 1 M DE CONCRETO E 0,5 M DE SOLO (NÃO INCLUI FORNECIMENTO). AF_11/2019</v>
          </cell>
          <cell r="C8147" t="str">
            <v>UND</v>
          </cell>
          <cell r="D8147" t="str">
            <v>ATRIBUÍDO SÃO PAULO</v>
          </cell>
          <cell r="E8147">
            <v>570.06</v>
          </cell>
        </row>
        <row r="8148">
          <cell r="A8148">
            <v>100601</v>
          </cell>
          <cell r="B8148" t="str">
            <v>ASSENTAMENTO DE POSTE DE CONCRETO COM COMPRIMENTO NOMINAL DE 9 M, CARGA NOMINAL DE 400 DAN, ENGASTAMENTO BASE CONCRETADA COM 1 M DE CONCRETO E 0,5 M DE SOLO (NÃO INCLUI FORNECIMENTO). AF_11/2019</v>
          </cell>
          <cell r="C8148" t="str">
            <v>UND</v>
          </cell>
          <cell r="D8148" t="str">
            <v>ATRIBUÍDO SÃO PAULO</v>
          </cell>
          <cell r="E8148">
            <v>733.33</v>
          </cell>
        </row>
        <row r="8149">
          <cell r="A8149">
            <v>100602</v>
          </cell>
          <cell r="B8149" t="str">
            <v>ASSENTAMENTO DE POSTE DE CONCRETO COM COMPRIMENTO NOMINAL DE 9 M, CARGA NOMINAL DE 600 DAN, ENGASTAMENTO BASE CONCRETADA COM 1 M DE CONCRETO E 0,5 M DE SOLO (NÃO INCLUI FORNECIMENTO). AF_11/2019</v>
          </cell>
          <cell r="C8149" t="str">
            <v>UND</v>
          </cell>
          <cell r="D8149" t="str">
            <v>ATRIBUÍDO SÃO PAULO</v>
          </cell>
          <cell r="E8149">
            <v>936.99</v>
          </cell>
        </row>
        <row r="8150">
          <cell r="A8150">
            <v>100603</v>
          </cell>
          <cell r="B8150" t="str">
            <v>ASSENTAMENTO DE POSTE DE CONCRETO COM COMPRIMENTO NOMINAL DE 9 M, CARGA NOMINAL DE 1000 DAN, ENGASTAMENTO BASE CONCRETADA COM 1 M DE CONCRETO E 0,5 M DE SOLO (NÃO INCLUI FORNECIMENTO). AF_11/2019</v>
          </cell>
          <cell r="C8150" t="str">
            <v>UND</v>
          </cell>
          <cell r="D8150" t="str">
            <v>ATRIBUÍDO SÃO PAULO</v>
          </cell>
          <cell r="E8150">
            <v>1459.96</v>
          </cell>
        </row>
        <row r="8151">
          <cell r="A8151">
            <v>100604</v>
          </cell>
          <cell r="B8151" t="str">
            <v>ASSENTAMENTO DE POSTE DE CONCRETO COM COMPRIMENTO NOMINAL DE 10 M, CARGA NOMINAL DE 300 DAN, ENGASTAMENTO BASE CONCRETADA COM 1 M DE CONCRETO E 0,6 M DE SOLO (NÃO INCLUI FORNECIMENTO). AF_11/2019</v>
          </cell>
          <cell r="C8151" t="str">
            <v>UND</v>
          </cell>
          <cell r="D8151" t="str">
            <v>ATRIBUÍDO SÃO PAULO</v>
          </cell>
          <cell r="E8151">
            <v>603.36</v>
          </cell>
        </row>
        <row r="8152">
          <cell r="A8152">
            <v>100605</v>
          </cell>
          <cell r="B8152" t="str">
            <v>ASSENTAMENTO DE POSTE DE CONCRETO COM COMPRIMENTO NOMINAL DE 10 M, CARGA NOMINAL DE 600 DAN, ENGASTAMENTO BASE CONCRETADA COM 1 M DE CONCRETO E 0,6 M DE SOLO (NÃO INCLUI FORNECIMENTO). AF_11/2019</v>
          </cell>
          <cell r="C8152" t="str">
            <v>UND</v>
          </cell>
          <cell r="D8152" t="str">
            <v>ATRIBUÍDO SÃO PAULO</v>
          </cell>
          <cell r="E8152">
            <v>978.8</v>
          </cell>
        </row>
        <row r="8153">
          <cell r="A8153">
            <v>100606</v>
          </cell>
          <cell r="B8153" t="str">
            <v>ASSENTAMENTO DE POSTE DE CONCRETO COM COMPRIMENTO NOMINAL DE 10 M, CARGA NOMINAL DE 1000 DAN, ENGASTAMENTO BASE CONCRETADA COM 1 M DE CONCRETO E 0,6 M DE SOLO (NÃO INCLUI FORNECIMENTO). AF_11/2019</v>
          </cell>
          <cell r="C8153" t="str">
            <v>UND</v>
          </cell>
          <cell r="D8153" t="str">
            <v>ATRIBUÍDO SÃO PAULO</v>
          </cell>
          <cell r="E8153">
            <v>1512.7</v>
          </cell>
        </row>
        <row r="8154">
          <cell r="A8154">
            <v>100607</v>
          </cell>
          <cell r="B8154" t="str">
            <v>ASSENTAMENTO DE POSTE DE CONCRETO COM COMPRIMENTO NOMINAL DE 10,5 M, CARGA NOMINAL DE 300 DAN, ENGASTAMENTO BASE CONCRETADA COM 1 M DE CONCRETO E 0,65 M DE SOLO (NÃO INCLUI FORNECIMENTO). AF_11/2019</v>
          </cell>
          <cell r="C8154" t="str">
            <v>UND</v>
          </cell>
          <cell r="D8154" t="str">
            <v>ATRIBUÍDO SÃO PAULO</v>
          </cell>
          <cell r="E8154">
            <v>619.05</v>
          </cell>
        </row>
        <row r="8155">
          <cell r="A8155">
            <v>100608</v>
          </cell>
          <cell r="B8155" t="str">
            <v>ASSENTAMENTO DE POSTE DE CONCRETO COM COMPRIMENTO NOMINAL DE 10,5 M, CARGA NOMINAL DE 600 DAN, ENGASTAMENTO BASE CONCRETADA COM 1 M DE CONCRETO E 0,65 M DE SOLO (NÃO INCLUI FORNECIMENTO). AF_11/2019</v>
          </cell>
          <cell r="C8155" t="str">
            <v>UND</v>
          </cell>
          <cell r="D8155" t="str">
            <v>ATRIBUÍDO SÃO PAULO</v>
          </cell>
          <cell r="E8155">
            <v>999.38</v>
          </cell>
        </row>
        <row r="8156">
          <cell r="A8156">
            <v>100609</v>
          </cell>
          <cell r="B8156" t="str">
            <v>ASSENTAMENTO DE POSTE DE CONCRETO COM COMPRIMENTO NOMINAL DE 10,5 M, CARGA NOMINAL DE 1000 DAN, ENGASTAMENTO BASE CONCRETADA COM 1 M DE CONCRETO E 0,65 M DE SOLO (NÃO INCLUI FORNECIMENTO). AF_11/2019</v>
          </cell>
          <cell r="C8156" t="str">
            <v>UND</v>
          </cell>
          <cell r="D8156" t="str">
            <v>ATRIBUÍDO SÃO PAULO</v>
          </cell>
          <cell r="E8156">
            <v>1541.01</v>
          </cell>
        </row>
        <row r="8157">
          <cell r="A8157">
            <v>100610</v>
          </cell>
          <cell r="B8157" t="str">
            <v>ASSENTAMENTO DE POSTE DE CONCRETO COM COMPRIMENTO NOMINAL DE 11 M, CARGA NOMINAL DE 300 DAN, ENGASTAMENTO BASE CONCRETADA COM 1 M DE CONCRETO E 0,7 M DE SOLO (NÃO INCLUI FORNECIMENTO). AF_11/2019</v>
          </cell>
          <cell r="C8157" t="str">
            <v>UND</v>
          </cell>
          <cell r="D8157" t="str">
            <v>ATRIBUÍDO SÃO PAULO</v>
          </cell>
          <cell r="E8157">
            <v>634.7</v>
          </cell>
        </row>
        <row r="8158">
          <cell r="A8158">
            <v>100611</v>
          </cell>
          <cell r="B8158" t="str">
            <v>ASSENTAMENTO DE POSTE DE CONCRETO COM COMPRIMENTO NOMINAL DE 11 M, CARGA NOMINAL DE 400 DAN, ENGASTAMENTO BASE CONCRETADA COM 1 M DE CONCRETO E 0,7 M DE SOLO (NÃO INCLUI FORNECIMENTO). AF_11/2019</v>
          </cell>
          <cell r="C8158" t="str">
            <v>UND</v>
          </cell>
          <cell r="D8158" t="str">
            <v>ATRIBUÍDO SÃO PAULO</v>
          </cell>
          <cell r="E8158">
            <v>805.52</v>
          </cell>
        </row>
        <row r="8159">
          <cell r="A8159">
            <v>100612</v>
          </cell>
          <cell r="B8159" t="str">
            <v>ASSENTAMENTO DE POSTE DE CONCRETO COM COMPRIMENTO NOMINAL DE 11 M, CARGA NOMINAL DE 600 DAN, ENGASTAMENTO BASE CONCRETADA COM 1 M DE CONCRETO E 0,7 M DE SOLO (NÃO INCLUI FORNECIMENTO). AF_11/2019</v>
          </cell>
          <cell r="C8159" t="str">
            <v>UND</v>
          </cell>
          <cell r="D8159" t="str">
            <v>ATRIBUÍDO SÃO PAULO</v>
          </cell>
          <cell r="E8159">
            <v>1019.53</v>
          </cell>
        </row>
        <row r="8160">
          <cell r="A8160">
            <v>100613</v>
          </cell>
          <cell r="B8160" t="str">
            <v>ASSENTAMENTO DE POSTE DE CONCRETO COM COMPRIMENTO NOMINAL DE 11 M, CARGA NOMINAL DE 1000 DAN, ENGASTAMENTO BASE CONCRETADA COM 1 M DE CONCRETO E 0,7 M DE SOLO (NÃO INCLUI FORNECIMENTO). AF_11/2019</v>
          </cell>
          <cell r="C8160" t="str">
            <v>UND</v>
          </cell>
          <cell r="D8160" t="str">
            <v>ATRIBUÍDO SÃO PAULO</v>
          </cell>
          <cell r="E8160">
            <v>1568.54</v>
          </cell>
        </row>
        <row r="8161">
          <cell r="A8161">
            <v>100614</v>
          </cell>
          <cell r="B8161" t="str">
            <v>ASSENTAMENTO DE POSTE DE CONCRETO COM COMPRIMENTO NOMINAL DE 12 M, CARGA NOMINAL DE 400 DAN, ENGASTAMENTO BASE CONCRETADA COM 1 M DE CONCRETO E 0,8 M DE SOLO (NÃO INCLUI FORNECIMENTO). AF_11/2019</v>
          </cell>
          <cell r="C8161" t="str">
            <v>UND</v>
          </cell>
          <cell r="D8161" t="str">
            <v>ATRIBUÍDO SÃO PAULO</v>
          </cell>
          <cell r="E8161">
            <v>840.9</v>
          </cell>
        </row>
        <row r="8162">
          <cell r="A8162">
            <v>100615</v>
          </cell>
          <cell r="B8162" t="str">
            <v>ASSENTAMENTO DE POSTE DE CONCRETO COM COMPRIMENTO NOMINAL DE 12 M, CARGA NOMINAL DE 600 DAN, ENGASTAMENTO BASE CONCRETADA COM 1 M DE CONCRETO E 0,8 M DE SOLO (NÃO INCLUI FORNECIMENTO). AF_11/2019</v>
          </cell>
          <cell r="C8162" t="str">
            <v>UND</v>
          </cell>
          <cell r="D8162" t="str">
            <v>ATRIBUÍDO SÃO PAULO</v>
          </cell>
          <cell r="E8162">
            <v>1059.48</v>
          </cell>
        </row>
        <row r="8163">
          <cell r="A8163">
            <v>100616</v>
          </cell>
          <cell r="B8163" t="str">
            <v>ASSENTAMENTO DE POSTE DE CONCRETO COM COMPRIMENTO NOMINAL DE 12 M, CARGA NOMINAL DE 1000 DAN, ENGASTAMENTO BASE CONCRETADA COM 1 M DE CONCRETO E 0,8 M DE SOLO (NÃO INCLUI FORNECIMENTO). AF_11/2019</v>
          </cell>
          <cell r="C8163" t="str">
            <v>UND</v>
          </cell>
          <cell r="D8163" t="str">
            <v>ATRIBUÍDO SÃO PAULO</v>
          </cell>
          <cell r="E8163">
            <v>1626.55</v>
          </cell>
        </row>
        <row r="8164">
          <cell r="A8164">
            <v>100617</v>
          </cell>
          <cell r="B8164" t="str">
            <v>ASSENTAMENTO DE POSTE DE CONCRETO COM COMPRIMENTO NOMINAL DE 13 M, CARGA NOMINAL DE 600 DAN, ENGASTAMENTO BASE CONCRETADA COM 1 M DE CONCRETO E 0,9 M DE SOLO (NÃO INCLUI FORNECIMENTO). AF_11/2019</v>
          </cell>
          <cell r="C8164" t="str">
            <v>UND</v>
          </cell>
          <cell r="D8164" t="str">
            <v>ATRIBUÍDO SÃO PAULO</v>
          </cell>
          <cell r="E8164">
            <v>1099.18</v>
          </cell>
        </row>
        <row r="8165">
          <cell r="A8165">
            <v>100618</v>
          </cell>
          <cell r="B8165" t="str">
            <v>ASSENTAMENTO DE POSTE DE CONCRETO COM COMPRIMENTO NOMINAL DE 13 M, CARGA NOMINAL DE 1000 DAN, ENGASTAMENTO BASE CONCRETADA COM 1 M DE CONCRETO E 0,9 M DE SOLO - SOMENTE INSTALAÇÃO, SEM FORNECIMENTO. AF_11/2019</v>
          </cell>
          <cell r="C8165" t="str">
            <v>UND</v>
          </cell>
          <cell r="D8165" t="str">
            <v>ATRIBUÍDO SÃO PAULO</v>
          </cell>
          <cell r="E8165">
            <v>1690.85</v>
          </cell>
        </row>
        <row r="8166">
          <cell r="A8166">
            <v>100619</v>
          </cell>
          <cell r="B8166" t="str">
            <v>POSTE DECORATIVO PARA JARDIM EM AÇO TUBULAR, H = *2,5* M, SEM LUMINÁRIA - FORNECIMENTO E INSTALAÇÃO. AF_11/2019</v>
          </cell>
          <cell r="C8166" t="str">
            <v>UND</v>
          </cell>
          <cell r="D8166" t="str">
            <v>ATRIBUÍDO SÃO PAULO</v>
          </cell>
          <cell r="E8166">
            <v>591.88</v>
          </cell>
        </row>
        <row r="8167">
          <cell r="A8167">
            <v>100620</v>
          </cell>
          <cell r="B8167" t="str">
            <v>POSTE DE AÇO CONICO CONTÍNUO CURVO SIMPLES, FLANGEADO, H=9M, INCLUSIVE LUMINÁRIA, SEM LÂMPADA - FORNECIMENTO E INSTALACAO. AF_11/2019</v>
          </cell>
          <cell r="C8167" t="str">
            <v>UND</v>
          </cell>
          <cell r="D8167" t="str">
            <v>ATRIBUÍDO SÃO PAULO</v>
          </cell>
          <cell r="E8167">
            <v>2821.66</v>
          </cell>
        </row>
        <row r="8168">
          <cell r="A8168">
            <v>100621</v>
          </cell>
          <cell r="B8168" t="str">
            <v>POSTE DE AÇO CONICO CONTÍNUO CURVO DUPLO, FLANGEADO, H=9M, INCLUSIVE LUMINÁRIAS, SEM LÂMPADAS - FORNECIMENTO E INSTALACAO. AF_11/2019</v>
          </cell>
          <cell r="C8168" t="str">
            <v>UND</v>
          </cell>
          <cell r="D8168" t="str">
            <v>ATRIBUÍDO SÃO PAULO</v>
          </cell>
          <cell r="E8168">
            <v>3286.54</v>
          </cell>
        </row>
        <row r="8169">
          <cell r="A8169">
            <v>100622</v>
          </cell>
          <cell r="B8169" t="str">
            <v>POSTE DE AÇO CONICO CONTÍNUO CURVO SIMPLES, ENGASTADO, H=9M, INCLUSIVE LUMINÁRIA, SEM LÂMPADA - FORNECIMENTO E INSTALACAO. AF_11/2019</v>
          </cell>
          <cell r="C8169" t="str">
            <v>UND</v>
          </cell>
          <cell r="D8169" t="str">
            <v>ATRIBUÍDO SÃO PAULO</v>
          </cell>
          <cell r="E8169">
            <v>2421.17</v>
          </cell>
        </row>
        <row r="8170">
          <cell r="A8170">
            <v>100623</v>
          </cell>
          <cell r="B8170" t="str">
            <v>POSTE DE AÇO CONICO CONTÍNUO CURVO DUPLO, ENGASTADO, H=9M, INCLUSIVE LUMINÁRIAS, SEM LÂMPADAS - FORNECIMENTO E INSTALACAO. AF_11/2019</v>
          </cell>
          <cell r="C8170" t="str">
            <v>UND</v>
          </cell>
          <cell r="D8170" t="str">
            <v>ATRIBUÍDO SÃO PAULO</v>
          </cell>
          <cell r="E8170">
            <v>2618.76</v>
          </cell>
        </row>
        <row r="8171">
          <cell r="A8171">
            <v>97600</v>
          </cell>
          <cell r="B8171" t="str">
            <v>REFLETOR EM ALUMÍNIO, DE SUPORTE E ALÇA, COM 1 LÂMPADA VAPOR DE MERCÚRIO DE 125 W, COM REATOR ALTO FATOR DE POTÊNCIA - FORNECIMENTO E INSTALAÇÃO. AF_02/2020</v>
          </cell>
          <cell r="C8171" t="str">
            <v>UND</v>
          </cell>
          <cell r="D8171" t="str">
            <v>ATRIBUÍDO SÃO PAULO</v>
          </cell>
          <cell r="E8171">
            <v>361.63</v>
          </cell>
        </row>
        <row r="8172">
          <cell r="A8172">
            <v>97601</v>
          </cell>
          <cell r="B8172" t="str">
            <v>REFLETOR EM ALUMÍNIO, DE SUPORTE E ALÇA, COM LÂMPADA VAPOR DE MERCÚRIO DE 250 W, COM REATOR ALTO FATOR DE POTÊNCIA - FORNECIMENTO E INSTALAÇÃO. AF_02/2020</v>
          </cell>
          <cell r="C8172" t="str">
            <v>UND</v>
          </cell>
          <cell r="D8172" t="str">
            <v>ATRIBUÍDO SÃO PAULO</v>
          </cell>
          <cell r="E8172">
            <v>381.37</v>
          </cell>
        </row>
        <row r="8173">
          <cell r="A8173">
            <v>97605</v>
          </cell>
          <cell r="B8173" t="str">
            <v>LUMINÁRIA ARANDELA TIPO MEIA LUA, DE SOBREPOR, COM 1 LÂMPADA LED DE 6 W, SEM REATOR - FORNECIMENTO E INSTALAÇÃO. AF_02/2020</v>
          </cell>
          <cell r="C8173" t="str">
            <v>UND</v>
          </cell>
          <cell r="D8173" t="str">
            <v>ATRIBUÍDO SÃO PAULO</v>
          </cell>
          <cell r="E8173">
            <v>103.99</v>
          </cell>
        </row>
        <row r="8174">
          <cell r="A8174">
            <v>97606</v>
          </cell>
          <cell r="B8174" t="str">
            <v>LUMINÁRIA ARANDELA TIPO MEIA LUA, DE SOBREPOR, COM 1 LÂMPADA FLUORESCENTE DE 15 W, SEM REATOR - FORNECIMENTO E INSTALAÇÃO. AF_02/2020</v>
          </cell>
          <cell r="C8174" t="str">
            <v>UND</v>
          </cell>
          <cell r="D8174" t="str">
            <v>ATRIBUÍDO SÃO PAULO</v>
          </cell>
          <cell r="E8174">
            <v>111.85</v>
          </cell>
        </row>
        <row r="8175">
          <cell r="A8175">
            <v>97607</v>
          </cell>
          <cell r="B8175" t="str">
            <v>LUMINÁRIA ARANDELA TIPO TARTARUGA, DE SOBREPOR, COM 1 LÂMPADA LED DE 6 W, SEM REATOR - FORNECIMENTO E INSTALAÇÃO. AF_02/2020</v>
          </cell>
          <cell r="C8175" t="str">
            <v>UND</v>
          </cell>
          <cell r="D8175" t="str">
            <v>ATRIBUÍDO SÃO PAULO</v>
          </cell>
          <cell r="E8175">
            <v>125.63</v>
          </cell>
        </row>
        <row r="8176">
          <cell r="A8176">
            <v>97608</v>
          </cell>
          <cell r="B8176" t="str">
            <v>LUMINÁRIA ARANDELA TIPO TARTARUGA, COM GRADE, DE SOBREPOR, COM 1 LÂMPADA FLUORESCENTE DE 15 W, SEM REATOR - FORNECIMENTO E INSTALAÇÃO. AF_02/2020</v>
          </cell>
          <cell r="C8176" t="str">
            <v>UND</v>
          </cell>
          <cell r="D8176" t="str">
            <v>ATRIBUÍDO SÃO PAULO</v>
          </cell>
          <cell r="E8176">
            <v>133.49</v>
          </cell>
        </row>
        <row r="8177">
          <cell r="A8177">
            <v>102102</v>
          </cell>
          <cell r="B8177" t="str">
            <v>TRANSFORMADOR DE DISTRIBUIÇÃO, 30 KVA, TRIFÁSICO, 60 HZ, CLASSE 15 KV, IMERSO EM ÓLEO MINERAL, INSTALAÇÃO EM POSTE (NÃO INCLUSO SUPORTE) - FORNECIMENTO E INSTALAÇÃO. AF_12/2020</v>
          </cell>
          <cell r="C8177" t="str">
            <v>UND</v>
          </cell>
          <cell r="D8177" t="str">
            <v>ATRIBUÍDO SÃO PAULO</v>
          </cell>
          <cell r="E8177">
            <v>10825.15</v>
          </cell>
        </row>
        <row r="8178">
          <cell r="A8178">
            <v>102103</v>
          </cell>
          <cell r="B8178" t="str">
            <v>TRANSFORMADOR DE DISTRIBUIÇÃO, 45 KVA, TRIFÁSICO, 60 HZ, CLASSE 15 KV, IMERSO EM ÓLEO MINERAL, INSTALAÇÃO EM POSTE (NÃO INCLUSO SUPORTE) - FORNECIMENTO E INSTALAÇÃO. AF_12/2020</v>
          </cell>
          <cell r="C8178" t="str">
            <v>UND</v>
          </cell>
          <cell r="D8178" t="str">
            <v>ATRIBUÍDO SÃO PAULO</v>
          </cell>
          <cell r="E8178">
            <v>12048.91</v>
          </cell>
        </row>
        <row r="8179">
          <cell r="A8179">
            <v>102104</v>
          </cell>
          <cell r="B8179" t="str">
            <v>TRANSFORMADOR DE DISTRIBUIÇÃO, 75 KVA, TRIFÁSICO, 60 HZ, CLASSE 15 KV, IMERSO EM ÓLEO MINERAL, INSTALAÇÃO EM POSTE (NÃO INCLUSO SUPORTE) - FORNECIMENTO E INSTALAÇÃO. AF_12/2020</v>
          </cell>
          <cell r="C8179" t="str">
            <v>UND</v>
          </cell>
          <cell r="D8179" t="str">
            <v>ATRIBUÍDO SÃO PAULO</v>
          </cell>
          <cell r="E8179">
            <v>15461.06</v>
          </cell>
        </row>
        <row r="8180">
          <cell r="A8180">
            <v>102105</v>
          </cell>
          <cell r="B8180" t="str">
            <v>TRANSFORMADOR DE DISTRIBUIÇÃO, 112,5 KVA, TRIFÁSICO, 60 HZ, CLASSE 15 KV, IMERSO EM ÓLEO MINERAL, INSTALAÇÃO EM POSTE (NÃO INCLUSO SUPORTE) - FORNECIMENTO E INSTALAÇÃO. AF_12/2020</v>
          </cell>
          <cell r="C8180" t="str">
            <v>UND</v>
          </cell>
          <cell r="D8180" t="str">
            <v>ATRIBUÍDO SÃO PAULO</v>
          </cell>
          <cell r="E8180">
            <v>19006.39</v>
          </cell>
        </row>
        <row r="8181">
          <cell r="A8181">
            <v>102106</v>
          </cell>
          <cell r="B8181" t="str">
            <v>TRANSFORMADOR DE DISTRIBUIÇÃO, 150 KVA, TRIFÁSICO, 60 HZ, CLASSE 15 KV, IMERSO EM ÓLEO MINERAL, INSTALAÇÃO EM POSTE (NÃO INCLUSO SUPORTE) - FORNECIMENTO E INSTALAÇÃO. AF_12/2020</v>
          </cell>
          <cell r="C8181" t="str">
            <v>UND</v>
          </cell>
          <cell r="D8181" t="str">
            <v>ATRIBUÍDO SÃO PAULO</v>
          </cell>
          <cell r="E8181">
            <v>23845.39</v>
          </cell>
        </row>
        <row r="8182">
          <cell r="A8182">
            <v>102107</v>
          </cell>
          <cell r="B8182" t="str">
            <v>TRANSFORMADOR DE DISTRIBUIÇÃO, 225 KVA, TRIFÁSICO, 60 HZ, CLASSE 15 KV, IMERSO EM ÓLEO MINERAL, INSTALAÇÃO EM POSTE (NÃO INCLUSO SUPORTE) - FORNECIMENTO E INSTALAÇÃO. AF_12/2020</v>
          </cell>
          <cell r="C8182" t="str">
            <v>UND</v>
          </cell>
          <cell r="D8182" t="str">
            <v>ATRIBUÍDO SÃO PAULO</v>
          </cell>
          <cell r="E8182">
            <v>33280.36</v>
          </cell>
        </row>
        <row r="8183">
          <cell r="A8183">
            <v>102108</v>
          </cell>
          <cell r="B8183" t="str">
            <v>TRANSFORMADOR DE DISTRIBUIÇÃO, 300 KVA, TRIFÁSICO, 60 HZ, CLASSE 15 KV, IMERSO EM ÓLEO MINERAL, INSTALAÇÃO EM POSTE (NÃO INCLUSO SUPORTE) - FORNECIMENTO E INSTALAÇÃO. AF_12/2020</v>
          </cell>
          <cell r="C8183" t="str">
            <v>UND</v>
          </cell>
          <cell r="D8183" t="str">
            <v>ATRIBUÍDO SÃO PAULO</v>
          </cell>
          <cell r="E8183">
            <v>38757.96</v>
          </cell>
        </row>
        <row r="8184">
          <cell r="A8184">
            <v>102109</v>
          </cell>
          <cell r="B8184" t="str">
            <v>SUPORTE PARA TRANSFORMADOR EM POSTE DE CONCRETO CIRCULAR - FORNECIMENTO E INSTALAÇÃO. AF_12/2020</v>
          </cell>
          <cell r="C8184" t="str">
            <v>UND</v>
          </cell>
          <cell r="D8184" t="str">
            <v>ATRIBUÍDO SÃO PAULO</v>
          </cell>
          <cell r="E8184">
            <v>53.16</v>
          </cell>
        </row>
        <row r="8185">
          <cell r="A8185">
            <v>102110</v>
          </cell>
          <cell r="B8185" t="str">
            <v>SUPORTE PARA TRANSFORMADOR EM POSTE DE CONCRETO DUPLO T - FORNECIMENTO E INSTALAÇÃO. AF_12/2020</v>
          </cell>
          <cell r="C8185" t="str">
            <v>UND</v>
          </cell>
          <cell r="D8185" t="str">
            <v>ATRIBUÍDO SÃO PAULO</v>
          </cell>
          <cell r="E8185">
            <v>158.06</v>
          </cell>
        </row>
        <row r="8186">
          <cell r="A8186">
            <v>103654</v>
          </cell>
          <cell r="B8186" t="str">
            <v>TRANSFORMADOR DE DISTRIBUIÇÃO, 500KVA, TRIFÁSICO, 60 HZ, CLASSE 15 KV, IMERSO EM ÓLEO MINERAL, INSTALAÇÃO EM SOLO (NÃO INCLUSO ABRIGO) - FORNECIMENTO E INSTALAÇÃO. AF_02/2022</v>
          </cell>
          <cell r="C8186" t="str">
            <v>UND</v>
          </cell>
          <cell r="D8186" t="str">
            <v>ATRIBUÍDO SÃO PAULO</v>
          </cell>
          <cell r="E8186">
            <v>62763.33</v>
          </cell>
        </row>
        <row r="8187">
          <cell r="A8187">
            <v>103655</v>
          </cell>
          <cell r="B8187" t="str">
            <v>TRANSFORMADOR DE DISTRIBUIÇÃO, 750 KVA, TRIFÁSICO, 60 HZ, CLASSE 15 KV, IMERSO EM ÓLEO MINERAL, INSTALAÇÃO EM SOLO (NÃO INCLUSO ABRIGO) - FORNECIMENTO E INSTALAÇÃO. AF_02/2022</v>
          </cell>
          <cell r="C8187" t="str">
            <v>UND</v>
          </cell>
          <cell r="D8187" t="str">
            <v>ATRIBUÍDO SÃO PAULO</v>
          </cell>
          <cell r="E8187">
            <v>85985.28</v>
          </cell>
        </row>
        <row r="8188">
          <cell r="A8188">
            <v>103656</v>
          </cell>
          <cell r="B8188" t="str">
            <v>TRANSFORMADOR DE DISTRIBUIÇÃO, 1000 KVA, TRIFÁSICO, 60 HZ, CLASSE 15 KV, IMERSO EM ÓLEO MINERAL, INSTALAÇÃO EM SOLO (NÃO INCLUSO ABRIGO) - FORNECIMENTO E INSTALAÇÃO. AF_02/2022</v>
          </cell>
          <cell r="C8188" t="str">
            <v>UND</v>
          </cell>
          <cell r="D8188" t="str">
            <v>ATRIBUÍDO SÃO PAULO</v>
          </cell>
          <cell r="E8188">
            <v>120230.91</v>
          </cell>
        </row>
        <row r="8189">
          <cell r="A8189">
            <v>104473</v>
          </cell>
          <cell r="B8189" t="str">
            <v>COMPOSIÇÃO PARAMÉTRICA DE PONTO ELÉTRICO DE ILUMINAÇÃO, COM INTERRUPTOR SIMPLES, EM EDIFÍCIO RESIDENCIAL COM ELETRODUTO EMBUTIDO EM RASGOS NAS PAREDES, INCLUSO TOMADA, ELETRODUTO, CABO, RASGO E CHUMBAMENTO (SEM LUMINÁRIA E LÂMPADA). AF_11/2022</v>
          </cell>
          <cell r="C8189" t="str">
            <v>UND</v>
          </cell>
          <cell r="D8189" t="str">
            <v>COEFICIENTE DE REPRESENTATIVIDADE</v>
          </cell>
          <cell r="E8189">
            <v>164.47</v>
          </cell>
        </row>
        <row r="8190">
          <cell r="A8190">
            <v>104474</v>
          </cell>
          <cell r="B8190"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8190" t="str">
            <v>UND</v>
          </cell>
          <cell r="D8190" t="str">
            <v>COEFICIENTE DE REPRESENTATIVIDADE</v>
          </cell>
          <cell r="E8190">
            <v>348.78</v>
          </cell>
        </row>
        <row r="8191">
          <cell r="A8191">
            <v>104475</v>
          </cell>
          <cell r="B8191" t="str">
            <v>COMPOSIÇÃO PARAMÉTRICA DE PONTO ELÉTRICO DE TOMADA DE USO GERAL 2P+T (10A/250V) EM EDIFÍCIO RESIDENCIAL COM ELETRODUTO EMBUTIDO EM RASGOS NAS PAREDES, INCLUSO TOMADA, ELETRODUTO, CABO, RASGO, QUEBRA E CHUMBAMENTO. AF_11/2022</v>
          </cell>
          <cell r="C8191" t="str">
            <v>UND</v>
          </cell>
          <cell r="D8191" t="str">
            <v>COEFICIENTE DE REPRESENTATIVIDADE</v>
          </cell>
          <cell r="E8191">
            <v>138.26</v>
          </cell>
        </row>
        <row r="8192">
          <cell r="A8192">
            <v>104476</v>
          </cell>
          <cell r="B8192" t="str">
            <v>COMPOSIÇÃO PARAMÉTRICA DE PONTO ELÉTRICO DE TOMADA DE USO ESPECÍFICO 2P+T (20A/250V) EM EDIFÍCIO RESIDENCIAL COM ELETRODUTO EMBUTIDO EM RASGOS NAS PAREDES, INCLUSO TOMADA, ELETRODUTO, CABO, RASGO, QUEBRA E CHUMBAMENTO (EXCETO CHUVEIRO). AF_11/2022</v>
          </cell>
          <cell r="C8192" t="str">
            <v>UND</v>
          </cell>
          <cell r="D8192" t="str">
            <v>COEFICIENTE DE REPRESENTATIVIDADE</v>
          </cell>
          <cell r="E8192">
            <v>177.66</v>
          </cell>
        </row>
        <row r="8193">
          <cell r="A8193">
            <v>104477</v>
          </cell>
          <cell r="B8193" t="str">
            <v>COMPOSIÇÃO PARAMÉTRICA DE PONTO ELÉTRICO DE ILUMINAÇÃO, COM INTERRUPTOR SIMPLES, EM EDIFÍCIO RESIDENCIAL COM ELETRODUTO EMBUTIDO SEM NECESSIDADE DE RASGOS, INCLUSO TOMADA, ELETRODUTO, CABO E QUEBRA (SEM LUMINÁRIA E LÂMPADA). AF_11/2022</v>
          </cell>
          <cell r="C8193" t="str">
            <v>UND</v>
          </cell>
          <cell r="D8193" t="str">
            <v>COEFICIENTE DE REPRESENTATIVIDADE</v>
          </cell>
          <cell r="E8193">
            <v>136.71</v>
          </cell>
        </row>
        <row r="8194">
          <cell r="A8194">
            <v>104478</v>
          </cell>
          <cell r="B8194" t="str">
            <v>COMPOSIÇÃO PARAMÉTRICA DE PONTO ELÉTRICO DE ILUMINAÇÃO, COM INTERRUPTOR PARALELO, EM EDIFÍCIO RESIDENCIAL COM ELETRODUTO EMBUTIDO SEM NECESSIDADE DE RASGOS, INCLUSO TOMADA, ELETRODUTO, CABO E QUEBRA (SEM LUMINÁRIA E LÂMPADA). AF_11/2022</v>
          </cell>
          <cell r="C8194" t="str">
            <v>UND</v>
          </cell>
          <cell r="D8194" t="str">
            <v>COEFICIENTE DE REPRESENTATIVIDADE</v>
          </cell>
          <cell r="E8194">
            <v>299.64</v>
          </cell>
        </row>
        <row r="8195">
          <cell r="A8195">
            <v>104479</v>
          </cell>
          <cell r="B8195" t="str">
            <v>COMPOSIÇÃO PARAMÉTRICA DE PONTO ELÉTRICO DE TOMADA DE USO GERAL 2P+T (10A/250V) EM EDIFÍCIO RESIDENCIAL COM ELETRODUTO EMBUTIDO SEM NECESSIDADE DE RASGOS, INCLUSO TOMADA, ELETRODUTO, CABO E QUEBRA. AF_11/2022</v>
          </cell>
          <cell r="C8195" t="str">
            <v>UND</v>
          </cell>
          <cell r="D8195" t="str">
            <v>COEFICIENTE DE REPRESENTATIVIDADE</v>
          </cell>
          <cell r="E8195">
            <v>118.5</v>
          </cell>
        </row>
        <row r="8196">
          <cell r="A8196">
            <v>104480</v>
          </cell>
          <cell r="B8196" t="str">
            <v>COMPOSIÇÃO PARAMÉTRICA DE PONTO ELÉTRICO DE TOMADA DE USO ESPECÍFICO 2P+T (20A/250V) EM EDIFÍCIO RESIDENCIAL COM ELETRODUTO EMBUTIDO SEM NECESSIDADE DE RASGOS, INCLUSO TOMADA, ELETRODUTO, CABO E QUEBRA (EXCETO CHUVEIRO). AF_11/2022</v>
          </cell>
          <cell r="C8196" t="str">
            <v>UND</v>
          </cell>
          <cell r="D8196" t="str">
            <v>COEFICIENTE DE REPRESENTATIVIDADE</v>
          </cell>
          <cell r="E8196">
            <v>134.43</v>
          </cell>
        </row>
        <row r="8197">
          <cell r="A8197">
            <v>104481</v>
          </cell>
          <cell r="B8197" t="str">
            <v>COMPOSIÇÃO PARAMÉTRICA DE PONTO ELÉTRICO DE TOMADA PARA CHUVEIRO (20A/250V) EM EDIFÍCIO RESIDENCIAL COM ELETRODUTO EMBUTIDO EM RASGOS NAS PAREDES, INCLUSO TOMADA, ELETRODUTO, CABO, RASGO, QUEBRA E CHUMBAMENTO. AF_11/2022</v>
          </cell>
          <cell r="C8197" t="str">
            <v>UND</v>
          </cell>
          <cell r="D8197" t="str">
            <v>COEFICIENTE DE REPRESENTATIVIDADE</v>
          </cell>
          <cell r="E8197">
            <v>316.27</v>
          </cell>
        </row>
        <row r="8198">
          <cell r="A8198">
            <v>96973</v>
          </cell>
          <cell r="B8198" t="str">
            <v>CORDOALHA DE COBRE NU 35 MM², NÃO ENTERRADA, COM ISOLADOR - FORNECIMENTO E INSTALAÇÃO. AF_08/2023</v>
          </cell>
          <cell r="C8198" t="str">
            <v>M</v>
          </cell>
          <cell r="D8198" t="str">
            <v>ATRIBUÍDO SÃO PAULO</v>
          </cell>
          <cell r="E8198">
            <v>63.32</v>
          </cell>
        </row>
        <row r="8199">
          <cell r="A8199">
            <v>96974</v>
          </cell>
          <cell r="B8199" t="str">
            <v>CORDOALHA DE COBRE NU 50 MM², NÃO ENTERRADA, COM ISOLADOR - FORNECIMENTO E INSTALAÇÃO. AF_08/2023</v>
          </cell>
          <cell r="C8199" t="str">
            <v>M</v>
          </cell>
          <cell r="D8199" t="str">
            <v>ATRIBUÍDO SÃO PAULO</v>
          </cell>
          <cell r="E8199">
            <v>81.31</v>
          </cell>
        </row>
        <row r="8200">
          <cell r="A8200">
            <v>96975</v>
          </cell>
          <cell r="B8200" t="str">
            <v>CORDOALHA DE COBRE NU 70 MM², NÃO ENTERRADA, COM ISOLADOR - FORNECIMENTO E INSTALAÇÃO. AF_08/2023</v>
          </cell>
          <cell r="C8200" t="str">
            <v>M</v>
          </cell>
          <cell r="D8200" t="str">
            <v>ATRIBUÍDO SÃO PAULO</v>
          </cell>
          <cell r="E8200">
            <v>100.2</v>
          </cell>
        </row>
        <row r="8201">
          <cell r="A8201">
            <v>96976</v>
          </cell>
          <cell r="B8201" t="str">
            <v>CORDOALHA DE COBRE NU 95 MM², NÃO ENTERRADA, COM ISOLADOR - FORNECIMENTO E INSTALAÇÃO. AF_08/2023</v>
          </cell>
          <cell r="C8201" t="str">
            <v>M</v>
          </cell>
          <cell r="D8201" t="str">
            <v>ATRIBUÍDO SÃO PAULO</v>
          </cell>
          <cell r="E8201">
            <v>131.36</v>
          </cell>
        </row>
        <row r="8202">
          <cell r="A8202">
            <v>96977</v>
          </cell>
          <cell r="B8202" t="str">
            <v>CORDOALHA DE COBRE NU 50 MM², ENTERRADA - FORNECIMENTO E INSTALAÇÃO. AF_08/2023</v>
          </cell>
          <cell r="C8202" t="str">
            <v>M</v>
          </cell>
          <cell r="D8202" t="str">
            <v>COEFICIENTE DE REPRESENTATIVIDADE</v>
          </cell>
          <cell r="E8202">
            <v>50.26</v>
          </cell>
        </row>
        <row r="8203">
          <cell r="A8203">
            <v>96978</v>
          </cell>
          <cell r="B8203" t="str">
            <v>CORDOALHA DE COBRE NU 70 MM², ENTERRADA - FORNECIMENTO E INSTALAÇÃO. AF_08/2023</v>
          </cell>
          <cell r="C8203" t="str">
            <v>M</v>
          </cell>
          <cell r="D8203" t="str">
            <v>COEFICIENTE DE REPRESENTATIVIDADE</v>
          </cell>
          <cell r="E8203">
            <v>66.21</v>
          </cell>
        </row>
        <row r="8204">
          <cell r="A8204">
            <v>96979</v>
          </cell>
          <cell r="B8204" t="str">
            <v>CORDOALHA DE COBRE NU 95 MM², ENTERRADA - FORNECIMENTO E INSTALAÇÃO. AF_08/2023</v>
          </cell>
          <cell r="C8204" t="str">
            <v>M</v>
          </cell>
          <cell r="D8204" t="str">
            <v>COEFICIENTE DE REPRESENTATIVIDADE</v>
          </cell>
          <cell r="E8204">
            <v>94.7</v>
          </cell>
        </row>
        <row r="8205">
          <cell r="A8205">
            <v>96984</v>
          </cell>
          <cell r="B8205" t="str">
            <v>ELETRODUTO PVC RÍGIDO, DIÂMETRO 40MM, COM 3 METROS, PARA SPDA - FORNECIMENTO E INSTALAÇÃO. AF_08/2023</v>
          </cell>
          <cell r="C8205" t="str">
            <v>UND</v>
          </cell>
          <cell r="D8205" t="str">
            <v>COEFICIENTE DE REPRESENTATIVIDADE</v>
          </cell>
          <cell r="E8205">
            <v>57.04</v>
          </cell>
        </row>
        <row r="8206">
          <cell r="A8206">
            <v>96985</v>
          </cell>
          <cell r="B8206" t="str">
            <v>HASTE DE ATERRAMENTO, DIÂMETRO 5/8", COM 3 METROS - FORNECIMENTO E INSTALAÇÃO. AF_08/2023</v>
          </cell>
          <cell r="C8206" t="str">
            <v>UND</v>
          </cell>
          <cell r="D8206" t="str">
            <v>COEFICIENTE DE REPRESENTATIVIDADE</v>
          </cell>
          <cell r="E8206">
            <v>96.76</v>
          </cell>
        </row>
        <row r="8207">
          <cell r="A8207">
            <v>96986</v>
          </cell>
          <cell r="B8207" t="str">
            <v>HASTE DE ATERRAMENTO, DIÂMETRO 3/4", COM 3 METROS - FORNECIMENTO E INSTALAÇÃO. AF_08/2023</v>
          </cell>
          <cell r="C8207" t="str">
            <v>UND</v>
          </cell>
          <cell r="D8207" t="str">
            <v>COEFICIENTE DE REPRESENTATIVIDADE</v>
          </cell>
          <cell r="E8207">
            <v>144.19</v>
          </cell>
        </row>
        <row r="8208">
          <cell r="A8208">
            <v>96987</v>
          </cell>
          <cell r="B8208" t="str">
            <v>BASE METÁLICA PARA MASTRO 1 ½"  PARA SPDA - FORNECIMENTO E INSTALAÇÃO. AF_08/2023</v>
          </cell>
          <cell r="C8208" t="str">
            <v>UND</v>
          </cell>
          <cell r="D8208" t="str">
            <v>ATRIBUÍDO SÃO PAULO</v>
          </cell>
          <cell r="E8208">
            <v>120.21</v>
          </cell>
        </row>
        <row r="8209">
          <cell r="A8209">
            <v>96988</v>
          </cell>
          <cell r="B8209" t="str">
            <v>MASTRO 1 ½", COM 3 METROS, PARA SPDA - FORNECIMENTO E INSTALAÇÃO. AF_08/2023</v>
          </cell>
          <cell r="C8209" t="str">
            <v>UND</v>
          </cell>
          <cell r="D8209" t="str">
            <v>ATRIBUÍDO SÃO PAULO</v>
          </cell>
          <cell r="E8209">
            <v>160.7</v>
          </cell>
        </row>
        <row r="8210">
          <cell r="A8210">
            <v>96989</v>
          </cell>
          <cell r="B8210" t="str">
            <v>CAPTOR TIPO FRANKLIN PARA SPDA - FORNECIMENTO E INSTALAÇÃO. AF_08/2023</v>
          </cell>
          <cell r="C8210" t="str">
            <v>UND</v>
          </cell>
          <cell r="D8210" t="str">
            <v>ATRIBUÍDO SÃO PAULO</v>
          </cell>
          <cell r="E8210">
            <v>134.52</v>
          </cell>
        </row>
        <row r="8211">
          <cell r="A8211">
            <v>98463</v>
          </cell>
          <cell r="B8211" t="str">
            <v>SUPORTE ISOLADOR PARA FIXAÇÃO DA CORDOALHA DE COBRE EM ALVENARIA OU CONCRETO - FORNECIMENTO E INSTALAÇÃO. AF_08/2023</v>
          </cell>
          <cell r="C8211" t="str">
            <v>UND</v>
          </cell>
          <cell r="D8211" t="str">
            <v>ATRIBUÍDO SÃO PAULO</v>
          </cell>
          <cell r="E8211">
            <v>25.35</v>
          </cell>
        </row>
        <row r="8212">
          <cell r="A8212">
            <v>104746</v>
          </cell>
          <cell r="B8212" t="str">
            <v>MINI CAPTOR PARA SPDA - FORNECIMENTO E INSTALAÇÃO. AF_08/2023</v>
          </cell>
          <cell r="C8212" t="str">
            <v>UND</v>
          </cell>
          <cell r="D8212" t="str">
            <v>ATRIBUÍDO SÃO PAULO</v>
          </cell>
          <cell r="E8212">
            <v>26.91</v>
          </cell>
        </row>
        <row r="8213">
          <cell r="A8213">
            <v>104749</v>
          </cell>
          <cell r="B8213" t="str">
            <v>CONECTOR GRAMPO METÁLICO TIPO OLHAL, PARA SPDA, PARA HASTE DE ATERRAMENTO DE 3/4'' E CABOS DE 10 A 50 MM2 - FORNECIMENTO E INSTALAÇÃO. AF_08/2023</v>
          </cell>
          <cell r="C8213" t="str">
            <v>UND</v>
          </cell>
          <cell r="D8213" t="str">
            <v>COEFICIENTE DE REPRESENTATIVIDADE</v>
          </cell>
          <cell r="E8213">
            <v>22.14</v>
          </cell>
        </row>
        <row r="8214">
          <cell r="A8214">
            <v>104750</v>
          </cell>
          <cell r="B8214" t="str">
            <v>CONECTOR GRAMPO METÁLICO TIPO OLHAL, PARA SPDA, PARA HASTE DE ATERRAMENTO DE 5/8'' E CABOS DE 10 A 50 MM2 - FORNECIMENTO E INSTALAÇÃO. AF_08/2023</v>
          </cell>
          <cell r="C8214" t="str">
            <v>UND</v>
          </cell>
          <cell r="D8214" t="str">
            <v>COEFICIENTE DE REPRESENTATIVIDADE</v>
          </cell>
          <cell r="E8214">
            <v>17.22</v>
          </cell>
        </row>
        <row r="8215">
          <cell r="A8215">
            <v>104751</v>
          </cell>
          <cell r="B8215" t="str">
            <v>CONECTOR GRAMPO PARALELO METÁLICO, PARA SPDA, PARA CABOS DE 6 A 50 MM2 - FORNECIMENTO E INSTALAÇÃO. AF_08/2023</v>
          </cell>
          <cell r="C8215" t="str">
            <v>UND</v>
          </cell>
          <cell r="D8215" t="str">
            <v>COEFICIENTE DE REPRESENTATIVIDADE</v>
          </cell>
          <cell r="E8215">
            <v>25.66</v>
          </cell>
        </row>
        <row r="8216">
          <cell r="A8216">
            <v>104752</v>
          </cell>
          <cell r="B8216" t="str">
            <v>CONECTOR SPLIT-BOLT, PARA SPDA, PARA CABOS ATÉ 35 MM2 - FORNECIMENTO E INSTALAÇÃO. AF_08/2023</v>
          </cell>
          <cell r="C8216" t="str">
            <v>UND</v>
          </cell>
          <cell r="D8216" t="str">
            <v>COEFICIENTE DE REPRESENTATIVIDADE</v>
          </cell>
          <cell r="E8216">
            <v>22.22</v>
          </cell>
        </row>
        <row r="8217">
          <cell r="A8217">
            <v>104753</v>
          </cell>
          <cell r="B8217" t="str">
            <v>CONECTOR SPLIT-BOLT, PARA SPDA, PARA CABOS ATÉ 50 MM2 - FORNECIMENTO E INSTALAÇÃO. AF_08/2023</v>
          </cell>
          <cell r="C8217" t="str">
            <v>UND</v>
          </cell>
          <cell r="D8217" t="str">
            <v>COEFICIENTE DE REPRESENTATIVIDADE</v>
          </cell>
          <cell r="E8217">
            <v>27.46</v>
          </cell>
        </row>
        <row r="8218">
          <cell r="A8218">
            <v>104754</v>
          </cell>
          <cell r="B8218" t="str">
            <v>CONECTOR SPLIT-BOLT, PARA SPDA, PARA CABOS ATÉ 70 MM2 - FORNECIMENTO E INSTALAÇÃO. AF_08/2023</v>
          </cell>
          <cell r="C8218" t="str">
            <v>UND</v>
          </cell>
          <cell r="D8218" t="str">
            <v>COEFICIENTE DE REPRESENTATIVIDADE</v>
          </cell>
          <cell r="E8218">
            <v>36.46</v>
          </cell>
        </row>
        <row r="8219">
          <cell r="A8219">
            <v>104755</v>
          </cell>
          <cell r="B8219" t="str">
            <v>CONECTOR SPLIT-BOLT, PARA SPDA, PARA CABOS ATÉ 95 MM2 - FORNECIMENTO E INSTALAÇÃO. AF_08/2023</v>
          </cell>
          <cell r="C8219" t="str">
            <v>UND</v>
          </cell>
          <cell r="D8219" t="str">
            <v>COEFICIENTE DE REPRESENTATIVIDADE</v>
          </cell>
          <cell r="E8219">
            <v>50.4</v>
          </cell>
        </row>
        <row r="8220">
          <cell r="A8220">
            <v>103490</v>
          </cell>
          <cell r="B8220" t="str">
            <v>PLACA DE CONCRETO PRÉ-MOLDADO COMO PROTEÇÃO MECÂNICA ADICIONAL NO REATERRO PARA REDE ENTERRADA DE DISTRIBUIÇÃO DE ENERGIA ELÉTRICA - FORNECIMENTO E INSTALAÇÃO. AF_12/2021</v>
          </cell>
          <cell r="C8220" t="str">
            <v>M3</v>
          </cell>
          <cell r="D8220" t="str">
            <v>COEFICIENTE DE REPRESENTATIVIDADE</v>
          </cell>
          <cell r="E8220">
            <v>3089.5</v>
          </cell>
        </row>
        <row r="8221">
          <cell r="A8221">
            <v>103491</v>
          </cell>
          <cell r="B8221" t="str">
            <v>CONCRETAGEM COMO PROTEÇÃO MECÂNICA ADICIONAL NO REATERRO PARA REDE ENTERRADA DE DISTRIBUIÇÃO DE ENERGIA ELÉTRICA - FORNECIMENTO E INSTALAÇÃO. AF_12/2021</v>
          </cell>
          <cell r="C8221" t="str">
            <v>M3</v>
          </cell>
          <cell r="D8221" t="str">
            <v>COEFICIENTE DE REPRESENTATIVIDADE</v>
          </cell>
          <cell r="E8221">
            <v>804.4</v>
          </cell>
        </row>
        <row r="8222">
          <cell r="A8222">
            <v>104758</v>
          </cell>
          <cell r="B8222" t="str">
            <v>FURO MANUAL EM ALVENARIA, PARA INSTALAÇÕES ELÉTRICAS, DIÂMETROS MENORES OU IGUAIS A 40 MM. AF_09/2023</v>
          </cell>
          <cell r="C8222" t="str">
            <v>UND</v>
          </cell>
          <cell r="D8222" t="str">
            <v>COEFICIENTE DE REPRESENTATIVIDADE</v>
          </cell>
          <cell r="E8222">
            <v>14.5</v>
          </cell>
        </row>
        <row r="8223">
          <cell r="A8223">
            <v>104759</v>
          </cell>
          <cell r="B8223" t="str">
            <v>FURO MANUAL EM ALVENARIA, PARA INSTALAÇÕES ELÉTRICAS, DIÂMETROS MAIORES QUE 40 MM E MENORES OU IGUAIS A 75 MM. AF_09/2023</v>
          </cell>
          <cell r="C8223" t="str">
            <v>UND</v>
          </cell>
          <cell r="D8223" t="str">
            <v>COEFICIENTE DE REPRESENTATIVIDADE</v>
          </cell>
          <cell r="E8223">
            <v>38.66</v>
          </cell>
        </row>
        <row r="8224">
          <cell r="A8224">
            <v>104760</v>
          </cell>
          <cell r="B8224" t="str">
            <v>FURO MANUAL EM ALVENARIA, PARA INSTALAÇÕES ELÉTRICAS, DIÂMETROS MAIORES QUE 75 MM E MENORES OU IGUAIS A 100 MM. AF_09/2023</v>
          </cell>
          <cell r="C8224" t="str">
            <v>UND</v>
          </cell>
          <cell r="D8224" t="str">
            <v>COEFICIENTE DE REPRESENTATIVIDADE</v>
          </cell>
          <cell r="E8224">
            <v>56.47</v>
          </cell>
        </row>
        <row r="8225">
          <cell r="A8225">
            <v>104761</v>
          </cell>
          <cell r="B8225" t="str">
            <v>FURO MECANIZADO EM CONCRETO, COM MARTELO DEMOLIDOR, PARA INSTALAÇÕES ELÉTRICAS, DIÂMETROS MENORES OU IGUAIS A 40 MM. AF_09/2023</v>
          </cell>
          <cell r="C8225" t="str">
            <v>UND</v>
          </cell>
          <cell r="D8225" t="str">
            <v>COEFICIENTE DE REPRESENTATIVIDADE</v>
          </cell>
          <cell r="E8225">
            <v>10.8</v>
          </cell>
        </row>
        <row r="8226">
          <cell r="A8226">
            <v>104762</v>
          </cell>
          <cell r="B8226" t="str">
            <v>FURO MECANIZADO EM CONCRETO, COM MARTELO DEMOLIDOR, PARA INSTALAÇÕES ELÉTRICAS, DIÂMETROS MAIORES QUE 40 MM E MENORES OU IGUAIS A 75 MM. AF_09/2023</v>
          </cell>
          <cell r="C8226" t="str">
            <v>UND</v>
          </cell>
          <cell r="D8226" t="str">
            <v>COEFICIENTE DE REPRESENTATIVIDADE</v>
          </cell>
          <cell r="E8226">
            <v>28.8</v>
          </cell>
        </row>
        <row r="8227">
          <cell r="A8227">
            <v>104763</v>
          </cell>
          <cell r="B8227" t="str">
            <v>FURO MECANIZADO EM CONCRETO, COM MARTELO DEMOLIDOR, PARA INSTALAÇÕES ELÉTRICAS, DIÂMETROS MAIORES QUE 75 MM E MENORES OU IGUAIS A 150 MM. AF_09/2023</v>
          </cell>
          <cell r="C8227" t="str">
            <v>UND</v>
          </cell>
          <cell r="D8227" t="str">
            <v>COEFICIENTE DE REPRESENTATIVIDADE</v>
          </cell>
          <cell r="E8227">
            <v>42.06</v>
          </cell>
        </row>
        <row r="8228">
          <cell r="A8228">
            <v>104764</v>
          </cell>
          <cell r="B8228" t="str">
            <v>SUPORTE PARA 2 ELETRODUTOS, ESPAÇADO A CADA 80 CM, EM PERFILADO COM COMPRIMENTO DE 25 CM FIXADO EM LAJE, POR METRO DE ELETRODUTO FIXADO. AF_09/2023</v>
          </cell>
          <cell r="C8228" t="str">
            <v>M</v>
          </cell>
          <cell r="D8228" t="str">
            <v>ATRIBUÍDO SÃO PAULO</v>
          </cell>
          <cell r="E8228">
            <v>21.13</v>
          </cell>
        </row>
        <row r="8229">
          <cell r="A8229">
            <v>104765</v>
          </cell>
          <cell r="B8229" t="str">
            <v>SUPORTE PARA 4 ELETRODUTOS, ESPAÇADO A CADA 80 CM, EM PERFILADO COM COMPRIMENTO DE 42 CM FIXADO EM LAJE, POR METRO DE ELETRODUTO FIXADO. AF_09/2023</v>
          </cell>
          <cell r="C8229" t="str">
            <v>M</v>
          </cell>
          <cell r="D8229" t="str">
            <v>ATRIBUÍDO SÃO PAULO</v>
          </cell>
          <cell r="E8229">
            <v>16.46</v>
          </cell>
        </row>
        <row r="8230">
          <cell r="A8230">
            <v>104766</v>
          </cell>
          <cell r="B8230" t="str">
            <v>CHUMBAMENTO LINEAR EM ALVENARIA PARA ELETRODUTOS COM DIÂMETROS MENORES OU IGUAIS A 40 MM. AF_09/2023</v>
          </cell>
          <cell r="C8230" t="str">
            <v>M</v>
          </cell>
          <cell r="D8230" t="str">
            <v>COEFICIENTE DE REPRESENTATIVIDADE</v>
          </cell>
          <cell r="E8230">
            <v>15.02</v>
          </cell>
        </row>
        <row r="8231">
          <cell r="A8231">
            <v>104768</v>
          </cell>
          <cell r="B8231" t="str">
            <v>FURO MECANIZADO EM ALVENARIA, PARA INSTALAÇÕES ELÉTRICAS, DIÂMETROS MENORES OU IGUAIS A 40 MM. AF_09/2023</v>
          </cell>
          <cell r="C8231" t="str">
            <v>UND</v>
          </cell>
          <cell r="D8231" t="str">
            <v>COEFICIENTE DE REPRESENTATIVIDADE</v>
          </cell>
          <cell r="E8231">
            <v>0.6</v>
          </cell>
        </row>
        <row r="8232">
          <cell r="A8232">
            <v>104770</v>
          </cell>
          <cell r="B8232" t="str">
            <v>FURO MECANIZADO EM ALVENARIA, PARA INSTALAÇÕES ELÉTRICAS, DIÂMETROS MAIORES QUE 40 MM E MENORES OU IGUAIS A 75 MM. AF_09/2023</v>
          </cell>
          <cell r="C8232" t="str">
            <v>UND</v>
          </cell>
          <cell r="D8232" t="str">
            <v>COEFICIENTE DE REPRESENTATIVIDADE</v>
          </cell>
          <cell r="E8232">
            <v>1.63</v>
          </cell>
        </row>
        <row r="8233">
          <cell r="A8233">
            <v>104772</v>
          </cell>
          <cell r="B8233" t="str">
            <v>FURO MECANIZADO EM ALVENARIA, PARA INSTALAÇÕES ELÉTRICAS, DIÂMETROS MAIORES QUE 75 MM E MENORES OU IGUAIS A 100 MM. AF_09/2023</v>
          </cell>
          <cell r="C8233" t="str">
            <v>UND</v>
          </cell>
          <cell r="D8233" t="str">
            <v>COEFICIENTE DE REPRESENTATIVIDADE</v>
          </cell>
          <cell r="E8233">
            <v>2.39</v>
          </cell>
        </row>
        <row r="8234">
          <cell r="A8234">
            <v>104774</v>
          </cell>
          <cell r="B8234" t="str">
            <v>FURO MECANIZADO EM CONCRETO, COM PERFURATRIZ, PARA INSTALAÇÕES ELÉTRICAS, DIÂMETROS MENORES OU IGUAIS A 40 MM. AF_09/2023</v>
          </cell>
          <cell r="C8234" t="str">
            <v>UND</v>
          </cell>
          <cell r="D8234" t="str">
            <v>COEFICIENTE DE REPRESENTATIVIDADE</v>
          </cell>
          <cell r="E8234">
            <v>2.1</v>
          </cell>
        </row>
        <row r="8235">
          <cell r="A8235">
            <v>104776</v>
          </cell>
          <cell r="B8235" t="str">
            <v>FURO MECANIZADO EM CONCRETO, COM PERFURATRIZ, PARA INSTALAÇÕES ELÉTRICAS, DIÂMETROS MAIORES QUE 40 MM E MENORES OU IGUAIS A 75 MM. AF_09/2023</v>
          </cell>
          <cell r="C8235" t="str">
            <v>UND</v>
          </cell>
          <cell r="D8235" t="str">
            <v>COEFICIENTE DE REPRESENTATIVIDADE</v>
          </cell>
          <cell r="E8235">
            <v>5.62</v>
          </cell>
        </row>
        <row r="8236">
          <cell r="A8236">
            <v>104778</v>
          </cell>
          <cell r="B8236" t="str">
            <v>FURO MECANIZADO EM CONCRETO, COM PERFURATRIZ, PARA INSTALAÇÕES ELÉTRICAS, DIÂMETROS MAIORES QUE 75 MM E MENORES OU IGUAIS A 150 MM. AF_09/2023</v>
          </cell>
          <cell r="C8236" t="str">
            <v>UND</v>
          </cell>
          <cell r="D8236" t="str">
            <v>COEFICIENTE DE REPRESENTATIVIDADE</v>
          </cell>
          <cell r="E8236">
            <v>8.21</v>
          </cell>
        </row>
        <row r="8237">
          <cell r="A8237">
            <v>104780</v>
          </cell>
          <cell r="B8237" t="str">
            <v>RASGO LINEAR MECANIZADO EM ALVENARIA, PARA ELETRODUTOS, DIÂMETROS MENORES OU IGUAIS A 40 MM. AF_09/2023</v>
          </cell>
          <cell r="C8237" t="str">
            <v>M</v>
          </cell>
          <cell r="D8237" t="str">
            <v>COEFICIENTE DE REPRESENTATIVIDADE</v>
          </cell>
          <cell r="E8237">
            <v>6.8</v>
          </cell>
        </row>
        <row r="8238">
          <cell r="A8238">
            <v>104785</v>
          </cell>
          <cell r="B8238" t="str">
            <v>FIXAÇÃO DE ELETRODUTOS, DIÂMETROS MENORES OU IGUAIS A 40 MM, COM ABRAÇADEIRA METÁLICA RÍGIDA TIPO D COM PARAFUSO DE FIXAÇÃO 1 1/4", FIXADA DIRETAMENTE NA LAJE OU PAREDE. AF_09/2023</v>
          </cell>
          <cell r="C8238" t="str">
            <v>M</v>
          </cell>
          <cell r="D8238" t="str">
            <v>COEFICIENTE DE REPRESENTATIVIDADE</v>
          </cell>
          <cell r="E8238">
            <v>13.44</v>
          </cell>
        </row>
        <row r="8239">
          <cell r="A8239">
            <v>96765</v>
          </cell>
          <cell r="B8239" t="str">
            <v>ABRIGO PARA HIDRANTE, 90X60X17CM, COM REGISTRO GLOBO ANGULAR 45 GRAUS 2 1/2", ADAPTADOR STORZ 2 1/2", MANGUEIRA DE INCÊNDIO 20M, REDUÇÃO 2 1/2" X 1 1/2" E ESGUICHO EM LATÃO 1 1/2" - FORNECIMENTO E INSTALAÇÃO. AF_10/2020</v>
          </cell>
          <cell r="C8239" t="str">
            <v>UND</v>
          </cell>
          <cell r="D8239" t="str">
            <v>COEFICIENTE DE REPRESENTATIVIDADE</v>
          </cell>
          <cell r="E8239">
            <v>1855.64</v>
          </cell>
        </row>
        <row r="8240">
          <cell r="A8240">
            <v>101905</v>
          </cell>
          <cell r="B8240" t="str">
            <v>EXTINTOR DE INCÊNDIO PORTÁTIL COM CARGA DE ÁGUA PRESSURIZADA DE 10 L, CLASSE A - FORNECIMENTO E INSTALAÇÃO. AF_10/2020_PE</v>
          </cell>
          <cell r="C8240" t="str">
            <v>UND</v>
          </cell>
          <cell r="D8240" t="str">
            <v>COEFICIENTE DE REPRESENTATIVIDADE</v>
          </cell>
          <cell r="E8240">
            <v>259.63</v>
          </cell>
        </row>
        <row r="8241">
          <cell r="A8241">
            <v>101906</v>
          </cell>
          <cell r="B8241" t="str">
            <v>EXTINTOR DE INCÊNDIO PORTÁTIL COM CARGA DE CO2 DE 4 KG, CLASSE BC - FORNECIMENTO E INSTALAÇÃO. AF_10/2020_PE</v>
          </cell>
          <cell r="C8241" t="str">
            <v>UND</v>
          </cell>
          <cell r="D8241" t="str">
            <v>COEFICIENTE DE REPRESENTATIVIDADE</v>
          </cell>
          <cell r="E8241">
            <v>771.07</v>
          </cell>
        </row>
        <row r="8242">
          <cell r="A8242">
            <v>101907</v>
          </cell>
          <cell r="B8242" t="str">
            <v>EXTINTOR DE INCÊNDIO PORTÁTIL COM CARGA DE CO2 DE 6 KG, CLASSE BC - FORNECIMENTO E INSTALAÇÃO. AF_10/2020_PE</v>
          </cell>
          <cell r="C8242" t="str">
            <v>UND</v>
          </cell>
          <cell r="D8242" t="str">
            <v>COEFICIENTE DE REPRESENTATIVIDADE</v>
          </cell>
          <cell r="E8242">
            <v>833.38</v>
          </cell>
        </row>
        <row r="8243">
          <cell r="A8243">
            <v>101908</v>
          </cell>
          <cell r="B8243" t="str">
            <v>EXTINTOR DE INCÊNDIO PORTÁTIL COM CARGA DE PQS DE 4 KG, CLASSE BC - FORNECIMENTO E INSTALAÇÃO. AF_10/2020_PE</v>
          </cell>
          <cell r="C8243" t="str">
            <v>UND</v>
          </cell>
          <cell r="D8243" t="str">
            <v>COEFICIENTE DE REPRESENTATIVIDADE</v>
          </cell>
          <cell r="E8243">
            <v>251.84</v>
          </cell>
        </row>
        <row r="8244">
          <cell r="A8244">
            <v>101909</v>
          </cell>
          <cell r="B8244" t="str">
            <v>EXTINTOR DE INCÊNDIO PORTÁTIL COM CARGA DE PQS DE 6 KG, CLASSE BC - FORNECIMENTO E INSTALAÇÃO. AF_10/2020_PE</v>
          </cell>
          <cell r="C8244" t="str">
            <v>UND</v>
          </cell>
          <cell r="D8244" t="str">
            <v>COEFICIENTE DE REPRESENTATIVIDADE</v>
          </cell>
          <cell r="E8244">
            <v>293.38</v>
          </cell>
        </row>
        <row r="8245">
          <cell r="A8245">
            <v>101910</v>
          </cell>
          <cell r="B8245" t="str">
            <v>EXTINTOR DE INCÊNDIO PORTÁTIL COM CARGA DE PQS DE 8 KG, CLASSE BC - FORNECIMENTO E INSTALAÇÃO. AF_10/2020_PE</v>
          </cell>
          <cell r="C8245" t="str">
            <v>UND</v>
          </cell>
          <cell r="D8245" t="str">
            <v>COEFICIENTE DE REPRESENTATIVIDADE</v>
          </cell>
          <cell r="E8245">
            <v>345.3</v>
          </cell>
        </row>
        <row r="8246">
          <cell r="A8246">
            <v>101911</v>
          </cell>
          <cell r="B8246" t="str">
            <v>EXTINTOR DE INCÊNDIO PORTÁTIL COM CARGA DE PQS DE 12 KG, CLASSE BC - FORNECIMENTO E INSTALAÇÃO. AF_10/2020_PE</v>
          </cell>
          <cell r="C8246" t="str">
            <v>UND</v>
          </cell>
          <cell r="D8246" t="str">
            <v>COEFICIENTE DE REPRESENTATIVIDADE</v>
          </cell>
          <cell r="E8246">
            <v>397.22</v>
          </cell>
        </row>
        <row r="8247">
          <cell r="A8247">
            <v>101912</v>
          </cell>
          <cell r="B8247" t="str">
            <v>ABRIGO PARA HIDRANTE, 75X45X17CM, COM REGISTRO GLOBO ANGULAR 45 GRAUS 2 1/2", ADAPTADOR STORZ 2 1/2", MANGUEIRA DE INCÊNDIO 15M 2 1/2" E ESGUICHO EM LATÃO 2 1/2" - FORNECIMENTO E INSTALAÇÃO. AF_10/2020</v>
          </cell>
          <cell r="C8247" t="str">
            <v>UND</v>
          </cell>
          <cell r="D8247" t="str">
            <v>COEFICIENTE DE REPRESENTATIVIDADE</v>
          </cell>
          <cell r="E8247">
            <v>2330.94</v>
          </cell>
        </row>
        <row r="8248">
          <cell r="A8248">
            <v>101913</v>
          </cell>
          <cell r="B8248" t="str">
            <v>CAIXA DE INCÊNDIO 45X75X17CM - FORNECIMENTO E INSTALAÇÃO. AF_10/2020</v>
          </cell>
          <cell r="C8248" t="str">
            <v>UND</v>
          </cell>
          <cell r="D8248" t="str">
            <v>COEFICIENTE DE REPRESENTATIVIDADE</v>
          </cell>
          <cell r="E8248">
            <v>462.93</v>
          </cell>
        </row>
        <row r="8249">
          <cell r="A8249">
            <v>101914</v>
          </cell>
          <cell r="B8249" t="str">
            <v>CAIXA DE INCÊNDIO 60X90X17CM - FORNECIMENTO E INSTALAÇÃO. AF_10/2020</v>
          </cell>
          <cell r="C8249" t="str">
            <v>UND</v>
          </cell>
          <cell r="D8249" t="str">
            <v>COEFICIENTE DE REPRESENTATIVIDADE</v>
          </cell>
          <cell r="E8249">
            <v>588.89</v>
          </cell>
        </row>
        <row r="8250">
          <cell r="A8250">
            <v>101915</v>
          </cell>
          <cell r="B8250" t="str">
            <v>CONJUNTO DE MANGUEIRA PARA COMBATE A INCÊNDIO EM FIBRA DE POLIESTER PURA, COM 1.1/2", REVESTIDA INTERNAMENTE, COMPRIMENTO DE 15M - FORNECIMENTO E INSTALAÇÃO. AF_10/2020</v>
          </cell>
          <cell r="C8250" t="str">
            <v>UND</v>
          </cell>
          <cell r="D8250" t="str">
            <v>COEFICIENTE DE REPRESENTATIVIDADE</v>
          </cell>
          <cell r="E8250">
            <v>456.7</v>
          </cell>
        </row>
        <row r="8251">
          <cell r="A8251">
            <v>101916</v>
          </cell>
          <cell r="B8251" t="str">
            <v>HIDRANTE SUBTERRÂNEO PREDIAL (COM CURVA LONGA E CAIXA), DN 75 MM - FORNECIMENTO E INSTALAÇÃO. AF_10/2020</v>
          </cell>
          <cell r="C8251" t="str">
            <v>UND</v>
          </cell>
          <cell r="D8251" t="str">
            <v>ATRIBUÍDO SÃO PAULO</v>
          </cell>
          <cell r="E8251">
            <v>3551.84</v>
          </cell>
        </row>
        <row r="8252">
          <cell r="A8252">
            <v>101917</v>
          </cell>
          <cell r="B8252" t="str">
            <v>MANÔMETRO 0 A 200 PSI (0 A 14 KGF/CM2), D = 50MM - FORNECIMENTO E INSTALAÇÃO. AF_10/2020</v>
          </cell>
          <cell r="C8252" t="str">
            <v>UND</v>
          </cell>
          <cell r="D8252" t="str">
            <v>ATRIBUÍDO SÃO PAULO</v>
          </cell>
          <cell r="E8252">
            <v>154.54</v>
          </cell>
        </row>
        <row r="8253">
          <cell r="A8253">
            <v>98261</v>
          </cell>
          <cell r="B8253" t="str">
            <v>CABO TELEFÔNICO CCI-50 1 PAR, INSTALADO EM ENTRADA DE EDIFICAÇÃO - FORNECIMENTO E INSTALAÇÃO. AF_11/2019</v>
          </cell>
          <cell r="C8253" t="str">
            <v>M</v>
          </cell>
          <cell r="D8253" t="str">
            <v>COEFICIENTE DE REPRESENTATIVIDADE</v>
          </cell>
          <cell r="E8253">
            <v>3.63</v>
          </cell>
        </row>
        <row r="8254">
          <cell r="A8254">
            <v>98262</v>
          </cell>
          <cell r="B8254" t="str">
            <v>CABO TELEFÔNICO CCI-50 2 PARES, SEM BLINDAGEM, INSTALADO EM ENTRADA DE EDIFICAÇÃO - FORNECIMENTO E INSTALAÇÃO. AF_11/2019</v>
          </cell>
          <cell r="C8254" t="str">
            <v>M</v>
          </cell>
          <cell r="D8254" t="str">
            <v>COEFICIENTE DE REPRESENTATIVIDADE</v>
          </cell>
          <cell r="E8254">
            <v>4.34</v>
          </cell>
        </row>
        <row r="8255">
          <cell r="A8255">
            <v>98263</v>
          </cell>
          <cell r="B8255" t="str">
            <v>CABO TELEFÔNICO CCI-50 3 PARES, SEM BLINDAGEM, INSTALADO EM ENTRADA DE EDIFICAÇÃO - FORNECIMENTO E INSTALAÇÃO. AF_11/2019</v>
          </cell>
          <cell r="C8255" t="str">
            <v>M</v>
          </cell>
          <cell r="D8255" t="str">
            <v>COEFICIENTE DE REPRESENTATIVIDADE</v>
          </cell>
          <cell r="E8255">
            <v>4.52</v>
          </cell>
        </row>
        <row r="8256">
          <cell r="A8256">
            <v>98264</v>
          </cell>
          <cell r="B8256" t="str">
            <v>CABO TELEFÔNICO CCI-50 4 PARES, SEM BLINDAGEM, INSTALADO EM ENTRADA DE EDIFICAÇÃO - FORNECIMENTO E INSTALAÇÃO. AF_11/2019</v>
          </cell>
          <cell r="C8256" t="str">
            <v>M</v>
          </cell>
          <cell r="D8256" t="str">
            <v>COEFICIENTE DE REPRESENTATIVIDADE</v>
          </cell>
          <cell r="E8256">
            <v>5.29</v>
          </cell>
        </row>
        <row r="8257">
          <cell r="A8257">
            <v>98265</v>
          </cell>
          <cell r="B8257" t="str">
            <v>CABO TELEFÔNICO CCI-50 5 PARES, SEM BLINDAGEM, INSTALADO EM ENTRADA DE EDIFICAÇÃO - FORNECIMENTO E INSTALAÇÃO. AF_11/2019</v>
          </cell>
          <cell r="C8257" t="str">
            <v>M</v>
          </cell>
          <cell r="D8257" t="str">
            <v>COEFICIENTE DE REPRESENTATIVIDADE</v>
          </cell>
          <cell r="E8257">
            <v>5.78</v>
          </cell>
        </row>
        <row r="8258">
          <cell r="A8258">
            <v>98266</v>
          </cell>
          <cell r="B8258" t="str">
            <v>CABO TELEFÔNICO CCI-50 6 PARES, SEM BLINDAGEM, INSTALADO EM ENTRADA DE EDIFICAÇÃO - FORNECIMENTO E INSTALAÇÃO. AF_11/2019</v>
          </cell>
          <cell r="C8258" t="str">
            <v>M</v>
          </cell>
          <cell r="D8258" t="str">
            <v>COEFICIENTE DE REPRESENTATIVIDADE</v>
          </cell>
          <cell r="E8258">
            <v>6.45</v>
          </cell>
        </row>
        <row r="8259">
          <cell r="A8259">
            <v>98267</v>
          </cell>
          <cell r="B8259" t="str">
            <v>CABO TELEFÔNICO CI-50 10 PARES INSTALADO EM ENTRADA DE EDIFICAÇÃO - FORNECIMENTO E INSTALAÇÃO. AF_11/2019</v>
          </cell>
          <cell r="C8259" t="str">
            <v>M</v>
          </cell>
          <cell r="D8259" t="str">
            <v>COEFICIENTE DE REPRESENTATIVIDADE</v>
          </cell>
          <cell r="E8259">
            <v>9.93</v>
          </cell>
        </row>
        <row r="8260">
          <cell r="A8260">
            <v>98268</v>
          </cell>
          <cell r="B8260" t="str">
            <v>CABO TELEFÔNICO CI-50 20 PARES INSTALADO EM ENTRADA DE EDIFICAÇÃO - FORNECIMENTO E INSTALAÇÃO. AF_11/2019</v>
          </cell>
          <cell r="C8260" t="str">
            <v>M</v>
          </cell>
          <cell r="D8260" t="str">
            <v>COEFICIENTE DE REPRESENTATIVIDADE</v>
          </cell>
          <cell r="E8260">
            <v>15.38</v>
          </cell>
        </row>
        <row r="8261">
          <cell r="A8261">
            <v>98269</v>
          </cell>
          <cell r="B8261" t="str">
            <v>CABO TELEFÔNICO CI-50 30 PARES INSTALADO EM ENTRADA DE EDIFICAÇÃO - FORNECIMENTO E INSTALAÇÃO. AF_11/2019</v>
          </cell>
          <cell r="C8261" t="str">
            <v>M</v>
          </cell>
          <cell r="D8261" t="str">
            <v>COEFICIENTE DE REPRESENTATIVIDADE</v>
          </cell>
          <cell r="E8261">
            <v>20.63</v>
          </cell>
        </row>
        <row r="8262">
          <cell r="A8262">
            <v>98270</v>
          </cell>
          <cell r="B8262" t="str">
            <v>CABO TELEFÔNICO CI-50 50 PARES INSTALADO EM ENTRADA DE EDIFICAÇÃO - FORNECIMENTO E INSTALAÇÃO. AF_11/2019</v>
          </cell>
          <cell r="C8262" t="str">
            <v>M</v>
          </cell>
          <cell r="D8262" t="str">
            <v>COEFICIENTE DE REPRESENTATIVIDADE</v>
          </cell>
          <cell r="E8262">
            <v>30.5</v>
          </cell>
        </row>
        <row r="8263">
          <cell r="A8263">
            <v>98271</v>
          </cell>
          <cell r="B8263" t="str">
            <v>CABO TELEFÔNICO CI-50 75 PARES INSTALADO EM ENTRADA DE EDIFICAÇÃO - FORNECIMENTO E INSTALAÇÃO. AF_11/2019</v>
          </cell>
          <cell r="C8263" t="str">
            <v>M</v>
          </cell>
          <cell r="D8263" t="str">
            <v>COEFICIENTE DE REPRESENTATIVIDADE</v>
          </cell>
          <cell r="E8263">
            <v>42.37</v>
          </cell>
        </row>
        <row r="8264">
          <cell r="A8264">
            <v>98272</v>
          </cell>
          <cell r="B8264" t="str">
            <v>CABO TELEFÔNICO CI-50 200 PARES INSTALADO EM ENTRADA DE EDIFICAÇÃO - FORNECIMENTO E INSTALAÇÃO. AF_11/2019</v>
          </cell>
          <cell r="C8264" t="str">
            <v>M</v>
          </cell>
          <cell r="D8264" t="str">
            <v>COEFICIENTE DE REPRESENTATIVIDADE</v>
          </cell>
          <cell r="E8264">
            <v>95.43</v>
          </cell>
        </row>
        <row r="8265">
          <cell r="A8265">
            <v>98273</v>
          </cell>
          <cell r="B8265" t="str">
            <v>CABO TELEFÔNICO CCI-50 4 PARES, SEM BLINDAGEM, INSTALADO EM PRUMADA - FORNECIMENTO E INSTALAÇÃO. AF_11/2019</v>
          </cell>
          <cell r="C8265" t="str">
            <v>M</v>
          </cell>
          <cell r="D8265" t="str">
            <v>COEFICIENTE DE REPRESENTATIVIDADE</v>
          </cell>
          <cell r="E8265">
            <v>2.31</v>
          </cell>
        </row>
        <row r="8266">
          <cell r="A8266">
            <v>98274</v>
          </cell>
          <cell r="B8266" t="str">
            <v>CABO TELEFÔNICO CCI-50 5 PARES, SEM BLINDAGEM, INSTALADO EM PRUMADA - FORNECIMENTO E INSTALAÇÃO. AF_11/2019</v>
          </cell>
          <cell r="C8266" t="str">
            <v>M</v>
          </cell>
          <cell r="D8266" t="str">
            <v>COEFICIENTE DE REPRESENTATIVIDADE</v>
          </cell>
          <cell r="E8266">
            <v>2.79</v>
          </cell>
        </row>
        <row r="8267">
          <cell r="A8267">
            <v>98275</v>
          </cell>
          <cell r="B8267" t="str">
            <v>CABO TELEFÔNICO CCI-50 6 PARES, SEM BLINDAGEM, INSTALADO EM PRUMADA - FORNECIMENTO E INSTALAÇÃO. AF_11/2019</v>
          </cell>
          <cell r="C8267" t="str">
            <v>M</v>
          </cell>
          <cell r="D8267" t="str">
            <v>COEFICIENTE DE REPRESENTATIVIDADE</v>
          </cell>
          <cell r="E8267">
            <v>3.46</v>
          </cell>
        </row>
        <row r="8268">
          <cell r="A8268">
            <v>98276</v>
          </cell>
          <cell r="B8268" t="str">
            <v>CABO TELEFÔNICO CI-50 10 PARES INSTALADO EM PRUMADA - FORNECIMENTO E INSTALAÇÃO. AF_11/2019</v>
          </cell>
          <cell r="C8268" t="str">
            <v>M</v>
          </cell>
          <cell r="D8268" t="str">
            <v>COEFICIENTE DE REPRESENTATIVIDADE</v>
          </cell>
          <cell r="E8268">
            <v>6.94</v>
          </cell>
        </row>
        <row r="8269">
          <cell r="A8269">
            <v>98277</v>
          </cell>
          <cell r="B8269" t="str">
            <v>CABO TELEFÔNICO CI-50 20 PARES INSTALADO EM PRUMADA - FORNECIMENTO E INSTALAÇÃO. AF_11/2019</v>
          </cell>
          <cell r="C8269" t="str">
            <v>M</v>
          </cell>
          <cell r="D8269" t="str">
            <v>COEFICIENTE DE REPRESENTATIVIDADE</v>
          </cell>
          <cell r="E8269">
            <v>12.4</v>
          </cell>
        </row>
        <row r="8270">
          <cell r="A8270">
            <v>98278</v>
          </cell>
          <cell r="B8270" t="str">
            <v>CABO TELEFÔNICO CI-50 30 PARES INSTALADO EM PRUMADA - FORNECIMENTO E INSTALAÇÃO. AF_11/2019</v>
          </cell>
          <cell r="C8270" t="str">
            <v>M</v>
          </cell>
          <cell r="D8270" t="str">
            <v>COEFICIENTE DE REPRESENTATIVIDADE</v>
          </cell>
          <cell r="E8270">
            <v>17.66</v>
          </cell>
        </row>
        <row r="8271">
          <cell r="A8271">
            <v>98279</v>
          </cell>
          <cell r="B8271" t="str">
            <v>CABO TELEFÔNICO CI-50 50 PARES INSTALADO EM PRUMADA - FORNECIMENTO E INSTALAÇÃO. AF_11/2019</v>
          </cell>
          <cell r="C8271" t="str">
            <v>M</v>
          </cell>
          <cell r="D8271" t="str">
            <v>COEFICIENTE DE REPRESENTATIVIDADE</v>
          </cell>
          <cell r="E8271">
            <v>27.52</v>
          </cell>
        </row>
        <row r="8272">
          <cell r="A8272">
            <v>98280</v>
          </cell>
          <cell r="B8272" t="str">
            <v>CABO TELEFÔNICO CCI-50 1 PAR, SEM BLINDAGEM, INSTALADO EM DISTRIBUIÇÃO DE EDIFICAÇÃO RESIDENCIAL - FORNECIMENTO E INSTALAÇÃO. AF_11/2019</v>
          </cell>
          <cell r="C8272" t="str">
            <v>M</v>
          </cell>
          <cell r="D8272" t="str">
            <v>COEFICIENTE DE REPRESENTATIVIDADE</v>
          </cell>
          <cell r="E8272">
            <v>7.47</v>
          </cell>
        </row>
        <row r="8273">
          <cell r="A8273">
            <v>98281</v>
          </cell>
          <cell r="B8273" t="str">
            <v>CABO TELEFÔNICO CCI-50 2 PARES, SEM BLINDAGEM, INSTALADO EM DISTRIBUIÇÃO DE EDIFICAÇÃO RESIDENCIAL - FORNECIMENTO E INSTALAÇÃO. AF_11/2019</v>
          </cell>
          <cell r="C8273" t="str">
            <v>M</v>
          </cell>
          <cell r="D8273" t="str">
            <v>COEFICIENTE DE REPRESENTATIVIDADE</v>
          </cell>
          <cell r="E8273">
            <v>8.17</v>
          </cell>
        </row>
        <row r="8274">
          <cell r="A8274">
            <v>98282</v>
          </cell>
          <cell r="B8274" t="str">
            <v>CABO TELEFÔNICO CCI-50 3 PARES, SEM BLINDAGEM, INSTALADO EM DISTRIBUIÇÃO DE EDIFICAÇÃO RESIDENCIAL - FORNECIMENTO E INSTALAÇÃO. AF_11/2019</v>
          </cell>
          <cell r="C8274" t="str">
            <v>M</v>
          </cell>
          <cell r="D8274" t="str">
            <v>COEFICIENTE DE REPRESENTATIVIDADE</v>
          </cell>
          <cell r="E8274">
            <v>8.36</v>
          </cell>
        </row>
        <row r="8275">
          <cell r="A8275">
            <v>98283</v>
          </cell>
          <cell r="B8275" t="str">
            <v>CABO TELEFÔNICO CCI-50 4 PARES, SEM BLINDAGEM, INSTALADO EM DISTRIBUIÇÃO DE EDIFICAÇÃO RESIDENCIAL - FORNECIMENTO E INSTALAÇÃO. AF_11/2019</v>
          </cell>
          <cell r="C8275" t="str">
            <v>M</v>
          </cell>
          <cell r="D8275" t="str">
            <v>COEFICIENTE DE REPRESENTATIVIDADE</v>
          </cell>
          <cell r="E8275">
            <v>9.12</v>
          </cell>
        </row>
        <row r="8276">
          <cell r="A8276">
            <v>98284</v>
          </cell>
          <cell r="B8276" t="str">
            <v>CABO TELEFÔNICO CCI-50 5 PARES, SEM BLINDAGEM, INSTALADO EM DISTRIBUIÇÃO DE EDIFICAÇÃO RESIDENCIAL - FORNECIMENTO E INSTALAÇÃO. AF_11/2019</v>
          </cell>
          <cell r="C8276" t="str">
            <v>M</v>
          </cell>
          <cell r="D8276" t="str">
            <v>COEFICIENTE DE REPRESENTATIVIDADE</v>
          </cell>
          <cell r="E8276">
            <v>9.61</v>
          </cell>
        </row>
        <row r="8277">
          <cell r="A8277">
            <v>98285</v>
          </cell>
          <cell r="B8277" t="str">
            <v>CABO TELEFÔNICO CCI-50 6 PARES, SEM BLINDAGEM, INSTALADO EM DISTRIBUIÇÃO DE EDIFICAÇÃO RESIDENCIAL - FORNECIMENTO E INSTALAÇÃO. AF_11/2019</v>
          </cell>
          <cell r="C8277" t="str">
            <v>M</v>
          </cell>
          <cell r="D8277" t="str">
            <v>COEFICIENTE DE REPRESENTATIVIDADE</v>
          </cell>
          <cell r="E8277">
            <v>10.28</v>
          </cell>
        </row>
        <row r="8278">
          <cell r="A8278">
            <v>98286</v>
          </cell>
          <cell r="B8278" t="str">
            <v>CABO TELEFÔNICO CI-50 10 PARES INSTALADO EM DISTRIBUIÇÃO DE EDIFICAÇÃO RESIDENCIAL - FORNECIMENTO E INSTALAÇÃO. AF_11/2019</v>
          </cell>
          <cell r="C8278" t="str">
            <v>M</v>
          </cell>
          <cell r="D8278" t="str">
            <v>COEFICIENTE DE REPRESENTATIVIDADE</v>
          </cell>
          <cell r="E8278">
            <v>13.76</v>
          </cell>
        </row>
        <row r="8279">
          <cell r="A8279">
            <v>98287</v>
          </cell>
          <cell r="B8279" t="str">
            <v>CABO TELEFÔNICO CCI-50 1 PAR, SEM BLINDAGEM, INSTALADO EM DISTRIBUIÇÃO DE EDIFICAÇÃO INSTITUCIONAL - FORNECIMENTO E INSTALAÇÃO. AF_11/2019</v>
          </cell>
          <cell r="C8279" t="str">
            <v>M</v>
          </cell>
          <cell r="D8279" t="str">
            <v>COEFICIENTE DE REPRESENTATIVIDADE</v>
          </cell>
          <cell r="E8279">
            <v>1.33</v>
          </cell>
        </row>
        <row r="8280">
          <cell r="A8280">
            <v>98288</v>
          </cell>
          <cell r="B8280" t="str">
            <v>CABO TELEFÔNICO CCI-50 2 PARES, SEM BLINDAGEM, INSTALADO EM DISTRIBUIÇÃO DE EDIFICAÇÃO INSTITUCIONAL - FORNECIMENTO E INSTALAÇÃO. AF_11/2019</v>
          </cell>
          <cell r="C8280" t="str">
            <v>M</v>
          </cell>
          <cell r="D8280" t="str">
            <v>COEFICIENTE DE REPRESENTATIVIDADE</v>
          </cell>
          <cell r="E8280">
            <v>2.03</v>
          </cell>
        </row>
        <row r="8281">
          <cell r="A8281">
            <v>98289</v>
          </cell>
          <cell r="B8281" t="str">
            <v>CABO TELEFÔNICO CCI-50 3 PARES, SEM BLINDAGEM, INSTALADO EM DISTRIBUIÇÃO DE EDIFICAÇÃO INSTITUCIONAL - FORNECIMENTO E INSTALAÇÃO. AF_11/2019</v>
          </cell>
          <cell r="C8281" t="str">
            <v>M</v>
          </cell>
          <cell r="D8281" t="str">
            <v>COEFICIENTE DE REPRESENTATIVIDADE</v>
          </cell>
          <cell r="E8281">
            <v>2.22</v>
          </cell>
        </row>
        <row r="8282">
          <cell r="A8282">
            <v>98290</v>
          </cell>
          <cell r="B8282" t="str">
            <v>CABO TELEFÔNICO CCI-50 4 PARES, SEM BLINDAGEM, INSTALADO EM DISTRIBUIÇÃO DE EDIFICAÇÃO INSTITUCIONAL - FORNECIMENTO E INSTALAÇÃO. AF_11/2019</v>
          </cell>
          <cell r="C8282" t="str">
            <v>M</v>
          </cell>
          <cell r="D8282" t="str">
            <v>COEFICIENTE DE REPRESENTATIVIDADE</v>
          </cell>
          <cell r="E8282">
            <v>2.99</v>
          </cell>
        </row>
        <row r="8283">
          <cell r="A8283">
            <v>98291</v>
          </cell>
          <cell r="B8283" t="str">
            <v>CABO TELEFÔNICO CCI-50 5 PARES, SEM BLINDAGEM, INSTALADO EM DISTRIBUIÇÃO DE EDIFICAÇÃO INSTITUCIONAL - FORNECIMENTO E INSTALAÇÃO. AF_11/2019</v>
          </cell>
          <cell r="C8283" t="str">
            <v>M</v>
          </cell>
          <cell r="D8283" t="str">
            <v>COEFICIENTE DE REPRESENTATIVIDADE</v>
          </cell>
          <cell r="E8283">
            <v>3.47</v>
          </cell>
        </row>
        <row r="8284">
          <cell r="A8284">
            <v>98292</v>
          </cell>
          <cell r="B8284" t="str">
            <v>CABO TELEFÔNICO CCI-50 6 PARES, SEM BLINDAGEM, INSTALADO EM DISTRIBUIÇÃO DE EDIFICAÇÃO INSTITUCIONAL - FORNECIMENTO E INSTALAÇÃO. AF_11/2019</v>
          </cell>
          <cell r="C8284" t="str">
            <v>M</v>
          </cell>
          <cell r="D8284" t="str">
            <v>COEFICIENTE DE REPRESENTATIVIDADE</v>
          </cell>
          <cell r="E8284">
            <v>4.15</v>
          </cell>
        </row>
        <row r="8285">
          <cell r="A8285">
            <v>98293</v>
          </cell>
          <cell r="B8285" t="str">
            <v>CABO TELEFÔNICO CI-50 10 PARES INSTALADO EM DISTRIBUIÇÃO DE EDIFICAÇÃO INSTITUCIONAL - FORNECIMENTO E INSTALAÇÃO. AF_11/2019</v>
          </cell>
          <cell r="C8285" t="str">
            <v>M</v>
          </cell>
          <cell r="D8285" t="str">
            <v>COEFICIENTE DE REPRESENTATIVIDADE</v>
          </cell>
          <cell r="E8285">
            <v>7.62</v>
          </cell>
        </row>
        <row r="8286">
          <cell r="A8286">
            <v>98400</v>
          </cell>
          <cell r="B8286" t="str">
            <v>CABO TELEFÔNICO CTP-APL-50 10 PARES INSTALADO EM ENTRADA DE EDIFICAÇÃO - FORNECIMENTO E INSTALAÇÃO. AF_11/2019</v>
          </cell>
          <cell r="C8286" t="str">
            <v>M</v>
          </cell>
          <cell r="D8286" t="str">
            <v>COEFICIENTE DE REPRESENTATIVIDADE</v>
          </cell>
          <cell r="E8286">
            <v>11.92</v>
          </cell>
        </row>
        <row r="8287">
          <cell r="A8287">
            <v>98401</v>
          </cell>
          <cell r="B8287" t="str">
            <v>CABO TELEFÔNICO CTP-APL-50 20 PARES INSTALADO EM ENTRADA DE EDIFICAÇÃO - FORNECIMENTO E INSTALAÇÃO. AF_11/2019</v>
          </cell>
          <cell r="C8287" t="str">
            <v>M</v>
          </cell>
          <cell r="D8287" t="str">
            <v>COEFICIENTE DE REPRESENTATIVIDADE</v>
          </cell>
          <cell r="E8287">
            <v>18.13</v>
          </cell>
        </row>
        <row r="8288">
          <cell r="A8288">
            <v>98402</v>
          </cell>
          <cell r="B8288" t="str">
            <v>CABO TELEFÔNICO CTP-APL-50 30 PARES INSTALADO EM ENTRADA DE EDIFICAÇÃO - FORNECIMENTO E INSTALAÇÃO. AF_11/2019</v>
          </cell>
          <cell r="C8288" t="str">
            <v>M</v>
          </cell>
          <cell r="D8288" t="str">
            <v>COEFICIENTE DE REPRESENTATIVIDADE</v>
          </cell>
          <cell r="E8288">
            <v>21.06</v>
          </cell>
        </row>
        <row r="8289">
          <cell r="A8289">
            <v>100556</v>
          </cell>
          <cell r="B8289" t="str">
            <v>CAIXA DE PASSAGEM PARA TELEFONE 15X15X10CM (SOBREPOR), FORNECIMENTO E INSTALACAO. AF_11/2019</v>
          </cell>
          <cell r="C8289" t="str">
            <v>UND</v>
          </cell>
          <cell r="D8289" t="str">
            <v>COEFICIENTE DE REPRESENTATIVIDADE</v>
          </cell>
          <cell r="E8289">
            <v>37.59</v>
          </cell>
        </row>
        <row r="8290">
          <cell r="A8290">
            <v>100557</v>
          </cell>
          <cell r="B8290" t="str">
            <v>CAIXA DE PASSAGEM PARA TELEFONE 80X80X15CM (SOBREPOR) FORNECIMENTO E INSTALACAO. AF_11/2019</v>
          </cell>
          <cell r="C8290" t="str">
            <v>UND</v>
          </cell>
          <cell r="D8290" t="str">
            <v>COEFICIENTE DE REPRESENTATIVIDADE</v>
          </cell>
          <cell r="E8290">
            <v>433.82</v>
          </cell>
        </row>
        <row r="8291">
          <cell r="A8291">
            <v>100560</v>
          </cell>
          <cell r="B8291" t="str">
            <v>QUADRO DE DISTRIBUIÇÃO PARA TELEFONE N.2, 20X20X12CM EM CHAPA METALICA, DE EMBUTIR, SEM ACESSORIOS, PADRÃO TELEBRAS, FORNECIMENTO E INSTALAÇÃO. AF_11/2019</v>
          </cell>
          <cell r="C8291" t="str">
            <v>UND</v>
          </cell>
          <cell r="D8291" t="str">
            <v>COEFICIENTE DE REPRESENTATIVIDADE</v>
          </cell>
          <cell r="E8291">
            <v>102.4</v>
          </cell>
        </row>
        <row r="8292">
          <cell r="A8292">
            <v>100561</v>
          </cell>
          <cell r="B8292" t="str">
            <v>QUADRO DE DISTRIBUICAO PARA TELEFONE N.3, 40X40X12CM EM CHAPA METALICA, DE EMBUTIR, SEM ACESSORIOS, PADRAO TELEBRAS, FORNECIMENTO E INSTALAÇÃO. AF_11/2019</v>
          </cell>
          <cell r="C8292" t="str">
            <v>UND</v>
          </cell>
          <cell r="D8292" t="str">
            <v>COEFICIENTE DE REPRESENTATIVIDADE</v>
          </cell>
          <cell r="E8292">
            <v>181.44</v>
          </cell>
        </row>
        <row r="8293">
          <cell r="A8293">
            <v>100562</v>
          </cell>
          <cell r="B8293" t="str">
            <v>QUADRO DE DISTRIBUICAO PARA TELEFONE N.4, 60X60X12CM EM CHAPA METALICA, DE EMBUTIR, SEM ACESSORIOS, PADRAO TELEBRAS, FORNECIMENTO E INSTALAÇÃO. AF_11/2019</v>
          </cell>
          <cell r="C8293" t="str">
            <v>UND</v>
          </cell>
          <cell r="D8293" t="str">
            <v>COEFICIENTE DE REPRESENTATIVIDADE</v>
          </cell>
          <cell r="E8293">
            <v>277.53</v>
          </cell>
        </row>
        <row r="8294">
          <cell r="A8294">
            <v>100563</v>
          </cell>
          <cell r="B8294" t="str">
            <v>QUADRO DE DISTRIBUIÇÃO PARA TELEFONE N.5, 80X80X12CM EM CHAPA METALICA, SEM ACESSORIOS, PADRAO TELEBRAS, FORNECIMENTO E INSTALAÇÃO. AF_11/2019</v>
          </cell>
          <cell r="C8294" t="str">
            <v>UND</v>
          </cell>
          <cell r="D8294" t="str">
            <v>COEFICIENTE DE REPRESENTATIVIDADE</v>
          </cell>
          <cell r="E8294">
            <v>397.42</v>
          </cell>
        </row>
        <row r="8295">
          <cell r="A8295">
            <v>101795</v>
          </cell>
          <cell r="B8295" t="str">
            <v>CAIXA ENTERRADA PARA INSTALAÇÕES TELEFÔNICAS TIPO R1, EM ALVENARIA COM BLOCOS DE CONCRETO, DIMENSÕES INTERNAS: 0,35X0,60X0,60 M, EXCLUINDO TAMPÃO. AF_12/2020</v>
          </cell>
          <cell r="C8295" t="str">
            <v>UND</v>
          </cell>
          <cell r="D8295" t="str">
            <v>COEFICIENTE DE REPRESENTATIVIDADE</v>
          </cell>
          <cell r="E8295">
            <v>562.97</v>
          </cell>
        </row>
        <row r="8296">
          <cell r="A8296">
            <v>101798</v>
          </cell>
          <cell r="B8296" t="str">
            <v>TAMPA PARA CAIXA TIPO R1, EM FERRO FUNDIDO, DIMENSÕES INTERNAS: 0,40 X 0,60 M - FORNECIMENTO E INSTALAÇÃO. AF_12/2020</v>
          </cell>
          <cell r="C8296" t="str">
            <v>UND</v>
          </cell>
          <cell r="D8296" t="str">
            <v>ATRIBUÍDO SÃO PAULO</v>
          </cell>
          <cell r="E8296">
            <v>367.78</v>
          </cell>
        </row>
        <row r="8297">
          <cell r="A8297">
            <v>101799</v>
          </cell>
          <cell r="B8297" t="str">
            <v>TAMPA PARA CAIXA TIPO R2 E R3, EM FERRO FUNDIDO, DIMENSÕES INTERNAS: 0,55 X 1,10 M - FORNECIMENTO E INSTALAÇÃO. AF_12/2020</v>
          </cell>
          <cell r="C8297" t="str">
            <v>UND</v>
          </cell>
          <cell r="D8297" t="str">
            <v>ATRIBUÍDO SÃO PAULO</v>
          </cell>
          <cell r="E8297">
            <v>892.17</v>
          </cell>
        </row>
        <row r="8298">
          <cell r="A8298">
            <v>98397</v>
          </cell>
          <cell r="B8298" t="str">
            <v>PINTURA ANTICORROSIVA DE DUTO METÁLICO. AF_04/2018</v>
          </cell>
          <cell r="C8298" t="str">
            <v>M2</v>
          </cell>
          <cell r="D8298" t="str">
            <v>COEFICIENTE DE REPRESENTATIVIDADE</v>
          </cell>
          <cell r="E8298">
            <v>12.96</v>
          </cell>
        </row>
        <row r="8299">
          <cell r="A8299">
            <v>103244</v>
          </cell>
          <cell r="B8299" t="str">
            <v>AR CONDICIONADO SPLIT INVERTER, HI-WALL (PAREDE), 9000 BTU/H, CICLO FRIO - FORNECIMENTO E INSTALAÇÃO. AF_11/2021_PE</v>
          </cell>
          <cell r="C8299" t="str">
            <v>UND</v>
          </cell>
          <cell r="D8299" t="str">
            <v>COEFICIENTE DE REPRESENTATIVIDADE</v>
          </cell>
          <cell r="E8299">
            <v>2185.75</v>
          </cell>
        </row>
        <row r="8300">
          <cell r="A8300">
            <v>103245</v>
          </cell>
          <cell r="B8300" t="str">
            <v>AR CONDICIONADO SPLIT ON/OFF, HI-WALL (PAREDE), 9000 BTUS/H, CICLO FRIO - FORNECIMENTO E INSTALAÇÃO. AF_11/2021_PE</v>
          </cell>
          <cell r="C8300" t="str">
            <v>UND</v>
          </cell>
          <cell r="D8300" t="str">
            <v>COEFICIENTE DE REPRESENTATIVIDADE</v>
          </cell>
          <cell r="E8300">
            <v>1728.96</v>
          </cell>
        </row>
        <row r="8301">
          <cell r="A8301">
            <v>103246</v>
          </cell>
          <cell r="B8301" t="str">
            <v>AR CONDICIONADO SPLIT ON/OFF, HI-WALL (PAREDE), 9000 BTUS/H, CICLO QUENTE/FRIO - FORNECIMENTO E INSTALAÇÃO. AF_11/2021_PE</v>
          </cell>
          <cell r="C8301" t="str">
            <v>UND</v>
          </cell>
          <cell r="D8301" t="str">
            <v>COEFICIENTE DE REPRESENTATIVIDADE</v>
          </cell>
          <cell r="E8301">
            <v>1883.44</v>
          </cell>
        </row>
        <row r="8302">
          <cell r="A8302">
            <v>103247</v>
          </cell>
          <cell r="B8302" t="str">
            <v>AR CONDICIONADO SPLIT INVERTER, HI-WALL (PAREDE), 12000 BTU/H, CICLO FRIO - FORNECIMENTO E INSTALAÇÃO. AF_11/2021_PE</v>
          </cell>
          <cell r="C8302" t="str">
            <v>UND</v>
          </cell>
          <cell r="D8302" t="str">
            <v>COEFICIENTE DE REPRESENTATIVIDADE</v>
          </cell>
          <cell r="E8302">
            <v>2423.34</v>
          </cell>
        </row>
        <row r="8303">
          <cell r="A8303">
            <v>103248</v>
          </cell>
          <cell r="B8303" t="str">
            <v>AR CONDICIONADO SPLIT ON/OFF, HI-WALL (PAREDE), 12000 BTUS/H, CICLO FRIO - FORNECIMENTO E INSTALAÇÃO. AF_11/2021_PE</v>
          </cell>
          <cell r="C8303" t="str">
            <v>UND</v>
          </cell>
          <cell r="D8303" t="str">
            <v>COEFICIENTE DE REPRESENTATIVIDADE</v>
          </cell>
          <cell r="E8303">
            <v>1984.59</v>
          </cell>
        </row>
        <row r="8304">
          <cell r="A8304">
            <v>103249</v>
          </cell>
          <cell r="B8304" t="str">
            <v>AR CONDICIONADO SPLIT ON/OFF, HI-WALL (PAREDE), 12000 BTUS/H, CICLO QUENTE/FRIO - FORNECIMENTO E INSTALAÇÃO. AF_11/2021_PE</v>
          </cell>
          <cell r="C8304" t="str">
            <v>UND</v>
          </cell>
          <cell r="D8304" t="str">
            <v>COEFICIENTE DE REPRESENTATIVIDADE</v>
          </cell>
          <cell r="E8304">
            <v>2130.38</v>
          </cell>
        </row>
        <row r="8305">
          <cell r="A8305">
            <v>103250</v>
          </cell>
          <cell r="B8305" t="str">
            <v>AR CONDICIONADO SPLIT INVERTER, HI-WALL (PAREDE), 18000 BTU/H, CICLO FRIO - FORNECIMENTO E INSTALAÇÃO. AF_11/2021_PE</v>
          </cell>
          <cell r="C8305" t="str">
            <v>UND</v>
          </cell>
          <cell r="D8305" t="str">
            <v>COEFICIENTE DE REPRESENTATIVIDADE</v>
          </cell>
          <cell r="E8305">
            <v>3509.43</v>
          </cell>
        </row>
        <row r="8306">
          <cell r="A8306">
            <v>103251</v>
          </cell>
          <cell r="B8306" t="str">
            <v>AR CONDICIONADO SPLIT ON/OFF, HI-WALL (PAREDE), 18000 BTUS/H, CICLO FRIO - FORNECIMENTO E INSTALAÇÃO. AF_11/2021_PE</v>
          </cell>
          <cell r="C8306" t="str">
            <v>UND</v>
          </cell>
          <cell r="D8306" t="str">
            <v>COEFICIENTE DE REPRESENTATIVIDADE</v>
          </cell>
          <cell r="E8306">
            <v>2776.65</v>
          </cell>
        </row>
        <row r="8307">
          <cell r="A8307">
            <v>103252</v>
          </cell>
          <cell r="B8307" t="str">
            <v>AR CONDICIONADO SPLIT ON/OFF, HI-WALL (PAREDE), 18000 BTUS/H, CICLO QUENTE/FRIO - FORNECIMENTO E INSTALAÇÃO. AF_11/2021_PE</v>
          </cell>
          <cell r="C8307" t="str">
            <v>UND</v>
          </cell>
          <cell r="D8307" t="str">
            <v>COEFICIENTE DE REPRESENTATIVIDADE</v>
          </cell>
          <cell r="E8307">
            <v>3072.16</v>
          </cell>
        </row>
        <row r="8308">
          <cell r="A8308">
            <v>103253</v>
          </cell>
          <cell r="B8308" t="str">
            <v>AR CONDICIONADO SPLIT INVERTER, HI-WALL (PAREDE), 24000 BTU/H, CICLO FRIO - FORNECIMENTO E INSTALAÇÃO. AF_11/2021_PE</v>
          </cell>
          <cell r="C8308" t="str">
            <v>UND</v>
          </cell>
          <cell r="D8308" t="str">
            <v>COEFICIENTE DE REPRESENTATIVIDADE</v>
          </cell>
          <cell r="E8308">
            <v>4775.39</v>
          </cell>
        </row>
        <row r="8309">
          <cell r="A8309">
            <v>103254</v>
          </cell>
          <cell r="B8309" t="str">
            <v>AR CONDICIONADO SPLIT ON/OFF, HI-WALL (PAREDE), 24000 BTUS/H, CICLO FRIO - FORNECIMENTO E INSTALAÇÃO. AF_11/2021_PE</v>
          </cell>
          <cell r="C8309" t="str">
            <v>UND</v>
          </cell>
          <cell r="D8309" t="str">
            <v>COEFICIENTE DE REPRESENTATIVIDADE</v>
          </cell>
          <cell r="E8309">
            <v>3577.37</v>
          </cell>
        </row>
        <row r="8310">
          <cell r="A8310">
            <v>103255</v>
          </cell>
          <cell r="B8310" t="str">
            <v>AR CONDICIONADO SPLIT ON/OFF, HI-WALL (PAREDE), 24000 BTUS/H, CICLO QUENTE/FRIO - FORNECIMENTO E INSTALAÇÃO. AF_11/2021_PE</v>
          </cell>
          <cell r="C8310" t="str">
            <v>UND</v>
          </cell>
          <cell r="D8310" t="str">
            <v>COEFICIENTE DE REPRESENTATIVIDADE</v>
          </cell>
          <cell r="E8310">
            <v>4000.07</v>
          </cell>
        </row>
        <row r="8311">
          <cell r="A8311">
            <v>103256</v>
          </cell>
          <cell r="B8311" t="str">
            <v>AR CONDICIONADO SPLIT INVERTER, PISO TETO, 18000 BTU/H, CICLO FRIO - FORNECIMENTO E INSTALAÇÃO. AF_11/2021_PE</v>
          </cell>
          <cell r="C8311" t="str">
            <v>UND</v>
          </cell>
          <cell r="D8311" t="str">
            <v>ATRIBUÍDO SÃO PAULO</v>
          </cell>
          <cell r="E8311">
            <v>8852.27</v>
          </cell>
        </row>
        <row r="8312">
          <cell r="A8312">
            <v>103257</v>
          </cell>
          <cell r="B8312" t="str">
            <v>AR CONDICIONADO SPLIT ON/OFF, PISO TETO, 18.000 BTU/H, CICLO FRIO - FORNECIMENTO E INSTALAÇÃO. AF_11/2021_PE</v>
          </cell>
          <cell r="C8312" t="str">
            <v>UND</v>
          </cell>
          <cell r="D8312" t="str">
            <v>ATRIBUÍDO SÃO PAULO</v>
          </cell>
          <cell r="E8312">
            <v>5067.51</v>
          </cell>
        </row>
        <row r="8313">
          <cell r="A8313">
            <v>103258</v>
          </cell>
          <cell r="B8313" t="str">
            <v>AR CONDICIONADO SPLIT INVERTER, PISO TETO, 24000 BTU/H, CICLO FRIO - FORNECIMENTO E INSTALAÇÃO. AF_11/2021_PE</v>
          </cell>
          <cell r="C8313" t="str">
            <v>UND</v>
          </cell>
          <cell r="D8313" t="str">
            <v>ATRIBUÍDO SÃO PAULO</v>
          </cell>
          <cell r="E8313">
            <v>9893.26</v>
          </cell>
        </row>
        <row r="8314">
          <cell r="A8314">
            <v>103259</v>
          </cell>
          <cell r="B8314" t="str">
            <v>AR CONDICIONADO SPLIT ON/OFF, PISO TETO, 24.000 BTU/H, CICLO FRIO - FORNECIMENTO E INSTALAÇÃO. AF_11/2021_PE</v>
          </cell>
          <cell r="C8314" t="str">
            <v>UND</v>
          </cell>
          <cell r="D8314" t="str">
            <v>ATRIBUÍDO SÃO PAULO</v>
          </cell>
          <cell r="E8314">
            <v>5344.61</v>
          </cell>
        </row>
        <row r="8315">
          <cell r="A8315">
            <v>103260</v>
          </cell>
          <cell r="B8315" t="str">
            <v>AR CONDICIONADO SPLIT INVERTER, PISO TETO, 24000 BTU/H, QUENTE/FRIO - FORNECIMENTO E INSTALAÇÃO. AF_11/2021_PE</v>
          </cell>
          <cell r="C8315" t="str">
            <v>UND</v>
          </cell>
          <cell r="D8315" t="str">
            <v>ATRIBUÍDO SÃO PAULO</v>
          </cell>
          <cell r="E8315">
            <v>5489.36</v>
          </cell>
        </row>
        <row r="8316">
          <cell r="A8316">
            <v>103261</v>
          </cell>
          <cell r="B8316" t="str">
            <v>AR CONDICIONADO SPLIT INVERTER, PISO TETO, 36000 BTU/H, CICLO FRIO - FORNECIMENTO E INSTALAÇÃO. AF_11/2021_PE</v>
          </cell>
          <cell r="C8316" t="str">
            <v>UND</v>
          </cell>
          <cell r="D8316" t="str">
            <v>ATRIBUÍDO SÃO PAULO</v>
          </cell>
          <cell r="E8316">
            <v>11157.28</v>
          </cell>
        </row>
        <row r="8317">
          <cell r="A8317">
            <v>103262</v>
          </cell>
          <cell r="B8317" t="str">
            <v>AR CONDICIONADO SPLIT ON/OFF, PISO TETO, 36.000 BTU/H, CICLO FRIO - FORNECIMENTO E INSTALAÇÃO. AF_11/2021_PE</v>
          </cell>
          <cell r="C8317" t="str">
            <v>UND</v>
          </cell>
          <cell r="D8317" t="str">
            <v>ATRIBUÍDO SÃO PAULO</v>
          </cell>
          <cell r="E8317">
            <v>7012.84</v>
          </cell>
        </row>
        <row r="8318">
          <cell r="A8318">
            <v>103263</v>
          </cell>
          <cell r="B8318" t="str">
            <v>AR CONDICIONADO SPLIT INVERTER, PISO TETO, 48000 BTU/H, CICLO FRIO - FORNECIMENTO E INSTALAÇÃO. AF_11/2021_PE</v>
          </cell>
          <cell r="C8318" t="str">
            <v>UND</v>
          </cell>
          <cell r="D8318" t="str">
            <v>ATRIBUÍDO SÃO PAULO</v>
          </cell>
          <cell r="E8318">
            <v>15519.92</v>
          </cell>
        </row>
        <row r="8319">
          <cell r="A8319">
            <v>103264</v>
          </cell>
          <cell r="B8319" t="str">
            <v>AR CONDICIONADO SPLIT ON/OFF, PISO TETO, 48.000 BTU/H, CICLO FRIO - FORNECIMENTO E INSTALAÇÃO. AF_11/2021_PE</v>
          </cell>
          <cell r="C8319" t="str">
            <v>UND</v>
          </cell>
          <cell r="D8319" t="str">
            <v>ATRIBUÍDO SÃO PAULO</v>
          </cell>
          <cell r="E8319">
            <v>8734.28</v>
          </cell>
        </row>
        <row r="8320">
          <cell r="A8320">
            <v>103265</v>
          </cell>
          <cell r="B8320" t="str">
            <v>AR CONDICIONADO SPLIT INVERTER, PISO TETO, APRESENTANDO ENTRE 54000 E 58000 BTU/H, CICLO FRIO - FORNECIMENTO E INSTALAÇÃO. AF_11/2021_PE</v>
          </cell>
          <cell r="C8320" t="str">
            <v>UND</v>
          </cell>
          <cell r="D8320" t="str">
            <v>ATRIBUÍDO SÃO PAULO</v>
          </cell>
          <cell r="E8320">
            <v>18696.14</v>
          </cell>
        </row>
        <row r="8321">
          <cell r="A8321">
            <v>103266</v>
          </cell>
          <cell r="B8321" t="str">
            <v>AR CONDICIONADO SPLIT ON/OFF, PISO TETO, 60.000 BTU/H, CICLO FRIO - FORNECIMENTO E INSTALAÇÃO. AF_11/2021_PE</v>
          </cell>
          <cell r="C8321" t="str">
            <v>UND</v>
          </cell>
          <cell r="D8321" t="str">
            <v>ATRIBUÍDO SÃO PAULO</v>
          </cell>
          <cell r="E8321">
            <v>9746.46</v>
          </cell>
        </row>
        <row r="8322">
          <cell r="A8322">
            <v>103267</v>
          </cell>
          <cell r="B8322" t="str">
            <v>AR CONDICIONADO SPLIT ON/OFF, CASSETE (TETO), FRIO 4 VIAS 18000 BTU/H - FORNECIMENTO E INSTALAÇÃO. AF_11/2021_PE</v>
          </cell>
          <cell r="C8322" t="str">
            <v>UND</v>
          </cell>
          <cell r="D8322" t="str">
            <v>ATRIBUÍDO SÃO PAULO</v>
          </cell>
          <cell r="E8322">
            <v>5537.79</v>
          </cell>
        </row>
        <row r="8323">
          <cell r="A8323">
            <v>103268</v>
          </cell>
          <cell r="B8323" t="str">
            <v>AR CONDICIONADO SPLIT ON/OFF, CASSETE (TETO), 18000 BTU/H, CICLO QUENTE/FRIO - FORNECIMENTO E INSTALAÇÃO. AF_11/2021_PE</v>
          </cell>
          <cell r="C8323" t="str">
            <v>UND</v>
          </cell>
          <cell r="D8323" t="str">
            <v>ATRIBUÍDO SÃO PAULO</v>
          </cell>
          <cell r="E8323">
            <v>6568.78</v>
          </cell>
        </row>
        <row r="8324">
          <cell r="A8324">
            <v>103269</v>
          </cell>
          <cell r="B8324" t="str">
            <v>AR CONDICIONADO SPLIT ON/OFF, CASSETE (TETO), FRIO 4 VIAS 24000 BTU/H - FORNECIMENTO E INSTALAÇÃO. AF_11/2021_PE</v>
          </cell>
          <cell r="C8324" t="str">
            <v>UND</v>
          </cell>
          <cell r="D8324" t="str">
            <v>ATRIBUÍDO SÃO PAULO</v>
          </cell>
          <cell r="E8324">
            <v>6800.82</v>
          </cell>
        </row>
        <row r="8325">
          <cell r="A8325">
            <v>103270</v>
          </cell>
          <cell r="B8325" t="str">
            <v>AR CONDICIONADO SPLIT ON/OFF, CASSETE (TETO), 24000 BTU/H, CICLO QUENTE/FRIO - FORNECIMENTO E INSTALAÇÃO. AF_11/2021_PE</v>
          </cell>
          <cell r="C8325" t="str">
            <v>UND</v>
          </cell>
          <cell r="D8325" t="str">
            <v>ATRIBUÍDO SÃO PAULO</v>
          </cell>
          <cell r="E8325">
            <v>7058.38</v>
          </cell>
        </row>
        <row r="8326">
          <cell r="A8326">
            <v>103271</v>
          </cell>
          <cell r="B8326" t="str">
            <v>AR CONDICIONADO SPLIT ON/OFF, CASSETE (TETO), FRIO 4 VIAS 36000 BTU/H - FORNECIMENTO E INSTALAÇÃO. AF_11/2021_PE</v>
          </cell>
          <cell r="C8326" t="str">
            <v>UND</v>
          </cell>
          <cell r="D8326" t="str">
            <v>ATRIBUÍDO SÃO PAULO</v>
          </cell>
          <cell r="E8326">
            <v>9990.19</v>
          </cell>
        </row>
        <row r="8327">
          <cell r="A8327">
            <v>103272</v>
          </cell>
          <cell r="B8327" t="str">
            <v>AR CONDICIONADO SPLIT ON/OFF, CASSETE (TETO), 36000 BTU/H, CICLO QUENTE/FRIO - FORNECIMENTO E INSTALAÇÃO. AF_11/2021_PE</v>
          </cell>
          <cell r="C8327" t="str">
            <v>UND</v>
          </cell>
          <cell r="D8327" t="str">
            <v>ATRIBUÍDO SÃO PAULO</v>
          </cell>
          <cell r="E8327">
            <v>10317.72</v>
          </cell>
        </row>
        <row r="8328">
          <cell r="A8328">
            <v>103273</v>
          </cell>
          <cell r="B8328" t="str">
            <v>AR CONDICIONADO SPLIT ON/OFF, CASSETE (TETO), FRIO 4 VIAS 48000 BTU/H - FORNECIMENTO E INSTALAÇÃO. AF_11/2021_PE</v>
          </cell>
          <cell r="C8328" t="str">
            <v>UND</v>
          </cell>
          <cell r="D8328" t="str">
            <v>ATRIBUÍDO SÃO PAULO</v>
          </cell>
          <cell r="E8328">
            <v>10651.43</v>
          </cell>
        </row>
        <row r="8329">
          <cell r="A8329">
            <v>103274</v>
          </cell>
          <cell r="B8329" t="str">
            <v>AR CONDICIONADO SPLIT ON/OFF, CASSETE (TETO), 48000 BTU/H, CICLO QUENTE/FRIO - FORNECIMENTO E INSTALAÇÃO. AF_11/2021_PE</v>
          </cell>
          <cell r="C8329" t="str">
            <v>UND</v>
          </cell>
          <cell r="D8329" t="str">
            <v>ATRIBUÍDO SÃO PAULO</v>
          </cell>
          <cell r="E8329">
            <v>12191.84</v>
          </cell>
        </row>
        <row r="8330">
          <cell r="A8330">
            <v>103275</v>
          </cell>
          <cell r="B8330" t="str">
            <v>AR CONDICIONADO SPLIT ON/OFF, CASSETE (TETO), FRIO 4 VIAS 60000 BTU/H - FORNECIMENTO E INSTALAÇÃO. AF_11/2021_PE</v>
          </cell>
          <cell r="C8330" t="str">
            <v>UND</v>
          </cell>
          <cell r="D8330" t="str">
            <v>ATRIBUÍDO SÃO PAULO</v>
          </cell>
          <cell r="E8330">
            <v>12128.96</v>
          </cell>
        </row>
        <row r="8331">
          <cell r="A8331">
            <v>103276</v>
          </cell>
          <cell r="B8331" t="str">
            <v>AR CONDICIONADO SPLIT ON/OFF, CASSETE (TETO), 60000 BTU/H, CICLO QUENTE/FRIO - FORNECIMENTO E INSTALAÇÃO. AF_11/2021_PE</v>
          </cell>
          <cell r="C8331" t="str">
            <v>UND</v>
          </cell>
          <cell r="D8331" t="str">
            <v>ATRIBUÍDO SÃO PAULO</v>
          </cell>
          <cell r="E8331">
            <v>12724.74</v>
          </cell>
        </row>
        <row r="8332">
          <cell r="A8332">
            <v>103277</v>
          </cell>
          <cell r="B8332" t="str">
            <v>AR CONDICIONADO SPLITÃO 10 TR - FORNECIMENTO E INSTALAÇÃO. AF_11/2021_PE</v>
          </cell>
          <cell r="C8332" t="str">
            <v>UND</v>
          </cell>
          <cell r="D8332" t="str">
            <v>ATRIBUÍDO SÃO PAULO</v>
          </cell>
          <cell r="E8332">
            <v>23491.3</v>
          </cell>
        </row>
        <row r="8333">
          <cell r="A8333">
            <v>103278</v>
          </cell>
          <cell r="B8333" t="str">
            <v>AR CONDICIONADO SPLITÃO 15 TR - FORNECIMENTO E INSTALAÇÃO. AF_11/2021_PE</v>
          </cell>
          <cell r="C8333" t="str">
            <v>UND</v>
          </cell>
          <cell r="D8333" t="str">
            <v>ATRIBUÍDO SÃO PAULO</v>
          </cell>
          <cell r="E8333">
            <v>30036.95</v>
          </cell>
        </row>
        <row r="8334">
          <cell r="A8334">
            <v>103288</v>
          </cell>
          <cell r="B8334" t="str">
            <v>RASGO E CHUMBAMENTO EM ALVENARIA PARA TUBOS DE SPLIT PAREDE DE 9000 A 24000 BTUS/H. AF_11/2021</v>
          </cell>
          <cell r="C8334" t="str">
            <v>UND</v>
          </cell>
          <cell r="D8334" t="str">
            <v>COEFICIENTE DE REPRESENTATIVIDADE</v>
          </cell>
          <cell r="E8334">
            <v>14.29</v>
          </cell>
        </row>
        <row r="8335">
          <cell r="A8335">
            <v>103289</v>
          </cell>
          <cell r="B8335" t="str">
            <v>TUBO EM COBRE FLEXÍVEL, DN 1/4", COM ISOLAMENTO, INSTALADO EM FORRO, PARA RAMAL DE ALIMENTAÇÃO DE AR CONDICIONADO, INCLUSO FIXADOR. AF_11/2021</v>
          </cell>
          <cell r="C8335" t="str">
            <v>M</v>
          </cell>
          <cell r="D8335" t="str">
            <v>ATRIBUÍDO SÃO PAULO</v>
          </cell>
          <cell r="E8335">
            <v>46.11</v>
          </cell>
        </row>
        <row r="8336">
          <cell r="A8336">
            <v>103290</v>
          </cell>
          <cell r="B8336" t="str">
            <v>TUBO EM COBRE FLEXÍVEL, DN 3/8", COM ISOLAMENTO, INSTALADO EM FORRO, PARA RAMAL DE ALIMENTAÇÃO DE AR CONDICIONADO, INCLUSO FIXADOR. AF_11/2021</v>
          </cell>
          <cell r="C8336" t="str">
            <v>M</v>
          </cell>
          <cell r="D8336" t="str">
            <v>ATRIBUÍDO SÃO PAULO</v>
          </cell>
          <cell r="E8336">
            <v>70.79</v>
          </cell>
        </row>
        <row r="8337">
          <cell r="A8337">
            <v>103291</v>
          </cell>
          <cell r="B8337" t="str">
            <v>TUBO EM COBRE FLEXÍVEL, DN 1/2", COM ISOLAMENTO, INSTALADO EM FORRO, PARA RAMAL DE ALIMENTAÇÃO DE AR CONDICIONADO, INCLUSO FIXADOR. AF_11/2021</v>
          </cell>
          <cell r="C8337" t="str">
            <v>M</v>
          </cell>
          <cell r="D8337" t="str">
            <v>ATRIBUÍDO SÃO PAULO</v>
          </cell>
          <cell r="E8337">
            <v>91.39</v>
          </cell>
        </row>
        <row r="8338">
          <cell r="A8338">
            <v>103292</v>
          </cell>
          <cell r="B8338" t="str">
            <v>TUBO EM COBRE FLEXÍVEL, DN 5/8", COM ISOLAMENTO, INSTALADO EM FORRO, PARA RAMAL DE ALIMENTAÇÃO DE AR CONDICIONADO, INCLUSO FIXADOR. AF_11/2021</v>
          </cell>
          <cell r="C8338" t="str">
            <v>M</v>
          </cell>
          <cell r="D8338" t="str">
            <v>ATRIBUÍDO SÃO PAULO</v>
          </cell>
          <cell r="E8338">
            <v>111.52</v>
          </cell>
        </row>
        <row r="8339">
          <cell r="A8339">
            <v>101936</v>
          </cell>
          <cell r="B8339" t="str">
            <v>INSTALAÇÃO DE TUBOS E CONEXÕES, EM AÇO/FERRO GALVANIZADO, PARA O CENTRO DE MEDIÇÃO DE GÁS DE EDIFÍCIO RESIDENCIAL, COM 4 PAVIMENTOS, 16 UNIDADES HABITACIONAIS, DN 32 (1 1/4) - FORNECIMENTO E INSTALAÇÃO. AF_10/2020</v>
          </cell>
          <cell r="C8339" t="str">
            <v>UND</v>
          </cell>
          <cell r="D8339" t="str">
            <v>ATRIBUÍDO SÃO PAULO</v>
          </cell>
          <cell r="E8339">
            <v>8158.34</v>
          </cell>
        </row>
        <row r="8340">
          <cell r="A8340">
            <v>101937</v>
          </cell>
          <cell r="B8340" t="str">
            <v>INSTALAÇÃO DE TUBOS E CONEXÕES, EM AÇO/FERRO GALVANIZADO, PARA O CENTRO DE MEDIÇÃO DE GÁS DE EDIFÍCIO RESIDENCIAL, COM 4 PAVIMENTOS, 16 UNIDADES HABITACIONAIS, DN 50 (2) - FORNECIMENTO E INSTALAÇÃO. AF_10/2020</v>
          </cell>
          <cell r="C8340" t="str">
            <v>UND</v>
          </cell>
          <cell r="D8340" t="str">
            <v>ATRIBUÍDO SÃO PAULO</v>
          </cell>
          <cell r="E8340">
            <v>14707.44</v>
          </cell>
        </row>
        <row r="8341">
          <cell r="A8341">
            <v>98294</v>
          </cell>
          <cell r="B8341" t="str">
            <v>CABO ELETRÔNICO CATEGORIA 5E, INSTALADO EM EDIFICAÇÃO RESIDENCIAL - FORNECIMENTO E INSTALAÇÃO. AF_11/2019</v>
          </cell>
          <cell r="C8341" t="str">
            <v>M</v>
          </cell>
          <cell r="D8341" t="str">
            <v>COEFICIENTE DE REPRESENTATIVIDADE</v>
          </cell>
          <cell r="E8341">
            <v>5.59</v>
          </cell>
        </row>
        <row r="8342">
          <cell r="A8342">
            <v>98295</v>
          </cell>
          <cell r="B8342" t="str">
            <v>CABO ELETRÔNICO CATEGORIA 5E, INSTALADO EM EDIFICAÇÃO INSTITUCIONAL - FORNECIMENTO E INSTALAÇÃO. AF_11/2019</v>
          </cell>
          <cell r="C8342" t="str">
            <v>M</v>
          </cell>
          <cell r="D8342" t="str">
            <v>COEFICIENTE DE REPRESENTATIVIDADE</v>
          </cell>
          <cell r="E8342">
            <v>4.89</v>
          </cell>
        </row>
        <row r="8343">
          <cell r="A8343">
            <v>98296</v>
          </cell>
          <cell r="B8343" t="str">
            <v>CABO ELETRÔNICO CATEGORIA 6, INSTALADO EM EDIFICAÇÃO RESIDENCIAL - FORNECIMENTO E INSTALAÇÃO. AF_11/2019</v>
          </cell>
          <cell r="C8343" t="str">
            <v>M</v>
          </cell>
          <cell r="D8343" t="str">
            <v>COEFICIENTE DE REPRESENTATIVIDADE</v>
          </cell>
          <cell r="E8343">
            <v>8.17</v>
          </cell>
        </row>
        <row r="8344">
          <cell r="A8344">
            <v>98297</v>
          </cell>
          <cell r="B8344" t="str">
            <v>CABO ELETRÔNICO CATEGORIA 6, INSTALADO EM EDIFICAÇÃO INSTITUCIONAL - FORNECIMENTO E INSTALAÇÃO. AF_11/2019</v>
          </cell>
          <cell r="C8344" t="str">
            <v>M</v>
          </cell>
          <cell r="D8344" t="str">
            <v>COEFICIENTE DE REPRESENTATIVIDADE</v>
          </cell>
          <cell r="E8344">
            <v>7.07</v>
          </cell>
        </row>
        <row r="8345">
          <cell r="A8345">
            <v>98298</v>
          </cell>
          <cell r="B8345" t="str">
            <v>CABO ELETRÔNICO CATEGORIA 6A, INSTALADO EM EDIFICAÇÃO RESIDENCIAL - FORNECIMENTO E INSTALAÇÃO. AF_11/2019</v>
          </cell>
          <cell r="C8345" t="str">
            <v>M</v>
          </cell>
          <cell r="D8345" t="str">
            <v>COEFICIENTE DE REPRESENTATIVIDADE</v>
          </cell>
          <cell r="E8345">
            <v>19.69</v>
          </cell>
        </row>
        <row r="8346">
          <cell r="A8346">
            <v>98299</v>
          </cell>
          <cell r="B8346" t="str">
            <v>CABO ELETRÔNICO CATEGORIA 6A, INSTALADO EM EDIFICAÇÃO INSTITUCIONAL - FORNECIMENTO E INSTALAÇÃO. AF_11/2019</v>
          </cell>
          <cell r="C8346" t="str">
            <v>M</v>
          </cell>
          <cell r="D8346" t="str">
            <v>COEFICIENTE DE REPRESENTATIVIDADE</v>
          </cell>
          <cell r="E8346">
            <v>18.33</v>
          </cell>
        </row>
        <row r="8347">
          <cell r="A8347">
            <v>98300</v>
          </cell>
          <cell r="B8347" t="str">
            <v>CABO COAXIAL RG6 95% - FORNECIMENTO E INSTALAÇÃO. AF_11/2019</v>
          </cell>
          <cell r="C8347" t="str">
            <v>M</v>
          </cell>
          <cell r="D8347" t="str">
            <v>COEFICIENTE DE REPRESENTATIVIDADE</v>
          </cell>
          <cell r="E8347">
            <v>5.32</v>
          </cell>
        </row>
        <row r="8348">
          <cell r="A8348">
            <v>98301</v>
          </cell>
          <cell r="B8348" t="str">
            <v>PATCH PANEL 24 PORTAS, CATEGORIA 5E - FORNECIMENTO E INSTALAÇÃO. AF_11/2019</v>
          </cell>
          <cell r="C8348" t="str">
            <v>UND</v>
          </cell>
          <cell r="D8348" t="str">
            <v>COEFICIENTE DE REPRESENTATIVIDADE</v>
          </cell>
          <cell r="E8348">
            <v>776.85</v>
          </cell>
        </row>
        <row r="8349">
          <cell r="A8349">
            <v>98302</v>
          </cell>
          <cell r="B8349" t="str">
            <v>PATCH PANEL 24 PORTAS, CATEGORIA 6 - FORNECIMENTO E INSTALAÇÃO. AF_11/2019</v>
          </cell>
          <cell r="C8349" t="str">
            <v>UND</v>
          </cell>
          <cell r="D8349" t="str">
            <v>COEFICIENTE DE REPRESENTATIVIDADE</v>
          </cell>
          <cell r="E8349">
            <v>1565.53</v>
          </cell>
        </row>
        <row r="8350">
          <cell r="A8350">
            <v>98304</v>
          </cell>
          <cell r="B8350" t="str">
            <v>PATCH PANEL 48 PORTAS, CATEGORIA 6 - FORNECIMENTO E INSTALAÇÃO. AF_11/2019</v>
          </cell>
          <cell r="C8350" t="str">
            <v>UND</v>
          </cell>
          <cell r="D8350" t="str">
            <v>COEFICIENTE DE REPRESENTATIVIDADE</v>
          </cell>
          <cell r="E8350">
            <v>5046.07</v>
          </cell>
        </row>
        <row r="8351">
          <cell r="A8351">
            <v>98305</v>
          </cell>
          <cell r="B8351" t="str">
            <v>RACK FECHADO PARA SERVIDOR - FORNECIMENTO E INSTALAÇÃO. AF_11/2019</v>
          </cell>
          <cell r="C8351" t="str">
            <v>UND</v>
          </cell>
          <cell r="D8351" t="str">
            <v>COEFICIENTE DE REPRESENTATIVIDADE</v>
          </cell>
          <cell r="E8351">
            <v>3875.45</v>
          </cell>
        </row>
        <row r="8352">
          <cell r="A8352">
            <v>98306</v>
          </cell>
          <cell r="B8352" t="str">
            <v>BLOCO DE ENGATE RÁPIDO PARA BASTIDOR TIPO M10 - FORNECIMENTO E INSTALAÇÃO. AF_11/2019</v>
          </cell>
          <cell r="C8352" t="str">
            <v>UND</v>
          </cell>
          <cell r="D8352" t="str">
            <v>COEFICIENTE DE REPRESENTATIVIDADE</v>
          </cell>
          <cell r="E8352">
            <v>75.33</v>
          </cell>
        </row>
        <row r="8353">
          <cell r="A8353">
            <v>98307</v>
          </cell>
          <cell r="B8353" t="str">
            <v>TOMADA DE REDE RJ45 - FORNECIMENTO E INSTALAÇÃO. AF_11/2019</v>
          </cell>
          <cell r="C8353" t="str">
            <v>UND</v>
          </cell>
          <cell r="D8353" t="str">
            <v>COEFICIENTE DE REPRESENTATIVIDADE</v>
          </cell>
          <cell r="E8353">
            <v>46.3</v>
          </cell>
        </row>
        <row r="8354">
          <cell r="A8354">
            <v>98308</v>
          </cell>
          <cell r="B8354" t="str">
            <v>TOMADA PARA TELEFONE RJ11 - FORNECIMENTO E INSTALAÇÃO. AF_11/2019</v>
          </cell>
          <cell r="C8354" t="str">
            <v>UND</v>
          </cell>
          <cell r="D8354" t="str">
            <v>COEFICIENTE DE REPRESENTATIVIDADE</v>
          </cell>
          <cell r="E8354">
            <v>30.65</v>
          </cell>
        </row>
        <row r="8355">
          <cell r="A8355">
            <v>98593</v>
          </cell>
          <cell r="B8355" t="str">
            <v>PATCH PANEL 48 PORTAS, CATEGORIA 5E - FORNECIMENTO E INSTALAÇÃO. AF_11/2019</v>
          </cell>
          <cell r="C8355" t="str">
            <v>UND</v>
          </cell>
          <cell r="D8355" t="str">
            <v>COEFICIENTE DE REPRESENTATIVIDADE</v>
          </cell>
          <cell r="E8355">
            <v>3437.94</v>
          </cell>
        </row>
        <row r="8356">
          <cell r="A8356">
            <v>100553</v>
          </cell>
          <cell r="B8356" t="str">
            <v>CABO COAXIAL RG11 95% - FORNECIMENTO E INSTALAÇÃO. AF_11/2019</v>
          </cell>
          <cell r="C8356" t="str">
            <v>M</v>
          </cell>
          <cell r="D8356" t="str">
            <v>COEFICIENTE DE REPRESENTATIVIDADE</v>
          </cell>
          <cell r="E8356">
            <v>21.39</v>
          </cell>
        </row>
        <row r="8357">
          <cell r="A8357">
            <v>100554</v>
          </cell>
          <cell r="B8357" t="str">
            <v>CABO COAXIAL RG59 95% - FORNECIMENTO E INSTALAÇÃO. AF_11/2019</v>
          </cell>
          <cell r="C8357" t="str">
            <v>M</v>
          </cell>
          <cell r="D8357" t="str">
            <v>COEFICIENTE DE REPRESENTATIVIDADE</v>
          </cell>
          <cell r="E8357">
            <v>5.07</v>
          </cell>
        </row>
        <row r="8358">
          <cell r="A8358">
            <v>100555</v>
          </cell>
          <cell r="B8358" t="str">
            <v>RACK ABERTO EM COLUNA 44U PARA SERVIDOR - FORNECIMENTO E INSTALAÇÃO. AF_11/2019</v>
          </cell>
          <cell r="C8358" t="str">
            <v>UND</v>
          </cell>
          <cell r="D8358" t="str">
            <v>COEFICIENTE DE REPRESENTATIVIDADE</v>
          </cell>
          <cell r="E8358">
            <v>1930.38</v>
          </cell>
        </row>
        <row r="8359">
          <cell r="A8359">
            <v>89355</v>
          </cell>
          <cell r="B8359" t="str">
            <v>TUBO, PVC, SOLDÁVEL, DN 20MM, INSTALADO EM RAMAL OU SUB-RAMAL DE ÁGUA - FORNECIMENTO E INSTALAÇÃO. AF_06/2022</v>
          </cell>
          <cell r="C8359" t="str">
            <v>M</v>
          </cell>
          <cell r="D8359" t="str">
            <v>COEFICIENTE DE REPRESENTATIVIDADE</v>
          </cell>
          <cell r="E8359">
            <v>19.99</v>
          </cell>
        </row>
        <row r="8360">
          <cell r="A8360">
            <v>89356</v>
          </cell>
          <cell r="B8360" t="str">
            <v>TUBO, PVC, SOLDÁVEL, DN 25MM, INSTALADO EM RAMAL OU SUB-RAMAL DE ÁGUA - FORNECIMENTO E INSTALAÇÃO. AF_06/2022</v>
          </cell>
          <cell r="C8360" t="str">
            <v>M</v>
          </cell>
          <cell r="D8360" t="str">
            <v>COEFICIENTE DE REPRESENTATIVIDADE</v>
          </cell>
          <cell r="E8360">
            <v>23.04</v>
          </cell>
        </row>
        <row r="8361">
          <cell r="A8361">
            <v>89357</v>
          </cell>
          <cell r="B8361" t="str">
            <v>TUBO, PVC, SOLDÁVEL, DN 32MM, INSTALADO EM RAMAL OU SUB-RAMAL DE ÁGUA - FORNECIMENTO E INSTALAÇÃO. AF_06/2022</v>
          </cell>
          <cell r="C8361" t="str">
            <v>M</v>
          </cell>
          <cell r="D8361" t="str">
            <v>COEFICIENTE DE REPRESENTATIVIDADE</v>
          </cell>
          <cell r="E8361">
            <v>32.15</v>
          </cell>
        </row>
        <row r="8362">
          <cell r="A8362">
            <v>89401</v>
          </cell>
          <cell r="B8362" t="str">
            <v>TUBO, PVC, SOLDÁVEL, DN 20MM, INSTALADO EM RAMAL DE DISTRIBUIÇÃO DE ÁGUA - FORNECIMENTO E INSTALAÇÃO. AF_06/2022</v>
          </cell>
          <cell r="C8362" t="str">
            <v>M</v>
          </cell>
          <cell r="D8362" t="str">
            <v>COEFICIENTE DE REPRESENTATIVIDADE</v>
          </cell>
          <cell r="E8362">
            <v>10.83</v>
          </cell>
        </row>
        <row r="8363">
          <cell r="A8363">
            <v>89402</v>
          </cell>
          <cell r="B8363" t="str">
            <v>TUBO, PVC, SOLDÁVEL, DN 25MM, INSTALADO EM RAMAL DE DISTRIBUIÇÃO DE ÁGUA - FORNECIMENTO E INSTALAÇÃO. AF_06/2022</v>
          </cell>
          <cell r="C8363" t="str">
            <v>M</v>
          </cell>
          <cell r="D8363" t="str">
            <v>COEFICIENTE DE REPRESENTATIVIDADE</v>
          </cell>
          <cell r="E8363">
            <v>12.42</v>
          </cell>
        </row>
        <row r="8364">
          <cell r="A8364">
            <v>89403</v>
          </cell>
          <cell r="B8364" t="str">
            <v>TUBO, PVC, SOLDÁVEL, DN 32MM, INSTALADO EM RAMAL DE DISTRIBUIÇÃO DE ÁGUA - FORNECIMENTO E INSTALAÇÃO. AF_06/2022</v>
          </cell>
          <cell r="C8364" t="str">
            <v>M</v>
          </cell>
          <cell r="D8364" t="str">
            <v>COEFICIENTE DE REPRESENTATIVIDADE</v>
          </cell>
          <cell r="E8364">
            <v>19.5</v>
          </cell>
        </row>
        <row r="8365">
          <cell r="A8365">
            <v>89446</v>
          </cell>
          <cell r="B8365" t="str">
            <v>TUBO, PVC, SOLDÁVEL, DN 25MM, INSTALADO EM PRUMADA DE ÁGUA - FORNECIMENTO E INSTALAÇÃO. AF_06/2022</v>
          </cell>
          <cell r="C8365" t="str">
            <v>M</v>
          </cell>
          <cell r="D8365" t="str">
            <v>COEFICIENTE DE REPRESENTATIVIDADE</v>
          </cell>
          <cell r="E8365">
            <v>5.76</v>
          </cell>
        </row>
        <row r="8366">
          <cell r="A8366">
            <v>89447</v>
          </cell>
          <cell r="B8366" t="str">
            <v>TUBO, PVC, SOLDÁVEL, DN 32MM, INSTALADO EM PRUMADA DE ÁGUA - FORNECIMENTO E INSTALAÇÃO. AF_06/2022</v>
          </cell>
          <cell r="C8366" t="str">
            <v>M</v>
          </cell>
          <cell r="D8366" t="str">
            <v>COEFICIENTE DE REPRESENTATIVIDADE</v>
          </cell>
          <cell r="E8366">
            <v>11.55</v>
          </cell>
        </row>
        <row r="8367">
          <cell r="A8367">
            <v>89448</v>
          </cell>
          <cell r="B8367" t="str">
            <v>TUBO, PVC, SOLDÁVEL, DN 40MM, INSTALADO EM PRUMADA DE ÁGUA - FORNECIMENTO E INSTALAÇÃO. AF_06/2022</v>
          </cell>
          <cell r="C8367" t="str">
            <v>M</v>
          </cell>
          <cell r="D8367" t="str">
            <v>COEFICIENTE DE REPRESENTATIVIDADE</v>
          </cell>
          <cell r="E8367">
            <v>17.73</v>
          </cell>
        </row>
        <row r="8368">
          <cell r="A8368">
            <v>89449</v>
          </cell>
          <cell r="B8368" t="str">
            <v>TUBO, PVC, SOLDÁVEL, DN 50MM, INSTALADO EM PRUMADA DE ÁGUA - FORNECIMENTO E INSTALAÇÃO. AF_06/2022</v>
          </cell>
          <cell r="C8368" t="str">
            <v>M</v>
          </cell>
          <cell r="D8368" t="str">
            <v>COEFICIENTE DE REPRESENTATIVIDADE</v>
          </cell>
          <cell r="E8368">
            <v>19.58</v>
          </cell>
        </row>
        <row r="8369">
          <cell r="A8369">
            <v>89450</v>
          </cell>
          <cell r="B8369" t="str">
            <v>TUBO, PVC, SOLDÁVEL, DN 60MM, INSTALADO EM PRUMADA DE ÁGUA - FORNECIMENTO E INSTALAÇÃO. AF_06/2022</v>
          </cell>
          <cell r="C8369" t="str">
            <v>M</v>
          </cell>
          <cell r="D8369" t="str">
            <v>COEFICIENTE DE REPRESENTATIVIDADE</v>
          </cell>
          <cell r="E8369">
            <v>31.48</v>
          </cell>
        </row>
        <row r="8370">
          <cell r="A8370">
            <v>89451</v>
          </cell>
          <cell r="B8370" t="str">
            <v>TUBO, PVC, SOLDÁVEL, DN 75MM, INSTALADO EM PRUMADA DE ÁGUA - FORNECIMENTO E INSTALAÇÃO. AF_06/2022</v>
          </cell>
          <cell r="C8370" t="str">
            <v>M</v>
          </cell>
          <cell r="D8370" t="str">
            <v>COEFICIENTE DE REPRESENTATIVIDADE</v>
          </cell>
          <cell r="E8370">
            <v>51.37</v>
          </cell>
        </row>
        <row r="8371">
          <cell r="A8371">
            <v>89452</v>
          </cell>
          <cell r="B8371" t="str">
            <v>TUBO, PVC, SOLDÁVEL, DN 85MM, INSTALADO EM PRUMADA DE ÁGUA - FORNECIMENTO E INSTALAÇÃO. AF_06/2022</v>
          </cell>
          <cell r="C8371" t="str">
            <v>M</v>
          </cell>
          <cell r="D8371" t="str">
            <v>COEFICIENTE DE REPRESENTATIVIDADE</v>
          </cell>
          <cell r="E8371">
            <v>70.83</v>
          </cell>
        </row>
        <row r="8372">
          <cell r="A8372">
            <v>89508</v>
          </cell>
          <cell r="B8372" t="str">
            <v>TUBO PVC, SÉRIE R, ÁGUA PLUVIAL, DN 40 MM, FORNECIDO E INSTALADO EM RAMAL DE ENCAMINHAMENTO. AF_06/2022</v>
          </cell>
          <cell r="C8372" t="str">
            <v>M</v>
          </cell>
          <cell r="D8372" t="str">
            <v>COEFICIENTE DE REPRESENTATIVIDADE</v>
          </cell>
          <cell r="E8372">
            <v>17.47</v>
          </cell>
        </row>
        <row r="8373">
          <cell r="A8373">
            <v>89509</v>
          </cell>
          <cell r="B8373" t="str">
            <v>TUBO PVC, SÉRIE R, ÁGUA PLUVIAL, DN 50 MM, FORNECIDO E INSTALADO EM RAMAL DE ENCAMINHAMENTO. AF_06/2022</v>
          </cell>
          <cell r="C8373" t="str">
            <v>M</v>
          </cell>
          <cell r="D8373" t="str">
            <v>COEFICIENTE DE REPRESENTATIVIDADE</v>
          </cell>
          <cell r="E8373">
            <v>23.69</v>
          </cell>
        </row>
        <row r="8374">
          <cell r="A8374">
            <v>89511</v>
          </cell>
          <cell r="B8374" t="str">
            <v>TUBO PVC, SÉRIE R, ÁGUA PLUVIAL, DN 75 MM, FORNECIDO E INSTALADO EM RAMAL DE ENCAMINHAMENTO. AF_06/2022</v>
          </cell>
          <cell r="C8374" t="str">
            <v>M</v>
          </cell>
          <cell r="D8374" t="str">
            <v>COEFICIENTE DE REPRESENTATIVIDADE</v>
          </cell>
          <cell r="E8374">
            <v>40.6</v>
          </cell>
        </row>
        <row r="8375">
          <cell r="A8375">
            <v>89512</v>
          </cell>
          <cell r="B8375" t="str">
            <v>TUBO PVC, SÉRIE R, ÁGUA PLUVIAL, DN 100 MM, FORNECIDO E INSTALADO EM RAMAL DE ENCAMINHAMENTO. AF_06/2022</v>
          </cell>
          <cell r="C8375" t="str">
            <v>M</v>
          </cell>
          <cell r="D8375" t="str">
            <v>COEFICIENTE DE REPRESENTATIVIDADE</v>
          </cell>
          <cell r="E8375">
            <v>51.28</v>
          </cell>
        </row>
        <row r="8376">
          <cell r="A8376">
            <v>89576</v>
          </cell>
          <cell r="B8376" t="str">
            <v>TUBO PVC, SÉRIE R, ÁGUA PLUVIAL, DN 75 MM, FORNECIDO E INSTALADO EM CONDUTORES VERTICAIS DE ÁGUAS PLUVIAIS. AF_06/2022</v>
          </cell>
          <cell r="C8376" t="str">
            <v>M</v>
          </cell>
          <cell r="D8376" t="str">
            <v>COEFICIENTE DE REPRESENTATIVIDADE</v>
          </cell>
          <cell r="E8376">
            <v>28.98</v>
          </cell>
        </row>
        <row r="8377">
          <cell r="A8377">
            <v>89578</v>
          </cell>
          <cell r="B8377" t="str">
            <v>TUBO PVC, SÉRIE R, ÁGUA PLUVIAL, DN 100 MM, FORNECIDO E INSTALADO EM CONDUTORES VERTICAIS DE ÁGUAS PLUVIAIS. AF_06/2022</v>
          </cell>
          <cell r="C8377" t="str">
            <v>M</v>
          </cell>
          <cell r="D8377" t="str">
            <v>COEFICIENTE DE REPRESENTATIVIDADE</v>
          </cell>
          <cell r="E8377">
            <v>35.84</v>
          </cell>
        </row>
        <row r="8378">
          <cell r="A8378">
            <v>89580</v>
          </cell>
          <cell r="B8378" t="str">
            <v>TUBO PVC, SÉRIE R, ÁGUA PLUVIAL, DN 150 MM, FORNECIDO E INSTALADO EM CONDUTORES VERTICAIS DE ÁGUAS PLUVIAIS. AF_06/2022</v>
          </cell>
          <cell r="C8378" t="str">
            <v>M</v>
          </cell>
          <cell r="D8378" t="str">
            <v>COEFICIENTE DE REPRESENTATIVIDADE</v>
          </cell>
          <cell r="E8378">
            <v>74.32</v>
          </cell>
        </row>
        <row r="8379">
          <cell r="A8379">
            <v>89633</v>
          </cell>
          <cell r="B8379" t="str">
            <v>TUBO, CPVC, SOLDÁVEL, DN 15MM, INSTALADO EM RAMAL OU SUB-RAMAL DE ÁGUA - FORNECIMENTO E INSTALAÇÃO. AF_06/2022</v>
          </cell>
          <cell r="C8379" t="str">
            <v>M</v>
          </cell>
          <cell r="D8379" t="str">
            <v>COEFICIENTE DE REPRESENTATIVIDADE</v>
          </cell>
          <cell r="E8379">
            <v>24.58</v>
          </cell>
        </row>
        <row r="8380">
          <cell r="A8380">
            <v>89634</v>
          </cell>
          <cell r="B8380" t="str">
            <v>TUBO, CPVC, SOLDÁVEL, DN 22MM, INSTALADO EM RAMAL OU SUB-RAMAL DE ÁGUA - FORNECIMENTO E INSTALAÇÃO. AF_06/2022</v>
          </cell>
          <cell r="C8380" t="str">
            <v>M</v>
          </cell>
          <cell r="D8380" t="str">
            <v>COEFICIENTE DE REPRESENTATIVIDADE</v>
          </cell>
          <cell r="E8380">
            <v>34.91</v>
          </cell>
        </row>
        <row r="8381">
          <cell r="A8381">
            <v>89635</v>
          </cell>
          <cell r="B8381" t="str">
            <v>TUBO, CPVC, SOLDÁVEL, DN 28MM, INSTALADO EM RAMAL OU SUB-RAMAL DE ÁGUA - FORNECIMENTO E INSTALAÇÃO. AF_06/2022</v>
          </cell>
          <cell r="C8381" t="str">
            <v>M</v>
          </cell>
          <cell r="D8381" t="str">
            <v>COEFICIENTE DE REPRESENTATIVIDADE</v>
          </cell>
          <cell r="E8381">
            <v>51.15</v>
          </cell>
        </row>
        <row r="8382">
          <cell r="A8382">
            <v>89636</v>
          </cell>
          <cell r="B8382" t="str">
            <v>TUBO, CPVC, SOLDÁVEL, DN 35MM, INSTALADO EM RAMAL OU SUB-RAMAL DE ÁGUA   FORNECIMENTO E INSTALAÇÃO. AF_06/2022</v>
          </cell>
          <cell r="C8382" t="str">
            <v>M</v>
          </cell>
          <cell r="D8382" t="str">
            <v>COEFICIENTE DE REPRESENTATIVIDADE</v>
          </cell>
          <cell r="E8382">
            <v>64.31</v>
          </cell>
        </row>
        <row r="8383">
          <cell r="A8383">
            <v>89711</v>
          </cell>
          <cell r="B8383" t="str">
            <v>TUBO PVC, SERIE NORMAL, ESGOTO PREDIAL, DN 40 MM, FORNECIDO E INSTALADO EM RAMAL DE DESCARGA OU RAMAL DE ESGOTO SANITÁRIO. AF_08/2022</v>
          </cell>
          <cell r="C8383" t="str">
            <v>M</v>
          </cell>
          <cell r="D8383" t="str">
            <v>COEFICIENTE DE REPRESENTATIVIDADE</v>
          </cell>
          <cell r="E8383">
            <v>21.51</v>
          </cell>
        </row>
        <row r="8384">
          <cell r="A8384">
            <v>89712</v>
          </cell>
          <cell r="B8384" t="str">
            <v>TUBO PVC, SERIE NORMAL, ESGOTO PREDIAL, DN 50 MM, FORNECIDO E INSTALADO EM RAMAL DE DESCARGA OU RAMAL DE ESGOTO SANITÁRIO. AF_08/2022</v>
          </cell>
          <cell r="C8384" t="str">
            <v>M</v>
          </cell>
          <cell r="D8384" t="str">
            <v>COEFICIENTE DE REPRESENTATIVIDADE</v>
          </cell>
          <cell r="E8384">
            <v>27.67</v>
          </cell>
        </row>
        <row r="8385">
          <cell r="A8385">
            <v>89713</v>
          </cell>
          <cell r="B8385" t="str">
            <v>TUBO PVC, SERIE NORMAL, ESGOTO PREDIAL, DN 75 MM, FORNECIDO E INSTALADO EM RAMAL DE DESCARGA OU RAMAL DE ESGOTO SANITÁRIO. AF_08/2022</v>
          </cell>
          <cell r="C8385" t="str">
            <v>M</v>
          </cell>
          <cell r="D8385" t="str">
            <v>COEFICIENTE DE REPRESENTATIVIDADE</v>
          </cell>
          <cell r="E8385">
            <v>34.58</v>
          </cell>
        </row>
        <row r="8386">
          <cell r="A8386">
            <v>89714</v>
          </cell>
          <cell r="B8386" t="str">
            <v>TUBO PVC, SERIE NORMAL, ESGOTO PREDIAL, DN 100 MM, FORNECIDO E INSTALADO EM RAMAL DE DESCARGA OU RAMAL DE ESGOTO SANITÁRIO. AF_08/2022</v>
          </cell>
          <cell r="C8386" t="str">
            <v>M</v>
          </cell>
          <cell r="D8386" t="str">
            <v>COEFICIENTE DE REPRESENTATIVIDADE</v>
          </cell>
          <cell r="E8386">
            <v>38.51</v>
          </cell>
        </row>
        <row r="8387">
          <cell r="A8387">
            <v>89716</v>
          </cell>
          <cell r="B8387" t="str">
            <v>TUBO, CPVC, SOLDÁVEL, DN 22MM, INSTALADO EM RAMAL DE DISTRIBUIÇÃO DE ÁGUA - FORNECIMENTO E INSTALAÇÃO. AF_06/2022</v>
          </cell>
          <cell r="C8387" t="str">
            <v>M</v>
          </cell>
          <cell r="D8387" t="str">
            <v>COEFICIENTE DE REPRESENTATIVIDADE</v>
          </cell>
          <cell r="E8387">
            <v>25.27</v>
          </cell>
        </row>
        <row r="8388">
          <cell r="A8388">
            <v>89717</v>
          </cell>
          <cell r="B8388" t="str">
            <v>TUBO, CPVC, SOLDÁVEL, DN 28MM, INSTALADO EM RAMAL DE DISTRIBUIÇÃO DE ÁGUA - FORNECIMENTO E INSTALAÇÃO. AF_06/2022</v>
          </cell>
          <cell r="C8388" t="str">
            <v>M</v>
          </cell>
          <cell r="D8388" t="str">
            <v>COEFICIENTE DE REPRESENTATIVIDADE</v>
          </cell>
          <cell r="E8388">
            <v>39.79</v>
          </cell>
        </row>
        <row r="8389">
          <cell r="A8389">
            <v>89770</v>
          </cell>
          <cell r="B8389" t="str">
            <v>TUBO, CPVC, SOLDÁVEL, DN 35MM, INSTALADO EM PRUMADA DE ÁGUA   FORNECIMENTO E INSTALAÇÃO. AF_06/2022</v>
          </cell>
          <cell r="C8389" t="str">
            <v>M</v>
          </cell>
          <cell r="D8389" t="str">
            <v>COEFICIENTE DE REPRESENTATIVIDADE</v>
          </cell>
          <cell r="E8389">
            <v>42.52</v>
          </cell>
        </row>
        <row r="8390">
          <cell r="A8390">
            <v>89771</v>
          </cell>
          <cell r="B8390" t="str">
            <v>TUBO, CPVC, SOLDÁVEL, DN 42MM, INSTALADO EM PRUMADA DE ÁGUA   FORNECIMENTO E INSTALAÇÃO. AF_06/2022</v>
          </cell>
          <cell r="C8390" t="str">
            <v>M</v>
          </cell>
          <cell r="D8390" t="str">
            <v>COEFICIENTE DE REPRESENTATIVIDADE</v>
          </cell>
          <cell r="E8390">
            <v>56.75</v>
          </cell>
        </row>
        <row r="8391">
          <cell r="A8391">
            <v>89773</v>
          </cell>
          <cell r="B8391" t="str">
            <v>TUBO, CPVC, SOLDÁVEL, DN 73MM, INSTALADO EM PRUMADA DE ÁGUA   FORNECIMENTO E INSTALAÇÃO. AF_06/2022</v>
          </cell>
          <cell r="C8391" t="str">
            <v>M</v>
          </cell>
          <cell r="D8391" t="str">
            <v>COEFICIENTE DE REPRESENTATIVIDADE</v>
          </cell>
          <cell r="E8391">
            <v>133.33</v>
          </cell>
        </row>
        <row r="8392">
          <cell r="A8392">
            <v>89775</v>
          </cell>
          <cell r="B8392" t="str">
            <v>TUBO, CPVC, SOLDÁVEL, DN 89MM, INSTALADO EM PRUMADA DE ÁGUA   FORNECIMENTO E INSTALAÇÃO. AF_06/2022</v>
          </cell>
          <cell r="C8392" t="str">
            <v>M</v>
          </cell>
          <cell r="D8392" t="str">
            <v>COEFICIENTE DE REPRESENTATIVIDADE</v>
          </cell>
          <cell r="E8392">
            <v>208.42</v>
          </cell>
        </row>
        <row r="8393">
          <cell r="A8393">
            <v>89798</v>
          </cell>
          <cell r="B8393" t="str">
            <v>TUBO PVC, SERIE NORMAL, ESGOTO PREDIAL, DN 50 MM, FORNECIDO E INSTALADO EM PRUMADA DE ESGOTO SANITÁRIO OU VENTILAÇÃO. AF_08/2022</v>
          </cell>
          <cell r="C8393" t="str">
            <v>M</v>
          </cell>
          <cell r="D8393" t="str">
            <v>COEFICIENTE DE REPRESENTATIVIDADE</v>
          </cell>
          <cell r="E8393">
            <v>14.55</v>
          </cell>
        </row>
        <row r="8394">
          <cell r="A8394">
            <v>89799</v>
          </cell>
          <cell r="B8394" t="str">
            <v>TUBO PVC, SERIE NORMAL, ESGOTO PREDIAL, DN 75 MM, FORNECIDO E INSTALADO EM PRUMADA DE ESGOTO SANITÁRIO OU VENTILAÇÃO. AF_08/2022</v>
          </cell>
          <cell r="C8394" t="str">
            <v>M</v>
          </cell>
          <cell r="D8394" t="str">
            <v>COEFICIENTE DE REPRESENTATIVIDADE</v>
          </cell>
          <cell r="E8394">
            <v>23.7</v>
          </cell>
        </row>
        <row r="8395">
          <cell r="A8395">
            <v>89800</v>
          </cell>
          <cell r="B8395" t="str">
            <v>TUBO PVC, SERIE NORMAL, ESGOTO PREDIAL, DN 100 MM, FORNECIDO E INSTALADO EM PRUMADA DE ESGOTO SANITÁRIO OU VENTILAÇÃO. AF_08/2022</v>
          </cell>
          <cell r="C8395" t="str">
            <v>M</v>
          </cell>
          <cell r="D8395" t="str">
            <v>COEFICIENTE DE REPRESENTATIVIDADE</v>
          </cell>
          <cell r="E8395">
            <v>29.91</v>
          </cell>
        </row>
        <row r="8396">
          <cell r="A8396">
            <v>89848</v>
          </cell>
          <cell r="B8396" t="str">
            <v>TUBO PVC, SERIE NORMAL, ESGOTO PREDIAL, DN 100 MM, FORNECIDO E INSTALADO EM SUBCOLETOR AÉREO DE ESGOTO SANITÁRIO. AF_08/2022</v>
          </cell>
          <cell r="C8396" t="str">
            <v>M</v>
          </cell>
          <cell r="D8396" t="str">
            <v>COEFICIENTE DE REPRESENTATIVIDADE</v>
          </cell>
          <cell r="E8396">
            <v>28.78</v>
          </cell>
        </row>
        <row r="8397">
          <cell r="A8397">
            <v>89849</v>
          </cell>
          <cell r="B8397" t="str">
            <v>TUBO PVC, SERIE NORMAL, ESGOTO PREDIAL, DN 150 MM, FORNECIDO E INSTALADO EM SUBCOLETOR AÉREO DE ESGOTO SANITÁRIO. AF_08/2022</v>
          </cell>
          <cell r="C8397" t="str">
            <v>M</v>
          </cell>
          <cell r="D8397" t="str">
            <v>COEFICIENTE DE REPRESENTATIVIDADE</v>
          </cell>
          <cell r="E8397">
            <v>60.29</v>
          </cell>
        </row>
        <row r="8398">
          <cell r="A8398">
            <v>89865</v>
          </cell>
          <cell r="B8398" t="str">
            <v>TUBO, PVC, SOLDÁVEL, DN 25MM, INSTALADO EM DRENO DE AR-CONDICIONADO - FORNECIMENTO E INSTALAÇÃO. AF_08/2022</v>
          </cell>
          <cell r="C8398" t="str">
            <v>M</v>
          </cell>
          <cell r="D8398" t="str">
            <v>COEFICIENTE DE REPRESENTATIVIDADE</v>
          </cell>
          <cell r="E8398">
            <v>16.98</v>
          </cell>
        </row>
        <row r="8399">
          <cell r="A8399">
            <v>92275</v>
          </cell>
          <cell r="B8399" t="str">
            <v>TUBO EM COBRE RÍGIDO, DN 22 MM, CLASSE E, SEM ISOLAMENTO, INSTALADO EM PRUMADA DE HIDRÁULICA PREDIAL - FORNECIMENTO E INSTALAÇÃO. AF_04/2022</v>
          </cell>
          <cell r="C8399" t="str">
            <v>M</v>
          </cell>
          <cell r="D8399" t="str">
            <v>COEFICIENTE DE REPRESENTATIVIDADE</v>
          </cell>
          <cell r="E8399">
            <v>98.81</v>
          </cell>
        </row>
        <row r="8400">
          <cell r="A8400">
            <v>92276</v>
          </cell>
          <cell r="B8400" t="str">
            <v>TUBO EM COBRE RÍGIDO, DN 28 MM, CLASSE E, SEM ISOLAMENTO, INSTALADO EM PRUMADA DE HIDRÁULICA PREDIAL - FORNECIMENTO E INSTALAÇÃO. AF_04/2022</v>
          </cell>
          <cell r="C8400" t="str">
            <v>M</v>
          </cell>
          <cell r="D8400" t="str">
            <v>COEFICIENTE DE REPRESENTATIVIDADE</v>
          </cell>
          <cell r="E8400">
            <v>125.46</v>
          </cell>
        </row>
        <row r="8401">
          <cell r="A8401">
            <v>92277</v>
          </cell>
          <cell r="B8401" t="str">
            <v>TUBO EM COBRE RÍGIDO, DN 35 MM, CLASSE E, SEM ISOLAMENTO, INSTALADO EM PRUMADA DE HIDRÁULICA PREDIAL - FORNECIMENTO E INSTALAÇÃO. AF_04/2022</v>
          </cell>
          <cell r="C8401" t="str">
            <v>M</v>
          </cell>
          <cell r="D8401" t="str">
            <v>COEFICIENTE DE REPRESENTATIVIDADE</v>
          </cell>
          <cell r="E8401">
            <v>181.68</v>
          </cell>
        </row>
        <row r="8402">
          <cell r="A8402">
            <v>92278</v>
          </cell>
          <cell r="B8402" t="str">
            <v>TUBO EM COBRE RÍGIDO, DN 42 MM, CLASSE E, SEM ISOLAMENTO, INSTALADO EM PRUMADA DE HIDRÁULICA PREDIAL - FORNECIMENTO E INSTALAÇÃO. AF_04/2022</v>
          </cell>
          <cell r="C8402" t="str">
            <v>M</v>
          </cell>
          <cell r="D8402" t="str">
            <v>COEFICIENTE DE REPRESENTATIVIDADE</v>
          </cell>
          <cell r="E8402">
            <v>244.85</v>
          </cell>
        </row>
        <row r="8403">
          <cell r="A8403">
            <v>92279</v>
          </cell>
          <cell r="B8403" t="str">
            <v>TUBO EM COBRE RÍGIDO, DN 54 MM, CLASSE E, SEM ISOLAMENTO, INSTALADO EM PRUMADA DE HIDRÁULICA PREDIAL - FORNECIMENTO E INSTALAÇÃO. AF_04/2022</v>
          </cell>
          <cell r="C8403" t="str">
            <v>M</v>
          </cell>
          <cell r="D8403" t="str">
            <v>COEFICIENTE DE REPRESENTATIVIDADE</v>
          </cell>
          <cell r="E8403">
            <v>354.46</v>
          </cell>
        </row>
        <row r="8404">
          <cell r="A8404">
            <v>92280</v>
          </cell>
          <cell r="B8404" t="str">
            <v>TUBO EM COBRE RÍGIDO, DN 66 MM, CLASSE E, SEM ISOLAMENTO, INSTALADO EM PRUMADA DE HIDRÁULICA PREDIAL - FORNECIMENTO E INSTALAÇÃO. AF_04/2022</v>
          </cell>
          <cell r="C8404" t="str">
            <v>M</v>
          </cell>
          <cell r="D8404" t="str">
            <v>COEFICIENTE DE REPRESENTATIVIDADE</v>
          </cell>
          <cell r="E8404">
            <v>498.41</v>
          </cell>
        </row>
        <row r="8405">
          <cell r="A8405">
            <v>92281</v>
          </cell>
          <cell r="B8405" t="str">
            <v>TUBO EM COBRE RÍGIDO, DN 22 MM, CLASSE E, COM ISOLAMENTO, INSTALADO EM PRUMADA DE HIDRÁULICA PREDIAL - FORNECIMENTO E INSTALAÇÃO. AF_04/2022</v>
          </cell>
          <cell r="C8405" t="str">
            <v>M</v>
          </cell>
          <cell r="D8405" t="str">
            <v>ATRIBUÍDO SÃO PAULO</v>
          </cell>
          <cell r="E8405">
            <v>147.66</v>
          </cell>
        </row>
        <row r="8406">
          <cell r="A8406">
            <v>92282</v>
          </cell>
          <cell r="B8406" t="str">
            <v>TUBO EM COBRE RÍGIDO, DN 28 MM, CLASSE E, COM ISOLAMENTO, INSTALADO EM PRUMADA DE HIDRÁULICA PREDIAL - FORNECIMENTO E INSTALAÇÃO. AF_04/2022</v>
          </cell>
          <cell r="C8406" t="str">
            <v>M</v>
          </cell>
          <cell r="D8406" t="str">
            <v>ATRIBUÍDO SÃO PAULO</v>
          </cell>
          <cell r="E8406">
            <v>176.29</v>
          </cell>
        </row>
        <row r="8407">
          <cell r="A8407">
            <v>92283</v>
          </cell>
          <cell r="B8407" t="str">
            <v>TUBO EM COBRE RÍGIDO, DN 35 MM, CLASSE E, COM ISOLAMENTO, INSTALADO EM PRUMADA DE HIDRÁULICA PREDIAL - FORNECIMENTO E INSTALAÇÃO. AF_04/2022</v>
          </cell>
          <cell r="C8407" t="str">
            <v>M</v>
          </cell>
          <cell r="D8407" t="str">
            <v>ATRIBUÍDO SÃO PAULO</v>
          </cell>
          <cell r="E8407">
            <v>245.83</v>
          </cell>
        </row>
        <row r="8408">
          <cell r="A8408">
            <v>92284</v>
          </cell>
          <cell r="B8408" t="str">
            <v>TUBO EM COBRE RÍGIDO, DN 42 MM, CLASSE E, COM ISOLAMENTO, INSTALADO EM PRUMADA DE HIDRÁULICA PREDIAL - FORNECIMENTO E INSTALAÇÃO. AF_04/2022</v>
          </cell>
          <cell r="C8408" t="str">
            <v>M</v>
          </cell>
          <cell r="D8408" t="str">
            <v>ATRIBUÍDO SÃO PAULO</v>
          </cell>
          <cell r="E8408">
            <v>317.9</v>
          </cell>
        </row>
        <row r="8409">
          <cell r="A8409">
            <v>92285</v>
          </cell>
          <cell r="B8409" t="str">
            <v>TUBO EM COBRE RÍGIDO, DN 54 MM, CLASSE E, COM ISOLAMENTO, INSTALADO EM PRUMADA DE HIDRÁULICA PREDIAL - FORNECIMENTO E INSTALAÇÃO. AF_04/2022</v>
          </cell>
          <cell r="C8409" t="str">
            <v>M</v>
          </cell>
          <cell r="D8409" t="str">
            <v>ATRIBUÍDO SÃO PAULO</v>
          </cell>
          <cell r="E8409">
            <v>441.71</v>
          </cell>
        </row>
        <row r="8410">
          <cell r="A8410">
            <v>92286</v>
          </cell>
          <cell r="B8410" t="str">
            <v>TUBO EM COBRE RÍGIDO, DN 66 MM, CLASSE E, COM ISOLAMENTO, INSTALADO EM PRUMADA DE HIDRÁULICA PREDIAL - FORNECIMENTO E INSTALAÇÃO. AF_04/2022</v>
          </cell>
          <cell r="C8410" t="str">
            <v>M</v>
          </cell>
          <cell r="D8410" t="str">
            <v>ATRIBUÍDO SÃO PAULO</v>
          </cell>
          <cell r="E8410">
            <v>586.89</v>
          </cell>
        </row>
        <row r="8411">
          <cell r="A8411">
            <v>92305</v>
          </cell>
          <cell r="B8411" t="str">
            <v>TUBO EM COBRE RÍGIDO, DN 15 MM, CLASSE E, SEM ISOLAMENTO, INSTALADO EM RAMAL DE DISTRIBUIÇÃO DE HIDRÁULICA PREDIAL - FORNECIMENTO E INSTALAÇÃO. AF_04/2022</v>
          </cell>
          <cell r="C8411" t="str">
            <v>M</v>
          </cell>
          <cell r="D8411" t="str">
            <v>COEFICIENTE DE REPRESENTATIVIDADE</v>
          </cell>
          <cell r="E8411">
            <v>62.67</v>
          </cell>
        </row>
        <row r="8412">
          <cell r="A8412">
            <v>92306</v>
          </cell>
          <cell r="B8412" t="str">
            <v>TUBO EM COBRE RÍGIDO, DN 22 MM, CLASSE E, SEM ISOLAMENTO, INSTALADO EM RAMAL DE DISTRIBUIÇÃO DE HIDRÁULICA PREDIAL - FORNECIMENTO E INSTALAÇÃO. AF_04/2022</v>
          </cell>
          <cell r="C8412" t="str">
            <v>M</v>
          </cell>
          <cell r="D8412" t="str">
            <v>COEFICIENTE DE REPRESENTATIVIDADE</v>
          </cell>
          <cell r="E8412">
            <v>104.15</v>
          </cell>
        </row>
        <row r="8413">
          <cell r="A8413">
            <v>92307</v>
          </cell>
          <cell r="B8413" t="str">
            <v>TUBO EM COBRE RÍGIDO, DN 28 MM, CLASSE E, SEM ISOLAMENTO, INSTALADO EM RAMAL DE DISTRIBUIÇÃO DE HIDRÁULICA PREDIAL - FORNECIMENTO E INSTALAÇÃO. AF_04/2022</v>
          </cell>
          <cell r="C8413" t="str">
            <v>M</v>
          </cell>
          <cell r="D8413" t="str">
            <v>COEFICIENTE DE REPRESENTATIVIDADE</v>
          </cell>
          <cell r="E8413">
            <v>131.05</v>
          </cell>
        </row>
        <row r="8414">
          <cell r="A8414">
            <v>92308</v>
          </cell>
          <cell r="B8414" t="str">
            <v>TUBO EM COBRE RÍGIDO, DN 15 MM, CLASSE E, COM ISOLAMENTO, INSTALADO EM RAMAL DE DISTRIBUIÇÃO DE HIDRÁULICA PREDIAL - FORNECIMENTO E INSTALAÇÃO. AF_04/2022</v>
          </cell>
          <cell r="C8414" t="str">
            <v>M</v>
          </cell>
          <cell r="D8414" t="str">
            <v>ATRIBUÍDO SÃO PAULO</v>
          </cell>
          <cell r="E8414">
            <v>76</v>
          </cell>
        </row>
        <row r="8415">
          <cell r="A8415">
            <v>92309</v>
          </cell>
          <cell r="B8415" t="str">
            <v>TUBO EM COBRE RÍGIDO, DN 22 MM, CLASSE E, COM ISOLAMENTO, INSTALADO EM RAMAL DE DISTRIBUIÇÃO DE HIDRÁULICA PREDIAL - FORNECIMENTO E INSTALAÇÃO. AF_04/2022</v>
          </cell>
          <cell r="C8415" t="str">
            <v>M</v>
          </cell>
          <cell r="D8415" t="str">
            <v>ATRIBUÍDO SÃO PAULO</v>
          </cell>
          <cell r="E8415">
            <v>155.68</v>
          </cell>
        </row>
        <row r="8416">
          <cell r="A8416">
            <v>92310</v>
          </cell>
          <cell r="B8416" t="str">
            <v>TUBO EM COBRE RÍGIDO, DN 28 MM, CLASSE E, COM ISOLAMENTO, INSTALADO EM RAMAL DE DISTRIBUIÇÃO DE HIDRÁULICA PREDIAL - FORNECIMENTO E INSTALAÇÃO. AF_04/2022</v>
          </cell>
          <cell r="C8416" t="str">
            <v>M</v>
          </cell>
          <cell r="D8416" t="str">
            <v>ATRIBUÍDO SÃO PAULO</v>
          </cell>
          <cell r="E8416">
            <v>184.55</v>
          </cell>
        </row>
        <row r="8417">
          <cell r="A8417">
            <v>92320</v>
          </cell>
          <cell r="B8417" t="str">
            <v>TUBO EM COBRE RÍGIDO, DN 15 MM, CLASSE E, SEM ISOLAMENTO, INSTALADO EM RAMAL E SUB-RAMAL DE HIDRÁULICA PREDIAL - FORNECIMENTO E INSTALAÇÃO. AF_04/2022</v>
          </cell>
          <cell r="C8417" t="str">
            <v>M</v>
          </cell>
          <cell r="D8417" t="str">
            <v>COEFICIENTE DE REPRESENTATIVIDADE</v>
          </cell>
          <cell r="E8417">
            <v>73.65</v>
          </cell>
        </row>
        <row r="8418">
          <cell r="A8418">
            <v>92321</v>
          </cell>
          <cell r="B8418" t="str">
            <v>TUBO EM COBRE RÍGIDO, DN 22 MM, CLASSE E, SEM ISOLAMENTO, INSTALADO EM RAMAL E SUB-RAMAL DE HIDRÁULICA PREDIAL - FORNECIMENTO E INSTALAÇÃO. AF_04/2022</v>
          </cell>
          <cell r="C8418" t="str">
            <v>M</v>
          </cell>
          <cell r="D8418" t="str">
            <v>COEFICIENTE DE REPRESENTATIVIDADE</v>
          </cell>
          <cell r="E8418">
            <v>123.08</v>
          </cell>
        </row>
        <row r="8419">
          <cell r="A8419">
            <v>92322</v>
          </cell>
          <cell r="B8419" t="str">
            <v>TUBO EM COBRE RÍGIDO, DN 28 MM, CLASSE E, SEM ISOLAMENTO, INSTALADO EM RAMAL E SUB-RAMAL DE HIDRÁULICA PREDIAL - FORNECIMENTO E INSTALAÇÃO. AF_04/2022</v>
          </cell>
          <cell r="C8419" t="str">
            <v>M</v>
          </cell>
          <cell r="D8419" t="str">
            <v>COEFICIENTE DE REPRESENTATIVIDADE</v>
          </cell>
          <cell r="E8419">
            <v>156.78</v>
          </cell>
        </row>
        <row r="8420">
          <cell r="A8420">
            <v>92323</v>
          </cell>
          <cell r="B8420" t="str">
            <v>TUBO EM COBRE RÍGIDO, DN 15 MM, CLASSE E, COM ISOLAMENTO, INSTALADO EM RAMAL E SUB-RAMAL DE HIDRÁULICA PREDIAL - FORNECIMENTO E INSTALAÇÃO. AF_04/2022</v>
          </cell>
          <cell r="C8420" t="str">
            <v>M</v>
          </cell>
          <cell r="D8420" t="str">
            <v>ATRIBUÍDO SÃO PAULO</v>
          </cell>
          <cell r="E8420">
            <v>84.35</v>
          </cell>
        </row>
        <row r="8421">
          <cell r="A8421">
            <v>92324</v>
          </cell>
          <cell r="B8421" t="str">
            <v>TUBO EM COBRE RÍGIDO, DN 22 MM, CLASSE E, COM ISOLAMENTO, INSTALADO EM RAMAL E SUB-RAMAL DE HIDRÁULICA PREDIAL - FORNECIMENTO E INSTALAÇÃO. AF_04/2022</v>
          </cell>
          <cell r="C8421" t="str">
            <v>M</v>
          </cell>
          <cell r="D8421" t="str">
            <v>ATRIBUÍDO SÃO PAULO</v>
          </cell>
          <cell r="E8421">
            <v>171.96</v>
          </cell>
        </row>
        <row r="8422">
          <cell r="A8422">
            <v>92325</v>
          </cell>
          <cell r="B8422" t="str">
            <v>TUBO EM COBRE RÍGIDO, DN 28 MM, CLASSE E, COM ISOLAMENTO, INSTALADO EM RAMAL E SUB-RAMAL DE HIDRÁULICA PREDIAL - FORNECIMENTO E INSTALAÇÃO. AF_04/2022</v>
          </cell>
          <cell r="C8422" t="str">
            <v>M</v>
          </cell>
          <cell r="D8422" t="str">
            <v>ATRIBUÍDO SÃO PAULO</v>
          </cell>
          <cell r="E8422">
            <v>207.64</v>
          </cell>
        </row>
        <row r="8423">
          <cell r="A8423">
            <v>92335</v>
          </cell>
          <cell r="B8423" t="str">
            <v>TUBO DE AÇO GALVANIZADO COM COSTURA, CLASSE MÉDIA, CONEXÃO RANHURADA, DN 50 (2"), INSTALADO EM PRUMADAS - FORNECIMENTO E INSTALAÇÃO. AF_10/2020</v>
          </cell>
          <cell r="C8423" t="str">
            <v>M</v>
          </cell>
          <cell r="D8423" t="str">
            <v>COEFICIENTE DE REPRESENTATIVIDADE</v>
          </cell>
          <cell r="E8423">
            <v>81.82</v>
          </cell>
        </row>
        <row r="8424">
          <cell r="A8424">
            <v>92336</v>
          </cell>
          <cell r="B8424" t="str">
            <v>TUBO DE AÇO GALVANIZADO COM COSTURA, CLASSE MÉDIA, CONEXÃO RANHURADA, DN 65 (2 1/2"), INSTALADO EM PRUMADAS - FORNECIMENTO E INSTALAÇÃO. AF_10/2020</v>
          </cell>
          <cell r="C8424" t="str">
            <v>M</v>
          </cell>
          <cell r="D8424" t="str">
            <v>COEFICIENTE DE REPRESENTATIVIDADE</v>
          </cell>
          <cell r="E8424">
            <v>100.44</v>
          </cell>
        </row>
        <row r="8425">
          <cell r="A8425">
            <v>92337</v>
          </cell>
          <cell r="B8425" t="str">
            <v>TUBO DE AÇO GALVANIZADO COM COSTURA, CLASSE MÉDIA, CONEXÃO RANHURADA, DN 80 (3"), INSTALADO EM PRUMADAS - FORNECIMENTO E INSTALAÇÃO. AF_10/2020</v>
          </cell>
          <cell r="C8425" t="str">
            <v>M</v>
          </cell>
          <cell r="D8425" t="str">
            <v>COEFICIENTE DE REPRESENTATIVIDADE</v>
          </cell>
          <cell r="E8425">
            <v>132.05</v>
          </cell>
        </row>
        <row r="8426">
          <cell r="A8426">
            <v>92338</v>
          </cell>
          <cell r="B8426" t="str">
            <v>TUBO DE AÇO PRETO SEM COSTURA, CONEXÃO SOLDADA, DN 50 (2"), INSTALADO EM PRUMADAS - FORNECIMENTO E INSTALAÇÃO. AF_10/2020</v>
          </cell>
          <cell r="C8426" t="str">
            <v>M</v>
          </cell>
          <cell r="D8426" t="str">
            <v>COEFICIENTE DE REPRESENTATIVIDADE</v>
          </cell>
          <cell r="E8426">
            <v>163.4</v>
          </cell>
        </row>
        <row r="8427">
          <cell r="A8427">
            <v>92339</v>
          </cell>
          <cell r="B8427" t="str">
            <v>TUBO DE AÇO PRETO SEM COSTURA, CONEXÃO SOLDADA, DN 65 (2 1/2"), INSTALADO EM PRUMADAS - FORNECIMENTO E INSTALAÇÃO. AF_10/2020</v>
          </cell>
          <cell r="C8427" t="str">
            <v>M</v>
          </cell>
          <cell r="D8427" t="str">
            <v>COEFICIENTE DE REPRESENTATIVIDADE</v>
          </cell>
          <cell r="E8427">
            <v>250.34</v>
          </cell>
        </row>
        <row r="8428">
          <cell r="A8428">
            <v>92341</v>
          </cell>
          <cell r="B8428" t="str">
            <v>TUBO DE AÇO GALVANIZADO COM COSTURA, CLASSE MÉDIA, DN 50 (2"), CONEXÃO ROSQUEADA, INSTALADO EM PRUMADAS - FORNECIMENTO E INSTALAÇÃO. AF_10/2020</v>
          </cell>
          <cell r="C8428" t="str">
            <v>M</v>
          </cell>
          <cell r="D8428" t="str">
            <v>COEFICIENTE DE REPRESENTATIVIDADE</v>
          </cell>
          <cell r="E8428">
            <v>91.9</v>
          </cell>
        </row>
        <row r="8429">
          <cell r="A8429">
            <v>92342</v>
          </cell>
          <cell r="B8429" t="str">
            <v>TUBO DE AÇO GALVANIZADO COM COSTURA, CLASSE MÉDIA, DN 65 (2 1/2"), CONEXÃO ROSQUEADA, INSTALADO EM PRUMADAS - FORNECIMENTO E INSTALAÇÃO. AF_10/2020</v>
          </cell>
          <cell r="C8429" t="str">
            <v>M</v>
          </cell>
          <cell r="D8429" t="str">
            <v>COEFICIENTE DE REPRESENTATIVIDADE</v>
          </cell>
          <cell r="E8429">
            <v>110.59</v>
          </cell>
        </row>
        <row r="8430">
          <cell r="A8430">
            <v>92343</v>
          </cell>
          <cell r="B8430" t="str">
            <v>TUBO DE AÇO GALVANIZADO COM COSTURA, CLASSE MÉDIA, DN 80 (3"), CONEXÃO ROSQUEADA, INSTALADO EM PRUMADAS - FORNECIMENTO E INSTALAÇÃO. AF_10/2020</v>
          </cell>
          <cell r="C8430" t="str">
            <v>M</v>
          </cell>
          <cell r="D8430" t="str">
            <v>COEFICIENTE DE REPRESENTATIVIDADE</v>
          </cell>
          <cell r="E8430">
            <v>142.29</v>
          </cell>
        </row>
        <row r="8431">
          <cell r="A8431">
            <v>92359</v>
          </cell>
          <cell r="B8431" t="str">
            <v>TUBO DE AÇO PRETO SEM COSTURA, CONEXÃO SOLDADA, DN 25 (1"), INSTALADO EM REDE DE ALIMENTAÇÃO PARA HIDRANTE - FORNECIMENTO E INSTALAÇÃO. AF_10/2020</v>
          </cell>
          <cell r="C8431" t="str">
            <v>M</v>
          </cell>
          <cell r="D8431" t="str">
            <v>COEFICIENTE DE REPRESENTATIVIDADE</v>
          </cell>
          <cell r="E8431">
            <v>79.17</v>
          </cell>
        </row>
        <row r="8432">
          <cell r="A8432">
            <v>92360</v>
          </cell>
          <cell r="B8432" t="str">
            <v>TUBO DE AÇO PRETO SEM COSTURA, CONEXÃO SOLDADA, DN 32 (1 1/4"), INSTALADO EM REDE DE ALIMENTAÇÃO PARA HIDRANTE - FORNECIMENTO E INSTALAÇÃO. AF_10/2020</v>
          </cell>
          <cell r="C8432" t="str">
            <v>M</v>
          </cell>
          <cell r="D8432" t="str">
            <v>COEFICIENTE DE REPRESENTATIVIDADE</v>
          </cell>
          <cell r="E8432">
            <v>105.87</v>
          </cell>
        </row>
        <row r="8433">
          <cell r="A8433">
            <v>92361</v>
          </cell>
          <cell r="B8433" t="str">
            <v>TUBO DE AÇO PRETO SEM COSTURA, CONEXÃO SOLDADA, DN 50 (2"), INSTALADO EM REDE DE ALIMENTAÇÃO PARA HIDRANTE - FORNECIMENTO E INSTALAÇÃO. AF_10/2020</v>
          </cell>
          <cell r="C8433" t="str">
            <v>M</v>
          </cell>
          <cell r="D8433" t="str">
            <v>COEFICIENTE DE REPRESENTATIVIDADE</v>
          </cell>
          <cell r="E8433">
            <v>142.67</v>
          </cell>
        </row>
        <row r="8434">
          <cell r="A8434">
            <v>92362</v>
          </cell>
          <cell r="B8434" t="str">
            <v>TUBO DE AÇO PRETO SEM COSTURA, CONEXÃO SOLDADA, DN 65 (2 1/2"), INSTALADO EM REDE DE ALIMENTAÇÃO PARA HIDRANTE - FORNECIMENTO E INSTALAÇÃO. AF_10/2020</v>
          </cell>
          <cell r="C8434" t="str">
            <v>M</v>
          </cell>
          <cell r="D8434" t="str">
            <v>COEFICIENTE DE REPRESENTATIVIDADE</v>
          </cell>
          <cell r="E8434">
            <v>228.78</v>
          </cell>
        </row>
        <row r="8435">
          <cell r="A8435">
            <v>92364</v>
          </cell>
          <cell r="B8435" t="str">
            <v>TUBO DE AÇO GALVANIZADO COM COSTURA, CLASSE MÉDIA, DN 32 (1 1/4"), CONEXÃO ROSQUEADA, INSTALADO EM REDE DE ALIMENTAÇÃO PARA HIDRANTE - FORNECIMENTO E INSTALAÇÃO. AF_10/2020</v>
          </cell>
          <cell r="C8435" t="str">
            <v>M</v>
          </cell>
          <cell r="D8435" t="str">
            <v>COEFICIENTE DE REPRESENTATIVIDADE</v>
          </cell>
          <cell r="E8435">
            <v>49.77</v>
          </cell>
        </row>
        <row r="8436">
          <cell r="A8436">
            <v>92365</v>
          </cell>
          <cell r="B8436" t="str">
            <v>TUBO DE AÇO GALVANIZADO COM COSTURA, CLASSE MÉDIA, DN 40 (1 1/2"), CONEXÃO ROSQUEADA, INSTALADO EM REDE DE ALIMENTAÇÃO PARA HIDRANTE - FORNECIMENTO E INSTALAÇÃO. AF_10/2020</v>
          </cell>
          <cell r="C8436" t="str">
            <v>M</v>
          </cell>
          <cell r="D8436" t="str">
            <v>COEFICIENTE DE REPRESENTATIVIDADE</v>
          </cell>
          <cell r="E8436">
            <v>57.21</v>
          </cell>
        </row>
        <row r="8437">
          <cell r="A8437">
            <v>92366</v>
          </cell>
          <cell r="B8437" t="str">
            <v>TUBO DE AÇO GALVANIZADO COM COSTURA, CLASSE MÉDIA, DN 50 (2"), CONEXÃO ROSQUEADA, INSTALADO EM REDE DE ALIMENTAÇÃO PARA HIDRANTE - FORNECIMENTO E INSTALAÇÃO. AF_10/2020</v>
          </cell>
          <cell r="C8437" t="str">
            <v>M</v>
          </cell>
          <cell r="D8437" t="str">
            <v>COEFICIENTE DE REPRESENTATIVIDADE</v>
          </cell>
          <cell r="E8437">
            <v>79.42</v>
          </cell>
        </row>
        <row r="8438">
          <cell r="A8438">
            <v>92367</v>
          </cell>
          <cell r="B8438" t="str">
            <v>TUBO DE AÇO GALVANIZADO COM COSTURA, CLASSE MÉDIA, DN 65 (2 1/2"), CONEXÃO ROSQUEADA, INSTALADO EM REDE DE ALIMENTAÇÃO PARA HIDRANTE - FORNECIMENTO E INSTALAÇÃO. AF_10/2020</v>
          </cell>
          <cell r="C8438" t="str">
            <v>M</v>
          </cell>
          <cell r="D8438" t="str">
            <v>COEFICIENTE DE REPRESENTATIVIDADE</v>
          </cell>
          <cell r="E8438">
            <v>97.55</v>
          </cell>
        </row>
        <row r="8439">
          <cell r="A8439">
            <v>92368</v>
          </cell>
          <cell r="B8439" t="str">
            <v>TUBO DE AÇO GALVANIZADO COM COSTURA, CLASSE MÉDIA, DN 80 (3"), CONEXÃO ROSQUEADA, INSTALADO EM REDE DE ALIMENTAÇÃO PARA HIDRANTE - FORNECIMENTO E INSTALAÇÃO. AF_10/2020</v>
          </cell>
          <cell r="C8439" t="str">
            <v>M</v>
          </cell>
          <cell r="D8439" t="str">
            <v>COEFICIENTE DE REPRESENTATIVIDADE</v>
          </cell>
          <cell r="E8439">
            <v>128.72</v>
          </cell>
        </row>
        <row r="8440">
          <cell r="A8440">
            <v>92645</v>
          </cell>
          <cell r="B8440" t="str">
            <v>TUBO DE AÇO PRETO SEM COSTURA, CONEXÃO SOLDADA, DN 25 (1"), INSTALADO EM REDE DE ALIMENTAÇÃO PARA SPRINKLER - FORNECIMENTO E INSTALAÇÃO. AF_10/2020</v>
          </cell>
          <cell r="C8440" t="str">
            <v>M</v>
          </cell>
          <cell r="D8440" t="str">
            <v>COEFICIENTE DE REPRESENTATIVIDADE</v>
          </cell>
          <cell r="E8440">
            <v>82.9</v>
          </cell>
        </row>
        <row r="8441">
          <cell r="A8441">
            <v>92646</v>
          </cell>
          <cell r="B8441" t="str">
            <v>TUBO DE AÇO PRETO SEM COSTURA, CONEXÃO SOLDADA, DN 32 (1 1/4"), INSTALADO EM REDE DE ALIMENTAÇÃO PARA SPRINKLER - FORNECIMENTO E INSTALAÇÃO. AF_10/2020</v>
          </cell>
          <cell r="C8441" t="str">
            <v>M</v>
          </cell>
          <cell r="D8441" t="str">
            <v>COEFICIENTE DE REPRESENTATIVIDADE</v>
          </cell>
          <cell r="E8441">
            <v>109.6</v>
          </cell>
        </row>
        <row r="8442">
          <cell r="A8442">
            <v>92648</v>
          </cell>
          <cell r="B8442" t="str">
            <v>TUBO DE AÇO PRETO SEM COSTURA, CONEXÃO SOLDADA, DN 40 (1 1/2"), INSTALADO EM REDE DE ALIMENTAÇÃO PARA SPRINKLER - FORNECIMENTO E INSTALAÇÃO. AF_10/2020</v>
          </cell>
          <cell r="C8442" t="str">
            <v>M</v>
          </cell>
          <cell r="D8442" t="str">
            <v>COEFICIENTE DE REPRESENTATIVIDADE</v>
          </cell>
          <cell r="E8442">
            <v>119.87</v>
          </cell>
        </row>
        <row r="8443">
          <cell r="A8443">
            <v>92649</v>
          </cell>
          <cell r="B8443" t="str">
            <v>TUBO DE AÇO PRETO SEM COSTURA, CONEXÃO SOLDADA, DN 50 (2"), INSTALADO EM REDE DE ALIMENTAÇÃO PARA SPRINKLER - FORNECIMENTO E INSTALAÇÃO. AF_10/2020</v>
          </cell>
          <cell r="C8443" t="str">
            <v>M</v>
          </cell>
          <cell r="D8443" t="str">
            <v>COEFICIENTE DE REPRESENTATIVIDADE</v>
          </cell>
          <cell r="E8443">
            <v>146.4</v>
          </cell>
        </row>
        <row r="8444">
          <cell r="A8444">
            <v>92650</v>
          </cell>
          <cell r="B8444" t="str">
            <v>TUBO DE AÇO PRETO SEM COSTURA, CONEXÃO SOLDADA, DN 65 (2 1/2"), INSTALADO EM REDE DE ALIMENTAÇÃO PARA SPRINKLER - FORNECIMENTO E INSTALAÇÃO. AF_10/2020</v>
          </cell>
          <cell r="C8444" t="str">
            <v>M</v>
          </cell>
          <cell r="D8444" t="str">
            <v>COEFICIENTE DE REPRESENTATIVIDADE</v>
          </cell>
          <cell r="E8444">
            <v>232.51</v>
          </cell>
        </row>
        <row r="8445">
          <cell r="A8445">
            <v>92652</v>
          </cell>
          <cell r="B8445" t="str">
            <v>TUBO DE AÇO GALVANIZADO COM COSTURA, CLASSE MÉDIA, CONEXÃO ROSQUEADA, DN 32 (1 1/4"), INSTALADO EM REDE DE ALIMENTAÇÃO PARA SPRINKLER - FORNECIMENTO E INSTALAÇÃO. AF_10/2020</v>
          </cell>
          <cell r="C8445" t="str">
            <v>M</v>
          </cell>
          <cell r="D8445" t="str">
            <v>COEFICIENTE DE REPRESENTATIVIDADE</v>
          </cell>
          <cell r="E8445">
            <v>54.37</v>
          </cell>
        </row>
        <row r="8446">
          <cell r="A8446">
            <v>92653</v>
          </cell>
          <cell r="B8446" t="str">
            <v>TUBO DE AÇO GALVANIZADO COM COSTURA, CLASSE MÉDIA, CONEXÃO ROSQUEADA, DN 40 (1 1/2"), INSTALADO EM REDE DE ALIMENTAÇÃO PARA SPRINKLER - FORNECIMENTO E INSTALAÇÃO. AF_10/2020</v>
          </cell>
          <cell r="C8446" t="str">
            <v>M</v>
          </cell>
          <cell r="D8446" t="str">
            <v>COEFICIENTE DE REPRESENTATIVIDADE</v>
          </cell>
          <cell r="E8446">
            <v>61.86</v>
          </cell>
        </row>
        <row r="8447">
          <cell r="A8447">
            <v>92654</v>
          </cell>
          <cell r="B8447" t="str">
            <v>TUBO DE AÇO GALVANIZADO COM COSTURA, CLASSE MÉDIA, CONEXÃO ROSQUEADA, DN 50 (2"), INSTALADO EM REDE DE ALIMENTAÇÃO PARA SPRINKLER - FORNECIMENTO E INSTALAÇÃO. AF_10/2020</v>
          </cell>
          <cell r="C8447" t="str">
            <v>M</v>
          </cell>
          <cell r="D8447" t="str">
            <v>COEFICIENTE DE REPRESENTATIVIDADE</v>
          </cell>
          <cell r="E8447">
            <v>84.07</v>
          </cell>
        </row>
        <row r="8448">
          <cell r="A8448">
            <v>92655</v>
          </cell>
          <cell r="B8448" t="str">
            <v>TUBO DE AÇO GALVANIZADO COM COSTURA, CLASSE MÉDIA, CONEXÃO ROSQUEADA, DN 65 (2 1/2"), INSTALADO EM REDE DE ALIMENTAÇÃO PARA SPRINKLER - FORNECIMENTO E INSTALAÇÃO. AF_10/2020</v>
          </cell>
          <cell r="C8448" t="str">
            <v>M</v>
          </cell>
          <cell r="D8448" t="str">
            <v>COEFICIENTE DE REPRESENTATIVIDADE</v>
          </cell>
          <cell r="E8448">
            <v>102.29</v>
          </cell>
        </row>
        <row r="8449">
          <cell r="A8449">
            <v>92656</v>
          </cell>
          <cell r="B8449" t="str">
            <v>TUBO DE AÇO GALVANIZADO COM COSTURA, CLASSE MÉDIA, CONEXÃO ROSQUEADA, DN 80 (3"), INSTALADO EM REDE DE ALIMENTAÇÃO PARA SPRINKLER - FORNECIMENTO E INSTALAÇÃO. AF_10/2020</v>
          </cell>
          <cell r="C8449" t="str">
            <v>M</v>
          </cell>
          <cell r="D8449" t="str">
            <v>COEFICIENTE DE REPRESENTATIVIDADE</v>
          </cell>
          <cell r="E8449">
            <v>133.47</v>
          </cell>
        </row>
        <row r="8450">
          <cell r="A8450">
            <v>92687</v>
          </cell>
          <cell r="B8450" t="str">
            <v>TUBO DE AÇO GALVANIZADO COM COSTURA, CLASSE MÉDIA, CONEXÃO ROSQUEADA, DN 15 (1/2"), INSTALADO EM RAMAIS E SUB-RAMAIS DE GÁS - FORNECIMENTO E INSTALAÇÃO. AF_10/2020</v>
          </cell>
          <cell r="C8450" t="str">
            <v>M</v>
          </cell>
          <cell r="D8450" t="str">
            <v>COEFICIENTE DE REPRESENTATIVIDADE</v>
          </cell>
          <cell r="E8450">
            <v>25.65</v>
          </cell>
        </row>
        <row r="8451">
          <cell r="A8451">
            <v>92688</v>
          </cell>
          <cell r="B8451" t="str">
            <v>TUBO DE AÇO GALVANIZADO COM COSTURA, CLASSE MÉDIA, CONEXÃO ROSQUEADA, DN 20 (3/4"), INSTALADO EM RAMAIS E SUB-RAMAIS DE GÁS - FORNECIMENTO E INSTALAÇÃO. AF_10/2020</v>
          </cell>
          <cell r="C8451" t="str">
            <v>M</v>
          </cell>
          <cell r="D8451" t="str">
            <v>COEFICIENTE DE REPRESENTATIVIDADE</v>
          </cell>
          <cell r="E8451">
            <v>36.16</v>
          </cell>
        </row>
        <row r="8452">
          <cell r="A8452">
            <v>92689</v>
          </cell>
          <cell r="B8452" t="str">
            <v>TUBO DE AÇO PRETO SEM COSTURA, CLASSE MÉDIA, CONEXÃO SOLDADA, DN 15 (1/2"), INSTALADO EM RAMAIS E SUB-RAMAIS DE GÁS - FORNECIMENTO E INSTALAÇÃO. AF_10/2020</v>
          </cell>
          <cell r="C8452" t="str">
            <v>M</v>
          </cell>
          <cell r="D8452" t="str">
            <v>COEFICIENTE DE REPRESENTATIVIDADE</v>
          </cell>
          <cell r="E8452">
            <v>57.63</v>
          </cell>
        </row>
        <row r="8453">
          <cell r="A8453">
            <v>92690</v>
          </cell>
          <cell r="B8453" t="str">
            <v>TUBO DE AÇO PRETO SEM COSTURA, CLASSE MÉDIA, CONEXÃO SOLDADA, DN 20 (3/4"), INSTALADO EM RAMAIS E SUB-RAMAIS DE GÁS - FORNECIMENTO E INSTALAÇÃO. AF_10/2020</v>
          </cell>
          <cell r="C8453" t="str">
            <v>M</v>
          </cell>
          <cell r="D8453" t="str">
            <v>COEFICIENTE DE REPRESENTATIVIDADE</v>
          </cell>
          <cell r="E8453">
            <v>81.65</v>
          </cell>
        </row>
        <row r="8454">
          <cell r="A8454">
            <v>92691</v>
          </cell>
          <cell r="B8454" t="str">
            <v>TUBO DE AÇO PRETO SEM COSTURA, CLASSE MÉDIA, CONEXÃO SOLDADA, DN 25 (1"), INSTALADO EM RAMAIS  E SUB-RAMAIS DE GÁS - FORNECIMENTO E INSTALAÇÃO. AF_10/2020</v>
          </cell>
          <cell r="C8454" t="str">
            <v>M</v>
          </cell>
          <cell r="D8454" t="str">
            <v>COEFICIENTE DE REPRESENTATIVIDADE</v>
          </cell>
          <cell r="E8454">
            <v>103.94</v>
          </cell>
        </row>
        <row r="8455">
          <cell r="A8455">
            <v>94462</v>
          </cell>
          <cell r="B8455" t="str">
            <v>TUBO DE AÇO GALVANIZADO COM COSTURA, CLASSE MÉDIA, DN 50 (2), CONEXÃO ROSQUEADA, INSTALADO EM RESERVAÇÃO DE ÁGUA DE EDIFICAÇÃO QUE POSSUA RESERVATÓRIO DE FIBRA/FIBROCIMENTO  FORNECIMENTO E INSTALAÇÃO. AF_06/2016</v>
          </cell>
          <cell r="C8455" t="str">
            <v>M</v>
          </cell>
          <cell r="D8455" t="str">
            <v>COEFICIENTE DE REPRESENTATIVIDADE</v>
          </cell>
          <cell r="E8455">
            <v>91.35</v>
          </cell>
        </row>
        <row r="8456">
          <cell r="A8456">
            <v>94463</v>
          </cell>
          <cell r="B8456" t="str">
            <v>TUBO DE AÇO GALVANIZADO COM COSTURA, CLASSE MÉDIA, DN 65 (2 1/2), CONEXÃO ROSQUEADA, INSTALADO EM RESERVAÇÃO DE ÁGUA DE EDIFICAÇÃO QUE POSSUA RESERVATÓRIO DE FIBRA/FIBROCIMENTO  FORNECIMENTO E INSTALAÇÃO. AF_06/2016</v>
          </cell>
          <cell r="C8456" t="str">
            <v>M</v>
          </cell>
          <cell r="D8456" t="str">
            <v>COEFICIENTE DE REPRESENTATIVIDADE</v>
          </cell>
          <cell r="E8456">
            <v>106.74</v>
          </cell>
        </row>
        <row r="8457">
          <cell r="A8457">
            <v>94464</v>
          </cell>
          <cell r="B8457" t="str">
            <v>TUBO DE AÇO GALVANIZADO COM COSTURA, CLASSE MÉDIA, DN 80 (3), CONEXÃO ROSQUEADA, INSTALADO EM RESERVAÇÃO DE ÁGUA DE EDIFICAÇÃO QUE POSSUA RESERVATÓRIO DE FIBRA/FIBROCIMENTO  FORNECIMENTO E INSTALAÇÃO. AF_06/2016</v>
          </cell>
          <cell r="C8457" t="str">
            <v>M</v>
          </cell>
          <cell r="D8457" t="str">
            <v>COEFICIENTE DE REPRESENTATIVIDADE</v>
          </cell>
          <cell r="E8457">
            <v>150.02</v>
          </cell>
        </row>
        <row r="8458">
          <cell r="A8458">
            <v>94602</v>
          </cell>
          <cell r="B8458" t="str">
            <v>TUBO EM COBRE RÍGIDO, DN 54 MM, CLASSE E, SEM ISOLAMENTO, INSTALADO EM RESERVAÇÃO DE ÁGUA DE EDIFICAÇÃO QUE POSSUA RESERVATÓRIO DE FIBRA/FIBROCIMENTO  FORNECIMENTO E INSTALAÇÃO. AF_06/2016</v>
          </cell>
          <cell r="C8458" t="str">
            <v>M</v>
          </cell>
          <cell r="D8458" t="str">
            <v>COEFICIENTE DE REPRESENTATIVIDADE</v>
          </cell>
          <cell r="E8458">
            <v>357.42</v>
          </cell>
        </row>
        <row r="8459">
          <cell r="A8459">
            <v>94603</v>
          </cell>
          <cell r="B8459" t="str">
            <v>TUBO EM COBRE RÍGIDO, DN 66 MM, CLASSE E, SEM ISOLAMENTO, INSTALADO EM RESERVAÇÃO DE ÁGUA DE EDIFICAÇÃO QUE POSSUA RESERVATÓRIO DE FIBRA/FIBROCIMENTO  FORNECIMENTO E INSTALAÇÃO. AF_06/2016</v>
          </cell>
          <cell r="C8459" t="str">
            <v>M</v>
          </cell>
          <cell r="D8459" t="str">
            <v>COEFICIENTE DE REPRESENTATIVIDADE</v>
          </cell>
          <cell r="E8459">
            <v>490.32</v>
          </cell>
        </row>
        <row r="8460">
          <cell r="A8460">
            <v>94604</v>
          </cell>
          <cell r="B8460" t="str">
            <v>TUBO EM COBRE RÍGIDO, DN 79 MM, CLASSE E, SEM ISOLAMENTO, INSTALADO EM RESERVAÇÃO DE ÁGUA DE EDIFICAÇÃO QUE POSSUA RESERVATÓRIO DE FIBRA/FIBROCIMENTO  FORNECIMENTO E INSTALAÇÃO. AF_06/2016</v>
          </cell>
          <cell r="C8460" t="str">
            <v>M</v>
          </cell>
          <cell r="D8460" t="str">
            <v>COEFICIENTE DE REPRESENTATIVIDADE</v>
          </cell>
          <cell r="E8460">
            <v>678.01</v>
          </cell>
        </row>
        <row r="8461">
          <cell r="A8461">
            <v>94605</v>
          </cell>
          <cell r="B8461" t="str">
            <v>TUBO EM COBRE RÍGIDO, DN 104 MM, CLASSE E, SEM ISOLAMENTO, INSTALADO EM RESERVAÇÃO DE ÁGUA DE EDIFICAÇÃO QUE POSSUA RESERVATÓRIO DE FIBRA/FIBROCIMENTO  FORNECIMENTO E INSTALAÇÃO. AF_06/2016</v>
          </cell>
          <cell r="C8461" t="str">
            <v>M</v>
          </cell>
          <cell r="D8461" t="str">
            <v>COEFICIENTE DE REPRESENTATIVIDADE</v>
          </cell>
          <cell r="E8461">
            <v>983.06</v>
          </cell>
        </row>
        <row r="8462">
          <cell r="A8462">
            <v>94648</v>
          </cell>
          <cell r="B8462" t="str">
            <v>TUBO, PVC, SOLDÁVEL, DN  25 MM, INSTALADO EM RESERVAÇÃO DE ÁGUA DE EDIFICAÇÃO QUE POSSUA RESERVATÓRIO DE FIBRA/FIBROCIMENTO   FORNECIMENTO E INSTALAÇÃO. AF_06/2016</v>
          </cell>
          <cell r="C8462" t="str">
            <v>M</v>
          </cell>
          <cell r="D8462" t="str">
            <v>COEFICIENTE DE REPRESENTATIVIDADE</v>
          </cell>
          <cell r="E8462">
            <v>11.1</v>
          </cell>
        </row>
        <row r="8463">
          <cell r="A8463">
            <v>94649</v>
          </cell>
          <cell r="B8463" t="str">
            <v>TUBO, PVC, SOLDÁVEL, DN 32 MM, INSTALADO EM RESERVAÇÃO DE ÁGUA DE EDIFICAÇÃO QUE POSSUA RESERVATÓRIO DE FIBRA/FIBROCIMENTO   FORNECIMENTO E INSTALAÇÃO. AF_06/2016</v>
          </cell>
          <cell r="C8463" t="str">
            <v>M</v>
          </cell>
          <cell r="D8463" t="str">
            <v>COEFICIENTE DE REPRESENTATIVIDADE</v>
          </cell>
          <cell r="E8463">
            <v>16.67</v>
          </cell>
        </row>
        <row r="8464">
          <cell r="A8464">
            <v>94650</v>
          </cell>
          <cell r="B8464" t="str">
            <v>TUBO, PVC, SOLDÁVEL, DN 40 MM, INSTALADO EM RESERVAÇÃO DE ÁGUA DE EDIFICAÇÃO QUE POSSUA RESERVATÓRIO DE FIBRA/FIBROCIMENTO   FORNECIMENTO E INSTALAÇÃO. AF_06/2016</v>
          </cell>
          <cell r="C8464" t="str">
            <v>M</v>
          </cell>
          <cell r="D8464" t="str">
            <v>COEFICIENTE DE REPRESENTATIVIDADE</v>
          </cell>
          <cell r="E8464">
            <v>25.01</v>
          </cell>
        </row>
        <row r="8465">
          <cell r="A8465">
            <v>94651</v>
          </cell>
          <cell r="B8465" t="str">
            <v>TUBO, PVC, SOLDÁVEL, DN 50 MM, INSTALADO EM RESERVAÇÃO DE ÁGUA DE EDIFICAÇÃO QUE POSSUA RESERVATÓRIO DE FIBRA/FIBROCIMENTO   FORNECIMENTO E INSTALAÇÃO. AF_06/2016</v>
          </cell>
          <cell r="C8465" t="str">
            <v>M</v>
          </cell>
          <cell r="D8465" t="str">
            <v>COEFICIENTE DE REPRESENTATIVIDADE</v>
          </cell>
          <cell r="E8465">
            <v>26.56</v>
          </cell>
        </row>
        <row r="8466">
          <cell r="A8466">
            <v>94652</v>
          </cell>
          <cell r="B8466" t="str">
            <v>TUBO, PVC, SOLDÁVEL, DN 60 MM, INSTALADO EM RESERVAÇÃO DE ÁGUA DE EDIFICAÇÃO QUE POSSUA RESERVATÓRIO DE FIBRA/FIBROCIMENTO   FORNECIMENTO E INSTALAÇÃO. AF_06/2016</v>
          </cell>
          <cell r="C8466" t="str">
            <v>M</v>
          </cell>
          <cell r="D8466" t="str">
            <v>COEFICIENTE DE REPRESENTATIVIDADE</v>
          </cell>
          <cell r="E8466">
            <v>42.5</v>
          </cell>
        </row>
        <row r="8467">
          <cell r="A8467">
            <v>94653</v>
          </cell>
          <cell r="B8467" t="str">
            <v>TUBO, PVC, SOLDÁVEL, DN 75 MM, INSTALADO EM RESERVAÇÃO DE ÁGUA DE EDIFICAÇÃO QUE POSSUA RESERVATÓRIO DE FIBRA/FIBROCIMENTO   FORNECIMENTO E INSTALAÇÃO. AF_06/2016</v>
          </cell>
          <cell r="C8467" t="str">
            <v>M</v>
          </cell>
          <cell r="D8467" t="str">
            <v>COEFICIENTE DE REPRESENTATIVIDADE</v>
          </cell>
          <cell r="E8467">
            <v>60.85</v>
          </cell>
        </row>
        <row r="8468">
          <cell r="A8468">
            <v>94654</v>
          </cell>
          <cell r="B8468" t="str">
            <v>TUBO, PVC, SOLDÁVEL, DN 85 MM, INSTALADO EM RESERVAÇÃO DE ÁGUA DE EDIFICAÇÃO QUE POSSUA RESERVATÓRIO DE FIBRA/FIBROCIMENTO   FORNECIMENTO E INSTALAÇÃO. AF_06/2016</v>
          </cell>
          <cell r="C8468" t="str">
            <v>M</v>
          </cell>
          <cell r="D8468" t="str">
            <v>COEFICIENTE DE REPRESENTATIVIDADE</v>
          </cell>
          <cell r="E8468">
            <v>86.78</v>
          </cell>
        </row>
        <row r="8469">
          <cell r="A8469">
            <v>94655</v>
          </cell>
          <cell r="B8469" t="str">
            <v>TUBO, PVC, SOLDÁVEL, DN 110 MM, INSTALADO EM RESERVAÇÃO DE ÁGUA DE EDIFICAÇÃO QUE POSSUA RESERVATÓRIO DE FIBRA/FIBROCIMENTO   FORNECIMENTO E INSTALAÇÃO. AF_06/2016</v>
          </cell>
          <cell r="C8469" t="str">
            <v>M</v>
          </cell>
          <cell r="D8469" t="str">
            <v>COEFICIENTE DE REPRESENTATIVIDADE</v>
          </cell>
          <cell r="E8469">
            <v>121.36</v>
          </cell>
        </row>
        <row r="8470">
          <cell r="A8470">
            <v>94716</v>
          </cell>
          <cell r="B8470" t="str">
            <v>TUBO, CPVC, SOLDÁVEL, DN 22 MM, INSTALADO EM RESERVAÇÃO DE ÁGUA DE EDIFICAÇÃO QUE POSSUA RESERVATÓRIO DE FIBRA/FIBROCIMENTO  FORNECIMENTO E INSTALAÇÃO. AF_06/2016</v>
          </cell>
          <cell r="C8470" t="str">
            <v>M</v>
          </cell>
          <cell r="D8470" t="str">
            <v>COEFICIENTE DE REPRESENTATIVIDADE</v>
          </cell>
          <cell r="E8470">
            <v>23.86</v>
          </cell>
        </row>
        <row r="8471">
          <cell r="A8471">
            <v>94717</v>
          </cell>
          <cell r="B8471" t="str">
            <v>TUBO, CPVC, SOLDÁVEL, DN 28 MM, INSTALADO EM RESERVAÇÃO DE ÁGUA DE EDIFICAÇÃO QUE POSSUA RESERVATÓRIO DE FIBRA/FIBROCIMENTO  FORNECIMENTO E INSTALAÇÃO. AF_06/2016</v>
          </cell>
          <cell r="C8471" t="str">
            <v>M</v>
          </cell>
          <cell r="D8471" t="str">
            <v>COEFICIENTE DE REPRESENTATIVIDADE</v>
          </cell>
          <cell r="E8471">
            <v>36.86</v>
          </cell>
        </row>
        <row r="8472">
          <cell r="A8472">
            <v>94718</v>
          </cell>
          <cell r="B8472" t="str">
            <v>TUBO, CPVC, SOLDÁVEL, DN 35 MM, INSTALADO EM RESERVAÇÃO DE ÁGUA DE EDIFICAÇÃO QUE POSSUA RESERVATÓRIO DE FIBRA/FIBROCIMENTO  FORNECIMENTO E INSTALAÇÃO. AF_06/2016</v>
          </cell>
          <cell r="C8472" t="str">
            <v>M</v>
          </cell>
          <cell r="D8472" t="str">
            <v>COEFICIENTE DE REPRESENTATIVIDADE</v>
          </cell>
          <cell r="E8472">
            <v>47.7</v>
          </cell>
        </row>
        <row r="8473">
          <cell r="A8473">
            <v>94719</v>
          </cell>
          <cell r="B8473" t="str">
            <v>TUBO, CPVC, SOLDÁVEL, DN 42 MM, INSTALADO EM RESERVAÇÃO DE ÁGUA DE EDIFICAÇÃO QUE POSSUA RESERVATÓRIO DE FIBRA/FIBROCIMENTO  FORNECIMENTO E INSTALAÇÃO. AF_06/2016</v>
          </cell>
          <cell r="C8473" t="str">
            <v>M</v>
          </cell>
          <cell r="D8473" t="str">
            <v>COEFICIENTE DE REPRESENTATIVIDADE</v>
          </cell>
          <cell r="E8473">
            <v>61.22</v>
          </cell>
        </row>
        <row r="8474">
          <cell r="A8474">
            <v>94720</v>
          </cell>
          <cell r="B8474" t="str">
            <v>TUBO, CPVC, SOLDÁVEL, DN 54 MM, INSTALADO EM RESERVAÇÃO DE ÁGUA DE EDIFICAÇÃO QUE POSSUA RESERVATÓRIO DE FIBRA/FIBROCIMENTO  FORNECIMENTO E INSTALAÇÃO. AF_06/2016</v>
          </cell>
          <cell r="C8474" t="str">
            <v>M</v>
          </cell>
          <cell r="D8474" t="str">
            <v>COEFICIENTE DE REPRESENTATIVIDADE</v>
          </cell>
          <cell r="E8474">
            <v>89.3</v>
          </cell>
        </row>
        <row r="8475">
          <cell r="A8475">
            <v>94721</v>
          </cell>
          <cell r="B8475" t="str">
            <v>TUBO, CPVC, SOLDÁVEL, DN 73 MM, INSTALADO EM RESERVAÇÃO DE ÁGUA DE EDIFICAÇÃO QUE POSSUA RESERVATÓRIO DE FIBRA/FIBROCIMENTO  FORNECIMENTO E INSTALAÇÃO. AF_06/2016</v>
          </cell>
          <cell r="C8475" t="str">
            <v>M</v>
          </cell>
          <cell r="D8475" t="str">
            <v>COEFICIENTE DE REPRESENTATIVIDADE</v>
          </cell>
          <cell r="E8475">
            <v>136.11</v>
          </cell>
        </row>
        <row r="8476">
          <cell r="A8476">
            <v>94722</v>
          </cell>
          <cell r="B8476" t="str">
            <v>TUBO, CPVC, SOLDÁVEL, DN 89 MM, INSTALADO EM RESERVAÇÃO DE ÁGUA DE EDIFICAÇÃO QUE POSSUA RESERVATÓRIO DE FIBRA/FIBROCIMENTO  FORNECIMENTO E INSTALAÇÃO. AF_06/2016</v>
          </cell>
          <cell r="C8476" t="str">
            <v>M</v>
          </cell>
          <cell r="D8476" t="str">
            <v>COEFICIENTE DE REPRESENTATIVIDADE</v>
          </cell>
          <cell r="E8476">
            <v>235.25</v>
          </cell>
        </row>
        <row r="8477">
          <cell r="A8477">
            <v>94723</v>
          </cell>
          <cell r="B8477" t="str">
            <v>TUBO, CPVC, SOLDÁVEL, DN 114 MM, INSTALADO EM RESERVAÇÃO DE ÁGUA DE EDIFICAÇÃO QUE POSSUA RESERVATÓRIO DE FIBRA/FIBROCIMENTO  FORNECIMENTO E INSTALAÇÃO. AF_06/2016</v>
          </cell>
          <cell r="C8477" t="str">
            <v>M</v>
          </cell>
          <cell r="D8477" t="str">
            <v>COEFICIENTE DE REPRESENTATIVIDADE</v>
          </cell>
          <cell r="E8477">
            <v>423.1</v>
          </cell>
        </row>
        <row r="8478">
          <cell r="A8478">
            <v>95697</v>
          </cell>
          <cell r="B8478" t="str">
            <v>TUBO DE AÇO PRETO SEM COSTURA, CONEXÃO SOLDADA, DN 40 (1 1/2"), INSTALADO EM REDE DE ALIMENTAÇÃO PARA HIDRANTE - FORNECIMENTO E INSTALAÇÃO. AF_10/2020</v>
          </cell>
          <cell r="C8478" t="str">
            <v>M</v>
          </cell>
          <cell r="D8478" t="str">
            <v>COEFICIENTE DE REPRESENTATIVIDADE</v>
          </cell>
          <cell r="E8478">
            <v>116.16</v>
          </cell>
        </row>
        <row r="8479">
          <cell r="A8479">
            <v>96635</v>
          </cell>
          <cell r="B8479" t="str">
            <v>TUBO, PPR, DN 25, CLASSE PN 20,  INSTALADO EM RAMAL OU SUB-RAMAL DE ÁGUA   FORNECIMENTO E INSTALAÇÃO. AF_08/2022</v>
          </cell>
          <cell r="C8479" t="str">
            <v>M</v>
          </cell>
          <cell r="D8479" t="str">
            <v>ATRIBUÍDO SÃO PAULO</v>
          </cell>
          <cell r="E8479">
            <v>38.72</v>
          </cell>
        </row>
        <row r="8480">
          <cell r="A8480">
            <v>96636</v>
          </cell>
          <cell r="B8480" t="str">
            <v>TUBO, PPR, DN 25, CLASSE PN 25 INSTALADO EM RAMAL OU SUB-RAMAL DE ÁGUA   FORNECIMENTO E INSTALAÇÃO. AF_08/2022</v>
          </cell>
          <cell r="C8480" t="str">
            <v>M</v>
          </cell>
          <cell r="D8480" t="str">
            <v>ATRIBUÍDO SÃO PAULO</v>
          </cell>
          <cell r="E8480">
            <v>41.04</v>
          </cell>
        </row>
        <row r="8481">
          <cell r="A8481">
            <v>96644</v>
          </cell>
          <cell r="B8481" t="str">
            <v>TUBO, PPR, DN 25, CLASSE PN 20,  INSTALADO EM RAMAL DE DISTRIBUIÇÃO DE ÁGUA   FORNECIMENTO E INSTALAÇÃO. AF_08/2022</v>
          </cell>
          <cell r="C8481" t="str">
            <v>M</v>
          </cell>
          <cell r="D8481" t="str">
            <v>ATRIBUÍDO SÃO PAULO</v>
          </cell>
          <cell r="E8481">
            <v>21.11</v>
          </cell>
        </row>
        <row r="8482">
          <cell r="A8482">
            <v>96645</v>
          </cell>
          <cell r="B8482" t="str">
            <v>TUBO, PPR, DN 32, CLASSE PN 12,  INSTALADO EM RAMAL DE DISTRIBUIÇÃO DE ÁGUA   FORNECIMENTO E INSTALAÇÃO. AF_08/2022</v>
          </cell>
          <cell r="C8482" t="str">
            <v>M</v>
          </cell>
          <cell r="D8482" t="str">
            <v>ATRIBUÍDO SÃO PAULO</v>
          </cell>
          <cell r="E8482">
            <v>18.72</v>
          </cell>
        </row>
        <row r="8483">
          <cell r="A8483">
            <v>96646</v>
          </cell>
          <cell r="B8483" t="str">
            <v>TUBO, PPR, DN 40, CLASSE PN 12,  INSTALADO EM RAMAL DE DISTRIBUIÇÃO DE ÁGUA   FORNECIMENTO E INSTALAÇÃO. AF_08/2022</v>
          </cell>
          <cell r="C8483" t="str">
            <v>M</v>
          </cell>
          <cell r="D8483" t="str">
            <v>ATRIBUÍDO SÃO PAULO</v>
          </cell>
          <cell r="E8483">
            <v>22.87</v>
          </cell>
        </row>
        <row r="8484">
          <cell r="A8484">
            <v>96647</v>
          </cell>
          <cell r="B8484" t="str">
            <v>TUBO, PPR, DN 25, CLASSE PN 25,  INSTALADO EM RAMAL DE DISTRIBUIÇÃO DE ÁGUA   FORNECIMENTO E INSTALAÇÃO. AF_08/2022</v>
          </cell>
          <cell r="C8484" t="str">
            <v>M</v>
          </cell>
          <cell r="D8484" t="str">
            <v>ATRIBUÍDO SÃO PAULO</v>
          </cell>
          <cell r="E8484">
            <v>22.92</v>
          </cell>
        </row>
        <row r="8485">
          <cell r="A8485">
            <v>96648</v>
          </cell>
          <cell r="B8485" t="str">
            <v>TUBO, PPR, DN 32, CLASSE PN 25,  INSTALADO EM RAMAL DE DISTRIBUIÇÃO DE ÁGUA   FORNECIMENTO E INSTALAÇÃO. AF_08/2022</v>
          </cell>
          <cell r="C8485" t="str">
            <v>M</v>
          </cell>
          <cell r="D8485" t="str">
            <v>ATRIBUÍDO SÃO PAULO</v>
          </cell>
          <cell r="E8485">
            <v>28.27</v>
          </cell>
        </row>
        <row r="8486">
          <cell r="A8486">
            <v>96649</v>
          </cell>
          <cell r="B8486" t="str">
            <v>TUBO, PPR, DN 40, CLASSE PN 25,  INSTALADO EM RAMAL DE DISTRIBUIÇÃO DE ÁGUA   FORNECIMENTO E INSTALAÇÃO. AF_08/2022</v>
          </cell>
          <cell r="C8486" t="str">
            <v>M</v>
          </cell>
          <cell r="D8486" t="str">
            <v>ATRIBUÍDO SÃO PAULO</v>
          </cell>
          <cell r="E8486">
            <v>37.36</v>
          </cell>
        </row>
        <row r="8487">
          <cell r="A8487">
            <v>96668</v>
          </cell>
          <cell r="B8487" t="str">
            <v>TUBO, PPR, DN 25, CLASSE PN 20,  INSTALADO EM PRUMADA DE ÁGUA   FORNECIMENTO E INSTALAÇÃO. AF_08/2022</v>
          </cell>
          <cell r="C8487" t="str">
            <v>M</v>
          </cell>
          <cell r="D8487" t="str">
            <v>ATRIBUÍDO SÃO PAULO</v>
          </cell>
          <cell r="E8487">
            <v>16.41</v>
          </cell>
        </row>
        <row r="8488">
          <cell r="A8488">
            <v>96669</v>
          </cell>
          <cell r="B8488" t="str">
            <v>TUBO, PPR, DN 32, CLASSE PN 12,  INSTALADO EM PRUMADA DE ÁGUA   FORNECIMENTO E INSTALAÇÃO. AF_08/2022</v>
          </cell>
          <cell r="C8488" t="str">
            <v>M</v>
          </cell>
          <cell r="D8488" t="str">
            <v>ATRIBUÍDO SÃO PAULO</v>
          </cell>
          <cell r="E8488">
            <v>16.23</v>
          </cell>
        </row>
        <row r="8489">
          <cell r="A8489">
            <v>96670</v>
          </cell>
          <cell r="B8489" t="str">
            <v>TUBO, PPR, DN 40, CLASSE PN 12,  INSTALADO EM PRUMADA DE ÁGUA   FORNECIMENTO E INSTALAÇÃO. AF_08/2022</v>
          </cell>
          <cell r="C8489" t="str">
            <v>M</v>
          </cell>
          <cell r="D8489" t="str">
            <v>ATRIBUÍDO SÃO PAULO</v>
          </cell>
          <cell r="E8489">
            <v>21.08</v>
          </cell>
        </row>
        <row r="8490">
          <cell r="A8490">
            <v>96671</v>
          </cell>
          <cell r="B8490" t="str">
            <v>TUBO, PPR, DN 50, CLASSE PN 12,  INSTALADO EM PRUMADA DE ÁGUA   FORNECIMENTO E INSTALAÇÃO. AF_08/2022</v>
          </cell>
          <cell r="C8490" t="str">
            <v>M</v>
          </cell>
          <cell r="D8490" t="str">
            <v>ATRIBUÍDO SÃO PAULO</v>
          </cell>
          <cell r="E8490">
            <v>31.86</v>
          </cell>
        </row>
        <row r="8491">
          <cell r="A8491">
            <v>96672</v>
          </cell>
          <cell r="B8491" t="str">
            <v>TUBO, PPR, DN 63, CLASSE PN 12,  INSTALADO EM PRUMADA DE ÁGUA   FORNECIMENTO E INSTALAÇÃO. AF_08/2022</v>
          </cell>
          <cell r="C8491" t="str">
            <v>M</v>
          </cell>
          <cell r="D8491" t="str">
            <v>ATRIBUÍDO SÃO PAULO</v>
          </cell>
          <cell r="E8491">
            <v>48.5</v>
          </cell>
        </row>
        <row r="8492">
          <cell r="A8492">
            <v>96673</v>
          </cell>
          <cell r="B8492" t="str">
            <v>TUBO, PPR, DN 75, CLASSE PN 12,  INSTALADO EM PRUMADA DE ÁGUA   FORNECIMENTO E INSTALAÇÃO. AF_08/2022</v>
          </cell>
          <cell r="C8492" t="str">
            <v>M</v>
          </cell>
          <cell r="D8492" t="str">
            <v>ATRIBUÍDO SÃO PAULO</v>
          </cell>
          <cell r="E8492">
            <v>61.12</v>
          </cell>
        </row>
        <row r="8493">
          <cell r="A8493">
            <v>96674</v>
          </cell>
          <cell r="B8493" t="str">
            <v>TUBO, PPR, DN 90, CLASSE PN 12,  INSTALADO EM PRUMADA DE ÁGUA   FORNECIMENTO E INSTALAÇÃO. AF_08/2022</v>
          </cell>
          <cell r="C8493" t="str">
            <v>M</v>
          </cell>
          <cell r="D8493" t="str">
            <v>ATRIBUÍDO SÃO PAULO</v>
          </cell>
          <cell r="E8493">
            <v>98.72</v>
          </cell>
        </row>
        <row r="8494">
          <cell r="A8494">
            <v>96675</v>
          </cell>
          <cell r="B8494" t="str">
            <v>TUBO, PPR, DN 110, CLASSE PN 12,  INSTALADO EM PRUMADA DE ÁGUA   FORNECIMENTO E INSTALAÇÃO. AF_08/2022</v>
          </cell>
          <cell r="C8494" t="str">
            <v>M</v>
          </cell>
          <cell r="D8494" t="str">
            <v>ATRIBUÍDO SÃO PAULO</v>
          </cell>
          <cell r="E8494">
            <v>143.47</v>
          </cell>
        </row>
        <row r="8495">
          <cell r="A8495">
            <v>96676</v>
          </cell>
          <cell r="B8495" t="str">
            <v>TUBO, PPR, DN 25, CLASSE PN 25,  INSTALADO EM PRUMADA DE ÁGUA   FORNECIMENTO E INSTALAÇÃO. AF_08/2022</v>
          </cell>
          <cell r="C8495" t="str">
            <v>M</v>
          </cell>
          <cell r="D8495" t="str">
            <v>ATRIBUÍDO SÃO PAULO</v>
          </cell>
          <cell r="E8495">
            <v>20.78</v>
          </cell>
        </row>
        <row r="8496">
          <cell r="A8496">
            <v>96677</v>
          </cell>
          <cell r="B8496" t="str">
            <v>TUBO, PPR, DN 32, CLASSE PN 25,  INSTALADO EM PRUMADA DE ÁGUA   FORNECIMENTO E INSTALAÇÃO. AF_08/2022</v>
          </cell>
          <cell r="C8496" t="str">
            <v>M</v>
          </cell>
          <cell r="D8496" t="str">
            <v>ATRIBUÍDO SÃO PAULO</v>
          </cell>
          <cell r="E8496">
            <v>27.06</v>
          </cell>
        </row>
        <row r="8497">
          <cell r="A8497">
            <v>96678</v>
          </cell>
          <cell r="B8497" t="str">
            <v>TUBO, PPR, DN 40, CLASSE PN 25,  INSTALADO EM PRUMADA DE ÁGUA   FORNECIMENTO E INSTALAÇÃO. AF_08/2022</v>
          </cell>
          <cell r="C8497" t="str">
            <v>M</v>
          </cell>
          <cell r="D8497" t="str">
            <v>ATRIBUÍDO SÃO PAULO</v>
          </cell>
          <cell r="E8497">
            <v>37.24</v>
          </cell>
        </row>
        <row r="8498">
          <cell r="A8498">
            <v>96679</v>
          </cell>
          <cell r="B8498" t="str">
            <v>TUBO, PPR, DN 50, CLASSE PN 25,  INSTALADO EM PRUMADA DE ÁGUA   FORNECIMENTO E INSTALAÇÃO. AF_08/2022</v>
          </cell>
          <cell r="C8498" t="str">
            <v>M</v>
          </cell>
          <cell r="D8498" t="str">
            <v>ATRIBUÍDO SÃO PAULO</v>
          </cell>
          <cell r="E8498">
            <v>55.44</v>
          </cell>
        </row>
        <row r="8499">
          <cell r="A8499">
            <v>96680</v>
          </cell>
          <cell r="B8499" t="str">
            <v>TUBO, PPR, DN 63, CLASSE PN 25,  INSTALADO EM PRUMADA DE ÁGUA   FORNECIMENTO E INSTALAÇÃO. AF_08/2022</v>
          </cell>
          <cell r="C8499" t="str">
            <v>M</v>
          </cell>
          <cell r="D8499" t="str">
            <v>ATRIBUÍDO SÃO PAULO</v>
          </cell>
          <cell r="E8499">
            <v>91.59</v>
          </cell>
        </row>
        <row r="8500">
          <cell r="A8500">
            <v>96681</v>
          </cell>
          <cell r="B8500" t="str">
            <v>TUBO, PPR, DN 75, CLASSE PN 25,  INSTALADO EM PRUMADA DE ÁGUA   FORNECIMENTO E INSTALAÇÃO. AF_08/2022</v>
          </cell>
          <cell r="C8500" t="str">
            <v>M</v>
          </cell>
          <cell r="D8500" t="str">
            <v>ATRIBUÍDO SÃO PAULO</v>
          </cell>
          <cell r="E8500">
            <v>123.2</v>
          </cell>
        </row>
        <row r="8501">
          <cell r="A8501">
            <v>96682</v>
          </cell>
          <cell r="B8501" t="str">
            <v>TUBO, PPR, DN 90, CLASSE PN 25,  INSTALADO EM PRUMADA DE ÁGUA   FORNECIMENTO E INSTALAÇÃO. AF_08/2022</v>
          </cell>
          <cell r="C8501" t="str">
            <v>M</v>
          </cell>
          <cell r="D8501" t="str">
            <v>ATRIBUÍDO SÃO PAULO</v>
          </cell>
          <cell r="E8501">
            <v>203.13</v>
          </cell>
        </row>
        <row r="8502">
          <cell r="A8502">
            <v>96683</v>
          </cell>
          <cell r="B8502" t="str">
            <v>TUBO, PPR, DN 110, CLASSE PN 25,  INSTALADO EM PRUMADA DE ÁGUA   FORNECIMENTO E INSTALAÇÃO. AF_08/2022</v>
          </cell>
          <cell r="C8502" t="str">
            <v>M</v>
          </cell>
          <cell r="D8502" t="str">
            <v>ATRIBUÍDO SÃO PAULO</v>
          </cell>
          <cell r="E8502">
            <v>278.75</v>
          </cell>
        </row>
        <row r="8503">
          <cell r="A8503">
            <v>96718</v>
          </cell>
          <cell r="B8503" t="str">
            <v>TUBO, PPR, DN 20, CLASSE PN 20,  INSTALADO EM RESERVAÇÃO DE ÁGUA DE EDIFICAÇÃO QUE POSSUA RESERVATÓRIO DE FIBRA/FIBROCIMENTO  FORNECIMENTO E INSTALAÇÃO. AF_06/2016</v>
          </cell>
          <cell r="C8503" t="str">
            <v>M</v>
          </cell>
          <cell r="D8503" t="str">
            <v>ATRIBUÍDO SÃO PAULO</v>
          </cell>
          <cell r="E8503">
            <v>9.52</v>
          </cell>
        </row>
        <row r="8504">
          <cell r="A8504">
            <v>96719</v>
          </cell>
          <cell r="B8504" t="str">
            <v>TUBO, PPR, DN 25, CLASSE PN 20,  INSTALADO EM RESERVAÇÃO DE ÁGUA DE EDIFICAÇÃO QUE POSSUA RESERVATÓRIO DE FIBRA/FIBROCIMENTO  FORNECIMENTO E INSTALAÇÃO. AF_06/2016</v>
          </cell>
          <cell r="C8504" t="str">
            <v>M</v>
          </cell>
          <cell r="D8504" t="str">
            <v>ATRIBUÍDO SÃO PAULO</v>
          </cell>
          <cell r="E8504">
            <v>18.65</v>
          </cell>
        </row>
        <row r="8505">
          <cell r="A8505">
            <v>96720</v>
          </cell>
          <cell r="B8505" t="str">
            <v>TUBO, PPR, DN 32, CLASSE PN 12,  INSTALADO EM RESERVAÇÃO DE ÁGUA DE EDIFICAÇÃO QUE POSSUA RESERVATÓRIO DE FIBRA/FIBROCIMENTO  FORNECIMENTO E INSTALAÇÃO. AF_06/2016</v>
          </cell>
          <cell r="C8505" t="str">
            <v>M</v>
          </cell>
          <cell r="D8505" t="str">
            <v>ATRIBUÍDO SÃO PAULO</v>
          </cell>
          <cell r="E8505">
            <v>17.37</v>
          </cell>
        </row>
        <row r="8506">
          <cell r="A8506">
            <v>96721</v>
          </cell>
          <cell r="B8506" t="str">
            <v>TUBO, PPR, DN 40, CLASSE PN 12,  INSTALADO EM RESERVAÇÃO DE ÁGUA DE EDIFICAÇÃO QUE POSSUA RESERVATÓRIO DE FIBRA/FIBROCIMENTO  FORNECIMENTO E INSTALAÇÃO. AF_06/2016</v>
          </cell>
          <cell r="C8506" t="str">
            <v>M</v>
          </cell>
          <cell r="D8506" t="str">
            <v>ATRIBUÍDO SÃO PAULO</v>
          </cell>
          <cell r="E8506">
            <v>20.91</v>
          </cell>
        </row>
        <row r="8507">
          <cell r="A8507">
            <v>96722</v>
          </cell>
          <cell r="B8507" t="str">
            <v>TUBO, PPR, DN 50, CLASSE PN 12,  INSTALADO EM RESERVAÇÃO DE ÁGUA DE EDIFICAÇÃO QUE POSSUA RESERVATÓRIO DE FIBRA/FIBROCIMENTO  FORNECIMENTO E INSTALAÇÃO. AF_06/2016</v>
          </cell>
          <cell r="C8507" t="str">
            <v>M</v>
          </cell>
          <cell r="D8507" t="str">
            <v>ATRIBUÍDO SÃO PAULO</v>
          </cell>
          <cell r="E8507">
            <v>33.4</v>
          </cell>
        </row>
        <row r="8508">
          <cell r="A8508">
            <v>96723</v>
          </cell>
          <cell r="B8508" t="str">
            <v>TUBO, PPR, DN 63, CLASSE PN 12,  INSTALADO EM RESERVAÇÃO DE ÁGUA DE EDIFICAÇÃO QUE POSSUA RESERVATÓRIO DE FIBRA/FIBROCIMENTO  FORNECIMENTO E INSTALAÇÃO. AF_06/2016</v>
          </cell>
          <cell r="C8508" t="str">
            <v>M</v>
          </cell>
          <cell r="D8508" t="str">
            <v>ATRIBUÍDO SÃO PAULO</v>
          </cell>
          <cell r="E8508">
            <v>47.37</v>
          </cell>
        </row>
        <row r="8509">
          <cell r="A8509">
            <v>96724</v>
          </cell>
          <cell r="B8509" t="str">
            <v>TUBO, PPR, DN 75, CLASSE PN 12,  INSTALADO EM RESERVAÇÃO DE ÁGUA DE EDIFICAÇÃO QUE POSSUA RESERVATÓRIO DE FIBRA/FIBROCIMENTO  FORNECIMENTO E INSTALAÇÃO. AF_06/2016</v>
          </cell>
          <cell r="C8509" t="str">
            <v>M</v>
          </cell>
          <cell r="D8509" t="str">
            <v>ATRIBUÍDO SÃO PAULO</v>
          </cell>
          <cell r="E8509">
            <v>63.72</v>
          </cell>
        </row>
        <row r="8510">
          <cell r="A8510">
            <v>96725</v>
          </cell>
          <cell r="B8510" t="str">
            <v>TUBO, PPR, DN 90, CLASSE PN 12,  INSTALADO EM RESERVAÇÃO DE ÁGUA DE EDIFICAÇÃO QUE POSSUA RESERVATÓRIO DE FIBRA/FIBROCIMENTO  FORNECIMENTO E INSTALAÇÃO. AF_06/2016</v>
          </cell>
          <cell r="C8510" t="str">
            <v>M</v>
          </cell>
          <cell r="D8510" t="str">
            <v>ATRIBUÍDO SÃO PAULO</v>
          </cell>
          <cell r="E8510">
            <v>96.46</v>
          </cell>
        </row>
        <row r="8511">
          <cell r="A8511">
            <v>96726</v>
          </cell>
          <cell r="B8511" t="str">
            <v>TUBO, PPR, DN 110, CLASSE PN 12,  INSTALADO EM RESERVAÇÃO DE ÁGUA DE EDIFICAÇÃO QUE POSSUA RESERVATÓRIO DE FIBRA/FIBROCIMENTO  FORNECIMENTO E INSTALAÇÃO. AF_06/2016</v>
          </cell>
          <cell r="C8511" t="str">
            <v>M</v>
          </cell>
          <cell r="D8511" t="str">
            <v>ATRIBUÍDO SÃO PAULO</v>
          </cell>
          <cell r="E8511">
            <v>137.22</v>
          </cell>
        </row>
        <row r="8512">
          <cell r="A8512">
            <v>96727</v>
          </cell>
          <cell r="B8512" t="str">
            <v>TUBO, PPR, DN 20, CLASSE PN 25,  INSTALADO EM RESERVAÇÃO DE ÁGUA DE EDIFICAÇÃO QUE POSSUA RESERVATÓRIO DE FIBRA/FIBROCIMENTO  FORNECIMENTO E INSTALAÇÃO. AF_06/2016</v>
          </cell>
          <cell r="C8512" t="str">
            <v>M</v>
          </cell>
          <cell r="D8512" t="str">
            <v>ATRIBUÍDO SÃO PAULO</v>
          </cell>
          <cell r="E8512">
            <v>16.87</v>
          </cell>
        </row>
        <row r="8513">
          <cell r="A8513">
            <v>96728</v>
          </cell>
          <cell r="B8513" t="str">
            <v>TUBO, PPR, DN 25, CLASSE PN 25,  INSTALADO EM RESERVAÇÃO DE ÁGUA DE EDIFICAÇÃO QUE POSSUA RESERVATÓRIO DE FIBRA/FIBROCIMENTO  FORNECIMENTO E INSTALAÇÃO. AF_06/2016</v>
          </cell>
          <cell r="C8513" t="str">
            <v>M</v>
          </cell>
          <cell r="D8513" t="str">
            <v>ATRIBUÍDO SÃO PAULO</v>
          </cell>
          <cell r="E8513">
            <v>20.74</v>
          </cell>
        </row>
        <row r="8514">
          <cell r="A8514">
            <v>96729</v>
          </cell>
          <cell r="B8514" t="str">
            <v>TUBO, PPR, DN 32, CLASSE PN 25,  INSTALADO EM RESERVAÇÃO DE ÁGUA DE EDIFICAÇÃO QUE POSSUA RESERVATÓRIO DE FIBRA/FIBROCIMENTO  FORNECIMENTO E INSTALAÇÃO. AF_06/2016</v>
          </cell>
          <cell r="C8514" t="str">
            <v>M</v>
          </cell>
          <cell r="D8514" t="str">
            <v>ATRIBUÍDO SÃO PAULO</v>
          </cell>
          <cell r="E8514">
            <v>27.18</v>
          </cell>
        </row>
        <row r="8515">
          <cell r="A8515">
            <v>96730</v>
          </cell>
          <cell r="B8515" t="str">
            <v>TUBO, PPR, DN 40, CLASSE PN 25,  INSTALADO EM RESERVAÇÃO DE ÁGUA DE EDIFICAÇÃO QUE POSSUA RESERVATÓRIO DE FIBRA/FIBROCIMENTO  FORNECIMENTO E INSTALAÇÃO. AF_06/2016</v>
          </cell>
          <cell r="C8515" t="str">
            <v>M</v>
          </cell>
          <cell r="D8515" t="str">
            <v>ATRIBUÍDO SÃO PAULO</v>
          </cell>
          <cell r="E8515">
            <v>35.38</v>
          </cell>
        </row>
        <row r="8516">
          <cell r="A8516">
            <v>96731</v>
          </cell>
          <cell r="B8516" t="str">
            <v>TUBO, PPR, DN 50, CLASSE PN 25,  INSTALADO EM RESERVAÇÃO DE ÁGUA DE EDIFICAÇÃO QUE POSSUA RESERVATÓRIO DE FIBRA/FIBROCIMENTO  FORNECIMENTO E INSTALAÇÃO. AF_06/2016</v>
          </cell>
          <cell r="C8516" t="str">
            <v>M</v>
          </cell>
          <cell r="D8516" t="str">
            <v>ATRIBUÍDO SÃO PAULO</v>
          </cell>
          <cell r="E8516">
            <v>55.05</v>
          </cell>
        </row>
        <row r="8517">
          <cell r="A8517">
            <v>96732</v>
          </cell>
          <cell r="B8517" t="str">
            <v>TUBO, PPR, DN 63, CLASSE PN 25,  INSTALADO EM RESERVAÇÃO DE ÁGUA DE EDIFICAÇÃO QUE POSSUA RESERVATÓRIO DE FIBRA/FIBROCIMENTO  FORNECIMENTO E INSTALAÇÃO. AF_06/2016</v>
          </cell>
          <cell r="C8517" t="str">
            <v>M</v>
          </cell>
          <cell r="D8517" t="str">
            <v>ATRIBUÍDO SÃO PAULO</v>
          </cell>
          <cell r="E8517">
            <v>86.83</v>
          </cell>
        </row>
        <row r="8518">
          <cell r="A8518">
            <v>96733</v>
          </cell>
          <cell r="B8518" t="str">
            <v>TUBO, PPR, DN 75, CLASSE PN 25,  INSTALADO EM RESERVAÇÃO DE ÁGUA DE EDIFICAÇÃO QUE POSSUA RESERVATÓRIO DE FIBRA/FIBROCIMENTO  FORNECIMENTO E INSTALAÇÃO. AF_06/2016</v>
          </cell>
          <cell r="C8518" t="str">
            <v>M</v>
          </cell>
          <cell r="D8518" t="str">
            <v>ATRIBUÍDO SÃO PAULO</v>
          </cell>
          <cell r="E8518">
            <v>120.74</v>
          </cell>
        </row>
        <row r="8519">
          <cell r="A8519">
            <v>96734</v>
          </cell>
          <cell r="B8519" t="str">
            <v>TUBO, PPR, DN 90, CLASSE PN 25,  INSTALADO EM RESERVAÇÃO DE ÁGUA DE EDIFICAÇÃO QUE POSSUA RESERVATÓRIO DE FIBRA/FIBROCIMENTO  FORNECIMENTO E INSTALAÇÃO. AF_06/2016</v>
          </cell>
          <cell r="C8519" t="str">
            <v>M</v>
          </cell>
          <cell r="D8519" t="str">
            <v>ATRIBUÍDO SÃO PAULO</v>
          </cell>
          <cell r="E8519">
            <v>191.87</v>
          </cell>
        </row>
        <row r="8520">
          <cell r="A8520">
            <v>96735</v>
          </cell>
          <cell r="B8520" t="str">
            <v>TUBO, PPR, DN 110, CLASSE PN 25,  INSTALADO EM RESERVAÇÃO DE ÁGUA DE EDIFICAÇÃO QUE POSSUA RESERVATÓRIO DE FIBRA/FIBROCIMENTO  FORNECIMENTO E INSTALAÇÃO. AF_06/2016</v>
          </cell>
          <cell r="C8520" t="str">
            <v>M</v>
          </cell>
          <cell r="D8520" t="str">
            <v>ATRIBUÍDO SÃO PAULO</v>
          </cell>
          <cell r="E8520">
            <v>253.77</v>
          </cell>
        </row>
        <row r="8521">
          <cell r="A8521">
            <v>96798</v>
          </cell>
          <cell r="B8521" t="str">
            <v>TUBO, PEX, MONOCAMADA, DN 16, INSTALADO EM RAMAL/SUB-RAMAL OU DISTRIBUIÇÃO DE ÁGUA - FORNECIMENTO E INSTALAÇÃO. AF_02/2023</v>
          </cell>
          <cell r="C8521" t="str">
            <v>M</v>
          </cell>
          <cell r="D8521" t="str">
            <v>ATRIBUÍDO SÃO PAULO</v>
          </cell>
          <cell r="E8521">
            <v>8.03</v>
          </cell>
        </row>
        <row r="8522">
          <cell r="A8522">
            <v>96799</v>
          </cell>
          <cell r="B8522" t="str">
            <v>TUBO, PEX, MONOCAMADA, DN 20, INSTALADO EM RAMAL/SUB-RAMAL OU DISTRIBUIÇÃO DE ÁGUA - FORNECIMENTO E INSTALAÇÃO. AF_02/2023</v>
          </cell>
          <cell r="C8522" t="str">
            <v>M</v>
          </cell>
          <cell r="D8522" t="str">
            <v>ATRIBUÍDO SÃO PAULO</v>
          </cell>
          <cell r="E8522">
            <v>10.28</v>
          </cell>
        </row>
        <row r="8523">
          <cell r="A8523">
            <v>96800</v>
          </cell>
          <cell r="B8523" t="str">
            <v>TUBO, PEX, MONOCAMADA, DN 25, INSTALADO EM RAMAL/SUB-RAMAL OU DISTRIBUIÇÃO DE ÁGUA - FORNECIMENTO E INSTALAÇÃO. AF_02/2023</v>
          </cell>
          <cell r="C8523" t="str">
            <v>M</v>
          </cell>
          <cell r="D8523" t="str">
            <v>ATRIBUÍDO SÃO PAULO</v>
          </cell>
          <cell r="E8523">
            <v>14.05</v>
          </cell>
        </row>
        <row r="8524">
          <cell r="A8524">
            <v>96801</v>
          </cell>
          <cell r="B8524" t="str">
            <v>TUBO, PEX, MONOCAMADA, DN 32, INSTALADO EM RAMAL/SUB-RAMAL OU DISTRIBUIÇÃO DE ÁGUA - FORNECIMENTO E INSTALAÇÃO. AF_02/2023</v>
          </cell>
          <cell r="C8524" t="str">
            <v>M</v>
          </cell>
          <cell r="D8524" t="str">
            <v>ATRIBUÍDO SÃO PAULO</v>
          </cell>
          <cell r="E8524">
            <v>21.44</v>
          </cell>
        </row>
        <row r="8525">
          <cell r="A8525">
            <v>97327</v>
          </cell>
          <cell r="B8525" t="str">
            <v>TUBO EM COBRE FLEXÍVEL, DN 1/4, COM ISOLAMENTO, INSTALADO EM RAMAL DE ALIMENTAÇÃO DE AR CONDICIONADO COM CONDENSADORA INDIVIDUAL   FORNECIMENTO E INSTALAÇÃO. AF_12/2015</v>
          </cell>
          <cell r="C8525" t="str">
            <v>M</v>
          </cell>
          <cell r="D8525" t="str">
            <v>ATRIBUÍDO SÃO PAULO</v>
          </cell>
          <cell r="E8525">
            <v>41.41</v>
          </cell>
        </row>
        <row r="8526">
          <cell r="A8526">
            <v>97328</v>
          </cell>
          <cell r="B8526" t="str">
            <v>TUBO EM COBRE FLEXÍVEL, DN 3/8", COM ISOLAMENTO, INSTALADO EM RAMAL DE ALIMENTAÇÃO DE AR CONDICIONADO COM CONDENSADORA INDIVIDUAL  FORNECIMENTO E INSTALAÇÃO. AF_12/2015</v>
          </cell>
          <cell r="C8526" t="str">
            <v>M</v>
          </cell>
          <cell r="D8526" t="str">
            <v>ATRIBUÍDO SÃO PAULO</v>
          </cell>
          <cell r="E8526">
            <v>66.04</v>
          </cell>
        </row>
        <row r="8527">
          <cell r="A8527">
            <v>97329</v>
          </cell>
          <cell r="B8527" t="str">
            <v>TUBO EM COBRE FLEXÍVEL, DN 1/2", COM ISOLAMENTO, INSTALADO EM RAMAL DE ALIMENTAÇÃO DE AR CONDICIONADO COM CONDENSADORA INDIVIDUAL  FORNECIMENTO E INSTALAÇÃO. AF_12/2015</v>
          </cell>
          <cell r="C8527" t="str">
            <v>M</v>
          </cell>
          <cell r="D8527" t="str">
            <v>ATRIBUÍDO SÃO PAULO</v>
          </cell>
          <cell r="E8527">
            <v>86.56</v>
          </cell>
        </row>
        <row r="8528">
          <cell r="A8528">
            <v>97330</v>
          </cell>
          <cell r="B8528" t="str">
            <v>TUBO EM COBRE FLEXÍVEL, DN 5/8", COM ISOLAMENTO, INSTALADO EM RAMAL DE ALIMENTAÇÃO DE AR CONDICIONADO COM CONDENSADORA INDIVIDUAL  FORNECIMENTO E INSTALAÇÃO. AF_12/2015</v>
          </cell>
          <cell r="C8528" t="str">
            <v>M</v>
          </cell>
          <cell r="D8528" t="str">
            <v>ATRIBUÍDO SÃO PAULO</v>
          </cell>
          <cell r="E8528">
            <v>106.62</v>
          </cell>
        </row>
        <row r="8529">
          <cell r="A8529">
            <v>97331</v>
          </cell>
          <cell r="B8529" t="str">
            <v>TUBO EM COBRE FLEXÍVEL, DN 1/4", COM ISOLAMENTO, INSTALADO EM RAMAL DE ALIMENTAÇÃO DE AR CONDICIONADO COM CONDENSADORA CENTRAL  FORNECIMENTO E INSTALAÇÃO. AF_12/2015</v>
          </cell>
          <cell r="C8529" t="str">
            <v>M</v>
          </cell>
          <cell r="D8529" t="str">
            <v>ATRIBUÍDO SÃO PAULO</v>
          </cell>
          <cell r="E8529">
            <v>41.74</v>
          </cell>
        </row>
        <row r="8530">
          <cell r="A8530">
            <v>97332</v>
          </cell>
          <cell r="B8530" t="str">
            <v>TUBO EM COBRE FLEXÍVEL, DN 3/8", COM ISOLAMENTO, INSTALADO EM RAMAL DE ALIMENTAÇÃO DE AR CONDICIONADO COM CONDENSADORA CENTRAL  FORNECIMENTO E INSTALAÇÃO. AF_12/2015</v>
          </cell>
          <cell r="C8530" t="str">
            <v>M</v>
          </cell>
          <cell r="D8530" t="str">
            <v>ATRIBUÍDO SÃO PAULO</v>
          </cell>
          <cell r="E8530">
            <v>66.42</v>
          </cell>
        </row>
        <row r="8531">
          <cell r="A8531">
            <v>97333</v>
          </cell>
          <cell r="B8531" t="str">
            <v>TUBO EM COBRE FLEXÍVEL, DN 1/2", COM ISOLAMENTO, INSTALADO EM RAMAL DE ALIMENTAÇÃO DE AR CONDICIONADO COM CONDENSADORA CENTRAL  FORNECIMENTO E INSTALAÇÃO. AF_12/2015</v>
          </cell>
          <cell r="C8531" t="str">
            <v>M</v>
          </cell>
          <cell r="D8531" t="str">
            <v>ATRIBUÍDO SÃO PAULO</v>
          </cell>
          <cell r="E8531">
            <v>87.02</v>
          </cell>
        </row>
        <row r="8532">
          <cell r="A8532">
            <v>97334</v>
          </cell>
          <cell r="B8532" t="str">
            <v>TUBO EM COBRE FLEXÍVEL, DN 5/8, COM ISOLAMENTO, INSTALADO EM RAMAL DE ALIMENTAÇÃO DE AR CONDICIONADO COM CONDENSADORA CENTRAL   FORNECIMENTO E INSTALAÇÃO. AF_12/2015</v>
          </cell>
          <cell r="C8532" t="str">
            <v>M</v>
          </cell>
          <cell r="D8532" t="str">
            <v>ATRIBUÍDO SÃO PAULO</v>
          </cell>
          <cell r="E8532">
            <v>107.15</v>
          </cell>
        </row>
        <row r="8533">
          <cell r="A8533">
            <v>97335</v>
          </cell>
          <cell r="B8533" t="str">
            <v>TUBO EM COBRE RÍGIDO, DN 22 MM, CLASSE A, SEM ISOLAMENTO, INSTALADO EM PRUMADA DE GÁS COMBUSTÍVEL - FORNECIMENTO E INSTALAÇÃO. AF_04/2022</v>
          </cell>
          <cell r="C8533" t="str">
            <v>M</v>
          </cell>
          <cell r="D8533" t="str">
            <v>COEFICIENTE DE REPRESENTATIVIDADE</v>
          </cell>
          <cell r="E8533">
            <v>142.97</v>
          </cell>
        </row>
        <row r="8534">
          <cell r="A8534">
            <v>97336</v>
          </cell>
          <cell r="B8534" t="str">
            <v>TUBO EM COBRE RÍGIDO, DN 28 MM, CLASSE A, SEM ISOLAMENTO, INSTALADO EM PRUMADA DE GÁS COMBUSTÍVEL - FORNECIMENTO E INSTALAÇÃO. AF_04/2022</v>
          </cell>
          <cell r="C8534" t="str">
            <v>M</v>
          </cell>
          <cell r="D8534" t="str">
            <v>COEFICIENTE DE REPRESENTATIVIDADE</v>
          </cell>
          <cell r="E8534">
            <v>181.9</v>
          </cell>
        </row>
        <row r="8535">
          <cell r="A8535">
            <v>97337</v>
          </cell>
          <cell r="B8535" t="str">
            <v>TUBO EM COBRE RÍGIDO, DN 35 MM, CLASSE A, SEM ISOLAMENTO, INSTALADO EM PRUMADA DE GÁS COMBUSTÍVEL - FORNECIMENTO E INSTALAÇÃO. AF_04/2022</v>
          </cell>
          <cell r="C8535" t="str">
            <v>M</v>
          </cell>
          <cell r="D8535" t="str">
            <v>COEFICIENTE DE REPRESENTATIVIDADE</v>
          </cell>
          <cell r="E8535">
            <v>274.06</v>
          </cell>
        </row>
        <row r="8536">
          <cell r="A8536">
            <v>97338</v>
          </cell>
          <cell r="B8536" t="str">
            <v>TUBO EM COBRE RÍGIDO, DN 42 MM, CLASSE A, SEM ISOLAMENTO, INSTALADO EM PRUMADA DE GÁS COMBUSTÍVEL - FORNECIMENTO E INSTALAÇÃO. AF_04/2022</v>
          </cell>
          <cell r="C8536" t="str">
            <v>M</v>
          </cell>
          <cell r="D8536" t="str">
            <v>COEFICIENTE DE REPRESENTATIVIDADE</v>
          </cell>
          <cell r="E8536">
            <v>329.76</v>
          </cell>
        </row>
        <row r="8537">
          <cell r="A8537">
            <v>97339</v>
          </cell>
          <cell r="B8537" t="str">
            <v>TUBO EM COBRE RÍGIDO, DN 54 MM, CLASSE A, SEM ISOLAMENTO, INSTALADO EM PRUMADA DE GÁS COMBUSTÍVEL - FORNECIMENTO E INSTALAÇÃO. AF_04/2022</v>
          </cell>
          <cell r="C8537" t="str">
            <v>M</v>
          </cell>
          <cell r="D8537" t="str">
            <v>COEFICIENTE DE REPRESENTATIVIDADE</v>
          </cell>
          <cell r="E8537">
            <v>354.46</v>
          </cell>
        </row>
        <row r="8538">
          <cell r="A8538">
            <v>97340</v>
          </cell>
          <cell r="B8538" t="str">
            <v>TUBO EM COBRE RÍGIDO, DN 66 MM, CLASSE A, SEM ISOLAMENTO, INSTALADO EM PRUMADA DE GÁS COMBUSTÍVEL - FORNECIMENTO E INSTALAÇÃO. AF_04/2022</v>
          </cell>
          <cell r="C8538" t="str">
            <v>M</v>
          </cell>
          <cell r="D8538" t="str">
            <v>COEFICIENTE DE REPRESENTATIVIDADE</v>
          </cell>
          <cell r="E8538">
            <v>355.67</v>
          </cell>
        </row>
        <row r="8539">
          <cell r="A8539">
            <v>97347</v>
          </cell>
          <cell r="B8539" t="str">
            <v>TUBO EM COBRE RÍGIDO, DN 22 MM, CLASSE I, SEM ISOLAMENTO, INSTALADO EM PRUMADA  FORNECIMENTO E INSTALAÇÃO. AF_12/2015</v>
          </cell>
          <cell r="C8539" t="str">
            <v>M</v>
          </cell>
          <cell r="D8539" t="str">
            <v>COEFICIENTE DE REPRESENTATIVIDADE</v>
          </cell>
          <cell r="E8539">
            <v>172.46</v>
          </cell>
        </row>
        <row r="8540">
          <cell r="A8540">
            <v>97348</v>
          </cell>
          <cell r="B8540" t="str">
            <v>TUBO EM COBRE RÍGIDO, DN 28 MM, CLASSE I, SEM ISOLAMENTO, INSTALADO EM PRUMADA  FORNECIMENTO E INSTALAÇÃO. AF_12/2015</v>
          </cell>
          <cell r="C8540" t="str">
            <v>M</v>
          </cell>
          <cell r="D8540" t="str">
            <v>COEFICIENTE DE REPRESENTATIVIDADE</v>
          </cell>
          <cell r="E8540">
            <v>238.52</v>
          </cell>
        </row>
        <row r="8541">
          <cell r="A8541">
            <v>97349</v>
          </cell>
          <cell r="B8541" t="str">
            <v>TUBO EM COBRE RÍGIDO, DN 35 MM, CLASSE I, SEM ISOLAMENTO, INSTALADO EM PRUMADA  FORNECIMENTO E INSTALAÇÃO. AF_12/2015</v>
          </cell>
          <cell r="C8541" t="str">
            <v>M</v>
          </cell>
          <cell r="D8541" t="str">
            <v>COEFICIENTE DE REPRESENTATIVIDADE</v>
          </cell>
          <cell r="E8541">
            <v>344.26</v>
          </cell>
        </row>
        <row r="8542">
          <cell r="A8542">
            <v>97350</v>
          </cell>
          <cell r="B8542" t="str">
            <v>TUBO EM COBRE RÍGIDO, DN 42 MM, CLASSE I, SEM ISOLAMENTO, INSTALADO EM PRUMADA  FORNECIMENTO E INSTALAÇÃO. AF_12/2015</v>
          </cell>
          <cell r="C8542" t="str">
            <v>M</v>
          </cell>
          <cell r="D8542" t="str">
            <v>COEFICIENTE DE REPRESENTATIVIDADE</v>
          </cell>
          <cell r="E8542">
            <v>418.14</v>
          </cell>
        </row>
        <row r="8543">
          <cell r="A8543">
            <v>97351</v>
          </cell>
          <cell r="B8543" t="str">
            <v>TUBO EM COBRE RÍGIDO, DN 54 MM, CLASSE I, SEM ISOLAMENTO, INSTALADO EM PRUMADA  FORNECIMENTO E INSTALAÇÃO. AF_12/2015</v>
          </cell>
          <cell r="C8543" t="str">
            <v>M</v>
          </cell>
          <cell r="D8543" t="str">
            <v>COEFICIENTE DE REPRESENTATIVIDADE</v>
          </cell>
          <cell r="E8543">
            <v>578.53</v>
          </cell>
        </row>
        <row r="8544">
          <cell r="A8544">
            <v>97352</v>
          </cell>
          <cell r="B8544" t="str">
            <v>TUBO EM COBRE RÍGIDO, DN 66 MM, CLASSE I, SEM ISOLAMENTO, INSTALADO EM PRUMADA  FORNECIMENTO E INSTALAÇÃO. AF_12/2015</v>
          </cell>
          <cell r="C8544" t="str">
            <v>M</v>
          </cell>
          <cell r="D8544" t="str">
            <v>COEFICIENTE DE REPRESENTATIVIDADE</v>
          </cell>
          <cell r="E8544">
            <v>750.09</v>
          </cell>
        </row>
        <row r="8545">
          <cell r="A8545">
            <v>97353</v>
          </cell>
          <cell r="B8545" t="str">
            <v>TUBO EM COBRE RÍGIDO, DN 15 MM, CLASSE I, SEM ISOLAMENTO, INSTALADO EM RAMAL DE DISTRIBUIÇÃO  FORNECIMENTO E INSTALAÇÃO. AF_12/2015</v>
          </cell>
          <cell r="C8545" t="str">
            <v>M</v>
          </cell>
          <cell r="D8545" t="str">
            <v>COEFICIENTE DE REPRESENTATIVIDADE</v>
          </cell>
          <cell r="E8545">
            <v>110.36</v>
          </cell>
        </row>
        <row r="8546">
          <cell r="A8546">
            <v>97354</v>
          </cell>
          <cell r="B8546" t="str">
            <v>TUBO EM COBRE RÍGIDO, DN 22 MM, CLASSE I, SEM ISOLAMENTO, INSTALADO EM RAMAL DE DISTRIBUIÇÃO FORNECIMENTO E INSTALAÇÃO. AF_12/2015</v>
          </cell>
          <cell r="C8546" t="str">
            <v>M</v>
          </cell>
          <cell r="D8546" t="str">
            <v>COEFICIENTE DE REPRESENTATIVIDADE</v>
          </cell>
          <cell r="E8546">
            <v>177.05</v>
          </cell>
        </row>
        <row r="8547">
          <cell r="A8547">
            <v>97355</v>
          </cell>
          <cell r="B8547" t="str">
            <v>TUBO EM COBRE RÍGIDO, DN 28 MM, CLASSE I, SEM ISOLAMENTO, INSTALADO EM RAMAL DE DISTRIBUIÇÃO FORNECIMENTO E INSTALAÇÃO. AF_12/2015</v>
          </cell>
          <cell r="C8547" t="str">
            <v>M</v>
          </cell>
          <cell r="D8547" t="str">
            <v>COEFICIENTE DE REPRESENTATIVIDADE</v>
          </cell>
          <cell r="E8547">
            <v>243.45</v>
          </cell>
        </row>
        <row r="8548">
          <cell r="A8548">
            <v>97356</v>
          </cell>
          <cell r="B8548" t="str">
            <v>TUBO EM COBRE RÍGIDO, DN 15 MM, CLASSE I, SEM ISOLAMENTO, INSTALADO EM RAMAL E SUB-RAMAL  FORNECIMENTO E INSTALAÇÃO. AF_12/2015</v>
          </cell>
          <cell r="C8548" t="str">
            <v>M</v>
          </cell>
          <cell r="D8548" t="str">
            <v>COEFICIENTE DE REPRESENTATIVIDADE</v>
          </cell>
          <cell r="E8548">
            <v>120.46</v>
          </cell>
        </row>
        <row r="8549">
          <cell r="A8549">
            <v>97357</v>
          </cell>
          <cell r="B8549" t="str">
            <v>TUBO EM COBRE RÍGIDO, DN 22 MM, CLASSE I, SEM ISOLAMENTO, INSTALADO EM RAMAL E SUB-RAMAL  FORNECIMENTO E INSTALAÇÃO. AF_12/2015</v>
          </cell>
          <cell r="C8549" t="str">
            <v>M</v>
          </cell>
          <cell r="D8549" t="str">
            <v>COEFICIENTE DE REPRESENTATIVIDADE</v>
          </cell>
          <cell r="E8549">
            <v>194.41</v>
          </cell>
        </row>
        <row r="8550">
          <cell r="A8550">
            <v>97358</v>
          </cell>
          <cell r="B8550" t="str">
            <v>TUBO EM COBRE RÍGIDO, DN 28 MM, CLASSE I, SEM ISOLAMENTO, INSTALADO EM RAMAL E SUB-RAMAL  FORNECIMENTO E INSTALAÇÃO. AF_12/2015</v>
          </cell>
          <cell r="C8550" t="str">
            <v>M</v>
          </cell>
          <cell r="D8550" t="str">
            <v>COEFICIENTE DE REPRESENTATIVIDADE</v>
          </cell>
          <cell r="E8550">
            <v>267.11</v>
          </cell>
        </row>
        <row r="8551">
          <cell r="A8551">
            <v>97498</v>
          </cell>
          <cell r="B8551" t="str">
            <v>TUBO DE AÇO GALVANIZADO COM COSTURA, CLASSE MÉDIA, DN 25 (1"), CONEXÃO ROSQUEADA, INSTALADO EM REDE DE ALIMENTAÇÃO PARA HIDRANTE - FORNECIMENTO E INSTALAÇÃO. AF_10/2020</v>
          </cell>
          <cell r="C8551" t="str">
            <v>M</v>
          </cell>
          <cell r="D8551" t="str">
            <v>COEFICIENTE DE REPRESENTATIVIDADE</v>
          </cell>
          <cell r="E8551">
            <v>40.5</v>
          </cell>
        </row>
        <row r="8552">
          <cell r="A8552">
            <v>97535</v>
          </cell>
          <cell r="B8552" t="str">
            <v>TUBO DE AÇO GALVANIZADO COM COSTURA, CLASSE MÉDIA, CONEXÃO ROSQUEADA, DN 25 (1"), INSTALADO EM REDE DE ALIMENTAÇÃO PARA SPRINKLER - FORNECIMENTO E INSTALAÇÃO. AF_10/2020</v>
          </cell>
          <cell r="C8552" t="str">
            <v>M</v>
          </cell>
          <cell r="D8552" t="str">
            <v>COEFICIENTE DE REPRESENTATIVIDADE</v>
          </cell>
          <cell r="E8552">
            <v>45.1</v>
          </cell>
        </row>
        <row r="8553">
          <cell r="A8553">
            <v>97536</v>
          </cell>
          <cell r="B8553" t="str">
            <v>TUBO DE AÇO GALVANIZADO COM COSTURA, CLASSE MÉDIA, CONEXÃO ROSQUEADA, DN 25 (1"), INSTALADO EM RAMAIS  E SUB-RAMAIS DE GÁS - FORNECIMENTO E INSTALAÇÃO. AF_10/2020</v>
          </cell>
          <cell r="C8553" t="str">
            <v>M</v>
          </cell>
          <cell r="D8553" t="str">
            <v>COEFICIENTE DE REPRESENTATIVIDADE</v>
          </cell>
          <cell r="E8553">
            <v>55.68</v>
          </cell>
        </row>
        <row r="8554">
          <cell r="A8554">
            <v>100788</v>
          </cell>
          <cell r="B8554" t="str">
            <v>KIT CAVALETE PARA GÁS - SEM MEDIDOR OU REGULADOR - ENTRADA INDIVIDUAL PRINCIPAL, EM AÇO GALVANIZADO DN 15 E 25 MM (1/2" E 1") - FORNECIMENTO E INSTALAÇÃO. AF_01/2020</v>
          </cell>
          <cell r="C8554" t="str">
            <v>UND</v>
          </cell>
          <cell r="D8554" t="str">
            <v>ATRIBUÍDO SÃO PAULO</v>
          </cell>
          <cell r="E8554">
            <v>722.34</v>
          </cell>
        </row>
        <row r="8555">
          <cell r="A8555">
            <v>100791</v>
          </cell>
          <cell r="B8555" t="str">
            <v>TUBO, PEX, MULTICAMADA, DN 16, INSTALADO EM IMPLANTAÇÃO DE INSTALAÇÕES DE GÁS - FORNECIMENTO E INSTALAÇÃO. AF_01/2020</v>
          </cell>
          <cell r="C8555" t="str">
            <v>M</v>
          </cell>
          <cell r="D8555" t="str">
            <v>ATRIBUÍDO SÃO PAULO</v>
          </cell>
          <cell r="E8555">
            <v>17.22</v>
          </cell>
        </row>
        <row r="8556">
          <cell r="A8556">
            <v>100792</v>
          </cell>
          <cell r="B8556" t="str">
            <v>TUBO, PEX, MULTICAMADA, DN 20, INSTALADO EM IMPLANTAÇÃO DE INSTALAÇÕES DE GÁS - FORNECIMENTO E INSTALAÇÃO. AF_01/2020</v>
          </cell>
          <cell r="C8556" t="str">
            <v>M</v>
          </cell>
          <cell r="D8556" t="str">
            <v>ATRIBUÍDO SÃO PAULO</v>
          </cell>
          <cell r="E8556">
            <v>24.89</v>
          </cell>
        </row>
        <row r="8557">
          <cell r="A8557">
            <v>100793</v>
          </cell>
          <cell r="B8557" t="str">
            <v>TUBO, PEX, MULTICAMADA, DN 26, INSTALADO EM IMPLANTAÇÃO DE INSTALAÇÕES DE GÁS - FORNECIMENTO E INSTALAÇÃO. AF_01/2020</v>
          </cell>
          <cell r="C8557" t="str">
            <v>M</v>
          </cell>
          <cell r="D8557" t="str">
            <v>ATRIBUÍDO SÃO PAULO</v>
          </cell>
          <cell r="E8557">
            <v>32.84</v>
          </cell>
        </row>
        <row r="8558">
          <cell r="A8558">
            <v>100794</v>
          </cell>
          <cell r="B8558" t="str">
            <v>TUBO, PEX, MULTICAMADA, DN 32, INSTALADO EM IMPLANTAÇÃO DE INSTALAÇÕES DE GÁS - FORNECIMENTO E INSTALAÇÃO. AF_01/2020</v>
          </cell>
          <cell r="C8558" t="str">
            <v>M</v>
          </cell>
          <cell r="D8558" t="str">
            <v>ATRIBUÍDO SÃO PAULO</v>
          </cell>
          <cell r="E8558">
            <v>44.06</v>
          </cell>
        </row>
        <row r="8559">
          <cell r="A8559">
            <v>100799</v>
          </cell>
          <cell r="B8559" t="str">
            <v>TUBO, PEX, MULTICAMADA, COM TUBO LUVA, DN 16, INSTALADO EM IMPLANTAÇÃO DE INSTALAÇÕES DE GÁS - FORNECIMENTO E INSTALAÇÃO. AF_01/2020</v>
          </cell>
          <cell r="C8559" t="str">
            <v>M</v>
          </cell>
          <cell r="D8559" t="str">
            <v>ATRIBUÍDO SÃO PAULO</v>
          </cell>
          <cell r="E8559">
            <v>17.68</v>
          </cell>
        </row>
        <row r="8560">
          <cell r="A8560">
            <v>100800</v>
          </cell>
          <cell r="B8560" t="str">
            <v>TUBO, PEX, MULTICAMADA, COM TUBO LUVA, DN 20, INSTALADO EM IMPLANTAÇÃO DE INSTALAÇÕES DE GÁS - FORNECIMENTO E INSTALAÇÃO. AF_01/2020</v>
          </cell>
          <cell r="C8560" t="str">
            <v>M</v>
          </cell>
          <cell r="D8560" t="str">
            <v>ATRIBUÍDO SÃO PAULO</v>
          </cell>
          <cell r="E8560">
            <v>25.35</v>
          </cell>
        </row>
        <row r="8561">
          <cell r="A8561">
            <v>100801</v>
          </cell>
          <cell r="B8561" t="str">
            <v>TUBO, PEX, MULTICAMADA, COM TUBO LUVA, DN 26, INSTALADO EM IMPLANTAÇÃO DE INSTALAÇÕES DE GÁS - FORNECIMENTO E INSTALAÇÃO. AF_01/2020</v>
          </cell>
          <cell r="C8561" t="str">
            <v>M</v>
          </cell>
          <cell r="D8561" t="str">
            <v>ATRIBUÍDO SÃO PAULO</v>
          </cell>
          <cell r="E8561">
            <v>33.3</v>
          </cell>
        </row>
        <row r="8562">
          <cell r="A8562">
            <v>100802</v>
          </cell>
          <cell r="B8562" t="str">
            <v>TUBO, PEX, MULTICAMADA, COM TUBO LUVA, DN 32, INSTALADO EM IMPLANTAÇÃO DE INSTALAÇÕES DE GÁS - FORNECIMENTO E INSTALAÇÃO. AF_01/2020</v>
          </cell>
          <cell r="C8562" t="str">
            <v>M</v>
          </cell>
          <cell r="D8562" t="str">
            <v>ATRIBUÍDO SÃO PAULO</v>
          </cell>
          <cell r="E8562">
            <v>44.54</v>
          </cell>
        </row>
        <row r="8563">
          <cell r="A8563">
            <v>100803</v>
          </cell>
          <cell r="B8563" t="str">
            <v>TUBO, PEX, MULTICAMADA, DN 16, INSTALADO EM RAMAL INTERNO DE INSTALAÇÕES DE GÁS - FORNECIMENTO E INSTALAÇÃO. AF_01/2020</v>
          </cell>
          <cell r="C8563" t="str">
            <v>M</v>
          </cell>
          <cell r="D8563" t="str">
            <v>ATRIBUÍDO SÃO PAULO</v>
          </cell>
          <cell r="E8563">
            <v>16.26</v>
          </cell>
        </row>
        <row r="8564">
          <cell r="A8564">
            <v>100804</v>
          </cell>
          <cell r="B8564" t="str">
            <v>TUBO, PEX, MULTICAMADA, DN 20, INSTALADO EM RAMAL INTERNO DE INSTALAÇÕES DE GÁS - FORNECIMENTO E INSTALAÇÃO. AF_01/2020</v>
          </cell>
          <cell r="C8564" t="str">
            <v>M</v>
          </cell>
          <cell r="D8564" t="str">
            <v>ATRIBUÍDO SÃO PAULO</v>
          </cell>
          <cell r="E8564">
            <v>23.76</v>
          </cell>
        </row>
        <row r="8565">
          <cell r="A8565">
            <v>100805</v>
          </cell>
          <cell r="B8565" t="str">
            <v>TUBO, PEX, MULTICAMADA, DN 26, INSTALADO EM RAMAL INTERNO DE INSTALAÇÕES DE GÁS - FORNECIMENTO E INSTALAÇÃO. AF_01/2020</v>
          </cell>
          <cell r="C8565" t="str">
            <v>M</v>
          </cell>
          <cell r="D8565" t="str">
            <v>ATRIBUÍDO SÃO PAULO</v>
          </cell>
          <cell r="E8565">
            <v>31.47</v>
          </cell>
        </row>
        <row r="8566">
          <cell r="A8566">
            <v>100806</v>
          </cell>
          <cell r="B8566" t="str">
            <v>TUBO, PEX, MULTICAMADA, DN 32, INSTALADO EM RAMAL INTERNO DE INSTALAÇÕES DE GÁS - FORNECIMENTO E INSTALAÇÃO. AF_01/2020</v>
          </cell>
          <cell r="C8566" t="str">
            <v>M</v>
          </cell>
          <cell r="D8566" t="str">
            <v>ATRIBUÍDO SÃO PAULO</v>
          </cell>
          <cell r="E8566">
            <v>42.4</v>
          </cell>
        </row>
        <row r="8567">
          <cell r="A8567">
            <v>100807</v>
          </cell>
          <cell r="B8567" t="str">
            <v>TUBO, PEX, MULTICAMADA, COM TUBO LUVA, DN 16, INSTALADO EM RAMAL INTERNO DE INSTALAÇÕES DE GÁS - FORNECIMENTO E INSTALAÇÃO. AF_01/2020</v>
          </cell>
          <cell r="C8567" t="str">
            <v>M</v>
          </cell>
          <cell r="D8567" t="str">
            <v>ATRIBUÍDO SÃO PAULO</v>
          </cell>
          <cell r="E8567">
            <v>23.13</v>
          </cell>
        </row>
        <row r="8568">
          <cell r="A8568">
            <v>100808</v>
          </cell>
          <cell r="B8568" t="str">
            <v>TUBO, PEX, MULTICAMADA, COM TUBO LUVA, DN 20, INSTALADO EM RAMAL INTERNO DE INSTALAÇÕES DE GÁS - FORNECIMENTO E INSTALAÇÃO. AF_01/2020</v>
          </cell>
          <cell r="C8568" t="str">
            <v>M</v>
          </cell>
          <cell r="D8568" t="str">
            <v>ATRIBUÍDO SÃO PAULO</v>
          </cell>
          <cell r="E8568">
            <v>31.81</v>
          </cell>
        </row>
        <row r="8569">
          <cell r="A8569">
            <v>100809</v>
          </cell>
          <cell r="B8569" t="str">
            <v>TUBO, PEX, MULTICAMADA, COM TUBO LUVA, DN 26, INSTALADO EM RAMAL INTERNO DE INSTALAÇÕES DE GÁS - FORNECIMENTO E INSTALAÇÃO. AF_01/2020</v>
          </cell>
          <cell r="C8569" t="str">
            <v>M</v>
          </cell>
          <cell r="D8569" t="str">
            <v>ATRIBUÍDO SÃO PAULO</v>
          </cell>
          <cell r="E8569">
            <v>41.02</v>
          </cell>
        </row>
        <row r="8570">
          <cell r="A8570">
            <v>100810</v>
          </cell>
          <cell r="B8570" t="str">
            <v>TUBO, PEX, MULTICAMADA, COM TUBO LUVA, DN 32, INSTALADO EM RAMAL INTERNO DE INSTALAÇÕES DE GÁS - FORNECIMENTO E INSTALAÇÃO. AF_01/2020</v>
          </cell>
          <cell r="C8570" t="str">
            <v>M</v>
          </cell>
          <cell r="D8570" t="str">
            <v>ATRIBUÍDO SÃO PAULO</v>
          </cell>
          <cell r="E8570">
            <v>54.04</v>
          </cell>
        </row>
        <row r="8571">
          <cell r="A8571">
            <v>101918</v>
          </cell>
          <cell r="B8571" t="str">
            <v>TUBO DE AÇO GALVANIZADO COM COSTURA, CLASSE MÉDIA, DN 100 (4"), CONEXÃO ROSQUEADA, INSTALADO EM PRUMADAS - FORNECIMENTO E INSTALAÇÃO. AF_10/2020</v>
          </cell>
          <cell r="C8571" t="str">
            <v>M</v>
          </cell>
          <cell r="D8571" t="str">
            <v>COEFICIENTE DE REPRESENTATIVIDADE</v>
          </cell>
          <cell r="E8571">
            <v>188.74</v>
          </cell>
        </row>
        <row r="8572">
          <cell r="A8572">
            <v>101919</v>
          </cell>
          <cell r="B8572" t="str">
            <v>UNIÃO, EM FERRO GALVANIZADO, 4", CONEXÃO ROSQUEADA, INSTALADO EM PRUMADAS - FORNECIMENTO E INSTALAÇÃO. AF_10/2020</v>
          </cell>
          <cell r="C8572" t="str">
            <v>UND</v>
          </cell>
          <cell r="D8572" t="str">
            <v>ATRIBUÍDO SÃO PAULO</v>
          </cell>
          <cell r="E8572">
            <v>449.83</v>
          </cell>
        </row>
        <row r="8573">
          <cell r="A8573">
            <v>101920</v>
          </cell>
          <cell r="B8573" t="str">
            <v>LUVA, EM FERRO GALVANIZADO, 4", CONEXÃO ROSQUEADA, INSTALADO EM PRUMADAS - FORNECIMENTO E INSTALAÇÃO. AF_10/2020</v>
          </cell>
          <cell r="C8573" t="str">
            <v>UND</v>
          </cell>
          <cell r="D8573" t="str">
            <v>ATRIBUÍDO SÃO PAULO</v>
          </cell>
          <cell r="E8573">
            <v>210.86</v>
          </cell>
        </row>
        <row r="8574">
          <cell r="A8574">
            <v>101921</v>
          </cell>
          <cell r="B8574" t="str">
            <v>LUVA DE REDUÇÃO, EM FERRO GALVANIZADO, 4" X 2 1/2", CONEXÃO ROSQUEADA, INSTALADO EM PRUMADAS - FORNECIMENTO E INSTALAÇÃO. AF_10/2020</v>
          </cell>
          <cell r="C8574" t="str">
            <v>UND</v>
          </cell>
          <cell r="D8574" t="str">
            <v>ATRIBUÍDO SÃO PAULO</v>
          </cell>
          <cell r="E8574">
            <v>241.63</v>
          </cell>
        </row>
        <row r="8575">
          <cell r="A8575">
            <v>101922</v>
          </cell>
          <cell r="B8575" t="str">
            <v>LUVA DE REDUÇÃO, EM FERRO GALVANIZADO, 4" X 2", CONEXÃO ROSQUEADA, INSTALADO EM PRUMADAS - FORNECIMENTO E INSTALAÇÃO. AF_10/2020</v>
          </cell>
          <cell r="C8575" t="str">
            <v>UND</v>
          </cell>
          <cell r="D8575" t="str">
            <v>ATRIBUÍDO SÃO PAULO</v>
          </cell>
          <cell r="E8575">
            <v>241.63</v>
          </cell>
        </row>
        <row r="8576">
          <cell r="A8576">
            <v>101923</v>
          </cell>
          <cell r="B8576" t="str">
            <v>LUVA DE REDUÇÃO, EM FERRO GALVANIZADO, 4" X 3", CONEXÃO ROSQUEADA, INSTALADO EM PRUMADAS - FORNECIMENTO E INSTALAÇÃO. AF_10/2020</v>
          </cell>
          <cell r="C8576" t="str">
            <v>UND</v>
          </cell>
          <cell r="D8576" t="str">
            <v>ATRIBUÍDO SÃO PAULO</v>
          </cell>
          <cell r="E8576">
            <v>241.63</v>
          </cell>
        </row>
        <row r="8577">
          <cell r="A8577">
            <v>101924</v>
          </cell>
          <cell r="B8577" t="str">
            <v>NIPLE, EM FERRO GALVANIZADO, 4", CONEXÃO ROSQUEADA, INSTALADO EM PRUMADAS - FORNECIMENTO E INSTALAÇÃO. AF_10/2020</v>
          </cell>
          <cell r="C8577" t="str">
            <v>UND</v>
          </cell>
          <cell r="D8577" t="str">
            <v>ATRIBUÍDO SÃO PAULO</v>
          </cell>
          <cell r="E8577">
            <v>197.98</v>
          </cell>
        </row>
        <row r="8578">
          <cell r="A8578">
            <v>101925</v>
          </cell>
          <cell r="B8578" t="str">
            <v>JOELHO 90°, EM FERRO GALVANIZADO, 4", CONEXÃO ROSQUEADA, INSTALADO EM PRUMADAS - FORNECIMENTO E INSTALAÇÃO. AF_10/2020</v>
          </cell>
          <cell r="C8578" t="str">
            <v>UND</v>
          </cell>
          <cell r="D8578" t="str">
            <v>ATRIBUÍDO SÃO PAULO</v>
          </cell>
          <cell r="E8578">
            <v>332.49</v>
          </cell>
        </row>
        <row r="8579">
          <cell r="A8579">
            <v>101926</v>
          </cell>
          <cell r="B8579" t="str">
            <v>TÊ, EM FERRO GALVANIZADO, 4", CONEXÃO ROSQUEADA, INSTALADO EM PRUMADAS - FORNECIMENTO E INSTALAÇÃO. AF_10/2020</v>
          </cell>
          <cell r="C8579" t="str">
            <v>UND</v>
          </cell>
          <cell r="D8579" t="str">
            <v>ATRIBUÍDO SÃO PAULO</v>
          </cell>
          <cell r="E8579">
            <v>428.17</v>
          </cell>
        </row>
        <row r="8580">
          <cell r="A8580">
            <v>101927</v>
          </cell>
          <cell r="B8580" t="str">
            <v>TUBO DE AÇO GALVANIZADO COM COSTURA, CLASSE MÉDIA, DN 100 (4"), CONEXÃO ROSQUEADA, INSTALADO EM REDE DE ALIMENTAÇÃO PARA HIDRANTE - FORNECIMENTO E INSTALAÇÃO. AF_10/2020</v>
          </cell>
          <cell r="C8580" t="str">
            <v>M</v>
          </cell>
          <cell r="D8580" t="str">
            <v>COEFICIENTE DE REPRESENTATIVIDADE</v>
          </cell>
          <cell r="E8580">
            <v>174.4</v>
          </cell>
        </row>
        <row r="8581">
          <cell r="A8581">
            <v>101928</v>
          </cell>
          <cell r="B8581" t="str">
            <v>UNIÃO, EM FERRO GALVANIZADO, 4", CONEXÃO ROSQUEADA, INSTALADO EM REDE DE ALIMENTAÇÃO PARA HIDRANTE - FORNECIMENTO E INSTALAÇÃO. AF_10/2020</v>
          </cell>
          <cell r="C8581" t="str">
            <v>UND</v>
          </cell>
          <cell r="D8581" t="str">
            <v>ATRIBUÍDO SÃO PAULO</v>
          </cell>
          <cell r="E8581">
            <v>455.32</v>
          </cell>
        </row>
        <row r="8582">
          <cell r="A8582">
            <v>101929</v>
          </cell>
          <cell r="B8582" t="str">
            <v>LUVA, EM FERRO GALVANIZADO, 4", CONEXÃO ROSQUEADA, INSTALADO EM REDE DE ALIMENTAÇÃO PARA HIDRANTE - FORNECIMENTO E INSTALAÇÃO. AF_10/2020</v>
          </cell>
          <cell r="C8582" t="str">
            <v>UND</v>
          </cell>
          <cell r="D8582" t="str">
            <v>ATRIBUÍDO SÃO PAULO</v>
          </cell>
          <cell r="E8582">
            <v>216.35</v>
          </cell>
        </row>
        <row r="8583">
          <cell r="A8583">
            <v>101930</v>
          </cell>
          <cell r="B8583" t="str">
            <v>LUVA DE REDUÇÃO, EM FERRO GALVANIZADO, 4" X 2 1/2", CONEXÃO ROSQUEADA, INSTALADO EM REDE DE ALIMENTAÇÃO PARA HIDRANTE - FORNECIMENTO E INSTALAÇÃO. AF_10/2020</v>
          </cell>
          <cell r="C8583" t="str">
            <v>UND</v>
          </cell>
          <cell r="D8583" t="str">
            <v>ATRIBUÍDO SÃO PAULO</v>
          </cell>
          <cell r="E8583">
            <v>247.12</v>
          </cell>
        </row>
        <row r="8584">
          <cell r="A8584">
            <v>101931</v>
          </cell>
          <cell r="B8584" t="str">
            <v>LUVA DE REDUÇÃO, EM FERRO GALVANIZADO, 4" X 2", CONEXÃO ROSQUEADA, INSTALADO EM REDE DE ALIMENTAÇÃO PARA HIDRANTE - FORNECIMENTO E INSTALAÇÃO. AF_10/2020</v>
          </cell>
          <cell r="C8584" t="str">
            <v>UND</v>
          </cell>
          <cell r="D8584" t="str">
            <v>ATRIBUÍDO SÃO PAULO</v>
          </cell>
          <cell r="E8584">
            <v>247.12</v>
          </cell>
        </row>
        <row r="8585">
          <cell r="A8585">
            <v>101932</v>
          </cell>
          <cell r="B8585" t="str">
            <v>LUVA DE REDUÇÃO, EM FERRO GALVANIZADO, 4" X 3", CONEXÃO ROSQUEADA, INSTALADO EM REDE DE ALIMENTAÇÃO PARA HIDRANTE - FORNECIMENTO E INSTALAÇÃO. AF_10/2020</v>
          </cell>
          <cell r="C8585" t="str">
            <v>UND</v>
          </cell>
          <cell r="D8585" t="str">
            <v>ATRIBUÍDO SÃO PAULO</v>
          </cell>
          <cell r="E8585">
            <v>247.12</v>
          </cell>
        </row>
        <row r="8586">
          <cell r="A8586">
            <v>101933</v>
          </cell>
          <cell r="B8586" t="str">
            <v>NIPLE, EM FERRO GALVANIZADO, 4", CONEXÃO ROSQUEADA, INSTALADO EM REDE DE ALIMENTAÇÃO PARA HIDRANTE - FORNECIMENTO E INSTALAÇÃO. AF_10/2020</v>
          </cell>
          <cell r="C8586" t="str">
            <v>UND</v>
          </cell>
          <cell r="D8586" t="str">
            <v>ATRIBUÍDO SÃO PAULO</v>
          </cell>
          <cell r="E8586">
            <v>203.47</v>
          </cell>
        </row>
        <row r="8587">
          <cell r="A8587">
            <v>101934</v>
          </cell>
          <cell r="B8587" t="str">
            <v>JOELHO 90°, EM FERRO GALVANIZADO, 4", CONEXÃO ROSQUEADA, INSTALADO EM REDE DE ALIMENTAÇÃO PARA HIDRANTE - FORNECIMENTO E INSTALAÇÃO. AF_10/2020</v>
          </cell>
          <cell r="C8587" t="str">
            <v>UND</v>
          </cell>
          <cell r="D8587" t="str">
            <v>ATRIBUÍDO SÃO PAULO</v>
          </cell>
          <cell r="E8587">
            <v>340.74</v>
          </cell>
        </row>
        <row r="8588">
          <cell r="A8588">
            <v>101935</v>
          </cell>
          <cell r="B8588" t="str">
            <v>TÊ, EM FERRO GALVANIZADO, 4", CONEXÃO ROSQUEADA, INSTALADO EM REDE DE ALIMENTAÇÃO PARA HIDRANTE - FORNECIMENTO E INSTALAÇÃO. AF_10/2020</v>
          </cell>
          <cell r="C8588" t="str">
            <v>UND</v>
          </cell>
          <cell r="D8588" t="str">
            <v>ATRIBUÍDO SÃO PAULO</v>
          </cell>
          <cell r="E8588">
            <v>439.15</v>
          </cell>
        </row>
        <row r="8589">
          <cell r="A8589">
            <v>103802</v>
          </cell>
          <cell r="B8589" t="str">
            <v>TUBO EM COBRE RÍGIDO, DN 15 MM, CLASSE E, SEM ISOLAMENTO, INSTALADO EM RAMAL E SUB-RAMAL DE GÁS COMBUSTÍVEL - FORNECIMENTO E INSTALAÇÃO. AF_04/2022</v>
          </cell>
          <cell r="C8589" t="str">
            <v>M</v>
          </cell>
          <cell r="D8589" t="str">
            <v>COEFICIENTE DE REPRESENTATIVIDADE</v>
          </cell>
          <cell r="E8589">
            <v>64.77</v>
          </cell>
        </row>
        <row r="8590">
          <cell r="A8590">
            <v>103803</v>
          </cell>
          <cell r="B8590" t="str">
            <v>TUBO EM COBRE RÍGIDO, DN 22 MM, CLASSE E, SEM ISOLAMENTO, INSTALADO EM RAMAL E SUB-RAMAL DE GÁS COMBUSTÍVEL - FORNECIMENTO E INSTALAÇÃO. AF_04/2022</v>
          </cell>
          <cell r="C8590" t="str">
            <v>M</v>
          </cell>
          <cell r="D8590" t="str">
            <v>COEFICIENTE DE REPRESENTATIVIDADE</v>
          </cell>
          <cell r="E8590">
            <v>111.37</v>
          </cell>
        </row>
        <row r="8591">
          <cell r="A8591">
            <v>103804</v>
          </cell>
          <cell r="B8591" t="str">
            <v>TUBO EM COBRE RÍGIDO, DN 28 MM, CLASSE E, SEM ISOLAMENTO, INSTALADO EM RAMAL E SUB-RAMAL DE GÁS COMBUSTÍVEL - FORNECIMENTO E INSTALAÇÃO. AF_04/2022</v>
          </cell>
          <cell r="C8591" t="str">
            <v>M</v>
          </cell>
          <cell r="D8591" t="str">
            <v>COEFICIENTE DE REPRESENTATIVIDADE</v>
          </cell>
          <cell r="E8591">
            <v>137.42</v>
          </cell>
        </row>
        <row r="8592">
          <cell r="A8592">
            <v>103835</v>
          </cell>
          <cell r="B8592" t="str">
            <v>TUBO EM COBRE RÍGIDO, DN 15 MM, CLASSE A, SEM ISOLAMENTO, INSTALADO EM RAMAL E SUB-RAMAL DE GÁS MEDICINAL - FORNECIMENTO E INSTALAÇÃO. AF_04/2022</v>
          </cell>
          <cell r="C8592" t="str">
            <v>M</v>
          </cell>
          <cell r="D8592" t="str">
            <v>COEFICIENTE DE REPRESENTATIVIDADE</v>
          </cell>
          <cell r="E8592">
            <v>100.86</v>
          </cell>
        </row>
        <row r="8593">
          <cell r="A8593">
            <v>103836</v>
          </cell>
          <cell r="B8593" t="str">
            <v>TUBO EM COBRE RÍGIDO, DN 22 MM, CLASSE A, SEM ISOLAMENTO, INSTALADO EM RAMAL E SUB-RAMAL DE GÁS MEDICINAL - FORNECIMENTO E INSTALAÇÃO. AF_04/2022</v>
          </cell>
          <cell r="C8593" t="str">
            <v>M</v>
          </cell>
          <cell r="D8593" t="str">
            <v>COEFICIENTE DE REPRESENTATIVIDADE</v>
          </cell>
          <cell r="E8593">
            <v>159.26</v>
          </cell>
        </row>
        <row r="8594">
          <cell r="A8594">
            <v>103837</v>
          </cell>
          <cell r="B8594" t="str">
            <v>TUBO EM COBRE RÍGIDO, DN 28 MM, CLASSE A, SEM ISOLAMENTO, INSTALADO EM RAMAL E SUB-RAMAL DE GÁS MEDICINAL - FORNECIMENTO E INSTALAÇÃO. AF_04/2022</v>
          </cell>
          <cell r="C8594" t="str">
            <v>M</v>
          </cell>
          <cell r="D8594" t="str">
            <v>COEFICIENTE DE REPRESENTATIVIDADE</v>
          </cell>
          <cell r="E8594">
            <v>201.53</v>
          </cell>
        </row>
        <row r="8595">
          <cell r="A8595">
            <v>103868</v>
          </cell>
          <cell r="B8595" t="str">
            <v>TUBO EM COBRE RÍGIDO, DN 15 MM, CLASSE E, SEM ISOLAMENTO, INSTALADO EM RAMAL E SUB-RAMAL DE AQUECIMENTO SOLAR - FORNECIMENTO E INSTALAÇÃO. AF_04/2022</v>
          </cell>
          <cell r="C8595" t="str">
            <v>M</v>
          </cell>
          <cell r="D8595" t="str">
            <v>COEFICIENTE DE REPRESENTATIVIDADE</v>
          </cell>
          <cell r="E8595">
            <v>74.25</v>
          </cell>
        </row>
        <row r="8596">
          <cell r="A8596">
            <v>103869</v>
          </cell>
          <cell r="B8596" t="str">
            <v>TUBO EM COBRE RÍGIDO, DN 22 MM, CLASSE E, SEM ISOLAMENTO, INSTALADO EM RAMAL E SUB-RAMAL DE AQUECIMENTO SOLAR - FORNECIMENTO E INSTALAÇÃO. AF_04/2022</v>
          </cell>
          <cell r="C8596" t="str">
            <v>M</v>
          </cell>
          <cell r="D8596" t="str">
            <v>COEFICIENTE DE REPRESENTATIVIDADE</v>
          </cell>
          <cell r="E8596">
            <v>118.01</v>
          </cell>
        </row>
        <row r="8597">
          <cell r="A8597">
            <v>103870</v>
          </cell>
          <cell r="B8597" t="str">
            <v>TUBO EM COBRE RÍGIDO, DN 28 MM, CLASSE E, SEM ISOLAMENTO, INSTALADO EM RAMAL E SUB-RAMAL DE AQUECIMENTO SOLAR - FORNECIMENTO E INSTALAÇÃO. AF_04/2022</v>
          </cell>
          <cell r="C8597" t="str">
            <v>M</v>
          </cell>
          <cell r="D8597" t="str">
            <v>COEFICIENTE DE REPRESENTATIVIDADE</v>
          </cell>
          <cell r="E8597">
            <v>146.86</v>
          </cell>
        </row>
        <row r="8598">
          <cell r="A8598">
            <v>103871</v>
          </cell>
          <cell r="B8598" t="str">
            <v>TUBO EM COBRE RÍGIDO, DN 15 MM, CLASSE E, COM ISOLAMENTO, INSTALADO EM RAMAL E SUB-RAMAL DE AQUECIMENTO SOLAR - FORNECIMENTO E INSTALAÇÃO. AF_04/2022</v>
          </cell>
          <cell r="C8598" t="str">
            <v>M</v>
          </cell>
          <cell r="D8598" t="str">
            <v>ATRIBUÍDO SÃO PAULO</v>
          </cell>
          <cell r="E8598">
            <v>84.84</v>
          </cell>
        </row>
        <row r="8599">
          <cell r="A8599">
            <v>103872</v>
          </cell>
          <cell r="B8599" t="str">
            <v>TUBO EM COBRE RÍGIDO, DN 22 MM, CLASSE E, COM ISOLAMENTO, INSTALADO EM RAMAL E SUB-RAMAL DE AQUECIMENTO SOLAR - FORNECIMENTO E INSTALAÇÃO. AF_04/2022</v>
          </cell>
          <cell r="C8599" t="str">
            <v>M</v>
          </cell>
          <cell r="D8599" t="str">
            <v>ATRIBUÍDO SÃO PAULO</v>
          </cell>
          <cell r="E8599">
            <v>166.78</v>
          </cell>
        </row>
        <row r="8600">
          <cell r="A8600">
            <v>103873</v>
          </cell>
          <cell r="B8600" t="str">
            <v>TUBO EM COBRE RÍGIDO, DN 28 MM, CLASSE E, COM ISOLAMENTO, INSTALADO EM RAMAL E SUB-RAMAL DE AQUECIMENTO SOLAR - FORNECIMENTO E INSTALAÇÃO. AF_04/2022</v>
          </cell>
          <cell r="C8600" t="str">
            <v>M</v>
          </cell>
          <cell r="D8600" t="str">
            <v>ATRIBUÍDO SÃO PAULO</v>
          </cell>
          <cell r="E8600">
            <v>197.61</v>
          </cell>
        </row>
        <row r="8601">
          <cell r="A8601">
            <v>103978</v>
          </cell>
          <cell r="B8601" t="str">
            <v>TUBO, PVC, SOLDÁVEL, DN 40MM, INSTALADO EM RAMAL DE DISTRIBUIÇÃO DE ÁGUA - FORNECIMENTO E INSTALAÇÃO. AF_06/2022</v>
          </cell>
          <cell r="C8601" t="str">
            <v>M</v>
          </cell>
          <cell r="D8601" t="str">
            <v>COEFICIENTE DE REPRESENTATIVIDADE</v>
          </cell>
          <cell r="E8601">
            <v>27.07</v>
          </cell>
        </row>
        <row r="8602">
          <cell r="A8602">
            <v>103979</v>
          </cell>
          <cell r="B8602" t="str">
            <v>TUBO, PVC, SOLDÁVEL, DN 50MM, INSTALADO EM RAMAL DE DISTRIBUIÇÃO DE ÁGUA - FORNECIMENTO E INSTALAÇÃO. AF_06/2022</v>
          </cell>
          <cell r="C8602" t="str">
            <v>M</v>
          </cell>
          <cell r="D8602" t="str">
            <v>COEFICIENTE DE REPRESENTATIVIDADE</v>
          </cell>
          <cell r="E8602">
            <v>30.72</v>
          </cell>
        </row>
        <row r="8603">
          <cell r="A8603">
            <v>104021</v>
          </cell>
          <cell r="B8603" t="str">
            <v>TUBO, CPVC, SOLDÁVEL, DN 42MM, INSTALADO EM RAMAL DE DISTRIBUIÇÃO DE ÁGUA - FORNECIMENTO E INSTALAÇÃO. AF_06/2022</v>
          </cell>
          <cell r="C8603" t="str">
            <v>M</v>
          </cell>
          <cell r="D8603" t="str">
            <v>COEFICIENTE DE REPRESENTATIVIDADE</v>
          </cell>
          <cell r="E8603">
            <v>66.4</v>
          </cell>
        </row>
        <row r="8604">
          <cell r="A8604">
            <v>104166</v>
          </cell>
          <cell r="B8604" t="str">
            <v>TUBO PVC, SÉRIE R, ÁGUA PLUVIAL, DN 150 MM, FORNECIDO E INSTALADO EM RAMAL DE ENCAMINHAMENTO. AF_06/2022</v>
          </cell>
          <cell r="C8604" t="str">
            <v>M</v>
          </cell>
          <cell r="D8604" t="str">
            <v>COEFICIENTE DE REPRESENTATIVIDADE</v>
          </cell>
          <cell r="E8604">
            <v>79.98</v>
          </cell>
        </row>
        <row r="8605">
          <cell r="A8605">
            <v>104194</v>
          </cell>
          <cell r="B8605" t="str">
            <v>TUBO, PPR, DN 20, CLASSE PN20, INSTALADO EM RAMAL OU SUB-RAMAL DE ÁGUA - FORNECIMENTO E INSTALAÇÃO. AF_08/2022</v>
          </cell>
          <cell r="C8605" t="str">
            <v>M</v>
          </cell>
          <cell r="D8605" t="str">
            <v>ATRIBUÍDO SÃO PAULO</v>
          </cell>
          <cell r="E8605">
            <v>20.36</v>
          </cell>
        </row>
        <row r="8606">
          <cell r="A8606">
            <v>104195</v>
          </cell>
          <cell r="B8606" t="str">
            <v>TUBO, PPR, DN 20, CLASSE PN25, INSTALADO EM RAMAL OU SUB-RAMAL DE ÁGUA - FORNECIMENTO E INSTALAÇÃO. AF_08/2022</v>
          </cell>
          <cell r="C8606" t="str">
            <v>M</v>
          </cell>
          <cell r="D8606" t="str">
            <v>ATRIBUÍDO SÃO PAULO</v>
          </cell>
          <cell r="E8606">
            <v>21.62</v>
          </cell>
        </row>
        <row r="8607">
          <cell r="A8607">
            <v>104315</v>
          </cell>
          <cell r="B8607" t="str">
            <v>TUBO, PVC, SOLDÁVEL, DN 20 MM, INSTALADO EM DRENO DE AR CONDICIONADO - FORNECIMENTO E INSTALAÇÃO. AF_08/2022</v>
          </cell>
          <cell r="C8607" t="str">
            <v>M</v>
          </cell>
          <cell r="D8607" t="str">
            <v>COEFICIENTE DE REPRESENTATIVIDADE</v>
          </cell>
          <cell r="E8607">
            <v>15.82</v>
          </cell>
        </row>
        <row r="8608">
          <cell r="A8608">
            <v>104316</v>
          </cell>
          <cell r="B8608" t="str">
            <v>TUBO, PVC, SOLDÁVEL, DN 32 MM, INSTALADO EM DRENO DE AR CONDICIONADO - FORNECIMENTO E INSTALAÇÃO. AF_08/2022</v>
          </cell>
          <cell r="C8608" t="str">
            <v>M</v>
          </cell>
          <cell r="D8608" t="str">
            <v>COEFICIENTE DE REPRESENTATIVIDADE</v>
          </cell>
          <cell r="E8608">
            <v>23.44</v>
          </cell>
        </row>
        <row r="8609">
          <cell r="A8609">
            <v>89358</v>
          </cell>
          <cell r="B8609" t="str">
            <v>JOELHO 90 GRAUS, PVC, SOLDÁVEL, DN 20MM, INSTALADO EM RAMAL OU SUB-RAMAL DE ÁGUA - FORNECIMENTO E INSTALAÇÃO. AF_06/2022</v>
          </cell>
          <cell r="C8609" t="str">
            <v>UND</v>
          </cell>
          <cell r="D8609" t="str">
            <v>COEFICIENTE DE REPRESENTATIVIDADE</v>
          </cell>
          <cell r="E8609">
            <v>7.61</v>
          </cell>
        </row>
        <row r="8610">
          <cell r="A8610">
            <v>89359</v>
          </cell>
          <cell r="B8610" t="str">
            <v>JOELHO 45 GRAUS, PVC, SOLDÁVEL, DN 20MM, INSTALADO EM RAMAL OU SUB-RAMAL DE ÁGUA - FORNECIMENTO E INSTALAÇÃO. AF_06/2022</v>
          </cell>
          <cell r="C8610" t="str">
            <v>UND</v>
          </cell>
          <cell r="D8610" t="str">
            <v>COEFICIENTE DE REPRESENTATIVIDADE</v>
          </cell>
          <cell r="E8610">
            <v>8.21</v>
          </cell>
        </row>
        <row r="8611">
          <cell r="A8611">
            <v>89360</v>
          </cell>
          <cell r="B8611" t="str">
            <v>CURVA 90 GRAUS, PVC, SOLDÁVEL, DN 20MM, INSTALADO EM RAMAL OU SUB-RAMAL DE ÁGUA - FORNECIMENTO E INSTALAÇÃO. AF_06/2022</v>
          </cell>
          <cell r="C8611" t="str">
            <v>UND</v>
          </cell>
          <cell r="D8611" t="str">
            <v>COEFICIENTE DE REPRESENTATIVIDADE</v>
          </cell>
          <cell r="E8611">
            <v>9.29</v>
          </cell>
        </row>
        <row r="8612">
          <cell r="A8612">
            <v>89361</v>
          </cell>
          <cell r="B8612" t="str">
            <v>CURVA 45 GRAUS, PVC, SOLDÁVEL, DN 20MM, INSTALADO EM RAMAL OU SUB-RAMAL DE ÁGUA - FORNECIMENTO E INSTALAÇÃO. AF_06/2022</v>
          </cell>
          <cell r="C8612" t="str">
            <v>UND</v>
          </cell>
          <cell r="D8612" t="str">
            <v>COEFICIENTE DE REPRESENTATIVIDADE</v>
          </cell>
          <cell r="E8612">
            <v>9.38</v>
          </cell>
        </row>
        <row r="8613">
          <cell r="A8613">
            <v>89362</v>
          </cell>
          <cell r="B8613" t="str">
            <v>JOELHO 90 GRAUS, PVC, SOLDÁVEL, DN 25MM, INSTALADO EM RAMAL OU SUB-RAMAL DE ÁGUA - FORNECIMENTO E INSTALAÇÃO. AF_06/2022</v>
          </cell>
          <cell r="C8613" t="str">
            <v>UND</v>
          </cell>
          <cell r="D8613" t="str">
            <v>COEFICIENTE DE REPRESENTATIVIDADE</v>
          </cell>
          <cell r="E8613">
            <v>9.06</v>
          </cell>
        </row>
        <row r="8614">
          <cell r="A8614">
            <v>89363</v>
          </cell>
          <cell r="B8614" t="str">
            <v>JOELHO 45 GRAUS, PVC, SOLDÁVEL, DN 25MM, INSTALADO EM RAMAL OU SUB-RAMAL DE ÁGUA - FORNECIMENTO E INSTALAÇÃO. AF_06/2022</v>
          </cell>
          <cell r="C8614" t="str">
            <v>UND</v>
          </cell>
          <cell r="D8614" t="str">
            <v>COEFICIENTE DE REPRESENTATIVIDADE</v>
          </cell>
          <cell r="E8614">
            <v>9.92</v>
          </cell>
        </row>
        <row r="8615">
          <cell r="A8615">
            <v>89364</v>
          </cell>
          <cell r="B8615" t="str">
            <v>CURVA 90 GRAUS, PVC, SOLDÁVEL, DN 25MM, INSTALADO EM RAMAL OU SUB-RAMAL DE ÁGUA - FORNECIMENTO E INSTALAÇÃO. AF_06/2022</v>
          </cell>
          <cell r="C8615" t="str">
            <v>UND</v>
          </cell>
          <cell r="D8615" t="str">
            <v>COEFICIENTE DE REPRESENTATIVIDADE</v>
          </cell>
          <cell r="E8615">
            <v>11.56</v>
          </cell>
        </row>
        <row r="8616">
          <cell r="A8616">
            <v>89365</v>
          </cell>
          <cell r="B8616" t="str">
            <v>CURVA 45 GRAUS, PVC, SOLDÁVEL, DN 25MM, INSTALADO EM RAMAL OU SUB-RAMAL DE ÁGUA - FORNECIMENTO E INSTALAÇÃO. AF_06/2022</v>
          </cell>
          <cell r="C8616" t="str">
            <v>UND</v>
          </cell>
          <cell r="D8616" t="str">
            <v>COEFICIENTE DE REPRESENTATIVIDADE</v>
          </cell>
          <cell r="E8616">
            <v>10.97</v>
          </cell>
        </row>
        <row r="8617">
          <cell r="A8617">
            <v>89366</v>
          </cell>
          <cell r="B8617" t="str">
            <v>JOELHO 90 GRAUS COM BUCHA DE LATÃO, PVC, SOLDÁVEL, DN 25MM, X 3/4  INSTALADO EM RAMAL OU SUB-RAMAL DE ÁGUA - FORNECIMENTO E INSTALAÇÃO. AF_06/2022</v>
          </cell>
          <cell r="C8617" t="str">
            <v>UND</v>
          </cell>
          <cell r="D8617" t="str">
            <v>COEFICIENTE DE REPRESENTATIVIDADE</v>
          </cell>
          <cell r="E8617">
            <v>16.55</v>
          </cell>
        </row>
        <row r="8618">
          <cell r="A8618">
            <v>89367</v>
          </cell>
          <cell r="B8618" t="str">
            <v>JOELHO 90 GRAUS, PVC, SOLDÁVEL, DN 32MM, INSTALADO EM RAMAL OU SUB-RAMAL DE ÁGUA - FORNECIMENTO E INSTALAÇÃO. AF_06/2022</v>
          </cell>
          <cell r="C8618" t="str">
            <v>UND</v>
          </cell>
          <cell r="D8618" t="str">
            <v>COEFICIENTE DE REPRESENTATIVIDADE</v>
          </cell>
          <cell r="E8618">
            <v>12.68</v>
          </cell>
        </row>
        <row r="8619">
          <cell r="A8619">
            <v>89368</v>
          </cell>
          <cell r="B8619" t="str">
            <v>JOELHO 45 GRAUS, PVC, SOLDÁVEL, DN 32MM, INSTALADO EM RAMAL OU SUB-RAMAL DE ÁGUA - FORNECIMENTO E INSTALAÇÃO. AF_06/2022</v>
          </cell>
          <cell r="C8619" t="str">
            <v>UND</v>
          </cell>
          <cell r="D8619" t="str">
            <v>COEFICIENTE DE REPRESENTATIVIDADE</v>
          </cell>
          <cell r="E8619">
            <v>14.59</v>
          </cell>
        </row>
        <row r="8620">
          <cell r="A8620">
            <v>89369</v>
          </cell>
          <cell r="B8620" t="str">
            <v>CURVA 90 GRAUS, PVC, SOLDÁVEL, DN 32MM, INSTALADO EM RAMAL OU SUB-RAMAL DE ÁGUA - FORNECIMENTO E INSTALAÇÃO. AF_06/2022</v>
          </cell>
          <cell r="C8620" t="str">
            <v>UND</v>
          </cell>
          <cell r="D8620" t="str">
            <v>COEFICIENTE DE REPRESENTATIVIDADE</v>
          </cell>
          <cell r="E8620">
            <v>17.16</v>
          </cell>
        </row>
        <row r="8621">
          <cell r="A8621">
            <v>89370</v>
          </cell>
          <cell r="B8621" t="str">
            <v>CURVA 45 GRAUS, PVC, SOLDÁVEL, DN 32MM, INSTALADO EM RAMAL OU SUB-RAMAL DE ÁGUA - FORNECIMENTO E INSTALAÇÃO. AF_06/2022</v>
          </cell>
          <cell r="C8621" t="str">
            <v>UND</v>
          </cell>
          <cell r="D8621" t="str">
            <v>COEFICIENTE DE REPRESENTATIVIDADE</v>
          </cell>
          <cell r="E8621">
            <v>14.95</v>
          </cell>
        </row>
        <row r="8622">
          <cell r="A8622">
            <v>89371</v>
          </cell>
          <cell r="B8622" t="str">
            <v>LUVA, PVC, SOLDÁVEL, DN 20MM, INSTALADO EM RAMAL OU SUB-RAMAL DE ÁGUA - FORNECIMENTO E INSTALAÇÃO. AF_06/2022</v>
          </cell>
          <cell r="C8622" t="str">
            <v>UND</v>
          </cell>
          <cell r="D8622" t="str">
            <v>COEFICIENTE DE REPRESENTATIVIDADE</v>
          </cell>
          <cell r="E8622">
            <v>5.74</v>
          </cell>
        </row>
        <row r="8623">
          <cell r="A8623">
            <v>89372</v>
          </cell>
          <cell r="B8623" t="str">
            <v>LUVA DE CORRER, PVC, SOLDÁVEL, DN 20MM, INSTALADO EM RAMAL OU SUB-RAMAL DE ÁGUA - FORNECIMENTO E INSTALAÇÃO. AF_06/2022</v>
          </cell>
          <cell r="C8623" t="str">
            <v>UND</v>
          </cell>
          <cell r="D8623" t="str">
            <v>COEFICIENTE DE REPRESENTATIVIDADE</v>
          </cell>
          <cell r="E8623">
            <v>16.66</v>
          </cell>
        </row>
        <row r="8624">
          <cell r="A8624">
            <v>89373</v>
          </cell>
          <cell r="B8624" t="str">
            <v>LUVA DE REDUÇÃO, PVC, SOLDÁVEL, DN 25MM X 20MM, INSTALADO EM RAMAL OU SUB-RAMAL DE ÁGUA - FORNECIMENTO E INSTALAÇÃO. AF_06/2022</v>
          </cell>
          <cell r="C8624" t="str">
            <v>UND</v>
          </cell>
          <cell r="D8624" t="str">
            <v>COEFICIENTE DE REPRESENTATIVIDADE</v>
          </cell>
          <cell r="E8624">
            <v>6.93</v>
          </cell>
        </row>
        <row r="8625">
          <cell r="A8625">
            <v>89374</v>
          </cell>
          <cell r="B8625" t="str">
            <v>LUVA COM BUCHA DE LATÃO, PVC, SOLDÁVEL, DN 20MM X 1/2", INSTALADO EM RAMAL OU SUB-RAMAL DE ÁGUA - FORNECIMENTO E INSTALAÇÃO. AF_06/2022</v>
          </cell>
          <cell r="C8625" t="str">
            <v>UND</v>
          </cell>
          <cell r="D8625" t="str">
            <v>COEFICIENTE DE REPRESENTATIVIDADE</v>
          </cell>
          <cell r="E8625">
            <v>10.29</v>
          </cell>
        </row>
        <row r="8626">
          <cell r="A8626">
            <v>89375</v>
          </cell>
          <cell r="B8626" t="str">
            <v>UNIÃO, PVC, SOLDÁVEL, DN 20MM, INSTALADO EM RAMAL OU SUB-RAMAL DE ÁGUA - FORNECIMENTO E INSTALAÇÃO. AF_06/2022</v>
          </cell>
          <cell r="C8626" t="str">
            <v>UND</v>
          </cell>
          <cell r="D8626" t="str">
            <v>COEFICIENTE DE REPRESENTATIVIDADE</v>
          </cell>
          <cell r="E8626">
            <v>12.25</v>
          </cell>
        </row>
        <row r="8627">
          <cell r="A8627">
            <v>89376</v>
          </cell>
          <cell r="B8627" t="str">
            <v>ADAPTADOR CURTO COM BOLSA E ROSCA PARA REGISTRO, PVC, SOLDÁVEL, DN 20MM X 1/2 , INSTALADO EM RAMAL OU SUB-RAMAL DE ÁGUA - FORNECIMENTO E INSTALAÇÃO. AF_06/2022</v>
          </cell>
          <cell r="C8627" t="str">
            <v>UND</v>
          </cell>
          <cell r="D8627" t="str">
            <v>COEFICIENTE DE REPRESENTATIVIDADE</v>
          </cell>
          <cell r="E8627">
            <v>5.46</v>
          </cell>
        </row>
        <row r="8628">
          <cell r="A8628">
            <v>89377</v>
          </cell>
          <cell r="B8628" t="str">
            <v>CURVA DE TRANSPOSIÇÃO, PVC, SOLDÁVEL, DN 20MM, INSTALADO EM RAMAL OU SUB-RAMAL DE ÁGUA - FORNECIMENTO E INSTALAÇÃO. AF_06/2022</v>
          </cell>
          <cell r="C8628" t="str">
            <v>UND</v>
          </cell>
          <cell r="D8628" t="str">
            <v>COEFICIENTE DE REPRESENTATIVIDADE</v>
          </cell>
          <cell r="E8628">
            <v>10.35</v>
          </cell>
        </row>
        <row r="8629">
          <cell r="A8629">
            <v>89378</v>
          </cell>
          <cell r="B8629" t="str">
            <v>LUVA, PVC, SOLDÁVEL, DN 25MM, INSTALADO EM RAMAL OU SUB-RAMAL DE ÁGUA - FORNECIMENTO E INSTALAÇÃO. AF_06/2022</v>
          </cell>
          <cell r="C8629" t="str">
            <v>UND</v>
          </cell>
          <cell r="D8629" t="str">
            <v>COEFICIENTE DE REPRESENTATIVIDADE</v>
          </cell>
          <cell r="E8629">
            <v>6.75</v>
          </cell>
        </row>
        <row r="8630">
          <cell r="A8630">
            <v>89379</v>
          </cell>
          <cell r="B8630" t="str">
            <v>LUVA DE CORRER, PVC, SOLDÁVEL, DN 25MM, INSTALADO EM RAMAL OU SUB-RAMAL DE ÁGUA - FORNECIMENTO E INSTALAÇÃO. AF_12/2014</v>
          </cell>
          <cell r="C8630" t="str">
            <v>UND</v>
          </cell>
          <cell r="D8630" t="str">
            <v>COEFICIENTE DE REPRESENTATIVIDADE</v>
          </cell>
          <cell r="E8630">
            <v>19.54</v>
          </cell>
        </row>
        <row r="8631">
          <cell r="A8631">
            <v>89380</v>
          </cell>
          <cell r="B8631" t="str">
            <v>LUVA DE REDUÇÃO, PVC, SOLDÁVEL, DN 32MM X 25MM, INSTALADO EM RAMAL OU SUB-RAMAL DE ÁGUA - FORNECIMENTO E INSTALAÇÃO. AF_06/2022</v>
          </cell>
          <cell r="C8631" t="str">
            <v>UND</v>
          </cell>
          <cell r="D8631" t="str">
            <v>COEFICIENTE DE REPRESENTATIVIDADE</v>
          </cell>
          <cell r="E8631">
            <v>9.93</v>
          </cell>
        </row>
        <row r="8632">
          <cell r="A8632">
            <v>89381</v>
          </cell>
          <cell r="B8632" t="str">
            <v>LUVA COM BUCHA DE LATÃO, PVC, SOLDÁVEL, DN 25MM X 3/4 , INSTALADO EM RAMAL OU SUB-RAMAL DE ÁGUA - FORNECIMENTO E INSTALAÇÃO. AF_06/2022</v>
          </cell>
          <cell r="C8632" t="str">
            <v>UND</v>
          </cell>
          <cell r="D8632" t="str">
            <v>COEFICIENTE DE REPRESENTATIVIDADE</v>
          </cell>
          <cell r="E8632">
            <v>12.66</v>
          </cell>
        </row>
        <row r="8633">
          <cell r="A8633">
            <v>89382</v>
          </cell>
          <cell r="B8633" t="str">
            <v>UNIÃO, PVC, SOLDÁVEL, DN 25MM, INSTALADO EM RAMAL OU SUB-RAMAL DE ÁGUA - FORNECIMENTO E INSTALAÇÃO. AF_06/2022</v>
          </cell>
          <cell r="C8633" t="str">
            <v>UND</v>
          </cell>
          <cell r="D8633" t="str">
            <v>COEFICIENTE DE REPRESENTATIVIDADE</v>
          </cell>
          <cell r="E8633">
            <v>14.71</v>
          </cell>
        </row>
        <row r="8634">
          <cell r="A8634">
            <v>89383</v>
          </cell>
          <cell r="B8634" t="str">
            <v>ADAPTADOR CURTO COM BOLSA E ROSCA PARA REGISTRO, PVC, SOLDÁVEL, DN 25MM X 3/4 , INSTALADO EM RAMAL OU SUB-RAMAL DE ÁGUA - FORNECIMENTO E INSTALAÇÃO. AF_06/2022</v>
          </cell>
          <cell r="C8634" t="str">
            <v>UND</v>
          </cell>
          <cell r="D8634" t="str">
            <v>COEFICIENTE DE REPRESENTATIVIDADE</v>
          </cell>
          <cell r="E8634">
            <v>6.36</v>
          </cell>
        </row>
        <row r="8635">
          <cell r="A8635">
            <v>89384</v>
          </cell>
          <cell r="B8635" t="str">
            <v>CURVA DE TRANSPOSIÇÃO, PVC, SOLDÁVEL, DN 25MM, INSTALADO EM RAMAL OU SUB-RAMAL DE ÁGUA   FORNECIMENTO E INSTALAÇÃO. AF_06/2022</v>
          </cell>
          <cell r="C8635" t="str">
            <v>UND</v>
          </cell>
          <cell r="D8635" t="str">
            <v>COEFICIENTE DE REPRESENTATIVIDADE</v>
          </cell>
          <cell r="E8635">
            <v>13.26</v>
          </cell>
        </row>
        <row r="8636">
          <cell r="A8636">
            <v>89385</v>
          </cell>
          <cell r="B8636" t="str">
            <v>LUVA SOLDÁVEL E COM ROSCA, PVC, SOLDÁVEL, DN 25MM X 3/4 , INSTALADO EM RAMAL OU SUB-RAMAL DE ÁGUA - FORNECIMENTO E INSTALAÇÃO. AF_06/2022</v>
          </cell>
          <cell r="C8636" t="str">
            <v>UND</v>
          </cell>
          <cell r="D8636" t="str">
            <v>COEFICIENTE DE REPRESENTATIVIDADE</v>
          </cell>
          <cell r="E8636">
            <v>7.05</v>
          </cell>
        </row>
        <row r="8637">
          <cell r="A8637">
            <v>89386</v>
          </cell>
          <cell r="B8637" t="str">
            <v>LUVA, PVC, SOLDÁVEL, DN 32MM, INSTALADO EM RAMAL OU SUB-RAMAL DE ÁGUA - FORNECIMENTO E INSTALAÇÃO. AF_06/2022</v>
          </cell>
          <cell r="C8637" t="str">
            <v>UND</v>
          </cell>
          <cell r="D8637" t="str">
            <v>COEFICIENTE DE REPRESENTATIVIDADE</v>
          </cell>
          <cell r="E8637">
            <v>9.35</v>
          </cell>
        </row>
        <row r="8638">
          <cell r="A8638">
            <v>89387</v>
          </cell>
          <cell r="B8638" t="str">
            <v>LUVA DE CORRER, PVC, SOLDÁVEL, DN 32MM, INSTALADO EM RAMAL OU SUB-RAMAL DE ÁGUA   FORNECIMENTO E INSTALAÇÃO. AF_06/2022</v>
          </cell>
          <cell r="C8638" t="str">
            <v>UND</v>
          </cell>
          <cell r="D8638" t="str">
            <v>COEFICIENTE DE REPRESENTATIVIDADE</v>
          </cell>
          <cell r="E8638">
            <v>31.45</v>
          </cell>
        </row>
        <row r="8639">
          <cell r="A8639">
            <v>89389</v>
          </cell>
          <cell r="B8639" t="str">
            <v>LUVA SOLDÁVEL E COM ROSCA, PVC, SOLDÁVEL, DN 32MM X 1 , INSTALADO EM RAMAL OU SUB-RAMAL DE ÁGUA - FORNECIMENTO E INSTALAÇÃO. AF_06/2022</v>
          </cell>
          <cell r="C8639" t="str">
            <v>UND</v>
          </cell>
          <cell r="D8639" t="str">
            <v>COEFICIENTE DE REPRESENTATIVIDADE</v>
          </cell>
          <cell r="E8639">
            <v>11.48</v>
          </cell>
        </row>
        <row r="8640">
          <cell r="A8640">
            <v>89390</v>
          </cell>
          <cell r="B8640" t="str">
            <v>UNIÃO, PVC, SOLDÁVEL, DN 32MM, INSTALADO EM RAMAL OU SUB-RAMAL DE ÁGUA - FORNECIMENTO E INSTALAÇÃO. AF_06/2022</v>
          </cell>
          <cell r="C8640" t="str">
            <v>UND</v>
          </cell>
          <cell r="D8640" t="str">
            <v>COEFICIENTE DE REPRESENTATIVIDADE</v>
          </cell>
          <cell r="E8640">
            <v>22.07</v>
          </cell>
        </row>
        <row r="8641">
          <cell r="A8641">
            <v>89391</v>
          </cell>
          <cell r="B8641" t="str">
            <v>ADAPTADOR CURTO COM BOLSA E ROSCA PARA REGISTRO, PVC, SOLDÁVEL, DN 32MM X 1 , INSTALADO EM RAMAL OU SUB-RAMAL DE ÁGUA - FORNECIMENTO E INSTALAÇÃO. AF_06/2022</v>
          </cell>
          <cell r="C8641" t="str">
            <v>UND</v>
          </cell>
          <cell r="D8641" t="str">
            <v>COEFICIENTE DE REPRESENTATIVIDADE</v>
          </cell>
          <cell r="E8641">
            <v>8.47</v>
          </cell>
        </row>
        <row r="8642">
          <cell r="A8642">
            <v>89392</v>
          </cell>
          <cell r="B8642" t="str">
            <v>CURVA DE TRANSPOSIÇÃO, PVC, SOLDÁVEL, DN 32MM, INSTALADO EM RAMAL OU SUB-RAMAL DE ÁGUA   FORNECIMENTO E INSTALAÇÃO. AF_06/2022</v>
          </cell>
          <cell r="C8642" t="str">
            <v>UND</v>
          </cell>
          <cell r="D8642" t="str">
            <v>COEFICIENTE DE REPRESENTATIVIDADE</v>
          </cell>
          <cell r="E8642">
            <v>25.44</v>
          </cell>
        </row>
        <row r="8643">
          <cell r="A8643">
            <v>89393</v>
          </cell>
          <cell r="B8643" t="str">
            <v>TE, PVC, SOLDÁVEL, DN 20MM, INSTALADO EM RAMAL OU SUB-RAMAL DE ÁGUA - FORNECIMENTO E INSTALAÇÃO. AF_06/2022</v>
          </cell>
          <cell r="C8643" t="str">
            <v>UND</v>
          </cell>
          <cell r="D8643" t="str">
            <v>COEFICIENTE DE REPRESENTATIVIDADE</v>
          </cell>
          <cell r="E8643">
            <v>10.6</v>
          </cell>
        </row>
        <row r="8644">
          <cell r="A8644">
            <v>89394</v>
          </cell>
          <cell r="B8644" t="str">
            <v>TÊ COM BUCHA DE LATÃO NA BOLSA CENTRAL, PVC, SOLDÁVEL, DN 20MM X 1/2 , INSTALADO EM RAMAL OU SUB-RAMAL DE ÁGUA - FORNECIMENTO E INSTALAÇÃO. AF_06/2022</v>
          </cell>
          <cell r="C8644" t="str">
            <v>UND</v>
          </cell>
          <cell r="D8644" t="str">
            <v>COEFICIENTE DE REPRESENTATIVIDADE</v>
          </cell>
          <cell r="E8644">
            <v>18.93</v>
          </cell>
        </row>
        <row r="8645">
          <cell r="A8645">
            <v>89395</v>
          </cell>
          <cell r="B8645" t="str">
            <v>TE, PVC, SOLDÁVEL, DN 25MM, INSTALADO EM RAMAL OU SUB-RAMAL DE ÁGUA - FORNECIMENTO E INSTALAÇÃO. AF_06/2022</v>
          </cell>
          <cell r="C8645" t="str">
            <v>UND</v>
          </cell>
          <cell r="D8645" t="str">
            <v>COEFICIENTE DE REPRESENTATIVIDADE</v>
          </cell>
          <cell r="E8645">
            <v>12.49</v>
          </cell>
        </row>
        <row r="8646">
          <cell r="A8646">
            <v>89396</v>
          </cell>
          <cell r="B8646" t="str">
            <v>TÊ COM BUCHA DE LATÃO NA BOLSA CENTRAL, PVC, SOLDÁVEL, DN 25MM X 1/2 , INSTALADO EM RAMAL OU SUB-RAMAL DE ÁGUA - FORNECIMENTO E INSTALAÇÃO. AF_06/2022</v>
          </cell>
          <cell r="C8646" t="str">
            <v>UND</v>
          </cell>
          <cell r="D8646" t="str">
            <v>COEFICIENTE DE REPRESENTATIVIDADE</v>
          </cell>
          <cell r="E8646">
            <v>20.75</v>
          </cell>
        </row>
        <row r="8647">
          <cell r="A8647">
            <v>89397</v>
          </cell>
          <cell r="B8647" t="str">
            <v>TÊ DE REDUÇÃO, PVC, SOLDÁVEL, DN 25MM X 20MM, INSTALADO EM RAMAL OU SUB-RAMAL DE ÁGUA - FORNECIMENTO E INSTALAÇÃO. AF_06/2022</v>
          </cell>
          <cell r="C8647" t="str">
            <v>UND</v>
          </cell>
          <cell r="D8647" t="str">
            <v>COEFICIENTE DE REPRESENTATIVIDADE</v>
          </cell>
          <cell r="E8647">
            <v>14.56</v>
          </cell>
        </row>
        <row r="8648">
          <cell r="A8648">
            <v>89398</v>
          </cell>
          <cell r="B8648" t="str">
            <v>TE, PVC, SOLDÁVEL, DN 32MM, INSTALADO EM RAMAL OU SUB-RAMAL DE ÁGUA - FORNECIMENTO E INSTALAÇÃO. AF_06/2022</v>
          </cell>
          <cell r="C8648" t="str">
            <v>UND</v>
          </cell>
          <cell r="D8648" t="str">
            <v>COEFICIENTE DE REPRESENTATIVIDADE</v>
          </cell>
          <cell r="E8648">
            <v>17.76</v>
          </cell>
        </row>
        <row r="8649">
          <cell r="A8649">
            <v>89399</v>
          </cell>
          <cell r="B8649" t="str">
            <v>TÊ COM BUCHA DE LATÃO NA BOLSA CENTRAL, PVC, SOLDÁVEL, DN 32MM X 3/4 , INSTALADO EM RAMAL OU SUB-RAMAL DE ÁGUA - FORNECIMENTO E INSTALAÇÃO. AF_06/2022</v>
          </cell>
          <cell r="C8649" t="str">
            <v>UND</v>
          </cell>
          <cell r="D8649" t="str">
            <v>COEFICIENTE DE REPRESENTATIVIDADE</v>
          </cell>
          <cell r="E8649">
            <v>25.26</v>
          </cell>
        </row>
        <row r="8650">
          <cell r="A8650">
            <v>89400</v>
          </cell>
          <cell r="B8650" t="str">
            <v>TÊ DE REDUÇÃO, PVC, SOLDÁVEL, DN 32MM X 25MM, INSTALADO EM RAMAL OU SUB-RAMAL DE ÁGUA - FORNECIMENTO E INSTALAÇÃO. AF_06/2022</v>
          </cell>
          <cell r="C8650" t="str">
            <v>UND</v>
          </cell>
          <cell r="D8650" t="str">
            <v>COEFICIENTE DE REPRESENTATIVIDADE</v>
          </cell>
          <cell r="E8650">
            <v>19.81</v>
          </cell>
        </row>
        <row r="8651">
          <cell r="A8651">
            <v>89404</v>
          </cell>
          <cell r="B8651" t="str">
            <v>JOELHO 90 GRAUS, PVC, SOLDÁVEL, DN 20MM, INSTALADO EM RAMAL DE DISTRIBUIÇÃO DE ÁGUA - FORNECIMENTO E INSTALAÇÃO. AF_06/2022</v>
          </cell>
          <cell r="C8651" t="str">
            <v>UND</v>
          </cell>
          <cell r="D8651" t="str">
            <v>COEFICIENTE DE REPRESENTATIVIDADE</v>
          </cell>
          <cell r="E8651">
            <v>6.95</v>
          </cell>
        </row>
        <row r="8652">
          <cell r="A8652">
            <v>89405</v>
          </cell>
          <cell r="B8652" t="str">
            <v>JOELHO 45 GRAUS, PVC, SOLDÁVEL, DN 20MM, INSTALADO EM RAMAL DE DISTRIBUIÇÃO DE ÁGUA - FORNECIMENTO E INSTALAÇÃO. AF_06/2022</v>
          </cell>
          <cell r="C8652" t="str">
            <v>UND</v>
          </cell>
          <cell r="D8652" t="str">
            <v>COEFICIENTE DE REPRESENTATIVIDADE</v>
          </cell>
          <cell r="E8652">
            <v>7.55</v>
          </cell>
        </row>
        <row r="8653">
          <cell r="A8653">
            <v>89406</v>
          </cell>
          <cell r="B8653" t="str">
            <v>CURVA 90 GRAUS, PVC, SOLDÁVEL, DN 20MM, INSTALADO EM RAMAL DE DISTRIBUIÇÃO DE ÁGUA - FORNECIMENTO E INSTALAÇÃO. AF_06/2022</v>
          </cell>
          <cell r="C8653" t="str">
            <v>UND</v>
          </cell>
          <cell r="D8653" t="str">
            <v>COEFICIENTE DE REPRESENTATIVIDADE</v>
          </cell>
          <cell r="E8653">
            <v>8.63</v>
          </cell>
        </row>
        <row r="8654">
          <cell r="A8654">
            <v>89407</v>
          </cell>
          <cell r="B8654" t="str">
            <v>CURVA 45 GRAUS, PVC, SOLDÁVEL, DN 20MM, INSTALADO EM RAMAL DE DISTRIBUIÇÃO DE ÁGUA - FORNECIMENTO E INSTALAÇÃO. AF_06/2022</v>
          </cell>
          <cell r="C8654" t="str">
            <v>UND</v>
          </cell>
          <cell r="D8654" t="str">
            <v>COEFICIENTE DE REPRESENTATIVIDADE</v>
          </cell>
          <cell r="E8654">
            <v>8.72</v>
          </cell>
        </row>
        <row r="8655">
          <cell r="A8655">
            <v>89408</v>
          </cell>
          <cell r="B8655" t="str">
            <v>JOELHO 90 GRAUS, PVC, SOLDÁVEL, DN 25MM, INSTALADO EM RAMAL DE DISTRIBUIÇÃO DE ÁGUA - FORNECIMENTO E INSTALAÇÃO. AF_06/2022</v>
          </cell>
          <cell r="C8655" t="str">
            <v>UND</v>
          </cell>
          <cell r="D8655" t="str">
            <v>COEFICIENTE DE REPRESENTATIVIDADE</v>
          </cell>
          <cell r="E8655">
            <v>8.3</v>
          </cell>
        </row>
        <row r="8656">
          <cell r="A8656">
            <v>89409</v>
          </cell>
          <cell r="B8656" t="str">
            <v>JOELHO 45 GRAUS, PVC, SOLDÁVEL, DN 25MM, INSTALADO EM RAMAL DE DISTRIBUIÇÃO DE ÁGUA - FORNECIMENTO E INSTALAÇÃO. AF_06/2022</v>
          </cell>
          <cell r="C8656" t="str">
            <v>UND</v>
          </cell>
          <cell r="D8656" t="str">
            <v>COEFICIENTE DE REPRESENTATIVIDADE</v>
          </cell>
          <cell r="E8656">
            <v>9.16</v>
          </cell>
        </row>
        <row r="8657">
          <cell r="A8657">
            <v>89410</v>
          </cell>
          <cell r="B8657" t="str">
            <v>CURVA 90 GRAUS, PVC, SOLDÁVEL, DN 25MM, INSTALADO EM RAMAL DE DISTRIBUIÇÃO DE ÁGUA - FORNECIMENTO E INSTALAÇÃO. AF_06/2022</v>
          </cell>
          <cell r="C8657" t="str">
            <v>UND</v>
          </cell>
          <cell r="D8657" t="str">
            <v>COEFICIENTE DE REPRESENTATIVIDADE</v>
          </cell>
          <cell r="E8657">
            <v>10.8</v>
          </cell>
        </row>
        <row r="8658">
          <cell r="A8658">
            <v>89411</v>
          </cell>
          <cell r="B8658" t="str">
            <v>CURVA 45 GRAUS, PVC, SOLDÁVEL, DN 25MM, INSTALADO EM RAMAL DE DISTRIBUIÇÃO DE ÁGUA - FORNECIMENTO E INSTALAÇÃO. AF_06/2022</v>
          </cell>
          <cell r="C8658" t="str">
            <v>UND</v>
          </cell>
          <cell r="D8658" t="str">
            <v>COEFICIENTE DE REPRESENTATIVIDADE</v>
          </cell>
          <cell r="E8658">
            <v>10.21</v>
          </cell>
        </row>
        <row r="8659">
          <cell r="A8659">
            <v>89412</v>
          </cell>
          <cell r="B8659" t="str">
            <v>JOELHO 90 GRAUS, PVC, SOLDÁVEL, DN 25MM, X 3/4  INSTALADO EM RAMAL DE DISTRIBUIÇÃO DE ÁGUA - FORNECIMENTO E INSTALAÇÃO. AF_06/2022</v>
          </cell>
          <cell r="C8659" t="str">
            <v>UND</v>
          </cell>
          <cell r="D8659" t="str">
            <v>COEFICIENTE DE REPRESENTATIVIDADE</v>
          </cell>
          <cell r="E8659">
            <v>9.58</v>
          </cell>
        </row>
        <row r="8660">
          <cell r="A8660">
            <v>89413</v>
          </cell>
          <cell r="B8660" t="str">
            <v>JOELHO 90 GRAUS, PVC, SOLDÁVEL, DN 32MM, INSTALADO EM RAMAL DE DISTRIBUIÇÃO DE ÁGUA - FORNECIMENTO E INSTALAÇÃO. AF_06/2022</v>
          </cell>
          <cell r="C8660" t="str">
            <v>UND</v>
          </cell>
          <cell r="D8660" t="str">
            <v>COEFICIENTE DE REPRESENTATIVIDADE</v>
          </cell>
          <cell r="E8660">
            <v>11.77</v>
          </cell>
        </row>
        <row r="8661">
          <cell r="A8661">
            <v>89414</v>
          </cell>
          <cell r="B8661" t="str">
            <v>JOELHO 45 GRAUS, PVC, SOLDÁVEL, DN 32MM, INSTALADO EM RAMAL DE DISTRIBUIÇÃO DE ÁGUA - FORNECIMENTO E INSTALAÇÃO. AF_06/2022</v>
          </cell>
          <cell r="C8661" t="str">
            <v>UND</v>
          </cell>
          <cell r="D8661" t="str">
            <v>COEFICIENTE DE REPRESENTATIVIDADE</v>
          </cell>
          <cell r="E8661">
            <v>13.68</v>
          </cell>
        </row>
        <row r="8662">
          <cell r="A8662">
            <v>89415</v>
          </cell>
          <cell r="B8662" t="str">
            <v>CURVA 90 GRAUS, PVC, SOLDÁVEL, DN 32MM, INSTALADO EM RAMAL DE DISTRIBUIÇÃO DE ÁGUA - FORNECIMENTO E INSTALAÇÃO. AF_06/2022</v>
          </cell>
          <cell r="C8662" t="str">
            <v>UND</v>
          </cell>
          <cell r="D8662" t="str">
            <v>COEFICIENTE DE REPRESENTATIVIDADE</v>
          </cell>
          <cell r="E8662">
            <v>16.25</v>
          </cell>
        </row>
        <row r="8663">
          <cell r="A8663">
            <v>89416</v>
          </cell>
          <cell r="B8663" t="str">
            <v>CURVA 45 GRAUS, PVC, SOLDÁVEL, DN 32MM, INSTALADO EM RAMAL DE DISTRIBUIÇÃO DE ÁGUA - FORNECIMENTO E INSTALAÇÃO. AF_06/2022</v>
          </cell>
          <cell r="C8663" t="str">
            <v>UND</v>
          </cell>
          <cell r="D8663" t="str">
            <v>COEFICIENTE DE REPRESENTATIVIDADE</v>
          </cell>
          <cell r="E8663">
            <v>14.04</v>
          </cell>
        </row>
        <row r="8664">
          <cell r="A8664">
            <v>89417</v>
          </cell>
          <cell r="B8664" t="str">
            <v>LUVA, PVC, SOLDÁVEL, DN 20MM, INSTALADO EM RAMAL DE DISTRIBUIÇÃO DE ÁGUA - FORNECIMENTO E INSTALAÇÃO. AF_06/2022</v>
          </cell>
          <cell r="C8664" t="str">
            <v>UND</v>
          </cell>
          <cell r="D8664" t="str">
            <v>COEFICIENTE DE REPRESENTATIVIDADE</v>
          </cell>
          <cell r="E8664">
            <v>5.3</v>
          </cell>
        </row>
        <row r="8665">
          <cell r="A8665">
            <v>89418</v>
          </cell>
          <cell r="B8665" t="str">
            <v>LUVA DE CORRER, PVC, SOLDÁVEL, DN 20MM, INSTALADO EM RAMAL DE DISTRIBUIÇÃO DE ÁGUA - FORNECIMENTO E INSTALAÇÃO. AF_06/2022</v>
          </cell>
          <cell r="C8665" t="str">
            <v>UND</v>
          </cell>
          <cell r="D8665" t="str">
            <v>COEFICIENTE DE REPRESENTATIVIDADE</v>
          </cell>
          <cell r="E8665">
            <v>16.22</v>
          </cell>
        </row>
        <row r="8666">
          <cell r="A8666">
            <v>89419</v>
          </cell>
          <cell r="B8666" t="str">
            <v>LUVA DE REDUÇÃO, PVC, SOLDÁVEL, DN 25MM X 20MM, INSTALADO EM RAMAL DE DISTRIBUIÇÃO DE ÁGUA - FORNECIMENTO E INSTALAÇÃO. AF_06/2022</v>
          </cell>
          <cell r="C8666" t="str">
            <v>UND</v>
          </cell>
          <cell r="D8666" t="str">
            <v>COEFICIENTE DE REPRESENTATIVIDADE</v>
          </cell>
          <cell r="E8666">
            <v>6.44</v>
          </cell>
        </row>
        <row r="8667">
          <cell r="A8667">
            <v>89421</v>
          </cell>
          <cell r="B8667" t="str">
            <v>UNIÃO, PVC, SOLDÁVEL, DN 20MM, INSTALADO EM RAMAL DE DISTRIBUIÇÃO DE ÁGUA - FORNECIMENTO E INSTALAÇÃO. AF_06/2022</v>
          </cell>
          <cell r="C8667" t="str">
            <v>UND</v>
          </cell>
          <cell r="D8667" t="str">
            <v>COEFICIENTE DE REPRESENTATIVIDADE</v>
          </cell>
          <cell r="E8667">
            <v>11.81</v>
          </cell>
        </row>
        <row r="8668">
          <cell r="A8668">
            <v>89423</v>
          </cell>
          <cell r="B8668" t="str">
            <v>CURVA DE TRANSPOSIÇÃO, PVC, SOLDÁVEL, DN 20MM, INSTALADO EM RAMAL DE DISTRIBUIÇÃO DE ÁGUA   FORNECIMENTO E INSTALAÇÃO. AF_06/2022</v>
          </cell>
          <cell r="C8668" t="str">
            <v>UND</v>
          </cell>
          <cell r="D8668" t="str">
            <v>COEFICIENTE DE REPRESENTATIVIDADE</v>
          </cell>
          <cell r="E8668">
            <v>9.91</v>
          </cell>
        </row>
        <row r="8669">
          <cell r="A8669">
            <v>89424</v>
          </cell>
          <cell r="B8669" t="str">
            <v>LUVA, PVC, SOLDÁVEL, DN 25MM, INSTALADO EM RAMAL DE DISTRIBUIÇÃO DE ÁGUA - FORNECIMENTO E INSTALAÇÃO. AF_06/2022</v>
          </cell>
          <cell r="C8669" t="str">
            <v>UND</v>
          </cell>
          <cell r="D8669" t="str">
            <v>COEFICIENTE DE REPRESENTATIVIDADE</v>
          </cell>
          <cell r="E8669">
            <v>6.25</v>
          </cell>
        </row>
        <row r="8670">
          <cell r="A8670">
            <v>89425</v>
          </cell>
          <cell r="B8670" t="str">
            <v>LUVA DE CORRER, PVC, SOLDÁVEL, DN 25MM, INSTALADO EM RAMAL DE DISTRIBUIÇÃO DE ÁGUA - FORNECIMENTO E INSTALAÇÃO. AF_06/2022</v>
          </cell>
          <cell r="C8670" t="str">
            <v>UND</v>
          </cell>
          <cell r="D8670" t="str">
            <v>COEFICIENTE DE REPRESENTATIVIDADE</v>
          </cell>
          <cell r="E8670">
            <v>19.04</v>
          </cell>
        </row>
        <row r="8671">
          <cell r="A8671">
            <v>89426</v>
          </cell>
          <cell r="B8671" t="str">
            <v>LUVA DE REDUÇÃO, PVC, SOLDÁVEL, DN 32MM X 25MM, INSTALADO EM RAMAL DE DISTRIBUIÇÃO DE ÁGUA - FORNECIMENTO E INSTALAÇÃO. AF_06/2022</v>
          </cell>
          <cell r="C8671" t="str">
            <v>UND</v>
          </cell>
          <cell r="D8671" t="str">
            <v>COEFICIENTE DE REPRESENTATIVIDADE</v>
          </cell>
          <cell r="E8671">
            <v>9.37</v>
          </cell>
        </row>
        <row r="8672">
          <cell r="A8672">
            <v>89427</v>
          </cell>
          <cell r="B8672" t="str">
            <v>LUVA COM BUCHA DE LATÃO, PVC, SOLDÁVEL, DN 25MM X 3/4 , INSTALADO EM RAMAL DE DISTRIBUIÇÃO DE ÁGUA - FORNECIMENTO E INSTALAÇÃO. AF_06/2022</v>
          </cell>
          <cell r="C8672" t="str">
            <v>UND</v>
          </cell>
          <cell r="D8672" t="str">
            <v>COEFICIENTE DE REPRESENTATIVIDADE</v>
          </cell>
          <cell r="E8672">
            <v>12.17</v>
          </cell>
        </row>
        <row r="8673">
          <cell r="A8673">
            <v>89428</v>
          </cell>
          <cell r="B8673" t="str">
            <v>UNIÃO, PVC, SOLDÁVEL, DN 25MM, INSTALADO EM RAMAL DE DISTRIBUIÇÃO DE ÁGUA - FORNECIMENTO E INSTALAÇÃO. AF_06/2022</v>
          </cell>
          <cell r="C8673" t="str">
            <v>UND</v>
          </cell>
          <cell r="D8673" t="str">
            <v>COEFICIENTE DE REPRESENTATIVIDADE</v>
          </cell>
          <cell r="E8673">
            <v>14.21</v>
          </cell>
        </row>
        <row r="8674">
          <cell r="A8674">
            <v>89429</v>
          </cell>
          <cell r="B8674" t="str">
            <v>ADAPTADOR CURTO COM BOLSA E ROSCA PARA REGISTRO, PVC, SOLDÁVEL, DN 25MM X 3/4 , INSTALADO EM RAMAL DE DISTRIBUIÇÃO DE ÁGUA - FORNECIMENTO E INSTALAÇÃO. AF_06/2022</v>
          </cell>
          <cell r="C8674" t="str">
            <v>UND</v>
          </cell>
          <cell r="D8674" t="str">
            <v>COEFICIENTE DE REPRESENTATIVIDADE</v>
          </cell>
          <cell r="E8674">
            <v>5.87</v>
          </cell>
        </row>
        <row r="8675">
          <cell r="A8675">
            <v>89430</v>
          </cell>
          <cell r="B8675" t="str">
            <v>CURVA DE TRANSPOSIÇÃO, PVC, SOLDÁVEL, DN 25MM, INSTALADO EM RAMAL DE DISTRIBUIÇÃO DE ÁGUA   FORNECIMENTO E INSTALAÇÃO. AF_06/2022</v>
          </cell>
          <cell r="C8675" t="str">
            <v>UND</v>
          </cell>
          <cell r="D8675" t="str">
            <v>COEFICIENTE DE REPRESENTATIVIDADE</v>
          </cell>
          <cell r="E8675">
            <v>12.76</v>
          </cell>
        </row>
        <row r="8676">
          <cell r="A8676">
            <v>89431</v>
          </cell>
          <cell r="B8676" t="str">
            <v>LUVA, PVC, SOLDÁVEL, DN 32MM, INSTALADO EM RAMAL DE DISTRIBUIÇÃO DE ÁGUA - FORNECIMENTO E INSTALAÇÃO. AF_06/2022</v>
          </cell>
          <cell r="C8676" t="str">
            <v>UND</v>
          </cell>
          <cell r="D8676" t="str">
            <v>COEFICIENTE DE REPRESENTATIVIDADE</v>
          </cell>
          <cell r="E8676">
            <v>8.74</v>
          </cell>
        </row>
        <row r="8677">
          <cell r="A8677">
            <v>89432</v>
          </cell>
          <cell r="B8677" t="str">
            <v>LUVA DE CORRER, PVC, SOLDÁVEL, DN 32MM, INSTALADO EM RAMAL DE DISTRIBUIÇÃO DE ÁGUA   FORNECIMENTO E INSTALAÇÃO. AF_06/2022</v>
          </cell>
          <cell r="C8677" t="str">
            <v>UND</v>
          </cell>
          <cell r="D8677" t="str">
            <v>COEFICIENTE DE REPRESENTATIVIDADE</v>
          </cell>
          <cell r="E8677">
            <v>30.84</v>
          </cell>
        </row>
        <row r="8678">
          <cell r="A8678">
            <v>89433</v>
          </cell>
          <cell r="B8678" t="str">
            <v>LUVA DE REDUÇÃO, PVC, SOLDÁVEL, DN 40MM X 32MM, INSTALADO EM RAMAL DE DISTRIBUIÇÃO DE ÁGUA - FORNECIMENTO E INSTALAÇÃO. AF_06/2022</v>
          </cell>
          <cell r="C8678" t="str">
            <v>UND</v>
          </cell>
          <cell r="D8678" t="str">
            <v>COEFICIENTE DE REPRESENTATIVIDADE</v>
          </cell>
          <cell r="E8678">
            <v>13.06</v>
          </cell>
        </row>
        <row r="8679">
          <cell r="A8679">
            <v>89434</v>
          </cell>
          <cell r="B8679" t="str">
            <v>LUVA SOLDÁVEL E COM ROSCA, PVC, SOLDÁVEL, DN 32MM X 1 , INSTALADO EM RAMAL DE DISTRIBUIÇÃO DE ÁGUA - FORNECIMENTO E INSTALAÇÃO. AF_06/2022</v>
          </cell>
          <cell r="C8679" t="str">
            <v>UND</v>
          </cell>
          <cell r="D8679" t="str">
            <v>COEFICIENTE DE REPRESENTATIVIDADE</v>
          </cell>
          <cell r="E8679">
            <v>10.92</v>
          </cell>
        </row>
        <row r="8680">
          <cell r="A8680">
            <v>89435</v>
          </cell>
          <cell r="B8680" t="str">
            <v>UNIÃO, PVC, SOLDÁVEL, DN 32MM, INSTALADO EM RAMAL DE DISTRIBUIÇÃO DE ÁGUA - FORNECIMENTO E INSTALAÇÃO. AF_06/2022</v>
          </cell>
          <cell r="C8680" t="str">
            <v>UND</v>
          </cell>
          <cell r="D8680" t="str">
            <v>COEFICIENTE DE REPRESENTATIVIDADE</v>
          </cell>
          <cell r="E8680">
            <v>21.46</v>
          </cell>
        </row>
        <row r="8681">
          <cell r="A8681">
            <v>89436</v>
          </cell>
          <cell r="B8681" t="str">
            <v>ADAPTADOR CURTO COM BOLSA E ROSCA PARA REGISTRO, PVC, SOLDÁVEL, DN 32MM X 1 , INSTALADO EM RAMAL DE DISTRIBUIÇÃO DE ÁGUA - FORNECIMENTO E INSTALAÇÃO. AF_06/2022</v>
          </cell>
          <cell r="C8681" t="str">
            <v>UND</v>
          </cell>
          <cell r="D8681" t="str">
            <v>COEFICIENTE DE REPRESENTATIVIDADE</v>
          </cell>
          <cell r="E8681">
            <v>7.91</v>
          </cell>
        </row>
        <row r="8682">
          <cell r="A8682">
            <v>89437</v>
          </cell>
          <cell r="B8682" t="str">
            <v>CURVA DE TRANSPOSIÇÃO, PVC, SOLDÁVEL, DN 32MM, INSTALADO EM RAMAL DE DISTRIBUIÇÃO DE ÁGUA   FORNECIMENTO E INSTALAÇÃO. AF_06/2022</v>
          </cell>
          <cell r="C8682" t="str">
            <v>UND</v>
          </cell>
          <cell r="D8682" t="str">
            <v>COEFICIENTE DE REPRESENTATIVIDADE</v>
          </cell>
          <cell r="E8682">
            <v>24.83</v>
          </cell>
        </row>
        <row r="8683">
          <cell r="A8683">
            <v>89438</v>
          </cell>
          <cell r="B8683" t="str">
            <v>TE, PVC, SOLDÁVEL, DN 20MM, INSTALADO EM RAMAL DE DISTRIBUIÇÃO DE ÁGUA - FORNECIMENTO E INSTALAÇÃO. AF_06/2022</v>
          </cell>
          <cell r="C8683" t="str">
            <v>UND</v>
          </cell>
          <cell r="D8683" t="str">
            <v>COEFICIENTE DE REPRESENTATIVIDADE</v>
          </cell>
          <cell r="E8683">
            <v>9.71</v>
          </cell>
        </row>
        <row r="8684">
          <cell r="A8684">
            <v>89439</v>
          </cell>
          <cell r="B8684" t="str">
            <v>TÊ SOLDÁVEL E COM ROSCA NA BOLSA CENTRAL, PVC, SOLDÁVEL, DN 20MM X 1/2 , INSTALADO EM RAMAL DE DISTRIBUIÇÃO DE ÁGUA - FORNECIMENTO E INSTALAÇÃO. AF_06/2022</v>
          </cell>
          <cell r="C8684" t="str">
            <v>UND</v>
          </cell>
          <cell r="D8684" t="str">
            <v>COEFICIENTE DE REPRESENTATIVIDADE</v>
          </cell>
          <cell r="E8684">
            <v>11.35</v>
          </cell>
        </row>
        <row r="8685">
          <cell r="A8685">
            <v>89440</v>
          </cell>
          <cell r="B8685" t="str">
            <v>TE, PVC, SOLDÁVEL, DN 25MM, INSTALADO EM RAMAL DE DISTRIBUIÇÃO DE ÁGUA - FORNECIMENTO E INSTALAÇÃO. AF_06/2022</v>
          </cell>
          <cell r="C8685" t="str">
            <v>UND</v>
          </cell>
          <cell r="D8685" t="str">
            <v>COEFICIENTE DE REPRESENTATIVIDADE</v>
          </cell>
          <cell r="E8685">
            <v>11.47</v>
          </cell>
        </row>
        <row r="8686">
          <cell r="A8686">
            <v>89442</v>
          </cell>
          <cell r="B8686" t="str">
            <v>TÊ DE REDUÇÃO, PVC, SOLDÁVEL, DN 25MM X 20MM, INSTALADO EM RAMAL DE DISTRIBUIÇÃO DE ÁGUA - FORNECIMENTO E INSTALAÇÃO. AF_06/2022</v>
          </cell>
          <cell r="C8686" t="str">
            <v>UND</v>
          </cell>
          <cell r="D8686" t="str">
            <v>COEFICIENTE DE REPRESENTATIVIDADE</v>
          </cell>
          <cell r="E8686">
            <v>13.6</v>
          </cell>
        </row>
        <row r="8687">
          <cell r="A8687">
            <v>89443</v>
          </cell>
          <cell r="B8687" t="str">
            <v>TE, PVC, SOLDÁVEL, DN 32MM, INSTALADO EM RAMAL DE DISTRIBUIÇÃO DE ÁGUA - FORNECIMENTO E INSTALAÇÃO. AF_06/2022</v>
          </cell>
          <cell r="C8687" t="str">
            <v>UND</v>
          </cell>
          <cell r="D8687" t="str">
            <v>COEFICIENTE DE REPRESENTATIVIDADE</v>
          </cell>
          <cell r="E8687">
            <v>16.53</v>
          </cell>
        </row>
        <row r="8688">
          <cell r="A8688">
            <v>89444</v>
          </cell>
          <cell r="B8688" t="str">
            <v>TÊ COM BUCHA DE LATÃO NA BOLSA CENTRAL, PVC, SOLDÁVEL, DN 32MM X 3/4 , INSTALADO EM RAMAL DE DISTRIBUIÇÃO DE ÁGUA - FORNECIMENTO E INSTALAÇÃO. AF_06/2022</v>
          </cell>
          <cell r="C8688" t="str">
            <v>UND</v>
          </cell>
          <cell r="D8688" t="str">
            <v>COEFICIENTE DE REPRESENTATIVIDADE</v>
          </cell>
          <cell r="E8688">
            <v>24.67</v>
          </cell>
        </row>
        <row r="8689">
          <cell r="A8689">
            <v>89445</v>
          </cell>
          <cell r="B8689" t="str">
            <v>TÊ DE REDUÇÃO, PVC, SOLDÁVEL, DN 32MM X 25MM, INSTALADO EM RAMAL DE DISTRIBUIÇÃO DE ÁGUA - FORNECIMENTO E INSTALAÇÃO. AF_06/2022</v>
          </cell>
          <cell r="C8689" t="str">
            <v>UND</v>
          </cell>
          <cell r="D8689" t="str">
            <v>COEFICIENTE DE REPRESENTATIVIDADE</v>
          </cell>
          <cell r="E8689">
            <v>18.67</v>
          </cell>
        </row>
        <row r="8690">
          <cell r="A8690">
            <v>89481</v>
          </cell>
          <cell r="B8690" t="str">
            <v>JOELHO 90 GRAUS, PVC, SOLDÁVEL, DN 25MM, INSTALADO EM PRUMADA DE ÁGUA - FORNECIMENTO E INSTALAÇÃO. AF_06/2022</v>
          </cell>
          <cell r="C8690" t="str">
            <v>UND</v>
          </cell>
          <cell r="D8690" t="str">
            <v>COEFICIENTE DE REPRESENTATIVIDADE</v>
          </cell>
          <cell r="E8690">
            <v>5.14</v>
          </cell>
        </row>
        <row r="8691">
          <cell r="A8691">
            <v>89485</v>
          </cell>
          <cell r="B8691" t="str">
            <v>JOELHO 45 GRAUS, PVC, SOLDÁVEL, DN 25MM, INSTALADO EM PRUMADA DE ÁGUA - FORNECIMENTO E INSTALAÇÃO. AF_06/2022</v>
          </cell>
          <cell r="C8691" t="str">
            <v>UND</v>
          </cell>
          <cell r="D8691" t="str">
            <v>COEFICIENTE DE REPRESENTATIVIDADE</v>
          </cell>
          <cell r="E8691">
            <v>6</v>
          </cell>
        </row>
        <row r="8692">
          <cell r="A8692">
            <v>89489</v>
          </cell>
          <cell r="B8692" t="str">
            <v>CURVA 90 GRAUS, PVC, SOLDÁVEL, DN 25MM, INSTALADO EM PRUMADA DE ÁGUA - FORNECIMENTO E INSTALAÇÃO. AF_06/2022</v>
          </cell>
          <cell r="C8692" t="str">
            <v>UND</v>
          </cell>
          <cell r="D8692" t="str">
            <v>COEFICIENTE DE REPRESENTATIVIDADE</v>
          </cell>
          <cell r="E8692">
            <v>7.64</v>
          </cell>
        </row>
        <row r="8693">
          <cell r="A8693">
            <v>89490</v>
          </cell>
          <cell r="B8693" t="str">
            <v>CURVA 45 GRAUS, PVC, SOLDÁVEL, DN 25MM, INSTALADO EM PRUMADA DE ÁGUA - FORNECIMENTO E INSTALAÇÃO. AF_06/2022</v>
          </cell>
          <cell r="C8693" t="str">
            <v>UND</v>
          </cell>
          <cell r="D8693" t="str">
            <v>COEFICIENTE DE REPRESENTATIVIDADE</v>
          </cell>
          <cell r="E8693">
            <v>7.05</v>
          </cell>
        </row>
        <row r="8694">
          <cell r="A8694">
            <v>89492</v>
          </cell>
          <cell r="B8694" t="str">
            <v>JOELHO 90 GRAUS, PVC, SOLDÁVEL, DN 32MM, INSTALADO EM PRUMADA DE ÁGUA - FORNECIMENTO E INSTALAÇÃO. AF_06/2022</v>
          </cell>
          <cell r="C8694" t="str">
            <v>UND</v>
          </cell>
          <cell r="D8694" t="str">
            <v>COEFICIENTE DE REPRESENTATIVIDADE</v>
          </cell>
          <cell r="E8694">
            <v>8.11</v>
          </cell>
        </row>
        <row r="8695">
          <cell r="A8695">
            <v>89493</v>
          </cell>
          <cell r="B8695" t="str">
            <v>JOELHO 45 GRAUS, PVC, SOLDÁVEL, DN 32MM, INSTALADO EM PRUMADA DE ÁGUA - FORNECIMENTO E INSTALAÇÃO. AF_06/2022</v>
          </cell>
          <cell r="C8695" t="str">
            <v>UND</v>
          </cell>
          <cell r="D8695" t="str">
            <v>COEFICIENTE DE REPRESENTATIVIDADE</v>
          </cell>
          <cell r="E8695">
            <v>10.02</v>
          </cell>
        </row>
        <row r="8696">
          <cell r="A8696">
            <v>89494</v>
          </cell>
          <cell r="B8696" t="str">
            <v>CURVA 90 GRAUS, PVC, SOLDÁVEL, DN 32MM, INSTALADO EM PRUMADA DE ÁGUA - FORNECIMENTO E INSTALAÇÃO. AF_06/2022</v>
          </cell>
          <cell r="C8696" t="str">
            <v>UND</v>
          </cell>
          <cell r="D8696" t="str">
            <v>COEFICIENTE DE REPRESENTATIVIDADE</v>
          </cell>
          <cell r="E8696">
            <v>12.59</v>
          </cell>
        </row>
        <row r="8697">
          <cell r="A8697">
            <v>89496</v>
          </cell>
          <cell r="B8697" t="str">
            <v>CURVA 45 GRAUS, PVC, SOLDÁVEL, DN 32MM, INSTALADO EM PRUMADA DE ÁGUA - FORNECIMENTO E INSTALAÇÃO. AF_06/2022</v>
          </cell>
          <cell r="C8697" t="str">
            <v>UND</v>
          </cell>
          <cell r="D8697" t="str">
            <v>COEFICIENTE DE REPRESENTATIVIDADE</v>
          </cell>
          <cell r="E8697">
            <v>10.38</v>
          </cell>
        </row>
        <row r="8698">
          <cell r="A8698">
            <v>89497</v>
          </cell>
          <cell r="B8698" t="str">
            <v>JOELHO 90 GRAUS, PVC, SOLDÁVEL, DN 40MM, INSTALADO EM PRUMADA DE ÁGUA - FORNECIMENTO E INSTALAÇÃO. AF_06/2022</v>
          </cell>
          <cell r="C8698" t="str">
            <v>UND</v>
          </cell>
          <cell r="D8698" t="str">
            <v>COEFICIENTE DE REPRESENTATIVIDADE</v>
          </cell>
          <cell r="E8698">
            <v>13.2</v>
          </cell>
        </row>
        <row r="8699">
          <cell r="A8699">
            <v>89498</v>
          </cell>
          <cell r="B8699" t="str">
            <v>JOELHO 45 GRAUS, PVC, SOLDÁVEL, DN 40MM, INSTALADO EM PRUMADA DE ÁGUA - FORNECIMENTO E INSTALAÇÃO. AF_06/2022</v>
          </cell>
          <cell r="C8699" t="str">
            <v>UND</v>
          </cell>
          <cell r="D8699" t="str">
            <v>COEFICIENTE DE REPRESENTATIVIDADE</v>
          </cell>
          <cell r="E8699">
            <v>13.26</v>
          </cell>
        </row>
        <row r="8700">
          <cell r="A8700">
            <v>89499</v>
          </cell>
          <cell r="B8700" t="str">
            <v>CURVA 90 GRAUS, PVC, SOLDÁVEL, DN 40MM, INSTALADO EM PRUMADA DE ÁGUA - FORNECIMENTO E INSTALAÇÃO. AF_06/2022</v>
          </cell>
          <cell r="C8700" t="str">
            <v>UND</v>
          </cell>
          <cell r="D8700" t="str">
            <v>COEFICIENTE DE REPRESENTATIVIDADE</v>
          </cell>
          <cell r="E8700">
            <v>19.99</v>
          </cell>
        </row>
        <row r="8701">
          <cell r="A8701">
            <v>89500</v>
          </cell>
          <cell r="B8701" t="str">
            <v>CURVA 45 GRAUS, PVC, SOLDÁVEL, DN 40MM, INSTALADO EM PRUMADA DE ÁGUA - FORNECIMENTO E INSTALAÇÃO. AF_06/2022</v>
          </cell>
          <cell r="C8701" t="str">
            <v>UND</v>
          </cell>
          <cell r="D8701" t="str">
            <v>COEFICIENTE DE REPRESENTATIVIDADE</v>
          </cell>
          <cell r="E8701">
            <v>12.67</v>
          </cell>
        </row>
        <row r="8702">
          <cell r="A8702">
            <v>89501</v>
          </cell>
          <cell r="B8702" t="str">
            <v>JOELHO 90 GRAUS, PVC, SOLDÁVEL, DN 50MM, INSTALADO EM PRUMADA DE ÁGUA - FORNECIMENTO E INSTALAÇÃO. AF_06/2022</v>
          </cell>
          <cell r="C8702" t="str">
            <v>UND</v>
          </cell>
          <cell r="D8702" t="str">
            <v>COEFICIENTE DE REPRESENTATIVIDADE</v>
          </cell>
          <cell r="E8702">
            <v>14.11</v>
          </cell>
        </row>
        <row r="8703">
          <cell r="A8703">
            <v>89502</v>
          </cell>
          <cell r="B8703" t="str">
            <v>JOELHO 45 GRAUS, PVC, SOLDÁVEL, DN 50MM, INSTALADO EM PRUMADA DE ÁGUA - FORNECIMENTO E INSTALAÇÃO. AF_06/2022</v>
          </cell>
          <cell r="C8703" t="str">
            <v>UND</v>
          </cell>
          <cell r="D8703" t="str">
            <v>COEFICIENTE DE REPRESENTATIVIDADE</v>
          </cell>
          <cell r="E8703">
            <v>16.88</v>
          </cell>
        </row>
        <row r="8704">
          <cell r="A8704">
            <v>89503</v>
          </cell>
          <cell r="B8704" t="str">
            <v>CURVA 90 GRAUS, PVC, SOLDÁVEL, DN 50MM, INSTALADO EM PRUMADA DE ÁGUA - FORNECIMENTO E INSTALAÇÃO. AF_06/2022</v>
          </cell>
          <cell r="C8704" t="str">
            <v>UND</v>
          </cell>
          <cell r="D8704" t="str">
            <v>COEFICIENTE DE REPRESENTATIVIDADE</v>
          </cell>
          <cell r="E8704">
            <v>23.05</v>
          </cell>
        </row>
        <row r="8705">
          <cell r="A8705">
            <v>89504</v>
          </cell>
          <cell r="B8705" t="str">
            <v>CURVA 45 GRAUS, PVC, SOLDÁVEL, DN 50MM, INSTALADO EM PRUMADA DE ÁGUA - FORNECIMENTO E INSTALAÇÃO. AF_06/2022</v>
          </cell>
          <cell r="C8705" t="str">
            <v>UND</v>
          </cell>
          <cell r="D8705" t="str">
            <v>COEFICIENTE DE REPRESENTATIVIDADE</v>
          </cell>
          <cell r="E8705">
            <v>18.86</v>
          </cell>
        </row>
        <row r="8706">
          <cell r="A8706">
            <v>89505</v>
          </cell>
          <cell r="B8706" t="str">
            <v>JOELHO 90 GRAUS, PVC, SOLDÁVEL, DN 60MM, INSTALADO EM PRUMADA DE ÁGUA - FORNECIMENTO E INSTALAÇÃO. AF_06/2022</v>
          </cell>
          <cell r="C8706" t="str">
            <v>UND</v>
          </cell>
          <cell r="D8706" t="str">
            <v>COEFICIENTE DE REPRESENTATIVIDADE</v>
          </cell>
          <cell r="E8706">
            <v>42.65</v>
          </cell>
        </row>
        <row r="8707">
          <cell r="A8707">
            <v>89506</v>
          </cell>
          <cell r="B8707" t="str">
            <v>JOELHO 45 GRAUS, PVC, SOLDÁVEL, DN 60MM, INSTALADO EM PRUMADA DE ÁGUA - FORNECIMENTO E INSTALAÇÃO. AF_06/2022</v>
          </cell>
          <cell r="C8707" t="str">
            <v>UND</v>
          </cell>
          <cell r="D8707" t="str">
            <v>COEFICIENTE DE REPRESENTATIVIDADE</v>
          </cell>
          <cell r="E8707">
            <v>40.71</v>
          </cell>
        </row>
        <row r="8708">
          <cell r="A8708">
            <v>89507</v>
          </cell>
          <cell r="B8708" t="str">
            <v>CURVA 90 GRAUS, PVC, SOLDÁVEL, DN 60MM, INSTALADO EM PRUMADA DE ÁGUA - FORNECIMENTO E INSTALAÇÃO. AF_06/2022</v>
          </cell>
          <cell r="C8708" t="str">
            <v>UND</v>
          </cell>
          <cell r="D8708" t="str">
            <v>COEFICIENTE DE REPRESENTATIVIDADE</v>
          </cell>
          <cell r="E8708">
            <v>48.36</v>
          </cell>
        </row>
        <row r="8709">
          <cell r="A8709">
            <v>89510</v>
          </cell>
          <cell r="B8709" t="str">
            <v>CURVA 45 GRAUS, PVC, SOLDÁVEL, DN 60MM, INSTALADO EM PRUMADA DE ÁGUA - FORNECIMENTO E INSTALAÇÃO. AF_06/2022</v>
          </cell>
          <cell r="C8709" t="str">
            <v>UND</v>
          </cell>
          <cell r="D8709" t="str">
            <v>COEFICIENTE DE REPRESENTATIVIDADE</v>
          </cell>
          <cell r="E8709">
            <v>27.13</v>
          </cell>
        </row>
        <row r="8710">
          <cell r="A8710">
            <v>89513</v>
          </cell>
          <cell r="B8710" t="str">
            <v>JOELHO 90 GRAUS, PVC, SOLDÁVEL, DN 75MM, INSTALADO EM PRUMADA DE ÁGUA - FORNECIMENTO E INSTALAÇÃO. AF_06/2022</v>
          </cell>
          <cell r="C8710" t="str">
            <v>UND</v>
          </cell>
          <cell r="D8710" t="str">
            <v>COEFICIENTE DE REPRESENTATIVIDADE</v>
          </cell>
          <cell r="E8710">
            <v>108.58</v>
          </cell>
        </row>
        <row r="8711">
          <cell r="A8711">
            <v>89514</v>
          </cell>
          <cell r="B8711" t="str">
            <v>JOELHO 90 GRAUS, PVC, SERIE R, ÁGUA PLUVIAL, DN 40 MM, JUNTA SOLDÁVEL, FORNECIDO E INSTALADO EM RAMAL DE ENCAMINHAMENTO. AF_06/2022</v>
          </cell>
          <cell r="C8711" t="str">
            <v>UND</v>
          </cell>
          <cell r="D8711" t="str">
            <v>COEFICIENTE DE REPRESENTATIVIDADE</v>
          </cell>
          <cell r="E8711">
            <v>8.28</v>
          </cell>
        </row>
        <row r="8712">
          <cell r="A8712">
            <v>89515</v>
          </cell>
          <cell r="B8712" t="str">
            <v>JOELHO 45 GRAUS, PVC, SOLDÁVEL, DN 75MM, INSTALADO EM PRUMADA DE ÁGUA - FORNECIMENTO E INSTALAÇÃO. AF_06/2022</v>
          </cell>
          <cell r="C8712" t="str">
            <v>UND</v>
          </cell>
          <cell r="D8712" t="str">
            <v>COEFICIENTE DE REPRESENTATIVIDADE</v>
          </cell>
          <cell r="E8712">
            <v>86.21</v>
          </cell>
        </row>
        <row r="8713">
          <cell r="A8713">
            <v>89516</v>
          </cell>
          <cell r="B8713" t="str">
            <v>JOELHO 45 GRAUS, PVC, SERIE R, ÁGUA PLUVIAL, DN 40 MM, JUNTA SOLDÁVEL, FORNECIDO E INSTALADO EM RAMAL DE ENCAMINHAMENTO. AF_06/2022</v>
          </cell>
          <cell r="C8713" t="str">
            <v>UND</v>
          </cell>
          <cell r="D8713" t="str">
            <v>COEFICIENTE DE REPRESENTATIVIDADE</v>
          </cell>
          <cell r="E8713">
            <v>8.38</v>
          </cell>
        </row>
        <row r="8714">
          <cell r="A8714">
            <v>89517</v>
          </cell>
          <cell r="B8714" t="str">
            <v>CURVA 90 GRAUS, PVC, SOLDÁVEL, DN 75MM, INSTALADO EM PRUMADA DE ÁGUA - FORNECIMENTO E INSTALAÇÃO. AF_06/2022</v>
          </cell>
          <cell r="C8714" t="str">
            <v>UND</v>
          </cell>
          <cell r="D8714" t="str">
            <v>COEFICIENTE DE REPRESENTATIVIDADE</v>
          </cell>
          <cell r="E8714">
            <v>71.93</v>
          </cell>
        </row>
        <row r="8715">
          <cell r="A8715">
            <v>89518</v>
          </cell>
          <cell r="B8715" t="str">
            <v>JOELHO 90 GRAUS, PVC, SERIE R, ÁGUA PLUVIAL, DN 50 MM, JUNTA ELÁSTICA, FORNECIDO E INSTALADO EM RAMAL DE ENCAMINHAMENTO. AF_06/2022</v>
          </cell>
          <cell r="C8715" t="str">
            <v>UND</v>
          </cell>
          <cell r="D8715" t="str">
            <v>COEFICIENTE DE REPRESENTATIVIDADE</v>
          </cell>
          <cell r="E8715">
            <v>16.69</v>
          </cell>
        </row>
        <row r="8716">
          <cell r="A8716">
            <v>89519</v>
          </cell>
          <cell r="B8716" t="str">
            <v>CURVA 45 GRAUS, PVC, SOLDÁVEL, DN 75MM, INSTALADO EM PRUMADA DE ÁGUA - FORNECIMENTO E INSTALAÇÃO. AF_06/2022</v>
          </cell>
          <cell r="C8716" t="str">
            <v>UND</v>
          </cell>
          <cell r="D8716" t="str">
            <v>COEFICIENTE DE REPRESENTATIVIDADE</v>
          </cell>
          <cell r="E8716">
            <v>48.18</v>
          </cell>
        </row>
        <row r="8717">
          <cell r="A8717">
            <v>89520</v>
          </cell>
          <cell r="B8717" t="str">
            <v>JOELHO 45 GRAUS, PVC, SERIE R, ÁGUA PLUVIAL, DN 50 MM, JUNTA ELÁSTICA, FORNECIDO E INSTALADO EM RAMAL DE ENCAMINHAMENTO. AF_06/2022</v>
          </cell>
          <cell r="C8717" t="str">
            <v>UND</v>
          </cell>
          <cell r="D8717" t="str">
            <v>COEFICIENTE DE REPRESENTATIVIDADE</v>
          </cell>
          <cell r="E8717">
            <v>17.49</v>
          </cell>
        </row>
        <row r="8718">
          <cell r="A8718">
            <v>89521</v>
          </cell>
          <cell r="B8718" t="str">
            <v>JOELHO 90 GRAUS, PVC, SOLDÁVEL, DN 85MM, INSTALADO EM PRUMADA DE ÁGUA - FORNECIMENTO E INSTALAÇÃO. AF_06/2022</v>
          </cell>
          <cell r="C8718" t="str">
            <v>UND</v>
          </cell>
          <cell r="D8718" t="str">
            <v>COEFICIENTE DE REPRESENTATIVIDADE</v>
          </cell>
          <cell r="E8718">
            <v>129.45</v>
          </cell>
        </row>
        <row r="8719">
          <cell r="A8719">
            <v>89522</v>
          </cell>
          <cell r="B8719" t="str">
            <v>JOELHO 90 GRAUS, PVC, SERIE R, ÁGUA PLUVIAL, DN 75 MM, JUNTA ELÁSTICA, FORNECIDO E INSTALADO EM RAMAL DE ENCAMINHAMENTO. AF_06/2022</v>
          </cell>
          <cell r="C8719" t="str">
            <v>UND</v>
          </cell>
          <cell r="D8719" t="str">
            <v>COEFICIENTE DE REPRESENTATIVIDADE</v>
          </cell>
          <cell r="E8719">
            <v>32.19</v>
          </cell>
        </row>
        <row r="8720">
          <cell r="A8720">
            <v>89523</v>
          </cell>
          <cell r="B8720" t="str">
            <v>JOELHO 45 GRAUS, PVC, SOLDÁVEL, DN 85MM, INSTALADO EM PRUMADA DE ÁGUA - FORNECIMENTO E INSTALAÇÃO. AF_06/2022</v>
          </cell>
          <cell r="C8720" t="str">
            <v>UND</v>
          </cell>
          <cell r="D8720" t="str">
            <v>COEFICIENTE DE REPRESENTATIVIDADE</v>
          </cell>
          <cell r="E8720">
            <v>105.49</v>
          </cell>
        </row>
        <row r="8721">
          <cell r="A8721">
            <v>89524</v>
          </cell>
          <cell r="B8721" t="str">
            <v>JOELHO 45 GRAUS, PVC, SERIE R, ÁGUA PLUVIAL, DN 75 MM, JUNTA ELÁSTICA, FORNECIDO E INSTALADO EM RAMAL DE ENCAMINHAMENTO. AF_06/2022</v>
          </cell>
          <cell r="C8721" t="str">
            <v>UND</v>
          </cell>
          <cell r="D8721" t="str">
            <v>COEFICIENTE DE REPRESENTATIVIDADE</v>
          </cell>
          <cell r="E8721">
            <v>32.69</v>
          </cell>
        </row>
        <row r="8722">
          <cell r="A8722">
            <v>89525</v>
          </cell>
          <cell r="B8722" t="str">
            <v>CURVA 90 GRAUS, PVC, SOLDÁVEL, DN 85MM, INSTALADO EM PRUMADA DE ÁGUA - FORNECIMENTO E INSTALAÇÃO. AF_06/2022</v>
          </cell>
          <cell r="C8722" t="str">
            <v>UND</v>
          </cell>
          <cell r="D8722" t="str">
            <v>COEFICIENTE DE REPRESENTATIVIDADE</v>
          </cell>
          <cell r="E8722">
            <v>90.6</v>
          </cell>
        </row>
        <row r="8723">
          <cell r="A8723">
            <v>89526</v>
          </cell>
          <cell r="B8723" t="str">
            <v>CURVA 87 GRAUS E 30 MINUTOS, PVC, SERIE R, ÁGUA PLUVIAL, DN 75 MM, JUNTA ELÁSTICA, FORNECIDO E INSTALADO EM RAMAL DE ENCAMINHAMENTO. AF_06/2022</v>
          </cell>
          <cell r="C8723" t="str">
            <v>UND</v>
          </cell>
          <cell r="D8723" t="str">
            <v>COEFICIENTE DE REPRESENTATIVIDADE</v>
          </cell>
          <cell r="E8723">
            <v>42.01</v>
          </cell>
        </row>
        <row r="8724">
          <cell r="A8724">
            <v>89527</v>
          </cell>
          <cell r="B8724" t="str">
            <v>CURVA 45 GRAUS, PVC, SOLDÁVEL, DN 85MM, INSTALADO EM PRUMADA DE ÁGUA - FORNECIMENTO E INSTALAÇÃO. AF_06/2022</v>
          </cell>
          <cell r="C8724" t="str">
            <v>UND</v>
          </cell>
          <cell r="D8724" t="str">
            <v>COEFICIENTE DE REPRESENTATIVIDADE</v>
          </cell>
          <cell r="E8724">
            <v>58.1</v>
          </cell>
        </row>
        <row r="8725">
          <cell r="A8725">
            <v>89528</v>
          </cell>
          <cell r="B8725" t="str">
            <v>LUVA, PVC, SOLDÁVEL, DN 25MM, INSTALADO EM PRUMADA DE ÁGUA - FORNECIMENTO E INSTALAÇÃO. AF_06/2022</v>
          </cell>
          <cell r="C8725" t="str">
            <v>UND</v>
          </cell>
          <cell r="D8725" t="str">
            <v>COEFICIENTE DE REPRESENTATIVIDADE</v>
          </cell>
          <cell r="E8725">
            <v>4.14</v>
          </cell>
        </row>
        <row r="8726">
          <cell r="A8726">
            <v>89529</v>
          </cell>
          <cell r="B8726" t="str">
            <v>JOELHO 90 GRAUS, PVC, SERIE R, ÁGUA PLUVIAL, DN 100 MM, JUNTA ELÁSTICA, FORNECIDO E INSTALADO EM RAMAL DE ENCAMINHAMENTO. AF_06/2022</v>
          </cell>
          <cell r="C8726" t="str">
            <v>UND</v>
          </cell>
          <cell r="D8726" t="str">
            <v>COEFICIENTE DE REPRESENTATIVIDADE</v>
          </cell>
          <cell r="E8726">
            <v>39.84</v>
          </cell>
        </row>
        <row r="8727">
          <cell r="A8727">
            <v>89530</v>
          </cell>
          <cell r="B8727" t="str">
            <v>LUVA DE CORRER, PVC, SOLDÁVEL, DN 25MM, INSTALADO EM PRUMADA DE ÁGUA - FORNECIMENTO E INSTALAÇÃO. AF_06/2022</v>
          </cell>
          <cell r="C8727" t="str">
            <v>UND</v>
          </cell>
          <cell r="D8727" t="str">
            <v>COEFICIENTE DE REPRESENTATIVIDADE</v>
          </cell>
          <cell r="E8727">
            <v>16.93</v>
          </cell>
        </row>
        <row r="8728">
          <cell r="A8728">
            <v>89531</v>
          </cell>
          <cell r="B8728" t="str">
            <v>JOELHO 45 GRAUS, PVC, SERIE R, ÁGUA PLUVIAL, DN 100 MM, JUNTA ELÁSTICA, FORNECIDO E INSTALADO EM RAMAL DE ENCAMINHAMENTO. AF_06/2022</v>
          </cell>
          <cell r="C8728" t="str">
            <v>UND</v>
          </cell>
          <cell r="D8728" t="str">
            <v>COEFICIENTE DE REPRESENTATIVIDADE</v>
          </cell>
          <cell r="E8728">
            <v>40.97</v>
          </cell>
        </row>
        <row r="8729">
          <cell r="A8729">
            <v>89532</v>
          </cell>
          <cell r="B8729" t="str">
            <v>LUVA DE REDUÇÃO, PVC, SOLDÁVEL, DN 32MM X 25MM, INSTALADO EM PRUMADA DE ÁGUA - FORNECIMENTO E INSTALAÇÃO. AF_06/2022</v>
          </cell>
          <cell r="C8729" t="str">
            <v>UND</v>
          </cell>
          <cell r="D8729" t="str">
            <v>COEFICIENTE DE REPRESENTATIVIDADE</v>
          </cell>
          <cell r="E8729">
            <v>7.08</v>
          </cell>
        </row>
        <row r="8730">
          <cell r="A8730">
            <v>89535</v>
          </cell>
          <cell r="B8730" t="str">
            <v>CURVA 87 GRAUS E 30 MINUTOS, PVC, SERIE R, ÁGUA PLUVIAL, DN 100 MM, JUNTA ELÁSTICA, FORNECIDO E INSTALADO EM RAMAL DE ENCAMINHAMENTO. AF_06/2022</v>
          </cell>
          <cell r="C8730" t="str">
            <v>UND</v>
          </cell>
          <cell r="D8730" t="str">
            <v>COEFICIENTE DE REPRESENTATIVIDADE</v>
          </cell>
          <cell r="E8730">
            <v>45.84</v>
          </cell>
        </row>
        <row r="8731">
          <cell r="A8731">
            <v>89536</v>
          </cell>
          <cell r="B8731" t="str">
            <v>UNIÃO, PVC, SOLDÁVEL, DN 25MM, INSTALADO EM PRUMADA DE ÁGUA - FORNECIMENTO E INSTALAÇÃO. AF_06/2022</v>
          </cell>
          <cell r="C8731" t="str">
            <v>UND</v>
          </cell>
          <cell r="D8731" t="str">
            <v>COEFICIENTE DE REPRESENTATIVIDADE</v>
          </cell>
          <cell r="E8731">
            <v>12.1</v>
          </cell>
        </row>
        <row r="8732">
          <cell r="A8732">
            <v>89540</v>
          </cell>
          <cell r="B8732" t="str">
            <v>CURVA DE TRANSPOSIÇÃO, PVC, SOLDÁVEL, DN 25MM, INSTALADO EM PRUMADA DE ÁGUA  - FORNECIMENTO E INSTALAÇÃO. AF_06/2022</v>
          </cell>
          <cell r="C8732" t="str">
            <v>UND</v>
          </cell>
          <cell r="D8732" t="str">
            <v>COEFICIENTE DE REPRESENTATIVIDADE</v>
          </cell>
          <cell r="E8732">
            <v>10.65</v>
          </cell>
        </row>
        <row r="8733">
          <cell r="A8733">
            <v>89541</v>
          </cell>
          <cell r="B8733" t="str">
            <v>LUVA, PVC, SOLDÁVEL, DN 32MM, INSTALADO EM PRUMADA DE ÁGUA - FORNECIMENTO E INSTALAÇÃO. AF_06/2022</v>
          </cell>
          <cell r="C8733" t="str">
            <v>UND</v>
          </cell>
          <cell r="D8733" t="str">
            <v>COEFICIENTE DE REPRESENTATIVIDADE</v>
          </cell>
          <cell r="E8733">
            <v>6.29</v>
          </cell>
        </row>
        <row r="8734">
          <cell r="A8734">
            <v>89542</v>
          </cell>
          <cell r="B8734" t="str">
            <v>LUVA DE CORRER, PVC, SOLDÁVEL, DN 32MM, INSTALADO EM PRUMADA DE ÁGUA - FORNECIMENTO E INSTALAÇÃO. AF_06/2022</v>
          </cell>
          <cell r="C8734" t="str">
            <v>UND</v>
          </cell>
          <cell r="D8734" t="str">
            <v>COEFICIENTE DE REPRESENTATIVIDADE</v>
          </cell>
          <cell r="E8734">
            <v>28.39</v>
          </cell>
        </row>
        <row r="8735">
          <cell r="A8735">
            <v>89544</v>
          </cell>
          <cell r="B8735" t="str">
            <v>LUVA SIMPLES, PVC, SERIE R, ÁGUA PLUVIAL, DN 40 MM, JUNTA SOLDÁVEL, FORNECIDO E INSTALADO EM RAMAL DE ENCAMINHAMENTO. AF_06/2022</v>
          </cell>
          <cell r="C8735" t="str">
            <v>UND</v>
          </cell>
          <cell r="D8735" t="str">
            <v>COEFICIENTE DE REPRESENTATIVIDADE</v>
          </cell>
          <cell r="E8735">
            <v>8.63</v>
          </cell>
        </row>
        <row r="8736">
          <cell r="A8736">
            <v>89545</v>
          </cell>
          <cell r="B8736" t="str">
            <v>LUVA SIMPLES, PVC, SERIE R, ÁGUA PLUVIAL, DN 50 MM, JUNTA ELÁSTICA, FORNECIDO E INSTALADO EM RAMAL DE ENCAMINHAMENTO. AF_06/2022</v>
          </cell>
          <cell r="C8736" t="str">
            <v>UND</v>
          </cell>
          <cell r="D8736" t="str">
            <v>COEFICIENTE DE REPRESENTATIVIDADE</v>
          </cell>
          <cell r="E8736">
            <v>17.93</v>
          </cell>
        </row>
        <row r="8737">
          <cell r="A8737">
            <v>89546</v>
          </cell>
          <cell r="B8737" t="str">
            <v>BUCHA DE REDUÇÃO LONGA, PVC, SERIE R, ÁGUA PLUVIAL, DN 50 X 40 MM, JUNTA ELÁSTICA, FORNECIDO E INSTALADO EM RAMAL DE ENCAMINHAMENTO. AF_06/2022</v>
          </cell>
          <cell r="C8737" t="str">
            <v>UND</v>
          </cell>
          <cell r="D8737" t="str">
            <v>COEFICIENTE DE REPRESENTATIVIDADE</v>
          </cell>
          <cell r="E8737">
            <v>11.99</v>
          </cell>
        </row>
        <row r="8738">
          <cell r="A8738">
            <v>89547</v>
          </cell>
          <cell r="B8738" t="str">
            <v>LUVA SIMPLES, PVC, SERIE R, ÁGUA PLUVIAL, DN 75 MM, JUNTA ELÁSTICA, FORNECIDO E INSTALADO EM RAMAL DE ENCAMINHAMENTO. AF_06/2022</v>
          </cell>
          <cell r="C8738" t="str">
            <v>UND</v>
          </cell>
          <cell r="D8738" t="str">
            <v>COEFICIENTE DE REPRESENTATIVIDADE</v>
          </cell>
          <cell r="E8738">
            <v>23.46</v>
          </cell>
        </row>
        <row r="8739">
          <cell r="A8739">
            <v>89548</v>
          </cell>
          <cell r="B8739" t="str">
            <v>LUVA DE CORRER, PVC, SERIE R, ÁGUA PLUVIAL, DN 75 MM, JUNTA ELÁSTICA, FORNECIDO E INSTALADO EM RAMAL DE ENCAMINHAMENTO. AF_06/2022</v>
          </cell>
          <cell r="C8739" t="str">
            <v>UND</v>
          </cell>
          <cell r="D8739" t="str">
            <v>COEFICIENTE DE REPRESENTATIVIDADE</v>
          </cell>
          <cell r="E8739">
            <v>25.09</v>
          </cell>
        </row>
        <row r="8740">
          <cell r="A8740">
            <v>89549</v>
          </cell>
          <cell r="B8740" t="str">
            <v>REDUÇÃO EXCÊNTRICA, PVC, SERIE R, ÁGUA PLUVIAL, DN 75 X 50 MM, JUNTA ELÁSTICA, FORNECIDO E INSTALADO EM RAMAL DE ENCAMINHAMENTO. AF_06/2022</v>
          </cell>
          <cell r="C8740" t="str">
            <v>UND</v>
          </cell>
          <cell r="D8740" t="str">
            <v>COEFICIENTE DE REPRESENTATIVIDADE</v>
          </cell>
          <cell r="E8740">
            <v>20.89</v>
          </cell>
        </row>
        <row r="8741">
          <cell r="A8741">
            <v>89550</v>
          </cell>
          <cell r="B8741" t="str">
            <v>TÊ DE INSPEÇÃO, PVC, SERIE R, ÁGUA PLUVIAL, DN 75 MM, JUNTA ELÁSTICA, FORNECIDO E INSTALADO EM RAMAL DE ENCAMINHAMENTO. AF_06/2022</v>
          </cell>
          <cell r="C8741" t="str">
            <v>UND</v>
          </cell>
          <cell r="D8741" t="str">
            <v>COEFICIENTE DE REPRESENTATIVIDADE</v>
          </cell>
          <cell r="E8741">
            <v>44.61</v>
          </cell>
        </row>
        <row r="8742">
          <cell r="A8742">
            <v>89551</v>
          </cell>
          <cell r="B8742" t="str">
            <v>LUVA SOLDÁVEL E COM ROSCA, PVC, SOLDÁVEL, DN 32MM X 1 , INSTALADO EM PRUMADA DE ÁGUA - FORNECIMENTO E INSTALAÇÃO. AF_06/2022</v>
          </cell>
          <cell r="C8742" t="str">
            <v>UND</v>
          </cell>
          <cell r="D8742" t="str">
            <v>COEFICIENTE DE REPRESENTATIVIDADE</v>
          </cell>
          <cell r="E8742">
            <v>8.63</v>
          </cell>
        </row>
        <row r="8743">
          <cell r="A8743">
            <v>89552</v>
          </cell>
          <cell r="B8743" t="str">
            <v>UNIÃO, PVC, SOLDÁVEL, DN 32MM, INSTALADO EM PRUMADA DE ÁGUA - FORNECIMENTO E INSTALAÇÃO. AF_06/2022</v>
          </cell>
          <cell r="C8743" t="str">
            <v>UND</v>
          </cell>
          <cell r="D8743" t="str">
            <v>COEFICIENTE DE REPRESENTATIVIDADE</v>
          </cell>
          <cell r="E8743">
            <v>19.01</v>
          </cell>
        </row>
        <row r="8744">
          <cell r="A8744">
            <v>89553</v>
          </cell>
          <cell r="B8744" t="str">
            <v>ADAPTADOR CURTO COM BOLSA E ROSCA PARA REGISTRO, PVC, SOLDÁVEL, DN 32MM X 1 , INSTALADO EM PRUMADA DE ÁGUA - FORNECIMENTO E INSTALAÇÃO. AF_06/2022</v>
          </cell>
          <cell r="C8744" t="str">
            <v>UND</v>
          </cell>
          <cell r="D8744" t="str">
            <v>COEFICIENTE DE REPRESENTATIVIDADE</v>
          </cell>
          <cell r="E8744">
            <v>5.62</v>
          </cell>
        </row>
        <row r="8745">
          <cell r="A8745">
            <v>89554</v>
          </cell>
          <cell r="B8745" t="str">
            <v>LUVA SIMPLES, PVC, SERIE R, ÁGUA PLUVIAL, DN 100 MM, JUNTA ELÁSTICA, FORNECIDO E INSTALADO EM RAMAL DE ENCAMINHAMENTO. AF_06/2022</v>
          </cell>
          <cell r="C8745" t="str">
            <v>UND</v>
          </cell>
          <cell r="D8745" t="str">
            <v>COEFICIENTE DE REPRESENTATIVIDADE</v>
          </cell>
          <cell r="E8745">
            <v>29.53</v>
          </cell>
        </row>
        <row r="8746">
          <cell r="A8746">
            <v>89555</v>
          </cell>
          <cell r="B8746" t="str">
            <v>CURVA DE TRANSPOSIÇÃO, PVC, SOLDÁVEL, DN 32MM, INSTALADO EM PRUMADA DE ÁGUA   FORNECIMENTO E INSTALAÇÃO. AF_06/2022</v>
          </cell>
          <cell r="C8746" t="str">
            <v>UND</v>
          </cell>
          <cell r="D8746" t="str">
            <v>COEFICIENTE DE REPRESENTATIVIDADE</v>
          </cell>
          <cell r="E8746">
            <v>22.38</v>
          </cell>
        </row>
        <row r="8747">
          <cell r="A8747">
            <v>89556</v>
          </cell>
          <cell r="B8747" t="str">
            <v>LUVA DE CORRER, PVC, SERIE R, ÁGUA PLUVIAL, DN 100 MM, JUNTA ELÁSTICA, FORNECIDO E INSTALADO EM RAMAL DE ENCAMINHAMENTO. AF_06/2022</v>
          </cell>
          <cell r="C8747" t="str">
            <v>UND</v>
          </cell>
          <cell r="D8747" t="str">
            <v>COEFICIENTE DE REPRESENTATIVIDADE</v>
          </cell>
          <cell r="E8747">
            <v>43.45</v>
          </cell>
        </row>
        <row r="8748">
          <cell r="A8748">
            <v>89557</v>
          </cell>
          <cell r="B8748" t="str">
            <v>REDUÇÃO EXCÊNTRICA, PVC, SERIE R, ÁGUA PLUVIAL, DN 100 X 75 MM, JUNTA ELÁSTICA, FORNECIDO E INSTALADO EM RAMAL DE ENCAMINHAMENTO. AF_06/2022</v>
          </cell>
          <cell r="C8748" t="str">
            <v>UND</v>
          </cell>
          <cell r="D8748" t="str">
            <v>COEFICIENTE DE REPRESENTATIVIDADE</v>
          </cell>
          <cell r="E8748">
            <v>34.59</v>
          </cell>
        </row>
        <row r="8749">
          <cell r="A8749">
            <v>89558</v>
          </cell>
          <cell r="B8749" t="str">
            <v>LUVA, PVC, SOLDÁVEL, DN 40MM, INSTALADO EM PRUMADA DE ÁGUA - FORNECIMENTO E INSTALAÇÃO. AF_06/2022</v>
          </cell>
          <cell r="C8749" t="str">
            <v>UND</v>
          </cell>
          <cell r="D8749" t="str">
            <v>COEFICIENTE DE REPRESENTATIVIDADE</v>
          </cell>
          <cell r="E8749">
            <v>9.7</v>
          </cell>
        </row>
        <row r="8750">
          <cell r="A8750">
            <v>89559</v>
          </cell>
          <cell r="B8750" t="str">
            <v>TÊ DE INSPEÇÃO, PVC, SERIE R, ÁGUA PLUVIAL, DN 100 MM, JUNTA ELÁSTICA, FORNECIDO E INSTALADO EM RAMAL DE ENCAMINHAMENTO. AF_06/2022</v>
          </cell>
          <cell r="C8750" t="str">
            <v>UND</v>
          </cell>
          <cell r="D8750" t="str">
            <v>COEFICIENTE DE REPRESENTATIVIDADE</v>
          </cell>
          <cell r="E8750">
            <v>72.3</v>
          </cell>
        </row>
        <row r="8751">
          <cell r="A8751">
            <v>89560</v>
          </cell>
          <cell r="B8751" t="str">
            <v>LUVA DE CORRER, PVC, SOLDÁVEL, DN 40MM, INSTALADO EM PRUMADA DE ÁGUA   FORNECIMENTO E INSTALAÇÃO. AF_06/2022</v>
          </cell>
          <cell r="C8751" t="str">
            <v>UND</v>
          </cell>
          <cell r="D8751" t="str">
            <v>COEFICIENTE DE REPRESENTATIVIDADE</v>
          </cell>
          <cell r="E8751">
            <v>36.42</v>
          </cell>
        </row>
        <row r="8752">
          <cell r="A8752">
            <v>89561</v>
          </cell>
          <cell r="B8752" t="str">
            <v>JUNÇÃO SIMPLES, PVC, SERIE R, ÁGUA PLUVIAL, DN 40 MM, JUNTA SOLDÁVEL, FORNECIDO E INSTALADO EM RAMAL DE ENCAMINHAMENTO. AF_06/2022</v>
          </cell>
          <cell r="C8752" t="str">
            <v>UND</v>
          </cell>
          <cell r="D8752" t="str">
            <v>COEFICIENTE DE REPRESENTATIVIDADE</v>
          </cell>
          <cell r="E8752">
            <v>15.01</v>
          </cell>
        </row>
        <row r="8753">
          <cell r="A8753">
            <v>89562</v>
          </cell>
          <cell r="B8753" t="str">
            <v>LUVA DE REDUÇÃO, PVC, SOLDÁVEL, DN 40MM X 32MM, INSTALADO EM PRUMADA DE ÁGUA - FORNECIMENTO E INSTALAÇÃO. AF_06/2022</v>
          </cell>
          <cell r="C8753" t="str">
            <v>UND</v>
          </cell>
          <cell r="D8753" t="str">
            <v>COEFICIENTE DE REPRESENTATIVIDADE</v>
          </cell>
          <cell r="E8753">
            <v>10.41</v>
          </cell>
        </row>
        <row r="8754">
          <cell r="A8754">
            <v>89563</v>
          </cell>
          <cell r="B8754" t="str">
            <v>JUNÇÃO SIMPLES, PVC, SERIE R, ÁGUA PLUVIAL, DN 50 MM, JUNTA ELÁSTICA, FORNECIDO E INSTALADO EM RAMAL DE ENCAMINHAMENTO. AF_06/2022</v>
          </cell>
          <cell r="C8754" t="str">
            <v>UND</v>
          </cell>
          <cell r="D8754" t="str">
            <v>COEFICIENTE DE REPRESENTATIVIDADE</v>
          </cell>
          <cell r="E8754">
            <v>37.87</v>
          </cell>
        </row>
        <row r="8755">
          <cell r="A8755">
            <v>89564</v>
          </cell>
          <cell r="B8755" t="str">
            <v>LUVA COM ROSCA, PVC, SOLDÁVEL, DN 40MM X 1.1/4 , INSTALADO EM PRUMADA DE ÁGUA - FORNECIMENTO E INSTALAÇÃO. AF_06/2022</v>
          </cell>
          <cell r="C8755" t="str">
            <v>UND</v>
          </cell>
          <cell r="D8755" t="str">
            <v>COEFICIENTE DE REPRESENTATIVIDADE</v>
          </cell>
          <cell r="E8755">
            <v>15.99</v>
          </cell>
        </row>
        <row r="8756">
          <cell r="A8756">
            <v>89565</v>
          </cell>
          <cell r="B8756" t="str">
            <v>JUNÇÃO SIMPLES, PVC, SERIE R, ÁGUA PLUVIAL, DN 75 X 75 MM, JUNTA ELÁSTICA, FORNECIDO E INSTALADO EM RAMAL DE ENCAMINHAMENTO. AF_06/2022</v>
          </cell>
          <cell r="C8756" t="str">
            <v>UND</v>
          </cell>
          <cell r="D8756" t="str">
            <v>COEFICIENTE DE REPRESENTATIVIDADE</v>
          </cell>
          <cell r="E8756">
            <v>60.49</v>
          </cell>
        </row>
        <row r="8757">
          <cell r="A8757">
            <v>89566</v>
          </cell>
          <cell r="B8757" t="str">
            <v>TÊ, PVC, SERIE R, ÁGUA PLUVIAL, DN 75 MM, JUNTA ELÁSTICA, FORNECIDO E INSTALADO EM RAMAL DE ENCAMINHAMENTO. AF_06/2022</v>
          </cell>
          <cell r="C8757" t="str">
            <v>UND</v>
          </cell>
          <cell r="D8757" t="str">
            <v>COEFICIENTE DE REPRESENTATIVIDADE</v>
          </cell>
          <cell r="E8757">
            <v>51.34</v>
          </cell>
        </row>
        <row r="8758">
          <cell r="A8758">
            <v>89567</v>
          </cell>
          <cell r="B8758" t="str">
            <v>JUNÇÃO SIMPLES, PVC, SERIE R, ÁGUA PLUVIAL, DN 100 X 100 MM, JUNTA ELÁSTICA, FORNECIDO E INSTALADO EM RAMAL DE ENCAMINHAMENTO. AF_06/2022</v>
          </cell>
          <cell r="C8758" t="str">
            <v>UND</v>
          </cell>
          <cell r="D8758" t="str">
            <v>COEFICIENTE DE REPRESENTATIVIDADE</v>
          </cell>
          <cell r="E8758">
            <v>86.5</v>
          </cell>
        </row>
        <row r="8759">
          <cell r="A8759">
            <v>89568</v>
          </cell>
          <cell r="B8759" t="str">
            <v>UNIÃO, PVC, SOLDÁVEL, DN 40MM, INSTALADO EM PRUMADA DE ÁGUA - FORNECIMENTO E INSTALAÇÃO. AF_06/2022</v>
          </cell>
          <cell r="C8759" t="str">
            <v>UND</v>
          </cell>
          <cell r="D8759" t="str">
            <v>COEFICIENTE DE REPRESENTATIVIDADE</v>
          </cell>
          <cell r="E8759">
            <v>33.71</v>
          </cell>
        </row>
        <row r="8760">
          <cell r="A8760">
            <v>89569</v>
          </cell>
          <cell r="B8760" t="str">
            <v>JUNÇÃO SIMPLES, PVC, SERIE R, ÁGUA PLUVIAL, DN 100 X 75 MM, JUNTA ELÁSTICA, FORNECIDO E INSTALADO EM RAMAL DE ENCAMINHAMENTO. AF_06/2022</v>
          </cell>
          <cell r="C8760" t="str">
            <v>UND</v>
          </cell>
          <cell r="D8760" t="str">
            <v>COEFICIENTE DE REPRESENTATIVIDADE</v>
          </cell>
          <cell r="E8760">
            <v>100.95</v>
          </cell>
        </row>
        <row r="8761">
          <cell r="A8761">
            <v>89570</v>
          </cell>
          <cell r="B8761" t="str">
            <v>ADAPTADOR CURTO COM BOLSA E ROSCA PARA REGISTRO, PVC, SOLDÁVEL, DN 40MM X 1.1/2 , INSTALADO EM PRUMADA DE ÁGUA - FORNECIMENTO E INSTALAÇÃO. AF_06/2022</v>
          </cell>
          <cell r="C8761" t="str">
            <v>UND</v>
          </cell>
          <cell r="D8761" t="str">
            <v>COEFICIENTE DE REPRESENTATIVIDADE</v>
          </cell>
          <cell r="E8761">
            <v>11.55</v>
          </cell>
        </row>
        <row r="8762">
          <cell r="A8762">
            <v>89571</v>
          </cell>
          <cell r="B8762" t="str">
            <v>TÊ, PVC, SERIE R, ÁGUA PLUVIAL, DN 100 X 100 MM, JUNTA ELÁSTICA, FORNECIDO E INSTALADO EM RAMAL DE ENCAMINHAMENTO. AF_06/2022</v>
          </cell>
          <cell r="C8762" t="str">
            <v>UND</v>
          </cell>
          <cell r="D8762" t="str">
            <v>COEFICIENTE DE REPRESENTATIVIDADE</v>
          </cell>
          <cell r="E8762">
            <v>74.98</v>
          </cell>
        </row>
        <row r="8763">
          <cell r="A8763">
            <v>89572</v>
          </cell>
          <cell r="B8763" t="str">
            <v>ADAPTADOR CURTO COM BOLSA E ROSCA PARA REGISTRO, PVC, SOLDÁVEL, DN 40MM X 1.1/4 , INSTALADO EM PRUMADA DE ÁGUA - FORNECIMENTO E INSTALAÇÃO. AF_06/2022</v>
          </cell>
          <cell r="C8763" t="str">
            <v>UND</v>
          </cell>
          <cell r="D8763" t="str">
            <v>COEFICIENTE DE REPRESENTATIVIDADE</v>
          </cell>
          <cell r="E8763">
            <v>8.64</v>
          </cell>
        </row>
        <row r="8764">
          <cell r="A8764">
            <v>89573</v>
          </cell>
          <cell r="B8764" t="str">
            <v>TÊ, PVC, SERIE R, ÁGUA PLUVIAL, DN 100 X 75 MM, JUNTA ELÁSTICA, FORNECIDO E INSTALADO EM RAMAL DE ENCAMINHAMENTO. AF_06/2022</v>
          </cell>
          <cell r="C8764" t="str">
            <v>UND</v>
          </cell>
          <cell r="D8764" t="str">
            <v>COEFICIENTE DE REPRESENTATIVIDADE</v>
          </cell>
          <cell r="E8764">
            <v>82.29</v>
          </cell>
        </row>
        <row r="8765">
          <cell r="A8765">
            <v>89574</v>
          </cell>
          <cell r="B8765" t="str">
            <v>JUNÇÃO DUPLA, PVC, SERIE R, ÁGUA PLUVIAL, DN 100 X 100 X 100 MM, JUNTA ELÁSTICA, FORNECIDO E INSTALADO EM RAMAL DE ENCAMINHAMENTO. AF_06/2022</v>
          </cell>
          <cell r="C8765" t="str">
            <v>UND</v>
          </cell>
          <cell r="D8765" t="str">
            <v>COEFICIENTE DE REPRESENTATIVIDADE</v>
          </cell>
          <cell r="E8765">
            <v>166.53</v>
          </cell>
        </row>
        <row r="8766">
          <cell r="A8766">
            <v>89575</v>
          </cell>
          <cell r="B8766" t="str">
            <v>LUVA, PVC, SOLDÁVEL, DN 50MM, INSTALADO EM PRUMADA DE ÁGUA - FORNECIMENTO E INSTALAÇÃO. AF_06/2022</v>
          </cell>
          <cell r="C8766" t="str">
            <v>UND</v>
          </cell>
          <cell r="D8766" t="str">
            <v>COEFICIENTE DE REPRESENTATIVIDADE</v>
          </cell>
          <cell r="E8766">
            <v>11.4</v>
          </cell>
        </row>
        <row r="8767">
          <cell r="A8767">
            <v>89577</v>
          </cell>
          <cell r="B8767" t="str">
            <v>LUVA DE CORRER, PVC, SOLDÁVEL, DN 50MM, INSTALADO EM PRUMADA DE ÁGUA - FORNECIMENTO E INSTALAÇÃO. AF_06/2022</v>
          </cell>
          <cell r="C8767" t="str">
            <v>UND</v>
          </cell>
          <cell r="D8767" t="str">
            <v>COEFICIENTE DE REPRESENTATIVIDADE</v>
          </cell>
          <cell r="E8767">
            <v>38.26</v>
          </cell>
        </row>
        <row r="8768">
          <cell r="A8768">
            <v>89579</v>
          </cell>
          <cell r="B8768" t="str">
            <v>LUVA DE REDUÇÃO, PVC, SOLDÁVEL, DN 50MM X 25MM, INSTALADO EM PRUMADA DE ÁGUA   FORNECIMENTO E INSTALAÇÃO. AF_06/2022</v>
          </cell>
          <cell r="C8768" t="str">
            <v>UND</v>
          </cell>
          <cell r="D8768" t="str">
            <v>COEFICIENTE DE REPRESENTATIVIDADE</v>
          </cell>
          <cell r="E8768">
            <v>11.79</v>
          </cell>
        </row>
        <row r="8769">
          <cell r="A8769">
            <v>89581</v>
          </cell>
          <cell r="B8769" t="str">
            <v>JOELHO 90 GRAUS, PVC, SERIE R, ÁGUA PLUVIAL, DN 75 MM, JUNTA ELÁSTICA, FORNECIDO E INSTALADO EM CONDUTORES VERTICAIS DE ÁGUAS PLUVIAIS. AF_06/2022</v>
          </cell>
          <cell r="C8769" t="str">
            <v>UND</v>
          </cell>
          <cell r="D8769" t="str">
            <v>COEFICIENTE DE REPRESENTATIVIDADE</v>
          </cell>
          <cell r="E8769">
            <v>35.97</v>
          </cell>
        </row>
        <row r="8770">
          <cell r="A8770">
            <v>89582</v>
          </cell>
          <cell r="B8770" t="str">
            <v>JOELHO 45 GRAUS, PVC, SERIE R, ÁGUA PLUVIAL, DN 75 MM, JUNTA ELÁSTICA, FORNECIDO E INSTALADO EM CONDUTORES VERTICAIS DE ÁGUAS PLUVIAIS. AF_06/2022</v>
          </cell>
          <cell r="C8770" t="str">
            <v>UND</v>
          </cell>
          <cell r="D8770" t="str">
            <v>COEFICIENTE DE REPRESENTATIVIDADE</v>
          </cell>
          <cell r="E8770">
            <v>36.47</v>
          </cell>
        </row>
        <row r="8771">
          <cell r="A8771">
            <v>89583</v>
          </cell>
          <cell r="B8771" t="str">
            <v>CURVA 87 GRAUS E 30 MINUTOS, PVC, SERIE R, ÁGUA PLUVIAL, DN 75 MM, JUNTA ELÁSTICA, FORNECIDO E INSTALADO EM CONDUTORES VERTICAIS DE ÁGUAS PLUVIAIS. AF_06/2022</v>
          </cell>
          <cell r="C8771" t="str">
            <v>UND</v>
          </cell>
          <cell r="D8771" t="str">
            <v>COEFICIENTE DE REPRESENTATIVIDADE</v>
          </cell>
          <cell r="E8771">
            <v>45.79</v>
          </cell>
        </row>
        <row r="8772">
          <cell r="A8772">
            <v>89584</v>
          </cell>
          <cell r="B8772" t="str">
            <v>JOELHO 90 GRAUS, PVC, SERIE R, ÁGUA PLUVIAL, DN 100 MM, JUNTA ELÁSTICA, FORNECIDO E INSTALADO EM CONDUTORES VERTICAIS DE ÁGUAS PLUVIAIS. AF_06/2022</v>
          </cell>
          <cell r="C8772" t="str">
            <v>UND</v>
          </cell>
          <cell r="D8772" t="str">
            <v>COEFICIENTE DE REPRESENTATIVIDADE</v>
          </cell>
          <cell r="E8772">
            <v>46.68</v>
          </cell>
        </row>
        <row r="8773">
          <cell r="A8773">
            <v>89585</v>
          </cell>
          <cell r="B8773" t="str">
            <v>JOELHO 45 GRAUS, PVC, SERIE R, ÁGUA PLUVIAL, DN 100 MM, JUNTA ELÁSTICA, FORNECIDO E INSTALADO EM CONDUTORES VERTICAIS DE ÁGUAS PLUVIAIS. AF_06/2022</v>
          </cell>
          <cell r="C8773" t="str">
            <v>UND</v>
          </cell>
          <cell r="D8773" t="str">
            <v>COEFICIENTE DE REPRESENTATIVIDADE</v>
          </cell>
          <cell r="E8773">
            <v>47.81</v>
          </cell>
        </row>
        <row r="8774">
          <cell r="A8774">
            <v>89587</v>
          </cell>
          <cell r="B8774" t="str">
            <v>CURVA 87 GRAUS E 30 MINUTOS, PVC, SERIE R, ÁGUA PLUVIAL, DN 100 MM, JUNTA ELÁSTICA, FORNECIDO E INSTALADO EM CONDUTORES VERTICAIS DE ÁGUAS PLUVIAIS. AF_06/2022</v>
          </cell>
          <cell r="C8774" t="str">
            <v>UND</v>
          </cell>
          <cell r="D8774" t="str">
            <v>COEFICIENTE DE REPRESENTATIVIDADE</v>
          </cell>
          <cell r="E8774">
            <v>52.68</v>
          </cell>
        </row>
        <row r="8775">
          <cell r="A8775">
            <v>89590</v>
          </cell>
          <cell r="B8775" t="str">
            <v>JOELHO 90 GRAUS, PVC, SERIE R, ÁGUA PLUVIAL, DN 150 MM, JUNTA ELÁSTICA, FORNECIDO E INSTALADO EM CONDUTORES VERTICAIS DE ÁGUAS PLUVIAIS. AF_06/2022</v>
          </cell>
          <cell r="C8775" t="str">
            <v>UND</v>
          </cell>
          <cell r="D8775" t="str">
            <v>COEFICIENTE DE REPRESENTATIVIDADE</v>
          </cell>
          <cell r="E8775">
            <v>144.53</v>
          </cell>
        </row>
        <row r="8776">
          <cell r="A8776">
            <v>89591</v>
          </cell>
          <cell r="B8776" t="str">
            <v>JOELHO 45 GRAUS, PVC, SERIE R, ÁGUA PLUVIAL, DN 150 MM, JUNTA ELÁSTICA, FORNECIDO E INSTALADO EM CONDUTORES VERTICAIS DE ÁGUAS PLUVIAIS. AF_06/2022</v>
          </cell>
          <cell r="C8776" t="str">
            <v>UND</v>
          </cell>
          <cell r="D8776" t="str">
            <v>COEFICIENTE DE REPRESENTATIVIDADE</v>
          </cell>
          <cell r="E8776">
            <v>141.05</v>
          </cell>
        </row>
        <row r="8777">
          <cell r="A8777">
            <v>89592</v>
          </cell>
          <cell r="B8777" t="str">
            <v>CURVA 87 GRAUS E 30 MINUTOS, PVC, SERIE R, ÁGUA PLUVIAL, DN 150 MM, JUNTA ELÁSTICA, FORNECIDO E INSTALADO EM CONDUTORES VERTICAIS DE ÁGUAS PLUVIAIS. AF_06/2022</v>
          </cell>
          <cell r="C8777" t="str">
            <v>UND</v>
          </cell>
          <cell r="D8777" t="str">
            <v>COEFICIENTE DE REPRESENTATIVIDADE</v>
          </cell>
          <cell r="E8777">
            <v>171.57</v>
          </cell>
        </row>
        <row r="8778">
          <cell r="A8778">
            <v>89593</v>
          </cell>
          <cell r="B8778" t="str">
            <v>LUVA COM ROSCA, PVC, SOLDÁVEL, DN 50MM X 1.1/2 , INSTALADO EM PRUMADA DE ÁGUA - FORNECIMENTO E INSTALAÇÃO. AF_06/2022</v>
          </cell>
          <cell r="C8778" t="str">
            <v>UND</v>
          </cell>
          <cell r="D8778" t="str">
            <v>COEFICIENTE DE REPRESENTATIVIDADE</v>
          </cell>
          <cell r="E8778">
            <v>25.7</v>
          </cell>
        </row>
        <row r="8779">
          <cell r="A8779">
            <v>89594</v>
          </cell>
          <cell r="B8779" t="str">
            <v>UNIÃO, PVC, SOLDÁVEL, DN 50MM, INSTALADO EM PRUMADA DE ÁGUA - FORNECIMENTO E INSTALAÇÃO. AF_06/2022</v>
          </cell>
          <cell r="C8779" t="str">
            <v>UND</v>
          </cell>
          <cell r="D8779" t="str">
            <v>COEFICIENTE DE REPRESENTATIVIDADE</v>
          </cell>
          <cell r="E8779">
            <v>37.23</v>
          </cell>
        </row>
        <row r="8780">
          <cell r="A8780">
            <v>89595</v>
          </cell>
          <cell r="B8780" t="str">
            <v>ADAPTADOR CURTO COM BOLSA E ROSCA PARA REGISTRO, PVC, SOLDÁVEL, DN 50MM X 1.1/4 , INSTALADO EM PRUMADA DE ÁGUA - FORNECIMENTO E INSTALAÇÃO. AF_06/2022</v>
          </cell>
          <cell r="C8780" t="str">
            <v>UND</v>
          </cell>
          <cell r="D8780" t="str">
            <v>COEFICIENTE DE REPRESENTATIVIDADE</v>
          </cell>
          <cell r="E8780">
            <v>14.66</v>
          </cell>
        </row>
        <row r="8781">
          <cell r="A8781">
            <v>89596</v>
          </cell>
          <cell r="B8781" t="str">
            <v>ADAPTADOR CURTO COM BOLSA E ROSCA PARA REGISTRO, PVC, SOLDÁVEL, DN 50MM X 1.1/2 , INSTALADO EM PRUMADA DE ÁGUA - FORNECIMENTO E INSTALAÇÃO. AF_06/2022</v>
          </cell>
          <cell r="C8781" t="str">
            <v>UND</v>
          </cell>
          <cell r="D8781" t="str">
            <v>COEFICIENTE DE REPRESENTATIVIDADE</v>
          </cell>
          <cell r="E8781">
            <v>10.37</v>
          </cell>
        </row>
        <row r="8782">
          <cell r="A8782">
            <v>89597</v>
          </cell>
          <cell r="B8782" t="str">
            <v>LUVA, PVC, SOLDÁVEL, DN 60MM, INSTALADO EM PRUMADA DE ÁGUA - FORNECIMENTO E INSTALAÇÃO. AF_06/2022</v>
          </cell>
          <cell r="C8782" t="str">
            <v>UND</v>
          </cell>
          <cell r="D8782" t="str">
            <v>COEFICIENTE DE REPRESENTATIVIDADE</v>
          </cell>
          <cell r="E8782">
            <v>22.95</v>
          </cell>
        </row>
        <row r="8783">
          <cell r="A8783">
            <v>89598</v>
          </cell>
          <cell r="B8783" t="str">
            <v>LUVA DE CORRER, PVC, SOLDÁVEL, DN 60MM, INSTALADO EM PRUMADA DE ÁGUA   FORNECIMENTO E INSTALAÇÃO. AF_06/2022</v>
          </cell>
          <cell r="C8783" t="str">
            <v>UND</v>
          </cell>
          <cell r="D8783" t="str">
            <v>COEFICIENTE DE REPRESENTATIVIDADE</v>
          </cell>
          <cell r="E8783">
            <v>51.69</v>
          </cell>
        </row>
        <row r="8784">
          <cell r="A8784">
            <v>89599</v>
          </cell>
          <cell r="B8784" t="str">
            <v>LUVA SIMPLES, PVC, SERIE R, ÁGUA PLUVIAL, DN 75 MM, JUNTA ELÁSTICA, FORNECIDO E INSTALADO EM CONDUTORES VERTICAIS DE ÁGUAS PLUVIAIS. AF_06/2022</v>
          </cell>
          <cell r="C8784" t="str">
            <v>UND</v>
          </cell>
          <cell r="D8784" t="str">
            <v>COEFICIENTE DE REPRESENTATIVIDADE</v>
          </cell>
          <cell r="E8784">
            <v>25.99</v>
          </cell>
        </row>
        <row r="8785">
          <cell r="A8785">
            <v>89600</v>
          </cell>
          <cell r="B8785" t="str">
            <v>LUVA DE CORRER, PVC, SERIE R, ÁGUA PLUVIAL, DN 75 MM, JUNTA ELÁSTICA, FORNECIDO E INSTALADO EM CONDUTORES VERTICAIS DE ÁGUAS PLUVIAIS. AF_06/2022</v>
          </cell>
          <cell r="C8785" t="str">
            <v>UND</v>
          </cell>
          <cell r="D8785" t="str">
            <v>COEFICIENTE DE REPRESENTATIVIDADE</v>
          </cell>
          <cell r="E8785">
            <v>27.61</v>
          </cell>
        </row>
        <row r="8786">
          <cell r="A8786">
            <v>89605</v>
          </cell>
          <cell r="B8786" t="str">
            <v>LUVA DE REDUÇÃO, PVC, SOLDÁVEL, DN 60MM X 50MM, INSTALADO EM PRUMADA DE ÁGUA - FORNECIMENTO E INSTALAÇÃO. AF_06/2022</v>
          </cell>
          <cell r="C8786" t="str">
            <v>UND</v>
          </cell>
          <cell r="D8786" t="str">
            <v>COEFICIENTE DE REPRESENTATIVIDADE</v>
          </cell>
          <cell r="E8786">
            <v>20.92</v>
          </cell>
        </row>
        <row r="8787">
          <cell r="A8787">
            <v>89609</v>
          </cell>
          <cell r="B8787" t="str">
            <v>UNIÃO, PVC, SOLDÁVEL, DN 60MM, INSTALADO EM PRUMADA DE ÁGUA - FORNECIMENTO E INSTALAÇÃO. AF_06/2022</v>
          </cell>
          <cell r="C8787" t="str">
            <v>UND</v>
          </cell>
          <cell r="D8787" t="str">
            <v>COEFICIENTE DE REPRESENTATIVIDADE</v>
          </cell>
          <cell r="E8787">
            <v>87.93</v>
          </cell>
        </row>
        <row r="8788">
          <cell r="A8788">
            <v>89610</v>
          </cell>
          <cell r="B8788" t="str">
            <v>ADAPTADOR CURTO COM BOLSA E ROSCA PARA REGISTRO, PVC, SOLDÁVEL, DN 60MM X 2 , INSTALADO EM PRUMADA DE ÁGUA - FORNECIMENTO E INSTALAÇÃO. AF_06/2022</v>
          </cell>
          <cell r="C8788" t="str">
            <v>UND</v>
          </cell>
          <cell r="D8788" t="str">
            <v>COEFICIENTE DE REPRESENTATIVIDADE</v>
          </cell>
          <cell r="E8788">
            <v>19.75</v>
          </cell>
        </row>
        <row r="8789">
          <cell r="A8789">
            <v>89611</v>
          </cell>
          <cell r="B8789" t="str">
            <v>LUVA, PVC, SOLDÁVEL, DN 75MM, INSTALADO EM PRUMADA DE ÁGUA - FORNECIMENTO E INSTALAÇÃO. AF_06/2022</v>
          </cell>
          <cell r="C8789" t="str">
            <v>UND</v>
          </cell>
          <cell r="D8789" t="str">
            <v>COEFICIENTE DE REPRESENTATIVIDADE</v>
          </cell>
          <cell r="E8789">
            <v>32.55</v>
          </cell>
        </row>
        <row r="8790">
          <cell r="A8790">
            <v>89612</v>
          </cell>
          <cell r="B8790" t="str">
            <v>UNIÃO, PVC, SOLDÁVEL, DN 75MM, INSTALADO EM PRUMADA DE ÁGUA - FORNECIMENTO E INSTALAÇÃO. AF_06/2022</v>
          </cell>
          <cell r="C8790" t="str">
            <v>UND</v>
          </cell>
          <cell r="D8790" t="str">
            <v>COEFICIENTE DE REPRESENTATIVIDADE</v>
          </cell>
          <cell r="E8790">
            <v>173.4</v>
          </cell>
        </row>
        <row r="8791">
          <cell r="A8791">
            <v>89613</v>
          </cell>
          <cell r="B8791" t="str">
            <v>ADAPTADOR CURTO COM BOLSA E ROSCA PARA REGISTRO, PVC, SOLDÁVEL, DN 75MM X 2.1/2, INSTALADO EM PRUMADA DE ÁGUA - FORNECIMENTO E INSTALAÇÃO. AF_12/2014</v>
          </cell>
          <cell r="C8791" t="str">
            <v>UND</v>
          </cell>
          <cell r="D8791" t="str">
            <v>COEFICIENTE DE REPRESENTATIVIDADE</v>
          </cell>
          <cell r="E8791">
            <v>31.06</v>
          </cell>
        </row>
        <row r="8792">
          <cell r="A8792">
            <v>89614</v>
          </cell>
          <cell r="B8792" t="str">
            <v>LUVA, PVC, SOLDÁVEL, DN 85MM, INSTALADO EM PRUMADA DE ÁGUA - FORNECIMENTO E INSTALAÇÃO. AF_06/2022</v>
          </cell>
          <cell r="C8792" t="str">
            <v>UND</v>
          </cell>
          <cell r="D8792" t="str">
            <v>COEFICIENTE DE REPRESENTATIVIDADE</v>
          </cell>
          <cell r="E8792">
            <v>61.54</v>
          </cell>
        </row>
        <row r="8793">
          <cell r="A8793">
            <v>89615</v>
          </cell>
          <cell r="B8793" t="str">
            <v>UNIÃO, PVC, SOLDÁVEL, DN 85MM, INSTALADO EM PRUMADA DE ÁGUA - FORNECIMENTO E INSTALAÇÃO. AF_06/2022</v>
          </cell>
          <cell r="C8793" t="str">
            <v>UND</v>
          </cell>
          <cell r="D8793" t="str">
            <v>COEFICIENTE DE REPRESENTATIVIDADE</v>
          </cell>
          <cell r="E8793">
            <v>204.76</v>
          </cell>
        </row>
        <row r="8794">
          <cell r="A8794">
            <v>89616</v>
          </cell>
          <cell r="B8794" t="str">
            <v>ADAPTADOR CURTO COM BOLSA E ROSCA PARA REGISTRO, PVC, SOLDÁVEL, DN 85MM X 3 , INSTALADO EM PRUMADA DE ÁGUA - FORNECIMENTO E INSTALAÇÃO. AF_06/2022</v>
          </cell>
          <cell r="C8794" t="str">
            <v>UND</v>
          </cell>
          <cell r="D8794" t="str">
            <v>COEFICIENTE DE REPRESENTATIVIDADE</v>
          </cell>
          <cell r="E8794">
            <v>41.59</v>
          </cell>
        </row>
        <row r="8795">
          <cell r="A8795">
            <v>89617</v>
          </cell>
          <cell r="B8795" t="str">
            <v>TE, PVC, SOLDÁVEL, DN 25MM, INSTALADO EM PRUMADA DE ÁGUA - FORNECIMENTO E INSTALAÇÃO. AF_06/2022</v>
          </cell>
          <cell r="C8795" t="str">
            <v>UND</v>
          </cell>
          <cell r="D8795" t="str">
            <v>COEFICIENTE DE REPRESENTATIVIDADE</v>
          </cell>
          <cell r="E8795">
            <v>7.27</v>
          </cell>
        </row>
        <row r="8796">
          <cell r="A8796">
            <v>89620</v>
          </cell>
          <cell r="B8796" t="str">
            <v>TE, PVC, SOLDÁVEL, DN 32MM, INSTALADO EM PRUMADA DE ÁGUA - FORNECIMENTO E INSTALAÇÃO. AF_06/2022</v>
          </cell>
          <cell r="C8796" t="str">
            <v>UND</v>
          </cell>
          <cell r="D8796" t="str">
            <v>COEFICIENTE DE REPRESENTATIVIDADE</v>
          </cell>
          <cell r="E8796">
            <v>11.67</v>
          </cell>
        </row>
        <row r="8797">
          <cell r="A8797">
            <v>89622</v>
          </cell>
          <cell r="B8797" t="str">
            <v>TÊ DE REDUÇÃO, PVC, SOLDÁVEL, DN 32MM X 25MM, INSTALADO EM PRUMADA DE ÁGUA - FORNECIMENTO E INSTALAÇÃO. AF_06/2022</v>
          </cell>
          <cell r="C8797" t="str">
            <v>UND</v>
          </cell>
          <cell r="D8797" t="str">
            <v>COEFICIENTE DE REPRESENTATIVIDADE</v>
          </cell>
          <cell r="E8797">
            <v>14.14</v>
          </cell>
        </row>
        <row r="8798">
          <cell r="A8798">
            <v>89623</v>
          </cell>
          <cell r="B8798" t="str">
            <v>TE, PVC, SOLDÁVEL, DN 40MM, INSTALADO EM PRUMADA DE ÁGUA - FORNECIMENTO E INSTALAÇÃO. AF_06/2022</v>
          </cell>
          <cell r="C8798" t="str">
            <v>UND</v>
          </cell>
          <cell r="D8798" t="str">
            <v>COEFICIENTE DE REPRESENTATIVIDADE</v>
          </cell>
          <cell r="E8798">
            <v>19.42</v>
          </cell>
        </row>
        <row r="8799">
          <cell r="A8799">
            <v>89624</v>
          </cell>
          <cell r="B8799" t="str">
            <v>TÊ DE REDUÇÃO, PVC, SOLDÁVEL, DN 40MM X 32MM, INSTALADO EM PRUMADA DE ÁGUA - FORNECIMENTO E INSTALAÇÃO. AF_06/2022</v>
          </cell>
          <cell r="C8799" t="str">
            <v>UND</v>
          </cell>
          <cell r="D8799" t="str">
            <v>COEFICIENTE DE REPRESENTATIVIDADE</v>
          </cell>
          <cell r="E8799">
            <v>17.96</v>
          </cell>
        </row>
        <row r="8800">
          <cell r="A8800">
            <v>89625</v>
          </cell>
          <cell r="B8800" t="str">
            <v>TE, PVC, SOLDÁVEL, DN 50MM, INSTALADO EM PRUMADA DE ÁGUA - FORNECIMENTO E INSTALAÇÃO. AF_06/2022</v>
          </cell>
          <cell r="C8800" t="str">
            <v>UND</v>
          </cell>
          <cell r="D8800" t="str">
            <v>COEFICIENTE DE REPRESENTATIVIDADE</v>
          </cell>
          <cell r="E8800">
            <v>22.55</v>
          </cell>
        </row>
        <row r="8801">
          <cell r="A8801">
            <v>89626</v>
          </cell>
          <cell r="B8801" t="str">
            <v>TÊ DE REDUÇÃO, PVC, SOLDÁVEL, DN 50MM X 40MM, INSTALADO EM PRUMADA DE ÁGUA - FORNECIMENTO E INSTALAÇÃO. AF_06/2022</v>
          </cell>
          <cell r="C8801" t="str">
            <v>UND</v>
          </cell>
          <cell r="D8801" t="str">
            <v>COEFICIENTE DE REPRESENTATIVIDADE</v>
          </cell>
          <cell r="E8801">
            <v>30.6</v>
          </cell>
        </row>
        <row r="8802">
          <cell r="A8802">
            <v>89627</v>
          </cell>
          <cell r="B8802" t="str">
            <v>TÊ DE REDUÇÃO, PVC, SOLDÁVEL, DN 50MM X 25MM, INSTALADO EM PRUMADA DE ÁGUA - FORNECIMENTO E INSTALAÇÃO. AF_06/2022</v>
          </cell>
          <cell r="C8802" t="str">
            <v>UND</v>
          </cell>
          <cell r="D8802" t="str">
            <v>COEFICIENTE DE REPRESENTATIVIDADE</v>
          </cell>
          <cell r="E8802">
            <v>20.19</v>
          </cell>
        </row>
        <row r="8803">
          <cell r="A8803">
            <v>89628</v>
          </cell>
          <cell r="B8803" t="str">
            <v>TE, PVC, SOLDÁVEL, DN 60MM, INSTALADO EM PRUMADA DE ÁGUA - FORNECIMENTO E INSTALAÇÃO. AF_06/2022</v>
          </cell>
          <cell r="C8803" t="str">
            <v>UND</v>
          </cell>
          <cell r="D8803" t="str">
            <v>COEFICIENTE DE REPRESENTATIVIDADE</v>
          </cell>
          <cell r="E8803">
            <v>48.93</v>
          </cell>
        </row>
        <row r="8804">
          <cell r="A8804">
            <v>89629</v>
          </cell>
          <cell r="B8804" t="str">
            <v>TE, PVC, SOLDÁVEL, DN 75MM, INSTALADO EM PRUMADA DE ÁGUA - FORNECIMENTO E INSTALAÇÃO. AF_06/2022</v>
          </cell>
          <cell r="C8804" t="str">
            <v>UND</v>
          </cell>
          <cell r="D8804" t="str">
            <v>COEFICIENTE DE REPRESENTATIVIDADE</v>
          </cell>
          <cell r="E8804">
            <v>83</v>
          </cell>
        </row>
        <row r="8805">
          <cell r="A8805">
            <v>89630</v>
          </cell>
          <cell r="B8805" t="str">
            <v>TE DE REDUÇÃO, PVC, SOLDÁVEL, DN 75MM X 50MM, INSTALADO EM PRUMADA DE ÁGUA - FORNECIMENTO E INSTALAÇÃO. AF_06/2022</v>
          </cell>
          <cell r="C8805" t="str">
            <v>UND</v>
          </cell>
          <cell r="D8805" t="str">
            <v>COEFICIENTE DE REPRESENTATIVIDADE</v>
          </cell>
          <cell r="E8805">
            <v>62.84</v>
          </cell>
        </row>
        <row r="8806">
          <cell r="A8806">
            <v>89631</v>
          </cell>
          <cell r="B8806" t="str">
            <v>TE, PVC, SOLDÁVEL, DN 85MM, INSTALADO EM PRUMADA DE ÁGUA - FORNECIMENTO E INSTALAÇÃO. AF_06/2022</v>
          </cell>
          <cell r="C8806" t="str">
            <v>UND</v>
          </cell>
          <cell r="D8806" t="str">
            <v>COEFICIENTE DE REPRESENTATIVIDADE</v>
          </cell>
          <cell r="E8806">
            <v>109.28</v>
          </cell>
        </row>
        <row r="8807">
          <cell r="A8807">
            <v>89632</v>
          </cell>
          <cell r="B8807" t="str">
            <v>TE DE REDUÇÃO, PVC, SOLDÁVEL, DN 85MM X 60MM, INSTALADO EM PRUMADA DE ÁGUA - FORNECIMENTO E INSTALAÇÃO. AF_06/2022</v>
          </cell>
          <cell r="C8807" t="str">
            <v>UND</v>
          </cell>
          <cell r="D8807" t="str">
            <v>COEFICIENTE DE REPRESENTATIVIDADE</v>
          </cell>
          <cell r="E8807">
            <v>127.84</v>
          </cell>
        </row>
        <row r="8808">
          <cell r="A8808">
            <v>89637</v>
          </cell>
          <cell r="B8808" t="str">
            <v>JOELHO 90 GRAUS, CPVC, SOLDÁVEL, DN 15MM, INSTALADO EM RAMAL OU SUB-RAMAL DE ÁGUA - FORNECIMENTO E INSTALAÇÃO. AF_06/2022</v>
          </cell>
          <cell r="C8808" t="str">
            <v>UND</v>
          </cell>
          <cell r="D8808" t="str">
            <v>COEFICIENTE DE REPRESENTATIVIDADE</v>
          </cell>
          <cell r="E8808">
            <v>10.14</v>
          </cell>
        </row>
        <row r="8809">
          <cell r="A8809">
            <v>89638</v>
          </cell>
          <cell r="B8809" t="str">
            <v>JOELHO 45 GRAUS, CPVC, SOLDÁVEL, DN 15MM, INSTALADO EM RAMAL OU SUB-RAMAL DE ÁGUA - FORNECIMENTO E INSTALAÇÃO. AF_06/2022</v>
          </cell>
          <cell r="C8809" t="str">
            <v>UND</v>
          </cell>
          <cell r="D8809" t="str">
            <v>COEFICIENTE DE REPRESENTATIVIDADE</v>
          </cell>
          <cell r="E8809">
            <v>10.99</v>
          </cell>
        </row>
        <row r="8810">
          <cell r="A8810">
            <v>89639</v>
          </cell>
          <cell r="B8810" t="str">
            <v>CURVA 90 GRAUS, CPVC, SOLDÁVEL, DN 15MM, INSTALADO EM RAMAL OU SUB-RAMAL DE ÁGUA - FORNECIMENTO E INSTALAÇÃO. AF_06/2022</v>
          </cell>
          <cell r="C8810" t="str">
            <v>UND</v>
          </cell>
          <cell r="D8810" t="str">
            <v>COEFICIENTE DE REPRESENTATIVIDADE</v>
          </cell>
          <cell r="E8810">
            <v>11.58</v>
          </cell>
        </row>
        <row r="8811">
          <cell r="A8811">
            <v>89640</v>
          </cell>
          <cell r="B8811" t="str">
            <v>JOELHO DE TRANSIÇÃO, 90 GRAUS, CPVC, SOLDÁVEL, DN 15MM X 1/2, INSTALADO EM RAMAL OU SUB-RAMAL DE ÁGUA - FORNECIMENTO E INSTALAÇÃO. AF_06/2022</v>
          </cell>
          <cell r="C8811" t="str">
            <v>UND</v>
          </cell>
          <cell r="D8811" t="str">
            <v>COEFICIENTE DE REPRESENTATIVIDADE</v>
          </cell>
          <cell r="E8811">
            <v>17.98</v>
          </cell>
        </row>
        <row r="8812">
          <cell r="A8812">
            <v>89641</v>
          </cell>
          <cell r="B8812" t="str">
            <v>JOELHO 90 GRAUS, CPVC, SOLDÁVEL, DN 22MM, INSTALADO EM RAMAL OU SUB-RAMAL DE ÁGUA - FORNECIMENTO E INSTALAÇÃO. AF_06/2022</v>
          </cell>
          <cell r="C8812" t="str">
            <v>UND</v>
          </cell>
          <cell r="D8812" t="str">
            <v>COEFICIENTE DE REPRESENTATIVIDADE</v>
          </cell>
          <cell r="E8812">
            <v>13.11</v>
          </cell>
        </row>
        <row r="8813">
          <cell r="A8813">
            <v>89642</v>
          </cell>
          <cell r="B8813" t="str">
            <v>JOELHO 45 GRAUS, CPVC, SOLDÁVEL, DN 22MM, INSTALADO EM RAMAL OU SUB-RAMAL DE ÁGUA - FORNECIMENTO E INSTALAÇÃO. AF_06/2022</v>
          </cell>
          <cell r="C8813" t="str">
            <v>UND</v>
          </cell>
          <cell r="D8813" t="str">
            <v>COEFICIENTE DE REPRESENTATIVIDADE</v>
          </cell>
          <cell r="E8813">
            <v>14.59</v>
          </cell>
        </row>
        <row r="8814">
          <cell r="A8814">
            <v>89643</v>
          </cell>
          <cell r="B8814" t="str">
            <v>CURVA 90 GRAUS, CPVC, SOLDÁVEL, DN 22MM, INSTALADO EM RAMAL OU SUB-RAMAL DE ÁGUA - FORNECIMENTO E INSTALAÇÃO. AF_06/2022</v>
          </cell>
          <cell r="C8814" t="str">
            <v>UND</v>
          </cell>
          <cell r="D8814" t="str">
            <v>COEFICIENTE DE REPRESENTATIVIDADE</v>
          </cell>
          <cell r="E8814">
            <v>15.77</v>
          </cell>
        </row>
        <row r="8815">
          <cell r="A8815">
            <v>89644</v>
          </cell>
          <cell r="B8815" t="str">
            <v>JOELHO DE TRANSIÇÃO, 90 GRAUS, CPVC, SOLDÁVEL, DN 22MM X 1/2, INSTALADO EM RAMAL OU SUB-RAMAL DE ÁGUA - FORNECIMENTO E INSTALAÇÃO. AF_06/2022</v>
          </cell>
          <cell r="C8815" t="str">
            <v>UND</v>
          </cell>
          <cell r="D8815" t="str">
            <v>COEFICIENTE DE REPRESENTATIVIDADE</v>
          </cell>
          <cell r="E8815">
            <v>21.91</v>
          </cell>
        </row>
        <row r="8816">
          <cell r="A8816">
            <v>89645</v>
          </cell>
          <cell r="B8816" t="str">
            <v>JOELHO DE TRANSIÇÃO, 90 GRAUS, CPVC, SOLDÁVEL, DN 22MM X 3/4, INSTALADO EM RAMAL OU SUB-RAMAL DE ÁGUA - FORNECIMENTO E INSTALAÇÃO. AF_06/2022</v>
          </cell>
          <cell r="C8816" t="str">
            <v>UND</v>
          </cell>
          <cell r="D8816" t="str">
            <v>COEFICIENTE DE REPRESENTATIVIDADE</v>
          </cell>
          <cell r="E8816">
            <v>30.5</v>
          </cell>
        </row>
        <row r="8817">
          <cell r="A8817">
            <v>89646</v>
          </cell>
          <cell r="B8817" t="str">
            <v>JOELHO 90 GRAUS, CPVC, SOLDÁVEL, DN 28MM, INSTALADO EM RAMAL OU SUB-RAMAL DE ÁGUA - FORNECIMENTO E INSTALAÇÃO. AF_06/2022</v>
          </cell>
          <cell r="C8817" t="str">
            <v>UND</v>
          </cell>
          <cell r="D8817" t="str">
            <v>COEFICIENTE DE REPRESENTATIVIDADE</v>
          </cell>
          <cell r="E8817">
            <v>19.64</v>
          </cell>
        </row>
        <row r="8818">
          <cell r="A8818">
            <v>89647</v>
          </cell>
          <cell r="B8818" t="str">
            <v>JOELHO 45 GRAUS, CPVC, SOLDÁVEL, DN 28MM, INSTALADO EM RAMAL OU SUB-RAMAL DE ÁGUA   FORNECIMENTO E INSTALAÇÃO. AF_06/2022</v>
          </cell>
          <cell r="C8818" t="str">
            <v>UND</v>
          </cell>
          <cell r="D8818" t="str">
            <v>COEFICIENTE DE REPRESENTATIVIDADE</v>
          </cell>
          <cell r="E8818">
            <v>19.03</v>
          </cell>
        </row>
        <row r="8819">
          <cell r="A8819">
            <v>89648</v>
          </cell>
          <cell r="B8819" t="str">
            <v>CURVA 90 GRAUS, CPVC, SOLDÁVEL, DN 28MM, INSTALADO EM RAMAL OU SUB-RAMAL DE ÁGUA   FORNECIMENTO E INSTALAÇÃO. AF_06/2022</v>
          </cell>
          <cell r="C8819" t="str">
            <v>UND</v>
          </cell>
          <cell r="D8819" t="str">
            <v>COEFICIENTE DE REPRESENTATIVIDADE</v>
          </cell>
          <cell r="E8819">
            <v>23.65</v>
          </cell>
        </row>
        <row r="8820">
          <cell r="A8820">
            <v>89649</v>
          </cell>
          <cell r="B8820" t="str">
            <v>JOELHO 90 GRAUS, CPVC, SOLDÁVEL, DN 35MM, INSTALADO EM RAMAL OU SUB-RAMAL DE ÁGUA   FORNECIMENTO E INSTALAÇÃO. AF_06/2022</v>
          </cell>
          <cell r="C8820" t="str">
            <v>UND</v>
          </cell>
          <cell r="D8820" t="str">
            <v>COEFICIENTE DE REPRESENTATIVIDADE</v>
          </cell>
          <cell r="E8820">
            <v>28.75</v>
          </cell>
        </row>
        <row r="8821">
          <cell r="A8821">
            <v>89650</v>
          </cell>
          <cell r="B8821" t="str">
            <v>JOELHO 45 GRAUS, CPVC, SOLDÁVEL, DN 35MM, INSTALADO EM RAMAL OU SUB-RAMAL DE ÁGUA   FORNECIMENTO E INSTALAÇÃO. AF_06/2022</v>
          </cell>
          <cell r="C8821" t="str">
            <v>UND</v>
          </cell>
          <cell r="D8821" t="str">
            <v>COEFICIENTE DE REPRESENTATIVIDADE</v>
          </cell>
          <cell r="E8821">
            <v>27.23</v>
          </cell>
        </row>
        <row r="8822">
          <cell r="A8822">
            <v>89651</v>
          </cell>
          <cell r="B8822" t="str">
            <v>LUVA, CPVC, SOLDÁVEL, DN 15MM, INSTALADO EM RAMAL OU SUB-RAMAL DE ÁGUA - FORNECIMENTO E INSTALAÇÃO. AF_06/2022</v>
          </cell>
          <cell r="C8822" t="str">
            <v>UND</v>
          </cell>
          <cell r="D8822" t="str">
            <v>COEFICIENTE DE REPRESENTATIVIDADE</v>
          </cell>
          <cell r="E8822">
            <v>6.86</v>
          </cell>
        </row>
        <row r="8823">
          <cell r="A8823">
            <v>89652</v>
          </cell>
          <cell r="B8823" t="str">
            <v>LUVA DE CORRER, CPVC, SOLDÁVEL, DN 15MM, INSTALADO EM RAMAL OU SUB-RAMAL DE ÁGUA   FORNECIMENTO E INSTALAÇÃO. AF_06/2022</v>
          </cell>
          <cell r="C8823" t="str">
            <v>UND</v>
          </cell>
          <cell r="D8823" t="str">
            <v>COEFICIENTE DE REPRESENTATIVIDADE</v>
          </cell>
          <cell r="E8823">
            <v>11.56</v>
          </cell>
        </row>
        <row r="8824">
          <cell r="A8824">
            <v>89653</v>
          </cell>
          <cell r="B8824" t="str">
            <v>LUVA DE TRANSIÇÃO, CPVC, SOLDÁVEL, DN15MM X 1/2, INSTALADO EM RAMAL OU SUB-RAMAL DE ÁGUA - FORNECIMENTO E INSTALAÇÃO. AF_06/2022</v>
          </cell>
          <cell r="C8824" t="str">
            <v>UND</v>
          </cell>
          <cell r="D8824" t="str">
            <v>COEFICIENTE DE REPRESENTATIVIDADE</v>
          </cell>
          <cell r="E8824">
            <v>16.33</v>
          </cell>
        </row>
        <row r="8825">
          <cell r="A8825">
            <v>89654</v>
          </cell>
          <cell r="B8825" t="str">
            <v>UNIÃO, CPVC, SOLDÁVEL, DN15MM, INSTALADO EM RAMAL OU SUB-RAMAL DE ÁGUA   FORNECIMENTO E INSTALAÇÃO. AF_06/2022</v>
          </cell>
          <cell r="C8825" t="str">
            <v>UND</v>
          </cell>
          <cell r="D8825" t="str">
            <v>COEFICIENTE DE REPRESENTATIVIDADE</v>
          </cell>
          <cell r="E8825">
            <v>18.88</v>
          </cell>
        </row>
        <row r="8826">
          <cell r="A8826">
            <v>89655</v>
          </cell>
          <cell r="B8826" t="str">
            <v>CONECTOR, CPVC, SOLDÁVEL, DN 15MM X 1/2 , INSTALADO EM RAMAL OU SUB-RAMAL DE ÁGUA   FORNECIMENTO E INSTALAÇÃO. AF_06/2022</v>
          </cell>
          <cell r="C8826" t="str">
            <v>UND</v>
          </cell>
          <cell r="D8826" t="str">
            <v>COEFICIENTE DE REPRESENTATIVIDADE</v>
          </cell>
          <cell r="E8826">
            <v>22.45</v>
          </cell>
        </row>
        <row r="8827">
          <cell r="A8827">
            <v>89656</v>
          </cell>
          <cell r="B8827" t="str">
            <v>ADAPTADOR, CPVC, SOLDÁVEL, DN15MM, INSTALADO EM RAMAL OU SUB-RAMAL DE ÁGUA   FORNECIMENTO E INSTALAÇÃO. AF_06/2022</v>
          </cell>
          <cell r="C8827" t="str">
            <v>UND</v>
          </cell>
          <cell r="D8827" t="str">
            <v>COEFICIENTE DE REPRESENTATIVIDADE</v>
          </cell>
          <cell r="E8827">
            <v>20.94</v>
          </cell>
        </row>
        <row r="8828">
          <cell r="A8828">
            <v>89657</v>
          </cell>
          <cell r="B8828" t="str">
            <v>CURVA DE TRANSPOSIÇÃO, CPVC, SOLDÁVEL, DN15MM, INSTALADO EM RAMAL OU SUB-RAMAL DE ÁGUA   FORNECIMENTO E INSTALAÇÃO. AF_06/2022</v>
          </cell>
          <cell r="C8828" t="str">
            <v>UND</v>
          </cell>
          <cell r="D8828" t="str">
            <v>COEFICIENTE DE REPRESENTATIVIDADE</v>
          </cell>
          <cell r="E8828">
            <v>13.07</v>
          </cell>
        </row>
        <row r="8829">
          <cell r="A8829">
            <v>89658</v>
          </cell>
          <cell r="B8829" t="str">
            <v>LUVA, CPVC, SOLDÁVEL, DN 22MM, INSTALADO EM RAMAL OU SUB-RAMAL DE ÁGUA   FORNECIMENTO E INSTALAÇÃO. AF_06/2022</v>
          </cell>
          <cell r="C8829" t="str">
            <v>UND</v>
          </cell>
          <cell r="D8829" t="str">
            <v>COEFICIENTE DE REPRESENTATIVIDADE</v>
          </cell>
          <cell r="E8829">
            <v>9.11</v>
          </cell>
        </row>
        <row r="8830">
          <cell r="A8830">
            <v>89659</v>
          </cell>
          <cell r="B8830" t="str">
            <v>LUVA DE CORRER, CPVC, SOLDÁVEL, DN 22MM, INSTALADO EM RAMAL OU SUB-RAMAL DE ÁGUA   FORNECIMENTO E INSTALAÇÃO. AF_06/2022</v>
          </cell>
          <cell r="C8830" t="str">
            <v>UND</v>
          </cell>
          <cell r="D8830" t="str">
            <v>COEFICIENTE DE REPRESENTATIVIDADE</v>
          </cell>
          <cell r="E8830">
            <v>16.21</v>
          </cell>
        </row>
        <row r="8831">
          <cell r="A8831">
            <v>89660</v>
          </cell>
          <cell r="B8831" t="str">
            <v>LUVA DE TRANSIÇÃO, CPVC, SOLDÁVEL, DN22MM X 25MM, INSTALADO EM RAMAL OU SUB-RAMAL DE ÁGUA - FORNECIMENTO E INSTALAÇÃO. AF_06/2022</v>
          </cell>
          <cell r="C8831" t="str">
            <v>UND</v>
          </cell>
          <cell r="D8831" t="str">
            <v>COEFICIENTE DE REPRESENTATIVIDADE</v>
          </cell>
          <cell r="E8831">
            <v>9.28</v>
          </cell>
        </row>
        <row r="8832">
          <cell r="A8832">
            <v>89661</v>
          </cell>
          <cell r="B8832" t="str">
            <v>UNIÃO, CPVC, SOLDÁVEL, DN22MM, INSTALADO EM RAMAL OU SUB-RAMAL DE ÁGUA   FORNECIMENTO E INSTALAÇÃO. AF_06/2022</v>
          </cell>
          <cell r="C8832" t="str">
            <v>UND</v>
          </cell>
          <cell r="D8832" t="str">
            <v>COEFICIENTE DE REPRESENTATIVIDADE</v>
          </cell>
          <cell r="E8832">
            <v>22.04</v>
          </cell>
        </row>
        <row r="8833">
          <cell r="A8833">
            <v>89662</v>
          </cell>
          <cell r="B8833" t="str">
            <v>CONECTOR, CPVC, SOLDÁVEL, DN 22MM X 1/2 , INSTALADO EM RAMAL OU SUB-RAMAL DE ÁGUA   FORNECIMENTO E INSTALAÇÃO. AF_06/2022</v>
          </cell>
          <cell r="C8833" t="str">
            <v>UND</v>
          </cell>
          <cell r="D8833" t="str">
            <v>COEFICIENTE DE REPRESENTATIVIDADE</v>
          </cell>
          <cell r="E8833">
            <v>29.01</v>
          </cell>
        </row>
        <row r="8834">
          <cell r="A8834">
            <v>89663</v>
          </cell>
          <cell r="B8834" t="str">
            <v>ADAPTADOR, CPVC, SOLDÁVEL, DN22MM, INSTALADO EM RAMAL OU SUB-RAMAL DE ÁGUA   FORNECIMENTO E INSTALAÇÃO. AF_06/2022</v>
          </cell>
          <cell r="C8834" t="str">
            <v>UND</v>
          </cell>
          <cell r="D8834" t="str">
            <v>COEFICIENTE DE REPRESENTATIVIDADE</v>
          </cell>
          <cell r="E8834">
            <v>28.03</v>
          </cell>
        </row>
        <row r="8835">
          <cell r="A8835">
            <v>89664</v>
          </cell>
          <cell r="B8835" t="str">
            <v>CURVA DE TRANSPOSIÇÃO, CPVC, SOLDÁVEL, DN22MM, INSTALADO EM RAMAL OU SUB-RAMAL DE ÁGUA   FORNECIMENTO E INSTALAÇÃO. AF_06/2022</v>
          </cell>
          <cell r="C8835" t="str">
            <v>UND</v>
          </cell>
          <cell r="D8835" t="str">
            <v>COEFICIENTE DE REPRESENTATIVIDADE</v>
          </cell>
          <cell r="E8835">
            <v>16.15</v>
          </cell>
        </row>
        <row r="8836">
          <cell r="A8836">
            <v>89666</v>
          </cell>
          <cell r="B8836" t="str">
            <v>BUCHA DE REDUÇÃO, CPVC, SOLDÁVEL, DN22MM X 15MM, INSTALADO EM RAMAL OU SUB-RAMAL DE ÁGUA   FORNECIMENTO E INSTALAÇÃO. AF_06/2022</v>
          </cell>
          <cell r="C8836" t="str">
            <v>UND</v>
          </cell>
          <cell r="D8836" t="str">
            <v>COEFICIENTE DE REPRESENTATIVIDADE</v>
          </cell>
          <cell r="E8836">
            <v>7.09</v>
          </cell>
        </row>
        <row r="8837">
          <cell r="A8837">
            <v>89667</v>
          </cell>
          <cell r="B8837" t="str">
            <v>TÊ DE INSPEÇÃO, PVC, SERIE R, ÁGUA PLUVIAL, DN 75 MM, JUNTA ELÁSTICA, FORNECIDO E INSTALADO EM CONDUTORES VERTICAIS DE ÁGUAS PLUVIAIS. AF_06/2022</v>
          </cell>
          <cell r="C8837" t="str">
            <v>UND</v>
          </cell>
          <cell r="D8837" t="str">
            <v>COEFICIENTE DE REPRESENTATIVIDADE</v>
          </cell>
          <cell r="E8837">
            <v>47.13</v>
          </cell>
        </row>
        <row r="8838">
          <cell r="A8838">
            <v>89668</v>
          </cell>
          <cell r="B8838" t="str">
            <v>CONECTOR, CPVC, SOLDÁVEL, DN22MM X 3/4, INSTALADO EM RAMAL OU SUB-RAMAL DE ÁGUA - FORNECIMENTO E INSTALAÇÃO. AF_06/2022</v>
          </cell>
          <cell r="C8838" t="str">
            <v>UND</v>
          </cell>
          <cell r="D8838" t="str">
            <v>COEFICIENTE DE REPRESENTATIVIDADE</v>
          </cell>
          <cell r="E8838">
            <v>27.36</v>
          </cell>
        </row>
        <row r="8839">
          <cell r="A8839">
            <v>89669</v>
          </cell>
          <cell r="B8839" t="str">
            <v>LUVA SIMPLES, PVC, SERIE R, ÁGUA PLUVIAL, DN 100 MM, JUNTA ELÁSTICA, FORNECIDO E INSTALADO EM CONDUTORES VERTICAIS DE ÁGUAS PLUVIAIS. AF_06/2022</v>
          </cell>
          <cell r="C8839" t="str">
            <v>UND</v>
          </cell>
          <cell r="D8839" t="str">
            <v>COEFICIENTE DE REPRESENTATIVIDADE</v>
          </cell>
          <cell r="E8839">
            <v>34.11</v>
          </cell>
        </row>
        <row r="8840">
          <cell r="A8840">
            <v>89670</v>
          </cell>
          <cell r="B8840" t="str">
            <v>LUVA, CPVC, SOLDÁVEL, DN 28MM, INSTALADO EM RAMAL OU SUB-RAMAL DE ÁGUA   FORNECIMENTO E INSTALAÇÃO. AF_06/2022</v>
          </cell>
          <cell r="C8840" t="str">
            <v>UND</v>
          </cell>
          <cell r="D8840" t="str">
            <v>COEFICIENTE DE REPRESENTATIVIDADE</v>
          </cell>
          <cell r="E8840">
            <v>13.46</v>
          </cell>
        </row>
        <row r="8841">
          <cell r="A8841">
            <v>89671</v>
          </cell>
          <cell r="B8841" t="str">
            <v>LUVA DE CORRER, PVC, SERIE R, ÁGUA PLUVIAL, DN 100 MM, JUNTA ELÁSTICA, FORNECIDO E INSTALADO EM CONDUTORES VERTICAIS DE ÁGUAS PLUVIAIS. AF_06/2022</v>
          </cell>
          <cell r="C8841" t="str">
            <v>UND</v>
          </cell>
          <cell r="D8841" t="str">
            <v>COEFICIENTE DE REPRESENTATIVIDADE</v>
          </cell>
          <cell r="E8841">
            <v>48</v>
          </cell>
        </row>
        <row r="8842">
          <cell r="A8842">
            <v>89672</v>
          </cell>
          <cell r="B8842" t="str">
            <v>LUVA DE CORRER, CPVC, SOLDÁVEL, DN 28MM, INSTALADO EM RAMAL OU SUB-RAMAL DE ÁGUA   FORNECIMENTO E INSTALAÇÃO. AF_06/2022</v>
          </cell>
          <cell r="C8842" t="str">
            <v>UND</v>
          </cell>
          <cell r="D8842" t="str">
            <v>COEFICIENTE DE REPRESENTATIVIDADE</v>
          </cell>
          <cell r="E8842">
            <v>22.29</v>
          </cell>
        </row>
        <row r="8843">
          <cell r="A8843">
            <v>89673</v>
          </cell>
          <cell r="B8843" t="str">
            <v>REDUÇÃO EXCÊNTRICA, PVC, SERIE R, ÁGUA PLUVIAL, DN 100 X 75 MM, JUNTA ELÁSTICA, FORNECIDO E INSTALADO EM CONDUTORES VERTICAIS DE ÁGUAS PLUVIAIS. AF_06/2022</v>
          </cell>
          <cell r="C8843" t="str">
            <v>UND</v>
          </cell>
          <cell r="D8843" t="str">
            <v>COEFICIENTE DE REPRESENTATIVIDADE</v>
          </cell>
          <cell r="E8843">
            <v>38.13</v>
          </cell>
        </row>
        <row r="8844">
          <cell r="A8844">
            <v>89674</v>
          </cell>
          <cell r="B8844" t="str">
            <v>UNIÃO, CPVC, SOLDÁVEL, DN28MM, INSTALADO EM RAMAL OU SUB-RAMAL DE ÁGUA   FORNECIMENTO E INSTALAÇÃO. AF_06/2022</v>
          </cell>
          <cell r="C8844" t="str">
            <v>UND</v>
          </cell>
          <cell r="D8844" t="str">
            <v>COEFICIENTE DE REPRESENTATIVIDADE</v>
          </cell>
          <cell r="E8844">
            <v>28.68</v>
          </cell>
        </row>
        <row r="8845">
          <cell r="A8845">
            <v>89675</v>
          </cell>
          <cell r="B8845" t="str">
            <v>TÊ DE INSPEÇÃO, PVC, SERIE R, ÁGUA PLUVIAL, DN 100 MM, JUNTA ELÁSTICA, FORNECIDO E INSTALADO EM CONDUTORES VERTICAIS DE ÁGUAS PLUVIAIS. AF_06/2022</v>
          </cell>
          <cell r="C8845" t="str">
            <v>UND</v>
          </cell>
          <cell r="D8845" t="str">
            <v>COEFICIENTE DE REPRESENTATIVIDADE</v>
          </cell>
          <cell r="E8845">
            <v>76.85</v>
          </cell>
        </row>
        <row r="8846">
          <cell r="A8846">
            <v>89676</v>
          </cell>
          <cell r="B8846" t="str">
            <v>CONECTOR, CPVC, SOLDÁVEL, DN 28MM X 1 , INSTALADO EM RAMAL OU SUB-RAMAL DE ÁGUA   FORNECIMENTO E INSTALAÇÃO. AF_06/2022</v>
          </cell>
          <cell r="C8846" t="str">
            <v>UND</v>
          </cell>
          <cell r="D8846" t="str">
            <v>COEFICIENTE DE REPRESENTATIVIDADE</v>
          </cell>
          <cell r="E8846">
            <v>34.43</v>
          </cell>
        </row>
        <row r="8847">
          <cell r="A8847">
            <v>89677</v>
          </cell>
          <cell r="B8847" t="str">
            <v>LUVA SIMPLES, PVC, SERIE R, ÁGUA PLUVIAL, DN 150 MM, JUNTA ELÁSTICA, FORNECIDO E INSTALADO EM CONDUTORES VERTICAIS DE ÁGUAS PLUVIAIS. AF_06/2022</v>
          </cell>
          <cell r="C8847" t="str">
            <v>UND</v>
          </cell>
          <cell r="D8847" t="str">
            <v>COEFICIENTE DE REPRESENTATIVIDADE</v>
          </cell>
          <cell r="E8847">
            <v>82.14</v>
          </cell>
        </row>
        <row r="8848">
          <cell r="A8848">
            <v>89678</v>
          </cell>
          <cell r="B8848" t="str">
            <v>BUCHA DE REDUÇÃO, CPVC, SOLDÁVEL, DN28MM X 22MM, INSTALADO EM RAMAL OU SUB-RAMAL DE ÁGUA   FORNECIMENTO E INSTALAÇÃO. AF_06/2022</v>
          </cell>
          <cell r="C8848" t="str">
            <v>UND</v>
          </cell>
          <cell r="D8848" t="str">
            <v>COEFICIENTE DE REPRESENTATIVIDADE</v>
          </cell>
          <cell r="E8848">
            <v>11.48</v>
          </cell>
        </row>
        <row r="8849">
          <cell r="A8849">
            <v>89679</v>
          </cell>
          <cell r="B8849" t="str">
            <v>LUVA DE CORRER, PVC, SERIE R, ÁGUA PLUVIAL, DN 150 MM, JUNTA ELÁSTICA, FORNECIDO E INSTALADO EM CONDUTORES VERTICAIS DE ÁGUAS PLUVIAIS. AF_06/2022</v>
          </cell>
          <cell r="C8849" t="str">
            <v>UND</v>
          </cell>
          <cell r="D8849" t="str">
            <v>COEFICIENTE DE REPRESENTATIVIDADE</v>
          </cell>
          <cell r="E8849">
            <v>134.61</v>
          </cell>
        </row>
        <row r="8850">
          <cell r="A8850">
            <v>89680</v>
          </cell>
          <cell r="B8850" t="str">
            <v>LUVA, CPVC, SOLDÁVEL, DN 35MM, INSTALADO EM RAMAL OU SUB-RAMAL DE ÁGUA   FORNECIMENTO E INSTALAÇÃO. AF_06/2022</v>
          </cell>
          <cell r="C8850" t="str">
            <v>UND</v>
          </cell>
          <cell r="D8850" t="str">
            <v>COEFICIENTE DE REPRESENTATIVIDADE</v>
          </cell>
          <cell r="E8850">
            <v>21.29</v>
          </cell>
        </row>
        <row r="8851">
          <cell r="A8851">
            <v>89681</v>
          </cell>
          <cell r="B8851" t="str">
            <v>REDUÇÃO EXCÊNTRICA, PVC, SERIE R, ÁGUA PLUVIAL, DN 150 X 100 MM, JUNTA ELÁSTICA, FORNECIDO E INSTALADO EM CONDUTORES VERTICAIS DE ÁGUAS PLUVIAIS. AF_06/2022</v>
          </cell>
          <cell r="C8851" t="str">
            <v>UND</v>
          </cell>
          <cell r="D8851" t="str">
            <v>COEFICIENTE DE REPRESENTATIVIDADE</v>
          </cell>
          <cell r="E8851">
            <v>97.49</v>
          </cell>
        </row>
        <row r="8852">
          <cell r="A8852">
            <v>89682</v>
          </cell>
          <cell r="B8852" t="str">
            <v>LUVA DE CORRER, CPVC, SOLDÁVEL, DN 35MM, INSTALADO EM RAMAL OU SUB-RAMAL DE ÁGUA   FORNECIMENTO E INSTALAÇÃO. AF_06/2022</v>
          </cell>
          <cell r="C8852" t="str">
            <v>UND</v>
          </cell>
          <cell r="D8852" t="str">
            <v>COEFICIENTE DE REPRESENTATIVIDADE</v>
          </cell>
          <cell r="E8852">
            <v>29.62</v>
          </cell>
        </row>
        <row r="8853">
          <cell r="A8853">
            <v>89683</v>
          </cell>
          <cell r="B8853" t="str">
            <v>TÊ DE INSPEÇÃO, PVC, SERIE R, ÁGUA PLUVIAL, DN 150 X 100 MM, JUNTA ELÁSTICA, FORNECIDO E INSTALADO EM CONDUTORES VERTICAIS DE ÁGUAS PLUVIAIS. AF_06/2022</v>
          </cell>
          <cell r="C8853" t="str">
            <v>UND</v>
          </cell>
          <cell r="D8853" t="str">
            <v>COEFICIENTE DE REPRESENTATIVIDADE</v>
          </cell>
          <cell r="E8853">
            <v>305.76</v>
          </cell>
        </row>
        <row r="8854">
          <cell r="A8854">
            <v>89684</v>
          </cell>
          <cell r="B8854" t="str">
            <v>UNIÃO, CPVC, SOLDÁVEL, DN35MM, INSTALADO EM RAMAL OU SUB-RAMAL DE ÁGUA   FORNECIMENTO E INSTALAÇÃO. AF_06/2022</v>
          </cell>
          <cell r="C8854" t="str">
            <v>UND</v>
          </cell>
          <cell r="D8854" t="str">
            <v>COEFICIENTE DE REPRESENTATIVIDADE</v>
          </cell>
          <cell r="E8854">
            <v>41.55</v>
          </cell>
        </row>
        <row r="8855">
          <cell r="A8855">
            <v>89685</v>
          </cell>
          <cell r="B8855" t="str">
            <v>JUNÇÃO SIMPLES, PVC, SERIE R, ÁGUA PLUVIAL, DN 75 X 75 MM, JUNTA ELÁSTICA, FORNECIDO E INSTALADO EM CONDUTORES VERTICAIS DE ÁGUAS PLUVIAIS. AF_06/2022</v>
          </cell>
          <cell r="C8855" t="str">
            <v>UND</v>
          </cell>
          <cell r="D8855" t="str">
            <v>COEFICIENTE DE REPRESENTATIVIDADE</v>
          </cell>
          <cell r="E8855">
            <v>65.52</v>
          </cell>
        </row>
        <row r="8856">
          <cell r="A8856">
            <v>89686</v>
          </cell>
          <cell r="B8856" t="str">
            <v>CONECTOR, CPVC, SOLDÁVEL, DN 35MM X 1 1/4 , INSTALADO EM RAMAL OU SUB-RAMAL DE ÁGUA   FORNECIMENTO E INSTALAÇÃO. AF_06/2022</v>
          </cell>
          <cell r="C8856" t="str">
            <v>UND</v>
          </cell>
          <cell r="D8856" t="str">
            <v>COEFICIENTE DE REPRESENTATIVIDADE</v>
          </cell>
          <cell r="E8856">
            <v>52.54</v>
          </cell>
        </row>
        <row r="8857">
          <cell r="A8857">
            <v>89687</v>
          </cell>
          <cell r="B8857" t="str">
            <v>TÊ, PVC, SERIE R, ÁGUA PLUVIAL, DN 75 X 75 MM, JUNTA ELÁSTICA, FORNECIDO E INSTALADO EM CONDUTORES VERTICAIS DE ÁGUAS PLUVIAIS. AF_06/2022</v>
          </cell>
          <cell r="C8857" t="str">
            <v>UND</v>
          </cell>
          <cell r="D8857" t="str">
            <v>COEFICIENTE DE REPRESENTATIVIDADE</v>
          </cell>
          <cell r="E8857">
            <v>56.37</v>
          </cell>
        </row>
        <row r="8858">
          <cell r="A8858">
            <v>89689</v>
          </cell>
          <cell r="B8858" t="str">
            <v>BUCHA DE REDUÇÃO, CPVC, SOLDÁVEL, DN35MM X 28MM, INSTALADO EM RAMAL OU SUB-RAMAL DE ÁGUA   FORNECIMENTO E INSTALAÇÃO. AF_06/2022</v>
          </cell>
          <cell r="C8858" t="str">
            <v>UND</v>
          </cell>
          <cell r="D8858" t="str">
            <v>COEFICIENTE DE REPRESENTATIVIDADE</v>
          </cell>
          <cell r="E8858">
            <v>35.2</v>
          </cell>
        </row>
        <row r="8859">
          <cell r="A8859">
            <v>89690</v>
          </cell>
          <cell r="B8859" t="str">
            <v>JUNÇÃO SIMPLES, PVC, SERIE R, ÁGUA PLUVIAL, DN 100 X 100 MM, JUNTA ELÁSTICA, FORNECIDO E INSTALADO EM CONDUTORES VERTICAIS DE ÁGUAS PLUVIAIS. AF_06/2022</v>
          </cell>
          <cell r="C8859" t="str">
            <v>UND</v>
          </cell>
          <cell r="D8859" t="str">
            <v>COEFICIENTE DE REPRESENTATIVIDADE</v>
          </cell>
          <cell r="E8859">
            <v>95.61</v>
          </cell>
        </row>
        <row r="8860">
          <cell r="A8860">
            <v>89691</v>
          </cell>
          <cell r="B8860" t="str">
            <v>TE, CPVC, SOLDÁVEL, DN 15MM, INSTALADO EM RAMAL OU SUB-RAMAL DE ÁGUA - FORNECIMENTO E INSTALAÇÃO. AF_06/2022</v>
          </cell>
          <cell r="C8860" t="str">
            <v>UND</v>
          </cell>
          <cell r="D8860" t="str">
            <v>COEFICIENTE DE REPRESENTATIVIDADE</v>
          </cell>
          <cell r="E8860">
            <v>13.08</v>
          </cell>
        </row>
        <row r="8861">
          <cell r="A8861">
            <v>89692</v>
          </cell>
          <cell r="B8861" t="str">
            <v>JUNÇÃO SIMPLES, PVC, SERIE R, ÁGUA PLUVIAL, DN 100 X 75 MM, JUNTA ELÁSTICA, FORNECIDO E INSTALADO EM CONDUTORES VERTICAIS DE ÁGUAS PLUVIAIS. AF_06/2022</v>
          </cell>
          <cell r="C8861" t="str">
            <v>UND</v>
          </cell>
          <cell r="D8861" t="str">
            <v>COEFICIENTE DE REPRESENTATIVIDADE</v>
          </cell>
          <cell r="E8861">
            <v>108.7</v>
          </cell>
        </row>
        <row r="8862">
          <cell r="A8862">
            <v>89693</v>
          </cell>
          <cell r="B8862" t="str">
            <v>TÊ, PVC, SERIE R, ÁGUA PLUVIAL, DN 100 X 100 MM, JUNTA ELÁSTICA, FORNECIDO E INSTALADO EM CONDUTORES VERTICAIS DE ÁGUAS PLUVIAIS. AF_06/2022</v>
          </cell>
          <cell r="C8862" t="str">
            <v>UND</v>
          </cell>
          <cell r="D8862" t="str">
            <v>COEFICIENTE DE REPRESENTATIVIDADE</v>
          </cell>
          <cell r="E8862">
            <v>84.09</v>
          </cell>
        </row>
        <row r="8863">
          <cell r="A8863">
            <v>89694</v>
          </cell>
          <cell r="B8863" t="str">
            <v>TE DE TRANSIÇÃO, CPVC, SOLDÁVEL, DN 15MM X 1/2 , INSTALADO EM RAMAL OU SUB-RAMAL DE ÁGUA   FORNECIMENTO E INSTALAÇÃO. AF_06/2022</v>
          </cell>
          <cell r="C8863" t="str">
            <v>UND</v>
          </cell>
          <cell r="D8863" t="str">
            <v>COEFICIENTE DE REPRESENTATIVIDADE</v>
          </cell>
          <cell r="E8863">
            <v>19.12</v>
          </cell>
        </row>
        <row r="8864">
          <cell r="A8864">
            <v>89695</v>
          </cell>
          <cell r="B8864" t="str">
            <v>TÊ MISTURADOR, CPVC, SOLDÁVEL, DN15MM, INSTALADO EM RAMAL OU SUB-RAMAL DE ÁGUA   FORNECIMENTO E INSTALAÇÃO. AF_06/2022</v>
          </cell>
          <cell r="C8864" t="str">
            <v>UND</v>
          </cell>
          <cell r="D8864" t="str">
            <v>COEFICIENTE DE REPRESENTATIVIDADE</v>
          </cell>
          <cell r="E8864">
            <v>16.33</v>
          </cell>
        </row>
        <row r="8865">
          <cell r="A8865">
            <v>89696</v>
          </cell>
          <cell r="B8865" t="str">
            <v>TÊ, PVC, SERIE R, ÁGUA PLUVIAL, DN 100 X 75 MM, JUNTA ELÁSTICA, FORNECIDO E INSTALADO EM CONDUTORES VERTICAIS DE ÁGUAS PLUVIAIS. AF_06/2022</v>
          </cell>
          <cell r="C8865" t="str">
            <v>UND</v>
          </cell>
          <cell r="D8865" t="str">
            <v>COEFICIENTE DE REPRESENTATIVIDADE</v>
          </cell>
          <cell r="E8865">
            <v>90.04</v>
          </cell>
        </row>
        <row r="8866">
          <cell r="A8866">
            <v>89697</v>
          </cell>
          <cell r="B8866" t="str">
            <v>TE, CPVC, SOLDÁVEL, DN 22MM, INSTALADO EM RAMAL OU SUB-RAMAL DE ÁGUA - FORNECIMENTO E INSTALAÇÃO. AF_06/2022</v>
          </cell>
          <cell r="C8866" t="str">
            <v>UND</v>
          </cell>
          <cell r="D8866" t="str">
            <v>COEFICIENTE DE REPRESENTATIVIDADE</v>
          </cell>
          <cell r="E8866">
            <v>17.07</v>
          </cell>
        </row>
        <row r="8867">
          <cell r="A8867">
            <v>89698</v>
          </cell>
          <cell r="B8867" t="str">
            <v>JUNÇÃO SIMPLES, PVC, SERIE R, ÁGUA PLUVIAL, DN 150 X 150 MM, JUNTA ELÁSTICA, FORNECIDO E INSTALADO EM CONDUTORES VERTICAIS DE ÁGUAS PLUVIAIS. AF_06/2022</v>
          </cell>
          <cell r="C8867" t="str">
            <v>UND</v>
          </cell>
          <cell r="D8867" t="str">
            <v>COEFICIENTE DE REPRESENTATIVIDADE</v>
          </cell>
          <cell r="E8867">
            <v>287.43</v>
          </cell>
        </row>
        <row r="8868">
          <cell r="A8868">
            <v>89699</v>
          </cell>
          <cell r="B8868" t="str">
            <v>JUNÇÃO SIMPLES, PVC, SERIE R, ÁGUA PLUVIAL, DN 150 X 100 MM, JUNTA ELÁSTICA, FORNECIDO E INSTALADO EM CONDUTORES VERTICAIS DE ÁGUAS PLUVIAIS. AF_06/2022</v>
          </cell>
          <cell r="C8868" t="str">
            <v>UND</v>
          </cell>
          <cell r="D8868" t="str">
            <v>COEFICIENTE DE REPRESENTATIVIDADE</v>
          </cell>
          <cell r="E8868">
            <v>216.63</v>
          </cell>
        </row>
        <row r="8869">
          <cell r="A8869">
            <v>89700</v>
          </cell>
          <cell r="B8869" t="str">
            <v>TE DE TRANSIÇÃO, CPVC, SOLDÁVEL, DN 22MM X 1/2 , INSTALADO EM RAMAL OU SUB-RAMAL DE ÁGUA   FORNECIMENTO E INSTALAÇÃO. AF_06/2022</v>
          </cell>
          <cell r="C8869" t="str">
            <v>UND</v>
          </cell>
          <cell r="D8869" t="str">
            <v>COEFICIENTE DE REPRESENTATIVIDADE</v>
          </cell>
          <cell r="E8869">
            <v>21.86</v>
          </cell>
        </row>
        <row r="8870">
          <cell r="A8870">
            <v>89701</v>
          </cell>
          <cell r="B8870" t="str">
            <v>TÊ, PVC, SERIE R, ÁGUA PLUVIAL, DN 150 X 150 MM, JUNTA ELÁSTICA, FORNECIDO E INSTALADO EM CONDUTORES VERTICAIS DE ÁGUAS PLUVIAIS. AF_06/2022</v>
          </cell>
          <cell r="C8870" t="str">
            <v>UND</v>
          </cell>
          <cell r="D8870" t="str">
            <v>COEFICIENTE DE REPRESENTATIVIDADE</v>
          </cell>
          <cell r="E8870">
            <v>213.45</v>
          </cell>
        </row>
        <row r="8871">
          <cell r="A8871">
            <v>89702</v>
          </cell>
          <cell r="B8871" t="str">
            <v>TÊ MISTURADOR, CPVC, SOLDÁVEL, DN22MM, INSTALADO EM RAMAL OU SUB-RAMAL DE ÁGUA   FORNECIMENTO E INSTALAÇÃO. AF_06/2022</v>
          </cell>
          <cell r="C8871" t="str">
            <v>UND</v>
          </cell>
          <cell r="D8871" t="str">
            <v>COEFICIENTE DE REPRESENTATIVIDADE</v>
          </cell>
          <cell r="E8871">
            <v>21.03</v>
          </cell>
        </row>
        <row r="8872">
          <cell r="A8872">
            <v>89703</v>
          </cell>
          <cell r="B8872" t="str">
            <v>TE MISTURADOR DE TRANSIÇÃO, CPVC, SOLDÁVEL, DN 22MM X 3/4, INSTALADO EM RAMAL OU SUB-RAMAL DE ÁGUA - FORNECIMENTO E INSTALAÇÃO. AF_06/2022</v>
          </cell>
          <cell r="C8872" t="str">
            <v>UND</v>
          </cell>
          <cell r="D8872" t="str">
            <v>COEFICIENTE DE REPRESENTATIVIDADE</v>
          </cell>
          <cell r="E8872">
            <v>44.82</v>
          </cell>
        </row>
        <row r="8873">
          <cell r="A8873">
            <v>89704</v>
          </cell>
          <cell r="B8873" t="str">
            <v>TÊ, PVC, SERIE R, ÁGUA PLUVIAL, DN 150 X 100 MM, JUNTA ELÁSTICA, FORNECIDO E INSTALADO EM CONDUTORES VERTICAIS DE ÁGUAS PLUVIAIS. AF_06/2022</v>
          </cell>
          <cell r="C8873" t="str">
            <v>UND</v>
          </cell>
          <cell r="D8873" t="str">
            <v>COEFICIENTE DE REPRESENTATIVIDADE</v>
          </cell>
          <cell r="E8873">
            <v>164.47</v>
          </cell>
        </row>
        <row r="8874">
          <cell r="A8874">
            <v>89705</v>
          </cell>
          <cell r="B8874" t="str">
            <v>TÊ, CPVC, SOLDÁVEL, DN28MM, INSTALADO EM RAMAL OU SUB-RAMAL DE ÁGUA   FORNECIMENTO E INSTALAÇÃO. AF_06/2022</v>
          </cell>
          <cell r="C8874" t="str">
            <v>UND</v>
          </cell>
          <cell r="D8874" t="str">
            <v>COEFICIENTE DE REPRESENTATIVIDADE</v>
          </cell>
          <cell r="E8874">
            <v>24.44</v>
          </cell>
        </row>
        <row r="8875">
          <cell r="A8875">
            <v>89706</v>
          </cell>
          <cell r="B8875" t="str">
            <v>TÊ, CPVC, SOLDÁVEL, DN35MM, INSTALADO EM RAMAL OU SUB-RAMAL DE ÁGUA   FORNECIMENTO E INSTALAÇÃO. AF_06/2022</v>
          </cell>
          <cell r="C8875" t="str">
            <v>UND</v>
          </cell>
          <cell r="D8875" t="str">
            <v>COEFICIENTE DE REPRESENTATIVIDADE</v>
          </cell>
          <cell r="E8875">
            <v>53.06</v>
          </cell>
        </row>
        <row r="8876">
          <cell r="A8876">
            <v>89718</v>
          </cell>
          <cell r="B8876" t="str">
            <v>TUBO, CPVC, SOLDÁVEL, DN 35MM, INSTALADO EM RAMAL DE DISTRIBUIÇÃO DE ÁGUA   FORNECIMENTO E INSTALAÇÃO. AF_06/2022</v>
          </cell>
          <cell r="C8876" t="str">
            <v>M</v>
          </cell>
          <cell r="D8876" t="str">
            <v>COEFICIENTE DE REPRESENTATIVIDADE</v>
          </cell>
          <cell r="E8876">
            <v>50.93</v>
          </cell>
        </row>
        <row r="8877">
          <cell r="A8877">
            <v>89719</v>
          </cell>
          <cell r="B8877" t="str">
            <v>JOELHO 90 GRAUS, CPVC, SOLDÁVEL, DN 22MM, INSTALADO EM RAMAL DE DISTRIBUIÇÃO DE ÁGUA   FORNECIMENTO E INSTALAÇÃO. AF_06/2022</v>
          </cell>
          <cell r="C8877" t="str">
            <v>UND</v>
          </cell>
          <cell r="D8877" t="str">
            <v>COEFICIENTE DE REPRESENTATIVIDADE</v>
          </cell>
          <cell r="E8877">
            <v>12.41</v>
          </cell>
        </row>
        <row r="8878">
          <cell r="A8878">
            <v>89720</v>
          </cell>
          <cell r="B8878" t="str">
            <v>JOELHO 45 GRAUS, CPVC, SOLDÁVEL, DN 22MM, INSTALADO EM RAMAL DE DISTRIBUIÇÃO DE ÁGUA   FORNECIMENTO E INSTALAÇÃO. AF_06/2022</v>
          </cell>
          <cell r="C8878" t="str">
            <v>UND</v>
          </cell>
          <cell r="D8878" t="str">
            <v>COEFICIENTE DE REPRESENTATIVIDADE</v>
          </cell>
          <cell r="E8878">
            <v>13.89</v>
          </cell>
        </row>
        <row r="8879">
          <cell r="A8879">
            <v>89721</v>
          </cell>
          <cell r="B8879" t="str">
            <v>CURVA 90 GRAUS, CPVC, SOLDÁVEL, DN 22MM, INSTALADO EM RAMAL DE DISTRIBUIÇÃO DE ÁGUA - FORNECIMENTO E INSTALAÇÃO. AF_06/2022</v>
          </cell>
          <cell r="C8879" t="str">
            <v>UND</v>
          </cell>
          <cell r="D8879" t="str">
            <v>COEFICIENTE DE REPRESENTATIVIDADE</v>
          </cell>
          <cell r="E8879">
            <v>15.07</v>
          </cell>
        </row>
        <row r="8880">
          <cell r="A8880">
            <v>89723</v>
          </cell>
          <cell r="B8880" t="str">
            <v>JOELHO 90 GRAUS, CPVC, SOLDÁVEL, DN 28MM, INSTALADO EM RAMAL DE DISTRIBUIÇÃO DE ÁGUA   FORNECIMENTO E INSTALAÇÃO. AF_06/2022</v>
          </cell>
          <cell r="C8880" t="str">
            <v>UND</v>
          </cell>
          <cell r="D8880" t="str">
            <v>COEFICIENTE DE REPRESENTATIVIDADE</v>
          </cell>
          <cell r="E8880">
            <v>18.81</v>
          </cell>
        </row>
        <row r="8881">
          <cell r="A8881">
            <v>89724</v>
          </cell>
          <cell r="B8881" t="str">
            <v>JOELHO 90 GRAUS, PVC, SERIE NORMAL, ESGOTO PREDIAL, DN 40 MM, JUNTA SOLDÁVEL, FORNECIDO E INSTALADO EM RAMAL DE DESCARGA OU RAMAL DE ESGOTO SANITÁRIO. AF_08/2022</v>
          </cell>
          <cell r="C8881" t="str">
            <v>UND</v>
          </cell>
          <cell r="D8881" t="str">
            <v>COEFICIENTE DE REPRESENTATIVIDADE</v>
          </cell>
          <cell r="E8881">
            <v>10</v>
          </cell>
        </row>
        <row r="8882">
          <cell r="A8882">
            <v>89725</v>
          </cell>
          <cell r="B8882" t="str">
            <v>JOELHO 45 GRAUS, CPVC, SOLDÁVEL, DN 28MM, INSTALADO EM RAMAL DE DISTRIBUIÇÃO DE ÁGUA   FORNECIMENTO E INSTALAÇÃO. AF_06/2022</v>
          </cell>
          <cell r="C8882" t="str">
            <v>UND</v>
          </cell>
          <cell r="D8882" t="str">
            <v>COEFICIENTE DE REPRESENTATIVIDADE</v>
          </cell>
          <cell r="E8882">
            <v>18.2</v>
          </cell>
        </row>
        <row r="8883">
          <cell r="A8883">
            <v>89726</v>
          </cell>
          <cell r="B8883" t="str">
            <v>JOELHO 45 GRAUS, PVC, SERIE NORMAL, ESGOTO PREDIAL, DN 40 MM, JUNTA SOLDÁVEL, FORNECIDO E INSTALADO EM RAMAL DE DESCARGA OU RAMAL DE ESGOTO SANITÁRIO. AF_08/2022</v>
          </cell>
          <cell r="C8883" t="str">
            <v>UND</v>
          </cell>
          <cell r="D8883" t="str">
            <v>COEFICIENTE DE REPRESENTATIVIDADE</v>
          </cell>
          <cell r="E8883">
            <v>10.25</v>
          </cell>
        </row>
        <row r="8884">
          <cell r="A8884">
            <v>89727</v>
          </cell>
          <cell r="B8884" t="str">
            <v>CURVA 90 GRAUS, CPVC, SOLDÁVEL, DN 28MM, INSTALADO EM RAMAL DE DISTRIBUIÇÃO DE ÁGUA   FORNECIMENTO E INSTALAÇÃO. AF_06/2022</v>
          </cell>
          <cell r="C8884" t="str">
            <v>UND</v>
          </cell>
          <cell r="D8884" t="str">
            <v>COEFICIENTE DE REPRESENTATIVIDADE</v>
          </cell>
          <cell r="E8884">
            <v>22.82</v>
          </cell>
        </row>
        <row r="8885">
          <cell r="A8885">
            <v>89728</v>
          </cell>
          <cell r="B8885" t="str">
            <v>CURVA CURTA 90 GRAUS, PVC, SERIE NORMAL, ESGOTO PREDIAL, DN 40 MM, JUNTA SOLDÁVEL, FORNECIDO E INSTALADO EM RAMAL DE DESCARGA OU RAMAL DE ESGOTO SANITÁRIO. AF_08/2022</v>
          </cell>
          <cell r="C8885" t="str">
            <v>UND</v>
          </cell>
          <cell r="D8885" t="str">
            <v>COEFICIENTE DE REPRESENTATIVIDADE</v>
          </cell>
          <cell r="E8885">
            <v>13.22</v>
          </cell>
        </row>
        <row r="8886">
          <cell r="A8886">
            <v>89729</v>
          </cell>
          <cell r="B8886" t="str">
            <v>JOELHO 90 GRAUS, CPVC, SOLDÁVEL, DN 35MM, INSTALADO EM RAMAL DE DISTRIBUIÇÃO DE ÁGUA   FORNECIMENTO E INSTALAÇÃO. AF_06/2022</v>
          </cell>
          <cell r="C8886" t="str">
            <v>UND</v>
          </cell>
          <cell r="D8886" t="str">
            <v>COEFICIENTE DE REPRESENTATIVIDADE</v>
          </cell>
          <cell r="E8886">
            <v>27.79</v>
          </cell>
        </row>
        <row r="8887">
          <cell r="A8887">
            <v>89730</v>
          </cell>
          <cell r="B8887" t="str">
            <v>CURVA LONGA 90 GRAUS, PVC, SERIE NORMAL, ESGOTO PREDIAL, DN 40 MM, JUNTA SOLDÁVEL, FORNECIDO E INSTALADO EM RAMAL DE DESCARGA OU RAMAL DE ESGOTO SANITÁRIO. AF_08/2022</v>
          </cell>
          <cell r="C8887" t="str">
            <v>UND</v>
          </cell>
          <cell r="D8887" t="str">
            <v>COEFICIENTE DE REPRESENTATIVIDADE</v>
          </cell>
          <cell r="E8887">
            <v>15.32</v>
          </cell>
        </row>
        <row r="8888">
          <cell r="A8888">
            <v>89731</v>
          </cell>
          <cell r="B8888" t="str">
            <v>JOELHO 90 GRAUS, PVC, SERIE NORMAL, ESGOTO PREDIAL, DN 50 MM, JUNTA ELÁSTICA, FORNECIDO E INSTALADO EM RAMAL DE DESCARGA OU RAMAL DE ESGOTO SANITÁRIO. AF_08/2022</v>
          </cell>
          <cell r="C8888" t="str">
            <v>UND</v>
          </cell>
          <cell r="D8888" t="str">
            <v>COEFICIENTE DE REPRESENTATIVIDADE</v>
          </cell>
          <cell r="E8888">
            <v>15.69</v>
          </cell>
        </row>
        <row r="8889">
          <cell r="A8889">
            <v>89732</v>
          </cell>
          <cell r="B8889" t="str">
            <v>JOELHO 45 GRAUS, PVC, SERIE NORMAL, ESGOTO PREDIAL, DN 50 MM, JUNTA ELÁSTICA, FORNECIDO E INSTALADO EM RAMAL DE DESCARGA OU RAMAL DE ESGOTO SANITÁRIO. AF_08/2022</v>
          </cell>
          <cell r="C8889" t="str">
            <v>UND</v>
          </cell>
          <cell r="D8889" t="str">
            <v>COEFICIENTE DE REPRESENTATIVIDADE</v>
          </cell>
          <cell r="E8889">
            <v>16.49</v>
          </cell>
        </row>
        <row r="8890">
          <cell r="A8890">
            <v>89733</v>
          </cell>
          <cell r="B8890" t="str">
            <v>CURVA CURTA 90 GRAUS, PVC, SERIE NORMAL, ESGOTO PREDIAL, DN 50 MM, JUNTA ELÁSTICA, FORNECIDO E INSTALADO EM RAMAL DE DESCARGA OU RAMAL DE ESGOTO SANITÁRIO. AF_08/2022</v>
          </cell>
          <cell r="C8890" t="str">
            <v>UND</v>
          </cell>
          <cell r="D8890" t="str">
            <v>COEFICIENTE DE REPRESENTATIVIDADE</v>
          </cell>
          <cell r="E8890">
            <v>25.03</v>
          </cell>
        </row>
        <row r="8891">
          <cell r="A8891">
            <v>89734</v>
          </cell>
          <cell r="B8891" t="str">
            <v>JOELHO 45 GRAUS, CPVC, SOLDÁVEL, DN 35MM, INSTALADO EM RAMAL DE DISTRIBUIÇÃO DE ÁGUA   FORNECIMENTO E INSTALAÇÃO. AF_06/2022</v>
          </cell>
          <cell r="C8891" t="str">
            <v>UND</v>
          </cell>
          <cell r="D8891" t="str">
            <v>COEFICIENTE DE REPRESENTATIVIDADE</v>
          </cell>
          <cell r="E8891">
            <v>26.27</v>
          </cell>
        </row>
        <row r="8892">
          <cell r="A8892">
            <v>89735</v>
          </cell>
          <cell r="B8892" t="str">
            <v>CURVA LONGA 90 GRAUS, PVC, SERIE NORMAL, ESGOTO PREDIAL, DN 50 MM, JUNTA ELÁSTICA, FORNECIDO E INSTALADO EM RAMAL DE DESCARGA OU RAMAL DE ESGOTO SANITÁRIO. AF_08/2022</v>
          </cell>
          <cell r="C8892" t="str">
            <v>UND</v>
          </cell>
          <cell r="D8892" t="str">
            <v>COEFICIENTE DE REPRESENTATIVIDADE</v>
          </cell>
          <cell r="E8892">
            <v>27.45</v>
          </cell>
        </row>
        <row r="8893">
          <cell r="A8893">
            <v>89736</v>
          </cell>
          <cell r="B8893" t="str">
            <v>LUVA, CPVC, SOLDÁVEL, DN 22MM, INSTALADO EM RAMAL DE DISTRIBUIÇÃO DE ÁGUA   FORNECIMENTO E INSTALAÇÃO. AF_06/2022</v>
          </cell>
          <cell r="C8893" t="str">
            <v>UND</v>
          </cell>
          <cell r="D8893" t="str">
            <v>COEFICIENTE DE REPRESENTATIVIDADE</v>
          </cell>
          <cell r="E8893">
            <v>8.64</v>
          </cell>
        </row>
        <row r="8894">
          <cell r="A8894">
            <v>89737</v>
          </cell>
          <cell r="B8894" t="str">
            <v>JOELHO 90 GRAUS, PVC, SERIE NORMAL, ESGOTO PREDIAL, DN 75 MM, JUNTA ELÁSTICA, FORNECIDO E INSTALADO EM RAMAL DE DESCARGA OU RAMAL DE ESGOTO SANITÁRIO. AF_08/2022</v>
          </cell>
          <cell r="C8894" t="str">
            <v>UND</v>
          </cell>
          <cell r="D8894" t="str">
            <v>COEFICIENTE DE REPRESENTATIVIDADE</v>
          </cell>
          <cell r="E8894">
            <v>24.04</v>
          </cell>
        </row>
        <row r="8895">
          <cell r="A8895">
            <v>89738</v>
          </cell>
          <cell r="B8895" t="str">
            <v>LUVA DE CORRER, CPVC, SOLDÁVEL, DN 22MM, INSTALADO EM RAMAL DE DISTRIBUIÇÃO DE ÁGUA   FORNECIMENTO E INSTALAÇÃO. AF_12/2014</v>
          </cell>
          <cell r="C8895" t="str">
            <v>UND</v>
          </cell>
          <cell r="D8895" t="str">
            <v>COEFICIENTE DE REPRESENTATIVIDADE</v>
          </cell>
          <cell r="E8895">
            <v>15.74</v>
          </cell>
        </row>
        <row r="8896">
          <cell r="A8896">
            <v>89739</v>
          </cell>
          <cell r="B8896" t="str">
            <v>JOELHO 45 GRAUS, PVC, SERIE NORMAL, ESGOTO PREDIAL, DN 75 MM, JUNTA ELÁSTICA, FORNECIDO E INSTALADO EM RAMAL DE DESCARGA OU RAMAL DE ESGOTO SANITÁRIO. AF_08/2022</v>
          </cell>
          <cell r="C8896" t="str">
            <v>UND</v>
          </cell>
          <cell r="D8896" t="str">
            <v>COEFICIENTE DE REPRESENTATIVIDADE</v>
          </cell>
          <cell r="E8896">
            <v>25.12</v>
          </cell>
        </row>
        <row r="8897">
          <cell r="A8897">
            <v>89740</v>
          </cell>
          <cell r="B8897" t="str">
            <v>LUVA DE TRANSIÇÃO, CPVC, SOLDÁVEL, DN 22MM X 25MM, INSTALADO EM RAMAL DE DISTRIBUIÇÃO DE ÁGUA   FORNECIMENTO E INSTALAÇÃO. AF_06/2022</v>
          </cell>
          <cell r="C8897" t="str">
            <v>UND</v>
          </cell>
          <cell r="D8897" t="str">
            <v>COEFICIENTE DE REPRESENTATIVIDADE</v>
          </cell>
          <cell r="E8897">
            <v>8.79</v>
          </cell>
        </row>
        <row r="8898">
          <cell r="A8898">
            <v>89741</v>
          </cell>
          <cell r="B8898" t="str">
            <v>UNIÃO, CPVC, SOLDÁVEL, DN 22MM, INSTALADO EM RAMAL DE DISTRIBUIÇÃO DE ÁGUA   FORNECIMENTO E INSTALAÇÃO. AF_06/2022</v>
          </cell>
          <cell r="C8898" t="str">
            <v>UND</v>
          </cell>
          <cell r="D8898" t="str">
            <v>COEFICIENTE DE REPRESENTATIVIDADE</v>
          </cell>
          <cell r="E8898">
            <v>21.57</v>
          </cell>
        </row>
        <row r="8899">
          <cell r="A8899">
            <v>89742</v>
          </cell>
          <cell r="B8899" t="str">
            <v>CURVA CURTA 90 GRAUS, PVC, SERIE NORMAL, ESGOTO PREDIAL, DN 75 MM, JUNTA ELÁSTICA, FORNECIDO E INSTALADO EM RAMAL DE DESCARGA OU RAMAL DE ESGOTO SANITÁRIO. AF_08/2022</v>
          </cell>
          <cell r="C8899" t="str">
            <v>UND</v>
          </cell>
          <cell r="D8899" t="str">
            <v>COEFICIENTE DE REPRESENTATIVIDADE</v>
          </cell>
          <cell r="E8899">
            <v>42.9</v>
          </cell>
        </row>
        <row r="8900">
          <cell r="A8900">
            <v>89743</v>
          </cell>
          <cell r="B8900" t="str">
            <v>CURVA LONGA 90 GRAUS, PVC, SERIE NORMAL, ESGOTO PREDIAL, DN 75 MM, JUNTA ELÁSTICA, FORNECIDO E INSTALADO EM RAMAL DE DESCARGA OU RAMAL DE ESGOTO SANITÁRIO. AF_08/2022</v>
          </cell>
          <cell r="C8900" t="str">
            <v>UND</v>
          </cell>
          <cell r="D8900" t="str">
            <v>COEFICIENTE DE REPRESENTATIVIDADE</v>
          </cell>
          <cell r="E8900">
            <v>65.64</v>
          </cell>
        </row>
        <row r="8901">
          <cell r="A8901">
            <v>89744</v>
          </cell>
          <cell r="B8901" t="str">
            <v>JOELHO 90 GRAUS, PVC, SERIE NORMAL, ESGOTO PREDIAL, DN 100 MM, JUNTA ELÁSTICA, FORNECIDO E INSTALADO EM RAMAL DE DESCARGA OU RAMAL DE ESGOTO SANITÁRIO. AF_08/2022</v>
          </cell>
          <cell r="C8901" t="str">
            <v>UND</v>
          </cell>
          <cell r="D8901" t="str">
            <v>COEFICIENTE DE REPRESENTATIVIDADE</v>
          </cell>
          <cell r="E8901">
            <v>29.21</v>
          </cell>
        </row>
        <row r="8902">
          <cell r="A8902">
            <v>89746</v>
          </cell>
          <cell r="B8902" t="str">
            <v>JOELHO 45 GRAUS, PVC, SERIE NORMAL, ESGOTO PREDIAL, DN 100 MM, JUNTA ELÁSTICA, FORNECIDO E INSTALADO EM RAMAL DE DESCARGA OU RAMAL DE ESGOTO SANITÁRIO. AF_08/2022</v>
          </cell>
          <cell r="C8902" t="str">
            <v>UND</v>
          </cell>
          <cell r="D8902" t="str">
            <v>COEFICIENTE DE REPRESENTATIVIDADE</v>
          </cell>
          <cell r="E8902">
            <v>30.13</v>
          </cell>
        </row>
        <row r="8903">
          <cell r="A8903">
            <v>89747</v>
          </cell>
          <cell r="B8903" t="str">
            <v>ADAPTADOR, CPVC, SOLDÁVEL, DN 22MM, INSTALADO EM RAMAL DE DISTRIBUIÇÃO DE ÁGUA   FORNECIMENTO E INSTALAÇÃO. AF_06/2022</v>
          </cell>
          <cell r="C8903" t="str">
            <v>UND</v>
          </cell>
          <cell r="D8903" t="str">
            <v>COEFICIENTE DE REPRESENTATIVIDADE</v>
          </cell>
          <cell r="E8903">
            <v>27.56</v>
          </cell>
        </row>
        <row r="8904">
          <cell r="A8904">
            <v>89748</v>
          </cell>
          <cell r="B8904" t="str">
            <v>CURVA CURTA 90 GRAUS, PVC, SERIE NORMAL, ESGOTO PREDIAL, DN 100 MM, JUNTA ELÁSTICA, FORNECIDO E INSTALADO EM RAMAL DE DESCARGA OU RAMAL DE ESGOTO SANITÁRIO. AF_08/2022</v>
          </cell>
          <cell r="C8904" t="str">
            <v>UND</v>
          </cell>
          <cell r="D8904" t="str">
            <v>COEFICIENTE DE REPRESENTATIVIDADE</v>
          </cell>
          <cell r="E8904">
            <v>45.83</v>
          </cell>
        </row>
        <row r="8905">
          <cell r="A8905">
            <v>89749</v>
          </cell>
          <cell r="B8905" t="str">
            <v>CURVA DE TRANSPOSIÇÃO, CPVC, SOLDÁVEL, DN 22MM, INSTALADO EM RAMAL DE DISTRIBUIÇÃO DE ÁGUA   FORNECIMENTO E INSTALAÇÃO. AF_06/2022</v>
          </cell>
          <cell r="C8905" t="str">
            <v>UND</v>
          </cell>
          <cell r="D8905" t="str">
            <v>COEFICIENTE DE REPRESENTATIVIDADE</v>
          </cell>
          <cell r="E8905">
            <v>15.68</v>
          </cell>
        </row>
        <row r="8906">
          <cell r="A8906">
            <v>89750</v>
          </cell>
          <cell r="B8906" t="str">
            <v>CURVA LONGA 90 GRAUS, PVC, SERIE NORMAL, ESGOTO PREDIAL, DN 100 MM, JUNTA ELÁSTICA, FORNECIDO E INSTALADO EM RAMAL DE DESCARGA OU RAMAL DE ESGOTO SANITÁRIO. AF_08/2022</v>
          </cell>
          <cell r="C8906" t="str">
            <v>UND</v>
          </cell>
          <cell r="D8906" t="str">
            <v>COEFICIENTE DE REPRESENTATIVIDADE</v>
          </cell>
          <cell r="E8906">
            <v>84.54</v>
          </cell>
        </row>
        <row r="8907">
          <cell r="A8907">
            <v>89752</v>
          </cell>
          <cell r="B8907" t="str">
            <v>LUVA SIMPLES, PVC, SERIE NORMAL, ESGOTO PREDIAL, DN 40 MM, JUNTA SOLDÁVEL, FORNECIDO E INSTALADO EM RAMAL DE DESCARGA OU RAMAL DE ESGOTO SANITÁRIO. AF_08/2022</v>
          </cell>
          <cell r="C8907" t="str">
            <v>UND</v>
          </cell>
          <cell r="D8907" t="str">
            <v>COEFICIENTE DE REPRESENTATIVIDADE</v>
          </cell>
          <cell r="E8907">
            <v>7.41</v>
          </cell>
        </row>
        <row r="8908">
          <cell r="A8908">
            <v>89753</v>
          </cell>
          <cell r="B8908" t="str">
            <v>LUVA SIMPLES, PVC, SERIE NORMAL, ESGOTO PREDIAL, DN 50 MM, JUNTA ELÁSTICA, FORNECIDO E INSTALADO EM RAMAL DE DESCARGA OU RAMAL DE ESGOTO SANITÁRIO. AF_08/2022</v>
          </cell>
          <cell r="C8908" t="str">
            <v>UND</v>
          </cell>
          <cell r="D8908" t="str">
            <v>COEFICIENTE DE REPRESENTATIVIDADE</v>
          </cell>
          <cell r="E8908">
            <v>9.29</v>
          </cell>
        </row>
        <row r="8909">
          <cell r="A8909">
            <v>89754</v>
          </cell>
          <cell r="B8909" t="str">
            <v>LUVA DE CORRER, PVC, SERIE NORMAL, ESGOTO PREDIAL, DN 50 MM, JUNTA ELÁSTICA, FORNECIDO E INSTALADO EM RAMAL DE DESCARGA OU RAMAL DE ESGOTO SANITÁRIO. AF_08/2022</v>
          </cell>
          <cell r="C8909" t="str">
            <v>UND</v>
          </cell>
          <cell r="D8909" t="str">
            <v>COEFICIENTE DE REPRESENTATIVIDADE</v>
          </cell>
          <cell r="E8909">
            <v>22.58</v>
          </cell>
        </row>
        <row r="8910">
          <cell r="A8910">
            <v>89755</v>
          </cell>
          <cell r="B8910" t="str">
            <v>LUVA, CPVC, SOLDÁVEL, DN 28MM, INSTALADO EM RAMAL DE DISTRIBUIÇÃO DE ÁGUA   FORNECIMENTO E INSTALAÇÃO. AF_06/2022</v>
          </cell>
          <cell r="C8910" t="str">
            <v>UND</v>
          </cell>
          <cell r="D8910" t="str">
            <v>COEFICIENTE DE REPRESENTATIVIDADE</v>
          </cell>
          <cell r="E8910">
            <v>12.91</v>
          </cell>
        </row>
        <row r="8911">
          <cell r="A8911">
            <v>89756</v>
          </cell>
          <cell r="B8911" t="str">
            <v>LUVA DE CORRER, CPVC, SOLDÁVEL, DN 28MM, INSTALADO EM RAMAL DE DISTRIBUIÇÃO DE ÁGUA   FORNECIMENTO E INSTALAÇÃO. AF_06/2022</v>
          </cell>
          <cell r="C8911" t="str">
            <v>UND</v>
          </cell>
          <cell r="D8911" t="str">
            <v>COEFICIENTE DE REPRESENTATIVIDADE</v>
          </cell>
          <cell r="E8911">
            <v>21.74</v>
          </cell>
        </row>
        <row r="8912">
          <cell r="A8912">
            <v>89757</v>
          </cell>
          <cell r="B8912" t="str">
            <v>UNIÃO, CPVC, SOLDÁVEL, DN 28MM, INSTALADO EM RAMAL DE DISTRIBUIÇÃO DE ÁGUA   FORNECIMENTO E INSTALAÇÃO. AF_06/2022</v>
          </cell>
          <cell r="C8912" t="str">
            <v>UND</v>
          </cell>
          <cell r="D8912" t="str">
            <v>COEFICIENTE DE REPRESENTATIVIDADE</v>
          </cell>
          <cell r="E8912">
            <v>28.13</v>
          </cell>
        </row>
        <row r="8913">
          <cell r="A8913">
            <v>89758</v>
          </cell>
          <cell r="B8913" t="str">
            <v>CONECTOR, CPVC, SOLDÁVEL, DN 28MM X 1 , INSTALADO EM RAMAL DE DISTRIBUIÇÃO DE ÁGUA   FORNECIMENTO E INSTALAÇÃO. AF_06/2022</v>
          </cell>
          <cell r="C8913" t="str">
            <v>UND</v>
          </cell>
          <cell r="D8913" t="str">
            <v>COEFICIENTE DE REPRESENTATIVIDADE</v>
          </cell>
          <cell r="E8913">
            <v>34.33</v>
          </cell>
        </row>
        <row r="8914">
          <cell r="A8914">
            <v>89759</v>
          </cell>
          <cell r="B8914" t="str">
            <v>BUCHA DE REDUÇÃO, CPVC, SOLDÁVEL, DN 28MM X 22MM, INSTALADO EM RAMAL DE DISTRIBUIÇÃO DE ÁGUA - FORNECIMENTO E INSTALAÇÃO. AF_06/2022</v>
          </cell>
          <cell r="C8914" t="str">
            <v>UND</v>
          </cell>
          <cell r="D8914" t="str">
            <v>COEFICIENTE DE REPRESENTATIVIDADE</v>
          </cell>
          <cell r="E8914">
            <v>10.97</v>
          </cell>
        </row>
        <row r="8915">
          <cell r="A8915">
            <v>89760</v>
          </cell>
          <cell r="B8915" t="str">
            <v>LUVA, CPVC, SOLDÁVEL, DN 35MM, INSTALADO EM RAMAL DE DISTRIBUIÇÃO DE ÁGUA - FORNECIMENTO E INSTALAÇÃO. AF_06/2022</v>
          </cell>
          <cell r="C8915" t="str">
            <v>UND</v>
          </cell>
          <cell r="D8915" t="str">
            <v>COEFICIENTE DE REPRESENTATIVIDADE</v>
          </cell>
          <cell r="E8915">
            <v>20.65</v>
          </cell>
        </row>
        <row r="8916">
          <cell r="A8916">
            <v>89761</v>
          </cell>
          <cell r="B8916" t="str">
            <v>LUVA DE CORRER, CPVC, SOLDÁVEL, DN 35MM, INSTALADO EM RAMAL DE DISTRIBUIÇÃO DE ÁGUA - FORNECIMENTO E INSTALAÇÃO. AF_06/2022</v>
          </cell>
          <cell r="C8916" t="str">
            <v>UND</v>
          </cell>
          <cell r="D8916" t="str">
            <v>COEFICIENTE DE REPRESENTATIVIDADE</v>
          </cell>
          <cell r="E8916">
            <v>28.98</v>
          </cell>
        </row>
        <row r="8917">
          <cell r="A8917">
            <v>89762</v>
          </cell>
          <cell r="B8917" t="str">
            <v>UNIÃO, CPVC, SOLDÁVEL, DN35MM, INSTALADO EM RAMAL DE DISTRIBUIÇÃO DE ÁGUA - FORNECIMENTO E INSTALAÇÃO. AF_06/2022</v>
          </cell>
          <cell r="C8917" t="str">
            <v>UND</v>
          </cell>
          <cell r="D8917" t="str">
            <v>COEFICIENTE DE REPRESENTATIVIDADE</v>
          </cell>
          <cell r="E8917">
            <v>40.91</v>
          </cell>
        </row>
        <row r="8918">
          <cell r="A8918">
            <v>89763</v>
          </cell>
          <cell r="B8918" t="str">
            <v>CONECTOR, CPVC, SOLDÁVEL, DN 35MM X 1 1/4 , INSTALADO EM RAMAL DE DISTRIBUIÇÃO DE ÁGUA - FORNECIMENTO E INSTALAÇÃO. AF_06/2022</v>
          </cell>
          <cell r="C8918" t="str">
            <v>UND</v>
          </cell>
          <cell r="D8918" t="str">
            <v>COEFICIENTE DE REPRESENTATIVIDADE</v>
          </cell>
          <cell r="E8918">
            <v>51.91</v>
          </cell>
        </row>
        <row r="8919">
          <cell r="A8919">
            <v>89764</v>
          </cell>
          <cell r="B8919" t="str">
            <v>BUCHA DE REDUÇÃO, CPVC, SOLDÁVEL, DN35MM X 28MM, INSTALADO EM RAMAL DE DISTRIBUIÇÃO DE ÁGUA - FORNECIMENTO E INSTALAÇÃO. AF_06/2022</v>
          </cell>
          <cell r="C8919" t="str">
            <v>UND</v>
          </cell>
          <cell r="D8919" t="str">
            <v>COEFICIENTE DE REPRESENTATIVIDADE</v>
          </cell>
          <cell r="E8919">
            <v>34.61</v>
          </cell>
        </row>
        <row r="8920">
          <cell r="A8920">
            <v>89765</v>
          </cell>
          <cell r="B8920" t="str">
            <v>TE, CPVC, SOLDÁVEL, DN 22MM, INSTALADO EM RAMAL DE DISTRIBUIÇÃO DE ÁGUA - FORNECIMENTO E INSTALAÇÃO. AF_06/2022</v>
          </cell>
          <cell r="C8920" t="str">
            <v>UND</v>
          </cell>
          <cell r="D8920" t="str">
            <v>COEFICIENTE DE REPRESENTATIVIDADE</v>
          </cell>
          <cell r="E8920">
            <v>16.13</v>
          </cell>
        </row>
        <row r="8921">
          <cell r="A8921">
            <v>89767</v>
          </cell>
          <cell r="B8921" t="str">
            <v>TÊ MISTURADOR, CPVC, SOLDÁVEL, DN 22MM, INSTALADO EM RAMAL DE DISTRIBUIÇÃO DE ÁGUA - FORNECIMENTO E INSTALAÇÃO. AF_06/2022</v>
          </cell>
          <cell r="C8921" t="str">
            <v>UND</v>
          </cell>
          <cell r="D8921" t="str">
            <v>COEFICIENTE DE REPRESENTATIVIDADE</v>
          </cell>
          <cell r="E8921">
            <v>20.09</v>
          </cell>
        </row>
        <row r="8922">
          <cell r="A8922">
            <v>89768</v>
          </cell>
          <cell r="B8922" t="str">
            <v>TÊ, CPVC, SOLDÁVEL, DN 28MM, INSTALADO EM RAMAL DE DISTRIBUIÇÃO DE ÁGUA - FORNECIMENTO E INSTALAÇÃO. AF_06/2022</v>
          </cell>
          <cell r="C8922" t="str">
            <v>UND</v>
          </cell>
          <cell r="D8922" t="str">
            <v>COEFICIENTE DE REPRESENTATIVIDADE</v>
          </cell>
          <cell r="E8922">
            <v>23.34</v>
          </cell>
        </row>
        <row r="8923">
          <cell r="A8923">
            <v>89769</v>
          </cell>
          <cell r="B8923" t="str">
            <v>TÊ, CPVC, SOLDÁVEL, DN35MM, INSTALADO EM RAMAL DE DISTRIBUIÇÃO DE ÁGUA - FORNECIMENTO E INSTALAÇÃO. AF_06/2022</v>
          </cell>
          <cell r="C8923" t="str">
            <v>UND</v>
          </cell>
          <cell r="D8923" t="str">
            <v>COEFICIENTE DE REPRESENTATIVIDADE</v>
          </cell>
          <cell r="E8923">
            <v>51.77</v>
          </cell>
        </row>
        <row r="8924">
          <cell r="A8924">
            <v>89772</v>
          </cell>
          <cell r="B8924" t="str">
            <v>TUBO, CPVC, SOLDÁVEL, DN 54MM, INSTALADO EM PRUMADA DE ÁGUA   FORNECIMENTO E INSTALAÇÃO. AF_06/2022</v>
          </cell>
          <cell r="C8924" t="str">
            <v>M</v>
          </cell>
          <cell r="D8924" t="str">
            <v>COEFICIENTE DE REPRESENTATIVIDADE</v>
          </cell>
          <cell r="E8924">
            <v>82.77</v>
          </cell>
        </row>
        <row r="8925">
          <cell r="A8925">
            <v>89774</v>
          </cell>
          <cell r="B8925" t="str">
            <v>LUVA SIMPLES, PVC, SERIE NORMAL, ESGOTO PREDIAL, DN 75 MM, JUNTA ELÁSTICA, FORNECIDO E INSTALADO EM RAMAL DE DESCARGA OU RAMAL DE ESGOTO SANITÁRIO. AF_08/2022</v>
          </cell>
          <cell r="C8925" t="str">
            <v>UND</v>
          </cell>
          <cell r="D8925" t="str">
            <v>COEFICIENTE DE REPRESENTATIVIDADE</v>
          </cell>
          <cell r="E8925">
            <v>15.54</v>
          </cell>
        </row>
        <row r="8926">
          <cell r="A8926">
            <v>89776</v>
          </cell>
          <cell r="B8926" t="str">
            <v>LUVA DE CORRER, PVC, SERIE NORMAL, ESGOTO PREDIAL, DN 75 MM, JUNTA ELÁSTICA, FORNECIDO E INSTALADO EM RAMAL DE DESCARGA OU RAMAL DE ESGOTO SANITÁRIO. AF_08/2022</v>
          </cell>
          <cell r="C8926" t="str">
            <v>UND</v>
          </cell>
          <cell r="D8926" t="str">
            <v>COEFICIENTE DE REPRESENTATIVIDADE</v>
          </cell>
          <cell r="E8926">
            <v>27.56</v>
          </cell>
        </row>
        <row r="8927">
          <cell r="A8927">
            <v>89777</v>
          </cell>
          <cell r="B8927" t="str">
            <v>JOELHO 90 GRAUS, CPVC, SOLDÁVEL, DN 35MM, INSTALADO EM PRUMADA DE ÁGUA   FORNECIMENTO E INSTALAÇÃO. AF_06/2022</v>
          </cell>
          <cell r="C8927" t="str">
            <v>UND</v>
          </cell>
          <cell r="D8927" t="str">
            <v>COEFICIENTE DE REPRESENTATIVIDADE</v>
          </cell>
          <cell r="E8927">
            <v>23.98</v>
          </cell>
        </row>
        <row r="8928">
          <cell r="A8928">
            <v>89778</v>
          </cell>
          <cell r="B8928" t="str">
            <v>LUVA SIMPLES, PVC, SERIE NORMAL, ESGOTO PREDIAL, DN 100 MM, JUNTA ELÁSTICA, FORNECIDO E INSTALADO EM RAMAL DE DESCARGA OU RAMAL DE ESGOTO SANITÁRIO. AF_08/2022</v>
          </cell>
          <cell r="C8928" t="str">
            <v>UND</v>
          </cell>
          <cell r="D8928" t="str">
            <v>COEFICIENTE DE REPRESENTATIVIDADE</v>
          </cell>
          <cell r="E8928">
            <v>17.58</v>
          </cell>
        </row>
        <row r="8929">
          <cell r="A8929">
            <v>89779</v>
          </cell>
          <cell r="B8929" t="str">
            <v>LUVA DE CORRER, PVC, SERIE NORMAL, ESGOTO PREDIAL, DN 100 MM, JUNTA ELÁSTICA, FORNECIDO E INSTALADO EM RAMAL DE DESCARGA OU RAMAL DE ESGOTO SANITÁRIO. AF_08/2022</v>
          </cell>
          <cell r="C8929" t="str">
            <v>UND</v>
          </cell>
          <cell r="D8929" t="str">
            <v>COEFICIENTE DE REPRESENTATIVIDADE</v>
          </cell>
          <cell r="E8929">
            <v>37.39</v>
          </cell>
        </row>
        <row r="8930">
          <cell r="A8930">
            <v>89780</v>
          </cell>
          <cell r="B8930" t="str">
            <v>JOELHO 45 GRAUS, CPVC, SOLDÁVEL, DN 35MM, INSTALADO EM PRUMADA DE ÁGUA - FORNECIMENTO E INSTALAÇÃO. AF_06/2022</v>
          </cell>
          <cell r="C8930" t="str">
            <v>UND</v>
          </cell>
          <cell r="D8930" t="str">
            <v>COEFICIENTE DE REPRESENTATIVIDADE</v>
          </cell>
          <cell r="E8930">
            <v>22.46</v>
          </cell>
        </row>
        <row r="8931">
          <cell r="A8931">
            <v>89781</v>
          </cell>
          <cell r="B8931" t="str">
            <v>JOELHO 90 GRAUS, CPVC, SOLDÁVEL, DN 42MM, INSTALADO EM PRUMADA DE ÁGUA   FORNECIMENTO E INSTALAÇÃO. AF_06/2022</v>
          </cell>
          <cell r="C8931" t="str">
            <v>UND</v>
          </cell>
          <cell r="D8931" t="str">
            <v>COEFICIENTE DE REPRESENTATIVIDADE</v>
          </cell>
          <cell r="E8931">
            <v>33.9</v>
          </cell>
        </row>
        <row r="8932">
          <cell r="A8932">
            <v>89782</v>
          </cell>
          <cell r="B8932" t="str">
            <v>TE, PVC, SERIE NORMAL, ESGOTO PREDIAL, DN 40 X 40 MM, JUNTA SOLDÁVEL, FORNECIDO E INSTALADO EM RAMAL DE DESCARGA OU RAMAL DE ESGOTO SANITÁRIO. AF_08/2022</v>
          </cell>
          <cell r="C8932" t="str">
            <v>UND</v>
          </cell>
          <cell r="D8932" t="str">
            <v>COEFICIENTE DE REPRESENTATIVIDADE</v>
          </cell>
          <cell r="E8932">
            <v>14.54</v>
          </cell>
        </row>
        <row r="8933">
          <cell r="A8933">
            <v>89783</v>
          </cell>
          <cell r="B8933" t="str">
            <v>JUNÇÃO SIMPLES, PVC, SERIE NORMAL, ESGOTO PREDIAL, DN 40 MM, JUNTA SOLDÁVEL, FORNECIDO E INSTALADO EM RAMAL DE DESCARGA OU RAMAL DE ESGOTO SANITÁRIO. AF_08/2022</v>
          </cell>
          <cell r="C8933" t="str">
            <v>UND</v>
          </cell>
          <cell r="D8933" t="str">
            <v>COEFICIENTE DE REPRESENTATIVIDADE</v>
          </cell>
          <cell r="E8933">
            <v>14.65</v>
          </cell>
        </row>
        <row r="8934">
          <cell r="A8934">
            <v>89784</v>
          </cell>
          <cell r="B8934" t="str">
            <v>TE, PVC, SERIE NORMAL, ESGOTO PREDIAL, DN 50 X 50 MM, JUNTA ELÁSTICA, FORNECIDO E INSTALADO EM RAMAL DE DESCARGA OU RAMAL DE ESGOTO SANITÁRIO. AF_08/2022</v>
          </cell>
          <cell r="C8934" t="str">
            <v>UND</v>
          </cell>
          <cell r="D8934" t="str">
            <v>COEFICIENTE DE REPRESENTATIVIDADE</v>
          </cell>
          <cell r="E8934">
            <v>25.69</v>
          </cell>
        </row>
        <row r="8935">
          <cell r="A8935">
            <v>89785</v>
          </cell>
          <cell r="B8935" t="str">
            <v>JUNÇÃO SIMPLES, PVC, SERIE NORMAL, ESGOTO PREDIAL, DN 50 X 50 MM, JUNTA ELÁSTICA, FORNECIDO E INSTALADO EM RAMAL DE DESCARGA OU RAMAL DE ESGOTO SANITÁRIO. AF_08/2022</v>
          </cell>
          <cell r="C8935" t="str">
            <v>UND</v>
          </cell>
          <cell r="D8935" t="str">
            <v>COEFICIENTE DE REPRESENTATIVIDADE</v>
          </cell>
          <cell r="E8935">
            <v>28.28</v>
          </cell>
        </row>
        <row r="8936">
          <cell r="A8936">
            <v>89786</v>
          </cell>
          <cell r="B8936" t="str">
            <v>TE, PVC, SERIE NORMAL, ESGOTO PREDIAL, DN 75 X 75 MM, JUNTA ELÁSTICA, FORNECIDO E INSTALADO EM RAMAL DE DESCARGA OU RAMAL DE ESGOTO SANITÁRIO. AF_08/2022</v>
          </cell>
          <cell r="C8936" t="str">
            <v>UND</v>
          </cell>
          <cell r="D8936" t="str">
            <v>COEFICIENTE DE REPRESENTATIVIDADE</v>
          </cell>
          <cell r="E8936">
            <v>41.6</v>
          </cell>
        </row>
        <row r="8937">
          <cell r="A8937">
            <v>89787</v>
          </cell>
          <cell r="B8937" t="str">
            <v>JOELHO 45 GRAUS, CPVC, SOLDÁVEL, DN 42MM, INSTALADO EM PRUMADA DE ÁGUA   FORNECIMENTO E INSTALAÇÃO. AF_06/2022</v>
          </cell>
          <cell r="C8937" t="str">
            <v>UND</v>
          </cell>
          <cell r="D8937" t="str">
            <v>COEFICIENTE DE REPRESENTATIVIDADE</v>
          </cell>
          <cell r="E8937">
            <v>33.53</v>
          </cell>
        </row>
        <row r="8938">
          <cell r="A8938">
            <v>89788</v>
          </cell>
          <cell r="B8938" t="str">
            <v>JOELHO 90 GRAUS, CPVC, SOLDÁVEL, DN 54MM, INSTALADO EM PRUMADA DE ÁGUA   FORNECIMENTO E INSTALAÇÃO. AF_06/2022</v>
          </cell>
          <cell r="C8938" t="str">
            <v>UND</v>
          </cell>
          <cell r="D8938" t="str">
            <v>COEFICIENTE DE REPRESENTATIVIDADE</v>
          </cell>
          <cell r="E8938">
            <v>73.38</v>
          </cell>
        </row>
        <row r="8939">
          <cell r="A8939">
            <v>89789</v>
          </cell>
          <cell r="B8939" t="str">
            <v>JOELHO 45 GRAUS, CPVC, SOLDÁVEL, DN 54MM, INSTALADO EM PRUMADA DE ÁGUA   FORNECIMENTO E INSTALAÇÃO. AF_06/2022</v>
          </cell>
          <cell r="C8939" t="str">
            <v>UND</v>
          </cell>
          <cell r="D8939" t="str">
            <v>COEFICIENTE DE REPRESENTATIVIDADE</v>
          </cell>
          <cell r="E8939">
            <v>62.33</v>
          </cell>
        </row>
        <row r="8940">
          <cell r="A8940">
            <v>89790</v>
          </cell>
          <cell r="B8940" t="str">
            <v>JOELHO 90 GRAUS, CPVC, SOLDÁVEL, DN 73MM, INSTALADO EM PRUMADA DE ÁGUA   FORNECIMENTO E INSTALAÇÃO. AF_06/2022</v>
          </cell>
          <cell r="C8940" t="str">
            <v>UND</v>
          </cell>
          <cell r="D8940" t="str">
            <v>COEFICIENTE DE REPRESENTATIVIDADE</v>
          </cell>
          <cell r="E8940">
            <v>146.42</v>
          </cell>
        </row>
        <row r="8941">
          <cell r="A8941">
            <v>89791</v>
          </cell>
          <cell r="B8941" t="str">
            <v>JOELHO 45 GRAUS, CPVC, SOLDÁVEL, DN 73MM, INSTALADO EM PRUMADA DE ÁGUA   FORNECIMENTO E INSTALAÇÃO. AF_06/2022</v>
          </cell>
          <cell r="C8941" t="str">
            <v>UND</v>
          </cell>
          <cell r="D8941" t="str">
            <v>COEFICIENTE DE REPRESENTATIVIDADE</v>
          </cell>
          <cell r="E8941">
            <v>141.42</v>
          </cell>
        </row>
        <row r="8942">
          <cell r="A8942">
            <v>89792</v>
          </cell>
          <cell r="B8942" t="str">
            <v>JOELHO 90 GRAUS, CPVC, SOLDÁVEL, DN 89MM, INSTALADO EM PRUMADA DE ÁGUA   FORNECIMENTO E INSTALAÇÃO. AF_06/2022</v>
          </cell>
          <cell r="C8942" t="str">
            <v>UND</v>
          </cell>
          <cell r="D8942" t="str">
            <v>COEFICIENTE DE REPRESENTATIVIDADE</v>
          </cell>
          <cell r="E8942">
            <v>173.07</v>
          </cell>
        </row>
        <row r="8943">
          <cell r="A8943">
            <v>89793</v>
          </cell>
          <cell r="B8943" t="str">
            <v>JOELHO 45 GRAUS, CPVC, SOLDÁVEL, DN 89MM, INSTALADO EM PRUMADA DE ÁGUA   FORNECIMENTO E INSTALAÇÃO. AF_06/2022</v>
          </cell>
          <cell r="C8943" t="str">
            <v>UND</v>
          </cell>
          <cell r="D8943" t="str">
            <v>COEFICIENTE DE REPRESENTATIVIDADE</v>
          </cell>
          <cell r="E8943">
            <v>204.17</v>
          </cell>
        </row>
        <row r="8944">
          <cell r="A8944">
            <v>89794</v>
          </cell>
          <cell r="B8944" t="str">
            <v>LUVA, CPVC, SOLDÁVEL, DN 35MM, INSTALADO EM PRUMADA DE ÁGUA   FORNECIMENTO E INSTALAÇÃO. AF_06/2022</v>
          </cell>
          <cell r="C8944" t="str">
            <v>UND</v>
          </cell>
          <cell r="D8944" t="str">
            <v>COEFICIENTE DE REPRESENTATIVIDADE</v>
          </cell>
          <cell r="E8944">
            <v>18.13</v>
          </cell>
        </row>
        <row r="8945">
          <cell r="A8945">
            <v>89795</v>
          </cell>
          <cell r="B8945" t="str">
            <v>JUNÇÃO SIMPLES, PVC, SERIE NORMAL, ESGOTO PREDIAL, DN 75 X 75 MM, JUNTA ELÁSTICA, FORNECIDO E INSTALADO EM RAMAL DE DESCARGA OU RAMAL DE ESGOTO SANITÁRIO. AF_08/2022</v>
          </cell>
          <cell r="C8945" t="str">
            <v>UND</v>
          </cell>
          <cell r="D8945" t="str">
            <v>COEFICIENTE DE REPRESENTATIVIDADE</v>
          </cell>
          <cell r="E8945">
            <v>43.9</v>
          </cell>
        </row>
        <row r="8946">
          <cell r="A8946">
            <v>89796</v>
          </cell>
          <cell r="B8946" t="str">
            <v>TE, PVC, SERIE NORMAL, ESGOTO PREDIAL, DN 100 X 100 MM, JUNTA ELÁSTICA, FORNECIDO E INSTALADO EM RAMAL DE DESCARGA OU RAMAL DE ESGOTO SANITÁRIO. AF_08/2022</v>
          </cell>
          <cell r="C8946" t="str">
            <v>UND</v>
          </cell>
          <cell r="D8946" t="str">
            <v>COEFICIENTE DE REPRESENTATIVIDADE</v>
          </cell>
          <cell r="E8946">
            <v>46.2</v>
          </cell>
        </row>
        <row r="8947">
          <cell r="A8947">
            <v>89797</v>
          </cell>
          <cell r="B8947" t="str">
            <v>JUNÇÃO SIMPLES, PVC, SERIE NORMAL, ESGOTO PREDIAL, DN 100 X 100 MM, JUNTA ELÁSTICA, FORNECIDO E INSTALADO EM RAMAL DE DESCARGA OU RAMAL DE ESGOTO SANITÁRIO. AF_08/2022</v>
          </cell>
          <cell r="C8947" t="str">
            <v>UND</v>
          </cell>
          <cell r="D8947" t="str">
            <v>COEFICIENTE DE REPRESENTATIVIDADE</v>
          </cell>
          <cell r="E8947">
            <v>55.08</v>
          </cell>
        </row>
        <row r="8948">
          <cell r="A8948">
            <v>89801</v>
          </cell>
          <cell r="B8948" t="str">
            <v>JOELHO 90 GRAUS, PVC, SERIE NORMAL, ESGOTO PREDIAL, DN 50 MM, JUNTA ELÁSTICA, FORNECIDO E INSTALADO EM PRUMADA DE ESGOTO SANITÁRIO OU VENTILAÇÃO. AF_08/2022</v>
          </cell>
          <cell r="C8948" t="str">
            <v>UND</v>
          </cell>
          <cell r="D8948" t="str">
            <v>COEFICIENTE DE REPRESENTATIVIDADE</v>
          </cell>
          <cell r="E8948">
            <v>10.78</v>
          </cell>
        </row>
        <row r="8949">
          <cell r="A8949">
            <v>89802</v>
          </cell>
          <cell r="B8949" t="str">
            <v>JOELHO 45 GRAUS, PVC, SERIE NORMAL, ESGOTO PREDIAL, DN 50 MM, JUNTA ELÁSTICA, FORNECIDO E INSTALADO EM PRUMADA DE ESGOTO SANITÁRIO OU VENTILAÇÃO. AF_08/2022</v>
          </cell>
          <cell r="C8949" t="str">
            <v>UND</v>
          </cell>
          <cell r="D8949" t="str">
            <v>COEFICIENTE DE REPRESENTATIVIDADE</v>
          </cell>
          <cell r="E8949">
            <v>11.58</v>
          </cell>
        </row>
        <row r="8950">
          <cell r="A8950">
            <v>89803</v>
          </cell>
          <cell r="B8950" t="str">
            <v>CURVA CURTA 90 GRAUS, PVC, SERIE NORMAL, ESGOTO PREDIAL, DN 50 MM, JUNTA ELÁSTICA, FORNECIDO E INSTALADO EM PRUMADA DE ESGOTO SANITÁRIO OU VENTILAÇÃO. AF_08/2022</v>
          </cell>
          <cell r="C8950" t="str">
            <v>UND</v>
          </cell>
          <cell r="D8950" t="str">
            <v>COEFICIENTE DE REPRESENTATIVIDADE</v>
          </cell>
          <cell r="E8950">
            <v>20.12</v>
          </cell>
        </row>
        <row r="8951">
          <cell r="A8951">
            <v>89804</v>
          </cell>
          <cell r="B8951" t="str">
            <v>CURVA LONGA 90 GRAUS, PVC, SERIE NORMAL, ESGOTO PREDIAL, DN 50 MM, JUNTA ELÁSTICA, FORNECIDO E INSTALADO EM PRUMADA DE ESGOTO SANITÁRIO OU VENTILAÇÃO. AF_08/2022</v>
          </cell>
          <cell r="C8951" t="str">
            <v>UND</v>
          </cell>
          <cell r="D8951" t="str">
            <v>COEFICIENTE DE REPRESENTATIVIDADE</v>
          </cell>
          <cell r="E8951">
            <v>22.54</v>
          </cell>
        </row>
        <row r="8952">
          <cell r="A8952">
            <v>89805</v>
          </cell>
          <cell r="B8952" t="str">
            <v>JOELHO 90 GRAUS, PVC, SERIE NORMAL, ESGOTO PREDIAL, DN 75 MM, JUNTA ELÁSTICA, FORNECIDO E INSTALADO EM PRUMADA DE ESGOTO SANITÁRIO OU VENTILAÇÃO. AF_08/2022</v>
          </cell>
          <cell r="C8952" t="str">
            <v>UND</v>
          </cell>
          <cell r="D8952" t="str">
            <v>COEFICIENTE DE REPRESENTATIVIDADE</v>
          </cell>
          <cell r="E8952">
            <v>22.17</v>
          </cell>
        </row>
        <row r="8953">
          <cell r="A8953">
            <v>89806</v>
          </cell>
          <cell r="B8953" t="str">
            <v>JOELHO 45 GRAUS, PVC, SERIE NORMAL, ESGOTO PREDIAL, DN 75 MM, JUNTA ELÁSTICA, FORNECIDO E INSTALADO EM PRUMADA DE ESGOTO SANITÁRIO OU VENTILAÇÃO. AF_08/2022</v>
          </cell>
          <cell r="C8953" t="str">
            <v>UND</v>
          </cell>
          <cell r="D8953" t="str">
            <v>COEFICIENTE DE REPRESENTATIVIDADE</v>
          </cell>
          <cell r="E8953">
            <v>23.25</v>
          </cell>
        </row>
        <row r="8954">
          <cell r="A8954">
            <v>89807</v>
          </cell>
          <cell r="B8954" t="str">
            <v>CURVA CURTA 90 GRAUS, PVC, SERIE NORMAL, ESGOTO PREDIAL, DN 75 MM, JUNTA ELÁSTICA, FORNECIDO E INSTALADO EM PRUMADA DE ESGOTO SANITÁRIO OU VENTILAÇÃO. AF_08/2022</v>
          </cell>
          <cell r="C8954" t="str">
            <v>UND</v>
          </cell>
          <cell r="D8954" t="str">
            <v>COEFICIENTE DE REPRESENTATIVIDADE</v>
          </cell>
          <cell r="E8954">
            <v>41.03</v>
          </cell>
        </row>
        <row r="8955">
          <cell r="A8955">
            <v>89808</v>
          </cell>
          <cell r="B8955" t="str">
            <v>CURVA LONGA 90 GRAUS, PVC, SERIE NORMAL, ESGOTO PREDIAL, DN 75 MM, JUNTA ELÁSTICA, FORNECIDO E INSTALADO EM PRUMADA DE ESGOTO SANITÁRIO OU VENTILAÇÃO. AF_08/2022</v>
          </cell>
          <cell r="C8955" t="str">
            <v>UND</v>
          </cell>
          <cell r="D8955" t="str">
            <v>COEFICIENTE DE REPRESENTATIVIDADE</v>
          </cell>
          <cell r="E8955">
            <v>63.77</v>
          </cell>
        </row>
        <row r="8956">
          <cell r="A8956">
            <v>89809</v>
          </cell>
          <cell r="B8956" t="str">
            <v>JOELHO 90 GRAUS, PVC, SERIE NORMAL, ESGOTO PREDIAL, DN 100 MM, JUNTA ELÁSTICA, FORNECIDO E INSTALADO EM PRUMADA DE ESGOTO SANITÁRIO OU VENTILAÇÃO. AF_08/2022</v>
          </cell>
          <cell r="C8956" t="str">
            <v>UND</v>
          </cell>
          <cell r="D8956" t="str">
            <v>COEFICIENTE DE REPRESENTATIVIDADE</v>
          </cell>
          <cell r="E8956">
            <v>30.37</v>
          </cell>
        </row>
        <row r="8957">
          <cell r="A8957">
            <v>89810</v>
          </cell>
          <cell r="B8957" t="str">
            <v>JOELHO 45 GRAUS, PVC, SERIE NORMAL, ESGOTO PREDIAL, DN 100 MM, JUNTA ELÁSTICA, FORNECIDO E INSTALADO EM PRUMADA DE ESGOTO SANITÁRIO OU VENTILAÇÃO. AF_08/2022</v>
          </cell>
          <cell r="C8957" t="str">
            <v>UND</v>
          </cell>
          <cell r="D8957" t="str">
            <v>COEFICIENTE DE REPRESENTATIVIDADE</v>
          </cell>
          <cell r="E8957">
            <v>31.29</v>
          </cell>
        </row>
        <row r="8958">
          <cell r="A8958">
            <v>89811</v>
          </cell>
          <cell r="B8958" t="str">
            <v>CURVA CURTA 90 GRAUS, PVC, SERIE NORMAL, ESGOTO PREDIAL, DN 100 MM, JUNTA ELÁSTICA, FORNECIDO E INSTALADO EM PRUMADA DE ESGOTO SANITÁRIO OU VENTILAÇÃO. AF_08/2022</v>
          </cell>
          <cell r="C8958" t="str">
            <v>UND</v>
          </cell>
          <cell r="D8958" t="str">
            <v>COEFICIENTE DE REPRESENTATIVIDADE</v>
          </cell>
          <cell r="E8958">
            <v>46.99</v>
          </cell>
        </row>
        <row r="8959">
          <cell r="A8959">
            <v>89812</v>
          </cell>
          <cell r="B8959" t="str">
            <v>CURVA LONGA 90 GRAUS, PVC, SERIE NORMAL, ESGOTO PREDIAL, DN 100 MM, JUNTA ELÁSTICA, FORNECIDO E INSTALADO EM PRUMADA DE ESGOTO SANITÁRIO OU VENTILAÇÃO. AF_08/2022</v>
          </cell>
          <cell r="C8959" t="str">
            <v>UND</v>
          </cell>
          <cell r="D8959" t="str">
            <v>COEFICIENTE DE REPRESENTATIVIDADE</v>
          </cell>
          <cell r="E8959">
            <v>85.7</v>
          </cell>
        </row>
        <row r="8960">
          <cell r="A8960">
            <v>89813</v>
          </cell>
          <cell r="B8960" t="str">
            <v>LUVA SIMPLES, PVC, SERIE NORMAL, ESGOTO PREDIAL, DN 50 MM, JUNTA ELÁSTICA, FORNECIDO E INSTALADO EM PRUMADA DE ESGOTO SANITÁRIO OU VENTILAÇÃO. AF_08/2022</v>
          </cell>
          <cell r="C8960" t="str">
            <v>UND</v>
          </cell>
          <cell r="D8960" t="str">
            <v>COEFICIENTE DE REPRESENTATIVIDADE</v>
          </cell>
          <cell r="E8960">
            <v>5.93</v>
          </cell>
        </row>
        <row r="8961">
          <cell r="A8961">
            <v>89814</v>
          </cell>
          <cell r="B8961" t="str">
            <v>LUVA DE CORRER, PVC, SERIE NORMAL, ESGOTO PREDIAL, DN 50 MM, JUNTA ELÁSTICA, FORNECIDO E INSTALADO EM PRUMADA DE ESGOTO SANITÁRIO OU VENTILAÇÃO. AF_08/2022</v>
          </cell>
          <cell r="C8961" t="str">
            <v>UND</v>
          </cell>
          <cell r="D8961" t="str">
            <v>COEFICIENTE DE REPRESENTATIVIDADE</v>
          </cell>
          <cell r="E8961">
            <v>19.3</v>
          </cell>
        </row>
        <row r="8962">
          <cell r="A8962">
            <v>89815</v>
          </cell>
          <cell r="B8962" t="str">
            <v>LUVA DE CORRER, CPVC, SOLDÁVEL, DN 35MM, INSTALADO EM PRUMADA DE ÁGUA   FORNECIMENTO E INSTALAÇÃO. AF_06/2022</v>
          </cell>
          <cell r="C8962" t="str">
            <v>UND</v>
          </cell>
          <cell r="D8962" t="str">
            <v>COEFICIENTE DE REPRESENTATIVIDADE</v>
          </cell>
          <cell r="E8962">
            <v>26.46</v>
          </cell>
        </row>
        <row r="8963">
          <cell r="A8963">
            <v>89816</v>
          </cell>
          <cell r="B8963" t="str">
            <v>UNIÃO, CPVC, SOLDÁVEL, DN35MM, INSTALADO EM PRUMADA DE ÁGUA   FORNECIMENTO E INSTALAÇÃO. AF_06/2022</v>
          </cell>
          <cell r="C8963" t="str">
            <v>UND</v>
          </cell>
          <cell r="D8963" t="str">
            <v>COEFICIENTE DE REPRESENTATIVIDADE</v>
          </cell>
          <cell r="E8963">
            <v>38.39</v>
          </cell>
        </row>
        <row r="8964">
          <cell r="A8964">
            <v>89817</v>
          </cell>
          <cell r="B8964" t="str">
            <v>LUVA SIMPLES, PVC, SERIE NORMAL, ESGOTO PREDIAL, DN 75 MM, JUNTA ELÁSTICA, FORNECIDO E INSTALADO EM PRUMADA DE ESGOTO SANITÁRIO OU VENTILAÇÃO. AF_08/2022</v>
          </cell>
          <cell r="C8964" t="str">
            <v>UND</v>
          </cell>
          <cell r="D8964" t="str">
            <v>COEFICIENTE DE REPRESENTATIVIDADE</v>
          </cell>
          <cell r="E8964">
            <v>14.26</v>
          </cell>
        </row>
        <row r="8965">
          <cell r="A8965">
            <v>89818</v>
          </cell>
          <cell r="B8965" t="str">
            <v>CONECTOR, CPVC, SOLDÁVEL, DN 35MM X 1 1/4 , INSTALADO EM PRUMADA DE ÁGUA   FORNECIMENTO E INSTALAÇÃO. AF_06/2022</v>
          </cell>
          <cell r="C8965" t="str">
            <v>UND</v>
          </cell>
          <cell r="D8965" t="str">
            <v>COEFICIENTE DE REPRESENTATIVIDADE</v>
          </cell>
          <cell r="E8965">
            <v>49.45</v>
          </cell>
        </row>
        <row r="8966">
          <cell r="A8966">
            <v>89819</v>
          </cell>
          <cell r="B8966" t="str">
            <v>LUVA DE CORRER, PVC, SERIE NORMAL, ESGOTO PREDIAL, DN 75 MM, JUNTA ELÁSTICA, FORNECIDO E INSTALADO EM PRUMADA DE ESGOTO SANITÁRIO OU VENTILAÇÃO. AF_08/2022</v>
          </cell>
          <cell r="C8966" t="str">
            <v>UND</v>
          </cell>
          <cell r="D8966" t="str">
            <v>COEFICIENTE DE REPRESENTATIVIDADE</v>
          </cell>
          <cell r="E8966">
            <v>26.31</v>
          </cell>
        </row>
        <row r="8967">
          <cell r="A8967">
            <v>89821</v>
          </cell>
          <cell r="B8967" t="str">
            <v>LUVA SIMPLES, PVC, SERIE NORMAL, ESGOTO PREDIAL, DN 100 MM, JUNTA ELÁSTICA, FORNECIDO E INSTALADO EM PRUMADA DE ESGOTO SANITÁRIO OU VENTILAÇÃO. AF_08/2022</v>
          </cell>
          <cell r="C8967" t="str">
            <v>UND</v>
          </cell>
          <cell r="D8967" t="str">
            <v>COEFICIENTE DE REPRESENTATIVIDADE</v>
          </cell>
          <cell r="E8967">
            <v>18.36</v>
          </cell>
        </row>
        <row r="8968">
          <cell r="A8968">
            <v>89822</v>
          </cell>
          <cell r="B8968" t="str">
            <v>LUVA, CPVC, SOLDÁVEL, DN 42MM, INSTALADO EM PRUMADA DE ÁGUA   FORNECIMENTO E INSTALAÇÃO. AF_06/2022</v>
          </cell>
          <cell r="C8968" t="str">
            <v>UND</v>
          </cell>
          <cell r="D8968" t="str">
            <v>COEFICIENTE DE REPRESENTATIVIDADE</v>
          </cell>
          <cell r="E8968">
            <v>23.68</v>
          </cell>
        </row>
        <row r="8969">
          <cell r="A8969">
            <v>89823</v>
          </cell>
          <cell r="B8969" t="str">
            <v>LUVA DE CORRER, PVC, SERIE NORMAL, ESGOTO PREDIAL, DN 100 MM, JUNTA ELÁSTICA, FORNECIDO E INSTALADO EM PRUMADA DE ESGOTO SANITÁRIO OU VENTILAÇÃO. AF_08/2022</v>
          </cell>
          <cell r="C8969" t="str">
            <v>UND</v>
          </cell>
          <cell r="D8969" t="str">
            <v>COEFICIENTE DE REPRESENTATIVIDADE</v>
          </cell>
          <cell r="E8969">
            <v>38.17</v>
          </cell>
        </row>
        <row r="8970">
          <cell r="A8970">
            <v>89824</v>
          </cell>
          <cell r="B8970" t="str">
            <v>LUVA DE CORRER, CPVC, SOLDÁVEL, DN 42MM, INSTALADO EM PRUMADA DE ÁGUA   FORNECIMENTO E INSTALAÇÃO. AF_06/2022</v>
          </cell>
          <cell r="C8970" t="str">
            <v>UND</v>
          </cell>
          <cell r="D8970" t="str">
            <v>COEFICIENTE DE REPRESENTATIVIDADE</v>
          </cell>
          <cell r="E8970">
            <v>35.93</v>
          </cell>
        </row>
        <row r="8971">
          <cell r="A8971">
            <v>89825</v>
          </cell>
          <cell r="B8971" t="str">
            <v>TE, PVC, SERIE NORMAL, ESGOTO PREDIAL, DN 50 X 50 MM, JUNTA ELÁSTICA, FORNECIDO E INSTALADO EM PRUMADA DE ESGOTO SANITÁRIO OU VENTILAÇÃO. AF_08/2022</v>
          </cell>
          <cell r="C8971" t="str">
            <v>UND</v>
          </cell>
          <cell r="D8971" t="str">
            <v>COEFICIENTE DE REPRESENTATIVIDADE</v>
          </cell>
          <cell r="E8971">
            <v>19.13</v>
          </cell>
        </row>
        <row r="8972">
          <cell r="A8972">
            <v>89826</v>
          </cell>
          <cell r="B8972" t="str">
            <v>LUVA DE TRANSIÇÃO, CPVC, SOLDÁVEL, DN42MM X 1.1/2 , INSTALADO EM PRUMADA DE ÁGUA   FORNECIMENTO E INSTALAÇÃO. AF_06/2022</v>
          </cell>
          <cell r="C8972" t="str">
            <v>UND</v>
          </cell>
          <cell r="D8972" t="str">
            <v>COEFICIENTE DE REPRESENTATIVIDADE</v>
          </cell>
          <cell r="E8972">
            <v>117.2</v>
          </cell>
        </row>
        <row r="8973">
          <cell r="A8973">
            <v>89827</v>
          </cell>
          <cell r="B8973" t="str">
            <v>JUNÇÃO SIMPLES, PVC, SERIE NORMAL, ESGOTO PREDIAL, DN 50 X 50 MM, JUNTA ELÁSTICA, FORNECIDO E INSTALADO EM PRUMADA DE ESGOTO SANITÁRIO OU VENTILAÇÃO. AF_08/2022</v>
          </cell>
          <cell r="C8973" t="str">
            <v>UND</v>
          </cell>
          <cell r="D8973" t="str">
            <v>COEFICIENTE DE REPRESENTATIVIDADE</v>
          </cell>
          <cell r="E8973">
            <v>21.72</v>
          </cell>
        </row>
        <row r="8974">
          <cell r="A8974">
            <v>89828</v>
          </cell>
          <cell r="B8974" t="str">
            <v>UNIÃO, CPVC, SOLDÁVEL, DN42MM, INSTALADO EM PRUMADA DE ÁGUA   FORNECIMENTO E INSTALAÇÃO. AF_06/2022</v>
          </cell>
          <cell r="C8974" t="str">
            <v>UND</v>
          </cell>
          <cell r="D8974" t="str">
            <v>COEFICIENTE DE REPRESENTATIVIDADE</v>
          </cell>
          <cell r="E8974">
            <v>55.9</v>
          </cell>
        </row>
        <row r="8975">
          <cell r="A8975">
            <v>89829</v>
          </cell>
          <cell r="B8975" t="str">
            <v>TE, PVC, SERIE NORMAL, ESGOTO PREDIAL, DN 75 X 75 MM, JUNTA ELÁSTICA, FORNECIDO E INSTALADO EM PRUMADA DE ESGOTO SANITÁRIO OU VENTILAÇÃO. AF_08/2022</v>
          </cell>
          <cell r="C8975" t="str">
            <v>UND</v>
          </cell>
          <cell r="D8975" t="str">
            <v>COEFICIENTE DE REPRESENTATIVIDADE</v>
          </cell>
          <cell r="E8975">
            <v>39.1</v>
          </cell>
        </row>
        <row r="8976">
          <cell r="A8976">
            <v>89830</v>
          </cell>
          <cell r="B8976" t="str">
            <v>JUNÇÃO SIMPLES, PVC, SERIE NORMAL, ESGOTO PREDIAL, DN 75 X 75 MM, JUNTA ELÁSTICA, FORNECIDO E INSTALADO EM PRUMADA DE ESGOTO SANITÁRIO OU VENTILAÇÃO. AF_08/2022</v>
          </cell>
          <cell r="C8976" t="str">
            <v>UND</v>
          </cell>
          <cell r="D8976" t="str">
            <v>COEFICIENTE DE REPRESENTATIVIDADE</v>
          </cell>
          <cell r="E8976">
            <v>41.4</v>
          </cell>
        </row>
        <row r="8977">
          <cell r="A8977">
            <v>89831</v>
          </cell>
          <cell r="B8977" t="str">
            <v>CONECTOR, CPVC, SOLDÁVEL, DN 42MM X 1.1/2 , INSTALADO EM PRUMADA DE ÁGUA   FORNECIMENTO E INSTALAÇÃO. AF_06/2022</v>
          </cell>
          <cell r="C8977" t="str">
            <v>UND</v>
          </cell>
          <cell r="D8977" t="str">
            <v>COEFICIENTE DE REPRESENTATIVIDADE</v>
          </cell>
          <cell r="E8977">
            <v>59.77</v>
          </cell>
        </row>
        <row r="8978">
          <cell r="A8978">
            <v>89832</v>
          </cell>
          <cell r="B8978" t="str">
            <v>BUCHA DE REDUÇÃO, CPVC, SOLDÁVEL, DN 42MM X 22MM, INSTALADO EM RAMAL DE DISTRIBUIÇÃO DE ÁGUA - FORNECIMENTO E INSTALAÇÃO. AF_06/2022</v>
          </cell>
          <cell r="C8978" t="str">
            <v>UND</v>
          </cell>
          <cell r="D8978" t="str">
            <v>COEFICIENTE DE REPRESENTATIVIDADE</v>
          </cell>
          <cell r="E8978">
            <v>38.55</v>
          </cell>
        </row>
        <row r="8979">
          <cell r="A8979">
            <v>89833</v>
          </cell>
          <cell r="B8979" t="str">
            <v>TE, PVC, SERIE NORMAL, ESGOTO PREDIAL, DN 100 X 100 MM, JUNTA ELÁSTICA, FORNECIDO E INSTALADO EM PRUMADA DE ESGOTO SANITÁRIO OU VENTILAÇÃO. AF_08/2022</v>
          </cell>
          <cell r="C8979" t="str">
            <v>UND</v>
          </cell>
          <cell r="D8979" t="str">
            <v>COEFICIENTE DE REPRESENTATIVIDADE</v>
          </cell>
          <cell r="E8979">
            <v>47.76</v>
          </cell>
        </row>
        <row r="8980">
          <cell r="A8980">
            <v>89834</v>
          </cell>
          <cell r="B8980" t="str">
            <v>JUNÇÃO SIMPLES, PVC, SERIE NORMAL, ESGOTO PREDIAL, DN 100 X 100 MM, JUNTA ELÁSTICA, FORNECIDO E INSTALADO EM PRUMADA DE ESGOTO SANITÁRIO OU VENTILAÇÃO. AF_08/2022</v>
          </cell>
          <cell r="C8980" t="str">
            <v>UND</v>
          </cell>
          <cell r="D8980" t="str">
            <v>COEFICIENTE DE REPRESENTATIVIDADE</v>
          </cell>
          <cell r="E8980">
            <v>56.64</v>
          </cell>
        </row>
        <row r="8981">
          <cell r="A8981">
            <v>89835</v>
          </cell>
          <cell r="B8981" t="str">
            <v>LUVA, CPVC, SOLDÁVEL, DN 54MM, INSTALADO EM PRUMADA DE ÁGUA   FORNECIMENTO E INSTALAÇÃO. AF_06/2022</v>
          </cell>
          <cell r="C8981" t="str">
            <v>UND</v>
          </cell>
          <cell r="D8981" t="str">
            <v>COEFICIENTE DE REPRESENTATIVIDADE</v>
          </cell>
          <cell r="E8981">
            <v>40.78</v>
          </cell>
        </row>
        <row r="8982">
          <cell r="A8982">
            <v>89836</v>
          </cell>
          <cell r="B8982" t="str">
            <v>LUVA DE TRANSIÇÃO, CPVC, SOLDÁVEL, DN 54MM X 2 , INSTALADO EM PRUMADA DE ÁGUA   FORNECIMENTO E INSTALAÇÃO. AF_06/2022</v>
          </cell>
          <cell r="C8982" t="str">
            <v>UND</v>
          </cell>
          <cell r="D8982" t="str">
            <v>COEFICIENTE DE REPRESENTATIVIDADE</v>
          </cell>
          <cell r="E8982">
            <v>184.26</v>
          </cell>
        </row>
        <row r="8983">
          <cell r="A8983">
            <v>89837</v>
          </cell>
          <cell r="B8983" t="str">
            <v>UNIÃO, CPVC, SOLDÁVEL, DN 54MM, INSTALADO EM PRUMADA DE ÁGUA   FORNECIMENTO E INSTALAÇÃO. AF_06/2022</v>
          </cell>
          <cell r="C8983" t="str">
            <v>UND</v>
          </cell>
          <cell r="D8983" t="str">
            <v>COEFICIENTE DE REPRESENTATIVIDADE</v>
          </cell>
          <cell r="E8983">
            <v>123.59</v>
          </cell>
        </row>
        <row r="8984">
          <cell r="A8984">
            <v>89838</v>
          </cell>
          <cell r="B8984" t="str">
            <v>LUVA, CPVC, SOLDÁVEL, DN 73MM, INSTALADO EM PRUMADA DE ÁGUA   FORNECIMENTO E INSTALAÇÃO. AF_06/2022</v>
          </cell>
          <cell r="C8984" t="str">
            <v>UND</v>
          </cell>
          <cell r="D8984" t="str">
            <v>COEFICIENTE DE REPRESENTATIVIDADE</v>
          </cell>
          <cell r="E8984">
            <v>141.58</v>
          </cell>
        </row>
        <row r="8985">
          <cell r="A8985">
            <v>89839</v>
          </cell>
          <cell r="B8985" t="str">
            <v>UNIÃO, CPVC, SOLDÁVEL, DN 73MM, INSTALADO EM PRUMADA DE ÁGUA   FORNECIMENTO E INSTALAÇÃO. AF_06/2022</v>
          </cell>
          <cell r="C8985" t="str">
            <v>UND</v>
          </cell>
          <cell r="D8985" t="str">
            <v>COEFICIENTE DE REPRESENTATIVIDADE</v>
          </cell>
          <cell r="E8985">
            <v>160.54</v>
          </cell>
        </row>
        <row r="8986">
          <cell r="A8986">
            <v>89840</v>
          </cell>
          <cell r="B8986" t="str">
            <v>LUVA, CPVC, SOLDÁVEL, DN 89MM, INSTALADO EM PRUMADA DE ÁGUA   FORNECIMENTO E INSTALAÇÃO. AF_06/2022</v>
          </cell>
          <cell r="C8986" t="str">
            <v>UND</v>
          </cell>
          <cell r="D8986" t="str">
            <v>COEFICIENTE DE REPRESENTATIVIDADE</v>
          </cell>
          <cell r="E8986">
            <v>166.83</v>
          </cell>
        </row>
        <row r="8987">
          <cell r="A8987">
            <v>89841</v>
          </cell>
          <cell r="B8987" t="str">
            <v>UNIÃO, CPVC, SOLDÁVEL, DN 89MM, INSTALADO EM PRUMADA DE ÁGUA   FORNECIMENTO E INSTALAÇÃO. AF_06/2022</v>
          </cell>
          <cell r="C8987" t="str">
            <v>UND</v>
          </cell>
          <cell r="D8987" t="str">
            <v>COEFICIENTE DE REPRESENTATIVIDADE</v>
          </cell>
          <cell r="E8987">
            <v>243.73</v>
          </cell>
        </row>
        <row r="8988">
          <cell r="A8988">
            <v>89842</v>
          </cell>
          <cell r="B8988" t="str">
            <v>TÊ, CPVC, SOLDÁVEL, DN 35MM, INSTALADO EM PRUMADA DE ÁGUA   FORNECIMENTO E INSTALAÇÃO. AF_06/2022</v>
          </cell>
          <cell r="C8988" t="str">
            <v>UND</v>
          </cell>
          <cell r="D8988" t="str">
            <v>COEFICIENTE DE REPRESENTATIVIDADE</v>
          </cell>
          <cell r="E8988">
            <v>46.73</v>
          </cell>
        </row>
        <row r="8989">
          <cell r="A8989">
            <v>89844</v>
          </cell>
          <cell r="B8989" t="str">
            <v>TE, CPVC, SOLDÁVEL, DN  42MM, INSTALADO EM PRUMADA DE ÁGUA   FORNECIMENTO E INSTALAÇÃO. AF_06/2022</v>
          </cell>
          <cell r="C8989" t="str">
            <v>UND</v>
          </cell>
          <cell r="D8989" t="str">
            <v>COEFICIENTE DE REPRESENTATIVIDADE</v>
          </cell>
          <cell r="E8989">
            <v>58.83</v>
          </cell>
        </row>
        <row r="8990">
          <cell r="A8990">
            <v>89845</v>
          </cell>
          <cell r="B8990" t="str">
            <v>TÊ, CPVC, SOLDÁVEL, DN 54 MM, INSTALADO EM PRUMADA DE ÁGUA   FORNECIMENTO E INSTALAÇÃO. AF_06/2022</v>
          </cell>
          <cell r="C8990" t="str">
            <v>UND</v>
          </cell>
          <cell r="D8990" t="str">
            <v>COEFICIENTE DE REPRESENTATIVIDADE</v>
          </cell>
          <cell r="E8990">
            <v>92.2</v>
          </cell>
        </row>
        <row r="8991">
          <cell r="A8991">
            <v>89846</v>
          </cell>
          <cell r="B8991" t="str">
            <v>TÊ, CPVC, SOLDÁVEL, DN 73MM, INSTALADO EM PRUMADA DE ÁGUA   FORNECIMENTO E INSTALAÇÃO. AF_06/2022</v>
          </cell>
          <cell r="C8991" t="str">
            <v>UND</v>
          </cell>
          <cell r="D8991" t="str">
            <v>COEFICIENTE DE REPRESENTATIVIDADE</v>
          </cell>
          <cell r="E8991">
            <v>197.05</v>
          </cell>
        </row>
        <row r="8992">
          <cell r="A8992">
            <v>89847</v>
          </cell>
          <cell r="B8992" t="str">
            <v>TÊ, CPVC, SOLDÁVEL, DN 89MM, INSTALADO EM PRUMADA DE ÁGUA   FORNECIMENTO E INSTALAÇÃO. AF_06/2022</v>
          </cell>
          <cell r="C8992" t="str">
            <v>UND</v>
          </cell>
          <cell r="D8992" t="str">
            <v>COEFICIENTE DE REPRESENTATIVIDADE</v>
          </cell>
          <cell r="E8992">
            <v>235.24</v>
          </cell>
        </row>
        <row r="8993">
          <cell r="A8993">
            <v>89850</v>
          </cell>
          <cell r="B8993" t="str">
            <v>JOELHO 90 GRAUS, PVC, SERIE NORMAL, ESGOTO PREDIAL, DN 100 MM, JUNTA ELÁSTICA, FORNECIDO E INSTALADO EM SUBCOLETOR AÉREO DE ESGOTO SANITÁRIO. AF_08/2022</v>
          </cell>
          <cell r="C8993" t="str">
            <v>UND</v>
          </cell>
          <cell r="D8993" t="str">
            <v>COEFICIENTE DE REPRESENTATIVIDADE</v>
          </cell>
          <cell r="E8993">
            <v>33.22</v>
          </cell>
        </row>
        <row r="8994">
          <cell r="A8994">
            <v>89851</v>
          </cell>
          <cell r="B8994" t="str">
            <v>JOELHO 45 GRAUS, PVC, SERIE NORMAL, ESGOTO PREDIAL, DN 100 MM, JUNTA ELÁSTICA, FORNECIDO E INSTALADO EM SUBCOLETOR AÉREO DE ESGOTO SANITÁRIO. AF_08/2022</v>
          </cell>
          <cell r="C8994" t="str">
            <v>UND</v>
          </cell>
          <cell r="D8994" t="str">
            <v>COEFICIENTE DE REPRESENTATIVIDADE</v>
          </cell>
          <cell r="E8994">
            <v>34.14</v>
          </cell>
        </row>
        <row r="8995">
          <cell r="A8995">
            <v>89852</v>
          </cell>
          <cell r="B8995" t="str">
            <v>CURVA CURTA 90 GRAUS, PVC, SERIE NORMAL, ESGOTO PREDIAL, DN 100 MM, JUNTA ELÁSTICA, FORNECIDO E INSTALADO EM SUBCOLETOR AÉREO DE ESGOTO SANITÁRIO. AF_08/2022</v>
          </cell>
          <cell r="C8995" t="str">
            <v>UND</v>
          </cell>
          <cell r="D8995" t="str">
            <v>COEFICIENTE DE REPRESENTATIVIDADE</v>
          </cell>
          <cell r="E8995">
            <v>49.84</v>
          </cell>
        </row>
        <row r="8996">
          <cell r="A8996">
            <v>89853</v>
          </cell>
          <cell r="B8996" t="str">
            <v>CURVA LONGA 90 GRAUS, PVC, SERIE NORMAL, ESGOTO PREDIAL, DN 100 MM, JUNTA ELÁSTICA, FORNECIDO E INSTALADO EM SUBCOLETOR AÉREO DE ESGOTO SANITÁRIO. AF_08/2022</v>
          </cell>
          <cell r="C8996" t="str">
            <v>UND</v>
          </cell>
          <cell r="D8996" t="str">
            <v>COEFICIENTE DE REPRESENTATIVIDADE</v>
          </cell>
          <cell r="E8996">
            <v>88.55</v>
          </cell>
        </row>
        <row r="8997">
          <cell r="A8997">
            <v>89854</v>
          </cell>
          <cell r="B8997" t="str">
            <v>JOELHO 90 GRAUS, PVC, SERIE NORMAL, ESGOTO PREDIAL, DN 150 MM, JUNTA ELÁSTICA, FORNECIDO E INSTALADO EM SUBCOLETOR AÉREO DE ESGOTO SANITÁRIO. AF_08/2022</v>
          </cell>
          <cell r="C8997" t="str">
            <v>UND</v>
          </cell>
          <cell r="D8997" t="str">
            <v>COEFICIENTE DE REPRESENTATIVIDADE</v>
          </cell>
          <cell r="E8997">
            <v>116.12</v>
          </cell>
        </row>
        <row r="8998">
          <cell r="A8998">
            <v>89855</v>
          </cell>
          <cell r="B8998" t="str">
            <v>JOELHO 45 GRAUS, PVC, SERIE NORMAL, ESGOTO PREDIAL, DN 150 MM, JUNTA ELÁSTICA, FORNECIDO E INSTALADO EM SUBCOLETOR AÉREO DE ESGOTO SANITÁRIO. AF_08/2022</v>
          </cell>
          <cell r="C8998" t="str">
            <v>UND</v>
          </cell>
          <cell r="D8998" t="str">
            <v>COEFICIENTE DE REPRESENTATIVIDADE</v>
          </cell>
          <cell r="E8998">
            <v>121.88</v>
          </cell>
        </row>
        <row r="8999">
          <cell r="A8999">
            <v>89856</v>
          </cell>
          <cell r="B8999" t="str">
            <v>LUVA SIMPLES, PVC, SERIE NORMAL, ESGOTO PREDIAL, DN 100 MM, JUNTA ELÁSTICA, FORNECIDO E INSTALADO EM SUBCOLETOR AÉREO DE ESGOTO SANITÁRIO. AF_08/2022</v>
          </cell>
          <cell r="C8999" t="str">
            <v>UND</v>
          </cell>
          <cell r="D8999" t="str">
            <v>COEFICIENTE DE REPRESENTATIVIDADE</v>
          </cell>
          <cell r="E8999">
            <v>20.26</v>
          </cell>
        </row>
        <row r="9000">
          <cell r="A9000">
            <v>89857</v>
          </cell>
          <cell r="B9000" t="str">
            <v>LUVA DE CORRER, PVC, SERIE NORMAL, ESGOTO PREDIAL, DN 100 MM, JUNTA ELÁSTICA, FORNECIDO E INSTALADO EM SUBCOLETOR AÉREO DE ESGOTO SANITÁRIO. AF_08/2022</v>
          </cell>
          <cell r="C9000" t="str">
            <v>UND</v>
          </cell>
          <cell r="D9000" t="str">
            <v>COEFICIENTE DE REPRESENTATIVIDADE</v>
          </cell>
          <cell r="E9000">
            <v>40.07</v>
          </cell>
        </row>
        <row r="9001">
          <cell r="A9001">
            <v>89860</v>
          </cell>
          <cell r="B9001" t="str">
            <v>TE, PVC, SERIE NORMAL, ESGOTO PREDIAL, DN 100 X 100 MM, JUNTA ELÁSTICA, FORNECIDO E INSTALADO EM SUBCOLETOR AÉREO DE ESGOTO SANITÁRIO. AF_08/2022</v>
          </cell>
          <cell r="C9001" t="str">
            <v>UND</v>
          </cell>
          <cell r="D9001" t="str">
            <v>COEFICIENTE DE REPRESENTATIVIDADE</v>
          </cell>
          <cell r="E9001">
            <v>51.55</v>
          </cell>
        </row>
        <row r="9002">
          <cell r="A9002">
            <v>89861</v>
          </cell>
          <cell r="B9002" t="str">
            <v>JUNÇÃO SIMPLES, PVC, SERIE NORMAL, ESGOTO PREDIAL, DN 100 X 100 MM, JUNTA ELÁSTICA, FORNECIDO E INSTALADO EM SUBCOLETOR AÉREO DE ESGOTO SANITÁRIO. AF_08/2022</v>
          </cell>
          <cell r="C9002" t="str">
            <v>UND</v>
          </cell>
          <cell r="D9002" t="str">
            <v>COEFICIENTE DE REPRESENTATIVIDADE</v>
          </cell>
          <cell r="E9002">
            <v>60.43</v>
          </cell>
        </row>
        <row r="9003">
          <cell r="A9003">
            <v>89866</v>
          </cell>
          <cell r="B9003" t="str">
            <v>JOELHO 90 GRAUS, PVC, SOLDÁVEL, DN 25MM, INSTALADO EM DRENO DE AR-CONDICIONADO - FORNECIMENTO E INSTALAÇÃO. AF_08/2022</v>
          </cell>
          <cell r="C9003" t="str">
            <v>UND</v>
          </cell>
          <cell r="D9003" t="str">
            <v>COEFICIENTE DE REPRESENTATIVIDADE</v>
          </cell>
          <cell r="E9003">
            <v>7.03</v>
          </cell>
        </row>
        <row r="9004">
          <cell r="A9004">
            <v>89867</v>
          </cell>
          <cell r="B9004" t="str">
            <v>JOELHO 45 GRAUS, PVC, SOLDÁVEL, DN 25MM, INSTALADO EM DRENO DE AR-CONDICIONADO - FORNECIMENTO E INSTALAÇÃO. AF_08/2022</v>
          </cell>
          <cell r="C9004" t="str">
            <v>UND</v>
          </cell>
          <cell r="D9004" t="str">
            <v>COEFICIENTE DE REPRESENTATIVIDADE</v>
          </cell>
          <cell r="E9004">
            <v>7.89</v>
          </cell>
        </row>
        <row r="9005">
          <cell r="A9005">
            <v>89868</v>
          </cell>
          <cell r="B9005" t="str">
            <v>LUVA, PVC, SOLDÁVEL, DN 25MM, INSTALADO EM DRENO DE AR-CONDICIONADO - FORNECIMENTO E INSTALAÇÃO. AF_08/2022</v>
          </cell>
          <cell r="C9005" t="str">
            <v>UND</v>
          </cell>
          <cell r="D9005" t="str">
            <v>COEFICIENTE DE REPRESENTATIVIDADE</v>
          </cell>
          <cell r="E9005">
            <v>5.38</v>
          </cell>
        </row>
        <row r="9006">
          <cell r="A9006">
            <v>89869</v>
          </cell>
          <cell r="B9006" t="str">
            <v>TE, PVC, SOLDÁVEL, DN 25MM, INSTALADO EM DRENO DE AR-CONDICIONADO - FORNECIMENTO E INSTALAÇÃO. AF_08/2022</v>
          </cell>
          <cell r="C9006" t="str">
            <v>UND</v>
          </cell>
          <cell r="D9006" t="str">
            <v>COEFICIENTE DE REPRESENTATIVIDADE</v>
          </cell>
          <cell r="E9006">
            <v>9.79</v>
          </cell>
        </row>
        <row r="9007">
          <cell r="A9007">
            <v>89979</v>
          </cell>
          <cell r="B9007" t="str">
            <v>LUVA COM BUCHA DE LATÃO, PVC, SOLDÁVEL, DN 32MM X 1 , INSTALADO EM RAMAL OU SUB-RAMAL DE ÁGUA   FORNECIMENTO E INSTALAÇÃO. AF_06/2022</v>
          </cell>
          <cell r="C9007" t="str">
            <v>UND</v>
          </cell>
          <cell r="D9007" t="str">
            <v>COEFICIENTE DE REPRESENTATIVIDADE</v>
          </cell>
          <cell r="E9007">
            <v>25.77</v>
          </cell>
        </row>
        <row r="9008">
          <cell r="A9008">
            <v>89981</v>
          </cell>
          <cell r="B9008" t="str">
            <v>LUVA SOLDÁVEL E COM BUCHA DE LATÃO, PVC, SOLDÁVEL, DN 32MM X 1 , INSTALADO EM PRUMADA DE ÁGUA   FORNECIMENTO E INSTALAÇÃO. AF_06/2022</v>
          </cell>
          <cell r="C9008" t="str">
            <v>UND</v>
          </cell>
          <cell r="D9008" t="str">
            <v>COEFICIENTE DE REPRESENTATIVIDADE</v>
          </cell>
          <cell r="E9008">
            <v>22.92</v>
          </cell>
        </row>
        <row r="9009">
          <cell r="A9009">
            <v>90373</v>
          </cell>
          <cell r="B9009" t="str">
            <v>JOELHO 90 GRAUS COM BUCHA DE LATÃO, PVC, SOLDÁVEL, DN 25MM, X 1/2  INSTALADO EM RAMAL OU SUB-RAMAL DE ÁGUA - FORNECIMENTO E INSTALAÇÃO. AF_06/2022</v>
          </cell>
          <cell r="C9009" t="str">
            <v>UND</v>
          </cell>
          <cell r="D9009" t="str">
            <v>COEFICIENTE DE REPRESENTATIVIDADE</v>
          </cell>
          <cell r="E9009">
            <v>13.05</v>
          </cell>
        </row>
        <row r="9010">
          <cell r="A9010">
            <v>90374</v>
          </cell>
          <cell r="B9010" t="str">
            <v>TÊ COM BUCHA DE LATÃO NA BOLSA CENTRAL, PVC, SOLDÁVEL, DN 25MM X 3/4 , INSTALADO EM RAMAL OU SUB-RAMAL DE ÁGUA - FORNECIMENTO E INSTALAÇÃO. AF_06/2022</v>
          </cell>
          <cell r="C9010" t="str">
            <v>UND</v>
          </cell>
          <cell r="D9010" t="str">
            <v>COEFICIENTE DE REPRESENTATIVIDADE</v>
          </cell>
          <cell r="E9010">
            <v>22.53</v>
          </cell>
        </row>
        <row r="9011">
          <cell r="A9011">
            <v>92287</v>
          </cell>
          <cell r="B9011" t="str">
            <v>COTOVELO EM COBRE, DN 22 MM, 90 GRAUS, SEM ANEL DE SOLDA, INSTALADO EM PRUMADA DE HIDRÁULICA PREDIAL - FORNECIMENTO E INSTALAÇÃO. AF_04/2022</v>
          </cell>
          <cell r="C9011" t="str">
            <v>UND</v>
          </cell>
          <cell r="D9011" t="str">
            <v>COEFICIENTE DE REPRESENTATIVIDADE</v>
          </cell>
          <cell r="E9011">
            <v>27.75</v>
          </cell>
        </row>
        <row r="9012">
          <cell r="A9012">
            <v>92288</v>
          </cell>
          <cell r="B9012" t="str">
            <v>COTOVELO EM COBRE, DN 28 MM, 90 GRAUS, SEM ANEL DE SOLDA, INSTALADO EM PRUMADA DE HIDRÁULICA PREDIAL - FORNECIMENTO E INSTALAÇÃO. AF_04/2022</v>
          </cell>
          <cell r="C9012" t="str">
            <v>UND</v>
          </cell>
          <cell r="D9012" t="str">
            <v>COEFICIENTE DE REPRESENTATIVIDADE</v>
          </cell>
          <cell r="E9012">
            <v>44.83</v>
          </cell>
        </row>
        <row r="9013">
          <cell r="A9013">
            <v>92289</v>
          </cell>
          <cell r="B9013" t="str">
            <v>COTOVELO EM COBRE, DN 35 MM, 90 GRAUS, SEM ANEL DE SOLDA, INSTALADO EM PRUMADA DE HIDRÁULICA PREDIAL - FORNECIMENTO E INSTALAÇÃO. AF_04/2022</v>
          </cell>
          <cell r="C9013" t="str">
            <v>UND</v>
          </cell>
          <cell r="D9013" t="str">
            <v>COEFICIENTE DE REPRESENTATIVIDADE</v>
          </cell>
          <cell r="E9013">
            <v>81.97</v>
          </cell>
        </row>
        <row r="9014">
          <cell r="A9014">
            <v>92290</v>
          </cell>
          <cell r="B9014" t="str">
            <v>COTOVELO EM COBRE, DN 42 MM, 90 GRAUS, SEM ANEL DE SOLDA, INSTALADO EM PRUMADA DE HIDRÁULICA PREDIAL - FORNECIMENTO E INSTALAÇÃO. AF_04/2022</v>
          </cell>
          <cell r="C9014" t="str">
            <v>UND</v>
          </cell>
          <cell r="D9014" t="str">
            <v>COEFICIENTE DE REPRESENTATIVIDADE</v>
          </cell>
          <cell r="E9014">
            <v>126.06</v>
          </cell>
        </row>
        <row r="9015">
          <cell r="A9015">
            <v>92291</v>
          </cell>
          <cell r="B9015" t="str">
            <v>COTOVELO EM COBRE, DN 54 MM, 90 GRAUS, SEM ANEL DE SOLDA, INSTALADO EM PRUMADA DE HIDRÁULICA PREDIAL - FORNECIMENTO E INSTALAÇÃO. AF_04/2022</v>
          </cell>
          <cell r="C9015" t="str">
            <v>UND</v>
          </cell>
          <cell r="D9015" t="str">
            <v>COEFICIENTE DE REPRESENTATIVIDADE</v>
          </cell>
          <cell r="E9015">
            <v>197.23</v>
          </cell>
        </row>
        <row r="9016">
          <cell r="A9016">
            <v>92292</v>
          </cell>
          <cell r="B9016" t="str">
            <v>COTOVELO EM COBRE, DN 66 MM, 90 GRAUS, SEM ANEL DE SOLDA, INSTALADO EM PRUMADA DE HIDRÁULICA PREDIAL - FORNECIMENTO E INSTALAÇÃO. AF_04/2022</v>
          </cell>
          <cell r="C9016" t="str">
            <v>UND</v>
          </cell>
          <cell r="D9016" t="str">
            <v>COEFICIENTE DE REPRESENTATIVIDADE</v>
          </cell>
          <cell r="E9016">
            <v>629.11</v>
          </cell>
        </row>
        <row r="9017">
          <cell r="A9017">
            <v>92293</v>
          </cell>
          <cell r="B9017" t="str">
            <v>LUVA EM COBRE, DN 22 MM, SEM ANEL DE SOLDA, INSTALADO EM PRUMADA DE HIDRÁULICA PREDIAL - FORNECIMENTO E INSTALAÇÃO. AF_04/2022</v>
          </cell>
          <cell r="C9017" t="str">
            <v>UND</v>
          </cell>
          <cell r="D9017" t="str">
            <v>COEFICIENTE DE REPRESENTATIVIDADE</v>
          </cell>
          <cell r="E9017">
            <v>15.37</v>
          </cell>
        </row>
        <row r="9018">
          <cell r="A9018">
            <v>92294</v>
          </cell>
          <cell r="B9018" t="str">
            <v>LUVA EM COBRE, DN 28 MM, SEM ANEL DE SOLDA, INSTALADO EM PRUMADA DE HIDRÁULICA PREDIAL - FORNECIMENTO E INSTALAÇÃO. AF_04/2022</v>
          </cell>
          <cell r="C9018" t="str">
            <v>UND</v>
          </cell>
          <cell r="D9018" t="str">
            <v>COEFICIENTE DE REPRESENTATIVIDADE</v>
          </cell>
          <cell r="E9018">
            <v>27.01</v>
          </cell>
        </row>
        <row r="9019">
          <cell r="A9019">
            <v>92295</v>
          </cell>
          <cell r="B9019" t="str">
            <v>LUVA EM COBRE, DN 35 MM, SEM ANEL DE SOLDA, INSTALADO EM PRUMADA DE HIDRÁULICA PREDIAL - FORNECIMENTO E INSTALAÇÃO. AF_04/2022</v>
          </cell>
          <cell r="C9019" t="str">
            <v>UND</v>
          </cell>
          <cell r="D9019" t="str">
            <v>COEFICIENTE DE REPRESENTATIVIDADE</v>
          </cell>
          <cell r="E9019">
            <v>53.01</v>
          </cell>
        </row>
        <row r="9020">
          <cell r="A9020">
            <v>92296</v>
          </cell>
          <cell r="B9020" t="str">
            <v>LUVA EM COBRE, DN 42 MM, SEM ANEL DE SOLDA, INSTALADO EM PRUMADA DE HIDRÁULICA PREDIAL - FORNECIMENTO E INSTALAÇÃO. AF_04/2022</v>
          </cell>
          <cell r="C9020" t="str">
            <v>UND</v>
          </cell>
          <cell r="D9020" t="str">
            <v>COEFICIENTE DE REPRESENTATIVIDADE</v>
          </cell>
          <cell r="E9020">
            <v>70.72</v>
          </cell>
        </row>
        <row r="9021">
          <cell r="A9021">
            <v>92297</v>
          </cell>
          <cell r="B9021" t="str">
            <v>LUVA EM COBRE, DN 54 MM, SEM ANEL DE SOLDA, INSTALADO EM PRUMADA DE HIDRÁULICA PREDIAL - FORNECIMENTO E INSTALAÇÃO. AF_04/2022</v>
          </cell>
          <cell r="C9021" t="str">
            <v>UND</v>
          </cell>
          <cell r="D9021" t="str">
            <v>COEFICIENTE DE REPRESENTATIVIDADE</v>
          </cell>
          <cell r="E9021">
            <v>111.02</v>
          </cell>
        </row>
        <row r="9022">
          <cell r="A9022">
            <v>92298</v>
          </cell>
          <cell r="B9022" t="str">
            <v>LUVA EM COBRE, DN 66 MM, SEM ANEL DE SOLDA, INSTALADO EM PRUMADA DE HIDRÁULICA PREDIAL - FORNECIMENTO E INSTALAÇÃO. AF_04/2022</v>
          </cell>
          <cell r="C9022" t="str">
            <v>UND</v>
          </cell>
          <cell r="D9022" t="str">
            <v>COEFICIENTE DE REPRESENTATIVIDADE</v>
          </cell>
          <cell r="E9022">
            <v>322.22</v>
          </cell>
        </row>
        <row r="9023">
          <cell r="A9023">
            <v>92299</v>
          </cell>
          <cell r="B9023" t="str">
            <v>TE EM COBRE, DN 22 MM, SEM ANEL DE SOLDA, INSTALADO EM PRUMADA DE HIDRÁULICA PREDIAL - FORNECIMENTO E INSTALAÇÃO. AF_04/2022</v>
          </cell>
          <cell r="C9023" t="str">
            <v>UND</v>
          </cell>
          <cell r="D9023" t="str">
            <v>COEFICIENTE DE REPRESENTATIVIDADE</v>
          </cell>
          <cell r="E9023">
            <v>36.43</v>
          </cell>
        </row>
        <row r="9024">
          <cell r="A9024">
            <v>92300</v>
          </cell>
          <cell r="B9024" t="str">
            <v>TE EM COBRE, DN 28 MM, SEM ANEL DE SOLDA, INSTALADO EM PRUMADA DE HIDRÁULICA PREDIAL - FORNECIMENTO E INSTALAÇÃO. AF_04/2022</v>
          </cell>
          <cell r="C9024" t="str">
            <v>UND</v>
          </cell>
          <cell r="D9024" t="str">
            <v>COEFICIENTE DE REPRESENTATIVIDADE</v>
          </cell>
          <cell r="E9024">
            <v>56.68</v>
          </cell>
        </row>
        <row r="9025">
          <cell r="A9025">
            <v>92301</v>
          </cell>
          <cell r="B9025" t="str">
            <v>TE EM COBRE, DN 35 MM, SEM ANEL DE SOLDA, INSTALADO EM PRUMADA DE HIDRÁULICA PREDIAL - FORNECIMENTO E INSTALAÇÃO. AF_04/2022</v>
          </cell>
          <cell r="C9025" t="str">
            <v>UND</v>
          </cell>
          <cell r="D9025" t="str">
            <v>COEFICIENTE DE REPRESENTATIVIDADE</v>
          </cell>
          <cell r="E9025">
            <v>116.91</v>
          </cell>
        </row>
        <row r="9026">
          <cell r="A9026">
            <v>92302</v>
          </cell>
          <cell r="B9026" t="str">
            <v>TE EM COBRE, DN 42 MM, SEM ANEL DE SOLDA, INSTALADO EM PRUMADA DE HIDRÁULICA PREDIAL - FORNECIMENTO E INSTALAÇÃO. AF_04/2022</v>
          </cell>
          <cell r="C9026" t="str">
            <v>UND</v>
          </cell>
          <cell r="D9026" t="str">
            <v>COEFICIENTE DE REPRESENTATIVIDADE</v>
          </cell>
          <cell r="E9026">
            <v>155.4</v>
          </cell>
        </row>
        <row r="9027">
          <cell r="A9027">
            <v>92303</v>
          </cell>
          <cell r="B9027" t="str">
            <v>TE EM COBRE, DN 54 MM, SEM ANEL DE SOLDA, INSTALADO EM PRUMADA DE HIDRÁULICA PREDIAL - FORNECIMENTO E INSTALAÇÃO. AF_04/2022</v>
          </cell>
          <cell r="C9027" t="str">
            <v>UND</v>
          </cell>
          <cell r="D9027" t="str">
            <v>COEFICIENTE DE REPRESENTATIVIDADE</v>
          </cell>
          <cell r="E9027">
            <v>290.65</v>
          </cell>
        </row>
        <row r="9028">
          <cell r="A9028">
            <v>92304</v>
          </cell>
          <cell r="B9028" t="str">
            <v>TE EM COBRE, DN 66 MM, SEM ANEL DE SOLDA, INSTALADO EM PRUMADA DE HIDRÁULICA PREDIAL - FORNECIMENTO E INSTALAÇÃO. AF_04/2022</v>
          </cell>
          <cell r="C9028" t="str">
            <v>UND</v>
          </cell>
          <cell r="D9028" t="str">
            <v>COEFICIENTE DE REPRESENTATIVIDADE</v>
          </cell>
          <cell r="E9028">
            <v>772.3</v>
          </cell>
        </row>
        <row r="9029">
          <cell r="A9029">
            <v>92311</v>
          </cell>
          <cell r="B9029" t="str">
            <v>COTOVELO EM COBRE, DN 15 MM, 90 GRAUS, SEM ANEL DE SOLDA, INSTALADO EM RAMAL DE DISTRIBUIÇÃO   FORNECIMENTO E INSTALAÇÃO. AF_04/2022</v>
          </cell>
          <cell r="C9029" t="str">
            <v>UND</v>
          </cell>
          <cell r="D9029" t="str">
            <v>COEFICIENTE DE REPRESENTATIVIDADE</v>
          </cell>
          <cell r="E9029">
            <v>17.63</v>
          </cell>
        </row>
        <row r="9030">
          <cell r="A9030">
            <v>92312</v>
          </cell>
          <cell r="B9030" t="str">
            <v>COTOVELO EM COBRE, DN 22 MM, 90 GRAUS, SEM ANEL DE SOLDA, INSTALADO EM RAMAL DE DISTRIBUIÇÃO DE HIDRÁULICA PREDIAL - FORNECIMENTO E INSTALAÇÃO. AF_04/2022</v>
          </cell>
          <cell r="C9030" t="str">
            <v>UND</v>
          </cell>
          <cell r="D9030" t="str">
            <v>COEFICIENTE DE REPRESENTATIVIDADE</v>
          </cell>
          <cell r="E9030">
            <v>31.75</v>
          </cell>
        </row>
        <row r="9031">
          <cell r="A9031">
            <v>92313</v>
          </cell>
          <cell r="B9031" t="str">
            <v>COTOVELO EM COBRE, DN 28 MM, 90 GRAUS, SEM ANEL DE SOLDA, INSTALADO EM RAMAL DE DISTRIBUIÇÃO DE HIDRÁULICA PREDIAL - FORNECIMENTO E INSTALAÇÃO. AF_04/2022</v>
          </cell>
          <cell r="C9031" t="str">
            <v>UND</v>
          </cell>
          <cell r="D9031" t="str">
            <v>COEFICIENTE DE REPRESENTATIVIDADE</v>
          </cell>
          <cell r="E9031">
            <v>48.53</v>
          </cell>
        </row>
        <row r="9032">
          <cell r="A9032">
            <v>92314</v>
          </cell>
          <cell r="B9032" t="str">
            <v>LUVA EM COBRE, DN 15 MM, SEM ANEL DE SOLDA, INSTALADO EM RAMAL DE DISTRIBUIÇÃO DE HIDRÁULICA PREDIAL - FORNECIMENTO E INSTALAÇÃO. AF_04/2022</v>
          </cell>
          <cell r="C9032" t="str">
            <v>UND</v>
          </cell>
          <cell r="D9032" t="str">
            <v>COEFICIENTE DE REPRESENTATIVIDADE</v>
          </cell>
          <cell r="E9032">
            <v>11.47</v>
          </cell>
        </row>
        <row r="9033">
          <cell r="A9033">
            <v>92315</v>
          </cell>
          <cell r="B9033" t="str">
            <v>LUVA EM COBRE, DN 22 MM, SEM ANEL DE SOLDA, INSTALADO EM RAMAL DE DISTRIBUIÇÃO DE HIDRÁULICA PREDIAL - FORNECIMENTO E INSTALAÇÃO. AF_04/2022</v>
          </cell>
          <cell r="C9033" t="str">
            <v>UND</v>
          </cell>
          <cell r="D9033" t="str">
            <v>COEFICIENTE DE REPRESENTATIVIDADE</v>
          </cell>
          <cell r="E9033">
            <v>18.04</v>
          </cell>
        </row>
        <row r="9034">
          <cell r="A9034">
            <v>92316</v>
          </cell>
          <cell r="B9034" t="str">
            <v>LUVA EM COBRE, DN 28 MM, SEM ANEL DE SOLDA, INSTALADO EM RAMAL DE DISTRIBUIÇÃO DE HIDRÁULICA PREDIAL - FORNECIMENTO E INSTALAÇÃO. AF_04/2022</v>
          </cell>
          <cell r="C9034" t="str">
            <v>UND</v>
          </cell>
          <cell r="D9034" t="str">
            <v>COEFICIENTE DE REPRESENTATIVIDADE</v>
          </cell>
          <cell r="E9034">
            <v>29.48</v>
          </cell>
        </row>
        <row r="9035">
          <cell r="A9035">
            <v>92317</v>
          </cell>
          <cell r="B9035" t="str">
            <v>TE EM COBRE, DN 15 MM, SEM ANEL DE SOLDA, INSTALADO EM RAMAL DE DISTRIBUIÇÃO DE HIDRÁULICA PREDIAL - FORNECIMENTO E INSTALAÇÃO. AF_04/2022</v>
          </cell>
          <cell r="C9035" t="str">
            <v>UND</v>
          </cell>
          <cell r="D9035" t="str">
            <v>COEFICIENTE DE REPRESENTATIVIDADE</v>
          </cell>
          <cell r="E9035">
            <v>24.45</v>
          </cell>
        </row>
        <row r="9036">
          <cell r="A9036">
            <v>92318</v>
          </cell>
          <cell r="B9036" t="str">
            <v>TE EM COBRE, DN 22 MM, SEM ANEL DE SOLDA, INSTALADO EM RAMAL DE DISTRIBUIÇÃO DE HIDRÁULICA PREDIAL - FORNECIMENTO E INSTALAÇÃO. AF_04/2022</v>
          </cell>
          <cell r="C9036" t="str">
            <v>UND</v>
          </cell>
          <cell r="D9036" t="str">
            <v>COEFICIENTE DE REPRESENTATIVIDADE</v>
          </cell>
          <cell r="E9036">
            <v>41.78</v>
          </cell>
        </row>
        <row r="9037">
          <cell r="A9037">
            <v>92319</v>
          </cell>
          <cell r="B9037" t="str">
            <v>TE EM COBRE, DN 28 MM, SEM ANEL DE SOLDA, INSTALADO EM RAMAL DE DISTRIBUIÇÃO DE HIDRÁULICA PREDIAL - FORNECIMENTO E INSTALAÇÃO. AF_04/2022</v>
          </cell>
          <cell r="C9037" t="str">
            <v>UND</v>
          </cell>
          <cell r="D9037" t="str">
            <v>COEFICIENTE DE REPRESENTATIVIDADE</v>
          </cell>
          <cell r="E9037">
            <v>61.61</v>
          </cell>
        </row>
        <row r="9038">
          <cell r="A9038">
            <v>92326</v>
          </cell>
          <cell r="B9038" t="str">
            <v>COTOVELO EM COBRE, DN 15 MM, 90 GRAUS, SEM ANEL DE SOLDA, INSTALADO EM RAMAL E SUB-RAMAL DE HIDRÁULICA PREDIAL - FORNECIMENTO E INSTALAÇÃO. AF_04/2022</v>
          </cell>
          <cell r="C9038" t="str">
            <v>UND</v>
          </cell>
          <cell r="D9038" t="str">
            <v>COEFICIENTE DE REPRESENTATIVIDADE</v>
          </cell>
          <cell r="E9038">
            <v>18.14</v>
          </cell>
        </row>
        <row r="9039">
          <cell r="A9039">
            <v>92327</v>
          </cell>
          <cell r="B9039" t="str">
            <v>COTOVELO EM COBRE, DN 22 MM, 90 GRAUS, SEM ANEL DE SOLDA, INSTALADO EM RAMAL E SUB-RAMAL DE HIDRÁULICA PREDIAL - FORNECIMENTO E INSTALAÇÃO. AF_04/2022</v>
          </cell>
          <cell r="C9039" t="str">
            <v>UND</v>
          </cell>
          <cell r="D9039" t="str">
            <v>COEFICIENTE DE REPRESENTATIVIDADE</v>
          </cell>
          <cell r="E9039">
            <v>34.71</v>
          </cell>
        </row>
        <row r="9040">
          <cell r="A9040">
            <v>92328</v>
          </cell>
          <cell r="B9040" t="str">
            <v>COTOVELO EM COBRE, DN 28 MM, 90 GRAUS, SEM ANEL DE SOLDA, INSTALADO EM RAMAL E SUB-RAMAL DE HIDRÁULICA PREDIAL - FORNECIMENTO E INSTALAÇÃO. AF_04/2022</v>
          </cell>
          <cell r="C9040" t="str">
            <v>UND</v>
          </cell>
          <cell r="D9040" t="str">
            <v>COEFICIENTE DE REPRESENTATIVIDADE</v>
          </cell>
          <cell r="E9040">
            <v>53.82</v>
          </cell>
        </row>
        <row r="9041">
          <cell r="A9041">
            <v>92329</v>
          </cell>
          <cell r="B9041" t="str">
            <v>LUVA EM COBRE, DN 15 MM, SEM ANEL DE SOLDA, INSTALADO EM RAMAL E SUB-RAMAL DE HIDRÁULICA PREDIAL - FORNECIMENTO E INSTALAÇÃO. AF_04/2022</v>
          </cell>
          <cell r="C9041" t="str">
            <v>UND</v>
          </cell>
          <cell r="D9041" t="str">
            <v>COEFICIENTE DE REPRESENTATIVIDADE</v>
          </cell>
          <cell r="E9041">
            <v>11.64</v>
          </cell>
        </row>
        <row r="9042">
          <cell r="A9042">
            <v>92330</v>
          </cell>
          <cell r="B9042" t="str">
            <v>LUVA EM COBRE, DN 22 MM, SEM ANEL DE SOLDA, INSTALADO EM RAMAL E SUB-RAMAL DE HIDRÁULICA PREDIAL - FORNECIMENTO E INSTALAÇÃO. AF_04/2022</v>
          </cell>
          <cell r="C9042" t="str">
            <v>UND</v>
          </cell>
          <cell r="D9042" t="str">
            <v>COEFICIENTE DE REPRESENTATIVIDADE</v>
          </cell>
          <cell r="E9042">
            <v>20.04</v>
          </cell>
        </row>
        <row r="9043">
          <cell r="A9043">
            <v>92331</v>
          </cell>
          <cell r="B9043" t="str">
            <v>LUVA EM COBRE, DN 28 MM, SEM ANEL DE SOLDA, INSTALADO EM RAMAL E SUB-RAMAL DE HIDRÁULICA PREDIAL - FORNECIMENTO E INSTALAÇÃO. AF_04/2022</v>
          </cell>
          <cell r="C9043" t="str">
            <v>UND</v>
          </cell>
          <cell r="D9043" t="str">
            <v>COEFICIENTE DE REPRESENTATIVIDADE</v>
          </cell>
          <cell r="E9043">
            <v>33.04</v>
          </cell>
        </row>
        <row r="9044">
          <cell r="A9044">
            <v>92332</v>
          </cell>
          <cell r="B9044" t="str">
            <v>TE EM COBRE, DN 15 MM, SEM ANEL DE SOLDA, INSTALADO EM RAMAL E SUB-RAMAL DE HIDRÁULICA PREDIAL - FORNECIMENTO E INSTALAÇÃO. AF_04/2022</v>
          </cell>
          <cell r="C9044" t="str">
            <v>UND</v>
          </cell>
          <cell r="D9044" t="str">
            <v>COEFICIENTE DE REPRESENTATIVIDADE</v>
          </cell>
          <cell r="E9044">
            <v>24.79</v>
          </cell>
        </row>
        <row r="9045">
          <cell r="A9045">
            <v>92333</v>
          </cell>
          <cell r="B9045" t="str">
            <v>TE EM COBRE, DN 22 MM, SEM ANEL DE SOLDA, INSTALADO EM RAMAL E SUB-RAMAL DE HIDRÁULICA PREDIAL - FORNECIMENTO E INSTALAÇÃO. AF_04/2022</v>
          </cell>
          <cell r="C9045" t="str">
            <v>UND</v>
          </cell>
          <cell r="D9045" t="str">
            <v>COEFICIENTE DE REPRESENTATIVIDADE</v>
          </cell>
          <cell r="E9045">
            <v>45.74</v>
          </cell>
        </row>
        <row r="9046">
          <cell r="A9046">
            <v>92334</v>
          </cell>
          <cell r="B9046" t="str">
            <v>TE EM COBRE, DN 28 MM, SEM ANEL DE SOLDA, INSTALADO EM RAMAL E SUB-RAMAL DE HIDRÁULICA PREDIAL - FORNECIMENTO E INSTALAÇÃO. AF_04/2022</v>
          </cell>
          <cell r="C9046" t="str">
            <v>UND</v>
          </cell>
          <cell r="D9046" t="str">
            <v>COEFICIENTE DE REPRESENTATIVIDADE</v>
          </cell>
          <cell r="E9046">
            <v>68.68</v>
          </cell>
        </row>
        <row r="9047">
          <cell r="A9047">
            <v>92344</v>
          </cell>
          <cell r="B9047" t="str">
            <v>NIPLE, EM FERRO GALVANIZADO, DN 50 (2"), CONEXÃO ROSQUEADA, INSTALADO EM PRUMADAS - FORNECIMENTO E INSTALAÇÃO. AF_10/2020</v>
          </cell>
          <cell r="C9047" t="str">
            <v>UND</v>
          </cell>
          <cell r="D9047" t="str">
            <v>ATRIBUÍDO SÃO PAULO</v>
          </cell>
          <cell r="E9047">
            <v>70.33</v>
          </cell>
        </row>
        <row r="9048">
          <cell r="A9048">
            <v>92345</v>
          </cell>
          <cell r="B9048" t="str">
            <v>LUVA, EM FERRO GALVANIZADO, DN 50 (2"), CONEXÃO ROSQUEADA, INSTALADO EM PRUMADAS - FORNECIMENTO E INSTALAÇÃO. AF_10/2020</v>
          </cell>
          <cell r="C9048" t="str">
            <v>UND</v>
          </cell>
          <cell r="D9048" t="str">
            <v>ATRIBUÍDO SÃO PAULO</v>
          </cell>
          <cell r="E9048">
            <v>70.3</v>
          </cell>
        </row>
        <row r="9049">
          <cell r="A9049">
            <v>92346</v>
          </cell>
          <cell r="B9049" t="str">
            <v>NIPLE, EM FERRO GALVANIZADO, DN 65 (2 1/2"), CONEXÃO ROSQUEADA, INSTALADO EM PRUMADAS - FORNECIMENTO E INSTALAÇÃO. AF_10/2020</v>
          </cell>
          <cell r="C9049" t="str">
            <v>UND</v>
          </cell>
          <cell r="D9049" t="str">
            <v>ATRIBUÍDO SÃO PAULO</v>
          </cell>
          <cell r="E9049">
            <v>93.96</v>
          </cell>
        </row>
        <row r="9050">
          <cell r="A9050">
            <v>92347</v>
          </cell>
          <cell r="B9050" t="str">
            <v>LUVA, EM FERRO GALVANIZADO, DN 65 (2 1/2"), CONEXÃO ROSQUEADA, INSTALADO EM PRUMADAS - FORNECIMENTO E INSTALAÇÃO. AF_10/2020</v>
          </cell>
          <cell r="C9050" t="str">
            <v>UND</v>
          </cell>
          <cell r="D9050" t="str">
            <v>ATRIBUÍDO SÃO PAULO</v>
          </cell>
          <cell r="E9050">
            <v>105.43</v>
          </cell>
        </row>
        <row r="9051">
          <cell r="A9051">
            <v>92348</v>
          </cell>
          <cell r="B9051" t="str">
            <v>NIPLE, EM FERRO GALVANIZADO, DN 80 (3"), CONEXÃO ROSQUEADA, INSTALADO EM PRUMADAS - FORNECIMENTO E INSTALAÇÃO. AF_10/2020</v>
          </cell>
          <cell r="C9051" t="str">
            <v>UND</v>
          </cell>
          <cell r="D9051" t="str">
            <v>ATRIBUÍDO SÃO PAULO</v>
          </cell>
          <cell r="E9051">
            <v>134.35</v>
          </cell>
        </row>
        <row r="9052">
          <cell r="A9052">
            <v>92349</v>
          </cell>
          <cell r="B9052" t="str">
            <v>LUVA, EM FERRO GALVANIZADO, DN 80 (3"), CONEXÃO ROSQUEADA, INSTALADO EM PRUMADAS - FORNECIMENTO E INSTALAÇÃO. AF_10/2020</v>
          </cell>
          <cell r="C9052" t="str">
            <v>UND</v>
          </cell>
          <cell r="D9052" t="str">
            <v>ATRIBUÍDO SÃO PAULO</v>
          </cell>
          <cell r="E9052">
            <v>144.56</v>
          </cell>
        </row>
        <row r="9053">
          <cell r="A9053">
            <v>92350</v>
          </cell>
          <cell r="B9053" t="str">
            <v>JOELHO 45 GRAUS, EM FERRO GALVANIZADO, DN 50 (2"), CONEXÃO ROSQUEADA, INSTALADO EM PRUMADAS - FORNECIMENTO E INSTALAÇÃO. AF_10/2020</v>
          </cell>
          <cell r="C9053" t="str">
            <v>UND</v>
          </cell>
          <cell r="D9053" t="str">
            <v>ATRIBUÍDO SÃO PAULO</v>
          </cell>
          <cell r="E9053">
            <v>104.6</v>
          </cell>
        </row>
        <row r="9054">
          <cell r="A9054">
            <v>92351</v>
          </cell>
          <cell r="B9054" t="str">
            <v>JOELHO 90 GRAUS, EM FERRO GALVANIZADO, DN 50 (2"), CONEXÃO ROSQUEADA, INSTALADO EM PRUMADAS - FORNECIMENTO E INSTALAÇÃO. AF_10/2020</v>
          </cell>
          <cell r="C9054" t="str">
            <v>UND</v>
          </cell>
          <cell r="D9054" t="str">
            <v>ATRIBUÍDO SÃO PAULO</v>
          </cell>
          <cell r="E9054">
            <v>102.05</v>
          </cell>
        </row>
        <row r="9055">
          <cell r="A9055">
            <v>92352</v>
          </cell>
          <cell r="B9055" t="str">
            <v>JOELHO 45 GRAUS, EM FERRO GALVANIZADO, DN 65 (2 1/2"), CONEXÃO ROSQUEADA, INSTALADO EM PRUMADAS - FORNECIMENTO E INSTALAÇÃO. AF_10/2020</v>
          </cell>
          <cell r="C9055" t="str">
            <v>UND</v>
          </cell>
          <cell r="D9055" t="str">
            <v>ATRIBUÍDO SÃO PAULO</v>
          </cell>
          <cell r="E9055">
            <v>163.09</v>
          </cell>
        </row>
        <row r="9056">
          <cell r="A9056">
            <v>92353</v>
          </cell>
          <cell r="B9056" t="str">
            <v>JOELHO 90 GRAUS, EM FERRO GALVANIZADO, DN 65 (2 1/2"), CONEXÃO ROSQUEADA, INSTALADO EM PRUMADAS - FORNECIMENTO E INSTALAÇÃO. AF_10/2020</v>
          </cell>
          <cell r="C9056" t="str">
            <v>UND</v>
          </cell>
          <cell r="D9056" t="str">
            <v>ATRIBUÍDO SÃO PAULO</v>
          </cell>
          <cell r="E9056">
            <v>151.86</v>
          </cell>
        </row>
        <row r="9057">
          <cell r="A9057">
            <v>92354</v>
          </cell>
          <cell r="B9057" t="str">
            <v>JOELHO 45 GRAUS, EM FERRO GALVANIZADO, DN 80 (3"), CONEXÃO ROSQUEADA, INSTALADO EM PRUMADAS - FORNECIMENTO E INSTALAÇÃO. AF_10/2020</v>
          </cell>
          <cell r="C9057" t="str">
            <v>UND</v>
          </cell>
          <cell r="D9057" t="str">
            <v>ATRIBUÍDO SÃO PAULO</v>
          </cell>
          <cell r="E9057">
            <v>219.24</v>
          </cell>
        </row>
        <row r="9058">
          <cell r="A9058">
            <v>92355</v>
          </cell>
          <cell r="B9058" t="str">
            <v>JOELHO 90 GRAUS, EM FERRO GALVANIZADO, DN 80 (3"), CONEXÃO ROSQUEADA, INSTALADO EM PRUMADAS - FORNECIMENTO E INSTALAÇÃO. AF_10/2020</v>
          </cell>
          <cell r="C9058" t="str">
            <v>UND</v>
          </cell>
          <cell r="D9058" t="str">
            <v>ATRIBUÍDO SÃO PAULO</v>
          </cell>
          <cell r="E9058">
            <v>197.6</v>
          </cell>
        </row>
        <row r="9059">
          <cell r="A9059">
            <v>92356</v>
          </cell>
          <cell r="B9059" t="str">
            <v>TÊ, EM FERRO GALVANIZADO, DN 50 (2"), CONEXÃO ROSQUEADA, INSTALADO EM PRUMADAS - FORNECIMENTO E INSTALAÇÃO. AF_10/2020</v>
          </cell>
          <cell r="C9059" t="str">
            <v>UND</v>
          </cell>
          <cell r="D9059" t="str">
            <v>ATRIBUÍDO SÃO PAULO</v>
          </cell>
          <cell r="E9059">
            <v>136</v>
          </cell>
        </row>
        <row r="9060">
          <cell r="A9060">
            <v>92357</v>
          </cell>
          <cell r="B9060" t="str">
            <v>TÊ, EM FERRO GALVANIZADO, DN 65 (2 1/2"), CONEXÃO ROSQUEADA, INSTALADO EM PRUMADAS - FORNECIMENTO E INSTALAÇÃO. AF_10/2020</v>
          </cell>
          <cell r="C9060" t="str">
            <v>UND</v>
          </cell>
          <cell r="D9060" t="str">
            <v>ATRIBUÍDO SÃO PAULO</v>
          </cell>
          <cell r="E9060">
            <v>208.09</v>
          </cell>
        </row>
        <row r="9061">
          <cell r="A9061">
            <v>92358</v>
          </cell>
          <cell r="B9061" t="str">
            <v>TÊ, EM FERRO GALVANIZADO, DN 80 (3"), CONEXÃO ROSQUEADA, INSTALADO EM PRUMADAS - FORNECIMENTO E INSTALAÇÃO. AF_10/2020</v>
          </cell>
          <cell r="C9061" t="str">
            <v>UND</v>
          </cell>
          <cell r="D9061" t="str">
            <v>ATRIBUÍDO SÃO PAULO</v>
          </cell>
          <cell r="E9061">
            <v>261.35</v>
          </cell>
        </row>
        <row r="9062">
          <cell r="A9062">
            <v>92369</v>
          </cell>
          <cell r="B9062" t="str">
            <v>NIPLE, EM FERRO GALVANIZADO, DN 25 (1"), CONEXÃO ROSQUEADA, INSTALADO EM REDE DE ALIMENTAÇÃO PARA HIDRANTE - FORNECIMENTO E INSTALAÇÃO. AF_10/2020</v>
          </cell>
          <cell r="C9062" t="str">
            <v>UND</v>
          </cell>
          <cell r="D9062" t="str">
            <v>ATRIBUÍDO SÃO PAULO</v>
          </cell>
          <cell r="E9062">
            <v>36.39</v>
          </cell>
        </row>
        <row r="9063">
          <cell r="A9063">
            <v>92370</v>
          </cell>
          <cell r="B9063" t="str">
            <v>LUVA, EM FERRO GALVANIZADO, DN 25 (1"), CONEXÃO ROSQUEADA, INSTALADO EM REDE DE ALIMENTAÇÃO PARA HIDRANTE - FORNECIMENTO E INSTALAÇÃO. AF_10/2020</v>
          </cell>
          <cell r="C9063" t="str">
            <v>UND</v>
          </cell>
          <cell r="D9063" t="str">
            <v>ATRIBUÍDO SÃO PAULO</v>
          </cell>
          <cell r="E9063">
            <v>38.45</v>
          </cell>
        </row>
        <row r="9064">
          <cell r="A9064">
            <v>92371</v>
          </cell>
          <cell r="B9064" t="str">
            <v>NIPLE, EM FERRO GALVANIZADO, DN 32 (1 1/4"), CONEXÃO ROSQUEADA, INSTALADO EM REDE DE ALIMENTAÇÃO PARA HIDRANTE - FORNECIMENTO E INSTALAÇÃO. AF_10/2020</v>
          </cell>
          <cell r="C9064" t="str">
            <v>UND</v>
          </cell>
          <cell r="D9064" t="str">
            <v>ATRIBUÍDO SÃO PAULO</v>
          </cell>
          <cell r="E9064">
            <v>44.61</v>
          </cell>
        </row>
        <row r="9065">
          <cell r="A9065">
            <v>92372</v>
          </cell>
          <cell r="B9065" t="str">
            <v>LUVA, EM FERRO GALVANIZADO, DN 32 (1 1/4"), CONEXÃO ROSQUEADA, INSTALADO EM REDE DE ALIMENTAÇÃO PARA HIDRANTE - FORNECIMENTO E INSTALAÇÃO. AF_10/2020</v>
          </cell>
          <cell r="C9065" t="str">
            <v>UND</v>
          </cell>
          <cell r="D9065" t="str">
            <v>ATRIBUÍDO SÃO PAULO</v>
          </cell>
          <cell r="E9065">
            <v>46.54</v>
          </cell>
        </row>
        <row r="9066">
          <cell r="A9066">
            <v>92373</v>
          </cell>
          <cell r="B9066" t="str">
            <v>NIPLE, EM FERRO GALVANIZADO, DN 40 (1 1/2"), CONEXÃO ROSQUEADA, INSTALADO EM REDE DE ALIMENTAÇÃO PARA HIDRANTE - FORNECIMENTO E INSTALAÇÃO. AF_10/2020</v>
          </cell>
          <cell r="C9066" t="str">
            <v>UND</v>
          </cell>
          <cell r="D9066" t="str">
            <v>ATRIBUÍDO SÃO PAULO</v>
          </cell>
          <cell r="E9066">
            <v>53.24</v>
          </cell>
        </row>
        <row r="9067">
          <cell r="A9067">
            <v>92374</v>
          </cell>
          <cell r="B9067" t="str">
            <v>LUVA, EM FERRO GALVANIZADO, DN 40 (1 1/2"), CONEXÃO ROSQUEADA, INSTALADO EM REDE DE ALIMENTAÇÃO PARA HIDRANTE - FORNECIMENTO E INSTALAÇÃO. AF_10/2020</v>
          </cell>
          <cell r="C9067" t="str">
            <v>UND</v>
          </cell>
          <cell r="D9067" t="str">
            <v>ATRIBUÍDO SÃO PAULO</v>
          </cell>
          <cell r="E9067">
            <v>53.61</v>
          </cell>
        </row>
        <row r="9068">
          <cell r="A9068">
            <v>92375</v>
          </cell>
          <cell r="B9068" t="str">
            <v>NIPLE, EM FERRO GALVANIZADO, DN 50 (2"), CONEXÃO ROSQUEADA, INSTALADO EM REDE DE ALIMENTAÇÃO PARA HIDRANTE - FORNECIMENTO E INSTALAÇÃO. AF_10/2020</v>
          </cell>
          <cell r="C9068" t="str">
            <v>UND</v>
          </cell>
          <cell r="D9068" t="str">
            <v>ATRIBUÍDO SÃO PAULO</v>
          </cell>
          <cell r="E9068">
            <v>70.27</v>
          </cell>
        </row>
        <row r="9069">
          <cell r="A9069">
            <v>92376</v>
          </cell>
          <cell r="B9069" t="str">
            <v>LUVA, EM FERRO GALVANIZADO, DN 50 (2"), CONEXÃO ROSQUEADA, INSTALADO EM REDE DE ALIMENTAÇÃO PARA HIDRANTE - FORNECIMENTO E INSTALAÇÃO. AF_10/2020</v>
          </cell>
          <cell r="C9069" t="str">
            <v>UND</v>
          </cell>
          <cell r="D9069" t="str">
            <v>ATRIBUÍDO SÃO PAULO</v>
          </cell>
          <cell r="E9069">
            <v>70.24</v>
          </cell>
        </row>
        <row r="9070">
          <cell r="A9070">
            <v>92377</v>
          </cell>
          <cell r="B9070" t="str">
            <v>NIPLE, EM FERRO GALVANIZADO, DN 65 (2 1/2"), CONEXÃO ROSQUEADA, INSTALADO EM REDE DE ALIMENTAÇÃO PARA HIDRANTE - FORNECIMENTO E INSTALAÇÃO. AF_10/2020</v>
          </cell>
          <cell r="C9070" t="str">
            <v>UND</v>
          </cell>
          <cell r="D9070" t="str">
            <v>ATRIBUÍDO SÃO PAULO</v>
          </cell>
          <cell r="E9070">
            <v>95.57</v>
          </cell>
        </row>
        <row r="9071">
          <cell r="A9071">
            <v>92378</v>
          </cell>
          <cell r="B9071" t="str">
            <v>LUVA, EM FERRO GALVANIZADO, DN 65 (2 1/2"), CONEXÃO ROSQUEADA, INSTALADO EM REDE DE ALIMENTAÇÃO PARA HIDRANTE - FORNECIMENTO E INSTALAÇÃO. AF_10/2020</v>
          </cell>
          <cell r="C9071" t="str">
            <v>UND</v>
          </cell>
          <cell r="D9071" t="str">
            <v>ATRIBUÍDO SÃO PAULO</v>
          </cell>
          <cell r="E9071">
            <v>107.04</v>
          </cell>
        </row>
        <row r="9072">
          <cell r="A9072">
            <v>92379</v>
          </cell>
          <cell r="B9072" t="str">
            <v>NIPLE, EM FERRO GALVANIZADO, DN 80 (3"), CONEXÃO ROSQUEADA, INSTALADO EM REDE DE ALIMENTAÇÃO PARA HIDRANTE - FORNECIMENTO E INSTALAÇÃO. AF_10/2020</v>
          </cell>
          <cell r="C9072" t="str">
            <v>UND</v>
          </cell>
          <cell r="D9072" t="str">
            <v>ATRIBUÍDO SÃO PAULO</v>
          </cell>
          <cell r="E9072">
            <v>137.67</v>
          </cell>
        </row>
        <row r="9073">
          <cell r="A9073">
            <v>92380</v>
          </cell>
          <cell r="B9073" t="str">
            <v>LUVA, EM FERRO GALVANIZADO, DN 80 (3"), CONEXÃO ROSQUEADA, INSTALADO EM REDE DE ALIMENTAÇÃO PARA HIDRANTE - FORNECIMENTO E INSTALAÇÃO. AF_10/2020</v>
          </cell>
          <cell r="C9073" t="str">
            <v>UND</v>
          </cell>
          <cell r="D9073" t="str">
            <v>ATRIBUÍDO SÃO PAULO</v>
          </cell>
          <cell r="E9073">
            <v>147.88</v>
          </cell>
        </row>
        <row r="9074">
          <cell r="A9074">
            <v>92381</v>
          </cell>
          <cell r="B9074" t="str">
            <v>JOELHO 45 GRAUS, EM FERRO GALVANIZADO, DN 25 (1"), CONEXÃO ROSQUEADA, INSTALADO EM REDE DE ALIMENTAÇÃO PARA HIDRANTE - FORNECIMENTO E INSTALAÇÃO. AF_10/2020</v>
          </cell>
          <cell r="C9074" t="str">
            <v>UND</v>
          </cell>
          <cell r="D9074" t="str">
            <v>ATRIBUÍDO SÃO PAULO</v>
          </cell>
          <cell r="E9074">
            <v>55.24</v>
          </cell>
        </row>
        <row r="9075">
          <cell r="A9075">
            <v>92382</v>
          </cell>
          <cell r="B9075" t="str">
            <v>JOELHO 90 GRAUS, EM FERRO GALVANIZADO, DN 25 (1"), CONEXÃO ROSQUEADA, INSTALADO EM REDE DE ALIMENTAÇÃO PARA HIDRANTE - FORNECIMENTO E INSTALAÇÃO. AF_10/2020</v>
          </cell>
          <cell r="C9075" t="str">
            <v>UND</v>
          </cell>
          <cell r="D9075" t="str">
            <v>ATRIBUÍDO SÃO PAULO</v>
          </cell>
          <cell r="E9075">
            <v>52.5</v>
          </cell>
        </row>
        <row r="9076">
          <cell r="A9076">
            <v>92383</v>
          </cell>
          <cell r="B9076" t="str">
            <v>JOELHO 45 GRAUS, EM FERRO GALVANIZADO, DN 32 (1 1/4"), CONEXÃO ROSQUEADA, INSTALADO EM REDE DE ALIMENTAÇÃO PARA HIDRANTE - FORNECIMENTO E INSTALAÇÃO. AF_10/2020</v>
          </cell>
          <cell r="C9076" t="str">
            <v>UND</v>
          </cell>
          <cell r="D9076" t="str">
            <v>ATRIBUÍDO SÃO PAULO</v>
          </cell>
          <cell r="E9076">
            <v>70.93</v>
          </cell>
        </row>
        <row r="9077">
          <cell r="A9077">
            <v>92384</v>
          </cell>
          <cell r="B9077" t="str">
            <v>JOELHO 90 GRAUS, EM FERRO GALVANIZADO, DN 32 (1 1/4"), CONEXÃO ROSQUEADA, INSTALADO EM REDE DE ALIMENTAÇÃO PARA HIDRANTE - FORNECIMENTO E INSTALAÇÃO. AF_10/2020</v>
          </cell>
          <cell r="C9077" t="str">
            <v>UND</v>
          </cell>
          <cell r="D9077" t="str">
            <v>ATRIBUÍDO SÃO PAULO</v>
          </cell>
          <cell r="E9077">
            <v>65.48</v>
          </cell>
        </row>
        <row r="9078">
          <cell r="A9078">
            <v>92385</v>
          </cell>
          <cell r="B9078" t="str">
            <v>JOELHO 45 GRAUS, EM FERRO GALVANIZADO, DN 40 (1 1/2"), CONEXÃO ROSQUEADA, INSTALADO EM REDE DE ALIMENTAÇÃO PARA HIDRANTE - FORNECIMENTO E INSTALAÇÃO. AF_10/2020</v>
          </cell>
          <cell r="C9078" t="str">
            <v>UND</v>
          </cell>
          <cell r="D9078" t="str">
            <v>ATRIBUÍDO SÃO PAULO</v>
          </cell>
          <cell r="E9078">
            <v>81.79</v>
          </cell>
        </row>
        <row r="9079">
          <cell r="A9079">
            <v>92386</v>
          </cell>
          <cell r="B9079" t="str">
            <v>JOELHO 90 GRAUS, EM FERRO GALVANIZADO, DN 40 (1 1/2"), CONEXÃO ROSQUEADA, INSTALADO EM REDE DE ALIMENTAÇÃO PARA HIDRANTE - FORNECIMENTO E INSTALAÇÃO. AF_10/2020</v>
          </cell>
          <cell r="C9079" t="str">
            <v>UND</v>
          </cell>
          <cell r="D9079" t="str">
            <v>ATRIBUÍDO SÃO PAULO</v>
          </cell>
          <cell r="E9079">
            <v>78.03</v>
          </cell>
        </row>
        <row r="9080">
          <cell r="A9080">
            <v>92387</v>
          </cell>
          <cell r="B9080" t="str">
            <v>JOELHO 45 GRAUS, EM FERRO GALVANIZADO, DN 50 (2"), CONEXÃO ROSQUEADA, INSTALADO EM REDE DE ALIMENTAÇÃO PARA HIDRANTE - FORNECIMENTO E INSTALAÇÃO. AF_10/2020</v>
          </cell>
          <cell r="C9080" t="str">
            <v>UND</v>
          </cell>
          <cell r="D9080" t="str">
            <v>ATRIBUÍDO SÃO PAULO</v>
          </cell>
          <cell r="E9080">
            <v>104.51</v>
          </cell>
        </row>
        <row r="9081">
          <cell r="A9081">
            <v>92388</v>
          </cell>
          <cell r="B9081" t="str">
            <v>JOELHO 90 GRAUS, EM FERRO GALVANIZADO, DN 50 (2"), CONEXÃO ROSQUEADA, INSTALADO EM REDE DE ALIMENTAÇÃO PARA HIDRANTE - FORNECIMENTO E INSTALAÇÃO. AF_10/2020</v>
          </cell>
          <cell r="C9081" t="str">
            <v>UND</v>
          </cell>
          <cell r="D9081" t="str">
            <v>ATRIBUÍDO SÃO PAULO</v>
          </cell>
          <cell r="E9081">
            <v>101.96</v>
          </cell>
        </row>
        <row r="9082">
          <cell r="A9082">
            <v>92389</v>
          </cell>
          <cell r="B9082" t="str">
            <v>JOELHO 45 GRAUS, EM FERRO GALVANIZADO, DN 65 (2 1/2"), CONEXÃO ROSQUEADA, INSTALADO EM REDE DE ALIMENTAÇÃO PARA HIDRANTE - FORNECIMENTO E INSTALAÇÃO. AF_10/2020</v>
          </cell>
          <cell r="C9082" t="str">
            <v>UND</v>
          </cell>
          <cell r="D9082" t="str">
            <v>ATRIBUÍDO SÃO PAULO</v>
          </cell>
          <cell r="E9082">
            <v>165.56</v>
          </cell>
        </row>
        <row r="9083">
          <cell r="A9083">
            <v>92390</v>
          </cell>
          <cell r="B9083" t="str">
            <v>JOELHO 90 GRAUS, EM FERRO GALVANIZADO, DN 65 (2 1/2"), CONEXÃO ROSQUEADA, INSTALADO EM REDE DE ALIMENTAÇÃO PARA HIDRANTE - FORNECIMENTO E INSTALAÇÃO. AF_10/2020</v>
          </cell>
          <cell r="C9083" t="str">
            <v>UND</v>
          </cell>
          <cell r="D9083" t="str">
            <v>ATRIBUÍDO SÃO PAULO</v>
          </cell>
          <cell r="E9083">
            <v>154.33</v>
          </cell>
        </row>
        <row r="9084">
          <cell r="A9084">
            <v>92635</v>
          </cell>
          <cell r="B9084" t="str">
            <v>JOELHO 45 GRAUS, EM FERRO GALVANIZADO, CONEXÃO ROSQUEADA, DN 80 (3"), INSTALADO EM REDE DE ALIMENTAÇÃO PARA HIDRANTE - FORNECIMENTO E INSTALAÇÃO. AF_10/2020</v>
          </cell>
          <cell r="C9084" t="str">
            <v>UND</v>
          </cell>
          <cell r="D9084" t="str">
            <v>ATRIBUÍDO SÃO PAULO</v>
          </cell>
          <cell r="E9084">
            <v>224.23</v>
          </cell>
        </row>
        <row r="9085">
          <cell r="A9085">
            <v>92636</v>
          </cell>
          <cell r="B9085" t="str">
            <v>JOELHO 90 GRAUS, EM FERRO GALVANIZADO, CONEXÃO ROSQUEADA, DN 80 (3"), INSTALADO EM REDE DE ALIMENTAÇÃO PARA HIDRANTE - FORNECIMENTO E INSTALAÇÃO. AF_10/2020</v>
          </cell>
          <cell r="C9085" t="str">
            <v>UND</v>
          </cell>
          <cell r="D9085" t="str">
            <v>ATRIBUÍDO SÃO PAULO</v>
          </cell>
          <cell r="E9085">
            <v>202.59</v>
          </cell>
        </row>
        <row r="9086">
          <cell r="A9086">
            <v>92637</v>
          </cell>
          <cell r="B9086" t="str">
            <v>TÊ, EM FERRO GALVANIZADO, CONEXÃO ROSQUEADA, DN 25 (1"), INSTALADO EM REDE DE ALIMENTAÇÃO PARA HIDRANTE - FORNECIMENTO E INSTALAÇÃO. AF_10/2020</v>
          </cell>
          <cell r="C9086" t="str">
            <v>UND</v>
          </cell>
          <cell r="D9086" t="str">
            <v>ATRIBUÍDO SÃO PAULO</v>
          </cell>
          <cell r="E9086">
            <v>71</v>
          </cell>
        </row>
        <row r="9087">
          <cell r="A9087">
            <v>92638</v>
          </cell>
          <cell r="B9087" t="str">
            <v>TÊ, EM FERRO GALVANIZADO, CONEXÃO ROSQUEADA, DN 32 (1 1/4"), INSTALADO EM REDE DE ALIMENTAÇÃO PARA HIDRANTE - FORNECIMENTO E INSTALAÇÃO. AF_10/2020</v>
          </cell>
          <cell r="C9087" t="str">
            <v>UND</v>
          </cell>
          <cell r="D9087" t="str">
            <v>ATRIBUÍDO SÃO PAULO</v>
          </cell>
          <cell r="E9087">
            <v>87.96</v>
          </cell>
        </row>
        <row r="9088">
          <cell r="A9088">
            <v>92639</v>
          </cell>
          <cell r="B9088" t="str">
            <v>TÊ, EM FERRO GALVANIZADO, CONEXÃO ROSQUEADA, DN 40 (1 1/2"), INSTALADO EM REDE DE ALIMENTAÇÃO PARA HIDRANTE - FORNECIMENTO E INSTALAÇÃO. AF_10/2020</v>
          </cell>
          <cell r="C9088" t="str">
            <v>UND</v>
          </cell>
          <cell r="D9088" t="str">
            <v>ATRIBUÍDO SÃO PAULO</v>
          </cell>
          <cell r="E9088">
            <v>102.55</v>
          </cell>
        </row>
        <row r="9089">
          <cell r="A9089">
            <v>92640</v>
          </cell>
          <cell r="B9089" t="str">
            <v>TÊ, EM FERRO GALVANIZADO, CONEXÃO ROSQUEADA, DN 50 (2"), INSTALADO EM REDE DE ALIMENTAÇÃO PARA HIDRANTE - FORNECIMENTO E INSTALAÇÃO. AF_10/2020</v>
          </cell>
          <cell r="C9089" t="str">
            <v>UND</v>
          </cell>
          <cell r="D9089" t="str">
            <v>ATRIBUÍDO SÃO PAULO</v>
          </cell>
          <cell r="E9089">
            <v>135.85</v>
          </cell>
        </row>
        <row r="9090">
          <cell r="A9090">
            <v>92642</v>
          </cell>
          <cell r="B9090" t="str">
            <v>TÊ, EM FERRO GALVANIZADO, CONEXÃO ROSQUEADA, DN 65 (2 1/2"), INSTALADO EM REDE DE ALIMENTAÇÃO PARA HIDRANTE - FORNECIMENTO E INSTALAÇÃO. AF_10/2020</v>
          </cell>
          <cell r="C9090" t="str">
            <v>UND</v>
          </cell>
          <cell r="D9090" t="str">
            <v>ATRIBUÍDO SÃO PAULO</v>
          </cell>
          <cell r="E9090">
            <v>211.32</v>
          </cell>
        </row>
        <row r="9091">
          <cell r="A9091">
            <v>92644</v>
          </cell>
          <cell r="B9091" t="str">
            <v>TÊ, EM FERRO GALVANIZADO, CONEXÃO ROSQUEADA, DN 80 (3"), INSTALADO EM REDE DE ALIMENTAÇÃO PARA HIDRANTE - FORNECIMENTO E INSTALAÇÃO. AF_10/2020</v>
          </cell>
          <cell r="C9091" t="str">
            <v>UND</v>
          </cell>
          <cell r="D9091" t="str">
            <v>ATRIBUÍDO SÃO PAULO</v>
          </cell>
          <cell r="E9091">
            <v>267.98</v>
          </cell>
        </row>
        <row r="9092">
          <cell r="A9092">
            <v>92657</v>
          </cell>
          <cell r="B9092" t="str">
            <v>NIPLE, EM FERRO GALVANIZADO, CONEXÃO ROSQUEADA, DN 25 (1"), INSTALADO EM REDE DE ALIMENTAÇÃO PARA SPRINKLER - FORNECIMENTO E INSTALAÇÃO. AF_10/2020</v>
          </cell>
          <cell r="C9092" t="str">
            <v>UND</v>
          </cell>
          <cell r="D9092" t="str">
            <v>ATRIBUÍDO SÃO PAULO</v>
          </cell>
          <cell r="E9092">
            <v>27.42</v>
          </cell>
        </row>
        <row r="9093">
          <cell r="A9093">
            <v>92658</v>
          </cell>
          <cell r="B9093" t="str">
            <v>LUVA, EM FERRO GALVANIZADO, CONEXÃO ROSQUEADA, DN 25 (1"), INSTALADO EM REDE DE ALIMENTAÇÃO PARA SPRINKLER - FORNECIMENTO E INSTALAÇÃO. AF_10/2020</v>
          </cell>
          <cell r="C9093" t="str">
            <v>UND</v>
          </cell>
          <cell r="D9093" t="str">
            <v>ATRIBUÍDO SÃO PAULO</v>
          </cell>
          <cell r="E9093">
            <v>29.48</v>
          </cell>
        </row>
        <row r="9094">
          <cell r="A9094">
            <v>92659</v>
          </cell>
          <cell r="B9094" t="str">
            <v>NIPLE, EM FERRO GALVANIZADO, CONEXÃO ROSQUEADA, DN 32 (1 1/4"), INSTALADO EM REDE DE ALIMENTAÇÃO PARA SPRINKLER - FORNECIMENTO E INSTALAÇÃO. AF_10/2020</v>
          </cell>
          <cell r="C9094" t="str">
            <v>UND</v>
          </cell>
          <cell r="D9094" t="str">
            <v>ATRIBUÍDO SÃO PAULO</v>
          </cell>
          <cell r="E9094">
            <v>34.41</v>
          </cell>
        </row>
        <row r="9095">
          <cell r="A9095">
            <v>92660</v>
          </cell>
          <cell r="B9095" t="str">
            <v>LUVA, EM FERRO GALVANIZADO, CONEXÃO ROSQUEADA, DN 32 (1 1/4"), INSTALADO EM REDE DE ALIMENTAÇÃO PARA SPRINKLER - FORNECIMENTO E INSTALAÇÃO. AF_10/2020</v>
          </cell>
          <cell r="C9095" t="str">
            <v>UND</v>
          </cell>
          <cell r="D9095" t="str">
            <v>ATRIBUÍDO SÃO PAULO</v>
          </cell>
          <cell r="E9095">
            <v>36.34</v>
          </cell>
        </row>
        <row r="9096">
          <cell r="A9096">
            <v>92661</v>
          </cell>
          <cell r="B9096" t="str">
            <v>NIPLE, EM FERRO GALVANIZADO, CONEXÃO ROSQUEADA, DN 40 (1 1/2"), INSTALADO EM REDE DE ALIMENTAÇÃO PARA SPRINKLER - FORNECIMENTO E INSTALAÇÃO. AF_10/2020</v>
          </cell>
          <cell r="C9096" t="str">
            <v>UND</v>
          </cell>
          <cell r="D9096" t="str">
            <v>ATRIBUÍDO SÃO PAULO</v>
          </cell>
          <cell r="E9096">
            <v>41.62</v>
          </cell>
        </row>
        <row r="9097">
          <cell r="A9097">
            <v>92662</v>
          </cell>
          <cell r="B9097" t="str">
            <v>LUVA, EM FERRO GALVANIZADO, CONEXÃO ROSQUEADA, DN 40 (1 1/2"), INSTALADO EM REDE DE ALIMENTAÇÃO PARA SPRINKLER - FORNECIMENTO E INSTALAÇÃO. AF_10/2020</v>
          </cell>
          <cell r="C9097" t="str">
            <v>UND</v>
          </cell>
          <cell r="D9097" t="str">
            <v>ATRIBUÍDO SÃO PAULO</v>
          </cell>
          <cell r="E9097">
            <v>41.99</v>
          </cell>
        </row>
        <row r="9098">
          <cell r="A9098">
            <v>92663</v>
          </cell>
          <cell r="B9098" t="str">
            <v>NIPLE, EM FERRO GALVANIZADO, CONEXÃO ROSQUEADA, DN 50 (2"), INSTALADO EM REDE DE ALIMENTAÇÃO PARA SPRINKLER - FORNECIMENTO E INSTALAÇÃO. AF_10/2020</v>
          </cell>
          <cell r="C9098" t="str">
            <v>UND</v>
          </cell>
          <cell r="D9098" t="str">
            <v>ATRIBUÍDO SÃO PAULO</v>
          </cell>
          <cell r="E9098">
            <v>56.91</v>
          </cell>
        </row>
        <row r="9099">
          <cell r="A9099">
            <v>92664</v>
          </cell>
          <cell r="B9099" t="str">
            <v>LUVA, EM FERRO GALVANIZADO, CONEXÃO ROSQUEADA, DN 50 (2"), INSTALADO EM REDE DE ALIMENTAÇÃO PARA SPRINKLER - FORNECIMENTO E INSTALAÇÃO. AF_10/2020</v>
          </cell>
          <cell r="C9099" t="str">
            <v>UND</v>
          </cell>
          <cell r="D9099" t="str">
            <v>ATRIBUÍDO SÃO PAULO</v>
          </cell>
          <cell r="E9099">
            <v>56.88</v>
          </cell>
        </row>
        <row r="9100">
          <cell r="A9100">
            <v>92665</v>
          </cell>
          <cell r="B9100" t="str">
            <v>NIPLE, EM FERRO GALVANIZADO, CONEXÃO ROSQUEADA, DN 65 (2 1/2"), INSTALADO EM REDE DE ALIMENTAÇÃO PARA SPRINKLER - FORNECIMENTO E INSTALAÇÃO. AF_10/2020</v>
          </cell>
          <cell r="C9100" t="str">
            <v>UND</v>
          </cell>
          <cell r="D9100" t="str">
            <v>ATRIBUÍDO SÃO PAULO</v>
          </cell>
          <cell r="E9100">
            <v>79.55</v>
          </cell>
        </row>
        <row r="9101">
          <cell r="A9101">
            <v>92666</v>
          </cell>
          <cell r="B9101" t="str">
            <v>LUVA, EM FERRO GALVANIZADO, CONEXÃO ROSQUEADA, DN 65 (2 1/2"), INSTALADO EM REDE DE ALIMENTAÇÃO PARA SPRINKLER - FORNECIMENTO E INSTALAÇÃO. AF_10/2020</v>
          </cell>
          <cell r="C9101" t="str">
            <v>UND</v>
          </cell>
          <cell r="D9101" t="str">
            <v>ATRIBUÍDO SÃO PAULO</v>
          </cell>
          <cell r="E9101">
            <v>91.02</v>
          </cell>
        </row>
        <row r="9102">
          <cell r="A9102">
            <v>92667</v>
          </cell>
          <cell r="B9102" t="str">
            <v>NIPLE, EM FERRO GALVANIZADO, CONEXÃO ROSQUEADA, DN 80 (3"), INSTALADO EM REDE DE ALIMENTAÇÃO PARA SPRINKLER - FORNECIMENTO E INSTALAÇÃO. AF_10/2020</v>
          </cell>
          <cell r="C9102" t="str">
            <v>UND</v>
          </cell>
          <cell r="D9102" t="str">
            <v>ATRIBUÍDO SÃO PAULO</v>
          </cell>
          <cell r="E9102">
            <v>119.04</v>
          </cell>
        </row>
        <row r="9103">
          <cell r="A9103">
            <v>92668</v>
          </cell>
          <cell r="B9103" t="str">
            <v>LUVA, EM FERRO GALVANIZADO, CONEXÃO ROSQUEADA, DN 80 (3"), INSTALADO EM REDE DE ALIMENTAÇÃO PARA SPRINKLER - FORNECIMENTO E INSTALAÇÃO. AF_10/2020</v>
          </cell>
          <cell r="C9103" t="str">
            <v>UND</v>
          </cell>
          <cell r="D9103" t="str">
            <v>ATRIBUÍDO SÃO PAULO</v>
          </cell>
          <cell r="E9103">
            <v>129.25</v>
          </cell>
        </row>
        <row r="9104">
          <cell r="A9104">
            <v>92669</v>
          </cell>
          <cell r="B9104" t="str">
            <v>JOELHO 45 GRAUS, EM FERRO GALVANIZADO, CONEXÃO ROSQUEADA, DN 25 (1"), INSTALADO EM REDE DE ALIMENTAÇÃO PARA SPRINKLER - FORNECIMENTO E INSTALAÇÃO. AF_10/2020</v>
          </cell>
          <cell r="C9104" t="str">
            <v>UND</v>
          </cell>
          <cell r="D9104" t="str">
            <v>ATRIBUÍDO SÃO PAULO</v>
          </cell>
          <cell r="E9104">
            <v>41.76</v>
          </cell>
        </row>
        <row r="9105">
          <cell r="A9105">
            <v>92670</v>
          </cell>
          <cell r="B9105" t="str">
            <v>JOELHO 90 GRAUS, EM FERRO GALVANIZADO, CONEXÃO ROSQUEADA, DN 25 (1"), INSTALADO EM REDE DE ALIMENTAÇÃO PARA SPRINKLER - FORNECIMENTO E INSTALAÇÃO. AF_10/2020</v>
          </cell>
          <cell r="C9105" t="str">
            <v>UND</v>
          </cell>
          <cell r="D9105" t="str">
            <v>ATRIBUÍDO SÃO PAULO</v>
          </cell>
          <cell r="E9105">
            <v>39.02</v>
          </cell>
        </row>
        <row r="9106">
          <cell r="A9106">
            <v>92671</v>
          </cell>
          <cell r="B9106" t="str">
            <v>JOELHO 45 GRAUS, EM FERRO GALVANIZADO, CONEXÃO ROSQUEADA, DN 32 (1 1/4"), INSTALADO EM REDE DE ALIMENTAÇÃO PARA SPRINKLER - FORNECIMENTO E INSTALAÇÃO. AF_10/2020</v>
          </cell>
          <cell r="C9106" t="str">
            <v>UND</v>
          </cell>
          <cell r="D9106" t="str">
            <v>ATRIBUÍDO SÃO PAULO</v>
          </cell>
          <cell r="E9106">
            <v>55.66</v>
          </cell>
        </row>
        <row r="9107">
          <cell r="A9107">
            <v>92672</v>
          </cell>
          <cell r="B9107" t="str">
            <v>JOELHO 90 GRAUS, EM FERRO GALVANIZADO, CONEXÃO ROSQUEADA, DN 32 (1 1/4"), INSTALADO EM REDE DE ALIMENTAÇÃO PARA SPRINKLER - FORNECIMENTO E INSTALAÇÃO. AF_10/2020</v>
          </cell>
          <cell r="C9107" t="str">
            <v>UND</v>
          </cell>
          <cell r="D9107" t="str">
            <v>ATRIBUÍDO SÃO PAULO</v>
          </cell>
          <cell r="E9107">
            <v>50.21</v>
          </cell>
        </row>
        <row r="9108">
          <cell r="A9108">
            <v>92673</v>
          </cell>
          <cell r="B9108" t="str">
            <v>JOELHO 45 GRAUS, EM FERRO GALVANIZADO, CONEXÃO ROSQUEADA, DN 40 (1 1/2"), INSTALADO EM REDE DE ALIMENTAÇÃO PARA SPRINKLER - FORNECIMENTO E INSTALAÇÃO. AF_10/2020</v>
          </cell>
          <cell r="C9108" t="str">
            <v>UND</v>
          </cell>
          <cell r="D9108" t="str">
            <v>ATRIBUÍDO SÃO PAULO</v>
          </cell>
          <cell r="E9108">
            <v>64.39</v>
          </cell>
        </row>
        <row r="9109">
          <cell r="A9109">
            <v>92674</v>
          </cell>
          <cell r="B9109" t="str">
            <v>JOELHO 90 GRAUS, EM FERRO GALVANIZADO, CONEXÃO ROSQUEADA, DN 40 (1 1/2"), INSTALADO EM REDE DE ALIMENTAÇÃO PARA SPRINKLER - FORNECIMENTO E INSTALAÇÃO. AF_10/2020</v>
          </cell>
          <cell r="C9109" t="str">
            <v>UND</v>
          </cell>
          <cell r="D9109" t="str">
            <v>ATRIBUÍDO SÃO PAULO</v>
          </cell>
          <cell r="E9109">
            <v>60.63</v>
          </cell>
        </row>
        <row r="9110">
          <cell r="A9110">
            <v>92675</v>
          </cell>
          <cell r="B9110" t="str">
            <v>JOELHO 45 GRAUS, EM FERRO GALVANIZADO, CONEXÃO ROSQUEADA, DN 50 (2"), INSTALADO EM REDE DE ALIMENTAÇÃO PARA SPRINKLER - FORNECIMENTO E INSTALAÇÃO. AF_10/2020</v>
          </cell>
          <cell r="C9110" t="str">
            <v>UND</v>
          </cell>
          <cell r="D9110" t="str">
            <v>ATRIBUÍDO SÃO PAULO</v>
          </cell>
          <cell r="E9110">
            <v>84.5</v>
          </cell>
        </row>
        <row r="9111">
          <cell r="A9111">
            <v>92676</v>
          </cell>
          <cell r="B9111" t="str">
            <v>JOELHO 90 GRAUS, EM FERRO GALVANIZADO, CONEXÃO ROSQUEADA, DN 50 (2"), INSTALADO EM REDE DE ALIMENTAÇÃO PARA SPRINKLER - FORNECIMENTO E INSTALAÇÃO. AF_10/2020</v>
          </cell>
          <cell r="C9111" t="str">
            <v>UND</v>
          </cell>
          <cell r="D9111" t="str">
            <v>ATRIBUÍDO SÃO PAULO</v>
          </cell>
          <cell r="E9111">
            <v>81.95</v>
          </cell>
        </row>
        <row r="9112">
          <cell r="A9112">
            <v>92677</v>
          </cell>
          <cell r="B9112" t="str">
            <v>JOELHO 45 GRAUS, EM FERRO GALVANIZADO, CONEXÃO ROSQUEADA, DN 65 (2 1/2"), INSTALADO EM REDE DE ALIMENTAÇÃO PARA SPRINKLER - FORNECIMENTO E INSTALAÇÃO. AF_10/2020</v>
          </cell>
          <cell r="C9112" t="str">
            <v>UND</v>
          </cell>
          <cell r="D9112" t="str">
            <v>ATRIBUÍDO SÃO PAULO</v>
          </cell>
          <cell r="E9112">
            <v>141.57</v>
          </cell>
        </row>
        <row r="9113">
          <cell r="A9113">
            <v>92678</v>
          </cell>
          <cell r="B9113" t="str">
            <v>JOELHO 90 GRAUS, EM FERRO GALVANIZADO, CONEXÃO ROSQUEADA, DN 65 (2 1/2"), INSTALADO EM REDE DE ALIMENTAÇÃO PARA SPRINKLER - FORNECIMENTO E INSTALAÇÃO. AF_10/2020</v>
          </cell>
          <cell r="C9113" t="str">
            <v>UND</v>
          </cell>
          <cell r="D9113" t="str">
            <v>ATRIBUÍDO SÃO PAULO</v>
          </cell>
          <cell r="E9113">
            <v>130.34</v>
          </cell>
        </row>
        <row r="9114">
          <cell r="A9114">
            <v>92679</v>
          </cell>
          <cell r="B9114" t="str">
            <v>JOELHO 45 GRAUS, EM FERRO GALVANIZADO, CONEXÃO ROSQUEADA, DN 80 (3"), INSTALADO EM REDE DE ALIMENTAÇÃO PARA SPRINKLER - FORNECIMENTO E INSTALAÇÃO. AF_10/2020</v>
          </cell>
          <cell r="C9114" t="str">
            <v>UND</v>
          </cell>
          <cell r="D9114" t="str">
            <v>ATRIBUÍDO SÃO PAULO</v>
          </cell>
          <cell r="E9114">
            <v>196.3</v>
          </cell>
        </row>
        <row r="9115">
          <cell r="A9115">
            <v>92680</v>
          </cell>
          <cell r="B9115" t="str">
            <v>JOELHO 90 GRAUS, EM FERRO GALVANIZADO, CONEXÃO ROSQUEADA, DN 80 (3"), INSTALADO EM REDE DE ALIMENTAÇÃO PARA SPRINKLER - FORNECIMENTO E INSTALAÇÃO. AF_10/2020</v>
          </cell>
          <cell r="C9115" t="str">
            <v>UND</v>
          </cell>
          <cell r="D9115" t="str">
            <v>ATRIBUÍDO SÃO PAULO</v>
          </cell>
          <cell r="E9115">
            <v>174.66</v>
          </cell>
        </row>
        <row r="9116">
          <cell r="A9116">
            <v>92681</v>
          </cell>
          <cell r="B9116" t="str">
            <v>TÊ, EM FERRO GALVANIZADO, CONEXÃO ROSQUEADA, DN 25 (1"), INSTALADO EM REDE DE ALIMENTAÇÃO PARA SPRINKLER - FORNECIMENTO E INSTALAÇÃO. AF_10/2020</v>
          </cell>
          <cell r="C9116" t="str">
            <v>UND</v>
          </cell>
          <cell r="D9116" t="str">
            <v>ATRIBUÍDO SÃO PAULO</v>
          </cell>
          <cell r="E9116">
            <v>53.03</v>
          </cell>
        </row>
        <row r="9117">
          <cell r="A9117">
            <v>92682</v>
          </cell>
          <cell r="B9117" t="str">
            <v>TÊ, EM FERRO GALVANIZADO, CONEXÃO ROSQUEADA, DN 32 (1 1/4"), INSTALADO EM REDE DE ALIMENTAÇÃO PARA SPRINKLER - FORNECIMENTO E INSTALAÇÃO. AF_10/2020</v>
          </cell>
          <cell r="C9117" t="str">
            <v>UND</v>
          </cell>
          <cell r="D9117" t="str">
            <v>ATRIBUÍDO SÃO PAULO</v>
          </cell>
          <cell r="E9117">
            <v>67.52</v>
          </cell>
        </row>
        <row r="9118">
          <cell r="A9118">
            <v>92683</v>
          </cell>
          <cell r="B9118" t="str">
            <v>TÊ, EM FERRO GALVANIZADO, CONEXÃO ROSQUEADA, DN 40 (1 1/2"), INSTALADO EM REDE DE ALIMENTAÇÃO PARA SPRINKLER - FORNECIMENTO E INSTALAÇÃO. AF_10/2020</v>
          </cell>
          <cell r="C9118" t="str">
            <v>UND</v>
          </cell>
          <cell r="D9118" t="str">
            <v>ATRIBUÍDO SÃO PAULO</v>
          </cell>
          <cell r="E9118">
            <v>79.36</v>
          </cell>
        </row>
        <row r="9119">
          <cell r="A9119">
            <v>92684</v>
          </cell>
          <cell r="B9119" t="str">
            <v>TÊ, EM FERRO GALVANIZADO, CONEXÃO ROSQUEADA, DN 50 (2"), INSTALADO EM REDE DE ALIMENTAÇÃO PARA SPRINKLER - FORNECIMENTO E INSTALAÇÃO. AF_10/2020</v>
          </cell>
          <cell r="C9119" t="str">
            <v>UND</v>
          </cell>
          <cell r="D9119" t="str">
            <v>ATRIBUÍDO SÃO PAULO</v>
          </cell>
          <cell r="E9119">
            <v>109.16</v>
          </cell>
        </row>
        <row r="9120">
          <cell r="A9120">
            <v>92685</v>
          </cell>
          <cell r="B9120" t="str">
            <v>TÊ, EM FERRO GALVANIZADO, CONEXÃO ROSQUEADA, DN 65 (2 1/2"), INSTALADO EM REDE DE ALIMENTAÇÃO PARA SPRINKLER - FORNECIMENTO E INSTALAÇÃO. AF_10/2020</v>
          </cell>
          <cell r="C9120" t="str">
            <v>UND</v>
          </cell>
          <cell r="D9120" t="str">
            <v>ATRIBUÍDO SÃO PAULO</v>
          </cell>
          <cell r="E9120">
            <v>179.36</v>
          </cell>
        </row>
        <row r="9121">
          <cell r="A9121">
            <v>92686</v>
          </cell>
          <cell r="B9121" t="str">
            <v>TÊ, EM FERRO GALVANIZADO, CONEXÃO ROSQUEADA, DN 80 (3"), INSTALADO EM REDE DE ALIMENTAÇÃO PARA SPRINKLER - FORNECIMENTO E INSTALAÇÃO. AF_10/2020</v>
          </cell>
          <cell r="C9121" t="str">
            <v>UND</v>
          </cell>
          <cell r="D9121" t="str">
            <v>ATRIBUÍDO SÃO PAULO</v>
          </cell>
          <cell r="E9121">
            <v>230.72</v>
          </cell>
        </row>
        <row r="9122">
          <cell r="A9122">
            <v>92692</v>
          </cell>
          <cell r="B9122" t="str">
            <v>NIPLE, EM FERRO GALVANIZADO, CONEXÃO ROSQUEADA, DN 15 (1/2"), INSTALADO EM RAMAIS E SUB-RAMAIS DE GÁS - FORNECIMENTO E INSTALAÇÃO. AF_10/2020</v>
          </cell>
          <cell r="C9122" t="str">
            <v>UND</v>
          </cell>
          <cell r="D9122" t="str">
            <v>ATRIBUÍDO SÃO PAULO</v>
          </cell>
          <cell r="E9122">
            <v>14.65</v>
          </cell>
        </row>
        <row r="9123">
          <cell r="A9123">
            <v>92693</v>
          </cell>
          <cell r="B9123" t="str">
            <v>LUVA, EM FERRO GALVANIZADO, CONEXÃO ROSQUEADA, DN 15 (1/2"), INSTALADO EM RAMAIS E SUB-RAMAIS DE GÁS - FORNECIMENTO E INSTALAÇÃO. AF_10/2020</v>
          </cell>
          <cell r="C9123" t="str">
            <v>UND</v>
          </cell>
          <cell r="D9123" t="str">
            <v>ATRIBUÍDO SÃO PAULO</v>
          </cell>
          <cell r="E9123">
            <v>15.11</v>
          </cell>
        </row>
        <row r="9124">
          <cell r="A9124">
            <v>92694</v>
          </cell>
          <cell r="B9124" t="str">
            <v>NIPLE, EM FERRO GALVANIZADO, CONEXÃO ROSQUEADA, DN 20 (3/4"), INSTALADO EM RAMAIS E SUB-RAMAIS DE GÁS - FORNECIMENTO E INSTALAÇÃO. AF_10/2020</v>
          </cell>
          <cell r="C9124" t="str">
            <v>UND</v>
          </cell>
          <cell r="D9124" t="str">
            <v>ATRIBUÍDO SÃO PAULO</v>
          </cell>
          <cell r="E9124">
            <v>23.06</v>
          </cell>
        </row>
        <row r="9125">
          <cell r="A9125">
            <v>92695</v>
          </cell>
          <cell r="B9125" t="str">
            <v>LUVA, EM FERRO GALVANIZADO, CONEXÃO ROSQUEADA, DN 20 (3/4"), INSTALADO EM RAMAIS E SUB-RAMAIS DE GÁS - FORNECIMENTO E INSTALAÇÃO. AF_10/2020</v>
          </cell>
          <cell r="C9125" t="str">
            <v>UND</v>
          </cell>
          <cell r="D9125" t="str">
            <v>ATRIBUÍDO SÃO PAULO</v>
          </cell>
          <cell r="E9125">
            <v>23.52</v>
          </cell>
        </row>
        <row r="9126">
          <cell r="A9126">
            <v>92696</v>
          </cell>
          <cell r="B9126" t="str">
            <v>NIPLE, EM FERRO GALVANIZADO, CONEXÃO ROSQUEADA, DN 25 (1"), INSTALADO EM RAMAIS E SUB-RAMAIS DE GÁS - FORNECIMENTO E INSTALAÇÃO. AF_10/2020</v>
          </cell>
          <cell r="C9126" t="str">
            <v>UND</v>
          </cell>
          <cell r="D9126" t="str">
            <v>ATRIBUÍDO SÃO PAULO</v>
          </cell>
          <cell r="E9126">
            <v>36.01</v>
          </cell>
        </row>
        <row r="9127">
          <cell r="A9127">
            <v>92697</v>
          </cell>
          <cell r="B9127" t="str">
            <v>LUVA, EM FERRO GALVANIZADO, CONEXÃO ROSQUEADA, DN 25 (1"), INSTALADO EM RAMAIS E SUB-RAMAIS DE GÁS - FORNECIMENTO E INSTALAÇÃO. AF_10/2020</v>
          </cell>
          <cell r="C9127" t="str">
            <v>UND</v>
          </cell>
          <cell r="D9127" t="str">
            <v>ATRIBUÍDO SÃO PAULO</v>
          </cell>
          <cell r="E9127">
            <v>38.07</v>
          </cell>
        </row>
        <row r="9128">
          <cell r="A9128">
            <v>92698</v>
          </cell>
          <cell r="B9128" t="str">
            <v>JOELHO 45 GRAUS, EM FERRO GALVANIZADO, CONEXÃO ROSQUEADA, DN 15 (1/2"), INSTALADO EM RAMAIS E SUB-RAMAIS DE GÁS - FORNECIMENTO E INSTALAÇÃO. AF_10/2020</v>
          </cell>
          <cell r="C9128" t="str">
            <v>UND</v>
          </cell>
          <cell r="D9128" t="str">
            <v>ATRIBUÍDO SÃO PAULO</v>
          </cell>
          <cell r="E9128">
            <v>21.66</v>
          </cell>
        </row>
        <row r="9129">
          <cell r="A9129">
            <v>92699</v>
          </cell>
          <cell r="B9129" t="str">
            <v>JOELHO 90 GRAUS, EM FERRO GALVANIZADO, CONEXÃO ROSQUEADA, DN 15 (1/2"), INSTALADO EM RAMAIS E SUB-RAMAIS DE GÁS - FORNECIMENTO E INSTALAÇÃO. AF_10/2020</v>
          </cell>
          <cell r="C9129" t="str">
            <v>UND</v>
          </cell>
          <cell r="D9129" t="str">
            <v>ATRIBUÍDO SÃO PAULO</v>
          </cell>
          <cell r="E9129">
            <v>20.17</v>
          </cell>
        </row>
        <row r="9130">
          <cell r="A9130">
            <v>92700</v>
          </cell>
          <cell r="B9130" t="str">
            <v>JOELHO 45 GRAUS, EM FERRO GALVANIZADO, CONEXÃO ROSQUEADA, DN 20 (3/4"), INSTALADO EM RAMAIS E SUB-RAMAIS DE GÁS - FORNECIMENTO E INSTALAÇÃO. AF_10/2020</v>
          </cell>
          <cell r="C9130" t="str">
            <v>UND</v>
          </cell>
          <cell r="D9130" t="str">
            <v>ATRIBUÍDO SÃO PAULO</v>
          </cell>
          <cell r="E9130">
            <v>35.13</v>
          </cell>
        </row>
        <row r="9131">
          <cell r="A9131">
            <v>92701</v>
          </cell>
          <cell r="B9131" t="str">
            <v>JOELHO 90 GRAUS, EM FERRO GALVANIZADO, CONEXÃO ROSQUEADA, DN 20 (3/4"), INSTALADO EM RAMAIS E SUB-RAMAIS DE GÁS - FORNECIMENTO E INSTALAÇÃO. AF_10/2020</v>
          </cell>
          <cell r="C9131" t="str">
            <v>UND</v>
          </cell>
          <cell r="D9131" t="str">
            <v>ATRIBUÍDO SÃO PAULO</v>
          </cell>
          <cell r="E9131">
            <v>32.91</v>
          </cell>
        </row>
        <row r="9132">
          <cell r="A9132">
            <v>92702</v>
          </cell>
          <cell r="B9132" t="str">
            <v>JOELHO 45 GRAUS, EM FERRO GALVANIZADO, CONEXÃO ROSQUEADA, DN 25 (1"), INSTALADO EM RAMAIS E SUB-RAMAIS DE GÁS - FORNECIMENTO E INSTALAÇÃO. AF_10/2020</v>
          </cell>
          <cell r="C9132" t="str">
            <v>UND</v>
          </cell>
          <cell r="D9132" t="str">
            <v>ATRIBUÍDO SÃO PAULO</v>
          </cell>
          <cell r="E9132">
            <v>54.72</v>
          </cell>
        </row>
        <row r="9133">
          <cell r="A9133">
            <v>92703</v>
          </cell>
          <cell r="B9133" t="str">
            <v>JOELHO 90 GRAUS, EM FERRO GALVANIZADO, CONEXÃO ROSQUEADA, DN 25 (1"), INSTALADO EM RAMAIS E SUB-RAMAIS DE GÁS - FORNECIMENTO E INSTALAÇÃO. AF_10/2020</v>
          </cell>
          <cell r="C9133" t="str">
            <v>UND</v>
          </cell>
          <cell r="D9133" t="str">
            <v>ATRIBUÍDO SÃO PAULO</v>
          </cell>
          <cell r="E9133">
            <v>51.98</v>
          </cell>
        </row>
        <row r="9134">
          <cell r="A9134">
            <v>92704</v>
          </cell>
          <cell r="B9134" t="str">
            <v>TÊ, EM FERRO GALVANIZADO, CONEXÃO ROSQUEADA, DN 15 (1/2"), INSTALADO EM RAMAIS E SUB-RAMAIS DE GÁS - FORNECIMENTO E INSTALAÇÃO. AF_10/2020</v>
          </cell>
          <cell r="C9134" t="str">
            <v>UND</v>
          </cell>
          <cell r="D9134" t="str">
            <v>ATRIBUÍDO SÃO PAULO</v>
          </cell>
          <cell r="E9134">
            <v>27.18</v>
          </cell>
        </row>
        <row r="9135">
          <cell r="A9135">
            <v>92705</v>
          </cell>
          <cell r="B9135" t="str">
            <v>TÊ, EM FERRO GALVANIZADO, CONEXÃO ROSQUEADA, DN 20 (3/4"), INSTALADO EM RAMAIS E SUB-RAMAIS DE GÁS - FORNECIMENTO E INSTALAÇÃO. AF_10/2020</v>
          </cell>
          <cell r="C9135" t="str">
            <v>UND</v>
          </cell>
          <cell r="D9135" t="str">
            <v>ATRIBUÍDO SÃO PAULO</v>
          </cell>
          <cell r="E9135">
            <v>43.43</v>
          </cell>
        </row>
        <row r="9136">
          <cell r="A9136">
            <v>92706</v>
          </cell>
          <cell r="B9136" t="str">
            <v>TÊ, EM FERRO GALVANIZADO, CONEXÃO ROSQUEADA, DN 25 (1"), INSTALADO EM RAMAIS E SUB-RAMAIS DE GÁS - FORNECIMENTO E INSTALAÇÃO. AF_10/2020</v>
          </cell>
          <cell r="C9136" t="str">
            <v>UND</v>
          </cell>
          <cell r="D9136" t="str">
            <v>ATRIBUÍDO SÃO PAULO</v>
          </cell>
          <cell r="E9136">
            <v>70.29</v>
          </cell>
        </row>
        <row r="9137">
          <cell r="A9137">
            <v>92889</v>
          </cell>
          <cell r="B9137" t="str">
            <v>UNIÃO, EM FERRO GALVANIZADO, DN 50 (2"), CONEXÃO ROSQUEADA, INSTALADO EM PRUMADAS - FORNECIMENTO E INSTALAÇÃO. AF_10/2020</v>
          </cell>
          <cell r="C9137" t="str">
            <v>UND</v>
          </cell>
          <cell r="D9137" t="str">
            <v>ATRIBUÍDO SÃO PAULO</v>
          </cell>
          <cell r="E9137">
            <v>144.79</v>
          </cell>
        </row>
        <row r="9138">
          <cell r="A9138">
            <v>92890</v>
          </cell>
          <cell r="B9138" t="str">
            <v>UNIÃO, EM FERRO GALVANIZADO, DN 65 (2 1/2"), CONEXÃO ROSQUEADA, INSTALADO EM PRUMADAS - FORNECIMENTO E INSTALAÇÃO. AF_10/2020</v>
          </cell>
          <cell r="C9138" t="str">
            <v>UND</v>
          </cell>
          <cell r="D9138" t="str">
            <v>ATRIBUÍDO SÃO PAULO</v>
          </cell>
          <cell r="E9138">
            <v>222.02</v>
          </cell>
        </row>
        <row r="9139">
          <cell r="A9139">
            <v>92891</v>
          </cell>
          <cell r="B9139" t="str">
            <v>UNIÃO, EM FERRO GALVANIZADO, DN 80 (3"), CONEXÃO ROSQUEADA, INSTALADO EM PRUMADAS - FORNECIMENTO E INSTALAÇÃO. AF_10/2020</v>
          </cell>
          <cell r="C9139" t="str">
            <v>UND</v>
          </cell>
          <cell r="D9139" t="str">
            <v>ATRIBUÍDO SÃO PAULO</v>
          </cell>
          <cell r="E9139">
            <v>328.1</v>
          </cell>
        </row>
        <row r="9140">
          <cell r="A9140">
            <v>92892</v>
          </cell>
          <cell r="B9140" t="str">
            <v>UNIÃO, EM FERRO GALVANIZADO, DN 25 (1"), CONEXÃO ROSQUEADA, INSTALADO EM REDE DE ALIMENTAÇÃO PARA HIDRANTE - FORNECIMENTO E INSTALAÇÃO. AF_10/2020</v>
          </cell>
          <cell r="C9140" t="str">
            <v>UND</v>
          </cell>
          <cell r="D9140" t="str">
            <v>ATRIBUÍDO SÃO PAULO</v>
          </cell>
          <cell r="E9140">
            <v>60.62</v>
          </cell>
        </row>
        <row r="9141">
          <cell r="A9141">
            <v>92893</v>
          </cell>
          <cell r="B9141" t="str">
            <v>UNIÃO, EM FERRO GALVANIZADO, DN 32 (1 1/4"), CONEXÃO ROSQUEADA, INSTALADO EM REDE DE ALIMENTAÇÃO PARA HIDRANTE - FORNECIMENTO E INSTALAÇÃO. AF_10/2020</v>
          </cell>
          <cell r="C9141" t="str">
            <v>UND</v>
          </cell>
          <cell r="D9141" t="str">
            <v>ATRIBUÍDO SÃO PAULO</v>
          </cell>
          <cell r="E9141">
            <v>87.75</v>
          </cell>
        </row>
        <row r="9142">
          <cell r="A9142">
            <v>92894</v>
          </cell>
          <cell r="B9142" t="str">
            <v>UNIÃO, EM FERRO GALVANIZADO, DN 40 (1 1/2"), CONEXÃO ROSQUEADA, INSTALADO EM REDE DE ALIMENTAÇÃO PARA HIDRANTE - FORNECIMENTO E INSTALAÇÃO. AF_10/2020</v>
          </cell>
          <cell r="C9142" t="str">
            <v>UND</v>
          </cell>
          <cell r="D9142" t="str">
            <v>ATRIBUÍDO SÃO PAULO</v>
          </cell>
          <cell r="E9142">
            <v>105.33</v>
          </cell>
        </row>
        <row r="9143">
          <cell r="A9143">
            <v>92895</v>
          </cell>
          <cell r="B9143" t="str">
            <v>UNIÃO, EM FERRO GALVANIZADO, DN 50 (2"), CONEXÃO ROSQUEADA, INSTALADO EM REDE DE ALIMENTAÇÃO PARA HIDRANTE - FORNECIMENTO E INSTALAÇÃO. AF_10/2020</v>
          </cell>
          <cell r="C9143" t="str">
            <v>UND</v>
          </cell>
          <cell r="D9143" t="str">
            <v>ATRIBUÍDO SÃO PAULO</v>
          </cell>
          <cell r="E9143">
            <v>144.73</v>
          </cell>
        </row>
        <row r="9144">
          <cell r="A9144">
            <v>92896</v>
          </cell>
          <cell r="B9144" t="str">
            <v>UNIÃO, EM FERRO GALVANIZADO, DN 65 (2 1/2"), CONEXÃO ROSQUEADA, INSTALADO EM REDE DE ALIMENTAÇÃO PARA HIDRANTE - FORNECIMENTO E INSTALAÇÃO. AF_10/2020</v>
          </cell>
          <cell r="C9144" t="str">
            <v>UND</v>
          </cell>
          <cell r="D9144" t="str">
            <v>ATRIBUÍDO SÃO PAULO</v>
          </cell>
          <cell r="E9144">
            <v>223.63</v>
          </cell>
        </row>
        <row r="9145">
          <cell r="A9145">
            <v>92897</v>
          </cell>
          <cell r="B9145" t="str">
            <v>UNIÃO, EM FERRO GALVANIZADO, DN 80 (3"), CONEXÃO ROSQUEADA, INSTALADO EM REDE DE ALIMENTAÇÃO PARA HIDRANTE - FORNECIMENTO E INSTALAÇÃO. AF_10/2020</v>
          </cell>
          <cell r="C9145" t="str">
            <v>UND</v>
          </cell>
          <cell r="D9145" t="str">
            <v>ATRIBUÍDO SÃO PAULO</v>
          </cell>
          <cell r="E9145">
            <v>331.42</v>
          </cell>
        </row>
        <row r="9146">
          <cell r="A9146">
            <v>92898</v>
          </cell>
          <cell r="B9146" t="str">
            <v>UNIÃO, EM FERRO GALVANIZADO, CONEXÃO ROSQUEADA, DN 25 (1"), INSTALADO EM REDE DE ALIMENTAÇÃO PARA SPRINKLER - FORNECIMENTO E INSTALAÇÃO. AF_10/2020</v>
          </cell>
          <cell r="C9146" t="str">
            <v>UND</v>
          </cell>
          <cell r="D9146" t="str">
            <v>ATRIBUÍDO SÃO PAULO</v>
          </cell>
          <cell r="E9146">
            <v>51.65</v>
          </cell>
        </row>
        <row r="9147">
          <cell r="A9147">
            <v>92899</v>
          </cell>
          <cell r="B9147" t="str">
            <v>UNIÃO, EM FERRO GALVANIZADO, CONEXÃO ROSQUEADA, DN 32 (1 1/4"), INSTALADO EM REDE DE ALIMENTAÇÃO PARA SPRINKLER - FORNECIMENTO E INSTALAÇÃO. AF_10/2020</v>
          </cell>
          <cell r="C9147" t="str">
            <v>UND</v>
          </cell>
          <cell r="D9147" t="str">
            <v>ATRIBUÍDO SÃO PAULO</v>
          </cell>
          <cell r="E9147">
            <v>77.55</v>
          </cell>
        </row>
        <row r="9148">
          <cell r="A9148">
            <v>92900</v>
          </cell>
          <cell r="B9148" t="str">
            <v>UNIÃO, EM FERRO GALVANIZADO, CONEXÃO ROSQUEADA, DN 40 (1 1/2"), INSTALADO EM REDE DE ALIMENTAÇÃO PARA SPRINKLER - FORNECIMENTO E INSTALAÇÃO. AF_10/2020</v>
          </cell>
          <cell r="C9148" t="str">
            <v>UND</v>
          </cell>
          <cell r="D9148" t="str">
            <v>ATRIBUÍDO SÃO PAULO</v>
          </cell>
          <cell r="E9148">
            <v>93.71</v>
          </cell>
        </row>
        <row r="9149">
          <cell r="A9149">
            <v>92901</v>
          </cell>
          <cell r="B9149" t="str">
            <v>UNIÃO, EM FERRO GALVANIZADO, CONEXÃO ROSQUEADA, DN 50 (2"), INSTALADO EM REDE DE ALIMENTAÇÃO PARA SPRINKLER - FORNECIMENTO E INSTALAÇÃO. AF_10/2020</v>
          </cell>
          <cell r="C9149" t="str">
            <v>UND</v>
          </cell>
          <cell r="D9149" t="str">
            <v>ATRIBUÍDO SÃO PAULO</v>
          </cell>
          <cell r="E9149">
            <v>131.37</v>
          </cell>
        </row>
        <row r="9150">
          <cell r="A9150">
            <v>92902</v>
          </cell>
          <cell r="B9150" t="str">
            <v>UNIÃO, EM FERRO GALVANIZADO, CONEXÃO ROSQUEADA, DN 65 (2 1/2"), INSTALADO EM REDE DE ALIMENTAÇÃO PARA SPRINKLER - FORNECIMENTO E INSTALAÇÃO. AF_10/2020</v>
          </cell>
          <cell r="C9150" t="str">
            <v>UND</v>
          </cell>
          <cell r="D9150" t="str">
            <v>ATRIBUÍDO SÃO PAULO</v>
          </cell>
          <cell r="E9150">
            <v>207.61</v>
          </cell>
        </row>
        <row r="9151">
          <cell r="A9151">
            <v>92903</v>
          </cell>
          <cell r="B9151" t="str">
            <v>UNIÃO, EM FERRO GALVANIZADO, CONEXÃO ROSQUEADA, DN 80 (3"), INSTALADO EM REDE DE ALIMENTAÇÃO PARA SPRINKLER - FORNECIMENTO E INSTALAÇÃO. AF_10/2020</v>
          </cell>
          <cell r="C9151" t="str">
            <v>UND</v>
          </cell>
          <cell r="D9151" t="str">
            <v>ATRIBUÍDO SÃO PAULO</v>
          </cell>
          <cell r="E9151">
            <v>312.79</v>
          </cell>
        </row>
        <row r="9152">
          <cell r="A9152">
            <v>92904</v>
          </cell>
          <cell r="B9152" t="str">
            <v>UNIÃO, EM FERRO GALVANIZADO, CONEXÃO ROSQUEADA, DN 15 (1/2"), INSTALADO EM RAMAIS E SUB-RAMAIS DE GÁS - FORNECIMENTO E INSTALAÇÃO. AF_10/2020</v>
          </cell>
          <cell r="C9152" t="str">
            <v>UND</v>
          </cell>
          <cell r="D9152" t="str">
            <v>ATRIBUÍDO SÃO PAULO</v>
          </cell>
          <cell r="E9152">
            <v>35.46</v>
          </cell>
        </row>
        <row r="9153">
          <cell r="A9153">
            <v>92905</v>
          </cell>
          <cell r="B9153" t="str">
            <v>UNIÃO, EM FERRO GALVANIZADO, CONEXÃO ROSQUEADA, DN 20 (3/4"), INSTALADO EM RAMAIS E SUB-RAMAIS DE GÁS - FORNECIMENTO E INSTALAÇÃO. AF_10/2020</v>
          </cell>
          <cell r="C9153" t="str">
            <v>UND</v>
          </cell>
          <cell r="D9153" t="str">
            <v>ATRIBUÍDO SÃO PAULO</v>
          </cell>
          <cell r="E9153">
            <v>50.22</v>
          </cell>
        </row>
        <row r="9154">
          <cell r="A9154">
            <v>92906</v>
          </cell>
          <cell r="B9154" t="str">
            <v>UNIÃO, EM FERRO GALVANIZADO, CONEXÃO ROSQUEADA, DN 25 (1"), INSTALADO EM RAMAIS E SUB-RAMAIS DE GÁS - FORNECIMENTO E INSTALAÇÃO. AF_10/2020</v>
          </cell>
          <cell r="C9154" t="str">
            <v>UND</v>
          </cell>
          <cell r="D9154" t="str">
            <v>ATRIBUÍDO SÃO PAULO</v>
          </cell>
          <cell r="E9154">
            <v>60.24</v>
          </cell>
        </row>
        <row r="9155">
          <cell r="A9155">
            <v>92907</v>
          </cell>
          <cell r="B9155" t="str">
            <v>LUVA DE REDUÇÃO, EM FERRO GALVANIZADO, 2" X 1 1/2", CONEXÃO ROSQUEADA, INSTALADO EM PRUMADAS - FORNECIMENTO E INSTALAÇÃO. AF_10/2020</v>
          </cell>
          <cell r="C9155" t="str">
            <v>UND</v>
          </cell>
          <cell r="D9155" t="str">
            <v>ATRIBUÍDO SÃO PAULO</v>
          </cell>
          <cell r="E9155">
            <v>74.63</v>
          </cell>
        </row>
        <row r="9156">
          <cell r="A9156">
            <v>92908</v>
          </cell>
          <cell r="B9156" t="str">
            <v>LUVA DE REDUÇÃO, EM FERRO GALVANIZADO, 2" X 1 1/4", CONEXÃO ROSQUEADA, INSTALADO EM PRUMADAS - FORNECIMENTO E INSTALAÇÃO. AF_10/2020</v>
          </cell>
          <cell r="C9156" t="str">
            <v>UND</v>
          </cell>
          <cell r="D9156" t="str">
            <v>ATRIBUÍDO SÃO PAULO</v>
          </cell>
          <cell r="E9156">
            <v>74.63</v>
          </cell>
        </row>
        <row r="9157">
          <cell r="A9157">
            <v>92909</v>
          </cell>
          <cell r="B9157" t="str">
            <v>LUVA DE REDUÇÃO, EM FERRO GALVANIZADO, 2" X 1", CONEXÃO ROSQUEADA, INSTALADO EM PRUMADAS - FORNECIMENTO E INSTALAÇÃO. AF_10/2020</v>
          </cell>
          <cell r="C9157" t="str">
            <v>UND</v>
          </cell>
          <cell r="D9157" t="str">
            <v>ATRIBUÍDO SÃO PAULO</v>
          </cell>
          <cell r="E9157">
            <v>74.63</v>
          </cell>
        </row>
        <row r="9158">
          <cell r="A9158">
            <v>92910</v>
          </cell>
          <cell r="B9158" t="str">
            <v>LUVA DE REDUÇÃO, EM FERRO GALVANIZADO, 2 1/2" X 1 1/2", CONEXÃO ROSQUEADA, INSTALADO EM PRUMADAS - FORNECIMENTO E INSTALAÇÃO. AF_10/2020</v>
          </cell>
          <cell r="C9158" t="str">
            <v>UND</v>
          </cell>
          <cell r="D9158" t="str">
            <v>ATRIBUÍDO SÃO PAULO</v>
          </cell>
          <cell r="E9158">
            <v>110.28</v>
          </cell>
        </row>
        <row r="9159">
          <cell r="A9159">
            <v>92911</v>
          </cell>
          <cell r="B9159" t="str">
            <v>LUVA DE REDUÇÃO, EM FERRO GALVANIZADO, 2 1/2" X 2", CONEXÃO ROSQUEADA, INSTALADO EM PRUMADAS - FORNECIMENTO E INSTALAÇÃO. AF_10/2020</v>
          </cell>
          <cell r="C9159" t="str">
            <v>UND</v>
          </cell>
          <cell r="D9159" t="str">
            <v>ATRIBUÍDO SÃO PAULO</v>
          </cell>
          <cell r="E9159">
            <v>110.28</v>
          </cell>
        </row>
        <row r="9160">
          <cell r="A9160">
            <v>92912</v>
          </cell>
          <cell r="B9160" t="str">
            <v>LUVA DE REDUÇÃO, EM FERRO GALVANIZADO, 3" X 1 1/2", CONEXÃO ROSQUEADA, INSTALADO EM PRUMADAS - FORNECIMENTO E INSTALAÇÃO. AF_10/2020</v>
          </cell>
          <cell r="C9160" t="str">
            <v>UND</v>
          </cell>
          <cell r="D9160" t="str">
            <v>ATRIBUÍDO SÃO PAULO</v>
          </cell>
          <cell r="E9160">
            <v>150.27</v>
          </cell>
        </row>
        <row r="9161">
          <cell r="A9161">
            <v>92913</v>
          </cell>
          <cell r="B9161" t="str">
            <v>LUVA DE REDUÇÃO, EM FERRO GALVANIZADO, 3" X 2 1/2", CONEXÃO ROSQUEADA, INSTALADO EM PRUMADAS - FORNECIMENTO E INSTALAÇÃO. AF_10/2020</v>
          </cell>
          <cell r="C9161" t="str">
            <v>UND</v>
          </cell>
          <cell r="D9161" t="str">
            <v>ATRIBUÍDO SÃO PAULO</v>
          </cell>
          <cell r="E9161">
            <v>153.02</v>
          </cell>
        </row>
        <row r="9162">
          <cell r="A9162">
            <v>92914</v>
          </cell>
          <cell r="B9162" t="str">
            <v>LUVA DE REDUÇÃO, EM FERRO GALVANIZADO, 3" X 2", CONEXÃO ROSQUEADA, INSTALADO EM PRUMADAS - FORNECIMENTO E INSTALAÇÃO. AF_10/2020</v>
          </cell>
          <cell r="C9162" t="str">
            <v>UND</v>
          </cell>
          <cell r="D9162" t="str">
            <v>ATRIBUÍDO SÃO PAULO</v>
          </cell>
          <cell r="E9162">
            <v>153.02</v>
          </cell>
        </row>
        <row r="9163">
          <cell r="A9163">
            <v>92918</v>
          </cell>
          <cell r="B9163" t="str">
            <v>LUVA DE REDUÇÃO, EM FERRO GALVANIZADO, 1" X 1/2", CONEXÃO ROSQUEADA, INSTALADO EM REDE DE ALIMENTAÇÃO PARA HIDRANTE - FORNECIMENTO E INSTALAÇÃO. AF_10/2020</v>
          </cell>
          <cell r="C9163" t="str">
            <v>UND</v>
          </cell>
          <cell r="D9163" t="str">
            <v>ATRIBUÍDO SÃO PAULO</v>
          </cell>
          <cell r="E9163">
            <v>38.28</v>
          </cell>
        </row>
        <row r="9164">
          <cell r="A9164">
            <v>92920</v>
          </cell>
          <cell r="B9164" t="str">
            <v>LUVA DE REDUÇÃO, EM FERRO GALVANIZADO, 1" X 3/4", CONEXÃO ROSQUEADA, INSTALADO EM REDE DE ALIMENTAÇÃO PARA HIDRANTE - FORNECIMENTO E INSTALAÇÃO. AF_10/2020</v>
          </cell>
          <cell r="C9164" t="str">
            <v>UND</v>
          </cell>
          <cell r="D9164" t="str">
            <v>ATRIBUÍDO SÃO PAULO</v>
          </cell>
          <cell r="E9164">
            <v>38.57</v>
          </cell>
        </row>
        <row r="9165">
          <cell r="A9165">
            <v>92925</v>
          </cell>
          <cell r="B9165" t="str">
            <v>LUVA DE REDUÇÃO, EM FERRO GALVANIZADO, 1 1/4" X 1", CONEXÃO ROSQUEADA, INSTALADO EM REDE DE ALIMENTAÇÃO PARA HIDRANTE - FORNECIMENTO E INSTALAÇÃO. AF_10/2020</v>
          </cell>
          <cell r="C9165" t="str">
            <v>UND</v>
          </cell>
          <cell r="D9165" t="str">
            <v>ATRIBUÍDO SÃO PAULO</v>
          </cell>
          <cell r="E9165">
            <v>48.07</v>
          </cell>
        </row>
        <row r="9166">
          <cell r="A9166">
            <v>92926</v>
          </cell>
          <cell r="B9166" t="str">
            <v>LUVA DE REDUÇÃO, EM FERRO GALVANIZADO, 1 1/4" X 1/2", CONEXÃO ROSQUEADA, INSTALADO EM REDE DE ALIMENTAÇÃO PARA HIDRANTE - FORNECIMENTO E INSTALAÇÃO. AF_10/2020</v>
          </cell>
          <cell r="C9166" t="str">
            <v>UND</v>
          </cell>
          <cell r="D9166" t="str">
            <v>ATRIBUÍDO SÃO PAULO</v>
          </cell>
          <cell r="E9166">
            <v>48.06</v>
          </cell>
        </row>
        <row r="9167">
          <cell r="A9167">
            <v>92927</v>
          </cell>
          <cell r="B9167" t="str">
            <v>LUVA DE REDUÇÃO, EM FERRO GALVANIZADO, 1 1/4" X 3/4", CONEXÃO ROSQUEADA, INSTALADO EM REDE DE ALIMENTAÇÃO PARA HIDRANTE - FORNECIMENTO E INSTALAÇÃO. AF_10/2020</v>
          </cell>
          <cell r="C9167" t="str">
            <v>UND</v>
          </cell>
          <cell r="D9167" t="str">
            <v>ATRIBUÍDO SÃO PAULO</v>
          </cell>
          <cell r="E9167">
            <v>48.06</v>
          </cell>
        </row>
        <row r="9168">
          <cell r="A9168">
            <v>92928</v>
          </cell>
          <cell r="B9168" t="str">
            <v>LUVA DE REDUÇÃO, EM FERRO GALVANIZADO, 1 1/2" X 1 1/4", CONEXÃO ROSQUEADA, INSTALADO EM REDE DE ALIMENTAÇÃO PARA HIDRANTE - FORNECIMENTO E INSTALAÇÃO. AF_10/2020</v>
          </cell>
          <cell r="C9168" t="str">
            <v>UND</v>
          </cell>
          <cell r="D9168" t="str">
            <v>ATRIBUÍDO SÃO PAULO</v>
          </cell>
          <cell r="E9168">
            <v>55.21</v>
          </cell>
        </row>
        <row r="9169">
          <cell r="A9169">
            <v>92929</v>
          </cell>
          <cell r="B9169" t="str">
            <v>LUVA DE REDUÇÃO, EM FERRO GALVANIZADO, 1 1/2" X 1", CONEXÃO ROSQUEADA, INSTALADO EM REDE DE ALIMENTAÇÃO PARA HIDRANTE - FORNECIMENTO E INSTALAÇÃO. AF_10/2020</v>
          </cell>
          <cell r="C9169" t="str">
            <v>UND</v>
          </cell>
          <cell r="D9169" t="str">
            <v>ATRIBUÍDO SÃO PAULO</v>
          </cell>
          <cell r="E9169">
            <v>55.21</v>
          </cell>
        </row>
        <row r="9170">
          <cell r="A9170">
            <v>92930</v>
          </cell>
          <cell r="B9170" t="str">
            <v>LUVA DE REDUÇÃO, EM FERRO GALVANIZADO, 1 1/2" X 3/4", CONEXÃO ROSQUEADA, INSTALADO EM REDE DE ALIMENTAÇÃO PARA HIDRANTE - FORNECIMENTO E INSTALAÇÃO. AF_10/2020</v>
          </cell>
          <cell r="C9170" t="str">
            <v>UND</v>
          </cell>
          <cell r="D9170" t="str">
            <v>ATRIBUÍDO SÃO PAULO</v>
          </cell>
          <cell r="E9170">
            <v>55.21</v>
          </cell>
        </row>
        <row r="9171">
          <cell r="A9171">
            <v>92931</v>
          </cell>
          <cell r="B9171" t="str">
            <v>LUVA DE REDUÇÃO, EM FERRO GALVANIZADO, 2" X 1 1/2", CONEXÃO ROSQUEADA, INSTALADO EM REDE DE ALIMENTAÇÃO PARA HIDRANTE - FORNECIMENTO E INSTALAÇÃO. AF_10/2020</v>
          </cell>
          <cell r="C9171" t="str">
            <v>UND</v>
          </cell>
          <cell r="D9171" t="str">
            <v>ATRIBUÍDO SÃO PAULO</v>
          </cell>
          <cell r="E9171">
            <v>74.57</v>
          </cell>
        </row>
        <row r="9172">
          <cell r="A9172">
            <v>92932</v>
          </cell>
          <cell r="B9172" t="str">
            <v>LUVA DE REDUÇÃO, EM FERRO GALVANIZADO, 2" X 1 1/4", CONEXÃO ROSQUEADA, INSTALADO EM REDE DE ALIMENTAÇÃO PARA HIDRANTE - FORNECIMENTO E INSTALAÇÃO. AF_10/2020</v>
          </cell>
          <cell r="C9172" t="str">
            <v>UND</v>
          </cell>
          <cell r="D9172" t="str">
            <v>ATRIBUÍDO SÃO PAULO</v>
          </cell>
          <cell r="E9172">
            <v>74.57</v>
          </cell>
        </row>
        <row r="9173">
          <cell r="A9173">
            <v>92933</v>
          </cell>
          <cell r="B9173" t="str">
            <v>LUVA DE REDUÇÃO, EM FERRO GALVANIZADO, 2" X 1", CONEXÃO ROSQUEADA, INSTALADO EM REDE DE ALIMENTAÇÃO PARA HIDRANTE - FORNECIMENTO E INSTALAÇÃO. AF_10/2020</v>
          </cell>
          <cell r="C9173" t="str">
            <v>UND</v>
          </cell>
          <cell r="D9173" t="str">
            <v>ATRIBUÍDO SÃO PAULO</v>
          </cell>
          <cell r="E9173">
            <v>74.57</v>
          </cell>
        </row>
        <row r="9174">
          <cell r="A9174">
            <v>92934</v>
          </cell>
          <cell r="B9174" t="str">
            <v>LUVA DE REDUÇÃO, EM FERRO GALVANIZADO, 2 1/2" X 1 1/2", CONEXÃO ROSQUEADA, INSTALADO EM REDE DE ALIMENTAÇÃO PARA HIDRANTE - FORNECIMENTO E INSTALAÇÃO. AF_10/2020</v>
          </cell>
          <cell r="C9174" t="str">
            <v>UND</v>
          </cell>
          <cell r="D9174" t="str">
            <v>ATRIBUÍDO SÃO PAULO</v>
          </cell>
          <cell r="E9174">
            <v>111.89</v>
          </cell>
        </row>
        <row r="9175">
          <cell r="A9175">
            <v>92935</v>
          </cell>
          <cell r="B9175" t="str">
            <v>LUVA DE REDUÇÃO, EM FERRO GALVANIZADO, 2 1/2" X 2", CONEXÃO ROSQUEADA, INSTALADO EM REDE DE ALIMENTAÇÃO PARA HIDRANTE - FORNECIMENTO E INSTALAÇÃO. AF_10/2020</v>
          </cell>
          <cell r="C9175" t="str">
            <v>UND</v>
          </cell>
          <cell r="D9175" t="str">
            <v>ATRIBUÍDO SÃO PAULO</v>
          </cell>
          <cell r="E9175">
            <v>111.89</v>
          </cell>
        </row>
        <row r="9176">
          <cell r="A9176">
            <v>92936</v>
          </cell>
          <cell r="B9176" t="str">
            <v>LUVA DE REDUÇÃO, EM FERRO GALVANIZADO, 3" X 2 1/2", CONEXÃO ROSQUEADA, INSTALADO EM REDE DE ALIMENTAÇÃO PARA HIDRANTE - FORNECIMENTO E INSTALAÇÃO. AF_10/2020</v>
          </cell>
          <cell r="C9176" t="str">
            <v>UND</v>
          </cell>
          <cell r="D9176" t="str">
            <v>ATRIBUÍDO SÃO PAULO</v>
          </cell>
          <cell r="E9176">
            <v>156.34</v>
          </cell>
        </row>
        <row r="9177">
          <cell r="A9177">
            <v>92937</v>
          </cell>
          <cell r="B9177" t="str">
            <v>LUVA DE REDUÇÃO, EM FERRO GALVANIZADO, 3" X 2", CONEXÃO ROSQUEADA, INSTALADO EM REDE DE ALIMENTAÇÃO PARA HIDRANTE - FORNECIMENTO E INSTALAÇÃO. AF_10/2020</v>
          </cell>
          <cell r="C9177" t="str">
            <v>UND</v>
          </cell>
          <cell r="D9177" t="str">
            <v>ATRIBUÍDO SÃO PAULO</v>
          </cell>
          <cell r="E9177">
            <v>156.34</v>
          </cell>
        </row>
        <row r="9178">
          <cell r="A9178">
            <v>92938</v>
          </cell>
          <cell r="B9178" t="str">
            <v>LUVA DE REDUÇÃO, EM FERRO GALVANIZADO, 1" X 1/2", CONEXÃO ROSQUEADA, INSTALADO EM REDE DE ALIMENTAÇÃO PARA SPRINKLER - FORNECIMENTO E INSTALAÇÃO. AF_10/2020</v>
          </cell>
          <cell r="C9178" t="str">
            <v>UND</v>
          </cell>
          <cell r="D9178" t="str">
            <v>ATRIBUÍDO SÃO PAULO</v>
          </cell>
          <cell r="E9178">
            <v>29.31</v>
          </cell>
        </row>
        <row r="9179">
          <cell r="A9179">
            <v>92939</v>
          </cell>
          <cell r="B9179" t="str">
            <v>LUVA DE REDUÇÃO, EM FERRO GALVANIZADO, 1" X 3/4", CONEXÃO ROSQUEADA, INSTALADO EM REDE DE ALIMENTAÇÃO PARA SPRINKLER - FORNECIMENTO E INSTALAÇÃO. AF_10/2020</v>
          </cell>
          <cell r="C9179" t="str">
            <v>UND</v>
          </cell>
          <cell r="D9179" t="str">
            <v>ATRIBUÍDO SÃO PAULO</v>
          </cell>
          <cell r="E9179">
            <v>29.6</v>
          </cell>
        </row>
        <row r="9180">
          <cell r="A9180">
            <v>92940</v>
          </cell>
          <cell r="B9180" t="str">
            <v>LUVA DE REDUÇÃO, EM FERRO GALVANIZADO, 1 1/4" X 1", CONEXÃO ROSQUEADA, INSTALADO EM REDE DE ALIMENTAÇÃO PARA SPRINKLER - FORNECIMENTO E INSTALAÇÃO. AF_10/2020</v>
          </cell>
          <cell r="C9180" t="str">
            <v>UND</v>
          </cell>
          <cell r="D9180" t="str">
            <v>ATRIBUÍDO SÃO PAULO</v>
          </cell>
          <cell r="E9180">
            <v>37.87</v>
          </cell>
        </row>
        <row r="9181">
          <cell r="A9181">
            <v>92941</v>
          </cell>
          <cell r="B9181" t="str">
            <v>LUVA DE REDUÇÃO, EM FERRO GALVANIZADO, 1 1/4" X 1/2", CONEXÃO ROSQUEADA, INSTALADO EM REDE DE ALIMENTAÇÃO PARA SPRINKLER - FORNECIMENTO E INSTALAÇÃO. AF_10/2020</v>
          </cell>
          <cell r="C9181" t="str">
            <v>UND</v>
          </cell>
          <cell r="D9181" t="str">
            <v>ATRIBUÍDO SÃO PAULO</v>
          </cell>
          <cell r="E9181">
            <v>37.86</v>
          </cell>
        </row>
        <row r="9182">
          <cell r="A9182">
            <v>92942</v>
          </cell>
          <cell r="B9182" t="str">
            <v>LUVA DE REDUÇÃO, EM FERRO GALVANIZADO, 1 1/4" X 3/4", CONEXÃO ROSQUEADA, INSTALADO EM REDE DE ALIMENTAÇÃO PARA SPRINKLER - FORNECIMENTO E INSTALAÇÃO. AF_10/2020</v>
          </cell>
          <cell r="C9182" t="str">
            <v>UND</v>
          </cell>
          <cell r="D9182" t="str">
            <v>ATRIBUÍDO SÃO PAULO</v>
          </cell>
          <cell r="E9182">
            <v>37.86</v>
          </cell>
        </row>
        <row r="9183">
          <cell r="A9183">
            <v>92943</v>
          </cell>
          <cell r="B9183" t="str">
            <v>LUVA DE REDUÇÃO, EM FERRO GALVANIZADO, 1 1/2" X 1 1/4", CONEXÃO ROSQUEADA, INSTALADO EM REDE DE ALIMENTAÇÃO PARA SPRINKLER - FORNECIMENTO E INSTALAÇÃO. AF_10/2020</v>
          </cell>
          <cell r="C9183" t="str">
            <v>UND</v>
          </cell>
          <cell r="D9183" t="str">
            <v>ATRIBUÍDO SÃO PAULO</v>
          </cell>
          <cell r="E9183">
            <v>43.59</v>
          </cell>
        </row>
        <row r="9184">
          <cell r="A9184">
            <v>92944</v>
          </cell>
          <cell r="B9184" t="str">
            <v>LUVA DE REDUÇÃO, EM FERRO GALVANIZADO, 1 1/2" X 1", CONEXÃO ROSQUEADA, INSTALADO EM REDE DE ALIMENTAÇÃO PARA SPRINKLER - FORNECIMENTO E INSTALAÇÃO. AF_10/2020</v>
          </cell>
          <cell r="C9184" t="str">
            <v>UND</v>
          </cell>
          <cell r="D9184" t="str">
            <v>ATRIBUÍDO SÃO PAULO</v>
          </cell>
          <cell r="E9184">
            <v>43.59</v>
          </cell>
        </row>
        <row r="9185">
          <cell r="A9185">
            <v>92945</v>
          </cell>
          <cell r="B9185" t="str">
            <v>LUVA DE REDUÇÃO, EM FERRO GALVANIZADO, 1 1/2" X 3/4", CONEXÃO ROSQUEADA, INSTALADO EM REDE DE ALIMENTAÇÃO PARA SPRINKLER - FORNECIMENTO E INSTALAÇÃO. AF_10/2020</v>
          </cell>
          <cell r="C9185" t="str">
            <v>UND</v>
          </cell>
          <cell r="D9185" t="str">
            <v>ATRIBUÍDO SÃO PAULO</v>
          </cell>
          <cell r="E9185">
            <v>43.59</v>
          </cell>
        </row>
        <row r="9186">
          <cell r="A9186">
            <v>92946</v>
          </cell>
          <cell r="B9186" t="str">
            <v>LUVA DE REDUÇÃO, EM FERRO GALVANIZADO, 2" X 1 1/2", CONEXÃO ROSQUEADA, INSTALADO EM REDE DE ALIMENTAÇÃO PARA SPRINKLER - FORNECIMENTO E INSTALAÇÃO. AF_10/2020</v>
          </cell>
          <cell r="C9186" t="str">
            <v>UND</v>
          </cell>
          <cell r="D9186" t="str">
            <v>ATRIBUÍDO SÃO PAULO</v>
          </cell>
          <cell r="E9186">
            <v>61.21</v>
          </cell>
        </row>
        <row r="9187">
          <cell r="A9187">
            <v>92947</v>
          </cell>
          <cell r="B9187" t="str">
            <v>LUVA DE REDUÇÃO, EM FERRO GALVANIZADO, 2" X 1 1/4", CONEXÃO ROSQUEADA, INSTALADO EM REDE DE ALIMENTAÇÃO PARA SPRINKLER - FORNECIMENTO E INSTALAÇÃO. AF_10/2020</v>
          </cell>
          <cell r="C9187" t="str">
            <v>UND</v>
          </cell>
          <cell r="D9187" t="str">
            <v>ATRIBUÍDO SÃO PAULO</v>
          </cell>
          <cell r="E9187">
            <v>61.21</v>
          </cell>
        </row>
        <row r="9188">
          <cell r="A9188">
            <v>92948</v>
          </cell>
          <cell r="B9188" t="str">
            <v>LUVA DE REDUÇÃO, EM FERRO GALVANIZADO, 2" X 1", CONEXÃO ROSQUEADA, INSTALADO EM REDE DE ALIMENTAÇÃO PARA SPRINKLER - FORNECIMENTO E INSTALAÇÃO. AF_10/2020</v>
          </cell>
          <cell r="C9188" t="str">
            <v>UND</v>
          </cell>
          <cell r="D9188" t="str">
            <v>ATRIBUÍDO SÃO PAULO</v>
          </cell>
          <cell r="E9188">
            <v>61.21</v>
          </cell>
        </row>
        <row r="9189">
          <cell r="A9189">
            <v>92949</v>
          </cell>
          <cell r="B9189" t="str">
            <v>LUVA DE REDUÇÃO, EM FERRO GALVANIZADO, 2 1/2" X 1 1/2", CONEXÃO ROSQUEADA, INSTALADO EM REDE DE ALIMENTAÇÃO PARA SPRINKLER - FORNECIMENTO E INSTALAÇÃO. AF_10/2020</v>
          </cell>
          <cell r="C9189" t="str">
            <v>UND</v>
          </cell>
          <cell r="D9189" t="str">
            <v>ATRIBUÍDO SÃO PAULO</v>
          </cell>
          <cell r="E9189">
            <v>95.87</v>
          </cell>
        </row>
        <row r="9190">
          <cell r="A9190">
            <v>92950</v>
          </cell>
          <cell r="B9190" t="str">
            <v>LUVA DE REDUÇÃO, EM FERRO GALVANIZADO, 2 1/2" X 2", CONEXÃO ROSQUEADA, INSTALADO EM REDE DE ALIMENTAÇÃO PARA SPRINKLER - FORNECIMENTO E INSTALAÇÃO. AF_10/2020</v>
          </cell>
          <cell r="C9190" t="str">
            <v>UND</v>
          </cell>
          <cell r="D9190" t="str">
            <v>ATRIBUÍDO SÃO PAULO</v>
          </cell>
          <cell r="E9190">
            <v>95.87</v>
          </cell>
        </row>
        <row r="9191">
          <cell r="A9191">
            <v>92951</v>
          </cell>
          <cell r="B9191" t="str">
            <v>LUVA DE REDUÇÃO, EM FERRO GALVANIZADO, 3" X 2 1/2", CONEXÃO ROSQUEADA, INSTALADO EM REDE DE ALIMENTAÇÃO PARA SPRINKLER - FORNECIMENTO E INSTALAÇÃO. AF_10/2020</v>
          </cell>
          <cell r="C9191" t="str">
            <v>UND</v>
          </cell>
          <cell r="D9191" t="str">
            <v>ATRIBUÍDO SÃO PAULO</v>
          </cell>
          <cell r="E9191">
            <v>137.71</v>
          </cell>
        </row>
        <row r="9192">
          <cell r="A9192">
            <v>92952</v>
          </cell>
          <cell r="B9192" t="str">
            <v>LUVA DE REDUÇÃO, EM FERRO GALVANIZADO, 3" X 2", CONEXÃO ROSQUEADA, INSTALADO EM REDE DE ALIMENTAÇÃO PARA SPRINKLER - FORNECIMENTO E INSTALAÇÃO. AF_10/2020</v>
          </cell>
          <cell r="C9192" t="str">
            <v>UND</v>
          </cell>
          <cell r="D9192" t="str">
            <v>ATRIBUÍDO SÃO PAULO</v>
          </cell>
          <cell r="E9192">
            <v>137.71</v>
          </cell>
        </row>
        <row r="9193">
          <cell r="A9193">
            <v>92953</v>
          </cell>
          <cell r="B9193" t="str">
            <v>LUVA DE REDUÇÃO, EM FERRO GALVANIZADO, 3/4" X 1/2", CONEXÃO ROSQUEADA, INSTALADO EM RAMAIS E SUB-RAMAIS DE GÁS - FORNECIMENTO E INSTALAÇÃO. AF_10/2020</v>
          </cell>
          <cell r="C9193" t="str">
            <v>UND</v>
          </cell>
          <cell r="D9193" t="str">
            <v>ATRIBUÍDO SÃO PAULO</v>
          </cell>
          <cell r="E9193">
            <v>25.01</v>
          </cell>
        </row>
        <row r="9194">
          <cell r="A9194">
            <v>93050</v>
          </cell>
          <cell r="B9194" t="str">
            <v>LUVA PASSANTE EM COBRE, DN 22 MM, SEM ANEL DE SOLDA, INSTALADO EM PRUMADA DE HIDRÁULICA PREDIAL - FORNECIMENTO E INSTALAÇÃO. AF_04/2022</v>
          </cell>
          <cell r="C9194" t="str">
            <v>UND</v>
          </cell>
          <cell r="D9194" t="str">
            <v>COEFICIENTE DE REPRESENTATIVIDADE</v>
          </cell>
          <cell r="E9194">
            <v>17.73</v>
          </cell>
        </row>
        <row r="9195">
          <cell r="A9195">
            <v>93052</v>
          </cell>
          <cell r="B9195" t="str">
            <v>JUNTA DE EXPANSÃO EM COBRE, DN 22 MM, PONTA X PONTA, INSTALADO EM PRUMADA DE HIDRÁULICA PREDIAL - FORNECIMENTO E INSTALAÇÃO. AF_04/2022</v>
          </cell>
          <cell r="C9195" t="str">
            <v>UND</v>
          </cell>
          <cell r="D9195" t="str">
            <v>COEFICIENTE DE REPRESENTATIVIDADE</v>
          </cell>
          <cell r="E9195">
            <v>929.46</v>
          </cell>
        </row>
        <row r="9196">
          <cell r="A9196">
            <v>93054</v>
          </cell>
          <cell r="B9196" t="str">
            <v>CONECTOR EM BRONZE/LATÃO, DN 22 MM X 3/4", SEM ANEL DE SOLDA, BOLSA X ROSCA F, INSTALADO EM PRUMADA DE HIDRÁULICA PREDIAL - FORNECIMENTO E INSTALAÇÃO. AF_04/2022</v>
          </cell>
          <cell r="C9196" t="str">
            <v>UND</v>
          </cell>
          <cell r="D9196" t="str">
            <v>COEFICIENTE DE REPRESENTATIVIDADE</v>
          </cell>
          <cell r="E9196">
            <v>36.64</v>
          </cell>
        </row>
        <row r="9197">
          <cell r="A9197">
            <v>93055</v>
          </cell>
          <cell r="B9197" t="str">
            <v>CURVA DE TRANSPOSIÇÃO EM BRONZE/LATÃO, DN 22 MM, SEM ANEL DE SOLDA, BOLSA X BOLSA, INSTALADO EM PRUMADA DE HIDRÁULICA PREDIAL - FORNECIMENTO E INSTALAÇÃO. AF_04/2022</v>
          </cell>
          <cell r="C9197" t="str">
            <v>UND</v>
          </cell>
          <cell r="D9197" t="str">
            <v>COEFICIENTE DE REPRESENTATIVIDADE</v>
          </cell>
          <cell r="E9197">
            <v>78.11</v>
          </cell>
        </row>
        <row r="9198">
          <cell r="A9198">
            <v>93056</v>
          </cell>
          <cell r="B9198" t="str">
            <v>LUVA PASSANTE EM COBRE, DN 28 MM, SEM ANEL DE SOLDA, INSTALADO EM PRUMADA DE HIDRÁULICA PREDIAL - FORNECIMENTO E INSTALAÇÃO. AF_04/2022</v>
          </cell>
          <cell r="C9198" t="str">
            <v>UND</v>
          </cell>
          <cell r="D9198" t="str">
            <v>COEFICIENTE DE REPRESENTATIVIDADE</v>
          </cell>
          <cell r="E9198">
            <v>27.01</v>
          </cell>
        </row>
        <row r="9199">
          <cell r="A9199">
            <v>93057</v>
          </cell>
          <cell r="B9199" t="str">
            <v>BUCHA DE REDUÇÃO EM COBRE, DN 28 MM X 22 MM, SEM ANEL DE SOLDA, PONTA X BOLSA, INSTALADO EM PRUMADA DE HIDRÁULICA PREDIAL - FORNECIMENTO E INSTALAÇÃO. AF_04/2022</v>
          </cell>
          <cell r="C9199" t="str">
            <v>UND</v>
          </cell>
          <cell r="D9199" t="str">
            <v>COEFICIENTE DE REPRESENTATIVIDADE</v>
          </cell>
          <cell r="E9199">
            <v>22.29</v>
          </cell>
        </row>
        <row r="9200">
          <cell r="A9200">
            <v>93058</v>
          </cell>
          <cell r="B9200" t="str">
            <v>JUNTA DE EXPANSÃO EM COBRE, DN 28 MM, PONTA X PONTA, INSTALADO EM PRUMADA DE HIDRÁULICA PREDIAL - FORNECIMENTO E INSTALAÇÃO. AF_04/2022</v>
          </cell>
          <cell r="C9200" t="str">
            <v>UND</v>
          </cell>
          <cell r="D9200" t="str">
            <v>COEFICIENTE DE REPRESENTATIVIDADE</v>
          </cell>
          <cell r="E9200">
            <v>1022.06</v>
          </cell>
        </row>
        <row r="9201">
          <cell r="A9201">
            <v>93059</v>
          </cell>
          <cell r="B9201" t="str">
            <v>CONECTOR EM BRONZE/LATÃO, DN 28 MM X 1/2", SEM ANEL DE SOLDA, BOLSA X ROSCA F, INSTALADO EM PRUMADA DE HIDRÁULICA PREDIAL - FORNECIMENTO E INSTALAÇÃO. AF_04/2022</v>
          </cell>
          <cell r="C9201" t="str">
            <v>UND</v>
          </cell>
          <cell r="D9201" t="str">
            <v>COEFICIENTE DE REPRESENTATIVIDADE</v>
          </cell>
          <cell r="E9201">
            <v>49.38</v>
          </cell>
        </row>
        <row r="9202">
          <cell r="A9202">
            <v>93060</v>
          </cell>
          <cell r="B9202" t="str">
            <v>CURVA DE TRANSPOSIÇÃO EM BRONZE/LATÃO, DN 28 MM, SEM ANEL DE SOLDA, BOLSA X BOLSA, INSTALADO EM PRUMADA DE HIDRÁULICA PREDIAL - FORNECIMENTO E INSTALAÇÃO. AF_04/2022</v>
          </cell>
          <cell r="C9202" t="str">
            <v>UND</v>
          </cell>
          <cell r="D9202" t="str">
            <v>COEFICIENTE DE REPRESENTATIVIDADE</v>
          </cell>
          <cell r="E9202">
            <v>138.04</v>
          </cell>
        </row>
        <row r="9203">
          <cell r="A9203">
            <v>93061</v>
          </cell>
          <cell r="B9203" t="str">
            <v>LUVA PASSANTE EM COBRE, DN 35 MM, SEM ANEL DE SOLDA, INSTALADO EM PRUMADA DE HIDRÁULICA PREDIAL - FORNECIMENTO E INSTALAÇÃO. AF_04/2022</v>
          </cell>
          <cell r="C9203" t="str">
            <v>UND</v>
          </cell>
          <cell r="D9203" t="str">
            <v>COEFICIENTE DE REPRESENTATIVIDADE</v>
          </cell>
          <cell r="E9203">
            <v>53.24</v>
          </cell>
        </row>
        <row r="9204">
          <cell r="A9204">
            <v>93062</v>
          </cell>
          <cell r="B9204" t="str">
            <v>BUCHA DE REDUÇÃO EM COBRE, DN 35 MM X 28 MM, SEM ANEL DE SOLDA, PONTA X BOLSA, INSTALADO EM PRUMADA DE HIDRÁULICA PREDIAL - FORNECIMENTO E INSTALAÇÃO. AF_04/2022</v>
          </cell>
          <cell r="C9204" t="str">
            <v>UND</v>
          </cell>
          <cell r="D9204" t="str">
            <v>COEFICIENTE DE REPRESENTATIVIDADE</v>
          </cell>
          <cell r="E9204">
            <v>44.68</v>
          </cell>
        </row>
        <row r="9205">
          <cell r="A9205">
            <v>93063</v>
          </cell>
          <cell r="B9205" t="str">
            <v>JUNTA DE EXPANSÃO EM BRONZE/LATÃO, DN 35 MM, PONTA X PONTA, INSTALADO EM PRUMADA DE HIDRÁULICA PREDIAL - FORNECIMENTO E INSTALAÇÃO. AF_04/2022</v>
          </cell>
          <cell r="C9205" t="str">
            <v>UND</v>
          </cell>
          <cell r="D9205" t="str">
            <v>COEFICIENTE DE REPRESENTATIVIDADE</v>
          </cell>
          <cell r="E9205">
            <v>1170.84</v>
          </cell>
        </row>
        <row r="9206">
          <cell r="A9206">
            <v>93064</v>
          </cell>
          <cell r="B9206" t="str">
            <v>LUVA PASSANTE EM COBRE, DN 42 MM, SEM ANEL DE SOLDA, INSTALADO EM PRUMADA DE HIDRÁULICA PREDIAL - FORNECIMENTO E INSTALAÇÃO. AF_04/2022</v>
          </cell>
          <cell r="C9206" t="str">
            <v>UND</v>
          </cell>
          <cell r="D9206" t="str">
            <v>COEFICIENTE DE REPRESENTATIVIDADE</v>
          </cell>
          <cell r="E9206">
            <v>83.03</v>
          </cell>
        </row>
        <row r="9207">
          <cell r="A9207">
            <v>93065</v>
          </cell>
          <cell r="B9207" t="str">
            <v>BUCHA DE REDUÇÃO EM COBRE, DN 42 MM X 35 MM, SEM ANEL DE SOLDA, PONTA X BOLSA, INSTALADO EM PRUMADA DE HIDRÁULICA PREDIAL - FORNECIMENTO E INSTALAÇÃO. AF_04/2022</v>
          </cell>
          <cell r="C9207" t="str">
            <v>UND</v>
          </cell>
          <cell r="D9207" t="str">
            <v>COEFICIENTE DE REPRESENTATIVIDADE</v>
          </cell>
          <cell r="E9207">
            <v>74.48</v>
          </cell>
        </row>
        <row r="9208">
          <cell r="A9208">
            <v>93066</v>
          </cell>
          <cell r="B9208" t="str">
            <v>JUNTA DE EXPANSÃO EM BRONZE/LATÃO, DN 42 MM, PONTA X PONTA, INSTALADO EM PRUMADA DE HIDRÁULICA PREDIAL - FORNECIMENTO E INSTALAÇÃO. AF_04/2022</v>
          </cell>
          <cell r="C9208" t="str">
            <v>UND</v>
          </cell>
          <cell r="D9208" t="str">
            <v>COEFICIENTE DE REPRESENTATIVIDADE</v>
          </cell>
          <cell r="E9208">
            <v>1469.53</v>
          </cell>
        </row>
        <row r="9209">
          <cell r="A9209">
            <v>93067</v>
          </cell>
          <cell r="B9209" t="str">
            <v>LUVA PASSANTE EM COBRE, DN 54 MM, SEM ANEL DE SOLDA, INSTALADO EM PRUMADA DE HIDRÁULICA PREDIAL - FORNECIMENTO E INSTALAÇÃO. AF_04/2022</v>
          </cell>
          <cell r="C9209" t="str">
            <v>UND</v>
          </cell>
          <cell r="D9209" t="str">
            <v>COEFICIENTE DE REPRESENTATIVIDADE</v>
          </cell>
          <cell r="E9209">
            <v>124.43</v>
          </cell>
        </row>
        <row r="9210">
          <cell r="A9210">
            <v>93068</v>
          </cell>
          <cell r="B9210" t="str">
            <v>BUCHA DE REDUÇÃO EM COBRE, DN 54 MM X 42 MM, SEM ANEL DE SOLDA, PONTA X BOLSA, INSTALADO EM PRUMADA DE HIDRÁULICA PREDIAL - FORNECIMENTO E INSTALAÇÃO. AF_04/2022</v>
          </cell>
          <cell r="C9210" t="str">
            <v>UND</v>
          </cell>
          <cell r="D9210" t="str">
            <v>COEFICIENTE DE REPRESENTATIVIDADE</v>
          </cell>
          <cell r="E9210">
            <v>105.56</v>
          </cell>
        </row>
        <row r="9211">
          <cell r="A9211">
            <v>93069</v>
          </cell>
          <cell r="B9211" t="str">
            <v>JUNTA DE EXPANSÃO EM BRONZE/LATÃO, DN 54 MM, PONTA X PONTA, INSTALADO EM PRUMADA DE HIDRÁULICA PREDIAL - FORNECIMENTO E INSTALAÇÃO. AF_04/2022</v>
          </cell>
          <cell r="C9211" t="str">
            <v>UND</v>
          </cell>
          <cell r="D9211" t="str">
            <v>COEFICIENTE DE REPRESENTATIVIDADE</v>
          </cell>
          <cell r="E9211">
            <v>2037.44</v>
          </cell>
        </row>
        <row r="9212">
          <cell r="A9212">
            <v>93070</v>
          </cell>
          <cell r="B9212" t="str">
            <v>LUVA PASSANTE EM COBRE, DN 66 MM, SEM ANEL DE SOLDA, INSTALADO EM PRUMADA DE HIDRÁULICA PREDIAL - FORNECIMENTO E INSTALAÇÃO. AF_04/2022</v>
          </cell>
          <cell r="C9212" t="str">
            <v>UND</v>
          </cell>
          <cell r="D9212" t="str">
            <v>COEFICIENTE DE REPRESENTATIVIDADE</v>
          </cell>
          <cell r="E9212">
            <v>322.22</v>
          </cell>
        </row>
        <row r="9213">
          <cell r="A9213">
            <v>93071</v>
          </cell>
          <cell r="B9213" t="str">
            <v>BUCHA DE REDUÇÃO EM COBRE, DN 66 MM X 54 MM, SEM ANEL DE SOLDA, PONTA X BOLSA, INSTALADO EM PRUMADA DE HIDRÁULICA PREDIAL - FORNECIMENTO E INSTALAÇÃO. AF_04/2022</v>
          </cell>
          <cell r="C9213" t="str">
            <v>UND</v>
          </cell>
          <cell r="D9213" t="str">
            <v>COEFICIENTE DE REPRESENTATIVIDADE</v>
          </cell>
          <cell r="E9213">
            <v>296.34</v>
          </cell>
        </row>
        <row r="9214">
          <cell r="A9214">
            <v>93072</v>
          </cell>
          <cell r="B9214" t="str">
            <v>JUNTA DE EXPANSÃO EM BRONZE/LATÃO, DN 66 MM, PONTA X PONTA, INSTALADO EM PRUMADA DE HIDRÁULICA PREDIAL - FORNECIMENTO E INSTALAÇÃO. AF_04/2022</v>
          </cell>
          <cell r="C9214" t="str">
            <v>UND</v>
          </cell>
          <cell r="D9214" t="str">
            <v>COEFICIENTE DE REPRESENTATIVIDADE</v>
          </cell>
          <cell r="E9214">
            <v>2689.44</v>
          </cell>
        </row>
        <row r="9215">
          <cell r="A9215">
            <v>93074</v>
          </cell>
          <cell r="B9215" t="str">
            <v>CURVA EM COBRE, DN 15 MM, 45 GRAUS, SEM ANEL DE SOLDA, BOLSA X BOLSA, INSTALADO EM RAMAL DE DISTRIBUIÇÃO DE HIDRÁULICA PREDIAL - FORNECIMENTO E INSTALAÇÃO. AF_04/2022</v>
          </cell>
          <cell r="C9215" t="str">
            <v>UND</v>
          </cell>
          <cell r="D9215" t="str">
            <v>COEFICIENTE DE REPRESENTATIVIDADE</v>
          </cell>
          <cell r="E9215">
            <v>17.88</v>
          </cell>
        </row>
        <row r="9216">
          <cell r="A9216">
            <v>93075</v>
          </cell>
          <cell r="B9216" t="str">
            <v>COTOVELO EM BRONZE/LATÃO, DN 15 MM X 1/2", 90 GRAUS, SEM ANEL DE SOLDA, BOLSA X ROSCA F, INSTALADO EM RAMAL DE DISTRIBUIÇÃO DE HIDRÁULICA PREDIAL - FORNECIMENTO E INSTALAÇÃO. AF_04/2022</v>
          </cell>
          <cell r="C9216" t="str">
            <v>UND</v>
          </cell>
          <cell r="D9216" t="str">
            <v>COEFICIENTE DE REPRESENTATIVIDADE</v>
          </cell>
          <cell r="E9216">
            <v>30.75</v>
          </cell>
        </row>
        <row r="9217">
          <cell r="A9217">
            <v>93076</v>
          </cell>
          <cell r="B9217" t="str">
            <v>CURVA EM COBRE, DN 22 MM, 45 GRAUS, SEM ANEL DE SOLDA, BOLSA X BOLSA, INSTALADO EM RAMAL DE DISTRIBUIÇÃO DE HIDRÁULICA PREDIAL - FORNECIMENTO E INSTALAÇÃO. AF_04/2022</v>
          </cell>
          <cell r="C9217" t="str">
            <v>UND</v>
          </cell>
          <cell r="D9217" t="str">
            <v>COEFICIENTE DE REPRESENTATIVIDADE</v>
          </cell>
          <cell r="E9217">
            <v>31.23</v>
          </cell>
        </row>
        <row r="9218">
          <cell r="A9218">
            <v>93077</v>
          </cell>
          <cell r="B9218" t="str">
            <v>COTOVELO EM BRONZE/LATÃO, DN 22 MM X 1/2", 90 GRAUS, SEM ANEL DE SOLDA, BOLSA X ROSCA F, INSTALADO EM RAMAL DE DISTRIBUIÇÃO DE HIDRÁULICA PREDIAL - FORNECIMENTO E INSTALAÇÃO. AF_04/2022</v>
          </cell>
          <cell r="C9218" t="str">
            <v>UND</v>
          </cell>
          <cell r="D9218" t="str">
            <v>COEFICIENTE DE REPRESENTATIVIDADE</v>
          </cell>
          <cell r="E9218">
            <v>44.89</v>
          </cell>
        </row>
        <row r="9219">
          <cell r="A9219">
            <v>93078</v>
          </cell>
          <cell r="B9219" t="str">
            <v>COTOVELO EM BRONZE/LATÃO, DN 22 MM X 3/4", 90 GRAUS, SEM ANEL DE SOLDA, BOLSA X ROSCA F, INSTALADO EM RAMAL DE DISTRIBUIÇÃO DE HIDRÁULICA PREDIAL - FORNECIMENTO E INSTALAÇÃO. AF_04/2022</v>
          </cell>
          <cell r="C9219" t="str">
            <v>UND</v>
          </cell>
          <cell r="D9219" t="str">
            <v>COEFICIENTE DE REPRESENTATIVIDADE</v>
          </cell>
          <cell r="E9219">
            <v>50.38</v>
          </cell>
        </row>
        <row r="9220">
          <cell r="A9220">
            <v>93079</v>
          </cell>
          <cell r="B9220" t="str">
            <v>CURVA EM COBRE, DN 28 MM, 45 GRAUS, SEM ANEL DE SOLDA, BOLSA X BOLSA, INSTALADO EM RAMAL DE DISTRIBUIÇÃO DE HIDRÁULICA PREDIAL - FORNECIMENTO E INSTALAÇÃO. AF_04/2022</v>
          </cell>
          <cell r="C9220" t="str">
            <v>UND</v>
          </cell>
          <cell r="D9220" t="str">
            <v>COEFICIENTE DE REPRESENTATIVIDADE</v>
          </cell>
          <cell r="E9220">
            <v>45.35</v>
          </cell>
        </row>
        <row r="9221">
          <cell r="A9221">
            <v>93080</v>
          </cell>
          <cell r="B9221" t="str">
            <v>LUVA PASSANTE EM COBRE, DN 15 MM, SEM ANEL DE SOLDA, INSTALADO EM RAMAL DE DISTRIBUIÇÃO DE HIDRÁULICA PREDIAL - FORNECIMENTO E INSTALAÇÃO. AF_04/2022</v>
          </cell>
          <cell r="C9221" t="str">
            <v>UND</v>
          </cell>
          <cell r="D9221" t="str">
            <v>COEFICIENTE DE REPRESENTATIVIDADE</v>
          </cell>
          <cell r="E9221">
            <v>11.53</v>
          </cell>
        </row>
        <row r="9222">
          <cell r="A9222">
            <v>93081</v>
          </cell>
          <cell r="B9222" t="str">
            <v>CONECTOR EM BRONZE/LATÃO, DN 15 MM X 1/2", SEM ANEL DE SOLDA, BOLSA X ROSCA F, INSTALADO EM RAMAL DE DISTRIBUIÇÃO DE HIDRÁULICA PREDIAL - FORNECIMENTO E INSTALAÇÃO. AF_04/2022</v>
          </cell>
          <cell r="C9222" t="str">
            <v>UND</v>
          </cell>
          <cell r="D9222" t="str">
            <v>COEFICIENTE DE REPRESENTATIVIDADE</v>
          </cell>
          <cell r="E9222">
            <v>29.74</v>
          </cell>
        </row>
        <row r="9223">
          <cell r="A9223">
            <v>93082</v>
          </cell>
          <cell r="B9223" t="str">
            <v>CURVA DE TRANSPOSIÇÃO EM BRONZE/LATÃO, DN 15 MM, SEM ANEL DE SOLDA, BOLSA X BOLSA, INSTALADO EM RAMAL DE DISTRIBUIÇÃO DE HIDRÁULICA PREDIAL - FORNECIMENTO E INSTALAÇÃO. AF_04/2022</v>
          </cell>
          <cell r="C9223" t="str">
            <v>UND</v>
          </cell>
          <cell r="D9223" t="str">
            <v>COEFICIENTE DE REPRESENTATIVIDADE</v>
          </cell>
          <cell r="E9223">
            <v>39</v>
          </cell>
        </row>
        <row r="9224">
          <cell r="A9224">
            <v>93083</v>
          </cell>
          <cell r="B9224" t="str">
            <v>JUNTA DE EXPANSÃO EM COBRE, DN 15 MM, PONTA X PONTA, INSTALADO EM RAMAL DE DISTRIBUIÇÃO DE HIDRÁULICA PREDIAL - FORNECIMENTO E INSTALAÇÃO. AF_04/2022</v>
          </cell>
          <cell r="C9224" t="str">
            <v>UND</v>
          </cell>
          <cell r="D9224" t="str">
            <v>COEFICIENTE DE REPRESENTATIVIDADE</v>
          </cell>
          <cell r="E9224">
            <v>802.9</v>
          </cell>
        </row>
        <row r="9225">
          <cell r="A9225">
            <v>93084</v>
          </cell>
          <cell r="B9225" t="str">
            <v>LUVA PASSANTE EM COBRE, DN 22 MM, SEM ANEL DE SOLDA, INSTALADO EM RAMAL DE DISTRIBUIÇÃO DE HIDRÁULICA PREDIAL - FORNECIMENTO E INSTALAÇÃO. AF_04/2022</v>
          </cell>
          <cell r="C9225" t="str">
            <v>UND</v>
          </cell>
          <cell r="D9225" t="str">
            <v>COEFICIENTE DE REPRESENTATIVIDADE</v>
          </cell>
          <cell r="E9225">
            <v>20.4</v>
          </cell>
        </row>
        <row r="9226">
          <cell r="A9226">
            <v>93085</v>
          </cell>
          <cell r="B9226" t="str">
            <v>BUCHA DE REDUÇÃO EM COBRE, DN 22 MM X 15 MM, SEM ANEL DE SOLDA, PONTA X BOLSA, INSTALADO EM RAMAL DE DISTRIBUIÇÃO DE HIDRÁULICA PREDIAL - FORNECIMENTO E INSTALAÇÃO. AF_04/2022</v>
          </cell>
          <cell r="C9226" t="str">
            <v>UND</v>
          </cell>
          <cell r="D9226" t="str">
            <v>COEFICIENTE DE REPRESENTATIVIDADE</v>
          </cell>
          <cell r="E9226">
            <v>20.43</v>
          </cell>
        </row>
        <row r="9227">
          <cell r="A9227">
            <v>93086</v>
          </cell>
          <cell r="B9227" t="str">
            <v>JUNTA DE EXPANSÃO EM COBRE, DN 22 MM, PONTA X PONTA, INSTALADO EM RAMAL DE DISTRIBUIÇÃO DE HIDRÁULICA PREDIAL - FORNECIMENTO E INSTALAÇÃO. AF_04/2022</v>
          </cell>
          <cell r="C9227" t="str">
            <v>UND</v>
          </cell>
          <cell r="D9227" t="str">
            <v>COEFICIENTE DE REPRESENTATIVIDADE</v>
          </cell>
          <cell r="E9227">
            <v>932.13</v>
          </cell>
        </row>
        <row r="9228">
          <cell r="A9228">
            <v>93087</v>
          </cell>
          <cell r="B9228" t="str">
            <v>CONECTOR EM BRONZE/LATÃO, DN 22 MM X 1/2", SEM ANEL DE SOLDA, BOLSA X ROSCA F, INSTALADO EM RAMAL DE DISTRIBUIÇÃO DE HIDRÁULICA PREDIAL - FORNECIMENTO E INSTALAÇÃO. AF_04/2022</v>
          </cell>
          <cell r="C9228" t="str">
            <v>UND</v>
          </cell>
          <cell r="D9228" t="str">
            <v>COEFICIENTE DE REPRESENTATIVIDADE</v>
          </cell>
          <cell r="E9228">
            <v>31</v>
          </cell>
        </row>
        <row r="9229">
          <cell r="A9229">
            <v>93088</v>
          </cell>
          <cell r="B9229" t="str">
            <v>CONECTOR EM BRONZE/LATÃO, DN 22 MM X 3/4", SEM ANEL DE SOLDA, BOLSA X ROSCA F, INSTALADO EM RAMAL DE DISTRIBUIÇÃO DE HIDRÁULICA PREDIAL - FORNECIMENTO E INSTALAÇÃO. AF_04/2022</v>
          </cell>
          <cell r="C9229" t="str">
            <v>UND</v>
          </cell>
          <cell r="D9229" t="str">
            <v>COEFICIENTE DE REPRESENTATIVIDADE</v>
          </cell>
          <cell r="E9229">
            <v>38.54</v>
          </cell>
        </row>
        <row r="9230">
          <cell r="A9230">
            <v>93089</v>
          </cell>
          <cell r="B9230" t="str">
            <v>CURVA DE TRANSPOSIÇÃO EM BRONZE/LATÃO, DN 22 MM, SEM ANEL DE SOLDA, BOLSA X BOLSA, INSTALADO EM RAMAL DE DISTRIBUIÇÃO DE HIDRÁULICA PREDIAL - FORNECIMENTO E INSTALAÇÃO. AF_04/2022</v>
          </cell>
          <cell r="C9230" t="str">
            <v>UND</v>
          </cell>
          <cell r="D9230" t="str">
            <v>COEFICIENTE DE REPRESENTATIVIDADE</v>
          </cell>
          <cell r="E9230">
            <v>80.78</v>
          </cell>
        </row>
        <row r="9231">
          <cell r="A9231">
            <v>93090</v>
          </cell>
          <cell r="B9231" t="str">
            <v>LUVA PASSANTE EM COBRE, DN 28 MM, SEM ANEL DE SOLDA, INSTALADO EM RAMAL DE DISTRIBUIÇÃO DE HIDRÁULICA PREDIAL - FORNECIMENTO E INSTALAÇÃO. AF_04/2022</v>
          </cell>
          <cell r="C9231" t="str">
            <v>UND</v>
          </cell>
          <cell r="D9231" t="str">
            <v>COEFICIENTE DE REPRESENTATIVIDADE</v>
          </cell>
          <cell r="E9231">
            <v>29.48</v>
          </cell>
        </row>
        <row r="9232">
          <cell r="A9232">
            <v>93091</v>
          </cell>
          <cell r="B9232" t="str">
            <v>BUCHA DE REDUÇÃO EM COBRE, DN 28 MM X 22 MM, SEM ANEL DE SOLDA, INSTALADO EM RAMAL DE DISTRIBUIÇÃO DE HIDRÁULICA PREDIAL - FORNECIMENTO E INSTALAÇÃO. AF_04/2022</v>
          </cell>
          <cell r="C9232" t="str">
            <v>UND</v>
          </cell>
          <cell r="D9232" t="str">
            <v>COEFICIENTE DE REPRESENTATIVIDADE</v>
          </cell>
          <cell r="E9232">
            <v>24.87</v>
          </cell>
        </row>
        <row r="9233">
          <cell r="A9233">
            <v>93092</v>
          </cell>
          <cell r="B9233" t="str">
            <v>JUNTA DE EXPANSÃO EM COBRE, DN 28 MM, PONTA X PONTA, INSTALADO EM RAMAL DE DISTRIBUIÇÃO DE HIDRÁULICA PREDIAL - FORNECIMENTO E INSTALAÇÃO. AF_04/2022</v>
          </cell>
          <cell r="C9233" t="str">
            <v>UND</v>
          </cell>
          <cell r="D9233" t="str">
            <v>COEFICIENTE DE REPRESENTATIVIDADE</v>
          </cell>
          <cell r="E9233">
            <v>1024.53</v>
          </cell>
        </row>
        <row r="9234">
          <cell r="A9234">
            <v>93093</v>
          </cell>
          <cell r="B9234" t="str">
            <v>CONECTOR EM BRONZE/LATÃO, DN 28 MM X 1/2", SEM ANEL DE SOLDA, BOLSA X ROSCA F, INSTALADO EM RAMAL DE DISTRIBUIÇÃO DE HIDRÁULICA PREDIAL - FORNECIMENTO E INSTALAÇÃO. AF_04/2022</v>
          </cell>
          <cell r="C9234" t="str">
            <v>UND</v>
          </cell>
          <cell r="D9234" t="str">
            <v>COEFICIENTE DE REPRESENTATIVIDADE</v>
          </cell>
          <cell r="E9234">
            <v>50.62</v>
          </cell>
        </row>
        <row r="9235">
          <cell r="A9235">
            <v>93094</v>
          </cell>
          <cell r="B9235" t="str">
            <v>CURVA DE TRANSPOSIÇÃO EM BRONZE/LATÃO, DN 28 MM, SEM ANEL DE SOLDA, BOLSA X BOLSA, INSTALADO EM RAMAL DE DISTRIBUIÇÃO DE HIDRÁULICA PREDIAL - FORNECIMENTO E INSTALAÇÃO. AF_04/2022</v>
          </cell>
          <cell r="C9235" t="str">
            <v>UND</v>
          </cell>
          <cell r="D9235" t="str">
            <v>COEFICIENTE DE REPRESENTATIVIDADE</v>
          </cell>
          <cell r="E9235">
            <v>140.51</v>
          </cell>
        </row>
        <row r="9236">
          <cell r="A9236">
            <v>93097</v>
          </cell>
          <cell r="B9236" t="str">
            <v>CURVA EM COBRE, DN 15 MM, 45 GRAUS, SEM ANEL DE SOLDA, BOLSA X BOLSA, INSTALADO EM RAMAL E SUB-RAMAL DE HIDRÁULICA PREDIAL - FORNECIMENTO E INSTALAÇÃO. AF_04/2022</v>
          </cell>
          <cell r="C9236" t="str">
            <v>UND</v>
          </cell>
          <cell r="D9236" t="str">
            <v>COEFICIENTE DE REPRESENTATIVIDADE</v>
          </cell>
          <cell r="E9236">
            <v>18.13</v>
          </cell>
        </row>
        <row r="9237">
          <cell r="A9237">
            <v>93098</v>
          </cell>
          <cell r="B9237" t="str">
            <v>COTOVELO EM BRONZE/LATÃO, DN 15 MM X 1/2", 90 GRAUS, SEM ANEL DE SOLDA, BOLSA X ROSCA F, INSTALADO EM RAMAL E SUB-RAMAL DE HIDRÁULICA PREDIAL - FORNECIMENTO E INSTALAÇÃO. AF_04/2022</v>
          </cell>
          <cell r="C9237" t="str">
            <v>UND</v>
          </cell>
          <cell r="D9237" t="str">
            <v>COEFICIENTE DE REPRESENTATIVIDADE</v>
          </cell>
          <cell r="E9237">
            <v>30.87</v>
          </cell>
        </row>
        <row r="9238">
          <cell r="A9238">
            <v>93099</v>
          </cell>
          <cell r="B9238" t="str">
            <v>CURVA EM COBRE, DN 22 MM, 45 GRAUS, SEM ANEL DE SOLDA, BOLSA X BOLSA, INSTALADO EM RAMAL E SUB-RAMAL DE HIDRÁULICA PREDIAL - FORNECIMENTO E INSTALAÇÃO. AF_04/2022</v>
          </cell>
          <cell r="C9238" t="str">
            <v>UND</v>
          </cell>
          <cell r="D9238" t="str">
            <v>COEFICIENTE DE REPRESENTATIVIDADE</v>
          </cell>
          <cell r="E9238">
            <v>34.19</v>
          </cell>
        </row>
        <row r="9239">
          <cell r="A9239">
            <v>93100</v>
          </cell>
          <cell r="B9239" t="str">
            <v>COTOVELO EM BRONZE/LATÃO, DN 22 MM X 1/2", 90 GRAUS, SEM ANEL DE SOLDA, BOLSA X ROSCA F, INSTALADO EM RAMAL E SUB-RAMAL DE HIDRÁULICA PREDIAL - FORNECIMENTO E INSTALAÇÃO. AF_04/2022</v>
          </cell>
          <cell r="C9239" t="str">
            <v>UND</v>
          </cell>
          <cell r="D9239" t="str">
            <v>COEFICIENTE DE REPRESENTATIVIDADE</v>
          </cell>
          <cell r="E9239">
            <v>46.38</v>
          </cell>
        </row>
        <row r="9240">
          <cell r="A9240">
            <v>93101</v>
          </cell>
          <cell r="B9240" t="str">
            <v>COTOVELO EM BRONZE/LATÃO, DN 22 MM X 3/4", 90 GRAUS, SEM ANEL DE SOLDA, BOLSA X ROSCA F, INSTALADO EM RAMAL E SUB-RAMAL DE HIDRÁULICA PREDIAL - FORNECIMENTO E INSTALAÇÃO. AF_04/2022</v>
          </cell>
          <cell r="C9240" t="str">
            <v>UND</v>
          </cell>
          <cell r="D9240" t="str">
            <v>COEFICIENTE DE REPRESENTATIVIDADE</v>
          </cell>
          <cell r="E9240">
            <v>51.87</v>
          </cell>
        </row>
        <row r="9241">
          <cell r="A9241">
            <v>93102</v>
          </cell>
          <cell r="B9241" t="str">
            <v>CURVA EM COBRE, DN 28 MM, 45 GRAUS, SEM ANEL DE SOLDA, BOLSA X BOLSA, INSTALADO EM RAMAL E SUB-RAMAL DE HIDRÁULICA PREDIAL - FORNECIMENTO E INSTALAÇÃO. AF_04/2022</v>
          </cell>
          <cell r="C9241" t="str">
            <v>UND</v>
          </cell>
          <cell r="D9241" t="str">
            <v>COEFICIENTE DE REPRESENTATIVIDADE</v>
          </cell>
          <cell r="E9241">
            <v>50.64</v>
          </cell>
        </row>
        <row r="9242">
          <cell r="A9242">
            <v>93103</v>
          </cell>
          <cell r="B9242" t="str">
            <v>LUVA PASSANTE EM COBRE, DN 15 MM, SEM ANEL DE SOLDA, INSTALADO EM RAMAL E SUB-RAMAL DE HIDRÁULICA PREDIAL - FORNECIMENTO E INSTALAÇÃO. AF_04/2022</v>
          </cell>
          <cell r="C9242" t="str">
            <v>UND</v>
          </cell>
          <cell r="D9242" t="str">
            <v>COEFICIENTE DE REPRESENTATIVIDADE</v>
          </cell>
          <cell r="E9242">
            <v>11.7</v>
          </cell>
        </row>
        <row r="9243">
          <cell r="A9243">
            <v>93104</v>
          </cell>
          <cell r="B9243" t="str">
            <v>CONECTOR EM BRONZE/LATÃO, DN 15 MM X 1/2", SEM ANEL DE SOLDA, BOLSA X ROSCA F, INSTALADO EM RAMAL E SUB-RAMAL DE HIDRÁULICA PREDIAL - FORNECIMENTO E INSTALAÇÃO. AF_04/2022</v>
          </cell>
          <cell r="C9243" t="str">
            <v>UND</v>
          </cell>
          <cell r="D9243" t="str">
            <v>COEFICIENTE DE REPRESENTATIVIDADE</v>
          </cell>
          <cell r="E9243">
            <v>29.82</v>
          </cell>
        </row>
        <row r="9244">
          <cell r="A9244">
            <v>93105</v>
          </cell>
          <cell r="B9244" t="str">
            <v>CURVA DE TRANSPOSIÇÃO EM BRONZE/LATÃO, DN 15 MM, SEM ANEL DE SOLDA, BOLSA X BOLSA, INSTALADO EM RAMAL E SUB-RAMAL DE HIDRÁULICA PREDIAL - FORNECIMENTO E INSTALAÇÃO. AF_04/2022</v>
          </cell>
          <cell r="C9244" t="str">
            <v>UND</v>
          </cell>
          <cell r="D9244" t="str">
            <v>COEFICIENTE DE REPRESENTATIVIDADE</v>
          </cell>
          <cell r="E9244">
            <v>39.17</v>
          </cell>
        </row>
        <row r="9245">
          <cell r="A9245">
            <v>93106</v>
          </cell>
          <cell r="B9245" t="str">
            <v>JUNTA DE EXPANSÃO EM COBRE, DN 15 MM, PONTA X PONTA, INSTALADO EM RAMAL E SUB-RAMAL DE HIDRÁULICA PREDIAL - FORNECIMENTO E INSTALAÇÃO. AF_04/2022</v>
          </cell>
          <cell r="C9245" t="str">
            <v>UND</v>
          </cell>
          <cell r="D9245" t="str">
            <v>COEFICIENTE DE REPRESENTATIVIDADE</v>
          </cell>
          <cell r="E9245">
            <v>803.07</v>
          </cell>
        </row>
        <row r="9246">
          <cell r="A9246">
            <v>93107</v>
          </cell>
          <cell r="B9246" t="str">
            <v>LUVA PASSANTE EM COBRE, DN 22 MM, SEM ANEL DE SOLDA, INSTALADO EM RAMAL E SUB-RAMAL DE HIDRÁULICA PREDIAL - FORNECIMENTO E INSTALAÇÃO. AF_04/2022</v>
          </cell>
          <cell r="C9246" t="str">
            <v>UND</v>
          </cell>
          <cell r="D9246" t="str">
            <v>COEFICIENTE DE REPRESENTATIVIDADE</v>
          </cell>
          <cell r="E9246">
            <v>22.4</v>
          </cell>
        </row>
        <row r="9247">
          <cell r="A9247">
            <v>93108</v>
          </cell>
          <cell r="B9247" t="str">
            <v>BUCHA DE REDUÇÃO EM COBRE, DN 22 MM X 15 MM, SEM ANEL DE SOLDA, PONTA X BOLSA, INSTALADO EM RAMAL E SUB-RAMAL DE HIDRÁULICA PREDIAL - FORNECIMENTO E INSTALAÇÃO. AF_04/2022</v>
          </cell>
          <cell r="C9247" t="str">
            <v>UND</v>
          </cell>
          <cell r="D9247" t="str">
            <v>COEFICIENTE DE REPRESENTATIVIDADE</v>
          </cell>
          <cell r="E9247">
            <v>18.97</v>
          </cell>
        </row>
        <row r="9248">
          <cell r="A9248">
            <v>93109</v>
          </cell>
          <cell r="B9248" t="str">
            <v>JUNTA DE EXPANSÃO EM COBRE, DN 22 MM, PONTA X PONTA, INSTALADO EM RAMAL E SUB-RAMAL DE HIDRÁULICA PREDIAL - FORNECIMENTO E INSTALAÇÃO. AF_04/2022</v>
          </cell>
          <cell r="C9248" t="str">
            <v>UND</v>
          </cell>
          <cell r="D9248" t="str">
            <v>COEFICIENTE DE REPRESENTATIVIDADE</v>
          </cell>
          <cell r="E9248">
            <v>934.13</v>
          </cell>
        </row>
        <row r="9249">
          <cell r="A9249">
            <v>93110</v>
          </cell>
          <cell r="B9249" t="str">
            <v>CONECTOR EM BRONZE/LATÃO, DN 22 MM X 1/2", SEM ANEL DE SOLDA, BOLSA X ROSCA F, INSTALADO EM RAMAL E SUB-RAMAL DE HIDRÁULICA PREDIAL - FORNECIMENTO E INSTALAÇÃO. AF_04/2022</v>
          </cell>
          <cell r="C9249" t="str">
            <v>UND</v>
          </cell>
          <cell r="D9249" t="str">
            <v>COEFICIENTE DE REPRESENTATIVIDADE</v>
          </cell>
          <cell r="E9249">
            <v>32</v>
          </cell>
        </row>
        <row r="9250">
          <cell r="A9250">
            <v>93111</v>
          </cell>
          <cell r="B9250" t="str">
            <v>CONECTOR EM BRONZE/LATÃO, DN 22 MM X 3/4", SEM ANEL DE SOLDA, BOLSA X ROSCA F, INSTALADO EM RAMAL E SUB-RAMAL DE HIDRÁULICA PREDIAL - FORNECIMENTO E INSTALAÇÃO. AF_04/2022</v>
          </cell>
          <cell r="C9250" t="str">
            <v>UND</v>
          </cell>
          <cell r="D9250" t="str">
            <v>COEFICIENTE DE REPRESENTATIVIDADE</v>
          </cell>
          <cell r="E9250">
            <v>38.98</v>
          </cell>
        </row>
        <row r="9251">
          <cell r="A9251">
            <v>93112</v>
          </cell>
          <cell r="B9251" t="str">
            <v>CURVA DE TRANSPOSIÇÃO EM BRONZE/LATÃO, DN 22 MM, SEM ANEL DE SOLDA, BOLSA X BOLSA, INSTALADO EM RAMAL E SUB-RAMAL DE HIDRÁULICA PREDIAL - FORNECIMENTO E INSTALAÇÃO. AF_04/2022</v>
          </cell>
          <cell r="C9251" t="str">
            <v>UND</v>
          </cell>
          <cell r="D9251" t="str">
            <v>COEFICIENTE DE REPRESENTATIVIDADE</v>
          </cell>
          <cell r="E9251">
            <v>82.78</v>
          </cell>
        </row>
        <row r="9252">
          <cell r="A9252">
            <v>93113</v>
          </cell>
          <cell r="B9252" t="str">
            <v>LUVA PASSANTE EM COBRE, DN 28 MM, SEM ANEL DE SOLDA, INSTALADO EM RAMAL E SUB-RAMAL  DE HIDRÁULICA PREDIAL - FORNECIMENTO E INSTALAÇÃO. AF_04/2022</v>
          </cell>
          <cell r="C9252" t="str">
            <v>UND</v>
          </cell>
          <cell r="D9252" t="str">
            <v>COEFICIENTE DE REPRESENTATIVIDADE</v>
          </cell>
          <cell r="E9252">
            <v>33.04</v>
          </cell>
        </row>
        <row r="9253">
          <cell r="A9253">
            <v>93114</v>
          </cell>
          <cell r="B9253" t="str">
            <v>CONECTOR EM BRONZE/LATÃO, DN 28 MM X 1/2", SEM ANEL DE SOLDA, BOLSA X ROSCA F, INSTALADO EM RAMAL E SUB-RAMAL DE HIDRÁULICA PREDIAL - FORNECIMENTO E INSTALAÇÃO. AF_04/2022</v>
          </cell>
          <cell r="C9253" t="str">
            <v>UND</v>
          </cell>
          <cell r="D9253" t="str">
            <v>COEFICIENTE DE REPRESENTATIVIDADE</v>
          </cell>
          <cell r="E9253">
            <v>52.39</v>
          </cell>
        </row>
        <row r="9254">
          <cell r="A9254">
            <v>93115</v>
          </cell>
          <cell r="B9254" t="str">
            <v>CURVA DE TRANSPOSIÇÃO EM BRONZE/LATÃO, DN 28 MM, SEM ANEL DE SOLDA, BOLSA X BOLSA, INSTALADO EM RAMAL E SUB-RAMAL DE HIDRÁULICA PREDIAL - FORNECIMENTO E INSTALAÇÃO. AF_04/2022</v>
          </cell>
          <cell r="C9254" t="str">
            <v>UND</v>
          </cell>
          <cell r="D9254" t="str">
            <v>COEFICIENTE DE REPRESENTATIVIDADE</v>
          </cell>
          <cell r="E9254">
            <v>144.07</v>
          </cell>
        </row>
        <row r="9255">
          <cell r="A9255">
            <v>93116</v>
          </cell>
          <cell r="B9255" t="str">
            <v>JUNTA DE EXPANSÃO EM COBRE, DN 28 MM, PONTA X PONTA, INSTALADO EM RAMAL E SUB-RAMAL DE HIDRÁULICA PREDIAL - FORNECIMENTO E INSTALAÇÃO. AF_04/2022</v>
          </cell>
          <cell r="C9255" t="str">
            <v>UND</v>
          </cell>
          <cell r="D9255" t="str">
            <v>COEFICIENTE DE REPRESENTATIVIDADE</v>
          </cell>
          <cell r="E9255">
            <v>1028.09</v>
          </cell>
        </row>
        <row r="9256">
          <cell r="A9256">
            <v>93117</v>
          </cell>
          <cell r="B9256" t="str">
            <v>TE DUPLA CURVA EM BRONZE/LATÃO, DN 1/2" X 15 MM X 1/2", SEM ANEL DE SOLDA, ROSCA F X BOLSA X ROSCA F, INSTALADO EM RAMAL E SUB-RAMAL DE HIDRÁULICA PREDIAL - FORNECIMENTO E INSTALAÇÃO. AF_04/2022</v>
          </cell>
          <cell r="C9256" t="str">
            <v>UND</v>
          </cell>
          <cell r="D9256" t="str">
            <v>COEFICIENTE DE REPRESENTATIVIDADE</v>
          </cell>
          <cell r="E9256">
            <v>98.27</v>
          </cell>
        </row>
        <row r="9257">
          <cell r="A9257">
            <v>93118</v>
          </cell>
          <cell r="B9257" t="str">
            <v>TE DUPLA CURVA EM BRONZE/LATÃO, DN 3/4" X 22 MM X 3/4", SEM ANEL DE SOLDA, ROSCA F X BOLSA X ROSCA F, INSTALADO EM RAMAL E SUB-RAMAL DE HIDRÁULICA PREDIAL - FORNECIMENTO E INSTALAÇÃO. AF_04/2022</v>
          </cell>
          <cell r="C9257" t="str">
            <v>UND</v>
          </cell>
          <cell r="D9257" t="str">
            <v>COEFICIENTE DE REPRESENTATIVIDADE</v>
          </cell>
          <cell r="E9257">
            <v>144.57</v>
          </cell>
        </row>
        <row r="9258">
          <cell r="A9258">
            <v>93119</v>
          </cell>
          <cell r="B9258" t="str">
            <v>CURVA EM COBRE, DN 22 MM, 45 GRAUS, SEM ANEL DE SOLDA, BOLSA X BOLSA, INSTALADO EM PRUMADA DE HIDRÁULICA PREDIAL - FORNECIMENTO E INSTALAÇÃO. AF_04/2022</v>
          </cell>
          <cell r="C9258" t="str">
            <v>UND</v>
          </cell>
          <cell r="D9258" t="str">
            <v>COEFICIENTE DE REPRESENTATIVIDADE</v>
          </cell>
          <cell r="E9258">
            <v>27.23</v>
          </cell>
        </row>
        <row r="9259">
          <cell r="A9259">
            <v>93120</v>
          </cell>
          <cell r="B9259" t="str">
            <v>COTOVELO EM BRONZE/LATÃO, DN 22 MM X 1/2", 90 GRAUS, SEM ANEL DE SOLDA, BOLSA X ROSCA F, INSTALADO EM PRUMADA DE HIDRÁULICA PREDIAL - FORNECIMENTO E INSTALAÇÃO. AF_04/2022</v>
          </cell>
          <cell r="C9259" t="str">
            <v>UND</v>
          </cell>
          <cell r="D9259" t="str">
            <v>COEFICIENTE DE REPRESENTATIVIDADE</v>
          </cell>
          <cell r="E9259">
            <v>42.9</v>
          </cell>
        </row>
        <row r="9260">
          <cell r="A9260">
            <v>93121</v>
          </cell>
          <cell r="B9260" t="str">
            <v>COTOVELO EM BRONZE/LATÃO, DN 22 MM X 3/4", 90 GRAUS, SEM ANEL DE SOLDA, BOLSA X ROSCA F, INSTALADO EM PRUMADA DE HIDRÁULICA PREDIAL - FORNECIMENTO E INSTALAÇÃO. AF_04/2022</v>
          </cell>
          <cell r="C9260" t="str">
            <v>UND</v>
          </cell>
          <cell r="D9260" t="str">
            <v>COEFICIENTE DE REPRESENTATIVIDADE</v>
          </cell>
          <cell r="E9260">
            <v>48.38</v>
          </cell>
        </row>
        <row r="9261">
          <cell r="A9261">
            <v>93122</v>
          </cell>
          <cell r="B9261" t="str">
            <v>CURVA EM COBRE, DN 28 MM, 45 GRAUS, SEM ANEL DE SOLDA, BOLSA X BOLSA, INSTALADO EM PRUMADA DE HIDRÁULICA PREDIAL - FORNECIMENTO E INSTALAÇÃO. AF_04/2022</v>
          </cell>
          <cell r="C9261" t="str">
            <v>UND</v>
          </cell>
          <cell r="D9261" t="str">
            <v>COEFICIENTE DE REPRESENTATIVIDADE</v>
          </cell>
          <cell r="E9261">
            <v>41.65</v>
          </cell>
        </row>
        <row r="9262">
          <cell r="A9262">
            <v>93123</v>
          </cell>
          <cell r="B9262" t="str">
            <v>CURVA EM COBRE, DN 35 MM, 45 GRAUS, SEM ANEL DE SOLDA, BOLSA X BOLSA, INSTALADO EM PRUMADA DE HIDRÁULICA PREDIAL -  FORNECIMENTO E INSTALAÇÃO. AF_04/2022</v>
          </cell>
          <cell r="C9262" t="str">
            <v>UND</v>
          </cell>
          <cell r="D9262" t="str">
            <v>COEFICIENTE DE REPRESENTATIVIDADE</v>
          </cell>
          <cell r="E9262">
            <v>97.54</v>
          </cell>
        </row>
        <row r="9263">
          <cell r="A9263">
            <v>93124</v>
          </cell>
          <cell r="B9263" t="str">
            <v>CURVA EM COBRE, DN 42 MM, 45 GRAUS, SEM ANEL DE SOLDA, BOLSA X BOLSA, INSTALADO EM PRUMADA DE HIDRÁULICA PREDIAL - FORNECIMENTO E INSTALAÇÃO. AF_04/2022</v>
          </cell>
          <cell r="C9263" t="str">
            <v>UND</v>
          </cell>
          <cell r="D9263" t="str">
            <v>COEFICIENTE DE REPRESENTATIVIDADE</v>
          </cell>
          <cell r="E9263">
            <v>155.3</v>
          </cell>
        </row>
        <row r="9264">
          <cell r="A9264">
            <v>93125</v>
          </cell>
          <cell r="B9264" t="str">
            <v>CURVA EM COBRE, DN 54 MM, 45 GRAUS, SEM ANEL DE SOLDA, BOLSA X BOLSA, INSTALADO EM PRUMADA DE HIDRÁULICA PREDIAL - FORNECIMENTO E INSTALAÇÃO. AF_04/2022</v>
          </cell>
          <cell r="C9264" t="str">
            <v>UND</v>
          </cell>
          <cell r="D9264" t="str">
            <v>COEFICIENTE DE REPRESENTATIVIDADE</v>
          </cell>
          <cell r="E9264">
            <v>229.62</v>
          </cell>
        </row>
        <row r="9265">
          <cell r="A9265">
            <v>93126</v>
          </cell>
          <cell r="B9265" t="str">
            <v>CURVA EM COBRE, DN 66 MM, 45 GRAUS, SEM ANEL DE SOLDA, BOLSA X BOLSA, INSTALADO EM PRUMADA DE HIDRÁULICA PREDIAL - FORNECIMENTO E INSTALAÇÃO. AF_04/2022</v>
          </cell>
          <cell r="C9265" t="str">
            <v>UND</v>
          </cell>
          <cell r="D9265" t="str">
            <v>COEFICIENTE DE REPRESENTATIVIDADE</v>
          </cell>
          <cell r="E9265">
            <v>516.5</v>
          </cell>
        </row>
        <row r="9266">
          <cell r="A9266">
            <v>93133</v>
          </cell>
          <cell r="B9266" t="str">
            <v>BUCHA DE REDUÇÃO EM COBRE, DN 28 MM X 22 MM, SEM ANEL DE SOLDA, INSTALADO EM RAMAL E SUB-RAMAL DE HIDRÁULICA PREDIAL - FORNECIMENTO E INSTALAÇÃO. AF_04/2022</v>
          </cell>
          <cell r="C9266" t="str">
            <v>UND</v>
          </cell>
          <cell r="D9266" t="str">
            <v>COEFICIENTE DE REPRESENTATIVIDADE</v>
          </cell>
          <cell r="E9266">
            <v>27.63</v>
          </cell>
        </row>
        <row r="9267">
          <cell r="A9267">
            <v>94465</v>
          </cell>
          <cell r="B9267" t="str">
            <v>LUVA, EM FERRO GALVANIZADO, CONEXÃO ROSQUEADA, DN 50 (2), INSTALADO EM RESERVAÇÃO DE ÁGUA DE EDIFICAÇÃO QUE POSSUA RESERVATÓRIO DE FIBRA/FIBROCIMENTO  FORNECIMENTO E INSTALAÇÃO. AF_06/2016</v>
          </cell>
          <cell r="C9267" t="str">
            <v>UND</v>
          </cell>
          <cell r="D9267" t="str">
            <v>ATRIBUÍDO SÃO PAULO</v>
          </cell>
          <cell r="E9267">
            <v>56.11</v>
          </cell>
        </row>
        <row r="9268">
          <cell r="A9268">
            <v>94466</v>
          </cell>
          <cell r="B9268" t="str">
            <v>NIPLE, EM FERRO GALVANIZADO, CONEXÃO ROSQUEADA, DN 50 (2), INSTALADO EM RESERVAÇÃO DE ÁGUA DE EDIFICAÇÃO QUE POSSUA RESERVATÓRIO DE FIBRA/FIBROCIMENTO  FORNECIMENTO E INSTALAÇÃO. AF_06/2016</v>
          </cell>
          <cell r="C9268" t="str">
            <v>UND</v>
          </cell>
          <cell r="D9268" t="str">
            <v>ATRIBUÍDO SÃO PAULO</v>
          </cell>
          <cell r="E9268">
            <v>56.14</v>
          </cell>
        </row>
        <row r="9269">
          <cell r="A9269">
            <v>94467</v>
          </cell>
          <cell r="B9269" t="str">
            <v>LUVA, EM FERRO GALVANIZADO, CONEXÃO ROSQUEADA, DN 65 (2 1/2), INSTALADO EM RESERVAÇÃO DE ÁGUA DE EDIFICAÇÃO QUE POSSUA RESERVATÓRIO DE FIBRA/FIBROCIMENTO  FORNECIMENTO E INSTALAÇÃO. AF_06/2016</v>
          </cell>
          <cell r="C9269" t="str">
            <v>UND</v>
          </cell>
          <cell r="D9269" t="str">
            <v>ATRIBUÍDO SÃO PAULO</v>
          </cell>
          <cell r="E9269">
            <v>88.43</v>
          </cell>
        </row>
        <row r="9270">
          <cell r="A9270">
            <v>94468</v>
          </cell>
          <cell r="B9270" t="str">
            <v>NIPLE, EM FERRO GALVANIZADO, CONEXÃO ROSQUEADA, DN 65 (2 1/2), INSTALADO EM RESERVAÇÃO DE ÁGUA DE EDIFICAÇÃO QUE POSSUA RESERVATÓRIO DE FIBRA/FIBROCIMENTO  FORNECIMENTO E INSTALAÇÃO. AF_06/2016</v>
          </cell>
          <cell r="C9270" t="str">
            <v>UND</v>
          </cell>
          <cell r="D9270" t="str">
            <v>ATRIBUÍDO SÃO PAULO</v>
          </cell>
          <cell r="E9270">
            <v>76.96</v>
          </cell>
        </row>
        <row r="9271">
          <cell r="A9271">
            <v>94469</v>
          </cell>
          <cell r="B9271" t="str">
            <v>LUVA, EM FERRO GALVANIZADO, CONEXÃO ROSQUEADA, DN 80 (3), INSTALADO EM RESERVAÇÃO DE ÁGUA DE EDIFICAÇÃO QUE POSSUA RESERVATÓRIO DE FIBRA/FIBROCIMENTO  FORNECIMENTO E INSTALAÇÃO. AF_06/2016</v>
          </cell>
          <cell r="C9271" t="str">
            <v>UND</v>
          </cell>
          <cell r="D9271" t="str">
            <v>ATRIBUÍDO SÃO PAULO</v>
          </cell>
          <cell r="E9271">
            <v>129.08</v>
          </cell>
        </row>
        <row r="9272">
          <cell r="A9272">
            <v>94470</v>
          </cell>
          <cell r="B9272" t="str">
            <v>NIPLE, EM FERRO GALVANIZADO, CONEXÃO ROSQUEADA, DN 80 (3), INSTALADO EM RESERVAÇÃO DE ÁGUA DE EDIFICAÇÃO QUE POSSUA RESERVATÓRIO DE FIBRA/FIBROCIMENTO  FORNECIMENTO E INSTALAÇÃO. AF_06/2016</v>
          </cell>
          <cell r="C9272" t="str">
            <v>UND</v>
          </cell>
          <cell r="D9272" t="str">
            <v>ATRIBUÍDO SÃO PAULO</v>
          </cell>
          <cell r="E9272">
            <v>118.87</v>
          </cell>
        </row>
        <row r="9273">
          <cell r="A9273">
            <v>94471</v>
          </cell>
          <cell r="B9273" t="str">
            <v>COTOVELO 90 GRAUS, EM FERRO GALVANIZADO, CONEXÃO ROSQUEADA, DN 50 (2), INSTALADO EM RESERVAÇÃO DE ÁGUA DE EDIFICAÇÃO QUE POSSUA RESERVATÓRIO DE FIBRA/FIBROCIMENTO  FORNECIMENTO E INSTALAÇÃO. AF_06/2016</v>
          </cell>
          <cell r="C9273" t="str">
            <v>UND</v>
          </cell>
          <cell r="D9273" t="str">
            <v>ATRIBUÍDO SÃO PAULO</v>
          </cell>
          <cell r="E9273">
            <v>80.85</v>
          </cell>
        </row>
        <row r="9274">
          <cell r="A9274">
            <v>94472</v>
          </cell>
          <cell r="B9274" t="str">
            <v>COTOVELO 45 GRAUS, EM FERRO GALVANIZADO, CONEXÃO ROSQUEADA, DN 50 (2), INSTALADO EM RESERVAÇÃO DE ÁGUA DE EDIFICAÇÃO QUE POSSUA RESERVATÓRIO DE FIBRA/FIBROCIMENTO  FORNECIMENTO E INSTALAÇÃO. AF_06/2016</v>
          </cell>
          <cell r="C9274" t="str">
            <v>UND</v>
          </cell>
          <cell r="D9274" t="str">
            <v>ATRIBUÍDO SÃO PAULO</v>
          </cell>
          <cell r="E9274">
            <v>83.4</v>
          </cell>
        </row>
        <row r="9275">
          <cell r="A9275">
            <v>94473</v>
          </cell>
          <cell r="B9275" t="str">
            <v>COTOVELO 90 GRAUS, EM FERRO GALVANIZADO, CONEXÃO ROSQUEADA, DN 65 (2 1/2), INSTALADO EM RESERVAÇÃO DE ÁGUA DE EDIFICAÇÃO QUE POSSUA RESERVATÓRIO DE FIBRA/FIBROCIMENTO  FORNECIMENTO E INSTALAÇÃO. AF_06/2016</v>
          </cell>
          <cell r="C9275" t="str">
            <v>UND</v>
          </cell>
          <cell r="D9275" t="str">
            <v>ATRIBUÍDO SÃO PAULO</v>
          </cell>
          <cell r="E9275">
            <v>126.52</v>
          </cell>
        </row>
        <row r="9276">
          <cell r="A9276">
            <v>94474</v>
          </cell>
          <cell r="B9276" t="str">
            <v>COTOVELO 45 GRAUS, EM FERRO GALVANIZADO, CONEXÃO ROSQUEADA, DN 65 (2 1/2), INSTALADO EM RESERVAÇÃO DE ÁGUA DE EDIFICAÇÃO QUE POSSUA RESERVATÓRIO DE FIBRA/FIBROCIMENTO  FORNECIMENTO E INSTALAÇÃO. AF_06/2016</v>
          </cell>
          <cell r="C9276" t="str">
            <v>UND</v>
          </cell>
          <cell r="D9276" t="str">
            <v>ATRIBUÍDO SÃO PAULO</v>
          </cell>
          <cell r="E9276">
            <v>137.75</v>
          </cell>
        </row>
        <row r="9277">
          <cell r="A9277">
            <v>94475</v>
          </cell>
          <cell r="B9277" t="str">
            <v>COTOVELO 90 GRAUS, EM FERRO GALVANIZADO, CONEXÃO ROSQUEADA, DN 80 (3), INSTALADO EM RESERVAÇÃO DE ÁGUA DE EDIFICAÇÃO QUE POSSUA RESERVATÓRIO DE FIBRA/FIBROCIMENTO  FORNECIMENTO E INSTALAÇÃO. AF_06/2016</v>
          </cell>
          <cell r="C9277" t="str">
            <v>UND</v>
          </cell>
          <cell r="D9277" t="str">
            <v>ATRIBUÍDO SÃO PAULO</v>
          </cell>
          <cell r="E9277">
            <v>174.44</v>
          </cell>
        </row>
        <row r="9278">
          <cell r="A9278">
            <v>94476</v>
          </cell>
          <cell r="B9278" t="str">
            <v>COTOVELO 45 GRAUS, EM FERRO GALVANIZADO, CONEXÃO ROSQUEADA, DN 80 (3), INSTALADO EM RESERVAÇÃO DE ÁGUA DE EDIFICAÇÃO QUE POSSUA RESERVATÓRIO DE FIBRA/FIBROCIMENTO  FORNECIMENTO E INSTALAÇÃO. AF_06/2016</v>
          </cell>
          <cell r="C9278" t="str">
            <v>UND</v>
          </cell>
          <cell r="D9278" t="str">
            <v>ATRIBUÍDO SÃO PAULO</v>
          </cell>
          <cell r="E9278">
            <v>196.08</v>
          </cell>
        </row>
        <row r="9279">
          <cell r="A9279">
            <v>94477</v>
          </cell>
          <cell r="B9279" t="str">
            <v>TÊ, EM FERRO GALVANIZADO, CONEXÃO ROSQUEADA, DN 50 (2), INSTALADO EM RESERVAÇÃO DE ÁGUA DE EDIFICAÇÃO QUE POSSUA RESERVATÓRIO DE FIBRA/FIBROCIMENTO  FORNECIMENTO E INSTALAÇÃO. AF_06/2016</v>
          </cell>
          <cell r="C9279" t="str">
            <v>UND</v>
          </cell>
          <cell r="D9279" t="str">
            <v>ATRIBUÍDO SÃO PAULO</v>
          </cell>
          <cell r="E9279">
            <v>107.58</v>
          </cell>
        </row>
        <row r="9280">
          <cell r="A9280">
            <v>94478</v>
          </cell>
          <cell r="B9280" t="str">
            <v>TÊ, EM FERRO GALVANIZADO, CONEXÃO ROSQUEADA, DN 65 (2 1/2), INSTALADO EM RESERVAÇÃO DE ÁGUA DE EDIFICAÇÃO QUE POSSUA RESERVATÓRIO DE FIBRA/FIBROCIMENTO  FORNECIMENTO E INSTALAÇÃO. AF_06/2016</v>
          </cell>
          <cell r="C9280" t="str">
            <v>UND</v>
          </cell>
          <cell r="D9280" t="str">
            <v>ATRIBUÍDO SÃO PAULO</v>
          </cell>
          <cell r="E9280">
            <v>174.14</v>
          </cell>
        </row>
        <row r="9281">
          <cell r="A9281">
            <v>94479</v>
          </cell>
          <cell r="B9281" t="str">
            <v>TÊ, EM FERRO GALVANIZADO, CONEXÃO ROSQUEADA, DN 80 (3), INSTALADO EM RESERVAÇÃO DE ÁGUA DE EDIFICAÇÃO QUE POSSUA RESERVATÓRIO DE FIBRA/FIBROCIMENTO  FORNECIMENTO E INSTALAÇÃO. AF_06/2016</v>
          </cell>
          <cell r="C9281" t="str">
            <v>UND</v>
          </cell>
          <cell r="D9281" t="str">
            <v>ATRIBUÍDO SÃO PAULO</v>
          </cell>
          <cell r="E9281">
            <v>230.29</v>
          </cell>
        </row>
        <row r="9282">
          <cell r="A9282">
            <v>94606</v>
          </cell>
          <cell r="B9282" t="str">
            <v>LUVA EM COBRE, DN 54 MM, SEM ANEL DE SOLDA, INSTALADO EM RESERVAÇÃO DE ÁGUA DE EDIFICAÇÃO QUE POSSUA RESERVATÓRIO DE FIBRA/FIBROCIMENTO  FORNECIMENTO E INSTALAÇÃO. AF_06/2016</v>
          </cell>
          <cell r="C9282" t="str">
            <v>UND</v>
          </cell>
          <cell r="D9282" t="str">
            <v>COEFICIENTE DE REPRESENTATIVIDADE</v>
          </cell>
          <cell r="E9282">
            <v>127.24</v>
          </cell>
        </row>
        <row r="9283">
          <cell r="A9283">
            <v>94608</v>
          </cell>
          <cell r="B9283" t="str">
            <v>LUVA EM COBRE, DN 66 MM, SEM ANEL DE SOLDA, INSTALADO EM RESERVAÇÃO DE ÁGUA DE EDIFICAÇÃO QUE POSSUA RESERVATÓRIO DE FIBRA/FIBROCIMENTO  FORNECIMENTO E INSTALAÇÃO. AF_06/2016</v>
          </cell>
          <cell r="C9283" t="str">
            <v>UND</v>
          </cell>
          <cell r="D9283" t="str">
            <v>COEFICIENTE DE REPRESENTATIVIDADE</v>
          </cell>
          <cell r="E9283">
            <v>333.57</v>
          </cell>
        </row>
        <row r="9284">
          <cell r="A9284">
            <v>94610</v>
          </cell>
          <cell r="B9284" t="str">
            <v>LUVA EM COBRE, DN 79 MM, SEM ANEL DE SOLDA, INSTALADO EM RESERVAÇÃO DE ÁGUA DE EDIFICAÇÃO QUE POSSUA RESERVATÓRIO DE FIBRA/FIBROCIMENTO  FORNECIMENTO E INSTALAÇÃO. AF_06/2016</v>
          </cell>
          <cell r="C9284" t="str">
            <v>UND</v>
          </cell>
          <cell r="D9284" t="str">
            <v>COEFICIENTE DE REPRESENTATIVIDADE</v>
          </cell>
          <cell r="E9284">
            <v>501.16</v>
          </cell>
        </row>
        <row r="9285">
          <cell r="A9285">
            <v>94612</v>
          </cell>
          <cell r="B9285" t="str">
            <v>LUVA DE COBRE, DN 104 MM, SEM ANEL DE SOLDA, INSTALADO EM RESERVAÇÃO DE ÁGUA DE EDIFICAÇÃO QUE POSSUA RESERVATÓRIO DE FIBRA/FIBROCIMENTO  FORNECIMENTO E INSTALAÇÃO. AF_06/2016</v>
          </cell>
          <cell r="C9285" t="str">
            <v>UND</v>
          </cell>
          <cell r="D9285" t="str">
            <v>COEFICIENTE DE REPRESENTATIVIDADE</v>
          </cell>
          <cell r="E9285">
            <v>709.46</v>
          </cell>
        </row>
        <row r="9286">
          <cell r="A9286">
            <v>94614</v>
          </cell>
          <cell r="B9286" t="str">
            <v>COTOVELO EM COBRE, DN 54 MM, 90 GRAUS, SEM ANEL DE SOLDA, INSTALADO EM RESERVAÇÃO DE ÁGUA DE EDIFICAÇÃO QUE POSSUA RESERVATÓRIO DE FIBRA/FIBROCIMENTO  FORNECIMENTO E INSTALAÇÃO. AF_06/2016</v>
          </cell>
          <cell r="C9286" t="str">
            <v>UND</v>
          </cell>
          <cell r="D9286" t="str">
            <v>COEFICIENTE DE REPRESENTATIVIDADE</v>
          </cell>
          <cell r="E9286">
            <v>217.93</v>
          </cell>
        </row>
        <row r="9287">
          <cell r="A9287">
            <v>94615</v>
          </cell>
          <cell r="B9287" t="str">
            <v>CURVA EM COBRE, DN 54 MM, 45 GRAUS, SEM ANEL DE SOLDA, BOLSA X BOLSA, INSTALADO EM RESERVAÇÃO DE ÁGUA DE EDIFICAÇÃO QUE POSSUA RESERVATÓRIO DE FIBRA/FIBROCIMENTO  FORNECIMENTO E INSTALAÇÃO. AF_06/2016</v>
          </cell>
          <cell r="C9287" t="str">
            <v>UND</v>
          </cell>
          <cell r="D9287" t="str">
            <v>COEFICIENTE DE REPRESENTATIVIDADE</v>
          </cell>
          <cell r="E9287">
            <v>250.32</v>
          </cell>
        </row>
        <row r="9288">
          <cell r="A9288">
            <v>94616</v>
          </cell>
          <cell r="B9288" t="str">
            <v>COTOVELO EM COBRE, DN 66 MM, 90 GRAUS, SEM ANEL DE SOLDA, INSTALADO EM RESERVAÇÃO DE ÁGUA DE EDIFICAÇÃO QUE POSSUA RESERVATÓRIO DE FIBRA/FIBROCIMENTO  FORNECIMENTO E INSTALAÇÃO. AF_06/2016</v>
          </cell>
          <cell r="C9288" t="str">
            <v>UND</v>
          </cell>
          <cell r="D9288" t="str">
            <v>COEFICIENTE DE REPRESENTATIVIDADE</v>
          </cell>
          <cell r="E9288">
            <v>643.62</v>
          </cell>
        </row>
        <row r="9289">
          <cell r="A9289">
            <v>94617</v>
          </cell>
          <cell r="B9289" t="str">
            <v>CURVA EM COBRE, DN 66 MM, 45 GRAUS, SEM ANEL DE SOLDA, BOLSA X BOLSA, INSTALADO EM RESERVAÇÃO DE ÁGUA DE EDIFICAÇÃO QUE POSSUA RESERVATÓRIO DE FIBRA/FIBROCIMENTO  FORNECIMENTO E INSTALAÇÃO. AF_06/2016</v>
          </cell>
          <cell r="C9289" t="str">
            <v>UND</v>
          </cell>
          <cell r="D9289" t="str">
            <v>COEFICIENTE DE REPRESENTATIVIDADE</v>
          </cell>
          <cell r="E9289">
            <v>531.01</v>
          </cell>
        </row>
        <row r="9290">
          <cell r="A9290">
            <v>94618</v>
          </cell>
          <cell r="B9290" t="str">
            <v>COTOVELO EM COBRE, DN 79 MM, 90 GRAUS, SEM ANEL DE SOLDA, INSTALADO EM RESERVAÇÃO DE ÁGUA DE EDIFICAÇÃO QUE POSSUA RESERVATÓRIO DE FIBRA/FIBROCIMENTO  FORNECIMENTO E INSTALAÇÃO. AF_06/2016</v>
          </cell>
          <cell r="C9290" t="str">
            <v>UND</v>
          </cell>
          <cell r="D9290" t="str">
            <v>COEFICIENTE DE REPRESENTATIVIDADE</v>
          </cell>
          <cell r="E9290">
            <v>629.8</v>
          </cell>
        </row>
        <row r="9291">
          <cell r="A9291">
            <v>94620</v>
          </cell>
          <cell r="B9291" t="str">
            <v>COTOVELO EM COBRE, DN 104 MM, 90 GRAUS, SEM ANEL DE SOLDA, INSTALADO EM RESERVAÇÃO DE ÁGUA DE EDIFICAÇÃO QUE POSSUA RESERVATÓRIO DE FIBRA/FIBROCIMENTO  FORNECIMENTO E INSTALAÇÃO. AF_06/2016</v>
          </cell>
          <cell r="C9291" t="str">
            <v>UND</v>
          </cell>
          <cell r="D9291" t="str">
            <v>COEFICIENTE DE REPRESENTATIVIDADE</v>
          </cell>
          <cell r="E9291">
            <v>1472.19</v>
          </cell>
        </row>
        <row r="9292">
          <cell r="A9292">
            <v>94622</v>
          </cell>
          <cell r="B9292" t="str">
            <v>TE EM COBRE, DN 54 MM, SEM ANEL DE SOLDA, INSTALADO EM RESERVAÇÃO DE ÁGUA DE EDIFICAÇÃO QUE POSSUA RESERVATÓRIO DE FIBRA/FIBROCIMENTO  FORNECIMENTO E INSTALAÇÃO. AF_06/2016</v>
          </cell>
          <cell r="C9292" t="str">
            <v>UND</v>
          </cell>
          <cell r="D9292" t="str">
            <v>COEFICIENTE DE REPRESENTATIVIDADE</v>
          </cell>
          <cell r="E9292">
            <v>321.56</v>
          </cell>
        </row>
        <row r="9293">
          <cell r="A9293">
            <v>94623</v>
          </cell>
          <cell r="B9293" t="str">
            <v>TE EM COBRE, DN 66 MM, SEM ANEL DE SOLDA, INSTALADO EM RESERVAÇÃO DE ÁGUA DE EDIFICAÇÃO QUE POSSUA RESERVATÓRIO DE FIBRA/FIBROCIMENTO  FORNECIMENTO E INSTALAÇÃO. AF_06/2016</v>
          </cell>
          <cell r="C9293" t="str">
            <v>UND</v>
          </cell>
          <cell r="D9293" t="str">
            <v>COEFICIENTE DE REPRESENTATIVIDADE</v>
          </cell>
          <cell r="E9293">
            <v>795.06</v>
          </cell>
        </row>
        <row r="9294">
          <cell r="A9294">
            <v>94624</v>
          </cell>
          <cell r="B9294" t="str">
            <v>TE EM COBRE, DN 79 MM, SEM ANEL DE SOLDA, INSTALADO EM RESERVAÇÃO DE ÁGUA DE EDIFICAÇÃO QUE POSSUA RESERVATÓRIO DE FIBRA/FIBROCIMENTO  FORNECIMENTO E INSTALAÇÃO. AF_06/2016</v>
          </cell>
          <cell r="C9294" t="str">
            <v>UND</v>
          </cell>
          <cell r="D9294" t="str">
            <v>COEFICIENTE DE REPRESENTATIVIDADE</v>
          </cell>
          <cell r="E9294">
            <v>1222.27</v>
          </cell>
        </row>
        <row r="9295">
          <cell r="A9295">
            <v>94625</v>
          </cell>
          <cell r="B9295" t="str">
            <v>TE EM COBRE, DN 104 MM, SEM ANEL DE SOLDA, INSTALADO EM RESERVAÇÃO DE ÁGUA DE EDIFICAÇÃO QUE POSSUA RESERVATÓRIO DE FIBRA/FIBROCIMENTO  FORNECIMENTO E INSTALAÇÃO. AF_06/2016</v>
          </cell>
          <cell r="C9295" t="str">
            <v>UND</v>
          </cell>
          <cell r="D9295" t="str">
            <v>COEFICIENTE DE REPRESENTATIVIDADE</v>
          </cell>
          <cell r="E9295">
            <v>2577.19</v>
          </cell>
        </row>
        <row r="9296">
          <cell r="A9296">
            <v>94656</v>
          </cell>
          <cell r="B9296" t="str">
            <v>ADAPTADOR CURTO COM BOLSA E ROSCA PARA REGISTRO, PVC, SOLDÁVEL, DN  25 MM X 3/4 , INSTALADO EM RESERVAÇÃO DE ÁGUA DE EDIFICAÇÃO QUE POSSUA RESERVATÓRIO DE FIBRA/FIBROCIMENTO   FORNECIMENTO E INSTALAÇÃO. AF_06/2016</v>
          </cell>
          <cell r="C9296" t="str">
            <v>UND</v>
          </cell>
          <cell r="D9296" t="str">
            <v>COEFICIENTE DE REPRESENTATIVIDADE</v>
          </cell>
          <cell r="E9296">
            <v>6.26</v>
          </cell>
        </row>
        <row r="9297">
          <cell r="A9297">
            <v>94657</v>
          </cell>
          <cell r="B9297" t="str">
            <v>LUVA PVC, SOLDÁVEL, DN  25 MM, INSTALADA EM RESERVAÇÃO DE ÁGUA DE EDIFICAÇÃO QUE POSSUA RESERVATÓRIO DE FIBRA/FIBROCIMENTO   FORNECIMENTO E INSTALAÇÃO. AF_06/2016</v>
          </cell>
          <cell r="C9297" t="str">
            <v>UND</v>
          </cell>
          <cell r="D9297" t="str">
            <v>COEFICIENTE DE REPRESENTATIVIDADE</v>
          </cell>
          <cell r="E9297">
            <v>6.18</v>
          </cell>
        </row>
        <row r="9298">
          <cell r="A9298">
            <v>94658</v>
          </cell>
          <cell r="B9298" t="str">
            <v>ADAPTADOR CURTO COM BOLSA E ROSCA PARA REGISTRO, PVC, SOLDÁVEL, DN 32 MM X 1 , INSTALADO EM RESERVAÇÃO DE ÁGUA DE EDIFICAÇÃO QUE POSSUA RESERVATÓRIO DE FIBRA/FIBROCIMENTO   FORNECIMENTO E INSTALAÇÃO. AF_06/2016</v>
          </cell>
          <cell r="C9298" t="str">
            <v>UND</v>
          </cell>
          <cell r="D9298" t="str">
            <v>COEFICIENTE DE REPRESENTATIVIDADE</v>
          </cell>
          <cell r="E9298">
            <v>7.26</v>
          </cell>
        </row>
        <row r="9299">
          <cell r="A9299">
            <v>94659</v>
          </cell>
          <cell r="B9299" t="str">
            <v>LUVA PVC, SOLDÁVEL, DN 32 MM, INSTALADA EM RESERVAÇÃO DE ÁGUA DE EDIFICAÇÃO QUE POSSUA RESERVATÓRIO DE FIBRA/FIBROCIMENTO   FORNECIMENTO E INSTALAÇÃO. AF_06/2016</v>
          </cell>
          <cell r="C9299" t="str">
            <v>UND</v>
          </cell>
          <cell r="D9299" t="str">
            <v>COEFICIENTE DE REPRESENTATIVIDADE</v>
          </cell>
          <cell r="E9299">
            <v>7.49</v>
          </cell>
        </row>
        <row r="9300">
          <cell r="A9300">
            <v>94660</v>
          </cell>
          <cell r="B9300" t="str">
            <v>ADAPTADOR CURTO COM BOLSA E ROSCA PARA REGISTRO, PVC, SOLDÁVEL, DN 40 MM X 1 1/4 , INSTALADO EM RESERVAÇÃO DE ÁGUA DE EDIFICAÇÃO QUE POSSUA RESERVATÓRIO DE FIBRA/FIBROCIMENTO   FORNECIMENTO E INSTALAÇÃO. AF_06/2016</v>
          </cell>
          <cell r="C9300" t="str">
            <v>UND</v>
          </cell>
          <cell r="D9300" t="str">
            <v>COEFICIENTE DE REPRESENTATIVIDADE</v>
          </cell>
          <cell r="E9300">
            <v>12.15</v>
          </cell>
        </row>
        <row r="9301">
          <cell r="A9301">
            <v>94661</v>
          </cell>
          <cell r="B9301" t="str">
            <v>LUVA, PVC, SOLDÁVEL, DN 40 MM, INSTALADO EM RESERVAÇÃO DE ÁGUA DE EDIFICAÇÃO QUE POSSUA RESERVATÓRIO DE FIBRA/FIBROCIMENTO   FORNECIMENTO E INSTALAÇÃO. AF_06/2016</v>
          </cell>
          <cell r="C9301" t="str">
            <v>UND</v>
          </cell>
          <cell r="D9301" t="str">
            <v>COEFICIENTE DE REPRESENTATIVIDADE</v>
          </cell>
          <cell r="E9301">
            <v>12.76</v>
          </cell>
        </row>
        <row r="9302">
          <cell r="A9302">
            <v>94662</v>
          </cell>
          <cell r="B9302" t="str">
            <v>ADAPTADOR CURTO COM BOLSA E ROSCA PARA REGISTRO, PVC, SOLDÁVEL, DN 50 MM X 1 1/2 , INSTALADO EM RESERVAÇÃO DE ÁGUA DE EDIFICAÇÃO QUE POSSUA RESERVATÓRIO DE FIBRA/FIBROCIMENTO   FORNECIMENTO E INSTALAÇÃO. AF_06/2016</v>
          </cell>
          <cell r="C9302" t="str">
            <v>UND</v>
          </cell>
          <cell r="D9302" t="str">
            <v>COEFICIENTE DE REPRESENTATIVIDADE</v>
          </cell>
          <cell r="E9302">
            <v>12.99</v>
          </cell>
        </row>
        <row r="9303">
          <cell r="A9303">
            <v>94663</v>
          </cell>
          <cell r="B9303" t="str">
            <v>LUVA, PVC, SOLDÁVEL, DN 50 MM, INSTALADO EM RESERVAÇÃO DE ÁGUA DE EDIFICAÇÃO QUE POSSUA RESERVATÓRIO DE FIBRA/FIBROCIMENTO   FORNECIMENTO E INSTALAÇÃO. AF_06/2016</v>
          </cell>
          <cell r="C9303" t="str">
            <v>UND</v>
          </cell>
          <cell r="D9303" t="str">
            <v>COEFICIENTE DE REPRESENTATIVIDADE</v>
          </cell>
          <cell r="E9303">
            <v>12.88</v>
          </cell>
        </row>
        <row r="9304">
          <cell r="A9304">
            <v>94664</v>
          </cell>
          <cell r="B9304" t="str">
            <v>ADAPTADOR CURTO COM BOLSA E ROSCA PARA REGISTRO, PVC, SOLDÁVEL, DN 60 MM X 2 , INSTALADO EM RESERVAÇÃO DE ÁGUA DE EDIFICAÇÃO QUE POSSUA RESERVATÓRIO DE FIBRA/FIBROCIMENTO   FORNECIMENTO E INSTALAÇÃO. AF_06/2016</v>
          </cell>
          <cell r="C9304" t="str">
            <v>UND</v>
          </cell>
          <cell r="D9304" t="str">
            <v>COEFICIENTE DE REPRESENTATIVIDADE</v>
          </cell>
          <cell r="E9304">
            <v>27.02</v>
          </cell>
        </row>
        <row r="9305">
          <cell r="A9305">
            <v>94665</v>
          </cell>
          <cell r="B9305" t="str">
            <v>LUVA, PVC, SOLDÁVEL, DN 60 MM, INSTALADO EM RESERVAÇÃO DE ÁGUA DE EDIFICAÇÃO QUE POSSUA RESERVATÓRIO DE FIBRA/FIBROCIMENTO   FORNECIMENTO E INSTALAÇÃO. AF_06/2016</v>
          </cell>
          <cell r="C9305" t="str">
            <v>UND</v>
          </cell>
          <cell r="D9305" t="str">
            <v>COEFICIENTE DE REPRESENTATIVIDADE</v>
          </cell>
          <cell r="E9305">
            <v>29.45</v>
          </cell>
        </row>
        <row r="9306">
          <cell r="A9306">
            <v>94666</v>
          </cell>
          <cell r="B9306" t="str">
            <v>ADAPTADOR CURTO COM BOLSA E ROSCA PARA REGISTRO, PVC, SOLDÁVEL, DN 75 MM X 2 1/2 , INSTALADO EM RESERVAÇÃO DE ÁGUA DE EDIFICAÇÃO QUE POSSUA RESERVATÓRIO DE FIBRA/FIBROCIMENTO   FORNECIMENTO E INSTALAÇÃO. AF_06/2016</v>
          </cell>
          <cell r="C9306" t="str">
            <v>UND</v>
          </cell>
          <cell r="D9306" t="str">
            <v>COEFICIENTE DE REPRESENTATIVIDADE</v>
          </cell>
          <cell r="E9306">
            <v>36.2</v>
          </cell>
        </row>
        <row r="9307">
          <cell r="A9307">
            <v>94667</v>
          </cell>
          <cell r="B9307" t="str">
            <v>LUVA, PVC, SOLDÁVEL, DN 75 MM, INSTALADO EM RESERVAÇÃO DE ÁGUA DE EDIFICAÇÃO QUE POSSUA RESERVATÓRIO DE FIBRA/FIBROCIMENTO   FORNECIMENTO E INSTALAÇÃO. AF_06/2016</v>
          </cell>
          <cell r="C9307" t="str">
            <v>UND</v>
          </cell>
          <cell r="D9307" t="str">
            <v>COEFICIENTE DE REPRESENTATIVIDADE</v>
          </cell>
          <cell r="E9307">
            <v>36.3</v>
          </cell>
        </row>
        <row r="9308">
          <cell r="A9308">
            <v>94668</v>
          </cell>
          <cell r="B9308" t="str">
            <v>ADAPTADOR CURTO COM BOLSA E ROSCA PARA REGISTRO, PVC, SOLDÁVEL, DN 85 MM X 3 , INSTALADO EM RESERVAÇÃO DE ÁGUA DE EDIFICAÇÃO QUE POSSUA RESERVATÓRIO DE FIBRA/FIBROCIMENTO   FORNECIMENTO E INSTALAÇÃO. AF_06/2016</v>
          </cell>
          <cell r="C9308" t="str">
            <v>UND</v>
          </cell>
          <cell r="D9308" t="str">
            <v>COEFICIENTE DE REPRESENTATIVIDADE</v>
          </cell>
          <cell r="E9308">
            <v>56.09</v>
          </cell>
        </row>
        <row r="9309">
          <cell r="A9309">
            <v>94669</v>
          </cell>
          <cell r="B9309" t="str">
            <v>LUVA, PVC, SOLDÁVEL, DN 85 MM, INSTALADO EM RESERVAÇÃO DE ÁGUA DE EDIFICAÇÃO QUE POSSUA RESERVATÓRIO DE FIBRA/FIBROCIMENTO   FORNECIMENTO E INSTALAÇÃO. AF_06/2016</v>
          </cell>
          <cell r="C9309" t="str">
            <v>UND</v>
          </cell>
          <cell r="D9309" t="str">
            <v>COEFICIENTE DE REPRESENTATIVIDADE</v>
          </cell>
          <cell r="E9309">
            <v>75.02</v>
          </cell>
        </row>
        <row r="9310">
          <cell r="A9310">
            <v>94670</v>
          </cell>
          <cell r="B9310" t="str">
            <v>ADAPTADOR CURTO COM BOLSA E ROSCA PARA REGISTRO, PVC, SOLDÁVEL, DN 110 MM X 4 , INSTALADO EM RESERVAÇÃO DE ÁGUA DE EDIFICAÇÃO QUE POSSUA RESERVATÓRIO DE FIBRA/FIBROCIMENTO   FORNECIMENTO E INSTALAÇÃO. AF_06/2016</v>
          </cell>
          <cell r="C9310" t="str">
            <v>UND</v>
          </cell>
          <cell r="D9310" t="str">
            <v>COEFICIENTE DE REPRESENTATIVIDADE</v>
          </cell>
          <cell r="E9310">
            <v>74.35</v>
          </cell>
        </row>
        <row r="9311">
          <cell r="A9311">
            <v>94671</v>
          </cell>
          <cell r="B9311" t="str">
            <v>LUVA, PVC, SOLDÁVEL, DN 110 MM, INSTALADO EM RESERVAÇÃO DE ÁGUA DE EDIFICAÇÃO QUE POSSUA RESERVATÓRIO DE FIBRA/FIBROCIMENTO   FORNECIMENTO E INSTALAÇÃO. AF_06/2016</v>
          </cell>
          <cell r="C9311" t="str">
            <v>UND</v>
          </cell>
          <cell r="D9311" t="str">
            <v>COEFICIENTE DE REPRESENTATIVIDADE</v>
          </cell>
          <cell r="E9311">
            <v>109</v>
          </cell>
        </row>
        <row r="9312">
          <cell r="A9312">
            <v>94672</v>
          </cell>
          <cell r="B9312" t="str">
            <v>JOELHO 90 GRAUS COM BUCHA DE LATÃO, PVC, SOLDÁVEL, DN  25 MM, X 3/4 INSTALADO EM RESERVAÇÃO DE ÁGUA DE EDIFICAÇÃO QUE POSSUA RESERVATÓRIO DE FIBRA/FIBROCIMENTO   FORNECIMENTO E INSTALAÇÃO. AF_06/2016</v>
          </cell>
          <cell r="C9312" t="str">
            <v>UND</v>
          </cell>
          <cell r="D9312" t="str">
            <v>COEFICIENTE DE REPRESENTATIVIDADE</v>
          </cell>
          <cell r="E9312">
            <v>9.86</v>
          </cell>
        </row>
        <row r="9313">
          <cell r="A9313">
            <v>94673</v>
          </cell>
          <cell r="B9313" t="str">
            <v>CURVA 90 GRAUS, PVC, SOLDÁVEL, DN  25 MM, INSTALADO EM RESERVAÇÃO DE ÁGUA DE EDIFICAÇÃO QUE POSSUA RESERVATÓRIO DE FIBRA/FIBROCIMENTO   FORNECIMENTO E INSTALAÇÃO. AF_06/2016</v>
          </cell>
          <cell r="C9313" t="str">
            <v>UND</v>
          </cell>
          <cell r="D9313" t="str">
            <v>COEFICIENTE DE REPRESENTATIVIDADE</v>
          </cell>
          <cell r="E9313">
            <v>10.48</v>
          </cell>
        </row>
        <row r="9314">
          <cell r="A9314">
            <v>94674</v>
          </cell>
          <cell r="B9314" t="str">
            <v>JOELHO 90 GRAUS, PVC, SOLDÁVEL, DN 32 MM INSTALADO EM RESERVAÇÃO DE ÁGUA DE EDIFICAÇÃO QUE POSSUA RESERVATÓRIO DE FIBRA/FIBROCIMENTO   FORNECIMENTO E INSTALAÇÃO. AF_06/2016</v>
          </cell>
          <cell r="C9314" t="str">
            <v>UND</v>
          </cell>
          <cell r="D9314" t="str">
            <v>COEFICIENTE DE REPRESENTATIVIDADE</v>
          </cell>
          <cell r="E9314">
            <v>9.86</v>
          </cell>
        </row>
        <row r="9315">
          <cell r="A9315">
            <v>94675</v>
          </cell>
          <cell r="B9315" t="str">
            <v>CURVA 90 GRAUS, PVC, SOLDÁVEL, DN 32 MM, INSTALADO EM RESERVAÇÃO DE ÁGUA DE EDIFICAÇÃO QUE POSSUA RESERVATÓRIO DE FIBRA/FIBROCIMENTO   FORNECIMENTO E INSTALAÇÃO. AF_06/2016</v>
          </cell>
          <cell r="C9315" t="str">
            <v>UND</v>
          </cell>
          <cell r="D9315" t="str">
            <v>COEFICIENTE DE REPRESENTATIVIDADE</v>
          </cell>
          <cell r="E9315">
            <v>14.34</v>
          </cell>
        </row>
        <row r="9316">
          <cell r="A9316">
            <v>94676</v>
          </cell>
          <cell r="B9316" t="str">
            <v>JOELHO 90 GRAUS, PVC, SOLDÁVEL, DN 40 MM INSTALADO EM RESERVAÇÃO DE ÁGUA DE EDIFICAÇÃO QUE POSSUA RESERVATÓRIO DE FIBRA/FIBROCIMENTO   FORNECIMENTO E INSTALAÇÃO. AF_06/2016</v>
          </cell>
          <cell r="C9316" t="str">
            <v>UND</v>
          </cell>
          <cell r="D9316" t="str">
            <v>COEFICIENTE DE REPRESENTATIVIDADE</v>
          </cell>
          <cell r="E9316">
            <v>17.31</v>
          </cell>
        </row>
        <row r="9317">
          <cell r="A9317">
            <v>94677</v>
          </cell>
          <cell r="B9317" t="str">
            <v>CURVA 90 GRAUS, PVC, SOLDÁVEL, DN 40 MM, INSTALADO EM RESERVAÇÃO DE ÁGUA DE EDIFICAÇÃO QUE POSSUA RESERVATÓRIO DE FIBRA/FIBROCIMENTO   FORNECIMENTO E INSTALAÇÃO. AF_06/2016</v>
          </cell>
          <cell r="C9317" t="str">
            <v>UND</v>
          </cell>
          <cell r="D9317" t="str">
            <v>COEFICIENTE DE REPRESENTATIVIDADE</v>
          </cell>
          <cell r="E9317">
            <v>24.1</v>
          </cell>
        </row>
        <row r="9318">
          <cell r="A9318">
            <v>94678</v>
          </cell>
          <cell r="B9318" t="str">
            <v>JOELHO 90 GRAUS, PVC, SOLDÁVEL, DN 50 MM INSTALADO EM RESERVAÇÃO DE ÁGUA DE EDIFICAÇÃO QUE POSSUA RESERVATÓRIO DE FIBRA/FIBROCIMENTO   FORNECIMENTO E INSTALAÇÃO. AF_06/2016</v>
          </cell>
          <cell r="C9318" t="str">
            <v>UND</v>
          </cell>
          <cell r="D9318" t="str">
            <v>COEFICIENTE DE REPRESENTATIVIDADE</v>
          </cell>
          <cell r="E9318">
            <v>16.3</v>
          </cell>
        </row>
        <row r="9319">
          <cell r="A9319">
            <v>94679</v>
          </cell>
          <cell r="B9319" t="str">
            <v>CURVA 90 GRAUS, PVC, SOLDÁVEL, DN 50 MM, INSTALADO EM RESERVAÇÃO DE ÁGUA DE EDIFICAÇÃO QUE POSSUA RESERVATÓRIO DE FIBRA/FIBROCIMENTO   FORNECIMENTO E INSTALAÇÃO. AF_06/2016</v>
          </cell>
          <cell r="C9319" t="str">
            <v>UND</v>
          </cell>
          <cell r="D9319" t="str">
            <v>COEFICIENTE DE REPRESENTATIVIDADE</v>
          </cell>
          <cell r="E9319">
            <v>25.24</v>
          </cell>
        </row>
        <row r="9320">
          <cell r="A9320">
            <v>94680</v>
          </cell>
          <cell r="B9320" t="str">
            <v>JOELHO 90 GRAUS, PVC, SOLDÁVEL, DN 60 MM INSTALADO EM RESERVAÇÃO DE ÁGUA DE EDIFICAÇÃO QUE POSSUA RESERVATÓRIO DE FIBRA/FIBROCIMENTO   FORNECIMENTO E INSTALAÇÃO. AF_06/2016</v>
          </cell>
          <cell r="C9320" t="str">
            <v>UND</v>
          </cell>
          <cell r="D9320" t="str">
            <v>COEFICIENTE DE REPRESENTATIVIDADE</v>
          </cell>
          <cell r="E9320">
            <v>51.13</v>
          </cell>
        </row>
        <row r="9321">
          <cell r="A9321">
            <v>94681</v>
          </cell>
          <cell r="B9321" t="str">
            <v>CURVA 90 GRAUS, PVC, SOLDÁVEL, DN 60 MM, INSTALADO EM RESERVAÇÃO DE ÁGUA DE EDIFICAÇÃO QUE POSSUA RESERVATÓRIO DE FIBRA/FIBROCIMENTO   FORNECIMENTO E INSTALAÇÃO. AF_06/2016</v>
          </cell>
          <cell r="C9321" t="str">
            <v>UND</v>
          </cell>
          <cell r="D9321" t="str">
            <v>COEFICIENTE DE REPRESENTATIVIDADE</v>
          </cell>
          <cell r="E9321">
            <v>56.84</v>
          </cell>
        </row>
        <row r="9322">
          <cell r="A9322">
            <v>94682</v>
          </cell>
          <cell r="B9322" t="str">
            <v>JOELHO 90 GRAUS, PVC, SOLDÁVEL, DN 75 MM INSTALADO EM RESERVAÇÃO DE ÁGUA DE EDIFICAÇÃO QUE POSSUA RESERVATÓRIO DE FIBRA/FIBROCIMENTO   FORNECIMENTO E INSTALAÇÃO. AF_06/2016</v>
          </cell>
          <cell r="C9322" t="str">
            <v>UND</v>
          </cell>
          <cell r="D9322" t="str">
            <v>COEFICIENTE DE REPRESENTATIVIDADE</v>
          </cell>
          <cell r="E9322">
            <v>113.76</v>
          </cell>
        </row>
        <row r="9323">
          <cell r="A9323">
            <v>94683</v>
          </cell>
          <cell r="B9323" t="str">
            <v>CURVA 90 GRAUS, PVC, SOLDÁVEL, DN 75 MM, INSTALADO EM RESERVAÇÃO DE ÁGUA DE EDIFICAÇÃO QUE POSSUA RESERVATÓRIO DE FIBRA/FIBROCIMENTO   FORNECIMENTO E INSTALAÇÃO. AF_06/2016</v>
          </cell>
          <cell r="C9323" t="str">
            <v>UND</v>
          </cell>
          <cell r="D9323" t="str">
            <v>COEFICIENTE DE REPRESENTATIVIDADE</v>
          </cell>
          <cell r="E9323">
            <v>77.11</v>
          </cell>
        </row>
        <row r="9324">
          <cell r="A9324">
            <v>94684</v>
          </cell>
          <cell r="B9324" t="str">
            <v>JOELHO 90 GRAUS, PVC, SOLDÁVEL, DN 85 MM INSTALADO EM RESERVAÇÃO DE ÁGUA DE EDIFICAÇÃO QUE POSSUA RESERVATÓRIO DE FIBRA/FIBROCIMENTO   FORNECIMENTO E INSTALAÇÃO. AF_06/2016</v>
          </cell>
          <cell r="C9324" t="str">
            <v>UND</v>
          </cell>
          <cell r="D9324" t="str">
            <v>COEFICIENTE DE REPRESENTATIVIDADE</v>
          </cell>
          <cell r="E9324">
            <v>147.36</v>
          </cell>
        </row>
        <row r="9325">
          <cell r="A9325">
            <v>94685</v>
          </cell>
          <cell r="B9325" t="str">
            <v>CURVA 90 GRAUS, PVC, SOLDÁVEL, DN 85 MM, INSTALADO EM RESERVAÇÃO DE ÁGUA DE EDIFICAÇÃO QUE POSSUA RESERVATÓRIO DE FIBRA/FIBROCIMENTO   FORNECIMENTO E INSTALAÇÃO. AF_06/2016</v>
          </cell>
          <cell r="C9325" t="str">
            <v>UND</v>
          </cell>
          <cell r="D9325" t="str">
            <v>COEFICIENTE DE REPRESENTATIVIDADE</v>
          </cell>
          <cell r="E9325">
            <v>108.51</v>
          </cell>
        </row>
        <row r="9326">
          <cell r="A9326">
            <v>94686</v>
          </cell>
          <cell r="B9326" t="str">
            <v>JOELHO 90 GRAUS, PVC, SOLDÁVEL, DN 110 MM INSTALADO EM RESERVAÇÃO DE ÁGUA DE EDIFICAÇÃO QUE POSSUA RESERVATÓRIO DE FIBRA/FIBROCIMENTO   FORNECIMENTO E INSTALAÇÃO. AF_06/2016</v>
          </cell>
          <cell r="C9326" t="str">
            <v>UND</v>
          </cell>
          <cell r="D9326" t="str">
            <v>COEFICIENTE DE REPRESENTATIVIDADE</v>
          </cell>
          <cell r="E9326">
            <v>263.63</v>
          </cell>
        </row>
        <row r="9327">
          <cell r="A9327">
            <v>94687</v>
          </cell>
          <cell r="B9327" t="str">
            <v>CURVA 90 GRAUS, PVC, SOLDÁVEL, DN 110 MM, INSTALADO EM RESERVAÇÃO DE ÁGUA DE EDIFICAÇÃO QUE POSSUA RESERVATÓRIO DE FIBRA/FIBROCIMENTO   FORNECIMENTO E INSTALAÇÃO. AF_06/2016</v>
          </cell>
          <cell r="C9327" t="str">
            <v>UND</v>
          </cell>
          <cell r="D9327" t="str">
            <v>COEFICIENTE DE REPRESENTATIVIDADE</v>
          </cell>
          <cell r="E9327">
            <v>237.85</v>
          </cell>
        </row>
        <row r="9328">
          <cell r="A9328">
            <v>94688</v>
          </cell>
          <cell r="B9328" t="str">
            <v>TÊ, PVC, SOLDÁVEL, DN  25 MM INSTALADO EM RESERVAÇÃO DE ÁGUA DE EDIFICAÇÃO QUE POSSUA RESERVATÓRIO DE FIBRA/FIBROCIMENTO   FORNECIMENTO E INSTALAÇÃO. AF_06/2016</v>
          </cell>
          <cell r="C9328" t="str">
            <v>UND</v>
          </cell>
          <cell r="D9328" t="str">
            <v>COEFICIENTE DE REPRESENTATIVIDADE</v>
          </cell>
          <cell r="E9328">
            <v>11.06</v>
          </cell>
        </row>
        <row r="9329">
          <cell r="A9329">
            <v>94689</v>
          </cell>
          <cell r="B9329" t="str">
            <v>TÊ COM BUCHA DE LATÃO NA BOLSA CENTRAL, PVC, SOLDÁVEL, DN  25 MM X 3/4 , INSTALADO EM RESERVAÇÃO DE ÁGUA DE EDIFICAÇÃO QUE POSSUA RESERVATÓRIO DE FIBRA/FIBROCIMENTO   FORNECIMENTO E INSTALAÇÃO. AF_06/2016</v>
          </cell>
          <cell r="C9329" t="str">
            <v>UND</v>
          </cell>
          <cell r="D9329" t="str">
            <v>COEFICIENTE DE REPRESENTATIVIDADE</v>
          </cell>
          <cell r="E9329">
            <v>14.42</v>
          </cell>
        </row>
        <row r="9330">
          <cell r="A9330">
            <v>94690</v>
          </cell>
          <cell r="B9330" t="str">
            <v>TÊ, PVC, SOLDÁVEL, DN 32 MM INSTALADO EM RESERVAÇÃO DE ÁGUA DE EDIFICAÇÃO QUE POSSUA RESERVATÓRIO DE FIBRA/FIBROCIMENTO   FORNECIMENTO E INSTALAÇÃO. AF_06/2016</v>
          </cell>
          <cell r="C9330" t="str">
            <v>UND</v>
          </cell>
          <cell r="D9330" t="str">
            <v>COEFICIENTE DE REPRESENTATIVIDADE</v>
          </cell>
          <cell r="E9330">
            <v>13.92</v>
          </cell>
        </row>
        <row r="9331">
          <cell r="A9331">
            <v>94691</v>
          </cell>
          <cell r="B9331" t="str">
            <v>TÊ DE REDUÇÃO, PVC, SOLDÁVEL, DN 32 MM X  25 MM, INSTALADO EM RESERVAÇÃO DE ÁGUA DE EDIFICAÇÃO QUE POSSUA RESERVATÓRIO DE FIBRA/FIBROCIMENTO   FORNECIMENTO E INSTALAÇÃO. AF_06/2016</v>
          </cell>
          <cell r="C9331" t="str">
            <v>UND</v>
          </cell>
          <cell r="D9331" t="str">
            <v>COEFICIENTE DE REPRESENTATIVIDADE</v>
          </cell>
          <cell r="E9331">
            <v>17.15</v>
          </cell>
        </row>
        <row r="9332">
          <cell r="A9332">
            <v>94692</v>
          </cell>
          <cell r="B9332" t="str">
            <v>TÊ, PVC, SOLDÁVEL, DN 40 MM INSTALADO EM RESERVAÇÃO DE ÁGUA DE EDIFICAÇÃO QUE POSSUA RESERVATÓRIO DE FIBRA/FIBROCIMENTO   FORNECIMENTO E INSTALAÇÃO. AF_06/2016</v>
          </cell>
          <cell r="C9332" t="str">
            <v>UND</v>
          </cell>
          <cell r="D9332" t="str">
            <v>COEFICIENTE DE REPRESENTATIVIDADE</v>
          </cell>
          <cell r="E9332">
            <v>25.03</v>
          </cell>
        </row>
        <row r="9333">
          <cell r="A9333">
            <v>94693</v>
          </cell>
          <cell r="B9333" t="str">
            <v>TÊ DE REDUÇÃO, PVC, SOLDÁVEL, DN 40 MM X 32 MM, INSTALADO EM RESERVAÇÃO DE ÁGUA DE EDIFICAÇÃO QUE POSSUA RESERVATÓRIO DE FIBRA/FIBROCIMENTO   FORNECIMENTO E INSTALAÇÃO. AF_06/2016</v>
          </cell>
          <cell r="C9333" t="str">
            <v>UND</v>
          </cell>
          <cell r="D9333" t="str">
            <v>COEFICIENTE DE REPRESENTATIVIDADE</v>
          </cell>
          <cell r="E9333">
            <v>24.41</v>
          </cell>
        </row>
        <row r="9334">
          <cell r="A9334">
            <v>94694</v>
          </cell>
          <cell r="B9334" t="str">
            <v>TÊ, PVC, SOLDÁVEL, DN 50 MM INSTALADO EM RESERVAÇÃO DE ÁGUA DE EDIFICAÇÃO QUE POSSUA RESERVATÓRIO DE FIBRA/FIBROCIMENTO   FORNECIMENTO E INSTALAÇÃO. AF_06/2016</v>
          </cell>
          <cell r="C9334" t="str">
            <v>UND</v>
          </cell>
          <cell r="D9334" t="str">
            <v>COEFICIENTE DE REPRESENTATIVIDADE</v>
          </cell>
          <cell r="E9334">
            <v>25.49</v>
          </cell>
        </row>
        <row r="9335">
          <cell r="A9335">
            <v>94695</v>
          </cell>
          <cell r="B9335" t="str">
            <v>TÊ DE REDUÇÃO, PVC, SOLDÁVEL, DN 50 MM X 40 MM, INSTALADO EM RESERVAÇÃO DE ÁGUA DE EDIFICAÇÃO QUE POSSUA RESERVATÓRIO DE FIBRA/FIBROCIMENTO   FORNECIMENTO E INSTALAÇÃO. AF_06/2016</v>
          </cell>
          <cell r="C9335" t="str">
            <v>UND</v>
          </cell>
          <cell r="D9335" t="str">
            <v>COEFICIENTE DE REPRESENTATIVIDADE</v>
          </cell>
          <cell r="E9335">
            <v>34.87</v>
          </cell>
        </row>
        <row r="9336">
          <cell r="A9336">
            <v>94696</v>
          </cell>
          <cell r="B9336" t="str">
            <v>TÊ, PVC, SOLDÁVEL, DN 60 MM INSTALADO EM RESERVAÇÃO DE ÁGUA DE EDIFICAÇÃO QUE POSSUA RESERVATÓRIO DE FIBRA/FIBROCIMENTO   FORNECIMENTO E INSTALAÇÃO. AF_06/2016</v>
          </cell>
          <cell r="C9336" t="str">
            <v>UND</v>
          </cell>
          <cell r="D9336" t="str">
            <v>COEFICIENTE DE REPRESENTATIVIDADE</v>
          </cell>
          <cell r="E9336">
            <v>60.76</v>
          </cell>
        </row>
        <row r="9337">
          <cell r="A9337">
            <v>94697</v>
          </cell>
          <cell r="B9337" t="str">
            <v>TÊ, PVC, SOLDÁVEL, DN 75 MM INSTALADO EM RESERVAÇÃO DE ÁGUA DE EDIFICAÇÃO QUE POSSUA RESERVATÓRIO DE FIBRA/FIBROCIMENTO   FORNECIMENTO E INSTALAÇÃO. AF_06/2016</v>
          </cell>
          <cell r="C9337" t="str">
            <v>UND</v>
          </cell>
          <cell r="D9337" t="str">
            <v>COEFICIENTE DE REPRESENTATIVIDADE</v>
          </cell>
          <cell r="E9337">
            <v>90.15</v>
          </cell>
        </row>
        <row r="9338">
          <cell r="A9338">
            <v>94698</v>
          </cell>
          <cell r="B9338" t="str">
            <v>TÊ DE REDUÇÃO, PVC, SOLDÁVEL, DN 75 MM X 50 MM, INSTALADO EM RESERVAÇÃO DE ÁGUA DE EDIFICAÇÃO QUE POSSUA RESERVATÓRIO DE FIBRA/FIBROCIMENTO   FORNECIMENTO E INSTALAÇÃO. AF_06/2016</v>
          </cell>
          <cell r="C9338" t="str">
            <v>UND</v>
          </cell>
          <cell r="D9338" t="str">
            <v>COEFICIENTE DE REPRESENTATIVIDADE</v>
          </cell>
          <cell r="E9338">
            <v>73.68</v>
          </cell>
        </row>
        <row r="9339">
          <cell r="A9339">
            <v>94699</v>
          </cell>
          <cell r="B9339" t="str">
            <v>TÊ, PVC, SOLDÁVEL, DN 85 MM INSTALADO EM RESERVAÇÃO DE ÁGUA DE EDIFICAÇÃO QUE POSSUA RESERVATÓRIO DE FIBRA/FIBROCIMENTO   FORNECIMENTO E INSTALAÇÃO. AF_06/2016</v>
          </cell>
          <cell r="C9339" t="str">
            <v>UND</v>
          </cell>
          <cell r="D9339" t="str">
            <v>COEFICIENTE DE REPRESENTATIVIDADE</v>
          </cell>
          <cell r="E9339">
            <v>133.97</v>
          </cell>
        </row>
        <row r="9340">
          <cell r="A9340">
            <v>94700</v>
          </cell>
          <cell r="B9340" t="str">
            <v>TÊ DE REDUÇÃO, PVC, SOLDÁVEL, DN 85 MM X 60 MM, INSTALADO EM RESERVAÇÃO DE ÁGUA DE EDIFICAÇÃO QUE POSSUA RESERVATÓRIO DE FIBRA/FIBROCIMENTO   FORNECIMENTO E INSTALAÇÃO. AF_06/2016</v>
          </cell>
          <cell r="C9340" t="str">
            <v>UND</v>
          </cell>
          <cell r="D9340" t="str">
            <v>COEFICIENTE DE REPRESENTATIVIDADE</v>
          </cell>
          <cell r="E9340">
            <v>156.54</v>
          </cell>
        </row>
        <row r="9341">
          <cell r="A9341">
            <v>94701</v>
          </cell>
          <cell r="B9341" t="str">
            <v>TÊ, PVC, SOLDÁVEL, DN 110 MM INSTALADO EM RESERVAÇÃO DE ÁGUA DE EDIFICAÇÃO QUE POSSUA RESERVATÓRIO DE FIBRA/FIBROCIMENTO   FORNECIMENTO E INSTALAÇÃO. AF_06/2016</v>
          </cell>
          <cell r="C9341" t="str">
            <v>UND</v>
          </cell>
          <cell r="D9341" t="str">
            <v>COEFICIENTE DE REPRESENTATIVIDADE</v>
          </cell>
          <cell r="E9341">
            <v>233.41</v>
          </cell>
        </row>
        <row r="9342">
          <cell r="A9342">
            <v>94702</v>
          </cell>
          <cell r="B9342" t="str">
            <v>TÊ DE REDUÇÃO, PVC, SOLDÁVEL, DN 110 MM X 60 MM, INSTALADO EM RESERVAÇÃO DE ÁGUA DE EDIFICAÇÃO QUE POSSUA RESERVATÓRIO DE FIBRA/FIBROCIMENTO   FORNECIMENTO E INSTALAÇÃO. AF_06/2016</v>
          </cell>
          <cell r="C9342" t="str">
            <v>UND</v>
          </cell>
          <cell r="D9342" t="str">
            <v>COEFICIENTE DE REPRESENTATIVIDADE</v>
          </cell>
          <cell r="E9342">
            <v>205.34</v>
          </cell>
        </row>
        <row r="9343">
          <cell r="A9343">
            <v>94703</v>
          </cell>
          <cell r="B9343" t="str">
            <v>ADAPTADOR COM FLANGE E ANEL DE VEDAÇÃO, PVC, SOLDÁVEL, DN  25 MM X 3/4 , INSTALADO EM RESERVAÇÃO DE ÁGUA DE EDIFICAÇÃO QUE POSSUA RESERVATÓRIO DE FIBRA/FIBROCIMENTO   FORNECIMENTO E INSTALAÇÃO. AF_06/2016</v>
          </cell>
          <cell r="C9343" t="str">
            <v>UND</v>
          </cell>
          <cell r="D9343" t="str">
            <v>COEFICIENTE DE REPRESENTATIVIDADE</v>
          </cell>
          <cell r="E9343">
            <v>21.81</v>
          </cell>
        </row>
        <row r="9344">
          <cell r="A9344">
            <v>94704</v>
          </cell>
          <cell r="B9344" t="str">
            <v>ADAPTADOR COM FLANGE E ANEL DE VEDAÇÃO, PVC, SOLDÁVEL, DN 32 MM X 1 , INSTALADO EM RESERVAÇÃO DE ÁGUA DE EDIFICAÇÃO QUE POSSUA RESERVATÓRIO DE FIBRA/FIBROCIMENTO   FORNECIMENTO E INSTALAÇÃO. AF_06/2016</v>
          </cell>
          <cell r="C9344" t="str">
            <v>UND</v>
          </cell>
          <cell r="D9344" t="str">
            <v>COEFICIENTE DE REPRESENTATIVIDADE</v>
          </cell>
          <cell r="E9344">
            <v>28.7</v>
          </cell>
        </row>
        <row r="9345">
          <cell r="A9345">
            <v>94705</v>
          </cell>
          <cell r="B9345" t="str">
            <v>ADAPTADOR COM FLANGE E ANEL DE VEDAÇÃO, PVC, SOLDÁVEL, DN 40 MM X 1 1/4 , INSTALADO EM RESERVAÇÃO DE ÁGUA DE EDIFICAÇÃO QUE POSSUA RESERVATÓRIO DE FIBRA/FIBROCIMENTO   FORNECIMENTO E INSTALAÇÃO. AF_06/2016</v>
          </cell>
          <cell r="C9345" t="str">
            <v>UND</v>
          </cell>
          <cell r="D9345" t="str">
            <v>COEFICIENTE DE REPRESENTATIVIDADE</v>
          </cell>
          <cell r="E9345">
            <v>38.93</v>
          </cell>
        </row>
        <row r="9346">
          <cell r="A9346">
            <v>94706</v>
          </cell>
          <cell r="B9346" t="str">
            <v>ADAPTADOR COM FLANGE E ANEL DE VEDAÇÃO, PVC, SOLDÁVEL, DN 50 MM X 1 1/2 , INSTALADO EM RESERVAÇÃO DE ÁGUA DE EDIFICAÇÃO QUE POSSUA RESERVATÓRIO DE FIBRA/FIBROCIMENTO   FORNECIMENTO E INSTALAÇÃO. AF_06/2016</v>
          </cell>
          <cell r="C9346" t="str">
            <v>UND</v>
          </cell>
          <cell r="D9346" t="str">
            <v>COEFICIENTE DE REPRESENTATIVIDADE</v>
          </cell>
          <cell r="E9346">
            <v>45.15</v>
          </cell>
        </row>
        <row r="9347">
          <cell r="A9347">
            <v>94707</v>
          </cell>
          <cell r="B9347" t="str">
            <v>ADAPTADOR COM FLANGE E ANEL DE VEDAÇÃO, PVC, SOLDÁVEL, DN 60 MM X 2 , INSTALADO EM RESERVAÇÃO DE ÁGUA DE EDIFICAÇÃO QUE POSSUA RESERVATÓRIO DE FIBRA/FIBROCIMENTO   FORNECIMENTO E INSTALAÇÃO. AF_06/2016</v>
          </cell>
          <cell r="C9347" t="str">
            <v>UND</v>
          </cell>
          <cell r="D9347" t="str">
            <v>COEFICIENTE DE REPRESENTATIVIDADE</v>
          </cell>
          <cell r="E9347">
            <v>66.9</v>
          </cell>
        </row>
        <row r="9348">
          <cell r="A9348">
            <v>94713</v>
          </cell>
          <cell r="B9348" t="str">
            <v>ADAPTADOR COM FLANGES LIVRES, PVC, SOLDÁVEL, DN 75 MM X 2 1/2 , INSTALADO EM RESERVAÇÃO DE ÁGUA DE EDIFICAÇÃO QUE POSSUA RESERVATÓRIO DE FIBRA/FIBROCIMENTO   FORNECIMENTO E INSTALAÇÃO. AF_06/2016</v>
          </cell>
          <cell r="C9348" t="str">
            <v>UND</v>
          </cell>
          <cell r="D9348" t="str">
            <v>COEFICIENTE DE REPRESENTATIVIDADE</v>
          </cell>
          <cell r="E9348">
            <v>259.15</v>
          </cell>
        </row>
        <row r="9349">
          <cell r="A9349">
            <v>94714</v>
          </cell>
          <cell r="B9349" t="str">
            <v>ADAPTADOR COM FLANGES LIVRES, PVC, SOLDÁVEL, DN 85 MM X 3 , INSTALADO EM RESERVAÇÃO DE ÁGUA DE EDIFICAÇÃO QUE POSSUA RESERVATÓRIO DE FIBRA/FIBROCIMENTO   FORNECIMENTO E INSTALAÇÃO. AF_06/2016</v>
          </cell>
          <cell r="C9349" t="str">
            <v>UND</v>
          </cell>
          <cell r="D9349" t="str">
            <v>COEFICIENTE DE REPRESENTATIVIDADE</v>
          </cell>
          <cell r="E9349">
            <v>361.01</v>
          </cell>
        </row>
        <row r="9350">
          <cell r="A9350">
            <v>94715</v>
          </cell>
          <cell r="B9350" t="str">
            <v>ADAPTADOR COM FLANGES LIVRES, PVC, SOLDÁVEL, DN 110 MM X 4 , INSTALADO EM RESERVAÇÃO DE ÁGUA DE EDIFICAÇÃO QUE POSSUA RESERVATÓRIO DE FIBRA/FIBROCIMENTO   FORNECIMENTO E INSTALAÇÃO. AF_06/2016</v>
          </cell>
          <cell r="C9350" t="str">
            <v>UND</v>
          </cell>
          <cell r="D9350" t="str">
            <v>COEFICIENTE DE REPRESENTATIVIDADE</v>
          </cell>
          <cell r="E9350">
            <v>318.61</v>
          </cell>
        </row>
        <row r="9351">
          <cell r="A9351">
            <v>94724</v>
          </cell>
          <cell r="B9351" t="str">
            <v>CONECTOR, CPVC, SOLDÁVEL, DN 22 MM X 3/4, INSTALADO EM RESERVAÇÃO DE ÁGUA DE EDIFICAÇÃO QUE POSSUA RESERVATÓRIO DE FIBRA/FIBROCIMENTO  FORNECIMENTO E INSTALAÇÃO. AF_06/2016</v>
          </cell>
          <cell r="C9351" t="str">
            <v>UND</v>
          </cell>
          <cell r="D9351" t="str">
            <v>COEFICIENTE DE REPRESENTATIVIDADE</v>
          </cell>
          <cell r="E9351">
            <v>24.63</v>
          </cell>
        </row>
        <row r="9352">
          <cell r="A9352">
            <v>94725</v>
          </cell>
          <cell r="B9352" t="str">
            <v>LUVA, CPVC, SOLDÁVEL, DN 22 MM, INSTALADO EM RESERVAÇÃO DE ÁGUA DE EDIFICAÇÃO QUE POSSUA RESERVATÓRIO DE FIBRA/FIBROCIMENTO  FORNECIMENTO E INSTALAÇÃO. AF_06/2016</v>
          </cell>
          <cell r="C9352" t="str">
            <v>UND</v>
          </cell>
          <cell r="D9352" t="str">
            <v>COEFICIENTE DE REPRESENTATIVIDADE</v>
          </cell>
          <cell r="E9352">
            <v>6.25</v>
          </cell>
        </row>
        <row r="9353">
          <cell r="A9353">
            <v>94726</v>
          </cell>
          <cell r="B9353" t="str">
            <v>CONECTOR, CPVC, SOLDÁVEL, DN 28 MM X 1, INSTALADO EM RESERVAÇÃO DE ÁGUA DE EDIFICAÇÃO QUE POSSUA RESERVATÓRIO DE FIBRA/FIBROCIMENTO  FORNECIMENTO E INSTALAÇÃO. AF_06/2016</v>
          </cell>
          <cell r="C9353" t="str">
            <v>UND</v>
          </cell>
          <cell r="D9353" t="str">
            <v>COEFICIENTE DE REPRESENTATIVIDADE</v>
          </cell>
          <cell r="E9353">
            <v>30.57</v>
          </cell>
        </row>
        <row r="9354">
          <cell r="A9354">
            <v>94727</v>
          </cell>
          <cell r="B9354" t="str">
            <v>LUVA, CPVC, SOLDÁVEL, DN 28 MM, INSTALADO EM RESERVAÇÃO DE ÁGUA DE EDIFICAÇÃO QUE POSSUA RESERVATÓRIO DE FIBRA/FIBROCIMENTO  FORNECIMENTO E INSTALAÇÃO. AF_06/2016</v>
          </cell>
          <cell r="C9354" t="str">
            <v>UND</v>
          </cell>
          <cell r="D9354" t="str">
            <v>COEFICIENTE DE REPRESENTATIVIDADE</v>
          </cell>
          <cell r="E9354">
            <v>8.98</v>
          </cell>
        </row>
        <row r="9355">
          <cell r="A9355">
            <v>94728</v>
          </cell>
          <cell r="B9355" t="str">
            <v>CONECTOR, CPVC, SOLDÁVEL, DN 35 MM X 1 1/4, INSTALADO EM RESERVAÇÃO DE ÁGUA DE EDIFICAÇÃO QUE POSSUA RESERVATÓRIO DE FIBRA/FIBROCIMENTO  FORNECIMENTO E INSTALAÇÃO. AF_06/2016</v>
          </cell>
          <cell r="C9355" t="str">
            <v>UND</v>
          </cell>
          <cell r="D9355" t="str">
            <v>COEFICIENTE DE REPRESENTATIVIDADE</v>
          </cell>
          <cell r="E9355">
            <v>47.95</v>
          </cell>
        </row>
        <row r="9356">
          <cell r="A9356">
            <v>94729</v>
          </cell>
          <cell r="B9356" t="str">
            <v>LUVA, CPVC, SOLDÁVEL, DN 35 MM, INSTALADO EM RESERVAÇÃO DE ÁGUA DE EDIFICAÇÃO QUE POSSUA RESERVATÓRIO DE FIBRA/FIBROCIMENTO  FORNECIMENTO E INSTALAÇÃO. AF_06/2016</v>
          </cell>
          <cell r="C9356" t="str">
            <v>UND</v>
          </cell>
          <cell r="D9356" t="str">
            <v>COEFICIENTE DE REPRESENTATIVIDADE</v>
          </cell>
          <cell r="E9356">
            <v>16.51</v>
          </cell>
        </row>
        <row r="9357">
          <cell r="A9357">
            <v>94730</v>
          </cell>
          <cell r="B9357" t="str">
            <v>CONECTOR, CPVC, SOLDÁVEL, DN 42 MM X 1 1/2, INSTALADO EM RESERVAÇÃO DE ÁGUA DE EDIFICAÇÃO QUE POSSUA RESERVATÓRIO DE FIBRA/FIBROCIMENTO  FORNECIMENTO E INSTALAÇÃO. AF_06/2016</v>
          </cell>
          <cell r="C9357" t="str">
            <v>UND</v>
          </cell>
          <cell r="D9357" t="str">
            <v>COEFICIENTE DE REPRESENTATIVIDADE</v>
          </cell>
          <cell r="E9357">
            <v>57.48</v>
          </cell>
        </row>
        <row r="9358">
          <cell r="A9358">
            <v>94731</v>
          </cell>
          <cell r="B9358" t="str">
            <v>LUVA, CPVC, SOLDÁVEL, DN 42 MM, INSTALADO EM RESERVAÇÃO DE ÁGUA DE EDIFICAÇÃO QUE POSSUA RESERVATÓRIO DE FIBRA/FIBROCIMENTO  FORNECIMENTO E INSTALAÇÃO. AF_06/2016</v>
          </cell>
          <cell r="C9358" t="str">
            <v>UND</v>
          </cell>
          <cell r="D9358" t="str">
            <v>COEFICIENTE DE REPRESENTATIVIDADE</v>
          </cell>
          <cell r="E9358">
            <v>20.74</v>
          </cell>
        </row>
        <row r="9359">
          <cell r="A9359">
            <v>94732</v>
          </cell>
          <cell r="B9359" t="str">
            <v>CONECTOR, CPVC, SOLDÁVEL, DN 54 MM X 2", INSTALADO EM RESERVAÇÃO DE ÁGUA DE EDIFICAÇÃO QUE POSSUA RESERVATÓRIO DE FIBRA/FIBROCIMENTO - FORNECIMENTO E INSTALAÇÃO. AF_06/2016</v>
          </cell>
          <cell r="C9359" t="str">
            <v>UND</v>
          </cell>
          <cell r="D9359" t="str">
            <v>COEFICIENTE DE REPRESENTATIVIDADE</v>
          </cell>
          <cell r="E9359">
            <v>94</v>
          </cell>
        </row>
        <row r="9360">
          <cell r="A9360">
            <v>94733</v>
          </cell>
          <cell r="B9360" t="str">
            <v>LUVA, CPVC, SOLDÁVEL, DN 54 MM, INSTALADO EM RESERVAÇÃO DE ÁGUA DE EDIFICAÇÃO QUE POSSUA RESERVATÓRIO DE FIBRA/FIBROCIMENTO  FORNECIMENTO E INSTALAÇÃO. AF_06/2016</v>
          </cell>
          <cell r="C9360" t="str">
            <v>UND</v>
          </cell>
          <cell r="D9360" t="str">
            <v>COEFICIENTE DE REPRESENTATIVIDADE</v>
          </cell>
          <cell r="E9360">
            <v>39.51</v>
          </cell>
        </row>
        <row r="9361">
          <cell r="A9361">
            <v>94734</v>
          </cell>
          <cell r="B9361" t="str">
            <v>CONECTOR, CPVC, SOLDÁVEL, DN 73 MM X 2 1/2", INSTALADO EM RESERVAÇÃO DE ÁGUA DE EDIFICAÇÃO QUE POSSUA RESERVATÓRIO DE FIBRA/FIBROCIMENTO - FORNECIMENTO E INSTALAÇÃO. AF_06/2016</v>
          </cell>
          <cell r="C9361" t="str">
            <v>UND</v>
          </cell>
          <cell r="D9361" t="str">
            <v>COEFICIENTE DE REPRESENTATIVIDADE</v>
          </cell>
          <cell r="E9361">
            <v>336.25</v>
          </cell>
        </row>
        <row r="9362">
          <cell r="A9362">
            <v>94736</v>
          </cell>
          <cell r="B9362" t="str">
            <v>CONECTOR, CPVC, SOLDÁVEL, DN 89 MM X 3", INSTALADO EM RESERVAÇÃO DE ÁGUA DE EDIFICAÇÃO QUE POSSUA RESERVATÓRIO DE FIBRA/FIBROCIMENTO - FORNECIMENTO E INSTALAÇÃO. AF_06/2016</v>
          </cell>
          <cell r="C9362" t="str">
            <v>UND</v>
          </cell>
          <cell r="D9362" t="str">
            <v>COEFICIENTE DE REPRESENTATIVIDADE</v>
          </cell>
          <cell r="E9362">
            <v>492.8</v>
          </cell>
        </row>
        <row r="9363">
          <cell r="A9363">
            <v>94737</v>
          </cell>
          <cell r="B9363" t="str">
            <v>LUVA, CPVC, SOLDÁVEL, DN 89 MM, INSTALADO EM RESERVAÇÃO DE ÁGUA DE EDIFICAÇÃO QUE POSSUA RESERVATÓRIO DE FIBRA/FIBROCIMENTO  FORNECIMENTO E INSTALAÇÃO. AF_06/2016</v>
          </cell>
          <cell r="C9363" t="str">
            <v>UND</v>
          </cell>
          <cell r="D9363" t="str">
            <v>COEFICIENTE DE REPRESENTATIVIDADE</v>
          </cell>
          <cell r="E9363">
            <v>165.45</v>
          </cell>
        </row>
        <row r="9364">
          <cell r="A9364">
            <v>94738</v>
          </cell>
          <cell r="B9364" t="str">
            <v>CONECTOR, CPVC, SOLDÁVEL, DN 114 MM X 4", INSTALADO EM RESERVAÇÃO DE ÁGUA DE EDIFICAÇÃO QUE POSSUA RESERVATÓRIO DE FIBRA/FIBROCIMENTO - FORNECIMENTO E INSTALAÇÃO. AF_06/2016</v>
          </cell>
          <cell r="C9364" t="str">
            <v>UND</v>
          </cell>
          <cell r="D9364" t="str">
            <v>COEFICIENTE DE REPRESENTATIVIDADE</v>
          </cell>
          <cell r="E9364">
            <v>1473.93</v>
          </cell>
        </row>
        <row r="9365">
          <cell r="A9365">
            <v>94739</v>
          </cell>
          <cell r="B9365" t="str">
            <v>LUVA, CPVC, SOLDÁVEL, DN 114 MM, INSTALADO EM RESERVAÇÃO DE ÁGUA DE EDIFICAÇÃO QUE POSSUA RESERVATÓRIO DE FIBRA/FIBROCIMENTO - FORNECIMENTO E INSTALAÇÃO. AF_06/2016</v>
          </cell>
          <cell r="C9365" t="str">
            <v>UND</v>
          </cell>
          <cell r="D9365" t="str">
            <v>COEFICIENTE DE REPRESENTATIVIDADE</v>
          </cell>
          <cell r="E9365">
            <v>189.47</v>
          </cell>
        </row>
        <row r="9366">
          <cell r="A9366">
            <v>94740</v>
          </cell>
          <cell r="B9366" t="str">
            <v>JOELHO 90 GRAUS, CPVC, SOLDÁVEL, DN 22 MM, INSTALADO EM RESERVAÇÃO DE ÁGUA DE EDIFICAÇÃO QUE POSSUA RESERVATÓRIO DE FIBRA/FIBROCIMENTO  FORNECIMENTO E INSTALAÇÃO. AF_06/2016</v>
          </cell>
          <cell r="C9366" t="str">
            <v>UND</v>
          </cell>
          <cell r="D9366" t="str">
            <v>COEFICIENTE DE REPRESENTATIVIDADE</v>
          </cell>
          <cell r="E9366">
            <v>9.79</v>
          </cell>
        </row>
        <row r="9367">
          <cell r="A9367">
            <v>94741</v>
          </cell>
          <cell r="B9367" t="str">
            <v>CURVA 90 GRAUS, CPVC, SOLDÁVEL, DN 22 MM, INSTALADO EM RESERVAÇÃO DE ÁGUA DE EDIFICAÇÃO QUE POSSUA RESERVATÓRIO DE FIBRA/FIBROCIMENTO  FORNECIMENTO E INSTALAÇÃO. AF_06/2016</v>
          </cell>
          <cell r="C9367" t="str">
            <v>UND</v>
          </cell>
          <cell r="D9367" t="str">
            <v>COEFICIENTE DE REPRESENTATIVIDADE</v>
          </cell>
          <cell r="E9367">
            <v>12.45</v>
          </cell>
        </row>
        <row r="9368">
          <cell r="A9368">
            <v>94742</v>
          </cell>
          <cell r="B9368" t="str">
            <v>JOELHO 90 GRAUS, CPVC, SOLDÁVEL, DN 28 MM, INSTALADO EM RESERVAÇÃO DE ÁGUA DE EDIFICAÇÃO QUE POSSUA RESERVATÓRIO DE FIBRA/FIBROCIMENTO  FORNECIMENTO E INSTALAÇÃO. AF_06/2016</v>
          </cell>
          <cell r="C9368" t="str">
            <v>UND</v>
          </cell>
          <cell r="D9368" t="str">
            <v>COEFICIENTE DE REPRESENTATIVIDADE</v>
          </cell>
          <cell r="E9368">
            <v>14.31</v>
          </cell>
        </row>
        <row r="9369">
          <cell r="A9369">
            <v>94743</v>
          </cell>
          <cell r="B9369" t="str">
            <v>CURVA 90 GRAUS, CPVC, SOLDÁVEL, DN 28 MM, INSTALADO EM RESERVAÇÃO DE ÁGUA DE EDIFICAÇÃO QUE POSSUA RESERVATÓRIO DE FIBRA/FIBROCIMENTO  FORNECIMENTO E INSTALAÇÃO. AF_06/2016</v>
          </cell>
          <cell r="C9369" t="str">
            <v>UND</v>
          </cell>
          <cell r="D9369" t="str">
            <v>COEFICIENTE DE REPRESENTATIVIDADE</v>
          </cell>
          <cell r="E9369">
            <v>18.32</v>
          </cell>
        </row>
        <row r="9370">
          <cell r="A9370">
            <v>94744</v>
          </cell>
          <cell r="B9370" t="str">
            <v>JOELHO 90 GRAUS, CPVC, SOLDÁVEL, DN 35 MM, INSTALADO EM RESERVAÇÃO DE ÁGUA DE EDIFICAÇÃO QUE POSSUA RESERVATÓRIO DE FIBRA/FIBROCIMENTO  FORNECIMENTO E INSTALAÇÃO. AF_06/2016</v>
          </cell>
          <cell r="C9370" t="str">
            <v>UND</v>
          </cell>
          <cell r="D9370" t="str">
            <v>COEFICIENTE DE REPRESENTATIVIDADE</v>
          </cell>
          <cell r="E9370">
            <v>23.18</v>
          </cell>
        </row>
        <row r="9371">
          <cell r="A9371">
            <v>94746</v>
          </cell>
          <cell r="B9371" t="str">
            <v>JOELHO 90 GRAUS, CPVC, SOLDÁVEL, DN 42 MM, INSTALADO EM RESERVAÇÃO DE ÁGUA DE EDIFICAÇÃO QUE POSSUA RESERVATÓRIO DE FIBRA/FIBROCIMENTO  FORNECIMENTO E INSTALAÇÃO. AF_06/2016</v>
          </cell>
          <cell r="C9371" t="str">
            <v>UND</v>
          </cell>
          <cell r="D9371" t="str">
            <v>COEFICIENTE DE REPRESENTATIVIDADE</v>
          </cell>
          <cell r="E9371">
            <v>31.5</v>
          </cell>
        </row>
        <row r="9372">
          <cell r="A9372">
            <v>94748</v>
          </cell>
          <cell r="B9372" t="str">
            <v>JOELHO 90 GRAUS, CPVC, SOLDÁVEL, DN 54 MM, INSTALADO EM RESERVAÇÃO DE ÁGUA DE EDIFICAÇÃO QUE POSSUA RESERVATÓRIO DE FIBRA/FIBROCIMENTO  FORNECIMENTO E INSTALAÇÃO. AF_06/2016</v>
          </cell>
          <cell r="C9372" t="str">
            <v>UND</v>
          </cell>
          <cell r="D9372" t="str">
            <v>COEFICIENTE DE REPRESENTATIVIDADE</v>
          </cell>
          <cell r="E9372">
            <v>73.97</v>
          </cell>
        </row>
        <row r="9373">
          <cell r="A9373">
            <v>94750</v>
          </cell>
          <cell r="B9373" t="str">
            <v>JOELHO 90 GRAUS, CPVC, SOLDÁVEL, DN 73 MM, INSTALADO EM RESERVAÇÃO DE ÁGUA DE EDIFICAÇÃO QUE POSSUA RESERVATÓRIO DE FIBRA/FIBROCIMENTO  FORNECIMENTO E INSTALAÇÃO. AF_06/2016</v>
          </cell>
          <cell r="C9373" t="str">
            <v>UND</v>
          </cell>
          <cell r="D9373" t="str">
            <v>COEFICIENTE DE REPRESENTATIVIDADE</v>
          </cell>
          <cell r="E9373">
            <v>143.7</v>
          </cell>
        </row>
        <row r="9374">
          <cell r="A9374">
            <v>94752</v>
          </cell>
          <cell r="B9374" t="str">
            <v>JOELHO 90 GRAUS, CPVC, SOLDÁVEL, DN 89 MM, INSTALADO EM RESERVAÇÃO DE ÁGUA DE EDIFICAÇÃO QUE POSSUA RESERVATÓRIO DE FIBRA/FIBROCIMENTO  FORNECIMENTO E INSTALAÇÃO. AF_06/2016</v>
          </cell>
          <cell r="C9374" t="str">
            <v>UND</v>
          </cell>
          <cell r="D9374" t="str">
            <v>COEFICIENTE DE REPRESENTATIVIDADE</v>
          </cell>
          <cell r="E9374">
            <v>176.49</v>
          </cell>
        </row>
        <row r="9375">
          <cell r="A9375">
            <v>94754</v>
          </cell>
          <cell r="B9375" t="str">
            <v>JOELHO 90 GRAUS, CPVC, SOLDÁVEL, DN 114 MM, INSTALADO EM RESERVAÇÃO DE ÁGUA DE EDIFICAÇÃO QUE POSSUA RESERVATÓRIO DE FIBRA/FIBROCIMENTO - FORNECIMENTO E INSTALAÇÃO. AF_06/2016</v>
          </cell>
          <cell r="C9375" t="str">
            <v>UND</v>
          </cell>
          <cell r="D9375" t="str">
            <v>COEFICIENTE DE REPRESENTATIVIDADE</v>
          </cell>
          <cell r="E9375">
            <v>235.73</v>
          </cell>
        </row>
        <row r="9376">
          <cell r="A9376">
            <v>94756</v>
          </cell>
          <cell r="B9376" t="str">
            <v>TE, CPVC, SOLDÁVEL, DN 22 MM, INSTALADO EM RESERVAÇÃO DE ÁGUA DE EDIFICAÇÃO QUE POSSUA RESERVATÓRIO DE FIBRA/FIBROCIMENTO  FORNECIMENTO E INSTALAÇÃO. AF_06/2016</v>
          </cell>
          <cell r="C9376" t="str">
            <v>UND</v>
          </cell>
          <cell r="D9376" t="str">
            <v>COEFICIENTE DE REPRESENTATIVIDADE</v>
          </cell>
          <cell r="E9376">
            <v>12.29</v>
          </cell>
        </row>
        <row r="9377">
          <cell r="A9377">
            <v>94757</v>
          </cell>
          <cell r="B9377" t="str">
            <v>TE, CPVC, SOLDÁVEL, DN 28 MM, INSTALADO EM RESERVAÇÃO DE ÁGUA DE EDIFICAÇÃO QUE POSSUA RESERVATÓRIO DE FIBRA/FIBROCIMENTO  FORNECIMENTO E INSTALAÇÃO. AF_06/2016</v>
          </cell>
          <cell r="C9377" t="str">
            <v>UND</v>
          </cell>
          <cell r="D9377" t="str">
            <v>COEFICIENTE DE REPRESENTATIVIDADE</v>
          </cell>
          <cell r="E9377">
            <v>16.84</v>
          </cell>
        </row>
        <row r="9378">
          <cell r="A9378">
            <v>94758</v>
          </cell>
          <cell r="B9378" t="str">
            <v>TE, CPVC, SOLDÁVEL, DN 35 MM, INSTALADO EM RESERVAÇÃO DE ÁGUA DE EDIFICAÇÃO QUE POSSUA RESERVATÓRIO DE FIBRA/FIBROCIMENTO  FORNECIMENTO E INSTALAÇÃO. AF_06/2016</v>
          </cell>
          <cell r="C9378" t="str">
            <v>UND</v>
          </cell>
          <cell r="D9378" t="str">
            <v>COEFICIENTE DE REPRESENTATIVIDADE</v>
          </cell>
          <cell r="E9378">
            <v>45.02</v>
          </cell>
        </row>
        <row r="9379">
          <cell r="A9379">
            <v>94759</v>
          </cell>
          <cell r="B9379" t="str">
            <v>TE, CPVC, SOLDÁVEL, DN 42 MM, INSTALADO EM RESERVAÇÃO DE ÁGUA DE EDIFICAÇÃO QUE POSSUA RESERVATÓRIO DE FIBRA/FIBROCIMENTO  FORNECIMENTO E INSTALAÇÃO. AF_06/2016</v>
          </cell>
          <cell r="C9379" t="str">
            <v>UND</v>
          </cell>
          <cell r="D9379" t="str">
            <v>COEFICIENTE DE REPRESENTATIVIDADE</v>
          </cell>
          <cell r="E9379">
            <v>54.87</v>
          </cell>
        </row>
        <row r="9380">
          <cell r="A9380">
            <v>94760</v>
          </cell>
          <cell r="B9380" t="str">
            <v>TE, CPVC, SOLDÁVEL, DN 54 MM, INSTALADO EM RESERVAÇÃO DE ÁGUA DE EDIFICAÇÃO QUE POSSUA RESERVATÓRIO DE FIBRA/FIBROCIMENTO  FORNECIMENTO E INSTALAÇÃO. AF_06/2016</v>
          </cell>
          <cell r="C9380" t="str">
            <v>UND</v>
          </cell>
          <cell r="D9380" t="str">
            <v>COEFICIENTE DE REPRESENTATIVIDADE</v>
          </cell>
          <cell r="E9380">
            <v>92.13</v>
          </cell>
        </row>
        <row r="9381">
          <cell r="A9381">
            <v>94761</v>
          </cell>
          <cell r="B9381" t="str">
            <v>TE, CPVC, SOLDÁVEL, DN 73 MM, INSTALADO EM RESERVAÇÃO DE ÁGUA DE EDIFICAÇÃO QUE POSSUA RESERVATÓRIO DE FIBRA/FIBROCIMENTO  FORNECIMENTO E INSTALAÇÃO. AF_06/2016</v>
          </cell>
          <cell r="C9381" t="str">
            <v>UND</v>
          </cell>
          <cell r="D9381" t="str">
            <v>COEFICIENTE DE REPRESENTATIVIDADE</v>
          </cell>
          <cell r="E9381">
            <v>192.38</v>
          </cell>
        </row>
        <row r="9382">
          <cell r="A9382">
            <v>94762</v>
          </cell>
          <cell r="B9382" t="str">
            <v>TE, CPVC, SOLDÁVEL, DN 89 MM, INSTALADO EM RESERVAÇÃO DE ÁGUA DE EDIFICAÇÃO QUE POSSUA RESERVATÓRIO DE FIBRA/FIBROCIMENTO  FORNECIMENTO E INSTALAÇÃO. AF_06/2016</v>
          </cell>
          <cell r="C9382" t="str">
            <v>UND</v>
          </cell>
          <cell r="D9382" t="str">
            <v>COEFICIENTE DE REPRESENTATIVIDADE</v>
          </cell>
          <cell r="E9382">
            <v>238.02</v>
          </cell>
        </row>
        <row r="9383">
          <cell r="A9383">
            <v>94763</v>
          </cell>
          <cell r="B9383" t="str">
            <v>TE, CPVC, SOLDÁVEL, DN 114 MM, INSTALADO EM RESERVAÇÃO DE ÁGUA DE EDIFICAÇÃO QUE POSSUA RESERVATÓRIO DE FIBRA/FIBROCIMENTO - FORNECIMENTO E INSTALAÇÃO. AF_06/2016</v>
          </cell>
          <cell r="C9383" t="str">
            <v>UND</v>
          </cell>
          <cell r="D9383" t="str">
            <v>COEFICIENTE DE REPRESENTATIVIDADE</v>
          </cell>
          <cell r="E9383">
            <v>288.54</v>
          </cell>
        </row>
        <row r="9384">
          <cell r="A9384">
            <v>94764</v>
          </cell>
          <cell r="B9384" t="str">
            <v>ADAPTADOR COM FLANGE E ANEL DE VEDAÇÃO, CPVC, ROSCÁVEL, DN 15 MM, INSTALADO EM RESERVAÇÃO DE ÁGUA DE EDIFICAÇÃO QUE POSSUA RESERVATÓRIO DE FIBRA/FIBROCIMENTO - FORNECIMENTO E INSTALAÇÃO. AF_06/2016</v>
          </cell>
          <cell r="C9384" t="str">
            <v>UND</v>
          </cell>
          <cell r="D9384" t="str">
            <v>COEFICIENTE DE REPRESENTATIVIDADE</v>
          </cell>
          <cell r="E9384">
            <v>34.04</v>
          </cell>
        </row>
        <row r="9385">
          <cell r="A9385">
            <v>94765</v>
          </cell>
          <cell r="B9385" t="str">
            <v>ADAPTADOR COM FLANGE E ANEL DE VEDAÇÃO, CPVC, ROSCÁVEL, DN 22 MM, INSTALADO EM RESERVAÇÃO DE ÁGUA DE EDIFICAÇÃO QUE POSSUA RESERVATÓRIO DE FIBRA/FIBROCIMENTO - FORNECIMENTO E INSTALAÇÃO. AF_06/2016</v>
          </cell>
          <cell r="C9385" t="str">
            <v>UND</v>
          </cell>
          <cell r="D9385" t="str">
            <v>COEFICIENTE DE REPRESENTATIVIDADE</v>
          </cell>
          <cell r="E9385">
            <v>36.91</v>
          </cell>
        </row>
        <row r="9386">
          <cell r="A9386">
            <v>94766</v>
          </cell>
          <cell r="B9386" t="str">
            <v>ADAPTADOR COM FLANGE E ANEL DE VEDAÇÃO, CPVC, ROSCÁVEL, DN 28 MM, INSTALADO EM RESERVAÇÃO DE ÁGUA DE EDIFICAÇÃO QUE POSSUA RESERVATÓRIO DE FIBRA/FIBROCIMENTO - FORNECIMENTO E INSTALAÇÃO. AF_06/2016</v>
          </cell>
          <cell r="C9386" t="str">
            <v>UND</v>
          </cell>
          <cell r="D9386" t="str">
            <v>COEFICIENTE DE REPRESENTATIVIDADE</v>
          </cell>
          <cell r="E9386">
            <v>40.72</v>
          </cell>
        </row>
        <row r="9387">
          <cell r="A9387">
            <v>94767</v>
          </cell>
          <cell r="B9387" t="str">
            <v>ADAPTADOR COM FLANGE E ANEL DE VEDAÇÃO, CPVC, ROSCÁVEL, DN 35 MM, INSTALADO EM RESERVAÇÃO DE ÁGUA DE EDIFICAÇÃO QUE POSSUA RESERVATÓRIO DE FIBRA/FIBROCIMENTO - FORNECIMENTO E INSTALAÇÃO. AF_06/2016</v>
          </cell>
          <cell r="C9387" t="str">
            <v>UND</v>
          </cell>
          <cell r="D9387" t="str">
            <v>COEFICIENTE DE REPRESENTATIVIDADE</v>
          </cell>
          <cell r="E9387">
            <v>60.03</v>
          </cell>
        </row>
        <row r="9388">
          <cell r="A9388">
            <v>94768</v>
          </cell>
          <cell r="B9388" t="str">
            <v>ADAPTADOR COM FLANGE E ANEL DE VEDAÇÃO, CPVC, ROSCÁVEL, DN 42 MM, INSTALADO EM RESERVAÇÃO DE ÁGUA DE EDIFICAÇÃO QUE POSSUA RESERVATÓRIO DE FIBRA/FIBROCIMENTO - FORNECIMENTO E INSTALAÇÃO. AF_06/2016</v>
          </cell>
          <cell r="C9388" t="str">
            <v>UND</v>
          </cell>
          <cell r="D9388" t="str">
            <v>COEFICIENTE DE REPRESENTATIVIDADE</v>
          </cell>
          <cell r="E9388">
            <v>67.53</v>
          </cell>
        </row>
        <row r="9389">
          <cell r="A9389">
            <v>94769</v>
          </cell>
          <cell r="B9389" t="str">
            <v>ADAPTADOR COM FLANGE E ANEL DE VEDAÇÃO, CPVC, ROSCÁVEL, DN 54 MM, INSTALADO EM RESERVAÇÃO DE ÁGUA DE EDIFICAÇÃO QUE POSSUA RESERVATÓRIO DE FIBRA/FIBROCIMENTO - FORNECIMENTO E INSTALAÇÃO. AF_06/2016</v>
          </cell>
          <cell r="C9389" t="str">
            <v>UND</v>
          </cell>
          <cell r="D9389" t="str">
            <v>COEFICIENTE DE REPRESENTATIVIDADE</v>
          </cell>
          <cell r="E9389">
            <v>92.67</v>
          </cell>
        </row>
        <row r="9390">
          <cell r="A9390">
            <v>94770</v>
          </cell>
          <cell r="B9390" t="str">
            <v>ADAPTADOR COM FLANGES LIVRES, CPVC, ROSCÁVEL, DN 15 MM, INSTALADO EM RESERVAÇÃO DE ÁGUA DE EDIFICAÇÃO QUE POSSUA RESERVATÓRIO DE FIBRA/FIBROCIMENTO - FORNECIMENTO E INSTALAÇÃO. AF_06/2016</v>
          </cell>
          <cell r="C9390" t="str">
            <v>UND</v>
          </cell>
          <cell r="D9390" t="str">
            <v>COEFICIENTE DE REPRESENTATIVIDADE</v>
          </cell>
          <cell r="E9390">
            <v>39.11</v>
          </cell>
        </row>
        <row r="9391">
          <cell r="A9391">
            <v>94771</v>
          </cell>
          <cell r="B9391" t="str">
            <v>ADAPTADOR COM FLANGES LIVRES, CPVC, ROSCÁVEL, DN 22 MM, INSTALADO EM RESERVAÇÃO DE ÁGUA DE EDIFICAÇÃO QUE POSSUA RESERVATÓRIO DE FIBRA/FIBROCIMENTO - FORNECIMENTO E INSTALAÇÃO. AF_06/2016</v>
          </cell>
          <cell r="C9391" t="str">
            <v>UND</v>
          </cell>
          <cell r="D9391" t="str">
            <v>COEFICIENTE DE REPRESENTATIVIDADE</v>
          </cell>
          <cell r="E9391">
            <v>41.98</v>
          </cell>
        </row>
        <row r="9392">
          <cell r="A9392">
            <v>94772</v>
          </cell>
          <cell r="B9392" t="str">
            <v>ADAPTADOR COM FLANGES LIVRES, CPVC, ROSCÁVEL, DN 28 MM, INSTALADO EM RESERVAÇÃO DE ÁGUA DE EDIFICAÇÃO QUE POSSUA RESERVATÓRIO DE FIBRA/FIBROCIMENTO - FORNECIMENTO E INSTALAÇÃO. AF_06/2016</v>
          </cell>
          <cell r="C9392" t="str">
            <v>UND</v>
          </cell>
          <cell r="D9392" t="str">
            <v>COEFICIENTE DE REPRESENTATIVIDADE</v>
          </cell>
          <cell r="E9392">
            <v>45.79</v>
          </cell>
        </row>
        <row r="9393">
          <cell r="A9393">
            <v>94773</v>
          </cell>
          <cell r="B9393" t="str">
            <v>ADAPTADOR COM FLANGES LIVRES, CPVC, ROSCÁVEL, DN 35 MM, INSTALADO EM RESERVAÇÃO DE ÁGUA DE EDIFICAÇÃO QUE POSSUA RESERVATÓRIO DE FIBRA/FIBROCIMENTO - FORNECIMENTO E INSTALAÇÃO. AF_06/2016</v>
          </cell>
          <cell r="C9393" t="str">
            <v>UND</v>
          </cell>
          <cell r="D9393" t="str">
            <v>COEFICIENTE DE REPRESENTATIVIDADE</v>
          </cell>
          <cell r="E9393">
            <v>65.1</v>
          </cell>
        </row>
        <row r="9394">
          <cell r="A9394">
            <v>94774</v>
          </cell>
          <cell r="B9394" t="str">
            <v>ADAPTADOR COM FLANGES LIVRES, CPVC, ROSCÁVEL, DN 42 MM, INSTALADO EM RESERVAÇÃO DE ÁGUA DE EDIFICAÇÃO QUE POSSUA RESERVATÓRIO DE FIBRA/FIBROCIMENTO - FORNECIMENTO E INSTALAÇÃO. AF_06/2016</v>
          </cell>
          <cell r="C9394" t="str">
            <v>UND</v>
          </cell>
          <cell r="D9394" t="str">
            <v>COEFICIENTE DE REPRESENTATIVIDADE</v>
          </cell>
          <cell r="E9394">
            <v>72.6</v>
          </cell>
        </row>
        <row r="9395">
          <cell r="A9395">
            <v>94775</v>
          </cell>
          <cell r="B9395" t="str">
            <v>ADAPTADOR COM FLANGES LIVRES, CPVC, ROSCÁVEL, DN 54 MM, INSTALADO EM RESERVAÇÃO DE ÁGUA DE EDIFICAÇÃO QUE POSSUA RESERVATÓRIO DE FIBRA/FIBROCIMENTO - FORNECIMENTO E INSTALAÇÃO. AF_06/2016</v>
          </cell>
          <cell r="C9395" t="str">
            <v>UND</v>
          </cell>
          <cell r="D9395" t="str">
            <v>COEFICIENTE DE REPRESENTATIVIDADE</v>
          </cell>
          <cell r="E9395">
            <v>99.41</v>
          </cell>
        </row>
        <row r="9396">
          <cell r="A9396">
            <v>94783</v>
          </cell>
          <cell r="B9396" t="str">
            <v>ADAPTADOR COM FLANGE E ANEL DE VEDAÇÃO, PVC, SOLDÁVEL, DN  20 MM X 1/2 , INSTALADO EM RESERVAÇÃO DE ÁGUA DE EDIFICAÇÃO QUE POSSUA RESERVATÓRIO DE FIBRA/FIBROCIMENTO   FORNECIMENTO E INSTALAÇÃO. AF_06/2016</v>
          </cell>
          <cell r="C9396" t="str">
            <v>UND</v>
          </cell>
          <cell r="D9396" t="str">
            <v>COEFICIENTE DE REPRESENTATIVIDADE</v>
          </cell>
          <cell r="E9396">
            <v>20.7</v>
          </cell>
        </row>
        <row r="9397">
          <cell r="A9397">
            <v>94785</v>
          </cell>
          <cell r="B9397" t="str">
            <v>ADAPTADOR COM FLANGES LIVRES, PVC, SOLDÁVEL LONGO, DN 32 MM X 1 , INSTALADO EM RESERVAÇÃO DE ÁGUA DE EDIFICAÇÃO QUE POSSUA RESERVATÓRIO DE FIBRA/FIBROCIMENTO   FORNECIMENTO E INSTALAÇÃO. AF_06/2016</v>
          </cell>
          <cell r="C9397" t="str">
            <v>UND</v>
          </cell>
          <cell r="D9397" t="str">
            <v>COEFICIENTE DE REPRESENTATIVIDADE</v>
          </cell>
          <cell r="E9397">
            <v>24.7</v>
          </cell>
        </row>
        <row r="9398">
          <cell r="A9398">
            <v>94789</v>
          </cell>
          <cell r="B9398" t="str">
            <v>ADAPTADOR COM FLANGES LIVRES, PVC, SOLDÁVEL LONGO, DN 75 MM X 2 1/2 , INSTALADO EM RESERVAÇÃO DE ÁGUA DE EDIFICAÇÃO QUE POSSUA RESERVATÓRIO DE FIBRA/FIBROCIMENTO   FORNECIMENTO E INSTALAÇÃO. AF_06/2016</v>
          </cell>
          <cell r="C9398" t="str">
            <v>UND</v>
          </cell>
          <cell r="D9398" t="str">
            <v>COEFICIENTE DE REPRESENTATIVIDADE</v>
          </cell>
          <cell r="E9398">
            <v>247.63</v>
          </cell>
        </row>
        <row r="9399">
          <cell r="A9399">
            <v>94790</v>
          </cell>
          <cell r="B9399" t="str">
            <v>ADAPTADOR COM FLANGES LIVRES, PVC, SOLDÁVEL LONGO, DN 85 MM X 3 , INSTALADO EM RESERVAÇÃO DE ÁGUA DE EDIFICAÇÃO QUE POSSUA RESERVATÓRIO DE FIBRA/FIBROCIMENTO   FORNECIMENTO E INSTALAÇÃO. AF_06/2016</v>
          </cell>
          <cell r="C9399" t="str">
            <v>UND</v>
          </cell>
          <cell r="D9399" t="str">
            <v>COEFICIENTE DE REPRESENTATIVIDADE</v>
          </cell>
          <cell r="E9399">
            <v>341.68</v>
          </cell>
        </row>
        <row r="9400">
          <cell r="A9400">
            <v>94791</v>
          </cell>
          <cell r="B9400" t="str">
            <v>ADAPTADOR COM FLANGES LIVRES, PVC, SOLDÁVEL LONGO, DN 110 MM X 4 , INSTALADO EM RESERVAÇÃO DE ÁGUA DE EDIFICAÇÃO QUE POSSUA RESERVATÓRIO DE FIBRA/FIBROCIMENTO   FORNECIMENTO E INSTALAÇÃO. AF_06/2016</v>
          </cell>
          <cell r="C9400" t="str">
            <v>UND</v>
          </cell>
          <cell r="D9400" t="str">
            <v>COEFICIENTE DE REPRESENTATIVIDADE</v>
          </cell>
          <cell r="E9400">
            <v>450.67</v>
          </cell>
        </row>
        <row r="9401">
          <cell r="A9401">
            <v>94863</v>
          </cell>
          <cell r="B9401" t="str">
            <v>LUVA, CPVC, SOLDÁVEL, DN 73 MM, INSTALADO EM RESERVAÇÃO DE ÁGUA DE EDIFICAÇÃO QUE POSSUA RESERVATÓRIO DE FIBRA/FIBROCIMENTO  FORNECIMENTO E INSTALAÇÃO. AF_06/2016</v>
          </cell>
          <cell r="C9401" t="str">
            <v>UND</v>
          </cell>
          <cell r="D9401" t="str">
            <v>COEFICIENTE DE REPRESENTATIVIDADE</v>
          </cell>
          <cell r="E9401">
            <v>137.67</v>
          </cell>
        </row>
        <row r="9402">
          <cell r="A9402">
            <v>95237</v>
          </cell>
          <cell r="B9402" t="str">
            <v>LUVA COM BUCHA DE LATÃO, PVC, SOLDÁVEL, DN 32MM X 1 , INSTALADO EM RAMAL DE DISTRIBUIÇÃO DE ÁGUA   FORNECIMENTO E INSTALAÇÃO. AF_06/2022</v>
          </cell>
          <cell r="C9402" t="str">
            <v>UND</v>
          </cell>
          <cell r="D9402" t="str">
            <v>COEFICIENTE DE REPRESENTATIVIDADE</v>
          </cell>
          <cell r="E9402">
            <v>25.21</v>
          </cell>
        </row>
        <row r="9403">
          <cell r="A9403">
            <v>95693</v>
          </cell>
          <cell r="B9403" t="str">
            <v>LUVA SIMPLES, PVC, SÉRIE NORMAL, ESGOTO PREDIAL, DN 150 MM, JUNTA ELÁSTICA, FORNECIDO E INSTALADO EM SUBCOLETOR AÉREO DE ESGOTO SANITÁRIO. AF_08/2022</v>
          </cell>
          <cell r="C9403" t="str">
            <v>UND</v>
          </cell>
          <cell r="D9403" t="str">
            <v>COEFICIENTE DE REPRESENTATIVIDADE</v>
          </cell>
          <cell r="E9403">
            <v>53.01</v>
          </cell>
        </row>
        <row r="9404">
          <cell r="A9404">
            <v>95694</v>
          </cell>
          <cell r="B9404" t="str">
            <v>CURVA 90 GRAUS, PVC, SERIE R, ÁGUA PLUVIAL, DN 100 MM, JUNTA ELÁSTICA, FORNECIDO E INSTALADO EM RAMAL DE ENCAMINHAMENTO. AF_06/2022</v>
          </cell>
          <cell r="C9404" t="str">
            <v>UND</v>
          </cell>
          <cell r="D9404" t="str">
            <v>COEFICIENTE DE REPRESENTATIVIDADE</v>
          </cell>
          <cell r="E9404">
            <v>57.61</v>
          </cell>
        </row>
        <row r="9405">
          <cell r="A9405">
            <v>95695</v>
          </cell>
          <cell r="B9405" t="str">
            <v>CURVA 90 GRAUS, PVC, SERIE R, ÁGUA PLUVIAL, DN 100 MM, JUNTA ELÁSTICA, FORNECIDO E INSTALADO EM CONDUTORES VERTICAIS DE ÁGUAS PLUVIAIS. AF_06/2022</v>
          </cell>
          <cell r="C9405" t="str">
            <v>UND</v>
          </cell>
          <cell r="D9405" t="str">
            <v>COEFICIENTE DE REPRESENTATIVIDADE</v>
          </cell>
          <cell r="E9405">
            <v>64.45</v>
          </cell>
        </row>
        <row r="9406">
          <cell r="A9406">
            <v>95696</v>
          </cell>
          <cell r="B9406" t="str">
            <v>SPRINKLER TIPO PENDENTE, 68 °C, UNIÃO POR ROSCA DN 15 (1/2") - FORNECIMENTO E INSTALAÇÃO. AF_10/2020</v>
          </cell>
          <cell r="C9406" t="str">
            <v>UND</v>
          </cell>
          <cell r="D9406" t="str">
            <v>ATRIBUÍDO SÃO PAULO</v>
          </cell>
          <cell r="E9406">
            <v>33.89</v>
          </cell>
        </row>
        <row r="9407">
          <cell r="A9407">
            <v>96637</v>
          </cell>
          <cell r="B9407" t="str">
            <v>JOELHO 90 GRAUS, PPR, DN 25 MM, CLASSE PN 25, INSTALADO EM RAMAL OU SUB-RAMAL DE ÁGUA   FORNECIMENTO E INSTALAÇÃO. AF_08/2022</v>
          </cell>
          <cell r="C9407" t="str">
            <v>UND</v>
          </cell>
          <cell r="D9407" t="str">
            <v>ATRIBUÍDO SÃO PAULO</v>
          </cell>
          <cell r="E9407">
            <v>14.8</v>
          </cell>
        </row>
        <row r="9408">
          <cell r="A9408">
            <v>96638</v>
          </cell>
          <cell r="B9408" t="str">
            <v>JOELHO 45 GRAUS, PPR, DN 25 MM, CLASSE PN 25, INSTALADO EM RAMAL OU SUB-RAMAL DE ÁGUA   FORNECIMENTO E INSTALAÇÃO. AF_08/2022</v>
          </cell>
          <cell r="C9408" t="str">
            <v>UND</v>
          </cell>
          <cell r="D9408" t="str">
            <v>ATRIBUÍDO SÃO PAULO</v>
          </cell>
          <cell r="E9408">
            <v>15.16</v>
          </cell>
        </row>
        <row r="9409">
          <cell r="A9409">
            <v>96639</v>
          </cell>
          <cell r="B9409" t="str">
            <v>LUVA, PPR, DN 25 MM, CLASSE PN 25, INSTALADO EM RAMAL OU SUB-RAMAL DE ÁGUA   FORNECIMENTO E INSTALAÇÃO. AF_08/2022</v>
          </cell>
          <cell r="C9409" t="str">
            <v>UND</v>
          </cell>
          <cell r="D9409" t="str">
            <v>ATRIBUÍDO SÃO PAULO</v>
          </cell>
          <cell r="E9409">
            <v>10.3</v>
          </cell>
        </row>
        <row r="9410">
          <cell r="A9410">
            <v>96640</v>
          </cell>
          <cell r="B9410" t="str">
            <v>CONECTOR MACHO, PPR, 25 X 1/2  , CLASSE PN 25, INSTALADO EM RAMAL OU SUB-RAMAL DE ÁGUA   FORNECIMENTO E INSTALAÇÃO. AF_08/2022</v>
          </cell>
          <cell r="C9410" t="str">
            <v>UND</v>
          </cell>
          <cell r="D9410" t="str">
            <v>ATRIBUÍDO SÃO PAULO</v>
          </cell>
          <cell r="E9410">
            <v>23.7</v>
          </cell>
        </row>
        <row r="9411">
          <cell r="A9411">
            <v>96641</v>
          </cell>
          <cell r="B9411" t="str">
            <v>CONECTOR FÊMEA, PPR, 25 X 1/2  , CLASSE PN 25, INSTALADO EM RAMAL OU SUB-RAMAL DE ÁGUA   FORNECIMENTO E INSTALAÇÃO. AF_08/2022</v>
          </cell>
          <cell r="C9411" t="str">
            <v>UND</v>
          </cell>
          <cell r="D9411" t="str">
            <v>ATRIBUÍDO SÃO PAULO</v>
          </cell>
          <cell r="E9411">
            <v>15.86</v>
          </cell>
        </row>
        <row r="9412">
          <cell r="A9412">
            <v>96642</v>
          </cell>
          <cell r="B9412" t="str">
            <v>TÊ NORMAL, PPR, DN 25 MM, CLASSE PN 25, INSTALADO EM RAMAL OU SUB-RAMAL DE ÁGUA   FORNECIMENTO E INSTALAÇÃO. AF_08/2022</v>
          </cell>
          <cell r="C9412" t="str">
            <v>UND</v>
          </cell>
          <cell r="D9412" t="str">
            <v>ATRIBUÍDO SÃO PAULO</v>
          </cell>
          <cell r="E9412">
            <v>19.49</v>
          </cell>
        </row>
        <row r="9413">
          <cell r="A9413">
            <v>96643</v>
          </cell>
          <cell r="B9413" t="str">
            <v>TÊ MISTURADOR, PPR, 25 X 3/4   , CLASSE PN 25, INSTALADO EM RAMAL OU SUB-RAMAL DE ÁGUA   FORNECIMENTO E INSTALAÇÃO. AF_08/2022</v>
          </cell>
          <cell r="C9413" t="str">
            <v>UND</v>
          </cell>
          <cell r="D9413" t="str">
            <v>ATRIBUÍDO SÃO PAULO</v>
          </cell>
          <cell r="E9413">
            <v>41.59</v>
          </cell>
        </row>
        <row r="9414">
          <cell r="A9414">
            <v>96650</v>
          </cell>
          <cell r="B9414" t="str">
            <v>JOELHO 90 GRAUS, PPR, DN 25 MM, CLASSE PN 25, INSTALADO EM RAMAL DE DISTRIBUIÇÃO   FORNECIMENTO E INSTALAÇÃO. AF_08/2022</v>
          </cell>
          <cell r="C9414" t="str">
            <v>UND</v>
          </cell>
          <cell r="D9414" t="str">
            <v>ATRIBUÍDO SÃO PAULO</v>
          </cell>
          <cell r="E9414">
            <v>8.27</v>
          </cell>
        </row>
        <row r="9415">
          <cell r="A9415">
            <v>96651</v>
          </cell>
          <cell r="B9415" t="str">
            <v>JOELHO 45 GRAUS, PPR, DN 25 MM, CLASSE PN 25, INSTALADO EM RAMAL DE DISTRIBUIÇÃO DE ÁGUA   FORNECIMENTO E INSTALAÇÃO. AF_08/2022</v>
          </cell>
          <cell r="C9415" t="str">
            <v>UND</v>
          </cell>
          <cell r="D9415" t="str">
            <v>ATRIBUÍDO SÃO PAULO</v>
          </cell>
          <cell r="E9415">
            <v>8.63</v>
          </cell>
        </row>
        <row r="9416">
          <cell r="A9416">
            <v>96652</v>
          </cell>
          <cell r="B9416" t="str">
            <v>JOELHO 90 GRAUS, PPR, DN 32 MM, CLASSE PN 25, INSTALADO EM RAMAL DE DISTRIBUIÇÃO - FORNECIMENTO E INSTALAÇÃO. AF_08/2022</v>
          </cell>
          <cell r="C9416" t="str">
            <v>UND</v>
          </cell>
          <cell r="D9416" t="str">
            <v>ATRIBUÍDO SÃO PAULO</v>
          </cell>
          <cell r="E9416">
            <v>9.8</v>
          </cell>
        </row>
        <row r="9417">
          <cell r="A9417">
            <v>96653</v>
          </cell>
          <cell r="B9417" t="str">
            <v>JOELHO 45 GRAUS, PPR, DN 32 MM, CLASSE PN 25, INSTALADO EM RAMAL DE DISTRIBUIÇÃO DE ÁGUA - FORNECIMENTO E INSTALAÇÃO. AF_08/2022</v>
          </cell>
          <cell r="C9417" t="str">
            <v>UND</v>
          </cell>
          <cell r="D9417" t="str">
            <v>ATRIBUÍDO SÃO PAULO</v>
          </cell>
          <cell r="E9417">
            <v>12.85</v>
          </cell>
        </row>
        <row r="9418">
          <cell r="A9418">
            <v>96654</v>
          </cell>
          <cell r="B9418" t="str">
            <v>JOELHO 90 GRAUS, PPR, DN 40 MM, CLASSE PN 25, INSTALADO EM RAMAL DE DISTRIBUIÇÃO - FORNECIMENTO E INSTALAÇÃO. AF_08/2022</v>
          </cell>
          <cell r="C9418" t="str">
            <v>UND</v>
          </cell>
          <cell r="D9418" t="str">
            <v>ATRIBUÍDO SÃO PAULO</v>
          </cell>
          <cell r="E9418">
            <v>14.62</v>
          </cell>
        </row>
        <row r="9419">
          <cell r="A9419">
            <v>96655</v>
          </cell>
          <cell r="B9419" t="str">
            <v>JOELHO 45 GRAUS, PPR, DN 40 MM, CLASSE PN 25, INSTALADO EM RAMAL DE DISTRIBUIÇÃO DE ÁGUA - FORNECIMENTO E INSTALAÇÃO. AF_08/2022</v>
          </cell>
          <cell r="C9419" t="str">
            <v>UND</v>
          </cell>
          <cell r="D9419" t="str">
            <v>ATRIBUÍDO SÃO PAULO</v>
          </cell>
          <cell r="E9419">
            <v>19.58</v>
          </cell>
        </row>
        <row r="9420">
          <cell r="A9420">
            <v>96656</v>
          </cell>
          <cell r="B9420" t="str">
            <v>LUVA, PPR, DN 25 MM, CLASSE PN 25, INSTALADO EM RAMAL DE DISTRIBUIÇÃO DE ÁGUA   FORNECIMENTO E INSTALAÇÃO. AF_08/2022</v>
          </cell>
          <cell r="C9420" t="str">
            <v>UND</v>
          </cell>
          <cell r="D9420" t="str">
            <v>ATRIBUÍDO SÃO PAULO</v>
          </cell>
          <cell r="E9420">
            <v>5.96</v>
          </cell>
        </row>
        <row r="9421">
          <cell r="A9421">
            <v>96657</v>
          </cell>
          <cell r="B9421" t="str">
            <v>CONECTOR MACHO, PPR, 25 X 1/2, CLASSE PN 25, INSTALADO EM RAMAL DE DISTRIBUIÇÃO DE ÁGUA   FORNECIMENTO E INSTALAÇÃO. AF_08/2022</v>
          </cell>
          <cell r="C9421" t="str">
            <v>UND</v>
          </cell>
          <cell r="D9421" t="str">
            <v>ATRIBUÍDO SÃO PAULO</v>
          </cell>
          <cell r="E9421">
            <v>21.77</v>
          </cell>
        </row>
        <row r="9422">
          <cell r="A9422">
            <v>96658</v>
          </cell>
          <cell r="B9422" t="str">
            <v>CONECTOR FÊMEA, PPR, 25 X 1/2  , CLASSE PN 25, INSTALADO EM RAMAL DE DISTRIBUIÇÃO DE ÁGUA   FORNECIMENTO E INSTALAÇÃO. AF_08/2022</v>
          </cell>
          <cell r="C9422" t="str">
            <v>UND</v>
          </cell>
          <cell r="D9422" t="str">
            <v>ATRIBUÍDO SÃO PAULO</v>
          </cell>
          <cell r="E9422">
            <v>13.93</v>
          </cell>
        </row>
        <row r="9423">
          <cell r="A9423">
            <v>96659</v>
          </cell>
          <cell r="B9423" t="str">
            <v>LUVA, PPR, DN 32 MM, CLASSE PN 25, INSTALADO EM RAMAL DE DISTRIBUIÇÃO DE ÁGUA   FORNECIMENTO E INSTALAÇÃO. AF_08/2022</v>
          </cell>
          <cell r="C9423" t="str">
            <v>UND</v>
          </cell>
          <cell r="D9423" t="str">
            <v>ATRIBUÍDO SÃO PAULO</v>
          </cell>
          <cell r="E9423">
            <v>7.75</v>
          </cell>
        </row>
        <row r="9424">
          <cell r="A9424">
            <v>96660</v>
          </cell>
          <cell r="B9424" t="str">
            <v>CONECTOR MACHO, PPR, 32 X 3/4, CLASSE PN 25, INSTALADO EM RAMAL DE DISTRIBUIÇÃO DE ÁGUA   FORNECIMENTO E INSTALAÇÃO. AF_08/2022</v>
          </cell>
          <cell r="C9424" t="str">
            <v>UND</v>
          </cell>
          <cell r="D9424" t="str">
            <v>ATRIBUÍDO SÃO PAULO</v>
          </cell>
          <cell r="E9424">
            <v>29.53</v>
          </cell>
        </row>
        <row r="9425">
          <cell r="A9425">
            <v>96661</v>
          </cell>
          <cell r="B9425" t="str">
            <v>CONECTOR FÊMEA, PPR, 32 X 3/4, CLASSE PN 25, INSTALADO EM RAMAL DE DISTRIBUIÇÃO DE ÁGUA   FORNECIMENTO E INSTALAÇÃO. AF_08/2022</v>
          </cell>
          <cell r="C9425" t="str">
            <v>UND</v>
          </cell>
          <cell r="D9425" t="str">
            <v>ATRIBUÍDO SÃO PAULO</v>
          </cell>
          <cell r="E9425">
            <v>29.25</v>
          </cell>
        </row>
        <row r="9426">
          <cell r="A9426">
            <v>96662</v>
          </cell>
          <cell r="B9426" t="str">
            <v>BUCHA DE REDUÇÃO, PPR, 32 X 25, CLASSE PN 25, INSTALADO EM RAMAL DE DISTRIBUIÇÃO DE ÁGUA   FORNECIMENTO E INSTALAÇÃO. AF_08/2022</v>
          </cell>
          <cell r="C9426" t="str">
            <v>UND</v>
          </cell>
          <cell r="D9426" t="str">
            <v>ATRIBUÍDO SÃO PAULO</v>
          </cell>
          <cell r="E9426">
            <v>8.61</v>
          </cell>
        </row>
        <row r="9427">
          <cell r="A9427">
            <v>96663</v>
          </cell>
          <cell r="B9427" t="str">
            <v>LUVA, PPR, DN 40 MM, CLASSE PN 25, INSTALADO EM RAMAL DE DISTRIBUIÇÃO DE ÁGUA   FORNECIMENTO E INSTALAÇÃO. AF_08/2022</v>
          </cell>
          <cell r="C9427" t="str">
            <v>UND</v>
          </cell>
          <cell r="D9427" t="str">
            <v>ATRIBUÍDO SÃO PAULO</v>
          </cell>
          <cell r="E9427">
            <v>14.59</v>
          </cell>
        </row>
        <row r="9428">
          <cell r="A9428">
            <v>96664</v>
          </cell>
          <cell r="B9428" t="str">
            <v>BUCHA DE REDUÇÃO, PPR, 40 X 25, CLASSE PN 25, INSTALADO EM RAMAL DE DISTRIBUIÇÃO DE ÁGUA   FORNECIMENTO E INSTALAÇÃO. AF_08/2022</v>
          </cell>
          <cell r="C9428" t="str">
            <v>UND</v>
          </cell>
          <cell r="D9428" t="str">
            <v>ATRIBUÍDO SÃO PAULO</v>
          </cell>
          <cell r="E9428">
            <v>16.02</v>
          </cell>
        </row>
        <row r="9429">
          <cell r="A9429">
            <v>96665</v>
          </cell>
          <cell r="B9429" t="str">
            <v>TÊ NORMAL, PPR, DN 25 MM, CLASSE PN 25, INSTALADO EM RAMAL DE DISTRIBUIÇÃO DE ÁGUA   FORNECIMENTO E INSTALAÇÃO. AF_08/2022</v>
          </cell>
          <cell r="C9429" t="str">
            <v>UND</v>
          </cell>
          <cell r="D9429" t="str">
            <v>ATRIBUÍDO SÃO PAULO</v>
          </cell>
          <cell r="E9429">
            <v>10.78</v>
          </cell>
        </row>
        <row r="9430">
          <cell r="A9430">
            <v>96666</v>
          </cell>
          <cell r="B9430" t="str">
            <v>TÊ NORMAL, PPR, DN 32 MM, CLASSE PN 25, INSTALADO EM RAMAL DE DISTRIBUIÇÃO DE ÁGUA   FORNECIMENTO E INSTALAÇÃO. AF_08/2022</v>
          </cell>
          <cell r="C9430" t="str">
            <v>UND</v>
          </cell>
          <cell r="D9430" t="str">
            <v>ATRIBUÍDO SÃO PAULO</v>
          </cell>
          <cell r="E9430">
            <v>15.46</v>
          </cell>
        </row>
        <row r="9431">
          <cell r="A9431">
            <v>96667</v>
          </cell>
          <cell r="B9431" t="str">
            <v>TÊ NORMAL, PPR, DN 40 MM, CLASSE PN 25, INSTALADO EM RAMAL DE DISTRIBUIÇÃO DE ÁGUA   FORNECIMENTO E INSTALAÇÃO. AF_08/2022</v>
          </cell>
          <cell r="C9431" t="str">
            <v>UND</v>
          </cell>
          <cell r="D9431" t="str">
            <v>ATRIBUÍDO SÃO PAULO</v>
          </cell>
          <cell r="E9431">
            <v>21.79</v>
          </cell>
        </row>
        <row r="9432">
          <cell r="A9432">
            <v>96684</v>
          </cell>
          <cell r="B9432" t="str">
            <v>JOELHO 90 GRAUS, PPR, DN 25 MM, CLASSE PN 25, INSTALADO EM PRUMADA DE ÁGUA   FORNECIMENTO E INSTALAÇÃO . AF_08/2022</v>
          </cell>
          <cell r="C9432" t="str">
            <v>UND</v>
          </cell>
          <cell r="D9432" t="str">
            <v>ATRIBUÍDO SÃO PAULO</v>
          </cell>
          <cell r="E9432">
            <v>10.64</v>
          </cell>
        </row>
        <row r="9433">
          <cell r="A9433">
            <v>96685</v>
          </cell>
          <cell r="B9433" t="str">
            <v>JOELHO 45 GRAUS, PPR, DN 25 MM, CLASSE PN 25, INSTALADO EM PRUMADA DE ÁGUA   FORNECIMENTO E INSTALAÇÃO . AF_08/2022</v>
          </cell>
          <cell r="C9433" t="str">
            <v>UND</v>
          </cell>
          <cell r="D9433" t="str">
            <v>ATRIBUÍDO SÃO PAULO</v>
          </cell>
          <cell r="E9433">
            <v>11</v>
          </cell>
        </row>
        <row r="9434">
          <cell r="A9434">
            <v>96686</v>
          </cell>
          <cell r="B9434" t="str">
            <v>JOELHO 90 GRAUS, PPR, DN 32 MM, CLASSE PN 25, INSTALADO EM PRUMADA DE ÁGUA   FORNECIMENTO E INSTALAÇÃO . AF_08/2022</v>
          </cell>
          <cell r="C9434" t="str">
            <v>UND</v>
          </cell>
          <cell r="D9434" t="str">
            <v>ATRIBUÍDO SÃO PAULO</v>
          </cell>
          <cell r="E9434">
            <v>13.68</v>
          </cell>
        </row>
        <row r="9435">
          <cell r="A9435">
            <v>96687</v>
          </cell>
          <cell r="B9435" t="str">
            <v>JOELHO 45 GRAUS, PPR, DN 32 MM, CLASSE PN 25, INSTALADO EM PRUMADA DE ÁGUA   FORNECIMENTO E INSTALAÇÃO . AF_08/2022</v>
          </cell>
          <cell r="C9435" t="str">
            <v>UND</v>
          </cell>
          <cell r="D9435" t="str">
            <v>ATRIBUÍDO SÃO PAULO</v>
          </cell>
          <cell r="E9435">
            <v>16.73</v>
          </cell>
        </row>
        <row r="9436">
          <cell r="A9436">
            <v>96688</v>
          </cell>
          <cell r="B9436" t="str">
            <v>JOELHO 90 GRAUS, PPR, DN 40 MM, CLASSE PN 25, INSTALADO EM PRUMADA DE ÁGUA   FORNECIMENTO E INSTALAÇÃO . AF_08/2022</v>
          </cell>
          <cell r="C9436" t="str">
            <v>UND</v>
          </cell>
          <cell r="D9436" t="str">
            <v>ATRIBUÍDO SÃO PAULO</v>
          </cell>
          <cell r="E9436">
            <v>20.21</v>
          </cell>
        </row>
        <row r="9437">
          <cell r="A9437">
            <v>96689</v>
          </cell>
          <cell r="B9437" t="str">
            <v>JOELHO 45 GRAUS, PPR, DN 40 MM, CLASSE PN 25, INSTALADO EM PRUMADA DE ÁGUA   FORNECIMENTO E INSTALAÇÃO . AF_08/2022</v>
          </cell>
          <cell r="C9437" t="str">
            <v>UND</v>
          </cell>
          <cell r="D9437" t="str">
            <v>ATRIBUÍDO SÃO PAULO</v>
          </cell>
          <cell r="E9437">
            <v>25.17</v>
          </cell>
        </row>
        <row r="9438">
          <cell r="A9438">
            <v>96690</v>
          </cell>
          <cell r="B9438" t="str">
            <v>JOELHO 90 GRAUS, PPR, DN 50 MM, CLASSE PN 25, INSTALADO EM PRUMADA DE ÁGUA   FORNECIMENTO E INSTALAÇÃO . AF_08/2022</v>
          </cell>
          <cell r="C9438" t="str">
            <v>UND</v>
          </cell>
          <cell r="D9438" t="str">
            <v>ATRIBUÍDO SÃO PAULO</v>
          </cell>
          <cell r="E9438">
            <v>28.1</v>
          </cell>
        </row>
        <row r="9439">
          <cell r="A9439">
            <v>96691</v>
          </cell>
          <cell r="B9439" t="str">
            <v>JOELHO 45 GRAUS, PPR, DN 50 MM, CLASSE PN 25, INSTALADO EM PRUMADA DE ÁGUA   FORNECIMENTO E INSTALAÇÃO . AF_08/2022</v>
          </cell>
          <cell r="C9439" t="str">
            <v>UND</v>
          </cell>
          <cell r="D9439" t="str">
            <v>ATRIBUÍDO SÃO PAULO</v>
          </cell>
          <cell r="E9439">
            <v>35.95</v>
          </cell>
        </row>
        <row r="9440">
          <cell r="A9440">
            <v>96692</v>
          </cell>
          <cell r="B9440" t="str">
            <v>JOELHO 90 GRAUS, PPR, DN 63 MM, CLASSE PN 25, INSTALADO EM PRUMADA DE ÁGUA   FORNECIMENTO E INSTALAÇÃO . AF_08/2022</v>
          </cell>
          <cell r="C9440" t="str">
            <v>UND</v>
          </cell>
          <cell r="D9440" t="str">
            <v>ATRIBUÍDO SÃO PAULO</v>
          </cell>
          <cell r="E9440">
            <v>39.75</v>
          </cell>
        </row>
        <row r="9441">
          <cell r="A9441">
            <v>96693</v>
          </cell>
          <cell r="B9441" t="str">
            <v>JOELHO 45 GRAUS, PPR, DN 63 MM, CLASSE PN 25, INSTALADO EM PRUMADA DE ÁGUA   FORNECIMENTO E INSTALAÇÃO . AF_08/2022</v>
          </cell>
          <cell r="C9441" t="str">
            <v>UND</v>
          </cell>
          <cell r="D9441" t="str">
            <v>ATRIBUÍDO SÃO PAULO</v>
          </cell>
          <cell r="E9441">
            <v>53.77</v>
          </cell>
        </row>
        <row r="9442">
          <cell r="A9442">
            <v>96694</v>
          </cell>
          <cell r="B9442" t="str">
            <v>JOELHO 90 GRAUS, PPR, DN 75 MM, CLASSE PN 25, INSTALADO EM PRUMADA DE ÁGUA   FORNECIMENTO E INSTALAÇÃO . AF_08/2022</v>
          </cell>
          <cell r="C9442" t="str">
            <v>UND</v>
          </cell>
          <cell r="D9442" t="str">
            <v>ATRIBUÍDO SÃO PAULO</v>
          </cell>
          <cell r="E9442">
            <v>83.98</v>
          </cell>
        </row>
        <row r="9443">
          <cell r="A9443">
            <v>96695</v>
          </cell>
          <cell r="B9443" t="str">
            <v>JOELHO 45 GRAUS, PPR, DN 75 MM, CLASSE PN 25, INSTALADO EM PRUMADA DE ÁGUA   FORNECIMENTO E INSTALAÇÃO . AF_08/2022</v>
          </cell>
          <cell r="C9443" t="str">
            <v>UND</v>
          </cell>
          <cell r="D9443" t="str">
            <v>ATRIBUÍDO SÃO PAULO</v>
          </cell>
          <cell r="E9443">
            <v>92.53</v>
          </cell>
        </row>
        <row r="9444">
          <cell r="A9444">
            <v>96696</v>
          </cell>
          <cell r="B9444" t="str">
            <v>JOELHO 90 GRAUS, PPR, DN 90 MM, CLASSE PN 25, INSTALADO EM PRUMADA DE ÁGUA   FORNECIMENTO E INSTALAÇÃO . AF_08/2022</v>
          </cell>
          <cell r="C9444" t="str">
            <v>UND</v>
          </cell>
          <cell r="D9444" t="str">
            <v>ATRIBUÍDO SÃO PAULO</v>
          </cell>
          <cell r="E9444">
            <v>104.83</v>
          </cell>
        </row>
        <row r="9445">
          <cell r="A9445">
            <v>96697</v>
          </cell>
          <cell r="B9445" t="str">
            <v>JOELHO 90 GRAUS, PPR, DN 110 MM, CLASSE PN 25, INSTALADO EM PRUMADA DE ÁGUA   FORNECIMENTO E INSTALAÇÃO . AF_08/2022</v>
          </cell>
          <cell r="C9445" t="str">
            <v>UND</v>
          </cell>
          <cell r="D9445" t="str">
            <v>ATRIBUÍDO SÃO PAULO</v>
          </cell>
          <cell r="E9445">
            <v>309.46</v>
          </cell>
        </row>
        <row r="9446">
          <cell r="A9446">
            <v>96698</v>
          </cell>
          <cell r="B9446" t="str">
            <v>LUVA, PPR, DN 25 MM, CLASSE PN 25, INSTALADO EM PRUMADA DE ÁGUA   FORNECIMENTO E INSTALAÇÃO . AF_08/2022</v>
          </cell>
          <cell r="C9446" t="str">
            <v>UND</v>
          </cell>
          <cell r="D9446" t="str">
            <v>ATRIBUÍDO SÃO PAULO</v>
          </cell>
          <cell r="E9446">
            <v>7.53</v>
          </cell>
        </row>
        <row r="9447">
          <cell r="A9447">
            <v>96699</v>
          </cell>
          <cell r="B9447" t="str">
            <v>CONECTOR MACHO, PPR, 25 X 1/2, CLASSE PN 25, INSTALADO EM PRUMADA DE ÁGUA   FORNECIMENTO E INSTALAÇÃO . AF_08/2022</v>
          </cell>
          <cell r="C9447" t="str">
            <v>UND</v>
          </cell>
          <cell r="D9447" t="str">
            <v>ATRIBUÍDO SÃO PAULO</v>
          </cell>
          <cell r="E9447">
            <v>23.34</v>
          </cell>
        </row>
        <row r="9448">
          <cell r="A9448">
            <v>96700</v>
          </cell>
          <cell r="B9448" t="str">
            <v>CONECTOR FÊMEA, PPR, 25 X 1/2, CLASSE PN 25, INSTALADO EM PRUMADA DE ÁGUA   FORNECIMENTO E INSTALAÇÃO . AF_08/2022</v>
          </cell>
          <cell r="C9448" t="str">
            <v>UND</v>
          </cell>
          <cell r="D9448" t="str">
            <v>ATRIBUÍDO SÃO PAULO</v>
          </cell>
          <cell r="E9448">
            <v>15.5</v>
          </cell>
        </row>
        <row r="9449">
          <cell r="A9449">
            <v>96701</v>
          </cell>
          <cell r="B9449" t="str">
            <v>LUVA, PPR, DN 32 MM, CLASSE PN 25, INSTALADO EM PRUMADA DE ÁGUA   FORNECIMENTO E INSTALAÇÃO. AF_08/2022</v>
          </cell>
          <cell r="C9449" t="str">
            <v>UND</v>
          </cell>
          <cell r="D9449" t="str">
            <v>ATRIBUÍDO SÃO PAULO</v>
          </cell>
          <cell r="E9449">
            <v>10.32</v>
          </cell>
        </row>
        <row r="9450">
          <cell r="A9450">
            <v>96702</v>
          </cell>
          <cell r="B9450" t="str">
            <v>BUCHA DE REDUÇÃO, PPR, 32 X 25, CLASSE PN 25, INSTALADO EM PRUMADA DE ÁGUA   FORNECIMENTO E INSTALAÇÃO . AF_08/2022</v>
          </cell>
          <cell r="C9450" t="str">
            <v>UND</v>
          </cell>
          <cell r="D9450" t="str">
            <v>ATRIBUÍDO SÃO PAULO</v>
          </cell>
          <cell r="E9450">
            <v>10.69</v>
          </cell>
        </row>
        <row r="9451">
          <cell r="A9451">
            <v>96703</v>
          </cell>
          <cell r="B9451" t="str">
            <v>LUVA, PPR, DN 40 MM, CLASSE PN 25, INSTALADO EM PRUMADA DE ÁGUA   FORNECIMENTO E INSTALAÇÃO. AF_08/2022</v>
          </cell>
          <cell r="C9451" t="str">
            <v>UND</v>
          </cell>
          <cell r="D9451" t="str">
            <v>ATRIBUÍDO SÃO PAULO</v>
          </cell>
          <cell r="E9451">
            <v>18.33</v>
          </cell>
        </row>
        <row r="9452">
          <cell r="A9452">
            <v>96704</v>
          </cell>
          <cell r="B9452" t="str">
            <v>BUCHA DE REDUÇÃO, PPR, 40 X 25, CLASSE PN 25, INSTALADO EM PRUMADA DE ÁGUA   FORNECIMENTO E INSTALAÇÃO . AF_08/2022</v>
          </cell>
          <cell r="C9452" t="str">
            <v>UND</v>
          </cell>
          <cell r="D9452" t="str">
            <v>ATRIBUÍDO SÃO PAULO</v>
          </cell>
          <cell r="E9452">
            <v>18.67</v>
          </cell>
        </row>
        <row r="9453">
          <cell r="A9453">
            <v>96705</v>
          </cell>
          <cell r="B9453" t="str">
            <v>LUVA, PPR, DN 50 MM, CLASSE PN 25, INSTALADO EM PRUMADA DE ÁGUA   FORNECIMENTO E INSTALAÇÃO. AF_08/2022</v>
          </cell>
          <cell r="C9453" t="str">
            <v>UND</v>
          </cell>
          <cell r="D9453" t="str">
            <v>ATRIBUÍDO SÃO PAULO</v>
          </cell>
          <cell r="E9453">
            <v>22.23</v>
          </cell>
        </row>
        <row r="9454">
          <cell r="A9454">
            <v>96706</v>
          </cell>
          <cell r="B9454" t="str">
            <v>LUVA, PPR, DN 63 MM, CLASSE PN 25, INSTALADO EM PRUMADA DE ÁGUA   FORNECIMENTO E INSTALAÇÃO. AF_08/2022</v>
          </cell>
          <cell r="C9454" t="str">
            <v>UND</v>
          </cell>
          <cell r="D9454" t="str">
            <v>ATRIBUÍDO SÃO PAULO</v>
          </cell>
          <cell r="E9454">
            <v>32.9</v>
          </cell>
        </row>
        <row r="9455">
          <cell r="A9455">
            <v>96707</v>
          </cell>
          <cell r="B9455" t="str">
            <v>LUVA, PPR, DN 75 MM, CLASSE PN 25, INSTALADO EM PRUMADA DE ÁGUA   FORNECIMENTO E INSTALAÇÃO. AF_08/2022</v>
          </cell>
          <cell r="C9455" t="str">
            <v>UND</v>
          </cell>
          <cell r="D9455" t="str">
            <v>ATRIBUÍDO SÃO PAULO</v>
          </cell>
          <cell r="E9455">
            <v>52.8</v>
          </cell>
        </row>
        <row r="9456">
          <cell r="A9456">
            <v>96708</v>
          </cell>
          <cell r="B9456" t="str">
            <v>LUVA, PPR, DN 90 MM, CLASSE PN 25, INSTALADO EM PRUMADA DE ÁGUA   FORNECIMENTO E INSTALAÇÃO. AF_08/2022</v>
          </cell>
          <cell r="C9456" t="str">
            <v>UND</v>
          </cell>
          <cell r="D9456" t="str">
            <v>ATRIBUÍDO SÃO PAULO</v>
          </cell>
          <cell r="E9456">
            <v>79.96</v>
          </cell>
        </row>
        <row r="9457">
          <cell r="A9457">
            <v>96709</v>
          </cell>
          <cell r="B9457" t="str">
            <v>LUVA, PPR, DN 110 MM, CLASSE PN 25, INSTALADO EM PRUMADA DE ÁGUA   FORNECIMENTO E INSTALAÇÃO. AF_08/2022</v>
          </cell>
          <cell r="C9457" t="str">
            <v>UND</v>
          </cell>
          <cell r="D9457" t="str">
            <v>ATRIBUÍDO SÃO PAULO</v>
          </cell>
          <cell r="E9457">
            <v>102.02</v>
          </cell>
        </row>
        <row r="9458">
          <cell r="A9458">
            <v>96710</v>
          </cell>
          <cell r="B9458" t="str">
            <v>TÊ NORMAL, PPR, DN 25 MM, CLASSE PN 25, INSTALADO EM PRUMADA DE ÁGUA   FORNECIMENTO E INSTALAÇÃO . AF_08/2022</v>
          </cell>
          <cell r="C9458" t="str">
            <v>UND</v>
          </cell>
          <cell r="D9458" t="str">
            <v>ATRIBUÍDO SÃO PAULO</v>
          </cell>
          <cell r="E9458">
            <v>13.92</v>
          </cell>
        </row>
        <row r="9459">
          <cell r="A9459">
            <v>96711</v>
          </cell>
          <cell r="B9459" t="str">
            <v>TÊ NORMAL, PPR, DN 32 MM, CLASSE PN 25, INSTALADO EM PRUMADA DE ÁGUA   FORNECIMENTO E INSTALAÇÃO . AF_08/2022</v>
          </cell>
          <cell r="C9459" t="str">
            <v>UND</v>
          </cell>
          <cell r="D9459" t="str">
            <v>ATRIBUÍDO SÃO PAULO</v>
          </cell>
          <cell r="E9459">
            <v>20.62</v>
          </cell>
        </row>
        <row r="9460">
          <cell r="A9460">
            <v>96712</v>
          </cell>
          <cell r="B9460" t="str">
            <v>TÊ NORMAL, PPR, DN 40 MM, CLASSE PN 25, INSTALADO EM PRUMADA DE ÁGUA   FORNECIMENTO E INSTALAÇÃO . AF_08/2022</v>
          </cell>
          <cell r="C9460" t="str">
            <v>UND</v>
          </cell>
          <cell r="D9460" t="str">
            <v>ATRIBUÍDO SÃO PAULO</v>
          </cell>
          <cell r="E9460">
            <v>29.26</v>
          </cell>
        </row>
        <row r="9461">
          <cell r="A9461">
            <v>96713</v>
          </cell>
          <cell r="B9461" t="str">
            <v>TÊ NORMAL, PPR, DN 50 MM, CLASSE PN 25, INSTALADO EM PRUMADA DE ÁGUA   FORNECIMENTO E INSTALAÇÃO . AF_08/2022</v>
          </cell>
          <cell r="C9461" t="str">
            <v>UND</v>
          </cell>
          <cell r="D9461" t="str">
            <v>ATRIBUÍDO SÃO PAULO</v>
          </cell>
          <cell r="E9461">
            <v>44.74</v>
          </cell>
        </row>
        <row r="9462">
          <cell r="A9462">
            <v>96714</v>
          </cell>
          <cell r="B9462" t="str">
            <v>TÊ NORMAL, PPR, DN 63 MM, CLASSE PN 25, INSTALADO EM PRUMADA DE ÁGUA   FORNECIMENTO E INSTALAÇÃO . AF_08/2022</v>
          </cell>
          <cell r="C9462" t="str">
            <v>UND</v>
          </cell>
          <cell r="D9462" t="str">
            <v>ATRIBUÍDO SÃO PAULO</v>
          </cell>
          <cell r="E9462">
            <v>63.59</v>
          </cell>
        </row>
        <row r="9463">
          <cell r="A9463">
            <v>96715</v>
          </cell>
          <cell r="B9463" t="str">
            <v>TÊ NORMAL, PPR, DN 75 MM, CLASSE PN 25, INSTALADO EM PRUMADA DE ÁGUA   FORNECIMENTO E INSTALAÇÃO . AF_08/2022</v>
          </cell>
          <cell r="C9463" t="str">
            <v>UND</v>
          </cell>
          <cell r="D9463" t="str">
            <v>ATRIBUÍDO SÃO PAULO</v>
          </cell>
          <cell r="E9463">
            <v>112.93</v>
          </cell>
        </row>
        <row r="9464">
          <cell r="A9464">
            <v>96716</v>
          </cell>
          <cell r="B9464" t="str">
            <v>TÊ NORMAL, PPR, DN 90 MM, CLASSE PN 25, INSTALADO EM PRUMADA DE ÁGUA   FORNECIMENTO E INSTALAÇÃO . AF_08/2022</v>
          </cell>
          <cell r="C9464" t="str">
            <v>UND</v>
          </cell>
          <cell r="D9464" t="str">
            <v>ATRIBUÍDO SÃO PAULO</v>
          </cell>
          <cell r="E9464">
            <v>147.02</v>
          </cell>
        </row>
        <row r="9465">
          <cell r="A9465">
            <v>96717</v>
          </cell>
          <cell r="B9465" t="str">
            <v>TÊ NORMAL, PPR, DN 110 MM, CLASSE PN 25, INSTALADO EM PRUMADA DE ÁGUA   FORNECIMENTO E INSTALAÇÃO . AF_08/2022</v>
          </cell>
          <cell r="C9465" t="str">
            <v>UND</v>
          </cell>
          <cell r="D9465" t="str">
            <v>ATRIBUÍDO SÃO PAULO</v>
          </cell>
          <cell r="E9465">
            <v>281.84</v>
          </cell>
        </row>
        <row r="9466">
          <cell r="A9466">
            <v>96736</v>
          </cell>
          <cell r="B9466" t="str">
            <v>LUVA, PPR, DN 20 MM, CLASSE PN 25, INSTALADO EM RESERVAÇÃO DE ÁGUA DE EDIFICAÇÃO QUE POSSUA RESERVATÓRIO DE FIBRA/FIBROCIMENTO  FORNECIMENTO E INSTALAÇÃO. AF_06/2016</v>
          </cell>
          <cell r="C9466" t="str">
            <v>UND</v>
          </cell>
          <cell r="D9466" t="str">
            <v>ATRIBUÍDO SÃO PAULO</v>
          </cell>
          <cell r="E9466">
            <v>6.26</v>
          </cell>
        </row>
        <row r="9467">
          <cell r="A9467">
            <v>96737</v>
          </cell>
          <cell r="B9467" t="str">
            <v>LUVA, PPR, DN 25 MM, CLASSE PN 25, INSTALADO EM RESERVAÇÃO DE ÁGUA DE EDIFICAÇÃO QUE POSSUA RESERVATÓRIO DE FIBRA/FIBROCIMENTO  FORNECIMENTO E INSTALAÇÃO. AF_06/2016</v>
          </cell>
          <cell r="C9467" t="str">
            <v>UND</v>
          </cell>
          <cell r="D9467" t="str">
            <v>ATRIBUÍDO SÃO PAULO</v>
          </cell>
          <cell r="E9467">
            <v>6.07</v>
          </cell>
        </row>
        <row r="9468">
          <cell r="A9468">
            <v>96738</v>
          </cell>
          <cell r="B9468" t="str">
            <v>CONECTOR MACHO, PPR, 25 X 1/2'', CLASSE PN 25,  INSTALADO EM RESERVAÇÃO DE ÁGUA DE EDIFICAÇÃO QUE POSSUA RESERVATÓRIO DE FIBRA/FIBROCIMENTO   FORNECIMENTO E INSTALAÇÃO. AF_06/2016</v>
          </cell>
          <cell r="C9468" t="str">
            <v>UND</v>
          </cell>
          <cell r="D9468" t="str">
            <v>ATRIBUÍDO SÃO PAULO</v>
          </cell>
          <cell r="E9468">
            <v>21.88</v>
          </cell>
        </row>
        <row r="9469">
          <cell r="A9469">
            <v>96739</v>
          </cell>
          <cell r="B9469" t="str">
            <v>LUVA, PPR, DN 32 MM, CLASSE PN 25, INSTALADO EM RESERVAÇÃO DE ÁGUA DE EDIFICAÇÃO QUE POSSUA RESERVATÓRIO DE FIBRA/FIBROCIMENTO  FORNECIMENTO E INSTALAÇÃO. AF_06/2016</v>
          </cell>
          <cell r="C9469" t="str">
            <v>UND</v>
          </cell>
          <cell r="D9469" t="str">
            <v>ATRIBUÍDO SÃO PAULO</v>
          </cell>
          <cell r="E9469">
            <v>8.8</v>
          </cell>
        </row>
        <row r="9470">
          <cell r="A9470">
            <v>96740</v>
          </cell>
          <cell r="B9470" t="str">
            <v>CONECTOR MACHO, PPR, 32 X 3/4'', CLASSE PN 25,  INSTALADO EM RESERVAÇÃO DE ÁGUA DE EDIFICAÇÃO QUE POSSUA RESERVATÓRIO DE FIBRA/FIBROCIMENTO   FORNECIMENTO E INSTALAÇÃO. AF_06/2016</v>
          </cell>
          <cell r="C9470" t="str">
            <v>UND</v>
          </cell>
          <cell r="D9470" t="str">
            <v>ATRIBUÍDO SÃO PAULO</v>
          </cell>
          <cell r="E9470">
            <v>30.69</v>
          </cell>
        </row>
        <row r="9471">
          <cell r="A9471">
            <v>96741</v>
          </cell>
          <cell r="B9471" t="str">
            <v>LUVA, PPR, DN 40 MM, CLASSE PN 25, INSTALADO EM RESERVAÇÃO DE ÁGUA DE EDIFICAÇÃO QUE POSSUA RESERVATÓRIO DE FIBRA/FIBROCIMENTO  FORNECIMENTO E INSTALAÇÃO. AF_06/2016</v>
          </cell>
          <cell r="C9471" t="str">
            <v>UND</v>
          </cell>
          <cell r="D9471" t="str">
            <v>ATRIBUÍDO SÃO PAULO</v>
          </cell>
          <cell r="E9471">
            <v>15.41</v>
          </cell>
        </row>
        <row r="9472">
          <cell r="A9472">
            <v>96742</v>
          </cell>
          <cell r="B9472" t="str">
            <v>LUVA, PPR, DN 50 MM, CLASSE PN 25, INSTALADO EM RESERVAÇÃO DE ÁGUA DE EDIFICAÇÃO QUE POSSUA RESERVATÓRIO DE FIBRA/FIBROCIMENTO  FORNECIMENTO E INSTALAÇÃO. AF_06/2016</v>
          </cell>
          <cell r="C9472" t="str">
            <v>UND</v>
          </cell>
          <cell r="D9472" t="str">
            <v>ATRIBUÍDO SÃO PAULO</v>
          </cell>
          <cell r="E9472">
            <v>20.33</v>
          </cell>
        </row>
        <row r="9473">
          <cell r="A9473">
            <v>96743</v>
          </cell>
          <cell r="B9473" t="str">
            <v>LUVA, PPR, DN 63 MM, CLASSE PN 25, INSTALADO EM RESERVAÇÃO DE ÁGUA DE EDIFICAÇÃO QUE POSSUA RESERVATÓRIO DE FIBRA/FIBROCIMENTO  FORNECIMENTO E INSTALAÇÃO. AF_06/2016</v>
          </cell>
          <cell r="C9473" t="str">
            <v>UND</v>
          </cell>
          <cell r="D9473" t="str">
            <v>ATRIBUÍDO SÃO PAULO</v>
          </cell>
          <cell r="E9473">
            <v>28.74</v>
          </cell>
        </row>
        <row r="9474">
          <cell r="A9474">
            <v>96744</v>
          </cell>
          <cell r="B9474" t="str">
            <v>LUVA, PPR, DN 75 MM, CLASSE PN 25, INSTALADO EM RESERVAÇÃO DE ÁGUA DE EDIFICAÇÃO QUE POSSUA RESERVATÓRIO DE FIBRA/FIBROCIMENTO  FORNECIMENTO E INSTALAÇÃO. AF_06/2016</v>
          </cell>
          <cell r="C9474" t="str">
            <v>UND</v>
          </cell>
          <cell r="D9474" t="str">
            <v>ATRIBUÍDO SÃO PAULO</v>
          </cell>
          <cell r="E9474">
            <v>51.66</v>
          </cell>
        </row>
        <row r="9475">
          <cell r="A9475">
            <v>96745</v>
          </cell>
          <cell r="B9475" t="str">
            <v>LUVA, PPR, DN 90 MM, CLASSE PN 25, INSTALADO EM RESERVAÇÃO DE ÁGUA DE EDIFICAÇÃO QUE POSSUA RESERVATÓRIO DE FIBRA/FIBROCIMENTO  FORNECIMENTO E INSTALAÇÃO. AF_06/2016</v>
          </cell>
          <cell r="C9475" t="str">
            <v>UND</v>
          </cell>
          <cell r="D9475" t="str">
            <v>ATRIBUÍDO SÃO PAULO</v>
          </cell>
          <cell r="E9475">
            <v>76.2</v>
          </cell>
        </row>
        <row r="9476">
          <cell r="A9476">
            <v>96746</v>
          </cell>
          <cell r="B9476" t="str">
            <v>LUVA, PPR, DN 110 MM, CLASSE PN 25, INSTALADO EM RESERVAÇÃO DE ÁGUA DE EDIFICAÇÃO QUE POSSUA RESERVATÓRIO DE FIBRA/FIBROCIMENTO  FORNECIMENTO E INSTALAÇÃO. AF_06/2016</v>
          </cell>
          <cell r="C9476" t="str">
            <v>UND</v>
          </cell>
          <cell r="D9476" t="str">
            <v>ATRIBUÍDO SÃO PAULO</v>
          </cell>
          <cell r="E9476">
            <v>102.22</v>
          </cell>
        </row>
        <row r="9477">
          <cell r="A9477">
            <v>96747</v>
          </cell>
          <cell r="B9477" t="str">
            <v>JOELHO 90 GRAUS, PPR, DN 20 MM, CLASSE PN 25,  INSTALADO EM RESERVAÇÃO DE ÁGUA DE EDIFICAÇÃO QUE POSSUA RESERVATÓRIO DE FIBRA/FIBROCIMENTO  FORNECIMENTO E INSTALAÇÃO. AF_06/2016</v>
          </cell>
          <cell r="C9477" t="str">
            <v>UND</v>
          </cell>
          <cell r="D9477" t="str">
            <v>ATRIBUÍDO SÃO PAULO</v>
          </cell>
          <cell r="E9477">
            <v>7.85</v>
          </cell>
        </row>
        <row r="9478">
          <cell r="A9478">
            <v>96748</v>
          </cell>
          <cell r="B9478" t="str">
            <v>JOELHO 90 GRAUS, PPR, DN 25 MM, CLASSE PN 25,  INSTALADO EM RESERVAÇÃO DE ÁGUA DE EDIFICAÇÃO QUE POSSUA RESERVATÓRIO DE FIBRA/FIBROCIMENTO  FORNECIMENTO E INSTALAÇÃO. AF_06/2016</v>
          </cell>
          <cell r="C9478" t="str">
            <v>UND</v>
          </cell>
          <cell r="D9478" t="str">
            <v>ATRIBUÍDO SÃO PAULO</v>
          </cell>
          <cell r="E9478">
            <v>8.45</v>
          </cell>
        </row>
        <row r="9479">
          <cell r="A9479">
            <v>96749</v>
          </cell>
          <cell r="B9479" t="str">
            <v>JOELHO 90 GRAUS, PPR, DN 32 MM, CLASSE PN 25,  INSTALADO EM RESERVAÇÃO DE ÁGUA DE EDIFICAÇÃO QUE POSSUA RESERVATÓRIO DE FIBRA/FIBROCIMENTO  FORNECIMENTO E INSTALAÇÃO. AF_06/2016</v>
          </cell>
          <cell r="C9479" t="str">
            <v>UND</v>
          </cell>
          <cell r="D9479" t="str">
            <v>ATRIBUÍDO SÃO PAULO</v>
          </cell>
          <cell r="E9479">
            <v>11.38</v>
          </cell>
        </row>
        <row r="9480">
          <cell r="A9480">
            <v>96750</v>
          </cell>
          <cell r="B9480" t="str">
            <v>JOELHO 90 GRAUS, PPR, DN 40 MM, CLASSE PN 25,  INSTALADO EM RESERVAÇÃO DE ÁGUA DE EDIFICAÇÃO QUE POSSUA RESERVATÓRIO DE FIBRA/FIBROCIMENTO  FORNECIMENTO E INSTALAÇÃO. AF_06/2016</v>
          </cell>
          <cell r="C9480" t="str">
            <v>UND</v>
          </cell>
          <cell r="D9480" t="str">
            <v>ATRIBUÍDO SÃO PAULO</v>
          </cell>
          <cell r="E9480">
            <v>15.84</v>
          </cell>
        </row>
        <row r="9481">
          <cell r="A9481">
            <v>96751</v>
          </cell>
          <cell r="B9481" t="str">
            <v>JOELHO 90 GRAUS, PPR, DN 50 MM, CLASSE PN 25,  INSTALADO EM RESERVAÇÃO DE ÁGUA DE EDIFICAÇÃO QUE POSSUA RESERVATÓRIO DE FIBRA/FIBROCIMENTO  FORNECIMENTO E INSTALAÇÃO. AF_06/2016</v>
          </cell>
          <cell r="C9481" t="str">
            <v>UND</v>
          </cell>
          <cell r="D9481" t="str">
            <v>ATRIBUÍDO SÃO PAULO</v>
          </cell>
          <cell r="E9481">
            <v>25.19</v>
          </cell>
        </row>
        <row r="9482">
          <cell r="A9482">
            <v>96752</v>
          </cell>
          <cell r="B9482" t="str">
            <v>JOELHO 90 GRAUS, PPR, DN 63 MM, CLASSE PN 25,  INSTALADO EM RESERVAÇÃO DE ÁGUA DE EDIFICAÇÃO QUE POSSUA RESERVATÓRIO DE FIBRA/FIBROCIMENTO  FORNECIMENTO E INSTALAÇÃO. AF_06/2016</v>
          </cell>
          <cell r="C9482" t="str">
            <v>UND</v>
          </cell>
          <cell r="D9482" t="str">
            <v>ATRIBUÍDO SÃO PAULO</v>
          </cell>
          <cell r="E9482">
            <v>33.46</v>
          </cell>
        </row>
        <row r="9483">
          <cell r="A9483">
            <v>96753</v>
          </cell>
          <cell r="B9483" t="str">
            <v>JOELHO 90 GRAUS, PPR, DN 75 MM, CLASSE PN 25,  INSTALADO EM RESERVAÇÃO DE ÁGUA DE EDIFICAÇÃO QUE POSSUA RESERVATÓRIO DE FIBRA/FIBROCIMENTO  FORNECIMENTO E INSTALAÇÃO. AF_06/2016</v>
          </cell>
          <cell r="C9483" t="str">
            <v>UND</v>
          </cell>
          <cell r="D9483" t="str">
            <v>ATRIBUÍDO SÃO PAULO</v>
          </cell>
          <cell r="E9483">
            <v>82.24</v>
          </cell>
        </row>
        <row r="9484">
          <cell r="A9484">
            <v>96754</v>
          </cell>
          <cell r="B9484" t="str">
            <v>JOELHO 90 GRAUS, PPR, DN 90 MM, CLASSE PN 25,  INSTALADO EM RESERVAÇÃO DE ÁGUA DE EDIFICAÇÃO QUE POSSUA RESERVATÓRIO DE FIBRA/FIBROCIMENTO  FORNECIMENTO E INSTALAÇÃO. AF_06/2016</v>
          </cell>
          <cell r="C9484" t="str">
            <v>UND</v>
          </cell>
          <cell r="D9484" t="str">
            <v>ATRIBUÍDO SÃO PAULO</v>
          </cell>
          <cell r="E9484">
            <v>99.17</v>
          </cell>
        </row>
        <row r="9485">
          <cell r="A9485">
            <v>96755</v>
          </cell>
          <cell r="B9485" t="str">
            <v>JOELHO 90 GRAUS, PPR, DN 110 MM, CLASSE PN 25,  INSTALADO EM RESERVAÇÃO DE ÁGUA DE EDIFICAÇÃO QUE POSSUA RESERVATÓRIO DE FIBRA/FIBROCIMENTO  FORNECIMENTO E INSTALAÇÃO. AF_06/2016</v>
          </cell>
          <cell r="C9485" t="str">
            <v>UND</v>
          </cell>
          <cell r="D9485" t="str">
            <v>ATRIBUÍDO SÃO PAULO</v>
          </cell>
          <cell r="E9485">
            <v>309.76</v>
          </cell>
        </row>
        <row r="9486">
          <cell r="A9486">
            <v>96756</v>
          </cell>
          <cell r="B9486" t="str">
            <v>TÊ MISTURADOR, PPR, DN 20 MM, CLASSE PN 25,  INSTALADO EM RESERVAÇÃO DE ÁGUA DE EDIFICAÇÃO QUE POSSUA RESERVATÓRIO DE FIBRA/FIBROCIMENTO  FORNECIMENTO E INSTALAÇÃO. AF_06/2016</v>
          </cell>
          <cell r="C9486" t="str">
            <v>UND</v>
          </cell>
          <cell r="D9486" t="str">
            <v>ATRIBUÍDO SÃO PAULO</v>
          </cell>
          <cell r="E9486">
            <v>19.32</v>
          </cell>
        </row>
        <row r="9487">
          <cell r="A9487">
            <v>96757</v>
          </cell>
          <cell r="B9487" t="str">
            <v>TÊ MISTURADOR, PPR, DN 25 MM, CLASSE PN 25,  INSTALADO EM RESERVAÇÃO DE ÁGUA DE EDIFICAÇÃO QUE POSSUA RESERVATÓRIO DE FIBRA/FIBROCIMENTO  FORNECIMENTO E INSTALAÇÃO. AF_06/2016</v>
          </cell>
          <cell r="C9487" t="str">
            <v>UND</v>
          </cell>
          <cell r="D9487" t="str">
            <v>ATRIBUÍDO SÃO PAULO</v>
          </cell>
          <cell r="E9487">
            <v>23.1</v>
          </cell>
        </row>
        <row r="9488">
          <cell r="A9488">
            <v>96758</v>
          </cell>
          <cell r="B9488" t="str">
            <v>TÊ, PPR, DN 32 MM, CLASSE PN 25,  INSTALADO EM RESERVAÇÃO DE ÁGUA DE EDIFICAÇÃO QUE POSSUA RESERVATÓRIO DE FIBRA/FIBROCIMENTO  FORNECIMENTO E INSTALAÇÃO. AF_06/2016</v>
          </cell>
          <cell r="C9488" t="str">
            <v>UND</v>
          </cell>
          <cell r="D9488" t="str">
            <v>ATRIBUÍDO SÃO PAULO</v>
          </cell>
          <cell r="E9488">
            <v>17.55</v>
          </cell>
        </row>
        <row r="9489">
          <cell r="A9489">
            <v>96759</v>
          </cell>
          <cell r="B9489" t="str">
            <v>TÊ, PPR, DN 40 MM, CLASSE PN 25,  INSTALADO EM RESERVAÇÃO DE ÁGUA DE EDIFICAÇÃO QUE POSSUA RESERVATÓRIO DE FIBRA/FIBROCIMENTO  FORNECIMENTO E INSTALAÇÃO. AF_06/2016</v>
          </cell>
          <cell r="C9489" t="str">
            <v>UND</v>
          </cell>
          <cell r="D9489" t="str">
            <v>ATRIBUÍDO SÃO PAULO</v>
          </cell>
          <cell r="E9489">
            <v>23.41</v>
          </cell>
        </row>
        <row r="9490">
          <cell r="A9490">
            <v>96760</v>
          </cell>
          <cell r="B9490" t="str">
            <v>TÊ, PPR, DN 50 MM, CLASSE PN 25,  INSTALADO EM RESERVAÇÃO DE ÁGUA DE EDIFICAÇÃO QUE POSSUA RESERVATÓRIO DE FIBRA/FIBROCIMENTO  FORNECIMENTO E INSTALAÇÃO. AF_06/2016</v>
          </cell>
          <cell r="C9490" t="str">
            <v>UND</v>
          </cell>
          <cell r="D9490" t="str">
            <v>ATRIBUÍDO SÃO PAULO</v>
          </cell>
          <cell r="E9490">
            <v>40.89</v>
          </cell>
        </row>
        <row r="9491">
          <cell r="A9491">
            <v>96761</v>
          </cell>
          <cell r="B9491" t="str">
            <v>TÊ, PPR, DN 63 MM, CLASSE PN 25,  INSTALADO EM RESERVAÇÃO DE ÁGUA DE EDIFICAÇÃO QUE POSSUA RESERVATÓRIO DE FIBRA/FIBROCIMENTO  FORNECIMENTO E INSTALAÇÃO. AF_06/2016</v>
          </cell>
          <cell r="C9491" t="str">
            <v>UND</v>
          </cell>
          <cell r="D9491" t="str">
            <v>ATRIBUÍDO SÃO PAULO</v>
          </cell>
          <cell r="E9491">
            <v>55.21</v>
          </cell>
        </row>
        <row r="9492">
          <cell r="A9492">
            <v>96762</v>
          </cell>
          <cell r="B9492" t="str">
            <v>TÊ, PPR, DN 75 MM, CLASSE PN 25,  INSTALADO EM RESERVAÇÃO DE ÁGUA DE EDIFICAÇÃO QUE POSSUA RESERVATÓRIO DE FIBRA/FIBROCIMENTO  FORNECIMENTO E INSTALAÇÃO. AF_06/2016</v>
          </cell>
          <cell r="C9492" t="str">
            <v>UND</v>
          </cell>
          <cell r="D9492" t="str">
            <v>ATRIBUÍDO SÃO PAULO</v>
          </cell>
          <cell r="E9492">
            <v>110.6</v>
          </cell>
        </row>
        <row r="9493">
          <cell r="A9493">
            <v>96763</v>
          </cell>
          <cell r="B9493" t="str">
            <v>TÊ, PPR, DN 90 MM, CLASSE PN 25,  INSTALADO EM RESERVAÇÃO DE ÁGUA DE EDIFICAÇÃO QUE POSSUA RESERVATÓRIO DE FIBRA/FIBROCIMENTO  FORNECIMENTO E INSTALAÇÃO. AF_06/2016</v>
          </cell>
          <cell r="C9493" t="str">
            <v>UND</v>
          </cell>
          <cell r="D9493" t="str">
            <v>ATRIBUÍDO SÃO PAULO</v>
          </cell>
          <cell r="E9493">
            <v>139.46</v>
          </cell>
        </row>
        <row r="9494">
          <cell r="A9494">
            <v>96764</v>
          </cell>
          <cell r="B9494" t="str">
            <v>TÊ, PPR, DN 110 MM, CLASSE PN 25,  INSTALADO EM RESERVAÇÃO DE ÁGUA DE EDIFICAÇÃO QUE POSSUA RESERVATÓRIO DE FIBRA/FIBROCIMENTO  FORNECIMENTO E INSTALAÇÃO. AF_06/2016</v>
          </cell>
          <cell r="C9494" t="str">
            <v>UND</v>
          </cell>
          <cell r="D9494" t="str">
            <v>ATRIBUÍDO SÃO PAULO</v>
          </cell>
          <cell r="E9494">
            <v>282.23</v>
          </cell>
        </row>
        <row r="9495">
          <cell r="A9495">
            <v>96802</v>
          </cell>
          <cell r="B9495" t="str">
            <v>KIT CHASSI PEX, PRÉ-FABRICADO, PARA CHUVEIRO, INCLUSO QUADRO METÁLICO, TUBOS, REGISTROS DE PRESSÃO E CONEXÕES POR CRIMPAGEM - FORNECIMENTO E INSTALAÇÃO. AF_02/2023</v>
          </cell>
          <cell r="C9495" t="str">
            <v>UND</v>
          </cell>
          <cell r="D9495" t="str">
            <v>ATRIBUÍDO SÃO PAULO</v>
          </cell>
          <cell r="E9495">
            <v>370.06</v>
          </cell>
        </row>
        <row r="9496">
          <cell r="A9496">
            <v>96803</v>
          </cell>
          <cell r="B9496" t="str">
            <v>KIT CHASSI PEX, PRÉ-FABRICADO, PARA COZINHA COM CUBA SIMPLES, INCLUSO QUADRO METÁLICO, TUBOS E CONEXÕES POR CRIMPAGEM - FORNECIMENTO E INSTALAÇÃO. AF_02/2023</v>
          </cell>
          <cell r="C9496" t="str">
            <v>UND</v>
          </cell>
          <cell r="D9496" t="str">
            <v>ATRIBUÍDO SÃO PAULO</v>
          </cell>
          <cell r="E9496">
            <v>67.46</v>
          </cell>
        </row>
        <row r="9497">
          <cell r="A9497">
            <v>96804</v>
          </cell>
          <cell r="B9497" t="str">
            <v>KIT CHASSI PEX, PRÉ-FABRICADO, PARA ÁREA DE SERVIÇO COM TANQUE E MÁQUINA DE LAVAR ROUPA, INCLUSO QUADRO METÁLICO, TUBOS E CONEXÕES POR CRIMPAGEM - FORNECIMENTO E INSTALAÇÃO. AF_02/2023</v>
          </cell>
          <cell r="C9497" t="str">
            <v>UND</v>
          </cell>
          <cell r="D9497" t="str">
            <v>ATRIBUÍDO SÃO PAULO</v>
          </cell>
          <cell r="E9497">
            <v>108.68</v>
          </cell>
        </row>
        <row r="9498">
          <cell r="A9498">
            <v>96805</v>
          </cell>
          <cell r="B9498" t="str">
            <v>KIT CHASSI PEX, PRÉ-FABRICADO, PARA CHUVEIRO, INCLUSO QUADRO METÁLICO, TUBOS, REGISTROS DE PRESSÃO E CONEXÕES POR ANEL DESLIZANTE - FORNECIMENTO E INSTALAÇÃO. AF_02/2023</v>
          </cell>
          <cell r="C9498" t="str">
            <v>UND</v>
          </cell>
          <cell r="D9498" t="str">
            <v>ATRIBUÍDO SÃO PAULO</v>
          </cell>
          <cell r="E9498">
            <v>191.33</v>
          </cell>
        </row>
        <row r="9499">
          <cell r="A9499">
            <v>96806</v>
          </cell>
          <cell r="B9499" t="str">
            <v>KIT CHASSI PEX, PRÉ-FABRICADO, PARA COZINHA COM CUBA SIMPLES, INCLUSO QUADRO METÁLICO, TUBOS E CONEXÕES POR ANEL DESLIZANTE - FORNECIMENTO E INSTALAÇÃO. AF_02/2023</v>
          </cell>
          <cell r="C9499" t="str">
            <v>UND</v>
          </cell>
          <cell r="D9499" t="str">
            <v>ATRIBUÍDO SÃO PAULO</v>
          </cell>
          <cell r="E9499">
            <v>73.71</v>
          </cell>
        </row>
        <row r="9500">
          <cell r="A9500">
            <v>96807</v>
          </cell>
          <cell r="B9500" t="str">
            <v>KIT CHASSI PEX, PRÉ-FABRICADO, PARA ÁREA DE SERVIÇO COM TANQUE E MÁQUINA DE LAVAR ROUPA, INCLUSO QUADRO METÁLICO, TUBOS E CONEXÕES POR ANEL DESLIZANTE - FORNECIMENTO E INSTALAÇÃO. AF_02/2023</v>
          </cell>
          <cell r="C9500" t="str">
            <v>UND</v>
          </cell>
          <cell r="D9500" t="str">
            <v>ATRIBUÍDO SÃO PAULO</v>
          </cell>
          <cell r="E9500">
            <v>118.4</v>
          </cell>
        </row>
        <row r="9501">
          <cell r="A9501">
            <v>96808</v>
          </cell>
          <cell r="B9501" t="str">
            <v>UNIÃO METÁLICA PARA INSTALAÇÕES EM PEX ÁGUA, DN 16 MM, COM ANEL DESLIZANTE - FORNECIMENTO E INSTALAÇÃO. AF_02/2023</v>
          </cell>
          <cell r="C9501" t="str">
            <v>UND</v>
          </cell>
          <cell r="D9501" t="str">
            <v>ATRIBUÍDO SÃO PAULO</v>
          </cell>
          <cell r="E9501">
            <v>15.11</v>
          </cell>
        </row>
        <row r="9502">
          <cell r="A9502">
            <v>96809</v>
          </cell>
          <cell r="B9502" t="str">
            <v>CONEXÃO FIXA, ROSCA FÊMEA, METÁLICA, PARA INSTALAÇÕES EM PEX ÁGUA, DN 16 MM X 1/2", COM ANEL DESLIZANTE. FORNECIMENTO E INSTALAÇÃO. AF_02/2023</v>
          </cell>
          <cell r="C9502" t="str">
            <v>UND</v>
          </cell>
          <cell r="D9502" t="str">
            <v>ATRIBUÍDO SÃO PAULO</v>
          </cell>
          <cell r="E9502">
            <v>16.67</v>
          </cell>
        </row>
        <row r="9503">
          <cell r="A9503">
            <v>96810</v>
          </cell>
          <cell r="B9503" t="str">
            <v>CONEXÃO MÓVEL, ROSCA FÊMEA, METÁLICA, PARA INSTALAÇÕES EM PEX ÁGUA, DN 16 MM X 3/4", COM ANEL DESLIZANTE. FORNECIMENTO E INSTALAÇÃO. AF_02/2023</v>
          </cell>
          <cell r="C9503" t="str">
            <v>UND</v>
          </cell>
          <cell r="D9503" t="str">
            <v>ATRIBUÍDO SÃO PAULO</v>
          </cell>
          <cell r="E9503">
            <v>18.1</v>
          </cell>
        </row>
        <row r="9504">
          <cell r="A9504">
            <v>96811</v>
          </cell>
          <cell r="B9504" t="str">
            <v>UNIÃO METÁLICA PARA INSTALAÇÕES EM PEX ÁGUA, DN 20 MM, COM ANEL DESLIZANTE - FORNECIMENTO E INSTALAÇÃO. AF_02/2023</v>
          </cell>
          <cell r="C9504" t="str">
            <v>UND</v>
          </cell>
          <cell r="D9504" t="str">
            <v>ATRIBUÍDO SÃO PAULO</v>
          </cell>
          <cell r="E9504">
            <v>19.09</v>
          </cell>
        </row>
        <row r="9505">
          <cell r="A9505">
            <v>96812</v>
          </cell>
          <cell r="B9505" t="str">
            <v>CONEXÃO FIXA, ROSCA FÊMEA, METÁLICA, PARA INSTALAÇÕES EM PEX ÁGUA, DN 20 MM X 1/2", COM ANEL DESLIZANTE. FORNECIMENTO E INSTALAÇÃO. AF_02/2023</v>
          </cell>
          <cell r="C9505" t="str">
            <v>UND</v>
          </cell>
          <cell r="D9505" t="str">
            <v>ATRIBUÍDO SÃO PAULO</v>
          </cell>
          <cell r="E9505">
            <v>17.39</v>
          </cell>
        </row>
        <row r="9506">
          <cell r="A9506">
            <v>96813</v>
          </cell>
          <cell r="B9506" t="str">
            <v>CONEXÃO FIXA, ROSCA FÊMEA, METÁLICA, PARA INSTALAÇÕES EM PEX ÁGUA, DN 20 MM X 3/4", COM ANEL DESLIZANTE. FORNECIMENTO E INSTALAÇÃO. AF_02/2023</v>
          </cell>
          <cell r="C9506" t="str">
            <v>UND</v>
          </cell>
          <cell r="D9506" t="str">
            <v>ATRIBUÍDO SÃO PAULO</v>
          </cell>
          <cell r="E9506">
            <v>19.81</v>
          </cell>
        </row>
        <row r="9507">
          <cell r="A9507">
            <v>96814</v>
          </cell>
          <cell r="B9507" t="str">
            <v>UNIÃO DE REDUÇÃO, METÁLICA, PARA INSTALAÇÕES EM PEX ÁGUA, DN 20 X 16 MM, CONEXÃO POR ANEL DESLIZANTE - FORNECIMENTO E INSTALAÇÃO. AF_02/2023</v>
          </cell>
          <cell r="C9507" t="str">
            <v>UND</v>
          </cell>
          <cell r="D9507" t="str">
            <v>ATRIBUÍDO SÃO PAULO</v>
          </cell>
          <cell r="E9507">
            <v>14.26</v>
          </cell>
        </row>
        <row r="9508">
          <cell r="A9508">
            <v>96815</v>
          </cell>
          <cell r="B9508" t="str">
            <v>UNIÃO METÁLICA PARA INSTALAÇÕES EM PEX ÁGUA, DN 25 MM, COM ANEL DESLIZANTE - FORNECIMENTO E INSTALAÇÃO. AF_02/2023</v>
          </cell>
          <cell r="C9508" t="str">
            <v>UND</v>
          </cell>
          <cell r="D9508" t="str">
            <v>ATRIBUÍDO SÃO PAULO</v>
          </cell>
          <cell r="E9508">
            <v>29.61</v>
          </cell>
        </row>
        <row r="9509">
          <cell r="A9509">
            <v>96816</v>
          </cell>
          <cell r="B9509" t="str">
            <v>CONEXÃO FIXA, ROSCA FÊMEA, METÁLICA, PARA INSTALAÇÕES EM PEX ÁGUA, DN 25 MM X 3/4", COM ANEL DESLIZANTE - FORNECIMENTO E INSTALAÇÃO. AF_02/2023</v>
          </cell>
          <cell r="C9509" t="str">
            <v>UND</v>
          </cell>
          <cell r="D9509" t="str">
            <v>ATRIBUÍDO SÃO PAULO</v>
          </cell>
          <cell r="E9509">
            <v>22.38</v>
          </cell>
        </row>
        <row r="9510">
          <cell r="A9510">
            <v>96817</v>
          </cell>
          <cell r="B9510" t="str">
            <v>CONEXÃO FIXA, ROSCA FÊMEA, METÁLICA, PARA INSTALAÇÕES EM PEX ÁGUA, DN 25 MM X 1", COM ANEL DESLIZANTE - FORNECIMENTO E INSTALAÇÃO. AF_02/2023</v>
          </cell>
          <cell r="C9510" t="str">
            <v>UND</v>
          </cell>
          <cell r="D9510" t="str">
            <v>ATRIBUÍDO SÃO PAULO</v>
          </cell>
          <cell r="E9510">
            <v>29.85</v>
          </cell>
        </row>
        <row r="9511">
          <cell r="A9511">
            <v>96818</v>
          </cell>
          <cell r="B9511" t="str">
            <v>UNIÃO DE REDUÇÃO, METÁLICA, PARA INSTALAÇÕES EM PEX ÁGUA, DN 25 X 16 MM, CONEXÃO POR ANEL DESLIZANTE - FORNECIMENTO E INSTALAÇÃO. AF_02/2023</v>
          </cell>
          <cell r="C9511" t="str">
            <v>UND</v>
          </cell>
          <cell r="D9511" t="str">
            <v>ATRIBUÍDO SÃO PAULO</v>
          </cell>
          <cell r="E9511">
            <v>19.16</v>
          </cell>
        </row>
        <row r="9512">
          <cell r="A9512">
            <v>96819</v>
          </cell>
          <cell r="B9512" t="str">
            <v>UNIÃO DE REDUÇÃO, METÁLICA, PARA INSTALAÇÕES EM PEX ÁGUA, DN 25 X 20 MM, CONEXÃO POR ANEL DESLIZANTE - FORNECIMENTO E INSTALAÇÃO. AF_02/2023</v>
          </cell>
          <cell r="C9512" t="str">
            <v>UND</v>
          </cell>
          <cell r="D9512" t="str">
            <v>ATRIBUÍDO SÃO PAULO</v>
          </cell>
          <cell r="E9512">
            <v>20.54</v>
          </cell>
        </row>
        <row r="9513">
          <cell r="A9513">
            <v>96820</v>
          </cell>
          <cell r="B9513" t="str">
            <v>UNIÃO METÁLICA PARA INSTALAÇÕES EM PEX ÁGUA, DN 32 MM, COM ANEL DESLIZANTE - FORNECIMENTO E INSTALAÇÃO. AF_02/2023</v>
          </cell>
          <cell r="C9513" t="str">
            <v>UND</v>
          </cell>
          <cell r="D9513" t="str">
            <v>ATRIBUÍDO SÃO PAULO</v>
          </cell>
          <cell r="E9513">
            <v>35.61</v>
          </cell>
        </row>
        <row r="9514">
          <cell r="A9514">
            <v>96821</v>
          </cell>
          <cell r="B9514" t="str">
            <v>CONEXÃO FIXA, ROSCA FÊMEA, METÁLICA, PARA INSTALAÇÕES EM PEX ÁGUA, DN 32 MM X 1", COM ANEL DESLIZANTE - FORNECIMENTO E INSTALAÇÃO. AF_02/2023</v>
          </cell>
          <cell r="C9514" t="str">
            <v>UND</v>
          </cell>
          <cell r="D9514" t="str">
            <v>ATRIBUÍDO SÃO PAULO</v>
          </cell>
          <cell r="E9514">
            <v>33.23</v>
          </cell>
        </row>
        <row r="9515">
          <cell r="A9515">
            <v>96822</v>
          </cell>
          <cell r="B9515" t="str">
            <v>UNIÃO DE REDUÇÃO, METÁLICA, PARA INSTALAÇÕES EM PEX ÁGUA, DN 32 X 25 MM, CONEXÃO POR ANEL DESLIZANTE - FORNECIMENTO E INSTALAÇÃO. AF_02/2023</v>
          </cell>
          <cell r="C9515" t="str">
            <v>UND</v>
          </cell>
          <cell r="D9515" t="str">
            <v>ATRIBUÍDO SÃO PAULO</v>
          </cell>
          <cell r="E9515">
            <v>26.97</v>
          </cell>
        </row>
        <row r="9516">
          <cell r="A9516">
            <v>96823</v>
          </cell>
          <cell r="B9516" t="str">
            <v>LUVA PARA INSTALAÇÕES EM PEX ÁGUA, DN 16 MM, CONEXÃO POR CRIMPAGEM - FORNECIMENTO E INSTALAÇÃO. AF_02/2023</v>
          </cell>
          <cell r="C9516" t="str">
            <v>UND</v>
          </cell>
          <cell r="D9516" t="str">
            <v>ATRIBUÍDO SÃO PAULO</v>
          </cell>
          <cell r="E9516">
            <v>10.02</v>
          </cell>
        </row>
        <row r="9517">
          <cell r="A9517">
            <v>96824</v>
          </cell>
          <cell r="B9517" t="str">
            <v>CONEXÃO FIXA, ROSCA FÊMEA, PARA INSTALAÇÕES EM PEX ÁGUA, DN 16MM X 1/2", CONEXÃO POR CRIMPAGEM - FORNECIMENTO E INSTALAÇÃO. AF_02/2023</v>
          </cell>
          <cell r="C9517" t="str">
            <v>UND</v>
          </cell>
          <cell r="D9517" t="str">
            <v>ATRIBUÍDO SÃO PAULO</v>
          </cell>
          <cell r="E9517">
            <v>15.63</v>
          </cell>
        </row>
        <row r="9518">
          <cell r="A9518">
            <v>96826</v>
          </cell>
          <cell r="B9518" t="str">
            <v>LUVA PARA INSTALAÇÕES EM PEX ÁGUA, DN 20 MM, CONEXÃO POR CRIMPAGEM - FORNECIMENTO E INSTALAÇÃO. AF_02/2023</v>
          </cell>
          <cell r="C9518" t="str">
            <v>UND</v>
          </cell>
          <cell r="D9518" t="str">
            <v>ATRIBUÍDO SÃO PAULO</v>
          </cell>
          <cell r="E9518">
            <v>11.62</v>
          </cell>
        </row>
        <row r="9519">
          <cell r="A9519">
            <v>96827</v>
          </cell>
          <cell r="B9519" t="str">
            <v>CONEXÃO FIXA, ROSCA FÊMEA, PARA INSTALAÇÕES EM PEX ÁGUA, DN 20MM X 1/2", CONEXÃO POR CRIMPAGEM - FORNECIMENTO E INSTALAÇÃO. AF_02/2023</v>
          </cell>
          <cell r="C9519" t="str">
            <v>UND</v>
          </cell>
          <cell r="D9519" t="str">
            <v>ATRIBUÍDO SÃO PAULO</v>
          </cell>
          <cell r="E9519">
            <v>17.03</v>
          </cell>
        </row>
        <row r="9520">
          <cell r="A9520">
            <v>96828</v>
          </cell>
          <cell r="B9520" t="str">
            <v>CONEXÃO FIXA, ROSCA FÊMEA, PARA INSTALAÇÕES EM PEX ÁGUA, DN 20MM X 3/4", CONEXÃO POR CRIMPAGEM - FORNECIMENTO E INSTALAÇÃO. AF_02/2023</v>
          </cell>
          <cell r="C9520" t="str">
            <v>UND</v>
          </cell>
          <cell r="D9520" t="str">
            <v>ATRIBUÍDO SÃO PAULO</v>
          </cell>
          <cell r="E9520">
            <v>21</v>
          </cell>
        </row>
        <row r="9521">
          <cell r="A9521">
            <v>96829</v>
          </cell>
          <cell r="B9521" t="str">
            <v>LUVA DE REDUÇÃO PARA INSTALAÇÕES EM PEX ÁGUA, DN 20 X 16 MM, CONEXÃO POR CRIMPAGEM - FORNECIMENTO E INSTALAÇÃO. AF_02/2023</v>
          </cell>
          <cell r="C9521" t="str">
            <v>UND</v>
          </cell>
          <cell r="D9521" t="str">
            <v>ATRIBUÍDO SÃO PAULO</v>
          </cell>
          <cell r="E9521">
            <v>16.28</v>
          </cell>
        </row>
        <row r="9522">
          <cell r="A9522">
            <v>96830</v>
          </cell>
          <cell r="B9522" t="str">
            <v>LUVA PARA INSTALAÇÕES EM PEX ÁGUA, DN 25 MM, CONEXÃO POR CRIMPAGEM - FORNECIMENTO E INSTALAÇÃO. AF_02/2023</v>
          </cell>
          <cell r="C9522" t="str">
            <v>UND</v>
          </cell>
          <cell r="D9522" t="str">
            <v>ATRIBUÍDO SÃO PAULO</v>
          </cell>
          <cell r="E9522">
            <v>18.31</v>
          </cell>
        </row>
        <row r="9523">
          <cell r="A9523">
            <v>96832</v>
          </cell>
          <cell r="B9523" t="str">
            <v>CONEXÃO FIXA, ROSCA FÊMEA, PARA INSTALAÇÕES EM PEX ÁGUA, DN 25MM X 3/4", CONEXÃO POR CRIMPAGEM - FORNECIMENTO E INSTALAÇÃO. AF_02/2023</v>
          </cell>
          <cell r="C9523" t="str">
            <v>UND</v>
          </cell>
          <cell r="D9523" t="str">
            <v>ATRIBUÍDO SÃO PAULO</v>
          </cell>
          <cell r="E9523">
            <v>26.38</v>
          </cell>
        </row>
        <row r="9524">
          <cell r="A9524">
            <v>96833</v>
          </cell>
          <cell r="B9524" t="str">
            <v>LUVA DE REDUÇÃO PARA INSTALAÇÕES EM PEX ÁGUA, DN 25 X 16 MM, CONEXÃO POR CRIMPAGEM - FORNECIMENTO E INSTALAÇÃO. AF_02/2023</v>
          </cell>
          <cell r="C9524" t="str">
            <v>UND</v>
          </cell>
          <cell r="D9524" t="str">
            <v>ATRIBUÍDO SÃO PAULO</v>
          </cell>
          <cell r="E9524">
            <v>20.76</v>
          </cell>
        </row>
        <row r="9525">
          <cell r="A9525">
            <v>96834</v>
          </cell>
          <cell r="B9525" t="str">
            <v>LUVA PARA INSTALAÇÕES EM PEX ÁGUA, DN 32 MM, CONEXÃO POR CRIMPAGEM - FORNECIMENTO E INSTALAÇÃO. AF_02/2023</v>
          </cell>
          <cell r="C9525" t="str">
            <v>UND</v>
          </cell>
          <cell r="D9525" t="str">
            <v>ATRIBUÍDO SÃO PAULO</v>
          </cell>
          <cell r="E9525">
            <v>24.8</v>
          </cell>
        </row>
        <row r="9526">
          <cell r="A9526">
            <v>96836</v>
          </cell>
          <cell r="B9526" t="str">
            <v>LUVA DE REDUÇÃO PARA INSTALAÇÕES EM PEX ÁGUA, DN 32 X 25 MM, CONEXÃO POR CRIMPAGEM - FORNECIMENTO E INSTALAÇÃO. AF_02/2023</v>
          </cell>
          <cell r="C9526" t="str">
            <v>UND</v>
          </cell>
          <cell r="D9526" t="str">
            <v>ATRIBUÍDO SÃO PAULO</v>
          </cell>
          <cell r="E9526">
            <v>29.71</v>
          </cell>
        </row>
        <row r="9527">
          <cell r="A9527">
            <v>96837</v>
          </cell>
          <cell r="B9527" t="str">
            <v>JOELHO 90 GRAUS, METÁLICO, PARA INSTALAÇÕES EM PEX ÁGUA, DN 16 MM, CONEXÃO POR ANEL DESLIZANTE - FORNECIMENTO E INSTALAÇÃO. AF_02/2023</v>
          </cell>
          <cell r="C9527" t="str">
            <v>UND</v>
          </cell>
          <cell r="D9527" t="str">
            <v>ATRIBUÍDO SÃO PAULO</v>
          </cell>
          <cell r="E9527">
            <v>18.59</v>
          </cell>
        </row>
        <row r="9528">
          <cell r="A9528">
            <v>96838</v>
          </cell>
          <cell r="B9528" t="str">
            <v>JOELHO 90 GRAUS, ROSCA FÊMEA TERMINAL, METÁLICO, PARA INSTALAÇÕES EM PEX ÁGUA, DN 16MM X 1/2", CONEXÃO POR ANEL DESLIZANTE - FORNECIMENTO E INSTALAÇÃO. AF_02/2023</v>
          </cell>
          <cell r="C9528" t="str">
            <v>UND</v>
          </cell>
          <cell r="D9528" t="str">
            <v>ATRIBUÍDO SÃO PAULO</v>
          </cell>
          <cell r="E9528">
            <v>22.38</v>
          </cell>
        </row>
        <row r="9529">
          <cell r="A9529">
            <v>96839</v>
          </cell>
          <cell r="B9529" t="str">
            <v>JOELHO, ROSCA FÊMEA, COM BASE FIXA, METÁLICO, PARA INSTALAÇÕES EM PEX ÁGUA, DN 16MM X 1/2", CONEXÃO POR ANEL DESLIZANTE - FORNECIMENTO E INSTALAÇÃO. AF_02/2023</v>
          </cell>
          <cell r="C9529" t="str">
            <v>UND</v>
          </cell>
          <cell r="D9529" t="str">
            <v>ATRIBUÍDO SÃO PAULO</v>
          </cell>
          <cell r="E9529">
            <v>23.14</v>
          </cell>
        </row>
        <row r="9530">
          <cell r="A9530">
            <v>96840</v>
          </cell>
          <cell r="B9530" t="str">
            <v>JOELHO 90 GRAUS, METÁLICO, PARA INSTALAÇÕES EM PEX ÁGUA, DN 20 MM, CONEXÃO POR ANEL DESLIZANTE - FORNECIMENTO E INSTALAÇÃO. AF_02/2023</v>
          </cell>
          <cell r="C9530" t="str">
            <v>UND</v>
          </cell>
          <cell r="D9530" t="str">
            <v>ATRIBUÍDO SÃO PAULO</v>
          </cell>
          <cell r="E9530">
            <v>22.44</v>
          </cell>
        </row>
        <row r="9531">
          <cell r="A9531">
            <v>96841</v>
          </cell>
          <cell r="B9531" t="str">
            <v>JOELHO 90 GRAUS, ROSCA FÊMEA TERMINAL, METÁLICO, PARA INSTALAÇÕES EM PEX ÁGUA, DN 20 MM X 1/2", CONEXÃO POR ANEL DESLIZANTE - FORNECIMENTO E INSTALAÇÃO. AF_02/2023</v>
          </cell>
          <cell r="C9531" t="str">
            <v>UND</v>
          </cell>
          <cell r="D9531" t="str">
            <v>ATRIBUÍDO SÃO PAULO</v>
          </cell>
          <cell r="E9531">
            <v>24.84</v>
          </cell>
        </row>
        <row r="9532">
          <cell r="A9532">
            <v>96842</v>
          </cell>
          <cell r="B9532" t="str">
            <v>JOELHO 90 GRAUS, ROSCA FÊMEA TERMINAL, METÁLICO, PARA INSTALAÇÕES EM PEX ÁGUA, DN 20 MM X 3/4", CONEXÃO POR ANEL DESLIZANTE - FORNECIMENTO E INSTALAÇÃO. AF_02/2023</v>
          </cell>
          <cell r="C9532" t="str">
            <v>UND</v>
          </cell>
          <cell r="D9532" t="str">
            <v>ATRIBUÍDO SÃO PAULO</v>
          </cell>
          <cell r="E9532">
            <v>28.45</v>
          </cell>
        </row>
        <row r="9533">
          <cell r="A9533">
            <v>96843</v>
          </cell>
          <cell r="B9533" t="str">
            <v>JOELHO ROSCA FÊMEA, COM BASE FIXA, METÁLICO, PARA INSTALAÇÕES EM PEX ÁGUA, DN 20MM X 1/2", CONEXÃO POR ANEL DESLIZANTE - FORNECIMENTO E INSTALAÇÃO. AF_02/2023</v>
          </cell>
          <cell r="C9533" t="str">
            <v>UND</v>
          </cell>
          <cell r="D9533" t="str">
            <v>ATRIBUÍDO SÃO PAULO</v>
          </cell>
          <cell r="E9533">
            <v>25.86</v>
          </cell>
        </row>
        <row r="9534">
          <cell r="A9534">
            <v>96844</v>
          </cell>
          <cell r="B9534" t="str">
            <v>JOELHO ROSCA FÊMEA, MÓVEL, METÁLICO, PARA INSTALAÇÕES EM PEX ÁGUA, DN 20MM X 3/4", CONEXÃO POR ANEL DESLIZANTE - FORNECIMENTO E INSTALAÇÃO. AF_02/2023</v>
          </cell>
          <cell r="C9534" t="str">
            <v>UND</v>
          </cell>
          <cell r="D9534" t="str">
            <v>ATRIBUÍDO SÃO PAULO</v>
          </cell>
          <cell r="E9534">
            <v>29.78</v>
          </cell>
        </row>
        <row r="9535">
          <cell r="A9535">
            <v>96845</v>
          </cell>
          <cell r="B9535" t="str">
            <v>JOELHO 90 GRAUS, METÁLICO, PARA INSTALAÇÕES EM PEX ÁGUA, DN 25 MM, CONEXÃO POR ANEL DESLIZANTE - FORNECIMENTO E INSTALAÇÃO. AF_02/2023</v>
          </cell>
          <cell r="C9535" t="str">
            <v>UND</v>
          </cell>
          <cell r="D9535" t="str">
            <v>ATRIBUÍDO SÃO PAULO</v>
          </cell>
          <cell r="E9535">
            <v>35.28</v>
          </cell>
        </row>
        <row r="9536">
          <cell r="A9536">
            <v>96846</v>
          </cell>
          <cell r="B9536" t="str">
            <v>JOELHO 90 GRAUS, ROSCA FÊMEA TERMINAL, METÁLICO, PARA INSTALAÇÕES EM PEX ÁGUA, DN 25 MM X 3/4", CONEXÃO POR ANEL DESLIZANTE - FORNECIMENTO E INSTALAÇÃO. AF_02/2023</v>
          </cell>
          <cell r="C9536" t="str">
            <v>UND</v>
          </cell>
          <cell r="D9536" t="str">
            <v>ATRIBUÍDO SÃO PAULO</v>
          </cell>
          <cell r="E9536">
            <v>33.16</v>
          </cell>
        </row>
        <row r="9537">
          <cell r="A9537">
            <v>96847</v>
          </cell>
          <cell r="B9537" t="str">
            <v>JOELHO ROSCA FÊMEA, COM BASE FIXA, METÁLICO, PARA INSTALAÇÕES EM PEX ÁGUA, DN 25MM X 3/4", CONEXÃO POR ANEL DESLIZANTE - FORNECIMENTO E INSTALAÇÃO. AF_02/2023</v>
          </cell>
          <cell r="C9537" t="str">
            <v>UND</v>
          </cell>
          <cell r="D9537" t="str">
            <v>ATRIBUÍDO SÃO PAULO</v>
          </cell>
          <cell r="E9537">
            <v>32.71</v>
          </cell>
        </row>
        <row r="9538">
          <cell r="A9538">
            <v>96848</v>
          </cell>
          <cell r="B9538" t="str">
            <v>JOELHO 90 GRAUS, METÁLICO, PARA INSTALAÇÕES EM PEX ÁGUA, DN 32 MM, CONEXÃO POR ANEL DESLIZANTE - FORNECIMENTO E INSTALAÇÃO. AF_02/2023</v>
          </cell>
          <cell r="C9538" t="str">
            <v>UND</v>
          </cell>
          <cell r="D9538" t="str">
            <v>ATRIBUÍDO SÃO PAULO</v>
          </cell>
          <cell r="E9538">
            <v>46.81</v>
          </cell>
        </row>
        <row r="9539">
          <cell r="A9539">
            <v>96849</v>
          </cell>
          <cell r="B9539" t="str">
            <v>JOELHO 90 GRAUS, PARA INSTALAÇÕES EM PEX ÁGUA, DN 16 MM, CONEXÃO POR CRIMPAGEM - FORNECIMENTO E INSTALAÇÃO. AF_02/2023</v>
          </cell>
          <cell r="C9539" t="str">
            <v>UND</v>
          </cell>
          <cell r="D9539" t="str">
            <v>ATRIBUÍDO SÃO PAULO</v>
          </cell>
          <cell r="E9539">
            <v>14.81</v>
          </cell>
        </row>
        <row r="9540">
          <cell r="A9540">
            <v>96850</v>
          </cell>
          <cell r="B9540" t="str">
            <v>JOELHO 90 GRAUS, ROSCA FÊMEA TERMINAL, PARA INSTALAÇÕES EM PEX ÁGUA, DN 16MM X 1/2", CONEXÃO POR CRIMPAGEM - FORNECIMENTO E INSTALAÇÃO. AF_02/2023</v>
          </cell>
          <cell r="C9540" t="str">
            <v>UND</v>
          </cell>
          <cell r="D9540" t="str">
            <v>ATRIBUÍDO SÃO PAULO</v>
          </cell>
          <cell r="E9540">
            <v>20.86</v>
          </cell>
        </row>
        <row r="9541">
          <cell r="A9541">
            <v>96852</v>
          </cell>
          <cell r="B9541" t="str">
            <v>JOELHO 90 GRAUS, PARA INSTALAÇÕES EM PEX ÁGUA, DN 20 MM, CONEXÃO POR CRIMPAGEM - FORNECIMENTO E INSTALAÇÃO. AF_02/2023</v>
          </cell>
          <cell r="C9541" t="str">
            <v>UND</v>
          </cell>
          <cell r="D9541" t="str">
            <v>ATRIBUÍDO SÃO PAULO</v>
          </cell>
          <cell r="E9541">
            <v>18.84</v>
          </cell>
        </row>
        <row r="9542">
          <cell r="A9542">
            <v>96853</v>
          </cell>
          <cell r="B9542" t="str">
            <v>JOELHO 90 GRAUS, ROSCA FÊMEA TERMINAL, PARA INSTALAÇÕES EM PEX ÁGUA, DN 20MM X 1/2", CONEXÃO POR CRIMPAGEM - FORNECIMENTO E INSTALAÇÃO. AF_02/2023</v>
          </cell>
          <cell r="C9542" t="str">
            <v>UND</v>
          </cell>
          <cell r="D9542" t="str">
            <v>ATRIBUÍDO SÃO PAULO</v>
          </cell>
          <cell r="E9542">
            <v>22.42</v>
          </cell>
        </row>
        <row r="9543">
          <cell r="A9543">
            <v>96854</v>
          </cell>
          <cell r="B9543" t="str">
            <v>JOELHO 90 GRAUS, ROSCA FÊMEA TERMINAL, PARA INSTALAÇÕES EM PEX ÁGUA, DN 20MM X 3/4", CONEXÃO POR CRIMPAGEM - FORNECIMENTO E INSTALAÇÃO. AF_02/2023</v>
          </cell>
          <cell r="C9543" t="str">
            <v>UND</v>
          </cell>
          <cell r="D9543" t="str">
            <v>ATRIBUÍDO SÃO PAULO</v>
          </cell>
          <cell r="E9543">
            <v>27.6</v>
          </cell>
        </row>
        <row r="9544">
          <cell r="A9544">
            <v>96855</v>
          </cell>
          <cell r="B9544" t="str">
            <v>JOELHO 90 GRAUS, PARA INSTALAÇÕES EM PEX ÁGUA, DN 25 MM, CONEXÃO POR CRIMPAGEM - FORNECIMENTO E INSTALAÇÃO. AF_02/2023</v>
          </cell>
          <cell r="C9544" t="str">
            <v>UND</v>
          </cell>
          <cell r="D9544" t="str">
            <v>ATRIBUÍDO SÃO PAULO</v>
          </cell>
          <cell r="E9544">
            <v>29.53</v>
          </cell>
        </row>
        <row r="9545">
          <cell r="A9545">
            <v>96856</v>
          </cell>
          <cell r="B9545" t="str">
            <v>JOELHO 90 GRAUS, ROSCA FÊMEA TERMINAL, PARA INSTALAÇÕES EM PEX ÁGUA, DN 25MM X 1/2", CONEXÃO POR CRIMPAGEM - FORNECIMENTO E INSTALAÇÃO. AF_02/2023</v>
          </cell>
          <cell r="C9545" t="str">
            <v>UND</v>
          </cell>
          <cell r="D9545" t="str">
            <v>ATRIBUÍDO SÃO PAULO</v>
          </cell>
          <cell r="E9545">
            <v>31.64</v>
          </cell>
        </row>
        <row r="9546">
          <cell r="A9546">
            <v>96860</v>
          </cell>
          <cell r="B9546" t="str">
            <v>TÊ, METÁLICO, PARA INSTALAÇÕES EM PEX ÁGUA, DN 16 MM, CONEXÃO POR ANEL DESLIZANTE - FORNECIMENTO E INSTALAÇÃO. AF_02/2023</v>
          </cell>
          <cell r="C9546" t="str">
            <v>UND</v>
          </cell>
          <cell r="D9546" t="str">
            <v>ATRIBUÍDO SÃO PAULO</v>
          </cell>
          <cell r="E9546">
            <v>26.58</v>
          </cell>
        </row>
        <row r="9547">
          <cell r="A9547">
            <v>96861</v>
          </cell>
          <cell r="B9547" t="str">
            <v>TÊ, ROSCA FÊMEA, METÁLICO, PARA INSTALAÇÕES EM PEX ÁGUA, DN 16 MM X ½, CONEXÃO POR ANEL DESLIZANTE - FORNECIMENTO E INSTALAÇÃO. AF_02/2023</v>
          </cell>
          <cell r="C9547" t="str">
            <v>UND</v>
          </cell>
          <cell r="D9547" t="str">
            <v>ATRIBUÍDO SÃO PAULO</v>
          </cell>
          <cell r="E9547">
            <v>33.58</v>
          </cell>
        </row>
        <row r="9548">
          <cell r="A9548">
            <v>96862</v>
          </cell>
          <cell r="B9548" t="str">
            <v>TÊ, METÁLICO, PARA INSTALAÇÕES EM PEX ÁGUA, DN 20 MM, CONEXÃO POR ANEL DESLIZANTE - FORNECIMENTO E INSTALAÇÃO. AF_02/2023</v>
          </cell>
          <cell r="C9548" t="str">
            <v>UND</v>
          </cell>
          <cell r="D9548" t="str">
            <v>ATRIBUÍDO SÃO PAULO</v>
          </cell>
          <cell r="E9548">
            <v>32.66</v>
          </cell>
        </row>
        <row r="9549">
          <cell r="A9549">
            <v>96863</v>
          </cell>
          <cell r="B9549" t="str">
            <v>TÊ, ROSCA FÊMEA, METÁLICO, PARA INSTALAÇÕES EM PEX ÁGUA, DN 20 MM X 1/2", CONEXÃO POR ANEL DESLIZANTE - FORNECIMENTO E INSTALAÇÃO. AF_02/2023</v>
          </cell>
          <cell r="C9549" t="str">
            <v>UND</v>
          </cell>
          <cell r="D9549" t="str">
            <v>ATRIBUÍDO SÃO PAULO</v>
          </cell>
          <cell r="E9549">
            <v>34.42</v>
          </cell>
        </row>
        <row r="9550">
          <cell r="A9550">
            <v>96864</v>
          </cell>
          <cell r="B9550" t="str">
            <v>TÊ, METÁLICO, PARA INSTALAÇÕES EM PEX ÁGUA, DN 25 MM, CONEXÃO POR ANEL DESLIZANTE - FORNECIMENTO E INSTALAÇÃO. AF_02/2023</v>
          </cell>
          <cell r="C9550" t="str">
            <v>UND</v>
          </cell>
          <cell r="D9550" t="str">
            <v>ATRIBUÍDO SÃO PAULO</v>
          </cell>
          <cell r="E9550">
            <v>46.12</v>
          </cell>
        </row>
        <row r="9551">
          <cell r="A9551">
            <v>96865</v>
          </cell>
          <cell r="B9551" t="str">
            <v>TÊ, ROSCA FÊMEA, METÁLICO, PARA INSTALAÇÕES EM PEX ÁGUA, DN 25 MM X 3/4", CONEXÃO POR ANEL DESLIZANTE - FORNECIMENTO E INSTALAÇÃO. AF_02/2023</v>
          </cell>
          <cell r="C9551" t="str">
            <v>UND</v>
          </cell>
          <cell r="D9551" t="str">
            <v>ATRIBUÍDO SÃO PAULO</v>
          </cell>
          <cell r="E9551">
            <v>40.62</v>
          </cell>
        </row>
        <row r="9552">
          <cell r="A9552">
            <v>96866</v>
          </cell>
          <cell r="B9552" t="str">
            <v>TÊ, METÁLICO, PARA INSTALAÇÕES EM PEX ÁGUA, DN 32 MM, CONEXÃO POR ANEL DESLIZANTE - FORNECIMENTO E INSTALAÇÃO. AF_02/2023</v>
          </cell>
          <cell r="C9552" t="str">
            <v>UND</v>
          </cell>
          <cell r="D9552" t="str">
            <v>ATRIBUÍDO SÃO PAULO</v>
          </cell>
          <cell r="E9552">
            <v>60</v>
          </cell>
        </row>
        <row r="9553">
          <cell r="A9553">
            <v>96868</v>
          </cell>
          <cell r="B9553" t="str">
            <v>TÊ, PARA INSTALAÇÕES EM PEX ÁGUA, DN 16 MM, CONEXÃO POR CRIMPAGEM - FORNECIMENTO E INSTALAÇÃO. AF_02/2023</v>
          </cell>
          <cell r="C9553" t="str">
            <v>UND</v>
          </cell>
          <cell r="D9553" t="str">
            <v>ATRIBUÍDO SÃO PAULO</v>
          </cell>
          <cell r="E9553">
            <v>17.36</v>
          </cell>
        </row>
        <row r="9554">
          <cell r="A9554">
            <v>96869</v>
          </cell>
          <cell r="B9554" t="str">
            <v>TÊ, PARA INSTALAÇÕES EM PEX ÁGUA, DN 20 MM, CONEXÃO POR CRIMPAGEM - FORNECIMENTO E INSTALAÇÃO. AF_02/2023</v>
          </cell>
          <cell r="C9554" t="str">
            <v>UND</v>
          </cell>
          <cell r="D9554" t="str">
            <v>ATRIBUÍDO SÃO PAULO</v>
          </cell>
          <cell r="E9554">
            <v>26.57</v>
          </cell>
        </row>
        <row r="9555">
          <cell r="A9555">
            <v>96870</v>
          </cell>
          <cell r="B9555" t="str">
            <v>TÊ, PARA INSTALAÇÕES EM PEX ÁGUA, DN 25 MM, CONEXÃO POR CRIMPAGEM - FORNECIMENTO E INSTALAÇÃO. AF_02/2023</v>
          </cell>
          <cell r="C9555" t="str">
            <v>UND</v>
          </cell>
          <cell r="D9555" t="str">
            <v>ATRIBUÍDO SÃO PAULO</v>
          </cell>
          <cell r="E9555">
            <v>39.89</v>
          </cell>
        </row>
        <row r="9556">
          <cell r="A9556">
            <v>96871</v>
          </cell>
          <cell r="B9556" t="str">
            <v>TÊ, PARA INSTALAÇÕES EM PEX ÁGUA, DN 32 MM, CONEXÃO POR CRIMPAGEM - FORNECIMENTO E INSTALAÇÃO. AF_02/2023</v>
          </cell>
          <cell r="C9556" t="str">
            <v>UND</v>
          </cell>
          <cell r="D9556" t="str">
            <v>ATRIBUÍDO SÃO PAULO</v>
          </cell>
          <cell r="E9556">
            <v>45.61</v>
          </cell>
        </row>
        <row r="9557">
          <cell r="A9557">
            <v>96872</v>
          </cell>
          <cell r="B9557" t="str">
            <v>DISTRIBUIDOR 2 SAÍDAS, METÁLICO, PARA INSTALAÇÕES EM PEX ÁGUA, ENTRADA DE 3/4" X 2 SAÍDAS DE 1/2", CONEXÃO POR ANEL DESLIZANTE - FORNECIMENTO E INSTALAÇÃO. AF_02/2023</v>
          </cell>
          <cell r="C9557" t="str">
            <v>UND</v>
          </cell>
          <cell r="D9557" t="str">
            <v>ATRIBUÍDO SÃO PAULO</v>
          </cell>
          <cell r="E9557">
            <v>42.26</v>
          </cell>
        </row>
        <row r="9558">
          <cell r="A9558">
            <v>96873</v>
          </cell>
          <cell r="B9558" t="str">
            <v>DISTRIBUIDOR 2 SAÍDAS, METÁLICO, PARA INSTALAÇÕES EM PEX ÁGUA, ENTRADA DE 1" X 2 SAÍDAS DE 1/2", CONEXÃO POR ANEL DESLIZANTE - FORNECIMENTO E INSTALAÇÃO. AF_02/2023</v>
          </cell>
          <cell r="C9558" t="str">
            <v>UND</v>
          </cell>
          <cell r="D9558" t="str">
            <v>ATRIBUÍDO SÃO PAULO</v>
          </cell>
          <cell r="E9558">
            <v>56.28</v>
          </cell>
        </row>
        <row r="9559">
          <cell r="A9559">
            <v>96874</v>
          </cell>
          <cell r="B9559" t="str">
            <v>DISTRIBUIDOR 3 SAÍDAS, METÁLICO, PARA INSTALAÇÕES EM PEX ÁGUA, ENTRADA DE 3/4" X 3 SAÍDAS DE 1/2", CONEXÃO POR ANEL DESLIZANTE - FORNECIMENTO E INSTALAÇÃO. AF_02/2023</v>
          </cell>
          <cell r="C9559" t="str">
            <v>UND</v>
          </cell>
          <cell r="D9559" t="str">
            <v>ATRIBUÍDO SÃO PAULO</v>
          </cell>
          <cell r="E9559">
            <v>51.4</v>
          </cell>
        </row>
        <row r="9560">
          <cell r="A9560">
            <v>96875</v>
          </cell>
          <cell r="B9560" t="str">
            <v>DISTRIBUIDOR 3 SAÍDAS, METÁLICO, PARA INSTALAÇÕES EM PEX ÁGUA, ENTRADA DE 1" X 3 SAÍDAS DE 1/2", CONEXÃO POR ANEL DESLIZANTE - FORNECIMENTO E INSTALAÇÃO. AF_02/2023</v>
          </cell>
          <cell r="C9560" t="str">
            <v>UND</v>
          </cell>
          <cell r="D9560" t="str">
            <v>ATRIBUÍDO SÃO PAULO</v>
          </cell>
          <cell r="E9560">
            <v>67.42</v>
          </cell>
        </row>
        <row r="9561">
          <cell r="A9561">
            <v>96876</v>
          </cell>
          <cell r="B9561" t="str">
            <v>DISTRIBUIDOR 2 SAÍDAS, PARA INSTALAÇÕES EM PEX ÁGUA, ENTRADA DE 32 MM X 2 SAÍDAS DE 16 MM, CONEXÃO POR CRIMPAGEM FORNECIMENTO E INSTALAÇÃO. AF_02/2023</v>
          </cell>
          <cell r="C9561" t="str">
            <v>UND</v>
          </cell>
          <cell r="D9561" t="str">
            <v>ATRIBUÍDO SÃO PAULO</v>
          </cell>
          <cell r="E9561">
            <v>159.52</v>
          </cell>
        </row>
        <row r="9562">
          <cell r="A9562">
            <v>96878</v>
          </cell>
          <cell r="B9562" t="str">
            <v>DISTRIBUIDOR 2 SAÍDAS, PARA INSTALAÇÕES EM PEX ÁGUA, ENTRADA DE 32 MM X 2 SAÍDAS DE 25 MM, CONEXÃO POR CRIMPAGEM - FORNECIMENTO E INSTALAÇÃO. AF_02/2023</v>
          </cell>
          <cell r="C9562" t="str">
            <v>UND</v>
          </cell>
          <cell r="D9562" t="str">
            <v>ATRIBUÍDO SÃO PAULO</v>
          </cell>
          <cell r="E9562">
            <v>178.7</v>
          </cell>
        </row>
        <row r="9563">
          <cell r="A9563">
            <v>96879</v>
          </cell>
          <cell r="B9563" t="str">
            <v>DISTRIBUIDOR 3 SAÍDAS, PARA INSTALAÇÕES EM PEX ÁGUA, ENTRADA DE 32 MM X 3 SAÍDAS DE 16 MM, CONEXÃO POR CRIMPAGEM - FORNECIMENTO E INSTALAÇÃO. AF_02/2023</v>
          </cell>
          <cell r="C9563" t="str">
            <v>UND</v>
          </cell>
          <cell r="D9563" t="str">
            <v>ATRIBUÍDO SÃO PAULO</v>
          </cell>
          <cell r="E9563">
            <v>173.27</v>
          </cell>
        </row>
        <row r="9564">
          <cell r="A9564">
            <v>96881</v>
          </cell>
          <cell r="B9564" t="str">
            <v>DISTRIBUIDOR 3 SAÍDAS, PARA INSTALAÇÕES EM PEX ÁGUA, ENTRADA DE 32 MM X 3 SAÍDAS DE 25 MM, CONEXÃO POR CRIMPAGEM - FORNECIMENTO E INSTALAÇÃO. AF_02/2023</v>
          </cell>
          <cell r="C9564" t="str">
            <v>UND</v>
          </cell>
          <cell r="D9564" t="str">
            <v>ATRIBUÍDO SÃO PAULO</v>
          </cell>
          <cell r="E9564">
            <v>204.91</v>
          </cell>
        </row>
        <row r="9565">
          <cell r="A9565">
            <v>97425</v>
          </cell>
          <cell r="B9565" t="str">
            <v>FLANGE EM AÇO, DN 15 MM X 1/2'', INSTALADO EM RESERVAÇÃO DE ÁGUA DE EDIFICAÇÃO QUE POSSUA RESERVATÓRIO DE FIBRA/FIBROCIMENTO - FORNECIMENTO E INSTALAÇÃO. AF_06/2016</v>
          </cell>
          <cell r="C9565" t="str">
            <v>UND</v>
          </cell>
          <cell r="D9565" t="str">
            <v>ATRIBUÍDO SÃO PAULO</v>
          </cell>
          <cell r="E9565">
            <v>33.16</v>
          </cell>
        </row>
        <row r="9566">
          <cell r="A9566">
            <v>97426</v>
          </cell>
          <cell r="B9566" t="str">
            <v>FLANGE EM AÇO, DN 20 MM X 3/4'', INSTALADO EM RESERVAÇÃO DE ÁGUA DE EDIFICAÇÃO QUE POSSUA RESERVATÓRIO DE FIBRA/FIBROCIMENTO - FORNECIMENTO E INSTALAÇÃO. AF_06/2016</v>
          </cell>
          <cell r="C9566" t="str">
            <v>UND</v>
          </cell>
          <cell r="D9566" t="str">
            <v>ATRIBUÍDO SÃO PAULO</v>
          </cell>
          <cell r="E9566">
            <v>40.67</v>
          </cell>
        </row>
        <row r="9567">
          <cell r="A9567">
            <v>97427</v>
          </cell>
          <cell r="B9567" t="str">
            <v>FLANGE EM AÇO, DN 25 MM X 1'', INSTALADO EM RESERVAÇÃO DE ÁGUA DE EDIFICAÇÃO QUE POSSUA RESERVATÓRIO DE FIBRA/FIBROCIMENTO - FORNECIMENTO E INSTALAÇÃO. AF_06/2016</v>
          </cell>
          <cell r="C9567" t="str">
            <v>UND</v>
          </cell>
          <cell r="D9567" t="str">
            <v>ATRIBUÍDO SÃO PAULO</v>
          </cell>
          <cell r="E9567">
            <v>46.35</v>
          </cell>
        </row>
        <row r="9568">
          <cell r="A9568">
            <v>97428</v>
          </cell>
          <cell r="B9568" t="str">
            <v>FLANGE EM AÇO, DN 32 MM X 1 1/4'', INSTALADO EM RESERVAÇÃO DE ÁGUA DE EDIFICAÇÃO QUE POSSUA RESERVATÓRIO DE FIBRA/FIBROCIMENTO - FORNECIMENTO E INSTALAÇÃO. AF_06/2016</v>
          </cell>
          <cell r="C9568" t="str">
            <v>UND</v>
          </cell>
          <cell r="D9568" t="str">
            <v>ATRIBUÍDO SÃO PAULO</v>
          </cell>
          <cell r="E9568">
            <v>59.53</v>
          </cell>
        </row>
        <row r="9569">
          <cell r="A9569">
            <v>97429</v>
          </cell>
          <cell r="B9569" t="str">
            <v>FLANGE EM AÇO, DN 40 MM X 1 1/2'', INSTALADO EM RESERVAÇÃO DE ÁGUA DE EDIFICAÇÃO QUE POSSUA RESERVATÓRIO DE FIBRA/FIBROCIMENTO - FORNECIMENTO E INSTALAÇÃO. AF_06/2016</v>
          </cell>
          <cell r="C9569" t="str">
            <v>UND</v>
          </cell>
          <cell r="D9569" t="str">
            <v>ATRIBUÍDO SÃO PAULO</v>
          </cell>
          <cell r="E9569">
            <v>71.66</v>
          </cell>
        </row>
        <row r="9570">
          <cell r="A9570">
            <v>97430</v>
          </cell>
          <cell r="B9570" t="str">
            <v>ACOPLAMENTO RÍGIDO EM AÇO, CONEXÃO RANHURADA, DN 50 (2"), INSTALADO EM PRUMADAS - FORNECIMENTO E INSTALAÇÃO. AF_10/2020</v>
          </cell>
          <cell r="C9570" t="str">
            <v>UND</v>
          </cell>
          <cell r="D9570" t="str">
            <v>ATRIBUÍDO SÃO PAULO</v>
          </cell>
          <cell r="E9570">
            <v>40.86</v>
          </cell>
        </row>
        <row r="9571">
          <cell r="A9571">
            <v>97431</v>
          </cell>
          <cell r="B9571" t="str">
            <v>ACOPLAMENTO RÍGIDO EM AÇO, CONEXÃO RANHURADA, DN 65 (2 1/2"), INSTALADO EM PRUMADAS - FORNECIMENTO E INSTALAÇÃO. AF_10/2020</v>
          </cell>
          <cell r="C9571" t="str">
            <v>UND</v>
          </cell>
          <cell r="D9571" t="str">
            <v>ATRIBUÍDO SÃO PAULO</v>
          </cell>
          <cell r="E9571">
            <v>45.53</v>
          </cell>
        </row>
        <row r="9572">
          <cell r="A9572">
            <v>97432</v>
          </cell>
          <cell r="B9572" t="str">
            <v>ACOPLAMENTO RÍGIDO EM AÇO, CONEXÃO RANHURADA, DN 80 (3"), INSTALADO EM PRUMADAS - FORNECIMENTO E INSTALAÇÃO. AF_10/2020</v>
          </cell>
          <cell r="C9572" t="str">
            <v>UND</v>
          </cell>
          <cell r="D9572" t="str">
            <v>ATRIBUÍDO SÃO PAULO</v>
          </cell>
          <cell r="E9572">
            <v>51.35</v>
          </cell>
        </row>
        <row r="9573">
          <cell r="A9573">
            <v>97433</v>
          </cell>
          <cell r="B9573" t="str">
            <v>CURVA 45 GRAUS, EM AÇO, CONEXÃO RANHURADA, DN 50 (2"), INSTALADO EM PRUMADAS - FORNECIMENTO E INSTALAÇÃO. AF_10/2020</v>
          </cell>
          <cell r="C9573" t="str">
            <v>UND</v>
          </cell>
          <cell r="D9573" t="str">
            <v>ATRIBUÍDO SÃO PAULO</v>
          </cell>
          <cell r="E9573">
            <v>93.99</v>
          </cell>
        </row>
        <row r="9574">
          <cell r="A9574">
            <v>97434</v>
          </cell>
          <cell r="B9574" t="str">
            <v>CURVA 90 GRAUS, EM AÇO, CONEXÃO RANHURADA, DN 50 (2"), INSTALADO EM PRUMADAS - FORNECIMENTO E INSTALAÇÃO. AF_10/2020</v>
          </cell>
          <cell r="C9574" t="str">
            <v>UND</v>
          </cell>
          <cell r="D9574" t="str">
            <v>ATRIBUÍDO SÃO PAULO</v>
          </cell>
          <cell r="E9574">
            <v>95.79</v>
          </cell>
        </row>
        <row r="9575">
          <cell r="A9575">
            <v>97435</v>
          </cell>
          <cell r="B9575" t="str">
            <v>CURVA 45 GRAUS, EM AÇO, CONEXÃO RANHURADA, DN 65 (2 1/2"), INSTALADO EM PRUMADAS - FORNECIMENTO E INSTALAÇÃO. AF_10/2020</v>
          </cell>
          <cell r="C9575" t="str">
            <v>UND</v>
          </cell>
          <cell r="D9575" t="str">
            <v>ATRIBUÍDO SÃO PAULO</v>
          </cell>
          <cell r="E9575">
            <v>109.97</v>
          </cell>
        </row>
        <row r="9576">
          <cell r="A9576">
            <v>97436</v>
          </cell>
          <cell r="B9576" t="str">
            <v>CURVA 90 GRAUS, EM AÇO, CONEXÃO RANHURADA, DN 65 (2 1/2"), INSTALADO EM PRUMADAS - FORNECIMENTO E INSTALAÇÃO. AF_10/2020</v>
          </cell>
          <cell r="C9576" t="str">
            <v>UND</v>
          </cell>
          <cell r="D9576" t="str">
            <v>ATRIBUÍDO SÃO PAULO</v>
          </cell>
          <cell r="E9576">
            <v>113.41</v>
          </cell>
        </row>
        <row r="9577">
          <cell r="A9577">
            <v>97437</v>
          </cell>
          <cell r="B9577" t="str">
            <v>CURVA 45 GRAUS, EM AÇO, CONEXÃO RANHURADA, DN 80 (3), INSTALADO EM PRUMADAS - FORNECIMENTO E INSTALAÇÃO. AF_10/2020</v>
          </cell>
          <cell r="C9577" t="str">
            <v>UND</v>
          </cell>
          <cell r="D9577" t="str">
            <v>ATRIBUÍDO SÃO PAULO</v>
          </cell>
          <cell r="E9577">
            <v>125.87</v>
          </cell>
        </row>
        <row r="9578">
          <cell r="A9578">
            <v>97438</v>
          </cell>
          <cell r="B9578" t="str">
            <v>CURVA 90 GRAUS, EM AÇO, CONEXÃO RANHURADA, DN 80 (3"), INSTALADO EM PRUMADAS - FORNECIMENTO E INSTALAÇÃO. AF_10/2020</v>
          </cell>
          <cell r="C9578" t="str">
            <v>UND</v>
          </cell>
          <cell r="D9578" t="str">
            <v>ATRIBUÍDO SÃO PAULO</v>
          </cell>
          <cell r="E9578">
            <v>129.55</v>
          </cell>
        </row>
        <row r="9579">
          <cell r="A9579">
            <v>97439</v>
          </cell>
          <cell r="B9579" t="str">
            <v>TÊ, EM AÇO, CONEXÃO RANHURADA, DN 50 (2"), INSTALADO EM PRUMADAS - FORNECIMENTO E INSTALAÇÃO. AF_10/2020</v>
          </cell>
          <cell r="C9579" t="str">
            <v>UND</v>
          </cell>
          <cell r="D9579" t="str">
            <v>ATRIBUÍDO SÃO PAULO</v>
          </cell>
          <cell r="E9579">
            <v>142.5</v>
          </cell>
        </row>
        <row r="9580">
          <cell r="A9580">
            <v>97440</v>
          </cell>
          <cell r="B9580" t="str">
            <v>TÊ, EM AÇO, CONEXÃO RANHURADA, DN 65 (2 1/2"), INSTALADO EM PRUMADAS - FORNECIMENTO E INSTALAÇÃO. AF_10/2020</v>
          </cell>
          <cell r="C9580" t="str">
            <v>UND</v>
          </cell>
          <cell r="D9580" t="str">
            <v>ATRIBUÍDO SÃO PAULO</v>
          </cell>
          <cell r="E9580">
            <v>170.91</v>
          </cell>
        </row>
        <row r="9581">
          <cell r="A9581">
            <v>97442</v>
          </cell>
          <cell r="B9581" t="str">
            <v>TÊ, EM AÇO, CONEXÃO RANHURADA, DN 80 (3"), INSTALADO EM PRUMADAS - FORNECIMENTO E INSTALAÇÃO. AF_10/2020</v>
          </cell>
          <cell r="C9581" t="str">
            <v>UND</v>
          </cell>
          <cell r="D9581" t="str">
            <v>ATRIBUÍDO SÃO PAULO</v>
          </cell>
          <cell r="E9581">
            <v>188.76</v>
          </cell>
        </row>
        <row r="9582">
          <cell r="A9582">
            <v>97443</v>
          </cell>
          <cell r="B9582" t="str">
            <v>LUVA, EM AÇO, CONEXÃO SOLDADA, DN 50 (2"), INSTALADO EM PRUMADAS - FORNECIMENTO E INSTALAÇÃO. AF_10/2020</v>
          </cell>
          <cell r="C9582" t="str">
            <v>UND</v>
          </cell>
          <cell r="D9582" t="str">
            <v>COEFICIENTE DE REPRESENTATIVIDADE</v>
          </cell>
          <cell r="E9582">
            <v>196.65</v>
          </cell>
        </row>
        <row r="9583">
          <cell r="A9583">
            <v>97444</v>
          </cell>
          <cell r="B9583" t="str">
            <v>LUVA COM REDUÇÃO, EM AÇO, CONEXÃO SOLDADA, DN 50 X 40 MM (2  X 1 1/2"), INSTALADO EM PRUMADAS - FORNECIMENTO E INSTALAÇÃO. AF_10/2020</v>
          </cell>
          <cell r="C9583" t="str">
            <v>UND</v>
          </cell>
          <cell r="D9583" t="str">
            <v>COEFICIENTE DE REPRESENTATIVIDADE</v>
          </cell>
          <cell r="E9583">
            <v>241.23</v>
          </cell>
        </row>
        <row r="9584">
          <cell r="A9584">
            <v>97446</v>
          </cell>
          <cell r="B9584" t="str">
            <v>LUVA, EM AÇO, CONEXÃO SOLDADA, DN 65 (2 1/2"), INSTALADO EM PRUMADAS - FORNECIMENTO E INSTALAÇÃO. AF_10/2020</v>
          </cell>
          <cell r="C9584" t="str">
            <v>UND</v>
          </cell>
          <cell r="D9584" t="str">
            <v>COEFICIENTE DE REPRESENTATIVIDADE</v>
          </cell>
          <cell r="E9584">
            <v>450.53</v>
          </cell>
        </row>
        <row r="9585">
          <cell r="A9585">
            <v>97447</v>
          </cell>
          <cell r="B9585" t="str">
            <v>LUVA COM REDUÇÃO, EM AÇO, CONEXÃO SOLDADA, DN 65 X 50 MM (2 1/2" X 2"), INSTALADO EM PRUMADAS - FORNECIMENTO E INSTALAÇÃO. AF_10/2020</v>
          </cell>
          <cell r="C9585" t="str">
            <v>UND</v>
          </cell>
          <cell r="D9585" t="str">
            <v>COEFICIENTE DE REPRESENTATIVIDADE</v>
          </cell>
          <cell r="E9585">
            <v>450.53</v>
          </cell>
        </row>
        <row r="9586">
          <cell r="A9586">
            <v>97449</v>
          </cell>
          <cell r="B9586" t="str">
            <v>LUVA, EM AÇO, CONEXÃO SOLDADA, DN 80 (3"), INSTALADO EM PRUMADAS - FORNECIMENTO E INSTALAÇÃO. AF_10/2020</v>
          </cell>
          <cell r="C9586" t="str">
            <v>UND</v>
          </cell>
          <cell r="D9586" t="str">
            <v>COEFICIENTE DE REPRESENTATIVIDADE</v>
          </cell>
          <cell r="E9586">
            <v>477.07</v>
          </cell>
        </row>
        <row r="9587">
          <cell r="A9587">
            <v>97450</v>
          </cell>
          <cell r="B9587" t="str">
            <v>LUVA COM REDUÇÃO, EM AÇO, CONEXÃO SOLDADA, DN 80 X 65 MM (3" X 2 1/2"), INSTALADO EM PRUMADAS - FORNECIMENTO E INSTALAÇÃO. AF_10/2020</v>
          </cell>
          <cell r="C9587" t="str">
            <v>UND</v>
          </cell>
          <cell r="D9587" t="str">
            <v>COEFICIENTE DE REPRESENTATIVIDADE</v>
          </cell>
          <cell r="E9587">
            <v>598.48</v>
          </cell>
        </row>
        <row r="9588">
          <cell r="A9588">
            <v>97452</v>
          </cell>
          <cell r="B9588" t="str">
            <v>CURVA 45 GRAUS, EM AÇO, CONEXÃO SOLDADA, DN 50 (2"), INSTALADO EM PRUMADAS - FORNECIMENTO E INSTALAÇÃO. AF_10/2020</v>
          </cell>
          <cell r="C9588" t="str">
            <v>UND</v>
          </cell>
          <cell r="D9588" t="str">
            <v>COEFICIENTE DE REPRESENTATIVIDADE</v>
          </cell>
          <cell r="E9588">
            <v>332.5</v>
          </cell>
        </row>
        <row r="9589">
          <cell r="A9589">
            <v>97453</v>
          </cell>
          <cell r="B9589" t="str">
            <v>CURVA 90 GRAUS, EM AÇO, CONEXÃO SOLDADA, DN 50 (2"), INSTALADO EM PRUMADAS - FORNECIMENTO E INSTALAÇÃO. AF_10/2020</v>
          </cell>
          <cell r="C9589" t="str">
            <v>UND</v>
          </cell>
          <cell r="D9589" t="str">
            <v>COEFICIENTE DE REPRESENTATIVIDADE</v>
          </cell>
          <cell r="E9589">
            <v>357.95</v>
          </cell>
        </row>
        <row r="9590">
          <cell r="A9590">
            <v>97454</v>
          </cell>
          <cell r="B9590" t="str">
            <v>CURVA 45 GRAUS, EM AÇO, CONEXÃO SOLDADA, DN 65 (2 1/2"), INSTALADO EM PRUMADAS - FORNECIMENTO E INSTALAÇÃO. AF_10/2020</v>
          </cell>
          <cell r="C9590" t="str">
            <v>UND</v>
          </cell>
          <cell r="D9590" t="str">
            <v>COEFICIENTE DE REPRESENTATIVIDADE</v>
          </cell>
          <cell r="E9590">
            <v>613.12</v>
          </cell>
        </row>
        <row r="9591">
          <cell r="A9591">
            <v>97455</v>
          </cell>
          <cell r="B9591" t="str">
            <v>CURVA 90 GRAUS, EM AÇO, CONEXÃO SOLDADA, DN 65 (2 1/2"), INSTALADO EM PRUMADAS - FORNECIMENTO E INSTALAÇÃO. AF_10/2020</v>
          </cell>
          <cell r="C9591" t="str">
            <v>UND</v>
          </cell>
          <cell r="D9591" t="str">
            <v>COEFICIENTE DE REPRESENTATIVIDADE</v>
          </cell>
          <cell r="E9591">
            <v>653.82</v>
          </cell>
        </row>
        <row r="9592">
          <cell r="A9592">
            <v>97456</v>
          </cell>
          <cell r="B9592" t="str">
            <v>CURVA 45 GRAUS, EM AÇO, CONEXÃO SOLDADA, DN 80 (3"), INSTALADO EM PRUMADAS - FORNECIMENTO E INSTALAÇÃO. AF_10/2020</v>
          </cell>
          <cell r="C9592" t="str">
            <v>UND</v>
          </cell>
          <cell r="D9592" t="str">
            <v>COEFICIENTE DE REPRESENTATIVIDADE</v>
          </cell>
          <cell r="E9592">
            <v>1494.5</v>
          </cell>
        </row>
        <row r="9593">
          <cell r="A9593">
            <v>97457</v>
          </cell>
          <cell r="B9593" t="str">
            <v>CURVA 90 GRAUS, EM AÇO, CONEXÃO SOLDADA, DN 80 (3"), INSTALADO EM PRUMADAS - FORNECIMENTO E INSTALAÇÃO. AF_10/2020</v>
          </cell>
          <cell r="C9593" t="str">
            <v>UND</v>
          </cell>
          <cell r="D9593" t="str">
            <v>COEFICIENTE DE REPRESENTATIVIDADE</v>
          </cell>
          <cell r="E9593">
            <v>1311.91</v>
          </cell>
        </row>
        <row r="9594">
          <cell r="A9594">
            <v>97458</v>
          </cell>
          <cell r="B9594" t="str">
            <v>TÊ, EM AÇO, CONEXÃO SOLDADA, DN 50 (2"), INSTALADO EM PRUMADAS - FORNECIMENTO E INSTALAÇÃO. AF_10/2020</v>
          </cell>
          <cell r="C9594" t="str">
            <v>UND</v>
          </cell>
          <cell r="D9594" t="str">
            <v>COEFICIENTE DE REPRESENTATIVIDADE</v>
          </cell>
          <cell r="E9594">
            <v>545.15</v>
          </cell>
        </row>
        <row r="9595">
          <cell r="A9595">
            <v>97459</v>
          </cell>
          <cell r="B9595" t="str">
            <v>TÊ, EM AÇO, CONEXÃO SOLDADA, DN 65 (2 1/2"), INSTALADO EM PRUMADAS - FORNECIMENTO E INSTALAÇÃO. AF_10/2020</v>
          </cell>
          <cell r="C9595" t="str">
            <v>UND</v>
          </cell>
          <cell r="D9595" t="str">
            <v>COEFICIENTE DE REPRESENTATIVIDADE</v>
          </cell>
          <cell r="E9595">
            <v>999.69</v>
          </cell>
        </row>
        <row r="9596">
          <cell r="A9596">
            <v>97460</v>
          </cell>
          <cell r="B9596" t="str">
            <v>TÊ, EM AÇO, CONEXÃO SOLDADA, DN 80 (3"), INSTALADO EM PRUMADAS - FORNECIMENTO E INSTALAÇÃO. AF_10/2020</v>
          </cell>
          <cell r="C9596" t="str">
            <v>UND</v>
          </cell>
          <cell r="D9596" t="str">
            <v>COEFICIENTE DE REPRESENTATIVIDADE</v>
          </cell>
          <cell r="E9596">
            <v>1589.18</v>
          </cell>
        </row>
        <row r="9597">
          <cell r="A9597">
            <v>97461</v>
          </cell>
          <cell r="B9597" t="str">
            <v>LUVA, EM AÇO, CONEXÃO SOLDADA, DN 25 (1"), INSTALADO EM REDE DE ALIMENTAÇÃO PARA HIDRANTE - FORNECIMENTO E INSTALAÇÃO. AF_10/2020</v>
          </cell>
          <cell r="C9597" t="str">
            <v>UND</v>
          </cell>
          <cell r="D9597" t="str">
            <v>COEFICIENTE DE REPRESENTATIVIDADE</v>
          </cell>
          <cell r="E9597">
            <v>62.88</v>
          </cell>
        </row>
        <row r="9598">
          <cell r="A9598">
            <v>97462</v>
          </cell>
          <cell r="B9598" t="str">
            <v>LUVA COM REDUÇÃO, EM AÇO, CONEXÃO SOLDADA, DN 25 X 20 MM (1  X 3/4"), INSTALADO EM REDE DE ALIMENTAÇÃO PARA HIDRANTE - FORNECIMENTO E INSTALAÇÃO. AF_10/2020</v>
          </cell>
          <cell r="C9598" t="str">
            <v>UND</v>
          </cell>
          <cell r="D9598" t="str">
            <v>COEFICIENTE DE REPRESENTATIVIDADE</v>
          </cell>
          <cell r="E9598">
            <v>49.82</v>
          </cell>
        </row>
        <row r="9599">
          <cell r="A9599">
            <v>97464</v>
          </cell>
          <cell r="B9599" t="str">
            <v>LUVA, EM AÇO, CONEXÃO SOLDADA, DN 32 (1 1/4"), INSTALADO EM REDE DE ALIMENTAÇÃO PARA HIDRANTE - FORNECIMENTO E INSTALAÇÃO. AF_10/2020</v>
          </cell>
          <cell r="C9599" t="str">
            <v>UND</v>
          </cell>
          <cell r="D9599" t="str">
            <v>COEFICIENTE DE REPRESENTATIVIDADE</v>
          </cell>
          <cell r="E9599">
            <v>93.11</v>
          </cell>
        </row>
        <row r="9600">
          <cell r="A9600">
            <v>97465</v>
          </cell>
          <cell r="B9600" t="str">
            <v>LUVA COM REDUÇÃO, EM AÇO, CONEXÃO SOLDADA, DN 32 X 25 MM (1 1/4"  X 1"), INSTALADO EM REDE DE ALIMENTAÇÃO PARA HIDRANTE - FORNECIMENTO E INSTALAÇÃO. AF_10/2020</v>
          </cell>
          <cell r="C9600" t="str">
            <v>UND</v>
          </cell>
          <cell r="D9600" t="str">
            <v>COEFICIENTE DE REPRESENTATIVIDADE</v>
          </cell>
          <cell r="E9600">
            <v>115.13</v>
          </cell>
        </row>
        <row r="9601">
          <cell r="A9601">
            <v>97467</v>
          </cell>
          <cell r="B9601" t="str">
            <v>LUVA, EM AÇO, CONEXÃO SOLDADA, DN 40 (1 1/2"), INSTALADO EM REDE DE ALIMENTAÇÃO PARA HIDRANTE - FORNECIMENTO E INSTALAÇÃO. AF_10/2020</v>
          </cell>
          <cell r="C9601" t="str">
            <v>UND</v>
          </cell>
          <cell r="D9601" t="str">
            <v>COEFICIENTE DE REPRESENTATIVIDADE</v>
          </cell>
          <cell r="E9601">
            <v>118.6</v>
          </cell>
        </row>
        <row r="9602">
          <cell r="A9602">
            <v>97468</v>
          </cell>
          <cell r="B9602" t="str">
            <v>LUVA COM REDUÇÃO, EM AÇO, CONEXÃO SOLDADA, DN 40  X 32 MM (1 1/2" X 1 1/4"), INSTALADO EM REDE DE ALIMENTAÇÃO PARA HIDRANTE - FORNECIMENTO E INSTALAÇÃO. AF_10/2020</v>
          </cell>
          <cell r="C9602" t="str">
            <v>UND</v>
          </cell>
          <cell r="D9602" t="str">
            <v>COEFICIENTE DE REPRESENTATIVIDADE</v>
          </cell>
          <cell r="E9602">
            <v>146.79</v>
          </cell>
        </row>
        <row r="9603">
          <cell r="A9603">
            <v>97470</v>
          </cell>
          <cell r="B9603" t="str">
            <v>LUVA, EM AÇO, CONEXÃO SOLDADA, DN 50 (2"), INSTALADO EM REDE DE ALIMENTAÇÃO PARA HIDRANTE - FORNECIMENTO E INSTALAÇÃO. AF_10/2020</v>
          </cell>
          <cell r="C9603" t="str">
            <v>UND</v>
          </cell>
          <cell r="D9603" t="str">
            <v>COEFICIENTE DE REPRESENTATIVIDADE</v>
          </cell>
          <cell r="E9603">
            <v>180.91</v>
          </cell>
        </row>
        <row r="9604">
          <cell r="A9604">
            <v>97471</v>
          </cell>
          <cell r="B9604" t="str">
            <v>LUVA COM REDUÇÃO, EM AÇO, CONEXÃO SOLDADA, DN 50 X 40 MM (2" X 1 1/2"), INSTALADO EM REDE DE ALIMENTAÇÃO PARA HIDRANTE - FORNECIMENTO E INSTALAÇÃO. AF_10/2020</v>
          </cell>
          <cell r="C9604" t="str">
            <v>UND</v>
          </cell>
          <cell r="D9604" t="str">
            <v>COEFICIENTE DE REPRESENTATIVIDADE</v>
          </cell>
          <cell r="E9604">
            <v>225.49</v>
          </cell>
        </row>
        <row r="9605">
          <cell r="A9605">
            <v>97474</v>
          </cell>
          <cell r="B9605" t="str">
            <v>LUVA, EM AÇO, CONEXÃO SOLDADA, DN 65 (2 1/2"), INSTALADO EM REDE DE ALIMENTAÇÃO PARA HIDRANTE - FORNECIMENTO E INSTALAÇÃO. AF_10/2020</v>
          </cell>
          <cell r="C9605" t="str">
            <v>UND</v>
          </cell>
          <cell r="D9605" t="str">
            <v>COEFICIENTE DE REPRESENTATIVIDADE</v>
          </cell>
          <cell r="E9605">
            <v>347.36</v>
          </cell>
        </row>
        <row r="9606">
          <cell r="A9606">
            <v>97475</v>
          </cell>
          <cell r="B9606" t="str">
            <v>LUVA COM REDUÇÃO, EM AÇO, CONEXÃO SOLDADA, DN 65 X 50 MM (2 1/2" X 2"), INSTALADO EM REDE DE ALIMENTAÇÃO PARA HIDRANTE - FORNECIMENTO E INSTALAÇÃO. AF_10/2020</v>
          </cell>
          <cell r="C9606" t="str">
            <v>UND</v>
          </cell>
          <cell r="D9606" t="str">
            <v>COEFICIENTE DE REPRESENTATIVIDADE</v>
          </cell>
          <cell r="E9606">
            <v>437.48</v>
          </cell>
        </row>
        <row r="9607">
          <cell r="A9607">
            <v>97477</v>
          </cell>
          <cell r="B9607" t="str">
            <v>LUVA, EM AÇO, CONEXÃO SOLDADA, DN 80 (3"), INSTALADO EM REDE DE ALIMENTAÇÃO PARA HIDRANTE - FORNECIMENTO E INSTALAÇÃO. AF_10/2020</v>
          </cell>
          <cell r="C9607" t="str">
            <v>UND</v>
          </cell>
          <cell r="D9607" t="str">
            <v>COEFICIENTE DE REPRESENTATIVIDADE</v>
          </cell>
          <cell r="E9607">
            <v>466.7</v>
          </cell>
        </row>
        <row r="9608">
          <cell r="A9608">
            <v>97478</v>
          </cell>
          <cell r="B9608" t="str">
            <v>LUVA COM REDUÇÃO, EM AÇO, CONEXÃO SOLDADA, DN 80 X 65 MM (3" X 2 1/2"), INSTALADO EM REDE DE ALIMENTAÇÃO PARA HIDRANTE - FORNECIMENTO E INSTALAÇÃO. AF_10/2020</v>
          </cell>
          <cell r="C9608" t="str">
            <v>UND</v>
          </cell>
          <cell r="D9608" t="str">
            <v>COEFICIENTE DE REPRESENTATIVIDADE</v>
          </cell>
          <cell r="E9608">
            <v>588.11</v>
          </cell>
        </row>
        <row r="9609">
          <cell r="A9609">
            <v>97479</v>
          </cell>
          <cell r="B9609" t="str">
            <v>CURVA 45 GRAUS, EM AÇO, CONEXÃO SOLDADA, DN 25 (1"), INSTALADO EM REDE DE ALIMENTAÇÃO PARA HIDRANTE - FORNECIMENTO E INSTALAÇÃO. AF_10/2020</v>
          </cell>
          <cell r="C9609" t="str">
            <v>UND</v>
          </cell>
          <cell r="D9609" t="str">
            <v>COEFICIENTE DE REPRESENTATIVIDADE</v>
          </cell>
          <cell r="E9609">
            <v>103.66</v>
          </cell>
        </row>
        <row r="9610">
          <cell r="A9610">
            <v>97480</v>
          </cell>
          <cell r="B9610" t="str">
            <v>CURVA 90 GRAUS, EM AÇO, CONEXÃO SOLDADA, DN 25 (1"), INSTALADO EM REDE DE ALIMENTAÇÃO PARA HIDRANTE - FORNECIMENTO E INSTALAÇÃO. AF_10/2020</v>
          </cell>
          <cell r="C9610" t="str">
            <v>UND</v>
          </cell>
          <cell r="D9610" t="str">
            <v>COEFICIENTE DE REPRESENTATIVIDADE</v>
          </cell>
          <cell r="E9610">
            <v>103.66</v>
          </cell>
        </row>
        <row r="9611">
          <cell r="A9611">
            <v>97481</v>
          </cell>
          <cell r="B9611" t="str">
            <v>CURVA 45 GRAUS, EM AÇO, CONEXÃO SOLDADA, DN 32 (1 1/4"), INSTALADO EM REDE DE ALIMENTAÇÃO PARA HIDRANTE - FORNECIMENTO E INSTALAÇÃO. AF_10/2020</v>
          </cell>
          <cell r="C9611" t="str">
            <v>UND</v>
          </cell>
          <cell r="D9611" t="str">
            <v>COEFICIENTE DE REPRESENTATIVIDADE</v>
          </cell>
          <cell r="E9611">
            <v>154.19</v>
          </cell>
        </row>
        <row r="9612">
          <cell r="A9612">
            <v>97482</v>
          </cell>
          <cell r="B9612" t="str">
            <v>CURVA 90 GRAUS, EM AÇO, CONEXÃO SOLDADA, DN 32 (1 1/4"), INSTALADO EM REDE DE ALIMENTAÇÃO PARA HIDRANTE - FORNECIMENTO E INSTALAÇÃO. AF_10/2020</v>
          </cell>
          <cell r="C9612" t="str">
            <v>UND</v>
          </cell>
          <cell r="D9612" t="str">
            <v>COEFICIENTE DE REPRESENTATIVIDADE</v>
          </cell>
          <cell r="E9612">
            <v>154.19</v>
          </cell>
        </row>
        <row r="9613">
          <cell r="A9613">
            <v>97483</v>
          </cell>
          <cell r="B9613" t="str">
            <v>CURVA 45 GRAUS, EM AÇO, CONEXÃO SOLDADA, DN 40 (1 1/2"), INSTALADO EM REDE DE ALIMENTAÇÃO PARA HIDRANTE - FORNECIMENTO E INSTALAÇÃO. AF_10/2020</v>
          </cell>
          <cell r="C9613" t="str">
            <v>UND</v>
          </cell>
          <cell r="D9613" t="str">
            <v>COEFICIENTE DE REPRESENTATIVIDADE</v>
          </cell>
          <cell r="E9613">
            <v>220.57</v>
          </cell>
        </row>
        <row r="9614">
          <cell r="A9614">
            <v>97484</v>
          </cell>
          <cell r="B9614" t="str">
            <v>CURVA 90 GRAUS, EM AÇO, CONEXÃO SOLDADA, DN 40 (1 1/2"), INSTALADO EM REDE DE ALIMENTAÇÃO PARA HIDRANTE - FORNECIMENTO E INSTALAÇÃO. AF_10/2020</v>
          </cell>
          <cell r="C9614" t="str">
            <v>UND</v>
          </cell>
          <cell r="D9614" t="str">
            <v>COEFICIENTE DE REPRESENTATIVIDADE</v>
          </cell>
          <cell r="E9614">
            <v>220.57</v>
          </cell>
        </row>
        <row r="9615">
          <cell r="A9615">
            <v>97485</v>
          </cell>
          <cell r="B9615" t="str">
            <v>CURVA 45 GRAUS, EM AÇO, CONEXÃO SOLDADA, DN 50 (2"), INSTALADO EM REDE DE ALIMENTAÇÃO PARA HIDRANTE - FORNECIMENTO E INSTALAÇÃO. AF_10/2020</v>
          </cell>
          <cell r="C9615" t="str">
            <v>UND</v>
          </cell>
          <cell r="D9615" t="str">
            <v>COEFICIENTE DE REPRESENTATIVIDADE</v>
          </cell>
          <cell r="E9615">
            <v>308.93</v>
          </cell>
        </row>
        <row r="9616">
          <cell r="A9616">
            <v>97486</v>
          </cell>
          <cell r="B9616" t="str">
            <v>CURVA 90 GRAUS, EM AÇO, CONEXÃO SOLDADA, DN 50 (2"), INSTALADO EM REDE DE ALIMENTAÇÃO PARA HIDRANTE - FORNECIMENTO E INSTALAÇÃO. AF_10/2020</v>
          </cell>
          <cell r="C9616" t="str">
            <v>UND</v>
          </cell>
          <cell r="D9616" t="str">
            <v>COEFICIENTE DE REPRESENTATIVIDADE</v>
          </cell>
          <cell r="E9616">
            <v>334.38</v>
          </cell>
        </row>
        <row r="9617">
          <cell r="A9617">
            <v>97487</v>
          </cell>
          <cell r="B9617" t="str">
            <v>CURVA 45 GRAUS, EM AÇO, CONEXÃO SOLDADA, DN 65 (2 1/2"), INSTALADO EM REDE DE ALIMENTAÇÃO PARA HIDRANTE - FORNECIMENTO E INSTALAÇÃO. AF_10/2020</v>
          </cell>
          <cell r="C9617" t="str">
            <v>UND</v>
          </cell>
          <cell r="D9617" t="str">
            <v>COEFICIENTE DE REPRESENTATIVIDADE</v>
          </cell>
          <cell r="E9617">
            <v>593.58</v>
          </cell>
        </row>
        <row r="9618">
          <cell r="A9618">
            <v>97488</v>
          </cell>
          <cell r="B9618" t="str">
            <v>CURVA 90 GRAUS, EM AÇO, CONEXÃO SOLDADA, DN 65 (2 1/2"), INSTALADO EM REDE DE ALIMENTAÇÃO PARA HIDRANTE - FORNECIMENTO E INSTALAÇÃO. AF_10/2020</v>
          </cell>
          <cell r="C9618" t="str">
            <v>UND</v>
          </cell>
          <cell r="D9618" t="str">
            <v>COEFICIENTE DE REPRESENTATIVIDADE</v>
          </cell>
          <cell r="E9618">
            <v>634.28</v>
          </cell>
        </row>
        <row r="9619">
          <cell r="A9619">
            <v>97489</v>
          </cell>
          <cell r="B9619" t="str">
            <v>CURVA 45 GRAUS, EM AÇO, CONEXÃO SOLDADA, DN 80 (3"), INSTALADO EM REDE DE ALIMENTAÇÃO PARA HIDRANTE - FORNECIMENTO E INSTALAÇÃO. AF_10/2020</v>
          </cell>
          <cell r="C9619" t="str">
            <v>UND</v>
          </cell>
          <cell r="D9619" t="str">
            <v>COEFICIENTE DE REPRESENTATIVIDADE</v>
          </cell>
          <cell r="E9619">
            <v>1478.92</v>
          </cell>
        </row>
        <row r="9620">
          <cell r="A9620">
            <v>97490</v>
          </cell>
          <cell r="B9620" t="str">
            <v>CURVA 90 GRAUS, EM AÇO, CONEXÃO SOLDADA, DN 80 (3"), INSTALADO EM REDE DE ALIMENTAÇÃO PARA HIDRANTE - FORNECIMENTO E INSTALAÇÃO. AF_10/2020</v>
          </cell>
          <cell r="C9620" t="str">
            <v>UND</v>
          </cell>
          <cell r="D9620" t="str">
            <v>COEFICIENTE DE REPRESENTATIVIDADE</v>
          </cell>
          <cell r="E9620">
            <v>1296.33</v>
          </cell>
        </row>
        <row r="9621">
          <cell r="A9621">
            <v>97491</v>
          </cell>
          <cell r="B9621" t="str">
            <v>TÊ, EM AÇO, CONEXÃO SOLDADA, DN 25 (1"), INSTALADO EM REDE DE ALIMENTAÇÃO PARA HIDRANTE - FORNECIMENTO E INSTALAÇÃO. AF_10/2020</v>
          </cell>
          <cell r="C9621" t="str">
            <v>UND</v>
          </cell>
          <cell r="D9621" t="str">
            <v>COEFICIENTE DE REPRESENTATIVIDADE</v>
          </cell>
          <cell r="E9621">
            <v>165.12</v>
          </cell>
        </row>
        <row r="9622">
          <cell r="A9622">
            <v>97492</v>
          </cell>
          <cell r="B9622" t="str">
            <v>TÊ, EM AÇO, CONEXÃO SOLDADA, DN 32 (1 1/4"), INSTALADO EM REDE DE ALIMENTAÇÃO PARA HIDRANTE - FORNECIMENTO E INSTALAÇÃO. AF_10/2020</v>
          </cell>
          <cell r="C9622" t="str">
            <v>UND</v>
          </cell>
          <cell r="D9622" t="str">
            <v>COEFICIENTE DE REPRESENTATIVIDADE</v>
          </cell>
          <cell r="E9622">
            <v>247.91</v>
          </cell>
        </row>
        <row r="9623">
          <cell r="A9623">
            <v>97493</v>
          </cell>
          <cell r="B9623" t="str">
            <v>TÊ, EM AÇO, CONEXÃO SOLDADA, DN 40 (1 1/2"), INSTALADO EM REDE DE ALIMENTAÇÃO PARA HIDRANTE - FORNECIMENTO E INSTALAÇÃO. AF_10/2020</v>
          </cell>
          <cell r="C9623" t="str">
            <v>UND</v>
          </cell>
          <cell r="D9623" t="str">
            <v>COEFICIENTE DE REPRESENTATIVIDADE</v>
          </cell>
          <cell r="E9623">
            <v>321.41</v>
          </cell>
        </row>
        <row r="9624">
          <cell r="A9624">
            <v>97494</v>
          </cell>
          <cell r="B9624" t="str">
            <v>TÊ, EM AÇO, CONEXÃO SOLDADA, DN 50 (2"), INSTALADO EM REDE DE ALIMENTAÇÃO PARA HIDRANTE - FORNECIMENTO E INSTALAÇÃO. AF_10/2020</v>
          </cell>
          <cell r="C9624" t="str">
            <v>UND</v>
          </cell>
          <cell r="D9624" t="str">
            <v>COEFICIENTE DE REPRESENTATIVIDADE</v>
          </cell>
          <cell r="E9624">
            <v>513.69</v>
          </cell>
        </row>
        <row r="9625">
          <cell r="A9625">
            <v>97495</v>
          </cell>
          <cell r="B9625" t="str">
            <v>TÊ, EM AÇO, CONEXÃO SOLDADA, DN 65 (2 1/2"), INSTALADO EM REDE DE ALIMENTAÇÃO PARA HIDRANTE - FORNECIMENTO E INSTALAÇÃO. AF_10/2020</v>
          </cell>
          <cell r="C9625" t="str">
            <v>UND</v>
          </cell>
          <cell r="D9625" t="str">
            <v>COEFICIENTE DE REPRESENTATIVIDADE</v>
          </cell>
          <cell r="E9625">
            <v>973.59</v>
          </cell>
        </row>
        <row r="9626">
          <cell r="A9626">
            <v>97496</v>
          </cell>
          <cell r="B9626" t="str">
            <v>TÊ, EM AÇO, CONEXÃO SOLDADA, DN 80 (3"), INSTALADO EM REDE DE ALIMENTAÇÃO PARA HIDRANTE - FORNECIMENTO E INSTALAÇÃO. AF_10/2020</v>
          </cell>
          <cell r="C9626" t="str">
            <v>UND</v>
          </cell>
          <cell r="D9626" t="str">
            <v>COEFICIENTE DE REPRESENTATIVIDADE</v>
          </cell>
          <cell r="E9626">
            <v>1568.45</v>
          </cell>
        </row>
        <row r="9627">
          <cell r="A9627">
            <v>97499</v>
          </cell>
          <cell r="B9627" t="str">
            <v>LUVA, EM AÇO, CONEXÃO SOLDADA, DN 25 (1"), INSTALADO EM REDE DE ALIMENTAÇÃO PARA SPRINKLER - FORNECIMENTO E INSTALAÇÃO. AF_10/2020</v>
          </cell>
          <cell r="C9627" t="str">
            <v>UND</v>
          </cell>
          <cell r="D9627" t="str">
            <v>COEFICIENTE DE REPRESENTATIVIDADE</v>
          </cell>
          <cell r="E9627">
            <v>60.34</v>
          </cell>
        </row>
        <row r="9628">
          <cell r="A9628">
            <v>97500</v>
          </cell>
          <cell r="B9628" t="str">
            <v>LUVA COM REDUÇÃO, EM AÇO, CONEXÃO SOLDADA, DN 25 X 20 MM (1" X 3/4"), INSTALADO EM REDE DE ALIMENTAÇÃO PARA SPRINKLER - FORNECIMENTO E INSTALAÇÃO. AF_10/2020</v>
          </cell>
          <cell r="C9628" t="str">
            <v>UND</v>
          </cell>
          <cell r="D9628" t="str">
            <v>COEFICIENTE DE REPRESENTATIVIDADE</v>
          </cell>
          <cell r="E9628">
            <v>47.28</v>
          </cell>
        </row>
        <row r="9629">
          <cell r="A9629">
            <v>97502</v>
          </cell>
          <cell r="B9629" t="str">
            <v>LUVA, EM AÇO, CONEXÃO SOLDADA, DN 32 (1 1/4"), INSTALADO EM REDE DE ALIMENTAÇÃO PARA SPRINKLER - FORNECIMENTO E INSTALAÇÃO. AF_10/2020</v>
          </cell>
          <cell r="C9629" t="str">
            <v>UND</v>
          </cell>
          <cell r="D9629" t="str">
            <v>COEFICIENTE DE REPRESENTATIVIDADE</v>
          </cell>
          <cell r="E9629">
            <v>88.4</v>
          </cell>
        </row>
        <row r="9630">
          <cell r="A9630">
            <v>97503</v>
          </cell>
          <cell r="B9630" t="str">
            <v>LUVA COM REDUÇÃO, EM AÇO, CONEXÃO SOLDADA, DN 32 X 25 MM (1 1/4"  X 1"), INSTALADO EM REDE DE ALIMENTAÇÃO PARA SPRINKLER - FORNECIMENTO E INSTALAÇÃO. AF_10/2020</v>
          </cell>
          <cell r="C9630" t="str">
            <v>UND</v>
          </cell>
          <cell r="D9630" t="str">
            <v>COEFICIENTE DE REPRESENTATIVIDADE</v>
          </cell>
          <cell r="E9630">
            <v>110.66</v>
          </cell>
        </row>
        <row r="9631">
          <cell r="A9631">
            <v>97505</v>
          </cell>
          <cell r="B9631" t="str">
            <v>LUVA, EM AÇO, CONEXÃO SOLDADA, DN 40 (1 1/2"), INSTALADO EM REDE DE ALIMENTAÇÃO PARA SPRINKLER - FORNECIMENTO E INSTALAÇÃO. AF_10/2020</v>
          </cell>
          <cell r="C9631" t="str">
            <v>UND</v>
          </cell>
          <cell r="D9631" t="str">
            <v>COEFICIENTE DE REPRESENTATIVIDADE</v>
          </cell>
          <cell r="E9631">
            <v>111.96</v>
          </cell>
        </row>
        <row r="9632">
          <cell r="A9632">
            <v>97506</v>
          </cell>
          <cell r="B9632" t="str">
            <v>LUVA COM REDUÇÃO, EM AÇO, CONEXÃO SOLDADA, DN 40  X 32 MM (1 1/2" X 1 1/4"), INSTALADO EM REDE DE ALIMENTAÇÃO PARA SPRINKLER - FORNECIMENTO E INSTALAÇÃO. AF_10/2020</v>
          </cell>
          <cell r="C9632" t="str">
            <v>UND</v>
          </cell>
          <cell r="D9632" t="str">
            <v>COEFICIENTE DE REPRESENTATIVIDADE</v>
          </cell>
          <cell r="E9632">
            <v>140.15</v>
          </cell>
        </row>
        <row r="9633">
          <cell r="A9633">
            <v>97508</v>
          </cell>
          <cell r="B9633" t="str">
            <v>LUVA, EM AÇO, CONEXÃO SOLDADA, DN 50 (2"), INSTALADO EM REDE DE ALIMENTAÇÃO PARA SPRINKLER - FORNECIMENTO E INSTALAÇÃO. AF_10/2020</v>
          </cell>
          <cell r="C9633" t="str">
            <v>UND</v>
          </cell>
          <cell r="D9633" t="str">
            <v>COEFICIENTE DE REPRESENTATIVIDADE</v>
          </cell>
          <cell r="E9633">
            <v>171.52</v>
          </cell>
        </row>
        <row r="9634">
          <cell r="A9634">
            <v>97509</v>
          </cell>
          <cell r="B9634" t="str">
            <v>LUVA COM REDUÇÃO, EM AÇO, CONEXÃO SOLDADA, DN 50 X 40 MM (2" X 1 1/2"), INSTALADO EM REDE DE ALIMENTAÇÃO PARA SPRINKLER - FORNECIMENTO E INSTALAÇÃO. AF_10/2020</v>
          </cell>
          <cell r="C9634" t="str">
            <v>UND</v>
          </cell>
          <cell r="D9634" t="str">
            <v>COEFICIENTE DE REPRESENTATIVIDADE</v>
          </cell>
          <cell r="E9634">
            <v>216.1</v>
          </cell>
        </row>
        <row r="9635">
          <cell r="A9635">
            <v>97511</v>
          </cell>
          <cell r="B9635" t="str">
            <v>LUVA, EM AÇO, CONEXÃO SOLDADA, DN 65 (2 1/2"), INSTALADO EM REDE DE ALIMENTAÇÃO PARA SPRINKLER - FORNECIMENTO E INSTALAÇÃO. AF_10/2020</v>
          </cell>
          <cell r="C9635" t="str">
            <v>UND</v>
          </cell>
          <cell r="D9635" t="str">
            <v>COEFICIENTE DE REPRESENTATIVIDADE</v>
          </cell>
          <cell r="E9635">
            <v>333.87</v>
          </cell>
        </row>
        <row r="9636">
          <cell r="A9636">
            <v>97512</v>
          </cell>
          <cell r="B9636" t="str">
            <v>LUVA COM REDUÇÃO, EM AÇO, CONEXÃO SOLDADA, DN 65 X 50 MM (2 1/2" X 2"), INSTALADO EM REDE DE ALIMENTAÇÃO PARA SPRINKLER - FORNECIMENTO E INSTALAÇÃO. AF_10/2020</v>
          </cell>
          <cell r="C9636" t="str">
            <v>UND</v>
          </cell>
          <cell r="D9636" t="str">
            <v>COEFICIENTE DE REPRESENTATIVIDADE</v>
          </cell>
          <cell r="E9636">
            <v>423.99</v>
          </cell>
        </row>
        <row r="9637">
          <cell r="A9637">
            <v>97514</v>
          </cell>
          <cell r="B9637" t="str">
            <v>LUVA, EM AÇO, CONEXÃO SOLDADA, DN 80 (3"), INSTALADO EM REDE DE ALIMENTAÇÃO PARA SPRINKLER - FORNECIMENTO E INSTALAÇÃO. AF_10/2020</v>
          </cell>
          <cell r="C9637" t="str">
            <v>UND</v>
          </cell>
          <cell r="D9637" t="str">
            <v>COEFICIENTE DE REPRESENTATIVIDADE</v>
          </cell>
          <cell r="E9637">
            <v>448.95</v>
          </cell>
        </row>
        <row r="9638">
          <cell r="A9638">
            <v>97515</v>
          </cell>
          <cell r="B9638" t="str">
            <v>LUVA COM REDUÇÃO, EM AÇO, CONEXÃO SOLDADA, DN 80 X 65 MM (3" X 2 1/2"), INSTALADO EM REDE DE ALIMENTAÇÃO PARA SPRINKLER - FORNECIMENTO E INSTALAÇÃO. AF_10/2020</v>
          </cell>
          <cell r="C9638" t="str">
            <v>UND</v>
          </cell>
          <cell r="D9638" t="str">
            <v>COEFICIENTE DE REPRESENTATIVIDADE</v>
          </cell>
          <cell r="E9638">
            <v>570.36</v>
          </cell>
        </row>
        <row r="9639">
          <cell r="A9639">
            <v>97517</v>
          </cell>
          <cell r="B9639" t="str">
            <v>CURVA 45 GRAUS, EM AÇO, CONEXÃO SOLDADA, DN 25 (1"), INSTALADO EM REDE DE ALIMENTAÇÃO PARA SPRINKLER - FORNECIMENTO E INSTALAÇÃO. AF_10/2020</v>
          </cell>
          <cell r="C9639" t="str">
            <v>UND</v>
          </cell>
          <cell r="D9639" t="str">
            <v>COEFICIENTE DE REPRESENTATIVIDADE</v>
          </cell>
          <cell r="E9639">
            <v>99.86</v>
          </cell>
        </row>
        <row r="9640">
          <cell r="A9640">
            <v>97518</v>
          </cell>
          <cell r="B9640" t="str">
            <v>CURVA 90 GRAUS, EM AÇO, CONEXÃO SOLDADA, DN 25 (1"), INSTALADO EM REDE DE ALIMENTAÇÃO PARA SPRINKLER - FORNECIMENTO E INSTALAÇÃO. AF_10/2020</v>
          </cell>
          <cell r="C9640" t="str">
            <v>UND</v>
          </cell>
          <cell r="D9640" t="str">
            <v>COEFICIENTE DE REPRESENTATIVIDADE</v>
          </cell>
          <cell r="E9640">
            <v>99.86</v>
          </cell>
        </row>
        <row r="9641">
          <cell r="A9641">
            <v>97519</v>
          </cell>
          <cell r="B9641" t="str">
            <v>CURVA 45 GRAUS, EM AÇO, CONEXÃO SOLDADA, DN 32 (1 1/4"), INSTALADO EM REDE DE ALIMENTAÇÃO PARA SPRINKLER - FORNECIMENTO E INSTALAÇÃO. AF_10/2020</v>
          </cell>
          <cell r="C9641" t="str">
            <v>UND</v>
          </cell>
          <cell r="D9641" t="str">
            <v>COEFICIENTE DE REPRESENTATIVIDADE</v>
          </cell>
          <cell r="E9641">
            <v>147.49</v>
          </cell>
        </row>
        <row r="9642">
          <cell r="A9642">
            <v>97520</v>
          </cell>
          <cell r="B9642" t="str">
            <v>CURVA 90 GRAUS, EM AÇO, CONEXÃO SOLDADA, DN 32 (1 1/4"), INSTALADO EM REDE DE ALIMENTAÇÃO PARA SPRINKLER - FORNECIMENTO E INSTALAÇÃO. AF_10/2020</v>
          </cell>
          <cell r="C9642" t="str">
            <v>UND</v>
          </cell>
          <cell r="D9642" t="str">
            <v>COEFICIENTE DE REPRESENTATIVIDADE</v>
          </cell>
          <cell r="E9642">
            <v>147.49</v>
          </cell>
        </row>
        <row r="9643">
          <cell r="A9643">
            <v>97521</v>
          </cell>
          <cell r="B9643" t="str">
            <v>CURVA 45 GRAUS, EM AÇO, CONEXÃO SOLDADA, DN 40 (1 1/2"), INSTALADO EM REDE DE ALIMENTAÇÃO PARA SPRINKLER - FORNECIMENTO E INSTALAÇÃO. AF_10/2020</v>
          </cell>
          <cell r="C9643" t="str">
            <v>UND</v>
          </cell>
          <cell r="D9643" t="str">
            <v>COEFICIENTE DE REPRESENTATIVIDADE</v>
          </cell>
          <cell r="E9643">
            <v>210.58</v>
          </cell>
        </row>
        <row r="9644">
          <cell r="A9644">
            <v>97522</v>
          </cell>
          <cell r="B9644" t="str">
            <v>CURVA 90 GRAUS, EM AÇO, CONEXÃO SOLDADA, DN 40 (1 1/2"), INSTALADO EM REDE DE ALIMENTAÇÃO PARA SPRINKLER - FORNECIMENTO E INSTALAÇÃO. AF_10/2020</v>
          </cell>
          <cell r="C9644" t="str">
            <v>UND</v>
          </cell>
          <cell r="D9644" t="str">
            <v>COEFICIENTE DE REPRESENTATIVIDADE</v>
          </cell>
          <cell r="E9644">
            <v>210.58</v>
          </cell>
        </row>
        <row r="9645">
          <cell r="A9645">
            <v>97523</v>
          </cell>
          <cell r="B9645" t="str">
            <v>CURVA 45 GRAUS, EM AÇO, CONEXÃO SOLDADA, DN 50 (2"), INSTALADO EM REDE DE ALIMENTAÇÃO PARA SPRINKLER - FORNECIMENTO E INSTALAÇÃO. AF_10/2020</v>
          </cell>
          <cell r="C9645" t="str">
            <v>UND</v>
          </cell>
          <cell r="D9645" t="str">
            <v>COEFICIENTE DE REPRESENTATIVIDADE</v>
          </cell>
          <cell r="E9645">
            <v>294.84</v>
          </cell>
        </row>
        <row r="9646">
          <cell r="A9646">
            <v>97524</v>
          </cell>
          <cell r="B9646" t="str">
            <v>CURVA 90 GRAUS, EM AÇO, CONEXÃO SOLDADA, DN 50 (2"), INSTALADO EM REDE DE ALIMENTAÇÃO PARA SPRINKLER - FORNECIMENTO E INSTALAÇÃO. AF_10/2020</v>
          </cell>
          <cell r="C9646" t="str">
            <v>UND</v>
          </cell>
          <cell r="D9646" t="str">
            <v>COEFICIENTE DE REPRESENTATIVIDADE</v>
          </cell>
          <cell r="E9646">
            <v>320.29</v>
          </cell>
        </row>
        <row r="9647">
          <cell r="A9647">
            <v>97525</v>
          </cell>
          <cell r="B9647" t="str">
            <v>CURVA 45 GRAUS, EM AÇO, CONEXÃO SOLDADA, DN 65 (2 1/2"), INSTALADO EM REDE DE ALIMENTAÇÃO PARA SPRINKLER - FORNECIMENTO E INSTALAÇÃO. AF_10/2020</v>
          </cell>
          <cell r="C9647" t="str">
            <v>UND</v>
          </cell>
          <cell r="D9647" t="str">
            <v>COEFICIENTE DE REPRESENTATIVIDADE</v>
          </cell>
          <cell r="E9647">
            <v>573.22</v>
          </cell>
        </row>
        <row r="9648">
          <cell r="A9648">
            <v>97526</v>
          </cell>
          <cell r="B9648" t="str">
            <v>CURVA 90 GRAUS, EM AÇO, CONEXÃO SOLDADA, DN 65 (2 1/2"), INSTALADO EM REDE DE ALIMENTAÇÃO PARA SPRINKLER - FORNECIMENTO E INSTALAÇÃO. AF_10/2020</v>
          </cell>
          <cell r="C9648" t="str">
            <v>UND</v>
          </cell>
          <cell r="D9648" t="str">
            <v>COEFICIENTE DE REPRESENTATIVIDADE</v>
          </cell>
          <cell r="E9648">
            <v>613.92</v>
          </cell>
        </row>
        <row r="9649">
          <cell r="A9649">
            <v>97527</v>
          </cell>
          <cell r="B9649" t="str">
            <v>CURVA 45 GRAUS, EM AÇO, CONEXÃO SOLDADA, DN 80 (3"), INSTALADO EM REDE DE ALIMENTAÇÃO PARA SPRINKLER - FORNECIMENTO E INSTALAÇÃO. AF_10/2020</v>
          </cell>
          <cell r="C9649" t="str">
            <v>UND</v>
          </cell>
          <cell r="D9649" t="str">
            <v>COEFICIENTE DE REPRESENTATIVIDADE</v>
          </cell>
          <cell r="E9649">
            <v>1452.37</v>
          </cell>
        </row>
        <row r="9650">
          <cell r="A9650">
            <v>97528</v>
          </cell>
          <cell r="B9650" t="str">
            <v>CURVA 90 GRAUS, EM AÇO, CONEXÃO SOLDADA, DN 80 (3"), INSTALADO EM REDE DE ALIMENTAÇÃO PARA SPRINKLER - FORNECIMENTO E INSTALAÇÃO. AF_10/2020</v>
          </cell>
          <cell r="C9650" t="str">
            <v>UND</v>
          </cell>
          <cell r="D9650" t="str">
            <v>COEFICIENTE DE REPRESENTATIVIDADE</v>
          </cell>
          <cell r="E9650">
            <v>1269.78</v>
          </cell>
        </row>
        <row r="9651">
          <cell r="A9651">
            <v>97529</v>
          </cell>
          <cell r="B9651" t="str">
            <v>TÊ, EM AÇO, CONEXÃO SOLDADA, DN 25 (1"), INSTALADO EM REDE DE ALIMENTAÇÃO PARA SPRINKLER - FORNECIMENTO E INSTALAÇÃO. AF_10/2020</v>
          </cell>
          <cell r="C9651" t="str">
            <v>UND</v>
          </cell>
          <cell r="D9651" t="str">
            <v>COEFICIENTE DE REPRESENTATIVIDADE</v>
          </cell>
          <cell r="E9651">
            <v>160.12</v>
          </cell>
        </row>
        <row r="9652">
          <cell r="A9652">
            <v>97530</v>
          </cell>
          <cell r="B9652" t="str">
            <v>TÊ, EM AÇO, CONEXÃO SOLDADA, DN 32 (1 1/4"), INSTALADO EM REDE DE ALIMENTAÇÃO PARA SPRINKLER - FORNECIMENTO E INSTALAÇÃO. AF_10/2020</v>
          </cell>
          <cell r="C9652" t="str">
            <v>UND</v>
          </cell>
          <cell r="D9652" t="str">
            <v>COEFICIENTE DE REPRESENTATIVIDADE</v>
          </cell>
          <cell r="E9652">
            <v>238.96</v>
          </cell>
        </row>
        <row r="9653">
          <cell r="A9653">
            <v>97531</v>
          </cell>
          <cell r="B9653" t="str">
            <v>TÊ, EM AÇO, CONEXÃO SOLDADA, DN 40 (1 1/2"), INSTALADO EM REDE DE ALIMENTAÇÃO PARA SPRINKLER - FORNECIMENTO E INSTALAÇÃO. AF_10/2020</v>
          </cell>
          <cell r="C9653" t="str">
            <v>UND</v>
          </cell>
          <cell r="D9653" t="str">
            <v>COEFICIENTE DE REPRESENTATIVIDADE</v>
          </cell>
          <cell r="E9653">
            <v>308.06</v>
          </cell>
        </row>
        <row r="9654">
          <cell r="A9654">
            <v>97532</v>
          </cell>
          <cell r="B9654" t="str">
            <v>TÊ, EM AÇO, CONEXÃO SOLDADA, DN 50 (2"), INSTALADO EM REDE DE ALIMENTAÇÃO PARA SPRINKLER - FORNECIMENTO E INSTALAÇÃO. AF_10/2020</v>
          </cell>
          <cell r="C9654" t="str">
            <v>UND</v>
          </cell>
          <cell r="D9654" t="str">
            <v>COEFICIENTE DE REPRESENTATIVIDADE</v>
          </cell>
          <cell r="E9654">
            <v>494.89</v>
          </cell>
        </row>
        <row r="9655">
          <cell r="A9655">
            <v>97533</v>
          </cell>
          <cell r="B9655" t="str">
            <v>TÊ, EM AÇO, CONEXÃO SOLDADA, DN 65 (2 1/2"), INSTALADO EM REDE DE ALIMENTAÇÃO PARA SPRINKLER - FORNECIMENTO E INSTALAÇÃO. AF_10/2020</v>
          </cell>
          <cell r="C9655" t="str">
            <v>UND</v>
          </cell>
          <cell r="D9655" t="str">
            <v>COEFICIENTE DE REPRESENTATIVIDADE</v>
          </cell>
          <cell r="E9655">
            <v>950.48</v>
          </cell>
        </row>
        <row r="9656">
          <cell r="A9656">
            <v>97534</v>
          </cell>
          <cell r="B9656" t="str">
            <v>TÊ, EM AÇO, CONEXÃO SOLDADA, DN 80 (3"), INSTALADO EM REDE DE ALIMENTAÇÃO PARA SPRINKLER - FORNECIMENTO E INSTALAÇÃO. AF_10/2020</v>
          </cell>
          <cell r="C9656" t="str">
            <v>UND</v>
          </cell>
          <cell r="D9656" t="str">
            <v>COEFICIENTE DE REPRESENTATIVIDADE</v>
          </cell>
          <cell r="E9656">
            <v>1533.03</v>
          </cell>
        </row>
        <row r="9657">
          <cell r="A9657">
            <v>97537</v>
          </cell>
          <cell r="B9657" t="str">
            <v>LUVA, EM AÇO, CONEXÃO SOLDADA, DN 15 (1/2"), INSTALADO EM RAMAIS E SUB-RAMAIS DE GÁS - FORNECIMENTO E INSTALAÇÃO. AF_10/2020</v>
          </cell>
          <cell r="C9657" t="str">
            <v>UND</v>
          </cell>
          <cell r="D9657" t="str">
            <v>COEFICIENTE DE REPRESENTATIVIDADE</v>
          </cell>
          <cell r="E9657">
            <v>42.75</v>
          </cell>
        </row>
        <row r="9658">
          <cell r="A9658">
            <v>97540</v>
          </cell>
          <cell r="B9658" t="str">
            <v>LUVA, EM AÇO, CONEXÃO SOLDADA, DN 20 (3/4"), INSTALADO EM RAMAIS E SUB-RAMAIS DE GÁS - FORNECIMENTO E INSTALAÇÃO. AF_10/2020</v>
          </cell>
          <cell r="C9658" t="str">
            <v>UND</v>
          </cell>
          <cell r="D9658" t="str">
            <v>COEFICIENTE DE REPRESENTATIVIDADE</v>
          </cell>
          <cell r="E9658">
            <v>53.1</v>
          </cell>
        </row>
        <row r="9659">
          <cell r="A9659">
            <v>97541</v>
          </cell>
          <cell r="B9659" t="str">
            <v>LUVA COM REDUÇÃO, EM AÇO, CONEXÃO SOLDADA, DN 20 X 15 MM (3/4" X 1/2"), INSTALADO EM RAMAIS E SUB-RAMAIS DE GÁS - FORNECIMENTO E INSTALAÇÃO. AF_10/2020</v>
          </cell>
          <cell r="C9659" t="str">
            <v>UND</v>
          </cell>
          <cell r="D9659" t="str">
            <v>COEFICIENTE DE REPRESENTATIVIDADE</v>
          </cell>
          <cell r="E9659">
            <v>42.26</v>
          </cell>
        </row>
        <row r="9660">
          <cell r="A9660">
            <v>97543</v>
          </cell>
          <cell r="B9660" t="str">
            <v>LUVA, EM AÇO, CONEXÃO SOLDADA, DN 25 (1"), INSTALADO EM RAMAIS E SUB-RAMAIS DE GÁS - FORNECIMENTO E INSTALAÇÃO. AF_10/2020</v>
          </cell>
          <cell r="C9660" t="str">
            <v>UND</v>
          </cell>
          <cell r="D9660" t="str">
            <v>COEFICIENTE DE REPRESENTATIVIDADE</v>
          </cell>
          <cell r="E9660">
            <v>80.11</v>
          </cell>
        </row>
        <row r="9661">
          <cell r="A9661">
            <v>97544</v>
          </cell>
          <cell r="B9661" t="str">
            <v>LUVA COM REDUÇÃO, EM AÇO, CONEXÃO SOLDADA, DN 25 X 20 MM (1" X 3/4"), INSTALADO EM RAMAIS E SUB-RAMAIS DE GÁS - FORNECIMENTO E INSTALAÇÃO. AF_10/2020</v>
          </cell>
          <cell r="C9661" t="str">
            <v>UND</v>
          </cell>
          <cell r="D9661" t="str">
            <v>COEFICIENTE DE REPRESENTATIVIDADE</v>
          </cell>
          <cell r="E9661">
            <v>67.05</v>
          </cell>
        </row>
        <row r="9662">
          <cell r="A9662">
            <v>97546</v>
          </cell>
          <cell r="B9662" t="str">
            <v>CURVA 45 GRAUS, EM AÇO, CONEXÃO SOLDADA, DN 15 (1/2"), INSTALADO EM RAMAIS E SUB-RAMAIS DE GÁS - FORNECIMENTO E INSTALAÇÃO. AF_10/2020</v>
          </cell>
          <cell r="C9662" t="str">
            <v>UND</v>
          </cell>
          <cell r="D9662" t="str">
            <v>COEFICIENTE DE REPRESENTATIVIDADE</v>
          </cell>
          <cell r="E9662">
            <v>58.71</v>
          </cell>
        </row>
        <row r="9663">
          <cell r="A9663">
            <v>97547</v>
          </cell>
          <cell r="B9663" t="str">
            <v>CURVA 90 GRAUS, EM AÇO, CONEXÃO SOLDADA, DN 15 (1/2"), INSTALADO EM RAMAIS E SUB-RAMAIS DE GÁS - FORNECIMENTO E INSTALAÇÃO. AF_10/2020</v>
          </cell>
          <cell r="C9663" t="str">
            <v>UND</v>
          </cell>
          <cell r="D9663" t="str">
            <v>COEFICIENTE DE REPRESENTATIVIDADE</v>
          </cell>
          <cell r="E9663">
            <v>58.71</v>
          </cell>
        </row>
        <row r="9664">
          <cell r="A9664">
            <v>97548</v>
          </cell>
          <cell r="B9664" t="str">
            <v>CURVA 45 GRAUS, EM AÇO, CONEXÃO SOLDADA, DN 20 (3/4"), INSTALADO EM RAMAIS E SUB-RAMAIS DE GÁS - FORNECIMENTO E INSTALAÇÃO. AF_10/2020</v>
          </cell>
          <cell r="C9664" t="str">
            <v>UND</v>
          </cell>
          <cell r="D9664" t="str">
            <v>COEFICIENTE DE REPRESENTATIVIDADE</v>
          </cell>
          <cell r="E9664">
            <v>83.11</v>
          </cell>
        </row>
        <row r="9665">
          <cell r="A9665">
            <v>97549</v>
          </cell>
          <cell r="B9665" t="str">
            <v>CURVA 90 GRAUS, EM AÇO, CONEXÃO SOLDADA, DN 20 (3/4"), INSTALADO EM RAMAIS E SUB-RAMAIS DE GÁS - FORNECIMENTO E INSTALAÇÃO. AF_10/2020</v>
          </cell>
          <cell r="C9665" t="str">
            <v>UND</v>
          </cell>
          <cell r="D9665" t="str">
            <v>COEFICIENTE DE REPRESENTATIVIDADE</v>
          </cell>
          <cell r="E9665">
            <v>83.11</v>
          </cell>
        </row>
        <row r="9666">
          <cell r="A9666">
            <v>97550</v>
          </cell>
          <cell r="B9666" t="str">
            <v>CURVA 45 GRAUS, EM AÇO, CONEXÃO SOLDADA, DN 25 (1"), INSTALADO EM RAMAIS E SUB-RAMAIS DE GÁS - FORNECIMENTO E INSTALAÇÃO. AF_10/2020</v>
          </cell>
          <cell r="C9666" t="str">
            <v>UND</v>
          </cell>
          <cell r="D9666" t="str">
            <v>COEFICIENTE DE REPRESENTATIVIDADE</v>
          </cell>
          <cell r="E9666">
            <v>129.53</v>
          </cell>
        </row>
        <row r="9667">
          <cell r="A9667">
            <v>97551</v>
          </cell>
          <cell r="B9667" t="str">
            <v>CURVA 90 GRAUS, EM AÇO, CONEXÃO SOLDADA, DN 25 (1"), INSTALADO EM RAMAIS E SUB-RAMAIS DE GÁS - FORNECIMENTO E INSTALAÇÃO. AF_10/2020</v>
          </cell>
          <cell r="C9667" t="str">
            <v>UND</v>
          </cell>
          <cell r="D9667" t="str">
            <v>COEFICIENTE DE REPRESENTATIVIDADE</v>
          </cell>
          <cell r="E9667">
            <v>129.53</v>
          </cell>
        </row>
        <row r="9668">
          <cell r="A9668">
            <v>97552</v>
          </cell>
          <cell r="B9668" t="str">
            <v>TÊ, EM AÇO, CONEXÃO SOLDADA, DN 15 (1/2"), INSTALADO EM RAMAIS E SUB-RAMAIS DE GÁS - FORNECIMENTO E INSTALAÇÃO. AF_10/2020</v>
          </cell>
          <cell r="C9668" t="str">
            <v>UND</v>
          </cell>
          <cell r="D9668" t="str">
            <v>COEFICIENTE DE REPRESENTATIVIDADE</v>
          </cell>
          <cell r="E9668">
            <v>87.66</v>
          </cell>
        </row>
        <row r="9669">
          <cell r="A9669">
            <v>97553</v>
          </cell>
          <cell r="B9669" t="str">
            <v>TÊ, EM AÇO, CONEXÃO SOLDADA, DN 20 (3/4"), INSTALADO EM RAMAIS E SUB-RAMAIS DE GÁS - FORNECIMENTO E INSTALAÇÃO. AF_10/2020</v>
          </cell>
          <cell r="C9669" t="str">
            <v>UND</v>
          </cell>
          <cell r="D9669" t="str">
            <v>COEFICIENTE DE REPRESENTATIVIDADE</v>
          </cell>
          <cell r="E9669">
            <v>120.17</v>
          </cell>
        </row>
        <row r="9670">
          <cell r="A9670">
            <v>97554</v>
          </cell>
          <cell r="B9670" t="str">
            <v>TÊ, EM AÇO, CONEXÃO SOLDADA, DN 25 (1"), INSTALADO EM RAMAIS E SUB-RAMAIS DE GÁS - FORNECIMENTO E INSTALAÇÃO. AF_10/2020</v>
          </cell>
          <cell r="C9670" t="str">
            <v>UND</v>
          </cell>
          <cell r="D9670" t="str">
            <v>COEFICIENTE DE REPRESENTATIVIDADE</v>
          </cell>
          <cell r="E9670">
            <v>199.72</v>
          </cell>
        </row>
        <row r="9671">
          <cell r="A9671">
            <v>98602</v>
          </cell>
          <cell r="B9671" t="str">
            <v>CONECTOR EM BRONZE/LATÃO, DN 22 MM X 1/2", SEM ANEL DE SOLDA, BOLSA X ROSCA F, INSTALADO EM PRUMADA DE HIDRÁULICA PREDIAL - FORNECIMENTO E INSTALAÇÃO. AF_04/2022</v>
          </cell>
          <cell r="C9671" t="str">
            <v>UND</v>
          </cell>
          <cell r="D9671" t="str">
            <v>COEFICIENTE DE REPRESENTATIVIDADE</v>
          </cell>
          <cell r="E9671">
            <v>29.66</v>
          </cell>
        </row>
        <row r="9672">
          <cell r="A9672">
            <v>103805</v>
          </cell>
          <cell r="B9672" t="str">
            <v>COTOVELO EM COBRE, DN 15 MM, 90 GRAUS, SEM ANEL DE SOLDA, INSTALADO EM RAMAL E SUB-RAMAL DE GÁS COMBUSTÍVEL - FORNECIMENTO E INSTALAÇÃO. AF_04/2022</v>
          </cell>
          <cell r="C9672" t="str">
            <v>UND</v>
          </cell>
          <cell r="D9672" t="str">
            <v>COEFICIENTE DE REPRESENTATIVIDADE</v>
          </cell>
          <cell r="E9672">
            <v>22.43</v>
          </cell>
        </row>
        <row r="9673">
          <cell r="A9673">
            <v>103806</v>
          </cell>
          <cell r="B9673" t="str">
            <v>CURVA EM COBRE, DN 15 MM, 45 GRAUS, SEM ANEL DE SOLDA, BOLSA X BOLSA, INSTALADO EM RAMAL E SUB-RAMAL DE GÁS COMBUSTÍVEL - FORNECIMENTO E INSTALAÇÃO. AF_04/2022</v>
          </cell>
          <cell r="C9673" t="str">
            <v>UND</v>
          </cell>
          <cell r="D9673" t="str">
            <v>COEFICIENTE DE REPRESENTATIVIDADE</v>
          </cell>
          <cell r="E9673">
            <v>22.37</v>
          </cell>
        </row>
        <row r="9674">
          <cell r="A9674">
            <v>103807</v>
          </cell>
          <cell r="B9674" t="str">
            <v>COTOVELO EM BRONZE/LATÃO, DN 15 MM X 1/2, 90 GRAUS, SEM ANEL DE SOLDA, BOLSA X ROSCA F, INSTALADO EM RAMAL E SUB-RAMAL DE GÁS COMBUSTÍVEL - FORNECIMENTO E INSTALAÇÃO. AF_04/2022</v>
          </cell>
          <cell r="C9674" t="str">
            <v>UND</v>
          </cell>
          <cell r="D9674" t="str">
            <v>COEFICIENTE DE REPRESENTATIVIDADE</v>
          </cell>
          <cell r="E9674">
            <v>33</v>
          </cell>
        </row>
        <row r="9675">
          <cell r="A9675">
            <v>103808</v>
          </cell>
          <cell r="B9675" t="str">
            <v>COTOVELO EM COBRE, DN 22 MM, 90 GRAUS, SEM ANEL DE SOLDA, INSTALADO EM RAMAL E SUB-RAMAL DE GÁS COMBUSTÍVEL - FORNECIMENTO E INSTALAÇÃO. AF_04/2022</v>
          </cell>
          <cell r="C9675" t="str">
            <v>UND</v>
          </cell>
          <cell r="D9675" t="str">
            <v>COEFICIENTE DE REPRESENTATIVIDADE</v>
          </cell>
          <cell r="E9675">
            <v>43.5</v>
          </cell>
        </row>
        <row r="9676">
          <cell r="A9676">
            <v>103809</v>
          </cell>
          <cell r="B9676" t="str">
            <v>CURVA EM COBRE, DN 22 MM, 45 GRAUS, SEM ANEL DE SOLDA, BOLSA X BOLSA, INSTALADO EM RAMAL E SUB-RAMAL DE GÁS COMBUSTÍVEL - FORNECIMENTO E INSTALAÇÃO. AF_04/2022</v>
          </cell>
          <cell r="C9676" t="str">
            <v>UND</v>
          </cell>
          <cell r="D9676" t="str">
            <v>COEFICIENTE DE REPRESENTATIVIDADE</v>
          </cell>
          <cell r="E9676">
            <v>42.98</v>
          </cell>
        </row>
        <row r="9677">
          <cell r="A9677">
            <v>103810</v>
          </cell>
          <cell r="B9677" t="str">
            <v>COTOVELO EM BRONZE/LATÃO, DN 22 MM X 1/2, 90 GRAUS, SEM ANEL DE SOLDA, BOLSA X ROSCA F, INSTALADO EM RAMAL E SUB-RAMAL DE GÁS COMBUSTÍVEL - FORNECIMENTO E INSTALAÇÃO. AF_04/2022</v>
          </cell>
          <cell r="C9677" t="str">
            <v>UND</v>
          </cell>
          <cell r="D9677" t="str">
            <v>COEFICIENTE DE REPRESENTATIVIDADE</v>
          </cell>
          <cell r="E9677">
            <v>50.77</v>
          </cell>
        </row>
        <row r="9678">
          <cell r="A9678">
            <v>103811</v>
          </cell>
          <cell r="B9678" t="str">
            <v>COTOVELO EM BRONZE/LATÃO, DN 22 MM X 3/4, 90 GRAUS, SEM ANEL DE SOLDA, BOLSA X ROSCA F, INSTALADO EM RAMAL E SUB-RAMAL DE GÁS COMBUSTÍVEL - FORNECIMENTO E INSTALAÇÃO. AF_04/2022</v>
          </cell>
          <cell r="C9678" t="str">
            <v>UND</v>
          </cell>
          <cell r="D9678" t="str">
            <v>COEFICIENTE DE REPRESENTATIVIDADE</v>
          </cell>
          <cell r="E9678">
            <v>56.27</v>
          </cell>
        </row>
        <row r="9679">
          <cell r="A9679">
            <v>103812</v>
          </cell>
          <cell r="B9679" t="str">
            <v>COTOVELO EM COBRE, DN 28 MM, 90 GRAUS, SEM ANEL DE SOLDA, INSTALADO EM RAMAL E SUB-RAMAL DE GÁS COMBUSTÍVEL - FORNECIMENTO E INSTALAÇÃO. AF_04/2022</v>
          </cell>
          <cell r="C9679" t="str">
            <v>UND</v>
          </cell>
          <cell r="D9679" t="str">
            <v>COEFICIENTE DE REPRESENTATIVIDADE</v>
          </cell>
          <cell r="E9679">
            <v>66.5</v>
          </cell>
        </row>
        <row r="9680">
          <cell r="A9680">
            <v>103813</v>
          </cell>
          <cell r="B9680" t="str">
            <v>CURVA EM COBRE, DN 28 MM, 45 GRAUS, SEM ANEL DE SOLDA, BOLSA X BOLSA, INSTALADO EM RAMAL E SUB-RAMAL DE GÁS COMBUSTÍVEL - FORNECIMENTO E INSTALAÇÃO. AF_04/2022</v>
          </cell>
          <cell r="C9680" t="str">
            <v>UND</v>
          </cell>
          <cell r="D9680" t="str">
            <v>COEFICIENTE DE REPRESENTATIVIDADE</v>
          </cell>
          <cell r="E9680">
            <v>63.32</v>
          </cell>
        </row>
        <row r="9681">
          <cell r="A9681">
            <v>103814</v>
          </cell>
          <cell r="B9681" t="str">
            <v>LUVA EM COBRE, DN 15 MM, SEM ANEL DE SOLDA, INSTALADO EM RAMAL E SUB-RAMAL DE GÁS COMBUSTÍVEL - FORNECIMENTO E INSTALAÇÃO. AF_04/2022</v>
          </cell>
          <cell r="C9681" t="str">
            <v>UND</v>
          </cell>
          <cell r="D9681" t="str">
            <v>COEFICIENTE DE REPRESENTATIVIDADE</v>
          </cell>
          <cell r="E9681">
            <v>14.5</v>
          </cell>
        </row>
        <row r="9682">
          <cell r="A9682">
            <v>103815</v>
          </cell>
          <cell r="B9682" t="str">
            <v>LUVA PASSANTE EM COBRE, DN 15 MM, SEM ANEL DE SOLDA, INSTALADO EM RAMAL E SUB-RAMAL DE GÁS COMBUSTÍVEL - FORNECIMENTO E INSTALAÇÃO. AF_04/2022</v>
          </cell>
          <cell r="C9682" t="str">
            <v>UND</v>
          </cell>
          <cell r="D9682" t="str">
            <v>COEFICIENTE DE REPRESENTATIVIDADE</v>
          </cell>
          <cell r="E9682">
            <v>14.56</v>
          </cell>
        </row>
        <row r="9683">
          <cell r="A9683">
            <v>103816</v>
          </cell>
          <cell r="B9683" t="str">
            <v>CURVA DE TRANSPOSIÇÃO EM BRONZE/LATÃO, DN 15 MM, SEM ANEL DE SOLDA, BOLSA X BOLSA, INSTALADO EM RAMAL E SUB-RAMAL DE GÁS COMBUSTÍVEL - FORNECIMENTO E INSTALAÇÃO. AF_04/2022</v>
          </cell>
          <cell r="C9683" t="str">
            <v>UND</v>
          </cell>
          <cell r="D9683" t="str">
            <v>COEFICIENTE DE REPRESENTATIVIDADE</v>
          </cell>
          <cell r="E9683">
            <v>42.03</v>
          </cell>
        </row>
        <row r="9684">
          <cell r="A9684">
            <v>103817</v>
          </cell>
          <cell r="B9684" t="str">
            <v>JUNTA DE EXPANSÃO EM COBRE, DN 15 MM, PONTA X PONTA, INSTALADO EM RAMAL E SUB-RAMAL DE GÁS COMBUSTÍVEL - FORNECIMENTO E INSTALAÇÃO. AF_04/2022</v>
          </cell>
          <cell r="C9684" t="str">
            <v>UND</v>
          </cell>
          <cell r="D9684" t="str">
            <v>COEFICIENTE DE REPRESENTATIVIDADE</v>
          </cell>
          <cell r="E9684">
            <v>805.93</v>
          </cell>
        </row>
        <row r="9685">
          <cell r="A9685">
            <v>103818</v>
          </cell>
          <cell r="B9685" t="str">
            <v>CONECTOR EM BRONZE/LATÃO, DN 15 MM X 1/2, SEM ANEL DE SOLDA, BOLSA X ROSCA F, INSTALADO EM RAMAL E SUB-RAMAL DE GÁS COMBUSTÍVEL - FORNECIMENTO E INSTALAÇÃO. AF_04/2022</v>
          </cell>
          <cell r="C9685" t="str">
            <v>UND</v>
          </cell>
          <cell r="D9685" t="str">
            <v>COEFICIENTE DE REPRESENTATIVIDADE</v>
          </cell>
          <cell r="E9685">
            <v>31.26</v>
          </cell>
        </row>
        <row r="9686">
          <cell r="A9686">
            <v>103819</v>
          </cell>
          <cell r="B9686" t="str">
            <v>LUVA EM COBRE, DN 22 MM, SEM ANEL DE SOLDA, INSTALADO EM RAMAL E SUB-RAMAL DE GÁS COMBUSTÍVEL - FORNECIMENTO E INSTALAÇÃO. AF_04/2022</v>
          </cell>
          <cell r="C9686" t="str">
            <v>UND</v>
          </cell>
          <cell r="D9686" t="str">
            <v>COEFICIENTE DE REPRESENTATIVIDADE</v>
          </cell>
          <cell r="E9686">
            <v>25.95</v>
          </cell>
        </row>
        <row r="9687">
          <cell r="A9687">
            <v>103820</v>
          </cell>
          <cell r="B9687" t="str">
            <v>LUVA PASSANTE EM COBRE, DN 22 MM, SEM ANEL DE SOLDA, INSTALADO EM RAMAL E SUB-RAMAL DE GÁS COMBUSTÍVEL - FORNECIMENTO E INSTALAÇÃO. AF_04/2022</v>
          </cell>
          <cell r="C9687" t="str">
            <v>UND</v>
          </cell>
          <cell r="D9687" t="str">
            <v>COEFICIENTE DE REPRESENTATIVIDADE</v>
          </cell>
          <cell r="E9687">
            <v>28.31</v>
          </cell>
        </row>
        <row r="9688">
          <cell r="A9688">
            <v>103821</v>
          </cell>
          <cell r="B9688" t="str">
            <v>JUNTA DE EXPANSÃO EM COBRE, DN 22 MM, PONTA X PONTA, INSTALADO EM RAMAL E SUB-RAMAL DE GÁS COMBUSTÍVEL - FORNECIMENTO E INSTALAÇÃO. AF_04/2022</v>
          </cell>
          <cell r="C9688" t="str">
            <v>UND</v>
          </cell>
          <cell r="D9688" t="str">
            <v>COEFICIENTE DE REPRESENTATIVIDADE</v>
          </cell>
          <cell r="E9688">
            <v>940.04</v>
          </cell>
        </row>
        <row r="9689">
          <cell r="A9689">
            <v>103822</v>
          </cell>
          <cell r="B9689" t="str">
            <v>CURVA DE TRANSPOSIÇÃO EM BRONZE/LATÃO, DN 22 MM, SEM ANEL DE SOLDA, BOLSA X BOLSA, INSTALADO EM RAMAL E SUB-RAMAL DE GÁS COMBUSTÍVEL - FORNECIMENTO E INSTALAÇÃO. AF_04/2022</v>
          </cell>
          <cell r="C9689" t="str">
            <v>UND</v>
          </cell>
          <cell r="D9689" t="str">
            <v>COEFICIENTE DE REPRESENTATIVIDADE</v>
          </cell>
          <cell r="E9689">
            <v>88.69</v>
          </cell>
        </row>
        <row r="9690">
          <cell r="A9690">
            <v>103823</v>
          </cell>
          <cell r="B9690" t="str">
            <v>BUCHA DE REDUÇÃO EM COBRE, DN 22 MM X 15 MM, SEM ANEL DE SOLDA, PONTA X BOLSA, INSTALADO EM RAMAL E SUB-RAMAL DE GÁS COMBUSTÍVEL - FORNECIMENTO E INSTALAÇÃO. AF_04/2022</v>
          </cell>
          <cell r="C9690" t="str">
            <v>UND</v>
          </cell>
          <cell r="D9690" t="str">
            <v>COEFICIENTE DE REPRESENTATIVIDADE</v>
          </cell>
          <cell r="E9690">
            <v>23.34</v>
          </cell>
        </row>
        <row r="9691">
          <cell r="A9691">
            <v>103824</v>
          </cell>
          <cell r="B9691" t="str">
            <v>CONECTOR EM BRONZE/LATÃO, DN 22 MM X 1/2, SEM ANEL DE SOLDA, BOLSA X ROSCA F, INSTALADO EM RAMAL E SUB-RAMAL DE GÁS COMBUSTÍVEL - FORNECIMENTO E INSTALAÇÃO. AF_04/2022</v>
          </cell>
          <cell r="C9691" t="str">
            <v>UND</v>
          </cell>
          <cell r="D9691" t="str">
            <v>COEFICIENTE DE REPRESENTATIVIDADE</v>
          </cell>
          <cell r="E9691">
            <v>34.96</v>
          </cell>
        </row>
        <row r="9692">
          <cell r="A9692">
            <v>103825</v>
          </cell>
          <cell r="B9692" t="str">
            <v>CONECTOR EM BRONZE/LATÃO, DN 22 MM X 3/4, SEM ANEL DE SOLDA, BOLSA X ROSCA F, INSTALADO EM RAMAL E SUB-RAMAL DE GÁS COMBUSTÍVEL - FORNECIMENTO E INSTALAÇÃO. AF_04/2022</v>
          </cell>
          <cell r="C9692" t="str">
            <v>UND</v>
          </cell>
          <cell r="D9692" t="str">
            <v>COEFICIENTE DE REPRESENTATIVIDADE</v>
          </cell>
          <cell r="E9692">
            <v>41.93</v>
          </cell>
        </row>
        <row r="9693">
          <cell r="A9693">
            <v>103826</v>
          </cell>
          <cell r="B9693" t="str">
            <v>LUVA EM COBRE, DN 28 MM, SEM ANEL DE SOLDA, INSTALADO EM RAMAL E SUB-RAMAL DE GÁS COMBUSTÍVEL - FORNECIMENTO E INSTALAÇÃO. AF_04/2022</v>
          </cell>
          <cell r="C9693" t="str">
            <v>UND</v>
          </cell>
          <cell r="D9693" t="str">
            <v>COEFICIENTE DE REPRESENTATIVIDADE</v>
          </cell>
          <cell r="E9693">
            <v>40.69</v>
          </cell>
        </row>
        <row r="9694">
          <cell r="A9694">
            <v>103827</v>
          </cell>
          <cell r="B9694" t="str">
            <v>LUVA PASSANTE EM COBRE, DN 28 MM, SEM ANEL DE SOLDA, INSTALADO EM RAMAL E SUB-RAMAL DE GÁS COMBUSTÍVEL - FORNECIMENTO E INSTALAÇÃO. AF_04/2022</v>
          </cell>
          <cell r="C9694" t="str">
            <v>UND</v>
          </cell>
          <cell r="D9694" t="str">
            <v>COEFICIENTE DE REPRESENTATIVIDADE</v>
          </cell>
          <cell r="E9694">
            <v>40.69</v>
          </cell>
        </row>
        <row r="9695">
          <cell r="A9695">
            <v>103828</v>
          </cell>
          <cell r="B9695" t="str">
            <v>CURVA DE TRANSPOSIÇÃO EM BRONZE/LATÃO, DN 28 MM, SEM ANEL DE SOLDA, BOLSA X BOLSA, INSTALADO EM RAMAL E SUB-RAMAL DE GÁS COMBUSTÍVEL - FORNECIMENTO E INSTALAÇÃO. AF_04/2022</v>
          </cell>
          <cell r="C9695" t="str">
            <v>UND</v>
          </cell>
          <cell r="D9695" t="str">
            <v>COEFICIENTE DE REPRESENTATIVIDADE</v>
          </cell>
          <cell r="E9695">
            <v>151.72</v>
          </cell>
        </row>
        <row r="9696">
          <cell r="A9696">
            <v>103829</v>
          </cell>
          <cell r="B9696" t="str">
            <v>JUNTA DE EXPANSÃO EM COBRE, DN 28 MM, PONTA X PONTA, INSTALADO EM RAMAL E SUB-RAMAL DE GÁS COMBUSTÍVEL - FORNECIMENTO E INSTALAÇÃO. AF_04/2022</v>
          </cell>
          <cell r="C9696" t="str">
            <v>UND</v>
          </cell>
          <cell r="D9696" t="str">
            <v>COEFICIENTE DE REPRESENTATIVIDADE</v>
          </cell>
          <cell r="E9696">
            <v>1035.74</v>
          </cell>
        </row>
        <row r="9697">
          <cell r="A9697">
            <v>103830</v>
          </cell>
          <cell r="B9697" t="str">
            <v>CONECTOR EM BRONZE/LATÃO, DN 28 MM X 1/2, SEM ANEL DE SOLDA, BOLSA X ROSCA F, INSTALADO EM RAMAL E SUB-RAMAL DE GÁS COMBUSTÍVEL - FORNECIMENTO E INSTALAÇÃO. AF_04/2022</v>
          </cell>
          <cell r="C9697" t="str">
            <v>UND</v>
          </cell>
          <cell r="D9697" t="str">
            <v>COEFICIENTE DE REPRESENTATIVIDADE</v>
          </cell>
          <cell r="E9697">
            <v>56.21</v>
          </cell>
        </row>
        <row r="9698">
          <cell r="A9698">
            <v>103831</v>
          </cell>
          <cell r="B9698" t="str">
            <v>BUCHA DE REDUÇÃO EM COBRE, DN 28 MM X 22 MM, SEM ANEL DE SOLDA, INSTALADO EM RAMAL E SUB-RAMAL DE GÁS COMBUSTÍVEL - FORNECIMENTO E INSTALAÇÃO. AF_04/2022</v>
          </cell>
          <cell r="C9698" t="str">
            <v>UND</v>
          </cell>
          <cell r="D9698" t="str">
            <v>COEFICIENTE DE REPRESENTATIVIDADE</v>
          </cell>
          <cell r="E9698">
            <v>34.86</v>
          </cell>
        </row>
        <row r="9699">
          <cell r="A9699">
            <v>103832</v>
          </cell>
          <cell r="B9699" t="str">
            <v>TÊ EM COBRE, DN 15 MM, SEM ANEL DE SOLDA, INSTALADO EM RAMAL E SUB-RAMAL DE GÁS COMBUSTÍVEL - FORNECIMENTO E INSTALAÇÃO. AF_04/2022</v>
          </cell>
          <cell r="C9699" t="str">
            <v>UND</v>
          </cell>
          <cell r="D9699" t="str">
            <v>COEFICIENTE DE REPRESENTATIVIDADE</v>
          </cell>
          <cell r="E9699">
            <v>30.47</v>
          </cell>
        </row>
        <row r="9700">
          <cell r="A9700">
            <v>103833</v>
          </cell>
          <cell r="B9700" t="str">
            <v>TE EM COBRE, DN 22 MM, SEM ANEL DE SOLDA, INSTALADO EM RAMAL E SUB-RAMAL DE GÁS COMBUSTÍVEL - FORNECIMENTO E INSTALAÇÃO. AF_04/2022</v>
          </cell>
          <cell r="C9700" t="str">
            <v>UND</v>
          </cell>
          <cell r="D9700" t="str">
            <v>COEFICIENTE DE REPRESENTATIVIDADE</v>
          </cell>
          <cell r="E9700">
            <v>57.48</v>
          </cell>
        </row>
        <row r="9701">
          <cell r="A9701">
            <v>103834</v>
          </cell>
          <cell r="B9701" t="str">
            <v>TÊ EM COBRE, DN 28 MM, SEM ANEL DE SOLDA, INSTALADO EM RAMAL E SUB-RAMAL DE GÁS COMBUSTÍVEL - FORNECIMENTO E INSTALAÇÃO. AF_04/2022</v>
          </cell>
          <cell r="C9701" t="str">
            <v>UND</v>
          </cell>
          <cell r="D9701" t="str">
            <v>COEFICIENTE DE REPRESENTATIVIDADE</v>
          </cell>
          <cell r="E9701">
            <v>85.62</v>
          </cell>
        </row>
        <row r="9702">
          <cell r="A9702">
            <v>103838</v>
          </cell>
          <cell r="B9702" t="str">
            <v>COTOVELO EM COBRE, DN 15 MM, 90 GRAUS, SEM ANEL DE SOLDA, INSTALADO EM RAMAL E SUB-RAMAL DE GÁS MEDICINAL - FORNECIMENTO E INSTALAÇÃO. AF_04/2022</v>
          </cell>
          <cell r="C9702" t="str">
            <v>UND</v>
          </cell>
          <cell r="D9702" t="str">
            <v>COEFICIENTE DE REPRESENTATIVIDADE</v>
          </cell>
          <cell r="E9702">
            <v>21.75</v>
          </cell>
        </row>
        <row r="9703">
          <cell r="A9703">
            <v>103839</v>
          </cell>
          <cell r="B9703" t="str">
            <v>CURVA EM COBRE, DN 15 MM, 45 GRAUS, SEM ANEL DE SOLDA, BOLSA X BOLSA, INSTALADO EM RAMAL E SUB-RAMAL DE GÁS MEDICINAL - FORNECIMENTO E INSTALAÇÃO. AF_04/2022</v>
          </cell>
          <cell r="C9703" t="str">
            <v>UND</v>
          </cell>
          <cell r="D9703" t="str">
            <v>COEFICIENTE DE REPRESENTATIVIDADE</v>
          </cell>
          <cell r="E9703">
            <v>21.69</v>
          </cell>
        </row>
        <row r="9704">
          <cell r="A9704">
            <v>103840</v>
          </cell>
          <cell r="B9704" t="str">
            <v>COTOVELO EM BRONZE/LATÃO, DN 15 MM X 1/2, 90 GRAUS, SEM ANEL DE SOLDA, BOLSA X ROSCA F, INSTALADO EM RAMAL E SUB-RAMAL DE GÁS MEDICINAL - FORNECIMENTO E INSTALAÇÃO. AF_04/2022</v>
          </cell>
          <cell r="C9704" t="str">
            <v>UND</v>
          </cell>
          <cell r="D9704" t="str">
            <v>COEFICIENTE DE REPRESENTATIVIDADE</v>
          </cell>
          <cell r="E9704">
            <v>32.66</v>
          </cell>
        </row>
        <row r="9705">
          <cell r="A9705">
            <v>103841</v>
          </cell>
          <cell r="B9705" t="str">
            <v>COTOVELO EM COBRE, DN 22 MM, 90 GRAUS, SEM ANEL DE SOLDA, INSTALADO EM RAMAL E SUB-RAMAL DE GÁS MEDICINAL - FORNECIMENTO E INSTALAÇÃO. AF_04/2022</v>
          </cell>
          <cell r="C9705" t="str">
            <v>UND</v>
          </cell>
          <cell r="D9705" t="str">
            <v>COEFICIENTE DE REPRESENTATIVIDADE</v>
          </cell>
          <cell r="E9705">
            <v>38.11</v>
          </cell>
        </row>
        <row r="9706">
          <cell r="A9706">
            <v>103842</v>
          </cell>
          <cell r="B9706" t="str">
            <v>CURVA EM COBRE, DN 22 MM, 45 GRAUS, SEM ANEL DE SOLDA, BOLSA X BOLSA, INSTALADO EM RAMAL E SUB-RAMAL DE GÁS MEDICINAL - FORNECIMENTO E INSTALAÇÃO. AF_04/2022</v>
          </cell>
          <cell r="C9706" t="str">
            <v>UND</v>
          </cell>
          <cell r="D9706" t="str">
            <v>COEFICIENTE DE REPRESENTATIVIDADE</v>
          </cell>
          <cell r="E9706">
            <v>37.59</v>
          </cell>
        </row>
        <row r="9707">
          <cell r="A9707">
            <v>103843</v>
          </cell>
          <cell r="B9707" t="str">
            <v>COTOVELO EM BRONZE/LATÃO, DN 22 MM X 1/2, 90 GRAUS, SEM ANEL DE SOLDA, BOLSA X ROSCA F, INSTALADO EM RAMAL E SUB-RAMAL DE GÁS MEDICINAL - FORNECIMENTO E INSTALAÇÃO. AF_04/2022</v>
          </cell>
          <cell r="C9707" t="str">
            <v>UND</v>
          </cell>
          <cell r="D9707" t="str">
            <v>COEFICIENTE DE REPRESENTATIVIDADE</v>
          </cell>
          <cell r="E9707">
            <v>48.08</v>
          </cell>
        </row>
        <row r="9708">
          <cell r="A9708">
            <v>103844</v>
          </cell>
          <cell r="B9708" t="str">
            <v>COTOVELO EM BRONZE/LATÃO, DN 22 MM X 3/4, 90 GRAUS, SEM ANEL DE SOLDA, BOLSA X ROSCA F, INSTALADO EM RAMAL E SUB-RAMAL DE GÁS MEDICINAL - FORNECIMENTO E INSTALAÇÃO. AF_04/2022</v>
          </cell>
          <cell r="C9708" t="str">
            <v>UND</v>
          </cell>
          <cell r="D9708" t="str">
            <v>COEFICIENTE DE REPRESENTATIVIDADE</v>
          </cell>
          <cell r="E9708">
            <v>53.57</v>
          </cell>
        </row>
        <row r="9709">
          <cell r="A9709">
            <v>103845</v>
          </cell>
          <cell r="B9709" t="str">
            <v>COTOVELO EM COBRE, DN 28 MM, 90 GRAUS, SEM ANEL DE SOLDA, INSTALADO EM RAMAL E SUB-RAMAL DE GÁS MEDICINAL - FORNECIMENTO E INSTALAÇÃO. AF_04/2022</v>
          </cell>
          <cell r="C9709" t="str">
            <v>UND</v>
          </cell>
          <cell r="D9709" t="str">
            <v>COEFICIENTE DE REPRESENTATIVIDADE</v>
          </cell>
          <cell r="E9709">
            <v>57.09</v>
          </cell>
        </row>
        <row r="9710">
          <cell r="A9710">
            <v>103846</v>
          </cell>
          <cell r="B9710" t="str">
            <v>CURVA EM COBRE, DN 28 MM, 45 GRAUS, SEM ANEL DE SOLDA, BOLSA X BOLSA, INSTALADO EM RAMAL E SUB-RAMAL DE GÁS MEDICINAL - FORNECIMENTO E INSTALAÇÃO. AF_04/2022</v>
          </cell>
          <cell r="C9710" t="str">
            <v>UND</v>
          </cell>
          <cell r="D9710" t="str">
            <v>COEFICIENTE DE REPRESENTATIVIDADE</v>
          </cell>
          <cell r="E9710">
            <v>53.91</v>
          </cell>
        </row>
        <row r="9711">
          <cell r="A9711">
            <v>103847</v>
          </cell>
          <cell r="B9711" t="str">
            <v>LUVA EM COBRE, DN 15 MM, SEM ANEL DE SOLDA, INSTALADO EM RAMAL E SUB-RAMAL DE GÁS MEDICINAL - FORNECIMENTO E INSTALAÇÃO. AF_04/2022</v>
          </cell>
          <cell r="C9711" t="str">
            <v>UND</v>
          </cell>
          <cell r="D9711" t="str">
            <v>COEFICIENTE DE REPRESENTATIVIDADE</v>
          </cell>
          <cell r="E9711">
            <v>14.04</v>
          </cell>
        </row>
        <row r="9712">
          <cell r="A9712">
            <v>103848</v>
          </cell>
          <cell r="B9712" t="str">
            <v>LUVA PASSANTE EM COBRE, DN 15 MM, SEM ANEL DE SOLDA, INSTALADO EM RAMAL E SUB-RAMAL DE GÁS MEDICINAL - FORNECIMENTO E INSTALAÇÃO. AF_04/2022</v>
          </cell>
          <cell r="C9712" t="str">
            <v>UND</v>
          </cell>
          <cell r="D9712" t="str">
            <v>COEFICIENTE DE REPRESENTATIVIDADE</v>
          </cell>
          <cell r="E9712">
            <v>14.1</v>
          </cell>
        </row>
        <row r="9713">
          <cell r="A9713">
            <v>103849</v>
          </cell>
          <cell r="B9713" t="str">
            <v>CURVA DE TRANSPOSIÇÃO EM BRONZE/LATÃO, DN 15 MM, SEM ANEL DE SOLDA, BOLSA X BOLSA, INSTALADO EM RAMAL E SUB-RAMAL DE GÁS MEDICINAL - FORNECIMENTO E INSTALAÇÃO. AF_04/2022</v>
          </cell>
          <cell r="C9713" t="str">
            <v>UND</v>
          </cell>
          <cell r="D9713" t="str">
            <v>COEFICIENTE DE REPRESENTATIVIDADE</v>
          </cell>
          <cell r="E9713">
            <v>41.57</v>
          </cell>
        </row>
        <row r="9714">
          <cell r="A9714">
            <v>103850</v>
          </cell>
          <cell r="B9714" t="str">
            <v>JUNTA DE EXPANSÃO EM COBRE, DN 15 MM, PONTA X PONTA, INSTALADO EM RAMAL E SUB-RAMAL DE GÁS MEDICINAL - FORNECIMENTO E INSTALAÇÃO. AF_04/2022</v>
          </cell>
          <cell r="C9714" t="str">
            <v>UND</v>
          </cell>
          <cell r="D9714" t="str">
            <v>COEFICIENTE DE REPRESENTATIVIDADE</v>
          </cell>
          <cell r="E9714">
            <v>805.47</v>
          </cell>
        </row>
        <row r="9715">
          <cell r="A9715">
            <v>103851</v>
          </cell>
          <cell r="B9715" t="str">
            <v>CONECTOR EM BRONZE/LATÃO, DN 15 MM X 1/2, SEM ANEL DE SOLDA, BOLSA X ROSCA F, INSTALADO EM RAMAL E SUB-RAMAL DE GÁS MEDICINAL - FORNECIMENTO E INSTALAÇÃO. AF_04/2022</v>
          </cell>
          <cell r="C9715" t="str">
            <v>UND</v>
          </cell>
          <cell r="D9715" t="str">
            <v>COEFICIENTE DE REPRESENTATIVIDADE</v>
          </cell>
          <cell r="E9715">
            <v>31.03</v>
          </cell>
        </row>
        <row r="9716">
          <cell r="A9716">
            <v>103852</v>
          </cell>
          <cell r="B9716" t="str">
            <v>LUVA EM COBRE, DN 22 MM, SEM ANEL DE SOLDA, INSTALADO EM RAMAL E SUB-RAMAL DE GÁS MEDICINAL - FORNECIMENTO E INSTALAÇÃO. AF_04/2022</v>
          </cell>
          <cell r="C9716" t="str">
            <v>UND</v>
          </cell>
          <cell r="D9716" t="str">
            <v>COEFICIENTE DE REPRESENTATIVIDADE</v>
          </cell>
          <cell r="E9716">
            <v>22.33</v>
          </cell>
        </row>
        <row r="9717">
          <cell r="A9717">
            <v>103853</v>
          </cell>
          <cell r="B9717" t="str">
            <v>LUVA PASSANTE EM COBRE, DN 22 MM, SEM ANEL DE SOLDA, INSTALADO EM RAMAL E SUB-RAMAL DE GÁS MEDICINAL - FORNECIMENTO E INSTALAÇÃO. AF_04/2022</v>
          </cell>
          <cell r="C9717" t="str">
            <v>UND</v>
          </cell>
          <cell r="D9717" t="str">
            <v>COEFICIENTE DE REPRESENTATIVIDADE</v>
          </cell>
          <cell r="E9717">
            <v>24.69</v>
          </cell>
        </row>
        <row r="9718">
          <cell r="A9718">
            <v>103854</v>
          </cell>
          <cell r="B9718" t="str">
            <v>JUNTA DE EXPANSÃO EM COBRE, DN 22 MM, PONTA X PONTA, INSTALADO EM RAMAL E SUB-RAMAL DE GÁS MEDICINAL - FORNECIMENTO E INSTALAÇÃO. AF_04/2022</v>
          </cell>
          <cell r="C9718" t="str">
            <v>UND</v>
          </cell>
          <cell r="D9718" t="str">
            <v>COEFICIENTE DE REPRESENTATIVIDADE</v>
          </cell>
          <cell r="E9718">
            <v>936.42</v>
          </cell>
        </row>
        <row r="9719">
          <cell r="A9719">
            <v>103855</v>
          </cell>
          <cell r="B9719" t="str">
            <v>CURVA DE TRANSPOSIÇÃO EM BRONZE/LATÃO, DN 22 MM, SEM ANEL DE SOLDA, BOLSA X BOLSA, INSTALADO EM RAMAL E SUB-RAMAL DE GÁS MEDICINAL - FORNECIMENTO E INSTALAÇÃO. AF_04/2022</v>
          </cell>
          <cell r="C9719" t="str">
            <v>UND</v>
          </cell>
          <cell r="D9719" t="str">
            <v>COEFICIENTE DE REPRESENTATIVIDADE</v>
          </cell>
          <cell r="E9719">
            <v>85.07</v>
          </cell>
        </row>
        <row r="9720">
          <cell r="A9720">
            <v>103856</v>
          </cell>
          <cell r="B9720" t="str">
            <v>BUCHA DE REDUÇÃO EM COBRE, DN 22 MM X 15 MM, SEM ANEL DE SOLDA, PONTA X BOLSA, INSTALADO EM RAMAL E SUB-RAMAL DE GÁS MEDICINAL - FORNECIMENTO E INSTALAÇÃO. AF_04/2022</v>
          </cell>
          <cell r="C9720" t="str">
            <v>UND</v>
          </cell>
          <cell r="D9720" t="str">
            <v>COEFICIENTE DE REPRESENTATIVIDADE</v>
          </cell>
          <cell r="E9720">
            <v>21.42</v>
          </cell>
        </row>
        <row r="9721">
          <cell r="A9721">
            <v>103857</v>
          </cell>
          <cell r="B9721" t="str">
            <v>CONECTOR EM BRONZE/LATÃO, DN 22 MM X 1/2", SEM ANEL DE SOLDA, BOLSA X ROSCA F, INSTALADO EM RAMAL E SUB-RAMAL DE GÁS MEDICINAL - FORNECIMENTO E INSTALAÇÃO. AF_04/2022</v>
          </cell>
          <cell r="C9721" t="str">
            <v>UND</v>
          </cell>
          <cell r="D9721" t="str">
            <v>COEFICIENTE DE REPRESENTATIVIDADE</v>
          </cell>
          <cell r="E9721">
            <v>33.14</v>
          </cell>
        </row>
        <row r="9722">
          <cell r="A9722">
            <v>103858</v>
          </cell>
          <cell r="B9722" t="str">
            <v>CONECTOR EM BRONZE/LATÃO, DN 22 MM X 3/4", SEM ANEL DE SOLDA, BOLSA X ROSCA F, INSTALADO EM RAMAL E SUB-RAMAL DE GÁS MEDICINAL - FORNECIMENTO E INSTALAÇÃO. AF_04/2022</v>
          </cell>
          <cell r="C9722" t="str">
            <v>UND</v>
          </cell>
          <cell r="D9722" t="str">
            <v>COEFICIENTE DE REPRESENTATIVIDADE</v>
          </cell>
          <cell r="E9722">
            <v>40.12</v>
          </cell>
        </row>
        <row r="9723">
          <cell r="A9723">
            <v>103859</v>
          </cell>
          <cell r="B9723" t="str">
            <v>LUVA EM COBRE, DN 28 MM, SEM ANEL DE SOLDA, INSTALADO EM RAMAL E SUB-RAMAL DE GÁS MEDICINAL - FORNECIMENTO E INSTALAÇÃO. AF_04/2022</v>
          </cell>
          <cell r="C9723" t="str">
            <v>UND</v>
          </cell>
          <cell r="D9723" t="str">
            <v>COEFICIENTE DE REPRESENTATIVIDADE</v>
          </cell>
          <cell r="E9723">
            <v>35.23</v>
          </cell>
        </row>
        <row r="9724">
          <cell r="A9724">
            <v>103860</v>
          </cell>
          <cell r="B9724" t="str">
            <v>LUVA PASSANTE EM COBRE, DN 28 MM, SEM ANEL DE SOLDA, INSTALADO EM RAMAL E SUB-RAMAL DE GÁS MEDICINAL - FORNECIMENTO E INSTALAÇÃO. AF_04/2022</v>
          </cell>
          <cell r="C9724" t="str">
            <v>UND</v>
          </cell>
          <cell r="D9724" t="str">
            <v>COEFICIENTE DE REPRESENTATIVIDADE</v>
          </cell>
          <cell r="E9724">
            <v>35.23</v>
          </cell>
        </row>
        <row r="9725">
          <cell r="A9725">
            <v>103861</v>
          </cell>
          <cell r="B9725" t="str">
            <v>CURVA DE TRANSPOSIÇÃO EM BRONZE/LATÃO, DN 28 MM, SEM ANEL DE SOLDA, BOLSA X BOLSA, INSTALADO EM RAMAL E SUB-RAMAL DE GÁS MEDICINAL - FORNECIMENTO E INSTALAÇÃO. AF_04/2022</v>
          </cell>
          <cell r="C9725" t="str">
            <v>UND</v>
          </cell>
          <cell r="D9725" t="str">
            <v>COEFICIENTE DE REPRESENTATIVIDADE</v>
          </cell>
          <cell r="E9725">
            <v>146.26</v>
          </cell>
        </row>
        <row r="9726">
          <cell r="A9726">
            <v>103862</v>
          </cell>
          <cell r="B9726" t="str">
            <v>JUNTA DE EXPANSÃO EM COBRE, DN 28 MM, PONTA X PONTA, INSTALADO EM RAMAL E SUB-RAMAL DE GÁS MEDICINAL - FORNECIMENTO E INSTALAÇÃO. AF_04/2022</v>
          </cell>
          <cell r="C9726" t="str">
            <v>UND</v>
          </cell>
          <cell r="D9726" t="str">
            <v>COEFICIENTE DE REPRESENTATIVIDADE</v>
          </cell>
          <cell r="E9726">
            <v>1030.28</v>
          </cell>
        </row>
        <row r="9727">
          <cell r="A9727">
            <v>103863</v>
          </cell>
          <cell r="B9727" t="str">
            <v>CONECTOR EM BRONZE/LATÃO, DN 28 MM X 1/2", SEM ANEL DE SOLDA, BOLSA X ROSCA F, INSTALADO EM RAMAL E SUB-RAMAL DE GÁS MEDICINAL - FORNECIMENTO E INSTALAÇÃO. AF_04/2022</v>
          </cell>
          <cell r="C9727" t="str">
            <v>UND</v>
          </cell>
          <cell r="D9727" t="str">
            <v>COEFICIENTE DE REPRESENTATIVIDADE</v>
          </cell>
          <cell r="E9727">
            <v>53.5</v>
          </cell>
        </row>
        <row r="9728">
          <cell r="A9728">
            <v>103864</v>
          </cell>
          <cell r="B9728" t="str">
            <v>BUCHA DE REDUÇÃO EM COBRE, DN 28 MM X 22 MM, SEM ANEL DE SOLDA, INSTALADO EM RAMAL E SUB-RAMAL DE GÁS MEDICINAL - FORNECIMENTO E INSTALAÇÃO. AF_04/2022</v>
          </cell>
          <cell r="C9728" t="str">
            <v>UND</v>
          </cell>
          <cell r="D9728" t="str">
            <v>COEFICIENTE DE REPRESENTATIVIDADE</v>
          </cell>
          <cell r="E9728">
            <v>30.02</v>
          </cell>
        </row>
        <row r="9729">
          <cell r="A9729">
            <v>103865</v>
          </cell>
          <cell r="B9729" t="str">
            <v>TÊ EM COBRE, DN 15 MM, SEM ANEL DE SOLDA, INSTALADO EM RAMAL E SUB-RAMAL DE GÁS MEDICINAL - FORNECIMENTO E INSTALAÇÃO. AF_04/2022</v>
          </cell>
          <cell r="C9729" t="str">
            <v>UND</v>
          </cell>
          <cell r="D9729" t="str">
            <v>COEFICIENTE DE REPRESENTATIVIDADE</v>
          </cell>
          <cell r="E9729">
            <v>29.53</v>
          </cell>
        </row>
        <row r="9730">
          <cell r="A9730">
            <v>103866</v>
          </cell>
          <cell r="B9730" t="str">
            <v>TÊ EM COBRE, DN 22 MM, SEM ANEL DE SOLDA, INSTALADO EM RAMAL E SUB-RAMAL DE GÁS MEDICINAL - FORNECIMENTO E INSTALAÇÃO. AF_04/2022</v>
          </cell>
          <cell r="C9730" t="str">
            <v>UND</v>
          </cell>
          <cell r="D9730" t="str">
            <v>COEFICIENTE DE REPRESENTATIVIDADE</v>
          </cell>
          <cell r="E9730">
            <v>50.29</v>
          </cell>
        </row>
        <row r="9731">
          <cell r="A9731">
            <v>103867</v>
          </cell>
          <cell r="B9731" t="str">
            <v>TÊ EM COBRE, DN 28 MM, SEM ANEL DE SOLDA, INSTALADO EM RAMAL E SUB-RAMAL DE GÁS MEDICINAL - FORNECIMENTO E INSTALAÇÃO. AF_04/2022</v>
          </cell>
          <cell r="C9731" t="str">
            <v>UND</v>
          </cell>
          <cell r="D9731" t="str">
            <v>COEFICIENTE DE REPRESENTATIVIDADE</v>
          </cell>
          <cell r="E9731">
            <v>73.05</v>
          </cell>
        </row>
        <row r="9732">
          <cell r="A9732">
            <v>103874</v>
          </cell>
          <cell r="B9732" t="str">
            <v>COTOVELO EM COBRE, DN 15 MM, 90 GRAUS, SEM ANEL DE SOLDA, INSTALADO EM RAMAL E SUB-RAMAL DE AQUECIMENTO SOLAR - FORNECIMENTO E INSTALAÇÃO. AF_04/2022</v>
          </cell>
          <cell r="C9732" t="str">
            <v>UND</v>
          </cell>
          <cell r="D9732" t="str">
            <v>COEFICIENTE DE REPRESENTATIVIDADE</v>
          </cell>
          <cell r="E9732">
            <v>22.49</v>
          </cell>
        </row>
        <row r="9733">
          <cell r="A9733">
            <v>103875</v>
          </cell>
          <cell r="B9733" t="str">
            <v>CURVA EM COBRE, DN 15 MM, 45 GRAUS, SEM ANEL DE SOLDA, BOLSA X BOLSA, INSTALADO EM RAMAL E SUB-RAMAL DE AQUECIMENTO SOLAR - FORNECIMENTO E INSTALAÇÃO. AF_04/2022</v>
          </cell>
          <cell r="C9733" t="str">
            <v>UND</v>
          </cell>
          <cell r="D9733" t="str">
            <v>COEFICIENTE DE REPRESENTATIVIDADE</v>
          </cell>
          <cell r="E9733">
            <v>22.43</v>
          </cell>
        </row>
        <row r="9734">
          <cell r="A9734">
            <v>103876</v>
          </cell>
          <cell r="B9734" t="str">
            <v>COTOVELO EM BRONZE/LATÃO, DN 15 MM X 1/2", 90 GRAUS, SEM ANEL DE SOLDA, BOLSA X ROSCA F, INSTALADO EM RAMAL E SUB-RAMAL DE AQUECIMENTO SOLAR - FORNECIMENTO E INSTALAÇÃO. AF_04/2022</v>
          </cell>
          <cell r="C9734" t="str">
            <v>UND</v>
          </cell>
          <cell r="D9734" t="str">
            <v>COEFICIENTE DE REPRESENTATIVIDADE</v>
          </cell>
          <cell r="E9734">
            <v>33.03</v>
          </cell>
        </row>
        <row r="9735">
          <cell r="A9735">
            <v>103877</v>
          </cell>
          <cell r="B9735" t="str">
            <v>COTOVELO EM COBRE, DN 22 MM, 90 GRAUS, SEM ANEL DE SOLDA, INSTALADO EM RAMAL E SUB-RAMAL DE AQUECIMENTO SOLAR - FORNECIMENTO E INSTALAÇÃO. AF_04/2022</v>
          </cell>
          <cell r="C9735" t="str">
            <v>UND</v>
          </cell>
          <cell r="D9735" t="str">
            <v>COEFICIENTE DE REPRESENTATIVIDADE</v>
          </cell>
          <cell r="E9735">
            <v>37.33</v>
          </cell>
        </row>
        <row r="9736">
          <cell r="A9736">
            <v>103878</v>
          </cell>
          <cell r="B9736" t="str">
            <v>CURVA EM COBRE, DN 22 MM, 45 GRAUS, SEM ANEL DE SOLDA, BOLSA X BOLSA, INSTALADO EM RAMAL E SUB-RAMAL DE AQUECIMENTO SOLAR - FORNECIMENTO E INSTALAÇÃO. AF_04/2022</v>
          </cell>
          <cell r="C9736" t="str">
            <v>UND</v>
          </cell>
          <cell r="D9736" t="str">
            <v>COEFICIENTE DE REPRESENTATIVIDADE</v>
          </cell>
          <cell r="E9736">
            <v>36.81</v>
          </cell>
        </row>
        <row r="9737">
          <cell r="A9737">
            <v>103879</v>
          </cell>
          <cell r="B9737" t="str">
            <v>COTOVELO EM BRONZE/LATÃO, DN 22 MM X 1/2", 90 GRAUS, SEM ANEL DE SOLDA, BOLSA X ROSCA F, INSTALADO EM RAMAL E SUB-RAMAL DE AQUECIMENTO SOLAR - FORNECIMENTO E INSTALAÇÃO. AF_04/2022</v>
          </cell>
          <cell r="C9737" t="str">
            <v>UND</v>
          </cell>
          <cell r="D9737" t="str">
            <v>COEFICIENTE DE REPRESENTATIVIDADE</v>
          </cell>
          <cell r="E9737">
            <v>47.68</v>
          </cell>
        </row>
        <row r="9738">
          <cell r="A9738">
            <v>103880</v>
          </cell>
          <cell r="B9738" t="str">
            <v>COTOVELO EM BRONZE/LATÃO, DN 22 MM X 3/4", 90 GRAUS, SEM ANEL DE SOLDA, BOLSA X ROSCA F, INSTALADO EM RAMAL E SUB-RAMAL DE AQUECIMENTO SOLAR - FORNECIMENTO E INSTALAÇÃO. AF_04/2022</v>
          </cell>
          <cell r="C9738" t="str">
            <v>UND</v>
          </cell>
          <cell r="D9738" t="str">
            <v>COEFICIENTE DE REPRESENTATIVIDADE</v>
          </cell>
          <cell r="E9738">
            <v>53.16</v>
          </cell>
        </row>
        <row r="9739">
          <cell r="A9739">
            <v>103881</v>
          </cell>
          <cell r="B9739" t="str">
            <v>COTOVELO EM COBRE, DN 28 MM, 90 GRAUS, SEM ANEL DE SOLDA, INSTALADO EM RAMAL E SUB-RAMAL DE AQUECIMENTO SOLAR - FORNECIMENTO E INSTALAÇÃO. AF_04/2022</v>
          </cell>
          <cell r="C9739" t="str">
            <v>UND</v>
          </cell>
          <cell r="D9739" t="str">
            <v>COEFICIENTE DE REPRESENTATIVIDADE</v>
          </cell>
          <cell r="E9739">
            <v>54.98</v>
          </cell>
        </row>
        <row r="9740">
          <cell r="A9740">
            <v>103882</v>
          </cell>
          <cell r="B9740" t="str">
            <v>CURVA EM COBRE, DN 28 MM, 45 GRAUS, SEM ANEL DE SOLDA, BOLSA X BOLSA, INSTALADO EM RAMAL E SUB-RAMAL DE AQUECIMENTO SOLAR - FORNECIMENTO E INSTALAÇÃO. AF_04/2022</v>
          </cell>
          <cell r="C9740" t="str">
            <v>UND</v>
          </cell>
          <cell r="D9740" t="str">
            <v>COEFICIENTE DE REPRESENTATIVIDADE</v>
          </cell>
          <cell r="E9740">
            <v>51.8</v>
          </cell>
        </row>
        <row r="9741">
          <cell r="A9741">
            <v>103883</v>
          </cell>
          <cell r="B9741" t="str">
            <v>LUVA EM COBRE, DN 15 MM, SEM ANEL DE SOLDA, INSTALADO EM RAMAL E SUB-RAMAL DE AQUECIMENTO SOLAR - FORNECIMENTO E INSTALAÇÃO. AF_04/2022</v>
          </cell>
          <cell r="C9741" t="str">
            <v>UND</v>
          </cell>
          <cell r="D9741" t="str">
            <v>COEFICIENTE DE REPRESENTATIVIDADE</v>
          </cell>
          <cell r="E9741">
            <v>14.52</v>
          </cell>
        </row>
        <row r="9742">
          <cell r="A9742">
            <v>103884</v>
          </cell>
          <cell r="B9742" t="str">
            <v>LUVA PASSANTE EM COBRE, DN 15 MM, SEM ANEL DE SOLDA, INSTALADO EM RAMAL E SUB-RAMAL DE AQUECIMENTO SOLAR - FORNECIMENTO E INSTALAÇÃO. AF_04/2022</v>
          </cell>
          <cell r="C9742" t="str">
            <v>UND</v>
          </cell>
          <cell r="D9742" t="str">
            <v>COEFICIENTE DE REPRESENTATIVIDADE</v>
          </cell>
          <cell r="E9742">
            <v>14.58</v>
          </cell>
        </row>
        <row r="9743">
          <cell r="A9743">
            <v>103885</v>
          </cell>
          <cell r="B9743" t="str">
            <v>CURVA DE TRANSPOSIÇÃO EM BRONZE/LATÃO, DN 15 MM, SEM ANEL DE SOLDA, BOLSA X BOLSA, INSTALADO EM RAMAL E SUB-RAMAL DE AQUECIMENTO SOLAR - FORNECIMENTO E INSTALAÇÃO. AF_04/2022</v>
          </cell>
          <cell r="C9743" t="str">
            <v>UND</v>
          </cell>
          <cell r="D9743" t="str">
            <v>COEFICIENTE DE REPRESENTATIVIDADE</v>
          </cell>
          <cell r="E9743">
            <v>42.05</v>
          </cell>
        </row>
        <row r="9744">
          <cell r="A9744">
            <v>103886</v>
          </cell>
          <cell r="B9744" t="str">
            <v>JUNTA DE EXPANSÃO EM COBRE, DN 15 MM, PONTA X PONTA, INSTALADO EM RAMAL E SUB-RAMAL DE AQUECIMENTO SOLAR - FORNECIMENTO E INSTALAÇÃO. AF_04/2022</v>
          </cell>
          <cell r="C9744" t="str">
            <v>UND</v>
          </cell>
          <cell r="D9744" t="str">
            <v>COEFICIENTE DE REPRESENTATIVIDADE</v>
          </cell>
          <cell r="E9744">
            <v>805.95</v>
          </cell>
        </row>
        <row r="9745">
          <cell r="A9745">
            <v>103887</v>
          </cell>
          <cell r="B9745" t="str">
            <v>CONECTOR EM BRONZE/LATÃO, DN 15 MM X 1/2", SEM ANEL DE SOLDA, BOLSA X ROSCA F, INSTALADO EM RAMAL E SUB-RAMAL DE AQUECIMENTO SOLAR - FORNECIMENTO E INSTALAÇÃO. AF_04/2022</v>
          </cell>
          <cell r="C9745" t="str">
            <v>UND</v>
          </cell>
          <cell r="D9745" t="str">
            <v>COEFICIENTE DE REPRESENTATIVIDADE</v>
          </cell>
          <cell r="E9745">
            <v>31.26</v>
          </cell>
        </row>
        <row r="9746">
          <cell r="A9746">
            <v>103888</v>
          </cell>
          <cell r="B9746" t="str">
            <v>LUVA EM COBRE, DN 22 MM, SEM ANEL DE SOLDA, INSTALADO EM RAMAL E SUB-RAMAL DE AQUECIMENTO SOLAR - FORNECIMENTO E INSTALAÇÃO. AF_04/2022</v>
          </cell>
          <cell r="C9746" t="str">
            <v>UND</v>
          </cell>
          <cell r="D9746" t="str">
            <v>COEFICIENTE DE REPRESENTATIVIDADE</v>
          </cell>
          <cell r="E9746">
            <v>21.78</v>
          </cell>
        </row>
        <row r="9747">
          <cell r="A9747">
            <v>103889</v>
          </cell>
          <cell r="B9747" t="str">
            <v>LUVA PASSANTE EM COBRE, DN 22 MM, SEM ANEL DE SOLDA, INSTALADO EM RAMAL E SUB-RAMAL DE AQUECIMENTO SOLAR - FORNECIMENTO E INSTALAÇÃO. AF_04/2022</v>
          </cell>
          <cell r="C9747" t="str">
            <v>UND</v>
          </cell>
          <cell r="D9747" t="str">
            <v>COEFICIENTE DE REPRESENTATIVIDADE</v>
          </cell>
          <cell r="E9747">
            <v>24.14</v>
          </cell>
        </row>
        <row r="9748">
          <cell r="A9748">
            <v>103890</v>
          </cell>
          <cell r="B9748" t="str">
            <v>JUNTA DE EXPANSÃO EM COBRE, DN 22 MM, PONTA X PONTA, INSTALADO EM RAMAL E SUB-RAMAL DE AQUECIMENTO SOLAR - FORNECIMENTO E INSTALAÇÃO. AF_04/2022</v>
          </cell>
          <cell r="C9748" t="str">
            <v>UND</v>
          </cell>
          <cell r="D9748" t="str">
            <v>COEFICIENTE DE REPRESENTATIVIDADE</v>
          </cell>
          <cell r="E9748">
            <v>935.87</v>
          </cell>
        </row>
        <row r="9749">
          <cell r="A9749">
            <v>103891</v>
          </cell>
          <cell r="B9749" t="str">
            <v>CURVA DE TRANSPOSIÇÃO EM BRONZE/LATÃO, DN 22 MM, SEM ANEL DE SOLDA, BOLSA X BOLSA, INSTALADO EM RAMAL E SUB-RAMAL DE AQUECIMENTO SOLAR - FORNECIMENTO E INSTALAÇÃO. AF_04/2022</v>
          </cell>
          <cell r="C9749" t="str">
            <v>UND</v>
          </cell>
          <cell r="D9749" t="str">
            <v>COEFICIENTE DE REPRESENTATIVIDADE</v>
          </cell>
          <cell r="E9749">
            <v>84.52</v>
          </cell>
        </row>
        <row r="9750">
          <cell r="A9750">
            <v>103892</v>
          </cell>
          <cell r="B9750" t="str">
            <v>BUCHA DE REDUÇÃO EM COBRE, DN 22 MM X 15 MM, SEM ANEL DE SOLDA, PONTA X BOLSA, INSTALADO EM RAMAL E SUB-RAMAL DE AQUECIMENTO SOLAR - FORNECIMENTO E INSTALAÇÃO. AF_04/2022</v>
          </cell>
          <cell r="C9750" t="str">
            <v>UND</v>
          </cell>
          <cell r="D9750" t="str">
            <v>COEFICIENTE DE REPRESENTATIVIDADE</v>
          </cell>
          <cell r="E9750">
            <v>21.54</v>
          </cell>
        </row>
        <row r="9751">
          <cell r="A9751">
            <v>103893</v>
          </cell>
          <cell r="B9751" t="str">
            <v>CONECTOR EM BRONZE/LATÃO, DN 22 MM X 1/2", SEM ANEL DE SOLDA, BOLSA X ROSCA F, INSTALADO EM RAMAL E SUB-RAMAL DE AQUECIMENTO SOLAR - FORNECIMENTO E INSTALAÇÃO. AF_04/2022</v>
          </cell>
          <cell r="C9751" t="str">
            <v>UND</v>
          </cell>
          <cell r="D9751" t="str">
            <v>COEFICIENTE DE REPRESENTATIVIDADE</v>
          </cell>
          <cell r="E9751">
            <v>32.86</v>
          </cell>
        </row>
        <row r="9752">
          <cell r="A9752">
            <v>103894</v>
          </cell>
          <cell r="B9752" t="str">
            <v>CONECTOR EM BRONZE/LATÃO, DN 22 MM X 3/4", SEM ANEL DE SOLDA, BOLSA X ROSCA F, INSTALADO EM RAMAL E SUB-RAMAL DE AQUECIMENTO SOLAR - FORNECIMENTO E INSTALAÇÃO. AF_04/2022</v>
          </cell>
          <cell r="C9752" t="str">
            <v>UND</v>
          </cell>
          <cell r="D9752" t="str">
            <v>COEFICIENTE DE REPRESENTATIVIDADE</v>
          </cell>
          <cell r="E9752">
            <v>39.84</v>
          </cell>
        </row>
        <row r="9753">
          <cell r="A9753">
            <v>103895</v>
          </cell>
          <cell r="B9753" t="str">
            <v>LUVA EM COBRE, DN 28 MM, SEM ANEL DE SOLDA, INSTALADO EM RAMAL E SUB-RAMAL DE AQUECIMENTO SOLAR - FORNECIMENTO E INSTALAÇÃO. AF_04/2022</v>
          </cell>
          <cell r="C9753" t="str">
            <v>UND</v>
          </cell>
          <cell r="D9753" t="str">
            <v>COEFICIENTE DE REPRESENTATIVIDADE</v>
          </cell>
          <cell r="E9753">
            <v>33.79</v>
          </cell>
        </row>
        <row r="9754">
          <cell r="A9754">
            <v>103896</v>
          </cell>
          <cell r="B9754" t="str">
            <v>LUVA PASSANTE EM COBRE, DN 28 MM, SEM ANEL DE SOLDA, INSTALADO EM RAMAL E SUB-RAMAL DE AQUECIMENTO SOLAR - FORNECIMENTO E INSTALAÇÃO. AF_04/2022</v>
          </cell>
          <cell r="C9754" t="str">
            <v>UND</v>
          </cell>
          <cell r="D9754" t="str">
            <v>COEFICIENTE DE REPRESENTATIVIDADE</v>
          </cell>
          <cell r="E9754">
            <v>33.79</v>
          </cell>
        </row>
        <row r="9755">
          <cell r="A9755">
            <v>103897</v>
          </cell>
          <cell r="B9755" t="str">
            <v>CURVA DE TRANSPOSIÇÃO EM BRONZE/LATÃO, DN 28 MM, SEM ANEL DE SOLDA, BOLSA X BOLSA, INSTALADO EM RAMAL E SUB-RAMAL DE AQUECIMENTO SOLAR - FORNECIMENTO E INSTALAÇÃO. AF_04/2022</v>
          </cell>
          <cell r="C9755" t="str">
            <v>UND</v>
          </cell>
          <cell r="D9755" t="str">
            <v>COEFICIENTE DE REPRESENTATIVIDADE</v>
          </cell>
          <cell r="E9755">
            <v>144.82</v>
          </cell>
        </row>
        <row r="9756">
          <cell r="A9756">
            <v>103898</v>
          </cell>
          <cell r="B9756" t="str">
            <v>JUNTA DE EXPANSÃO EM COBRE, DN 28 MM, PONTA X PONTA, INSTALADO EM RAMAL E SUB-RAMAL DE AQUECIMENTO SOLAR - FORNECIMENTO E INSTALAÇÃO. AF_04/2022</v>
          </cell>
          <cell r="C9756" t="str">
            <v>UND</v>
          </cell>
          <cell r="D9756" t="str">
            <v>COEFICIENTE DE REPRESENTATIVIDADE</v>
          </cell>
          <cell r="E9756">
            <v>1028.84</v>
          </cell>
        </row>
        <row r="9757">
          <cell r="A9757">
            <v>103899</v>
          </cell>
          <cell r="B9757" t="str">
            <v>CONECTOR EM BRONZE/LATÃO, DN 28 MM X 1/2", SEM ANEL DE SOLDA, BOLSA X ROSCA F, INSTALADO EM RAMAL E SUB-RAMAL DE AQUECIMENTO SOLAR - FORNECIMENTO E INSTALAÇÃO. AF_04/2022</v>
          </cell>
          <cell r="C9757" t="str">
            <v>UND</v>
          </cell>
          <cell r="D9757" t="str">
            <v>COEFICIENTE DE REPRESENTATIVIDADE</v>
          </cell>
          <cell r="E9757">
            <v>52.78</v>
          </cell>
        </row>
        <row r="9758">
          <cell r="A9758">
            <v>103900</v>
          </cell>
          <cell r="B9758" t="str">
            <v>BUCHA DE REDUÇÃO EM COBRE, DN 28 MM X 22 MM, SEM ANEL DE SOLDA, INSTALADO EM RAMAL E SUB-RAMAL DE AQUECIMENTO SOLAR - FORNECIMENTO E INSTALAÇÃO. AF_04/2022</v>
          </cell>
          <cell r="C9758" t="str">
            <v>UND</v>
          </cell>
          <cell r="D9758" t="str">
            <v>COEFICIENTE DE REPRESENTATIVIDADE</v>
          </cell>
          <cell r="E9758">
            <v>28.88</v>
          </cell>
        </row>
        <row r="9759">
          <cell r="A9759">
            <v>103901</v>
          </cell>
          <cell r="B9759" t="str">
            <v>TÊ EM COBRE, DN 15 MM, SEM ANEL DE SOLDA, INSTALADO EM RAMAL E SUB-RAMAL DE AQUECIMENTO SOLAR - FORNECIMENTO E INSTALAÇÃO. AF_04/2022</v>
          </cell>
          <cell r="C9759" t="str">
            <v>UND</v>
          </cell>
          <cell r="D9759" t="str">
            <v>COEFICIENTE DE REPRESENTATIVIDADE</v>
          </cell>
          <cell r="E9759">
            <v>30.53</v>
          </cell>
        </row>
        <row r="9760">
          <cell r="A9760">
            <v>103902</v>
          </cell>
          <cell r="B9760" t="str">
            <v>TÊ EM COBRE, DN 22 MM, SEM ANEL DE SOLDA, INSTALADO EM RAMAL E SUB-RAMAL DE AQUECIMENTO SOLAR - FORNECIMENTO E INSTALAÇÃO. AF_04/2022</v>
          </cell>
          <cell r="C9760" t="str">
            <v>UND</v>
          </cell>
          <cell r="D9760" t="str">
            <v>COEFICIENTE DE REPRESENTATIVIDADE</v>
          </cell>
          <cell r="E9760">
            <v>49.21</v>
          </cell>
        </row>
        <row r="9761">
          <cell r="A9761">
            <v>103903</v>
          </cell>
          <cell r="B9761" t="str">
            <v>TÊ EM COBRE, DN 28 MM, SEM ANEL DE SOLDA, INSTALADO EM RAMAL E SUB-RAMAL DE AQUECIMENTO SOLAR - FORNECIMENTO E INSTALAÇÃO. AF_04/2022</v>
          </cell>
          <cell r="C9761" t="str">
            <v>UND</v>
          </cell>
          <cell r="D9761" t="str">
            <v>COEFICIENTE DE REPRESENTATIVIDADE</v>
          </cell>
          <cell r="E9761">
            <v>70.22</v>
          </cell>
        </row>
        <row r="9762">
          <cell r="A9762">
            <v>103947</v>
          </cell>
          <cell r="B9762" t="str">
            <v>BUCHA DE REDUÇÃO, CURTA, PVC, SOLDÁVEL, DN 25 X 20 MM, INSTALADO EM RAMAL OU SUB-RAMAL DE ÁGUA - FORNECIMENTO E INSTALAÇÃO. AF_06/2022</v>
          </cell>
          <cell r="C9762" t="str">
            <v>UND</v>
          </cell>
          <cell r="D9762" t="str">
            <v>COEFICIENTE DE REPRESENTATIVIDADE</v>
          </cell>
          <cell r="E9762">
            <v>6.03</v>
          </cell>
        </row>
        <row r="9763">
          <cell r="A9763">
            <v>103948</v>
          </cell>
          <cell r="B9763" t="str">
            <v>BUCHA DE REDUÇÃO, CURTA, PVC, SOLDÁVEL, DN 32 X 25 MM, INSTALADO EM RAMAL OU SUB-RAMAL DE ÁGUA - FORNECIMENTO E INSTALAÇÃO. AF_06/2022</v>
          </cell>
          <cell r="C9763" t="str">
            <v>UND</v>
          </cell>
          <cell r="D9763" t="str">
            <v>COEFICIENTE DE REPRESENTATIVIDADE</v>
          </cell>
          <cell r="E9763">
            <v>7.54</v>
          </cell>
        </row>
        <row r="9764">
          <cell r="A9764">
            <v>103949</v>
          </cell>
          <cell r="B9764" t="str">
            <v>BUCHA DE REDUÇÃO, LONGA, PVC, SOLDÁVEL, DN 32 X 20 MM, INSTALADO EM RAMAL OU SUB-RAMAL DE ÁGUA - FORNECIMENTO E INSTALAÇÃO. AF_06/2022</v>
          </cell>
          <cell r="C9764" t="str">
            <v>UND</v>
          </cell>
          <cell r="D9764" t="str">
            <v>COEFICIENTE DE REPRESENTATIVIDADE</v>
          </cell>
          <cell r="E9764">
            <v>9.14</v>
          </cell>
        </row>
        <row r="9765">
          <cell r="A9765">
            <v>103950</v>
          </cell>
          <cell r="B9765" t="str">
            <v>JOELHO DE REDUÇÃO, 90 GRAUS, PVC, SOLDÁVEL, DN 25 MM X 20 MM, INSTALADO EM RAMAL OU SUB-RAMAL DE ÁGUA - FORNECIMENTO E INSTALAÇÃO. AF_06/2022</v>
          </cell>
          <cell r="C9765" t="str">
            <v>UND</v>
          </cell>
          <cell r="D9765" t="str">
            <v>COEFICIENTE DE REPRESENTATIVIDADE</v>
          </cell>
          <cell r="E9765">
            <v>10.64</v>
          </cell>
        </row>
        <row r="9766">
          <cell r="A9766">
            <v>103951</v>
          </cell>
          <cell r="B9766" t="str">
            <v>JOELHO DE REDUÇÃO, 90 GRAUS, PVC, SOLDÁVEL, DN 32 MM X 25 MM, INSTALADO EM RAMAL OU SUB-RAMAL DE ÁGUA - FORNECIMENTO E INSTALAÇÃO. AF_06/2022</v>
          </cell>
          <cell r="C9766" t="str">
            <v>UND</v>
          </cell>
          <cell r="D9766" t="str">
            <v>COEFICIENTE DE REPRESENTATIVIDADE</v>
          </cell>
          <cell r="E9766">
            <v>14.86</v>
          </cell>
        </row>
        <row r="9767">
          <cell r="A9767">
            <v>103952</v>
          </cell>
          <cell r="B9767" t="str">
            <v>BUCHA DE REDUÇÃO, CURTA, PVC, SOLDÁVEL, DN 25 X 20 MM, INSTALADO EM RAMAL DE DISTRIBUIÇÃO DE ÁGUA - FORNECIMENTO E INSTALAÇÃO. AF_06/2022</v>
          </cell>
          <cell r="C9767" t="str">
            <v>UND</v>
          </cell>
          <cell r="D9767" t="str">
            <v>COEFICIENTE DE REPRESENTATIVIDADE</v>
          </cell>
          <cell r="E9767">
            <v>5.54</v>
          </cell>
        </row>
        <row r="9768">
          <cell r="A9768">
            <v>103953</v>
          </cell>
          <cell r="B9768" t="str">
            <v>BUCHA DE REDUÇÃO, CURTA, PVC, SOLDÁVEL, DN 32 X 25 MM, INSTALADO EM RAMAL DE DISTRIBUIÇÃO DE ÁGUA - FORNECIMENTO E INSTALAÇÃO. AF_06/2022</v>
          </cell>
          <cell r="C9768" t="str">
            <v>UND</v>
          </cell>
          <cell r="D9768" t="str">
            <v>COEFICIENTE DE REPRESENTATIVIDADE</v>
          </cell>
          <cell r="E9768">
            <v>6.98</v>
          </cell>
        </row>
        <row r="9769">
          <cell r="A9769">
            <v>103954</v>
          </cell>
          <cell r="B9769" t="str">
            <v>BUCHA DE REDUÇÃO, LONGA, PVC, SOLDÁVEL, DN 32 X 20 MM, INSTALADO EM RAMAL DE DISTRIBUIÇÃO DE ÁGUA - FORNECIMENTO E INSTALAÇÃO. AF_06/2022</v>
          </cell>
          <cell r="C9769" t="str">
            <v>UND</v>
          </cell>
          <cell r="D9769" t="str">
            <v>COEFICIENTE DE REPRESENTATIVIDADE</v>
          </cell>
          <cell r="E9769">
            <v>8.59</v>
          </cell>
        </row>
        <row r="9770">
          <cell r="A9770">
            <v>103955</v>
          </cell>
          <cell r="B9770" t="str">
            <v>JOELHO DE REDUÇÃO, 90 GRAUS, PVC, SOLDÁVEL, DN 25 MM X 20 MM, INSTALADO EM RAMAL DE DISTRIBUIÇÃO DE ÁGUA - FORNECIMENTO E INSTALAÇÃO. AF_06/2022</v>
          </cell>
          <cell r="C9770" t="str">
            <v>UND</v>
          </cell>
          <cell r="D9770" t="str">
            <v>COEFICIENTE DE REPRESENTATIVIDADE</v>
          </cell>
          <cell r="E9770">
            <v>9.93</v>
          </cell>
        </row>
        <row r="9771">
          <cell r="A9771">
            <v>103956</v>
          </cell>
          <cell r="B9771" t="str">
            <v>JOELHO DE REDUÇÃO, 90 GRAUS, PVC, SOLDÁVEL, DN 32 MM X 25 MM, INSTALADO EM RAMAL DE DISTRIBUIÇÃO DE ÁGUA - FORNECIMENTO E INSTALAÇÃO. AF_06/2022</v>
          </cell>
          <cell r="C9771" t="str">
            <v>UND</v>
          </cell>
          <cell r="D9771" t="str">
            <v>COEFICIENTE DE REPRESENTATIVIDADE</v>
          </cell>
          <cell r="E9771">
            <v>14.01</v>
          </cell>
        </row>
        <row r="9772">
          <cell r="A9772">
            <v>103957</v>
          </cell>
          <cell r="B9772" t="str">
            <v>BUCHA DE REDUÇÃO, CURTA, PVC, SOLDÁVEL, DN 32 X 25 MM, INSTALADO EM PRUMADA DE ÁGUA - FORNECIMENTO E INSTALAÇÃO. AF_06/2022</v>
          </cell>
          <cell r="C9772" t="str">
            <v>UND</v>
          </cell>
          <cell r="D9772" t="str">
            <v>COEFICIENTE DE REPRESENTATIVIDADE</v>
          </cell>
          <cell r="E9772">
            <v>4.69</v>
          </cell>
        </row>
        <row r="9773">
          <cell r="A9773">
            <v>103958</v>
          </cell>
          <cell r="B9773" t="str">
            <v>BUCHA DE REDUÇÃO, CURTA, PVC, SOLDÁVEL, DN 50 X 40 MM, INSTALADO EM PRUMADA DE ÁGUA - FORNECIMENTO E INSTALAÇÃO. AF_06/2022</v>
          </cell>
          <cell r="C9773" t="str">
            <v>UND</v>
          </cell>
          <cell r="D9773" t="str">
            <v>COEFICIENTE DE REPRESENTATIVIDADE</v>
          </cell>
          <cell r="E9773">
            <v>9.81</v>
          </cell>
        </row>
        <row r="9774">
          <cell r="A9774">
            <v>103959</v>
          </cell>
          <cell r="B9774" t="str">
            <v>BUCHA DE REDUÇÃO, CURTA, PVC, SOLDÁVEL, DN 60 X 50 MM, INSTALADO EM PRUMADA DE ÁGUA - FORNECIMENTO E INSTALAÇÃO. AF_06/2022</v>
          </cell>
          <cell r="C9774" t="str">
            <v>UND</v>
          </cell>
          <cell r="D9774" t="str">
            <v>COEFICIENTE DE REPRESENTATIVIDADE</v>
          </cell>
          <cell r="E9774">
            <v>14.92</v>
          </cell>
        </row>
        <row r="9775">
          <cell r="A9775">
            <v>103962</v>
          </cell>
          <cell r="B9775" t="str">
            <v>BUCHA DE REDUÇÃO, LONGA, PVC, SOLDÁVEL, DN 32 X 20 MM, INSTALADO EM PRUMADA DE ÁGUA - FORNECIMENTO E INSTALAÇÃO. AF_06/2022</v>
          </cell>
          <cell r="C9775" t="str">
            <v>UND</v>
          </cell>
          <cell r="D9775" t="str">
            <v>COEFICIENTE DE REPRESENTATIVIDADE</v>
          </cell>
          <cell r="E9775">
            <v>6.4</v>
          </cell>
        </row>
        <row r="9776">
          <cell r="A9776">
            <v>103964</v>
          </cell>
          <cell r="B9776" t="str">
            <v>BUCHA DE REDUÇÃO, LONGA, PVC, SOLDÁVEL, DN 40 X 25 MM, INSTALADO EM PRUMADA DE ÁGUA - FORNECIMENTO E INSTALAÇÃO. AF_06/2022</v>
          </cell>
          <cell r="C9776" t="str">
            <v>UND</v>
          </cell>
          <cell r="D9776" t="str">
            <v>COEFICIENTE DE REPRESENTATIVIDADE</v>
          </cell>
          <cell r="E9776">
            <v>8.15</v>
          </cell>
        </row>
        <row r="9777">
          <cell r="A9777">
            <v>103966</v>
          </cell>
          <cell r="B9777" t="str">
            <v>BUCHA DE REDUÇÃO, LONGA, PVC, SOLDÁVEL, DN 50 X 25 MM, INSTALADO EM PRUMADA DE ÁGUA - FORNECIMENTO E INSTALAÇÃO. AF_06/2022</v>
          </cell>
          <cell r="C9777" t="str">
            <v>UND</v>
          </cell>
          <cell r="D9777" t="str">
            <v>COEFICIENTE DE REPRESENTATIVIDADE</v>
          </cell>
          <cell r="E9777">
            <v>9.59</v>
          </cell>
        </row>
        <row r="9778">
          <cell r="A9778">
            <v>103967</v>
          </cell>
          <cell r="B9778" t="str">
            <v>BUCHA DE REDUÇÃO , LONGA, PVC, SOLDÁVEL, DN 50 X 32 MM, INSTALADO EM PRUMADA DE ÁGUA - FORNECIMENTO E INSTALAÇÃO. AF_06/2022</v>
          </cell>
          <cell r="C9778" t="str">
            <v>UND</v>
          </cell>
          <cell r="D9778" t="str">
            <v>COEFICIENTE DE REPRESENTATIVIDADE</v>
          </cell>
          <cell r="E9778">
            <v>11.65</v>
          </cell>
        </row>
        <row r="9779">
          <cell r="A9779">
            <v>103968</v>
          </cell>
          <cell r="B9779" t="str">
            <v>BUCHA DE REDUÇÃO, LONGA, PVC, SOLDÁVEL, DN 60 X 25 MM, INSTALADO EM PRUMADA DE ÁGUA - FORNECIMENTO E INSTALAÇÃO. AF_06/2022</v>
          </cell>
          <cell r="C9779" t="str">
            <v>UND</v>
          </cell>
          <cell r="D9779" t="str">
            <v>COEFICIENTE DE REPRESENTATIVIDADE</v>
          </cell>
          <cell r="E9779">
            <v>16.96</v>
          </cell>
        </row>
        <row r="9780">
          <cell r="A9780">
            <v>103969</v>
          </cell>
          <cell r="B9780" t="str">
            <v>BUCHA DE REDUÇÃO, LONGA, PVC, SOLDÁVEL, DN 60 X 32 MM, INSTALADO EM PRUMADA DE ÁGUA - FORNECIMENTO E INSTALAÇÃO. AF_06/2022</v>
          </cell>
          <cell r="C9780" t="str">
            <v>UND</v>
          </cell>
          <cell r="D9780" t="str">
            <v>COEFICIENTE DE REPRESENTATIVIDADE</v>
          </cell>
          <cell r="E9780">
            <v>20.12</v>
          </cell>
        </row>
        <row r="9781">
          <cell r="A9781">
            <v>103971</v>
          </cell>
          <cell r="B9781" t="str">
            <v>BUCHA DE REDUÇÃO, LONGA, PVC, SOLDÁVEL, DN 60 X 50 MM, INSTALADO EM PRUMADA DE ÁGUA - FORNECIMENTO E INSTALAÇÃO. AF_06/2022</v>
          </cell>
          <cell r="C9781" t="str">
            <v>UND</v>
          </cell>
          <cell r="D9781" t="str">
            <v>COEFICIENTE DE REPRESENTATIVIDADE</v>
          </cell>
          <cell r="E9781">
            <v>25.67</v>
          </cell>
        </row>
        <row r="9782">
          <cell r="A9782">
            <v>103972</v>
          </cell>
          <cell r="B9782" t="str">
            <v>BUCHA DE REDUÇÃO, LONGA, PVC, SOLDÁVEL, DN 75 X 50 MM, INSTALADO EM PRUMADA DE ÁGUA - FORNECIMENTO E INSTALAÇÃO. AF_06/2022</v>
          </cell>
          <cell r="C9782" t="str">
            <v>UND</v>
          </cell>
          <cell r="D9782" t="str">
            <v>COEFICIENTE DE REPRESENTATIVIDADE</v>
          </cell>
          <cell r="E9782">
            <v>29.65</v>
          </cell>
        </row>
        <row r="9783">
          <cell r="A9783">
            <v>103974</v>
          </cell>
          <cell r="B9783" t="str">
            <v>JOELHO DE REDUÇÃO, 90 GRAUS, PVC, SOLDÁVEL, DN 32 MM X 25 MM, INSTALADO EM PRUMADA DE ÁGUA - FORNECIMENTO E INSTALAÇÃO. AF_06/2022</v>
          </cell>
          <cell r="C9783" t="str">
            <v>UND</v>
          </cell>
          <cell r="D9783" t="str">
            <v>COEFICIENTE DE REPRESENTATIVIDADE</v>
          </cell>
          <cell r="E9783">
            <v>10.61</v>
          </cell>
        </row>
        <row r="9784">
          <cell r="A9784">
            <v>103975</v>
          </cell>
          <cell r="B9784" t="str">
            <v>TE DE REDUÇÃO, 90 GRAUS, PVC, SOLDÁVEL, DN 50 MM X 20 MM, INSTALADO EM PRUMADA DE ÁGUA - FORNECIMENTO E INSTALAÇÃO. AF_06/2022</v>
          </cell>
          <cell r="C9784" t="str">
            <v>UND</v>
          </cell>
          <cell r="D9784" t="str">
            <v>COEFICIENTE DE REPRESENTATIVIDADE</v>
          </cell>
          <cell r="E9784">
            <v>17.83</v>
          </cell>
        </row>
        <row r="9785">
          <cell r="A9785">
            <v>103976</v>
          </cell>
          <cell r="B9785" t="str">
            <v>TE DE REDUÇÃO, 90 GRAUS, PVC, SOLDÁVEL, DN 50 MM X 32 MM, INSTALADO EM PRUMADA DE ÁGUA - FORNECIMENTO E INSTALAÇÃO. AF_06/2022</v>
          </cell>
          <cell r="C9785" t="str">
            <v>UND</v>
          </cell>
          <cell r="D9785" t="str">
            <v>COEFICIENTE DE REPRESENTATIVIDADE</v>
          </cell>
          <cell r="E9785">
            <v>26.08</v>
          </cell>
        </row>
        <row r="9786">
          <cell r="A9786">
            <v>103977</v>
          </cell>
          <cell r="B9786" t="str">
            <v>BUCHA DE REDUÇÃO, PVC, SOLDÁVEL, DN 40MM X 32MM, INSTALADO EM PRUMADA DE ÁGUA - FORNECIMENTO E INSTALAÇÃO. AF_06/2022</v>
          </cell>
          <cell r="C9786" t="str">
            <v>UND</v>
          </cell>
          <cell r="D9786" t="str">
            <v>COEFICIENTE DE REPRESENTATIVIDADE</v>
          </cell>
          <cell r="E9786">
            <v>6.87</v>
          </cell>
        </row>
        <row r="9787">
          <cell r="A9787">
            <v>103980</v>
          </cell>
          <cell r="B9787" t="str">
            <v>JOELHO 90 GRAUS, PVC, SOLDÁVEL, DN 40MM, INSTALADO EM RAMAL DE DISTRIBUIÇÃO DE ÁGUA - FORNECIMENTO E INSTALAÇÃO. AF_06/2022</v>
          </cell>
          <cell r="C9787" t="str">
            <v>UND</v>
          </cell>
          <cell r="D9787" t="str">
            <v>COEFICIENTE DE REPRESENTATIVIDADE</v>
          </cell>
          <cell r="E9787">
            <v>17.4</v>
          </cell>
        </row>
        <row r="9788">
          <cell r="A9788">
            <v>103981</v>
          </cell>
          <cell r="B9788" t="str">
            <v>JOELHO 45 GRAUS, PVC, SOLDÁVEL, DN 40MM, INSTALADO EM RAMAL DE DISTRIBUIÇÃO DE ÁGUA - FORNECIMENTO E INSTALAÇÃO. AF_06/2022</v>
          </cell>
          <cell r="C9788" t="str">
            <v>UND</v>
          </cell>
          <cell r="D9788" t="str">
            <v>COEFICIENTE DE REPRESENTATIVIDADE</v>
          </cell>
          <cell r="E9788">
            <v>17.46</v>
          </cell>
        </row>
        <row r="9789">
          <cell r="A9789">
            <v>103982</v>
          </cell>
          <cell r="B9789" t="str">
            <v>CURVA 90 GRAUS, PVC, SOLDÁVEL, DN 40MM, INSTALADO EM RAMAL DE DISTRIBUIÇÃO DE ÁGUA - FORNECIMENTO E INSTALAÇÃO. AF_06/2022</v>
          </cell>
          <cell r="C9789" t="str">
            <v>UND</v>
          </cell>
          <cell r="D9789" t="str">
            <v>COEFICIENTE DE REPRESENTATIVIDADE</v>
          </cell>
          <cell r="E9789">
            <v>24.19</v>
          </cell>
        </row>
        <row r="9790">
          <cell r="A9790">
            <v>103983</v>
          </cell>
          <cell r="B9790" t="str">
            <v>CURVA 45 GRAUS, PVC, SOLDÁVEL, DN 40MM, INSTALADO EM RAMAL DE DISTRIBUIÇÃO DE ÁGUA - FORNECIMENTO E INSTALAÇÃO. AF_06/2022</v>
          </cell>
          <cell r="C9790" t="str">
            <v>UND</v>
          </cell>
          <cell r="D9790" t="str">
            <v>COEFICIENTE DE REPRESENTATIVIDADE</v>
          </cell>
          <cell r="E9790">
            <v>16.87</v>
          </cell>
        </row>
        <row r="9791">
          <cell r="A9791">
            <v>103984</v>
          </cell>
          <cell r="B9791" t="str">
            <v>JOELHO 90 GRAUS, PVC, SOLDÁVEL, DN 50MM, INSTALADO EM RAMAL DE DISTRIBUIÇÃO DE ÁGUA - FORNECIMENTO E INSTALAÇÃO. AF_06/2022</v>
          </cell>
          <cell r="C9791" t="str">
            <v>UND</v>
          </cell>
          <cell r="D9791" t="str">
            <v>COEFICIENTE DE REPRESENTATIVIDADE</v>
          </cell>
          <cell r="E9791">
            <v>19.02</v>
          </cell>
        </row>
        <row r="9792">
          <cell r="A9792">
            <v>103985</v>
          </cell>
          <cell r="B9792" t="str">
            <v>JOELHO 45 GRAUS, PVC, SOLDÁVEL, DN 50MM, INSTALADO EM RAMAL DE DISTRIBUIÇÃO DE ÁGUA - FORNECIMENTO E INSTALAÇÃO. AF_06/2022</v>
          </cell>
          <cell r="C9792" t="str">
            <v>UND</v>
          </cell>
          <cell r="D9792" t="str">
            <v>COEFICIENTE DE REPRESENTATIVIDADE</v>
          </cell>
          <cell r="E9792">
            <v>21.79</v>
          </cell>
        </row>
        <row r="9793">
          <cell r="A9793">
            <v>103986</v>
          </cell>
          <cell r="B9793" t="str">
            <v>CURVA 90 GRAUS, PVC, SOLDÁVEL, DN 50MM, INSTALADO EM RAMAL DE DISTRIBUIÇÃO DE ÁGUA - FORNECIMENTO E INSTALAÇÃO. AF_06/2022</v>
          </cell>
          <cell r="C9793" t="str">
            <v>UND</v>
          </cell>
          <cell r="D9793" t="str">
            <v>COEFICIENTE DE REPRESENTATIVIDADE</v>
          </cell>
          <cell r="E9793">
            <v>27.96</v>
          </cell>
        </row>
        <row r="9794">
          <cell r="A9794">
            <v>103987</v>
          </cell>
          <cell r="B9794" t="str">
            <v>CURVA 45 GRAUS, PVC, SOLDÁVEL, DN 50MM, INSTALADO EM RAMAL DE DISTRIBUIÇÃO DE ÁGUA - FORNECIMENTO E INSTALAÇÃO. AF_06/2022</v>
          </cell>
          <cell r="C9794" t="str">
            <v>UND</v>
          </cell>
          <cell r="D9794" t="str">
            <v>COEFICIENTE DE REPRESENTATIVIDADE</v>
          </cell>
          <cell r="E9794">
            <v>23.77</v>
          </cell>
        </row>
        <row r="9795">
          <cell r="A9795">
            <v>103988</v>
          </cell>
          <cell r="B9795" t="str">
            <v>LUVA, PVC, SOLDÁVEL, DN 40MM, INSTALADO EM RAMAL DE DISTRIBUIÇÃO DE ÁGUA - FORNECIMENTO E INSTALAÇÃO. AF_06/2022</v>
          </cell>
          <cell r="C9795" t="str">
            <v>UND</v>
          </cell>
          <cell r="D9795" t="str">
            <v>COEFICIENTE DE REPRESENTATIVIDADE</v>
          </cell>
          <cell r="E9795">
            <v>12.54</v>
          </cell>
        </row>
        <row r="9796">
          <cell r="A9796">
            <v>103990</v>
          </cell>
          <cell r="B9796" t="str">
            <v>UNIÃO, PVC, SOLDÁVEL, DN 40MM, INSTALADO EM RAMAL DE DISTRIBUIÇÃO DE ÁGUA - FORNECIMENTO E INSTALAÇÃO. AF_06/2022</v>
          </cell>
          <cell r="C9796" t="str">
            <v>UND</v>
          </cell>
          <cell r="D9796" t="str">
            <v>COEFICIENTE DE REPRESENTATIVIDADE</v>
          </cell>
          <cell r="E9796">
            <v>36.55</v>
          </cell>
        </row>
        <row r="9797">
          <cell r="A9797">
            <v>103991</v>
          </cell>
          <cell r="B9797" t="str">
            <v>LUVA COM ROSCA, PVC, SOLDÁVEL, DN 40MM X 1.1/4, INSTALADO EM RAMAL DE DISTRIBUIÇÃO DE ÁGUA - FORNECIMENTO E INSTALAÇÃO. AF_06/2022</v>
          </cell>
          <cell r="C9797" t="str">
            <v>UND</v>
          </cell>
          <cell r="D9797" t="str">
            <v>COEFICIENTE DE REPRESENTATIVIDADE</v>
          </cell>
          <cell r="E9797">
            <v>18.64</v>
          </cell>
        </row>
        <row r="9798">
          <cell r="A9798">
            <v>103992</v>
          </cell>
          <cell r="B9798" t="str">
            <v>ADAPTADOR CURTO COM BOLSA E ROSCA PARA REGISTRO, PVC, SOLDÁVEL, DN 40MM X 1.1/4, INSTALADO EM RAMAL DE DISTRIBUIÇÃO DE ÁGUA - FORNECIMENTO E INSTALAÇÃO. AF_06/2022</v>
          </cell>
          <cell r="C9798" t="str">
            <v>UND</v>
          </cell>
          <cell r="D9798" t="str">
            <v>COEFICIENTE DE REPRESENTATIVIDADE</v>
          </cell>
          <cell r="E9798">
            <v>11.29</v>
          </cell>
        </row>
        <row r="9799">
          <cell r="A9799">
            <v>103993</v>
          </cell>
          <cell r="B9799" t="str">
            <v>BUCHA DE REDUÇÃO, PVC, SOLDÁVEL, DN 40MM X 32MM, INSTALADO EM RAMAL DE DISTRIBUIÇÃO DE ÁGUA - FORNECIMENTO E INSTALAÇÃO. AF_06/2022</v>
          </cell>
          <cell r="C9799" t="str">
            <v>UND</v>
          </cell>
          <cell r="D9799" t="str">
            <v>COEFICIENTE DE REPRESENTATIVIDADE</v>
          </cell>
          <cell r="E9799">
            <v>9.52</v>
          </cell>
        </row>
        <row r="9800">
          <cell r="A9800">
            <v>103994</v>
          </cell>
          <cell r="B9800" t="str">
            <v>ADAPTADOR CURTO COM BOLSA E ROSCA PARA REGISTRO, PVC, SOLDÁVEL, DN 40MM X 1.1/2, INSTALADO EM RAMAL DE DISTRIBUIÇÃO DE ÁGUA - FORNECIMENTO E INSTALAÇÃO. AF_06/2022</v>
          </cell>
          <cell r="C9800" t="str">
            <v>UND</v>
          </cell>
          <cell r="D9800" t="str">
            <v>COEFICIENTE DE REPRESENTATIVIDADE</v>
          </cell>
          <cell r="E9800">
            <v>14.14</v>
          </cell>
        </row>
        <row r="9801">
          <cell r="A9801">
            <v>103995</v>
          </cell>
          <cell r="B9801" t="str">
            <v>LUVA, PVC, SOLDÁVEL, DN 50MM, INSTALADO EM RAMAL DE DISTRIBUIÇÃO DE ÁGUA - FORNECIMENTO E INSTALAÇÃO. AF_06/2022</v>
          </cell>
          <cell r="C9801" t="str">
            <v>UND</v>
          </cell>
          <cell r="D9801" t="str">
            <v>COEFICIENTE DE REPRESENTATIVIDADE</v>
          </cell>
          <cell r="E9801">
            <v>14.71</v>
          </cell>
        </row>
        <row r="9802">
          <cell r="A9802">
            <v>103996</v>
          </cell>
          <cell r="B9802" t="str">
            <v>LUVA DE CORRER, PVC, SOLDÁVEL, DN 50MM, INSTALADO EM RAMAL DE DISTRIBUIÇÃO DE ÁGUA - FORNECIMENTO E INSTALAÇÃO. AF_06/2022</v>
          </cell>
          <cell r="C9802" t="str">
            <v>UND</v>
          </cell>
          <cell r="D9802" t="str">
            <v>COEFICIENTE DE REPRESENTATIVIDADE</v>
          </cell>
          <cell r="E9802">
            <v>41.57</v>
          </cell>
        </row>
        <row r="9803">
          <cell r="A9803">
            <v>103997</v>
          </cell>
          <cell r="B9803" t="str">
            <v>UNIÃO, PVC, SOLDÁVEL, DN 50MM, INSTALADO EM RAMAL DE DISTRIBUIÇÃO DE ÁGUA - FORNECIMENTO E INSTALAÇÃO. AF_06/2022</v>
          </cell>
          <cell r="C9803" t="str">
            <v>UND</v>
          </cell>
          <cell r="D9803" t="str">
            <v>COEFICIENTE DE REPRESENTATIVIDADE</v>
          </cell>
          <cell r="E9803">
            <v>40.54</v>
          </cell>
        </row>
        <row r="9804">
          <cell r="A9804">
            <v>103998</v>
          </cell>
          <cell r="B9804" t="str">
            <v>LUVA DE REDUÇÃO, PVC, SOLDÁVEL, DN 50MM X 25MM, INSTALADO EM RAMAL DE DISTRIBUIÇÃO DE ÁGUA   FORNECIMENTO E INSTALAÇÃO. AF_06/2022</v>
          </cell>
          <cell r="C9804" t="str">
            <v>UND</v>
          </cell>
          <cell r="D9804" t="str">
            <v>COEFICIENTE DE REPRESENTATIVIDADE</v>
          </cell>
          <cell r="E9804">
            <v>14.5</v>
          </cell>
        </row>
        <row r="9805">
          <cell r="A9805">
            <v>103999</v>
          </cell>
          <cell r="B9805" t="str">
            <v>BUCHA DE REDUÇÃO, LONGA, PVC, SOLDÁVEL, DN 50 X 25 MM, INSTALADO EM RAMAL DE DISTRIBUIÇÃO DE ÁGUA - FORNECIMENTO E INSTALAÇÃO. AF_06/2022</v>
          </cell>
          <cell r="C9805" t="str">
            <v>UND</v>
          </cell>
          <cell r="D9805" t="str">
            <v>COEFICIENTE DE REPRESENTATIVIDADE</v>
          </cell>
          <cell r="E9805">
            <v>12.3</v>
          </cell>
        </row>
        <row r="9806">
          <cell r="A9806">
            <v>104000</v>
          </cell>
          <cell r="B9806" t="str">
            <v>LUVA COM ROSCA, PVC, SOLDÁVEL, DN 50MM X 1.1/2, INSTALADO EM RAMAL DE DISTRIBUIÇÃO DE ÁGUA - FORNECIMENTO E INSTALAÇÃO. AF_06/2022</v>
          </cell>
          <cell r="C9806" t="str">
            <v>UND</v>
          </cell>
          <cell r="D9806" t="str">
            <v>COEFICIENTE DE REPRESENTATIVIDADE</v>
          </cell>
          <cell r="E9806">
            <v>28.81</v>
          </cell>
        </row>
        <row r="9807">
          <cell r="A9807">
            <v>104001</v>
          </cell>
          <cell r="B9807" t="str">
            <v>ADAPTADOR CURTO COM BOLSA E ROSCA PARA REGISTRO, PVC, SOLDÁVEL, DN 50MM X 1.1/2, INSTALADO EM RAMAL DE DISTRIBUIÇÃO DE ÁGUA - FORNECIMENTO E INSTALAÇÃO. AF_06/2022</v>
          </cell>
          <cell r="C9807" t="str">
            <v>UND</v>
          </cell>
          <cell r="D9807" t="str">
            <v>COEFICIENTE DE REPRESENTATIVIDADE</v>
          </cell>
          <cell r="E9807">
            <v>13.48</v>
          </cell>
        </row>
        <row r="9808">
          <cell r="A9808">
            <v>104002</v>
          </cell>
          <cell r="B9808" t="str">
            <v>ADAPTADOR CURTO COM BOLSA E ROSCA PARA REGISTRO, PVC, SOLDÁVEL, DN 50MM X 1.1/4, INSTALADO EM RAMAL DE DISTRIBUIÇÃO DE ÁGUA - FORNECIMENTO E INSTALAÇÃO. AF_06/2022</v>
          </cell>
          <cell r="C9808" t="str">
            <v>UND</v>
          </cell>
          <cell r="D9808" t="str">
            <v>COEFICIENTE DE REPRESENTATIVIDADE</v>
          </cell>
          <cell r="E9808">
            <v>17.54</v>
          </cell>
        </row>
        <row r="9809">
          <cell r="A9809">
            <v>104003</v>
          </cell>
          <cell r="B9809" t="str">
            <v>BUCHA DE REDUÇÃO , LONGA, PVC, SOLDÁVEL, DN 50 X 32 MM, INSTALADO EM RAMAL DE DISTRIBUIÇÃO DE ÁGUA - FORNECIMENTO E INSTALAÇÃO. AF_06/2022</v>
          </cell>
          <cell r="C9809" t="str">
            <v>UND</v>
          </cell>
          <cell r="D9809" t="str">
            <v>COEFICIENTE DE REPRESENTATIVIDADE</v>
          </cell>
          <cell r="E9809">
            <v>14.53</v>
          </cell>
        </row>
        <row r="9810">
          <cell r="A9810">
            <v>104004</v>
          </cell>
          <cell r="B9810" t="str">
            <v>TE, PVC, SOLDÁVEL, DN 50MM, INSTALADO EM RAMAL DE DISTRIBUIÇÃO DE ÁGUA - FORNECIMENTO E INSTALAÇÃO. AF_06/2022</v>
          </cell>
          <cell r="C9810" t="str">
            <v>UND</v>
          </cell>
          <cell r="D9810" t="str">
            <v>COEFICIENTE DE REPRESENTATIVIDADE</v>
          </cell>
          <cell r="E9810">
            <v>29.13</v>
          </cell>
        </row>
        <row r="9811">
          <cell r="A9811">
            <v>104005</v>
          </cell>
          <cell r="B9811" t="str">
            <v>TÊ DE REDUÇÃO, PVC, SOLDÁVEL, DN 50MM X 40MM, INSTALADO EM RAMAL DE DISTRIBUIÇÃO DE ÁGUA - FORNECIMENTO E INSTALAÇÃO. AF_06/2022</v>
          </cell>
          <cell r="C9811" t="str">
            <v>UND</v>
          </cell>
          <cell r="D9811" t="str">
            <v>COEFICIENTE DE REPRESENTATIVIDADE</v>
          </cell>
          <cell r="E9811">
            <v>36.68</v>
          </cell>
        </row>
        <row r="9812">
          <cell r="A9812">
            <v>104006</v>
          </cell>
          <cell r="B9812" t="str">
            <v>TÊ DE REDUÇÃO, PVC, SOLDÁVEL, DN 50MM X 25MM, INSTALADO EM RAMAL DE DISTRIBUIÇÃO DE ÁGUA - FORNECIMENTO E INSTALAÇÃO. AF_06/2022</v>
          </cell>
          <cell r="C9812" t="str">
            <v>UND</v>
          </cell>
          <cell r="D9812" t="str">
            <v>COEFICIENTE DE REPRESENTATIVIDADE</v>
          </cell>
          <cell r="E9812">
            <v>25</v>
          </cell>
        </row>
        <row r="9813">
          <cell r="A9813">
            <v>104007</v>
          </cell>
          <cell r="B9813" t="str">
            <v>TE DE REDUÇÃO, 90 GRAUS, PVC, SOLDÁVEL, DN 50 MM X 20 MM, INSTALADO EM RAMAL DE DISTRIBUIÇÃO DE ÁGUA - FORNECIMENTO E INSTALAÇÃO. AF_06/2022</v>
          </cell>
          <cell r="C9813" t="str">
            <v>UND</v>
          </cell>
          <cell r="D9813" t="str">
            <v>COEFICIENTE DE REPRESENTATIVIDADE</v>
          </cell>
          <cell r="E9813">
            <v>21.84</v>
          </cell>
        </row>
        <row r="9814">
          <cell r="A9814">
            <v>104008</v>
          </cell>
          <cell r="B9814" t="str">
            <v>TE DE REDUÇÃO, 90 GRAUS, PVC, SOLDÁVEL, DN 50 MM X 32 MM, INSTALADO EM RAMAL DE DISTRIBUIÇÃO DE ÁGUA - FORNECIMENTO E INSTALAÇÃO. AF_06/2022</v>
          </cell>
          <cell r="C9814" t="str">
            <v>UND</v>
          </cell>
          <cell r="D9814" t="str">
            <v>COEFICIENTE DE REPRESENTATIVIDADE</v>
          </cell>
          <cell r="E9814">
            <v>31.82</v>
          </cell>
        </row>
        <row r="9815">
          <cell r="A9815">
            <v>104009</v>
          </cell>
          <cell r="B9815" t="str">
            <v>BUCHA DE REDUÇÃO, CURTA, PVC, SOLDÁVEL, DN 50 X 40 MM, INSTALADO EM RAMAL DE DISTRIBUIÇÃO DE ÁGUA - FORNECIMENTO E INSTALAÇÃO. AF_06/2022</v>
          </cell>
          <cell r="C9815" t="str">
            <v>UND</v>
          </cell>
          <cell r="D9815" t="str">
            <v>COEFICIENTE DE REPRESENTATIVIDADE</v>
          </cell>
          <cell r="E9815">
            <v>12.88</v>
          </cell>
        </row>
        <row r="9816">
          <cell r="A9816">
            <v>104011</v>
          </cell>
          <cell r="B9816" t="str">
            <v>TE, PVC, SOLDÁVEL, DN 40MM, INSTALADO EM RAMAL DE DISTRIBUIÇÃO DE ÁGUA - FORNECIMENTO E INSTALAÇÃO. AF_06/2022</v>
          </cell>
          <cell r="C9816" t="str">
            <v>UND</v>
          </cell>
          <cell r="D9816" t="str">
            <v>COEFICIENTE DE REPRESENTATIVIDADE</v>
          </cell>
          <cell r="E9816">
            <v>25.01</v>
          </cell>
        </row>
        <row r="9817">
          <cell r="A9817">
            <v>104012</v>
          </cell>
          <cell r="B9817" t="str">
            <v>TÊ DE REDUÇÃO, PVC, SOLDÁVEL, DN 40MM X 32MM, INSTALADO EM RAMAL DE DISTRIBUIÇÃO DE ÁGUA - FORNECIMENTO E INSTALAÇÃO. AF_06/2022</v>
          </cell>
          <cell r="C9817" t="str">
            <v>UND</v>
          </cell>
          <cell r="D9817" t="str">
            <v>COEFICIENTE DE REPRESENTATIVIDADE</v>
          </cell>
          <cell r="E9817">
            <v>23.2</v>
          </cell>
        </row>
        <row r="9818">
          <cell r="A9818">
            <v>104014</v>
          </cell>
          <cell r="B9818" t="str">
            <v>BUCHA DE REDUÇÃO, LONGA, PVC, SOLDÁVEL, DN 40 X 25 MM, INSTALADO EM RAMAL DE DISTRIBUIÇÃO DE ÁGUA - FORNECIMENTO E INSTALAÇÃO. AF_06/2022</v>
          </cell>
          <cell r="C9818" t="str">
            <v>UND</v>
          </cell>
          <cell r="D9818" t="str">
            <v>COEFICIENTE DE REPRESENTATIVIDADE</v>
          </cell>
          <cell r="E9818">
            <v>10.62</v>
          </cell>
        </row>
        <row r="9819">
          <cell r="A9819">
            <v>104015</v>
          </cell>
          <cell r="B9819" t="str">
            <v>TE DE REDUÇÃO, CPVC, SOLDÁVEL, DN 22 X 15 MM, INSTALADO EM RAMAL OU SUB-RAMAL DE ÁGUA - FORNECIMENTO E INSTALAÇÃO. AF_06/2022</v>
          </cell>
          <cell r="C9819" t="str">
            <v>UND</v>
          </cell>
          <cell r="D9819" t="str">
            <v>COEFICIENTE DE REPRESENTATIVIDADE</v>
          </cell>
          <cell r="E9819">
            <v>15.72</v>
          </cell>
        </row>
        <row r="9820">
          <cell r="A9820">
            <v>104016</v>
          </cell>
          <cell r="B9820" t="str">
            <v>TE DE REDUÇÃO, CPVC, SOLDÁVEL, DN 28 X 22 MM, INSTALADO EM RAMAL OU SUB-RAMAL DE ÁGUA - FORNECIMENTO E INSTALAÇÃO. AF_06/2022</v>
          </cell>
          <cell r="C9820" t="str">
            <v>UND</v>
          </cell>
          <cell r="D9820" t="str">
            <v>COEFICIENTE DE REPRESENTATIVIDADE</v>
          </cell>
          <cell r="E9820">
            <v>21.1</v>
          </cell>
        </row>
        <row r="9821">
          <cell r="A9821">
            <v>104017</v>
          </cell>
          <cell r="B9821" t="str">
            <v>TE DE REDUÇÃO, CPVC, SOLDÁVEL, DN 35 X 28 MM, INSTALADO EM RAMAL OU SUB-RAMAL DE ÁGUA - FORNECIMENTO E INSTALAÇÃO. AF_06/2022</v>
          </cell>
          <cell r="C9821" t="str">
            <v>UND</v>
          </cell>
          <cell r="D9821" t="str">
            <v>COEFICIENTE DE REPRESENTATIVIDADE</v>
          </cell>
          <cell r="E9821">
            <v>42.51</v>
          </cell>
        </row>
        <row r="9822">
          <cell r="A9822">
            <v>104018</v>
          </cell>
          <cell r="B9822" t="str">
            <v>TE DE REDUÇÃO, CPVC, SOLDÁVEL, DN 28 X 22 MM, INSTALADO EM RAMAL DE DISTRIBUIÇÃO DE ÁGUA - FORNECIMENTO E INSTALAÇÃO. AF_06/2022</v>
          </cell>
          <cell r="C9822" t="str">
            <v>UND</v>
          </cell>
          <cell r="D9822" t="str">
            <v>COEFICIENTE DE REPRESENTATIVIDADE</v>
          </cell>
          <cell r="E9822">
            <v>20.07</v>
          </cell>
        </row>
        <row r="9823">
          <cell r="A9823">
            <v>104019</v>
          </cell>
          <cell r="B9823" t="str">
            <v>TE DE REDUÇÃO, CPVC, SOLDÁVEL, DN 35 X 28 MM, INSTALADO EM RAMAL DE DISTRIBUIÇÃO DE ÁGUA - FORNECIMENTO E INSTALAÇÃO. AF_06/2022</v>
          </cell>
          <cell r="C9823" t="str">
            <v>UND</v>
          </cell>
          <cell r="D9823" t="str">
            <v>COEFICIENTE DE REPRESENTATIVIDADE</v>
          </cell>
          <cell r="E9823">
            <v>41.31</v>
          </cell>
        </row>
        <row r="9824">
          <cell r="A9824">
            <v>104020</v>
          </cell>
          <cell r="B9824" t="str">
            <v>TE DE REDUÇÃO, CPVC, SOLDÁVEL, DN 42 X 35 MM, INSTALADO EM PRUMADA DE ÁGUA - FORNECIMENTO E INSTALAÇÃO. AF_06/2022</v>
          </cell>
          <cell r="C9824" t="str">
            <v>UND</v>
          </cell>
          <cell r="D9824" t="str">
            <v>COEFICIENTE DE REPRESENTATIVIDADE</v>
          </cell>
          <cell r="E9824">
            <v>51.85</v>
          </cell>
        </row>
        <row r="9825">
          <cell r="A9825">
            <v>104022</v>
          </cell>
          <cell r="B9825" t="str">
            <v>TE, CPVC, SOLDÁVEL, DN  42MM, INSTALADO EM RAMAL DE DISTRIBUIÇÃO DE ÁGUA  FORNECIMENTO E INSTALAÇÃO. AF_06/2022</v>
          </cell>
          <cell r="C9825" t="str">
            <v>UND</v>
          </cell>
          <cell r="D9825" t="str">
            <v>COEFICIENTE DE REPRESENTATIVIDADE</v>
          </cell>
          <cell r="E9825">
            <v>64.53</v>
          </cell>
        </row>
        <row r="9826">
          <cell r="A9826">
            <v>104023</v>
          </cell>
          <cell r="B9826" t="str">
            <v>JOELHO 90 GRAUS, CPVC, SOLDÁVEL, DN 42MM, INSTALADO EM RAMAL DE DISTRIBUIÇÃO DE ÁGUA  FORNECIMENTO E INSTALAÇÃO. AF_06/2022</v>
          </cell>
          <cell r="C9826" t="str">
            <v>UND</v>
          </cell>
          <cell r="D9826" t="str">
            <v>COEFICIENTE DE REPRESENTATIVIDADE</v>
          </cell>
          <cell r="E9826">
            <v>38.18</v>
          </cell>
        </row>
        <row r="9827">
          <cell r="A9827">
            <v>104024</v>
          </cell>
          <cell r="B9827" t="str">
            <v>JOELHO 45 GRAUS, CPVC, SOLDÁVEL, DN 42MM, INSTALADO EM RAMAL DE DISTRIBUIÇÃO DE ÁGUA  FORNECIMENTO E INSTALAÇÃO. AF_06/2022</v>
          </cell>
          <cell r="C9827" t="str">
            <v>UND</v>
          </cell>
          <cell r="D9827" t="str">
            <v>COEFICIENTE DE REPRESENTATIVIDADE</v>
          </cell>
          <cell r="E9827">
            <v>37.81</v>
          </cell>
        </row>
        <row r="9828">
          <cell r="A9828">
            <v>104025</v>
          </cell>
          <cell r="B9828" t="str">
            <v>LUVA, CPVC, SOLDÁVEL, DN 42MM, INSTALADO EM RAMAL DE DISTRIBUIÇÃO DE ÁGUA  FORNECIMENTO E INSTALAÇÃO. AF_06/2022</v>
          </cell>
          <cell r="C9828" t="str">
            <v>UND</v>
          </cell>
          <cell r="D9828" t="str">
            <v>COEFICIENTE DE REPRESENTATIVIDADE</v>
          </cell>
          <cell r="E9828">
            <v>26.54</v>
          </cell>
        </row>
        <row r="9829">
          <cell r="A9829">
            <v>104026</v>
          </cell>
          <cell r="B9829" t="str">
            <v>LUVA DE CORRER, CPVC, SOLDÁVEL, DN 42MM, INSTALADO EM RAMAL DE DISTRIBUIÇÃO DE ÁGUA  FORNECIMENTO E INSTALAÇÃO. AF_06/2022</v>
          </cell>
          <cell r="C9829" t="str">
            <v>UND</v>
          </cell>
          <cell r="D9829" t="str">
            <v>COEFICIENTE DE REPRESENTATIVIDADE</v>
          </cell>
          <cell r="E9829">
            <v>38.79</v>
          </cell>
        </row>
        <row r="9830">
          <cell r="A9830">
            <v>104027</v>
          </cell>
          <cell r="B9830" t="str">
            <v>UNIÃO, CPVC, SOLDÁVEL, DN 42MM, INSTALADO EM RAMAL DE DISTRIBUIÇÃO DE ÁGUA   FORNECIMENTO E INSTALAÇÃO. AF_06/2022</v>
          </cell>
          <cell r="C9830" t="str">
            <v>UND</v>
          </cell>
          <cell r="D9830" t="str">
            <v>COEFICIENTE DE REPRESENTATIVIDADE</v>
          </cell>
          <cell r="E9830">
            <v>58.76</v>
          </cell>
        </row>
        <row r="9831">
          <cell r="A9831">
            <v>104028</v>
          </cell>
          <cell r="B9831" t="str">
            <v>LUVA DE TRANSIÇÃO, CPVC, SOLDÁVEL, DN42MM X 1.1/2, INSTALADO EM RAMAL DE DISTRIBUIÇÃO DE ÁGUA  FORNECIMENTO E INSTALAÇÃO. AF_06/2022</v>
          </cell>
          <cell r="C9831" t="str">
            <v>UND</v>
          </cell>
          <cell r="D9831" t="str">
            <v>COEFICIENTE DE REPRESENTATIVIDADE</v>
          </cell>
          <cell r="E9831">
            <v>119.89</v>
          </cell>
        </row>
        <row r="9832">
          <cell r="A9832">
            <v>104029</v>
          </cell>
          <cell r="B9832" t="str">
            <v>CONECTOR, CPVC, SOLDÁVEL, DN 42MM X 1.1/2, INSTALADO EM RAMAL DE DISTRIBUIÇÃO DE ÁGUA  FORNECIMENTO E INSTALAÇÃO. AF_06/2022</v>
          </cell>
          <cell r="C9832" t="str">
            <v>UND</v>
          </cell>
          <cell r="D9832" t="str">
            <v>COEFICIENTE DE REPRESENTATIVIDADE</v>
          </cell>
          <cell r="E9832">
            <v>62.46</v>
          </cell>
        </row>
        <row r="9833">
          <cell r="A9833">
            <v>104030</v>
          </cell>
          <cell r="B9833" t="str">
            <v>TE DE REDUÇÃO, CPVC, SOLDÁVEL, DN 42 X 35 MM, INSTALADO EM RAMAL DE DISTRIBUIÇÃO DE ÁGUA - FORNECIMENTO E INSTALAÇÃO. AF_06/2022</v>
          </cell>
          <cell r="C9833" t="str">
            <v>UND</v>
          </cell>
          <cell r="D9833" t="str">
            <v>COEFICIENTE DE REPRESENTATIVIDADE</v>
          </cell>
          <cell r="E9833">
            <v>57.22</v>
          </cell>
        </row>
        <row r="9834">
          <cell r="A9834">
            <v>104159</v>
          </cell>
          <cell r="B9834" t="str">
            <v>LUVA DE CORRER, PVC, SOLDÁVEL, DN 40MM, INSTALADO EM RAMAL DE DISTRIBUIÇÃO DE ÁGUA  FORNECIMENTO E INSTALAÇÃO. AF_06/2022</v>
          </cell>
          <cell r="C9834" t="str">
            <v>UND</v>
          </cell>
          <cell r="D9834" t="str">
            <v>COEFICIENTE DE REPRESENTATIVIDADE</v>
          </cell>
          <cell r="E9834">
            <v>39.26</v>
          </cell>
        </row>
        <row r="9835">
          <cell r="A9835">
            <v>104167</v>
          </cell>
          <cell r="B9835" t="str">
            <v>JOELHO 90 GRAUS, PVC, SERIE R, ÁGUA PLUVIAL, DN 150 MM, JUNTA ELÁSTICA, FORNECIDO E INSTALADO EM RAMAL DE ENCAMINHAMENTO. AF_06/2022</v>
          </cell>
          <cell r="C9835" t="str">
            <v>UND</v>
          </cell>
          <cell r="D9835" t="str">
            <v>COEFICIENTE DE REPRESENTATIVIDADE</v>
          </cell>
          <cell r="E9835">
            <v>134.52</v>
          </cell>
        </row>
        <row r="9836">
          <cell r="A9836">
            <v>104168</v>
          </cell>
          <cell r="B9836" t="str">
            <v>JOELHO 45 GRAUS, PVC, SERIE R, ÁGUA PLUVIAL, DN 150 MM, JUNTA ELÁSTICA, FORNECIDO E INSTALADO EM RAMAL DE ENCAMINHAMENTO. AF_06/2022</v>
          </cell>
          <cell r="C9836" t="str">
            <v>UND</v>
          </cell>
          <cell r="D9836" t="str">
            <v>COEFICIENTE DE REPRESENTATIVIDADE</v>
          </cell>
          <cell r="E9836">
            <v>131.04</v>
          </cell>
        </row>
        <row r="9837">
          <cell r="A9837">
            <v>104169</v>
          </cell>
          <cell r="B9837" t="str">
            <v>CURVA 87 GRAUS E 30 MINUTOS, PVC, SERIE R, ÁGUA PLUVIAL, DN 150 MM, JUNTA ELÁSTICA, FORNECIDO E INSTALADO EM RAMAL DE ENCAMINHAMENTO. AF_06/2022</v>
          </cell>
          <cell r="C9837" t="str">
            <v>UND</v>
          </cell>
          <cell r="D9837" t="str">
            <v>COEFICIENTE DE REPRESENTATIVIDADE</v>
          </cell>
          <cell r="E9837">
            <v>161.56</v>
          </cell>
        </row>
        <row r="9838">
          <cell r="A9838">
            <v>104170</v>
          </cell>
          <cell r="B9838" t="str">
            <v>LUVA SIMPLES, PVC, SERIE R, ÁGUA PLUVIAL, DN 150 MM, JUNTA ELÁSTICA, FORNECIDO E INSTALADO EM RAMAL DE ENCAMINHAMENTO. AF_06/2022</v>
          </cell>
          <cell r="C9838" t="str">
            <v>UND</v>
          </cell>
          <cell r="D9838" t="str">
            <v>COEFICIENTE DE REPRESENTATIVIDADE</v>
          </cell>
          <cell r="E9838">
            <v>75.26</v>
          </cell>
        </row>
        <row r="9839">
          <cell r="A9839">
            <v>104171</v>
          </cell>
          <cell r="B9839" t="str">
            <v>LUVA DE CORRER, PVC, SERIE R, ÁGUA PLUVIAL, DN 150 MM, JUNTA ELÁSTICA, FORNECIDO E INSTALADO EM RAMAL DE ENCAMINHAMENTO. AF_06/2022</v>
          </cell>
          <cell r="C9839" t="str">
            <v>UND</v>
          </cell>
          <cell r="D9839" t="str">
            <v>COEFICIENTE DE REPRESENTATIVIDADE</v>
          </cell>
          <cell r="E9839">
            <v>103.33</v>
          </cell>
        </row>
        <row r="9840">
          <cell r="A9840">
            <v>104172</v>
          </cell>
          <cell r="B9840" t="str">
            <v>TÊ DE INSPEÇÃO, PVC, SERIE R, ÁGUA PLUVIAL, DN 150 MM, JUNTA ELÁSTICA, FORNECIDO E INSTALADO EM RAMAL DE ENCAMINHAMENTO. AF_06/2022</v>
          </cell>
          <cell r="C9840" t="str">
            <v>UND</v>
          </cell>
          <cell r="D9840" t="str">
            <v>COEFICIENTE DE REPRESENTATIVIDADE</v>
          </cell>
          <cell r="E9840">
            <v>299.08</v>
          </cell>
        </row>
        <row r="9841">
          <cell r="A9841">
            <v>104173</v>
          </cell>
          <cell r="B9841" t="str">
            <v>REDUÇÃO EXCÊNTRICA, PVC, SERIE R, ÁGUA PLUVIAL, DN 150 X 100 MM, JUNTA ELÁSTICA, FORNECIDO E INSTALADO EM RAMAL DE ENCAMINHAMENTO. AF_06/2022</v>
          </cell>
          <cell r="C9841" t="str">
            <v>UND</v>
          </cell>
          <cell r="D9841" t="str">
            <v>COEFICIENTE DE REPRESENTATIVIDADE</v>
          </cell>
          <cell r="E9841">
            <v>92.92</v>
          </cell>
        </row>
        <row r="9842">
          <cell r="A9842">
            <v>104174</v>
          </cell>
          <cell r="B9842" t="str">
            <v>JUNÇÃO SIMPLES, PVC, SERIE R, ÁGUA PLUVIAL, DN 150 X 100 MM, JUNTA ELÁSTICA, FORNECIDO E INSTALADO EM RAMAL DE ENCAMINHAMENTO. AF_06/2022</v>
          </cell>
          <cell r="C9842" t="str">
            <v>UND</v>
          </cell>
          <cell r="D9842" t="str">
            <v>COEFICIENTE DE REPRESENTATIVIDADE</v>
          </cell>
          <cell r="E9842">
            <v>206.08</v>
          </cell>
        </row>
        <row r="9843">
          <cell r="A9843">
            <v>104175</v>
          </cell>
          <cell r="B9843" t="str">
            <v>TÊ, PVC, SERIE R, ÁGUA PLUVIAL, DN 150 X 100 MM, JUNTA ELÁSTICA, FORNECIDO E INSTALADO EM RAMAL DE ENCAMINHAMENTO. AF_06/2022</v>
          </cell>
          <cell r="C9843" t="str">
            <v>UND</v>
          </cell>
          <cell r="D9843" t="str">
            <v>COEFICIENTE DE REPRESENTATIVIDADE</v>
          </cell>
          <cell r="E9843">
            <v>153.92</v>
          </cell>
        </row>
        <row r="9844">
          <cell r="A9844">
            <v>104176</v>
          </cell>
          <cell r="B9844" t="str">
            <v>JUNÇÃO SIMPLES, PVC, SERIE R, ÁGUA PLUVIAL, DN 150 X 150 MM, JUNTA ELÁSTICA, FORNECIDO E INSTALADO EM RAMAL DE ENCAMINHAMENTO. AF_06/2022</v>
          </cell>
          <cell r="C9844" t="str">
            <v>UND</v>
          </cell>
          <cell r="D9844" t="str">
            <v>COEFICIENTE DE REPRESENTATIVIDADE</v>
          </cell>
          <cell r="E9844">
            <v>274.08</v>
          </cell>
        </row>
        <row r="9845">
          <cell r="A9845">
            <v>104177</v>
          </cell>
          <cell r="B9845" t="str">
            <v>TÊ, PVC, SERIE R, ÁGUA PLUVIAL, DN 150 X 150 MM, JUNTA ELÁSTICA, FORNECIDO E INSTALADO EM RAMAL DE ENCAMINHAMENTO. AF_06/2022</v>
          </cell>
          <cell r="C9845" t="str">
            <v>UND</v>
          </cell>
          <cell r="D9845" t="str">
            <v>COEFICIENTE DE REPRESENTATIVIDADE</v>
          </cell>
          <cell r="E9845">
            <v>200.1</v>
          </cell>
        </row>
        <row r="9846">
          <cell r="A9846">
            <v>104178</v>
          </cell>
          <cell r="B9846" t="str">
            <v>CAP, PVC, SERIE R, ÁGUA PLUVIAL, DN 100 MM, JUNTA ELÁSTICA, FORNECIDO E INSTALADO EM RAMAL DE ENCAMINHAMENTO. AF_06/2022</v>
          </cell>
          <cell r="C9846" t="str">
            <v>UND</v>
          </cell>
          <cell r="D9846" t="str">
            <v>COEFICIENTE DE REPRESENTATIVIDADE</v>
          </cell>
          <cell r="E9846">
            <v>23.42</v>
          </cell>
        </row>
        <row r="9847">
          <cell r="A9847">
            <v>104179</v>
          </cell>
          <cell r="B9847" t="str">
            <v>CAP, PVC, SERIE R, ÁGUA PLUVIAL, DN 150 MM, JUNTA ELÁSTICA, FORNECIDO E INSTALADO EM RAMAL DE ENCAMINHAMENTO. AF_06/2022</v>
          </cell>
          <cell r="C9847" t="str">
            <v>UND</v>
          </cell>
          <cell r="D9847" t="str">
            <v>COEFICIENTE DE REPRESENTATIVIDADE</v>
          </cell>
          <cell r="E9847">
            <v>91.51</v>
          </cell>
        </row>
        <row r="9848">
          <cell r="A9848">
            <v>104191</v>
          </cell>
          <cell r="B9848" t="str">
            <v>BUCHA DE REDUÇÃO, PPR, DN 25 X 20 MM, INSTALADO EM RAMAL OU SUB-RAMAL DE ÁGUA - FORNECIMENTO E INSTALAÇÃO. AF_08/2022</v>
          </cell>
          <cell r="C9848" t="str">
            <v>UND</v>
          </cell>
          <cell r="D9848" t="str">
            <v>ATRIBUÍDO SÃO PAULO</v>
          </cell>
          <cell r="E9848">
            <v>9.64</v>
          </cell>
        </row>
        <row r="9849">
          <cell r="A9849">
            <v>104192</v>
          </cell>
          <cell r="B9849" t="str">
            <v>TÊ MISTURADOR, PPR, F M M, DN 25 X 25 MM, INSTALADO EM RAMAL OU SUB-RAMAL DE ÁGUA - FORNECIMENTO E INSTALAÇÃO. AF_08/2022</v>
          </cell>
          <cell r="C9849" t="str">
            <v>UND</v>
          </cell>
          <cell r="D9849" t="str">
            <v>ATRIBUÍDO SÃO PAULO</v>
          </cell>
          <cell r="E9849">
            <v>26.75</v>
          </cell>
        </row>
        <row r="9850">
          <cell r="A9850">
            <v>104193</v>
          </cell>
          <cell r="B9850" t="str">
            <v>JOELHO 45 GRAUS, PPR, F/ F, DN 90 MM, INSTALADO EM PRUMADA DE ÁGUA - FORNECIMENTO E INSTALAÇÃO. AF_08/2022</v>
          </cell>
          <cell r="C9850" t="str">
            <v>UND</v>
          </cell>
          <cell r="D9850" t="str">
            <v>ATRIBUÍDO SÃO PAULO</v>
          </cell>
          <cell r="E9850">
            <v>153.3</v>
          </cell>
        </row>
        <row r="9851">
          <cell r="A9851">
            <v>104196</v>
          </cell>
          <cell r="B9851" t="str">
            <v>CURVA 90 GRAUS, PPR, DN 20 MM, INSTALADO EM RAMAL OU SUB-RAMAL DE ÁGUA - FORNECIMENTO E INSTALAÇÃO. AF_08/2022</v>
          </cell>
          <cell r="C9851" t="str">
            <v>UND</v>
          </cell>
          <cell r="D9851" t="str">
            <v>ATRIBUÍDO SÃO PAULO</v>
          </cell>
          <cell r="E9851">
            <v>14.68</v>
          </cell>
        </row>
        <row r="9852">
          <cell r="A9852">
            <v>104197</v>
          </cell>
          <cell r="B9852" t="str">
            <v>CURVA 90 GRAUS, PPR, DN 25 MM, INSTALADO EM RAMAL OU SUB-RAMAL DE ÁGUA - FORNECIMENTO E INSTALAÇÃO. AF_08/2022</v>
          </cell>
          <cell r="C9852" t="str">
            <v>UND</v>
          </cell>
          <cell r="D9852" t="str">
            <v>ATRIBUÍDO SÃO PAULO</v>
          </cell>
          <cell r="E9852">
            <v>27.68</v>
          </cell>
        </row>
        <row r="9853">
          <cell r="A9853">
            <v>104198</v>
          </cell>
          <cell r="B9853" t="str">
            <v>JOELHO 45 GRAUS, PPR, DN 20 MM, INSTALADO EM RAMAL OU SUB-RAMAL DE ÁGUA - FORNECIMENTO E INSTALAÇÃO. AF_08/2022</v>
          </cell>
          <cell r="C9853" t="str">
            <v>UND</v>
          </cell>
          <cell r="D9853" t="str">
            <v>ATRIBUÍDO SÃO PAULO</v>
          </cell>
          <cell r="E9853">
            <v>7.18</v>
          </cell>
        </row>
        <row r="9854">
          <cell r="A9854">
            <v>104199</v>
          </cell>
          <cell r="B9854" t="str">
            <v>JOELHO 90 GRAUS, PPR, DN 20 MM, INSTALADO EM RAMAL OU SUB-RAMAL DE ÁGUA - FORNECIMENTO E INSTALAÇÃO. AF_08/2022</v>
          </cell>
          <cell r="C9854" t="str">
            <v>UND</v>
          </cell>
          <cell r="D9854" t="str">
            <v>ATRIBUÍDO SÃO PAULO</v>
          </cell>
          <cell r="E9854">
            <v>6.96</v>
          </cell>
        </row>
        <row r="9855">
          <cell r="A9855">
            <v>104200</v>
          </cell>
          <cell r="B9855" t="str">
            <v>LUVA, PPR, DN 20 MM, INSTALADO EM RAMAL OU SUB-RAMAL DE ÁGUA - FORNECIMENTO E INSTALAÇÃO. AF_08/2022</v>
          </cell>
          <cell r="C9855" t="str">
            <v>UND</v>
          </cell>
          <cell r="D9855" t="str">
            <v>ATRIBUÍDO SÃO PAULO</v>
          </cell>
          <cell r="E9855">
            <v>5.66</v>
          </cell>
        </row>
        <row r="9856">
          <cell r="A9856">
            <v>104201</v>
          </cell>
          <cell r="B9856" t="str">
            <v>TÊ MISTURADOR, PPR, F M M, DN 20 X 20 MM, INSTALADO EM RAMAL OU SUB-RAMAL DE ÁGUA - FORNECIMENTO E INSTALAÇÃO. AF_08/2022</v>
          </cell>
          <cell r="C9856" t="str">
            <v>UND</v>
          </cell>
          <cell r="D9856" t="str">
            <v>ATRIBUÍDO SÃO PAULO</v>
          </cell>
          <cell r="E9856">
            <v>18.14</v>
          </cell>
        </row>
        <row r="9857">
          <cell r="A9857">
            <v>104202</v>
          </cell>
          <cell r="B9857" t="str">
            <v>TÊ NORMAL, PPR, 90 GRAUS, DN 20 X 20 X 20 MM, INSTALADO EM RAMAL OU SUB-RAMAL DE ÁGUA - FORNECIMENTO E INSTALAÇÃO. AF_08/2022</v>
          </cell>
          <cell r="C9857" t="str">
            <v>UND</v>
          </cell>
          <cell r="D9857" t="str">
            <v>ATRIBUÍDO SÃO PAULO</v>
          </cell>
          <cell r="E9857">
            <v>10.3</v>
          </cell>
        </row>
        <row r="9858">
          <cell r="A9858">
            <v>104317</v>
          </cell>
          <cell r="B9858" t="str">
            <v>JOELHO 90 GRAUS, PVC, SOLDÁVEL, DN 20 MM, INSTALADO EM DRENO DE AR CONDICIONADO - FORNECIMENTO E INSTALAÇÃO. AF_08/2022</v>
          </cell>
          <cell r="C9858" t="str">
            <v>UND</v>
          </cell>
          <cell r="D9858" t="str">
            <v>COEFICIENTE DE REPRESENTATIVIDADE</v>
          </cell>
          <cell r="E9858">
            <v>6.4</v>
          </cell>
        </row>
        <row r="9859">
          <cell r="A9859">
            <v>104318</v>
          </cell>
          <cell r="B9859" t="str">
            <v>JOELHO 45 GRAUS, PVC, SOLDÁVEL, DN 20 MM, INSTALADO EM DRENO DE AR CONDICIONADO - FORNECIMENTO E INSTALAÇÃO. AF_08/2022</v>
          </cell>
          <cell r="C9859" t="str">
            <v>UND</v>
          </cell>
          <cell r="D9859" t="str">
            <v>COEFICIENTE DE REPRESENTATIVIDADE</v>
          </cell>
          <cell r="E9859">
            <v>7</v>
          </cell>
        </row>
        <row r="9860">
          <cell r="A9860">
            <v>104319</v>
          </cell>
          <cell r="B9860" t="str">
            <v>JOELHO 90 GRAUS, PVC, SOLDÁVEL, DN 32 MM, INSTALADO EM DRENO DE AR CONDICIONADO - FORNECIMENTO E INSTALAÇÃO. AF_08/2022</v>
          </cell>
          <cell r="C9860" t="str">
            <v>UND</v>
          </cell>
          <cell r="D9860" t="str">
            <v>COEFICIENTE DE REPRESENTATIVIDADE</v>
          </cell>
          <cell r="E9860">
            <v>9.62</v>
          </cell>
        </row>
        <row r="9861">
          <cell r="A9861">
            <v>104320</v>
          </cell>
          <cell r="B9861" t="str">
            <v>JOELHO 45 GRAUS, PVC, SOLDÁVEL, DN 32 MM, INSTALADO EM DRENO DE AR CONDICIONADO - FORNECIMENTO E INSTALAÇÃO. AF_08/2022</v>
          </cell>
          <cell r="C9861" t="str">
            <v>UND</v>
          </cell>
          <cell r="D9861" t="str">
            <v>COEFICIENTE DE REPRESENTATIVIDADE</v>
          </cell>
          <cell r="E9861">
            <v>11.53</v>
          </cell>
        </row>
        <row r="9862">
          <cell r="A9862">
            <v>104321</v>
          </cell>
          <cell r="B9862" t="str">
            <v>LUVA, PVC, SOLDÁVEL, DN 20 MM, INSTALADO EM DRENO DE AR CONDICIONADO - FORNECIMENTO E INSTALAÇÃO. AF_08/2022</v>
          </cell>
          <cell r="C9862" t="str">
            <v>UND</v>
          </cell>
          <cell r="D9862" t="str">
            <v>COEFICIENTE DE REPRESENTATIVIDADE</v>
          </cell>
          <cell r="E9862">
            <v>4.93</v>
          </cell>
        </row>
        <row r="9863">
          <cell r="A9863">
            <v>104322</v>
          </cell>
          <cell r="B9863" t="str">
            <v>LUVA, PVC, SOLDÁVEL, DN 32 MM, INSTALADO EM DRENO DE AR CONDICIONADO - FORNECIMENTO E INSTALAÇÃO. AF_08/2022</v>
          </cell>
          <cell r="C9863" t="str">
            <v>UND</v>
          </cell>
          <cell r="D9863" t="str">
            <v>COEFICIENTE DE REPRESENTATIVIDADE</v>
          </cell>
          <cell r="E9863">
            <v>7.27</v>
          </cell>
        </row>
        <row r="9864">
          <cell r="A9864">
            <v>104323</v>
          </cell>
          <cell r="B9864" t="str">
            <v>TE, PVC, SOLDÁVEL, DN 20 MM, INSTALADO EM DRENO DE AR CONDICIONADO - FORNECIMENTO E INSTALAÇÃO. AF_08/2022</v>
          </cell>
          <cell r="C9864" t="str">
            <v>UND</v>
          </cell>
          <cell r="D9864" t="str">
            <v>COEFICIENTE DE REPRESENTATIVIDADE</v>
          </cell>
          <cell r="E9864">
            <v>8.97</v>
          </cell>
        </row>
        <row r="9865">
          <cell r="A9865">
            <v>104324</v>
          </cell>
          <cell r="B9865" t="str">
            <v>TE, PVC, SOLDÁVEL, DN 32 MM, INSTALADO EM DRENO DE AR CONDICIONADO - FORNECIMENTO E INSTALAÇÃO. AF_08/2022</v>
          </cell>
          <cell r="C9865" t="str">
            <v>UND</v>
          </cell>
          <cell r="D9865" t="str">
            <v>COEFICIENTE DE REPRESENTATIVIDADE</v>
          </cell>
          <cell r="E9865">
            <v>13.65</v>
          </cell>
        </row>
        <row r="9866">
          <cell r="A9866">
            <v>104341</v>
          </cell>
          <cell r="B9866" t="str">
            <v>BUCHA DE REDUÇÃO LONGA, PVC, SÉRIE NORMAL, ESGOTO PREDIAL, DN 50 X 40 MM, JUNTA SOLDÁVEL E ELÁSTICA, FORNECIDO E INSTALADO EM RAMAL DE DESCARGA OU RAMAL DE ESGOTO SANITÁRIO. AF_08/2022</v>
          </cell>
          <cell r="C9866" t="str">
            <v>UND</v>
          </cell>
          <cell r="D9866" t="str">
            <v>COEFICIENTE DE REPRESENTATIVIDADE</v>
          </cell>
          <cell r="E9866">
            <v>11.29</v>
          </cell>
        </row>
        <row r="9867">
          <cell r="A9867">
            <v>104343</v>
          </cell>
          <cell r="B9867" t="str">
            <v>JUNÇÃO DE REDUÇÃO INVERTIDA, PVC, SÉRIE NORMAL, ESGOTO PREDIAL, DN 75 X 50 MM, JUNTA ELÁSTICA, FORNECIDO E INSTALADO EM RAMAL DE DESCARGA OU RAMAL DE ESGOTO SANITÁRIO. AF_08/2022</v>
          </cell>
          <cell r="C9867" t="str">
            <v>UND</v>
          </cell>
          <cell r="D9867" t="str">
            <v>COEFICIENTE DE REPRESENTATIVIDADE</v>
          </cell>
          <cell r="E9867">
            <v>36.35</v>
          </cell>
        </row>
        <row r="9868">
          <cell r="A9868">
            <v>104344</v>
          </cell>
          <cell r="B9868" t="str">
            <v>TE, PVC, SÉRIE NORMAL, ESGOTO PREDIAL, DN 100 X 50 MM, JUNTA ELÁSTICA, FORNECIDO E INSTALADO EM RAMAL DE DESCARGA OU RAMAL DE ESGOTO SANITÁRIO. AF_08/2022</v>
          </cell>
          <cell r="C9868" t="str">
            <v>UND</v>
          </cell>
          <cell r="D9868" t="str">
            <v>COEFICIENTE DE REPRESENTATIVIDADE</v>
          </cell>
          <cell r="E9868">
            <v>43.61</v>
          </cell>
        </row>
        <row r="9869">
          <cell r="A9869">
            <v>104345</v>
          </cell>
          <cell r="B9869" t="str">
            <v>JUNÇÃO DE REDUÇÃO INVERTIDA, PVC, SÉRIE NORMAL, ESGOTO PREDIAL, DN 100 X 50 MM, JUNTA ELÁSTICA, FORNECIDO E INSTALADO EM RAMAL DE DESCARGA OU RAMAL DE ESGOTO SANITÁRIO. AF_08/2022</v>
          </cell>
          <cell r="C9869" t="str">
            <v>UND</v>
          </cell>
          <cell r="D9869" t="str">
            <v>COEFICIENTE DE REPRESENTATIVIDADE</v>
          </cell>
          <cell r="E9869">
            <v>45.9</v>
          </cell>
        </row>
        <row r="9870">
          <cell r="A9870">
            <v>104346</v>
          </cell>
          <cell r="B9870" t="str">
            <v>TE, PVC, SÉRIE NORMAL, ESGOTO PREDIAL, DN 100 X 75 MM, JUNTA ELÁSTICA, FORNECIDO E INSTALADO EM RAMAL DE DESCARGA OU RAMAL DE ESGOTO SANITÁRIO. AF_08/2022</v>
          </cell>
          <cell r="C9870" t="str">
            <v>UND</v>
          </cell>
          <cell r="D9870" t="str">
            <v>COEFICIENTE DE REPRESENTATIVIDADE</v>
          </cell>
          <cell r="E9870">
            <v>48.35</v>
          </cell>
        </row>
        <row r="9871">
          <cell r="A9871">
            <v>104347</v>
          </cell>
          <cell r="B9871" t="str">
            <v>JUNÇÃO DE REDUCAO INVERTIDA, PVC, SÉRIE NORMAL, ESGOTO PREDIAL, DN 100 X 75 MM, JUNTA ELÁSTICA, FORNECIDO E INSTALADO EM RAMAL DE DESCARGA OU RAMAL DE ESGOTO SANITÁRIO. AF_08/2022</v>
          </cell>
          <cell r="C9871" t="str">
            <v>UND</v>
          </cell>
          <cell r="D9871" t="str">
            <v>COEFICIENTE DE REPRESENTATIVIDADE</v>
          </cell>
          <cell r="E9871">
            <v>51.3</v>
          </cell>
        </row>
        <row r="9872">
          <cell r="A9872">
            <v>104348</v>
          </cell>
          <cell r="B9872" t="str">
            <v>TERMINAL DE VENTILAÇÃO, PVC, SÉRIE NORMAL, ESGOTO PREDIAL, DN 50 MM, JUNTA SOLDÁVEL, FORNECIDO E INSTALADO EM PRUMADA DE ESGOTO SANITÁRIO OU VENTILAÇÃO. AF_08/2022</v>
          </cell>
          <cell r="C9872" t="str">
            <v>UND</v>
          </cell>
          <cell r="D9872" t="str">
            <v>COEFICIENTE DE REPRESENTATIVIDADE</v>
          </cell>
          <cell r="E9872">
            <v>11.83</v>
          </cell>
        </row>
        <row r="9873">
          <cell r="A9873">
            <v>104350</v>
          </cell>
          <cell r="B9873" t="str">
            <v>JUNÇÃO DE REDUÇÃO INVERTIDA, PVC, SÉRIE NORMAL, ESGOTO PREDIAL, DN 75 X 50 MM, JUNTA ELÁSTICA, FORNECIDO E INSTALADO EM PRUMADA DE ESGOTO SANITÁRIO OU VENTILAÇÃO. AF_08/2022</v>
          </cell>
          <cell r="C9873" t="str">
            <v>UND</v>
          </cell>
          <cell r="D9873" t="str">
            <v>COEFICIENTE DE REPRESENTATIVIDADE</v>
          </cell>
          <cell r="E9873">
            <v>32.51</v>
          </cell>
        </row>
        <row r="9874">
          <cell r="A9874">
            <v>104351</v>
          </cell>
          <cell r="B9874" t="str">
            <v>TERMINAL DE VENTILAÇÃO, PVC, SÉRIE NORMAL, ESGOTO PREDIAL, DN 75 MM, JUNTA SOLDÁVEL, FORNECIDO E INSTALADO EM PRUMADA DE ESGOTO SANITÁRIO OU VENTILAÇÃO. AF_08/2022</v>
          </cell>
          <cell r="C9874" t="str">
            <v>UND</v>
          </cell>
          <cell r="D9874" t="str">
            <v>COEFICIENTE DE REPRESENTATIVIDADE</v>
          </cell>
          <cell r="E9874">
            <v>24.26</v>
          </cell>
        </row>
        <row r="9875">
          <cell r="A9875">
            <v>104352</v>
          </cell>
          <cell r="B9875" t="str">
            <v>TE, PVC, SÉRIE NORMAL, ESGOTO PREDIAL, DN 100 X 50 MM, JUNTA ELÁSTICA, FORNECIDO E INSTALADO EM PRUMADA DE ESGOTO SANITÁRIO OU VENTILAÇÃO. AF_08/2022</v>
          </cell>
          <cell r="C9875" t="str">
            <v>UND</v>
          </cell>
          <cell r="D9875" t="str">
            <v>COEFICIENTE DE REPRESENTATIVIDADE</v>
          </cell>
          <cell r="E9875">
            <v>42.47</v>
          </cell>
        </row>
        <row r="9876">
          <cell r="A9876">
            <v>104353</v>
          </cell>
          <cell r="B9876" t="str">
            <v>JUNÇÃO DE REDUÇÃO INVERTIDA, PVC, SÉRIE NORMAL, ESGOTO PREDIAL, DN 100 X 50 MM, JUNTA ELÁSTICA, FORNECIDO E INSTALADO EM PRUMADA DE ESGOTO SANITÁRIO OU VENTILAÇÃO. AF_08/2022</v>
          </cell>
          <cell r="C9876" t="str">
            <v>UND</v>
          </cell>
          <cell r="D9876" t="str">
            <v>COEFICIENTE DE REPRESENTATIVIDADE</v>
          </cell>
          <cell r="E9876">
            <v>44.76</v>
          </cell>
        </row>
        <row r="9877">
          <cell r="A9877">
            <v>104354</v>
          </cell>
          <cell r="B9877" t="str">
            <v>TE, PVC, SÉRIE NORMAL, ESGOTO PREDIAL, DN 100 X 75 MM, JUNTA ELÁSTICA, FORNECIDO E INSTALADO EM PRUMADA DE ESGOTO SANITÁRIO OU VENTILAÇÃO. AF_08/2022</v>
          </cell>
          <cell r="C9877" t="str">
            <v>UND</v>
          </cell>
          <cell r="D9877" t="str">
            <v>COEFICIENTE DE REPRESENTATIVIDADE</v>
          </cell>
          <cell r="E9877">
            <v>48.56</v>
          </cell>
        </row>
        <row r="9878">
          <cell r="A9878">
            <v>104355</v>
          </cell>
          <cell r="B9878" t="str">
            <v>JUNÇÃO DE REDUCAO INVERTIDA, PVC, SÉRIE NORMAL, ESGOTO PREDIAL, DN 100 X 75 MM, JUNTA ELÁSTICA, FORNECIDO E INSTALADO EM PRUMADA DE ESGOTO SANITÁRIO OU VENTILAÇÃO. AF_08/2022</v>
          </cell>
          <cell r="C9878" t="str">
            <v>UND</v>
          </cell>
          <cell r="D9878" t="str">
            <v>COEFICIENTE DE REPRESENTATIVIDADE</v>
          </cell>
          <cell r="E9878">
            <v>51.51</v>
          </cell>
        </row>
        <row r="9879">
          <cell r="A9879">
            <v>104356</v>
          </cell>
          <cell r="B9879" t="str">
            <v>TERMINAL DE VENTILAÇÃO, PVC, SÉRIE NORMAL, ESGOTO PREDIAL, DN 100 MM, JUNTA SOLDÁVEL, FORNECIDO E INSTALADO EM PRUMADA DE ESGOTO SANITÁRIO OU VENTILAÇÃO. AF_08/2022</v>
          </cell>
          <cell r="C9879" t="str">
            <v>UND</v>
          </cell>
          <cell r="D9879" t="str">
            <v>COEFICIENTE DE REPRESENTATIVIDADE</v>
          </cell>
          <cell r="E9879">
            <v>31.94</v>
          </cell>
        </row>
        <row r="9880">
          <cell r="A9880">
            <v>104357</v>
          </cell>
          <cell r="B9880" t="str">
            <v>CAP, PVC, SÉRIE NORMAL, ESGOTO PREDIAL, DN 100 MM, JUNTA ELÁSTICA, FORNECIDO E INSTALADO EM SUBCOLETOR AÉREO DE ESGOTO SANITÁRIO. AF_08/2022</v>
          </cell>
          <cell r="C9880" t="str">
            <v>UND</v>
          </cell>
          <cell r="D9880" t="str">
            <v>COEFICIENTE DE REPRESENTATIVIDADE</v>
          </cell>
          <cell r="E9880">
            <v>20.51</v>
          </cell>
        </row>
        <row r="9881">
          <cell r="A9881">
            <v>104576</v>
          </cell>
          <cell r="B9881" t="str">
            <v>LUVA DE REDUÇÃO, PARA INSTALAÇÕES EM PEX ÁGUA, DN 20 X 16 MM, COM ANEL DESLIZANTE - FORNECIMENTO E INSTALAÇÃO. AF_02/2023</v>
          </cell>
          <cell r="C9881" t="str">
            <v>UND</v>
          </cell>
          <cell r="D9881" t="str">
            <v>ATRIBUÍDO SÃO PAULO</v>
          </cell>
          <cell r="E9881">
            <v>14.26</v>
          </cell>
        </row>
        <row r="9882">
          <cell r="A9882">
            <v>104577</v>
          </cell>
          <cell r="B9882" t="str">
            <v>LUVA DE REDUÇÃO, PARA INSTALAÇÕES EM PEX ÁGUA, DN 25 X 16 MM, COM ANEL DESLIZANTE - FORNECIMENTO E INSTALAÇÃO. AF_02/2023</v>
          </cell>
          <cell r="C9882" t="str">
            <v>UND</v>
          </cell>
          <cell r="D9882" t="str">
            <v>ATRIBUÍDO SÃO PAULO</v>
          </cell>
          <cell r="E9882">
            <v>19.16</v>
          </cell>
        </row>
        <row r="9883">
          <cell r="A9883">
            <v>104578</v>
          </cell>
          <cell r="B9883" t="str">
            <v>LUVA DE REDUÇÃO, PARA INSTALAÇÕES EM PEX ÁGUA, DN 25 X 20 MM, COM ANEL DESLIZANTE - FORNECIMENTO E INSTALAÇÃO. AF_02/2023</v>
          </cell>
          <cell r="C9883" t="str">
            <v>UND</v>
          </cell>
          <cell r="D9883" t="str">
            <v>ATRIBUÍDO SÃO PAULO</v>
          </cell>
          <cell r="E9883">
            <v>20.54</v>
          </cell>
        </row>
        <row r="9884">
          <cell r="A9884">
            <v>104579</v>
          </cell>
          <cell r="B9884" t="str">
            <v>LUVA DE REDUÇÃO, PARA INSTALAÇÕES EM PEX ÁGUA, DN 32 X 25 MM, COM ANEL DESLIZANTE - FORNECIMENTO E INSTALAÇÃO. AF_02/2023</v>
          </cell>
          <cell r="C9884" t="str">
            <v>UND</v>
          </cell>
          <cell r="D9884" t="str">
            <v>ATRIBUÍDO SÃO PAULO</v>
          </cell>
          <cell r="E9884">
            <v>26.97</v>
          </cell>
        </row>
        <row r="9885">
          <cell r="A9885">
            <v>104581</v>
          </cell>
          <cell r="B9885" t="str">
            <v>LUVA , PARA INSTALAÇÕES EM PEX ÁGUA, DN 16 MM, COM ANEL DESLIZANTE - FORNECIMENTO E INSTALAÇÃO. AF_02/2023</v>
          </cell>
          <cell r="C9885" t="str">
            <v>UND</v>
          </cell>
          <cell r="D9885" t="str">
            <v>ATRIBUÍDO SÃO PAULO</v>
          </cell>
          <cell r="E9885">
            <v>13.02</v>
          </cell>
        </row>
        <row r="9886">
          <cell r="A9886">
            <v>104582</v>
          </cell>
          <cell r="B9886" t="str">
            <v>LUVA , PARA INSTALAÇÕES EM PEX ÁGUA, DN 20 MM, COM ANEL DESLIZANTE - FORNECIMENTO E INSTALAÇÃO. AF_02/2023</v>
          </cell>
          <cell r="C9886" t="str">
            <v>UND</v>
          </cell>
          <cell r="D9886" t="str">
            <v>ATRIBUÍDO SÃO PAULO</v>
          </cell>
          <cell r="E9886">
            <v>16.61</v>
          </cell>
        </row>
        <row r="9887">
          <cell r="A9887">
            <v>104583</v>
          </cell>
          <cell r="B9887" t="str">
            <v>LUVA , PARA INSTALAÇÕES EM PEX ÁGUA, DN 25 MM, COM ANEL DESLIZANTE - FORNECIMENTO E INSTALAÇÃO. AF_02/2023</v>
          </cell>
          <cell r="C9887" t="str">
            <v>UND</v>
          </cell>
          <cell r="D9887" t="str">
            <v>ATRIBUÍDO SÃO PAULO</v>
          </cell>
          <cell r="E9887">
            <v>26.65</v>
          </cell>
        </row>
        <row r="9888">
          <cell r="A9888">
            <v>104584</v>
          </cell>
          <cell r="B9888" t="str">
            <v>LUVA , PARA INSTALAÇÕES EM PEX ÁGUA, DN 32 MM, COM ANEL DESLIZANTE - FORNECIMENTO E INSTALAÇÃO. AF_02/2023</v>
          </cell>
          <cell r="C9888" t="str">
            <v>UND</v>
          </cell>
          <cell r="D9888" t="str">
            <v>ATRIBUÍDO SÃO PAULO</v>
          </cell>
          <cell r="E9888">
            <v>31.96</v>
          </cell>
        </row>
        <row r="9889">
          <cell r="A9889">
            <v>97895</v>
          </cell>
          <cell r="B9889" t="str">
            <v>CAIXA ENTERRADA HIDRÁULICA RETANGULAR, EM CONCRETO PRÉ-MOLDADO, DIMENSÕES INTERNAS: 0,3X0,3X0,3 M. AF_12/2020</v>
          </cell>
          <cell r="C9889" t="str">
            <v>UND</v>
          </cell>
          <cell r="D9889" t="str">
            <v>COEFICIENTE DE REPRESENTATIVIDADE</v>
          </cell>
          <cell r="E9889">
            <v>141.92</v>
          </cell>
        </row>
        <row r="9890">
          <cell r="A9890">
            <v>97896</v>
          </cell>
          <cell r="B9890" t="str">
            <v>CAIXA ENTERRADA HIDRÁULICA RETANGULAR, EM CONCRETO PRÉ-MOLDADO, DIMENSÕES INTERNAS: 0,4X0,4X0,4 M. AF_12/2020</v>
          </cell>
          <cell r="C9890" t="str">
            <v>UND</v>
          </cell>
          <cell r="D9890" t="str">
            <v>COEFICIENTE DE REPRESENTATIVIDADE</v>
          </cell>
          <cell r="E9890">
            <v>264.25</v>
          </cell>
        </row>
        <row r="9891">
          <cell r="A9891">
            <v>97897</v>
          </cell>
          <cell r="B9891" t="str">
            <v>CAIXA ENTERRADA HIDRÁULICA RETANGULAR, EM CONCRETO PRÉ-MOLDADO, DIMENSÕES INTERNAS: 0,6X0,6X0,5 M. AF_12/2020</v>
          </cell>
          <cell r="C9891" t="str">
            <v>UND</v>
          </cell>
          <cell r="D9891" t="str">
            <v>COEFICIENTE DE REPRESENTATIVIDADE</v>
          </cell>
          <cell r="E9891">
            <v>345.72</v>
          </cell>
        </row>
        <row r="9892">
          <cell r="A9892">
            <v>97898</v>
          </cell>
          <cell r="B9892" t="str">
            <v>CAIXA ENTERRADA HIDRÁULICA RETANGULAR, EM CONCRETO PRÉ-MOLDADO, DIMENSÕES INTERNAS: 0,8X0,8X0,5 M. AF_12/2020</v>
          </cell>
          <cell r="C9892" t="str">
            <v>UND</v>
          </cell>
          <cell r="D9892" t="str">
            <v>COEFICIENTE DE REPRESENTATIVIDADE</v>
          </cell>
          <cell r="E9892">
            <v>696.6</v>
          </cell>
        </row>
        <row r="9893">
          <cell r="A9893">
            <v>97900</v>
          </cell>
          <cell r="B9893" t="str">
            <v>CAIXA ENTERRADA HIDRÁULICA RETANGULAR EM ALVENARIA COM TIJOLOS CERÂMICOS MACIÇOS, DIMENSÕES INTERNAS: 0,3X0,3X0,3 M PARA REDE DE ESGOTO. AF_12/2020</v>
          </cell>
          <cell r="C9893" t="str">
            <v>UND</v>
          </cell>
          <cell r="D9893" t="str">
            <v>COEFICIENTE DE REPRESENTATIVIDADE</v>
          </cell>
          <cell r="E9893">
            <v>176.27</v>
          </cell>
        </row>
        <row r="9894">
          <cell r="A9894">
            <v>97901</v>
          </cell>
          <cell r="B9894" t="str">
            <v>CAIXA ENTERRADA HIDRÁULICA RETANGULAR EM ALVENARIA COM TIJOLOS CERÂMICOS MACIÇOS, DIMENSÕES INTERNAS: 0,4X0,4X0,4 M PARA REDE DE ESGOTO. AF_12/2020</v>
          </cell>
          <cell r="C9894" t="str">
            <v>UND</v>
          </cell>
          <cell r="D9894" t="str">
            <v>COEFICIENTE DE REPRESENTATIVIDADE</v>
          </cell>
          <cell r="E9894">
            <v>275.68</v>
          </cell>
        </row>
        <row r="9895">
          <cell r="A9895">
            <v>97902</v>
          </cell>
          <cell r="B9895" t="str">
            <v>CAIXA ENTERRADA HIDRÁULICA RETANGULAR EM ALVENARIA COM TIJOLOS CERÂMICOS MACIÇOS, DIMENSÕES INTERNAS: 0,6X0,6X0,6 M PARA REDE DE ESGOTO. AF_12/2020</v>
          </cell>
          <cell r="C9895" t="str">
            <v>UND</v>
          </cell>
          <cell r="D9895" t="str">
            <v>COEFICIENTE DE REPRESENTATIVIDADE</v>
          </cell>
          <cell r="E9895">
            <v>532.93</v>
          </cell>
        </row>
        <row r="9896">
          <cell r="A9896">
            <v>97903</v>
          </cell>
          <cell r="B9896" t="str">
            <v>CAIXA ENTERRADA HIDRÁULICA RETANGULAR EM ALVENARIA COM TIJOLOS CERÂMICOS MACIÇOS, DIMENSÕES INTERNAS: 0,8X0,8X0,6 M PARA REDE DE ESGOTO. AF_12/2020</v>
          </cell>
          <cell r="C9896" t="str">
            <v>UND</v>
          </cell>
          <cell r="D9896" t="str">
            <v>COEFICIENTE DE REPRESENTATIVIDADE</v>
          </cell>
          <cell r="E9896">
            <v>745.02</v>
          </cell>
        </row>
        <row r="9897">
          <cell r="A9897">
            <v>97904</v>
          </cell>
          <cell r="B9897" t="str">
            <v>CAIXA ENTERRADA HIDRÁULICA RETANGULAR EM ALVENARIA COM TIJOLOS CERÂMICOS MACIÇOS, DIMENSÕES INTERNAS: 1X1X0,6 M PARA REDE DE ESGOTO. AF_12/2020</v>
          </cell>
          <cell r="C9897" t="str">
            <v>UND</v>
          </cell>
          <cell r="D9897" t="str">
            <v>ATRIBUÍDO SÃO PAULO</v>
          </cell>
          <cell r="E9897">
            <v>885.13</v>
          </cell>
        </row>
        <row r="9898">
          <cell r="A9898">
            <v>97905</v>
          </cell>
          <cell r="B9898" t="str">
            <v>CAIXA ENTERRADA HIDRÁULICA RETANGULAR, EM ALVENARIA COM BLOCOS DE CONCRETO, DIMENSÕES INTERNAS: 0,4X0,4X0,4 M PARA REDE DE ESGOTO. AF_12/2020</v>
          </cell>
          <cell r="C9898" t="str">
            <v>UND</v>
          </cell>
          <cell r="D9898" t="str">
            <v>COEFICIENTE DE REPRESENTATIVIDADE</v>
          </cell>
          <cell r="E9898">
            <v>233.14</v>
          </cell>
        </row>
        <row r="9899">
          <cell r="A9899">
            <v>97906</v>
          </cell>
          <cell r="B9899" t="str">
            <v>CAIXA ENTERRADA HIDRÁULICA RETANGULAR, EM ALVENARIA COM BLOCOS DE CONCRETO, DIMENSÕES INTERNAS: 0,6X0,6X0,6 M PARA REDE DE ESGOTO. AF_12/2020</v>
          </cell>
          <cell r="C9899" t="str">
            <v>UND</v>
          </cell>
          <cell r="D9899" t="str">
            <v>COEFICIENTE DE REPRESENTATIVIDADE</v>
          </cell>
          <cell r="E9899">
            <v>432.67</v>
          </cell>
        </row>
        <row r="9900">
          <cell r="A9900">
            <v>97907</v>
          </cell>
          <cell r="B9900" t="str">
            <v>CAIXA ENTERRADA HIDRÁULICA RETANGULAR, EM ALVENARIA COM BLOCOS DE CONCRETO, DIMENSÕES INTERNAS: 0,8X0,8X0,6 M PARA REDE DE ESGOTO. AF_12/2020</v>
          </cell>
          <cell r="C9900" t="str">
            <v>UND</v>
          </cell>
          <cell r="D9900" t="str">
            <v>COEFICIENTE DE REPRESENTATIVIDADE</v>
          </cell>
          <cell r="E9900">
            <v>617.1</v>
          </cell>
        </row>
        <row r="9901">
          <cell r="A9901">
            <v>97908</v>
          </cell>
          <cell r="B9901" t="str">
            <v>CAIXA ENTERRADA HIDRÁULICA RETANGULAR, EM ALVENARIA COM BLOCOS DE CONCRETO, DIMENSÕES INTERNAS: 1X1X0,6 M PARA REDE DE ESGOTO. AF_12/2020</v>
          </cell>
          <cell r="C9901" t="str">
            <v>UND</v>
          </cell>
          <cell r="D9901" t="str">
            <v>ATRIBUÍDO SÃO PAULO</v>
          </cell>
          <cell r="E9901">
            <v>733.76</v>
          </cell>
        </row>
        <row r="9902">
          <cell r="A9902">
            <v>98102</v>
          </cell>
          <cell r="B9902" t="str">
            <v>CAIXA DE GORDURA SIMPLES, CIRCULAR, EM CONCRETO PRÉ-MOLDADO, DIÂMETRO INTERNO = 0,4 M, ALTURA INTERNA = 0,4 M. AF_12/2020</v>
          </cell>
          <cell r="C9902" t="str">
            <v>UND</v>
          </cell>
          <cell r="D9902" t="str">
            <v>COEFICIENTE DE REPRESENTATIVIDADE</v>
          </cell>
          <cell r="E9902">
            <v>136.71</v>
          </cell>
        </row>
        <row r="9903">
          <cell r="A9903">
            <v>98104</v>
          </cell>
          <cell r="B9903" t="str">
            <v>CAIXA DE GORDURA SIMPLES (CAPACIDADE: 36L), RETANGULAR, EM ALVENARIA COM TIJOLOS CERÂMICOS MACIÇOS, DIMENSÕES INTERNAS = 0,2X0,4 M, ALTURA INTERNA = 0,8 M. AF_12/2020</v>
          </cell>
          <cell r="C9903" t="str">
            <v>UND</v>
          </cell>
          <cell r="D9903" t="str">
            <v>COEFICIENTE DE REPRESENTATIVIDADE</v>
          </cell>
          <cell r="E9903">
            <v>339.96</v>
          </cell>
        </row>
        <row r="9904">
          <cell r="A9904">
            <v>98105</v>
          </cell>
          <cell r="B9904" t="str">
            <v>CAIXA DE GORDURA DUPLA (CAPACIDADE: 126 L), RETANGULAR, EM ALVENARIA COM TIJOLOS CERÂMICOS MACIÇOS, DIMENSÕES INTERNAS = 0,4X0,7 M, ALTURA INTERNA = 0,8 M. AF_12/2020</v>
          </cell>
          <cell r="C9904" t="str">
            <v>UND</v>
          </cell>
          <cell r="D9904" t="str">
            <v>COEFICIENTE DE REPRESENTATIVIDADE</v>
          </cell>
          <cell r="E9904">
            <v>594.97</v>
          </cell>
        </row>
        <row r="9905">
          <cell r="A9905">
            <v>98106</v>
          </cell>
          <cell r="B9905" t="str">
            <v>CAIXA DE GORDURA ESPECIAL (CAPACIDADE: 312 L - PARA ATÉ 146 PESSOAS SERVIDAS NO PICO), RETANGULAR, EM ALVENARIA COM TIJOLOS CERÂMICOS MACIÇOS, DIMENSÕES INTERNAS = 0,4X1,2 M, ALTURA INTERNA = 1 M. AF_12/2020</v>
          </cell>
          <cell r="C9905" t="str">
            <v>UND</v>
          </cell>
          <cell r="D9905" t="str">
            <v>COEFICIENTE DE REPRESENTATIVIDADE</v>
          </cell>
          <cell r="E9905">
            <v>978.66</v>
          </cell>
        </row>
        <row r="9906">
          <cell r="A9906">
            <v>98107</v>
          </cell>
          <cell r="B9906" t="str">
            <v>CAIXA DE GORDURA SIMPLES (CAPACIDADE: 36 L), RETANGULAR, EM ALVENARIA COM BLOCOS DE CONCRETO, DIMENSÕES INTERNAS = 0,2X0,4 M, ALTURA INTERNA = 0,8 M. AF_12/2020</v>
          </cell>
          <cell r="C9906" t="str">
            <v>UND</v>
          </cell>
          <cell r="D9906" t="str">
            <v>COEFICIENTE DE REPRESENTATIVIDADE</v>
          </cell>
          <cell r="E9906">
            <v>262.53</v>
          </cell>
        </row>
        <row r="9907">
          <cell r="A9907">
            <v>98108</v>
          </cell>
          <cell r="B9907" t="str">
            <v>CAIXA DE GORDURA DUPLA (CAPACIDADE: 126 L), RETANGULAR, EM ALVENARIA COM BLOCOS DE CONCRETO, DIMENSÕES INTERNAS = 0,4X0,7 M, ALTURA INTERNA = 0,8 M. AF_12/2020</v>
          </cell>
          <cell r="C9907" t="str">
            <v>UND</v>
          </cell>
          <cell r="D9907" t="str">
            <v>COEFICIENTE DE REPRESENTATIVIDADE</v>
          </cell>
          <cell r="E9907">
            <v>469.85</v>
          </cell>
        </row>
        <row r="9908">
          <cell r="A9908">
            <v>99250</v>
          </cell>
          <cell r="B9908" t="str">
            <v>CAIXA ENTERRADA HIDRÁULICA RETANGULAR EM ALVENARIA COM TIJOLOS CERÂMICOS MACIÇOS, DIMENSÕES INTERNAS: 0,3X0,3X0,3 M PARA REDE DE DRENAGEM. AF_12/2020</v>
          </cell>
          <cell r="C9908" t="str">
            <v>UND</v>
          </cell>
          <cell r="D9908" t="str">
            <v>COEFICIENTE DE REPRESENTATIVIDADE</v>
          </cell>
          <cell r="E9908">
            <v>171.33</v>
          </cell>
        </row>
        <row r="9909">
          <cell r="A9909">
            <v>99251</v>
          </cell>
          <cell r="B9909" t="str">
            <v>CAIXA ENTERRADA HIDRÁULICA RETANGULAR EM ALVENARIA COM TIJOLOS CERÂMICOS MACIÇOS, DIMENSÕES INTERNAS: 0,4X0,4X0,4 M PARA REDE DE DRENAGEM. AF_12/2020</v>
          </cell>
          <cell r="C9909" t="str">
            <v>UND</v>
          </cell>
          <cell r="D9909" t="str">
            <v>COEFICIENTE DE REPRESENTATIVIDADE</v>
          </cell>
          <cell r="E9909">
            <v>267.2</v>
          </cell>
        </row>
        <row r="9910">
          <cell r="A9910">
            <v>99253</v>
          </cell>
          <cell r="B9910" t="str">
            <v>CAIXA ENTERRADA HIDRÁULICA RETANGULAR EM ALVENARIA COM TIJOLOS CERÂMICOS MACIÇOS, DIMENSÕES INTERNAS: 0,6X0,6X0,6 M PARA REDE DE DRENAGEM. AF_12/2020</v>
          </cell>
          <cell r="C9910" t="str">
            <v>UND</v>
          </cell>
          <cell r="D9910" t="str">
            <v>COEFICIENTE DE REPRESENTATIVIDADE</v>
          </cell>
          <cell r="E9910">
            <v>513.9</v>
          </cell>
        </row>
        <row r="9911">
          <cell r="A9911">
            <v>99255</v>
          </cell>
          <cell r="B9911" t="str">
            <v>CAIXA ENTERRADA HIDRÁULICA RETANGULAR EM ALVENARIA COM TIJOLOS CERÂMICOS MACIÇOS, DIMENSÕES INTERNAS: 0,8X0,8X0,6 M PARA REDE DE DRENAGEM. AF_12/2020</v>
          </cell>
          <cell r="C9911" t="str">
            <v>UND</v>
          </cell>
          <cell r="D9911" t="str">
            <v>COEFICIENTE DE REPRESENTATIVIDADE</v>
          </cell>
          <cell r="E9911">
            <v>718.93</v>
          </cell>
        </row>
        <row r="9912">
          <cell r="A9912">
            <v>99257</v>
          </cell>
          <cell r="B9912" t="str">
            <v>CAIXA ENTERRADA HIDRÁULICA RETANGULAR EM ALVENARIA COM TIJOLOS CERÂMICOS MACIÇOS, DIMENSÕES INTERNAS: 1X1X0,6 M PARA REDE DE DRENAGEM. AF_12/2020</v>
          </cell>
          <cell r="C9912" t="str">
            <v>UND</v>
          </cell>
          <cell r="D9912" t="str">
            <v>ATRIBUÍDO SÃO PAULO</v>
          </cell>
          <cell r="E9912">
            <v>851.39</v>
          </cell>
        </row>
        <row r="9913">
          <cell r="A9913">
            <v>99258</v>
          </cell>
          <cell r="B9913" t="str">
            <v>CAIXA ENTERRADA HIDRÁULICA RETANGULAR, EM ALVENARIA COM BLOCOS DE CONCRETO, DIMENSÕES INTERNAS: 0,4X0,4X0,4 M PARA REDE DE DRENAGEM. AF_12/2020</v>
          </cell>
          <cell r="C9913" t="str">
            <v>UND</v>
          </cell>
          <cell r="D9913" t="str">
            <v>COEFICIENTE DE REPRESENTATIVIDADE</v>
          </cell>
          <cell r="E9913">
            <v>227.76</v>
          </cell>
        </row>
        <row r="9914">
          <cell r="A9914">
            <v>99260</v>
          </cell>
          <cell r="B9914" t="str">
            <v>CAIXA ENTERRADA HIDRÁULICA RETANGULAR, EM ALVENARIA COM BLOCOS DE CONCRETO, DIMENSÕES INTERNAS: 0,6X0,6X0,6 M PARA REDE DE DRENAGEM. AF_12/2020</v>
          </cell>
          <cell r="C9914" t="str">
            <v>UND</v>
          </cell>
          <cell r="D9914" t="str">
            <v>COEFICIENTE DE REPRESENTATIVIDADE</v>
          </cell>
          <cell r="E9914">
            <v>420.69</v>
          </cell>
        </row>
        <row r="9915">
          <cell r="A9915">
            <v>99262</v>
          </cell>
          <cell r="B9915" t="str">
            <v>CAIXA ENTERRADA HIDRÁULICA RETANGULAR, EM ALVENARIA COM BLOCOS DE CONCRETO, DIMENSÕES INTERNAS: 0,8X0,8X0,6 M PARA REDE DE DRENAGEM. AF_12/2020</v>
          </cell>
          <cell r="C9915" t="str">
            <v>UND</v>
          </cell>
          <cell r="D9915" t="str">
            <v>COEFICIENTE DE REPRESENTATIVIDADE</v>
          </cell>
          <cell r="E9915">
            <v>600</v>
          </cell>
        </row>
        <row r="9916">
          <cell r="A9916">
            <v>99264</v>
          </cell>
          <cell r="B9916" t="str">
            <v>CAIXA ENTERRADA HIDRÁULICA RETANGULAR, EM ALVENARIA COM BLOCOS DE CONCRETO, DIMENSÕES INTERNAS: 1X1X0,6 M PARA REDE DE DRENAGEM. AF_12/2020</v>
          </cell>
          <cell r="C9916" t="str">
            <v>UND</v>
          </cell>
          <cell r="D9916" t="str">
            <v>ATRIBUÍDO SÃO PAULO</v>
          </cell>
          <cell r="E9916">
            <v>710.66</v>
          </cell>
        </row>
        <row r="9917">
          <cell r="A9917">
            <v>102587</v>
          </cell>
          <cell r="B9917" t="str">
            <v>FURO EM CAIXA D'ÁGUA COM ESPESSURA DE 2 ATÉ 5 MM E DIÂMETRO DE 15 MM. AF_06/2021</v>
          </cell>
          <cell r="C9917" t="str">
            <v>UND</v>
          </cell>
          <cell r="D9917" t="str">
            <v>COEFICIENTE DE REPRESENTATIVIDADE</v>
          </cell>
          <cell r="E9917">
            <v>3.31</v>
          </cell>
        </row>
        <row r="9918">
          <cell r="A9918">
            <v>102588</v>
          </cell>
          <cell r="B9918" t="str">
            <v>FURO EM CAIXA D'ÁGUA COM ESPESSURA DE 6 ATÉ 8 MM E DIÂMETRO DE 15 MM. AF_06/2021</v>
          </cell>
          <cell r="C9918" t="str">
            <v>UND</v>
          </cell>
          <cell r="D9918" t="str">
            <v>COEFICIENTE DE REPRESENTATIVIDADE</v>
          </cell>
          <cell r="E9918">
            <v>4.79</v>
          </cell>
        </row>
        <row r="9919">
          <cell r="A9919">
            <v>102589</v>
          </cell>
          <cell r="B9919" t="str">
            <v>FURO EM CAIXA D'ÁGUA COM ESPESSURA DE 2 ATÉ 5 MM E DIÂMETRO DE 20 MM. AF_06/2021</v>
          </cell>
          <cell r="C9919" t="str">
            <v>UND</v>
          </cell>
          <cell r="D9919" t="str">
            <v>COEFICIENTE DE REPRESENTATIVIDADE</v>
          </cell>
          <cell r="E9919">
            <v>3.68</v>
          </cell>
        </row>
        <row r="9920">
          <cell r="A9920">
            <v>102590</v>
          </cell>
          <cell r="B9920" t="str">
            <v>FURO EM CAIXA D'ÁGUA COM ESPESSURA DE 6 ATÉ 8 MM E DIÂMETRO DE 20 MM. AF_06/2021</v>
          </cell>
          <cell r="C9920" t="str">
            <v>UND</v>
          </cell>
          <cell r="D9920" t="str">
            <v>COEFICIENTE DE REPRESENTATIVIDADE</v>
          </cell>
          <cell r="E9920">
            <v>5.17</v>
          </cell>
        </row>
        <row r="9921">
          <cell r="A9921">
            <v>102591</v>
          </cell>
          <cell r="B9921" t="str">
            <v>FURO EM CAIXA D'ÁGUA COM ESPESSURA DE 2 ATÉ 5 MM E DIÂMETRO DE 25 MM. AF_06/2021</v>
          </cell>
          <cell r="C9921" t="str">
            <v>UND</v>
          </cell>
          <cell r="D9921" t="str">
            <v>COEFICIENTE DE REPRESENTATIVIDADE</v>
          </cell>
          <cell r="E9921">
            <v>4.05</v>
          </cell>
        </row>
        <row r="9922">
          <cell r="A9922">
            <v>102592</v>
          </cell>
          <cell r="B9922" t="str">
            <v>FURO EM CAIXA D'ÁGUA COM ESPESSURA DE 6 ATÉ 8 MM E DIÂMETRO DE 25 MM. AF_06/2021</v>
          </cell>
          <cell r="C9922" t="str">
            <v>UND</v>
          </cell>
          <cell r="D9922" t="str">
            <v>COEFICIENTE DE REPRESENTATIVIDADE</v>
          </cell>
          <cell r="E9922">
            <v>5.54</v>
          </cell>
        </row>
        <row r="9923">
          <cell r="A9923">
            <v>102593</v>
          </cell>
          <cell r="B9923" t="str">
            <v>FURO EM CAIXA D'ÁGUA COM ESPESSURA DE 2 ATÉ 5 MM E DIÂMETRO DE 32 MM. AF_06/2021</v>
          </cell>
          <cell r="C9923" t="str">
            <v>UND</v>
          </cell>
          <cell r="D9923" t="str">
            <v>COEFICIENTE DE REPRESENTATIVIDADE</v>
          </cell>
          <cell r="E9923">
            <v>4.58</v>
          </cell>
        </row>
        <row r="9924">
          <cell r="A9924">
            <v>102594</v>
          </cell>
          <cell r="B9924" t="str">
            <v>FURO EM CAIXA D'ÁGUA COM ESPESSURA DE 6 ATÉ 8 MM E DIÂMETRO DE 32 MM. AF_06/2021</v>
          </cell>
          <cell r="C9924" t="str">
            <v>UND</v>
          </cell>
          <cell r="D9924" t="str">
            <v>COEFICIENTE DE REPRESENTATIVIDADE</v>
          </cell>
          <cell r="E9924">
            <v>6.06</v>
          </cell>
        </row>
        <row r="9925">
          <cell r="A9925">
            <v>102595</v>
          </cell>
          <cell r="B9925" t="str">
            <v>FURO EM CAIXA D'ÁGUA COM ESPESSURA DE 2 ATÉ 5 MM E DIÂMETRO DE 40 MM. AF_06/2021</v>
          </cell>
          <cell r="C9925" t="str">
            <v>UND</v>
          </cell>
          <cell r="D9925" t="str">
            <v>COEFICIENTE DE REPRESENTATIVIDADE</v>
          </cell>
          <cell r="E9925">
            <v>5.17</v>
          </cell>
        </row>
        <row r="9926">
          <cell r="A9926">
            <v>102596</v>
          </cell>
          <cell r="B9926" t="str">
            <v>FURO EM CAIXA D'ÁGUA COM ESPESSURA DE 6 ATÉ 8 MM E DIÂMETRO DE 40 MM. AF_06/2021</v>
          </cell>
          <cell r="C9926" t="str">
            <v>UND</v>
          </cell>
          <cell r="D9926" t="str">
            <v>COEFICIENTE DE REPRESENTATIVIDADE</v>
          </cell>
          <cell r="E9926">
            <v>6.66</v>
          </cell>
        </row>
        <row r="9927">
          <cell r="A9927">
            <v>102597</v>
          </cell>
          <cell r="B9927" t="str">
            <v>FURO EM CAIXA D'ÁGUA COM ESPESSURA DE 2 ATÉ 5 MM E DIÂMETRO DE 50 MM. AF_06/2021</v>
          </cell>
          <cell r="C9927" t="str">
            <v>UND</v>
          </cell>
          <cell r="D9927" t="str">
            <v>COEFICIENTE DE REPRESENTATIVIDADE</v>
          </cell>
          <cell r="E9927">
            <v>5.92</v>
          </cell>
        </row>
        <row r="9928">
          <cell r="A9928">
            <v>102598</v>
          </cell>
          <cell r="B9928" t="str">
            <v>FURO EM CAIXA D'ÁGUA COM ESPESSURA DE 6 ATÉ 8 MM E DIÂMETRO DE 50 MM. AF_06/2021</v>
          </cell>
          <cell r="C9928" t="str">
            <v>UND</v>
          </cell>
          <cell r="D9928" t="str">
            <v>COEFICIENTE DE REPRESENTATIVIDADE</v>
          </cell>
          <cell r="E9928">
            <v>7.4</v>
          </cell>
        </row>
        <row r="9929">
          <cell r="A9929">
            <v>102599</v>
          </cell>
          <cell r="B9929" t="str">
            <v>FURO EM CAIXA D'ÁGUA COM ESPESSURA DE 2 ATÉ 5 MM E DIÂMETRO DE 60 MM. AF_06/2021</v>
          </cell>
          <cell r="C9929" t="str">
            <v>UND</v>
          </cell>
          <cell r="D9929" t="str">
            <v>COEFICIENTE DE REPRESENTATIVIDADE</v>
          </cell>
          <cell r="E9929">
            <v>6.66</v>
          </cell>
        </row>
        <row r="9930">
          <cell r="A9930">
            <v>102600</v>
          </cell>
          <cell r="B9930" t="str">
            <v>FURO EM CAIXA D'ÁGUA COM ESPESSURA DE 6 ATÉ 8 MM E DIÂMETRO DE 60 MM. AF_06/2021</v>
          </cell>
          <cell r="C9930" t="str">
            <v>UND</v>
          </cell>
          <cell r="D9930" t="str">
            <v>COEFICIENTE DE REPRESENTATIVIDADE</v>
          </cell>
          <cell r="E9930">
            <v>8.15</v>
          </cell>
        </row>
        <row r="9931">
          <cell r="A9931">
            <v>102601</v>
          </cell>
          <cell r="B9931" t="str">
            <v>FURO EM CAIXA D'ÁGUA COM ESPESSURA DE 2 ATÉ 5 MM E DIÂMETRO DE 75 MM. AF_06/2021</v>
          </cell>
          <cell r="C9931" t="str">
            <v>UND</v>
          </cell>
          <cell r="D9931" t="str">
            <v>COEFICIENTE DE REPRESENTATIVIDADE</v>
          </cell>
          <cell r="E9931">
            <v>7.79</v>
          </cell>
        </row>
        <row r="9932">
          <cell r="A9932">
            <v>102602</v>
          </cell>
          <cell r="B9932" t="str">
            <v>FURO EM CAIXA D'ÁGUA COM ESPESSURA DE 6 ATÉ 8 MM E DIÂMETRO DE 75 MM. AF_06/2021</v>
          </cell>
          <cell r="C9932" t="str">
            <v>UND</v>
          </cell>
          <cell r="D9932" t="str">
            <v>COEFICIENTE DE REPRESENTATIVIDADE</v>
          </cell>
          <cell r="E9932">
            <v>9.27</v>
          </cell>
        </row>
        <row r="9933">
          <cell r="A9933">
            <v>102603</v>
          </cell>
          <cell r="B9933" t="str">
            <v>FURO EM CAIXA D'ÁGUA COM ESPESSURA DE 2 ATÉ 5 MM E DIÂMETRO DE 100 MM. AF_06/2021</v>
          </cell>
          <cell r="C9933" t="str">
            <v>UND</v>
          </cell>
          <cell r="D9933" t="str">
            <v>COEFICIENTE DE REPRESENTATIVIDADE</v>
          </cell>
          <cell r="E9933">
            <v>9.66</v>
          </cell>
        </row>
        <row r="9934">
          <cell r="A9934">
            <v>102604</v>
          </cell>
          <cell r="B9934" t="str">
            <v>FURO EM CAIXA D'ÁGUA COM ESPESSURA DE 6 ATÉ 8 MM E DIÂMETRO DE 100 MM. AF_06/2021</v>
          </cell>
          <cell r="C9934" t="str">
            <v>UND</v>
          </cell>
          <cell r="D9934" t="str">
            <v>COEFICIENTE DE REPRESENTATIVIDADE</v>
          </cell>
          <cell r="E9934">
            <v>11.14</v>
          </cell>
        </row>
        <row r="9935">
          <cell r="A9935">
            <v>102605</v>
          </cell>
          <cell r="B9935" t="str">
            <v>CAIXA D´ÁGUA EM POLIETILENO, 500 LITROS - FORNECIMENTO E INSTALAÇÃO. AF_06/2021</v>
          </cell>
          <cell r="C9935" t="str">
            <v>UND</v>
          </cell>
          <cell r="D9935" t="str">
            <v>COEFICIENTE DE REPRESENTATIVIDADE</v>
          </cell>
          <cell r="E9935">
            <v>271.06</v>
          </cell>
        </row>
        <row r="9936">
          <cell r="A9936">
            <v>102606</v>
          </cell>
          <cell r="B9936" t="str">
            <v>CAIXA D´ÁGUA EM POLIETILENO, 750 LITROS - FORNECIMENTO E INSTALAÇÃO. AF_06/2021</v>
          </cell>
          <cell r="C9936" t="str">
            <v>UND</v>
          </cell>
          <cell r="D9936" t="str">
            <v>COEFICIENTE DE REPRESENTATIVIDADE</v>
          </cell>
          <cell r="E9936">
            <v>417.73</v>
          </cell>
        </row>
        <row r="9937">
          <cell r="A9937">
            <v>102607</v>
          </cell>
          <cell r="B9937" t="str">
            <v>CAIXA D´ÁGUA EM POLIETILENO, 1000 LITROS - FORNECIMENTO E INSTALAÇÃO. AF_06/2021</v>
          </cell>
          <cell r="C9937" t="str">
            <v>UND</v>
          </cell>
          <cell r="D9937" t="str">
            <v>COEFICIENTE DE REPRESENTATIVIDADE</v>
          </cell>
          <cell r="E9937">
            <v>447.15</v>
          </cell>
        </row>
        <row r="9938">
          <cell r="A9938">
            <v>102608</v>
          </cell>
          <cell r="B9938" t="str">
            <v>CAIXA D´ÁGUA EM POLIETILENO, 1500 LITROS - FORNECIMENTO E INSTALAÇÃO. AF_06/2021</v>
          </cell>
          <cell r="C9938" t="str">
            <v>UND</v>
          </cell>
          <cell r="D9938" t="str">
            <v>COEFICIENTE DE REPRESENTATIVIDADE</v>
          </cell>
          <cell r="E9938">
            <v>1025.11</v>
          </cell>
        </row>
        <row r="9939">
          <cell r="A9939">
            <v>102609</v>
          </cell>
          <cell r="B9939" t="str">
            <v>CAIXA D´ÁGUA EM POLIETILENO, 2000 LITROS - FORNECIMENTO E INSTALAÇÃO. AF_06/2021</v>
          </cell>
          <cell r="C9939" t="str">
            <v>UND</v>
          </cell>
          <cell r="D9939" t="str">
            <v>COEFICIENTE DE REPRESENTATIVIDADE</v>
          </cell>
          <cell r="E9939">
            <v>1164.76</v>
          </cell>
        </row>
        <row r="9940">
          <cell r="A9940">
            <v>102610</v>
          </cell>
          <cell r="B9940" t="str">
            <v>CAIXA D´ÁGUA EM POLIETILENO, 3000 LITROS - FORNECIMENTO E INSTALAÇÃO. AF_06/2021</v>
          </cell>
          <cell r="C9940" t="str">
            <v>UND</v>
          </cell>
          <cell r="D9940" t="str">
            <v>COEFICIENTE DE REPRESENTATIVIDADE</v>
          </cell>
          <cell r="E9940">
            <v>2002.01</v>
          </cell>
        </row>
        <row r="9941">
          <cell r="A9941">
            <v>102611</v>
          </cell>
          <cell r="B9941" t="str">
            <v>CAIXA D´ÁGUA EM POLIÉSTER REFORÇADO COM FIBRA DE VIDRO, 500 LITROS - FORNECIMENTO E INSTALAÇÃO. AF_06/2021</v>
          </cell>
          <cell r="C9941" t="str">
            <v>UND</v>
          </cell>
          <cell r="D9941" t="str">
            <v>COEFICIENTE DE REPRESENTATIVIDADE</v>
          </cell>
          <cell r="E9941">
            <v>450.44</v>
          </cell>
        </row>
        <row r="9942">
          <cell r="A9942">
            <v>102612</v>
          </cell>
          <cell r="B9942" t="str">
            <v>CAIXA D´ÁGUA EM POLIÉSTER REFORÇADO COM FIBRA DE VIDRO, 750 LITROS - FORNECIMENTO E INSTALAÇÃO. AF_06/2021</v>
          </cell>
          <cell r="C9942" t="str">
            <v>UND</v>
          </cell>
          <cell r="D9942" t="str">
            <v>COEFICIENTE DE REPRESENTATIVIDADE</v>
          </cell>
          <cell r="E9942">
            <v>646.73</v>
          </cell>
        </row>
        <row r="9943">
          <cell r="A9943">
            <v>102613</v>
          </cell>
          <cell r="B9943" t="str">
            <v>CAIXA D´ÁGUA EM POLIÉSTER REFORÇADO COM FIBRA DE VIDRO, 1000 LITROS - FORNECIMENTO E INSTALAÇÃO. AF_06/2021</v>
          </cell>
          <cell r="C9943" t="str">
            <v>UND</v>
          </cell>
          <cell r="D9943" t="str">
            <v>COEFICIENTE DE REPRESENTATIVIDADE</v>
          </cell>
          <cell r="E9943">
            <v>626.87</v>
          </cell>
        </row>
        <row r="9944">
          <cell r="A9944">
            <v>102614</v>
          </cell>
          <cell r="B9944" t="str">
            <v>CAIXA D´ÁGUA EM POLIÉSTER REFORÇADO COM FIBRA DE VIDRO, 1500 LITROS - FORNECIMENTO E INSTALAÇÃO. AF_06/2021</v>
          </cell>
          <cell r="C9944" t="str">
            <v>UND</v>
          </cell>
          <cell r="D9944" t="str">
            <v>COEFICIENTE DE REPRESENTATIVIDADE</v>
          </cell>
          <cell r="E9944">
            <v>963.95</v>
          </cell>
        </row>
        <row r="9945">
          <cell r="A9945">
            <v>102615</v>
          </cell>
          <cell r="B9945" t="str">
            <v>CAIXA D´ÁGUA EM POLIÉSTER REFORÇADO COM FIBRA DE VIDRO, 2000 LITROS - FORNECIMENTO E INSTALAÇÃO. AF_06/2021</v>
          </cell>
          <cell r="C9945" t="str">
            <v>UND</v>
          </cell>
          <cell r="D9945" t="str">
            <v>COEFICIENTE DE REPRESENTATIVIDADE</v>
          </cell>
          <cell r="E9945">
            <v>1209.76</v>
          </cell>
        </row>
        <row r="9946">
          <cell r="A9946">
            <v>102616</v>
          </cell>
          <cell r="B9946" t="str">
            <v>CAIXA D´ÁGUA EM POLIÉSTER REFORÇADO COM FIBRA DE VIDRO, 3000 LITROS - FORNECIMENTO E INSTALAÇÃO. AF_06/2021</v>
          </cell>
          <cell r="C9946" t="str">
            <v>UND</v>
          </cell>
          <cell r="D9946" t="str">
            <v>COEFICIENTE DE REPRESENTATIVIDADE</v>
          </cell>
          <cell r="E9946">
            <v>1790.88</v>
          </cell>
        </row>
        <row r="9947">
          <cell r="A9947">
            <v>102617</v>
          </cell>
          <cell r="B9947" t="str">
            <v>CAIXA D´ÁGUA EM POLIÉSTER REFORÇADO COM FIBRA DE VIDRO, 5000 LITROS - FORNECIMENTO E INSTALAÇÃO. AF_06/2021</v>
          </cell>
          <cell r="C9947" t="str">
            <v>UND</v>
          </cell>
          <cell r="D9947" t="str">
            <v>ATRIBUÍDO SÃO PAULO</v>
          </cell>
          <cell r="E9947">
            <v>3347.36</v>
          </cell>
        </row>
        <row r="9948">
          <cell r="A9948">
            <v>102618</v>
          </cell>
          <cell r="B9948" t="str">
            <v>CAIXA D´ÁGUA EM POLIÉSTER REFORÇADO COM FIBRA DE VIDRO, 7000 LITROS - FORNECIMENTO E INSTALAÇÃO. AF_06/2021</v>
          </cell>
          <cell r="C9948" t="str">
            <v>UND</v>
          </cell>
          <cell r="D9948" t="str">
            <v>ATRIBUÍDO SÃO PAULO</v>
          </cell>
          <cell r="E9948">
            <v>4019.25</v>
          </cell>
        </row>
        <row r="9949">
          <cell r="A9949">
            <v>102619</v>
          </cell>
          <cell r="B9949" t="str">
            <v>CAIXA D´ÁGUA EM POLIÉSTER REFORÇADO COM FIBRA DE VIDRO, 10000 LITROS - FORNECIMENTO E INSTALAÇÃO. AF_06/2021</v>
          </cell>
          <cell r="C9949" t="str">
            <v>UND</v>
          </cell>
          <cell r="D9949" t="str">
            <v>ATRIBUÍDO SÃO PAULO</v>
          </cell>
          <cell r="E9949">
            <v>5382.39</v>
          </cell>
        </row>
        <row r="9950">
          <cell r="A9950">
            <v>102620</v>
          </cell>
          <cell r="B9950" t="str">
            <v>CAIXA D´ÁGUA EM POLIÉSTER REFORÇADO COM FIBRA DE VIDRO, 15000 LITROS - FORNECIMENTO E INSTALAÇÃO. AF_06/2021</v>
          </cell>
          <cell r="C9950" t="str">
            <v>UND</v>
          </cell>
          <cell r="D9950" t="str">
            <v>ATRIBUÍDO SÃO PAULO</v>
          </cell>
          <cell r="E9950">
            <v>7802.26</v>
          </cell>
        </row>
        <row r="9951">
          <cell r="A9951">
            <v>102621</v>
          </cell>
          <cell r="B9951" t="str">
            <v>CAIXA D´ÁGUA EM POLIÉSTER REFORÇADO COM FIBRA DE VIDRO, 20000 LITROS - FORNECIMENTO E INSTALAÇÃO. AF_06/2021</v>
          </cell>
          <cell r="C9951" t="str">
            <v>UND</v>
          </cell>
          <cell r="D9951" t="str">
            <v>ATRIBUÍDO SÃO PAULO</v>
          </cell>
          <cell r="E9951">
            <v>11972.33</v>
          </cell>
        </row>
        <row r="9952">
          <cell r="A9952">
            <v>102622</v>
          </cell>
          <cell r="B9952" t="str">
            <v>CAIXA D´ÁGUA EM POLIETILENO, 500 LITROS (INCLUSOS TUBOS, CONEXÕES E TORNEIRA DE BÓIA) - FORNECIMENTO E INSTALAÇÃO. AF_06/2021</v>
          </cell>
          <cell r="C9952" t="str">
            <v>UND</v>
          </cell>
          <cell r="D9952" t="str">
            <v>COEFICIENTE DE REPRESENTATIVIDADE</v>
          </cell>
          <cell r="E9952">
            <v>594.04</v>
          </cell>
        </row>
        <row r="9953">
          <cell r="A9953">
            <v>102623</v>
          </cell>
          <cell r="B9953" t="str">
            <v>CAIXA D´ÁGUA EM POLIETILENO, 1000 LITROS (INCLUSOS TUBOS, CONEXÕES E TORNEIRA DE BÓIA) - FORNECIMENTO E INSTALAÇÃO. AF_06/2021</v>
          </cell>
          <cell r="C9953" t="str">
            <v>UND</v>
          </cell>
          <cell r="D9953" t="str">
            <v>COEFICIENTE DE REPRESENTATIVIDADE</v>
          </cell>
          <cell r="E9953">
            <v>828.67</v>
          </cell>
        </row>
        <row r="9954">
          <cell r="A9954">
            <v>89482</v>
          </cell>
          <cell r="B9954" t="str">
            <v>CAIXA SIFONADA, PVC, DN 100 X 100 X 50 MM, FORNECIDA E INSTALADA EM RAMAIS DE ENCAMINHAMENTO DE ÁGUA PLUVIAL. AF_06/2022</v>
          </cell>
          <cell r="C9954" t="str">
            <v>UND</v>
          </cell>
          <cell r="D9954" t="str">
            <v>COEFICIENTE DE REPRESENTATIVIDADE</v>
          </cell>
          <cell r="E9954">
            <v>35.95</v>
          </cell>
        </row>
        <row r="9955">
          <cell r="A9955">
            <v>89491</v>
          </cell>
          <cell r="B9955" t="str">
            <v>CAIXA SIFONADA, PVC, DN 150 X 185 X 75 MM, FORNECIDA E INSTALADA EM RAMAIS DE ENCAMINHAMENTO DE ÁGUA PLUVIAL. AF_06/2022</v>
          </cell>
          <cell r="C9955" t="str">
            <v>UND</v>
          </cell>
          <cell r="D9955" t="str">
            <v>COEFICIENTE DE REPRESENTATIVIDADE</v>
          </cell>
          <cell r="E9955">
            <v>91.28</v>
          </cell>
        </row>
        <row r="9956">
          <cell r="A9956">
            <v>89495</v>
          </cell>
          <cell r="B9956" t="str">
            <v>RALO SIFONADO, PVC, DN 100 X 40 MM, JUNTA SOLDÁVEL, FORNECIDO E INSTALADO EM RAMAIS DE ENCAMINHAMENTO DE ÁGUA PLUVIAL. AF_06/2022</v>
          </cell>
          <cell r="C9956" t="str">
            <v>UND</v>
          </cell>
          <cell r="D9956" t="str">
            <v>COEFICIENTE DE REPRESENTATIVIDADE</v>
          </cell>
          <cell r="E9956">
            <v>16.58</v>
          </cell>
        </row>
        <row r="9957">
          <cell r="A9957">
            <v>89707</v>
          </cell>
          <cell r="B9957" t="str">
            <v>CAIXA SIFONADA, PVC, DN 100 X 100 X 50 MM, JUNTA ELÁSTICA, FORNECIDA E INSTALADA EM RAMAL DE DESCARGA OU EM RAMAL DE ESGOTO SANITÁRIO. AF_08/2022</v>
          </cell>
          <cell r="C9957" t="str">
            <v>UND</v>
          </cell>
          <cell r="D9957" t="str">
            <v>COEFICIENTE DE REPRESENTATIVIDADE</v>
          </cell>
          <cell r="E9957">
            <v>44.56</v>
          </cell>
        </row>
        <row r="9958">
          <cell r="A9958">
            <v>89708</v>
          </cell>
          <cell r="B9958" t="str">
            <v>CAIXA SIFONADA, PVC, DN 150 X 185 X 75 MM, JUNTA ELÁSTICA, FORNECIDA E INSTALADA EM RAMAL DE DESCARGA OU EM RAMAL DE ESGOTO SANITÁRIO. AF_08/2022</v>
          </cell>
          <cell r="C9958" t="str">
            <v>UND</v>
          </cell>
          <cell r="D9958" t="str">
            <v>COEFICIENTE DE REPRESENTATIVIDADE</v>
          </cell>
          <cell r="E9958">
            <v>93.61</v>
          </cell>
        </row>
        <row r="9959">
          <cell r="A9959">
            <v>89709</v>
          </cell>
          <cell r="B9959" t="str">
            <v>RALO SIFONADO, PVC, DN 100 X 40 MM, JUNTA SOLDÁVEL, FORNECIDO E INSTALADO EM RAMAL DE DESCARGA OU EM RAMAL DE ESGOTO SANITÁRIO. AF_08/2022</v>
          </cell>
          <cell r="C9959" t="str">
            <v>UND</v>
          </cell>
          <cell r="D9959" t="str">
            <v>COEFICIENTE DE REPRESENTATIVIDADE</v>
          </cell>
          <cell r="E9959">
            <v>19.15</v>
          </cell>
        </row>
        <row r="9960">
          <cell r="A9960">
            <v>89710</v>
          </cell>
          <cell r="B9960" t="str">
            <v>RALO SECO, PVC, DN 100 X 40 MM, JUNTA SOLDÁVEL, FORNECIDO E INSTALADO EM RAMAL DE DESCARGA OU EM RAMAL DE ESGOTO SANITÁRIO. AF_08/2022</v>
          </cell>
          <cell r="C9960" t="str">
            <v>UND</v>
          </cell>
          <cell r="D9960" t="str">
            <v>COEFICIENTE DE REPRESENTATIVIDADE</v>
          </cell>
          <cell r="E9960">
            <v>16.91</v>
          </cell>
        </row>
        <row r="9961">
          <cell r="A9961">
            <v>104326</v>
          </cell>
          <cell r="B9961" t="str">
            <v>RALO SECO CÔNICO, PVC, DN 100 X 40 MM, JUNTA SOLDÁVEL, FORNECIDO E INSTALADO EM RAMAL DE DESCARGA OU EM RAMAL DE ESGOTO SANITÁRIO. AF_08/2022</v>
          </cell>
          <cell r="C9961" t="str">
            <v>UND</v>
          </cell>
          <cell r="D9961" t="str">
            <v>COEFICIENTE DE REPRESENTATIVIDADE</v>
          </cell>
          <cell r="E9961">
            <v>18.3</v>
          </cell>
        </row>
        <row r="9962">
          <cell r="A9962">
            <v>104327</v>
          </cell>
          <cell r="B9962" t="str">
            <v>RALO SIFONADO REDONDO, PVC, DN 100 X 40 MM, JUNTA SOLDÁVEL, FORNECIDO E INSTALADO EM RAMAL DE DESCARGA OU EM RAMAL DE ESGOTO SANITÁRIO. AF_08/2022</v>
          </cell>
          <cell r="C9962" t="str">
            <v>UND</v>
          </cell>
          <cell r="D9962" t="str">
            <v>COEFICIENTE DE REPRESENTATIVIDADE</v>
          </cell>
          <cell r="E9962">
            <v>17.47</v>
          </cell>
        </row>
        <row r="9963">
          <cell r="A9963">
            <v>104328</v>
          </cell>
          <cell r="B9963" t="str">
            <v>CAIXA SIFONADA, COM GRELHA QUADRADA, PVC, DN 150 X 150 X 50 MM, JUNTA SOLDÁVEL, FORNECIDA E INSTALADA EM RAMAL DE DESCARGA OU EM RAMAL DE ESGOTO SANITÁRIO. AF_08/2022</v>
          </cell>
          <cell r="C9963" t="str">
            <v>UND</v>
          </cell>
          <cell r="D9963" t="str">
            <v>COEFICIENTE DE REPRESENTATIVIDADE</v>
          </cell>
          <cell r="E9963">
            <v>63.86</v>
          </cell>
        </row>
        <row r="9964">
          <cell r="A9964">
            <v>104329</v>
          </cell>
          <cell r="B9964" t="str">
            <v>CAIXA SIFONADA, COM GRELHA REDONDA, PVC, DN 150 X 150 X 50 MM, JUNTA SOLDÁVEL, FORNECIDA E INSTALADA EM RAMAL DE DESCARGA OU EM RAMAL DE ESGOTO SANITÁRIO. AF_08/2022</v>
          </cell>
          <cell r="C9964" t="str">
            <v>UND</v>
          </cell>
          <cell r="D9964" t="str">
            <v>COEFICIENTE DE REPRESENTATIVIDADE</v>
          </cell>
          <cell r="E9964">
            <v>71.87</v>
          </cell>
        </row>
        <row r="9965">
          <cell r="A9965">
            <v>86872</v>
          </cell>
          <cell r="B9965" t="str">
            <v>TANQUE DE LOUÇA BRANCA COM COLUNA, 30L OU EQUIVALENTE - FORNECIMENTO E INSTALAÇÃO. AF_01/2020</v>
          </cell>
          <cell r="C9965" t="str">
            <v>UND</v>
          </cell>
          <cell r="D9965" t="str">
            <v>COEFICIENTE DE REPRESENTATIVIDADE</v>
          </cell>
          <cell r="E9965">
            <v>698.12</v>
          </cell>
        </row>
        <row r="9966">
          <cell r="A9966">
            <v>86874</v>
          </cell>
          <cell r="B9966" t="str">
            <v>TANQUE DE LOUÇA BRANCA SUSPENSO, 18L OU EQUIVALENTE - FORNECIMENTO E INSTALAÇÃO. AF_01/2020</v>
          </cell>
          <cell r="C9966" t="str">
            <v>UND</v>
          </cell>
          <cell r="D9966" t="str">
            <v>COEFICIENTE DE REPRESENTATIVIDADE</v>
          </cell>
          <cell r="E9966">
            <v>486.05</v>
          </cell>
        </row>
        <row r="9967">
          <cell r="A9967">
            <v>86875</v>
          </cell>
          <cell r="B9967" t="str">
            <v>TANQUE DE MÁRMORE SINTÉTICO COM COLUNA, 22L OU EQUIVALENTE   FORNECIMENTO E INSTALAÇÃO. AF_01/2020</v>
          </cell>
          <cell r="C9967" t="str">
            <v>UND</v>
          </cell>
          <cell r="D9967" t="str">
            <v>COEFICIENTE DE REPRESENTATIVIDADE</v>
          </cell>
          <cell r="E9967">
            <v>531</v>
          </cell>
        </row>
        <row r="9968">
          <cell r="A9968">
            <v>86876</v>
          </cell>
          <cell r="B9968" t="str">
            <v>TANQUE DE MÁRMORE SINTÉTICO SUSPENSO, 22L OU EQUIVALENTE - FORNECIMENTO E INSTALAÇÃO. AF_01/2020</v>
          </cell>
          <cell r="C9968" t="str">
            <v>UND</v>
          </cell>
          <cell r="D9968" t="str">
            <v>COEFICIENTE DE REPRESENTATIVIDADE</v>
          </cell>
          <cell r="E9968">
            <v>307.6</v>
          </cell>
        </row>
        <row r="9969">
          <cell r="A9969">
            <v>86877</v>
          </cell>
          <cell r="B9969" t="str">
            <v>VÁLVULA EM METAL CROMADO 1.1/2 X 1.1/2 PARA TANQUE OU LAVATÓRIO, COM OU SEM LADRÃO - FORNECIMENTO E INSTALAÇÃO. AF_01/2020</v>
          </cell>
          <cell r="C9969" t="str">
            <v>UND</v>
          </cell>
          <cell r="D9969" t="str">
            <v>COEFICIENTE DE REPRESENTATIVIDADE</v>
          </cell>
          <cell r="E9969">
            <v>99.81</v>
          </cell>
        </row>
        <row r="9970">
          <cell r="A9970">
            <v>86878</v>
          </cell>
          <cell r="B9970" t="str">
            <v>VÁLVULA EM METAL CROMADO TIPO AMERICANA 3.1/2 X 1.1/2 PARA PIA - FORNECIMENTO E INSTALAÇÃO. AF_01/2020</v>
          </cell>
          <cell r="C9970" t="str">
            <v>UND</v>
          </cell>
          <cell r="D9970" t="str">
            <v>COEFICIENTE DE REPRESENTATIVIDADE</v>
          </cell>
          <cell r="E9970">
            <v>107.86</v>
          </cell>
        </row>
        <row r="9971">
          <cell r="A9971">
            <v>86879</v>
          </cell>
          <cell r="B9971" t="str">
            <v>VÁLVULA EM PLÁSTICO 1 PARA PIA, TANQUE OU LAVATÓRIO, COM OU SEM LADRÃO - FORNECIMENTO E INSTALAÇÃO. AF_01/2020</v>
          </cell>
          <cell r="C9971" t="str">
            <v>UND</v>
          </cell>
          <cell r="D9971" t="str">
            <v>COEFICIENTE DE REPRESENTATIVIDADE</v>
          </cell>
          <cell r="E9971">
            <v>10.37</v>
          </cell>
        </row>
        <row r="9972">
          <cell r="A9972">
            <v>86880</v>
          </cell>
          <cell r="B9972" t="str">
            <v>VÁLVULA EM PLÁSTICO CROMADO TIPO AMERICANA 3.1/2 X 1.1/2 SEM ADAPTADOR PARA PIA - FORNECIMENTO E INSTALAÇÃO. AF_01/2020</v>
          </cell>
          <cell r="C9972" t="str">
            <v>UND</v>
          </cell>
          <cell r="D9972" t="str">
            <v>COEFICIENTE DE REPRESENTATIVIDADE</v>
          </cell>
          <cell r="E9972">
            <v>29.87</v>
          </cell>
        </row>
        <row r="9973">
          <cell r="A9973">
            <v>86881</v>
          </cell>
          <cell r="B9973" t="str">
            <v>SIFÃO DO TIPO GARRAFA EM METAL CROMADO 1 X 1.1/2 - FORNECIMENTO E INSTALAÇÃO. AF_01/2020</v>
          </cell>
          <cell r="C9973" t="str">
            <v>UND</v>
          </cell>
          <cell r="D9973" t="str">
            <v>COLETADO</v>
          </cell>
          <cell r="E9973">
            <v>307.86</v>
          </cell>
        </row>
        <row r="9974">
          <cell r="A9974">
            <v>86882</v>
          </cell>
          <cell r="B9974" t="str">
            <v>SIFÃO DO TIPO GARRAFA/COPO EM PVC 1.1/4  X 1.1/2 - FORNECIMENTO E INSTALAÇÃO. AF_01/2020</v>
          </cell>
          <cell r="C9974" t="str">
            <v>UND</v>
          </cell>
          <cell r="D9974" t="str">
            <v>COEFICIENTE DE REPRESENTATIVIDADE</v>
          </cell>
          <cell r="E9974">
            <v>25.08</v>
          </cell>
        </row>
        <row r="9975">
          <cell r="A9975">
            <v>86883</v>
          </cell>
          <cell r="B9975" t="str">
            <v>SIFÃO DO TIPO FLEXÍVEL EM PVC 1  X 1.1/2  - FORNECIMENTO E INSTALAÇÃO. AF_01/2020</v>
          </cell>
          <cell r="C9975" t="str">
            <v>UND</v>
          </cell>
          <cell r="D9975" t="str">
            <v>COLETADO</v>
          </cell>
          <cell r="E9975">
            <v>13.52</v>
          </cell>
        </row>
        <row r="9976">
          <cell r="A9976">
            <v>86884</v>
          </cell>
          <cell r="B9976" t="str">
            <v>ENGATE FLEXÍVEL EM PLÁSTICO BRANCO, 1/2 X 30CM - FORNECIMENTO E INSTALAÇÃO. AF_01/2020</v>
          </cell>
          <cell r="C9976" t="str">
            <v>UND</v>
          </cell>
          <cell r="D9976" t="str">
            <v>COEFICIENTE DE REPRESENTATIVIDADE</v>
          </cell>
          <cell r="E9976">
            <v>11.47</v>
          </cell>
        </row>
        <row r="9977">
          <cell r="A9977">
            <v>86885</v>
          </cell>
          <cell r="B9977" t="str">
            <v>ENGATE FLEXÍVEL EM PLÁSTICO BRANCO, 1/2 X 40CM - FORNECIMENTO E INSTALAÇÃO. AF_01/2020</v>
          </cell>
          <cell r="C9977" t="str">
            <v>UND</v>
          </cell>
          <cell r="D9977" t="str">
            <v>COEFICIENTE DE REPRESENTATIVIDADE</v>
          </cell>
          <cell r="E9977">
            <v>13.16</v>
          </cell>
        </row>
        <row r="9978">
          <cell r="A9978">
            <v>86886</v>
          </cell>
          <cell r="B9978" t="str">
            <v>ENGATE FLEXÍVEL EM INOX, 1/2  X 30CM - FORNECIMENTO E INSTALAÇÃO. AF_01/2020</v>
          </cell>
          <cell r="C9978" t="str">
            <v>UND</v>
          </cell>
          <cell r="D9978" t="str">
            <v>COEFICIENTE DE REPRESENTATIVIDADE</v>
          </cell>
          <cell r="E9978">
            <v>73.54</v>
          </cell>
        </row>
        <row r="9979">
          <cell r="A9979">
            <v>86887</v>
          </cell>
          <cell r="B9979" t="str">
            <v>ENGATE FLEXÍVEL EM INOX, 1/2  X 40CM - FORNECIMENTO E INSTALAÇÃO. AF_01/2020</v>
          </cell>
          <cell r="C9979" t="str">
            <v>UND</v>
          </cell>
          <cell r="D9979" t="str">
            <v>COEFICIENTE DE REPRESENTATIVIDADE</v>
          </cell>
          <cell r="E9979">
            <v>80.03</v>
          </cell>
        </row>
        <row r="9980">
          <cell r="A9980">
            <v>86888</v>
          </cell>
          <cell r="B9980" t="str">
            <v>VASO SANITÁRIO SIFONADO COM CAIXA ACOPLADA LOUÇA BRANCA - FORNECIMENTO E INSTALAÇÃO. AF_01/2020</v>
          </cell>
          <cell r="C9980" t="str">
            <v>UND</v>
          </cell>
          <cell r="D9980" t="str">
            <v>COEFICIENTE DE REPRESENTATIVIDADE</v>
          </cell>
          <cell r="E9980">
            <v>464.97</v>
          </cell>
        </row>
        <row r="9981">
          <cell r="A9981">
            <v>86889</v>
          </cell>
          <cell r="B9981" t="str">
            <v>BANCADA DE GRANITO CINZA POLIDO, DE 1,50 X 0,60 M, PARA PIA DE COZINHA - FORNECIMENTO E INSTALAÇÃO. AF_01/2020</v>
          </cell>
          <cell r="C9981" t="str">
            <v>UND</v>
          </cell>
          <cell r="D9981" t="str">
            <v>COEFICIENTE DE REPRESENTATIVIDADE</v>
          </cell>
          <cell r="E9981">
            <v>907.59</v>
          </cell>
        </row>
        <row r="9982">
          <cell r="A9982">
            <v>86893</v>
          </cell>
          <cell r="B9982" t="str">
            <v>BANCADA DE MÁRMORE BRANCO POLIDO, DE 1,50 X 0,60 M, PARA PIA DE COZINHA - FORNECIMENTO E INSTALAÇÃO. AF_01/2020</v>
          </cell>
          <cell r="C9982" t="str">
            <v>UND</v>
          </cell>
          <cell r="D9982" t="str">
            <v>COEFICIENTE DE REPRESENTATIVIDADE</v>
          </cell>
          <cell r="E9982">
            <v>693.08</v>
          </cell>
        </row>
        <row r="9983">
          <cell r="A9983">
            <v>86894</v>
          </cell>
          <cell r="B9983" t="str">
            <v>BANCADA DE MÁRMORE SINTÉTICO, DE 120 X 60CM, COM CUBA INTEGRADA - FORNECIMENTO E INSTALAÇÃO. AF_01/2020</v>
          </cell>
          <cell r="C9983" t="str">
            <v>UND</v>
          </cell>
          <cell r="D9983" t="str">
            <v>COEFICIENTE DE REPRESENTATIVIDADE</v>
          </cell>
          <cell r="E9983">
            <v>297.93</v>
          </cell>
        </row>
        <row r="9984">
          <cell r="A9984">
            <v>86895</v>
          </cell>
          <cell r="B9984" t="str">
            <v>BANCADA DE GRANITO CINZA POLIDO, DE 0,50 X 0,60 M, PARA LAVATÓRIO - FORNECIMENTO E INSTALAÇÃO. AF_01/2020</v>
          </cell>
          <cell r="C9984" t="str">
            <v>UND</v>
          </cell>
          <cell r="D9984" t="str">
            <v>COEFICIENTE DE REPRESENTATIVIDADE</v>
          </cell>
          <cell r="E9984">
            <v>427.95</v>
          </cell>
        </row>
        <row r="9985">
          <cell r="A9985">
            <v>86899</v>
          </cell>
          <cell r="B9985" t="str">
            <v>BANCADA DE MÁRMORE BRANCO POLIDO, DE 0,50 X 0,60 M, PARA LAVATÓRIO - FORNECIMENTO E INSTALAÇÃO. AF_01/2020</v>
          </cell>
          <cell r="C9985" t="str">
            <v>UND</v>
          </cell>
          <cell r="D9985" t="str">
            <v>COEFICIENTE DE REPRESENTATIVIDADE</v>
          </cell>
          <cell r="E9985">
            <v>347.48</v>
          </cell>
        </row>
        <row r="9986">
          <cell r="A9986">
            <v>86900</v>
          </cell>
          <cell r="B9986" t="str">
            <v>CUBA DE EMBUTIR RETANGULAR DE AÇO INOXIDÁVEL, 46 X 30 X 12 CM - FORNECIMENTO E INSTALAÇÃO. AF_01/2020</v>
          </cell>
          <cell r="C9986" t="str">
            <v>UND</v>
          </cell>
          <cell r="D9986" t="str">
            <v>COEFICIENTE DE REPRESENTATIVIDADE</v>
          </cell>
          <cell r="E9986">
            <v>202.01</v>
          </cell>
        </row>
        <row r="9987">
          <cell r="A9987">
            <v>86901</v>
          </cell>
          <cell r="B9987" t="str">
            <v>CUBA DE EMBUTIR OVAL EM LOUÇA BRANCA, 35 X 50CM OU EQUIVALENTE - FORNECIMENTO E INSTALAÇÃO. AF_01/2020</v>
          </cell>
          <cell r="C9987" t="str">
            <v>UND</v>
          </cell>
          <cell r="D9987" t="str">
            <v>COEFICIENTE DE REPRESENTATIVIDADE</v>
          </cell>
          <cell r="E9987">
            <v>145.35</v>
          </cell>
        </row>
        <row r="9988">
          <cell r="A9988">
            <v>86902</v>
          </cell>
          <cell r="B9988" t="str">
            <v>LAVATÓRIO LOUÇA BRANCA COM COLUNA, *44 X 35,5* CM, PADRÃO POPULAR - FORNECIMENTO E INSTALAÇÃO. AF_01/2020</v>
          </cell>
          <cell r="C9988" t="str">
            <v>UND</v>
          </cell>
          <cell r="D9988" t="str">
            <v>COEFICIENTE DE REPRESENTATIVIDADE</v>
          </cell>
          <cell r="E9988">
            <v>326.04</v>
          </cell>
        </row>
        <row r="9989">
          <cell r="A9989">
            <v>86903</v>
          </cell>
          <cell r="B9989" t="str">
            <v>LAVATÓRIO LOUÇA BRANCA COM COLUNA, 45 X 55CM OU EQUIVALENTE, PADRÃO MÉDIO - FORNECIMENTO E INSTALAÇÃO. AF_01/2020</v>
          </cell>
          <cell r="C9989" t="str">
            <v>UND</v>
          </cell>
          <cell r="D9989" t="str">
            <v>COEFICIENTE DE REPRESENTATIVIDADE</v>
          </cell>
          <cell r="E9989">
            <v>364.93</v>
          </cell>
        </row>
        <row r="9990">
          <cell r="A9990">
            <v>86904</v>
          </cell>
          <cell r="B9990" t="str">
            <v>LAVATÓRIO LOUÇA BRANCA SUSPENSO, 29,5 X 39CM OU EQUIVALENTE, PADRÃO POPULAR - FORNECIMENTO E INSTALAÇÃO. AF_01/2020</v>
          </cell>
          <cell r="C9990" t="str">
            <v>UND</v>
          </cell>
          <cell r="D9990" t="str">
            <v>COEFICIENTE DE REPRESENTATIVIDADE</v>
          </cell>
          <cell r="E9990">
            <v>148.08</v>
          </cell>
        </row>
        <row r="9991">
          <cell r="A9991">
            <v>86905</v>
          </cell>
          <cell r="B9991" t="str">
            <v>APARELHO MISTURADOR DE MESA PARA LAVATÓRIO, PADRÃO MÉDIO - FORNECIMENTO E INSTALAÇÃO. AF_01/2020</v>
          </cell>
          <cell r="C9991" t="str">
            <v>UND</v>
          </cell>
          <cell r="D9991" t="str">
            <v>COEFICIENTE DE REPRESENTATIVIDADE</v>
          </cell>
          <cell r="E9991">
            <v>367.8</v>
          </cell>
        </row>
        <row r="9992">
          <cell r="A9992">
            <v>86906</v>
          </cell>
          <cell r="B9992" t="str">
            <v>TORNEIRA CROMADA DE MESA, 1/2 OU 3/4, PARA LAVATÓRIO, PADRÃO POPULAR - FORNECIMENTO E INSTALAÇÃO. AF_01/2020</v>
          </cell>
          <cell r="C9992" t="str">
            <v>UND</v>
          </cell>
          <cell r="D9992" t="str">
            <v>COLETADO</v>
          </cell>
          <cell r="E9992">
            <v>68.07</v>
          </cell>
        </row>
        <row r="9993">
          <cell r="A9993">
            <v>86908</v>
          </cell>
          <cell r="B9993" t="str">
            <v>APARELHO MISTURADOR DE MESA PARA PIA DE COZINHA, PADRÃO MÉDIO - FORNECIMENTO E INSTALAÇÃO. AF_01/2020</v>
          </cell>
          <cell r="C9993" t="str">
            <v>UND</v>
          </cell>
          <cell r="D9993" t="str">
            <v>COEFICIENTE DE REPRESENTATIVIDADE</v>
          </cell>
          <cell r="E9993">
            <v>439.41</v>
          </cell>
        </row>
        <row r="9994">
          <cell r="A9994">
            <v>86909</v>
          </cell>
          <cell r="B9994" t="str">
            <v>TORNEIRA CROMADA TUBO MÓVEL, DE MESA, 1/2 OU 3/4, PARA PIA DE COZINHA, PADRÃO ALTO - FORNECIMENTO E INSTALAÇÃO. AF_01/2020</v>
          </cell>
          <cell r="C9994" t="str">
            <v>UND</v>
          </cell>
          <cell r="D9994" t="str">
            <v>COEFICIENTE DE REPRESENTATIVIDADE</v>
          </cell>
          <cell r="E9994">
            <v>118.21</v>
          </cell>
        </row>
        <row r="9995">
          <cell r="A9995">
            <v>86910</v>
          </cell>
          <cell r="B9995" t="str">
            <v>TORNEIRA CROMADA TUBO MÓVEL, DE PAREDE, 1/2 OU 3/4, PARA PIA DE COZINHA, PADRÃO MÉDIO - FORNECIMENTO E INSTALAÇÃO. AF_01/2020</v>
          </cell>
          <cell r="C9995" t="str">
            <v>UND</v>
          </cell>
          <cell r="D9995" t="str">
            <v>COEFICIENTE DE REPRESENTATIVIDADE</v>
          </cell>
          <cell r="E9995">
            <v>116.23</v>
          </cell>
        </row>
        <row r="9996">
          <cell r="A9996">
            <v>86911</v>
          </cell>
          <cell r="B9996" t="str">
            <v>TORNEIRA CROMADA LONGA, DE PAREDE, 1/2 OU 3/4, PARA PIA DE COZINHA, PADRÃO POPULAR - FORNECIMENTO E INSTALAÇÃO. AF_01/2020</v>
          </cell>
          <cell r="C9996" t="str">
            <v>UND</v>
          </cell>
          <cell r="D9996" t="str">
            <v>COEFICIENTE DE REPRESENTATIVIDADE</v>
          </cell>
          <cell r="E9996">
            <v>79.67</v>
          </cell>
        </row>
        <row r="9997">
          <cell r="A9997">
            <v>86913</v>
          </cell>
          <cell r="B9997" t="str">
            <v>TORNEIRA CROMADA 1/2 OU 3/4 PARA TANQUE, PADRÃO POPULAR - FORNECIMENTO E INSTALAÇÃO. AF_01/2020</v>
          </cell>
          <cell r="C9997" t="str">
            <v>UND</v>
          </cell>
          <cell r="D9997" t="str">
            <v>COEFICIENTE DE REPRESENTATIVIDADE</v>
          </cell>
          <cell r="E9997">
            <v>50.14</v>
          </cell>
        </row>
        <row r="9998">
          <cell r="A9998">
            <v>86914</v>
          </cell>
          <cell r="B9998" t="str">
            <v>TORNEIRA CROMADA 1/2 OU 3/4 PARA TANQUE, PADRÃO MÉDIO - FORNECIMENTO E INSTALAÇÃO. AF_01/2020</v>
          </cell>
          <cell r="C9998" t="str">
            <v>UND</v>
          </cell>
          <cell r="D9998" t="str">
            <v>COEFICIENTE DE REPRESENTATIVIDADE</v>
          </cell>
          <cell r="E9998">
            <v>89.52</v>
          </cell>
        </row>
        <row r="9999">
          <cell r="A9999">
            <v>86915</v>
          </cell>
          <cell r="B9999" t="str">
            <v>TORNEIRA CROMADA DE MESA, 1/2 OU 3/4, PARA LAVATÓRIO, PADRÃO MÉDIO - FORNECIMENTO E INSTALAÇÃO. AF_01/2020</v>
          </cell>
          <cell r="C9999" t="str">
            <v>UND</v>
          </cell>
          <cell r="D9999" t="str">
            <v>COEFICIENTE DE REPRESENTATIVIDADE</v>
          </cell>
          <cell r="E9999">
            <v>130.03</v>
          </cell>
        </row>
        <row r="10000">
          <cell r="A10000">
            <v>86916</v>
          </cell>
          <cell r="B10000" t="str">
            <v>TORNEIRA PLÁSTICA 3/4 PARA TANQUE - FORNECIMENTO E INSTALAÇÃO. AF_01/2020</v>
          </cell>
          <cell r="C10000" t="str">
            <v>UND</v>
          </cell>
          <cell r="D10000" t="str">
            <v>COEFICIENTE DE REPRESENTATIVIDADE</v>
          </cell>
          <cell r="E10000">
            <v>25.51</v>
          </cell>
        </row>
        <row r="10001">
          <cell r="A10001">
            <v>86919</v>
          </cell>
          <cell r="B10001" t="str">
            <v>TANQUE DE LOUÇA BRANCA COM COLUNA, 30L OU EQUIVALENTE, INCLUSO SIFÃO FLEXÍVEL EM PVC, VÁLVULA METÁLICA E TORNEIRA DE METAL CROMADO PADRÃO MÉDIO - FORNECIMENTO E INSTALAÇÃO. AF_01/2020</v>
          </cell>
          <cell r="C10001" t="str">
            <v>UND</v>
          </cell>
          <cell r="D10001" t="str">
            <v>COEFICIENTE DE REPRESENTATIVIDADE</v>
          </cell>
          <cell r="E10001">
            <v>900.97</v>
          </cell>
        </row>
        <row r="10002">
          <cell r="A10002">
            <v>86920</v>
          </cell>
          <cell r="B10002" t="str">
            <v>TANQUE DE LOUÇA BRANCA COM COLUNA, 30L OU EQUIVALENTE, INCLUSO SIFÃO FLEXÍVEL EM PVC, VÁLVULA PLÁSTICA E TORNEIRA DE METAL CROMADO PADRÃO POPULAR - FORNECIMENTO E INSTALAÇÃO. AF_01/2020</v>
          </cell>
          <cell r="C10002" t="str">
            <v>UND</v>
          </cell>
          <cell r="D10002" t="str">
            <v>COEFICIENTE DE REPRESENTATIVIDADE</v>
          </cell>
          <cell r="E10002">
            <v>772.15</v>
          </cell>
        </row>
        <row r="10003">
          <cell r="A10003">
            <v>86921</v>
          </cell>
          <cell r="B10003" t="str">
            <v>TANQUE DE LOUÇA BRANCA COM COLUNA, 30L OU EQUIVALENTE, INCLUSO SIFÃO FLEXÍVEL EM PVC, VÁLVULA PLÁSTICA E TORNEIRA DE PLÁSTICO - FORNECIMENTO E INSTALAÇÃO. AF_01/2020</v>
          </cell>
          <cell r="C10003" t="str">
            <v>UND</v>
          </cell>
          <cell r="D10003" t="str">
            <v>COEFICIENTE DE REPRESENTATIVIDADE</v>
          </cell>
          <cell r="E10003">
            <v>747.52</v>
          </cell>
        </row>
        <row r="10004">
          <cell r="A10004">
            <v>86922</v>
          </cell>
          <cell r="B10004" t="str">
            <v>TANQUE DE LOUÇA BRANCA SUSPENSO, 18L OU EQUIVALENTE, INCLUSO SIFÃO TIPO GARRAFA EM METAL CROMADO, VÁLVULA METÁLICA E TORNEIRA DE METAL CROMADO PADRÃO MÉDIO - FORNECIMENTO E INSTALAÇÃO. AF_01/2020</v>
          </cell>
          <cell r="C10004" t="str">
            <v>UND</v>
          </cell>
          <cell r="D10004" t="str">
            <v>COEFICIENTE DE REPRESENTATIVIDADE</v>
          </cell>
          <cell r="E10004">
            <v>983.24</v>
          </cell>
        </row>
        <row r="10005">
          <cell r="A10005">
            <v>86923</v>
          </cell>
          <cell r="B10005" t="str">
            <v>TANQUE DE LOUÇA BRANCA SUSPENSO, 18L OU EQUIVALENTE, INCLUSO SIFÃO TIPO GARRAFA EM PVC, VÁLVULA PLÁSTICA E TORNEIRA DE METAL CROMADO PADRÃO POPULAR - FORNECIMENTO E INSTALAÇÃO. AF_01/2020</v>
          </cell>
          <cell r="C10005" t="str">
            <v>UND</v>
          </cell>
          <cell r="D10005" t="str">
            <v>COEFICIENTE DE REPRESENTATIVIDADE</v>
          </cell>
          <cell r="E10005">
            <v>571.64</v>
          </cell>
        </row>
        <row r="10006">
          <cell r="A10006">
            <v>86924</v>
          </cell>
          <cell r="B10006" t="str">
            <v>TANQUE DE LOUÇA BRANCA SUSPENSO, 18L OU EQUIVALENTE, INCLUSO SIFÃO TIPO GARRAFA EM PVC, VÁLVULA PLÁSTICA E TORNEIRA DE PLÁSTICO - FORNECIMENTO E INSTALAÇÃO. AF_01/2020</v>
          </cell>
          <cell r="C10006" t="str">
            <v>UND</v>
          </cell>
          <cell r="D10006" t="str">
            <v>COEFICIENTE DE REPRESENTATIVIDADE</v>
          </cell>
          <cell r="E10006">
            <v>547.01</v>
          </cell>
        </row>
        <row r="10007">
          <cell r="A10007">
            <v>86925</v>
          </cell>
          <cell r="B10007" t="str">
            <v>TANQUE DE MÁRMORE SINTÉTICO COM COLUNA, 22L OU EQUIVALENTE, INCLUSO SIFÃO FLEXÍVEL EM PVC, VÁLVULA PLÁSTICA E TORNEIRA DE METAL CROMADO PADRÃO POPULAR - FORNECIMENTO E INSTALAÇÃO. AF_01/2020</v>
          </cell>
          <cell r="C10007" t="str">
            <v>UND</v>
          </cell>
          <cell r="D10007" t="str">
            <v>COEFICIENTE DE REPRESENTATIVIDADE</v>
          </cell>
          <cell r="E10007">
            <v>605.03</v>
          </cell>
        </row>
        <row r="10008">
          <cell r="A10008">
            <v>86926</v>
          </cell>
          <cell r="B10008" t="str">
            <v>TANQUE DE MÁRMORE SINTÉTICO COM COLUNA, 22L OU EQUIVALENTE, INCLUSO SIFÃO FLEXÍVEL EM PVC, VÁLVULA PLÁSTICA E TORNEIRA DE PLÁSTICO - FORNECIMENTO E INSTALAÇÃO. AF_01/2020</v>
          </cell>
          <cell r="C10008" t="str">
            <v>UND</v>
          </cell>
          <cell r="D10008" t="str">
            <v>COEFICIENTE DE REPRESENTATIVIDADE</v>
          </cell>
          <cell r="E10008">
            <v>580.4</v>
          </cell>
        </row>
        <row r="10009">
          <cell r="A10009">
            <v>86927</v>
          </cell>
          <cell r="B10009" t="str">
            <v>TANQUE DE MÁRMORE SINTÉTICO SUSPENSO, 22L OU EQUIVALENTE, INCLUSO SIFÃO TIPO GARRAFA EM PVC, VÁLVULA PLÁSTICA E TORNEIRA DE METAL CROMADO PADRÃO POPULAR - FORNEC. E INSTALAÇÃO. AF_01/2020</v>
          </cell>
          <cell r="C10009" t="str">
            <v>UND</v>
          </cell>
          <cell r="D10009" t="str">
            <v>COEFICIENTE DE REPRESENTATIVIDADE</v>
          </cell>
          <cell r="E10009">
            <v>393.19</v>
          </cell>
        </row>
        <row r="10010">
          <cell r="A10010">
            <v>86928</v>
          </cell>
          <cell r="B10010" t="str">
            <v>TANQUE DE MÁRMORE SINTÉTICO SUSPENSO, 22L OU EQUIVALENTE, INCLUSO SIFÃO TIPO GARRAFA EM PVC, VÁLVULA PLÁSTICA E TORNEIRA DE PLÁSTICO - FORNECIMENTO E INSTALAÇÃO. AF_01/2020</v>
          </cell>
          <cell r="C10010" t="str">
            <v>UND</v>
          </cell>
          <cell r="D10010" t="str">
            <v>COEFICIENTE DE REPRESENTATIVIDADE</v>
          </cell>
          <cell r="E10010">
            <v>368.56</v>
          </cell>
        </row>
        <row r="10011">
          <cell r="A10011">
            <v>86929</v>
          </cell>
          <cell r="B10011" t="str">
            <v>TANQUE DE MÁRMORE SINTÉTICO SUSPENSO, 22L OU EQUIVALENTE, INCLUSO SIFÃO FLEXÍVEL EM PVC, VÁLVULA PLÁSTICA E TORNEIRA DE METAL CROMADO PADRÃO POPULAR - FORNECIMENTO E INSTALAÇÃO. AF_01/2020</v>
          </cell>
          <cell r="C10011" t="str">
            <v>UND</v>
          </cell>
          <cell r="D10011" t="str">
            <v>COEFICIENTE DE REPRESENTATIVIDADE</v>
          </cell>
          <cell r="E10011">
            <v>381.63</v>
          </cell>
        </row>
        <row r="10012">
          <cell r="A10012">
            <v>86930</v>
          </cell>
          <cell r="B10012" t="str">
            <v>TANQUE DE MÁRMORE SINTÉTICO SUSPENSO, 22L OU EQUIVALENTE, INCLUSO SIFÃO FLEXÍVEL EM PVC, VÁLVULA PLÁSTICA E TORNEIRA DE PLÁSTICO - FORNECIMENTO E INSTALAÇÃO. AF_01/2020</v>
          </cell>
          <cell r="C10012" t="str">
            <v>UND</v>
          </cell>
          <cell r="D10012" t="str">
            <v>COEFICIENTE DE REPRESENTATIVIDADE</v>
          </cell>
          <cell r="E10012">
            <v>357</v>
          </cell>
        </row>
        <row r="10013">
          <cell r="A10013">
            <v>86931</v>
          </cell>
          <cell r="B10013" t="str">
            <v>VASO SANITÁRIO SIFONADO COM CAIXA ACOPLADA LOUÇA BRANCA, INCLUSO ENGATE FLEXÍVEL EM PLÁSTICO BRANCO, 1/2  X 40CM - FORNECIMENTO E INSTALAÇÃO. AF_01/2020</v>
          </cell>
          <cell r="C10013" t="str">
            <v>UND</v>
          </cell>
          <cell r="D10013" t="str">
            <v>COEFICIENTE DE REPRESENTATIVIDADE</v>
          </cell>
          <cell r="E10013">
            <v>478.13</v>
          </cell>
        </row>
        <row r="10014">
          <cell r="A10014">
            <v>86932</v>
          </cell>
          <cell r="B10014" t="str">
            <v>VASO SANITÁRIO SIFONADO COM CAIXA ACOPLADA LOUÇA BRANCA - PADRÃO MÉDIO, INCLUSO ENGATE FLEXÍVEL EM METAL CROMADO, 1/2  X 40CM - FORNECIMENTO E INSTALAÇÃO. AF_01/2020</v>
          </cell>
          <cell r="C10014" t="str">
            <v>UND</v>
          </cell>
          <cell r="D10014" t="str">
            <v>COEFICIENTE DE REPRESENTATIVIDADE</v>
          </cell>
          <cell r="E10014">
            <v>545</v>
          </cell>
        </row>
        <row r="10015">
          <cell r="A10015">
            <v>86933</v>
          </cell>
          <cell r="B10015" t="str">
            <v>BANCADA DE MÁRMORE SINTÉTICO 120 X 60CM, COM CUBA INTEGRADA, INCLUSO SIFÃO TIPO GARRAFA EM PVC, VÁLVULA EM PLÁSTICO CROMADO TIPO AMERICANA E TORNEIRA CROMADA LONGA, DE PAREDE, PADRÃO POPULAR - FORNECIMENTO E INSTALAÇÃO. AF_01/2020</v>
          </cell>
          <cell r="C10015" t="str">
            <v>UND</v>
          </cell>
          <cell r="D10015" t="str">
            <v>COEFICIENTE DE REPRESENTATIVIDADE</v>
          </cell>
          <cell r="E10015">
            <v>432.55</v>
          </cell>
        </row>
        <row r="10016">
          <cell r="A10016">
            <v>86934</v>
          </cell>
          <cell r="B10016" t="str">
            <v>BANCADA DE MÁRMORE SINTÉTICO 120 X 60CM, COM CUBA INTEGRADA, INCLUSO SIFÃO TIPO FLEXÍVEL EM PVC, VÁLVULA EM PLÁSTICO CROMADO TIPO AMERICANA E TORNEIRA CROMADA LONGA, DE PAREDE, PADRÃO POPULAR - FORNECIMENTO E INSTALAÇÃO. AF_01/2020</v>
          </cell>
          <cell r="C10016" t="str">
            <v>UND</v>
          </cell>
          <cell r="D10016" t="str">
            <v>COEFICIENTE DE REPRESENTATIVIDADE</v>
          </cell>
          <cell r="E10016">
            <v>420.99</v>
          </cell>
        </row>
        <row r="10017">
          <cell r="A10017">
            <v>86935</v>
          </cell>
          <cell r="B10017" t="str">
            <v>CUBA DE EMBUTIR DE AÇO INOXIDÁVEL MÉDIA, INCLUSO VÁLVULA TIPO AMERICANA EM METAL CROMADO E SIFÃO FLEXÍVEL EM PVC - FORNECIMENTO E INSTALAÇÃO. AF_01/2020</v>
          </cell>
          <cell r="C10017" t="str">
            <v>UND</v>
          </cell>
          <cell r="D10017" t="str">
            <v>COEFICIENTE DE REPRESENTATIVIDADE</v>
          </cell>
          <cell r="E10017">
            <v>323.39</v>
          </cell>
        </row>
        <row r="10018">
          <cell r="A10018">
            <v>86936</v>
          </cell>
          <cell r="B10018" t="str">
            <v>CUBA DE EMBUTIR DE AÇO INOXIDÁVEL MÉDIA, INCLUSO VÁLVULA TIPO AMERICANA E SIFÃO TIPO GARRAFA EM METAL CROMADO - FORNECIMENTO E INSTALAÇÃO. AF_01/2020</v>
          </cell>
          <cell r="C10018" t="str">
            <v>UND</v>
          </cell>
          <cell r="D10018" t="str">
            <v>COEFICIENTE DE REPRESENTATIVIDADE</v>
          </cell>
          <cell r="E10018">
            <v>617.73</v>
          </cell>
        </row>
        <row r="10019">
          <cell r="A10019">
            <v>86937</v>
          </cell>
          <cell r="B10019" t="str">
            <v>CUBA DE EMBUTIR OVAL EM LOUÇA BRANCA, 35 X 50CM OU EQUIVALENTE, INCLUSO VÁLVULA EM METAL CROMADO E SIFÃO FLEXÍVEL EM PVC - FORNECIMENTO E INSTALAÇÃO. AF_01/2020</v>
          </cell>
          <cell r="C10019" t="str">
            <v>UND</v>
          </cell>
          <cell r="D10019" t="str">
            <v>COEFICIENTE DE REPRESENTATIVIDADE</v>
          </cell>
          <cell r="E10019">
            <v>258.68</v>
          </cell>
        </row>
        <row r="10020">
          <cell r="A10020">
            <v>86938</v>
          </cell>
          <cell r="B10020" t="str">
            <v>CUBA DE EMBUTIR OVAL EM LOUÇA BRANCA, 35 X 50CM OU EQUIVALENTE, INCLUSO VÁLVULA E SIFÃO TIPO GARRAFA EM METAL CROMADO - FORNECIMENTO E INSTALAÇÃO. AF_01/2020</v>
          </cell>
          <cell r="C10020" t="str">
            <v>UND</v>
          </cell>
          <cell r="D10020" t="str">
            <v>COEFICIENTE DE REPRESENTATIVIDADE</v>
          </cell>
          <cell r="E10020">
            <v>553.02</v>
          </cell>
        </row>
        <row r="10021">
          <cell r="A10021">
            <v>86939</v>
          </cell>
          <cell r="B10021" t="str">
            <v>LAVATÓRIO LOUÇA BRANCA COM COLUNA, *44 X 35,5* CM, PADRÃO POPULAR, INCLUSO SIFÃO FLEXÍVEL EM PVC, VÁLVULA E ENGATE FLEXÍVEL 30CM EM PLÁSTICO E COM TORNEIRA CROMADA PADRÃO POPULAR - FORNECIMENTO E INSTALAÇÃO. AF_01/2020</v>
          </cell>
          <cell r="C10021" t="str">
            <v>UND</v>
          </cell>
          <cell r="D10021" t="str">
            <v>COEFICIENTE DE REPRESENTATIVIDADE</v>
          </cell>
          <cell r="E10021">
            <v>429.47</v>
          </cell>
        </row>
        <row r="10022">
          <cell r="A10022">
            <v>86940</v>
          </cell>
          <cell r="B10022" t="str">
            <v>LAVATÓRIO LOUÇA BRANCA COM COLUNA, 45 X 55CM OU EQUIVALENTE, PADRÃO MÉDIO, INCLUSO SIFÃO TIPO GARRAFA, VÁLVULA E ENGATE FLEXÍVEL DE 40CM EM METAL CROMADO, COM APARELHO MISTURADOR PADRÃO MÉDIO - FORNECIMENTO E INSTALAÇÃO. AF_01/2020</v>
          </cell>
          <cell r="C10022" t="str">
            <v>UND</v>
          </cell>
          <cell r="D10022" t="str">
            <v>COEFICIENTE DE REPRESENTATIVIDADE</v>
          </cell>
          <cell r="E10022">
            <v>1300.46</v>
          </cell>
        </row>
        <row r="10023">
          <cell r="A10023">
            <v>86941</v>
          </cell>
          <cell r="B10023" t="str">
            <v>LAVATÓRIO LOUÇA BRANCA COM COLUNA, 45 X 55CM OU EQUIVALENTE, PADRÃO MÉDIO, INCLUSO SIFÃO TIPO GARRAFA, VÁLVULA E ENGATE FLEXÍVEL DE 40CM EM METAL CROMADO, COM TORNEIRA CROMADA DE MESA, PADRÃO MÉDIO - FORNECIMENTO E INSTALAÇÃO. AF_01/2020</v>
          </cell>
          <cell r="C10023" t="str">
            <v>UND</v>
          </cell>
          <cell r="D10023" t="str">
            <v>COEFICIENTE DE REPRESENTATIVIDADE</v>
          </cell>
          <cell r="E10023">
            <v>982.66</v>
          </cell>
        </row>
        <row r="10024">
          <cell r="A10024">
            <v>86942</v>
          </cell>
          <cell r="B10024" t="str">
            <v>LAVATÓRIO LOUÇA BRANCA SUSPENSO, 29,5 X 39CM OU EQUIVALENTE, PADRÃO POPULAR, INCLUSO SIFÃO TIPO GARRAFA EM PVC, VÁLVULA E ENGATE FLEXÍVEL 30CM EM PLÁSTICO E TORNEIRA CROMADA DE MESA, PADRÃO POPULAR - FORNECIMENTO E INSTALAÇÃO. AF_01/2020</v>
          </cell>
          <cell r="C10024" t="str">
            <v>UND</v>
          </cell>
          <cell r="D10024" t="str">
            <v>COEFICIENTE DE REPRESENTATIVIDADE</v>
          </cell>
          <cell r="E10024">
            <v>263.07</v>
          </cell>
        </row>
        <row r="10025">
          <cell r="A10025">
            <v>86943</v>
          </cell>
          <cell r="B10025" t="str">
            <v>LAVATÓRIO LOUÇA BRANCA SUSPENSO, 29,5 X 39CM OU EQUIVALENTE, PADRÃO POPULAR, INCLUSO SIFÃO FLEXÍVEL EM PVC, VÁLVULA E ENGATE FLEXÍVEL 30CM EM PLÁSTICO E TORNEIRA CROMADA DE MESA, PADRÃO POPULAR - FORNECIMENTO E INSTALAÇÃO. AF_01/2020</v>
          </cell>
          <cell r="C10025" t="str">
            <v>UND</v>
          </cell>
          <cell r="D10025" t="str">
            <v>COEFICIENTE DE REPRESENTATIVIDADE</v>
          </cell>
          <cell r="E10025">
            <v>251.51</v>
          </cell>
        </row>
        <row r="10026">
          <cell r="A10026">
            <v>86947</v>
          </cell>
          <cell r="B10026" t="str">
            <v>BANCADA MÁRMORE BRANCO, 50 X 60 CM, INCLUSO CUBA DE EMBUTIR OVAL EM LOUÇA BRANCA 35 X 50 CM, VÁLVULA, SIFÃO TIPO GARRAFA E ENGATE FLEXÍVEL 40 CM EM METAL CROMADO E APARELHO MISTURADOR DE MESA, PADRÃO MÉDIO - FORNEC. E INSTALAÇÃO. AF_01/2020</v>
          </cell>
          <cell r="C10026" t="str">
            <v>UND</v>
          </cell>
          <cell r="D10026" t="str">
            <v>COEFICIENTE DE REPRESENTATIVIDADE</v>
          </cell>
          <cell r="E10026">
            <v>1428.36</v>
          </cell>
        </row>
        <row r="10027">
          <cell r="A10027">
            <v>93396</v>
          </cell>
          <cell r="B10027" t="str">
            <v>BANCADA GRANITO CINZA,  50 X 60 CM, INCL. CUBA DE EMBUTIR OVAL LOUÇA BRANCA 35 X 50 CM, VÁLVULA METAL CROMADO, SIFÃO FLEXÍVEL PVC, ENGATE 30 CM FLEXÍVEL PLÁSTICO E TORNEIRA CROMADA DE MESA, PADRÃO POPULAR - FORNEC. E INSTALAÇÃO. AF_01/2020</v>
          </cell>
          <cell r="C10027" t="str">
            <v>UND</v>
          </cell>
          <cell r="D10027" t="str">
            <v>COEFICIENTE DE REPRESENTATIVIDADE</v>
          </cell>
          <cell r="E10027">
            <v>766.17</v>
          </cell>
        </row>
        <row r="10028">
          <cell r="A10028">
            <v>93441</v>
          </cell>
          <cell r="B10028" t="str">
            <v>BANCADA GRANITO CINZA  150 X 60 CM, COM CUBA DE EMBUTIR DE AÇO, VÁLVULA AMERICANA EM METAL, SIFÃO FLEXÍVEL EM PVC, ENGATE FLEXÍVEL 30 CM, TORNEIRA CROMADA LONGA, DE PAREDE, 1/2 OU 3/4, P/ COZINHA, PADRÃO POPULAR - FORNEC. E INSTALAÇÃO. AF_01/2020</v>
          </cell>
          <cell r="C10028" t="str">
            <v>UND</v>
          </cell>
          <cell r="D10028" t="str">
            <v>COEFICIENTE DE REPRESENTATIVIDADE</v>
          </cell>
          <cell r="E10028">
            <v>1322.12</v>
          </cell>
        </row>
        <row r="10029">
          <cell r="A10029">
            <v>93442</v>
          </cell>
          <cell r="B10029" t="str">
            <v>BANCADA MÁRMORE BRANCO 150 X 60 CM, COM CUBA DE EMBUTIR DE AÇO, VÁLVULA AMERICANA E SIFÃO TIPO GARRAFA EM METAL , ENGATE FLEXÍVEL 30 CM, TORNEIRA CROMADA, DE MESA, 1/2 OU 3/4, PARA PIA COZINHA, PADRÃO ALTO - FORNEC. E INSTALAÇÃO. AF_01/2020</v>
          </cell>
          <cell r="C10029" t="str">
            <v>UND</v>
          </cell>
          <cell r="D10029" t="str">
            <v>COEFICIENTE DE REPRESENTATIVIDADE</v>
          </cell>
          <cell r="E10029">
            <v>1440.49</v>
          </cell>
        </row>
        <row r="10030">
          <cell r="A10030">
            <v>95469</v>
          </cell>
          <cell r="B10030" t="str">
            <v>VASO SANITARIO SIFONADO CONVENCIONAL COM  LOUÇA BRANCA - FORNECIMENTO E INSTALAÇÃO. AF_01/2020</v>
          </cell>
          <cell r="C10030" t="str">
            <v>UND</v>
          </cell>
          <cell r="D10030" t="str">
            <v>COEFICIENTE DE REPRESENTATIVIDADE</v>
          </cell>
          <cell r="E10030">
            <v>290.66</v>
          </cell>
        </row>
        <row r="10031">
          <cell r="A10031">
            <v>95470</v>
          </cell>
          <cell r="B10031" t="str">
            <v>VASO SANITARIO SIFONADO CONVENCIONAL COM LOUÇA BRANCA, INCLUSO CONJUNTO DE LIGAÇÃO PARA BACIA SANITÁRIA AJUSTÁVEL - FORNECIMENTO E INSTALAÇÃO. AF_10/2016</v>
          </cell>
          <cell r="C10031" t="str">
            <v>UND</v>
          </cell>
          <cell r="D10031" t="str">
            <v>COEFICIENTE DE REPRESENTATIVIDADE</v>
          </cell>
          <cell r="E10031">
            <v>299.07</v>
          </cell>
        </row>
        <row r="10032">
          <cell r="A10032">
            <v>95471</v>
          </cell>
          <cell r="B10032" t="str">
            <v>VASO SANITARIO SIFONADO CONVENCIONAL PARA PCD SEM FURO FRONTAL COM  LOUÇA BRANCA SEM ASSENTO -  FORNECIMENTO E INSTALAÇÃO. AF_01/2020</v>
          </cell>
          <cell r="C10032" t="str">
            <v>UND</v>
          </cell>
          <cell r="D10032" t="str">
            <v>COEFICIENTE DE REPRESENTATIVIDADE</v>
          </cell>
          <cell r="E10032">
            <v>719.74</v>
          </cell>
        </row>
        <row r="10033">
          <cell r="A10033">
            <v>95472</v>
          </cell>
          <cell r="B10033" t="str">
            <v>VASO SANITARIO SIFONADO CONVENCIONAL PARA PCD SEM FURO FRONTAL COM LOUÇA BRANCA SEM ASSENTO, INCLUSO CONJUNTO DE LIGAÇÃO PARA BACIA SANITÁRIA AJUSTÁVEL - FORNECIMENTO E INSTALAÇÃO. AF_01/2020</v>
          </cell>
          <cell r="C10033" t="str">
            <v>UND</v>
          </cell>
          <cell r="D10033" t="str">
            <v>COEFICIENTE DE REPRESENTATIVIDADE</v>
          </cell>
          <cell r="E10033">
            <v>728.15</v>
          </cell>
        </row>
        <row r="10034">
          <cell r="A10034">
            <v>95542</v>
          </cell>
          <cell r="B10034" t="str">
            <v>PORTA TOALHA ROSTO EM METAL CROMADO, TIPO ARGOLA, INCLUSO FIXAÇÃO. AF_01/2020</v>
          </cell>
          <cell r="C10034" t="str">
            <v>UND</v>
          </cell>
          <cell r="D10034" t="str">
            <v>COEFICIENTE DE REPRESENTATIVIDADE</v>
          </cell>
          <cell r="E10034">
            <v>65.03</v>
          </cell>
        </row>
        <row r="10035">
          <cell r="A10035">
            <v>95543</v>
          </cell>
          <cell r="B10035" t="str">
            <v>PORTA TOALHA BANHO EM METAL CROMADO, TIPO BARRA, INCLUSO FIXAÇÃO. AF_01/2020</v>
          </cell>
          <cell r="C10035" t="str">
            <v>UND</v>
          </cell>
          <cell r="D10035" t="str">
            <v>COEFICIENTE DE REPRESENTATIVIDADE</v>
          </cell>
          <cell r="E10035">
            <v>105.81</v>
          </cell>
        </row>
        <row r="10036">
          <cell r="A10036">
            <v>95544</v>
          </cell>
          <cell r="B10036" t="str">
            <v>PAPELEIRA DE PAREDE EM METAL CROMADO SEM TAMPA, INCLUSO FIXAÇÃO. AF_01/2020</v>
          </cell>
          <cell r="C10036" t="str">
            <v>UND</v>
          </cell>
          <cell r="D10036" t="str">
            <v>COEFICIENTE DE REPRESENTATIVIDADE</v>
          </cell>
          <cell r="E10036">
            <v>81.96</v>
          </cell>
        </row>
        <row r="10037">
          <cell r="A10037">
            <v>95545</v>
          </cell>
          <cell r="B10037" t="str">
            <v>SABONETEIRA DE PAREDE EM METAL CROMADO, INCLUSO FIXAÇÃO. AF_01/2020</v>
          </cell>
          <cell r="C10037" t="str">
            <v>UND</v>
          </cell>
          <cell r="D10037" t="str">
            <v>COLETADO</v>
          </cell>
          <cell r="E10037">
            <v>80.15</v>
          </cell>
        </row>
        <row r="10038">
          <cell r="A10038">
            <v>95546</v>
          </cell>
          <cell r="B10038" t="str">
            <v>KIT DE ACESSORIOS PARA BANHEIRO EM METAL CROMADO, 5 PECAS, INCLUSO FIXAÇÃO. AF_01/2020</v>
          </cell>
          <cell r="C10038" t="str">
            <v>UND</v>
          </cell>
          <cell r="D10038" t="str">
            <v>COEFICIENTE DE REPRESENTATIVIDADE</v>
          </cell>
          <cell r="E10038">
            <v>245.85</v>
          </cell>
        </row>
        <row r="10039">
          <cell r="A10039">
            <v>95547</v>
          </cell>
          <cell r="B10039" t="str">
            <v>SABONETEIRA PLASTICA TIPO DISPENSER PARA SABONETE LIQUIDO COM RESERVATORIO 800 A 1500 ML, INCLUSO FIXAÇÃO. AF_01/2020</v>
          </cell>
          <cell r="C10039" t="str">
            <v>UND</v>
          </cell>
          <cell r="D10039" t="str">
            <v>COLETADO</v>
          </cell>
          <cell r="E10039">
            <v>108.15</v>
          </cell>
        </row>
        <row r="10040">
          <cell r="A10040">
            <v>100848</v>
          </cell>
          <cell r="B10040" t="str">
            <v>VASO SANITÁRIO INFANTIL LOUÇA BRANCA - FORNECIMENTO E INSTALACAO. AF_01/2020</v>
          </cell>
          <cell r="C10040" t="str">
            <v>UND</v>
          </cell>
          <cell r="D10040" t="str">
            <v>COEFICIENTE DE REPRESENTATIVIDADE</v>
          </cell>
          <cell r="E10040">
            <v>521.65</v>
          </cell>
        </row>
        <row r="10041">
          <cell r="A10041">
            <v>100849</v>
          </cell>
          <cell r="B10041" t="str">
            <v>ASSENTO SANITÁRIO CONVENCIONAL - FORNECIMENTO E INSTALACAO. AF_01/2020</v>
          </cell>
          <cell r="C10041" t="str">
            <v>UND</v>
          </cell>
          <cell r="D10041" t="str">
            <v>COLETADO</v>
          </cell>
          <cell r="E10041">
            <v>34.87</v>
          </cell>
        </row>
        <row r="10042">
          <cell r="A10042">
            <v>100851</v>
          </cell>
          <cell r="B10042" t="str">
            <v>ASSENTO SANITÁRIO INFANTIL - FORNECIMENTO E INSTALACAO. AF_01/2020</v>
          </cell>
          <cell r="C10042" t="str">
            <v>UND</v>
          </cell>
          <cell r="D10042" t="str">
            <v>COEFICIENTE DE REPRESENTATIVIDADE</v>
          </cell>
          <cell r="E10042">
            <v>68.6</v>
          </cell>
        </row>
        <row r="10043">
          <cell r="A10043">
            <v>100852</v>
          </cell>
          <cell r="B10043" t="str">
            <v>CUBA DE EMBUTIR RETANGULAR DE AÇO INOXIDÁVEL, 56 X 33 X 12 CM - FORNECIMENTO E INSTALAÇÃO. AF_01/2020</v>
          </cell>
          <cell r="C10043" t="str">
            <v>UND</v>
          </cell>
          <cell r="D10043" t="str">
            <v>COEFICIENTE DE REPRESENTATIVIDADE</v>
          </cell>
          <cell r="E10043">
            <v>221.53</v>
          </cell>
        </row>
        <row r="10044">
          <cell r="A10044">
            <v>100853</v>
          </cell>
          <cell r="B10044" t="str">
            <v>TORNEIRA CROMADA DE MESA PARA LAVATORIO, TIPO MONOCOMANDO. AF_01/2020</v>
          </cell>
          <cell r="C10044" t="str">
            <v>UND</v>
          </cell>
          <cell r="D10044" t="str">
            <v>COEFICIENTE DE REPRESENTATIVIDADE</v>
          </cell>
          <cell r="E10044">
            <v>312.79</v>
          </cell>
        </row>
        <row r="10045">
          <cell r="A10045">
            <v>100854</v>
          </cell>
          <cell r="B10045" t="str">
            <v>TORNEIRA CROMADA DE MESA PARA LAVATÓRIO COM SENSOR DE PRESENCA. AF_01/2020</v>
          </cell>
          <cell r="C10045" t="str">
            <v>UND</v>
          </cell>
          <cell r="D10045" t="str">
            <v>COEFICIENTE DE REPRESENTATIVIDADE</v>
          </cell>
          <cell r="E10045">
            <v>1624.99</v>
          </cell>
        </row>
        <row r="10046">
          <cell r="A10046">
            <v>100856</v>
          </cell>
          <cell r="B10046" t="str">
            <v>MANOPLA E CANOPLA CROMADA  FORNECIMENTO E INSTALAÇÃO. AF_01/2020</v>
          </cell>
          <cell r="C10046" t="str">
            <v>UND</v>
          </cell>
          <cell r="D10046" t="str">
            <v>COEFICIENTE DE REPRESENTATIVIDADE</v>
          </cell>
          <cell r="E10046">
            <v>34.69</v>
          </cell>
        </row>
        <row r="10047">
          <cell r="A10047">
            <v>100857</v>
          </cell>
          <cell r="B10047" t="str">
            <v>ACABAMENTO MONOCOMANDO PARA CHUVEIRO  FORNECIMENTO E INSTALAÇÃO. AF_01/2020</v>
          </cell>
          <cell r="C10047" t="str">
            <v>UND</v>
          </cell>
          <cell r="D10047" t="str">
            <v>COEFICIENTE DE REPRESENTATIVIDADE</v>
          </cell>
          <cell r="E10047">
            <v>476.72</v>
          </cell>
        </row>
        <row r="10048">
          <cell r="A10048">
            <v>100858</v>
          </cell>
          <cell r="B10048" t="str">
            <v>MICTÓRIO SIFONADO LOUÇA BRANCA  PADRÃO MÉDIO  FORNECIMENTO E INSTALAÇÃO. AF_01/2020</v>
          </cell>
          <cell r="C10048" t="str">
            <v>UND</v>
          </cell>
          <cell r="D10048" t="str">
            <v>COEFICIENTE DE REPRESENTATIVIDADE</v>
          </cell>
          <cell r="E10048">
            <v>699.35</v>
          </cell>
        </row>
        <row r="10049">
          <cell r="A10049">
            <v>100859</v>
          </cell>
          <cell r="B10049" t="str">
            <v>MICTÓRIO SIFONADO LOUÇA BRANCA PARA ENTRADA DE ÁGUA EMBUTIDA  PADRÃO ALTO  FORNECIMENTO E INSTALAÇÃO. AF_01/2020</v>
          </cell>
          <cell r="C10049" t="str">
            <v>UND</v>
          </cell>
          <cell r="D10049" t="str">
            <v>COEFICIENTE DE REPRESENTATIVIDADE</v>
          </cell>
          <cell r="E10049">
            <v>937.73</v>
          </cell>
        </row>
        <row r="10050">
          <cell r="A10050">
            <v>100860</v>
          </cell>
          <cell r="B10050" t="str">
            <v>CHUVEIRO ELÉTRICO COMUM CORPO PLÁSTICO, TIPO DUCHA  FORNECIMENTO E INSTALAÇÃO. AF_01/2020</v>
          </cell>
          <cell r="C10050" t="str">
            <v>UND</v>
          </cell>
          <cell r="D10050" t="str">
            <v>COLETADO</v>
          </cell>
          <cell r="E10050">
            <v>108.8</v>
          </cell>
        </row>
        <row r="10051">
          <cell r="A10051">
            <v>100861</v>
          </cell>
          <cell r="B10051" t="str">
            <v>SUPORTE MÃO FRANCESA EM AÇO, ABAS IGUAIS 30 CM, CAPACIDADE MINIMA 60 KG, BRANCO - FORNECIMENTO E INSTALAÇÃO. AF_01/2020</v>
          </cell>
          <cell r="C10051" t="str">
            <v>UND</v>
          </cell>
          <cell r="D10051" t="str">
            <v>COEFICIENTE DE REPRESENTATIVIDADE</v>
          </cell>
          <cell r="E10051">
            <v>40.22</v>
          </cell>
        </row>
        <row r="10052">
          <cell r="A10052">
            <v>100862</v>
          </cell>
          <cell r="B10052" t="str">
            <v>SUPORTE MÃO FRANCESA EM ACO, ABAS IGUAIS 40 CM, CAPACIDADE MINIMA 70 KG, BRANCO - FORNECIMENTO E INSTALAÇÃO. AF_01/2020</v>
          </cell>
          <cell r="C10052" t="str">
            <v>UND</v>
          </cell>
          <cell r="D10052" t="str">
            <v>COEFICIENTE DE REPRESENTATIVIDADE</v>
          </cell>
          <cell r="E10052">
            <v>44.65</v>
          </cell>
        </row>
        <row r="10053">
          <cell r="A10053">
            <v>100863</v>
          </cell>
          <cell r="B10053" t="str">
            <v>BARRA DE APOIO EM "L", EM ACO INOX POLIDO 70 X 70 CM, FIXADA NA PAREDE - FORNECIMENTO E INSTALACAO. AF_01/2020</v>
          </cell>
          <cell r="C10053" t="str">
            <v>UND</v>
          </cell>
          <cell r="D10053" t="str">
            <v>COEFICIENTE DE REPRESENTATIVIDADE</v>
          </cell>
          <cell r="E10053">
            <v>620.35</v>
          </cell>
        </row>
        <row r="10054">
          <cell r="A10054">
            <v>100864</v>
          </cell>
          <cell r="B10054" t="str">
            <v>BARRA DE APOIO EM "L", EM ACO INOX POLIDO 80 X 80 CM, FIXADA NA PAREDE - FORNECIMENTO E INSTALACAO. AF_01/2020</v>
          </cell>
          <cell r="C10054" t="str">
            <v>UND</v>
          </cell>
          <cell r="D10054" t="str">
            <v>COEFICIENTE DE REPRESENTATIVIDADE</v>
          </cell>
          <cell r="E10054">
            <v>675.55</v>
          </cell>
        </row>
        <row r="10055">
          <cell r="A10055">
            <v>100865</v>
          </cell>
          <cell r="B10055" t="str">
            <v>BARRA DE APOIO LATERAL ARTICULADA, COM TRAVA, EM ACO INOX POLIDO, FIXADA NA PAREDE - FORNECIMENTO E INSTALAÇÃO. AF_01/2020</v>
          </cell>
          <cell r="C10055" t="str">
            <v>UND</v>
          </cell>
          <cell r="D10055" t="str">
            <v>COEFICIENTE DE REPRESENTATIVIDADE</v>
          </cell>
          <cell r="E10055">
            <v>573.75</v>
          </cell>
        </row>
        <row r="10056">
          <cell r="A10056">
            <v>100866</v>
          </cell>
          <cell r="B10056" t="str">
            <v>BARRA DE APOIO RETA, EM ACO INOX POLIDO, COMPRIMENTO 60CM, FIXADA NA PAREDE - FORNECIMENTO E INSTALAÇÃO. AF_01/2020</v>
          </cell>
          <cell r="C10056" t="str">
            <v>UND</v>
          </cell>
          <cell r="D10056" t="str">
            <v>COEFICIENTE DE REPRESENTATIVIDADE</v>
          </cell>
          <cell r="E10056">
            <v>328.93</v>
          </cell>
        </row>
        <row r="10057">
          <cell r="A10057">
            <v>100867</v>
          </cell>
          <cell r="B10057" t="str">
            <v>BARRA DE APOIO RETA, EM ACO INOX POLIDO, COMPRIMENTO 70 CM,  FIXADA NA PAREDE - FORNECIMENTO E INSTALAÇÃO. AF_01/2020</v>
          </cell>
          <cell r="C10057" t="str">
            <v>UND</v>
          </cell>
          <cell r="D10057" t="str">
            <v>COEFICIENTE DE REPRESENTATIVIDADE</v>
          </cell>
          <cell r="E10057">
            <v>347.13</v>
          </cell>
        </row>
        <row r="10058">
          <cell r="A10058">
            <v>100868</v>
          </cell>
          <cell r="B10058" t="str">
            <v>BARRA DE APOIO RETA, EM ACO INOX POLIDO, COMPRIMENTO 80 CM,  FIXADA NA PAREDE - FORNECIMENTO E INSTALAÇÃO. AF_01/2020</v>
          </cell>
          <cell r="C10058" t="str">
            <v>UND</v>
          </cell>
          <cell r="D10058" t="str">
            <v>COEFICIENTE DE REPRESENTATIVIDADE</v>
          </cell>
          <cell r="E10058">
            <v>359.24</v>
          </cell>
        </row>
        <row r="10059">
          <cell r="A10059">
            <v>100869</v>
          </cell>
          <cell r="B10059" t="str">
            <v>BARRA DE APOIO RETA, EM ACO INOX POLIDO, COMPRIMENTO 90 CM,  FIXADA NA PAREDE - FORNECIMENTO E INSTALAÇÃO. AF_01/2020</v>
          </cell>
          <cell r="C10059" t="str">
            <v>UND</v>
          </cell>
          <cell r="D10059" t="str">
            <v>COEFICIENTE DE REPRESENTATIVIDADE</v>
          </cell>
          <cell r="E10059">
            <v>368.53</v>
          </cell>
        </row>
        <row r="10060">
          <cell r="A10060">
            <v>100870</v>
          </cell>
          <cell r="B10060" t="str">
            <v>BARRA DE APOIO RETA, EM ALUMINIO, COMPRIMENTO 60 CM,  FIXADA NA PAREDE - FORNECIMENTO E INSTALAÇÃO. AF_01/2020</v>
          </cell>
          <cell r="C10060" t="str">
            <v>UND</v>
          </cell>
          <cell r="D10060" t="str">
            <v>ATRIBUÍDO SÃO PAULO</v>
          </cell>
          <cell r="E10060">
            <v>337.68</v>
          </cell>
        </row>
        <row r="10061">
          <cell r="A10061">
            <v>100871</v>
          </cell>
          <cell r="B10061" t="str">
            <v>BARRA DE APOIO RETA, EM ALUMINIO, COMPRIMENTO 70 CM,  FIXADA NA PAREDE - FORNECIMENTO E INSTALAÇÃO. AF_01/2020</v>
          </cell>
          <cell r="C10061" t="str">
            <v>UND</v>
          </cell>
          <cell r="D10061" t="str">
            <v>ATRIBUÍDO SÃO PAULO</v>
          </cell>
          <cell r="E10061">
            <v>363.1</v>
          </cell>
        </row>
        <row r="10062">
          <cell r="A10062">
            <v>100872</v>
          </cell>
          <cell r="B10062" t="str">
            <v>BARRA DE APOIO RETA, EM ALUMINIO, COMPRIMENTO 80 CM,  FIXADA NA PAREDE - FORNECIMENTO E INSTALAÇÃO. AF_01/2020</v>
          </cell>
          <cell r="C10062" t="str">
            <v>UND</v>
          </cell>
          <cell r="D10062" t="str">
            <v>ATRIBUÍDO SÃO PAULO</v>
          </cell>
          <cell r="E10062">
            <v>379.33</v>
          </cell>
        </row>
        <row r="10063">
          <cell r="A10063">
            <v>100873</v>
          </cell>
          <cell r="B10063" t="str">
            <v>BARRA DE APOIO RETA, EM ALUMINIO, COMPRIMENTO 90 CM,  FIXADA NA PAREDE - FORNECIMENTO E INSTALAÇÃO. AF_01/2020</v>
          </cell>
          <cell r="C10063" t="str">
            <v>UND</v>
          </cell>
          <cell r="D10063" t="str">
            <v>ATRIBUÍDO SÃO PAULO</v>
          </cell>
          <cell r="E10063">
            <v>389.47</v>
          </cell>
        </row>
        <row r="10064">
          <cell r="A10064">
            <v>100874</v>
          </cell>
          <cell r="B10064" t="str">
            <v>PUXADOR PARA PCD, FIXADO NA PORTA - FORNECIMENTO E INSTALAÇÃO. AF_01/2020</v>
          </cell>
          <cell r="C10064" t="str">
            <v>UND</v>
          </cell>
          <cell r="D10064" t="str">
            <v>COEFICIENTE DE REPRESENTATIVIDADE</v>
          </cell>
          <cell r="E10064">
            <v>328.93</v>
          </cell>
        </row>
        <row r="10065">
          <cell r="A10065">
            <v>100875</v>
          </cell>
          <cell r="B10065" t="str">
            <v>BANCO ARTICULADO, EM ACO INOX, PARA PCD, FIXADO NA PAREDE - FORNECIMENTO E INSTALAÇÃO. AF_01/2020</v>
          </cell>
          <cell r="C10065" t="str">
            <v>UND</v>
          </cell>
          <cell r="D10065" t="str">
            <v>COEFICIENTE DE REPRESENTATIVIDADE</v>
          </cell>
          <cell r="E10065">
            <v>1063.13</v>
          </cell>
        </row>
        <row r="10066">
          <cell r="A10066">
            <v>100878</v>
          </cell>
          <cell r="B10066" t="str">
            <v>VASO SANITÁRIO SIFONADO COM CAIXA ACOPLADA, LOUÇA BRANCA - PADRÃO ALTO - FORNECIMENTO E INSTALAÇÃO. AF_01/2020</v>
          </cell>
          <cell r="C10066" t="str">
            <v>UND</v>
          </cell>
          <cell r="D10066" t="str">
            <v>COEFICIENTE DE REPRESENTATIVIDADE</v>
          </cell>
          <cell r="E10066">
            <v>618.74</v>
          </cell>
        </row>
        <row r="10067">
          <cell r="A10067">
            <v>98052</v>
          </cell>
          <cell r="B10067" t="str">
            <v>TANQUE SÉPTICO CIRCULAR, EM CONCRETO PRÉ-MOLDADO, DIÂMETRO INTERNO = 1,10 M, ALTURA INTERNA = 2,50 M, VOLUME ÚTIL: 2138,2 L (PARA 5 CONTRIBUINTES). AF_12/2020_PA</v>
          </cell>
          <cell r="C10067" t="str">
            <v>UND</v>
          </cell>
          <cell r="D10067" t="str">
            <v>COEFICIENTE DE REPRESENTATIVIDADE</v>
          </cell>
          <cell r="E10067">
            <v>1691.13</v>
          </cell>
        </row>
        <row r="10068">
          <cell r="A10068">
            <v>98053</v>
          </cell>
          <cell r="B10068" t="str">
            <v>TANQUE SÉPTICO CIRCULAR, EM CONCRETO PRÉ-MOLDADO, DIÂMETRO INTERNO = 1,40 M, ALTURA INTERNA = 2,50 M, VOLUME ÚTIL: 3463,6 L (PARA 13 CONTRIBUINTES). AF_12/2020_PA</v>
          </cell>
          <cell r="C10068" t="str">
            <v>UND</v>
          </cell>
          <cell r="D10068" t="str">
            <v>COEFICIENTE DE REPRESENTATIVIDADE</v>
          </cell>
          <cell r="E10068">
            <v>2316.43</v>
          </cell>
        </row>
        <row r="10069">
          <cell r="A10069">
            <v>98054</v>
          </cell>
          <cell r="B10069" t="str">
            <v>TANQUE SÉPTICO CIRCULAR, EM CONCRETO PRÉ-MOLDADO, DIÂMETRO INTERNO = 1,88 M, ALTURA INTERNA = 2,50 M, VOLUME ÚTIL: 6245,8 L (PARA 32 CONTRIBUINTES). AF_12/2020_PA</v>
          </cell>
          <cell r="C10069" t="str">
            <v>UND</v>
          </cell>
          <cell r="D10069" t="str">
            <v>ATRIBUÍDO SÃO PAULO</v>
          </cell>
          <cell r="E10069">
            <v>3719.1</v>
          </cell>
        </row>
        <row r="10070">
          <cell r="A10070">
            <v>98055</v>
          </cell>
          <cell r="B10070" t="str">
            <v>TANQUE SÉPTICO CIRCULAR, EM CONCRETO PRÉ-MOLDADO, DIÂMETRO INTERNO = 2,38 M, ALTURA INTERNA = 2,50 M, VOLUME ÚTIL: 10009,8 L (PARA 69 CONTRIBUINTES). AF_12/2020_PA</v>
          </cell>
          <cell r="C10070" t="str">
            <v>UND</v>
          </cell>
          <cell r="D10070" t="str">
            <v>ATRIBUÍDO SÃO PAULO</v>
          </cell>
          <cell r="E10070">
            <v>5066.82</v>
          </cell>
        </row>
        <row r="10071">
          <cell r="A10071">
            <v>98056</v>
          </cell>
          <cell r="B10071" t="str">
            <v>TANQUE SÉPTICO CIRCULAR, EM CONCRETO PRÉ-MOLDADO, DIÂMETRO INTERNO = 2,38 M, ALTURA INTERNA = 3,0 M, VOLUME ÚTIL: 12234,2 L (PARA 86 CONTRIBUINTES). AF_12/2020_PA</v>
          </cell>
          <cell r="C10071" t="str">
            <v>UND</v>
          </cell>
          <cell r="D10071" t="str">
            <v>ATRIBUÍDO SÃO PAULO</v>
          </cell>
          <cell r="E10071">
            <v>5875.94</v>
          </cell>
        </row>
        <row r="10072">
          <cell r="A10072">
            <v>98057</v>
          </cell>
          <cell r="B10072" t="str">
            <v>TANQUE SÉPTICO CIRCULAR, EM CONCRETO PRÉ-MOLDADO, DIÂMETRO INTERNO = 2,88 M, ALTURA INTERNA = 2,50 M, VOLUME ÚTIL: 14657,4 L (PARA 105 CONTRIBUINTES). AF_12/2020_PA</v>
          </cell>
          <cell r="C10072" t="str">
            <v>UND</v>
          </cell>
          <cell r="D10072" t="str">
            <v>ATRIBUÍDO SÃO PAULO</v>
          </cell>
          <cell r="E10072">
            <v>7024.16</v>
          </cell>
        </row>
        <row r="10073">
          <cell r="A10073">
            <v>98058</v>
          </cell>
          <cell r="B10073" t="str">
            <v>FILTRO ANAERÓBIO CIRCULAR, EM CONCRETO PRÉ-MOLDADO, DIÂMETRO INTERNO = 1,10 M, ALTURA INTERNA = 1,50 M, VOLUME ÚTIL: 1140,4 L (PARA 5 CONTRIBUINTES). AF_12/2020_PA</v>
          </cell>
          <cell r="C10073" t="str">
            <v>UND</v>
          </cell>
          <cell r="D10073" t="str">
            <v>COEFICIENTE DE REPRESENTATIVIDADE</v>
          </cell>
          <cell r="E10073">
            <v>1519.06</v>
          </cell>
        </row>
        <row r="10074">
          <cell r="A10074">
            <v>98059</v>
          </cell>
          <cell r="B10074" t="str">
            <v>FILTRO ANAERÓBIO CIRCULAR, EM CONCRETO PRÉ-MOLDADO, DIÂMETRO INTERNO = 1,88 M, ALTURA INTERNA = 1,50 M, VOLUME ÚTIL: 3331,1 L (PARA 19 CONTRIBUINTES). AF_12/2020_PA</v>
          </cell>
          <cell r="C10074" t="str">
            <v>UND</v>
          </cell>
          <cell r="D10074" t="str">
            <v>ATRIBUÍDO SÃO PAULO</v>
          </cell>
          <cell r="E10074">
            <v>3266.51</v>
          </cell>
        </row>
        <row r="10075">
          <cell r="A10075">
            <v>98060</v>
          </cell>
          <cell r="B10075" t="str">
            <v>FILTRO ANAERÓBIO CIRCULAR, EM CONCRETO PRÉ-MOLDADO, DIÂMETRO INTERNO = 2,38 M, ALTURA INTERNA = 1,50 M, VOLUME ÚTIL: 5338,6 L (PARA 34 CONTRIBUINTES). AF_12/2020_PA</v>
          </cell>
          <cell r="C10075" t="str">
            <v>UND</v>
          </cell>
          <cell r="D10075" t="str">
            <v>ATRIBUÍDO SÃO PAULO</v>
          </cell>
          <cell r="E10075">
            <v>4603.97</v>
          </cell>
        </row>
        <row r="10076">
          <cell r="A10076">
            <v>98061</v>
          </cell>
          <cell r="B10076" t="str">
            <v>FILTRO ANAERÓBIO CIRCULAR, EM CONCRETO PRÉ-MOLDADO, DIÂMETRO INTERNO = 2,88 M, ALTURA INTERNA = 1,50 M, VOLUME ÚTIL: 7817,3 L (PARA 75 CONTRIBUINTES). AF_12/2020_PA</v>
          </cell>
          <cell r="C10076" t="str">
            <v>UND</v>
          </cell>
          <cell r="D10076" t="str">
            <v>ATRIBUÍDO SÃO PAULO</v>
          </cell>
          <cell r="E10076">
            <v>6428.76</v>
          </cell>
        </row>
        <row r="10077">
          <cell r="A10077">
            <v>98062</v>
          </cell>
          <cell r="B10077" t="str">
            <v>SUMIDOURO CIRCULAR, EM CONCRETO PRÉ-MOLDADO, DIÂMETRO INTERNO = 1,88 M, ALTURA INTERNA = 2,00 M, ÁREA DE INFILTRAÇÃO: 13,1 M² (PARA 5 CONTRIBUINTES). AF_12/2020_PA</v>
          </cell>
          <cell r="C10077" t="str">
            <v>UND</v>
          </cell>
          <cell r="D10077" t="str">
            <v>ATRIBUÍDO SÃO PAULO</v>
          </cell>
          <cell r="E10077">
            <v>2519.71</v>
          </cell>
        </row>
        <row r="10078">
          <cell r="A10078">
            <v>98063</v>
          </cell>
          <cell r="B10078" t="str">
            <v>SUMIDOURO CIRCULAR, EM CONCRETO PRÉ-MOLDADO, DIÂMETRO INTERNO = 2,38 M, ALTURA INTERNA = 2,50 M, ÁREA DE INFILTRAÇÃO: 21,3 M² (PARA 8 CONTRIBUINTES). AF_12/2020_PA</v>
          </cell>
          <cell r="C10078" t="str">
            <v>UND</v>
          </cell>
          <cell r="D10078" t="str">
            <v>ATRIBUÍDO SÃO PAULO</v>
          </cell>
          <cell r="E10078">
            <v>3839.53</v>
          </cell>
        </row>
        <row r="10079">
          <cell r="A10079">
            <v>98064</v>
          </cell>
          <cell r="B10079" t="str">
            <v>SUMIDOURO CIRCULAR, EM CONCRETO PRÉ-MOLDADO, DIÂMETRO INTERNO = 2,38 M, ALTURA INTERNA = 3,0 M, ÁREA DE INFILTRAÇÃO: 25 M² (PARA 10 CONTRIBUINTES). AF_12/2020_PA</v>
          </cell>
          <cell r="C10079" t="str">
            <v>UND</v>
          </cell>
          <cell r="D10079" t="str">
            <v>ATRIBUÍDO SÃO PAULO</v>
          </cell>
          <cell r="E10079">
            <v>4404.14</v>
          </cell>
        </row>
        <row r="10080">
          <cell r="A10080">
            <v>98065</v>
          </cell>
          <cell r="B10080" t="str">
            <v>SUMIDOURO CIRCULAR, EM CONCRETO PRÉ-MOLDADO, DIÂMETRO INTERNO = 2,88 M, ALTURA INTERNA = 3,0 M, ÁREA DE INFILTRAÇÃO: 31,4 M² (PARA 12 CONTRIBUINTES). AF_12/2020_PA</v>
          </cell>
          <cell r="C10080" t="str">
            <v>UND</v>
          </cell>
          <cell r="D10080" t="str">
            <v>ATRIBUÍDO SÃO PAULO</v>
          </cell>
          <cell r="E10080">
            <v>6102.53</v>
          </cell>
        </row>
        <row r="10081">
          <cell r="A10081">
            <v>98066</v>
          </cell>
          <cell r="B10081" t="str">
            <v>TANQUE SÉPTICO RETANGULAR, EM ALVENARIA COM TIJOLOS CERÂMICOS MACIÇOS, DIMENSÕES INTERNAS: 1,0 X 2,0 X H=1,4 M, VOLUME ÚTIL: 2000 L (PARA 5 CONTRIBUINTES). AF_12/2020</v>
          </cell>
          <cell r="C10081" t="str">
            <v>UND</v>
          </cell>
          <cell r="D10081" t="str">
            <v>COEFICIENTE DE REPRESENTATIVIDADE</v>
          </cell>
          <cell r="E10081">
            <v>4318.35</v>
          </cell>
        </row>
        <row r="10082">
          <cell r="A10082">
            <v>98067</v>
          </cell>
          <cell r="B10082" t="str">
            <v>TANQUE SÉPTICO RETANGULAR, EM ALVENARIA COM TIJOLOS CERÂMICOS MACIÇOS, DIMENSÕES INTERNAS: 1,2 X 2,4 X H=1,6 M, VOLUME ÚTIL: 3456 L (PARA 13 CONTRIBUINTES). AF_12/2020</v>
          </cell>
          <cell r="C10082" t="str">
            <v>UND</v>
          </cell>
          <cell r="D10082" t="str">
            <v>COEFICIENTE DE REPRESENTATIVIDADE</v>
          </cell>
          <cell r="E10082">
            <v>5740.09</v>
          </cell>
        </row>
        <row r="10083">
          <cell r="A10083">
            <v>98068</v>
          </cell>
          <cell r="B10083" t="str">
            <v>TANQUE SÉPTICO RETANGULAR, EM ALVENARIA COM TIJOLOS CERÂMICOS MACIÇOS, DIMENSÕES INTERNAS: 1,4 X 3,2 X H=1,8 M, VOLUME ÚTIL: 6272 L (PARA 32 CONTRIBUINTES). AF_12/2020</v>
          </cell>
          <cell r="C10083" t="str">
            <v>UND</v>
          </cell>
          <cell r="D10083" t="str">
            <v>COEFICIENTE DE REPRESENTATIVIDADE</v>
          </cell>
          <cell r="E10083">
            <v>8098.8</v>
          </cell>
        </row>
        <row r="10084">
          <cell r="A10084">
            <v>98069</v>
          </cell>
          <cell r="B10084" t="str">
            <v>TANQUE SÉPTICO RETANGULAR, EM ALVENARIA COM TIJOLOS CERÂMICOS MACIÇOS, DIMENSÕES INTERNAS: 1,6 X 4,4 X H=1,8 M, VOLUME ÚTIL: 9856 L (PARA 68 CONTRIBUINTES). AF_12/2020</v>
          </cell>
          <cell r="C10084" t="str">
            <v>UND</v>
          </cell>
          <cell r="D10084" t="str">
            <v>COEFICIENTE DE REPRESENTATIVIDADE</v>
          </cell>
          <cell r="E10084">
            <v>10939.59</v>
          </cell>
        </row>
        <row r="10085">
          <cell r="A10085">
            <v>98070</v>
          </cell>
          <cell r="B10085" t="str">
            <v>TANQUE SÉPTICO RETANGULAR, EM ALVENARIA COM TIJOLOS CERÂMICOS MACIÇOS, DIMENSÕES INTERNAS: 1,6 X 4,8 X H=2,0 M, VOLUME ÚTIL: 12288 L (PARA 86 CONTRIBUINTES). AF_12/2020</v>
          </cell>
          <cell r="C10085" t="str">
            <v>UND</v>
          </cell>
          <cell r="D10085" t="str">
            <v>COEFICIENTE DE REPRESENTATIVIDADE</v>
          </cell>
          <cell r="E10085">
            <v>12446.07</v>
          </cell>
        </row>
        <row r="10086">
          <cell r="A10086">
            <v>98071</v>
          </cell>
          <cell r="B10086" t="str">
            <v>TANQUE SÉPTICO RETANGULAR, EM ALVENARIA COM TIJOLOS CERÂMICOS MACIÇOS, DIMENSÕES INTERNAS: 1,6 X 4,6 X H=2,4 M, VOLUME ÚTIL: 14720 L (PARA 105 CONTRIBUINTES). AF_12/2020</v>
          </cell>
          <cell r="C10086" t="str">
            <v>UND</v>
          </cell>
          <cell r="D10086" t="str">
            <v>COEFICIENTE DE REPRESENTATIVIDADE</v>
          </cell>
          <cell r="E10086">
            <v>13466.09</v>
          </cell>
        </row>
        <row r="10087">
          <cell r="A10087">
            <v>98072</v>
          </cell>
          <cell r="B10087" t="str">
            <v>FILTRO ANAERÓBIO RETANGULAR, EM ALVENARIA COM TIJOLOS CERÂMICOS MACIÇOS, DIMENSÕES INTERNAS: 0,8 X 1,2 X H=1,67 M, VOLUME ÚTIL: 1152 L (PARA 5 CONTRIBUINTES). AF_12/2020</v>
          </cell>
          <cell r="C10087" t="str">
            <v>UND</v>
          </cell>
          <cell r="D10087" t="str">
            <v>COEFICIENTE DE REPRESENTATIVIDADE</v>
          </cell>
          <cell r="E10087">
            <v>3678.93</v>
          </cell>
        </row>
        <row r="10088">
          <cell r="A10088">
            <v>98073</v>
          </cell>
          <cell r="B10088" t="str">
            <v>FILTRO ANAERÓBIO RETANGULAR, EM ALVENARIA COM TIJOLOS CERÂMICOS MACIÇOS, DIMENSÕES INTERNAS: 1,2 X 1,8 X H=1,67 M, VOLUME ÚTIL: 2592 L (PARA 13 CONTRIBUINTES). AF_12/2020</v>
          </cell>
          <cell r="C10088" t="str">
            <v>UND</v>
          </cell>
          <cell r="D10088" t="str">
            <v>COEFICIENTE DE REPRESENTATIVIDADE</v>
          </cell>
          <cell r="E10088">
            <v>5819.24</v>
          </cell>
        </row>
        <row r="10089">
          <cell r="A10089">
            <v>98074</v>
          </cell>
          <cell r="B10089" t="str">
            <v>FILTRO ANAERÓBIO RETANGULAR, EM ALVENARIA COM TIJOLOS CERÂMICOS MACIÇOS, DIMENSÕES INTERNAS: 1,4 X 3,0 X H=1,67 M, VOLUME ÚTIL: 5040 L (PARA 32 CONTRIBUINTES). AF_12/2020</v>
          </cell>
          <cell r="C10089" t="str">
            <v>UND</v>
          </cell>
          <cell r="D10089" t="str">
            <v>COEFICIENTE DE REPRESENTATIVIDADE</v>
          </cell>
          <cell r="E10089">
            <v>9125.62</v>
          </cell>
        </row>
        <row r="10090">
          <cell r="A10090">
            <v>98075</v>
          </cell>
          <cell r="B10090" t="str">
            <v>FILTRO ANAERÓBIO RETANGULAR, EM ALVENARIA COM TIJOLOS CERÂMICOS MACIÇOS, DIMENSÕES INTERNAS: 1,4 X 4,2 X H=1,67 M, VOLUME ÚTIL: 7056 L (PARA 67 CONTRIBUINTES). AF_12/2020</v>
          </cell>
          <cell r="C10090" t="str">
            <v>UND</v>
          </cell>
          <cell r="D10090" t="str">
            <v>COEFICIENTE DE REPRESENTATIVIDADE</v>
          </cell>
          <cell r="E10090">
            <v>11911.93</v>
          </cell>
        </row>
        <row r="10091">
          <cell r="A10091">
            <v>98076</v>
          </cell>
          <cell r="B10091" t="str">
            <v>FILTRO ANAERÓBIO RETANGULAR, EM ALVENARIA COM TIJOLOS CERÂMICOS MACIÇOS, DIMENSÕES INTERNAS: 1,6 X 4,6 X H=1,67 M, VOLUME ÚTIL: 8832 L (PARA 84 CONTRIBUINTES). AF_12/2020</v>
          </cell>
          <cell r="C10091" t="str">
            <v>UND</v>
          </cell>
          <cell r="D10091" t="str">
            <v>COEFICIENTE DE REPRESENTATIVIDADE</v>
          </cell>
          <cell r="E10091">
            <v>13785.75</v>
          </cell>
        </row>
        <row r="10092">
          <cell r="A10092">
            <v>98077</v>
          </cell>
          <cell r="B10092" t="str">
            <v>FILTRO ANAERÓBIO RETANGULAR, EM ALVENARIA COM TIJOLOS CERÂMICOS MACIÇOS, DIMENSÕES INTERNAS: 1,6 X 5,6 X H=1,67 M, VOLUME ÚTIL: 10752 L (PARA 103 CONTRIBUINTES). AF_12/2020</v>
          </cell>
          <cell r="C10092" t="str">
            <v>UND</v>
          </cell>
          <cell r="D10092" t="str">
            <v>COEFICIENTE DE REPRESENTATIVIDADE</v>
          </cell>
          <cell r="E10092">
            <v>16262.05</v>
          </cell>
        </row>
        <row r="10093">
          <cell r="A10093">
            <v>98078</v>
          </cell>
          <cell r="B10093" t="str">
            <v>SUMIDOURO RETANGULAR, EM ALVENARIA COM TIJOLOS CERÂMICOS MACIÇOS, DIMENSÕES INTERNAS: 0,8 X 1,4 X H=3,0 M, ÁREA DE INFILTRAÇÃO: 13,2 M² (PARA 5 CONTRIBUINTES). AF_12/2020</v>
          </cell>
          <cell r="C10093" t="str">
            <v>UND</v>
          </cell>
          <cell r="D10093" t="str">
            <v>COEFICIENTE DE REPRESENTATIVIDADE</v>
          </cell>
          <cell r="E10093">
            <v>3757.65</v>
          </cell>
        </row>
        <row r="10094">
          <cell r="A10094">
            <v>98079</v>
          </cell>
          <cell r="B10094" t="str">
            <v>SUMIDOURO RETANGULAR, EM ALVENARIA COM TIJOLOS CERÂMICOS MACIÇOS, DIMENSÕES INTERNAS: 1,0 X 3,0 X H=3,0 M, ÁREA DE INFILTRAÇÃO: 25 M² (PARA 10 CONTRIBUINTES). AF_12/2020</v>
          </cell>
          <cell r="C10094" t="str">
            <v>UND</v>
          </cell>
          <cell r="D10094" t="str">
            <v>COEFICIENTE DE REPRESENTATIVIDADE</v>
          </cell>
          <cell r="E10094">
            <v>6625.05</v>
          </cell>
        </row>
        <row r="10095">
          <cell r="A10095">
            <v>98080</v>
          </cell>
          <cell r="B10095" t="str">
            <v>SUMIDOURO RETANGULAR, EM ALVENARIA COM TIJOLOS CERÂMICOS MACIÇOS, DIMENSÕES INTERNAS: 1,6 X 3,4 X H=3,0 M, ÁREA DE INFILTRAÇÃO: 32,9 M² (PARA 13 CONTRIBUINTES). AF_12/2020</v>
          </cell>
          <cell r="C10095" t="str">
            <v>UND</v>
          </cell>
          <cell r="D10095" t="str">
            <v>COEFICIENTE DE REPRESENTATIVIDADE</v>
          </cell>
          <cell r="E10095">
            <v>8585.36</v>
          </cell>
        </row>
        <row r="10096">
          <cell r="A10096">
            <v>98081</v>
          </cell>
          <cell r="B10096" t="str">
            <v>SUMIDOURO RETANGULAR, EM ALVENARIA COM TIJOLOS CERÂMICOS MACIÇOS, DIMENSÕES INTERNAS: 1,6 X 5,8 X H=3,0 M, ÁREA DE INFILTRAÇÃO: 50 M² (PARA 20 CONTRIBUINTES). AF_12/2020</v>
          </cell>
          <cell r="C10096" t="str">
            <v>UND</v>
          </cell>
          <cell r="D10096" t="str">
            <v>COEFICIENTE DE REPRESENTATIVIDADE</v>
          </cell>
          <cell r="E10096">
            <v>12770.38</v>
          </cell>
        </row>
        <row r="10097">
          <cell r="A10097">
            <v>98082</v>
          </cell>
          <cell r="B10097" t="str">
            <v>TANQUE SÉPTICO RETANGULAR, EM ALVENARIA COM BLOCOS DE CONCRETO, DIMENSÕES INTERNAS: 1,0 X 2,0 X H=1,4 M, VOLUME ÚTIL: 2000 L (PARA 5 CONTRIBUINTES). AF_12/2020</v>
          </cell>
          <cell r="C10097" t="str">
            <v>UND</v>
          </cell>
          <cell r="D10097" t="str">
            <v>COEFICIENTE DE REPRESENTATIVIDADE</v>
          </cell>
          <cell r="E10097">
            <v>3558.38</v>
          </cell>
        </row>
        <row r="10098">
          <cell r="A10098">
            <v>98083</v>
          </cell>
          <cell r="B10098" t="str">
            <v>TANQUE SÉPTICO RETANGULAR, EM ALVENARIA COM BLOCOS DE CONCRETO, DIMENSÕES INTERNAS: 1,2 X 2,4 X H=1,6 M, VOLUME ÚTIL: 3456 L (PARA 13 CONTRIBUINTES). AF_12/2020</v>
          </cell>
          <cell r="C10098" t="str">
            <v>UND</v>
          </cell>
          <cell r="D10098" t="str">
            <v>COEFICIENTE DE REPRESENTATIVIDADE</v>
          </cell>
          <cell r="E10098">
            <v>4684.1</v>
          </cell>
        </row>
        <row r="10099">
          <cell r="A10099">
            <v>98084</v>
          </cell>
          <cell r="B10099" t="str">
            <v>TANQUE SÉPTICO RETANGULAR, EM ALVENARIA COM BLOCOS DE CONCRETO, DIMENSÕES INTERNAS: 1,4 X 3,2 X H=1,8 M, VOLUME ÚTIL: 6272 L (PARA 32 CONTRIBUINTES). AF_12/2020</v>
          </cell>
          <cell r="C10099" t="str">
            <v>UND</v>
          </cell>
          <cell r="D10099" t="str">
            <v>COEFICIENTE DE REPRESENTATIVIDADE</v>
          </cell>
          <cell r="E10099">
            <v>6560.95</v>
          </cell>
        </row>
        <row r="10100">
          <cell r="A10100">
            <v>98085</v>
          </cell>
          <cell r="B10100" t="str">
            <v>TANQUE SÉPTICO RETANGULAR, EM ALVENARIA COM BLOCOS DE CONCRETO, DIMENSÕES INTERNAS: 1,6 X 4,4 X H=1,8 M, VOLUME ÚTIL: 9856 L (PARA 68 CONTRIBUINTES). AF_12/2020</v>
          </cell>
          <cell r="C10100" t="str">
            <v>UND</v>
          </cell>
          <cell r="D10100" t="str">
            <v>COEFICIENTE DE REPRESENTATIVIDADE</v>
          </cell>
          <cell r="E10100">
            <v>8916.73</v>
          </cell>
        </row>
        <row r="10101">
          <cell r="A10101">
            <v>98086</v>
          </cell>
          <cell r="B10101" t="str">
            <v>TANQUE SÉPTICO RETANGULAR, EM ALVENARIA COM BLOCOS DE CONCRETO, DIMENSÕES INTERNAS: 1,6 X 4,8 X H=2,0 M, VOLUME ÚTIL: 12288 L (PARA 86 CONTRIBUINTES). AF_12/2020</v>
          </cell>
          <cell r="C10101" t="str">
            <v>UND</v>
          </cell>
          <cell r="D10101" t="str">
            <v>COEFICIENTE DE REPRESENTATIVIDADE</v>
          </cell>
          <cell r="E10101">
            <v>10039.7</v>
          </cell>
        </row>
        <row r="10102">
          <cell r="A10102">
            <v>98087</v>
          </cell>
          <cell r="B10102" t="str">
            <v>TANQUE SÉPTICO RETANGULAR, EM ALVENARIA COM BLOCOS DE CONCRETO, DIMENSÕES INTERNAS: 1,6 X 4,6 X H=2,4 M, VOLUME ÚTIL: 14720 L (PARA 105 CONTRIBUINTES). AF_12/2020</v>
          </cell>
          <cell r="C10102" t="str">
            <v>UND</v>
          </cell>
          <cell r="D10102" t="str">
            <v>COEFICIENTE DE REPRESENTATIVIDADE</v>
          </cell>
          <cell r="E10102">
            <v>10662.56</v>
          </cell>
        </row>
        <row r="10103">
          <cell r="A10103">
            <v>98088</v>
          </cell>
          <cell r="B10103" t="str">
            <v>FILTRO ANAERÓBIO RETANGULAR, EM ALVENARIA COM BLOCOS DE CONCRETO, DIMENSÕES INTERNAS: 0,8 X 1,2 X H=1,67 M, VOLUME ÚTIL: 1152 L (PARA 5 CONTRIBUINTES). AF_12/2020</v>
          </cell>
          <cell r="C10103" t="str">
            <v>UND</v>
          </cell>
          <cell r="D10103" t="str">
            <v>COEFICIENTE DE REPRESENTATIVIDADE</v>
          </cell>
          <cell r="E10103">
            <v>3087.15</v>
          </cell>
        </row>
        <row r="10104">
          <cell r="A10104">
            <v>98089</v>
          </cell>
          <cell r="B10104" t="str">
            <v>FILTRO ANAERÓBIO RETANGULAR, EM ALVENARIA COM BLOCOS DE CONCRETO, DIMENSÕES INTERNAS: 1,2 X 1,8 X H=1,67 M, VOLUME ÚTIL: 2592 L (PARA 13 CONTRIBUINTES). AF_12/2020</v>
          </cell>
          <cell r="C10104" t="str">
            <v>UND</v>
          </cell>
          <cell r="D10104" t="str">
            <v>COEFICIENTE DE REPRESENTATIVIDADE</v>
          </cell>
          <cell r="E10104">
            <v>4905.56</v>
          </cell>
        </row>
        <row r="10105">
          <cell r="A10105">
            <v>98090</v>
          </cell>
          <cell r="B10105" t="str">
            <v>FILTRO ANAERÓBIO RETANGULAR, EM ALVENARIA COM BLOCOS DE CONCRETO, DIMENSÕES INTERNAS: 1,4 X 3,0 X H=1,67 M, VOLUME ÚTIL: 5040 L (PARA 32 CONTRIBUINTES). AF_12/2020</v>
          </cell>
          <cell r="C10105" t="str">
            <v>UND</v>
          </cell>
          <cell r="D10105" t="str">
            <v>COEFICIENTE DE REPRESENTATIVIDADE</v>
          </cell>
          <cell r="E10105">
            <v>7743.39</v>
          </cell>
        </row>
        <row r="10106">
          <cell r="A10106">
            <v>98091</v>
          </cell>
          <cell r="B10106" t="str">
            <v>FILTRO ANAERÓBIO RETANGULAR, EM ALVENARIA COM BLOCOS DE CONCRETO, DIMENSÕES INTERNAS: 1,4 X 4,2 X H=1,67 M, VOLUME ÚTIL: 7056 L (PARA 67 CONTRIBUINTES). AF_12/2020</v>
          </cell>
          <cell r="C10106" t="str">
            <v>UND</v>
          </cell>
          <cell r="D10106" t="str">
            <v>COEFICIENTE DE REPRESENTATIVIDADE</v>
          </cell>
          <cell r="E10106">
            <v>10134.19</v>
          </cell>
        </row>
        <row r="10107">
          <cell r="A10107">
            <v>98092</v>
          </cell>
          <cell r="B10107" t="str">
            <v>FILTRO ANAERÓBIO RETANGULAR, EM ALVENARIA COM BLOCOS DE CONCRETO, DIMENSÕES INTERNAS: 1,6 X 4,6 X H=1,67 M, VOLUME ÚTIL: 8832 L (PARA 84 CONTRIBUINTES). AF_12/2020</v>
          </cell>
          <cell r="C10107" t="str">
            <v>UND</v>
          </cell>
          <cell r="D10107" t="str">
            <v>COEFICIENTE DE REPRESENTATIVIDADE</v>
          </cell>
          <cell r="E10107">
            <v>11796.14</v>
          </cell>
        </row>
        <row r="10108">
          <cell r="A10108">
            <v>98093</v>
          </cell>
          <cell r="B10108" t="str">
            <v>FILTRO ANAERÓBIO RETANGULAR, EM ALVENARIA COM BLOCOS DE CONCRETO, DIMENSÕES INTERNAS: 1,6 X 5,6 X H=1,67 M, VOLUME ÚTIL: 10752 L (PARA 103 CONTRIBUINTES). AF_12/2020</v>
          </cell>
          <cell r="C10108" t="str">
            <v>UND</v>
          </cell>
          <cell r="D10108" t="str">
            <v>COEFICIENTE DE REPRESENTATIVIDADE</v>
          </cell>
          <cell r="E10108">
            <v>13938.17</v>
          </cell>
        </row>
        <row r="10109">
          <cell r="A10109">
            <v>98094</v>
          </cell>
          <cell r="B10109" t="str">
            <v>SUMIDOURO RETANGULAR, EM ALVENARIA COM BLOCOS DE CONCRETO, DIMENSÕES INTERNAS: 0,8 X 1,4 X H=3,0 M, ÁREA DE INFILTRAÇÃO: 13,2 M² (PARA 5 CONTRIBUINTES). AF_12/2020</v>
          </cell>
          <cell r="C10109" t="str">
            <v>UND</v>
          </cell>
          <cell r="D10109" t="str">
            <v>COEFICIENTE DE REPRESENTATIVIDADE</v>
          </cell>
          <cell r="E10109">
            <v>2500.78</v>
          </cell>
        </row>
        <row r="10110">
          <cell r="A10110">
            <v>98099</v>
          </cell>
          <cell r="B10110" t="str">
            <v>SUMIDOURO RETANGULAR, EM ALVENARIA COM BLOCOS DE CONCRETO, DIMENSÕES INTERNAS: 1,0 X 3,0 X H=3,0 M, ÁREA DE INFILTRAÇÃO: 25 M² (PARA 10 CONTRIBUINTES). AF_12/2020</v>
          </cell>
          <cell r="C10110" t="str">
            <v>UND</v>
          </cell>
          <cell r="D10110" t="str">
            <v>COEFICIENTE DE REPRESENTATIVIDADE</v>
          </cell>
          <cell r="E10110">
            <v>4275.1</v>
          </cell>
        </row>
        <row r="10111">
          <cell r="A10111">
            <v>98100</v>
          </cell>
          <cell r="B10111" t="str">
            <v>SUMIDOURO RETANGULAR, EM ALVENARIA COM BLOCOS DE CONCRETO, DIMENSÕES INTERNAS: 1,6 X 3,4 X H=3,0 M, ÁREA DE INFILTRAÇÃO: 32,9 M² (PARA 13 CONTRIBUINTES). . AF_12/2020</v>
          </cell>
          <cell r="C10111" t="str">
            <v>UND</v>
          </cell>
          <cell r="D10111" t="str">
            <v>COEFICIENTE DE REPRESENTATIVIDADE</v>
          </cell>
          <cell r="E10111">
            <v>5628.06</v>
          </cell>
        </row>
        <row r="10112">
          <cell r="A10112">
            <v>98101</v>
          </cell>
          <cell r="B10112" t="str">
            <v>SUMIDOURO RETANGULAR, EM ALVENARIA COM BLOCOS DE CONCRETO, DIMENSÕES INTERNAS: 1,6 X 5,8 X H=3,0 M, ÁREA DE INFILTRAÇÃO: 50 M² (PARA 20 CONTRIBUINTES). . AF_12/2020</v>
          </cell>
          <cell r="C10112" t="str">
            <v>UND</v>
          </cell>
          <cell r="D10112" t="str">
            <v>COEFICIENTE DE REPRESENTATIVIDADE</v>
          </cell>
          <cell r="E10112">
            <v>8332.56</v>
          </cell>
        </row>
        <row r="10113">
          <cell r="A10113">
            <v>98109</v>
          </cell>
          <cell r="B10113" t="str">
            <v>CAIXA DE GORDURA ESPECIAL (CAPACIDADE: 312 L - PARA ATÉ 146 PESSOAS SERVIDAS NO PICO), RETANGULAR, EM ALVENARIA COM BLOCOS DE CONCRETO, DIMENSÕES INTERNAS = 0,4X1,2 M, ALTURA INTERNA = 1 M. AF_12/2020</v>
          </cell>
          <cell r="C10113" t="str">
            <v>UND</v>
          </cell>
          <cell r="D10113" t="str">
            <v>COEFICIENTE DE REPRESENTATIVIDADE</v>
          </cell>
          <cell r="E10113">
            <v>761.56</v>
          </cell>
        </row>
        <row r="10114">
          <cell r="A10114">
            <v>98110</v>
          </cell>
          <cell r="B10114" t="str">
            <v>CAIXA DE GORDURA PEQUENA (CAPACIDADE: 19 L), CIRCULAR, EM PVC, DIÂMETRO INTERNO= 0,3 M. AF_12/2020</v>
          </cell>
          <cell r="C10114" t="str">
            <v>UND</v>
          </cell>
          <cell r="D10114" t="str">
            <v>COEFICIENTE DE REPRESENTATIVIDADE</v>
          </cell>
          <cell r="E10114">
            <v>345.17</v>
          </cell>
        </row>
        <row r="10115">
          <cell r="A10115">
            <v>98111</v>
          </cell>
          <cell r="B10115" t="str">
            <v>CAIXA DE INSPEÇÃO PARA ATERRAMENTO, CIRCULAR, EM POLIETILENO, DIÂMETRO INTERNO = 0,3 M. AF_12/2020</v>
          </cell>
          <cell r="C10115" t="str">
            <v>UND</v>
          </cell>
          <cell r="D10115" t="str">
            <v>COEFICIENTE DE REPRESENTATIVIDADE</v>
          </cell>
          <cell r="E10115">
            <v>47.63</v>
          </cell>
        </row>
        <row r="10116">
          <cell r="A10116">
            <v>98112</v>
          </cell>
          <cell r="B10116" t="str">
            <v>TIL (TUBO DE INSPEÇÃO E LIMPEZA) CONDOMINIAL PARA ESGOTO, EM PVC, DN 100 X 100 MM. AF_12/2020</v>
          </cell>
          <cell r="C10116" t="str">
            <v>UND</v>
          </cell>
          <cell r="D10116" t="str">
            <v>COEFICIENTE DE REPRESENTATIVIDADE</v>
          </cell>
          <cell r="E10116">
            <v>102.53</v>
          </cell>
        </row>
        <row r="10117">
          <cell r="A10117">
            <v>98114</v>
          </cell>
          <cell r="B10117" t="str">
            <v>TAMPA CIRCULAR PARA ESGOTO E DRENAGEM, EM FERRO FUNDIDO, DIÂMETRO INTERNO = 0,6 M. AF_12/2020</v>
          </cell>
          <cell r="C10117" t="str">
            <v>UND</v>
          </cell>
          <cell r="D10117" t="str">
            <v>ATRIBUÍDO SÃO PAULO</v>
          </cell>
          <cell r="E10117">
            <v>692.03</v>
          </cell>
        </row>
        <row r="10118">
          <cell r="A10118">
            <v>98115</v>
          </cell>
          <cell r="B10118" t="str">
            <v>TAMPA CIRCULAR PARA ESGOTO E DRENAGEM, EM CONCRETO PRÉ-MOLDADO, DIÂMETRO INTERNO = 0,60 M E ALTURA = 0,10 M. AF_12/2020</v>
          </cell>
          <cell r="C10118" t="str">
            <v>UND</v>
          </cell>
          <cell r="D10118" t="str">
            <v>COEFICIENTE DE REPRESENTATIVIDADE</v>
          </cell>
          <cell r="E10118">
            <v>98.05</v>
          </cell>
        </row>
        <row r="10119">
          <cell r="A10119">
            <v>89957</v>
          </cell>
          <cell r="B10119" t="str">
            <v>PONTO DE CONSUMO TERMINAL DE ÁGUA FRIA (SUBRAMAL) COM TUBULAÇÃO DE PVC, DN 25 MM, INSTALADO EM RAMAL DE ÁGUA, INCLUSOS RASGO E CHUMBAMENTO EM ALVENARIA. AF_12/2014</v>
          </cell>
          <cell r="C10119" t="str">
            <v>UND</v>
          </cell>
          <cell r="D10119" t="str">
            <v>COEFICIENTE DE REPRESENTATIVIDADE</v>
          </cell>
          <cell r="E10119">
            <v>134.74</v>
          </cell>
        </row>
        <row r="10120">
          <cell r="A10120">
            <v>89959</v>
          </cell>
          <cell r="B10120" t="str">
            <v>PONTO DE CONSUMO TERMINAL DE ÁGUA QUENTE (SUBRAMAL) COM TUBULAÇÃO DE CPVC, DN 22 MM, INSTALADO EM RAMAL DE ÁGUA, INCLUSOS RASGO E CHUMBAMENTO EM ALVENARIA. AF_12/2014</v>
          </cell>
          <cell r="C10120" t="str">
            <v>UND</v>
          </cell>
          <cell r="D10120" t="str">
            <v>COEFICIENTE DE REPRESENTATIVIDADE</v>
          </cell>
          <cell r="E10120">
            <v>221.24</v>
          </cell>
        </row>
        <row r="10121">
          <cell r="A10121">
            <v>89349</v>
          </cell>
          <cell r="B10121" t="str">
            <v>REGISTRO DE PRESSÃO BRUTO, LATÃO, ROSCÁVEL, 1/2" - FORNECIMENTO E INSTALAÇÃO. AF_08/2021</v>
          </cell>
          <cell r="C10121" t="str">
            <v>UND</v>
          </cell>
          <cell r="D10121" t="str">
            <v>COEFICIENTE DE REPRESENTATIVIDADE</v>
          </cell>
          <cell r="E10121">
            <v>27.02</v>
          </cell>
        </row>
        <row r="10122">
          <cell r="A10122">
            <v>89351</v>
          </cell>
          <cell r="B10122" t="str">
            <v>REGISTRO DE PRESSÃO BRUTO, LATÃO,  ROSCÁVEL, 3/4'' - FORNECIMENTO E INSTALAÇÃO. AF_08/2021</v>
          </cell>
          <cell r="C10122" t="str">
            <v>UND</v>
          </cell>
          <cell r="D10122" t="str">
            <v>COEFICIENTE DE REPRESENTATIVIDADE</v>
          </cell>
          <cell r="E10122">
            <v>33.41</v>
          </cell>
        </row>
        <row r="10123">
          <cell r="A10123">
            <v>89352</v>
          </cell>
          <cell r="B10123" t="str">
            <v>REGISTRO DE GAVETA BRUTO, LATÃO, ROSCÁVEL, 1/2" - FORNECIMENTO E INSTALAÇÃO. AF_08/2021</v>
          </cell>
          <cell r="C10123" t="str">
            <v>UND</v>
          </cell>
          <cell r="D10123" t="str">
            <v>COEFICIENTE DE REPRESENTATIVIDADE</v>
          </cell>
          <cell r="E10123">
            <v>36.69</v>
          </cell>
        </row>
        <row r="10124">
          <cell r="A10124">
            <v>89353</v>
          </cell>
          <cell r="B10124" t="str">
            <v>REGISTRO DE GAVETA BRUTO, LATÃO, ROSCÁVEL, 3/4" - FORNECIMENTO E INSTALAÇÃO. AF_08/2021</v>
          </cell>
          <cell r="C10124" t="str">
            <v>UND</v>
          </cell>
          <cell r="D10124" t="str">
            <v>COEFICIENTE DE REPRESENTATIVIDADE</v>
          </cell>
          <cell r="E10124">
            <v>40.34</v>
          </cell>
        </row>
        <row r="10125">
          <cell r="A10125">
            <v>89354</v>
          </cell>
          <cell r="B10125" t="str">
            <v>MISTURADOR MONOCOMANDO PARA CHUVEIRO, BASE BRUTA E ACABAMENTO CROMADO - FORNECIMENTO E INSTALAÇÃO. AF_08/2021</v>
          </cell>
          <cell r="C10125" t="str">
            <v>UND</v>
          </cell>
          <cell r="D10125" t="str">
            <v>COEFICIENTE DE REPRESENTATIVIDADE</v>
          </cell>
          <cell r="E10125">
            <v>495.1</v>
          </cell>
        </row>
        <row r="10126">
          <cell r="A10126">
            <v>89969</v>
          </cell>
          <cell r="B10126" t="str">
            <v>KIT DE REGISTRO DE PRESSÃO BRUTO DE LATÃO ½", INCLUSIVE CONEXÕES,  ROSCÁVEL, INSTALADO EM RAMAL DE ÁGUA FRIA - FORNECIMENTO E INSTALAÇÃO. AF_12/2014</v>
          </cell>
          <cell r="C10126" t="str">
            <v>UND</v>
          </cell>
          <cell r="D10126" t="str">
            <v>COEFICIENTE DE REPRESENTATIVIDADE</v>
          </cell>
          <cell r="E10126">
            <v>42.77</v>
          </cell>
        </row>
        <row r="10127">
          <cell r="A10127">
            <v>89970</v>
          </cell>
          <cell r="B10127" t="str">
            <v>KIT DE REGISTRO DE PRESSÃO BRUTO DE LATÃO ¾", INCLUSIVE CONEXÕES, ROSCÁVEL, INSTALADO EM RAMAL DE ÁGUA FRIA - FORNECIMENTO E INSTALAÇÃO. AF_12/2014</v>
          </cell>
          <cell r="C10127" t="str">
            <v>UND</v>
          </cell>
          <cell r="D10127" t="str">
            <v>COEFICIENTE DE REPRESENTATIVIDADE</v>
          </cell>
          <cell r="E10127">
            <v>46.82</v>
          </cell>
        </row>
        <row r="10128">
          <cell r="A10128">
            <v>89971</v>
          </cell>
          <cell r="B10128" t="str">
            <v>KIT DE REGISTRO DE GAVETA BRUTO DE LATÃO ½", INCLUSIVE CONEXÕES, ROSCÁVEL, INSTALADO EM RAMAL DE ÁGUA FRIA - FORNECIMENTO E INSTALAÇÃO. AF_12/2014</v>
          </cell>
          <cell r="C10128" t="str">
            <v>UND</v>
          </cell>
          <cell r="D10128" t="str">
            <v>COEFICIENTE DE REPRESENTATIVIDADE</v>
          </cell>
          <cell r="E10128">
            <v>47.61</v>
          </cell>
        </row>
        <row r="10129">
          <cell r="A10129">
            <v>89972</v>
          </cell>
          <cell r="B10129" t="str">
            <v>KIT DE REGISTRO DE GAVETA BRUTO DE LATÃO ¾", INCLUSIVE CONEXÕES, ROSCÁVEL, INSTALADO EM RAMAL DE ÁGUA FRIA - FORNECIMENTO E INSTALAÇÃO. AF_12/2014</v>
          </cell>
          <cell r="C10129" t="str">
            <v>UND</v>
          </cell>
          <cell r="D10129" t="str">
            <v>COEFICIENTE DE REPRESENTATIVIDADE</v>
          </cell>
          <cell r="E10129">
            <v>53.06</v>
          </cell>
        </row>
        <row r="10130">
          <cell r="A10130">
            <v>89973</v>
          </cell>
          <cell r="B10130" t="str">
            <v>KIT DE MISTURADOR BASE BRUTA DE LATÃO ¾" MONOCOMANDO PARA CHUVEIRO, INCLUSIVE CONEXÕES, INSTALADO EM RAMAL DE ÁGUA - FORNECIMENTO E INSTALAÇÃO. AF_12/2014</v>
          </cell>
          <cell r="C10130" t="str">
            <v>UND</v>
          </cell>
          <cell r="D10130" t="str">
            <v>COEFICIENTE DE REPRESENTATIVIDADE</v>
          </cell>
          <cell r="E10130">
            <v>699.89</v>
          </cell>
        </row>
        <row r="10131">
          <cell r="A10131">
            <v>89974</v>
          </cell>
          <cell r="B10131" t="str">
            <v>KIT DE TÊ MISTURADOR EM CPVC ¾" COM DUPLO COMANDO PARA CHUVEIRO, INCLUSIVE CONEXÕES, INSTALADO EM RAMAL DE ÁGUA - FORNECIMENTO E INSTALAÇÃO. AF_12/2014</v>
          </cell>
          <cell r="C10131" t="str">
            <v>UND</v>
          </cell>
          <cell r="D10131" t="str">
            <v>COEFICIENTE DE REPRESENTATIVIDADE</v>
          </cell>
          <cell r="E10131">
            <v>289.07</v>
          </cell>
        </row>
        <row r="10132">
          <cell r="A10132">
            <v>89984</v>
          </cell>
          <cell r="B10132" t="str">
            <v>REGISTRO DE PRESSÃO BRUTO, LATÃO, ROSCÁVEL, 1/2", COM ACABAMENTO E CANOPLA CROMADOS - FORNECIMENTO E INSTALAÇÃO. AF_08/2021</v>
          </cell>
          <cell r="C10132" t="str">
            <v>UND</v>
          </cell>
          <cell r="D10132" t="str">
            <v>COEFICIENTE DE REPRESENTATIVIDADE</v>
          </cell>
          <cell r="E10132">
            <v>86.73</v>
          </cell>
        </row>
        <row r="10133">
          <cell r="A10133">
            <v>89985</v>
          </cell>
          <cell r="B10133" t="str">
            <v>REGISTRO DE PRESSÃO BRUTO, LATÃO, ROSCÁVEL, 3/4", COM ACABAMENTO E CANOPLA CROMADOS - FORNECIMENTO E INSTALAÇÃO. AF_08/2021</v>
          </cell>
          <cell r="C10133" t="str">
            <v>UND</v>
          </cell>
          <cell r="D10133" t="str">
            <v>COEFICIENTE DE REPRESENTATIVIDADE</v>
          </cell>
          <cell r="E10133">
            <v>91.18</v>
          </cell>
        </row>
        <row r="10134">
          <cell r="A10134">
            <v>89986</v>
          </cell>
          <cell r="B10134" t="str">
            <v>REGISTRO DE GAVETA BRUTO, LATÃO, ROSCÁVEL, 1/2", COM ACABAMENTO E CANOPLA CROMADOS - FORNECIMENTO E INSTALAÇÃO. AF_08/2021</v>
          </cell>
          <cell r="C10134" t="str">
            <v>UND</v>
          </cell>
          <cell r="D10134" t="str">
            <v>COEFICIENTE DE REPRESENTATIVIDADE</v>
          </cell>
          <cell r="E10134">
            <v>84.51</v>
          </cell>
        </row>
        <row r="10135">
          <cell r="A10135">
            <v>89987</v>
          </cell>
          <cell r="B10135" t="str">
            <v>REGISTRO DE GAVETA BRUTO, LATÃO, ROSCÁVEL, 3/4", COM ACABAMENTO E CANOPLA CROMADOS - FORNECIMENTO E INSTALAÇÃO. AF_08/2021</v>
          </cell>
          <cell r="C10135" t="str">
            <v>UND</v>
          </cell>
          <cell r="D10135" t="str">
            <v>COEFICIENTE DE REPRESENTATIVIDADE</v>
          </cell>
          <cell r="E10135">
            <v>96.04</v>
          </cell>
        </row>
        <row r="10136">
          <cell r="A10136">
            <v>90371</v>
          </cell>
          <cell r="B10136" t="str">
            <v>REGISTRO DE ESFERA, PVC, ROSCÁVEL, COM VOLANTE, 3/4" - FORNECIMENTO E INSTALAÇÃO. AF_08/2021</v>
          </cell>
          <cell r="C10136" t="str">
            <v>UND</v>
          </cell>
          <cell r="D10136" t="str">
            <v>COEFICIENTE DE REPRESENTATIVIDADE</v>
          </cell>
          <cell r="E10136">
            <v>27.99</v>
          </cell>
        </row>
        <row r="10137">
          <cell r="A10137">
            <v>94489</v>
          </cell>
          <cell r="B10137" t="str">
            <v>REGISTRO DE ESFERA, PVC, SOLDÁVEL, COM VOLANTE, DN  25 MM - FORNECIMENTO E INSTALAÇÃO. AF_08/2021</v>
          </cell>
          <cell r="C10137" t="str">
            <v>UND</v>
          </cell>
          <cell r="D10137" t="str">
            <v>COEFICIENTE DE REPRESENTATIVIDADE</v>
          </cell>
          <cell r="E10137">
            <v>28.2</v>
          </cell>
        </row>
        <row r="10138">
          <cell r="A10138">
            <v>94490</v>
          </cell>
          <cell r="B10138" t="str">
            <v>REGISTRO DE ESFERA, PVC, SOLDÁVEL, COM VOLANTE, DN  32 MM - FORNECIMENTO E INSTALAÇÃO. AF_08/2021</v>
          </cell>
          <cell r="C10138" t="str">
            <v>UND</v>
          </cell>
          <cell r="D10138" t="str">
            <v>COEFICIENTE DE REPRESENTATIVIDADE</v>
          </cell>
          <cell r="E10138">
            <v>41.71</v>
          </cell>
        </row>
        <row r="10139">
          <cell r="A10139">
            <v>94491</v>
          </cell>
          <cell r="B10139" t="str">
            <v>REGISTRO DE ESFERA, PVC, SOLDÁVEL, COM VOLANTE, DN  40 MM - FORNECIMENTO E INSTALAÇÃO. AF_08/2021</v>
          </cell>
          <cell r="C10139" t="str">
            <v>UND</v>
          </cell>
          <cell r="D10139" t="str">
            <v>COEFICIENTE DE REPRESENTATIVIDADE</v>
          </cell>
          <cell r="E10139">
            <v>56.84</v>
          </cell>
        </row>
        <row r="10140">
          <cell r="A10140">
            <v>94492</v>
          </cell>
          <cell r="B10140" t="str">
            <v>REGISTRO DE ESFERA, PVC, SOLDÁVEL, COM VOLANTE, DN  50 MM - FORNECIMENTO E INSTALAÇÃO. AF_08/2021</v>
          </cell>
          <cell r="C10140" t="str">
            <v>UND</v>
          </cell>
          <cell r="D10140" t="str">
            <v>COEFICIENTE DE REPRESENTATIVIDADE</v>
          </cell>
          <cell r="E10140">
            <v>58.43</v>
          </cell>
        </row>
        <row r="10141">
          <cell r="A10141">
            <v>94493</v>
          </cell>
          <cell r="B10141" t="str">
            <v>REGISTRO DE ESFERA, PVC, SOLDÁVEL, COM VOLANTE, DN  60 MM - FORNECIMENTO E INSTALAÇÃO. AF_08/2021</v>
          </cell>
          <cell r="C10141" t="str">
            <v>UND</v>
          </cell>
          <cell r="D10141" t="str">
            <v>COEFICIENTE DE REPRESENTATIVIDADE</v>
          </cell>
          <cell r="E10141">
            <v>106.96</v>
          </cell>
        </row>
        <row r="10142">
          <cell r="A10142">
            <v>94495</v>
          </cell>
          <cell r="B10142" t="str">
            <v>REGISTRO DE GAVETA BRUTO, LATÃO, ROSCÁVEL, 1" - FORNECIMENTO E INSTALAÇÃO. AF_08/2021</v>
          </cell>
          <cell r="C10142" t="str">
            <v>UND</v>
          </cell>
          <cell r="D10142" t="str">
            <v>COEFICIENTE DE REPRESENTATIVIDADE</v>
          </cell>
          <cell r="E10142">
            <v>62.46</v>
          </cell>
        </row>
        <row r="10143">
          <cell r="A10143">
            <v>94496</v>
          </cell>
          <cell r="B10143" t="str">
            <v>REGISTRO DE GAVETA BRUTO, LATÃO, ROSCÁVEL, 1 1/4" - FORNECIMENTO E INSTALAÇÃO. AF_08/2021</v>
          </cell>
          <cell r="C10143" t="str">
            <v>UND</v>
          </cell>
          <cell r="D10143" t="str">
            <v>COEFICIENTE DE REPRESENTATIVIDADE</v>
          </cell>
          <cell r="E10143">
            <v>85.1</v>
          </cell>
        </row>
        <row r="10144">
          <cell r="A10144">
            <v>94497</v>
          </cell>
          <cell r="B10144" t="str">
            <v>REGISTRO DE GAVETA BRUTO, LATÃO, ROSCÁVEL, 1 1/2" - FORNECIMENTO E INSTALAÇÃO. AF_08/2021</v>
          </cell>
          <cell r="C10144" t="str">
            <v>UND</v>
          </cell>
          <cell r="D10144" t="str">
            <v>COEFICIENTE DE REPRESENTATIVIDADE</v>
          </cell>
          <cell r="E10144">
            <v>107.82</v>
          </cell>
        </row>
        <row r="10145">
          <cell r="A10145">
            <v>94498</v>
          </cell>
          <cell r="B10145" t="str">
            <v>REGISTRO DE GAVETA BRUTO, LATÃO, ROSCÁVEL, 2" - FORNECIMENTO E INSTALAÇÃO. AF_08/2021</v>
          </cell>
          <cell r="C10145" t="str">
            <v>UND</v>
          </cell>
          <cell r="D10145" t="str">
            <v>COEFICIENTE DE REPRESENTATIVIDADE</v>
          </cell>
          <cell r="E10145">
            <v>148.87</v>
          </cell>
        </row>
        <row r="10146">
          <cell r="A10146">
            <v>94499</v>
          </cell>
          <cell r="B10146" t="str">
            <v>REGISTRO DE GAVETA BRUTO, LATÃO, ROSCÁVEL, 2 1/2" - FORNECIMENTO E INSTALAÇÃO. AF_08/2021</v>
          </cell>
          <cell r="C10146" t="str">
            <v>UND</v>
          </cell>
          <cell r="D10146" t="str">
            <v>COEFICIENTE DE REPRESENTATIVIDADE</v>
          </cell>
          <cell r="E10146">
            <v>296.67</v>
          </cell>
        </row>
        <row r="10147">
          <cell r="A10147">
            <v>94500</v>
          </cell>
          <cell r="B10147" t="str">
            <v>REGISTRO DE GAVETA BRUTO, LATÃO, ROSCÁVEL, 3" - FORNECIMENTO E INSTALAÇÃO. AF_08/2021</v>
          </cell>
          <cell r="C10147" t="str">
            <v>UND</v>
          </cell>
          <cell r="D10147" t="str">
            <v>COEFICIENTE DE REPRESENTATIVIDADE</v>
          </cell>
          <cell r="E10147">
            <v>360.08</v>
          </cell>
        </row>
        <row r="10148">
          <cell r="A10148">
            <v>94501</v>
          </cell>
          <cell r="B10148" t="str">
            <v>REGISTRO DE GAVETA BRUTO, LATÃO, ROSCÁVEL, 4" - FORNECIMENTO E INSTALAÇÃO. AF_08/2021</v>
          </cell>
          <cell r="C10148" t="str">
            <v>UND</v>
          </cell>
          <cell r="D10148" t="str">
            <v>COEFICIENTE DE REPRESENTATIVIDADE</v>
          </cell>
          <cell r="E10148">
            <v>727.94</v>
          </cell>
        </row>
        <row r="10149">
          <cell r="A10149">
            <v>94792</v>
          </cell>
          <cell r="B10149" t="str">
            <v>REGISTRO DE GAVETA BRUTO, LATÃO, ROSCÁVEL, 1", COM ACABAMENTO E CANOPLA CROMADOS - FORNECIMENTO E INSTALAÇÃO. AF_08/2021</v>
          </cell>
          <cell r="C10149" t="str">
            <v>UND</v>
          </cell>
          <cell r="D10149" t="str">
            <v>COEFICIENTE DE REPRESENTATIVIDADE</v>
          </cell>
          <cell r="E10149">
            <v>117.04</v>
          </cell>
        </row>
        <row r="10150">
          <cell r="A10150">
            <v>94793</v>
          </cell>
          <cell r="B10150" t="str">
            <v>REGISTRO DE GAVETA BRUTO, LATÃO, ROSCÁVEL, 1 1/4", COM ACABAMENTO E CANOPLA CROMADOS - FORNECIMENTO E INSTALAÇÃO. AF_08/2021</v>
          </cell>
          <cell r="C10150" t="str">
            <v>UND</v>
          </cell>
          <cell r="D10150" t="str">
            <v>COEFICIENTE DE REPRESENTATIVIDADE</v>
          </cell>
          <cell r="E10150">
            <v>160.45</v>
          </cell>
        </row>
        <row r="10151">
          <cell r="A10151">
            <v>94794</v>
          </cell>
          <cell r="B10151" t="str">
            <v>REGISTRO DE GAVETA BRUTO, LATÃO, ROSCÁVEL, 1 1/2", COM ACABAMENTO E CANOPLA CROMADOS - FORNECIMENTO E INSTALAÇÃO. AF_08/2021</v>
          </cell>
          <cell r="C10151" t="str">
            <v>UND</v>
          </cell>
          <cell r="D10151" t="str">
            <v>COEFICIENTE DE REPRESENTATIVIDADE</v>
          </cell>
          <cell r="E10151">
            <v>170.06</v>
          </cell>
        </row>
        <row r="10152">
          <cell r="A10152">
            <v>94795</v>
          </cell>
          <cell r="B10152" t="str">
            <v>TORNEIRA DE BOIA PARA CAIXA D'ÁGUA, ROSCÁVEL, 1/2" - FORNECIMENTO E INSTALAÇÃO. AF_08/2021</v>
          </cell>
          <cell r="C10152" t="str">
            <v>UND</v>
          </cell>
          <cell r="D10152" t="str">
            <v>COEFICIENTE DE REPRESENTATIVIDADE</v>
          </cell>
          <cell r="E10152">
            <v>25.07</v>
          </cell>
        </row>
        <row r="10153">
          <cell r="A10153">
            <v>94796</v>
          </cell>
          <cell r="B10153" t="str">
            <v>TORNEIRA DE BOIA PARA CAIXA D'ÁGUA, ROSCÁVEL, 3/4" - FORNECIMENTO E INSTALAÇÃO. AF_08/2021</v>
          </cell>
          <cell r="C10153" t="str">
            <v>UND</v>
          </cell>
          <cell r="D10153" t="str">
            <v>COEFICIENTE DE REPRESENTATIVIDADE</v>
          </cell>
          <cell r="E10153">
            <v>29.75</v>
          </cell>
        </row>
        <row r="10154">
          <cell r="A10154">
            <v>94797</v>
          </cell>
          <cell r="B10154" t="str">
            <v>TORNEIRA DE BOIA PARA CAIXA D'ÁGUA, ROSCÁVEL, 1" - FORNECIMENTO E INSTALAÇÃO. AF_08/2021</v>
          </cell>
          <cell r="C10154" t="str">
            <v>UND</v>
          </cell>
          <cell r="D10154" t="str">
            <v>COEFICIENTE DE REPRESENTATIVIDADE</v>
          </cell>
          <cell r="E10154">
            <v>58.74</v>
          </cell>
        </row>
        <row r="10155">
          <cell r="A10155">
            <v>94798</v>
          </cell>
          <cell r="B10155" t="str">
            <v>TORNEIRA DE BOIA PARA CAIXA D'ÁGUA, ROSCÁVEL, 1 1/4" - FORNECIMENTO E INSTALAÇÃO. AF_08/2021</v>
          </cell>
          <cell r="C10155" t="str">
            <v>UND</v>
          </cell>
          <cell r="D10155" t="str">
            <v>COEFICIENTE DE REPRESENTATIVIDADE</v>
          </cell>
          <cell r="E10155">
            <v>95.86</v>
          </cell>
        </row>
        <row r="10156">
          <cell r="A10156">
            <v>94799</v>
          </cell>
          <cell r="B10156" t="str">
            <v>TORNEIRA DE BOIA PARA CAIXA D'ÁGUA, ROSCÁVEL, 1 1/2" - FORNECIMENTO E INSTALAÇÃO. AF_08/2021</v>
          </cell>
          <cell r="C10156" t="str">
            <v>UND</v>
          </cell>
          <cell r="D10156" t="str">
            <v>COEFICIENTE DE REPRESENTATIVIDADE</v>
          </cell>
          <cell r="E10156">
            <v>118.23</v>
          </cell>
        </row>
        <row r="10157">
          <cell r="A10157">
            <v>94800</v>
          </cell>
          <cell r="B10157" t="str">
            <v>TORNEIRA DE BOIA PARA CAIXA D'ÁGUA, ROSCÁVEL, 2" - FORNECIMENTO E INSTALAÇÃO. AF_08/2021</v>
          </cell>
          <cell r="C10157" t="str">
            <v>UND</v>
          </cell>
          <cell r="D10157" t="str">
            <v>COEFICIENTE DE REPRESENTATIVIDADE</v>
          </cell>
          <cell r="E10157">
            <v>151.86</v>
          </cell>
        </row>
        <row r="10158">
          <cell r="A10158">
            <v>95248</v>
          </cell>
          <cell r="B10158" t="str">
            <v>VÁLVULA DE ESFERA BRUTA, BRONZE, ROSCÁVEL, 1/2" - FORNECIMENTO E INSTALAÇÃO. AF_08/2021</v>
          </cell>
          <cell r="C10158" t="str">
            <v>UND</v>
          </cell>
          <cell r="D10158" t="str">
            <v>COEFICIENTE DE REPRESENTATIVIDADE</v>
          </cell>
          <cell r="E10158">
            <v>53.27</v>
          </cell>
        </row>
        <row r="10159">
          <cell r="A10159">
            <v>95249</v>
          </cell>
          <cell r="B10159" t="str">
            <v>VÁLVULA DE ESFERA BRUTA, BRONZE, ROSCÁVEL, 3/4'' - FORNECIMENTO E INSTALAÇÃO. AF_08/2021</v>
          </cell>
          <cell r="C10159" t="str">
            <v>UND</v>
          </cell>
          <cell r="D10159" t="str">
            <v>COEFICIENTE DE REPRESENTATIVIDADE</v>
          </cell>
          <cell r="E10159">
            <v>62.77</v>
          </cell>
        </row>
        <row r="10160">
          <cell r="A10160">
            <v>95250</v>
          </cell>
          <cell r="B10160" t="str">
            <v>VÁLVULA DE ESFERA BRUTA, BRONZE, ROSCÁVEL, 1'' - FORNECIMENTO E INSTALAÇÃO. AF_08/2021</v>
          </cell>
          <cell r="C10160" t="str">
            <v>UND</v>
          </cell>
          <cell r="D10160" t="str">
            <v>COEFICIENTE DE REPRESENTATIVIDADE</v>
          </cell>
          <cell r="E10160">
            <v>84.74</v>
          </cell>
        </row>
        <row r="10161">
          <cell r="A10161">
            <v>95251</v>
          </cell>
          <cell r="B10161" t="str">
            <v>VÁLVULA DE ESFERA BRUTA, BRONZE, ROSCÁVEL, 1 1/4'' - FORNECIMENTO E INSTALAÇÃO. AF_08/2021</v>
          </cell>
          <cell r="C10161" t="str">
            <v>UND</v>
          </cell>
          <cell r="D10161" t="str">
            <v>COEFICIENTE DE REPRESENTATIVIDADE</v>
          </cell>
          <cell r="E10161">
            <v>125.36</v>
          </cell>
        </row>
        <row r="10162">
          <cell r="A10162">
            <v>95252</v>
          </cell>
          <cell r="B10162" t="str">
            <v>VÁLVULA DE ESFERA BRUTA, BRONZE, ROSCÁVEL, 1 1/2'' - FORNECIMENTO E INSTALAÇÃO. AF_08/2021</v>
          </cell>
          <cell r="C10162" t="str">
            <v>UND</v>
          </cell>
          <cell r="D10162" t="str">
            <v>COEFICIENTE DE REPRESENTATIVIDADE</v>
          </cell>
          <cell r="E10162">
            <v>152</v>
          </cell>
        </row>
        <row r="10163">
          <cell r="A10163">
            <v>95253</v>
          </cell>
          <cell r="B10163" t="str">
            <v>VÁLVULA DE ESFERA BRUTA, BRONZE, ROSCÁVEL, 2'' - FORNECIMENTO E INSTALAÇÃO. AF_08/2021</v>
          </cell>
          <cell r="C10163" t="str">
            <v>UND</v>
          </cell>
          <cell r="D10163" t="str">
            <v>COEFICIENTE DE REPRESENTATIVIDADE</v>
          </cell>
          <cell r="E10163">
            <v>231.2</v>
          </cell>
        </row>
        <row r="10164">
          <cell r="A10164">
            <v>99619</v>
          </cell>
          <cell r="B10164" t="str">
            <v>VÁLVULA DE RETENÇÃO HORIZONTAL, DE BRONZE, ROSCÁVEL, 3/4" - FORNECIMENTO E INSTALAÇÃO. AF_08/2021</v>
          </cell>
          <cell r="C10164" t="str">
            <v>UND</v>
          </cell>
          <cell r="D10164" t="str">
            <v>COEFICIENTE DE REPRESENTATIVIDADE</v>
          </cell>
          <cell r="E10164">
            <v>126.71</v>
          </cell>
        </row>
        <row r="10165">
          <cell r="A10165">
            <v>99620</v>
          </cell>
          <cell r="B10165" t="str">
            <v>VÁLVULA DE RETENÇÃO HORIZONTAL, DE BRONZE, ROSCÁVEL, 1" - FORNECIMENTO E INSTALAÇÃO. AF_08/2021</v>
          </cell>
          <cell r="C10165" t="str">
            <v>UND</v>
          </cell>
          <cell r="D10165" t="str">
            <v>COEFICIENTE DE REPRESENTATIVIDADE</v>
          </cell>
          <cell r="E10165">
            <v>172.16</v>
          </cell>
        </row>
        <row r="10166">
          <cell r="A10166">
            <v>99621</v>
          </cell>
          <cell r="B10166" t="str">
            <v>VÁLVULA DE RETENÇÃO HORIZONTAL, DE BRONZE, ROSCÁVEL, 1 1/4" - FORNECIMENTO E INSTALAÇÃO. AF_08/2021</v>
          </cell>
          <cell r="C10166" t="str">
            <v>UND</v>
          </cell>
          <cell r="D10166" t="str">
            <v>COEFICIENTE DE REPRESENTATIVIDADE</v>
          </cell>
          <cell r="E10166">
            <v>256.75</v>
          </cell>
        </row>
        <row r="10167">
          <cell r="A10167">
            <v>99622</v>
          </cell>
          <cell r="B10167" t="str">
            <v>VÁLVULA DE RETENÇÃO HORIZONTAL, DE BRONZE, ROSCÁVEL, 1 1/2"  - FORNECIMENTO E INSTALAÇÃO. AF_08/2021</v>
          </cell>
          <cell r="C10167" t="str">
            <v>UND</v>
          </cell>
          <cell r="D10167" t="str">
            <v>COEFICIENTE DE REPRESENTATIVIDADE</v>
          </cell>
          <cell r="E10167">
            <v>288.72</v>
          </cell>
        </row>
        <row r="10168">
          <cell r="A10168">
            <v>99623</v>
          </cell>
          <cell r="B10168" t="str">
            <v>VÁLVULA DE RETENÇÃO HORIZONTAL, DE BRONZE, ROSCÁVEL, 2"  - FORNECIMENTO E INSTALAÇÃO. AF_08/2021</v>
          </cell>
          <cell r="C10168" t="str">
            <v>UND</v>
          </cell>
          <cell r="D10168" t="str">
            <v>COEFICIENTE DE REPRESENTATIVIDADE</v>
          </cell>
          <cell r="E10168">
            <v>403.1</v>
          </cell>
        </row>
        <row r="10169">
          <cell r="A10169">
            <v>99624</v>
          </cell>
          <cell r="B10169" t="str">
            <v>VÁLVULA DE RETENÇÃO HORIZONTAL, DE BRONZE, ROSCÁVEL, 2 1/2" - FORNECIMENTO E INSTALAÇÃO. AF_08/2021</v>
          </cell>
          <cell r="C10169" t="str">
            <v>UND</v>
          </cell>
          <cell r="D10169" t="str">
            <v>COEFICIENTE DE REPRESENTATIVIDADE</v>
          </cell>
          <cell r="E10169">
            <v>574.91</v>
          </cell>
        </row>
        <row r="10170">
          <cell r="A10170">
            <v>99625</v>
          </cell>
          <cell r="B10170" t="str">
            <v>VÁLVULA DE RETENÇÃO HORIZONTAL, DE BRONZE, ROSCÁVEL, 3" - FORNECIMENTO E INSTALAÇÃO. AF_08/2021</v>
          </cell>
          <cell r="C10170" t="str">
            <v>UND</v>
          </cell>
          <cell r="D10170" t="str">
            <v>COEFICIENTE DE REPRESENTATIVIDADE</v>
          </cell>
          <cell r="E10170">
            <v>791.24</v>
          </cell>
        </row>
        <row r="10171">
          <cell r="A10171">
            <v>99626</v>
          </cell>
          <cell r="B10171" t="str">
            <v>VÁLVULA DE RETENÇÃO HORIZONTAL, DE BRONZE, ROSCÁVEL, 4" - FORNECIMENTO E INSTALAÇÃO. AF_08/2021</v>
          </cell>
          <cell r="C10171" t="str">
            <v>UND</v>
          </cell>
          <cell r="D10171" t="str">
            <v>COEFICIENTE DE REPRESENTATIVIDADE</v>
          </cell>
          <cell r="E10171">
            <v>1219.48</v>
          </cell>
        </row>
        <row r="10172">
          <cell r="A10172">
            <v>99627</v>
          </cell>
          <cell r="B10172" t="str">
            <v>VÁLVULA DE RETENÇÃO VERTICAL, DE BRONZE, ROSCÁVEL, 1/2" - FORNECIMENTO E INSTALAÇÃO. AF_08/2021</v>
          </cell>
          <cell r="C10172" t="str">
            <v>UND</v>
          </cell>
          <cell r="D10172" t="str">
            <v>COEFICIENTE DE REPRESENTATIVIDADE</v>
          </cell>
          <cell r="E10172">
            <v>76.41</v>
          </cell>
        </row>
        <row r="10173">
          <cell r="A10173">
            <v>99628</v>
          </cell>
          <cell r="B10173" t="str">
            <v>VÁLVULA DE RETENÇÃO VERTICAL, DE BRONZE, ROSCÁVEL, 3/4" - FORNECIMENTO E INSTALAÇÃO. AF_08/2021</v>
          </cell>
          <cell r="C10173" t="str">
            <v>UND</v>
          </cell>
          <cell r="D10173" t="str">
            <v>COEFICIENTE DE REPRESENTATIVIDADE</v>
          </cell>
          <cell r="E10173">
            <v>83.14</v>
          </cell>
        </row>
        <row r="10174">
          <cell r="A10174">
            <v>99629</v>
          </cell>
          <cell r="B10174" t="str">
            <v>VÁLVULA DE RETENÇÃO VERTICAL, DE BRONZE, ROSCÁVEL, 1" - FORNECIMENTO E INSTALAÇÃO. AF_08/2021</v>
          </cell>
          <cell r="C10174" t="str">
            <v>UND</v>
          </cell>
          <cell r="D10174" t="str">
            <v>COEFICIENTE DE REPRESENTATIVIDADE</v>
          </cell>
          <cell r="E10174">
            <v>92.19</v>
          </cell>
        </row>
        <row r="10175">
          <cell r="A10175">
            <v>99630</v>
          </cell>
          <cell r="B10175" t="str">
            <v>VÁLVULA DE RETENÇÃO VERTICAL, DE BRONZE, ROSCÁVEL, 1 1/4" - FORNECIMENTO E INSTALAÇÃO. AF_08/2021</v>
          </cell>
          <cell r="C10175" t="str">
            <v>UND</v>
          </cell>
          <cell r="D10175" t="str">
            <v>COEFICIENTE DE REPRESENTATIVIDADE</v>
          </cell>
          <cell r="E10175">
            <v>137.3</v>
          </cell>
        </row>
        <row r="10176">
          <cell r="A10176">
            <v>99631</v>
          </cell>
          <cell r="B10176" t="str">
            <v>VÁLVULA DE RETENÇÃO VERTICAL, DE BRONZE, ROSCÁVEL, 1 1/2" - FORNECIMENTO E INSTALAÇÃO. AF_08/2021</v>
          </cell>
          <cell r="C10176" t="str">
            <v>UND</v>
          </cell>
          <cell r="D10176" t="str">
            <v>COEFICIENTE DE REPRESENTATIVIDADE</v>
          </cell>
          <cell r="E10176">
            <v>159.64</v>
          </cell>
        </row>
        <row r="10177">
          <cell r="A10177">
            <v>99632</v>
          </cell>
          <cell r="B10177" t="str">
            <v>VÁLVULA DE RETENÇÃO VERTICAL, DE BRONZE, ROSCÁVEL, 2" - FORNECIMENTO E INSTALAÇÃO. AF_08/2021</v>
          </cell>
          <cell r="C10177" t="str">
            <v>UND</v>
          </cell>
          <cell r="D10177" t="str">
            <v>COEFICIENTE DE REPRESENTATIVIDADE</v>
          </cell>
          <cell r="E10177">
            <v>230.49</v>
          </cell>
        </row>
        <row r="10178">
          <cell r="A10178">
            <v>99633</v>
          </cell>
          <cell r="B10178" t="str">
            <v>VÁLVULA DE RETENÇÃO VERTICAL, DE BRONZE, ROSCÁVEL, 3" - FORNECIMENTO E INSTALAÇÃO. AF_08/2021</v>
          </cell>
          <cell r="C10178" t="str">
            <v>UND</v>
          </cell>
          <cell r="D10178" t="str">
            <v>COEFICIENTE DE REPRESENTATIVIDADE</v>
          </cell>
          <cell r="E10178">
            <v>495.92</v>
          </cell>
        </row>
        <row r="10179">
          <cell r="A10179">
            <v>99634</v>
          </cell>
          <cell r="B10179" t="str">
            <v>VÁLVULA DE RETENÇÃO VERTICAL, DE BRONZE, ROSCÁVEL, 4" - FORNECIMENTO E INSTALAÇÃO. AF_08/2021</v>
          </cell>
          <cell r="C10179" t="str">
            <v>UND</v>
          </cell>
          <cell r="D10179" t="str">
            <v>COEFICIENTE DE REPRESENTATIVIDADE</v>
          </cell>
          <cell r="E10179">
            <v>847.91</v>
          </cell>
        </row>
        <row r="10180">
          <cell r="A10180">
            <v>99635</v>
          </cell>
          <cell r="B10180" t="str">
            <v>VÁLVULA DE DESCARGA METÁLICA, BASE 1 1/2", ACABAMENTO METALICO CROMADO - FORNECIMENTO E INSTALAÇÃO. AF_08/2021</v>
          </cell>
          <cell r="C10180" t="str">
            <v>UND</v>
          </cell>
          <cell r="D10180" t="str">
            <v>COEFICIENTE DE REPRESENTATIVIDADE</v>
          </cell>
          <cell r="E10180">
            <v>372.56</v>
          </cell>
        </row>
        <row r="10181">
          <cell r="A10181">
            <v>103008</v>
          </cell>
          <cell r="B10181" t="str">
            <v>VÁLVULA DE RETENÇÃO HORIZONTAL, DE BRONZE, ROSCÁVEL, 1/2" - FORNECIMENTO E INSTALAÇÃO. AF_08/2021</v>
          </cell>
          <cell r="C10181" t="str">
            <v>UND</v>
          </cell>
          <cell r="D10181" t="str">
            <v>COEFICIENTE DE REPRESENTATIVIDADE</v>
          </cell>
          <cell r="E10181">
            <v>103.66</v>
          </cell>
        </row>
        <row r="10182">
          <cell r="A10182">
            <v>103009</v>
          </cell>
          <cell r="B10182" t="str">
            <v>VÁLVULA DE RETENÇÃO VERTICAL, DE BRONZE, ROSCÁVEL, 2 1/2" - FORNECIMENTO E INSTALAÇÃO. AF_08/2021</v>
          </cell>
          <cell r="C10182" t="str">
            <v>UND</v>
          </cell>
          <cell r="D10182" t="str">
            <v>COEFICIENTE DE REPRESENTATIVIDADE</v>
          </cell>
          <cell r="E10182">
            <v>364.99</v>
          </cell>
        </row>
        <row r="10183">
          <cell r="A10183">
            <v>103010</v>
          </cell>
          <cell r="B10183" t="str">
            <v>VÁLVULA DE RETENÇÃO, DE BRONZE, PÉ COM CRIVOS, ROSCÁVEL, 3/4" - FORNECIMENTO E INSTALAÇÃO. AF_08/2021</v>
          </cell>
          <cell r="C10183" t="str">
            <v>UND</v>
          </cell>
          <cell r="D10183" t="str">
            <v>COEFICIENTE DE REPRESENTATIVIDADE</v>
          </cell>
          <cell r="E10183">
            <v>78.6</v>
          </cell>
        </row>
        <row r="10184">
          <cell r="A10184">
            <v>103011</v>
          </cell>
          <cell r="B10184" t="str">
            <v>VÁLVULA DE RETENÇÃO, DE BRONZE, PÉ COM CRIVOS, ROSCÁVEL, 1" - FORNECIMENTO E INSTALAÇÃO. AF_08/2021</v>
          </cell>
          <cell r="C10184" t="str">
            <v>UND</v>
          </cell>
          <cell r="D10184" t="str">
            <v>COEFICIENTE DE REPRESENTATIVIDADE</v>
          </cell>
          <cell r="E10184">
            <v>87.56</v>
          </cell>
        </row>
        <row r="10185">
          <cell r="A10185">
            <v>103012</v>
          </cell>
          <cell r="B10185" t="str">
            <v>VÁLVULA DE RETENÇÃO, DE BRONZE, PÉ COM CRIVOS, ROSCÁVEL, 1 1/4" - FORNECIMENTO E INSTALAÇÃO. AF_08/2021</v>
          </cell>
          <cell r="C10185" t="str">
            <v>UND</v>
          </cell>
          <cell r="D10185" t="str">
            <v>COEFICIENTE DE REPRESENTATIVIDADE</v>
          </cell>
          <cell r="E10185">
            <v>138.19</v>
          </cell>
        </row>
        <row r="10186">
          <cell r="A10186">
            <v>103013</v>
          </cell>
          <cell r="B10186" t="str">
            <v>VÁLVULA DE RETENÇÃO, DE BRONZE, PÉ COM CRIVOS, ROSCÁVEL, 1 1/2" - FORNECIMENTO E INSTALAÇÃO. AF_08/2021</v>
          </cell>
          <cell r="C10186" t="str">
            <v>UND</v>
          </cell>
          <cell r="D10186" t="str">
            <v>COEFICIENTE DE REPRESENTATIVIDADE</v>
          </cell>
          <cell r="E10186">
            <v>148.61</v>
          </cell>
        </row>
        <row r="10187">
          <cell r="A10187">
            <v>103014</v>
          </cell>
          <cell r="B10187" t="str">
            <v>VÁLVULA DE RETENÇÃO, DE BRONZE, PÉ COM CRIVOS, ROSCÁVEL, 2" - FORNECIMENTO E INSTALAÇÃO. AF_08/2021</v>
          </cell>
          <cell r="C10187" t="str">
            <v>UND</v>
          </cell>
          <cell r="D10187" t="str">
            <v>COEFICIENTE DE REPRESENTATIVIDADE</v>
          </cell>
          <cell r="E10187">
            <v>223.68</v>
          </cell>
        </row>
        <row r="10188">
          <cell r="A10188">
            <v>103015</v>
          </cell>
          <cell r="B10188" t="str">
            <v>VÁLVULA DE RETENÇÃO, DE BRONZE, PÉ COM CRIVOS, ROSCÁVEL, 2 1/2" - FORNECIMENTO E INSTALAÇÃO. AF_08/2021</v>
          </cell>
          <cell r="C10188" t="str">
            <v>UND</v>
          </cell>
          <cell r="D10188" t="str">
            <v>COEFICIENTE DE REPRESENTATIVIDADE</v>
          </cell>
          <cell r="E10188">
            <v>396.04</v>
          </cell>
        </row>
        <row r="10189">
          <cell r="A10189">
            <v>103016</v>
          </cell>
          <cell r="B10189" t="str">
            <v>VÁLVULA DE RETENÇÃO, DE BRONZE, PÉ COM CRIVOS, ROSCÁVEL, 3" - FORNECIMENTO E INSTALAÇÃO. AF_08/2021</v>
          </cell>
          <cell r="C10189" t="str">
            <v>UND</v>
          </cell>
          <cell r="D10189" t="str">
            <v>COEFICIENTE DE REPRESENTATIVIDADE</v>
          </cell>
          <cell r="E10189">
            <v>541.62</v>
          </cell>
        </row>
        <row r="10190">
          <cell r="A10190">
            <v>103017</v>
          </cell>
          <cell r="B10190" t="str">
            <v>VÁLVULA DE RETENÇÃO, DE BRONZE, PÉ COM CRIVOS, ROSCÁVEL, 4" - FORNECIMENTO E INSTALAÇÃO. AF_08/2021</v>
          </cell>
          <cell r="C10190" t="str">
            <v>UND</v>
          </cell>
          <cell r="D10190" t="str">
            <v>COEFICIENTE DE REPRESENTATIVIDADE</v>
          </cell>
          <cell r="E10190">
            <v>946.49</v>
          </cell>
        </row>
        <row r="10191">
          <cell r="A10191">
            <v>103018</v>
          </cell>
          <cell r="B10191" t="str">
            <v>VÁLVULA DE DESCARGA METÁLICA, BASE 1 1/4", ACABAMENTO METALICO CROMADO - FORNECIMENTO E INSTALAÇÃO. AF_08/2021</v>
          </cell>
          <cell r="C10191" t="str">
            <v>UND</v>
          </cell>
          <cell r="D10191" t="str">
            <v>COEFICIENTE DE REPRESENTATIVIDADE</v>
          </cell>
          <cell r="E10191">
            <v>304.33</v>
          </cell>
        </row>
        <row r="10192">
          <cell r="A10192">
            <v>103019</v>
          </cell>
          <cell r="B10192" t="str">
            <v>REGISTRO OU VÁLVULA GLOBO ANGULAR EM LATÃO, PARA HIDRANTES EM INSTALAÇÃO PREDIAL DE INCÊNDIO, 45 GRAUS, 2 1/2" - FORNECIMENTO E INSTALAÇÃO. AF_08/2021</v>
          </cell>
          <cell r="C10192" t="str">
            <v>UND</v>
          </cell>
          <cell r="D10192" t="str">
            <v>COEFICIENTE DE REPRESENTATIVIDADE</v>
          </cell>
          <cell r="E10192">
            <v>269.38</v>
          </cell>
        </row>
        <row r="10193">
          <cell r="A10193">
            <v>103029</v>
          </cell>
          <cell r="B10193" t="str">
            <v>REGISTRO OU REGULADOR DE GÁS DE COZINHA - FORNECIMENTO E INSTALAÇÃO. AF_08/2021</v>
          </cell>
          <cell r="C10193" t="str">
            <v>UND</v>
          </cell>
          <cell r="D10193" t="str">
            <v>COEFICIENTE DE REPRESENTATIVIDADE</v>
          </cell>
          <cell r="E10193">
            <v>46.13</v>
          </cell>
        </row>
        <row r="10194">
          <cell r="A10194">
            <v>103036</v>
          </cell>
          <cell r="B10194" t="str">
            <v>REGISTRO DE ESFERA, PVC, ROSCÁVEL, COM VOLANTE, 1/2" - FORNECIMENTO E INSTALAÇÃO. AF_08/2021</v>
          </cell>
          <cell r="C10194" t="str">
            <v>UND</v>
          </cell>
          <cell r="D10194" t="str">
            <v>COEFICIENTE DE REPRESENTATIVIDADE</v>
          </cell>
          <cell r="E10194">
            <v>22.41</v>
          </cell>
        </row>
        <row r="10195">
          <cell r="A10195">
            <v>103037</v>
          </cell>
          <cell r="B10195" t="str">
            <v>REGISTRO DE ESFERA, PVC, ROSCÁVEL, COM VOLANTE, 1" - FORNECIMENTO E INSTALAÇÃO. AF_08/2021</v>
          </cell>
          <cell r="C10195" t="str">
            <v>UND</v>
          </cell>
          <cell r="D10195" t="str">
            <v>COEFICIENTE DE REPRESENTATIVIDADE</v>
          </cell>
          <cell r="E10195">
            <v>44.16</v>
          </cell>
        </row>
        <row r="10196">
          <cell r="A10196">
            <v>103038</v>
          </cell>
          <cell r="B10196" t="str">
            <v>REGISTRO DE ESFERA, PVC, ROSCÁVEL, COM VOLANTE, 1 1/4" - FORNECIMENTO E INSTALAÇÃO. AF_08/2021</v>
          </cell>
          <cell r="C10196" t="str">
            <v>UND</v>
          </cell>
          <cell r="D10196" t="str">
            <v>COEFICIENTE DE REPRESENTATIVIDADE</v>
          </cell>
          <cell r="E10196">
            <v>59.14</v>
          </cell>
        </row>
        <row r="10197">
          <cell r="A10197">
            <v>103039</v>
          </cell>
          <cell r="B10197" t="str">
            <v>REGISTRO DE ESFERA, PVC, ROSCÁVEL, COM VOLANTE, 1 1/2" - FORNECIMENTO E INSTALAÇÃO. AF_08/2021</v>
          </cell>
          <cell r="C10197" t="str">
            <v>UND</v>
          </cell>
          <cell r="D10197" t="str">
            <v>COEFICIENTE DE REPRESENTATIVIDADE</v>
          </cell>
          <cell r="E10197">
            <v>64.55</v>
          </cell>
        </row>
        <row r="10198">
          <cell r="A10198">
            <v>103040</v>
          </cell>
          <cell r="B10198" t="str">
            <v>REGISTRO DE ESFERA, PVC, ROSCÁVEL, COM VOLANTE, 2" - FORNECIMENTO E INSTALAÇÃO. AF_08/2021</v>
          </cell>
          <cell r="C10198" t="str">
            <v>UND</v>
          </cell>
          <cell r="D10198" t="str">
            <v>COEFICIENTE DE REPRESENTATIVIDADE</v>
          </cell>
          <cell r="E10198">
            <v>95.74</v>
          </cell>
        </row>
        <row r="10199">
          <cell r="A10199">
            <v>103041</v>
          </cell>
          <cell r="B10199" t="str">
            <v>REGISTRO DE ESFERA, PVC, ROSCÁVEL, COM BORBOLETA, 1/2" - FORNECIMENTO E INSTALAÇÃO. AF_08/2021</v>
          </cell>
          <cell r="C10199" t="str">
            <v>UND</v>
          </cell>
          <cell r="D10199" t="str">
            <v>COEFICIENTE DE REPRESENTATIVIDADE</v>
          </cell>
          <cell r="E10199">
            <v>18.72</v>
          </cell>
        </row>
        <row r="10200">
          <cell r="A10200">
            <v>103042</v>
          </cell>
          <cell r="B10200" t="str">
            <v>REGISTRO DE ESFERA, PVC, ROSCÁVEL, COM BORBOLETA, 3/4" - FORNECIMENTO E INSTALAÇÃO. AF_08/2021</v>
          </cell>
          <cell r="C10200" t="str">
            <v>UND</v>
          </cell>
          <cell r="D10200" t="str">
            <v>COEFICIENTE DE REPRESENTATIVIDADE</v>
          </cell>
          <cell r="E10200">
            <v>23.22</v>
          </cell>
        </row>
        <row r="10201">
          <cell r="A10201">
            <v>103043</v>
          </cell>
          <cell r="B10201" t="str">
            <v>REGISTRO DE ESFERA, PVC, ROSCÁVEL, COM CABEÇA QUADRADA, 1/2" - FORNECIMENTO E INSTALAÇÃO. AF_08/2021</v>
          </cell>
          <cell r="C10201" t="str">
            <v>UND</v>
          </cell>
          <cell r="D10201" t="str">
            <v>COEFICIENTE DE REPRESENTATIVIDADE</v>
          </cell>
          <cell r="E10201">
            <v>21.58</v>
          </cell>
        </row>
        <row r="10202">
          <cell r="A10202">
            <v>103044</v>
          </cell>
          <cell r="B10202" t="str">
            <v>REGISTRO DE ESFERA, PVC, ROSCÁVEL, COM CABEÇA QUADRADA, 3/4" - FORNECIMENTO E INSTALAÇÃO. AF_08/2021</v>
          </cell>
          <cell r="C10202" t="str">
            <v>UND</v>
          </cell>
          <cell r="D10202" t="str">
            <v>COEFICIENTE DE REPRESENTATIVIDADE</v>
          </cell>
          <cell r="E10202">
            <v>29.16</v>
          </cell>
        </row>
        <row r="10203">
          <cell r="A10203">
            <v>103045</v>
          </cell>
          <cell r="B10203" t="str">
            <v>REGISTRO DE PRESSÃO, PVC, ROSCÁVEL, VOLANTE SIMPLES, 1/2" - FORNECIMENTO E INSTALAÇÃO. AF_08/2021</v>
          </cell>
          <cell r="C10203" t="str">
            <v>UND</v>
          </cell>
          <cell r="D10203" t="str">
            <v>COEFICIENTE DE REPRESENTATIVIDADE</v>
          </cell>
          <cell r="E10203">
            <v>9.35</v>
          </cell>
        </row>
        <row r="10204">
          <cell r="A10204">
            <v>103046</v>
          </cell>
          <cell r="B10204" t="str">
            <v>REGISTRO DE PRESSÃO, PVC, ROSCÁVEL, VOLANTE SIMPLES, 3/4" - FORNECIMENTO E INSTALAÇÃO. AF_08/2021</v>
          </cell>
          <cell r="C10204" t="str">
            <v>UND</v>
          </cell>
          <cell r="D10204" t="str">
            <v>COEFICIENTE DE REPRESENTATIVIDADE</v>
          </cell>
          <cell r="E10204">
            <v>22.02</v>
          </cell>
        </row>
        <row r="10205">
          <cell r="A10205">
            <v>103047</v>
          </cell>
          <cell r="B10205" t="str">
            <v>REGISTRO DE ESFERA, PVC, SOLDÁVEL, COM VOLANTE, DN  20 MM - FORNECIMENTO E INSTALAÇÃO. AF_08/2021</v>
          </cell>
          <cell r="C10205" t="str">
            <v>UND</v>
          </cell>
          <cell r="D10205" t="str">
            <v>COEFICIENTE DE REPRESENTATIVIDADE</v>
          </cell>
          <cell r="E10205">
            <v>22.99</v>
          </cell>
        </row>
        <row r="10206">
          <cell r="A10206">
            <v>103048</v>
          </cell>
          <cell r="B10206" t="str">
            <v>REGISTRO DE PRESSÃO, PVC, SOLDÁVEL, VOLANTE SIMPLES, DN  20 MM - FORNECIMENTO E INSTALAÇÃO. AF_08/2021</v>
          </cell>
          <cell r="C10206" t="str">
            <v>UND</v>
          </cell>
          <cell r="D10206" t="str">
            <v>COEFICIENTE DE REPRESENTATIVIDADE</v>
          </cell>
          <cell r="E10206">
            <v>17.32</v>
          </cell>
        </row>
        <row r="10207">
          <cell r="A10207">
            <v>103049</v>
          </cell>
          <cell r="B10207" t="str">
            <v>REGISTRO DE PRESSÃO, PVC, SOLDÁVEL, VOLANTE SIMPLES, DN  25 MM - FORNECIMENTO E INSTALAÇÃO. AF_08/2021</v>
          </cell>
          <cell r="C10207" t="str">
            <v>UND</v>
          </cell>
          <cell r="D10207" t="str">
            <v>COEFICIENTE DE REPRESENTATIVIDADE</v>
          </cell>
          <cell r="E10207">
            <v>18.76</v>
          </cell>
        </row>
        <row r="10208">
          <cell r="A10208">
            <v>103050</v>
          </cell>
          <cell r="B10208" t="str">
            <v>SUBSTITUIÇÃO DE REGISTRO OU VÁLVULA, ROSCÁVEL, DN  20 MM. AF_08/2021</v>
          </cell>
          <cell r="C10208" t="str">
            <v>UND</v>
          </cell>
          <cell r="D10208" t="str">
            <v>COEFICIENTE DE REPRESENTATIVIDADE</v>
          </cell>
          <cell r="E10208">
            <v>23.97</v>
          </cell>
        </row>
        <row r="10209">
          <cell r="A10209">
            <v>103051</v>
          </cell>
          <cell r="B10209" t="str">
            <v>SUBSTITUIÇÃO DE REGISTRO OU VÁLVULA, ROSCÁVEL, DN  25 MM. AF_08/2021</v>
          </cell>
          <cell r="C10209" t="str">
            <v>UND</v>
          </cell>
          <cell r="D10209" t="str">
            <v>COEFICIENTE DE REPRESENTATIVIDADE</v>
          </cell>
          <cell r="E10209">
            <v>28.94</v>
          </cell>
        </row>
        <row r="10210">
          <cell r="A10210">
            <v>103052</v>
          </cell>
          <cell r="B10210" t="str">
            <v>SUBSTITUIÇÃO DE REGISTRO OU VÁLVULA, ROSCÁVEL, DN  32 MM. AF_08/2021</v>
          </cell>
          <cell r="C10210" t="str">
            <v>UND</v>
          </cell>
          <cell r="D10210" t="str">
            <v>COEFICIENTE DE REPRESENTATIVIDADE</v>
          </cell>
          <cell r="E10210">
            <v>39.25</v>
          </cell>
        </row>
        <row r="10211">
          <cell r="A10211">
            <v>95634</v>
          </cell>
          <cell r="B10211" t="str">
            <v>KIT CAVALETE PARA MEDIÇÃO DE ÁGUA - ENTRADA PRINCIPAL, EM PVC SOLDÁVEL DN 20 (½")   FORNECIMENTO E INSTALAÇÃO (EXCLUSIVE HIDRÔMETRO). AF_11/2016</v>
          </cell>
          <cell r="C10211" t="str">
            <v>UND</v>
          </cell>
          <cell r="D10211" t="str">
            <v>COEFICIENTE DE REPRESENTATIVIDADE</v>
          </cell>
          <cell r="E10211">
            <v>233.36</v>
          </cell>
        </row>
        <row r="10212">
          <cell r="A10212">
            <v>95635</v>
          </cell>
          <cell r="B10212" t="str">
            <v>KIT CAVALETE PARA MEDIÇÃO DE ÁGUA - ENTRADA PRINCIPAL, EM PVC SOLDÁVEL DN 25 (¾")   FORNECIMENTO E INSTALAÇÃO (EXCLUSIVE HIDRÔMETRO). AF_11/2016</v>
          </cell>
          <cell r="C10212" t="str">
            <v>UND</v>
          </cell>
          <cell r="D10212" t="str">
            <v>COEFICIENTE DE REPRESENTATIVIDADE</v>
          </cell>
          <cell r="E10212">
            <v>246.59</v>
          </cell>
        </row>
        <row r="10213">
          <cell r="A10213">
            <v>95636</v>
          </cell>
          <cell r="B10213" t="str">
            <v>KIT CAVALETE PARA MEDIÇÃO DE ÁGUA - ENTRADA PRINCIPAL, EM AÇO GALVANIZADO DN 25 (1 )   FORNECIMENTO E INSTALAÇÃO (EXCLUSIVE HIDRÔMETRO). AF_11/2016</v>
          </cell>
          <cell r="C10213" t="str">
            <v>UND</v>
          </cell>
          <cell r="D10213" t="str">
            <v>ATRIBUÍDO SÃO PAULO</v>
          </cell>
          <cell r="E10213">
            <v>368.92</v>
          </cell>
        </row>
        <row r="10214">
          <cell r="A10214">
            <v>95637</v>
          </cell>
          <cell r="B10214" t="str">
            <v>KIT CAVALETE PARA MEDIÇÃO DE ÁGUA - ENTRADA PRINCIPAL, EM AÇO GALVANIZADO DN 32 (1 ¼)  FORNECIMENTO E INSTALAÇÃO (EXCLUSIVE HIDRÔMETRO). AF_11/2016</v>
          </cell>
          <cell r="C10214" t="str">
            <v>UND</v>
          </cell>
          <cell r="D10214" t="str">
            <v>ATRIBUÍDO SÃO PAULO</v>
          </cell>
          <cell r="E10214">
            <v>574.23</v>
          </cell>
        </row>
        <row r="10215">
          <cell r="A10215">
            <v>95638</v>
          </cell>
          <cell r="B10215" t="str">
            <v>KIT CAVALETE PARA MEDIÇÃO DE ÁGUA - ENTRADA PRINCIPAL, EM AÇO GALVANIZADO DN 40 (1 ½)  FORNECIMENTO E INSTALAÇÃO (EXCLUSIVE HIDRÔMETRO). AF_11/2016</v>
          </cell>
          <cell r="C10215" t="str">
            <v>UND</v>
          </cell>
          <cell r="D10215" t="str">
            <v>ATRIBUÍDO SÃO PAULO</v>
          </cell>
          <cell r="E10215">
            <v>701.1</v>
          </cell>
        </row>
        <row r="10216">
          <cell r="A10216">
            <v>95639</v>
          </cell>
          <cell r="B10216" t="str">
            <v>KIT CAVALETE PARA MEDIÇÃO DE ÁGUA - ENTRADA PRINCIPAL, EM AÇO GALVANIZADO DN 50 (2)  FORNECIMENTO E INSTALAÇÃO (EXCLUSIVE HIDRÔMETRO). AF_11/2016</v>
          </cell>
          <cell r="C10216" t="str">
            <v>UND</v>
          </cell>
          <cell r="D10216" t="str">
            <v>ATRIBUÍDO SÃO PAULO</v>
          </cell>
          <cell r="E10216">
            <v>904.72</v>
          </cell>
        </row>
        <row r="10217">
          <cell r="A10217">
            <v>95641</v>
          </cell>
          <cell r="B10217" t="str">
            <v>KIT CAVALETE PARA MEDIÇÃO DE ÁGUA - ENTRADA INDIVIDUALIZADA, EM PVC DN 25 (¾), PARA 2 MEDIDORES  FORNECIMENTO E INSTALAÇÃO (EXCLUSIVE HIDRÔMETRO). AF_11/2016</v>
          </cell>
          <cell r="C10217" t="str">
            <v>UND</v>
          </cell>
          <cell r="D10217" t="str">
            <v>COEFICIENTE DE REPRESENTATIVIDADE</v>
          </cell>
          <cell r="E10217">
            <v>305.85</v>
          </cell>
        </row>
        <row r="10218">
          <cell r="A10218">
            <v>95642</v>
          </cell>
          <cell r="B10218" t="str">
            <v>KIT CAVALETE PARA MEDIÇÃO DE ÁGUA - ENTRADA INDIVIDUALIZADA, EM PVC DN 25 (¾), PARA 3 MEDIDORES  FORNECIMENTO E INSTALAÇÃO (EXCLUSIVE HIDRÔMETRO). AF_11/2016</v>
          </cell>
          <cell r="C10218" t="str">
            <v>UND</v>
          </cell>
          <cell r="D10218" t="str">
            <v>COEFICIENTE DE REPRESENTATIVIDADE</v>
          </cell>
          <cell r="E10218">
            <v>452.47</v>
          </cell>
        </row>
        <row r="10219">
          <cell r="A10219">
            <v>95643</v>
          </cell>
          <cell r="B10219" t="str">
            <v>KIT CAVALETE PARA MEDIÇÃO DE ÁGUA - ENTRADA INDIVIDUALIZADA, EM PVC DN 25 (¾), PARA 4 MEDIDORES  FORNECIMENTO E INSTALAÇÃO (EXCLUSIVE HIDRÔMETRO). AF_11/2016</v>
          </cell>
          <cell r="C10219" t="str">
            <v>UND</v>
          </cell>
          <cell r="D10219" t="str">
            <v>COEFICIENTE DE REPRESENTATIVIDADE</v>
          </cell>
          <cell r="E10219">
            <v>592.31</v>
          </cell>
        </row>
        <row r="10220">
          <cell r="A10220">
            <v>95644</v>
          </cell>
          <cell r="B10220" t="str">
            <v>KIT CAVALETE PARA MEDIÇÃO DE ÁGUA - ENTRADA INDIVIDUALIZADA, EM PVC DN 32 (1), PARA 1 MEDIDOR  FORNECIMENTO E INSTALAÇÃO (EXCLUSIVE HIDRÔMETRO). AF_11/2016</v>
          </cell>
          <cell r="C10220" t="str">
            <v>UND</v>
          </cell>
          <cell r="D10220" t="str">
            <v>COEFICIENTE DE REPRESENTATIVIDADE</v>
          </cell>
          <cell r="E10220">
            <v>224.93</v>
          </cell>
        </row>
        <row r="10221">
          <cell r="A10221">
            <v>95645</v>
          </cell>
          <cell r="B10221" t="str">
            <v>KIT CAVALETE PARA MEDIÇÃO DE ÁGUA - ENTRADA INDIVIDUALIZADA, EM PVC DN 32 (1), PARA 2 MEDIDORES  FORNECIMENTO E INSTALAÇÃO (EXCLUSIVE HIDRÔMETRO). AF_11/2016</v>
          </cell>
          <cell r="C10221" t="str">
            <v>UND</v>
          </cell>
          <cell r="D10221" t="str">
            <v>COEFICIENTE DE REPRESENTATIVIDADE</v>
          </cell>
          <cell r="E10221">
            <v>412.8</v>
          </cell>
        </row>
        <row r="10222">
          <cell r="A10222">
            <v>95646</v>
          </cell>
          <cell r="B10222" t="str">
            <v>KIT CAVALETE PARA MEDIÇÃO DE ÁGUA - ENTRADA INDIVIDUALIZADA, EM PVC DN 32 (1), PARA 3 MEDIDORES  FORNECIMENTO E INSTALAÇÃO (EXCLUSIVE HIDRÔMETRO). AF_11/2016</v>
          </cell>
          <cell r="C10222" t="str">
            <v>UND</v>
          </cell>
          <cell r="D10222" t="str">
            <v>COEFICIENTE DE REPRESENTATIVIDADE</v>
          </cell>
          <cell r="E10222">
            <v>615.54</v>
          </cell>
        </row>
        <row r="10223">
          <cell r="A10223">
            <v>95647</v>
          </cell>
          <cell r="B10223" t="str">
            <v>KIT CAVALETE PARA MEDIÇÃO DE ÁGUA - ENTRADA INDIVIDUALIZADA, EM PVC DN 32 (1), PARA 4 MEDIDORES  FORNECIMENTO E INSTALAÇÃO (EXCLUSIVE HIDRÔMETRO). AF_11/2016</v>
          </cell>
          <cell r="C10223" t="str">
            <v>UND</v>
          </cell>
          <cell r="D10223" t="str">
            <v>COEFICIENTE DE REPRESENTATIVIDADE</v>
          </cell>
          <cell r="E10223">
            <v>807.6</v>
          </cell>
        </row>
        <row r="10224">
          <cell r="A10224">
            <v>95648</v>
          </cell>
          <cell r="B10224" t="str">
            <v>KIT CAVALETE PARA MEDIÇÃO DE ÁGUA - ENTRADA INDIVIDUALIZADA, EM CPVC DN 28 (1"), PARA 1 MEDIDOR - FORNECIMENTO E INSTALAÇÃO (EXCLUSIVE HIDRÔMETRO). AF_11/2016</v>
          </cell>
          <cell r="C10224" t="str">
            <v>UND</v>
          </cell>
          <cell r="D10224" t="str">
            <v>COEFICIENTE DE REPRESENTATIVIDADE</v>
          </cell>
          <cell r="E10224">
            <v>521.16</v>
          </cell>
        </row>
        <row r="10225">
          <cell r="A10225">
            <v>95649</v>
          </cell>
          <cell r="B10225" t="str">
            <v>KIT CAVALETE PARA MEDIÇÃO DE ÁGUA - ENTRADA INDIVIDUALIZADA, EM CPVC DN 28 (1"), PARA 2 MEDIDORES - FORNECIMENTO E INSTALAÇÃO (EXCLUSIVE HIDRÔMETRO). AF_11/2016</v>
          </cell>
          <cell r="C10225" t="str">
            <v>UND</v>
          </cell>
          <cell r="D10225" t="str">
            <v>COEFICIENTE DE REPRESENTATIVIDADE</v>
          </cell>
          <cell r="E10225">
            <v>897.96</v>
          </cell>
        </row>
        <row r="10226">
          <cell r="A10226">
            <v>95650</v>
          </cell>
          <cell r="B10226" t="str">
            <v>KIT CAVALETE PARA MEDIÇÃO DE ÁGUA - ENTRADA INDIVIDUALIZADA, EM CPVC DN 28 (1"), PARA 3 MEDIDORES - FORNECIMENTO E INSTALAÇÃO (EXCLUSIVE HIDRÔMETRO). AF_11/2016</v>
          </cell>
          <cell r="C10226" t="str">
            <v>UND</v>
          </cell>
          <cell r="D10226" t="str">
            <v>COEFICIENTE DE REPRESENTATIVIDADE</v>
          </cell>
          <cell r="E10226">
            <v>1311.84</v>
          </cell>
        </row>
        <row r="10227">
          <cell r="A10227">
            <v>95651</v>
          </cell>
          <cell r="B10227" t="str">
            <v>KIT CAVALETE PARA MEDIÇÃO DE ÁGUA - ENTRADA INDIVIDUALIZADA, EM CPVC DN 28 (1"), PARA 4 MEDIDORES - FORNECIMENTO E INSTALAÇÃO (EXCLUSIVE HIDRÔMETRO). AF_11/2016</v>
          </cell>
          <cell r="C10227" t="str">
            <v>UND</v>
          </cell>
          <cell r="D10227" t="str">
            <v>COEFICIENTE DE REPRESENTATIVIDADE</v>
          </cell>
          <cell r="E10227">
            <v>1703.73</v>
          </cell>
        </row>
        <row r="10228">
          <cell r="A10228">
            <v>95652</v>
          </cell>
          <cell r="B10228" t="str">
            <v>KIT CAVALETE PARA MEDIÇÃO DE ÁGUA - ENTRADA INDIVIDUALIZADA, EM CPVC DN 35 (1 ¼"), PARA 1 MEDIDOR - FORNECIMENTO E INSTALAÇÃO (EXCLUSIVE HIDRÔMETRO). AF_11/2016</v>
          </cell>
          <cell r="C10228" t="str">
            <v>UND</v>
          </cell>
          <cell r="D10228" t="str">
            <v>COEFICIENTE DE REPRESENTATIVIDADE</v>
          </cell>
          <cell r="E10228">
            <v>648</v>
          </cell>
        </row>
        <row r="10229">
          <cell r="A10229">
            <v>95653</v>
          </cell>
          <cell r="B10229" t="str">
            <v>KIT CAVALETE PARA MEDIÇÃO DE ÁGUA - ENTRADA INDIVIDUALIZADA, EM CPVC DN 35 (1 ¼"), PARA 2 MEDIDORES - FORNECIMENTO E INSTALAÇÃO (EXCLUSIVE HIDRÔMETRO). AF_11/2016</v>
          </cell>
          <cell r="C10229" t="str">
            <v>UND</v>
          </cell>
          <cell r="D10229" t="str">
            <v>COEFICIENTE DE REPRESENTATIVIDADE</v>
          </cell>
          <cell r="E10229">
            <v>1149.94</v>
          </cell>
        </row>
        <row r="10230">
          <cell r="A10230">
            <v>95654</v>
          </cell>
          <cell r="B10230" t="str">
            <v>KIT CAVALETE PARA MEDIÇÃO DE ÁGUA - ENTRADA INDIVIDUALIZADA, EM CPVC DN 35 (1 ¼"), PARA 3 MEDIDORES - FORNECIMENTO E INSTALAÇÃO (EXCLUSIVE HIDRÔMETRO). AF_11/2016</v>
          </cell>
          <cell r="C10230" t="str">
            <v>UND</v>
          </cell>
          <cell r="D10230" t="str">
            <v>COEFICIENTE DE REPRESENTATIVIDADE</v>
          </cell>
          <cell r="E10230">
            <v>1694.07</v>
          </cell>
        </row>
        <row r="10231">
          <cell r="A10231">
            <v>95655</v>
          </cell>
          <cell r="B10231" t="str">
            <v>KIT CAVALETE PARA MEDIÇÃO DE ÁGUA - ENTRADA INDIVIDUALIZADA, EM CPVC DN 35 (1 ¼"), PARA 4 MEDIDORES - FORNECIMENTO E INSTALAÇÃO (EXCLUSIVE HIDRÔMETRO). AF_11/2016</v>
          </cell>
          <cell r="C10231" t="str">
            <v>UND</v>
          </cell>
          <cell r="D10231" t="str">
            <v>COEFICIENTE DE REPRESENTATIVIDADE</v>
          </cell>
          <cell r="E10231">
            <v>2209.96</v>
          </cell>
        </row>
        <row r="10232">
          <cell r="A10232">
            <v>95657</v>
          </cell>
          <cell r="B10232" t="str">
            <v>KIT CAVALETE PARA MEDIÇÃO DE ÁGUA - ENTRADA INDIVIDUALIZADA, EM PPR PN20 DN 25 (¾") PARA 1 MEDIDOR - FORNECIMENTO E INSTALAÇÃO (EXCLUSIVE HIDRÔMETRO). AF_11/2016</v>
          </cell>
          <cell r="C10232" t="str">
            <v>UND</v>
          </cell>
          <cell r="D10232" t="str">
            <v>ATRIBUÍDO SÃO PAULO</v>
          </cell>
          <cell r="E10232">
            <v>246.06</v>
          </cell>
        </row>
        <row r="10233">
          <cell r="A10233">
            <v>95658</v>
          </cell>
          <cell r="B10233" t="str">
            <v>KIT CAVALETE PARA MEDIÇÃO DE ÁGUA - ENTRADA INDIVIDUALIZADA, EM PPR PN20 DN 25 (¾" ) PARA 2 MEDIDORES - FORNECIMENTO E INSTALAÇÃO (EXCLUSIVE HIDRÔMETRO). AF_11/2016</v>
          </cell>
          <cell r="C10233" t="str">
            <v>UND</v>
          </cell>
          <cell r="D10233" t="str">
            <v>ATRIBUÍDO SÃO PAULO</v>
          </cell>
          <cell r="E10233">
            <v>462.9</v>
          </cell>
        </row>
        <row r="10234">
          <cell r="A10234">
            <v>95659</v>
          </cell>
          <cell r="B10234" t="str">
            <v>KIT CAVALETE PARA MEDIÇÃO DE ÁGUA - ENTRADA INDIVIDUALIZADA, EM PPR PN20 DN 25 (¾") PARA 3 MEDIDORES - FORNECIMENTO E INSTALAÇÃO (EXCLUSIVE HIDRÔMETRO). AF_11/2016</v>
          </cell>
          <cell r="C10234" t="str">
            <v>UND</v>
          </cell>
          <cell r="D10234" t="str">
            <v>ATRIBUÍDO SÃO PAULO</v>
          </cell>
          <cell r="E10234">
            <v>651.01</v>
          </cell>
        </row>
        <row r="10235">
          <cell r="A10235">
            <v>95660</v>
          </cell>
          <cell r="B10235" t="str">
            <v>KIT CAVALETE PARA MEDIÇÃO DE ÁGUA - ENTRADA INDIVIDUALIZADA, EM PPR PN20 DN 25 (¾") PARA 4 MEDIDORES - FORNECIMENTO E INSTALAÇÃO (EXCLUSIVE HIDRÔMETRO). AF_11/2016</v>
          </cell>
          <cell r="C10235" t="str">
            <v>UND</v>
          </cell>
          <cell r="D10235" t="str">
            <v>ATRIBUÍDO SÃO PAULO</v>
          </cell>
          <cell r="E10235">
            <v>922.83</v>
          </cell>
        </row>
        <row r="10236">
          <cell r="A10236">
            <v>95661</v>
          </cell>
          <cell r="B10236" t="str">
            <v>KIT CAVALETE PARA MEDIÇÃO DE ÁGUA - ENTRADA INDIVIDUALIZADA, EM PPR PN20 DN 32 (1") PARA 1 MEDIDOR - FORNECIMENTO E INSTALAÇÃO (EXCLUSIVE HIDRÔMETRO). AF_11/2016</v>
          </cell>
          <cell r="C10236" t="str">
            <v>UND</v>
          </cell>
          <cell r="D10236" t="str">
            <v>ATRIBUÍDO SÃO PAULO</v>
          </cell>
          <cell r="E10236">
            <v>316.99</v>
          </cell>
        </row>
        <row r="10237">
          <cell r="A10237">
            <v>95662</v>
          </cell>
          <cell r="B10237" t="str">
            <v>KIT CAVALETE PARA MEDIÇÃO DE ÁGUA - ENTRADA INDIVIDUALIZADA, EM PPR PN20 DN 32 (1") PARA 2 MEDIDORES - FORNECIMENTO E INSTALAÇÃO (EXCLUSIVE HIDRÔMETRO). AF_11/2016</v>
          </cell>
          <cell r="C10237" t="str">
            <v>UND</v>
          </cell>
          <cell r="D10237" t="str">
            <v>ATRIBUÍDO SÃO PAULO</v>
          </cell>
          <cell r="E10237">
            <v>606.12</v>
          </cell>
        </row>
        <row r="10238">
          <cell r="A10238">
            <v>95663</v>
          </cell>
          <cell r="B10238" t="str">
            <v>KIT CAVALETE PARA MEDIÇÃO DE ÁGUA - ENTRADA INDIVIDUALIZADA, EM PPR PN20 DN 32 (1") PARA 3 MEDIDORES - FORNECIMENTO E INSTALAÇÃO (EXCLUSIVE HIDRÔMETRO). AF_11/2016</v>
          </cell>
          <cell r="C10238" t="str">
            <v>UND</v>
          </cell>
          <cell r="D10238" t="str">
            <v>ATRIBUÍDO SÃO PAULO</v>
          </cell>
          <cell r="E10238">
            <v>915.13</v>
          </cell>
        </row>
        <row r="10239">
          <cell r="A10239">
            <v>95664</v>
          </cell>
          <cell r="B10239" t="str">
            <v>KIT CAVALETE PARA MEDIÇÃO DE ÁGUA - ENTRADA INDIVIDUALIZADA, EM PPR PN20 DN 32 (1") PARA 4 MEDIDORES - FORNECIMENTO E INSTALAÇÃO (EXCLUSIVE HIDRÔMETRO). AF_11/2016</v>
          </cell>
          <cell r="C10239" t="str">
            <v>UND</v>
          </cell>
          <cell r="D10239" t="str">
            <v>ATRIBUÍDO SÃO PAULO</v>
          </cell>
          <cell r="E10239">
            <v>1205.62</v>
          </cell>
        </row>
        <row r="10240">
          <cell r="A10240">
            <v>95665</v>
          </cell>
          <cell r="B10240" t="str">
            <v>KIT CAVALETE PARA MEDIÇÃO DE ÁGUA - ENTRADA INDIVIDUALIZADA, EM PPR PN25 DN 25 (¾") PARA 1 MEDIDOR - FORNECIMENTO E INSTALAÇÃO (EXCLUSIVE HIDRÔMETRO). AF_11/2016</v>
          </cell>
          <cell r="C10240" t="str">
            <v>UND</v>
          </cell>
          <cell r="D10240" t="str">
            <v>ATRIBUÍDO SÃO PAULO</v>
          </cell>
          <cell r="E10240">
            <v>257.49</v>
          </cell>
        </row>
        <row r="10241">
          <cell r="A10241">
            <v>95666</v>
          </cell>
          <cell r="B10241" t="str">
            <v>KIT CAVALETE PARA MEDIÇÃO DE ÁGUA - ENTRADA INDIVIDUALIZADA, EM PPR PN25 DN 25 (¾") PARA 2 MEDIDORES - FORNECIMENTO E INSTALAÇÃO (EXCLUSIVE HIDRÔMETRO). AF_11/2016</v>
          </cell>
          <cell r="C10241" t="str">
            <v>UND</v>
          </cell>
          <cell r="D10241" t="str">
            <v>ATRIBUÍDO SÃO PAULO</v>
          </cell>
          <cell r="E10241">
            <v>490.04</v>
          </cell>
        </row>
        <row r="10242">
          <cell r="A10242">
            <v>95667</v>
          </cell>
          <cell r="B10242" t="str">
            <v>KIT CAVALETE PARA MEDIÇÃO DE ÁGUA - ENTRADA INDIVIDUALIZADA, EM PPR PN25 DN 25 (¾") PARA 3 MEDIDORES - FORNECIMENTO E INSTALAÇÃO (EXCLUSIVE HIDRÔMETRO). AF_11/2016</v>
          </cell>
          <cell r="C10242" t="str">
            <v>UND</v>
          </cell>
          <cell r="D10242" t="str">
            <v>ATRIBUÍDO SÃO PAULO</v>
          </cell>
          <cell r="E10242">
            <v>732.97</v>
          </cell>
        </row>
        <row r="10243">
          <cell r="A10243">
            <v>95668</v>
          </cell>
          <cell r="B10243" t="str">
            <v>KIT CAVALETE PARA MEDIÇÃO DE ÁGUA - ENTRADA INDIVIDUALIZADA, EM PPR PN25 DN 25 (¾") PARA 4 MEDIDORES - FORNECIMENTO E INSTALAÇÃO (EXCLUSIVE HIDRÔMETRO). AF_11/2016</v>
          </cell>
          <cell r="C10243" t="str">
            <v>UND</v>
          </cell>
          <cell r="D10243" t="str">
            <v>ATRIBUÍDO SÃO PAULO</v>
          </cell>
          <cell r="E10243">
            <v>961.64</v>
          </cell>
        </row>
        <row r="10244">
          <cell r="A10244">
            <v>95669</v>
          </cell>
          <cell r="B10244" t="str">
            <v>KIT CAVALETE PARA MEDIÇÃO DE ÁGUA - ENTRADA INDIVIDUALIZADA, EM PPR PN25 DN 32 (1") PARA 1 MEDIDOR - FORNECIMENTO E INSTALAÇÃO (EXCLUSIVE HIDRÔMETRO). AF_11/2016</v>
          </cell>
          <cell r="C10244" t="str">
            <v>UND</v>
          </cell>
          <cell r="D10244" t="str">
            <v>ATRIBUÍDO SÃO PAULO</v>
          </cell>
          <cell r="E10244">
            <v>339.12</v>
          </cell>
        </row>
        <row r="10245">
          <cell r="A10245">
            <v>95670</v>
          </cell>
          <cell r="B10245" t="str">
            <v>KIT CAVALETE PARA MEDIÇÃO DE ÁGUA - ENTRADA INDIVIDUALIZADA, EM PPR PN25 DN 32 (1") PARA 2 MEDIDORES - FORNECIMENTO E INSTALAÇÃO (EXCLUSIVE HIDRÔMETRO). AF_11/2016</v>
          </cell>
          <cell r="C10245" t="str">
            <v>UND</v>
          </cell>
          <cell r="D10245" t="str">
            <v>ATRIBUÍDO SÃO PAULO</v>
          </cell>
          <cell r="E10245">
            <v>631.7</v>
          </cell>
        </row>
        <row r="10246">
          <cell r="A10246">
            <v>95671</v>
          </cell>
          <cell r="B10246" t="str">
            <v>KIT CAVALETE PARA MEDIÇÃO DE ÁGUA - ENTRADA INDIVIDUALIZADA, EM PPR PN25 DN 32 (1") PARA 3 MEDIDORES - FORNECIMENTO E INSTALAÇÃO (EXCLUSIVE HIDRÔMETRO). AF_11/2016</v>
          </cell>
          <cell r="C10246" t="str">
            <v>UND</v>
          </cell>
          <cell r="D10246" t="str">
            <v>ATRIBUÍDO SÃO PAULO</v>
          </cell>
          <cell r="E10246">
            <v>948.84</v>
          </cell>
        </row>
        <row r="10247">
          <cell r="A10247">
            <v>95672</v>
          </cell>
          <cell r="B10247" t="str">
            <v>KIT CAVALETE PARA MEDIÇÃO DE ÁGUA - ENTRADA INDIVIDUALIZADA, EM PPR PN25 DN 32 (1") PARA 4 MEDIDORES - FORNECIMENTO E INSTALAÇÃO (EXCLUSIVE HIDRÔMETRO). AF_11/2016</v>
          </cell>
          <cell r="C10247" t="str">
            <v>UND</v>
          </cell>
          <cell r="D10247" t="str">
            <v>ATRIBUÍDO SÃO PAULO</v>
          </cell>
          <cell r="E10247">
            <v>1267.67</v>
          </cell>
        </row>
        <row r="10248">
          <cell r="A10248">
            <v>95673</v>
          </cell>
          <cell r="B10248" t="str">
            <v>HIDRÔMETRO DN 20 (½), 1,5 M³/H  FORNECIMENTO E INSTALAÇÃO. AF_11/2016</v>
          </cell>
          <cell r="C10248" t="str">
            <v>UND</v>
          </cell>
          <cell r="D10248" t="str">
            <v>ATRIBUÍDO SÃO PAULO</v>
          </cell>
          <cell r="E10248">
            <v>113.97</v>
          </cell>
        </row>
        <row r="10249">
          <cell r="A10249">
            <v>95674</v>
          </cell>
          <cell r="B10249" t="str">
            <v>HIDRÔMETRO DN 20 (½), 3,0 M³/H  FORNECIMENTO E INSTALAÇÃO. AF_11/2016</v>
          </cell>
          <cell r="C10249" t="str">
            <v>UND</v>
          </cell>
          <cell r="D10249" t="str">
            <v>ATRIBUÍDO SÃO PAULO</v>
          </cell>
          <cell r="E10249">
            <v>120.75</v>
          </cell>
        </row>
        <row r="10250">
          <cell r="A10250">
            <v>95675</v>
          </cell>
          <cell r="B10250" t="str">
            <v>HIDRÔMETRO DN 25 (¾ ), 5,0 M³/H FORNECIMENTO E INSTALAÇÃO. AF_11/2016</v>
          </cell>
          <cell r="C10250" t="str">
            <v>UND</v>
          </cell>
          <cell r="D10250" t="str">
            <v>ATRIBUÍDO SÃO PAULO</v>
          </cell>
          <cell r="E10250">
            <v>147.23</v>
          </cell>
        </row>
        <row r="10251">
          <cell r="A10251">
            <v>95676</v>
          </cell>
          <cell r="B10251" t="str">
            <v>CAIXA EM CONCRETO PRÉ-MOLDADO PARA ABRIGO DE HIDRÔMETRO COM DN 20 (½)  FORNECIMENTO E INSTALAÇÃO. AF_11/2016</v>
          </cell>
          <cell r="C10251" t="str">
            <v>UND</v>
          </cell>
          <cell r="D10251" t="str">
            <v>COEFICIENTE DE REPRESENTATIVIDADE</v>
          </cell>
          <cell r="E10251">
            <v>99.97</v>
          </cell>
        </row>
        <row r="10252">
          <cell r="A10252">
            <v>97741</v>
          </cell>
          <cell r="B10252" t="str">
            <v>KIT CAVALETE PARA MEDIÇÃO DE ÁGUA - ENTRADA INDIVIDUALIZADA, EM PVC DN 25 (¾), PARA 1 MEDIDOR  FORNECIMENTO E INSTALAÇÃO (EXCLUSIVE HIDRÔMETRO). AF_11/2016</v>
          </cell>
          <cell r="C10252" t="str">
            <v>UND</v>
          </cell>
          <cell r="D10252" t="str">
            <v>COEFICIENTE DE REPRESENTATIVIDADE</v>
          </cell>
          <cell r="E10252">
            <v>170.91</v>
          </cell>
        </row>
        <row r="10253">
          <cell r="A10253">
            <v>90436</v>
          </cell>
          <cell r="B10253" t="str">
            <v>FURO MANUAL EM ALVENARIA, PARA INSTALAÇÕES HIDRÁULICAS, DIÂMETROS MENORES OU IGUAIS A 40 MM. AF_09/2023</v>
          </cell>
          <cell r="C10253" t="str">
            <v>UND</v>
          </cell>
          <cell r="D10253" t="str">
            <v>COEFICIENTE DE REPRESENTATIVIDADE</v>
          </cell>
          <cell r="E10253">
            <v>13.91</v>
          </cell>
        </row>
        <row r="10254">
          <cell r="A10254">
            <v>90437</v>
          </cell>
          <cell r="B10254" t="str">
            <v>FURO MANUAL EM ALVENARIA, PARA INSTALAÇÕES HIDRÁULICAS, DIÂMETROS MAIORES QUE 40 MM E MENORES OU IGUAIS A 75 MM. AF_09/2023</v>
          </cell>
          <cell r="C10254" t="str">
            <v>UND</v>
          </cell>
          <cell r="D10254" t="str">
            <v>COEFICIENTE DE REPRESENTATIVIDADE</v>
          </cell>
          <cell r="E10254">
            <v>37.08</v>
          </cell>
        </row>
        <row r="10255">
          <cell r="A10255">
            <v>90438</v>
          </cell>
          <cell r="B10255" t="str">
            <v>FURO MANUAL EM ALVENARIA, PARA INSTALAÇÕES HIDRÁULICAS, DIÂMETROS MAIORES QUE 75 MM E MENORES OU IGUAIS A 100 MM. AF_09/2023</v>
          </cell>
          <cell r="C10255" t="str">
            <v>UND</v>
          </cell>
          <cell r="D10255" t="str">
            <v>COEFICIENTE DE REPRESENTATIVIDADE</v>
          </cell>
          <cell r="E10255">
            <v>54.15</v>
          </cell>
        </row>
        <row r="10256">
          <cell r="A10256">
            <v>90439</v>
          </cell>
          <cell r="B10256" t="str">
            <v>FURO MECANIZADO EM CONCRETO, COM MARTELO DEMOLIDOR, PARA INSTALAÇÕES HIDRÁULICAS, DIÂMETROS MENORES OU IGUAIS A 40 MM. AF_09/2023</v>
          </cell>
          <cell r="C10256" t="str">
            <v>UND</v>
          </cell>
          <cell r="D10256" t="str">
            <v>COEFICIENTE DE REPRESENTATIVIDADE</v>
          </cell>
          <cell r="E10256">
            <v>10.71</v>
          </cell>
        </row>
        <row r="10257">
          <cell r="A10257">
            <v>90440</v>
          </cell>
          <cell r="B10257" t="str">
            <v>FURO MECANIZADO EM CONCRETO, COM MARTELO DEMOLIDOR, PARA INSTALAÇÕES HIDRÁULICAS, DIÂMETROS MAIORES QUE 40 MM E MENORES OU IGUAIS A 75 MM. AF_09/2023</v>
          </cell>
          <cell r="C10257" t="str">
            <v>UND</v>
          </cell>
          <cell r="D10257" t="str">
            <v>COEFICIENTE DE REPRESENTATIVIDADE</v>
          </cell>
          <cell r="E10257">
            <v>28.58</v>
          </cell>
        </row>
        <row r="10258">
          <cell r="A10258">
            <v>90441</v>
          </cell>
          <cell r="B10258" t="str">
            <v>FURO MECANIZADO EM CONCRETO, COM MARTELO DEMOLIDOR, PARA INSTALAÇÕES HIDRÁULICAS, DIÂMETROS MAIORES QUE 75 MM E MENORES OU IGUAIS A 150 MM. AF_09/2023</v>
          </cell>
          <cell r="C10258" t="str">
            <v>UND</v>
          </cell>
          <cell r="D10258" t="str">
            <v>COEFICIENTE DE REPRESENTATIVIDADE</v>
          </cell>
          <cell r="E10258">
            <v>41.75</v>
          </cell>
        </row>
        <row r="10259">
          <cell r="A10259">
            <v>90443</v>
          </cell>
          <cell r="B10259" t="str">
            <v>RASGO LINEAR MANUAL EM ALVENARIA, PARA RAMAIS/ DISTRIBUIÇÃO DE INSTALAÇÕES HIDRÁULICAS, DIÂMETROS MENORES OU IGUAIS A 40 MM. AF_09/2023</v>
          </cell>
          <cell r="C10259" t="str">
            <v>M</v>
          </cell>
          <cell r="D10259" t="str">
            <v>COEFICIENTE DE REPRESENTATIVIDADE</v>
          </cell>
          <cell r="E10259">
            <v>7.46</v>
          </cell>
        </row>
        <row r="10260">
          <cell r="A10260">
            <v>90444</v>
          </cell>
          <cell r="B10260" t="str">
            <v>RASGO LINEAR MECANIZADO EM CONTRAPISO, PARA RAMAIS/ DISTRIBUIÇÃO DE INSTALAÇÕES HIDRÁULICAS, DIÂMETROS MENORES OU IGUAIS A 40 MM. AF_09/2023_PS</v>
          </cell>
          <cell r="C10260" t="str">
            <v>M</v>
          </cell>
          <cell r="D10260" t="str">
            <v>COEFICIENTE DE REPRESENTATIVIDADE</v>
          </cell>
          <cell r="E10260">
            <v>15.07</v>
          </cell>
        </row>
        <row r="10261">
          <cell r="A10261">
            <v>90445</v>
          </cell>
          <cell r="B10261" t="str">
            <v>RASGO LINEAR MECANIZADO EM CONTRAPISO, PARA RAMAIS/ DISTRIBUIÇÃO DE INSTALAÇÕES HIDRÁULICAS, DIÂMETROS MAIORES QUE 40 MM E MENORES OU IGUAIS A 75 MM. AF_09/2023_PS</v>
          </cell>
          <cell r="C10261" t="str">
            <v>M</v>
          </cell>
          <cell r="D10261" t="str">
            <v>COEFICIENTE DE REPRESENTATIVIDADE</v>
          </cell>
          <cell r="E10261">
            <v>19.99</v>
          </cell>
        </row>
        <row r="10262">
          <cell r="A10262">
            <v>90446</v>
          </cell>
          <cell r="B10262" t="str">
            <v>RASGO LINEAR MECANIZADO EM CONTRAPISO, PARA RAMAIS/ DISTRIBUIÇÃO DE INSTALAÇÕES HIDRÁULICAS, DIÂMETROS MAIORES QUE 75 MM E MENORES OU IGUAIS A 100 MM. AF_09/2023_PS</v>
          </cell>
          <cell r="C10262" t="str">
            <v>M</v>
          </cell>
          <cell r="D10262" t="str">
            <v>COEFICIENTE DE REPRESENTATIVIDADE</v>
          </cell>
          <cell r="E10262">
            <v>26.55</v>
          </cell>
        </row>
        <row r="10263">
          <cell r="A10263">
            <v>90447</v>
          </cell>
          <cell r="B10263" t="str">
            <v>RASGO LINEAR MANUAL EM ALVENARIA, PARA ELETRODUTOS, DIÂMETROS MENORES OU IGUAIS A 40 MM. AF_09/2023</v>
          </cell>
          <cell r="C10263" t="str">
            <v>M</v>
          </cell>
          <cell r="D10263" t="str">
            <v>COEFICIENTE DE REPRESENTATIVIDADE</v>
          </cell>
          <cell r="E10263">
            <v>7.79</v>
          </cell>
        </row>
        <row r="10264">
          <cell r="A10264">
            <v>90451</v>
          </cell>
          <cell r="B10264" t="str">
            <v>PASSANTE TIPO PEÇA EM POLIESTIRENO (ISOPOR), FIXADO EM LAJE, PARA ABERTURA PARA PASSAGEM DE 1 TUBO DE ATÉ 50 MM DE DIÂMETRO. AF_09/2023</v>
          </cell>
          <cell r="C10264" t="str">
            <v>UND</v>
          </cell>
          <cell r="D10264" t="str">
            <v>ATRIBUÍDO SÃO PAULO</v>
          </cell>
          <cell r="E10264">
            <v>6.61</v>
          </cell>
        </row>
        <row r="10265">
          <cell r="A10265">
            <v>90452</v>
          </cell>
          <cell r="B10265" t="str">
            <v>PASSANTE TIPO PEÇA EM POLIESTIRENO (ISOPOR), FIXADO EM LAJE, PARA PASSAGEM DE NO MÁXIMO 5 TUBOS DE 50 MM DE DIÂMETRO. AF_09/2023</v>
          </cell>
          <cell r="C10265" t="str">
            <v>UND</v>
          </cell>
          <cell r="D10265" t="str">
            <v>ATRIBUÍDO SÃO PAULO</v>
          </cell>
          <cell r="E10265">
            <v>27.86</v>
          </cell>
        </row>
        <row r="10266">
          <cell r="A10266">
            <v>90453</v>
          </cell>
          <cell r="B10266" t="str">
            <v>PASSANTE TIPO TUBO COM DIÂMETRO DE 40 MM, FIXADO EM LAJE, PARA PASSAGEM DE TUBULAÇÕES COM NO MÁXIMO 32 MM DE DIÂMETRO. AF_09/2023</v>
          </cell>
          <cell r="C10266" t="str">
            <v>UND</v>
          </cell>
          <cell r="D10266" t="str">
            <v>COEFICIENTE DE REPRESENTATIVIDADE</v>
          </cell>
          <cell r="E10266">
            <v>3.95</v>
          </cell>
        </row>
        <row r="10267">
          <cell r="A10267">
            <v>90454</v>
          </cell>
          <cell r="B10267" t="str">
            <v>PASSANTE TIPO TUBO COM DIÂMETRO DE 75 MM, FIXADO EM LAJE, PARA PASSAGEM DE TUBULAÇÕES COM NO MÁXIMO 50 MM DE DIÂMETRO. AF_09/2023</v>
          </cell>
          <cell r="C10267" t="str">
            <v>UND</v>
          </cell>
          <cell r="D10267" t="str">
            <v>COEFICIENTE DE REPRESENTATIVIDADE</v>
          </cell>
          <cell r="E10267">
            <v>6.37</v>
          </cell>
        </row>
        <row r="10268">
          <cell r="A10268">
            <v>90455</v>
          </cell>
          <cell r="B10268" t="str">
            <v>PASSANTE TIPO TUBO COM DIÂMETRO DE 100 MM, FIXADO EM LAJE, PARA PASSAGEM DE TUBULAÇÕES COM NO MÁXIMO 75 MM DE DIÂMETRO. AF_09/2023</v>
          </cell>
          <cell r="C10268" t="str">
            <v>UND</v>
          </cell>
          <cell r="D10268" t="str">
            <v>COEFICIENTE DE REPRESENTATIVIDADE</v>
          </cell>
          <cell r="E10268">
            <v>8.03</v>
          </cell>
        </row>
        <row r="10269">
          <cell r="A10269">
            <v>90456</v>
          </cell>
          <cell r="B10269" t="str">
            <v>QUEBRA EM ALVENARIA PARA INSTALAÇÃO DE CAIXA DE TOMADA (4X4 OU 4X2). AF_09/2023</v>
          </cell>
          <cell r="C10269" t="str">
            <v>UND</v>
          </cell>
          <cell r="D10269" t="str">
            <v>COEFICIENTE DE REPRESENTATIVIDADE</v>
          </cell>
          <cell r="E10269">
            <v>5.16</v>
          </cell>
        </row>
        <row r="10270">
          <cell r="A10270">
            <v>90457</v>
          </cell>
          <cell r="B10270" t="str">
            <v>QUEBRA EM ALVENARIA PARA INSTALAÇÃO DE QUADRO DISTRIBUIÇÃO PEQUENO (19X25 CM). AF_09/2023</v>
          </cell>
          <cell r="C10270" t="str">
            <v>UND</v>
          </cell>
          <cell r="D10270" t="str">
            <v>COEFICIENTE DE REPRESENTATIVIDADE</v>
          </cell>
          <cell r="E10270">
            <v>11.78</v>
          </cell>
        </row>
        <row r="10271">
          <cell r="A10271">
            <v>90458</v>
          </cell>
          <cell r="B10271" t="str">
            <v>QUEBRA EM ALVENARIA PARA INSTALAÇÃO DE QUADRO DISTRIBUIÇÃO GRANDE (76X40 CM). AF_09/2023</v>
          </cell>
          <cell r="C10271" t="str">
            <v>UND</v>
          </cell>
          <cell r="D10271" t="str">
            <v>COEFICIENTE DE REPRESENTATIVIDADE</v>
          </cell>
          <cell r="E10271">
            <v>33.6</v>
          </cell>
        </row>
        <row r="10272">
          <cell r="A10272">
            <v>90459</v>
          </cell>
          <cell r="B10272" t="str">
            <v>QUEBRA EM ALVENARIA PARA INSTALAÇÃO DE ABRIGO PARA MANGUEIRAS (90X60 CM). AF_09/2023</v>
          </cell>
          <cell r="C10272" t="str">
            <v>UND</v>
          </cell>
          <cell r="D10272" t="str">
            <v>COEFICIENTE DE REPRESENTATIVIDADE</v>
          </cell>
          <cell r="E10272">
            <v>45.62</v>
          </cell>
        </row>
        <row r="10273">
          <cell r="A10273">
            <v>90460</v>
          </cell>
          <cell r="B10273" t="str">
            <v>SUPORTE PARA 2 TUBOS HORIZONTAIS, ESPAÇADO A CADA 56 CM, EM PERFILADO COM COMPRIMENTO DE 25 CM FIXADO EM LAJE, POR METRO DE TUBULAÇÃO FIXADA. AF_09/2023</v>
          </cell>
          <cell r="C10273" t="str">
            <v>M</v>
          </cell>
          <cell r="D10273" t="str">
            <v>ATRIBUÍDO SÃO PAULO</v>
          </cell>
          <cell r="E10273">
            <v>26.28</v>
          </cell>
        </row>
        <row r="10274">
          <cell r="A10274">
            <v>90461</v>
          </cell>
          <cell r="B10274" t="str">
            <v>SUPORTE PARA 4 TUBOS HORIZONTAIS, ESPAÇADO A CADA 56 CM, EM PERFILADO COM COMPRIMENTO DE 42 CM FIXADO EM LAJE, POR METRO DE TUBULAÇÃO FIXADA. AF_09/2023</v>
          </cell>
          <cell r="C10274" t="str">
            <v>M</v>
          </cell>
          <cell r="D10274" t="str">
            <v>ATRIBUÍDO SÃO PAULO</v>
          </cell>
          <cell r="E10274">
            <v>18.99</v>
          </cell>
        </row>
        <row r="10275">
          <cell r="A10275">
            <v>90462</v>
          </cell>
          <cell r="B10275" t="str">
            <v>SUPORTE PARA 2 TUBOS VERTICAIS, ESPAÇADO A CADA 150 CM, EM PERFILADO COM COMPRIMENTO DE 25 CM FIXADO EM PAREDE, POR METRO DE TUBULAÇÃO FIXADA. AF_09/2023</v>
          </cell>
          <cell r="C10275" t="str">
            <v>M</v>
          </cell>
          <cell r="D10275" t="str">
            <v>ATRIBUÍDO SÃO PAULO</v>
          </cell>
          <cell r="E10275">
            <v>4.72</v>
          </cell>
        </row>
        <row r="10276">
          <cell r="A10276">
            <v>90463</v>
          </cell>
          <cell r="B10276" t="str">
            <v>SUPORTE PARA 4 TUBOS VERTICAIS, ESPAÇADO A CADA 150 CM, EM PERFILADO COM COMPRIMENTO DE 42 CM FIXADO EM PAREDE, POR METRO DE TUBULAÇÃO FIXADA. AF_09/2023</v>
          </cell>
          <cell r="C10276" t="str">
            <v>M</v>
          </cell>
          <cell r="D10276" t="str">
            <v>ATRIBUÍDO SÃO PAULO</v>
          </cell>
          <cell r="E10276">
            <v>3.87</v>
          </cell>
        </row>
        <row r="10277">
          <cell r="A10277">
            <v>90466</v>
          </cell>
          <cell r="B10277" t="str">
            <v>CHUMBAMENTO LINEAR EM ALVENARIA PARA RAMAIS/DISTRIBUIÇÃO DE INSTALAÇÕES HIDRÁULICAS COM DIÂMETROS MENORES OU IGUAIS A 40 MM. AF_09/2023</v>
          </cell>
          <cell r="C10277" t="str">
            <v>M</v>
          </cell>
          <cell r="D10277" t="str">
            <v>COEFICIENTE DE REPRESENTATIVIDADE</v>
          </cell>
          <cell r="E10277">
            <v>14.55</v>
          </cell>
        </row>
        <row r="10278">
          <cell r="A10278">
            <v>90467</v>
          </cell>
          <cell r="B10278" t="str">
            <v>CHUMBAMENTO LINEAR EM ALVENARIA PARA RAMAIS/DISTRIBUIÇÃO DE INSTALAÇÕES HIDRÁULICAS COM DIÂMETROS MAIORES QUE 40 MM E MENORES OU IGUAIS A 75 MM. AF_09/2023</v>
          </cell>
          <cell r="C10278" t="str">
            <v>M</v>
          </cell>
          <cell r="D10278" t="str">
            <v>COEFICIENTE DE REPRESENTATIVIDADE</v>
          </cell>
          <cell r="E10278">
            <v>21.89</v>
          </cell>
        </row>
        <row r="10279">
          <cell r="A10279">
            <v>90468</v>
          </cell>
          <cell r="B10279" t="str">
            <v>CHUMBAMENTO LINEAR EM CONTRAPISO PARA RAMAIS/DISTRIBUIÇÃO DE INSTALAÇÕES HIDRÁULICAS COM DIÂMETROS MENORES OU IGUAIS A 40 MM. AF_09/2023</v>
          </cell>
          <cell r="C10279" t="str">
            <v>M</v>
          </cell>
          <cell r="D10279" t="str">
            <v>COEFICIENTE DE REPRESENTATIVIDADE</v>
          </cell>
          <cell r="E10279">
            <v>7.26</v>
          </cell>
        </row>
        <row r="10280">
          <cell r="A10280">
            <v>90469</v>
          </cell>
          <cell r="B10280" t="str">
            <v>CHUMBAMENTO LINEAR EM CONTRAPISO PARA RAMAIS/DISTRIBUIÇÃO DE INSTALAÇÕES HIDRÁULICAS COM DIÂMETROS MAIORES QUE 40 MM E MENORES OU IGUAIS A 75 MM. AF_09/2023</v>
          </cell>
          <cell r="C10280" t="str">
            <v>M</v>
          </cell>
          <cell r="D10280" t="str">
            <v>COEFICIENTE DE REPRESENTATIVIDADE</v>
          </cell>
          <cell r="E10280">
            <v>11.04</v>
          </cell>
        </row>
        <row r="10281">
          <cell r="A10281">
            <v>90470</v>
          </cell>
          <cell r="B10281" t="str">
            <v>CHUMBAMENTO LINEAR EM CONTRAPISO PARA RAMAIS/DISTRIBUIÇÃO DE INSTALAÇÕES HIDRÁULICAS COM DIÂMETROS MAIORES QUE 75 MM E MENORES OU IGUAIS A 100 MM. AF_09/2023</v>
          </cell>
          <cell r="C10281" t="str">
            <v>M</v>
          </cell>
          <cell r="D10281" t="str">
            <v>COEFICIENTE DE REPRESENTATIVIDADE</v>
          </cell>
          <cell r="E10281">
            <v>14.7</v>
          </cell>
        </row>
        <row r="10282">
          <cell r="A10282">
            <v>91166</v>
          </cell>
          <cell r="B10282" t="str">
            <v>FIXAÇÃO DE TUBOS HORIZONTAIS DE PEX OU MULTICAMADAS, DIÂMETROS IGUAIS OU INFERIORES A 40 MM, COM ABRAÇADEIRA PLÁSTICA FIXADA EM LAJE. AF_09/2023_PE</v>
          </cell>
          <cell r="C10282" t="str">
            <v>M</v>
          </cell>
          <cell r="D10282" t="str">
            <v>COEFICIENTE DE REPRESENTATIVIDADE</v>
          </cell>
          <cell r="E10282">
            <v>4.37</v>
          </cell>
        </row>
        <row r="10283">
          <cell r="A10283">
            <v>91167</v>
          </cell>
          <cell r="B10283" t="str">
            <v>FIXAÇÃO DE TUBOS HORIZONTAIS DE PPR DIÂMETROS MENORES OU IGUAIS A 40 MM COM ABRAÇADEIRA METÁLICA RÍGIDA TIPO U PERFIL 1 1/4, FIXADA EM PERFILADO EM LAJE. AF_09/2023_PS</v>
          </cell>
          <cell r="C10283" t="str">
            <v>M</v>
          </cell>
          <cell r="D10283" t="str">
            <v>COEFICIENTE DE REPRESENTATIVIDADE</v>
          </cell>
          <cell r="E10283">
            <v>10.88</v>
          </cell>
        </row>
        <row r="10284">
          <cell r="A10284">
            <v>91170</v>
          </cell>
          <cell r="B10284" t="str">
            <v>FIXAÇÃO DE TUBOS HORIZONTAIS DE PVC ÁGUA, PVC ESGOTO, PVC ÁGUA PLUVIAL, CPVC, PPR, COBRE OU AÇO, DIÂMETROS MENORES OU IGUAIS A 40 MM, COM ABRAÇADEIRA METÁLICA RÍGIDA TIPO U PERFIL 1 1/4, FIXADA EM PERFILADO EM LAJE. AF_09/2023_PS</v>
          </cell>
          <cell r="C10284" t="str">
            <v>M</v>
          </cell>
          <cell r="D10284" t="str">
            <v>COEFICIENTE DE REPRESENTATIVIDADE</v>
          </cell>
          <cell r="E10284">
            <v>10.88</v>
          </cell>
        </row>
        <row r="10285">
          <cell r="A10285">
            <v>91171</v>
          </cell>
          <cell r="B10285" t="str">
            <v>FIXAÇÃO DE TUBOS HORIZONTAIS DE PVC ÁGUA, PVC ESGOTO, PVC ÁGUA PLUVIAL, CPVC, PPR, COBRE OU AÇO, DIÂMETROS MAIORES QUE 40 MM E MENORES OU IGUAIS A 75 MM, COM ABRAÇADEIRA METÁLICA RÍGIDA TIPO U PERFIL 2 1/2, FIXADA EM PERFILADO EM LAJE. AF_09/2023_PS</v>
          </cell>
          <cell r="C10285" t="str">
            <v>M</v>
          </cell>
          <cell r="D10285" t="str">
            <v>COEFICIENTE DE REPRESENTATIVIDADE</v>
          </cell>
          <cell r="E10285">
            <v>18.09</v>
          </cell>
        </row>
        <row r="10286">
          <cell r="A10286">
            <v>91172</v>
          </cell>
          <cell r="B10286" t="str">
            <v>FIXAÇÃO DE TUBOS HORIZONTAIS DE PVC ÁGUA, PVC ESGOTO, PVC ÁGUA PLUVIAL, CPVC, PPR, COBRE OU AÇO, DIÂMETROS MAIORES QUE 75 MM E MENORES OU IGUAIS A 100 MM, COM ABRAÇADEIRA METÁLICA RÍGIDA TIPO U PERFIL 4, FIXADA EM PERFILADO EM LAJE. AF_09/2023_PS</v>
          </cell>
          <cell r="C10286" t="str">
            <v>M</v>
          </cell>
          <cell r="D10286" t="str">
            <v>COEFICIENTE DE REPRESENTATIVIDADE</v>
          </cell>
          <cell r="E10286">
            <v>20.9</v>
          </cell>
        </row>
        <row r="10287">
          <cell r="A10287">
            <v>91173</v>
          </cell>
          <cell r="B10287" t="str">
            <v>FIXAÇÃO DE TUBOS VERTICAIS DE PVC ÁGUA, PVC ESGOTO, PVC ÁGUA PLUVIAL, CPVC, PPR, COBRE OU AÇO, DIÂMETROS MENORES OU IGUAIS A 40 MM, COM ABRAÇADEIRA METÁLICA RÍGIDA TIPO U PERFIL 1 1/4, FIXADA EM PERFILADO EM PAREDE. AF_09/2023_PS</v>
          </cell>
          <cell r="C10287" t="str">
            <v>M</v>
          </cell>
          <cell r="D10287" t="str">
            <v>COEFICIENTE DE REPRESENTATIVIDADE</v>
          </cell>
          <cell r="E10287">
            <v>4.05</v>
          </cell>
        </row>
        <row r="10288">
          <cell r="A10288">
            <v>91174</v>
          </cell>
          <cell r="B10288" t="str">
            <v>FIXAÇÃO DE TUBOS VERTICAIS DE PVC ÁGUA, PVC ESGOTO, PVC ÁGUA PLUVIAL, CPVC, PPR, COBRE OU AÇO, DIÂMETROS MAIORES QUE 40 MM E MENORES OU IGUAIS A 75 MM, COM ABRAÇADEIRA METÁLICA RÍGIDA TIPO U PERFIL 2 1/2, FIXADA EM PERFILADO EM PAREDE. AF_09/2023_PS</v>
          </cell>
          <cell r="C10288" t="str">
            <v>M</v>
          </cell>
          <cell r="D10288" t="str">
            <v>COEFICIENTE DE REPRESENTATIVIDADE</v>
          </cell>
          <cell r="E10288">
            <v>7.22</v>
          </cell>
        </row>
        <row r="10289">
          <cell r="A10289">
            <v>91175</v>
          </cell>
          <cell r="B10289" t="str">
            <v>FIXAÇÃO DE TUBOS VERTICAIS DE PVC ÁGUA, PVC ESGOTO, PVC ÁGUA PLUVIAL, CPVC, PPR, COBRE OU AÇO, DIÂMETROS MAIORES QUE 75 MM E MENORES OU IGUAIS A 100 MM, COM ABRAÇADEIRA METÁLICA RÍGIDA TIPO U PERFIL 4, FIXADA EM PERFILADO EM PAREDE. AF_09/2023_PS</v>
          </cell>
          <cell r="C10289" t="str">
            <v>M</v>
          </cell>
          <cell r="D10289" t="str">
            <v>COEFICIENTE DE REPRESENTATIVIDADE</v>
          </cell>
          <cell r="E10289">
            <v>11.28</v>
          </cell>
        </row>
        <row r="10290">
          <cell r="A10290">
            <v>91176</v>
          </cell>
          <cell r="B10290" t="str">
            <v>FIXAÇÃO DE TUBOS HORIZONTAIS DE PPR DIÂMETROS MENORES OU IGUAIS A 40 MM, COM ABRAÇADEIRA METÁLICA RÍGIDA TIPO  D  COM PARAFUSO DE FIXAÇÃO 1 1/4, FIXADA DIRETAMENTE NA LAJE OU PAREDE. AF_09/2023</v>
          </cell>
          <cell r="C10290" t="str">
            <v>M</v>
          </cell>
          <cell r="D10290" t="str">
            <v>COEFICIENTE DE REPRESENTATIVIDADE</v>
          </cell>
          <cell r="E10290">
            <v>18.84</v>
          </cell>
        </row>
        <row r="10291">
          <cell r="A10291">
            <v>91179</v>
          </cell>
          <cell r="B10291" t="str">
            <v>FIXAÇÃO DE TUBOS HORIZONTAIS DE PVC ÁGUA/PVC ESGOTO/PVC PLUVIAL/CPVC/PPR/COBRE OU AÇO, DIÂMETROS MENORES OU IGUAIS A 40 MM, COM ABRAÇADEIRA METÁLICA RÍGIDA TIPO  D  COM PARAFUSO DE FIXAÇÃO 1 1/4", FIXADA DIRETAMENTE NA LAJE OU PAREDE. AF_09/2023</v>
          </cell>
          <cell r="C10291" t="str">
            <v>M</v>
          </cell>
          <cell r="D10291" t="str">
            <v>COEFICIENTE DE REPRESENTATIVIDADE</v>
          </cell>
          <cell r="E10291">
            <v>18.84</v>
          </cell>
        </row>
        <row r="10292">
          <cell r="A10292">
            <v>91180</v>
          </cell>
          <cell r="B10292" t="str">
            <v>FIXAÇÃO DE TUBOS HORIZONTAIS DE PVC ÁGUA/PVC ESGOTO/PVC PLUVIAL/CPVC/PPR/COBRE OU AÇO, DIÂMETROS MAIORES QUE 40 MM E MENORES OU IGUAIS A 75 MM, COM ABRAÇADEIRA TIPO  D  COM PARAFUSO DE FIXAÇÃO 2 1/2", FIXADA DIRETAMENTE NA LAJE OU PAREDE. AF_09/2023</v>
          </cell>
          <cell r="C10292" t="str">
            <v>M</v>
          </cell>
          <cell r="D10292" t="str">
            <v>COEFICIENTE DE REPRESENTATIVIDADE</v>
          </cell>
          <cell r="E10292">
            <v>25.15</v>
          </cell>
        </row>
        <row r="10293">
          <cell r="A10293">
            <v>91181</v>
          </cell>
          <cell r="B10293" t="str">
            <v>FIXAÇÃO DE TUBOS HORIZONTAIS DE  PVC ÁGUA/PVC ESGOTO/PVC PLUVIAL/CPVC/PPR/COBRE OU AÇO, DIÂMETROS MAIORES QUE 75 MM E MENORES OU IGUAIS A 100 MM, COM ABRAÇADEIRA TIPO  D  COM PARAFUSO DE FIXAÇÃO 4", FIXADA DIRETAMENTE NA LAJE OU PAREDE. AF_09/2023</v>
          </cell>
          <cell r="C10293" t="str">
            <v>M</v>
          </cell>
          <cell r="D10293" t="str">
            <v>COEFICIENTE DE REPRESENTATIVIDADE</v>
          </cell>
          <cell r="E10293">
            <v>26.34</v>
          </cell>
        </row>
        <row r="10294">
          <cell r="A10294">
            <v>91182</v>
          </cell>
          <cell r="B10294" t="str">
            <v>FIXAÇÃO DE TUBOS HORIZONTAIS DE PPR, DIÂMETROS MENORES OU IGUAIS A 40 MM, COM ABRAÇADEIRA METÁLICA FLEXÍVEL 18 MM, FIXADA DIRETAMENTE NA LAJE. AF_09/2023</v>
          </cell>
          <cell r="C10294" t="str">
            <v>M</v>
          </cell>
          <cell r="D10294" t="str">
            <v>ATRIBUÍDO SÃO PAULO</v>
          </cell>
          <cell r="E10294">
            <v>24.01</v>
          </cell>
        </row>
        <row r="10295">
          <cell r="A10295">
            <v>91185</v>
          </cell>
          <cell r="B10295" t="str">
            <v>FIXAÇÃO DE TUBOS HORIZONTAIS DE PVC ÁGUA, PVC ESGOTO, PVC ÁGUA PLUVIAL, CPVC, PPR, COBRE OU AÇO, DIÂMETROS MENORES OU IGUAIS A 40 MM, COM ABRAÇADEIRA METÁLICA FLEXÍVEL 18 MM, FIXADA DIRETAMENTE NA LAJE. AF_09/2023</v>
          </cell>
          <cell r="C10295" t="str">
            <v>M</v>
          </cell>
          <cell r="D10295" t="str">
            <v>ATRIBUÍDO SÃO PAULO</v>
          </cell>
          <cell r="E10295">
            <v>24.01</v>
          </cell>
        </row>
        <row r="10296">
          <cell r="A10296">
            <v>91186</v>
          </cell>
          <cell r="B10296" t="str">
            <v>FIXAÇÃO DE TUBOS HORIZONTAIS DE PVC ÁGUA, PVC ESGOTO, PVC ÁGUA PLUVIAL, CPVC, PPR, COBRE OU AÇO, DIÂMETROS MAIORES QUE 40 MM E MENORES OU IGUAIS A 75 MM, COM ABRAÇADEIRA METÁLICA FLEXÍVEL 18 MM, FIXADA DIRETAMENTE NA LAJE. AF_09/2023</v>
          </cell>
          <cell r="C10296" t="str">
            <v>M</v>
          </cell>
          <cell r="D10296" t="str">
            <v>ATRIBUÍDO SÃO PAULO</v>
          </cell>
          <cell r="E10296">
            <v>26.29</v>
          </cell>
        </row>
        <row r="10297">
          <cell r="A10297">
            <v>91187</v>
          </cell>
          <cell r="B10297" t="str">
            <v>FIXAÇÃO DE TUBOS HORIZONTAIS DE PVC ÁGUA, PVC ESGOTO, PVC ÁGUA PLUVIAL, CPVC, PPR, COBRE OU AÇO, DIÂMETROS MAIORES QUE 75 MM E MENORES OU IGUAIS A 100 MM, COM ABRAÇADEIRA METÁLICA FLEXÍVEL 18 MM, FIXADA DIRETAMENTE NA LAJE. AF_09/2023</v>
          </cell>
          <cell r="C10297" t="str">
            <v>M</v>
          </cell>
          <cell r="D10297" t="str">
            <v>ATRIBUÍDO SÃO PAULO</v>
          </cell>
          <cell r="E10297">
            <v>23.48</v>
          </cell>
        </row>
        <row r="10298">
          <cell r="A10298">
            <v>91188</v>
          </cell>
          <cell r="B10298" t="str">
            <v>CHUMBAMENTO PONTUAL DE ABERTURA EM LAJE COM PASSAGEM DE 1 TUBO COM DIÂMETRO DE  50 MM. AF_09/2023</v>
          </cell>
          <cell r="C10298" t="str">
            <v>UND</v>
          </cell>
          <cell r="D10298" t="str">
            <v>ATRIBUÍDO SÃO PAULO</v>
          </cell>
          <cell r="E10298">
            <v>12.76</v>
          </cell>
        </row>
        <row r="10299">
          <cell r="A10299">
            <v>91189</v>
          </cell>
          <cell r="B10299" t="str">
            <v>CHUMBAMENTO PONTUAL DE ABERTURA EM LAJE COM PASSAGEM DE 5 TUBOS COM  DIÂMETROS DE  50 MM. AF_09/2023</v>
          </cell>
          <cell r="C10299" t="str">
            <v>UND</v>
          </cell>
          <cell r="D10299" t="str">
            <v>ATRIBUÍDO SÃO PAULO</v>
          </cell>
          <cell r="E10299">
            <v>71.74</v>
          </cell>
        </row>
        <row r="10300">
          <cell r="A10300">
            <v>91190</v>
          </cell>
          <cell r="B10300" t="str">
            <v>CHUMBAMENTO PONTUAL EM PASSAGEM DE TUBO COM DIÂMETRO MENOR OU IGUAL A 40 MM. AF_09/2023</v>
          </cell>
          <cell r="C10300" t="str">
            <v>UND</v>
          </cell>
          <cell r="D10300" t="str">
            <v>COEFICIENTE DE REPRESENTATIVIDADE</v>
          </cell>
          <cell r="E10300">
            <v>10.08</v>
          </cell>
        </row>
        <row r="10301">
          <cell r="A10301">
            <v>91191</v>
          </cell>
          <cell r="B10301" t="str">
            <v>CHUMBAMENTO PONTUAL EM PASSAGEM DE TUBO COM DIÂMETROS ENTRE 40 MM E 75 MM. AF_09/2023</v>
          </cell>
          <cell r="C10301" t="str">
            <v>UND</v>
          </cell>
          <cell r="D10301" t="str">
            <v>COEFICIENTE DE REPRESENTATIVIDADE</v>
          </cell>
          <cell r="E10301">
            <v>14.08</v>
          </cell>
        </row>
        <row r="10302">
          <cell r="A10302">
            <v>91192</v>
          </cell>
          <cell r="B10302" t="str">
            <v>CHUMBAMENTO PONTUAL EM PASSAGEM DE TUBO COM DIÂMETRO MAIOR QUE 75 MM E MENORES OU IGUAIS A 150 MM. AF_09/2023</v>
          </cell>
          <cell r="C10302" t="str">
            <v>UND</v>
          </cell>
          <cell r="D10302" t="str">
            <v>COEFICIENTE DE REPRESENTATIVIDADE</v>
          </cell>
          <cell r="E10302">
            <v>21.21</v>
          </cell>
        </row>
        <row r="10303">
          <cell r="A10303">
            <v>91222</v>
          </cell>
          <cell r="B10303" t="str">
            <v>RASGO LINEAR MANUAL EM ALVENARIA, PARA RAMAIS/ DISTRIBUIÇÃO DE INSTALAÇÕES HIDRÁULICAS, DIÂMETROS MAIORES QUE 40 MM E MENORES OU IGUAIS A 75 MM. AF_09/2023</v>
          </cell>
          <cell r="C10303" t="str">
            <v>M</v>
          </cell>
          <cell r="D10303" t="str">
            <v>COEFICIENTE DE REPRESENTATIVIDADE</v>
          </cell>
          <cell r="E10303">
            <v>8.3</v>
          </cell>
        </row>
        <row r="10304">
          <cell r="A10304">
            <v>94480</v>
          </cell>
          <cell r="B10304" t="str">
            <v>CONJUNTO HIDRÁULICO PARA INSTALAÇÃO DE BOMBA EM AÇO ROSCÁVEL, DN SUCÇÃO 65 (2½) E DN RECALQUE 50 (2), PARA EDIFICAÇÃO ENTRE 12 E 18 PAVIMENTOS  FORNECIMENTO E INSTALAÇÃO. AF_06/2016</v>
          </cell>
          <cell r="C10304" t="str">
            <v>UND</v>
          </cell>
          <cell r="D10304" t="str">
            <v>ATRIBUÍDO SÃO PAULO</v>
          </cell>
          <cell r="E10304">
            <v>2941.51</v>
          </cell>
        </row>
        <row r="10305">
          <cell r="A10305">
            <v>94481</v>
          </cell>
          <cell r="B10305" t="str">
            <v>CONJUNTO HIDRÁULICO PARA INSTALAÇÃO DE BOMBA EM AÇO ROSCÁVEL, DN SUCÇÃO 50 (2) E DN RECALQUE 40 (1 1/2), PARA EDIFICAÇÃO ENTRE 8 E 12 PAVIMENTOS  FORNECIMENTO E INSTALAÇÃO. AF_06/2016</v>
          </cell>
          <cell r="C10305" t="str">
            <v>UND</v>
          </cell>
          <cell r="D10305" t="str">
            <v>ATRIBUÍDO SÃO PAULO</v>
          </cell>
          <cell r="E10305">
            <v>2044.96</v>
          </cell>
        </row>
        <row r="10306">
          <cell r="A10306">
            <v>94482</v>
          </cell>
          <cell r="B10306" t="str">
            <v>CONJUNTO HIDRÁULICO PARA INSTALAÇÃO DE BOMBA EM AÇO ROSCÁVEL, DN SUCÇÃO 40 (1 1/2) E DN RECALQUE 32 (1 1/4), PARA EDIFICAÇÃO ENTRE 4 E 8 PAVIMENTOS  FORNECIMENTO E INSTALAÇÃO. AF_06/2016</v>
          </cell>
          <cell r="C10306" t="str">
            <v>UND</v>
          </cell>
          <cell r="D10306" t="str">
            <v>ATRIBUÍDO SÃO PAULO</v>
          </cell>
          <cell r="E10306">
            <v>1604.39</v>
          </cell>
        </row>
        <row r="10307">
          <cell r="A10307">
            <v>94483</v>
          </cell>
          <cell r="B10307" t="str">
            <v>CONJUNTO HIDRÁULICO PARA INSTALAÇÃO DE BOMBA EM AÇO ROSCÁVEL, DN SUCÇÃO 32 (1 1/4) E DN RECALQUE 25 (1), PARA EDIFICAÇÃO ATÉ 4 PAVIMENTOS  FORNECIMENTO E INSTALAÇÃO. AF_06/2016</v>
          </cell>
          <cell r="C10307" t="str">
            <v>UND</v>
          </cell>
          <cell r="D10307" t="str">
            <v>ATRIBUÍDO SÃO PAULO</v>
          </cell>
          <cell r="E10307">
            <v>1344.34</v>
          </cell>
        </row>
        <row r="10308">
          <cell r="A10308">
            <v>95541</v>
          </cell>
          <cell r="B10308" t="str">
            <v>FIXAÇÃO DE DUTOS FLEXÍVEIS CIRCULARES,  DIÂMETRO 109 MM OU 4", COM ABRAÇADEIRA METÁLICA FLEXÍVEL FIXADA DIRETAMENTE NA LAJE, SOMENTE MÃO DE OBRA. AF_09/2023</v>
          </cell>
          <cell r="C10308" t="str">
            <v>UND</v>
          </cell>
          <cell r="D10308" t="str">
            <v>COEFICIENTE DE REPRESENTATIVIDADE</v>
          </cell>
          <cell r="E10308">
            <v>22.11</v>
          </cell>
        </row>
        <row r="10309">
          <cell r="A10309">
            <v>96559</v>
          </cell>
          <cell r="B10309" t="str">
            <v>SUPORTE PARA DUTO EM CHAPA GALVANIZADA BITOLA 26, EM PERFILADO COM COMPRIMENTO DE 35 CM FIXADO EM LAJE, POR METRO DE DUTO FIXADO. AF_09/2023</v>
          </cell>
          <cell r="C10309" t="str">
            <v>M2</v>
          </cell>
          <cell r="D10309" t="str">
            <v>ATRIBUÍDO SÃO PAULO</v>
          </cell>
          <cell r="E10309">
            <v>36.2</v>
          </cell>
        </row>
        <row r="10310">
          <cell r="A10310">
            <v>96560</v>
          </cell>
          <cell r="B10310" t="str">
            <v>SUPORTE PARA DUTO EM CHAPA GALVANIZADA BITOLA 24, EM PERFILADO COM COMPRIMENTO DE 55 CM FIXADO EM LAJE, POR METRO DE DUTO FIXADO. AF_09/2023</v>
          </cell>
          <cell r="C10310" t="str">
            <v>M2</v>
          </cell>
          <cell r="D10310" t="str">
            <v>ATRIBUÍDO SÃO PAULO</v>
          </cell>
          <cell r="E10310">
            <v>33.05</v>
          </cell>
        </row>
        <row r="10311">
          <cell r="A10311">
            <v>96562</v>
          </cell>
          <cell r="B10311" t="str">
            <v>SUPORTE PARA ELETROCALHA LISA OU PERFURADA EM AÇO GALVANIZADO, LARGURA 400 MM, EM PERFILADO COM COMPRIMENTO DE 45 CM FIXADO EM LAJE, POR METRO DE ELETROCALHA FIXADA. AF_09/2023</v>
          </cell>
          <cell r="C10311" t="str">
            <v>M</v>
          </cell>
          <cell r="D10311" t="str">
            <v>ATRIBUÍDO SÃO PAULO</v>
          </cell>
          <cell r="E10311">
            <v>51.35</v>
          </cell>
        </row>
        <row r="10312">
          <cell r="A10312">
            <v>96563</v>
          </cell>
          <cell r="B10312" t="str">
            <v>SUPORTE PARA ELETROCALHA LISA OU PERFURADA EM AÇO GALVANIZADO, LARGURA 800 MM, EM PERFILADO COM COMPRIMENTO DE 85 CM FIXADO EM LAJE, POR METRO DE ELETROCALHA FIXADA. AF_09/2023</v>
          </cell>
          <cell r="C10312" t="str">
            <v>M</v>
          </cell>
          <cell r="D10312" t="str">
            <v>ATRIBUÍDO SÃO PAULO</v>
          </cell>
          <cell r="E10312">
            <v>57.3</v>
          </cell>
        </row>
        <row r="10313">
          <cell r="A10313">
            <v>100128</v>
          </cell>
          <cell r="B10313" t="str">
            <v>TIL (TUBO DE INSPEÇÃO E LIMPEZA) RADIAL PARA ESGOTO, EM PVC, DN 300X200 MM. AF_12/2020</v>
          </cell>
          <cell r="C10313" t="str">
            <v>UND</v>
          </cell>
          <cell r="D10313" t="str">
            <v>COEFICIENTE DE REPRESENTATIVIDADE</v>
          </cell>
          <cell r="E10313">
            <v>1728.48</v>
          </cell>
        </row>
        <row r="10314">
          <cell r="A10314">
            <v>101802</v>
          </cell>
          <cell r="B10314" t="str">
            <v>CAIXA ENTERRADA RETENTORA DE AREIA RETANGULAR, EM ALVENARIA COM BLOCOS DE CONCRETO, DIMENSÕES INTERNAS: 1,00 X 1,00 X 1,20 M, EXCLUINDO TAMPÃO. AF_12/2020</v>
          </cell>
          <cell r="C10314" t="str">
            <v>UND</v>
          </cell>
          <cell r="D10314" t="str">
            <v>ATRIBUÍDO SÃO PAULO</v>
          </cell>
          <cell r="E10314">
            <v>1642.82</v>
          </cell>
        </row>
        <row r="10315">
          <cell r="A10315">
            <v>101803</v>
          </cell>
          <cell r="B10315" t="str">
            <v>CAIXA ENTERRADA SEPARADORA DE ÓLEO RETANGULAR, EM ALVENARIA COM BLOCOS DE CONCRETO, DIMENSÕES INTERNAS: 0,6 X 0,6 X 1,00 M, EXCLUINDO TAMPÃO. AF_12/2020</v>
          </cell>
          <cell r="C10315" t="str">
            <v>UND</v>
          </cell>
          <cell r="D10315" t="str">
            <v>COEFICIENTE DE REPRESENTATIVIDADE</v>
          </cell>
          <cell r="E10315">
            <v>1046.82</v>
          </cell>
        </row>
        <row r="10316">
          <cell r="A10316">
            <v>101804</v>
          </cell>
          <cell r="B10316" t="str">
            <v>CAIXA ENTERRADA SEPARADORA DE ÓLEO RETANGULAR, EM ALVENARIA COM BLOCOS DE CONCRETO, DIMENSÕES INTERNAS: 0,8 X 0,8 X 1,00 M, EXCLUINDO TAMPÃO. AF_12/2020</v>
          </cell>
          <cell r="C10316" t="str">
            <v>UND</v>
          </cell>
          <cell r="D10316" t="str">
            <v>ATRIBUÍDO SÃO PAULO</v>
          </cell>
          <cell r="E10316">
            <v>1324.54</v>
          </cell>
        </row>
        <row r="10317">
          <cell r="A10317">
            <v>101805</v>
          </cell>
          <cell r="B10317" t="str">
            <v>CAIXA ENTERRADA SEPARADORA DE ÓLEO RETANGULAR, EM ALVENARIA COM BLOCOS DE CONCRETO, DIMENSÕES INTERNAS: 1,00 X 1,00 X 1,00 M, EXCLUINDO TAMPÃO. AF_12/2020</v>
          </cell>
          <cell r="C10317" t="str">
            <v>UND</v>
          </cell>
          <cell r="D10317" t="str">
            <v>ATRIBUÍDO SÃO PAULO</v>
          </cell>
          <cell r="E10317">
            <v>1690.41</v>
          </cell>
        </row>
        <row r="10318">
          <cell r="A10318">
            <v>102111</v>
          </cell>
          <cell r="B10318" t="str">
            <v>BOMBA CENTRÍFUGA, MONOFÁSICA, 0,5 CV OU 0,49 HP, HM 6 A 20 M, Q 1,2 A 8,3 M3/H - FORNECIMENTO E INSTALAÇÃO. AF_12/2020</v>
          </cell>
          <cell r="C10318" t="str">
            <v>UND</v>
          </cell>
          <cell r="D10318" t="str">
            <v>ATRIBUÍDO SÃO PAULO</v>
          </cell>
          <cell r="E10318">
            <v>854.31</v>
          </cell>
        </row>
        <row r="10319">
          <cell r="A10319">
            <v>102112</v>
          </cell>
          <cell r="B10319" t="str">
            <v>BOMBA CENTRÍFUGA, MONOFÁSICA, 0,5 CV OU 0,49 HP, HM 6 A 20 M, Q 1,2 A 8,3 M3/H (NÃO INCLUI O FORNECIMENTO DA BOMBA). AF_12/2020</v>
          </cell>
          <cell r="C10319" t="str">
            <v>UND</v>
          </cell>
          <cell r="D10319" t="str">
            <v>ATRIBUÍDO SÃO PAULO</v>
          </cell>
          <cell r="E10319">
            <v>136.59</v>
          </cell>
        </row>
        <row r="10320">
          <cell r="A10320">
            <v>102113</v>
          </cell>
          <cell r="B10320" t="str">
            <v>BOMBA CENTRÍFUGA, TRIFÁSICA, 1 CV OU 0,99 HP, HM 14 A 40 M, Q 0,6 A 8,4 M3/H - FORNECIMENTO E INSTALAÇÃO. AF_12/2020</v>
          </cell>
          <cell r="C10320" t="str">
            <v>UND</v>
          </cell>
          <cell r="D10320" t="str">
            <v>ATRIBUÍDO SÃO PAULO</v>
          </cell>
          <cell r="E10320">
            <v>1349.85</v>
          </cell>
        </row>
        <row r="10321">
          <cell r="A10321">
            <v>102114</v>
          </cell>
          <cell r="B10321" t="str">
            <v>BOMBA CENTRÍFUGA, TRIFÁSICA, 1 CV OU 0,99 HP, HM 14 A 40 M, Q 0,6 A 8,4 M3/H (NÃO INCLUI O FORNECIMENTO DA BOMBA). AF_12/2020</v>
          </cell>
          <cell r="C10321" t="str">
            <v>UND</v>
          </cell>
          <cell r="D10321" t="str">
            <v>ATRIBUÍDO SÃO PAULO</v>
          </cell>
          <cell r="E10321">
            <v>140.01</v>
          </cell>
        </row>
        <row r="10322">
          <cell r="A10322">
            <v>102115</v>
          </cell>
          <cell r="B10322" t="str">
            <v>BOMBA CENTRÍFUGA, TRIFÁSICA, 1,5 CV OU 1,48 HP, HM 10 A 70 M, Q 1,8 A 5,3 M3/H - FORNECIMENTO E INSTALAÇÃO. AF_12/2020</v>
          </cell>
          <cell r="C10322" t="str">
            <v>UND</v>
          </cell>
          <cell r="D10322" t="str">
            <v>ATRIBUÍDO SÃO PAULO</v>
          </cell>
          <cell r="E10322">
            <v>2347.93</v>
          </cell>
        </row>
        <row r="10323">
          <cell r="A10323">
            <v>102116</v>
          </cell>
          <cell r="B10323" t="str">
            <v>BOMBA CENTRÍFUGA, TRIFÁSICA, 1,5 CV OU 1,48 HP, HM 10 A 24 M, Q 6,1 A 21,9 M3/H - FORNECIMENTO E INSTALAÇÃO. AF_12/2020</v>
          </cell>
          <cell r="C10323" t="str">
            <v>UND</v>
          </cell>
          <cell r="D10323" t="str">
            <v>ATRIBUÍDO SÃO PAULO</v>
          </cell>
          <cell r="E10323">
            <v>1441.09</v>
          </cell>
        </row>
        <row r="10324">
          <cell r="A10324">
            <v>102117</v>
          </cell>
          <cell r="B10324" t="str">
            <v>BOMBA CENTRÍFUGA, TRIFÁSICA, 1,5 CV OU 1,48 HP (NÃO INCLUI O FORNECIMENTO DA BOMBA). AF_12/2020</v>
          </cell>
          <cell r="C10324" t="str">
            <v>UND</v>
          </cell>
          <cell r="D10324" t="str">
            <v>ATRIBUÍDO SÃO PAULO</v>
          </cell>
          <cell r="E10324">
            <v>144.15</v>
          </cell>
        </row>
        <row r="10325">
          <cell r="A10325">
            <v>102118</v>
          </cell>
          <cell r="B10325" t="str">
            <v>BOMBA CENTRÍFUGA, TRIFÁSICA, 3 CV OU 2,96 HP, HM 34 A 40 M, Q 8,6 A 14,8 M3/H - FORNECIMENTO E INSTALAÇÃO. AF_12/2020</v>
          </cell>
          <cell r="C10325" t="str">
            <v>UND</v>
          </cell>
          <cell r="D10325" t="str">
            <v>ATRIBUÍDO SÃO PAULO</v>
          </cell>
          <cell r="E10325">
            <v>1957.36</v>
          </cell>
        </row>
        <row r="10326">
          <cell r="A10326">
            <v>102119</v>
          </cell>
          <cell r="B10326" t="str">
            <v>BOMBA CENTRÍFUGA, TRIFÁSICA, 3 CV OU 2,96 HP, HM 34 A 40 M, Q 8,6 A 14,8 M3/H (NÃO INCLUI O FORNECIMENTO DA BOMBA). AF_12/2020</v>
          </cell>
          <cell r="C10326" t="str">
            <v>UND</v>
          </cell>
          <cell r="D10326" t="str">
            <v>ATRIBUÍDO SÃO PAULO</v>
          </cell>
          <cell r="E10326">
            <v>147.72</v>
          </cell>
        </row>
        <row r="10327">
          <cell r="A10327">
            <v>102121</v>
          </cell>
          <cell r="B10327" t="str">
            <v>MOTO BOMBA HORIZONTAL ATÉ 10 CV, HM 75 A 80 M, Q 25,4 A 48 (NÃO INCLUI O FORNECIMENTO DA BOMBA). AF_12/2020</v>
          </cell>
          <cell r="C10327" t="str">
            <v>UND</v>
          </cell>
          <cell r="D10327" t="str">
            <v>ATRIBUÍDO SÃO PAULO</v>
          </cell>
          <cell r="E10327">
            <v>185.06</v>
          </cell>
        </row>
        <row r="10328">
          <cell r="A10328">
            <v>102122</v>
          </cell>
          <cell r="B10328" t="str">
            <v>BOMBA CENTRÍFUGA, TRIFÁSICA, 10 CV OU 9,86 HP, HM 85 A 140 M, Q 4,2 A 14,9 M3/H - FORNECIMENTO E INSTALAÇÃO. AF_12/2020</v>
          </cell>
          <cell r="C10328" t="str">
            <v>UND</v>
          </cell>
          <cell r="D10328" t="str">
            <v>ATRIBUÍDO SÃO PAULO</v>
          </cell>
          <cell r="E10328">
            <v>6578.04</v>
          </cell>
        </row>
        <row r="10329">
          <cell r="A10329">
            <v>102123</v>
          </cell>
          <cell r="B10329" t="str">
            <v>BOMBA CENTRÍFUGA, TRIFÁSICA, 10 CV OU 9,86 HP, HM 85 A 140 M, Q 4,2 A 14,9 M3/H (NÃO INCLUI O FORNECIMENTO DA BOMBA). AF_12/2020</v>
          </cell>
          <cell r="C10329" t="str">
            <v>UND</v>
          </cell>
          <cell r="D10329" t="str">
            <v>ATRIBUÍDO SÃO PAULO</v>
          </cell>
          <cell r="E10329">
            <v>195.69</v>
          </cell>
        </row>
        <row r="10330">
          <cell r="A10330">
            <v>102136</v>
          </cell>
          <cell r="B10330" t="str">
            <v>INSTALAÇÃO DE QUADRO ELÉTRICO PARA BOMBAS TRIFÁSICAS ATÉ 25 CV (NÃO INCLUI O FORNECIMENTO DO QUADRO). AF_12/2020</v>
          </cell>
          <cell r="C10330" t="str">
            <v>UND</v>
          </cell>
          <cell r="D10330" t="str">
            <v>COEFICIENTE DE REPRESENTATIVIDADE</v>
          </cell>
          <cell r="E10330">
            <v>70.78</v>
          </cell>
        </row>
        <row r="10331">
          <cell r="A10331">
            <v>102137</v>
          </cell>
          <cell r="B10331" t="str">
            <v>CHAVE DE BOIA AUTOMÁTICA SUPERIOR/INFERIOR 15A/250V - FORNECIMENTO E INSTALAÇÃO. AF_12/2020</v>
          </cell>
          <cell r="C10331" t="str">
            <v>UND</v>
          </cell>
          <cell r="D10331" t="str">
            <v>COEFICIENTE DE REPRESENTATIVIDADE</v>
          </cell>
          <cell r="E10331">
            <v>84.26</v>
          </cell>
        </row>
        <row r="10332">
          <cell r="A10332">
            <v>102138</v>
          </cell>
          <cell r="B10332" t="str">
            <v>MOTO BOMBA HORIZONTAL DE 12,5 A 25 CV, HM 140 M (NÃO INCLUI O FORNECIMENTO DA BOMBA). AF_12/2020</v>
          </cell>
          <cell r="C10332" t="str">
            <v>UND</v>
          </cell>
          <cell r="D10332" t="str">
            <v>ATRIBUÍDO SÃO PAULO</v>
          </cell>
          <cell r="E10332">
            <v>213</v>
          </cell>
        </row>
        <row r="10333">
          <cell r="A10333">
            <v>103517</v>
          </cell>
          <cell r="B10333" t="str">
            <v>AQUECEDOR SOLAR COMPACTO, KIT PARA 1 COLETOR SOLAR EM VIDRO TEMPERADO E SERPENTINA EM TUBO DE COBRE COM SUPORTE, RESERVATÓRIO, FIXAÇÕES E TUBOS - FORNECIMENTO E INSTALAÇÃO. AF_12/2021</v>
          </cell>
          <cell r="C10333" t="str">
            <v>UND</v>
          </cell>
          <cell r="D10333" t="str">
            <v>ATRIBUÍDO SÃO PAULO</v>
          </cell>
          <cell r="E10333">
            <v>3298.24</v>
          </cell>
        </row>
        <row r="10334">
          <cell r="A10334">
            <v>103519</v>
          </cell>
          <cell r="B10334" t="str">
            <v>BLOCO CONCRETADO NO LOCAL, 20X20X15CM, PARA BASE DE FIXAÇÃO DA ESTRUTURA SOLAR PARA LAJE DE CONCRETO - FORNECIMENTO E INSTALAÇÃO. AF_12/2021</v>
          </cell>
          <cell r="C10334" t="str">
            <v>UND</v>
          </cell>
          <cell r="D10334" t="str">
            <v>COEFICIENTE DE REPRESENTATIVIDADE</v>
          </cell>
          <cell r="E10334">
            <v>10.75</v>
          </cell>
        </row>
        <row r="10335">
          <cell r="A10335">
            <v>103520</v>
          </cell>
          <cell r="B10335" t="str">
            <v>RESERVATÓRIO TÉRMICO/BOILER SOLAR EM AÇO INOX 400 L COM 2 PLACAS COLETORAS EM VIDRO TEMPERADO COM SERPENTINA EM TUBO DE COBRE 2 X 1 M - FORNECIMENTO E INSTALAÇÃO. AF_12/2021</v>
          </cell>
          <cell r="C10335" t="str">
            <v>UND</v>
          </cell>
          <cell r="D10335" t="str">
            <v>ATRIBUÍDO SÃO PAULO</v>
          </cell>
          <cell r="E10335">
            <v>5438.93</v>
          </cell>
        </row>
        <row r="10336">
          <cell r="A10336">
            <v>103521</v>
          </cell>
          <cell r="B10336" t="str">
            <v>RESERVATÓRIO TÉRMICO/BOILER SOLAR EM AÇO INOX 600 L COM 3 PLACAS COLETORAS EM VIDRO TEMPERADO COM SERPENTINA EM TUBO DE COBRE 2 X 1 M - FORNECIMENTO E INSTALAÇÃO. AF_12/2021</v>
          </cell>
          <cell r="C10336" t="str">
            <v>UND</v>
          </cell>
          <cell r="D10336" t="str">
            <v>ATRIBUÍDO SÃO PAULO</v>
          </cell>
          <cell r="E10336">
            <v>7221.76</v>
          </cell>
        </row>
        <row r="10337">
          <cell r="A10337">
            <v>103522</v>
          </cell>
          <cell r="B10337" t="str">
            <v>RESERVATÓRIO TÉRMICO/BOILER SOLAR EM AÇO INOX 800 L COM 4 PLACAS COLETORAS EM VIDRO TEMPERADO COM SERPENTINA EM TUBO DE COBRE 2 X 1 M - FORNECIMENTO E INSTALAÇÃO. AF_12/2021</v>
          </cell>
          <cell r="C10337" t="str">
            <v>UND</v>
          </cell>
          <cell r="D10337" t="str">
            <v>ATRIBUÍDO SÃO PAULO</v>
          </cell>
          <cell r="E10337">
            <v>7361.18</v>
          </cell>
        </row>
        <row r="10338">
          <cell r="A10338">
            <v>103523</v>
          </cell>
          <cell r="B10338" t="str">
            <v>RESERVATÓRIO TÉRMICO/BOILER SOLAR EM AÇO INOX 1000 L COM 5 PLACAS COLETORAS EM VIDRO TEMPERADO COM SERPENTINA EM TUBO DE COBRE 2 X 1 M - FORNECIMENTO E INSTALAÇÃO. AF_12/2021</v>
          </cell>
          <cell r="C10338" t="str">
            <v>UND</v>
          </cell>
          <cell r="D10338" t="str">
            <v>ATRIBUÍDO SÃO PAULO</v>
          </cell>
          <cell r="E10338">
            <v>11036.26</v>
          </cell>
        </row>
        <row r="10339">
          <cell r="A10339">
            <v>104660</v>
          </cell>
          <cell r="B10339" t="str">
            <v>CONJUNTO DE PONTOS HIDRÁULICOS DE ÁGUA FRIA PARA BANHEIRO (RAMAL/SUB-RAMAL E DISTRIBUIÇÃO) EM PVC, COM TUBOS, CONEXÕES, REGISTROS, CORTES E FIXAÇÕES EM PRÉDIO COM TUBULAÇÕES EMBUTIDAS COM RASGO. AF_05/2023</v>
          </cell>
          <cell r="C10339" t="str">
            <v>UND</v>
          </cell>
          <cell r="D10339" t="str">
            <v>ATRIBUÍDO SÃO PAULO</v>
          </cell>
          <cell r="E10339">
            <v>1335.91</v>
          </cell>
        </row>
        <row r="10340">
          <cell r="A10340">
            <v>104661</v>
          </cell>
          <cell r="B10340" t="str">
            <v>CONJUNTO DE PONTOS HIDRÁULICOS DE ÁGUA FRIA PARA COZINHA (RAMAL/SUB-RAMAL E DISTRIBUIÇÃO) EM PVC, COM TUBOS, CONEXÕES, REGISTROS, CORTES E FIXAÇÕES EM PRÉDIO COM TUBULAÇÕES EMBUTIDAS COM RASGO. AF_05/2023</v>
          </cell>
          <cell r="C10340" t="str">
            <v>UND</v>
          </cell>
          <cell r="D10340" t="str">
            <v>ATRIBUÍDO SÃO PAULO</v>
          </cell>
          <cell r="E10340">
            <v>587.9</v>
          </cell>
        </row>
        <row r="10341">
          <cell r="A10341">
            <v>104662</v>
          </cell>
          <cell r="B10341" t="str">
            <v>CONJUNTO DE PONTOS HIDRÁULICOS DE ÁGUA FRIA PARA ÁREA DE SERVIÇO (RAMAL/SUB-RAMAL E DISTRIBUIÇÃO) EM PVC, COM TUBOS, CONEXÕES, REGISTROS, CORTES E FIXAÇÕES EM PRÉDIO COM TUBULAÇÕES EMBUTIDAS COM RASGO. AF_05/2023</v>
          </cell>
          <cell r="C10341" t="str">
            <v>UND</v>
          </cell>
          <cell r="D10341" t="str">
            <v>ATRIBUÍDO SÃO PAULO</v>
          </cell>
          <cell r="E10341">
            <v>412.14</v>
          </cell>
        </row>
        <row r="10342">
          <cell r="A10342">
            <v>104663</v>
          </cell>
          <cell r="B10342" t="str">
            <v>CONJUNTO DE PONTOS HIDRÁULICOS DE ÁGUA FRIA PARA BANHEIRO (RAMAL/SUB-RAMAL E DISTRIBUIÇÃO) EM PVC, COM TUBOS, CONEXÕES, REGISTROS, CORTES E FIXAÇÕES EM PRÉDIO (PRUMADA INDIVIDUAL), COM TUBULAÇÕES APARENTES OU EMBUTIDAS SEM RASGO. AF_05/2023</v>
          </cell>
          <cell r="C10342" t="str">
            <v>UND</v>
          </cell>
          <cell r="D10342" t="str">
            <v>ATRIBUÍDO SÃO PAULO</v>
          </cell>
          <cell r="E10342">
            <v>522.83</v>
          </cell>
        </row>
        <row r="10343">
          <cell r="A10343">
            <v>104664</v>
          </cell>
          <cell r="B10343" t="str">
            <v>CONJUNTO DE PONTOS HIDRÁULICOS DE ÁGUA FRIA PARA COZINHA OU SERVIÇO (RAMAL/SUB-RAMAL E DISTRIBUIÇÃO) EM PVC, COM TUBOS, CONEXÕES, REGISTROS, CORTES E FIXAÇÕES EM PRÉDIO (PRUMADA INDIVIDUAL), COM TUBULAÇÕES APARENTES OU EMBUTIDAS SEM RASGO. AF_05/2023</v>
          </cell>
          <cell r="C10343" t="str">
            <v>UND</v>
          </cell>
          <cell r="D10343" t="str">
            <v>ATRIBUÍDO SÃO PAULO</v>
          </cell>
          <cell r="E10343">
            <v>161.09</v>
          </cell>
        </row>
        <row r="10344">
          <cell r="A10344">
            <v>104665</v>
          </cell>
          <cell r="B10344" t="str">
            <v>CONJUNTO DE PONTOS HIDRÁULICOS DE ÁGUA FRIA PARA BANHEIRO (RAMAL/SUB-RAMAL E DISTRIBUIÇÃO) EM PVC, COM TUBOS, CONEXÕES, REGISTROS, CORTES E FIXAÇÕES EM PRÉDIO (PRUMADA COLETIVA), COM TUBULAÇÕES APARENTES OU EMBUTIDAS SEM RASGO. AF_05/2023</v>
          </cell>
          <cell r="C10344" t="str">
            <v>UND</v>
          </cell>
          <cell r="D10344" t="str">
            <v>ATRIBUÍDO SÃO PAULO</v>
          </cell>
          <cell r="E10344">
            <v>669.68</v>
          </cell>
        </row>
        <row r="10345">
          <cell r="A10345">
            <v>104666</v>
          </cell>
          <cell r="B10345" t="str">
            <v>CONJUNTO DE PONTOS HIDRÁULICOS DE ÁGUA FRIA PARA COZINHA OU SERVIÇO (RAMAL/SUB-RAMAL E DISTRIBUIÇÃO) EM PVC, COM  TUBOS, CONEXÕES, REGISTROS, CORTES E FIXAÇÕES EM PRÉDIO (PRUMADA COLETIVA) SEM RASGO . AF_05/2023</v>
          </cell>
          <cell r="C10345" t="str">
            <v>UND</v>
          </cell>
          <cell r="D10345" t="str">
            <v>ATRIBUÍDO SÃO PAULO</v>
          </cell>
          <cell r="E10345">
            <v>316.07</v>
          </cell>
        </row>
        <row r="10346">
          <cell r="A10346">
            <v>104667</v>
          </cell>
          <cell r="B10346" t="str">
            <v>COMPOSIÇÃO PARAMÉTRICA DE INSTALAÇÃO DE TUBOS DE PVC SOLDÁVEL PARA ÁGUA FRIA (PRUMADA INDIVIDUAL), POR APARTAMENTO, COM  CONEXÕES, CORTES E FIXAÇÕES, PARA PRÉDIO COM ATÉ 4 PAVIMENTOS. AF_05/2023</v>
          </cell>
          <cell r="C10346" t="str">
            <v>UND</v>
          </cell>
          <cell r="D10346" t="str">
            <v>COEFICIENTE DE REPRESENTATIVIDADE</v>
          </cell>
          <cell r="E10346">
            <v>127.32</v>
          </cell>
        </row>
        <row r="10347">
          <cell r="A10347">
            <v>104668</v>
          </cell>
          <cell r="B10347" t="str">
            <v>COMPOSIÇÃO PARAMÉTRICA DE INSTALAÇÃO DE TUBOS DE PVC SOLDÁVEL PARA ÁGUA FRIA, POR PAVIMENTO (PRUMADA COLETIVA), COM  CONEXÕES, CORTES E FIXAÇÕES, PARA PRÉDIO COM ATÉ 4 PAVIMENTOS, COM 4 APARTAMENTOS ALIMENTADOS POR PRUMADA E PAVIMENTO. AF_05/2023</v>
          </cell>
          <cell r="C10347" t="str">
            <v>UNDXPAV</v>
          </cell>
          <cell r="D10347" t="str">
            <v>COEFICIENTE DE REPRESENTATIVIDADE</v>
          </cell>
          <cell r="E10347">
            <v>141.7</v>
          </cell>
        </row>
        <row r="10348">
          <cell r="A10348">
            <v>104669</v>
          </cell>
          <cell r="B10348" t="str">
            <v>COMPOSIÇÃO PARAMÉTRICA DE INSTALAÇÃO DE TUBOS DE PVC SOLDÁVEL PARA ÁGUA FRIA, POR PAVIMENTO (PRUMADA COLETIVA), COM  CONEXÕES, CORTES E FIXAÇÕES, PARA PRÉDIO ENTRE 5 E 8 PAVIMENTOS, COM 4 APARTAMENTOS ALIMENTADOS POR PRUMADA E PAVIMENTO. AF_05/2023</v>
          </cell>
          <cell r="C10348" t="str">
            <v>UNDXPAV</v>
          </cell>
          <cell r="D10348" t="str">
            <v>COEFICIENTE DE REPRESENTATIVIDADE</v>
          </cell>
          <cell r="E10348">
            <v>166.39</v>
          </cell>
        </row>
        <row r="10349">
          <cell r="A10349">
            <v>104670</v>
          </cell>
          <cell r="B10349" t="str">
            <v>COMPOSIÇÃO PARAMÉTRICA DE INSTALAÇÃO DE TUBOS DE PVC SOLDÁVEL PARA ÁGUA FRIA, POR PAVIMENTO (PRUMADA COLETIVA), COM  CONEXÕES, CORTES E FIXAÇÕES, PARA PRÉDIO ENTRE 9 E 12 PAVIMENTOS, COM 4 APARTAMENTOS ALIMENTADOS POR PRUMADA E PAVIMENTO. AF_05/2023</v>
          </cell>
          <cell r="C10349" t="str">
            <v>UNDXPAV</v>
          </cell>
          <cell r="D10349" t="str">
            <v>COEFICIENTE DE REPRESENTATIVIDADE</v>
          </cell>
          <cell r="E10349">
            <v>242.72</v>
          </cell>
        </row>
        <row r="10350">
          <cell r="A10350">
            <v>104671</v>
          </cell>
          <cell r="B10350" t="str">
            <v>CONJUNTO DE PONTOS HIDRÁULICOS DE ÁGUA QUENTE PARA BANHEIRO (RAMAL/SUB-RAMAL E DISTRIBUIÇÃO) EM CPVC, COM  TUBOS, CONEXÕES, REGISTROS, CORTES E FIXAÇÕES EM PRÉDIO COM TUBULAÇÕES EMBUTIDAS EM RASGO. AF_05/2023</v>
          </cell>
          <cell r="C10350" t="str">
            <v>UND</v>
          </cell>
          <cell r="D10350" t="str">
            <v>ATRIBUÍDO SÃO PAULO</v>
          </cell>
          <cell r="E10350">
            <v>1196.76</v>
          </cell>
        </row>
        <row r="10351">
          <cell r="A10351">
            <v>104672</v>
          </cell>
          <cell r="B10351" t="str">
            <v>CONJUNTO DE PONTOS HIDRÁULICOS DE ÁGUA QUENTE PARA COZINHA (RAMAL/SUB-RAMAL E DISTRIBUIÇÃO) EM CPVC, COM  TUBOS, CONEXÕES, REGISTROS, CORTES E FIXAÇÕES EM PRÉDIO COM TUBULAÇÕES EMBUTIDAS EM RASGO. AF_05/2023</v>
          </cell>
          <cell r="C10351" t="str">
            <v>UND</v>
          </cell>
          <cell r="D10351" t="str">
            <v>ATRIBUÍDO SÃO PAULO</v>
          </cell>
          <cell r="E10351">
            <v>435.37</v>
          </cell>
        </row>
        <row r="10352">
          <cell r="A10352">
            <v>104673</v>
          </cell>
          <cell r="B10352" t="str">
            <v>CONJUNTO DE PONTOS HIDRÁULICOS DE ÁGUA QUENTE PARA BANHEIRO(RAMAL/SUB-RAMAL E DISTRIBUIÇÃO) EM CPVC, COM  TUBOS, CONEXÕES, REGISTROS, CORTES E FIXAÇÕES EM PRÉDIO COM TUBULAÇÕES APARENTES OU EMBUTIDAS SEM RASGO. AF_05/2023</v>
          </cell>
          <cell r="C10352" t="str">
            <v>UND</v>
          </cell>
          <cell r="D10352" t="str">
            <v>ATRIBUÍDO SÃO PAULO</v>
          </cell>
          <cell r="E10352">
            <v>733.74</v>
          </cell>
        </row>
        <row r="10353">
          <cell r="A10353">
            <v>104674</v>
          </cell>
          <cell r="B10353" t="str">
            <v>COMPOSIÇÃO PARAMÉTRICA DE INSTALAÇÃO DE TUBOS DE PVC, SÉRIE R, PARA COLETA DE ÁGUA PLUVIAL EM VARANDA, INSTALADO EM RAMAL DE ENCAMINHAMENTO E CONDUTOR VERTICAL, COM  CONEXÕES, RALOS, CORTES E FIXAÇÕES, PARA PRÉDIO. AF_05/2023</v>
          </cell>
          <cell r="C10353" t="str">
            <v>UND</v>
          </cell>
          <cell r="D10353" t="str">
            <v>ATRIBUÍDO SÃO PAULO</v>
          </cell>
          <cell r="E10353">
            <v>242.9</v>
          </cell>
        </row>
        <row r="10354">
          <cell r="A10354">
            <v>104675</v>
          </cell>
          <cell r="B10354" t="str">
            <v>COMPOSIÇÃO PARAMÉTRICA DE INSTALAÇÃO DE TUBOS DE PVC, SÉRIE R, PARA COLETA DE ÁGUA PLUVIAL EM COBERTURA, INSTALADOS EM CONDUTORES VERTICAIS, POR PAVIMENTO, COM  CONEXÕES, CORTES E FIXAÇÕES, PARA PRÉDIO DE MÚLTIPLOS PAVIMENTOS. AF_05/2023</v>
          </cell>
          <cell r="C10354" t="str">
            <v>M2XPAV</v>
          </cell>
          <cell r="D10354" t="str">
            <v>COEFICIENTE DE REPRESENTATIVIDADE</v>
          </cell>
          <cell r="E10354">
            <v>1.96</v>
          </cell>
        </row>
        <row r="10355">
          <cell r="A10355">
            <v>104676</v>
          </cell>
          <cell r="B10355" t="str">
            <v>CONJUNTO DE PONTOS DE COLETA DE ESGOTO PARA BANHEIRO (RAMAL DE ESGOTO SANITÁRIO), EM PVC SÉRIE NORMAL, COM  TUBOS, CONEXÕES, RALOS, CAIXAS SIFONADAS, CORTES E FIXAÇÕES EM PRÉDIO COM PRUMADA DE DESCIDA DE ESGOTO DENTRO DO BANHEIRO. AF_05/2023</v>
          </cell>
          <cell r="C10355" t="str">
            <v>UND</v>
          </cell>
          <cell r="D10355" t="str">
            <v>ATRIBUÍDO SÃO PAULO</v>
          </cell>
          <cell r="E10355">
            <v>394.25</v>
          </cell>
        </row>
        <row r="10356">
          <cell r="A10356">
            <v>104677</v>
          </cell>
          <cell r="B10356" t="str">
            <v>CONJUNTO DE PONTOS DE COLETA DE ESGOTO PARA BANHEIRO (RAMAL DE ESGOTO SANITÁRIO), EM PVC SÉRIE NORMAL, COM  TUBOS, CONEXÕES, RALOS, CAIXAS SIFONADAS, CORTES E FIXAÇÕES EM PRÉDIO COM PRUMADA DE DESCIDA DE ESGOTO FORA DO BANHEIRO. AF_05/2023</v>
          </cell>
          <cell r="C10356" t="str">
            <v>UND</v>
          </cell>
          <cell r="D10356" t="str">
            <v>ATRIBUÍDO SÃO PAULO</v>
          </cell>
          <cell r="E10356">
            <v>660.99</v>
          </cell>
        </row>
        <row r="10357">
          <cell r="A10357">
            <v>104678</v>
          </cell>
          <cell r="B10357" t="str">
            <v>CONJUNTO DE PONTOS DE COLETA DE ESGOTO PARA COZINHA (RAMAL DE ESGOTO SANITÁRIO), EM PVC SÉRIE NORMAL, COM  TUBOS, CONEXÕES, CORTES E FIXAÇÕES EM PRÉDIO. AF_05/2023</v>
          </cell>
          <cell r="C10357" t="str">
            <v>UND</v>
          </cell>
          <cell r="D10357" t="str">
            <v>ATRIBUÍDO SÃO PAULO</v>
          </cell>
          <cell r="E10357">
            <v>156</v>
          </cell>
        </row>
        <row r="10358">
          <cell r="A10358">
            <v>104679</v>
          </cell>
          <cell r="B10358" t="str">
            <v>CONJUNTO DE PONTOS DE COLETA DE ESGOTO PARA ÁREA DE SERVIÇO (RAMAL DE ESGOTO SANITÁRIO), EM PVC SÉRIE NORMAL, COM  TUBOS, CONEXÕES, RALOS, CAIXAS SIFONADAS, CORTES E FIXAÇÕES EM PRÉDIO. AF_05/2023</v>
          </cell>
          <cell r="C10358" t="str">
            <v>UND</v>
          </cell>
          <cell r="D10358" t="str">
            <v>ATRIBUÍDO SÃO PAULO</v>
          </cell>
          <cell r="E10358">
            <v>165.46</v>
          </cell>
        </row>
        <row r="10359">
          <cell r="A10359">
            <v>104680</v>
          </cell>
          <cell r="B10359" t="str">
            <v>COMPOSIÇÃO PARAMÉTRICA DE INSTALAÇÃO DE TUBOS DE PVC SÉRIE NORMAL (PRUMADA DE ESGOTO SANITÁRIO), DN 100MM, POR AMBIENTE HIDRÁULICO, COM  CONEXÕES, CORTES E FIXAÇÕES PARA PRÉDIO. AF_05/2023</v>
          </cell>
          <cell r="C10359" t="str">
            <v>UND</v>
          </cell>
          <cell r="D10359" t="str">
            <v>COEFICIENTE DE REPRESENTATIVIDADE</v>
          </cell>
          <cell r="E10359">
            <v>164.96</v>
          </cell>
        </row>
        <row r="10360">
          <cell r="A10360">
            <v>104681</v>
          </cell>
          <cell r="B10360" t="str">
            <v>COMPOSIÇÃO PARAMÉTRICA DE INSTALAÇÃO DE TUBOS DE PVC SÉRIE NORMAL (PRUMADA DE ESGOTO SANITÁRIO), DN 75MM, POR AMBIENTE HIDRÁULICO, COM  CONEXÕES, CORTES E FIXAÇÕES PARA PRÉDIO. AF_05/2023</v>
          </cell>
          <cell r="C10360" t="str">
            <v>UND</v>
          </cell>
          <cell r="D10360" t="str">
            <v>COEFICIENTE DE REPRESENTATIVIDADE</v>
          </cell>
          <cell r="E10360">
            <v>119.08</v>
          </cell>
        </row>
        <row r="10361">
          <cell r="A10361">
            <v>104682</v>
          </cell>
          <cell r="B10361" t="str">
            <v>COMPOSIÇÃO PARAMÉTRICA DE INSTALAÇÃO DE TUBOS DE PVC SÉRIE NORMAL (PRUMADA DE VENTILAÇÃO), DN 100MM, POR APARTAMENTO (2 BANHEIROS) E DESCIDA DE ESGOTO NO BANHEIRO, COM  CONEXÕES, CORTES E FIXAÇÕES PARA PRÉDIO COM MAIS DO QUE 4 PAVIMENTOS. AF_05/2023</v>
          </cell>
          <cell r="C10361" t="str">
            <v>UND</v>
          </cell>
          <cell r="D10361" t="str">
            <v>COEFICIENTE DE REPRESENTATIVIDADE</v>
          </cell>
          <cell r="E10361">
            <v>635.34</v>
          </cell>
        </row>
        <row r="10362">
          <cell r="A10362">
            <v>104683</v>
          </cell>
          <cell r="B10362" t="str">
            <v>COMPOSIÇÃO PARAMÉTRICA DE INSTALAÇÃO DE TUBOS DE PVC SÉRIE NORMAL (PRUMADA DE VENTILAÇÃO), DN 75MM, POR APARTAMENTO (1 BANHEIRO) E DESCIDA DE ESGOTO FORA DO BANHEIRO, COM  CONEXÕES, CORTES E FIXAÇÕES PARA PRÉDIO COM ATÉ 4 PAVIMENTOS. AF_05/2023</v>
          </cell>
          <cell r="C10362" t="str">
            <v>UND</v>
          </cell>
          <cell r="D10362" t="str">
            <v>COEFICIENTE DE REPRESENTATIVIDADE</v>
          </cell>
          <cell r="E10362">
            <v>100.44</v>
          </cell>
        </row>
        <row r="10363">
          <cell r="A10363">
            <v>104767</v>
          </cell>
          <cell r="B10363" t="str">
            <v>FURO MECANIZADO EM ALVENARIA, PARA INSTALAÇÕES HIDRÁULICAS, DIÂMETROS MENORES OU IGUAIS A 40 MM. AF_09/2023</v>
          </cell>
          <cell r="C10363" t="str">
            <v>UND</v>
          </cell>
          <cell r="D10363" t="str">
            <v>COEFICIENTE DE REPRESENTATIVIDADE</v>
          </cell>
          <cell r="E10363">
            <v>0.58</v>
          </cell>
        </row>
        <row r="10364">
          <cell r="A10364">
            <v>104769</v>
          </cell>
          <cell r="B10364" t="str">
            <v>FURO MECANIZADO EM ALVENARIA, PARA INSTALAÇÕES HIDRÁULICAS, DIÂMETROS MAIORES QUE 40 MM E MENORES OU IGUAIS A 75 MM. AF_09/2023</v>
          </cell>
          <cell r="C10364" t="str">
            <v>UND</v>
          </cell>
          <cell r="D10364" t="str">
            <v>COEFICIENTE DE REPRESENTATIVIDADE</v>
          </cell>
          <cell r="E10364">
            <v>1.57</v>
          </cell>
        </row>
        <row r="10365">
          <cell r="A10365">
            <v>104771</v>
          </cell>
          <cell r="B10365" t="str">
            <v>FURO MECANIZADO EM ALVENARIA, PARA INSTALAÇÕES HIDRÁULICAS, DIÂMETROS MAIORES QUE 75 MM E MENORES OU IGUAIS A 100 MM. AF_09/2023</v>
          </cell>
          <cell r="C10365" t="str">
            <v>UND</v>
          </cell>
          <cell r="D10365" t="str">
            <v>COEFICIENTE DE REPRESENTATIVIDADE</v>
          </cell>
          <cell r="E10365">
            <v>2.29</v>
          </cell>
        </row>
        <row r="10366">
          <cell r="A10366">
            <v>104773</v>
          </cell>
          <cell r="B10366" t="str">
            <v>FURO MECANIZADO EM CONCRETO, COM PERFURATRIZ, PARA INSTALAÇÕES HIDRÁULICAS, DIÂMETROS MENORES OU IGUAIS A 40 MM. AF_09/2023</v>
          </cell>
          <cell r="C10366" t="str">
            <v>UND</v>
          </cell>
          <cell r="D10366" t="str">
            <v>COEFICIENTE DE REPRESENTATIVIDADE</v>
          </cell>
          <cell r="E10366">
            <v>2.03</v>
          </cell>
        </row>
        <row r="10367">
          <cell r="A10367">
            <v>104775</v>
          </cell>
          <cell r="B10367" t="str">
            <v>FURO MECANIZADO EM CONCRETO, COM PERFURATRIZ, PARA INSTALAÇÕES HIDRÁULICAS, DIÂMETROS MAIORES QUE 40 MM E MENORES OU IGUAIS A 75 MM. AF_09/2023</v>
          </cell>
          <cell r="C10367" t="str">
            <v>UND</v>
          </cell>
          <cell r="D10367" t="str">
            <v>COEFICIENTE DE REPRESENTATIVIDADE</v>
          </cell>
          <cell r="E10367">
            <v>5.41</v>
          </cell>
        </row>
        <row r="10368">
          <cell r="A10368">
            <v>104777</v>
          </cell>
          <cell r="B10368" t="str">
            <v>FURO MECANIZADO EM CONCRETO, COM PERFURATRIZ, PARA INSTALAÇÕES HIDRÁULICAS, DIÂMETROS MAIORES QUE 75 MM E MENORES OU IGUAIS A 150 MM. AF_09/2023</v>
          </cell>
          <cell r="C10368" t="str">
            <v>UND</v>
          </cell>
          <cell r="D10368" t="str">
            <v>COEFICIENTE DE REPRESENTATIVIDADE</v>
          </cell>
          <cell r="E10368">
            <v>7.91</v>
          </cell>
        </row>
        <row r="10369">
          <cell r="A10369">
            <v>104779</v>
          </cell>
          <cell r="B10369" t="str">
            <v>RASGO LINEAR MECANIZADO EM ALVENARIA, PARA RAMAIS/ DISTRIBUIÇÃO DE INSTALAÇÕES HIDRÁULICAS, DIÂMETROS MENORES OU IGUAIS A 40 MM. AF_09/2023</v>
          </cell>
          <cell r="C10369" t="str">
            <v>M</v>
          </cell>
          <cell r="D10369" t="str">
            <v>COEFICIENTE DE REPRESENTATIVIDADE</v>
          </cell>
          <cell r="E10369">
            <v>6.75</v>
          </cell>
        </row>
        <row r="10370">
          <cell r="A10370">
            <v>104781</v>
          </cell>
          <cell r="B10370" t="str">
            <v>RASGO LINEAR MECANIZADO EM ALVENARIA, PARA RAMAIS/ DISTRIBUIÇÃO DE INSTALAÇÕES HIDRÁULICAS, DIÂMETROS MAIORES QUE 40 MM E MENORES OU IGUAIS A 75 MM. AF_09/2023</v>
          </cell>
          <cell r="C10370" t="str">
            <v>M</v>
          </cell>
          <cell r="D10370" t="str">
            <v>COEFICIENTE DE REPRESENTATIVIDADE</v>
          </cell>
          <cell r="E10370">
            <v>7.81</v>
          </cell>
        </row>
        <row r="10371">
          <cell r="A10371">
            <v>104782</v>
          </cell>
          <cell r="B10371" t="str">
            <v>PASSANTE TIPO PEÇA EM FÔRMA DE MADEIRA, FIXADO EM LAJE, PARA PASSAGEM DE NO MÁXIMO 5 TUBOS DE 50 MM DE DIÂMETRO. AF_09/2023</v>
          </cell>
          <cell r="C10371" t="str">
            <v>UND</v>
          </cell>
          <cell r="D10371" t="str">
            <v>COEFICIENTE DE REPRESENTATIVIDADE</v>
          </cell>
          <cell r="E10371">
            <v>62.54</v>
          </cell>
        </row>
        <row r="10372">
          <cell r="A10372">
            <v>104783</v>
          </cell>
          <cell r="B10372" t="str">
            <v>PASSANTE TIPO TUBO COM DIÂMETRO DE 50 MM, FIXADO EM LAJE, PARA PASSAGEM DE TUBULAÇÕES COM NO MÁXIMO 40 MM DE DIÂMETRO. AF_09/2023</v>
          </cell>
          <cell r="C10372" t="str">
            <v>UND</v>
          </cell>
          <cell r="D10372" t="str">
            <v>COEFICIENTE DE REPRESENTATIVIDADE</v>
          </cell>
          <cell r="E10372">
            <v>5.04</v>
          </cell>
        </row>
        <row r="10373">
          <cell r="A10373">
            <v>104784</v>
          </cell>
          <cell r="B10373" t="str">
            <v>PASSANTE TIPO TUBO COM DIÂMETRO DE 150 MM, FIXADO EM LAJE, PARA PASSAGEM DE TUBULAÇÕES COM NO MÁXIMO 100 MM DE DIÂMETRO. AF_09/2023</v>
          </cell>
          <cell r="C10373" t="str">
            <v>UND</v>
          </cell>
          <cell r="D10373" t="str">
            <v>COEFICIENTE DE REPRESENTATIVIDADE</v>
          </cell>
          <cell r="E10373">
            <v>13.95</v>
          </cell>
        </row>
        <row r="10374">
          <cell r="A10374">
            <v>104786</v>
          </cell>
          <cell r="B10374" t="str">
            <v>RASGO LINEAR MECANIZADO EM CONCRETO, PARA RAMAIS/ DISTRIBUIÇÃO DE INSTALAÇÕES HIDRÁULICAS, DIÂMETROS MENORES OU IGUAIS A 40 MM. AF_09/2023</v>
          </cell>
          <cell r="C10374" t="str">
            <v>M</v>
          </cell>
          <cell r="D10374" t="str">
            <v>COEFICIENTE DE REPRESENTATIVIDADE</v>
          </cell>
          <cell r="E10374">
            <v>7.14</v>
          </cell>
        </row>
        <row r="10375">
          <cell r="A10375">
            <v>104787</v>
          </cell>
          <cell r="B10375" t="str">
            <v>RASGO LINEAR MECANIZADO EM CONCRETO, PARA RAMAIS/ DISTRIBUIÇÃO DE INSTALAÇÕES HIDRÁULICAS, DIÂMETROS MAIORES QUE 40 MM E MENORES OU IGUAIS A 75 MM. AF_09/2023</v>
          </cell>
          <cell r="C10375" t="str">
            <v>M</v>
          </cell>
          <cell r="D10375" t="str">
            <v>COEFICIENTE DE REPRESENTATIVIDADE</v>
          </cell>
          <cell r="E10375">
            <v>9.45</v>
          </cell>
        </row>
        <row r="10376">
          <cell r="A10376">
            <v>104788</v>
          </cell>
          <cell r="B10376" t="str">
            <v>RASGO LINEAR MECANIZADO EM CONCRETO, PARA RAMAIS/ DISTRIBUIÇÃO DE INSTALAÇÕES HIDRÁULICAS, DIÂMETROS MAIORES QUE 75 MM E MENORES OU IGUAIS A 100 MM. AF_09/2023</v>
          </cell>
          <cell r="C10376" t="str">
            <v>M</v>
          </cell>
          <cell r="D10376" t="str">
            <v>COEFICIENTE DE REPRESENTATIVIDADE</v>
          </cell>
          <cell r="E10376">
            <v>12.57</v>
          </cell>
        </row>
        <row r="10377">
          <cell r="A10377">
            <v>104031</v>
          </cell>
          <cell r="B10377" t="str">
            <v>COLAR DE TOMADA, PVC, COM TRAVAS, DE 60 MM X 1/2" OU 60 MM X 3/4", PARA LIGAÇÃO PREDIAL DE ÁGUA. AF_06/2022</v>
          </cell>
          <cell r="C10377" t="str">
            <v>UND</v>
          </cell>
          <cell r="D10377" t="str">
            <v>ATRIBUÍDO SÃO PAULO</v>
          </cell>
          <cell r="E10377">
            <v>17.45</v>
          </cell>
        </row>
        <row r="10378">
          <cell r="A10378">
            <v>104032</v>
          </cell>
          <cell r="B10378" t="str">
            <v>COLAR DE TOMADA, PVC, COM TRAVAS, DE 75 MM X 1/2" OU 75 MM X 3/4", PARA LIGAÇÃO PREDIAL DE ÁGUA. AF_06/2022</v>
          </cell>
          <cell r="C10378" t="str">
            <v>UND</v>
          </cell>
          <cell r="D10378" t="str">
            <v>ATRIBUÍDO SÃO PAULO</v>
          </cell>
          <cell r="E10378">
            <v>21.6</v>
          </cell>
        </row>
        <row r="10379">
          <cell r="A10379">
            <v>104033</v>
          </cell>
          <cell r="B10379" t="str">
            <v>COLAR DE TOMADA, PVC, COM TRAVAS, DE 85 MM X 1/2" OU 85 MM X 3/4", PARA LIGAÇÃO PREDIAL DE ÁGUA. AF_06/2022</v>
          </cell>
          <cell r="C10379" t="str">
            <v>UND</v>
          </cell>
          <cell r="D10379" t="str">
            <v>ATRIBUÍDO SÃO PAULO</v>
          </cell>
          <cell r="E10379">
            <v>19.86</v>
          </cell>
        </row>
        <row r="10380">
          <cell r="A10380">
            <v>104034</v>
          </cell>
          <cell r="B10380" t="str">
            <v>COLAR DE TOMADA, PVC, COM TRAVAS, DE 110 MM X 1/2" OU 110 MM X 3/4", PARA LIGAÇÃO PREDIAL DE ÁGUA. AF_06/2022</v>
          </cell>
          <cell r="C10380" t="str">
            <v>UND</v>
          </cell>
          <cell r="D10380" t="str">
            <v>ATRIBUÍDO SÃO PAULO</v>
          </cell>
          <cell r="E10380">
            <v>25.45</v>
          </cell>
        </row>
        <row r="10381">
          <cell r="A10381">
            <v>104035</v>
          </cell>
          <cell r="B10381" t="str">
            <v>COLAR DE TOMADA, POLIPROPILENO, COM PARAFUSOS, 63 MM X 1/2", PARA LIGAÇÃO PREDIAL DE ÁGUA. AF_06/2022</v>
          </cell>
          <cell r="C10381" t="str">
            <v>UND</v>
          </cell>
          <cell r="D10381" t="str">
            <v>ATRIBUÍDO SÃO PAULO</v>
          </cell>
          <cell r="E10381">
            <v>37.18</v>
          </cell>
        </row>
        <row r="10382">
          <cell r="A10382">
            <v>104036</v>
          </cell>
          <cell r="B10382" t="str">
            <v>COLAR DE TOMADA, POLIPROPILENO, COM PARAFUSOS, 63 MM X 3/4", PARA LIGAÇÃO PREDIAL DE ÁGUA. AF_06/2022</v>
          </cell>
          <cell r="C10382" t="str">
            <v>UND</v>
          </cell>
          <cell r="D10382" t="str">
            <v>ATRIBUÍDO SÃO PAULO</v>
          </cell>
          <cell r="E10382">
            <v>38.36</v>
          </cell>
        </row>
        <row r="10383">
          <cell r="A10383">
            <v>104039</v>
          </cell>
          <cell r="B10383" t="str">
            <v>TÊ DE SERVIÇO INTEGRADO, POLIPROPILENO, PARA TUBOS EM PEAD, 63 MM X 20 MM, PARA LIGAÇÃO PREDIAL DE ÁGUA. AF_06/2022</v>
          </cell>
          <cell r="C10383" t="str">
            <v>UND</v>
          </cell>
          <cell r="D10383" t="str">
            <v>ATRIBUÍDO SÃO PAULO</v>
          </cell>
          <cell r="E10383">
            <v>71.84</v>
          </cell>
        </row>
        <row r="10384">
          <cell r="A10384">
            <v>104043</v>
          </cell>
          <cell r="B10384" t="str">
            <v>ADAPTADOR, POLIPROPILENO, PARA TUBOS EM PEAD, 20 MM X 1/2", PARA LIGAÇÃO PREDIAL DE ÁGUA. AF_06/2022</v>
          </cell>
          <cell r="C10384" t="str">
            <v>UND</v>
          </cell>
          <cell r="D10384" t="str">
            <v>ATRIBUÍDO SÃO PAULO</v>
          </cell>
          <cell r="E10384">
            <v>8.25</v>
          </cell>
        </row>
        <row r="10385">
          <cell r="A10385">
            <v>104044</v>
          </cell>
          <cell r="B10385" t="str">
            <v>ADAPTADOR, POLIPROPILENO, PARA TUBOS EM PEAD, 20 MM X 3/4", PARA LIGAÇÃO PREDIAL DE ÁGUA. AF_06/2022</v>
          </cell>
          <cell r="C10385" t="str">
            <v>UND</v>
          </cell>
          <cell r="D10385" t="str">
            <v>ATRIBUÍDO SÃO PAULO</v>
          </cell>
          <cell r="E10385">
            <v>8.76</v>
          </cell>
        </row>
        <row r="10386">
          <cell r="A10386">
            <v>104045</v>
          </cell>
          <cell r="B10386" t="str">
            <v>ADAPTADOR, POLIPROPILENO, PARA TUBOS EM PEAD, 32 MM X 1", PARA LIGAÇÃO PREDIAL DE ÁGUA. AF_06/2022</v>
          </cell>
          <cell r="C10386" t="str">
            <v>UND</v>
          </cell>
          <cell r="D10386" t="str">
            <v>ATRIBUÍDO SÃO PAULO</v>
          </cell>
          <cell r="E10386">
            <v>13.76</v>
          </cell>
        </row>
        <row r="10387">
          <cell r="A10387">
            <v>104046</v>
          </cell>
          <cell r="B10387" t="str">
            <v>COTOVELO/JOELHO COM ADAPTADOR, POLIPROPILENO, PARA TUBOS EM PEAD, 20 MM X 1/2", PARA LIGAÇÃO PREDIAL DE ÁGUA. AF_06/2022</v>
          </cell>
          <cell r="C10387" t="str">
            <v>UND</v>
          </cell>
          <cell r="D10387" t="str">
            <v>ATRIBUÍDO SÃO PAULO</v>
          </cell>
          <cell r="E10387">
            <v>7.88</v>
          </cell>
        </row>
        <row r="10388">
          <cell r="A10388">
            <v>104047</v>
          </cell>
          <cell r="B10388" t="str">
            <v>COTOVELO/JOELHO COM ADAPTADOR, POLIPROPILENO, PARA TUBOS EM PEAD, 20 MM X 3/4", PARA LIGAÇÃO PREDIAL DE ÁGUA. AF_06/2022</v>
          </cell>
          <cell r="C10388" t="str">
            <v>UND</v>
          </cell>
          <cell r="D10388" t="str">
            <v>ATRIBUÍDO SÃO PAULO</v>
          </cell>
          <cell r="E10388">
            <v>9.13</v>
          </cell>
        </row>
        <row r="10389">
          <cell r="A10389">
            <v>104048</v>
          </cell>
          <cell r="B10389" t="str">
            <v>COTOVELO/JOELHO COM ADAPTADOR, POLIPROPILENO, PARA TUBOS EM PEAD, 32 MM X 1", PARA LIGAÇÃO PREDIAL DE ÁGUA. AF_06/2022</v>
          </cell>
          <cell r="C10389" t="str">
            <v>UND</v>
          </cell>
          <cell r="D10389" t="str">
            <v>ATRIBUÍDO SÃO PAULO</v>
          </cell>
          <cell r="E10389">
            <v>13.43</v>
          </cell>
        </row>
        <row r="10390">
          <cell r="A10390">
            <v>104049</v>
          </cell>
          <cell r="B10390" t="str">
            <v>ADAPTADOR, PVC, CURTO COM BOLSA E ROSCA, 20 MM X 1/2", PARA LIGAÇÃO PREDIAL DE ÁGUA. AF_06/2022</v>
          </cell>
          <cell r="C10390" t="str">
            <v>UND</v>
          </cell>
          <cell r="D10390" t="str">
            <v>COEFICIENTE DE REPRESENTATIVIDADE</v>
          </cell>
          <cell r="E10390">
            <v>5.71</v>
          </cell>
        </row>
        <row r="10391">
          <cell r="A10391">
            <v>104050</v>
          </cell>
          <cell r="B10391" t="str">
            <v>ADAPTADOR, PVC, CURTO COM BOLSA E ROSCA, 32 MM X 1", PARA LIGAÇÃO PREDIAL DE ÁGUA. AF_06/2022</v>
          </cell>
          <cell r="C10391" t="str">
            <v>UND</v>
          </cell>
          <cell r="D10391" t="str">
            <v>COEFICIENTE DE REPRESENTATIVIDADE</v>
          </cell>
          <cell r="E10391">
            <v>8.65</v>
          </cell>
        </row>
        <row r="10392">
          <cell r="A10392">
            <v>104051</v>
          </cell>
          <cell r="B10392" t="str">
            <v>COTOVELO/JOELHO 90°, POLIPROPILENO, PARA TUBOS EM PEAD, 20 X 20 MM, PARA LIGAÇÃO PREDIAL DE ÁGUA. AF_06/2022</v>
          </cell>
          <cell r="C10392" t="str">
            <v>UND</v>
          </cell>
          <cell r="D10392" t="str">
            <v>ATRIBUÍDO SÃO PAULO</v>
          </cell>
          <cell r="E10392">
            <v>7.37</v>
          </cell>
        </row>
        <row r="10393">
          <cell r="A10393">
            <v>104052</v>
          </cell>
          <cell r="B10393" t="str">
            <v>COTOVELO/JOELHO 90°, POLIPROPILENO, PARA TUBOS EM PEAD, 32 X 32 MM, PARA LIGAÇÃO PREDIAL DE ÁGUA. AF_06/2022</v>
          </cell>
          <cell r="C10393" t="str">
            <v>UND</v>
          </cell>
          <cell r="D10393" t="str">
            <v>ATRIBUÍDO SÃO PAULO</v>
          </cell>
          <cell r="E10393">
            <v>10.33</v>
          </cell>
        </row>
        <row r="10394">
          <cell r="A10394">
            <v>104053</v>
          </cell>
          <cell r="B10394" t="str">
            <v>UNIÃO, POLIPROPILENO, PARA TUBOS EM PEAD, 20 MM, PARA LIGAÇÃO PREDIAL DE ÁGUA. AF_06/2022</v>
          </cell>
          <cell r="C10394" t="str">
            <v>UND</v>
          </cell>
          <cell r="D10394" t="str">
            <v>ATRIBUÍDO SÃO PAULO</v>
          </cell>
          <cell r="E10394">
            <v>8.58</v>
          </cell>
        </row>
        <row r="10395">
          <cell r="A10395">
            <v>104054</v>
          </cell>
          <cell r="B10395" t="str">
            <v>UNIÃO, POLIPROPILENO, PARA TUBOS EM PEAD, 32 MM, PARA LIGAÇÃO PREDIAL DE ÁGUA. AF_06/2022</v>
          </cell>
          <cell r="C10395" t="str">
            <v>UND</v>
          </cell>
          <cell r="D10395" t="str">
            <v>ATRIBUÍDO SÃO PAULO</v>
          </cell>
          <cell r="E10395">
            <v>17.02</v>
          </cell>
        </row>
        <row r="10396">
          <cell r="A10396">
            <v>104055</v>
          </cell>
          <cell r="B10396" t="str">
            <v>REGISTRO ESFERA, PVC, DE PASSEIO, PARA POLIETILENO, 20 MM, PARA LIGAÇÃO PREDIAL DE ÁGUA. AF_06/2022</v>
          </cell>
          <cell r="C10396" t="str">
            <v>UND</v>
          </cell>
          <cell r="D10396" t="str">
            <v>COEFICIENTE DE REPRESENTATIVIDADE</v>
          </cell>
          <cell r="E10396">
            <v>14.97</v>
          </cell>
        </row>
        <row r="10397">
          <cell r="A10397">
            <v>104056</v>
          </cell>
          <cell r="B10397" t="str">
            <v>REGISTRO ESFERA, PVC, COM ROSCA, 1/2", PARA LIGAÇÃO PREDIAL DE ÁGUA. AF_06/2022</v>
          </cell>
          <cell r="C10397" t="str">
            <v>UND</v>
          </cell>
          <cell r="D10397" t="str">
            <v>COEFICIENTE DE REPRESENTATIVIDADE</v>
          </cell>
          <cell r="E10397">
            <v>22.4</v>
          </cell>
        </row>
        <row r="10398">
          <cell r="A10398">
            <v>104058</v>
          </cell>
          <cell r="B10398" t="str">
            <v>LUVA, PVC, ROSCÁVEL, 1/2", PARA LIGAÇÃO PREDIAL DE ÁGUA. AF_06/2022</v>
          </cell>
          <cell r="C10398" t="str">
            <v>UND</v>
          </cell>
          <cell r="D10398" t="str">
            <v>COEFICIENTE DE REPRESENTATIVIDADE</v>
          </cell>
          <cell r="E10398">
            <v>6.38</v>
          </cell>
        </row>
        <row r="10399">
          <cell r="A10399">
            <v>104059</v>
          </cell>
          <cell r="B10399" t="str">
            <v>LUVA, PVC, ROSCÁVEL, 1", PARA LIGAÇÃO PREDIAL DE ÁGUA. AF_06/2022</v>
          </cell>
          <cell r="C10399" t="str">
            <v>UND</v>
          </cell>
          <cell r="D10399" t="str">
            <v>COEFICIENTE DE REPRESENTATIVIDADE</v>
          </cell>
          <cell r="E10399">
            <v>11.03</v>
          </cell>
        </row>
        <row r="10400">
          <cell r="A10400">
            <v>104060</v>
          </cell>
          <cell r="B10400" t="str">
            <v>TUBO, PEAD, PE-80, DE = 20 MM X 2,3 MM, PARA LIGAÇÃO PREDIAL DE ÁGUA. AF_06/2022</v>
          </cell>
          <cell r="C10400" t="str">
            <v>M</v>
          </cell>
          <cell r="D10400" t="str">
            <v>ATRIBUÍDO SÃO PAULO</v>
          </cell>
          <cell r="E10400">
            <v>8.74</v>
          </cell>
        </row>
        <row r="10401">
          <cell r="A10401">
            <v>104061</v>
          </cell>
          <cell r="B10401" t="str">
            <v>TUBO, PEAD, PE-80, DE = 32 MM X 3,0 MM, PARA LIGAÇÃO PREDIAL DE ÁGUA. AF_06/2022</v>
          </cell>
          <cell r="C10401" t="str">
            <v>M</v>
          </cell>
          <cell r="D10401" t="str">
            <v>ATRIBUÍDO SÃO PAULO</v>
          </cell>
          <cell r="E10401">
            <v>15.67</v>
          </cell>
        </row>
        <row r="10402">
          <cell r="A10402">
            <v>104112</v>
          </cell>
          <cell r="B10402" t="str">
            <v>COMPOSIÇÃO PARAMÉTRICA DE LIGAÇÃO PREDIAL DE ÁGUA, REDE DN 50 MM, RAMAL PREDIAL DE 20 MM, L = 2,0 M, LARGURA DA VALA = 0,65 M; COM COLAR DE TOMADA DE PVC; ESCAVAÇÃO MECANIZADA, PREPARO DE FUNDO DE VALA E REATERRO COMPACTADO. AF_06/2022</v>
          </cell>
          <cell r="C10402" t="str">
            <v>UND</v>
          </cell>
          <cell r="D10402" t="str">
            <v>ATRIBUÍDO SÃO PAULO</v>
          </cell>
          <cell r="E10402">
            <v>150</v>
          </cell>
        </row>
        <row r="10403">
          <cell r="A10403">
            <v>104114</v>
          </cell>
          <cell r="B10403" t="str">
            <v>COMPOSIÇÃO PARAMÉTRICA DE LIGAÇÃO PREDIAL DE ÁGUA, REDE DN 50 MM, RAMAL PREDIAL DE 20 MM, L = 4,0 M, LARGURA DA VALA = 0,65 M; COM COLAR DE TOMADA DE PVC; ESCAVAÇÃO MECANIZADA, PREPARO DE FUNDO DE VALA E REATERRO COMPACTADO. AF_06/2022</v>
          </cell>
          <cell r="C10403" t="str">
            <v>UND</v>
          </cell>
          <cell r="D10403" t="str">
            <v>ATRIBUÍDO SÃO PAULO</v>
          </cell>
          <cell r="E10403">
            <v>225.99</v>
          </cell>
        </row>
        <row r="10404">
          <cell r="A10404">
            <v>104116</v>
          </cell>
          <cell r="B10404" t="str">
            <v>COMPOSIÇÃO PARAMÉTRICA DE LIGAÇÃO PREDIAL DE ÁGUA, REDE DN 50 MM, RAMAL PREDIAL DE 20 MM, L = 6,0 M, LARGURA DA VALA = 0,65 M; COM COLAR DE TOMADA DE PVC; ESCAVAÇÃO MECANIZADA, PREPARO DE FUNDO DE VALA E REATERRO COMPACTADO. AF_06/2022</v>
          </cell>
          <cell r="C10404" t="str">
            <v>UND</v>
          </cell>
          <cell r="D10404" t="str">
            <v>ATRIBUÍDO SÃO PAULO</v>
          </cell>
          <cell r="E10404">
            <v>301.98</v>
          </cell>
        </row>
        <row r="10405">
          <cell r="A10405">
            <v>104118</v>
          </cell>
          <cell r="B10405" t="str">
            <v>COMPOSIÇÃO PARAMÉTRICA DE LIGAÇÃO PREDIAL DE ÁGUA, REDE DN 50 MM, RAMAL PREDIAL DE 20 MM, L = 2,0 M, LARGURA DA VALA = 0,65 M; COM COLAR DE TOMADA DE PVC; ESCAVAÇÃO MANUAL, PREPARO DE FUNDO DE VALA E REATERRO COMPACTADO. AF_06/2022</v>
          </cell>
          <cell r="C10405" t="str">
            <v>UND</v>
          </cell>
          <cell r="D10405" t="str">
            <v>ATRIBUÍDO SÃO PAULO</v>
          </cell>
          <cell r="E10405">
            <v>248.05</v>
          </cell>
        </row>
        <row r="10406">
          <cell r="A10406">
            <v>104120</v>
          </cell>
          <cell r="B10406" t="str">
            <v>COMPOSIÇÃO PARAMÉTRICA DE LIGAÇÃO PREDIAL DE ÁGUA, REDE DN 50 MM, RAMAL PREDIAL DE 20 MM, L = 4,0 M, LARGURA DA VALA = 0,65 M; COM COLAR DE TOMADA DE PVC; ESCAVAÇÃO MANUAL, PREPARO DE FUNDO DE VALA E REATERRO COMPACTADO. AF_06/2022</v>
          </cell>
          <cell r="C10406" t="str">
            <v>UND</v>
          </cell>
          <cell r="D10406" t="str">
            <v>ATRIBUÍDO SÃO PAULO</v>
          </cell>
          <cell r="E10406">
            <v>392.03</v>
          </cell>
        </row>
        <row r="10407">
          <cell r="A10407">
            <v>104122</v>
          </cell>
          <cell r="B10407" t="str">
            <v>COMPOSIÇÃO PARAMÉTRICA DE LIGAÇÃO PREDIAL DE ÁGUA, REDE DN 50 MM, RAMAL PREDIAL DE 20 MM, L = 6,0 M, LARGURA DA VALA = 0,65 M; COM COLAR DE TOMADA DE PVC; ESCAVAÇÃO MANUAL, PREPARO DE FUNDO DE VALA E REATERRO COMPACTADO. AF_06/2022</v>
          </cell>
          <cell r="C10407" t="str">
            <v>UND</v>
          </cell>
          <cell r="D10407" t="str">
            <v>ATRIBUÍDO SÃO PAULO</v>
          </cell>
          <cell r="E10407">
            <v>536.02</v>
          </cell>
        </row>
        <row r="10408">
          <cell r="A10408">
            <v>104062</v>
          </cell>
          <cell r="B10408" t="str">
            <v>CURVA LONGA, 90 GRAUS, PVC OCRE, JUNTA ELÁSTICA, DN 100 MM, PARA COLETOR PREDIAL DE ESGOTO. AF_06/2022</v>
          </cell>
          <cell r="C10408" t="str">
            <v>UND</v>
          </cell>
          <cell r="D10408" t="str">
            <v>COEFICIENTE DE REPRESENTATIVIDADE</v>
          </cell>
          <cell r="E10408">
            <v>78.38</v>
          </cell>
        </row>
        <row r="10409">
          <cell r="A10409">
            <v>104063</v>
          </cell>
          <cell r="B10409" t="str">
            <v>CURVA LONGA, 45 GRAUS, PVC OCRE, JUNTA ELÁSTICA, DN 100 MM, PARA COLETOR PREDIAL DE ESGOTO. AF_06/2022</v>
          </cell>
          <cell r="C10409" t="str">
            <v>UND</v>
          </cell>
          <cell r="D10409" t="str">
            <v>COEFICIENTE DE REPRESENTATIVIDADE</v>
          </cell>
          <cell r="E10409">
            <v>74.48</v>
          </cell>
        </row>
        <row r="10410">
          <cell r="A10410">
            <v>104064</v>
          </cell>
          <cell r="B10410" t="str">
            <v>CURVA LONGA, 90 GRAUS, PVC OCRE, JUNTA ELÁSTICA, DN 150 MM, PARA COLETOR PREDIAL DE ESGOTO. AF_06/2022</v>
          </cell>
          <cell r="C10410" t="str">
            <v>UND</v>
          </cell>
          <cell r="D10410" t="str">
            <v>COEFICIENTE DE REPRESENTATIVIDADE</v>
          </cell>
          <cell r="E10410">
            <v>192.79</v>
          </cell>
        </row>
        <row r="10411">
          <cell r="A10411">
            <v>104065</v>
          </cell>
          <cell r="B10411" t="str">
            <v>CURVA LONGA, 45 GRAUS, PVC OCRE, JUNTA ELÁSTICA, DN 150 MM, PARA COLETOR PREDIAL DE ESGOTO. AF_06/2022</v>
          </cell>
          <cell r="C10411" t="str">
            <v>UND</v>
          </cell>
          <cell r="D10411" t="str">
            <v>COEFICIENTE DE REPRESENTATIVIDADE</v>
          </cell>
          <cell r="E10411">
            <v>163.43</v>
          </cell>
        </row>
        <row r="10412">
          <cell r="A10412">
            <v>104072</v>
          </cell>
          <cell r="B10412" t="str">
            <v>TÊ, PVC OCRE, JUNTA ELÁSTICA, DN 200 MM, PARA COLETOR PREDIAL DE ESGOTO. AF_06/2022</v>
          </cell>
          <cell r="C10412" t="str">
            <v>UND</v>
          </cell>
          <cell r="D10412" t="str">
            <v>COEFICIENTE DE REPRESENTATIVIDADE</v>
          </cell>
          <cell r="E10412">
            <v>307.33</v>
          </cell>
        </row>
        <row r="10413">
          <cell r="A10413">
            <v>104076</v>
          </cell>
          <cell r="B10413" t="str">
            <v>SELIM, PVC OCRE, COM TRAVA, DN 125 X 100 MM OU 150 X 100 MM, PARA COLETOR PREDIAL DE ESGOTO. AF_06/2022</v>
          </cell>
          <cell r="C10413" t="str">
            <v>UND</v>
          </cell>
          <cell r="D10413" t="str">
            <v>COEFICIENTE DE REPRESENTATIVIDADE</v>
          </cell>
          <cell r="E10413">
            <v>48.49</v>
          </cell>
        </row>
        <row r="10414">
          <cell r="A10414">
            <v>104082</v>
          </cell>
          <cell r="B10414" t="str">
            <v>PLUG, PVC OCRE, JUNTA ELÁSTICA, DN 100 MM, PARA COLETOR PREDIAL DE ESGOTO. AF_06/2022</v>
          </cell>
          <cell r="C10414" t="str">
            <v>UND</v>
          </cell>
          <cell r="D10414" t="str">
            <v>COEFICIENTE DE REPRESENTATIVIDADE</v>
          </cell>
          <cell r="E10414">
            <v>32.62</v>
          </cell>
        </row>
        <row r="10415">
          <cell r="A10415">
            <v>104083</v>
          </cell>
          <cell r="B10415" t="str">
            <v>PLUG, PVC OCRE, JUNTA ELÁSTICA, DN 150 MM, PARA COLETOR PREDIAL DE ESGOTO. AF_06/2022</v>
          </cell>
          <cell r="C10415" t="str">
            <v>UND</v>
          </cell>
          <cell r="D10415" t="str">
            <v>COEFICIENTE DE REPRESENTATIVIDADE</v>
          </cell>
          <cell r="E10415">
            <v>80.2</v>
          </cell>
        </row>
        <row r="10416">
          <cell r="A10416">
            <v>104084</v>
          </cell>
          <cell r="B10416" t="str">
            <v>CAP, PVC OCRE, JUNTA ELÁSTICA, DN 150 MM, PARA COLETOR PREDIAL DE ESGOTO. AF_06/2022</v>
          </cell>
          <cell r="C10416" t="str">
            <v>UND</v>
          </cell>
          <cell r="D10416" t="str">
            <v>COEFICIENTE DE REPRESENTATIVIDADE</v>
          </cell>
          <cell r="E10416">
            <v>91.27</v>
          </cell>
        </row>
        <row r="10417">
          <cell r="A10417">
            <v>104085</v>
          </cell>
          <cell r="B10417" t="str">
            <v>TUBO, PVC OCRE, JUNTA ELÁSTICA, DN 100 MM, PARA COLETOR PREDIAL DE ESGOTO. AF_06/2022</v>
          </cell>
          <cell r="C10417" t="str">
            <v>M</v>
          </cell>
          <cell r="D10417" t="str">
            <v>COEFICIENTE DE REPRESENTATIVIDADE</v>
          </cell>
          <cell r="E10417">
            <v>57.75</v>
          </cell>
        </row>
        <row r="10418">
          <cell r="A10418">
            <v>104086</v>
          </cell>
          <cell r="B10418" t="str">
            <v>TUBO, PVC OCRE, JUNTA ELÁSTICA, DN 150 MM, PARA COLETOR PREDIAL DE ESGOTO. AF_06/2022</v>
          </cell>
          <cell r="C10418" t="str">
            <v>M</v>
          </cell>
          <cell r="D10418" t="str">
            <v>COEFICIENTE DE REPRESENTATIVIDADE</v>
          </cell>
          <cell r="E10418">
            <v>104.1</v>
          </cell>
        </row>
        <row r="10419">
          <cell r="A10419">
            <v>104124</v>
          </cell>
          <cell r="B10419" t="str">
            <v>COMPOSIÇÃO PARAMÉTRICA DE LIGAÇÃO PREDIAL DE ESGOTO, REDE DN 150 MM, COLETOR PREDIAL DN 100 MM, L = 2,0 M, LARGURA DA VALA = 0,65 M; COM SELIM E CURVA 90 GRAUS; ESCAVAÇÃO MECANIZADA, PREPARO DE FUNDO DE VALA E REATERRO COMPACTADO. AF_06/2022</v>
          </cell>
          <cell r="C10419" t="str">
            <v>UND</v>
          </cell>
          <cell r="D10419" t="str">
            <v>ATRIBUÍDO SÃO PAULO</v>
          </cell>
          <cell r="E10419">
            <v>362.13</v>
          </cell>
        </row>
        <row r="10420">
          <cell r="A10420">
            <v>104130</v>
          </cell>
          <cell r="B10420" t="str">
            <v>COMPOSIÇÃO PARAMÉTRICA DE LIGAÇÃO PREDIAL DE ESGOTO, REDE DN 150 MM, COLETOR PREDIAL DN 100 MM, L = 4,0 M, LARGURA DA VALA = 0,65 M; COM SELIM E CURVA 90 GRAUS; ESCAVAÇÃO MECANIZADA, PREPARO DE FUNDO DE VALA E REATERRO COMPACTADO. AF_06/2022</v>
          </cell>
          <cell r="C10420" t="str">
            <v>UND</v>
          </cell>
          <cell r="D10420" t="str">
            <v>ATRIBUÍDO SÃO PAULO</v>
          </cell>
          <cell r="E10420">
            <v>553.91</v>
          </cell>
        </row>
        <row r="10421">
          <cell r="A10421">
            <v>104136</v>
          </cell>
          <cell r="B10421" t="str">
            <v>COMPOSIÇÃO PARAMÉTRICA DE LIGAÇÃO PREDIAL DE ESGOTO, REDE DN 150 MM, COLETOR PREDIAL DN 100 MM, L = 6,0 M, LARGURA DA VALA = 0,65 M; COM SELIM E CURVA 90 GRAUS; ESCAVAÇÃO MECANIZADA, PREPARO DE FUNDO DE VALA E REATERRO COMPACTADO. AF_06/2022</v>
          </cell>
          <cell r="C10421" t="str">
            <v>UND</v>
          </cell>
          <cell r="D10421" t="str">
            <v>ATRIBUÍDO SÃO PAULO</v>
          </cell>
          <cell r="E10421">
            <v>746.84</v>
          </cell>
        </row>
        <row r="10422">
          <cell r="A10422">
            <v>104142</v>
          </cell>
          <cell r="B10422" t="str">
            <v>COMPOSIÇÃO PARAMÉTRICA DE LIGAÇÃO PREDIAL DE ESGOTO, REDE DN 150 MM, COLETOR PREDIAL DN 100 MM, L = 2,0 M, LARGURA DA VALA = 0,65 M; COM SELIM E CURVA 90 GRAUS; ESCAVAÇÃO MANUAL, PREPARO DE FUNDO DE VALA E REATERRO COMPACTADO. AF_06/2022</v>
          </cell>
          <cell r="C10422" t="str">
            <v>UND</v>
          </cell>
          <cell r="D10422" t="str">
            <v>ATRIBUÍDO SÃO PAULO</v>
          </cell>
          <cell r="E10422">
            <v>505.75</v>
          </cell>
        </row>
        <row r="10423">
          <cell r="A10423">
            <v>104148</v>
          </cell>
          <cell r="B10423" t="str">
            <v>COMPOSIÇÃO PARAMÉTRICA DE LIGAÇÃO PREDIAL DE ESGOTO, REDE DN 150 MM, COLETOR PREDIAL DN 100 MM, L = 4,0 M, LARGURA DA VALA = 0,65 M; COM SELIM E CURVA 90 GRAUS; ESCAVAÇÃO MANUAL, PREPARO DE FUNDO DE VALA E REATERRO COMPACTADO. AF_06/2022</v>
          </cell>
          <cell r="C10423" t="str">
            <v>UND</v>
          </cell>
          <cell r="D10423" t="str">
            <v>ATRIBUÍDO SÃO PAULO</v>
          </cell>
          <cell r="E10423">
            <v>792.96</v>
          </cell>
        </row>
        <row r="10424">
          <cell r="A10424">
            <v>104154</v>
          </cell>
          <cell r="B10424" t="str">
            <v>COMPOSIÇÃO PARAMÉTRICA DE LIGAÇÃO PREDIAL DE ESGOTO, REDE DN 150 MM, COLETOR PREDIAL DN 100 MM, L = 6,0 M, LARGURA DA VALA = 0,65 M; COM SELIM E CURVA 90 GRAUS; ESCAVAÇÃO MANUAL, PREPARO DE FUNDO DE VALA E REATERRO COMPACTADO. AF_06/2022</v>
          </cell>
          <cell r="C10424" t="str">
            <v>UND</v>
          </cell>
          <cell r="D10424" t="str">
            <v>ATRIBUÍDO SÃO PAULO</v>
          </cell>
          <cell r="E10424">
            <v>1083.04</v>
          </cell>
        </row>
        <row r="10425">
          <cell r="A10425">
            <v>96520</v>
          </cell>
          <cell r="B10425" t="str">
            <v>ESCAVAÇÃO MECANIZADA PARA BLOCO DE COROAMENTO OU SAPATA COM RETROESCAVADEIRA (SEM ESCAVAÇÃO PARA COLOCAÇÃO DE FÔRMAS). AF_06/2017</v>
          </cell>
          <cell r="C10425" t="str">
            <v>M3</v>
          </cell>
          <cell r="D10425" t="str">
            <v>COEFICIENTE DE REPRESENTATIVIDADE</v>
          </cell>
          <cell r="E10425">
            <v>108.22</v>
          </cell>
        </row>
        <row r="10426">
          <cell r="A10426">
            <v>96521</v>
          </cell>
          <cell r="B10426" t="str">
            <v>ESCAVAÇÃO MECANIZADA PARA BLOCO DE COROAMENTO OU SAPATA COM RETROESCAVADEIRA (INCLUINDO ESCAVAÇÃO PARA COLOCAÇÃO DE FÔRMAS). AF_06/2017</v>
          </cell>
          <cell r="C10426" t="str">
            <v>M3</v>
          </cell>
          <cell r="D10426" t="str">
            <v>COEFICIENTE DE REPRESENTATIVIDADE</v>
          </cell>
          <cell r="E10426">
            <v>49.43</v>
          </cell>
        </row>
        <row r="10427">
          <cell r="A10427">
            <v>96522</v>
          </cell>
          <cell r="B10427" t="str">
            <v>ESCAVAÇÃO MANUAL PARA BLOCO DE COROAMENTO OU SAPATA (SEM ESCAVAÇÃO PARA COLOCAÇÃO DE FÔRMAS). AF_06/2017</v>
          </cell>
          <cell r="C10427" t="str">
            <v>M3</v>
          </cell>
          <cell r="D10427" t="str">
            <v>COLETADO</v>
          </cell>
          <cell r="E10427">
            <v>150.83</v>
          </cell>
        </row>
        <row r="10428">
          <cell r="A10428">
            <v>96523</v>
          </cell>
          <cell r="B10428" t="str">
            <v>ESCAVAÇÃO MANUAL PARA BLOCO DE COROAMENTO OU SAPATA (INCLUINDO ESCAVAÇÃO PARA COLOCAÇÃO DE FÔRMAS). AF_06/2017</v>
          </cell>
          <cell r="C10428" t="str">
            <v>M3</v>
          </cell>
          <cell r="D10428" t="str">
            <v>COLETADO</v>
          </cell>
          <cell r="E10428">
            <v>96.48</v>
          </cell>
        </row>
        <row r="10429">
          <cell r="A10429">
            <v>96524</v>
          </cell>
          <cell r="B10429" t="str">
            <v>ESCAVAÇÃO MECANIZADA PARA VIGA BALDRAME COM MINI-ESCAVADEIRA (SEM ESCAVAÇÃO PARA COLOCAÇÃO DE FÔRMAS). AF_06/2017</v>
          </cell>
          <cell r="C10429" t="str">
            <v>M3</v>
          </cell>
          <cell r="D10429" t="str">
            <v>ATRIBUÍDO SÃO PAULO</v>
          </cell>
          <cell r="E10429">
            <v>195.14</v>
          </cell>
        </row>
        <row r="10430">
          <cell r="A10430">
            <v>96525</v>
          </cell>
          <cell r="B10430" t="str">
            <v>ESCAVAÇÃO MECANIZADA PARA VIGA BALDRAME COM MINI-ESCAVADEIRA (INCLUINDO ESCAVAÇÃO PARA COLOCAÇÃO DE FÔRMAS). AF_06/2017</v>
          </cell>
          <cell r="C10430" t="str">
            <v>M3</v>
          </cell>
          <cell r="D10430" t="str">
            <v>ATRIBUÍDO SÃO PAULO</v>
          </cell>
          <cell r="E10430">
            <v>51.04</v>
          </cell>
        </row>
        <row r="10431">
          <cell r="A10431">
            <v>96526</v>
          </cell>
          <cell r="B10431" t="str">
            <v>ESCAVAÇÃO MANUAL DE VALA PARA VIGA BALDRAME (SEM ESCAVAÇÃO PARA COLOCAÇÃO DE FÔRMAS). AF_06/2017</v>
          </cell>
          <cell r="C10431" t="str">
            <v>M3</v>
          </cell>
          <cell r="D10431" t="str">
            <v>COLETADO</v>
          </cell>
          <cell r="E10431">
            <v>304.32</v>
          </cell>
        </row>
        <row r="10432">
          <cell r="A10432">
            <v>96527</v>
          </cell>
          <cell r="B10432" t="str">
            <v>ESCAVAÇÃO MANUAL DE VALA PARA VIGA BALDRAME (INCLUINDO ESCAVAÇÃO PARA COLOCAÇÃO DE FÔRMAS). AF_06/2017</v>
          </cell>
          <cell r="C10432" t="str">
            <v>M3</v>
          </cell>
          <cell r="D10432" t="str">
            <v>COLETADO</v>
          </cell>
          <cell r="E10432">
            <v>126.72</v>
          </cell>
        </row>
        <row r="10433">
          <cell r="A10433">
            <v>96528</v>
          </cell>
          <cell r="B10433" t="str">
            <v>FABRICAÇÃO, MONTAGEM E DESMONTAGEM DE FÔRMA PARA BLOCO DE COROAMENTO, EM MADEIRA SERRADA, E=25 MM, 1 UTILIZAÇÃO. AF_06/2017</v>
          </cell>
          <cell r="C10433" t="str">
            <v>M2</v>
          </cell>
          <cell r="D10433" t="str">
            <v>COEFICIENTE DE REPRESENTATIVIDADE</v>
          </cell>
          <cell r="E10433">
            <v>232.36</v>
          </cell>
        </row>
        <row r="10434">
          <cell r="A10434">
            <v>101114</v>
          </cell>
          <cell r="B10434" t="str">
            <v>ESCAVAÇÃO HORIZONTAL EM SOLO DE 1A CATEGORIA COM TRATOR DE ESTEIRAS (100HP/LÂMINA: 2,19M3). AF_07/2020</v>
          </cell>
          <cell r="C10434" t="str">
            <v>M3</v>
          </cell>
          <cell r="D10434" t="str">
            <v>ATRIBUÍDO SÃO PAULO</v>
          </cell>
          <cell r="E10434">
            <v>4.37</v>
          </cell>
        </row>
        <row r="10435">
          <cell r="A10435">
            <v>101115</v>
          </cell>
          <cell r="B10435" t="str">
            <v>ESCAVAÇÃO HORIZONTAL EM SOLO DE 1A CATEGORIA COM TRATOR DE ESTEIRAS (150HP/LÂMINA: 3,18M3). AF_07/2020</v>
          </cell>
          <cell r="C10435" t="str">
            <v>M3</v>
          </cell>
          <cell r="D10435" t="str">
            <v>ATRIBUÍDO SÃO PAULO</v>
          </cell>
          <cell r="E10435">
            <v>3.66</v>
          </cell>
        </row>
        <row r="10436">
          <cell r="A10436">
            <v>101116</v>
          </cell>
          <cell r="B10436" t="str">
            <v>ESCAVAÇÃO HORIZONTAL EM SOLO DE 1A CATEGORIA COM TRATOR DE ESTEIRAS (170HP/LÂMINA: 5,20M3). AF_07/2020</v>
          </cell>
          <cell r="C10436" t="str">
            <v>M3</v>
          </cell>
          <cell r="D10436" t="str">
            <v>ATRIBUÍDO SÃO PAULO</v>
          </cell>
          <cell r="E10436">
            <v>2.27</v>
          </cell>
        </row>
        <row r="10437">
          <cell r="A10437">
            <v>101117</v>
          </cell>
          <cell r="B10437" t="str">
            <v>ESCAVAÇÃO HORIZONTAL EM SOLO DE 1A CATEGORIA COM TRATOR DE ESTEIRAS (347HP/LÂMINA: 8,70M3). AF_07/2020</v>
          </cell>
          <cell r="C10437" t="str">
            <v>M3</v>
          </cell>
          <cell r="D10437" t="str">
            <v>ATRIBUÍDO SÃO PAULO</v>
          </cell>
          <cell r="E10437">
            <v>3.14</v>
          </cell>
        </row>
        <row r="10438">
          <cell r="A10438">
            <v>101118</v>
          </cell>
          <cell r="B10438" t="str">
            <v>ESCAVAÇÃO HORIZONTAL EM SOLO DE 1A CATEGORIA COM TRATOR DE ESTEIRAS (125HP/LÂMINA: 2,70M3). AF_07/2020</v>
          </cell>
          <cell r="C10438" t="str">
            <v>M3</v>
          </cell>
          <cell r="D10438" t="str">
            <v>ATRIBUÍDO SÃO PAULO</v>
          </cell>
          <cell r="E10438">
            <v>3.76</v>
          </cell>
        </row>
        <row r="10439">
          <cell r="A10439">
            <v>101119</v>
          </cell>
          <cell r="B10439" t="str">
            <v>ESCAVAÇÃO HORIZONTAL, INCLUINDO ESCARIFICAÇÃO EM SOLO DE 2A CATEGORIA COM TRATOR DE ESTEIRAS (100HP/LÂMINA: 2,19M3). AF_07/2020</v>
          </cell>
          <cell r="C10439" t="str">
            <v>M3</v>
          </cell>
          <cell r="D10439" t="str">
            <v>ATRIBUÍDO SÃO PAULO</v>
          </cell>
          <cell r="E10439">
            <v>8.35</v>
          </cell>
        </row>
        <row r="10440">
          <cell r="A10440">
            <v>101120</v>
          </cell>
          <cell r="B10440" t="str">
            <v>ESCAVAÇÃO HORIZONTAL, INCLUINDO ESCARIFICAÇÃO EM SOLO DE 2A CATEGORIA COM TRATOR DE ESTEIRAS (150HP/LÂMINA: 3,18M3). AF_07/2020</v>
          </cell>
          <cell r="C10440" t="str">
            <v>M3</v>
          </cell>
          <cell r="D10440" t="str">
            <v>ATRIBUÍDO SÃO PAULO</v>
          </cell>
          <cell r="E10440">
            <v>7</v>
          </cell>
        </row>
        <row r="10441">
          <cell r="A10441">
            <v>101121</v>
          </cell>
          <cell r="B10441" t="str">
            <v>ESCAVAÇÃO HORIZONTAL, INCLUINDO ESCARIFICAÇÃO EM SOLO DE 2A CATEGORIA COM TRATOR DE ESTEIRAS (170HP/LÂMINA: 5,20M3). AF_07/2020</v>
          </cell>
          <cell r="C10441" t="str">
            <v>M3</v>
          </cell>
          <cell r="D10441" t="str">
            <v>ATRIBUÍDO SÃO PAULO</v>
          </cell>
          <cell r="E10441">
            <v>4.38</v>
          </cell>
        </row>
        <row r="10442">
          <cell r="A10442">
            <v>101122</v>
          </cell>
          <cell r="B10442" t="str">
            <v>ESCAVAÇÃO HORIZONTAL, INCLUINDO ESCARIFICAÇÃO EM SOLO DE 2A CATEGORIA COM TRATOR DE ESTEIRAS (347HP/LÂMINA: 8,70M3). AF_07/2020</v>
          </cell>
          <cell r="C10442" t="str">
            <v>M3</v>
          </cell>
          <cell r="D10442" t="str">
            <v>ATRIBUÍDO SÃO PAULO</v>
          </cell>
          <cell r="E10442">
            <v>6</v>
          </cell>
        </row>
        <row r="10443">
          <cell r="A10443">
            <v>101123</v>
          </cell>
          <cell r="B10443" t="str">
            <v>ESCAVAÇÃO HORIZONTAL, INCLUINDO ESCARIFICAÇÃO EM SOLO DE 2A CATEGORIA COM TRATOR DE ESTEIRAS (125HP/LÂMINA: 2,70M3). AF_07/2020</v>
          </cell>
          <cell r="C10443" t="str">
            <v>M3</v>
          </cell>
          <cell r="D10443" t="str">
            <v>ATRIBUÍDO SÃO PAULO</v>
          </cell>
          <cell r="E10443">
            <v>7.19</v>
          </cell>
        </row>
        <row r="10444">
          <cell r="A10444">
            <v>101124</v>
          </cell>
          <cell r="B10444" t="str">
            <v>ESCAVAÇÃO HORIZONTAL, INCLUINDO CARGA E DESCARGA EM SOLO DE 1A CATEGORIA COM TRATOR DE ESTEIRAS (100HP/LÂMINA: 2,19M3). AF_07/2020</v>
          </cell>
          <cell r="C10444" t="str">
            <v>M3</v>
          </cell>
          <cell r="D10444" t="str">
            <v>ATRIBUÍDO SÃO PAULO</v>
          </cell>
          <cell r="E10444">
            <v>15.64</v>
          </cell>
        </row>
        <row r="10445">
          <cell r="A10445">
            <v>101125</v>
          </cell>
          <cell r="B10445" t="str">
            <v>ESCAVAÇÃO HORIZONTAL, INCLUINDO CARGA E DESCARGA EM SOLO DE 1A CATEGORIA COM TRATOR DE ESTEIRAS (150HP/LÂMINA: 3,18M3). AF_07/2020</v>
          </cell>
          <cell r="C10445" t="str">
            <v>M3</v>
          </cell>
          <cell r="D10445" t="str">
            <v>ATRIBUÍDO SÃO PAULO</v>
          </cell>
          <cell r="E10445">
            <v>14.93</v>
          </cell>
        </row>
        <row r="10446">
          <cell r="A10446">
            <v>101126</v>
          </cell>
          <cell r="B10446" t="str">
            <v>ESCAVAÇÃO HORIZONTAL, INCLUINDO CARGA E DESCARGA EM SOLO DE 1A CATEGORIA COM TRATOR DE ESTEIRAS (170HP/LÂMINA: 5,20M3). AF_07/2020</v>
          </cell>
          <cell r="C10446" t="str">
            <v>M3</v>
          </cell>
          <cell r="D10446" t="str">
            <v>ATRIBUÍDO SÃO PAULO</v>
          </cell>
          <cell r="E10446">
            <v>13.54</v>
          </cell>
        </row>
        <row r="10447">
          <cell r="A10447">
            <v>101127</v>
          </cell>
          <cell r="B10447" t="str">
            <v>ESCAVAÇÃO HORIZONTAL, INCLUINDO CARGA E DESCARGA EM SOLO DE 1A CATEGORIA COM TRATOR DE ESTEIRAS (347HP/LÂMINA: 8,70M3). AF_07/2020</v>
          </cell>
          <cell r="C10447" t="str">
            <v>M3</v>
          </cell>
          <cell r="D10447" t="str">
            <v>ATRIBUÍDO SÃO PAULO</v>
          </cell>
          <cell r="E10447">
            <v>14.41</v>
          </cell>
        </row>
        <row r="10448">
          <cell r="A10448">
            <v>101128</v>
          </cell>
          <cell r="B10448" t="str">
            <v>ESCAVAÇÃO HORIZONTAL, INCLUINDO CARGA E DESCARGA EM SOLO DE 1A CATEGORIA COM TRATOR DE ESTEIRAS (125HP/LÂMINA: 2,70M3). AF_07/2020</v>
          </cell>
          <cell r="C10448" t="str">
            <v>M3</v>
          </cell>
          <cell r="D10448" t="str">
            <v>ATRIBUÍDO SÃO PAULO</v>
          </cell>
          <cell r="E10448">
            <v>15.03</v>
          </cell>
        </row>
        <row r="10449">
          <cell r="A10449">
            <v>101129</v>
          </cell>
          <cell r="B10449" t="str">
            <v>ESCAVAÇÃO HORIZONTAL, INCLUINDO ESCARIFICAÇÃO, CARGA E DESCARGA EM SOLO DE 2A CATEGORIA COM TRATOR DE ESTEIRAS (100HP/LÂMINA: 2,19M3). AF_07/2020</v>
          </cell>
          <cell r="C10449" t="str">
            <v>M3</v>
          </cell>
          <cell r="D10449" t="str">
            <v>ATRIBUÍDO SÃO PAULO</v>
          </cell>
          <cell r="E10449">
            <v>20.07</v>
          </cell>
        </row>
        <row r="10450">
          <cell r="A10450">
            <v>101130</v>
          </cell>
          <cell r="B10450" t="str">
            <v>ESCAVAÇÃO HORIZONTAL, INCLUINDO ESCARIFICAÇÃO, CARGA E DESCARGA EM SOLO DE 2A CATEGORIA COM TRATOR DE ESTEIRAS (150HP/LÂMINA: 3,18M3). AF_07/2020</v>
          </cell>
          <cell r="C10450" t="str">
            <v>M3</v>
          </cell>
          <cell r="D10450" t="str">
            <v>ATRIBUÍDO SÃO PAULO</v>
          </cell>
          <cell r="E10450">
            <v>18.72</v>
          </cell>
        </row>
        <row r="10451">
          <cell r="A10451">
            <v>101131</v>
          </cell>
          <cell r="B10451" t="str">
            <v>ESCAVAÇÃO HORIZONTAL, INCLUINDO ESCARIFICAÇÃO, CARGA E DESCARGA EM SOLO DE 2A CATEGORIA COM TRATOR DE ESTEIRAS (170HP/LÂMINA: 5,20M3). AF_07/2020</v>
          </cell>
          <cell r="C10451" t="str">
            <v>M3</v>
          </cell>
          <cell r="D10451" t="str">
            <v>ATRIBUÍDO SÃO PAULO</v>
          </cell>
          <cell r="E10451">
            <v>16.1</v>
          </cell>
        </row>
        <row r="10452">
          <cell r="A10452">
            <v>101132</v>
          </cell>
          <cell r="B10452" t="str">
            <v>ESCAVAÇÃO HORIZONTAL, INCLUINDO ESCARIFICAÇÃO, CARGA E DESCARGA EM SOLO DE 2A CATEGORIA COM TRATOR DE ESTEIRAS (347HP/LÂMINA: 8,70M3). AF_07/2020</v>
          </cell>
          <cell r="C10452" t="str">
            <v>M3</v>
          </cell>
          <cell r="D10452" t="str">
            <v>ATRIBUÍDO SÃO PAULO</v>
          </cell>
          <cell r="E10452">
            <v>17.72</v>
          </cell>
        </row>
        <row r="10453">
          <cell r="A10453">
            <v>101133</v>
          </cell>
          <cell r="B10453" t="str">
            <v>ESCAVAÇÃO HORIZONTAL, INCLUINDO ESCARIFICAÇÃO, CARGA E DESCARGA EM SOLO DE 2A CATEGORIA COM TRATOR DE ESTEIRAS (125HP/LÂMINA: 2,70M3). AF_07/2020</v>
          </cell>
          <cell r="C10453" t="str">
            <v>M3</v>
          </cell>
          <cell r="D10453" t="str">
            <v>ATRIBUÍDO SÃO PAULO</v>
          </cell>
          <cell r="E10453">
            <v>18.91</v>
          </cell>
        </row>
        <row r="10454">
          <cell r="A10454">
            <v>101134</v>
          </cell>
          <cell r="B10454" t="str">
            <v>ESCAVAÇÃO HORIZONTAL, INCLUINDO CARGA, DESCARGA E TRANSPORTE EM SOLO DE 1A CATEGORIA COM TRATOR DE ESTEIRAS (100HP/LÂMINA: 2,19M3) E CAMINHÃO BASCULANTE DE 10M3, DMT ATÉ 200M. AF_07/2020</v>
          </cell>
          <cell r="C10454" t="str">
            <v>M3</v>
          </cell>
          <cell r="D10454" t="str">
            <v>ATRIBUÍDO SÃO PAULO</v>
          </cell>
          <cell r="E10454">
            <v>16.32</v>
          </cell>
        </row>
        <row r="10455">
          <cell r="A10455">
            <v>101135</v>
          </cell>
          <cell r="B10455" t="str">
            <v>ESCAVAÇÃO HORIZONTAL, INCLUINDO CARGA, DESCARGA E TRANSPORTE EM SOLO DE 1A CATEGORIA COM TRATOR DE ESTEIRAS (150HP/LÂMINA: 3,18M3) E CAMINHÃO BASCULANTE DE 10M3, DMT ATÉ 200M AF_07/2020</v>
          </cell>
          <cell r="C10455" t="str">
            <v>M3</v>
          </cell>
          <cell r="D10455" t="str">
            <v>ATRIBUÍDO SÃO PAULO</v>
          </cell>
          <cell r="E10455">
            <v>15.61</v>
          </cell>
        </row>
        <row r="10456">
          <cell r="A10456">
            <v>101136</v>
          </cell>
          <cell r="B10456" t="str">
            <v>ESCAVAÇÃO HORIZONTAL, INCLUINDO CARGA, DESCARGA E TRANSPORTE EM SOLO DE 1A CATEGORIA COM TRATOR DE ESTEIRAS (170HP/LÂMINA: 5,20M3) E CAMINHÃO BASCULANTE DE 10M3, DMT ATÉ 200M. AF_07/2020</v>
          </cell>
          <cell r="C10456" t="str">
            <v>M3</v>
          </cell>
          <cell r="D10456" t="str">
            <v>ATRIBUÍDO SÃO PAULO</v>
          </cell>
          <cell r="E10456">
            <v>14.22</v>
          </cell>
        </row>
        <row r="10457">
          <cell r="A10457">
            <v>101137</v>
          </cell>
          <cell r="B10457" t="str">
            <v>ESCAVAÇÃO HORIZONTAL, INCLUINDO CARGA, DESCARGA E TRANSPORTE EM SOLO DE 1A CATEGORIA COM TRATOR DE ESTEIRAS (347HP/LÂMINA: 8,70M3) E CAMINHÃO BASCULANTE DE 10M3, DMT ATÉ 200M. AF_07/2020</v>
          </cell>
          <cell r="C10457" t="str">
            <v>M3</v>
          </cell>
          <cell r="D10457" t="str">
            <v>ATRIBUÍDO SÃO PAULO</v>
          </cell>
          <cell r="E10457">
            <v>15.09</v>
          </cell>
        </row>
        <row r="10458">
          <cell r="A10458">
            <v>101138</v>
          </cell>
          <cell r="B10458" t="str">
            <v>ESCAVAÇÃO HORIZONTAL, INCLUINDO CARGA, DESCARGA E TRANSPORTE EM SOLO DE 1A CATEGORIA COM TRATOR DE ESTEIRAS (125HP/LÂMINA: 2,70M3) E CAMINHÃO BASCULANTE DE 10M3, DMT ATÉ 200M. AF_07/2020</v>
          </cell>
          <cell r="C10458" t="str">
            <v>M3</v>
          </cell>
          <cell r="D10458" t="str">
            <v>ATRIBUÍDO SÃO PAULO</v>
          </cell>
          <cell r="E10458">
            <v>15.71</v>
          </cell>
        </row>
        <row r="10459">
          <cell r="A10459">
            <v>101139</v>
          </cell>
          <cell r="B10459" t="str">
            <v>ESCAVAÇÃO HORIZONTAL, INCLUINDO  ESCARIFICAÇÃO, CARGA, DESCARGA E TRANSPORTE EM SOLO DE 2A CATEGORIA COM TRATOR DE ESTEIRAS (100HP/LÂMINA: 2,19M3) E CAMINHÃO BASCULANTE DE 10M3, DMT ATÉ 200M. AF_07/2020</v>
          </cell>
          <cell r="C10459" t="str">
            <v>M3</v>
          </cell>
          <cell r="D10459" t="str">
            <v>ATRIBUÍDO SÃO PAULO</v>
          </cell>
          <cell r="E10459">
            <v>20.78</v>
          </cell>
        </row>
        <row r="10460">
          <cell r="A10460">
            <v>101140</v>
          </cell>
          <cell r="B10460" t="str">
            <v>ESCAVAÇÃO HORIZONTAL, INCLUINDO ESCARIFICAÇÃO, CARGA, DESCARGA E TRANSPORTE EM SOLO DE 2A CATEGORIA COM TRATOR DE ESTEIRAS (150HP/LÂMINA: 3,18M3) E CAMINHÃO BASCULANTE DE 10M3, DMT ATÉ 200M. AF_07/2020</v>
          </cell>
          <cell r="C10460" t="str">
            <v>M3</v>
          </cell>
          <cell r="D10460" t="str">
            <v>ATRIBUÍDO SÃO PAULO</v>
          </cell>
          <cell r="E10460">
            <v>19.43</v>
          </cell>
        </row>
        <row r="10461">
          <cell r="A10461">
            <v>101141</v>
          </cell>
          <cell r="B10461" t="str">
            <v>ESCAVAÇÃO HORIZONTAL, INCLUINDO ESCARIFICAÇÃO, CARGA, DESCARGA E TRANSPORTE EM SOLO DE 2A CATEGORIA COM TRATOR DE ESTEIRAS (170HP/LÂMINA: 5,20M3) E CAMINHÃO BASCULANTE DE 10M3, DMT ATÉ 200M. AF_07/2020</v>
          </cell>
          <cell r="C10461" t="str">
            <v>M3</v>
          </cell>
          <cell r="D10461" t="str">
            <v>ATRIBUÍDO SÃO PAULO</v>
          </cell>
          <cell r="E10461">
            <v>16.81</v>
          </cell>
        </row>
        <row r="10462">
          <cell r="A10462">
            <v>101142</v>
          </cell>
          <cell r="B10462" t="str">
            <v>ESCAVAÇÃO HORIZONTAL, INCLUINDO ESCARIFICAÇÃO, CARGA, DESCARGA E TRANSPORTE EM SOLO DE 2A CATEGORIA COM TRATOR DE ESTEIRAS (347HP/LÂMINA: 8,70M3) E CAMINHÃO BASCULANTE DE 10M3, DMT ATÉ 200M. AF_07/2020</v>
          </cell>
          <cell r="C10462" t="str">
            <v>M3</v>
          </cell>
          <cell r="D10462" t="str">
            <v>ATRIBUÍDO SÃO PAULO</v>
          </cell>
          <cell r="E10462">
            <v>18.43</v>
          </cell>
        </row>
        <row r="10463">
          <cell r="A10463">
            <v>101143</v>
          </cell>
          <cell r="B10463" t="str">
            <v>ESCAVAÇÃO HORIZONTAL, INCLUINDO ESCARIFICAÇÃO, CARGA, DESCARGA E TRANSPORTE EM SOLO DE 2A CATEGORIA COM TRATOR DE ESTEIRAS (125HP/LÂMINA: 2,70M3) E CAMINHÃO BASCULANTE DE 10M3, DMT ATÉ 200M. AF_07/2020</v>
          </cell>
          <cell r="C10463" t="str">
            <v>M3</v>
          </cell>
          <cell r="D10463" t="str">
            <v>ATRIBUÍDO SÃO PAULO</v>
          </cell>
          <cell r="E10463">
            <v>19.62</v>
          </cell>
        </row>
        <row r="10464">
          <cell r="A10464">
            <v>101144</v>
          </cell>
          <cell r="B10464" t="str">
            <v>ESCAVAÇÃO HORIZONTAL, INCLUINDO CARGA, DESCARGA E TRANSPORTE EM SOLO DE 1A CATEGORIA COM TRATOR DE ESTEIRAS (100HP/LÂMINA: 2,19M3) E CAMINHÃO BASCULANTE DE 14M3, DMT ATÉ 200M. AF_07/2020</v>
          </cell>
          <cell r="C10464" t="str">
            <v>M3</v>
          </cell>
          <cell r="D10464" t="str">
            <v>ATRIBUÍDO SÃO PAULO</v>
          </cell>
          <cell r="E10464">
            <v>16.16</v>
          </cell>
        </row>
        <row r="10465">
          <cell r="A10465">
            <v>101145</v>
          </cell>
          <cell r="B10465" t="str">
            <v>ESCAVAÇÃO HORIZONTAL, INCLUINDO CARGA, DESCARGA E TRANSPORTE EM SOLO DE 1A CATEGORIA COM TRATOR DE ESTEIRAS (150HP/LÂMINA: 3,18M3) E CAMINHÃO BASCULANTE DE 14M3, DMT ATÉ 200M. AF_07/2020</v>
          </cell>
          <cell r="C10465" t="str">
            <v>M3</v>
          </cell>
          <cell r="D10465" t="str">
            <v>ATRIBUÍDO SÃO PAULO</v>
          </cell>
          <cell r="E10465">
            <v>15.45</v>
          </cell>
        </row>
        <row r="10466">
          <cell r="A10466">
            <v>101146</v>
          </cell>
          <cell r="B10466" t="str">
            <v>ESCAVAÇÃO HORIZONTAL, INCLUINDO CARGA, DESCARGA E TRANSPORTE EM SOLO DE 1A CATEGORIA COM TRATOR DE ESTEIRAS (170HP/LÂMINA: 5,20M3) E CAMINHÃO BASCULANTE DE 14M3, DMT ATÉ 200M. AF_07/2020</v>
          </cell>
          <cell r="C10466" t="str">
            <v>M3</v>
          </cell>
          <cell r="D10466" t="str">
            <v>ATRIBUÍDO SÃO PAULO</v>
          </cell>
          <cell r="E10466">
            <v>14.06</v>
          </cell>
        </row>
        <row r="10467">
          <cell r="A10467">
            <v>101147</v>
          </cell>
          <cell r="B10467" t="str">
            <v>ESCAVAÇÃO HORIZONTAL, INCLUINDO CARGA, DESCARGA E TRANSPORTE EM SOLO DE 1A CATEGORIA COM TRATOR DE ESTEIRAS (347HP/LÂMINA: 8,70M3) E CAMINHÃO BASCULANTE DE 14M3, DMT ATÉ 200M. AF_07/2020</v>
          </cell>
          <cell r="C10467" t="str">
            <v>M3</v>
          </cell>
          <cell r="D10467" t="str">
            <v>ATRIBUÍDO SÃO PAULO</v>
          </cell>
          <cell r="E10467">
            <v>14.93</v>
          </cell>
        </row>
        <row r="10468">
          <cell r="A10468">
            <v>101148</v>
          </cell>
          <cell r="B10468" t="str">
            <v>ESCAVAÇÃO HORIZONTAL, INCLUINDO CARGA, DESCARGA E TRANSPORTE EM SOLO DE 1A CATEGORIA COM TRATOR DE ESTEIRAS (125HP/LÂMINA: 2,70M3) E CAMINHÃO BASCULANTE DE 14M3, DMT ATÉ 200M. AF_07/2020</v>
          </cell>
          <cell r="C10468" t="str">
            <v>M3</v>
          </cell>
          <cell r="D10468" t="str">
            <v>ATRIBUÍDO SÃO PAULO</v>
          </cell>
          <cell r="E10468">
            <v>15.55</v>
          </cell>
        </row>
        <row r="10469">
          <cell r="A10469">
            <v>101149</v>
          </cell>
          <cell r="B10469" t="str">
            <v>ESCAVAÇÃO HORIZONTAL, INCLUINDO ESCARIFICAÇÃO, CARGA, DESCARGA E TRANSPORTE EM SOLO DE 2A CATEGORIA COM TRATOR DE ESTEIRAS (100HP/LÂMINA: 2,19M3) E CAMINHÃO BASCULANTE DE 14M3, DMT ATÉ 200M. AF_07/2020</v>
          </cell>
          <cell r="C10469" t="str">
            <v>M3</v>
          </cell>
          <cell r="D10469" t="str">
            <v>ATRIBUÍDO SÃO PAULO</v>
          </cell>
          <cell r="E10469">
            <v>20.61</v>
          </cell>
        </row>
        <row r="10470">
          <cell r="A10470">
            <v>101150</v>
          </cell>
          <cell r="B10470" t="str">
            <v>ESCAVAÇÃO HORIZONTAL, INCLUINDO ESCARIFICAÇÃO, CARGA, DESCARGA E TRANSPORTE EM SOLO DE 2A CATEGORIA COM TRATOR DE ESTEIRAS (150HP/LÂMINA: 3,18M3) E CAMINHÃO BASCULANTE DE 14M3, DMT ATÉ 200M. AF_07/2020</v>
          </cell>
          <cell r="C10470" t="str">
            <v>M3</v>
          </cell>
          <cell r="D10470" t="str">
            <v>ATRIBUÍDO SÃO PAULO</v>
          </cell>
          <cell r="E10470">
            <v>19.26</v>
          </cell>
        </row>
        <row r="10471">
          <cell r="A10471">
            <v>101151</v>
          </cell>
          <cell r="B10471" t="str">
            <v>ESCAVAÇÃO HORIZONTAL, INCLUINDO ESCARIFICAÇÃO, CARGA, DESCARGA E TRANSPORTE EM SOLO DE 2A CATEGORIA COM TRATOR DE ESTEIRAS (170HP/LÂMINA: 5,20M3) E CAMINHÃO BASCULANTE DE 14M3, DMT ATÉ 200M. AF_07/2020</v>
          </cell>
          <cell r="C10471" t="str">
            <v>M3</v>
          </cell>
          <cell r="D10471" t="str">
            <v>ATRIBUÍDO SÃO PAULO</v>
          </cell>
          <cell r="E10471">
            <v>16.64</v>
          </cell>
        </row>
        <row r="10472">
          <cell r="A10472">
            <v>101152</v>
          </cell>
          <cell r="B10472" t="str">
            <v>ESCAVAÇÃO HORIZONTAL, INCLUINDO ESCARIFICAÇÃO, CARGA, DESCARGA E TRANSPORTE EM SOLO DE 2A CATEGORIA COM TRATOR DE ESTEIRAS (347HP/LÂMINA: 8,70M3) E CAMINHÃO BASCULANTE DE 14M3, DMT ATÉ 200M. AF_07/2020</v>
          </cell>
          <cell r="C10472" t="str">
            <v>M3</v>
          </cell>
          <cell r="D10472" t="str">
            <v>ATRIBUÍDO SÃO PAULO</v>
          </cell>
          <cell r="E10472">
            <v>18.26</v>
          </cell>
        </row>
        <row r="10473">
          <cell r="A10473">
            <v>101153</v>
          </cell>
          <cell r="B10473" t="str">
            <v>ESCAVAÇÃO HORIZONTAL, INCLUINDO ESCARIFICAÇÃO, CARGA, DESCARGA E TRANSPORTE EM SOLO DE 2A CATEGORIA COM TRATOR DE ESTEIRAS (125HP/LÂMINA: 2,70M3) E CAMINHÃO BASCULANTE DE 14M3, DMT ATÉ 200M. AF_07/2020</v>
          </cell>
          <cell r="C10473" t="str">
            <v>M3</v>
          </cell>
          <cell r="D10473" t="str">
            <v>ATRIBUÍDO SÃO PAULO</v>
          </cell>
          <cell r="E10473">
            <v>19.45</v>
          </cell>
        </row>
        <row r="10474">
          <cell r="A10474">
            <v>101206</v>
          </cell>
          <cell r="B10474" t="str">
            <v>ESCAVAÇÃO VERTICAL PARA  EDIFICAÇÃO, COM CARGA, DESCARGA E TRANSPORTE DE SOLO DE 1ª CATEGORIA, COM ESCAVADEIRA HIDRÁULICA (CAÇAMBA: 0,8 M³ / 111 HP), FROTA DE 3 CAMINHÕES BASCULANTES DE 14 M³, DMT ATÉ 1 KM E VELOCIDADE MÉDIA 14 KM/H. AF_05/2020</v>
          </cell>
          <cell r="C10474" t="str">
            <v>M3</v>
          </cell>
          <cell r="D10474" t="str">
            <v>ATRIBUÍDO SÃO PAULO</v>
          </cell>
          <cell r="E10474">
            <v>12.83</v>
          </cell>
        </row>
        <row r="10475">
          <cell r="A10475">
            <v>101207</v>
          </cell>
          <cell r="B10475" t="str">
            <v>ESCAVAÇÃO VERTICAL PARA EDIFICAÇÃO, COM CARGA, DESCARGA E TRANSPORTE DE SOLO DE 1ª CATEGORIA, COM ESCAVADEIRA HIDRÁULICA (CAÇAMBA: 0,8 M³ / 111 HP), FROTA DE 2 CAMINHÕES BASCULANTES DE 18 M³, DMT ATÉ 1 KM E VELOCIDADE MÉDIA 14 KM/H. AF_05/2020</v>
          </cell>
          <cell r="C10475" t="str">
            <v>M3</v>
          </cell>
          <cell r="D10475" t="str">
            <v>ATRIBUÍDO SÃO PAULO</v>
          </cell>
          <cell r="E10475">
            <v>11.14</v>
          </cell>
        </row>
        <row r="10476">
          <cell r="A10476">
            <v>101208</v>
          </cell>
          <cell r="B10476" t="str">
            <v>ESCAVAÇÃO VERTICAL PARA  EDIFICAÇÃO, COM CARGA, DESCARGA E TRANSPORTE DE SOLO DE 1ª CATEGORIA, COM ESCAVADEIRA HIDRÁULICA (CAÇAMBA: 1,2 M³ / 155 HP), FROTA DE 3 CAMINHÕES BASCULANTES DE 14 M³, DMT ATÉ 1 KM E VELOCIDADE MÉDIA 14 KM/H. AF_05/2020</v>
          </cell>
          <cell r="C10476" t="str">
            <v>M3</v>
          </cell>
          <cell r="D10476" t="str">
            <v>ATRIBUÍDO SÃO PAULO</v>
          </cell>
          <cell r="E10476">
            <v>10.83</v>
          </cell>
        </row>
        <row r="10477">
          <cell r="A10477">
            <v>101209</v>
          </cell>
          <cell r="B10477" t="str">
            <v>ESCAVAÇÃO VERTICAL PARA  EDIFICAÇÃO, COM CARGA, DESCARGA E TRANSPORTE DE SOLO DE 1ª CATEGORIA, COM ESCAVADEIRA HIDRÁULICA (CAÇAMBA: 1,2 M³ / 155 HP), FROTA DE 3 CAMINHÕES BASCULANTES DE 18 M³, DMT ATÉ 1 KM E VELOCIDADE MÉDIA 14 KM/H. AF_05/2020</v>
          </cell>
          <cell r="C10477" t="str">
            <v>M3</v>
          </cell>
          <cell r="D10477" t="str">
            <v>ATRIBUÍDO SÃO PAULO</v>
          </cell>
          <cell r="E10477">
            <v>10.05</v>
          </cell>
        </row>
        <row r="10478">
          <cell r="A10478">
            <v>101210</v>
          </cell>
          <cell r="B10478" t="str">
            <v>ESCAVAÇÃO VERTICAL PARA  EDIFICAÇÃO, COM CARGA, DESCARGA E TRANSPORTE DE SOLO DE 1ª CATEGORIA, COM ESCAVADEIRA HIDRÁULICA (CAÇAMBA: 0,8 M³ / 111 HP), FROTA DE 4 CAMINHÕES BASCULANTES DE 14 M³, DMT DE 1,5 KM E VELOCIDADE MÉDIA 18 KM/H. AF_05/2020</v>
          </cell>
          <cell r="C10478" t="str">
            <v>M3</v>
          </cell>
          <cell r="D10478" t="str">
            <v>ATRIBUÍDO SÃO PAULO</v>
          </cell>
          <cell r="E10478">
            <v>17.95</v>
          </cell>
        </row>
        <row r="10479">
          <cell r="A10479">
            <v>101211</v>
          </cell>
          <cell r="B10479" t="str">
            <v>ESCAVAÇÃO VERTICAL PARA  EDIFICAÇÃO, COM CARGA, DESCARGA E TRANSPORTE DE SOLO DE 1ª CATEGORIA, COM ESCAVADEIRA HIDRÁULICA (CAÇAMBA: 0,8 M³ / 111 HP), FROTA DE 4 CAMINHÕES BASCULANTES DE 14 M³, DMT DE 2 KM E VELOCIDADE MÉDIA 19 KM/H. AF_05/2020</v>
          </cell>
          <cell r="C10479" t="str">
            <v>M3</v>
          </cell>
          <cell r="D10479" t="str">
            <v>ATRIBUÍDO SÃO PAULO</v>
          </cell>
          <cell r="E10479">
            <v>19.26</v>
          </cell>
        </row>
        <row r="10480">
          <cell r="A10480">
            <v>101212</v>
          </cell>
          <cell r="B10480" t="str">
            <v>ESCAVAÇÃO VERTICAL PARA  EDIFICAÇÃO, COM CARGA, DESCARGA E TRANSPORTE DE SOLO DE 1ª CATEGORIA, COM ESCAVADEIRA HIDRÁULICA (CAÇAMBA: 0,8 M³ / 111 HP), FROTA DE 5 CAMINHÕES BASCULANTES DE 14 M³, DMT DE 3 KM E VELOCIDADE MÉDIA 20 KM/H. AF_05/2020</v>
          </cell>
          <cell r="C10480" t="str">
            <v>M3</v>
          </cell>
          <cell r="D10480" t="str">
            <v>ATRIBUÍDO SÃO PAULO</v>
          </cell>
          <cell r="E10480">
            <v>22.44</v>
          </cell>
        </row>
        <row r="10481">
          <cell r="A10481">
            <v>101213</v>
          </cell>
          <cell r="B10481" t="str">
            <v>ESCAVAÇÃO VERTICAL PARA  EDIFICAÇÃO, COM CARGA, DESCARGA E TRANSPORTE DE SOLO DE 1ª CATEGORIA, COM ESCAVADEIRA HIDRÁULICA (CAÇAMBA: 0,8 M³ / 111 HP), FROTA DE 6 CAMINHÕES BASCULANTES DE 14 M³, DMT DE 4 KM E VELOCIDADE MÉDIA 22 KM/H. AF_05/2020</v>
          </cell>
          <cell r="C10481" t="str">
            <v>M3</v>
          </cell>
          <cell r="D10481" t="str">
            <v>ATRIBUÍDO SÃO PAULO</v>
          </cell>
          <cell r="E10481">
            <v>25.05</v>
          </cell>
        </row>
        <row r="10482">
          <cell r="A10482">
            <v>101214</v>
          </cell>
          <cell r="B10482" t="str">
            <v>ESCAVAÇÃO VERTICAL PARA  EDIFICAÇÃO, COM CARGA, DESCARGA E TRANSPORTE DE SOLO DE 1ª CATEGORIA, COM ESCAVADEIRA HIDRÁULICA (CAÇAMBA: 0,8 M³ / 111 HP), FROTA DE 7 CAMINHÕES BASCULANTES DE 14 M³, DMT DE 6 KM E VELOCIDADE MÉDIA 22 KM/H. AF_05/2020</v>
          </cell>
          <cell r="C10482" t="str">
            <v>M3</v>
          </cell>
          <cell r="D10482" t="str">
            <v>ATRIBUÍDO SÃO PAULO</v>
          </cell>
          <cell r="E10482">
            <v>30.29</v>
          </cell>
        </row>
        <row r="10483">
          <cell r="A10483">
            <v>101215</v>
          </cell>
          <cell r="B10483" t="str">
            <v>ESCAVAÇÃO VERTICAL PARA  EDIFICAÇÃO, COM CARGA, DESCARGA E TRANSPORTE DE SOLO DE 1ª CATEGORIA, COM ESCAVADEIRA HIDRÁULICA (CAÇAMBA: 0,8 M³ / 111 HP), FROTA DE 4 CAMINHÕES BASCULANTES DE 18 M³, DMT DE 1,5 KM E VELOCIDADE MÉDIA 18 KM/H. AF_05/2020</v>
          </cell>
          <cell r="C10483" t="str">
            <v>M3</v>
          </cell>
          <cell r="D10483" t="str">
            <v>ATRIBUÍDO SÃO PAULO</v>
          </cell>
          <cell r="E10483">
            <v>17.21</v>
          </cell>
        </row>
        <row r="10484">
          <cell r="A10484">
            <v>101216</v>
          </cell>
          <cell r="B10484" t="str">
            <v>ESCAVAÇÃO VERTICAL PARA  EDIFICAÇÃO, COM CARGA, DESCARGA E TRANSPORTE DE SOLO DE 1ª CATEGORIA, COM ESCAVADEIRA HIDRÁULICA (CAÇAMBA: 0,8 M³ / 111 HP), FROTA DE 4 CAMINHÕES BASCULANTES DE 18 M³, DMT DE 2 KM E VELOCIDADE MÉDIA 19 KM/H. AF_05/2020</v>
          </cell>
          <cell r="C10484" t="str">
            <v>M3</v>
          </cell>
          <cell r="D10484" t="str">
            <v>ATRIBUÍDO SÃO PAULO</v>
          </cell>
          <cell r="E10484">
            <v>18.06</v>
          </cell>
        </row>
        <row r="10485">
          <cell r="A10485">
            <v>101217</v>
          </cell>
          <cell r="B10485" t="str">
            <v>ESCAVAÇÃO VERTICAL PARA  EDIFICAÇÃO, COM CARGA, DESCARGA E TRANSPORTE DE SOLO DE 1ª CATEGORIA, COM ESCAVADEIRA HIDRÁULICA (CAÇAMBA: 0,8 M³ / 111 HP), FROTA DE 5 CAMINHÕES BASCULANTES DE 18 M³, DMT DE 3 KM E VELOCIDADE MÉDIA 20 KM/H. AF_05/2020</v>
          </cell>
          <cell r="C10485" t="str">
            <v>M3</v>
          </cell>
          <cell r="D10485" t="str">
            <v>ATRIBUÍDO SÃO PAULO</v>
          </cell>
          <cell r="E10485">
            <v>21.01</v>
          </cell>
        </row>
        <row r="10486">
          <cell r="A10486">
            <v>101218</v>
          </cell>
          <cell r="B10486" t="str">
            <v>ESCAVAÇÃO VERTICAL PARA  EDIFICAÇÃO, COM CARGA, DESCARGA E TRANSPORTE DE SOLO DE 1ª CATEGORIA, COM ESCAVADEIRA HIDRÁULICA (CAÇAMBA: 0,8 M³ / 111 HP), FROTA DE 5 CAMINHÕES BASCULANTES DE 18 M³, DMT DE 4 KM E VELOCIDADE MÉDIA 22 KM/H. AF_05/2020</v>
          </cell>
          <cell r="C10486" t="str">
            <v>M3</v>
          </cell>
          <cell r="D10486" t="str">
            <v>ATRIBUÍDO SÃO PAULO</v>
          </cell>
          <cell r="E10486">
            <v>22.25</v>
          </cell>
        </row>
        <row r="10487">
          <cell r="A10487">
            <v>101219</v>
          </cell>
          <cell r="B10487" t="str">
            <v>ESCAVAÇÃO VERTICAL PARA  EDIFICAÇÃO, COM CARGA, DESCARGA E TRANSPORTE DE SOLO DE 1ª CATEGORIA, COM ESCAVADEIRA HIDRÁULICA (CAÇAMBA: 0,8 M³ / 111 HP), FROTA DE 6 CAMINHÕES BASCULANTES DE 18 M³, DMT DE 6 KM E VELOCIDADE MÉDIA 22 KM/H. AF_05/2020</v>
          </cell>
          <cell r="C10487" t="str">
            <v>M3</v>
          </cell>
          <cell r="D10487" t="str">
            <v>ATRIBUÍDO SÃO PAULO</v>
          </cell>
          <cell r="E10487">
            <v>26.97</v>
          </cell>
        </row>
        <row r="10488">
          <cell r="A10488">
            <v>101220</v>
          </cell>
          <cell r="B10488" t="str">
            <v>ESCAVAÇÃO VERTICAL PARA  EDIFICAÇÃO, COM CARGA, DESCARGA E TRANSPORTE DE SOLO DE 1ª CATEGORIA, COM ESCAVADEIRA HIDRÁULICA (CAÇAMBA: 1,2 M³ / 155 HP), FROTA DE 5 CAMINHÕES BASCULANTES DE 14 M³, DMT DE 1,5 KM E VELOCIDADE MÉDIA 18 KM/H. AF_05/2020</v>
          </cell>
          <cell r="C10488" t="str">
            <v>M3</v>
          </cell>
          <cell r="D10488" t="str">
            <v>ATRIBUÍDO SÃO PAULO</v>
          </cell>
          <cell r="E10488">
            <v>16.87</v>
          </cell>
        </row>
        <row r="10489">
          <cell r="A10489">
            <v>101221</v>
          </cell>
          <cell r="B10489" t="str">
            <v>ESCAVAÇÃO VERTICAL PARA  EDIFICAÇÃO, COM CARGA, DESCARGA E TRANSPORTE DE SOLO DE 1ª CATEGORIA, COM ESCAVADEIRA HIDRÁULICA (CAÇAMBA: 1,2 M³ / 155 HP), FROTA DE 5 CAMINHÕES BASCULANTES DE 14 M³, DMT DE 2 KM E VELOCIDADE MÉDIA 19 KM/H. AF_05/2020</v>
          </cell>
          <cell r="C10489" t="str">
            <v>M3</v>
          </cell>
          <cell r="D10489" t="str">
            <v>ATRIBUÍDO SÃO PAULO</v>
          </cell>
          <cell r="E10489">
            <v>17.84</v>
          </cell>
        </row>
        <row r="10490">
          <cell r="A10490">
            <v>101222</v>
          </cell>
          <cell r="B10490" t="str">
            <v>ESCAVAÇÃO VERTICAL PARA  EDIFICAÇÃO, COM CARGA, DESCARGA E TRANSPORTE DE SOLO DE 1ª CATEGORIA, COM ESCAVADEIRA HIDRÁULICA (CAÇAMBA: 1,2 M³ / 155 HP), FROTA DE 6 CAMINHÕES BASCULANTES DE 14 M³, DMT DE 3 KM E VELOCIDADE MÉDIA 20 KM/H. AF_05/2020</v>
          </cell>
          <cell r="C10490" t="str">
            <v>M3</v>
          </cell>
          <cell r="D10490" t="str">
            <v>ATRIBUÍDO SÃO PAULO</v>
          </cell>
          <cell r="E10490">
            <v>20.74</v>
          </cell>
        </row>
        <row r="10491">
          <cell r="A10491">
            <v>101223</v>
          </cell>
          <cell r="B10491" t="str">
            <v>ESCAVAÇÃO VERTICAL PARA  EDIFICAÇÃO, COM CARGA, DESCARGA E TRANSPORTE DE SOLO DE 1ª CATEGORIA, COM ESCAVADEIRA HIDRÁULICA (CAÇAMBA: 1,2 M³ / 155 HP), FROTA DE 7 CAMINHÕES BASCULANTES DE 14 M³, DMT DE 4 KM E VELOCIDADE MÉDIA 22 KM/H. AF_05/2020</v>
          </cell>
          <cell r="C10491" t="str">
            <v>M3</v>
          </cell>
          <cell r="D10491" t="str">
            <v>ATRIBUÍDO SÃO PAULO</v>
          </cell>
          <cell r="E10491">
            <v>23.06</v>
          </cell>
        </row>
        <row r="10492">
          <cell r="A10492">
            <v>101224</v>
          </cell>
          <cell r="B10492" t="str">
            <v>ESCAVAÇÃO VERTICAL PARA  EDIFICAÇÃO, COM CARGA, DESCARGA E TRANSPORTE DE SOLO DE 1ª CATEGORIA, COM ESCAVADEIRA HIDRÁULICA (CAÇAMBA: 1,2 M³ / 155 HP), FROTA DE 9 CAMINHÕES BASCULANTES DE 14 M³, DMT DE 6 KM E VELOCIDADE MÉDIA 22 KM/H. AF_05/2020</v>
          </cell>
          <cell r="C10492" t="str">
            <v>M3</v>
          </cell>
          <cell r="D10492" t="str">
            <v>ATRIBUÍDO SÃO PAULO</v>
          </cell>
          <cell r="E10492">
            <v>28.91</v>
          </cell>
        </row>
        <row r="10493">
          <cell r="A10493">
            <v>101225</v>
          </cell>
          <cell r="B10493" t="str">
            <v>ESCAVAÇÃO VERTICAL PARA  EDIFICAÇÃO, COM CARGA, DESCARGA E TRANSPORTE DE SOLO DE 1ª CATEGORIA, COM ESCAVADEIRA HIDRÁULICA (CAÇAMBA: 1,2 M³ / 155 HP), FROTA DE 5 CAMINHÕES BASCULANTES DE 18 M³, DMT DE 1,5 KM E VELOCIDADE MÉDIA 18 KM/H. AF_05/2020</v>
          </cell>
          <cell r="C10493" t="str">
            <v>M3</v>
          </cell>
          <cell r="D10493" t="str">
            <v>ATRIBUÍDO SÃO PAULO</v>
          </cell>
          <cell r="E10493">
            <v>15.49</v>
          </cell>
        </row>
        <row r="10494">
          <cell r="A10494">
            <v>101226</v>
          </cell>
          <cell r="B10494" t="str">
            <v>ESCAVAÇÃO VERTICAL PARA  EDIFICAÇÃO, COM CARGA, DESCARGA E TRANSPORTE DE SOLO DE 1ª CATEGORIA, COM ESCAVADEIRA HIDRÁULICA (CAÇAMBA: 1,2 M³ / 155 HP), FROTA DE 5 CAMINHÕES BASCULANTES DE 18 M³, DMT DE 2 KM E VELOCIDADE MÉDIA 19 KM/H. AF_05/2020</v>
          </cell>
          <cell r="C10494" t="str">
            <v>M3</v>
          </cell>
          <cell r="D10494" t="str">
            <v>ATRIBUÍDO SÃO PAULO</v>
          </cell>
          <cell r="E10494">
            <v>16.34</v>
          </cell>
        </row>
        <row r="10495">
          <cell r="A10495">
            <v>101227</v>
          </cell>
          <cell r="B10495" t="str">
            <v>ESCAVAÇÃO VERTICAL PARA  EDIFICAÇÃO, COM CARGA, DESCARGA E TRANSPORTE DE SOLO DE 1ª CATEGORIA, COM ESCAVADEIRA HIDRÁULICA (CAÇAMBA: 1,2 M³ / 155 HP), FROTA DE 6 CAMINHÕES BASCULANTES DE 18 M³, DMT DE 3 KM E VELOCIDADE MÉDIA 20 KM/H. AF_05/2020</v>
          </cell>
          <cell r="C10495" t="str">
            <v>M3</v>
          </cell>
          <cell r="D10495" t="str">
            <v>ATRIBUÍDO SÃO PAULO</v>
          </cell>
          <cell r="E10495">
            <v>18.93</v>
          </cell>
        </row>
        <row r="10496">
          <cell r="A10496">
            <v>101228</v>
          </cell>
          <cell r="B10496" t="str">
            <v>ESCAVAÇÃO VERTICAL PARA  EDIFICAÇÃO, COM CARGA, DESCARGA E TRANSPORTE DE SOLO DE 1ª CATEGORIA, COM ESCAVADEIRA HIDRÁULICA (CAÇAMBA: 1,2 M³ / 155 HP), FROTA DE 6 CAMINHÕES BASCULANTES DE 18 M³, DMT DE 4 KM E VELOCIDADE MÉDIA 22 KM/H. AF_05/2020</v>
          </cell>
          <cell r="C10496" t="str">
            <v>M3</v>
          </cell>
          <cell r="D10496" t="str">
            <v>ATRIBUÍDO SÃO PAULO</v>
          </cell>
          <cell r="E10496">
            <v>20.21</v>
          </cell>
        </row>
        <row r="10497">
          <cell r="A10497">
            <v>101229</v>
          </cell>
          <cell r="B10497" t="str">
            <v>ESCAVAÇÃO VERTICAL PARA  EDIFICAÇÃO, COM CARGA, DESCARGA E TRANSPORTE DE SOLO DE 1ª CATEGORIA, COM ESCAVADEIRA HIDRÁULICA (CAÇAMBA: 1,2 M³ / 155 HP), FROTA DE 8 CAMINHÕES BASCULANTES DE 18 M³, DMT DE 6 KM E VELOCIDADE MÉDIA 22 KM/H. AF_05/2020</v>
          </cell>
          <cell r="C10497" t="str">
            <v>M3</v>
          </cell>
          <cell r="D10497" t="str">
            <v>ATRIBUÍDO SÃO PAULO</v>
          </cell>
          <cell r="E10497">
            <v>25.46</v>
          </cell>
        </row>
        <row r="10498">
          <cell r="A10498">
            <v>101230</v>
          </cell>
          <cell r="B10498" t="str">
            <v>ESCAVAÇÃO VERTICAL PARA INFRAESTRUTURA, COM CARGA, DESCARGA E TRANSPORTE DE SOLO DE 1ª CATEGORIA, COM ESCAVADEIRA HIDRÁULICA (CAÇAMBA: 0,8 M³ / 111 HP), FROTA DE 3 CAMINHÕES BASCULANTES DE 14 M³, DMT ATÉ 1 KM E VELOCIDADE MÉDIA14 KM/H. AF_05/2020</v>
          </cell>
          <cell r="C10498" t="str">
            <v>M3</v>
          </cell>
          <cell r="D10498" t="str">
            <v>ATRIBUÍDO SÃO PAULO</v>
          </cell>
          <cell r="E10498">
            <v>11.31</v>
          </cell>
        </row>
        <row r="10499">
          <cell r="A10499">
            <v>101231</v>
          </cell>
          <cell r="B10499" t="str">
            <v>ESCAVAÇÃO VERTICAL PARA INFRAESTRUTURA, COM CARGA, DESCARGA E TRANSPORTE DE SOLO DE 1ª CATEGORIA, COM ESCAVADEIRA HIDRÁULICA (CAÇAMBA: 0,8 M³ / 111 HP), FROTA DE 3 CAMINHÕES BASCULANTES DE 18 M³, DMT ATÉ 1 KM E VELOCIDADE MÉDIA14 KM/H. AF_05/2020</v>
          </cell>
          <cell r="C10499" t="str">
            <v>M3</v>
          </cell>
          <cell r="D10499" t="str">
            <v>ATRIBUÍDO SÃO PAULO</v>
          </cell>
          <cell r="E10499">
            <v>10.75</v>
          </cell>
        </row>
        <row r="10500">
          <cell r="A10500">
            <v>101232</v>
          </cell>
          <cell r="B10500" t="str">
            <v>ESCAVAÇÃO VERTICAL PARA INFRAESTRUTURA, COM CARGA, DESCARGA E TRANSPORTE DE SOLO DE 1ª CATEGORIA, COM ESCAVADEIRA HIDRÁULICA (CAÇAMBA: 1,2 M³ / 155 HP), FROTA DE 3 CAMINHÕES BASCULANTES DE 14 M³, DMT ATÉ 1 KM E VELOCIDADE MÉDIA14 KM/H. AF_05/2020</v>
          </cell>
          <cell r="C10500" t="str">
            <v>M3</v>
          </cell>
          <cell r="D10500" t="str">
            <v>ATRIBUÍDO SÃO PAULO</v>
          </cell>
          <cell r="E10500">
            <v>9.69</v>
          </cell>
        </row>
        <row r="10501">
          <cell r="A10501">
            <v>101233</v>
          </cell>
          <cell r="B10501" t="str">
            <v>ESCAVAÇÃO VERTICAL PARA INFRAESTRUTURA, COM CARGA, DESCARGA E TRANSPORTE DE SOLO DE 1ª CATEGORIA, COM ESCAVADEIRA HIDRÁULICA (CAÇAMBA: 1,2 M³ / 155 HP), FROTA DE 3 CAMINHÕES BASCULANTES DE 18 M³, DMT ATÉ 1 KM E VELOCIDADE MÉDIA14 KM/H. AF_05/2020</v>
          </cell>
          <cell r="C10501" t="str">
            <v>M3</v>
          </cell>
          <cell r="D10501" t="str">
            <v>ATRIBUÍDO SÃO PAULO</v>
          </cell>
          <cell r="E10501">
            <v>8.94</v>
          </cell>
        </row>
        <row r="10502">
          <cell r="A10502">
            <v>101234</v>
          </cell>
          <cell r="B10502" t="str">
            <v>ESCAVAÇÃO VERTICAL PARA INFRAESTRUTURA, COM CARGA, DESCARGA E TRANSPORTE DE SOLO DE 1ª CATEGORIA, COM ESCAVADEIRA HIDRÁULICA (CAÇAMBA: 0,8 M³ / 111HP), FROTA DE 5 CAMINHÕES BASCULANTES DE 14 M³, DMT DE 1,5 KM E VELOCIDADE MÉDIA18 KM/H. AF_05/2020</v>
          </cell>
          <cell r="C10502" t="str">
            <v>M3</v>
          </cell>
          <cell r="D10502" t="str">
            <v>ATRIBUÍDO SÃO PAULO</v>
          </cell>
          <cell r="E10502">
            <v>17.55</v>
          </cell>
        </row>
        <row r="10503">
          <cell r="A10503">
            <v>101235</v>
          </cell>
          <cell r="B10503" t="str">
            <v>ESCAVAÇÃO VERTICAL PARA INFRAESTRUTURA, COM CARGA, DESCARGA E TRANSPORTE DE SOLO DE 1ª CATEGORIA, COM ESCAVADEIRA HIDRÁULICA (CAÇAMBA: 0,8 M³ / 111HP), FROTA DE 5 CAMINHÕES BASCULANTES DE 14 M³, DMT DE 2 KM E VELOCIDADE MÉDIA 19 KM/H. AF_05/2020</v>
          </cell>
          <cell r="C10503" t="str">
            <v>M3</v>
          </cell>
          <cell r="D10503" t="str">
            <v>ATRIBUÍDO SÃO PAULO</v>
          </cell>
          <cell r="E10503">
            <v>18.5</v>
          </cell>
        </row>
        <row r="10504">
          <cell r="A10504">
            <v>101236</v>
          </cell>
          <cell r="B10504" t="str">
            <v>ESCAVAÇÃO VERTICAL PARA INFRAESTRUTURA, COM CARGA, DESCARGA E TRANSPORTE DE SOLO DE 1ª CATEGORIA, COM ESCAVADEIRA HIDRÁULICA (CAÇAMBA: 0,8 M³ / 111HP), FROTA DE 6 CAMINHÕES BASCULANTES DE 14 M³, DMT DE 3 KM E VELOCIDADE MÉDIA 20 KM/H. AF_05/2020</v>
          </cell>
          <cell r="C10504" t="str">
            <v>M3</v>
          </cell>
          <cell r="D10504" t="str">
            <v>ATRIBUÍDO SÃO PAULO</v>
          </cell>
          <cell r="E10504">
            <v>21.53</v>
          </cell>
        </row>
        <row r="10505">
          <cell r="A10505">
            <v>101237</v>
          </cell>
          <cell r="B10505" t="str">
            <v>ESCAVAÇÃO VERTICAL PARA INFRAESTRUTURA, COM CARGA, DESCARGA E TRANSPORTE DE SOLO DE 1ª CATEGORIA, COM ESCAVADEIRA HIDRÁULICA (CAÇAMBA: 0,8 M³ / 111HP), FROTA DE 6 CAMINHÕES BASCULANTES DE 14 M³, DMT DE 4 KM E VELOCIDADE MÉDIA 22 KM/H. AF_05/2020</v>
          </cell>
          <cell r="C10505" t="str">
            <v>M3</v>
          </cell>
          <cell r="D10505" t="str">
            <v>ATRIBUÍDO SÃO PAULO</v>
          </cell>
          <cell r="E10505">
            <v>22.96</v>
          </cell>
        </row>
        <row r="10506">
          <cell r="A10506">
            <v>101238</v>
          </cell>
          <cell r="B10506" t="str">
            <v>ESCAVAÇÃO VERTICAL PARA INFRAESTRUTURA, COM CARGA, DESCARGA E TRANSPORTE DE SOLO DE 1ª CATEGORIA, COM ESCAVADEIRA HIDRÁULICA (CAÇAMBA: 0,8 M³ / 111HP), FROTA DE 8 CAMINHÕES BASCULANTES DE 14 M³, DMT DE 6 KM E VELOCIDADE MÉDIA 22 KM/H. AF_05/2020</v>
          </cell>
          <cell r="C10506" t="str">
            <v>M3</v>
          </cell>
          <cell r="D10506" t="str">
            <v>ATRIBUÍDO SÃO PAULO</v>
          </cell>
          <cell r="E10506">
            <v>29</v>
          </cell>
        </row>
        <row r="10507">
          <cell r="A10507">
            <v>101239</v>
          </cell>
          <cell r="B10507" t="str">
            <v>ESCAVAÇÃO VERTICAL PARA INFRAESTRUTURA, COM CARGA, DESCARGA E TRANSPORTE DE SOLO DE 1ª CATEGORIA, COM ESCAVADEIRA HIDRÁULICA (CAÇAMBA: 0,8 M³ / 111HP), FROTA DE 4 CAMINHÕES BASCULANTES DE 18 M³, DMT DE 1,5 KM E VELOCIDADE MÉDIA18 KM/H. AF_05/2020</v>
          </cell>
          <cell r="C10507" t="str">
            <v>M3</v>
          </cell>
          <cell r="D10507" t="str">
            <v>ATRIBUÍDO SÃO PAULO</v>
          </cell>
          <cell r="E10507">
            <v>15.45</v>
          </cell>
        </row>
        <row r="10508">
          <cell r="A10508">
            <v>101240</v>
          </cell>
          <cell r="B10508" t="str">
            <v>ESCAVAÇÃO VERTICAL PARA INFRAESTRUTURA, COM CARGA, DESCARGA E TRANSPORTE DE SOLO DE 1ª CATEGORIA, COM ESCAVADEIRA HIDRÁULICA (CAÇAMBA: 0,8 M³ / 111HP), FROTA DE 4 CAMINHÕES BASCULANTES DE 18 M³, DMT DE 2 KM E VELOCIDADE MÉDIA 19 KM/H. AF_05/2020</v>
          </cell>
          <cell r="C10508" t="str">
            <v>M3</v>
          </cell>
          <cell r="D10508" t="str">
            <v>ATRIBUÍDO SÃO PAULO</v>
          </cell>
          <cell r="E10508">
            <v>16.31</v>
          </cell>
        </row>
        <row r="10509">
          <cell r="A10509">
            <v>101241</v>
          </cell>
          <cell r="B10509" t="str">
            <v>ESCAVAÇÃO VERTICAL PARA INFRAESTRUTURA, COM CARGA, DESCARGA E TRANSPORTE DE SOLO DE 1ª CATEGORIA, COM ESCAVADEIRA HIDRÁULICA (CAÇAMBA: 0,8 M³ / 111HP), FROTA DE 5 CAMINHÕES BASCULANTES DE 18 M³, DMT DE 3 KM E VELOCIDADE MÉDIA 20 KM/H. AF_05/2020</v>
          </cell>
          <cell r="C10509" t="str">
            <v>M3</v>
          </cell>
          <cell r="D10509" t="str">
            <v>ATRIBUÍDO SÃO PAULO</v>
          </cell>
          <cell r="E10509">
            <v>19.04</v>
          </cell>
        </row>
        <row r="10510">
          <cell r="A10510">
            <v>101242</v>
          </cell>
          <cell r="B10510" t="str">
            <v>ESCAVAÇÃO VERTICAL PARA INFRAESTRUTURA, COM CARGA, DESCARGA E TRANSPORTE DE SOLO DE 1ª CATEGORIA, COM ESCAVADEIRA HIDRÁULICA (CAÇAMBA: 0,8 M³ / 111HP), FROTA DE 6 CAMINHÕES BASCULANTES DE 18 M³, DMT DE 4 KM E VELOCIDADE MÉDIA 22 KM/H. AF_05/2020</v>
          </cell>
          <cell r="C10510" t="str">
            <v>M3</v>
          </cell>
          <cell r="D10510" t="str">
            <v>ATRIBUÍDO SÃO PAULO</v>
          </cell>
          <cell r="E10510">
            <v>21.26</v>
          </cell>
        </row>
        <row r="10511">
          <cell r="A10511">
            <v>101243</v>
          </cell>
          <cell r="B10511" t="str">
            <v>ESCAVAÇÃO VERTICAL PARA INFRAESTRUTURA, COM CARGA, DESCARGA E TRANSPORTE DE SOLO DE 1ª CATEGORIA, COM ESCAVADEIRA HIDRÁULICA (CAÇAMBA: 0,8 M³ / 111HP), FROTA DE 7 CAMINHÕES BASCULANTES DE 18 M³, DMT DE 6 KM E VELOCIDADE MÉDIA 22 KM/H. AF_05/2020</v>
          </cell>
          <cell r="C10511" t="str">
            <v>M3</v>
          </cell>
          <cell r="D10511" t="str">
            <v>ATRIBUÍDO SÃO PAULO</v>
          </cell>
          <cell r="E10511">
            <v>25.78</v>
          </cell>
        </row>
        <row r="10512">
          <cell r="A10512">
            <v>101244</v>
          </cell>
          <cell r="B10512" t="str">
            <v>ESCAVAÇÃO VERTICAL PARA INFRAESTRUTURA, COM CARGA, DESCARGA E TRANSPORTE DE SOLO DE 1ª CATEGORIA, COM ESCAVADEIRA HIDRÁULICA (CAÇAMBA: 1,2M³ / 155HP), FROTA DE 6 CAMINHÕES BASCULANTES DE 14 M³, DMT DE 1,5 KM E VELOCIDADE MÉDIA18 KM/H. AF_05/2020</v>
          </cell>
          <cell r="C10512" t="str">
            <v>M3</v>
          </cell>
          <cell r="D10512" t="str">
            <v>ATRIBUÍDO SÃO PAULO</v>
          </cell>
          <cell r="E10512">
            <v>16.21</v>
          </cell>
        </row>
        <row r="10513">
          <cell r="A10513">
            <v>101245</v>
          </cell>
          <cell r="B10513" t="str">
            <v>ESCAVAÇÃO VERTICAL PARA INFRAESTRUTURA, COM CARGA, DESCARGA E TRANSPORTE DE SOLO DE 1ª CATEGORIA, COM ESCAVADEIRA HIDRÁULICA (CAÇAMBA: 1,2 M³ / 155HP), FROTA DE 6 CAMINHÕES BASCULANTES DE 14 M³, DMT DE 2 KM E VELOCIDADE MÉDIA 19 KM/H. AF_05/2020</v>
          </cell>
          <cell r="C10513" t="str">
            <v>M3</v>
          </cell>
          <cell r="D10513" t="str">
            <v>ATRIBUÍDO SÃO PAULO</v>
          </cell>
          <cell r="E10513">
            <v>17.17</v>
          </cell>
        </row>
        <row r="10514">
          <cell r="A10514">
            <v>101246</v>
          </cell>
          <cell r="B10514" t="str">
            <v>ESCAVAÇÃO VERTICAL PARA INFRAESTRUTURA, COM CARGA, DESCARGA E TRANSPORTE DE SOLO DE 1ª CATEGORIA, COM ESCAVADEIRA HIDRÁULICA (CAÇAMBA: 1,2 M³ / 155HP), FROTA DE 7 CAMINHÕES BASCULANTES DE 14 M³, DMT DE 3 KM E VELOCIDADE MÉDIA 20 KM/H. AF_05/2020</v>
          </cell>
          <cell r="C10514" t="str">
            <v>M3</v>
          </cell>
          <cell r="D10514" t="str">
            <v>ATRIBUÍDO SÃO PAULO</v>
          </cell>
          <cell r="E10514">
            <v>19.95</v>
          </cell>
        </row>
        <row r="10515">
          <cell r="A10515">
            <v>101247</v>
          </cell>
          <cell r="B10515" t="str">
            <v>ESCAVAÇÃO VERTICAL PARA INFRAESTRUTURA, COM CARGA, DESCARGA E TRANSPORTE DE SOLO DE 1ª CATEGORIA, COM ESCAVADEIRA HIDRÁULICA (CAÇAMBA: 1,2 M³ / 155HP), FROTA DE 8 CAMINHÕES BASCULANTES DE 14 M³, DMT DE 4 KM E VELOCIDADE MÉDIA 22 KM/H. AF_05/2020</v>
          </cell>
          <cell r="C10515" t="str">
            <v>M3</v>
          </cell>
          <cell r="D10515" t="str">
            <v>ATRIBUÍDO SÃO PAULO</v>
          </cell>
          <cell r="E10515">
            <v>22.13</v>
          </cell>
        </row>
        <row r="10516">
          <cell r="A10516">
            <v>101248</v>
          </cell>
          <cell r="B10516" t="str">
            <v>ESCAVAÇÃO VERTICAL PARA INFRAESTRUTURA, COM CARGA, DESCARGA E TRANSPORTE DE SOLO DE 1ª CATEGORIA, COM ESCAVADEIRA HIDRÁULICA (CAÇAMBA: 1,2 M³ / 155HP), FROTA DE 10 CAMINHÕES BASCULANTES DE 14 M³, DMT DE 6 KM E VELOCIDADE MÉDIA22 KM/H. AF_05/2020</v>
          </cell>
          <cell r="C10516" t="str">
            <v>M3</v>
          </cell>
          <cell r="D10516" t="str">
            <v>ATRIBUÍDO SÃO PAULO</v>
          </cell>
          <cell r="E10516">
            <v>27.7</v>
          </cell>
        </row>
        <row r="10517">
          <cell r="A10517">
            <v>101249</v>
          </cell>
          <cell r="B10517" t="str">
            <v>ESCAVAÇÃO VERTICAL PARA INFRAESTRUTURA, COM CARGA, DESCARGA E TRANSPORTE DE SOLO DE 1ª CATEGORIA, COM ESCAVADEIRA HIDRÁULICA (CAÇAMBA: 1,2 M³ / 155HP), FROTA DE 5 CAMINHÕES BASCULANTES DE 18 M³, DMT DE 1,5 KM E VELOCIDADE MÉDIA18 KM/H. AF_05/2020</v>
          </cell>
          <cell r="C10517" t="str">
            <v>M3</v>
          </cell>
          <cell r="D10517" t="str">
            <v>ATRIBUÍDO SÃO PAULO</v>
          </cell>
          <cell r="E10517">
            <v>14.13</v>
          </cell>
        </row>
        <row r="10518">
          <cell r="A10518">
            <v>101250</v>
          </cell>
          <cell r="B10518" t="str">
            <v>ESCAVAÇÃO VERTICAL PARA INFRAESTRUTURA, COM CARGA, DESCARGA E TRANSPORTE DE SOLO DE 1ª CATEGORIA, COM ESCAVADEIRA HIDRÁULICA (CAÇAMBA: 1,2 M³ / 155HP), FROTA DE 6 CAMINHÕES BASCULANTES DE 18 M³, DMT DE 2 KM E VELOCIDADE MÉDIA 19 KM/H. AF_05/2020</v>
          </cell>
          <cell r="C10518" t="str">
            <v>M3</v>
          </cell>
          <cell r="D10518" t="str">
            <v>ATRIBUÍDO SÃO PAULO</v>
          </cell>
          <cell r="E10518">
            <v>15.67</v>
          </cell>
        </row>
        <row r="10519">
          <cell r="A10519">
            <v>101251</v>
          </cell>
          <cell r="B10519" t="str">
            <v>ESCAVAÇÃO VERTICAL PARA INFRAESTRUTURA, COM CARGA, DESCARGA E TRANSPORTE DE SOLO DE 1ª CATEGORIA, COM ESCAVADEIRA HIDRÁULICA (CAÇAMBA: 1,2 M³ / 155HP), FROTA DE 6 CAMINHÕES BASCULANTES DE 18 M³, DMT DE 3 KM E VELOCIDADE MÉDIA 20 KM/H. AF_05/2020</v>
          </cell>
          <cell r="C10519" t="str">
            <v>M3</v>
          </cell>
          <cell r="D10519" t="str">
            <v>ATRIBUÍDO SÃO PAULO</v>
          </cell>
          <cell r="E10519">
            <v>17.89</v>
          </cell>
        </row>
        <row r="10520">
          <cell r="A10520">
            <v>101252</v>
          </cell>
          <cell r="B10520" t="str">
            <v>ESCAVAÇÃO VERTICAL PARA INFRAESTRUTURA, COM CARGA, DESCARGA E TRANSPORTE DE SOLO DE 1ª CATEGORIA, COM ESCAVADEIRA HIDRÁULICA (CAÇAMBA: 1,2 M³ / 155HP), FROTA DE 7 CAMINHÕES BASCULANTES DE 18 M³, DMT DE 4 KM E VELOCIDADE MÉDIA 22 KM/H. AF_05/2020</v>
          </cell>
          <cell r="C10520" t="str">
            <v>M3</v>
          </cell>
          <cell r="D10520" t="str">
            <v>ATRIBUÍDO SÃO PAULO</v>
          </cell>
          <cell r="E10520">
            <v>19.38</v>
          </cell>
        </row>
        <row r="10521">
          <cell r="A10521">
            <v>101253</v>
          </cell>
          <cell r="B10521" t="str">
            <v>ESCAVAÇÃO VERTICAL PARA INFRAESTRUTURA, COM CARGA, DESCARGA E TRANSPORTE DE SOLO DE 1ª CATEGORIA, COM ESCAVADEIRA HIDRÁULICA (CAÇAMBA: 1,2 M³ / 155HP), FROTA DE 9 CAMINHÕES BASCULANTES DE 18 M³, DMT DE 6 KM E VELOCIDADE MÉDIA 22 KM/H. AF_05/2020</v>
          </cell>
          <cell r="C10521" t="str">
            <v>M3</v>
          </cell>
          <cell r="D10521" t="str">
            <v>ATRIBUÍDO SÃO PAULO</v>
          </cell>
          <cell r="E10521">
            <v>24.4</v>
          </cell>
        </row>
        <row r="10522">
          <cell r="A10522">
            <v>101254</v>
          </cell>
          <cell r="B10522" t="str">
            <v>ESCAVAÇÃO VERTICAL PARA  EDIFICAÇÃO, COM CARGA, DESCARGA E TRANSPORTE DE SOLO DE 1ª CATEGORIA, COM ESCAVADEIRA HIDRÁULICA (CAÇAMBA: 0,8 M³ / 111HP), FROTA DE 3 CAMINHÕES BASCULANTES DE 10 M³, DMT ATÉ 1 KM E VELOCIDADE MÉDIA 14 KM/H. AF_05/2020</v>
          </cell>
          <cell r="C10522" t="str">
            <v>M3</v>
          </cell>
          <cell r="D10522" t="str">
            <v>ATRIBUÍDO SÃO PAULO</v>
          </cell>
          <cell r="E10522">
            <v>13.2</v>
          </cell>
        </row>
        <row r="10523">
          <cell r="A10523">
            <v>101255</v>
          </cell>
          <cell r="B10523" t="str">
            <v>ESCAVAÇÃO VERTICAL PARA  EDIFICAÇÃO, COM CARGA, DESCARGA E TRANSPORTE DE SOLO DE 1ª CATEGORIA, COM ESCAVADEIRA HIDRÁULICA (CAÇAMBA: 1,2 M³ / 155HP), FROTA DE 3 CAMINHÕES BASCULANTES DE 10 M³, DMT ATÉ 1 KM E VELOCIDADE MÉDIA 14 KM/H. AF_05/2020</v>
          </cell>
          <cell r="C10523" t="str">
            <v>M3</v>
          </cell>
          <cell r="D10523" t="str">
            <v>ATRIBUÍDO SÃO PAULO</v>
          </cell>
          <cell r="E10523">
            <v>11.65</v>
          </cell>
        </row>
        <row r="10524">
          <cell r="A10524">
            <v>101256</v>
          </cell>
          <cell r="B10524" t="str">
            <v>ESCAVAÇÃO VERTICAL PARA  EDIFICAÇÃO, COM CARGA, DESCARGA E TRANSPORTE DE SOLO DE 1ª CATEGORIA, COM ESCAVADEIRA HIDRÁULICA (CAÇAMBA: 0,8 M³ / 111HP), FROTA DE 5 CAMINHÕES BASCULANTES DE 10 M³, DMT DE 1,5 KM E VELOCIDADE MÉDIA 18 KM/H. AF_05/2020</v>
          </cell>
          <cell r="C10524" t="str">
            <v>M3</v>
          </cell>
          <cell r="D10524" t="str">
            <v>ATRIBUÍDO SÃO PAULO</v>
          </cell>
          <cell r="E10524">
            <v>20.33</v>
          </cell>
        </row>
        <row r="10525">
          <cell r="A10525">
            <v>101257</v>
          </cell>
          <cell r="B10525" t="str">
            <v>ESCAVAÇÃO VERTICAL PARA  EDIFICAÇÃO, COM CARGA, DESCARGA E TRANSPORTE DE SOLO DE 1ª CATEGORIA, COM ESCAVADEIRA HIDRÁULICA (CAÇAMBA: 0,8 M³ / 111HP), FROTA DE 5 CAMINHÕES BASCULANTES DE 10 M³, DMT DE 2 KM E VELOCIDADE MÉDIA 19 KM/H. AF_05/2020</v>
          </cell>
          <cell r="C10525" t="str">
            <v>M3</v>
          </cell>
          <cell r="D10525" t="str">
            <v>ATRIBUÍDO SÃO PAULO</v>
          </cell>
          <cell r="E10525">
            <v>21.44</v>
          </cell>
        </row>
        <row r="10526">
          <cell r="A10526">
            <v>101258</v>
          </cell>
          <cell r="B10526" t="str">
            <v>ESCAVAÇÃO VERTICAL PARA  EDIFICAÇÃO, COM CARGA, DESCARGA E TRANSPORTE DE SOLO DE 1ª CATEGORIA, COM ESCAVADEIRA HIDRÁULICA (CAÇAMBA: 0,8 M³ / 111HP), FROTA DE 6 CAMINHÕES BASCULANTES DE 10 M³, DMT DE 3 KM E VELOCIDADE MÉDIA 20 KM/H. AF_05/2020</v>
          </cell>
          <cell r="C10526" t="str">
            <v>M3</v>
          </cell>
          <cell r="D10526" t="str">
            <v>ATRIBUÍDO SÃO PAULO</v>
          </cell>
          <cell r="E10526">
            <v>24.86</v>
          </cell>
        </row>
        <row r="10527">
          <cell r="A10527">
            <v>101259</v>
          </cell>
          <cell r="B10527" t="str">
            <v>ESCAVAÇÃO VERTICAL PARA  EDIFICAÇÃO, COM CARGA, DESCARGA E TRANSPORTE DE SOLO DE 1ª CATEGORIA, COM ESCAVADEIRA HIDRÁULICA (CAÇAMBA: 0,8 M³ / 111HP), FROTA DE 7 CAMINHÕES BASCULANTES DE 10 M³, DMT DE 4 KM E VELOCIDADE MÉDIA 22 KM/H. AF_05/2020</v>
          </cell>
          <cell r="C10527" t="str">
            <v>M3</v>
          </cell>
          <cell r="D10527" t="str">
            <v>ATRIBUÍDO SÃO PAULO</v>
          </cell>
          <cell r="E10527">
            <v>27.6</v>
          </cell>
        </row>
        <row r="10528">
          <cell r="A10528">
            <v>101260</v>
          </cell>
          <cell r="B10528" t="str">
            <v>ESCAVAÇÃO VERTICAL PARA  EDIFICAÇÃO, COM CARGA, DESCARGA E TRANSPORTE DE SOLO DE 1ª CATEGORIA, COM ESCAVADEIRA HIDRÁULICA (CAÇAMBA: 0,8 M³ / 111HP), FROTA DE 9 CAMINHÕES BASCULANTES DE 10 M³, DMT DE 6 KM E VELOCIDADE MÉDIA 22 KM/H. AF_05/2020</v>
          </cell>
          <cell r="C10528" t="str">
            <v>M3</v>
          </cell>
          <cell r="D10528" t="str">
            <v>ATRIBUÍDO SÃO PAULO</v>
          </cell>
          <cell r="E10528">
            <v>34.47</v>
          </cell>
        </row>
        <row r="10529">
          <cell r="A10529">
            <v>101261</v>
          </cell>
          <cell r="B10529" t="str">
            <v>ESCAVAÇÃO VERTICAL PARA  EDIFICAÇÃO, COM CARGA, DESCARGA E TRANSPORTE DE SOLO DE 1ª CATEGORIA, COM ESCAVADEIRA HIDRÁULICA (CAÇAMBA: 1,2 M³ / 155HP), FROTA DE 6 CAMINHÕES BASCULANTES DE 10 M³, DMT DE 1,5 KM E VELOCIDADE MÉDIA 18 KM/H. AF_05/2020</v>
          </cell>
          <cell r="C10529" t="str">
            <v>M3</v>
          </cell>
          <cell r="D10529" t="str">
            <v>ATRIBUÍDO SÃO PAULO</v>
          </cell>
          <cell r="E10529">
            <v>19.22</v>
          </cell>
        </row>
        <row r="10530">
          <cell r="A10530">
            <v>101262</v>
          </cell>
          <cell r="B10530" t="str">
            <v>ESCAVAÇÃO VERTICAL PARA  EDIFICAÇÃO, COM CARGA, DESCARGA E TRANSPORTE DE SOLO DE 1ª CATEGORIA, COM ESCAVADEIRA HIDRÁULICA (CAÇAMBA: 1,2 M³ / 155HP), FROTA DE 6 CAMINHÕES BASCULANTES DE 10 M³, DMT DE 2 KM E VELOCIDADE MÉDIA 19 KM/H. AF_05/2020</v>
          </cell>
          <cell r="C10530" t="str">
            <v>M3</v>
          </cell>
          <cell r="D10530" t="str">
            <v>ATRIBUÍDO SÃO PAULO</v>
          </cell>
          <cell r="E10530">
            <v>20.31</v>
          </cell>
        </row>
        <row r="10531">
          <cell r="A10531">
            <v>101263</v>
          </cell>
          <cell r="B10531" t="str">
            <v>ESCAVAÇÃO VERTICAL PARA  EDIFICAÇÃO, COM CARGA, DESCARGA E TRANSPORTE DE SOLO DE 1ª CATEGORIA, COM ESCAVADEIRA HIDRÁULICA (CAÇAMBA: 1,2 M³ / 155HP), FROTA DE 7 CAMINHÕES BASCULANTES DE 10 M³, DMT DE 3 KM E VELOCIDADE MÉDIA 20 KM/H. AF_05/2020</v>
          </cell>
          <cell r="C10531" t="str">
            <v>M3</v>
          </cell>
          <cell r="D10531" t="str">
            <v>ATRIBUÍDO SÃO PAULO</v>
          </cell>
          <cell r="E10531">
            <v>23.49</v>
          </cell>
        </row>
        <row r="10532">
          <cell r="A10532">
            <v>101264</v>
          </cell>
          <cell r="B10532" t="str">
            <v>ESCAVAÇÃO VERTICAL PARA  EDIFICAÇÃO, COM CARGA, DESCARGA E TRANSPORTE DE SOLO DE 1ª CATEGORIA, COM ESCAVADEIRA HIDRÁULICA (CAÇAMBA: 1,2 M³ / 155HP), FROTA DE 8 CAMINHÕES BASCULANTES DE 10 M³, DMT DE 4 KM E VELOCIDADE MÉDIA 22 KM/H. AF_05/2020</v>
          </cell>
          <cell r="C10532" t="str">
            <v>M3</v>
          </cell>
          <cell r="D10532" t="str">
            <v>ATRIBUÍDO SÃO PAULO</v>
          </cell>
          <cell r="E10532">
            <v>26.02</v>
          </cell>
        </row>
        <row r="10533">
          <cell r="A10533">
            <v>101265</v>
          </cell>
          <cell r="B10533" t="str">
            <v>ESCAVAÇÃO VERTICAL PARA  EDIFICAÇÃO, COM CARGA, DESCARGA E TRANSPORTE DE SOLO DE 1ª CATEGORIA, COM ESCAVADEIRA HIDRÁULICA (CAÇAMBA: 1,2 M³ / 155HP), FROTA DE 10 CAMINHÕES BASCULANTES DE 10 M³, DMT DE 6 KM E VELOCIDADE MÉDIA 22 KM/H. AF_05/2020</v>
          </cell>
          <cell r="C10533" t="str">
            <v>M3</v>
          </cell>
          <cell r="D10533" t="str">
            <v>ATRIBUÍDO SÃO PAULO</v>
          </cell>
          <cell r="E10533">
            <v>32.43</v>
          </cell>
        </row>
        <row r="10534">
          <cell r="A10534">
            <v>101266</v>
          </cell>
          <cell r="B10534" t="str">
            <v>ESCAVAÇÃO VERTICAL PARA INFRAESTRUTURA, COM CARGA, DESCARGA E TRANSPORTE DE SOLO DE 1ª CATEGORIA, COM ESCAVADEIRA HIDRÁULICA (CAÇAMBA: 0,8 M³ / 111HP), FROTA DE 3 CAMINHÕES BASCULANTES DE 10 M³, DMT ATÉ 1 KM E VELOCIDADE MÉDIA14 KM/H. AF_05/2020</v>
          </cell>
          <cell r="C10534" t="str">
            <v>M3</v>
          </cell>
          <cell r="D10534" t="str">
            <v>ATRIBUÍDO SÃO PAULO</v>
          </cell>
          <cell r="E10534">
            <v>11.74</v>
          </cell>
        </row>
        <row r="10535">
          <cell r="A10535">
            <v>101267</v>
          </cell>
          <cell r="B10535" t="str">
            <v>ESCAVAÇÃO VERTICAL PARA INFRAESTRUTURA, COM CARGA, DESCARGA E TRANSPORTE DE SOLO DE 1ª CATEGORIA, COM ESCAVADEIRA HIDRÁULICA (CAÇAMBA: 1,2 M³ / 155HP), FROTA DE 4 CAMINHÕES BASCULANTES DE 10 M³, DMT ATÉ 1 KM E VELOCIDADE MÉDIA14 KM/H. AF_05/2020</v>
          </cell>
          <cell r="C10535" t="str">
            <v>M3</v>
          </cell>
          <cell r="D10535" t="str">
            <v>ATRIBUÍDO SÃO PAULO</v>
          </cell>
          <cell r="E10535">
            <v>11.25</v>
          </cell>
        </row>
        <row r="10536">
          <cell r="A10536">
            <v>101268</v>
          </cell>
          <cell r="B10536" t="str">
            <v>ESCAVAÇÃO VERTICAL PARA INFRAESTRUTURA, COM CARGA, DESCARGA E TRANSPORTE DE SOLO DE 1ª CATEGORIA, COM ESCAVADEIRA HIDRÁULICA (CAÇAMBA: 0,8 M³ / 111HP), FROTA DE 5 CAMINHÕES BASCULANTES DE 10 M³, DMT DE 1,5 KM E VELOCIDADE MÉDIA18 KM/H. AF_05/2020</v>
          </cell>
          <cell r="C10536" t="str">
            <v>M3</v>
          </cell>
          <cell r="D10536" t="str">
            <v>ATRIBUÍDO SÃO PAULO</v>
          </cell>
          <cell r="E10536">
            <v>18.49</v>
          </cell>
        </row>
        <row r="10537">
          <cell r="A10537">
            <v>101269</v>
          </cell>
          <cell r="B10537" t="str">
            <v>ESCAVAÇÃO VERTICAL PARA INFRAESTRUTURA, COM CARGA, DESCARGA E TRANSPORTE DE SOLO DE 1ª CATEGORIA, COM ESCAVADEIRA HIDRÁULICA (CAÇAMBA: 0,8 M³ / 111HP), FROTA DE 6 CAMINHÕES BASCULANTES DE 10 M³, DMT DE 2 KM E VELOCIDADE MÉDIA 19 KM/H. AF_05/2020</v>
          </cell>
          <cell r="C10537" t="str">
            <v>M3</v>
          </cell>
          <cell r="D10537" t="str">
            <v>ATRIBUÍDO SÃO PAULO</v>
          </cell>
          <cell r="E10537">
            <v>20.56</v>
          </cell>
        </row>
        <row r="10538">
          <cell r="A10538">
            <v>101270</v>
          </cell>
          <cell r="B10538" t="str">
            <v>ESCAVAÇÃO VERTICAL PARA INFRAESTRUTURA, COM CARGA, DESCARGA E TRANSPORTE DE SOLO DE 1ª CATEGORIA, COM ESCAVADEIRA HIDRÁULICA (CAÇAMBA: 0,8 M³ / 111HP), FROTA DE 7 CAMINHÕES BASCULANTES DE 10 M³, DMT DE 3 KM E VELOCIDADE MÉDIA 20 KM/H. AF_05/2020</v>
          </cell>
          <cell r="C10538" t="str">
            <v>M3</v>
          </cell>
          <cell r="D10538" t="str">
            <v>ATRIBUÍDO SÃO PAULO</v>
          </cell>
          <cell r="E10538">
            <v>23.81</v>
          </cell>
        </row>
        <row r="10539">
          <cell r="A10539">
            <v>101271</v>
          </cell>
          <cell r="B10539" t="str">
            <v>ESCAVAÇÃO VERTICAL PARA INFRAESTRUTURA, COM CARGA, DESCARGA E TRANSPORTE DE SOLO DE 1ª CATEGORIA, COM ESCAVADEIRA HIDRÁULICA (CAÇAMBA: 0,8 M³ / 111HP), FROTA DE 8 CAMINHÕES BASCULANTES DE 10 M³, DMT DE 4 KM E VELOCIDADE MÉDIA 22 KM/H. AF_05/2020</v>
          </cell>
          <cell r="C10539" t="str">
            <v>M3</v>
          </cell>
          <cell r="D10539" t="str">
            <v>ATRIBUÍDO SÃO PAULO</v>
          </cell>
          <cell r="E10539">
            <v>26.4</v>
          </cell>
        </row>
        <row r="10540">
          <cell r="A10540">
            <v>101272</v>
          </cell>
          <cell r="B10540" t="str">
            <v>ESCAVAÇÃO VERTICAL PARA INFRAESTRUTURA, COM CARGA, DESCARGA E TRANSPORTE DE SOLO DE 1ª CATEGORIA, COM ESCAVADEIRA HIDRÁULICA (CAÇAMBA: 0,8 M³ / 111HP), FROTA DE 10 CAMINHÕES BASCULANTES DE 10 M³, DMT DE 6 KM E VELOCIDADE MÉDIA22 KM/H. AF_05/2020</v>
          </cell>
          <cell r="C10540" t="str">
            <v>M3</v>
          </cell>
          <cell r="D10540" t="str">
            <v>ATRIBUÍDO SÃO PAULO</v>
          </cell>
          <cell r="E10540">
            <v>32.93</v>
          </cell>
        </row>
        <row r="10541">
          <cell r="A10541">
            <v>101273</v>
          </cell>
          <cell r="B10541" t="str">
            <v>ESCAVAÇÃO VERTICAL PARA INFRAESTRUTURA, COM CARGA, DESCARGA E TRANSPORTE DE SOLO DE 1ª CATEGORIA, COM ESCAVADEIRA HIDRÁULICA (CAÇAMBA: 1,2 M³ / 155HP), FROTA DE 6 CAMINHÕES BASCULANTES DE 10 M³, DMT DE 1,5 KM E VELOCIDADE MÉDIA18 KM/H. AF_05/2020</v>
          </cell>
          <cell r="C10541" t="str">
            <v>M3</v>
          </cell>
          <cell r="D10541" t="str">
            <v>ATRIBUÍDO SÃO PAULO</v>
          </cell>
          <cell r="E10541">
            <v>17.65</v>
          </cell>
        </row>
        <row r="10542">
          <cell r="A10542">
            <v>101274</v>
          </cell>
          <cell r="B10542" t="str">
            <v>ESCAVAÇÃO VERTICAL PARA INFRAESTRUTURA, COM CARGA, DESCARGA E TRANSPORTE DE SOLO DE 1ª CATEGORIA, COM ESCAVADEIRA HIDRÁULICA (CAÇAMBA: 1,2 M³ / 155HP), FROTA DE 7 CAMINHÕES BASCULANTES DE 10 M³, DMT DE 2 KM E VELOCIDADE MÉDIA 19 KM/H. AF_05/2020</v>
          </cell>
          <cell r="C10542" t="str">
            <v>M3</v>
          </cell>
          <cell r="D10542" t="str">
            <v>ATRIBUÍDO SÃO PAULO</v>
          </cell>
          <cell r="E10542">
            <v>19.5</v>
          </cell>
        </row>
        <row r="10543">
          <cell r="A10543">
            <v>101275</v>
          </cell>
          <cell r="B10543" t="str">
            <v>ESCAVAÇÃO VERTICAL PARA INFRAESTRUTURA, COM CARGA, DESCARGA E TRANSPORTE DE SOLO DE 1ª CATEGORIA, COM ESCAVADEIRA HIDRÁULICA (CAÇAMBA: 1,2 M³ / 155HP), FROTA DE 8 CAMINHÕES BASCULANTES DE 10 M³, DMT DE 3 KM E VELOCIDADE MÉDIA 20 KM/H. AF_05/2020</v>
          </cell>
          <cell r="C10543" t="str">
            <v>M3</v>
          </cell>
          <cell r="D10543" t="str">
            <v>ATRIBUÍDO SÃO PAULO</v>
          </cell>
          <cell r="E10543">
            <v>22.58</v>
          </cell>
        </row>
        <row r="10544">
          <cell r="A10544">
            <v>101276</v>
          </cell>
          <cell r="B10544" t="str">
            <v>ESCAVAÇÃO VERTICAL PARA INFRAESTRUTURA, COM CARGA, DESCARGA E TRANSPORTE DE SOLO DE 1ª CATEGORIA, COM ESCAVADEIRA HIDRÁULICA (CAÇAMBA: 1,2 M³ / 155HP), FROTA DE 9 CAMINHÕES BASCULANTES DE 10 M³, DMT DE 4 KM E VELOCIDADE MÉDIA 22 KM/H. AF_05/2020</v>
          </cell>
          <cell r="C10544" t="str">
            <v>M3</v>
          </cell>
          <cell r="D10544" t="str">
            <v>ATRIBUÍDO SÃO PAULO</v>
          </cell>
          <cell r="E10544">
            <v>24.95</v>
          </cell>
        </row>
        <row r="10545">
          <cell r="A10545">
            <v>101277</v>
          </cell>
          <cell r="B10545" t="str">
            <v>ESCAVAÇÃO VERTICAL PARA INFRAESTRUTURA, COM CARGA, DESCARGA E TRANSPORTE DE SOLO DE 1ª CATEGORIA, COM ESCAVADEIRA HIDRÁULICA (CAÇAMBA: 1,2 M³ / 155HP), FROTA DE 12 CAMINHÕES BASCULANTES DE 10 M³, DMT DE 6 KM E VELOCIDADE MÉDIA22 KM/H. AF_05/2020</v>
          </cell>
          <cell r="C10545" t="str">
            <v>M3</v>
          </cell>
          <cell r="D10545" t="str">
            <v>ATRIBUÍDO SÃO PAULO</v>
          </cell>
          <cell r="E10545">
            <v>31.87</v>
          </cell>
        </row>
        <row r="10546">
          <cell r="A10546">
            <v>102354</v>
          </cell>
          <cell r="B10546" t="str">
            <v>DESMONTE DE MATERIAL DE 3ª CATEGORIA (BLOCOS DE ROCHAS OU MATACOS), COM MARTELETE PNEUMÁTICO MANUAL  EXCLUSIVE CARGA E TRANSPORTE. AF_03/2021</v>
          </cell>
          <cell r="C10546" t="str">
            <v>M3</v>
          </cell>
          <cell r="D10546" t="str">
            <v>ATRIBUÍDO SÃO PAULO</v>
          </cell>
          <cell r="E10546">
            <v>169.73</v>
          </cell>
        </row>
        <row r="10547">
          <cell r="A10547">
            <v>102355</v>
          </cell>
          <cell r="B10547" t="str">
            <v>DESMONTE DE MATERIAL DE 3ª CATEGORIA (BLOCOS DE ROCHAS OU MATACOS), EM VALA, COM MARTELETE PNEUMÁTICO MANUAL   EXCLUSIVE RETIRADA, CARGA E TRANSPORTE. AF_03/2021</v>
          </cell>
          <cell r="C10547" t="str">
            <v>M3</v>
          </cell>
          <cell r="D10547" t="str">
            <v>ATRIBUÍDO SÃO PAULO</v>
          </cell>
          <cell r="E10547">
            <v>200.83</v>
          </cell>
        </row>
        <row r="10548">
          <cell r="A10548">
            <v>102360</v>
          </cell>
          <cell r="B10548" t="str">
            <v>RETIRADA DE MATERIAL DE 3ª CATEGORIA (APÓS ESCAVAÇÃO/DESMONTE) EM VALAS, COM ESCAVADEIRA HIDRÁULICA - EXCLUSIVE CARGA E TRANSPORTE. AF_03/2021</v>
          </cell>
          <cell r="C10548" t="str">
            <v>M3</v>
          </cell>
          <cell r="D10548" t="str">
            <v>COLETADO</v>
          </cell>
          <cell r="E10548">
            <v>26.43</v>
          </cell>
        </row>
        <row r="10549">
          <cell r="A10549">
            <v>102361</v>
          </cell>
          <cell r="B10549" t="str">
            <v>RETIRADA DE MATERIAL DE 3ª CATEGORIA (APÓS ESCAVAÇÃO/DESMONTE) EM VALAS, COM RETROESCAVADEIRA - EXCLUSIVE CARGA E TRANSPORTE. AF_03/2021</v>
          </cell>
          <cell r="C10549" t="str">
            <v>M3</v>
          </cell>
          <cell r="D10549" t="str">
            <v>COEFICIENTE DE REPRESENTATIVIDADE</v>
          </cell>
          <cell r="E10549">
            <v>42.23</v>
          </cell>
        </row>
        <row r="10550">
          <cell r="A10550">
            <v>90082</v>
          </cell>
          <cell r="B10550" t="str">
            <v>ESCAVAÇÃO MECANIZADA DE VALA COM PROF. ATÉ 1,5 M (MÉDIA MONTANTE E JUSANTE/UMA COMPOSIÇÃO POR TRECHO), ESCAVADEIRA (0,8 M3), LARG. DE 1,5 M A 2,5 M, EM SOLO DE 1A CATEGORIA, EM LOCAIS COM ALTO NÍVEL DE INTERFERÊNCIA. AF_02/2021</v>
          </cell>
          <cell r="C10550" t="str">
            <v>M3</v>
          </cell>
          <cell r="D10550" t="str">
            <v>COLETADO</v>
          </cell>
          <cell r="E10550">
            <v>12.02</v>
          </cell>
        </row>
        <row r="10551">
          <cell r="A10551">
            <v>90084</v>
          </cell>
          <cell r="B10551" t="str">
            <v>ESCAVAÇÃO MECANIZADA DE VALA COM PROF. MAIOR QUE 1,5 M ATÉ 3,0 M (MÉDIA MONTANTE E JUSANTE/UMA COMPOSIÇÃO POR TRECHO), ESCAVADEIRA (0,8 M3), LARGURA ATÉ 1,5 M, EM SOLO DE 1A CATEGORIA, EM LOCAIS COM ALTO NÍVEL DE INTERFERÊNCIA. AF_02/2021</v>
          </cell>
          <cell r="C10551" t="str">
            <v>M3</v>
          </cell>
          <cell r="D10551" t="str">
            <v>COLETADO</v>
          </cell>
          <cell r="E10551">
            <v>11.65</v>
          </cell>
        </row>
        <row r="10552">
          <cell r="A10552">
            <v>90086</v>
          </cell>
          <cell r="B10552" t="str">
            <v>ESCAVAÇÃO MECANIZADA DE VALA COM PROF. MAIOR QUE 3,0 M ATÉ 4,5 M(MÉDIA MONTANTE E JUSANTE/UMA COMPOSIÇÃO POR TRECHO), ESCAVADEIRA (0,8 M3), LARG. MENOR QUE 1,5 M, EM SOLO DE 1A CATEGORIA, EM LOCAIS COM ALTO NÍVEL DE INTERFERÊNCIA. AF_02/2021</v>
          </cell>
          <cell r="C10552" t="str">
            <v>M3</v>
          </cell>
          <cell r="D10552" t="str">
            <v>COLETADO</v>
          </cell>
          <cell r="E10552">
            <v>11</v>
          </cell>
        </row>
        <row r="10553">
          <cell r="A10553">
            <v>90087</v>
          </cell>
          <cell r="B10553" t="str">
            <v>ESCAVAÇÃO MECANIZADA DE VALA COM PROF. DE 3,0 M ATÉ 4,5 M(MÉDIA MONTANTE E JUSANTE/UMA COMPOSIÇÃO POR TRECHO), ESCAVADEIRA (1,2 M3), LARG. DE 1,5 M A 2,5 M, EM SOLO DE 1A CATEGORIA, EM LOCAIS COM ALTO NÍVEL DE INTERFERÊNCIA. AF_02/2021</v>
          </cell>
          <cell r="C10553" t="str">
            <v>M3</v>
          </cell>
          <cell r="D10553" t="str">
            <v>COEFICIENTE DE REPRESENTATIVIDADE</v>
          </cell>
          <cell r="E10553">
            <v>10</v>
          </cell>
        </row>
        <row r="10554">
          <cell r="A10554">
            <v>90090</v>
          </cell>
          <cell r="B10554" t="str">
            <v>ESCAVAÇÃO MECANIZADA DE VALA COM PROF. MAIOR QUE 4,5 M ATÉ 6,0 M(MÉDIA MONTANTE E JUSANTE/UMA COMPOSIÇÃO POR TRECHO), ESCAVADEIRA (1,2 M3), LARG. DE 1,5 M A 2,5 M, EM SOLO DE 1A CATEGORIA, EM LOCAIS COM ALTO NÍVEL DE INTERFERÊNCIA. AF_02/2021</v>
          </cell>
          <cell r="C10554" t="str">
            <v>M3</v>
          </cell>
          <cell r="D10554" t="str">
            <v>COEFICIENTE DE REPRESENTATIVIDADE</v>
          </cell>
          <cell r="E10554">
            <v>9.79</v>
          </cell>
        </row>
        <row r="10555">
          <cell r="A10555">
            <v>90091</v>
          </cell>
          <cell r="B10555" t="str">
            <v>ESCAVAÇÃO MECANIZADA DE VALA COM PROF. ATÉ 1,5 M (MÉDIA MONTANTE E JUSANTE/UMA COMPOSIÇÃO POR TRECHO), ESCAVADEIRA (0,8 M3), LARG. DE 1,5 M A 2,5 M, EM SOLO DE 1A CATEGORIA, LOCAIS COM BAIXO NÍVEL DE INTERFERÊNCIA. AF_02/2021</v>
          </cell>
          <cell r="C10555" t="str">
            <v>M3</v>
          </cell>
          <cell r="D10555" t="str">
            <v>COLETADO</v>
          </cell>
          <cell r="E10555">
            <v>6.49</v>
          </cell>
        </row>
        <row r="10556">
          <cell r="A10556">
            <v>90092</v>
          </cell>
          <cell r="B10556" t="str">
            <v>ESCAVAÇÃO MECANIZADA DE VALA COM PROF. MAIOR QUE 1,5 M E ATÉ 3,0 M(MÉDIA MONTANTE E JUSANTE/UMA COMPOSIÇÃO POR TRECHO), ESCAVADEIRA (0,8 M3), LARG. MENOR QUE 1,5 M, EM SOLO DE 1A CATEGORIA, LOCAIS COM BAIXO NÍVEL DE INTERFERÊNCIA. AF_02/2021</v>
          </cell>
          <cell r="C10556" t="str">
            <v>M3</v>
          </cell>
          <cell r="D10556" t="str">
            <v>COLETADO</v>
          </cell>
          <cell r="E10556">
            <v>6.41</v>
          </cell>
        </row>
        <row r="10557">
          <cell r="A10557">
            <v>90094</v>
          </cell>
          <cell r="B10557" t="str">
            <v>ESCAVAÇÃO MECANIZADA DE VALA COM PROF. MAIOR QUE 3,0 M ATÉ 4,5 M (MÉDIA MONTANTE E JUSANTE/UMA COMPOSIÇÃO POR TRECHO), ESCAVADEIRA (0,8 M3), LARG. MENOR QUE 1,5 M, EM SOLO DE 1A CATEGORIA, LOCAIS COM BAIXO NÍVEL DE INTERFERÊNCIA. AF_02/2021</v>
          </cell>
          <cell r="C10557" t="str">
            <v>M3</v>
          </cell>
          <cell r="D10557" t="str">
            <v>COLETADO</v>
          </cell>
          <cell r="E10557">
            <v>6.07</v>
          </cell>
        </row>
        <row r="10558">
          <cell r="A10558">
            <v>90095</v>
          </cell>
          <cell r="B10558" t="str">
            <v>ESCAVAÇÃO MECANIZADA DE VALA COM PROF. MAIOR QUE 3,0 M ATÉ 4,5 M (MÉDIA MONTANTE E JUSANTE/UMA COMPOSIÇÃO POR TRECHO), ESCAVADEIRA (1,2 M3), LARG. DE 1,5 M A 2,5 M, EM SOLO DE 1A CATEGORIA, LOCAIS COM BAIXO NÍVEL DE INTERFERÊNCIA. AF_02/2021</v>
          </cell>
          <cell r="C10558" t="str">
            <v>M3</v>
          </cell>
          <cell r="D10558" t="str">
            <v>COEFICIENTE DE REPRESENTATIVIDADE</v>
          </cell>
          <cell r="E10558">
            <v>5.51</v>
          </cell>
        </row>
        <row r="10559">
          <cell r="A10559">
            <v>90098</v>
          </cell>
          <cell r="B10559" t="str">
            <v>ESCAVAÇÃO MECANIZADA DE VALA COM PROF. MAIOR QUE 4,5 M ATÉ 6,0 M (MÉDIA MONTANTE E JUSANTE/UMA COMPOSIÇÃO POR TRECHO), ESCAVADEIRA (1,2 M3), LARG. DE 1,5 M A 2,5 M, EM SOLO DE 1A CATEGORIA, LOCAIS COM BAIXO NÍVEL DE INTERFERÊNCIA. AF_02/2021</v>
          </cell>
          <cell r="C10559" t="str">
            <v>M3</v>
          </cell>
          <cell r="D10559" t="str">
            <v>COEFICIENTE DE REPRESENTATIVIDADE</v>
          </cell>
          <cell r="E10559">
            <v>5.42</v>
          </cell>
        </row>
        <row r="10560">
          <cell r="A10560">
            <v>90099</v>
          </cell>
          <cell r="B10560" t="str">
            <v>ESCAVAÇÃO MECANIZADA DE VALA COM PROF. ATÉ 1,5 M (MÉDIA MONTANTE E JUSANTE/UMA COMPOSIÇÃO POR TRECHO), RETROESCAV. (0,26 M3), LARG. MENOR QUE 0,8 M, EM SOLO DE 1A CATEGORIA, EM LOCAIS COM ALTO NÍVEL DE INTERFERÊNCIA. AF_02/2021</v>
          </cell>
          <cell r="C10560" t="str">
            <v>M3</v>
          </cell>
          <cell r="D10560" t="str">
            <v>COEFICIENTE DE REPRESENTATIVIDADE</v>
          </cell>
          <cell r="E10560">
            <v>17.52</v>
          </cell>
        </row>
        <row r="10561">
          <cell r="A10561">
            <v>90100</v>
          </cell>
          <cell r="B10561" t="str">
            <v>ESCAVAÇÃO MECANIZADA DE VALA COM PROF. ATÉ 1,5 M (MÉDIA MONTANTE E JUSANTE/UMA COMPOSIÇÃO POR TRECHO), RETROESCAV. (0,26 M3), LARG. DE 0,8 M A 1,5 M, EM SOLO DE 1A CATEGORIA, EM LOCAIS COM ALTO NÍVEL DE INTERFERÊNCIA. AF_02/2021</v>
          </cell>
          <cell r="C10561" t="str">
            <v>M3</v>
          </cell>
          <cell r="D10561" t="str">
            <v>COEFICIENTE DE REPRESENTATIVIDADE</v>
          </cell>
          <cell r="E10561">
            <v>14.87</v>
          </cell>
        </row>
        <row r="10562">
          <cell r="A10562">
            <v>90101</v>
          </cell>
          <cell r="B10562" t="str">
            <v>ESCAVAÇÃO MECANIZADA DE VALA COM PROF. MAIOR QUE 1,5 M ATÉ 3,0 M (MÉDIA MONTANTE E JUSANTE/UMA COMPOSIÇÃO POR TRECHO), RETROESCAV. (0,26 M3), LARG. MENOR QUE 0,8 M, EM SOLO DE 1A CATEGORIA, EM LOCAIS COM ALTO NÍVEL DE INTERFERÊNCIA. AF_02/2021</v>
          </cell>
          <cell r="C10562" t="str">
            <v>M3</v>
          </cell>
          <cell r="D10562" t="str">
            <v>COEFICIENTE DE REPRESENTATIVIDADE</v>
          </cell>
          <cell r="E10562">
            <v>14.69</v>
          </cell>
        </row>
        <row r="10563">
          <cell r="A10563">
            <v>90102</v>
          </cell>
          <cell r="B10563" t="str">
            <v>ESCAVAÇÃO MECANIZADA DE VALA COM PROF. MAIOR QUE 1,5 M ATÉ 3,0 M (MÉDIA MONTANTE E JUSANTE/UMA COMPOSIÇÃO POR TRECHO), RETROESCAV. (0,26 M3), LARGURA DE 0,8 M A 1,5 M, EM SOLO DE 1A CATEGORIA, EM LOCAIS COM ALTO NÍVEL DE INTERFERÊNCIA. AF_02/2021</v>
          </cell>
          <cell r="C10563" t="str">
            <v>M3</v>
          </cell>
          <cell r="D10563" t="str">
            <v>COEFICIENTE DE REPRESENTATIVIDADE</v>
          </cell>
          <cell r="E10563">
            <v>13.37</v>
          </cell>
        </row>
        <row r="10564">
          <cell r="A10564">
            <v>90105</v>
          </cell>
          <cell r="B10564" t="str">
            <v>ESCAVAÇÃO MECANIZADA DE VALA COM PROFUNDIDADE ATÉ 1,5 M (MÉDIA MONTANTE E JUSANTE/UMA COMPOSIÇÃO POR TRECHO), RETROESCAV. (0,26 M3), LARGURA MENOR QUE 0,8 M, EM SOLO DE 1A CATEGORIA, LOCAIS COM BAIXO NÍVEL DE INTERFERÊNCIA. AF_02/2021</v>
          </cell>
          <cell r="C10564" t="str">
            <v>M3</v>
          </cell>
          <cell r="D10564" t="str">
            <v>COEFICIENTE DE REPRESENTATIVIDADE</v>
          </cell>
          <cell r="E10564">
            <v>9.65</v>
          </cell>
        </row>
        <row r="10565">
          <cell r="A10565">
            <v>90106</v>
          </cell>
          <cell r="B10565" t="str">
            <v>ESCAVAÇÃO MECANIZADA DE VALA COM PROFUNDIDADE ATÉ 1,5 M (MÉDIA MONTANTE E JUSANTE/UMA COMPOSIÇÃO POR TRECHO), RETROESCAV. (0,26 M3), LARGURA DE 0,8 M A 1,5 M, EM SOLO DE 1A CATEGORIA, LOCAIS COM BAIXO NÍVEL DE INTERFERÊNCIA. AF_02/2021</v>
          </cell>
          <cell r="C10565" t="str">
            <v>M3</v>
          </cell>
          <cell r="D10565" t="str">
            <v>COEFICIENTE DE REPRESENTATIVIDADE</v>
          </cell>
          <cell r="E10565">
            <v>8.21</v>
          </cell>
        </row>
        <row r="10566">
          <cell r="A10566">
            <v>90107</v>
          </cell>
          <cell r="B10566" t="str">
            <v>ESCAVAÇÃO MECANIZADA DE VALA COM PROFUNDIDADE MAIOR QUE 1,5 M ATÉ 3,0 M (MÉDIA MONTANTE E JUSANTE/UMA COMPOSIÇÃO POR TRECHO), RETROESCAV. (0,26 M3), LARGURA MENOR QUE 0,8 M, EM SOLO DE 1A CATEGORIA, LOCAIS COM BAIXO NÍVEL DE INTERFERÊNCIA. AF_02/2021</v>
          </cell>
          <cell r="C10566" t="str">
            <v>M3</v>
          </cell>
          <cell r="D10566" t="str">
            <v>COEFICIENTE DE REPRESENTATIVIDADE</v>
          </cell>
          <cell r="E10566">
            <v>8.1</v>
          </cell>
        </row>
        <row r="10567">
          <cell r="A10567">
            <v>90108</v>
          </cell>
          <cell r="B10567" t="str">
            <v>ESCAVAÇÃO MECANIZADA DE VALA COM PROFUNDIDADE MAIOR QUE 1,5 M ATÉ 3,0 M (MÉDIA MONTANTE E JUSANTE/UMA COMPOSIÇÃO POR TRECHO), RETROESCAV (0,26 M3), LARGURA DE 0,8 M A 1,5 M, EM SOLO DE 1A CATEGORIA, LOCAIS COM BAIXO NÍVEL DE INTERFERÊNCIA. AF_02/2021</v>
          </cell>
          <cell r="C10567" t="str">
            <v>M3</v>
          </cell>
          <cell r="D10567" t="str">
            <v>COEFICIENTE DE REPRESENTATIVIDADE</v>
          </cell>
          <cell r="E10567">
            <v>7.38</v>
          </cell>
        </row>
        <row r="10568">
          <cell r="A10568">
            <v>93358</v>
          </cell>
          <cell r="B10568" t="str">
            <v>ESCAVAÇÃO MANUAL DE VALA COM PROFUNDIDADE MENOR OU IGUAL A 1,30 M. AF_02/2021</v>
          </cell>
          <cell r="C10568" t="str">
            <v>M3</v>
          </cell>
          <cell r="D10568" t="str">
            <v>COLETADO</v>
          </cell>
          <cell r="E10568">
            <v>84.18</v>
          </cell>
        </row>
        <row r="10569">
          <cell r="A10569">
            <v>102276</v>
          </cell>
          <cell r="B10569" t="str">
            <v>ESCAVAÇÃO MECANIZADA DE VALA COM PROF. ATÉ 1,5 M (MÉDIA MONTANTE E JUSANTE/UMA COMPOSIÇÃO POR TRECHO), ESCAVADEIRA (0,8 M3), LARG. MENOR QUE 1,5 M, EM SOLO DE 1A CATEGORIA, EM LOCAIS COM ALTO NÍVEL DE INTERFERÊNCIA. AF_02/2021</v>
          </cell>
          <cell r="C10569" t="str">
            <v>M3</v>
          </cell>
          <cell r="D10569" t="str">
            <v>COLETADO</v>
          </cell>
          <cell r="E10569">
            <v>13.51</v>
          </cell>
        </row>
        <row r="10570">
          <cell r="A10570">
            <v>102277</v>
          </cell>
          <cell r="B10570" t="str">
            <v>ESCAVAÇÃO MECANIZADA DE VALA COM PROF. MAIOR QUE  4,5 M ATÉ 6,0 M (MÉDIA MONTANTE E JUSANTE/UMA COMPOSIÇÃO POR TRECHO), ESCAVADEIRA (0,8 M3), LARG. MENOR QUE 1,5 M, EM SOLO DE 1A CATEGORIA, EM LOCAIS COM ALTO NÍVEL DE INTERFERÊNCIA. AF_02/2021</v>
          </cell>
          <cell r="C10570" t="str">
            <v>M3</v>
          </cell>
          <cell r="D10570" t="str">
            <v>COLETADO</v>
          </cell>
          <cell r="E10570">
            <v>10.68</v>
          </cell>
        </row>
        <row r="10571">
          <cell r="A10571">
            <v>102278</v>
          </cell>
          <cell r="B10571" t="str">
            <v>ESCAVAÇÃO MECANIZADA DE VALA COM PROF. MAIOR QUE 1,50 M ATÉ 3,0 M (MÉDIA MONTANTE E JUSANTE/UMA COMPOSIÇÃO POR TRECHO), ESCAVADEIRA (1,2 M3), LARG. DE 1,5 M A 2,5 M, EM SOLO DE 1A CATEGORIA, EM LOCAIS COM ALTO NÍVEL DE INTERFERÊNCIA. AF_02/2021</v>
          </cell>
          <cell r="C10571" t="str">
            <v>M3</v>
          </cell>
          <cell r="D10571" t="str">
            <v>COEFICIENTE DE REPRESENTATIVIDADE</v>
          </cell>
          <cell r="E10571">
            <v>10.44</v>
          </cell>
        </row>
        <row r="10572">
          <cell r="A10572">
            <v>102279</v>
          </cell>
          <cell r="B10572" t="str">
            <v>ESCAVAÇÃO MECANIZADA DE VALA COM PROF. ATÉ 1,5 M (MÉDIA MONTANTE E JUSANTE/UMA COMPOSIÇÃO POR TRECHO), ESCAVADEIRA (0,8 M3),LARG. MENOR QUE 1,5 M, EM SOLO DE 1A CATEGORIA, LOCAIS COM BAIXO NÍVEL DE INTERFERÊNCIA. AF_02/2021</v>
          </cell>
          <cell r="C10572" t="str">
            <v>M3</v>
          </cell>
          <cell r="D10572" t="str">
            <v>COLETADO</v>
          </cell>
          <cell r="E10572">
            <v>7.45</v>
          </cell>
        </row>
        <row r="10573">
          <cell r="A10573">
            <v>102280</v>
          </cell>
          <cell r="B10573" t="str">
            <v>ESCAVAÇÃO MECANIZADA DE VALA COM PROF. MAIOR QUE 4,5 M ATÉ 6,0 M (MÉDIA MONTANTE E JUSANTE/UMA COMPOSIÇÃO POR TRECHO),COM ESCAVADEIRA (0,8 M3), LARG. MENOR QUE 1,5 M, EM SOLO DE 1A CATEGORIA, LOCAIS COM BAIXO NÍVEL DE INTERFERÊNCIA. AF_02/2021</v>
          </cell>
          <cell r="C10573" t="str">
            <v>M3</v>
          </cell>
          <cell r="D10573" t="str">
            <v>COLETADO</v>
          </cell>
          <cell r="E10573">
            <v>5.9</v>
          </cell>
        </row>
        <row r="10574">
          <cell r="A10574">
            <v>102281</v>
          </cell>
          <cell r="B10574" t="str">
            <v>ESCAVAÇÃO MECANIZADA DE VALA COM PROF. MAIOR QUE 1,5 M ATÉ 3,0 M (MÉDIA MONTANTE E JUSANTE/UMA COMPOSIÇÃO POR TRECHO),COM ESCAVADEIRA (1,2 M3),LARG. DE 1,5 M A 2,5 M, EM SOLO DE 1A CATEGORIA, LOCAIS COM BAIXO NÍVEL DE INTERFERÊNCIA. AF_02/2021</v>
          </cell>
          <cell r="C10574" t="str">
            <v>M3</v>
          </cell>
          <cell r="D10574" t="str">
            <v>COEFICIENTE DE REPRESENTATIVIDADE</v>
          </cell>
          <cell r="E10574">
            <v>5.75</v>
          </cell>
        </row>
        <row r="10575">
          <cell r="A10575">
            <v>102282</v>
          </cell>
          <cell r="B10575" t="str">
            <v>ESCAVAÇÃO MECANIZADA DE VALA COM PROF. ATÉ 1,5 M (MÉDIA MONTANTE E JUSANTE/UMA COMPOSIÇÃO POR TRECHO), ESCAVADEIRA (0,8 M3),LARG. MENOR QUE 1,5 M, EM SOLO DE MOLE, EM LOCAIS COM ALTO NÍVEL DE INTERFERÊNCIA. AF_02/2021</v>
          </cell>
          <cell r="C10575" t="str">
            <v>M3</v>
          </cell>
          <cell r="D10575" t="str">
            <v>COLETADO</v>
          </cell>
          <cell r="E10575">
            <v>15.01</v>
          </cell>
        </row>
        <row r="10576">
          <cell r="A10576">
            <v>102283</v>
          </cell>
          <cell r="B10576" t="str">
            <v>ESCAVAÇÃO MECANIZADA DE VALA COM PROF. ATÉ 1,5 M (MÉDIA MONTANTE E JUSANTE/UMA COMPOSIÇÃO POR TRECHO), ESCAVADEIRA (0,8 M3), LARG. DE 1,5 M A 2,5 M, EM SOLO MOLE, EM LOCAIS COM ALTO NÍVEL DE INTERFERÊNCIA. AF_02/2021</v>
          </cell>
          <cell r="C10576" t="str">
            <v>M3</v>
          </cell>
          <cell r="D10576" t="str">
            <v>COLETADO</v>
          </cell>
          <cell r="E10576">
            <v>13.33</v>
          </cell>
        </row>
        <row r="10577">
          <cell r="A10577">
            <v>102284</v>
          </cell>
          <cell r="B10577" t="str">
            <v>ESCAVAÇÃO MECANIZADA DE VALA COM PROF. MAIOR QUE 1,5 M ATÉ 3,0 M (MÉDIA MONTANTE E JUSANTE/UMA COMPOSIÇÃO POR TRECHO), ESCAVADEIRA (0,8 M3), LARGURA ATÉ 1,5 M, EM SOLO MOLE, EM LOCAIS COM ALTO NÍVEL DE INTERFERÊNCIA. AF_02/2021</v>
          </cell>
          <cell r="C10577" t="str">
            <v>M3</v>
          </cell>
          <cell r="D10577" t="str">
            <v>COLETADO</v>
          </cell>
          <cell r="E10577">
            <v>12.92</v>
          </cell>
        </row>
        <row r="10578">
          <cell r="A10578">
            <v>102285</v>
          </cell>
          <cell r="B10578" t="str">
            <v>ESCAVAÇÃO MECANIZADA DE VALA COM PROF. MAIOR QUE 3,0 M ATÉ 4,5 M (MÉDIA MONTANTE E JUSANTE/UMA COMPOSIÇÃO POR TRECHO), ESCAVADEIRA (0,8 M3), LARG. MENOR QUE 1,5 M, EM SOLO  MOLE, EM LOCAIS COM ALTO NÍVEL DE INTERFERÊNCIA. AF_02/2021</v>
          </cell>
          <cell r="C10578" t="str">
            <v>M3</v>
          </cell>
          <cell r="D10578" t="str">
            <v>COLETADO</v>
          </cell>
          <cell r="E10578">
            <v>12.21</v>
          </cell>
        </row>
        <row r="10579">
          <cell r="A10579">
            <v>102286</v>
          </cell>
          <cell r="B10579" t="str">
            <v>ESCAVAÇÃO MECANIZADA DE VALA COM PROF. MAIOR QUE 4,5 M ATÉ 6,0 M (MÉDIA MONTANTE E JUSANTE/UMA COMPOSIÇÃO POR TRECHO), ESCAVADEIRA (0,8 M3),LARG. MENOR QUE 1,5 M, EM SOLO DE MOLE, EM LOCAIS COM ALTO NÍVEL DE INTERFERÊNCIA. AF_02/2021</v>
          </cell>
          <cell r="C10579" t="str">
            <v>M3</v>
          </cell>
          <cell r="D10579" t="str">
            <v>COLETADO</v>
          </cell>
          <cell r="E10579">
            <v>11.88</v>
          </cell>
        </row>
        <row r="10580">
          <cell r="A10580">
            <v>102287</v>
          </cell>
          <cell r="B10580" t="str">
            <v>ESCAVAÇÃO MECANIZADA DE VALA COM PROF. MAIOR QUE 1,5 M ATÉ 3,0 M (MÉDIA MONTANTE E JUSANTE/UMA COMPOSIÇÃO POR TRECHO),COM ESCAVADEIRA (1,2 M3),LARG. DE 1,5 M A 2,5 M, EM SOLO MOLE, EM LOCAIS COM ALTO NÍVEL DE INTERFERÊNCIA. AF_02/2021</v>
          </cell>
          <cell r="C10580" t="str">
            <v>M3</v>
          </cell>
          <cell r="D10580" t="str">
            <v>COEFICIENTE DE REPRESENTATIVIDADE</v>
          </cell>
          <cell r="E10580">
            <v>11.61</v>
          </cell>
        </row>
        <row r="10581">
          <cell r="A10581">
            <v>102288</v>
          </cell>
          <cell r="B10581" t="str">
            <v>ESCAVAÇÃO MECANIZADA DE VALA COM PROF. DE 3,0 M ATÉ 4,5 M (MÉDIA MONTANTE E JUSANTE/UMA COMPOSIÇÃO POR TRECHO), ESCAVADEIRA (1,2 M3), LARG. DE 1,5 M A 2,5 M, EM SOLO MOLE, EM LOCAIS COM ALTO NÍVEL DE INTERFERÊNCIA. AF_02/2021</v>
          </cell>
          <cell r="C10581" t="str">
            <v>M3</v>
          </cell>
          <cell r="D10581" t="str">
            <v>COEFICIENTE DE REPRESENTATIVIDADE</v>
          </cell>
          <cell r="E10581">
            <v>11.15</v>
          </cell>
        </row>
        <row r="10582">
          <cell r="A10582">
            <v>102289</v>
          </cell>
          <cell r="B10582" t="str">
            <v>ESCAVAÇÃO MECANIZADA DE VALA COM PROF. MAIOR QUE 4,5 M ATÉ 6,0 M (MÉDIA MONTANTE E JUSANTE/UMA COMPOSIÇÃO POR TRECHO), ESCAVADEIRA (1,2 M3), LARG. DE 1,5 M A 2,5 M, EM SOLO MOLE, EM LOCAIS COM ALTO NÍVEL DE INTERFERÊNCIA. AF_02/2021</v>
          </cell>
          <cell r="C10582" t="str">
            <v>M3</v>
          </cell>
          <cell r="D10582" t="str">
            <v>COEFICIENTE DE REPRESENTATIVIDADE</v>
          </cell>
          <cell r="E10582">
            <v>10.88</v>
          </cell>
        </row>
        <row r="10583">
          <cell r="A10583">
            <v>102290</v>
          </cell>
          <cell r="B10583" t="str">
            <v>ESCAVAÇÃO MECANIZADA DE VALA COM PROF. ATÉ 1,5 M (MÉDIA MONTANTE E JUSANTE/UMA COMPOSIÇÃO POR TRECHO), ESCAVADEIRA (0,8 M3),LARG. MENOR QUE 1,5 M, EM SOLO MOLE, LOCAIS COM BAIXO NÍVEL DE INTERFERÊNCIA. AF_02/2021</v>
          </cell>
          <cell r="C10583" t="str">
            <v>M3</v>
          </cell>
          <cell r="D10583" t="str">
            <v>COLETADO</v>
          </cell>
          <cell r="E10583">
            <v>8.28</v>
          </cell>
        </row>
        <row r="10584">
          <cell r="A10584">
            <v>102291</v>
          </cell>
          <cell r="B10584" t="str">
            <v>ESCAVAÇÃO MECANIZADA DE VALA COM PROF. ATÉ 1,5 M (MÉDIA MONTANTE E JUSANTE/UMA COMPOSIÇÃO POR TRECHO), ESCAVADEIRA (0,8 M3), LARG. DE 1,5 M A 2,5 M, EM SOLO MOLE, LOCAIS COM BAIXO NÍVEL DE INTERFERÊNCIA. AF_02/2021</v>
          </cell>
          <cell r="C10584" t="str">
            <v>M3</v>
          </cell>
          <cell r="D10584" t="str">
            <v>COLETADO</v>
          </cell>
          <cell r="E10584">
            <v>7.35</v>
          </cell>
        </row>
        <row r="10585">
          <cell r="A10585">
            <v>102292</v>
          </cell>
          <cell r="B10585" t="str">
            <v>ESCAVAÇÃO MECANIZADA DE VALA COM PROF. MAIOR QUE 1,5 M E ATÉ 3,0 M (MÉDIA MONTANTE E JUSANTE/UMA COMPOSIÇÃO POR TRECHO), ESCAVADEIRA (0,8 M3), LARG. MENOR QUE 1,5 M, EM SOLO MOLE, LOCAIS COM BAIXO NÍVEL DE INTERFERÊNCIA. AF_02/2021</v>
          </cell>
          <cell r="C10585" t="str">
            <v>M3</v>
          </cell>
          <cell r="D10585" t="str">
            <v>COLETADO</v>
          </cell>
          <cell r="E10585">
            <v>7.13</v>
          </cell>
        </row>
        <row r="10586">
          <cell r="A10586">
            <v>102293</v>
          </cell>
          <cell r="B10586" t="str">
            <v>ESCAVAÇÃO MECANIZADA DE VALA COM PROF.MAIOR QUE 3,0 M ATÉ 4,5 M (MÉDIA MONTANTE E JUSANTE/UMA COMPOSIÇÃO POR TRECHO), ESCAVADEIRA (0,8 M3), LARG. MENOR QUE 1,5 M, EM SOLO MOLE, LOCAIS COM BAIXO NÍVEL DE INTERFERÊNCIA. AF_02/2021</v>
          </cell>
          <cell r="C10586" t="str">
            <v>M3</v>
          </cell>
          <cell r="D10586" t="str">
            <v>COLETADO</v>
          </cell>
          <cell r="E10586">
            <v>6.75</v>
          </cell>
        </row>
        <row r="10587">
          <cell r="A10587">
            <v>102294</v>
          </cell>
          <cell r="B10587" t="str">
            <v>ESCAVAÇÃO MECANIZADA DE VALA COM PROF. MAIOR QUE 4,5 M ATÉ 6,0 M (MÉDIA MONTANTE E JUSANTE/UMA COMPOSIÇÃO POR TRECHO),COM ESCAVADEIRA (0,8 M3), LARG. MENOR QUE 1,5 M, EM SOLO MOLE, LOCAIS COM BAIXO NÍVEL DE INTERFERÊNCIA. AF_02/2021</v>
          </cell>
          <cell r="C10587" t="str">
            <v>M3</v>
          </cell>
          <cell r="D10587" t="str">
            <v>COLETADO</v>
          </cell>
          <cell r="E10587">
            <v>6.56</v>
          </cell>
        </row>
        <row r="10588">
          <cell r="A10588">
            <v>102295</v>
          </cell>
          <cell r="B10588" t="str">
            <v>ESCAVAÇÃO MECANIZADA DE VALA COM PROF. MAIOR QUE 1,5 M ATÉ 3,0 M (MÉDIA MONTANTE E JUSANTE/UMA COMPOSIÇÃO POR TRECHO),COM ESCAVADEIRA (1,2 M3), LARG. DE 1,5 M A 2,5 M, EM SOLO MOLE, LOCAIS COM BAIXO NÍVEL DE INTERFERÊNCIA. AF_02/2021</v>
          </cell>
          <cell r="C10588" t="str">
            <v>M3</v>
          </cell>
          <cell r="D10588" t="str">
            <v>COEFICIENTE DE REPRESENTATIVIDADE</v>
          </cell>
          <cell r="E10588">
            <v>6.4</v>
          </cell>
        </row>
        <row r="10589">
          <cell r="A10589">
            <v>102296</v>
          </cell>
          <cell r="B10589" t="str">
            <v>ESCAVAÇÃO MECANIZADA DE VALA COM PROF. MAIOR QUE 3,0 M ATÉ 4,5 M (MÉDIA MONTANTE E JUSANTE/UMA COMPOSIÇÃO POR TRECHO), ESCAVADEIRA (1,2 M3), LARG. DE 1,5 M A 2,5 M, EM SOLO MOLE, LOCAIS COM BAIXO NÍVEL DE INTERFERÊNCIA. AF_02/2021</v>
          </cell>
          <cell r="C10589" t="str">
            <v>M3</v>
          </cell>
          <cell r="D10589" t="str">
            <v>COEFICIENTE DE REPRESENTATIVIDADE</v>
          </cell>
          <cell r="E10589">
            <v>6.14</v>
          </cell>
        </row>
        <row r="10590">
          <cell r="A10590">
            <v>102297</v>
          </cell>
          <cell r="B10590" t="str">
            <v>ESCAVAÇÃO MECANIZADA DE VALA COM PROF. MAIOR QUE 4,5 M ATÉ 6,0 M (MÉDIA MONTANTE E JUSANTE/UMA COMPOSIÇÃO POR TRECHO), ESCAVADEIRA (1,2 M3), LARG. DE 1,5 M A 2,5 M, EM SOLO MOLE, LOCAIS COM BAIXO NÍVEL DE INTERFERÊNCIA. AF_02/2021</v>
          </cell>
          <cell r="C10590" t="str">
            <v>M3</v>
          </cell>
          <cell r="D10590" t="str">
            <v>COEFICIENTE DE REPRESENTATIVIDADE</v>
          </cell>
          <cell r="E10590">
            <v>6</v>
          </cell>
        </row>
        <row r="10591">
          <cell r="A10591">
            <v>102298</v>
          </cell>
          <cell r="B10591" t="str">
            <v>ESCAVAÇÃO MECANIZADA DE VALA COM PROF. ATÉ 1,5 M (MÉDIA MONTANTE E JUSANTE/UMA COMPOSIÇÃO POR TRECHO), RETROESCAV. (0,26 M3), LARG. MENOR QUE 0,8 M, EM SOLO MOLE, EM LOCAIS COM ALTO NÍVEL DE INTERFERÊNCIA. AF_02/2021</v>
          </cell>
          <cell r="C10591" t="str">
            <v>M3</v>
          </cell>
          <cell r="D10591" t="str">
            <v>COEFICIENTE DE REPRESENTATIVIDADE</v>
          </cell>
          <cell r="E10591">
            <v>19.46</v>
          </cell>
        </row>
        <row r="10592">
          <cell r="A10592">
            <v>102299</v>
          </cell>
          <cell r="B10592" t="str">
            <v>ESCAVAÇÃO MECANIZADA DE VALA COM PROF. ATÉ 1,5 M (MÉDIA MONTANTE E JUSANTE/UMA COMPOSIÇÃO POR TRECHO), RETROESCAV. (0,26 M3), LARG. DE 0,8 M A 1,5 M, EM SOLO MOLE, EM LOCAIS COM ALTO NÍVEL DE INTERFERÊNCIA. AF_02/2021</v>
          </cell>
          <cell r="C10592" t="str">
            <v>M3</v>
          </cell>
          <cell r="D10592" t="str">
            <v>COEFICIENTE DE REPRESENTATIVIDADE</v>
          </cell>
          <cell r="E10592">
            <v>16.54</v>
          </cell>
        </row>
        <row r="10593">
          <cell r="A10593">
            <v>102300</v>
          </cell>
          <cell r="B10593" t="str">
            <v>ESCAVAÇÃO MECANIZADA DE VALA COM PROF. MAIOR QUE 1,5 M ATÉ 3,0 M (MÉDIA MONTANTE E JUSANTE/UMA COMPOSIÇÃO POR TRECHO), RETROESCAV. (0,26 M3), LARG. MENOR QUE 0,8 M, EM SOLO MOLE, EM LOCAIS COM ALTO NÍVEL DE INTERFERÊNCIA. AF_02/2021</v>
          </cell>
          <cell r="C10593" t="str">
            <v>M3</v>
          </cell>
          <cell r="D10593" t="str">
            <v>COEFICIENTE DE REPRESENTATIVIDADE</v>
          </cell>
          <cell r="E10593">
            <v>16.33</v>
          </cell>
        </row>
        <row r="10594">
          <cell r="A10594">
            <v>102301</v>
          </cell>
          <cell r="B10594" t="str">
            <v>ESCAVAÇÃO MECANIZADA DE VALA COM PROF. MAIOR QUE 1,5 M ATÉ 3,0 M (MÉDIA MONTANTE E JUSANTE/UMA COMPOSIÇÃO POR TRECHO), RETROESCAV. (0,26 M3), LARG. DE 0,8 M A 1,5 M, EM SOLO MOLE, EM LOCAIS COM ALTO NÍVEL DE INTERFERÊNCIA. AF_02/2021</v>
          </cell>
          <cell r="C10594" t="str">
            <v>M3</v>
          </cell>
          <cell r="D10594" t="str">
            <v>COEFICIENTE DE REPRESENTATIVIDADE</v>
          </cell>
          <cell r="E10594">
            <v>14.85</v>
          </cell>
        </row>
        <row r="10595">
          <cell r="A10595">
            <v>102302</v>
          </cell>
          <cell r="B10595" t="str">
            <v>ESCAVAÇÃO MECANIZADA DE VALA COM PROF. ATÉ 1,5 M (MÉDIA MONTANTE E JUSANTE/UMA COMPOSIÇÃO POR TRECHO), RETROESCAV. (0,26 M3), LARG. MENOR  QUE 0,8 M, EM SOLO MOLE, LOCAIS COM BAIXO NÍVEL DE NTERFERÊNCIA.  AF_02/2021</v>
          </cell>
          <cell r="C10595" t="str">
            <v>M3</v>
          </cell>
          <cell r="D10595" t="str">
            <v>COEFICIENTE DE REPRESENTATIVIDADE</v>
          </cell>
          <cell r="E10595">
            <v>10.74</v>
          </cell>
        </row>
        <row r="10596">
          <cell r="A10596">
            <v>102303</v>
          </cell>
          <cell r="B10596" t="str">
            <v>ESCAVAÇÃO MECANIZADA DE VALA COM PROF. ATÉ 1,5 M (MÉDIA MONTANTE E JUSANTE/UMA COMPOSIÇÃO POR TRECHO), RETROESCAV. (0,26 M3), LARG. DE 0,8 M A 1,5 M, EM SOLO MOLE, LOCAIS COM BAIXO NÍVEL DE INTERFERÊNCIA. AF_02/2021</v>
          </cell>
          <cell r="C10596" t="str">
            <v>M3</v>
          </cell>
          <cell r="D10596" t="str">
            <v>COEFICIENTE DE REPRESENTATIVIDADE</v>
          </cell>
          <cell r="E10596">
            <v>9.11</v>
          </cell>
        </row>
        <row r="10597">
          <cell r="A10597">
            <v>102304</v>
          </cell>
          <cell r="B10597" t="str">
            <v>ESCAVAÇÃO MECANIZADA DE VALA COM PROF. MAIOR QUE 1,5 M ATÉ 3,0 M (MÉDIA MONTANTE E JUSANTE/UMA COMPOSIÇÃO POR TRECHO), RETROESCAV. (0,26 M3 ),LARG. MENOR QUE 0,8 M, EM SOLO MOLE, LOCAIS COM BAIXO NÍVEL DE INTERFERÊNCIA. AF_02/2021</v>
          </cell>
          <cell r="C10597" t="str">
            <v>M3</v>
          </cell>
          <cell r="D10597" t="str">
            <v>COEFICIENTE DE REPRESENTATIVIDADE</v>
          </cell>
          <cell r="E10597">
            <v>9</v>
          </cell>
        </row>
        <row r="10598">
          <cell r="A10598">
            <v>102305</v>
          </cell>
          <cell r="B10598" t="str">
            <v>ESCAVAÇÃO MECANIZADA DE VALA COM PROF. MAIOR QUE 1,5 M ATÉ 3,0 M (MÉDIA MONTANTE E JUSANTE/UMA COMPOSIÇÃO POR TRECHO), RETROESCAV. (0,26 M3), LARG. DE 0,8 M A 1,5 M, EM SOLO MOLE, LOCAIS COM BAIXO NÍVEL DE INTERFERÊNCIA. AF_02/2021</v>
          </cell>
          <cell r="C10598" t="str">
            <v>M3</v>
          </cell>
          <cell r="D10598" t="str">
            <v>COEFICIENTE DE REPRESENTATIVIDADE</v>
          </cell>
          <cell r="E10598">
            <v>8.2</v>
          </cell>
        </row>
        <row r="10599">
          <cell r="A10599">
            <v>102306</v>
          </cell>
          <cell r="B10599" t="str">
            <v>ESCAVAÇÃO MECANIZADA DE VALA COM PROF. ATÉ 1,5 M (MÉDIA MONTANTE E JUSANTE/UMA COMPOSIÇÃO POR TRECHO), ESCAVADEIRA (0,8 M3),LARG. ATÉ 1,5 M, EM SOLO DE 2A CATEGORIA, EM LOCAIS COM ALTO NÍVEL DE INTERFERÊNCIA.  AF_02/2021</v>
          </cell>
          <cell r="C10599" t="str">
            <v>M3</v>
          </cell>
          <cell r="D10599" t="str">
            <v>COLETADO</v>
          </cell>
          <cell r="E10599">
            <v>16.91</v>
          </cell>
        </row>
        <row r="10600">
          <cell r="A10600">
            <v>102307</v>
          </cell>
          <cell r="B10600" t="str">
            <v>ESCAVAÇÃO MECANIZADA DE VALA COM PROF. ATÉ 1,5 M (MÉDIA MONTANTE E JUSANTE/UMA COMPOSIÇÃO POR TRECHO), ESCAVADEIRA (0,8 M3), LARG. DE 1,5 M A 2,5 M, EM SOLO DE 2A CATEGORIA, EM LOCAIS COM ALTO NÍVEL DE INTERFERÊNCIA. AF_02/2021</v>
          </cell>
          <cell r="C10600" t="str">
            <v>M3</v>
          </cell>
          <cell r="D10600" t="str">
            <v>COLETADO</v>
          </cell>
          <cell r="E10600">
            <v>15.01</v>
          </cell>
        </row>
        <row r="10601">
          <cell r="A10601">
            <v>102308</v>
          </cell>
          <cell r="B10601" t="str">
            <v>ESCAVAÇÃO MECANIZADA DE VALA COM PROF. MAIOR QUE 1,5 M ATÉ 3,0 M (MÉDIA MONTANTE E JUSANTE/UMA COMPOSIÇÃO POR TRECHO), ESCAVADEIRA (0,8 M3), LARG. ATÉ 1,5 M, EM SOLO DE 2A CATEGORIA, EM LOCAIS COM ALTO NÍVEL DE INTERFERÊNCIA. AF_02/2021</v>
          </cell>
          <cell r="C10601" t="str">
            <v>M3</v>
          </cell>
          <cell r="D10601" t="str">
            <v>COLETADO</v>
          </cell>
          <cell r="E10601">
            <v>14.55</v>
          </cell>
        </row>
        <row r="10602">
          <cell r="A10602">
            <v>102309</v>
          </cell>
          <cell r="B10602" t="str">
            <v>ESCAVAÇÃO MECANIZADA DE VALA COM PROF. MAIOR QUE 3,0 M ATÉ 4,5 M (MÉDIA MONTANTE E JUSANTE/UMA COMPOSIÇÃO POR TRECHO), ESCAVADEIRA (0,8 M3), LARG. MENOR QUE 1,5 M, EM SOLO DE 2A CATEGORIA, EM LOCAIS COM ALTO NÍVEL DE INTERFERÊNCIA. AF_02/2021</v>
          </cell>
          <cell r="C10602" t="str">
            <v>M3</v>
          </cell>
          <cell r="D10602" t="str">
            <v>COLETADO</v>
          </cell>
          <cell r="E10602">
            <v>13.77</v>
          </cell>
        </row>
        <row r="10603">
          <cell r="A10603">
            <v>102310</v>
          </cell>
          <cell r="B10603" t="str">
            <v>ESCAVAÇÃO MECANIZADA DE VALA COM PROF.MAIOR QUE 4,5 M ATÉ 6,0 M (MÉDIA MONTANTE E JUSANTE/UMA COMPOSIÇÃO POR TRECHO),COM ESCAVADEIRA (0,8 M3), LARG. MENOR QUE 1,5 M, EM SOLO DE 2A CATEGORIA, EM LOCAIS COM ALTO NÍVEL DE INTERFERÊNCIA. AF_02/2021</v>
          </cell>
          <cell r="C10603" t="str">
            <v>M3</v>
          </cell>
          <cell r="D10603" t="str">
            <v>COLETADO</v>
          </cell>
          <cell r="E10603">
            <v>13.36</v>
          </cell>
        </row>
        <row r="10604">
          <cell r="A10604">
            <v>102311</v>
          </cell>
          <cell r="B10604" t="str">
            <v>ESCAVAÇÃO MECANIZADA DE VALA COM PROF. MAIOR QUE 1,5 M ATÉ 3,0 M (MÉDIA MONTANTE E JUSANTE/UMA COMPOSIÇÃO POR TRECHO),COM ESCAVADEIRA (1,2 M3),LARG. DE 1,5 M A 2,5 M, EM SOLO DE 2A CATEGORIA, EM LOCAIS COM ALTO NÍVEL DE INTERFERÊNCIA. AF_02/2021</v>
          </cell>
          <cell r="C10604" t="str">
            <v>M3</v>
          </cell>
          <cell r="D10604" t="str">
            <v>COEFICIENTE DE REPRESENTATIVIDADE</v>
          </cell>
          <cell r="E10604">
            <v>13.04</v>
          </cell>
        </row>
        <row r="10605">
          <cell r="A10605">
            <v>102312</v>
          </cell>
          <cell r="B10605" t="str">
            <v>ESCAVAÇÃO MECANIZADA DE VALA COM PROF. DE 3,0 M ATÉ 4,5 M (MÉDIA MONTANTE E JUSANTE/UMA COMPOSIÇÃO POR TRECHO), ESCAVADEIRA (1,2 M3), LARG. DE 1,5 M A 2,5 M, EM SOLO DE 2A CATEGORIA, EM LOCAIS COM ALTO NÍVEL DE INTERFERÊNCIA. AF_02/2021</v>
          </cell>
          <cell r="C10605" t="str">
            <v>M3</v>
          </cell>
          <cell r="D10605" t="str">
            <v>COEFICIENTE DE REPRESENTATIVIDADE</v>
          </cell>
          <cell r="E10605">
            <v>12.54</v>
          </cell>
        </row>
        <row r="10606">
          <cell r="A10606">
            <v>102313</v>
          </cell>
          <cell r="B10606" t="str">
            <v>ESCAVAÇÃO MECANIZADA DE VALA COM PROF. MAIOR QUE 4,5 M ATÉ 6,0 M (MÉDIA MONTANTE E JUSANTE/UMA COMPOSIÇÃO POR TRECHO), ESCAVADEIRA (1,2 M3), LARG. DE 1,5 M A 2,5 M, EM SOLO DE 2A CATEGORIA, EM LOCAIS COM ALTO NÍVEL DE INTERFERÊNCIA. AF_02/2021</v>
          </cell>
          <cell r="C10606" t="str">
            <v>M3</v>
          </cell>
          <cell r="D10606" t="str">
            <v>COEFICIENTE DE REPRESENTATIVIDADE</v>
          </cell>
          <cell r="E10606">
            <v>12.25</v>
          </cell>
        </row>
        <row r="10607">
          <cell r="A10607">
            <v>102314</v>
          </cell>
          <cell r="B10607" t="str">
            <v>ESCAVAÇÃO MECANIZADA DE VALA COM PROF. ATÉ 1,5 M (MÉDIA MONTANTE E JUSANTE/UMA COMPOSIÇÃO POR TRECHO),COM ESCAVADEIRA (0,8 M3), LARG. MENOR QUE 1,5 M, EM SOLO DE 2A CATEGORIA, LOCAIS COM BAIXO NÍVEL DE INTERFERÊNCIA. AF_02/2021</v>
          </cell>
          <cell r="C10607" t="str">
            <v>M3</v>
          </cell>
          <cell r="D10607" t="str">
            <v>COLETADO</v>
          </cell>
          <cell r="E10607">
            <v>9.34</v>
          </cell>
        </row>
        <row r="10608">
          <cell r="A10608">
            <v>102315</v>
          </cell>
          <cell r="B10608" t="str">
            <v>ESCAVAÇÃO MECANIZADA DE VALA COM PROF. ATÉ 1,5 M (MÉDIA MONTANTE E JUSANTE/UMA COMPOSIÇÃO POR TRECHO), ESCAVADEIRA (0,8 M3), LARG. DE 1,5 M A 2,5 M, EM SOLO DE 2A CATEGORIA, LOCAIS COM BAIXO NÍVEL DE INTERFERÊNCIA. AF_02/2021</v>
          </cell>
          <cell r="C10608" t="str">
            <v>M3</v>
          </cell>
          <cell r="D10608" t="str">
            <v>COLETADO</v>
          </cell>
          <cell r="E10608">
            <v>8.28</v>
          </cell>
        </row>
        <row r="10609">
          <cell r="A10609">
            <v>102316</v>
          </cell>
          <cell r="B10609" t="str">
            <v>ESCAVAÇÃO MECANIZADA DE VALA COM PROF. MAIOR QUE 1,5 M E ATÉ 3,0 M (MÉDIA MONTANTE E JUSANTE/UMA COMPOSIÇÃO POR TRECHO), ESCAVADEIRA (0,8 M3), LARG. MENOR QUE 1,5 M, EM SOLO DE 2A CATEGORIA, LOCAIS COM BAIXO NÍVEL DE INTERFERÊNCIA. AF_02/2021</v>
          </cell>
          <cell r="C10609" t="str">
            <v>M3</v>
          </cell>
          <cell r="D10609" t="str">
            <v>COLETADO</v>
          </cell>
          <cell r="E10609">
            <v>8.03</v>
          </cell>
        </row>
        <row r="10610">
          <cell r="A10610">
            <v>102317</v>
          </cell>
          <cell r="B10610" t="str">
            <v>ESCAVAÇÃO MECANIZADA DE VALA COM PROF.MAIOR QUE 3,0 M ATÉ 4,5 M (MÉDIA MONTANTE E JUSANTE/UMA COMPOSIÇÃO POR TRECHO), ESCAVADEIRA (0,8 M3), LARG. MENOR QUE 1,5 M, EM SOLO DE 2A CATEGORIA, LOCAIS COM BAIXO NÍVEL DE INTERFERÊNCIA. AF_02/2021</v>
          </cell>
          <cell r="C10610" t="str">
            <v>M3</v>
          </cell>
          <cell r="D10610" t="str">
            <v>COLETADO</v>
          </cell>
          <cell r="E10610">
            <v>7.58</v>
          </cell>
        </row>
        <row r="10611">
          <cell r="A10611">
            <v>102318</v>
          </cell>
          <cell r="B10611" t="str">
            <v>ESCAVAÇÃO MECANIZADA DE VALA COM PROF.MAIOR QUE 4,5 M ATÉ 6,0 M (MÉDIA MONTANTE E JUSANTE/UMA COMPOSIÇÃO POR TRECHO),COM ESCAVADEIRA (0,8 M3), LARG. MENOR QUE 1,5 M, EM SOLO DE 2A CATEGORIA, EM LOCAIS COM BAIXO NÍVEL DE INTERFERÊNCIA. AF_02/2021</v>
          </cell>
          <cell r="C10611" t="str">
            <v>M3</v>
          </cell>
          <cell r="D10611" t="str">
            <v>COLETADO</v>
          </cell>
          <cell r="E10611">
            <v>7.38</v>
          </cell>
        </row>
        <row r="10612">
          <cell r="A10612">
            <v>102319</v>
          </cell>
          <cell r="B10612" t="str">
            <v>ESCAVAÇÃO MECANIZADA DE VALA COM PROF. MAIOR QUE 1,5 M ATÉ 3,0 M (MÉDIA MONTANTE E JUSANTE/UMA COMPOSIÇÃO POR TRECHO),COM ESCAVADEIRA (1,2 M3),LARG. DE 1,5 M A 2,5 M, EM SOLO DE 2A CATEGORIA, LOCAIS COM BAIXO NÍVEL DE INTERFERÊNCIA. AF_02/2021</v>
          </cell>
          <cell r="C10612" t="str">
            <v>M3</v>
          </cell>
          <cell r="D10612" t="str">
            <v>COEFICIENTE DE REPRESENTATIVIDADE</v>
          </cell>
          <cell r="E10612">
            <v>7.2</v>
          </cell>
        </row>
        <row r="10613">
          <cell r="A10613">
            <v>102320</v>
          </cell>
          <cell r="B10613" t="str">
            <v>ESCAVAÇÃO MECANIZADA DE VALA COM PROF. MAIOR QUE 3,0 M ATÉ 4,5 M (MÉDIA MONTANTE E JUSANTE/UMA COMPOSIÇÃO POR TRECHO), ESCAVADEIRA (1,2 M3), LARG. DE 1,5 M A 2,5 M, EM SOLO DE 2A CATEGORIA, LOCAIS COM BAIXO NÍVEL DE INTERFERÊNCIA. AF_02/2021</v>
          </cell>
          <cell r="C10613" t="str">
            <v>M3</v>
          </cell>
          <cell r="D10613" t="str">
            <v>COEFICIENTE DE REPRESENTATIVIDADE</v>
          </cell>
          <cell r="E10613">
            <v>6.89</v>
          </cell>
        </row>
        <row r="10614">
          <cell r="A10614">
            <v>102321</v>
          </cell>
          <cell r="B10614" t="str">
            <v>ESCAVAÇÃO MECANIZADA DE VALA COM PROF. MAIOR QUE 4,5 M ATÉ 6,0 M (MÉDIA MONTANTE E JUSANTE/UMA COMPOSIÇÃO POR TRECHO), ESCAVADEIRA (1,2 M3), LARG. DE 1,5 M A 2,5 M, EM SOLO DE 2A CATEGORIA, LOCAIS COM BAIXO NÍVEL DE INTERFERÊNCIA. AF_02/2021</v>
          </cell>
          <cell r="C10614" t="str">
            <v>M3</v>
          </cell>
          <cell r="D10614" t="str">
            <v>COEFICIENTE DE REPRESENTATIVIDADE</v>
          </cell>
          <cell r="E10614">
            <v>6.76</v>
          </cell>
        </row>
        <row r="10615">
          <cell r="A10615">
            <v>102322</v>
          </cell>
          <cell r="B10615" t="str">
            <v>ESCAVAÇÃO MECANIZADA DE VALA COM PROF. ATÉ 1,5 M (MÉDIA MONTANTE E JUSANTE/UMA COMPOSIÇÃO POR TRECHO), RETROESCAV. (0,26 M3), LARG. MENOR QUE 0,8 M, EM SOLO DE 2A CATEGORIA, EM LOCAIS COM ALTO NÍVEL DE INTERFERÊNCIA. AF_02/2021</v>
          </cell>
          <cell r="C10615" t="str">
            <v>M3</v>
          </cell>
          <cell r="D10615" t="str">
            <v>COEFICIENTE DE REPRESENTATIVIDADE</v>
          </cell>
          <cell r="E10615">
            <v>21.91</v>
          </cell>
        </row>
        <row r="10616">
          <cell r="A10616">
            <v>102323</v>
          </cell>
          <cell r="B10616" t="str">
            <v>ESCAVAÇÃO MECANIZADA DE VALA COM PROF. ATÉ 1,5 M (MÉDIA MONTANTE E JUSANTE/UMA COMPOSIÇÃO POR TRECHO), RETROESCAV. (0,26 M3), LARG. DE 0,8 M A 1,5 M, EM SOLO DE 2A CATEGORIA, EM LOCAIS COM ALTO NÍVEL DE INTERFERÊNCIA. AF_02/2021</v>
          </cell>
          <cell r="C10616" t="str">
            <v>M3</v>
          </cell>
          <cell r="D10616" t="str">
            <v>COEFICIENTE DE REPRESENTATIVIDADE</v>
          </cell>
          <cell r="E10616">
            <v>18.6</v>
          </cell>
        </row>
        <row r="10617">
          <cell r="A10617">
            <v>102324</v>
          </cell>
          <cell r="B10617" t="str">
            <v>ESCAVAÇÃO MECANIZADA DE VALA COM PROF. MAIOR QUE 1,5 M ATÉ 3,0 M (MÉDIA MONTANTE E JUSANTE/UMA COMPOSIÇÃO POR TRECHO), RETROESCAV. (0,26 M3), LARG. MENOR QUE 0,8 M, EM SOLO DE 2A CATEGORIA, EM LOCAIS COM ALTO NÍVEL DE INTERFERÊNCIA. AF_02/2021</v>
          </cell>
          <cell r="C10617" t="str">
            <v>M3</v>
          </cell>
          <cell r="D10617" t="str">
            <v>COEFICIENTE DE REPRESENTATIVIDADE</v>
          </cell>
          <cell r="E10617">
            <v>18.37</v>
          </cell>
        </row>
        <row r="10618">
          <cell r="A10618">
            <v>102325</v>
          </cell>
          <cell r="B10618" t="str">
            <v>ESCAVAÇÃO MECANIZADA DE VALA COM PROF. MAIOR QUE 1,5 M ATÉ 3,0 M (MÉDIA MONTANTE E JUSANTE/UMA COMPOSIÇÃO POR TRECHO), RETROESCAV. (0,26 M3), LARG. DE 0,8 M A 1,5 M, EM SOLO DE 2A CATEGORIA, EM LOCAIS COM ALTO NÍVEL DE INTERFERÊNCIA. AF_02/2021</v>
          </cell>
          <cell r="C10618" t="str">
            <v>M3</v>
          </cell>
          <cell r="D10618" t="str">
            <v>COEFICIENTE DE REPRESENTATIVIDADE</v>
          </cell>
          <cell r="E10618">
            <v>16.73</v>
          </cell>
        </row>
        <row r="10619">
          <cell r="A10619">
            <v>102326</v>
          </cell>
          <cell r="B10619" t="str">
            <v>ESCAVAÇÃO MECANIZADA DE VALA COM PROF. ATÉ 1,5 M (MÉDIA MONTANTE E JUSANTE/UMA COMPOSIÇÃO POR TRECHO), RETROESCAV. (0,26 M3), LARGURA MENOR  QUE 0,8 M, EM SOLO DE 2A CATEGORIA, EM LOCAIS COM BAIXO NÍVEL DE NTERFERÊNCIA. AF_02/2021</v>
          </cell>
          <cell r="C10619" t="str">
            <v>M3</v>
          </cell>
          <cell r="D10619" t="str">
            <v>COEFICIENTE DE REPRESENTATIVIDADE</v>
          </cell>
          <cell r="E10619">
            <v>12.09</v>
          </cell>
        </row>
        <row r="10620">
          <cell r="A10620">
            <v>102327</v>
          </cell>
          <cell r="B10620" t="str">
            <v>ESCAVAÇÃO MECANIZADA DE VALA COM PROF. ATÉ 1,5 M (MÉDIA MONTANTE E JUSANTE/UMA COMPOSIÇÃO POR TRECHO), RETROESCAV. (0,26 M3 ), LARG. DE 0,8 M A 1,5 M, EM SOLO DE 2A CATEGORIA, EM LOCAIS COM BAIXO NÍVEL DE INTERFERÊNCIA. AF_02/2021</v>
          </cell>
          <cell r="C10620" t="str">
            <v>M3</v>
          </cell>
          <cell r="D10620" t="str">
            <v>COEFICIENTE DE REPRESENTATIVIDADE</v>
          </cell>
          <cell r="E10620">
            <v>10.26</v>
          </cell>
        </row>
        <row r="10621">
          <cell r="A10621">
            <v>102328</v>
          </cell>
          <cell r="B10621" t="str">
            <v>ESCAVAÇÃO MECANIZADA DE VALA COM PROF. MAIOR QUE 1,5 M ATÉ 3,0 M (MÉDIA MONTANTE E JUSANTE/UMA COMPOSIÇÃO POR TRECHO), RETROESCAV. (0,26 M3),LARG. MENOR QUE 0,8 M, EM SOLO DE 2A CATEGORIA, EM LOCAIS COM BAIXO NÍVEL DE INTERFERÊNCIA. AF_02/2021</v>
          </cell>
          <cell r="C10621" t="str">
            <v>M3</v>
          </cell>
          <cell r="D10621" t="str">
            <v>COEFICIENTE DE REPRESENTATIVIDADE</v>
          </cell>
          <cell r="E10621">
            <v>10.12</v>
          </cell>
        </row>
        <row r="10622">
          <cell r="A10622">
            <v>102329</v>
          </cell>
          <cell r="B10622" t="str">
            <v>ESCAVAÇÃO MECANIZADA DE VALA COM PROF. MAIOR QUE 1,5 M ATÉ 3,0 M (MÉDIA MONTANTE E JUSANTE/UMA COMPOSIÇÃO POR TRECHO), RETROESCAV. (0,26 M3), LARG. DE 0,8 M A 1,5 M, EM SOLO DE 2A CATEGORIA, EM LOCAIS COM BAIXO NÍVEL DE INTERFERÊNCIA. AF_02/2021</v>
          </cell>
          <cell r="C10622" t="str">
            <v>M3</v>
          </cell>
          <cell r="D10622" t="str">
            <v>COEFICIENTE DE REPRESENTATIVIDADE</v>
          </cell>
          <cell r="E10622">
            <v>9.22</v>
          </cell>
        </row>
        <row r="10623">
          <cell r="A10623">
            <v>94304</v>
          </cell>
          <cell r="B10623" t="str">
            <v>ATERRO MECANIZADO DE VALA COM ESCAVADEIRA HIDRÁULICA (CAPACIDADE DA CAÇAMBA: 0,8 M³ / POTÊNCIA: 111 HP), LARGURA ATÉ 2,5 M, PROFUNDIDADE ATÉ 1,5 M, COM SOLO ARGILO-ARENOSO. AF_08/2023</v>
          </cell>
          <cell r="C10623" t="str">
            <v>M3</v>
          </cell>
          <cell r="D10623" t="str">
            <v>ATRIBUÍDO SÃO PAULO</v>
          </cell>
          <cell r="E10623">
            <v>75.47</v>
          </cell>
        </row>
        <row r="10624">
          <cell r="A10624">
            <v>94306</v>
          </cell>
          <cell r="B10624" t="str">
            <v>ATERRO MECANIZADO DE VALA COM ESCAVADEIRA HIDRÁULICA (CAPACIDADE DA CAÇAMBA: 0,8 M³ / POTÊNCIA: 111 HP), LARGURA ATÉ 2,5 M, PROFUNDIDADE DE 1,5 A 3,0 M, COM SOLO ARGILO-ARENOSO. AF_08/2023</v>
          </cell>
          <cell r="C10624" t="str">
            <v>M3</v>
          </cell>
          <cell r="D10624" t="str">
            <v>ATRIBUÍDO SÃO PAULO</v>
          </cell>
          <cell r="E10624">
            <v>68.6</v>
          </cell>
        </row>
        <row r="10625">
          <cell r="A10625">
            <v>94310</v>
          </cell>
          <cell r="B10625" t="str">
            <v>ATERRO MECANIZADO DE VALA COM ESCAVADEIRA HIDRÁULICA (CAPACIDADE DA CAÇAMBA: 0,8 M³/POTÊNCIA: 111 HP), LARGURA ATÉ 2,5 M, PROFUNDIDADE DE 3,0 A 6,0 M, COM SOLO ARGILO-ARENOSO. AF_08/2023</v>
          </cell>
          <cell r="C10625" t="str">
            <v>M3</v>
          </cell>
          <cell r="D10625" t="str">
            <v>ATRIBUÍDO SÃO PAULO</v>
          </cell>
          <cell r="E10625">
            <v>65.49</v>
          </cell>
        </row>
        <row r="10626">
          <cell r="A10626">
            <v>94316</v>
          </cell>
          <cell r="B10626" t="str">
            <v>ATERRO MECANIZADO DE VALA COM RETROESCAVADEIRA (CAPACIDADE DA CAÇAMBA DA RETRO: 0,26 M³ / POTÊNCIA: 88 HP), LARGURA ATÉ 1,5 M, PROFUNDIDADE ATÉ 1,5 M, COM SOLO ARGILO-ARENOSO. AF_08/2023</v>
          </cell>
          <cell r="C10626" t="str">
            <v>M3</v>
          </cell>
          <cell r="D10626" t="str">
            <v>ATRIBUÍDO SÃO PAULO</v>
          </cell>
          <cell r="E10626">
            <v>70.61</v>
          </cell>
        </row>
        <row r="10627">
          <cell r="A10627">
            <v>94318</v>
          </cell>
          <cell r="B10627" t="str">
            <v>ATERRO MECANIZADO DE VALA COM RETROESCAVADEIRA (CAPACIDADE DA CAÇAMBA DA RETRO: 0,26 M³ / POTÊNCIA: 88 HP), LARGURA ATÉ 1,5 M, PROFUNDIDADE DE 1,5 A 3,0 M, COM SOLO ARGILO-ARENOSO. AF_08/2023</v>
          </cell>
          <cell r="C10627" t="str">
            <v>M3</v>
          </cell>
          <cell r="D10627" t="str">
            <v>ATRIBUÍDO SÃO PAULO</v>
          </cell>
          <cell r="E10627">
            <v>64.4</v>
          </cell>
        </row>
        <row r="10628">
          <cell r="A10628">
            <v>94319</v>
          </cell>
          <cell r="B10628" t="str">
            <v>ATERRO MANUAL DE VALAS COM SOLO ARGILO-ARENOSO. AF_08/2023</v>
          </cell>
          <cell r="C10628" t="str">
            <v>M3</v>
          </cell>
          <cell r="D10628" t="str">
            <v>ATRIBUÍDO SÃO PAULO</v>
          </cell>
          <cell r="E10628">
            <v>77.35</v>
          </cell>
        </row>
        <row r="10629">
          <cell r="A10629">
            <v>94327</v>
          </cell>
          <cell r="B10629" t="str">
            <v>ATERRO MECANIZADO DE VALA COM ESCAVADEIRA HIDRÁULICA (CAPACIDADE DA CAÇAMBA: 0,8 M³/POTÊNCIA: 111 HP), LARGURA ATÉ 2,5 M, PROFUNDIDADE ATÉ 1,5 M, COM AREIA PARA ATERRO. AF_08/2023</v>
          </cell>
          <cell r="C10629" t="str">
            <v>M3</v>
          </cell>
          <cell r="D10629" t="str">
            <v>ATRIBUÍDO SÃO PAULO</v>
          </cell>
          <cell r="E10629">
            <v>115.04</v>
          </cell>
        </row>
        <row r="10630">
          <cell r="A10630">
            <v>94329</v>
          </cell>
          <cell r="B10630" t="str">
            <v>ATERRO MECANIZADO DE VALA COM ESCAVADEIRA HIDRÁULICA (CAPACIDADE DA CAÇAMBA: 0,8 M³/POTÊNCIA: 111 HP), LARGURA ATÉ 2,5 M, PROFUNDIDADE DE 1,5 A 3,0 M, COM AREIA PARA ATERRO. AF_08/2023</v>
          </cell>
          <cell r="C10630" t="str">
            <v>M3</v>
          </cell>
          <cell r="D10630" t="str">
            <v>ATRIBUÍDO SÃO PAULO</v>
          </cell>
          <cell r="E10630">
            <v>108.17</v>
          </cell>
        </row>
        <row r="10631">
          <cell r="A10631">
            <v>94333</v>
          </cell>
          <cell r="B10631" t="str">
            <v>ATERRO MECANIZADO DE VALA COM ESCAVADEIRA HIDRÁULICA (CAPACIDADE DA CAÇAMBA: 0,8 M³/POTÊNCIA: 111 HP), LARGURA ATÉ 2,5 M, PROFUNDIDADE DE 3,0 A 6,0 M, COM AREIA PARA ATERRO. AF_08/2023</v>
          </cell>
          <cell r="C10631" t="str">
            <v>M3</v>
          </cell>
          <cell r="D10631" t="str">
            <v>ATRIBUÍDO SÃO PAULO</v>
          </cell>
          <cell r="E10631">
            <v>105.06</v>
          </cell>
        </row>
        <row r="10632">
          <cell r="A10632">
            <v>94339</v>
          </cell>
          <cell r="B10632" t="str">
            <v>ATERRO MECANIZADO DE VALA COM RETROESCAVADEIRA (CAPACIDADE DA CAÇAMBA DA RETRO: 0,26 M³/POTÊNCIA: 88 HP), LARGURA ATÉ 1,5 M, PROFUNDIDADE ATÉ 1,5 M, COM AREIA PARA ATERRO. AF_08/2023</v>
          </cell>
          <cell r="C10632" t="str">
            <v>M3</v>
          </cell>
          <cell r="D10632" t="str">
            <v>ATRIBUÍDO SÃO PAULO</v>
          </cell>
          <cell r="E10632">
            <v>110.18</v>
          </cell>
        </row>
        <row r="10633">
          <cell r="A10633">
            <v>94341</v>
          </cell>
          <cell r="B10633" t="str">
            <v>ATERRO MECANIZADO DE VALA COM RETROESCAVADEIRA (CAPACIDADE DA CAÇAMBA DA RETRO: 0,26 M³/POTÊNCIA: 88 HP), LARGURA ATÉ 1,5 M, PROFUNDIDADE DE 1,5 A 3,0 M, COM AREIA PARA ATERRO. AF_08/2023</v>
          </cell>
          <cell r="C10633" t="str">
            <v>M3</v>
          </cell>
          <cell r="D10633" t="str">
            <v>ATRIBUÍDO SÃO PAULO</v>
          </cell>
          <cell r="E10633">
            <v>103.97</v>
          </cell>
        </row>
        <row r="10634">
          <cell r="A10634">
            <v>94342</v>
          </cell>
          <cell r="B10634" t="str">
            <v>ATERRO MANUAL DE VALAS COM AREIA PARA ATERRO. AF_08/2023</v>
          </cell>
          <cell r="C10634" t="str">
            <v>M3</v>
          </cell>
          <cell r="D10634" t="str">
            <v>ATRIBUÍDO SÃO PAULO</v>
          </cell>
          <cell r="E10634">
            <v>116.92</v>
          </cell>
        </row>
        <row r="10635">
          <cell r="A10635">
            <v>96385</v>
          </cell>
          <cell r="B10635" t="str">
            <v>EXECUÇÃO E COMPACTAÇÃO DE ATERRO COM SOLO PREDOMINANTEMENTE ARGILOSO - EXCLUSIVE SOLO, ESCAVAÇÃO, CARGA E TRANSPORTE. AF_11/2019</v>
          </cell>
          <cell r="C10635" t="str">
            <v>M3</v>
          </cell>
          <cell r="D10635" t="str">
            <v>ATRIBUÍDO SÃO PAULO</v>
          </cell>
          <cell r="E10635">
            <v>12.39</v>
          </cell>
        </row>
        <row r="10636">
          <cell r="A10636">
            <v>96386</v>
          </cell>
          <cell r="B10636" t="str">
            <v>EXECUÇÃO E COMPACTAÇÃO DE ATERRO COM SOLO PREDOMINANTEMENTE ARENOSO - EXCLUSIVE SOLO, ESCAVAÇÃO, CARGA E TRANSPORTE. AF_11/2019</v>
          </cell>
          <cell r="C10636" t="str">
            <v>M3</v>
          </cell>
          <cell r="D10636" t="str">
            <v>ATRIBUÍDO SÃO PAULO</v>
          </cell>
          <cell r="E10636">
            <v>9.29</v>
          </cell>
        </row>
        <row r="10637">
          <cell r="A10637">
            <v>93367</v>
          </cell>
          <cell r="B10637" t="str">
            <v>REATERRO MECANIZADO DE VALA COM ESCAVADEIRA HIDRÁULICA (CAPACIDADE DA CAÇAMBA: 0,8 M³/POTÊNCIA: 111 HP), LARGURA DE 1,5 A 2,5 M, PROFUNDIDADE ATÉ 1,5 M, COM SOLO (SEM SUBSTITUIÇÃO) DE 1ª CATEGORIA, COM COMPACTADOR DE SOLOS DE PERCUSSÃO. AF_08/2023</v>
          </cell>
          <cell r="C10637" t="str">
            <v>M3</v>
          </cell>
          <cell r="D10637" t="str">
            <v>ATRIBUÍDO SÃO PAULO</v>
          </cell>
          <cell r="E10637">
            <v>24.77</v>
          </cell>
        </row>
        <row r="10638">
          <cell r="A10638">
            <v>93368</v>
          </cell>
          <cell r="B10638" t="str">
            <v>REATERRO MECANIZADO DE VALA COM ESCAVADEIRA HIDRÁULICA (CAPACIDADE DA CAÇAMBA: 0,8 M³/POTÊNCIA: 111 HP), LARGURA ATÉ 1,5 M, PROFUNDIDADE DE 1,5 A 3,0 M, COM SOLO (SEM SUBSTITUIÇÃO) DE 1ª CATEGORIA, COM COMPACTADOR DE SOLOS DE PERCUSSÃO. AF_08/2023</v>
          </cell>
          <cell r="C10638" t="str">
            <v>M3</v>
          </cell>
          <cell r="D10638" t="str">
            <v>ATRIBUÍDO SÃO PAULO</v>
          </cell>
          <cell r="E10638">
            <v>21.71</v>
          </cell>
        </row>
        <row r="10639">
          <cell r="A10639">
            <v>93369</v>
          </cell>
          <cell r="B10639" t="str">
            <v>REATERRO MECANIZADO DE VALA COM ESCAVADEIRA HIDRÁULICA (CAPACIDADE DA CAÇAMBA: 0,8 M³/POTÊNCIA: 111 HP), LARGURA DE 1,5 A 2,5 M, PROFUNDIDADE DE 1,5 A 3,0 M, COM SOLO (SEM SUBSTITUIÇÃO) DE 1ª CATEGORIA, COM COMPACTADOR DE SOLOS DE PERCUSSÃO. AF_08/2023</v>
          </cell>
          <cell r="C10639" t="str">
            <v>M3</v>
          </cell>
          <cell r="D10639" t="str">
            <v>ATRIBUÍDO SÃO PAULO</v>
          </cell>
          <cell r="E10639">
            <v>17.9</v>
          </cell>
        </row>
        <row r="10640">
          <cell r="A10640">
            <v>93372</v>
          </cell>
          <cell r="B10640" t="str">
            <v>REATERRO MECANIZADO DE VALA COM ESCAVADEIRA HIDRÁULICA (CAPACIDADE DA CAÇAMBA: 0,8 M³/POTÊNCIA: 111 HP), LARGURA ATÉ 1,5 M, PROFUNDIDADE DE 3,0 A 6,0 M, COM SOLO (SEM SUBSTITUIÇÃO) DE 1ª CATEGORIA, COM COMPACTADOR DE SOLOS DE PERCUSSÃO. AF_08/2023</v>
          </cell>
          <cell r="C10640" t="str">
            <v>M3</v>
          </cell>
          <cell r="D10640" t="str">
            <v>ATRIBUÍDO SÃO PAULO</v>
          </cell>
          <cell r="E10640">
            <v>17.2</v>
          </cell>
        </row>
        <row r="10641">
          <cell r="A10641">
            <v>93373</v>
          </cell>
          <cell r="B10641" t="str">
            <v>REATERRO MECANIZADO DE VALA COM ESCAVADEIRA HIDRÁULICA (CAPACIDADE DA CAÇAMBA: 0,8 M³/POTÊNCIA: 111 HP), LARGURA DE 1,5 A 2,5 M, PROFUNDIDADE DE 3,0 A 6,0 M, COM SOLO (SEM SUBSTITUIÇÃO) DE 1ª CATEGORIA, COM COMPACTADOR DE SOLOS DE PERCUSSÃO. AF_08/2023</v>
          </cell>
          <cell r="C10641" t="str">
            <v>M3</v>
          </cell>
          <cell r="D10641" t="str">
            <v>ATRIBUÍDO SÃO PAULO</v>
          </cell>
          <cell r="E10641">
            <v>14.79</v>
          </cell>
        </row>
        <row r="10642">
          <cell r="A10642">
            <v>93378</v>
          </cell>
          <cell r="B10642" t="str">
            <v>REATERRO MECANIZADO DE VALA COM RETROESCAVADEIRA (CAPACIDADE   DA   CAÇAMBA   DA RETRO: 0,26 M³/POTÊNCIA: 88 HP), LARGURA ATÉ 0,8 M, PROFUNDIDADE ATÉ 1,5 M, COM SOLO (SEM SUBSTITUIÇÃO) DE 1ª CATEGORIA, COM COMPACTADOR DE SOLOS DE PERCUSSÃO. AF_08/2023</v>
          </cell>
          <cell r="C10642" t="str">
            <v>M3</v>
          </cell>
          <cell r="D10642" t="str">
            <v>ATRIBUÍDO SÃO PAULO</v>
          </cell>
          <cell r="E10642">
            <v>25.92</v>
          </cell>
        </row>
        <row r="10643">
          <cell r="A10643">
            <v>93379</v>
          </cell>
          <cell r="B10643" t="str">
            <v>REATERRO MECANIZADO DE VALA COM RETROESCAVADEIRA (CAPACIDADE   DA   CAÇAMBA   DA RETRO: 0,26 M³/POTÊNCIA: 88 HP), LARGURA DE 0,8 A 1,5 M, PROFUNDIDADE ATÉ 1,5 M, COM SOLO (SEM SUBSTITUIÇÃO) DE 1ª CATEGORIA, COM COMPACTADOR DE SOLOS DE PERCUSSÃO AF_08/2023</v>
          </cell>
          <cell r="C10643" t="str">
            <v>M3</v>
          </cell>
          <cell r="D10643" t="str">
            <v>ATRIBUÍDO SÃO PAULO</v>
          </cell>
          <cell r="E10643">
            <v>19.91</v>
          </cell>
        </row>
        <row r="10644">
          <cell r="A10644">
            <v>93380</v>
          </cell>
          <cell r="B10644" t="str">
            <v>REATERRO MECANIZADO DE VALA COM RETROESCAVADEIRA (CAPACIDADE   DA   CAÇAMBA   DA RETRO: 0,26 M³/POTÊNCIA: 88 HP), LARGURA ATÉ 0,8 M, PROFUNDIDADE DE 1,5 A 3,0 M, COM SOLO (SEM SUBSTITUIÇÃO) DE 1ª CATEGORIA, COM COMPACTADOR DE SOLOS DE PERCUSSÃO AF_08/2023</v>
          </cell>
          <cell r="C10644" t="str">
            <v>M3</v>
          </cell>
          <cell r="D10644" t="str">
            <v>ATRIBUÍDO SÃO PAULO</v>
          </cell>
          <cell r="E10644">
            <v>16.94</v>
          </cell>
        </row>
        <row r="10645">
          <cell r="A10645">
            <v>93381</v>
          </cell>
          <cell r="B10645" t="str">
            <v>REATERRO MECANIZADO DE VALA COM RETROESCAVADEIRA (CAPACIDADE   DA   CAÇAMBA   DA RETRO: 0,26 M³/POTÊNCIA: 88 HP), LARGURA DE 0,8 A 1,5 M, PROFUNDIDADE DE 1,5 A 3,0 M, COM SOLO (SEM SUBSTITUIÇÃO) DE 1ª CATEGORIA, COM COMPACTADOR DE SOLOS DE PERCUSSÃO. AF_08/2023</v>
          </cell>
          <cell r="C10645" t="str">
            <v>M3</v>
          </cell>
          <cell r="D10645" t="str">
            <v>ATRIBUÍDO SÃO PAULO</v>
          </cell>
          <cell r="E10645">
            <v>13.7</v>
          </cell>
        </row>
        <row r="10646">
          <cell r="A10646">
            <v>93382</v>
          </cell>
          <cell r="B10646" t="str">
            <v>REATERRO MANUAL DE VALAS, COM COMPACTADOR DE SOLOS DE PERCUSSÃO. AF_08/2023</v>
          </cell>
          <cell r="C10646" t="str">
            <v>M3</v>
          </cell>
          <cell r="D10646" t="str">
            <v>ATRIBUÍDO SÃO PAULO</v>
          </cell>
          <cell r="E10646">
            <v>26.65</v>
          </cell>
        </row>
        <row r="10647">
          <cell r="A10647">
            <v>104728</v>
          </cell>
          <cell r="B10647" t="str">
            <v>REATERRO MECANIZADO DE VALA COM ESCAVADEIRA HIDRÁULICA (CAPACIDADE DA CAÇAMBA: 0,8 M³/POTÊNCIA: 111 HP), LARGURA DE 1,5 A 2,5 M, PROFUNDIDADE ATÉ 1,5 M, COM SOLO (SEM SUBSTITUIÇÃO) DE 1ª CATEGORIA, COM PLACA VIBRATÓRIA. AF_08/2023</v>
          </cell>
          <cell r="C10647" t="str">
            <v>M3</v>
          </cell>
          <cell r="D10647" t="str">
            <v>ATRIBUÍDO SÃO PAULO</v>
          </cell>
          <cell r="E10647">
            <v>20.21</v>
          </cell>
        </row>
        <row r="10648">
          <cell r="A10648">
            <v>104729</v>
          </cell>
          <cell r="B10648" t="str">
            <v>REATERRO MECANIZADO DE VALA COM ESCAVADEIRA HIDRÁULICA (CAPACIDADE DA CAÇAMBA: 0,8 M³/POTÊNCIA: 111 HP), LARGURA ATÉ 1,5 M, PROFUNDIDADE DE 1,5 A 3,0 M, COM SOLO (SEM SUBSTITUIÇÃO) DE 1ª CATEGORIA, COM PLACA VIBRATÓRIA. AF_08/2023</v>
          </cell>
          <cell r="C10648" t="str">
            <v>M3</v>
          </cell>
          <cell r="D10648" t="str">
            <v>ATRIBUÍDO SÃO PAULO</v>
          </cell>
          <cell r="E10648">
            <v>17.22</v>
          </cell>
        </row>
        <row r="10649">
          <cell r="A10649">
            <v>104730</v>
          </cell>
          <cell r="B10649" t="str">
            <v>REATERRO MECANIZADO DE VALA COM ESCAVADEIRA HIDRÁULICA (CAPACIDADE DA CAÇAMBA: 0,8 M³/POTÊNCIA: 111 HP), LARGURA DE 1,5 A 2,5 M, PROFUNDIDADE DE 1,5 A 3,0 M, COM SOLO (SEM SUBSTITUIÇÃO) DE 1ª CATEGORIA, COM PLACA VIBRATÓRIA. AF_08/2023</v>
          </cell>
          <cell r="C10649" t="str">
            <v>M3</v>
          </cell>
          <cell r="D10649" t="str">
            <v>ATRIBUÍDO SÃO PAULO</v>
          </cell>
          <cell r="E10649">
            <v>13.44</v>
          </cell>
        </row>
        <row r="10650">
          <cell r="A10650">
            <v>104731</v>
          </cell>
          <cell r="B10650" t="str">
            <v>REATERRO MECANIZADO DE VALA COM ESCAVADEIRA HIDRÁULICA (CAPACIDADE DA CAÇAMBA: 0,8 M³/POTÊNCIA: 111 HP), LARGURA ATÉ 1,5 M, PROFUNDIDADE DE 3,0 A 6,0 M, COM SOLO (SEM SUBSTITUIÇÃO) DE 1ª CATEGORIA, COM PLACA VIBRATÓRIA. AF_08/2023</v>
          </cell>
          <cell r="C10650" t="str">
            <v>M3</v>
          </cell>
          <cell r="D10650" t="str">
            <v>ATRIBUÍDO SÃO PAULO</v>
          </cell>
          <cell r="E10650">
            <v>12.74</v>
          </cell>
        </row>
        <row r="10651">
          <cell r="A10651">
            <v>104732</v>
          </cell>
          <cell r="B10651" t="str">
            <v>REATERRO MECANIZADO DE VALA COM ESCAVADEIRA HIDRÁULICA (CAPACIDADE DA CAÇAMBA: 0,8 M³/POTÊNCIA: 111 HP), LARGURA DE 1,5 A 2,5 M, PROFUNDIDADE DE 3,0 A 6,0 M, COM SOLO (SEM SUBSTITUIÇÃO) DE 1ª CATEGORIA, COM PLACA VIBRATÓRIA. AF_08/2023</v>
          </cell>
          <cell r="C10651" t="str">
            <v>M3</v>
          </cell>
          <cell r="D10651" t="str">
            <v>ATRIBUÍDO SÃO PAULO</v>
          </cell>
          <cell r="E10651">
            <v>10.33</v>
          </cell>
        </row>
        <row r="10652">
          <cell r="A10652">
            <v>104733</v>
          </cell>
          <cell r="B10652" t="str">
            <v>REATERRO MECANIZADO DE VALA COM RETROESCAVADEIRA (CAPACIDADE   DA   CAÇAMBA   DA RETRO: 0,26 M³/POTÊNCIA: 88 HP), LARGURA ATÉ 0,8 M, PROFUNDIDADE ATÉ 1,5 M, COM SOLO (SEM SUBSTITUIÇÃO) DE 1ª CATEGORIA, COM PLACA VIBRATÓRIA. AF_08/2023</v>
          </cell>
          <cell r="C10652" t="str">
            <v>M3</v>
          </cell>
          <cell r="D10652" t="str">
            <v>ATRIBUÍDO SÃO PAULO</v>
          </cell>
          <cell r="E10652">
            <v>20.7</v>
          </cell>
        </row>
        <row r="10653">
          <cell r="A10653">
            <v>104734</v>
          </cell>
          <cell r="B10653" t="str">
            <v>REATERRO MECANIZADO DE VALA COM RETROESCAVADEIRA (CAPACIDADE   DA   CAÇAMBA   DA RETRO: 0,26 M³/POTÊNCIA: 88 HP), LARGURA DE 0,8 A 1,5 M, PROFUNDIDADE ATÉ 1,5 M, COM SOLO (SEM SUBSTITUIÇÃO) DE 1ª CATEGORIA, COM PLACA VIBRATÓRIA. AF_08/2023</v>
          </cell>
          <cell r="C10653" t="str">
            <v>M3</v>
          </cell>
          <cell r="D10653" t="str">
            <v>ATRIBUÍDO SÃO PAULO</v>
          </cell>
          <cell r="E10653">
            <v>15.04</v>
          </cell>
        </row>
        <row r="10654">
          <cell r="A10654">
            <v>104735</v>
          </cell>
          <cell r="B10654" t="str">
            <v>REATERRO MECANIZADO DE VALA COM RETROESCAVADEIRA (CAPACIDADE   DA   CAÇAMBA   DA RETRO: 0,26 M³/POTÊNCIA: 88 HP), LARGURA ATÉ 0,8 M, PROFUNDIDADE DE 1,5 A 3,0 M, COM SOLO (SEM SUBSTITUIÇÃO) DE 1ª CATEGORIA, COM PLACA VIBRATÓRIA. AF_08/2023</v>
          </cell>
          <cell r="C10654" t="str">
            <v>M3</v>
          </cell>
          <cell r="D10654" t="str">
            <v>ATRIBUÍDO SÃO PAULO</v>
          </cell>
          <cell r="E10654">
            <v>12.29</v>
          </cell>
        </row>
        <row r="10655">
          <cell r="A10655">
            <v>104736</v>
          </cell>
          <cell r="B10655" t="str">
            <v>REATERRO MECANIZADO DE VALA COM RETROESCAVADEIRA (CAPACIDADE   DA   CAÇAMBA   DA RETRO: 0,26 M³/POTÊNCIA: 88 HP), LARGURA DE 0,8 A 1,5 M, PROFUNDIDADE DE 1,5 A 3,0 M, COM SOLO (SEM SUBSTITUIÇÃO) DE 1ª CATEGORIA, COM PLACA VIBRATÓRIA. AF_08/2023</v>
          </cell>
          <cell r="C10655" t="str">
            <v>M3</v>
          </cell>
          <cell r="D10655" t="str">
            <v>ATRIBUÍDO SÃO PAULO</v>
          </cell>
          <cell r="E10655">
            <v>9.2</v>
          </cell>
        </row>
        <row r="10656">
          <cell r="A10656">
            <v>104737</v>
          </cell>
          <cell r="B10656" t="str">
            <v>REATERRO MANUAL DE VALAS, COM PLACA VIBRATÓRIA. AF_08/2023</v>
          </cell>
          <cell r="C10656" t="str">
            <v>M3</v>
          </cell>
          <cell r="D10656" t="str">
            <v>ATRIBUÍDO SÃO PAULO</v>
          </cell>
          <cell r="E10656">
            <v>21.44</v>
          </cell>
        </row>
        <row r="10657">
          <cell r="A10657">
            <v>104738</v>
          </cell>
          <cell r="B10657" t="str">
            <v>ATERRO MECANIZADO DE VALA COM MINICARREGADEIRA, COM SOLO ARGILO-ARENOSO. AF_08/2023</v>
          </cell>
          <cell r="C10657" t="str">
            <v>M3</v>
          </cell>
          <cell r="D10657" t="str">
            <v>ATRIBUÍDO SÃO PAULO</v>
          </cell>
          <cell r="E10657">
            <v>80.12</v>
          </cell>
        </row>
        <row r="10658">
          <cell r="A10658">
            <v>104739</v>
          </cell>
          <cell r="B10658" t="str">
            <v>ATERRO MECANIZADO DE VALA COM MINICARREGADEIRA, COM AREIA PARA ATERRO. AF_08/2023</v>
          </cell>
          <cell r="C10658" t="str">
            <v>M3</v>
          </cell>
          <cell r="D10658" t="str">
            <v>ATRIBUÍDO SÃO PAULO</v>
          </cell>
          <cell r="E10658">
            <v>119.69</v>
          </cell>
        </row>
        <row r="10659">
          <cell r="A10659">
            <v>104740</v>
          </cell>
          <cell r="B10659" t="str">
            <v>REATERRO MECANIZADO DE VALA COM MINICARREGADEIRA, COM COMPACTADOR DE SOLOS DE PERCUSSÃO. AF_08/2023</v>
          </cell>
          <cell r="C10659" t="str">
            <v>M3</v>
          </cell>
          <cell r="D10659" t="str">
            <v>ATRIBUÍDO SÃO PAULO</v>
          </cell>
          <cell r="E10659">
            <v>29.42</v>
          </cell>
        </row>
        <row r="10660">
          <cell r="A10660">
            <v>104741</v>
          </cell>
          <cell r="B10660" t="str">
            <v>REATERRO MECANIZADO DE VALA COM MINICARREGADEIRA, COM PLACA VIBRATÓRIA. AF_08/2023</v>
          </cell>
          <cell r="C10660" t="str">
            <v>M3</v>
          </cell>
          <cell r="D10660" t="str">
            <v>ATRIBUÍDO SÃO PAULO</v>
          </cell>
          <cell r="E10660">
            <v>24.21</v>
          </cell>
        </row>
        <row r="10661">
          <cell r="A10661">
            <v>104742</v>
          </cell>
          <cell r="B10661" t="str">
            <v>COMPACTAÇÃO DE VALAS COM ROLO COMPRESSOR. AF_08/2023</v>
          </cell>
          <cell r="C10661" t="str">
            <v>M2</v>
          </cell>
          <cell r="D10661" t="str">
            <v>ATRIBUÍDO SÃO PAULO</v>
          </cell>
          <cell r="E10661">
            <v>8.96</v>
          </cell>
        </row>
        <row r="10662">
          <cell r="A10662">
            <v>97916</v>
          </cell>
          <cell r="B10662" t="str">
            <v>TRANSPORTE COM CAMINHÃO BASCULANTE DE 6 M³, EM VIA URBANA EM LEITO NATURAL (UNIDADE: TXKM). AF_07/2020</v>
          </cell>
          <cell r="C10662" t="str">
            <v>TXKM</v>
          </cell>
          <cell r="D10662" t="str">
            <v>ATRIBUÍDO SÃO PAULO</v>
          </cell>
          <cell r="E10662">
            <v>2.53</v>
          </cell>
        </row>
        <row r="10663">
          <cell r="A10663">
            <v>97917</v>
          </cell>
          <cell r="B10663" t="str">
            <v>TRANSPORTE COM CAMINHÃO BASCULANTE DE 6 M³, EM VIA URBANA EM REVESTIMENTO PRIMÁRIO (UNIDADE: TXKM). AF_07/2020</v>
          </cell>
          <cell r="C10663" t="str">
            <v>TXKM</v>
          </cell>
          <cell r="D10663" t="str">
            <v>ATRIBUÍDO SÃO PAULO</v>
          </cell>
          <cell r="E10663">
            <v>2.18</v>
          </cell>
        </row>
        <row r="10664">
          <cell r="A10664">
            <v>97918</v>
          </cell>
          <cell r="B10664" t="str">
            <v>TRANSPORTE COM CAMINHÃO BASCULANTE DE 6 M³, EM VIA URBANA PAVIMENTADA, DMT ATÉ 30 KM (UNIDADE: TXKM). AF_07/2020</v>
          </cell>
          <cell r="C10664" t="str">
            <v>TXKM</v>
          </cell>
          <cell r="D10664" t="str">
            <v>ATRIBUÍDO SÃO PAULO</v>
          </cell>
          <cell r="E10664">
            <v>2</v>
          </cell>
        </row>
        <row r="10665">
          <cell r="A10665">
            <v>97919</v>
          </cell>
          <cell r="B10665" t="str">
            <v>TRANSPORTE COM CAMINHÃO BASCULANTE DE 6 M³, EM VIA URBANA PAVIMENTADA, ADICIONAL PARA DMT EXCEDENTE A 30 KM (UNIDADE: TXKM). AF_07/2020</v>
          </cell>
          <cell r="C10665" t="str">
            <v>TXKM</v>
          </cell>
          <cell r="D10665" t="str">
            <v>ATRIBUÍDO SÃO PAULO</v>
          </cell>
          <cell r="E10665">
            <v>0.79</v>
          </cell>
        </row>
        <row r="10666">
          <cell r="A10666">
            <v>101616</v>
          </cell>
          <cell r="B10666" t="str">
            <v>PREPARO DE FUNDO DE VALA COM LARGURA MENOR QUE 1,5 M (ACERTO DO SOLO NATURAL). AF_08/2020</v>
          </cell>
          <cell r="C10666" t="str">
            <v>M2</v>
          </cell>
          <cell r="D10666" t="str">
            <v>COEFICIENTE DE REPRESENTATIVIDADE</v>
          </cell>
          <cell r="E10666">
            <v>6.21</v>
          </cell>
        </row>
        <row r="10667">
          <cell r="A10667">
            <v>101617</v>
          </cell>
          <cell r="B10667" t="str">
            <v>PREPARO DE FUNDO DE VALA COM LARGURA MAIOR OU IGUAL A 1,5 M E MENOR QUE 2,5 M (ACERTO DO SOLO NATURAL). AF_08/2020</v>
          </cell>
          <cell r="C10667" t="str">
            <v>M2</v>
          </cell>
          <cell r="D10667" t="str">
            <v>COEFICIENTE DE REPRESENTATIVIDADE</v>
          </cell>
          <cell r="E10667">
            <v>3.06</v>
          </cell>
        </row>
        <row r="10668">
          <cell r="A10668">
            <v>101618</v>
          </cell>
          <cell r="B10668" t="str">
            <v>PREPARO DE FUNDO DE VALA COM LARGURA MENOR QUE 1,5 M, COM CAMADA DE AREIA, LANÇAMENTO MANUAL. AF_08/2020</v>
          </cell>
          <cell r="C10668" t="str">
            <v>M3</v>
          </cell>
          <cell r="D10668" t="str">
            <v>COEFICIENTE DE REPRESENTATIVIDADE</v>
          </cell>
          <cell r="E10668">
            <v>266.4</v>
          </cell>
        </row>
        <row r="10669">
          <cell r="A10669">
            <v>101619</v>
          </cell>
          <cell r="B10669" t="str">
            <v>PREPARO DE FUNDO DE VALA COM LARGURA MENOR QUE 1,5 M, COM CAMADA DE BRITA, LANÇAMENTO MANUAL. AF_08/2020</v>
          </cell>
          <cell r="C10669" t="str">
            <v>M3</v>
          </cell>
          <cell r="D10669" t="str">
            <v>COEFICIENTE DE REPRESENTATIVIDADE</v>
          </cell>
          <cell r="E10669">
            <v>283.65</v>
          </cell>
        </row>
        <row r="10670">
          <cell r="A10670">
            <v>101620</v>
          </cell>
          <cell r="B10670" t="str">
            <v>PREPARO DE FUNDO DE VALA COM LARGURA MAIOR OU IGUAL A 1,5 M E MENOR QUE 2,5 M, COM CAMADA DE AREIA, LANÇAMENTO MANUAL. AF_08/2020</v>
          </cell>
          <cell r="C10670" t="str">
            <v>M3</v>
          </cell>
          <cell r="D10670" t="str">
            <v>COEFICIENTE DE REPRESENTATIVIDADE</v>
          </cell>
          <cell r="E10670">
            <v>241.04</v>
          </cell>
        </row>
        <row r="10671">
          <cell r="A10671">
            <v>101621</v>
          </cell>
          <cell r="B10671" t="str">
            <v>PREPARO DE FUNDO DE VALA COM LARGURA MAIOR OU IGUAL A 1,5 M E MENOR QUE 2,5 M, COM CAMADA DE BRITA, LANÇAMENTO MANUAL. AF_08/2020</v>
          </cell>
          <cell r="C10671" t="str">
            <v>M3</v>
          </cell>
          <cell r="D10671" t="str">
            <v>COEFICIENTE DE REPRESENTATIVIDADE</v>
          </cell>
          <cell r="E10671">
            <v>258.29</v>
          </cell>
        </row>
        <row r="10672">
          <cell r="A10672">
            <v>101622</v>
          </cell>
          <cell r="B10672" t="str">
            <v>PREPARO DE FUNDO DE VALA COM LARGURA MENOR QUE 1,5 M, COM CAMADA DE AREIA, LANÇAMENTO MECANIZADO. AF_08/2020</v>
          </cell>
          <cell r="C10672" t="str">
            <v>M3</v>
          </cell>
          <cell r="D10672" t="str">
            <v>COEFICIENTE DE REPRESENTATIVIDADE</v>
          </cell>
          <cell r="E10672">
            <v>246.85</v>
          </cell>
        </row>
        <row r="10673">
          <cell r="A10673">
            <v>101623</v>
          </cell>
          <cell r="B10673" t="str">
            <v>PREPARO DE FUNDO DE VALA COM LARGURA MENOR QUE 1,5 M, COM CAMADA DE BRITA, LANÇAMENTO MECANIZADO. AF_08/2020</v>
          </cell>
          <cell r="C10673" t="str">
            <v>M3</v>
          </cell>
          <cell r="D10673" t="str">
            <v>COEFICIENTE DE REPRESENTATIVIDADE</v>
          </cell>
          <cell r="E10673">
            <v>259.55</v>
          </cell>
        </row>
        <row r="10674">
          <cell r="A10674">
            <v>101624</v>
          </cell>
          <cell r="B10674" t="str">
            <v>PREPARO DE FUNDO DE VALA COM LARGURA MAIOR OU IGUAL A 1,5 M E MENOR QUE 2,5 M, COM CAMADA DE BRITA, LANÇAMENTO MECANIZADO. AF_08/2020</v>
          </cell>
          <cell r="C10674" t="str">
            <v>M3</v>
          </cell>
          <cell r="D10674" t="str">
            <v>COEFICIENTE DE REPRESENTATIVIDADE</v>
          </cell>
          <cell r="E10674">
            <v>210.54</v>
          </cell>
        </row>
        <row r="10675">
          <cell r="A10675">
            <v>101625</v>
          </cell>
          <cell r="B10675" t="str">
            <v>PREPARO DE FUNDO DE VALA COM LARGURA MAIOR OU IGUAL A 1,5 M E MENOR QUE 2,5 M, COM CAMADA DE AREIA, LANÇAMENTO MECANIZADO. AF_08/2020</v>
          </cell>
          <cell r="C10675" t="str">
            <v>M3</v>
          </cell>
          <cell r="D10675" t="str">
            <v>COEFICIENTE DE REPRESENTATIVIDADE</v>
          </cell>
          <cell r="E10675">
            <v>203.99</v>
          </cell>
        </row>
        <row r="10676">
          <cell r="A10676">
            <v>101159</v>
          </cell>
          <cell r="B10676" t="str">
            <v>ALVENARIA DE VEDAÇÃO DE BLOCOS CERÂMICOS MACIÇOS DE 5X10X20CM (ESPESSURA 10CM) E ARGAMASSA DE ASSENTAMENTO COM PREPARO EM BETONEIRA. AF_05/2020</v>
          </cell>
          <cell r="C10676" t="str">
            <v>M2</v>
          </cell>
          <cell r="D10676" t="str">
            <v>COEFICIENTE DE REPRESENTATIVIDADE</v>
          </cell>
          <cell r="E10676">
            <v>121.79</v>
          </cell>
        </row>
        <row r="10677">
          <cell r="A10677">
            <v>103322</v>
          </cell>
          <cell r="B10677" t="str">
            <v>ALVENARIA DE VEDAÇÃO DE BLOCOS CERÂMICOS FURADOS NA VERTICAL DE 9X19X39 CM (ESPESSURA 9 CM) E ARGAMASSA DE ASSENTAMENTO COM PREPARO EM BETONEIRA. AF_12/2021</v>
          </cell>
          <cell r="C10677" t="str">
            <v>M2</v>
          </cell>
          <cell r="D10677" t="str">
            <v>ATRIBUÍDO SÃO PAULO</v>
          </cell>
          <cell r="E10677">
            <v>47.21</v>
          </cell>
        </row>
        <row r="10678">
          <cell r="A10678">
            <v>103323</v>
          </cell>
          <cell r="B10678" t="str">
            <v>ALVENARIA DE VEDAÇÃO DE BLOCOS CERÂMICOS FURADOS NA VERTICAL DE 9X19X39 CM (ESPESSURA 9 CM) E ARGAMASSA DE ASSENTAMENTO COM PREPARO MANUAL. AF_12/2021</v>
          </cell>
          <cell r="C10678" t="str">
            <v>M2</v>
          </cell>
          <cell r="D10678" t="str">
            <v>ATRIBUÍDO SÃO PAULO</v>
          </cell>
          <cell r="E10678">
            <v>48.17</v>
          </cell>
        </row>
        <row r="10679">
          <cell r="A10679">
            <v>103324</v>
          </cell>
          <cell r="B10679" t="str">
            <v>ALVENARIA DE VEDAÇÃO DE BLOCOS CERÂMICOS FURADOS NA VERTICAL DE 14X19X39 CM (ESPESSURA 14 CM) E ARGAMASSA DE ASSENTAMENTO COM PREPARO EM BETONEIRA. AF_12/2021</v>
          </cell>
          <cell r="C10679" t="str">
            <v>M2</v>
          </cell>
          <cell r="D10679" t="str">
            <v>ATRIBUÍDO SÃO PAULO</v>
          </cell>
          <cell r="E10679">
            <v>63.71</v>
          </cell>
        </row>
        <row r="10680">
          <cell r="A10680">
            <v>103325</v>
          </cell>
          <cell r="B10680" t="str">
            <v>ALVENARIA DE VEDAÇÃO DE BLOCOS CERÂMICOS FURADOS NA VERTICAL DE 14X19X39 CM (ESPESSURA 14 CM) E ARGAMASSA DE ASSENTAMENTO COM PREPARO MANUAL. AF_12/2021</v>
          </cell>
          <cell r="C10680" t="str">
            <v>M2</v>
          </cell>
          <cell r="D10680" t="str">
            <v>ATRIBUÍDO SÃO PAULO</v>
          </cell>
          <cell r="E10680">
            <v>64.8</v>
          </cell>
        </row>
        <row r="10681">
          <cell r="A10681">
            <v>103326</v>
          </cell>
          <cell r="B10681" t="str">
            <v>ALVENARIA DE VEDAÇÃO DE BLOCOS CERÂMICOS FURADOS NA VERTICAL DE 19X19X39 CM (ESPESSURA 19 CM) E ARGAMASSA DE ASSENTAMENTO COM PREPARO EM BETONEIRA. AF_12/2021</v>
          </cell>
          <cell r="C10681" t="str">
            <v>M2</v>
          </cell>
          <cell r="D10681" t="str">
            <v>ATRIBUÍDO SÃO PAULO</v>
          </cell>
          <cell r="E10681">
            <v>76.18</v>
          </cell>
        </row>
        <row r="10682">
          <cell r="A10682">
            <v>103327</v>
          </cell>
          <cell r="B10682" t="str">
            <v>ALVENARIA DE VEDAÇÃO DE BLOCOS CERÂMICOS FURADOS NA VERTICAL DE 19X19X39 CM (ESPESSURA 19 CM) E ARGAMASSA DE ASSENTAMENTO COM PREPARO MANUAL. AF_12/2021</v>
          </cell>
          <cell r="C10682" t="str">
            <v>M2</v>
          </cell>
          <cell r="D10682" t="str">
            <v>ATRIBUÍDO SÃO PAULO</v>
          </cell>
          <cell r="E10682">
            <v>77.45</v>
          </cell>
        </row>
        <row r="10683">
          <cell r="A10683">
            <v>103328</v>
          </cell>
          <cell r="B10683" t="str">
            <v>ALVENARIA DE VEDAÇÃO DE BLOCOS CERÂMICOS FURADOS NA HORIZONTAL DE 9X19X19 CM (ESPESSURA 9 CM) E ARGAMASSA DE ASSENTAMENTO COM PREPARO EM BETONEIRA. AF_12/2021</v>
          </cell>
          <cell r="C10683" t="str">
            <v>M2</v>
          </cell>
          <cell r="D10683" t="str">
            <v>ATRIBUÍDO SÃO PAULO</v>
          </cell>
          <cell r="E10683">
            <v>80.98</v>
          </cell>
        </row>
        <row r="10684">
          <cell r="A10684">
            <v>103329</v>
          </cell>
          <cell r="B10684" t="str">
            <v>ALVENARIA DE VEDAÇÃO DE BLOCOS CERÂMICOS FURADOS NA HORIZONTAL DE 9X19X19 CM (ESPESSURA 9 CM) E ARGAMASSA DE ASSENTAMENTO COM PREPARO MANUAL. AF_12/2021</v>
          </cell>
          <cell r="C10684" t="str">
            <v>M2</v>
          </cell>
          <cell r="D10684" t="str">
            <v>ATRIBUÍDO SÃO PAULO</v>
          </cell>
          <cell r="E10684">
            <v>81.82</v>
          </cell>
        </row>
        <row r="10685">
          <cell r="A10685">
            <v>103330</v>
          </cell>
          <cell r="B10685" t="str">
            <v>ALVENARIA DE VEDAÇÃO DE BLOCOS CERÂMICOS FURADOS NA HORIZONTAL DE 11,5X19X19 CM (ESPESSURA 11,5 CM) E ARGAMASSA DE ASSENTAMENTO COM PREPARO EM BETONEIRA. AF_12/2021</v>
          </cell>
          <cell r="C10685" t="str">
            <v>M2</v>
          </cell>
          <cell r="D10685" t="str">
            <v>ATRIBUÍDO SÃO PAULO</v>
          </cell>
          <cell r="E10685">
            <v>71.21</v>
          </cell>
        </row>
        <row r="10686">
          <cell r="A10686">
            <v>103331</v>
          </cell>
          <cell r="B10686" t="str">
            <v>ALVENARIA DE VEDAÇÃO DE BLOCOS CERÂMICOS FURADOS NA HORIZONTAL DE 11,5X19X19 CM (ESPESSURA 11,5 CM) E ARGAMASSA DE ASSENTAMENTO COM PREPARO MANUAL. AF_12/2021</v>
          </cell>
          <cell r="C10686" t="str">
            <v>M2</v>
          </cell>
          <cell r="D10686" t="str">
            <v>ATRIBUÍDO SÃO PAULO</v>
          </cell>
          <cell r="E10686">
            <v>72.11</v>
          </cell>
        </row>
        <row r="10687">
          <cell r="A10687">
            <v>103332</v>
          </cell>
          <cell r="B10687" t="str">
            <v>ALVENARIA DE VEDAÇÃO DE BLOCOS CERÂMICOS FURADOS NA HORIZONTAL DE 9X14X19 CM (ESPESSURA 9 CM) E ARGAMASSA DE ASSENTAMENTO COM PREPARO EM BETONEIRA. AF_12/2021</v>
          </cell>
          <cell r="C10687" t="str">
            <v>M2</v>
          </cell>
          <cell r="D10687" t="str">
            <v>ATRIBUÍDO SÃO PAULO</v>
          </cell>
          <cell r="E10687">
            <v>107</v>
          </cell>
        </row>
        <row r="10688">
          <cell r="A10688">
            <v>103333</v>
          </cell>
          <cell r="B10688" t="str">
            <v>ALVENARIA DE VEDAÇÃO DE BLOCOS CERÂMICOS FURADOS NA HORIZONTAL DE 9X14X19 CM (ESPESSURA 9 CM) E ARGAMASSA DE ASSENTAMENTO COM PREPARO MANUAL. AF_12/2021</v>
          </cell>
          <cell r="C10688" t="str">
            <v>M2</v>
          </cell>
          <cell r="D10688" t="str">
            <v>ATRIBUÍDO SÃO PAULO</v>
          </cell>
          <cell r="E10688">
            <v>107.97</v>
          </cell>
        </row>
        <row r="10689">
          <cell r="A10689">
            <v>103334</v>
          </cell>
          <cell r="B10689" t="str">
            <v>ALVENARIA DE VEDAÇÃO DE BLOCOS CERÂMICOS FURADOS NA HORIZONTAL DE 14X9X19 CM (ESPESSURA 14 CM, BLOCO DEITADO) E ARGAMASSA DE ASSENTAMENTO COM PREPARO EM BETONEIRA. AF_12/2021</v>
          </cell>
          <cell r="C10689" t="str">
            <v>M2</v>
          </cell>
          <cell r="D10689" t="str">
            <v>ATRIBUÍDO SÃO PAULO</v>
          </cell>
          <cell r="E10689">
            <v>127.13</v>
          </cell>
        </row>
        <row r="10690">
          <cell r="A10690">
            <v>103335</v>
          </cell>
          <cell r="B10690" t="str">
            <v>ALVENARIA DE VEDAÇÃO DE BLOCOS CERÂMICOS FURADOS NA HORIZONTAL DE 14X9X19 CM (ESPESSURA 14 CM, BLOCO DEITADO) E ARGAMASSA DE ASSENTAMENTO COM PREPARO MANUAL. AF_12/2021</v>
          </cell>
          <cell r="C10690" t="str">
            <v>M2</v>
          </cell>
          <cell r="D10690" t="str">
            <v>ATRIBUÍDO SÃO PAULO</v>
          </cell>
          <cell r="E10690">
            <v>128.82</v>
          </cell>
        </row>
        <row r="10691">
          <cell r="A10691">
            <v>103350</v>
          </cell>
          <cell r="B10691" t="str">
            <v>ALVENARIA DE VEDAÇÃO DE BLOCOS CERÂMICOS FURADOS NA HORIZONTAL DE 9X9X19 CM (ESPESSURA 9 CM) E ARGAMASSA DE ASSENTAMENTO COM PREPARO EM BETONEIRA. AF_12/2021</v>
          </cell>
          <cell r="C10691" t="str">
            <v>M2</v>
          </cell>
          <cell r="D10691" t="str">
            <v>ATRIBUÍDO SÃO PAULO</v>
          </cell>
          <cell r="E10691">
            <v>155.52</v>
          </cell>
        </row>
        <row r="10692">
          <cell r="A10692">
            <v>103351</v>
          </cell>
          <cell r="B10692" t="str">
            <v>ALVENARIA DE VEDAÇÃO DE BLOCOS CERÂMICOS FURADOS NA HORIZONTAL DE 9X9X19 CM (ESPESSURA 9 CM) E ARGAMASSA DE ASSENTAMENTO COM PREPARO MANUAL. AF_12/2021</v>
          </cell>
          <cell r="C10692" t="str">
            <v>M2</v>
          </cell>
          <cell r="D10692" t="str">
            <v>ATRIBUÍDO SÃO PAULO</v>
          </cell>
          <cell r="E10692">
            <v>156.76</v>
          </cell>
        </row>
        <row r="10693">
          <cell r="A10693">
            <v>103356</v>
          </cell>
          <cell r="B10693" t="str">
            <v>ALVENARIA DE VEDAÇÃO DE BLOCOS CERÂMICOS FURADOS NA HORIZONTAL DE 9X19X29 CM (ESPESSURA 9 CM) E ARGAMASSA DE ASSENTAMENTO COM PREPARO EM BETONEIRA. AF_12/2021</v>
          </cell>
          <cell r="C10693" t="str">
            <v>M2</v>
          </cell>
          <cell r="D10693" t="str">
            <v>ATRIBUÍDO SÃO PAULO</v>
          </cell>
          <cell r="E10693">
            <v>47.78</v>
          </cell>
        </row>
        <row r="10694">
          <cell r="A10694">
            <v>103357</v>
          </cell>
          <cell r="B10694" t="str">
            <v>ALVENARIA DE VEDAÇÃO DE BLOCOS CERÂMICOS FURADOS NA HORIZONTAL DE 9X19X29 CM (ESPESSURA 9 CM) E ARGAMASSA DE ASSENTAMENTO COM PREPARO MANUAL. AF_12/2021</v>
          </cell>
          <cell r="C10694" t="str">
            <v>M2</v>
          </cell>
          <cell r="D10694" t="str">
            <v>ATRIBUÍDO SÃO PAULO</v>
          </cell>
          <cell r="E10694">
            <v>48.49</v>
          </cell>
        </row>
        <row r="10695">
          <cell r="A10695">
            <v>89282</v>
          </cell>
          <cell r="B10695" t="str">
            <v>ALVENARIA ESTRUTURAL DE BLOCOS CERÂMICOS 14X19X39, (ESPESSURA DE 14 CM), UTILIZANDO PALHETA E ARGAMASSA DE ASSENTAMENTO COM PREPARO EM BETONEIRA. AF_03/2023</v>
          </cell>
          <cell r="C10695" t="str">
            <v>M2</v>
          </cell>
          <cell r="D10695" t="str">
            <v>COEFICIENTE DE REPRESENTATIVIDADE</v>
          </cell>
          <cell r="E10695">
            <v>56.67</v>
          </cell>
        </row>
        <row r="10696">
          <cell r="A10696">
            <v>89283</v>
          </cell>
          <cell r="B10696" t="str">
            <v>ALVENARIA ESTRUTURAL DE BLOCOS CERÂMICOS 14X19X39, (ESPESSURA DE 14 CM), UTILIZANDO PALHETA E ARGAMASSA DE ASSENTAMENTO COM PREPARO MANUAL. AF_03/2023</v>
          </cell>
          <cell r="C10696" t="str">
            <v>M2</v>
          </cell>
          <cell r="D10696" t="str">
            <v>COEFICIENTE DE REPRESENTATIVIDADE</v>
          </cell>
          <cell r="E10696">
            <v>57.72</v>
          </cell>
        </row>
        <row r="10697">
          <cell r="A10697">
            <v>89290</v>
          </cell>
          <cell r="B10697" t="str">
            <v>ALVENARIA ESTRUTURAL DE BLOCOS CERÂMICOS 14X19X29, (ESPESSURA DE 14 CM), UTILIZANDO PALHETA E ARGAMASSA DE ASSENTAMENTO COM PREPARO EM BETONEIRA. AF_03/2023</v>
          </cell>
          <cell r="C10697" t="str">
            <v>M2</v>
          </cell>
          <cell r="D10697" t="str">
            <v>COEFICIENTE DE REPRESENTATIVIDADE</v>
          </cell>
          <cell r="E10697">
            <v>65.74</v>
          </cell>
        </row>
        <row r="10698">
          <cell r="A10698">
            <v>89291</v>
          </cell>
          <cell r="B10698" t="str">
            <v>ALVENARIA ESTRUTURAL DE BLOCOS CERÂMICOS 14X19X29, (ESPESSURA DE 14 CM), UTILIZANDO PALHETA E ARGAMASSA DE ASSENTAMENTO COM PREPARO MANUAL. AF_03/2023</v>
          </cell>
          <cell r="C10698" t="str">
            <v>M2</v>
          </cell>
          <cell r="D10698" t="str">
            <v>COEFICIENTE DE REPRESENTATIVIDADE</v>
          </cell>
          <cell r="E10698">
            <v>66.89</v>
          </cell>
        </row>
        <row r="10699">
          <cell r="A10699">
            <v>89298</v>
          </cell>
          <cell r="B10699" t="str">
            <v>ALVENARIA ESTRUTURAL DE BLOCOS CERÂMICOS 14X19X39, (ESPESSURA DE 14 CM), UTILIZANDO COLHER DE PEDREIRO E ARGAMASSA DE ASSENTAMENTO COM PREPARO EM BETONEIRA. AF_03/2023</v>
          </cell>
          <cell r="C10699" t="str">
            <v>M2</v>
          </cell>
          <cell r="D10699" t="str">
            <v>COEFICIENTE DE REPRESENTATIVIDADE</v>
          </cell>
          <cell r="E10699">
            <v>67.94</v>
          </cell>
        </row>
        <row r="10700">
          <cell r="A10700">
            <v>89299</v>
          </cell>
          <cell r="B10700" t="str">
            <v>ALVENARIA ESTRUTURAL DE BLOCOS CERÂMICOS 14X19X39, (ESPESSURA DE 14 CM), UTILIZANDO COLHER DE PEDREIRO E ARGAMASSA DE ASSENTAMENTO COM PREPARO MANUAL. AF_03/2023</v>
          </cell>
          <cell r="C10700" t="str">
            <v>M2</v>
          </cell>
          <cell r="D10700" t="str">
            <v>COEFICIENTE DE REPRESENTATIVIDADE</v>
          </cell>
          <cell r="E10700">
            <v>69.34</v>
          </cell>
        </row>
        <row r="10701">
          <cell r="A10701">
            <v>89306</v>
          </cell>
          <cell r="B10701" t="str">
            <v>ALVENARIA ESTRUTURAL DE BLOCOS CERÂMICOS 14X19X29, (ESPESSURA DE 14 CM), UTILIZANDO COLHER DE PEDREIRO E ARGAMASSA DE ASSENTAMENTO COM PREPARO EM BETONEIRA. AF_03/2023</v>
          </cell>
          <cell r="C10701" t="str">
            <v>M2</v>
          </cell>
          <cell r="D10701" t="str">
            <v>COEFICIENTE DE REPRESENTATIVIDADE</v>
          </cell>
          <cell r="E10701">
            <v>81.61</v>
          </cell>
        </row>
        <row r="10702">
          <cell r="A10702">
            <v>89307</v>
          </cell>
          <cell r="B10702" t="str">
            <v>ALVENARIA ESTRUTURAL DE BLOCOS CERÂMICOS 14X19X29, (ESPESSURA DE 14 CM), UTILIZANDO COLHER DE PEDREIRO E ARGAMASSA DE ASSENTAMENTO COM PREPARO MANUAL. AF_03/2023</v>
          </cell>
          <cell r="C10702" t="str">
            <v>M2</v>
          </cell>
          <cell r="D10702" t="str">
            <v>COEFICIENTE DE REPRESENTATIVIDADE</v>
          </cell>
          <cell r="E10702">
            <v>83.16</v>
          </cell>
        </row>
        <row r="10703">
          <cell r="A10703">
            <v>101157</v>
          </cell>
          <cell r="B10703" t="str">
            <v>ALVENARIA DE VEDAÇÃO DE BLOCOS DE GESSO DE 7X50X66CM (ESPESSURA 7CM). AF_05/2020</v>
          </cell>
          <cell r="C10703" t="str">
            <v>M2</v>
          </cell>
          <cell r="D10703" t="str">
            <v>COEFICIENTE DE REPRESENTATIVIDADE</v>
          </cell>
          <cell r="E10703">
            <v>58.65</v>
          </cell>
        </row>
        <row r="10704">
          <cell r="A10704">
            <v>101158</v>
          </cell>
          <cell r="B10704" t="str">
            <v>ALVENARIA DE VEDAÇÃO DE BLOCOS DE GESSO DE 10X50X66CM (ESPESSURA 10CM). AF_05/2020</v>
          </cell>
          <cell r="C10704" t="str">
            <v>M2</v>
          </cell>
          <cell r="D10704" t="str">
            <v>COEFICIENTE DE REPRESENTATIVIDADE</v>
          </cell>
          <cell r="E10704">
            <v>76.54</v>
          </cell>
        </row>
        <row r="10705">
          <cell r="A10705">
            <v>101162</v>
          </cell>
          <cell r="B10705" t="str">
            <v>ALVENARIA DE VEDAÇÃO COM ELEMENTO VAZADO DE CERÂMICA (COBOGÓ) DE 7X20X20CM E ARGAMASSA DE ASSENTAMENTO COM PREPARO EM BETONEIRA. AF_05/2020</v>
          </cell>
          <cell r="C10705" t="str">
            <v>M2</v>
          </cell>
          <cell r="D10705" t="str">
            <v>COEFICIENTE DE REPRESENTATIVIDADE</v>
          </cell>
          <cell r="E10705">
            <v>131.47</v>
          </cell>
        </row>
        <row r="10706">
          <cell r="A10706">
            <v>103316</v>
          </cell>
          <cell r="B10706" t="str">
            <v>ALVENARIA DE VEDAÇÃO DE BLOCOS VAZADOS DE CONCRETO DE 9X19X39 CM (ESPESSURA 9 CM) E ARGAMASSA DE ASSENTAMENTO COM PREPARO EM BETONEIRA. AF_12/2021</v>
          </cell>
          <cell r="C10706" t="str">
            <v>M2</v>
          </cell>
          <cell r="D10706" t="str">
            <v>ATRIBUÍDO SÃO PAULO</v>
          </cell>
          <cell r="E10706">
            <v>68.82</v>
          </cell>
        </row>
        <row r="10707">
          <cell r="A10707">
            <v>103317</v>
          </cell>
          <cell r="B10707" t="str">
            <v>ALVENARIA DE VEDAÇÃO DE BLOCOS VAZADOS DE CONCRETO DE 9X19X39 CM (ESPESSURA 9 CM) E ARGAMASSA DE ASSENTAMENTO COM PREPARO MANUAL. AF_12/2021</v>
          </cell>
          <cell r="C10707" t="str">
            <v>M2</v>
          </cell>
          <cell r="D10707" t="str">
            <v>ATRIBUÍDO SÃO PAULO</v>
          </cell>
          <cell r="E10707">
            <v>69.62</v>
          </cell>
        </row>
        <row r="10708">
          <cell r="A10708">
            <v>103318</v>
          </cell>
          <cell r="B10708" t="str">
            <v>ALVENARIA DE VEDAÇÃO DE BLOCOS VAZADOS DE CONCRETO DE 14X19X39 CM (ESPESSURA 14 CM)  E ARGAMASSA DE ASSENTAMENTO COM PREPARO EM BETONEIRA. AF_12/2021</v>
          </cell>
          <cell r="C10708" t="str">
            <v>M2</v>
          </cell>
          <cell r="D10708" t="str">
            <v>ATRIBUÍDO SÃO PAULO</v>
          </cell>
          <cell r="E10708">
            <v>89.33</v>
          </cell>
        </row>
        <row r="10709">
          <cell r="A10709">
            <v>103319</v>
          </cell>
          <cell r="B10709" t="str">
            <v>ALVENARIA DE VEDAÇÃO DE BLOCOS VAZADOS DE CONCRETO DE 14X19X39 CM (ESPESSURA 14 CM) E ARGAMASSA DE ASSENTAMENTO COM PREPARO MANUAL. AF_12/2021</v>
          </cell>
          <cell r="C10709" t="str">
            <v>M2</v>
          </cell>
          <cell r="D10709" t="str">
            <v>ATRIBUÍDO SÃO PAULO</v>
          </cell>
          <cell r="E10709">
            <v>90.27</v>
          </cell>
        </row>
        <row r="10710">
          <cell r="A10710">
            <v>103320</v>
          </cell>
          <cell r="B10710" t="str">
            <v>ALVENARIA DE VEDAÇÃO DE BLOCOS VAZADOS DE CONCRETO DE 19X19X39 CM (ESPESSURA 19 CM) E ARGAMASSA DE ASSENTAMENTO COM PREPARO EM BETONEIRA. AF_12/2021</v>
          </cell>
          <cell r="C10710" t="str">
            <v>M2</v>
          </cell>
          <cell r="D10710" t="str">
            <v>ATRIBUÍDO SÃO PAULO</v>
          </cell>
          <cell r="E10710">
            <v>107.22</v>
          </cell>
        </row>
        <row r="10711">
          <cell r="A10711">
            <v>103321</v>
          </cell>
          <cell r="B10711" t="str">
            <v>ALVENARIA DE VEDAÇÃO DE BLOCOS VAZADOS DE CONCRETO DE 19X19X39 CM (ESPESSURA 19 CM) E ARGAMASSA DE ASSENTAMENTO COM PREPARO MANUAL. AF_12/2021</v>
          </cell>
          <cell r="C10711" t="str">
            <v>M2</v>
          </cell>
          <cell r="D10711" t="str">
            <v>ATRIBUÍDO SÃO PAULO</v>
          </cell>
          <cell r="E10711">
            <v>108.41</v>
          </cell>
        </row>
        <row r="10712">
          <cell r="A10712">
            <v>103336</v>
          </cell>
          <cell r="B10712" t="str">
            <v>ALVENARIA DE VEDAÇÃO DE BLOCOS  VAZADOS DE CONCRETO APARENTE DE 9X19X39 CM (ESPESSURA 9 CM) E ARGAMASSA DE ASSENTAMENTO COM PREPARO EM BETONEIRA. AF_12/2021</v>
          </cell>
          <cell r="C10712" t="str">
            <v>M2</v>
          </cell>
          <cell r="D10712" t="str">
            <v>ATRIBUÍDO SÃO PAULO</v>
          </cell>
          <cell r="E10712">
            <v>77.67</v>
          </cell>
        </row>
        <row r="10713">
          <cell r="A10713">
            <v>103337</v>
          </cell>
          <cell r="B10713" t="str">
            <v>ALVENARIA DE VEDAÇÃO DE BLOCOS  VAZADOS DE CONCRETO APARENTE DE 9X19X39 CM (ESPESSURA 9 CM) E ARGAMASSA DE ASSENTAMENTO COM PREPARO MANUAL. AF_12/2021</v>
          </cell>
          <cell r="C10713" t="str">
            <v>M2</v>
          </cell>
          <cell r="D10713" t="str">
            <v>ATRIBUÍDO SÃO PAULO</v>
          </cell>
          <cell r="E10713">
            <v>78.47</v>
          </cell>
        </row>
        <row r="10714">
          <cell r="A10714">
            <v>103338</v>
          </cell>
          <cell r="B10714" t="str">
            <v>ALVENARIA DE VEDAÇÃO DE BLOCOS  VAZADOS DE CONCRETO APARENTE DE 14X19X39 CM (ESPESSURA 14 CM) E ARGAMASSA DE ASSENTAMENTO COM PREPARO EM BETONEIRA. AF_12/2021</v>
          </cell>
          <cell r="C10714" t="str">
            <v>M2</v>
          </cell>
          <cell r="D10714" t="str">
            <v>ATRIBUÍDO SÃO PAULO</v>
          </cell>
          <cell r="E10714">
            <v>102.1</v>
          </cell>
        </row>
        <row r="10715">
          <cell r="A10715">
            <v>103339</v>
          </cell>
          <cell r="B10715" t="str">
            <v>ALVENARIA DE VEDAÇÃO DE BLOCOS  VAZADOS DE CONCRETO APARENTE DE 14X19X39 CM (ESPESSURA 14 CM) E ARGAMASSA DE ASSENTAMENTO COM PREPARO MANUAL. AF_12/2021</v>
          </cell>
          <cell r="C10715" t="str">
            <v>M2</v>
          </cell>
          <cell r="D10715" t="str">
            <v>ATRIBUÍDO SÃO PAULO</v>
          </cell>
          <cell r="E10715">
            <v>103.04</v>
          </cell>
        </row>
        <row r="10716">
          <cell r="A10716">
            <v>103340</v>
          </cell>
          <cell r="B10716" t="str">
            <v>ALVENARIA DE VEDAÇÃO DE BLOCOS  VAZADOS DE CONCRETO APARENTE DE 19X19X39 CM (ESPESSURA 19 CM) E ARGAMASSA DE ASSENTAMENTO COM PREPARO EM BETONEIRA. AF_12/2021</v>
          </cell>
          <cell r="C10716" t="str">
            <v>M2</v>
          </cell>
          <cell r="D10716" t="str">
            <v>ATRIBUÍDO SÃO PAULO</v>
          </cell>
          <cell r="E10716">
            <v>123.25</v>
          </cell>
        </row>
        <row r="10717">
          <cell r="A10717">
            <v>103341</v>
          </cell>
          <cell r="B10717" t="str">
            <v>ALVENARIA DE VEDAÇÃO DE BLOCOS  VAZADOS DE CONCRETO APARENTE DE 19X19X39 CM (ESPESSURA 19 CM) E ARGAMASSA DE ASSENTAMENTO COM PREPARO MANUAL. AF_12/2021</v>
          </cell>
          <cell r="C10717" t="str">
            <v>M2</v>
          </cell>
          <cell r="D10717" t="str">
            <v>ATRIBUÍDO SÃO PAULO</v>
          </cell>
          <cell r="E10717">
            <v>124.44</v>
          </cell>
        </row>
        <row r="10718">
          <cell r="A10718">
            <v>103342</v>
          </cell>
          <cell r="B10718" t="str">
            <v>ALVENARIA DE VEDAÇÃO DE BLOCOS  VAZADOS DE CONCRETO DE 14X19X29 CM (ESPESSURA 14 CM) E ARGAMASSA DE ASSENTAMENTO COM PREPARO EM BETONEIRA. AF_12/2021</v>
          </cell>
          <cell r="C10718" t="str">
            <v>M2</v>
          </cell>
          <cell r="D10718" t="str">
            <v>ATRIBUÍDO SÃO PAULO</v>
          </cell>
          <cell r="E10718">
            <v>103.93</v>
          </cell>
        </row>
        <row r="10719">
          <cell r="A10719">
            <v>103343</v>
          </cell>
          <cell r="B10719" t="str">
            <v>ALVENARIA DE VEDAÇÃO DE BLOCOS  VAZADOS DE CONCRETO DE 14X19X29 CM (ESPESSURA 14 CM) E ARGAMASSA DE ASSENTAMENTO COM PREPARO MANUAL. AF_12/2021</v>
          </cell>
          <cell r="C10719" t="str">
            <v>M2</v>
          </cell>
          <cell r="D10719" t="str">
            <v>ATRIBUÍDO SÃO PAULO</v>
          </cell>
          <cell r="E10719">
            <v>104.98</v>
          </cell>
        </row>
        <row r="10720">
          <cell r="A10720">
            <v>89453</v>
          </cell>
          <cell r="B10720" t="str">
            <v>ALVENARIA DE BLOCOS DE CONCRETO ESTRUTURAL 14X19X39 CM (ESPESSURA 14 CM), FBK = 4,5 MPA, UTILIZANDO PALHETA. AF_10/2022</v>
          </cell>
          <cell r="C10720" t="str">
            <v>M2</v>
          </cell>
          <cell r="D10720" t="str">
            <v>COEFICIENTE DE REPRESENTATIVIDADE</v>
          </cell>
          <cell r="E10720">
            <v>77.69</v>
          </cell>
        </row>
        <row r="10721">
          <cell r="A10721">
            <v>89455</v>
          </cell>
          <cell r="B10721" t="str">
            <v>ALVENARIA DE BLOCOS DE CONCRETO ESTRUTURAL 14X19X39 CM (ESPESSURA 14 CM), FBK = 14 MPA, UTILIZANDO PALHETA. AF_10/2022</v>
          </cell>
          <cell r="C10721" t="str">
            <v>M2</v>
          </cell>
          <cell r="D10721" t="str">
            <v>COEFICIENTE DE REPRESENTATIVIDADE</v>
          </cell>
          <cell r="E10721">
            <v>93.08</v>
          </cell>
        </row>
        <row r="10722">
          <cell r="A10722">
            <v>89462</v>
          </cell>
          <cell r="B10722" t="str">
            <v>ALVENARIA DE BLOCOS DE CONCRETO ESTRUTURAL 14X19X29 CM (ESPESSURA 14 CM), FBK = 4,5 MPA, UTILIZANDO PALHETA. AF_10/2022</v>
          </cell>
          <cell r="C10722" t="str">
            <v>M2</v>
          </cell>
          <cell r="D10722" t="str">
            <v>COEFICIENTE DE REPRESENTATIVIDADE</v>
          </cell>
          <cell r="E10722">
            <v>102.65</v>
          </cell>
        </row>
        <row r="10723">
          <cell r="A10723">
            <v>89464</v>
          </cell>
          <cell r="B10723" t="str">
            <v>ALVENARIA DE BLOCOS DE CONCRETO ESTRUTURAL 14X19X29 CM (ESPESSURA 14 CM), FBK = 14,0 MPA, UTILIZANDO PALHETA. AF_10/2022</v>
          </cell>
          <cell r="C10723" t="str">
            <v>M2</v>
          </cell>
          <cell r="D10723" t="str">
            <v>COEFICIENTE DE REPRESENTATIVIDADE</v>
          </cell>
          <cell r="E10723">
            <v>119.76</v>
          </cell>
        </row>
        <row r="10724">
          <cell r="A10724">
            <v>89470</v>
          </cell>
          <cell r="B10724" t="str">
            <v>ALVENARIA DE BLOCOS DE CONCRETO ESTRUTURAL 14X19X39 CM (ESPESSURA 14 CM), FBK = 4,5 MPA, UTILIZANDO COLHER DE PEDREIRO. AF_10/2022</v>
          </cell>
          <cell r="C10724" t="str">
            <v>M2</v>
          </cell>
          <cell r="D10724" t="str">
            <v>COEFICIENTE DE REPRESENTATIVIDADE</v>
          </cell>
          <cell r="E10724">
            <v>89.33</v>
          </cell>
        </row>
        <row r="10725">
          <cell r="A10725">
            <v>89472</v>
          </cell>
          <cell r="B10725" t="str">
            <v>ALVENARIA DE BLOCOS DE CONCRETO ESTRUTURAL 14X19X39 CM (ESPESSURA 14 CM), FBK = 14 MPA, UTILIZANDO COLHER DE PEDREIRO. AF_10/2022</v>
          </cell>
          <cell r="C10725" t="str">
            <v>M2</v>
          </cell>
          <cell r="D10725" t="str">
            <v>COEFICIENTE DE REPRESENTATIVIDADE</v>
          </cell>
          <cell r="E10725">
            <v>105.51</v>
          </cell>
        </row>
        <row r="10726">
          <cell r="A10726">
            <v>89478</v>
          </cell>
          <cell r="B10726" t="str">
            <v>ALVENARIA DE BLOCOS DE CONCRETO ESTRUTURAL 14X19X29 CM (ESPESSURA 14 CM), FBK = 4,5 MPA, UTILIZANDO COLHER DE PEDREIRO. AF_10/2022</v>
          </cell>
          <cell r="C10726" t="str">
            <v>M2</v>
          </cell>
          <cell r="D10726" t="str">
            <v>COEFICIENTE DE REPRESENTATIVIDADE</v>
          </cell>
          <cell r="E10726">
            <v>121.42</v>
          </cell>
        </row>
        <row r="10727">
          <cell r="A10727">
            <v>89480</v>
          </cell>
          <cell r="B10727" t="str">
            <v>ALVENARIA DE BLOCOS DE CONCRETO ESTRUTURAL 14X19X29 CM (ESPESSURA 14 CM), FBK = 14 MPA, UTILIZANDO COLHER DE PEDREIRO. AF_10/2022</v>
          </cell>
          <cell r="C10727" t="str">
            <v>M2</v>
          </cell>
          <cell r="D10727" t="str">
            <v>COEFICIENTE DE REPRESENTATIVIDADE</v>
          </cell>
          <cell r="E10727">
            <v>139.31</v>
          </cell>
        </row>
        <row r="10728">
          <cell r="A10728">
            <v>101161</v>
          </cell>
          <cell r="B10728" t="str">
            <v>ALVENARIA DE VEDAÇÃO COM ELEMENTO VAZADO DE CONCRETO (COBOGÓ) DE 7X50X50CM E ARGAMASSA DE ASSENTAMENTO COM PREPARO EM BETONEIRA. AF_05/2020</v>
          </cell>
          <cell r="C10728" t="str">
            <v>M2</v>
          </cell>
          <cell r="D10728" t="str">
            <v>COEFICIENTE DE REPRESENTATIVIDADE</v>
          </cell>
          <cell r="E10728">
            <v>200.23</v>
          </cell>
        </row>
        <row r="10729">
          <cell r="A10729">
            <v>101163</v>
          </cell>
          <cell r="B10729" t="str">
            <v>ALVENARIA DE VEDAÇÃO COM BLOCO DE VIDRO VAZADO, TIPO VENEZIANA, DE 6X20X20CM E ARGAMASSA DE ASSENTAMENTO COM PREPARO EM BETONEIRA. AF_05/2020</v>
          </cell>
          <cell r="C10729" t="str">
            <v>M2</v>
          </cell>
          <cell r="D10729" t="str">
            <v>COEFICIENTE DE REPRESENTATIVIDADE</v>
          </cell>
          <cell r="E10729">
            <v>723.51</v>
          </cell>
        </row>
        <row r="10730">
          <cell r="A10730">
            <v>101164</v>
          </cell>
          <cell r="B10730" t="str">
            <v>ALVENARIA DE VEDAÇÃO COM BLOCO DE VIDRO, TIPO CANELADO, DE 8X19X19CM E ARGAMASSA DE ASSENTAMENTO COM PREPARO EM BETONEIRA. AF_05/2020</v>
          </cell>
          <cell r="C10730" t="str">
            <v>M2</v>
          </cell>
          <cell r="D10730" t="str">
            <v>COEFICIENTE DE REPRESENTATIVIDADE</v>
          </cell>
          <cell r="E10730">
            <v>734.92</v>
          </cell>
        </row>
        <row r="10731">
          <cell r="A10731">
            <v>96358</v>
          </cell>
          <cell r="B10731" t="str">
            <v>PAREDE COM SISTEMA EM CHAPAS DE GESSO PARA DRYWALL, USO INTERNO, COM DUAS FACES SIMPLES E ESTRUTURA METÁLICA COM GUIAS SIMPLES, SEM VÃOS. AF_07/2023_PS</v>
          </cell>
          <cell r="C10731" t="str">
            <v>M2</v>
          </cell>
          <cell r="D10731" t="str">
            <v>ATRIBUÍDO SÃO PAULO</v>
          </cell>
          <cell r="E10731">
            <v>88.21</v>
          </cell>
        </row>
        <row r="10732">
          <cell r="A10732">
            <v>96359</v>
          </cell>
          <cell r="B10732" t="str">
            <v>PAREDE COM SISTEMA EM CHAPAS DE GESSO PARA DRYWALL, USO INTERNO, COM DUAS FACES SIMPLES E ESTRUTURA METÁLICA COM GUIAS SIMPLES PARA PAREDES COM ÁREA LÍQUIDA MAIOR OU IGUAL A 6 M2, COM VÃOS. AF_07/2023_PS</v>
          </cell>
          <cell r="C10732" t="str">
            <v>M2</v>
          </cell>
          <cell r="D10732" t="str">
            <v>ATRIBUÍDO SÃO PAULO</v>
          </cell>
          <cell r="E10732">
            <v>98.79</v>
          </cell>
        </row>
        <row r="10733">
          <cell r="A10733">
            <v>96360</v>
          </cell>
          <cell r="B10733" t="str">
            <v>PAREDE COM SISTEMA EM CHAPAS DE GESSO PARA DRYWALL, USO INTERNO, COM DUAS FACES SIMPLES E ESTRUTURA METÁLICA COM GUIAS DUPLAS, SEM VÃOS. AF_07/2023_PS</v>
          </cell>
          <cell r="C10733" t="str">
            <v>M2</v>
          </cell>
          <cell r="D10733" t="str">
            <v>ATRIBUÍDO SÃO PAULO</v>
          </cell>
          <cell r="E10733">
            <v>114</v>
          </cell>
        </row>
        <row r="10734">
          <cell r="A10734">
            <v>96361</v>
          </cell>
          <cell r="B10734" t="str">
            <v>PAREDE COM SISTEMA EM CHAPAS DE GESSO PARA DRYWALL, USO INTERNO, COM DUAS FACES SIMPLES E ESTRUTURA METÁLICA COM GUIAS DUPLAS PARA PAREDES COM ÁREA LÍQUIDA MAIOR OU IGUAL A 6 M2, COM VÃOS. AF_07/2023_PS</v>
          </cell>
          <cell r="C10734" t="str">
            <v>M2</v>
          </cell>
          <cell r="D10734" t="str">
            <v>ATRIBUÍDO SÃO PAULO</v>
          </cell>
          <cell r="E10734">
            <v>133.89</v>
          </cell>
        </row>
        <row r="10735">
          <cell r="A10735">
            <v>96362</v>
          </cell>
          <cell r="B10735" t="str">
            <v>PAREDE COM SISTEMA EM CHAPAS DE GESSO PARA DRYWALL, USO INTERNO, COM UMA FACE SIMPLES E OUTRA FACE DUPLA E ESTRUTURA METÁLICA COM GUIAS SIMPLES, SEM VÃOS. AF_07/2023_PS</v>
          </cell>
          <cell r="C10735" t="str">
            <v>M2</v>
          </cell>
          <cell r="D10735" t="str">
            <v>ATRIBUÍDO SÃO PAULO</v>
          </cell>
          <cell r="E10735">
            <v>114.45</v>
          </cell>
        </row>
        <row r="10736">
          <cell r="A10736">
            <v>96363</v>
          </cell>
          <cell r="B10736" t="str">
            <v>PAREDE COM SISTEMA EM CHAPAS DE GESSO PARA DRYWALL, USO INTERNO, COM UMA FACE SIMPLES E OUTRA FACE DUPLA E ESTRUTURA METÁLICA COM GUIAS SIMPLES PARA PAREDES COM ÁREA LÍQUIDA MAIOR OU IGUAL A 6 M2, COM VÃOS. AF_07/2023_PS</v>
          </cell>
          <cell r="C10736" t="str">
            <v>M2</v>
          </cell>
          <cell r="D10736" t="str">
            <v>ATRIBUÍDO SÃO PAULO</v>
          </cell>
          <cell r="E10736">
            <v>125.69</v>
          </cell>
        </row>
        <row r="10737">
          <cell r="A10737">
            <v>96364</v>
          </cell>
          <cell r="B10737" t="str">
            <v>PAREDE COM SISTEMA EM CHAPAS DE GESSO PARA DRYWALL, USO INTERNO COM UMA FACE SIMPLES E OUTRA FACE DUPLA E ESTRUTURA METÁLICA COM GUIAS DUPLAS, SEM VÃOS. AF_07/2023_PS</v>
          </cell>
          <cell r="C10737" t="str">
            <v>M2</v>
          </cell>
          <cell r="D10737" t="str">
            <v>ATRIBUÍDO SÃO PAULO</v>
          </cell>
          <cell r="E10737">
            <v>140.24</v>
          </cell>
        </row>
        <row r="10738">
          <cell r="A10738">
            <v>96365</v>
          </cell>
          <cell r="B10738" t="str">
            <v>PAREDE COM SISTEMA EM CHAPAS DE GESSO PARA DRYWALL, USO INTERNO, COM UMA FACE SIMPLES E OUTRA FACE DUPLA E   ESTRUTURA METÁLICA COM GUIAS DUPLAS PARA PAREDES COM ÁREA LÍQUIDA MAIOR OU IGUAL A 6 M2, COM VÃOS. AF_07/2023_PS</v>
          </cell>
          <cell r="C10738" t="str">
            <v>M2</v>
          </cell>
          <cell r="D10738" t="str">
            <v>ATRIBUÍDO SÃO PAULO</v>
          </cell>
          <cell r="E10738">
            <v>160.8</v>
          </cell>
        </row>
        <row r="10739">
          <cell r="A10739">
            <v>96366</v>
          </cell>
          <cell r="B10739" t="str">
            <v>PAREDE COM SISTEMA EM CHAPAS DE GESSO PARA DRYWALL, USO INTERNO, COM DUAS FACES DUPLAS E ESTRUTURA METÁLICA COM GUIAS SIMPLES, SEM VÃOS. AF_07/2023_PS</v>
          </cell>
          <cell r="C10739" t="str">
            <v>M2</v>
          </cell>
          <cell r="D10739" t="str">
            <v>ATRIBUÍDO SÃO PAULO</v>
          </cell>
          <cell r="E10739">
            <v>140.7</v>
          </cell>
        </row>
        <row r="10740">
          <cell r="A10740">
            <v>96367</v>
          </cell>
          <cell r="B10740" t="str">
            <v>PAREDE COM SISTEMA EM CHAPAS DE GESSO PARA DRYWALL, USO INTERNO, COM DUAS FACES DUPLAS E ESTRUTURA METÁLICA COM GUIAS SIMPLES PARA PAREDES COM ÁREA LÍQUIDA MAIOR OU IGUAL A 6 M2, COM VÃOS. AF_07/2023_PS</v>
          </cell>
          <cell r="C10740" t="str">
            <v>M2</v>
          </cell>
          <cell r="D10740" t="str">
            <v>ATRIBUÍDO SÃO PAULO</v>
          </cell>
          <cell r="E10740">
            <v>152.59</v>
          </cell>
        </row>
        <row r="10741">
          <cell r="A10741">
            <v>96368</v>
          </cell>
          <cell r="B10741" t="str">
            <v>PAREDE COM SISTEMA EM CHAPAS DE GESSO PARA DRYWALL, USO INTERNO COM DUAS FACES DUPLAS E ESTRUTURA METÁLICA COM GUIAS DUPLAS, SEM VÃOS. AF_07/2023_PS</v>
          </cell>
          <cell r="C10741" t="str">
            <v>M2</v>
          </cell>
          <cell r="D10741" t="str">
            <v>ATRIBUÍDO SÃO PAULO</v>
          </cell>
          <cell r="E10741">
            <v>166.52</v>
          </cell>
        </row>
        <row r="10742">
          <cell r="A10742">
            <v>96369</v>
          </cell>
          <cell r="B10742" t="str">
            <v>PAREDE COM SISTEMA EM CHAPAS DE GESSO PARA DRYWALL, USO INTERNO, COM DUAS FACES DUPLAS E ESTRUTURA METÁLICA COM GUIAS DUPLAS PARA PAREDES COM ÁREA LÍQUIDA MAIOR OU IGUAL A 6 M2, COM VÃOS. AF_07/2023_PS</v>
          </cell>
          <cell r="C10742" t="str">
            <v>M2</v>
          </cell>
          <cell r="D10742" t="str">
            <v>ATRIBUÍDO SÃO PAULO</v>
          </cell>
          <cell r="E10742">
            <v>187.7</v>
          </cell>
        </row>
        <row r="10743">
          <cell r="A10743">
            <v>96370</v>
          </cell>
          <cell r="B10743" t="str">
            <v>PAREDE COM SISTEMA EM CHAPAS DE GESSO PARA DRYWALL, USO INTERNO, COM UMA FACE SIMPLES E ESTRUTURA METÁLICA COM GUIAS SIMPLES, SEM VÃOS. AF_07/2023_PS</v>
          </cell>
          <cell r="C10743" t="str">
            <v>M2</v>
          </cell>
          <cell r="D10743" t="str">
            <v>ATRIBUÍDO SÃO PAULO</v>
          </cell>
          <cell r="E10743">
            <v>58.37</v>
          </cell>
        </row>
        <row r="10744">
          <cell r="A10744">
            <v>96371</v>
          </cell>
          <cell r="B10744" t="str">
            <v>PAREDE COM SISTEMA EM CHAPAS DE GESSO PARA DRYWALL, USO INTERNO, COM UMA FACE SIMPLES E ESTRUTURA METÁLICA COM GUIAS SIMPLES PARA PAREDES COM ÁREA LÍQUIDA MAIOR OU IGUAL A 6 M2, COM VÃOS. AF_07/2023_PS</v>
          </cell>
          <cell r="C10744" t="str">
            <v>M2</v>
          </cell>
          <cell r="D10744" t="str">
            <v>ATRIBUÍDO SÃO PAULO</v>
          </cell>
          <cell r="E10744">
            <v>68.27</v>
          </cell>
        </row>
        <row r="10745">
          <cell r="A10745">
            <v>96373</v>
          </cell>
          <cell r="B10745" t="str">
            <v>INSTALAÇÃO DE REFORÇO METÁLICO EM PAREDE DRYWALL. AF_07/2023</v>
          </cell>
          <cell r="C10745" t="str">
            <v>M</v>
          </cell>
          <cell r="D10745" t="str">
            <v>COEFICIENTE DE REPRESENTATIVIDADE</v>
          </cell>
          <cell r="E10745">
            <v>11.39</v>
          </cell>
        </row>
        <row r="10746">
          <cell r="A10746">
            <v>96374</v>
          </cell>
          <cell r="B10746" t="str">
            <v>INSTALAÇÃO DE REFORÇO DE MADEIRA EM PAREDE DRYWALL. AF_07/2023</v>
          </cell>
          <cell r="C10746" t="str">
            <v>M</v>
          </cell>
          <cell r="D10746" t="str">
            <v>COEFICIENTE DE REPRESENTATIVIDADE</v>
          </cell>
          <cell r="E10746">
            <v>34.67</v>
          </cell>
        </row>
        <row r="10747">
          <cell r="A10747">
            <v>102235</v>
          </cell>
          <cell r="B10747" t="str">
            <v>DIVISÓRIA FIXA EM VIDRO TEMPERADO 10 MM, SEM ABERTURA. AF_01/2021_PS</v>
          </cell>
          <cell r="C10747" t="str">
            <v>M2</v>
          </cell>
          <cell r="D10747" t="str">
            <v>ATRIBUÍDO SÃO PAULO</v>
          </cell>
          <cell r="E10747">
            <v>440.04</v>
          </cell>
        </row>
        <row r="10748">
          <cell r="A10748">
            <v>102253</v>
          </cell>
          <cell r="B10748" t="str">
            <v>DIVISORIA SANITÁRIA, TIPO CABINE, EM GRANITO CINZA POLIDO, ESP = 3CM, ASSENTADO COM ARGAMASSA COLANTE AC III-E, EXCLUSIVE FERRAGENS. AF_01/2021</v>
          </cell>
          <cell r="C10748" t="str">
            <v>M2</v>
          </cell>
          <cell r="D10748" t="str">
            <v>COEFICIENTE DE REPRESENTATIVIDADE</v>
          </cell>
          <cell r="E10748">
            <v>1007.04</v>
          </cell>
        </row>
        <row r="10749">
          <cell r="A10749">
            <v>102254</v>
          </cell>
          <cell r="B10749" t="str">
            <v>DIVISORIA SANITÁRIA, TIPO CABINE, EM MÁRMORE BRANCO POLIDO, ESP = 3CM, ASSENTADO COM ARGAMASSA COLANTE AC III-E, EXCLUSIVE FERRAGENS. AF_01/2021</v>
          </cell>
          <cell r="C10749" t="str">
            <v>M2</v>
          </cell>
          <cell r="D10749" t="str">
            <v>COEFICIENTE DE REPRESENTATIVIDADE</v>
          </cell>
          <cell r="E10749">
            <v>848.97</v>
          </cell>
        </row>
        <row r="10750">
          <cell r="A10750">
            <v>102255</v>
          </cell>
          <cell r="B10750" t="str">
            <v>TAPA VISTA DE MICTÓRIO EM GRANITO CINZA POLIDO, ESP = 3CM, ASSENTADO COM ARGAMASSA COLANTE AC III-E . AF_01/2021</v>
          </cell>
          <cell r="C10750" t="str">
            <v>M2</v>
          </cell>
          <cell r="D10750" t="str">
            <v>COEFICIENTE DE REPRESENTATIVIDADE</v>
          </cell>
          <cell r="E10750">
            <v>1031.49</v>
          </cell>
        </row>
        <row r="10751">
          <cell r="A10751">
            <v>102256</v>
          </cell>
          <cell r="B10751" t="str">
            <v>TAPA VISTA DE MICTÓRIO EM MÁRMORE BRANCO POLIDO, ESP = 3CM, ASSENTADO COM ARGAMASSA COLANTE AC III-E . AF_01/2021</v>
          </cell>
          <cell r="C10751" t="str">
            <v>M2</v>
          </cell>
          <cell r="D10751" t="str">
            <v>COEFICIENTE DE REPRESENTATIVIDADE</v>
          </cell>
          <cell r="E10751">
            <v>880.95</v>
          </cell>
        </row>
        <row r="10752">
          <cell r="A10752">
            <v>102257</v>
          </cell>
          <cell r="B10752" t="str">
            <v>DIVISORIA SANITÁRIA, TIPO CABINE, EM PAINEL DE GRANILITE, ESP = 3CM, ASSENTADO COM ARGAMASSA COLANTE AC III-E, EXCLUSIVE FERRAGENS. AF_01/2021</v>
          </cell>
          <cell r="C10752" t="str">
            <v>M2</v>
          </cell>
          <cell r="D10752" t="str">
            <v>ATRIBUÍDO SÃO PAULO</v>
          </cell>
          <cell r="E10752">
            <v>359.86</v>
          </cell>
        </row>
        <row r="10753">
          <cell r="A10753">
            <v>102258</v>
          </cell>
          <cell r="B10753" t="str">
            <v>TAPA VISTA DE MICTÓRIO EM PAINEL DE GRANILITE, ESP = 3CM, ASSENTADO COM ARGAMASSA COLANTE AC III-E . AF_01/2021</v>
          </cell>
          <cell r="C10753" t="str">
            <v>M2</v>
          </cell>
          <cell r="D10753" t="str">
            <v>ATRIBUÍDO SÃO PAULO</v>
          </cell>
          <cell r="E10753">
            <v>406.93</v>
          </cell>
        </row>
        <row r="10754">
          <cell r="A10754">
            <v>104718</v>
          </cell>
          <cell r="B10754" t="str">
            <v>PAREDE COM SISTEMA EM CHAPAS DE GESSO PARA DRYWALL, USO INTERNO, COM DUAS FACES SIMPLES E ESTRUTURA METÁLICA COM GUIAS SIMPLES PARA PAREDES COM ÁREA LÍQUIDA MENOR QUE 6 M2, COM VÃOS. AF_07/2023_PS</v>
          </cell>
          <cell r="C10754" t="str">
            <v>M2</v>
          </cell>
          <cell r="D10754" t="str">
            <v>ATRIBUÍDO SÃO PAULO</v>
          </cell>
          <cell r="E10754">
            <v>118.02</v>
          </cell>
        </row>
        <row r="10755">
          <cell r="A10755">
            <v>104719</v>
          </cell>
          <cell r="B10755" t="str">
            <v>PAREDE COM SISTEMA EM CHAPAS DE GESSO PARA DRYWALL, USO INTERNO, COM DUAS FACES SIMPLES E ESTRUTURA METÁLICA COM GUIAS DUPLAS PARA PAREDES COM ÁREA LÍQUIDA MENOR QUE 6 M2, COM VÃOS. AF_07/2023_PS</v>
          </cell>
          <cell r="C10755" t="str">
            <v>M2</v>
          </cell>
          <cell r="D10755" t="str">
            <v>ATRIBUÍDO SÃO PAULO</v>
          </cell>
          <cell r="E10755">
            <v>169.05</v>
          </cell>
        </row>
        <row r="10756">
          <cell r="A10756">
            <v>104720</v>
          </cell>
          <cell r="B10756" t="str">
            <v>PAREDE COM SISTEMA EM CHAPAS DE GESSO PARA DRYWALL, USO INTERNO, COM UMA FACE SIMPLES E OUTRA FACE DUPLA E ESTRUTURA METÁLICA COM GUIAS SIMPLES PARA PAREDES COM ÁREA LÍQUIDA MENOR QUE 6 M2, COM VÃOS. AF_07/2023_PS</v>
          </cell>
          <cell r="C10756" t="str">
            <v>M2</v>
          </cell>
          <cell r="D10756" t="str">
            <v>ATRIBUÍDO SÃO PAULO</v>
          </cell>
          <cell r="E10756">
            <v>146.2</v>
          </cell>
        </row>
        <row r="10757">
          <cell r="A10757">
            <v>104721</v>
          </cell>
          <cell r="B10757" t="str">
            <v>PAREDE COM SISTEMA EM CHAPAS DE GESSO PARA DRYWALL, USO INTERNO, COM UMA FACE SIMPLES E OUTRA FACE DUPLA E ESTRUTURA METÁLICA COM GUIAS DUPLAS PARA PAREDES COM ÁREA LÍQUIDA MENOR QUE 6 M2, COM VÃOS. AF_07/2023_PS</v>
          </cell>
          <cell r="C10757" t="str">
            <v>M2</v>
          </cell>
          <cell r="D10757" t="str">
            <v>ATRIBUÍDO SÃO PAULO</v>
          </cell>
          <cell r="E10757">
            <v>197.23</v>
          </cell>
        </row>
        <row r="10758">
          <cell r="A10758">
            <v>104722</v>
          </cell>
          <cell r="B10758" t="str">
            <v>PAREDE COM SISTEMA EM CHAPAS DE GESSO PARA DRYWALL, USO INTERNO, COM DUAS FACES DUPLAS E ESTRUTURA METÁLICA COM GUIAS SIMPLES PARA PAREDES COM ÁREA LÍQUIDA MENOR QUE 6 M2, COM VÃOS. AF_07/2023_PS</v>
          </cell>
          <cell r="C10758" t="str">
            <v>M2</v>
          </cell>
          <cell r="D10758" t="str">
            <v>ATRIBUÍDO SÃO PAULO</v>
          </cell>
          <cell r="E10758">
            <v>174.39</v>
          </cell>
        </row>
        <row r="10759">
          <cell r="A10759">
            <v>104723</v>
          </cell>
          <cell r="B10759" t="str">
            <v>PAREDE COM SISTEMA EM CHAPAS DE GESSO PARA DRYWALL, USO INTERNO, COM DUAS FACES DUPLAS E ESTRUTURA METÁLICA COM GUIAS DUPLAS PARA PAREDES COM ÁREA LÍQUIDA MENOR QUE 6 M2, COM VÃOS. AF_07/2023_PS</v>
          </cell>
          <cell r="C10759" t="str">
            <v>M2</v>
          </cell>
          <cell r="D10759" t="str">
            <v>ATRIBUÍDO SÃO PAULO</v>
          </cell>
          <cell r="E10759">
            <v>225.42</v>
          </cell>
        </row>
        <row r="10760">
          <cell r="A10760">
            <v>104724</v>
          </cell>
          <cell r="B10760" t="str">
            <v>PAREDE COM SISTEMA EM CHAPAS DE GESSO PARA DRYWALL, USO INTERNO, COM UMA FACE SIMPLES E ESTRUTURA METÁLICA COM GUIAS SIMPLES PARA PAREDES COM ÁREA LÍQUIDA MENOR QUE 6 M2, COM VÃOS. AF_07/2023_PS</v>
          </cell>
          <cell r="C10760" t="str">
            <v>M2</v>
          </cell>
          <cell r="D10760" t="str">
            <v>ATRIBUÍDO SÃO PAULO</v>
          </cell>
          <cell r="E10760">
            <v>86.2</v>
          </cell>
        </row>
        <row r="10761">
          <cell r="A10761">
            <v>101154</v>
          </cell>
          <cell r="B10761" t="str">
            <v>ALVENARIA DE VEDAÇÃO DE BLOCOS DE CONCRETO CELULAR DE 10X30X60CM (ESPESSURA 10CM) E ARGAMASSA DE ASSENTAMENTO COM PREPARO EM BETONEIRA. AF_05/2020</v>
          </cell>
          <cell r="C10761" t="str">
            <v>M2</v>
          </cell>
          <cell r="D10761" t="str">
            <v>ATRIBUÍDO SÃO PAULO</v>
          </cell>
          <cell r="E10761">
            <v>128.97</v>
          </cell>
        </row>
        <row r="10762">
          <cell r="A10762">
            <v>101155</v>
          </cell>
          <cell r="B10762" t="str">
            <v>ALVENARIA DE VEDAÇÃO DE BLOCOS DE CONCRETO CELULAR DE 15X30X60CM (ESPESSURA 15CM) E ARGAMASSA DE ASSENTAMENTO COM PREPARO EM BETONEIRA. AF_05/2020</v>
          </cell>
          <cell r="C10762" t="str">
            <v>M2</v>
          </cell>
          <cell r="D10762" t="str">
            <v>ATRIBUÍDO SÃO PAULO</v>
          </cell>
          <cell r="E10762">
            <v>180.62</v>
          </cell>
        </row>
        <row r="10763">
          <cell r="A10763">
            <v>101156</v>
          </cell>
          <cell r="B10763" t="str">
            <v>ALVENARIA DE VEDAÇÃO DE BLOCOS DE CONCRETO CELULAR DE 20X30X60CM (ESPESSURA 20CM) E ARGAMASSA DE ASSENTAMENTO COM PREPARO EM BETONEIRA. AF_05/2020</v>
          </cell>
          <cell r="C10763" t="str">
            <v>M2</v>
          </cell>
          <cell r="D10763" t="str">
            <v>ATRIBUÍDO SÃO PAULO</v>
          </cell>
          <cell r="E10763">
            <v>264.53</v>
          </cell>
        </row>
        <row r="10764">
          <cell r="A10764">
            <v>101814</v>
          </cell>
          <cell r="B10764" t="str">
            <v>RECOMPOSIÇÃO DE PAVIMENTOS EM PEDRA POLIÉDRICA, REJUNTAMENTO COM PÓ DE PEDRA, COM REAPROVEITAMENTO DAS PEDRAS POLIÉDRICAS PARA O FECHAMENTO DE VALAS - INCLUSO RETIRADA E COLOCAÇÃO DO MATERIAL. AF_12/2020</v>
          </cell>
          <cell r="C10764" t="str">
            <v>M2</v>
          </cell>
          <cell r="D10764" t="str">
            <v>COEFICIENTE DE REPRESENTATIVIDADE</v>
          </cell>
          <cell r="E10764">
            <v>49.36</v>
          </cell>
        </row>
        <row r="10765">
          <cell r="A10765">
            <v>101816</v>
          </cell>
          <cell r="B10765" t="str">
            <v>RECOMPOSIÇÃO DE PAVIMENTO EM PEDRAS POLIÉDRICAS, REJUNTAMENTO COM ARGAMASSA, COM REAPROVEITAMENTO DAS PEDRAS POLIÉDRICAS, PARA O FECHAMENTO DE VALAS - INCLUSO RETIRADA E COLOCAÇÃO DO MATERIAL. AF_12/2020</v>
          </cell>
          <cell r="C10765" t="str">
            <v>M2</v>
          </cell>
          <cell r="D10765" t="str">
            <v>COEFICIENTE DE REPRESENTATIVIDADE</v>
          </cell>
          <cell r="E10765">
            <v>74.89</v>
          </cell>
        </row>
        <row r="10766">
          <cell r="A10766">
            <v>101817</v>
          </cell>
          <cell r="B10766" t="str">
            <v>RECOMPOSIÇÃO DE PAVIMENTO EM PARALELEPÍPEDOS, REJUNTAMENTO COM PÓ DE PEDRA, COM REAPROVEITAMENTO DOS PARALELEPÍPEDOS, PARA O FECHAMENTO DE VALAS - INCLUSO RETIRADA E COLOCAÇÃO DO MATERIAL. AF_12/2020</v>
          </cell>
          <cell r="C10766" t="str">
            <v>M2</v>
          </cell>
          <cell r="D10766" t="str">
            <v>COEFICIENTE DE REPRESENTATIVIDADE</v>
          </cell>
          <cell r="E10766">
            <v>53.52</v>
          </cell>
        </row>
        <row r="10767">
          <cell r="A10767">
            <v>101819</v>
          </cell>
          <cell r="B10767" t="str">
            <v>RECOMPOSIÇÃO DE PAVIMENTO EM PARALELEPÍPEDOS, REJUNTAMENTO COM ARGAMASSA, COM REAPROVEITAMENTO DOS PARALELEPÍPEDOS, PARA O FECHAMENTO DE VALAS - INCLUSO RETIRADA E COLOCAÇÃO DO MATERIAL. AF_12/2020</v>
          </cell>
          <cell r="C10767" t="str">
            <v>M2</v>
          </cell>
          <cell r="D10767" t="str">
            <v>COEFICIENTE DE REPRESENTATIVIDADE</v>
          </cell>
          <cell r="E10767">
            <v>67.71</v>
          </cell>
        </row>
        <row r="10768">
          <cell r="A10768">
            <v>101820</v>
          </cell>
          <cell r="B10768" t="str">
            <v>RECOMPOSIÇÃO DE PAVIMENTO EM PISO INTERTRAVADO SEXTAVADO, COM REAPROVEITAMENTO DOS BLOCOS SEXTAVADO, PARA O FECHAMENTO DE VALAS - INCLUSO RETIRADA E COLOCAÇÃO DO MATERIAL. AF_12/2020</v>
          </cell>
          <cell r="C10768" t="str">
            <v>M2</v>
          </cell>
          <cell r="D10768" t="str">
            <v>COEFICIENTE DE REPRESENTATIVIDADE</v>
          </cell>
          <cell r="E10768">
            <v>44.64</v>
          </cell>
        </row>
        <row r="10769">
          <cell r="A10769">
            <v>101822</v>
          </cell>
          <cell r="B10769" t="str">
            <v>RECOMPOSIÇÃO DE BASE E OU SUB-BASE PARA REMENDO PROFUNDO DE SOLOS DE COMPORTAMENTO LATERÍTICO (ARENOSO) - INCLUSO RETIRADA E COLOCAÇÃO DO MATERIAL. AF_12/2020</v>
          </cell>
          <cell r="C10769" t="str">
            <v>M3</v>
          </cell>
          <cell r="D10769" t="str">
            <v>COEFICIENTE DE REPRESENTATIVIDADE</v>
          </cell>
          <cell r="E10769">
            <v>127.01</v>
          </cell>
        </row>
        <row r="10770">
          <cell r="A10770">
            <v>101823</v>
          </cell>
          <cell r="B10770" t="str">
            <v>RECOMPOSIÇÃO DE BASE E OU SUB-BASE PARA REMENDO PROFUNDO DE SOLO MELHORADO COM CIMENTO (TEOR DE 2%) - INCLUSO RETIRADA E COLOCAÇÃO DO MATERIAL. AF_12/2020</v>
          </cell>
          <cell r="C10770" t="str">
            <v>M3</v>
          </cell>
          <cell r="D10770" t="str">
            <v>COEFICIENTE DE REPRESENTATIVIDADE</v>
          </cell>
          <cell r="E10770">
            <v>160.73</v>
          </cell>
        </row>
        <row r="10771">
          <cell r="A10771">
            <v>101824</v>
          </cell>
          <cell r="B10771" t="str">
            <v>RECOMPOSIÇÃO DE BASE E OU SUB-BASE PARA REMENDO PROFUNDO DE SOLO MELHORADO COM CIMENTO (TEOR DE 4%) - INCLUSO RETIRADA E COLOCAÇÃO DO MATERIAL. AF_12/2020</v>
          </cell>
          <cell r="C10771" t="str">
            <v>M3</v>
          </cell>
          <cell r="D10771" t="str">
            <v>COEFICIENTE DE REPRESENTATIVIDADE</v>
          </cell>
          <cell r="E10771">
            <v>192.12</v>
          </cell>
        </row>
        <row r="10772">
          <cell r="A10772">
            <v>101825</v>
          </cell>
          <cell r="B10772" t="str">
            <v>RECOMPOSIÇÃO DE BASE E OU SUB-BASE PARA REMENDO PROFUNDO DE SOLO COM CIMENTO (TEOR DE 6%) - INCLUSO RETIRADA E COLOCAÇÃO DO MATERIAL. AF_12/2020</v>
          </cell>
          <cell r="C10772" t="str">
            <v>M3</v>
          </cell>
          <cell r="D10772" t="str">
            <v>COEFICIENTE DE REPRESENTATIVIDADE</v>
          </cell>
          <cell r="E10772">
            <v>222.67</v>
          </cell>
        </row>
        <row r="10773">
          <cell r="A10773">
            <v>101826</v>
          </cell>
          <cell r="B10773" t="str">
            <v>RECOMPOSIÇÃO DE BASE E OU SUB-BASE PARA REMENDO PROFUNDO DE SOLO COM CIMENTO (TEOR DE 8%) - INCLUSO RETIRADA E COLOCAÇÃO DO MATERIAL. AF_12/2020</v>
          </cell>
          <cell r="C10773" t="str">
            <v>M3</v>
          </cell>
          <cell r="D10773" t="str">
            <v>COEFICIENTE DE REPRESENTATIVIDADE</v>
          </cell>
          <cell r="E10773">
            <v>252.82</v>
          </cell>
        </row>
        <row r="10774">
          <cell r="A10774">
            <v>101827</v>
          </cell>
          <cell r="B10774" t="str">
            <v>RECOMPOSIÇÃO DE BASE E OU SUB-BASE PARA REMENDO PROFUNDO DE SOLO BRITA (40/60) - INCLUSO RETIRADA E COLOCAÇÃO DO MATERIAL. AF_12/2020</v>
          </cell>
          <cell r="C10774" t="str">
            <v>M3</v>
          </cell>
          <cell r="D10774" t="str">
            <v>COEFICIENTE DE REPRESENTATIVIDADE</v>
          </cell>
          <cell r="E10774">
            <v>213.22</v>
          </cell>
        </row>
        <row r="10775">
          <cell r="A10775">
            <v>101828</v>
          </cell>
          <cell r="B10775" t="str">
            <v>RECOMPOSIÇÃO DE BASE E OU SUB-BASE PARA REMENDO PROFUNDO DE SOLO BRITA (50/50) - INCLUSO RETIRADA E COLOCAÇÃO DO MATERIAL. AF_12/2020</v>
          </cell>
          <cell r="C10775" t="str">
            <v>M3</v>
          </cell>
          <cell r="D10775" t="str">
            <v>COEFICIENTE DE REPRESENTATIVIDADE</v>
          </cell>
          <cell r="E10775">
            <v>198.86</v>
          </cell>
        </row>
        <row r="10776">
          <cell r="A10776">
            <v>101829</v>
          </cell>
          <cell r="B10776" t="str">
            <v>RECOMPOSIÇÃO DE BASE E OU SUB-BASE PARA REMENDO PROFUNDO DE SOLO BRITA (40/60) COM CIMENTO (TEOR DE 4%) - INCLUSO RETIRADA E COLOCAÇÃO DO MATERIAL. AF_12/2020</v>
          </cell>
          <cell r="C10776" t="str">
            <v>M3</v>
          </cell>
          <cell r="D10776" t="str">
            <v>COEFICIENTE DE REPRESENTATIVIDADE</v>
          </cell>
          <cell r="E10776">
            <v>274.88</v>
          </cell>
        </row>
        <row r="10777">
          <cell r="A10777">
            <v>101830</v>
          </cell>
          <cell r="B10777" t="str">
            <v>RECOMPOSIÇÃO DE BASE E OU SUB-BASE PARA REMENDO PROFUNDO DE SOLO BRITA (40/60) COM CIMENTO (TEOR DE 6%) - INCLUSO RETIRADA E COLOCAÇÃO DO MATERIAL. AF_12/2020</v>
          </cell>
          <cell r="C10777" t="str">
            <v>M3</v>
          </cell>
          <cell r="D10777" t="str">
            <v>COEFICIENTE DE REPRESENTATIVIDADE</v>
          </cell>
          <cell r="E10777">
            <v>303.71</v>
          </cell>
        </row>
        <row r="10778">
          <cell r="A10778">
            <v>101831</v>
          </cell>
          <cell r="B10778" t="str">
            <v>RECOMPOSIÇÃO DE BASE E OU SUB-BASE PARA REMENDO PROFUNDO DE SOLO BRITA (40/60) COM CIMENTO (TEOR DE 8%) - INCLUSO RETIRADA E COLOCAÇÃO DO MATERIAL. AF_12/2020</v>
          </cell>
          <cell r="C10778" t="str">
            <v>M3</v>
          </cell>
          <cell r="D10778" t="str">
            <v>COEFICIENTE DE REPRESENTATIVIDADE</v>
          </cell>
          <cell r="E10778">
            <v>332.14</v>
          </cell>
        </row>
        <row r="10779">
          <cell r="A10779">
            <v>101832</v>
          </cell>
          <cell r="B10779" t="str">
            <v>RECOMPOSIÇÃO DE BASE E OU SUB-BASE PARA REMENDO PROFUNDO DE SOLO BRITA (50/50) COM CIMENTO (TEOR DE 4%) - INCLUSO RETIRADA E COLOCAÇÃO DO MATERIAL. AF_12/2020</v>
          </cell>
          <cell r="C10779" t="str">
            <v>M3</v>
          </cell>
          <cell r="D10779" t="str">
            <v>COEFICIENTE DE REPRESENTATIVIDADE</v>
          </cell>
          <cell r="E10779">
            <v>261.09</v>
          </cell>
        </row>
        <row r="10780">
          <cell r="A10780">
            <v>101833</v>
          </cell>
          <cell r="B10780" t="str">
            <v>RECOMPOSIÇÃO DE BASE E OU SUB-BASE PARA REMENDO PROFUNDO DE SOLO BRITA (50/50) COM CIMENTO (TEOR DE 6%) - INCLUSO RETIRADA E COLOCAÇÃO DO MATERIAL. AF_12/2020</v>
          </cell>
          <cell r="C10780" t="str">
            <v>M3</v>
          </cell>
          <cell r="D10780" t="str">
            <v>COEFICIENTE DE REPRESENTATIVIDADE</v>
          </cell>
          <cell r="E10780">
            <v>290.2</v>
          </cell>
        </row>
        <row r="10781">
          <cell r="A10781">
            <v>101834</v>
          </cell>
          <cell r="B10781" t="str">
            <v>RECOMPOSIÇÃO DE BASE E OU SUB-BASE PARA REMENDO PROFUNDO DE SOLO BRITA (50/50) COM CIMENTO (TEOR DE 8%) - INCLUSO RETIRADA E COLOCAÇÃO DO MATERIAL. AF_12/2020</v>
          </cell>
          <cell r="C10781" t="str">
            <v>M3</v>
          </cell>
          <cell r="D10781" t="str">
            <v>COEFICIENTE DE REPRESENTATIVIDADE</v>
          </cell>
          <cell r="E10781">
            <v>318.92</v>
          </cell>
        </row>
        <row r="10782">
          <cell r="A10782">
            <v>101835</v>
          </cell>
          <cell r="B10782" t="str">
            <v>RECOMPOSIÇÃO DE BASE E OU SUB-BASE PARA REMENDO PROFUNDO DE BRITA GRADUADA SIMPLES - INCLUSO RETIRADA E COLOCAÇÃO DO MATERIAL. AF_12/2020</v>
          </cell>
          <cell r="C10782" t="str">
            <v>M3</v>
          </cell>
          <cell r="D10782" t="str">
            <v>ATRIBUÍDO SÃO PAULO</v>
          </cell>
          <cell r="E10782">
            <v>292.83</v>
          </cell>
        </row>
        <row r="10783">
          <cell r="A10783">
            <v>101836</v>
          </cell>
          <cell r="B10783" t="str">
            <v>RECOMPOSIÇÃO DE BASE E OU SUB-BASE PARA FECHAMENTO DE VALAS DE SOLOS DE COMPORTAMENTO LATERÍTICO (ARENOSO) - INCLUSO RETIRADA E COLOCAÇÃO DO MATERIAL. AF_12/2020</v>
          </cell>
          <cell r="C10783" t="str">
            <v>M3</v>
          </cell>
          <cell r="D10783" t="str">
            <v>ATRIBUÍDO SÃO PAULO</v>
          </cell>
          <cell r="E10783">
            <v>29.45</v>
          </cell>
        </row>
        <row r="10784">
          <cell r="A10784">
            <v>101837</v>
          </cell>
          <cell r="B10784" t="str">
            <v>RECOMPOSIÇÃO DE BASE E OU SUB-BASE PARA FECHAMENTO DE VALAS DE SOLO MELHORADO COM CIMENTO (TEOR DE 2%) - INCLUSO RETIRADA E COLOCAÇÃO DO MATERIAL. AF_12/2020</v>
          </cell>
          <cell r="C10784" t="str">
            <v>M3</v>
          </cell>
          <cell r="D10784" t="str">
            <v>ATRIBUÍDO SÃO PAULO</v>
          </cell>
          <cell r="E10784">
            <v>63.17</v>
          </cell>
        </row>
        <row r="10785">
          <cell r="A10785">
            <v>101838</v>
          </cell>
          <cell r="B10785" t="str">
            <v>RECOMPOSIÇÃO DE BASE E OU SUB-BASE PARA FECHAMENTO DE VALAS DE SOLO MELHORADO COM CIMENTO (TEOR DE 4%) - INCLUSO RETIRADA E COLOCAÇÃO DO MATERIAL. AF_12/2020</v>
          </cell>
          <cell r="C10785" t="str">
            <v>M3</v>
          </cell>
          <cell r="D10785" t="str">
            <v>ATRIBUÍDO SÃO PAULO</v>
          </cell>
          <cell r="E10785">
            <v>94.56</v>
          </cell>
        </row>
        <row r="10786">
          <cell r="A10786">
            <v>101839</v>
          </cell>
          <cell r="B10786" t="str">
            <v>RECOMPOSIÇÃO DE BASE E OU SUB-BASE PARA FECHAMENTO DE VALAS DE SOLO COM CIMENTO (TEOR DE 6%) - INCLUSO RETIRADA E COLOCAÇÃO DO MATERIAL. AF_12/2020</v>
          </cell>
          <cell r="C10786" t="str">
            <v>M3</v>
          </cell>
          <cell r="D10786" t="str">
            <v>ATRIBUÍDO SÃO PAULO</v>
          </cell>
          <cell r="E10786">
            <v>125.11</v>
          </cell>
        </row>
        <row r="10787">
          <cell r="A10787">
            <v>101840</v>
          </cell>
          <cell r="B10787" t="str">
            <v>RECOMPOSIÇÃO DE BASE E OU SUB-BASE PARA FECHAMENTO DE VALAS DE SOLO COM CIMENTO (TEOR DE 8%) - INCLUSO RETIRADA E COLOCAÇÃO DO MATERIAL. AF_12/2020</v>
          </cell>
          <cell r="C10787" t="str">
            <v>M3</v>
          </cell>
          <cell r="D10787" t="str">
            <v>ATRIBUÍDO SÃO PAULO</v>
          </cell>
          <cell r="E10787">
            <v>211.66</v>
          </cell>
        </row>
        <row r="10788">
          <cell r="A10788">
            <v>101841</v>
          </cell>
          <cell r="B10788" t="str">
            <v>RECOMPOSIÇÃO DE BASE E OU SUB-BASE PARA FECHAMENTO DE VALAS DE SOLO BRITA (40/60) - INCLUSO RETIRADA E COLOCAÇÃO DO MATERIAL. AF_12/2020</v>
          </cell>
          <cell r="C10788" t="str">
            <v>M3</v>
          </cell>
          <cell r="D10788" t="str">
            <v>ATRIBUÍDO SÃO PAULO</v>
          </cell>
          <cell r="E10788">
            <v>115.66</v>
          </cell>
        </row>
        <row r="10789">
          <cell r="A10789">
            <v>101842</v>
          </cell>
          <cell r="B10789" t="str">
            <v>RECOMPOSIÇÃO DE BASE E OU SUB-BASE PARA FECHAMENTO DE VALAS DE SOLO BRITA (50/50) - INCLUSO RETIRADA E COLOCAÇÃO DO MATERIAL. AF_12/2020</v>
          </cell>
          <cell r="C10789" t="str">
            <v>M3</v>
          </cell>
          <cell r="D10789" t="str">
            <v>ATRIBUÍDO SÃO PAULO</v>
          </cell>
          <cell r="E10789">
            <v>101.3</v>
          </cell>
        </row>
        <row r="10790">
          <cell r="A10790">
            <v>101843</v>
          </cell>
          <cell r="B10790" t="str">
            <v>RECOMPOSIÇÃO DE BASE E OU SUB-BASE PARA FECHAMENTO DE VALAS DE SOLO BRITA (40/60) COM CIMENTO (TEOR DE 4%) - INCLUSO RETIRADA E COLOCAÇÃO DO MATERIAL. AF_12/2020</v>
          </cell>
          <cell r="C10790" t="str">
            <v>M3</v>
          </cell>
          <cell r="D10790" t="str">
            <v>ATRIBUÍDO SÃO PAULO</v>
          </cell>
          <cell r="E10790">
            <v>177.32</v>
          </cell>
        </row>
        <row r="10791">
          <cell r="A10791">
            <v>101844</v>
          </cell>
          <cell r="B10791" t="str">
            <v>RECOMPOSIÇÃO DE BASE E OU SUB-BASE PARA FECHAMENTO DE VALAS DE SOLO BRITA (40/60) COM CIMENTO (TEOR DE 6%) - INCLUSO RETIRADA E COLOCAÇÃO DO MATERIAL. AF_12/2020</v>
          </cell>
          <cell r="C10791" t="str">
            <v>M3</v>
          </cell>
          <cell r="D10791" t="str">
            <v>ATRIBUÍDO SÃO PAULO</v>
          </cell>
          <cell r="E10791">
            <v>206.15</v>
          </cell>
        </row>
        <row r="10792">
          <cell r="A10792">
            <v>101845</v>
          </cell>
          <cell r="B10792" t="str">
            <v>RECOMPOSIÇÃO DE BASE E OU SUB-BASE PARA FECHAMENTO DE VALAS DE SOLO BRITA (40/60) COM CIMENTO (TEOR DE 8%) - INCLUSO RETIRADA E COLOCAÇÃO DO MATERIAL. AF_12/2020</v>
          </cell>
          <cell r="C10792" t="str">
            <v>M3</v>
          </cell>
          <cell r="D10792" t="str">
            <v>ATRIBUÍDO SÃO PAULO</v>
          </cell>
          <cell r="E10792">
            <v>234.58</v>
          </cell>
        </row>
        <row r="10793">
          <cell r="A10793">
            <v>101846</v>
          </cell>
          <cell r="B10793" t="str">
            <v>RECOMPOSIÇÃO DE BASE E OU SUB-BASE PARA FECHAMENTO DE VALAS DE SOLO BRITA (50/50) COM CIMENTO (TEOR DE 4%) - INCLUSO RETIRADA E COLOCAÇÃO DO MATERIAL. AF_12/2020</v>
          </cell>
          <cell r="C10793" t="str">
            <v>M3</v>
          </cell>
          <cell r="D10793" t="str">
            <v>ATRIBUÍDO SÃO PAULO</v>
          </cell>
          <cell r="E10793">
            <v>163.53</v>
          </cell>
        </row>
        <row r="10794">
          <cell r="A10794">
            <v>101847</v>
          </cell>
          <cell r="B10794" t="str">
            <v>RECOMPOSIÇÃO DE BASE E OU SUB-BASE PARA FECHAMENTO DE VALAS DE SOLO BRITA (50/50) COM CIMENTO (TEOR DE 6%) - INCLUSO RETIRADA E COLOCAÇÃO DO MATERIAL. AF_12/2020</v>
          </cell>
          <cell r="C10794" t="str">
            <v>M3</v>
          </cell>
          <cell r="D10794" t="str">
            <v>ATRIBUÍDO SÃO PAULO</v>
          </cell>
          <cell r="E10794">
            <v>192.64</v>
          </cell>
        </row>
        <row r="10795">
          <cell r="A10795">
            <v>101848</v>
          </cell>
          <cell r="B10795" t="str">
            <v>RECOMPOSIÇÃO DE BASE E OU SUB-BASE PARA FECHAMENTO DE VALAS DE SOLO BRITA (50/50) COM CIMENTO (TEOR DE 8%) - INCLUSO RETIRADA E COLOCAÇÃO DO MATERIAL. AF_12/2020</v>
          </cell>
          <cell r="C10795" t="str">
            <v>M3</v>
          </cell>
          <cell r="D10795" t="str">
            <v>ATRIBUÍDO SÃO PAULO</v>
          </cell>
          <cell r="E10795">
            <v>221.36</v>
          </cell>
        </row>
        <row r="10796">
          <cell r="A10796">
            <v>101849</v>
          </cell>
          <cell r="B10796" t="str">
            <v>RECOMPOSIÇÃO DE BASE E OU SUB-BASE PARA FECHAMENTO DE VALAS DE BRITA GRADUADA SIMPLES - INCLUSO RETIRADA E COLOCAÇÃO DO MATERIAL. AF_12/2020</v>
          </cell>
          <cell r="C10796" t="str">
            <v>M3</v>
          </cell>
          <cell r="D10796" t="str">
            <v>ATRIBUÍDO SÃO PAULO</v>
          </cell>
          <cell r="E10796">
            <v>195.27</v>
          </cell>
        </row>
        <row r="10797">
          <cell r="A10797">
            <v>101850</v>
          </cell>
          <cell r="B10797" t="str">
            <v>REASSENTAMENTO DE PARALELEPÍPEDOS, REJUNTAMENTO COM PÓ DE PEDRA, COM REAPROVEITAMENTO DOS PARALELEPÍPEDOS - INCLUSO RETIRADA E COLOCAÇÃO DO MATERIAL. AF_12/2020</v>
          </cell>
          <cell r="C10797" t="str">
            <v>M2</v>
          </cell>
          <cell r="D10797" t="str">
            <v>ATRIBUÍDO SÃO PAULO</v>
          </cell>
          <cell r="E10797">
            <v>66.1</v>
          </cell>
        </row>
        <row r="10798">
          <cell r="A10798">
            <v>101852</v>
          </cell>
          <cell r="B10798" t="str">
            <v>REASSENTAMENTO DE PARALELEPÍPEDOS, REJUNTAMENTO COM ARGAMASSA, COM REAPROVEITAMENTO DOS PARALELEPÍPEDOS - INCLUSO RETIRADA E COLOCAÇÃO DO MATERIAL. AF_12/2020</v>
          </cell>
          <cell r="C10798" t="str">
            <v>M2</v>
          </cell>
          <cell r="D10798" t="str">
            <v>ATRIBUÍDO SÃO PAULO</v>
          </cell>
          <cell r="E10798">
            <v>81.07</v>
          </cell>
        </row>
        <row r="10799">
          <cell r="A10799">
            <v>101853</v>
          </cell>
          <cell r="B10799" t="str">
            <v>REASSENTAMENTO DE PEDRAS POLIÉDRICAS, REJUNTAMENTO COM PÓ DE PEDRA, COM REAPROVEITAMENTO DAS PEDRAS POLIÉDRICAS - INCLUSO RETIRADA E COLOCAÇÃO DO MATERIAL.  AF_12/2020</v>
          </cell>
          <cell r="C10799" t="str">
            <v>M2</v>
          </cell>
          <cell r="D10799" t="str">
            <v>ATRIBUÍDO SÃO PAULO</v>
          </cell>
          <cell r="E10799">
            <v>59.44</v>
          </cell>
        </row>
        <row r="10800">
          <cell r="A10800">
            <v>101855</v>
          </cell>
          <cell r="B10800" t="str">
            <v>REASSENTAMENTO DE PEDRAS POLIÉDRICAS, REJUNTAMENTO COM ARGAMASSA, COM REAPROVEITAMENTO DAS PEDRAS POLIÉDRICAS - INCLUSO RETIRADA E COLOCAÇÃO DO MATERIAL. AF_12/2020</v>
          </cell>
          <cell r="C10800" t="str">
            <v>M2</v>
          </cell>
          <cell r="D10800" t="str">
            <v>ATRIBUÍDO SÃO PAULO</v>
          </cell>
          <cell r="E10800">
            <v>85.64</v>
          </cell>
        </row>
        <row r="10801">
          <cell r="A10801">
            <v>101856</v>
          </cell>
          <cell r="B10801" t="str">
            <v>REASSENTAMENTO DE BLOCOS PISOGRAMA PARA PISO INTERTRAVADO, COM REAPROVEITAMENTO DOS BLOCOS PISOGRAMA - INCLUSO RETIRADA E COLOCAÇÃO DO MATERIAL. AF_12/2020</v>
          </cell>
          <cell r="C10801" t="str">
            <v>M2</v>
          </cell>
          <cell r="D10801" t="str">
            <v>COEFICIENTE DE REPRESENTATIVIDADE</v>
          </cell>
          <cell r="E10801">
            <v>29.5</v>
          </cell>
        </row>
        <row r="10802">
          <cell r="A10802">
            <v>101857</v>
          </cell>
          <cell r="B10802" t="str">
            <v>REASSENTAMENTO DE BLOCOS SEXTAVADO PARA PISO INTERTRAVADO, ESPESSURA DE 6 CM, EM CALÇADA, COM REAPROVEITAMENTO DOS BLOCOS SEXTAVADOS - INCLUSO RETIRADA E COLOCAÇÃO DO MATERIAL. AF_12/2020</v>
          </cell>
          <cell r="C10802" t="str">
            <v>M2</v>
          </cell>
          <cell r="D10802" t="str">
            <v>COEFICIENTE DE REPRESENTATIVIDADE</v>
          </cell>
          <cell r="E10802">
            <v>36.17</v>
          </cell>
        </row>
        <row r="10803">
          <cell r="A10803">
            <v>101858</v>
          </cell>
          <cell r="B10803" t="str">
            <v>REASSENTAMENTO DE BLOCOS SEXTAVADO PARA PISO INTERTRAVADO, ESPESSURA DE 6 CM, EM VIA/ESTACIONAMENTO, COM REAPROVEITAMENTO DOS BLOCOS SEXTAVADO - INCLUSO RETIRADA E COLOCAÇÃO DO MATERIAL. AF_12/2020</v>
          </cell>
          <cell r="C10803" t="str">
            <v>M2</v>
          </cell>
          <cell r="D10803" t="str">
            <v>COEFICIENTE DE REPRESENTATIVIDADE</v>
          </cell>
          <cell r="E10803">
            <v>30.07</v>
          </cell>
        </row>
        <row r="10804">
          <cell r="A10804">
            <v>101859</v>
          </cell>
          <cell r="B10804" t="str">
            <v>REASSENTAMENTO DE BLOCOS SEXTAVADO PARA PISO INTERTRAVADO, ESPESSURA DE 8 CM, EM VIA/ESTACIONAMENTO, COM REAPROVEITAMENTO DOS BLOCOS SEXTAVADO - INCLUSO RETIRADA E COLOCAÇÃO DO MATERIAL. AF_12/2020</v>
          </cell>
          <cell r="C10804" t="str">
            <v>M2</v>
          </cell>
          <cell r="D10804" t="str">
            <v>COEFICIENTE DE REPRESENTATIVIDADE</v>
          </cell>
          <cell r="E10804">
            <v>32.94</v>
          </cell>
        </row>
        <row r="10805">
          <cell r="A10805">
            <v>101860</v>
          </cell>
          <cell r="B10805" t="str">
            <v>REASSENTAMENTO DE BLOCOS SEXTAVADO PARA PISO INTERTRAVADO, ESPESSURA DE 10 CM, EM VIA/ESTACIONAMENTO, COM REAPROVEITAMENTO DOS BLOCOS SEXTAVADO - INCLUSO RETIRADA E COLOCAÇÃO DO MATERIAL. AF_12/2020</v>
          </cell>
          <cell r="C10805" t="str">
            <v>M2</v>
          </cell>
          <cell r="D10805" t="str">
            <v>COEFICIENTE DE REPRESENTATIVIDADE</v>
          </cell>
          <cell r="E10805">
            <v>37.44</v>
          </cell>
        </row>
        <row r="10806">
          <cell r="A10806">
            <v>101861</v>
          </cell>
          <cell r="B10806" t="str">
            <v>REASSENTAMENTO DE BLOCOS RETANGULAR PARA PISO INTERTRAVADO, ESPESSURA DE 4  CM, EM CALÇADA, COM REAPROVEITAMENTO DOS BLOCOS RETANGULAR - INCLUSO RETIRADA E COLOCAÇÃO DO MATERIAL. AF_12/2020</v>
          </cell>
          <cell r="C10806" t="str">
            <v>M2</v>
          </cell>
          <cell r="D10806" t="str">
            <v>COEFICIENTE DE REPRESENTATIVIDADE</v>
          </cell>
          <cell r="E10806">
            <v>35.2</v>
          </cell>
        </row>
        <row r="10807">
          <cell r="A10807">
            <v>101862</v>
          </cell>
          <cell r="B10807" t="str">
            <v>REASSENTAMENTO DE BLOCOS RETANGULAR PARA PISO INTERTRAVADO, ESPESSURA DE 6 CM, EM CALÇADA, COM REAPROVEITAMENTO DOS BLOCOS RETANGULAR - INCLUSO RETIRADA E COLOCAÇÃO DO MATERIAL. AF_12/2020</v>
          </cell>
          <cell r="C10807" t="str">
            <v>M2</v>
          </cell>
          <cell r="D10807" t="str">
            <v>COEFICIENTE DE REPRESENTATIVIDADE</v>
          </cell>
          <cell r="E10807">
            <v>38.12</v>
          </cell>
        </row>
        <row r="10808">
          <cell r="A10808">
            <v>101863</v>
          </cell>
          <cell r="B10808" t="str">
            <v>REASSENTAMENTO DE BLOCOS RETANGULAR PARA PISO INTERTRAVADO, ESPESSURA DE 6 CM, EM VIA/ESTACIONAMENTO, COM REAPROVEITAMENTO DOS BLOCOS RETANGULAR - INCLUSO RETIRADA E COLOCAÇÃO DO MATERIAL. AF_12/2020</v>
          </cell>
          <cell r="C10808" t="str">
            <v>M2</v>
          </cell>
          <cell r="D10808" t="str">
            <v>COEFICIENTE DE REPRESENTATIVIDADE</v>
          </cell>
          <cell r="E10808">
            <v>30.47</v>
          </cell>
        </row>
        <row r="10809">
          <cell r="A10809">
            <v>101864</v>
          </cell>
          <cell r="B10809" t="str">
            <v>REASSENTAMENTO DE BLOCOS RETANGULAR PARA PISO INTERTRAVADO, ESPESSURA DE 8 CM, EM VIA/ESTACIONAMENTO, COM REAPROVEITAMENTO DOS BLOCOS RETANGULAR - INCLUSO RETIRADA E COLOCAÇÃO DO MATERIAL. AF_12/2020</v>
          </cell>
          <cell r="C10809" t="str">
            <v>M2</v>
          </cell>
          <cell r="D10809" t="str">
            <v>COEFICIENTE DE REPRESENTATIVIDADE</v>
          </cell>
          <cell r="E10809">
            <v>34.97</v>
          </cell>
        </row>
        <row r="10810">
          <cell r="A10810">
            <v>101865</v>
          </cell>
          <cell r="B10810" t="str">
            <v>REASSENTAMENTO DE BLOCOS RETANGULAR PARA PISO INTERTRAVADO, ESPESSURA DE 10 CM, EM VIA/ESTACIONAMENTO, COM REAPROVEITAMENTO DOS BLOCOS RETANGULAR - INCLUSO RETIRADA E COLOCAÇÃO DO MATERIAL. AF_12/2020</v>
          </cell>
          <cell r="C10810" t="str">
            <v>M2</v>
          </cell>
          <cell r="D10810" t="str">
            <v>COEFICIENTE DE REPRESENTATIVIDADE</v>
          </cell>
          <cell r="E10810">
            <v>39.46</v>
          </cell>
        </row>
        <row r="10811">
          <cell r="A10811">
            <v>101866</v>
          </cell>
          <cell r="B10811" t="str">
            <v>REASSENTAMENTO DE BLOCOS 16 FACES PARA PISO INTERTRAVADO, ESPESSURA DE 4  CM, EM CALÇADA, COM REAPROVEITAMENTO DOS BLOCOS 16 FACES - INCLUSO RETIRADA E COLOCAÇÃO DO MATERIAL. AF_12/2020</v>
          </cell>
          <cell r="C10811" t="str">
            <v>M2</v>
          </cell>
          <cell r="D10811" t="str">
            <v>COEFICIENTE DE REPRESENTATIVIDADE</v>
          </cell>
          <cell r="E10811">
            <v>35.43</v>
          </cell>
        </row>
        <row r="10812">
          <cell r="A10812">
            <v>101867</v>
          </cell>
          <cell r="B10812" t="str">
            <v>REASSENTAMENTO DE BLOCOS 16 FACES PARA PISO INTERTRAVADO, ESPESSURA DE 6 CM, EM CALÇADA, COM REAPROVEITAMENTO DOS BLOCOS 16 FACES - INCLUSO RETIRADA E COLOCAÇÃO DO MATERIAL. AF_12/2020</v>
          </cell>
          <cell r="C10812" t="str">
            <v>M2</v>
          </cell>
          <cell r="D10812" t="str">
            <v>COEFICIENTE DE REPRESENTATIVIDADE</v>
          </cell>
          <cell r="E10812">
            <v>39.92</v>
          </cell>
        </row>
        <row r="10813">
          <cell r="A10813">
            <v>101868</v>
          </cell>
          <cell r="B10813" t="str">
            <v>REASSENTAMENTO DE BLOCOS 16 FACES PARA PISO INTERTRAVADO, ESPESSURA DE 6 CM, EM VIA/ESTACIONAMENTO, COM REAPROVEITAMENTO DOS BLOCOS 16 FACES - INCLUSO RETIRADA E COLOCAÇÃO DO MATERIAL. AF_12/2020</v>
          </cell>
          <cell r="C10813" t="str">
            <v>M2</v>
          </cell>
          <cell r="D10813" t="str">
            <v>COEFICIENTE DE REPRESENTATIVIDADE</v>
          </cell>
          <cell r="E10813">
            <v>32.27</v>
          </cell>
        </row>
        <row r="10814">
          <cell r="A10814">
            <v>101869</v>
          </cell>
          <cell r="B10814" t="str">
            <v>REASSENTAMENTO DE BLOCOS 16 FACES PARA PISO INTERTRAVADO, ESPESSURA DE 8 CM, EM VIA/ESTACIONAMENTO, COM REAPROVEITAMENTO DOS BLOCOS 16 FACES - INCLUSO RETIRADA E COLOCAÇÃO DO MATERIAL. AF_12/2020</v>
          </cell>
          <cell r="C10814" t="str">
            <v>M2</v>
          </cell>
          <cell r="D10814" t="str">
            <v>COEFICIENTE DE REPRESENTATIVIDADE</v>
          </cell>
          <cell r="E10814">
            <v>36.78</v>
          </cell>
        </row>
        <row r="10815">
          <cell r="A10815">
            <v>101870</v>
          </cell>
          <cell r="B10815" t="str">
            <v>REASSENTAMENTO DE BLOCOS 16 FACES PARA PISO INTERTRAVADO, ESPESSURA DE 10 CM, EM VIA/ESTACIONAMENTO, COM REAPROVEITAMENTO DOS BLOCOS 16 FACES - INCLUSO RETIRADA E COLOCAÇÃO DO MATERIAL. AF_12/2020</v>
          </cell>
          <cell r="C10815" t="str">
            <v>M2</v>
          </cell>
          <cell r="D10815" t="str">
            <v>COEFICIENTE DE REPRESENTATIVIDADE</v>
          </cell>
          <cell r="E10815">
            <v>41.28</v>
          </cell>
        </row>
        <row r="10816">
          <cell r="A10816">
            <v>102098</v>
          </cell>
          <cell r="B10816" t="str">
            <v>RECOMPOSIÇÃO DE REVESTIMENTO EM CONCRETO ASFÁLTICO (AQUISIÇÃO EM USINA), PARA O FECHAMENTO DE VALAS - INCLUSO DEMOLIÇÃO DO PAVIMENTO. AF_12/2020</v>
          </cell>
          <cell r="C10816" t="str">
            <v>M3</v>
          </cell>
          <cell r="D10816" t="str">
            <v>ATRIBUÍDO SÃO PAULO</v>
          </cell>
          <cell r="E10816">
            <v>2596.58</v>
          </cell>
        </row>
        <row r="10817">
          <cell r="A10817">
            <v>102988</v>
          </cell>
          <cell r="B10817" t="str">
            <v>RECOMPOSIÇÃO DE PAVIMENTO EM PISO INTERTRAVADO, COM REAPROVEITAMENTO DOS BLOCOS INTERTRAVADOS, PARA FECHAMENTO DE VALAS - INCLUSO RETIRADA E COLOCAÇÃO DO MATERIAL. AF_12/2020</v>
          </cell>
          <cell r="C10817" t="str">
            <v>M2</v>
          </cell>
          <cell r="D10817" t="str">
            <v>COEFICIENTE DE REPRESENTATIVIDADE</v>
          </cell>
          <cell r="E10817">
            <v>58.35</v>
          </cell>
        </row>
        <row r="10818">
          <cell r="A10818">
            <v>100576</v>
          </cell>
          <cell r="B10818" t="str">
            <v>REGULARIZAÇÃO E COMPACTAÇÃO DE SUBLEITO DE SOLO  PREDOMINANTEMENTE ARGILOSO. AF_11/2019</v>
          </cell>
          <cell r="C10818" t="str">
            <v>M2</v>
          </cell>
          <cell r="D10818" t="str">
            <v>ATRIBUÍDO SÃO PAULO</v>
          </cell>
          <cell r="E10818">
            <v>2.7</v>
          </cell>
        </row>
        <row r="10819">
          <cell r="A10819">
            <v>100577</v>
          </cell>
          <cell r="B10819" t="str">
            <v>REGULARIZAÇÃO E COMPACTAÇÃO DE SUBLEITO DE SOLO PREDOMINANTEMENTE ARENOSO. AF_11/2019</v>
          </cell>
          <cell r="C10819" t="str">
            <v>M2</v>
          </cell>
          <cell r="D10819" t="str">
            <v>ATRIBUÍDO SÃO PAULO</v>
          </cell>
          <cell r="E10819">
            <v>1.3</v>
          </cell>
        </row>
        <row r="10820">
          <cell r="A10820">
            <v>96388</v>
          </cell>
          <cell r="B10820" t="str">
            <v>EXECUÇÃO E COMPACTAÇÃO DE BASE E OU SUB BASE PARA PAVIMENTAÇÃO DE SOLOS DE COMPORTAMENTO LATERÍTICO (ARENOSO) - EXCLUSIVE SOLO, ESCAVAÇÃO, CARGA E TRANSPORTE. AF_11/2019</v>
          </cell>
          <cell r="C10820" t="str">
            <v>M3</v>
          </cell>
          <cell r="D10820" t="str">
            <v>ATRIBUÍDO SÃO PAULO</v>
          </cell>
          <cell r="E10820">
            <v>13.21</v>
          </cell>
        </row>
        <row r="10821">
          <cell r="A10821">
            <v>96389</v>
          </cell>
          <cell r="B10821" t="str">
            <v>EXECUÇÃO E COMPACTAÇÃO DE BASE E OU SUB BASE PARA PAVIMENTAÇÃO DE SOLO (PREDOMINANTEMENTE ARENOSO) COM CIMENTO (TEOR DE 2%) - EXCLUSIVE SOLO, ESCAVAÇÃO, CARGA E TRANSPORTE. AF_11/2019</v>
          </cell>
          <cell r="C10821" t="str">
            <v>M3</v>
          </cell>
          <cell r="D10821" t="str">
            <v>ATRIBUÍDO SÃO PAULO</v>
          </cell>
          <cell r="E10821">
            <v>52</v>
          </cell>
        </row>
        <row r="10822">
          <cell r="A10822">
            <v>96390</v>
          </cell>
          <cell r="B10822" t="str">
            <v>EXECUÇÃO E COMPACTAÇÃO DE BASE E OU SUB BASE PARA PAVIMENTAÇÃO DE SOLO (PREDOMINANTEMENTE ARENOSO) COM CIMENTO (TEOR DE 4%) - EXCLUSIVE SOLO, ESCAVAÇÃO, CARGA E TRANSPORTE. AF_11/2019</v>
          </cell>
          <cell r="C10822" t="str">
            <v>M3</v>
          </cell>
          <cell r="D10822" t="str">
            <v>ATRIBUÍDO SÃO PAULO</v>
          </cell>
          <cell r="E10822">
            <v>81.45</v>
          </cell>
        </row>
        <row r="10823">
          <cell r="A10823">
            <v>96391</v>
          </cell>
          <cell r="B10823" t="str">
            <v>EXECUÇÃO E COMPACTAÇÃO DE BASE E OU SUB BASE PARA PAVIMENTAÇÃO DE SOLO (PREDOMINANTEMENTE ARENOSO) COM CIMENTO (TEOR DE 6%) - EXCLUSIVE SOLO, ESCAVAÇÃO, CARGA E TRANSPORTE. AF_11/2019</v>
          </cell>
          <cell r="C10823" t="str">
            <v>M3</v>
          </cell>
          <cell r="D10823" t="str">
            <v>ATRIBUÍDO SÃO PAULO</v>
          </cell>
          <cell r="E10823">
            <v>112.91</v>
          </cell>
        </row>
        <row r="10824">
          <cell r="A10824">
            <v>96392</v>
          </cell>
          <cell r="B10824" t="str">
            <v>EXECUÇÃO E COMPACTAÇÃO DE BASE E OU SUB BASE PARA PAVIMENTAÇÃO DE SOLO (PREDOMINANTEMENTE ARENOSO) COM CIMENTO (TEOR DE 8%) - EXCLUSIVE SOLO, ESCAVAÇÃO, CARGA E TRANSPORTE. AF_11/2019</v>
          </cell>
          <cell r="C10824" t="str">
            <v>M3</v>
          </cell>
          <cell r="D10824" t="str">
            <v>ATRIBUÍDO SÃO PAULO</v>
          </cell>
          <cell r="E10824">
            <v>143.06</v>
          </cell>
        </row>
        <row r="10825">
          <cell r="A10825">
            <v>96396</v>
          </cell>
          <cell r="B10825" t="str">
            <v>EXECUÇÃO E COMPACTAÇÃO DE BASE E OU SUB BASE PARA PAVIMENTAÇÃO DE BRITA GRADUADA SIMPLES - EXCLUSIVE CARGA E TRANSPORTE. AF_11/2019</v>
          </cell>
          <cell r="C10825" t="str">
            <v>M3</v>
          </cell>
          <cell r="D10825" t="str">
            <v>ATRIBUÍDO SÃO PAULO</v>
          </cell>
          <cell r="E10825">
            <v>180.54</v>
          </cell>
        </row>
        <row r="10826">
          <cell r="A10826">
            <v>96397</v>
          </cell>
          <cell r="B10826" t="str">
            <v>EXECUÇÃO E COMPACTAÇÃO DE BASE E OU SUB BASE PARA PAVIMENTAÇÃO DE BRITA GRADUADA SIMPLES TRATADA COM CIMENTO - EXCLUSIVE CARGA E TRANSPORTE. AF_11/2019</v>
          </cell>
          <cell r="C10826" t="str">
            <v>M3</v>
          </cell>
          <cell r="D10826" t="str">
            <v>ATRIBUÍDO SÃO PAULO</v>
          </cell>
          <cell r="E10826">
            <v>240.71</v>
          </cell>
        </row>
        <row r="10827">
          <cell r="A10827">
            <v>96398</v>
          </cell>
          <cell r="B10827" t="str">
            <v>EXECUÇÃO E COMPACTAÇÃO DE BASE E OU SUB BASE PARA PAVIMENTAÇÃO DE CONCRETO COMPACTADO COM ROLO - EXCLUSIVE CARGA E TRANSPORTE. AF_11/2019</v>
          </cell>
          <cell r="C10827" t="str">
            <v>M3</v>
          </cell>
          <cell r="D10827" t="str">
            <v>ATRIBUÍDO SÃO PAULO</v>
          </cell>
          <cell r="E10827">
            <v>320.51</v>
          </cell>
        </row>
        <row r="10828">
          <cell r="A10828">
            <v>96399</v>
          </cell>
          <cell r="B10828" t="str">
            <v>EXECUÇÃO E COMPACTAÇÃO DE BASE E OU SUB BASE PARA PAVIMENTAÇÃO DE PEDRA RACHÃO  - EXCLUSIVE CARGA E TRANSPORTE. AF_11/2019</v>
          </cell>
          <cell r="C10828" t="str">
            <v>M3</v>
          </cell>
          <cell r="D10828" t="str">
            <v>ATRIBUÍDO SÃO PAULO</v>
          </cell>
          <cell r="E10828">
            <v>124.31</v>
          </cell>
        </row>
        <row r="10829">
          <cell r="A10829">
            <v>96400</v>
          </cell>
          <cell r="B10829" t="str">
            <v>EXECUÇÃO E COMPACTAÇÃO DE BASE E OU SUB BASE PARA PAVIMENTAÇÃO DE MACADAME SECO - EXCLUSIVE CARGA E TRANSPORTE. AF_11/2019</v>
          </cell>
          <cell r="C10829" t="str">
            <v>M3</v>
          </cell>
          <cell r="D10829" t="str">
            <v>ATRIBUÍDO SÃO PAULO</v>
          </cell>
          <cell r="E10829">
            <v>162.36</v>
          </cell>
        </row>
        <row r="10830">
          <cell r="A10830">
            <v>100564</v>
          </cell>
          <cell r="B10830" t="str">
            <v>EXECUÇÃO E COMPACTAÇÃO DE BASE E OU SUB-BASE PARA PAVIMENTAÇÃO DE SOLO (PREDOMINANTEMENTE ARENOSO) BRITA - 40/60 - EXCLUSIVE SOLO, ESCAVAÇÃO, CARGA E TRANSPORTE. AF_11/2019</v>
          </cell>
          <cell r="C10830" t="str">
            <v>M3</v>
          </cell>
          <cell r="D10830" t="str">
            <v>ATRIBUÍDO SÃO PAULO</v>
          </cell>
          <cell r="E10830">
            <v>111.08</v>
          </cell>
        </row>
        <row r="10831">
          <cell r="A10831">
            <v>100565</v>
          </cell>
          <cell r="B10831" t="str">
            <v>EXECUÇÃO E COMPACTAÇÃO DE BASE E OU SUB-BASE PARA PAVIMENTAÇÃO DE SOLO (PREDOMINANTEMENTE ARENOSO) BRITA - 50/50 - EXCLUSIVE SOLO, ESCAVAÇÃO, CARGA E TRANSPORTE. AF_11/2019</v>
          </cell>
          <cell r="C10831" t="str">
            <v>M3</v>
          </cell>
          <cell r="D10831" t="str">
            <v>ATRIBUÍDO SÃO PAULO</v>
          </cell>
          <cell r="E10831">
            <v>96.77</v>
          </cell>
        </row>
        <row r="10832">
          <cell r="A10832">
            <v>100566</v>
          </cell>
          <cell r="B10832" t="str">
            <v>EXECUÇÃO E COMPACTAÇÃO DE BASE E OU SUB-BASE PARA PAVIMENTAÇÃO DE SOLO (PREDOMINANTEMENTE ARENOSO) BRITA - 40/60 COM CIMENTO (TEOR DE 4%) - EXCLUSIVE SOLO, ESCAVAÇÃO, CARGA E TRANSPORTE. AF_11/2019</v>
          </cell>
          <cell r="C10832" t="str">
            <v>M3</v>
          </cell>
          <cell r="D10832" t="str">
            <v>ATRIBUÍDO SÃO PAULO</v>
          </cell>
          <cell r="E10832">
            <v>172.74</v>
          </cell>
        </row>
        <row r="10833">
          <cell r="A10833">
            <v>100567</v>
          </cell>
          <cell r="B10833" t="str">
            <v>EXECUÇÃO E COMPACTAÇÃO DE BASE E OU SUB-BASE PARA PAVIMENTAÇÃO DE SOLO (PREDOMINANTEMENTE ARENOSO) BRITA - 40/60 COM CIMENTO (TEOR DE 6%) - EXCLUSIVE SOLO, ESCAVAÇÃO, CARGA E TRANSPORTE. AF_11/2019</v>
          </cell>
          <cell r="C10833" t="str">
            <v>M3</v>
          </cell>
          <cell r="D10833" t="str">
            <v>ATRIBUÍDO SÃO PAULO</v>
          </cell>
          <cell r="E10833">
            <v>201.62</v>
          </cell>
        </row>
        <row r="10834">
          <cell r="A10834">
            <v>100568</v>
          </cell>
          <cell r="B10834" t="str">
            <v>EXECUÇÃO E COMPACTAÇÃO DE BASE E OU SUB-BASE PARA PAVIMENTAÇÃO DE SOLO (PREDOMINANTEMENTE ARENOSO) BRITA - 40/60 COM CIMENTO (TEOR DE 8%) - EXCLUSIVE SOLO, ESCAVAÇÃO, CARGA E TRANSPORTE. AF_11/2019</v>
          </cell>
          <cell r="C10834" t="str">
            <v>M3</v>
          </cell>
          <cell r="D10834" t="str">
            <v>ATRIBUÍDO SÃO PAULO</v>
          </cell>
          <cell r="E10834">
            <v>230</v>
          </cell>
        </row>
        <row r="10835">
          <cell r="A10835">
            <v>100569</v>
          </cell>
          <cell r="B10835" t="str">
            <v>EXECUÇÃO E COMPACTAÇÃO DE BASE E OU SUB-BASE PARA PAVIMENTAÇÃO DE SOLO (PREDOMINANTEMENTE ARENOSO) BRITA - 50/50 COM CIMENTO (TEOR DE 4%)  - EXCLUSIVE SOLO, ESCAVAÇÃO, CARGA E TRANSPORTE. AF_11/2019</v>
          </cell>
          <cell r="C10835" t="str">
            <v>M3</v>
          </cell>
          <cell r="D10835" t="str">
            <v>ATRIBUÍDO SÃO PAULO</v>
          </cell>
          <cell r="E10835">
            <v>158.95</v>
          </cell>
        </row>
        <row r="10836">
          <cell r="A10836">
            <v>100570</v>
          </cell>
          <cell r="B10836" t="str">
            <v>EXECUÇÃO E COMPACTAÇÃO DE BASE E OU SUB-BASE PARA PAVIMENTAÇÃO DE SOLO (PREDOMINANTEMENTE ARENOSO) BRITA - 50/50 COM CIMENTO (TEOR DE 6%) - EXCLUSIVE SOLO, ESCAVAÇÃO, CARGA E TRANSPORTE. AF_11/2019</v>
          </cell>
          <cell r="C10836" t="str">
            <v>M3</v>
          </cell>
          <cell r="D10836" t="str">
            <v>ATRIBUÍDO SÃO PAULO</v>
          </cell>
          <cell r="E10836">
            <v>190.54</v>
          </cell>
        </row>
        <row r="10837">
          <cell r="A10837">
            <v>100571</v>
          </cell>
          <cell r="B10837" t="str">
            <v>EXECUÇÃO E COMPACTAÇÃO DE BASE E OU SUB-BASE PARA PAVIMENTAÇÃO DE SOLO (PREDOMINANTEMENTE ARENOSO) BRITA - 50/50 COM CIMENTO (TEOR DE 8%) - EXCLUSIVE SOLO, ESCAVAÇÃO, CARGA E TRANSPORTE. AF_11/2019</v>
          </cell>
          <cell r="C10837" t="str">
            <v>M3</v>
          </cell>
          <cell r="D10837" t="str">
            <v>ATRIBUÍDO SÃO PAULO</v>
          </cell>
          <cell r="E10837">
            <v>216.83</v>
          </cell>
        </row>
        <row r="10838">
          <cell r="A10838">
            <v>100572</v>
          </cell>
          <cell r="B10838" t="str">
            <v>EXECUÇÃO E COMPACTAÇÃO DE BASE E OU SUB-BASE PARA PAVIMENTAÇÃO DE SOLO (PREDOMINANTEMENTE ARGILOSO) BRITA - 40/60 - EXCLUSIVE SOLO, ESCAVAÇÃO, CARGA E TRANSPORTE. AF_11/2019</v>
          </cell>
          <cell r="C10838" t="str">
            <v>M3</v>
          </cell>
          <cell r="D10838" t="str">
            <v>ATRIBUÍDO SÃO PAULO</v>
          </cell>
          <cell r="E10838">
            <v>116.33</v>
          </cell>
        </row>
        <row r="10839">
          <cell r="A10839">
            <v>100573</v>
          </cell>
          <cell r="B10839" t="str">
            <v>EXECUÇÃO E COMPACTAÇÃO DE BASE E OU SUB-BASE PARA PAVIMENTAÇÃO DE SOLO (PREDOMINANTEMENTE ARGILOSO) BRITA - 50/50 - EXCLUSIVE SOLO, ESCAVAÇÃO, CARGA E TRANSPORTE. AF_11/2019</v>
          </cell>
          <cell r="C10839" t="str">
            <v>M3</v>
          </cell>
          <cell r="D10839" t="str">
            <v>ATRIBUÍDO SÃO PAULO</v>
          </cell>
          <cell r="E10839">
            <v>102.02</v>
          </cell>
        </row>
        <row r="10840">
          <cell r="A10840">
            <v>100574</v>
          </cell>
          <cell r="B10840" t="str">
            <v>ESPALHAMENTO DE MATERIAL COM TRATOR DE ESTEIRAS. AF_11/2019</v>
          </cell>
          <cell r="C10840" t="str">
            <v>M3</v>
          </cell>
          <cell r="D10840" t="str">
            <v>ATRIBUÍDO SÃO PAULO</v>
          </cell>
          <cell r="E10840">
            <v>1.48</v>
          </cell>
        </row>
        <row r="10841">
          <cell r="A10841">
            <v>100575</v>
          </cell>
          <cell r="B10841" t="str">
            <v>REGULARIZAÇÃO DE SUPERFÍCIES COM MOTONIVELADORA. AF_11/2019</v>
          </cell>
          <cell r="C10841" t="str">
            <v>M2</v>
          </cell>
          <cell r="D10841" t="str">
            <v>COEFICIENTE DE REPRESENTATIVIDADE</v>
          </cell>
          <cell r="E10841">
            <v>0.15</v>
          </cell>
        </row>
        <row r="10842">
          <cell r="A10842">
            <v>101767</v>
          </cell>
          <cell r="B10842" t="str">
            <v>EXECUÇÃO E COMPACTAÇÃO DE BASE E OU SUB BASE PARA PAVIMENTAÇÃO DE SOLOS ESTABILIZADOS GRANULOMETRICAMENTE COM MISTURA DE SOLOS EM PISTA - EXCLUSIVE SOLO, ESCAVAÇÃO, CARGA E TRANSPORTE. AF_11/2019</v>
          </cell>
          <cell r="C10842" t="str">
            <v>M3</v>
          </cell>
          <cell r="D10842" t="str">
            <v>ATRIBUÍDO SÃO PAULO</v>
          </cell>
          <cell r="E10842">
            <v>30.12</v>
          </cell>
        </row>
        <row r="10843">
          <cell r="A10843">
            <v>101768</v>
          </cell>
          <cell r="B10843" t="str">
            <v>EXECUÇÃO E COMPACTAÇÃO DE BASE E OU SUB BASE PARA PAVIMENTAÇÃO DE SOLO ESTABILIZADO GRANULOMETRICAMENTE SEM MISTURA DE SOLOS - EXCLUSIVE SOLO, ESCAVAÇÃO, CARGA E TRANSPORTE. AF_11/2019</v>
          </cell>
          <cell r="C10843" t="str">
            <v>M3</v>
          </cell>
          <cell r="D10843" t="str">
            <v>ATRIBUÍDO SÃO PAULO</v>
          </cell>
          <cell r="E10843">
            <v>45.14</v>
          </cell>
        </row>
        <row r="10844">
          <cell r="A10844">
            <v>92391</v>
          </cell>
          <cell r="B10844" t="str">
            <v>EXECUÇÃO DE PAVIMENTO EM PISO INTERTRAVADO, COM BLOCO PISOGRAMA DE 35 X 15 CM, ESPESSURA 6 CM. AF_10/2022</v>
          </cell>
          <cell r="C10844" t="str">
            <v>M2</v>
          </cell>
          <cell r="D10844" t="str">
            <v>COEFICIENTE DE REPRESENTATIVIDADE</v>
          </cell>
          <cell r="E10844">
            <v>58.48</v>
          </cell>
        </row>
        <row r="10845">
          <cell r="A10845">
            <v>92392</v>
          </cell>
          <cell r="B10845" t="str">
            <v>EXECUÇÃO DE PAVIMENTO EM PISO INTERTRAVADO, COM BLOCO PISOGRAMA DE 35 X 15 CM, ESPESSURA 8 CM. AF_10/2022</v>
          </cell>
          <cell r="C10845" t="str">
            <v>M2</v>
          </cell>
          <cell r="D10845" t="str">
            <v>COEFICIENTE DE REPRESENTATIVIDADE</v>
          </cell>
          <cell r="E10845">
            <v>116.98</v>
          </cell>
        </row>
        <row r="10846">
          <cell r="A10846">
            <v>92393</v>
          </cell>
          <cell r="B10846" t="str">
            <v>EXECUÇÃO DE PAVIMENTO EM PISO INTERTRAVADO, COM BLOCO SEXTAVADO DE 25 X 25 CM, ESPESSURA 6 CM. AF_10/2022</v>
          </cell>
          <cell r="C10846" t="str">
            <v>M2</v>
          </cell>
          <cell r="D10846" t="str">
            <v>COEFICIENTE DE REPRESENTATIVIDADE</v>
          </cell>
          <cell r="E10846">
            <v>58.06</v>
          </cell>
        </row>
        <row r="10847">
          <cell r="A10847">
            <v>92394</v>
          </cell>
          <cell r="B10847" t="str">
            <v>EXECUÇÃO DE PAVIMENTO EM PISO INTERTRAVADO, COM BLOCO SEXTAVADO DE 25 X 25 CM, ESPESSURA 8 CM. AF_10/2022</v>
          </cell>
          <cell r="C10847" t="str">
            <v>M2</v>
          </cell>
          <cell r="D10847" t="str">
            <v>COEFICIENTE DE REPRESENTATIVIDADE</v>
          </cell>
          <cell r="E10847">
            <v>71.66</v>
          </cell>
        </row>
        <row r="10848">
          <cell r="A10848">
            <v>92395</v>
          </cell>
          <cell r="B10848" t="str">
            <v>EXECUÇÃO DE PAVIMENTO EM PISO INTERTRAVADO, COM BLOCO SEXTAVADO DE 25 X 25 CM, ESPESSURA 10 CM. AF_10/2022</v>
          </cell>
          <cell r="C10848" t="str">
            <v>M2</v>
          </cell>
          <cell r="D10848" t="str">
            <v>COEFICIENTE DE REPRESENTATIVIDADE</v>
          </cell>
          <cell r="E10848">
            <v>85.76</v>
          </cell>
        </row>
        <row r="10849">
          <cell r="A10849">
            <v>92396</v>
          </cell>
          <cell r="B10849" t="str">
            <v>EXECUÇÃO DE PASSEIO EM PISO INTERTRAVADO, COM BLOCO RETANGULAR COR NATURAL DE 20 X 10 CM, ESPESSURA 6 CM. AF_10/2022</v>
          </cell>
          <cell r="C10849" t="str">
            <v>M2</v>
          </cell>
          <cell r="D10849" t="str">
            <v>COEFICIENTE DE REPRESENTATIVIDADE</v>
          </cell>
          <cell r="E10849">
            <v>71.66</v>
          </cell>
        </row>
        <row r="10850">
          <cell r="A10850">
            <v>92397</v>
          </cell>
          <cell r="B10850" t="str">
            <v>EXECUÇÃO DE PAVIMENTO EM PISO INTERTRAVADO, COM BLOCO RETANGULAR COR NATURAL DE 20 X 10 CM, ESPESSURA 6 CM. AF_10/2022</v>
          </cell>
          <cell r="C10850" t="str">
            <v>M2</v>
          </cell>
          <cell r="D10850" t="str">
            <v>COEFICIENTE DE REPRESENTATIVIDADE</v>
          </cell>
          <cell r="E10850">
            <v>61.83</v>
          </cell>
        </row>
        <row r="10851">
          <cell r="A10851">
            <v>92398</v>
          </cell>
          <cell r="B10851" t="str">
            <v>EXECUÇÃO DE PAVIMENTO EM PISO INTERTRAVADO, COM BLOCO RETANGULAR COR NATURAL DE 20 X 10 CM, ESPESSURA 8 CM. AF_10/2022</v>
          </cell>
          <cell r="C10851" t="str">
            <v>M2</v>
          </cell>
          <cell r="D10851" t="str">
            <v>COEFICIENTE DE REPRESENTATIVIDADE</v>
          </cell>
          <cell r="E10851">
            <v>76.35</v>
          </cell>
        </row>
        <row r="10852">
          <cell r="A10852">
            <v>92400</v>
          </cell>
          <cell r="B10852" t="str">
            <v>EXECUÇÃO DE PAVIMENTO EM PISO INTERTRAVADO, COM BLOCO RETANGULAR DE 20 X 10 CM, ESPESSURA 10 CM. AF_10/2022</v>
          </cell>
          <cell r="C10852" t="str">
            <v>M2</v>
          </cell>
          <cell r="D10852" t="str">
            <v>COEFICIENTE DE REPRESENTATIVIDADE</v>
          </cell>
          <cell r="E10852">
            <v>89.22</v>
          </cell>
        </row>
        <row r="10853">
          <cell r="A10853">
            <v>92402</v>
          </cell>
          <cell r="B10853" t="str">
            <v>EXECUÇÃO DE PASSEIO EM PISO INTERTRAVADO, COM BLOCO 16 FACES DE 22 X 11 CM, ESPESSURA 6 CM. AF_10/2022</v>
          </cell>
          <cell r="C10853" t="str">
            <v>M2</v>
          </cell>
          <cell r="D10853" t="str">
            <v>COEFICIENTE DE REPRESENTATIVIDADE</v>
          </cell>
          <cell r="E10853">
            <v>69.47</v>
          </cell>
        </row>
        <row r="10854">
          <cell r="A10854">
            <v>92403</v>
          </cell>
          <cell r="B10854" t="str">
            <v>EXECUÇÃO DE PAVIMENTO EM PISO INTERTRAVADO, COM BLOCO 16 FACES DE 22 X 11 CM, ESPESSURA 6 CM. AF_10/2022</v>
          </cell>
          <cell r="C10854" t="str">
            <v>M2</v>
          </cell>
          <cell r="D10854" t="str">
            <v>COEFICIENTE DE REPRESENTATIVIDADE</v>
          </cell>
          <cell r="E10854">
            <v>59.39</v>
          </cell>
        </row>
        <row r="10855">
          <cell r="A10855">
            <v>92404</v>
          </cell>
          <cell r="B10855" t="str">
            <v>EXECUÇÃO DE PAVIMENTO EM PISO INTERTRAVADO, COM BLOCO 16 FACES DE 22 X 11 CM, ESPESSURA 8 CM. AF_10/2022</v>
          </cell>
          <cell r="C10855" t="str">
            <v>M2</v>
          </cell>
          <cell r="D10855" t="str">
            <v>COEFICIENTE DE REPRESENTATIVIDADE</v>
          </cell>
          <cell r="E10855">
            <v>73.92</v>
          </cell>
        </row>
        <row r="10856">
          <cell r="A10856">
            <v>92406</v>
          </cell>
          <cell r="B10856" t="str">
            <v>EXECUÇÃO DE PAVIMENTO EM PISO INTERTRAVADO, COM BLOCO 16 FACES DE 22 X 11 CM, ESPESSURA 10 CM. AF_10/2022</v>
          </cell>
          <cell r="C10856" t="str">
            <v>M2</v>
          </cell>
          <cell r="D10856" t="str">
            <v>COEFICIENTE DE REPRESENTATIVIDADE</v>
          </cell>
          <cell r="E10856">
            <v>88.23</v>
          </cell>
        </row>
        <row r="10857">
          <cell r="A10857">
            <v>93679</v>
          </cell>
          <cell r="B10857" t="str">
            <v>EXECUÇÃO DE PASSEIO EM PISO INTERTRAVADO, COM BLOCO RETANGULAR COLORIDO DE 20 X 10 CM, ESPESSURA 6 CM. AF_10/2022</v>
          </cell>
          <cell r="C10857" t="str">
            <v>M2</v>
          </cell>
          <cell r="D10857" t="str">
            <v>COEFICIENTE DE REPRESENTATIVIDADE</v>
          </cell>
          <cell r="E10857">
            <v>78.76</v>
          </cell>
        </row>
        <row r="10858">
          <cell r="A10858">
            <v>93680</v>
          </cell>
          <cell r="B10858" t="str">
            <v>EXECUÇÃO DE PAVIMENTO EM PISO INTERTRAVADO, COM BLOCO RETANGULAR COLORIDO DE 20 X 10 CM, ESPESSURA 6 CM. AF_10/2022</v>
          </cell>
          <cell r="C10858" t="str">
            <v>M2</v>
          </cell>
          <cell r="D10858" t="str">
            <v>COEFICIENTE DE REPRESENTATIVIDADE</v>
          </cell>
          <cell r="E10858">
            <v>68.75</v>
          </cell>
        </row>
        <row r="10859">
          <cell r="A10859">
            <v>93681</v>
          </cell>
          <cell r="B10859" t="str">
            <v>EXECUÇÃO DE PAVIMENTO EM PISO INTERTRAVADO, COM BLOCO RETANGULAR COLORIDO DE 20 X 10 CM, ESPESSURA 8 CM. AF_10/2022</v>
          </cell>
          <cell r="C10859" t="str">
            <v>M2</v>
          </cell>
          <cell r="D10859" t="str">
            <v>COEFICIENTE DE REPRESENTATIVIDADE</v>
          </cell>
          <cell r="E10859">
            <v>81.89</v>
          </cell>
        </row>
        <row r="10860">
          <cell r="A10860">
            <v>97104</v>
          </cell>
          <cell r="B10860" t="str">
            <v>EXECUÇÃO DE PAVIMENTO DE CONCRETO SIMPLES (PCS), FCK = 40 MPA, ESPESSURA DE 15,0 CM. AF_04/2022</v>
          </cell>
          <cell r="C10860" t="str">
            <v>M2</v>
          </cell>
          <cell r="D10860" t="str">
            <v>ATRIBUÍDO SÃO PAULO</v>
          </cell>
          <cell r="E10860">
            <v>127.01</v>
          </cell>
        </row>
        <row r="10861">
          <cell r="A10861">
            <v>97105</v>
          </cell>
          <cell r="B10861" t="str">
            <v>EXECUÇÃO DE PAVIMENTO DE CONCRETO SIMPLES (PCS), FCK = 40 MPA, ESPESSURA DE 17,5 CM. AF_04/2022</v>
          </cell>
          <cell r="C10861" t="str">
            <v>M2</v>
          </cell>
          <cell r="D10861" t="str">
            <v>ATRIBUÍDO SÃO PAULO</v>
          </cell>
          <cell r="E10861">
            <v>143.18</v>
          </cell>
        </row>
        <row r="10862">
          <cell r="A10862">
            <v>97106</v>
          </cell>
          <cell r="B10862" t="str">
            <v>EXECUÇÃO DE PAVIMENTO DE CONCRETO SIMPLES (PCS), FCK = 40 MPA, ESPESSURA DE 20,0 CM. AF_04/2022</v>
          </cell>
          <cell r="C10862" t="str">
            <v>M2</v>
          </cell>
          <cell r="D10862" t="str">
            <v>ATRIBUÍDO SÃO PAULO</v>
          </cell>
          <cell r="E10862">
            <v>158.41</v>
          </cell>
        </row>
        <row r="10863">
          <cell r="A10863">
            <v>97107</v>
          </cell>
          <cell r="B10863" t="str">
            <v>EXECUÇÃO DE PAVIMENTO DE CONCRETO SIMPLES (PCS), FCK = 40 MPA, ESPESSURA DE 22,5 CM. AF_04/2022</v>
          </cell>
          <cell r="C10863" t="str">
            <v>M2</v>
          </cell>
          <cell r="D10863" t="str">
            <v>ATRIBUÍDO SÃO PAULO</v>
          </cell>
          <cell r="E10863">
            <v>181.47</v>
          </cell>
        </row>
        <row r="10864">
          <cell r="A10864">
            <v>97108</v>
          </cell>
          <cell r="B10864" t="str">
            <v>EXECUÇÃO DE PAVIMENTO DE CONCRETO SIMPLES (PCS), FCK = 40 MPA, ESPESSURA DE 25,0 CM. AF_04/2022</v>
          </cell>
          <cell r="C10864" t="str">
            <v>M2</v>
          </cell>
          <cell r="D10864" t="str">
            <v>ATRIBUÍDO SÃO PAULO</v>
          </cell>
          <cell r="E10864">
            <v>208.69</v>
          </cell>
        </row>
        <row r="10865">
          <cell r="A10865">
            <v>97109</v>
          </cell>
          <cell r="B10865" t="str">
            <v>EXECUÇÃO DE PAVIMENTO DE CONCRETO SIMPLES (PCS), FCK = 40 MPA, ESPESSURA DE 27,5 CM. AF_04/2022</v>
          </cell>
          <cell r="C10865" t="str">
            <v>M2</v>
          </cell>
          <cell r="D10865" t="str">
            <v>ATRIBUÍDO SÃO PAULO</v>
          </cell>
          <cell r="E10865">
            <v>230.96</v>
          </cell>
        </row>
        <row r="10866">
          <cell r="A10866">
            <v>97111</v>
          </cell>
          <cell r="B10866" t="str">
            <v>EXECUÇÃO DE PAVIMENTO DE CONCRETO ARMADO (PCA), FCK = 30 MPA, ESPESSURA DE 15,0 CM. AF_04/2022</v>
          </cell>
          <cell r="C10866" t="str">
            <v>M2</v>
          </cell>
          <cell r="D10866" t="str">
            <v>ATRIBUÍDO SÃO PAULO</v>
          </cell>
          <cell r="E10866">
            <v>238.66</v>
          </cell>
        </row>
        <row r="10867">
          <cell r="A10867">
            <v>97112</v>
          </cell>
          <cell r="B10867" t="str">
            <v>EXECUÇÃO DE PAVIMENTO DE CONCRETO ARMADO (PCA), FCK = 30 MPA, ESPESSURA DE 17,5 CM. AF_04/2022</v>
          </cell>
          <cell r="C10867" t="str">
            <v>M2</v>
          </cell>
          <cell r="D10867" t="str">
            <v>ATRIBUÍDO SÃO PAULO</v>
          </cell>
          <cell r="E10867">
            <v>209.75</v>
          </cell>
        </row>
        <row r="10868">
          <cell r="A10868">
            <v>97113</v>
          </cell>
          <cell r="B10868" t="str">
            <v>APLICAÇÃO DE LONA PLÁSTICA PARA EXECUÇÃO DE PAVIMENTOS DE CONCRETO. AF_04/2022</v>
          </cell>
          <cell r="C10868" t="str">
            <v>M2</v>
          </cell>
          <cell r="D10868" t="str">
            <v>COEFICIENTE DE REPRESENTATIVIDADE</v>
          </cell>
          <cell r="E10868">
            <v>2.73</v>
          </cell>
        </row>
        <row r="10869">
          <cell r="A10869">
            <v>97114</v>
          </cell>
          <cell r="B10869" t="str">
            <v>EXECUÇÃO DE JUNTAS DE CONTRAÇÃO PARA PAVIMENTOS DE CONCRETO. AF_04/2022</v>
          </cell>
          <cell r="C10869" t="str">
            <v>M</v>
          </cell>
          <cell r="D10869" t="str">
            <v>COEFICIENTE DE REPRESENTATIVIDADE</v>
          </cell>
          <cell r="E10869">
            <v>0.36</v>
          </cell>
        </row>
        <row r="10870">
          <cell r="A10870">
            <v>97115</v>
          </cell>
          <cell r="B10870" t="str">
            <v>APLICAÇÃO DE GRAXA EM BARRAS DE TRANSFERÊNCIA PARA EXECUÇÃO DE PAVIMENTO DE CONCRETO. AF_04/2022</v>
          </cell>
          <cell r="C10870" t="str">
            <v>KG</v>
          </cell>
          <cell r="D10870" t="str">
            <v>COEFICIENTE DE REPRESENTATIVIDADE</v>
          </cell>
          <cell r="E10870">
            <v>60.51</v>
          </cell>
        </row>
        <row r="10871">
          <cell r="A10871">
            <v>97116</v>
          </cell>
          <cell r="B10871" t="str">
            <v>BARRAS DE TRANSFERÊNCIA, AÇO CA-25 DE 16,0 MM, PARA EXECUÇÃO DE PAVIMENTO DE CONCRETO  FORNECIMENTO E INSTALAÇÃO. AF_04/2022</v>
          </cell>
          <cell r="C10871" t="str">
            <v>KG</v>
          </cell>
          <cell r="D10871" t="str">
            <v>COEFICIENTE DE REPRESENTATIVIDADE</v>
          </cell>
          <cell r="E10871">
            <v>23.87</v>
          </cell>
        </row>
        <row r="10872">
          <cell r="A10872">
            <v>97117</v>
          </cell>
          <cell r="B10872" t="str">
            <v>BARRAS DE TRANSFERÊNCIA, AÇO CA-25 DE 20,0 MM, PARA EXECUÇÃO DE PAVIMENTO DE CONCRETO  FORNECIMENTO E INSTALAÇÃO. AF_04/2022</v>
          </cell>
          <cell r="C10872" t="str">
            <v>KG</v>
          </cell>
          <cell r="D10872" t="str">
            <v>COEFICIENTE DE REPRESENTATIVIDADE</v>
          </cell>
          <cell r="E10872">
            <v>21.75</v>
          </cell>
        </row>
        <row r="10873">
          <cell r="A10873">
            <v>97118</v>
          </cell>
          <cell r="B10873" t="str">
            <v>BARRAS DE TRANSFERÊNCIA, AÇO CA-25 DE 25,0 MM, PARA EXECUÇÃO DE PAVIMENTO DE CONCRETO  FORNECIMENTO E INSTALAÇÃO. AF_04/2022</v>
          </cell>
          <cell r="C10873" t="str">
            <v>KG</v>
          </cell>
          <cell r="D10873" t="str">
            <v>COEFICIENTE DE REPRESENTATIVIDADE</v>
          </cell>
          <cell r="E10873">
            <v>18.52</v>
          </cell>
        </row>
        <row r="10874">
          <cell r="A10874">
            <v>97119</v>
          </cell>
          <cell r="B10874" t="str">
            <v>BARRAS DE TRANSFERÊNCIA, AÇO CA-25 DE 32,0 MM, PARA EXECUÇÃO DE PAVIMENTO DE CONCRETO  FORNECIMENTO E INSTALAÇÃO. AF_04/2022</v>
          </cell>
          <cell r="C10874" t="str">
            <v>KG</v>
          </cell>
          <cell r="D10874" t="str">
            <v>COEFICIENTE DE REPRESENTATIVIDADE</v>
          </cell>
          <cell r="E10874">
            <v>17.15</v>
          </cell>
        </row>
        <row r="10875">
          <cell r="A10875">
            <v>97120</v>
          </cell>
          <cell r="B10875" t="str">
            <v>BARRAS DE LIGAÇÃO, AÇO CA-50 DE 10 MM, PARA EXECUÇÃO DE PAVIMENTO DE CONCRETO  FORNECIMENTO E INSTALAÇÃO. AF_04/2022</v>
          </cell>
          <cell r="C10875" t="str">
            <v>KG</v>
          </cell>
          <cell r="D10875" t="str">
            <v>COEFICIENTE DE REPRESENTATIVIDADE</v>
          </cell>
          <cell r="E10875">
            <v>11.38</v>
          </cell>
        </row>
        <row r="10876">
          <cell r="A10876">
            <v>101167</v>
          </cell>
          <cell r="B10876" t="str">
            <v>EXECUÇÃO DE PAVIMENTO EM PARALELEPÍPEDOS, REJUNTAMENTO COM PÓ DE PEDRA. AF_05/2020</v>
          </cell>
          <cell r="C10876" t="str">
            <v>M2</v>
          </cell>
          <cell r="D10876" t="str">
            <v>ATRIBUÍDO SÃO PAULO</v>
          </cell>
          <cell r="E10876">
            <v>73.39</v>
          </cell>
        </row>
        <row r="10877">
          <cell r="A10877">
            <v>101169</v>
          </cell>
          <cell r="B10877" t="str">
            <v>EXECUÇÃO DE PAVIMENTO EM PARALELEPÍPEDOS, REJUNTAMENTO COM ARGAMASSA TRAÇO 1:3 (CIMENTO E AREIA). AF_05/2020</v>
          </cell>
          <cell r="C10877" t="str">
            <v>M2</v>
          </cell>
          <cell r="D10877" t="str">
            <v>ATRIBUÍDO SÃO PAULO</v>
          </cell>
          <cell r="E10877">
            <v>88.39</v>
          </cell>
        </row>
        <row r="10878">
          <cell r="A10878">
            <v>101170</v>
          </cell>
          <cell r="B10878" t="str">
            <v>EXECUÇÃO DE PAVIMENTO EM PEDRAS POLIÉDRICAS, REJUNTAMENTO COM PÓ DE PEDRA. AF_05/2020</v>
          </cell>
          <cell r="C10878" t="str">
            <v>M2</v>
          </cell>
          <cell r="D10878" t="str">
            <v>ATRIBUÍDO SÃO PAULO</v>
          </cell>
          <cell r="E10878">
            <v>52.02</v>
          </cell>
        </row>
        <row r="10879">
          <cell r="A10879">
            <v>101172</v>
          </cell>
          <cell r="B10879" t="str">
            <v>EXECUÇÃO DE PAVIMENTO EM PEDRAS POLIÉDRICAS, REJUNTAMENTO COM ARGAMASSA TRAÇO 1:3 (CIMENTO E AREIA). AF_05/2020</v>
          </cell>
          <cell r="C10879" t="str">
            <v>M2</v>
          </cell>
          <cell r="D10879" t="str">
            <v>ATRIBUÍDO SÃO PAULO</v>
          </cell>
          <cell r="E10879">
            <v>78.36</v>
          </cell>
        </row>
        <row r="10880">
          <cell r="A10880">
            <v>103904</v>
          </cell>
          <cell r="B10880" t="str">
            <v>EXECUÇÃO DE PAVIMENTO DE CONCRETO SIMPLES (PCS), FCK = 35 MPA, ESPESSURA DE 15,0 CM. AF_04/2022</v>
          </cell>
          <cell r="C10880" t="str">
            <v>M2</v>
          </cell>
          <cell r="D10880" t="str">
            <v>ATRIBUÍDO SÃO PAULO</v>
          </cell>
          <cell r="E10880">
            <v>123.62</v>
          </cell>
        </row>
        <row r="10881">
          <cell r="A10881">
            <v>103905</v>
          </cell>
          <cell r="B10881" t="str">
            <v>EXECUÇÃO DE PAVIMENTO DE CONCRETO SIMPLES (PCS), FCK = 35 MPA, ESPESSURA DE 16,0 CM. AF_04/2022</v>
          </cell>
          <cell r="C10881" t="str">
            <v>M2</v>
          </cell>
          <cell r="D10881" t="str">
            <v>ATRIBUÍDO SÃO PAULO</v>
          </cell>
          <cell r="E10881">
            <v>130.37</v>
          </cell>
        </row>
        <row r="10882">
          <cell r="A10882">
            <v>103906</v>
          </cell>
          <cell r="B10882" t="str">
            <v>EXECUÇÃO DE PAVIMENTO DE CONCRETO SIMPLES (PCS), FCK = 40 MPA, ESPESSURA DE 16,0 CM. AF_04/2022</v>
          </cell>
          <cell r="C10882" t="str">
            <v>M2</v>
          </cell>
          <cell r="D10882" t="str">
            <v>ATRIBUÍDO SÃO PAULO</v>
          </cell>
          <cell r="E10882">
            <v>159.9</v>
          </cell>
        </row>
        <row r="10883">
          <cell r="A10883">
            <v>103907</v>
          </cell>
          <cell r="B10883" t="str">
            <v>EXECUÇÃO DE PAVIMENTO DE CONCRETO SIMPLES (PCS), FCK = 35 MPA, ESPESSURA DE 17,5 CM. AF_04/2022</v>
          </cell>
          <cell r="C10883" t="str">
            <v>M2</v>
          </cell>
          <cell r="D10883" t="str">
            <v>ATRIBUÍDO SÃO PAULO</v>
          </cell>
          <cell r="E10883">
            <v>136.61</v>
          </cell>
        </row>
        <row r="10884">
          <cell r="A10884">
            <v>103908</v>
          </cell>
          <cell r="B10884" t="str">
            <v>EXECUÇÃO PAVIMENTO DE CONCRETO SIMPLES (PCS), FCK = 35 MPA, ESPESSURA DE 20,0 CM. AF_04/2022</v>
          </cell>
          <cell r="C10884" t="str">
            <v>M2</v>
          </cell>
          <cell r="D10884" t="str">
            <v>ATRIBUÍDO SÃO PAULO</v>
          </cell>
          <cell r="E10884">
            <v>153.9</v>
          </cell>
        </row>
        <row r="10885">
          <cell r="A10885">
            <v>103909</v>
          </cell>
          <cell r="B10885" t="str">
            <v>EXECUÇÃO PAVIMENTO DE CONCRETO SIMPLES (PCS), FCK = 35 MPA, ESPESSURA DE 22,5 CM. AF_04/2022</v>
          </cell>
          <cell r="C10885" t="str">
            <v>M2</v>
          </cell>
          <cell r="D10885" t="str">
            <v>ATRIBUÍDO SÃO PAULO</v>
          </cell>
          <cell r="E10885">
            <v>176.39</v>
          </cell>
        </row>
        <row r="10886">
          <cell r="A10886">
            <v>103911</v>
          </cell>
          <cell r="B10886" t="str">
            <v>EXECUÇÃO DE PAVIMENTO DE CONCRETO SIMPLES (PCS), FCK = 35 MPA, ESPESSURA DE 25,0 CM. AF_04/2022</v>
          </cell>
          <cell r="C10886" t="str">
            <v>M2</v>
          </cell>
          <cell r="D10886" t="str">
            <v>ATRIBUÍDO SÃO PAULO</v>
          </cell>
          <cell r="E10886">
            <v>203.04</v>
          </cell>
        </row>
        <row r="10887">
          <cell r="A10887">
            <v>103912</v>
          </cell>
          <cell r="B10887" t="str">
            <v>EXECUÇÃO PAVIMENTO DE CONCRETO SIMPLES (PCS), FCK = 35 MPA, ESPESSURA DE 27,5 CM. AF_04/2022</v>
          </cell>
          <cell r="C10887" t="str">
            <v>M2</v>
          </cell>
          <cell r="D10887" t="str">
            <v>ATRIBUÍDO SÃO PAULO</v>
          </cell>
          <cell r="E10887">
            <v>224.75</v>
          </cell>
        </row>
        <row r="10888">
          <cell r="A10888">
            <v>103913</v>
          </cell>
          <cell r="B10888" t="str">
            <v>EXECUÇÃO DE PISO INDUSTRIAL DE CONCRETO ARMADO, FCK = 20 MPA, ESPESSURA DE 12,0 CM. AF_04/2022</v>
          </cell>
          <cell r="C10888" t="str">
            <v>M2</v>
          </cell>
          <cell r="D10888" t="str">
            <v>ATRIBUÍDO SÃO PAULO</v>
          </cell>
          <cell r="E10888">
            <v>116.17</v>
          </cell>
        </row>
        <row r="10889">
          <cell r="A10889">
            <v>103914</v>
          </cell>
          <cell r="B10889" t="str">
            <v>EXECUÇÃO DE PISO INDUSTRIAL DE CONCRETO ARMADO, FCK = 20 MPA, ESPESSURA DE 14,0 CM. AF_04/2022</v>
          </cell>
          <cell r="C10889" t="str">
            <v>M2</v>
          </cell>
          <cell r="D10889" t="str">
            <v>ATRIBUÍDO SÃO PAULO</v>
          </cell>
          <cell r="E10889">
            <v>136.12</v>
          </cell>
        </row>
        <row r="10890">
          <cell r="A10890">
            <v>103915</v>
          </cell>
          <cell r="B10890" t="str">
            <v>EXECUÇÃO DE PISO INDUSTRIAL DE CONCRETO ARMADO, FCK = 20 MPA, ESPESSURA DE 15,0 CM. AF_04/2022</v>
          </cell>
          <cell r="C10890" t="str">
            <v>M2</v>
          </cell>
          <cell r="D10890" t="str">
            <v>ATRIBUÍDO SÃO PAULO</v>
          </cell>
          <cell r="E10890">
            <v>148.17</v>
          </cell>
        </row>
        <row r="10891">
          <cell r="A10891">
            <v>103916</v>
          </cell>
          <cell r="B10891" t="str">
            <v>EXECUÇÃO DE PISO INDUSTRIAL DE CONCRETO ARMADO, FCK = 20 MPA, ESPESSURA DE 18,0 CM. AF_04/2022</v>
          </cell>
          <cell r="C10891" t="str">
            <v>M2</v>
          </cell>
          <cell r="D10891" t="str">
            <v>ATRIBUÍDO SÃO PAULO</v>
          </cell>
          <cell r="E10891">
            <v>170.7</v>
          </cell>
        </row>
        <row r="10892">
          <cell r="A10892">
            <v>103917</v>
          </cell>
          <cell r="B10892" t="str">
            <v>EXECUÇÃO DE PISO INDUSTRIAL DE CONCRETO ARMADO, FCK = 20 MPA, ESPESSURA DE 20,0 CM. AF_04/2022</v>
          </cell>
          <cell r="C10892" t="str">
            <v>M2</v>
          </cell>
          <cell r="D10892" t="str">
            <v>ATRIBUÍDO SÃO PAULO</v>
          </cell>
          <cell r="E10892">
            <v>195.57</v>
          </cell>
        </row>
        <row r="10893">
          <cell r="A10893">
            <v>103918</v>
          </cell>
          <cell r="B10893" t="str">
            <v>EXECUÇÃO DE PISO INDUSTRIAL DE CONCRETO ARMADO, FCK = 20 MPA, ESPESSURA DE 22,0 CM. AF_04/2022</v>
          </cell>
          <cell r="C10893" t="str">
            <v>M2</v>
          </cell>
          <cell r="D10893" t="str">
            <v>ATRIBUÍDO SÃO PAULO</v>
          </cell>
          <cell r="E10893">
            <v>206.62</v>
          </cell>
        </row>
        <row r="10894">
          <cell r="A10894">
            <v>104432</v>
          </cell>
          <cell r="B10894" t="str">
            <v>EXECUÇÃO DE PASSEIO EM PISO INTERTRAVADO, COM BLOCO RAQUETE  22 X 13,5 CM, ESPESSURA 6 CM. AF_10/2022</v>
          </cell>
          <cell r="C10894" t="str">
            <v>M2</v>
          </cell>
          <cell r="D10894" t="str">
            <v>COEFICIENTE DE REPRESENTATIVIDADE</v>
          </cell>
          <cell r="E10894">
            <v>75.76</v>
          </cell>
        </row>
        <row r="10895">
          <cell r="A10895">
            <v>104433</v>
          </cell>
          <cell r="B10895" t="str">
            <v>EXECUÇÃO DE PAVIMENTO EM PISO INTERTRAVADO, COM BLOCO RAQUETE  22 X 13,5 CM, ESPESSURA 6 CM. AF_10/2022</v>
          </cell>
          <cell r="C10895" t="str">
            <v>M2</v>
          </cell>
          <cell r="D10895" t="str">
            <v>COEFICIENTE DE REPRESENTATIVIDADE</v>
          </cell>
          <cell r="E10895">
            <v>64.78</v>
          </cell>
        </row>
        <row r="10896">
          <cell r="A10896">
            <v>103689</v>
          </cell>
          <cell r="B10896" t="str">
            <v>FORNECIMENTO E INSTALAÇÃO DE PLACA DE OBRA COM CHAPA GALVANIZADA E ESTRUTURA DE MADEIRA. AF_03/2022_PS</v>
          </cell>
          <cell r="C10896" t="str">
            <v>M2</v>
          </cell>
          <cell r="D10896" t="str">
            <v>ATRIBUÍDO SÃO PAULO</v>
          </cell>
          <cell r="E10896">
            <v>312.68</v>
          </cell>
        </row>
        <row r="10897">
          <cell r="A10897">
            <v>103694</v>
          </cell>
          <cell r="B10897" t="str">
            <v>FORNECIMENTO E INSTALAÇÃO DE SUPORTE DE MADEIRA  PARA PLACAS DE SINALIZAÇÃO, EM SOLO, COM H= DE 2,5 M E SEÇÃO DE 7,5 X 7,5 CM. AF_03/2022</v>
          </cell>
          <cell r="C10897" t="str">
            <v>UND</v>
          </cell>
          <cell r="D10897" t="str">
            <v>COEFICIENTE DE REPRESENTATIVIDADE</v>
          </cell>
          <cell r="E10897">
            <v>107.76</v>
          </cell>
        </row>
        <row r="10898">
          <cell r="A10898">
            <v>103695</v>
          </cell>
          <cell r="B10898" t="str">
            <v>FORNECIMENTO E INSTALAÇÃO DE SUPORTE DE MADEIRA PARA PLACAS DE SINALIZAÇÃO, EM SOLO, COM H= DE 2,0 M E SEÇÃO DE 7,5 X 7,5 CM. AF_03/2022</v>
          </cell>
          <cell r="C10898" t="str">
            <v>UND</v>
          </cell>
          <cell r="D10898" t="str">
            <v>COEFICIENTE DE REPRESENTATIVIDADE</v>
          </cell>
          <cell r="E10898">
            <v>96.53</v>
          </cell>
        </row>
        <row r="10899">
          <cell r="A10899">
            <v>103696</v>
          </cell>
          <cell r="B10899" t="str">
            <v>FORNECIMENTO E INSTALAÇÃO DE SUPORTE DE MADEIRA PARA PLACAS DE SINALIZAÇÃO EM CONCRETO, COM H= DE 2,5 M E SEÇÃO DE 7,5 X 7,5 CM. AF_03/2022</v>
          </cell>
          <cell r="C10899" t="str">
            <v>UND</v>
          </cell>
          <cell r="D10899" t="str">
            <v>COEFICIENTE DE REPRESENTATIVIDADE</v>
          </cell>
          <cell r="E10899">
            <v>134.88</v>
          </cell>
        </row>
        <row r="10900">
          <cell r="A10900">
            <v>103697</v>
          </cell>
          <cell r="B10900" t="str">
            <v>FORNECIMENTO E INSTALAÇÃO DE SUPORTE DE MADEIRA PARA PLACAS DE SINALIZAÇÃO, EM BASE DE CONCRETO, COM H= DE 2,0 M E SEÇÃO DE 7,5 X 7,5 CM. AF_03/2022</v>
          </cell>
          <cell r="C10900" t="str">
            <v>UND</v>
          </cell>
          <cell r="D10900" t="str">
            <v>COEFICIENTE DE REPRESENTATIVIDADE</v>
          </cell>
          <cell r="E10900">
            <v>123.65</v>
          </cell>
        </row>
        <row r="10901">
          <cell r="A10901">
            <v>95995</v>
          </cell>
          <cell r="B10901" t="str">
            <v>EXECUÇÃO DE PAVIMENTO COM APLICAÇÃO DE CONCRETO ASFÁLTICO, CAMADA DE ROLAMENTO - EXCLUSIVE CARGA E TRANSPORTE. AF_11/2019</v>
          </cell>
          <cell r="C10901" t="str">
            <v>M3</v>
          </cell>
          <cell r="D10901" t="str">
            <v>ATRIBUÍDO SÃO PAULO</v>
          </cell>
          <cell r="E10901">
            <v>2124.38</v>
          </cell>
        </row>
        <row r="10902">
          <cell r="A10902">
            <v>95996</v>
          </cell>
          <cell r="B10902" t="str">
            <v>EXECUÇÃO DE PAVIMENTO COM APLICAÇÃO DE CONCRETO ASFÁLTICO, CAMADA DE BINDER - EXCLUSIVE CARGA E TRANSPORTE. AF_11/2019</v>
          </cell>
          <cell r="C10902" t="str">
            <v>M3</v>
          </cell>
          <cell r="D10902" t="str">
            <v>ATRIBUÍDO SÃO PAULO</v>
          </cell>
          <cell r="E10902">
            <v>1842.19</v>
          </cell>
        </row>
        <row r="10903">
          <cell r="A10903">
            <v>96001</v>
          </cell>
          <cell r="B10903" t="str">
            <v>FRESAGEM DE PAVIMENTO ASFÁLTICO (PROFUNDIDADE ATÉ 5,0 CM) - EXCLUSIVE TRANSPORTE. AF_11/2019</v>
          </cell>
          <cell r="C10903" t="str">
            <v>M2</v>
          </cell>
          <cell r="D10903" t="str">
            <v>ATRIBUÍDO SÃO PAULO</v>
          </cell>
          <cell r="E10903">
            <v>7.97</v>
          </cell>
        </row>
        <row r="10904">
          <cell r="A10904">
            <v>96393</v>
          </cell>
          <cell r="B10904" t="str">
            <v>USINAGEM DE BRITA GRADUADA SIMPLES. AF_03/2020</v>
          </cell>
          <cell r="C10904" t="str">
            <v>M3</v>
          </cell>
          <cell r="D10904" t="str">
            <v>ATRIBUÍDO SÃO PAULO</v>
          </cell>
          <cell r="E10904">
            <v>165.82</v>
          </cell>
        </row>
        <row r="10905">
          <cell r="A10905">
            <v>96394</v>
          </cell>
          <cell r="B10905" t="str">
            <v>USINAGEM DE BRITA GRADUADA TRATADA COM CIMENTO. AF_03/2020</v>
          </cell>
          <cell r="C10905" t="str">
            <v>M3</v>
          </cell>
          <cell r="D10905" t="str">
            <v>ATRIBUÍDO SÃO PAULO</v>
          </cell>
          <cell r="E10905">
            <v>224.01</v>
          </cell>
        </row>
        <row r="10906">
          <cell r="A10906">
            <v>96395</v>
          </cell>
          <cell r="B10906" t="str">
            <v>USINAGEM DE CONCRETO PARA COMPACTAÇÃO COM ROLO. AF_03/2020</v>
          </cell>
          <cell r="C10906" t="str">
            <v>M3</v>
          </cell>
          <cell r="D10906" t="str">
            <v>ATRIBUÍDO SÃO PAULO</v>
          </cell>
          <cell r="E10906">
            <v>305.79</v>
          </cell>
        </row>
        <row r="10907">
          <cell r="A10907">
            <v>88411</v>
          </cell>
          <cell r="B10907" t="str">
            <v>APLICAÇÃO MANUAL DE FUNDO SELADOR ACRÍLICO EM PANOS COM PRESENÇA DE VÃOS DE EDIFÍCIOS DE MÚLTIPLOS PAVIMENTOS. AF_06/2014</v>
          </cell>
          <cell r="C10907" t="str">
            <v>M2</v>
          </cell>
          <cell r="D10907" t="str">
            <v>COLETADO</v>
          </cell>
          <cell r="E10907">
            <v>3.27</v>
          </cell>
        </row>
        <row r="10908">
          <cell r="A10908">
            <v>88412</v>
          </cell>
          <cell r="B10908" t="str">
            <v>APLICAÇÃO MANUAL DE FUNDO SELADOR ACRÍLICO EM PANOS CEGOS DE FACHADA (SEM PRESENÇA DE VÃOS) DE EDIFÍCIOS DE MÚLTIPLOS PAVIMENTOS. AF_06/2014</v>
          </cell>
          <cell r="C10908" t="str">
            <v>M2</v>
          </cell>
          <cell r="D10908" t="str">
            <v>COLETADO</v>
          </cell>
          <cell r="E10908">
            <v>2.53</v>
          </cell>
        </row>
        <row r="10909">
          <cell r="A10909">
            <v>88413</v>
          </cell>
          <cell r="B10909" t="str">
            <v>APLICAÇÃO MANUAL DE FUNDO SELADOR ACRÍLICO EM SUPERFÍCIES EXTERNAS DE SACADA DE EDIFÍCIOS DE MÚLTIPLOS PAVIMENTOS. AF_06/2014</v>
          </cell>
          <cell r="C10909" t="str">
            <v>M2</v>
          </cell>
          <cell r="D10909" t="str">
            <v>COLETADO</v>
          </cell>
          <cell r="E10909">
            <v>4.75</v>
          </cell>
        </row>
        <row r="10910">
          <cell r="A10910">
            <v>88414</v>
          </cell>
          <cell r="B10910" t="str">
            <v>APLICAÇÃO MANUAL DE FUNDO SELADOR ACRÍLICO EM SUPERFÍCIES INTERNAS DA SACADA DE EDIFÍCIOS DE MÚLTIPLOS PAVIMENTOS. AF_06/2014</v>
          </cell>
          <cell r="C10910" t="str">
            <v>M2</v>
          </cell>
          <cell r="D10910" t="str">
            <v>COLETADO</v>
          </cell>
          <cell r="E10910">
            <v>5.22</v>
          </cell>
        </row>
        <row r="10911">
          <cell r="A10911">
            <v>88415</v>
          </cell>
          <cell r="B10911" t="str">
            <v>APLICAÇÃO MANUAL DE FUNDO SELADOR ACRÍLICO EM PAREDES EXTERNAS DE CASAS. AF_06/2014</v>
          </cell>
          <cell r="C10911" t="str">
            <v>M2</v>
          </cell>
          <cell r="D10911" t="str">
            <v>COLETADO</v>
          </cell>
          <cell r="E10911">
            <v>3.5</v>
          </cell>
        </row>
        <row r="10912">
          <cell r="A10912">
            <v>88416</v>
          </cell>
          <cell r="B10912" t="str">
            <v>APLICAÇÃO MANUAL DE PINTURA COM TINTA TEXTURIZADA ACRÍLICA EM PANOS COM PRESENÇA DE VÃOS DE EDIFÍCIOS DE MÚLTIPLOS PAVIMENTOS, UMA COR. AF_06/2014</v>
          </cell>
          <cell r="C10912" t="str">
            <v>M2</v>
          </cell>
          <cell r="D10912" t="str">
            <v>COEFICIENTE DE REPRESENTATIVIDADE</v>
          </cell>
          <cell r="E10912">
            <v>18.95</v>
          </cell>
        </row>
        <row r="10913">
          <cell r="A10913">
            <v>88417</v>
          </cell>
          <cell r="B10913" t="str">
            <v>APLICAÇÃO MANUAL DE PINTURA COM TINTA TEXTURIZADA ACRÍLICA EM PANOS CEGOS DE FACHADA (SEM PRESENÇA DE VÃOS) DE EDIFÍCIOS DE MÚLTIPLOS PAVIMENTOS, UMA COR. AF_06/2014</v>
          </cell>
          <cell r="C10913" t="str">
            <v>M2</v>
          </cell>
          <cell r="D10913" t="str">
            <v>COEFICIENTE DE REPRESENTATIVIDADE</v>
          </cell>
          <cell r="E10913">
            <v>16.34</v>
          </cell>
        </row>
        <row r="10914">
          <cell r="A10914">
            <v>88420</v>
          </cell>
          <cell r="B10914" t="str">
            <v>APLICAÇÃO MANUAL DE PINTURA COM TINTA TEXTURIZADA ACRÍLICA EM SUPERFÍCIES EXTERNAS DE SACADA DE EDIFÍCIOS DE MÚLTIPLOS PAVIMENTOS, UMA COR. AF_06/2014</v>
          </cell>
          <cell r="C10914" t="str">
            <v>M2</v>
          </cell>
          <cell r="D10914" t="str">
            <v>COEFICIENTE DE REPRESENTATIVIDADE</v>
          </cell>
          <cell r="E10914">
            <v>24.24</v>
          </cell>
        </row>
        <row r="10915">
          <cell r="A10915">
            <v>88421</v>
          </cell>
          <cell r="B10915" t="str">
            <v>APLICAÇÃO MANUAL DE PINTURA COM TINTA TEXTURIZADA ACRÍLICA EM SUPERFÍCIES INTERNAS DA SACADA DE EDIFÍCIOS DE MÚLTIPLOS PAVIMENTOS, UMA COR. AF_06/2014</v>
          </cell>
          <cell r="C10915" t="str">
            <v>M2</v>
          </cell>
          <cell r="D10915" t="str">
            <v>COEFICIENTE DE REPRESENTATIVIDADE</v>
          </cell>
          <cell r="E10915">
            <v>25.91</v>
          </cell>
        </row>
        <row r="10916">
          <cell r="A10916">
            <v>88423</v>
          </cell>
          <cell r="B10916" t="str">
            <v>APLICAÇÃO MANUAL DE PINTURA COM TINTA TEXTURIZADA ACRÍLICA EM PAREDES EXTERNAS DE CASAS, UMA COR. AF_06/2014</v>
          </cell>
          <cell r="C10916" t="str">
            <v>M2</v>
          </cell>
          <cell r="D10916" t="str">
            <v>COEFICIENTE DE REPRESENTATIVIDADE</v>
          </cell>
          <cell r="E10916">
            <v>19.78</v>
          </cell>
        </row>
        <row r="10917">
          <cell r="A10917">
            <v>88424</v>
          </cell>
          <cell r="B10917" t="str">
            <v>APLICAÇÃO MANUAL DE PINTURA COM TINTA TEXTURIZADA ACRÍLICA EM PANOS COM PRESENÇA DE VÃOS DE EDIFÍCIOS DE MÚLTIPLOS PAVIMENTOS, DUAS CORES. AF_06/2014</v>
          </cell>
          <cell r="C10917" t="str">
            <v>M2</v>
          </cell>
          <cell r="D10917" t="str">
            <v>COEFICIENTE DE REPRESENTATIVIDADE</v>
          </cell>
          <cell r="E10917">
            <v>22.55</v>
          </cell>
        </row>
        <row r="10918">
          <cell r="A10918">
            <v>88426</v>
          </cell>
          <cell r="B10918" t="str">
            <v>APLICAÇÃO MANUAL DE PINTURA COM TINTA TEXTURIZADA ACRÍLICA EM PANOS CEGOS DE FACHADA (SEM PRESENÇA DE VÃOS) DE EDIFÍCIOS DE MÚLTIPLOS PAVIMENTOS, DUAS CORES. AF_06/2014</v>
          </cell>
          <cell r="C10918" t="str">
            <v>M2</v>
          </cell>
          <cell r="D10918" t="str">
            <v>COEFICIENTE DE REPRESENTATIVIDADE</v>
          </cell>
          <cell r="E10918">
            <v>18.03</v>
          </cell>
        </row>
        <row r="10919">
          <cell r="A10919">
            <v>88428</v>
          </cell>
          <cell r="B10919" t="str">
            <v>APLICAÇÃO MANUAL DE PINTURA COM TINTA TEXTURIZADA ACRÍLICA EM SUPERFÍCIES EXTERNAS DE SACADA DE EDIFÍCIOS DE MÚLTIPLOS PAVIMENTOS, DUAS CORES. AF_06/2014</v>
          </cell>
          <cell r="C10919" t="str">
            <v>M2</v>
          </cell>
          <cell r="D10919" t="str">
            <v>COEFICIENTE DE REPRESENTATIVIDADE</v>
          </cell>
          <cell r="E10919">
            <v>31.65</v>
          </cell>
        </row>
        <row r="10920">
          <cell r="A10920">
            <v>88429</v>
          </cell>
          <cell r="B10920" t="str">
            <v>APLICAÇÃO MANUAL DE PINTURA COM TINTA TEXTURIZADA ACRÍLICA EM SUPERFÍCIES INTERNAS DA SACADA DE EDIFÍCIOS DE MÚLTIPLOS PAVIMENTOS, DUAS CORES. AF_06/2014</v>
          </cell>
          <cell r="C10920" t="str">
            <v>M2</v>
          </cell>
          <cell r="D10920" t="str">
            <v>COEFICIENTE DE REPRESENTATIVIDADE</v>
          </cell>
          <cell r="E10920">
            <v>34.55</v>
          </cell>
        </row>
        <row r="10921">
          <cell r="A10921">
            <v>88431</v>
          </cell>
          <cell r="B10921" t="str">
            <v>APLICAÇÃO MANUAL DE PINTURA COM TINTA TEXTURIZADA ACRÍLICA EM PAREDES EXTERNAS DE CASAS, DUAS CORES. AF_06/2014</v>
          </cell>
          <cell r="C10921" t="str">
            <v>M2</v>
          </cell>
          <cell r="D10921" t="str">
            <v>COEFICIENTE DE REPRESENTATIVIDADE</v>
          </cell>
          <cell r="E10921">
            <v>23.98</v>
          </cell>
        </row>
        <row r="10922">
          <cell r="A10922">
            <v>88432</v>
          </cell>
          <cell r="B10922" t="str">
            <v>APLICAÇÃO MANUAL DE PINTURA COM TINTA TEXTURIZADA ACRÍLICA EM MOLDURAS DE EPS, PRÉ-FABRICADOS, OU OUTROS. AF_06/2014</v>
          </cell>
          <cell r="C10922" t="str">
            <v>M2</v>
          </cell>
          <cell r="D10922" t="str">
            <v>COEFICIENTE DE REPRESENTATIVIDADE</v>
          </cell>
          <cell r="E10922">
            <v>17.97</v>
          </cell>
        </row>
        <row r="10923">
          <cell r="A10923">
            <v>88484</v>
          </cell>
          <cell r="B10923" t="str">
            <v>FUNDO SELADOR ACRÍLICO, APLICAÇÃO MANUAL EM TETO, UMA DEMÃO. AF_04/2023</v>
          </cell>
          <cell r="C10923" t="str">
            <v>M2</v>
          </cell>
          <cell r="D10923" t="str">
            <v>COLETADO</v>
          </cell>
          <cell r="E10923">
            <v>5.01</v>
          </cell>
        </row>
        <row r="10924">
          <cell r="A10924">
            <v>88485</v>
          </cell>
          <cell r="B10924" t="str">
            <v>FUNDO SELADOR ACRÍLICO, APLICAÇÃO MANUAL EM PAREDE, UMA DEMÃO. AF_04/2023</v>
          </cell>
          <cell r="C10924" t="str">
            <v>M2</v>
          </cell>
          <cell r="D10924" t="str">
            <v>COLETADO</v>
          </cell>
          <cell r="E10924">
            <v>4.1</v>
          </cell>
        </row>
        <row r="10925">
          <cell r="A10925">
            <v>88488</v>
          </cell>
          <cell r="B10925" t="str">
            <v>PINTURA LÁTEX ACRÍLICA PREMIUM, APLICAÇÃO MANUAL EM TETO, DUAS DEMÃOS. AF_04/2023</v>
          </cell>
          <cell r="C10925" t="str">
            <v>M2</v>
          </cell>
          <cell r="D10925" t="str">
            <v>COLETADO</v>
          </cell>
          <cell r="E10925">
            <v>14.8</v>
          </cell>
        </row>
        <row r="10926">
          <cell r="A10926">
            <v>88489</v>
          </cell>
          <cell r="B10926" t="str">
            <v>PINTURA LÁTEX ACRÍLICA PREMIUM, APLICAÇÃO MANUAL EM PAREDES, DUAS DEMÃOS. AF_04/2023</v>
          </cell>
          <cell r="C10926" t="str">
            <v>M2</v>
          </cell>
          <cell r="D10926" t="str">
            <v>COLETADO</v>
          </cell>
          <cell r="E10926">
            <v>12.57</v>
          </cell>
        </row>
        <row r="10927">
          <cell r="A10927">
            <v>88494</v>
          </cell>
          <cell r="B10927" t="str">
            <v>EMASSAMENTO COM MASSA LÁTEX, APLICAÇÃO EM TETO, UMA DEMÃO, LIXAMENTO MANUAL. AF_04/2023</v>
          </cell>
          <cell r="C10927" t="str">
            <v>M2</v>
          </cell>
          <cell r="D10927" t="str">
            <v>COEFICIENTE DE REPRESENTATIVIDADE</v>
          </cell>
          <cell r="E10927">
            <v>19.21</v>
          </cell>
        </row>
        <row r="10928">
          <cell r="A10928">
            <v>88495</v>
          </cell>
          <cell r="B10928" t="str">
            <v>EMASSAMENTO COM MASSA LÁTEX, APLICAÇÃO EM PAREDE, UMA DEMÃO, LIXAMENTO MANUAL. AF_04/2023</v>
          </cell>
          <cell r="C10928" t="str">
            <v>M2</v>
          </cell>
          <cell r="D10928" t="str">
            <v>COEFICIENTE DE REPRESENTATIVIDADE</v>
          </cell>
          <cell r="E10928">
            <v>10.17</v>
          </cell>
        </row>
        <row r="10929">
          <cell r="A10929">
            <v>88496</v>
          </cell>
          <cell r="B10929" t="str">
            <v>EMASSAMENTO COM MASSA LÁTEX, APLICAÇÃO EM TETO, DUAS DEMÃOS, LIXAMENTO MANUAL. AF_04/2023</v>
          </cell>
          <cell r="C10929" t="str">
            <v>M2</v>
          </cell>
          <cell r="D10929" t="str">
            <v>COEFICIENTE DE REPRESENTATIVIDADE</v>
          </cell>
          <cell r="E10929">
            <v>28.82</v>
          </cell>
        </row>
        <row r="10930">
          <cell r="A10930">
            <v>88497</v>
          </cell>
          <cell r="B10930" t="str">
            <v>EMASSAMENTO COM MASSA LÁTEX, APLICAÇÃO EM PAREDE, DUAS DEMÃOS, LIXAMENTO MANUAL. AF_04/2023</v>
          </cell>
          <cell r="C10930" t="str">
            <v>M2</v>
          </cell>
          <cell r="D10930" t="str">
            <v>COEFICIENTE DE REPRESENTATIVIDADE</v>
          </cell>
          <cell r="E10930">
            <v>15.55</v>
          </cell>
        </row>
        <row r="10931">
          <cell r="A10931">
            <v>95305</v>
          </cell>
          <cell r="B10931" t="str">
            <v>TEXTURA ACRÍLICA, APLICAÇÃO MANUAL EM PAREDE, UMA DEMÃO. AF_04/2023</v>
          </cell>
          <cell r="C10931" t="str">
            <v>M2</v>
          </cell>
          <cell r="D10931" t="str">
            <v>COEFICIENTE DE REPRESENTATIVIDADE</v>
          </cell>
          <cell r="E10931">
            <v>13.34</v>
          </cell>
        </row>
        <row r="10932">
          <cell r="A10932">
            <v>95306</v>
          </cell>
          <cell r="B10932" t="str">
            <v>TEXTURA ACRÍLICA, APLICAÇÃO MANUAL EM TETO, UMA DEMÃO. AF_04/2023</v>
          </cell>
          <cell r="C10932" t="str">
            <v>M2</v>
          </cell>
          <cell r="D10932" t="str">
            <v>COEFICIENTE DE REPRESENTATIVIDADE</v>
          </cell>
          <cell r="E10932">
            <v>15.44</v>
          </cell>
        </row>
        <row r="10933">
          <cell r="A10933">
            <v>95622</v>
          </cell>
          <cell r="B10933" t="str">
            <v>APLICAÇÃO MANUAL DE TINTA LÁTEX ACRÍLICA EM PANOS COM PRESENÇA DE VÃOS DE EDIFÍCIOS DE MÚLTIPLOS PAVIMENTOS, DUAS DEMÃOS. AF_11/2016</v>
          </cell>
          <cell r="C10933" t="str">
            <v>M2</v>
          </cell>
          <cell r="D10933" t="str">
            <v>COLETADO</v>
          </cell>
          <cell r="E10933">
            <v>16.23</v>
          </cell>
        </row>
        <row r="10934">
          <cell r="A10934">
            <v>95623</v>
          </cell>
          <cell r="B10934" t="str">
            <v>APLICAÇÃO MANUAL DE TINTA LÁTEX ACRÍLICA EM PANOS SEM PRESENÇA DE VÃOS DE EDIFÍCIOS DE MÚLTIPLOS PAVIMENTOS, DUAS DEMÃOS. AF_11/2016</v>
          </cell>
          <cell r="C10934" t="str">
            <v>M2</v>
          </cell>
          <cell r="D10934" t="str">
            <v>COLETADO</v>
          </cell>
          <cell r="E10934">
            <v>12.67</v>
          </cell>
        </row>
        <row r="10935">
          <cell r="A10935">
            <v>95624</v>
          </cell>
          <cell r="B10935" t="str">
            <v>APLICAÇÃO MANUAL DE TINTA LÁTEX ACRÍLICA EM SUPERFÍCIES EXTERNAS DE SACADA DE EDIFÍCIOS DE MÚLTIPLOS PAVIMENTOS, DUAS DEMÃOS. AF_11/2016</v>
          </cell>
          <cell r="C10935" t="str">
            <v>M2</v>
          </cell>
          <cell r="D10935" t="str">
            <v>COLETADO</v>
          </cell>
          <cell r="E10935">
            <v>23.5</v>
          </cell>
        </row>
        <row r="10936">
          <cell r="A10936">
            <v>95625</v>
          </cell>
          <cell r="B10936" t="str">
            <v>APLICAÇÃO MANUAL DE TINTA LÁTEX ACRÍLICA EM SUPERFÍCIES INTERNAS DE SACADA DE EDIFÍCIOS DE MÚLTIPLOS PAVIMENTOS, DUAS DEMÃOS. AF_11/2016</v>
          </cell>
          <cell r="C10936" t="str">
            <v>M2</v>
          </cell>
          <cell r="D10936" t="str">
            <v>COLETADO</v>
          </cell>
          <cell r="E10936">
            <v>25.81</v>
          </cell>
        </row>
        <row r="10937">
          <cell r="A10937">
            <v>95626</v>
          </cell>
          <cell r="B10937" t="str">
            <v>APLICAÇÃO MANUAL DE TINTA LÁTEX ACRÍLICA EM PAREDE EXTERNAS DE CASAS, DUAS DEMÃOS. AF_11/2016</v>
          </cell>
          <cell r="C10937" t="str">
            <v>M2</v>
          </cell>
          <cell r="D10937" t="str">
            <v>COLETADO</v>
          </cell>
          <cell r="E10937">
            <v>17.4</v>
          </cell>
        </row>
        <row r="10938">
          <cell r="A10938">
            <v>96126</v>
          </cell>
          <cell r="B10938" t="str">
            <v>APLICAÇÃO MANUAL DE MASSA ACRÍLICA EM PANOS DE FACHADA COM PRESENÇA DE VÃOS, DE EDIFÍCIOS DE MÚLTIPLOS PAVIMENTOS, UMA DEMÃO. AF_05/2017</v>
          </cell>
          <cell r="C10938" t="str">
            <v>M2</v>
          </cell>
          <cell r="D10938" t="str">
            <v>COEFICIENTE DE REPRESENTATIVIDADE</v>
          </cell>
          <cell r="E10938">
            <v>16.92</v>
          </cell>
        </row>
        <row r="10939">
          <cell r="A10939">
            <v>96127</v>
          </cell>
          <cell r="B10939" t="str">
            <v>APLICAÇÃO MANUAL DE MASSA ACRÍLICA EM PANOS DE FACHADA SEM PRESENÇA DE VÃOS, DE EDIFÍCIOS DE MÚLTIPLOS PAVIMENTOS, UMA DEMÃO. AF_05/2017</v>
          </cell>
          <cell r="C10939" t="str">
            <v>M2</v>
          </cell>
          <cell r="D10939" t="str">
            <v>COEFICIENTE DE REPRESENTATIVIDADE</v>
          </cell>
          <cell r="E10939">
            <v>12.46</v>
          </cell>
        </row>
        <row r="10940">
          <cell r="A10940">
            <v>96128</v>
          </cell>
          <cell r="B10940" t="str">
            <v>APLICAÇÃO MANUAL DE MASSA ACRÍLICA EM SUPERFÍCIES EXTERNAS DE SACADA DE EDIFÍCIOS DE MÚLTIPLOS PAVIMENTOS, UMA DEMÃO. AF_05/2017</v>
          </cell>
          <cell r="C10940" t="str">
            <v>M2</v>
          </cell>
          <cell r="D10940" t="str">
            <v>COEFICIENTE DE REPRESENTATIVIDADE</v>
          </cell>
          <cell r="E10940">
            <v>25.97</v>
          </cell>
        </row>
        <row r="10941">
          <cell r="A10941">
            <v>96129</v>
          </cell>
          <cell r="B10941" t="str">
            <v>APLICAÇÃO MANUAL DE MASSA ACRÍLICA EM SUPERFÍCIES INTERNAS DE SACADA DE EDIFÍCIOS DE MÚLTIPLOS PAVIMENTOS, UMA DEMÃO. AF_05/2017</v>
          </cell>
          <cell r="C10941" t="str">
            <v>M2</v>
          </cell>
          <cell r="D10941" t="str">
            <v>COEFICIENTE DE REPRESENTATIVIDADE</v>
          </cell>
          <cell r="E10941">
            <v>28.84</v>
          </cell>
        </row>
        <row r="10942">
          <cell r="A10942">
            <v>96130</v>
          </cell>
          <cell r="B10942" t="str">
            <v>APLICAÇÃO MANUAL DE MASSA ACRÍLICA EM PAREDES EXTERNAS DE CASAS, UMA DEMÃO. AF_05/2017</v>
          </cell>
          <cell r="C10942" t="str">
            <v>M2</v>
          </cell>
          <cell r="D10942" t="str">
            <v>COEFICIENTE DE REPRESENTATIVIDADE</v>
          </cell>
          <cell r="E10942">
            <v>18.32</v>
          </cell>
        </row>
        <row r="10943">
          <cell r="A10943">
            <v>96131</v>
          </cell>
          <cell r="B10943" t="str">
            <v>APLICAÇÃO MANUAL DE MASSA ACRÍLICA EM PANOS DE FACHADA COM PRESENÇA DE VÃOS, DE EDIFÍCIOS DE MÚLTIPLOS PAVIMENTOS, DUAS DEMÃOS. AF_05/2017</v>
          </cell>
          <cell r="C10943" t="str">
            <v>M2</v>
          </cell>
          <cell r="D10943" t="str">
            <v>COEFICIENTE DE REPRESENTATIVIDADE</v>
          </cell>
          <cell r="E10943">
            <v>23.16</v>
          </cell>
        </row>
        <row r="10944">
          <cell r="A10944">
            <v>96132</v>
          </cell>
          <cell r="B10944" t="str">
            <v>APLICAÇÃO MANUAL DE MASSA ACRÍLICA EM PANOS DE FACHADA SEM PRESENÇA DE VÃOS, DE EDIFÍCIOS DE MÚLTIPLOS PAVIMENTOS, DUAS DEMÃOS. AF_05/2017</v>
          </cell>
          <cell r="C10944" t="str">
            <v>M2</v>
          </cell>
          <cell r="D10944" t="str">
            <v>COEFICIENTE DE REPRESENTATIVIDADE</v>
          </cell>
          <cell r="E10944">
            <v>17.21</v>
          </cell>
        </row>
        <row r="10945">
          <cell r="A10945">
            <v>96133</v>
          </cell>
          <cell r="B10945" t="str">
            <v>APLICAÇÃO MANUAL DE MASSA ACRÍLICA EM SUPERFÍCIES EXTERNAS DE SACADA DE EDIFÍCIOS DE MÚLTIPLOS PAVIMENTOS, DUAS DEMÃOS. AF_05/2017</v>
          </cell>
          <cell r="C10945" t="str">
            <v>M2</v>
          </cell>
          <cell r="D10945" t="str">
            <v>COEFICIENTE DE REPRESENTATIVIDADE</v>
          </cell>
          <cell r="E10945">
            <v>35.19</v>
          </cell>
        </row>
        <row r="10946">
          <cell r="A10946">
            <v>96134</v>
          </cell>
          <cell r="B10946" t="str">
            <v>APLICAÇÃO MANUAL DE MASSA ACRÍLICA EM SUPERFÍCIES INTERNAS DE SACADA DE EDIFÍCIOS DE MÚLTIPLOS PAVIMENTOS, DUAS DEMÃOS. AF_05/2017</v>
          </cell>
          <cell r="C10946" t="str">
            <v>M2</v>
          </cell>
          <cell r="D10946" t="str">
            <v>COEFICIENTE DE REPRESENTATIVIDADE</v>
          </cell>
          <cell r="E10946">
            <v>39.02</v>
          </cell>
        </row>
        <row r="10947">
          <cell r="A10947">
            <v>96135</v>
          </cell>
          <cell r="B10947" t="str">
            <v>APLICAÇÃO MANUAL DE MASSA ACRÍLICA EM PAREDES EXTERNAS DE CASAS, DUAS DEMÃOS. AF_05/2017</v>
          </cell>
          <cell r="C10947" t="str">
            <v>M2</v>
          </cell>
          <cell r="D10947" t="str">
            <v>COEFICIENTE DE REPRESENTATIVIDADE</v>
          </cell>
          <cell r="E10947">
            <v>25.06</v>
          </cell>
        </row>
        <row r="10948">
          <cell r="A10948">
            <v>104639</v>
          </cell>
          <cell r="B10948" t="str">
            <v>PINTURA LÁTEX ACRÍLICA ECONÔMICA, APLICAÇÃO MANUAL EM TETO, DUAS DEMÃOS. AF_04/2023</v>
          </cell>
          <cell r="C10948" t="str">
            <v>M2</v>
          </cell>
          <cell r="D10948" t="str">
            <v>COEFICIENTE DE REPRESENTATIVIDADE</v>
          </cell>
          <cell r="E10948">
            <v>11.27</v>
          </cell>
        </row>
        <row r="10949">
          <cell r="A10949">
            <v>104640</v>
          </cell>
          <cell r="B10949" t="str">
            <v>PINTURA LÁTEX ACRÍLICA STANDARD, APLICAÇÃO MANUAL EM TETO, DUAS DEMÃOS. AF_04/2023</v>
          </cell>
          <cell r="C10949" t="str">
            <v>M2</v>
          </cell>
          <cell r="D10949" t="str">
            <v>COEFICIENTE DE REPRESENTATIVIDADE</v>
          </cell>
          <cell r="E10949">
            <v>12.57</v>
          </cell>
        </row>
        <row r="10950">
          <cell r="A10950">
            <v>104641</v>
          </cell>
          <cell r="B10950" t="str">
            <v>PINTURA LÁTEX ACRÍLICA ECONÔMICA, APLICAÇÃO MANUAL EM PAREDES, DUAS DEMÃOS. AF_04/2023</v>
          </cell>
          <cell r="C10950" t="str">
            <v>M2</v>
          </cell>
          <cell r="D10950" t="str">
            <v>COEFICIENTE DE REPRESENTATIVIDADE</v>
          </cell>
          <cell r="E10950">
            <v>9.04</v>
          </cell>
        </row>
        <row r="10951">
          <cell r="A10951">
            <v>104642</v>
          </cell>
          <cell r="B10951" t="str">
            <v>PINTURA LÁTEX ACRÍLICA STANDARD, APLICAÇÃO MANUAL EM PAREDES, DUAS DEMÃOS. AF_04/2023</v>
          </cell>
          <cell r="C10951" t="str">
            <v>M2</v>
          </cell>
          <cell r="D10951" t="str">
            <v>COEFICIENTE DE REPRESENTATIVIDADE</v>
          </cell>
          <cell r="E10951">
            <v>10.34</v>
          </cell>
        </row>
        <row r="10952">
          <cell r="A10952">
            <v>102193</v>
          </cell>
          <cell r="B10952" t="str">
            <v>LIXAMENTO DE MADEIRA PARA APLICAÇÃO DE FUNDO OU PINTURA. AF_01/2021</v>
          </cell>
          <cell r="C10952" t="str">
            <v>M2</v>
          </cell>
          <cell r="D10952" t="str">
            <v>COEFICIENTE DE REPRESENTATIVIDADE</v>
          </cell>
          <cell r="E10952">
            <v>1.79</v>
          </cell>
        </row>
        <row r="10953">
          <cell r="A10953">
            <v>102194</v>
          </cell>
          <cell r="B10953" t="str">
            <v>LIXAMENTO DE MASSA PARA MADEIRA. AF_01/2021</v>
          </cell>
          <cell r="C10953" t="str">
            <v>M2</v>
          </cell>
          <cell r="D10953" t="str">
            <v>COEFICIENTE DE REPRESENTATIVIDADE</v>
          </cell>
          <cell r="E10953">
            <v>7.59</v>
          </cell>
        </row>
        <row r="10954">
          <cell r="A10954">
            <v>102197</v>
          </cell>
          <cell r="B10954" t="str">
            <v>PINTURA FUNDO NIVELADOR ALQUÍDICO BRANCO EM MADEIRA. AF_01/2021</v>
          </cell>
          <cell r="C10954" t="str">
            <v>M2</v>
          </cell>
          <cell r="D10954" t="str">
            <v>COEFICIENTE DE REPRESENTATIVIDADE</v>
          </cell>
          <cell r="E10954">
            <v>19.64</v>
          </cell>
        </row>
        <row r="10955">
          <cell r="A10955">
            <v>102200</v>
          </cell>
          <cell r="B10955" t="str">
            <v>APLICAÇÃO MASSA ALQUÍDICA PARA MADEIRA, PARA PINTURA COM TINTA DE ACABAMENTO (PIGMENTADA). AF_01/2021</v>
          </cell>
          <cell r="C10955" t="str">
            <v>M2</v>
          </cell>
          <cell r="D10955" t="str">
            <v>COEFICIENTE DE REPRESENTATIVIDADE</v>
          </cell>
          <cell r="E10955">
            <v>16.43</v>
          </cell>
        </row>
        <row r="10956">
          <cell r="A10956">
            <v>102201</v>
          </cell>
          <cell r="B10956" t="str">
            <v>APLICAÇÃO MASSA ACRÍLICA PARA MADEIRA, PARA PINTURA COM TINTA DE ACABAMENTO (PIGMENTADA). AF_01/2021</v>
          </cell>
          <cell r="C10956" t="str">
            <v>M2</v>
          </cell>
          <cell r="D10956" t="str">
            <v>COEFICIENTE DE REPRESENTATIVIDADE</v>
          </cell>
          <cell r="E10956">
            <v>16.22</v>
          </cell>
        </row>
        <row r="10957">
          <cell r="A10957">
            <v>102202</v>
          </cell>
          <cell r="B10957" t="str">
            <v>APLICAÇÃO MASSA EPÓXI PARA MADEIRA, PARA PINTURA COM TINTA PU DE ACABAMENTO (PIGMENTADA). AF_01/2021</v>
          </cell>
          <cell r="C10957" t="str">
            <v>M2</v>
          </cell>
          <cell r="D10957" t="str">
            <v>COEFICIENTE DE REPRESENTATIVIDADE</v>
          </cell>
          <cell r="E10957">
            <v>34.88</v>
          </cell>
        </row>
        <row r="10958">
          <cell r="A10958">
            <v>102203</v>
          </cell>
          <cell r="B10958" t="str">
            <v>PINTURA VERNIZ (INCOLOR) ALQUÍDICO EM MADEIRA, USO INTERNO E EXTERNO, 1 DEMÃO. AF_01/2021</v>
          </cell>
          <cell r="C10958" t="str">
            <v>M2</v>
          </cell>
          <cell r="D10958" t="str">
            <v>COEFICIENTE DE REPRESENTATIVIDADE</v>
          </cell>
          <cell r="E10958">
            <v>10.2</v>
          </cell>
        </row>
        <row r="10959">
          <cell r="A10959">
            <v>102204</v>
          </cell>
          <cell r="B10959" t="str">
            <v>PINTURA VERNIZ (INCOLOR) ALQUÍDICO EM MADEIRA, USO INTERNO, 1 DEMÃO. AF_01/2021</v>
          </cell>
          <cell r="C10959" t="str">
            <v>M2</v>
          </cell>
          <cell r="D10959" t="str">
            <v>COEFICIENTE DE REPRESENTATIVIDADE</v>
          </cell>
          <cell r="E10959">
            <v>10.54</v>
          </cell>
        </row>
        <row r="10960">
          <cell r="A10960">
            <v>102205</v>
          </cell>
          <cell r="B10960" t="str">
            <v>PINTURA VERNIZ (INCOLOR) POLIURETÂNICO (RESINA ALQUÍDICA MODIFICADA) EM MADEIRA, 1 DEMÃO. AF_01/2021</v>
          </cell>
          <cell r="C10960" t="str">
            <v>M2</v>
          </cell>
          <cell r="D10960" t="str">
            <v>COLETADO</v>
          </cell>
          <cell r="E10960">
            <v>9.43</v>
          </cell>
        </row>
        <row r="10961">
          <cell r="A10961">
            <v>102207</v>
          </cell>
          <cell r="B10961" t="str">
            <v>PINTURA TINTA DE ACABAMENTO (PIGMENTADA) A ÓLEO EM MADEIRA, 1 DEMÃO. AF_01/2021</v>
          </cell>
          <cell r="C10961" t="str">
            <v>M2</v>
          </cell>
          <cell r="D10961" t="str">
            <v>COEFICIENTE DE REPRESENTATIVIDADE</v>
          </cell>
          <cell r="E10961">
            <v>8.52</v>
          </cell>
        </row>
        <row r="10962">
          <cell r="A10962">
            <v>102208</v>
          </cell>
          <cell r="B10962" t="str">
            <v>PINTURA TINTA DE ACABAMENTO (PIGMENTADA) ESMALTE SINTÉTICO FOSCO EM MADEIRA, 1 DEMÃO. AF_01/2021</v>
          </cell>
          <cell r="C10962" t="str">
            <v>M2</v>
          </cell>
          <cell r="D10962" t="str">
            <v>COEFICIENTE DE REPRESENTATIVIDADE</v>
          </cell>
          <cell r="E10962">
            <v>8.08</v>
          </cell>
        </row>
        <row r="10963">
          <cell r="A10963">
            <v>102209</v>
          </cell>
          <cell r="B10963" t="str">
            <v>PINTURA TINTA DE ACABAMENTO (PIGMENTADA) ESMALTE SINTÉTICO ACETINADO EM MADEIRA, 1 DEMÃO. AF_01/2021</v>
          </cell>
          <cell r="C10963" t="str">
            <v>M2</v>
          </cell>
          <cell r="D10963" t="str">
            <v>COEFICIENTE DE REPRESENTATIVIDADE</v>
          </cell>
          <cell r="E10963">
            <v>8.34</v>
          </cell>
        </row>
        <row r="10964">
          <cell r="A10964">
            <v>102210</v>
          </cell>
          <cell r="B10964" t="str">
            <v>PINTURA TINTA DE ACABAMENTO (PIGMENTADA) ESMALTE SINTÉTICO BRILHANTE EM MADEIRA, 1 DEMÃO. AF_01/2021</v>
          </cell>
          <cell r="C10964" t="str">
            <v>M2</v>
          </cell>
          <cell r="D10964" t="str">
            <v>COLETADO</v>
          </cell>
          <cell r="E10964">
            <v>7.93</v>
          </cell>
        </row>
        <row r="10965">
          <cell r="A10965">
            <v>102213</v>
          </cell>
          <cell r="B10965" t="str">
            <v>PINTURA VERNIZ (INCOLOR) ALQUÍDICO EM MADEIRA, USO INTERNO E EXTERNO, 2 DEMÃOS. AF_01/2021</v>
          </cell>
          <cell r="C10965" t="str">
            <v>M2</v>
          </cell>
          <cell r="D10965" t="str">
            <v>COEFICIENTE DE REPRESENTATIVIDADE</v>
          </cell>
          <cell r="E10965">
            <v>20.42</v>
          </cell>
        </row>
        <row r="10966">
          <cell r="A10966">
            <v>102214</v>
          </cell>
          <cell r="B10966" t="str">
            <v>PINTURA VERNIZ (INCOLOR) ALQUÍDICO EM MADEIRA, USO INTERNO, 2 DEMÃOS. AF_01/2021</v>
          </cell>
          <cell r="C10966" t="str">
            <v>M2</v>
          </cell>
          <cell r="D10966" t="str">
            <v>COEFICIENTE DE REPRESENTATIVIDADE</v>
          </cell>
          <cell r="E10966">
            <v>21.1</v>
          </cell>
        </row>
        <row r="10967">
          <cell r="A10967">
            <v>102215</v>
          </cell>
          <cell r="B10967" t="str">
            <v>PINTURA VERNIZ (INCOLOR) POLIURETÂNICO (RESINA ALQUÍDICA MODIFICADA) EM MADEIRA, 2 DEMÃOS. AF_01/2021</v>
          </cell>
          <cell r="C10967" t="str">
            <v>M2</v>
          </cell>
          <cell r="D10967" t="str">
            <v>COLETADO</v>
          </cell>
          <cell r="E10967">
            <v>18.87</v>
          </cell>
        </row>
        <row r="10968">
          <cell r="A10968">
            <v>102217</v>
          </cell>
          <cell r="B10968" t="str">
            <v>PINTURA TINTA DE ACABAMENTO (PIGMENTADA) A ÓLEO EM MADEIRA, 2 DEMÃOS. AF_01/2021</v>
          </cell>
          <cell r="C10968" t="str">
            <v>M2</v>
          </cell>
          <cell r="D10968" t="str">
            <v>COEFICIENTE DE REPRESENTATIVIDADE</v>
          </cell>
          <cell r="E10968">
            <v>17.06</v>
          </cell>
        </row>
        <row r="10969">
          <cell r="A10969">
            <v>102218</v>
          </cell>
          <cell r="B10969" t="str">
            <v>PINTURA TINTA DE ACABAMENTO (PIGMENTADA) ESMALTE SINTÉTICO FOSCO EM MADEIRA, 2 DEMÃOS. AF_01/2021</v>
          </cell>
          <cell r="C10969" t="str">
            <v>M2</v>
          </cell>
          <cell r="D10969" t="str">
            <v>COEFICIENTE DE REPRESENTATIVIDADE</v>
          </cell>
          <cell r="E10969">
            <v>16.16</v>
          </cell>
        </row>
        <row r="10970">
          <cell r="A10970">
            <v>102219</v>
          </cell>
          <cell r="B10970" t="str">
            <v>PINTURA TINTA DE ACABAMENTO (PIGMENTADA) ESMALTE SINTÉTICO ACETINADO EM MADEIRA, 2 DEMÃOS. AF_01/2021</v>
          </cell>
          <cell r="C10970" t="str">
            <v>M2</v>
          </cell>
          <cell r="D10970" t="str">
            <v>COEFICIENTE DE REPRESENTATIVIDADE</v>
          </cell>
          <cell r="E10970">
            <v>16.71</v>
          </cell>
        </row>
        <row r="10971">
          <cell r="A10971">
            <v>102220</v>
          </cell>
          <cell r="B10971" t="str">
            <v>PINTURA TINTA DE ACABAMENTO (PIGMENTADA) ESMALTE SINTÉTICO BRILHANTE EM MADEIRA, 2 DEMÃOS. AF_01/2021</v>
          </cell>
          <cell r="C10971" t="str">
            <v>M2</v>
          </cell>
          <cell r="D10971" t="str">
            <v>COLETADO</v>
          </cell>
          <cell r="E10971">
            <v>15.88</v>
          </cell>
        </row>
        <row r="10972">
          <cell r="A10972">
            <v>102223</v>
          </cell>
          <cell r="B10972" t="str">
            <v>PINTURA VERNIZ (INCOLOR) ALQUÍDICO EM MADEIRA, USO INTERNO E EXTERNO, 3 DEMÃOS. AF_01/2021</v>
          </cell>
          <cell r="C10972" t="str">
            <v>M2</v>
          </cell>
          <cell r="D10972" t="str">
            <v>COEFICIENTE DE REPRESENTATIVIDADE</v>
          </cell>
          <cell r="E10972">
            <v>30.63</v>
          </cell>
        </row>
        <row r="10973">
          <cell r="A10973">
            <v>102224</v>
          </cell>
          <cell r="B10973" t="str">
            <v>PINTURA VERNIZ (INCOLOR) ALQUÍDICO EM MADEIRA, USO INTERNO, 3 DEMÃOS. AF_01/2021</v>
          </cell>
          <cell r="C10973" t="str">
            <v>M2</v>
          </cell>
          <cell r="D10973" t="str">
            <v>COEFICIENTE DE REPRESENTATIVIDADE</v>
          </cell>
          <cell r="E10973">
            <v>31.65</v>
          </cell>
        </row>
        <row r="10974">
          <cell r="A10974">
            <v>102225</v>
          </cell>
          <cell r="B10974" t="str">
            <v>PINTURA VERNIZ (INCOLOR) POLIURETÂNICO (RESINA ALQUÍDICA MODIFICADA) EM MADEIRA, 3 DEMÃOS. AF_01/2021</v>
          </cell>
          <cell r="C10974" t="str">
            <v>M2</v>
          </cell>
          <cell r="D10974" t="str">
            <v>COLETADO</v>
          </cell>
          <cell r="E10974">
            <v>28.31</v>
          </cell>
        </row>
        <row r="10975">
          <cell r="A10975">
            <v>102227</v>
          </cell>
          <cell r="B10975" t="str">
            <v>PINTURA TINTA DE ACABAMENTO (PIGMENTADA) A ÓLEO EM MADEIRA, 3 DEMÃOS. AF_01/2021</v>
          </cell>
          <cell r="C10975" t="str">
            <v>M2</v>
          </cell>
          <cell r="D10975" t="str">
            <v>COEFICIENTE DE REPRESENTATIVIDADE</v>
          </cell>
          <cell r="E10975">
            <v>25.6</v>
          </cell>
        </row>
        <row r="10976">
          <cell r="A10976">
            <v>102228</v>
          </cell>
          <cell r="B10976" t="str">
            <v>PINTURA TINTA DE ACABAMENTO (PIGMENTADA) ESMALTE SINTÉTICO FOSCO EM MADEIRA, 3 DEMÃOS. AF_01/2021</v>
          </cell>
          <cell r="C10976" t="str">
            <v>M2</v>
          </cell>
          <cell r="D10976" t="str">
            <v>COEFICIENTE DE REPRESENTATIVIDADE</v>
          </cell>
          <cell r="E10976">
            <v>24.25</v>
          </cell>
        </row>
        <row r="10977">
          <cell r="A10977">
            <v>102229</v>
          </cell>
          <cell r="B10977" t="str">
            <v>PINTURA TINTA DE ACABAMENTO (PIGMENTADA) ESMALTE SINTÉTICO ACETINADO EM MADEIRA, 3 DEMÃOS. AF_01/2021</v>
          </cell>
          <cell r="C10977" t="str">
            <v>M2</v>
          </cell>
          <cell r="D10977" t="str">
            <v>COEFICIENTE DE REPRESENTATIVIDADE</v>
          </cell>
          <cell r="E10977">
            <v>25.06</v>
          </cell>
        </row>
        <row r="10978">
          <cell r="A10978">
            <v>102230</v>
          </cell>
          <cell r="B10978" t="str">
            <v>PINTURA TINTA DE ACABAMENTO (PIGMENTADA) ESMALTE SINTÉTICO BRILHANTE EM MADEIRA, 3 DEMÃOS. AF_01/2021</v>
          </cell>
          <cell r="C10978" t="str">
            <v>M2</v>
          </cell>
          <cell r="D10978" t="str">
            <v>COLETADO</v>
          </cell>
          <cell r="E10978">
            <v>23.82</v>
          </cell>
        </row>
        <row r="10979">
          <cell r="A10979">
            <v>102233</v>
          </cell>
          <cell r="B10979" t="str">
            <v>PINTURA IMUNIZANTE PARA MADEIRA, 1 DEMÃO. AF_01/2021</v>
          </cell>
          <cell r="C10979" t="str">
            <v>M2</v>
          </cell>
          <cell r="D10979" t="str">
            <v>COEFICIENTE DE REPRESENTATIVIDADE</v>
          </cell>
          <cell r="E10979">
            <v>11.16</v>
          </cell>
        </row>
        <row r="10980">
          <cell r="A10980">
            <v>102234</v>
          </cell>
          <cell r="B10980" t="str">
            <v>PINTURA IMUNIZANTE PARA MADEIRA, 2 DEMÃOS. AF_01/2021</v>
          </cell>
          <cell r="C10980" t="str">
            <v>M2</v>
          </cell>
          <cell r="D10980" t="str">
            <v>COEFICIENTE DE REPRESENTATIVIDADE</v>
          </cell>
          <cell r="E10980">
            <v>22.32</v>
          </cell>
        </row>
        <row r="10981">
          <cell r="A10981">
            <v>100716</v>
          </cell>
          <cell r="B10981" t="str">
            <v>JATEAMENTO ABRASIVO COM GRANALHA DE AÇO EM PERFIL METÁLICO EM FÁBRICA. AF_01/2020</v>
          </cell>
          <cell r="C10981" t="str">
            <v>M2</v>
          </cell>
          <cell r="D10981" t="str">
            <v>ATRIBUÍDO SÃO PAULO</v>
          </cell>
          <cell r="E10981">
            <v>27.88</v>
          </cell>
        </row>
        <row r="10982">
          <cell r="A10982">
            <v>100717</v>
          </cell>
          <cell r="B10982" t="str">
            <v>LIXAMENTO MANUAL EM SUPERFÍCIES METÁLICAS EM OBRA. AF_01/2020</v>
          </cell>
          <cell r="C10982" t="str">
            <v>M2</v>
          </cell>
          <cell r="D10982" t="str">
            <v>COEFICIENTE DE REPRESENTATIVIDADE</v>
          </cell>
          <cell r="E10982">
            <v>8.94</v>
          </cell>
        </row>
        <row r="10983">
          <cell r="A10983">
            <v>100718</v>
          </cell>
          <cell r="B10983" t="str">
            <v>COLOCAÇÃO DE FITA PROTETORA PARA PINTURA. AF_01/2020</v>
          </cell>
          <cell r="C10983" t="str">
            <v>M</v>
          </cell>
          <cell r="D10983" t="str">
            <v>COEFICIENTE DE REPRESENTATIVIDADE</v>
          </cell>
          <cell r="E10983">
            <v>1.33</v>
          </cell>
        </row>
        <row r="10984">
          <cell r="A10984">
            <v>100719</v>
          </cell>
          <cell r="B10984" t="str">
            <v>PINTURA COM TINTA ALQUÍDICA DE FUNDO (TIPO ZARCÃO) PULVERIZADA SOBRE PERFIL METÁLICO EXECUTADO EM FÁBRICA (POR DEMÃO). AF_01/2020_PE</v>
          </cell>
          <cell r="C10984" t="str">
            <v>M2</v>
          </cell>
          <cell r="D10984" t="str">
            <v>COEFICIENTE DE REPRESENTATIVIDADE</v>
          </cell>
          <cell r="E10984">
            <v>11.67</v>
          </cell>
        </row>
        <row r="10985">
          <cell r="A10985">
            <v>100720</v>
          </cell>
          <cell r="B10985" t="str">
            <v>PINTURA COM TINTA ALQUÍDICA DE FUNDO (TIPO ZARCÃO) APLICADA A ROLO OU PINCEL SOBRE PERFIL METÁLICO EXECUTADO EM FÁBRICA (POR DEMÃO). AF_01/2020</v>
          </cell>
          <cell r="C10985" t="str">
            <v>M2</v>
          </cell>
          <cell r="D10985" t="str">
            <v>COEFICIENTE DE REPRESENTATIVIDADE</v>
          </cell>
          <cell r="E10985">
            <v>10.8</v>
          </cell>
        </row>
        <row r="10986">
          <cell r="A10986">
            <v>100721</v>
          </cell>
          <cell r="B10986" t="str">
            <v>PINTURA COM TINTA ALQUÍDICA DE FUNDO (TIPO ZARCÃO) PULVERIZADA SOBRE SUPERFÍCIES METÁLICAS (EXCETO PERFIL) EXECUTADO EM OBRA (POR DEMÃO). AF_01/2020_PE</v>
          </cell>
          <cell r="C10986" t="str">
            <v>M2</v>
          </cell>
          <cell r="D10986" t="str">
            <v>COEFICIENTE DE REPRESENTATIVIDADE</v>
          </cell>
          <cell r="E10986">
            <v>25.33</v>
          </cell>
        </row>
        <row r="10987">
          <cell r="A10987">
            <v>100722</v>
          </cell>
          <cell r="B10987" t="str">
            <v>PINTURA COM TINTA ALQUÍDICA DE FUNDO (TIPO ZARCÃO) APLICADA A ROLO OU PINCEL SOBRE SUPERFÍCIES METÁLICAS (EXCETO PERFIL) EXECUTADO EM OBRA (POR DEMÃO). AF_01/2020</v>
          </cell>
          <cell r="C10987" t="str">
            <v>M2</v>
          </cell>
          <cell r="D10987" t="str">
            <v>COEFICIENTE DE REPRESENTATIVIDADE</v>
          </cell>
          <cell r="E10987">
            <v>23.8</v>
          </cell>
        </row>
        <row r="10988">
          <cell r="A10988">
            <v>100723</v>
          </cell>
          <cell r="B10988" t="str">
            <v>PINTURA COM TINTA ALQUÍDICA DE FUNDO E ACABAMENTO (ESMALTE SINTÉTICO GRAFITE) PULVERIZADA SOBRE PERFIL METÁLICO EXECUTADO EM FÁBRICA (POR DEMÃO). AF_01/2020_PE</v>
          </cell>
          <cell r="C10988" t="str">
            <v>M2</v>
          </cell>
          <cell r="D10988" t="str">
            <v>COEFICIENTE DE REPRESENTATIVIDADE</v>
          </cell>
          <cell r="E10988">
            <v>12.52</v>
          </cell>
        </row>
        <row r="10989">
          <cell r="A10989">
            <v>100724</v>
          </cell>
          <cell r="B10989" t="str">
            <v>PINTURA COM TINTA ALQUÍDICA DE FUNDO E ACABAMENTO (ESMALTE SINTÉTICO GRAFITE) APLICADA A ROLO OU PINCEL SOBRE PERFIL METÁLICO EXECUTADO EM FÁBRICA (POR DEMÃO). AF_01/2020</v>
          </cell>
          <cell r="C10989" t="str">
            <v>M2</v>
          </cell>
          <cell r="D10989" t="str">
            <v>COEFICIENTE DE REPRESENTATIVIDADE</v>
          </cell>
          <cell r="E10989">
            <v>14.2</v>
          </cell>
        </row>
        <row r="10990">
          <cell r="A10990">
            <v>100725</v>
          </cell>
          <cell r="B10990" t="str">
            <v>PINTURA COM TINTA ALQUÍDICA DE FUNDO E ACABAMENTO (ESMALTE SINTÉTICO GRAFITE) PULVERIZADA SOBRE SUPERFÍCIES METÁLICAS (EXCETO PERFIL) EXECUTADO EM OBRA (POR DEMÃO). AF_01/2020_PE</v>
          </cell>
          <cell r="C10990" t="str">
            <v>M2</v>
          </cell>
          <cell r="D10990" t="str">
            <v>COEFICIENTE DE REPRESENTATIVIDADE</v>
          </cell>
          <cell r="E10990">
            <v>25.61</v>
          </cell>
        </row>
        <row r="10991">
          <cell r="A10991">
            <v>100726</v>
          </cell>
          <cell r="B10991" t="str">
            <v>PINTURA COM TINTA ALQUÍDICA DE FUNDO E ACABAMENTO (ESMALTE SINTÉTICO GRAFITE) APLICADA A ROLO OU PINCEL SOBRE SUPERFÍCIES METÁLICAS (EXCETO PERFIL) EXECUTADO EM OBRA (POR DEMÃO). AF_01/2020</v>
          </cell>
          <cell r="C10991" t="str">
            <v>M2</v>
          </cell>
          <cell r="D10991" t="str">
            <v>COEFICIENTE DE REPRESENTATIVIDADE</v>
          </cell>
          <cell r="E10991">
            <v>27.1</v>
          </cell>
        </row>
        <row r="10992">
          <cell r="A10992">
            <v>100727</v>
          </cell>
          <cell r="B10992" t="str">
            <v>PINTURA COM TINTA EPOXÍDICA DE FUNDO PULVERIZADA SOBRE PERFIL METÁLICO EXECUTADO EM FÁBRICA (POR DEMÃO). AF_01/2020_PE</v>
          </cell>
          <cell r="C10992" t="str">
            <v>M2</v>
          </cell>
          <cell r="D10992" t="str">
            <v>COEFICIENTE DE REPRESENTATIVIDADE</v>
          </cell>
          <cell r="E10992">
            <v>28.07</v>
          </cell>
        </row>
        <row r="10993">
          <cell r="A10993">
            <v>100728</v>
          </cell>
          <cell r="B10993" t="str">
            <v>PINTURA COM TINTA EPOXÍDICA DE FUNDO APLICADA A ROLO OU PINCEL SOBRE PERFIL METÁLICO EXECUTADO EM FÁBRICA (POR DEMÃO). AF_01/2020</v>
          </cell>
          <cell r="C10993" t="str">
            <v>M2</v>
          </cell>
          <cell r="D10993" t="str">
            <v>COEFICIENTE DE REPRESENTATIVIDADE</v>
          </cell>
          <cell r="E10993">
            <v>24.77</v>
          </cell>
        </row>
        <row r="10994">
          <cell r="A10994">
            <v>100729</v>
          </cell>
          <cell r="B10994" t="str">
            <v>PINTURA COM TINTA EPOXÍDICA DE ACABAMENTO PULVERIZADA SOBRE PERFIL METÁLICO EXECUTADO EM FÁBRICA (POR DEMÃO). AF_01/2020_PE</v>
          </cell>
          <cell r="C10994" t="str">
            <v>M2</v>
          </cell>
          <cell r="D10994" t="str">
            <v>COEFICIENTE DE REPRESENTATIVIDADE</v>
          </cell>
          <cell r="E10994">
            <v>21.61</v>
          </cell>
        </row>
        <row r="10995">
          <cell r="A10995">
            <v>100730</v>
          </cell>
          <cell r="B10995" t="str">
            <v>PINTURA COM TINTA EPOXÍDICA DE ACABAMENTO APLICADA A ROLO OU PINCEL SOBRE PERFIL METÁLICO EXECUTADO EM FÁBRICA (POR DEMÃO). AF_01/2020</v>
          </cell>
          <cell r="C10995" t="str">
            <v>M2</v>
          </cell>
          <cell r="D10995" t="str">
            <v>COEFICIENTE DE REPRESENTATIVIDADE</v>
          </cell>
          <cell r="E10995">
            <v>24.56</v>
          </cell>
        </row>
        <row r="10996">
          <cell r="A10996">
            <v>100733</v>
          </cell>
          <cell r="B10996" t="str">
            <v>PINTURA COM TINTA ACRÍLICA DE FUNDO PULVERIZADA SOBRE SUPERFÍCIES METÁLICAS (EXCETO PERFIL) EXECUTADO EM OBRA (POR DEMÃO). AF_01/2020_PE</v>
          </cell>
          <cell r="C10996" t="str">
            <v>M2</v>
          </cell>
          <cell r="D10996" t="str">
            <v>COEFICIENTE DE REPRESENTATIVIDADE</v>
          </cell>
          <cell r="E10996">
            <v>12.41</v>
          </cell>
        </row>
        <row r="10997">
          <cell r="A10997">
            <v>100734</v>
          </cell>
          <cell r="B10997" t="str">
            <v>PINTURA COM TINTA ACRÍLICA DE FUNDO APLICADA A ROLO OU PINCEL SOBRE SUPERFÍCIES METÁLICAS (EXCETO PERFIL) EXECUTADO EM OBRA (POR DEMÃO). AF_01/2020</v>
          </cell>
          <cell r="C10997" t="str">
            <v>M2</v>
          </cell>
          <cell r="D10997" t="str">
            <v>COEFICIENTE DE REPRESENTATIVIDADE</v>
          </cell>
          <cell r="E10997">
            <v>15.59</v>
          </cell>
        </row>
        <row r="10998">
          <cell r="A10998">
            <v>100735</v>
          </cell>
          <cell r="B10998" t="str">
            <v>PINTURA COM TINTA ACRÍLICA DE ACABAMENTO PULVERIZADA SOBRE SUPERFÍCIES METÁLICAS (EXCETO PERFIL) EXECUTADO EM OBRA (POR DEMÃO). AF_01/2020_PE</v>
          </cell>
          <cell r="C10998" t="str">
            <v>M2</v>
          </cell>
          <cell r="D10998" t="str">
            <v>COEFICIENTE DE REPRESENTATIVIDADE</v>
          </cell>
          <cell r="E10998">
            <v>10.83</v>
          </cell>
        </row>
        <row r="10999">
          <cell r="A10999">
            <v>100736</v>
          </cell>
          <cell r="B10999" t="str">
            <v>PINTURA COM TINTA ACRÍLICA DE ACABAMENTO APLICADA A ROLO OU PINCEL SOBRE SUPERFÍCIES METÁLICAS (EXCETO PERFIL) EXECUTADO EM OBRA (POR DEMÃO). AF_01/2020</v>
          </cell>
          <cell r="C10999" t="str">
            <v>M2</v>
          </cell>
          <cell r="D10999" t="str">
            <v>COEFICIENTE DE REPRESENTATIVIDADE</v>
          </cell>
          <cell r="E10999">
            <v>14.28</v>
          </cell>
        </row>
        <row r="11000">
          <cell r="A11000">
            <v>100739</v>
          </cell>
          <cell r="B11000" t="str">
            <v>PINTURA COM TINTA ALQUÍDICA DE ACABAMENTO (ESMALTE SINTÉTICO ACETINADO) PULVERIZADA SOBRE PERFIL METÁLICO EXECUTADO EM FÁBRICA (POR DEMÃO). AF_01/2020_PE</v>
          </cell>
          <cell r="C11000" t="str">
            <v>M2</v>
          </cell>
          <cell r="D11000" t="str">
            <v>COEFICIENTE DE REPRESENTATIVIDADE</v>
          </cell>
          <cell r="E11000">
            <v>11.49</v>
          </cell>
        </row>
        <row r="11001">
          <cell r="A11001">
            <v>100740</v>
          </cell>
          <cell r="B11001" t="str">
            <v>PINTURA COM TINTA ALQUÍDICA DE ACABAMENTO (ESMALTE SINTÉTICO ACETINADO) APLICADA A ROLO OU PINCEL SOBRE PERFIL METÁLICO EXECUTADO EM FÁBRICA (POR DEMÃO). AF_01/2020</v>
          </cell>
          <cell r="C11001" t="str">
            <v>M2</v>
          </cell>
          <cell r="D11001" t="str">
            <v>COEFICIENTE DE REPRESENTATIVIDADE</v>
          </cell>
          <cell r="E11001">
            <v>11.4</v>
          </cell>
        </row>
        <row r="11002">
          <cell r="A11002">
            <v>100741</v>
          </cell>
          <cell r="B11002" t="str">
            <v>PINTURA COM TINTA ALQUÍDICA DE ACABAMENTO (ESMALTE SINTÉTICO ACETINADO) PULVERIZADA SOBRE SUPERFÍCIES METÁLICAS (EXCETO PERFIL) EXECUTADO EM OBRA (POR DEMÃO). AF_01/2020_PE</v>
          </cell>
          <cell r="C11002" t="str">
            <v>M2</v>
          </cell>
          <cell r="D11002" t="str">
            <v>COEFICIENTE DE REPRESENTATIVIDADE</v>
          </cell>
          <cell r="E11002">
            <v>24.94</v>
          </cell>
        </row>
        <row r="11003">
          <cell r="A11003">
            <v>100742</v>
          </cell>
          <cell r="B11003" t="str">
            <v>PINTURA COM TINTA ALQUÍDICA DE ACABAMENTO (ESMALTE SINTÉTICO ACETINADO) APLICADA A ROLO OU PINCEL SOBRE SUPERFÍCIES METÁLICAS (EXCETO PERFIL) EXECUTADO EM OBRA (POR DEMÃO). AF_01/2020</v>
          </cell>
          <cell r="C11003" t="str">
            <v>M2</v>
          </cell>
          <cell r="D11003" t="str">
            <v>COEFICIENTE DE REPRESENTATIVIDADE</v>
          </cell>
          <cell r="E11003">
            <v>24.38</v>
          </cell>
        </row>
        <row r="11004">
          <cell r="A11004">
            <v>100743</v>
          </cell>
          <cell r="B11004" t="str">
            <v>PINTURA COM TINTA ALQUÍDICA DE ACABAMENTO (ESMALTE SINTÉTICO BRILHANTE) PULVERIZADA SOBRE PERFIL METÁLICO EXECUTADO EM FÁBRICA  (POR DEMÃO). AF_01/2020_PE</v>
          </cell>
          <cell r="C11004" t="str">
            <v>M2</v>
          </cell>
          <cell r="D11004" t="str">
            <v>COLETADO</v>
          </cell>
          <cell r="E11004">
            <v>11.24</v>
          </cell>
        </row>
        <row r="11005">
          <cell r="A11005">
            <v>100744</v>
          </cell>
          <cell r="B11005" t="str">
            <v>PINTURA COM TINTA ALQUÍDICA DE ACABAMENTO (ESMALTE SINTÉTICO BRILHANTE) APLICADA A ROLO OU PINCEL SOBRE PERFIL METÁLICO EXECUTADO EM FÁBRICA (POR DEMÃO). AF_01/2020</v>
          </cell>
          <cell r="C11005" t="str">
            <v>M2</v>
          </cell>
          <cell r="D11005" t="str">
            <v>COLETADO</v>
          </cell>
          <cell r="E11005">
            <v>11.24</v>
          </cell>
        </row>
        <row r="11006">
          <cell r="A11006">
            <v>100745</v>
          </cell>
          <cell r="B11006" t="str">
            <v>PINTURA COM TINTA ALQUÍDICA DE ACABAMENTO (ESMALTE SINTÉTICO BRILHANTE) PULVERIZADA SOBRE SUPERFÍCIES METÁLICAS (EXCETO PERFIL) EXECUTADO EM OBRA  (POR DEMÃO). AF_01/2020_PE</v>
          </cell>
          <cell r="C11006" t="str">
            <v>M2</v>
          </cell>
          <cell r="D11006" t="str">
            <v>COLETADO</v>
          </cell>
          <cell r="E11006">
            <v>24.67</v>
          </cell>
        </row>
        <row r="11007">
          <cell r="A11007">
            <v>100746</v>
          </cell>
          <cell r="B11007" t="str">
            <v>PINTURA COM TINTA ALQUÍDICA DE ACABAMENTO (ESMALTE SINTÉTICO BRILHANTE) APLICADA A ROLO OU PINCEL SOBRE SUPERFÍCIES METÁLICAS (EXCETO PERFIL) EXECUTADO EM OBRA (POR DEMÃO). AF_01/2020</v>
          </cell>
          <cell r="C11007" t="str">
            <v>M2</v>
          </cell>
          <cell r="D11007" t="str">
            <v>COLETADO</v>
          </cell>
          <cell r="E11007">
            <v>24.22</v>
          </cell>
        </row>
        <row r="11008">
          <cell r="A11008">
            <v>100747</v>
          </cell>
          <cell r="B11008" t="str">
            <v>PINTURA COM TINTA ALQUÍDICA DE ACABAMENTO (ESMALTE SINTÉTICO FOSCO) PULVERIZADA SOBRE PERFIL METÁLICO EXECUTADO EM FÁBRICA (POR DEMÃO). AF_01/2020_PE</v>
          </cell>
          <cell r="C11008" t="str">
            <v>M2</v>
          </cell>
          <cell r="D11008" t="str">
            <v>COEFICIENTE DE REPRESENTATIVIDADE</v>
          </cell>
          <cell r="E11008">
            <v>11.35</v>
          </cell>
        </row>
        <row r="11009">
          <cell r="A11009">
            <v>100748</v>
          </cell>
          <cell r="B11009" t="str">
            <v>PINTURA COM TINTA ALQUÍDICA DE ACABAMENTO (ESMALTE SINTÉTICO FOSCO) APLICADA A ROLO OU PINCEL SOBRE PERFIL METÁLICO EXECUTADO EM FÁBRICA (POR DEMÃO). AF_01/2020</v>
          </cell>
          <cell r="C11009" t="str">
            <v>M2</v>
          </cell>
          <cell r="D11009" t="str">
            <v>COEFICIENTE DE REPRESENTATIVIDADE</v>
          </cell>
          <cell r="E11009">
            <v>11.31</v>
          </cell>
        </row>
        <row r="11010">
          <cell r="A11010">
            <v>100749</v>
          </cell>
          <cell r="B11010" t="str">
            <v>PINTURA COM TINTA ALQUÍDICA DE ACABAMENTO (ESMALTE SINTÉTICO FOSCO) PULVERIZADA SOBRE SUPERFÍCIES METÁLICAS (EXCETO PERFIL) EXECUTADO EM OBRA (POR DEMÃO). AF_01/2020_PE</v>
          </cell>
          <cell r="C11010" t="str">
            <v>M2</v>
          </cell>
          <cell r="D11010" t="str">
            <v>COEFICIENTE DE REPRESENTATIVIDADE</v>
          </cell>
          <cell r="E11010">
            <v>24.79</v>
          </cell>
        </row>
        <row r="11011">
          <cell r="A11011">
            <v>100750</v>
          </cell>
          <cell r="B11011" t="str">
            <v>PINTURA COM TINTA ALQUÍDICA DE ACABAMENTO (ESMALTE SINTÉTICO FOSCO) APLICADA A ROLO OU PINCEL SOBRE SUPERFÍCIES METÁLICAS (EXCETO PERFIL) EXECUTADO EM OBRA (POR DEMÃO). AF_01/2020</v>
          </cell>
          <cell r="C11011" t="str">
            <v>M2</v>
          </cell>
          <cell r="D11011" t="str">
            <v>COEFICIENTE DE REPRESENTATIVIDADE</v>
          </cell>
          <cell r="E11011">
            <v>24.29</v>
          </cell>
        </row>
        <row r="11012">
          <cell r="A11012">
            <v>100751</v>
          </cell>
          <cell r="B11012" t="str">
            <v>PINTURA COM TINTA EPOXÍDICA DE ACABAMENTO PULVERIZADA SOBRE PERFIL METÁLICO EXECUTADO EM FÁBRICA (02 DEMÃOS). AF_01/2020_PE</v>
          </cell>
          <cell r="C11012" t="str">
            <v>M2</v>
          </cell>
          <cell r="D11012" t="str">
            <v>COEFICIENTE DE REPRESENTATIVIDADE</v>
          </cell>
          <cell r="E11012">
            <v>43.21</v>
          </cell>
        </row>
        <row r="11013">
          <cell r="A11013">
            <v>100752</v>
          </cell>
          <cell r="B11013" t="str">
            <v>PINTURA COM TINTA EPOXÍDICA DE ACABAMENTO APLICADA A ROLO OU PINCEL SOBRE PERFIL METÁLICO EXECUTADO EM FÁBRICA (02 DEMÃOS). AF_01/2020</v>
          </cell>
          <cell r="C11013" t="str">
            <v>M2</v>
          </cell>
          <cell r="D11013" t="str">
            <v>COEFICIENTE DE REPRESENTATIVIDADE</v>
          </cell>
          <cell r="E11013">
            <v>49.13</v>
          </cell>
        </row>
        <row r="11014">
          <cell r="A11014">
            <v>100753</v>
          </cell>
          <cell r="B11014" t="str">
            <v>PINTURA COM TINTA ACRÍLICA DE ACABAMENTO PULVERIZADA SOBRE SUPERFÍCIES METÁLICAS (EXCETO PERFIL) EXECUTADO EM OBRA (02 DEMÃOS). AF_01/2020_PE</v>
          </cell>
          <cell r="C11014" t="str">
            <v>M2</v>
          </cell>
          <cell r="D11014" t="str">
            <v>COEFICIENTE DE REPRESENTATIVIDADE</v>
          </cell>
          <cell r="E11014">
            <v>21.67</v>
          </cell>
        </row>
        <row r="11015">
          <cell r="A11015">
            <v>100754</v>
          </cell>
          <cell r="B11015" t="str">
            <v>PINTURA COM TINTA ACRÍLICA DE ACABAMENTO APLICADA A ROLO OU PINCEL SOBRE SUPERFÍCIES METÁLICAS (EXCETO PERFIL) EXECUTADO EM OBRA (02 DEMÃOS). AF_01/2020</v>
          </cell>
          <cell r="C11015" t="str">
            <v>M2</v>
          </cell>
          <cell r="D11015" t="str">
            <v>COEFICIENTE DE REPRESENTATIVIDADE</v>
          </cell>
          <cell r="E11015">
            <v>28.56</v>
          </cell>
        </row>
        <row r="11016">
          <cell r="A11016">
            <v>100757</v>
          </cell>
          <cell r="B11016" t="str">
            <v>PINTURA COM TINTA ALQUÍDICA DE ACABAMENTO (ESMALTE SINTÉTICO ACETINADO) PULVERIZADA SOBRE SUPERFÍCIES METÁLICAS (EXCETO PERFIL) EXECUTADO EM OBRA (02 DEMÃOS). AF_01/2020_PE</v>
          </cell>
          <cell r="C11016" t="str">
            <v>M2</v>
          </cell>
          <cell r="D11016" t="str">
            <v>COEFICIENTE DE REPRESENTATIVIDADE</v>
          </cell>
          <cell r="E11016">
            <v>49.9</v>
          </cell>
        </row>
        <row r="11017">
          <cell r="A11017">
            <v>100758</v>
          </cell>
          <cell r="B11017" t="str">
            <v>PINTURA COM TINTA ALQUÍDICA DE ACABAMENTO (ESMALTE SINTÉTICO ACETINADO) APLICADA A ROLO OU PINCEL SOBRE SUPERFÍCIES METÁLICAS (EXCETO PERFIL) EXECUTADO EM OBRA (02 DEMÃOS). AF_01/2020</v>
          </cell>
          <cell r="C11017" t="str">
            <v>M2</v>
          </cell>
          <cell r="D11017" t="str">
            <v>COEFICIENTE DE REPRESENTATIVIDADE</v>
          </cell>
          <cell r="E11017">
            <v>48.78</v>
          </cell>
        </row>
        <row r="11018">
          <cell r="A11018">
            <v>100759</v>
          </cell>
          <cell r="B11018" t="str">
            <v>PINTURA COM TINTA ALQUÍDICA DE ACABAMENTO (ESMALTE SINTÉTICO BRILHANTE) PULVERIZADA SOBRE SUPERFÍCIES METÁLICAS (EXCETO PERFIL) EXECUTADO EM OBRA (02 DEMÃOS). AF_01/2020_PE</v>
          </cell>
          <cell r="C11018" t="str">
            <v>M2</v>
          </cell>
          <cell r="D11018" t="str">
            <v>COLETADO</v>
          </cell>
          <cell r="E11018">
            <v>49.36</v>
          </cell>
        </row>
        <row r="11019">
          <cell r="A11019">
            <v>100760</v>
          </cell>
          <cell r="B11019" t="str">
            <v>PINTURA COM TINTA ALQUÍDICA DE ACABAMENTO (ESMALTE SINTÉTICO BRILHANTE) APLICADA A ROLO OU PINCEL SOBRE SUPERFÍCIES METÁLICAS (EXCETO PERFIL) EXECUTADO EM OBRA (02 DEMÃOS). AF_01/2020</v>
          </cell>
          <cell r="C11019" t="str">
            <v>M2</v>
          </cell>
          <cell r="D11019" t="str">
            <v>COLETADO</v>
          </cell>
          <cell r="E11019">
            <v>48.45</v>
          </cell>
        </row>
        <row r="11020">
          <cell r="A11020">
            <v>100761</v>
          </cell>
          <cell r="B11020" t="str">
            <v>PINTURA COM TINTA ALQUÍDICA DE ACABAMENTO (ESMALTE SINTÉTICO FOSCO) PULVERIZADA SOBRE SUPERFÍCIES METÁLICAS (EXCETO PERFIL) EXECUTADO EM OBRA (02 DEMÃOS). AF_01/2020_PE</v>
          </cell>
          <cell r="C11020" t="str">
            <v>M2</v>
          </cell>
          <cell r="D11020" t="str">
            <v>COEFICIENTE DE REPRESENTATIVIDADE</v>
          </cell>
          <cell r="E11020">
            <v>49.59</v>
          </cell>
        </row>
        <row r="11021">
          <cell r="A11021">
            <v>100762</v>
          </cell>
          <cell r="B11021" t="str">
            <v>PINTURA COM TINTA ALQUÍDICA DE ACABAMENTO (ESMALTE SINTÉTICO FOSCO) APLICADA A ROLO OU PINCEL SOBRE SUPERFÍCIES METÁLICAS (EXCETO PERFIL) EXECUTADO EM OBRA (02 DEMÃOS). AF_01/2020</v>
          </cell>
          <cell r="C11021" t="str">
            <v>M2</v>
          </cell>
          <cell r="D11021" t="str">
            <v>COEFICIENTE DE REPRESENTATIVIDADE</v>
          </cell>
          <cell r="E11021">
            <v>48.59</v>
          </cell>
        </row>
        <row r="11022">
          <cell r="A11022">
            <v>102488</v>
          </cell>
          <cell r="B11022" t="str">
            <v>PREPARO DO PISO CIMENTADO PARA PINTURA - LIXAMENTO E LIMPEZA. AF_05/2021</v>
          </cell>
          <cell r="C11022" t="str">
            <v>M2</v>
          </cell>
          <cell r="D11022" t="str">
            <v>ATRIBUÍDO SÃO PAULO</v>
          </cell>
          <cell r="E11022">
            <v>3.46</v>
          </cell>
        </row>
        <row r="11023">
          <cell r="A11023">
            <v>102489</v>
          </cell>
          <cell r="B11023" t="str">
            <v>PINTURA HIDROFUGANTE COM SILICONE, APLICAÇÃO MANUAL, 2 DEMÃOS. AF_05/2021</v>
          </cell>
          <cell r="C11023" t="str">
            <v>M2</v>
          </cell>
          <cell r="D11023" t="str">
            <v>COEFICIENTE DE REPRESENTATIVIDADE</v>
          </cell>
          <cell r="E11023">
            <v>28.45</v>
          </cell>
        </row>
        <row r="11024">
          <cell r="A11024">
            <v>102491</v>
          </cell>
          <cell r="B11024" t="str">
            <v>PINTURA DE PISO COM TINTA ACRÍLICA, APLICAÇÃO MANUAL, 2 DEMÃOS, INCLUSO FUNDO PREPARADOR. AF_05/2021</v>
          </cell>
          <cell r="C11024" t="str">
            <v>M2</v>
          </cell>
          <cell r="D11024" t="str">
            <v>COEFICIENTE DE REPRESENTATIVIDADE</v>
          </cell>
          <cell r="E11024">
            <v>20.52</v>
          </cell>
        </row>
        <row r="11025">
          <cell r="A11025">
            <v>102492</v>
          </cell>
          <cell r="B11025" t="str">
            <v>PINTURA DE PISO COM TINTA ACRÍLICA, APLICAÇÃO MANUAL, 3 DEMÃOS, INCLUSO FUNDO PREPARADOR. AF_05/2021</v>
          </cell>
          <cell r="C11025" t="str">
            <v>M2</v>
          </cell>
          <cell r="D11025" t="str">
            <v>COEFICIENTE DE REPRESENTATIVIDADE</v>
          </cell>
          <cell r="E11025">
            <v>25.97</v>
          </cell>
        </row>
        <row r="11026">
          <cell r="A11026">
            <v>102494</v>
          </cell>
          <cell r="B11026" t="str">
            <v>PINTURA DE PISO COM TINTA EPÓXI, APLICAÇÃO MANUAL, 2 DEMÃOS, INCLUSO PRIMER EPÓXI. AF_05/2021</v>
          </cell>
          <cell r="C11026" t="str">
            <v>M2</v>
          </cell>
          <cell r="D11026" t="str">
            <v>COEFICIENTE DE REPRESENTATIVIDADE</v>
          </cell>
          <cell r="E11026">
            <v>65.7</v>
          </cell>
        </row>
        <row r="11027">
          <cell r="A11027">
            <v>102496</v>
          </cell>
          <cell r="B11027" t="str">
            <v>PINTURA DE RODAPÉ COM TINTA EPÓXI, APLICAÇÃO MANUAL, 2 DEMÃOS, INCLUSÃO PRIMER EPÓXI. AF_05/2021</v>
          </cell>
          <cell r="C11027" t="str">
            <v>M</v>
          </cell>
          <cell r="D11027" t="str">
            <v>COEFICIENTE DE REPRESENTATIVIDADE</v>
          </cell>
          <cell r="E11027">
            <v>13.56</v>
          </cell>
        </row>
        <row r="11028">
          <cell r="A11028">
            <v>102497</v>
          </cell>
          <cell r="B11028" t="str">
            <v>PINTURA DE RODAPÉ EM PEDRA DECORATIVA COM VERNIZ DE POLIURETANO, APLICAÇÃO MANUAL, 3 DEMÃOS. AF_05/2021</v>
          </cell>
          <cell r="C11028" t="str">
            <v>M</v>
          </cell>
          <cell r="D11028" t="str">
            <v>COEFICIENTE DE REPRESENTATIVIDADE</v>
          </cell>
          <cell r="E11028">
            <v>4.87</v>
          </cell>
        </row>
        <row r="11029">
          <cell r="A11029">
            <v>102498</v>
          </cell>
          <cell r="B11029" t="str">
            <v>PINTURA DE MEIO-FIO COM TINTA BRANCA A BASE DE CAL (CAIAÇÃO). AF_05/2021</v>
          </cell>
          <cell r="C11029" t="str">
            <v>M</v>
          </cell>
          <cell r="D11029" t="str">
            <v>COEFICIENTE DE REPRESENTATIVIDADE</v>
          </cell>
          <cell r="E11029">
            <v>1.61</v>
          </cell>
        </row>
        <row r="11030">
          <cell r="A11030">
            <v>102499</v>
          </cell>
          <cell r="B11030" t="str">
            <v>ENCERAMENTO DE PISO EM MADEIRA. AF_05/2021</v>
          </cell>
          <cell r="C11030" t="str">
            <v>M2</v>
          </cell>
          <cell r="D11030" t="str">
            <v>COEFICIENTE DE REPRESENTATIVIDADE</v>
          </cell>
          <cell r="E11030">
            <v>4.05</v>
          </cell>
        </row>
        <row r="11031">
          <cell r="A11031">
            <v>102500</v>
          </cell>
          <cell r="B11031" t="str">
            <v>PINTURA DE DEMARCAÇÃO DE VAGA COM TINTA ACRÍLICA, E = 10 CM, APLICAÇÃO MANUAL. AF_05/2021</v>
          </cell>
          <cell r="C11031" t="str">
            <v>M</v>
          </cell>
          <cell r="D11031" t="str">
            <v>COEFICIENTE DE REPRESENTATIVIDADE</v>
          </cell>
          <cell r="E11031">
            <v>4.29</v>
          </cell>
        </row>
        <row r="11032">
          <cell r="A11032">
            <v>102501</v>
          </cell>
          <cell r="B11032" t="str">
            <v>PINTURA DE FAIXA DE PEDESTRE OU ZEBRADA COM TINTA ACRÍLICA, E  = 30 CM, APLICAÇÃO MANUAL. AF_05/2021</v>
          </cell>
          <cell r="C11032" t="str">
            <v>M2</v>
          </cell>
          <cell r="D11032" t="str">
            <v>COEFICIENTE DE REPRESENTATIVIDADE</v>
          </cell>
          <cell r="E11032">
            <v>24.56</v>
          </cell>
        </row>
        <row r="11033">
          <cell r="A11033">
            <v>102504</v>
          </cell>
          <cell r="B11033" t="str">
            <v>PINTURA DE DEMARCAÇÃO DE QUADRA POLIESPORTIVA COM TINTA ACRÍLICA, E = 5 CM, APLICAÇÃO MANUAL. AF_05/2021</v>
          </cell>
          <cell r="C11033" t="str">
            <v>M</v>
          </cell>
          <cell r="D11033" t="str">
            <v>COEFICIENTE DE REPRESENTATIVIDADE</v>
          </cell>
          <cell r="E11033">
            <v>9.54</v>
          </cell>
        </row>
        <row r="11034">
          <cell r="A11034">
            <v>102505</v>
          </cell>
          <cell r="B11034" t="str">
            <v>PINTURA DE DEMARCAÇÃO DE QUADRA POLIESPORTIVA COM BORRACHA CLORADA, E = 5 CM, APLICAÇÃO MANUAL. AF_05/2021</v>
          </cell>
          <cell r="C11034" t="str">
            <v>M</v>
          </cell>
          <cell r="D11034" t="str">
            <v>COEFICIENTE DE REPRESENTATIVIDADE</v>
          </cell>
          <cell r="E11034">
            <v>10.06</v>
          </cell>
        </row>
        <row r="11035">
          <cell r="A11035">
            <v>102506</v>
          </cell>
          <cell r="B11035" t="str">
            <v>PINTURA DE DEMARCAÇÃO DE QUADRA POLIESPORTIVA COM TINTA EPÓXI, E = 5 CM, APLICAÇÃO MANUAL. AF_05/2021</v>
          </cell>
          <cell r="C11035" t="str">
            <v>M</v>
          </cell>
          <cell r="D11035" t="str">
            <v>COEFICIENTE DE REPRESENTATIVIDADE</v>
          </cell>
          <cell r="E11035">
            <v>10.63</v>
          </cell>
        </row>
        <row r="11036">
          <cell r="A11036">
            <v>102507</v>
          </cell>
          <cell r="B11036" t="str">
            <v>PINTURA DE DEMARCAÇÃO DE VAGA COM TINTA EPÓXI, E = 10 CM, APLICAÇÃO MANUAL. AF_05/2021</v>
          </cell>
          <cell r="C11036" t="str">
            <v>M</v>
          </cell>
          <cell r="D11036" t="str">
            <v>COEFICIENTE DE REPRESENTATIVIDADE</v>
          </cell>
          <cell r="E11036">
            <v>6.45</v>
          </cell>
        </row>
        <row r="11037">
          <cell r="A11037">
            <v>102508</v>
          </cell>
          <cell r="B11037" t="str">
            <v>PINTURA DE FAIXA DE PEDESTRE OU ZEBRADA COM TINTA EPÓXI, E  = 30 CM, APLICAÇÃO MANUAL. AF_05/2021</v>
          </cell>
          <cell r="C11037" t="str">
            <v>M2</v>
          </cell>
          <cell r="D11037" t="str">
            <v>COEFICIENTE DE REPRESENTATIVIDADE</v>
          </cell>
          <cell r="E11037">
            <v>46.68</v>
          </cell>
        </row>
        <row r="11038">
          <cell r="A11038">
            <v>102509</v>
          </cell>
          <cell r="B11038" t="str">
            <v>PINTURA DE FAIXA DE PEDESTRE OU ZEBRADA TINTA RETRORREFLETIVA A BASE DE RESINA ACRÍLICA COM MICROESFERAS DE VIDRO, E = 30 CM, APLICAÇÃO MANUAL. AF_05/2021</v>
          </cell>
          <cell r="C11038" t="str">
            <v>M2</v>
          </cell>
          <cell r="D11038" t="str">
            <v>COEFICIENTE DE REPRESENTATIVIDADE</v>
          </cell>
          <cell r="E11038">
            <v>25</v>
          </cell>
        </row>
        <row r="11039">
          <cell r="A11039">
            <v>102512</v>
          </cell>
          <cell r="B11039" t="str">
            <v>PINTURA DE EIXO VIÁRIO SOBRE ASFALTO COM TINTA RETRORREFLETIVA A BASE DE RESINA ACRÍLICA COM MICROESFERAS DE VIDRO, APLICAÇÃO MECÂNICA COM DEMARCADORA AUTOPROPELIDA. AF_05/2021</v>
          </cell>
          <cell r="C11039" t="str">
            <v>M</v>
          </cell>
          <cell r="D11039" t="str">
            <v>ATRIBUÍDO SÃO PAULO</v>
          </cell>
          <cell r="E11039">
            <v>5.76</v>
          </cell>
        </row>
        <row r="11040">
          <cell r="A11040">
            <v>102513</v>
          </cell>
          <cell r="B11040" t="str">
            <v>PINTURA DE SÍMBOLOS E TEXTOS COM TINTA ACRÍLICA, DEMARCAÇÃO COM FITA ADESIVA E APLICAÇÃO COM ROLO. AF_05/2021</v>
          </cell>
          <cell r="C11040" t="str">
            <v>M2</v>
          </cell>
          <cell r="D11040" t="str">
            <v>COEFICIENTE DE REPRESENTATIVIDADE</v>
          </cell>
          <cell r="E11040">
            <v>45.97</v>
          </cell>
        </row>
        <row r="11041">
          <cell r="A11041">
            <v>102520</v>
          </cell>
          <cell r="B11041" t="str">
            <v>PINTURA DE SINALIZAÇÃO VERTICAL DE SEGURANÇA, FAIXAS AMARELA E PRETA, APLICAÇÃO MANUAL, 2 DEMÃOS. AF_05/2021</v>
          </cell>
          <cell r="C11041" t="str">
            <v>M2</v>
          </cell>
          <cell r="D11041" t="str">
            <v>COEFICIENTE DE REPRESENTATIVIDADE</v>
          </cell>
          <cell r="E11041">
            <v>79.53</v>
          </cell>
        </row>
        <row r="11042">
          <cell r="A11042">
            <v>101749</v>
          </cell>
          <cell r="B11042" t="str">
            <v>PISO CIMENTADO, TRAÇO 1:3 (CIMENTO E AREIA), ACABAMENTO LISO, ESPESSURA 4,0 CM, PREPARO MECÂNICO DA ARGAMASSA. AF_09/2020</v>
          </cell>
          <cell r="C11042" t="str">
            <v>M2</v>
          </cell>
          <cell r="D11042" t="str">
            <v>ATRIBUÍDO SÃO PAULO</v>
          </cell>
          <cell r="E11042">
            <v>55.05</v>
          </cell>
        </row>
        <row r="11043">
          <cell r="A11043">
            <v>101750</v>
          </cell>
          <cell r="B11043" t="str">
            <v>PISO CIMENTADO, TRAÇO 1:3 (CIMENTO E AREIA), ACABAMENTO RÚSTICO, ESPESSURA 4,0 CM, PREPARO MECÂNICO DA ARGAMASSA. AF_09/2020</v>
          </cell>
          <cell r="C11043" t="str">
            <v>M2</v>
          </cell>
          <cell r="D11043" t="str">
            <v>ATRIBUÍDO SÃO PAULO</v>
          </cell>
          <cell r="E11043">
            <v>52.62</v>
          </cell>
        </row>
        <row r="11044">
          <cell r="A11044">
            <v>101729</v>
          </cell>
          <cell r="B11044" t="str">
            <v>PISO EM TACO DE MADEIRA 7X42CM, FIXADO COM COLA BASE DE PVA. AF_09/2020</v>
          </cell>
          <cell r="C11044" t="str">
            <v>M2</v>
          </cell>
          <cell r="D11044" t="str">
            <v>ATRIBUÍDO SÃO PAULO</v>
          </cell>
          <cell r="E11044">
            <v>236.06</v>
          </cell>
        </row>
        <row r="11045">
          <cell r="A11045">
            <v>101746</v>
          </cell>
          <cell r="B11045" t="str">
            <v>ASSOALHO DE MADEIRA. AF_09/2020</v>
          </cell>
          <cell r="C11045" t="str">
            <v>M2</v>
          </cell>
          <cell r="D11045" t="str">
            <v>ATRIBUÍDO SÃO PAULO</v>
          </cell>
          <cell r="E11045">
            <v>364.29</v>
          </cell>
        </row>
        <row r="11046">
          <cell r="A11046">
            <v>101751</v>
          </cell>
          <cell r="B11046" t="str">
            <v>PISO EM TACO DE MADEIRA 7X21CM, FIXADO COM COLA BASE DE PVA. AF_09/2020</v>
          </cell>
          <cell r="C11046" t="str">
            <v>M2</v>
          </cell>
          <cell r="D11046" t="str">
            <v>ATRIBUÍDO SÃO PAULO</v>
          </cell>
          <cell r="E11046">
            <v>242.33</v>
          </cell>
        </row>
        <row r="11047">
          <cell r="A11047">
            <v>87246</v>
          </cell>
          <cell r="B11047" t="str">
            <v>REVESTIMENTO CERÂMICO PARA PISO COM PLACAS TIPO ESMALTADA EXTRA DE DIMENSÕES 35X35 CM APLICADA EM AMBIENTES DE ÁREA MENOR QUE 5 M2. AF_02/2023_PE</v>
          </cell>
          <cell r="C11047" t="str">
            <v>M2</v>
          </cell>
          <cell r="D11047" t="str">
            <v>COEFICIENTE DE REPRESENTATIVIDADE</v>
          </cell>
          <cell r="E11047">
            <v>69.68</v>
          </cell>
        </row>
        <row r="11048">
          <cell r="A11048">
            <v>87247</v>
          </cell>
          <cell r="B11048" t="str">
            <v>REVESTIMENTO CERÂMICO PARA PISO COM PLACAS TIPO ESMALTADA EXTRA DE DIMENSÕES 35X35 CM APLICADA EM AMBIENTES DE ÁREA ENTRE 5 M2 E 10 M2. AF_02/2023_PE</v>
          </cell>
          <cell r="C11048" t="str">
            <v>M2</v>
          </cell>
          <cell r="D11048" t="str">
            <v>COEFICIENTE DE REPRESENTATIVIDADE</v>
          </cell>
          <cell r="E11048">
            <v>62.97</v>
          </cell>
        </row>
        <row r="11049">
          <cell r="A11049">
            <v>87248</v>
          </cell>
          <cell r="B11049" t="str">
            <v>REVESTIMENTO CERÂMICO PARA PISO COM PLACAS TIPO ESMALTADA EXTRA DE DIMENSÕES 35X35 CM APLICADA EM AMBIENTES DE ÁREA MAIOR QUE 10 M2. AF_02/2023_PE</v>
          </cell>
          <cell r="C11049" t="str">
            <v>M2</v>
          </cell>
          <cell r="D11049" t="str">
            <v>COEFICIENTE DE REPRESENTATIVIDADE</v>
          </cell>
          <cell r="E11049">
            <v>56</v>
          </cell>
        </row>
        <row r="11050">
          <cell r="A11050">
            <v>87249</v>
          </cell>
          <cell r="B11050" t="str">
            <v>REVESTIMENTO CERÂMICO PARA PISO COM PLACAS TIPO ESMALTADA EXTRA DE DIMENSÕES 45X45 CM APLICADA EM AMBIENTES DE ÁREA MENOR QUE 5 M2. AF_02/2023_PE</v>
          </cell>
          <cell r="C11050" t="str">
            <v>M2</v>
          </cell>
          <cell r="D11050" t="str">
            <v>COEFICIENTE DE REPRESENTATIVIDADE</v>
          </cell>
          <cell r="E11050">
            <v>74.24</v>
          </cell>
        </row>
        <row r="11051">
          <cell r="A11051">
            <v>87250</v>
          </cell>
          <cell r="B11051" t="str">
            <v>REVESTIMENTO CERÂMICO PARA PISO COM PLACAS TIPO ESMALTADA EXTRA DE DIMENSÕES 45X45 CM APLICADA EM AMBIENTES DE ÁREA ENTRE 5 M2 E 10 M2. AF_02/2023_PE</v>
          </cell>
          <cell r="C11051" t="str">
            <v>M2</v>
          </cell>
          <cell r="D11051" t="str">
            <v>COEFICIENTE DE REPRESENTATIVIDADE</v>
          </cell>
          <cell r="E11051">
            <v>64.18</v>
          </cell>
        </row>
        <row r="11052">
          <cell r="A11052">
            <v>87251</v>
          </cell>
          <cell r="B11052" t="str">
            <v>REVESTIMENTO CERÂMICO PARA PISO COM PLACAS TIPO ESMALTADA EXTRA DE DIMENSÕES 45X45 CM APLICADA EM AMBIENTES DE ÁREA MAIOR QUE 10 M2. AF_02/2023_PE</v>
          </cell>
          <cell r="C11052" t="str">
            <v>M2</v>
          </cell>
          <cell r="D11052" t="str">
            <v>COEFICIENTE DE REPRESENTATIVIDADE</v>
          </cell>
          <cell r="E11052">
            <v>56.17</v>
          </cell>
        </row>
        <row r="11053">
          <cell r="A11053">
            <v>87255</v>
          </cell>
          <cell r="B11053" t="str">
            <v>REVESTIMENTO CERÂMICO PARA PISO COM PLACAS TIPO ESMALTADA EXTRA DE DIMENSÕES 60X60 CM APLICADA EM AMBIENTES DE ÁREA MENOR QUE 5 M2. AF_02/2023_PE</v>
          </cell>
          <cell r="C11053" t="str">
            <v>M2</v>
          </cell>
          <cell r="D11053" t="str">
            <v>COEFICIENTE DE REPRESENTATIVIDADE</v>
          </cell>
          <cell r="E11053">
            <v>117.92</v>
          </cell>
        </row>
        <row r="11054">
          <cell r="A11054">
            <v>87256</v>
          </cell>
          <cell r="B11054" t="str">
            <v>REVESTIMENTO CERÂMICO PARA PISO COM PLACAS TIPO ESMALTADA EXTRA DE DIMENSÕES 60X60 CM APLICADA EM AMBIENTES DE ÁREA ENTRE 5 M2 E 10 M2. AF_02/2023_PE</v>
          </cell>
          <cell r="C11054" t="str">
            <v>M2</v>
          </cell>
          <cell r="D11054" t="str">
            <v>COEFICIENTE DE REPRESENTATIVIDADE</v>
          </cell>
          <cell r="E11054">
            <v>105.54</v>
          </cell>
        </row>
        <row r="11055">
          <cell r="A11055">
            <v>87257</v>
          </cell>
          <cell r="B11055" t="str">
            <v>REVESTIMENTO CERÂMICO PARA PISO COM PLACAS TIPO ESMALTADA EXTRA DE DIMENSÕES 60X60 CM APLICADA EM AMBIENTES DE ÁREA MAIOR QUE 10 M2. AF_02/2023_PE</v>
          </cell>
          <cell r="C11055" t="str">
            <v>M2</v>
          </cell>
          <cell r="D11055" t="str">
            <v>COEFICIENTE DE REPRESENTATIVIDADE</v>
          </cell>
          <cell r="E11055">
            <v>96</v>
          </cell>
        </row>
        <row r="11056">
          <cell r="A11056">
            <v>87258</v>
          </cell>
          <cell r="B11056" t="str">
            <v>REVESTIMENTO CERÂMICO PARA PISO COM PLACAS TIPO PORCELANATO DE DIMENSÕES 45X45 CM APLICADA EM AMBIENTES DE ÁREA MENOR QUE 5 M². AF_02/2023_PE</v>
          </cell>
          <cell r="C11056" t="str">
            <v>M2</v>
          </cell>
          <cell r="D11056" t="str">
            <v>COEFICIENTE DE REPRESENTATIVIDADE</v>
          </cell>
          <cell r="E11056">
            <v>165.72</v>
          </cell>
        </row>
        <row r="11057">
          <cell r="A11057">
            <v>87259</v>
          </cell>
          <cell r="B11057" t="str">
            <v>REVESTIMENTO CERÂMICO PARA PISO COM PLACAS TIPO PORCELANATO DE DIMENSÕES 45X45 CM APLICADA EM AMBIENTES DE ÁREA ENTRE 5 M² E 10 M². AF_02/2023_PE</v>
          </cell>
          <cell r="C11057" t="str">
            <v>M2</v>
          </cell>
          <cell r="D11057" t="str">
            <v>COEFICIENTE DE REPRESENTATIVIDADE</v>
          </cell>
          <cell r="E11057">
            <v>153.18</v>
          </cell>
        </row>
        <row r="11058">
          <cell r="A11058">
            <v>87260</v>
          </cell>
          <cell r="B11058" t="str">
            <v>REVESTIMENTO CERÂMICO PARA PISO COM PLACAS TIPO PORCELANATO DE DIMENSÕES 45X45 CM APLICADA EM AMBIENTES DE ÁREA MAIOR QUE 10 M². AF_02/2023_PE</v>
          </cell>
          <cell r="C11058" t="str">
            <v>M2</v>
          </cell>
          <cell r="D11058" t="str">
            <v>COEFICIENTE DE REPRESENTATIVIDADE</v>
          </cell>
          <cell r="E11058">
            <v>144.44</v>
          </cell>
        </row>
        <row r="11059">
          <cell r="A11059">
            <v>87261</v>
          </cell>
          <cell r="B11059" t="str">
            <v>REVESTIMENTO CERÂMICO PARA PISO COM PLACAS TIPO PORCELANATO DE DIMENSÕES 60X60 CM APLICADA EM AMBIENTES DE ÁREA MENOR QUE 5 M². AF_02/2023_PE</v>
          </cell>
          <cell r="C11059" t="str">
            <v>M2</v>
          </cell>
          <cell r="D11059" t="str">
            <v>COEFICIENTE DE REPRESENTATIVIDADE</v>
          </cell>
          <cell r="E11059">
            <v>188.93</v>
          </cell>
        </row>
        <row r="11060">
          <cell r="A11060">
            <v>87262</v>
          </cell>
          <cell r="B11060" t="str">
            <v>REVESTIMENTO CERÂMICO PARA PISO COM PLACAS TIPO PORCELANATO DE DIMENSÕES 60X60 CM APLICADA EM AMBIENTES DE ÁREA ENTRE 5 M² E 10 M². AF_02/2023_PE</v>
          </cell>
          <cell r="C11060" t="str">
            <v>M2</v>
          </cell>
          <cell r="D11060" t="str">
            <v>COEFICIENTE DE REPRESENTATIVIDADE</v>
          </cell>
          <cell r="E11060">
            <v>174.68</v>
          </cell>
        </row>
        <row r="11061">
          <cell r="A11061">
            <v>87263</v>
          </cell>
          <cell r="B11061" t="str">
            <v>REVESTIMENTO CERÂMICO PARA PISO COM PLACAS TIPO PORCELANATO DE DIMENSÕES 60X60 CM APLICADA EM AMBIENTES DE ÁREA MAIOR QUE 10 M². AF_02/2023_PE</v>
          </cell>
          <cell r="C11061" t="str">
            <v>M2</v>
          </cell>
          <cell r="D11061" t="str">
            <v>COEFICIENTE DE REPRESENTATIVIDADE</v>
          </cell>
          <cell r="E11061">
            <v>164.42</v>
          </cell>
        </row>
        <row r="11062">
          <cell r="A11062">
            <v>89046</v>
          </cell>
          <cell r="B11062" t="str">
            <v>(COMPOSIÇÃO REPRESENTATIVA) DO SERVIÇO DE REVESTIMENTO CERÂMICO PARA PISO COM PLACAS TIPO ESMALTADA EXTRA DE DIMENSÕES 35X35 CM, PARA EDIFICAÇÃO HABITACIONAL MULTIFAMILIAR (PRÉDIO). AF_11/2014</v>
          </cell>
          <cell r="C11062" t="str">
            <v>M2</v>
          </cell>
          <cell r="D11062" t="str">
            <v>COEFICIENTE DE REPRESENTATIVIDADE</v>
          </cell>
          <cell r="E11062">
            <v>62.21</v>
          </cell>
        </row>
        <row r="11063">
          <cell r="A11063">
            <v>89171</v>
          </cell>
          <cell r="B11063" t="str">
            <v>(COMPOSIÇÃO REPRESENTATIVA) DO SERVIÇO DE REVESTIMENTO CERÂMICO PARA PISO COM PLACAS TIPO ESMALTADA EXTRA DE DIMENSÕES 35X35 CM, PARA EDIFICAÇÃO HABITACIONAL UNIFAMILIAR (CASA) E EDIFICAÇÃO PÚBLICA PADRÃO. AF_11/2014</v>
          </cell>
          <cell r="C11063" t="str">
            <v>M2</v>
          </cell>
          <cell r="D11063" t="str">
            <v>COEFICIENTE DE REPRESENTATIVIDADE</v>
          </cell>
          <cell r="E11063">
            <v>59.07</v>
          </cell>
        </row>
        <row r="11064">
          <cell r="A11064">
            <v>93389</v>
          </cell>
          <cell r="B11064" t="str">
            <v>REVESTIMENTO CERÂMICO PARA PISO COM PLACAS TIPO ESMALTADA PADRÃO POPULAR DE DIMENSÕES 35X35 CM APLICADA EM AMBIENTES DE ÁREA MENOR QUE 5 M2. AF_02/2023_PE</v>
          </cell>
          <cell r="C11064" t="str">
            <v>M2</v>
          </cell>
          <cell r="D11064" t="str">
            <v>COEFICIENTE DE REPRESENTATIVIDADE</v>
          </cell>
          <cell r="E11064">
            <v>63.27</v>
          </cell>
        </row>
        <row r="11065">
          <cell r="A11065">
            <v>93390</v>
          </cell>
          <cell r="B11065" t="str">
            <v>REVESTIMENTO CERÂMICO PARA PISO COM PLACAS TIPO ESMALTADA PADRÃO POPULAR DE DIMENSÕES 35X35 CM APLICADA EM AMBIENTES DE ÁREA ENTRE 5 M2 E 10 M2. AF_02/2023_PE</v>
          </cell>
          <cell r="C11065" t="str">
            <v>M2</v>
          </cell>
          <cell r="D11065" t="str">
            <v>COEFICIENTE DE REPRESENTATIVIDADE</v>
          </cell>
          <cell r="E11065">
            <v>56.66</v>
          </cell>
        </row>
        <row r="11066">
          <cell r="A11066">
            <v>93391</v>
          </cell>
          <cell r="B11066" t="str">
            <v>REVESTIMENTO CERÂMICO PARA PISO COM PLACAS TIPO ESMALTADA PADRÃO POPULAR DE DIMENSÕES 35X35 CM APLICADA EM AMBIENTES DE ÁREA MAIOR QUE 10 M2. AF_02/2023_PE</v>
          </cell>
          <cell r="C11066" t="str">
            <v>M2</v>
          </cell>
          <cell r="D11066" t="str">
            <v>COEFICIENTE DE REPRESENTATIVIDADE</v>
          </cell>
          <cell r="E11066">
            <v>49.71</v>
          </cell>
        </row>
        <row r="11067">
          <cell r="A11067">
            <v>104593</v>
          </cell>
          <cell r="B11067" t="str">
            <v>REVESTIMENTO CERÂMICO PARA PISO COM PLACAS TIPO ESMALTADA EXTRA DE DIMENSÕES 80X80 CM APLICADA EM AMBIENTES DE ÁREA MENOR QUE 5 M². AF_02/2023_PE</v>
          </cell>
          <cell r="C11067" t="str">
            <v>M2</v>
          </cell>
          <cell r="D11067" t="str">
            <v>COEFICIENTE DE REPRESENTATIVIDADE</v>
          </cell>
          <cell r="E11067">
            <v>121.82</v>
          </cell>
        </row>
        <row r="11068">
          <cell r="A11068">
            <v>104594</v>
          </cell>
          <cell r="B11068" t="str">
            <v>REVESTIMENTO CERÂMICO PARA PISO COM PLACAS TIPO ESMALTADA EXTRA DE DIMENSÕES 80X80 CM APLICADA EM AMBIENTES DE ÁREA ENTRE 5 M² E 10 M². AF_02/2023_PE</v>
          </cell>
          <cell r="C11068" t="str">
            <v>M2</v>
          </cell>
          <cell r="D11068" t="str">
            <v>COEFICIENTE DE REPRESENTATIVIDADE</v>
          </cell>
          <cell r="E11068">
            <v>107.91</v>
          </cell>
        </row>
        <row r="11069">
          <cell r="A11069">
            <v>104595</v>
          </cell>
          <cell r="B11069" t="str">
            <v>REVESTIMENTO CERÂMICO PARA PISO COM PLACAS TIPO ESMALTADA EXTRA DE DIMENSÕES 80X80 CM APLICADA EM AMBIENTES DE ÁREA MAIOR QUE 10 M². AF_02/2023_PE</v>
          </cell>
          <cell r="C11069" t="str">
            <v>M2</v>
          </cell>
          <cell r="D11069" t="str">
            <v>COEFICIENTE DE REPRESENTATIVIDADE</v>
          </cell>
          <cell r="E11069">
            <v>96.5</v>
          </cell>
        </row>
        <row r="11070">
          <cell r="A11070">
            <v>104596</v>
          </cell>
          <cell r="B11070" t="str">
            <v>REVESTIMENTO CERÂMICO PARA PISO COM PLACAS TIPO PORCELANATO DE DIMENSÕES 80X80 CM APLICADA EM AMBIENTES DE ÁREA MENOR QUE 5 M². AF_02/2023_PE</v>
          </cell>
          <cell r="C11070" t="str">
            <v>M2</v>
          </cell>
          <cell r="D11070" t="str">
            <v>COEFICIENTE DE REPRESENTATIVIDADE</v>
          </cell>
          <cell r="E11070">
            <v>193.73</v>
          </cell>
        </row>
        <row r="11071">
          <cell r="A11071">
            <v>104597</v>
          </cell>
          <cell r="B11071" t="str">
            <v>REVESTIMENTO CERÂMICO PARA PISO COM PLACAS TIPO PORCELANATO DE DIMENSÕES 80X80 CM APLICADA EM AMBIENTES DE ÁREA ENTRE 5 M² E 10 M². AF_02/2023_PE</v>
          </cell>
          <cell r="C11071" t="str">
            <v>M2</v>
          </cell>
          <cell r="D11071" t="str">
            <v>COEFICIENTE DE REPRESENTATIVIDADE</v>
          </cell>
          <cell r="E11071">
            <v>177.6</v>
          </cell>
        </row>
        <row r="11072">
          <cell r="A11072">
            <v>104598</v>
          </cell>
          <cell r="B11072" t="str">
            <v>REVESTIMENTO CERÂMICO PARA PISO COM PLACAS TIPO PORCELANATO DE DIMENSÕES 80X80 CM APLICADA EM AMBIENTES DE ÁREA MAIOR QUE 10 M². AF_02/2023_PE</v>
          </cell>
          <cell r="C11072" t="str">
            <v>M2</v>
          </cell>
          <cell r="D11072" t="str">
            <v>COEFICIENTE DE REPRESENTATIVIDADE</v>
          </cell>
          <cell r="E11072">
            <v>165.08</v>
          </cell>
        </row>
        <row r="11073">
          <cell r="A11073">
            <v>104599</v>
          </cell>
          <cell r="B11073" t="str">
            <v>REVESTIMENTO CERÂMICO PARA PISO COM PLACAS TIPO ESMALTADA EXTRA DE DIMENSÕES 35X35 CM APLICADA EM DIAGONAL EM AMBIENTES DE ÁREA MENOR QUE 5 M². AF_02/2023_PE</v>
          </cell>
          <cell r="C11073" t="str">
            <v>M2</v>
          </cell>
          <cell r="D11073" t="str">
            <v>COEFICIENTE DE REPRESENTATIVIDADE</v>
          </cell>
          <cell r="E11073">
            <v>82.38</v>
          </cell>
        </row>
        <row r="11074">
          <cell r="A11074">
            <v>104600</v>
          </cell>
          <cell r="B11074" t="str">
            <v>REVESTIMENTO CERÂMICO PARA PISO COM PLACAS TIPO ESMALTADA PADRÃO POPULAR DE DIMENSÕES 35X35 CM APLICADA EM DIAGONAL EM AMBIENTES DE ÁREA MENOR QUE 5 M². AF_02/2023_PE</v>
          </cell>
          <cell r="C11074" t="str">
            <v>M2</v>
          </cell>
          <cell r="D11074" t="str">
            <v>COEFICIENTE DE REPRESENTATIVIDADE</v>
          </cell>
          <cell r="E11074">
            <v>75.45</v>
          </cell>
        </row>
        <row r="11075">
          <cell r="A11075">
            <v>104601</v>
          </cell>
          <cell r="B11075" t="str">
            <v>REVESTIMENTO CERÂMICO PARA PISO COM PLACAS TIPO ESMALTADA EXTRA DE DIMENSÕES 35X35 CM APLICADA EM DIAGONAL EM AMBIENTES DE ÁREA ENTRE 5 M² E 10 M². AF_02/2023_PE</v>
          </cell>
          <cell r="C11075" t="str">
            <v>M2</v>
          </cell>
          <cell r="D11075" t="str">
            <v>COEFICIENTE DE REPRESENTATIVIDADE</v>
          </cell>
          <cell r="E11075">
            <v>67.77</v>
          </cell>
        </row>
        <row r="11076">
          <cell r="A11076">
            <v>104602</v>
          </cell>
          <cell r="B11076" t="str">
            <v>REVESTIMENTO CERÂMICO PARA PISO COM PLACAS TIPO ESMALTADA PADRÃO POPULAR DE DIMENSÕES 35X35 CM APLICADA EM DIAGONAL EM AMBIENTES DE ÁREA ENTRE 5 M² E 10 M². AF_02/2023_PE</v>
          </cell>
          <cell r="C11076" t="str">
            <v>M2</v>
          </cell>
          <cell r="D11076" t="str">
            <v>COEFICIENTE DE REPRESENTATIVIDADE</v>
          </cell>
          <cell r="E11076">
            <v>61.26</v>
          </cell>
        </row>
        <row r="11077">
          <cell r="A11077">
            <v>104603</v>
          </cell>
          <cell r="B11077" t="str">
            <v>REVESTIMENTO CERÂMICO PARA PISO COM PLACAS TIPO ESMALTADA EXTRA DE DIMENSÕES 35X35 CM APLICADA EM DIAGONAL EM AMBIENTES DE ÁREA MAIOR QUE 10 M². AF_02/2023_PE</v>
          </cell>
          <cell r="C11077" t="str">
            <v>M2</v>
          </cell>
          <cell r="D11077" t="str">
            <v>COEFICIENTE DE REPRESENTATIVIDADE</v>
          </cell>
          <cell r="E11077">
            <v>58.38</v>
          </cell>
        </row>
        <row r="11078">
          <cell r="A11078">
            <v>104604</v>
          </cell>
          <cell r="B11078" t="str">
            <v>REVESTIMENTO CERÂMICO PARA PISO COM PLACAS TIPO ESMALTADA PADRÃO POPULAR DE DIMENSÕES 35X35 CM APLICADA EM DIAGONAL EM AMBIENTES DE ÁREA MAIOR QUE 10 M². AF_02/2023_PE</v>
          </cell>
          <cell r="C11078" t="str">
            <v>M2</v>
          </cell>
          <cell r="D11078" t="str">
            <v>COEFICIENTE DE REPRESENTATIVIDADE</v>
          </cell>
          <cell r="E11078">
            <v>51.99</v>
          </cell>
        </row>
        <row r="11079">
          <cell r="A11079">
            <v>104605</v>
          </cell>
          <cell r="B11079" t="str">
            <v>REVESTIMENTO CERÂMICO PARA PISO COM PLACAS TIPO ESMALTADA EXTRA DE DIMENSÕES 45X45 CM APLICADA EM DIAGONAL EM AMBIENTES DE ÁREA MENOR QUE 5 M². AF_02/2023_PE</v>
          </cell>
          <cell r="C11079" t="str">
            <v>M2</v>
          </cell>
          <cell r="D11079" t="str">
            <v>COEFICIENTE DE REPRESENTATIVIDADE</v>
          </cell>
          <cell r="E11079">
            <v>101.1</v>
          </cell>
        </row>
        <row r="11080">
          <cell r="A11080">
            <v>104606</v>
          </cell>
          <cell r="B11080" t="str">
            <v>REVESTIMENTO CERÂMICO PARA PISO COM PLACAS TIPO ESMALTADA EXTRA DE DIMENSÕES 45X45 CM APLICADA EM DIAGONAL EM AMBIENTES DE ÁREA ENTRE 5 M² E 10 M². AF_02/2023_PE</v>
          </cell>
          <cell r="C11080" t="str">
            <v>M2</v>
          </cell>
          <cell r="D11080" t="str">
            <v>COEFICIENTE DE REPRESENTATIVIDADE</v>
          </cell>
          <cell r="E11080">
            <v>71.8</v>
          </cell>
        </row>
        <row r="11081">
          <cell r="A11081">
            <v>104607</v>
          </cell>
          <cell r="B11081" t="str">
            <v>REVESTIMENTO CERÂMICO PARA PISO COM PLACAS TIPO ESMALTADA EXTRA DE DIMENSÕES 45X45 CM APLICADA EM DIAGONAL EM AMBIENTES DE ÁREA MAIOR QUE 10 M². AF_02/2023_PE</v>
          </cell>
          <cell r="C11081" t="str">
            <v>M2</v>
          </cell>
          <cell r="D11081" t="str">
            <v>COEFICIENTE DE REPRESENTATIVIDADE</v>
          </cell>
          <cell r="E11081">
            <v>59.56</v>
          </cell>
        </row>
        <row r="11082">
          <cell r="A11082">
            <v>104608</v>
          </cell>
          <cell r="B11082" t="str">
            <v>REVESTIMENTO CERÂMICO PARA PISO COM PLACAS TIPO PORCELANATO DE DIMENSÕES 45X45 CM APLICADA EM DIAGONAL EM AMBIENTES DE ÁREA MENOR QUE 5 M². AF_02/2023_PE</v>
          </cell>
          <cell r="C11082" t="str">
            <v>M2</v>
          </cell>
          <cell r="D11082" t="str">
            <v>COEFICIENTE DE REPRESENTATIVIDADE</v>
          </cell>
          <cell r="E11082">
            <v>203.17</v>
          </cell>
        </row>
        <row r="11083">
          <cell r="A11083">
            <v>104609</v>
          </cell>
          <cell r="B11083" t="str">
            <v>REVESTIMENTO CERÂMICO PARA PISO COM PLACAS TIPO PORCELANATO DE DIMENSÕES 45X45 CM APLICADA EM DIAGONAL EM AMBIENTES DE ÁREA ENTRE 5 M² E 10 M². AF_02/2023_PE</v>
          </cell>
          <cell r="C11083" t="str">
            <v>M2</v>
          </cell>
          <cell r="D11083" t="str">
            <v>COEFICIENTE DE REPRESENTATIVIDADE</v>
          </cell>
          <cell r="E11083">
            <v>163.77</v>
          </cell>
        </row>
        <row r="11084">
          <cell r="A11084">
            <v>104610</v>
          </cell>
          <cell r="B11084" t="str">
            <v>REVESTIMENTO CERÂMICO PARA PISO COM PLACAS TIPO PORCELANATO DE DIMENSÕES 45X45 CM APLICADA EM DIAGONAL EM AMBIENTES DE ÁREA MAIOR QUE 10 M². AF_02/2023_PE</v>
          </cell>
          <cell r="C11084" t="str">
            <v>M2</v>
          </cell>
          <cell r="D11084" t="str">
            <v>COEFICIENTE DE REPRESENTATIVIDADE</v>
          </cell>
          <cell r="E11084">
            <v>149.17</v>
          </cell>
        </row>
        <row r="11085">
          <cell r="A11085">
            <v>98671</v>
          </cell>
          <cell r="B11085" t="str">
            <v>PISO EM GRANITO APLICADO EM AMBIENTES INTERNOS. AF_09/2020</v>
          </cell>
          <cell r="C11085" t="str">
            <v>M2</v>
          </cell>
          <cell r="D11085" t="str">
            <v>COEFICIENTE DE REPRESENTATIVIDADE</v>
          </cell>
          <cell r="E11085">
            <v>507.63</v>
          </cell>
        </row>
        <row r="11086">
          <cell r="A11086">
            <v>98672</v>
          </cell>
          <cell r="B11086" t="str">
            <v>PISO EM MÁRMORE APLICADO EM AMBIENTES INTERNOS. AF_09/2020</v>
          </cell>
          <cell r="C11086" t="str">
            <v>M2</v>
          </cell>
          <cell r="D11086" t="str">
            <v>COEFICIENTE DE REPRESENTATIVIDADE</v>
          </cell>
          <cell r="E11086">
            <v>591.91</v>
          </cell>
        </row>
        <row r="11087">
          <cell r="A11087">
            <v>98678</v>
          </cell>
          <cell r="B11087" t="str">
            <v>PISO ELEVADO COM ESTRUTURA EM AÇO, COMPOSTO POR PEDESTAIS E LONGARINAS. AF_09/2020</v>
          </cell>
          <cell r="C11087" t="str">
            <v>M2</v>
          </cell>
          <cell r="D11087" t="str">
            <v>COEFICIENTE DE REPRESENTATIVIDADE</v>
          </cell>
          <cell r="E11087">
            <v>398.42</v>
          </cell>
        </row>
        <row r="11088">
          <cell r="A11088">
            <v>98679</v>
          </cell>
          <cell r="B11088" t="str">
            <v>PISO CIMENTADO, TRAÇO 1:3 (CIMENTO E AREIA), ACABAMENTO LISO, ESPESSURA 2,0 CM, PREPARO MECÂNICO DA ARGAMASSA. AF_09/2020</v>
          </cell>
          <cell r="C11088" t="str">
            <v>M2</v>
          </cell>
          <cell r="D11088" t="str">
            <v>ATRIBUÍDO SÃO PAULO</v>
          </cell>
          <cell r="E11088">
            <v>37.3</v>
          </cell>
        </row>
        <row r="11089">
          <cell r="A11089">
            <v>98680</v>
          </cell>
          <cell r="B11089" t="str">
            <v>PISO CIMENTADO, TRAÇO 1:3 (CIMENTO E AREIA), ACABAMENTO LISO, ESPESSURA 3,0 CM, PREPARO MECÂNICO DA ARGAMASSA. AF_09/2020</v>
          </cell>
          <cell r="C11089" t="str">
            <v>M2</v>
          </cell>
          <cell r="D11089" t="str">
            <v>ATRIBUÍDO SÃO PAULO</v>
          </cell>
          <cell r="E11089">
            <v>47.06</v>
          </cell>
        </row>
        <row r="11090">
          <cell r="A11090">
            <v>98681</v>
          </cell>
          <cell r="B11090" t="str">
            <v>PISO CIMENTADO, TRAÇO 1:3 (CIMENTO E AREIA), ACABAMENTO RÚSTICO, ESPESSURA 2,0 CM, PREPARO MECÂNICO DA ARGAMASSA. AF_09/2020</v>
          </cell>
          <cell r="C11090" t="str">
            <v>M2</v>
          </cell>
          <cell r="D11090" t="str">
            <v>ATRIBUÍDO SÃO PAULO</v>
          </cell>
          <cell r="E11090">
            <v>34.87</v>
          </cell>
        </row>
        <row r="11091">
          <cell r="A11091">
            <v>98682</v>
          </cell>
          <cell r="B11091" t="str">
            <v>PISO CIMENTADO, TRAÇO 1:3 (CIMENTO E AREIA), ACABAMENTO RÚSTICO, ESPESSURA 3,0 CM, PREPARO MECÂNICO DA ARGAMASSA. AF_09/2020</v>
          </cell>
          <cell r="C11091" t="str">
            <v>M2</v>
          </cell>
          <cell r="D11091" t="str">
            <v>ATRIBUÍDO SÃO PAULO</v>
          </cell>
          <cell r="E11091">
            <v>44.63</v>
          </cell>
        </row>
        <row r="11092">
          <cell r="A11092">
            <v>98685</v>
          </cell>
          <cell r="B11092" t="str">
            <v>RODAPÉ EM GRANITO, ALTURA 10 CM. AF_09/2020</v>
          </cell>
          <cell r="C11092" t="str">
            <v>M</v>
          </cell>
          <cell r="D11092" t="str">
            <v>COEFICIENTE DE REPRESENTATIVIDADE</v>
          </cell>
          <cell r="E11092">
            <v>91.63</v>
          </cell>
        </row>
        <row r="11093">
          <cell r="A11093">
            <v>98686</v>
          </cell>
          <cell r="B11093" t="str">
            <v>RODAPÉ EM LADRILHO HIDRÁULICO, ALTURA 7 CM. AF_09/2020</v>
          </cell>
          <cell r="C11093" t="str">
            <v>M</v>
          </cell>
          <cell r="D11093" t="str">
            <v>ATRIBUÍDO SÃO PAULO</v>
          </cell>
          <cell r="E11093">
            <v>42.53</v>
          </cell>
        </row>
        <row r="11094">
          <cell r="A11094">
            <v>98688</v>
          </cell>
          <cell r="B11094" t="str">
            <v>RODAPÉ EM POLIESTIRENO, ALTURA 5 CM. AF_09/2020</v>
          </cell>
          <cell r="C11094" t="str">
            <v>M</v>
          </cell>
          <cell r="D11094" t="str">
            <v>ATRIBUÍDO SÃO PAULO</v>
          </cell>
          <cell r="E11094">
            <v>68.73</v>
          </cell>
        </row>
        <row r="11095">
          <cell r="A11095">
            <v>98689</v>
          </cell>
          <cell r="B11095" t="str">
            <v>SOLEIRA EM GRANITO, LARGURA 15 CM, ESPESSURA 2,0 CM. AF_09/2020</v>
          </cell>
          <cell r="C11095" t="str">
            <v>M</v>
          </cell>
          <cell r="D11095" t="str">
            <v>COEFICIENTE DE REPRESENTATIVIDADE</v>
          </cell>
          <cell r="E11095">
            <v>129.32</v>
          </cell>
        </row>
        <row r="11096">
          <cell r="A11096">
            <v>101090</v>
          </cell>
          <cell r="B11096" t="str">
            <v>PISO EM PEDRA PORTUGUESA ASSENTADO SOBRE ARGAMASSA SECA DE CIMENTO E AREIA, TRAÇO 1:3, REJUNTADO COM CIMENTO COMUM. AF_05/2020</v>
          </cell>
          <cell r="C11096" t="str">
            <v>M2</v>
          </cell>
          <cell r="D11096" t="str">
            <v>ATRIBUÍDO SÃO PAULO</v>
          </cell>
          <cell r="E11096">
            <v>194.88</v>
          </cell>
        </row>
        <row r="11097">
          <cell r="A11097">
            <v>101091</v>
          </cell>
          <cell r="B11097" t="str">
            <v>PISO EM LADRILHO HIDRÁULICO APLICADO EM AMBIENTES EXTERNOS. AF_05/2020</v>
          </cell>
          <cell r="C11097" t="str">
            <v>M2</v>
          </cell>
          <cell r="D11097" t="str">
            <v>ATRIBUÍDO SÃO PAULO</v>
          </cell>
          <cell r="E11097">
            <v>151.96</v>
          </cell>
        </row>
        <row r="11098">
          <cell r="A11098">
            <v>101725</v>
          </cell>
          <cell r="B11098" t="str">
            <v>PISO EM LADRILHO HIDRÁULICO APLICADO EM AMBIENTES INTERNOS DE ÁREA MENOR QUE 5 M², INCLUSO APLICAÇÃO DE RESINA. AF_09/2020</v>
          </cell>
          <cell r="C11098" t="str">
            <v>M2</v>
          </cell>
          <cell r="D11098" t="str">
            <v>ATRIBUÍDO SÃO PAULO</v>
          </cell>
          <cell r="E11098">
            <v>281.45</v>
          </cell>
        </row>
        <row r="11099">
          <cell r="A11099">
            <v>101726</v>
          </cell>
          <cell r="B11099" t="str">
            <v>PISO EM LADRILHO HIDRÁULICO APLICADO EM AMBIENTES INTERNOS DE ÁREA ENTRE 5 E 15 M², INCLUSO APLICAÇÃO DE RESINA. AF_09/2020</v>
          </cell>
          <cell r="C11099" t="str">
            <v>M2</v>
          </cell>
          <cell r="D11099" t="str">
            <v>ATRIBUÍDO SÃO PAULO</v>
          </cell>
          <cell r="E11099">
            <v>192.79</v>
          </cell>
        </row>
        <row r="11100">
          <cell r="A11100">
            <v>101731</v>
          </cell>
          <cell r="B11100" t="str">
            <v>PISO EM PEDRA  ASSENTADO SOBRE ARGAMASSA 1:3 (CIMENTO E AREIA). AF_09/2020</v>
          </cell>
          <cell r="C11100" t="str">
            <v>M2</v>
          </cell>
          <cell r="D11100" t="str">
            <v>ATRIBUÍDO SÃO PAULO</v>
          </cell>
          <cell r="E11100">
            <v>281.6</v>
          </cell>
        </row>
        <row r="11101">
          <cell r="A11101">
            <v>101732</v>
          </cell>
          <cell r="B11101" t="str">
            <v>PISO EM PEDRA ARDÓSIA ASSENTADO SOBRE ARGAMASSA 1:3 (CIMENTO E AREIA). AF_09/2020</v>
          </cell>
          <cell r="C11101" t="str">
            <v>M2</v>
          </cell>
          <cell r="D11101" t="str">
            <v>ATRIBUÍDO SÃO PAULO</v>
          </cell>
          <cell r="E11101">
            <v>90.85</v>
          </cell>
        </row>
        <row r="11102">
          <cell r="A11102">
            <v>101094</v>
          </cell>
          <cell r="B11102" t="str">
            <v>PISO PODOTÁTIL DE ALERTA OU DIRECIONAL, DE BORRACHA, ASSENTADO SOBRE ARGAMASSA. AF_05/2020</v>
          </cell>
          <cell r="C11102" t="str">
            <v>M</v>
          </cell>
          <cell r="D11102" t="str">
            <v>COEFICIENTE DE REPRESENTATIVIDADE</v>
          </cell>
          <cell r="E11102">
            <v>192.67</v>
          </cell>
        </row>
        <row r="11103">
          <cell r="A11103">
            <v>101727</v>
          </cell>
          <cell r="B11103" t="str">
            <v>PISO VINÍLICO SEMI-FLEXÍVEL EM PLACAS, PADRÃO LISO, ESPESSURA 3,2 MM, FIXADO COM COLA. AF_09/2020</v>
          </cell>
          <cell r="C11103" t="str">
            <v>M2</v>
          </cell>
          <cell r="D11103" t="str">
            <v>COEFICIENTE DE REPRESENTATIVIDADE</v>
          </cell>
          <cell r="E11103">
            <v>228.58</v>
          </cell>
        </row>
        <row r="11104">
          <cell r="A11104">
            <v>101733</v>
          </cell>
          <cell r="B11104" t="str">
            <v>PISO DE BORRACHA PASTILHADO/FRISADO, ESPESSURA 7MM, ASSENTADO COM ARGAMASSA. AF_09/2020</v>
          </cell>
          <cell r="C11104" t="str">
            <v>M2</v>
          </cell>
          <cell r="D11104" t="str">
            <v>COEFICIENTE DE REPRESENTATIVIDADE</v>
          </cell>
          <cell r="E11104">
            <v>307.51</v>
          </cell>
        </row>
        <row r="11105">
          <cell r="A11105">
            <v>101734</v>
          </cell>
          <cell r="B11105" t="str">
            <v>PISO DE BORRACHA PASTILHADO, ESPESSURA 15MM, ASSENTADO COM ARGAMASSA. AF_09/2020</v>
          </cell>
          <cell r="C11105" t="str">
            <v>M2</v>
          </cell>
          <cell r="D11105" t="str">
            <v>COEFICIENTE DE REPRESENTATIVIDADE</v>
          </cell>
          <cell r="E11105">
            <v>469.72</v>
          </cell>
        </row>
        <row r="11106">
          <cell r="A11106">
            <v>101735</v>
          </cell>
          <cell r="B11106" t="str">
            <v>PISO DE BORRACHA ESPORTIVO, ESPESSURA 15MM, ASSENTADO COM ARGAMASSA. AF_09/2020</v>
          </cell>
          <cell r="C11106" t="str">
            <v>M2</v>
          </cell>
          <cell r="D11106" t="str">
            <v>COEFICIENTE DE REPRESENTATIVIDADE</v>
          </cell>
          <cell r="E11106">
            <v>481.5</v>
          </cell>
        </row>
        <row r="11107">
          <cell r="A11107">
            <v>101736</v>
          </cell>
          <cell r="B11107" t="str">
            <v>PISO DE BORRACHA PASTILHADO, ESPESSURA 3,5MM, FIXADO COM ADESIVO ACRÍLICO. AF_09/2020</v>
          </cell>
          <cell r="C11107" t="str">
            <v>M2</v>
          </cell>
          <cell r="D11107" t="str">
            <v>COEFICIENTE DE REPRESENTATIVIDADE</v>
          </cell>
          <cell r="E11107">
            <v>117.28</v>
          </cell>
        </row>
        <row r="11108">
          <cell r="A11108">
            <v>101737</v>
          </cell>
          <cell r="B11108" t="str">
            <v>PISO DE BORRACHA CANELADO, ESPESSURA 3,5MM, FIXADO COM ADESIVO ACRÍLICO. AF_09/2020</v>
          </cell>
          <cell r="C11108" t="str">
            <v>M2</v>
          </cell>
          <cell r="D11108" t="str">
            <v>COEFICIENTE DE REPRESENTATIVIDADE</v>
          </cell>
          <cell r="E11108">
            <v>140.56</v>
          </cell>
        </row>
        <row r="11109">
          <cell r="A11109">
            <v>101748</v>
          </cell>
          <cell r="B11109" t="str">
            <v>PREPARO DE CONTRAPISO COM POLITRIZ. AF_09/2020</v>
          </cell>
          <cell r="C11109" t="str">
            <v>M2</v>
          </cell>
          <cell r="D11109" t="str">
            <v>ATRIBUÍDO SÃO PAULO</v>
          </cell>
          <cell r="E11109">
            <v>3.48</v>
          </cell>
        </row>
        <row r="11110">
          <cell r="A11110">
            <v>104162</v>
          </cell>
          <cell r="B11110" t="str">
            <v>PISO EM GRANILITE, MARMORITE OU GRANITINA EM AMBIENTES INTERNOS, COM ESPESSURA DE 8 MM, INCLUSO MISTURA EM BETONEIRA, COLOCAÇÃO DAS JUNTAS, APLICAÇÃO DO PISO, 4 POLIMENTOS COM POLITRIZ, ESTUCAMENTO, SELADOR E CERA. AF_06/2022</v>
          </cell>
          <cell r="C11110" t="str">
            <v>M2</v>
          </cell>
          <cell r="D11110" t="str">
            <v>ATRIBUÍDO SÃO PAULO</v>
          </cell>
          <cell r="E11110">
            <v>93.04</v>
          </cell>
        </row>
        <row r="11111">
          <cell r="A11111">
            <v>101092</v>
          </cell>
          <cell r="B11111" t="str">
            <v>PISO EM GRANITO APLICADO EM CALÇADAS OU PISOS EXTERNOS. AF_05/2020</v>
          </cell>
          <cell r="C11111" t="str">
            <v>M2</v>
          </cell>
          <cell r="D11111" t="str">
            <v>COEFICIENTE DE REPRESENTATIVIDADE</v>
          </cell>
          <cell r="E11111">
            <v>518.27</v>
          </cell>
        </row>
        <row r="11112">
          <cell r="A11112">
            <v>101093</v>
          </cell>
          <cell r="B11112" t="str">
            <v>PISO EM MÁRMORE APLICADO EM CALÇADAS OU PISOS EXTERNOS. AF_05/2020</v>
          </cell>
          <cell r="C11112" t="str">
            <v>M2</v>
          </cell>
          <cell r="D11112" t="str">
            <v>COEFICIENTE DE REPRESENTATIVIDADE</v>
          </cell>
          <cell r="E11112">
            <v>602.55</v>
          </cell>
        </row>
        <row r="11113">
          <cell r="A11113">
            <v>98695</v>
          </cell>
          <cell r="B11113" t="str">
            <v>SOLEIRA EM MÁRMORE, LARGURA 15 CM, ESPESSURA 2,0 CM. AF_09/2020</v>
          </cell>
          <cell r="C11113" t="str">
            <v>M</v>
          </cell>
          <cell r="D11113" t="str">
            <v>COEFICIENTE DE REPRESENTATIVIDADE</v>
          </cell>
          <cell r="E11113">
            <v>103.94</v>
          </cell>
        </row>
        <row r="11114">
          <cell r="A11114">
            <v>98697</v>
          </cell>
          <cell r="B11114" t="str">
            <v>RODAPÉ EM MÁRMORE, ALTURA 7 CM. AF_09/2020</v>
          </cell>
          <cell r="C11114" t="str">
            <v>M</v>
          </cell>
          <cell r="D11114" t="str">
            <v>COEFICIENTE DE REPRESENTATIVIDADE</v>
          </cell>
          <cell r="E11114">
            <v>69</v>
          </cell>
        </row>
        <row r="11115">
          <cell r="A11115">
            <v>101738</v>
          </cell>
          <cell r="B11115" t="str">
            <v>RODAPÉ EM MADEIRA, ALTURA 7CM, FIXADO COM COLA. AF_09/2020</v>
          </cell>
          <cell r="C11115" t="str">
            <v>M</v>
          </cell>
          <cell r="D11115" t="str">
            <v>ATRIBUÍDO SÃO PAULO</v>
          </cell>
          <cell r="E11115">
            <v>33.08</v>
          </cell>
        </row>
        <row r="11116">
          <cell r="A11116">
            <v>101739</v>
          </cell>
          <cell r="B11116" t="str">
            <v>RODAPÉ EM MADEIRA, ALTURA 7CM, FIXADO COM COLA E PARAFUSOS. AF_09/2020</v>
          </cell>
          <cell r="C11116" t="str">
            <v>M</v>
          </cell>
          <cell r="D11116" t="str">
            <v>ATRIBUÍDO SÃO PAULO</v>
          </cell>
          <cell r="E11116">
            <v>36.31</v>
          </cell>
        </row>
        <row r="11117">
          <cell r="A11117">
            <v>88648</v>
          </cell>
          <cell r="B11117" t="str">
            <v>RODAPÉ CERÂMICO DE 7CM DE ALTURA COM PLACAS TIPO ESMALTADA EXTRA  DE DIMENSÕES 35X35CM. AF_02/2023</v>
          </cell>
          <cell r="C11117" t="str">
            <v>M</v>
          </cell>
          <cell r="D11117" t="str">
            <v>COEFICIENTE DE REPRESENTATIVIDADE</v>
          </cell>
          <cell r="E11117">
            <v>7.89</v>
          </cell>
        </row>
        <row r="11118">
          <cell r="A11118">
            <v>88649</v>
          </cell>
          <cell r="B11118" t="str">
            <v>RODAPÉ CERÂMICO DE 7CM DE ALTURA COM PLACAS TIPO ESMALTADA EXTRA DE DIMENSÕES 45X45CM. AF_02/2023</v>
          </cell>
          <cell r="C11118" t="str">
            <v>M</v>
          </cell>
          <cell r="D11118" t="str">
            <v>COEFICIENTE DE REPRESENTATIVIDADE</v>
          </cell>
          <cell r="E11118">
            <v>8.96</v>
          </cell>
        </row>
        <row r="11119">
          <cell r="A11119">
            <v>88650</v>
          </cell>
          <cell r="B11119" t="str">
            <v>RODAPÉ CERÂMICO DE 7CM DE ALTURA COM PLACAS TIPO ESMALTADA EXTRA DE DIMENSÕES 60X60CM. AF_02/2023</v>
          </cell>
          <cell r="C11119" t="str">
            <v>M</v>
          </cell>
          <cell r="D11119" t="str">
            <v>COEFICIENTE DE REPRESENTATIVIDADE</v>
          </cell>
          <cell r="E11119">
            <v>17.4</v>
          </cell>
        </row>
        <row r="11120">
          <cell r="A11120">
            <v>96467</v>
          </cell>
          <cell r="B11120" t="str">
            <v>RODAPÉ CERÂMICO DE 7CM DE ALTURA COM PLACAS TIPO ESMALTADA COMERCIAL DE DIMENSÕES 35X35CM (PADRAO POPULAR). AF_02/2023</v>
          </cell>
          <cell r="C11120" t="str">
            <v>M</v>
          </cell>
          <cell r="D11120" t="str">
            <v>COEFICIENTE DE REPRESENTATIVIDADE</v>
          </cell>
          <cell r="E11120">
            <v>7.16</v>
          </cell>
        </row>
        <row r="11121">
          <cell r="A11121">
            <v>101740</v>
          </cell>
          <cell r="B11121" t="str">
            <v>RODAPÉ EM ARDÓSIA ALTURA 10CM. AF_09/2020</v>
          </cell>
          <cell r="C11121" t="str">
            <v>M</v>
          </cell>
          <cell r="D11121" t="str">
            <v>ATRIBUÍDO SÃO PAULO</v>
          </cell>
          <cell r="E11121">
            <v>46</v>
          </cell>
        </row>
        <row r="11122">
          <cell r="A11122">
            <v>101741</v>
          </cell>
          <cell r="B11122" t="str">
            <v>RODAPÉ EM MARMORITE, ALTURA 10CM. AF_09/2020</v>
          </cell>
          <cell r="C11122" t="str">
            <v>M</v>
          </cell>
          <cell r="D11122" t="str">
            <v>COEFICIENTE DE REPRESENTATIVIDADE</v>
          </cell>
          <cell r="E11122">
            <v>23.27</v>
          </cell>
        </row>
        <row r="11123">
          <cell r="A11123">
            <v>94990</v>
          </cell>
          <cell r="B11123" t="str">
            <v>EXECUÇÃO DE PASSEIO (CALÇADA) OU PISO DE CONCRETO COM CONCRETO MOLDADO IN LOCO, FEITO EM OBRA, ACABAMENTO CONVENCIONAL, NÃO ARMADO. AF_08/2022</v>
          </cell>
          <cell r="C11123" t="str">
            <v>M3</v>
          </cell>
          <cell r="D11123" t="str">
            <v>COEFICIENTE DE REPRESENTATIVIDADE</v>
          </cell>
          <cell r="E11123">
            <v>777.89</v>
          </cell>
        </row>
        <row r="11124">
          <cell r="A11124">
            <v>94991</v>
          </cell>
          <cell r="B11124" t="str">
            <v>EXECUÇÃO DE PASSEIO (CALÇADA) OU PISO DE CONCRETO COM CONCRETO MOLDADO IN LOCO, USINADO C20, ACABAMENTO CONVENCIONAL, NÃO ARMADO. AF_08/2022</v>
          </cell>
          <cell r="C11124" t="str">
            <v>M3</v>
          </cell>
          <cell r="D11124" t="str">
            <v>COEFICIENTE DE REPRESENTATIVIDADE</v>
          </cell>
          <cell r="E11124">
            <v>670.58</v>
          </cell>
        </row>
        <row r="11125">
          <cell r="A11125">
            <v>94992</v>
          </cell>
          <cell r="B11125" t="str">
            <v>EXECUÇÃO DE PASSEIO (CALÇADA) OU PISO DE CONCRETO COM CONCRETO MOLDADO IN LOCO, FEITO EM OBRA, ACABAMENTO CONVENCIONAL, ESPESSURA 6 CM, ARMADO. AF_08/2022</v>
          </cell>
          <cell r="C11125" t="str">
            <v>M2</v>
          </cell>
          <cell r="D11125" t="str">
            <v>COEFICIENTE DE REPRESENTATIVIDADE</v>
          </cell>
          <cell r="E11125">
            <v>78.26</v>
          </cell>
        </row>
        <row r="11126">
          <cell r="A11126">
            <v>94993</v>
          </cell>
          <cell r="B11126" t="str">
            <v>EXECUÇÃO DE PASSEIO (CALÇADA) OU PISO DE CONCRETO COM CONCRETO MOLDADO IN LOCO, USINADO, ACABAMENTO CONVENCIONAL, ESPESSURA 6 CM, ARMADO. AF_08/2022</v>
          </cell>
          <cell r="C11126" t="str">
            <v>M2</v>
          </cell>
          <cell r="D11126" t="str">
            <v>COEFICIENTE DE REPRESENTATIVIDADE</v>
          </cell>
          <cell r="E11126">
            <v>71.81</v>
          </cell>
        </row>
        <row r="11127">
          <cell r="A11127">
            <v>94994</v>
          </cell>
          <cell r="B11127" t="str">
            <v>EXECUÇÃO DE PASSEIO (CALÇADA) OU PISO DE CONCRETO COM CONCRETO MOLDADO IN LOCO, FEITO EM OBRA, ACABAMENTO CONVENCIONAL, ESPESSURA 8 CM, ARMADO. AF_08/2022</v>
          </cell>
          <cell r="C11127" t="str">
            <v>M2</v>
          </cell>
          <cell r="D11127" t="str">
            <v>COEFICIENTE DE REPRESENTATIVIDADE</v>
          </cell>
          <cell r="E11127">
            <v>94.13</v>
          </cell>
        </row>
        <row r="11128">
          <cell r="A11128">
            <v>94995</v>
          </cell>
          <cell r="B11128" t="str">
            <v>EXECUÇÃO DE PASSEIO (CALÇADA) OU PISO DE CONCRETO COM CONCRETO MOLDADO IN LOCO, USINADO, ACABAMENTO CONVENCIONAL, ESPESSURA 8 CM, ARMADO. AF_08/2022</v>
          </cell>
          <cell r="C11128" t="str">
            <v>M2</v>
          </cell>
          <cell r="D11128" t="str">
            <v>COEFICIENTE DE REPRESENTATIVIDADE</v>
          </cell>
          <cell r="E11128">
            <v>85.55</v>
          </cell>
        </row>
        <row r="11129">
          <cell r="A11129">
            <v>101747</v>
          </cell>
          <cell r="B11129" t="str">
            <v>PISO EM CONCRETO 20 MPA PREPARO MECÂNICO, ESPESSURA 7CM. AF_09/2020</v>
          </cell>
          <cell r="C11129" t="str">
            <v>M2</v>
          </cell>
          <cell r="D11129" t="str">
            <v>ATRIBUÍDO SÃO PAULO</v>
          </cell>
          <cell r="E11129">
            <v>79.08</v>
          </cell>
        </row>
        <row r="11130">
          <cell r="A11130">
            <v>104626</v>
          </cell>
          <cell r="B11130" t="str">
            <v>EXECUÇÃO DE PASSEIO (CALÇADA) OU PISO DE CONCRETO COM CONCRETO MOLDADO IN LOCO, USINADO C25, ACABAMENTO CONVENCIONAL, NÃO ARMADO. AF_03/2023</v>
          </cell>
          <cell r="C11130" t="str">
            <v>M3</v>
          </cell>
          <cell r="D11130" t="str">
            <v>COEFICIENTE DE REPRESENTATIVIDADE</v>
          </cell>
          <cell r="E11130">
            <v>686.2</v>
          </cell>
        </row>
        <row r="11131">
          <cell r="A11131">
            <v>104658</v>
          </cell>
          <cell r="B11131" t="str">
            <v>PISO PODOTÁTIL DE ALERTA OU DIRECIONAL, DE CONCRETO, ASSENTADO SOBRE ARGAMASSA. AF_05/2023</v>
          </cell>
          <cell r="C11131" t="str">
            <v>M2</v>
          </cell>
          <cell r="D11131" t="str">
            <v>COEFICIENTE DE REPRESENTATIVIDADE</v>
          </cell>
          <cell r="E11131">
            <v>133.74</v>
          </cell>
        </row>
        <row r="11132">
          <cell r="A11132">
            <v>87620</v>
          </cell>
          <cell r="B11132" t="str">
            <v>CONTRAPISO EM ARGAMASSA TRAÇO 1:4 (CIMENTO E AREIA), PREPARO MECÂNICO COM BETONEIRA 400 L, APLICADO EM ÁREAS SECAS SOBRE LAJE, ADERIDO, ACABAMENTO NÃO REFORÇADO, ESPESSURA 2CM. AF_07/2021</v>
          </cell>
          <cell r="C11132" t="str">
            <v>M2</v>
          </cell>
          <cell r="D11132" t="str">
            <v>COEFICIENTE DE REPRESENTATIVIDADE</v>
          </cell>
          <cell r="E11132">
            <v>31.61</v>
          </cell>
        </row>
        <row r="11133">
          <cell r="A11133">
            <v>87622</v>
          </cell>
          <cell r="B11133" t="str">
            <v>CONTRAPISO EM ARGAMASSA TRAÇO 1:4 (CIMENTO E AREIA), PREPARO MANUAL, APLICADO EM ÁREAS SECAS SOBRE LAJE, ADERIDO, ACABAMENTO NÃO REFORÇADO, ESPESSURA 2CM. AF_07/2021</v>
          </cell>
          <cell r="C11133" t="str">
            <v>M2</v>
          </cell>
          <cell r="D11133" t="str">
            <v>COEFICIENTE DE REPRESENTATIVIDADE</v>
          </cell>
          <cell r="E11133">
            <v>34.23</v>
          </cell>
        </row>
        <row r="11134">
          <cell r="A11134">
            <v>87623</v>
          </cell>
          <cell r="B11134" t="str">
            <v>CONTRAPISO EM ARGAMASSA PRONTA, PREPARO MECÂNICO COM MISTURADOR 300 KG, APLICADO EM ÁREAS SECAS SOBRE LAJE, ADERIDO, ACABAMENTO NÃO REFORÇADO, ESPESSURA 2CM. AF_07/2021</v>
          </cell>
          <cell r="C11134" t="str">
            <v>M2</v>
          </cell>
          <cell r="D11134" t="str">
            <v>COEFICIENTE DE REPRESENTATIVIDADE</v>
          </cell>
          <cell r="E11134">
            <v>84.69</v>
          </cell>
        </row>
        <row r="11135">
          <cell r="A11135">
            <v>87624</v>
          </cell>
          <cell r="B11135" t="str">
            <v>CONTRAPISO EM ARGAMASSA PRONTA, PREPARO MECÂNICO COM MISTURADOR 300 KG, APLICADO EM ÁREAS SECAS SOBRE LAJE, ADERIDO, ACABAMENTO NÃO REFORÇADO, ESPESSURA 2CM. AF_07/2021</v>
          </cell>
          <cell r="C11135" t="str">
            <v>M2</v>
          </cell>
          <cell r="D11135" t="str">
            <v>COEFICIENTE DE REPRESENTATIVIDADE</v>
          </cell>
          <cell r="E11135">
            <v>90.76</v>
          </cell>
        </row>
        <row r="11136">
          <cell r="A11136">
            <v>87630</v>
          </cell>
          <cell r="B11136" t="str">
            <v>CONTRAPISO EM ARGAMASSA TRAÇO 1:4 (CIMENTO E AREIA), PREPARO MECÂNICO COM BETONEIRA 400 L, APLICADO EM ÁREAS SECAS SOBRE LAJE, ADERIDO, ACABAMENTO NÃO REFORÇADO, ESPESSURA 3CM. AF_07/2021</v>
          </cell>
          <cell r="C11136" t="str">
            <v>M2</v>
          </cell>
          <cell r="D11136" t="str">
            <v>COEFICIENTE DE REPRESENTATIVIDADE</v>
          </cell>
          <cell r="E11136">
            <v>40.56</v>
          </cell>
        </row>
        <row r="11137">
          <cell r="A11137">
            <v>87632</v>
          </cell>
          <cell r="B11137" t="str">
            <v>CONTRAPISO EM ARGAMASSA TRAÇO 1:4 (CIMENTO E AREIA), PREPARO MANUAL, APLICADO EM ÁREAS SECAS SOBRE LAJE, ADERIDO, ACABAMENTO NÃO REFORÇADO, ESPESSURA 3CM. AF_07/2021</v>
          </cell>
          <cell r="C11137" t="str">
            <v>M2</v>
          </cell>
          <cell r="D11137" t="str">
            <v>COEFICIENTE DE REPRESENTATIVIDADE</v>
          </cell>
          <cell r="E11137">
            <v>44.2</v>
          </cell>
        </row>
        <row r="11138">
          <cell r="A11138">
            <v>87633</v>
          </cell>
          <cell r="B11138" t="str">
            <v>CONTRAPISO EM ARGAMASSA PRONTA, PREPARO MECÂNICO COM MISTURADOR 300 KG, APLICADO EM ÁREAS SECAS SOBRE LAJE, ADERIDO, ACABAMENTO NÃO REFORÇADO, ESPESSURA 3CM. AF_07/2021</v>
          </cell>
          <cell r="C11138" t="str">
            <v>M2</v>
          </cell>
          <cell r="D11138" t="str">
            <v>COEFICIENTE DE REPRESENTATIVIDADE</v>
          </cell>
          <cell r="E11138">
            <v>114.36</v>
          </cell>
        </row>
        <row r="11139">
          <cell r="A11139">
            <v>87634</v>
          </cell>
          <cell r="B11139" t="str">
            <v>CONTRAPISO EM ARGAMASSA PRONTA, PREPARO MANUAL, APLICADO EM ÁREAS SECAS SOBRE LAJE, ADERIDO, ACABAMENTO NÃO REFORÇADO, ESPESSURA 3CM. AF_07/2021</v>
          </cell>
          <cell r="C11139" t="str">
            <v>M2</v>
          </cell>
          <cell r="D11139" t="str">
            <v>COEFICIENTE DE REPRESENTATIVIDADE</v>
          </cell>
          <cell r="E11139">
            <v>122.79</v>
          </cell>
        </row>
        <row r="11140">
          <cell r="A11140">
            <v>87640</v>
          </cell>
          <cell r="B11140" t="str">
            <v>CONTRAPISO EM ARGAMASSA TRAÇO 1:4 (CIMENTO E AREIA), PREPARO MECÂNICO COM BETONEIRA 400 L, APLICADO EM ÁREAS SECAS SOBRE LAJE, ADERIDO, ACABAMENTO NÃO REFORÇADO, ESPESSURA 4CM. AF_07/2021</v>
          </cell>
          <cell r="C11140" t="str">
            <v>M2</v>
          </cell>
          <cell r="D11140" t="str">
            <v>COEFICIENTE DE REPRESENTATIVIDADE</v>
          </cell>
          <cell r="E11140">
            <v>47.9</v>
          </cell>
        </row>
        <row r="11141">
          <cell r="A11141">
            <v>87642</v>
          </cell>
          <cell r="B11141" t="str">
            <v>CONTRAPISO EM ARGAMASSA TRAÇO 1:4 (CIMENTO E AREIA), PREPARO MANUAL, APLICADO EM ÁREAS SECAS SOBRE LAJE, ADERIDO, ACABAMENTO NÃO REFORÇADO, ESPESSURA 4CM. AF_07/2021</v>
          </cell>
          <cell r="C11141" t="str">
            <v>M2</v>
          </cell>
          <cell r="D11141" t="str">
            <v>COEFICIENTE DE REPRESENTATIVIDADE</v>
          </cell>
          <cell r="E11141">
            <v>52.38</v>
          </cell>
        </row>
        <row r="11142">
          <cell r="A11142">
            <v>87643</v>
          </cell>
          <cell r="B11142" t="str">
            <v>CONTRAPISO EM ARGAMASSA PRONTA, PREPARO MECÂNICO COM MISTURADOR 300 KG, APLICADO EM ÁREAS SECAS SOBRE LAJE, ADERIDO, ACABAMENTO NÃO REFORÇADO, ESPESSURA 4CM. AF_07/2021</v>
          </cell>
          <cell r="C11142" t="str">
            <v>M2</v>
          </cell>
          <cell r="D11142" t="str">
            <v>COEFICIENTE DE REPRESENTATIVIDADE</v>
          </cell>
          <cell r="E11142">
            <v>138.65</v>
          </cell>
        </row>
        <row r="11143">
          <cell r="A11143">
            <v>87644</v>
          </cell>
          <cell r="B11143" t="str">
            <v>CONTRAPISO EM ARGAMASSA PRONTA, PREPARO MANUAL, APLICADO EM ÁREAS SECAS SOBRE LAJE, ADERIDO, ACABAMENTO NÃO REFORÇADO, ESPESSURA 4CM. AF_07/2021</v>
          </cell>
          <cell r="C11143" t="str">
            <v>M2</v>
          </cell>
          <cell r="D11143" t="str">
            <v>COEFICIENTE DE REPRESENTATIVIDADE</v>
          </cell>
          <cell r="E11143">
            <v>149.03</v>
          </cell>
        </row>
        <row r="11144">
          <cell r="A11144">
            <v>87680</v>
          </cell>
          <cell r="B11144" t="str">
            <v>CONTRAPISO EM ARGAMASSA TRAÇO 1:4 (CIMENTO E AREIA), PREPARO MECÂNICO COM BETONEIRA 400 L, APLICADO EM ÁREAS SECAS SOBRE LAJE, NÃO ADERIDO, ACABAMENTO NÃO REFORÇADO, ESPESSURA 4CM. AF_07/2021</v>
          </cell>
          <cell r="C11144" t="str">
            <v>M2</v>
          </cell>
          <cell r="D11144" t="str">
            <v>COEFICIENTE DE REPRESENTATIVIDADE</v>
          </cell>
          <cell r="E11144">
            <v>43.31</v>
          </cell>
        </row>
        <row r="11145">
          <cell r="A11145">
            <v>87682</v>
          </cell>
          <cell r="B11145" t="str">
            <v>CONTRAPISO EM ARGAMASSA TRAÇO 1:4 (CIMENTO E AREIA), PREPARO MANUAL, APLICADO EM ÁREAS SECAS SOBRE LAJE, NÃO ADERIDO, ACABAMENTO NÃO REFORÇADO, ESPESSURA 4CM. AF_07/2021</v>
          </cell>
          <cell r="C11145" t="str">
            <v>M2</v>
          </cell>
          <cell r="D11145" t="str">
            <v>COEFICIENTE DE REPRESENTATIVIDADE</v>
          </cell>
          <cell r="E11145">
            <v>47.79</v>
          </cell>
        </row>
        <row r="11146">
          <cell r="A11146">
            <v>87683</v>
          </cell>
          <cell r="B11146" t="str">
            <v>CONTRAPISO EM ARGAMASSA PRONTA, PREPARO MECÂNICO COM MISTURADOR 300 KG, APLICADO EM ÁREAS SECAS SOBRE LAJE, NÃO ADERIDO, ACABAMENTO NÃO REFORÇADO, ESPESSURA 4CM. AF_07/2021</v>
          </cell>
          <cell r="C11146" t="str">
            <v>M2</v>
          </cell>
          <cell r="D11146" t="str">
            <v>COEFICIENTE DE REPRESENTATIVIDADE</v>
          </cell>
          <cell r="E11146">
            <v>134.06</v>
          </cell>
        </row>
        <row r="11147">
          <cell r="A11147">
            <v>87684</v>
          </cell>
          <cell r="B11147" t="str">
            <v>CONTRAPISO EM ARGAMASSA PRONTA, PREPARO MANUAL, APLICADO EM ÁREAS SECAS SOBRE LAJE, NÃO ADERIDO, ACABAMENTO NÃO REFORÇADO, ESPESSURA 4CM. AF_07/2021</v>
          </cell>
          <cell r="C11147" t="str">
            <v>M2</v>
          </cell>
          <cell r="D11147" t="str">
            <v>COEFICIENTE DE REPRESENTATIVIDADE</v>
          </cell>
          <cell r="E11147">
            <v>144.44</v>
          </cell>
        </row>
        <row r="11148">
          <cell r="A11148">
            <v>87690</v>
          </cell>
          <cell r="B11148" t="str">
            <v>CONTRAPISO EM ARGAMASSA TRAÇO 1:4 (CIMENTO E AREIA), PREPARO MECÂNICO COM BETONEIRA 400 L, APLICADO EM ÁREAS SECAS SOBRE LAJE, NÃO ADERIDO, ACABAMENTO NÃO REFORÇADO, ESPESSURA 5CM. AF_07/2021</v>
          </cell>
          <cell r="C11148" t="str">
            <v>M2</v>
          </cell>
          <cell r="D11148" t="str">
            <v>COEFICIENTE DE REPRESENTATIVIDADE</v>
          </cell>
          <cell r="E11148">
            <v>49.64</v>
          </cell>
        </row>
        <row r="11149">
          <cell r="A11149">
            <v>87692</v>
          </cell>
          <cell r="B11149" t="str">
            <v>CONTRAPISO EM ARGAMASSA TRAÇO 1:4 (CIMENTO E AREIA), PREPARO MANUAL, APLICADO EM ÁREAS SECAS SOBRE LAJE, NÃO ADERIDO, ACABAMENTO NÃO REFORÇADO, ESPESSURA 5CM. AF_07/2021</v>
          </cell>
          <cell r="C11149" t="str">
            <v>M2</v>
          </cell>
          <cell r="D11149" t="str">
            <v>COEFICIENTE DE REPRESENTATIVIDADE</v>
          </cell>
          <cell r="E11149">
            <v>54.77</v>
          </cell>
        </row>
        <row r="11150">
          <cell r="A11150">
            <v>87693</v>
          </cell>
          <cell r="B11150" t="str">
            <v>CONTRAPISO EM ARGAMASSA PRONTA, PREPARO MECÂNICO COM MISTURADOR 300 KG, APLICADO EM ÁREAS SECAS SOBRE LAJE, NÃO ADERIDO, ESPESSURA 5CM. AF_07/2021</v>
          </cell>
          <cell r="C11150" t="str">
            <v>M2</v>
          </cell>
          <cell r="D11150" t="str">
            <v>COEFICIENTE DE REPRESENTATIVIDADE</v>
          </cell>
          <cell r="E11150">
            <v>153.57</v>
          </cell>
        </row>
        <row r="11151">
          <cell r="A11151">
            <v>87694</v>
          </cell>
          <cell r="B11151" t="str">
            <v>CONTRAPISO EM ARGAMASSA PRONTA, PREPARO MANUAL, APLICADO EM ÁREAS SECAS SOBRE LAJE, NÃO ADERIDO, ACABAMENTO NÃO REFORÇADO, ESPESSURA 5CM. AF_07/2021</v>
          </cell>
          <cell r="C11151" t="str">
            <v>M2</v>
          </cell>
          <cell r="D11151" t="str">
            <v>COEFICIENTE DE REPRESENTATIVIDADE</v>
          </cell>
          <cell r="E11151">
            <v>165.45</v>
          </cell>
        </row>
        <row r="11152">
          <cell r="A11152">
            <v>87700</v>
          </cell>
          <cell r="B11152" t="str">
            <v>CONTRAPISO EM ARGAMASSA TRAÇO 1:4 (CIMENTO E AREIA), PREPARO MECÂNICO COM BETONEIRA 400 L, APLICADO EM ÁREAS SECAS SOBRE LAJE, NÃO ADERIDO, ACABAMENTO NÃO REFORÇADO, ESPESSURA 6CM. AF_07/2021</v>
          </cell>
          <cell r="C11152" t="str">
            <v>M2</v>
          </cell>
          <cell r="D11152" t="str">
            <v>COEFICIENTE DE REPRESENTATIVIDADE</v>
          </cell>
          <cell r="E11152">
            <v>53.64</v>
          </cell>
        </row>
        <row r="11153">
          <cell r="A11153">
            <v>87702</v>
          </cell>
          <cell r="B11153" t="str">
            <v>CONTRAPISO EM ARGAMASSA TRAÇO 1:4 (CIMENTO E AREIA), PREPARO MANUAL, APLICADO EM ÁREAS SECAS SOBRE LAJE, NÃO ADERIDO, ACABAMENTO NÃO REFORÇADO, ESPESSURA 6CM. AF_07/2021</v>
          </cell>
          <cell r="C11153" t="str">
            <v>M2</v>
          </cell>
          <cell r="D11153" t="str">
            <v>COEFICIENTE DE REPRESENTATIVIDADE</v>
          </cell>
          <cell r="E11153">
            <v>59.22</v>
          </cell>
        </row>
        <row r="11154">
          <cell r="A11154">
            <v>87703</v>
          </cell>
          <cell r="B11154" t="str">
            <v>CONTRAPISO EM ARGAMASSA PRONTA, PREPARO MECÂNICO COM MISTURADOR 300 KG, APLICADO EM ÁREAS SECAS SOBRE LAJE, NÃO ADERIDO, ACABAMENTO NÃO REFORÇADO, ESPESSURA 6CM. AF_07/2021</v>
          </cell>
          <cell r="C11154" t="str">
            <v>M2</v>
          </cell>
          <cell r="D11154" t="str">
            <v>COEFICIENTE DE REPRESENTATIVIDADE</v>
          </cell>
          <cell r="E11154">
            <v>166.82</v>
          </cell>
        </row>
        <row r="11155">
          <cell r="A11155">
            <v>87704</v>
          </cell>
          <cell r="B11155" t="str">
            <v>CONTRAPISO EM ARGAMASSA PRONTA, PREPARO MANUAL, APLICADO EM ÁREAS SECAS SOBRE LAJE, NÃO ADERIDO, ACABAMENTO NÃO REFORÇADO, ESPESSURA 6CM. AF_07/2021</v>
          </cell>
          <cell r="C11155" t="str">
            <v>M2</v>
          </cell>
          <cell r="D11155" t="str">
            <v>COEFICIENTE DE REPRESENTATIVIDADE</v>
          </cell>
          <cell r="E11155">
            <v>179.75</v>
          </cell>
        </row>
        <row r="11156">
          <cell r="A11156">
            <v>87735</v>
          </cell>
          <cell r="B11156" t="str">
            <v>CONTRAPISO EM ARGAMASSA TRAÇO 1:4 (CIMENTO E AREIA), PREPARO MECÂNICO COM BETONEIRA 400 L, APLICADO EM ÁREAS MOLHADAS SOBRE LAJE, ADERIDO, ACABAMENTO NÃO REFORÇADO, ESPESSURA 2CM. AF_07/2021</v>
          </cell>
          <cell r="C11156" t="str">
            <v>M2</v>
          </cell>
          <cell r="D11156" t="str">
            <v>COEFICIENTE DE REPRESENTATIVIDADE</v>
          </cell>
          <cell r="E11156">
            <v>43.32</v>
          </cell>
        </row>
        <row r="11157">
          <cell r="A11157">
            <v>87737</v>
          </cell>
          <cell r="B11157" t="str">
            <v>CONTRAPISO EM ARGAMASSA TRAÇO 1:4 (CIMENTO E AREIA), PREPARO MANUAL, APLICADO EM ÁREAS MOLHADAS SOBRE LAJE, ADERIDO, ACABAMENTO NÃO REFORÇADO, ESPESSURA 2CM. AF_07/2021</v>
          </cell>
          <cell r="C11157" t="str">
            <v>M2</v>
          </cell>
          <cell r="D11157" t="str">
            <v>COEFICIENTE DE REPRESENTATIVIDADE</v>
          </cell>
          <cell r="E11157">
            <v>45.94</v>
          </cell>
        </row>
        <row r="11158">
          <cell r="A11158">
            <v>87738</v>
          </cell>
          <cell r="B11158" t="str">
            <v>CONTRAPISO EM ARGAMASSA PRONTA, PREPARO MECÂNICO COM MISTURADOR 300 KG, APLICADO EM ÁREAS MOLHADAS SOBRE LAJE, ADERIDO, ACABAMENTO NÃO REFORÇADO, ESPESSURA 2CM. AF_07/2021</v>
          </cell>
          <cell r="C11158" t="str">
            <v>M2</v>
          </cell>
          <cell r="D11158" t="str">
            <v>COEFICIENTE DE REPRESENTATIVIDADE</v>
          </cell>
          <cell r="E11158">
            <v>96.4</v>
          </cell>
        </row>
        <row r="11159">
          <cell r="A11159">
            <v>87739</v>
          </cell>
          <cell r="B11159" t="str">
            <v>CONTRAPISO EM ARGAMASSA PRONTA, PREPARO MANUAL, APLICADO EM ÁREAS MOLHADAS SOBRE LAJE, ADERIDO, ACABAMENTO NÃO REFORÇADO, ESPESSURA 2CM. AF_07/2021</v>
          </cell>
          <cell r="C11159" t="str">
            <v>M2</v>
          </cell>
          <cell r="D11159" t="str">
            <v>COEFICIENTE DE REPRESENTATIVIDADE</v>
          </cell>
          <cell r="E11159">
            <v>102.47</v>
          </cell>
        </row>
        <row r="11160">
          <cell r="A11160">
            <v>87745</v>
          </cell>
          <cell r="B11160" t="str">
            <v>CONTRAPISO EM ARGAMASSA TRAÇO 1:4 (CIMENTO E AREIA), PREPARO MECÂNICO COM BETONEIRA 400 L, APLICADO EM ÁREAS MOLHADAS SOBRE LAJE, ADERIDO, ACABAMENTO NÃO REFORÇADO, ESPESSURA 3CM. AF_07/2021</v>
          </cell>
          <cell r="C11160" t="str">
            <v>M2</v>
          </cell>
          <cell r="D11160" t="str">
            <v>COEFICIENTE DE REPRESENTATIVIDADE</v>
          </cell>
          <cell r="E11160">
            <v>52.28</v>
          </cell>
        </row>
        <row r="11161">
          <cell r="A11161">
            <v>87747</v>
          </cell>
          <cell r="B11161" t="str">
            <v>CONTRAPISO EM ARGAMASSA TRAÇO 1:4 (CIMENTO E AREIA), PREPARO MANUAL, APLICADO EM ÁREAS MOLHADAS SOBRE LAJE, ADERIDO, ACABAMENTO NÃO REFORÇADO, ESPESSURA 3CM. AF_07/2021</v>
          </cell>
          <cell r="C11161" t="str">
            <v>M2</v>
          </cell>
          <cell r="D11161" t="str">
            <v>COEFICIENTE DE REPRESENTATIVIDADE</v>
          </cell>
          <cell r="E11161">
            <v>55.92</v>
          </cell>
        </row>
        <row r="11162">
          <cell r="A11162">
            <v>87748</v>
          </cell>
          <cell r="B11162" t="str">
            <v>CONTRAPISO EM ARGAMASSA PRONTA, PREPARO MECÂNICO COM MISTURADOR 300 KG, APLICADO EM ÁREAS MOLHADAS SOBRE LAJE, ADERIDO, ACABAMENTO NÃO REFORÇADO, ESPESSURA 3CM. AF_07/2021</v>
          </cell>
          <cell r="C11162" t="str">
            <v>M2</v>
          </cell>
          <cell r="D11162" t="str">
            <v>COEFICIENTE DE REPRESENTATIVIDADE</v>
          </cell>
          <cell r="E11162">
            <v>126.08</v>
          </cell>
        </row>
        <row r="11163">
          <cell r="A11163">
            <v>87749</v>
          </cell>
          <cell r="B11163" t="str">
            <v>CONTRAPISO EM ARGAMASSA PRONTA, PREPARO MANUAL, APLICADO EM ÁREAS MOLHADAS SOBRE LAJE, ADERIDO, ACABAMENTO NÃO REFORÇADO, ESPESSURA 3CM. AF_07/2021</v>
          </cell>
          <cell r="C11163" t="str">
            <v>M2</v>
          </cell>
          <cell r="D11163" t="str">
            <v>COEFICIENTE DE REPRESENTATIVIDADE</v>
          </cell>
          <cell r="E11163">
            <v>134.51</v>
          </cell>
        </row>
        <row r="11164">
          <cell r="A11164">
            <v>87755</v>
          </cell>
          <cell r="B11164" t="str">
            <v>CONTRAPISO EM ARGAMASSA TRAÇO 1:4 (CIMENTO E AREIA), PREPARO MECÂNICO COM BETONEIRA 400 L, APLICADO EM ÁREAS MOLHADAS SOBRE IMPERMEABILIZAÇÃO, ACABAMENTO NÃO REFORÇADO, ESPESSURA 3CM. AF_07/2021</v>
          </cell>
          <cell r="C11164" t="str">
            <v>M2</v>
          </cell>
          <cell r="D11164" t="str">
            <v>COEFICIENTE DE REPRESENTATIVIDADE</v>
          </cell>
          <cell r="E11164">
            <v>49.95</v>
          </cell>
        </row>
        <row r="11165">
          <cell r="A11165">
            <v>87757</v>
          </cell>
          <cell r="B11165" t="str">
            <v>CONTRAPISO EM ARGAMASSA TRAÇO 1:4 (CIMENTO E AREIA), PREPARO MANUAL, APLICADO EM ÁREAS MOLHADAS SOBRE IMPERMEABILIZAÇÃO, ACABAMENTO NÃO REFORÇADO, ESPESSURA 3CM. AF_07/2021</v>
          </cell>
          <cell r="C11165" t="str">
            <v>M2</v>
          </cell>
          <cell r="D11165" t="str">
            <v>COEFICIENTE DE REPRESENTATIVIDADE</v>
          </cell>
          <cell r="E11165">
            <v>53.59</v>
          </cell>
        </row>
        <row r="11166">
          <cell r="A11166">
            <v>87758</v>
          </cell>
          <cell r="B11166" t="str">
            <v>CONTRAPISO EM ARGAMASSA PRONTA, PREPARO MECÂNICO COM MISTURADOR 300 KG, APLICADO EM ÁREAS MOLHADAS SOBRE IMPERMEABILIZAÇÃO, ACABAMENTO NÃO REFORÇADO, ESPESSURA 3CM. AF_07/2021</v>
          </cell>
          <cell r="C11166" t="str">
            <v>M2</v>
          </cell>
          <cell r="D11166" t="str">
            <v>COEFICIENTE DE REPRESENTATIVIDADE</v>
          </cell>
          <cell r="E11166">
            <v>123.75</v>
          </cell>
        </row>
        <row r="11167">
          <cell r="A11167">
            <v>87759</v>
          </cell>
          <cell r="B11167" t="str">
            <v>CONTRAPISO EM ARGAMASSA PRONTA, PREPARO MANUAL, APLICADO EM ÁREAS MOLHADAS SOBRE IMPERMEABILIZAÇÃO, ACABAMENTO NÃO REFORÇADO, ESPESSURA 3CM. AF_07/2021</v>
          </cell>
          <cell r="C11167" t="str">
            <v>M2</v>
          </cell>
          <cell r="D11167" t="str">
            <v>COEFICIENTE DE REPRESENTATIVIDADE</v>
          </cell>
          <cell r="E11167">
            <v>132.18</v>
          </cell>
        </row>
        <row r="11168">
          <cell r="A11168">
            <v>87765</v>
          </cell>
          <cell r="B11168" t="str">
            <v>CONTRAPISO EM ARGAMASSA TRAÇO 1:4 (CIMENTO E AREIA), PREPARO MECÂNICO COM BETONEIRA 400 L, APLICADO EM ÁREAS MOLHADAS SOBRE IMPERMEABILIZAÇÃO, ACABAMENTO NÃO REFORÇADO, ESPESSURA 4CM. AF_07/2021</v>
          </cell>
          <cell r="C11168" t="str">
            <v>M2</v>
          </cell>
          <cell r="D11168" t="str">
            <v>COEFICIENTE DE REPRESENTATIVIDADE</v>
          </cell>
          <cell r="E11168">
            <v>57.34</v>
          </cell>
        </row>
        <row r="11169">
          <cell r="A11169">
            <v>87767</v>
          </cell>
          <cell r="B11169" t="str">
            <v>CONTRAPISO EM ARGAMASSA TRAÇO 1:4 (CIMENTO E AREIA), PREPARO MANUAL, APLICADO EM ÁREAS MOLHADAS SOBRE IMPERMEABILIZAÇÃO, ACABAMENTO NÃO REFORÇADO, ESPESSURA 4CM. AF_07/2021</v>
          </cell>
          <cell r="C11169" t="str">
            <v>M2</v>
          </cell>
          <cell r="D11169" t="str">
            <v>COEFICIENTE DE REPRESENTATIVIDADE</v>
          </cell>
          <cell r="E11169">
            <v>61.82</v>
          </cell>
        </row>
        <row r="11170">
          <cell r="A11170">
            <v>87768</v>
          </cell>
          <cell r="B11170" t="str">
            <v>CONTRAPISO EM ARGAMASSA PRONTA, PREPARO MECÂNICO COM MISTURADOR 300 KG, APLICADO EM ÁREAS MOLHADAS SOBRE IMPERMEABILIZAÇÃO, ACABAMENTO NÃO REFORÇADO, ESPESSURA 4CM. AF_07/2021</v>
          </cell>
          <cell r="C11170" t="str">
            <v>M2</v>
          </cell>
          <cell r="D11170" t="str">
            <v>COEFICIENTE DE REPRESENTATIVIDADE</v>
          </cell>
          <cell r="E11170">
            <v>148.09</v>
          </cell>
        </row>
        <row r="11171">
          <cell r="A11171">
            <v>87769</v>
          </cell>
          <cell r="B11171" t="str">
            <v>CONTRAPISO EM ARGAMASSA PRONTA, PREPARO MANUAL, APLICADO EM ÁREAS MOLHADAS SOBRE IMPERMEABILIZAÇÃO, ACABAMENTO NÃO REFORÇADO, ESPESSURA 4CM. AF_07/2021</v>
          </cell>
          <cell r="C11171" t="str">
            <v>M2</v>
          </cell>
          <cell r="D11171" t="str">
            <v>COEFICIENTE DE REPRESENTATIVIDADE</v>
          </cell>
          <cell r="E11171">
            <v>158.47</v>
          </cell>
        </row>
        <row r="11172">
          <cell r="A11172">
            <v>88470</v>
          </cell>
          <cell r="B11172" t="str">
            <v>CONTRAPISO COM ARGAMASSA AUTONIVELANTE, APLICADO SOBRE LAJE, NÃO ADERIDO, ESPESSURA 3CM. AF_07/2021</v>
          </cell>
          <cell r="C11172" t="str">
            <v>M2</v>
          </cell>
          <cell r="D11172" t="str">
            <v>COEFICIENTE DE REPRESENTATIVIDADE</v>
          </cell>
          <cell r="E11172">
            <v>24.2</v>
          </cell>
        </row>
        <row r="11173">
          <cell r="A11173">
            <v>88471</v>
          </cell>
          <cell r="B11173" t="str">
            <v>CONTRAPISO COM ARGAMASSA AUTONIVELANTE, APLICADO SOBRE LAJE, NÃO ADERIDO, ESPESSURA 4CM. AF_07/2021</v>
          </cell>
          <cell r="C11173" t="str">
            <v>M2</v>
          </cell>
          <cell r="D11173" t="str">
            <v>COEFICIENTE DE REPRESENTATIVIDADE</v>
          </cell>
          <cell r="E11173">
            <v>30.29</v>
          </cell>
        </row>
        <row r="11174">
          <cell r="A11174">
            <v>88472</v>
          </cell>
          <cell r="B11174" t="str">
            <v>CONTRAPISO COM ARGAMASSA AUTONIVELANTE, APLICADO SOBRE LAJE, NÃO ADERIDO, ESPESSURA 5CM. AF_07/2021</v>
          </cell>
          <cell r="C11174" t="str">
            <v>M2</v>
          </cell>
          <cell r="D11174" t="str">
            <v>COEFICIENTE DE REPRESENTATIVIDADE</v>
          </cell>
          <cell r="E11174">
            <v>35.14</v>
          </cell>
        </row>
        <row r="11175">
          <cell r="A11175">
            <v>88476</v>
          </cell>
          <cell r="B11175" t="str">
            <v>CONTRAPISO COM ARGAMASSA AUTONIVELANTE, APLICADO SOBRE LAJE, ADERIDO, ESPESSURA 2CM. AF_07/2021</v>
          </cell>
          <cell r="C11175" t="str">
            <v>M2</v>
          </cell>
          <cell r="D11175" t="str">
            <v>COEFICIENTE DE REPRESENTATIVIDADE</v>
          </cell>
          <cell r="E11175">
            <v>20.54</v>
          </cell>
        </row>
        <row r="11176">
          <cell r="A11176">
            <v>88477</v>
          </cell>
          <cell r="B11176" t="str">
            <v>CONTRAPISO COM ARGAMASSA AUTONIVELANTE, APLICADO SOBRE LAJE, ADERIDO, ESPESSURA 3CM. AF_07/2021</v>
          </cell>
          <cell r="C11176" t="str">
            <v>M2</v>
          </cell>
          <cell r="D11176" t="str">
            <v>COEFICIENTE DE REPRESENTATIVIDADE</v>
          </cell>
          <cell r="E11176">
            <v>28.19</v>
          </cell>
        </row>
        <row r="11177">
          <cell r="A11177">
            <v>88478</v>
          </cell>
          <cell r="B11177" t="str">
            <v>CONTRAPISO COM ARGAMASSA AUTONIVELANTE, APLICADO SOBRE LAJE, ADERIDO, ESPESSURA 4CM. AF_07/2021</v>
          </cell>
          <cell r="C11177" t="str">
            <v>M2</v>
          </cell>
          <cell r="D11177" t="str">
            <v>COEFICIENTE DE REPRESENTATIVIDADE</v>
          </cell>
          <cell r="E11177">
            <v>34.5</v>
          </cell>
        </row>
        <row r="11178">
          <cell r="A11178">
            <v>90930</v>
          </cell>
          <cell r="B11178" t="str">
            <v>CONTRAPISO ACÚSTICO EM ARGAMASSA TRAÇO 1:4 (CIMENTO E AREIA), PREPARO MECÂNICO COM BETONEIRA 400L, APLICADO EM ÁREAS SECAS, ACABAMENTO NÃO REFORÇADO, ESPESSURA 5CM. AF_07/2021</v>
          </cell>
          <cell r="C11178" t="str">
            <v>M2</v>
          </cell>
          <cell r="D11178" t="str">
            <v>COEFICIENTE DE REPRESENTATIVIDADE</v>
          </cell>
          <cell r="E11178">
            <v>85.82</v>
          </cell>
        </row>
        <row r="11179">
          <cell r="A11179">
            <v>90932</v>
          </cell>
          <cell r="B11179" t="str">
            <v>CONTRAPISO ACÚSTICO EM ARGAMASSA TRAÇO 1:4 (CIMENTO E AREIA), PREPARO MANUAL, APLICADO EM ÁREAS SECAS, ACABAMENTO NÃO REFORÇADO, ESPESSURA 5CM. AF_07/2021</v>
          </cell>
          <cell r="C11179" t="str">
            <v>M2</v>
          </cell>
          <cell r="D11179" t="str">
            <v>COEFICIENTE DE REPRESENTATIVIDADE</v>
          </cell>
          <cell r="E11179">
            <v>90.95</v>
          </cell>
        </row>
        <row r="11180">
          <cell r="A11180">
            <v>90933</v>
          </cell>
          <cell r="B11180" t="str">
            <v>CONTRAPISO ACÚSTICO EM ARGAMASSA PRONTA, PREPARO MECÂNICO COM MISTURADOR 300 KG, APLICADO EM ÁREAS SECAS, ACABAMENTO NÃO REFORÇADO, ESPESSURA 5CM. AF_07/2021</v>
          </cell>
          <cell r="C11180" t="str">
            <v>M2</v>
          </cell>
          <cell r="D11180" t="str">
            <v>COEFICIENTE DE REPRESENTATIVIDADE</v>
          </cell>
          <cell r="E11180">
            <v>189.75</v>
          </cell>
        </row>
        <row r="11181">
          <cell r="A11181">
            <v>90934</v>
          </cell>
          <cell r="B11181" t="str">
            <v>CONTRAPISO ACÚSTICO EM ARGAMASSA PRONTA, PREPARO MANUAL, APLICADO EM ÁREAS SECAS, ACABAMENTO NÃO REFORÇADO, ESPESSURA 5CM. AF_07/2021</v>
          </cell>
          <cell r="C11181" t="str">
            <v>M2</v>
          </cell>
          <cell r="D11181" t="str">
            <v>COEFICIENTE DE REPRESENTATIVIDADE</v>
          </cell>
          <cell r="E11181">
            <v>201.63</v>
          </cell>
        </row>
        <row r="11182">
          <cell r="A11182">
            <v>90940</v>
          </cell>
          <cell r="B11182" t="str">
            <v>CONTRAPISO ACÚSTICO EM ARGAMASSA TRAÇO 1:4 (CIMENTO E AREIA), PREPARO MECÂNICO COM BETONEIRA 400L, APLICADO EM ÁREAS SECAS, ACABAMENTO NÃO REFORÇADO, ESPESSURA 6CM. AF_07/2021</v>
          </cell>
          <cell r="C11182" t="str">
            <v>M2</v>
          </cell>
          <cell r="D11182" t="str">
            <v>COEFICIENTE DE REPRESENTATIVIDADE</v>
          </cell>
          <cell r="E11182">
            <v>91.08</v>
          </cell>
        </row>
        <row r="11183">
          <cell r="A11183">
            <v>90942</v>
          </cell>
          <cell r="B11183" t="str">
            <v>CONTRAPISO ACÚSTICO EM ARGAMASSA TRAÇO 1:4 (CIMENTO E AREIA), PREPARO MANUAL, APLICADO EM ÁREAS SECAS, ACABAMENTO NÃO REFORÇADO, ESPESSURA 6CM. AF_07/2021</v>
          </cell>
          <cell r="C11183" t="str">
            <v>M2</v>
          </cell>
          <cell r="D11183" t="str">
            <v>COEFICIENTE DE REPRESENTATIVIDADE</v>
          </cell>
          <cell r="E11183">
            <v>96.66</v>
          </cell>
        </row>
        <row r="11184">
          <cell r="A11184">
            <v>90943</v>
          </cell>
          <cell r="B11184" t="str">
            <v>CONTRAPISO ACÚSTICO EM ARGAMASSA PRONTA, PREPARO MECÂNICO COM MISTURADOR 300 KG, APLICADO EM ÁREAS SECAS, ACABAMENTO NÃO REFORÇADO, ESPESSURA 6CM. AF_07/2021</v>
          </cell>
          <cell r="C11184" t="str">
            <v>M2</v>
          </cell>
          <cell r="D11184" t="str">
            <v>COEFICIENTE DE REPRESENTATIVIDADE</v>
          </cell>
          <cell r="E11184">
            <v>204.26</v>
          </cell>
        </row>
        <row r="11185">
          <cell r="A11185">
            <v>90944</v>
          </cell>
          <cell r="B11185" t="str">
            <v>CONTRAPISO ACÚSTICO EM ARGAMASSA PRONTA, PREPARO MANUAL, APLICADO EM ÁREAS SECA, ACABAMENTO NÃO REFORÇADO, ESPESSURA 6CM. AF_07/2021</v>
          </cell>
          <cell r="C11185" t="str">
            <v>M2</v>
          </cell>
          <cell r="D11185" t="str">
            <v>COEFICIENTE DE REPRESENTATIVIDADE</v>
          </cell>
          <cell r="E11185">
            <v>217.19</v>
          </cell>
        </row>
        <row r="11186">
          <cell r="A11186">
            <v>90950</v>
          </cell>
          <cell r="B11186" t="str">
            <v>CONTRAPISO ACÚSTICO EM ARGAMASSA TRAÇO 1:4 (CIMENTO E AREIA), PREPARO MECÂNICO COM BETONEIRA 400L, APLICADO EM ÁREAS SECAS, ACABAMENTO NÃO REFORÇADO, ESPESSURA 7CM. AF_07/2021</v>
          </cell>
          <cell r="C11186" t="str">
            <v>M2</v>
          </cell>
          <cell r="D11186" t="str">
            <v>COEFICIENTE DE REPRESENTATIVIDADE</v>
          </cell>
          <cell r="E11186">
            <v>100.69</v>
          </cell>
        </row>
        <row r="11187">
          <cell r="A11187">
            <v>90952</v>
          </cell>
          <cell r="B11187" t="str">
            <v>CONTRAPISO ACÚSTICO EM ARGAMASSA TRAÇO 1:4 (CIMENTO E AREIA), PREPARO MANUAL, APLICADO EM ÁREAS SECAS, ACABAMENTO NÃO REFORÇADO, ESPESSURA 7CM. AF_07/2021</v>
          </cell>
          <cell r="C11187" t="str">
            <v>M2</v>
          </cell>
          <cell r="D11187" t="str">
            <v>COEFICIENTE DE REPRESENTATIVIDADE</v>
          </cell>
          <cell r="E11187">
            <v>107.11</v>
          </cell>
        </row>
        <row r="11188">
          <cell r="A11188">
            <v>90953</v>
          </cell>
          <cell r="B11188" t="str">
            <v>CONTRAPISO ACÚSTICO EM ARGAMASSA PRONTA, PREPARO MECÂNICO COM MISTURADOR 300 KG, APLICADO EM ÁREAS SECAS, ACABAMENTO NÃO REFORÇADO, ESPESSURA 7CM. AF_07/2021</v>
          </cell>
          <cell r="C11188" t="str">
            <v>M2</v>
          </cell>
          <cell r="D11188" t="str">
            <v>COEFICIENTE DE REPRESENTATIVIDADE</v>
          </cell>
          <cell r="E11188">
            <v>230.82</v>
          </cell>
        </row>
        <row r="11189">
          <cell r="A11189">
            <v>90954</v>
          </cell>
          <cell r="B11189" t="str">
            <v>CONTRAPISO ACÚSTICO EM ARGAMASSA PRONTA, PREPARO MANUAL, APLICADO EM ÁREAS SECAS, ACABAMENTO NÃO REFORÇADO, ESPESSURA 7CM. AF_07/2021</v>
          </cell>
          <cell r="C11189" t="str">
            <v>M2</v>
          </cell>
          <cell r="D11189" t="str">
            <v>COEFICIENTE DE REPRESENTATIVIDADE</v>
          </cell>
          <cell r="E11189">
            <v>245.69</v>
          </cell>
        </row>
        <row r="11190">
          <cell r="A11190">
            <v>94438</v>
          </cell>
          <cell r="B11190" t="str">
            <v>(COMPOSIÇÃO REPRESENTATIVA) DO SERVIÇO DE CONTRAPISO EM ARGAMASSA TRAÇO 1:4 (CIM E AREIA), EM BETONEIRA 400 L, ESPESSURA 3 CM ÁREAS SECAS E 3 CM ÁREAS MOLHADAS, PARA EDIFICAÇÃO HABITACIONAL UNIFAMILIAR (CASA) E EDIFICAÇÃO PÚBLICA PADRÃO. AF_11/2014</v>
          </cell>
          <cell r="C11190" t="str">
            <v>M2</v>
          </cell>
          <cell r="D11190" t="str">
            <v>COEFICIENTE DE REPRESENTATIVIDADE</v>
          </cell>
          <cell r="E11190">
            <v>44.41</v>
          </cell>
        </row>
        <row r="11191">
          <cell r="A11191">
            <v>94439</v>
          </cell>
          <cell r="B11191" t="str">
            <v>(COMPOSIÇÃO REPRESENTATIVA) DO SERVIÇO DE CONTRAPISO EM ARGAMASSA TRAÇO 1:4 (CIM E AREIA), BETONEIRA 400 L, E = 4 CM ÁREAS SECAS E  MOLHADAS SOBRE LAJE , E = 3 CM ÁREAS MOLHADAS SOBRE IMPERMEABILIZAÇÃO, CASA E EDIFICAÇÃO PÚBLICA PADRÃO. AF_11/2014</v>
          </cell>
          <cell r="C11191" t="str">
            <v>M2</v>
          </cell>
          <cell r="D11191" t="str">
            <v>COEFICIENTE DE REPRESENTATIVIDADE</v>
          </cell>
          <cell r="E11191">
            <v>50.29</v>
          </cell>
        </row>
        <row r="11192">
          <cell r="A11192">
            <v>94779</v>
          </cell>
          <cell r="B11192" t="str">
            <v>(COMPOSIÇÃO REPRESENTATIVA) DO SERVIÇO DE CONTRAPISO EM ARGAMASSA TRAÇO 1:4 (CIM E AREIA), EM BETONEIRA 400 L, ESPESSURA 3 CM ÁREAS SECAS E 3 CM ÁREAS MOLHADAS, PARA EDIFICAÇÃO HABITACIONAL MULTIFAMILIAR (PRÉDIO). AF_11/2014</v>
          </cell>
          <cell r="C11192" t="str">
            <v>M2</v>
          </cell>
          <cell r="D11192" t="str">
            <v>COEFICIENTE DE REPRESENTATIVIDADE</v>
          </cell>
          <cell r="E11192">
            <v>42.92</v>
          </cell>
        </row>
        <row r="11193">
          <cell r="A11193">
            <v>94782</v>
          </cell>
          <cell r="B11193" t="str">
            <v>(COMPOSIÇÃO REPRESENTATIVA) DO SERVIÇO DE CONTRAPISO EM ARGAMASSA TRAÇO 1:4 (CIM E AREIA), BETONEIRA 400 L, E = 4 CM ÁREAS SECAS E  MOLHADAS SOBRE LAJE , E = 3 CM ÁREAS MOLHADAS SOBRE IMPERMEABILIZAÇÃO, PARA EDIFICAÇÃO MULTIFAMILIAR. AF_11/2014</v>
          </cell>
          <cell r="C11193" t="str">
            <v>M2</v>
          </cell>
          <cell r="D11193" t="str">
            <v>COEFICIENTE DE REPRESENTATIVIDADE</v>
          </cell>
          <cell r="E11193">
            <v>49.45</v>
          </cell>
        </row>
        <row r="11194">
          <cell r="A11194">
            <v>102803</v>
          </cell>
          <cell r="B11194" t="str">
            <v>REFORÇO SUPERFICIAL PARA CONTRAPISOS DE ARGAMASSA SEMI-SECA. AF_07/2021</v>
          </cell>
          <cell r="C11194" t="str">
            <v>M2</v>
          </cell>
          <cell r="D11194" t="str">
            <v>COLETADO</v>
          </cell>
          <cell r="E11194">
            <v>2.27</v>
          </cell>
        </row>
        <row r="11195">
          <cell r="A11195">
            <v>101742</v>
          </cell>
          <cell r="B11195" t="str">
            <v>RODAPÉ BORRACHA LISO, ALTURA = 7CM, ESPESSURA = 2 MM, PARA ARGAMASSA. AF_09/2020</v>
          </cell>
          <cell r="C11195" t="str">
            <v>M</v>
          </cell>
          <cell r="D11195" t="str">
            <v>COEFICIENTE DE REPRESENTATIVIDADE</v>
          </cell>
          <cell r="E11195">
            <v>64.78</v>
          </cell>
        </row>
        <row r="11196">
          <cell r="A11196">
            <v>87878</v>
          </cell>
          <cell r="B11196" t="str">
            <v>CHAPISCO APLICADO EM ALVENARIAS E ESTRUTURAS DE CONCRETO INTERNAS, COM COLHER DE PEDREIRO.  ARGAMASSA TRAÇO 1:3 COM PREPARO MANUAL. AF_10/2022</v>
          </cell>
          <cell r="C11196" t="str">
            <v>M2</v>
          </cell>
          <cell r="D11196" t="str">
            <v>COEFICIENTE DE REPRESENTATIVIDADE</v>
          </cell>
          <cell r="E11196">
            <v>4.76</v>
          </cell>
        </row>
        <row r="11197">
          <cell r="A11197">
            <v>87879</v>
          </cell>
          <cell r="B11197" t="str">
            <v>CHAPISCO APLICADO EM ALVENARIAS E ESTRUTURAS DE CONCRETO INTERNAS, COM COLHER DE PEDREIRO.  ARGAMASSA TRAÇO 1:3 COM PREPARO EM BETONEIRA 400L. AF_10/2022</v>
          </cell>
          <cell r="C11197" t="str">
            <v>M2</v>
          </cell>
          <cell r="D11197" t="str">
            <v>COEFICIENTE DE REPRESENTATIVIDADE</v>
          </cell>
          <cell r="E11197">
            <v>4.38</v>
          </cell>
        </row>
        <row r="11198">
          <cell r="A11198">
            <v>87881</v>
          </cell>
          <cell r="B11198" t="str">
            <v>CHAPISCO APLICADO NO TETO OU EM ALVENARIA E ESTRUTURA, COM ROLO PARA TEXTURA ACRÍLICA. ARGAMASSA TRAÇO 1:4 E EMULSÃO POLIMÉRICA (ADESIVO) COM PREPARO MANUAL. AF_10/2022</v>
          </cell>
          <cell r="C11198" t="str">
            <v>M2</v>
          </cell>
          <cell r="D11198" t="str">
            <v>COEFICIENTE DE REPRESENTATIVIDADE</v>
          </cell>
          <cell r="E11198">
            <v>6.66</v>
          </cell>
        </row>
        <row r="11199">
          <cell r="A11199">
            <v>87882</v>
          </cell>
          <cell r="B11199" t="str">
            <v>CHAPISCO APLICADO NO TETO OU EM ALVENARIA E ESTRUTURA, COM ROLO PARA TEXTURA ACRÍLICA. ARGAMASSA TRAÇO 1:4 E EMULSÃO POLIMÉRICA (ADESIVO) COM PREPARO EM BETONEIRA 400L. AF_10/2022</v>
          </cell>
          <cell r="C11199" t="str">
            <v>M2</v>
          </cell>
          <cell r="D11199" t="str">
            <v>COEFICIENTE DE REPRESENTATIVIDADE</v>
          </cell>
          <cell r="E11199">
            <v>6.55</v>
          </cell>
        </row>
        <row r="11200">
          <cell r="A11200">
            <v>87884</v>
          </cell>
          <cell r="B11200" t="str">
            <v>CHAPISCO APLICADO NO TETO OU EM ALVENARIA E ESTRUTURA, COM ROLO PARA TEXTURA ACRÍLICA. ARGAMASSA INDUSTRIALIZADA COM PREPARO MANUAL. AF_10/2022</v>
          </cell>
          <cell r="C11200" t="str">
            <v>M2</v>
          </cell>
          <cell r="D11200" t="str">
            <v>COEFICIENTE DE REPRESENTATIVIDADE</v>
          </cell>
          <cell r="E11200">
            <v>11.18</v>
          </cell>
        </row>
        <row r="11201">
          <cell r="A11201">
            <v>87885</v>
          </cell>
          <cell r="B11201" t="str">
            <v>CHAPISCO APLICADO NO TETO OU EM ALVENARIA E ESTRUTURA, COM ROLO PARA TEXTURA ACRÍLICA. ARGAMASSA INDUSTRIALIZADA COM PREPARO EM MISTURADOR 300 KG. AF_10/2022</v>
          </cell>
          <cell r="C11201" t="str">
            <v>M2</v>
          </cell>
          <cell r="D11201" t="str">
            <v>COEFICIENTE DE REPRESENTATIVIDADE</v>
          </cell>
          <cell r="E11201">
            <v>10.83</v>
          </cell>
        </row>
        <row r="11202">
          <cell r="A11202">
            <v>87886</v>
          </cell>
          <cell r="B11202" t="str">
            <v>CHAPISCO APLICADO NO TETO OU EM ESTRUTURA, COM DESEMPENADEIRA DENTADA. ARGAMASSA INDUSTRIALIZADA COM PREPARO MANUAL. AF_10/2022</v>
          </cell>
          <cell r="C11202" t="str">
            <v>M2</v>
          </cell>
          <cell r="D11202" t="str">
            <v>COEFICIENTE DE REPRESENTATIVIDADE</v>
          </cell>
          <cell r="E11202">
            <v>18.76</v>
          </cell>
        </row>
        <row r="11203">
          <cell r="A11203">
            <v>87887</v>
          </cell>
          <cell r="B11203" t="str">
            <v>CHAPISCO APLICADO NO TETO OU EM ESTRUTURA, COM DESEMPENADEIRA DENTADA. ARGAMASSA INDUSTRIALIZADA COM PREPARO EM MISTURADOR 300 KG. AF_10/2022</v>
          </cell>
          <cell r="C11203" t="str">
            <v>M2</v>
          </cell>
          <cell r="D11203" t="str">
            <v>COEFICIENTE DE REPRESENTATIVIDADE</v>
          </cell>
          <cell r="E11203">
            <v>18.02</v>
          </cell>
        </row>
        <row r="11204">
          <cell r="A11204">
            <v>87888</v>
          </cell>
          <cell r="B11204" t="str">
            <v>CHAPISCO APLICADO EM ALVENARIA (SEM PRESENÇA DE VÃOS) E ESTRUTURAS DE CONCRETO DE FACHADA, COM ROLO PARA TEXTURA ACRÍLICA.  ARGAMASSA TRAÇO 1:4 E EMULSÃO POLIMÉRICA (ADESIVO) COM PREPARO MANUAL. AF_10/2022</v>
          </cell>
          <cell r="C11204" t="str">
            <v>M2</v>
          </cell>
          <cell r="D11204" t="str">
            <v>COEFICIENTE DE REPRESENTATIVIDADE</v>
          </cell>
          <cell r="E11204">
            <v>8.23</v>
          </cell>
        </row>
        <row r="11205">
          <cell r="A11205">
            <v>87889</v>
          </cell>
          <cell r="B11205" t="str">
            <v>CHAPISCO APLICADO EM ALVENARIA (SEM PRESENÇA DE VÃOS) E ESTRUTURAS DE CONCRETO DE FACHADA, COM ROLO PARA TEXTURA ACRÍLICA.  ARGAMASSA TRAÇO 1:4 E EMULSÃO POLIMÉRICA (ADESIVO) COM PREPARO EM BETONEIRA 400L. AF_10/2022</v>
          </cell>
          <cell r="C11205" t="str">
            <v>M2</v>
          </cell>
          <cell r="D11205" t="str">
            <v>COEFICIENTE DE REPRESENTATIVIDADE</v>
          </cell>
          <cell r="E11205">
            <v>8.12</v>
          </cell>
        </row>
        <row r="11206">
          <cell r="A11206">
            <v>87891</v>
          </cell>
          <cell r="B11206" t="str">
            <v>CHAPISCO APLICADO EM ALVENARIA (SEM PRESENÇA DE VÃOS) E ESTRUTURAS DE CONCRETO DE FACHADA, COM ROLO PARA TEXTURA ACRÍLICA. ARGAMASSA INDUSTRIALIZADA COM PREPARO MANUAL. AF_10/2022</v>
          </cell>
          <cell r="C11206" t="str">
            <v>M2</v>
          </cell>
          <cell r="D11206" t="str">
            <v>COEFICIENTE DE REPRESENTATIVIDADE</v>
          </cell>
          <cell r="E11206">
            <v>12.75</v>
          </cell>
        </row>
        <row r="11207">
          <cell r="A11207">
            <v>87892</v>
          </cell>
          <cell r="B11207" t="str">
            <v>CHAPISCO APLICADO EM ALVENARIA (SEM PRESENÇA DE VÃOS) E ESTRUTURAS DE CONCRETO DE FACHADA, COM ROLO PARA TEXTURA ACRÍLICA.  ARGAMASSA INDUSTRIALIZADA COM PREPARO EM MISTURADOR 300 KG. AF_10/2022</v>
          </cell>
          <cell r="C11207" t="str">
            <v>M2</v>
          </cell>
          <cell r="D11207" t="str">
            <v>COEFICIENTE DE REPRESENTATIVIDADE</v>
          </cell>
          <cell r="E11207">
            <v>12.4</v>
          </cell>
        </row>
        <row r="11208">
          <cell r="A11208">
            <v>87893</v>
          </cell>
          <cell r="B11208" t="str">
            <v>CHAPISCO APLICADO EM ALVENARIA (SEM PRESENÇA DE VÃOS) E ESTRUTURAS DE CONCRETO DE FACHADA, COM COLHER DE PEDREIRO.  ARGAMASSA TRAÇO 1:3 COM PREPARO MANUAL. AF_10/2022</v>
          </cell>
          <cell r="C11208" t="str">
            <v>M2</v>
          </cell>
          <cell r="D11208" t="str">
            <v>COEFICIENTE DE REPRESENTATIVIDADE</v>
          </cell>
          <cell r="E11208">
            <v>7.09</v>
          </cell>
        </row>
        <row r="11209">
          <cell r="A11209">
            <v>87894</v>
          </cell>
          <cell r="B11209" t="str">
            <v>CHAPISCO APLICADO EM ALVENARIA (SEM PRESENÇA DE VÃOS) E ESTRUTURAS DE CONCRETO DE FACHADA, COM COLHER DE PEDREIRO.  ARGAMASSA TRAÇO 1:3 COM PREPARO EM BETONEIRA 400L. AF_10/2022</v>
          </cell>
          <cell r="C11209" t="str">
            <v>M2</v>
          </cell>
          <cell r="D11209" t="str">
            <v>COEFICIENTE DE REPRESENTATIVIDADE</v>
          </cell>
          <cell r="E11209">
            <v>6.71</v>
          </cell>
        </row>
        <row r="11210">
          <cell r="A11210">
            <v>87896</v>
          </cell>
          <cell r="B11210" t="str">
            <v>CHAPISCO APLICADO EM ALVENARIA (SEM PRESENÇA DE VÃOS) E ESTRUTURAS DE CONCRETO DE FACHADA, COM EQUIPAMENTO DE PROJEÇÃO. ARGAMASSA TRAÇO 1:3 COM PREPARO MANUAL. AF_10/2022</v>
          </cell>
          <cell r="C11210" t="str">
            <v>M2</v>
          </cell>
          <cell r="D11210" t="str">
            <v>ATRIBUÍDO SÃO PAULO</v>
          </cell>
          <cell r="E11210">
            <v>5.42</v>
          </cell>
        </row>
        <row r="11211">
          <cell r="A11211">
            <v>87897</v>
          </cell>
          <cell r="B11211" t="str">
            <v>CHAPISCO APLICADO EM ALVENARIA (SEM PRESENÇA DE VÃOS) E ESTRUTURAS DE CONCRETO DE FACHADA, COM EQUIPAMENTO DE PROJEÇÃO.  ARGAMASSA TRAÇO 1:3 COM PREPARO EM BETONEIRA 400 L. AF_10/2022</v>
          </cell>
          <cell r="C11211" t="str">
            <v>M2</v>
          </cell>
          <cell r="D11211" t="str">
            <v>ATRIBUÍDO SÃO PAULO</v>
          </cell>
          <cell r="E11211">
            <v>5.04</v>
          </cell>
        </row>
        <row r="11212">
          <cell r="A11212">
            <v>87899</v>
          </cell>
          <cell r="B11212" t="str">
            <v>CHAPISCO APLICADO EM ALVENARIA (COM PRESENÇA DE VÃOS) E ESTRUTURAS DE CONCRETO DE FACHADA, COM ROLO PARA TEXTURA ACRÍLICA.  ARGAMASSA TRAÇO 1:4 E EMULSÃO POLIMÉRICA (ADESIVO) COM PREPARO MANUAL. AF_10/2022</v>
          </cell>
          <cell r="C11212" t="str">
            <v>M2</v>
          </cell>
          <cell r="D11212" t="str">
            <v>COEFICIENTE DE REPRESENTATIVIDADE</v>
          </cell>
          <cell r="E11212">
            <v>8.92</v>
          </cell>
        </row>
        <row r="11213">
          <cell r="A11213">
            <v>87900</v>
          </cell>
          <cell r="B11213" t="str">
            <v>CHAPISCO APLICADO EM ALVENARIA (COM PRESENÇA DE VÃOS) E ESTRUTURAS DE CONCRETO DE FACHADA, COM ROLO PARA TEXTURA ACRÍLICA.  ARGAMASSA TRAÇO 1:4 E EMULSÃO POLIMÉRICA (ADESIVO) COM PREPARO EM BETONEIRA 400L. AF_10/2022</v>
          </cell>
          <cell r="C11213" t="str">
            <v>M2</v>
          </cell>
          <cell r="D11213" t="str">
            <v>COEFICIENTE DE REPRESENTATIVIDADE</v>
          </cell>
          <cell r="E11213">
            <v>8.81</v>
          </cell>
        </row>
        <row r="11214">
          <cell r="A11214">
            <v>87902</v>
          </cell>
          <cell r="B11214" t="str">
            <v>CHAPISCO APLICADO EM ALVENARIA (COM PRESENÇA DE VÃOS) E ESTRUTURAS DE CONCRETO DE FACHADA, COM ROLO PARA TEXTURA ACRÍLICA.  ARGAMASSA INDUSTRIALIZADA COM PREPARO MANUAL. AF_10/2022</v>
          </cell>
          <cell r="C11214" t="str">
            <v>M2</v>
          </cell>
          <cell r="D11214" t="str">
            <v>COEFICIENTE DE REPRESENTATIVIDADE</v>
          </cell>
          <cell r="E11214">
            <v>13.44</v>
          </cell>
        </row>
        <row r="11215">
          <cell r="A11215">
            <v>87903</v>
          </cell>
          <cell r="B11215" t="str">
            <v>CHAPISCO APLICADO EM ALVENARIA (COM PRESENÇA DE VÃOS) E ESTRUTURAS DE CONCRETO DE FACHADA, COM ROLO PARA TEXTURA ACRÍLICA.  ARGAMASSA INDUSTRIALIZADA COM PREPARO EM MISTURADOR 300 KG. AF_10/2022</v>
          </cell>
          <cell r="C11215" t="str">
            <v>M2</v>
          </cell>
          <cell r="D11215" t="str">
            <v>COEFICIENTE DE REPRESENTATIVIDADE</v>
          </cell>
          <cell r="E11215">
            <v>13.09</v>
          </cell>
        </row>
        <row r="11216">
          <cell r="A11216">
            <v>87904</v>
          </cell>
          <cell r="B11216" t="str">
            <v>CHAPISCO APLICADO EM ALVENARIA (COM PRESENÇA DE VÃOS) E ESTRUTURAS DE CONCRETO DE FACHADA, COM COLHER DE PEDREIRO.  ARGAMASSA TRAÇO 1:3 COM PREPARO MANUAL. AF_10/2022</v>
          </cell>
          <cell r="C11216" t="str">
            <v>M2</v>
          </cell>
          <cell r="D11216" t="str">
            <v>COEFICIENTE DE REPRESENTATIVIDADE</v>
          </cell>
          <cell r="E11216">
            <v>8.21</v>
          </cell>
        </row>
        <row r="11217">
          <cell r="A11217">
            <v>87905</v>
          </cell>
          <cell r="B11217" t="str">
            <v>CHAPISCO APLICADO EM ALVENARIA (COM PRESENÇA DE VÃOS) E ESTRUTURAS DE CONCRETO DE FACHADA, COM COLHER DE PEDREIRO.  ARGAMASSA TRAÇO 1:3 COM PREPARO EM BETONEIRA 400L. AF_10/2022</v>
          </cell>
          <cell r="C11217" t="str">
            <v>M2</v>
          </cell>
          <cell r="D11217" t="str">
            <v>COEFICIENTE DE REPRESENTATIVIDADE</v>
          </cell>
          <cell r="E11217">
            <v>7.83</v>
          </cell>
        </row>
        <row r="11218">
          <cell r="A11218">
            <v>87907</v>
          </cell>
          <cell r="B11218" t="str">
            <v>CHAPISCO APLICADO EM ALVENARIA (COM PRESENÇA DE VÃOS) E ESTRUTURAS DE CONCRETO DE FACHADA, COM EQUIPAMENTO DE PROJEÇÃO.  ARGAMASSA TRAÇO 1:3 COM PREPARO MANUAL. AF_10/2022</v>
          </cell>
          <cell r="C11218" t="str">
            <v>M2</v>
          </cell>
          <cell r="D11218" t="str">
            <v>ATRIBUÍDO SÃO PAULO</v>
          </cell>
          <cell r="E11218">
            <v>6.47</v>
          </cell>
        </row>
        <row r="11219">
          <cell r="A11219">
            <v>87908</v>
          </cell>
          <cell r="B11219" t="str">
            <v>CHAPISCO APLICADO EM ALVENARIA (COM PRESENÇA DE VÃOS) E ESTRUTURAS DE CONCRETO DE FACHADA, COM EQUIPAMENTO DE PROJEÇÃO.  ARGAMASSA TRAÇO 1:3 COM PREPARO EM BETONEIRA 400 L. AF_10/2022</v>
          </cell>
          <cell r="C11219" t="str">
            <v>M2</v>
          </cell>
          <cell r="D11219" t="str">
            <v>ATRIBUÍDO SÃO PAULO</v>
          </cell>
          <cell r="E11219">
            <v>6.09</v>
          </cell>
        </row>
        <row r="11220">
          <cell r="A11220">
            <v>87910</v>
          </cell>
          <cell r="B11220" t="str">
            <v>CHAPISCO APLICADO SOMENTE NA ESTRUTURA DE CONCRETO DA FACHADA, COM DESEMPENADEIRA DENTADA. ARGAMASSA INDUSTRIALIZADA COM PREPARO MANUAL. AF_10/2022</v>
          </cell>
          <cell r="C11220" t="str">
            <v>M2</v>
          </cell>
          <cell r="D11220" t="str">
            <v>COEFICIENTE DE REPRESENTATIVIDADE</v>
          </cell>
          <cell r="E11220">
            <v>24.01</v>
          </cell>
        </row>
        <row r="11221">
          <cell r="A11221">
            <v>87911</v>
          </cell>
          <cell r="B11221" t="str">
            <v>CHAPISCO APLICADO SOMENTE NA ESTRUTURA DE CONCRETO DA FACHADA, COM DESEMPENADEIRA DENTADA. ARGAMASSA INDUSTRIALIZADA COM PREPARO EM MISTURADOR 300 KG. AF_10/2022</v>
          </cell>
          <cell r="C11221" t="str">
            <v>M2</v>
          </cell>
          <cell r="D11221" t="str">
            <v>COEFICIENTE DE REPRESENTATIVIDADE</v>
          </cell>
          <cell r="E11221">
            <v>23.27</v>
          </cell>
        </row>
        <row r="11222">
          <cell r="A11222">
            <v>104410</v>
          </cell>
          <cell r="B11222" t="str">
            <v>CHAPISCO APLICADO EM ALVENARIA E ESTRUTURAS DE CONCRETO INTERNAS, COM EQUIPAMENTO DE PROJEÇÃO.  ARGAMASSA TRAÇO 1:3 COM PREPARO MANUAL. AF_10/2022</v>
          </cell>
          <cell r="C11222" t="str">
            <v>M2</v>
          </cell>
          <cell r="D11222" t="str">
            <v>ATRIBUÍDO SÃO PAULO</v>
          </cell>
          <cell r="E11222">
            <v>4.97</v>
          </cell>
        </row>
        <row r="11223">
          <cell r="A11223">
            <v>104411</v>
          </cell>
          <cell r="B11223" t="str">
            <v>CHAPISCO APLICADO EM ALVENARIA E ESTRUTURAS DE CONCRETO INTERNAS, COM EQUIPAMENTO DE PROJEÇÃO.  ARGAMASSA TRAÇO 1:3 COM PREPARO EM BETONEIRA 400 L. AF_10/2022</v>
          </cell>
          <cell r="C11223" t="str">
            <v>M2</v>
          </cell>
          <cell r="D11223" t="str">
            <v>ATRIBUÍDO SÃO PAULO</v>
          </cell>
          <cell r="E11223">
            <v>4.97</v>
          </cell>
        </row>
        <row r="11224">
          <cell r="A11224">
            <v>87411</v>
          </cell>
          <cell r="B11224" t="str">
            <v>APLICAÇÃO MANUAL DE GESSO DESEMPENADO (SEM TALISCAS) EM TETO DE AMBIENTES DE ÁREA MAIOR QUE 10M², ESPESSURA DE 0,5CM. AF_03/2023</v>
          </cell>
          <cell r="C11224" t="str">
            <v>M2</v>
          </cell>
          <cell r="D11224" t="str">
            <v>COEFICIENTE DE REPRESENTATIVIDADE</v>
          </cell>
          <cell r="E11224">
            <v>15.62</v>
          </cell>
        </row>
        <row r="11225">
          <cell r="A11225">
            <v>87412</v>
          </cell>
          <cell r="B11225" t="str">
            <v>APLICAÇÃO MANUAL DE GESSO DESEMPENADO (SEM TALISCAS) EM TETO DE AMBIENTES DE ÁREA ENTRE 5M² E 10M², ESPESSURA DE 0,5CM. AF_03/2023</v>
          </cell>
          <cell r="C11225" t="str">
            <v>M2</v>
          </cell>
          <cell r="D11225" t="str">
            <v>COEFICIENTE DE REPRESENTATIVIDADE</v>
          </cell>
          <cell r="E11225">
            <v>23.54</v>
          </cell>
        </row>
        <row r="11226">
          <cell r="A11226">
            <v>87413</v>
          </cell>
          <cell r="B11226" t="str">
            <v>APLICAÇÃO MANUAL DE GESSO DESEMPENADO (SEM TALISCAS) EM TETO DE AMBIENTES DE ÁREA MENOR QUE 5M², ESPESSURA DE 0,5CM. AF_03/2023</v>
          </cell>
          <cell r="C11226" t="str">
            <v>M2</v>
          </cell>
          <cell r="D11226" t="str">
            <v>COEFICIENTE DE REPRESENTATIVIDADE</v>
          </cell>
          <cell r="E11226">
            <v>28.09</v>
          </cell>
        </row>
        <row r="11227">
          <cell r="A11227">
            <v>87414</v>
          </cell>
          <cell r="B11227" t="str">
            <v>APLICAÇÃO MANUAL DE GESSO DESEMPENADO (SEM TALISCAS) EM TETO DE AMBIENTES DE ÁREA MAIOR QUE 10M², ESPESSURA DE 1,0CM. AF_03/2023</v>
          </cell>
          <cell r="C11227" t="str">
            <v>M2</v>
          </cell>
          <cell r="D11227" t="str">
            <v>COEFICIENTE DE REPRESENTATIVIDADE</v>
          </cell>
          <cell r="E11227">
            <v>24.82</v>
          </cell>
        </row>
        <row r="11228">
          <cell r="A11228">
            <v>87415</v>
          </cell>
          <cell r="B11228" t="str">
            <v>APLICAÇÃO MANUAL DE GESSO DESEMPENADO (SEM TALISCAS) EM TETO DE AMBIENTES DE ÁREA ENTRE 5M² E 10M², ESPESSURA DE 1,0CM. AF_03/2023</v>
          </cell>
          <cell r="C11228" t="str">
            <v>M2</v>
          </cell>
          <cell r="D11228" t="str">
            <v>COEFICIENTE DE REPRESENTATIVIDADE</v>
          </cell>
          <cell r="E11228">
            <v>32.74</v>
          </cell>
        </row>
        <row r="11229">
          <cell r="A11229">
            <v>87416</v>
          </cell>
          <cell r="B11229" t="str">
            <v>APLICAÇÃO MANUAL DE GESSO DESEMPENADO (SEM TALISCAS) EM TETO DE AMBIENTES DE ÁREA MENOR QUE 5M², ESPESSURA DE 1,0CM. AF_03/2023</v>
          </cell>
          <cell r="C11229" t="str">
            <v>M2</v>
          </cell>
          <cell r="D11229" t="str">
            <v>COEFICIENTE DE REPRESENTATIVIDADE</v>
          </cell>
          <cell r="E11229">
            <v>37.29</v>
          </cell>
        </row>
        <row r="11230">
          <cell r="A11230">
            <v>87418</v>
          </cell>
          <cell r="B11230" t="str">
            <v>APLICAÇÃO MANUAL DE GESSO DESEMPENADO (SEM TALISCAS) EM PAREDES, ESPESSURA DE 0,5CM. AF_03/2023</v>
          </cell>
          <cell r="C11230" t="str">
            <v>M2</v>
          </cell>
          <cell r="D11230" t="str">
            <v>COEFICIENTE DE REPRESENTATIVIDADE</v>
          </cell>
          <cell r="E11230">
            <v>18.13</v>
          </cell>
        </row>
        <row r="11231">
          <cell r="A11231">
            <v>87421</v>
          </cell>
          <cell r="B11231" t="str">
            <v>APLICAÇÃO MANUAL DE GESSO DESEMPENADO (SEM TALISCAS) EM PAREDES, ESPESSURA DE 1,0CM. AF_03/2023</v>
          </cell>
          <cell r="C11231" t="str">
            <v>M2</v>
          </cell>
          <cell r="D11231" t="str">
            <v>COEFICIENTE DE REPRESENTATIVIDADE</v>
          </cell>
          <cell r="E11231">
            <v>27.69</v>
          </cell>
        </row>
        <row r="11232">
          <cell r="A11232">
            <v>87424</v>
          </cell>
          <cell r="B11232" t="str">
            <v>APLICAÇÃO MANUAL DE GESSO SARRAFEADO (COM TALISCAS) EM PAREDES, ESPESSURA DE 1,0CM. AF_03/2023</v>
          </cell>
          <cell r="C11232" t="str">
            <v>M2</v>
          </cell>
          <cell r="D11232" t="str">
            <v>COEFICIENTE DE REPRESENTATIVIDADE</v>
          </cell>
          <cell r="E11232">
            <v>36.54</v>
          </cell>
        </row>
        <row r="11233">
          <cell r="A11233">
            <v>87427</v>
          </cell>
          <cell r="B11233" t="str">
            <v>APLICAÇÃO MANUAL DE GESSO SARRAFEADO (COM TALISCAS) EM PAREDES, ESPESSURA DE 1,5CM. AF_03/2023</v>
          </cell>
          <cell r="C11233" t="str">
            <v>M2</v>
          </cell>
          <cell r="D11233" t="str">
            <v>COEFICIENTE DE REPRESENTATIVIDADE</v>
          </cell>
          <cell r="E11233">
            <v>43.2</v>
          </cell>
        </row>
        <row r="11234">
          <cell r="A11234">
            <v>87430</v>
          </cell>
          <cell r="B11234" t="str">
            <v>APLICAÇÃO DE GESSO PROJETADO COM EQUIPAMENTO DE PROJEÇÃO EM PAREDES, DESEMPENADO (SEM TALISCAS), ESPESSURA DE 0,5CM. AF_03/2023</v>
          </cell>
          <cell r="C11234" t="str">
            <v>M2</v>
          </cell>
          <cell r="D11234" t="str">
            <v>COEFICIENTE DE REPRESENTATIVIDADE</v>
          </cell>
          <cell r="E11234">
            <v>18.51</v>
          </cell>
        </row>
        <row r="11235">
          <cell r="A11235">
            <v>87433</v>
          </cell>
          <cell r="B11235" t="str">
            <v>APLICAÇÃO DE GESSO PROJETADO COM EQUIPAMENTO DE PROJEÇÃO EM PAREDES, DESEMPENADO (SEM TALISCAS), ESPESSURA DE 1,0CM. AF_03/2023</v>
          </cell>
          <cell r="C11235" t="str">
            <v>M2</v>
          </cell>
          <cell r="D11235" t="str">
            <v>COEFICIENTE DE REPRESENTATIVIDADE</v>
          </cell>
          <cell r="E11235">
            <v>26.9</v>
          </cell>
        </row>
        <row r="11236">
          <cell r="A11236">
            <v>87436</v>
          </cell>
          <cell r="B11236" t="str">
            <v>APLICAÇÃO DE GESSO PROJETADO COM EQUIPAMENTO DE PROJEÇÃO EM PAREDES, SARRAFEADO (COM TALISCAS), ESPESSURA DE 1,0CM. AF_03/2023</v>
          </cell>
          <cell r="C11236" t="str">
            <v>M2</v>
          </cell>
          <cell r="D11236" t="str">
            <v>COEFICIENTE DE REPRESENTATIVIDADE</v>
          </cell>
          <cell r="E11236">
            <v>30.49</v>
          </cell>
        </row>
        <row r="11237">
          <cell r="A11237">
            <v>87439</v>
          </cell>
          <cell r="B11237" t="str">
            <v>APLICAÇÃO DE GESSO PROJETADO COM EQUIPAMENTO DE PROJEÇÃO EM PAREDES, SARRAFEADO (COM TALISCAS), ESPESSURA DE 1,5CM. AF_03/2023</v>
          </cell>
          <cell r="C11237" t="str">
            <v>M2</v>
          </cell>
          <cell r="D11237" t="str">
            <v>COEFICIENTE DE REPRESENTATIVIDADE</v>
          </cell>
          <cell r="E11237">
            <v>37.42</v>
          </cell>
        </row>
        <row r="11238">
          <cell r="A11238">
            <v>87527</v>
          </cell>
          <cell r="B11238" t="str">
            <v>EMBOÇO, PARA RECEBIMENTO DE CERÂMICA, EM ARGAMASSA TRAÇO 1:2:8, PREPARO MECÂNICO COM BETONEIRA 400L, APLICADO MANUALMENTE EM FACES INTERNAS DE PAREDES, PARA AMBIENTE COM ÁREA MENOR QUE 5M2, ESPESSURA DE 20MM, COM EXECUÇÃO DE TALISCAS. AF_06/2014</v>
          </cell>
          <cell r="C11238" t="str">
            <v>M2</v>
          </cell>
          <cell r="D11238" t="str">
            <v>COEFICIENTE DE REPRESENTATIVIDADE</v>
          </cell>
          <cell r="E11238">
            <v>45.23</v>
          </cell>
        </row>
        <row r="11239">
          <cell r="A11239">
            <v>87528</v>
          </cell>
          <cell r="B11239" t="str">
            <v>EMBOÇO, PARA RECEBIMENTO DE CERÂMICA, EM ARGAMASSA TRAÇO 1:2:8, PREPARO MANUAL, APLICADO MANUALMENTE EM FACES INTERNAS DE PAREDES, PARA AMBIENTE COM ÁREA MENOR QUE 5M2, ESPESSURA DE 20MM, COM EXECUÇÃO DE TALISCAS. AF_06/2014</v>
          </cell>
          <cell r="C11239" t="str">
            <v>M2</v>
          </cell>
          <cell r="D11239" t="str">
            <v>COEFICIENTE DE REPRESENTATIVIDADE</v>
          </cell>
          <cell r="E11239">
            <v>48.71</v>
          </cell>
        </row>
        <row r="11240">
          <cell r="A11240">
            <v>87529</v>
          </cell>
          <cell r="B11240" t="str">
            <v>MASSA ÚNICA, PARA RECEBIMENTO DE PINTURA, EM ARGAMASSA TRAÇO 1:2:8, PREPARO MECÂNICO COM BETONEIRA 400L, APLICADA MANUALMENTE EM FACES INTERNAS DE PAREDES, ESPESSURA DE 20MM, COM EXECUÇÃO DE TALISCAS. AF_06/2014</v>
          </cell>
          <cell r="C11240" t="str">
            <v>M2</v>
          </cell>
          <cell r="D11240" t="str">
            <v>COEFICIENTE DE REPRESENTATIVIDADE</v>
          </cell>
          <cell r="E11240">
            <v>41.45</v>
          </cell>
        </row>
        <row r="11241">
          <cell r="A11241">
            <v>87530</v>
          </cell>
          <cell r="B11241" t="str">
            <v>MASSA ÚNICA, PARA RECEBIMENTO DE PINTURA, EM ARGAMASSA TRAÇO 1:2:8, PREPARO MANUAL, APLICADA MANUALMENTE EM FACES INTERNAS DE PAREDES, ESPESSURA DE 20MM, COM EXECUÇÃO DE TALISCAS. AF_06/2014</v>
          </cell>
          <cell r="C11241" t="str">
            <v>M2</v>
          </cell>
          <cell r="D11241" t="str">
            <v>COEFICIENTE DE REPRESENTATIVIDADE</v>
          </cell>
          <cell r="E11241">
            <v>44.93</v>
          </cell>
        </row>
        <row r="11242">
          <cell r="A11242">
            <v>87531</v>
          </cell>
          <cell r="B11242" t="str">
            <v>EMBOÇO, PARA RECEBIMENTO DE CERÂMICA, EM ARGAMASSA TRAÇO 1:2:8, PREPARO MECÂNICO COM BETONEIRA 400L, APLICADO MANUALMENTE EM FACES INTERNAS DE PAREDES, PARA AMBIENTE COM ÁREA ENTRE 5M2 E 10M2, ESPESSURA DE 20MM, COM EXECUÇÃO DE TALISCAS. AF_06/2014</v>
          </cell>
          <cell r="C11242" t="str">
            <v>M2</v>
          </cell>
          <cell r="D11242" t="str">
            <v>COEFICIENTE DE REPRESENTATIVIDADE</v>
          </cell>
          <cell r="E11242">
            <v>40.12</v>
          </cell>
        </row>
        <row r="11243">
          <cell r="A11243">
            <v>87532</v>
          </cell>
          <cell r="B11243" t="str">
            <v>EMBOÇO, PARA RECEBIMENTO DE CERÂMICA, EM ARGAMASSA TRAÇO 1:2:8, PREPARO MANUAL, APLICADO MANUALMENTE EM FACES INTERNAS DE PAREDES, PARA AMBIENTE COM ÁREA  ENTRE 5M2 E 10M2, ESPESSURA DE 20MM, COM EXECUÇÃO DE TALISCAS. AF_06/2014</v>
          </cell>
          <cell r="C11243" t="str">
            <v>M2</v>
          </cell>
          <cell r="D11243" t="str">
            <v>COEFICIENTE DE REPRESENTATIVIDADE</v>
          </cell>
          <cell r="E11243">
            <v>43.6</v>
          </cell>
        </row>
        <row r="11244">
          <cell r="A11244">
            <v>87535</v>
          </cell>
          <cell r="B11244" t="str">
            <v>EMBOÇO, PARA RECEBIMENTO DE CERÂMICA, EM ARGAMASSA TRAÇO 1:2:8, PREPARO MECÂNICO COM BETONEIRA 400L, APLICADO MANUALMENTE EM FACES INTERNAS DE PAREDES, PARA AMBIENTE COM ÁREA  MAIOR QUE 10M2, ESPESSURA DE 20MM, COM EXECUÇÃO DE TALISCAS. AF_06/2014</v>
          </cell>
          <cell r="C11244" t="str">
            <v>M2</v>
          </cell>
          <cell r="D11244" t="str">
            <v>COEFICIENTE DE REPRESENTATIVIDADE</v>
          </cell>
          <cell r="E11244">
            <v>36.36</v>
          </cell>
        </row>
        <row r="11245">
          <cell r="A11245">
            <v>87536</v>
          </cell>
          <cell r="B11245" t="str">
            <v>EMBOÇO, PARA RECEBIMENTO DE CERÂMICA, EM ARGAMASSA TRAÇO 1:2:8, PREPARO MANUAL, APLICADO MANUALMENTE EM FACES INTERNAS DE PAREDES, PARA AMBIENTE COM ÁREA  MAIOR QUE 10M2, ESPESSURA DE 20MM, COM EXECUÇÃO DE TALISCAS. AF_06/2014</v>
          </cell>
          <cell r="C11245" t="str">
            <v>M2</v>
          </cell>
          <cell r="D11245" t="str">
            <v>COEFICIENTE DE REPRESENTATIVIDADE</v>
          </cell>
          <cell r="E11245">
            <v>39.84</v>
          </cell>
        </row>
        <row r="11246">
          <cell r="A11246">
            <v>87537</v>
          </cell>
          <cell r="B1124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1246" t="str">
            <v>M2</v>
          </cell>
          <cell r="D11246" t="str">
            <v>COEFICIENTE DE REPRESENTATIVIDADE</v>
          </cell>
          <cell r="E11246">
            <v>93.71</v>
          </cell>
        </row>
        <row r="11247">
          <cell r="A11247">
            <v>87538</v>
          </cell>
          <cell r="B11247" t="str">
            <v>MASSA ÚNICA, PARA RECEBIMENTO DE PINTURA, EM ARGAMASSA INDUSTRIALIZADA, PREPARO MECÂNICO, APLICADO COM EQUIPAMENTO DE MISTURA E PROJEÇÃO DE 1,5 M3/H DE ARGAMASSA EM FACES INTERNAS DE PAREDES, ESPESSURA DE 20MM, COM EXECUÇÃO DE TALISCAS. AF_06/2014</v>
          </cell>
          <cell r="C11247" t="str">
            <v>M2</v>
          </cell>
          <cell r="D11247" t="str">
            <v>COEFICIENTE DE REPRESENTATIVIDADE</v>
          </cell>
          <cell r="E11247">
            <v>90.49</v>
          </cell>
        </row>
        <row r="11248">
          <cell r="A11248">
            <v>87539</v>
          </cell>
          <cell r="B1124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1248" t="str">
            <v>M2</v>
          </cell>
          <cell r="D11248" t="str">
            <v>COEFICIENTE DE REPRESENTATIVIDADE</v>
          </cell>
          <cell r="E11248">
            <v>89.35</v>
          </cell>
        </row>
        <row r="11249">
          <cell r="A11249">
            <v>87541</v>
          </cell>
          <cell r="B1124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1249" t="str">
            <v>M2</v>
          </cell>
          <cell r="D11249" t="str">
            <v>COEFICIENTE DE REPRESENTATIVIDADE</v>
          </cell>
          <cell r="E11249">
            <v>86.14</v>
          </cell>
        </row>
        <row r="11250">
          <cell r="A11250">
            <v>87543</v>
          </cell>
          <cell r="B11250" t="str">
            <v>MASSA ÚNICA, PARA RECEBIMENTO DE PINTURA OU CERÂMICA, ARGAMASSA INDUSTRIALIZADA, PREPARO MECÂNICO, APLICADO COM EQUIPAMENTO DE MISTURA E PROJEÇÃO DE 1,5 M3/H EM FACES INTERNAS DE PAREDES, ESPESSURA DE 5MM, SEM EXECUÇÃO DE TALISCAS. AF_06/2014</v>
          </cell>
          <cell r="C11250" t="str">
            <v>M2</v>
          </cell>
          <cell r="D11250" t="str">
            <v>COEFICIENTE DE REPRESENTATIVIDADE</v>
          </cell>
          <cell r="E11250">
            <v>29.26</v>
          </cell>
        </row>
        <row r="11251">
          <cell r="A11251">
            <v>87545</v>
          </cell>
          <cell r="B11251" t="str">
            <v>EMBOÇO, PARA RECEBIMENTO DE CERÂMICA, EM ARGAMASSA TRAÇO 1:2:8, PREPARO MECÂNICO COM BETONEIRA 400L, APLICADO MANUALMENTE EM FACES INTERNAS DE PAREDES, PARA AMBIENTE COM ÁREA MENOR QUE 5M2, ESPESSURA DE 10MM, COM EXECUÇÃO DE TALISCAS. AF_06/2014</v>
          </cell>
          <cell r="C11251" t="str">
            <v>M2</v>
          </cell>
          <cell r="D11251" t="str">
            <v>COEFICIENTE DE REPRESENTATIVIDADE</v>
          </cell>
          <cell r="E11251">
            <v>30.11</v>
          </cell>
        </row>
        <row r="11252">
          <cell r="A11252">
            <v>87546</v>
          </cell>
          <cell r="B11252" t="str">
            <v>EMBOÇO, PARA RECEBIMENTO DE CERÂMICA, EM ARGAMASSA TRAÇO 1:2:8, PREPARO MANUAL, APLICADO MANUALMENTE EM FACES INTERNAS DE PAREDES, PARA AMBIENTE COM ÁREA MENOR QUE 5M2, ESPESSURA DE 10MM, COM EXECUÇÃO DE TALISCAS. AF_06/2014</v>
          </cell>
          <cell r="C11252" t="str">
            <v>M2</v>
          </cell>
          <cell r="D11252" t="str">
            <v>COEFICIENTE DE REPRESENTATIVIDADE</v>
          </cell>
          <cell r="E11252">
            <v>32.08</v>
          </cell>
        </row>
        <row r="11253">
          <cell r="A11253">
            <v>87547</v>
          </cell>
          <cell r="B11253" t="str">
            <v>MASSA ÚNICA, PARA RECEBIMENTO DE PINTURA, EM ARGAMASSA TRAÇO 1:2:8, PREPARO MECÂNICO COM BETONEIRA 400L, APLICADA MANUALMENTE EM FACES INTERNAS DE PAREDES, ESPESSURA DE 10MM, COM EXECUÇÃO DE TALISCAS. AF_06/2014</v>
          </cell>
          <cell r="C11253" t="str">
            <v>M2</v>
          </cell>
          <cell r="D11253" t="str">
            <v>COEFICIENTE DE REPRESENTATIVIDADE</v>
          </cell>
          <cell r="E11253">
            <v>26.36</v>
          </cell>
        </row>
        <row r="11254">
          <cell r="A11254">
            <v>87548</v>
          </cell>
          <cell r="B11254" t="str">
            <v>MASSA ÚNICA, PARA RECEBIMENTO DE PINTURA, EM ARGAMASSA TRAÇO 1:2:8, PREPARO MANUAL, APLICADA MANUALMENTE EM FACES INTERNAS DE PAREDES, ESPESSURA DE 10MM, COM EXECUÇÃO DE TALISCAS. AF_06/2014</v>
          </cell>
          <cell r="C11254" t="str">
            <v>M2</v>
          </cell>
          <cell r="D11254" t="str">
            <v>COEFICIENTE DE REPRESENTATIVIDADE</v>
          </cell>
          <cell r="E11254">
            <v>28.33</v>
          </cell>
        </row>
        <row r="11255">
          <cell r="A11255">
            <v>87549</v>
          </cell>
          <cell r="B11255" t="str">
            <v>EMBOÇO, PARA RECEBIMENTO DE CERÂMICA, EM ARGAMASSA TRAÇO 1:2:8, PREPARO MECÂNICO COM BETONEIRA 400L, APLICADO MANUALMENTE EM FACES INTERNAS DE PAREDES, PARA AMBIENTE COM ÁREA ENTRE 5M2 E 10M2, ESPESSURA DE 10MM, COM EXECUÇÃO DE TALISCAS. AF_06/2014</v>
          </cell>
          <cell r="C11255" t="str">
            <v>M2</v>
          </cell>
          <cell r="D11255" t="str">
            <v>COEFICIENTE DE REPRESENTATIVIDADE</v>
          </cell>
          <cell r="E11255">
            <v>25</v>
          </cell>
        </row>
        <row r="11256">
          <cell r="A11256">
            <v>87550</v>
          </cell>
          <cell r="B11256" t="str">
            <v>EMBOÇO, PARA RECEBIMENTO DE CERÂMICA, EM ARGAMASSA TRAÇO 1:2:8, PREPARO MANUAL, APLICADO MANUALMENTE EM FACES INTERNAS DE PAREDES, PARA AMBIENTE COM ÁREA ENTRE 5M2 E 10M2, ESPESSURA DE 10MM, COM EXECUÇÃO DE TALISCAS. AF_06/2014</v>
          </cell>
          <cell r="C11256" t="str">
            <v>M2</v>
          </cell>
          <cell r="D11256" t="str">
            <v>COEFICIENTE DE REPRESENTATIVIDADE</v>
          </cell>
          <cell r="E11256">
            <v>26.97</v>
          </cell>
        </row>
        <row r="11257">
          <cell r="A11257">
            <v>87553</v>
          </cell>
          <cell r="B11257" t="str">
            <v>EMBOÇO, PARA RECEBIMENTO DE CERÂMICA, EM ARGAMASSA TRAÇO 1:2:8, PREPARO MECÂNICO COM BETONEIRA 400L, APLICADO MANUALMENTE EM FACES INTERNAS DE PAREDES, PARA AMBIENTE COM ÁREA MAIOR QUE 10M2, ESPESSURA DE 10MM, COM EXECUÇÃO DE TALISCAS. AF_06/2014</v>
          </cell>
          <cell r="C11257" t="str">
            <v>M2</v>
          </cell>
          <cell r="D11257" t="str">
            <v>COEFICIENTE DE REPRESENTATIVIDADE</v>
          </cell>
          <cell r="E11257">
            <v>21.24</v>
          </cell>
        </row>
        <row r="11258">
          <cell r="A11258">
            <v>87554</v>
          </cell>
          <cell r="B11258" t="str">
            <v>EMBOÇO, PARA RECEBIMENTO DE CERÂMICA, EM ARGAMASSA TRAÇO 1:2:8, PREPARO MANUAL, APLICADO MANUALMENTE EM FACES INTERNAS DE PAREDES, PARA AMBIENTE COM ÁREA MAIOR QUE 10M2, ESPESSURA DE 10MM, COM EXECUÇÃO DE TALISCAS. AF_06/2014</v>
          </cell>
          <cell r="C11258" t="str">
            <v>M2</v>
          </cell>
          <cell r="D11258" t="str">
            <v>COEFICIENTE DE REPRESENTATIVIDADE</v>
          </cell>
          <cell r="E11258">
            <v>23.21</v>
          </cell>
        </row>
        <row r="11259">
          <cell r="A11259">
            <v>87555</v>
          </cell>
          <cell r="B1125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1259" t="str">
            <v>M2</v>
          </cell>
          <cell r="D11259" t="str">
            <v>COEFICIENTE DE REPRESENTATIVIDADE</v>
          </cell>
          <cell r="E11259">
            <v>56.4</v>
          </cell>
        </row>
        <row r="11260">
          <cell r="A11260">
            <v>87556</v>
          </cell>
          <cell r="B11260" t="str">
            <v>MASSA ÚNICA, PARA RECEBIMENTO DE PINTURA, EM ARGAMASSA INDUSTRIALIZADA, PREPARO MECÂNICO, APLICADO COM EQUIPAMENTO DE MISTURA E PROJEÇÃO DE 1,5 M3/H DE ARGAMASSA EM FACES INTERNAS DE PAREDES, ESPESSURA DE 10MM, COM EXECUÇÃO DE TALISCAS. AF_06/2014</v>
          </cell>
          <cell r="C11260" t="str">
            <v>M2</v>
          </cell>
          <cell r="D11260" t="str">
            <v>COEFICIENTE DE REPRESENTATIVIDADE</v>
          </cell>
          <cell r="E11260">
            <v>53.2</v>
          </cell>
        </row>
        <row r="11261">
          <cell r="A11261">
            <v>87557</v>
          </cell>
          <cell r="B1126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1261" t="str">
            <v>M2</v>
          </cell>
          <cell r="D11261" t="str">
            <v>COEFICIENTE DE REPRESENTATIVIDADE</v>
          </cell>
          <cell r="E11261">
            <v>52.04</v>
          </cell>
        </row>
        <row r="11262">
          <cell r="A11262">
            <v>87559</v>
          </cell>
          <cell r="B1126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1262" t="str">
            <v>M2</v>
          </cell>
          <cell r="D11262" t="str">
            <v>COEFICIENTE DE REPRESENTATIVIDADE</v>
          </cell>
          <cell r="E11262">
            <v>48.83</v>
          </cell>
        </row>
        <row r="11263">
          <cell r="A11263">
            <v>87561</v>
          </cell>
          <cell r="B11263" t="str">
            <v>MASSA ÚNICA, PARA RECEBIMENTO DE PINTURA OU CERÂMICA, EM ARGAMASSA INDUSTRIALIZADA, PREPARO MECÂNICO, APLICADO COM EQUIPAMENTO DE MISTURA E PROJEÇÃO DE 1,5 M3/H DE ARGAMASSA EM FACES INTERNAS DE PAREDES, ESPESSURA DE 10MM, SEM EXECUÇÃO DE TALISCAS. AF_06/2014</v>
          </cell>
          <cell r="C11263" t="str">
            <v>M2</v>
          </cell>
          <cell r="D11263" t="str">
            <v>COEFICIENTE DE REPRESENTATIVIDADE</v>
          </cell>
          <cell r="E11263">
            <v>52.33</v>
          </cell>
        </row>
        <row r="11264">
          <cell r="A11264">
            <v>87775</v>
          </cell>
          <cell r="B11264" t="str">
            <v>EMBOÇO OU MASSA ÚNICA EM ARGAMASSA TRAÇO 1:2:8, PREPARO MECÂNICO COM BETONEIRA 400 L, APLICADA MANUALMENTE EM PANOS DE FACHADA COM PRESENÇA DE VÃOS, ESPESSURA DE 25 MM. AF_08/2022</v>
          </cell>
          <cell r="C11264" t="str">
            <v>M2</v>
          </cell>
          <cell r="D11264" t="str">
            <v>COEFICIENTE DE REPRESENTATIVIDADE</v>
          </cell>
          <cell r="E11264">
            <v>55.98</v>
          </cell>
        </row>
        <row r="11265">
          <cell r="A11265">
            <v>87777</v>
          </cell>
          <cell r="B11265" t="str">
            <v>EMBOÇO OU MASSA ÚNICA EM ARGAMASSA TRAÇO 1:2:8, PREPARO MANUAL, APLICADA MANUALMENTE EM PANOS DE FACHADA COM PRESENÇA DE VÃOS, ESPESSURA DE 25 MM. AF_08/2022</v>
          </cell>
          <cell r="C11265" t="str">
            <v>M2</v>
          </cell>
          <cell r="D11265" t="str">
            <v>COEFICIENTE DE REPRESENTATIVIDADE</v>
          </cell>
          <cell r="E11265">
            <v>58.88</v>
          </cell>
        </row>
        <row r="11266">
          <cell r="A11266">
            <v>87778</v>
          </cell>
          <cell r="B11266" t="str">
            <v>EMBOÇO OU MASSA ÚNICA EM ARGAMASSA INDUSTRIALIZADA, PREPARO MECÂNICO E APLICAÇÃO COM EQUIPAMENTO DE MISTURA E PROJEÇÃO DE 1,5 M3/H DE ARGAMASSA EM PANOS DE FACHADA COM PRESENÇA DE VÃOS, ESPESSURA DE 25 MM. AF_08/2022</v>
          </cell>
          <cell r="C11266" t="str">
            <v>M2</v>
          </cell>
          <cell r="D11266" t="str">
            <v>COEFICIENTE DE REPRESENTATIVIDADE</v>
          </cell>
          <cell r="E11266">
            <v>96.94</v>
          </cell>
        </row>
        <row r="11267">
          <cell r="A11267">
            <v>87779</v>
          </cell>
          <cell r="B11267" t="str">
            <v>EMBOÇO OU MASSA ÚNICA EM ARGAMASSA TRAÇO 1:2:8, PREPARO MECÂNICO COM BETONEIRA 400 L, APLICADA MANUALMENTE EM PANOS DE FACHADA COM PRESENÇA DE VÃOS, ESPESSURA DE 35 MM. AF_08/2022</v>
          </cell>
          <cell r="C11267" t="str">
            <v>M2</v>
          </cell>
          <cell r="D11267" t="str">
            <v>COEFICIENTE DE REPRESENTATIVIDADE</v>
          </cell>
          <cell r="E11267">
            <v>72.28</v>
          </cell>
        </row>
        <row r="11268">
          <cell r="A11268">
            <v>87781</v>
          </cell>
          <cell r="B11268" t="str">
            <v>EMBOÇO OU MASSA ÚNICA EM ARGAMASSA TRAÇO 1:2:8, PREPARO MANUAL, APLICADA MANUALMENTE EM PANOS DE FACHADA COM PRESENÇA DE VÃOS, ESPESSURA DE 35 MM. AF_08/2022</v>
          </cell>
          <cell r="C11268" t="str">
            <v>M2</v>
          </cell>
          <cell r="D11268" t="str">
            <v>COEFICIENTE DE REPRESENTATIVIDADE</v>
          </cell>
          <cell r="E11268">
            <v>76.17</v>
          </cell>
        </row>
        <row r="11269">
          <cell r="A11269">
            <v>87783</v>
          </cell>
          <cell r="B11269" t="str">
            <v>EMBOÇO OU MASSA ÚNICA EM ARGAMASSA INDUSTRIALIZADA, PREPARO MECÂNICO E APLICAÇÃO COM EQUIPAMENTO DE MISTURA E PROJEÇÃO DE 1,5 M3/H DE ARGAMASSA EM PANOS DE FACHADA COM PRESENÇA DE VÃOS, ESPESSURA DE 35 MM. AF_08/2022</v>
          </cell>
          <cell r="C11269" t="str">
            <v>M2</v>
          </cell>
          <cell r="D11269" t="str">
            <v>COEFICIENTE DE REPRESENTATIVIDADE</v>
          </cell>
          <cell r="E11269">
            <v>127.46</v>
          </cell>
        </row>
        <row r="11270">
          <cell r="A11270">
            <v>87784</v>
          </cell>
          <cell r="B11270" t="str">
            <v>EMBOÇO OU MASSA ÚNICA EM ARGAMASSA TRAÇO 1:2:8, PREPARO MECÂNICO COM BETONEIRA 400 L, APLICADA MANUALMENTE EM PANOS DE FACHADA COM PRESENÇA DE VÃOS, ESPESSURA DE 45 MM. AF_08/2022</v>
          </cell>
          <cell r="C11270" t="str">
            <v>M2</v>
          </cell>
          <cell r="D11270" t="str">
            <v>COEFICIENTE DE REPRESENTATIVIDADE</v>
          </cell>
          <cell r="E11270">
            <v>79.5</v>
          </cell>
        </row>
        <row r="11271">
          <cell r="A11271">
            <v>87786</v>
          </cell>
          <cell r="B11271" t="str">
            <v>EMBOÇO OU MASSA ÚNICA EM ARGAMASSA TRAÇO 1:2:8, PREPARO MANUAL, APLICADA MANUALMENTE EM PANOS DE FACHADA COM PRESENÇA DE VÃOS, ESPESSURA DE 45 MM. AF_08/2022</v>
          </cell>
          <cell r="C11271" t="str">
            <v>M2</v>
          </cell>
          <cell r="D11271" t="str">
            <v>COEFICIENTE DE REPRESENTATIVIDADE</v>
          </cell>
          <cell r="E11271">
            <v>84.38</v>
          </cell>
        </row>
        <row r="11272">
          <cell r="A11272">
            <v>87787</v>
          </cell>
          <cell r="B11272" t="str">
            <v>EMBOÇO OU MASSA ÚNICA EM ARGAMASSA INDUSTRIALIZADA, PREPARO MECÂNICO E APLICAÇÃO COM EQUIPAMENTO DE MISTURA E PROJEÇÃO DE 1,5 M3/H DE ARGAMASSA EM PANOS DE FACHADA COM PRESENÇA DE VÃOS, ESPESSURA DE 45 MM. AF_08/2022</v>
          </cell>
          <cell r="C11272" t="str">
            <v>M2</v>
          </cell>
          <cell r="D11272" t="str">
            <v>COEFICIENTE DE REPRESENTATIVIDADE</v>
          </cell>
          <cell r="E11272">
            <v>149.65</v>
          </cell>
        </row>
        <row r="11273">
          <cell r="A11273">
            <v>87788</v>
          </cell>
          <cell r="B11273" t="str">
            <v>EMBOÇO OU MASSA ÚNICA EM ARGAMASSA TRAÇO 1:2:8, PREPARO MECÂNICO COM BETONEIRA 400 L, APLICADA MANUALMENTE EM PANOS DE FACHADA COM PRESENÇA DE VÃOS, ESPESSURA MAIOR OU IGUAL A 50 MM. AF_08/2022</v>
          </cell>
          <cell r="C11273" t="str">
            <v>M2</v>
          </cell>
          <cell r="D11273" t="str">
            <v>COEFICIENTE DE REPRESENTATIVIDADE</v>
          </cell>
          <cell r="E11273">
            <v>93.4</v>
          </cell>
        </row>
        <row r="11274">
          <cell r="A11274">
            <v>87790</v>
          </cell>
          <cell r="B11274" t="str">
            <v>EMBOÇO OU MASSA ÚNICA EM ARGAMASSA TRAÇO 1:2:8, PREPARO MANUAL, APLICADA MANUALMENTE EM PANOS DE FACHADA COM PRESENÇA DE VÃOS, ESPESSURA MAIOR OU IGUAL A 50 MM. AF_06/2014</v>
          </cell>
          <cell r="C11274" t="str">
            <v>M2</v>
          </cell>
          <cell r="D11274" t="str">
            <v>COEFICIENTE DE REPRESENTATIVIDADE</v>
          </cell>
          <cell r="E11274">
            <v>98.76</v>
          </cell>
        </row>
        <row r="11275">
          <cell r="A11275">
            <v>87791</v>
          </cell>
          <cell r="B11275" t="str">
            <v>EMBOÇO OU MASSA ÚNICA EM ARGAMASSA INDUSTRIALIZADA, PREPARO MECÂNICO E APLICAÇÃO COM EQUIPAMENTO DE MISTURA E PROJEÇÃO DE 1,5 M3/H DE ARGAMASSA EM PANOS DE FACHADA COM PRESENÇA DE VÃOS, ESPESSURA MAIOR OU IGUAL A 50 MM. AF_08/2022</v>
          </cell>
          <cell r="C11275" t="str">
            <v>M2</v>
          </cell>
          <cell r="D11275" t="str">
            <v>COEFICIENTE DE REPRESENTATIVIDADE</v>
          </cell>
          <cell r="E11275">
            <v>164.89</v>
          </cell>
        </row>
        <row r="11276">
          <cell r="A11276">
            <v>87792</v>
          </cell>
          <cell r="B11276" t="str">
            <v>EMBOÇO OU MASSA ÚNICA EM ARGAMASSA TRAÇO 1:2:8, PREPARO MECÂNICO COM BETONEIRA 400 L, APLICADA MANUALMENTE EM PANOS CEGOS DE FACHADA (SEM PRESENÇA DE VÃOS), ESPESSURA DE 25 MM. AF_08/2022</v>
          </cell>
          <cell r="C11276" t="str">
            <v>M2</v>
          </cell>
          <cell r="D11276" t="str">
            <v>COEFICIENTE DE REPRESENTATIVIDADE</v>
          </cell>
          <cell r="E11276">
            <v>41.99</v>
          </cell>
        </row>
        <row r="11277">
          <cell r="A11277">
            <v>87794</v>
          </cell>
          <cell r="B11277" t="str">
            <v>EMBOÇO OU MASSA ÚNICA EM ARGAMASSA TRAÇO 1:2:8, PREPARO MANUAL, APLICADA MANUALMENTE EM PANOS CEGOS DE FACHADA (SEM PRESENÇA DE VÃOS), ESPESSURA DE 25 MM. AF_09/2022</v>
          </cell>
          <cell r="C11277" t="str">
            <v>M2</v>
          </cell>
          <cell r="D11277" t="str">
            <v>COEFICIENTE DE REPRESENTATIVIDADE</v>
          </cell>
          <cell r="E11277">
            <v>44.7</v>
          </cell>
        </row>
        <row r="11278">
          <cell r="A11278">
            <v>87795</v>
          </cell>
          <cell r="B11278" t="str">
            <v>EMBOÇO OU MASSA ÚNICA EM ARGAMASSA INDUSTRIALIZADA, PREPARO MECÂNICO E APLICAÇÃO COM EQUIPAMENTO DE MISTURA E PROJEÇÃO DE 1,5 M3/H DE ARGAMASSA EM PANOS CEGOS DE FACHADA (SEM PRESENÇA DE VÃOS), ESPESSURA DE 25 MM. AF_08/2022</v>
          </cell>
          <cell r="C11278" t="str">
            <v>M2</v>
          </cell>
          <cell r="D11278" t="str">
            <v>COEFICIENTE DE REPRESENTATIVIDADE</v>
          </cell>
          <cell r="E11278">
            <v>81.22</v>
          </cell>
        </row>
        <row r="11279">
          <cell r="A11279">
            <v>87797</v>
          </cell>
          <cell r="B11279" t="str">
            <v>EMBOÇO OU MASSA ÚNICA EM ARGAMASSA TRAÇO 1:2:8, PREPARO MECÂNICO COM BETONEIRA 400 L, APLICADA MANUALMENTE EM PANOS CEGOS DE FACHADA (SEM PRESENÇA DE VÃOS), ESPESSURA DE 35 MM. AF_08/2022</v>
          </cell>
          <cell r="C11279" t="str">
            <v>M2</v>
          </cell>
          <cell r="D11279" t="str">
            <v>COEFICIENTE DE REPRESENTATIVIDADE</v>
          </cell>
          <cell r="E11279">
            <v>57.86</v>
          </cell>
        </row>
        <row r="11280">
          <cell r="A11280">
            <v>87799</v>
          </cell>
          <cell r="B11280" t="str">
            <v>EMBOÇO OU MASSA ÚNICA EM ARGAMASSA TRAÇO 1:2:8, PREPARO MANUAL, APLICADA MANUALMENTE EM PANOS CEGOS DE FACHADA (SEM PRESENÇA DE VÃOS), ESPESSURA DE 35 MM. AF_08/2022</v>
          </cell>
          <cell r="C11280" t="str">
            <v>M2</v>
          </cell>
          <cell r="D11280" t="str">
            <v>COEFICIENTE DE REPRESENTATIVIDADE</v>
          </cell>
          <cell r="E11280">
            <v>61.49</v>
          </cell>
        </row>
        <row r="11281">
          <cell r="A11281">
            <v>87800</v>
          </cell>
          <cell r="B11281" t="str">
            <v>EMBOÇO OU MASSA ÚNICA EM ARGAMASSA INDUSTRIALIZADA, PREPARO MECÂNICO E APLICAÇÃO COM EQUIPAMENTO DE MISTURA E PROJEÇÃO DE 1,5 M3/H DE ARGAMASSA EM PANOS CEGOS DE FACHADA (SEM PRESENÇA DE VÃOS), ESPESSURA DE 35 MM. AF_08/2022</v>
          </cell>
          <cell r="C11281" t="str">
            <v>M2</v>
          </cell>
          <cell r="D11281" t="str">
            <v>COEFICIENTE DE REPRESENTATIVIDADE</v>
          </cell>
          <cell r="E11281">
            <v>110.22</v>
          </cell>
        </row>
        <row r="11282">
          <cell r="A11282">
            <v>87801</v>
          </cell>
          <cell r="B11282" t="str">
            <v>EMBOÇO OU MASSA ÚNICA EM ARGAMASSA TRAÇO 1:2:8, PREPARO MECÂNICO COM BETONEIRA 400 L, APLICADA MANUALMENTE EM PANOS CEGOS DE FACHADA (SEM PRESENÇA DE VÃOS), ESPESSURA DE 45 MM. AF_08/2022</v>
          </cell>
          <cell r="C11282" t="str">
            <v>M2</v>
          </cell>
          <cell r="D11282" t="str">
            <v>COEFICIENTE DE REPRESENTATIVIDADE</v>
          </cell>
          <cell r="E11282">
            <v>64.61</v>
          </cell>
        </row>
        <row r="11283">
          <cell r="A11283">
            <v>87803</v>
          </cell>
          <cell r="B11283" t="str">
            <v>EMBOÇO OU MASSA ÚNICA EM ARGAMASSA TRAÇO 1:2:8, PREPARO MANUAL, APLICADA MANUALMENTE EM PANOS CEGOS DE FACHADA (SEM PRESENÇA DE VÃOS), ESPESSURA DE 45 MM. AF_08/2022</v>
          </cell>
          <cell r="C11283" t="str">
            <v>M2</v>
          </cell>
          <cell r="D11283" t="str">
            <v>COEFICIENTE DE REPRESENTATIVIDADE</v>
          </cell>
          <cell r="E11283">
            <v>69.16</v>
          </cell>
        </row>
        <row r="11284">
          <cell r="A11284">
            <v>87804</v>
          </cell>
          <cell r="B11284" t="str">
            <v>EMBOÇO OU MASSA ÚNICA EM ARGAMASSA INDUSTRIALIZADA, PREPARO MECÂNICO E APLICAÇÃO COM EQUIPAMENTO DE MISTURA E PROJEÇÃO DE 1,5 M3/H DE ARGAMASSA EM PANOS CEGOS DE FACHADA (SEM PRESENÇA DE VÃOS), ESPESSURA DE 45 MM. AF_08/2022</v>
          </cell>
          <cell r="C11284" t="str">
            <v>M2</v>
          </cell>
          <cell r="D11284" t="str">
            <v>COEFICIENTE DE REPRESENTATIVIDADE</v>
          </cell>
          <cell r="E11284">
            <v>130.96</v>
          </cell>
        </row>
        <row r="11285">
          <cell r="A11285">
            <v>87805</v>
          </cell>
          <cell r="B11285" t="str">
            <v>EMBOÇO OU MASSA ÚNICA EM ARGAMASSA TRAÇO 1:2:8, PREPARO MECÂNICO COM BETONEIRA 400 L, APLICADA MANUALMENTE EM PANOS CEGOS DE FACHADA (SEM PRESENÇA DE VÃOS), ESPESSURA MAIOR OU IGUAL A 50 MM. AF_08/2022</v>
          </cell>
          <cell r="C11285" t="str">
            <v>M2</v>
          </cell>
          <cell r="D11285" t="str">
            <v>COEFICIENTE DE REPRESENTATIVIDADE</v>
          </cell>
          <cell r="E11285">
            <v>70.61</v>
          </cell>
        </row>
        <row r="11286">
          <cell r="A11286">
            <v>87807</v>
          </cell>
          <cell r="B11286" t="str">
            <v>EMBOÇO OU MASSA ÚNICA EM ARGAMASSA TRAÇO 1:2:8, PREPARO MANUAL, APLICADA MANUALMENTE EM PANOS CEGOS DE FACHADA (SEM PRESENÇA DE VÃOS), ESPESSURA MAIOR OU IGUAL A 50 MM. AF_08/2022</v>
          </cell>
          <cell r="C11286" t="str">
            <v>M2</v>
          </cell>
          <cell r="D11286" t="str">
            <v>COEFICIENTE DE REPRESENTATIVIDADE</v>
          </cell>
          <cell r="E11286">
            <v>75.63</v>
          </cell>
        </row>
        <row r="11287">
          <cell r="A11287">
            <v>87808</v>
          </cell>
          <cell r="B11287" t="str">
            <v>EMBOÇO OU MASSA ÚNICA EM ARGAMASSA INDUSTRIALIZADA, PREPARO MECÂNICO E APLICAÇÃO COM EQUIPAMENTO DE MISTURA E PROJEÇÃO DE 1,5 M3/H DE ARGAMASSA EM PANOS CEGOS DE FACHADA (SEM PRESENÇA DE VÃOS), ESPESSURA MAIOR OU IGUAL A 50 MM. AF_08/2022</v>
          </cell>
          <cell r="C11287" t="str">
            <v>M2</v>
          </cell>
          <cell r="D11287" t="str">
            <v>COEFICIENTE DE REPRESENTATIVIDADE</v>
          </cell>
          <cell r="E11287">
            <v>140.66</v>
          </cell>
        </row>
        <row r="11288">
          <cell r="A11288">
            <v>87809</v>
          </cell>
          <cell r="B11288" t="str">
            <v>EMBOÇO OU MASSA ÚNICA EM ARGAMASSA TRAÇO 1:2:8, PREPARO MECÂNICO COM BETONEIRA 400 L, APLICADA MANUALMENTE EM SUPERFÍCIES EXTERNAS DA SACADA, ESPESSURA DE 25 MM, SEM USO DE TELA METÁLICA DE REFORÇO CONTRA FISSURAÇÃO. AF_08/2022</v>
          </cell>
          <cell r="C11288" t="str">
            <v>M2</v>
          </cell>
          <cell r="D11288" t="str">
            <v>COEFICIENTE DE REPRESENTATIVIDADE</v>
          </cell>
          <cell r="E11288">
            <v>77.87</v>
          </cell>
        </row>
        <row r="11289">
          <cell r="A11289">
            <v>87811</v>
          </cell>
          <cell r="B11289" t="str">
            <v>EMBOÇO OU MASSA ÚNICA EM ARGAMASSA TRAÇO 1:2:8, PREPARO MANUAL, APLICADA MANUALMENTE EM SUPERFÍCIES EXTERNAS DA SACADA, ESPESSURA DE 25 MM, SEM USO DE TELA METÁLICA DE REFORÇO CONTRA FISSURAÇÃO. AF_08/2022</v>
          </cell>
          <cell r="C11289" t="str">
            <v>M2</v>
          </cell>
          <cell r="D11289" t="str">
            <v>COEFICIENTE DE REPRESENTATIVIDADE</v>
          </cell>
          <cell r="E11289">
            <v>80.58</v>
          </cell>
        </row>
        <row r="11290">
          <cell r="A11290">
            <v>87812</v>
          </cell>
          <cell r="B11290" t="str">
            <v>EMBOÇO OU MASSA ÚNICA EM ARGAMASSA INDUSTRIALIZADA, PREPARO MECÂNICO E APLICAÇÃO COM EQUIPAMENTO DE MISTURA E PROJEÇÃO DE 1,5 M3/H EM SUPERFÍCIES EXTERNAS DA SACADA, ESPESSURA 25 MM, SEM USO DE TELA METÁLICA. AF_08/2022</v>
          </cell>
          <cell r="C11290" t="str">
            <v>M2</v>
          </cell>
          <cell r="D11290" t="str">
            <v>COEFICIENTE DE REPRESENTATIVIDADE</v>
          </cell>
          <cell r="E11290">
            <v>113.57</v>
          </cell>
        </row>
        <row r="11291">
          <cell r="A11291">
            <v>87813</v>
          </cell>
          <cell r="B11291" t="str">
            <v>EMBOÇO OU MASSA ÚNICA EM ARGAMASSA TRAÇO 1:2:8, PREPARO MECÂNICO COM BETONEIRA 400 L, APLICADA MANUALMENTE EM SUPERFÍCIES EXTERNAS DA SACADA, ESPESSURA DE 35 MM, SEM USO DE TELA METÁLICA DE REFORÇO CONTRA FISSURAÇÃO. AF_08/2022</v>
          </cell>
          <cell r="C11291" t="str">
            <v>M2</v>
          </cell>
          <cell r="D11291" t="str">
            <v>COEFICIENTE DE REPRESENTATIVIDADE</v>
          </cell>
          <cell r="E11291">
            <v>93.75</v>
          </cell>
        </row>
        <row r="11292">
          <cell r="A11292">
            <v>87815</v>
          </cell>
          <cell r="B11292" t="str">
            <v>EMBOÇO OU MASSA ÚNICA EM ARGAMASSA TRAÇO 1:2:8, PREPARO MANUAL, APLICADA MANUALMENTE EM SUPERFÍCIES EXTERNAS DA SACADA, ESPESSURA DE 35 MM, SEM USO DE TELA METÁLICA DE REFORÇO CONTRA FISSURAÇÃO. AF_08/2022</v>
          </cell>
          <cell r="C11292" t="str">
            <v>M2</v>
          </cell>
          <cell r="D11292" t="str">
            <v>COEFICIENTE DE REPRESENTATIVIDADE</v>
          </cell>
          <cell r="E11292">
            <v>97.38</v>
          </cell>
        </row>
        <row r="11293">
          <cell r="A11293">
            <v>87816</v>
          </cell>
          <cell r="B11293" t="str">
            <v>EMBOÇO OU MASSA ÚNICA EM ARGAMASSA INDUSTRIALIZADA, PREPARO MECÂNICO E APLICAÇÃO COM EQUIPAMENTO DE MISTURA E PROJEÇÃO DE 1,5 M3/H EM SUPERFÍCIES EXTERNAS DA SACADA, ESPESSURA 35 MM, SEM USO DE TELA METÁLICA. AF_08/2022</v>
          </cell>
          <cell r="C11293" t="str">
            <v>M2</v>
          </cell>
          <cell r="D11293" t="str">
            <v>COEFICIENTE DE REPRESENTATIVIDADE</v>
          </cell>
          <cell r="E11293">
            <v>142.62</v>
          </cell>
        </row>
        <row r="11294">
          <cell r="A11294">
            <v>87817</v>
          </cell>
          <cell r="B11294" t="str">
            <v>EMBOÇO OU MASSA ÚNICA EM ARGAMASSA TRAÇO 1:2:8, PREPARO MECÂNICO COM BETONEIRA 400 L, APLICADA MANUALMENTE EM SUPERFÍCIES EXTERNAS DA SACADA, ESPESSURA DE 45 MM, SEM USO DE TELA METÁLICA DE REFORÇO CONTRA FISSURAÇÃO. AF_08/2022</v>
          </cell>
          <cell r="C11294" t="str">
            <v>M2</v>
          </cell>
          <cell r="D11294" t="str">
            <v>COEFICIENTE DE REPRESENTATIVIDADE</v>
          </cell>
          <cell r="E11294">
            <v>100.5</v>
          </cell>
        </row>
        <row r="11295">
          <cell r="A11295">
            <v>87819</v>
          </cell>
          <cell r="B11295" t="str">
            <v>EMBOÇO OU MASSA ÚNICA EM ARGAMASSA TRAÇO 1:2:8, PREPARO MANUAL, APLICADA MANUALMENTE EM SUPERFÍCIES EXTERNAS DA SACADA, ESPESSURA DE 45 MM, SEM USO DE TELA METÁLICA DE REFORÇO CONTRA FISSURAÇÃO. AF_08/2022</v>
          </cell>
          <cell r="C11295" t="str">
            <v>M2</v>
          </cell>
          <cell r="D11295" t="str">
            <v>COEFICIENTE DE REPRESENTATIVIDADE</v>
          </cell>
          <cell r="E11295">
            <v>105.05</v>
          </cell>
        </row>
        <row r="11296">
          <cell r="A11296">
            <v>87820</v>
          </cell>
          <cell r="B11296" t="str">
            <v>EMBOÇO OU MASSA ÚNICA EM ARGAMASSA INDUSTRIALIZADA, PREPARO MECÂNICO E APLICAÇÃO COM EQUIPAMENTO DE MISTURA E PROJEÇÃO DE 1,5 M3/H EM SUPERFÍCIES EXTERNAS DA SACADA, ESPESSURA 45 MM, SEM USO DE TELA METÁLICA. AF_08/2022</v>
          </cell>
          <cell r="C11296" t="str">
            <v>M2</v>
          </cell>
          <cell r="D11296" t="str">
            <v>COEFICIENTE DE REPRESENTATIVIDADE</v>
          </cell>
          <cell r="E11296">
            <v>163.36</v>
          </cell>
        </row>
        <row r="11297">
          <cell r="A11297">
            <v>87821</v>
          </cell>
          <cell r="B11297" t="str">
            <v>EMBOÇO OU MASSA ÚNICA EM ARGAMASSA TRAÇO 1:2:8, PREPARO MECÂNICO COM BETONEIRA 400 L, APLICADA MANUALMENTE EM SUPERFÍCIES EXTERNAS DA SACADA, ESPESSURA MAIOR OU IGUAL A 50 MM, SEM USO DE TELA METÁLICA DE REFORÇO CONTRA FISSURAÇÃO. AF_08/2022</v>
          </cell>
          <cell r="C11297" t="str">
            <v>M2</v>
          </cell>
          <cell r="D11297" t="str">
            <v>COEFICIENTE DE REPRESENTATIVIDADE</v>
          </cell>
          <cell r="E11297">
            <v>129.53</v>
          </cell>
        </row>
        <row r="11298">
          <cell r="A11298">
            <v>87823</v>
          </cell>
          <cell r="B11298" t="str">
            <v>EMBOÇO OU MASSA ÚNICA EM ARGAMASSA TRAÇO 1:2:8, PREPARO MANUAL, APLICADA MANUALMENTE EM SUPERFÍCIES EXTERNAS DA SACADA, ESPESSURA MAIOR OU IGUAL A 50 MM, SEM USO DE TELA METÁLICA DE REFORÇO CONTRA FISSURAÇÃO. AF_08/2022</v>
          </cell>
          <cell r="C11298" t="str">
            <v>M2</v>
          </cell>
          <cell r="D11298" t="str">
            <v>COEFICIENTE DE REPRESENTATIVIDADE</v>
          </cell>
          <cell r="E11298">
            <v>134.55</v>
          </cell>
        </row>
        <row r="11299">
          <cell r="A11299">
            <v>87824</v>
          </cell>
          <cell r="B11299" t="str">
            <v>EMBOÇO OU MASSA ÚNICA EM ARGAMASSA INDUSTRIALIZADA, PREPARO MECÂNICO E APLICAÇÃO COM EQUIPAMENTO DE MISTURA E PROJEÇÃO DE 1,5 M3/H EM SUPERFÍCIES EXTERNAS DA SACADA, ESPESSURA MAIOR OU IGUAL A 50 MM, SEM USO DE TELA METÁLICA. AF_08/2022</v>
          </cell>
          <cell r="C11299" t="str">
            <v>M2</v>
          </cell>
          <cell r="D11299" t="str">
            <v>COEFICIENTE DE REPRESENTATIVIDADE</v>
          </cell>
          <cell r="E11299">
            <v>187.97</v>
          </cell>
        </row>
        <row r="11300">
          <cell r="A11300">
            <v>87825</v>
          </cell>
          <cell r="B11300" t="str">
            <v>EMBOÇO OU MASSA ÚNICA EM ARGAMASSA TRAÇO 1:2:8, PREPARO MECÂNICO COM BETONEIRA 400 L, APLICADA MANUALMENTE NAS PAREDES INTERNAS DA SACADA, ESPESSURA DE 25 MM, SEM USO DE TELA METÁLICA DE REFORÇO CONTRA FISSURAÇÃO. AF_08/2022</v>
          </cell>
          <cell r="C11300" t="str">
            <v>M2</v>
          </cell>
          <cell r="D11300" t="str">
            <v>COEFICIENTE DE REPRESENTATIVIDADE</v>
          </cell>
          <cell r="E11300">
            <v>73.78</v>
          </cell>
        </row>
        <row r="11301">
          <cell r="A11301">
            <v>87827</v>
          </cell>
          <cell r="B11301" t="str">
            <v>EMBOÇO OU MASSA ÚNICA EM ARGAMASSA TRAÇO 1:2:8, PREPARO MANUAL, APLICADA MANUALMENTE NAS PAREDES INTERNAS DA SACADA, ESPESSURA DE 25 MM, SEM USO DE TELA METÁLICA DE REFORÇO CONTRA FISSURAÇÃO. AF_08/2022</v>
          </cell>
          <cell r="C11301" t="str">
            <v>M2</v>
          </cell>
          <cell r="D11301" t="str">
            <v>COEFICIENTE DE REPRESENTATIVIDADE</v>
          </cell>
          <cell r="E11301">
            <v>77.09</v>
          </cell>
        </row>
        <row r="11302">
          <cell r="A11302">
            <v>87828</v>
          </cell>
          <cell r="B11302" t="str">
            <v>EMBOÇO OU MASSA ÚNICA EM ARGAMASSA INDUSTRIALIZADA, PREPARO MECÂNICO E APLICAÇÃO COM EQUIPAMENTO DE MISTURA E PROJEÇÃO DE 1,5 M3/H NAS PAREDES INTERNAS DA SACADA, ESPESSURA 25 MM, SEM USO DE TELA METÁLICA. AF_08/2022</v>
          </cell>
          <cell r="C11302" t="str">
            <v>M2</v>
          </cell>
          <cell r="D11302" t="str">
            <v>COEFICIENTE DE REPRESENTATIVIDADE</v>
          </cell>
          <cell r="E11302">
            <v>119.56</v>
          </cell>
        </row>
        <row r="11303">
          <cell r="A11303">
            <v>87829</v>
          </cell>
          <cell r="B11303" t="str">
            <v>EMBOÇO OU MASSA ÚNICA EM ARGAMASSA TRAÇO 1:2:8, PREPARO MECÂNICO COM BETONEIRA 400 L, APLICADA MANUALMENTE NAS PAREDES INTERNAS DA SACADA, ESPESSURA DE 35 MM, SEM USO DE TELA METÁLICA DE REFORÇO CONTRA FISSURAÇÃO. AF_08/2022</v>
          </cell>
          <cell r="C11303" t="str">
            <v>M2</v>
          </cell>
          <cell r="D11303" t="str">
            <v>COEFICIENTE DE REPRESENTATIVIDADE</v>
          </cell>
          <cell r="E11303">
            <v>89.8</v>
          </cell>
        </row>
        <row r="11304">
          <cell r="A11304">
            <v>87831</v>
          </cell>
          <cell r="B11304" t="str">
            <v>EMBOÇO OU MASSA ÚNICA EM ARGAMASSA TRAÇO 1:2:8, PREPARO MANUAL, APLICADA MANUALMENTE NAS PAREDES INTERNAS DA SACADA, ESPESSURA DE 35 MM, SEM USO DE TELA METÁLICA DE REFORÇO CONTRA FISSURAÇÃO. AF_08/2022</v>
          </cell>
          <cell r="C11304" t="str">
            <v>M2</v>
          </cell>
          <cell r="D11304" t="str">
            <v>COEFICIENTE DE REPRESENTATIVIDADE</v>
          </cell>
          <cell r="E11304">
            <v>94.24</v>
          </cell>
        </row>
        <row r="11305">
          <cell r="A11305">
            <v>87832</v>
          </cell>
          <cell r="B11305" t="str">
            <v>EMBOÇO OU MASSA ÚNICA EM ARGAMASSA INDUSTRIALIZADA, PREPARO MECÂNICO E APLICAÇÃO COM EQUIPAMENTO DE MISTURA E PROJEÇÃO DE 1,5 M3/H DE ARGAMASSA NAS PAREDES INTERNAS DA SACADA, ESPESSURA 35 MM, SEM USO DE TELA METÁLICA. AF_08/2022</v>
          </cell>
          <cell r="C11305" t="str">
            <v>M2</v>
          </cell>
          <cell r="D11305" t="str">
            <v>COEFICIENTE DE REPRESENTATIVIDADE</v>
          </cell>
          <cell r="E11305">
            <v>151.93</v>
          </cell>
        </row>
        <row r="11306">
          <cell r="A11306">
            <v>87834</v>
          </cell>
          <cell r="B11306" t="str">
            <v>REVESTIMENTO DECORATIVO MONOCAMADA APLICADO MANUALMENTE EM PANOS CEGOS DA FACHADA DE UM EDIFÍCIO DE ESTRUTURA CONVENCIONAL, COM ACABAMENTO RASPADO. AF_06/2014</v>
          </cell>
          <cell r="C11306" t="str">
            <v>M2</v>
          </cell>
          <cell r="D11306" t="str">
            <v>COEFICIENTE DE REPRESENTATIVIDADE</v>
          </cell>
          <cell r="E11306">
            <v>225.62</v>
          </cell>
        </row>
        <row r="11307">
          <cell r="A11307">
            <v>87835</v>
          </cell>
          <cell r="B11307" t="str">
            <v>REVESTIMENTO DECORATIVO MONOCAMADA APLICADO MANUALMENTE EM PANOS CEGOS DA FACHADA DE UM EDIFÍCIO DE ALVENARIA ESTRUTURAL, COM ACABAMENTO RASPADO. AF_06/2014</v>
          </cell>
          <cell r="C11307" t="str">
            <v>M2</v>
          </cell>
          <cell r="D11307" t="str">
            <v>COEFICIENTE DE REPRESENTATIVIDADE</v>
          </cell>
          <cell r="E11307">
            <v>156.33</v>
          </cell>
        </row>
        <row r="11308">
          <cell r="A11308">
            <v>87836</v>
          </cell>
          <cell r="B11308" t="str">
            <v>REVESTIMENTO DECORATIVO MONOCAMADA APLICADO COM EQUIPAMENTO DE PROJEÇÃO EM PANOS CEGOS DA FACHADA DE UM EDIFÍCIO DE ESTRUTURA CONVENCIONAL, COM ACABAMENTO RASPADO. AF_06/2014</v>
          </cell>
          <cell r="C11308" t="str">
            <v>M2</v>
          </cell>
          <cell r="D11308" t="str">
            <v>COEFICIENTE DE REPRESENTATIVIDADE</v>
          </cell>
          <cell r="E11308">
            <v>218.05</v>
          </cell>
        </row>
        <row r="11309">
          <cell r="A11309">
            <v>87837</v>
          </cell>
          <cell r="B11309" t="str">
            <v>REVESTIMENTO DECORATIVO MONOCAMADA APLICADO COM EQUIPAMENTO DE PROJEÇÃO EM PANOS CEGOS DA FACHADA DE UM EDIFÍCIO DE ALVENARIA ESTRUTURAL, COM ACABAMENTO RASPADO. AF_06/2014</v>
          </cell>
          <cell r="C11309" t="str">
            <v>M2</v>
          </cell>
          <cell r="D11309" t="str">
            <v>COEFICIENTE DE REPRESENTATIVIDADE</v>
          </cell>
          <cell r="E11309">
            <v>149.54</v>
          </cell>
        </row>
        <row r="11310">
          <cell r="A11310">
            <v>87838</v>
          </cell>
          <cell r="B11310" t="str">
            <v>REVESTIMENTO DECORATIVO MONOCAMADA APLICADO MANUALMENTE EM PANOS DA FACHADA COM PRESENÇA DE VÃOS, DE UM EDIFÍCIO DE ESTRUTURA CONVENCIONAL E ACABAMENTO RASPADO. AF_06/2014</v>
          </cell>
          <cell r="C11310" t="str">
            <v>M2</v>
          </cell>
          <cell r="D11310" t="str">
            <v>COEFICIENTE DE REPRESENTATIVIDADE</v>
          </cell>
          <cell r="E11310">
            <v>233.43</v>
          </cell>
        </row>
        <row r="11311">
          <cell r="A11311">
            <v>87839</v>
          </cell>
          <cell r="B11311" t="str">
            <v>REVESTIMENTO DECORATIVO MONOCAMADA APLICADO MANUALMENTE EM PANOS DA FACHADA COM PRESENÇA DE VÃOS, DE UM EDIFÍCIO DE ALVENARIA ESTRUTURAL E ACABAMENTO RASPADO. AF_06/2014</v>
          </cell>
          <cell r="C11311" t="str">
            <v>M2</v>
          </cell>
          <cell r="D11311" t="str">
            <v>COEFICIENTE DE REPRESENTATIVIDADE</v>
          </cell>
          <cell r="E11311">
            <v>162.15</v>
          </cell>
        </row>
        <row r="11312">
          <cell r="A11312">
            <v>87840</v>
          </cell>
          <cell r="B11312" t="str">
            <v>REVESTIMENTO DECORATIVO MONOCAMADA APLICADO COM EQUIPAMENTO DE PROJEÇÃO EM PANOS DA FACHADA COM PRESENÇA DE VÃOS, DE UM EDIFÍCIO DE ESTRUTURA CONVENCIONAL E ACABAMENTO RASPADO. AF_06/2014</v>
          </cell>
          <cell r="C11312" t="str">
            <v>M2</v>
          </cell>
          <cell r="D11312" t="str">
            <v>COEFICIENTE DE REPRESENTATIVIDADE</v>
          </cell>
          <cell r="E11312">
            <v>223.91</v>
          </cell>
        </row>
        <row r="11313">
          <cell r="A11313">
            <v>87841</v>
          </cell>
          <cell r="B11313" t="str">
            <v>REVESTIMENTO DECORATIVO MONOCAMADA APLICADO COM EQUIPAMENTO DE PROJEÇÃO EM PANOS DA FACHADA COM PRESENÇA DE VÃOS, DE UM EDIFÍCIO DE ALVENARIA ESTRUTURAL E ACABAMENTO RASPADO. AF_06/2014</v>
          </cell>
          <cell r="C11313" t="str">
            <v>M2</v>
          </cell>
          <cell r="D11313" t="str">
            <v>COEFICIENTE DE REPRESENTATIVIDADE</v>
          </cell>
          <cell r="E11313">
            <v>153.39</v>
          </cell>
        </row>
        <row r="11314">
          <cell r="A11314">
            <v>87842</v>
          </cell>
          <cell r="B11314" t="str">
            <v>REVESTIMENTO DECORATIVO MONOCAMADA APLICADO MANUALMENTE EM SUPERFÍCIES EXTERNAS DA SACADA DE UM EDIFÍCIO DE ESTRUTURA CONVENCIONAL E ACABAMENTO RASPADO. AF_06/2014</v>
          </cell>
          <cell r="C11314" t="str">
            <v>M2</v>
          </cell>
          <cell r="D11314" t="str">
            <v>COEFICIENTE DE REPRESENTATIVIDADE</v>
          </cell>
          <cell r="E11314">
            <v>235.6</v>
          </cell>
        </row>
        <row r="11315">
          <cell r="A11315">
            <v>87843</v>
          </cell>
          <cell r="B11315" t="str">
            <v>REVESTIMENTO DECORATIVO MONOCAMADA APLICADO MANUALMENTE EM SUPERFÍCIES EXTERNAS DA SACADA DE UM EDIFÍCIO DE ALVENARIA ESTRUTURAL E ACABAMENTO RASPADO. AF_06/2014</v>
          </cell>
          <cell r="C11315" t="str">
            <v>M2</v>
          </cell>
          <cell r="D11315" t="str">
            <v>COEFICIENTE DE REPRESENTATIVIDADE</v>
          </cell>
          <cell r="E11315">
            <v>172.74</v>
          </cell>
        </row>
        <row r="11316">
          <cell r="A11316">
            <v>87844</v>
          </cell>
          <cell r="B11316" t="str">
            <v>REVESTIMENTO DECORATIVO MONOCAMADA APLICADO COM EQUIPAMENTO DE PROJEÇÃO EM SUPERFÍCIES EXTERNAS DA SACADA DE UM EDIFÍCIO DE ESTRUTURA CONVENCIONAL E ACABAMENTO RASPADO. AF_06/2014</v>
          </cell>
          <cell r="C11316" t="str">
            <v>M2</v>
          </cell>
          <cell r="D11316" t="str">
            <v>COEFICIENTE DE REPRESENTATIVIDADE</v>
          </cell>
          <cell r="E11316">
            <v>220.9</v>
          </cell>
        </row>
        <row r="11317">
          <cell r="A11317">
            <v>87845</v>
          </cell>
          <cell r="B11317" t="str">
            <v>REVESTIMENTO DECORATIVO MONOCAMADA APLICADO COM EQUIPAMENTO DE PROJEÇÃO EM SUPERFÍCIES EXTERNAS DA SACADA DE UM EDIFÍCIO DE ALVENARIA ESTRUTURAL E ACABAMENTO RASPADO. AF_06/2014</v>
          </cell>
          <cell r="C11317" t="str">
            <v>M2</v>
          </cell>
          <cell r="D11317" t="str">
            <v>COEFICIENTE DE REPRESENTATIVIDADE</v>
          </cell>
          <cell r="E11317">
            <v>158.85</v>
          </cell>
        </row>
        <row r="11318">
          <cell r="A11318">
            <v>87846</v>
          </cell>
          <cell r="B11318" t="str">
            <v>REVESTIMENTO DECORATIVO MONOCAMADA APLICADO MANUALMENTE EM PANOS CEGOS DA FACHADA DE UM EDIFÍCIO DE ESTRUTURA CONVENCIONAL, COM ACABAMENTO TRAVERTINO. AF_06/2014</v>
          </cell>
          <cell r="C11318" t="str">
            <v>M2</v>
          </cell>
          <cell r="D11318" t="str">
            <v>COEFICIENTE DE REPRESENTATIVIDADE</v>
          </cell>
          <cell r="E11318">
            <v>244.18</v>
          </cell>
        </row>
        <row r="11319">
          <cell r="A11319">
            <v>87847</v>
          </cell>
          <cell r="B11319" t="str">
            <v>REVESTIMENTO DECORATIVO MONOCAMADA APLICADO MANUALMENTE EM PANOS CEGOS DA FACHADA DE UM EDIFÍCIO DE ALVENARIA ESTRUTURAL, COM ACABAMENTO TRAVERTINO. AF_06/2014</v>
          </cell>
          <cell r="C11319" t="str">
            <v>M2</v>
          </cell>
          <cell r="D11319" t="str">
            <v>COEFICIENTE DE REPRESENTATIVIDADE</v>
          </cell>
          <cell r="E11319">
            <v>174.9</v>
          </cell>
        </row>
        <row r="11320">
          <cell r="A11320">
            <v>87848</v>
          </cell>
          <cell r="B11320" t="str">
            <v>REVESTIMENTO DECORATIVO MONOCAMADA APLICADO COM EQUIPAMENTO DE PROJEÇÃO EM PANOS CEGOS DA FACHADA DE UM EDIFÍCIO DE ESTRUTURA CONVENCIONAL, COM ACABAMENTO TRAVERTINO. AF_06/2014</v>
          </cell>
          <cell r="C11320" t="str">
            <v>M2</v>
          </cell>
          <cell r="D11320" t="str">
            <v>COEFICIENTE DE REPRESENTATIVIDADE</v>
          </cell>
          <cell r="E11320">
            <v>235.29</v>
          </cell>
        </row>
        <row r="11321">
          <cell r="A11321">
            <v>87849</v>
          </cell>
          <cell r="B11321" t="str">
            <v>REVESTIMENTO DECORATIVO MONOCAMADA APLICADO COM EQUIPAMENTO DE PROJEÇÃO EM PANOS CEGOS DA FACHADA DE UM EDIFÍCIO DE ALVENARIA ESTRUTURAL, COM ACABAMENTO TRAVERTINO. AF_06/2014</v>
          </cell>
          <cell r="C11321" t="str">
            <v>M2</v>
          </cell>
          <cell r="D11321" t="str">
            <v>COEFICIENTE DE REPRESENTATIVIDADE</v>
          </cell>
          <cell r="E11321">
            <v>166.77</v>
          </cell>
        </row>
        <row r="11322">
          <cell r="A11322">
            <v>87850</v>
          </cell>
          <cell r="B11322" t="str">
            <v>REVESTIMENTO DECORATIVO MONOCAMADA APLICADO MANUALMENTE EM PANOS DA FACHADA COM PRESENÇA DE VÃOS, DE UM EDIFÍCIO DE ESTRUTURA CONVENCIONAL E ACABAMENTO TRAVERTINO. AF_06/2014</v>
          </cell>
          <cell r="C11322" t="str">
            <v>M2</v>
          </cell>
          <cell r="D11322" t="str">
            <v>COEFICIENTE DE REPRESENTATIVIDADE</v>
          </cell>
          <cell r="E11322">
            <v>252.02</v>
          </cell>
        </row>
        <row r="11323">
          <cell r="A11323">
            <v>87851</v>
          </cell>
          <cell r="B11323" t="str">
            <v>REVESTIMENTO DECORATIVO MONOCAMADA APLICADO MANUALMENTE EM PANOS DA FACHADA COM PRESENÇA DE VÃOS, DE UM EDIFÍCIO DE ALVENARIA ESTRUTURAL E ACABAMENTO TRAVERTINO. AF_06/2014</v>
          </cell>
          <cell r="C11323" t="str">
            <v>M2</v>
          </cell>
          <cell r="D11323" t="str">
            <v>COEFICIENTE DE REPRESENTATIVIDADE</v>
          </cell>
          <cell r="E11323">
            <v>180.75</v>
          </cell>
        </row>
        <row r="11324">
          <cell r="A11324">
            <v>87852</v>
          </cell>
          <cell r="B11324" t="str">
            <v>REVESTIMENTO DECORATIVO MONOCAMADA APLICADO COM EQUIPAMENTO DE PROJEÇÃO EM PANOS DA FACHADA COM PRESENÇA DE VÃOS, DE UM EDIFÍCIO DE ESTRUTURA CONVENCIONAL E ACABAMENTO TRAVERTINO. AF_06/2014</v>
          </cell>
          <cell r="C11324" t="str">
            <v>M2</v>
          </cell>
          <cell r="D11324" t="str">
            <v>COEFICIENTE DE REPRESENTATIVIDADE</v>
          </cell>
          <cell r="E11324">
            <v>241.12</v>
          </cell>
        </row>
        <row r="11325">
          <cell r="A11325">
            <v>87853</v>
          </cell>
          <cell r="B11325" t="str">
            <v>REVESTIMENTO DECORATIVO MONOCAMADA APLICADO COM EQUIPAMENTO DE PROJEÇÃO EM PANOS DA FACHADA COM PRESENÇA DE VÃOS, DE UM EDIFÍCIO DE ALVENARIA ESTRUTURAL E ACABAMENTO TRAVERTINO. AF_06/2014</v>
          </cell>
          <cell r="C11325" t="str">
            <v>M2</v>
          </cell>
          <cell r="D11325" t="str">
            <v>COEFICIENTE DE REPRESENTATIVIDADE</v>
          </cell>
          <cell r="E11325">
            <v>170.6</v>
          </cell>
        </row>
        <row r="11326">
          <cell r="A11326">
            <v>87854</v>
          </cell>
          <cell r="B11326" t="str">
            <v>REVESTIMENTO DECORATIVO MONOCAMADA APLICADO MANUALMENTE EM SUPERFÍCIES EXTERNAS DA SACADA DE UM EDIFÍCIO DE ESTRUTURA CONVENCIONAL E ACABAMENTO TRAVERTINO. AF_06/2014</v>
          </cell>
          <cell r="C11326" t="str">
            <v>M2</v>
          </cell>
          <cell r="D11326" t="str">
            <v>COEFICIENTE DE REPRESENTATIVIDADE</v>
          </cell>
          <cell r="E11326">
            <v>254.16</v>
          </cell>
        </row>
        <row r="11327">
          <cell r="A11327">
            <v>87855</v>
          </cell>
          <cell r="B11327" t="str">
            <v>REVESTIMENTO DECORATIVO MONOCAMADA APLICADO MANUALMENTE EM SUPERFÍCIES EXTERNAS DA SACADA DE UM EDIFÍCIO DE ALVENARIA ESTRUTURAL E ACABAMENTO TRAVERTINO. AF_06/2014</v>
          </cell>
          <cell r="C11327" t="str">
            <v>M2</v>
          </cell>
          <cell r="D11327" t="str">
            <v>COEFICIENTE DE REPRESENTATIVIDADE</v>
          </cell>
          <cell r="E11327">
            <v>191.34</v>
          </cell>
        </row>
        <row r="11328">
          <cell r="A11328">
            <v>87856</v>
          </cell>
          <cell r="B11328" t="str">
            <v>REVESTIMENTO DECORATIVO MONOCAMADA APLICADO COM EQUIPAMENTO DE PROJEÇÃO EM SUPERFÍCIES EXTERNAS DA SACADA DE UM EDIFÍCIO DE ESTRUTURA CONVENCIONAL E ACABAMENTO TRAVERTINO. AF_06/2014</v>
          </cell>
          <cell r="C11328" t="str">
            <v>M2</v>
          </cell>
          <cell r="D11328" t="str">
            <v>COEFICIENTE DE REPRESENTATIVIDADE</v>
          </cell>
          <cell r="E11328">
            <v>238.14</v>
          </cell>
        </row>
        <row r="11329">
          <cell r="A11329">
            <v>87857</v>
          </cell>
          <cell r="B11329" t="str">
            <v>REVESTIMENTO DECORATIVO MONOCAMADA APLICADO COM EQUIPAMENTO DE PROJEÇÃO EM SUPERFÍCIES EXTERNAS DA SACADA DE UM EDIFÍCIO DE ALVENARIA ESTRUTURAL E ACABAMENTO TRAVERTINO. AF_06/2014</v>
          </cell>
          <cell r="C11329" t="str">
            <v>M2</v>
          </cell>
          <cell r="D11329" t="str">
            <v>COEFICIENTE DE REPRESENTATIVIDADE</v>
          </cell>
          <cell r="E11329">
            <v>176.06</v>
          </cell>
        </row>
        <row r="11330">
          <cell r="A11330">
            <v>87858</v>
          </cell>
          <cell r="B11330" t="str">
            <v>REVESTIMENTO DECORATIVO MONOCAMADA APLICADO MANUALMENTE NAS PAREDES INTERNAS DA SACADA COM ACABAMENTO RASPADO. AF_06/2014</v>
          </cell>
          <cell r="C11330" t="str">
            <v>M2</v>
          </cell>
          <cell r="D11330" t="str">
            <v>COEFICIENTE DE REPRESENTATIVIDADE</v>
          </cell>
          <cell r="E11330">
            <v>167.03</v>
          </cell>
        </row>
        <row r="11331">
          <cell r="A11331">
            <v>87859</v>
          </cell>
          <cell r="B11331" t="str">
            <v>REVESTIMENTO DECORATIVO MONOCAMADA APLICADO MANUALMENTE NAS PAREDES INTERNAS DA SACADA COM ACABAMENTO TRAVERTINO. AF_06/2014</v>
          </cell>
          <cell r="C11331" t="str">
            <v>M2</v>
          </cell>
          <cell r="D11331" t="str">
            <v>COEFICIENTE DE REPRESENTATIVIDADE</v>
          </cell>
          <cell r="E11331">
            <v>191.83</v>
          </cell>
        </row>
        <row r="11332">
          <cell r="A11332">
            <v>89048</v>
          </cell>
          <cell r="B11332" t="str">
            <v>(COMPOSIÇÃO REPRESENTATIVA) DO SERVIÇO DE EMBOÇO/MASSA ÚNICA, TRAÇO 1:2:8, PREPARO MECÂNICO, COM BETONEIRA DE 400L, EM PAREDES DE AMBIENTES INTERNOS, COM EXECUÇÃO DE TALISCAS, PARA EDIFICAÇÃO HABITACIONAL MULTIFAMILIAR (PRÉDIO). AF_11/2014</v>
          </cell>
          <cell r="C11332" t="str">
            <v>M2</v>
          </cell>
          <cell r="D11332" t="str">
            <v>COEFICIENTE DE REPRESENTATIVIDADE</v>
          </cell>
          <cell r="E11332">
            <v>42.26</v>
          </cell>
        </row>
        <row r="11333">
          <cell r="A11333">
            <v>89049</v>
          </cell>
          <cell r="B11333" t="str">
            <v>(COMPOSIÇÃO REPRESENTATIVA) DO SERVIÇO DE APLICAÇÃO MANUAL DE GESSO DESEMPENADO (SEM TALISCAS) EM TETO, ESPESSURA 0,5 CM, PARA EDIFICAÇÃO HABITACIONAL MULTIFAMILIAR (PRÉDIO). AF_11/2014</v>
          </cell>
          <cell r="C11333" t="str">
            <v>M2</v>
          </cell>
          <cell r="D11333" t="str">
            <v>COEFICIENTE DE REPRESENTATIVIDADE</v>
          </cell>
          <cell r="E11333">
            <v>22.87</v>
          </cell>
        </row>
        <row r="11334">
          <cell r="A11334">
            <v>89173</v>
          </cell>
          <cell r="B11334" t="str">
            <v>(COMPOSIÇÃO REPRESENTATIVA) DO SERVIÇO DE EMBOÇO/MASSA ÚNICA, APLICADO MANUALMENTE, TRAÇO 1:2:8, EM BETONEIRA DE 400L, PAREDES INTERNAS, COM EXECUÇÃO DE TALISCAS, EDIFICAÇÃO HABITACIONAL UNIFAMILIAR (CASAS) E EDIFICAÇÃO PÚBLICA PADRÃO. AF_12/2014</v>
          </cell>
          <cell r="C11334" t="str">
            <v>M2</v>
          </cell>
          <cell r="D11334" t="str">
            <v>COEFICIENTE DE REPRESENTATIVIDADE</v>
          </cell>
          <cell r="E11334">
            <v>41.66</v>
          </cell>
        </row>
        <row r="11335">
          <cell r="A11335">
            <v>90406</v>
          </cell>
          <cell r="B11335" t="str">
            <v>MASSA ÚNICA, PARA RECEBIMENTO DE PINTURA, EM ARGAMASSA TRAÇO 1:2:8, PREPARO MECÂNICO COM BETONEIRA 400L, APLICADA MANUALMENTE EM TETO, ESPESSURA DE 20MM, COM EXECUÇÃO DE TALISCAS. AF_03/2015</v>
          </cell>
          <cell r="C11335" t="str">
            <v>M2</v>
          </cell>
          <cell r="D11335" t="str">
            <v>COEFICIENTE DE REPRESENTATIVIDADE</v>
          </cell>
          <cell r="E11335">
            <v>52.45</v>
          </cell>
        </row>
        <row r="11336">
          <cell r="A11336">
            <v>90407</v>
          </cell>
          <cell r="B11336" t="str">
            <v>MASSA ÚNICA, PARA RECEBIMENTO DE PINTURA, EM ARGAMASSA TRAÇO 1:2:8, PREPARO MANUAL, APLICADA MANUALMENTE EM TETO, ESPESSURA DE 20MM, COM EXECUÇÃO DE TALISCAS. AF_03/2015</v>
          </cell>
          <cell r="C11336" t="str">
            <v>M2</v>
          </cell>
          <cell r="D11336" t="str">
            <v>COEFICIENTE DE REPRESENTATIVIDADE</v>
          </cell>
          <cell r="E11336">
            <v>55.93</v>
          </cell>
        </row>
        <row r="11337">
          <cell r="A11337">
            <v>90408</v>
          </cell>
          <cell r="B11337" t="str">
            <v>MASSA ÚNICA, PARA RECEBIMENTO DE PINTURA, EM ARGAMASSA TRAÇO 1:2:8, PREPARO MECÂNICO COM BETONEIRA 400L, APLICADA MANUALMENTE EM TETO, ESPESSURA DE 10MM, COM EXECUÇÃO DE TALISCAS. AF_03/2015</v>
          </cell>
          <cell r="C11337" t="str">
            <v>M2</v>
          </cell>
          <cell r="D11337" t="str">
            <v>COEFICIENTE DE REPRESENTATIVIDADE</v>
          </cell>
          <cell r="E11337">
            <v>37.03</v>
          </cell>
        </row>
        <row r="11338">
          <cell r="A11338">
            <v>90409</v>
          </cell>
          <cell r="B11338" t="str">
            <v>MASSA ÚNICA, PARA RECEBIMENTO DE PINTURA, EM ARGAMASSA TRAÇO 1:2:8, PREPARO MANUAL, APLICADA MANUALMENTE EM TETO, ESPESSURA DE 10MM, COM EXECUÇÃO DE TALISCAS. AF_03/2015</v>
          </cell>
          <cell r="C11338" t="str">
            <v>M2</v>
          </cell>
          <cell r="D11338" t="str">
            <v>COEFICIENTE DE REPRESENTATIVIDADE</v>
          </cell>
          <cell r="E11338">
            <v>39</v>
          </cell>
        </row>
        <row r="11339">
          <cell r="A11339">
            <v>104203</v>
          </cell>
          <cell r="B11339" t="str">
            <v>EMBOÇO OU MASSA ÚNICA EM ARGAMASSA TRAÇO 1:2:8, PREPARO MECÂNICA COM BETONEIRA 400 L, APLICADA COM PROJETOR TIPO CANEQUINHA EM PANOS DE FACHADA COM PRESENÇA DE VÃOS, ESPESSURA DE 25 MM, ACESSO POR BALANCIM MANUAL. AF_08/2022</v>
          </cell>
          <cell r="C11339" t="str">
            <v>M2</v>
          </cell>
          <cell r="D11339" t="str">
            <v>ATRIBUÍDO SÃO PAULO</v>
          </cell>
          <cell r="E11339">
            <v>59.98</v>
          </cell>
        </row>
        <row r="11340">
          <cell r="A11340">
            <v>104204</v>
          </cell>
          <cell r="B11340" t="str">
            <v>EMBOÇO OU MASSA ÚNICA EM ARGAMASSA TRAÇO 1:2:8, PREPARO MECÂNICA COM BETONEIRA 400 L, APLICADA COM PROJETOR TIPO CANEQUINHA EM PANOS DE FACHADA COM PRESENÇA DE VÃOS, ESPESSURA DE 35 MM, ACESSO POR BALANCIM MANUAL. AF_08/2022</v>
          </cell>
          <cell r="C11340" t="str">
            <v>M2</v>
          </cell>
          <cell r="D11340" t="str">
            <v>ATRIBUÍDO SÃO PAULO</v>
          </cell>
          <cell r="E11340">
            <v>77.7</v>
          </cell>
        </row>
        <row r="11341">
          <cell r="A11341">
            <v>104205</v>
          </cell>
          <cell r="B11341" t="str">
            <v>EMBOÇO OU MASSA ÚNICA EM ARGAMASSA TRAÇO 1:2:8, PREPARO MECÂNICA COM BETONEIRA 400 L, APLICADA COM PROJETOR TIPO CANEQUINHA EM PANOS DE FACHADA COM PRESENÇA DE VÃOS, ESPESSURA DE 45 MM, ACESSO POR BALANCIM MANUAL. AF_08/2022</v>
          </cell>
          <cell r="C11341" t="str">
            <v>M2</v>
          </cell>
          <cell r="D11341" t="str">
            <v>ATRIBUÍDO SÃO PAULO</v>
          </cell>
          <cell r="E11341">
            <v>85.63</v>
          </cell>
        </row>
        <row r="11342">
          <cell r="A11342">
            <v>104206</v>
          </cell>
          <cell r="B11342" t="str">
            <v>EMBOÇO OU MASSA ÚNICA EM ARGAMASSA TRAÇO 1:2:8, PREPARO MECÂNICA COM BETONEIRA 400 L, APLICADA COM PROJETOR TIPO CANEQUINHA EM PANOS DE FACHADA COM PRESENÇA DE VÃOS, ESPESSURA DE 50 MM, ACESSO POR BALANCIM MANUAL. AF_08/2022</v>
          </cell>
          <cell r="C11342" t="str">
            <v>M2</v>
          </cell>
          <cell r="D11342" t="str">
            <v>ATRIBUÍDO SÃO PAULO</v>
          </cell>
          <cell r="E11342">
            <v>94.56</v>
          </cell>
        </row>
        <row r="11343">
          <cell r="A11343">
            <v>104207</v>
          </cell>
          <cell r="B11343" t="str">
            <v>EMBOÇO OU MASSA ÚNICA EM ARGAMASSA TRAÇO 1:2:8, PREPARO MECÂNICA COM BETONEIRA 400 L, APLICADA COM PROJETOR TIPO CANEQUINHA EM PANOS DE FACHADA SEM PRESENÇA DE VÃOS, ESPESSURA DE 25 MM, ACESSO POR BALANCIM MANUAL. AF_08/2022</v>
          </cell>
          <cell r="C11343" t="str">
            <v>M2</v>
          </cell>
          <cell r="D11343" t="str">
            <v>ATRIBUÍDO SÃO PAULO</v>
          </cell>
          <cell r="E11343">
            <v>45.12</v>
          </cell>
        </row>
        <row r="11344">
          <cell r="A11344">
            <v>104208</v>
          </cell>
          <cell r="B11344" t="str">
            <v>EMBOÇO OU MASSA ÚNICA EM ARGAMASSA TRAÇO 1:2:8, PREPARO MECÂNICA COM BETONEIRA 400 L, APLICADA COM PROJETOR TIPO CANEQUINHA EM PANOS DE FACHADA SEM PRESENÇA DE VÃOS, ESPESSURA DE 35 MM, ACESSO POR BALANCIM MANUAL. AF_08/2022</v>
          </cell>
          <cell r="C11344" t="str">
            <v>M2</v>
          </cell>
          <cell r="D11344" t="str">
            <v>ATRIBUÍDO SÃO PAULO</v>
          </cell>
          <cell r="E11344">
            <v>62.3</v>
          </cell>
        </row>
        <row r="11345">
          <cell r="A11345">
            <v>104209</v>
          </cell>
          <cell r="B11345" t="str">
            <v>EMBOÇO OU MASSA ÚNICA EM ARGAMASSA TRAÇO 1:2:8, PREPARO MECÂNICA COM BETONEIRA 400 L, APLICADA COM PROJETOR TIPO CANEQUINHA EM PANOS DE FACHADA SEM PRESENÇA DE VÃOS, ESPESSURA DE 45 MM, ACESSO POR BALANCIM MANUAL. AF_08/2022</v>
          </cell>
          <cell r="C11345" t="str">
            <v>M2</v>
          </cell>
          <cell r="D11345" t="str">
            <v>ATRIBUÍDO SÃO PAULO</v>
          </cell>
          <cell r="E11345">
            <v>69.76</v>
          </cell>
        </row>
        <row r="11346">
          <cell r="A11346">
            <v>104210</v>
          </cell>
          <cell r="B11346" t="str">
            <v>EMBOÇO OU MASSA ÚNICA EM ARGAMASSA TRAÇO 1:2:8, PREPARO MECÂNICA COM BETONEIRA 400 L, APLICADA COM PROJETOR TIPO CANEQUINHA EM PANOS DE FACHADA SEM PRESENÇA DE VÃOS, ESPESSURA DE 50 MM, ACESSO POR BALANCIM MANUAL. AF_08/2022</v>
          </cell>
          <cell r="C11346" t="str">
            <v>M2</v>
          </cell>
          <cell r="D11346" t="str">
            <v>ATRIBUÍDO SÃO PAULO</v>
          </cell>
          <cell r="E11346">
            <v>72.69</v>
          </cell>
        </row>
        <row r="11347">
          <cell r="A11347">
            <v>104211</v>
          </cell>
          <cell r="B11347" t="str">
            <v>EMBOÇO OU MASSA ÚNICA EM ARGAMASSA TRAÇO 1:2:8, PREPARO MECÂNICA COM BETONEIRA 400 L, APLICADA COM PROJETOR TIPO CANEQUINHA EM SUPERFÍCIES EXTERNAS DA SACADA, ESPESSURA DE 25 MM, ACESSO POR BALANCIM MANUAL, SEM USO DE TELA METÁLICA. AF_08/2022</v>
          </cell>
          <cell r="C11347" t="str">
            <v>M2</v>
          </cell>
          <cell r="D11347" t="str">
            <v>ATRIBUÍDO SÃO PAULO</v>
          </cell>
          <cell r="E11347">
            <v>83.67</v>
          </cell>
        </row>
        <row r="11348">
          <cell r="A11348">
            <v>104212</v>
          </cell>
          <cell r="B11348" t="str">
            <v>EMBOÇO OU MASSA ÚNICA EM ARGAMASSA TRAÇO 1:2:8, PREPARO MECÂNICA COM BETONEIRA 400 L, APLICADA COM PROJETOR TIPO CANEQUINHA EM SUPERFÍCIES EXTERNAS DA SACADA, ESPESSURA DE 35 MM, ACESSO POR BALANCIM MANUAL, SEM USO DE TELA METÁLICA. AF_08/2022</v>
          </cell>
          <cell r="C11348" t="str">
            <v>M2</v>
          </cell>
          <cell r="D11348" t="str">
            <v>ATRIBUÍDO SÃO PAULO</v>
          </cell>
          <cell r="E11348">
            <v>100.91</v>
          </cell>
        </row>
        <row r="11349">
          <cell r="A11349">
            <v>104213</v>
          </cell>
          <cell r="B11349" t="str">
            <v>EMBOÇO OU MASSA ÚNICA EM ARGAMASSA TRAÇO 1:2:8, PREPARO MECÂNICA COM BETONEIRA 400 L, APLICADA COM PROJETOR TIPO CANEQUINHA EM SUPERFÍCIES EXTERNAS DA SACADA, ESPESSURA DE 45 MM, ACESSO POR BALANCIM MANUAL, SEM USO DE TELA METÁLICA. AF_08/2022</v>
          </cell>
          <cell r="C11349" t="str">
            <v>M2</v>
          </cell>
          <cell r="D11349" t="str">
            <v>ATRIBUÍDO SÃO PAULO</v>
          </cell>
          <cell r="E11349">
            <v>108.37</v>
          </cell>
        </row>
        <row r="11350">
          <cell r="A11350">
            <v>104214</v>
          </cell>
          <cell r="B11350" t="str">
            <v>EMBOÇO OU MASSA ÚNICA EM ARGAMASSA TRAÇO 1:2:8, PREPARO MECÂNICA COM BETONEIRA 400 L, APLICADA COM PROJETOR TIPO CANEQUINHA EM SUPERFÍCIES EXTERNAS DA SACADA, ESPESSURA DE 50 MM, ACESSO POR BALANCIM MANUAL, SEM USO DE TELA METÁLICA. AF_08/2022</v>
          </cell>
          <cell r="C11350" t="str">
            <v>M2</v>
          </cell>
          <cell r="D11350" t="str">
            <v>ATRIBUÍDO SÃO PAULO</v>
          </cell>
          <cell r="E11350">
            <v>128.85</v>
          </cell>
        </row>
        <row r="11351">
          <cell r="A11351">
            <v>104215</v>
          </cell>
          <cell r="B11351" t="str">
            <v>EMBOÇO OU MASSA ÚNICA EM ARGAMASSA TRAÇO 1:2:8, PREPARO MECÂNICA COM BETONEIRA 400 L, APLICADA COM PROJETOR TIPO CANEQUINHA EM SUPERFÍCIES INTERNAS DA SACADA, ESPESSURA DE 25 MM,  SEM USO DE TELA METÁLICA. AF_08/2022</v>
          </cell>
          <cell r="C11351" t="str">
            <v>M2</v>
          </cell>
          <cell r="D11351" t="str">
            <v>ATRIBUÍDO SÃO PAULO</v>
          </cell>
          <cell r="E11351">
            <v>79.07</v>
          </cell>
        </row>
        <row r="11352">
          <cell r="A11352">
            <v>104216</v>
          </cell>
          <cell r="B11352" t="str">
            <v>EMBOÇO OU MASSA ÚNICA EM ARGAMASSA TRAÇO 1:2:8, PREPARO MECÂNICA COM BETONEIRA 400 L, APLICADA COM PROJETOR TIPO CANEQUINHA EM SUPERFÍCIES INTERNAS DA SACADA, ESPESSURA DE 35 MM, SEM USO DE TELA METÁLICA. AF_08/2022</v>
          </cell>
          <cell r="C11352" t="str">
            <v>M2</v>
          </cell>
          <cell r="D11352" t="str">
            <v>ATRIBUÍDO SÃO PAULO</v>
          </cell>
          <cell r="E11352">
            <v>96.33</v>
          </cell>
        </row>
        <row r="11353">
          <cell r="A11353">
            <v>104217</v>
          </cell>
          <cell r="B11353" t="str">
            <v>EMBOÇO OU MASSA ÚNICA EM ARGAMASSA TRAÇO 1:2:8, PREPARO MECÂNICA COM BETONEIRA 400 L, APLICADA MANUALMENTE EM PANOS DE FACHADA COM PRESENÇA DE VÃOS, ESPESSURA DE 25 MM, ACESSO POR ANDAIME. AF_08/2022</v>
          </cell>
          <cell r="C11353" t="str">
            <v>M2</v>
          </cell>
          <cell r="D11353" t="str">
            <v>COEFICIENTE DE REPRESENTATIVIDADE</v>
          </cell>
          <cell r="E11353">
            <v>52.25</v>
          </cell>
        </row>
        <row r="11354">
          <cell r="A11354">
            <v>104218</v>
          </cell>
          <cell r="B11354" t="str">
            <v>EMBOÇO OU MASSA ÚNICA EM ARGAMASSA TRAÇO 1:2:8, PREPARO MANUAL, APLICADA MANUALMENTE EM PANOS DE FACHADA COM PRESENÇA DE VÃOS, ESPESSURA DE 25 MM, ACESSO POR ANDAIME. AF_08/2022</v>
          </cell>
          <cell r="C11354" t="str">
            <v>M2</v>
          </cell>
          <cell r="D11354" t="str">
            <v>COEFICIENTE DE REPRESENTATIVIDADE</v>
          </cell>
          <cell r="E11354">
            <v>55.15</v>
          </cell>
        </row>
        <row r="11355">
          <cell r="A11355">
            <v>104219</v>
          </cell>
          <cell r="B11355" t="str">
            <v>EMBOÇO OU MASSA ÚNICA EM ARGAMASSA INDUSTRIALIZADA, PREPARO MECÂNICA E APLICAÇÃO COM EQUIPAMENTO DE MISTURA E PROJEÇÃO DE 1,5 M3/H DE ARGAMASSA EM PANOS DE FACHADA COM PRESENÇA DE VÃOS, ESPESSURA DE 25 MM, ACESSO POR ANDAIME. AF_08/2022</v>
          </cell>
          <cell r="C11355" t="str">
            <v>M2</v>
          </cell>
          <cell r="D11355" t="str">
            <v>COEFICIENTE DE REPRESENTATIVIDADE</v>
          </cell>
          <cell r="E11355">
            <v>93.61</v>
          </cell>
        </row>
        <row r="11356">
          <cell r="A11356">
            <v>104220</v>
          </cell>
          <cell r="B11356" t="str">
            <v>EMBOÇO OU MASSA ÚNICA EM ARGAMASSA TRAÇO 1:2:8, PREPARO MECÂNICA COM BETONEIRA 400 L, APLICADA COM PROJETOR TIPO CANEQUINHA EM PANOS DE FACHADA COM PRESENÇA DE VÃOS, ESPESSURA DE 25 MM, ACESSO POR ANDAIME. AF_08/2022</v>
          </cell>
          <cell r="C11356" t="str">
            <v>M2</v>
          </cell>
          <cell r="D11356" t="str">
            <v>ATRIBUÍDO SÃO PAULO</v>
          </cell>
          <cell r="E11356">
            <v>56.06</v>
          </cell>
        </row>
        <row r="11357">
          <cell r="A11357">
            <v>104221</v>
          </cell>
          <cell r="B11357" t="str">
            <v>EMBOÇO OU MASSA ÚNICA EM ARGAMASSA TRAÇO 1:2:8, PREPARO MECÂNICA COM BETONEIRA 400 L, APLICADA MANUALMENTE EM PANOS DE FACHADA COM PRESENÇA DE VÃOS, ESPESSURA DE 35 MM, ACESSO POR ANDAIME. AF_08/2022</v>
          </cell>
          <cell r="C11357" t="str">
            <v>M2</v>
          </cell>
          <cell r="D11357" t="str">
            <v>COEFICIENTE DE REPRESENTATIVIDADE</v>
          </cell>
          <cell r="E11357">
            <v>67.5</v>
          </cell>
        </row>
        <row r="11358">
          <cell r="A11358">
            <v>104222</v>
          </cell>
          <cell r="B11358" t="str">
            <v>EMBOÇO OU MASSA ÚNICA EM ARGAMASSA TRAÇO 1:2:8, PREPARO MANUAL, APLICADA MANUALMENTE EM PANOS DE FACHADA COM PRESENÇA DE VÃOS, ESPESSURA DE 35 MM, ACESSO POR ANDAIME. AF_08/2022</v>
          </cell>
          <cell r="C11358" t="str">
            <v>M2</v>
          </cell>
          <cell r="D11358" t="str">
            <v>COEFICIENTE DE REPRESENTATIVIDADE</v>
          </cell>
          <cell r="E11358">
            <v>71.39</v>
          </cell>
        </row>
        <row r="11359">
          <cell r="A11359">
            <v>104223</v>
          </cell>
          <cell r="B11359" t="str">
            <v>EMBOÇO OU MASSA ÚNICA EM ARGAMASSA INDUSTRIALIZADA, PREPARO MECÂNICA E APLICAÇÃO COM EQUIPAMENTO DE MISTURA E PROJEÇÃO DE 1,5 M3/H DE ARGAMASSA EM PANOS DE FACHADA COM PRESENÇA DE VÃOS, ESPESSURA DE 35 MM, ACESSO POR ANDAIME. AF_08/2022</v>
          </cell>
          <cell r="C11359" t="str">
            <v>M2</v>
          </cell>
          <cell r="D11359" t="str">
            <v>COEFICIENTE DE REPRESENTATIVIDADE</v>
          </cell>
          <cell r="E11359">
            <v>123.11</v>
          </cell>
        </row>
        <row r="11360">
          <cell r="A11360">
            <v>104224</v>
          </cell>
          <cell r="B11360" t="str">
            <v>EMBOÇO OU MASSA ÚNICA EM ARGAMASSA TRAÇO 1:2:8, PREPARO MECÂNICA COM BETONEIRA 400 L, APLICADA COM PROJETOR TIPO CANEQUINHA EM PANOS DE FACHADA COM PRESENÇA DE VÃOS, ESPESSURA DE 35 MM, ACESSO POR ANDAIME. AF_08/2022</v>
          </cell>
          <cell r="C11360" t="str">
            <v>M2</v>
          </cell>
          <cell r="D11360" t="str">
            <v>ATRIBUÍDO SÃO PAULO</v>
          </cell>
          <cell r="E11360">
            <v>72.58</v>
          </cell>
        </row>
        <row r="11361">
          <cell r="A11361">
            <v>104225</v>
          </cell>
          <cell r="B11361" t="str">
            <v>EMBOÇO OU MASSA ÚNICA EM ARGAMASSA TRAÇO 1:2:8, PREPARO MECÂNICA COM BETONEIRA 400 L, APLICADA MANUALMENTE EM PANOS DE FACHADA COM PRESENÇA DE VÃOS, ESPESSURA DE 45 MM, ACESSO POR ANDAIME. AF_08/2022</v>
          </cell>
          <cell r="C11361" t="str">
            <v>M2</v>
          </cell>
          <cell r="D11361" t="str">
            <v>COEFICIENTE DE REPRESENTATIVIDADE</v>
          </cell>
          <cell r="E11361">
            <v>74.72</v>
          </cell>
        </row>
        <row r="11362">
          <cell r="A11362">
            <v>104226</v>
          </cell>
          <cell r="B11362" t="str">
            <v>EMBOÇO OU MASSA ÚNICA EM ARGAMASSA TRAÇO 1:2:8, PREPARO MANUAL, APLICADA MANUALMENTE EM PANOS DE FACHADA COM PRESENÇA DE VÃOS, ESPESSURA DE 45 MM, ACESSO POR ANDAIME. AF_08/2022</v>
          </cell>
          <cell r="C11362" t="str">
            <v>M2</v>
          </cell>
          <cell r="D11362" t="str">
            <v>COEFICIENTE DE REPRESENTATIVIDADE</v>
          </cell>
          <cell r="E11362">
            <v>79.6</v>
          </cell>
        </row>
        <row r="11363">
          <cell r="A11363">
            <v>104227</v>
          </cell>
          <cell r="B11363" t="str">
            <v>EMBOÇO OU MASSA ÚNICA EM ARGAMASSA INDUSTRIALIZADA, PREPARO MECÂNICA E APLICAÇÃO COM EQUIPAMENTO DE MISTURA E PROJEÇÃO DE 1,5 M3/H DE ARGAMASSA EM PANOS DE FACHADA COM PRESENÇA DE VÃOS, ESPESSURA DE 45 MM, ACESSO POR ANDAIME. AF_08/2022</v>
          </cell>
          <cell r="C11363" t="str">
            <v>M2</v>
          </cell>
          <cell r="D11363" t="str">
            <v>COEFICIENTE DE REPRESENTATIVIDADE</v>
          </cell>
          <cell r="E11363">
            <v>145.3</v>
          </cell>
        </row>
        <row r="11364">
          <cell r="A11364">
            <v>104228</v>
          </cell>
          <cell r="B11364" t="str">
            <v>EMBOÇO OU MASSA ÚNICA EM ARGAMASSA TRAÇO 1:2:8, PREPARO MECÂNICA COM BETONEIRA 400 L, APLICADA COM PROJETOR TIPO CANEQUINHA EM PANOS DE FACHADA COM PRESENÇA DE VÃOS, ESPESSURA DE 45 MM, ACESSO POR ANDAIME. AF_08/2022</v>
          </cell>
          <cell r="C11364" t="str">
            <v>M2</v>
          </cell>
          <cell r="D11364" t="str">
            <v>ATRIBUÍDO SÃO PAULO</v>
          </cell>
          <cell r="E11364">
            <v>80.51</v>
          </cell>
        </row>
        <row r="11365">
          <cell r="A11365">
            <v>104229</v>
          </cell>
          <cell r="B11365" t="str">
            <v>EMBOÇO OU MASSA ÚNICA EM ARGAMASSA TRAÇO 1:2:8, PREPARO MECÂNICA COM BETONEIRA 400 L, APLICADA MANUALMENTE EM PANOS DE FACHADA COM PRESENÇA DE VÃOS, ESPESSURA DE 50 MM, ACESSO POR ANDAIME. AF_08/2022</v>
          </cell>
          <cell r="C11365" t="str">
            <v>M2</v>
          </cell>
          <cell r="D11365" t="str">
            <v>COEFICIENTE DE REPRESENTATIVIDADE</v>
          </cell>
          <cell r="E11365">
            <v>87.48</v>
          </cell>
        </row>
        <row r="11366">
          <cell r="A11366">
            <v>104230</v>
          </cell>
          <cell r="B11366" t="str">
            <v>EMBOÇO OU MASSA ÚNICA EM ARGAMASSA TRAÇO 1:2:8, PREPARO MANUAL, APLICADA MANUALMENTE EM PANOS DE FACHADA COM PRESENÇA DE VÃOS, ESPESSURA DE 50 MM, ACESSO POR ANDAIME. AF_08/2022</v>
          </cell>
          <cell r="C11366" t="str">
            <v>M2</v>
          </cell>
          <cell r="D11366" t="str">
            <v>COEFICIENTE DE REPRESENTATIVIDADE</v>
          </cell>
          <cell r="E11366">
            <v>92.84</v>
          </cell>
        </row>
        <row r="11367">
          <cell r="A11367">
            <v>104231</v>
          </cell>
          <cell r="B11367" t="str">
            <v>EMBOÇO OU MASSA ÚNICA EM ARGAMASSA INDUSTRIALIZADA, PREPARO MECÂNICA E APLICAÇÃO COM EQUIPAMENTO DE MISTURA E PROJEÇÃO DE 1,5 M3/H DE ARGAMASSA EM PANOS DE FACHADA COM PRESENÇA DE VÃOS, ESPESSURA DE 50 MM, ACESSO POR ANDAIME. AF_08/2022</v>
          </cell>
          <cell r="C11367" t="str">
            <v>M2</v>
          </cell>
          <cell r="D11367" t="str">
            <v>COEFICIENTE DE REPRESENTATIVIDADE</v>
          </cell>
          <cell r="E11367">
            <v>160.11</v>
          </cell>
        </row>
        <row r="11368">
          <cell r="A11368">
            <v>104232</v>
          </cell>
          <cell r="B11368" t="str">
            <v>EMBOÇO OU MASSA ÚNICA EM ARGAMASSA TRAÇO 1:2:8, PREPARO MECÂNICA COM BETONEIRA 400 L, APLICADA COM PROJETOR TIPO CANEQUINHA EM PANOS DE FACHADA COM PRESENÇA DE VÃOS, ESPESSURA DE 50 MM, ACESSO POR ANDAIME. AF_08/2022</v>
          </cell>
          <cell r="C11368" t="str">
            <v>M2</v>
          </cell>
          <cell r="D11368" t="str">
            <v>ATRIBUÍDO SÃO PAULO</v>
          </cell>
          <cell r="E11368">
            <v>88.93</v>
          </cell>
        </row>
        <row r="11369">
          <cell r="A11369">
            <v>104233</v>
          </cell>
          <cell r="B11369" t="str">
            <v>EMBOÇO OU MASSA ÚNICA EM ARGAMASSA TRAÇO 1:2:8, PREPARO MECÂNICA COM BETONEIRA 400 L, APLICADA MANUALMENTE EM PANOS DE FACHADA SEM PRESENÇA DE VÃOS, ESPESSURA DE 25 MM, ACESSO POR ANDAIME. AF_08/2022</v>
          </cell>
          <cell r="C11369" t="str">
            <v>M2</v>
          </cell>
          <cell r="D11369" t="str">
            <v>COEFICIENTE DE REPRESENTATIVIDADE</v>
          </cell>
          <cell r="E11369">
            <v>39.79</v>
          </cell>
        </row>
        <row r="11370">
          <cell r="A11370">
            <v>104234</v>
          </cell>
          <cell r="B11370" t="str">
            <v>EMBOÇO OU MASSA ÚNICA EM ARGAMASSA TRAÇO 1:2:8, PREPARO MANUAL, APLICADA MANUALMENTE EM PANOS DE FACHADA SEM PRESENÇA DE VÃOS, ESPESSURA DE 25 MM, ACESSO POR ANDAIME. AF_08/2022</v>
          </cell>
          <cell r="C11370" t="str">
            <v>M2</v>
          </cell>
          <cell r="D11370" t="str">
            <v>COEFICIENTE DE REPRESENTATIVIDADE</v>
          </cell>
          <cell r="E11370">
            <v>42.5</v>
          </cell>
        </row>
        <row r="11371">
          <cell r="A11371">
            <v>104235</v>
          </cell>
          <cell r="B11371" t="str">
            <v>EMBOÇO OU MASSA ÚNICA EM ARGAMASSA INDUSTRIALIZADA, PREPARO MECÂNICA E APLICAÇÃO COM EQUIPAMENTO DE MISTURA E PROJEÇÃO DE 1,5 M3/H DE ARGAMASSA EM PANOS DE FACHADA SEM PRESENÇA DE VÃOS, ESPESSURA DE 25 MM, ACESSO POR ANDAIME. AF_08/2022</v>
          </cell>
          <cell r="C11371" t="str">
            <v>M2</v>
          </cell>
          <cell r="D11371" t="str">
            <v>COEFICIENTE DE REPRESENTATIVIDADE</v>
          </cell>
          <cell r="E11371">
            <v>79.17</v>
          </cell>
        </row>
        <row r="11372">
          <cell r="A11372">
            <v>104236</v>
          </cell>
          <cell r="B11372" t="str">
            <v>EMBOÇO OU MASSA ÚNICA EM ARGAMASSA TRAÇO 1:2:8, PREPARO MECÂNICA COM BETONEIRA 400 L, APLICADA COM PROJETOR TIPO CANEQUINHA EM PANOS DE FACHADA SEM PRESENÇA DE VÃOS, ESPESSURA DE 25 MM, ACESSO POR ANDAIME. AF_08/2022</v>
          </cell>
          <cell r="C11372" t="str">
            <v>M2</v>
          </cell>
          <cell r="D11372" t="str">
            <v>ATRIBUÍDO SÃO PAULO</v>
          </cell>
          <cell r="E11372">
            <v>42.71</v>
          </cell>
        </row>
        <row r="11373">
          <cell r="A11373">
            <v>104237</v>
          </cell>
          <cell r="B11373" t="str">
            <v>EMBOÇO OU MASSA ÚNICA EM ARGAMASSA TRAÇO 1:2:8, PREPARO MECÂNICA COM BETONEIRA 400 L, APLICADA MANUALMENTE EM PANOS DE FACHADA SEM PRESENÇA DE VÃOS, ESPESSURA DE 35 MM, ACESSO POR ANDAIME. AF_08/2022</v>
          </cell>
          <cell r="C11373" t="str">
            <v>M2</v>
          </cell>
          <cell r="D11373" t="str">
            <v>COEFICIENTE DE REPRESENTATIVIDADE</v>
          </cell>
          <cell r="E11373">
            <v>54.62</v>
          </cell>
        </row>
        <row r="11374">
          <cell r="A11374">
            <v>104238</v>
          </cell>
          <cell r="B11374" t="str">
            <v>EMBOÇO OU MASSA ÚNICA EM ARGAMASSA TRAÇO 1:2:8, PREPARO MANUAL, APLICADA MANUALMENTE EM PANOS DE FACHADA SEM PRESENÇA DE VÃOS, ESPESSURA DE 35 MM, ACESSO POR ANDAIME. AF_08/2022</v>
          </cell>
          <cell r="C11374" t="str">
            <v>M2</v>
          </cell>
          <cell r="D11374" t="str">
            <v>COEFICIENTE DE REPRESENTATIVIDADE</v>
          </cell>
          <cell r="E11374">
            <v>58.25</v>
          </cell>
        </row>
        <row r="11375">
          <cell r="A11375">
            <v>104239</v>
          </cell>
          <cell r="B11375" t="str">
            <v>EMBOÇO OU MASSA ÚNICA EM ARGAMASSA INDUSTRIALIZADA, PREPARO MECÂNICA E APLICAÇÃO COM EQUIPAMENTO DE MISTURA E PROJEÇÃO DE 1,5 M3/H DE ARGAMASSA EM PANOS DE FACHADA SEM PRESENÇA DE VÃOS, ESPESSURA DE 35 MM, ACESSO POR ANDAIME. AF_08/2022</v>
          </cell>
          <cell r="C11375" t="str">
            <v>M2</v>
          </cell>
          <cell r="D11375" t="str">
            <v>COEFICIENTE DE REPRESENTATIVIDADE</v>
          </cell>
          <cell r="E11375">
            <v>107.26</v>
          </cell>
        </row>
        <row r="11376">
          <cell r="A11376">
            <v>104240</v>
          </cell>
          <cell r="B11376" t="str">
            <v>EMBOÇO OU MASSA ÚNICA EM ARGAMASSA TRAÇO 1:2:8, PREPARO MECÂNICA COM BETONEIRA 400 L, APLICADA COM PROJETOR TIPO CANEQUINHA EM PANOS DE FACHADA SEM PRESENÇA DE VÃOS, ESPESSURA DE 35 MM, ACESSO POR ANDAIME. AF_08/2022</v>
          </cell>
          <cell r="C11376" t="str">
            <v>M2</v>
          </cell>
          <cell r="D11376" t="str">
            <v>ATRIBUÍDO SÃO PAULO</v>
          </cell>
          <cell r="E11376">
            <v>58.82</v>
          </cell>
        </row>
        <row r="11377">
          <cell r="A11377">
            <v>104241</v>
          </cell>
          <cell r="B11377" t="str">
            <v>EMBOÇO OU MASSA ÚNICA EM ARGAMASSA TRAÇO 1:2:8, PREPARO MECÂNICA COM BETONEIRA 400 L, APLICADA MANUALMENTE EM PANOS DE FACHADA SEM PRESENÇA DE VÃOS, ESPESSURA DE 45 MM, ACESSO POR ANDAIME. AF_08/2022</v>
          </cell>
          <cell r="C11377" t="str">
            <v>M2</v>
          </cell>
          <cell r="D11377" t="str">
            <v>COEFICIENTE DE REPRESENTATIVIDADE</v>
          </cell>
          <cell r="E11377">
            <v>61.37</v>
          </cell>
        </row>
        <row r="11378">
          <cell r="A11378">
            <v>104242</v>
          </cell>
          <cell r="B11378" t="str">
            <v>EMBOÇO OU MASSA ÚNICA EM ARGAMASSA TRAÇO 1:2:8, PREPARO MANUAL, APLICADA MANUALMENTE EM PANOS DE FACHADA SEM PRESENÇA DE VÃOS, ESPESSURA DE 45 MM, ACESSO POR ANDAIME. AF_08/2022</v>
          </cell>
          <cell r="C11378" t="str">
            <v>M2</v>
          </cell>
          <cell r="D11378" t="str">
            <v>COEFICIENTE DE REPRESENTATIVIDADE</v>
          </cell>
          <cell r="E11378">
            <v>65.92</v>
          </cell>
        </row>
        <row r="11379">
          <cell r="A11379">
            <v>104243</v>
          </cell>
          <cell r="B11379" t="str">
            <v>EMBOÇO OU MASSA ÚNICA EM ARGAMASSA INDUSTRIALIZADA, PREPARO MECÂNICA E APLICAÇÃO COM EQUIPAMENTO DE MISTURA E PROJEÇÃO DE 1,5 M3/H DE ARGAMASSA EM PANOS DE FACHADA SEM PRESENÇA DE VÃOS, ESPESSURA DE 45 MM, ACESSO POR ANDAIME. AF_08/2022</v>
          </cell>
          <cell r="C11379" t="str">
            <v>M2</v>
          </cell>
          <cell r="D11379" t="str">
            <v>COEFICIENTE DE REPRESENTATIVIDADE</v>
          </cell>
          <cell r="E11379">
            <v>128</v>
          </cell>
        </row>
        <row r="11380">
          <cell r="A11380">
            <v>104244</v>
          </cell>
          <cell r="B11380" t="str">
            <v>EMBOÇO OU MASSA ÚNICA EM ARGAMASSA TRAÇO 1:2:8, PREPARO MECÂNICA COM BETONEIRA 400 L, APLICADA COM PROJETOR TIPO CANEQUINHA EM PANOS DE FACHADA SEM PRESENÇA DE VÃOS, ESPESSURA DE 45 MM, ACESSO POR ANDAIME. AF_08/2022</v>
          </cell>
          <cell r="C11380" t="str">
            <v>M2</v>
          </cell>
          <cell r="D11380" t="str">
            <v>ATRIBUÍDO SÃO PAULO</v>
          </cell>
          <cell r="E11380">
            <v>66.27</v>
          </cell>
        </row>
        <row r="11381">
          <cell r="A11381">
            <v>104245</v>
          </cell>
          <cell r="B11381" t="str">
            <v>EMBOÇO OU MASSA ÚNICA EM ARGAMASSA TRAÇO 1:2:8, PREPARO MECÂNICA COM BETONEIRA 400 L, APLICADA MANUALMENTE EM PANOS DE FACHADA SEM PRESENÇA DE VÃOS, ESPESSURA DE 50 MM, ACESSO POR ANDAIME. AF_08/2022</v>
          </cell>
          <cell r="C11381" t="str">
            <v>M2</v>
          </cell>
          <cell r="D11381" t="str">
            <v>COEFICIENTE DE REPRESENTATIVIDADE</v>
          </cell>
          <cell r="E11381">
            <v>67.03</v>
          </cell>
        </row>
        <row r="11382">
          <cell r="A11382">
            <v>104246</v>
          </cell>
          <cell r="B11382" t="str">
            <v>EMBOÇO OU MASSA ÚNICA EM ARGAMASSA TRAÇO 1:2:8, PREPARO MANUAL, APLICADA MANUALMENTE EM PANOS DE FACHADA SEM PRESENÇA DE VÃOS, ESPESSURA DE 50 MM, ACESSO POR ANDAIME. AF_08/2022</v>
          </cell>
          <cell r="C11382" t="str">
            <v>M2</v>
          </cell>
          <cell r="D11382" t="str">
            <v>COEFICIENTE DE REPRESENTATIVIDADE</v>
          </cell>
          <cell r="E11382">
            <v>72.05</v>
          </cell>
        </row>
        <row r="11383">
          <cell r="A11383">
            <v>104247</v>
          </cell>
          <cell r="B11383" t="str">
            <v>EMBOÇO OU MASSA ÚNICA EM ARGAMASSA INDUSTRIALIZADA, PREPARO MECÂNICA E APLICAÇÃO COM EQUIPAMENTO DE MISTURA E PROJEÇÃO DE 1,5 M3/H DE ARGAMASSA EM PANOS DE FACHADA SEM PRESENÇA DE VÃOS, ESPESSURA DE 50 MM, ACESSO POR ANDAIME. AF_08/2022</v>
          </cell>
          <cell r="C11383" t="str">
            <v>M2</v>
          </cell>
          <cell r="D11383" t="str">
            <v>COEFICIENTE DE REPRESENTATIVIDADE</v>
          </cell>
          <cell r="E11383">
            <v>137.8</v>
          </cell>
        </row>
        <row r="11384">
          <cell r="A11384">
            <v>104248</v>
          </cell>
          <cell r="B11384" t="str">
            <v>EMBOÇO OU MASSA ÚNICA EM ARGAMASSA TRAÇO 1:2:8, PREPARO MECÂNICA COM BETONEIRA 400 L, APLICADA COM PROJETOR TIPO CANEQUINHA EM PANOS DE FACHADA SEM PRESENÇA DE VÃOS, ESPESSURA DE 50 MM, ACESSO POR ANDAIME. AF_08/2022</v>
          </cell>
          <cell r="C11384" t="str">
            <v>M2</v>
          </cell>
          <cell r="D11384" t="str">
            <v>ATRIBUÍDO SÃO PAULO</v>
          </cell>
          <cell r="E11384">
            <v>69.32</v>
          </cell>
        </row>
        <row r="11385">
          <cell r="A11385">
            <v>104249</v>
          </cell>
          <cell r="B11385" t="str">
            <v>EMBOÇO OU MASSA ÚNICA EM ARGAMASSA TRAÇO 1:2:8, PREPARO MECÂNICA COM BETONEIRA 400 L, APLICADA MANUALMENTE EM SUPERFÍCIES EXTERNAS DA SACADA, ESPESSURA DE 25 MM, ACESSO POR ANDAIME, SEM USO DE TELA METÁLICA. AF_08/2022</v>
          </cell>
          <cell r="C11385" t="str">
            <v>M2</v>
          </cell>
          <cell r="D11385" t="str">
            <v>COEFICIENTE DE REPRESENTATIVIDADE</v>
          </cell>
          <cell r="E11385">
            <v>71.18</v>
          </cell>
        </row>
        <row r="11386">
          <cell r="A11386">
            <v>104250</v>
          </cell>
          <cell r="B11386" t="str">
            <v>EMBOÇO OU MASSA ÚNICA EM ARGAMASSA TRAÇO 1:2:8, PREPARO MANUAL, APLICADA MANUALMENTE EM SUPERFÍCIES EXTERNAS DA SACADA, ESPESSURA DE 25 MM, ACESSO POR ANDAIME, SEM USO DE TELA METÁLICA. AF_08/2022</v>
          </cell>
          <cell r="C11386" t="str">
            <v>M2</v>
          </cell>
          <cell r="D11386" t="str">
            <v>COEFICIENTE DE REPRESENTATIVIDADE</v>
          </cell>
          <cell r="E11386">
            <v>73.89</v>
          </cell>
        </row>
        <row r="11387">
          <cell r="A11387">
            <v>104251</v>
          </cell>
          <cell r="B11387"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11387" t="str">
            <v>M2</v>
          </cell>
          <cell r="D11387" t="str">
            <v>COEFICIENTE DE REPRESENTATIVIDADE</v>
          </cell>
          <cell r="E11387">
            <v>107.55</v>
          </cell>
        </row>
        <row r="11388">
          <cell r="A11388">
            <v>104252</v>
          </cell>
          <cell r="B11388" t="str">
            <v>EMBOÇO OU MASSA ÚNICA EM ARGAMASSA TRAÇO 1:2:8, PREPARO MECÂNICA COM BETONEIRA 400 L, APLICADA COM PROJETOR TIPO CANEQUINHA EM SUPERFÍCIES EXTERNAS DA SACADA, ESPESSURA DE 25 MM, ACESSO POR ANDAIME, SEM USO DE TELA METÁLICA. AF_08/2022</v>
          </cell>
          <cell r="C11388" t="str">
            <v>M2</v>
          </cell>
          <cell r="D11388" t="str">
            <v>ATRIBUÍDO SÃO PAULO</v>
          </cell>
          <cell r="E11388">
            <v>76.59</v>
          </cell>
        </row>
        <row r="11389">
          <cell r="A11389">
            <v>104253</v>
          </cell>
          <cell r="B11389" t="str">
            <v>EMBOÇO OU MASSA ÚNICA EM ARGAMASSA TRAÇO 1:2:8, PREPARO MECÂNICA COM BETONEIRA 400 L, APLICADA MANUALMENTE EM SUPERFÍCIES EXTERNAS DA SACADA, ESPESSURA DE 35 MM, ACESSO POR ANDAIME, SEM USO DE TELA METÁLICA. AF_08/2022</v>
          </cell>
          <cell r="C11389" t="str">
            <v>M2</v>
          </cell>
          <cell r="D11389" t="str">
            <v>COEFICIENTE DE REPRESENTATIVIDADE</v>
          </cell>
          <cell r="E11389">
            <v>86.01</v>
          </cell>
        </row>
        <row r="11390">
          <cell r="A11390">
            <v>104254</v>
          </cell>
          <cell r="B11390" t="str">
            <v>EMBOÇO OU MASSA ÚNICA EM ARGAMASSA TRAÇO 1:2:8, PREPARO MANUAL, APLICADA MANUALMENTE EM SUPERFÍCIES EXTERNAS DA SACADA, ESPESSURA DE 35 MM, ACESSO POR ANDAIME, SEM USO DE TELA METÁLICA. AF_08/2022</v>
          </cell>
          <cell r="C11390" t="str">
            <v>M2</v>
          </cell>
          <cell r="D11390" t="str">
            <v>COEFICIENTE DE REPRESENTATIVIDADE</v>
          </cell>
          <cell r="E11390">
            <v>89.64</v>
          </cell>
        </row>
        <row r="11391">
          <cell r="A11391">
            <v>104255</v>
          </cell>
          <cell r="B11391"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11391" t="str">
            <v>M2</v>
          </cell>
          <cell r="D11391" t="str">
            <v>COEFICIENTE DE REPRESENTATIVIDADE</v>
          </cell>
          <cell r="E11391">
            <v>135.65</v>
          </cell>
        </row>
        <row r="11392">
          <cell r="A11392">
            <v>104256</v>
          </cell>
          <cell r="B11392" t="str">
            <v>EMBOÇO OU MASSA ÚNICA EM ARGAMASSA TRAÇO 1:2:8, PREPARO MECÂNICO COM BETONEIRA 400 L, APLICADA COM PROJETOR TIPO CANEQUINHA EM SUPERFÍCIES EXTERNAS DA SACADA, ESPESSURA DE 35 MM, ACESSO POR ANDAIME, SEM USO DE TELA METÁLICA. AF_08/2022</v>
          </cell>
          <cell r="C11392" t="str">
            <v>M2</v>
          </cell>
          <cell r="D11392" t="str">
            <v>ATRIBUÍDO SÃO PAULO</v>
          </cell>
          <cell r="E11392">
            <v>92.71</v>
          </cell>
        </row>
        <row r="11393">
          <cell r="A11393">
            <v>104257</v>
          </cell>
          <cell r="B11393" t="str">
            <v>EMBOÇO OU MASSA ÚNICA EM ARGAMASSA TRAÇO 1:2:8, PREPARO MECÂNICO COM BETONEIRA 400 L, APLICADA MANUALMENTE EM SUPERFÍCIES EXTERNAS DA SACADA, ESPESSURA DE 45 MM, ACESSO POR ANDAIME, SEM USO DE TELA METÁLICA. AF_08/2022</v>
          </cell>
          <cell r="C11393" t="str">
            <v>M2</v>
          </cell>
          <cell r="D11393" t="str">
            <v>COEFICIENTE DE REPRESENTATIVIDADE</v>
          </cell>
          <cell r="E11393">
            <v>92.76</v>
          </cell>
        </row>
        <row r="11394">
          <cell r="A11394">
            <v>104258</v>
          </cell>
          <cell r="B11394" t="str">
            <v>EMBOÇO OU MASSA ÚNICA EM ARGAMASSA TRAÇO 1:2:8, PREPARO MANUAL, APLICADA MANUALMENTE EM SUPERFÍCIES EXTERNAS DA SACADA, ESPESSURA DE 45 MM, ACESSO POR ANDAIME, SEM USO DE TELA METÁLICA. AF_08/2022</v>
          </cell>
          <cell r="C11394" t="str">
            <v>M2</v>
          </cell>
          <cell r="D11394" t="str">
            <v>COEFICIENTE DE REPRESENTATIVIDADE</v>
          </cell>
          <cell r="E11394">
            <v>97.31</v>
          </cell>
        </row>
        <row r="11395">
          <cell r="A11395">
            <v>104259</v>
          </cell>
          <cell r="B11395"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11395" t="str">
            <v>M2</v>
          </cell>
          <cell r="D11395" t="str">
            <v>COEFICIENTE DE REPRESENTATIVIDADE</v>
          </cell>
          <cell r="E11395">
            <v>156.39</v>
          </cell>
        </row>
        <row r="11396">
          <cell r="A11396">
            <v>104260</v>
          </cell>
          <cell r="B11396" t="str">
            <v>EMBOÇO OU MASSA ÚNICA EM ARGAMASSA TRAÇO 1:2:8, PREPARO MECÂNICO COM BETONEIRA 400 L, APLICADA COM PROJETOR TIPO CANEQUINHA EM SUPERFÍCIES EXTERNAS DA SACADA, ESPESSURA DE 45 MM, ACESSO POR ANDAIME, SEM USO DE TELA METÁLICA. AF_08/2022</v>
          </cell>
          <cell r="C11396" t="str">
            <v>M2</v>
          </cell>
          <cell r="D11396" t="str">
            <v>ATRIBUÍDO SÃO PAULO</v>
          </cell>
          <cell r="E11396">
            <v>100.16</v>
          </cell>
        </row>
        <row r="11397">
          <cell r="A11397">
            <v>104261</v>
          </cell>
          <cell r="B11397" t="str">
            <v>EMBOÇO OU MASSA ÚNICA EM ARGAMASSA TRAÇO 1:2:8, PREPARO MECÂNICO COM BETONEIRA 400 L, APLICADA MANUALMENTE EM SUPERFÍCIES EXTERNAS DA SACADA, ESPESSURA DE 50 MM, ACESSO POR ANDAIME, SEM USO DE TELA METÁLICA. AF_08/2022</v>
          </cell>
          <cell r="C11397" t="str">
            <v>M2</v>
          </cell>
          <cell r="D11397" t="str">
            <v>COEFICIENTE DE REPRESENTATIVIDADE</v>
          </cell>
          <cell r="E11397">
            <v>118.97</v>
          </cell>
        </row>
        <row r="11398">
          <cell r="A11398">
            <v>104262</v>
          </cell>
          <cell r="B11398" t="str">
            <v>EMBOÇO OU MASSA ÚNICA EM ARGAMASSA TRAÇO 1:2:8, PREPARO MANUAL, APLICADA MANUALMENTE EM SUPERFÍCIES EXTERNAS DA SACADA, ESPESSURA DE 50 MM, ACESSO POR ANDAIME, SEM USO DE TELA METÁLICA. AF_08/2022</v>
          </cell>
          <cell r="C11398" t="str">
            <v>M2</v>
          </cell>
          <cell r="D11398" t="str">
            <v>COEFICIENTE DE REPRESENTATIVIDADE</v>
          </cell>
          <cell r="E11398">
            <v>123.99</v>
          </cell>
        </row>
        <row r="11399">
          <cell r="A11399">
            <v>104263</v>
          </cell>
          <cell r="B11399"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11399" t="str">
            <v>M2</v>
          </cell>
          <cell r="D11399" t="str">
            <v>COEFICIENTE DE REPRESENTATIVIDADE</v>
          </cell>
          <cell r="E11399">
            <v>179.37</v>
          </cell>
        </row>
        <row r="11400">
          <cell r="A11400">
            <v>104264</v>
          </cell>
          <cell r="B11400" t="str">
            <v>EMBOÇO OU MASSA ÚNICA EM ARGAMASSA TRAÇO 1:2:8, PREPARO MECÂNICO COM BETONEIRA 400 L, APLICADA COM PROJETOR TIPO CANEQUINHA EM SUPERFÍCIES EXTERNAS DA SACADA, ESPESSURA DE 50 MM, ACESSO POR ANDAIME, SEM USO DE TELA METÁLICA. AF_08/2022</v>
          </cell>
          <cell r="C11400" t="str">
            <v>M2</v>
          </cell>
          <cell r="D11400" t="str">
            <v>ATRIBUÍDO SÃO PAULO</v>
          </cell>
          <cell r="E11400">
            <v>118.72</v>
          </cell>
        </row>
        <row r="11401">
          <cell r="A11401">
            <v>104627</v>
          </cell>
          <cell r="B11401" t="str">
            <v>APLICAÇÃO MANUAL DE GESSO DESEMPENADO (SEM TALISCAS) EM TETO DE AMBIENTES COM PAREDES EM PÉ DIREITO DUPLO E ÁREA MAIOR QUE 10M², ESPESSURA DE 0,5CM. AF_03/2023</v>
          </cell>
          <cell r="C11401" t="str">
            <v>M2</v>
          </cell>
          <cell r="D11401" t="str">
            <v>COEFICIENTE DE REPRESENTATIVIDADE</v>
          </cell>
          <cell r="E11401">
            <v>18.11</v>
          </cell>
        </row>
        <row r="11402">
          <cell r="A11402">
            <v>104628</v>
          </cell>
          <cell r="B11402" t="str">
            <v>APLICAÇÃO MANUAL DE GESSO DESEMPENADO (SEM TALISCAS) EM TETO DE AMBIENTES COM PAREDES EM PÉ DIREITO DUPLO E ÁREA ENTRE 5M² E 10M², ESPESSURA DE 0,5CM. AF_03/2023</v>
          </cell>
          <cell r="C11402" t="str">
            <v>M2</v>
          </cell>
          <cell r="D11402" t="str">
            <v>COEFICIENTE DE REPRESENTATIVIDADE</v>
          </cell>
          <cell r="E11402">
            <v>28.39</v>
          </cell>
        </row>
        <row r="11403">
          <cell r="A11403">
            <v>104629</v>
          </cell>
          <cell r="B11403" t="str">
            <v>APLICAÇÃO MANUAL DE GESSO DESEMPENADO (SEM TALISCAS) EM TETO DE AMBIENTES COM PAREDES EM PÉ DIREITO DUPLO E ÁREA MENOR QUE 5M², ESPESSURA DE 0,5CM. AF_03/2023</v>
          </cell>
          <cell r="C11403" t="str">
            <v>M2</v>
          </cell>
          <cell r="D11403" t="str">
            <v>COEFICIENTE DE REPRESENTATIVIDADE</v>
          </cell>
          <cell r="E11403">
            <v>34.29</v>
          </cell>
        </row>
        <row r="11404">
          <cell r="A11404">
            <v>104630</v>
          </cell>
          <cell r="B11404" t="str">
            <v>APLICAÇÃO MANUAL DE GESSO DESEMPENADO (SEM TALISCAS) EM TETO DE AMBIENTES COM PAREDES EM PÉ DIREITO DUPLO E ÁREA MAIOR QUE 10M², ESPESSURA DE 1,0CM. AF_03/2023</v>
          </cell>
          <cell r="C11404" t="str">
            <v>M2</v>
          </cell>
          <cell r="D11404" t="str">
            <v>COEFICIENTE DE REPRESENTATIVIDADE</v>
          </cell>
          <cell r="E11404">
            <v>28.4</v>
          </cell>
        </row>
        <row r="11405">
          <cell r="A11405">
            <v>104631</v>
          </cell>
          <cell r="B11405" t="str">
            <v>APLICAÇÃO MANUAL DE GESSO DESEMPENADO (SEM TALISCAS) EM TETO DE AMBIENTES COM PAREDES EM PÉ DIREITO DUPLO E ÁREA ENTRE 5M² E 10M², ESPESSURA DE 1,0CM. AF_03/2023</v>
          </cell>
          <cell r="C11405" t="str">
            <v>M2</v>
          </cell>
          <cell r="D11405" t="str">
            <v>COEFICIENTE DE REPRESENTATIVIDADE</v>
          </cell>
          <cell r="E11405">
            <v>38.68</v>
          </cell>
        </row>
        <row r="11406">
          <cell r="A11406">
            <v>104632</v>
          </cell>
          <cell r="B11406" t="str">
            <v>APLICAÇÃO MANUAL DE GESSO DESEMPENADO (SEM TALISCAS) EM TETO DE AMBIENTES COM PAREDES EM PÉ DIREITO DUPLO E ÁREA MENOR QUE 5M², ESPESSURA DE 1,0CM. AF_03/2023</v>
          </cell>
          <cell r="C11406" t="str">
            <v>M2</v>
          </cell>
          <cell r="D11406" t="str">
            <v>COEFICIENTE DE REPRESENTATIVIDADE</v>
          </cell>
          <cell r="E11406">
            <v>44.59</v>
          </cell>
        </row>
        <row r="11407">
          <cell r="A11407">
            <v>104633</v>
          </cell>
          <cell r="B11407" t="str">
            <v>APLICAÇÃO MANUAL DE GESSO DESEMPENADO (SEM TALISCAS) EM PAREDES COM PÉ DIREITO DUPLO, ESPESSURA DE 0,5CM. AF_03/2023</v>
          </cell>
          <cell r="C11407" t="str">
            <v>M2</v>
          </cell>
          <cell r="D11407" t="str">
            <v>COEFICIENTE DE REPRESENTATIVIDADE</v>
          </cell>
          <cell r="E11407">
            <v>25.02</v>
          </cell>
        </row>
        <row r="11408">
          <cell r="A11408">
            <v>104634</v>
          </cell>
          <cell r="B11408" t="str">
            <v>APLICAÇÃO MANUAL DE GESSO DESEMPENADO (SEM TALISCAS) EM PAREDES COM PÉ DIREITO DUPLO, ESPESSURA DE 1,0CM. AF_03/2023</v>
          </cell>
          <cell r="C11408" t="str">
            <v>M2</v>
          </cell>
          <cell r="D11408" t="str">
            <v>COEFICIENTE DE REPRESENTATIVIDADE</v>
          </cell>
          <cell r="E11408">
            <v>36.86</v>
          </cell>
        </row>
        <row r="11409">
          <cell r="A11409">
            <v>104635</v>
          </cell>
          <cell r="B11409" t="str">
            <v>APLICAÇÃO MANUAL DE GESSO SARRAFEADO (COM TALISCAS) EM PAREDES COM PÉ DIREITO DUPLO, ESPESSURA DE 1,0CM. AF_03/2023</v>
          </cell>
          <cell r="C11409" t="str">
            <v>M2</v>
          </cell>
          <cell r="D11409" t="str">
            <v>COEFICIENTE DE REPRESENTATIVIDADE</v>
          </cell>
          <cell r="E11409">
            <v>51.17</v>
          </cell>
        </row>
        <row r="11410">
          <cell r="A11410">
            <v>104636</v>
          </cell>
          <cell r="B11410" t="str">
            <v>APLICAÇÃO MANUAL DE GESSO SARRAFEADO (COM TALISCAS) EM PAREDES COM PÉ DIREITO DUPLO, ESPESSURA DE 1,5CM. AF_03/2023</v>
          </cell>
          <cell r="C11410" t="str">
            <v>M2</v>
          </cell>
          <cell r="D11410" t="str">
            <v>COEFICIENTE DE REPRESENTATIVIDADE</v>
          </cell>
          <cell r="E11410">
            <v>59.42</v>
          </cell>
        </row>
        <row r="11411">
          <cell r="A11411">
            <v>87244</v>
          </cell>
          <cell r="B11411" t="str">
            <v>REVESTIMENTO CERÂMICO PARA PAREDES EXTERNAS EM PASTILHAS DE PORCELANA 5 X 5 CM (PLACAS DE 30 X 30 CM), ALINHADAS A PRUMO. AF_02/2023</v>
          </cell>
          <cell r="C11411" t="str">
            <v>M2</v>
          </cell>
          <cell r="D11411" t="str">
            <v>COEFICIENTE DE REPRESENTATIVIDADE</v>
          </cell>
          <cell r="E11411">
            <v>231.75</v>
          </cell>
        </row>
        <row r="11412">
          <cell r="A11412">
            <v>87245</v>
          </cell>
          <cell r="B11412" t="str">
            <v>REVESTIMENTO CERÂMICO PARA PAREDES EXTERNAS EM PASTILHAS DE PORCELANA 5 X 5 CM (PLACAS DE 30 X 30 CM), ALINHADAS A PRUMO, APLICADO EM SUPERFÍCIES INTERNAS DE SACADA. AF_02/2023</v>
          </cell>
          <cell r="C11412" t="str">
            <v>M2</v>
          </cell>
          <cell r="D11412" t="str">
            <v>COEFICIENTE DE REPRESENTATIVIDADE</v>
          </cell>
          <cell r="E11412">
            <v>275.97</v>
          </cell>
        </row>
        <row r="11413">
          <cell r="A11413">
            <v>87265</v>
          </cell>
          <cell r="B11413" t="str">
            <v>REVESTIMENTO CERÂMICO PARA PAREDES INTERNAS COM PLACAS TIPO ESMALTADA EXTRA DE DIMENSÕES 20X20 CM APLICADAS NA ALTURA INTEIRA DAS PAREDES.  AF_02/2023_PE</v>
          </cell>
          <cell r="C11413" t="str">
            <v>M2</v>
          </cell>
          <cell r="D11413" t="str">
            <v>COEFICIENTE DE REPRESENTATIVIDADE</v>
          </cell>
          <cell r="E11413">
            <v>68.22</v>
          </cell>
        </row>
        <row r="11414">
          <cell r="A11414">
            <v>87267</v>
          </cell>
          <cell r="B11414" t="str">
            <v>REVESTIMENTO CERÂMICO PARA PAREDES INTERNAS COM PLACAS TIPO ESMALTADA EXTRA DE DIMENSÕES 20X20 CM APLICADAS A MEIA ALTURA DAS PAREDES. AF_02/2023_PE</v>
          </cell>
          <cell r="C11414" t="str">
            <v>M2</v>
          </cell>
          <cell r="D11414" t="str">
            <v>COEFICIENTE DE REPRESENTATIVIDADE</v>
          </cell>
          <cell r="E11414">
            <v>73.17</v>
          </cell>
        </row>
        <row r="11415">
          <cell r="A11415">
            <v>87269</v>
          </cell>
          <cell r="B11415" t="str">
            <v>REVESTIMENTO CERÂMICO PARA PAREDES INTERNAS COM PLACAS TIPO ESMALTADA EXTRA DE DIMENSÕES 25X35 CM APLICADAS NA ALTURA INTEIRA DAS PAREDES. AF_02/2023_PE</v>
          </cell>
          <cell r="C11415" t="str">
            <v>M2</v>
          </cell>
          <cell r="D11415" t="str">
            <v>COEFICIENTE DE REPRESENTATIVIDADE</v>
          </cell>
          <cell r="E11415">
            <v>71.86</v>
          </cell>
        </row>
        <row r="11416">
          <cell r="A11416">
            <v>87271</v>
          </cell>
          <cell r="B11416" t="str">
            <v>REVESTIMENTO CERÂMICO PARA PAREDES INTERNAS COM PLACAS TIPO ESMALTADA EXTRA DE DIMENSÕES 25X35 CM APLICADAS A MEIA ALTURA DAS PAREDES. AF_02/2023_PE</v>
          </cell>
          <cell r="C11416" t="str">
            <v>M2</v>
          </cell>
          <cell r="D11416" t="str">
            <v>COEFICIENTE DE REPRESENTATIVIDADE</v>
          </cell>
          <cell r="E11416">
            <v>76.87</v>
          </cell>
        </row>
        <row r="11417">
          <cell r="A11417">
            <v>87273</v>
          </cell>
          <cell r="B11417" t="str">
            <v>REVESTIMENTO CERÂMICO PARA PAREDES INTERNAS COM PLACAS TIPO ESMALTADA EXTRA  DE DIMENSÕES 33X45 CM APLICADAS NA ALTURA INTEIRA DAS PAREDES. AF_02/2023_PE</v>
          </cell>
          <cell r="C11417" t="str">
            <v>M2</v>
          </cell>
          <cell r="D11417" t="str">
            <v>COEFICIENTE DE REPRESENTATIVIDADE</v>
          </cell>
          <cell r="E11417">
            <v>75.16</v>
          </cell>
        </row>
        <row r="11418">
          <cell r="A11418">
            <v>87275</v>
          </cell>
          <cell r="B11418" t="str">
            <v>REVESTIMENTO CERÂMICO PARA PAREDES INTERNAS COM PLACAS TIPO ESMALTADA EXTRA DE DIMENSÕES 33X45 CM APLICADAS A MEIA ALTURA DAS PAREDES. AF_02/2023_PE</v>
          </cell>
          <cell r="C11418" t="str">
            <v>M2</v>
          </cell>
          <cell r="D11418" t="str">
            <v>COEFICIENTE DE REPRESENTATIVIDADE</v>
          </cell>
          <cell r="E11418">
            <v>81.86</v>
          </cell>
        </row>
        <row r="11419">
          <cell r="A11419">
            <v>88788</v>
          </cell>
          <cell r="B11419" t="str">
            <v>REVESTIMENTO CERÂMICO PARA PAREDES EXTERNAS EM PASTILHAS DE PORCELANA 2,5 X 2,5 CM (PLACAS DE 30 X 30 CM), ALINHADAS A PRUMO. AF_02/2023</v>
          </cell>
          <cell r="C11419" t="str">
            <v>M2</v>
          </cell>
          <cell r="D11419" t="str">
            <v>COEFICIENTE DE REPRESENTATIVIDADE</v>
          </cell>
          <cell r="E11419">
            <v>330.31</v>
          </cell>
        </row>
        <row r="11420">
          <cell r="A11420">
            <v>88789</v>
          </cell>
          <cell r="B11420" t="str">
            <v>REVESTIMENTO CERÂMICO PARA PAREDES EXTERNAS EM PASTILHAS DE PORCELANA 2,5 X 2,5 CM (PLACAS DE 30 X 30 CM), ALINHADAS A PRUMO, APLICADO EM SUPERFÍCIES INTERNAS DE SACADA. AF_02/2023</v>
          </cell>
          <cell r="C11420" t="str">
            <v>M2</v>
          </cell>
          <cell r="D11420" t="str">
            <v>COEFICIENTE DE REPRESENTATIVIDADE</v>
          </cell>
          <cell r="E11420">
            <v>395.07</v>
          </cell>
        </row>
        <row r="11421">
          <cell r="A11421">
            <v>89045</v>
          </cell>
          <cell r="B11421" t="str">
            <v>(COMPOSIÇÃO REPRESENTATIVA) DO SERVIÇO DE REVESTIMENTO CERÂMICO PARA AMBIENTES DE ÁREAS MOLHADAS, MEIA PAREDE OU PAREDE INTEIRA, COM PLACAS TIPO ESMALTADA EXTRA, DIMENSÕES 20X20 CM, PARA EDIFICAÇÃO HABITACIONAL MULTIFAMILIAR (PRÉDIO). AF_11/2014</v>
          </cell>
          <cell r="C11421" t="str">
            <v>M2</v>
          </cell>
          <cell r="D11421" t="str">
            <v>COEFICIENTE DE REPRESENTATIVIDADE</v>
          </cell>
          <cell r="E11421">
            <v>69.45</v>
          </cell>
        </row>
        <row r="11422">
          <cell r="A11422">
            <v>89170</v>
          </cell>
          <cell r="B11422" t="str">
            <v>(COMPOSIÇÃO REPRESENTATIVA) DO SERVIÇO DE REVESTIMENTO CERÂMICO PARA PAREDES INTERNAS, MEIA OU PAREDE INTEIRA, PLACAS TIPO ESMALTADA EXTRA DE 20X20 CM, PARA EDIFICAÇÕES HABITACIONAIS UNIFAMILIAR (CASAS) E EDIFICAÇÕES PÚBLICAS PADRÃO. AF_11/2014</v>
          </cell>
          <cell r="C11422" t="str">
            <v>M2</v>
          </cell>
          <cell r="D11422" t="str">
            <v>COEFICIENTE DE REPRESENTATIVIDADE</v>
          </cell>
          <cell r="E11422">
            <v>69.45</v>
          </cell>
        </row>
        <row r="11423">
          <cell r="A11423">
            <v>93393</v>
          </cell>
          <cell r="B11423" t="str">
            <v>REVESTIMENTO CERÂMICO PARA PAREDES INTERNAS COM PLACAS TIPO ESMALTADA PADRÃO POPULAR DE DIMENSÕES 20X20 CM, ARGAMASSA TIPO AC I, APLICADAS NA ALTURA INTEIRA DAS PAREDES. AF_02/2023_PE</v>
          </cell>
          <cell r="C11423" t="str">
            <v>M2</v>
          </cell>
          <cell r="D11423" t="str">
            <v>COEFICIENTE DE REPRESENTATIVIDADE</v>
          </cell>
          <cell r="E11423">
            <v>57.15</v>
          </cell>
        </row>
        <row r="11424">
          <cell r="A11424">
            <v>93395</v>
          </cell>
          <cell r="B11424" t="str">
            <v>REVESTIMENTO CERÂMICO PARA PAREDES INTERNAS COM PLACAS TIPO ESMALTADA PADRÃO POPULAR DE DIMENSÕES 20X20 CM, ARGAMASSA TIPO AC I, APLICADAS A MEIA ALTURA DAS PAREDES. AF_02/2023_PE</v>
          </cell>
          <cell r="C11424" t="str">
            <v>M2</v>
          </cell>
          <cell r="D11424" t="str">
            <v>COEFICIENTE DE REPRESENTATIVIDADE</v>
          </cell>
          <cell r="E11424">
            <v>62.03</v>
          </cell>
        </row>
        <row r="11425">
          <cell r="A11425">
            <v>99195</v>
          </cell>
          <cell r="B11425" t="str">
            <v>REVESTIMENTO CERÂMICO PARA PAREDES INTERNAS COM PLACAS TIPO ESMALTADA PADRÃO POPULAR DE DIMENSÕES 20X20 CM, ARGAMASSA TIPO AC III, APLICADAS NA ALTURA INTEIRA DAS PAREDES.  AF_02/2023_PE</v>
          </cell>
          <cell r="C11425" t="str">
            <v>M2</v>
          </cell>
          <cell r="D11425" t="str">
            <v>COEFICIENTE DE REPRESENTATIVIDADE</v>
          </cell>
          <cell r="E11425">
            <v>66.82</v>
          </cell>
        </row>
        <row r="11426">
          <cell r="A11426">
            <v>99198</v>
          </cell>
          <cell r="B11426" t="str">
            <v>REVESTIMENTO CERÂMICO PARA PAREDES INTERNAS COM PLACAS TIPO ESMALTADA PADRÃO POPULAR DE DIMENSÕES 20X20 CM, ARGAMASSA TIPO AC III, APLICADAS A MEIA ALTURA DAS PAREDES. AF_02/2023_PE</v>
          </cell>
          <cell r="C11426" t="str">
            <v>M2</v>
          </cell>
          <cell r="D11426" t="str">
            <v>COEFICIENTE DE REPRESENTATIVIDADE</v>
          </cell>
          <cell r="E11426">
            <v>71.7</v>
          </cell>
        </row>
        <row r="11427">
          <cell r="A11427">
            <v>104611</v>
          </cell>
          <cell r="B11427" t="str">
            <v>REVESTIMENTO CERÂMICO PARA PAREDES INTERNAS COM PLACAS TIPO ESMALTADA EXTRA DE DIMENSÕES 60X60 CM APLICADAS NA ALTURA INTEIRA DAS PAREDES. AF_02/2023_PE</v>
          </cell>
          <cell r="C11427" t="str">
            <v>M2</v>
          </cell>
          <cell r="D11427" t="str">
            <v>COEFICIENTE DE REPRESENTATIVIDADE</v>
          </cell>
          <cell r="E11427">
            <v>92.68</v>
          </cell>
        </row>
        <row r="11428">
          <cell r="A11428">
            <v>104612</v>
          </cell>
          <cell r="B11428" t="str">
            <v>REVESTIMENTO CERÂMICO PARA PAREDES INTERNAS COM PLACAS TIPO ESMALTADA EXTRA DE DIMENSÕES 60X60 CM APLICADAS A MEIA ALTURA DAS PAREDES. AF_02/2023_PE</v>
          </cell>
          <cell r="C11428" t="str">
            <v>M2</v>
          </cell>
          <cell r="D11428" t="str">
            <v>COEFICIENTE DE REPRESENTATIVIDADE</v>
          </cell>
          <cell r="E11428">
            <v>93.29</v>
          </cell>
        </row>
        <row r="11429">
          <cell r="A11429">
            <v>104613</v>
          </cell>
          <cell r="B11429" t="str">
            <v>REVESTIMENTO CERÂMICO PARA PAREDES INTERNAS COM PLACAS TIPO ESMALTADA EXTRA DE DIMENSÕES 20X20 CM APLICADAS EM DIAGONAL, NA ALTURA INTEIRA DAS PAREDES. AF_02/2023_PE</v>
          </cell>
          <cell r="C11429" t="str">
            <v>M2</v>
          </cell>
          <cell r="D11429" t="str">
            <v>COEFICIENTE DE REPRESENTATIVIDADE</v>
          </cell>
          <cell r="E11429">
            <v>71.63</v>
          </cell>
        </row>
        <row r="11430">
          <cell r="A11430">
            <v>104614</v>
          </cell>
          <cell r="B11430" t="str">
            <v>REVESTIMENTO CERÂMICO PARA PAREDES INTERNAS COM PLACAS TIPO ESMALTADA EXTRA DE DIMENSÕES 20X20 CM APLICADAS EM DIAGONAL, A MEIA ALTURA DAS PAREDES. AF_02/2023_PE</v>
          </cell>
          <cell r="C11430" t="str">
            <v>M2</v>
          </cell>
          <cell r="D11430" t="str">
            <v>COEFICIENTE DE REPRESENTATIVIDADE</v>
          </cell>
          <cell r="E11430">
            <v>78.12</v>
          </cell>
        </row>
        <row r="11431">
          <cell r="A11431">
            <v>104615</v>
          </cell>
          <cell r="B11431" t="str">
            <v>REVESTIMENTO CERÂMICO PARA PAREDES INTERNAS COM PLACAS TIPO PASTILHA DE DIMENSÕES 5 X 5 CM (PLACAS DE 30 X 30 CM) CM APLICADAS NA ALTURA INTEIRA DAS PAREDES. AF_02/2023</v>
          </cell>
          <cell r="C11431" t="str">
            <v>M2</v>
          </cell>
          <cell r="D11431" t="str">
            <v>COEFICIENTE DE REPRESENTATIVIDADE</v>
          </cell>
          <cell r="E11431">
            <v>229.19</v>
          </cell>
        </row>
        <row r="11432">
          <cell r="A11432">
            <v>104616</v>
          </cell>
          <cell r="B11432" t="str">
            <v>REVESTIMENTO CERÂMICO PARA PAREDES INTERNAS COM PLACAS TIPO PASTILHA DE DIMENSÕES 2,5 X 2,5 CM (PLACAS DE 30 X 30 CM) CM APLICADAS NA ALTURA INTEIRA DAS PAREDES. AF_02/2023</v>
          </cell>
          <cell r="C11432" t="str">
            <v>M2</v>
          </cell>
          <cell r="D11432" t="str">
            <v>COEFICIENTE DE REPRESENTATIVIDADE</v>
          </cell>
          <cell r="E11432">
            <v>332.17</v>
          </cell>
        </row>
        <row r="11433">
          <cell r="A11433">
            <v>104617</v>
          </cell>
          <cell r="B11433" t="str">
            <v>REVESTIMENTO CERÂMICO PARA PAREDES INTERNAS COM PLACAS TIPO PASTILHA DE DIMENSÕES 5 X 5 CM (PLACAS DE 30 X 30 CM) CM APLICADAS A MEIA ALTURA DAS PAREDES. AF_02/2023</v>
          </cell>
          <cell r="C11433" t="str">
            <v>M2</v>
          </cell>
          <cell r="D11433" t="str">
            <v>COEFICIENTE DE REPRESENTATIVIDADE</v>
          </cell>
          <cell r="E11433">
            <v>239.03</v>
          </cell>
        </row>
        <row r="11434">
          <cell r="A11434">
            <v>104618</v>
          </cell>
          <cell r="B11434" t="str">
            <v>REVESTIMENTO CERÂMICO PARA PAREDES INTERNAS COM PLACAS TIPO PASTILHA DE DIMENSÕES 2,5 X 2,5 CM (PLACAS DE 30 X 30 CM) CM APLICADAS A MEIA ALTURA DAS PAREDES. AF_02/2023</v>
          </cell>
          <cell r="C11434" t="str">
            <v>M2</v>
          </cell>
          <cell r="D11434" t="str">
            <v>COEFICIENTE DE REPRESENTATIVIDADE</v>
          </cell>
          <cell r="E11434">
            <v>342.01</v>
          </cell>
        </row>
        <row r="11435">
          <cell r="A11435">
            <v>104619</v>
          </cell>
          <cell r="B11435" t="str">
            <v>RODAPÉ CERÂMICO DE 7CM DE ALTURA COM PLACAS TIPO ESMALTADA EXTRA DE DIMENSÕES 80X80CM. AF_02/2023</v>
          </cell>
          <cell r="C11435" t="str">
            <v>M</v>
          </cell>
          <cell r="D11435" t="str">
            <v>COEFICIENTE DE REPRESENTATIVIDADE</v>
          </cell>
          <cell r="E11435">
            <v>21.07</v>
          </cell>
        </row>
        <row r="11436">
          <cell r="A11436">
            <v>101965</v>
          </cell>
          <cell r="B11436" t="str">
            <v>PEITORIL LINEAR EM GRANITO OU MÁRMORE, L = 15CM, COMPRIMENTO DE ATÉ 2M, ASSENTADO COM ARGAMASSA 1:6 COM ADITIVO. AF_11/2020</v>
          </cell>
          <cell r="C11436" t="str">
            <v>M</v>
          </cell>
          <cell r="D11436" t="str">
            <v>COEFICIENTE DE REPRESENTATIVIDADE</v>
          </cell>
          <cell r="E11436">
            <v>143.07</v>
          </cell>
        </row>
        <row r="11437">
          <cell r="A11437">
            <v>101966</v>
          </cell>
          <cell r="B11437" t="str">
            <v>CHAPIM SOBRE MUROS LINEARES, EM GRANITO OU MÁRMORE, L = 25 CM, ASSENTADO COM ARGAMASSA 1:6 COM ADITIVO. AF_11/2020</v>
          </cell>
          <cell r="C11437" t="str">
            <v>M</v>
          </cell>
          <cell r="D11437" t="str">
            <v>COEFICIENTE DE REPRESENTATIVIDADE</v>
          </cell>
          <cell r="E11437">
            <v>180.75</v>
          </cell>
        </row>
        <row r="11438">
          <cell r="A11438">
            <v>101979</v>
          </cell>
          <cell r="B11438" t="str">
            <v>CHAPIM (RUFO CAPA) EM AÇO GALVANIZADO, CORTE 33. AF_11/2020</v>
          </cell>
          <cell r="C11438" t="str">
            <v>M</v>
          </cell>
          <cell r="D11438" t="str">
            <v>COEFICIENTE DE REPRESENTATIVIDADE</v>
          </cell>
          <cell r="E11438">
            <v>40.66</v>
          </cell>
        </row>
        <row r="11439">
          <cell r="A11439">
            <v>96112</v>
          </cell>
          <cell r="B11439" t="str">
            <v>FORRO EM MADEIRA PINUS, PARA AMBIENTES RESIDENCIAIS, INCLUSIVE ESTRUTURA UNIDIRECIONAL DE FIXAÇÃO. AF_08/2023</v>
          </cell>
          <cell r="C11439" t="str">
            <v>M2</v>
          </cell>
          <cell r="D11439" t="str">
            <v>ATRIBUÍDO SÃO PAULO</v>
          </cell>
          <cell r="E11439">
            <v>140.53</v>
          </cell>
        </row>
        <row r="11440">
          <cell r="A11440">
            <v>96122</v>
          </cell>
          <cell r="B11440" t="str">
            <v>ACABAMENTOS PARA FORRO (RODA-FORRO EM MADEIRA PINUS). AF_08/2023</v>
          </cell>
          <cell r="C11440" t="str">
            <v>M</v>
          </cell>
          <cell r="D11440" t="str">
            <v>ATRIBUÍDO SÃO PAULO</v>
          </cell>
          <cell r="E11440">
            <v>47.18</v>
          </cell>
        </row>
        <row r="11441">
          <cell r="A11441">
            <v>104756</v>
          </cell>
          <cell r="B11441" t="str">
            <v>FORRO EM MADEIRA PINUS, PARA AMBIENTES RESIDENCIAIS E COMERCIAIS, INCLUSIVE ESTRUTURA BIDIRECIONAL DE FIXAÇÃO. AF_08/2023</v>
          </cell>
          <cell r="C11441" t="str">
            <v>M2</v>
          </cell>
          <cell r="D11441" t="str">
            <v>ATRIBUÍDO SÃO PAULO</v>
          </cell>
          <cell r="E11441">
            <v>196.66</v>
          </cell>
        </row>
        <row r="11442">
          <cell r="A11442">
            <v>96109</v>
          </cell>
          <cell r="B11442" t="str">
            <v>FORRO EM PLACAS DE GESSO, PARA AMBIENTES RESIDENCIAIS. AF_08/2023_PS</v>
          </cell>
          <cell r="C11442" t="str">
            <v>M2</v>
          </cell>
          <cell r="D11442" t="str">
            <v>COEFICIENTE DE REPRESENTATIVIDADE</v>
          </cell>
          <cell r="E11442">
            <v>49.32</v>
          </cell>
        </row>
        <row r="11443">
          <cell r="A11443">
            <v>96110</v>
          </cell>
          <cell r="B11443" t="str">
            <v>FORRO EM DRYWALL PARA AMBIENTES RESIDENCIAIS, INCLUSIVE ESTRUTURA UNIDIRECIONAL DE FIXAÇÃO. AF_08/2023_PS</v>
          </cell>
          <cell r="C11443" t="str">
            <v>M2</v>
          </cell>
          <cell r="D11443" t="str">
            <v>COEFICIENTE DE REPRESENTATIVIDADE</v>
          </cell>
          <cell r="E11443">
            <v>72.38</v>
          </cell>
        </row>
        <row r="11444">
          <cell r="A11444">
            <v>96113</v>
          </cell>
          <cell r="B11444" t="str">
            <v>FORRO EM PLACAS DE GESSO, PARA AMBIENTES COMERCIAIS. AF_08/2023_PS</v>
          </cell>
          <cell r="C11444" t="str">
            <v>M2</v>
          </cell>
          <cell r="D11444" t="str">
            <v>COEFICIENTE DE REPRESENTATIVIDADE</v>
          </cell>
          <cell r="E11444">
            <v>44.48</v>
          </cell>
        </row>
        <row r="11445">
          <cell r="A11445">
            <v>96114</v>
          </cell>
          <cell r="B11445" t="str">
            <v>FORRO EM DRYWALL, PARA AMBIENTES COMERCIAIS, INCLUSIVE ESTRUTURA BIRECIONAL DE FIXAÇÃO. AF_08/2023_PS</v>
          </cell>
          <cell r="C11445" t="str">
            <v>M2</v>
          </cell>
          <cell r="D11445" t="str">
            <v>COEFICIENTE DE REPRESENTATIVIDADE</v>
          </cell>
          <cell r="E11445">
            <v>72.55</v>
          </cell>
        </row>
        <row r="11446">
          <cell r="A11446">
            <v>96120</v>
          </cell>
          <cell r="B11446" t="str">
            <v>ACABAMENTOS PARA FORRO (MOLDURA DE GESSO). AF_08/2023</v>
          </cell>
          <cell r="C11446" t="str">
            <v>M</v>
          </cell>
          <cell r="D11446" t="str">
            <v>COEFICIENTE DE REPRESENTATIVIDADE</v>
          </cell>
          <cell r="E11446">
            <v>2.83</v>
          </cell>
        </row>
        <row r="11447">
          <cell r="A11447">
            <v>96123</v>
          </cell>
          <cell r="B11447" t="str">
            <v>ACABAMENTOS PARA FORRO (MOLDURA EM DRYWALL, COM LARGURA DE 15 CM). AF_08/2023_PS</v>
          </cell>
          <cell r="C11447" t="str">
            <v>M</v>
          </cell>
          <cell r="D11447" t="str">
            <v>COEFICIENTE DE REPRESENTATIVIDADE</v>
          </cell>
          <cell r="E11447">
            <v>28.53</v>
          </cell>
        </row>
        <row r="11448">
          <cell r="A11448">
            <v>99054</v>
          </cell>
          <cell r="B11448" t="str">
            <v>ACABAMENTOS PARA FORRO (SANCA DE GESSO, MONTADA NA OBRA). AF_08/2023_PS</v>
          </cell>
          <cell r="C11448" t="str">
            <v>M2</v>
          </cell>
          <cell r="D11448" t="str">
            <v>COEFICIENTE DE REPRESENTATIVIDADE</v>
          </cell>
          <cell r="E11448">
            <v>56.45</v>
          </cell>
        </row>
        <row r="11449">
          <cell r="A11449">
            <v>96111</v>
          </cell>
          <cell r="B11449" t="str">
            <v>FORRO EM RÉGUAS DE PVC, FRISADO, PARA AMBIENTES RESIDENCIAIS, INCLUSIVE ESTRUTURA UNIDIRECIONAL DE FIXAÇÃO. AF_08/2023_PS</v>
          </cell>
          <cell r="C11449" t="str">
            <v>M2</v>
          </cell>
          <cell r="D11449" t="str">
            <v>COEFICIENTE DE REPRESENTATIVIDADE</v>
          </cell>
          <cell r="E11449">
            <v>63.47</v>
          </cell>
        </row>
        <row r="11450">
          <cell r="A11450">
            <v>96116</v>
          </cell>
          <cell r="B11450" t="str">
            <v>FORRO EM RÉGUAS DE PVC, FRISADO, PARA AMBIENTES COMERCIAIS, INCLUSIVE ESTRUTURA BIDIRECIONAL DE FIXAÇÃO. AF_08/2023_PS</v>
          </cell>
          <cell r="C11450" t="str">
            <v>M2</v>
          </cell>
          <cell r="D11450" t="str">
            <v>COEFICIENTE DE REPRESENTATIVIDADE</v>
          </cell>
          <cell r="E11450">
            <v>65.17</v>
          </cell>
        </row>
        <row r="11451">
          <cell r="A11451">
            <v>96121</v>
          </cell>
          <cell r="B11451" t="str">
            <v>ACABAMENTOS PARA FORRO (RODA-FORRO EM PERFIL METÁLICO E PLÁSTICO). AF_08/2023</v>
          </cell>
          <cell r="C11451" t="str">
            <v>M</v>
          </cell>
          <cell r="D11451" t="str">
            <v>COEFICIENTE DE REPRESENTATIVIDADE</v>
          </cell>
          <cell r="E11451">
            <v>12.89</v>
          </cell>
        </row>
        <row r="11452">
          <cell r="A11452">
            <v>96485</v>
          </cell>
          <cell r="B11452" t="str">
            <v>FORRO EM RÉGUAS DE PVC, LISO, PARA AMBIENTES RESIDENCIAIS, INCLUSIVE ESTRUTURA UNIDIRECIONAL DE FIXAÇÃO. AF_08/2023_PS</v>
          </cell>
          <cell r="C11452" t="str">
            <v>M2</v>
          </cell>
          <cell r="D11452" t="str">
            <v>COEFICIENTE DE REPRESENTATIVIDADE</v>
          </cell>
          <cell r="E11452">
            <v>73.18</v>
          </cell>
        </row>
        <row r="11453">
          <cell r="A11453">
            <v>96486</v>
          </cell>
          <cell r="B11453" t="str">
            <v>FORRO EM RÉGUAS DE PVC, LISO, PARA AMBIENTES COMERCIAIS, INCLUSIVE ESTRUTURA BIDIRECIONAL DE FIXAÇÃO. AF_08/2023_PS</v>
          </cell>
          <cell r="C11453" t="str">
            <v>M2</v>
          </cell>
          <cell r="D11453" t="str">
            <v>COEFICIENTE DE REPRESENTATIVIDADE</v>
          </cell>
          <cell r="E11453">
            <v>74.88</v>
          </cell>
        </row>
        <row r="11454">
          <cell r="A11454">
            <v>91515</v>
          </cell>
          <cell r="B11454" t="str">
            <v>ESTUCAMENTO DE DENSIDADE BAIXA DE PANOS DE FACHADA DO SISTEMA DE PAREDES DE CONCRETO EM EDIFICAÇÕES DE MÚLTIPLOS PAVIMENTOS, ACESSO COM PLATAFORMA OU CADEIRINHA, UTILIZAÇÃO DE ARGAMASSA COLANTE. AF_10/2022</v>
          </cell>
          <cell r="C11454" t="str">
            <v>M2</v>
          </cell>
          <cell r="D11454" t="str">
            <v>COEFICIENTE DE REPRESENTATIVIDADE</v>
          </cell>
          <cell r="E11454">
            <v>6.11</v>
          </cell>
        </row>
        <row r="11455">
          <cell r="A11455">
            <v>91519</v>
          </cell>
          <cell r="B11455" t="str">
            <v>ESTUCAMENTO DE DENSIDADE BAIXA DE PANOS DE FACHADA DO SISTEMA DE PAREDES DE CONCRETO EM UNIDADES HABITACIONAIS DE PAVIMENTO ÚNICO, UTILIZAÇÃO DE ARGAMASSA COLANTE. AF_10/2022</v>
          </cell>
          <cell r="C11455" t="str">
            <v>M2</v>
          </cell>
          <cell r="D11455" t="str">
            <v>COEFICIENTE DE REPRESENTATIVIDADE</v>
          </cell>
          <cell r="E11455">
            <v>8.19</v>
          </cell>
        </row>
        <row r="11456">
          <cell r="A11456">
            <v>91520</v>
          </cell>
          <cell r="B11456" t="str">
            <v>ESTUCAMENTO DE DENSIDADE BAIXA NAS FACES INTERNAS DE PAREDES DO SISTEMA DE PAREDES DE CONCRETO, EM AMBIENTES COM ÁREA ENTRE 5 M² E 10 M², UTILIZAÇÃO DE ARGAMASSA COLANTE. AF_10/2022</v>
          </cell>
          <cell r="C11456" t="str">
            <v>M2</v>
          </cell>
          <cell r="D11456" t="str">
            <v>COEFICIENTE DE REPRESENTATIVIDADE</v>
          </cell>
          <cell r="E11456">
            <v>2.3</v>
          </cell>
        </row>
        <row r="11457">
          <cell r="A11457">
            <v>91522</v>
          </cell>
          <cell r="B11457" t="str">
            <v>ESTUCAMENTO PARA QUALQUER REVESTIMENTO, EM TETO DO SISTEMA DE PAREDES DE CONCRETO, EM AMBIENTES COM ÁREA ENTRE 5 M² E 10 M², UTILIZAÇÃO DE ARGAMASSA COLANTE. AF_10/2022</v>
          </cell>
          <cell r="C11457" t="str">
            <v>M2</v>
          </cell>
          <cell r="D11457" t="str">
            <v>COEFICIENTE DE REPRESENTATIVIDADE</v>
          </cell>
          <cell r="E11457">
            <v>3.17</v>
          </cell>
        </row>
        <row r="11458">
          <cell r="A11458">
            <v>91525</v>
          </cell>
          <cell r="B11458" t="str">
            <v>ESTUCAMENTO DE DENSIDADE ALTA NAS FACES INTERNAS DE PAREDES DO SISTEMA DE PAREDES DE CONCRETO, EM AMBIENTES COM ÁREA ENTRE 5 M² E 10 M², UTILIZAÇÃO DE ARGAMASSA COLANTE. AF_10/2022</v>
          </cell>
          <cell r="C11458" t="str">
            <v>M2</v>
          </cell>
          <cell r="D11458" t="str">
            <v>COEFICIENTE DE REPRESENTATIVIDADE</v>
          </cell>
          <cell r="E11458">
            <v>7.9</v>
          </cell>
        </row>
        <row r="11459">
          <cell r="A11459">
            <v>104412</v>
          </cell>
          <cell r="B11459" t="str">
            <v>ESTUCAMENTO PARA QUALQUER REVESTIMENTO, EM TETO DO SISTEMA DE PAREDES DE CONCRETO, EM AMBIENTES COM ÁREA MAIOR QUE 10 M², UTILIZAÇÃO DE ARGAMASSA COLANTE. AF_10/2022</v>
          </cell>
          <cell r="C11459" t="str">
            <v>M2</v>
          </cell>
          <cell r="D11459" t="str">
            <v>COEFICIENTE DE REPRESENTATIVIDADE</v>
          </cell>
          <cell r="E11459">
            <v>2.83</v>
          </cell>
        </row>
        <row r="11460">
          <cell r="A11460">
            <v>104413</v>
          </cell>
          <cell r="B11460" t="str">
            <v>ESTUCAMENTO PARA QUALQUER REVESTIMENTO, EM TETO DO SISTEMA DE PAREDES DE CONCRETO, EM AMBIENTES COM ÁREA MENOR QUE 5 M², UTILIZAÇÃO DE ARGAMASSA COLANTE. AF_10/2022</v>
          </cell>
          <cell r="C11460" t="str">
            <v>M2</v>
          </cell>
          <cell r="D11460" t="str">
            <v>COEFICIENTE DE REPRESENTATIVIDADE</v>
          </cell>
          <cell r="E11460">
            <v>4.97</v>
          </cell>
        </row>
        <row r="11461">
          <cell r="A11461">
            <v>104414</v>
          </cell>
          <cell r="B11461" t="str">
            <v>ESTUCAMENTO DE DENSIDADE ALTA NAS FACES INTERNAS DE PAREDES DO SISTEMA DE PAREDES DE CONCRETO, EM AMBIENTES COM ÁREA MAIOR QUE 10 M², UTILIZAÇÃO DE ARGAMASSA COLANTE. AF_10/2022</v>
          </cell>
          <cell r="C11461" t="str">
            <v>M2</v>
          </cell>
          <cell r="D11461" t="str">
            <v>COEFICIENTE DE REPRESENTATIVIDADE</v>
          </cell>
          <cell r="E11461">
            <v>7.16</v>
          </cell>
        </row>
        <row r="11462">
          <cell r="A11462">
            <v>104415</v>
          </cell>
          <cell r="B11462" t="str">
            <v>ESTUCAMENTO DE DENSIDADE ALTA NAS FACES INTERNAS DE PAREDES DO SISTEMA DE PAREDES DE CONCRETO, EM AMBIENTES COM ÁREA MENOR QUE 5 M², UTILIZAÇÃO DE ARGAMASSA COLANTE. AF_10/2022</v>
          </cell>
          <cell r="C11462" t="str">
            <v>M2</v>
          </cell>
          <cell r="D11462" t="str">
            <v>COEFICIENTE DE REPRESENTATIVIDADE</v>
          </cell>
          <cell r="E11462">
            <v>11.93</v>
          </cell>
        </row>
        <row r="11463">
          <cell r="A11463">
            <v>104416</v>
          </cell>
          <cell r="B11463" t="str">
            <v>ESTUCAMENTO DE DENSIDADE BAIXA NAS FACES INTERNAS DE PAREDES DO SISTEMA DE PAREDES DE CONCRETO, EM AMBIENTES COM ÁREA MAIOR QUE 10 M², UTILIZAÇÃO DE ARGAMASSA COLANTE. AF_10/2022</v>
          </cell>
          <cell r="C11463" t="str">
            <v>M2</v>
          </cell>
          <cell r="D11463" t="str">
            <v>COEFICIENTE DE REPRESENTATIVIDADE</v>
          </cell>
          <cell r="E11463">
            <v>1.97</v>
          </cell>
        </row>
        <row r="11464">
          <cell r="A11464">
            <v>104417</v>
          </cell>
          <cell r="B11464" t="str">
            <v>ESTUCAMENTO DE DENSIDADE BAIXA NAS FACES INTERNAS DE PAREDES DO SISTEMA DE PAREDES DE CONCRETO, EM AMBIENTES COM ÁREA MENOR QUE 5 M², UTILIZAÇÃO DE ARGAMASSA COLANTE. AF_10/2022</v>
          </cell>
          <cell r="C11464" t="str">
            <v>M2</v>
          </cell>
          <cell r="D11464" t="str">
            <v>COEFICIENTE DE REPRESENTATIVIDADE</v>
          </cell>
          <cell r="E11464">
            <v>4.11</v>
          </cell>
        </row>
        <row r="11465">
          <cell r="A11465">
            <v>104418</v>
          </cell>
          <cell r="B11465" t="str">
            <v>ESTUCAMENTO DE DENSIDADE BAIXA DE PANOS DE FACHADA DO SISTEMA DE PAREDES DE CONCRETO EM EDIFICAÇÕES DE MÚLTIPLOS PAVIMENTOS, ACESSO COM BALANCIM, UTILIZAÇÃO DE ARGAMASSA COLANTE. AF_10/2022</v>
          </cell>
          <cell r="C11465" t="str">
            <v>M2</v>
          </cell>
          <cell r="D11465" t="str">
            <v>COEFICIENTE DE REPRESENTATIVIDADE</v>
          </cell>
          <cell r="E11465">
            <v>2.68</v>
          </cell>
        </row>
        <row r="11466">
          <cell r="A11466">
            <v>104419</v>
          </cell>
          <cell r="B11466" t="str">
            <v>ESTUCAMENTO DE DENSIDADE BAIXA DE PANOS DE FACHADA DO SISTEMA DE PAREDES DE CONCRETO EM UNIDADES HABITACIONAIS DE DOIS PAVIMENTOS (SOBRADO), ACESSO COM ANDAIME FACHADEIRO, UTILIZAÇÃO DE ARGAMASSA COLANTE. AF_10/2022</v>
          </cell>
          <cell r="C11466" t="str">
            <v>M2</v>
          </cell>
          <cell r="D11466" t="str">
            <v>COEFICIENTE DE REPRESENTATIVIDADE</v>
          </cell>
          <cell r="E11466">
            <v>10.94</v>
          </cell>
        </row>
        <row r="11467">
          <cell r="A11467">
            <v>104420</v>
          </cell>
          <cell r="B11467" t="str">
            <v>ESTUCAMENTO DE DENSIDADE BAIXA DE PANOS DE FACHADA DO SISTEMA DE PAREDES DE CONCRETO EM UNIDADES HABITACIONAIS DE DOIS PAVIMENTOS (SOBRADO), ACESSO COM PLATAFORMA, UTILIZAÇÃO DE ARGAMASSA COLANTE. AF_10/2022</v>
          </cell>
          <cell r="C11467" t="str">
            <v>M2</v>
          </cell>
          <cell r="D11467" t="str">
            <v>COEFICIENTE DE REPRESENTATIVIDADE</v>
          </cell>
          <cell r="E11467">
            <v>9.87</v>
          </cell>
        </row>
        <row r="11468">
          <cell r="A11468">
            <v>104421</v>
          </cell>
          <cell r="B11468" t="str">
            <v>ESTUCAMENTO DE DENSIDADE ALTA DE PANOS DE FACHADA DO SISTEMA DE PAREDES DE CONCRETO EM EDIFICAÇÕES DE MÚLTIPLOS PAVIMENTOS, ACESSO COM PLATAFORMA OU CADEIRINHA, UTILIZAÇÃO DE ARGAMASSA COLANTE. AF_10/2022</v>
          </cell>
          <cell r="C11468" t="str">
            <v>M2</v>
          </cell>
          <cell r="D11468" t="str">
            <v>COEFICIENTE DE REPRESENTATIVIDADE</v>
          </cell>
          <cell r="E11468">
            <v>14.93</v>
          </cell>
        </row>
        <row r="11469">
          <cell r="A11469">
            <v>104422</v>
          </cell>
          <cell r="B11469" t="str">
            <v>ESTUCAMENTO DE DENSIDADE ALTA DE PANOS DE FACHADA DO SISTEMA DE PAREDES DE CONCRETO EM EDIFICAÇÕES DE MÚLTIPLOS PAVIMENTOS, ACESSO COM BALANCIM, UTILIZAÇÃO DE ARGAMASSA COLANTE. AF_10/2022</v>
          </cell>
          <cell r="C11469" t="str">
            <v>M2</v>
          </cell>
          <cell r="D11469" t="str">
            <v>COEFICIENTE DE REPRESENTATIVIDADE</v>
          </cell>
          <cell r="E11469">
            <v>9.19</v>
          </cell>
        </row>
        <row r="11470">
          <cell r="A11470">
            <v>104423</v>
          </cell>
          <cell r="B11470" t="str">
            <v>ESTUCAMENTO DE DENSIDADE ALTA DE PANOS DE FACHADA DO SISTEMA DE PAREDES DE CONCRETO EM UNIDADES HABITACIONAIS DE DOIS PAVIMENTOS (SOBRADO), ACESSO COM ANDAIME FACHADEIRO, UTILIZAÇÃO DE ARGAMASSA COLANTE. AF_10/2022</v>
          </cell>
          <cell r="C11470" t="str">
            <v>M2</v>
          </cell>
          <cell r="D11470" t="str">
            <v>COEFICIENTE DE REPRESENTATIVIDADE</v>
          </cell>
          <cell r="E11470">
            <v>23.07</v>
          </cell>
        </row>
        <row r="11471">
          <cell r="A11471">
            <v>104424</v>
          </cell>
          <cell r="B11471" t="str">
            <v>ESTUCAMENTO DE DENSIDADE ALTA DE PANOS DE FACHADA DO SISTEMA DE PAREDES DE CONCRETO EM UNIDADES HABITACIONAIS DE DOIS PAVIMENTOS (SOBRADO), ACESSO COM PLATAFORMA, UTILIZAÇÃO DE ARGAMASSA COLANTE. AF_10/2022</v>
          </cell>
          <cell r="C11471" t="str">
            <v>M2</v>
          </cell>
          <cell r="D11471" t="str">
            <v>COEFICIENTE DE REPRESENTATIVIDADE</v>
          </cell>
          <cell r="E11471">
            <v>21.34</v>
          </cell>
        </row>
        <row r="11472">
          <cell r="A11472">
            <v>104425</v>
          </cell>
          <cell r="B11472" t="str">
            <v>ESTUCAMENTO DE DENSIDADE ALTA DE PANOS DE FACHADA DO SISTEMA DE PAREDES DE CONCRETO EM UNIDADES HABITACIONAIS DE PAVIMENTO ÚNICO, UTILIZAÇÃO DE ARGAMASSA COLANTE. AF_10/2022</v>
          </cell>
          <cell r="C11472" t="str">
            <v>M2</v>
          </cell>
          <cell r="D11472" t="str">
            <v>COEFICIENTE DE REPRESENTATIVIDADE</v>
          </cell>
          <cell r="E11472">
            <v>18.47</v>
          </cell>
        </row>
        <row r="11473">
          <cell r="A11473">
            <v>87280</v>
          </cell>
          <cell r="B11473" t="str">
            <v>ARGAMASSA TRAÇO 1:7 (EM VOLUME DE CIMENTO E AREIA MÉDIA ÚMIDA) COM ADIÇÃO DE PLASTIFICANTE PARA EMBOÇO/MASSA ÚNICA/ASSENTAMENTO DE ALVENARIA DE VEDAÇÃO, PREPARO MECÂNICO COM BETONEIRA 400 L. AF_08/2019</v>
          </cell>
          <cell r="C11473" t="str">
            <v>M3</v>
          </cell>
          <cell r="D11473" t="str">
            <v>COEFICIENTE DE REPRESENTATIVIDADE</v>
          </cell>
          <cell r="E11473">
            <v>486.05</v>
          </cell>
        </row>
        <row r="11474">
          <cell r="A11474">
            <v>87281</v>
          </cell>
          <cell r="B11474" t="str">
            <v>ARGAMASSA TRAÇO 1:7 (EM VOLUME DE CIMENTO E AREIA MÉDIA ÚMIDA) COM ADIÇÃO DE PLASTIFICANTE PARA EMBOÇO/MASSA ÚNICA/ASSENTAMENTO DE ALVENARIA DE VEDAÇÃO, PREPARO MECÂNICO COM BETONEIRA 600 L. AF_08/2019</v>
          </cell>
          <cell r="C11474" t="str">
            <v>M3</v>
          </cell>
          <cell r="D11474" t="str">
            <v>COEFICIENTE DE REPRESENTATIVIDADE</v>
          </cell>
          <cell r="E11474">
            <v>470.14</v>
          </cell>
        </row>
        <row r="11475">
          <cell r="A11475">
            <v>87283</v>
          </cell>
          <cell r="B11475" t="str">
            <v>ARGAMASSA TRAÇO 1:6 (EM VOLUME DE CIMENTO E AREIA MÉDIA ÚMIDA) COM ADIÇÃO DE PLASTIFICANTE PARA EMBOÇO/MASSA ÚNICA/ASSENTAMENTO DE ALVENARIA DE VEDAÇÃO, PREPARO MECÂNICO COM BETONEIRA 400 L. AF_08/2019</v>
          </cell>
          <cell r="C11475" t="str">
            <v>M3</v>
          </cell>
          <cell r="D11475" t="str">
            <v>COEFICIENTE DE REPRESENTATIVIDADE</v>
          </cell>
          <cell r="E11475">
            <v>495.97</v>
          </cell>
        </row>
        <row r="11476">
          <cell r="A11476">
            <v>87284</v>
          </cell>
          <cell r="B11476" t="str">
            <v>ARGAMASSA TRAÇO 1:6 (EM VOLUME DE CIMENTO E AREIA MÉDIA ÚMIDA) COM ADIÇÃO DE PLASTIFICANTE PARA EMBOÇO/MASSA ÚNICA/ASSENTAMENTO DE ALVENARIA DE VEDAÇÃO, PREPARO MECÂNICO COM BETONEIRA 600 L. AF_08/2019</v>
          </cell>
          <cell r="C11476" t="str">
            <v>M3</v>
          </cell>
          <cell r="D11476" t="str">
            <v>COEFICIENTE DE REPRESENTATIVIDADE</v>
          </cell>
          <cell r="E11476">
            <v>479.13</v>
          </cell>
        </row>
        <row r="11477">
          <cell r="A11477">
            <v>87286</v>
          </cell>
          <cell r="B11477" t="str">
            <v>ARGAMASSA TRAÇO 1:1:6 (EM VOLUME DE CIMENTO, CAL E AREIA MÉDIA ÚMIDA) PARA EMBOÇO/MASSA ÚNICA/ASSENTAMENTO DE ALVENARIA DE VEDAÇÃO, PREPARO MECÂNICO COM BETONEIRA 400 L. AF_08/2019</v>
          </cell>
          <cell r="C11477" t="str">
            <v>M3</v>
          </cell>
          <cell r="D11477" t="str">
            <v>COEFICIENTE DE REPRESENTATIVIDADE</v>
          </cell>
          <cell r="E11477">
            <v>661.01</v>
          </cell>
        </row>
        <row r="11478">
          <cell r="A11478">
            <v>87287</v>
          </cell>
          <cell r="B11478" t="str">
            <v>ARGAMASSA TRAÇO 1:1:6 (EM VOLUME DE CIMENTO, CAL E AREIA MÉDIA ÚMIDA) PARA EMBOÇO/MASSA ÚNICA/ASSENTAMENTO DE ALVENARIA DE VEDAÇÃO, PREPARO MECÂNICO COM BETONEIRA 600 L. AF_08/2019</v>
          </cell>
          <cell r="C11478" t="str">
            <v>M3</v>
          </cell>
          <cell r="D11478" t="str">
            <v>COEFICIENTE DE REPRESENTATIVIDADE</v>
          </cell>
          <cell r="E11478">
            <v>629.58</v>
          </cell>
        </row>
        <row r="11479">
          <cell r="A11479">
            <v>87289</v>
          </cell>
          <cell r="B11479" t="str">
            <v>ARGAMASSA TRAÇO 1:1,5:7,5 (EM VOLUME DE CIMENTO, CAL E AREIA MÉDIA ÚMIDA) PARA EMBOÇO/MASSA ÚNICA/ASSENTAMENTO DE ALVENARIA DE VEDAÇÃO, PREPARO MECÂNICO COM BETONEIRA 400 L. AF_08/2019</v>
          </cell>
          <cell r="C11479" t="str">
            <v>M3</v>
          </cell>
          <cell r="D11479" t="str">
            <v>COEFICIENTE DE REPRESENTATIVIDADE</v>
          </cell>
          <cell r="E11479">
            <v>651.73</v>
          </cell>
        </row>
        <row r="11480">
          <cell r="A11480">
            <v>87290</v>
          </cell>
          <cell r="B11480" t="str">
            <v>ARGAMASSA TRAÇO 1:1,5:7,5 (EM VOLUME DE CIMENTO, CAL E AREIA MÉDIA ÚMIDA) PARA EMBOÇO/MASSA ÚNICA/ASSENTAMENTO DE ALVENARIA DE VEDAÇÃO, PREPARO MECÂNICO COM BETONEIRA 600 L. AF_08/2019</v>
          </cell>
          <cell r="C11480" t="str">
            <v>M3</v>
          </cell>
          <cell r="D11480" t="str">
            <v>COEFICIENTE DE REPRESENTATIVIDADE</v>
          </cell>
          <cell r="E11480">
            <v>632.28</v>
          </cell>
        </row>
        <row r="11481">
          <cell r="A11481">
            <v>87292</v>
          </cell>
          <cell r="B11481" t="str">
            <v>ARGAMASSA TRAÇO 1:2:8 (EM VOLUME DE CIMENTO, CAL E AREIA MÉDIA ÚMIDA) PARA EMBOÇO/MASSA ÚNICA/ASSENTAMENTO DE ALVENARIA DE VEDAÇÃO, PREPARO MECÂNICO COM BETONEIRA 400 L. AF_08/2019</v>
          </cell>
          <cell r="C11481" t="str">
            <v>M3</v>
          </cell>
          <cell r="D11481" t="str">
            <v>COEFICIENTE DE REPRESENTATIVIDADE</v>
          </cell>
          <cell r="E11481">
            <v>674.95</v>
          </cell>
        </row>
        <row r="11482">
          <cell r="A11482">
            <v>87294</v>
          </cell>
          <cell r="B11482" t="str">
            <v>ARGAMASSA TRAÇO 1:2:9 (EM VOLUME DE CIMENTO, CAL E AREIA MÉDIA ÚMIDA) PARA EMBOÇO/MASSA ÚNICA/ASSENTAMENTO DE ALVENARIA DE VEDAÇÃO, PREPARO MECÂNICO COM BETONEIRA 600 L. AF_08/2019</v>
          </cell>
          <cell r="C11482" t="str">
            <v>M3</v>
          </cell>
          <cell r="D11482" t="str">
            <v>COEFICIENTE DE REPRESENTATIVIDADE</v>
          </cell>
          <cell r="E11482">
            <v>638.67</v>
          </cell>
        </row>
        <row r="11483">
          <cell r="A11483">
            <v>87295</v>
          </cell>
          <cell r="B11483" t="str">
            <v>ARGAMASSA TRAÇO 1:3:12 (EM VOLUME DE CIMENTO, CAL E AREIA MÉDIA ÚMIDA) PARA EMBOÇO/MASSA ÚNICA/ASSENTAMENTO DE ALVENARIA DE VEDAÇÃO, PREPARO MECÂNICO COM BETONEIRA 400 L. AF_08/2019</v>
          </cell>
          <cell r="C11483" t="str">
            <v>M3</v>
          </cell>
          <cell r="D11483" t="str">
            <v>COEFICIENTE DE REPRESENTATIVIDADE</v>
          </cell>
          <cell r="E11483">
            <v>676.3</v>
          </cell>
        </row>
        <row r="11484">
          <cell r="A11484">
            <v>87296</v>
          </cell>
          <cell r="B11484" t="str">
            <v>ARGAMASSA TRAÇO 1:3:12 (EM VOLUME DE CIMENTO, CAL E AREIA MÉDIA ÚMIDA) PARA EMBOÇO/MASSA ÚNICA/ASSENTAMENTO DE ALVENARIA DE VEDAÇÃO, PREPARO MECÂNICO COM BETONEIRA 600 L. AF_08/2019</v>
          </cell>
          <cell r="C11484" t="str">
            <v>M3</v>
          </cell>
          <cell r="D11484" t="str">
            <v>COEFICIENTE DE REPRESENTATIVIDADE</v>
          </cell>
          <cell r="E11484">
            <v>632.22</v>
          </cell>
        </row>
        <row r="11485">
          <cell r="A11485">
            <v>87298</v>
          </cell>
          <cell r="B11485" t="str">
            <v>ARGAMASSA TRAÇO 1:3 (EM VOLUME DE CIMENTO E AREIA MÉDIA ÚMIDA) PARA CONTRAPISO, PREPARO MECÂNICO COM BETONEIRA 400 L. AF_08/2019</v>
          </cell>
          <cell r="C11485" t="str">
            <v>M3</v>
          </cell>
          <cell r="D11485" t="str">
            <v>COEFICIENTE DE REPRESENTATIVIDADE</v>
          </cell>
          <cell r="E11485">
            <v>698.83</v>
          </cell>
        </row>
        <row r="11486">
          <cell r="A11486">
            <v>87299</v>
          </cell>
          <cell r="B11486" t="str">
            <v>ARGAMASSA TRAÇO 1:3 (EM VOLUME DE CIMENTO E AREIA MÉDIA ÚMIDA) PARA CONTRAPISO, PREPARO MECÂNICO COM BETONEIRA 600 L. AF_08/2019</v>
          </cell>
          <cell r="C11486" t="str">
            <v>M3</v>
          </cell>
          <cell r="D11486" t="str">
            <v>COEFICIENTE DE REPRESENTATIVIDADE</v>
          </cell>
          <cell r="E11486">
            <v>478.37</v>
          </cell>
        </row>
        <row r="11487">
          <cell r="A11487">
            <v>87301</v>
          </cell>
          <cell r="B11487" t="str">
            <v>ARGAMASSA TRAÇO 1:4 (EM VOLUME DE CIMENTO E AREIA MÉDIA ÚMIDA) PARA CONTRAPISO, PREPARO MECÂNICO COM BETONEIRA 400 L. AF_08/2019</v>
          </cell>
          <cell r="C11487" t="str">
            <v>M3</v>
          </cell>
          <cell r="D11487" t="str">
            <v>COEFICIENTE DE REPRESENTATIVIDADE</v>
          </cell>
          <cell r="E11487">
            <v>643.76</v>
          </cell>
        </row>
        <row r="11488">
          <cell r="A11488">
            <v>87302</v>
          </cell>
          <cell r="B11488" t="str">
            <v>ARGAMASSA TRAÇO 1:4 (EM VOLUME DE CIMENTO E AREIA MÉDIA ÚMIDA) PARA CONTRAPISO, PREPARO MECÂNICO COM BETONEIRA 600 L. AF_08/2019</v>
          </cell>
          <cell r="C11488" t="str">
            <v>M3</v>
          </cell>
          <cell r="D11488" t="str">
            <v>COEFICIENTE DE REPRESENTATIVIDADE</v>
          </cell>
          <cell r="E11488">
            <v>624.07</v>
          </cell>
        </row>
        <row r="11489">
          <cell r="A11489">
            <v>87304</v>
          </cell>
          <cell r="B11489" t="str">
            <v>ARGAMASSA TRAÇO 1:5 (EM VOLUME DE CIMENTO E AREIA MÉDIA ÚMIDA) PARA CONTRAPISO, PREPARO MECÂNICO COM BETONEIRA 400 L. AF_08/2019</v>
          </cell>
          <cell r="C11489" t="str">
            <v>M3</v>
          </cell>
          <cell r="D11489" t="str">
            <v>COEFICIENTE DE REPRESENTATIVIDADE</v>
          </cell>
          <cell r="E11489">
            <v>588.56</v>
          </cell>
        </row>
        <row r="11490">
          <cell r="A11490">
            <v>87305</v>
          </cell>
          <cell r="B11490" t="str">
            <v>ARGAMASSA TRAÇO 1:5 (EM VOLUME DE CIMENTO E AREIA MÉDIA ÚMIDA) PARA CONTRAPISO, PREPARO MECÂNICO COM BETONEIRA 600 L. AF_08/2019</v>
          </cell>
          <cell r="C11490" t="str">
            <v>M3</v>
          </cell>
          <cell r="D11490" t="str">
            <v>COEFICIENTE DE REPRESENTATIVIDADE</v>
          </cell>
          <cell r="E11490">
            <v>584.42</v>
          </cell>
        </row>
        <row r="11491">
          <cell r="A11491">
            <v>87307</v>
          </cell>
          <cell r="B11491" t="str">
            <v>ARGAMASSA TRAÇO 1:6 (EM VOLUME DE CIMENTO E AREIA MÉDIA ÚMIDA) PARA CONTRAPISO, PREPARO MECÂNICO COM BETONEIRA 400 L. AF_08/2019</v>
          </cell>
          <cell r="C11491" t="str">
            <v>M3</v>
          </cell>
          <cell r="D11491" t="str">
            <v>COEFICIENTE DE REPRESENTATIVIDADE</v>
          </cell>
          <cell r="E11491">
            <v>570.14</v>
          </cell>
        </row>
        <row r="11492">
          <cell r="A11492">
            <v>87308</v>
          </cell>
          <cell r="B11492" t="str">
            <v>ARGAMASSA TRAÇO 1:6 (EM VOLUME DE CIMENTO E AREIA MÉDIA ÚMIDA) PARA CONTRAPISO, PREPARO MECÂNICO COM BETONEIRA 600 L. AF_08/2019</v>
          </cell>
          <cell r="C11492" t="str">
            <v>M3</v>
          </cell>
          <cell r="D11492" t="str">
            <v>COEFICIENTE DE REPRESENTATIVIDADE</v>
          </cell>
          <cell r="E11492">
            <v>550.3</v>
          </cell>
        </row>
        <row r="11493">
          <cell r="A11493">
            <v>87310</v>
          </cell>
          <cell r="B11493" t="str">
            <v>ARGAMASSA TRAÇO 1:5 (EM VOLUME DE CIMENTO E AREIA GROSSA ÚMIDA) PARA CHAPISCO CONVENCIONAL, PREPARO MECÂNICO COM BETONEIRA 400 L. AF_08/2019</v>
          </cell>
          <cell r="C11493" t="str">
            <v>M3</v>
          </cell>
          <cell r="D11493" t="str">
            <v>COEFICIENTE DE REPRESENTATIVIDADE</v>
          </cell>
          <cell r="E11493">
            <v>472.05</v>
          </cell>
        </row>
        <row r="11494">
          <cell r="A11494">
            <v>87311</v>
          </cell>
          <cell r="B11494" t="str">
            <v>ARGAMASSA TRAÇO 1:5 (EM VOLUME DE CIMENTO E AREIA GROSSA ÚMIDA) PARA CHAPISCO CONVENCIONAL, PREPARO MECÂNICO COM BETONEIRA 600 L. AF_08/2019</v>
          </cell>
          <cell r="C11494" t="str">
            <v>M3</v>
          </cell>
          <cell r="D11494" t="str">
            <v>COEFICIENTE DE REPRESENTATIVIDADE</v>
          </cell>
          <cell r="E11494">
            <v>453.05</v>
          </cell>
        </row>
        <row r="11495">
          <cell r="A11495">
            <v>87313</v>
          </cell>
          <cell r="B11495" t="str">
            <v>ARGAMASSA TRAÇO 1:3 (EM VOLUME DE CIMENTO E AREIA GROSSA ÚMIDA) PARA CHAPISCO CONVENCIONAL, PREPARO MECÂNICO COM BETONEIRA 400 L. AF_08/2019</v>
          </cell>
          <cell r="C11495" t="str">
            <v>M3</v>
          </cell>
          <cell r="D11495" t="str">
            <v>COEFICIENTE DE REPRESENTATIVIDADE</v>
          </cell>
          <cell r="E11495">
            <v>552.87</v>
          </cell>
        </row>
        <row r="11496">
          <cell r="A11496">
            <v>87314</v>
          </cell>
          <cell r="B11496" t="str">
            <v>ARGAMASSA TRAÇO 1:3 (EM VOLUME DE CIMENTO E AREIA GROSSA ÚMIDA) PARA CHAPISCO CONVENCIONAL, PREPARO MECÂNICO COM BETONEIRA 600 L. AF_08/2019</v>
          </cell>
          <cell r="C11496" t="str">
            <v>M3</v>
          </cell>
          <cell r="D11496" t="str">
            <v>COEFICIENTE DE REPRESENTATIVIDADE</v>
          </cell>
          <cell r="E11496">
            <v>535.48</v>
          </cell>
        </row>
        <row r="11497">
          <cell r="A11497">
            <v>87316</v>
          </cell>
          <cell r="B11497" t="str">
            <v>ARGAMASSA TRAÇO 1:4 (EM VOLUME DE CIMENTO E AREIA GROSSA ÚMIDA) PARA CHAPISCO CONVENCIONAL, PREPARO MECÂNICO COM BETONEIRA 400 L. AF_08/2019</v>
          </cell>
          <cell r="C11497" t="str">
            <v>M3</v>
          </cell>
          <cell r="D11497" t="str">
            <v>COEFICIENTE DE REPRESENTATIVIDADE</v>
          </cell>
          <cell r="E11497">
            <v>513.58</v>
          </cell>
        </row>
        <row r="11498">
          <cell r="A11498">
            <v>87317</v>
          </cell>
          <cell r="B11498" t="str">
            <v>ARGAMASSA TRAÇO 1:4 (EM VOLUME DE CIMENTO E AREIA GROSSA ÚMIDA) PARA CHAPISCO CONVENCIONAL, PREPARO MECÂNICO COM BETONEIRA 600 L. AF_08/2019</v>
          </cell>
          <cell r="C11498" t="str">
            <v>M3</v>
          </cell>
          <cell r="D11498" t="str">
            <v>COEFICIENTE DE REPRESENTATIVIDADE</v>
          </cell>
          <cell r="E11498">
            <v>486.73</v>
          </cell>
        </row>
        <row r="11499">
          <cell r="A11499">
            <v>87319</v>
          </cell>
          <cell r="B11499" t="str">
            <v>ARGAMASSA TRAÇO 1:5 (EM VOLUME DE CIMENTO E AREIA GROSSA ÚMIDA) COM ADIÇÃO DE EMULSÃO POLIMÉRICA PARA CHAPISCO ROLADO, PREPARO MECÂNICO COM BETONEIRA 400 L. AF_08/2019</v>
          </cell>
          <cell r="C11499" t="str">
            <v>M3</v>
          </cell>
          <cell r="D11499" t="str">
            <v>COEFICIENTE DE REPRESENTATIVIDADE</v>
          </cell>
          <cell r="E11499">
            <v>3446.51</v>
          </cell>
        </row>
        <row r="11500">
          <cell r="A11500">
            <v>87320</v>
          </cell>
          <cell r="B11500" t="str">
            <v>ARGAMASSA TRAÇO 1:5 (EM VOLUME DE CIMENTO E AREIA GROSSA ÚMIDA) COM ADIÇÃO DE EMULSÃO POLIMÉRICA PARA CHAPISCO ROLADO, PREPARO MECÂNICO COM BETONEIRA 600 L. AF_08/2019</v>
          </cell>
          <cell r="C11500" t="str">
            <v>M3</v>
          </cell>
          <cell r="D11500" t="str">
            <v>COEFICIENTE DE REPRESENTATIVIDADE</v>
          </cell>
          <cell r="E11500">
            <v>3442.93</v>
          </cell>
        </row>
        <row r="11501">
          <cell r="A11501">
            <v>87322</v>
          </cell>
          <cell r="B11501" t="str">
            <v>ARGAMASSA TRAÇO 1:3 (EM VOLUME DE CIMENTO E AREIA GROSSA ÚMIDA) COM ADIÇÃO DE EMULSÃO POLIMÉRICA PARA CHAPISCO ROLADO, PREPARO MECÂNICO COM BETONEIRA 400 L. AF_08/2019</v>
          </cell>
          <cell r="C11501" t="str">
            <v>M3</v>
          </cell>
          <cell r="D11501" t="str">
            <v>COEFICIENTE DE REPRESENTATIVIDADE</v>
          </cell>
          <cell r="E11501">
            <v>3547.84</v>
          </cell>
        </row>
        <row r="11502">
          <cell r="A11502">
            <v>87323</v>
          </cell>
          <cell r="B11502" t="str">
            <v>ARGAMASSA TRAÇO 1:3 (EM VOLUME DE CIMENTO E AREIA GROSSA ÚMIDA) COM ADIÇÃO DE EMULSÃO POLIMÉRICA PARA CHAPISCO ROLADO, PREPARO MECÂNICO COM BETONEIRA 600 L. AF_08/2019</v>
          </cell>
          <cell r="C11502" t="str">
            <v>M3</v>
          </cell>
          <cell r="D11502" t="str">
            <v>COEFICIENTE DE REPRESENTATIVIDADE</v>
          </cell>
          <cell r="E11502">
            <v>3534.53</v>
          </cell>
        </row>
        <row r="11503">
          <cell r="A11503">
            <v>87325</v>
          </cell>
          <cell r="B11503" t="str">
            <v>ARGAMASSA TRAÇO 1:4 (EM VOLUME DE CIMENTO E AREIA GROSSA ÚMIDA) COM ADIÇÃO DE EMULSÃO POLIMÉRICA PARA CHAPISCO ROLADO, PREPARO MECÂNICO COM BETONEIRA 400 L. AF_08/2019</v>
          </cell>
          <cell r="C11503" t="str">
            <v>M3</v>
          </cell>
          <cell r="D11503" t="str">
            <v>COEFICIENTE DE REPRESENTATIVIDADE</v>
          </cell>
          <cell r="E11503">
            <v>3473.63</v>
          </cell>
        </row>
        <row r="11504">
          <cell r="A11504">
            <v>87326</v>
          </cell>
          <cell r="B11504" t="str">
            <v>ARGAMASSA TRAÇO 1:4 (EM VOLUME DE CIMENTO E AREIA GROSSA ÚMIDA) COM ADIÇÃO DE EMULSÃO POLIMÉRICA PARA CHAPISCO ROLADO, PREPARO MECÂNICO COM BETONEIRA 600 L. AF_08/2019</v>
          </cell>
          <cell r="C11504" t="str">
            <v>M3</v>
          </cell>
          <cell r="D11504" t="str">
            <v>COEFICIENTE DE REPRESENTATIVIDADE</v>
          </cell>
          <cell r="E11504">
            <v>3467.85</v>
          </cell>
        </row>
        <row r="11505">
          <cell r="A11505">
            <v>87327</v>
          </cell>
          <cell r="B11505" t="str">
            <v>ARGAMASSA TRAÇO 1:7 (EM VOLUME DE CIMENTO E AREIA MÉDIA ÚMIDA) COM ADIÇÃO DE PLASTIFICANTE PARA EMBOÇO/MASSA ÚNICA/ASSENTAMENTO DE ALVENARIA DE VEDAÇÃO, PREPARO MECÂNICO COM MISTURADOR DE EIXO HORIZONTAL DE 300 KG. AF_08/2019</v>
          </cell>
          <cell r="C11505" t="str">
            <v>M3</v>
          </cell>
          <cell r="D11505" t="str">
            <v>COEFICIENTE DE REPRESENTATIVIDADE</v>
          </cell>
          <cell r="E11505">
            <v>516.6</v>
          </cell>
        </row>
        <row r="11506">
          <cell r="A11506">
            <v>87328</v>
          </cell>
          <cell r="B11506" t="str">
            <v>ARGAMASSA TRAÇO 1:7 (EM VOLUME DE CIMENTO E AREIA MÉDIA ÚMIDA) COM ADIÇÃO DE PLASTIFICANTE PARA EMBOÇO/MASSA ÚNICA/ASSENTAMENTO DE ALVENARIA DE VEDAÇÃO, PREPARO MECÂNICO COM MISTURADOR DE EIXO HORIZONTAL DE 600 KG. AF_08/2019</v>
          </cell>
          <cell r="C11506" t="str">
            <v>M3</v>
          </cell>
          <cell r="D11506" t="str">
            <v>COEFICIENTE DE REPRESENTATIVIDADE</v>
          </cell>
          <cell r="E11506">
            <v>434.56</v>
          </cell>
        </row>
        <row r="11507">
          <cell r="A11507">
            <v>87329</v>
          </cell>
          <cell r="B11507" t="str">
            <v>ARGAMASSA TRAÇO 1:6 (EM VOLUME DE CIMENTO E AREIA MÉDIA ÚMIDA) COM ADIÇÃO DE PLASTIFICANTE PARA EMBOÇO/MASSA ÚNICA/ASSENTAMENTO DE ALVENARIA DE VEDAÇÃO, PREPARO MECÂNICO COM MISTURADOR DE EIXO HORIZONTAL DE 300 KG. AF_08/2019</v>
          </cell>
          <cell r="C11507" t="str">
            <v>M3</v>
          </cell>
          <cell r="D11507" t="str">
            <v>COEFICIENTE DE REPRESENTATIVIDADE</v>
          </cell>
          <cell r="E11507">
            <v>551.12</v>
          </cell>
        </row>
        <row r="11508">
          <cell r="A11508">
            <v>87330</v>
          </cell>
          <cell r="B11508" t="str">
            <v>ARGAMASSA TRAÇO 1:6 (EM VOLUME DE CIMENTO E AREIA MÉDIA ÚMIDA) COM ADIÇÃO DE PLASTIFICANTE PARA EMBOÇO/MASSA ÚNICA/ASSENTAMENTO DE ALVENARIA DE VEDAÇÃO, PREPARO MECÂNICO COM MISTURADOR DE EIXO HORIZONTAL DE 600 KG. AF_08/2019</v>
          </cell>
          <cell r="C11508" t="str">
            <v>M3</v>
          </cell>
          <cell r="D11508" t="str">
            <v>COEFICIENTE DE REPRESENTATIVIDADE</v>
          </cell>
          <cell r="E11508">
            <v>458.81</v>
          </cell>
        </row>
        <row r="11509">
          <cell r="A11509">
            <v>87331</v>
          </cell>
          <cell r="B11509" t="str">
            <v>ARGAMASSA TRAÇO 1:1:6 (EM VOLUME DE CIMENTO, CAL E AREIA MÉDIA ÚMIDA) PARA EMBOÇO/MASSA ÚNICA/ASSENTAMENTO DE ALVENARIA DE VEDAÇÃO, PREPARO MECÂNICO COM MISTURADOR DE EIXO HORIZONTAL DE 300 KG. AF_08/2019</v>
          </cell>
          <cell r="C11509" t="str">
            <v>M3</v>
          </cell>
          <cell r="D11509" t="str">
            <v>COEFICIENTE DE REPRESENTATIVIDADE</v>
          </cell>
          <cell r="E11509">
            <v>690</v>
          </cell>
        </row>
        <row r="11510">
          <cell r="A11510">
            <v>87332</v>
          </cell>
          <cell r="B11510" t="str">
            <v>ARGAMASSA TRAÇO 1:1:6 (EM VOLUME DE CIMENTO, CAL E AREIA MÉDIA ÚMIDA) PARA EMBOÇO/MASSA ÚNICA/ASSENTAMENTO DE ALVENARIA DE VEDAÇÃO, PREPARO MECÂNICO COM MISTURADOR DE EIXO HORIZONTAL DE 600 KG. AF_08/2019</v>
          </cell>
          <cell r="C11510" t="str">
            <v>M3</v>
          </cell>
          <cell r="D11510" t="str">
            <v>COEFICIENTE DE REPRESENTATIVIDADE</v>
          </cell>
          <cell r="E11510">
            <v>604.75</v>
          </cell>
        </row>
        <row r="11511">
          <cell r="A11511">
            <v>87333</v>
          </cell>
          <cell r="B11511" t="str">
            <v>ARGAMASSA TRAÇO 1:1,5:7,5 (EM VOLUME DE CIMENTO, CAL E AREIA MÉDIA ÚMIDA) PARA EMBOÇO/MASSA ÚNICA/ASSENTAMENTO DE ALVENARIA DE VEDAÇÃO, PREPARO MECÂNICO COM MISTURADOR DE EIXO HORIZONTAL DE 300 KG. AF_08/2019</v>
          </cell>
          <cell r="C11511" t="str">
            <v>M3</v>
          </cell>
          <cell r="D11511" t="str">
            <v>COEFICIENTE DE REPRESENTATIVIDADE</v>
          </cell>
          <cell r="E11511">
            <v>658.1</v>
          </cell>
        </row>
        <row r="11512">
          <cell r="A11512">
            <v>87334</v>
          </cell>
          <cell r="B11512" t="str">
            <v>ARGAMASSA TRAÇO 1:1,5:7,5 (EM VOLUME DE CIMENTO, CAL E AREIA MÉDIA ÚMIDA) PARA EMBOÇO/MASSA ÚNICA/ASSENTAMENTO DE ALVENARIA DE VEDAÇÃO, PREPARO MECÂNICO COM MISTURADOR DE EIXO HORIZONTAL DE 600 KG. AF_08/2019</v>
          </cell>
          <cell r="C11512" t="str">
            <v>M3</v>
          </cell>
          <cell r="D11512" t="str">
            <v>COEFICIENTE DE REPRESENTATIVIDADE</v>
          </cell>
          <cell r="E11512">
            <v>604.62</v>
          </cell>
        </row>
        <row r="11513">
          <cell r="A11513">
            <v>87335</v>
          </cell>
          <cell r="B11513" t="str">
            <v>ARGAMASSA TRAÇO 1:2:8 (EM VOLUME DE CIMENTO, CAL E AREIA MÉDIA ÚMIDA) PARA EMBOÇO/MASSA ÚNICA/ASSENTAMENTO DE ALVENARIA DE VEDAÇÃO, PREPARO MECÂNICO COM MISTURADOR DE EIXO HORIZONTAL DE 300 KG. AF_08/2019</v>
          </cell>
          <cell r="C11513" t="str">
            <v>M3</v>
          </cell>
          <cell r="D11513" t="str">
            <v>COEFICIENTE DE REPRESENTATIVIDADE</v>
          </cell>
          <cell r="E11513">
            <v>648.39</v>
          </cell>
        </row>
        <row r="11514">
          <cell r="A11514">
            <v>87336</v>
          </cell>
          <cell r="B11514" t="str">
            <v>ARGAMASSA TRAÇO 1:2:8 (EM VOLUME DE CIMENTO, CAL E AREIA MÉDIA ÚMIDA) PARA EMBOÇO/MASSA ÚNICA/ASSENTAMENTO DE ALVENARIA DE VEDAÇÃO, PREPARO MECÂNICO COM MISTURADOR DE EIXO HORIZONTAL DE 600 KG. AF_08/2019</v>
          </cell>
          <cell r="C11514" t="str">
            <v>M3</v>
          </cell>
          <cell r="D11514" t="str">
            <v>COEFICIENTE DE REPRESENTATIVIDADE</v>
          </cell>
          <cell r="E11514">
            <v>633.83</v>
          </cell>
        </row>
        <row r="11515">
          <cell r="A11515">
            <v>87337</v>
          </cell>
          <cell r="B11515" t="str">
            <v>ARGAMASSA TRAÇO 1:2:9 (EM VOLUME DE CIMENTO, CAL E AREIA MÉDIA ÚMIDA) PARA EMBOÇO/MASSA ÚNICA/ASSENTAMENTO DE ALVENARIA DE VEDAÇÃO, PREPARO MECÂNICO COM MISTURADOR DE EIXO HORIZONTAL DE 300 KG. AF_08/2019</v>
          </cell>
          <cell r="C11515" t="str">
            <v>M3</v>
          </cell>
          <cell r="D11515" t="str">
            <v>COEFICIENTE DE REPRESENTATIVIDADE</v>
          </cell>
          <cell r="E11515">
            <v>648.75</v>
          </cell>
        </row>
        <row r="11516">
          <cell r="A11516">
            <v>87338</v>
          </cell>
          <cell r="B11516" t="str">
            <v>ARGAMASSA TRAÇO 1:3:12 (EM VOLUME DE CIMENTO, CAL E AREIA MÉDIA ÚMIDA) PARA EMBOÇO/MASSA ÚNICA/ASSENTAMENTO DE ALVENARIA DE VEDAÇÃO, PREPARO MECÂNICO COM MISTURADOR DE EIXO HORIZONTAL DE 600 KG. AF_08/2019</v>
          </cell>
          <cell r="C11516" t="str">
            <v>M3</v>
          </cell>
          <cell r="D11516" t="str">
            <v>COEFICIENTE DE REPRESENTATIVIDADE</v>
          </cell>
          <cell r="E11516">
            <v>631.19</v>
          </cell>
        </row>
        <row r="11517">
          <cell r="A11517">
            <v>87339</v>
          </cell>
          <cell r="B11517" t="str">
            <v>ARGAMASSA TRAÇO 1:3 (EM VOLUME DE CIMENTO E AREIA MÉDIA ÚMIDA) PARA CONTRAPISO, PREPARO MECÂNICO COM MISTURADOR DE EIXO HORIZONTAL DE 160 KG. AF_08/2019</v>
          </cell>
          <cell r="C11517" t="str">
            <v>M3</v>
          </cell>
          <cell r="D11517" t="str">
            <v>COEFICIENTE DE REPRESENTATIVIDADE</v>
          </cell>
          <cell r="E11517">
            <v>863.75</v>
          </cell>
        </row>
        <row r="11518">
          <cell r="A11518">
            <v>87340</v>
          </cell>
          <cell r="B11518" t="str">
            <v>ARGAMASSA TRAÇO 1:3 (EM VOLUME DE CIMENTO E AREIA MÉDIA ÚMIDA) PARA CONTRAPISO, PREPARO MECÂNICO COM MISTURADOR DE EIXO HORIZONTAL DE 300 KG. AF_08/2019</v>
          </cell>
          <cell r="C11518" t="str">
            <v>M3</v>
          </cell>
          <cell r="D11518" t="str">
            <v>COEFICIENTE DE REPRESENTATIVIDADE</v>
          </cell>
          <cell r="E11518">
            <v>700.14</v>
          </cell>
        </row>
        <row r="11519">
          <cell r="A11519">
            <v>87341</v>
          </cell>
          <cell r="B11519" t="str">
            <v>ARGAMASSA TRAÇO 1:3 (EM VOLUME DE CIMENTO E AREIA MÉDIA ÚMIDA) PARA CONTRAPISO, PREPARO MECÂNICO COM MISTURADOR DE EIXO HORIZONTAL DE 600 KG. AF_08/2019</v>
          </cell>
          <cell r="C11519" t="str">
            <v>M3</v>
          </cell>
          <cell r="D11519" t="str">
            <v>COEFICIENTE DE REPRESENTATIVIDADE</v>
          </cell>
          <cell r="E11519">
            <v>654.33</v>
          </cell>
        </row>
        <row r="11520">
          <cell r="A11520">
            <v>87342</v>
          </cell>
          <cell r="B11520" t="str">
            <v>ARGAMASSA TRAÇO 1:4 (EM VOLUME DE CIMENTO E AREIA MÉDIA ÚMIDA) PARA CONTRAPISO, PREPARO MECÂNICO COM MISTURADOR DE EIXO HORIZONTAL DE 160 KG. AF_08/2019</v>
          </cell>
          <cell r="C11520" t="str">
            <v>M3</v>
          </cell>
          <cell r="D11520" t="str">
            <v>COEFICIENTE DE REPRESENTATIVIDADE</v>
          </cell>
          <cell r="E11520">
            <v>740.43</v>
          </cell>
        </row>
        <row r="11521">
          <cell r="A11521">
            <v>87343</v>
          </cell>
          <cell r="B11521" t="str">
            <v>ARGAMASSA TRAÇO 1:4 (EM VOLUME DE CIMENTO E AREIA MÉDIA ÚMIDA) PARA CONTRAPISO, PREPARO MECÂNICO COM MISTURADOR DE EIXO HORIZONTAL DE 300 KG. AF_08/2019</v>
          </cell>
          <cell r="C11521" t="str">
            <v>M3</v>
          </cell>
          <cell r="D11521" t="str">
            <v>COEFICIENTE DE REPRESENTATIVIDADE</v>
          </cell>
          <cell r="E11521">
            <v>647.76</v>
          </cell>
        </row>
        <row r="11522">
          <cell r="A11522">
            <v>87344</v>
          </cell>
          <cell r="B11522" t="str">
            <v>ARGAMASSA TRAÇO 1:4 (EM VOLUME DE CIMENTO E AREIA MÉDIA ÚMIDA) PARA CONTRAPISO, PREPARO MECÂNICO COM MISTURADOR DE EIXO HORIZONTAL DE 600 KG. AF_08/2019</v>
          </cell>
          <cell r="C11522" t="str">
            <v>M3</v>
          </cell>
          <cell r="D11522" t="str">
            <v>COEFICIENTE DE REPRESENTATIVIDADE</v>
          </cell>
          <cell r="E11522">
            <v>591.49</v>
          </cell>
        </row>
        <row r="11523">
          <cell r="A11523">
            <v>87345</v>
          </cell>
          <cell r="B11523" t="str">
            <v>ARGAMASSA TRAÇO 1:5 (EM VOLUME DE CIMENTO E AREIA MÉDIA ÚMIDA) PARA CONTRAPISO, PREPARO MECÂNICO COM MISTURADOR DE EIXO HORIZONTAL DE 160 KG. AF_08/2019</v>
          </cell>
          <cell r="C11523" t="str">
            <v>M3</v>
          </cell>
          <cell r="D11523" t="str">
            <v>COEFICIENTE DE REPRESENTATIVIDADE</v>
          </cell>
          <cell r="E11523">
            <v>670.17</v>
          </cell>
        </row>
        <row r="11524">
          <cell r="A11524">
            <v>87346</v>
          </cell>
          <cell r="B11524" t="str">
            <v>ARGAMASSA TRAÇO 1:5 (EM VOLUME DE CIMENTO E AREIA MÉDIA ÚMIDA) PARA CONTRAPISO, PREPARO MECÂNICO COM MISTURADOR DE EIXO HORIZONTAL DE 300 KG. AF_08/2019</v>
          </cell>
          <cell r="C11524" t="str">
            <v>M3</v>
          </cell>
          <cell r="D11524" t="str">
            <v>COEFICIENTE DE REPRESENTATIVIDADE</v>
          </cell>
          <cell r="E11524">
            <v>593.51</v>
          </cell>
        </row>
        <row r="11525">
          <cell r="A11525">
            <v>87347</v>
          </cell>
          <cell r="B11525" t="str">
            <v>ARGAMASSA TRAÇO 1:5 (EM VOLUME DE CIMENTO E AREIA MÉDIA ÚMIDA) PARA CONTRAPISO, PREPARO MECÂNICO COM MISTURADOR DE EIXO HORIZONTAL DE 600 KG. AF_08/2019</v>
          </cell>
          <cell r="C11525" t="str">
            <v>M3</v>
          </cell>
          <cell r="D11525" t="str">
            <v>COEFICIENTE DE REPRESENTATIVIDADE</v>
          </cell>
          <cell r="E11525">
            <v>548.29</v>
          </cell>
        </row>
        <row r="11526">
          <cell r="A11526">
            <v>87348</v>
          </cell>
          <cell r="B11526" t="str">
            <v>ARGAMASSA TRAÇO 1:6 (EM VOLUME DE CIMENTO E AREIA MÉDIA ÚMIDA) PARA CONTRAPISO, PREPARO MECÂNICO COM MISTURADOR DE EIXO HORIZONTAL DE 160 KG. AF_08/2019</v>
          </cell>
          <cell r="C11526" t="str">
            <v>M3</v>
          </cell>
          <cell r="D11526" t="str">
            <v>COEFICIENTE DE REPRESENTATIVIDADE</v>
          </cell>
          <cell r="E11526">
            <v>617.38</v>
          </cell>
        </row>
        <row r="11527">
          <cell r="A11527">
            <v>87349</v>
          </cell>
          <cell r="B11527" t="str">
            <v>ARGAMASSA TRAÇO 1:6 (EM VOLUME DE CIMENTO E AREIA MÉDIA ÚMIDA) PARA CONTRAPISO, PREPARO MECÂNICO COM MISTURADOR DE EIXO HORIZONTAL DE 600 KG. AF_08/2019</v>
          </cell>
          <cell r="C11527" t="str">
            <v>M3</v>
          </cell>
          <cell r="D11527" t="str">
            <v>COEFICIENTE DE REPRESENTATIVIDADE</v>
          </cell>
          <cell r="E11527">
            <v>512.27</v>
          </cell>
        </row>
        <row r="11528">
          <cell r="A11528">
            <v>87350</v>
          </cell>
          <cell r="B11528" t="str">
            <v>ARGAMASSA TRAÇO 1:5 (EM VOLUME DE CIMENTO E AREIA GROSSA ÚMIDA) PARA CHAPISCO CONVENCIONAL, PREPARO MECÂNICO COM MISTURADOR DE EIXO HORIZONTAL DE 300 KG. AF_08/2019</v>
          </cell>
          <cell r="C11528" t="str">
            <v>M3</v>
          </cell>
          <cell r="D11528" t="str">
            <v>COEFICIENTE DE REPRESENTATIVIDADE</v>
          </cell>
          <cell r="E11528">
            <v>533.31</v>
          </cell>
        </row>
        <row r="11529">
          <cell r="A11529">
            <v>87351</v>
          </cell>
          <cell r="B11529" t="str">
            <v>ARGAMASSA TRAÇO 1:5 (EM VOLUME DE CIMENTO E AREIA GROSSA ÚMIDA) PARA CHAPISCO CONVENCIONAL, PREPARO MECÂNICO COM MISTURADOR DE EIXO HORIZONTAL DE 600 KG. AF_08/2019</v>
          </cell>
          <cell r="C11529" t="str">
            <v>M3</v>
          </cell>
          <cell r="D11529" t="str">
            <v>COEFICIENTE DE REPRESENTATIVIDADE</v>
          </cell>
          <cell r="E11529">
            <v>434.95</v>
          </cell>
        </row>
        <row r="11530">
          <cell r="A11530">
            <v>87352</v>
          </cell>
          <cell r="B11530" t="str">
            <v>ARGAMASSA TRAÇO 1:3 (EM VOLUME DE CIMENTO E AREIA GROSSA ÚMIDA) PARA CHAPISCO CONVENCIONAL, PREPARO MECÂNICO COM MISTURADOR DE EIXO HORIZONTAL DE 160 KG. AF_08/2019</v>
          </cell>
          <cell r="C11530" t="str">
            <v>M3</v>
          </cell>
          <cell r="D11530" t="str">
            <v>COEFICIENTE DE REPRESENTATIVIDADE</v>
          </cell>
          <cell r="E11530">
            <v>661.7</v>
          </cell>
        </row>
        <row r="11531">
          <cell r="A11531">
            <v>87353</v>
          </cell>
          <cell r="B11531" t="str">
            <v>ARGAMASSA TRAÇO 1:3 (EM VOLUME DE CIMENTO E AREIA GROSSA ÚMIDA) PARA CHAPISCO CONVENCIONAL, PREPARO MECÂNICO COM MISTURADOR DE EIXO HORIZONTAL DE 300 KG. AF_08/2019</v>
          </cell>
          <cell r="C11531" t="str">
            <v>M3</v>
          </cell>
          <cell r="D11531" t="str">
            <v>COEFICIENTE DE REPRESENTATIVIDADE</v>
          </cell>
          <cell r="E11531">
            <v>560.75</v>
          </cell>
        </row>
        <row r="11532">
          <cell r="A11532">
            <v>87354</v>
          </cell>
          <cell r="B11532" t="str">
            <v>ARGAMASSA TRAÇO 1:3 (EM VOLUME DE CIMENTO E AREIA GROSSA ÚMIDA) PARA CHAPISCO CONVENCIONAL, PREPARO MECÂNICO COM MISTURADOR DE EIXO HORIZONTAL DE 600 KG. AF_08/2019</v>
          </cell>
          <cell r="C11532" t="str">
            <v>M3</v>
          </cell>
          <cell r="D11532" t="str">
            <v>COEFICIENTE DE REPRESENTATIVIDADE</v>
          </cell>
          <cell r="E11532">
            <v>510.58</v>
          </cell>
        </row>
        <row r="11533">
          <cell r="A11533">
            <v>87355</v>
          </cell>
          <cell r="B11533" t="str">
            <v>ARGAMASSA TRAÇO 1:4 (EM VOLUME DE CIMENTO E AREIA GROSSA ÚMIDA) PARA CHAPISCO CONVENCIONAL, PREPARO MECÂNICO COM MISTURADOR DE EIXO HORIZONTAL DE 160 KG. AF_08/2019</v>
          </cell>
          <cell r="C11533" t="str">
            <v>M3</v>
          </cell>
          <cell r="D11533" t="str">
            <v>COEFICIENTE DE REPRESENTATIVIDADE</v>
          </cell>
          <cell r="E11533">
            <v>565.81</v>
          </cell>
        </row>
        <row r="11534">
          <cell r="A11534">
            <v>87356</v>
          </cell>
          <cell r="B11534" t="str">
            <v>ARGAMASSA TRAÇO 1:4 (EM VOLUME DE CIMENTO E AREIA GROSSA ÚMIDA) PARA CHAPISCO CONVENCIONAL, PREPARO MECÂNICO COM MISTURADOR DE EIXO HORIZONTAL DE 300 KG. AF_08/2019</v>
          </cell>
          <cell r="C11534" t="str">
            <v>M3</v>
          </cell>
          <cell r="D11534" t="str">
            <v>COEFICIENTE DE REPRESENTATIVIDADE</v>
          </cell>
          <cell r="E11534">
            <v>497.28</v>
          </cell>
        </row>
        <row r="11535">
          <cell r="A11535">
            <v>87357</v>
          </cell>
          <cell r="B11535" t="str">
            <v>ARGAMASSA TRAÇO 1:4 (EM VOLUME DE CIMENTO E AREIA GROSSA ÚMIDA) PARA CHAPISCO CONVENCIONAL, PREPARO MECÂNICO COM MISTURADOR DE EIXO HORIZONTAL DE 600 KG. AF_08/2019</v>
          </cell>
          <cell r="C11535" t="str">
            <v>M3</v>
          </cell>
          <cell r="D11535" t="str">
            <v>COEFICIENTE DE REPRESENTATIVIDADE</v>
          </cell>
          <cell r="E11535">
            <v>459.95</v>
          </cell>
        </row>
        <row r="11536">
          <cell r="A11536">
            <v>87358</v>
          </cell>
          <cell r="B11536" t="str">
            <v>ARGAMASSA TRAÇO 1:5 (EM VOLUME DE CIMENTO E AREIA GROSSA ÚMIDA) COM ADIÇÃO DE EMULSÃO POLIMÉRICA PARA CHAPISCO ROLADO, PREPARO MECÂNICO COM MISTURADOR DE EIXO HORIZONTAL DE 300 KG. AF_08/2019</v>
          </cell>
          <cell r="C11536" t="str">
            <v>M3</v>
          </cell>
          <cell r="D11536" t="str">
            <v>COEFICIENTE DE REPRESENTATIVIDADE</v>
          </cell>
          <cell r="E11536">
            <v>3418.04</v>
          </cell>
        </row>
        <row r="11537">
          <cell r="A11537">
            <v>87359</v>
          </cell>
          <cell r="B11537" t="str">
            <v>ARGAMASSA TRAÇO 1:5 (EM VOLUME DE CIMENTO E AREIA GROSSA ÚMIDA) COM ADIÇÃO DE EMULSÃO POLIMÉRICA PARA CHAPISCO ROLADO, PREPARO MECÂNICO COM MISTURADOR DE EIXO HORIZONTAL DE 600 KG. AF_08/2019</v>
          </cell>
          <cell r="C11537" t="str">
            <v>M3</v>
          </cell>
          <cell r="D11537" t="str">
            <v>COEFICIENTE DE REPRESENTATIVIDADE</v>
          </cell>
          <cell r="E11537">
            <v>3372.37</v>
          </cell>
        </row>
        <row r="11538">
          <cell r="A11538">
            <v>87360</v>
          </cell>
          <cell r="B11538" t="str">
            <v>ARGAMASSA TRAÇO 1:3 (EM VOLUME DE CIMENTO E AREIA GROSSA ÚMIDA) COM ADIÇÃO DE EMULSÃO POLIMÉRICA PARA CHAPISCO ROLADO, PREPARO MECÂNICO COM MISTURADOR DE EIXO HORIZONTAL DE 160 KG. AF_08/2019</v>
          </cell>
          <cell r="C11538" t="str">
            <v>M3</v>
          </cell>
          <cell r="D11538" t="str">
            <v>COEFICIENTE DE REPRESENTATIVIDADE</v>
          </cell>
          <cell r="E11538">
            <v>3525.7</v>
          </cell>
        </row>
        <row r="11539">
          <cell r="A11539">
            <v>87361</v>
          </cell>
          <cell r="B11539" t="str">
            <v>ARGAMASSA TRAÇO 1:3 (EM VOLUME DE CIMENTO E AREIA GROSSA ÚMIDA) COM ADIÇÃO DE EMULSÃO POLIMÉRICA PARA CHAPISCO ROLADO, PREPARO MECÂNICO COM MISTURADOR DE EIXO HORIZONTAL DE 300 KG. AF_08/2019</v>
          </cell>
          <cell r="C11539" t="str">
            <v>M3</v>
          </cell>
          <cell r="D11539" t="str">
            <v>COEFICIENTE DE REPRESENTATIVIDADE</v>
          </cell>
          <cell r="E11539">
            <v>3461.87</v>
          </cell>
        </row>
        <row r="11540">
          <cell r="A11540">
            <v>87362</v>
          </cell>
          <cell r="B11540" t="str">
            <v>ARGAMASSA TRAÇO 1:3 (EM VOLUME DE CIMENTO E AREIA GROSSA ÚMIDA) COM ADIÇÃO DE EMULSÃO POLIMÉRICA PARA CHAPISCO ROLADO, PREPARO MECÂNICO COM MISTURADOR DE EIXO HORIZONTAL DE 600 KG. AF_08/2019</v>
          </cell>
          <cell r="C11540" t="str">
            <v>M3</v>
          </cell>
          <cell r="D11540" t="str">
            <v>COEFICIENTE DE REPRESENTATIVIDADE</v>
          </cell>
          <cell r="E11540">
            <v>3448.3</v>
          </cell>
        </row>
        <row r="11541">
          <cell r="A11541">
            <v>87363</v>
          </cell>
          <cell r="B11541" t="str">
            <v>ARGAMASSA TRAÇO 1:4 (EM VOLUME DE CIMENTO E AREIA GROSSA ÚMIDA) COM ADIÇÃO DE EMULSÃO POLIMÉRICA PARA CHAPISCO ROLADO, PREPARO MECÂNICO COM MISTURADOR DE EIXO HORIZONTAL DE 300 KG. AF_08/2019</v>
          </cell>
          <cell r="C11541" t="str">
            <v>M3</v>
          </cell>
          <cell r="D11541" t="str">
            <v>COEFICIENTE DE REPRESENTATIVIDADE</v>
          </cell>
          <cell r="E11541">
            <v>3455.31</v>
          </cell>
        </row>
        <row r="11542">
          <cell r="A11542">
            <v>87364</v>
          </cell>
          <cell r="B11542" t="str">
            <v>ARGAMASSA TRAÇO 1:4 (EM VOLUME DE CIMENTO E AREIA GROSSA ÚMIDA) COM ADIÇÃO DE EMULSÃO POLIMÉRICA PARA CHAPISCO ROLADO, PREPARO MECÂNICO COM MISTURADOR DE EIXO HORIZONTAL DE 600 KG. AF_08/2019</v>
          </cell>
          <cell r="C11542" t="str">
            <v>M3</v>
          </cell>
          <cell r="D11542" t="str">
            <v>COEFICIENTE DE REPRESENTATIVIDADE</v>
          </cell>
          <cell r="E11542">
            <v>3403.34</v>
          </cell>
        </row>
        <row r="11543">
          <cell r="A11543">
            <v>87365</v>
          </cell>
          <cell r="B11543" t="str">
            <v>ARGAMASSA TRAÇO 1:7 (EM VOLUME DE CIMENTO E AREIA MÉDIA ÚMIDA) COM ADIÇÃO DE PLASTIFICANTE PARA EMBOÇO/MASSA ÚNICA/ASSENTAMENTO DE ALVENARIA DE VEDAÇÃO, PREPARO MANUAL. AF_08/2019</v>
          </cell>
          <cell r="C11543" t="str">
            <v>M3</v>
          </cell>
          <cell r="D11543" t="str">
            <v>COEFICIENTE DE REPRESENTATIVIDADE</v>
          </cell>
          <cell r="E11543">
            <v>569.24</v>
          </cell>
        </row>
        <row r="11544">
          <cell r="A11544">
            <v>87366</v>
          </cell>
          <cell r="B11544" t="str">
            <v>ARGAMASSA TRAÇO 1:6 (EM VOLUME DE CIMENTO E AREIA MÉDIA ÚMIDA) COM ADIÇÃO DE PLASTIFICANTE PARA EMBOÇO/MASSA ÚNICA/ASSENTAMENTO DE ALVENARIA DE VEDAÇÃO, PREPARO MANUAL. AF_08/2019</v>
          </cell>
          <cell r="C11544" t="str">
            <v>M3</v>
          </cell>
          <cell r="D11544" t="str">
            <v>COEFICIENTE DE REPRESENTATIVIDADE</v>
          </cell>
          <cell r="E11544">
            <v>596.69</v>
          </cell>
        </row>
        <row r="11545">
          <cell r="A11545">
            <v>87367</v>
          </cell>
          <cell r="B11545" t="str">
            <v>ARGAMASSA TRAÇO 1:1:6 (EM VOLUME DE CIMENTO, CAL E AREIA MÉDIA ÚMIDA) PARA EMBOÇO/MASSA ÚNICA/ASSENTAMENTO DE ALVENARIA DE VEDAÇÃO, PREPARO MANUAL. AF_08/2019</v>
          </cell>
          <cell r="C11545" t="str">
            <v>M3</v>
          </cell>
          <cell r="D11545" t="str">
            <v>COEFICIENTE DE REPRESENTATIVIDADE</v>
          </cell>
          <cell r="E11545">
            <v>741.87</v>
          </cell>
        </row>
        <row r="11546">
          <cell r="A11546">
            <v>87368</v>
          </cell>
          <cell r="B11546" t="str">
            <v>ARGAMASSA TRAÇO 1:1,5:7,5 (EM VOLUME DE CIMENTO, CAL E AREIA MÉDIA ÚMIDA) PARA EMBOÇO/MASSA ÚNICA/ASSENTAMENTO DE ALVENARIA DE VEDAÇÃO, PREPARO MANUAL. AF_08/2019</v>
          </cell>
          <cell r="C11546" t="str">
            <v>M3</v>
          </cell>
          <cell r="D11546" t="str">
            <v>COEFICIENTE DE REPRESENTATIVIDADE</v>
          </cell>
          <cell r="E11546">
            <v>738.35</v>
          </cell>
        </row>
        <row r="11547">
          <cell r="A11547">
            <v>87369</v>
          </cell>
          <cell r="B11547" t="str">
            <v>ARGAMASSA TRAÇO 1:2:8 (EM VOLUME DE CIMENTO, CAL E AREIA MÉDIA ÚMIDA) PARA EMBOÇO/MASSA ÚNICA/ASSENTAMENTO DE ALVENARIA DE VEDAÇÃO, PREPARO MANUAL. AF_08/2019</v>
          </cell>
          <cell r="C11547" t="str">
            <v>M3</v>
          </cell>
          <cell r="D11547" t="str">
            <v>COEFICIENTE DE REPRESENTATIVIDADE</v>
          </cell>
          <cell r="E11547">
            <v>767.29</v>
          </cell>
        </row>
        <row r="11548">
          <cell r="A11548">
            <v>87370</v>
          </cell>
          <cell r="B11548" t="str">
            <v>ARGAMASSA TRAÇO 1:2:9 (EM VOLUME DE CIMENTO, CAL E AREIA MÉDIA ÚMIDA) PARA EMBOÇO/MASSA ÚNICA/ASSENTAMENTO DE ALVENARIA DE VEDAÇÃO, PREPARO MANUAL. AF_08/2019</v>
          </cell>
          <cell r="C11548" t="str">
            <v>M3</v>
          </cell>
          <cell r="D11548" t="str">
            <v>COEFICIENTE DE REPRESENTATIVIDADE</v>
          </cell>
          <cell r="E11548">
            <v>738.51</v>
          </cell>
        </row>
        <row r="11549">
          <cell r="A11549">
            <v>87371</v>
          </cell>
          <cell r="B11549" t="str">
            <v>ARGAMASSA TRAÇO 1:3:12 (EM VOLUME DE CIMENTO, CAL E AREIA MÉDIA ÚMIDA) PARA EMBOÇO/MASSA ÚNICA/ASSENTAMENTO DE ALVENARIA DE VEDAÇÃO, PREPARO MANUAL. AF_08/2019</v>
          </cell>
          <cell r="C11549" t="str">
            <v>M3</v>
          </cell>
          <cell r="D11549" t="str">
            <v>COEFICIENTE DE REPRESENTATIVIDADE</v>
          </cell>
          <cell r="E11549">
            <v>737.6</v>
          </cell>
        </row>
        <row r="11550">
          <cell r="A11550">
            <v>87372</v>
          </cell>
          <cell r="B11550" t="str">
            <v>ARGAMASSA TRAÇO 1:3 (EM VOLUME DE CIMENTO E AREIA MÉDIA ÚMIDA) PARA CONTRAPISO, PREPARO MANUAL. AF_08/2019</v>
          </cell>
          <cell r="C11550" t="str">
            <v>M3</v>
          </cell>
          <cell r="D11550" t="str">
            <v>COEFICIENTE DE REPRESENTATIVIDADE</v>
          </cell>
          <cell r="E11550">
            <v>804.92</v>
          </cell>
        </row>
        <row r="11551">
          <cell r="A11551">
            <v>87373</v>
          </cell>
          <cell r="B11551" t="str">
            <v>ARGAMASSA TRAÇO 1:4 (EM VOLUME DE CIMENTO E AREIA MÉDIA ÚMIDA) PARA CONTRAPISO, PREPARO MANUAL. AF_08/2019</v>
          </cell>
          <cell r="C11551" t="str">
            <v>M3</v>
          </cell>
          <cell r="D11551" t="str">
            <v>COEFICIENTE DE REPRESENTATIVIDADE</v>
          </cell>
          <cell r="E11551">
            <v>728.2</v>
          </cell>
        </row>
        <row r="11552">
          <cell r="A11552">
            <v>87374</v>
          </cell>
          <cell r="B11552" t="str">
            <v>ARGAMASSA TRAÇO 1:5 (EM VOLUME DE CIMENTO E AREIA MÉDIA ÚMIDA) PARA CONTRAPISO, PREPARO MANUAL. AF_08/2019</v>
          </cell>
          <cell r="C11552" t="str">
            <v>M3</v>
          </cell>
          <cell r="D11552" t="str">
            <v>COEFICIENTE DE REPRESENTATIVIDADE</v>
          </cell>
          <cell r="E11552">
            <v>686.13</v>
          </cell>
        </row>
        <row r="11553">
          <cell r="A11553">
            <v>87375</v>
          </cell>
          <cell r="B11553" t="str">
            <v>ARGAMASSA TRAÇO 1:6 (EM VOLUME DE CIMENTO E AREIA MÉDIA ÚMIDA) PARA CONTRAPISO, PREPARO MANUAL. AF_08/2019</v>
          </cell>
          <cell r="C11553" t="str">
            <v>M3</v>
          </cell>
          <cell r="D11553" t="str">
            <v>COEFICIENTE DE REPRESENTATIVIDADE</v>
          </cell>
          <cell r="E11553">
            <v>659.91</v>
          </cell>
        </row>
        <row r="11554">
          <cell r="A11554">
            <v>87376</v>
          </cell>
          <cell r="B11554" t="str">
            <v>ARGAMASSA TRAÇO 1:5 (EM VOLUME DE CIMENTO E AREIA GROSSA ÚMIDA) PARA CHAPISCO CONVENCIONAL, PREPARO MANUAL. AF_08/2019</v>
          </cell>
          <cell r="C11554" t="str">
            <v>M3</v>
          </cell>
          <cell r="D11554" t="str">
            <v>COEFICIENTE DE REPRESENTATIVIDADE</v>
          </cell>
          <cell r="E11554">
            <v>568.88</v>
          </cell>
        </row>
        <row r="11555">
          <cell r="A11555">
            <v>87377</v>
          </cell>
          <cell r="B11555" t="str">
            <v>ARGAMASSA TRAÇO 1:3 (EM VOLUME DE CIMENTO E AREIA GROSSA ÚMIDA) PARA CHAPISCO CONVENCIONAL, PREPARO MANUAL. AF_08/2019</v>
          </cell>
          <cell r="C11555" t="str">
            <v>M3</v>
          </cell>
          <cell r="D11555" t="str">
            <v>COEFICIENTE DE REPRESENTATIVIDADE</v>
          </cell>
          <cell r="E11555">
            <v>654.12</v>
          </cell>
        </row>
        <row r="11556">
          <cell r="A11556">
            <v>87378</v>
          </cell>
          <cell r="B11556" t="str">
            <v>ARGAMASSA TRAÇO 1:4 (EM VOLUME DE CIMENTO E AREIA GROSSA ÚMIDA) PARA CHAPISCO CONVENCIONAL, PREPARO MANUAL. AF_08/2019</v>
          </cell>
          <cell r="C11556" t="str">
            <v>M3</v>
          </cell>
          <cell r="D11556" t="str">
            <v>COEFICIENTE DE REPRESENTATIVIDADE</v>
          </cell>
          <cell r="E11556">
            <v>598.12</v>
          </cell>
        </row>
        <row r="11557">
          <cell r="A11557">
            <v>87379</v>
          </cell>
          <cell r="B11557" t="str">
            <v>ARGAMASSA TRAÇO 1:5 (EM VOLUME DE CIMENTO E AREIA GROSSA ÚMIDA) COM ADIÇÃO DE EMULSÃO POLIMÉRICA PARA CHAPISCO ROLADO, PREPARO MANUAL. AF_08/2019</v>
          </cell>
          <cell r="C11557" t="str">
            <v>M3</v>
          </cell>
          <cell r="D11557" t="str">
            <v>COEFICIENTE DE REPRESENTATIVIDADE</v>
          </cell>
          <cell r="E11557">
            <v>3522.62</v>
          </cell>
        </row>
        <row r="11558">
          <cell r="A11558">
            <v>87380</v>
          </cell>
          <cell r="B11558" t="str">
            <v>ARGAMASSA TRAÇO 1:3 (EM VOLUME DE CIMENTO E AREIA GROSSA ÚMIDA) COM ADIÇÃO DE EMULSÃO POLIMÉRICA PARA CHAPISCO ROLADO, PREPARO MANUAL. AF_08/2019</v>
          </cell>
          <cell r="C11558" t="str">
            <v>M3</v>
          </cell>
          <cell r="D11558" t="str">
            <v>COEFICIENTE DE REPRESENTATIVIDADE</v>
          </cell>
          <cell r="E11558">
            <v>3607.37</v>
          </cell>
        </row>
        <row r="11559">
          <cell r="A11559">
            <v>87381</v>
          </cell>
          <cell r="B11559" t="str">
            <v>ARGAMASSA TRAÇO 1:4 (EM VOLUME DE CIMENTO E AREIA GROSSA ÚMIDA) COM ADIÇÃO DE EMULSÃO POLIMÉRICA PARA CHAPISCO ROLADO, PREPARO MANUAL. AF_08/2019</v>
          </cell>
          <cell r="C11559" t="str">
            <v>M3</v>
          </cell>
          <cell r="D11559" t="str">
            <v>COEFICIENTE DE REPRESENTATIVIDADE</v>
          </cell>
          <cell r="E11559">
            <v>3551.37</v>
          </cell>
        </row>
        <row r="11560">
          <cell r="A11560">
            <v>87382</v>
          </cell>
          <cell r="B11560" t="str">
            <v>ARGAMASSA INDUSTRIALIZADA MULTIUSO PARA REVESTIMENTOS E ASSENTAMENTO DA ALVENARIA, PREPARO COM MISTURADOR DE EIXO HORIZONTAL DE 160 KG. AF_08/2019</v>
          </cell>
          <cell r="C11560" t="str">
            <v>M3</v>
          </cell>
          <cell r="D11560" t="str">
            <v>COEFICIENTE DE REPRESENTATIVIDADE</v>
          </cell>
          <cell r="E11560">
            <v>2032.44</v>
          </cell>
        </row>
        <row r="11561">
          <cell r="A11561">
            <v>87383</v>
          </cell>
          <cell r="B11561" t="str">
            <v>ARGAMASSA INDUSTRIALIZADA MULTIUSO PARA REVESTIMENTOS E ASSENTAMENTO DA ALVENARIA, PREPARO COM MISTURADOR DE EIXO HORIZONTAL DE 300 KG. AF_08/2019</v>
          </cell>
          <cell r="C11561" t="str">
            <v>M3</v>
          </cell>
          <cell r="D11561" t="str">
            <v>COEFICIENTE DE REPRESENTATIVIDADE</v>
          </cell>
          <cell r="E11561">
            <v>2023.32</v>
          </cell>
        </row>
        <row r="11562">
          <cell r="A11562">
            <v>87384</v>
          </cell>
          <cell r="B11562" t="str">
            <v>ARGAMASSA INDUSTRIALIZADA MULTIUSO PARA REVESTIMENTOS E ASSENTAMENTO DA ALVENARIA, PREPARO COM MISTURADOR DE EIXO HORIZONTAL DE 600 KG. AF_08/2019</v>
          </cell>
          <cell r="C11562" t="str">
            <v>M3</v>
          </cell>
          <cell r="D11562" t="str">
            <v>COEFICIENTE DE REPRESENTATIVIDADE</v>
          </cell>
          <cell r="E11562">
            <v>2006.62</v>
          </cell>
        </row>
        <row r="11563">
          <cell r="A11563">
            <v>87385</v>
          </cell>
          <cell r="B11563" t="str">
            <v>ARGAMASSA PRONTA PARA CONTRAPISO, PREPARO COM MISTURADOR DE EIXO HORIZONTAL DE 160 KG. AF_08/2019</v>
          </cell>
          <cell r="C11563" t="str">
            <v>M3</v>
          </cell>
          <cell r="D11563" t="str">
            <v>COEFICIENTE DE REPRESENTATIVIDADE</v>
          </cell>
          <cell r="E11563">
            <v>2372.29</v>
          </cell>
        </row>
        <row r="11564">
          <cell r="A11564">
            <v>87386</v>
          </cell>
          <cell r="B11564" t="str">
            <v>ARGAMASSA PRONTA PARA CONTRAPISO, PREPARO COM MISTURADOR DE EIXO HORIZONTAL DE 300 KG. AF_08/2019</v>
          </cell>
          <cell r="C11564" t="str">
            <v>M3</v>
          </cell>
          <cell r="D11564" t="str">
            <v>COEFICIENTE DE REPRESENTATIVIDADE</v>
          </cell>
          <cell r="E11564">
            <v>2356</v>
          </cell>
        </row>
        <row r="11565">
          <cell r="A11565">
            <v>87387</v>
          </cell>
          <cell r="B11565" t="str">
            <v>ARGAMASSA PRONTA PARA CONTRAPISO, PREPARO COM MISTURADOR DE EIXO HORIZONTAL DE 600 KG. AF_08/2019</v>
          </cell>
          <cell r="C11565" t="str">
            <v>M3</v>
          </cell>
          <cell r="D11565" t="str">
            <v>COEFICIENTE DE REPRESENTATIVIDADE</v>
          </cell>
          <cell r="E11565">
            <v>2340.71</v>
          </cell>
        </row>
        <row r="11566">
          <cell r="A11566">
            <v>87388</v>
          </cell>
          <cell r="B11566" t="str">
            <v>ARGAMASSA PARA REVESTIMENTO DECORATIVO MONOCAMADA (MONOCAPA), PREPARO COM MISTURADOR DE EIXO HORIZONTAL DE 160 KG. AF_08/2019</v>
          </cell>
          <cell r="C11566" t="str">
            <v>M3</v>
          </cell>
          <cell r="D11566" t="str">
            <v>COEFICIENTE DE REPRESENTATIVIDADE</v>
          </cell>
          <cell r="E11566">
            <v>5646.23</v>
          </cell>
        </row>
        <row r="11567">
          <cell r="A11567">
            <v>87389</v>
          </cell>
          <cell r="B11567" t="str">
            <v>ARGAMASSA PARA REVESTIMENTO DECORATIVO MONOCAMADA (MONOCAPA), PREPARO COM MISTURADOR DE EIXO HORIZONTAL DE 300 KG. AF_08/2019</v>
          </cell>
          <cell r="C11567" t="str">
            <v>M3</v>
          </cell>
          <cell r="D11567" t="str">
            <v>COEFICIENTE DE REPRESENTATIVIDADE</v>
          </cell>
          <cell r="E11567">
            <v>5662.56</v>
          </cell>
        </row>
        <row r="11568">
          <cell r="A11568">
            <v>87390</v>
          </cell>
          <cell r="B11568" t="str">
            <v>ARGAMASSA PARA REVESTIMENTO DECORATIVO MONOCAMADA (MONOCAPA), PREPARO COM MISTURADOR DE EIXO HORIZONTAL DE 600 KG. AF_08/2019</v>
          </cell>
          <cell r="C11568" t="str">
            <v>M3</v>
          </cell>
          <cell r="D11568" t="str">
            <v>COEFICIENTE DE REPRESENTATIVIDADE</v>
          </cell>
          <cell r="E11568">
            <v>5683.28</v>
          </cell>
        </row>
        <row r="11569">
          <cell r="A11569">
            <v>87391</v>
          </cell>
          <cell r="B11569" t="str">
            <v>ARGAMASSA INDUSTRIALIZADA PARA CHAPISCO ROLADO, PREPARO COM MISTURADOR DE EIXO HORIZONTAL DE 160 KG. AF_08/2019</v>
          </cell>
          <cell r="C11569" t="str">
            <v>M3</v>
          </cell>
          <cell r="D11569" t="str">
            <v>COEFICIENTE DE REPRESENTATIVIDADE</v>
          </cell>
          <cell r="E11569">
            <v>6279.11</v>
          </cell>
        </row>
        <row r="11570">
          <cell r="A11570">
            <v>87393</v>
          </cell>
          <cell r="B11570" t="str">
            <v>ARGAMASSA INDUSTRIALIZADA PARA CHAPISCO ROLADO, PREPARO COM MISTURADOR DE EIXO HORIZONTAL DE 300 KG. AF_08/2019</v>
          </cell>
          <cell r="C11570" t="str">
            <v>M3</v>
          </cell>
          <cell r="D11570" t="str">
            <v>COEFICIENTE DE REPRESENTATIVIDADE</v>
          </cell>
          <cell r="E11570">
            <v>6328.78</v>
          </cell>
        </row>
        <row r="11571">
          <cell r="A11571">
            <v>87394</v>
          </cell>
          <cell r="B11571" t="str">
            <v>ARGAMASSA INDUSTRIALIZADA PARA CHAPISCO ROLADO, PREPARO COM MISTURADOR DE EIXO HORIZONTAL DE 600 KG. AF_08/2019</v>
          </cell>
          <cell r="C11571" t="str">
            <v>M3</v>
          </cell>
          <cell r="D11571" t="str">
            <v>COEFICIENTE DE REPRESENTATIVIDADE</v>
          </cell>
          <cell r="E11571">
            <v>6373.19</v>
          </cell>
        </row>
        <row r="11572">
          <cell r="A11572">
            <v>87395</v>
          </cell>
          <cell r="B11572" t="str">
            <v>ARGAMASSA INDUSTRIALIZADA PARA CHAPISCO COLANTE, PREPARO COM MISTURADOR DE EIXO HORIZONTAL DE 160 KG. AF_08/2019</v>
          </cell>
          <cell r="C11572" t="str">
            <v>M3</v>
          </cell>
          <cell r="D11572" t="str">
            <v>COEFICIENTE DE REPRESENTATIVIDADE</v>
          </cell>
          <cell r="E11572">
            <v>3972.25</v>
          </cell>
        </row>
        <row r="11573">
          <cell r="A11573">
            <v>87396</v>
          </cell>
          <cell r="B11573" t="str">
            <v>ARGAMASSA INDUSTRIALIZADA PARA CHAPISCO COLANTE, PREPARO COM MISTURADOR DE EIXO HORIZONTAL DE 300 KG. AF_08/2019</v>
          </cell>
          <cell r="C11573" t="str">
            <v>M3</v>
          </cell>
          <cell r="D11573" t="str">
            <v>COEFICIENTE DE REPRESENTATIVIDADE</v>
          </cell>
          <cell r="E11573">
            <v>3990.93</v>
          </cell>
        </row>
        <row r="11574">
          <cell r="A11574">
            <v>87397</v>
          </cell>
          <cell r="B11574" t="str">
            <v>ARGAMASSA INDUSTRIALIZADA PARA CHAPISCO COLANTE, PREPARO COM MISTURADOR DE EIXO HORIZONTAL DE 600 KG. AF_08/2019</v>
          </cell>
          <cell r="C11574" t="str">
            <v>M3</v>
          </cell>
          <cell r="D11574" t="str">
            <v>COEFICIENTE DE REPRESENTATIVIDADE</v>
          </cell>
          <cell r="E11574">
            <v>4005.75</v>
          </cell>
        </row>
        <row r="11575">
          <cell r="A11575">
            <v>87398</v>
          </cell>
          <cell r="B11575" t="str">
            <v>ARGAMASSA INDUSTRIALIZADA MULTIUSO PARA REVESTIMENTOS E ASSENTAMENTO DA ALVENARIA, PREPARO MANUAL. AF_08/2019</v>
          </cell>
          <cell r="C11575" t="str">
            <v>M3</v>
          </cell>
          <cell r="D11575" t="str">
            <v>COEFICIENTE DE REPRESENTATIVIDADE</v>
          </cell>
          <cell r="E11575">
            <v>2214.61</v>
          </cell>
        </row>
        <row r="11576">
          <cell r="A11576">
            <v>87399</v>
          </cell>
          <cell r="B11576" t="str">
            <v>ARGAMASSA PRONTA PARA CONTRAPISO, PREPARO MANUAL. AF_08/2019</v>
          </cell>
          <cell r="C11576" t="str">
            <v>M3</v>
          </cell>
          <cell r="D11576" t="str">
            <v>COEFICIENTE DE REPRESENTATIVIDADE</v>
          </cell>
          <cell r="E11576">
            <v>2551.71</v>
          </cell>
        </row>
        <row r="11577">
          <cell r="A11577">
            <v>87401</v>
          </cell>
          <cell r="B11577" t="str">
            <v>ARGAMASSA INDUSTRIALIZADA PARA CHAPISCO ROLADO, PREPARO MANUAL. AF_08/2019</v>
          </cell>
          <cell r="C11577" t="str">
            <v>M3</v>
          </cell>
          <cell r="D11577" t="str">
            <v>COEFICIENTE DE REPRESENTATIVIDADE</v>
          </cell>
          <cell r="E11577">
            <v>6560.19</v>
          </cell>
        </row>
        <row r="11578">
          <cell r="A11578">
            <v>87402</v>
          </cell>
          <cell r="B11578" t="str">
            <v>ARGAMASSA INDUSTRIALIZADA PARA CHAPISCO COLANTE, PREPARO MANUAL. AF_08/2019</v>
          </cell>
          <cell r="C11578" t="str">
            <v>M3</v>
          </cell>
          <cell r="D11578" t="str">
            <v>COEFICIENTE DE REPRESENTATIVIDADE</v>
          </cell>
          <cell r="E11578">
            <v>4206.09</v>
          </cell>
        </row>
        <row r="11579">
          <cell r="A11579">
            <v>87404</v>
          </cell>
          <cell r="B11579" t="str">
            <v>ARGAMASSA PARA REVESTIMENTO DECORATIVO MONOCAMADA (MONOCAPA), MISTURA E PROJEÇÃO DE 1,5 M3/H DE ARGAMASSA. AF_08/2019</v>
          </cell>
          <cell r="C11579" t="str">
            <v>M3</v>
          </cell>
          <cell r="D11579" t="str">
            <v>COEFICIENTE DE REPRESENTATIVIDADE</v>
          </cell>
          <cell r="E11579">
            <v>5878.64</v>
          </cell>
        </row>
        <row r="11580">
          <cell r="A11580">
            <v>87405</v>
          </cell>
          <cell r="B11580" t="str">
            <v>ARGAMASSA PARA REVESTIMENTO DECORATIVO MONOCAMADA (MONOCAPA), MISTURA E PROJEÇÃO DE 2 M3/H DE ARGAMASSA. AF_06/2014</v>
          </cell>
          <cell r="C11580" t="str">
            <v>M3</v>
          </cell>
          <cell r="D11580" t="str">
            <v>COEFICIENTE DE REPRESENTATIVIDADE</v>
          </cell>
          <cell r="E11580">
            <v>5884.13</v>
          </cell>
        </row>
        <row r="11581">
          <cell r="A11581">
            <v>87407</v>
          </cell>
          <cell r="B11581" t="str">
            <v>ARGAMASSA INDUSTRIALIZADA PARA REVESTIMENTOS, MISTURA E PROJEÇÃO DE 1,5 M³/H DE ARGAMASSA. AF_08/2019</v>
          </cell>
          <cell r="C11581" t="str">
            <v>M3</v>
          </cell>
          <cell r="D11581" t="str">
            <v>COEFICIENTE DE REPRESENTATIVIDADE</v>
          </cell>
          <cell r="E11581">
            <v>2074.11</v>
          </cell>
        </row>
        <row r="11582">
          <cell r="A11582">
            <v>87408</v>
          </cell>
          <cell r="B11582" t="str">
            <v>ARGAMASSA INDUSTRIALIZADA PARA REVESTIMENTOS, MISTURA E PROJEÇÃO DE 2 M³/H DE ARGAMASSA. AF_06/2014</v>
          </cell>
          <cell r="C11582" t="str">
            <v>M3</v>
          </cell>
          <cell r="D11582" t="str">
            <v>COEFICIENTE DE REPRESENTATIVIDADE</v>
          </cell>
          <cell r="E11582">
            <v>2054.83</v>
          </cell>
        </row>
        <row r="11583">
          <cell r="A11583">
            <v>87410</v>
          </cell>
          <cell r="B11583" t="str">
            <v>ARGAMASSA À BASE DE GESSO, MISTURA E PROJEÇÃO DE 1,5 M³/H DE ARGAMASSA. AF_08/2019</v>
          </cell>
          <cell r="C11583" t="str">
            <v>M3</v>
          </cell>
          <cell r="D11583" t="str">
            <v>COEFICIENTE DE REPRESENTATIVIDADE</v>
          </cell>
          <cell r="E11583">
            <v>857.43</v>
          </cell>
        </row>
        <row r="11584">
          <cell r="A11584">
            <v>88626</v>
          </cell>
          <cell r="B11584" t="str">
            <v>ARGAMASSA TRAÇO 1:0,5:4,5 (EM VOLUME DE CIMENTO, CAL E AREIA MÉDIA ÚMIDA), PREPARO MECÂNICO COM BETONEIRA 400 L. AF_08/2019</v>
          </cell>
          <cell r="C11584" t="str">
            <v>M3</v>
          </cell>
          <cell r="D11584" t="str">
            <v>COEFICIENTE DE REPRESENTATIVIDADE</v>
          </cell>
          <cell r="E11584">
            <v>610.1</v>
          </cell>
        </row>
        <row r="11585">
          <cell r="A11585">
            <v>88627</v>
          </cell>
          <cell r="B11585" t="str">
            <v>ARGAMASSA TRAÇO 1:0,5:4,5 (EM VOLUME DE CIMENTO, CAL E AREIA MÉDIA ÚMIDA) PARA ASSENTAMENTO DE ALVENARIA, PREPARO MANUAL. AF_08/2019</v>
          </cell>
          <cell r="C11585" t="str">
            <v>M3</v>
          </cell>
          <cell r="D11585" t="str">
            <v>COEFICIENTE DE REPRESENTATIVIDADE</v>
          </cell>
          <cell r="E11585">
            <v>680.89</v>
          </cell>
        </row>
        <row r="11586">
          <cell r="A11586">
            <v>88628</v>
          </cell>
          <cell r="B11586" t="str">
            <v>ARGAMASSA TRAÇO 1:3 (EM VOLUME DE CIMENTO E AREIA MÉDIA ÚMIDA), PREPARO MECÂNICO COM BETONEIRA 400 L. AF_08/2019</v>
          </cell>
          <cell r="C11586" t="str">
            <v>M3</v>
          </cell>
          <cell r="D11586" t="str">
            <v>COEFICIENTE DE REPRESENTATIVIDADE</v>
          </cell>
          <cell r="E11586">
            <v>579.99</v>
          </cell>
        </row>
        <row r="11587">
          <cell r="A11587">
            <v>88629</v>
          </cell>
          <cell r="B11587" t="str">
            <v>ARGAMASSA TRAÇO 1:3 (EM VOLUME DE CIMENTO E AREIA MÉDIA ÚMIDA), PREPARO MANUAL. AF_08/2019</v>
          </cell>
          <cell r="C11587" t="str">
            <v>M3</v>
          </cell>
          <cell r="D11587" t="str">
            <v>COEFICIENTE DE REPRESENTATIVIDADE</v>
          </cell>
          <cell r="E11587">
            <v>659.53</v>
          </cell>
        </row>
        <row r="11588">
          <cell r="A11588">
            <v>88630</v>
          </cell>
          <cell r="B11588" t="str">
            <v>ARGAMASSA TRAÇO 1:4 (CIMENTO E AREIA MÉDIA), PREPARO MECÂNICO COM BETONEIRA 400 L. AF_08/2014</v>
          </cell>
          <cell r="C11588" t="str">
            <v>M3</v>
          </cell>
          <cell r="D11588" t="str">
            <v>COEFICIENTE DE REPRESENTATIVIDADE</v>
          </cell>
          <cell r="E11588">
            <v>508.91</v>
          </cell>
        </row>
        <row r="11589">
          <cell r="A11589">
            <v>88631</v>
          </cell>
          <cell r="B11589" t="str">
            <v>ARGAMASSA TRAÇO 1:4 (EM VOLUME DE CIMENTO E AREIA MÉDIA ÚMIDA), PREPARO MANUAL. AF_08/2019</v>
          </cell>
          <cell r="C11589" t="str">
            <v>M3</v>
          </cell>
          <cell r="D11589" t="str">
            <v>COEFICIENTE DE REPRESENTATIVIDADE</v>
          </cell>
          <cell r="E11589">
            <v>598.58</v>
          </cell>
        </row>
        <row r="11590">
          <cell r="A11590">
            <v>88715</v>
          </cell>
          <cell r="B11590" t="str">
            <v>ARGAMASSA TRAÇO 1:2:9 (EM VOLUME DE CIMENTO, CAL E AREIA MÉDIA ÚMIDA) PARA EMBOÇO/MASSA ÚNICA/ASSENTAMENTO DE ALVENARIA DE VEDAÇÃO, PREPARO MECÂNICO COM BETONEIRA 400 L. AF_08/2019</v>
          </cell>
          <cell r="C11590" t="str">
            <v>M3</v>
          </cell>
          <cell r="D11590" t="str">
            <v>COEFICIENTE DE REPRESENTATIVIDADE</v>
          </cell>
          <cell r="E11590">
            <v>637.75</v>
          </cell>
        </row>
        <row r="11591">
          <cell r="A11591">
            <v>95563</v>
          </cell>
          <cell r="B11591" t="str">
            <v>ARGAMASSA TRAÇO 1:1,93 (EM VOLUME DE CIMENTO E AREIA MÉDIA ÚMIDA), FCK 20 MPA, PREPARO MECÂNICO COM MISTURADOR DUPLO HORIZONTAL DE ALTA TURBULÊNCIA. AF_03/2020</v>
          </cell>
          <cell r="C11591" t="str">
            <v>M3</v>
          </cell>
          <cell r="D11591" t="str">
            <v>COEFICIENTE DE REPRESENTATIVIDADE</v>
          </cell>
          <cell r="E11591">
            <v>827.45</v>
          </cell>
        </row>
        <row r="11592">
          <cell r="A11592">
            <v>100464</v>
          </cell>
          <cell r="B11592" t="str">
            <v>ARGAMASSA TRAÇO 1:0,5:4,5  (EM VOLUME DE CIMENTO, CAL E AREIA MÉDIA ÚMIDA), PREPARO MECÂNICO COM MISTURADOR DE EIXO HORIZONTAL DE 160 KG. AF_08/2019</v>
          </cell>
          <cell r="C11592" t="str">
            <v>M3</v>
          </cell>
          <cell r="D11592" t="str">
            <v>COEFICIENTE DE REPRESENTATIVIDADE</v>
          </cell>
          <cell r="E11592">
            <v>645.34</v>
          </cell>
        </row>
        <row r="11593">
          <cell r="A11593">
            <v>100465</v>
          </cell>
          <cell r="B11593" t="str">
            <v>ARGAMASSA TRAÇO 1:0,5:4,5  (EM VOLUME DE CIMENTO, CAL E AREIA MÉDIA ÚMIDA), PREPARO MECÂNICO COM MISTURADOR DE EIXO HORIZONTAL DE 300 KG. AF_08/2019</v>
          </cell>
          <cell r="C11593" t="str">
            <v>M3</v>
          </cell>
          <cell r="D11593" t="str">
            <v>COEFICIENTE DE REPRESENTATIVIDADE</v>
          </cell>
          <cell r="E11593">
            <v>594.46</v>
          </cell>
        </row>
        <row r="11594">
          <cell r="A11594">
            <v>100466</v>
          </cell>
          <cell r="B11594" t="str">
            <v>ARGAMASSA TRAÇO 1:0,5:4,5  (EM VOLUME DE CIMENTO, CAL E AREIA MÉDIA ÚMIDA), PREPARO MECÂNICO COM MISTURADOR DE EIXO HORIZONTAL DE 600 KG. AF_08/2019</v>
          </cell>
          <cell r="C11594" t="str">
            <v>M3</v>
          </cell>
          <cell r="D11594" t="str">
            <v>COEFICIENTE DE REPRESENTATIVIDADE</v>
          </cell>
          <cell r="E11594">
            <v>565.1</v>
          </cell>
        </row>
        <row r="11595">
          <cell r="A11595">
            <v>100468</v>
          </cell>
          <cell r="B11595" t="str">
            <v>ARGAMASSA TRAÇO 1:3 (EM VOLUME DE CIMENTO E AREIA MÉDIA ÚMIDA), PREPARO MECÂNICO COM MISTURADOR DE EIXO HORIZONTAL DE 160 KG. AF_08/2019</v>
          </cell>
          <cell r="C11595" t="str">
            <v>M3</v>
          </cell>
          <cell r="D11595" t="str">
            <v>COEFICIENTE DE REPRESENTATIVIDADE</v>
          </cell>
          <cell r="E11595">
            <v>724.39</v>
          </cell>
        </row>
        <row r="11596">
          <cell r="A11596">
            <v>100469</v>
          </cell>
          <cell r="B11596" t="str">
            <v>ARGAMASSA TRAÇO 1:3 (EM VOLUME DE CIMENTO E AREIA MÉDIA ÚMIDA), PREPARO MECÂNICO COM MISTURADOR DE EIXO HORIZONTAL DE 300 KG. AF_08/2019</v>
          </cell>
          <cell r="C11596" t="str">
            <v>M3</v>
          </cell>
          <cell r="D11596" t="str">
            <v>COEFICIENTE DE REPRESENTATIVIDADE</v>
          </cell>
          <cell r="E11596">
            <v>569.42</v>
          </cell>
        </row>
        <row r="11597">
          <cell r="A11597">
            <v>100470</v>
          </cell>
          <cell r="B11597" t="str">
            <v>ARGAMASSA TRAÇO 1:3 (EM VOLUME DE CIMENTO E AREIA MÉDIA ÚMIDA), PREPARO MECÂNICO COM MISTURADOR DE EIXO HORIZONTAL DE 600 KG. AF_08/2019</v>
          </cell>
          <cell r="C11597" t="str">
            <v>M3</v>
          </cell>
          <cell r="D11597" t="str">
            <v>COEFICIENTE DE REPRESENTATIVIDADE</v>
          </cell>
          <cell r="E11597">
            <v>525.3</v>
          </cell>
        </row>
        <row r="11598">
          <cell r="A11598">
            <v>100472</v>
          </cell>
          <cell r="B11598" t="str">
            <v>ARGAMASSA TRAÇO 1:4 (EM VOLUME DE CIMENTO E AREIA MÉDIA ÚMIDA), PREPARO MECÂNICO COM MISTURADOR DE EIXO HORIZONTAL DE 160 KG. AF_08/2019</v>
          </cell>
          <cell r="C11598" t="str">
            <v>M3</v>
          </cell>
          <cell r="D11598" t="str">
            <v>COEFICIENTE DE REPRESENTATIVIDADE</v>
          </cell>
          <cell r="E11598">
            <v>588</v>
          </cell>
        </row>
        <row r="11599">
          <cell r="A11599">
            <v>100473</v>
          </cell>
          <cell r="B11599" t="str">
            <v>ARGAMASSA TRAÇO 1:4 (EM VOLUME DE CIMENTO E AREIA MÉDIA ÚMIDA), PREPARO MECÂNICO COM MISTURADOR DE EIXO HORIZONTAL DE 300 KG. AF_08/2019</v>
          </cell>
          <cell r="C11599" t="str">
            <v>M3</v>
          </cell>
          <cell r="D11599" t="str">
            <v>COEFICIENTE DE REPRESENTATIVIDADE</v>
          </cell>
          <cell r="E11599">
            <v>523.65</v>
          </cell>
        </row>
        <row r="11600">
          <cell r="A11600">
            <v>100474</v>
          </cell>
          <cell r="B11600" t="str">
            <v>ARGAMASSA TRAÇO 1:4 (EM VOLUME DE CIMENTO E AREIA MÉDIA ÚMIDA), PREPARO MECÂNICO COM MISTURADOR DE EIXO HORIZONTAL DE 600 KG. AF_08/2019</v>
          </cell>
          <cell r="C11600" t="str">
            <v>M3</v>
          </cell>
          <cell r="D11600" t="str">
            <v>COEFICIENTE DE REPRESENTATIVIDADE</v>
          </cell>
          <cell r="E11600">
            <v>490.86</v>
          </cell>
        </row>
        <row r="11601">
          <cell r="A11601">
            <v>100475</v>
          </cell>
          <cell r="B11601" t="str">
            <v>ARGAMASSA TRAÇO 1:3 (EM VOLUME DE CIMENTO E AREIA MÉDIA ÚMIDA) COM ADIÇÃO DE IMPERMEABILIZANTE, PREPARO MECÂNICO COM BETONEIRA 400 L. AF_08/2019</v>
          </cell>
          <cell r="C11601" t="str">
            <v>M3</v>
          </cell>
          <cell r="D11601" t="str">
            <v>COEFICIENTE DE REPRESENTATIVIDADE</v>
          </cell>
          <cell r="E11601">
            <v>744.58</v>
          </cell>
        </row>
        <row r="11602">
          <cell r="A11602">
            <v>100477</v>
          </cell>
          <cell r="B11602" t="str">
            <v>ARGAMASSA TRAÇO 1:3 (EM VOLUME DE CIMENTO E AREIA MÉDIA ÚMIDA) COM ADIÇÃO DE IMPERMEABILIZANTE, PREPARO MECÂNICO COM MISTURADOR DE EIXO HORIZONTAL DE 160 KG. AF_08/2019</v>
          </cell>
          <cell r="C11602" t="str">
            <v>M3</v>
          </cell>
          <cell r="D11602" t="str">
            <v>COEFICIENTE DE REPRESENTATIVIDADE</v>
          </cell>
          <cell r="E11602">
            <v>830.54</v>
          </cell>
        </row>
        <row r="11603">
          <cell r="A11603">
            <v>100478</v>
          </cell>
          <cell r="B11603" t="str">
            <v>ARGAMASSA TRAÇO 1:3 (EM VOLUME DE CIMENTO E AREIA MÉDIA ÚMIDA) COM ADIÇÃO DE IMPERMEABILIZANTE, PREPARO MECÂNICO COM MISTURADOR DE EIXO HORIZONTAL DE 300 KG. AF_08/2019</v>
          </cell>
          <cell r="C11603" t="str">
            <v>M3</v>
          </cell>
          <cell r="D11603" t="str">
            <v>COEFICIENTE DE REPRESENTATIVIDADE</v>
          </cell>
          <cell r="E11603">
            <v>730.26</v>
          </cell>
        </row>
        <row r="11604">
          <cell r="A11604">
            <v>100479</v>
          </cell>
          <cell r="B11604" t="str">
            <v>ARGAMASSA TRAÇO 1:3 (EM VOLUME DE CIMENTO E AREIA MÉDIA ÚMIDA) COM ADIÇÃO DE IMPERMEABILIZANTE, PREPARO MECÂNICO COM MISTURADOR DE EIXO HORIZONTAL DE 600 KG. AF_08/2019</v>
          </cell>
          <cell r="C11604" t="str">
            <v>M3</v>
          </cell>
          <cell r="D11604" t="str">
            <v>COEFICIENTE DE REPRESENTATIVIDADE</v>
          </cell>
          <cell r="E11604">
            <v>703.68</v>
          </cell>
        </row>
        <row r="11605">
          <cell r="A11605">
            <v>100480</v>
          </cell>
          <cell r="B11605" t="str">
            <v>ARGAMASSA TRAÇO 1:3 (EM VOLUME DE CIMENTO E AREIA MÉDIA ÚMIDA) COM ADIÇÃO DE IMPERMEABILIZANTE, PREPARO MANUAL. AF_08/2019</v>
          </cell>
          <cell r="C11605" t="str">
            <v>M3</v>
          </cell>
          <cell r="D11605" t="str">
            <v>COEFICIENTE DE REPRESENTATIVIDADE</v>
          </cell>
          <cell r="E11605">
            <v>820.48</v>
          </cell>
        </row>
        <row r="11606">
          <cell r="A11606">
            <v>100481</v>
          </cell>
          <cell r="B11606" t="str">
            <v>ARGAMASSA TRAÇO 1:4 (EM VOLUME DE CIMENTO E AREIA MÉDIA ÚMIDA) COM ADIÇÃO DE IMPERMEABILIZANTE, PREPARO MECÂNICO COM BETONEIRA 400 L. AF_08/2019</v>
          </cell>
          <cell r="C11606" t="str">
            <v>M3</v>
          </cell>
          <cell r="D11606" t="str">
            <v>COEFICIENTE DE REPRESENTATIVIDADE</v>
          </cell>
          <cell r="E11606">
            <v>651.13</v>
          </cell>
        </row>
        <row r="11607">
          <cell r="A11607">
            <v>100483</v>
          </cell>
          <cell r="B11607" t="str">
            <v>ARGAMASSA TRAÇO 1:4 (EM VOLUME DE CIMENTO E AREIA MÉDIA ÚMIDA) COM ADIÇÃO DE IMPERMEABILIZANTE, PREPARO MECÂNICO COM MISTURADOR DE EIXO HORIZONTAL DE 160 KG. AF_08/2019</v>
          </cell>
          <cell r="C11607" t="str">
            <v>M3</v>
          </cell>
          <cell r="D11607" t="str">
            <v>COEFICIENTE DE REPRESENTATIVIDADE</v>
          </cell>
          <cell r="E11607">
            <v>715.05</v>
          </cell>
        </row>
        <row r="11608">
          <cell r="A11608">
            <v>100484</v>
          </cell>
          <cell r="B11608" t="str">
            <v>ARGAMASSA TRAÇO 1:4 (EM VOLUME DE CIMENTO E AREIA MÉDIA ÚMIDA) COM ADIÇÃO DE IMPERMEABILIZANTE, PREPARO MECÂNICO COM MISTURADOR DE EIXO HORIZONTAL DE 300 KG. AF_08/2019</v>
          </cell>
          <cell r="C11608" t="str">
            <v>M3</v>
          </cell>
          <cell r="D11608" t="str">
            <v>COEFICIENTE DE REPRESENTATIVIDADE</v>
          </cell>
          <cell r="E11608">
            <v>651.81</v>
          </cell>
        </row>
        <row r="11609">
          <cell r="A11609">
            <v>100485</v>
          </cell>
          <cell r="B11609" t="str">
            <v>ARGAMASSA TRAÇO 1:4 (EM VOLUME DE CIMENTO E AREIA MÉDIA ÚMIDA) COM ADIÇÃO DE IMPERMEABILIZANTE, PREPARO MECÂNICO COM MISTURADOR DE EIXO HORIZONTAL DE 600 KG. AF_08/2019</v>
          </cell>
          <cell r="C11609" t="str">
            <v>M3</v>
          </cell>
          <cell r="D11609" t="str">
            <v>COEFICIENTE DE REPRESENTATIVIDADE</v>
          </cell>
          <cell r="E11609">
            <v>620.49</v>
          </cell>
        </row>
        <row r="11610">
          <cell r="A11610">
            <v>100486</v>
          </cell>
          <cell r="B11610" t="str">
            <v>ARGAMASSA TRAÇO 1:4 (EM VOLUME DE CIMENTO E AREIA MÉDIA ÚMIDA) COM ADIÇÃO DE IMPERMEABILIZANTE, PREPARO MANUAL. AF_08/2019</v>
          </cell>
          <cell r="C11610" t="str">
            <v>M3</v>
          </cell>
          <cell r="D11610" t="str">
            <v>COEFICIENTE DE REPRESENTATIVIDADE</v>
          </cell>
          <cell r="E11610">
            <v>733.67</v>
          </cell>
        </row>
        <row r="11611">
          <cell r="A11611">
            <v>100487</v>
          </cell>
          <cell r="B11611" t="str">
            <v>ARGAMASSA TRAÇO 1:2:9 (EM VOLUME DE CIMENTO, CAL E AREIA MÉDIA ÚMIDA) PARA EMBOÇO/MASSA ÚNICA/ASSENTAMENTO DE ALVENARIA DE VEDAÇÃO, PREPARO MECÂNICO COM MISTURADOR DE EIXO HORIZONTAL DE 600 KG. AF_08/2019</v>
          </cell>
          <cell r="C11611" t="str">
            <v>M3</v>
          </cell>
          <cell r="D11611" t="str">
            <v>COEFICIENTE DE REPRESENTATIVIDADE</v>
          </cell>
          <cell r="E11611">
            <v>600.33</v>
          </cell>
        </row>
        <row r="11612">
          <cell r="A11612">
            <v>100488</v>
          </cell>
          <cell r="B11612" t="str">
            <v>ARGAMASSA TRAÇO 1:0,5:4,5 (EM VOLUME DE CIMENTO, CAL E AREIA MÉDIA ÚMIDA), PREPARO MECÂNICO COM BETONEIRA 600 L. AF_08/2019</v>
          </cell>
          <cell r="C11612" t="str">
            <v>M3</v>
          </cell>
          <cell r="D11612" t="str">
            <v>COEFICIENTE DE REPRESENTATIVIDADE</v>
          </cell>
          <cell r="E11612">
            <v>592</v>
          </cell>
        </row>
        <row r="11613">
          <cell r="A11613">
            <v>100489</v>
          </cell>
          <cell r="B11613" t="str">
            <v>ARGAMASSA TRAÇO 1:3 (EM VOLUME DE CIMENTO E AREIA MÉDIA ÚMIDA), PREPARO MECÂNICO COM BETONEIRA 600 L. AF_08/2019</v>
          </cell>
          <cell r="C11613" t="str">
            <v>M3</v>
          </cell>
          <cell r="D11613" t="str">
            <v>COEFICIENTE DE REPRESENTATIVIDADE</v>
          </cell>
          <cell r="E11613">
            <v>571.33</v>
          </cell>
        </row>
        <row r="11614">
          <cell r="A11614">
            <v>100490</v>
          </cell>
          <cell r="B11614" t="str">
            <v>ARGAMASSA TRAÇO 1:4 (EM VOLUME DE CIMENTO E AREIA MÉDIA ÚMIDA), PREPARO MECÂNICO COM BETONEIRA 600 L. AF_08/2019</v>
          </cell>
          <cell r="C11614" t="str">
            <v>M3</v>
          </cell>
          <cell r="D11614" t="str">
            <v>COEFICIENTE DE REPRESENTATIVIDADE</v>
          </cell>
          <cell r="E11614">
            <v>512.24</v>
          </cell>
        </row>
        <row r="11615">
          <cell r="A11615">
            <v>100491</v>
          </cell>
          <cell r="B11615" t="str">
            <v>ARGAMASSA TRAÇO 1:3 (EM VOLUME DE CIMENTO E AREIA MÉDIA ÚMIDA) COM ADIÇÃO DE IMPERMEABILIZANTE, PREPARO MECÂNICO COM BETONEIRA 600 L. AF_08/2019</v>
          </cell>
          <cell r="C11615" t="str">
            <v>M3</v>
          </cell>
          <cell r="D11615" t="str">
            <v>COEFICIENTE DE REPRESENTATIVIDADE</v>
          </cell>
          <cell r="E11615">
            <v>736.43</v>
          </cell>
        </row>
        <row r="11616">
          <cell r="A11616">
            <v>100492</v>
          </cell>
          <cell r="B11616" t="str">
            <v>ARGAMASSA TRAÇO 1:4 (EM VOLUME DE CIMENTO E AREIA MÉDIA ÚMIDA) COM ADIÇÃO DE IMPERMEABILIZANTE, PREPARO MECÂNICO COM BETONEIRA 600 L. AF_08/2019</v>
          </cell>
          <cell r="C11616" t="str">
            <v>M3</v>
          </cell>
          <cell r="D11616" t="str">
            <v>COEFICIENTE DE REPRESENTATIVIDADE</v>
          </cell>
          <cell r="E11616">
            <v>643.8</v>
          </cell>
        </row>
        <row r="11617">
          <cell r="A11617">
            <v>92121</v>
          </cell>
          <cell r="B11617" t="str">
            <v>PENEIRAMENTO DE AREIA COM PENEIRA ELÉTRICA. AF_11/2015</v>
          </cell>
          <cell r="C11617" t="str">
            <v>M3</v>
          </cell>
          <cell r="D11617" t="str">
            <v>COEFICIENTE DE REPRESENTATIVIDADE</v>
          </cell>
          <cell r="E11617">
            <v>30.86</v>
          </cell>
        </row>
        <row r="11618">
          <cell r="A11618">
            <v>92122</v>
          </cell>
          <cell r="B11618" t="str">
            <v>PENEIRAMENTO DE AREIA COM PENEIRA MANUAL. AF_11/2015</v>
          </cell>
          <cell r="C11618" t="str">
            <v>M3</v>
          </cell>
          <cell r="D11618" t="str">
            <v>COLETADO</v>
          </cell>
          <cell r="E11618">
            <v>51.02</v>
          </cell>
        </row>
        <row r="11619">
          <cell r="A11619">
            <v>92123</v>
          </cell>
          <cell r="B11619" t="str">
            <v>ENSACAMENTO DE AREIA. AF_11/2015</v>
          </cell>
          <cell r="C11619" t="str">
            <v>M3</v>
          </cell>
          <cell r="D11619" t="str">
            <v>COEFICIENTE DE REPRESENTATIVIDADE</v>
          </cell>
          <cell r="E11619">
            <v>46.67</v>
          </cell>
        </row>
        <row r="11620">
          <cell r="A11620">
            <v>100195</v>
          </cell>
          <cell r="B11620" t="str">
            <v>TRANSPORTE HORIZONTAL MANUAL, DE SACOS DE 50 KG (UNIDADE: KGXKM). AF_07/2019</v>
          </cell>
          <cell r="C11620" t="str">
            <v>KGXKM</v>
          </cell>
          <cell r="D11620" t="str">
            <v>COLETADO</v>
          </cell>
          <cell r="E11620">
            <v>0.78</v>
          </cell>
        </row>
        <row r="11621">
          <cell r="A11621">
            <v>100196</v>
          </cell>
          <cell r="B11621" t="str">
            <v>TRANSPORTE HORIZONTAL MANUAL, DE SACOS DE 30 KG (UNIDADE: KGXKM). AF_07/2019</v>
          </cell>
          <cell r="C11621" t="str">
            <v>KGXKM</v>
          </cell>
          <cell r="D11621" t="str">
            <v>COLETADO</v>
          </cell>
          <cell r="E11621">
            <v>1.3</v>
          </cell>
        </row>
        <row r="11622">
          <cell r="A11622">
            <v>100197</v>
          </cell>
          <cell r="B11622" t="str">
            <v>TRANSPORTE HORIZONTAL MANUAL, DE SACOS DE 20 KG (UNIDADE: KGXKM). AF_07/2019</v>
          </cell>
          <cell r="C11622" t="str">
            <v>KGXKM</v>
          </cell>
          <cell r="D11622" t="str">
            <v>COLETADO</v>
          </cell>
          <cell r="E11622">
            <v>1.95</v>
          </cell>
        </row>
        <row r="11623">
          <cell r="A11623">
            <v>100198</v>
          </cell>
          <cell r="B11623" t="str">
            <v>TRANSPORTE HORIZONTAL COM CARRINHO PLATAFORMA, DE SACOS DE 50 KG (UNIDADE: KGXKM). AF_07/2019</v>
          </cell>
          <cell r="C11623" t="str">
            <v>KGXKM</v>
          </cell>
          <cell r="D11623" t="str">
            <v>COLETADO</v>
          </cell>
          <cell r="E11623">
            <v>0.27</v>
          </cell>
        </row>
        <row r="11624">
          <cell r="A11624">
            <v>100199</v>
          </cell>
          <cell r="B11624" t="str">
            <v>TRANSPORTE HORIZONTAL COM CARRINHO PLATAFORMA, DE SACOS DE 30 KG (UNIDADE: KGXKM). AF_07/2019</v>
          </cell>
          <cell r="C11624" t="str">
            <v>KGXKM</v>
          </cell>
          <cell r="D11624" t="str">
            <v>COLETADO</v>
          </cell>
          <cell r="E11624">
            <v>0.32</v>
          </cell>
        </row>
        <row r="11625">
          <cell r="A11625">
            <v>100200</v>
          </cell>
          <cell r="B11625" t="str">
            <v>TRANSPORTE HORIZONTAL COM CARRINHO PLATAFORMA, DE SACOS DE 20 KG (UNIDADE: KGXKM). AF_07/2019</v>
          </cell>
          <cell r="C11625" t="str">
            <v>KGXKM</v>
          </cell>
          <cell r="D11625" t="str">
            <v>COLETADO</v>
          </cell>
          <cell r="E11625">
            <v>0.4</v>
          </cell>
        </row>
        <row r="11626">
          <cell r="A11626">
            <v>100201</v>
          </cell>
          <cell r="B11626" t="str">
            <v>TRANSPORTE HORIZONTAL COM CARRINHO DE MÃO, DE SACOS DE 50 KG (UNIDADE: KGXKM). AF_07/2019</v>
          </cell>
          <cell r="C11626" t="str">
            <v>KGXKM</v>
          </cell>
          <cell r="D11626" t="str">
            <v>COLETADO</v>
          </cell>
          <cell r="E11626">
            <v>0.79</v>
          </cell>
        </row>
        <row r="11627">
          <cell r="A11627">
            <v>100202</v>
          </cell>
          <cell r="B11627" t="str">
            <v>TRANSPORTE HORIZONTAL COM CARRINHO DE MÃO, DE SACOS DE 30 KG (UNIDADE: KGXKM). AF_07/2019</v>
          </cell>
          <cell r="C11627" t="str">
            <v>KGXKM</v>
          </cell>
          <cell r="D11627" t="str">
            <v>COLETADO</v>
          </cell>
          <cell r="E11627">
            <v>0.92</v>
          </cell>
        </row>
        <row r="11628">
          <cell r="A11628">
            <v>100203</v>
          </cell>
          <cell r="B11628" t="str">
            <v>TRANSPORTE HORIZONTAL COM CARRINHO DE MÃO, DE SACOS DE 20 KG (UNIDADE: KGXKM). AF_07/2019</v>
          </cell>
          <cell r="C11628" t="str">
            <v>KGXKM</v>
          </cell>
          <cell r="D11628" t="str">
            <v>COLETADO</v>
          </cell>
          <cell r="E11628">
            <v>1.09</v>
          </cell>
        </row>
        <row r="11629">
          <cell r="A11629">
            <v>100204</v>
          </cell>
          <cell r="B11629" t="str">
            <v>TRANSPORTE HORIZONTAL COM MANIPULADOR TELESCÓPICO, DE PÁLETE DE SACOS (UNIDADE: KGXKM). AF_07/2019</v>
          </cell>
          <cell r="C11629" t="str">
            <v>KGXKM</v>
          </cell>
          <cell r="D11629" t="str">
            <v>ATRIBUÍDO SÃO PAULO</v>
          </cell>
          <cell r="E11629">
            <v>0.12</v>
          </cell>
        </row>
        <row r="11630">
          <cell r="A11630">
            <v>100205</v>
          </cell>
          <cell r="B11630" t="str">
            <v>TRANSPORTE HORIZONTAL COM JERICA DE 60 L, DE MASSA/ GRANEL (UNIDADE: M3XKM). AF_07/2019</v>
          </cell>
          <cell r="C11630" t="str">
            <v>M3 X KM</v>
          </cell>
          <cell r="D11630" t="str">
            <v>COLETADO</v>
          </cell>
          <cell r="E11630">
            <v>1453.56</v>
          </cell>
        </row>
        <row r="11631">
          <cell r="A11631">
            <v>100206</v>
          </cell>
          <cell r="B11631" t="str">
            <v>TRANSPORTE HORIZONTAL COM JERICA DE 90 L, DE MASSA/ GRANEL (UNIDADE: M3XKM). AF_07/2019</v>
          </cell>
          <cell r="C11631" t="str">
            <v>M3 X KM</v>
          </cell>
          <cell r="D11631" t="str">
            <v>COLETADO</v>
          </cell>
          <cell r="E11631">
            <v>1050.67</v>
          </cell>
        </row>
        <row r="11632">
          <cell r="A11632">
            <v>100207</v>
          </cell>
          <cell r="B11632" t="str">
            <v>TRANSPORTE HORIZONTAL COM CARREGADEIRA, DE MASSA/ GRANEL (UNIDADE: M3XKM). AF_07/2019</v>
          </cell>
          <cell r="C11632" t="str">
            <v>M3 X KM</v>
          </cell>
          <cell r="D11632" t="str">
            <v>ATRIBUÍDO SÃO PAULO</v>
          </cell>
          <cell r="E11632">
            <v>532.7</v>
          </cell>
        </row>
        <row r="11633">
          <cell r="A11633">
            <v>100208</v>
          </cell>
          <cell r="B11633" t="str">
            <v>TRANSPORTE HORIZONTAL MANUAL, DE BLOCOS VAZADOS DE CONCRETO OU CERÂMICO DE 19X19X39CM (UNIDADE: BLOCOXKM). AF_07/2019</v>
          </cell>
          <cell r="C11633" t="str">
            <v>UNDXKM</v>
          </cell>
          <cell r="D11633" t="str">
            <v>COLETADO</v>
          </cell>
          <cell r="E11633">
            <v>19.23</v>
          </cell>
        </row>
        <row r="11634">
          <cell r="A11634">
            <v>100209</v>
          </cell>
          <cell r="B11634" t="str">
            <v>TRANSPORTE HORIZONTAL MANUAL, DE BLOCOS CERÂMICOS FURADOS NA HORIZONTAL DE 9X19X19CM (UNIDADE: BLOCOXKM). AF_07/2019</v>
          </cell>
          <cell r="C11634" t="str">
            <v>UNDXKM</v>
          </cell>
          <cell r="D11634" t="str">
            <v>COLETADO</v>
          </cell>
          <cell r="E11634">
            <v>9.61</v>
          </cell>
        </row>
        <row r="11635">
          <cell r="A11635">
            <v>100210</v>
          </cell>
          <cell r="B11635" t="str">
            <v>TRANSPORTE HORIZONTAL COM CARRINHO DE MÃO, DE BLOCOS VAZADOS DE CONCRETO OU CERÂMICO DE 19X19X39CM (UNIDADE: BLOCOXKM). AF_07/2019</v>
          </cell>
          <cell r="C11635" t="str">
            <v>UNDXKM</v>
          </cell>
          <cell r="D11635" t="str">
            <v>COLETADO</v>
          </cell>
          <cell r="E11635">
            <v>17.71</v>
          </cell>
        </row>
        <row r="11636">
          <cell r="A11636">
            <v>100211</v>
          </cell>
          <cell r="B11636" t="str">
            <v>TRANSPORTE HORIZONTAL COM CARRINHO DE MÃO, DE BLOCOS CERÂMICOS FURADOS NA HORIZONTAL DE 9X19X19CM (UNIDADE: BLOCOXKM). AF_07/2019</v>
          </cell>
          <cell r="C11636" t="str">
            <v>UNDXKM</v>
          </cell>
          <cell r="D11636" t="str">
            <v>COLETADO</v>
          </cell>
          <cell r="E11636">
            <v>6.83</v>
          </cell>
        </row>
        <row r="11637">
          <cell r="A11637">
            <v>100212</v>
          </cell>
          <cell r="B11637" t="str">
            <v>TRANSPORTE HORIZONTAL COM CARRINHO PLATAFORMA, DE BLOCOS VAZADOS DE CONCRETO OU CERÂMICO DE 19X19X39CM (UNIDADE: BLOCOXKM). AF_07/2019</v>
          </cell>
          <cell r="C11637" t="str">
            <v>UNDXKM</v>
          </cell>
          <cell r="D11637" t="str">
            <v>COLETADO</v>
          </cell>
          <cell r="E11637">
            <v>7.55</v>
          </cell>
        </row>
        <row r="11638">
          <cell r="A11638">
            <v>100213</v>
          </cell>
          <cell r="B11638" t="str">
            <v>TRANSPORTE HORIZONTAL COM CARRINHO PLATAFORMA, DE BLOCOS CERÂMICOS FURADOS NA HORIZONTAL DE 9X19X19CM (UNIDADE: BLOCOXKM). AF_07/2019</v>
          </cell>
          <cell r="C11638" t="str">
            <v>UNDXKM</v>
          </cell>
          <cell r="D11638" t="str">
            <v>COLETADO</v>
          </cell>
          <cell r="E11638">
            <v>2.71</v>
          </cell>
        </row>
        <row r="11639">
          <cell r="A11639">
            <v>100214</v>
          </cell>
          <cell r="B11639" t="str">
            <v>TRANSPORTE HORIZONTAL COM CARRINHO MINI PÁLETES, DE BLOCOS VAZADOS DE CONCRETO DE 19X19X39CM (UNIDADE: BLOCOXKM). AF_07/2019</v>
          </cell>
          <cell r="C11639" t="str">
            <v>UNDXKM</v>
          </cell>
          <cell r="D11639" t="str">
            <v>COLETADO</v>
          </cell>
          <cell r="E11639">
            <v>4.16</v>
          </cell>
        </row>
        <row r="11640">
          <cell r="A11640">
            <v>100215</v>
          </cell>
          <cell r="B11640" t="str">
            <v>TRANSPORTE HORIZONTAL COM CARRINHO MINI PÁLETES, DE BLOCOS CERÂMICOS FURADOS NA VERTICAL DE 19X19X39CM (UNIDADE: BLOCOXKM). AF_07/2019</v>
          </cell>
          <cell r="C11640" t="str">
            <v>UNDXKM</v>
          </cell>
          <cell r="D11640" t="str">
            <v>COLETADO</v>
          </cell>
          <cell r="E11640">
            <v>3.56</v>
          </cell>
        </row>
        <row r="11641">
          <cell r="A11641">
            <v>100216</v>
          </cell>
          <cell r="B11641" t="str">
            <v>TRANSPORTE HORIZONTAL COM CARRINHO MINI PÁLETES, DE BLOCOS CERÂMICOS FURADOS NA HORIZONTAL DE 9X19X19CM (UNIDADE: BLOCOXKM). AF_07/2019</v>
          </cell>
          <cell r="C11641" t="str">
            <v>UNDXKM</v>
          </cell>
          <cell r="D11641" t="str">
            <v>COLETADO</v>
          </cell>
          <cell r="E11641">
            <v>0.96</v>
          </cell>
        </row>
        <row r="11642">
          <cell r="A11642">
            <v>100217</v>
          </cell>
          <cell r="B11642" t="str">
            <v>TRANSPORTE HORIZONTAL COM MANIPULADOR TELESCÓPICO, DE BLOCOS VAZADOS DE CONCRETO DE 19X19X39CM (UNIDADE: BLOCOXKM). AF_07/2019</v>
          </cell>
          <cell r="C11642" t="str">
            <v>UNDXKM</v>
          </cell>
          <cell r="D11642" t="str">
            <v>ATRIBUÍDO SÃO PAULO</v>
          </cell>
          <cell r="E11642">
            <v>3.3</v>
          </cell>
        </row>
        <row r="11643">
          <cell r="A11643">
            <v>100218</v>
          </cell>
          <cell r="B11643" t="str">
            <v>TRANSPORTE HORIZONTAL COM MANIPULADOR TELESCÓPICO, DE BLOCOS CERÂMICOS FURADOS NA VERTICAL DE 19X19X39CM (UNIDADE: BLOCOXKM). AF_07/2019</v>
          </cell>
          <cell r="C11643" t="str">
            <v>UNDXKM</v>
          </cell>
          <cell r="D11643" t="str">
            <v>ATRIBUÍDO SÃO PAULO</v>
          </cell>
          <cell r="E11643">
            <v>2.26</v>
          </cell>
        </row>
        <row r="11644">
          <cell r="A11644">
            <v>100219</v>
          </cell>
          <cell r="B11644" t="str">
            <v>TRANSPORTE HORIZONTAL COM MANIPULADOR TELESCÓPICO, DE BLOCOS CERÂMICOS FURADOS NA HORIZONTAL DE 9X19X19CM (UNIDADE: BLOCOXKM). AF_07/2019</v>
          </cell>
          <cell r="C11644" t="str">
            <v>UNDXKM</v>
          </cell>
          <cell r="D11644" t="str">
            <v>ATRIBUÍDO SÃO PAULO</v>
          </cell>
          <cell r="E11644">
            <v>0.5</v>
          </cell>
        </row>
        <row r="11645">
          <cell r="A11645">
            <v>100220</v>
          </cell>
          <cell r="B11645" t="str">
            <v>TRANSPORTE HORIZONTAL MANUAL, DE CAIXA COM REVESTIMENTO CERÂMICO (UNIDADE: M2XKM). AF_07/2019</v>
          </cell>
          <cell r="C11645" t="str">
            <v>M2XKM</v>
          </cell>
          <cell r="D11645" t="str">
            <v>COLETADO</v>
          </cell>
          <cell r="E11645">
            <v>27.62</v>
          </cell>
        </row>
        <row r="11646">
          <cell r="A11646">
            <v>100221</v>
          </cell>
          <cell r="B11646" t="str">
            <v>TRANSPORTE HORIZONTAL COM CARRINHO DE MÃO, DE CAIXA COM REVESTIMENTO CERÂMICO (UNIDADE: M2XKM). AF_07/2019</v>
          </cell>
          <cell r="C11646" t="str">
            <v>M2XKM</v>
          </cell>
          <cell r="D11646" t="str">
            <v>COLETADO</v>
          </cell>
          <cell r="E11646">
            <v>31.31</v>
          </cell>
        </row>
        <row r="11647">
          <cell r="A11647">
            <v>100222</v>
          </cell>
          <cell r="B11647" t="str">
            <v>TRANSPORTE HORIZONTAL COM CARRINHO PLATAFORMA, DE CAIXA COM REVESTIMENTO CERÂMICO (UNIDADE: M2XKM). AF_07/2019</v>
          </cell>
          <cell r="C11647" t="str">
            <v>M2XKM</v>
          </cell>
          <cell r="D11647" t="str">
            <v>COLETADO</v>
          </cell>
          <cell r="E11647">
            <v>11.86</v>
          </cell>
        </row>
        <row r="11648">
          <cell r="A11648">
            <v>100223</v>
          </cell>
          <cell r="B11648" t="str">
            <v>TRANSPORTE HORIZONTAL COM CARRINHO MINI PÁLETES, DE CAIXA COM REVESTIMENTO CERÂMICO (UNIDADE: M2XKM). AF_07/2019</v>
          </cell>
          <cell r="C11648" t="str">
            <v>M2XKM</v>
          </cell>
          <cell r="D11648" t="str">
            <v>COLETADO</v>
          </cell>
          <cell r="E11648">
            <v>5.55</v>
          </cell>
        </row>
        <row r="11649">
          <cell r="A11649">
            <v>100224</v>
          </cell>
          <cell r="B11649" t="str">
            <v>TRANSPORTE HORIZONTAL COM MANIPULADOR TELESCÓPICO, DE CAIXA COM REVESTIMENTO CERÂMICO (UNIDADE: M2XKM). AF_07/2019</v>
          </cell>
          <cell r="C11649" t="str">
            <v>M2XKM</v>
          </cell>
          <cell r="D11649" t="str">
            <v>ATRIBUÍDO SÃO PAULO</v>
          </cell>
          <cell r="E11649">
            <v>3.3</v>
          </cell>
        </row>
        <row r="11650">
          <cell r="A11650">
            <v>100225</v>
          </cell>
          <cell r="B11650" t="str">
            <v>TRANSPORTE HORIZONTAL MANUAL, DE LATA DE 18 LITROS (UNIDADE: LXKM). AF_07/2019</v>
          </cell>
          <cell r="C11650" t="str">
            <v>LXKM</v>
          </cell>
          <cell r="D11650" t="str">
            <v>COLETADO</v>
          </cell>
          <cell r="E11650">
            <v>2.17</v>
          </cell>
        </row>
        <row r="11651">
          <cell r="A11651">
            <v>100226</v>
          </cell>
          <cell r="B11651" t="str">
            <v>TRANSPORTE HORIZONTAL COM CARRINHO PLATAFORMA, DE LATA DE 18 LITROS (UNIDADE: LXKM). AF_07/2019</v>
          </cell>
          <cell r="C11651" t="str">
            <v>LXKM</v>
          </cell>
          <cell r="D11651" t="str">
            <v>COLETADO</v>
          </cell>
          <cell r="E11651">
            <v>0.68</v>
          </cell>
        </row>
        <row r="11652">
          <cell r="A11652">
            <v>100227</v>
          </cell>
          <cell r="B11652" t="str">
            <v>TRANSPORTE HORIZONTAL COM CARRINHO RACIONAL, DE LATA DE 18 LITROS (UNIDADE: LXKM). AF_07/2019</v>
          </cell>
          <cell r="C11652" t="str">
            <v>LXKM</v>
          </cell>
          <cell r="D11652" t="str">
            <v>COLETADO</v>
          </cell>
          <cell r="E11652">
            <v>1</v>
          </cell>
        </row>
        <row r="11653">
          <cell r="A11653">
            <v>100228</v>
          </cell>
          <cell r="B11653" t="str">
            <v>TRANSPORTE HORIZONTAL COM MANIPULADOR TELESCÓPICO, DE LATA DE 18 LITROS (UNIDADE: LXKM). AF_07/2019</v>
          </cell>
          <cell r="C11653" t="str">
            <v>LXKM</v>
          </cell>
          <cell r="D11653" t="str">
            <v>ATRIBUÍDO SÃO PAULO</v>
          </cell>
          <cell r="E11653">
            <v>0.32</v>
          </cell>
        </row>
        <row r="11654">
          <cell r="A11654">
            <v>100229</v>
          </cell>
          <cell r="B11654" t="str">
            <v>TRANSPORTE VERTICAL MANUAL, 1 PAVIMENTO, DE SACOS DE 50 KG (UNIDADE: KG). AF_07/2019</v>
          </cell>
          <cell r="C11654" t="str">
            <v>KG</v>
          </cell>
          <cell r="D11654" t="str">
            <v>COLETADO</v>
          </cell>
          <cell r="E11654">
            <v>0.01</v>
          </cell>
        </row>
        <row r="11655">
          <cell r="A11655">
            <v>100230</v>
          </cell>
          <cell r="B11655" t="str">
            <v>TRANSPORTE VERTICAL MANUAL, 1 PAVIMENTO, DE SACOS DE 30 KG (UNIDADE: KG). AF_07/2019</v>
          </cell>
          <cell r="C11655" t="str">
            <v>KG</v>
          </cell>
          <cell r="D11655" t="str">
            <v>COLETADO</v>
          </cell>
          <cell r="E11655">
            <v>0.02</v>
          </cell>
        </row>
        <row r="11656">
          <cell r="A11656">
            <v>100231</v>
          </cell>
          <cell r="B11656" t="str">
            <v>TRANSPORTE VERTICAL MANUAL, 1 PAVIMENTO, DE SACOS DE 20 KG (UNIDADE: KG). AF_07/2019</v>
          </cell>
          <cell r="C11656" t="str">
            <v>KG</v>
          </cell>
          <cell r="D11656" t="str">
            <v>COLETADO</v>
          </cell>
          <cell r="E11656">
            <v>0.03</v>
          </cell>
        </row>
        <row r="11657">
          <cell r="A11657">
            <v>100232</v>
          </cell>
          <cell r="B11657" t="str">
            <v>TRANSPORTE VERTICAL MANUAL, 1 PAVIMENTO, DE BLOCOS VAZADOS DE CONCRETO OU CERÂMICO DE 19X19X39CM (UNIDADE: BLOCO). AF_07/2019</v>
          </cell>
          <cell r="C11657" t="str">
            <v>UND</v>
          </cell>
          <cell r="D11657" t="str">
            <v>COLETADO</v>
          </cell>
          <cell r="E11657">
            <v>0.36</v>
          </cell>
        </row>
        <row r="11658">
          <cell r="A11658">
            <v>100233</v>
          </cell>
          <cell r="B11658" t="str">
            <v>TRANSPORTE VERTICAL MANUAL, 1 PAVIMENTO, DE BLOCOS CERÂMICOS FURADOS NA HORIZONTAL DE 9X19X19CM (UNIDADE: BLOCO). AF_07/2019</v>
          </cell>
          <cell r="C11658" t="str">
            <v>UND</v>
          </cell>
          <cell r="D11658" t="str">
            <v>COLETADO</v>
          </cell>
          <cell r="E11658">
            <v>0.18</v>
          </cell>
        </row>
        <row r="11659">
          <cell r="A11659">
            <v>100234</v>
          </cell>
          <cell r="B11659" t="str">
            <v>TRANSPORTE VERTICAL MANUAL, 1 PAVIMENTO, DE CAIXA COM REVESTIMENTO CERÂMICO (UNIDADE: M2). AF_07/2019</v>
          </cell>
          <cell r="C11659" t="str">
            <v>M2</v>
          </cell>
          <cell r="D11659" t="str">
            <v>COLETADO</v>
          </cell>
          <cell r="E11659">
            <v>0.54</v>
          </cell>
        </row>
        <row r="11660">
          <cell r="A11660">
            <v>100235</v>
          </cell>
          <cell r="B11660" t="str">
            <v>TRANSPORTE VERTICAL MANUAL, 1 PAVIMENTO, DE LATA DE 18 LITROS (UNIDADE: L). AF_07/2019</v>
          </cell>
          <cell r="C11660" t="str">
            <v>L</v>
          </cell>
          <cell r="D11660" t="str">
            <v>COLETADO</v>
          </cell>
          <cell r="E11660">
            <v>0.04</v>
          </cell>
        </row>
        <row r="11661">
          <cell r="A11661">
            <v>100236</v>
          </cell>
          <cell r="B11661" t="str">
            <v>TRANSPORTE HORIZONTAL MANUAL, DE TUBO DE PVC SOLDÁVEL COM DIÂMETRO MENOR OU IGUAL A 60 MM (UNIDADE: MXKM). AF_07/2019</v>
          </cell>
          <cell r="C11661" t="str">
            <v>MXKM</v>
          </cell>
          <cell r="D11661" t="str">
            <v>COLETADO</v>
          </cell>
          <cell r="E11661">
            <v>2.75</v>
          </cell>
        </row>
        <row r="11662">
          <cell r="A11662">
            <v>100237</v>
          </cell>
          <cell r="B11662" t="str">
            <v>TRANSPORTE HORIZONTAL MANUAL, DE TUBO DE PVC SOLDÁVEL COM DIÂMETRO MAIOR QUE 60 MM E MENOR OU IGUAL A 85 MM (UNIDADE: MXKM). AF_07/2019</v>
          </cell>
          <cell r="C11662" t="str">
            <v>MXKM</v>
          </cell>
          <cell r="D11662" t="str">
            <v>COLETADO</v>
          </cell>
          <cell r="E11662">
            <v>3.3</v>
          </cell>
        </row>
        <row r="11663">
          <cell r="A11663">
            <v>100238</v>
          </cell>
          <cell r="B11663" t="str">
            <v>TRANSPORTE HORIZONTAL MANUAL, DE TUBO DE CPVC COM DIÂMETRO MENOR OU IGUAL A 73 MM (UNIDADE: MXKM). AF_07/2019</v>
          </cell>
          <cell r="C11663" t="str">
            <v>MXKM</v>
          </cell>
          <cell r="D11663" t="str">
            <v>COLETADO</v>
          </cell>
          <cell r="E11663">
            <v>5.28</v>
          </cell>
        </row>
        <row r="11664">
          <cell r="A11664">
            <v>100239</v>
          </cell>
          <cell r="B11664" t="str">
            <v>TRANSPORTE HORIZONTAL MANUAL, DE TUBO DE CPVC COM DIÂMETRO MAIOR QUE 73 MM E MENOR OU IGUAL A 89 MM (UNIDADE: MXKM). AF_07/2019</v>
          </cell>
          <cell r="C11664" t="str">
            <v>MXKM</v>
          </cell>
          <cell r="D11664" t="str">
            <v>COLETADO</v>
          </cell>
          <cell r="E11664">
            <v>6.6</v>
          </cell>
        </row>
        <row r="11665">
          <cell r="A11665">
            <v>100240</v>
          </cell>
          <cell r="B11665" t="str">
            <v>TRANSPORTE HORIZONTAL MANUAL, DE TUBO DE PPR - PN12 OU PN25 - COM DIÂMETRO MENOR OU IGUAL A 50 MM (UNIDADE: MXKM). AF_07/2019</v>
          </cell>
          <cell r="C11665" t="str">
            <v>MXKM</v>
          </cell>
          <cell r="D11665" t="str">
            <v>COLETADO</v>
          </cell>
          <cell r="E11665">
            <v>3.96</v>
          </cell>
        </row>
        <row r="11666">
          <cell r="A11666">
            <v>100241</v>
          </cell>
          <cell r="B11666" t="str">
            <v>TRANSPORTE HORIZONTAL MANUAL, DE TUBO DE PPR - PN12 OU PN25 - COM DIÂMETRO MAIOR QUE 50 MM E MENOR OU IGUAL A 75 MM (UNIDADE: MXKM). AF_07/2019</v>
          </cell>
          <cell r="C11666" t="str">
            <v>MXKM</v>
          </cell>
          <cell r="D11666" t="str">
            <v>COLETADO</v>
          </cell>
          <cell r="E11666">
            <v>6.6</v>
          </cell>
        </row>
        <row r="11667">
          <cell r="A11667">
            <v>100242</v>
          </cell>
          <cell r="B11667" t="str">
            <v>TRANSPORTE HORIZONTAL MANUAL, DE TUBO DE PPR - PN12 OU PN25 - COM DIÂMETRO MAIOR QUE 75 MM E MENOR OU IGUAL A 110 MM (UNIDADE: MXKM). AF_07/2019</v>
          </cell>
          <cell r="C11667" t="str">
            <v>MXKM</v>
          </cell>
          <cell r="D11667" t="str">
            <v>COLETADO</v>
          </cell>
          <cell r="E11667">
            <v>19.52</v>
          </cell>
        </row>
        <row r="11668">
          <cell r="A11668">
            <v>100243</v>
          </cell>
          <cell r="B11668" t="str">
            <v>TRANSPORTE HORIZONTAL MANUAL, DE TUBO DE COBRE - CLASSE E - COM DIÂMETRO MENOR OU IGUAL A 54 MM (UNIDADE: MXKM). AF_07/2019</v>
          </cell>
          <cell r="C11668" t="str">
            <v>MXKM</v>
          </cell>
          <cell r="D11668" t="str">
            <v>COLETADO</v>
          </cell>
          <cell r="E11668">
            <v>3.17</v>
          </cell>
        </row>
        <row r="11669">
          <cell r="A11669">
            <v>100244</v>
          </cell>
          <cell r="B11669" t="str">
            <v>TRANSPORTE HORIZONTAL MANUAL, DE TUBO DE COBRE - CLASSE E - COM DIÂMETRO MAIOR QUE 54 MM E MENOR OU IGUAL A 79 MM (UNIDADE: MXKM). AF_07/2019</v>
          </cell>
          <cell r="C11669" t="str">
            <v>MXKM</v>
          </cell>
          <cell r="D11669" t="str">
            <v>COLETADO</v>
          </cell>
          <cell r="E11669">
            <v>3.96</v>
          </cell>
        </row>
        <row r="11670">
          <cell r="A11670">
            <v>100245</v>
          </cell>
          <cell r="B11670" t="str">
            <v>TRANSPORTE HORIZONTAL MANUAL, DE TUBO DE COBRE - CLASSE E - COM DIÂMETRO MAIOR QUE 79 MM E MENOR OU IGUAL A 104 MM (UNIDADE: MXKM). AF_07/2019</v>
          </cell>
          <cell r="C11670" t="str">
            <v>MXKM</v>
          </cell>
          <cell r="D11670" t="str">
            <v>COLETADO</v>
          </cell>
          <cell r="E11670">
            <v>7.93</v>
          </cell>
        </row>
        <row r="11671">
          <cell r="A11671">
            <v>100246</v>
          </cell>
          <cell r="B11671" t="str">
            <v>TRANSPORTE HORIZONTAL MANUAL, DE TUBO DE PVC SÉRIE NORMAL - ESGOTO PREDIAL, OU REFORÇADO PARA ESGOTO OU ÁGUAS PLUVIAIS PREDIAL, COM DIÂMETRO MENOR OU IGUAL A 75 MM (UNIDADE: MXKM). AF_07/2019</v>
          </cell>
          <cell r="C11671" t="str">
            <v>MXKM</v>
          </cell>
          <cell r="D11671" t="str">
            <v>COLETADO</v>
          </cell>
          <cell r="E11671">
            <v>2.64</v>
          </cell>
        </row>
        <row r="11672">
          <cell r="A11672">
            <v>100247</v>
          </cell>
          <cell r="B11672" t="str">
            <v>TRANSPORTE HORIZONTAL MANUAL, DE TUBO DE PVC SÉRIE NORMAL - ESGOTO PREDIAL, OU REFORÇADO PARA ESGOTO OU ÁGUAS PLUVIAIS PREDIAL, COM DIÂMETRO MAIOR QUE 75 MM E MENOR OU IGUAL A 100 MM (UNIDADE: MXKM). AF_07/2019</v>
          </cell>
          <cell r="C11672" t="str">
            <v>MXKM</v>
          </cell>
          <cell r="D11672" t="str">
            <v>COLETADO</v>
          </cell>
          <cell r="E11672">
            <v>3.3</v>
          </cell>
        </row>
        <row r="11673">
          <cell r="A11673">
            <v>100248</v>
          </cell>
          <cell r="B11673" t="str">
            <v>TRANSPORTE HORIZONTAL MANUAL, DE TUBO DE PVC SÉRIE NORMAL - ESGOTO PREDIAL, OU REFORÇADO PARA ESGOTO OU ÁGUAS PLUVIAIS PREDIAL, COM DIÂMETRO MAIOR QUE 100 MM E MENOR OU IGUAL A 150 MM (UNIDADE: MXKM). AF_07/2019</v>
          </cell>
          <cell r="C11673" t="str">
            <v>MXKM</v>
          </cell>
          <cell r="D11673" t="str">
            <v>COLETADO</v>
          </cell>
          <cell r="E11673">
            <v>13.01</v>
          </cell>
        </row>
        <row r="11674">
          <cell r="A11674">
            <v>100249</v>
          </cell>
          <cell r="B11674" t="str">
            <v>TRANSPORTE HORIZONTAL MANUAL, DE TUBO DE AÇO CARBONO LEVE OU MÉDIO, PRETO OU GALVANIZADO, COM DIÂMETRO MENOR OU IGUAL A 20 MM (UNIDADE: MXKM). AF_07/2019</v>
          </cell>
          <cell r="C11674" t="str">
            <v>MXKM</v>
          </cell>
          <cell r="D11674" t="str">
            <v>COLETADO</v>
          </cell>
          <cell r="E11674">
            <v>2.64</v>
          </cell>
        </row>
        <row r="11675">
          <cell r="A11675">
            <v>100250</v>
          </cell>
          <cell r="B11675" t="str">
            <v>TRANSPORTE HORIZONTAL MANUAL, DE TUBO DE AÇO CARBONO LEVE OU MÉDIO, PRETO OU GALVANIZADO, COM DIÂMETRO MAIOR QUE 20 MM E MENOR OU IGUAL A 32 MM (UNIDADE: MXKM). AF_07/2019</v>
          </cell>
          <cell r="C11675" t="str">
            <v>MXKM</v>
          </cell>
          <cell r="D11675" t="str">
            <v>COLETADO</v>
          </cell>
          <cell r="E11675">
            <v>4.4</v>
          </cell>
        </row>
        <row r="11676">
          <cell r="A11676">
            <v>100251</v>
          </cell>
          <cell r="B11676" t="str">
            <v>TRANSPORTE HORIZONTAL MANUAL, DE TUBO DE AÇO CARBONO LEVE OU MÉDIO, PRETO OU GALVANIZADO, COM DIÂMETRO MAIOR QUE 32 MM E MENOR OU IGUAL A 65 MM (UNIDADE: MXKM). AF_07/2019</v>
          </cell>
          <cell r="C11676" t="str">
            <v>MXKM</v>
          </cell>
          <cell r="D11676" t="str">
            <v>COLETADO</v>
          </cell>
          <cell r="E11676">
            <v>13.01</v>
          </cell>
        </row>
        <row r="11677">
          <cell r="A11677">
            <v>100252</v>
          </cell>
          <cell r="B11677" t="str">
            <v>TRANSPORTE HORIZONTAL MANUAL, DE TUBO DE AÇO CARBONO LEVE OU MÉDIO, PRETO OU GALVANIZADO, COM DIÂMETRO MAIOR QUE 65 MM E MENOR OU IGUAL A 90 MM (UNIDADE: MXKM). AF_07/2019</v>
          </cell>
          <cell r="C11677" t="str">
            <v>MXKM</v>
          </cell>
          <cell r="D11677" t="str">
            <v>COLETADO</v>
          </cell>
          <cell r="E11677">
            <v>19.52</v>
          </cell>
        </row>
        <row r="11678">
          <cell r="A11678">
            <v>100253</v>
          </cell>
          <cell r="B11678" t="str">
            <v>TRANSPORTE HORIZONTAL MANUAL, DE TUBO DE AÇO CARBONO LEVE OU MÉDIO, PRETO OU GALVANIZADO, COM DIÂMETRO MAIOR QUE 90 MM E MENOR OU IGUAL A 125 MM (UNIDADE: MXKM). AF_07/2019</v>
          </cell>
          <cell r="C11678" t="str">
            <v>MXKM</v>
          </cell>
          <cell r="D11678" t="str">
            <v>COLETADO</v>
          </cell>
          <cell r="E11678">
            <v>26.03</v>
          </cell>
        </row>
        <row r="11679">
          <cell r="A11679">
            <v>100254</v>
          </cell>
          <cell r="B11679" t="str">
            <v>TRANSPORTE HORIZONTAL MANUAL, DE TUBO DE AÇO CARBONO LEVE OU MÉDIO, PRETO OU GALVANIZADO, COM DIÂMETRO MAIOR QUE 125 MM E MENOR OU IGUAL A 150 MM (UNIDADE: MXKM). AF_07/2019</v>
          </cell>
          <cell r="C11679" t="str">
            <v>MXKM</v>
          </cell>
          <cell r="D11679" t="str">
            <v>COLETADO</v>
          </cell>
          <cell r="E11679">
            <v>39.05</v>
          </cell>
        </row>
        <row r="11680">
          <cell r="A11680">
            <v>100255</v>
          </cell>
          <cell r="B11680" t="str">
            <v>TRANSPORTE HORIZONTAL MANUAL, DE TÁBUAS DE MADEIRA COM SEÇÃO TRANSVERSAL DE 2,5 X 25 CM E 2,5 X 30 CM (UNIDADE: MXKM). AF_07/2019</v>
          </cell>
          <cell r="C11680" t="str">
            <v>MXKM</v>
          </cell>
          <cell r="D11680" t="str">
            <v>COLETADO</v>
          </cell>
          <cell r="E11680">
            <v>13.21</v>
          </cell>
        </row>
        <row r="11681">
          <cell r="A11681">
            <v>100256</v>
          </cell>
          <cell r="B11681" t="str">
            <v>TRANSPORTE HORIZONTAL MANUAL, DE CAIBROS DE MADEIRA COM SEÇÃO TRANSVERSAL DE 7,5 X 6 CM E 6 X 8 CM (UNIDADE: MXKM). AF_07/2019</v>
          </cell>
          <cell r="C11681" t="str">
            <v>MXKM</v>
          </cell>
          <cell r="D11681" t="str">
            <v>COLETADO</v>
          </cell>
          <cell r="E11681">
            <v>8.81</v>
          </cell>
        </row>
        <row r="11682">
          <cell r="A11682">
            <v>100257</v>
          </cell>
          <cell r="B11682" t="str">
            <v>TRANSPORTE HORIZONTAL MANUAL, DE RIPAS DE MADEIRA COM SEÇÃO TRANSVERSAL DE 1 X 5 CM E 2 X 5 CM (UNIDADE: MXKM). AF_07/2019</v>
          </cell>
          <cell r="C11682" t="str">
            <v>MXKM</v>
          </cell>
          <cell r="D11682" t="str">
            <v>COLETADO</v>
          </cell>
          <cell r="E11682">
            <v>5.28</v>
          </cell>
        </row>
        <row r="11683">
          <cell r="A11683">
            <v>100258</v>
          </cell>
          <cell r="B11683" t="str">
            <v>TRANSPORTE HORIZONTAL MANUAL, DE VIGAS DE MADEIRA COM SEÇÃO TRANSVERSAL DE 5 X 12 CM (UNIDADE: MXKM). AF_07/2019</v>
          </cell>
          <cell r="C11683" t="str">
            <v>MXKM</v>
          </cell>
          <cell r="D11683" t="str">
            <v>COLETADO</v>
          </cell>
          <cell r="E11683">
            <v>13.21</v>
          </cell>
        </row>
        <row r="11684">
          <cell r="A11684">
            <v>100259</v>
          </cell>
          <cell r="B11684" t="str">
            <v>TRANSPORTE HORIZONTAL MANUAL, DE VIGAS DE MADEIRA COM SEÇÃO TRANSVERSAL DE 6 X 16 CM (UNIDADE: MXKM). AF_07/2019</v>
          </cell>
          <cell r="C11684" t="str">
            <v>MXKM</v>
          </cell>
          <cell r="D11684" t="str">
            <v>COLETADO</v>
          </cell>
          <cell r="E11684">
            <v>26.03</v>
          </cell>
        </row>
        <row r="11685">
          <cell r="A11685">
            <v>100260</v>
          </cell>
          <cell r="B11685" t="str">
            <v>TRANSPORTE HORIZONTAL MANUAL, DE VERGALHÕES DE AÇO COM DIÂMETRO DE 5 MM (UNIDADE: KGXKM). AF_07/2019</v>
          </cell>
          <cell r="C11685" t="str">
            <v>KGXKM</v>
          </cell>
          <cell r="D11685" t="str">
            <v>COLETADO</v>
          </cell>
          <cell r="E11685">
            <v>8.58</v>
          </cell>
        </row>
        <row r="11686">
          <cell r="A11686">
            <v>100261</v>
          </cell>
          <cell r="B11686" t="str">
            <v>TRANSPORTE HORIZONTAL MANUAL, DE VERGALHÕES DE AÇO COM DIÂMETRO DE 6,3 MM (UNIDADE: KGXKM). AF_07/2019</v>
          </cell>
          <cell r="C11686" t="str">
            <v>KGXKM</v>
          </cell>
          <cell r="D11686" t="str">
            <v>COLETADO</v>
          </cell>
          <cell r="E11686">
            <v>5.39</v>
          </cell>
        </row>
        <row r="11687">
          <cell r="A11687">
            <v>100262</v>
          </cell>
          <cell r="B11687" t="str">
            <v>TRANSPORTE HORIZONTAL MANUAL, DE VERGALHÕES DE AÇO COM DIÂMETRO DE 8 MM (UNIDADE: KGXKM). AF_07/2019</v>
          </cell>
          <cell r="C11687" t="str">
            <v>KGXKM</v>
          </cell>
          <cell r="D11687" t="str">
            <v>COLETADO</v>
          </cell>
          <cell r="E11687">
            <v>3.34</v>
          </cell>
        </row>
        <row r="11688">
          <cell r="A11688">
            <v>100263</v>
          </cell>
          <cell r="B11688" t="str">
            <v>TRANSPORTE HORIZONTAL MANUAL, DE VERGALHÕES DE AÇO COM DIÂMETRO DE 10 MM; 12,5 MM; 16 MM; 20 MM; 25 MM OU 32 MM (UNIDADE: KGXKM). AF_07/2019</v>
          </cell>
          <cell r="C11688" t="str">
            <v>KGXKM</v>
          </cell>
          <cell r="D11688" t="str">
            <v>COLETADO</v>
          </cell>
          <cell r="E11688">
            <v>2.14</v>
          </cell>
        </row>
        <row r="11689">
          <cell r="A11689">
            <v>100264</v>
          </cell>
          <cell r="B11689" t="str">
            <v>TRANSPORTE HORIZONTAL MANUAL, DE JANELA (UNIDADE: M2XKM). AF_07/2019</v>
          </cell>
          <cell r="C11689" t="str">
            <v>M2XKM</v>
          </cell>
          <cell r="D11689" t="str">
            <v>COLETADO</v>
          </cell>
          <cell r="E11689">
            <v>38.99</v>
          </cell>
        </row>
        <row r="11690">
          <cell r="A11690">
            <v>100265</v>
          </cell>
          <cell r="B11690" t="str">
            <v>TRANSPORTE VERTICAL MANUAL, 1 PAVIMENTO, DE JANELA (UNIDADE: M2). AF_07/2019</v>
          </cell>
          <cell r="C11690" t="str">
            <v>M2</v>
          </cell>
          <cell r="D11690" t="str">
            <v>COLETADO</v>
          </cell>
          <cell r="E11690">
            <v>0.81</v>
          </cell>
        </row>
        <row r="11691">
          <cell r="A11691">
            <v>100266</v>
          </cell>
          <cell r="B11691" t="str">
            <v>TRANSPORTE HORIZONTAL MANUAL, DE PORTA (UNIDADE: UNIDXKM). AF_07/2019</v>
          </cell>
          <cell r="C11691" t="str">
            <v>UNDXKM</v>
          </cell>
          <cell r="D11691" t="str">
            <v>COLETADO</v>
          </cell>
          <cell r="E11691">
            <v>82.87</v>
          </cell>
        </row>
        <row r="11692">
          <cell r="A11692">
            <v>100267</v>
          </cell>
          <cell r="B11692" t="str">
            <v>TRANSPORTE VERTICAL MANUAL, 1 PAVIMENTO, DE PORTA (UNIDADE: UNID). AF_07/2019</v>
          </cell>
          <cell r="C11692" t="str">
            <v>UND</v>
          </cell>
          <cell r="D11692" t="str">
            <v>COLETADO</v>
          </cell>
          <cell r="E11692">
            <v>1.64</v>
          </cell>
        </row>
        <row r="11693">
          <cell r="A11693">
            <v>100268</v>
          </cell>
          <cell r="B11693" t="str">
            <v>TRANSPORTE HORIZONTAL MANUAL, DE BANCADA DE MÁRMORE OU GRANITO PARA COZINHA/LAVATÓRIO OU MÁRMORE SINTÉTICO COM CUBA INTEGRADA (UNIDADE: UNIDXKM). AF_07/2019</v>
          </cell>
          <cell r="C11693" t="str">
            <v>UNDXKM</v>
          </cell>
          <cell r="D11693" t="str">
            <v>COLETADO</v>
          </cell>
          <cell r="E11693">
            <v>82.87</v>
          </cell>
        </row>
        <row r="11694">
          <cell r="A11694">
            <v>100269</v>
          </cell>
          <cell r="B11694" t="str">
            <v>TRANSPORTE VERTICAL, BANCADA DE MÁRMORE OU GRANITO PARA COZINHA/LAVATÓRIO OU MÁRMORE SINTÉTICO COM CUBA INTEGRADA, MANUAL, 1 PAVIMENTO, (UNIDADE: UNID). AF_07/2019</v>
          </cell>
          <cell r="C11694" t="str">
            <v>UND</v>
          </cell>
          <cell r="D11694" t="str">
            <v>COLETADO</v>
          </cell>
          <cell r="E11694">
            <v>1.64</v>
          </cell>
        </row>
        <row r="11695">
          <cell r="A11695">
            <v>100270</v>
          </cell>
          <cell r="B11695" t="str">
            <v>TRANSPORTE HORIZONTAL COM CARRINHO PLATAFORMA, DE BANCADA DE MÁRMORE OU GRANITO PARA COZINHA/LAVATÓRIO OU MÁRMORE SINTÉTICO COM CUBA INTEGRADA (UNIDADE: UNIDXKM). AF_07/2019</v>
          </cell>
          <cell r="C11695" t="str">
            <v>UNDXKM</v>
          </cell>
          <cell r="D11695" t="str">
            <v>COLETADO</v>
          </cell>
          <cell r="E11695">
            <v>62.12</v>
          </cell>
        </row>
        <row r="11696">
          <cell r="A11696">
            <v>100271</v>
          </cell>
          <cell r="B11696" t="str">
            <v>TRANSPORTE HORIZONTAL MANUAL, DE VIDRO (UNIDADE: M2XKM). AF_07/2019</v>
          </cell>
          <cell r="C11696" t="str">
            <v>M2XKM</v>
          </cell>
          <cell r="D11696" t="str">
            <v>COLETADO</v>
          </cell>
          <cell r="E11696">
            <v>62.15</v>
          </cell>
        </row>
        <row r="11697">
          <cell r="A11697">
            <v>100272</v>
          </cell>
          <cell r="B11697" t="str">
            <v>TRANSPORTE VERTICAL MANUAL, 1 PAVIMENTO, DE VIDRO (UNIDADE: M2). AF_07/2019</v>
          </cell>
          <cell r="C11697" t="str">
            <v>M2</v>
          </cell>
          <cell r="D11697" t="str">
            <v>COLETADO</v>
          </cell>
          <cell r="E11697">
            <v>1.23</v>
          </cell>
        </row>
        <row r="11698">
          <cell r="A11698">
            <v>100273</v>
          </cell>
          <cell r="B11698" t="str">
            <v>TRANSPORTE HORIZONTAL MANUAL, DE TELA DE AÇO (UNIDADE: KGXKM). AF_07/2019</v>
          </cell>
          <cell r="C11698" t="str">
            <v>KGXKM</v>
          </cell>
          <cell r="D11698" t="str">
            <v>COLETADO</v>
          </cell>
          <cell r="E11698">
            <v>3.24</v>
          </cell>
        </row>
        <row r="11699">
          <cell r="A11699">
            <v>100274</v>
          </cell>
          <cell r="B11699" t="str">
            <v>TRANSPORTE HORIZONTAL MANUAL, DE COMPENSADO DE MADEIRA (UNIDADE: M2XKM). AF_07/2019</v>
          </cell>
          <cell r="C11699" t="str">
            <v>M2XKM</v>
          </cell>
          <cell r="D11699" t="str">
            <v>COLETADO</v>
          </cell>
          <cell r="E11699">
            <v>27.64</v>
          </cell>
        </row>
        <row r="11700">
          <cell r="A11700">
            <v>100275</v>
          </cell>
          <cell r="B11700" t="str">
            <v>TRANSPORTE HORIZONTAL MANUAL, DE TELHA TERMOACÚSTICA OU TELHA DE AÇO ZINCADO (UNIDADE: M2XKM). AF_07/2019</v>
          </cell>
          <cell r="C11700" t="str">
            <v>M2XKM</v>
          </cell>
          <cell r="D11700" t="str">
            <v>COLETADO</v>
          </cell>
          <cell r="E11700">
            <v>17.87</v>
          </cell>
        </row>
        <row r="11701">
          <cell r="A11701">
            <v>100276</v>
          </cell>
          <cell r="B11701" t="str">
            <v>TRANSPORTE HORIZONTAL MANUAL, DE TELHA DE FIBROCIMENTO OU TELHA ESTRUTURAL DE FIBROCIMENTO, CANALETE 90 OU KALHETÃO (UNIDADE: M2XKM). AF_07/2019</v>
          </cell>
          <cell r="C11701" t="str">
            <v>M2XKM</v>
          </cell>
          <cell r="D11701" t="str">
            <v>COLETADO</v>
          </cell>
          <cell r="E11701">
            <v>32.61</v>
          </cell>
        </row>
        <row r="11702">
          <cell r="A11702">
            <v>100277</v>
          </cell>
          <cell r="B11702" t="str">
            <v>TRANSPORTE HORIZONTAL COM MANIPULADOR TELESCÓPICO, DE TELHAS TERMOACÚSTICAS, FIBROCIMENTO, AÇO ZINCADO, FIBROCIMENTO ESTRUTURAL, CANALETE 90 OU KALHETÃO (UNIDADE: M2XKM). AF_07/2019</v>
          </cell>
          <cell r="C11702" t="str">
            <v>M2XKM</v>
          </cell>
          <cell r="D11702" t="str">
            <v>ATRIBUÍDO SÃO PAULO</v>
          </cell>
          <cell r="E11702">
            <v>2.11</v>
          </cell>
        </row>
        <row r="11703">
          <cell r="A11703">
            <v>100278</v>
          </cell>
          <cell r="B11703" t="str">
            <v>TRANSPORTE HORIZONTAL MANUAL, DE BACIA SANITÁRIA, CAIXA ACOPLADA, TANQUE OU PIA (UNIDADE: UNIDXKM). AF_07/2019</v>
          </cell>
          <cell r="C11703" t="str">
            <v>UNDXKM</v>
          </cell>
          <cell r="D11703" t="str">
            <v>COLETADO</v>
          </cell>
          <cell r="E11703">
            <v>39.65</v>
          </cell>
        </row>
        <row r="11704">
          <cell r="A11704">
            <v>100279</v>
          </cell>
          <cell r="B11704" t="str">
            <v>TRANSPORTE VERTICAL MANUAL, 1 PAVIMENTO, DE BACIA SANITÁRIA, CAIXA ACOPLADA, TANQUE OU PIA (UNIDADE: UNID). AF_07/2019</v>
          </cell>
          <cell r="C11704" t="str">
            <v>UND</v>
          </cell>
          <cell r="D11704" t="str">
            <v>COLETADO</v>
          </cell>
          <cell r="E11704">
            <v>0.76</v>
          </cell>
        </row>
        <row r="11705">
          <cell r="A11705">
            <v>100280</v>
          </cell>
          <cell r="B11705" t="str">
            <v>TRANSPORTE HORIZONTAL COM CARRINHO PLATAFORMA, DE BACIA SANITÁRIA, CAIXA ACOPLADA, TANQUE OU PIA (UNIDADE: UNIDXKM). AF_07/2019</v>
          </cell>
          <cell r="C11705" t="str">
            <v>UNDXKM</v>
          </cell>
          <cell r="D11705" t="str">
            <v>COLETADO</v>
          </cell>
          <cell r="E11705">
            <v>18.2</v>
          </cell>
        </row>
        <row r="11706">
          <cell r="A11706">
            <v>100281</v>
          </cell>
          <cell r="B11706" t="str">
            <v>TRANSPORTE HORIZONTAL COM MANIPULADOR TELESCÓPICO, DE BACIA SANITÁRIA, CAIXA ACOPLADA, TANQUE OU PIA (UNIDADE: UNIDXKM). AF_07/2019</v>
          </cell>
          <cell r="C11706" t="str">
            <v>UNDXKM</v>
          </cell>
          <cell r="D11706" t="str">
            <v>ATRIBUÍDO SÃO PAULO</v>
          </cell>
          <cell r="E11706">
            <v>4.04</v>
          </cell>
        </row>
        <row r="11707">
          <cell r="A11707">
            <v>100282</v>
          </cell>
          <cell r="B11707" t="str">
            <v>TRANSPORTE HORIZONTAL MANUAL, DE TELHA DE CONCRETO OU CERÂMICA (UNIDADE: M2XKM). AF_07/2019</v>
          </cell>
          <cell r="C11707" t="str">
            <v>M2XKM</v>
          </cell>
          <cell r="D11707" t="str">
            <v>COLETADO</v>
          </cell>
          <cell r="E11707">
            <v>155.27</v>
          </cell>
        </row>
        <row r="11708">
          <cell r="A11708">
            <v>100283</v>
          </cell>
          <cell r="B11708" t="str">
            <v>TRANSPORTE HORIZONTAL COM CARRINHO PLATAFORMA, DE TELHA DE CONCRETO OU CERÂMICA (UNIDADE: M2XKM). AF_07/2019</v>
          </cell>
          <cell r="C11708" t="str">
            <v>M2XKM</v>
          </cell>
          <cell r="D11708" t="str">
            <v>COLETADO</v>
          </cell>
          <cell r="E11708">
            <v>25.08</v>
          </cell>
        </row>
        <row r="11709">
          <cell r="A11709">
            <v>100284</v>
          </cell>
          <cell r="B11709" t="str">
            <v>TRANSPORTE HORIZONTAL COM MANIPULADOR TELESCÓPICO, DE TELHA DE CONCRETO OU CERÂMICA (UNIDADE: M2XKM). AF_07/2019</v>
          </cell>
          <cell r="C11709" t="str">
            <v>M2XKM</v>
          </cell>
          <cell r="D11709" t="str">
            <v>ATRIBUÍDO SÃO PAULO</v>
          </cell>
          <cell r="E11709">
            <v>11.83</v>
          </cell>
        </row>
        <row r="11710">
          <cell r="A11710">
            <v>100285</v>
          </cell>
          <cell r="B11710" t="str">
            <v>TRANSPORTE HORIZONTAL MANUAL, DE BARRAMENTO BLINDADO (UNIDADE: MXKM). AF_07/2019</v>
          </cell>
          <cell r="C11710" t="str">
            <v>MXKM</v>
          </cell>
          <cell r="D11710" t="str">
            <v>COLETADO</v>
          </cell>
          <cell r="E11710">
            <v>41.71</v>
          </cell>
        </row>
        <row r="11711">
          <cell r="A11711">
            <v>100286</v>
          </cell>
          <cell r="B11711" t="str">
            <v>TRANSPORTE HORIZONTAL COM CARRINHO PLATAFORMA, DE BARRAMENTO BLINDADO (UNIDADE: MXKM). AF_07/2019</v>
          </cell>
          <cell r="C11711" t="str">
            <v>MXKM</v>
          </cell>
          <cell r="D11711" t="str">
            <v>COLETADO</v>
          </cell>
          <cell r="E11711">
            <v>13.59</v>
          </cell>
        </row>
        <row r="11712">
          <cell r="A11712">
            <v>100287</v>
          </cell>
          <cell r="B11712" t="str">
            <v>TRANSPORTE HORIZONTAL MANUAL, DE CALHA QUADRADA NÚMERO 24  CORTE 33 (UNIDADE: MXKM). AF_07/2019</v>
          </cell>
          <cell r="C11712" t="str">
            <v>MXKM</v>
          </cell>
          <cell r="D11712" t="str">
            <v>COLETADO</v>
          </cell>
          <cell r="E11712">
            <v>13.01</v>
          </cell>
        </row>
        <row r="11713">
          <cell r="A11713">
            <v>99802</v>
          </cell>
          <cell r="B11713" t="str">
            <v>LIMPEZA DE PISO CERÂMICO OU PORCELANATO COM VASSOURA A SECO. AF_04/2019</v>
          </cell>
          <cell r="C11713" t="str">
            <v>M2</v>
          </cell>
          <cell r="D11713" t="str">
            <v>COLETADO</v>
          </cell>
          <cell r="E11713">
            <v>0.53</v>
          </cell>
        </row>
        <row r="11714">
          <cell r="A11714">
            <v>99803</v>
          </cell>
          <cell r="B11714" t="str">
            <v>LIMPEZA DE PISO CERÂMICO OU PORCELANATO COM PANO ÚMIDO. AF_04/2019</v>
          </cell>
          <cell r="C11714" t="str">
            <v>M2</v>
          </cell>
          <cell r="D11714" t="str">
            <v>COLETADO</v>
          </cell>
          <cell r="E11714">
            <v>2.06</v>
          </cell>
        </row>
        <row r="11715">
          <cell r="A11715">
            <v>99804</v>
          </cell>
          <cell r="B11715" t="str">
            <v>LIMPEZA DE PISO CERÂMICO OU PORCELANATO UTILIZANDO DETERGENTE NEUTRO E ESCOVAÇÃO MANUAL. AF_04/2019</v>
          </cell>
          <cell r="C11715" t="str">
            <v>M2</v>
          </cell>
          <cell r="D11715" t="str">
            <v>COEFICIENTE DE REPRESENTATIVIDADE</v>
          </cell>
          <cell r="E11715">
            <v>5.38</v>
          </cell>
        </row>
        <row r="11716">
          <cell r="A11716">
            <v>99805</v>
          </cell>
          <cell r="B11716" t="str">
            <v>LIMPEZA DE PISO CERÂMICO OU COM PEDRAS RÚSTICAS UTILIZANDO ÁCIDO MURIÁTICO. AF_04/2019</v>
          </cell>
          <cell r="C11716" t="str">
            <v>M2</v>
          </cell>
          <cell r="D11716" t="str">
            <v>COEFICIENTE DE REPRESENTATIVIDADE</v>
          </cell>
          <cell r="E11716">
            <v>11.51</v>
          </cell>
        </row>
        <row r="11717">
          <cell r="A11717">
            <v>99806</v>
          </cell>
          <cell r="B11717" t="str">
            <v>LIMPEZA DE REVESTIMENTO CERÂMICO EM PAREDE COM PANO ÚMIDO AF_04/2019</v>
          </cell>
          <cell r="C11717" t="str">
            <v>M2</v>
          </cell>
          <cell r="D11717" t="str">
            <v>COLETADO</v>
          </cell>
          <cell r="E11717">
            <v>0.85</v>
          </cell>
        </row>
        <row r="11718">
          <cell r="A11718">
            <v>99807</v>
          </cell>
          <cell r="B11718" t="str">
            <v>LIMPEZA DE REVESTIMENTO CERÂMICO EM PAREDE UTILIZANDO DETERGENTE NEUTRO E ESCOVAÇÃO MANUAL. AF_04/2019</v>
          </cell>
          <cell r="C11718" t="str">
            <v>M2</v>
          </cell>
          <cell r="D11718" t="str">
            <v>COEFICIENTE DE REPRESENTATIVIDADE</v>
          </cell>
          <cell r="E11718">
            <v>1.66</v>
          </cell>
        </row>
        <row r="11719">
          <cell r="A11719">
            <v>99808</v>
          </cell>
          <cell r="B11719" t="str">
            <v>LIMPEZA DE REVESTIMENTO CERÂMICO EM PAREDE UTILIZANDO ÁCIDO MURIÁTICO. AF_04/2019</v>
          </cell>
          <cell r="C11719" t="str">
            <v>M2</v>
          </cell>
          <cell r="D11719" t="str">
            <v>COEFICIENTE DE REPRESENTATIVIDADE</v>
          </cell>
          <cell r="E11719">
            <v>4.27</v>
          </cell>
        </row>
        <row r="11720">
          <cell r="A11720">
            <v>99809</v>
          </cell>
          <cell r="B11720" t="str">
            <v>LIMPEZA DE PISO DE LADRILHO HIDRÁULICO COM PANO ÚMIDO. AF_04/2019</v>
          </cell>
          <cell r="C11720" t="str">
            <v>M2</v>
          </cell>
          <cell r="D11720" t="str">
            <v>COLETADO</v>
          </cell>
          <cell r="E11720">
            <v>5.87</v>
          </cell>
        </row>
        <row r="11721">
          <cell r="A11721">
            <v>99810</v>
          </cell>
          <cell r="B11721" t="str">
            <v>LIMPEZA DE PISO DE MÁRMORE/GRANITO UTILIZANDO DETERGENTE NEUTRO E ESCOVAÇÃO MANUAL. AF_04/2019</v>
          </cell>
          <cell r="C11721" t="str">
            <v>M2</v>
          </cell>
          <cell r="D11721" t="str">
            <v>COEFICIENTE DE REPRESENTATIVIDADE</v>
          </cell>
          <cell r="E11721">
            <v>7.34</v>
          </cell>
        </row>
        <row r="11722">
          <cell r="A11722">
            <v>99811</v>
          </cell>
          <cell r="B11722" t="str">
            <v>LIMPEZA DE CONTRAPISO COM VASSOURA A SECO. AF_04/2019</v>
          </cell>
          <cell r="C11722" t="str">
            <v>M2</v>
          </cell>
          <cell r="D11722" t="str">
            <v>COLETADO</v>
          </cell>
          <cell r="E11722">
            <v>3.51</v>
          </cell>
        </row>
        <row r="11723">
          <cell r="A11723">
            <v>99812</v>
          </cell>
          <cell r="B11723" t="str">
            <v>LIMPEZA DE LADRILHO HIDRÁULICO EM PAREDE COM PANO ÚMIDO. AF_04/2019</v>
          </cell>
          <cell r="C11723" t="str">
            <v>M2</v>
          </cell>
          <cell r="D11723" t="str">
            <v>COLETADO</v>
          </cell>
          <cell r="E11723">
            <v>1.12</v>
          </cell>
        </row>
        <row r="11724">
          <cell r="A11724">
            <v>99813</v>
          </cell>
          <cell r="B11724" t="str">
            <v>LIMPEZA DE MÁRMORE/GRANITO EM PAREDE UTILIZANDO DETERGENTE NEUTRO E ESCOVAÇÃO MANUAL. AF_04/2019</v>
          </cell>
          <cell r="C11724" t="str">
            <v>M2</v>
          </cell>
          <cell r="D11724" t="str">
            <v>COEFICIENTE DE REPRESENTATIVIDADE</v>
          </cell>
          <cell r="E11724">
            <v>1</v>
          </cell>
        </row>
        <row r="11725">
          <cell r="A11725">
            <v>99814</v>
          </cell>
          <cell r="B11725" t="str">
            <v>LIMPEZA DE SUPERFÍCIE COM JATO DE ALTA PRESSÃO. AF_04/2019</v>
          </cell>
          <cell r="C11725" t="str">
            <v>M2</v>
          </cell>
          <cell r="D11725" t="str">
            <v>COEFICIENTE DE REPRESENTATIVIDADE</v>
          </cell>
          <cell r="E11725">
            <v>1.91</v>
          </cell>
        </row>
        <row r="11726">
          <cell r="A11726">
            <v>99815</v>
          </cell>
          <cell r="B11726" t="str">
            <v>LIMPEZA DE PIA INOX COM BANCADA DE PEDRA, INCLUSIVE METAIS CORRESPONDENTES. AF_04/2019</v>
          </cell>
          <cell r="C11726" t="str">
            <v>UND</v>
          </cell>
          <cell r="D11726" t="str">
            <v>COEFICIENTE DE REPRESENTATIVIDADE</v>
          </cell>
          <cell r="E11726">
            <v>10.12</v>
          </cell>
        </row>
        <row r="11727">
          <cell r="A11727">
            <v>99816</v>
          </cell>
          <cell r="B11727" t="str">
            <v>LIMPEZA DE TANQUE OU LAVATÓRIO DE LOUÇA ISOLADO, INCLUSIVE METAIS CORRESPONDENTES. AF_04/2019</v>
          </cell>
          <cell r="C11727" t="str">
            <v>UND</v>
          </cell>
          <cell r="D11727" t="str">
            <v>COEFICIENTE DE REPRESENTATIVIDADE</v>
          </cell>
          <cell r="E11727">
            <v>10.66</v>
          </cell>
        </row>
        <row r="11728">
          <cell r="A11728">
            <v>99817</v>
          </cell>
          <cell r="B11728" t="str">
            <v>LIMPEZA DE LAVATÓRIO DE LOUÇA COM BANCADA DE PEDRA, INCLUSIVE METAIS CORRESPONDENTES. AF_04/2019</v>
          </cell>
          <cell r="C11728" t="str">
            <v>UND</v>
          </cell>
          <cell r="D11728" t="str">
            <v>COEFICIENTE DE REPRESENTATIVIDADE</v>
          </cell>
          <cell r="E11728">
            <v>6.95</v>
          </cell>
        </row>
        <row r="11729">
          <cell r="A11729">
            <v>99818</v>
          </cell>
          <cell r="B11729" t="str">
            <v>LIMPEZA DE BACIA SANITÁRIA, BIDÊ OU MICTÓRIO EM LOUÇA, INCLUSIVE METAIS CORRESPONDENTES. AF_04/2019</v>
          </cell>
          <cell r="C11729" t="str">
            <v>UND</v>
          </cell>
          <cell r="D11729" t="str">
            <v>COEFICIENTE DE REPRESENTATIVIDADE</v>
          </cell>
          <cell r="E11729">
            <v>6.95</v>
          </cell>
        </row>
        <row r="11730">
          <cell r="A11730">
            <v>99819</v>
          </cell>
          <cell r="B11730" t="str">
            <v>LIMPEZA DE BANCADA DE PEDRA (MÁRMORE OU GRANITO). AF_04/2019</v>
          </cell>
          <cell r="C11730" t="str">
            <v>M2</v>
          </cell>
          <cell r="D11730" t="str">
            <v>COEFICIENTE DE REPRESENTATIVIDADE</v>
          </cell>
          <cell r="E11730">
            <v>16.82</v>
          </cell>
        </row>
        <row r="11731">
          <cell r="A11731">
            <v>99820</v>
          </cell>
          <cell r="B11731" t="str">
            <v>LIMPEZA DE JANELA INTEIRAMENTE DE VIDRO. AF_04/2019</v>
          </cell>
          <cell r="C11731" t="str">
            <v>M2</v>
          </cell>
          <cell r="D11731" t="str">
            <v>COEFICIENTE DE REPRESENTATIVIDADE</v>
          </cell>
          <cell r="E11731">
            <v>2.28</v>
          </cell>
        </row>
        <row r="11732">
          <cell r="A11732">
            <v>99821</v>
          </cell>
          <cell r="B11732" t="str">
            <v>LIMPEZA DE JANELA DE VIDRO COM CAIXILHO EM AÇO/ALUMÍNIO/PVC. AF_04/2019</v>
          </cell>
          <cell r="C11732" t="str">
            <v>M2</v>
          </cell>
          <cell r="D11732" t="str">
            <v>COEFICIENTE DE REPRESENTATIVIDADE</v>
          </cell>
          <cell r="E11732">
            <v>3.59</v>
          </cell>
        </row>
        <row r="11733">
          <cell r="A11733">
            <v>99822</v>
          </cell>
          <cell r="B11733" t="str">
            <v>LIMPEZA DE PORTA DE MADEIRA. AF_04/2019</v>
          </cell>
          <cell r="C11733" t="str">
            <v>M2</v>
          </cell>
          <cell r="D11733" t="str">
            <v>COLETADO</v>
          </cell>
          <cell r="E11733">
            <v>1</v>
          </cell>
        </row>
        <row r="11734">
          <cell r="A11734">
            <v>99823</v>
          </cell>
          <cell r="B11734" t="str">
            <v>LIMPEZA DE PORTA INTEIRAMENTE DE VIDRO. AF_04/2019</v>
          </cell>
          <cell r="C11734" t="str">
            <v>M2</v>
          </cell>
          <cell r="D11734" t="str">
            <v>COEFICIENTE DE REPRESENTATIVIDADE</v>
          </cell>
          <cell r="E11734">
            <v>2.62</v>
          </cell>
        </row>
        <row r="11735">
          <cell r="A11735">
            <v>99824</v>
          </cell>
          <cell r="B11735" t="str">
            <v>LIMPEZA DE PORTA EM AÇO/ALUMÍNIO. AF_04/2019</v>
          </cell>
          <cell r="C11735" t="str">
            <v>M2</v>
          </cell>
          <cell r="D11735" t="str">
            <v>COEFICIENTE DE REPRESENTATIVIDADE</v>
          </cell>
          <cell r="E11735">
            <v>2.78</v>
          </cell>
        </row>
        <row r="11736">
          <cell r="A11736">
            <v>99825</v>
          </cell>
          <cell r="B11736" t="str">
            <v>LIMPEZA DE PORTA DE VIDRO COM CAIXILHO EM AÇO/ ALUMÍNIO/ PVC. AF_04/2019</v>
          </cell>
          <cell r="C11736" t="str">
            <v>M2</v>
          </cell>
          <cell r="D11736" t="str">
            <v>COEFICIENTE DE REPRESENTATIVIDADE</v>
          </cell>
          <cell r="E11736">
            <v>4.1</v>
          </cell>
        </row>
        <row r="11737">
          <cell r="A11737">
            <v>99826</v>
          </cell>
          <cell r="B11737" t="str">
            <v>LIMPEZA DE FORRO REMOVÍVEL COM PANO ÚMIDO. AF_04/2019</v>
          </cell>
          <cell r="C11737" t="str">
            <v>M2</v>
          </cell>
          <cell r="D11737" t="str">
            <v>COLETADO</v>
          </cell>
          <cell r="E11737">
            <v>1.53</v>
          </cell>
        </row>
        <row r="11738">
          <cell r="A11738">
            <v>97010</v>
          </cell>
          <cell r="B11738" t="str">
            <v>GUARDA-CORPO FIXADO EM FÔRMA DE MADEIRA COM TRAVESSÕES EM MADEIRA PREGADA E FECHAMENTO EM TELA DE POLIPROPILENO PARA EDIFICAÇÕES COM ATÉ 2 PAVIMENTOS. AF_11/2017</v>
          </cell>
          <cell r="C11738" t="str">
            <v>M</v>
          </cell>
          <cell r="D11738" t="str">
            <v>COEFICIENTE DE REPRESENTATIVIDADE</v>
          </cell>
          <cell r="E11738">
            <v>74.11</v>
          </cell>
        </row>
        <row r="11739">
          <cell r="A11739">
            <v>97011</v>
          </cell>
          <cell r="B11739" t="str">
            <v>GUARDA-CORPO FIXADO EM FÔRMA DE MADEIRA COM TRAVESSÕES EM MADEIRA PREGADA E FECHAMENTO EM TELA DE POLIPROPILENO PARA EDIFICAÇÕES COM  3 PAVIMENTOS. AF_11/2017</v>
          </cell>
          <cell r="C11739" t="str">
            <v>M</v>
          </cell>
          <cell r="D11739" t="str">
            <v>COEFICIENTE DE REPRESENTATIVIDADE</v>
          </cell>
          <cell r="E11739">
            <v>56.14</v>
          </cell>
        </row>
        <row r="11740">
          <cell r="A11740">
            <v>97012</v>
          </cell>
          <cell r="B11740" t="str">
            <v>GUARDA-CORPO FIXADO EM FÔRMA DE MADEIRA COM TRAVESSÕES EM MADEIRA PREGADA E FECHAMENTO EM TELA DE POLIPROPILENO PARA EDIFICAÇÕES COM ALTURA IGUAL OU SUPERIOR A 4 PAVIMENTOS. AF_11/2017</v>
          </cell>
          <cell r="C11740" t="str">
            <v>M</v>
          </cell>
          <cell r="D11740" t="str">
            <v>COEFICIENTE DE REPRESENTATIVIDADE</v>
          </cell>
          <cell r="E11740">
            <v>47.16</v>
          </cell>
        </row>
        <row r="11741">
          <cell r="A11741">
            <v>97013</v>
          </cell>
          <cell r="B11741" t="str">
            <v>GUARDA-CORPO FIXADO EM FÔRMA DE MADEIRA COM TRAVESSÕES EM MADEIRA PREGADA E FECHAMENTO EM PAINEL COMPENSADO PARA EDIFICAÇÕES COM ATÉ 2 PAVIMENTOS. AF_11/2017</v>
          </cell>
          <cell r="C11741" t="str">
            <v>M</v>
          </cell>
          <cell r="D11741" t="str">
            <v>COEFICIENTE DE REPRESENTATIVIDADE</v>
          </cell>
          <cell r="E11741">
            <v>101.69</v>
          </cell>
        </row>
        <row r="11742">
          <cell r="A11742">
            <v>97014</v>
          </cell>
          <cell r="B11742" t="str">
            <v>GUARDA-CORPO FIXADO EM FÔRMA DE MADEIRA COM TRAVESSÕES EM MADEIRA PREGADA E FECHAMENTO EM PAINEL COMPENSADO PARA EDIFICAÇÕES COM 3 PAVIMENTOS. AF_11/2017</v>
          </cell>
          <cell r="C11742" t="str">
            <v>M</v>
          </cell>
          <cell r="D11742" t="str">
            <v>COEFICIENTE DE REPRESENTATIVIDADE</v>
          </cell>
          <cell r="E11742">
            <v>74.76</v>
          </cell>
        </row>
        <row r="11743">
          <cell r="A11743">
            <v>97015</v>
          </cell>
          <cell r="B11743" t="str">
            <v>GUARDA-CORPO FIXADO EM FÔRMA DE MADEIRA COM TRAVESSÕES EM MADEIRA PREGADA E FECHAMENTO EM PAINEL COMPENSADO PARA EDIFICAÇÕES COM ALTURA IGUAL OU SUPERIOR A 4 PAVIMENTOS. AF_11/2017</v>
          </cell>
          <cell r="C11743" t="str">
            <v>M</v>
          </cell>
          <cell r="D11743" t="str">
            <v>COEFICIENTE DE REPRESENTATIVIDADE</v>
          </cell>
          <cell r="E11743">
            <v>61.14</v>
          </cell>
        </row>
        <row r="11744">
          <cell r="A11744">
            <v>97016</v>
          </cell>
          <cell r="B11744" t="str">
            <v>GUARDA-CORPO FIXADO EM FÔRMA DE MADEIRA COM TRAVESSÕES EM MADEIRA PREGADA PRÉ-MONTADA E ENCAIXE NA FÔRMA. PARA EDIFICAÇÕES COM ATÉ 2 PAVIMENTOS. AF_11/2017</v>
          </cell>
          <cell r="C11744" t="str">
            <v>M</v>
          </cell>
          <cell r="D11744" t="str">
            <v>COEFICIENTE DE REPRESENTATIVIDADE</v>
          </cell>
          <cell r="E11744">
            <v>66.5</v>
          </cell>
        </row>
        <row r="11745">
          <cell r="A11745">
            <v>97017</v>
          </cell>
          <cell r="B11745" t="str">
            <v>GUARDA-CORPO FIXADO EM FÔRMA DE MADEIRA COM TRAVESSÕES EM MADEIRA PREGADA PRÉ-MONTADA E ENCAIXE NA FÔRMA PARA EDIFICAÇÕES COM 3 PAVIMENTOS. AF_11/2017</v>
          </cell>
          <cell r="C11745" t="str">
            <v>M</v>
          </cell>
          <cell r="D11745" t="str">
            <v>COEFICIENTE DE REPRESENTATIVIDADE</v>
          </cell>
          <cell r="E11745">
            <v>49.36</v>
          </cell>
        </row>
        <row r="11746">
          <cell r="A11746">
            <v>97018</v>
          </cell>
          <cell r="B11746" t="str">
            <v>GUARDA-CORPO FIXADO EM FÔRMA DE MADEIRA COM TRAVESSÕES EM MADEIRA PREGADA PRÉ-MONTADA E ENCAIXE NA FÔRMA. PARA EDIFICAÇÕES COM ALTURA IGUAL OU SUPERIOR A 4 PAVIMENTOS. AF_11/2017</v>
          </cell>
          <cell r="C11746" t="str">
            <v>M</v>
          </cell>
          <cell r="D11746" t="str">
            <v>COEFICIENTE DE REPRESENTATIVIDADE</v>
          </cell>
          <cell r="E11746">
            <v>40.47</v>
          </cell>
        </row>
        <row r="11747">
          <cell r="A11747">
            <v>97031</v>
          </cell>
          <cell r="B11747"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747" t="str">
            <v>M</v>
          </cell>
          <cell r="D11747" t="str">
            <v>COEFICIENTE DE REPRESENTATIVIDADE</v>
          </cell>
          <cell r="E11747">
            <v>108.46</v>
          </cell>
        </row>
        <row r="11748">
          <cell r="A11748">
            <v>97032</v>
          </cell>
          <cell r="B11748" t="str">
            <v>GUARDA-CORPO EM LAJE PÓS-DESFÔRMA, PARA ESTRUTURAS EM CONCRETO, COM ESCORAS DE MADEIRA ESTRONCADAS NA ESTRUTURA, TRAVESSÕES DE MADEIRA PREGADOS E FECHAMENTO EM TELA DE POLIPROPILENO PARA EDIFICAÇÕES ACIMA DE 4 PAV. (2 MONTAGENS POR OBRA). AF_11/2017</v>
          </cell>
          <cell r="C11748" t="str">
            <v>M</v>
          </cell>
          <cell r="D11748" t="str">
            <v>COEFICIENTE DE REPRESENTATIVIDADE</v>
          </cell>
          <cell r="E11748">
            <v>65.19</v>
          </cell>
        </row>
        <row r="11749">
          <cell r="A11749">
            <v>97033</v>
          </cell>
          <cell r="B11749" t="str">
            <v>GUARDA-CORPO EM LAJE PÓS-DESFORMA, PARA ESTRUTURAS EM CONCRETO, COM ESCORAS METÁLICAS ESTRONCADAS NA ESTRUTURA, TRAVESSÕES DE MADEIRA E FECHAMENTO EM TELA DE POLIPROPILENO PARA EDIFICAÇÕES COM ALTURA ATÉ 4 PAVIMENTOS (1 MONTAGEM POR OBRA). AF_11/2017</v>
          </cell>
          <cell r="C11749" t="str">
            <v>M</v>
          </cell>
          <cell r="D11749" t="str">
            <v>COEFICIENTE DE REPRESENTATIVIDADE</v>
          </cell>
          <cell r="E11749">
            <v>141.26</v>
          </cell>
        </row>
        <row r="11750">
          <cell r="A11750">
            <v>97034</v>
          </cell>
          <cell r="B11750" t="str">
            <v>GUARDA-CORPO EM LAJE PÓS-DESFORMA, PARA ESTRUTURAS EM CONCRETO, COM ESCORAS METÁLICAS ESTRONCADAS NA ESTRUTURA, TRAVESSÕES DE MADEIRA E FECHAMENTO EM TELA DE POLIPROPILENO PARA EDIFICAÇÕES ACIMA DE 4 PAVIMENTOS (2 MONTAGENS POR OBRA). AF_11/2017</v>
          </cell>
          <cell r="C11750" t="str">
            <v>M</v>
          </cell>
          <cell r="D11750" t="str">
            <v>COEFICIENTE DE REPRESENTATIVIDADE</v>
          </cell>
          <cell r="E11750">
            <v>80.3</v>
          </cell>
        </row>
        <row r="11751">
          <cell r="A11751">
            <v>97039</v>
          </cell>
          <cell r="B11751" t="str">
            <v>FECHAMENTO REMOVÍVEL DE VÃO DE PORTAS, EM MADEIRA (VÃO DO ELEVADOR)  1 MONTAGEM EM OBRA. AF_11/2017</v>
          </cell>
          <cell r="C11751" t="str">
            <v>M2</v>
          </cell>
          <cell r="D11751" t="str">
            <v>COEFICIENTE DE REPRESENTATIVIDADE</v>
          </cell>
          <cell r="E11751">
            <v>51.3</v>
          </cell>
        </row>
        <row r="11752">
          <cell r="A11752">
            <v>97040</v>
          </cell>
          <cell r="B11752" t="str">
            <v>FECHAMENTO REMOVÍVEL DE ABERTURA DE CAIXILHO, EM MADEIRA  4 MONTAGENS EM OBRA. AF_11/2017</v>
          </cell>
          <cell r="C11752" t="str">
            <v>M2</v>
          </cell>
          <cell r="D11752" t="str">
            <v>COEFICIENTE DE REPRESENTATIVIDADE</v>
          </cell>
          <cell r="E11752">
            <v>18.74</v>
          </cell>
        </row>
        <row r="11753">
          <cell r="A11753">
            <v>97041</v>
          </cell>
          <cell r="B11753" t="str">
            <v>FECHAMENTO REMOVÍVEL DE ABERTURA NO PISO, EM MADEIRA  1 MONTAGEM EM OBRA. AF_11/2017</v>
          </cell>
          <cell r="C11753" t="str">
            <v>M2</v>
          </cell>
          <cell r="D11753" t="str">
            <v>COEFICIENTE DE REPRESENTATIVIDADE</v>
          </cell>
          <cell r="E11753">
            <v>302.74</v>
          </cell>
        </row>
        <row r="11754">
          <cell r="A11754">
            <v>97046</v>
          </cell>
          <cell r="B11754" t="str">
            <v>PONTEIRAS DE PROTEÇÃO DE VERGALHÕES EXPOSTOS EM FUNDAÇÕES. AF_11/2017</v>
          </cell>
          <cell r="C11754" t="str">
            <v>M2</v>
          </cell>
          <cell r="D11754" t="str">
            <v>COEFICIENTE DE REPRESENTATIVIDADE</v>
          </cell>
          <cell r="E11754">
            <v>0.32</v>
          </cell>
        </row>
        <row r="11755">
          <cell r="A11755">
            <v>97047</v>
          </cell>
          <cell r="B11755" t="str">
            <v>PONTEIRAS DE PROTEÇÃO DE VERGALHÕES EXPOSTOS EM ESTRUTURAS DE CONCRETO ARMADO CONVENCIONAL. AF_11/2017</v>
          </cell>
          <cell r="C11755" t="str">
            <v>M2</v>
          </cell>
          <cell r="D11755" t="str">
            <v>COEFICIENTE DE REPRESENTATIVIDADE</v>
          </cell>
          <cell r="E11755">
            <v>0.12</v>
          </cell>
        </row>
        <row r="11756">
          <cell r="A11756">
            <v>97048</v>
          </cell>
          <cell r="B11756" t="str">
            <v>PONTEIRAS DE PROTEÇÃO DE VERGALHÕES EXPOSTOS EM ALVENARIA ESTRUTURAL. AF_11/2017</v>
          </cell>
          <cell r="C11756" t="str">
            <v>M2</v>
          </cell>
          <cell r="D11756" t="str">
            <v>COEFICIENTE DE REPRESENTATIVIDADE</v>
          </cell>
          <cell r="E11756">
            <v>0.09</v>
          </cell>
        </row>
        <row r="11757">
          <cell r="A11757">
            <v>97054</v>
          </cell>
          <cell r="B11757" t="str">
            <v>INSTALAÇÃO DE SINALIZADOR NOTURNO LED. AF_11/2017</v>
          </cell>
          <cell r="C11757" t="str">
            <v>UND</v>
          </cell>
          <cell r="D11757" t="str">
            <v>ATRIBUÍDO SÃO PAULO</v>
          </cell>
          <cell r="E11757">
            <v>26.77</v>
          </cell>
        </row>
        <row r="11758">
          <cell r="A11758">
            <v>97062</v>
          </cell>
          <cell r="B11758" t="str">
            <v>COLOCAÇÃO DE TELA EM ANDAIME FACHADEIRO. AF_11/2017</v>
          </cell>
          <cell r="C11758" t="str">
            <v>M2</v>
          </cell>
          <cell r="D11758" t="str">
            <v>COEFICIENTE DE REPRESENTATIVIDADE</v>
          </cell>
          <cell r="E11758">
            <v>7.45</v>
          </cell>
        </row>
        <row r="11759">
          <cell r="A11759">
            <v>97063</v>
          </cell>
          <cell r="B11759" t="str">
            <v>MONTAGEM E DESMONTAGEM DE ANDAIME MODULAR FACHADEIRO, COM PISO METÁLICO, PARA EDIFICAÇÕES COM MÚLTIPLOS PAVIMENTOS (EXCLUSIVE ANDAIME E LIMPEZA). AF_11/2017</v>
          </cell>
          <cell r="C11759" t="str">
            <v>M2</v>
          </cell>
          <cell r="D11759" t="str">
            <v>COEFICIENTE DE REPRESENTATIVIDADE</v>
          </cell>
          <cell r="E11759">
            <v>11.93</v>
          </cell>
        </row>
        <row r="11760">
          <cell r="A11760">
            <v>97064</v>
          </cell>
          <cell r="B11760" t="str">
            <v>MONTAGEM E DESMONTAGEM DE ANDAIME TUBULAR TIPO TORRE (EXCLUSIVE ANDAIME E LIMPEZA). AF_11/2017</v>
          </cell>
          <cell r="C11760" t="str">
            <v>M</v>
          </cell>
          <cell r="D11760" t="str">
            <v>COEFICIENTE DE REPRESENTATIVIDADE</v>
          </cell>
          <cell r="E11760">
            <v>21.77</v>
          </cell>
        </row>
        <row r="11761">
          <cell r="A11761">
            <v>97065</v>
          </cell>
          <cell r="B11761" t="str">
            <v>MONTAGEM E DESMONTAGEM DE ANDAIME MULTIDIRECIONAL (EXCLUSIVE ANDAIME E LIMPEZA). AF_11/2017</v>
          </cell>
          <cell r="C11761" t="str">
            <v>M3</v>
          </cell>
          <cell r="D11761" t="str">
            <v>COEFICIENTE DE REPRESENTATIVIDADE</v>
          </cell>
          <cell r="E11761">
            <v>7.35</v>
          </cell>
        </row>
        <row r="11762">
          <cell r="A11762">
            <v>97066</v>
          </cell>
          <cell r="B11762" t="str">
            <v>COBERTURA PARA PROTEÇÃO DE PEDESTRES SOBRE ESTRUTURA DE ANDAIME, INCLUSIVE MONTAGEM E DESMONTAGEM. AF_11/2017</v>
          </cell>
          <cell r="C11762" t="str">
            <v>M2</v>
          </cell>
          <cell r="D11762" t="str">
            <v>COEFICIENTE DE REPRESENTATIVIDADE</v>
          </cell>
          <cell r="E11762">
            <v>105.21</v>
          </cell>
        </row>
        <row r="11763">
          <cell r="A11763">
            <v>97067</v>
          </cell>
          <cell r="B11763" t="str">
            <v>PLATAFORMA DE PROTEÇÃO PRINCIPAL PARA ALVENARIA ESTRUTURAL PARA SER APOIADA EM ANDAIME, INCLUSIVE MONTAGEM E DESMONTAGEM. AF_11/2017</v>
          </cell>
          <cell r="C11763" t="str">
            <v>M</v>
          </cell>
          <cell r="D11763" t="str">
            <v>COEFICIENTE DE REPRESENTATIVIDADE</v>
          </cell>
          <cell r="E11763">
            <v>781.6</v>
          </cell>
        </row>
        <row r="11764">
          <cell r="A11764">
            <v>97621</v>
          </cell>
          <cell r="B11764" t="str">
            <v>DEMOLIÇÃO DE ALVENARIA DE BLOCO FURADO, DE FORMA MANUAL, COM REAPROVEITAMENTO. AF_09/2023</v>
          </cell>
          <cell r="C11764" t="str">
            <v>M3</v>
          </cell>
          <cell r="D11764" t="str">
            <v>COLETADO</v>
          </cell>
          <cell r="E11764">
            <v>115.12</v>
          </cell>
        </row>
        <row r="11765">
          <cell r="A11765">
            <v>97622</v>
          </cell>
          <cell r="B11765" t="str">
            <v>DEMOLIÇÃO DE ALVENARIA DE BLOCO FURADO, DE FORMA MANUAL, SEM REAPROVEITAMENTO. AF_09/2023</v>
          </cell>
          <cell r="C11765" t="str">
            <v>M3</v>
          </cell>
          <cell r="D11765" t="str">
            <v>COLETADO</v>
          </cell>
          <cell r="E11765">
            <v>56.1</v>
          </cell>
        </row>
        <row r="11766">
          <cell r="A11766">
            <v>97623</v>
          </cell>
          <cell r="B11766" t="str">
            <v>DEMOLIÇÃO DE ALVENARIA DE TIJOLO MACIÇO, DE FORMA MANUAL, COM REAPROVEITAMENTO. AF_09/2023</v>
          </cell>
          <cell r="C11766" t="str">
            <v>M3</v>
          </cell>
          <cell r="D11766" t="str">
            <v>COLETADO</v>
          </cell>
          <cell r="E11766">
            <v>171.86</v>
          </cell>
        </row>
        <row r="11767">
          <cell r="A11767">
            <v>97624</v>
          </cell>
          <cell r="B11767" t="str">
            <v>DEMOLIÇÃO DE ALVENARIA DE TIJOLO MACIÇO, DE FORMA MANUAL, SEM REAPROVEITAMENTO. AF_09/2023</v>
          </cell>
          <cell r="C11767" t="str">
            <v>M3</v>
          </cell>
          <cell r="D11767" t="str">
            <v>COLETADO</v>
          </cell>
          <cell r="E11767">
            <v>105.48</v>
          </cell>
        </row>
        <row r="11768">
          <cell r="A11768">
            <v>97625</v>
          </cell>
          <cell r="B11768" t="str">
            <v>DEMOLIÇÃO DE ALVENARIA PARA QUALQUER TIPO DE BLOCO, DE FORMA MECANIZADA, SEM REAPROVEITAMENTO. AF_09/2023</v>
          </cell>
          <cell r="C11768" t="str">
            <v>M3</v>
          </cell>
          <cell r="D11768" t="str">
            <v>COEFICIENTE DE REPRESENTATIVIDADE</v>
          </cell>
          <cell r="E11768">
            <v>61.34</v>
          </cell>
        </row>
        <row r="11769">
          <cell r="A11769">
            <v>97626</v>
          </cell>
          <cell r="B11769" t="str">
            <v>DEMOLIÇÃO DE PILARES E VIGAS EM CONCRETO ARMADO, DE FORMA MANUAL, SEM REAPROVEITAMENTO. AF_09/2023</v>
          </cell>
          <cell r="C11769" t="str">
            <v>M3</v>
          </cell>
          <cell r="D11769" t="str">
            <v>COLETADO</v>
          </cell>
          <cell r="E11769">
            <v>563.84</v>
          </cell>
        </row>
        <row r="11770">
          <cell r="A11770">
            <v>97627</v>
          </cell>
          <cell r="B11770" t="str">
            <v>DEMOLIÇÃO DE PILARES E VIGAS EM CONCRETO ARMADO, DE FORMA MECANIZADA COM MARTELETE, SEM REAPROVEITAMENTO. AF_09/2023</v>
          </cell>
          <cell r="C11770" t="str">
            <v>M3</v>
          </cell>
          <cell r="D11770" t="str">
            <v>COEFICIENTE DE REPRESENTATIVIDADE</v>
          </cell>
          <cell r="E11770">
            <v>211</v>
          </cell>
        </row>
        <row r="11771">
          <cell r="A11771">
            <v>97628</v>
          </cell>
          <cell r="B11771" t="str">
            <v>DEMOLIÇÃO DE LAJES, EM CONCRETO ARMADO, DE FORMA MANUAL, SEM REAPROVEITAMENTO. AF_09/2023</v>
          </cell>
          <cell r="C11771" t="str">
            <v>M3</v>
          </cell>
          <cell r="D11771" t="str">
            <v>COLETADO</v>
          </cell>
          <cell r="E11771">
            <v>262.6</v>
          </cell>
        </row>
        <row r="11772">
          <cell r="A11772">
            <v>97629</v>
          </cell>
          <cell r="B11772" t="str">
            <v>DEMOLIÇÃO DE LAJES, EM CONCRETO ARMADO, DE FORMA MECANIZADA COM MARTELETE, SEM REAPROVEITAMENTO. AF_09/2023</v>
          </cell>
          <cell r="C11772" t="str">
            <v>M3</v>
          </cell>
          <cell r="D11772" t="str">
            <v>COEFICIENTE DE REPRESENTATIVIDADE</v>
          </cell>
          <cell r="E11772">
            <v>98.26</v>
          </cell>
        </row>
        <row r="11773">
          <cell r="A11773">
            <v>97631</v>
          </cell>
          <cell r="B11773" t="str">
            <v>DEMOLIÇÃO DE ARGAMASSAS, DE FORMA MANUAL, SEM REAPROVEITAMENTO. AF_09/2023</v>
          </cell>
          <cell r="C11773" t="str">
            <v>M2</v>
          </cell>
          <cell r="D11773" t="str">
            <v>COLETADO</v>
          </cell>
          <cell r="E11773">
            <v>11.28</v>
          </cell>
        </row>
        <row r="11774">
          <cell r="A11774">
            <v>97632</v>
          </cell>
          <cell r="B11774" t="str">
            <v>DEMOLIÇÃO DE RODAPÉ CERÂMICO, DE FORMA MANUAL, SEM REAPROVEITAMENTO. AF_09/2023</v>
          </cell>
          <cell r="C11774" t="str">
            <v>M</v>
          </cell>
          <cell r="D11774" t="str">
            <v>COEFICIENTE DE REPRESENTATIVIDADE</v>
          </cell>
          <cell r="E11774">
            <v>2.57</v>
          </cell>
        </row>
        <row r="11775">
          <cell r="A11775">
            <v>97633</v>
          </cell>
          <cell r="B11775" t="str">
            <v>DEMOLIÇÃO DE REVESTIMENTO CERÂMICO, DE FORMA MANUAL, SEM REAPROVEITAMENTO. AF_09/2023</v>
          </cell>
          <cell r="C11775" t="str">
            <v>M2</v>
          </cell>
          <cell r="D11775" t="str">
            <v>COEFICIENTE DE REPRESENTATIVIDADE</v>
          </cell>
          <cell r="E11775">
            <v>22.54</v>
          </cell>
        </row>
        <row r="11776">
          <cell r="A11776">
            <v>97634</v>
          </cell>
          <cell r="B11776" t="str">
            <v>DEMOLIÇÃO DE REVESTIMENTO CERÂMICO, DE FORMA MECANIZADA COM MARTELETE, SEM REAPROVEITAMENTO. AF_09/2023</v>
          </cell>
          <cell r="C11776" t="str">
            <v>M2</v>
          </cell>
          <cell r="D11776" t="str">
            <v>COEFICIENTE DE REPRESENTATIVIDADE</v>
          </cell>
          <cell r="E11776">
            <v>7.46</v>
          </cell>
        </row>
        <row r="11777">
          <cell r="A11777">
            <v>97635</v>
          </cell>
          <cell r="B11777" t="str">
            <v>REMOÇÃO DE PISO DE BLOCO INTERTRAVADO OU DE PEDRA PORTUGUESA, DE FORMA MANUAL, COM REAPROVEITAMENTO. AF_09/2023</v>
          </cell>
          <cell r="C11777" t="str">
            <v>M2</v>
          </cell>
          <cell r="D11777" t="str">
            <v>COEFICIENTE DE REPRESENTATIVIDADE</v>
          </cell>
          <cell r="E11777">
            <v>17.15</v>
          </cell>
        </row>
        <row r="11778">
          <cell r="A11778">
            <v>97636</v>
          </cell>
          <cell r="B11778" t="str">
            <v>DEMOLIÇÃO PARCIAL DE PAVIMENTO ASFÁLTICO, DE FORMA MECANIZADA, SEM REAPROVEITAMENTO. AF_09/2023</v>
          </cell>
          <cell r="C11778" t="str">
            <v>M2</v>
          </cell>
          <cell r="D11778" t="str">
            <v>COEFICIENTE DE REPRESENTATIVIDADE</v>
          </cell>
          <cell r="E11778">
            <v>23.02</v>
          </cell>
        </row>
        <row r="11779">
          <cell r="A11779">
            <v>97637</v>
          </cell>
          <cell r="B11779" t="str">
            <v>REMOÇÃO DE TAPUME/ CHAPAS METÁLICAS E DE MADEIRA, DE FORMA MANUAL, SEM REAPROVEITAMENTO. AF_09/2023</v>
          </cell>
          <cell r="C11779" t="str">
            <v>M2</v>
          </cell>
          <cell r="D11779" t="str">
            <v>COEFICIENTE DE REPRESENTATIVIDADE</v>
          </cell>
          <cell r="E11779">
            <v>2.99</v>
          </cell>
        </row>
        <row r="11780">
          <cell r="A11780">
            <v>97638</v>
          </cell>
          <cell r="B11780" t="str">
            <v>REMOÇÃO DE CHAPAS E PERFIS DE DRYWALL, DE FORMA MANUAL, SEM REAPROVEITAMENTO. AF_09/2023</v>
          </cell>
          <cell r="C11780" t="str">
            <v>M2</v>
          </cell>
          <cell r="D11780" t="str">
            <v>COEFICIENTE DE REPRESENTATIVIDADE</v>
          </cell>
          <cell r="E11780">
            <v>8.7</v>
          </cell>
        </row>
        <row r="11781">
          <cell r="A11781">
            <v>97639</v>
          </cell>
          <cell r="B11781" t="str">
            <v>REMOÇÃO DE PLACAS E PILARETES DE CONCRETO, DE FORMA MANUAL, SEM REAPROVEITAMENTO. AF_09/2023</v>
          </cell>
          <cell r="C11781" t="str">
            <v>M2</v>
          </cell>
          <cell r="D11781" t="str">
            <v>COLETADO</v>
          </cell>
          <cell r="E11781">
            <v>20.34</v>
          </cell>
        </row>
        <row r="11782">
          <cell r="A11782">
            <v>97640</v>
          </cell>
          <cell r="B11782" t="str">
            <v>REMOÇÃO DE FORROS DE DRYWALL, PVC E FIBROMINERAL, DE FORMA MANUAL, SEM REAPROVEITAMENTO. AF_09/2023</v>
          </cell>
          <cell r="C11782" t="str">
            <v>M2</v>
          </cell>
          <cell r="D11782" t="str">
            <v>COEFICIENTE DE REPRESENTATIVIDADE</v>
          </cell>
          <cell r="E11782">
            <v>2.03</v>
          </cell>
        </row>
        <row r="11783">
          <cell r="A11783">
            <v>97641</v>
          </cell>
          <cell r="B11783" t="str">
            <v>REMOÇÃO DE FORRO DE GESSO, DE FORMA MANUAL, SEM REAPROVEITAMENTO. AF_09/2023</v>
          </cell>
          <cell r="C11783" t="str">
            <v>M2</v>
          </cell>
          <cell r="D11783" t="str">
            <v>COEFICIENTE DE REPRESENTATIVIDADE</v>
          </cell>
          <cell r="E11783">
            <v>2.9</v>
          </cell>
        </row>
        <row r="11784">
          <cell r="A11784">
            <v>97642</v>
          </cell>
          <cell r="B11784" t="str">
            <v>REMOÇÃO DE TRAMA METÁLICA OU DE MADEIRA PARA FORRO, DE FORMA MANUAL, SEM REAPROVEITAMENTO. AF_09/2023</v>
          </cell>
          <cell r="C11784" t="str">
            <v>M2</v>
          </cell>
          <cell r="D11784" t="str">
            <v>COEFICIENTE DE REPRESENTATIVIDADE</v>
          </cell>
          <cell r="E11784">
            <v>2.91</v>
          </cell>
        </row>
        <row r="11785">
          <cell r="A11785">
            <v>97643</v>
          </cell>
          <cell r="B11785" t="str">
            <v>REMOÇÃO DE PISO DE MADEIRA (ASSOALHO E BARROTE), DE FORMA MANUAL, SEM REAPROVEITAMENTO. AF_09/2023</v>
          </cell>
          <cell r="C11785" t="str">
            <v>M2</v>
          </cell>
          <cell r="D11785" t="str">
            <v>COLETADO</v>
          </cell>
          <cell r="E11785">
            <v>24.94</v>
          </cell>
        </row>
        <row r="11786">
          <cell r="A11786">
            <v>97644</v>
          </cell>
          <cell r="B11786" t="str">
            <v>REMOÇÃO DE PORTAS, DE FORMA MANUAL, SEM REAPROVEITAMENTO. AF_09/2023</v>
          </cell>
          <cell r="C11786" t="str">
            <v>M2</v>
          </cell>
          <cell r="D11786" t="str">
            <v>COLETADO</v>
          </cell>
          <cell r="E11786">
            <v>9.42</v>
          </cell>
        </row>
        <row r="11787">
          <cell r="A11787">
            <v>97645</v>
          </cell>
          <cell r="B11787" t="str">
            <v>REMOÇÃO DE JANELAS, DE FORMA MANUAL, SEM REAPROVEITAMENTO. AF_09/2023</v>
          </cell>
          <cell r="C11787" t="str">
            <v>M2</v>
          </cell>
          <cell r="D11787" t="str">
            <v>COLETADO</v>
          </cell>
          <cell r="E11787">
            <v>24.32</v>
          </cell>
        </row>
        <row r="11788">
          <cell r="A11788">
            <v>97647</v>
          </cell>
          <cell r="B11788" t="str">
            <v>REMOÇÃO DE TELHAS DE FIBROCIMENTO METÁLICA E CERÂMICA, DE FORMA MANUAL, SEM REAPROVEITAMENTO. AF_09/2023</v>
          </cell>
          <cell r="C11788" t="str">
            <v>M2</v>
          </cell>
          <cell r="D11788" t="str">
            <v>COEFICIENTE DE REPRESENTATIVIDADE</v>
          </cell>
          <cell r="E11788">
            <v>3.5</v>
          </cell>
        </row>
        <row r="11789">
          <cell r="A11789">
            <v>97648</v>
          </cell>
          <cell r="B11789" t="str">
            <v>REMOÇÃO DE PROTEÇÃO TÉRMICA PARA COBERTURA EM EPS, DE FORMA MANUAL, SEM REAPROVEITAMENTO. AF_09/2023</v>
          </cell>
          <cell r="C11789" t="str">
            <v>M2</v>
          </cell>
          <cell r="D11789" t="str">
            <v>COEFICIENTE DE REPRESENTATIVIDADE</v>
          </cell>
          <cell r="E11789">
            <v>2.01</v>
          </cell>
        </row>
        <row r="11790">
          <cell r="A11790">
            <v>97649</v>
          </cell>
          <cell r="B11790" t="str">
            <v>REMOÇÃO DE TELHAS DE FIBROCIMENTO, METÁLICA E CERÂMICA, DE FORMA MECANIZADA, COM USO DE GUINDASTE, SEM REAPROVEITAMENTO. AF_09/2023</v>
          </cell>
          <cell r="C11790" t="str">
            <v>M2</v>
          </cell>
          <cell r="D11790" t="str">
            <v>ATRIBUÍDO SÃO PAULO</v>
          </cell>
          <cell r="E11790">
            <v>4.5</v>
          </cell>
        </row>
        <row r="11791">
          <cell r="A11791">
            <v>97650</v>
          </cell>
          <cell r="B11791" t="str">
            <v>REMOÇÃO DE TRAMA DE MADEIRA PARA COBERTURA, DE FORMA MANUAL, SEM REAPROVEITAMENTO. AF_09/2023</v>
          </cell>
          <cell r="C11791" t="str">
            <v>M2</v>
          </cell>
          <cell r="D11791" t="str">
            <v>COEFICIENTE DE REPRESENTATIVIDADE</v>
          </cell>
          <cell r="E11791">
            <v>7.56</v>
          </cell>
        </row>
        <row r="11792">
          <cell r="A11792">
            <v>97651</v>
          </cell>
          <cell r="B11792" t="str">
            <v>REMOÇÃO DE TESOURAS DE MADEIRA, COM VÃO MENOR QUE 8M, DE FORMA MANUAL, SEM REAPROVEITAMENTO. AF_09/2023</v>
          </cell>
          <cell r="C11792" t="str">
            <v>UND</v>
          </cell>
          <cell r="D11792" t="str">
            <v>COEFICIENTE DE REPRESENTATIVIDADE</v>
          </cell>
          <cell r="E11792">
            <v>82.35</v>
          </cell>
        </row>
        <row r="11793">
          <cell r="A11793">
            <v>97652</v>
          </cell>
          <cell r="B11793" t="str">
            <v>REMOÇÃO DE TESOURAS DE MADEIRA, COM VÃO MAIOR OU IGUAL A 8M, DE FORMA MANUAL, SEM REAPROVEITAMENTO. AF_09/2023</v>
          </cell>
          <cell r="C11793" t="str">
            <v>UND</v>
          </cell>
          <cell r="D11793" t="str">
            <v>COEFICIENTE DE REPRESENTATIVIDADE</v>
          </cell>
          <cell r="E11793">
            <v>186.69</v>
          </cell>
        </row>
        <row r="11794">
          <cell r="A11794">
            <v>97653</v>
          </cell>
          <cell r="B11794" t="str">
            <v>REMOÇÃO DE TESOURAS DE MADEIRA, COM VÃO MENOR QUE 8M, DE FORMA MECANIZADA, COM REAPROVEITAMENTO. AF_09/2023</v>
          </cell>
          <cell r="C11794" t="str">
            <v>UND</v>
          </cell>
          <cell r="D11794" t="str">
            <v>ATRIBUÍDO SÃO PAULO</v>
          </cell>
          <cell r="E11794">
            <v>147.31</v>
          </cell>
        </row>
        <row r="11795">
          <cell r="A11795">
            <v>97654</v>
          </cell>
          <cell r="B11795" t="str">
            <v>REMOÇÃO DE TESOURAS DE MADEIRA, COM VÃO MAIOR OU IGUAL A 8M, DE FORMA MECANIZADA, COM REAPROVEITAMENTO. AF_09/2023</v>
          </cell>
          <cell r="C11795" t="str">
            <v>UND</v>
          </cell>
          <cell r="D11795" t="str">
            <v>ATRIBUÍDO SÃO PAULO</v>
          </cell>
          <cell r="E11795">
            <v>181.46</v>
          </cell>
        </row>
        <row r="11796">
          <cell r="A11796">
            <v>97655</v>
          </cell>
          <cell r="B11796" t="str">
            <v>REMOÇÃO DE TRAMA METÁLICA PARA COBERTURA, DE FORMA MANUAL, SEM REAPROVEITAMENTO. AF_09/2023</v>
          </cell>
          <cell r="C11796" t="str">
            <v>M2</v>
          </cell>
          <cell r="D11796" t="str">
            <v>ATRIBUÍDO SÃO PAULO</v>
          </cell>
          <cell r="E11796">
            <v>32.37</v>
          </cell>
        </row>
        <row r="11797">
          <cell r="A11797">
            <v>97656</v>
          </cell>
          <cell r="B11797" t="str">
            <v>REMOÇÃO DE TESOURAS METÁLICAS, COM VÃO MENOR QUE 8M, DE FORMA MANUAL, SEM REAPROVEITAMENTO. AF_09/2023</v>
          </cell>
          <cell r="C11797" t="str">
            <v>UND</v>
          </cell>
          <cell r="D11797" t="str">
            <v>ATRIBUÍDO SÃO PAULO</v>
          </cell>
          <cell r="E11797">
            <v>299.66</v>
          </cell>
        </row>
        <row r="11798">
          <cell r="A11798">
            <v>97657</v>
          </cell>
          <cell r="B11798" t="str">
            <v>REMOÇÃO DE TESOURAS METÁLICAS, COM VÃO MAIOR OU IGUAL A 8M, DE FORMA MANUAL, SEM REAPROVEITAMENTO. AF_09/2023</v>
          </cell>
          <cell r="C11798" t="str">
            <v>UND</v>
          </cell>
          <cell r="D11798" t="str">
            <v>ATRIBUÍDO SÃO PAULO</v>
          </cell>
          <cell r="E11798">
            <v>593.93</v>
          </cell>
        </row>
        <row r="11799">
          <cell r="A11799">
            <v>97658</v>
          </cell>
          <cell r="B11799" t="str">
            <v>REMOÇÃO DE TESOURAS METÁLICAS, COM VÃO MENOR QUE 8M, DE FORMA MECANIZADA, COM REAPROVEITAMENTO. AF_09/2023</v>
          </cell>
          <cell r="C11799" t="str">
            <v>UND</v>
          </cell>
          <cell r="D11799" t="str">
            <v>ATRIBUÍDO SÃO PAULO</v>
          </cell>
          <cell r="E11799">
            <v>217.34</v>
          </cell>
        </row>
        <row r="11800">
          <cell r="A11800">
            <v>97659</v>
          </cell>
          <cell r="B11800" t="str">
            <v>REMOÇÃO DE TESOURAS METÁLICAS, COM VÃO MAIOR OU IGUAL A 8M, DE FORMA MECANIZADA, COM REAPROVEITAMENTO. AF_09/2023</v>
          </cell>
          <cell r="C11800" t="str">
            <v>UND</v>
          </cell>
          <cell r="D11800" t="str">
            <v>ATRIBUÍDO SÃO PAULO</v>
          </cell>
          <cell r="E11800">
            <v>295.42</v>
          </cell>
        </row>
        <row r="11801">
          <cell r="A11801">
            <v>97660</v>
          </cell>
          <cell r="B11801" t="str">
            <v>REMOÇÃO DE INTERRUPTORES/TOMADAS ELÉTRICAS, DE FORMA MANUAL, SEM REAPROVEITAMENTO. AF_09/2023</v>
          </cell>
          <cell r="C11801" t="str">
            <v>UND</v>
          </cell>
          <cell r="D11801" t="str">
            <v>COLETADO</v>
          </cell>
          <cell r="E11801">
            <v>0.65</v>
          </cell>
        </row>
        <row r="11802">
          <cell r="A11802">
            <v>97661</v>
          </cell>
          <cell r="B11802" t="str">
            <v>REMOÇÃO DE CABOS ELÉTRICOS, COM SEÇÃO DE 10 MM², FORMA MANUAL, SEM REAPROVEITAMENTO. AF_09/2023</v>
          </cell>
          <cell r="C11802" t="str">
            <v>M</v>
          </cell>
          <cell r="D11802" t="str">
            <v>COLETADO</v>
          </cell>
          <cell r="E11802">
            <v>0.69</v>
          </cell>
        </row>
        <row r="11803">
          <cell r="A11803">
            <v>97662</v>
          </cell>
          <cell r="B11803" t="str">
            <v>REMOÇÃO DE TUBULAÇÕES (TUBOS E CONEXÕES) DE ÁGUA FRIA, DE FORMA MANUAL, SEM REAPROVEITAMENTO. AF_09/2023</v>
          </cell>
          <cell r="C11803" t="str">
            <v>M</v>
          </cell>
          <cell r="D11803" t="str">
            <v>COLETADO</v>
          </cell>
          <cell r="E11803">
            <v>0.5</v>
          </cell>
        </row>
        <row r="11804">
          <cell r="A11804">
            <v>97663</v>
          </cell>
          <cell r="B11804" t="str">
            <v>REMOÇÃO DE LOUÇAS, DE FORMA MANUAL, SEM REAPROVEITAMENTO. AF_09/2023</v>
          </cell>
          <cell r="C11804" t="str">
            <v>UND</v>
          </cell>
          <cell r="D11804" t="str">
            <v>COLETADO</v>
          </cell>
          <cell r="E11804">
            <v>12.44</v>
          </cell>
        </row>
        <row r="11805">
          <cell r="A11805">
            <v>97664</v>
          </cell>
          <cell r="B11805" t="str">
            <v>REMOÇÃO DE ACESSÓRIOS, DE FORMA MANUAL, SEM REAPROVEITAMENTO. AF_09/2023</v>
          </cell>
          <cell r="C11805" t="str">
            <v>UND</v>
          </cell>
          <cell r="D11805" t="str">
            <v>COLETADO</v>
          </cell>
          <cell r="E11805">
            <v>1.54</v>
          </cell>
        </row>
        <row r="11806">
          <cell r="A11806">
            <v>97665</v>
          </cell>
          <cell r="B11806" t="str">
            <v>REMOÇÃO DE LUMINÁRIAS, DE FORMA MANUAL, SEM REAPROVEITAMENTO. AF_09/2023</v>
          </cell>
          <cell r="C11806" t="str">
            <v>UND</v>
          </cell>
          <cell r="D11806" t="str">
            <v>COLETADO</v>
          </cell>
          <cell r="E11806">
            <v>1.78</v>
          </cell>
        </row>
        <row r="11807">
          <cell r="A11807">
            <v>97666</v>
          </cell>
          <cell r="B11807" t="str">
            <v>REMOÇÃO DE METAIS SANITÁRIOS, DE FORMA MANUAL, SEM REAPROVEITAMENTO. AF_09/2023</v>
          </cell>
          <cell r="C11807" t="str">
            <v>UND</v>
          </cell>
          <cell r="D11807" t="str">
            <v>COLETADO</v>
          </cell>
          <cell r="E11807">
            <v>9.07</v>
          </cell>
        </row>
        <row r="11808">
          <cell r="A11808">
            <v>104789</v>
          </cell>
          <cell r="B11808" t="str">
            <v>DEMOLIÇÃO DE PISO DE CONCRETO SIMPLES, DE FORMA MANUAL, SEM REAPROVEITAMENTO. AF_09/2023</v>
          </cell>
          <cell r="C11808" t="str">
            <v>M3</v>
          </cell>
          <cell r="D11808" t="str">
            <v>COLETADO</v>
          </cell>
          <cell r="E11808">
            <v>197.44</v>
          </cell>
        </row>
        <row r="11809">
          <cell r="A11809">
            <v>104790</v>
          </cell>
          <cell r="B11809" t="str">
            <v>DEMOLIÇÃO DE PISO DE CONCRETO SIMPLES, DE FORMA MECANIZADA COM MARTELETE, SEM REAPROVEITAMENTO. AF_09/2023</v>
          </cell>
          <cell r="C11809" t="str">
            <v>M3</v>
          </cell>
          <cell r="D11809" t="str">
            <v>ATRIBUÍDO SÃO PAULO</v>
          </cell>
          <cell r="E11809">
            <v>118.93</v>
          </cell>
        </row>
        <row r="11810">
          <cell r="A11810">
            <v>104791</v>
          </cell>
          <cell r="B11810" t="str">
            <v>DEMOLIÇÃO DE ARGAMASSAS, DE FORMA DE FORMA MECANIZADA COM MARTELETE, SEM REAPROVEITAMENTO. AF_09/2023</v>
          </cell>
          <cell r="C11810" t="str">
            <v>M2</v>
          </cell>
          <cell r="D11810" t="str">
            <v>COEFICIENTE DE REPRESENTATIVIDADE</v>
          </cell>
          <cell r="E11810">
            <v>6.78</v>
          </cell>
        </row>
        <row r="11811">
          <cell r="A11811">
            <v>104792</v>
          </cell>
          <cell r="B11811" t="str">
            <v>REMOÇÃO DE CABOS ELÉTRICOS, COM SEÇÃO DE ATÉ 2,5 MM², DE FORMA MANUAL, SEM REAPROVEITAMENTO. AF_09/2023</v>
          </cell>
          <cell r="C11811" t="str">
            <v>M</v>
          </cell>
          <cell r="D11811" t="str">
            <v>COLETADO</v>
          </cell>
          <cell r="E11811">
            <v>0.39</v>
          </cell>
        </row>
        <row r="11812">
          <cell r="A11812">
            <v>104793</v>
          </cell>
          <cell r="B11812" t="str">
            <v>REMOÇÃO DE CABOS ELÉTRICOS, COM SEÇÃO MAIOR QUE 2,5 MM² E MENOR QUE 10 MM², DE FORMA MANUAL, SEM REAPROVEITAMENTO. AF_09/2023</v>
          </cell>
          <cell r="C11812" t="str">
            <v>M</v>
          </cell>
          <cell r="D11812" t="str">
            <v>COLETADO</v>
          </cell>
          <cell r="E11812">
            <v>0.53</v>
          </cell>
        </row>
        <row r="11813">
          <cell r="A11813">
            <v>104794</v>
          </cell>
          <cell r="B11813" t="str">
            <v>REMOÇÃO DE CABOS ELÉTRICOS, COM SEÇÃO DE 16 MM², FORMA MANUAL, SEM REAPROVEITAMENTO. AF_09/2023</v>
          </cell>
          <cell r="C11813" t="str">
            <v>M</v>
          </cell>
          <cell r="D11813" t="str">
            <v>COLETADO</v>
          </cell>
          <cell r="E11813">
            <v>0.95</v>
          </cell>
        </row>
        <row r="11814">
          <cell r="A11814">
            <v>104795</v>
          </cell>
          <cell r="B11814" t="str">
            <v>REMOÇÃO DE CABOS ELÉTRICOS, COM SEÇÃO DE 25 MM², FORMA MANUAL, SEM REAPROVEITAMENTO. AF_09/2023</v>
          </cell>
          <cell r="C11814" t="str">
            <v>M</v>
          </cell>
          <cell r="D11814" t="str">
            <v>COLETADO</v>
          </cell>
          <cell r="E11814">
            <v>1.33</v>
          </cell>
        </row>
        <row r="11815">
          <cell r="A11815">
            <v>104796</v>
          </cell>
          <cell r="B11815" t="str">
            <v>DEMOLIÇÃO DE GUIAS, SARJETAS OU SARJETÕES, DE FORMA MECANIZADA, SEM REAPROVEITAMENTO. AF_09/2023</v>
          </cell>
          <cell r="C11815" t="str">
            <v>M</v>
          </cell>
          <cell r="D11815" t="str">
            <v>ATRIBUÍDO SÃO PAULO</v>
          </cell>
          <cell r="E11815">
            <v>14.59</v>
          </cell>
        </row>
        <row r="11816">
          <cell r="A11816">
            <v>104797</v>
          </cell>
          <cell r="B11816" t="str">
            <v>REMOÇAO DE GUIAS PRÉ-FABRICADAS DE CONCRETO, DE FORMA MECANIZADA, COM REAPROVEITAMENTO. AF_09/2023</v>
          </cell>
          <cell r="C11816" t="str">
            <v>M</v>
          </cell>
          <cell r="D11816" t="str">
            <v>ATRIBUÍDO SÃO PAULO</v>
          </cell>
          <cell r="E11816">
            <v>18.23</v>
          </cell>
        </row>
        <row r="11817">
          <cell r="A11817">
            <v>104798</v>
          </cell>
          <cell r="B11817" t="str">
            <v>REMOÇÃO DE SUPORTE METÁLICO OU DE MADEIRA PARA PLACAS DE SINALIZAÇÃO VIÁRIA, DE FORMA MANUAL, SEM REAPROVEITAMENTO. AF_09/2023</v>
          </cell>
          <cell r="C11817" t="str">
            <v>UND</v>
          </cell>
          <cell r="D11817" t="str">
            <v>COEFICIENTE DE REPRESENTATIVIDADE</v>
          </cell>
          <cell r="E11817">
            <v>14.27</v>
          </cell>
        </row>
        <row r="11818">
          <cell r="A11818">
            <v>104799</v>
          </cell>
          <cell r="B11818" t="str">
            <v>REMOÇÃO DE PLACAS DE SINALIZAÇÃO VIÁRIA, DE FORMA MANUAL, SEM REAPROVEITAMENTO. AF_09/2023</v>
          </cell>
          <cell r="C11818" t="str">
            <v>M2</v>
          </cell>
          <cell r="D11818" t="str">
            <v>COEFICIENTE DE REPRESENTATIVIDADE</v>
          </cell>
          <cell r="E11818">
            <v>11.2</v>
          </cell>
        </row>
        <row r="11819">
          <cell r="A11819">
            <v>104800</v>
          </cell>
          <cell r="B11819" t="str">
            <v>REMOÇÃO DE CERCAS E MOURÕES, DE FORMA MANUAL, SEM REAPROVEITAMENTO. AF_09/2023</v>
          </cell>
          <cell r="C11819" t="str">
            <v>M</v>
          </cell>
          <cell r="D11819" t="str">
            <v>COLETADO</v>
          </cell>
          <cell r="E11819">
            <v>9.15</v>
          </cell>
        </row>
        <row r="11820">
          <cell r="A11820">
            <v>104801</v>
          </cell>
          <cell r="B11820" t="str">
            <v>REMOÇÃO DE ALAMBRADOS PARA QUADRAS POLIESPORTIVAS, ESTRUTURADO POR TUBOS DE AÇO GALVANIZADO, COM TELA DE ARAME GALVANIZADO, DE FORMA MANUAL, SEM REAPROVEITAMENTO. AF_09/2023</v>
          </cell>
          <cell r="C11820" t="str">
            <v>M2</v>
          </cell>
          <cell r="D11820" t="str">
            <v>COEFICIENTE DE REPRESENTATIVIDADE</v>
          </cell>
          <cell r="E11820">
            <v>13.91</v>
          </cell>
        </row>
        <row r="11821">
          <cell r="A11821">
            <v>104802</v>
          </cell>
          <cell r="B11821" t="str">
            <v>REMOÇÃO DE TELA DE ARAME GALVANIZADO DE ALAMBRADOS PARA QUADRAS POLIESPORTIVAS, DE FORMA MANUAL, SEM REMOÇÃO DA ESTRUTURA DE SUSTENTAÇÃO, SEM REAPROVEITAMENTO. AF_09/2023</v>
          </cell>
          <cell r="C11821" t="str">
            <v>M2</v>
          </cell>
          <cell r="D11821" t="str">
            <v>COEFICIENTE DE REPRESENTATIVIDADE</v>
          </cell>
          <cell r="E11821">
            <v>9.24</v>
          </cell>
        </row>
        <row r="11822">
          <cell r="A11822">
            <v>104803</v>
          </cell>
          <cell r="B11822" t="str">
            <v>REMOÇÃO CALHAS E RUFOS, DE FORMA MANUAL, SEM REAPROVEITAMENTO. AF_09/2023</v>
          </cell>
          <cell r="C11822" t="str">
            <v>M</v>
          </cell>
          <cell r="D11822" t="str">
            <v>COEFICIENTE DE REPRESENTATIVIDADE</v>
          </cell>
          <cell r="E11822">
            <v>4.5</v>
          </cell>
        </row>
        <row r="11823">
          <cell r="A11823">
            <v>95967</v>
          </cell>
          <cell r="B11823" t="str">
            <v>SERVIÇOS TÉCNICOS ESPECIALIZADOS PARA ACOMPANHAMENTO DE EXECUÇÃO DE FUNDAÇÕES PROFUNDAS E ESTRUTURAS DE CONTENÇÃO</v>
          </cell>
          <cell r="C11823" t="str">
            <v>H</v>
          </cell>
          <cell r="D11823" t="str">
            <v>COEFICIENTE DE REPRESENTATIVIDADE</v>
          </cell>
          <cell r="E11823">
            <v>157.96</v>
          </cell>
        </row>
        <row r="11824">
          <cell r="A11824">
            <v>99058</v>
          </cell>
          <cell r="B11824" t="str">
            <v>LOCAÇÃO DE PONTO PARA REFERÊNCIA TOPOGRÁFICA. AF_10/2018</v>
          </cell>
          <cell r="C11824" t="str">
            <v>UND</v>
          </cell>
          <cell r="D11824" t="str">
            <v>ATRIBUÍDO SÃO PAULO</v>
          </cell>
          <cell r="E11824">
            <v>9.85</v>
          </cell>
        </row>
        <row r="11825">
          <cell r="A11825">
            <v>99059</v>
          </cell>
          <cell r="B11825" t="str">
            <v>LOCACAO CONVENCIONAL DE OBRA, UTILIZANDO GABARITO DE TÁBUAS CORRIDAS PONTALETADAS A CADA 2,00M -  2 UTILIZAÇÕES. AF_10/2018</v>
          </cell>
          <cell r="C11825" t="str">
            <v>M</v>
          </cell>
          <cell r="D11825" t="str">
            <v>COEFICIENTE DE REPRESENTATIVIDADE</v>
          </cell>
          <cell r="E11825">
            <v>61.14</v>
          </cell>
        </row>
        <row r="11826">
          <cell r="A11826">
            <v>99060</v>
          </cell>
          <cell r="B11826" t="str">
            <v>LOCAÇÃO COM CAVALETE COM ALTURA DE 1,00 M - 2 UTILIZAÇÕES. AF_10/2018</v>
          </cell>
          <cell r="C11826" t="str">
            <v>UND</v>
          </cell>
          <cell r="D11826" t="str">
            <v>COEFICIENTE DE REPRESENTATIVIDADE</v>
          </cell>
          <cell r="E11826">
            <v>164.01</v>
          </cell>
        </row>
        <row r="11827">
          <cell r="A11827">
            <v>99061</v>
          </cell>
          <cell r="B11827" t="str">
            <v>LOCAÇÃO COM CAVALETE COM ALTURA DE 0,50 M - 2 UTILIZAÇÕES. AF_10/2018</v>
          </cell>
          <cell r="C11827" t="str">
            <v>UND</v>
          </cell>
          <cell r="D11827" t="str">
            <v>COEFICIENTE DE REPRESENTATIVIDADE</v>
          </cell>
          <cell r="E11827">
            <v>108.91</v>
          </cell>
        </row>
        <row r="11828">
          <cell r="A11828">
            <v>99062</v>
          </cell>
          <cell r="B11828" t="str">
            <v>MARCAÇÃO DE PONTOS EM GABARITO OU CAVALETE. AF_10/2018</v>
          </cell>
          <cell r="C11828" t="str">
            <v>UND</v>
          </cell>
          <cell r="D11828" t="str">
            <v>COEFICIENTE DE REPRESENTATIVIDADE</v>
          </cell>
          <cell r="E11828">
            <v>2.45</v>
          </cell>
        </row>
        <row r="11829">
          <cell r="A11829">
            <v>99063</v>
          </cell>
          <cell r="B11829" t="str">
            <v>LOCAÇÃO DE REDE DE ÁGUA OU ESGOTO. AF_10/2018</v>
          </cell>
          <cell r="C11829" t="str">
            <v>M</v>
          </cell>
          <cell r="D11829" t="str">
            <v>COEFICIENTE DE REPRESENTATIVIDADE</v>
          </cell>
          <cell r="E11829">
            <v>5.44</v>
          </cell>
        </row>
        <row r="11830">
          <cell r="A11830">
            <v>99064</v>
          </cell>
          <cell r="B11830" t="str">
            <v>LOCAÇÃO DE PAVIMENTAÇÃO. AF_10/2018</v>
          </cell>
          <cell r="C11830" t="str">
            <v>M</v>
          </cell>
          <cell r="D11830" t="str">
            <v>ATRIBUÍDO SÃO PAULO</v>
          </cell>
          <cell r="E11830">
            <v>0.49</v>
          </cell>
        </row>
        <row r="11831">
          <cell r="A11831">
            <v>93588</v>
          </cell>
          <cell r="B11831" t="str">
            <v>TRANSPORTE COM CAMINHÃO BASCULANTE DE 10 M³, EM VIA URBANA EM LEITO NATURAL (UNIDADE: M3XKM). AF_07/2020</v>
          </cell>
          <cell r="C11831" t="str">
            <v>M3 X KM</v>
          </cell>
          <cell r="D11831" t="str">
            <v>ATRIBUÍDO SÃO PAULO</v>
          </cell>
          <cell r="E11831">
            <v>3.2</v>
          </cell>
        </row>
        <row r="11832">
          <cell r="A11832">
            <v>93589</v>
          </cell>
          <cell r="B11832" t="str">
            <v>TRANSPORTE COM CAMINHÃO BASCULANTE DE 10 M³, EM VIA URBANA EM REVESTIMENTO PRIMÁRIO (UNIDADE: M3XKM). AF_07/2020</v>
          </cell>
          <cell r="C11832" t="str">
            <v>M3 X KM</v>
          </cell>
          <cell r="D11832" t="str">
            <v>ATRIBUÍDO SÃO PAULO</v>
          </cell>
          <cell r="E11832">
            <v>2.75</v>
          </cell>
        </row>
        <row r="11833">
          <cell r="A11833">
            <v>93590</v>
          </cell>
          <cell r="B11833" t="str">
            <v>TRANSPORTE COM CAMINHÃO BASCULANTE DE 10 M³, EM VIA URBANA PAVIMENTADA, ADICIONAL PARA DMT EXCEDENTE A 30 KM (UNIDADE: M3XKM). AF_07/2020</v>
          </cell>
          <cell r="C11833" t="str">
            <v>M3 X KM</v>
          </cell>
          <cell r="D11833" t="str">
            <v>ATRIBUÍDO SÃO PAULO</v>
          </cell>
          <cell r="E11833">
            <v>1</v>
          </cell>
        </row>
        <row r="11834">
          <cell r="A11834">
            <v>93591</v>
          </cell>
          <cell r="B11834" t="str">
            <v>TRANSPORTE COM CAMINHÃO BASCULANTE DE 14 M³, EM VIA URBANA EM LEITO NATURAL (UNIDADE: M3XKM). AF_07/2020</v>
          </cell>
          <cell r="C11834" t="str">
            <v>M3 X KM</v>
          </cell>
          <cell r="D11834" t="str">
            <v>ATRIBUÍDO SÃO PAULO</v>
          </cell>
          <cell r="E11834">
            <v>2.76</v>
          </cell>
        </row>
        <row r="11835">
          <cell r="A11835">
            <v>93592</v>
          </cell>
          <cell r="B11835" t="str">
            <v>TRANSPORTE COM CAMINHÃO BASCULANTE DE 14 M³, EM VIA URBANA EM REVESTIMENTO PRIMÁRIO (UNIDADE: M3XKM). AF_07/2020</v>
          </cell>
          <cell r="C11835" t="str">
            <v>M3 X KM</v>
          </cell>
          <cell r="D11835" t="str">
            <v>ATRIBUÍDO SÃO PAULO</v>
          </cell>
          <cell r="E11835">
            <v>2.39</v>
          </cell>
        </row>
        <row r="11836">
          <cell r="A11836">
            <v>93593</v>
          </cell>
          <cell r="B11836" t="str">
            <v>TRANSPORTE COM CAMINHÃO BASCULANTE DE 14 M³, EM VIA URBANA PAVIMENTADA, ADICIONAL PARA DMT EXCEDENTE A 30 KM (UNIDADE: M3XKM). AF_07/2020</v>
          </cell>
          <cell r="C11836" t="str">
            <v>M3 X KM</v>
          </cell>
          <cell r="D11836" t="str">
            <v>ATRIBUÍDO SÃO PAULO</v>
          </cell>
          <cell r="E11836">
            <v>0.88</v>
          </cell>
        </row>
        <row r="11837">
          <cell r="A11837">
            <v>93594</v>
          </cell>
          <cell r="B11837" t="str">
            <v>TRANSPORTE COM CAMINHÃO BASCULANTE DE 10 M³, EM VIA URBANA EM LEITO NATURAL (UNIDADE: TXKM). AF_07/2020</v>
          </cell>
          <cell r="C11837" t="str">
            <v>TXKM</v>
          </cell>
          <cell r="D11837" t="str">
            <v>ATRIBUÍDO SÃO PAULO</v>
          </cell>
          <cell r="E11837">
            <v>2.13</v>
          </cell>
        </row>
        <row r="11838">
          <cell r="A11838">
            <v>93595</v>
          </cell>
          <cell r="B11838" t="str">
            <v>TRANSPORTE COM CAMINHÃO BASCULANTE DE 10 M³, EM VIA URBANA EM REVESTIMENTO PRIMÁRIO (UNIDADE: TXKM). AF_07/2020</v>
          </cell>
          <cell r="C11838" t="str">
            <v>TXKM</v>
          </cell>
          <cell r="D11838" t="str">
            <v>ATRIBUÍDO SÃO PAULO</v>
          </cell>
          <cell r="E11838">
            <v>1.85</v>
          </cell>
        </row>
        <row r="11839">
          <cell r="A11839">
            <v>93596</v>
          </cell>
          <cell r="B11839" t="str">
            <v>TRANSPORTE COM CAMINHÃO BASCULANTE DE 10 M³, EM VIA URBANA PAVIMENTADA, ADICIONAL PARA DMT EXCEDENTE A 30 KM (UNIDADE: TXKM). AF_07/2020</v>
          </cell>
          <cell r="C11839" t="str">
            <v>TXKM</v>
          </cell>
          <cell r="D11839" t="str">
            <v>ATRIBUÍDO SÃO PAULO</v>
          </cell>
          <cell r="E11839">
            <v>0.67</v>
          </cell>
        </row>
        <row r="11840">
          <cell r="A11840">
            <v>93597</v>
          </cell>
          <cell r="B11840" t="str">
            <v>TRANSPORTE COM CAMINHÃO BASCULANTE DE 14 M³, EM VIA URBANA EM LEITO NATURAL (UNIDADE: TXKM). AF_07/2020</v>
          </cell>
          <cell r="C11840" t="str">
            <v>TXKM</v>
          </cell>
          <cell r="D11840" t="str">
            <v>ATRIBUÍDO SÃO PAULO</v>
          </cell>
          <cell r="E11840">
            <v>1.83</v>
          </cell>
        </row>
        <row r="11841">
          <cell r="A11841">
            <v>93598</v>
          </cell>
          <cell r="B11841" t="str">
            <v>TRANSPORTE COM CAMINHÃO BASCULANTE DE 14 M³, EM VIA URBANA EM REVESTIMENTO PRIMÁRIO (UNIDADE: TXKM). AF_07/2020</v>
          </cell>
          <cell r="C11841" t="str">
            <v>TXKM</v>
          </cell>
          <cell r="D11841" t="str">
            <v>ATRIBUÍDO SÃO PAULO</v>
          </cell>
          <cell r="E11841">
            <v>1.58</v>
          </cell>
        </row>
        <row r="11842">
          <cell r="A11842">
            <v>93599</v>
          </cell>
          <cell r="B11842" t="str">
            <v>TRANSPORTE COM CAMINHÃO BASCULANTE DE 14 M³, EM VIA URBANA PAVIMENTADA, ADICIONAL PARA DMT EXCEDENTE A 30 KM (UNIDADE: TXKM). AF_07/2020</v>
          </cell>
          <cell r="C11842" t="str">
            <v>TXKM</v>
          </cell>
          <cell r="D11842" t="str">
            <v>ATRIBUÍDO SÃO PAULO</v>
          </cell>
          <cell r="E11842">
            <v>0.58</v>
          </cell>
        </row>
        <row r="11843">
          <cell r="A11843">
            <v>95425</v>
          </cell>
          <cell r="B11843" t="str">
            <v>TRANSPORTE COM CAMINHÃO BASCULANTE DE 18 M³, EM VIA URBANA EM LEITO NATURAL (UNIDADE: M3XKM). AF_07/2020</v>
          </cell>
          <cell r="C11843" t="str">
            <v>M3 X KM</v>
          </cell>
          <cell r="D11843" t="str">
            <v>ATRIBUÍDO SÃO PAULO</v>
          </cell>
          <cell r="E11843">
            <v>2.35</v>
          </cell>
        </row>
        <row r="11844">
          <cell r="A11844">
            <v>95426</v>
          </cell>
          <cell r="B11844" t="str">
            <v>TRANSPORTE COM CAMINHÃO BASCULANTE DE 18 M³, EM VIA URBANA EM REVESTIMENTO PRIMÁRIO (UNIDADE: M3XKM). AF_07/2020</v>
          </cell>
          <cell r="C11844" t="str">
            <v>M3 X KM</v>
          </cell>
          <cell r="D11844" t="str">
            <v>ATRIBUÍDO SÃO PAULO</v>
          </cell>
          <cell r="E11844">
            <v>2.03</v>
          </cell>
        </row>
        <row r="11845">
          <cell r="A11845">
            <v>95427</v>
          </cell>
          <cell r="B11845" t="str">
            <v>TRANSPORTE COM CAMINHÃO BASCULANTE DE 18 M³, EM VIA URBANA PAVIMENTADA, ADICIONAL PARA DMT EXCEDENTE A 30 KM (UNIDADE: M3XKM). AF_07/2020</v>
          </cell>
          <cell r="C11845" t="str">
            <v>M3 X KM</v>
          </cell>
          <cell r="D11845" t="str">
            <v>ATRIBUÍDO SÃO PAULO</v>
          </cell>
          <cell r="E11845">
            <v>0.76</v>
          </cell>
        </row>
        <row r="11846">
          <cell r="A11846">
            <v>95428</v>
          </cell>
          <cell r="B11846" t="str">
            <v>TRANSPORTE COM CAMINHÃO BASCULANTE DE 18 M³, EM VIA URBANA EM LEITO NATURAL (UNIDADE: TXKM). AF_07/2020</v>
          </cell>
          <cell r="C11846" t="str">
            <v>TXKM</v>
          </cell>
          <cell r="D11846" t="str">
            <v>ATRIBUÍDO SÃO PAULO</v>
          </cell>
          <cell r="E11846">
            <v>1.57</v>
          </cell>
        </row>
        <row r="11847">
          <cell r="A11847">
            <v>95429</v>
          </cell>
          <cell r="B11847" t="str">
            <v>TRANSPORTE COM CAMINHÃO BASCULANTE DE 18 M³, EM VIA URBANA EM REVESTIMENTO PRIMÁRIO (UNIDADE: TXKM). AF_07/2020</v>
          </cell>
          <cell r="C11847" t="str">
            <v>TXKM</v>
          </cell>
          <cell r="D11847" t="str">
            <v>ATRIBUÍDO SÃO PAULO</v>
          </cell>
          <cell r="E11847">
            <v>1.37</v>
          </cell>
        </row>
        <row r="11848">
          <cell r="A11848">
            <v>95430</v>
          </cell>
          <cell r="B11848" t="str">
            <v>TRANSPORTE COM CAMINHÃO BASCULANTE DE 18 M³, EM VIA URBANA PAVIMENTADA, ADICIONAL PARA DMT EXCEDENTE A 30 KM (UNIDADE: TXKM). AF_07/2020</v>
          </cell>
          <cell r="C11848" t="str">
            <v>TXKM</v>
          </cell>
          <cell r="D11848" t="str">
            <v>ATRIBUÍDO SÃO PAULO</v>
          </cell>
          <cell r="E11848">
            <v>0.48</v>
          </cell>
        </row>
        <row r="11849">
          <cell r="A11849">
            <v>95875</v>
          </cell>
          <cell r="B11849" t="str">
            <v>TRANSPORTE COM CAMINHÃO BASCULANTE DE 10 M³, EM VIA URBANA PAVIMENTADA, DMT ATÉ 30 KM (UNIDADE: M3XKM). AF_07/2020</v>
          </cell>
          <cell r="C11849" t="str">
            <v>M3 X KM</v>
          </cell>
          <cell r="D11849" t="str">
            <v>ATRIBUÍDO SÃO PAULO</v>
          </cell>
          <cell r="E11849">
            <v>2.52</v>
          </cell>
        </row>
        <row r="11850">
          <cell r="A11850">
            <v>95876</v>
          </cell>
          <cell r="B11850" t="str">
            <v>TRANSPORTE COM CAMINHÃO BASCULANTE DE 14 M³, EM VIA URBANA PAVIMENTADA, DMT ATÉ 30 KM (UNIDADE: M3XKM). AF_07/2020</v>
          </cell>
          <cell r="C11850" t="str">
            <v>M3 X KM</v>
          </cell>
          <cell r="D11850" t="str">
            <v>ATRIBUÍDO SÃO PAULO</v>
          </cell>
          <cell r="E11850">
            <v>2.16</v>
          </cell>
        </row>
        <row r="11851">
          <cell r="A11851">
            <v>95877</v>
          </cell>
          <cell r="B11851" t="str">
            <v>TRANSPORTE COM CAMINHÃO BASCULANTE DE 18 M³, EM VIA URBANA PAVIMENTADA, DMT ATÉ 30 KM (UNIDADE: M3XKM). AF_07/2020</v>
          </cell>
          <cell r="C11851" t="str">
            <v>M3 X KM</v>
          </cell>
          <cell r="D11851" t="str">
            <v>ATRIBUÍDO SÃO PAULO</v>
          </cell>
          <cell r="E11851">
            <v>1.86</v>
          </cell>
        </row>
        <row r="11852">
          <cell r="A11852">
            <v>95878</v>
          </cell>
          <cell r="B11852" t="str">
            <v>TRANSPORTE COM CAMINHÃO BASCULANTE DE 10 M³, EM VIA URBANA PAVIMENTADA, DMT ATÉ 30 KM (UNIDADE: TXKM). AF_07/2020</v>
          </cell>
          <cell r="C11852" t="str">
            <v>TXKM</v>
          </cell>
          <cell r="D11852" t="str">
            <v>ATRIBUÍDO SÃO PAULO</v>
          </cell>
          <cell r="E11852">
            <v>1.7</v>
          </cell>
        </row>
        <row r="11853">
          <cell r="A11853">
            <v>95879</v>
          </cell>
          <cell r="B11853" t="str">
            <v>TRANSPORTE COM CAMINHÃO BASCULANTE DE 14 M³, EM VIA URBANA PAVIMENTADA, DMT ATÉ 30 KM (UNIDADE: TXKM). AF_07/2020</v>
          </cell>
          <cell r="C11853" t="str">
            <v>TXKM</v>
          </cell>
          <cell r="D11853" t="str">
            <v>ATRIBUÍDO SÃO PAULO</v>
          </cell>
          <cell r="E11853">
            <v>1.47</v>
          </cell>
        </row>
        <row r="11854">
          <cell r="A11854">
            <v>95880</v>
          </cell>
          <cell r="B11854" t="str">
            <v>TRANSPORTE COM CAMINHÃO BASCULANTE DE 18 M³, EM VIA URBANA PAVIMENTADA, DMT ATÉ 30 KM (UNIDADE: TXKM). AF_07/2020</v>
          </cell>
          <cell r="C11854" t="str">
            <v>TXKM</v>
          </cell>
          <cell r="D11854" t="str">
            <v>ATRIBUÍDO SÃO PAULO</v>
          </cell>
          <cell r="E11854">
            <v>1.25</v>
          </cell>
        </row>
        <row r="11855">
          <cell r="A11855">
            <v>97912</v>
          </cell>
          <cell r="B11855" t="str">
            <v>TRANSPORTE COM CAMINHÃO BASCULANTE DE 6 M³, EM VIA URBANA EM LEITO NATURAL (UNIDADE: M3XKM). AF_07/2020</v>
          </cell>
          <cell r="C11855" t="str">
            <v>M3 X KM</v>
          </cell>
          <cell r="D11855" t="str">
            <v>ATRIBUÍDO SÃO PAULO</v>
          </cell>
          <cell r="E11855">
            <v>3.78</v>
          </cell>
        </row>
        <row r="11856">
          <cell r="A11856">
            <v>97913</v>
          </cell>
          <cell r="B11856" t="str">
            <v>TRANSPORTE COM CAMINHÃO BASCULANTE DE 6 M³, EM VIA URBANA EM REVESTIMENTO PRIMÁRIO (UNIDADE: M3XKM). AF_07/2020</v>
          </cell>
          <cell r="C11856" t="str">
            <v>M3 X KM</v>
          </cell>
          <cell r="D11856" t="str">
            <v>ATRIBUÍDO SÃO PAULO</v>
          </cell>
          <cell r="E11856">
            <v>3.29</v>
          </cell>
        </row>
        <row r="11857">
          <cell r="A11857">
            <v>97914</v>
          </cell>
          <cell r="B11857" t="str">
            <v>TRANSPORTE COM CAMINHÃO BASCULANTE DE 6 M³, EM VIA URBANA PAVIMENTADA, DMT ATÉ 30 KM (UNIDADE: M3XKM). AF_07/2020</v>
          </cell>
          <cell r="C11857" t="str">
            <v>M3 X KM</v>
          </cell>
          <cell r="D11857" t="str">
            <v>ATRIBUÍDO SÃO PAULO</v>
          </cell>
          <cell r="E11857">
            <v>3.01</v>
          </cell>
        </row>
        <row r="11858">
          <cell r="A11858">
            <v>97915</v>
          </cell>
          <cell r="B11858" t="str">
            <v>TRANSPORTE COM CAMINHÃO BASCULANTE DE 6 M³, EM VIA URBANA PAVIMENTADA, ADICIONAL PARA DMT EXCEDENTE A 30 KM (UNIDADE: M3XKM). AF_07/2020</v>
          </cell>
          <cell r="C11858" t="str">
            <v>M3 X KM</v>
          </cell>
          <cell r="D11858" t="str">
            <v>ATRIBUÍDO SÃO PAULO</v>
          </cell>
          <cell r="E11858">
            <v>1.2</v>
          </cell>
        </row>
        <row r="11859">
          <cell r="A11859">
            <v>100937</v>
          </cell>
          <cell r="B11859" t="str">
            <v>TRANSPORTE COM CAMINHÃO BASCULANTE DE 6 M³, EM VIA INTERNA (DENTRO DO CANTEIRO - UNIDADE: M3XKM). AF_07/2020</v>
          </cell>
          <cell r="C11859" t="str">
            <v>M3 X KM</v>
          </cell>
          <cell r="D11859" t="str">
            <v>ATRIBUÍDO SÃO PAULO</v>
          </cell>
          <cell r="E11859">
            <v>9.03</v>
          </cell>
        </row>
        <row r="11860">
          <cell r="A11860">
            <v>100938</v>
          </cell>
          <cell r="B11860" t="str">
            <v>TRANSPORTE COM CAMINHÃO BASCULANTE DE 10 M³, EM VIA INTERNA (DENTRO DO CANTEIRO - UNIDADE: M3XKM). AF_07/2020</v>
          </cell>
          <cell r="C11860" t="str">
            <v>M3 X KM</v>
          </cell>
          <cell r="D11860" t="str">
            <v>ATRIBUÍDO SÃO PAULO</v>
          </cell>
          <cell r="E11860">
            <v>7.62</v>
          </cell>
        </row>
        <row r="11861">
          <cell r="A11861">
            <v>100939</v>
          </cell>
          <cell r="B11861" t="str">
            <v>TRANSPORTE COM CAMINHÃO BASCULANTE DE 14 M³, EM VIA INTERNA (DENTRO DO CANTEIRO - UNIDADE:M3XKM). AF_07/2020</v>
          </cell>
          <cell r="C11861" t="str">
            <v>M3 X KM</v>
          </cell>
          <cell r="D11861" t="str">
            <v>ATRIBUÍDO SÃO PAULO</v>
          </cell>
          <cell r="E11861">
            <v>6.59</v>
          </cell>
        </row>
        <row r="11862">
          <cell r="A11862">
            <v>100940</v>
          </cell>
          <cell r="B11862" t="str">
            <v>TRANSPORTE COM CAMINHÃO BASCULANTE DE 18 M³, EM VIA INTERNA (DENTRO DO CANTEIRO - UNIDADE: M3XKM). AF_07/2020</v>
          </cell>
          <cell r="C11862" t="str">
            <v>M3 X KM</v>
          </cell>
          <cell r="D11862" t="str">
            <v>ATRIBUÍDO SÃO PAULO</v>
          </cell>
          <cell r="E11862">
            <v>5.64</v>
          </cell>
        </row>
        <row r="11863">
          <cell r="A11863">
            <v>100941</v>
          </cell>
          <cell r="B11863" t="str">
            <v>TRANSPORTE COM CAMINHÃO BASCULANTE DE 6 M³, EM VIA INTERNA (DENTRO DO CANTEIRO - UNIDADE: TXKM). AF_07/2020</v>
          </cell>
          <cell r="C11863" t="str">
            <v>TXKM</v>
          </cell>
          <cell r="D11863" t="str">
            <v>ATRIBUÍDO SÃO PAULO</v>
          </cell>
          <cell r="E11863">
            <v>6.01</v>
          </cell>
        </row>
        <row r="11864">
          <cell r="A11864">
            <v>100942</v>
          </cell>
          <cell r="B11864" t="str">
            <v>TRANSPORTE COM CAMINHÃO BASCULANTE DE 10 M³, EM VIA INTERNA A OBRA (UNIDADE: TXKM). AF_07/2020</v>
          </cell>
          <cell r="C11864" t="str">
            <v>TXKM</v>
          </cell>
          <cell r="D11864" t="str">
            <v>ATRIBUÍDO SÃO PAULO</v>
          </cell>
          <cell r="E11864">
            <v>5.09</v>
          </cell>
        </row>
        <row r="11865">
          <cell r="A11865">
            <v>100943</v>
          </cell>
          <cell r="B11865" t="str">
            <v>TRANSPORTE COM CAMINHÃO BASCULANTE DE 14 M³, EM VIA INTERNA (DENTRO DO CANTEIRO - UNIDADE: TXKM). AF_07/2020</v>
          </cell>
          <cell r="C11865" t="str">
            <v>TXKM</v>
          </cell>
          <cell r="D11865" t="str">
            <v>ATRIBUÍDO SÃO PAULO</v>
          </cell>
          <cell r="E11865">
            <v>4.38</v>
          </cell>
        </row>
        <row r="11866">
          <cell r="A11866">
            <v>100944</v>
          </cell>
          <cell r="B11866" t="str">
            <v>TRANSPORTE COM CAMINHÃO BASCULANTE DE 18 M³, EM VIA INTERNA (DENTRO DO CANTEIRO - UNIDADE: TXKM). AF_07/2020</v>
          </cell>
          <cell r="C11866" t="str">
            <v>TXKM</v>
          </cell>
          <cell r="D11866" t="str">
            <v>ATRIBUÍDO SÃO PAULO</v>
          </cell>
          <cell r="E11866">
            <v>3.77</v>
          </cell>
        </row>
        <row r="11867">
          <cell r="A11867">
            <v>100945</v>
          </cell>
          <cell r="B11867" t="str">
            <v>TRANSPORTE COM CAMINHÃO CARROCERIA 9T, EM VIA URBANA EM LEITO NATURAL (UNIDADE: TXKM). AF_07/2020</v>
          </cell>
          <cell r="C11867" t="str">
            <v>TXKM</v>
          </cell>
          <cell r="D11867" t="str">
            <v>ATRIBUÍDO SÃO PAULO</v>
          </cell>
          <cell r="E11867">
            <v>2.87</v>
          </cell>
        </row>
        <row r="11868">
          <cell r="A11868">
            <v>100946</v>
          </cell>
          <cell r="B11868" t="str">
            <v>TRANSPORTE COM CAMINHÃO CARROCERIA 9T, EM VIA URBANA EM REVESTIMENTO PRIMÁRIO (UNIDADE: TXKM). AF_07/2020</v>
          </cell>
          <cell r="C11868" t="str">
            <v>TXKM</v>
          </cell>
          <cell r="D11868" t="str">
            <v>ATRIBUÍDO SÃO PAULO</v>
          </cell>
          <cell r="E11868">
            <v>2.48</v>
          </cell>
        </row>
        <row r="11869">
          <cell r="A11869">
            <v>100947</v>
          </cell>
          <cell r="B11869" t="str">
            <v>TRANSPORTE COM CAMINHÃO CARROCERIA 9T, EM VIA URBANA PAVIMENTADA, DMT ATÉ 30KM (UNIDADE: TXKM). AF_07/2020</v>
          </cell>
          <cell r="C11869" t="str">
            <v>TXKM</v>
          </cell>
          <cell r="D11869" t="str">
            <v>ATRIBUÍDO SÃO PAULO</v>
          </cell>
          <cell r="E11869">
            <v>2.28</v>
          </cell>
        </row>
        <row r="11870">
          <cell r="A11870">
            <v>100948</v>
          </cell>
          <cell r="B11870" t="str">
            <v>TRANSPORTE COM CAMINHÃO CARROCERIA 9T, EM VIA URBANA PAVIMENTADA, ADICIONAL PARA DMT EXCEDENTE A 30 KM (UNIDADE: TXKM). AF_07/2020</v>
          </cell>
          <cell r="C11870" t="str">
            <v>TXKM</v>
          </cell>
          <cell r="D11870" t="str">
            <v>ATRIBUÍDO SÃO PAULO</v>
          </cell>
          <cell r="E11870">
            <v>0.9</v>
          </cell>
        </row>
        <row r="11871">
          <cell r="A11871">
            <v>100949</v>
          </cell>
          <cell r="B11871" t="str">
            <v>TRANSPORTE COM CAMINHÃO CARROCERIA 9T, EM VIA INTERNA (DENTRO DO CANTEIRO - UNIDADE: TXKM). AF_07/2020</v>
          </cell>
          <cell r="C11871" t="str">
            <v>TXKM</v>
          </cell>
          <cell r="D11871" t="str">
            <v>ATRIBUÍDO SÃO PAULO</v>
          </cell>
          <cell r="E11871">
            <v>6.85</v>
          </cell>
        </row>
        <row r="11872">
          <cell r="A11872">
            <v>100950</v>
          </cell>
          <cell r="B11872" t="str">
            <v>TRANSPORTE COM CAMINHÃO CARROCERIA COM GUINDAUTO (MUNCK),  MOMENTO MÁXIMO DE CARGA 11,7 TM, EM VIA URBANA EM LEITO NATURAL (UNIDADE: TXKM). AF_07/2020</v>
          </cell>
          <cell r="C11872" t="str">
            <v>TXKM</v>
          </cell>
          <cell r="D11872" t="str">
            <v>ATRIBUÍDO SÃO PAULO</v>
          </cell>
          <cell r="E11872">
            <v>3.66</v>
          </cell>
        </row>
        <row r="11873">
          <cell r="A11873">
            <v>100951</v>
          </cell>
          <cell r="B11873" t="str">
            <v>TRANSPORTE COM CAMINHÃO CARROCERIA COM GUINDAUTO (MUNCK),  MOMENTO MÁXIMO DE CARGA 11,7 TM, EM VIA URBANA EM REVESTIMENTO PRIMÁRIO (UNIDADE: TXKM). AF_07/2020</v>
          </cell>
          <cell r="C11873" t="str">
            <v>TXKM</v>
          </cell>
          <cell r="D11873" t="str">
            <v>ATRIBUÍDO SÃO PAULO</v>
          </cell>
          <cell r="E11873">
            <v>3.16</v>
          </cell>
        </row>
        <row r="11874">
          <cell r="A11874">
            <v>100952</v>
          </cell>
          <cell r="B11874" t="str">
            <v>TRANSPORTE COM CAMINHÃO CARROCERIA COM GUINDAUTO (MUNCK),  MOMENTO MÁXIMO DE CARGA 11,7 TM, EM VIA URBANA PAVIMENTADA, DMT ATÉ 30KM (UNIDADE: TXKM). AF_07/2020</v>
          </cell>
          <cell r="C11874" t="str">
            <v>TXKM</v>
          </cell>
          <cell r="D11874" t="str">
            <v>ATRIBUÍDO SÃO PAULO</v>
          </cell>
          <cell r="E11874">
            <v>2.91</v>
          </cell>
        </row>
        <row r="11875">
          <cell r="A11875">
            <v>100953</v>
          </cell>
          <cell r="B11875" t="str">
            <v>TRANSPORTE COM CAMINHÃO CARROCERIA COM GUINDAUTO (MUNCK),  MOMENTO MÁXIMO DE CARGA 11,7 TM, EM VIA URBANA PAVIMENTADA, ADICIONAL PARA DMT EXCEDENTE A 30 KM (UNIDADE: TXKM). AF_07/2020</v>
          </cell>
          <cell r="C11875" t="str">
            <v>TXKM</v>
          </cell>
          <cell r="D11875" t="str">
            <v>ATRIBUÍDO SÃO PAULO</v>
          </cell>
          <cell r="E11875">
            <v>1.15</v>
          </cell>
        </row>
        <row r="11876">
          <cell r="A11876">
            <v>100954</v>
          </cell>
          <cell r="B11876" t="str">
            <v>TRANSPORTE COM CAMINHÃO CARROCERIA COM GUINDAUTO (MUNCK),  MOMENTO MÁXIMO DE CARGA 11,7 TM, EM VIA INTERNA (DENTRO DO CANTEIRO - UNIDADE: TXKM). AF_07/2020</v>
          </cell>
          <cell r="C11876" t="str">
            <v>TXKM</v>
          </cell>
          <cell r="D11876" t="str">
            <v>ATRIBUÍDO SÃO PAULO</v>
          </cell>
          <cell r="E11876">
            <v>8.71</v>
          </cell>
        </row>
        <row r="11877">
          <cell r="A11877">
            <v>100955</v>
          </cell>
          <cell r="B11877" t="str">
            <v>TRANSPORTE COM CAMINHÃO PIPA DE 6 M³, EM VIA URBANA EM LEITO NATURAL (UNIDADE: M3XKM). AF_07/2020</v>
          </cell>
          <cell r="C11877" t="str">
            <v>M3 X KM</v>
          </cell>
          <cell r="D11877" t="str">
            <v>ATRIBUÍDO SÃO PAULO</v>
          </cell>
          <cell r="E11877">
            <v>5.02</v>
          </cell>
        </row>
        <row r="11878">
          <cell r="A11878">
            <v>100956</v>
          </cell>
          <cell r="B11878" t="str">
            <v>TRANSPORTE COM CAMINHÃO PIPA DE 6 M³, EM VIA URBANA EM REVESTIMENTO PRIMÁRIO (UNIDADE: M3XKM). AF_07/2020</v>
          </cell>
          <cell r="C11878" t="str">
            <v>M3 X KM</v>
          </cell>
          <cell r="D11878" t="str">
            <v>ATRIBUÍDO SÃO PAULO</v>
          </cell>
          <cell r="E11878">
            <v>4.35</v>
          </cell>
        </row>
        <row r="11879">
          <cell r="A11879">
            <v>100957</v>
          </cell>
          <cell r="B11879" t="str">
            <v>TRANSPORTE COM CAMINHÃO PIPA DE 6 M³, EM VIA URBANA PAVIMENTADA, DMT ATÉ 30KM (UNIDADE: M3XKM). AF_07/2020</v>
          </cell>
          <cell r="C11879" t="str">
            <v>M3 X KM</v>
          </cell>
          <cell r="D11879" t="str">
            <v>ATRIBUÍDO SÃO PAULO</v>
          </cell>
          <cell r="E11879">
            <v>3.98</v>
          </cell>
        </row>
        <row r="11880">
          <cell r="A11880">
            <v>100958</v>
          </cell>
          <cell r="B11880" t="str">
            <v>TRANSPORTE COM CAMINHÃO PIPA DE 6 M³, EM VIA URBANA PAVIMENTADA, ADICIONAL PARA DMT EXCEDENTE A 30 KM (UNIDADE: M3XKM). AF_07/2020</v>
          </cell>
          <cell r="C11880" t="str">
            <v>M3 X KM</v>
          </cell>
          <cell r="D11880" t="str">
            <v>ATRIBUÍDO SÃO PAULO</v>
          </cell>
          <cell r="E11880">
            <v>1.59</v>
          </cell>
        </row>
        <row r="11881">
          <cell r="A11881">
            <v>100959</v>
          </cell>
          <cell r="B11881" t="str">
            <v>TRANSPORTE COM CAMINHÃO PIPA DE 6 M³, EM VIA INTERNA (DENTRO DO CANTEIRO - UNIDADE: M3XKM). AF_07/2020</v>
          </cell>
          <cell r="C11881" t="str">
            <v>M3 X KM</v>
          </cell>
          <cell r="D11881" t="str">
            <v>ATRIBUÍDO SÃO PAULO</v>
          </cell>
          <cell r="E11881">
            <v>11.98</v>
          </cell>
        </row>
        <row r="11882">
          <cell r="A11882">
            <v>100960</v>
          </cell>
          <cell r="B11882" t="str">
            <v>TRANSPORTE COM CAMINHÃO PIPA DE 10 M³, EM VIA URBANA EM LEITO NATURAL (UNIDADE: M3XKM). AF_07/2020</v>
          </cell>
          <cell r="C11882" t="str">
            <v>M3 X KM</v>
          </cell>
          <cell r="D11882" t="str">
            <v>ATRIBUÍDO SÃO PAULO</v>
          </cell>
          <cell r="E11882">
            <v>3.75</v>
          </cell>
        </row>
        <row r="11883">
          <cell r="A11883">
            <v>100961</v>
          </cell>
          <cell r="B11883" t="str">
            <v>TRANSPORTE COM CAMINHÃO PIPA DE 10 M³, EM VIA URBANA EM REVESTIMENTO PRIMÁRIO (UNIDADE: M3XKM). AF_07/2020</v>
          </cell>
          <cell r="C11883" t="str">
            <v>M3 X KM</v>
          </cell>
          <cell r="D11883" t="str">
            <v>ATRIBUÍDO SÃO PAULO</v>
          </cell>
          <cell r="E11883">
            <v>3.24</v>
          </cell>
        </row>
        <row r="11884">
          <cell r="A11884">
            <v>100962</v>
          </cell>
          <cell r="B11884" t="str">
            <v>TRANSPORTE COM CAMINHÃO PIPA DE 10 M³, EM VIA URBANA PAVIMENTADA, DMT ATÉ 30KM (UNIDADE: M3XKM). AF_07/2020</v>
          </cell>
          <cell r="C11884" t="str">
            <v>M3 X KM</v>
          </cell>
          <cell r="D11884" t="str">
            <v>ATRIBUÍDO SÃO PAULO</v>
          </cell>
          <cell r="E11884">
            <v>2.96</v>
          </cell>
        </row>
        <row r="11885">
          <cell r="A11885">
            <v>100963</v>
          </cell>
          <cell r="B11885" t="str">
            <v>TRANSPORTE COM CAMINHÃO PIPA DE 10 M³, EM VIA URBANA PAVIMENTADA, ADICIONAL PARA DMT EXCEDENTE A 30 KM (UNIDADE: M3XKM). AF_07/2020</v>
          </cell>
          <cell r="C11885" t="str">
            <v>M3 X KM</v>
          </cell>
          <cell r="D11885" t="str">
            <v>ATRIBUÍDO SÃO PAULO</v>
          </cell>
          <cell r="E11885">
            <v>1.17</v>
          </cell>
        </row>
        <row r="11886">
          <cell r="A11886">
            <v>100964</v>
          </cell>
          <cell r="B11886" t="str">
            <v>TRANSPORTE COM CAMINHÃO PIPA DE 10 M³, EM VIA INTERNA (DENTRO DO CANTEIRO - UNIDADE: M3XKM). AF_07/2020</v>
          </cell>
          <cell r="C11886" t="str">
            <v>M3 X KM</v>
          </cell>
          <cell r="D11886" t="str">
            <v>ATRIBUÍDO SÃO PAULO</v>
          </cell>
          <cell r="E11886">
            <v>8.99</v>
          </cell>
        </row>
        <row r="11887">
          <cell r="A11887">
            <v>100973</v>
          </cell>
          <cell r="B11887" t="str">
            <v>CARGA, MANOBRA E DESCARGA DE SOLOS E MATERIAIS GRANULARES EM CAMINHÃO BASCULANTE 6 M³ - CARGA COM PÁ CARREGADEIRA (CAÇAMBA DE 1,7 A 2,8 M³ / 128 HP) E DESCARGA LIVRE (UNIDADE: M3). AF_07/2020</v>
          </cell>
          <cell r="C11887" t="str">
            <v>M3</v>
          </cell>
          <cell r="D11887" t="str">
            <v>ATRIBUÍDO SÃO PAULO</v>
          </cell>
          <cell r="E11887">
            <v>9.32</v>
          </cell>
        </row>
        <row r="11888">
          <cell r="A11888">
            <v>100974</v>
          </cell>
          <cell r="B11888" t="str">
            <v>CARGA, MANOBRA E DESCARGA DE SOLOS E MATERIAIS GRANULARES EM CAMINHÃO BASCULANTE 10 M³ - CARGA COM PÁ CARREGADEIRA (CAÇAMBA DE 1,7 A 2,8 M³ / 128 HP) E DESCARGA LIVRE (UNIDADE: M3). AF_07/2020</v>
          </cell>
          <cell r="C11888" t="str">
            <v>M3</v>
          </cell>
          <cell r="D11888" t="str">
            <v>ATRIBUÍDO SÃO PAULO</v>
          </cell>
          <cell r="E11888">
            <v>9.02</v>
          </cell>
        </row>
        <row r="11889">
          <cell r="A11889">
            <v>100975</v>
          </cell>
          <cell r="B11889" t="str">
            <v>CARGA, MANOBRA E DESCARGA DE SOLOS E MATERIAIS GRANULARES EM CAMINHÃO BASCULANTE 14 M³ - CARGA COM PÁ CARREGADEIRA (CAÇAMBA DE 1,7 A 2,8 M³ / 128 HP) E DESCARGA LIVRE (UNIDADE: M3). AF_07/2020</v>
          </cell>
          <cell r="C11889" t="str">
            <v>M3</v>
          </cell>
          <cell r="D11889" t="str">
            <v>ATRIBUÍDO SÃO PAULO</v>
          </cell>
          <cell r="E11889">
            <v>8.96</v>
          </cell>
        </row>
        <row r="11890">
          <cell r="A11890">
            <v>100965</v>
          </cell>
          <cell r="B11890" t="str">
            <v>TRANSPORTE COM CAMINHÃO TANQUE DE TRANSPORTE DE MATERIAL ASFÁLTICO DE 30000 L, EM VIA URBANA EM  LEITO NATURAL (UNIDADE: TXKM). AF_07/2020</v>
          </cell>
          <cell r="C11890" t="str">
            <v>TXKM</v>
          </cell>
          <cell r="D11890" t="str">
            <v>ATRIBUÍDO SÃO PAULO</v>
          </cell>
          <cell r="E11890">
            <v>1.81</v>
          </cell>
        </row>
        <row r="11891">
          <cell r="A11891">
            <v>100966</v>
          </cell>
          <cell r="B11891" t="str">
            <v>TRANSPORTE COM CAMINHÃO TANQUE DE TRANSPORTE DE MATERIAL ASFÁLTICO DE 30000 L, EM VIA URBANA EM  REVESTIMENTO PRIMÁRIO (UNIDADE: TXKM). AF_07/2020</v>
          </cell>
          <cell r="C11891" t="str">
            <v>TXKM</v>
          </cell>
          <cell r="D11891" t="str">
            <v>ATRIBUÍDO SÃO PAULO</v>
          </cell>
          <cell r="E11891">
            <v>1.56</v>
          </cell>
        </row>
        <row r="11892">
          <cell r="A11892">
            <v>100969</v>
          </cell>
          <cell r="B11892" t="str">
            <v>TRANSPORTE COM CAMINHÃO TANQUE DE TRANSPORTE DE MATERIAL ASFÁLTICO DE 20000 L, EM VIA URBANA EM LEITO NATURAL (UNIDADE: TXKM). AF_07/2020</v>
          </cell>
          <cell r="C11892" t="str">
            <v>TXKM</v>
          </cell>
          <cell r="D11892" t="str">
            <v>ATRIBUÍDO SÃO PAULO</v>
          </cell>
          <cell r="E11892">
            <v>2.38</v>
          </cell>
        </row>
        <row r="11893">
          <cell r="A11893">
            <v>100970</v>
          </cell>
          <cell r="B11893" t="str">
            <v>TRANSPORTE COM CAMINHÃO TANQUE DE TRANSPORTE DE MATERIAL ASFÁLTICO DE 20000 L, EM VIA URBANA EM  REVESTIMENTO PRIMÁRIO (UNIDADE: TXKM). AF_07/2020</v>
          </cell>
          <cell r="C11893" t="str">
            <v>TXKM</v>
          </cell>
          <cell r="D11893" t="str">
            <v>ATRIBUÍDO SÃO PAULO</v>
          </cell>
          <cell r="E11893">
            <v>2.02</v>
          </cell>
        </row>
        <row r="11894">
          <cell r="A11894">
            <v>102330</v>
          </cell>
          <cell r="B11894" t="str">
            <v>TRANSPORTE COM CAMINHÃO TANQUE DE TRANSPORTE DE MATERIAL ASFÁLTICO DE 30000 L, EM VIA URBANA PAVIMENTADA, DMT ATÉ 30KM (UNIDADE: TXKM). AF_07/2020</v>
          </cell>
          <cell r="C11894" t="str">
            <v>TXKM</v>
          </cell>
          <cell r="D11894" t="str">
            <v>ATRIBUÍDO SÃO PAULO</v>
          </cell>
          <cell r="E11894">
            <v>1.45</v>
          </cell>
        </row>
        <row r="11895">
          <cell r="A11895">
            <v>102331</v>
          </cell>
          <cell r="B11895" t="str">
            <v>TRANSPORTE COM CAMINHÃO TANQUE DE TRANSPORTE DE MATERIAL ASFÁLTICO DE 30000 L, EM VIA URBANA PAVIMENTADA, ADICIONAL PARA DMT EXCEDENTE A 30 KM (UNIDADE: TXKM). AF_07/2020</v>
          </cell>
          <cell r="C11895" t="str">
            <v>TXKM</v>
          </cell>
          <cell r="D11895" t="str">
            <v>ATRIBUÍDO SÃO PAULO</v>
          </cell>
          <cell r="E11895">
            <v>0.57</v>
          </cell>
        </row>
        <row r="11896">
          <cell r="A11896">
            <v>102332</v>
          </cell>
          <cell r="B11896" t="str">
            <v>TRANSPORTE COM CAMINHÃO TANQUE DE TRANSPORTE DE MATERIAL ASFÁLTICO DE 20000 L, EM VIA URBANA PAVIMENTADA, DMT ATÉ 30KM (UNIDADE: TXKM). AF_07/2020</v>
          </cell>
          <cell r="C11896" t="str">
            <v>TXKM</v>
          </cell>
          <cell r="D11896" t="str">
            <v>ATRIBUÍDO SÃO PAULO</v>
          </cell>
          <cell r="E11896">
            <v>1.88</v>
          </cell>
        </row>
        <row r="11897">
          <cell r="A11897">
            <v>102333</v>
          </cell>
          <cell r="B11897" t="str">
            <v>TRANSPORTE COM CAMINHÃO TANQUE DE TRANSPORTE DE MATERIAL ASFÁLTICO DE 20000 L, EM VIA URBANA PAVIMENTADA, ADICIONAL PARA DMT EXCEDENTE A 30 KM (UNIDADE: TXKM). AF_07/2020</v>
          </cell>
          <cell r="C11897" t="str">
            <v>TXKM</v>
          </cell>
          <cell r="D11897" t="str">
            <v>ATRIBUÍDO SÃO PAULO</v>
          </cell>
          <cell r="E11897">
            <v>0.76</v>
          </cell>
        </row>
        <row r="11898">
          <cell r="A11898">
            <v>101019</v>
          </cell>
          <cell r="B11898" t="str">
            <v>CARGA, MANOBRA E DESCARGA MANUAL DE TUBOS PLÁSTICOS, DN MENOR OU IGUAL A 100 MM, EM CAMINHÃO CARROCERIA 9T. AF_07/2020</v>
          </cell>
          <cell r="C11898" t="str">
            <v>T</v>
          </cell>
          <cell r="D11898" t="str">
            <v>ATRIBUÍDO SÃO PAULO</v>
          </cell>
          <cell r="E11898">
            <v>579.68</v>
          </cell>
        </row>
        <row r="11899">
          <cell r="A11899">
            <v>101479</v>
          </cell>
          <cell r="B11899" t="str">
            <v>CARGA, MANOBRA E DESCARGA MANUAL DE TUBOS PLÁSTICOS, DN 200 MM, EM CAMINHÃO CARROCERIA 9T. AF_07/2020</v>
          </cell>
          <cell r="C11899" t="str">
            <v>T</v>
          </cell>
          <cell r="D11899" t="str">
            <v>ATRIBUÍDO SÃO PAULO</v>
          </cell>
          <cell r="E11899">
            <v>168.89</v>
          </cell>
        </row>
        <row r="11900">
          <cell r="A11900">
            <v>102568</v>
          </cell>
          <cell r="B11900" t="str">
            <v>CARGA, MANOBRA E DESCARGA MANUAL DE TUBOS PLÁSTICOS, DN 150 MM, EM CAMINHÃO CARROCERIA 9T. AF_06/2021</v>
          </cell>
          <cell r="C11900" t="str">
            <v>T</v>
          </cell>
          <cell r="D11900" t="str">
            <v>ATRIBUÍDO SÃO PAULO</v>
          </cell>
          <cell r="E11900">
            <v>287.72</v>
          </cell>
        </row>
        <row r="11901">
          <cell r="A11901">
            <v>100976</v>
          </cell>
          <cell r="B11901" t="str">
            <v>CARGA, MANOBRA E DESCARGA DE SOLOS E MATERIAIS GRANULARES EM CAMINHÃO BASCULANTE 18 M³ - CARGA COM PÁ CARREGADEIRA (CAÇAMBA DE 1,7 A 2,8 M³ / 128 HP) E DESCARGA LIVRE (UNIDADE: M3). AF_07/2020</v>
          </cell>
          <cell r="C11901" t="str">
            <v>M3</v>
          </cell>
          <cell r="D11901" t="str">
            <v>ATRIBUÍDO SÃO PAULO</v>
          </cell>
          <cell r="E11901">
            <v>8.79</v>
          </cell>
        </row>
        <row r="11902">
          <cell r="A11902">
            <v>100977</v>
          </cell>
          <cell r="B11902" t="str">
            <v>CARGA, MANOBRA E DESCARGA DE SOLOS E MATERIAIS GRANULARES EM CAMINHÃO BASCULANTE 6 M³ - CARGA COM ESCAVADEIRA HIDRÁULICA (CAÇAMBA DE 1,20 M³ / 155 HP) E DESCARGA LIVRE (UNIDADE: M3). AF_07/2020</v>
          </cell>
          <cell r="C11902" t="str">
            <v>M3</v>
          </cell>
          <cell r="D11902" t="str">
            <v>ATRIBUÍDO SÃO PAULO</v>
          </cell>
          <cell r="E11902">
            <v>7.89</v>
          </cell>
        </row>
        <row r="11903">
          <cell r="A11903">
            <v>100978</v>
          </cell>
          <cell r="B11903" t="str">
            <v>CARGA, MANOBRA E DESCARGA DE SOLOS E MATERIAIS GRANULARES EM CAMINHÃO BASCULANTE 10 M³ - CARGA COM ESCAVADEIRA HIDRÁULICA (CAÇAMBA DE 1,20 M³ / 155 HP) E DESCARGA LIVRE (UNIDADE: M3). AF_07/2020</v>
          </cell>
          <cell r="C11903" t="str">
            <v>M3</v>
          </cell>
          <cell r="D11903" t="str">
            <v>ATRIBUÍDO SÃO PAULO</v>
          </cell>
          <cell r="E11903">
            <v>7.17</v>
          </cell>
        </row>
        <row r="11904">
          <cell r="A11904">
            <v>100979</v>
          </cell>
          <cell r="B11904" t="str">
            <v>CARGA, MANOBRA E DESCARGA DE SOLOS E MATERIAIS GRANULARES EM CAMINHÃO BASCULANTE 14 M³ - CARGA COM ESCAVADEIRA HIDRÁULICA (CAÇAMBA DE 1,20 M³ / 155 HP) E DESCARGA LIVRE (UNIDADE: M3). AF_07/2020</v>
          </cell>
          <cell r="C11904" t="str">
            <v>M3</v>
          </cell>
          <cell r="D11904" t="str">
            <v>ATRIBUÍDO SÃO PAULO</v>
          </cell>
          <cell r="E11904">
            <v>6.79</v>
          </cell>
        </row>
        <row r="11905">
          <cell r="A11905">
            <v>100980</v>
          </cell>
          <cell r="B11905" t="str">
            <v>CARGA, MANOBRA E DESCARGA DE SOLOS E MATERIAIS GRANULARES EM CAMINHÃO BASCULANTE 18 M³ - CARGA COM ESCAVADEIRA HIDRÁULICA (CAÇAMBA DE 1,20 M³ / 155 HP) E DESCARGA LIVRE (UNIDADE: M3). AF_07/2020</v>
          </cell>
          <cell r="C11905" t="str">
            <v>M3</v>
          </cell>
          <cell r="D11905" t="str">
            <v>ATRIBUÍDO SÃO PAULO</v>
          </cell>
          <cell r="E11905">
            <v>6.43</v>
          </cell>
        </row>
        <row r="11906">
          <cell r="A11906">
            <v>100981</v>
          </cell>
          <cell r="B11906" t="str">
            <v>CARGA, MANOBRA E DESCARGA DE ENTULHO EM CAMINHÃO BASCULANTE 6 M³ - CARGA COM ESCAVADEIRA HIDRÁULICA  (CAÇAMBA DE 0,80 M³ / 111 HP) E DESCARGA LIVRE (UNIDADE: M3). AF_07/2020</v>
          </cell>
          <cell r="C11906" t="str">
            <v>M3</v>
          </cell>
          <cell r="D11906" t="str">
            <v>ATRIBUÍDO SÃO PAULO</v>
          </cell>
          <cell r="E11906">
            <v>9.64</v>
          </cell>
        </row>
        <row r="11907">
          <cell r="A11907">
            <v>100982</v>
          </cell>
          <cell r="B11907" t="str">
            <v>CARGA, MANOBRA E DESCARGA DE ENTULHO EM CAMINHÃO BASCULANTE 10 M³ - CARGA COM ESCAVADEIRA HIDRÁULICA  (CAÇAMBA DE 0,80 M³ / 111 HP) E DESCARGA LIVRE (UNIDADE: M3). AF_07/2020</v>
          </cell>
          <cell r="C11907" t="str">
            <v>M3</v>
          </cell>
          <cell r="D11907" t="str">
            <v>ATRIBUÍDO SÃO PAULO</v>
          </cell>
          <cell r="E11907">
            <v>9.29</v>
          </cell>
        </row>
        <row r="11908">
          <cell r="A11908">
            <v>100983</v>
          </cell>
          <cell r="B11908" t="str">
            <v>CARGA, MANOBRA E DESCARGA DE ENTULHO EM CAMINHÃO BASCULANTE 14 M³ - CARGA COM ESCAVADEIRA HIDRÁULICA  (CAÇAMBA DE 0,80 M³ / 111 HP) E DESCARGA LIVRE (UNIDADE: M3). AF_07/2020</v>
          </cell>
          <cell r="C11908" t="str">
            <v>M3</v>
          </cell>
          <cell r="D11908" t="str">
            <v>ATRIBUÍDO SÃO PAULO</v>
          </cell>
          <cell r="E11908">
            <v>9.21</v>
          </cell>
        </row>
        <row r="11909">
          <cell r="A11909">
            <v>100984</v>
          </cell>
          <cell r="B11909" t="str">
            <v>CARGA, MANOBRA E DESCARGA DE ENTULHO EM CAMINHÃO BASCULANTE 18 M³ - CARGA COM ESCAVADEIRA HIDRÁULICA  (CAÇAMBA DE 0,80 M³ / 111 HP) E DESCARGA LIVRE (UNIDADE: M3). AF_07/2020</v>
          </cell>
          <cell r="C11909" t="str">
            <v>M3</v>
          </cell>
          <cell r="D11909" t="str">
            <v>ATRIBUÍDO SÃO PAULO</v>
          </cell>
          <cell r="E11909">
            <v>9.02</v>
          </cell>
        </row>
        <row r="11910">
          <cell r="A11910">
            <v>100985</v>
          </cell>
          <cell r="B11910" t="str">
            <v>CARGA DE MISTURA ASFÁLTICA EM CAMINHÃO BASCULANTE 6 M³ (UNIDADE: M3). AF_07/2020</v>
          </cell>
          <cell r="C11910" t="str">
            <v>M3</v>
          </cell>
          <cell r="D11910" t="str">
            <v>ATRIBUÍDO SÃO PAULO</v>
          </cell>
          <cell r="E11910">
            <v>7.58</v>
          </cell>
        </row>
        <row r="11911">
          <cell r="A11911">
            <v>100986</v>
          </cell>
          <cell r="B11911" t="str">
            <v>CARGA DE MISTURA ASFÁLTICA EM CAMINHÃO BASCULANTE 10 M³ (UNIDADE: M3). AF_07/2020</v>
          </cell>
          <cell r="C11911" t="str">
            <v>M3</v>
          </cell>
          <cell r="D11911" t="str">
            <v>ATRIBUÍDO SÃO PAULO</v>
          </cell>
          <cell r="E11911">
            <v>9.23</v>
          </cell>
        </row>
        <row r="11912">
          <cell r="A11912">
            <v>100987</v>
          </cell>
          <cell r="B11912" t="str">
            <v>CARGA DE MISTURA ASFÁLTICA EM CAMINHÃO BASCULANTE 14 M³ (UNIDADE: M3). AF_07/2020</v>
          </cell>
          <cell r="C11912" t="str">
            <v>M3</v>
          </cell>
          <cell r="D11912" t="str">
            <v>ATRIBUÍDO SÃO PAULO</v>
          </cell>
          <cell r="E11912">
            <v>10.46</v>
          </cell>
        </row>
        <row r="11913">
          <cell r="A11913">
            <v>100988</v>
          </cell>
          <cell r="B11913" t="str">
            <v>CARGA DE MISTURA ASFÁLTICA EM CAMINHÃO BASCULANTE 18 M³ (UNIDADE: M3). AF_07/2020</v>
          </cell>
          <cell r="C11913" t="str">
            <v>M3</v>
          </cell>
          <cell r="D11913" t="str">
            <v>ATRIBUÍDO SÃO PAULO</v>
          </cell>
          <cell r="E11913">
            <v>11.09</v>
          </cell>
        </row>
        <row r="11914">
          <cell r="A11914">
            <v>100989</v>
          </cell>
          <cell r="B11914" t="str">
            <v>CARGA, MANOBRA E DESCARGA DE SOLOS E MATERIAIS GRANULARES EM CAMINHÃO BASCULANTE 6 M³ - CARGA COM PÁ CARREGADEIRA (CAÇAMBA DE 1,7 A 2,8 M³ / 128 HP) E DESCARGA LIVRE (UNIDADE: T). AF_07/2020</v>
          </cell>
          <cell r="C11914" t="str">
            <v>T</v>
          </cell>
          <cell r="D11914" t="str">
            <v>ATRIBUÍDO SÃO PAULO</v>
          </cell>
          <cell r="E11914">
            <v>6.21</v>
          </cell>
        </row>
        <row r="11915">
          <cell r="A11915">
            <v>100990</v>
          </cell>
          <cell r="B11915" t="str">
            <v>CARGA, MANOBRA E DESCARGA DE SOLOS E MATERIAIS GRANULARES EM CAMINHÃO BASCULANTE 10 M³ - CARGA COM PÁ CARREGADEIRA (CAÇAMBA DE 1,7 A 2,8 M³ / 128 HP) E DESCARGA LIVRE (UNIDADE: T). AF_07/2020</v>
          </cell>
          <cell r="C11915" t="str">
            <v>T</v>
          </cell>
          <cell r="D11915" t="str">
            <v>ATRIBUÍDO SÃO PAULO</v>
          </cell>
          <cell r="E11915">
            <v>6.03</v>
          </cell>
        </row>
        <row r="11916">
          <cell r="A11916">
            <v>100991</v>
          </cell>
          <cell r="B11916" t="str">
            <v>CARGA, MANOBRA E DESCARGA DE SOLOS E MATERIAIS GRANULARES EM CAMINHÃO BASCULANTE 14 M³ - CARGA COM PÁ CARREGADEIRA (CAÇAMBA DE 1,7 A 2,8 M³ / 128 HP) E DESCARGA LIVRE (UNIDADE: T). AF_07/2020</v>
          </cell>
          <cell r="C11916" t="str">
            <v>T</v>
          </cell>
          <cell r="D11916" t="str">
            <v>ATRIBUÍDO SÃO PAULO</v>
          </cell>
          <cell r="E11916">
            <v>6</v>
          </cell>
        </row>
        <row r="11917">
          <cell r="A11917">
            <v>100992</v>
          </cell>
          <cell r="B11917" t="str">
            <v>CARGA, MANOBRA E DESCARGA DE SOLOS E MATERIAIS GRANULARES EM CAMINHÃO BASCULANTE 18 M³ - CARGA COM PÁ CARREGADEIRA (CAÇAMBA DE 1,7 A 2,8 M³ / 128 HP) E DESCARGA LIVRE (UNIDADE: T). AF_07/2020</v>
          </cell>
          <cell r="C11917" t="str">
            <v>T</v>
          </cell>
          <cell r="D11917" t="str">
            <v>ATRIBUÍDO SÃO PAULO</v>
          </cell>
          <cell r="E11917">
            <v>5.87</v>
          </cell>
        </row>
        <row r="11918">
          <cell r="A11918">
            <v>100993</v>
          </cell>
          <cell r="B11918" t="str">
            <v>CARGA, MANOBRA E DESCARGA DE SOLOS E MATERIAIS GRANULARES EM CAMINHÃO BASCULANTE 6 M³ - CARGA COM ESCAVADEIRA HIDRÁULICA (CAÇAMBA DE 1,20 M³ / 155 HP) E DESCARGA LIVRE (UNIDADE: T). AF_07/2020</v>
          </cell>
          <cell r="C11918" t="str">
            <v>T</v>
          </cell>
          <cell r="D11918" t="str">
            <v>ATRIBUÍDO SÃO PAULO</v>
          </cell>
          <cell r="E11918">
            <v>5.26</v>
          </cell>
        </row>
        <row r="11919">
          <cell r="A11919">
            <v>100994</v>
          </cell>
          <cell r="B11919" t="str">
            <v>CARGA, MANOBRA E DESCARGA DE SOLOS E MATERIAIS GRANULARES EM CAMINHÃO BASCULANTE 10 M³ - CARGA COM ESCAVADEIRA HIDRÁULICA (CAÇAMBA DE 1,20 M³ / 155 HP) E DESCARGA LIVRE (UNIDADE: T). AF_07/2020</v>
          </cell>
          <cell r="C11919" t="str">
            <v>T</v>
          </cell>
          <cell r="D11919" t="str">
            <v>ATRIBUÍDO SÃO PAULO</v>
          </cell>
          <cell r="E11919">
            <v>4.75</v>
          </cell>
        </row>
        <row r="11920">
          <cell r="A11920">
            <v>100995</v>
          </cell>
          <cell r="B11920" t="str">
            <v>CARGA, MANOBRA E DESCARGA DE SOLOS E MATERIAIS GRANULARES EM CAMINHÃO BASCULANTE 14 M³ - CARGA COM ESCAVADEIRA HIDRÁULICA (CAÇAMBA DE 1,20 M³ / 155 HP) E DESCARGA LIVRE (UNIDADE: T). AF_07/2020</v>
          </cell>
          <cell r="C11920" t="str">
            <v>T</v>
          </cell>
          <cell r="D11920" t="str">
            <v>ATRIBUÍDO SÃO PAULO</v>
          </cell>
          <cell r="E11920">
            <v>4.53</v>
          </cell>
        </row>
        <row r="11921">
          <cell r="A11921">
            <v>100996</v>
          </cell>
          <cell r="B11921" t="str">
            <v>CARGA, MANOBRA E DESCARGA DE SOLOS E MATERIAIS GRANULARES EM CAMINHÃO BASCULANTE 18 M³ - CARGA COM ESCAVADEIRA HIDRÁULICA (CAÇAMBA DE 1,20 M³ / 155 HP) E DESCARGA LIVRE (UNIDADE: T). AF_07/2020</v>
          </cell>
          <cell r="C11921" t="str">
            <v>T</v>
          </cell>
          <cell r="D11921" t="str">
            <v>ATRIBUÍDO SÃO PAULO</v>
          </cell>
          <cell r="E11921">
            <v>4.28</v>
          </cell>
        </row>
        <row r="11922">
          <cell r="A11922">
            <v>100997</v>
          </cell>
          <cell r="B11922" t="str">
            <v>CARGA, MANOBRA E DESCARGA DE ENTULHO EM CAMINHÃO BASCULANTE 6 M³ - CARGA COM ESCAVADEIRA HIDRÁULICA  (CAÇAMBA DE 0,80 M³ / 111 HP) E DESCARGA LIVRE (UNIDADE: T). AF_07/2020</v>
          </cell>
          <cell r="C11922" t="str">
            <v>T</v>
          </cell>
          <cell r="D11922" t="str">
            <v>ATRIBUÍDO SÃO PAULO</v>
          </cell>
          <cell r="E11922">
            <v>6.44</v>
          </cell>
        </row>
        <row r="11923">
          <cell r="A11923">
            <v>100998</v>
          </cell>
          <cell r="B11923" t="str">
            <v>CARGA, MANOBRA E DESCARGA DE ENTULHO EM CAMINHÃO BASCULANTE 10 M³ - CARGA COM ESCAVADEIRA HIDRÁULICA  (CAÇAMBA DE 0,80 M³ / 111 HP) E DESCARGA LIVRE (UNIDADE: T). AF_07/2020</v>
          </cell>
          <cell r="C11923" t="str">
            <v>T</v>
          </cell>
          <cell r="D11923" t="str">
            <v>ATRIBUÍDO SÃO PAULO</v>
          </cell>
          <cell r="E11923">
            <v>6.21</v>
          </cell>
        </row>
        <row r="11924">
          <cell r="A11924">
            <v>100999</v>
          </cell>
          <cell r="B11924" t="str">
            <v>CARGA, MANOBRA E DESCARGA DE ENTULHO EM CAMINHÃO BASCULANTE 14 M³ - CARGA COM ESCAVADEIRA HIDRÁULICA  (CAÇAMBA DE 0,80 M³ / 111 HP) E DESCARGA LIVRE (UNIDADE: T). AF_07/2020</v>
          </cell>
          <cell r="C11924" t="str">
            <v>T</v>
          </cell>
          <cell r="D11924" t="str">
            <v>ATRIBUÍDO SÃO PAULO</v>
          </cell>
          <cell r="E11924">
            <v>6.17</v>
          </cell>
        </row>
        <row r="11925">
          <cell r="A11925">
            <v>101000</v>
          </cell>
          <cell r="B11925" t="str">
            <v>CARGA, MANOBRA E DESCARGA DE ENTULHO EM CAMINHÃO BASCULANTE 18 M³ - CARGA COM ESCAVADEIRA HIDRÁULICA  (CAÇAMBA DE 0,80 M³ / 111 HP) E DESCARGA LIVRE (UNIDADE: T). AF_07/2020</v>
          </cell>
          <cell r="C11925" t="str">
            <v>T</v>
          </cell>
          <cell r="D11925" t="str">
            <v>ATRIBUÍDO SÃO PAULO</v>
          </cell>
          <cell r="E11925">
            <v>6.02</v>
          </cell>
        </row>
        <row r="11926">
          <cell r="A11926">
            <v>101001</v>
          </cell>
          <cell r="B11926" t="str">
            <v>CARGA DE MISTURA ASFÁLTICA EM CAMINHÃO BASCULANTE 6 M³ (UNIDADE: T). AF_07/2020</v>
          </cell>
          <cell r="C11926" t="str">
            <v>T</v>
          </cell>
          <cell r="D11926" t="str">
            <v>ATRIBUÍDO SÃO PAULO</v>
          </cell>
          <cell r="E11926">
            <v>5.06</v>
          </cell>
        </row>
        <row r="11927">
          <cell r="A11927">
            <v>101002</v>
          </cell>
          <cell r="B11927" t="str">
            <v>CARGA DE MISTURA ASFÁLTICA EM CAMINHÃO BASCULANTE 10 M³ (UNIDADE: T). AF_07/2020</v>
          </cell>
          <cell r="C11927" t="str">
            <v>T</v>
          </cell>
          <cell r="D11927" t="str">
            <v>ATRIBUÍDO SÃO PAULO</v>
          </cell>
          <cell r="E11927">
            <v>6.14</v>
          </cell>
        </row>
        <row r="11928">
          <cell r="A11928">
            <v>101003</v>
          </cell>
          <cell r="B11928" t="str">
            <v>CARGA DE MISTURA ASFÁLTICA EM CAMINHÃO BASCULANTE 14 M³ (UNIDADE: T). AF_07/2020</v>
          </cell>
          <cell r="C11928" t="str">
            <v>T</v>
          </cell>
          <cell r="D11928" t="str">
            <v>ATRIBUÍDO SÃO PAULO</v>
          </cell>
          <cell r="E11928">
            <v>6.96</v>
          </cell>
        </row>
        <row r="11929">
          <cell r="A11929">
            <v>101004</v>
          </cell>
          <cell r="B11929" t="str">
            <v>CARGA DE MISTURA ASFÁLTICA EM CAMINHÃO BASCULANTE 18 M³ (UNIDADE: T). AF_07/2020</v>
          </cell>
          <cell r="C11929" t="str">
            <v>T</v>
          </cell>
          <cell r="D11929" t="str">
            <v>ATRIBUÍDO SÃO PAULO</v>
          </cell>
          <cell r="E11929">
            <v>7.39</v>
          </cell>
        </row>
        <row r="11930">
          <cell r="A11930">
            <v>101005</v>
          </cell>
          <cell r="B11930" t="str">
            <v>CARGA, MANOBRA E DESCARGA DE ÁGUA EM CAMINHÃO PIPA 6 M³. AF_07/2020</v>
          </cell>
          <cell r="C11930" t="str">
            <v>M3</v>
          </cell>
          <cell r="D11930" t="str">
            <v>ATRIBUÍDO SÃO PAULO</v>
          </cell>
          <cell r="E11930">
            <v>19.11</v>
          </cell>
        </row>
        <row r="11931">
          <cell r="A11931">
            <v>101006</v>
          </cell>
          <cell r="B11931" t="str">
            <v>CARGA, MANOBRA E DESCARGA DE ÁGUA EM CAMINHÃO PIPA 10 M³. AF_07/2020</v>
          </cell>
          <cell r="C11931" t="str">
            <v>M3</v>
          </cell>
          <cell r="D11931" t="str">
            <v>ATRIBUÍDO SÃO PAULO</v>
          </cell>
          <cell r="E11931">
            <v>21.33</v>
          </cell>
        </row>
        <row r="11932">
          <cell r="A11932">
            <v>101007</v>
          </cell>
          <cell r="B11932" t="str">
            <v>CARGA DE ÁGUA EM CAMINHÃO PIPA 6 M³. AF_07/2020</v>
          </cell>
          <cell r="C11932" t="str">
            <v>M3</v>
          </cell>
          <cell r="D11932" t="str">
            <v>ATRIBUÍDO SÃO PAULO</v>
          </cell>
          <cell r="E11932">
            <v>5.54</v>
          </cell>
        </row>
        <row r="11933">
          <cell r="A11933">
            <v>101008</v>
          </cell>
          <cell r="B11933" t="str">
            <v>CARGA DE ÁGUA EM CAMINHÃO PIPA 10 M³. AF_07/2020</v>
          </cell>
          <cell r="C11933" t="str">
            <v>M3</v>
          </cell>
          <cell r="D11933" t="str">
            <v>ATRIBUÍDO SÃO PAULO</v>
          </cell>
          <cell r="E11933">
            <v>5.64</v>
          </cell>
        </row>
        <row r="11934">
          <cell r="A11934">
            <v>101009</v>
          </cell>
          <cell r="B11934" t="str">
            <v>CARGA, MANOBRA E DESCARGA DE POSTE DE CONCRETO EM CAMINHÃO CARROCERIA COM GUINDAUTO (MUNCK) 11,7 TM. AF_07/2020</v>
          </cell>
          <cell r="C11934" t="str">
            <v>T</v>
          </cell>
          <cell r="D11934" t="str">
            <v>ATRIBUÍDO SÃO PAULO</v>
          </cell>
          <cell r="E11934">
            <v>44.13</v>
          </cell>
        </row>
        <row r="11935">
          <cell r="A11935">
            <v>101010</v>
          </cell>
          <cell r="B11935" t="str">
            <v>CARGA, MANOBRA E DESCARGA DE PERFIL METÁLICO EM CAMINHÃO CARROCERIA COM GUINDAUTO (MUNCK) 11,7 TM. AF_07/2020</v>
          </cell>
          <cell r="C11935" t="str">
            <v>T</v>
          </cell>
          <cell r="D11935" t="str">
            <v>ATRIBUÍDO SÃO PAULO</v>
          </cell>
          <cell r="E11935">
            <v>27.79</v>
          </cell>
        </row>
        <row r="11936">
          <cell r="A11936">
            <v>101013</v>
          </cell>
          <cell r="B11936" t="str">
            <v>CARGA, MANOBRA E DESCARGA DE TUBOS DE CONCRETO, DN MENOR OU IGUAL A 300 MM, EM CAMINHÃO CARROCERIA COM GUINDAUTO (MUNCK) 11,7 TM. AF_07/2020</v>
          </cell>
          <cell r="C11936" t="str">
            <v>T</v>
          </cell>
          <cell r="D11936" t="str">
            <v>ATRIBUÍDO SÃO PAULO</v>
          </cell>
          <cell r="E11936">
            <v>46.02</v>
          </cell>
        </row>
        <row r="11937">
          <cell r="A11937">
            <v>101014</v>
          </cell>
          <cell r="B11937" t="str">
            <v>CARGA, MANOBRA E DESCARGA DE TUBOS DE CONCRETO, DN 400 MM, EM CAMINHÃO CARROCERIA COM GUINDAUTO (MUNCK) 11,7 TM. AF_07/2020</v>
          </cell>
          <cell r="C11937" t="str">
            <v>T</v>
          </cell>
          <cell r="D11937" t="str">
            <v>ATRIBUÍDO SÃO PAULO</v>
          </cell>
          <cell r="E11937">
            <v>42.16</v>
          </cell>
        </row>
        <row r="11938">
          <cell r="A11938">
            <v>101015</v>
          </cell>
          <cell r="B11938" t="str">
            <v>CARGA, MANOBRA E DESCARGA DE TUBOS DE CONCRETO, DN 500 MM, EM CAMINHÃO CARROCERIA COM GUINDAUTO (MUNCK) 11,7 TM. AF_07/2020</v>
          </cell>
          <cell r="C11938" t="str">
            <v>T</v>
          </cell>
          <cell r="D11938" t="str">
            <v>ATRIBUÍDO SÃO PAULO</v>
          </cell>
          <cell r="E11938">
            <v>34.63</v>
          </cell>
        </row>
        <row r="11939">
          <cell r="A11939">
            <v>101016</v>
          </cell>
          <cell r="B11939" t="str">
            <v>CARGA, MANOBRA E DESCARGA DE TUBOS METÁLICOS, DN MENOR OU IGUAL A 150 MM, EM CAMINHÃO CARROCERIA COM GUINDAUTO (MUNCK) 11,7 TM. AF_07/2020</v>
          </cell>
          <cell r="C11939" t="str">
            <v>T</v>
          </cell>
          <cell r="D11939" t="str">
            <v>ATRIBUÍDO SÃO PAULO</v>
          </cell>
          <cell r="E11939">
            <v>40.09</v>
          </cell>
        </row>
        <row r="11940">
          <cell r="A11940">
            <v>101017</v>
          </cell>
          <cell r="B11940" t="str">
            <v>CARGA, MANOBRA E DESCARGA DE TUBOS METÁLICOS, DN 200 MM, EM CAMINHÃO CARROCERIA COM GUINDAUTO (MUNCK) 11,7 TM. AF_07/2020</v>
          </cell>
          <cell r="C11940" t="str">
            <v>T</v>
          </cell>
          <cell r="D11940" t="str">
            <v>ATRIBUÍDO SÃO PAULO</v>
          </cell>
          <cell r="E11940">
            <v>30.4</v>
          </cell>
        </row>
        <row r="11941">
          <cell r="A11941">
            <v>101018</v>
          </cell>
          <cell r="B11941" t="str">
            <v>CARGA, MANOBRA E DESCARGA DE TUBOS METÁLICOS, DN 250 MM, EM CAMINHÃO CARROCERIA COM GUINDAUTO (MUNCK) 11,7 TM. AF_07/2020</v>
          </cell>
          <cell r="C11941" t="str">
            <v>T</v>
          </cell>
          <cell r="D11941" t="str">
            <v>ATRIBUÍDO SÃO PAULO</v>
          </cell>
          <cell r="E11941">
            <v>24.97</v>
          </cell>
        </row>
        <row r="11942">
          <cell r="A11942">
            <v>101463</v>
          </cell>
          <cell r="B11942" t="str">
            <v>CARGA, MANOBRA E DESCARGA DE TUBOS DE CONCRETO, DN 600 MM, EM CAMINHÃO CARROCERIA COM GUINDAUTO (MUNCK) 11,7 TM. AF_07/2020</v>
          </cell>
          <cell r="C11942" t="str">
            <v>T</v>
          </cell>
          <cell r="D11942" t="str">
            <v>ATRIBUÍDO SÃO PAULO</v>
          </cell>
          <cell r="E11942">
            <v>46.16</v>
          </cell>
        </row>
        <row r="11943">
          <cell r="A11943">
            <v>101464</v>
          </cell>
          <cell r="B11943" t="str">
            <v>CARGA, MANOBRA E DESCARGA DE TUBOS DE CONCRETO, DN 700 MM, EM CAMINHÃO CARROCERIA COM GUINDAUTO (MUNCK) 11,7 TM. AF_07/2020</v>
          </cell>
          <cell r="C11943" t="str">
            <v>T</v>
          </cell>
          <cell r="D11943" t="str">
            <v>ATRIBUÍDO SÃO PAULO</v>
          </cell>
          <cell r="E11943">
            <v>35.45</v>
          </cell>
        </row>
        <row r="11944">
          <cell r="A11944">
            <v>101465</v>
          </cell>
          <cell r="B11944" t="str">
            <v>CARGA, MANOBRA E DESCARGA DE TUBOS DE CONCRETO, DN 800 MM, EM CAMINHÃO CARROCERIA COM GUINDAUTO (MUNCK) 11,7 TM. AF_07/2020</v>
          </cell>
          <cell r="C11944" t="str">
            <v>T</v>
          </cell>
          <cell r="D11944" t="str">
            <v>ATRIBUÍDO SÃO PAULO</v>
          </cell>
          <cell r="E11944">
            <v>27.1</v>
          </cell>
        </row>
        <row r="11945">
          <cell r="A11945">
            <v>101466</v>
          </cell>
          <cell r="B11945" t="str">
            <v>CARGA, MANOBRA E DESCARGA DE TUBOS DE CONCRETO, DN 900 MM, EM CAMINHÃO CARROCERIA COM GUINDAUTO (MUNCK) 11,7 TM. AF_07/2020</v>
          </cell>
          <cell r="C11945" t="str">
            <v>T</v>
          </cell>
          <cell r="D11945" t="str">
            <v>ATRIBUÍDO SÃO PAULO</v>
          </cell>
          <cell r="E11945">
            <v>22.05</v>
          </cell>
        </row>
        <row r="11946">
          <cell r="A11946">
            <v>101467</v>
          </cell>
          <cell r="B11946" t="str">
            <v>CARGA, MANOBRA E DESCARGA DE TUBOS DE CONCRETO, DN 1000 MM, EM CAMINHÃO CARROCERIA COM GUINDAUTO (MUNCK) 11,7 TM. AF_07/2020</v>
          </cell>
          <cell r="C11946" t="str">
            <v>T</v>
          </cell>
          <cell r="D11946" t="str">
            <v>ATRIBUÍDO SÃO PAULO</v>
          </cell>
          <cell r="E11946">
            <v>18.45</v>
          </cell>
        </row>
        <row r="11947">
          <cell r="A11947">
            <v>101468</v>
          </cell>
          <cell r="B11947" t="str">
            <v>CARGA, MANOBRA E DESCARGA DE TUBOS DE CONCRETO, DN 1200 MM, EM CAMINHÃO CARROCERIA COM GUINDAUTO (MUNCK) 11,7 TM. AF_07/2020</v>
          </cell>
          <cell r="C11947" t="str">
            <v>T</v>
          </cell>
          <cell r="D11947" t="str">
            <v>ATRIBUÍDO SÃO PAULO</v>
          </cell>
          <cell r="E11947">
            <v>16.88</v>
          </cell>
        </row>
        <row r="11948">
          <cell r="A11948">
            <v>101469</v>
          </cell>
          <cell r="B11948" t="str">
            <v>CARGA, MANOBRA E DESCARGA DE TUBOS METÁLICOS, DN 300 MM, EM CAMINHÃO CARROCERIA COM GUINDAUTO (MUNCK) 11,7 TM. AF_07/2020</v>
          </cell>
          <cell r="C11948" t="str">
            <v>T</v>
          </cell>
          <cell r="D11948" t="str">
            <v>ATRIBUÍDO SÃO PAULO</v>
          </cell>
          <cell r="E11948">
            <v>37.77</v>
          </cell>
        </row>
        <row r="11949">
          <cell r="A11949">
            <v>101470</v>
          </cell>
          <cell r="B11949" t="str">
            <v>CARGA, MANOBRA E DESCARGA DE TUBOS METÁLICOS, DN 350 MM, EM CAMINHÃO CARROCERIA COM GUINDAUTO (MUNCK) 11,7 TM. AF_07/2020</v>
          </cell>
          <cell r="C11949" t="str">
            <v>T</v>
          </cell>
          <cell r="D11949" t="str">
            <v>ATRIBUÍDO SÃO PAULO</v>
          </cell>
          <cell r="E11949">
            <v>29.99</v>
          </cell>
        </row>
        <row r="11950">
          <cell r="A11950">
            <v>101471</v>
          </cell>
          <cell r="B11950" t="str">
            <v>CARGA, MANOBRA E DESCARGA DE TUBOS METÁLICOS, DN 400 MM, EM CAMINHÃO CARROCERIA COM GUINDAUTO (MUNCK) 11,7 TM. AF_07/2020</v>
          </cell>
          <cell r="C11950" t="str">
            <v>T</v>
          </cell>
          <cell r="D11950" t="str">
            <v>ATRIBUÍDO SÃO PAULO</v>
          </cell>
          <cell r="E11950">
            <v>25.71</v>
          </cell>
        </row>
        <row r="11951">
          <cell r="A11951">
            <v>101472</v>
          </cell>
          <cell r="B11951" t="str">
            <v>CARGA, MANOBRA E DESCARGA DE TUBOS METÁLICOS, DN 500 MM, EM CAMINHÃO CARROCERIA COM GUINDAUTO (MUNCK) 11,7 TM. AF_07/2020</v>
          </cell>
          <cell r="C11951" t="str">
            <v>T</v>
          </cell>
          <cell r="D11951" t="str">
            <v>ATRIBUÍDO SÃO PAULO</v>
          </cell>
          <cell r="E11951">
            <v>20.02</v>
          </cell>
        </row>
        <row r="11952">
          <cell r="A11952">
            <v>101473</v>
          </cell>
          <cell r="B11952" t="str">
            <v>CARGA, MANOBRA E DESCARGA DE TUBOS METÁLICOS, DN 600 MM, EM CAMINHÃO CARROCERIA COM GUINDAUTO (MUNCK) 11,7 TM. AF_07/2020</v>
          </cell>
          <cell r="C11952" t="str">
            <v>T</v>
          </cell>
          <cell r="D11952" t="str">
            <v>ATRIBUÍDO SÃO PAULO</v>
          </cell>
          <cell r="E11952">
            <v>28.83</v>
          </cell>
        </row>
        <row r="11953">
          <cell r="A11953">
            <v>101474</v>
          </cell>
          <cell r="B11953" t="str">
            <v>CARGA, MANOBRA E DESCARGA DE TUBOS METÁLICOS, DN 700 MM, EM CAMINHÃO CARROCERIA COM GUINDAUTO (MUNCK) 11,7 TM. AF_07/2020</v>
          </cell>
          <cell r="C11953" t="str">
            <v>T</v>
          </cell>
          <cell r="D11953" t="str">
            <v>ATRIBUÍDO SÃO PAULO</v>
          </cell>
          <cell r="E11953">
            <v>20.63</v>
          </cell>
        </row>
        <row r="11954">
          <cell r="A11954">
            <v>101475</v>
          </cell>
          <cell r="B11954" t="str">
            <v>CARGA, MANOBRA E DESCARGA DE TUBOS METÁLICOS, DN 800 MM, EM CAMINHÃO CARROCERIA COM GUINDAUTO (MUNCK) 11,7 TM. AF_07/2020</v>
          </cell>
          <cell r="C11954" t="str">
            <v>T</v>
          </cell>
          <cell r="D11954" t="str">
            <v>ATRIBUÍDO SÃO PAULO</v>
          </cell>
          <cell r="E11954">
            <v>18.3</v>
          </cell>
        </row>
        <row r="11955">
          <cell r="A11955">
            <v>101476</v>
          </cell>
          <cell r="B11955" t="str">
            <v>CARGA, MANOBRA E DESCARGA DE TUBOS METÁLICOS, DN 900 MM, EM CAMINHÃO CARROCERIA COM GUINDAUTO (MUNCK) 11,7 TM. AF_07/2020</v>
          </cell>
          <cell r="C11955" t="str">
            <v>T</v>
          </cell>
          <cell r="D11955" t="str">
            <v>ATRIBUÍDO SÃO PAULO</v>
          </cell>
          <cell r="E11955">
            <v>16.31</v>
          </cell>
        </row>
        <row r="11956">
          <cell r="A11956">
            <v>101477</v>
          </cell>
          <cell r="B11956" t="str">
            <v>CARGA, MANOBRA E DESCARGA DE TUBOS METÁLICOS, DN 1000 MM, EM CAMINHÃO CARROCERIA COM GUINDAUTO (MUNCK) 11,7 TM. AF_07/2020</v>
          </cell>
          <cell r="C11956" t="str">
            <v>T</v>
          </cell>
          <cell r="D11956" t="str">
            <v>ATRIBUÍDO SÃO PAULO</v>
          </cell>
          <cell r="E11956">
            <v>13.36</v>
          </cell>
        </row>
        <row r="11957">
          <cell r="A11957">
            <v>101478</v>
          </cell>
          <cell r="B11957" t="str">
            <v>CARGA, MANOBRA E DESCARGA DE TUBOS METÁLICOS, DN 1200 MM, EM CAMINHÃO CARROCERIA COM GUINDAUTO (MUNCK) 11,7 TM. AF_07/2020</v>
          </cell>
          <cell r="C11957" t="str">
            <v>T</v>
          </cell>
          <cell r="D11957" t="str">
            <v>ATRIBUÍDO SÃO PAULO</v>
          </cell>
          <cell r="E11957">
            <v>11.37</v>
          </cell>
        </row>
        <row r="11958">
          <cell r="A11958">
            <v>101480</v>
          </cell>
          <cell r="B11958" t="str">
            <v>CARGA, MANOBRA E DESCARGA DE TUBOS PLÁSTICOS, DN 250 MM, EM CAMINHÃO CARROCERIA COM GUINDAUTO (MUNCK) 11,7 TM. AF_07/2020</v>
          </cell>
          <cell r="C11958" t="str">
            <v>T</v>
          </cell>
          <cell r="D11958" t="str">
            <v>ATRIBUÍDO SÃO PAULO</v>
          </cell>
          <cell r="E11958">
            <v>67.56</v>
          </cell>
        </row>
        <row r="11959">
          <cell r="A11959">
            <v>101481</v>
          </cell>
          <cell r="B11959" t="str">
            <v>CARGA, MANOBRA E DESCARGA DE TUBOS PLÁSTICOS, DN 300 MM, EM CAMINHÃO CARROCERIA COM GUINDAUTO (MUNCK) 11,7 TM. AF_07/2020</v>
          </cell>
          <cell r="C11959" t="str">
            <v>T</v>
          </cell>
          <cell r="D11959" t="str">
            <v>ATRIBUÍDO SÃO PAULO</v>
          </cell>
          <cell r="E11959">
            <v>48.79</v>
          </cell>
        </row>
        <row r="11960">
          <cell r="A11960">
            <v>101482</v>
          </cell>
          <cell r="B11960" t="str">
            <v>CARGA, MANOBRA E DESCARGA DE TUBOS PLÁSTICOS, DN 400 MM, EM CAMINHÃO CARROCERIA COM GUINDAUTO (MUNCK) 11,7 TM. AF_07/2020</v>
          </cell>
          <cell r="C11960" t="str">
            <v>T</v>
          </cell>
          <cell r="D11960" t="str">
            <v>ATRIBUÍDO SÃO PAULO</v>
          </cell>
          <cell r="E11960">
            <v>36.47</v>
          </cell>
        </row>
        <row r="11961">
          <cell r="A11961">
            <v>101483</v>
          </cell>
          <cell r="B11961" t="str">
            <v>CARGA, MANOBRA E DESCARGA DE TUBOS PLÁSTICOS, DN 500 MM, EM CAMINHÃO CARROCERIA COM GUINDAUTO (MUNCK) 11,7 TM. AF_07/2020</v>
          </cell>
          <cell r="C11961" t="str">
            <v>T</v>
          </cell>
          <cell r="D11961" t="str">
            <v>ATRIBUÍDO SÃO PAULO</v>
          </cell>
          <cell r="E11961">
            <v>37.84</v>
          </cell>
        </row>
        <row r="11962">
          <cell r="A11962">
            <v>101484</v>
          </cell>
          <cell r="B11962" t="str">
            <v>CARGA, MANOBRA E DESCARGA DE TUBOS PLÁSTICOS, DN 600 MM, EM CAMINHÃO CARROCERIA COM GUINDAUTO (MUNCK) 11,7 TM. AF_07/2020</v>
          </cell>
          <cell r="C11962" t="str">
            <v>T</v>
          </cell>
          <cell r="D11962" t="str">
            <v>ATRIBUÍDO SÃO PAULO</v>
          </cell>
          <cell r="E11962">
            <v>196.16</v>
          </cell>
        </row>
        <row r="11963">
          <cell r="A11963">
            <v>101485</v>
          </cell>
          <cell r="B11963" t="str">
            <v>CARGA, MANOBRA E DESCARGA DE TUBOS PLÁSTICOS, DN 750 MM, EM CAMINHÃO CARROCERIA COM GUINDAUTO (MUNCK) 11,7 TM. AF_07/2020</v>
          </cell>
          <cell r="C11963" t="str">
            <v>T</v>
          </cell>
          <cell r="D11963" t="str">
            <v>ATRIBUÍDO SÃO PAULO</v>
          </cell>
          <cell r="E11963">
            <v>150.58</v>
          </cell>
        </row>
        <row r="11964">
          <cell r="A11964">
            <v>101486</v>
          </cell>
          <cell r="B11964" t="str">
            <v>CARGA, MANOBRA E DESCARGA DE TUBOS PLÁSTICOS, DN 900 MM, EM CAMINHÃO CARROCERIA COM GUINDAUTO (MUNCK) 11,7 TM. AF_07/2020</v>
          </cell>
          <cell r="C11964" t="str">
            <v>T</v>
          </cell>
          <cell r="D11964" t="str">
            <v>ATRIBUÍDO SÃO PAULO</v>
          </cell>
          <cell r="E11964">
            <v>135.64</v>
          </cell>
        </row>
        <row r="11965">
          <cell r="A11965">
            <v>101487</v>
          </cell>
          <cell r="B11965" t="str">
            <v>CARGA, MANOBRA E DESCARGA DE TUBOS PLÁSTICOS, DN 1000 MM, EM CAMINHÃO CARROCERIA COM GUINDAUTO (MUNCK) 11,7 TM. AF_07/2020</v>
          </cell>
          <cell r="C11965" t="str">
            <v>T</v>
          </cell>
          <cell r="D11965" t="str">
            <v>ATRIBUÍDO SÃO PAULO</v>
          </cell>
          <cell r="E11965">
            <v>99.31</v>
          </cell>
        </row>
        <row r="11966">
          <cell r="A11966">
            <v>101488</v>
          </cell>
          <cell r="B11966" t="str">
            <v>CARGA, MANOBRA E DESCARGA DE TUBOS PLÁSTICOS, DN 1200 MM, EM CAMINHÃO CARROCERIA COM GUINDAUTO (MUNCK) 11,7 TM. AF_07/2020</v>
          </cell>
          <cell r="C11966" t="str">
            <v>T</v>
          </cell>
          <cell r="D11966" t="str">
            <v>ATRIBUÍDO SÃO PAULO</v>
          </cell>
          <cell r="E11966">
            <v>85.94</v>
          </cell>
        </row>
        <row r="11967">
          <cell r="A11967">
            <v>101188</v>
          </cell>
          <cell r="B11967" t="str">
            <v>RECOMPOSIÇÃO PARCIAL DE ARAME FARPADO Nº 14 CLASSE 250, FIXADO EM CERCA COM MOURÕES DE CONCRETO - FORNECIMENTO E INSTALAÇÃO. AF_05/2020</v>
          </cell>
          <cell r="C11967" t="str">
            <v>M</v>
          </cell>
          <cell r="D11967" t="str">
            <v>COEFICIENTE DE REPRESENTATIVIDADE</v>
          </cell>
          <cell r="E11967">
            <v>6.1</v>
          </cell>
        </row>
        <row r="11968">
          <cell r="A11968">
            <v>101189</v>
          </cell>
          <cell r="B11968" t="str">
            <v>CERCA COM MOURÕES DE CONCRETO, RETO, H=3,00 M, ESPAÇAMENTO DE 2,5 M, CRAVADOS 0,5 M, COM 4 FIOS DE ARAME FARPADO Nº 14 CLASSE 250 - FORNECIMENTO E INSTALAÇÃO. AF_05/2020</v>
          </cell>
          <cell r="C11968" t="str">
            <v>M</v>
          </cell>
          <cell r="D11968" t="str">
            <v>COEFICIENTE DE REPRESENTATIVIDADE</v>
          </cell>
          <cell r="E11968">
            <v>71.67</v>
          </cell>
        </row>
        <row r="11969">
          <cell r="A11969">
            <v>101190</v>
          </cell>
          <cell r="B11969" t="str">
            <v>CERCA COM MOURÕES DE CONCRETO, RETO, H=3,00 M, ESPAÇAMENTO DE 2,5 M, CRAVADOS 0,5 M, COM 4 FIOS DE ARAME DE AÇO OVALADO 15X17 - FORNECIMENTO E INSTALAÇÃO. AF_05/2020</v>
          </cell>
          <cell r="C11969" t="str">
            <v>M</v>
          </cell>
          <cell r="D11969" t="str">
            <v>COEFICIENTE DE REPRESENTATIVIDADE</v>
          </cell>
          <cell r="E11969">
            <v>70.91</v>
          </cell>
        </row>
        <row r="11970">
          <cell r="A11970">
            <v>101191</v>
          </cell>
          <cell r="B11970" t="str">
            <v>CERCA COM MOURÕES DE CONCRETO, RETO, H=3,00 M, ESPAÇAMENTO DE 2,5 M, CRAVADOS 0,5 M, COM 4 FIOS DE ARAME MISTO - FORNECIMENTO E INSTALAÇÃO. AF_05/2020</v>
          </cell>
          <cell r="C11970" t="str">
            <v>M</v>
          </cell>
          <cell r="D11970" t="str">
            <v>COEFICIENTE DE REPRESENTATIVIDADE</v>
          </cell>
          <cell r="E11970">
            <v>71.29</v>
          </cell>
        </row>
        <row r="11971">
          <cell r="A11971">
            <v>101192</v>
          </cell>
          <cell r="B11971" t="str">
            <v>CERCA COM MOURÕES DE CONCRETO, RETO, H=2,30 M, ESPAÇAMENTO DE 2,5 M, CRAVADOS 0,5 M, COM 4 FIOS DE ARAME FARPADO Nº 14 CLASSE 250 - FORNECIMENTO E INSTALAÇÃO. AF_05/2020</v>
          </cell>
          <cell r="C11971" t="str">
            <v>M</v>
          </cell>
          <cell r="D11971" t="str">
            <v>COEFICIENTE DE REPRESENTATIVIDADE</v>
          </cell>
          <cell r="E11971">
            <v>71.56</v>
          </cell>
        </row>
        <row r="11972">
          <cell r="A11972">
            <v>101193</v>
          </cell>
          <cell r="B11972" t="str">
            <v>CERCA COM MOURÕES DE CONCRETO, RETO, H=2,30 M, ESPAÇAMENTO DE 2,5 M, CRAVADOS 0,5 M, COM 4 FIOS DE ARAME DE AÇO OVALADO 15X17 - FORNECIMENTO E INSTALAÇÃO. AF_05/2020</v>
          </cell>
          <cell r="C11972" t="str">
            <v>M</v>
          </cell>
          <cell r="D11972" t="str">
            <v>COEFICIENTE DE REPRESENTATIVIDADE</v>
          </cell>
          <cell r="E11972">
            <v>64.4</v>
          </cell>
        </row>
        <row r="11973">
          <cell r="A11973">
            <v>101194</v>
          </cell>
          <cell r="B11973" t="str">
            <v>CERCA COM MOURÕES DE CONCRETO, RETO, H=2,30 M, ESPAÇAMENTO DE 2,5 M, CRAVADOS 0,5 M, COM 4 FIOS DE ARAME MISTO - FORNECIMENTO E INSTALAÇÃO. AF_05/2020</v>
          </cell>
          <cell r="C11973" t="str">
            <v>M</v>
          </cell>
          <cell r="D11973" t="str">
            <v>COEFICIENTE DE REPRESENTATIVIDADE</v>
          </cell>
          <cell r="E11973">
            <v>64.78</v>
          </cell>
        </row>
        <row r="11974">
          <cell r="A11974">
            <v>101197</v>
          </cell>
          <cell r="B11974" t="str">
            <v>CERCA COM MOURÕES DE CONCRETO, SEÇÃO "T" PONTA INCLINADA, 10X10 CM, ESPAÇAMENTO DE 2,5 M, CRAVADOS 0,5 M, COM 11 FIOS DE ARAME FARPADO Nº 14 - FORNECIMENTO E INSTALAÇÃO. AF_05/2020</v>
          </cell>
          <cell r="C11974" t="str">
            <v>M</v>
          </cell>
          <cell r="D11974" t="str">
            <v>COEFICIENTE DE REPRESENTATIVIDADE</v>
          </cell>
          <cell r="E11974">
            <v>131.39</v>
          </cell>
        </row>
        <row r="11975">
          <cell r="A11975">
            <v>101198</v>
          </cell>
          <cell r="B11975" t="str">
            <v>CERCA COM MOURÕES DE CONCRETO, SEÇÃO "T" PONTA INCLINADA, 10X10 CM, ESPAÇAMENTO DE 2,5 M, CRAVADOS 0,5 M, COM 11 FIOS DE ARAME DE AÇO OVALADO 15X17 - FORNECIMENTO E INSTALAÇÃO. AF_05/2020</v>
          </cell>
          <cell r="C11975" t="str">
            <v>M</v>
          </cell>
          <cell r="D11975" t="str">
            <v>COEFICIENTE DE REPRESENTATIVIDADE</v>
          </cell>
          <cell r="E11975">
            <v>96.02</v>
          </cell>
        </row>
        <row r="11976">
          <cell r="A11976">
            <v>101199</v>
          </cell>
          <cell r="B11976" t="str">
            <v>CERCA COM MOURÕES DE CONCRETO, SEÇÃO "T" PONTA INCLINADA, 10X10CM, ESPAÇAMENTO DE 2,5M, CRAVADOS 0,5M, COM 11 FIOS DE ARAME MISTO - FORNECIMENTO E INSTALAÇÃO. AF_05/2020</v>
          </cell>
          <cell r="C11976" t="str">
            <v>M</v>
          </cell>
          <cell r="D11976" t="str">
            <v>COEFICIENTE DE REPRESENTATIVIDADE</v>
          </cell>
          <cell r="E11976">
            <v>96.96</v>
          </cell>
        </row>
        <row r="11977">
          <cell r="A11977">
            <v>101200</v>
          </cell>
          <cell r="B11977" t="str">
            <v>CERCA COM MOURÕES DE MADEIRA, 7,5X7,5 CM, ESPAÇAMENTO DE 2,5 M, ALTURA LIVRE DE 2 M, CRAVADOS 0,5 M, COM 4 FIOS DE ARAME FARPADO Nº 14 CLASSE 250 - FORNECIMENTO E INSTALAÇÃO. AF_05/2020</v>
          </cell>
          <cell r="C11977" t="str">
            <v>M</v>
          </cell>
          <cell r="D11977" t="str">
            <v>COEFICIENTE DE REPRESENTATIVIDADE</v>
          </cell>
          <cell r="E11977">
            <v>60.33</v>
          </cell>
        </row>
        <row r="11978">
          <cell r="A11978">
            <v>101201</v>
          </cell>
          <cell r="B11978" t="str">
            <v>CERCA COM MOURÕES DE MADEIRA, 7,5X7,5 CM, ESPAÇAMENTO DE 2,5 M, ALTURA LIVRE DE 2 M, CRAVADOS 0,5 M, COM 8 FIOS DE ARAME FARPADO Nº 14 CLASSE 250 - FORNECIMENTO E INSTALAÇÃO. AF_05/2020</v>
          </cell>
          <cell r="C11978" t="str">
            <v>M</v>
          </cell>
          <cell r="D11978" t="str">
            <v>COEFICIENTE DE REPRESENTATIVIDADE</v>
          </cell>
          <cell r="E11978">
            <v>73.64</v>
          </cell>
        </row>
        <row r="11979">
          <cell r="A11979">
            <v>101202</v>
          </cell>
          <cell r="B11979" t="str">
            <v>CERCA COM MOURÕES DE MADEIRA ROLIÇA, DIÂMETRO 11 CM, ESPAÇAMENTO DE 2,5 M, ALTURA LIVRE DE 1,7 M, CRAVADOS 0,5 M, COM 5 FIOS DE ARAME FARPADO Nº 14 CLASSE 250 - FORNECIMENTO E INSTALAÇÃO. AF_05/2020</v>
          </cell>
          <cell r="C11979" t="str">
            <v>M</v>
          </cell>
          <cell r="D11979" t="str">
            <v>COEFICIENTE DE REPRESENTATIVIDADE</v>
          </cell>
          <cell r="E11979">
            <v>42.81</v>
          </cell>
        </row>
        <row r="11980">
          <cell r="A11980">
            <v>101203</v>
          </cell>
          <cell r="B11980" t="str">
            <v>CERCA COM MOURÕES DE MADEIRA ROLIÇA, DIÂMETRO 11 CM, ESPAÇAMENTO DE 2,5 M, ALTURA LIVRE DE 1,7 M, CRAVADOS 0,5 M, COM 5 FIOS DE ARAME DE AÇO OVALADO 15X17 - FORNECIMENTO E INSTALAÇÃO. AF_05/2020</v>
          </cell>
          <cell r="C11980" t="str">
            <v>M</v>
          </cell>
          <cell r="D11980" t="str">
            <v>COEFICIENTE DE REPRESENTATIVIDADE</v>
          </cell>
          <cell r="E11980">
            <v>41.87</v>
          </cell>
        </row>
        <row r="11981">
          <cell r="A11981">
            <v>101204</v>
          </cell>
          <cell r="B11981" t="str">
            <v>CERCA COM MOURÕES DE MADEIRA ROLIÇA, DIÂMETRO 11 CM, ESPAÇAMENTO DE 2,5 M, ALTURA LIVRE DE 1,7 M, CRAVADOS 0,5 M, COM 5 FIOS DE ARAME MISTO - FORNECIMENTO E INSTALAÇÃO. AF_05/2020</v>
          </cell>
          <cell r="C11981" t="str">
            <v>M</v>
          </cell>
          <cell r="D11981" t="str">
            <v>COEFICIENTE DE REPRESENTATIVIDADE</v>
          </cell>
          <cell r="E11981">
            <v>42.24</v>
          </cell>
        </row>
        <row r="11982">
          <cell r="A11982">
            <v>101205</v>
          </cell>
          <cell r="B11982" t="str">
            <v>PORTÃO COM MOURÕES DE MADEIRA ROLIÇA, DIÂMETRO 11 CM, COM 5 FIOS DE ARAME FARPADO Nº 14 CLASSE 250, SEM DOBRADIÇAS - FORNECIMENTO E INSTALAÇÃO. AF_05/2020</v>
          </cell>
          <cell r="C11982" t="str">
            <v>M</v>
          </cell>
          <cell r="D11982" t="str">
            <v>COEFICIENTE DE REPRESENTATIVIDADE</v>
          </cell>
          <cell r="E11982">
            <v>42.81</v>
          </cell>
        </row>
        <row r="11983">
          <cell r="A11983">
            <v>102362</v>
          </cell>
          <cell r="B11983" t="str">
            <v>ALAMBRADO PARA QUADRA POLIESPORTIVA, ESTRUTURADO POR TUBOS DE ACO GALVANIZADO, (MONTANTES COM DIAMETRO 2", TRAVESSAS E ESCORAS COM DIÂMETRO 1 ¼), COM TELA DE ARAME GALVANIZADO, FIO 14 BWG E MALHA QUADRADA 5X5CM (EXCETO MURETA). AF_03/2021</v>
          </cell>
          <cell r="C11983" t="str">
            <v>M2</v>
          </cell>
          <cell r="D11983" t="str">
            <v>COEFICIENTE DE REPRESENTATIVIDADE</v>
          </cell>
          <cell r="E11983">
            <v>161.43</v>
          </cell>
        </row>
        <row r="11984">
          <cell r="A11984">
            <v>102363</v>
          </cell>
          <cell r="B11984" t="str">
            <v>ALAMBRADO PARA QUADRA POLIESPORTIVA, ESTRUTURADO POR TUBOS DE ACO GALVANIZADO, (MONTANTES COM DIAMETRO 2", TRAVESSAS E ESCORAS COM DIÂMETRO 1 ¼), COM TELA DE ARAME GALVANIZADO, FIO 12 BWG E MALHA QUADRADA 5X5CM (EXCETO MURETA). AF_03/2021</v>
          </cell>
          <cell r="C11984" t="str">
            <v>M2</v>
          </cell>
          <cell r="D11984" t="str">
            <v>COEFICIENTE DE REPRESENTATIVIDADE</v>
          </cell>
          <cell r="E11984">
            <v>177.59</v>
          </cell>
        </row>
        <row r="11985">
          <cell r="A11985">
            <v>102364</v>
          </cell>
          <cell r="B11985" t="str">
            <v>ALAMBRADO PARA QUADRA POLIESPORTIVA, ESTRUTURADO POR TUBOS DE ACO GALVANIZADO, (MONTANTES COM DIAMETRO 2", TRAVESSAS E ESCORAS COM DIÂMETRO 1 ¼), COM TELA DE ARAME GALVANIZADO, FIO 10 BWG E MALHA QUADRADA 5X5CM (EXCETO MURETA). AF_03/2021</v>
          </cell>
          <cell r="C11985" t="str">
            <v>M2</v>
          </cell>
          <cell r="D11985" t="str">
            <v>COEFICIENTE DE REPRESENTATIVIDADE</v>
          </cell>
          <cell r="E11985">
            <v>206.91</v>
          </cell>
        </row>
        <row r="11986">
          <cell r="A11986">
            <v>98509</v>
          </cell>
          <cell r="B11986" t="str">
            <v>PLANTIO DE ARBUSTO OU  CERCA VIVA. AF_05/2018</v>
          </cell>
          <cell r="C11986" t="str">
            <v>UND</v>
          </cell>
          <cell r="D11986" t="str">
            <v>COEFICIENTE DE REPRESENTATIVIDADE</v>
          </cell>
          <cell r="E11986">
            <v>82.89</v>
          </cell>
        </row>
        <row r="11987">
          <cell r="A11987">
            <v>98510</v>
          </cell>
          <cell r="B11987" t="str">
            <v>PLANTIO DE ÁRVORE ORNAMENTAL COM ALTURA DE MUDA MENOR OU IGUAL A 2,00 M. AF_05/2018</v>
          </cell>
          <cell r="C11987" t="str">
            <v>UND</v>
          </cell>
          <cell r="D11987" t="str">
            <v>COEFICIENTE DE REPRESENTATIVIDADE</v>
          </cell>
          <cell r="E11987">
            <v>115.19</v>
          </cell>
        </row>
        <row r="11988">
          <cell r="A11988">
            <v>98511</v>
          </cell>
          <cell r="B11988" t="str">
            <v>PLANTIO DE ÁRVORE ORNAMENTAL COM ALTURA DE MUDA MAIOR QUE 2,00 M E MENOR OU IGUAL A 4,00 M. AF_05/2018</v>
          </cell>
          <cell r="C11988" t="str">
            <v>UND</v>
          </cell>
          <cell r="D11988" t="str">
            <v>COEFICIENTE DE REPRESENTATIVIDADE</v>
          </cell>
          <cell r="E11988">
            <v>224.47</v>
          </cell>
        </row>
        <row r="11989">
          <cell r="A11989">
            <v>98516</v>
          </cell>
          <cell r="B11989" t="str">
            <v>PLANTIO DE PALMEIRA COM ALTURA DE MUDA MENOR OU IGUAL A 2,00 M. AF_05/2018</v>
          </cell>
          <cell r="C11989" t="str">
            <v>UND</v>
          </cell>
          <cell r="D11989" t="str">
            <v>ATRIBUÍDO SÃO PAULO</v>
          </cell>
          <cell r="E11989">
            <v>458.4</v>
          </cell>
        </row>
        <row r="11990">
          <cell r="A11990">
            <v>98519</v>
          </cell>
          <cell r="B11990" t="str">
            <v>REVOLVIMENTO E LIMPEZA MANUAL DE SOLO. AF_05/2018</v>
          </cell>
          <cell r="C11990" t="str">
            <v>M2</v>
          </cell>
          <cell r="D11990" t="str">
            <v>COEFICIENTE DE REPRESENTATIVIDADE</v>
          </cell>
          <cell r="E11990">
            <v>2.03</v>
          </cell>
        </row>
        <row r="11991">
          <cell r="A11991">
            <v>98520</v>
          </cell>
          <cell r="B11991" t="str">
            <v>APLICAÇÃO DE ADUBO EM SOLO. AF_05/2018</v>
          </cell>
          <cell r="C11991" t="str">
            <v>M2</v>
          </cell>
          <cell r="D11991" t="str">
            <v>ATRIBUÍDO SÃO PAULO</v>
          </cell>
          <cell r="E11991">
            <v>4.48</v>
          </cell>
        </row>
        <row r="11992">
          <cell r="A11992">
            <v>98521</v>
          </cell>
          <cell r="B11992" t="str">
            <v>APLICAÇÃO DE CALCÁRIO PARA CORREÇÃO DO PH DO SOLO. AF_05/2018</v>
          </cell>
          <cell r="C11992" t="str">
            <v>M2</v>
          </cell>
          <cell r="D11992" t="str">
            <v>COEFICIENTE DE REPRESENTATIVIDADE</v>
          </cell>
          <cell r="E11992">
            <v>0.37</v>
          </cell>
        </row>
        <row r="11993">
          <cell r="A11993">
            <v>98522</v>
          </cell>
          <cell r="B11993" t="str">
            <v>ALAMBRADO EM MOURÕES DE CONCRETO, COM TELA DE ARAME GALVANIZADO (INCLUSIVE MURETA EM CONCRETO). AF_05/2018</v>
          </cell>
          <cell r="C11993" t="str">
            <v>M</v>
          </cell>
          <cell r="D11993" t="str">
            <v>COEFICIENTE DE REPRESENTATIVIDADE</v>
          </cell>
          <cell r="E11993">
            <v>183.38</v>
          </cell>
        </row>
        <row r="11994">
          <cell r="A11994">
            <v>98524</v>
          </cell>
          <cell r="B11994" t="str">
            <v>LIMPEZA MANUAL DE VEGETAÇÃO EM TERRENO COM ENXADA.AF_05/2018</v>
          </cell>
          <cell r="C11994" t="str">
            <v>M2</v>
          </cell>
          <cell r="D11994" t="str">
            <v>COEFICIENTE DE REPRESENTATIVIDADE</v>
          </cell>
          <cell r="E11994">
            <v>3.11</v>
          </cell>
        </row>
        <row r="11995">
          <cell r="A11995">
            <v>98503</v>
          </cell>
          <cell r="B11995" t="str">
            <v>PLANTIO DE GRAMA EM PAVIMENTO CONCREGRAMA. AF_05/2018</v>
          </cell>
          <cell r="C11995" t="str">
            <v>M2</v>
          </cell>
          <cell r="D11995" t="str">
            <v>ATRIBUÍDO SÃO PAULO</v>
          </cell>
          <cell r="E11995">
            <v>21.65</v>
          </cell>
        </row>
        <row r="11996">
          <cell r="A11996">
            <v>98504</v>
          </cell>
          <cell r="B11996" t="str">
            <v>PLANTIO DE GRAMA BATATAIS EM PLACAS. AF_05/2018</v>
          </cell>
          <cell r="C11996" t="str">
            <v>M2</v>
          </cell>
          <cell r="D11996" t="str">
            <v>ATRIBUÍDO SÃO PAULO</v>
          </cell>
          <cell r="E11996">
            <v>16.26</v>
          </cell>
        </row>
        <row r="11997">
          <cell r="A11997">
            <v>98505</v>
          </cell>
          <cell r="B11997" t="str">
            <v>PLANTIO DE FORRAÇÃO. AF_05/2018</v>
          </cell>
          <cell r="C11997" t="str">
            <v>M2</v>
          </cell>
          <cell r="D11997" t="str">
            <v>COEFICIENTE DE REPRESENTATIVIDADE</v>
          </cell>
          <cell r="E11997">
            <v>118.16</v>
          </cell>
        </row>
        <row r="11998">
          <cell r="A11998">
            <v>103946</v>
          </cell>
          <cell r="B11998" t="str">
            <v>PLANTIO DE GRAMA ESMERALDA OU SÃO CARLOS OU CURITIBANA, EM PLACAS. AF_05/2022</v>
          </cell>
          <cell r="C11998" t="str">
            <v>M2</v>
          </cell>
          <cell r="D11998" t="str">
            <v>ATRIBUÍDO SÃO PAULO</v>
          </cell>
          <cell r="E11998">
            <v>21.09</v>
          </cell>
        </row>
        <row r="11999">
          <cell r="A11999">
            <v>103185</v>
          </cell>
          <cell r="B11999" t="str">
            <v>INSTALAÇÃO DE ESQUI TRIPLO, EM TUBO DE AÇO CARBONO - EQUIPAMENTO DE GINÁSTICA PARA ACADEMIA AO AR LIVRE / ACADEMIA DA TERCEIRA IDADE - ATI, INSTALADO SOBRE PISO DE CONCRETO EXISTENTE. AF_10/2021</v>
          </cell>
          <cell r="C11999" t="str">
            <v>UND</v>
          </cell>
          <cell r="D11999" t="str">
            <v>ATRIBUÍDO SÃO PAULO</v>
          </cell>
          <cell r="E11999">
            <v>6149.65</v>
          </cell>
        </row>
        <row r="12000">
          <cell r="A12000">
            <v>103186</v>
          </cell>
          <cell r="B12000" t="str">
            <v>INSTALAÇÃO DE MULTIEXERCITADOR COM SEIS FUNÇÕES, EM TUBO DE AÇO CARBONO - EQUIPAMENTO DE GINÁSTICA PARA ACADEMIA AO AR LIVRE / ACADEMIA DA TERCEIRA IDADE - ATI, INSTALADO SOBRE PISO DE CONCRETO EXISTENTE. AF_10/2021</v>
          </cell>
          <cell r="C12000" t="str">
            <v>UND</v>
          </cell>
          <cell r="D12000" t="str">
            <v>ATRIBUÍDO SÃO PAULO</v>
          </cell>
          <cell r="E12000">
            <v>6485.24</v>
          </cell>
        </row>
        <row r="12001">
          <cell r="A12001">
            <v>103187</v>
          </cell>
          <cell r="B12001" t="str">
            <v>INSTALAÇÃO DE SIMULADOR DE CAMINHADA TRIPLO, EM TUBO DE AÇO CARBONO - EQUIPAMENTO DE GINÁSTICA PARA ACADEMIA AO AR LIVRE / ACADEMIA DA TERCEIRA IDADE - ATI, INSTALADO SOBRE PISO DE CONCRETO EXISTENTE. AF_10/2021</v>
          </cell>
          <cell r="C12001" t="str">
            <v>UND</v>
          </cell>
          <cell r="D12001" t="str">
            <v>ATRIBUÍDO SÃO PAULO</v>
          </cell>
          <cell r="E12001">
            <v>4874.38</v>
          </cell>
        </row>
        <row r="12002">
          <cell r="A12002">
            <v>103188</v>
          </cell>
          <cell r="B12002" t="str">
            <v>INSTALAÇÃO DE SIMULADOR DE CAVALGADA TRIPLO, EM TUBO DE AÇO CARBONO - EQUIPAMENTO DE GINÁSTICA PARA ACADEMIA AO AR LIVRE / ACADEMIA DA TERCEIRA IDADE - ATI, INSTALADO SOBRE PISO DE CONCRETO EXISTENTE. AF_10/2021</v>
          </cell>
          <cell r="C12002" t="str">
            <v>UND</v>
          </cell>
          <cell r="D12002" t="str">
            <v>ATRIBUÍDO SÃO PAULO</v>
          </cell>
          <cell r="E12002">
            <v>5240.91</v>
          </cell>
        </row>
        <row r="12003">
          <cell r="A12003">
            <v>103189</v>
          </cell>
          <cell r="B12003" t="str">
            <v>INSTALAÇÃO DE SIMULADOR DE REMO INDIVIDUAL, EM TUBO DE AÇO CARBONO - EQUIPAMENTO DE GINÁSTICA PARA ACADEMIA AO AR LIVRE / ACADEMIA DA TERCEIRA IDADE - ATI, INSTALADO SOBRE PISO DE CONCRETO EXISTENTE. AF_10/2021</v>
          </cell>
          <cell r="C12003" t="str">
            <v>UND</v>
          </cell>
          <cell r="D12003" t="str">
            <v>ATRIBUÍDO SÃO PAULO</v>
          </cell>
          <cell r="E12003">
            <v>2626.61</v>
          </cell>
        </row>
        <row r="12004">
          <cell r="A12004">
            <v>103190</v>
          </cell>
          <cell r="B12004" t="str">
            <v>INSTALAÇÃO DE PRESSÃO DE PERNAS TRIPLO, EM TUBO DE AÇO CARBONO - EQUIPAMENTO DE GINÁSTICA PARA ACADEMIA AO AR LIVRE / ACADEMIA DA TERCEIRA IDADE - ATI, INSTALADO SOBRE SOLO. AF_10/2021</v>
          </cell>
          <cell r="C12004" t="str">
            <v>UND</v>
          </cell>
          <cell r="D12004" t="str">
            <v>ATRIBUÍDO SÃO PAULO</v>
          </cell>
          <cell r="E12004">
            <v>4082.5</v>
          </cell>
        </row>
        <row r="12005">
          <cell r="A12005">
            <v>103191</v>
          </cell>
          <cell r="B12005" t="str">
            <v>INSTALAÇÃO DE ALONGADOR COM TRÊS ALTURAS, EM TUBO DE AÇO CARBONO - EQUIPAMENTO DE GINASTICA PARA ACADEMIA AO AR LIVRE / ACADEMIA DA TERCEIRA IDADE - ATI, INSTALADO SOBRE SOLO. AF_10/2021</v>
          </cell>
          <cell r="C12005" t="str">
            <v>UND</v>
          </cell>
          <cell r="D12005" t="str">
            <v>ATRIBUÍDO SÃO PAULO</v>
          </cell>
          <cell r="E12005">
            <v>2380.09</v>
          </cell>
        </row>
        <row r="12006">
          <cell r="A12006">
            <v>103192</v>
          </cell>
          <cell r="B12006" t="str">
            <v>INSTALAÇÃO DE ROTAÇÃO DIAGONAL DUPLA, APARELHO TRIPLO, EM TUBO DE AÇO CARBONO - EQUIPAMENTO DE GINÁSTICA PARA ACADEMIA AO AR LIVRE / ACADEMIA DA TERCEIRA IDADE - ATI, INSTALADO SOBRE SOLO. AF_10/2021</v>
          </cell>
          <cell r="C12006" t="str">
            <v>UND</v>
          </cell>
          <cell r="D12006" t="str">
            <v>ATRIBUÍDO SÃO PAULO</v>
          </cell>
          <cell r="E12006">
            <v>2533.73</v>
          </cell>
        </row>
        <row r="12007">
          <cell r="A12007">
            <v>103193</v>
          </cell>
          <cell r="B12007" t="str">
            <v>INSTALAÇÃO DE ROTAÇÃO VERTICAL DUPLO, EM TUBO DE AÇO CARBONO - EQUIPAMENTO DE GINÁSTICA PARA ACADEMIA AO AR LIVRE / ACADEMIA DA TERCEIRA IDADE - ATI, INSTALADO SOBRE SOLO. AF_10/2021</v>
          </cell>
          <cell r="C12007" t="str">
            <v>UND</v>
          </cell>
          <cell r="D12007" t="str">
            <v>ATRIBUÍDO SÃO PAULO</v>
          </cell>
          <cell r="E12007">
            <v>1952.46</v>
          </cell>
        </row>
        <row r="12008">
          <cell r="A12008">
            <v>103194</v>
          </cell>
          <cell r="B12008" t="str">
            <v>INSTALAÇÃO DE SURF DUPLO, EM TUBO DE AÇO CARBONO - EQUIPAMENTO DE GINÁSTICA PARA ACADEMIA AO AR LIVRE / ACADEMIA DA TERCEIRA IDADE - ATI, INSTALADO SOBRE SOLO. AF_10/2021</v>
          </cell>
          <cell r="C12008" t="str">
            <v>UND</v>
          </cell>
          <cell r="D12008" t="str">
            <v>ATRIBUÍDO SÃO PAULO</v>
          </cell>
          <cell r="E12008">
            <v>2810.43</v>
          </cell>
        </row>
        <row r="12009">
          <cell r="A12009">
            <v>103195</v>
          </cell>
          <cell r="B12009" t="str">
            <v>INSTALAÇÃO DE PLACA ORIENTATIVA SOBRE EXERCÍCIOS, 2,00M X 1,00M, EM TUBO DE AÇO CARBONO - PARA ACADEMIA AO AR LIVRE / ACADEMIA DA TERCEIRA IDADE - ATI, INSTALADO SOBRE SOLO. AF_10/2021</v>
          </cell>
          <cell r="C12009" t="str">
            <v>UND</v>
          </cell>
          <cell r="D12009" t="str">
            <v>ATRIBUÍDO SÃO PAULO</v>
          </cell>
          <cell r="E12009">
            <v>2193.46</v>
          </cell>
        </row>
        <row r="12010">
          <cell r="A12010">
            <v>103205</v>
          </cell>
          <cell r="B12010" t="str">
            <v>INSTALAÇÃO DE PRESSÃO DE PERNAS TRIPLO, EM TUBO DE AÇO CARBONO - EQUIPAMENTO DE GINÁSTICA PARA ACADEMIA AO AR LIVRE / ACADEMIA DA TERCEIRA IDADE - ATI, INSTALADO SOBRE PISO DE CONCRETO EXISTENTE. AF_10/2021</v>
          </cell>
          <cell r="C12010" t="str">
            <v>UND</v>
          </cell>
          <cell r="D12010" t="str">
            <v>ATRIBUÍDO SÃO PAULO</v>
          </cell>
          <cell r="E12010">
            <v>4098.8</v>
          </cell>
        </row>
        <row r="12011">
          <cell r="A12011">
            <v>103206</v>
          </cell>
          <cell r="B12011" t="str">
            <v>INSTALAÇÃO DE ALONGADOR COM TRÊS ALTURAS, EM TUBO DE AÇO CARBONO - EQUIPAMENTO DE GINÁSTICA PARA ACADEMIA AO AR LIVRE / ACADEMIA DA TERCEIRA IDADE - ATI, INSTALADO SOBRE PISO DE CONCRETO EXISTENTE. AF_10/2021</v>
          </cell>
          <cell r="C12011" t="str">
            <v>UND</v>
          </cell>
          <cell r="D12011" t="str">
            <v>ATRIBUÍDO SÃO PAULO</v>
          </cell>
          <cell r="E12011">
            <v>2396.41</v>
          </cell>
        </row>
        <row r="12012">
          <cell r="A12012">
            <v>103207</v>
          </cell>
          <cell r="B12012" t="str">
            <v>INSTALAÇÃO DE ROTAÇÃO DIAGONAL DUPLA, APARELHO TRIPLO, EM TUBO DE AÇO CARBONO - EQUIPAMENTO DE GINÁSTICA PARA ACADEMIA AO AR LIVRE / ACADEMIA DA TERCEIRA IDADE - ATI, INSTALADO SOBRE PISO DE CONCRETO EXISTENTE. AF_10/2021</v>
          </cell>
          <cell r="C12012" t="str">
            <v>UND</v>
          </cell>
          <cell r="D12012" t="str">
            <v>ATRIBUÍDO SÃO PAULO</v>
          </cell>
          <cell r="E12012">
            <v>2550.05</v>
          </cell>
        </row>
        <row r="12013">
          <cell r="A12013">
            <v>103208</v>
          </cell>
          <cell r="B12013" t="str">
            <v>INSTALAÇÃO DE ROTAÇÃO VERTICAL DUPLO, EM TUBO DE ACO CARBONO - EQUIPAMENTO DE GINASTICA PARA ACADEMIA AO AR LIVRE / ACADEMIA DA TERCEIRA IDADE - ATI, INSTALADO SOBRE PISO DE CONCRETO EXISTENTE. AF_10/2021</v>
          </cell>
          <cell r="C12013" t="str">
            <v>UND</v>
          </cell>
          <cell r="D12013" t="str">
            <v>ATRIBUÍDO SÃO PAULO</v>
          </cell>
          <cell r="E12013">
            <v>1968.78</v>
          </cell>
        </row>
        <row r="12014">
          <cell r="A12014">
            <v>103209</v>
          </cell>
          <cell r="B12014" t="str">
            <v>INSTALAÇÃO DE SURF DUPLO, EM TUBO DE AÇO CARBONO - EQUIPAMENTO DE GINÁSTICA PARA ACADEMIA AO AR LIVRE / ACADEMIA DA TERCEIRA IDADE - ATI, INSTALADO SOBRE PISO DE CONCRETO EXISTENTE. AF_10/2021</v>
          </cell>
          <cell r="C12014" t="str">
            <v>UND</v>
          </cell>
          <cell r="D12014" t="str">
            <v>ATRIBUÍDO SÃO PAULO</v>
          </cell>
          <cell r="E12014">
            <v>2826.75</v>
          </cell>
        </row>
        <row r="12015">
          <cell r="A12015">
            <v>103210</v>
          </cell>
          <cell r="B12015" t="str">
            <v>INSTALAÇÃO DE PLACA ORIENTATIVA SOBRE EXERCÍCIOS, 2,00M X 1,00M, EM TUBO DE AÇO CARBONO - PARA ACADEMIA AO AR LIVRE / ACADEMIA DA TERCEIRA IDADE - ATI, INSTALADO SOBRE PISO DE CONCRETO EXISTENTE. AF_10/2021</v>
          </cell>
          <cell r="C12015" t="str">
            <v>UND</v>
          </cell>
          <cell r="D12015" t="str">
            <v>ATRIBUÍDO SÃO PAULO</v>
          </cell>
          <cell r="E12015">
            <v>2302.69</v>
          </cell>
        </row>
        <row r="12016">
          <cell r="A12016">
            <v>103304</v>
          </cell>
          <cell r="B12016" t="str">
            <v>INSTALAÇÃO DE BANCO METÁLICO COM ENCOSTO, 1,60 M DE COMPRIMENTO, EM TUBO DE AÇO CARBONO COM PINTURA ELETROSTÁTICA, SOBRE PISO DE CONCRETO EXISTENTE. AF_11/2021</v>
          </cell>
          <cell r="C12016" t="str">
            <v>UND</v>
          </cell>
          <cell r="D12016" t="str">
            <v>ATRIBUÍDO SÃO PAULO</v>
          </cell>
          <cell r="E12016">
            <v>1247.29</v>
          </cell>
        </row>
        <row r="12017">
          <cell r="A12017">
            <v>103307</v>
          </cell>
          <cell r="B12017" t="str">
            <v>INSTALAÇÃO DE LIXEIRA METÁLICA DUPLA, CAPACIDADE DE 60 L, EM TUBO DE AÇO CARBONO E CESTOS EM CHAPA DE AÇO COM PINTURA ELETROSTÁTICA, SOBRE PISO DE CONCRETO EXISTENTE. AF_11/2021</v>
          </cell>
          <cell r="C12017" t="str">
            <v>UND</v>
          </cell>
          <cell r="D12017" t="str">
            <v>ATRIBUÍDO SÃO PAULO</v>
          </cell>
          <cell r="E12017">
            <v>1336.95</v>
          </cell>
        </row>
        <row r="12018">
          <cell r="A12018">
            <v>103310</v>
          </cell>
          <cell r="B12018" t="str">
            <v>INSTALAÇÃO DE LIXEIRA METÁLICA DUPLA, CAPACIDADE DE 60 L, EM TUBO DE AÇO CARBONO E CESTOS EM CHAPA DE AÇO COM PINTURA ELETROSTÁTICA, SOBRE SOLO. AF_11/2021</v>
          </cell>
          <cell r="C12018" t="str">
            <v>UND</v>
          </cell>
          <cell r="D12018" t="str">
            <v>ATRIBUÍDO SÃO PAULO</v>
          </cell>
          <cell r="E12018">
            <v>1285.64</v>
          </cell>
        </row>
        <row r="12019">
          <cell r="A12019">
            <v>103314</v>
          </cell>
          <cell r="B12019" t="str">
            <v>INSTALAÇÃO DE PERGOLADO DE MADEIRA, EM MAÇARANDUBA, ANGELIM OU EQUIVALENTE DA REGIÃO, FIXADO COM CONCRETO SOBRE PISO DE CONCRETO EXISTENTE. AF_11/2021</v>
          </cell>
          <cell r="C12019" t="str">
            <v>M2</v>
          </cell>
          <cell r="D12019" t="str">
            <v>COEFICIENTE DE REPRESENTATIVIDADE</v>
          </cell>
          <cell r="E12019">
            <v>299.29</v>
          </cell>
        </row>
        <row r="12020">
          <cell r="A12020">
            <v>103315</v>
          </cell>
          <cell r="B12020" t="str">
            <v>INSTALAÇÃO DE PERGOLADO DE MADEIRA, EM MAÇARANDUBA, ANGELIM OU EQUIVALENTE DA REGIÃO, FIXADO COM CONCRETO SOBRE SOLO. AF_11/2021</v>
          </cell>
          <cell r="C12020" t="str">
            <v>M2</v>
          </cell>
          <cell r="D12020" t="str">
            <v>COEFICIENTE DE REPRESENTATIVIDADE</v>
          </cell>
          <cell r="E12020">
            <v>290.61</v>
          </cell>
        </row>
        <row r="12021">
          <cell r="A12021">
            <v>103769</v>
          </cell>
          <cell r="B12021" t="str">
            <v>PAR DE TABELAS DE BASQUETE DE COMPENSADO NAVAL, COM AROS E REDES - FORNECIMENTO E INSTALAÇÃO. AF_03/2022</v>
          </cell>
          <cell r="C12021" t="str">
            <v>UND</v>
          </cell>
          <cell r="D12021" t="str">
            <v>COEFICIENTE DE REPRESENTATIVIDADE</v>
          </cell>
          <cell r="E12021">
            <v>3451.68</v>
          </cell>
        </row>
        <row r="12022">
          <cell r="A12022">
            <v>98525</v>
          </cell>
          <cell r="B12022" t="str">
            <v>LIMPEZA MECANIZADA DE CAMADA VEGETAL, VEGETAÇÃO E PEQUENAS ÁRVORES (DIÂMETRO DE TRONCO MENOR QUE 0,20 M), COM TRATOR DE ESTEIRAS.AF_05/2018</v>
          </cell>
          <cell r="C12022" t="str">
            <v>M2</v>
          </cell>
          <cell r="D12022" t="str">
            <v>ATRIBUÍDO SÃO PAULO</v>
          </cell>
          <cell r="E12022">
            <v>0.41</v>
          </cell>
        </row>
        <row r="12023">
          <cell r="A12023">
            <v>98526</v>
          </cell>
          <cell r="B12023" t="str">
            <v>REMOÇÃO DE RAÍZES REMANESCENTES DE TRONCO DE ÁRVORE COM DIÂMETRO MAIOR OU IGUAL A 0,20 M E MENOR QUE 0,40 M.AF_05/2018</v>
          </cell>
          <cell r="C12023" t="str">
            <v>UND</v>
          </cell>
          <cell r="D12023" t="str">
            <v>COEFICIENTE DE REPRESENTATIVIDADE</v>
          </cell>
          <cell r="E12023">
            <v>91.18</v>
          </cell>
        </row>
        <row r="12024">
          <cell r="A12024">
            <v>98527</v>
          </cell>
          <cell r="B12024" t="str">
            <v>REMOÇÃO DE RAÍZES REMANESCENTES DE TRONCO DE ÁRVORE COM DIÂMETRO MAIOR OU IGUAL A 0,40 M E MENOR QUE 0,60 M.AF_05/2018</v>
          </cell>
          <cell r="C12024" t="str">
            <v>UND</v>
          </cell>
          <cell r="D12024" t="str">
            <v>COEFICIENTE DE REPRESENTATIVIDADE</v>
          </cell>
          <cell r="E12024">
            <v>196.3</v>
          </cell>
        </row>
        <row r="12025">
          <cell r="A12025">
            <v>98528</v>
          </cell>
          <cell r="B12025" t="str">
            <v>REMOÇÃO DE RAÍZES REMANESCENTES DE TRONCO DE ÁRVORE COM DIÂMETRO MAIOR OU IGUAL A 0,60 M.AF_05/2018</v>
          </cell>
          <cell r="C12025" t="str">
            <v>UND</v>
          </cell>
          <cell r="D12025" t="str">
            <v>COEFICIENTE DE REPRESENTATIVIDADE</v>
          </cell>
          <cell r="E12025">
            <v>287.07</v>
          </cell>
        </row>
        <row r="12026">
          <cell r="A12026">
            <v>98529</v>
          </cell>
          <cell r="B12026" t="str">
            <v>CORTE RASO E RECORTE DE ÁRVORE COM DIÂMETRO DE TRONCO MAIOR OU IGUAL A 0,20 M E MENOR QUE 0,40 M.AF_05/2018</v>
          </cell>
          <cell r="C12026" t="str">
            <v>UND</v>
          </cell>
          <cell r="D12026" t="str">
            <v>COEFICIENTE DE REPRESENTATIVIDADE</v>
          </cell>
          <cell r="E12026">
            <v>67.25</v>
          </cell>
        </row>
        <row r="12027">
          <cell r="A12027">
            <v>98530</v>
          </cell>
          <cell r="B12027" t="str">
            <v>CORTE RASO E RECORTE DE ÁRVORE COM DIÂMETRO DE TRONCO MAIOR OU IGUAL A 0,40 M E MENOR QUE 0,60 M.AF_05/2018</v>
          </cell>
          <cell r="C12027" t="str">
            <v>UND</v>
          </cell>
          <cell r="D12027" t="str">
            <v>COEFICIENTE DE REPRESENTATIVIDADE</v>
          </cell>
          <cell r="E12027">
            <v>119.8</v>
          </cell>
        </row>
        <row r="12028">
          <cell r="A12028">
            <v>98531</v>
          </cell>
          <cell r="B12028" t="str">
            <v>CORTE RASO E RECORTE DE ÁRVORE COM DIÂMETRO DE TRONCO MAIOR OU IGUAL A 0,60 M.AF_05/2018</v>
          </cell>
          <cell r="C12028" t="str">
            <v>UND</v>
          </cell>
          <cell r="D12028" t="str">
            <v>ATRIBUÍDO SÃO PAULO</v>
          </cell>
          <cell r="E12028">
            <v>298.45</v>
          </cell>
        </row>
        <row r="12029">
          <cell r="A12029">
            <v>98532</v>
          </cell>
          <cell r="B12029" t="str">
            <v>PODA EM ALTURA DE ÁRVORE COM DIÂMETRO DE TRONCO MENOR QUE 0,20 M.AF_05/2018</v>
          </cell>
          <cell r="C12029" t="str">
            <v>UND</v>
          </cell>
          <cell r="D12029" t="str">
            <v>ATRIBUÍDO SÃO PAULO</v>
          </cell>
          <cell r="E12029">
            <v>122.38</v>
          </cell>
        </row>
        <row r="12030">
          <cell r="A12030">
            <v>98533</v>
          </cell>
          <cell r="B12030" t="str">
            <v>PODA EM ALTURA DE ÁRVORE COM DIÂMETRO DE TRONCO MAIOR OU IGUAL A 0,20 M E MENOR QUE 0,40 M.AF_05/2018</v>
          </cell>
          <cell r="C12030" t="str">
            <v>UND</v>
          </cell>
          <cell r="D12030" t="str">
            <v>ATRIBUÍDO SÃO PAULO</v>
          </cell>
          <cell r="E12030">
            <v>332.96</v>
          </cell>
        </row>
        <row r="12031">
          <cell r="A12031">
            <v>98534</v>
          </cell>
          <cell r="B12031" t="str">
            <v>PODA EM ALTURA DE ÁRVORE COM DIÂMETRO DE TRONCO MAIOR OU IGUAL A 0,40 M E MENOR QUE 0,60 M.AF_05/2018</v>
          </cell>
          <cell r="C12031" t="str">
            <v>UND</v>
          </cell>
          <cell r="D12031" t="str">
            <v>ATRIBUÍDO SÃO PAULO</v>
          </cell>
          <cell r="E12031">
            <v>855.64</v>
          </cell>
        </row>
        <row r="12032">
          <cell r="A12032">
            <v>98535</v>
          </cell>
          <cell r="B12032" t="str">
            <v>PODA EM ALTURA DE ÁRVORE COM DIÂMETRO DE TRONCO MAIOR OU IGUAL A 0,60 M.AF_05/2018</v>
          </cell>
          <cell r="C12032" t="str">
            <v>UND</v>
          </cell>
          <cell r="D12032" t="str">
            <v>ATRIBUÍDO SÃO PAULO</v>
          </cell>
          <cell r="E12032">
            <v>1349.75</v>
          </cell>
        </row>
        <row r="12033">
          <cell r="A12033">
            <v>88238</v>
          </cell>
          <cell r="B12033" t="str">
            <v>AJUDANTE DE ARMADOR COM ENCARGOS COMPLEMENTARES</v>
          </cell>
          <cell r="C12033" t="str">
            <v>H</v>
          </cell>
          <cell r="D12033" t="str">
            <v>COEFICIENTE DE REPRESENTATIVIDADE</v>
          </cell>
          <cell r="E12033">
            <v>22.23</v>
          </cell>
        </row>
        <row r="12034">
          <cell r="A12034">
            <v>88239</v>
          </cell>
          <cell r="B12034" t="str">
            <v>AJUDANTE DE CARPINTEIRO COM ENCARGOS COMPLEMENTARES</v>
          </cell>
          <cell r="C12034" t="str">
            <v>H</v>
          </cell>
          <cell r="D12034" t="str">
            <v>COEFICIENTE DE REPRESENTATIVIDADE</v>
          </cell>
          <cell r="E12034">
            <v>22.1</v>
          </cell>
        </row>
        <row r="12035">
          <cell r="A12035">
            <v>88240</v>
          </cell>
          <cell r="B12035" t="str">
            <v>AJUDANTE DE ESTRUTURA METÁLICA COM ENCARGOS COMPLEMENTARES</v>
          </cell>
          <cell r="C12035" t="str">
            <v>H</v>
          </cell>
          <cell r="D12035" t="str">
            <v>COEFICIENTE DE REPRESENTATIVIDADE</v>
          </cell>
          <cell r="E12035">
            <v>21.05</v>
          </cell>
        </row>
        <row r="12036">
          <cell r="A12036">
            <v>88241</v>
          </cell>
          <cell r="B12036" t="str">
            <v>AJUDANTE DE OPERAÇÃO EM GERAL COM ENCARGOS COMPLEMENTARES</v>
          </cell>
          <cell r="C12036" t="str">
            <v>H</v>
          </cell>
          <cell r="D12036" t="str">
            <v>COEFICIENTE DE REPRESENTATIVIDADE</v>
          </cell>
          <cell r="E12036">
            <v>22.36</v>
          </cell>
        </row>
        <row r="12037">
          <cell r="A12037">
            <v>88242</v>
          </cell>
          <cell r="B12037" t="str">
            <v>AJUDANTE DE PEDREIRO COM ENCARGOS COMPLEMENTARES</v>
          </cell>
          <cell r="C12037" t="str">
            <v>H</v>
          </cell>
          <cell r="D12037" t="str">
            <v>COEFICIENTE DE REPRESENTATIVIDADE</v>
          </cell>
          <cell r="E12037">
            <v>22.28</v>
          </cell>
        </row>
        <row r="12038">
          <cell r="A12038">
            <v>88243</v>
          </cell>
          <cell r="B12038" t="str">
            <v>AJUDANTE ESPECIALIZADO COM ENCARGOS COMPLEMENTARES</v>
          </cell>
          <cell r="C12038" t="str">
            <v>H</v>
          </cell>
          <cell r="D12038" t="str">
            <v>COEFICIENTE DE REPRESENTATIVIDADE</v>
          </cell>
          <cell r="E12038">
            <v>22.19</v>
          </cell>
        </row>
        <row r="12039">
          <cell r="A12039">
            <v>88245</v>
          </cell>
          <cell r="B12039" t="str">
            <v>ARMADOR COM ENCARGOS COMPLEMENTARES</v>
          </cell>
          <cell r="C12039" t="str">
            <v>H</v>
          </cell>
          <cell r="D12039" t="str">
            <v>COEFICIENTE DE REPRESENTATIVIDADE</v>
          </cell>
          <cell r="E12039">
            <v>26.31</v>
          </cell>
        </row>
        <row r="12040">
          <cell r="A12040">
            <v>88246</v>
          </cell>
          <cell r="B12040" t="str">
            <v>ASSENTADOR DE TUBOS COM ENCARGOS COMPLEMENTARES</v>
          </cell>
          <cell r="C12040" t="str">
            <v>H</v>
          </cell>
          <cell r="D12040" t="str">
            <v>COEFICIENTE DE REPRESENTATIVIDADE</v>
          </cell>
          <cell r="E12040">
            <v>23.54</v>
          </cell>
        </row>
        <row r="12041">
          <cell r="A12041">
            <v>88247</v>
          </cell>
          <cell r="B12041" t="str">
            <v>AUXILIAR DE ELETRICISTA COM ENCARGOS COMPLEMENTARES</v>
          </cell>
          <cell r="C12041" t="str">
            <v>H</v>
          </cell>
          <cell r="D12041" t="str">
            <v>COEFICIENTE DE REPRESENTATIVIDADE</v>
          </cell>
          <cell r="E12041">
            <v>22.65</v>
          </cell>
        </row>
        <row r="12042">
          <cell r="A12042">
            <v>88248</v>
          </cell>
          <cell r="B12042" t="str">
            <v>AUXILIAR DE ENCANADOR OU BOMBEIRO HIDRÁULICO COM ENCARGOS COMPLEMENTARES</v>
          </cell>
          <cell r="C12042" t="str">
            <v>H</v>
          </cell>
          <cell r="D12042" t="str">
            <v>COEFICIENTE DE REPRESENTATIVIDADE</v>
          </cell>
          <cell r="E12042">
            <v>21.66</v>
          </cell>
        </row>
        <row r="12043">
          <cell r="A12043">
            <v>88249</v>
          </cell>
          <cell r="B12043" t="str">
            <v>AUXILIAR DE LABORATÓRIO COM ENCARGOS COMPLEMENTARES</v>
          </cell>
          <cell r="C12043" t="str">
            <v>H</v>
          </cell>
          <cell r="D12043" t="str">
            <v>COEFICIENTE DE REPRESENTATIVIDADE</v>
          </cell>
          <cell r="E12043">
            <v>20.19</v>
          </cell>
        </row>
        <row r="12044">
          <cell r="A12044">
            <v>88250</v>
          </cell>
          <cell r="B12044" t="str">
            <v>AUXILIAR DE MECÂNICO COM ENCARGOS COMPLEMENTARES</v>
          </cell>
          <cell r="C12044" t="str">
            <v>H</v>
          </cell>
          <cell r="D12044" t="str">
            <v>COEFICIENTE DE REPRESENTATIVIDADE</v>
          </cell>
          <cell r="E12044">
            <v>21.05</v>
          </cell>
        </row>
        <row r="12045">
          <cell r="A12045">
            <v>88251</v>
          </cell>
          <cell r="B12045" t="str">
            <v>AUXILIAR DE SERRALHEIRO COM ENCARGOS COMPLEMENTARES</v>
          </cell>
          <cell r="C12045" t="str">
            <v>H</v>
          </cell>
          <cell r="D12045" t="str">
            <v>COEFICIENTE DE REPRESENTATIVIDADE</v>
          </cell>
          <cell r="E12045">
            <v>22.23</v>
          </cell>
        </row>
        <row r="12046">
          <cell r="A12046">
            <v>88252</v>
          </cell>
          <cell r="B12046" t="str">
            <v>AUXILIAR DE SERVIÇOS GERAIS COM ENCARGOS COMPLEMENTARES</v>
          </cell>
          <cell r="C12046" t="str">
            <v>H</v>
          </cell>
          <cell r="D12046" t="str">
            <v>COEFICIENTE DE REPRESENTATIVIDADE</v>
          </cell>
          <cell r="E12046">
            <v>21.13</v>
          </cell>
        </row>
        <row r="12047">
          <cell r="A12047">
            <v>88253</v>
          </cell>
          <cell r="B12047" t="str">
            <v>AUXILIAR DE TOPÓGRAFO COM ENCARGOS COMPLEMENTARES</v>
          </cell>
          <cell r="C12047" t="str">
            <v>H</v>
          </cell>
          <cell r="D12047" t="str">
            <v>COEFICIENTE DE REPRESENTATIVIDADE</v>
          </cell>
          <cell r="E12047">
            <v>14.48</v>
          </cell>
        </row>
        <row r="12048">
          <cell r="A12048">
            <v>88255</v>
          </cell>
          <cell r="B12048" t="str">
            <v>AUXILIAR TÉCNICO DE ENGENHARIA COM ENCARGOS COMPLEMENTARES</v>
          </cell>
          <cell r="C12048" t="str">
            <v>H</v>
          </cell>
          <cell r="D12048" t="str">
            <v>COEFICIENTE DE REPRESENTATIVIDADE</v>
          </cell>
          <cell r="E12048">
            <v>27.4</v>
          </cell>
        </row>
        <row r="12049">
          <cell r="A12049">
            <v>88256</v>
          </cell>
          <cell r="B12049" t="str">
            <v>AZULEJISTA OU LADRILHISTA COM ENCARGOS COMPLEMENTARES</v>
          </cell>
          <cell r="C12049" t="str">
            <v>H</v>
          </cell>
          <cell r="D12049" t="str">
            <v>COEFICIENTE DE REPRESENTATIVIDADE</v>
          </cell>
          <cell r="E12049">
            <v>26.38</v>
          </cell>
        </row>
        <row r="12050">
          <cell r="A12050">
            <v>88257</v>
          </cell>
          <cell r="B12050" t="str">
            <v>BLASTER, DINAMITADOR OU CABO DE FOGO COM ENCARGOS COMPLEMENTARES</v>
          </cell>
          <cell r="C12050" t="str">
            <v>H</v>
          </cell>
          <cell r="D12050" t="str">
            <v>COEFICIENTE DE REPRESENTATIVIDADE</v>
          </cell>
          <cell r="E12050">
            <v>30.01</v>
          </cell>
        </row>
        <row r="12051">
          <cell r="A12051">
            <v>88258</v>
          </cell>
          <cell r="B12051" t="str">
            <v>CADASTRISTA DE REDES DE AGUA E ESGOTO COM ENCARGOS COMPLEMENTARES</v>
          </cell>
          <cell r="C12051" t="str">
            <v>H</v>
          </cell>
          <cell r="D12051" t="str">
            <v>COEFICIENTE DE REPRESENTATIVIDADE</v>
          </cell>
          <cell r="E12051">
            <v>15.78</v>
          </cell>
        </row>
        <row r="12052">
          <cell r="A12052">
            <v>88260</v>
          </cell>
          <cell r="B12052" t="str">
            <v>CALCETEIRO COM ENCARGOS COMPLEMENTARES</v>
          </cell>
          <cell r="C12052" t="str">
            <v>H</v>
          </cell>
          <cell r="D12052" t="str">
            <v>COEFICIENTE DE REPRESENTATIVIDADE</v>
          </cell>
          <cell r="E12052">
            <v>26.31</v>
          </cell>
        </row>
        <row r="12053">
          <cell r="A12053">
            <v>88261</v>
          </cell>
          <cell r="B12053" t="str">
            <v>CARPINTEIRO DE ESQUADRIA COM ENCARGOS COMPLEMENTARES</v>
          </cell>
          <cell r="C12053" t="str">
            <v>H</v>
          </cell>
          <cell r="D12053" t="str">
            <v>COEFICIENTE DE REPRESENTATIVIDADE</v>
          </cell>
          <cell r="E12053">
            <v>25.22</v>
          </cell>
        </row>
        <row r="12054">
          <cell r="A12054">
            <v>88262</v>
          </cell>
          <cell r="B12054" t="str">
            <v>CARPINTEIRO DE FORMAS COM ENCARGOS COMPLEMENTARES</v>
          </cell>
          <cell r="C12054" t="str">
            <v>H</v>
          </cell>
          <cell r="D12054" t="str">
            <v>COLETADO</v>
          </cell>
          <cell r="E12054">
            <v>26.13</v>
          </cell>
        </row>
        <row r="12055">
          <cell r="A12055">
            <v>88263</v>
          </cell>
          <cell r="B12055" t="str">
            <v>CAVOUQUEIRO OU OPERADOR PERFURATRIZ/ROMPEDOR COM ENCARGOS COMPLEMENTARES</v>
          </cell>
          <cell r="C12055" t="str">
            <v>H</v>
          </cell>
          <cell r="D12055" t="str">
            <v>COEFICIENTE DE REPRESENTATIVIDADE</v>
          </cell>
          <cell r="E12055">
            <v>21.73</v>
          </cell>
        </row>
        <row r="12056">
          <cell r="A12056">
            <v>88264</v>
          </cell>
          <cell r="B12056" t="str">
            <v>ELETRICISTA COM ENCARGOS COMPLEMENTARES</v>
          </cell>
          <cell r="C12056" t="str">
            <v>H</v>
          </cell>
          <cell r="D12056" t="str">
            <v>COLETADO</v>
          </cell>
          <cell r="E12056">
            <v>26.84</v>
          </cell>
        </row>
        <row r="12057">
          <cell r="A12057">
            <v>88265</v>
          </cell>
          <cell r="B12057" t="str">
            <v>ELETRICISTA INDUSTRIAL COM ENCARGOS COMPLEMENTARES</v>
          </cell>
          <cell r="C12057" t="str">
            <v>H</v>
          </cell>
          <cell r="D12057" t="str">
            <v>COEFICIENTE DE REPRESENTATIVIDADE</v>
          </cell>
          <cell r="E12057">
            <v>26.84</v>
          </cell>
        </row>
        <row r="12058">
          <cell r="A12058">
            <v>88266</v>
          </cell>
          <cell r="B12058" t="str">
            <v>ELETROTÉCNICO COM ENCARGOS COMPLEMENTARES</v>
          </cell>
          <cell r="C12058" t="str">
            <v>H</v>
          </cell>
          <cell r="D12058" t="str">
            <v>COEFICIENTE DE REPRESENTATIVIDADE</v>
          </cell>
          <cell r="E12058">
            <v>27.97</v>
          </cell>
        </row>
        <row r="12059">
          <cell r="A12059">
            <v>88267</v>
          </cell>
          <cell r="B12059" t="str">
            <v>ENCANADOR OU BOMBEIRO HIDRÁULICO COM ENCARGOS COMPLEMENTARES</v>
          </cell>
          <cell r="C12059" t="str">
            <v>H</v>
          </cell>
          <cell r="D12059" t="str">
            <v>COLETADO</v>
          </cell>
          <cell r="E12059">
            <v>25.76</v>
          </cell>
        </row>
        <row r="12060">
          <cell r="A12060">
            <v>88269</v>
          </cell>
          <cell r="B12060" t="str">
            <v>GESSEIRO COM ENCARGOS COMPLEMENTARES</v>
          </cell>
          <cell r="C12060" t="str">
            <v>H</v>
          </cell>
          <cell r="D12060" t="str">
            <v>COEFICIENTE DE REPRESENTATIVIDADE</v>
          </cell>
          <cell r="E12060">
            <v>26.31</v>
          </cell>
        </row>
        <row r="12061">
          <cell r="A12061">
            <v>88270</v>
          </cell>
          <cell r="B12061" t="str">
            <v>IMPERMEABILIZADOR COM ENCARGOS COMPLEMENTARES</v>
          </cell>
          <cell r="C12061" t="str">
            <v>H</v>
          </cell>
          <cell r="D12061" t="str">
            <v>COEFICIENTE DE REPRESENTATIVIDADE</v>
          </cell>
          <cell r="E12061">
            <v>26.51</v>
          </cell>
        </row>
        <row r="12062">
          <cell r="A12062">
            <v>88272</v>
          </cell>
          <cell r="B12062" t="str">
            <v>MACARIQUEIRO COM ENCARGOS COMPLEMENTARES</v>
          </cell>
          <cell r="C12062" t="str">
            <v>H</v>
          </cell>
          <cell r="D12062" t="str">
            <v>COEFICIENTE DE REPRESENTATIVIDADE</v>
          </cell>
          <cell r="E12062">
            <v>26.76</v>
          </cell>
        </row>
        <row r="12063">
          <cell r="A12063">
            <v>88273</v>
          </cell>
          <cell r="B12063" t="str">
            <v>MARCENEIRO COM ENCARGOS COMPLEMENTARES</v>
          </cell>
          <cell r="C12063" t="str">
            <v>H</v>
          </cell>
          <cell r="D12063" t="str">
            <v>COEFICIENTE DE REPRESENTATIVIDADE</v>
          </cell>
          <cell r="E12063">
            <v>26.2</v>
          </cell>
        </row>
        <row r="12064">
          <cell r="A12064">
            <v>88274</v>
          </cell>
          <cell r="B12064" t="str">
            <v>MARMORISTA/GRANITEIRO COM ENCARGOS COMPLEMENTARES</v>
          </cell>
          <cell r="C12064" t="str">
            <v>H</v>
          </cell>
          <cell r="D12064" t="str">
            <v>COEFICIENTE DE REPRESENTATIVIDADE</v>
          </cell>
          <cell r="E12064">
            <v>26.38</v>
          </cell>
        </row>
        <row r="12065">
          <cell r="A12065">
            <v>88275</v>
          </cell>
          <cell r="B12065" t="str">
            <v>MECÃNICO DE EQUIPAMENTOS PESADOS COM ENCARGOS COMPLEMENTARES</v>
          </cell>
          <cell r="C12065" t="str">
            <v>H</v>
          </cell>
          <cell r="D12065" t="str">
            <v>COEFICIENTE DE REPRESENTATIVIDADE</v>
          </cell>
          <cell r="E12065">
            <v>43.8</v>
          </cell>
        </row>
        <row r="12066">
          <cell r="A12066">
            <v>88277</v>
          </cell>
          <cell r="B12066" t="str">
            <v>MONTADOR (TUBO AÇO/EQUIPAMENTOS) COM ENCARGOS COMPLEMENTARES</v>
          </cell>
          <cell r="C12066" t="str">
            <v>H</v>
          </cell>
          <cell r="D12066" t="str">
            <v>COEFICIENTE DE REPRESENTATIVIDADE</v>
          </cell>
          <cell r="E12066">
            <v>32.97</v>
          </cell>
        </row>
        <row r="12067">
          <cell r="A12067">
            <v>88278</v>
          </cell>
          <cell r="B12067" t="str">
            <v>MONTADOR DE ESTRUTURA METÁLICA COM ENCARGOS COMPLEMENTARES</v>
          </cell>
          <cell r="C12067" t="str">
            <v>H</v>
          </cell>
          <cell r="D12067" t="str">
            <v>COEFICIENTE DE REPRESENTATIVIDADE</v>
          </cell>
          <cell r="E12067">
            <v>28.84</v>
          </cell>
        </row>
        <row r="12068">
          <cell r="A12068">
            <v>88279</v>
          </cell>
          <cell r="B12068" t="str">
            <v>MONTADOR ELETROMECÃNICO COM ENCARGOS COMPLEMENTARES</v>
          </cell>
          <cell r="C12068" t="str">
            <v>H</v>
          </cell>
          <cell r="D12068" t="str">
            <v>COEFICIENTE DE REPRESENTATIVIDADE</v>
          </cell>
          <cell r="E12068">
            <v>31.18</v>
          </cell>
        </row>
        <row r="12069">
          <cell r="A12069">
            <v>88281</v>
          </cell>
          <cell r="B12069" t="str">
            <v>MOTORISTA DE BASCULANTE COM ENCARGOS COMPLEMENTARES</v>
          </cell>
          <cell r="C12069" t="str">
            <v>H</v>
          </cell>
          <cell r="D12069" t="str">
            <v>COEFICIENTE DE REPRESENTATIVIDADE</v>
          </cell>
          <cell r="E12069">
            <v>25.78</v>
          </cell>
        </row>
        <row r="12070">
          <cell r="A12070">
            <v>88282</v>
          </cell>
          <cell r="B12070" t="str">
            <v>MOTORISTA DE CAMINHÃO COM ENCARGOS COMPLEMENTARES</v>
          </cell>
          <cell r="C12070" t="str">
            <v>H</v>
          </cell>
          <cell r="D12070" t="str">
            <v>COLETADO</v>
          </cell>
          <cell r="E12070">
            <v>24.99</v>
          </cell>
        </row>
        <row r="12071">
          <cell r="A12071">
            <v>88283</v>
          </cell>
          <cell r="B12071" t="str">
            <v>MOTORISTA DE CAMINHÃO E CARRETA COM ENCARGOS COMPLEMENTARES</v>
          </cell>
          <cell r="C12071" t="str">
            <v>H</v>
          </cell>
          <cell r="D12071" t="str">
            <v>COEFICIENTE DE REPRESENTATIVIDADE</v>
          </cell>
          <cell r="E12071">
            <v>29.89</v>
          </cell>
        </row>
        <row r="12072">
          <cell r="A12072">
            <v>88284</v>
          </cell>
          <cell r="B12072" t="str">
            <v>MOTORISTA DE VEÍCULO LEVE COM ENCARGOS COMPLEMENTARES</v>
          </cell>
          <cell r="C12072" t="str">
            <v>H</v>
          </cell>
          <cell r="D12072" t="str">
            <v>COEFICIENTE DE REPRESENTATIVIDADE</v>
          </cell>
          <cell r="E12072">
            <v>21.71</v>
          </cell>
        </row>
        <row r="12073">
          <cell r="A12073">
            <v>88286</v>
          </cell>
          <cell r="B12073" t="str">
            <v>MOTORISTA OPERADOR DE MUNCK COM ENCARGOS COMPLEMENTARES</v>
          </cell>
          <cell r="C12073" t="str">
            <v>H</v>
          </cell>
          <cell r="D12073" t="str">
            <v>COEFICIENTE DE REPRESENTATIVIDADE</v>
          </cell>
          <cell r="E12073">
            <v>27.7</v>
          </cell>
        </row>
        <row r="12074">
          <cell r="A12074">
            <v>88288</v>
          </cell>
          <cell r="B12074" t="str">
            <v>NIVELADOR COM ENCARGOS COMPLEMENTARES</v>
          </cell>
          <cell r="C12074" t="str">
            <v>H</v>
          </cell>
          <cell r="D12074" t="str">
            <v>COEFICIENTE DE REPRESENTATIVIDADE</v>
          </cell>
          <cell r="E12074">
            <v>18.03</v>
          </cell>
        </row>
        <row r="12075">
          <cell r="A12075">
            <v>88291</v>
          </cell>
          <cell r="B12075" t="str">
            <v>OPERADOR DE BETONEIRA (CAMINHÃO) COM ENCARGOS COMPLEMENTARES</v>
          </cell>
          <cell r="C12075" t="str">
            <v>H</v>
          </cell>
          <cell r="D12075" t="str">
            <v>COEFICIENTE DE REPRESENTATIVIDADE</v>
          </cell>
          <cell r="E12075">
            <v>34.84</v>
          </cell>
        </row>
        <row r="12076">
          <cell r="A12076">
            <v>88292</v>
          </cell>
          <cell r="B12076" t="str">
            <v>OPERADOR DE COMPRESSOR OU COMPRESSORISTA COM ENCARGOS COMPLEMENTARES</v>
          </cell>
          <cell r="C12076" t="str">
            <v>H</v>
          </cell>
          <cell r="D12076" t="str">
            <v>COEFICIENTE DE REPRESENTATIVIDADE</v>
          </cell>
          <cell r="E12076">
            <v>27.19</v>
          </cell>
        </row>
        <row r="12077">
          <cell r="A12077">
            <v>88293</v>
          </cell>
          <cell r="B12077" t="str">
            <v>OPERADOR DE DEMARCADORA DE FAIXAS COM ENCARGOS COMPLEMENTARES</v>
          </cell>
          <cell r="C12077" t="str">
            <v>H</v>
          </cell>
          <cell r="D12077" t="str">
            <v>COEFICIENTE DE REPRESENTATIVIDADE</v>
          </cell>
          <cell r="E12077">
            <v>34.84</v>
          </cell>
        </row>
        <row r="12078">
          <cell r="A12078">
            <v>88294</v>
          </cell>
          <cell r="B12078" t="str">
            <v>OPERADOR DE ESCAVADEIRA COM ENCARGOS COMPLEMENTARES</v>
          </cell>
          <cell r="C12078" t="str">
            <v>H</v>
          </cell>
          <cell r="D12078" t="str">
            <v>COLETADO</v>
          </cell>
          <cell r="E12078">
            <v>37.51</v>
          </cell>
        </row>
        <row r="12079">
          <cell r="A12079">
            <v>88295</v>
          </cell>
          <cell r="B12079" t="str">
            <v>OPERADOR DE GUINCHO COM ENCARGOS COMPLEMENTARES</v>
          </cell>
          <cell r="C12079" t="str">
            <v>H</v>
          </cell>
          <cell r="D12079" t="str">
            <v>COEFICIENTE DE REPRESENTATIVIDADE</v>
          </cell>
          <cell r="E12079">
            <v>29.32</v>
          </cell>
        </row>
        <row r="12080">
          <cell r="A12080">
            <v>88296</v>
          </cell>
          <cell r="B12080" t="str">
            <v>OPERADOR DE GUINDASTE COM ENCARGOS COMPLEMENTARES</v>
          </cell>
          <cell r="C12080" t="str">
            <v>H</v>
          </cell>
          <cell r="D12080" t="str">
            <v>COEFICIENTE DE REPRESENTATIVIDADE</v>
          </cell>
          <cell r="E12080">
            <v>43.87</v>
          </cell>
        </row>
        <row r="12081">
          <cell r="A12081">
            <v>88297</v>
          </cell>
          <cell r="B12081" t="str">
            <v>OPERADOR DE MÁQUINAS E EQUIPAMENTOS COM ENCARGOS COMPLEMENTARES</v>
          </cell>
          <cell r="C12081" t="str">
            <v>H</v>
          </cell>
          <cell r="D12081" t="str">
            <v>COEFICIENTE DE REPRESENTATIVIDADE</v>
          </cell>
          <cell r="E12081">
            <v>33.49</v>
          </cell>
        </row>
        <row r="12082">
          <cell r="A12082">
            <v>88298</v>
          </cell>
          <cell r="B12082" t="str">
            <v>OPERADOR DE MARTELETE OU MARTELETEIRO COM ENCARGOS COMPLEMENTARES</v>
          </cell>
          <cell r="C12082" t="str">
            <v>H</v>
          </cell>
          <cell r="D12082" t="str">
            <v>COEFICIENTE DE REPRESENTATIVIDADE</v>
          </cell>
          <cell r="E12082">
            <v>29.11</v>
          </cell>
        </row>
        <row r="12083">
          <cell r="A12083">
            <v>88299</v>
          </cell>
          <cell r="B12083" t="str">
            <v>OPERADOR DE MOTO-ESCREIPER COM ENCARGOS COMPLEMENTARES</v>
          </cell>
          <cell r="C12083" t="str">
            <v>H</v>
          </cell>
          <cell r="D12083" t="str">
            <v>COEFICIENTE DE REPRESENTATIVIDADE</v>
          </cell>
          <cell r="E12083">
            <v>40.8</v>
          </cell>
        </row>
        <row r="12084">
          <cell r="A12084">
            <v>88300</v>
          </cell>
          <cell r="B12084" t="str">
            <v>OPERADOR DE MOTONIVELADORA COM ENCARGOS COMPLEMENTARES</v>
          </cell>
          <cell r="C12084" t="str">
            <v>H</v>
          </cell>
          <cell r="D12084" t="str">
            <v>COEFICIENTE DE REPRESENTATIVIDADE</v>
          </cell>
          <cell r="E12084">
            <v>40.8</v>
          </cell>
        </row>
        <row r="12085">
          <cell r="A12085">
            <v>88301</v>
          </cell>
          <cell r="B12085" t="str">
            <v>OPERADOR DE PÁ CARREGADEIRA COM ENCARGOS COMPLEMENTARES</v>
          </cell>
          <cell r="C12085" t="str">
            <v>H</v>
          </cell>
          <cell r="D12085" t="str">
            <v>COEFICIENTE DE REPRESENTATIVIDADE</v>
          </cell>
          <cell r="E12085">
            <v>34.84</v>
          </cell>
        </row>
        <row r="12086">
          <cell r="A12086">
            <v>88302</v>
          </cell>
          <cell r="B12086" t="str">
            <v>OPERADOR DE PAVIMENTADORA COM ENCARGOS COMPLEMENTARES</v>
          </cell>
          <cell r="C12086" t="str">
            <v>H</v>
          </cell>
          <cell r="D12086" t="str">
            <v>COEFICIENTE DE REPRESENTATIVIDADE</v>
          </cell>
          <cell r="E12086">
            <v>34.84</v>
          </cell>
        </row>
        <row r="12087">
          <cell r="A12087">
            <v>88303</v>
          </cell>
          <cell r="B12087" t="str">
            <v>OPERADOR DE ROLO COMPACTADOR COM ENCARGOS COMPLEMENTARES</v>
          </cell>
          <cell r="C12087" t="str">
            <v>H</v>
          </cell>
          <cell r="D12087" t="str">
            <v>COEFICIENTE DE REPRESENTATIVIDADE</v>
          </cell>
          <cell r="E12087">
            <v>33.74</v>
          </cell>
        </row>
        <row r="12088">
          <cell r="A12088">
            <v>88304</v>
          </cell>
          <cell r="B12088" t="str">
            <v>OPERADOR DE USINA DE ASFALTO, DE SOLOS OU DE CONCRETO COM ENCARGOS COMPLEMENTARES</v>
          </cell>
          <cell r="C12088" t="str">
            <v>H</v>
          </cell>
          <cell r="D12088" t="str">
            <v>COEFICIENTE DE REPRESENTATIVIDADE</v>
          </cell>
          <cell r="E12088">
            <v>40.8</v>
          </cell>
        </row>
        <row r="12089">
          <cell r="A12089">
            <v>88306</v>
          </cell>
          <cell r="B12089" t="str">
            <v>OPERADOR JATO DE AREIA OU JATISTA COM ENCARGOS COMPLEMENTARES</v>
          </cell>
          <cell r="C12089" t="str">
            <v>H</v>
          </cell>
          <cell r="D12089" t="str">
            <v>COEFICIENTE DE REPRESENTATIVIDADE</v>
          </cell>
          <cell r="E12089">
            <v>31.23</v>
          </cell>
        </row>
        <row r="12090">
          <cell r="A12090">
            <v>88307</v>
          </cell>
          <cell r="B12090" t="str">
            <v>OPERADOR PARA BATE ESTACAS COM ENCARGOS COMPLEMENTARES</v>
          </cell>
          <cell r="C12090" t="str">
            <v>H</v>
          </cell>
          <cell r="D12090" t="str">
            <v>COEFICIENTE DE REPRESENTATIVIDADE</v>
          </cell>
          <cell r="E12090">
            <v>29.16</v>
          </cell>
        </row>
        <row r="12091">
          <cell r="A12091">
            <v>88308</v>
          </cell>
          <cell r="B12091" t="str">
            <v>PASTILHEIRO COM ENCARGOS COMPLEMENTARES</v>
          </cell>
          <cell r="C12091" t="str">
            <v>H</v>
          </cell>
          <cell r="D12091" t="str">
            <v>COEFICIENTE DE REPRESENTATIVIDADE</v>
          </cell>
          <cell r="E12091">
            <v>26.38</v>
          </cell>
        </row>
        <row r="12092">
          <cell r="A12092">
            <v>88309</v>
          </cell>
          <cell r="B12092" t="str">
            <v>PEDREIRO COM ENCARGOS COMPLEMENTARES</v>
          </cell>
          <cell r="C12092" t="str">
            <v>H</v>
          </cell>
          <cell r="D12092" t="str">
            <v>COLETADO</v>
          </cell>
          <cell r="E12092">
            <v>26.51</v>
          </cell>
        </row>
        <row r="12093">
          <cell r="A12093">
            <v>88310</v>
          </cell>
          <cell r="B12093" t="str">
            <v>PINTOR COM ENCARGOS COMPLEMENTARES</v>
          </cell>
          <cell r="C12093" t="str">
            <v>H</v>
          </cell>
          <cell r="D12093" t="str">
            <v>COLETADO</v>
          </cell>
          <cell r="E12093">
            <v>27.73</v>
          </cell>
        </row>
        <row r="12094">
          <cell r="A12094">
            <v>88311</v>
          </cell>
          <cell r="B12094" t="str">
            <v>PINTOR DE LETREIROS COM ENCARGOS COMPLEMENTARES</v>
          </cell>
          <cell r="C12094" t="str">
            <v>H</v>
          </cell>
          <cell r="D12094" t="str">
            <v>COEFICIENTE DE REPRESENTATIVIDADE</v>
          </cell>
          <cell r="E12094">
            <v>27.12</v>
          </cell>
        </row>
        <row r="12095">
          <cell r="A12095">
            <v>88312</v>
          </cell>
          <cell r="B12095" t="str">
            <v>PINTOR PARA TINTA EPÓXI COM ENCARGOS COMPLEMENTARES</v>
          </cell>
          <cell r="C12095" t="str">
            <v>H</v>
          </cell>
          <cell r="D12095" t="str">
            <v>COEFICIENTE DE REPRESENTATIVIDADE</v>
          </cell>
          <cell r="E12095">
            <v>27.73</v>
          </cell>
        </row>
        <row r="12096">
          <cell r="A12096">
            <v>88313</v>
          </cell>
          <cell r="B12096" t="str">
            <v>POCEIRO COM ENCARGOS COMPLEMENTARES</v>
          </cell>
          <cell r="C12096" t="str">
            <v>H</v>
          </cell>
          <cell r="D12096" t="str">
            <v>COEFICIENTE DE REPRESENTATIVIDADE</v>
          </cell>
          <cell r="E12096">
            <v>23.43</v>
          </cell>
        </row>
        <row r="12097">
          <cell r="A12097">
            <v>88314</v>
          </cell>
          <cell r="B12097" t="str">
            <v>RASTELEIRO COM ENCARGOS COMPLEMENTARES</v>
          </cell>
          <cell r="C12097" t="str">
            <v>H</v>
          </cell>
          <cell r="D12097" t="str">
            <v>COEFICIENTE DE REPRESENTATIVIDADE</v>
          </cell>
          <cell r="E12097">
            <v>24.99</v>
          </cell>
        </row>
        <row r="12098">
          <cell r="A12098">
            <v>88315</v>
          </cell>
          <cell r="B12098" t="str">
            <v>SERRALHEIRO COM ENCARGOS COMPLEMENTARES</v>
          </cell>
          <cell r="C12098" t="str">
            <v>H</v>
          </cell>
          <cell r="D12098" t="str">
            <v>COEFICIENTE DE REPRESENTATIVIDADE</v>
          </cell>
          <cell r="E12098">
            <v>26.31</v>
          </cell>
        </row>
        <row r="12099">
          <cell r="A12099">
            <v>88316</v>
          </cell>
          <cell r="B12099" t="str">
            <v>SERVENTE COM ENCARGOS COMPLEMENTARES</v>
          </cell>
          <cell r="C12099" t="str">
            <v>H</v>
          </cell>
          <cell r="D12099" t="str">
            <v>COLETADO</v>
          </cell>
          <cell r="E12099">
            <v>21.28</v>
          </cell>
        </row>
        <row r="12100">
          <cell r="A12100">
            <v>88317</v>
          </cell>
          <cell r="B12100" t="str">
            <v>SOLDADOR COM ENCARGOS COMPLEMENTARES</v>
          </cell>
          <cell r="C12100" t="str">
            <v>H</v>
          </cell>
          <cell r="D12100" t="str">
            <v>COLETADO</v>
          </cell>
          <cell r="E12100">
            <v>27.15</v>
          </cell>
        </row>
        <row r="12101">
          <cell r="A12101">
            <v>88318</v>
          </cell>
          <cell r="B12101" t="str">
            <v>SOLDADOR A (PARA SOLDA A SER TESTADA COM RAIOS "X") COM ENCARGOS COMPLEMENTARES</v>
          </cell>
          <cell r="C12101" t="str">
            <v>H</v>
          </cell>
          <cell r="D12101" t="str">
            <v>COEFICIENTE DE REPRESENTATIVIDADE</v>
          </cell>
          <cell r="E12101">
            <v>30.69</v>
          </cell>
        </row>
        <row r="12102">
          <cell r="A12102">
            <v>88320</v>
          </cell>
          <cell r="B12102" t="str">
            <v>TAQUEADOR OU TAQUEIRO COM ENCARGOS COMPLEMENTARES</v>
          </cell>
          <cell r="C12102" t="str">
            <v>H</v>
          </cell>
          <cell r="D12102" t="str">
            <v>COEFICIENTE DE REPRESENTATIVIDADE</v>
          </cell>
          <cell r="E12102">
            <v>26.13</v>
          </cell>
        </row>
        <row r="12103">
          <cell r="A12103">
            <v>88321</v>
          </cell>
          <cell r="B12103" t="str">
            <v>TÉCNICO DE LABORATÓRIO COM ENCARGOS COMPLEMENTARES</v>
          </cell>
          <cell r="C12103" t="str">
            <v>H</v>
          </cell>
          <cell r="D12103" t="str">
            <v>COEFICIENTE DE REPRESENTATIVIDADE</v>
          </cell>
          <cell r="E12103">
            <v>28.54</v>
          </cell>
        </row>
        <row r="12104">
          <cell r="A12104">
            <v>88322</v>
          </cell>
          <cell r="B12104" t="str">
            <v>TÉCNICO DE SONDAGEM COM ENCARGOS COMPLEMENTARES</v>
          </cell>
          <cell r="C12104" t="str">
            <v>H</v>
          </cell>
          <cell r="D12104" t="str">
            <v>COEFICIENTE DE REPRESENTATIVIDADE</v>
          </cell>
          <cell r="E12104">
            <v>51.17</v>
          </cell>
        </row>
        <row r="12105">
          <cell r="A12105">
            <v>88323</v>
          </cell>
          <cell r="B12105" t="str">
            <v>TELHADISTA COM ENCARGOS COMPLEMENTARES</v>
          </cell>
          <cell r="C12105" t="str">
            <v>H</v>
          </cell>
          <cell r="D12105" t="str">
            <v>COEFICIENTE DE REPRESENTATIVIDADE</v>
          </cell>
          <cell r="E12105">
            <v>25.87</v>
          </cell>
        </row>
        <row r="12106">
          <cell r="A12106">
            <v>88324</v>
          </cell>
          <cell r="B12106" t="str">
            <v>TRATORISTA COM ENCARGOS COMPLEMENTARES</v>
          </cell>
          <cell r="C12106" t="str">
            <v>H</v>
          </cell>
          <cell r="D12106" t="str">
            <v>COEFICIENTE DE REPRESENTATIVIDADE</v>
          </cell>
          <cell r="E12106">
            <v>33.49</v>
          </cell>
        </row>
        <row r="12107">
          <cell r="A12107">
            <v>88325</v>
          </cell>
          <cell r="B12107" t="str">
            <v>VIDRACEIRO COM ENCARGOS COMPLEMENTARES</v>
          </cell>
          <cell r="C12107" t="str">
            <v>H</v>
          </cell>
          <cell r="D12107" t="str">
            <v>COEFICIENTE DE REPRESENTATIVIDADE</v>
          </cell>
          <cell r="E12107">
            <v>21.5</v>
          </cell>
        </row>
        <row r="12108">
          <cell r="A12108">
            <v>88326</v>
          </cell>
          <cell r="B12108" t="str">
            <v>VIGIA NOTURNO COM ENCARGOS COMPLEMENTARES</v>
          </cell>
          <cell r="C12108" t="str">
            <v>H</v>
          </cell>
          <cell r="D12108" t="str">
            <v>COEFICIENTE DE REPRESENTATIVIDADE</v>
          </cell>
          <cell r="E12108">
            <v>24.78</v>
          </cell>
        </row>
        <row r="12109">
          <cell r="A12109">
            <v>88377</v>
          </cell>
          <cell r="B12109" t="str">
            <v>OPERADOR DE BETONEIRA ESTACIONÁRIA/MISTURADOR COM ENCARGOS COMPLEMENTARES</v>
          </cell>
          <cell r="C12109" t="str">
            <v>H</v>
          </cell>
          <cell r="D12109" t="str">
            <v>COEFICIENTE DE REPRESENTATIVIDADE</v>
          </cell>
          <cell r="E12109">
            <v>29.11</v>
          </cell>
        </row>
        <row r="12110">
          <cell r="A12110">
            <v>88441</v>
          </cell>
          <cell r="B12110" t="str">
            <v>JARDINEIRO COM ENCARGOS COMPLEMENTARES</v>
          </cell>
          <cell r="C12110" t="str">
            <v>H</v>
          </cell>
          <cell r="D12110" t="str">
            <v>COEFICIENTE DE REPRESENTATIVIDADE</v>
          </cell>
          <cell r="E12110">
            <v>22.27</v>
          </cell>
        </row>
        <row r="12111">
          <cell r="A12111">
            <v>88597</v>
          </cell>
          <cell r="B12111" t="str">
            <v>DESENHISTA DETALHISTA COM ENCARGOS COMPLEMENTARES</v>
          </cell>
          <cell r="C12111" t="str">
            <v>H</v>
          </cell>
          <cell r="D12111" t="str">
            <v>COEFICIENTE DE REPRESENTATIVIDADE</v>
          </cell>
          <cell r="E12111">
            <v>31.42</v>
          </cell>
        </row>
        <row r="12112">
          <cell r="A12112">
            <v>90766</v>
          </cell>
          <cell r="B12112" t="str">
            <v>ALMOXARIFE COM ENCARGOS COMPLEMENTARES</v>
          </cell>
          <cell r="C12112" t="str">
            <v>H</v>
          </cell>
          <cell r="D12112" t="str">
            <v>COLETADO</v>
          </cell>
          <cell r="E12112">
            <v>22.09</v>
          </cell>
        </row>
        <row r="12113">
          <cell r="A12113">
            <v>90767</v>
          </cell>
          <cell r="B12113" t="str">
            <v>APONTADOR OU APROPRIADOR COM ENCARGOS COMPLEMENTARES</v>
          </cell>
          <cell r="C12113" t="str">
            <v>H</v>
          </cell>
          <cell r="D12113" t="str">
            <v>COEFICIENTE DE REPRESENTATIVIDADE</v>
          </cell>
          <cell r="E12113">
            <v>22.43</v>
          </cell>
        </row>
        <row r="12114">
          <cell r="A12114">
            <v>90768</v>
          </cell>
          <cell r="B12114" t="str">
            <v>ARQUITETO DE OBRA JUNIOR COM ENCARGOS COMPLEMENTARES</v>
          </cell>
          <cell r="C12114" t="str">
            <v>H</v>
          </cell>
          <cell r="D12114" t="str">
            <v>COEFICIENTE DE REPRESENTATIVIDADE</v>
          </cell>
          <cell r="E12114">
            <v>110.75</v>
          </cell>
        </row>
        <row r="12115">
          <cell r="A12115">
            <v>90769</v>
          </cell>
          <cell r="B12115" t="str">
            <v>ARQUITETO DE OBRA PLENO COM ENCARGOS COMPLEMENTARES</v>
          </cell>
          <cell r="C12115" t="str">
            <v>H</v>
          </cell>
          <cell r="D12115" t="str">
            <v>COEFICIENTE DE REPRESENTATIVIDADE</v>
          </cell>
          <cell r="E12115">
            <v>117.21</v>
          </cell>
        </row>
        <row r="12116">
          <cell r="A12116">
            <v>90770</v>
          </cell>
          <cell r="B12116" t="str">
            <v>ARQUITETO DE OBRA SENIOR COM ENCARGOS COMPLEMENTARES</v>
          </cell>
          <cell r="C12116" t="str">
            <v>H</v>
          </cell>
          <cell r="D12116" t="str">
            <v>COEFICIENTE DE REPRESENTATIVIDADE</v>
          </cell>
          <cell r="E12116">
            <v>122.75</v>
          </cell>
        </row>
        <row r="12117">
          <cell r="A12117">
            <v>90771</v>
          </cell>
          <cell r="B12117" t="str">
            <v>AUXILIAR DE DESENHISTA COM ENCARGOS COMPLEMENTARES</v>
          </cell>
          <cell r="C12117" t="str">
            <v>H</v>
          </cell>
          <cell r="D12117" t="str">
            <v>COEFICIENTE DE REPRESENTATIVIDADE</v>
          </cell>
          <cell r="E12117">
            <v>25.85</v>
          </cell>
        </row>
        <row r="12118">
          <cell r="A12118">
            <v>90772</v>
          </cell>
          <cell r="B12118" t="str">
            <v>AUXILIAR DE ESCRITORIO COM ENCARGOS COMPLEMENTARES</v>
          </cell>
          <cell r="C12118" t="str">
            <v>H</v>
          </cell>
          <cell r="D12118" t="str">
            <v>COEFICIENTE DE REPRESENTATIVIDADE</v>
          </cell>
          <cell r="E12118">
            <v>17.95</v>
          </cell>
        </row>
        <row r="12119">
          <cell r="A12119">
            <v>90773</v>
          </cell>
          <cell r="B12119" t="str">
            <v>DESENHISTA COPISTA COM ENCARGOS COMPLEMENTARES</v>
          </cell>
          <cell r="C12119" t="str">
            <v>H</v>
          </cell>
          <cell r="D12119" t="str">
            <v>COEFICIENTE DE REPRESENTATIVIDADE</v>
          </cell>
          <cell r="E12119">
            <v>18.6</v>
          </cell>
        </row>
        <row r="12120">
          <cell r="A12120">
            <v>90775</v>
          </cell>
          <cell r="B12120" t="str">
            <v>DESENHISTA PROJETISTA COM ENCARGOS COMPLEMENTARES</v>
          </cell>
          <cell r="C12120" t="str">
            <v>H</v>
          </cell>
          <cell r="D12120" t="str">
            <v>COEFICIENTE DE REPRESENTATIVIDADE</v>
          </cell>
          <cell r="E12120">
            <v>22.79</v>
          </cell>
        </row>
        <row r="12121">
          <cell r="A12121">
            <v>90776</v>
          </cell>
          <cell r="B12121" t="str">
            <v>ENCARREGADO GERAL COM ENCARGOS COMPLEMENTARES</v>
          </cell>
          <cell r="C12121" t="str">
            <v>H</v>
          </cell>
          <cell r="D12121" t="str">
            <v>COLETADO</v>
          </cell>
          <cell r="E12121">
            <v>38.89</v>
          </cell>
        </row>
        <row r="12122">
          <cell r="A12122">
            <v>90777</v>
          </cell>
          <cell r="B12122" t="str">
            <v>ENGENHEIRO CIVIL DE OBRA JUNIOR COM ENCARGOS COMPLEMENTARES</v>
          </cell>
          <cell r="C12122" t="str">
            <v>H</v>
          </cell>
          <cell r="D12122" t="str">
            <v>COLETADO</v>
          </cell>
          <cell r="E12122">
            <v>113.54</v>
          </cell>
        </row>
        <row r="12123">
          <cell r="A12123">
            <v>90778</v>
          </cell>
          <cell r="B12123" t="str">
            <v>ENGENHEIRO CIVIL DE OBRA PLENO COM ENCARGOS COMPLEMENTARES</v>
          </cell>
          <cell r="C12123" t="str">
            <v>H</v>
          </cell>
          <cell r="D12123" t="str">
            <v>COEFICIENTE DE REPRESENTATIVIDADE</v>
          </cell>
          <cell r="E12123">
            <v>119.07</v>
          </cell>
        </row>
        <row r="12124">
          <cell r="A12124">
            <v>90779</v>
          </cell>
          <cell r="B12124" t="str">
            <v>ENGENHEIRO CIVIL DE OBRA SENIOR COM ENCARGOS COMPLEMENTARES</v>
          </cell>
          <cell r="C12124" t="str">
            <v>H</v>
          </cell>
          <cell r="D12124" t="str">
            <v>COEFICIENTE DE REPRESENTATIVIDADE</v>
          </cell>
          <cell r="E12124">
            <v>141.82</v>
          </cell>
        </row>
        <row r="12125">
          <cell r="A12125">
            <v>90780</v>
          </cell>
          <cell r="B12125" t="str">
            <v>MESTRE DE OBRAS COM ENCARGOS COMPLEMENTARES</v>
          </cell>
          <cell r="C12125" t="str">
            <v>H</v>
          </cell>
          <cell r="D12125" t="str">
            <v>COEFICIENTE DE REPRESENTATIVIDADE</v>
          </cell>
          <cell r="E12125">
            <v>59.31</v>
          </cell>
        </row>
        <row r="12126">
          <cell r="A12126">
            <v>90781</v>
          </cell>
          <cell r="B12126" t="str">
            <v>TOPOGRAFO COM ENCARGOS COMPLEMENTARES</v>
          </cell>
          <cell r="C12126" t="str">
            <v>H</v>
          </cell>
          <cell r="D12126" t="str">
            <v>COLETADO</v>
          </cell>
          <cell r="E12126">
            <v>29.92</v>
          </cell>
        </row>
        <row r="12127">
          <cell r="A12127">
            <v>93558</v>
          </cell>
          <cell r="B12127" t="str">
            <v>MOTORISTA DE CAMINHAO COM ENCARGOS COMPLEMENTARES</v>
          </cell>
          <cell r="C12127" t="str">
            <v>MÊS</v>
          </cell>
          <cell r="D12127" t="str">
            <v>COEFICIENTE DE REPRESENTATIVIDADE</v>
          </cell>
          <cell r="E12127">
            <v>4422.75</v>
          </cell>
        </row>
        <row r="12128">
          <cell r="A12128">
            <v>93559</v>
          </cell>
          <cell r="B12128" t="str">
            <v>DESENHISTA DETALHISTA COM ENCARGOS COMPLEMENTARES</v>
          </cell>
          <cell r="C12128" t="str">
            <v>MÊS</v>
          </cell>
          <cell r="D12128" t="str">
            <v>COEFICIENTE DE REPRESENTATIVIDADE</v>
          </cell>
          <cell r="E12128">
            <v>5502.66</v>
          </cell>
        </row>
        <row r="12129">
          <cell r="A12129">
            <v>93560</v>
          </cell>
          <cell r="B12129" t="str">
            <v>DESENHISTA COPISTA COM ENCARGOS COMPLEMENTARES</v>
          </cell>
          <cell r="C12129" t="str">
            <v>MÊS</v>
          </cell>
          <cell r="D12129" t="str">
            <v>COEFICIENTE DE REPRESENTATIVIDADE</v>
          </cell>
          <cell r="E12129">
            <v>3271.27</v>
          </cell>
        </row>
        <row r="12130">
          <cell r="A12130">
            <v>93561</v>
          </cell>
          <cell r="B12130" t="str">
            <v>DESENHISTA PROJETISTA COM ENCARGOS COMPLEMENTARES</v>
          </cell>
          <cell r="C12130" t="str">
            <v>MÊS</v>
          </cell>
          <cell r="D12130" t="str">
            <v>COEFICIENTE DE REPRESENTATIVIDADE</v>
          </cell>
          <cell r="E12130">
            <v>4000.52</v>
          </cell>
        </row>
        <row r="12131">
          <cell r="A12131">
            <v>93562</v>
          </cell>
          <cell r="B12131" t="str">
            <v>AUXILIAR DE DESENHISTA COM ENCARGOS COMPLEMENTARES</v>
          </cell>
          <cell r="C12131" t="str">
            <v>MÊS</v>
          </cell>
          <cell r="D12131" t="str">
            <v>COEFICIENTE DE REPRESENTATIVIDADE</v>
          </cell>
          <cell r="E12131">
            <v>4532</v>
          </cell>
        </row>
        <row r="12132">
          <cell r="A12132">
            <v>93563</v>
          </cell>
          <cell r="B12132" t="str">
            <v>ALMOXARIFE COM ENCARGOS COMPLEMENTARES</v>
          </cell>
          <cell r="C12132" t="str">
            <v>MÊS</v>
          </cell>
          <cell r="D12132" t="str">
            <v>COEFICIENTE DE REPRESENTATIVIDADE</v>
          </cell>
          <cell r="E12132">
            <v>3876.33</v>
          </cell>
        </row>
        <row r="12133">
          <cell r="A12133">
            <v>93564</v>
          </cell>
          <cell r="B12133" t="str">
            <v>APONTADOR OU APROPRIADOR COM ENCARGOS COMPLEMENTARES</v>
          </cell>
          <cell r="C12133" t="str">
            <v>MÊS</v>
          </cell>
          <cell r="D12133" t="str">
            <v>COEFICIENTE DE REPRESENTATIVIDADE</v>
          </cell>
          <cell r="E12133">
            <v>3920.82</v>
          </cell>
        </row>
        <row r="12134">
          <cell r="A12134">
            <v>93565</v>
          </cell>
          <cell r="B12134" t="str">
            <v>ENGENHEIRO CIVIL DE OBRA JUNIOR COM ENCARGOS COMPLEMENTARES</v>
          </cell>
          <cell r="C12134" t="str">
            <v>MÊS</v>
          </cell>
          <cell r="D12134" t="str">
            <v>COEFICIENTE DE REPRESENTATIVIDADE</v>
          </cell>
          <cell r="E12134">
            <v>19758.88</v>
          </cell>
        </row>
        <row r="12135">
          <cell r="A12135">
            <v>93566</v>
          </cell>
          <cell r="B12135" t="str">
            <v>AUXILIAR DE ESCRITORIO COM ENCARGOS COMPLEMENTARES</v>
          </cell>
          <cell r="C12135" t="str">
            <v>MÊS</v>
          </cell>
          <cell r="D12135" t="str">
            <v>COEFICIENTE DE REPRESENTATIVIDADE</v>
          </cell>
          <cell r="E12135">
            <v>3158.58</v>
          </cell>
        </row>
        <row r="12136">
          <cell r="A12136">
            <v>93567</v>
          </cell>
          <cell r="B12136" t="str">
            <v>ENGENHEIRO CIVIL DE OBRA PLENO COM ENCARGOS COMPLEMENTARES</v>
          </cell>
          <cell r="C12136" t="str">
            <v>MÊS</v>
          </cell>
          <cell r="D12136" t="str">
            <v>COEFICIENTE DE REPRESENTATIVIDADE</v>
          </cell>
          <cell r="E12136">
            <v>20723.89</v>
          </cell>
        </row>
        <row r="12137">
          <cell r="A12137">
            <v>93568</v>
          </cell>
          <cell r="B12137" t="str">
            <v>ENGENHEIRO CIVIL DE OBRA SENIOR COM ENCARGOS COMPLEMENTARES</v>
          </cell>
          <cell r="C12137" t="str">
            <v>MÊS</v>
          </cell>
          <cell r="D12137" t="str">
            <v>COEFICIENTE DE REPRESENTATIVIDADE</v>
          </cell>
          <cell r="E12137">
            <v>24673.67</v>
          </cell>
        </row>
        <row r="12138">
          <cell r="A12138">
            <v>93569</v>
          </cell>
          <cell r="B12138" t="str">
            <v>ARQUITETO JUNIOR COM ENCARGOS COMPLEMENTARES</v>
          </cell>
          <cell r="C12138" t="str">
            <v>MÊS</v>
          </cell>
          <cell r="D12138" t="str">
            <v>COEFICIENTE DE REPRESENTATIVIDADE</v>
          </cell>
          <cell r="E12138">
            <v>19304.34</v>
          </cell>
        </row>
        <row r="12139">
          <cell r="A12139">
            <v>93570</v>
          </cell>
          <cell r="B12139" t="str">
            <v>ARQUITETO PLENO COM ENCARGOS COMPLEMENTARES</v>
          </cell>
          <cell r="C12139" t="str">
            <v>MÊS</v>
          </cell>
          <cell r="D12139" t="str">
            <v>COEFICIENTE DE REPRESENTATIVIDADE</v>
          </cell>
          <cell r="E12139">
            <v>20430.21</v>
          </cell>
        </row>
        <row r="12140">
          <cell r="A12140">
            <v>93571</v>
          </cell>
          <cell r="B12140" t="str">
            <v>ARQUITETO SENIOR COM ENCARGOS COMPLEMENTARES</v>
          </cell>
          <cell r="C12140" t="str">
            <v>MÊS</v>
          </cell>
          <cell r="D12140" t="str">
            <v>COEFICIENTE DE REPRESENTATIVIDADE</v>
          </cell>
          <cell r="E12140">
            <v>21394.64</v>
          </cell>
        </row>
        <row r="12141">
          <cell r="A12141">
            <v>93572</v>
          </cell>
          <cell r="B12141" t="str">
            <v>ENCARREGADO GERAL DE OBRAS COM ENCARGOS COMPLEMENTARES</v>
          </cell>
          <cell r="C12141" t="str">
            <v>MÊS</v>
          </cell>
          <cell r="D12141" t="str">
            <v>COEFICIENTE DE REPRESENTATIVIDADE</v>
          </cell>
          <cell r="E12141">
            <v>6786.45</v>
          </cell>
        </row>
        <row r="12142">
          <cell r="A12142">
            <v>94295</v>
          </cell>
          <cell r="B12142" t="str">
            <v>MESTRE DE OBRAS COM ENCARGOS COMPLEMENTARES</v>
          </cell>
          <cell r="C12142" t="str">
            <v>MÊS</v>
          </cell>
          <cell r="D12142" t="str">
            <v>COEFICIENTE DE REPRESENTATIVIDADE</v>
          </cell>
          <cell r="E12142">
            <v>10332</v>
          </cell>
        </row>
        <row r="12143">
          <cell r="A12143">
            <v>94296</v>
          </cell>
          <cell r="B12143" t="str">
            <v>TOPOGRAFO COM ENCARGOS COMPLEMENTARES</v>
          </cell>
          <cell r="C12143" t="str">
            <v>MÊS</v>
          </cell>
          <cell r="D12143" t="str">
            <v>COEFICIENTE DE REPRESENTATIVIDADE</v>
          </cell>
          <cell r="E12143">
            <v>5235.72</v>
          </cell>
        </row>
        <row r="12144">
          <cell r="A12144">
            <v>95308</v>
          </cell>
          <cell r="B12144" t="str">
            <v>CURSO DE CAPACITAÇÃO PARA AJUDANTE DE ARMADOR (ENCARGOS COMPLEMENTARES) - HORISTA</v>
          </cell>
          <cell r="C12144" t="str">
            <v>H</v>
          </cell>
          <cell r="D12144" t="str">
            <v>COEFICIENTE DE REPRESENTATIVIDADE</v>
          </cell>
          <cell r="E12144">
            <v>0.19</v>
          </cell>
        </row>
        <row r="12145">
          <cell r="A12145">
            <v>95309</v>
          </cell>
          <cell r="B12145" t="str">
            <v>CURSO DE CAPACITAÇÃO PARA AJUDANTE DE CARPINTEIRO (ENCARGOS COMPLEMENTARES) - HORISTA</v>
          </cell>
          <cell r="C12145" t="str">
            <v>H</v>
          </cell>
          <cell r="D12145" t="str">
            <v>COEFICIENTE DE REPRESENTATIVIDADE</v>
          </cell>
          <cell r="E12145">
            <v>0.24</v>
          </cell>
        </row>
        <row r="12146">
          <cell r="A12146">
            <v>95310</v>
          </cell>
          <cell r="B12146" t="str">
            <v>CURSO DE CAPACITAÇÃO PARA AJUDANTE DE ESTRUTURA METÁLICA (ENCARGOS COMPLEMENTARES) - HORISTA</v>
          </cell>
          <cell r="C12146" t="str">
            <v>H</v>
          </cell>
          <cell r="D12146" t="str">
            <v>COEFICIENTE DE REPRESENTATIVIDADE</v>
          </cell>
          <cell r="E12146">
            <v>0.19</v>
          </cell>
        </row>
        <row r="12147">
          <cell r="A12147">
            <v>95311</v>
          </cell>
          <cell r="B12147" t="str">
            <v>CURSO DE CAPACITAÇÃO PARA AJUDANTE DE OPERAÇÃO EM GERAL (ENCARGOS COMPLEMENTARES) - HORISTA</v>
          </cell>
          <cell r="C12147" t="str">
            <v>H</v>
          </cell>
          <cell r="D12147" t="str">
            <v>COEFICIENTE DE REPRESENTATIVIDADE</v>
          </cell>
          <cell r="E12147">
            <v>0.19</v>
          </cell>
        </row>
        <row r="12148">
          <cell r="A12148">
            <v>95312</v>
          </cell>
          <cell r="B12148" t="str">
            <v>CURSO DE CAPACITAÇÃO PARA AJUDANTE DE PEDREIRO (ENCARGOS COMPLEMENTARES) - HORISTA</v>
          </cell>
          <cell r="C12148" t="str">
            <v>H</v>
          </cell>
          <cell r="D12148" t="str">
            <v>COEFICIENTE DE REPRESENTATIVIDADE</v>
          </cell>
          <cell r="E12148">
            <v>0.24</v>
          </cell>
        </row>
        <row r="12149">
          <cell r="A12149">
            <v>95313</v>
          </cell>
          <cell r="B12149" t="str">
            <v>CURSO DE CAPACITAÇÃO PARA AJUDANTE ESPECIALIZADO (ENCARGOS COMPLEMENTARES) - HORISTA</v>
          </cell>
          <cell r="C12149" t="str">
            <v>H</v>
          </cell>
          <cell r="D12149" t="str">
            <v>COEFICIENTE DE REPRESENTATIVIDADE</v>
          </cell>
          <cell r="E12149">
            <v>0.19</v>
          </cell>
        </row>
        <row r="12150">
          <cell r="A12150">
            <v>95314</v>
          </cell>
          <cell r="B12150" t="str">
            <v>CURSO DE CAPACITAÇÃO PARA ARMADOR (ENCARGOS COMPLEMENTARES) - HORISTA</v>
          </cell>
          <cell r="C12150" t="str">
            <v>H</v>
          </cell>
          <cell r="D12150" t="str">
            <v>COEFICIENTE DE REPRESENTATIVIDADE</v>
          </cell>
          <cell r="E12150">
            <v>0.24</v>
          </cell>
        </row>
        <row r="12151">
          <cell r="A12151">
            <v>95315</v>
          </cell>
          <cell r="B12151" t="str">
            <v>CURSO DE CAPACITAÇÃO PARA ASSENTADOR DE TUBOS (ENCARGOS COMPLEMENTARES) - HORISTA</v>
          </cell>
          <cell r="C12151" t="str">
            <v>H</v>
          </cell>
          <cell r="D12151" t="str">
            <v>COEFICIENTE DE REPRESENTATIVIDADE</v>
          </cell>
          <cell r="E12151">
            <v>0.28</v>
          </cell>
        </row>
        <row r="12152">
          <cell r="A12152">
            <v>95316</v>
          </cell>
          <cell r="B12152" t="str">
            <v>CURSO DE CAPACITAÇÃO PARA AUXILIAR DE ELETRICISTA (ENCARGOS COMPLEMENTARES) - HORISTA</v>
          </cell>
          <cell r="C12152" t="str">
            <v>H</v>
          </cell>
          <cell r="D12152" t="str">
            <v>COEFICIENTE DE REPRESENTATIVIDADE</v>
          </cell>
          <cell r="E12152">
            <v>0.62</v>
          </cell>
        </row>
        <row r="12153">
          <cell r="A12153">
            <v>95317</v>
          </cell>
          <cell r="B12153" t="str">
            <v>CURSO DE CAPACITAÇÃO PARA AUXILIAR DE ENCANADOR OU BOMBEIRO HIDRÁULICO (ENCARGOS COMPLEMENTARES) - HORISTA</v>
          </cell>
          <cell r="C12153" t="str">
            <v>H</v>
          </cell>
          <cell r="D12153" t="str">
            <v>COEFICIENTE DE REPRESENTATIVIDADE</v>
          </cell>
          <cell r="E12153">
            <v>0.3</v>
          </cell>
        </row>
        <row r="12154">
          <cell r="A12154">
            <v>95318</v>
          </cell>
          <cell r="B12154" t="str">
            <v>CURSO DE CAPACITAÇÃO PARA AUXILIAR DE LABORATÓRIO (ENCARGOS COMPLEMENTARES) - HORISTA</v>
          </cell>
          <cell r="C12154" t="str">
            <v>H</v>
          </cell>
          <cell r="D12154" t="str">
            <v>COEFICIENTE DE REPRESENTATIVIDADE</v>
          </cell>
          <cell r="E12154">
            <v>0.15</v>
          </cell>
        </row>
        <row r="12155">
          <cell r="A12155">
            <v>95319</v>
          </cell>
          <cell r="B12155" t="str">
            <v>CURSO DE CAPACITAÇÃO PARA AUXILIAR DE MECÂNICO (ENCARGOS COMPLEMENTARES) - HORISTA</v>
          </cell>
          <cell r="C12155" t="str">
            <v>H</v>
          </cell>
          <cell r="D12155" t="str">
            <v>COEFICIENTE DE REPRESENTATIVIDADE</v>
          </cell>
          <cell r="E12155">
            <v>0.19</v>
          </cell>
        </row>
        <row r="12156">
          <cell r="A12156">
            <v>95320</v>
          </cell>
          <cell r="B12156" t="str">
            <v>CURSO DE CAPACITAÇÃO PARA AUXILIAR DE SERRALHEIRO (ENCARGOS COMPLEMENTARES) - HORISTA</v>
          </cell>
          <cell r="C12156" t="str">
            <v>H</v>
          </cell>
          <cell r="D12156" t="str">
            <v>COEFICIENTE DE REPRESENTATIVIDADE</v>
          </cell>
          <cell r="E12156">
            <v>0.19</v>
          </cell>
        </row>
        <row r="12157">
          <cell r="A12157">
            <v>95321</v>
          </cell>
          <cell r="B12157" t="str">
            <v>CURSO DE CAPACITAÇÃO PARA AUXILIAR DE SERVIÇOS GERAIS (ENCARGOS COMPLEMENTARES) - HORISTA</v>
          </cell>
          <cell r="C12157" t="str">
            <v>H</v>
          </cell>
          <cell r="D12157" t="str">
            <v>COEFICIENTE DE REPRESENTATIVIDADE</v>
          </cell>
          <cell r="E12157">
            <v>0.18</v>
          </cell>
        </row>
        <row r="12158">
          <cell r="A12158">
            <v>95322</v>
          </cell>
          <cell r="B12158" t="str">
            <v>CURSO DE CAPACITAÇÃO PARA AUXILIAR DE TOPÓGRAFO (ENCARGOS COMPLEMENTARES) - HORISTA</v>
          </cell>
          <cell r="C12158" t="str">
            <v>H</v>
          </cell>
          <cell r="D12158" t="str">
            <v>COEFICIENTE DE REPRESENTATIVIDADE</v>
          </cell>
          <cell r="E12158">
            <v>0.1</v>
          </cell>
        </row>
        <row r="12159">
          <cell r="A12159">
            <v>95323</v>
          </cell>
          <cell r="B12159" t="str">
            <v>CURSO DE CAPACITAÇÃO PARA AUXILIAR TÉCNICO DE ENGENHARIA (ENCARGOS COMPLEMENTARES) - HORISTA</v>
          </cell>
          <cell r="C12159" t="str">
            <v>H</v>
          </cell>
          <cell r="D12159" t="str">
            <v>COEFICIENTE DE REPRESENTATIVIDADE</v>
          </cell>
          <cell r="E12159">
            <v>0.22</v>
          </cell>
        </row>
        <row r="12160">
          <cell r="A12160">
            <v>95324</v>
          </cell>
          <cell r="B12160" t="str">
            <v>CURSO DE CAPACITAÇÃO PARA AZULEJISTA OU LADRILHISTA (ENCARGOS COMPLEMENTARES) - HORISTA</v>
          </cell>
          <cell r="C12160" t="str">
            <v>H</v>
          </cell>
          <cell r="D12160" t="str">
            <v>COEFICIENTE DE REPRESENTATIVIDADE</v>
          </cell>
          <cell r="E12160">
            <v>0.31</v>
          </cell>
        </row>
        <row r="12161">
          <cell r="A12161">
            <v>95325</v>
          </cell>
          <cell r="B12161" t="str">
            <v>CURSO DE CAPACITAÇÃO PARA BLASTER, DINAMITADOR OU CABO DE FOGO (ENCARGOS COMPLEMENTARES) - HORISTA</v>
          </cell>
          <cell r="C12161" t="str">
            <v>H</v>
          </cell>
          <cell r="D12161" t="str">
            <v>COEFICIENTE DE REPRESENTATIVIDADE</v>
          </cell>
          <cell r="E12161">
            <v>0.46</v>
          </cell>
        </row>
        <row r="12162">
          <cell r="A12162">
            <v>95326</v>
          </cell>
          <cell r="B12162" t="str">
            <v>CURSO DE CAPACITAÇÃO PARA CADASTRISTA DE REDES DE AGUA E ESGOTO (ENCARGOS COMPLEMENTARES) - HORISTA</v>
          </cell>
          <cell r="C12162" t="str">
            <v>H</v>
          </cell>
          <cell r="D12162" t="str">
            <v>COEFICIENTE DE REPRESENTATIVIDADE</v>
          </cell>
          <cell r="E12162">
            <v>0.07</v>
          </cell>
        </row>
        <row r="12163">
          <cell r="A12163">
            <v>95328</v>
          </cell>
          <cell r="B12163" t="str">
            <v>CURSO DE CAPACITAÇÃO PARA CALCETEIRO (ENCARGOS COMPLEMENTARES) - HORISTA</v>
          </cell>
          <cell r="C12163" t="str">
            <v>H</v>
          </cell>
          <cell r="D12163" t="str">
            <v>COEFICIENTE DE REPRESENTATIVIDADE</v>
          </cell>
          <cell r="E12163">
            <v>0.24</v>
          </cell>
        </row>
        <row r="12164">
          <cell r="A12164">
            <v>95329</v>
          </cell>
          <cell r="B12164" t="str">
            <v>CURSO DE CAPACITAÇÃO PARA CARPINTEIRO DE ESQUADRIA (ENCARGOS COMPLEMENTARES) - HORISTA</v>
          </cell>
          <cell r="C12164" t="str">
            <v>H</v>
          </cell>
          <cell r="D12164" t="str">
            <v>COEFICIENTE DE REPRESENTATIVIDADE</v>
          </cell>
          <cell r="E12164">
            <v>0.29</v>
          </cell>
        </row>
        <row r="12165">
          <cell r="A12165">
            <v>95330</v>
          </cell>
          <cell r="B12165" t="str">
            <v>CURSO DE CAPACITAÇÃO PARA CARPINTEIRO DE FÔRMAS (ENCARGOS COMPLEMENTARES) - HORISTA</v>
          </cell>
          <cell r="C12165" t="str">
            <v>H</v>
          </cell>
          <cell r="D12165" t="str">
            <v>COLETADO</v>
          </cell>
          <cell r="E12165">
            <v>0.24</v>
          </cell>
        </row>
        <row r="12166">
          <cell r="A12166">
            <v>95331</v>
          </cell>
          <cell r="B12166" t="str">
            <v>CURSO DE CAPACITAÇÃO PARA CAVOUQUEIRO OU OPERADOR PERFURATRIZ/ROMPEDOR (ENCARGOS COMPLEMENTARES) - HORISTA</v>
          </cell>
          <cell r="C12166" t="str">
            <v>H</v>
          </cell>
          <cell r="D12166" t="str">
            <v>COEFICIENTE DE REPRESENTATIVIDADE</v>
          </cell>
          <cell r="E12166">
            <v>0.2</v>
          </cell>
        </row>
        <row r="12167">
          <cell r="A12167">
            <v>95332</v>
          </cell>
          <cell r="B12167" t="str">
            <v>CURSO DE CAPACITAÇÃO PARA ELETRICISTA (ENCARGOS COMPLEMENTARES) - HORISTA</v>
          </cell>
          <cell r="C12167" t="str">
            <v>H</v>
          </cell>
          <cell r="D12167" t="str">
            <v>COLETADO</v>
          </cell>
          <cell r="E12167">
            <v>0.78</v>
          </cell>
        </row>
        <row r="12168">
          <cell r="A12168">
            <v>95333</v>
          </cell>
          <cell r="B12168" t="str">
            <v>CURSO DE CAPACITAÇÃO PARA ELETRICISTA INDUSTRIAL (ENCARGOS COMPLEMENTARES) - HORISTA</v>
          </cell>
          <cell r="C12168" t="str">
            <v>H</v>
          </cell>
          <cell r="D12168" t="str">
            <v>COEFICIENTE DE REPRESENTATIVIDADE</v>
          </cell>
          <cell r="E12168">
            <v>0.78</v>
          </cell>
        </row>
        <row r="12169">
          <cell r="A12169">
            <v>95334</v>
          </cell>
          <cell r="B12169" t="str">
            <v>CURSO DE CAPACITAÇÃO PARA ELETROTÉCNICO (ENCARGOS COMPLEMENTARES) - HORISTA</v>
          </cell>
          <cell r="C12169" t="str">
            <v>H</v>
          </cell>
          <cell r="D12169" t="str">
            <v>COEFICIENTE DE REPRESENTATIVIDADE</v>
          </cell>
          <cell r="E12169">
            <v>0.68</v>
          </cell>
        </row>
        <row r="12170">
          <cell r="A12170">
            <v>95335</v>
          </cell>
          <cell r="B12170" t="str">
            <v>CURSO DE CAPACITAÇÃO PARA ENCANADOR OU BOMBEIRO HIDRÁULICO (ENCARGOS COMPLEMENTARES) - HORISTA</v>
          </cell>
          <cell r="C12170" t="str">
            <v>H</v>
          </cell>
          <cell r="D12170" t="str">
            <v>COLETADO</v>
          </cell>
          <cell r="E12170">
            <v>0.37</v>
          </cell>
        </row>
        <row r="12171">
          <cell r="A12171">
            <v>95337</v>
          </cell>
          <cell r="B12171" t="str">
            <v>CURSO DE CAPACITAÇÃO PARA GESSEIRO (ENCARGOS COMPLEMENTARES) - HORISTA</v>
          </cell>
          <cell r="C12171" t="str">
            <v>H</v>
          </cell>
          <cell r="D12171" t="str">
            <v>COEFICIENTE DE REPRESENTATIVIDADE</v>
          </cell>
          <cell r="E12171">
            <v>0.24</v>
          </cell>
        </row>
        <row r="12172">
          <cell r="A12172">
            <v>95338</v>
          </cell>
          <cell r="B12172" t="str">
            <v>CURSO DE CAPACITAÇÃO PARA IMPERMEABILIZADOR (ENCARGOS COMPLEMENTARES) - HORISTA</v>
          </cell>
          <cell r="C12172" t="str">
            <v>H</v>
          </cell>
          <cell r="D12172" t="str">
            <v>COEFICIENTE DE REPRESENTATIVIDADE</v>
          </cell>
          <cell r="E12172">
            <v>0.44</v>
          </cell>
        </row>
        <row r="12173">
          <cell r="A12173">
            <v>95339</v>
          </cell>
          <cell r="B12173" t="str">
            <v>CURSO DE CAPACITAÇÃO PARA MAÇARIQUEIRO (ENCARGOS COMPLEMENTARES) - HORISTA</v>
          </cell>
          <cell r="C12173" t="str">
            <v>H</v>
          </cell>
          <cell r="D12173" t="str">
            <v>COEFICIENTE DE REPRESENTATIVIDADE</v>
          </cell>
          <cell r="E12173">
            <v>0.36</v>
          </cell>
        </row>
        <row r="12174">
          <cell r="A12174">
            <v>95340</v>
          </cell>
          <cell r="B12174" t="str">
            <v>CURSO DE CAPACITAÇÃO PARA MARCENEIRO (ENCARGOS COMPLEMENTARES) - HORISTA</v>
          </cell>
          <cell r="C12174" t="str">
            <v>H</v>
          </cell>
          <cell r="D12174" t="str">
            <v>COEFICIENTE DE REPRESENTATIVIDADE</v>
          </cell>
          <cell r="E12174">
            <v>0.31</v>
          </cell>
        </row>
        <row r="12175">
          <cell r="A12175">
            <v>95341</v>
          </cell>
          <cell r="B12175" t="str">
            <v>CURSO DE CAPACITAÇÃO PARA MARMORISTA/GRANITEIRO (ENCARGOS COMPLEMENTARES) - HORISTA</v>
          </cell>
          <cell r="C12175" t="str">
            <v>H</v>
          </cell>
          <cell r="D12175" t="str">
            <v>COEFICIENTE DE REPRESENTATIVIDADE</v>
          </cell>
          <cell r="E12175">
            <v>0.31</v>
          </cell>
        </row>
        <row r="12176">
          <cell r="A12176">
            <v>95342</v>
          </cell>
          <cell r="B12176" t="str">
            <v>CURSO DE CAPACITAÇÃO PARA MECÂNICO DE EQUIPAMENTOS PESADOS (ENCARGOS COMPLEMENTARES) - HORISTA</v>
          </cell>
          <cell r="C12176" t="str">
            <v>H</v>
          </cell>
          <cell r="D12176" t="str">
            <v>COEFICIENTE DE REPRESENTATIVIDADE</v>
          </cell>
          <cell r="E12176">
            <v>0.33</v>
          </cell>
        </row>
        <row r="12177">
          <cell r="A12177">
            <v>95343</v>
          </cell>
          <cell r="B12177" t="str">
            <v>CURSO DE CAPACITAÇÃO PARA MONTADOR  DE TUBO AÇO/EQUIPAMENTOS (ENCARGOS COMPLEMENTARES) - HORISTA</v>
          </cell>
          <cell r="C12177" t="str">
            <v>H</v>
          </cell>
          <cell r="D12177" t="str">
            <v>COEFICIENTE DE REPRESENTATIVIDADE</v>
          </cell>
          <cell r="E12177">
            <v>0.42</v>
          </cell>
        </row>
        <row r="12178">
          <cell r="A12178">
            <v>95344</v>
          </cell>
          <cell r="B12178" t="str">
            <v>CURSO DE CAPACITAÇÃO PARA MONTADOR DE ESTRUTURA METÁLICA (ENCARGOS COMPLEMENTARES) - HORISTA</v>
          </cell>
          <cell r="C12178" t="str">
            <v>H</v>
          </cell>
          <cell r="D12178" t="str">
            <v>COEFICIENTE DE REPRESENTATIVIDADE</v>
          </cell>
          <cell r="E12178">
            <v>0.28</v>
          </cell>
        </row>
        <row r="12179">
          <cell r="A12179">
            <v>95345</v>
          </cell>
          <cell r="B12179" t="str">
            <v>CURSO DE CAPACITAÇÃO PARA MONTADOR ELETROMECÂNICO (ENCARGOS COMPLEMENTARES) - HORISTA</v>
          </cell>
          <cell r="C12179" t="str">
            <v>H</v>
          </cell>
          <cell r="D12179" t="str">
            <v>COEFICIENTE DE REPRESENTATIVIDADE</v>
          </cell>
          <cell r="E12179">
            <v>0.78</v>
          </cell>
        </row>
        <row r="12180">
          <cell r="A12180">
            <v>95346</v>
          </cell>
          <cell r="B12180" t="str">
            <v>CURSO DE CAPACITAÇÃO PARA MOTORISTA DE BASCULANTE (ENCARGOS COMPLEMENTARES) - HORISTA</v>
          </cell>
          <cell r="C12180" t="str">
            <v>H</v>
          </cell>
          <cell r="D12180" t="str">
            <v>COEFICIENTE DE REPRESENTATIVIDADE</v>
          </cell>
          <cell r="E12180">
            <v>0.11</v>
          </cell>
        </row>
        <row r="12181">
          <cell r="A12181">
            <v>95347</v>
          </cell>
          <cell r="B12181" t="str">
            <v>CURSO DE CAPACITAÇÃO PARA MOTORISTA DE CAMINHÃO (ENCARGOS COMPLEMENTARES) - HORISTA</v>
          </cell>
          <cell r="C12181" t="str">
            <v>H</v>
          </cell>
          <cell r="D12181" t="str">
            <v>COLETADO</v>
          </cell>
          <cell r="E12181">
            <v>0.1</v>
          </cell>
        </row>
        <row r="12182">
          <cell r="A12182">
            <v>95348</v>
          </cell>
          <cell r="B12182" t="str">
            <v>CURSO DE CAPACITAÇÃO PARA MOTORISTA DE CAMINHÃO E CARRETA (ENCARGOS COMPLEMENTARES) - HORISTA</v>
          </cell>
          <cell r="C12182" t="str">
            <v>H</v>
          </cell>
          <cell r="D12182" t="str">
            <v>COEFICIENTE DE REPRESENTATIVIDADE</v>
          </cell>
          <cell r="E12182">
            <v>0.13</v>
          </cell>
        </row>
        <row r="12183">
          <cell r="A12183">
            <v>95349</v>
          </cell>
          <cell r="B12183" t="str">
            <v>CURSO DE CAPACITAÇÃO PARA MOTORISTA DE VEÍCULO LEVE (ENCARGOS COMPLEMENTARES) - HORISTA</v>
          </cell>
          <cell r="C12183" t="str">
            <v>H</v>
          </cell>
          <cell r="D12183" t="str">
            <v>COEFICIENTE DE REPRESENTATIVIDADE</v>
          </cell>
          <cell r="E12183">
            <v>0.08</v>
          </cell>
        </row>
        <row r="12184">
          <cell r="A12184">
            <v>95351</v>
          </cell>
          <cell r="B12184" t="str">
            <v>CURSO DE CAPACITAÇÃO PARA MOTORISTA OPERADOR DE MUNCK (ENCARGOS COMPLEMENTARES) - HORISTA</v>
          </cell>
          <cell r="C12184" t="str">
            <v>H</v>
          </cell>
          <cell r="D12184" t="str">
            <v>COEFICIENTE DE REPRESENTATIVIDADE</v>
          </cell>
          <cell r="E12184">
            <v>0.38</v>
          </cell>
        </row>
        <row r="12185">
          <cell r="A12185">
            <v>95352</v>
          </cell>
          <cell r="B12185" t="str">
            <v>CURSO DE CAPACITAÇÃO PARA NIVELADOR (ENCARGOS COMPLEMENTARES) - HORISTA</v>
          </cell>
          <cell r="C12185" t="str">
            <v>H</v>
          </cell>
          <cell r="D12185" t="str">
            <v>COEFICIENTE DE REPRESENTATIVIDADE</v>
          </cell>
          <cell r="E12185">
            <v>0.13</v>
          </cell>
        </row>
        <row r="12186">
          <cell r="A12186">
            <v>95354</v>
          </cell>
          <cell r="B12186" t="str">
            <v>CURSO DE CAPACITAÇÃO PARA OPERADOR DE BETONEIRA (CAMINHÃO) (ENCARGOS COMPLEMENTARES) - HORISTA</v>
          </cell>
          <cell r="C12186" t="str">
            <v>H</v>
          </cell>
          <cell r="D12186" t="str">
            <v>COEFICIENTE DE REPRESENTATIVIDADE</v>
          </cell>
          <cell r="E12186">
            <v>0.25</v>
          </cell>
        </row>
        <row r="12187">
          <cell r="A12187">
            <v>95355</v>
          </cell>
          <cell r="B12187" t="str">
            <v>CURSO DE CAPACITAÇÃO PARA OPERADOR DE COMPRESSOR OU COMPRESSORISTA (ENCARGOS COMPLEMENTARES) - HORISTA</v>
          </cell>
          <cell r="C12187" t="str">
            <v>H</v>
          </cell>
          <cell r="D12187" t="str">
            <v>COEFICIENTE DE REPRESENTATIVIDADE</v>
          </cell>
          <cell r="E12187">
            <v>0.19</v>
          </cell>
        </row>
        <row r="12188">
          <cell r="A12188">
            <v>95356</v>
          </cell>
          <cell r="B12188" t="str">
            <v>CURSO DE CAPACITAÇÃO PARA OPERADOR DE DEMARCADORA DE FAIXAS (ENCARGOS COMPLEMENTARES) - HORISTA</v>
          </cell>
          <cell r="C12188" t="str">
            <v>H</v>
          </cell>
          <cell r="D12188" t="str">
            <v>COEFICIENTE DE REPRESENTATIVIDADE</v>
          </cell>
          <cell r="E12188">
            <v>0.25</v>
          </cell>
        </row>
        <row r="12189">
          <cell r="A12189">
            <v>95357</v>
          </cell>
          <cell r="B12189" t="str">
            <v>CURSO DE CAPACITAÇÃO PARA OPERADOR DE ESCAVADEIRA (ENCARGOS COMPLEMENTARES) - HORISTA</v>
          </cell>
          <cell r="C12189" t="str">
            <v>H</v>
          </cell>
          <cell r="D12189" t="str">
            <v>COLETADO</v>
          </cell>
          <cell r="E12189">
            <v>0.39</v>
          </cell>
        </row>
        <row r="12190">
          <cell r="A12190">
            <v>95358</v>
          </cell>
          <cell r="B12190" t="str">
            <v>CURSO DE CAPACITAÇÃO PARA OPERADOR DE GUINCHO (ENCARGOS COMPLEMENTARES) - HORISTA</v>
          </cell>
          <cell r="C12190" t="str">
            <v>H</v>
          </cell>
          <cell r="D12190" t="str">
            <v>COEFICIENTE DE REPRESENTATIVIDADE</v>
          </cell>
          <cell r="E12190">
            <v>0.41</v>
          </cell>
        </row>
        <row r="12191">
          <cell r="A12191">
            <v>95359</v>
          </cell>
          <cell r="B12191" t="str">
            <v>CURSO DE CAPACITAÇÃO PARA OPERADOR DE GUINDASTE (ENCARGOS COMPLEMENTARES) - HORISTA</v>
          </cell>
          <cell r="C12191" t="str">
            <v>H</v>
          </cell>
          <cell r="D12191" t="str">
            <v>COEFICIENTE DE REPRESENTATIVIDADE</v>
          </cell>
          <cell r="E12191">
            <v>0.65</v>
          </cell>
        </row>
        <row r="12192">
          <cell r="A12192">
            <v>95360</v>
          </cell>
          <cell r="B12192" t="str">
            <v>CURSO DE CAPACITAÇÃO PARA OPERADOR DE MÁQUINAS E EQUIPAMENTOS (ENCARGOS COMPLEMENTARES) - HORISTA</v>
          </cell>
          <cell r="C12192" t="str">
            <v>H</v>
          </cell>
          <cell r="D12192" t="str">
            <v>COEFICIENTE DE REPRESENTATIVIDADE</v>
          </cell>
          <cell r="E12192">
            <v>0.34</v>
          </cell>
        </row>
        <row r="12193">
          <cell r="A12193">
            <v>95361</v>
          </cell>
          <cell r="B12193" t="str">
            <v>CURSO DE CAPACITAÇÃO PARA OPERADOR DE MARTELETE OU MARTELETEIRO (ENCARGOS COMPLEMENTARES) - HORISTA</v>
          </cell>
          <cell r="C12193" t="str">
            <v>H</v>
          </cell>
          <cell r="D12193" t="str">
            <v>COEFICIENTE DE REPRESENTATIVIDADE</v>
          </cell>
          <cell r="E12193">
            <v>0.2</v>
          </cell>
        </row>
        <row r="12194">
          <cell r="A12194">
            <v>95362</v>
          </cell>
          <cell r="B12194" t="str">
            <v>CURSO DE CAPACITAÇÃO PARA OPERADOR DE MOTO-ESCREIPER (ENCARGOS COMPLEMENTARES) - HORISTA</v>
          </cell>
          <cell r="C12194" t="str">
            <v>H</v>
          </cell>
          <cell r="D12194" t="str">
            <v>COEFICIENTE DE REPRESENTATIVIDADE</v>
          </cell>
          <cell r="E12194">
            <v>0.31</v>
          </cell>
        </row>
        <row r="12195">
          <cell r="A12195">
            <v>95363</v>
          </cell>
          <cell r="B12195" t="str">
            <v>CURSO DE CAPACITAÇÃO PARA OPERADOR DE MOTONIVELADORA (ENCARGOS COMPLEMENTARES) - HORISTA</v>
          </cell>
          <cell r="C12195" t="str">
            <v>H</v>
          </cell>
          <cell r="D12195" t="str">
            <v>COEFICIENTE DE REPRESENTATIVIDADE</v>
          </cell>
          <cell r="E12195">
            <v>0.31</v>
          </cell>
        </row>
        <row r="12196">
          <cell r="A12196">
            <v>95364</v>
          </cell>
          <cell r="B12196" t="str">
            <v>CURSO DE CAPACITAÇÃO PARA OPERADOR DE PÁ CARREGADEIRA (ENCARGOS COMPLEMENTARES) - HORISTA</v>
          </cell>
          <cell r="C12196" t="str">
            <v>H</v>
          </cell>
          <cell r="D12196" t="str">
            <v>COEFICIENTE DE REPRESENTATIVIDADE</v>
          </cell>
          <cell r="E12196">
            <v>0.25</v>
          </cell>
        </row>
        <row r="12197">
          <cell r="A12197">
            <v>95365</v>
          </cell>
          <cell r="B12197" t="str">
            <v>CURSO DE CAPACITAÇÃO PARA OPERADOR DE PAVIMENTADORA (ENCARGOS COMPLEMENTARES) - HORISTA</v>
          </cell>
          <cell r="C12197" t="str">
            <v>H</v>
          </cell>
          <cell r="D12197" t="str">
            <v>COEFICIENTE DE REPRESENTATIVIDADE</v>
          </cell>
          <cell r="E12197">
            <v>0.25</v>
          </cell>
        </row>
        <row r="12198">
          <cell r="A12198">
            <v>95366</v>
          </cell>
          <cell r="B12198" t="str">
            <v>CURSO DE CAPACITAÇÃO PARA OPERADOR DE ROLO COMPACTADOR (ENCARGOS COMPLEMENTARES) - HORISTA</v>
          </cell>
          <cell r="C12198" t="str">
            <v>H</v>
          </cell>
          <cell r="D12198" t="str">
            <v>COEFICIENTE DE REPRESENTATIVIDADE</v>
          </cell>
          <cell r="E12198">
            <v>0.24</v>
          </cell>
        </row>
        <row r="12199">
          <cell r="A12199">
            <v>95367</v>
          </cell>
          <cell r="B12199" t="str">
            <v>CURSO DE CAPACITAÇÃO PARA OPERADOR DE USINA DE ASFALTO, DE SOLOS OU DE CONCRETO (ENCARGOS COMPLEMENTARES) - HORISTA</v>
          </cell>
          <cell r="C12199" t="str">
            <v>H</v>
          </cell>
          <cell r="D12199" t="str">
            <v>COEFICIENTE DE REPRESENTATIVIDADE</v>
          </cell>
          <cell r="E12199">
            <v>0.31</v>
          </cell>
        </row>
        <row r="12200">
          <cell r="A12200">
            <v>95368</v>
          </cell>
          <cell r="B12200" t="str">
            <v>CURSO DE CAPACITAÇÃO PARA OPERADOR JATO DE AREIA OU JATISTA (ENCARGOS COMPLEMENTARES) - HORISTA</v>
          </cell>
          <cell r="C12200" t="str">
            <v>H</v>
          </cell>
          <cell r="D12200" t="str">
            <v>COEFICIENTE DE REPRESENTATIVIDADE</v>
          </cell>
          <cell r="E12200">
            <v>0.31</v>
          </cell>
        </row>
        <row r="12201">
          <cell r="A12201">
            <v>95369</v>
          </cell>
          <cell r="B12201" t="str">
            <v>CURSO DE CAPACITAÇÃO PARA OPERADOR PARA BATE ESTACAS (ENCARGOS COMPLEMENTARES) - HORISTA</v>
          </cell>
          <cell r="C12201" t="str">
            <v>H</v>
          </cell>
          <cell r="D12201" t="str">
            <v>COEFICIENTE DE REPRESENTATIVIDADE</v>
          </cell>
          <cell r="E12201">
            <v>0.21</v>
          </cell>
        </row>
        <row r="12202">
          <cell r="A12202">
            <v>95370</v>
          </cell>
          <cell r="B12202" t="str">
            <v>CURSO DE CAPACITAÇÃO PARA PASTILHEIRO (ENCARGOS COMPLEMENTARES) - HORISTA</v>
          </cell>
          <cell r="C12202" t="str">
            <v>H</v>
          </cell>
          <cell r="D12202" t="str">
            <v>COEFICIENTE DE REPRESENTATIVIDADE</v>
          </cell>
          <cell r="E12202">
            <v>0.31</v>
          </cell>
        </row>
        <row r="12203">
          <cell r="A12203">
            <v>95371</v>
          </cell>
          <cell r="B12203" t="str">
            <v>CURSO DE CAPACITAÇÃO PARA PEDREIRO (ENCARGOS COMPLEMENTARES) - HORISTA</v>
          </cell>
          <cell r="C12203" t="str">
            <v>H</v>
          </cell>
          <cell r="D12203" t="str">
            <v>COLETADO</v>
          </cell>
          <cell r="E12203">
            <v>0.44</v>
          </cell>
        </row>
        <row r="12204">
          <cell r="A12204">
            <v>95372</v>
          </cell>
          <cell r="B12204" t="str">
            <v>CURSO DE CAPACITAÇÃO PARA PINTOR (ENCARGOS COMPLEMENTARES) - HORISTA</v>
          </cell>
          <cell r="C12204" t="str">
            <v>H</v>
          </cell>
          <cell r="D12204" t="str">
            <v>COLETADO</v>
          </cell>
          <cell r="E12204">
            <v>0.31</v>
          </cell>
        </row>
        <row r="12205">
          <cell r="A12205">
            <v>95373</v>
          </cell>
          <cell r="B12205" t="str">
            <v>CURSO DE CAPACITAÇÃO PARA PINTOR DE LETREIROS (ENCARGOS COMPLEMENTARES) - HORISTA</v>
          </cell>
          <cell r="C12205" t="str">
            <v>H</v>
          </cell>
          <cell r="D12205" t="str">
            <v>COEFICIENTE DE REPRESENTATIVIDADE</v>
          </cell>
          <cell r="E12205">
            <v>0.3</v>
          </cell>
        </row>
        <row r="12206">
          <cell r="A12206">
            <v>95374</v>
          </cell>
          <cell r="B12206" t="str">
            <v>CURSO DE CAPACITAÇÃO PARA PINTOR PARA TINTA EPÓXI (ENCARGOS COMPLEMENTARES) - HORISTA</v>
          </cell>
          <cell r="C12206" t="str">
            <v>H</v>
          </cell>
          <cell r="D12206" t="str">
            <v>COEFICIENTE DE REPRESENTATIVIDADE</v>
          </cell>
          <cell r="E12206">
            <v>0.31</v>
          </cell>
        </row>
        <row r="12207">
          <cell r="A12207">
            <v>95375</v>
          </cell>
          <cell r="B12207" t="str">
            <v>CURSO DE CAPACITAÇÃO PARA POCEIRO (ENCARGOS COMPLEMENTARES) - HORISTA</v>
          </cell>
          <cell r="C12207" t="str">
            <v>H</v>
          </cell>
          <cell r="D12207" t="str">
            <v>COEFICIENTE DE REPRESENTATIVIDADE</v>
          </cell>
          <cell r="E12207">
            <v>0.4</v>
          </cell>
        </row>
        <row r="12208">
          <cell r="A12208">
            <v>95376</v>
          </cell>
          <cell r="B12208" t="str">
            <v>CURSO DE CAPACITAÇÃO PARA RASTELEIRO (ENCARGOS COMPLEMENTARES) - HORISTA</v>
          </cell>
          <cell r="C12208" t="str">
            <v>H</v>
          </cell>
          <cell r="D12208" t="str">
            <v>COEFICIENTE DE REPRESENTATIVIDADE</v>
          </cell>
          <cell r="E12208">
            <v>0.1</v>
          </cell>
        </row>
        <row r="12209">
          <cell r="A12209">
            <v>95377</v>
          </cell>
          <cell r="B12209" t="str">
            <v>CURSO DE CAPACITAÇÃO PARA SERRALHEIRO (ENCARGOS COMPLEMENTARES) - HORISTA</v>
          </cell>
          <cell r="C12209" t="str">
            <v>H</v>
          </cell>
          <cell r="D12209" t="str">
            <v>COEFICIENTE DE REPRESENTATIVIDADE</v>
          </cell>
          <cell r="E12209">
            <v>0.24</v>
          </cell>
        </row>
        <row r="12210">
          <cell r="A12210">
            <v>95378</v>
          </cell>
          <cell r="B12210" t="str">
            <v>CURSO DE CAPACITAÇÃO PARA SERVENTE (ENCARGOS COMPLEMENTARES) - HORISTA</v>
          </cell>
          <cell r="C12210" t="str">
            <v>H</v>
          </cell>
          <cell r="D12210" t="str">
            <v>COLETADO</v>
          </cell>
          <cell r="E12210">
            <v>0.33</v>
          </cell>
        </row>
        <row r="12211">
          <cell r="A12211">
            <v>95379</v>
          </cell>
          <cell r="B12211" t="str">
            <v>CURSO DE CAPACITAÇÃO PARA SOLDADOR (ENCARGOS COMPLEMENTARES) - HORISTA</v>
          </cell>
          <cell r="C12211" t="str">
            <v>H</v>
          </cell>
          <cell r="D12211" t="str">
            <v>COLETADO</v>
          </cell>
          <cell r="E12211">
            <v>0.24</v>
          </cell>
        </row>
        <row r="12212">
          <cell r="A12212">
            <v>95380</v>
          </cell>
          <cell r="B12212" t="str">
            <v>CURSO DE CAPACITAÇÃO PARA SOLDADOR A (PARA SOLDA A SER TESTADA COM RAIOS  X ) (ENCARGOS COMPLEMENTARES) - HORISTA</v>
          </cell>
          <cell r="C12212" t="str">
            <v>H</v>
          </cell>
          <cell r="D12212" t="str">
            <v>COEFICIENTE DE REPRESENTATIVIDADE</v>
          </cell>
          <cell r="E12212">
            <v>0.28</v>
          </cell>
        </row>
        <row r="12213">
          <cell r="A12213">
            <v>95382</v>
          </cell>
          <cell r="B12213" t="str">
            <v>CURSO DE CAPACITAÇÃO PARA TAQUEADOR OU TAQUEIRO (ENCARGOS COMPLEMENTARES) - HORISTA</v>
          </cell>
          <cell r="C12213" t="str">
            <v>H</v>
          </cell>
          <cell r="D12213" t="str">
            <v>COEFICIENTE DE REPRESENTATIVIDADE</v>
          </cell>
          <cell r="E12213">
            <v>0.24</v>
          </cell>
        </row>
        <row r="12214">
          <cell r="A12214">
            <v>95383</v>
          </cell>
          <cell r="B12214" t="str">
            <v>CURSO DE CAPACITAÇÃO PARA TÉCNICO DE LABORATÓRIO (ENCARGOS COMPLEMENTARES) - HORISTA</v>
          </cell>
          <cell r="C12214" t="str">
            <v>H</v>
          </cell>
          <cell r="D12214" t="str">
            <v>COEFICIENTE DE REPRESENTATIVIDADE</v>
          </cell>
          <cell r="E12214">
            <v>0.22</v>
          </cell>
        </row>
        <row r="12215">
          <cell r="A12215">
            <v>95384</v>
          </cell>
          <cell r="B12215" t="str">
            <v>CURSO DE CAPACITAÇÃO PARA TÉCNICO DE SONDAGEM (ENCARGOS COMPLEMENTARES) - HORISTA</v>
          </cell>
          <cell r="C12215" t="str">
            <v>H</v>
          </cell>
          <cell r="D12215" t="str">
            <v>COEFICIENTE DE REPRESENTATIVIDADE</v>
          </cell>
          <cell r="E12215">
            <v>0.58</v>
          </cell>
        </row>
        <row r="12216">
          <cell r="A12216">
            <v>95385</v>
          </cell>
          <cell r="B12216" t="str">
            <v>CURSO DE CAPACITAÇÃO PARA TELHADISTA (ENCARGOS COMPLEMENTARES) - HORISTA</v>
          </cell>
          <cell r="C12216" t="str">
            <v>H</v>
          </cell>
          <cell r="D12216" t="str">
            <v>COEFICIENTE DE REPRESENTATIVIDADE</v>
          </cell>
          <cell r="E12216">
            <v>0.23</v>
          </cell>
        </row>
        <row r="12217">
          <cell r="A12217">
            <v>95386</v>
          </cell>
          <cell r="B12217" t="str">
            <v>CURSO DE CAPACITAÇÃO PARA TRATORISTA (ENCARGOS COMPLEMENTARES) - HORISTA</v>
          </cell>
          <cell r="C12217" t="str">
            <v>H</v>
          </cell>
          <cell r="D12217" t="str">
            <v>COEFICIENTE DE REPRESENTATIVIDADE</v>
          </cell>
          <cell r="E12217">
            <v>0.34</v>
          </cell>
        </row>
        <row r="12218">
          <cell r="A12218">
            <v>95387</v>
          </cell>
          <cell r="B12218" t="str">
            <v>CURSO DE CAPACITAÇÃO PARA VIDRACEIRO (ENCARGOS COMPLEMENTARES) - HORISTA</v>
          </cell>
          <cell r="C12218" t="str">
            <v>H</v>
          </cell>
          <cell r="D12218" t="str">
            <v>COEFICIENTE DE REPRESENTATIVIDADE</v>
          </cell>
          <cell r="E12218">
            <v>0.23</v>
          </cell>
        </row>
        <row r="12219">
          <cell r="A12219">
            <v>95388</v>
          </cell>
          <cell r="B12219" t="str">
            <v>CURSO DE CAPACITAÇÃO PARA VIGIA NOTURNO (ENCARGOS COMPLEMENTARES) - HORISTA</v>
          </cell>
          <cell r="C12219" t="str">
            <v>H</v>
          </cell>
          <cell r="D12219" t="str">
            <v>COEFICIENTE DE REPRESENTATIVIDADE</v>
          </cell>
          <cell r="E12219">
            <v>0.1</v>
          </cell>
        </row>
        <row r="12220">
          <cell r="A12220">
            <v>95389</v>
          </cell>
          <cell r="B12220" t="str">
            <v>CURSO DE CAPACITAÇÃO PARA OPERADOR DE BETONEIRA ESTACIONÁRIA/MISTURADOR (ENCARGOS COMPLEMENTARES) - HORISTA</v>
          </cell>
          <cell r="C12220" t="str">
            <v>H</v>
          </cell>
          <cell r="D12220" t="str">
            <v>COEFICIENTE DE REPRESENTATIVIDADE</v>
          </cell>
          <cell r="E12220">
            <v>0.2</v>
          </cell>
        </row>
        <row r="12221">
          <cell r="A12221">
            <v>95390</v>
          </cell>
          <cell r="B12221" t="str">
            <v>CURSO DE CAPACITAÇÃO PARA JARDINEIRO (ENCARGOS COMPLEMENTARES) - HORISTA</v>
          </cell>
          <cell r="C12221" t="str">
            <v>H</v>
          </cell>
          <cell r="D12221" t="str">
            <v>COEFICIENTE DE REPRESENTATIVIDADE</v>
          </cell>
          <cell r="E12221">
            <v>0.08</v>
          </cell>
        </row>
        <row r="12222">
          <cell r="A12222">
            <v>95391</v>
          </cell>
          <cell r="B12222" t="str">
            <v>CURSO DE CAPACITAÇÃO PARA DESENHISTA DETALHISTA (ENCARGOS COMPLEMENTARES) - HORISTA</v>
          </cell>
          <cell r="C12222" t="str">
            <v>H</v>
          </cell>
          <cell r="D12222" t="str">
            <v>COEFICIENTE DE REPRESENTATIVIDADE</v>
          </cell>
          <cell r="E12222">
            <v>0.15</v>
          </cell>
        </row>
        <row r="12223">
          <cell r="A12223">
            <v>95392</v>
          </cell>
          <cell r="B12223" t="str">
            <v>CURSO DE CAPACITAÇÃO PARA ALMOXARIFE (ENCARGOS COMPLEMENTARES) - HORISTA</v>
          </cell>
          <cell r="C12223" t="str">
            <v>H</v>
          </cell>
          <cell r="D12223" t="str">
            <v>COLETADO</v>
          </cell>
          <cell r="E12223">
            <v>0.1</v>
          </cell>
        </row>
        <row r="12224">
          <cell r="A12224">
            <v>95393</v>
          </cell>
          <cell r="B12224" t="str">
            <v>CURSO DE CAPACITAÇÃO PARA APONTADOR OU APROPRIADOR (ENCARGOS COMPLEMENTARES) - HORISTA</v>
          </cell>
          <cell r="C12224" t="str">
            <v>H</v>
          </cell>
          <cell r="D12224" t="str">
            <v>COEFICIENTE DE REPRESENTATIVIDADE</v>
          </cell>
          <cell r="E12224">
            <v>0.44</v>
          </cell>
        </row>
        <row r="12225">
          <cell r="A12225">
            <v>95394</v>
          </cell>
          <cell r="B12225" t="str">
            <v>CURSO DE CAPACITAÇÃO PARA ARQUITETO DE OBRA JÚNIOR (ENCARGOS COMPLEMENTARES) - HORISTA</v>
          </cell>
          <cell r="C12225" t="str">
            <v>H</v>
          </cell>
          <cell r="D12225" t="str">
            <v>COEFICIENTE DE REPRESENTATIVIDADE</v>
          </cell>
          <cell r="E12225">
            <v>0.94</v>
          </cell>
        </row>
        <row r="12226">
          <cell r="A12226">
            <v>95395</v>
          </cell>
          <cell r="B12226" t="str">
            <v>CURSO DE CAPACITAÇÃO PARA ARQUITETO DE OBRA PLENO (ENCARGOS COMPLEMENTARES) - HORISTA</v>
          </cell>
          <cell r="C12226" t="str">
            <v>H</v>
          </cell>
          <cell r="D12226" t="str">
            <v>COEFICIENTE DE REPRESENTATIVIDADE</v>
          </cell>
          <cell r="E12226">
            <v>0.99</v>
          </cell>
        </row>
        <row r="12227">
          <cell r="A12227">
            <v>95396</v>
          </cell>
          <cell r="B12227" t="str">
            <v>CURSO DE CAPACITAÇÃO PARA ARQUITETO DE OBRA SÊNIOR (ENCARGOS COMPLEMENTARES) - HORISTA</v>
          </cell>
          <cell r="C12227" t="str">
            <v>H</v>
          </cell>
          <cell r="D12227" t="str">
            <v>COEFICIENTE DE REPRESENTATIVIDADE</v>
          </cell>
          <cell r="E12227">
            <v>1.04</v>
          </cell>
        </row>
        <row r="12228">
          <cell r="A12228">
            <v>95397</v>
          </cell>
          <cell r="B12228" t="str">
            <v>CURSO DE CAPACITAÇÃO PARA AUXILIAR DE DESENHISTA (ENCARGOS COMPLEMENTARES) - HORISTA</v>
          </cell>
          <cell r="C12228" t="str">
            <v>H</v>
          </cell>
          <cell r="D12228" t="str">
            <v>COEFICIENTE DE REPRESENTATIVIDADE</v>
          </cell>
          <cell r="E12228">
            <v>0.12</v>
          </cell>
        </row>
        <row r="12229">
          <cell r="A12229">
            <v>95398</v>
          </cell>
          <cell r="B12229" t="str">
            <v>CURSO DE CAPACITAÇÃO PARA AUXILIAR DE ESCRITÓRIO (ENCARGOS COMPLEMENTARES) - HORISTA</v>
          </cell>
          <cell r="C12229" t="str">
            <v>H</v>
          </cell>
          <cell r="D12229" t="str">
            <v>COEFICIENTE DE REPRESENTATIVIDADE</v>
          </cell>
          <cell r="E12229">
            <v>0.08</v>
          </cell>
        </row>
        <row r="12230">
          <cell r="A12230">
            <v>95399</v>
          </cell>
          <cell r="B12230" t="str">
            <v>CURSO DE CAPACITAÇÃO PARA DESENHISTA COPISTA (ENCARGOS COMPLEMENTARES) - HORISTA</v>
          </cell>
          <cell r="C12230" t="str">
            <v>H</v>
          </cell>
          <cell r="D12230" t="str">
            <v>COEFICIENTE DE REPRESENTATIVIDADE</v>
          </cell>
          <cell r="E12230">
            <v>0.08</v>
          </cell>
        </row>
        <row r="12231">
          <cell r="A12231">
            <v>95400</v>
          </cell>
          <cell r="B12231" t="str">
            <v>CURSO DE CAPACITAÇÃO PARA DESENHISTA PROJETISTA (ENCARGOS COMPLEMENTARES) - HORISTA</v>
          </cell>
          <cell r="C12231" t="str">
            <v>H</v>
          </cell>
          <cell r="D12231" t="str">
            <v>COEFICIENTE DE REPRESENTATIVIDADE</v>
          </cell>
          <cell r="E12231">
            <v>0.11</v>
          </cell>
        </row>
        <row r="12232">
          <cell r="A12232">
            <v>95401</v>
          </cell>
          <cell r="B12232" t="str">
            <v>CURSO DE CAPACITAÇÃO PARA ENCARREGADO GERAL (ENCARGOS COMPLEMENTARES) - HORISTA</v>
          </cell>
          <cell r="C12232" t="str">
            <v>H</v>
          </cell>
          <cell r="D12232" t="str">
            <v>COLETADO</v>
          </cell>
          <cell r="E12232">
            <v>0.79</v>
          </cell>
        </row>
        <row r="12233">
          <cell r="A12233">
            <v>95402</v>
          </cell>
          <cell r="B12233" t="str">
            <v>CURSO DE CAPACITAÇÃO PARA ENGENHEIRO CIVIL DE OBRA JÚNIOR (ENCARGOS COMPLEMENTARES) - HORISTA</v>
          </cell>
          <cell r="C12233" t="str">
            <v>H</v>
          </cell>
          <cell r="D12233" t="str">
            <v>COLETADO</v>
          </cell>
          <cell r="E12233">
            <v>1.7</v>
          </cell>
        </row>
        <row r="12234">
          <cell r="A12234">
            <v>95403</v>
          </cell>
          <cell r="B12234" t="str">
            <v>CURSO DE CAPACITAÇÃO PARA ENGENHEIRO CIVIL DE OBRA PLENO (ENCARGOS COMPLEMENTARES) - HORISTA</v>
          </cell>
          <cell r="C12234" t="str">
            <v>H</v>
          </cell>
          <cell r="D12234" t="str">
            <v>COEFICIENTE DE REPRESENTATIVIDADE</v>
          </cell>
          <cell r="E12234">
            <v>1.78</v>
          </cell>
        </row>
        <row r="12235">
          <cell r="A12235">
            <v>95404</v>
          </cell>
          <cell r="B12235" t="str">
            <v>CURSO DE CAPACITAÇÃO PARA ENGENHEIRO CIVIL DE OBRA SÊNIOR (ENCARGOS COMPLEMENTARES) - HORISTA</v>
          </cell>
          <cell r="C12235" t="str">
            <v>H</v>
          </cell>
          <cell r="D12235" t="str">
            <v>COEFICIENTE DE REPRESENTATIVIDADE</v>
          </cell>
          <cell r="E12235">
            <v>2.13</v>
          </cell>
        </row>
        <row r="12236">
          <cell r="A12236">
            <v>95405</v>
          </cell>
          <cell r="B12236" t="str">
            <v>CURSO DE CAPACITAÇÃO PARA MESTRE DE OBRAS (ENCARGOS COMPLEMENTARES) - HORISTA</v>
          </cell>
          <cell r="C12236" t="str">
            <v>H</v>
          </cell>
          <cell r="D12236" t="str">
            <v>COEFICIENTE DE REPRESENTATIVIDADE</v>
          </cell>
          <cell r="E12236">
            <v>1.23</v>
          </cell>
        </row>
        <row r="12237">
          <cell r="A12237">
            <v>95406</v>
          </cell>
          <cell r="B12237" t="str">
            <v>CURSO DE CAPACITAÇÃO PARA TOPÓGRAFO (ENCARGOS COMPLEMENTARES) - HORISTA</v>
          </cell>
          <cell r="C12237" t="str">
            <v>H</v>
          </cell>
          <cell r="D12237" t="str">
            <v>COLETADO</v>
          </cell>
          <cell r="E12237">
            <v>0.24</v>
          </cell>
        </row>
        <row r="12238">
          <cell r="A12238">
            <v>95408</v>
          </cell>
          <cell r="B12238" t="str">
            <v>CURSO DE CAPACITAÇÃO  PARA MOTORISTA DE CAMINHÃO (ENCARGOS COMPLEMENTARES) - MENSALISTA</v>
          </cell>
          <cell r="C12238" t="str">
            <v>MÊS</v>
          </cell>
          <cell r="D12238" t="str">
            <v>COEFICIENTE DE REPRESENTATIVIDADE</v>
          </cell>
          <cell r="E12238">
            <v>14.05</v>
          </cell>
        </row>
        <row r="12239">
          <cell r="A12239">
            <v>95409</v>
          </cell>
          <cell r="B12239" t="str">
            <v>CURSO DE CAPACITAÇÃO PARA DESENHISTA DETALHISTA (ENCARGOS COMPLEMENTARES) - MENSALISTA</v>
          </cell>
          <cell r="C12239" t="str">
            <v>MÊS</v>
          </cell>
          <cell r="D12239" t="str">
            <v>COEFICIENTE DE REPRESENTATIVIDADE</v>
          </cell>
          <cell r="E12239">
            <v>20.6</v>
          </cell>
        </row>
        <row r="12240">
          <cell r="A12240">
            <v>95410</v>
          </cell>
          <cell r="B12240" t="str">
            <v>CURSO DE CAPACITAÇÃO PARA DESENHISTA COPISTA (ENCARGOS COMPLEMENTARES) - MENSALISTA</v>
          </cell>
          <cell r="C12240" t="str">
            <v>MÊS</v>
          </cell>
          <cell r="D12240" t="str">
            <v>COEFICIENTE DE REPRESENTATIVIDADE</v>
          </cell>
          <cell r="E12240">
            <v>11.66</v>
          </cell>
        </row>
        <row r="12241">
          <cell r="A12241">
            <v>95411</v>
          </cell>
          <cell r="B12241" t="str">
            <v>CURSO DE CAPACITAÇÃO PARA DESENHISTA PROJETISTA (ENCARGOS COMPLEMENTARES) - MENSALISTA</v>
          </cell>
          <cell r="C12241" t="str">
            <v>MÊS</v>
          </cell>
          <cell r="D12241" t="str">
            <v>COEFICIENTE DE REPRESENTATIVIDADE</v>
          </cell>
          <cell r="E12241">
            <v>14.58</v>
          </cell>
        </row>
        <row r="12242">
          <cell r="A12242">
            <v>95412</v>
          </cell>
          <cell r="B12242" t="str">
            <v>CURSO DE CAPACITAÇÃO PARA AUXILIAR DE DESENHISTA (ENCARGOS COMPLEMENTARES) - MENSALISTA</v>
          </cell>
          <cell r="C12242" t="str">
            <v>MÊS</v>
          </cell>
          <cell r="D12242" t="str">
            <v>COEFICIENTE DE REPRESENTATIVIDADE</v>
          </cell>
          <cell r="E12242">
            <v>16.71</v>
          </cell>
        </row>
        <row r="12243">
          <cell r="A12243">
            <v>95413</v>
          </cell>
          <cell r="B12243" t="str">
            <v>CURSO DE CAPACITAÇÃO PARA ALMOXARIFE (ENCARGOS COMPLEMENTARES) - MENSALISTA</v>
          </cell>
          <cell r="C12243" t="str">
            <v>MÊS</v>
          </cell>
          <cell r="D12243" t="str">
            <v>COEFICIENTE DE REPRESENTATIVIDADE</v>
          </cell>
          <cell r="E12243">
            <v>14.05</v>
          </cell>
        </row>
        <row r="12244">
          <cell r="A12244">
            <v>95414</v>
          </cell>
          <cell r="B12244" t="str">
            <v>CURSO DE CAPACITAÇÃO PARA APONTADOR OU APROPRIADOR (ENCARGOS COMPLEMENTARES) - MENSALISTA</v>
          </cell>
          <cell r="C12244" t="str">
            <v>MÊS</v>
          </cell>
          <cell r="D12244" t="str">
            <v>COEFICIENTE DE REPRESENTATIVIDADE</v>
          </cell>
          <cell r="E12244">
            <v>58.54</v>
          </cell>
        </row>
        <row r="12245">
          <cell r="A12245">
            <v>95415</v>
          </cell>
          <cell r="B12245" t="str">
            <v>CURSO DE CAPACITAÇÃO PARA ENGENHEIRO CIVIL DE OBRA JÚNIOR (ENCARGOS COMPLEMENTARES) - MENSALISTA</v>
          </cell>
          <cell r="C12245" t="str">
            <v>MÊS</v>
          </cell>
          <cell r="D12245" t="str">
            <v>COEFICIENTE DE REPRESENTATIVIDADE</v>
          </cell>
          <cell r="E12245">
            <v>223.68</v>
          </cell>
        </row>
        <row r="12246">
          <cell r="A12246">
            <v>95416</v>
          </cell>
          <cell r="B12246" t="str">
            <v>CURSO DE CAPACITAÇÃO PARA AUXILIAR DE ESCRITÓRIO (ENCARGOS COMPLEMENTARES) - MENSALISTA</v>
          </cell>
          <cell r="C12246" t="str">
            <v>MÊS</v>
          </cell>
          <cell r="D12246" t="str">
            <v>COEFICIENTE DE REPRESENTATIVIDADE</v>
          </cell>
          <cell r="E12246">
            <v>11.17</v>
          </cell>
        </row>
        <row r="12247">
          <cell r="A12247">
            <v>95417</v>
          </cell>
          <cell r="B12247" t="str">
            <v>CURSO DE CAPACITAÇÃO PARA ENGENHEIRO CIVIL DE OBRA PLENO (ENCARGOS COMPLEMENTARES) - MENSALISTA</v>
          </cell>
          <cell r="C12247" t="str">
            <v>MÊS</v>
          </cell>
          <cell r="D12247" t="str">
            <v>COEFICIENTE DE REPRESENTATIVIDADE</v>
          </cell>
          <cell r="E12247">
            <v>234.8</v>
          </cell>
        </row>
        <row r="12248">
          <cell r="A12248">
            <v>95418</v>
          </cell>
          <cell r="B12248" t="str">
            <v>CURSO DE CAPACITAÇÃO PARA ENGENHEIRO CIVIL DE OBRA SÊNIOR (ENCARGOS COMPLEMENTARES) - MENSALISTA</v>
          </cell>
          <cell r="C12248" t="str">
            <v>MÊS</v>
          </cell>
          <cell r="D12248" t="str">
            <v>COEFICIENTE DE REPRESENTATIVIDADE</v>
          </cell>
          <cell r="E12248">
            <v>280.32</v>
          </cell>
        </row>
        <row r="12249">
          <cell r="A12249">
            <v>95419</v>
          </cell>
          <cell r="B12249" t="str">
            <v>CURSO DE CAPACITAÇÃO PARA ARQUITETO JÚNIOR (ENCARGOS COMPLEMENTARES) - MENSALISTA</v>
          </cell>
          <cell r="C12249" t="str">
            <v>MÊS</v>
          </cell>
          <cell r="D12249" t="str">
            <v>COEFICIENTE DE REPRESENTATIVIDADE</v>
          </cell>
          <cell r="E12249">
            <v>123.7</v>
          </cell>
        </row>
        <row r="12250">
          <cell r="A12250">
            <v>95420</v>
          </cell>
          <cell r="B12250" t="str">
            <v>CURSO DE CAPACITAÇÃO PARA ARQUITETO PLENO (ENCARGOS COMPLEMENTARES) - MENSALISTA</v>
          </cell>
          <cell r="C12250" t="str">
            <v>MÊS</v>
          </cell>
          <cell r="D12250" t="str">
            <v>COEFICIENTE DE REPRESENTATIVIDADE</v>
          </cell>
          <cell r="E12250">
            <v>131.05</v>
          </cell>
        </row>
        <row r="12251">
          <cell r="A12251">
            <v>95421</v>
          </cell>
          <cell r="B12251" t="str">
            <v>CURSO DE CAPACITAÇÃO PARA ARQUITETO SÊNIOR (ENCARGOS COMPLEMENTARES) - MENSALISTA</v>
          </cell>
          <cell r="C12251" t="str">
            <v>MÊS</v>
          </cell>
          <cell r="D12251" t="str">
            <v>COEFICIENTE DE REPRESENTATIVIDADE</v>
          </cell>
          <cell r="E12251">
            <v>137.35</v>
          </cell>
        </row>
        <row r="12252">
          <cell r="A12252">
            <v>95422</v>
          </cell>
          <cell r="B12252" t="str">
            <v>CURSO DE CAPACITAÇÃO PARA ENCARREGADO GERAL DE OBRAS (ENCARGOS COMPLEMENTARES) - MENSALISTA</v>
          </cell>
          <cell r="C12252" t="str">
            <v>MÊS</v>
          </cell>
          <cell r="D12252" t="str">
            <v>COEFICIENTE DE REPRESENTATIVIDADE</v>
          </cell>
          <cell r="E12252">
            <v>104.24</v>
          </cell>
        </row>
        <row r="12253">
          <cell r="A12253">
            <v>95423</v>
          </cell>
          <cell r="B12253" t="str">
            <v>CURSO DE CAPACITAÇÃO PARA MESTRE DE OBRAS (ENCARGOS COMPLEMENTARES) - MENSALISTA</v>
          </cell>
          <cell r="C12253" t="str">
            <v>MÊS</v>
          </cell>
          <cell r="D12253" t="str">
            <v>COEFICIENTE DE REPRESENTATIVIDADE</v>
          </cell>
          <cell r="E12253">
            <v>162.65</v>
          </cell>
        </row>
        <row r="12254">
          <cell r="A12254">
            <v>95424</v>
          </cell>
          <cell r="B12254" t="str">
            <v>CURSO DE CAPACITAÇÃO PARA TOPÓGRAFO (ENCARGOS COMPLEMENTARES) - MENSALISTA</v>
          </cell>
          <cell r="C12254" t="str">
            <v>MÊS</v>
          </cell>
          <cell r="D12254" t="str">
            <v>COEFICIENTE DE REPRESENTATIVIDADE</v>
          </cell>
          <cell r="E12254">
            <v>31.84</v>
          </cell>
        </row>
        <row r="12255">
          <cell r="A12255">
            <v>100288</v>
          </cell>
          <cell r="B12255" t="str">
            <v>CURSO DE CAPACITAÇÃO PARA VIGIA DIURNO (ENCARGOS COMPLEMENTARES) - HORISTA</v>
          </cell>
          <cell r="C12255" t="str">
            <v>H</v>
          </cell>
          <cell r="D12255" t="str">
            <v>COEFICIENTE DE REPRESENTATIVIDADE</v>
          </cell>
          <cell r="E12255">
            <v>0.08</v>
          </cell>
        </row>
        <row r="12256">
          <cell r="A12256">
            <v>100289</v>
          </cell>
          <cell r="B12256" t="str">
            <v>VIGIA DIURNO COM ENCARGOS COMPLEMENTARES</v>
          </cell>
          <cell r="C12256" t="str">
            <v>H</v>
          </cell>
          <cell r="D12256" t="str">
            <v>COEFICIENTE DE REPRESENTATIVIDADE</v>
          </cell>
          <cell r="E12256">
            <v>21.46</v>
          </cell>
        </row>
        <row r="12257">
          <cell r="A12257">
            <v>100290</v>
          </cell>
          <cell r="B12257" t="str">
            <v>CURSO DE CAPACITAÇÃO PARA AUXILIAR DE ALMOXARIFE (ENCARGOS COMPLEMENTARES) - HORISTA</v>
          </cell>
          <cell r="C12257" t="str">
            <v>H</v>
          </cell>
          <cell r="D12257" t="str">
            <v>COEFICIENTE DE REPRESENTATIVIDADE</v>
          </cell>
          <cell r="E12257">
            <v>0.08</v>
          </cell>
        </row>
        <row r="12258">
          <cell r="A12258">
            <v>100291</v>
          </cell>
          <cell r="B12258" t="str">
            <v>CURSO DE CAPACITAÇÃO PARA AJUDANTE DE PINTOR (ENCARGOS COMPLEMENTARES) - HORISTA</v>
          </cell>
          <cell r="C12258" t="str">
            <v>H</v>
          </cell>
          <cell r="D12258" t="str">
            <v>COEFICIENTE DE REPRESENTATIVIDADE</v>
          </cell>
          <cell r="E12258">
            <v>0.24</v>
          </cell>
        </row>
        <row r="12259">
          <cell r="A12259">
            <v>100292</v>
          </cell>
          <cell r="B12259" t="str">
            <v>CURSO DE CAPACITAÇÃO PARA COORDENADOR/GERENTE DE OBRA (ENCARGOS COMPLEMENTARES) - HORISTA</v>
          </cell>
          <cell r="C12259" t="str">
            <v>H</v>
          </cell>
          <cell r="D12259" t="str">
            <v>COEFICIENTE DE REPRESENTATIVIDADE</v>
          </cell>
          <cell r="E12259">
            <v>0.3</v>
          </cell>
        </row>
        <row r="12260">
          <cell r="A12260">
            <v>100293</v>
          </cell>
          <cell r="B12260" t="str">
            <v>CURSO DE CAPACITAÇÃO PARA AUXILIAR DE AZULEJISTA (ENCARGOS COMPLEMENTARES) - HORISTA</v>
          </cell>
          <cell r="C12260" t="str">
            <v>H</v>
          </cell>
          <cell r="D12260" t="str">
            <v>COEFICIENTE DE REPRESENTATIVIDADE</v>
          </cell>
          <cell r="E12260">
            <v>0.23</v>
          </cell>
        </row>
        <row r="12261">
          <cell r="A12261">
            <v>100295</v>
          </cell>
          <cell r="B12261" t="str">
            <v>CURSO DE CAPACITAÇÃO PARA MONTADOR DE ELETROELETRONICOS (ENCARGOS COMPLEMENTARES) - HORISTA</v>
          </cell>
          <cell r="C12261" t="str">
            <v>H</v>
          </cell>
          <cell r="D12261" t="str">
            <v>COEFICIENTE DE REPRESENTATIVIDADE</v>
          </cell>
          <cell r="E12261">
            <v>0.55</v>
          </cell>
        </row>
        <row r="12262">
          <cell r="A12262">
            <v>100298</v>
          </cell>
          <cell r="B12262" t="str">
            <v>CURSO DE CAPACITAÇÃO PARA MECÂNICO DE REFRIGERAÇÃO (ENCARGOS COMPLEMENTARES) - HORISTA</v>
          </cell>
          <cell r="C12262" t="str">
            <v>H</v>
          </cell>
          <cell r="D12262" t="str">
            <v>COEFICIENTE DE REPRESENTATIVIDADE</v>
          </cell>
          <cell r="E12262">
            <v>0.59</v>
          </cell>
        </row>
        <row r="12263">
          <cell r="A12263">
            <v>100299</v>
          </cell>
          <cell r="B12263" t="str">
            <v>CURSO DE CAPACITAÇÃO PARA TÉCNICO EM SEGURANÇA DO TRABALHO (ENCARGOS COMPLEMENTARES) - HORISTA</v>
          </cell>
          <cell r="C12263" t="str">
            <v>H</v>
          </cell>
          <cell r="D12263" t="str">
            <v>COEFICIENTE DE REPRESENTATIVIDADE</v>
          </cell>
          <cell r="E12263">
            <v>0.47</v>
          </cell>
        </row>
        <row r="12264">
          <cell r="A12264">
            <v>100300</v>
          </cell>
          <cell r="B12264" t="str">
            <v>AUXILIAR DE ALMOXARIFE COM ENCARGOS COMPLEMENTARES</v>
          </cell>
          <cell r="C12264" t="str">
            <v>H</v>
          </cell>
          <cell r="D12264" t="str">
            <v>COEFICIENTE DE REPRESENTATIVIDADE</v>
          </cell>
          <cell r="E12264">
            <v>17.07</v>
          </cell>
        </row>
        <row r="12265">
          <cell r="A12265">
            <v>100301</v>
          </cell>
          <cell r="B12265" t="str">
            <v>AJUDANTE DE PINTOR COM ENCARGOS COMPLEMENTARES</v>
          </cell>
          <cell r="C12265" t="str">
            <v>H</v>
          </cell>
          <cell r="D12265" t="str">
            <v>COEFICIENTE DE REPRESENTATIVIDADE</v>
          </cell>
          <cell r="E12265">
            <v>23.63</v>
          </cell>
        </row>
        <row r="12266">
          <cell r="A12266">
            <v>100302</v>
          </cell>
          <cell r="B12266" t="str">
            <v>COORDENADOR/GERENTE DE OBRA COM ENCARGOS COMPLEMENTARES</v>
          </cell>
          <cell r="C12266" t="str">
            <v>H</v>
          </cell>
          <cell r="D12266" t="str">
            <v>COEFICIENTE DE REPRESENTATIVIDADE</v>
          </cell>
          <cell r="E12266">
            <v>59.92</v>
          </cell>
        </row>
        <row r="12267">
          <cell r="A12267">
            <v>100303</v>
          </cell>
          <cell r="B12267" t="str">
            <v>AUXILIAR DE AZULEJISTA COM ENCARGOS COMPLEMENTARES</v>
          </cell>
          <cell r="C12267" t="str">
            <v>H</v>
          </cell>
          <cell r="D12267" t="str">
            <v>COEFICIENTE DE REPRESENTATIVIDADE</v>
          </cell>
          <cell r="E12267">
            <v>21.33</v>
          </cell>
        </row>
        <row r="12268">
          <cell r="A12268">
            <v>100307</v>
          </cell>
          <cell r="B12268" t="str">
            <v>MONTADOR DE ELETROELETRÔNICOS COM ENCARGOS COMPLEMENTARES</v>
          </cell>
          <cell r="C12268" t="str">
            <v>H</v>
          </cell>
          <cell r="D12268" t="str">
            <v>COEFICIENTE DE REPRESENTATIVIDADE</v>
          </cell>
          <cell r="E12268">
            <v>23.82</v>
          </cell>
        </row>
        <row r="12269">
          <cell r="A12269">
            <v>100308</v>
          </cell>
          <cell r="B12269" t="str">
            <v>MECÂNICO DE REFRIGERAÇÃO COM ENCARGOS COMPLEMENTARES</v>
          </cell>
          <cell r="C12269" t="str">
            <v>H</v>
          </cell>
          <cell r="D12269" t="str">
            <v>COEFICIENTE DE REPRESENTATIVIDADE</v>
          </cell>
          <cell r="E12269">
            <v>27.02</v>
          </cell>
        </row>
        <row r="12270">
          <cell r="A12270">
            <v>100309</v>
          </cell>
          <cell r="B12270" t="str">
            <v>TÉCNICO EM SEGURANÇA DO TRABALHO COM ENCARGOS COMPLEMENTARES</v>
          </cell>
          <cell r="C12270" t="str">
            <v>H</v>
          </cell>
          <cell r="D12270" t="str">
            <v>COEFICIENTE DE REPRESENTATIVIDADE</v>
          </cell>
          <cell r="E12270">
            <v>27.61</v>
          </cell>
        </row>
        <row r="12271">
          <cell r="A12271">
            <v>100310</v>
          </cell>
          <cell r="B12271" t="str">
            <v>CURSO DE CAPACITAÇÃO PARA AUXILIAR DE ALMOXARIFE (ENCARGOS COMPLEMENTARES) - MENSALISTA</v>
          </cell>
          <cell r="C12271" t="str">
            <v>MÊS</v>
          </cell>
          <cell r="D12271" t="str">
            <v>COEFICIENTE DE REPRESENTATIVIDADE</v>
          </cell>
          <cell r="E12271">
            <v>10.56</v>
          </cell>
        </row>
        <row r="12272">
          <cell r="A12272">
            <v>100311</v>
          </cell>
          <cell r="B12272" t="str">
            <v>CURSO DE CAPACITAÇÃO PARA COORDENADOR/GERENTE DE OBRA (ENCARGOS COMPLEMENTARES) - MENSALISTA</v>
          </cell>
          <cell r="C12272" t="str">
            <v>MÊS</v>
          </cell>
          <cell r="D12272" t="str">
            <v>COEFICIENTE DE REPRESENTATIVIDADE</v>
          </cell>
          <cell r="E12272">
            <v>40.51</v>
          </cell>
        </row>
        <row r="12273">
          <cell r="A12273">
            <v>100315</v>
          </cell>
          <cell r="B12273" t="str">
            <v>CURSO DE CAPACITAÇÃO PARA TÉCNICO EM SEGURANÇA DO TRABALHO (ENCARGOS COMPLEMENTARES) - MENSALISTA</v>
          </cell>
          <cell r="C12273" t="str">
            <v>MÊS</v>
          </cell>
          <cell r="D12273" t="str">
            <v>COEFICIENTE DE REPRESENTATIVIDADE</v>
          </cell>
          <cell r="E12273">
            <v>62.41</v>
          </cell>
        </row>
        <row r="12274">
          <cell r="A12274">
            <v>100316</v>
          </cell>
          <cell r="B12274" t="str">
            <v>AUXILIAR DE ALMOXARIFE COM ENCARGOS COMPLEMENTARES</v>
          </cell>
          <cell r="C12274" t="str">
            <v>MÊS</v>
          </cell>
          <cell r="D12274" t="str">
            <v>COEFICIENTE DE REPRESENTATIVIDADE</v>
          </cell>
          <cell r="E12274">
            <v>3004.54</v>
          </cell>
        </row>
        <row r="12275">
          <cell r="A12275">
            <v>100317</v>
          </cell>
          <cell r="B12275" t="str">
            <v>COORDENADOR / GERENTE DE OBRA COM ENCARGOS COMPLEMENTARES</v>
          </cell>
          <cell r="C12275" t="str">
            <v>MÊS</v>
          </cell>
          <cell r="D12275" t="str">
            <v>COEFICIENTE DE REPRESENTATIVIDADE</v>
          </cell>
          <cell r="E12275">
            <v>10469.65</v>
          </cell>
        </row>
        <row r="12276">
          <cell r="A12276">
            <v>100321</v>
          </cell>
          <cell r="B12276" t="str">
            <v>TÉCNICO EM SEGURANÇA DO TRABALHO COM ENCARGOS COMPLEMENTARES</v>
          </cell>
          <cell r="C12276" t="str">
            <v>MÊS</v>
          </cell>
          <cell r="D12276" t="str">
            <v>COEFICIENTE DE REPRESENTATIVIDADE</v>
          </cell>
          <cell r="E12276">
            <v>4824.36</v>
          </cell>
        </row>
        <row r="12277">
          <cell r="A12277">
            <v>100533</v>
          </cell>
          <cell r="B12277" t="str">
            <v>TECNICO DE EDIFICACOES COM ENCARGOS COMPLEMENTARES</v>
          </cell>
          <cell r="C12277" t="str">
            <v>H</v>
          </cell>
          <cell r="D12277" t="str">
            <v>COEFICIENTE DE REPRESENTATIVIDADE</v>
          </cell>
          <cell r="E12277">
            <v>24.25</v>
          </cell>
        </row>
        <row r="12278">
          <cell r="A12278">
            <v>100534</v>
          </cell>
          <cell r="B12278" t="str">
            <v>TECNICO DE EDIFICACOES COM ENCARGOS COMPLEMENTARES</v>
          </cell>
          <cell r="C12278" t="str">
            <v>MÊS</v>
          </cell>
          <cell r="D12278" t="str">
            <v>COEFICIENTE DE REPRESENTATIVIDADE</v>
          </cell>
          <cell r="E12278">
            <v>4250.52</v>
          </cell>
        </row>
        <row r="12279">
          <cell r="A12279">
            <v>100535</v>
          </cell>
          <cell r="B12279" t="str">
            <v>CURSO DE CAPACITAÇÃO PARA TECNICO DE EDIFICACOES (ENCARGOS COMPLEMENTARES) - HORISTA</v>
          </cell>
          <cell r="C12279" t="str">
            <v>H</v>
          </cell>
          <cell r="D12279" t="str">
            <v>COEFICIENTE DE REPRESENTATIVIDADE</v>
          </cell>
          <cell r="E12279">
            <v>0.41</v>
          </cell>
        </row>
        <row r="12280">
          <cell r="A12280">
            <v>100536</v>
          </cell>
          <cell r="B12280" t="str">
            <v>CURSO DE CAPACITAÇÃO PARA TECNICO DE EDIFICACOES (ENCARGOS COMPLEMENTARES) - MENSALISTA</v>
          </cell>
          <cell r="C12280" t="str">
            <v>MÊS</v>
          </cell>
          <cell r="D12280" t="str">
            <v>COEFICIENTE DE REPRESENTATIVIDADE</v>
          </cell>
          <cell r="E12280">
            <v>54.37</v>
          </cell>
        </row>
        <row r="12281">
          <cell r="A12281">
            <v>101286</v>
          </cell>
          <cell r="B12281" t="str">
            <v>CURSO DE CAPACITAÇÃO PARA AJUDANTE DE ARMADOR (ENCARGOS COMPLEMENTARES) - MENSALISTA</v>
          </cell>
          <cell r="C12281" t="str">
            <v>MÊS</v>
          </cell>
          <cell r="D12281" t="str">
            <v>COEFICIENTE DE REPRESENTATIVIDADE</v>
          </cell>
          <cell r="E12281">
            <v>25.43</v>
          </cell>
        </row>
        <row r="12282">
          <cell r="A12282">
            <v>101287</v>
          </cell>
          <cell r="B12282" t="str">
            <v>CURSO DE CAPACITAÇÃO PARA AJUDANTE DE ELETRICISTA (ENCARGOS COMPLEMENTARES) - MENSALISTA</v>
          </cell>
          <cell r="C12282" t="str">
            <v>MÊS</v>
          </cell>
          <cell r="D12282" t="str">
            <v>COEFICIENTE DE REPRESENTATIVIDADE</v>
          </cell>
          <cell r="E12282">
            <v>82.28</v>
          </cell>
        </row>
        <row r="12283">
          <cell r="A12283">
            <v>101288</v>
          </cell>
          <cell r="B12283" t="str">
            <v>CURSO DE CAPACITAÇÃO PARA AJUDANTE DE ESTRUTURAS METÁLICAS(ENCARGOS COMPLEMENTARES) - MENSALISTA</v>
          </cell>
          <cell r="C12283" t="str">
            <v>MÊS</v>
          </cell>
          <cell r="D12283" t="str">
            <v>COEFICIENTE DE REPRESENTATIVIDADE</v>
          </cell>
          <cell r="E12283">
            <v>25.43</v>
          </cell>
        </row>
        <row r="12284">
          <cell r="A12284">
            <v>101289</v>
          </cell>
          <cell r="B12284" t="str">
            <v>CURSO DE CAPACITAÇÃO PARA AJUDANTE DE OPERAÇÃO EM GERAL (ENCARGOS COMPLEMENTARES) - MENSALISTA</v>
          </cell>
          <cell r="C12284" t="str">
            <v>MÊS</v>
          </cell>
          <cell r="D12284" t="str">
            <v>COEFICIENTE DE REPRESENTATIVIDADE</v>
          </cell>
          <cell r="E12284">
            <v>25.66</v>
          </cell>
        </row>
        <row r="12285">
          <cell r="A12285">
            <v>101290</v>
          </cell>
          <cell r="B12285" t="str">
            <v>CURSO DE CAPACITAÇÃO PARA AJUDANTE DE PINTOR (ENCARGOS COMPLEMENTARES) - MENSALISTA</v>
          </cell>
          <cell r="C12285" t="str">
            <v>MÊS</v>
          </cell>
          <cell r="D12285" t="str">
            <v>COEFICIENTE DE REPRESENTATIVIDADE</v>
          </cell>
          <cell r="E12285">
            <v>32.55</v>
          </cell>
        </row>
        <row r="12286">
          <cell r="A12286">
            <v>101291</v>
          </cell>
          <cell r="B12286" t="str">
            <v>CURSO DE CAPACITAÇÃO PARA AJUDANTE DE SERRALHEIRO (ENCARGOS COMPLEMENTARES) - MENSALISTA</v>
          </cell>
          <cell r="C12286" t="str">
            <v>MÊS</v>
          </cell>
          <cell r="D12286" t="str">
            <v>COEFICIENTE DE REPRESENTATIVIDADE</v>
          </cell>
          <cell r="E12286">
            <v>25.43</v>
          </cell>
        </row>
        <row r="12287">
          <cell r="A12287">
            <v>101292</v>
          </cell>
          <cell r="B12287" t="str">
            <v>CURSO DE CAPACITAÇÃO PARA AJUDANTE ESPECIALIZADO (ENCARGOS COMPLEMENTARES) - MENSALISTA</v>
          </cell>
          <cell r="C12287" t="str">
            <v>MÊS</v>
          </cell>
          <cell r="D12287" t="str">
            <v>COEFICIENTE DE REPRESENTATIVIDADE</v>
          </cell>
          <cell r="E12287">
            <v>25.66</v>
          </cell>
        </row>
        <row r="12288">
          <cell r="A12288">
            <v>101293</v>
          </cell>
          <cell r="B12288" t="str">
            <v>CURSO DE CAPACITAÇÃO PARA ARMADOR (ENCARGOS COMPLEMENTARES) - MENSALISTA</v>
          </cell>
          <cell r="C12288" t="str">
            <v>MÊS</v>
          </cell>
          <cell r="D12288" t="str">
            <v>COEFICIENTE DE REPRESENTATIVIDADE</v>
          </cell>
          <cell r="E12288">
            <v>31.84</v>
          </cell>
        </row>
        <row r="12289">
          <cell r="A12289">
            <v>101294</v>
          </cell>
          <cell r="B12289" t="str">
            <v>CURSO DE CAPACITAÇÃO PARA ASSENTADOR DE MANILHA (ENCARGOS COMPLEMENTARES) - MENSALISTA</v>
          </cell>
          <cell r="C12289" t="str">
            <v>MÊS</v>
          </cell>
          <cell r="D12289" t="str">
            <v>COEFICIENTE DE REPRESENTATIVIDADE</v>
          </cell>
          <cell r="E12289">
            <v>37.46</v>
          </cell>
        </row>
        <row r="12290">
          <cell r="A12290">
            <v>101295</v>
          </cell>
          <cell r="B12290" t="str">
            <v>CURSO DE CAPACITAÇÃO PARA AUXILIAR DE AZULEJISTA (ENCARGOS COMPLEMENTARES) - MENSALISTA</v>
          </cell>
          <cell r="C12290" t="str">
            <v>MÊS</v>
          </cell>
          <cell r="D12290" t="str">
            <v>COEFICIENTE DE REPRESENTATIVIDADE</v>
          </cell>
          <cell r="E12290">
            <v>30.63</v>
          </cell>
        </row>
        <row r="12291">
          <cell r="A12291">
            <v>101296</v>
          </cell>
          <cell r="B12291" t="str">
            <v>CURSO DE CAPACITAÇÃO PARA AUXILIAR DE ENCANADOR OU BOMBEIRO HIDRÁULICO (ENCARGOS COMPLEMENTARES) - MENSALISTA</v>
          </cell>
          <cell r="C12291" t="str">
            <v>MÊS</v>
          </cell>
          <cell r="D12291" t="str">
            <v>COEFICIENTE DE REPRESENTATIVIDADE</v>
          </cell>
          <cell r="E12291">
            <v>39.64</v>
          </cell>
        </row>
        <row r="12292">
          <cell r="A12292">
            <v>101297</v>
          </cell>
          <cell r="B12292" t="str">
            <v>CURSO DE CAPACITAÇÃO PARA AUXILIAR DE LABORATORISTA (ENCARGOS COMPLEMENTARES) - MENSALISTA</v>
          </cell>
          <cell r="C12292" t="str">
            <v>MÊS</v>
          </cell>
          <cell r="D12292" t="str">
            <v>COEFICIENTE DE REPRESENTATIVIDADE</v>
          </cell>
          <cell r="E12292">
            <v>20.73</v>
          </cell>
        </row>
        <row r="12293">
          <cell r="A12293">
            <v>101298</v>
          </cell>
          <cell r="B12293" t="str">
            <v>CURSO DE CAPACITAÇÃO PARA AUXILIAR DE MECANICO (ENCARGOS COMPLEMENTARES) - MENSALISTA</v>
          </cell>
          <cell r="C12293" t="str">
            <v>MÊS</v>
          </cell>
          <cell r="D12293" t="str">
            <v>COEFICIENTE DE REPRESENTATIVIDADE</v>
          </cell>
          <cell r="E12293">
            <v>25.43</v>
          </cell>
        </row>
        <row r="12294">
          <cell r="A12294">
            <v>101299</v>
          </cell>
          <cell r="B12294" t="str">
            <v>CURSO DE CAPACITAÇÃO PARA AUXILIAR DE PEDREIRO (ENCARGOS COMPLEMENTARES) - MENSALISTA</v>
          </cell>
          <cell r="C12294" t="str">
            <v>MÊS</v>
          </cell>
          <cell r="D12294" t="str">
            <v>COEFICIENTE DE REPRESENTATIVIDADE</v>
          </cell>
          <cell r="E12294">
            <v>32.55</v>
          </cell>
        </row>
        <row r="12295">
          <cell r="A12295">
            <v>101300</v>
          </cell>
          <cell r="B12295" t="str">
            <v>CURSO DE CAPACITAÇÃO PARA AUXILIAR DE SERVIÇOS GERAIS (ENCARGOS COMPLEMENTARES) - MENSALISTA</v>
          </cell>
          <cell r="C12295" t="str">
            <v>MÊS</v>
          </cell>
          <cell r="D12295" t="str">
            <v>COEFICIENTE DE REPRESENTATIVIDADE</v>
          </cell>
          <cell r="E12295">
            <v>23.96</v>
          </cell>
        </row>
        <row r="12296">
          <cell r="A12296">
            <v>101301</v>
          </cell>
          <cell r="B12296" t="str">
            <v>CURSO DE CAPACITAÇÃO PARA AUXILIAR DE TOPÓGRAFO (ENCARGOS COMPLEMENTARES) - MENSALISTA</v>
          </cell>
          <cell r="C12296" t="str">
            <v>MÊS</v>
          </cell>
          <cell r="D12296" t="str">
            <v>COEFICIENTE DE REPRESENTATIVIDADE</v>
          </cell>
          <cell r="E12296">
            <v>14.32</v>
          </cell>
        </row>
        <row r="12297">
          <cell r="A12297">
            <v>101302</v>
          </cell>
          <cell r="B12297" t="str">
            <v>CURSO DE CAPACITAÇÃO PARA AUXILIAR TÉCNICO DE ENGENHARIA (ENCARGOS COMPLEMENTARES) - MENSALISTA</v>
          </cell>
          <cell r="C12297" t="str">
            <v>MÊS</v>
          </cell>
          <cell r="D12297" t="str">
            <v>COEFICIENTE DE REPRESENTATIVIDADE</v>
          </cell>
          <cell r="E12297">
            <v>29.01</v>
          </cell>
        </row>
        <row r="12298">
          <cell r="A12298">
            <v>101303</v>
          </cell>
          <cell r="B12298" t="str">
            <v>CURSO DE CAPACITAÇÃO PARA MONTADOR DE ELETROELETRONICOS(ENCARGOS COMPLEMENTARES) - MENSALISTA</v>
          </cell>
          <cell r="C12298" t="str">
            <v>MÊS</v>
          </cell>
          <cell r="D12298" t="str">
            <v>COEFICIENTE DE REPRESENTATIVIDADE</v>
          </cell>
          <cell r="E12298">
            <v>73.36</v>
          </cell>
        </row>
        <row r="12299">
          <cell r="A12299">
            <v>101304</v>
          </cell>
          <cell r="B12299" t="str">
            <v>CURSO DE CAPACITAÇÃO PARA AZULEJISTA OU LADRILHISTA (ENCARGOS COMPLEMENTARES) - MENSALISTA</v>
          </cell>
          <cell r="C12299" t="str">
            <v>MÊS</v>
          </cell>
          <cell r="D12299" t="str">
            <v>COEFICIENTE DE REPRESENTATIVIDADE</v>
          </cell>
          <cell r="E12299">
            <v>40.75</v>
          </cell>
        </row>
        <row r="12300">
          <cell r="A12300">
            <v>101305</v>
          </cell>
          <cell r="B12300" t="str">
            <v>CURSO DE CAPACITAÇÃO PARA BLASTER, DINAMITADOR OU CABO DE FORÇA (ENCARGOS COMPLEMENTARES) - MENSALISTA</v>
          </cell>
          <cell r="C12300" t="str">
            <v>MÊS</v>
          </cell>
          <cell r="D12300" t="str">
            <v>COEFICIENTE DE REPRESENTATIVIDADE</v>
          </cell>
          <cell r="E12300">
            <v>61.18</v>
          </cell>
        </row>
        <row r="12301">
          <cell r="A12301">
            <v>101307</v>
          </cell>
          <cell r="B12301" t="str">
            <v>CURSO DE CAPACITAÇÃO PARA CALCETEIRO (ENCARGOS COMPLEMENTARES) - MENSALISTA</v>
          </cell>
          <cell r="C12301" t="str">
            <v>MÊS</v>
          </cell>
          <cell r="D12301" t="str">
            <v>COEFICIENTE DE REPRESENTATIVIDADE</v>
          </cell>
          <cell r="E12301">
            <v>31.86</v>
          </cell>
        </row>
        <row r="12302">
          <cell r="A12302">
            <v>101308</v>
          </cell>
          <cell r="B12302" t="str">
            <v>CURSO DE CAPACITAÇÃO PARA MONTADOR DE ESTRUTURAS METALICAS (ENCARGOS COMPLEMENTARES) - MENSALISTA</v>
          </cell>
          <cell r="C12302" t="str">
            <v>MÊS</v>
          </cell>
          <cell r="D12302" t="str">
            <v>COEFICIENTE DE REPRESENTATIVIDADE</v>
          </cell>
          <cell r="E12302">
            <v>37.68</v>
          </cell>
        </row>
        <row r="12303">
          <cell r="A12303">
            <v>101309</v>
          </cell>
          <cell r="B12303" t="str">
            <v>CURSO DE CAPACITAÇÃO PARA CARPINTEIRO AUXILIAR (ENCARGOS COMPLEMENTARES) - MENSALISTA</v>
          </cell>
          <cell r="C12303" t="str">
            <v>MÊS</v>
          </cell>
          <cell r="D12303" t="str">
            <v>COEFICIENTE DE REPRESENTATIVIDADE</v>
          </cell>
          <cell r="E12303">
            <v>32.55</v>
          </cell>
        </row>
        <row r="12304">
          <cell r="A12304">
            <v>101310</v>
          </cell>
          <cell r="B12304" t="str">
            <v>CURSO DE CAPACITAÇÃO PARA CARPINTEIRO DE ESQUADRIAS (ENCARGOS COMPLEMENTARES) - MENSALISTA</v>
          </cell>
          <cell r="C12304" t="str">
            <v>MÊS</v>
          </cell>
          <cell r="D12304" t="str">
            <v>COEFICIENTE DE REPRESENTATIVIDADE</v>
          </cell>
          <cell r="E12304">
            <v>38.83</v>
          </cell>
        </row>
        <row r="12305">
          <cell r="A12305">
            <v>101311</v>
          </cell>
          <cell r="B12305" t="str">
            <v>CURSO DE CAPACITAÇÃO PARA CARPINTEIRO DE FORMAS (ENCARGOS COMPLEMENTARES) - MENSALISTA</v>
          </cell>
          <cell r="C12305" t="str">
            <v>MÊS</v>
          </cell>
          <cell r="D12305" t="str">
            <v>COEFICIENTE DE REPRESENTATIVIDADE</v>
          </cell>
          <cell r="E12305">
            <v>31.84</v>
          </cell>
        </row>
        <row r="12306">
          <cell r="A12306">
            <v>101312</v>
          </cell>
          <cell r="B12306" t="str">
            <v>CURSO DE CAPACITAÇÃO PARA CAVOUQUEIRO OU OPERADOR DE PERFURATRIZ (ENCARGOS COMPLEMENTARES) - MENSALISTA</v>
          </cell>
          <cell r="C12306" t="str">
            <v>MÊS</v>
          </cell>
          <cell r="D12306" t="str">
            <v>COEFICIENTE DE REPRESENTATIVIDADE</v>
          </cell>
          <cell r="E12306">
            <v>26.52</v>
          </cell>
        </row>
        <row r="12307">
          <cell r="A12307">
            <v>101313</v>
          </cell>
          <cell r="B12307" t="str">
            <v>CURSO DE CAPACITAÇÃO PARA ELETRICISTA (ENCARGOS COMPLEMENTARES) - MENSALISTA</v>
          </cell>
          <cell r="C12307" t="str">
            <v>MÊS</v>
          </cell>
          <cell r="D12307" t="str">
            <v>COEFICIENTE DE REPRESENTATIVIDADE</v>
          </cell>
          <cell r="E12307">
            <v>103.01</v>
          </cell>
        </row>
        <row r="12308">
          <cell r="A12308">
            <v>101314</v>
          </cell>
          <cell r="B12308" t="str">
            <v>CURSO DE CAPACITAÇÃO PARA ELETRICISTA DE MANUTENÇÃO INDUSTRIAL (ENCARGOS COMPLEMENTARES) - MENSALISTA</v>
          </cell>
          <cell r="C12308" t="str">
            <v>MÊS</v>
          </cell>
          <cell r="D12308" t="str">
            <v>COEFICIENTE DE REPRESENTATIVIDADE</v>
          </cell>
          <cell r="E12308">
            <v>103.01</v>
          </cell>
        </row>
        <row r="12309">
          <cell r="A12309">
            <v>101315</v>
          </cell>
          <cell r="B12309" t="str">
            <v>CURSO DE CAPACITAÇÃO PARA ELETROTÉCNICO (ENCARGOS COMPLEMENTARES) - MENSALISTA</v>
          </cell>
          <cell r="C12309" t="str">
            <v>MÊS</v>
          </cell>
          <cell r="D12309" t="str">
            <v>COEFICIENTE DE REPRESENTATIVIDADE</v>
          </cell>
          <cell r="E12309">
            <v>90.45</v>
          </cell>
        </row>
        <row r="12310">
          <cell r="A12310">
            <v>101316</v>
          </cell>
          <cell r="B12310" t="str">
            <v>CURSO DE CAPACITAÇÃO PARA ENCANADOR OU BOMBEIRO HIDRÁULICO (ENCARGOS COMPLEMENTARES) - MENSALISTA</v>
          </cell>
          <cell r="C12310" t="str">
            <v>MÊS</v>
          </cell>
          <cell r="D12310" t="str">
            <v>COEFICIENTE DE REPRESENTATIVIDADE</v>
          </cell>
          <cell r="E12310">
            <v>49.63</v>
          </cell>
        </row>
        <row r="12311">
          <cell r="A12311">
            <v>101320</v>
          </cell>
          <cell r="B12311" t="str">
            <v>CURSO DE CAPACITAÇÃO PARA MONTADOR DE MAQUINAS (ENCARGOS COMPLEMENTARES) - MENSALISTA</v>
          </cell>
          <cell r="C12311" t="str">
            <v>MÊS</v>
          </cell>
          <cell r="D12311" t="str">
            <v>COEFICIENTE DE REPRESENTATIVIDADE</v>
          </cell>
          <cell r="E12311">
            <v>27.93</v>
          </cell>
        </row>
        <row r="12312">
          <cell r="A12312">
            <v>101322</v>
          </cell>
          <cell r="B12312" t="str">
            <v>CURSO DE CAPACITAÇÃO PARA GESSEIRO (ENCARGOS COMPLEMENTARES) - MENSALISTA</v>
          </cell>
          <cell r="C12312" t="str">
            <v>MÊS</v>
          </cell>
          <cell r="D12312" t="str">
            <v>COEFICIENTE DE REPRESENTATIVIDADE</v>
          </cell>
          <cell r="E12312">
            <v>31.84</v>
          </cell>
        </row>
        <row r="12313">
          <cell r="A12313">
            <v>101323</v>
          </cell>
          <cell r="B12313" t="str">
            <v>CURSO DE CAPACITAÇÃO PARA IMPERMEABILIZADOR (ENCARGOS COMPLEMENTARES) - MENSALISTA</v>
          </cell>
          <cell r="C12313" t="str">
            <v>MÊS</v>
          </cell>
          <cell r="D12313" t="str">
            <v>COEFICIENTE DE REPRESENTATIVIDADE</v>
          </cell>
          <cell r="E12313">
            <v>58.54</v>
          </cell>
        </row>
        <row r="12314">
          <cell r="A12314">
            <v>101324</v>
          </cell>
          <cell r="B12314" t="str">
            <v>CURSO DE CAPACITAÇÃO PARA MOTORISTA DE CAMINHAO-BASCULANTE (ENCARGOS COMPLEMENTARES) - MENSALISTA</v>
          </cell>
          <cell r="C12314" t="str">
            <v>MÊS</v>
          </cell>
          <cell r="D12314" t="str">
            <v>COEFICIENTE DE REPRESENTATIVIDADE</v>
          </cell>
          <cell r="E12314">
            <v>14.6</v>
          </cell>
        </row>
        <row r="12315">
          <cell r="A12315">
            <v>101325</v>
          </cell>
          <cell r="B12315" t="str">
            <v>CURSO DE CAPACITAÇÃO PARA INSTALADOR DE TUBULAÇÕES (ENCARGOS COMPLEMENTARES) - MENSALISTA</v>
          </cell>
          <cell r="C12315" t="str">
            <v>MÊS</v>
          </cell>
          <cell r="D12315" t="str">
            <v>COEFICIENTE DE REPRESENTATIVIDADE</v>
          </cell>
          <cell r="E12315">
            <v>56.34</v>
          </cell>
        </row>
        <row r="12316">
          <cell r="A12316">
            <v>101326</v>
          </cell>
          <cell r="B12316" t="str">
            <v>CURSO DE CAPACITAÇÃO PARA JARDINEIRO (ENCARGOS COMPLEMENTARES) - MENSALISTA</v>
          </cell>
          <cell r="C12316" t="str">
            <v>MÊS</v>
          </cell>
          <cell r="D12316" t="str">
            <v>COEFICIENTE DE REPRESENTATIVIDADE</v>
          </cell>
          <cell r="E12316">
            <v>11.33</v>
          </cell>
        </row>
        <row r="12317">
          <cell r="A12317">
            <v>101327</v>
          </cell>
          <cell r="B12317" t="str">
            <v>CURSO DE CAPACITAÇÃO PARA LEITURISTA OU CADASTRISTA DE REDES DE ÁGUA (ENCARGOS COMPLEMENTARES) - MENSALISTA</v>
          </cell>
          <cell r="C12317" t="str">
            <v>MÊS</v>
          </cell>
          <cell r="D12317" t="str">
            <v>COEFICIENTE DE REPRESENTATIVIDADE</v>
          </cell>
          <cell r="E12317">
            <v>9.65</v>
          </cell>
        </row>
        <row r="12318">
          <cell r="A12318">
            <v>101328</v>
          </cell>
          <cell r="B12318" t="str">
            <v>CURSO DE CAPACITAÇÃO PARA MOTORISTA DE CAMINHAO-CARRETA (ENCARGOS COMPLEMENTARES) - MENSALISTA</v>
          </cell>
          <cell r="C12318" t="str">
            <v>MÊS</v>
          </cell>
          <cell r="D12318" t="str">
            <v>COEFICIENTE DE REPRESENTATIVIDADE</v>
          </cell>
          <cell r="E12318">
            <v>17.47</v>
          </cell>
        </row>
        <row r="12319">
          <cell r="A12319">
            <v>101329</v>
          </cell>
          <cell r="B12319" t="str">
            <v>CURSO DE CAPACITAÇÃO PARA MAÇARIQUEIRO (ENCARGOS COMPLEMENTARES) - MENSALISTA</v>
          </cell>
          <cell r="C12319" t="str">
            <v>MÊS</v>
          </cell>
          <cell r="D12319" t="str">
            <v>COEFICIENTE DE REPRESENTATIVIDADE</v>
          </cell>
          <cell r="E12319">
            <v>48.38</v>
          </cell>
        </row>
        <row r="12320">
          <cell r="A12320">
            <v>101330</v>
          </cell>
          <cell r="B12320" t="str">
            <v>CURSO DE CAPACITAÇÃO PARA MARCENEIRO (ENCARGOS COMPLEMENTARES) - MENSALISTA</v>
          </cell>
          <cell r="C12320" t="str">
            <v>MÊS</v>
          </cell>
          <cell r="D12320" t="str">
            <v>COEFICIENTE DE REPRESENTATIVIDADE</v>
          </cell>
          <cell r="E12320">
            <v>40.75</v>
          </cell>
        </row>
        <row r="12321">
          <cell r="A12321">
            <v>101331</v>
          </cell>
          <cell r="B12321" t="str">
            <v>CURSO DE CAPACITAÇÃO PARA MARMORISTA / GRANITEIRO (ENCARGOS COMPLEMENTARES) - MENSALISTA</v>
          </cell>
          <cell r="C12321" t="str">
            <v>MÊS</v>
          </cell>
          <cell r="D12321" t="str">
            <v>COEFICIENTE DE REPRESENTATIVIDADE</v>
          </cell>
          <cell r="E12321">
            <v>40.75</v>
          </cell>
        </row>
        <row r="12322">
          <cell r="A12322">
            <v>101332</v>
          </cell>
          <cell r="B12322" t="str">
            <v>CURSO DE CAPACITAÇÃO PARA MOTORISTA DE CARRO DE PASSEIO (ENCARGOS COMPLEMENTARES) - MENSALISTA</v>
          </cell>
          <cell r="C12322" t="str">
            <v>MÊS</v>
          </cell>
          <cell r="D12322" t="str">
            <v>COEFICIENTE DE REPRESENTATIVIDADE</v>
          </cell>
          <cell r="E12322">
            <v>11.77</v>
          </cell>
        </row>
        <row r="12323">
          <cell r="A12323">
            <v>101333</v>
          </cell>
          <cell r="B12323" t="str">
            <v>CURSO DE CAPACITAÇÃO PARA MECÂNICO DE EQUIPAMENTOS PESADOS (ENCARGOS COMPLEMENTARES) - MENSALISTA</v>
          </cell>
          <cell r="C12323" t="str">
            <v>MÊS</v>
          </cell>
          <cell r="D12323" t="str">
            <v>COEFICIENTE DE REPRESENTATIVIDADE</v>
          </cell>
          <cell r="E12323">
            <v>44.26</v>
          </cell>
        </row>
        <row r="12324">
          <cell r="A12324">
            <v>101334</v>
          </cell>
          <cell r="B12324" t="str">
            <v>CURSO DE CAPACITAÇÃO PARA MECÂNICO DE REFRIGERAÇÃO (ENCARGOS COMPLEMENTARES) - MENSALISTA</v>
          </cell>
          <cell r="C12324" t="str">
            <v>MÊS</v>
          </cell>
          <cell r="D12324" t="str">
            <v>COEFICIENTE DE REPRESENTATIVIDADE</v>
          </cell>
          <cell r="E12324">
            <v>77.79</v>
          </cell>
        </row>
        <row r="12325">
          <cell r="A12325">
            <v>101336</v>
          </cell>
          <cell r="B12325" t="str">
            <v>CURSO DE CAPACITAÇÃO PARA MOTORISTA OPERADOR DE CAMINHAO COM MUNCK (ENCARGOS COMPLEMENTARES) - MENSALISTA</v>
          </cell>
          <cell r="C12325" t="str">
            <v>MÊS</v>
          </cell>
          <cell r="D12325" t="str">
            <v>COEFICIENTE DE REPRESENTATIVIDADE</v>
          </cell>
          <cell r="E12325">
            <v>50.68</v>
          </cell>
        </row>
        <row r="12326">
          <cell r="A12326">
            <v>101337</v>
          </cell>
          <cell r="B12326" t="str">
            <v>CURSO DE CAPACITAÇÃO PARA NIVELADOR (ENCARGOS COMPLEMENTARES) - MENSALISTA</v>
          </cell>
          <cell r="C12326" t="str">
            <v>MÊS</v>
          </cell>
          <cell r="D12326" t="str">
            <v>COEFICIENTE DE REPRESENTATIVIDADE</v>
          </cell>
          <cell r="E12326">
            <v>18.34</v>
          </cell>
        </row>
        <row r="12327">
          <cell r="A12327">
            <v>101338</v>
          </cell>
          <cell r="B12327" t="str">
            <v>CURSO DE CAPACITAÇÃO PARA OPERADOR DE BATE-ESTACAS (ENCARGOS COMPLEMENTARES) - MENSALISTA</v>
          </cell>
          <cell r="C12327" t="str">
            <v>MÊS</v>
          </cell>
          <cell r="D12327" t="str">
            <v>COEFICIENTE DE REPRESENTATIVIDADE</v>
          </cell>
          <cell r="E12327">
            <v>27.62</v>
          </cell>
        </row>
        <row r="12328">
          <cell r="A12328">
            <v>101339</v>
          </cell>
          <cell r="B12328" t="str">
            <v>CURSO DE CAPACITAÇÃO PARA OPERADOR DE BETONEIRA (ENCARGOS COMPLEMENTARES) - MENSALISTA</v>
          </cell>
          <cell r="C12328" t="str">
            <v>MÊS</v>
          </cell>
          <cell r="D12328" t="str">
            <v>COEFICIENTE DE REPRESENTATIVIDADE</v>
          </cell>
          <cell r="E12328">
            <v>34.09</v>
          </cell>
        </row>
        <row r="12329">
          <cell r="A12329">
            <v>101340</v>
          </cell>
          <cell r="B12329" t="str">
            <v>CURSO DE CAPACITAÇÃO PARA OPERADOR DE BETONEIRA ESTACIONARIA / MISTURADOR (ENCARGOS COMPLEMENTARES) - MENSALISTA</v>
          </cell>
          <cell r="C12329" t="str">
            <v>MÊS</v>
          </cell>
          <cell r="D12329" t="str">
            <v>COEFICIENTE DE REPRESENTATIVIDADE</v>
          </cell>
          <cell r="E12329">
            <v>27.56</v>
          </cell>
        </row>
        <row r="12330">
          <cell r="A12330">
            <v>101341</v>
          </cell>
          <cell r="B12330" t="str">
            <v>CURSO DE CAPACITAÇÃO PARA OPERADOR DE COMPRESSOR DE AR OU COMPRESSORISTA (ENCARGOS COMPLEMENTARES) - MENSALISTA</v>
          </cell>
          <cell r="C12330" t="str">
            <v>MÊS</v>
          </cell>
          <cell r="D12330" t="str">
            <v>COEFICIENTE DE REPRESENTATIVIDADE</v>
          </cell>
          <cell r="E12330">
            <v>25.38</v>
          </cell>
        </row>
        <row r="12331">
          <cell r="A12331">
            <v>101342</v>
          </cell>
          <cell r="B12331" t="str">
            <v>CURSO DE CAPACITAÇÃO PARA OPERADOR DE DEMARCADORA DE FAIXAS DE TRAFEGO (ENCARGOS COMPLEMENTARES) - MENSALISTA</v>
          </cell>
          <cell r="C12331" t="str">
            <v>MÊS</v>
          </cell>
          <cell r="D12331" t="str">
            <v>COEFICIENTE DE REPRESENTATIVIDADE</v>
          </cell>
          <cell r="E12331">
            <v>34.09</v>
          </cell>
        </row>
        <row r="12332">
          <cell r="A12332">
            <v>101343</v>
          </cell>
          <cell r="B12332" t="str">
            <v>CURSO DE CAPACITAÇÃO PARA OPERADOR DE ESCAVADEIRA (ENCARGOS COMPLEMENTARES) - MENSALISTA</v>
          </cell>
          <cell r="C12332" t="str">
            <v>MÊS</v>
          </cell>
          <cell r="D12332" t="str">
            <v>COEFICIENTE DE REPRESENTATIVIDADE</v>
          </cell>
          <cell r="E12332">
            <v>51.27</v>
          </cell>
        </row>
        <row r="12333">
          <cell r="A12333">
            <v>101344</v>
          </cell>
          <cell r="B12333" t="str">
            <v>CURSO DE CAPACITAÇÃO PARA OPERADOR DE GUINCHO OU GUINCHEIRO (ENCARGOS COMPLEMENTARES) - MENSALISTA</v>
          </cell>
          <cell r="C12333" t="str">
            <v>MÊS</v>
          </cell>
          <cell r="D12333" t="str">
            <v>COEFICIENTE DE REPRESENTATIVIDADE</v>
          </cell>
          <cell r="E12333">
            <v>54.25</v>
          </cell>
        </row>
        <row r="12334">
          <cell r="A12334">
            <v>101345</v>
          </cell>
          <cell r="B12334" t="str">
            <v>CURSO DE CAPACITAÇÃO PARA OPERADOR DE GUINDASTE (ENCARGOS COMPLEMENTARES) - MENSALISTA</v>
          </cell>
          <cell r="C12334" t="str">
            <v>MÊS</v>
          </cell>
          <cell r="D12334" t="str">
            <v>COEFICIENTE DE REPRESENTATIVIDADE</v>
          </cell>
          <cell r="E12334">
            <v>86.54</v>
          </cell>
        </row>
        <row r="12335">
          <cell r="A12335">
            <v>101346</v>
          </cell>
          <cell r="B12335" t="str">
            <v>CURSO DE CAPACITAÇÃO PARA OPERADOR DE JATO ABRASIVO OU JATISTA (ENCARGOS COMPLEMENTARES) - MENSALISTA</v>
          </cell>
          <cell r="C12335" t="str">
            <v>MÊS</v>
          </cell>
          <cell r="D12335" t="str">
            <v>COEFICIENTE DE REPRESENTATIVIDADE</v>
          </cell>
          <cell r="E12335">
            <v>41.45</v>
          </cell>
        </row>
        <row r="12336">
          <cell r="A12336">
            <v>101347</v>
          </cell>
          <cell r="B12336" t="str">
            <v>CURSO DE CAPACITAÇÃO PARA OPERADOR DE MAQUINAS E TRATORES DIVERSOS (ENCARGOS COMPLEMENTARES) - MENSALISTA</v>
          </cell>
          <cell r="C12336" t="str">
            <v>MÊS</v>
          </cell>
          <cell r="D12336" t="str">
            <v>COEFICIENTE DE REPRESENTATIVIDADE</v>
          </cell>
          <cell r="E12336">
            <v>44.97</v>
          </cell>
        </row>
        <row r="12337">
          <cell r="A12337">
            <v>101348</v>
          </cell>
          <cell r="B12337" t="str">
            <v>CURSO DE CAPACITAÇÃO PARA OPERADOR DE MARTELETE OU MARTELETEIRO (ENCARGOS COMPLEMENTARES) - MENSALISTA</v>
          </cell>
          <cell r="C12337" t="str">
            <v>MÊS</v>
          </cell>
          <cell r="D12337" t="str">
            <v>COEFICIENTE DE REPRESENTATIVIDADE</v>
          </cell>
          <cell r="E12337">
            <v>27.56</v>
          </cell>
        </row>
        <row r="12338">
          <cell r="A12338">
            <v>101349</v>
          </cell>
          <cell r="B12338" t="str">
            <v>CURSO DE CAPACITAÇÃO PARA OPERADOR DE MOTO SCRAPER (ENCARGOS COMPLEMENTARES) - MENSALISTA</v>
          </cell>
          <cell r="C12338" t="str">
            <v>MÊS</v>
          </cell>
          <cell r="D12338" t="str">
            <v>COEFICIENTE DE REPRESENTATIVIDADE</v>
          </cell>
          <cell r="E12338">
            <v>40.86</v>
          </cell>
        </row>
        <row r="12339">
          <cell r="A12339">
            <v>101350</v>
          </cell>
          <cell r="B12339" t="str">
            <v>CURSO DE CAPACITAÇÃO PARA OPERADOR DE MOTONIVELADORA (ENCARGOS COMPLEMENTARES) - MENSALISTA</v>
          </cell>
          <cell r="C12339" t="str">
            <v>MÊS</v>
          </cell>
          <cell r="D12339" t="str">
            <v>COEFICIENTE DE REPRESENTATIVIDADE</v>
          </cell>
          <cell r="E12339">
            <v>40.86</v>
          </cell>
        </row>
        <row r="12340">
          <cell r="A12340">
            <v>101351</v>
          </cell>
          <cell r="B12340" t="str">
            <v>CURSO DE CAPACITAÇÃO PARA OPERADOR DE PA CARREGADEIRA (ENCARGOS COMPLEMENTARES) - MENSALISTA</v>
          </cell>
          <cell r="C12340" t="str">
            <v>MÊS</v>
          </cell>
          <cell r="D12340" t="str">
            <v>COEFICIENTE DE REPRESENTATIVIDADE</v>
          </cell>
          <cell r="E12340">
            <v>34.09</v>
          </cell>
        </row>
        <row r="12341">
          <cell r="A12341">
            <v>101352</v>
          </cell>
          <cell r="B12341" t="str">
            <v>CURSO DE CAPACITAÇÃO PARA OPERADOR DE PAVIMENTADORA / MESA VIBROACABADORA (ENCARGOS COMPLEMENTARES) - MENSALISTA</v>
          </cell>
          <cell r="C12341" t="str">
            <v>MÊS</v>
          </cell>
          <cell r="D12341" t="str">
            <v>COEFICIENTE DE REPRESENTATIVIDADE</v>
          </cell>
          <cell r="E12341">
            <v>34.09</v>
          </cell>
        </row>
        <row r="12342">
          <cell r="A12342">
            <v>101353</v>
          </cell>
          <cell r="B12342" t="str">
            <v>CURSO DE CAPACITAÇÃO PARA OPERADOR DE ROLO COMPACTADOR (ENCARGOS COMPLEMENTARES) - MENSALISTA</v>
          </cell>
          <cell r="C12342" t="str">
            <v>MÊS</v>
          </cell>
          <cell r="D12342" t="str">
            <v>COEFICIENTE DE REPRESENTATIVIDADE</v>
          </cell>
          <cell r="E12342">
            <v>32.83</v>
          </cell>
        </row>
        <row r="12343">
          <cell r="A12343">
            <v>101355</v>
          </cell>
          <cell r="B12343" t="str">
            <v>CURSO DE CAPACITAÇÃO PARA OPERADOR DE USINA DE ASFALTO, DE SOLOS OU DE CONCRETO (ENCARGOS COMPLEMENTARES) - MENSALISTA</v>
          </cell>
          <cell r="C12343" t="str">
            <v>MÊS</v>
          </cell>
          <cell r="D12343" t="str">
            <v>COEFICIENTE DE REPRESENTATIVIDADE</v>
          </cell>
          <cell r="E12343">
            <v>40.86</v>
          </cell>
        </row>
        <row r="12344">
          <cell r="A12344">
            <v>101356</v>
          </cell>
          <cell r="B12344" t="str">
            <v>CURSO DE CAPACITAÇÃO PARA PASTILHEIRO (ENCARGOS COMPLEMENTARES) - MENSALISTA</v>
          </cell>
          <cell r="C12344" t="str">
            <v>MÊS</v>
          </cell>
          <cell r="D12344" t="str">
            <v>COEFICIENTE DE REPRESENTATIVIDADE</v>
          </cell>
          <cell r="E12344">
            <v>40.75</v>
          </cell>
        </row>
        <row r="12345">
          <cell r="A12345">
            <v>101357</v>
          </cell>
          <cell r="B12345" t="str">
            <v>CURSO DE CAPACITAÇÃO PARA PEDREIRO (ENCARGOS COMPLEMENTARES) - MENSALISTA</v>
          </cell>
          <cell r="C12345" t="str">
            <v>MÊS</v>
          </cell>
          <cell r="D12345" t="str">
            <v>COEFICIENTE DE REPRESENTATIVIDADE</v>
          </cell>
          <cell r="E12345">
            <v>58.54</v>
          </cell>
        </row>
        <row r="12346">
          <cell r="A12346">
            <v>101358</v>
          </cell>
          <cell r="B12346" t="str">
            <v>CURSO DE CAPACITAÇÃO PARA PINTOR (ENCARGOS COMPLEMENTARES) - MENSALISTA</v>
          </cell>
          <cell r="C12346" t="str">
            <v>MÊS</v>
          </cell>
          <cell r="D12346" t="str">
            <v>COEFICIENTE DE REPRESENTATIVIDADE</v>
          </cell>
          <cell r="E12346">
            <v>40.75</v>
          </cell>
        </row>
        <row r="12347">
          <cell r="A12347">
            <v>101359</v>
          </cell>
          <cell r="B12347" t="str">
            <v>CURSO DE CAPACITAÇÃO PARA PINTOR DE LETREIROS (ENCARGOS COMPLEMENTARES) - MENSALISTA</v>
          </cell>
          <cell r="C12347" t="str">
            <v>MÊS</v>
          </cell>
          <cell r="D12347" t="str">
            <v>COEFICIENTE DE REPRESENTATIVIDADE</v>
          </cell>
          <cell r="E12347">
            <v>39.57</v>
          </cell>
        </row>
        <row r="12348">
          <cell r="A12348">
            <v>101360</v>
          </cell>
          <cell r="B12348" t="str">
            <v>CURSO DE CAPACITAÇÃO PARA PINTOR PARA TINTA EPOXI (ENCARGOS COMPLEMENTARES) - MENSALISTA</v>
          </cell>
          <cell r="C12348" t="str">
            <v>MÊS</v>
          </cell>
          <cell r="D12348" t="str">
            <v>COEFICIENTE DE REPRESENTATIVIDADE</v>
          </cell>
          <cell r="E12348">
            <v>40.75</v>
          </cell>
        </row>
        <row r="12349">
          <cell r="A12349">
            <v>101361</v>
          </cell>
          <cell r="B12349" t="str">
            <v>CURSO DE CAPACITAÇÃO PARA POCEIRO / ESCAVADOR DE VALAS E TUBULOES (ENCARGOS COMPLEMENTARES) - MENSALISTA</v>
          </cell>
          <cell r="C12349" t="str">
            <v>MÊS</v>
          </cell>
          <cell r="D12349" t="str">
            <v>COEFICIENTE DE REPRESENTATIVIDADE</v>
          </cell>
          <cell r="E12349">
            <v>53.15</v>
          </cell>
        </row>
        <row r="12350">
          <cell r="A12350">
            <v>101363</v>
          </cell>
          <cell r="B12350" t="str">
            <v>CURSO DE CAPACITAÇÃO PARA SERRALHEIRO (ENCARGOS COMPLEMENTARES) - MENSALISTA</v>
          </cell>
          <cell r="C12350" t="str">
            <v>MÊS</v>
          </cell>
          <cell r="D12350" t="str">
            <v>COEFICIENTE DE REPRESENTATIVIDADE</v>
          </cell>
          <cell r="E12350">
            <v>31.84</v>
          </cell>
        </row>
        <row r="12351">
          <cell r="A12351">
            <v>101364</v>
          </cell>
          <cell r="B12351" t="str">
            <v>CURSO DE CAPACITAÇÃO PARA SERVENTE DE OBRAS (ENCARGOS COMPLEMENTARES) - MENSALISTA</v>
          </cell>
          <cell r="C12351" t="str">
            <v>MÊS</v>
          </cell>
          <cell r="D12351" t="str">
            <v>COEFICIENTE DE REPRESENTATIVIDADE</v>
          </cell>
          <cell r="E12351">
            <v>44.06</v>
          </cell>
        </row>
        <row r="12352">
          <cell r="A12352">
            <v>101365</v>
          </cell>
          <cell r="B12352" t="str">
            <v>CURSO DE CAPACITAÇÃO PARA SOLDADOR (ENCARGOS COMPLEMENTARES) - MENSALISTA</v>
          </cell>
          <cell r="C12352" t="str">
            <v>MÊS</v>
          </cell>
          <cell r="D12352" t="str">
            <v>COEFICIENTE DE REPRESENTATIVIDADE</v>
          </cell>
          <cell r="E12352">
            <v>31.84</v>
          </cell>
        </row>
        <row r="12353">
          <cell r="A12353">
            <v>101366</v>
          </cell>
          <cell r="B12353" t="str">
            <v>CURSO DE CAPACITAÇÃO PARA SOLDADOR ELETRICO (ENCARGOS COMPLEMENTARES) - MENSALISTA</v>
          </cell>
          <cell r="C12353" t="str">
            <v>MÊS</v>
          </cell>
          <cell r="D12353" t="str">
            <v>COEFICIENTE DE REPRESENTATIVIDADE</v>
          </cell>
          <cell r="E12353">
            <v>37.41</v>
          </cell>
        </row>
        <row r="12354">
          <cell r="A12354">
            <v>101367</v>
          </cell>
          <cell r="B12354" t="str">
            <v>CURSO DE CAPACITAÇÃO PARA TAQUEADOR OU TAQUEIRO (ENCARGOS COMPLEMENTARES) - MENSALISTA</v>
          </cell>
          <cell r="C12354" t="str">
            <v>MÊS</v>
          </cell>
          <cell r="D12354" t="str">
            <v>COEFICIENTE DE REPRESENTATIVIDADE</v>
          </cell>
          <cell r="E12354">
            <v>31.84</v>
          </cell>
        </row>
        <row r="12355">
          <cell r="A12355">
            <v>101368</v>
          </cell>
          <cell r="B12355" t="str">
            <v>CURSO DE CAPACITAÇÃO PARA TECNICO EM LABORATORIO E CAMPO DE CONSTRUCAO CIVIL (ENCARGOS COMPLEMENTARES) - MENSALISTA</v>
          </cell>
          <cell r="C12355" t="str">
            <v>MÊS</v>
          </cell>
          <cell r="D12355" t="str">
            <v>COEFICIENTE DE REPRESENTATIVIDADE</v>
          </cell>
          <cell r="E12355">
            <v>30.23</v>
          </cell>
        </row>
        <row r="12356">
          <cell r="A12356">
            <v>101369</v>
          </cell>
          <cell r="B12356" t="str">
            <v>CURSO DE CAPACITAÇÃO PARA TECNICO EM SONDAGEM (ENCARGOS COMPLEMENTARES) - MENSALISTA</v>
          </cell>
          <cell r="C12356" t="str">
            <v>MÊS</v>
          </cell>
          <cell r="D12356" t="str">
            <v>COEFICIENTE DE REPRESENTATIVIDADE</v>
          </cell>
          <cell r="E12356">
            <v>77.27</v>
          </cell>
        </row>
        <row r="12357">
          <cell r="A12357">
            <v>101370</v>
          </cell>
          <cell r="B12357" t="str">
            <v>CURSO DE CAPACITAÇÃO PARA TELHADOR (ENCARGOS COMPLEMENTARES) - MENSALISTA</v>
          </cell>
          <cell r="C12357" t="str">
            <v>MÊS</v>
          </cell>
          <cell r="D12357" t="str">
            <v>COEFICIENTE DE REPRESENTATIVIDADE</v>
          </cell>
          <cell r="E12357">
            <v>31.46</v>
          </cell>
        </row>
        <row r="12358">
          <cell r="A12358">
            <v>101371</v>
          </cell>
          <cell r="B12358" t="str">
            <v>CURSO DE CAPACITAÇÃO PARA VIDRACEIRO (ENCARGOS COMPLEMENTARES) - MENSALISTA</v>
          </cell>
          <cell r="C12358" t="str">
            <v>MÊS</v>
          </cell>
          <cell r="D12358" t="str">
            <v>COEFICIENTE DE REPRESENTATIVIDADE</v>
          </cell>
          <cell r="E12358">
            <v>31.01</v>
          </cell>
        </row>
        <row r="12359">
          <cell r="A12359">
            <v>101372</v>
          </cell>
          <cell r="B12359" t="str">
            <v>CURSO DE CAPACITAÇÃO PARA VIGIA DIURNO (ENCARGOS COMPLEMENTARES) - MENSALISTA</v>
          </cell>
          <cell r="C12359" t="str">
            <v>MÊS</v>
          </cell>
          <cell r="D12359" t="str">
            <v>COEFICIENTE DE REPRESENTATIVIDADE</v>
          </cell>
          <cell r="E12359">
            <v>10.88</v>
          </cell>
        </row>
        <row r="12360">
          <cell r="A12360">
            <v>101374</v>
          </cell>
          <cell r="B12360" t="str">
            <v>AJUDANTE DE ARMADOR COM ENCARGOS COMPLEMENTARES</v>
          </cell>
          <cell r="C12360" t="str">
            <v>MÊS</v>
          </cell>
          <cell r="D12360" t="str">
            <v>COEFICIENTE DE REPRESENTATIVIDADE</v>
          </cell>
          <cell r="E12360">
            <v>3955.98</v>
          </cell>
        </row>
        <row r="12361">
          <cell r="A12361">
            <v>101375</v>
          </cell>
          <cell r="B12361" t="str">
            <v>AJUDANTE DE ELETRICISTA COM ENCARGOS COMPLEMENTARES</v>
          </cell>
          <cell r="C12361" t="str">
            <v>MÊS</v>
          </cell>
          <cell r="D12361" t="str">
            <v>COEFICIENTE DE REPRESENTATIVIDADE</v>
          </cell>
          <cell r="E12361">
            <v>4009.39</v>
          </cell>
        </row>
        <row r="12362">
          <cell r="A12362">
            <v>101376</v>
          </cell>
          <cell r="B12362" t="str">
            <v>AJUDANTE DE ESTRUTURAS METÁLICAS COM ENCARGOS COMPLEMENTARES</v>
          </cell>
          <cell r="C12362" t="str">
            <v>MÊS</v>
          </cell>
          <cell r="D12362" t="str">
            <v>COEFICIENTE DE REPRESENTATIVIDADE</v>
          </cell>
          <cell r="E12362">
            <v>3730.89</v>
          </cell>
        </row>
        <row r="12363">
          <cell r="A12363">
            <v>101377</v>
          </cell>
          <cell r="B12363" t="str">
            <v>AJUDANTE DE OPERAÇÃO EM GERAL COM ENCARGOS COMPLEMENTARES</v>
          </cell>
          <cell r="C12363" t="str">
            <v>MÊS</v>
          </cell>
          <cell r="D12363" t="str">
            <v>COEFICIENTE DE REPRESENTATIVIDADE</v>
          </cell>
          <cell r="E12363">
            <v>3980.94</v>
          </cell>
        </row>
        <row r="12364">
          <cell r="A12364">
            <v>101378</v>
          </cell>
          <cell r="B12364" t="str">
            <v>AJUDANTE DE PINTOR COM ENCARGOS COMPLEMENTARES</v>
          </cell>
          <cell r="C12364" t="str">
            <v>MÊS</v>
          </cell>
          <cell r="D12364" t="str">
            <v>COEFICIENTE DE REPRESENTATIVIDADE</v>
          </cell>
          <cell r="E12364">
            <v>4215.6</v>
          </cell>
        </row>
        <row r="12365">
          <cell r="A12365">
            <v>101379</v>
          </cell>
          <cell r="B12365" t="str">
            <v>AJUDANTE DE SERRALHEIRO COM ENCARGOS COMPLEMENTARES</v>
          </cell>
          <cell r="C12365" t="str">
            <v>MÊS</v>
          </cell>
          <cell r="D12365" t="str">
            <v>COEFICIENTE DE REPRESENTATIVIDADE</v>
          </cell>
          <cell r="E12365">
            <v>3955.98</v>
          </cell>
        </row>
        <row r="12366">
          <cell r="A12366">
            <v>101380</v>
          </cell>
          <cell r="B12366" t="str">
            <v>AJUDANTE ESPECIALIZADO COM ENCARGOS COMPLEMENTARES</v>
          </cell>
          <cell r="C12366" t="str">
            <v>MÊS</v>
          </cell>
          <cell r="D12366" t="str">
            <v>COEFICIENTE DE REPRESENTATIVIDADE</v>
          </cell>
          <cell r="E12366">
            <v>3947.45</v>
          </cell>
        </row>
        <row r="12367">
          <cell r="A12367">
            <v>101381</v>
          </cell>
          <cell r="B12367" t="str">
            <v>ARMADOR COM ENCARGOS COMPLEMENTARES</v>
          </cell>
          <cell r="C12367" t="str">
            <v>MÊS</v>
          </cell>
          <cell r="D12367" t="str">
            <v>COEFICIENTE DE REPRESENTATIVIDADE</v>
          </cell>
          <cell r="E12367">
            <v>4665.63</v>
          </cell>
        </row>
        <row r="12368">
          <cell r="A12368">
            <v>101382</v>
          </cell>
          <cell r="B12368" t="str">
            <v>ASSENTADOR DE MANILHAS COM ENCARGOS COMPLEMENTARES</v>
          </cell>
          <cell r="C12368" t="str">
            <v>MÊS</v>
          </cell>
          <cell r="D12368" t="str">
            <v>COEFICIENTE DE REPRESENTATIVIDADE</v>
          </cell>
          <cell r="E12368">
            <v>4164.18</v>
          </cell>
        </row>
        <row r="12369">
          <cell r="A12369">
            <v>101383</v>
          </cell>
          <cell r="B12369" t="str">
            <v>AUXILIAR DE AZULEJISTA COM ENCARGOS COMPLEMENTARES</v>
          </cell>
          <cell r="C12369" t="str">
            <v>MÊS</v>
          </cell>
          <cell r="D12369" t="str">
            <v>COEFICIENTE DE REPRESENTATIVIDADE</v>
          </cell>
          <cell r="E12369">
            <v>3796.68</v>
          </cell>
        </row>
        <row r="12370">
          <cell r="A12370">
            <v>101384</v>
          </cell>
          <cell r="B12370" t="str">
            <v>AUXILIAR DE ENCANADOR OU BOMBEIRO HIDRÁULICO COM ENCARGOS COMPLEMENTARES</v>
          </cell>
          <cell r="C12370" t="str">
            <v>MÊS</v>
          </cell>
          <cell r="D12370" t="str">
            <v>COEFICIENTE DE REPRESENTATIVIDADE</v>
          </cell>
          <cell r="E12370">
            <v>3840.84</v>
          </cell>
        </row>
        <row r="12371">
          <cell r="A12371">
            <v>101385</v>
          </cell>
          <cell r="B12371" t="str">
            <v>AUXILIAR DE LABORATORISTA DE SOLOS E DE CONCRETO COM ENCARGOS COMPLEMENTARES</v>
          </cell>
          <cell r="C12371" t="str">
            <v>MÊS</v>
          </cell>
          <cell r="D12371" t="str">
            <v>COEFICIENTE DE REPRESENTATIVIDADE</v>
          </cell>
          <cell r="E12371">
            <v>3542.96</v>
          </cell>
        </row>
        <row r="12372">
          <cell r="A12372">
            <v>101386</v>
          </cell>
          <cell r="B12372" t="str">
            <v>AUXILIAR DE MECÂNICO COM ENCARGOS COMPLEMENTARES</v>
          </cell>
          <cell r="C12372" t="str">
            <v>MÊS</v>
          </cell>
          <cell r="D12372" t="str">
            <v>COEFICIENTE DE REPRESENTATIVIDADE</v>
          </cell>
          <cell r="E12372">
            <v>3730.89</v>
          </cell>
        </row>
        <row r="12373">
          <cell r="A12373">
            <v>101387</v>
          </cell>
          <cell r="B12373" t="str">
            <v>AUXILIAR DE PEDREIRO COM ENCARGOS COMPLEMENTARES</v>
          </cell>
          <cell r="C12373" t="str">
            <v>MÊS</v>
          </cell>
          <cell r="D12373" t="str">
            <v>COEFICIENTE DE REPRESENTATIVIDADE</v>
          </cell>
          <cell r="E12373">
            <v>3963.1</v>
          </cell>
        </row>
        <row r="12374">
          <cell r="A12374">
            <v>101388</v>
          </cell>
          <cell r="B12374" t="str">
            <v>AUXILIAR DE SERVIÇOS GERAIS COM ENCARGOS COMPLEMENTARES</v>
          </cell>
          <cell r="C12374" t="str">
            <v>MÊS</v>
          </cell>
          <cell r="D12374" t="str">
            <v>COEFICIENTE DE REPRESENTATIVIDADE</v>
          </cell>
          <cell r="E12374">
            <v>3759.76</v>
          </cell>
        </row>
        <row r="12375">
          <cell r="A12375">
            <v>101389</v>
          </cell>
          <cell r="B12375" t="str">
            <v>AUXILIAR DE TOPÓGRAFO COM ENCARGOS COMPLEMENTARES</v>
          </cell>
          <cell r="C12375" t="str">
            <v>MÊS</v>
          </cell>
          <cell r="D12375" t="str">
            <v>COEFICIENTE DE REPRESENTATIVIDADE</v>
          </cell>
          <cell r="E12375">
            <v>2552.8</v>
          </cell>
        </row>
        <row r="12376">
          <cell r="A12376">
            <v>101390</v>
          </cell>
          <cell r="B12376" t="str">
            <v>AUXILIAR TÉCNICO / ASSISTENTE DE ENGENHARIA COM ENCARGOS COMPLEMENTARES</v>
          </cell>
          <cell r="C12376" t="str">
            <v>MÊS</v>
          </cell>
          <cell r="D12376" t="str">
            <v>COEFICIENTE DE REPRESENTATIVIDADE</v>
          </cell>
          <cell r="E12376">
            <v>4796.69</v>
          </cell>
        </row>
        <row r="12377">
          <cell r="A12377">
            <v>101391</v>
          </cell>
          <cell r="B12377" t="str">
            <v>AZULEJISTA OU LADRILHEIRO COM ENCARGOS COMPLEMENTARES</v>
          </cell>
          <cell r="C12377" t="str">
            <v>MÊS</v>
          </cell>
          <cell r="D12377" t="str">
            <v>COEFICIENTE DE REPRESENTATIVIDADE</v>
          </cell>
          <cell r="E12377">
            <v>4674.54</v>
          </cell>
        </row>
        <row r="12378">
          <cell r="A12378">
            <v>101392</v>
          </cell>
          <cell r="B12378" t="str">
            <v>BLASTER, DINAMITADOR OU CABO DE FORÇA COM ENCARGOS COMPLEMENTARES</v>
          </cell>
          <cell r="C12378" t="str">
            <v>MÊS</v>
          </cell>
          <cell r="D12378" t="str">
            <v>COEFICIENTE DE REPRESENTATIVIDADE</v>
          </cell>
          <cell r="E12378">
            <v>5282.93</v>
          </cell>
        </row>
        <row r="12379">
          <cell r="A12379">
            <v>101394</v>
          </cell>
          <cell r="B12379" t="str">
            <v>CALCETEIRO COM ENCARGOS COMPLEMENTARES</v>
          </cell>
          <cell r="C12379" t="str">
            <v>MÊS</v>
          </cell>
          <cell r="D12379" t="str">
            <v>COEFICIENTE DE REPRESENTATIVIDADE</v>
          </cell>
          <cell r="E12379">
            <v>4667.91</v>
          </cell>
        </row>
        <row r="12380">
          <cell r="A12380">
            <v>101395</v>
          </cell>
          <cell r="B12380" t="str">
            <v>CARPINTEIRO AUXILIAR COM ENCARGOS COMPLEMENTARES</v>
          </cell>
          <cell r="C12380" t="str">
            <v>MÊS</v>
          </cell>
          <cell r="D12380" t="str">
            <v>COEFICIENTE DE REPRESENTATIVIDADE</v>
          </cell>
          <cell r="E12380">
            <v>3929.83</v>
          </cell>
        </row>
        <row r="12381">
          <cell r="A12381">
            <v>101396</v>
          </cell>
          <cell r="B12381" t="str">
            <v>CARPINTEIRO DE ESQUADRIAS COM ENCARGOS COMPLEMENTARES</v>
          </cell>
          <cell r="C12381" t="str">
            <v>MÊS</v>
          </cell>
          <cell r="D12381" t="str">
            <v>COEFICIENTE DE REPRESENTATIVIDADE</v>
          </cell>
          <cell r="E12381">
            <v>4474.15</v>
          </cell>
        </row>
        <row r="12382">
          <cell r="A12382">
            <v>101397</v>
          </cell>
          <cell r="B12382" t="str">
            <v>CARPINTEIRO DE FORMAS COM ENCARGOS COMPLEMENTARES</v>
          </cell>
          <cell r="C12382" t="str">
            <v>MÊS</v>
          </cell>
          <cell r="D12382" t="str">
            <v>COEFICIENTE DE REPRESENTATIVIDADE</v>
          </cell>
          <cell r="E12382">
            <v>4632.36</v>
          </cell>
        </row>
        <row r="12383">
          <cell r="A12383">
            <v>101398</v>
          </cell>
          <cell r="B12383" t="str">
            <v>CAVOUQUEIRO OU OPERADOR DE PERFURATRIZ COM ENCARGOS COMPLEMENTARES</v>
          </cell>
          <cell r="C12383" t="str">
            <v>MÊS</v>
          </cell>
          <cell r="D12383" t="str">
            <v>COEFICIENTE DE REPRESENTATIVIDADE</v>
          </cell>
          <cell r="E12383">
            <v>3851.19</v>
          </cell>
        </row>
        <row r="12384">
          <cell r="A12384">
            <v>101399</v>
          </cell>
          <cell r="B12384" t="str">
            <v>ELETRICISTA COM ENCARGOS COMPLEMENTARES</v>
          </cell>
          <cell r="C12384" t="str">
            <v>MÊS</v>
          </cell>
          <cell r="D12384" t="str">
            <v>COEFICIENTE DE REPRESENTATIVIDADE</v>
          </cell>
          <cell r="E12384">
            <v>4733.36</v>
          </cell>
        </row>
        <row r="12385">
          <cell r="A12385">
            <v>101400</v>
          </cell>
          <cell r="B12385" t="str">
            <v>ELETRICISTA DE MANUTENÇÃO INDUSTRIAL COM ENCARGOS COMPLEMENTARES</v>
          </cell>
          <cell r="C12385" t="str">
            <v>MÊS</v>
          </cell>
          <cell r="D12385" t="str">
            <v>COEFICIENTE DE REPRESENTATIVIDADE</v>
          </cell>
          <cell r="E12385">
            <v>4733.36</v>
          </cell>
        </row>
        <row r="12386">
          <cell r="A12386">
            <v>101401</v>
          </cell>
          <cell r="B12386" t="str">
            <v>ELETROTÉCNICO COM ENCARGOS COMPLEMENTARES</v>
          </cell>
          <cell r="C12386" t="str">
            <v>MÊS</v>
          </cell>
          <cell r="D12386" t="str">
            <v>COEFICIENTE DE REPRESENTATIVIDADE</v>
          </cell>
          <cell r="E12386">
            <v>4935.59</v>
          </cell>
        </row>
        <row r="12387">
          <cell r="A12387">
            <v>101402</v>
          </cell>
          <cell r="B12387" t="str">
            <v>ENCANADOR OU BOMBEIRO HIDRÁULICO COM ENCARGOS COMPLEMENTARES</v>
          </cell>
          <cell r="C12387" t="str">
            <v>MÊS</v>
          </cell>
          <cell r="D12387" t="str">
            <v>COEFICIENTE DE REPRESENTATIVIDADE</v>
          </cell>
          <cell r="E12387">
            <v>4554.07</v>
          </cell>
        </row>
        <row r="12388">
          <cell r="A12388">
            <v>101407</v>
          </cell>
          <cell r="B12388" t="str">
            <v>GESSEIRO COM ENCARGOS COMPLEMENTARES</v>
          </cell>
          <cell r="C12388" t="str">
            <v>MÊS</v>
          </cell>
          <cell r="D12388" t="str">
            <v>COEFICIENTE DE REPRESENTATIVIDADE</v>
          </cell>
          <cell r="E12388">
            <v>4665.63</v>
          </cell>
        </row>
        <row r="12389">
          <cell r="A12389">
            <v>101408</v>
          </cell>
          <cell r="B12389" t="str">
            <v>IMPERMEABILIZADOR COM ENCARGOS COMPLEMENTARES</v>
          </cell>
          <cell r="C12389" t="str">
            <v>MÊS</v>
          </cell>
          <cell r="D12389" t="str">
            <v>COEFICIENTE DE REPRESENTATIVIDADE</v>
          </cell>
          <cell r="E12389">
            <v>4692.33</v>
          </cell>
        </row>
        <row r="12390">
          <cell r="A12390">
            <v>101409</v>
          </cell>
          <cell r="B12390" t="str">
            <v>INSTALADOR DE TUBULAÇÕES COM ENCARGOS COMPLEMENTARES</v>
          </cell>
          <cell r="C12390" t="str">
            <v>MÊS</v>
          </cell>
          <cell r="D12390" t="str">
            <v>COEFICIENTE DE REPRESENTATIVIDADE</v>
          </cell>
          <cell r="E12390">
            <v>5801.95</v>
          </cell>
        </row>
        <row r="12391">
          <cell r="A12391">
            <v>101410</v>
          </cell>
          <cell r="B12391" t="str">
            <v>JARDINEIRO COM ENCARGOS COMPLEMENTARES</v>
          </cell>
          <cell r="C12391" t="str">
            <v>MÊS</v>
          </cell>
          <cell r="D12391" t="str">
            <v>COEFICIENTE DE REPRESENTATIVIDADE</v>
          </cell>
          <cell r="E12391">
            <v>3970.19</v>
          </cell>
        </row>
        <row r="12392">
          <cell r="A12392">
            <v>101411</v>
          </cell>
          <cell r="B12392" t="str">
            <v>LEITURISTA OU CADASTRISTA DE REDES DE ÁGUA COM ENCARGOS COMPLEMENTARES</v>
          </cell>
          <cell r="C12392" t="str">
            <v>MÊS</v>
          </cell>
          <cell r="D12392" t="str">
            <v>COEFICIENTE DE REPRESENTATIVIDADE</v>
          </cell>
          <cell r="E12392">
            <v>2779.05</v>
          </cell>
        </row>
        <row r="12393">
          <cell r="A12393">
            <v>101412</v>
          </cell>
          <cell r="B12393" t="str">
            <v>MAÇARIQUEIRO COM ENCARGOS COMPLEMENTARES</v>
          </cell>
          <cell r="C12393" t="str">
            <v>MÊS</v>
          </cell>
          <cell r="D12393" t="str">
            <v>COEFICIENTE DE REPRESENTATIVIDADE</v>
          </cell>
          <cell r="E12393">
            <v>4753.01</v>
          </cell>
        </row>
        <row r="12394">
          <cell r="A12394">
            <v>101413</v>
          </cell>
          <cell r="B12394" t="str">
            <v>MARCENEIRO COM ENCARGOS COMPLEMENTARES</v>
          </cell>
          <cell r="C12394" t="str">
            <v>MÊS</v>
          </cell>
          <cell r="D12394" t="str">
            <v>COEFICIENTE DE REPRESENTATIVIDADE</v>
          </cell>
          <cell r="E12394">
            <v>4641.27</v>
          </cell>
        </row>
        <row r="12395">
          <cell r="A12395">
            <v>101414</v>
          </cell>
          <cell r="B12395" t="str">
            <v>MARMORISTA / GRANITEIRO COM ENCARGOS COMPLEMENTARES</v>
          </cell>
          <cell r="C12395" t="str">
            <v>MÊS</v>
          </cell>
          <cell r="D12395" t="str">
            <v>COEFICIENTE DE REPRESENTATIVIDADE</v>
          </cell>
          <cell r="E12395">
            <v>4674.54</v>
          </cell>
        </row>
        <row r="12396">
          <cell r="A12396">
            <v>101415</v>
          </cell>
          <cell r="B12396" t="str">
            <v>MECÂNICO DE EQUIPAMENTOS PESADOS COM ENCARGOS COMPLEMENTARES</v>
          </cell>
          <cell r="C12396" t="str">
            <v>MÊS</v>
          </cell>
          <cell r="D12396" t="str">
            <v>COEFICIENTE DE REPRESENTATIVIDADE</v>
          </cell>
          <cell r="E12396">
            <v>7695.59</v>
          </cell>
        </row>
        <row r="12397">
          <cell r="A12397">
            <v>101416</v>
          </cell>
          <cell r="B12397" t="str">
            <v>MECÂNICO DE REFRIGERAÇÃO COM ENCARGOS COMPLEMENTARES</v>
          </cell>
          <cell r="C12397" t="str">
            <v>MÊS</v>
          </cell>
          <cell r="D12397" t="str">
            <v>COEFICIENTE DE REPRESENTATIVIDADE</v>
          </cell>
          <cell r="E12397">
            <v>4774.95</v>
          </cell>
        </row>
        <row r="12398">
          <cell r="A12398">
            <v>101417</v>
          </cell>
          <cell r="B12398" t="str">
            <v>MONTADOR DE ELETROELETRÔNICO COM ENCARGOS COMPLEMENTARES</v>
          </cell>
          <cell r="C12398" t="str">
            <v>MÊS</v>
          </cell>
          <cell r="D12398" t="str">
            <v>COEFICIENTE DE REPRESENTATIVIDADE</v>
          </cell>
          <cell r="E12398">
            <v>4217.36</v>
          </cell>
        </row>
        <row r="12399">
          <cell r="A12399">
            <v>101418</v>
          </cell>
          <cell r="B12399" t="str">
            <v>MONTADOR DE ESTRUTURAS METÁLICAS COM ENCARGOS COMPLEMENTARES</v>
          </cell>
          <cell r="C12399" t="str">
            <v>MÊS</v>
          </cell>
          <cell r="D12399" t="str">
            <v>COEFICIENTE DE REPRESENTATIVIDADE</v>
          </cell>
          <cell r="E12399">
            <v>5087.71</v>
          </cell>
        </row>
        <row r="12400">
          <cell r="A12400">
            <v>101419</v>
          </cell>
          <cell r="B12400" t="str">
            <v>MONTADOR DE MÁQUINAS COM ENCARGOS COMPLEMENTARES</v>
          </cell>
          <cell r="C12400" t="str">
            <v>MÊS</v>
          </cell>
          <cell r="D12400" t="str">
            <v>COEFICIENTE DE REPRESENTATIVIDADE</v>
          </cell>
          <cell r="E12400">
            <v>5414.96</v>
          </cell>
        </row>
        <row r="12401">
          <cell r="A12401">
            <v>101420</v>
          </cell>
          <cell r="B12401" t="str">
            <v>MOTORISTA DE CAMINHÃO BASCULANTE COM ENCARGOS COMPLEMENTARES</v>
          </cell>
          <cell r="C12401" t="str">
            <v>MÊS</v>
          </cell>
          <cell r="D12401" t="str">
            <v>COEFICIENTE DE REPRESENTATIVIDADE</v>
          </cell>
          <cell r="E12401">
            <v>4560.32</v>
          </cell>
        </row>
        <row r="12402">
          <cell r="A12402">
            <v>101421</v>
          </cell>
          <cell r="B12402" t="str">
            <v>MOTORISTA DE CAMINHÃO CARRETA COM ENCARGOS COMPLEMENTARES</v>
          </cell>
          <cell r="C12402" t="str">
            <v>MÊS</v>
          </cell>
          <cell r="D12402" t="str">
            <v>COEFICIENTE DE REPRESENTATIVIDADE</v>
          </cell>
          <cell r="E12402">
            <v>5278.42</v>
          </cell>
        </row>
        <row r="12403">
          <cell r="A12403">
            <v>101422</v>
          </cell>
          <cell r="B12403" t="str">
            <v>MOTORISTA DE CARRO DE PASSEIO COM ENCARGOS COMPLEMENTARES</v>
          </cell>
          <cell r="C12403" t="str">
            <v>MÊS</v>
          </cell>
          <cell r="D12403" t="str">
            <v>COEFICIENTE DE REPRESENTATIVIDADE</v>
          </cell>
          <cell r="E12403">
            <v>3853.28</v>
          </cell>
        </row>
        <row r="12404">
          <cell r="A12404">
            <v>101424</v>
          </cell>
          <cell r="B12404" t="str">
            <v>MOTORISTA OPERADOR DE CAMINHÃO COM MUNCK COM ENCARGOS COMPLEMENTARES</v>
          </cell>
          <cell r="C12404" t="str">
            <v>MÊS</v>
          </cell>
          <cell r="D12404" t="str">
            <v>COEFICIENTE DE REPRESENTATIVIDADE</v>
          </cell>
          <cell r="E12404">
            <v>4883.63</v>
          </cell>
        </row>
        <row r="12405">
          <cell r="A12405">
            <v>101425</v>
          </cell>
          <cell r="B12405" t="str">
            <v>NIVELADOR  COM ENCARGOS COMPLEMENTARES</v>
          </cell>
          <cell r="C12405" t="str">
            <v>MÊS</v>
          </cell>
          <cell r="D12405" t="str">
            <v>COEFICIENTE DE REPRESENTATIVIDADE</v>
          </cell>
          <cell r="E12405">
            <v>3167.97</v>
          </cell>
        </row>
        <row r="12406">
          <cell r="A12406">
            <v>101426</v>
          </cell>
          <cell r="B12406" t="str">
            <v>OPERADOR DE BATE-ESTACA COM ENCARGOS COMPLEMENTARES</v>
          </cell>
          <cell r="C12406" t="str">
            <v>MÊS</v>
          </cell>
          <cell r="D12406" t="str">
            <v>COEFICIENTE DE REPRESENTATIVIDADE</v>
          </cell>
          <cell r="E12406">
            <v>5146.27</v>
          </cell>
        </row>
        <row r="12407">
          <cell r="A12407">
            <v>101427</v>
          </cell>
          <cell r="B12407" t="str">
            <v>OPERADOR DE BETONEIRA (CAMINHÃO) COM ENCARGOS COMPLEMENTARES</v>
          </cell>
          <cell r="C12407" t="str">
            <v>MÊS</v>
          </cell>
          <cell r="D12407" t="str">
            <v>COEFICIENTE DE REPRESENTATIVIDADE</v>
          </cell>
          <cell r="E12407">
            <v>6136.72</v>
          </cell>
        </row>
        <row r="12408">
          <cell r="A12408">
            <v>101428</v>
          </cell>
          <cell r="B12408" t="str">
            <v>OPERADOR DE BETONEIRA ESTACIONÁRIA COM ENCARGOS COMPLEMENTARES</v>
          </cell>
          <cell r="C12408" t="str">
            <v>MÊS</v>
          </cell>
          <cell r="D12408" t="str">
            <v>COEFICIENTE DE REPRESENTATIVIDADE</v>
          </cell>
          <cell r="E12408">
            <v>5137.06</v>
          </cell>
        </row>
        <row r="12409">
          <cell r="A12409">
            <v>101429</v>
          </cell>
          <cell r="B12409" t="str">
            <v>OPERADOR DE COMPRESSOR DE AR OU COMPRESSORISTA COM ENCARGOS COMPLEMENTARES</v>
          </cell>
          <cell r="C12409" t="str">
            <v>MÊS</v>
          </cell>
          <cell r="D12409" t="str">
            <v>COEFICIENTE DE REPRESENTATIVIDADE</v>
          </cell>
          <cell r="E12409">
            <v>4801.92</v>
          </cell>
        </row>
        <row r="12410">
          <cell r="A12410">
            <v>101430</v>
          </cell>
          <cell r="B12410" t="str">
            <v>OPERADOR DE DEMARCADORA DE FAIXAS DE TRÁFEGO COM ENCARGOS COMPLEMENTARES</v>
          </cell>
          <cell r="C12410" t="str">
            <v>MÊS</v>
          </cell>
          <cell r="D12410" t="str">
            <v>COEFICIENTE DE REPRESENTATIVIDADE</v>
          </cell>
          <cell r="E12410">
            <v>6136.72</v>
          </cell>
        </row>
        <row r="12411">
          <cell r="A12411">
            <v>101431</v>
          </cell>
          <cell r="B12411" t="str">
            <v>OPERADOR DE ESCAVADEIRA COM ENCARGOS COMPLEMENTARES</v>
          </cell>
          <cell r="C12411" t="str">
            <v>MÊS</v>
          </cell>
          <cell r="D12411" t="str">
            <v>COEFICIENTE DE REPRESENTATIVIDADE</v>
          </cell>
          <cell r="E12411">
            <v>6593.14</v>
          </cell>
        </row>
        <row r="12412">
          <cell r="A12412">
            <v>101432</v>
          </cell>
          <cell r="B12412" t="str">
            <v>OPERADOR DE GUINCHO OU GUINCHEIRO COM ENCARGOS COMPLEMENTARES</v>
          </cell>
          <cell r="C12412" t="str">
            <v>MÊS</v>
          </cell>
          <cell r="D12412" t="str">
            <v>COEFICIENTE DE REPRESENTATIVIDADE</v>
          </cell>
          <cell r="E12412">
            <v>5163.75</v>
          </cell>
        </row>
        <row r="12413">
          <cell r="A12413">
            <v>101433</v>
          </cell>
          <cell r="B12413" t="str">
            <v>OPERADOR DE GUINDASTE COM ENCARGOS COMPLEMENTARES</v>
          </cell>
          <cell r="C12413" t="str">
            <v>MÊS</v>
          </cell>
          <cell r="D12413" t="str">
            <v>COEFICIENTE DE REPRESENTATIVIDADE</v>
          </cell>
          <cell r="E12413">
            <v>7693.47</v>
          </cell>
        </row>
        <row r="12414">
          <cell r="A12414">
            <v>101434</v>
          </cell>
          <cell r="B12414" t="str">
            <v>OPERADOR DE JATO ABRASIVO OU JATISTA COM ENCARGOS COMPLEMENTARES</v>
          </cell>
          <cell r="C12414" t="str">
            <v>MÊS</v>
          </cell>
          <cell r="D12414" t="str">
            <v>COEFICIENTE DE REPRESENTATIVIDADE</v>
          </cell>
          <cell r="E12414">
            <v>5505.47</v>
          </cell>
        </row>
        <row r="12415">
          <cell r="A12415">
            <v>101435</v>
          </cell>
          <cell r="B12415" t="str">
            <v>OPERADOR DE MÁQUINAS E TRATORES DIVERSOS COM ENCARGOS COMPLEMENTARES</v>
          </cell>
          <cell r="C12415" t="str">
            <v>MÊS</v>
          </cell>
          <cell r="D12415" t="str">
            <v>COEFICIENTE DE REPRESENTATIVIDADE</v>
          </cell>
          <cell r="E12415">
            <v>5895.62</v>
          </cell>
        </row>
        <row r="12416">
          <cell r="A12416">
            <v>101436</v>
          </cell>
          <cell r="B12416" t="str">
            <v>OPERADOR DE MARTELETE OU MARTELETEIRO COM ENCARGOS COMPLEMENTARES</v>
          </cell>
          <cell r="C12416" t="str">
            <v>MÊS</v>
          </cell>
          <cell r="D12416" t="str">
            <v>COEFICIENTE DE REPRESENTATIVIDADE</v>
          </cell>
          <cell r="E12416">
            <v>5137.06</v>
          </cell>
        </row>
        <row r="12417">
          <cell r="A12417">
            <v>101437</v>
          </cell>
          <cell r="B12417" t="str">
            <v>OPERADOR DE MOTO SCRAPER COM ENCARGOS COMPLEMENTARES</v>
          </cell>
          <cell r="C12417" t="str">
            <v>MÊS</v>
          </cell>
          <cell r="D12417" t="str">
            <v>COEFICIENTE DE REPRESENTATIVIDADE</v>
          </cell>
          <cell r="E12417">
            <v>7173.46</v>
          </cell>
        </row>
        <row r="12418">
          <cell r="A12418">
            <v>101438</v>
          </cell>
          <cell r="B12418" t="str">
            <v>OPERADOR DE MOTONIVELADORA COM ENCARGOS COMPLEMENTARES</v>
          </cell>
          <cell r="C12418" t="str">
            <v>MÊS</v>
          </cell>
          <cell r="D12418" t="str">
            <v>COEFICIENTE DE REPRESENTATIVIDADE</v>
          </cell>
          <cell r="E12418">
            <v>7173.46</v>
          </cell>
        </row>
        <row r="12419">
          <cell r="A12419">
            <v>101439</v>
          </cell>
          <cell r="B12419" t="str">
            <v>OPERADOR DE PÁ CARREGADEIRA COM ENCARGOS COMPLEMENTARES</v>
          </cell>
          <cell r="C12419" t="str">
            <v>MÊS</v>
          </cell>
          <cell r="D12419" t="str">
            <v>COEFICIENTE DE REPRESENTATIVIDADE</v>
          </cell>
          <cell r="E12419">
            <v>6136.72</v>
          </cell>
        </row>
        <row r="12420">
          <cell r="A12420">
            <v>101440</v>
          </cell>
          <cell r="B12420" t="str">
            <v>OPERADOR DE PAVIMENTADORA / MESA VIBROACABADORA COM ENCARGOS COMPLEMENTARES</v>
          </cell>
          <cell r="C12420" t="str">
            <v>MÊS</v>
          </cell>
          <cell r="D12420" t="str">
            <v>COEFICIENTE DE REPRESENTATIVIDADE</v>
          </cell>
          <cell r="E12420">
            <v>6136.72</v>
          </cell>
        </row>
        <row r="12421">
          <cell r="A12421">
            <v>101441</v>
          </cell>
          <cell r="B12421" t="str">
            <v>OPERADOR DE ROLO COMPACTADOR COM ENCARGOS COMPLEMENTARES</v>
          </cell>
          <cell r="C12421" t="str">
            <v>MÊS</v>
          </cell>
          <cell r="D12421" t="str">
            <v>COEFICIENTE DE REPRESENTATIVIDADE</v>
          </cell>
          <cell r="E12421">
            <v>5944.14</v>
          </cell>
        </row>
        <row r="12422">
          <cell r="A12422">
            <v>101443</v>
          </cell>
          <cell r="B12422" t="str">
            <v>OPERADOR DE USINA DE ASFALTO, DE SOLOS OU DE CONCRETO COM ENCARGOS COMPLEMENTARES</v>
          </cell>
          <cell r="C12422" t="str">
            <v>MÊS</v>
          </cell>
          <cell r="D12422" t="str">
            <v>COEFICIENTE DE REPRESENTATIVIDADE</v>
          </cell>
          <cell r="E12422">
            <v>7173.46</v>
          </cell>
        </row>
        <row r="12423">
          <cell r="A12423">
            <v>101444</v>
          </cell>
          <cell r="B12423" t="str">
            <v>PASTILHEIRO COM ENCARGOS COMPLEMENTARES</v>
          </cell>
          <cell r="C12423" t="str">
            <v>MÊS</v>
          </cell>
          <cell r="D12423" t="str">
            <v>COEFICIENTE DE REPRESENTATIVIDADE</v>
          </cell>
          <cell r="E12423">
            <v>4674.54</v>
          </cell>
        </row>
        <row r="12424">
          <cell r="A12424">
            <v>101445</v>
          </cell>
          <cell r="B12424" t="str">
            <v>PEDREIRO COM ENCARGOS COMPLEMENTARES</v>
          </cell>
          <cell r="C12424" t="str">
            <v>MÊS</v>
          </cell>
          <cell r="D12424" t="str">
            <v>COEFICIENTE DE REPRESENTATIVIDADE</v>
          </cell>
          <cell r="E12424">
            <v>4692.33</v>
          </cell>
        </row>
        <row r="12425">
          <cell r="A12425">
            <v>101446</v>
          </cell>
          <cell r="B12425" t="str">
            <v>PINTOR COM ENCARGOS COMPLEMENTARES</v>
          </cell>
          <cell r="C12425" t="str">
            <v>MÊS</v>
          </cell>
          <cell r="D12425" t="str">
            <v>COEFICIENTE DE REPRESENTATIVIDADE</v>
          </cell>
          <cell r="E12425">
            <v>4927.04</v>
          </cell>
        </row>
        <row r="12426">
          <cell r="A12426">
            <v>101447</v>
          </cell>
          <cell r="B12426" t="str">
            <v>PINTOR DE LETREIROS COM ENCARGOS COMPLEMENTARES</v>
          </cell>
          <cell r="C12426" t="str">
            <v>MÊS</v>
          </cell>
          <cell r="D12426" t="str">
            <v>COEFICIENTE DE REPRESENTATIVIDADE</v>
          </cell>
          <cell r="E12426">
            <v>4824.72</v>
          </cell>
        </row>
        <row r="12427">
          <cell r="A12427">
            <v>101448</v>
          </cell>
          <cell r="B12427" t="str">
            <v>PINTOR PARA TINTA EPÓXI COM ENCARGOS COMPLEMENTARES</v>
          </cell>
          <cell r="C12427" t="str">
            <v>MÊS</v>
          </cell>
          <cell r="D12427" t="str">
            <v>COEFICIENTE DE REPRESENTATIVIDADE</v>
          </cell>
          <cell r="E12427">
            <v>4927.04</v>
          </cell>
        </row>
        <row r="12428">
          <cell r="A12428">
            <v>101449</v>
          </cell>
          <cell r="B12428" t="str">
            <v>POCEIRO / ESCAVADOR DE VALAS COM ENCARGOS COMPLEMENTARES</v>
          </cell>
          <cell r="C12428" t="str">
            <v>MÊS</v>
          </cell>
          <cell r="D12428" t="str">
            <v>COEFICIENTE DE REPRESENTATIVIDADE</v>
          </cell>
          <cell r="E12428">
            <v>4139.83</v>
          </cell>
        </row>
        <row r="12429">
          <cell r="A12429">
            <v>101451</v>
          </cell>
          <cell r="B12429" t="str">
            <v>SERRALHEIRO COM ENCARGOS COMPLEMENTARES</v>
          </cell>
          <cell r="C12429" t="str">
            <v>MÊS</v>
          </cell>
          <cell r="D12429" t="str">
            <v>COEFICIENTE DE REPRESENTATIVIDADE</v>
          </cell>
          <cell r="E12429">
            <v>4665.63</v>
          </cell>
        </row>
        <row r="12430">
          <cell r="A12430">
            <v>101452</v>
          </cell>
          <cell r="B12430" t="str">
            <v>SERVENTE DE OBRAS COM ENCARGOS COMPLEMENTARES</v>
          </cell>
          <cell r="C12430" t="str">
            <v>MÊS</v>
          </cell>
          <cell r="D12430" t="str">
            <v>COEFICIENTE DE REPRESENTATIVIDADE</v>
          </cell>
          <cell r="E12430">
            <v>3779.86</v>
          </cell>
        </row>
        <row r="12431">
          <cell r="A12431">
            <v>101453</v>
          </cell>
          <cell r="B12431" t="str">
            <v>SOLDADOR COM ENCARGOS COMPLEMENTARES</v>
          </cell>
          <cell r="C12431" t="str">
            <v>MÊS</v>
          </cell>
          <cell r="D12431" t="str">
            <v>COEFICIENTE DE REPRESENTATIVIDADE</v>
          </cell>
          <cell r="E12431">
            <v>4824.42</v>
          </cell>
        </row>
        <row r="12432">
          <cell r="A12432">
            <v>101454</v>
          </cell>
          <cell r="B12432" t="str">
            <v>SOLDADOR ELÉTRICO COM ENCARGOS COMPLEMENTARES</v>
          </cell>
          <cell r="C12432" t="str">
            <v>MÊS</v>
          </cell>
          <cell r="D12432" t="str">
            <v>COEFICIENTE DE REPRESENTATIVIDADE</v>
          </cell>
          <cell r="E12432">
            <v>5442.13</v>
          </cell>
        </row>
        <row r="12433">
          <cell r="A12433">
            <v>101455</v>
          </cell>
          <cell r="B12433" t="str">
            <v>TAQUEADOR OU TAQUEIRO COM ENCARGOS COMPLEMENTARES</v>
          </cell>
          <cell r="C12433" t="str">
            <v>MÊS</v>
          </cell>
          <cell r="D12433" t="str">
            <v>COEFICIENTE DE REPRESENTATIVIDADE</v>
          </cell>
          <cell r="E12433">
            <v>4632.36</v>
          </cell>
        </row>
        <row r="12434">
          <cell r="A12434">
            <v>101456</v>
          </cell>
          <cell r="B12434" t="str">
            <v>TÉCNICO DE LABORATÓRIO E CAMPO DE CONSTRUÇÃO COM ENCARGOS COMPLEMENTARES</v>
          </cell>
          <cell r="C12434" t="str">
            <v>MÊS</v>
          </cell>
          <cell r="D12434" t="str">
            <v>COEFICIENTE DE REPRESENTATIVIDADE</v>
          </cell>
          <cell r="E12434">
            <v>4998.66</v>
          </cell>
        </row>
        <row r="12435">
          <cell r="A12435">
            <v>101457</v>
          </cell>
          <cell r="B12435" t="str">
            <v>TÉCNICO EM SONDAGEM COM ENCARGOS COMPLEMENTARES</v>
          </cell>
          <cell r="C12435" t="str">
            <v>MÊS</v>
          </cell>
          <cell r="D12435" t="str">
            <v>COEFICIENTE DE REPRESENTATIVIDADE</v>
          </cell>
          <cell r="E12435">
            <v>9473.15</v>
          </cell>
        </row>
        <row r="12436">
          <cell r="A12436">
            <v>101458</v>
          </cell>
          <cell r="B12436" t="str">
            <v>TELHADOR COM ENCARGOS COMPLEMENTARES</v>
          </cell>
          <cell r="C12436" t="str">
            <v>MÊS</v>
          </cell>
          <cell r="D12436" t="str">
            <v>COEFICIENTE DE REPRESENTATIVIDADE</v>
          </cell>
          <cell r="E12436">
            <v>4590.42</v>
          </cell>
        </row>
        <row r="12437">
          <cell r="A12437">
            <v>101459</v>
          </cell>
          <cell r="B12437" t="str">
            <v>VIDRACEIRO COM ENCARGOS COMPLEMENTARES</v>
          </cell>
          <cell r="C12437" t="str">
            <v>MÊS</v>
          </cell>
          <cell r="D12437" t="str">
            <v>COEFICIENTE DE REPRESENTATIVIDADE</v>
          </cell>
          <cell r="E12437">
            <v>3828.93</v>
          </cell>
        </row>
        <row r="12438">
          <cell r="A12438">
            <v>101460</v>
          </cell>
          <cell r="B12438" t="str">
            <v>VIGIA DIURNO COM ENCARGOS COMPLEMENTARES</v>
          </cell>
          <cell r="C12438" t="str">
            <v>MÊS</v>
          </cell>
          <cell r="D12438" t="str">
            <v>COEFICIENTE DE REPRESENTATIVIDADE</v>
          </cell>
          <cell r="E12438">
            <v>3824.31</v>
          </cell>
        </row>
        <row r="12439">
          <cell r="A12439" t="str">
            <v>M0003</v>
          </cell>
          <cell r="B12439" t="str">
            <v>AÇO CA 25</v>
          </cell>
          <cell r="C12439" t="str">
            <v>KG</v>
          </cell>
        </row>
        <row r="12439">
          <cell r="E12439">
            <v>7.1065</v>
          </cell>
        </row>
        <row r="12440">
          <cell r="A12440" t="str">
            <v>M0004</v>
          </cell>
          <cell r="B12440" t="str">
            <v>AÇO CA 50</v>
          </cell>
          <cell r="C12440" t="str">
            <v>KG</v>
          </cell>
        </row>
        <row r="12440">
          <cell r="E12440">
            <v>6.5266</v>
          </cell>
        </row>
        <row r="12441">
          <cell r="A12441" t="str">
            <v>M0005</v>
          </cell>
          <cell r="B12441" t="str">
            <v>BRITA 0</v>
          </cell>
          <cell r="C12441" t="str">
            <v>M3</v>
          </cell>
        </row>
        <row r="12441">
          <cell r="E12441">
            <v>125.8324</v>
          </cell>
        </row>
        <row r="12442">
          <cell r="A12442" t="str">
            <v>M0006</v>
          </cell>
          <cell r="B12442" t="str">
            <v>FIBRA DE POLIAMIDA PARA CONCRETO</v>
          </cell>
          <cell r="C12442" t="str">
            <v>KG</v>
          </cell>
        </row>
        <row r="12442">
          <cell r="E12442">
            <v>25.9658</v>
          </cell>
        </row>
        <row r="12443">
          <cell r="A12443" t="str">
            <v>M0007</v>
          </cell>
          <cell r="B12443" t="str">
            <v>FIBRA DE AÇO PARA CONCRETO</v>
          </cell>
          <cell r="C12443" t="str">
            <v>KG</v>
          </cell>
        </row>
        <row r="12443">
          <cell r="E12443">
            <v>14.1065</v>
          </cell>
        </row>
        <row r="12444">
          <cell r="A12444" t="str">
            <v>M0008</v>
          </cell>
          <cell r="B12444" t="str">
            <v>DETERGENTE LÍQUIDO NEUTRO</v>
          </cell>
          <cell r="C12444" t="str">
            <v>L</v>
          </cell>
        </row>
        <row r="12444">
          <cell r="E12444">
            <v>4.7392</v>
          </cell>
        </row>
        <row r="12445">
          <cell r="A12445" t="str">
            <v>M0009</v>
          </cell>
          <cell r="B12445" t="str">
            <v>AÇO CP 175 RB</v>
          </cell>
          <cell r="C12445" t="str">
            <v>KG</v>
          </cell>
        </row>
        <row r="12445">
          <cell r="E12445">
            <v>9.8886</v>
          </cell>
        </row>
        <row r="12446">
          <cell r="A12446" t="str">
            <v>M0010</v>
          </cell>
          <cell r="B12446" t="str">
            <v>ADITIVO SUPERPLASTIFICANTE PARA CONCRETO E ARGAMASSA</v>
          </cell>
          <cell r="C12446" t="str">
            <v>KG</v>
          </cell>
        </row>
        <row r="12446">
          <cell r="E12446">
            <v>14.3135</v>
          </cell>
        </row>
        <row r="12447">
          <cell r="A12447" t="str">
            <v>M0011</v>
          </cell>
          <cell r="B12447" t="str">
            <v>ADITIVO MODIFICADOR DE VISCOSIDADE PARA CONCRETO E ARGAMASSA</v>
          </cell>
          <cell r="C12447" t="str">
            <v>KG</v>
          </cell>
        </row>
        <row r="12447">
          <cell r="E12447">
            <v>10.0174</v>
          </cell>
        </row>
        <row r="12448">
          <cell r="A12448" t="str">
            <v>M0012</v>
          </cell>
          <cell r="B12448" t="str">
            <v>SILICATO DE ALUMÍNIO</v>
          </cell>
          <cell r="C12448" t="str">
            <v>KG</v>
          </cell>
        </row>
        <row r="12448">
          <cell r="E12448">
            <v>1.9193</v>
          </cell>
        </row>
        <row r="12449">
          <cell r="A12449" t="str">
            <v>M0013</v>
          </cell>
          <cell r="B12449" t="str">
            <v>GRAMPO DE ANCORAGEM EM AÇO CA 50 - D = 12,5 MM</v>
          </cell>
          <cell r="C12449" t="str">
            <v>KG</v>
          </cell>
        </row>
        <row r="12449">
          <cell r="E12449">
            <v>6.5266</v>
          </cell>
        </row>
        <row r="12450">
          <cell r="A12450" t="str">
            <v>M0014</v>
          </cell>
          <cell r="B12450" t="str">
            <v>AÇO CA 60</v>
          </cell>
          <cell r="C12450" t="str">
            <v>KG</v>
          </cell>
        </row>
        <row r="12450">
          <cell r="E12450">
            <v>7.9452</v>
          </cell>
        </row>
        <row r="12451">
          <cell r="A12451" t="str">
            <v>M0015</v>
          </cell>
          <cell r="B12451" t="str">
            <v>ESPOLETA ELÉTRICA Nº 8 - D = 6,0 MM</v>
          </cell>
          <cell r="C12451" t="str">
            <v>UND</v>
          </cell>
        </row>
        <row r="12451">
          <cell r="E12451">
            <v>23.2061</v>
          </cell>
        </row>
        <row r="12452">
          <cell r="A12452" t="str">
            <v>M0016</v>
          </cell>
          <cell r="B12452" t="str">
            <v>GRAMPO SARGENTO EM FERRO FUNDIDO TIPO C COM ABERTURA ÚTIL DE 105 MM (4")</v>
          </cell>
          <cell r="C12452" t="str">
            <v>UND</v>
          </cell>
        </row>
        <row r="12452">
          <cell r="E12452">
            <v>54.2803</v>
          </cell>
        </row>
        <row r="12453">
          <cell r="A12453" t="str">
            <v>M0017</v>
          </cell>
          <cell r="B12453" t="str">
            <v>SACO DE ANIAGEM OU DE RÁFIA DE 50 KG - C = 95 CM E L = 65 CM</v>
          </cell>
          <cell r="C12453" t="str">
            <v>UND</v>
          </cell>
        </row>
        <row r="12453">
          <cell r="E12453">
            <v>2.8383</v>
          </cell>
        </row>
        <row r="12454">
          <cell r="A12454" t="str">
            <v>M0018</v>
          </cell>
          <cell r="B12454" t="str">
            <v>GRAMPO PESADO EM AÇO-CARBONO PARA CABO DE AÇO - D = 13 MM (1/2")</v>
          </cell>
          <cell r="C12454" t="str">
            <v>UND</v>
          </cell>
        </row>
        <row r="12454">
          <cell r="E12454">
            <v>15.7787</v>
          </cell>
        </row>
        <row r="12455">
          <cell r="A12455" t="str">
            <v>M0019</v>
          </cell>
          <cell r="B12455" t="str">
            <v>ESTICADOR EM AÇO TIPO OLHAL X OLHAL PARA CABO DE AÇO - D = 13 MM</v>
          </cell>
          <cell r="C12455" t="str">
            <v>UND</v>
          </cell>
        </row>
        <row r="12455">
          <cell r="E12455">
            <v>138.598</v>
          </cell>
        </row>
        <row r="12456">
          <cell r="A12456" t="str">
            <v>M0020</v>
          </cell>
          <cell r="B12456" t="str">
            <v>GRAMPO DE ANCORAGEM EM AÇO CA 50 - D = 6,3 MM</v>
          </cell>
          <cell r="C12456" t="str">
            <v>KG</v>
          </cell>
        </row>
        <row r="12456">
          <cell r="E12456">
            <v>7.9037</v>
          </cell>
        </row>
        <row r="12457">
          <cell r="A12457" t="str">
            <v>M0021</v>
          </cell>
          <cell r="B12457" t="str">
            <v>HERBICIDA GLIFOSATO PARA ÁREAS CONTÍNUAS</v>
          </cell>
          <cell r="C12457" t="str">
            <v>L</v>
          </cell>
        </row>
        <row r="12457">
          <cell r="E12457">
            <v>27.4319</v>
          </cell>
        </row>
        <row r="12458">
          <cell r="A12458" t="str">
            <v>M0025</v>
          </cell>
          <cell r="B12458" t="str">
            <v>ADESIVO PLÁSTICO PARA TUBOS DE PVC</v>
          </cell>
          <cell r="C12458" t="str">
            <v>KG</v>
          </cell>
        </row>
        <row r="12458">
          <cell r="E12458">
            <v>53.0895</v>
          </cell>
        </row>
        <row r="12459">
          <cell r="A12459" t="str">
            <v>M0026</v>
          </cell>
          <cell r="B12459" t="str">
            <v>ADITIVO AGLUTINANTE PARA ARGAMASSA</v>
          </cell>
          <cell r="C12459" t="str">
            <v>L</v>
          </cell>
        </row>
        <row r="12459">
          <cell r="E12459">
            <v>8.192</v>
          </cell>
        </row>
        <row r="12460">
          <cell r="A12460" t="str">
            <v>M0028</v>
          </cell>
          <cell r="B12460" t="str">
            <v>AREIA MÉDIA</v>
          </cell>
          <cell r="C12460" t="str">
            <v>M3</v>
          </cell>
        </row>
        <row r="12460">
          <cell r="E12460">
            <v>125.3401</v>
          </cell>
        </row>
        <row r="12461">
          <cell r="A12461" t="str">
            <v>M0029</v>
          </cell>
          <cell r="B12461" t="str">
            <v>SÍLICA ATIVA PARA CONCRETO E ARGAMASSA (MICROSSÍLICA)</v>
          </cell>
          <cell r="C12461" t="str">
            <v>KG</v>
          </cell>
        </row>
        <row r="12461">
          <cell r="E12461">
            <v>2.0233</v>
          </cell>
        </row>
        <row r="12462">
          <cell r="A12462" t="str">
            <v>M0030</v>
          </cell>
          <cell r="B12462" t="str">
            <v>ADITIVO PLASTIFICANTE E RETARDADOR DE PEGA PARA CONCRETO E ARGAMASSA</v>
          </cell>
          <cell r="C12462" t="str">
            <v>KG</v>
          </cell>
        </row>
        <row r="12462">
          <cell r="E12462">
            <v>6.4501</v>
          </cell>
        </row>
        <row r="12463">
          <cell r="A12463" t="str">
            <v>M0032</v>
          </cell>
          <cell r="B12463" t="str">
            <v>ADESIVO DE CONTATO PARA LAMINADO ELASTOPLÁSTICO</v>
          </cell>
          <cell r="C12463" t="str">
            <v>KG</v>
          </cell>
        </row>
        <row r="12463">
          <cell r="E12463">
            <v>41.2436</v>
          </cell>
        </row>
        <row r="12464">
          <cell r="A12464" t="str">
            <v>M0035</v>
          </cell>
          <cell r="B12464" t="str">
            <v>DILUENTE TIPO AGUARRÁS PARA TINTAS E VERNIZES</v>
          </cell>
          <cell r="C12464" t="str">
            <v>L</v>
          </cell>
        </row>
        <row r="12464">
          <cell r="E12464">
            <v>14.4839</v>
          </cell>
        </row>
        <row r="12465">
          <cell r="A12465" t="str">
            <v>M0039</v>
          </cell>
          <cell r="B12465" t="str">
            <v>GASOLINA COMUM</v>
          </cell>
          <cell r="C12465" t="str">
            <v>L</v>
          </cell>
        </row>
        <row r="12465">
          <cell r="E12465">
            <v>4.6911</v>
          </cell>
        </row>
        <row r="12466">
          <cell r="A12466" t="str">
            <v>M0041</v>
          </cell>
          <cell r="B12466" t="str">
            <v>CONTÊINER COM 2 BANHEIROS - L = 2,44 M E C = 6,09 M (1 TEU)</v>
          </cell>
          <cell r="C12466" t="str">
            <v>UND</v>
          </cell>
        </row>
        <row r="12466">
          <cell r="E12466">
            <v>84958.1387</v>
          </cell>
        </row>
        <row r="12467">
          <cell r="A12467" t="str">
            <v>M0042</v>
          </cell>
          <cell r="B12467" t="str">
            <v>CONTÊINER COM JANELA - L = 2,44 M E C = 6,09 M (1 TEU)</v>
          </cell>
          <cell r="C12467" t="str">
            <v>UND</v>
          </cell>
        </row>
        <row r="12467">
          <cell r="E12467">
            <v>61145.1418</v>
          </cell>
        </row>
        <row r="12468">
          <cell r="A12468" t="str">
            <v>M0043</v>
          </cell>
          <cell r="B12468" t="str">
            <v>ÓLEO DIESEL</v>
          </cell>
          <cell r="C12468" t="str">
            <v>L</v>
          </cell>
        </row>
        <row r="12468">
          <cell r="E12468">
            <v>4.4231</v>
          </cell>
        </row>
        <row r="12469">
          <cell r="A12469" t="str">
            <v>M0044</v>
          </cell>
          <cell r="B12469" t="str">
            <v>ABRASIVO DE VIDRO COM GRANULOMETRIA DE 210 A 420 MICRA</v>
          </cell>
          <cell r="C12469" t="str">
            <v>KG</v>
          </cell>
        </row>
        <row r="12469">
          <cell r="E12469">
            <v>8.69</v>
          </cell>
        </row>
        <row r="12470">
          <cell r="A12470" t="str">
            <v>M0045</v>
          </cell>
          <cell r="B12470" t="str">
            <v>BARREIRA PLÁSTICA MONOBLOCO PARA CANALIZAÇÃO DE TRÂNSITO - C = 100 CM, L = 50 CM E H = 55 CM</v>
          </cell>
          <cell r="C12470" t="str">
            <v>UND</v>
          </cell>
        </row>
        <row r="12470">
          <cell r="E12470">
            <v>573.9626</v>
          </cell>
        </row>
        <row r="12471">
          <cell r="A12471" t="str">
            <v>M0046</v>
          </cell>
          <cell r="B12471" t="str">
            <v>BARREIRA PLÁSTICA PARA CANALIZAÇÃO DE TRÂNSITO - C = 60 CM, L = 45 CM E H = 60 CM</v>
          </cell>
          <cell r="C12471" t="str">
            <v>UND</v>
          </cell>
        </row>
        <row r="12471">
          <cell r="E12471">
            <v>337.4343</v>
          </cell>
        </row>
        <row r="12472">
          <cell r="A12472" t="str">
            <v>M0047</v>
          </cell>
          <cell r="B12472" t="str">
            <v>CONE DE SINALIZAÇÃO EM POLIETILENO - H = 75 CM E BASE QUADRADA DE 40 X 40 CM</v>
          </cell>
          <cell r="C12472" t="str">
            <v>UND</v>
          </cell>
        </row>
        <row r="12472">
          <cell r="E12472">
            <v>103.9206</v>
          </cell>
        </row>
        <row r="12473">
          <cell r="A12473" t="str">
            <v>M0048</v>
          </cell>
          <cell r="B12473" t="str">
            <v>BALIZADOR CÔNICO REFLETIVO EM POLIETILENO SEMIFLEXÍVEL - H = 114 CM E BASE OCTOGONAL DE D = 40 CM</v>
          </cell>
          <cell r="C12473" t="str">
            <v>UND</v>
          </cell>
        </row>
        <row r="12473">
          <cell r="E12473">
            <v>136.838</v>
          </cell>
        </row>
        <row r="12474">
          <cell r="A12474" t="str">
            <v>M0049</v>
          </cell>
          <cell r="B12474" t="str">
            <v>DELIMITADOR DE TRÁFEGO FLEXÍVEL COM CHUMBADOR E DUAS FAIXAS REFLETIVAS - H = 77 CM E D = 21 CM</v>
          </cell>
          <cell r="C12474" t="str">
            <v>UND</v>
          </cell>
        </row>
        <row r="12474">
          <cell r="E12474">
            <v>172.5967</v>
          </cell>
        </row>
        <row r="12475">
          <cell r="A12475" t="str">
            <v>M0050</v>
          </cell>
          <cell r="B12475" t="str">
            <v>ADITIVO NATURAL TIPO GOMA XANTANA PARA HIDROSSEMEADURA</v>
          </cell>
          <cell r="C12475" t="str">
            <v>KG</v>
          </cell>
        </row>
        <row r="12475">
          <cell r="E12475">
            <v>100.736</v>
          </cell>
        </row>
        <row r="12476">
          <cell r="A12476" t="str">
            <v>M0051</v>
          </cell>
          <cell r="B12476" t="str">
            <v>CILINDRO CANALIZADOR DE TRÁFEGO EM POLIETILENO - H = 117 CM E BASE QUADRADA DE 60 X 60 CM</v>
          </cell>
          <cell r="C12476" t="str">
            <v>UND</v>
          </cell>
        </row>
        <row r="12476">
          <cell r="E12476">
            <v>204.6012</v>
          </cell>
        </row>
        <row r="12477">
          <cell r="A12477" t="str">
            <v>M0052</v>
          </cell>
          <cell r="B12477" t="str">
            <v>FITA ADESIVA DE PVC - L = 50 MM E C = 50 M</v>
          </cell>
          <cell r="C12477" t="str">
            <v>M</v>
          </cell>
        </row>
        <row r="12477">
          <cell r="E12477">
            <v>0.1315</v>
          </cell>
        </row>
        <row r="12478">
          <cell r="A12478" t="str">
            <v>M0053</v>
          </cell>
          <cell r="B12478" t="str">
            <v>TELA PLÁSTICA EM POLIPROPILENO NA COR LARANJA PARA TAPUME - L = 1,2 M</v>
          </cell>
          <cell r="C12478" t="str">
            <v>M</v>
          </cell>
        </row>
        <row r="12478">
          <cell r="E12478">
            <v>2.0103</v>
          </cell>
        </row>
        <row r="12479">
          <cell r="A12479" t="str">
            <v>M0054</v>
          </cell>
          <cell r="B12479" t="str">
            <v>FITA ZEBRADA DE COR LARANJA E BRANCA - L = 7 A 8 CM</v>
          </cell>
          <cell r="C12479" t="str">
            <v>M</v>
          </cell>
        </row>
        <row r="12479">
          <cell r="E12479">
            <v>0.079</v>
          </cell>
        </row>
        <row r="12480">
          <cell r="A12480" t="str">
            <v>M0055</v>
          </cell>
          <cell r="B12480" t="str">
            <v>BARREIRA PLÁSTICA ARTICULÁVEL MODULAR - C = 240 CM E H = 100 CM</v>
          </cell>
          <cell r="C12480" t="str">
            <v>UND</v>
          </cell>
        </row>
        <row r="12480">
          <cell r="E12480">
            <v>1300.4513</v>
          </cell>
        </row>
        <row r="12481">
          <cell r="A12481" t="str">
            <v>M0056</v>
          </cell>
          <cell r="B12481" t="str">
            <v>FERRAMENTA DE CORTE PARA REMOVEDORA DE FAIXA DE SINALIZAÇÃO (SMITH CUTTER)</v>
          </cell>
          <cell r="C12481" t="str">
            <v>UND</v>
          </cell>
        </row>
        <row r="12481">
          <cell r="E12481">
            <v>6033.8078</v>
          </cell>
        </row>
        <row r="12482">
          <cell r="A12482" t="str">
            <v>M0057</v>
          </cell>
          <cell r="B12482" t="str">
            <v>CONTÊINER COM JANELA - L = 4,88 M E C = 6,09 M (1 TEU DUPLO)</v>
          </cell>
          <cell r="C12482" t="str">
            <v>UND</v>
          </cell>
        </row>
        <row r="12482">
          <cell r="E12482">
            <v>114833.8911</v>
          </cell>
        </row>
        <row r="12483">
          <cell r="A12483" t="str">
            <v>M0058</v>
          </cell>
          <cell r="B12483" t="str">
            <v>CONTÊINER COM JANELA E 2 BANHEIROS - L = 4,88 M E C = 6,09 M (1 TEU DUPLO)</v>
          </cell>
          <cell r="C12483" t="str">
            <v>UND</v>
          </cell>
        </row>
        <row r="12483">
          <cell r="E12483">
            <v>119302.4387</v>
          </cell>
        </row>
        <row r="12484">
          <cell r="A12484" t="str">
            <v>M0059</v>
          </cell>
          <cell r="B12484" t="str">
            <v>CONTÊINER COM REVESTIMENTO TÉRMICO, JANELA E BANHEIRO - L = 2,44 M E C = 6,09 M (1 TEU)</v>
          </cell>
          <cell r="C12484" t="str">
            <v>UND</v>
          </cell>
        </row>
        <row r="12484">
          <cell r="E12484">
            <v>83962.2232</v>
          </cell>
        </row>
        <row r="12485">
          <cell r="A12485" t="str">
            <v>M0060</v>
          </cell>
          <cell r="B12485" t="str">
            <v>CONTÊINER COM JANELA - L = 2,44 M E C = 4,58 M (3/4 TEU)</v>
          </cell>
          <cell r="C12485" t="str">
            <v>UND</v>
          </cell>
        </row>
        <row r="12485">
          <cell r="E12485">
            <v>53947.3881</v>
          </cell>
        </row>
        <row r="12486">
          <cell r="A12486" t="str">
            <v>M0065</v>
          </cell>
          <cell r="B12486" t="str">
            <v>CONTÊINER COM JANELA E BANHEIRO - L = 2,44 M E 4,58 M (3/4 TEU)</v>
          </cell>
          <cell r="C12486" t="str">
            <v>UND</v>
          </cell>
        </row>
        <row r="12486">
          <cell r="E12486">
            <v>63465.4667</v>
          </cell>
        </row>
        <row r="12487">
          <cell r="A12487" t="str">
            <v>M0066</v>
          </cell>
          <cell r="B12487" t="str">
            <v>CONTÊINER COM REVESTIMENTO TÉRMICO, JANELA E BANHEIRO - L = 2,44 M E C = 12,90 M (2 TEU)</v>
          </cell>
          <cell r="C12487" t="str">
            <v>UND</v>
          </cell>
        </row>
        <row r="12487">
          <cell r="E12487">
            <v>107117.9635</v>
          </cell>
        </row>
        <row r="12488">
          <cell r="A12488" t="str">
            <v>M0067</v>
          </cell>
          <cell r="B12488" t="str">
            <v>TUBO PEAD PE 100 PN 10 COM FLANGES - D = 160 MM</v>
          </cell>
          <cell r="C12488" t="str">
            <v>M</v>
          </cell>
        </row>
        <row r="12488">
          <cell r="E12488">
            <v>187.4168</v>
          </cell>
        </row>
        <row r="12489">
          <cell r="A12489" t="str">
            <v>M0068</v>
          </cell>
          <cell r="B12489" t="str">
            <v>CAIBRO DE PINHO - L = 7,5 CM E E = 10,0 CM</v>
          </cell>
          <cell r="C12489" t="str">
            <v>M</v>
          </cell>
        </row>
        <row r="12489">
          <cell r="E12489">
            <v>24.8119</v>
          </cell>
        </row>
        <row r="12490">
          <cell r="A12490" t="str">
            <v>M0069</v>
          </cell>
          <cell r="B12490" t="str">
            <v>ARAME FARPADO EM AÇO GALVANIZADO - D = 1,60 MM</v>
          </cell>
          <cell r="C12490" t="str">
            <v>M</v>
          </cell>
        </row>
        <row r="12490">
          <cell r="E12490">
            <v>0.827</v>
          </cell>
        </row>
        <row r="12491">
          <cell r="A12491" t="str">
            <v>M0071</v>
          </cell>
          <cell r="B12491" t="str">
            <v>CONTÊINER COM 3 JANELAS PARA GUARITA - L = 2,44 M E C = 3,05 M (1/2 TEU)</v>
          </cell>
          <cell r="C12491" t="str">
            <v>UND</v>
          </cell>
        </row>
        <row r="12491">
          <cell r="E12491">
            <v>36398.6403</v>
          </cell>
        </row>
        <row r="12492">
          <cell r="A12492" t="str">
            <v>M0072</v>
          </cell>
          <cell r="B12492" t="str">
            <v>ARAME LISO EM AÇO GALVANIZADO - D = 2,10 MM (14 BWG)</v>
          </cell>
          <cell r="C12492" t="str">
            <v>KG</v>
          </cell>
        </row>
        <row r="12492">
          <cell r="E12492">
            <v>19.4667</v>
          </cell>
        </row>
        <row r="12493">
          <cell r="A12493" t="str">
            <v>M0073</v>
          </cell>
          <cell r="B12493" t="str">
            <v>MUDA DE ÁRVORE COM ALTURA DE 0,30 A 0,80 M</v>
          </cell>
          <cell r="C12493" t="str">
            <v>UND</v>
          </cell>
        </row>
        <row r="12493">
          <cell r="E12493">
            <v>12.5994</v>
          </cell>
        </row>
        <row r="12494">
          <cell r="A12494" t="str">
            <v>M0074</v>
          </cell>
          <cell r="B12494" t="str">
            <v>MUDA DE ARBUSTO COM ALTURA ATÉ 0,50 M</v>
          </cell>
          <cell r="C12494" t="str">
            <v>UND</v>
          </cell>
        </row>
        <row r="12494">
          <cell r="E12494">
            <v>20.73</v>
          </cell>
        </row>
        <row r="12495">
          <cell r="A12495" t="str">
            <v>M0075</v>
          </cell>
          <cell r="B12495" t="str">
            <v>ARAME LISO RECOZIDO EM AÇO-CARBONO - D = 1,24 MM (18 BWG)</v>
          </cell>
          <cell r="C12495" t="str">
            <v>KG</v>
          </cell>
        </row>
        <row r="12495">
          <cell r="E12495">
            <v>10.0209</v>
          </cell>
        </row>
        <row r="12496">
          <cell r="A12496" t="str">
            <v>M0076</v>
          </cell>
          <cell r="B12496" t="str">
            <v>DISCO DE CORTE ABRASIVO PARA POLICORTE - D = 300 MM</v>
          </cell>
          <cell r="C12496" t="str">
            <v>UND</v>
          </cell>
        </row>
        <row r="12496">
          <cell r="E12496">
            <v>15.3733</v>
          </cell>
        </row>
        <row r="12497">
          <cell r="A12497" t="str">
            <v>M0080</v>
          </cell>
          <cell r="B12497" t="str">
            <v>AREIA FINA</v>
          </cell>
          <cell r="C12497" t="str">
            <v>M3</v>
          </cell>
        </row>
        <row r="12497">
          <cell r="E12497">
            <v>138.7878</v>
          </cell>
        </row>
        <row r="12498">
          <cell r="A12498" t="str">
            <v>M0081</v>
          </cell>
          <cell r="B12498" t="str">
            <v>AREIA GROSSA</v>
          </cell>
          <cell r="C12498" t="str">
            <v>M3</v>
          </cell>
        </row>
        <row r="12498">
          <cell r="E12498">
            <v>121.8687</v>
          </cell>
        </row>
        <row r="12499">
          <cell r="A12499" t="str">
            <v>M0082</v>
          </cell>
          <cell r="B12499" t="str">
            <v>AREIA MÉDIA LAVADA</v>
          </cell>
          <cell r="C12499" t="str">
            <v>M3</v>
          </cell>
        </row>
        <row r="12499">
          <cell r="E12499">
            <v>122.6348</v>
          </cell>
        </row>
        <row r="12500">
          <cell r="A12500" t="str">
            <v>M0083</v>
          </cell>
          <cell r="B12500" t="str">
            <v>ARGAMASSA PRÉ-DOSADA PARA GRAUTEAMENTO</v>
          </cell>
          <cell r="C12500" t="str">
            <v>KG</v>
          </cell>
        </row>
        <row r="12500">
          <cell r="E12500">
            <v>1.6801</v>
          </cell>
        </row>
        <row r="12501">
          <cell r="A12501" t="str">
            <v>M0084</v>
          </cell>
          <cell r="B12501" t="str">
            <v>ARGAMASSA PRÉ-DOSADA AUTOADENSÁVEL PARA GRAUTEAMENTO</v>
          </cell>
          <cell r="C12501" t="str">
            <v>KG</v>
          </cell>
        </row>
        <row r="12501">
          <cell r="E12501">
            <v>1.4571</v>
          </cell>
        </row>
        <row r="12502">
          <cell r="A12502" t="str">
            <v>M0085</v>
          </cell>
          <cell r="B12502" t="str">
            <v>ANCORAGEM ATIVA PARA 4 CORDOALHAS - D = 12,7 MM</v>
          </cell>
          <cell r="C12502" t="str">
            <v>UND</v>
          </cell>
        </row>
        <row r="12502">
          <cell r="E12502">
            <v>378.6462</v>
          </cell>
        </row>
        <row r="12503">
          <cell r="A12503" t="str">
            <v>M0086</v>
          </cell>
          <cell r="B12503" t="str">
            <v>ANCORAGEM ATIVA PARA 6 CORDOALHAS - D = 12,7 MM</v>
          </cell>
          <cell r="C12503" t="str">
            <v>UND</v>
          </cell>
        </row>
        <row r="12503">
          <cell r="E12503">
            <v>516.7751</v>
          </cell>
        </row>
        <row r="12504">
          <cell r="A12504" t="str">
            <v>M0087</v>
          </cell>
          <cell r="B12504" t="str">
            <v>ANCORAGEM ATIVA PARA 7 CORDOALHAS - D = 12,7 MM</v>
          </cell>
          <cell r="C12504" t="str">
            <v>UND</v>
          </cell>
        </row>
        <row r="12504">
          <cell r="E12504">
            <v>597.3516</v>
          </cell>
        </row>
        <row r="12505">
          <cell r="A12505" t="str">
            <v>M0088</v>
          </cell>
          <cell r="B12505" t="str">
            <v>ANCORAGEM ATIVA PARA 8 CORDOALHAS - D = 12,7 MM</v>
          </cell>
          <cell r="C12505" t="str">
            <v>UND</v>
          </cell>
        </row>
        <row r="12505">
          <cell r="E12505">
            <v>698.4119</v>
          </cell>
        </row>
        <row r="12506">
          <cell r="A12506" t="str">
            <v>M0089</v>
          </cell>
          <cell r="B12506" t="str">
            <v>ANCORAGEM ATIVA PARA 9 CORDOALHAS - D = 12,7 MM</v>
          </cell>
          <cell r="C12506" t="str">
            <v>UND</v>
          </cell>
        </row>
        <row r="12506">
          <cell r="E12506">
            <v>789.1934</v>
          </cell>
        </row>
        <row r="12507">
          <cell r="A12507" t="str">
            <v>M0091</v>
          </cell>
          <cell r="B12507" t="str">
            <v>ANCORAGEM ATIVA PARA 10 CORDOALHAS - D = 12,7 MM</v>
          </cell>
          <cell r="C12507" t="str">
            <v>UND</v>
          </cell>
        </row>
        <row r="12507">
          <cell r="E12507">
            <v>873.7807</v>
          </cell>
        </row>
        <row r="12508">
          <cell r="A12508" t="str">
            <v>M0092</v>
          </cell>
          <cell r="B12508" t="str">
            <v>ANCORAGEM ATIVA PARA 12 CORDOALHAS - D = 12,7 MM</v>
          </cell>
          <cell r="C12508" t="str">
            <v>UND</v>
          </cell>
        </row>
        <row r="12508">
          <cell r="E12508">
            <v>1105.9582</v>
          </cell>
        </row>
        <row r="12509">
          <cell r="A12509" t="str">
            <v>M0093</v>
          </cell>
          <cell r="B12509" t="str">
            <v>ANCORAGEM ATIVA PARA 15 CORDOALHAS - D = 12,7 MM</v>
          </cell>
          <cell r="C12509" t="str">
            <v>UND</v>
          </cell>
        </row>
        <row r="12509">
          <cell r="E12509">
            <v>1533.588</v>
          </cell>
        </row>
        <row r="12510">
          <cell r="A12510" t="str">
            <v>M0094</v>
          </cell>
          <cell r="B12510" t="str">
            <v>ANCORAGEM ATIVA PARA 19 CORDOALHAS - D = 12,7 MM</v>
          </cell>
          <cell r="C12510" t="str">
            <v>UND</v>
          </cell>
        </row>
        <row r="12510">
          <cell r="E12510">
            <v>1950.8186</v>
          </cell>
        </row>
        <row r="12511">
          <cell r="A12511" t="str">
            <v>M0098</v>
          </cell>
          <cell r="B12511" t="str">
            <v>BAMBU COM DIÂMETRO MÉDIO DE 10 CM</v>
          </cell>
          <cell r="C12511" t="str">
            <v>M</v>
          </cell>
        </row>
        <row r="12511">
          <cell r="E12511">
            <v>18.8802</v>
          </cell>
        </row>
        <row r="12512">
          <cell r="A12512" t="str">
            <v>M0099</v>
          </cell>
          <cell r="B12512" t="str">
            <v>EQUIPAMENTOS PARA A FÁBRICA DE DORMENTES DE CONCRETO PROTENDIDO</v>
          </cell>
          <cell r="C12512" t="str">
            <v>ISF</v>
          </cell>
        </row>
        <row r="12512">
          <cell r="E12512">
            <v>548.48</v>
          </cell>
        </row>
        <row r="12513">
          <cell r="A12513" t="str">
            <v>M0100</v>
          </cell>
          <cell r="B12513" t="str">
            <v>ANCORAGEM ATIVA PARA 22 CORDOALHAS - D = 12,7 MM</v>
          </cell>
          <cell r="C12513" t="str">
            <v>UND</v>
          </cell>
        </row>
        <row r="12513">
          <cell r="E12513">
            <v>2524.1458</v>
          </cell>
        </row>
        <row r="12514">
          <cell r="A12514" t="str">
            <v>M0101</v>
          </cell>
          <cell r="B12514" t="str">
            <v>ANCORAGEM ATIVA PARA 27 CORDOALHAS - D = 12,7 MM</v>
          </cell>
          <cell r="C12514" t="str">
            <v>UND</v>
          </cell>
        </row>
        <row r="12514">
          <cell r="E12514">
            <v>3075.804</v>
          </cell>
        </row>
        <row r="12515">
          <cell r="A12515" t="str">
            <v>M0102</v>
          </cell>
          <cell r="B12515" t="str">
            <v>ANCORAGEM ATIVA PARA 31 CORDOALHAS - D = 12,7 MM</v>
          </cell>
          <cell r="C12515" t="str">
            <v>UND</v>
          </cell>
        </row>
        <row r="12515">
          <cell r="E12515">
            <v>3462.4251</v>
          </cell>
        </row>
        <row r="12516">
          <cell r="A12516" t="str">
            <v>M0103</v>
          </cell>
          <cell r="B12516" t="str">
            <v>ADITIVO ACELERADOR DE PEGA PARA CONCRETO E ARGAMASSA PROJETADOS</v>
          </cell>
          <cell r="C12516" t="str">
            <v>KG</v>
          </cell>
        </row>
        <row r="12516">
          <cell r="E12516">
            <v>6.5006</v>
          </cell>
        </row>
        <row r="12517">
          <cell r="A12517" t="str">
            <v>M0104</v>
          </cell>
          <cell r="B12517" t="str">
            <v>ASFALTO DILUÍDO DE PETRÓLEO - CM-30</v>
          </cell>
          <cell r="C12517" t="str">
            <v>T</v>
          </cell>
        </row>
        <row r="12517">
          <cell r="E12517" t="str">
            <v>-</v>
          </cell>
        </row>
        <row r="12518">
          <cell r="A12518" t="str">
            <v>M0105</v>
          </cell>
          <cell r="B12518" t="str">
            <v>ANCORAGEM ATIVA PARA 4 CORDOALHAS - D = 15,2 MM</v>
          </cell>
          <cell r="C12518" t="str">
            <v>UND</v>
          </cell>
        </row>
        <row r="12518">
          <cell r="E12518">
            <v>468.59</v>
          </cell>
        </row>
        <row r="12519">
          <cell r="A12519" t="str">
            <v>M0106</v>
          </cell>
          <cell r="B12519" t="str">
            <v>ANCORAGEM ATIVA PARA 6 CORDOALHAS - D = 15,2 MM</v>
          </cell>
          <cell r="C12519" t="str">
            <v>UND</v>
          </cell>
        </row>
        <row r="12519">
          <cell r="E12519">
            <v>657.7045</v>
          </cell>
        </row>
        <row r="12520">
          <cell r="A12520" t="str">
            <v>M0107</v>
          </cell>
          <cell r="B12520" t="str">
            <v>GEOCOMPOSTO PARA DRENAGEM</v>
          </cell>
          <cell r="C12520" t="str">
            <v>M2</v>
          </cell>
        </row>
        <row r="12520">
          <cell r="E12520">
            <v>30.5665</v>
          </cell>
        </row>
        <row r="12521">
          <cell r="A12521" t="str">
            <v>M0108</v>
          </cell>
          <cell r="B12521" t="str">
            <v>ANCORAGEM ATIVA PARA 7 CORDOALHAS - D = 15,2 MM</v>
          </cell>
          <cell r="C12521" t="str">
            <v>UND</v>
          </cell>
        </row>
        <row r="12521">
          <cell r="E12521">
            <v>774.8147</v>
          </cell>
        </row>
        <row r="12522">
          <cell r="A12522" t="str">
            <v>M0109</v>
          </cell>
          <cell r="B12522" t="str">
            <v>GEODRENO VERTICAL - L = 10 CM E E = 5 MM</v>
          </cell>
          <cell r="C12522" t="str">
            <v>M</v>
          </cell>
        </row>
        <row r="12522">
          <cell r="E12522">
            <v>4.6666</v>
          </cell>
        </row>
        <row r="12523">
          <cell r="A12523" t="str">
            <v>M0110</v>
          </cell>
          <cell r="B12523" t="str">
            <v>ANCORAGEM ATIVA PARA 10 CORDOALHAS - D = 15,2 MM</v>
          </cell>
          <cell r="C12523" t="str">
            <v>UND</v>
          </cell>
        </row>
        <row r="12523">
          <cell r="E12523">
            <v>1195.1056</v>
          </cell>
        </row>
        <row r="12524">
          <cell r="A12524" t="str">
            <v>M0111</v>
          </cell>
          <cell r="B12524" t="str">
            <v>ANCORAGEM ATIVA PARA 9 CORDOALHAS - D = 15,2 MM</v>
          </cell>
          <cell r="C12524" t="str">
            <v>UND</v>
          </cell>
        </row>
        <row r="12524">
          <cell r="E12524">
            <v>1064.3254</v>
          </cell>
        </row>
        <row r="12525">
          <cell r="A12525" t="str">
            <v>M0112</v>
          </cell>
          <cell r="B12525" t="str">
            <v>DISCO DIAMANTADO SEGMENTADO PARA CORTE DE PAVIMENTO - D = 1.000 MM</v>
          </cell>
          <cell r="C12525" t="str">
            <v>UND</v>
          </cell>
        </row>
        <row r="12525">
          <cell r="E12525">
            <v>5880.8688</v>
          </cell>
        </row>
        <row r="12526">
          <cell r="A12526" t="str">
            <v>M0113</v>
          </cell>
          <cell r="B12526" t="str">
            <v>ANCORAGEM ATIVA PARA 12 CORDOALHAS - D = 15,2 MM</v>
          </cell>
          <cell r="C12526" t="str">
            <v>UND</v>
          </cell>
        </row>
        <row r="12526">
          <cell r="E12526">
            <v>1462.0897</v>
          </cell>
        </row>
        <row r="12527">
          <cell r="A12527" t="str">
            <v>M0114</v>
          </cell>
          <cell r="B12527" t="str">
            <v>DISCO DIAMANTADO SEGMENTADO PARA CORTE DE PAVIMENTO - D = 1.500 MM</v>
          </cell>
          <cell r="C12527" t="str">
            <v>UND</v>
          </cell>
        </row>
        <row r="12527">
          <cell r="E12527">
            <v>26165.0976</v>
          </cell>
        </row>
        <row r="12528">
          <cell r="A12528" t="str">
            <v>M0115</v>
          </cell>
          <cell r="B12528" t="str">
            <v>BIOMANTA VEGETAL DE FIBRAS DE COCO ENTRELAÇADAS COM FIOS DE POLIPROPILENO BIODEGRADÁVEIS - DENSIDADE 0,4 KG/M²</v>
          </cell>
          <cell r="C12528" t="str">
            <v>M2</v>
          </cell>
        </row>
        <row r="12528">
          <cell r="E12528">
            <v>6.5</v>
          </cell>
        </row>
        <row r="12529">
          <cell r="A12529" t="str">
            <v>M0116</v>
          </cell>
          <cell r="B12529" t="str">
            <v>MANGOTE FLANGEADO DE BORRACHA REFORÇADA COM LONAS SINTÉTICAS - C = 1,80 M E D = 0,30 M</v>
          </cell>
          <cell r="C12529" t="str">
            <v>UND</v>
          </cell>
        </row>
        <row r="12529">
          <cell r="E12529">
            <v>16602.4345</v>
          </cell>
        </row>
        <row r="12530">
          <cell r="A12530" t="str">
            <v>M0117</v>
          </cell>
          <cell r="B12530" t="str">
            <v>MANGOTE FLANGEADO DE BORRACHA REFORÇADA COM LONAS SINTÉTICAS - C = 1,80 M E D = 0,40 M</v>
          </cell>
          <cell r="C12530" t="str">
            <v>UND</v>
          </cell>
        </row>
        <row r="12530">
          <cell r="E12530">
            <v>19694.4354</v>
          </cell>
        </row>
        <row r="12531">
          <cell r="A12531" t="str">
            <v>M0118</v>
          </cell>
          <cell r="B12531" t="str">
            <v>MANGOTE FLANGEADO DE BORRACHA REFORÇADA COM LONAS SINTÉTICAS - C = 1,80 M E D = 0,45 M</v>
          </cell>
          <cell r="C12531" t="str">
            <v>UND</v>
          </cell>
        </row>
        <row r="12531">
          <cell r="E12531">
            <v>24569.1492</v>
          </cell>
        </row>
        <row r="12532">
          <cell r="A12532" t="str">
            <v>M0119</v>
          </cell>
          <cell r="B12532" t="str">
            <v>MANGOTE FLANGEADO DE BORRACHA REFORÇADA COM LONAS SINTÉTICAS - C = 1,80 M E D = 0,50 M</v>
          </cell>
          <cell r="C12532" t="str">
            <v>UND</v>
          </cell>
        </row>
        <row r="12532">
          <cell r="E12532">
            <v>25515.612</v>
          </cell>
        </row>
        <row r="12533">
          <cell r="A12533" t="str">
            <v>M0120</v>
          </cell>
          <cell r="B12533" t="str">
            <v>TUBO PEAD PE 100 PN 8 COM FLANGES - D = 250 MM</v>
          </cell>
          <cell r="C12533" t="str">
            <v>M</v>
          </cell>
        </row>
        <row r="12533">
          <cell r="E12533">
            <v>325.3275</v>
          </cell>
        </row>
        <row r="12534">
          <cell r="A12534" t="str">
            <v>M0121</v>
          </cell>
          <cell r="B12534" t="str">
            <v>TUBO PEAD PE 100 PN 8 COM FLANGES - D = 400 MM</v>
          </cell>
          <cell r="C12534" t="str">
            <v>M</v>
          </cell>
        </row>
        <row r="12534">
          <cell r="E12534">
            <v>2084.3366</v>
          </cell>
        </row>
        <row r="12535">
          <cell r="A12535" t="str">
            <v>M0122</v>
          </cell>
          <cell r="B12535" t="str">
            <v>TUBO PEAD PE 100 PN 8 COM FLANGES - D = 450 MM</v>
          </cell>
          <cell r="C12535" t="str">
            <v>M</v>
          </cell>
        </row>
        <row r="12535">
          <cell r="E12535">
            <v>2616.6353</v>
          </cell>
        </row>
        <row r="12536">
          <cell r="A12536" t="str">
            <v>M0123</v>
          </cell>
          <cell r="B12536" t="str">
            <v>TUBO PEAD PE 100 PN 8 COM FLANGES - D = 500 MM</v>
          </cell>
          <cell r="C12536" t="str">
            <v>M</v>
          </cell>
        </row>
        <row r="12536">
          <cell r="E12536">
            <v>2930.594</v>
          </cell>
        </row>
        <row r="12537">
          <cell r="A12537" t="str">
            <v>M0124</v>
          </cell>
          <cell r="B12537" t="str">
            <v>FLUTUADOR BIPARTIDO EM POLIETILENO COM NÚCLEO DE ESPUMA EM POLIURETANO PARA TUBOS - D = 0,30 M</v>
          </cell>
          <cell r="C12537" t="str">
            <v>UND</v>
          </cell>
        </row>
        <row r="12537">
          <cell r="E12537">
            <v>4346.6621</v>
          </cell>
        </row>
        <row r="12538">
          <cell r="A12538" t="str">
            <v>M0125</v>
          </cell>
          <cell r="B12538" t="str">
            <v>FLUTUADOR BIPARTIDO EM POLIETILENO COM NÚCLEO DE ESPUMA EM POLIURETANO PARA TUBOS - D = 0,40 M</v>
          </cell>
          <cell r="C12538" t="str">
            <v>UND</v>
          </cell>
        </row>
        <row r="12538">
          <cell r="E12538">
            <v>5959.9209</v>
          </cell>
        </row>
        <row r="12539">
          <cell r="A12539" t="str">
            <v>M0126</v>
          </cell>
          <cell r="B12539" t="str">
            <v>FLUTUADOR BIPARTIDO EM POLIETILENO COM NÚCLEO DE ESPUMA EM POLIURETANO PARA TUBOS - D = 0,45 M</v>
          </cell>
          <cell r="C12539" t="str">
            <v>UND</v>
          </cell>
        </row>
        <row r="12539">
          <cell r="E12539">
            <v>6834.7544</v>
          </cell>
        </row>
        <row r="12540">
          <cell r="A12540" t="str">
            <v>M0127</v>
          </cell>
          <cell r="B12540" t="str">
            <v>FLUTUADOR BIPARTIDO EM POLIETILENO COM NÚCLEO DE ESPUMA EM POLIURETANO PARA TUBOS - D = 0,50 M</v>
          </cell>
          <cell r="C12540" t="str">
            <v>UND</v>
          </cell>
        </row>
        <row r="12540">
          <cell r="E12540">
            <v>7383.2431</v>
          </cell>
        </row>
        <row r="12541">
          <cell r="A12541" t="str">
            <v>M0128</v>
          </cell>
          <cell r="B12541" t="str">
            <v>BIOMANTA VEGETAL DE FIBRAS DE PALHA ENTRELAÇADAS COM FIOS DE POLIPROPILENO BIODEGRADÁVEIS - DENSIDADE 0,6 KG/M²</v>
          </cell>
          <cell r="C12541" t="str">
            <v>M2</v>
          </cell>
        </row>
        <row r="12541">
          <cell r="E12541">
            <v>5.7171</v>
          </cell>
        </row>
        <row r="12542">
          <cell r="A12542" t="str">
            <v>M0129</v>
          </cell>
          <cell r="B12542" t="str">
            <v>RETENTOR DE SEDIMENTO EM FIBRAS VEGETAIS - D = 20 CM</v>
          </cell>
          <cell r="C12542" t="str">
            <v>M</v>
          </cell>
        </row>
        <row r="12542">
          <cell r="E12542">
            <v>51.5386</v>
          </cell>
        </row>
        <row r="12543">
          <cell r="A12543" t="str">
            <v>M0130</v>
          </cell>
          <cell r="B12543" t="str">
            <v>ANCORAGEM ATIVA PARA 15 CORDOALHAS - D = 15,2 MM</v>
          </cell>
          <cell r="C12543" t="str">
            <v>UND</v>
          </cell>
        </row>
        <row r="12543">
          <cell r="E12543">
            <v>1922.0494</v>
          </cell>
        </row>
        <row r="12544">
          <cell r="A12544" t="str">
            <v>M0131</v>
          </cell>
          <cell r="B12544" t="str">
            <v>TUBO PEAD CORRUGADO COM PAREDES ESTRUTURADAS PARA DRENAGEM - D = 400 MM</v>
          </cell>
          <cell r="C12544" t="str">
            <v>M</v>
          </cell>
        </row>
        <row r="12544">
          <cell r="E12544">
            <v>209.1193</v>
          </cell>
        </row>
        <row r="12545">
          <cell r="A12545" t="str">
            <v>M0132</v>
          </cell>
          <cell r="B12545" t="str">
            <v>TUBO PEAD CORRUGADO COM PAREDES ESTRUTURADAS PARA DRENAGEM - D = 450 MM</v>
          </cell>
          <cell r="C12545" t="str">
            <v>M</v>
          </cell>
        </row>
        <row r="12545">
          <cell r="E12545">
            <v>236.5277</v>
          </cell>
        </row>
        <row r="12546">
          <cell r="A12546" t="str">
            <v>M0133</v>
          </cell>
          <cell r="B12546" t="str">
            <v>TUBO PEAD CORRUGADO COM PAREDES ESTRUTURADAS PARA DRENAGEM - D = 500 MM</v>
          </cell>
          <cell r="C12546" t="str">
            <v>M</v>
          </cell>
        </row>
        <row r="12546">
          <cell r="E12546">
            <v>342.8794</v>
          </cell>
        </row>
        <row r="12547">
          <cell r="A12547" t="str">
            <v>M0134</v>
          </cell>
          <cell r="B12547" t="str">
            <v>TUBO PEAD CORRUGADO COM PAREDES ESTRUTURADAS PARA DRENAGEM - D = 600 MM</v>
          </cell>
          <cell r="C12547" t="str">
            <v>M</v>
          </cell>
        </row>
        <row r="12547">
          <cell r="E12547">
            <v>500.684</v>
          </cell>
        </row>
        <row r="12548">
          <cell r="A12548" t="str">
            <v>M0135</v>
          </cell>
          <cell r="B12548" t="str">
            <v>TUBO PEAD CORRUGADO COM PAREDES ESTRUTURADAS PARA DRENAGEM - D = 750 MM</v>
          </cell>
          <cell r="C12548" t="str">
            <v>M</v>
          </cell>
        </row>
        <row r="12548">
          <cell r="E12548">
            <v>658.1365</v>
          </cell>
        </row>
        <row r="12549">
          <cell r="A12549" t="str">
            <v>M0136</v>
          </cell>
          <cell r="B12549" t="str">
            <v>TUBO PEAD CORRUGADO COM PAREDES ESTRUTURADAS PARA DRENAGEM - D = 800 MM</v>
          </cell>
          <cell r="C12549" t="str">
            <v>M</v>
          </cell>
        </row>
        <row r="12549">
          <cell r="E12549">
            <v>732.4732</v>
          </cell>
        </row>
        <row r="12550">
          <cell r="A12550" t="str">
            <v>M0137</v>
          </cell>
          <cell r="B12550" t="str">
            <v>TUBO PEAD CORRUGADO COM PAREDES ESTRUTURADAS PARA DRENAGEM - D = 900 MM</v>
          </cell>
          <cell r="C12550" t="str">
            <v>M</v>
          </cell>
        </row>
        <row r="12550">
          <cell r="E12550">
            <v>964.6472</v>
          </cell>
        </row>
        <row r="12551">
          <cell r="A12551" t="str">
            <v>M0138</v>
          </cell>
          <cell r="B12551" t="str">
            <v>ANCORAGEM ATIVA PARA 19 CORDOALHAS - D = 15,2 MM</v>
          </cell>
          <cell r="C12551" t="str">
            <v>UND</v>
          </cell>
        </row>
        <row r="12551">
          <cell r="E12551">
            <v>2502.589</v>
          </cell>
        </row>
        <row r="12552">
          <cell r="A12552" t="str">
            <v>M0139</v>
          </cell>
          <cell r="B12552" t="str">
            <v>TUBO PEAD CORRUGADO COM PAREDES ESTRUTURADAS PARA DRENAGEM - D = 1.000 MM</v>
          </cell>
          <cell r="C12552" t="str">
            <v>M</v>
          </cell>
        </row>
        <row r="12552">
          <cell r="E12552">
            <v>1308.6658</v>
          </cell>
        </row>
        <row r="12553">
          <cell r="A12553" t="str">
            <v>M0140</v>
          </cell>
          <cell r="B12553" t="str">
            <v>BENTONITA</v>
          </cell>
          <cell r="C12553" t="str">
            <v>KG</v>
          </cell>
        </row>
        <row r="12553">
          <cell r="E12553">
            <v>2.6655</v>
          </cell>
        </row>
        <row r="12554">
          <cell r="A12554" t="str">
            <v>M0141</v>
          </cell>
          <cell r="B12554" t="str">
            <v>TUBO PEAD CORRUGADO COM PAREDES ESTRUTURADAS PARA DRENAGEM - D = 1.050 MM</v>
          </cell>
          <cell r="C12554" t="str">
            <v>M</v>
          </cell>
        </row>
        <row r="12554">
          <cell r="E12554">
            <v>1371.4736</v>
          </cell>
        </row>
        <row r="12555">
          <cell r="A12555" t="str">
            <v>M0142</v>
          </cell>
          <cell r="B12555" t="str">
            <v>TUBO PEAD CORRUGADO COM PAREDES ESTRUTURADAS PARA DRENAGEM - D = 1.200 MM</v>
          </cell>
          <cell r="C12555" t="str">
            <v>M</v>
          </cell>
        </row>
        <row r="12555">
          <cell r="E12555">
            <v>1732.1501</v>
          </cell>
        </row>
        <row r="12556">
          <cell r="A12556" t="str">
            <v>M0143</v>
          </cell>
          <cell r="B12556" t="str">
            <v>TUBO PEAD CORRUGADO COM PAREDES ESTRUTURADAS PARA DRENAGEM - D = 1.500 MM</v>
          </cell>
          <cell r="C12556" t="str">
            <v>M</v>
          </cell>
        </row>
        <row r="12556">
          <cell r="E12556">
            <v>2077.5356</v>
          </cell>
        </row>
        <row r="12557">
          <cell r="A12557" t="str">
            <v>M0144</v>
          </cell>
          <cell r="B12557" t="str">
            <v>TUBO PEAD CORRUGADO COM PAREDES ESTRUTURADAS PARA DRENAGEM - D = 1.800 MM</v>
          </cell>
          <cell r="C12557" t="str">
            <v>M</v>
          </cell>
        </row>
        <row r="12557">
          <cell r="E12557">
            <v>7003.9213</v>
          </cell>
        </row>
        <row r="12558">
          <cell r="A12558" t="str">
            <v>M0145</v>
          </cell>
          <cell r="B12558" t="str">
            <v>ANCORAGEM ATIVA PARA 22 CORDOALHAS - D = 15,2 MM</v>
          </cell>
          <cell r="C12558" t="str">
            <v>UND</v>
          </cell>
        </row>
        <row r="12558">
          <cell r="E12558">
            <v>3238.5262</v>
          </cell>
        </row>
        <row r="12559">
          <cell r="A12559" t="str">
            <v>M0146</v>
          </cell>
          <cell r="B12559" t="str">
            <v>ANCORAGEM ATIVA PARA 27 CORDOALHAS - D = 15,2 MM</v>
          </cell>
          <cell r="C12559" t="str">
            <v>UND</v>
          </cell>
        </row>
        <row r="12559">
          <cell r="E12559">
            <v>4244.066</v>
          </cell>
        </row>
        <row r="12560">
          <cell r="A12560" t="str">
            <v>M0147</v>
          </cell>
          <cell r="B12560" t="str">
            <v>TUBO PEAD CORRUGADO COM PAREDES ESTRUTURADAS PARA DRENAGEM - D = 2.000 MM</v>
          </cell>
          <cell r="C12560" t="str">
            <v>M</v>
          </cell>
        </row>
        <row r="12560">
          <cell r="E12560">
            <v>8432.2487</v>
          </cell>
        </row>
        <row r="12561">
          <cell r="A12561" t="str">
            <v>M0148</v>
          </cell>
          <cell r="B12561" t="str">
            <v>ANCORAGEM ATIVA PARA LAJES PARA 1 CORDOALHA - D = 12,7 MM</v>
          </cell>
          <cell r="C12561" t="str">
            <v>UND</v>
          </cell>
        </row>
        <row r="12561">
          <cell r="E12561">
            <v>91.5345</v>
          </cell>
        </row>
        <row r="12562">
          <cell r="A12562" t="str">
            <v>M0149</v>
          </cell>
          <cell r="B12562" t="str">
            <v>TUBO PEAD CORRUGADO COM PAREDES ESTRUTURADAS PARA DRENAGEM - D = 2.500 MM</v>
          </cell>
          <cell r="C12562" t="str">
            <v>M</v>
          </cell>
        </row>
        <row r="12562">
          <cell r="E12562">
            <v>13931.988</v>
          </cell>
        </row>
        <row r="12563">
          <cell r="A12563" t="str">
            <v>M0150</v>
          </cell>
          <cell r="B12563" t="str">
            <v>TUBO PEAD CORRUGADO COM PAREDES ESTRUTURADAS PARA DRENAGEM - D = 3.000 MM</v>
          </cell>
          <cell r="C12563" t="str">
            <v>M</v>
          </cell>
        </row>
        <row r="12563">
          <cell r="E12563">
            <v>19351.9508</v>
          </cell>
        </row>
        <row r="12564">
          <cell r="A12564" t="str">
            <v>M0151</v>
          </cell>
          <cell r="B12564" t="str">
            <v>ANCORAGEM ATIVA PARA LAJES PARA 2 CORDOALHAS - D = 12,7 MM</v>
          </cell>
          <cell r="C12564" t="str">
            <v>UND</v>
          </cell>
        </row>
        <row r="12564">
          <cell r="E12564">
            <v>171.0191</v>
          </cell>
        </row>
        <row r="12565">
          <cell r="A12565" t="str">
            <v>M0152</v>
          </cell>
          <cell r="B12565" t="str">
            <v>ANCORAGEM ATIVA PARA LAJES PARA 3 CORDOALHAS - D = 12,7 MM</v>
          </cell>
          <cell r="C12565" t="str">
            <v>UND</v>
          </cell>
        </row>
        <row r="12565">
          <cell r="E12565">
            <v>236.0414</v>
          </cell>
        </row>
        <row r="12566">
          <cell r="A12566" t="str">
            <v>M0153</v>
          </cell>
          <cell r="B12566" t="str">
            <v>ANCORAGEM ATIVA PARA LAJES PARA 4 CORDOALHAS - D = 12,7 MM</v>
          </cell>
          <cell r="C12566" t="str">
            <v>UND</v>
          </cell>
        </row>
        <row r="12566">
          <cell r="E12566">
            <v>304.8836</v>
          </cell>
        </row>
        <row r="12567">
          <cell r="A12567" t="str">
            <v>M0156</v>
          </cell>
          <cell r="B12567" t="str">
            <v>BLOCO DE CONCRETO - L = 19 CM, A = 19 CM E C = 39 CM</v>
          </cell>
          <cell r="C12567" t="str">
            <v>UND</v>
          </cell>
        </row>
        <row r="12567">
          <cell r="E12567">
            <v>4.1641</v>
          </cell>
        </row>
        <row r="12568">
          <cell r="A12568" t="str">
            <v>M0158</v>
          </cell>
          <cell r="B12568" t="str">
            <v>TELA METÁLICA GALVANIZADA DOBRADA EM L - C = 2,0 M, L = 0,4 M E H = 0,4 M</v>
          </cell>
          <cell r="C12568" t="str">
            <v>UND</v>
          </cell>
        </row>
        <row r="12568">
          <cell r="E12568">
            <v>362.0725</v>
          </cell>
        </row>
        <row r="12569">
          <cell r="A12569" t="str">
            <v>M0160</v>
          </cell>
          <cell r="B12569" t="str">
            <v>EXTINTOR DE INCÊNDIO TIPO ESPUMA MECÂNICA - V = 10 L</v>
          </cell>
          <cell r="C12569" t="str">
            <v>UND</v>
          </cell>
        </row>
        <row r="12569">
          <cell r="E12569">
            <v>571.2811</v>
          </cell>
        </row>
        <row r="12570">
          <cell r="A12570" t="str">
            <v>M0161</v>
          </cell>
          <cell r="B12570" t="str">
            <v>BARRA DE FIBRA DE VIDRO (VERGALHÃO) - D = 25,0 MM</v>
          </cell>
          <cell r="C12570" t="str">
            <v>M</v>
          </cell>
        </row>
        <row r="12570">
          <cell r="E12570">
            <v>61.0722</v>
          </cell>
        </row>
        <row r="12571">
          <cell r="A12571" t="str">
            <v>M0162</v>
          </cell>
          <cell r="B12571" t="str">
            <v>CORRENTE DE ELO SOLDADO EM AÇO GALVANIZADO COM ACABAMENTO POLIDO - D = 3,18 MM (1/8")</v>
          </cell>
          <cell r="C12571" t="str">
            <v>M</v>
          </cell>
        </row>
        <row r="12571">
          <cell r="E12571">
            <v>7.3541</v>
          </cell>
        </row>
        <row r="12572">
          <cell r="A12572" t="str">
            <v>M0163</v>
          </cell>
          <cell r="B12572" t="str">
            <v>GONZO COM ABA EM AÇO GALVANIZADO - D = 12,7 MM (1/2")</v>
          </cell>
          <cell r="C12572" t="str">
            <v>UND</v>
          </cell>
        </row>
        <row r="12572">
          <cell r="E12572">
            <v>3.0499</v>
          </cell>
        </row>
        <row r="12573">
          <cell r="A12573" t="str">
            <v>M0164</v>
          </cell>
          <cell r="B12573" t="str">
            <v>TUBO EM AÇO GALVANIZADO - E = 1,50 MM E SEÇÃO DE 20 X 20 MM</v>
          </cell>
          <cell r="C12573" t="str">
            <v>M</v>
          </cell>
        </row>
        <row r="12573">
          <cell r="E12573">
            <v>14.7011</v>
          </cell>
        </row>
        <row r="12574">
          <cell r="A12574" t="str">
            <v>M0166</v>
          </cell>
          <cell r="B12574" t="str">
            <v>TUBO EM AÇO GALVANIZADO - E = 2,25 MM E D = 20 MM (3/4")</v>
          </cell>
          <cell r="C12574" t="str">
            <v>M</v>
          </cell>
        </row>
        <row r="12574">
          <cell r="E12574">
            <v>40.8278</v>
          </cell>
        </row>
        <row r="12575">
          <cell r="A12575" t="str">
            <v>M0167</v>
          </cell>
          <cell r="B12575" t="str">
            <v>TELA DE POLIAMIDA INDUSTRIAL - E = 0,40 MM E MALHA DE 1,6 MM</v>
          </cell>
          <cell r="C12575" t="str">
            <v>M2</v>
          </cell>
        </row>
        <row r="12575">
          <cell r="E12575">
            <v>14.6767</v>
          </cell>
        </row>
        <row r="12576">
          <cell r="A12576" t="str">
            <v>M0168</v>
          </cell>
          <cell r="B12576" t="str">
            <v>ABRAÇADEIRA DE POLIAMIDA - E = 3,6 MM E C = 200 MM</v>
          </cell>
          <cell r="C12576" t="str">
            <v>UND</v>
          </cell>
        </row>
        <row r="12576">
          <cell r="E12576">
            <v>0.2082</v>
          </cell>
        </row>
        <row r="12577">
          <cell r="A12577" t="str">
            <v>M0169</v>
          </cell>
          <cell r="B12577" t="str">
            <v>RODA EM AÇO E PNEU COM CÂMARA DE AR 83/203 MM (3,25"/8") PARA CARRINHO DE MÃO</v>
          </cell>
          <cell r="C12577" t="str">
            <v>UND</v>
          </cell>
        </row>
        <row r="12577">
          <cell r="E12577">
            <v>72.0738</v>
          </cell>
        </row>
        <row r="12578">
          <cell r="A12578" t="str">
            <v>M0173</v>
          </cell>
          <cell r="B12578" t="str">
            <v>ANCORAGEM ATIVA PARA LAJES PARA 1 CORDOALHA - D = 15,2 MM</v>
          </cell>
          <cell r="C12578" t="str">
            <v>UND</v>
          </cell>
        </row>
        <row r="12578">
          <cell r="E12578">
            <v>100.9182</v>
          </cell>
        </row>
        <row r="12579">
          <cell r="A12579" t="str">
            <v>M0178</v>
          </cell>
          <cell r="B12579" t="str">
            <v>ANCORAGEM ATIVA PARA LAJES PARA 2 CORDOALHAS - D = 15,2 MM</v>
          </cell>
          <cell r="C12579" t="str">
            <v>UND</v>
          </cell>
        </row>
        <row r="12579">
          <cell r="E12579">
            <v>217.4083</v>
          </cell>
        </row>
        <row r="12580">
          <cell r="A12580" t="str">
            <v>M0181</v>
          </cell>
          <cell r="B12580" t="str">
            <v>ANCORAGEM ATIVA PARA LAJES PARA 3 CORDOALHAS - D = 15,2 MM</v>
          </cell>
          <cell r="C12580" t="str">
            <v>UND</v>
          </cell>
        </row>
        <row r="12580">
          <cell r="E12580">
            <v>290.4296</v>
          </cell>
        </row>
        <row r="12581">
          <cell r="A12581" t="str">
            <v>M0184</v>
          </cell>
          <cell r="B12581" t="str">
            <v>ANCORAGEM ATIVA PARA LAJES PARA 4 CORDOALHAS - D = 15,2 MM</v>
          </cell>
          <cell r="C12581" t="str">
            <v>UND</v>
          </cell>
        </row>
        <row r="12581">
          <cell r="E12581">
            <v>365.6646</v>
          </cell>
        </row>
        <row r="12582">
          <cell r="A12582" t="str">
            <v>M0191</v>
          </cell>
          <cell r="B12582" t="str">
            <v>BRITA 1</v>
          </cell>
          <cell r="C12582" t="str">
            <v>M3</v>
          </cell>
        </row>
        <row r="12582">
          <cell r="E12582">
            <v>124.4154</v>
          </cell>
        </row>
        <row r="12583">
          <cell r="A12583" t="str">
            <v>M0192</v>
          </cell>
          <cell r="B12583" t="str">
            <v>BRITA 2</v>
          </cell>
          <cell r="C12583" t="str">
            <v>M3</v>
          </cell>
        </row>
        <row r="12583">
          <cell r="E12583">
            <v>120.7904</v>
          </cell>
        </row>
        <row r="12584">
          <cell r="A12584" t="str">
            <v>M0193</v>
          </cell>
          <cell r="B12584" t="str">
            <v>BRITA 3</v>
          </cell>
          <cell r="C12584" t="str">
            <v>M3</v>
          </cell>
        </row>
        <row r="12584">
          <cell r="E12584">
            <v>115.2904</v>
          </cell>
        </row>
        <row r="12585">
          <cell r="A12585" t="str">
            <v>M0194</v>
          </cell>
          <cell r="B12585" t="str">
            <v>ESCÓRIA DE ACIARIA</v>
          </cell>
          <cell r="C12585" t="str">
            <v>M3</v>
          </cell>
        </row>
        <row r="12585">
          <cell r="E12585">
            <v>12.5619</v>
          </cell>
        </row>
        <row r="12586">
          <cell r="A12586" t="str">
            <v>M0198</v>
          </cell>
          <cell r="B12586" t="str">
            <v>PARAFUSO DE CABEÇA CHATA EM AÇO - D = 4,5 MM E BUCHA PLÁSTICA - D = 8 MM (S8)</v>
          </cell>
          <cell r="C12586" t="str">
            <v>UND</v>
          </cell>
        </row>
        <row r="12586">
          <cell r="E12586">
            <v>0.3038</v>
          </cell>
        </row>
        <row r="12587">
          <cell r="A12587" t="str">
            <v>M0199</v>
          </cell>
          <cell r="B12587" t="str">
            <v>COROA DE BOTÕES CRUZADOS LINHA R32 - D = 43 MM (1 11/16’’)</v>
          </cell>
          <cell r="C12587" t="str">
            <v>UND</v>
          </cell>
        </row>
        <row r="12587">
          <cell r="E12587">
            <v>321.1473</v>
          </cell>
        </row>
        <row r="12588">
          <cell r="A12588" t="str">
            <v>M0201</v>
          </cell>
          <cell r="B12588" t="str">
            <v>COROA DE BOTÕES ESFÉRICOS LINHA T38 - D = 89 MM (3 1/2")</v>
          </cell>
          <cell r="C12588" t="str">
            <v>UND</v>
          </cell>
        </row>
        <row r="12588">
          <cell r="E12588">
            <v>971.9058</v>
          </cell>
        </row>
        <row r="12589">
          <cell r="A12589" t="str">
            <v>M0202</v>
          </cell>
          <cell r="B12589" t="str">
            <v>COROA DE BOTÕES ESFÉRICOS LINHA T45 - D = 76 MM (3")</v>
          </cell>
          <cell r="C12589" t="str">
            <v>UND</v>
          </cell>
        </row>
        <row r="12589">
          <cell r="E12589">
            <v>674.2977</v>
          </cell>
        </row>
        <row r="12590">
          <cell r="A12590" t="str">
            <v>M0204</v>
          </cell>
          <cell r="B12590" t="str">
            <v>INSTALAÇÕES FÍSICAS PARA A CENTRAL DE PRÉ-MOLDAGEM DE DORMENTES DE CONCRETO PROTENDIDO</v>
          </cell>
          <cell r="C12590" t="str">
            <v>CMCC</v>
          </cell>
        </row>
        <row r="12590">
          <cell r="E12590">
            <v>1673.66</v>
          </cell>
        </row>
        <row r="12591">
          <cell r="A12591" t="str">
            <v>M0217</v>
          </cell>
          <cell r="B12591" t="str">
            <v>ENXOFRE</v>
          </cell>
          <cell r="C12591" t="str">
            <v>KG</v>
          </cell>
        </row>
        <row r="12591">
          <cell r="E12591">
            <v>5.4329</v>
          </cell>
        </row>
        <row r="12592">
          <cell r="A12592" t="str">
            <v>M0220</v>
          </cell>
          <cell r="B12592" t="str">
            <v>ADUBO À BASE DE NITROGÊNIO, FÓSFORO E POTÁSSIO (NPK)</v>
          </cell>
          <cell r="C12592" t="str">
            <v>KG</v>
          </cell>
        </row>
        <row r="12592">
          <cell r="E12592">
            <v>4.2887</v>
          </cell>
        </row>
        <row r="12593">
          <cell r="A12593" t="str">
            <v>M0222</v>
          </cell>
          <cell r="B12593" t="str">
            <v>FILER CALCÁRIO</v>
          </cell>
          <cell r="C12593" t="str">
            <v>KG</v>
          </cell>
        </row>
        <row r="12593">
          <cell r="E12593">
            <v>0.1753</v>
          </cell>
        </row>
        <row r="12594">
          <cell r="A12594" t="str">
            <v>M0223</v>
          </cell>
          <cell r="B12594" t="str">
            <v>SEMENTES PARA HIDROSSEMEADURA</v>
          </cell>
          <cell r="C12594" t="str">
            <v>KG</v>
          </cell>
        </row>
        <row r="12594">
          <cell r="E12594">
            <v>33.9</v>
          </cell>
        </row>
        <row r="12595">
          <cell r="A12595" t="str">
            <v>M0224</v>
          </cell>
          <cell r="B12595" t="str">
            <v>GUIA-CHAPÉU PRÉ-MOLDADA - C = 120 CM</v>
          </cell>
          <cell r="C12595" t="str">
            <v>UND</v>
          </cell>
        </row>
        <row r="12595">
          <cell r="E12595">
            <v>61.3064</v>
          </cell>
        </row>
        <row r="12596">
          <cell r="A12596" t="str">
            <v>M0225</v>
          </cell>
          <cell r="B12596" t="str">
            <v>ADUBO ORGÂNICO COMPOSTO</v>
          </cell>
          <cell r="C12596" t="str">
            <v>KG</v>
          </cell>
        </row>
        <row r="12596">
          <cell r="E12596">
            <v>0.273</v>
          </cell>
        </row>
        <row r="12597">
          <cell r="A12597" t="str">
            <v>M0229</v>
          </cell>
          <cell r="B12597" t="str">
            <v>GABIÃO TIPO COLCHÃO EM LIGA DE ZINCO E ALUMÍNIO REVESTIDO COM POLÍMERO DE MALHA HEXAGONAL - E = 0,17 M</v>
          </cell>
          <cell r="C12597" t="str">
            <v>M2</v>
          </cell>
        </row>
        <row r="12597">
          <cell r="E12597">
            <v>211.4208</v>
          </cell>
        </row>
        <row r="12598">
          <cell r="A12598" t="str">
            <v>M0230</v>
          </cell>
          <cell r="B12598" t="str">
            <v>GABIÃO TIPO CAIXA EM LIGA DE ZINCO E ALUMÍNIO DE MALHA HEXAGONAL - C = 2,00 M, L = 1,00 M E H = 0,50 M</v>
          </cell>
          <cell r="C12598" t="str">
            <v>UND</v>
          </cell>
        </row>
        <row r="12598">
          <cell r="E12598">
            <v>627.4658</v>
          </cell>
        </row>
        <row r="12599">
          <cell r="A12599" t="str">
            <v>M0231</v>
          </cell>
          <cell r="B12599" t="str">
            <v>GABIÃO TIPO CAIXA EM LIGA DE ZINCO E ALUMÍNIO DE MALHA HEXAGONAL - C = 2,00 M, L = 1,00 M E H = 1,00 M</v>
          </cell>
          <cell r="C12599" t="str">
            <v>UND</v>
          </cell>
        </row>
        <row r="12599">
          <cell r="E12599">
            <v>995.0855</v>
          </cell>
        </row>
        <row r="12600">
          <cell r="A12600" t="str">
            <v>M0232</v>
          </cell>
          <cell r="B12600" t="str">
            <v>GABIÃO TIPO CAIXA EM LIGA DE ZINCO E ALUMÍNIO REVESTIDO COM POLÍMERO DE MALHA HEXAGONAL - C = 2,00 M, L = 1,00 M E H = 0,50 M</v>
          </cell>
          <cell r="C12600" t="str">
            <v>UND</v>
          </cell>
        </row>
        <row r="12600">
          <cell r="E12600">
            <v>781.0045</v>
          </cell>
        </row>
        <row r="12601">
          <cell r="A12601" t="str">
            <v>M0233</v>
          </cell>
          <cell r="B12601" t="str">
            <v>GABIÃO TIPO CAIXA EM LIGA DE ZINCO E ALUMÍNIO REVESTIDO COM POLÍMERO DE MALHA HEXAGONAL - C = 2,00 M, L = 1,00 M E H = 1,00 M</v>
          </cell>
          <cell r="C12601" t="str">
            <v>UND</v>
          </cell>
        </row>
        <row r="12601">
          <cell r="E12601">
            <v>1093.3586</v>
          </cell>
        </row>
        <row r="12602">
          <cell r="A12602" t="str">
            <v>M0234</v>
          </cell>
          <cell r="B12602" t="str">
            <v>GABIÃO TIPO SACO EM LIGA DE ZINCO E ALUMÍNIO REVESTIDO COM POLÍMERO DE MALHA HEXAGONAL - D = 0,65 M</v>
          </cell>
          <cell r="C12602" t="str">
            <v>M3</v>
          </cell>
        </row>
        <row r="12602">
          <cell r="E12602">
            <v>577.139</v>
          </cell>
        </row>
        <row r="12603">
          <cell r="A12603" t="str">
            <v>M0235</v>
          </cell>
          <cell r="B12603" t="str">
            <v>GABIÃO TIPO COLCHÃO EM LIGA DE ZINCO E ALUMÍNIO REVESTIDO COM POLÍMERO DE MALHA HEXAGONAL - E = 0,23 M</v>
          </cell>
          <cell r="C12603" t="str">
            <v>M2</v>
          </cell>
        </row>
        <row r="12603">
          <cell r="E12603">
            <v>223.0589</v>
          </cell>
        </row>
        <row r="12604">
          <cell r="A12604" t="str">
            <v>M0236</v>
          </cell>
          <cell r="B12604" t="str">
            <v>GABIÃO TIPO COLCHÃO EM LIGA DE ZINCO E ALUMÍNIO REVESTIDO COM POLÍMERO DE MALHA HEXAGONAL - E = 0,30 M</v>
          </cell>
          <cell r="C12604" t="str">
            <v>M2</v>
          </cell>
        </row>
        <row r="12604">
          <cell r="E12604">
            <v>245.6667</v>
          </cell>
        </row>
        <row r="12605">
          <cell r="A12605" t="str">
            <v>M0237</v>
          </cell>
          <cell r="B12605" t="str">
            <v>ENERGIA ELÉTRICA</v>
          </cell>
          <cell r="C12605" t="str">
            <v>KWH</v>
          </cell>
        </row>
        <row r="12605">
          <cell r="E12605">
            <v>0.8673</v>
          </cell>
        </row>
        <row r="12606">
          <cell r="A12606" t="str">
            <v>M0253</v>
          </cell>
          <cell r="B12606" t="str">
            <v>CABO DE COBRE FLEXÍVEL ANTICHAMA ISOLADO EM PVC - TENSÃO DE 450/750 V E SEÇÃO DE 16 MM²</v>
          </cell>
          <cell r="C12606" t="str">
            <v>M</v>
          </cell>
        </row>
        <row r="12606">
          <cell r="E12606">
            <v>13.9509</v>
          </cell>
        </row>
        <row r="12607">
          <cell r="A12607" t="str">
            <v>M0254</v>
          </cell>
          <cell r="B12607" t="str">
            <v>MISTURA GASOSA DE ARGÔNIO E DIÓXIDO DE CARBONO PARA SOLDA MIG/MAG</v>
          </cell>
          <cell r="C12607" t="str">
            <v>M3</v>
          </cell>
        </row>
        <row r="12607">
          <cell r="E12607">
            <v>43.451</v>
          </cell>
        </row>
        <row r="12608">
          <cell r="A12608" t="str">
            <v>M0256</v>
          </cell>
          <cell r="B12608" t="str">
            <v>TINTA À BASE DE ETIL SILICATO DE ZINCO BICOMPONENTE PARA FUNDO PREPARADOR DE PINTURA</v>
          </cell>
          <cell r="C12608" t="str">
            <v>L</v>
          </cell>
        </row>
        <row r="12608">
          <cell r="E12608">
            <v>87.7523</v>
          </cell>
        </row>
        <row r="12609">
          <cell r="A12609" t="str">
            <v>M0257</v>
          </cell>
          <cell r="B12609" t="str">
            <v>DILUENTE PARA TINTA À BASE DE ETIL SILICATO DE ZINCO</v>
          </cell>
          <cell r="C12609" t="str">
            <v>L</v>
          </cell>
        </row>
        <row r="12609">
          <cell r="E12609">
            <v>29.8541</v>
          </cell>
        </row>
        <row r="12610">
          <cell r="A12610" t="str">
            <v>M0260</v>
          </cell>
          <cell r="B12610" t="str">
            <v>CABO DE COBRE PP FLEXÍVEL ISOLADO EM PVC - TENSÃO DE 300/500 V E SEÇÃO DE 3 X 1,5 MM²</v>
          </cell>
          <cell r="C12610" t="str">
            <v>M</v>
          </cell>
        </row>
        <row r="12610">
          <cell r="E12610">
            <v>4.5117</v>
          </cell>
        </row>
        <row r="12611">
          <cell r="A12611" t="str">
            <v>M0264</v>
          </cell>
          <cell r="B12611" t="str">
            <v>BOMBA DE COMBUSTÍVEL INDUSTRIAL ELETRÔNICA SIMPLES</v>
          </cell>
          <cell r="C12611" t="str">
            <v>UND</v>
          </cell>
        </row>
        <row r="12611">
          <cell r="E12611">
            <v>25282.0466</v>
          </cell>
        </row>
        <row r="12612">
          <cell r="A12612" t="str">
            <v>M0265</v>
          </cell>
          <cell r="B12612" t="str">
            <v>TANQUE DE COMBUSTÍVEL AÉREO HORIZONTAL COM ESCADA PARA VISITA - CAPACIDADE DE 5.000 L</v>
          </cell>
          <cell r="C12612" t="str">
            <v>UND</v>
          </cell>
        </row>
        <row r="12612">
          <cell r="E12612">
            <v>20141.4285</v>
          </cell>
        </row>
        <row r="12613">
          <cell r="A12613" t="str">
            <v>M0266</v>
          </cell>
          <cell r="B12613" t="str">
            <v>CABO DE COBRE FLEXÍVEL ANTICHAMA ISOLADO EM PVC - TENSÃO DE 0,6/1,0 KV E SEÇÃO DE 240 MM²</v>
          </cell>
          <cell r="C12613" t="str">
            <v>M</v>
          </cell>
        </row>
        <row r="12613">
          <cell r="E12613">
            <v>124.1654</v>
          </cell>
        </row>
        <row r="12614">
          <cell r="A12614" t="str">
            <v>M0267</v>
          </cell>
          <cell r="B12614" t="str">
            <v>MÓDULO DE TORRE DE ELEVADOR DE CREMALHEIRA</v>
          </cell>
          <cell r="C12614" t="str">
            <v>UND</v>
          </cell>
        </row>
        <row r="12614">
          <cell r="E12614">
            <v>3824.4678</v>
          </cell>
        </row>
        <row r="12615">
          <cell r="A12615" t="str">
            <v>M0268</v>
          </cell>
          <cell r="B12615" t="str">
            <v>MÓDULO DE ANCORAGEM DE TORRE DE ELEVADOR DE CREMALHEIRA</v>
          </cell>
          <cell r="C12615" t="str">
            <v>UND</v>
          </cell>
        </row>
        <row r="12615">
          <cell r="E12615">
            <v>2913.0214</v>
          </cell>
        </row>
        <row r="12616">
          <cell r="A12616" t="str">
            <v>M0269</v>
          </cell>
          <cell r="B12616" t="str">
            <v>CABO DE COBRE FLEXÍVEL ANTICHAMA ISOLADO EM PVC - TENSÃO DE 0,6/1,0 KV E SEÇÃO DE 50 MM²</v>
          </cell>
          <cell r="C12616" t="str">
            <v>M</v>
          </cell>
        </row>
        <row r="12616">
          <cell r="E12616">
            <v>33.1108</v>
          </cell>
        </row>
        <row r="12617">
          <cell r="A12617" t="str">
            <v>M0284</v>
          </cell>
          <cell r="B12617" t="str">
            <v>CAIBRO DE PINHO - L = 7,5 CM E E = 7,5 CM</v>
          </cell>
          <cell r="C12617" t="str">
            <v>M</v>
          </cell>
        </row>
        <row r="12617">
          <cell r="E12617">
            <v>16.554</v>
          </cell>
        </row>
        <row r="12618">
          <cell r="A12618" t="str">
            <v>M0285</v>
          </cell>
          <cell r="B12618" t="str">
            <v>PONTALETE PARA ESCORAMENTO - D = 15 CM</v>
          </cell>
          <cell r="C12618" t="str">
            <v>M</v>
          </cell>
        </row>
        <row r="12618">
          <cell r="E12618">
            <v>10.7336</v>
          </cell>
        </row>
        <row r="12619">
          <cell r="A12619" t="str">
            <v>M0286</v>
          </cell>
          <cell r="B12619" t="str">
            <v>TÁBUA - E = 2,5 CM E L = 30 CM</v>
          </cell>
          <cell r="C12619" t="str">
            <v>M</v>
          </cell>
        </row>
        <row r="12619">
          <cell r="E12619">
            <v>17.5655</v>
          </cell>
        </row>
        <row r="12620">
          <cell r="A12620" t="str">
            <v>M0289</v>
          </cell>
          <cell r="B12620" t="str">
            <v>TÁBUA - E = 2,5 CM E L = 15 CM</v>
          </cell>
          <cell r="C12620" t="str">
            <v>M</v>
          </cell>
        </row>
        <row r="12620">
          <cell r="E12620">
            <v>6.902</v>
          </cell>
        </row>
        <row r="12621">
          <cell r="A12621" t="str">
            <v>M0290</v>
          </cell>
          <cell r="B12621" t="str">
            <v>TÁBUA - E = 2,5 CM E L = 10 CM</v>
          </cell>
          <cell r="C12621" t="str">
            <v>M</v>
          </cell>
        </row>
        <row r="12621">
          <cell r="E12621">
            <v>5.5326</v>
          </cell>
        </row>
        <row r="12622">
          <cell r="A12622" t="str">
            <v>M0301</v>
          </cell>
          <cell r="B12622" t="str">
            <v>PONTALETE PARA ESCORAMENTO - D = 10 CM</v>
          </cell>
          <cell r="C12622" t="str">
            <v>M</v>
          </cell>
        </row>
        <row r="12622">
          <cell r="E12622">
            <v>6.4664</v>
          </cell>
        </row>
        <row r="12623">
          <cell r="A12623" t="str">
            <v>M0310</v>
          </cell>
          <cell r="B12623" t="str">
            <v>PEÇA DE MADEIRA - L = 7,5 CM E E = 2,5 CM</v>
          </cell>
          <cell r="C12623" t="str">
            <v>M</v>
          </cell>
        </row>
        <row r="12623">
          <cell r="E12623">
            <v>4.6431</v>
          </cell>
        </row>
        <row r="12624">
          <cell r="A12624" t="str">
            <v>M0311</v>
          </cell>
          <cell r="B12624" t="str">
            <v>FILTRO DE ASPIRAÇÃO DE AR EXTERNO COM CAPACIDADE 3,58 L/S PARA COMPRESSOR DE AR RESPIRÁVEL </v>
          </cell>
          <cell r="C12624" t="str">
            <v>UND</v>
          </cell>
        </row>
        <row r="12624">
          <cell r="E12624">
            <v>200.0344</v>
          </cell>
        </row>
        <row r="12625">
          <cell r="A12625" t="str">
            <v>M0312</v>
          </cell>
          <cell r="B12625" t="str">
            <v>FILTRO DE PURIFICAÇÃO DE AR COMPRIMIDO COM CAPACIDADE DE 35 MPA PARA COMPRESSOR DE AR RESPIRÁVEL </v>
          </cell>
          <cell r="C12625" t="str">
            <v>UND</v>
          </cell>
        </row>
        <row r="12625">
          <cell r="E12625">
            <v>220</v>
          </cell>
        </row>
        <row r="12626">
          <cell r="A12626" t="str">
            <v>M0344</v>
          </cell>
          <cell r="B12626" t="str">
            <v>CAL HIDRATADA - A GRANEL</v>
          </cell>
          <cell r="C12626" t="str">
            <v>KG</v>
          </cell>
        </row>
        <row r="12626">
          <cell r="E12626">
            <v>0.4762</v>
          </cell>
        </row>
        <row r="12627">
          <cell r="A12627" t="str">
            <v>M0345</v>
          </cell>
          <cell r="B12627" t="str">
            <v>CAL HIDRATADA - SACO</v>
          </cell>
          <cell r="C12627" t="str">
            <v>KG</v>
          </cell>
        </row>
        <row r="12627">
          <cell r="E12627">
            <v>0.85</v>
          </cell>
        </row>
        <row r="12628">
          <cell r="A12628" t="str">
            <v>M0346</v>
          </cell>
          <cell r="B12628" t="str">
            <v>DISCO DE AÇO PARA BOMBA DE PROJEÇÃO VIA SECA</v>
          </cell>
          <cell r="C12628" t="str">
            <v>UND</v>
          </cell>
        </row>
        <row r="12628">
          <cell r="E12628">
            <v>313.3333</v>
          </cell>
        </row>
        <row r="12629">
          <cell r="A12629" t="str">
            <v>M0347</v>
          </cell>
          <cell r="B12629" t="str">
            <v>DISCO DE AÇO PARA BOMBA DE PROJEÇÃO VIA ÚMIDA</v>
          </cell>
          <cell r="C12629" t="str">
            <v>UND</v>
          </cell>
        </row>
        <row r="12629">
          <cell r="E12629">
            <v>1039.891</v>
          </cell>
        </row>
        <row r="12630">
          <cell r="A12630" t="str">
            <v>M0348</v>
          </cell>
          <cell r="B12630" t="str">
            <v>DISCO DE BORRACHA PARA BOMBA DE PROJEÇÃO VIA SECA</v>
          </cell>
          <cell r="C12630" t="str">
            <v>UND</v>
          </cell>
        </row>
        <row r="12630">
          <cell r="E12630">
            <v>265</v>
          </cell>
        </row>
        <row r="12631">
          <cell r="A12631" t="str">
            <v>M0349</v>
          </cell>
          <cell r="B12631" t="str">
            <v>DISCO DE BORRACHA PARA BOMBA DE PROJEÇÃO VIA ÚMIDA</v>
          </cell>
          <cell r="C12631" t="str">
            <v>UND</v>
          </cell>
        </row>
        <row r="12631">
          <cell r="E12631">
            <v>600.6</v>
          </cell>
        </row>
        <row r="12632">
          <cell r="A12632" t="str">
            <v>M0350</v>
          </cell>
          <cell r="B12632" t="str">
            <v>BICO PARA BOMBA DE PROJEÇÃO</v>
          </cell>
          <cell r="C12632" t="str">
            <v>UND</v>
          </cell>
        </row>
        <row r="12632">
          <cell r="E12632">
            <v>290</v>
          </cell>
        </row>
        <row r="12633">
          <cell r="A12633" t="str">
            <v>M0351</v>
          </cell>
          <cell r="B12633" t="str">
            <v>MANGOTE PARA BOMBA DE PROJEÇÃO</v>
          </cell>
          <cell r="C12633" t="str">
            <v>M</v>
          </cell>
        </row>
        <row r="12633">
          <cell r="E12633">
            <v>277.5077</v>
          </cell>
        </row>
        <row r="12634">
          <cell r="A12634" t="str">
            <v>M0365</v>
          </cell>
          <cell r="B12634" t="str">
            <v>CANTONEIRA EM FERRO DE ABAS IGUAIS - L = 25,4 MM E E = 4,76 MM</v>
          </cell>
          <cell r="C12634" t="str">
            <v>KG</v>
          </cell>
        </row>
        <row r="12634">
          <cell r="E12634">
            <v>10.6754</v>
          </cell>
        </row>
        <row r="12635">
          <cell r="A12635" t="str">
            <v>M0366</v>
          </cell>
          <cell r="B12635" t="str">
            <v>CANTONEIRA EM AÇO ASTM A36 GALVANIZADO</v>
          </cell>
          <cell r="C12635" t="str">
            <v>KG</v>
          </cell>
        </row>
        <row r="12635">
          <cell r="E12635">
            <v>10.0333</v>
          </cell>
        </row>
        <row r="12636">
          <cell r="A12636" t="str">
            <v>M0395</v>
          </cell>
          <cell r="B12636" t="str">
            <v>CHAPA DE ALUMÍNIO - E = 1,5 MM</v>
          </cell>
          <cell r="C12636" t="str">
            <v>M2</v>
          </cell>
        </row>
        <row r="12636">
          <cell r="E12636">
            <v>198.1612</v>
          </cell>
        </row>
        <row r="12637">
          <cell r="A12637" t="str">
            <v>M0408</v>
          </cell>
          <cell r="B12637" t="str">
            <v>CHUMBADOR DE EXPANSÃO CONTROLADA POR TORQUE EM AÇO ZINCADO PARA CONCRETO - D = 12,5 MM</v>
          </cell>
          <cell r="C12637" t="str">
            <v>UND</v>
          </cell>
        </row>
        <row r="12637">
          <cell r="E12637">
            <v>9.6502</v>
          </cell>
        </row>
        <row r="12638">
          <cell r="A12638" t="str">
            <v>M0409</v>
          </cell>
          <cell r="B12638" t="str">
            <v>CHUMBADOR DE EXPANSÃO CONTROLADA POR TORQUE EM AÇO ZINCADO PARA CONCRETO - D = 6,3 MM</v>
          </cell>
          <cell r="C12638" t="str">
            <v>UND</v>
          </cell>
        </row>
        <row r="12638">
          <cell r="E12638">
            <v>1.3464</v>
          </cell>
        </row>
        <row r="12639">
          <cell r="A12639" t="str">
            <v>M0410</v>
          </cell>
          <cell r="B12639" t="str">
            <v>CHUMBADOR DE EXPANSÃO CONTROLADA POR TORQUE EM AÇO ZINCADO PARA CONCRETO - D = 20,0 MM</v>
          </cell>
          <cell r="C12639" t="str">
            <v>UND</v>
          </cell>
        </row>
        <row r="12639">
          <cell r="E12639">
            <v>25.0064</v>
          </cell>
        </row>
        <row r="12640">
          <cell r="A12640" t="str">
            <v>M0411</v>
          </cell>
          <cell r="B12640" t="str">
            <v>CHUMBADOR DE EXPANSÃO CONTROLADA POR TORQUE EM AÇO ZINCADO PARA CONCRETO - D = 10,0 MM</v>
          </cell>
          <cell r="C12640" t="str">
            <v>UND</v>
          </cell>
        </row>
        <row r="12640">
          <cell r="E12640">
            <v>4.2481</v>
          </cell>
        </row>
        <row r="12641">
          <cell r="A12641" t="str">
            <v>M0412</v>
          </cell>
          <cell r="B12641" t="str">
            <v>CHUMBADOR DE EXPANSÃO CONTROLADA POR TORQUE EM AÇO ZINCADO PARA CONCRETO - D = 16,0 MM</v>
          </cell>
          <cell r="C12641" t="str">
            <v>UND</v>
          </cell>
        </row>
        <row r="12641">
          <cell r="E12641">
            <v>15.8398</v>
          </cell>
        </row>
        <row r="12642">
          <cell r="A12642" t="str">
            <v>M0413</v>
          </cell>
          <cell r="B12642" t="str">
            <v>CHUMBADOR DE EXPANSÃO CONTROLADA POR TORQUE EM AÇO ZINCADO PARA CONCRETO - D = 25,0 MM</v>
          </cell>
          <cell r="C12642" t="str">
            <v>UND</v>
          </cell>
        </row>
        <row r="12642">
          <cell r="E12642">
            <v>33.9272</v>
          </cell>
        </row>
        <row r="12643">
          <cell r="A12643" t="str">
            <v>M0421</v>
          </cell>
          <cell r="B12643" t="str">
            <v>ARGAMASSA EXPANSIVA PARA DESMONTE DE ROCHA E DEMOLIÇÃO DE CONCRETO</v>
          </cell>
          <cell r="C12643" t="str">
            <v>KG</v>
          </cell>
        </row>
        <row r="12643">
          <cell r="E12643">
            <v>10.8793</v>
          </cell>
        </row>
        <row r="12644">
          <cell r="A12644" t="str">
            <v>M0424</v>
          </cell>
          <cell r="B12644" t="str">
            <v>CIMENTO PORTLAND CP II - 32 - SACO</v>
          </cell>
          <cell r="C12644" t="str">
            <v>KG</v>
          </cell>
        </row>
        <row r="12644">
          <cell r="E12644">
            <v>0.6155</v>
          </cell>
        </row>
        <row r="12645">
          <cell r="A12645" t="str">
            <v>M0427</v>
          </cell>
          <cell r="B12645" t="str">
            <v>CORDOALHA NUA TIPO CP 190 RB - D = 12,7 MM</v>
          </cell>
          <cell r="C12645" t="str">
            <v>KG</v>
          </cell>
        </row>
        <row r="12645">
          <cell r="E12645">
            <v>12.5641</v>
          </cell>
        </row>
        <row r="12646">
          <cell r="A12646" t="str">
            <v>M0428</v>
          </cell>
          <cell r="B12646" t="str">
            <v>CORDOALHA NUA TIPO CP 190 RB - D = 15,2 MM</v>
          </cell>
          <cell r="C12646" t="str">
            <v>KG</v>
          </cell>
        </row>
        <row r="12646">
          <cell r="E12646">
            <v>12.5641</v>
          </cell>
        </row>
        <row r="12647">
          <cell r="A12647" t="str">
            <v>M0429</v>
          </cell>
          <cell r="B12647" t="str">
            <v>PERFIL DE ALUMÍNIO TIPO L421 PARA PLACA DE SINALIZAÇÃO - SEÇÃO DE 33 X 40 MM</v>
          </cell>
          <cell r="C12647" t="str">
            <v>M</v>
          </cell>
        </row>
        <row r="12647">
          <cell r="E12647">
            <v>15.8293</v>
          </cell>
        </row>
        <row r="12648">
          <cell r="A12648" t="str">
            <v>M0434</v>
          </cell>
          <cell r="B12648" t="str">
            <v>TIRANTE DE BARRA DE AÇO - TENSÃO DE ESCOAMENTO = 950 MPA, TENSÃO DE RUPTURA = 1.050 MPA E D = 32 MM</v>
          </cell>
          <cell r="C12648" t="str">
            <v>M</v>
          </cell>
        </row>
        <row r="12648">
          <cell r="E12648">
            <v>286.2</v>
          </cell>
        </row>
        <row r="12649">
          <cell r="A12649" t="str">
            <v>M0442</v>
          </cell>
          <cell r="B12649" t="str">
            <v>COMPENSADO PLASTIFICADO - E = 10 MM</v>
          </cell>
          <cell r="C12649" t="str">
            <v>M2</v>
          </cell>
        </row>
        <row r="12649">
          <cell r="E12649">
            <v>41.1095</v>
          </cell>
        </row>
        <row r="12650">
          <cell r="A12650" t="str">
            <v>M0443</v>
          </cell>
          <cell r="B12650" t="str">
            <v>COMPENSADO PLASTIFICADO - E = 12 MM</v>
          </cell>
          <cell r="C12650" t="str">
            <v>M2</v>
          </cell>
        </row>
        <row r="12650">
          <cell r="E12650">
            <v>56.6391</v>
          </cell>
        </row>
        <row r="12651">
          <cell r="A12651" t="str">
            <v>M0444</v>
          </cell>
          <cell r="B12651" t="str">
            <v>LUVA EM AÇO PARA EMENDA TIPO PRENSADA - D = 12,5 MM</v>
          </cell>
          <cell r="C12651" t="str">
            <v>UND</v>
          </cell>
        </row>
        <row r="12651">
          <cell r="E12651">
            <v>17.8907</v>
          </cell>
        </row>
        <row r="12652">
          <cell r="A12652" t="str">
            <v>M0445</v>
          </cell>
          <cell r="B12652" t="str">
            <v>LUVA EM AÇO PARA EMENDA TIPO PRENSADA - D = 16,0 MM</v>
          </cell>
          <cell r="C12652" t="str">
            <v>UND</v>
          </cell>
        </row>
        <row r="12652">
          <cell r="E12652">
            <v>25.2055</v>
          </cell>
        </row>
        <row r="12653">
          <cell r="A12653" t="str">
            <v>M0446</v>
          </cell>
          <cell r="B12653" t="str">
            <v>COMPENSADO RESINADO - E = 10 MM</v>
          </cell>
          <cell r="C12653" t="str">
            <v>M2</v>
          </cell>
        </row>
        <row r="12653">
          <cell r="E12653">
            <v>30.5548</v>
          </cell>
        </row>
        <row r="12654">
          <cell r="A12654" t="str">
            <v>M0447</v>
          </cell>
          <cell r="B12654" t="str">
            <v>COMPENSADO RESINADO - E = 12 MM</v>
          </cell>
          <cell r="C12654" t="str">
            <v>M2</v>
          </cell>
        </row>
        <row r="12654">
          <cell r="E12654">
            <v>33.1291</v>
          </cell>
        </row>
        <row r="12655">
          <cell r="A12655" t="str">
            <v>M0448</v>
          </cell>
          <cell r="B12655" t="str">
            <v>COMPENSADO RESINADO - E = 14 MM</v>
          </cell>
          <cell r="C12655" t="str">
            <v>M2</v>
          </cell>
        </row>
        <row r="12655">
          <cell r="E12655">
            <v>42.8661</v>
          </cell>
        </row>
        <row r="12656">
          <cell r="A12656" t="str">
            <v>M0450</v>
          </cell>
          <cell r="B12656" t="str">
            <v>COMPENSADO DE VIROLA - E = 6 MM</v>
          </cell>
          <cell r="C12656" t="str">
            <v>M2</v>
          </cell>
        </row>
        <row r="12656">
          <cell r="E12656">
            <v>35.3272</v>
          </cell>
        </row>
        <row r="12657">
          <cell r="A12657" t="str">
            <v>M0451</v>
          </cell>
          <cell r="B12657" t="str">
            <v>CONCRETO USINADO - FCK = 20 MPA (COMERCIAL)</v>
          </cell>
          <cell r="C12657" t="str">
            <v>M3</v>
          </cell>
        </row>
        <row r="12657">
          <cell r="E12657" t="str">
            <v>-</v>
          </cell>
        </row>
        <row r="12658">
          <cell r="A12658" t="str">
            <v>M0452</v>
          </cell>
          <cell r="B12658" t="str">
            <v>CONCRETO USINADO - FCK = 25 MPA (COMERCIAL)</v>
          </cell>
          <cell r="C12658" t="str">
            <v>M3</v>
          </cell>
        </row>
        <row r="12658">
          <cell r="E12658" t="str">
            <v>-</v>
          </cell>
        </row>
        <row r="12659">
          <cell r="A12659" t="str">
            <v>M0453</v>
          </cell>
          <cell r="B12659" t="str">
            <v>CONCRETO USINADO - FCK = 30 MPA (COMERCIAL)</v>
          </cell>
          <cell r="C12659" t="str">
            <v>M3</v>
          </cell>
        </row>
        <row r="12659">
          <cell r="E12659" t="str">
            <v>-</v>
          </cell>
        </row>
        <row r="12660">
          <cell r="A12660" t="str">
            <v>M0454</v>
          </cell>
          <cell r="B12660" t="str">
            <v>CONCRETO USINADO - FCK = 35 MPA (COMERCIAL)</v>
          </cell>
          <cell r="C12660" t="str">
            <v>M3</v>
          </cell>
        </row>
        <row r="12660">
          <cell r="E12660" t="str">
            <v>-</v>
          </cell>
        </row>
        <row r="12661">
          <cell r="A12661" t="str">
            <v>M0459</v>
          </cell>
          <cell r="B12661" t="str">
            <v>COMPENSADO PLASTIFICADO - E = 14 MM</v>
          </cell>
          <cell r="C12661" t="str">
            <v>M2</v>
          </cell>
        </row>
        <row r="12661">
          <cell r="E12661">
            <v>62.9889</v>
          </cell>
        </row>
        <row r="12662">
          <cell r="A12662" t="str">
            <v>M0467</v>
          </cell>
          <cell r="B12662" t="str">
            <v>LUVA EM AÇO PARA EMENDA TIPO PRENSADA - D = 20,0 MM</v>
          </cell>
          <cell r="C12662" t="str">
            <v>UND</v>
          </cell>
        </row>
        <row r="12662">
          <cell r="E12662">
            <v>36.5489</v>
          </cell>
        </row>
        <row r="12663">
          <cell r="A12663" t="str">
            <v>M0468</v>
          </cell>
          <cell r="B12663" t="str">
            <v>LUVA EM AÇO PARA EMENDA TIPO PRENSADA - D = 25,0 MM</v>
          </cell>
          <cell r="C12663" t="str">
            <v>UND</v>
          </cell>
        </row>
        <row r="12663">
          <cell r="E12663">
            <v>69.81</v>
          </cell>
        </row>
        <row r="12664">
          <cell r="A12664" t="str">
            <v>M0469</v>
          </cell>
          <cell r="B12664" t="str">
            <v>LUVA EM AÇO PARA EMENDA TIPO PRENSADA - D = 32,0 MM</v>
          </cell>
          <cell r="C12664" t="str">
            <v>UND</v>
          </cell>
        </row>
        <row r="12664">
          <cell r="E12664">
            <v>139.503</v>
          </cell>
        </row>
        <row r="12665">
          <cell r="A12665" t="str">
            <v>M0470</v>
          </cell>
          <cell r="B12665" t="str">
            <v>LUVA EM AÇO PARA EMENDA COM ROSCA CÔNICA - D = 12,5 MM</v>
          </cell>
          <cell r="C12665" t="str">
            <v>UND</v>
          </cell>
        </row>
        <row r="12665">
          <cell r="E12665">
            <v>17.2415</v>
          </cell>
        </row>
        <row r="12666">
          <cell r="A12666" t="str">
            <v>M0471</v>
          </cell>
          <cell r="B12666" t="str">
            <v>LUVA EM AÇO PARA EMENDA COM ROSCA CÔNICA - D = 16,0 MM</v>
          </cell>
          <cell r="C12666" t="str">
            <v>UND</v>
          </cell>
        </row>
        <row r="12666">
          <cell r="E12666">
            <v>26.9494</v>
          </cell>
        </row>
        <row r="12667">
          <cell r="A12667" t="str">
            <v>M0472</v>
          </cell>
          <cell r="B12667" t="str">
            <v>LUVA EM AÇO PARA EMENDA COM ROSCA CÔNICA - D = 20,0 MM</v>
          </cell>
          <cell r="C12667" t="str">
            <v>UND</v>
          </cell>
        </row>
        <row r="12667">
          <cell r="E12667">
            <v>35.6915</v>
          </cell>
        </row>
        <row r="12668">
          <cell r="A12668" t="str">
            <v>M0481</v>
          </cell>
          <cell r="B12668" t="str">
            <v>LUVA EM AÇO PARA EMENDA COM ROSCA CÔNICA - D = 25,0 MM</v>
          </cell>
          <cell r="C12668" t="str">
            <v>UND</v>
          </cell>
        </row>
        <row r="12668">
          <cell r="E12668">
            <v>51.6445</v>
          </cell>
        </row>
        <row r="12669">
          <cell r="A12669" t="str">
            <v>M0502</v>
          </cell>
          <cell r="B12669" t="str">
            <v>LUVA EM AÇO PARA EMENDA COM ROSCA CÔNICA - D = 32,0 MM</v>
          </cell>
          <cell r="C12669" t="str">
            <v>UND</v>
          </cell>
        </row>
        <row r="12669">
          <cell r="E12669">
            <v>79.9436</v>
          </cell>
        </row>
        <row r="12670">
          <cell r="A12670" t="str">
            <v>M0505</v>
          </cell>
          <cell r="B12670" t="str">
            <v>BROCA DE WIDIA - D = 6,5 MM E C = 100 MM</v>
          </cell>
          <cell r="C12670" t="str">
            <v>UND</v>
          </cell>
        </row>
        <row r="12670">
          <cell r="E12670">
            <v>4.355</v>
          </cell>
        </row>
        <row r="12671">
          <cell r="A12671" t="str">
            <v>M0506</v>
          </cell>
          <cell r="B12671" t="str">
            <v>BROCA DE WIDIA - D = 8 MM E C = 120 MM</v>
          </cell>
          <cell r="C12671" t="str">
            <v>UND</v>
          </cell>
        </row>
        <row r="12671">
          <cell r="E12671">
            <v>8.5766</v>
          </cell>
        </row>
        <row r="12672">
          <cell r="A12672" t="str">
            <v>M0511</v>
          </cell>
          <cell r="B12672" t="str">
            <v>ABRASIVO TIPO GRANALHA DE AÇO</v>
          </cell>
          <cell r="C12672" t="str">
            <v>KG</v>
          </cell>
        </row>
        <row r="12672">
          <cell r="E12672">
            <v>10.4645</v>
          </cell>
        </row>
        <row r="12673">
          <cell r="A12673" t="str">
            <v>M0512</v>
          </cell>
          <cell r="B12673" t="str">
            <v>BICO VENTURI LONGO - D = 7,9 MM (5/16")</v>
          </cell>
          <cell r="C12673" t="str">
            <v>UND</v>
          </cell>
        </row>
        <row r="12673">
          <cell r="E12673">
            <v>517.1346</v>
          </cell>
        </row>
        <row r="12674">
          <cell r="A12674" t="str">
            <v>M0521</v>
          </cell>
          <cell r="B12674" t="str">
            <v>LAMINADO ELASTOPLÁSTICO - E = 1,5 MM</v>
          </cell>
          <cell r="C12674" t="str">
            <v>M2</v>
          </cell>
        </row>
        <row r="12674">
          <cell r="E12674">
            <v>235.9244</v>
          </cell>
        </row>
        <row r="12675">
          <cell r="A12675" t="str">
            <v>M0532</v>
          </cell>
          <cell r="B12675" t="str">
            <v>ESCORA TUBULAR GALVANIZADA REGULÁVEL TELESCÓPICA PARA TUNNEL LINER - L = 2,42 A 4,00 M E CAPACIDADE DE 1.750 A 625 KG</v>
          </cell>
          <cell r="C12675" t="str">
            <v>KG</v>
          </cell>
        </row>
        <row r="12675">
          <cell r="E12675">
            <v>20.6486</v>
          </cell>
        </row>
        <row r="12676">
          <cell r="A12676" t="str">
            <v>M0533</v>
          </cell>
          <cell r="B12676" t="str">
            <v>ESCORA TUBULAR GALVANIZADA REGULÁVEL - L = 3,00 A 4,50 M E CAPACIDADE DE 2.100 A 750 KG</v>
          </cell>
          <cell r="C12676" t="str">
            <v>UND</v>
          </cell>
        </row>
        <row r="12676">
          <cell r="E12676">
            <v>188.8052</v>
          </cell>
        </row>
        <row r="12677">
          <cell r="A12677" t="str">
            <v>M0534</v>
          </cell>
          <cell r="B12677" t="str">
            <v>ESCORA TUBULAR GALVANIZADA REGULÁVEL - L = 2,00 A 3,10 M E CAPACIDADE DE 3.200 A 1.500 KG</v>
          </cell>
          <cell r="C12677" t="str">
            <v>UND</v>
          </cell>
        </row>
        <row r="12677">
          <cell r="E12677">
            <v>148.8638</v>
          </cell>
        </row>
        <row r="12678">
          <cell r="A12678" t="str">
            <v>M0536</v>
          </cell>
          <cell r="B12678" t="str">
            <v>QUADRO TUBULAR CONTRAVENTADO COM ACESSÓRIOS - C = 1,00 M, L = 1,00 M E H = 1,25 M</v>
          </cell>
          <cell r="C12678" t="str">
            <v>UND</v>
          </cell>
        </row>
        <row r="12678">
          <cell r="E12678">
            <v>403.4546</v>
          </cell>
        </row>
        <row r="12679">
          <cell r="A12679" t="str">
            <v>M0537</v>
          </cell>
          <cell r="B12679" t="str">
            <v>SAPATA AJUSTÁVEL PARA ANDAIME - BASE QUADRADA DE 15 X 15 CM</v>
          </cell>
          <cell r="C12679" t="str">
            <v>UND</v>
          </cell>
        </row>
        <row r="12679">
          <cell r="E12679">
            <v>84.6379</v>
          </cell>
        </row>
        <row r="12680">
          <cell r="A12680" t="str">
            <v>M0538</v>
          </cell>
          <cell r="B12680" t="str">
            <v>ESCADA METÁLICA TIPO MARINHEIRO PARA ANDAIME</v>
          </cell>
          <cell r="C12680" t="str">
            <v>M</v>
          </cell>
        </row>
        <row r="12680">
          <cell r="E12680">
            <v>116.586</v>
          </cell>
        </row>
        <row r="12681">
          <cell r="A12681" t="str">
            <v>M0539</v>
          </cell>
          <cell r="B12681" t="str">
            <v>QUADRO TUBULAR CONTRAVENTADO PARA ANDAIME - H = 100 CM E L = 100 CM</v>
          </cell>
          <cell r="C12681" t="str">
            <v>UND</v>
          </cell>
        </row>
        <row r="12681">
          <cell r="E12681">
            <v>185.2461</v>
          </cell>
        </row>
        <row r="12682">
          <cell r="A12682" t="str">
            <v>M0540</v>
          </cell>
          <cell r="B12682" t="str">
            <v>QUADRO TUBULAR CONTRAVENTADO PARA ANDAIME - H = 100 CM E L = 150 CM</v>
          </cell>
          <cell r="C12682" t="str">
            <v>UND</v>
          </cell>
        </row>
        <row r="12682">
          <cell r="E12682">
            <v>255.1962</v>
          </cell>
        </row>
        <row r="12683">
          <cell r="A12683" t="str">
            <v>M0541</v>
          </cell>
          <cell r="B12683" t="str">
            <v>QUADRO TUBULAR CONTRAVENTADO PARA ANDAIME - H = 100 CM E L = 200 CM</v>
          </cell>
          <cell r="C12683" t="str">
            <v>UND</v>
          </cell>
        </row>
        <row r="12683">
          <cell r="E12683">
            <v>282.5825</v>
          </cell>
        </row>
        <row r="12684">
          <cell r="A12684" t="str">
            <v>M0542</v>
          </cell>
          <cell r="B12684" t="str">
            <v>DIAGONAL TUBULAR PARA ANDAIME - C = 141 CM</v>
          </cell>
          <cell r="C12684" t="str">
            <v>UND</v>
          </cell>
        </row>
        <row r="12684">
          <cell r="E12684">
            <v>65.5957</v>
          </cell>
        </row>
        <row r="12685">
          <cell r="A12685" t="str">
            <v>M0543</v>
          </cell>
          <cell r="B12685" t="str">
            <v>DIAGONAL TUBULAR PARA ANDAIME - C = 212 CM</v>
          </cell>
          <cell r="C12685" t="str">
            <v>UND</v>
          </cell>
        </row>
        <row r="12685">
          <cell r="E12685">
            <v>71.926</v>
          </cell>
        </row>
        <row r="12686">
          <cell r="A12686" t="str">
            <v>M0544</v>
          </cell>
          <cell r="B12686" t="str">
            <v>DIAGONAL TUBULAR PARA ANDAIME - C = 283 CM</v>
          </cell>
          <cell r="C12686" t="str">
            <v>UND</v>
          </cell>
        </row>
        <row r="12686">
          <cell r="E12686">
            <v>76.3372</v>
          </cell>
        </row>
        <row r="12687">
          <cell r="A12687" t="str">
            <v>M0545</v>
          </cell>
          <cell r="B12687" t="str">
            <v>PLATAFORMA METÁLICA DE PISO PARA ANDAIME - C = 100 E L = 33 CM</v>
          </cell>
          <cell r="C12687" t="str">
            <v>UND</v>
          </cell>
        </row>
        <row r="12687">
          <cell r="E12687">
            <v>233.1411</v>
          </cell>
        </row>
        <row r="12688">
          <cell r="A12688" t="str">
            <v>M0546</v>
          </cell>
          <cell r="B12688" t="str">
            <v>PLATAFORMA METÁLICA DE PISO PARA ANDAIME - C = 150 E L = 37 CM</v>
          </cell>
          <cell r="C12688" t="str">
            <v>UND</v>
          </cell>
        </row>
        <row r="12688">
          <cell r="E12688">
            <v>231.1827</v>
          </cell>
        </row>
        <row r="12689">
          <cell r="A12689" t="str">
            <v>M0547</v>
          </cell>
          <cell r="B12689" t="str">
            <v>PLATAFORMA METÁLICA DE PISO PARA ANDAIME - C = 200 E L = 33 CM</v>
          </cell>
          <cell r="C12689" t="str">
            <v>UND</v>
          </cell>
        </row>
        <row r="12689">
          <cell r="E12689">
            <v>305</v>
          </cell>
        </row>
        <row r="12690">
          <cell r="A12690" t="str">
            <v>M0548</v>
          </cell>
          <cell r="B12690" t="str">
            <v>QUADRO TUBULAR TIPO GUARDA-CORPO PARA ANDAIME - H = 120 CM E L = 100 CM</v>
          </cell>
          <cell r="C12690" t="str">
            <v>UND</v>
          </cell>
        </row>
        <row r="12690">
          <cell r="E12690">
            <v>182.2529</v>
          </cell>
        </row>
        <row r="12691">
          <cell r="A12691" t="str">
            <v>M0549</v>
          </cell>
          <cell r="B12691" t="str">
            <v>QUADRO TUBULAR TIPO GUARDA-CORPO COM ACESSÓRIOS PARA ANDAIME - H = 120 CM E L = 150 CM</v>
          </cell>
          <cell r="C12691" t="str">
            <v>UND</v>
          </cell>
        </row>
        <row r="12691">
          <cell r="E12691">
            <v>269.5345</v>
          </cell>
        </row>
        <row r="12692">
          <cell r="A12692" t="str">
            <v>M0550</v>
          </cell>
          <cell r="B12692" t="str">
            <v>QUADRO TUBULAR TIPO GUARDA-CORPO COM ACESSÓRIOS PARA ANDAIME - H = 120 CM E L = 200 CM</v>
          </cell>
          <cell r="C12692" t="str">
            <v>UND</v>
          </cell>
        </row>
        <row r="12692">
          <cell r="E12692">
            <v>367.6712</v>
          </cell>
        </row>
        <row r="12693">
          <cell r="A12693" t="str">
            <v>M0560</v>
          </cell>
          <cell r="B12693" t="str">
            <v>DESMOLDANTE PARA FÔRMAS DE MADEIRA</v>
          </cell>
          <cell r="C12693" t="str">
            <v>L</v>
          </cell>
        </row>
        <row r="12693">
          <cell r="E12693">
            <v>12.6043</v>
          </cell>
        </row>
        <row r="12694">
          <cell r="A12694" t="str">
            <v>M0562</v>
          </cell>
          <cell r="B12694" t="str">
            <v>ABRAÇADEIRA GIRATÓRIA EM AÇO GALVANIZADO PARA ESCADA MULTIDIRECIONAL - D = 48 MM</v>
          </cell>
          <cell r="C12694" t="str">
            <v>UND</v>
          </cell>
        </row>
        <row r="12694">
          <cell r="E12694">
            <v>65.668</v>
          </cell>
        </row>
        <row r="12695">
          <cell r="A12695" t="str">
            <v>M0563</v>
          </cell>
          <cell r="B12695" t="str">
            <v>TUBO EM AÇO GALVANIZADO PARA ESCADA MULTIDIRECIONAL - C = 100 CM</v>
          </cell>
          <cell r="C12695" t="str">
            <v>UND</v>
          </cell>
        </row>
        <row r="12695">
          <cell r="E12695">
            <v>101.8529</v>
          </cell>
        </row>
        <row r="12696">
          <cell r="A12696" t="str">
            <v>M0564</v>
          </cell>
          <cell r="B12696" t="str">
            <v>PEÇA BASE EM AÇO GALVANIZADO PARA ESCADA MULTIDIRECIONAL - C = 33 CM</v>
          </cell>
          <cell r="C12696" t="str">
            <v>UND</v>
          </cell>
        </row>
        <row r="12696">
          <cell r="E12696">
            <v>151.2782</v>
          </cell>
        </row>
        <row r="12697">
          <cell r="A12697" t="str">
            <v>M0565</v>
          </cell>
          <cell r="B12697" t="str">
            <v>POSTE VERTICAL EM AÇO GALVANIZADO PARA ESCADA MULTIDIRECIONAL - C = 100 CM</v>
          </cell>
          <cell r="C12697" t="str">
            <v>UND</v>
          </cell>
        </row>
        <row r="12697">
          <cell r="E12697">
            <v>269.4435</v>
          </cell>
        </row>
        <row r="12698">
          <cell r="A12698" t="str">
            <v>M0566</v>
          </cell>
          <cell r="B12698" t="str">
            <v>POSTE VERTICAL EM AÇO GALVANIZADO PARA ESCADA MULTIDIRECIONAL - C = 200 CM</v>
          </cell>
          <cell r="C12698" t="str">
            <v>UND</v>
          </cell>
        </row>
        <row r="12698">
          <cell r="E12698">
            <v>436.7195</v>
          </cell>
        </row>
        <row r="12699">
          <cell r="A12699" t="str">
            <v>M0567</v>
          </cell>
          <cell r="B12699" t="str">
            <v>TRAVESSA EM AÇO GALVANIZADO PARA ESCADA MULTIDIRECIONAL - C = 75 CM</v>
          </cell>
          <cell r="C12699" t="str">
            <v>UND</v>
          </cell>
        </row>
        <row r="12699">
          <cell r="E12699">
            <v>193.7067</v>
          </cell>
        </row>
        <row r="12700">
          <cell r="A12700" t="str">
            <v>M0568</v>
          </cell>
          <cell r="B12700" t="str">
            <v>TRAVESSA EM AÇO GALVANIZADO PARA ESCADA MULTIDIRECIONAL - C = 150 CM</v>
          </cell>
          <cell r="C12700" t="str">
            <v>UND</v>
          </cell>
        </row>
        <row r="12700">
          <cell r="E12700">
            <v>340.9691</v>
          </cell>
        </row>
        <row r="12701">
          <cell r="A12701" t="str">
            <v>M0569</v>
          </cell>
          <cell r="B12701" t="str">
            <v>TRAVESSA EM AÇO GALVANIZADO PARA ESCADA MULTIDIRECIONAL - C = 250 CM</v>
          </cell>
          <cell r="C12701" t="str">
            <v>UND</v>
          </cell>
        </row>
        <row r="12701">
          <cell r="E12701">
            <v>425.1205</v>
          </cell>
        </row>
        <row r="12702">
          <cell r="A12702" t="str">
            <v>M0570</v>
          </cell>
          <cell r="B12702" t="str">
            <v>DIAGONAL EM AÇO GALVANIZADO PARA ESCADA MULTIDIRECIONAL - C = 150 CM PARA MÓDULOS DE H = 200 CM</v>
          </cell>
          <cell r="C12702" t="str">
            <v>UND</v>
          </cell>
        </row>
        <row r="12702">
          <cell r="E12702">
            <v>323.6981</v>
          </cell>
        </row>
        <row r="12703">
          <cell r="A12703" t="str">
            <v>M0571</v>
          </cell>
          <cell r="B12703" t="str">
            <v>DIAGONAL EM AÇO GALVANIZADO PARA ESCADA MULTIDIRECIONAL - C = 250 CM PARA MÓDULOS DE H = 200 CM</v>
          </cell>
          <cell r="C12703" t="str">
            <v>UND</v>
          </cell>
        </row>
        <row r="12703">
          <cell r="E12703">
            <v>357.2392</v>
          </cell>
        </row>
        <row r="12704">
          <cell r="A12704" t="str">
            <v>M0572</v>
          </cell>
          <cell r="B12704" t="str">
            <v>PISO EM AÇO GALVANIZADO PARA ESCADA MULTIDIRECIONAL - L = 32 CM E C = 150 CM</v>
          </cell>
          <cell r="C12704" t="str">
            <v>UND</v>
          </cell>
        </row>
        <row r="12704">
          <cell r="E12704">
            <v>699.1208</v>
          </cell>
        </row>
        <row r="12705">
          <cell r="A12705" t="str">
            <v>M0573</v>
          </cell>
          <cell r="B12705" t="str">
            <v>ESCADA DE ALUMÍNIO PARA ESCADA MULTIDIRECIONAL - H = 200 CM E C = 250 CM</v>
          </cell>
          <cell r="C12705" t="str">
            <v>UND</v>
          </cell>
        </row>
        <row r="12705">
          <cell r="E12705">
            <v>6257.8345</v>
          </cell>
        </row>
        <row r="12706">
          <cell r="A12706" t="str">
            <v>M0574</v>
          </cell>
          <cell r="B12706" t="str">
            <v>CORRIMÃO EXTERNO EM ALUMÍNIO PARA ESCADA MULTIDIRECIONAL - C = 250 CM</v>
          </cell>
          <cell r="C12706" t="str">
            <v>UND</v>
          </cell>
        </row>
        <row r="12706">
          <cell r="E12706">
            <v>1035.517</v>
          </cell>
        </row>
        <row r="12707">
          <cell r="A12707" t="str">
            <v>M0575</v>
          </cell>
          <cell r="B12707" t="str">
            <v>CORRIMÃO INTERNO EM ALUMÍNIO PARA ESCADA MULTIDIRECIONAL - C = 250 CM</v>
          </cell>
          <cell r="C12707" t="str">
            <v>UND</v>
          </cell>
        </row>
        <row r="12707">
          <cell r="E12707">
            <v>1564.4543</v>
          </cell>
        </row>
        <row r="12708">
          <cell r="A12708" t="str">
            <v>M0576</v>
          </cell>
          <cell r="B12708" t="str">
            <v>CONEXÃO TUBULAR EM AÇO GALVANIZADO COM SEMIABRAÇADEIRA PARA TRAVESSAS - C = 30 CM E D = 48,3 MM</v>
          </cell>
          <cell r="C12708" t="str">
            <v>UND</v>
          </cell>
        </row>
        <row r="12708">
          <cell r="E12708">
            <v>336.7053</v>
          </cell>
        </row>
        <row r="12709">
          <cell r="A12709" t="str">
            <v>M0601</v>
          </cell>
          <cell r="B12709" t="str">
            <v>PONTEIRO PARA MARTELETE - D = 32 MM E C = 1,00 M</v>
          </cell>
          <cell r="C12709" t="str">
            <v>UND</v>
          </cell>
        </row>
        <row r="12709">
          <cell r="E12709">
            <v>759.0338</v>
          </cell>
        </row>
        <row r="12710">
          <cell r="A12710" t="str">
            <v>M0602</v>
          </cell>
          <cell r="B12710" t="str">
            <v>PONTEIRO PARA ROMPEDOR HIDRÁULICO DE 1.700 KG</v>
          </cell>
          <cell r="C12710" t="str">
            <v>UND</v>
          </cell>
        </row>
        <row r="12710">
          <cell r="E12710">
            <v>7222.2134</v>
          </cell>
        </row>
        <row r="12711">
          <cell r="A12711" t="str">
            <v>M0603</v>
          </cell>
          <cell r="B12711" t="str">
            <v>PONTEIRO PARA ROMPEDOR HIDRÁULICO DE 520 KG</v>
          </cell>
          <cell r="C12711" t="str">
            <v>UND</v>
          </cell>
        </row>
        <row r="12711">
          <cell r="E12711">
            <v>5883.4782</v>
          </cell>
        </row>
        <row r="12712">
          <cell r="A12712" t="str">
            <v>M0614</v>
          </cell>
          <cell r="B12712" t="str">
            <v>CONCRETO USINADO - FCTM,K = 4,5 MPA (COMERCIAL)</v>
          </cell>
          <cell r="C12712" t="str">
            <v>M3</v>
          </cell>
        </row>
        <row r="12712">
          <cell r="E12712" t="str">
            <v>-</v>
          </cell>
        </row>
        <row r="12713">
          <cell r="A12713" t="str">
            <v>M0615</v>
          </cell>
          <cell r="B12713" t="str">
            <v>ADITIVO INCORPORADOR DE AR PARA CONCRETO E ARGAMASSA</v>
          </cell>
          <cell r="C12713" t="str">
            <v>KG</v>
          </cell>
        </row>
        <row r="12713">
          <cell r="E12713">
            <v>6.5111</v>
          </cell>
        </row>
        <row r="12714">
          <cell r="A12714" t="str">
            <v>M0639</v>
          </cell>
          <cell r="B12714" t="str">
            <v>BICO PARA CORTE A PLASMA CNC - 130A</v>
          </cell>
          <cell r="C12714" t="str">
            <v>UND</v>
          </cell>
        </row>
        <row r="12714">
          <cell r="E12714">
            <v>161.777</v>
          </cell>
        </row>
        <row r="12715">
          <cell r="A12715" t="str">
            <v>M0640</v>
          </cell>
          <cell r="B12715" t="str">
            <v>BOCAL PARA CORTE A PLASMA CNC - 130A</v>
          </cell>
          <cell r="C12715" t="str">
            <v>UND</v>
          </cell>
        </row>
        <row r="12715">
          <cell r="E12715">
            <v>109.6013</v>
          </cell>
        </row>
        <row r="12716">
          <cell r="A12716" t="str">
            <v>M0641</v>
          </cell>
          <cell r="B12716" t="str">
            <v>CAPA DO BICO PARA CORTE A PLASMA CNC - 130A</v>
          </cell>
          <cell r="C12716" t="str">
            <v>UND</v>
          </cell>
        </row>
        <row r="12716">
          <cell r="E12716">
            <v>1319</v>
          </cell>
        </row>
        <row r="12717">
          <cell r="A12717" t="str">
            <v>M0642</v>
          </cell>
          <cell r="B12717" t="str">
            <v>CAPA DO BOCAL PARA CORTE A PLASMA CNC - 130A</v>
          </cell>
          <cell r="C12717" t="str">
            <v>UND</v>
          </cell>
        </row>
        <row r="12717">
          <cell r="E12717">
            <v>643.1086</v>
          </cell>
        </row>
        <row r="12718">
          <cell r="A12718" t="str">
            <v>M0643</v>
          </cell>
          <cell r="B12718" t="str">
            <v>DISTRIBUIDOR DE GÁS PARA CORTE A PLASMA CNC - 130A</v>
          </cell>
          <cell r="C12718" t="str">
            <v>UND</v>
          </cell>
        </row>
        <row r="12718">
          <cell r="E12718">
            <v>184.42</v>
          </cell>
        </row>
        <row r="12719">
          <cell r="A12719" t="str">
            <v>M0644</v>
          </cell>
          <cell r="B12719" t="str">
            <v>ELETRODO PARA CORTE A PLASMA CNC - 130A</v>
          </cell>
          <cell r="C12719" t="str">
            <v>UND</v>
          </cell>
        </row>
        <row r="12719">
          <cell r="E12719">
            <v>120.0522</v>
          </cell>
        </row>
        <row r="12720">
          <cell r="A12720" t="str">
            <v>M0645</v>
          </cell>
          <cell r="B12720" t="str">
            <v>TUBO DE ÁGUA PARA CORTE A PLASMA CNC - 130A</v>
          </cell>
          <cell r="C12720" t="str">
            <v>UND</v>
          </cell>
        </row>
        <row r="12720">
          <cell r="E12720">
            <v>187.8932</v>
          </cell>
        </row>
        <row r="12721">
          <cell r="A12721" t="str">
            <v>M0646</v>
          </cell>
          <cell r="B12721" t="str">
            <v>ESTACA PRÉ-MOLDADA DE CONCRETO PROTENDIDO COM COMPRESSÃO ADMISSÍVEL DE 100 T</v>
          </cell>
          <cell r="C12721" t="str">
            <v>M</v>
          </cell>
        </row>
        <row r="12721">
          <cell r="E12721">
            <v>215.3411</v>
          </cell>
        </row>
        <row r="12722">
          <cell r="A12722" t="str">
            <v>M0647</v>
          </cell>
          <cell r="B12722" t="str">
            <v>ESTACA PRÉ-MOLDADA DE CONCRETO PROTENDIDO COM COMPRESSÃO ADMISSÍVEL DE 25 T</v>
          </cell>
          <cell r="C12722" t="str">
            <v>M</v>
          </cell>
        </row>
        <row r="12722">
          <cell r="E12722">
            <v>84.6799</v>
          </cell>
        </row>
        <row r="12723">
          <cell r="A12723" t="str">
            <v>M0648</v>
          </cell>
          <cell r="B12723" t="str">
            <v>ESTACA PRÉ-MOLDADA DE CONCRETO PROTENDIDO COM COMPRESSÃO ADMISSÍVEL DE 35 T</v>
          </cell>
          <cell r="C12723" t="str">
            <v>M</v>
          </cell>
        </row>
        <row r="12723">
          <cell r="E12723">
            <v>102.2625</v>
          </cell>
        </row>
        <row r="12724">
          <cell r="A12724" t="str">
            <v>M0649</v>
          </cell>
          <cell r="B12724" t="str">
            <v>ESTACA PRÉ-MOLDADA DE CONCRETO PROTENDIDO COM COMPRESSÃO ADMISSÍVEL DE 60 T</v>
          </cell>
          <cell r="C12724" t="str">
            <v>M</v>
          </cell>
        </row>
        <row r="12724">
          <cell r="E12724">
            <v>128.9674</v>
          </cell>
        </row>
        <row r="12725">
          <cell r="A12725" t="str">
            <v>M0650</v>
          </cell>
          <cell r="B12725" t="str">
            <v>ESTACA PRÉ-MOLDADA DE CONCRETO PROTENDIDO COM COMPRESSÃO ADMISSÍVEL DE 75 T</v>
          </cell>
          <cell r="C12725" t="str">
            <v>M</v>
          </cell>
        </row>
        <row r="12725">
          <cell r="E12725">
            <v>169.1794</v>
          </cell>
        </row>
        <row r="12726">
          <cell r="A12726" t="str">
            <v>M0666</v>
          </cell>
          <cell r="B12726" t="str">
            <v>MARTELO DE FUNDO DTH - DN = 76 MM (3")</v>
          </cell>
          <cell r="C12726" t="str">
            <v>UND</v>
          </cell>
        </row>
        <row r="12726">
          <cell r="E12726">
            <v>8652.3449</v>
          </cell>
        </row>
        <row r="12727">
          <cell r="A12727" t="str">
            <v>M0667</v>
          </cell>
          <cell r="B12727" t="str">
            <v>MARTELO DE FUNDO DTH - DN = 127 MM (5")</v>
          </cell>
          <cell r="C12727" t="str">
            <v>UND</v>
          </cell>
        </row>
        <row r="12727">
          <cell r="E12727">
            <v>12385.1578</v>
          </cell>
        </row>
        <row r="12728">
          <cell r="A12728" t="str">
            <v>M0668</v>
          </cell>
          <cell r="B12728" t="str">
            <v>MARTELO DE FUNDO DTH - DN = 152 MM (6")</v>
          </cell>
          <cell r="C12728" t="str">
            <v>UND</v>
          </cell>
        </row>
        <row r="12728">
          <cell r="E12728">
            <v>18559.596</v>
          </cell>
        </row>
        <row r="12729">
          <cell r="A12729" t="str">
            <v>M0669</v>
          </cell>
          <cell r="B12729" t="str">
            <v>MARTELO DE FUNDO DTH - DN = 203 MM (8")</v>
          </cell>
          <cell r="C12729" t="str">
            <v>UND</v>
          </cell>
        </row>
        <row r="12729">
          <cell r="E12729">
            <v>30956.584</v>
          </cell>
        </row>
        <row r="12730">
          <cell r="A12730" t="str">
            <v>M0673</v>
          </cell>
          <cell r="B12730" t="str">
            <v>ESTACA PRÉ-MOLDADA DE CONCRETO ARMADO CENTRIFUGADO COM COMPRESSÃO ADMISSÍVEL DE 55 T</v>
          </cell>
          <cell r="C12730" t="str">
            <v>M</v>
          </cell>
        </row>
        <row r="12730">
          <cell r="E12730">
            <v>160.5353</v>
          </cell>
        </row>
        <row r="12731">
          <cell r="A12731" t="str">
            <v>M0677</v>
          </cell>
          <cell r="B12731" t="str">
            <v>ESTACA PRÉ-MOLDADA DE CONCRETO ARMADO CENTRIFUGADO COM COMPRESSÃO ADMISSÍVEL DE 80 T</v>
          </cell>
          <cell r="C12731" t="str">
            <v>M</v>
          </cell>
        </row>
        <row r="12731">
          <cell r="E12731">
            <v>232.4361</v>
          </cell>
        </row>
        <row r="12732">
          <cell r="A12732" t="str">
            <v>M0682</v>
          </cell>
          <cell r="B12732" t="str">
            <v>AÇO EM PERFIS ASTM A36</v>
          </cell>
          <cell r="C12732" t="str">
            <v>KG</v>
          </cell>
        </row>
        <row r="12732">
          <cell r="E12732">
            <v>8.2789</v>
          </cell>
        </row>
        <row r="12733">
          <cell r="A12733" t="str">
            <v>M0686</v>
          </cell>
          <cell r="B12733" t="str">
            <v>ESTACA PRÉ-MOLDADA DE CONCRETO ARMADO CENTRIFUGADO COM COMPRESSÃO ADMISSÍVEL DE 100 T</v>
          </cell>
          <cell r="C12733" t="str">
            <v>M</v>
          </cell>
        </row>
        <row r="12733">
          <cell r="E12733">
            <v>244.2037</v>
          </cell>
        </row>
        <row r="12734">
          <cell r="A12734" t="str">
            <v>M0717</v>
          </cell>
          <cell r="B12734" t="str">
            <v>TINTA À BASE DE RESINA EPÓXI BICOMPONENTE PARA FUNDO PREPARADOR DE PINTURA</v>
          </cell>
          <cell r="C12734" t="str">
            <v>L</v>
          </cell>
        </row>
        <row r="12734">
          <cell r="E12734">
            <v>231.9108</v>
          </cell>
        </row>
        <row r="12735">
          <cell r="A12735" t="str">
            <v>M0718</v>
          </cell>
          <cell r="B12735" t="str">
            <v>TINTA ESMALTE À BASE DE RESINA EPÓXI BICOMPONENTE</v>
          </cell>
          <cell r="C12735" t="str">
            <v>L</v>
          </cell>
        </row>
        <row r="12735">
          <cell r="E12735">
            <v>56.5663</v>
          </cell>
        </row>
        <row r="12736">
          <cell r="A12736" t="str">
            <v>M0719</v>
          </cell>
          <cell r="B12736" t="str">
            <v>DILUENTE EPÓXI</v>
          </cell>
          <cell r="C12736" t="str">
            <v>L</v>
          </cell>
        </row>
        <row r="12736">
          <cell r="E12736">
            <v>37.5101</v>
          </cell>
        </row>
        <row r="12737">
          <cell r="A12737" t="str">
            <v>M0721</v>
          </cell>
          <cell r="B12737" t="str">
            <v>TINTA ANTICORROSIVA ZARCÃO PARA FUNDO PREPARADOR DE PINTURA</v>
          </cell>
          <cell r="C12737" t="str">
            <v>L</v>
          </cell>
        </row>
        <row r="12737">
          <cell r="E12737">
            <v>50.1296</v>
          </cell>
        </row>
        <row r="12738">
          <cell r="A12738" t="str">
            <v>M0722</v>
          </cell>
          <cell r="B12738" t="str">
            <v>ESTACA PRÉ-MOLDADA DE CONCRETO ARMADO CENTRIFUGADO COM COMPRESSÃO ADMISSÍVEL DE 125 T</v>
          </cell>
          <cell r="C12738" t="str">
            <v>M</v>
          </cell>
        </row>
        <row r="12738">
          <cell r="E12738">
            <v>313.9353</v>
          </cell>
        </row>
        <row r="12739">
          <cell r="A12739" t="str">
            <v>M0729</v>
          </cell>
          <cell r="B12739" t="str">
            <v>FIXADOR DE CAL PARA PINTURA</v>
          </cell>
          <cell r="C12739" t="str">
            <v>L</v>
          </cell>
        </row>
        <row r="12739">
          <cell r="E12739">
            <v>4.1261</v>
          </cell>
        </row>
        <row r="12740">
          <cell r="A12740" t="str">
            <v>M0734</v>
          </cell>
          <cell r="B12740" t="str">
            <v>ESTACA PRÉ-MOLDADA DE CONCRETO ARMADO CENTRIFUGADO COM COMPRESSÃO ADMISSÍVEL DE 170 T</v>
          </cell>
          <cell r="C12740" t="str">
            <v>M</v>
          </cell>
        </row>
        <row r="12740">
          <cell r="E12740">
            <v>499.695</v>
          </cell>
        </row>
        <row r="12741">
          <cell r="A12741" t="str">
            <v>M0741</v>
          </cell>
          <cell r="B12741" t="str">
            <v>GRAMA TIPO BATATAIS</v>
          </cell>
          <cell r="C12741" t="str">
            <v>M2</v>
          </cell>
        </row>
        <row r="12741">
          <cell r="E12741">
            <v>4.0836</v>
          </cell>
        </row>
        <row r="12742">
          <cell r="A12742" t="str">
            <v>M0745</v>
          </cell>
          <cell r="B12742" t="str">
            <v>GRAMPO EM AÇO GALVANIZADO PARA CERCA - C = 25,4 MM E E = 3,76 MM (1" X 9 BWG)</v>
          </cell>
          <cell r="C12742" t="str">
            <v>KG</v>
          </cell>
        </row>
        <row r="12742">
          <cell r="E12742">
            <v>12.7173</v>
          </cell>
        </row>
        <row r="12743">
          <cell r="A12743" t="str">
            <v>M0755</v>
          </cell>
          <cell r="B12743" t="str">
            <v>ESTACA PRÉ-MOLDADA DE CONCRETO ARMADO CENTRIFUGADO COM COMPRESSÃO ADMISSÍVEL DE 230 T</v>
          </cell>
          <cell r="C12743" t="str">
            <v>M</v>
          </cell>
        </row>
        <row r="12743">
          <cell r="E12743">
            <v>535.2719</v>
          </cell>
        </row>
        <row r="12744">
          <cell r="A12744" t="str">
            <v>M0756</v>
          </cell>
          <cell r="B12744" t="str">
            <v>ESTACA PRÉ-MOLDADA DE CONCRETO ARMADO CENTRIFUGADO COM COMPRESSÃO ADMISSÍVEL DE 300 T</v>
          </cell>
          <cell r="C12744" t="str">
            <v>M</v>
          </cell>
        </row>
        <row r="12744">
          <cell r="E12744">
            <v>767.8782</v>
          </cell>
        </row>
        <row r="12745">
          <cell r="A12745" t="str">
            <v>M0767</v>
          </cell>
          <cell r="B12745" t="str">
            <v>SINALIZADOR A LED COM BATERIA</v>
          </cell>
          <cell r="C12745" t="str">
            <v>UND</v>
          </cell>
        </row>
        <row r="12745">
          <cell r="E12745">
            <v>204.6716</v>
          </cell>
        </row>
        <row r="12746">
          <cell r="A12746" t="str">
            <v>M0769</v>
          </cell>
          <cell r="B12746" t="str">
            <v>LONA PLÁSTICA - E = 200 MICRA</v>
          </cell>
          <cell r="C12746" t="str">
            <v>M2</v>
          </cell>
        </row>
        <row r="12746">
          <cell r="E12746">
            <v>1.6376</v>
          </cell>
        </row>
        <row r="12747">
          <cell r="A12747" t="str">
            <v>M0771</v>
          </cell>
          <cell r="B12747" t="str">
            <v>CAVALETE EM POLIETILENO ZEBRADO COM FAIXA REFLETIVA</v>
          </cell>
          <cell r="C12747" t="str">
            <v>UND</v>
          </cell>
        </row>
        <row r="12747">
          <cell r="E12747">
            <v>370</v>
          </cell>
        </row>
        <row r="12748">
          <cell r="A12748" t="str">
            <v>M0773</v>
          </cell>
          <cell r="B12748" t="str">
            <v>PERFIL DE ALUMÍNIO TIPO L463 PARA PLACA DE SINALIZAÇÃO - SEÇÃO DE 50 X 50 MM</v>
          </cell>
          <cell r="C12748" t="str">
            <v>M</v>
          </cell>
        </row>
        <row r="12748">
          <cell r="E12748">
            <v>54.0797</v>
          </cell>
        </row>
        <row r="12749">
          <cell r="A12749" t="str">
            <v>M0783</v>
          </cell>
          <cell r="B12749" t="str">
            <v>MASSA ASFÁLTICA COMERCIAL - CAPA DE ROLAMENTO</v>
          </cell>
          <cell r="C12749" t="str">
            <v>T</v>
          </cell>
        </row>
        <row r="12749">
          <cell r="E12749" t="str">
            <v>-</v>
          </cell>
        </row>
        <row r="12750">
          <cell r="A12750" t="str">
            <v>M0784</v>
          </cell>
          <cell r="B12750" t="str">
            <v>MASSA ASFÁLTICA COMERCIAL - BINDER</v>
          </cell>
          <cell r="C12750" t="str">
            <v>T</v>
          </cell>
        </row>
        <row r="12750">
          <cell r="E12750" t="str">
            <v>-</v>
          </cell>
        </row>
        <row r="12751">
          <cell r="A12751" t="str">
            <v>M0786</v>
          </cell>
          <cell r="B12751" t="str">
            <v>PLACA DE POLIESTIRENO EXPANDIDO (EPS)</v>
          </cell>
          <cell r="C12751" t="str">
            <v>M3</v>
          </cell>
        </row>
        <row r="12751">
          <cell r="E12751">
            <v>304.0087</v>
          </cell>
        </row>
        <row r="12752">
          <cell r="A12752" t="str">
            <v>M0787</v>
          </cell>
          <cell r="B12752" t="str">
            <v>SUPORTE EM AÇO-CARBONO GALVANIZADO TIPO PERFIL C PARA PLACA DE SINALIZAÇÃO</v>
          </cell>
          <cell r="C12752" t="str">
            <v>KG</v>
          </cell>
        </row>
        <row r="12752">
          <cell r="E12752">
            <v>29.3698</v>
          </cell>
        </row>
        <row r="12753">
          <cell r="A12753" t="str">
            <v>M0789</v>
          </cell>
          <cell r="B12753" t="str">
            <v>CONJUNTO PARA FIXAÇÃO DE PLACAS EM AÇO GALVANIZADO COMPOSTO POR BARRA CHATA, ABRAÇADEIRA, PARAFUSOS, PORCAS E ARRUELAS</v>
          </cell>
          <cell r="C12753" t="str">
            <v>KG</v>
          </cell>
        </row>
        <row r="12753">
          <cell r="E12753">
            <v>29.4338</v>
          </cell>
        </row>
        <row r="12754">
          <cell r="A12754" t="str">
            <v>M0796</v>
          </cell>
          <cell r="B12754" t="str">
            <v>SEMIPÓRTICO METÁLICO PARA VÃO DE 8,3 M E VENTO DE 35 M/S</v>
          </cell>
          <cell r="C12754" t="str">
            <v>UND</v>
          </cell>
        </row>
        <row r="12754">
          <cell r="E12754">
            <v>58852.6002</v>
          </cell>
        </row>
        <row r="12755">
          <cell r="A12755" t="str">
            <v>M0798</v>
          </cell>
          <cell r="B12755" t="str">
            <v>APOIO DE NEOPRENE FRETADO</v>
          </cell>
          <cell r="C12755" t="str">
            <v>DM3</v>
          </cell>
        </row>
        <row r="12755">
          <cell r="E12755">
            <v>86.9814</v>
          </cell>
        </row>
        <row r="12756">
          <cell r="A12756" t="str">
            <v>M0804</v>
          </cell>
          <cell r="B12756" t="str">
            <v>CABO DE AÇO - D = 12,70 MM (1/2")</v>
          </cell>
          <cell r="C12756" t="str">
            <v>M</v>
          </cell>
        </row>
        <row r="12756">
          <cell r="E12756">
            <v>31.8459</v>
          </cell>
        </row>
        <row r="12757">
          <cell r="A12757" t="str">
            <v>M0805</v>
          </cell>
          <cell r="B12757" t="str">
            <v>SEMIPÓRTICO DUPLO METÁLICO PARA VÃO DE 2 X 8,3 M E VENTO DE 35 M/S</v>
          </cell>
          <cell r="C12757" t="str">
            <v>UND</v>
          </cell>
        </row>
        <row r="12757">
          <cell r="E12757">
            <v>98671.6089</v>
          </cell>
        </row>
        <row r="12758">
          <cell r="A12758" t="str">
            <v>M0808</v>
          </cell>
          <cell r="B12758" t="str">
            <v>BRITA 4</v>
          </cell>
          <cell r="C12758" t="str">
            <v>M3</v>
          </cell>
        </row>
        <row r="12758">
          <cell r="E12758">
            <v>113.8275</v>
          </cell>
        </row>
        <row r="12759">
          <cell r="A12759" t="str">
            <v>M0809</v>
          </cell>
          <cell r="B12759" t="str">
            <v>CABO DE AÇO - D = 6,35 MM (1/4")</v>
          </cell>
          <cell r="C12759" t="str">
            <v>M</v>
          </cell>
        </row>
        <row r="12759">
          <cell r="E12759">
            <v>11.7805</v>
          </cell>
        </row>
        <row r="12760">
          <cell r="A12760" t="str">
            <v>M0810</v>
          </cell>
          <cell r="B12760" t="str">
            <v>CABO DE AÇO - D = 52,00 MM (2")</v>
          </cell>
          <cell r="C12760" t="str">
            <v>M</v>
          </cell>
        </row>
        <row r="12760">
          <cell r="E12760">
            <v>947.5238</v>
          </cell>
        </row>
        <row r="12761">
          <cell r="A12761" t="str">
            <v>M0812</v>
          </cell>
          <cell r="B12761" t="str">
            <v>SAPATILHA EM AÇO INOX - D = 6,35 MM (1/4")</v>
          </cell>
          <cell r="C12761" t="str">
            <v>UND</v>
          </cell>
        </row>
        <row r="12761">
          <cell r="E12761">
            <v>4.1492</v>
          </cell>
        </row>
        <row r="12762">
          <cell r="A12762" t="str">
            <v>M0818</v>
          </cell>
          <cell r="B12762" t="str">
            <v>SEMIPÓRTICO METÁLICO PARA VÃO DE 8,3 M E VENTO DE 40 M/S</v>
          </cell>
          <cell r="C12762" t="str">
            <v>UND</v>
          </cell>
        </row>
        <row r="12762">
          <cell r="E12762">
            <v>65264.6789</v>
          </cell>
        </row>
        <row r="12763">
          <cell r="A12763" t="str">
            <v>M0824</v>
          </cell>
          <cell r="B12763" t="str">
            <v>SEMIPÓRTICO DUPLO METÁLICO PARA VÃO DE 2 X 8,3 M E VENTO DE 40 M/S</v>
          </cell>
          <cell r="C12763" t="str">
            <v>UND</v>
          </cell>
        </row>
        <row r="12763">
          <cell r="E12763">
            <v>109508.0219</v>
          </cell>
        </row>
        <row r="12764">
          <cell r="A12764" t="str">
            <v>M0831</v>
          </cell>
          <cell r="B12764" t="str">
            <v>PÓRTICO METÁLICO PARA VÃO DE 15,9 M E VENTO DE 40 M/S</v>
          </cell>
          <cell r="C12764" t="str">
            <v>UND</v>
          </cell>
        </row>
        <row r="12764">
          <cell r="E12764">
            <v>110526.4149</v>
          </cell>
        </row>
        <row r="12765">
          <cell r="A12765" t="str">
            <v>M0848</v>
          </cell>
          <cell r="B12765" t="str">
            <v>SEMIPÓRTICO METÁLICO PARA VÃO DE 8,3 M E VENTO DE 45 M/S</v>
          </cell>
          <cell r="C12765" t="str">
            <v>UND</v>
          </cell>
        </row>
        <row r="12765">
          <cell r="E12765">
            <v>71676.7576</v>
          </cell>
        </row>
        <row r="12766">
          <cell r="A12766" t="str">
            <v>M0849</v>
          </cell>
          <cell r="B12766" t="str">
            <v>CORDA DE SISAL - D = 12,0 MM</v>
          </cell>
          <cell r="C12766" t="str">
            <v>M</v>
          </cell>
        </row>
        <row r="12766">
          <cell r="E12766">
            <v>2.272</v>
          </cell>
        </row>
        <row r="12767">
          <cell r="A12767" t="str">
            <v>M0851</v>
          </cell>
          <cell r="B12767" t="str">
            <v>GRAMPO LEVE EM AÇO-CARBONO PARA CABO DE AÇO - D = 6,3 MM (1/4")</v>
          </cell>
          <cell r="C12767" t="str">
            <v>UND</v>
          </cell>
        </row>
        <row r="12767">
          <cell r="E12767">
            <v>1.11</v>
          </cell>
        </row>
        <row r="12768">
          <cell r="A12768" t="str">
            <v>M0852</v>
          </cell>
          <cell r="B12768" t="str">
            <v>POSTE DE CONCRETO - CARGA NOMINAL DE 800 DAN, H = 15 M E D = 520 MM</v>
          </cell>
          <cell r="C12768" t="str">
            <v>UND</v>
          </cell>
        </row>
        <row r="12768">
          <cell r="E12768">
            <v>6035.0497</v>
          </cell>
        </row>
        <row r="12769">
          <cell r="A12769" t="str">
            <v>M0858</v>
          </cell>
          <cell r="B12769" t="str">
            <v>SEMIPÓRTICO DUPLO METÁLICO PARA VÃO DE 2 X 8,3 M E VENTO DE 45 M/S</v>
          </cell>
          <cell r="C12769" t="str">
            <v>UND</v>
          </cell>
        </row>
        <row r="12769">
          <cell r="E12769">
            <v>120344.4349</v>
          </cell>
        </row>
        <row r="12770">
          <cell r="A12770" t="str">
            <v>M0865</v>
          </cell>
          <cell r="B12770" t="str">
            <v>PÓRTICO METÁLICO PARA VÃO DE 15,9 M E VENTO DE 45 M/S</v>
          </cell>
          <cell r="C12770" t="str">
            <v>UND</v>
          </cell>
        </row>
        <row r="12770">
          <cell r="E12770">
            <v>121331.3327</v>
          </cell>
        </row>
        <row r="12771">
          <cell r="A12771" t="str">
            <v>M0868</v>
          </cell>
          <cell r="B12771" t="str">
            <v>LÂMPADA FLUORESCENTE COMPACTA ELETRÔNICA - POTÊNCIA DE 20 W</v>
          </cell>
          <cell r="C12771" t="str">
            <v>UND</v>
          </cell>
        </row>
        <row r="12771">
          <cell r="E12771">
            <v>11.2019</v>
          </cell>
        </row>
        <row r="12772">
          <cell r="A12772" t="str">
            <v>M0875</v>
          </cell>
          <cell r="B12772" t="str">
            <v>MANTA ASFÁLTICA NÃO-TECIDO EM POLIÉSTER - E = 3 MM</v>
          </cell>
          <cell r="C12772" t="str">
            <v>M2</v>
          </cell>
        </row>
        <row r="12772">
          <cell r="E12772">
            <v>42.8724</v>
          </cell>
        </row>
        <row r="12773">
          <cell r="A12773" t="str">
            <v>M0876</v>
          </cell>
          <cell r="B12773" t="str">
            <v>MANTA ASFÁLTICA NÃO-TECIDO EM POLIÉSTER - E = 4 MM</v>
          </cell>
          <cell r="C12773" t="str">
            <v>M2</v>
          </cell>
        </row>
        <row r="12773">
          <cell r="E12773">
            <v>50.4175</v>
          </cell>
        </row>
        <row r="12774">
          <cell r="A12774" t="str">
            <v>M0879</v>
          </cell>
          <cell r="B12774" t="str">
            <v>LIXA PARA FERRO Nº 150</v>
          </cell>
          <cell r="C12774" t="str">
            <v>UND</v>
          </cell>
        </row>
        <row r="12774">
          <cell r="E12774">
            <v>2.8878</v>
          </cell>
        </row>
        <row r="12775">
          <cell r="A12775" t="str">
            <v>M0942</v>
          </cell>
          <cell r="B12775" t="str">
            <v>ESTACA PRANCHA METÁLICA</v>
          </cell>
          <cell r="C12775" t="str">
            <v>KG</v>
          </cell>
        </row>
        <row r="12775">
          <cell r="E12775">
            <v>15.5798</v>
          </cell>
        </row>
        <row r="12776">
          <cell r="A12776" t="str">
            <v>M0945</v>
          </cell>
          <cell r="B12776" t="str">
            <v>PARAFUSO DE CABEÇA SEXTAVADA EM AÇO GALVANIZADO COM PORCA E ARRUELA DE PRESSÃO - D = 6,35 MM (1/4")</v>
          </cell>
          <cell r="C12776" t="str">
            <v>CJ</v>
          </cell>
        </row>
        <row r="12776">
          <cell r="E12776">
            <v>0.474</v>
          </cell>
        </row>
        <row r="12777">
          <cell r="A12777" t="str">
            <v>M0946</v>
          </cell>
          <cell r="B12777" t="str">
            <v>AÇO EM PERFIS ASTM A572 GRAU 50</v>
          </cell>
          <cell r="C12777" t="str">
            <v>KG</v>
          </cell>
        </row>
        <row r="12777">
          <cell r="E12777">
            <v>13.9504</v>
          </cell>
        </row>
        <row r="12778">
          <cell r="A12778" t="str">
            <v>M0947</v>
          </cell>
          <cell r="B12778" t="str">
            <v>PARAFUSO DE CABEÇA SEXTAVADA EM AÇO GALVANIZADO COM PORCA E ARRUELA DE PRESSÃO - D = 9,525 MM (3/8")</v>
          </cell>
          <cell r="C12778" t="str">
            <v>CJ</v>
          </cell>
        </row>
        <row r="12778">
          <cell r="E12778">
            <v>1.4656</v>
          </cell>
        </row>
        <row r="12779">
          <cell r="A12779" t="str">
            <v>M0948</v>
          </cell>
          <cell r="B12779" t="str">
            <v>ARRUELA LISA EM AÇO ASTM F436 PARA PARAFUSO - D = 12,7 MM</v>
          </cell>
          <cell r="C12779" t="str">
            <v>UND</v>
          </cell>
        </row>
        <row r="12779">
          <cell r="E12779">
            <v>1.0709</v>
          </cell>
        </row>
        <row r="12780">
          <cell r="A12780" t="str">
            <v>M0949</v>
          </cell>
          <cell r="B12780" t="str">
            <v>ARRUELA LISA EM AÇO ASTM F436 PARA PARAFUSO - D = 16,0 MM</v>
          </cell>
          <cell r="C12780" t="str">
            <v>UND</v>
          </cell>
        </row>
        <row r="12780">
          <cell r="E12780">
            <v>1.5248</v>
          </cell>
        </row>
        <row r="12781">
          <cell r="A12781" t="str">
            <v>M0950</v>
          </cell>
          <cell r="B12781" t="str">
            <v>ARRUELA LISA EM AÇO ASTM F436 PARA PARAFUSO - D = 20,0 MM</v>
          </cell>
          <cell r="C12781" t="str">
            <v>UND</v>
          </cell>
        </row>
        <row r="12781">
          <cell r="E12781">
            <v>1.8512</v>
          </cell>
        </row>
        <row r="12782">
          <cell r="A12782" t="str">
            <v>M0951</v>
          </cell>
          <cell r="B12782" t="str">
            <v>PARAFUSO DE CABEÇA SEXTAVADA EM AÇO ASTM A325 DE ALTA RESISTÊNCIA COM ROSCA PARCIAL - D = 12,7 MM E C = 38,10 MM</v>
          </cell>
          <cell r="C12782" t="str">
            <v>UND</v>
          </cell>
        </row>
        <row r="12782">
          <cell r="E12782">
            <v>2.3754</v>
          </cell>
        </row>
        <row r="12783">
          <cell r="A12783" t="str">
            <v>M0952</v>
          </cell>
          <cell r="B12783" t="str">
            <v>PARAFUSO DE CABEÇA SEXTAVADA EM AÇO ASTM A325 DE ALTA RESISTÊNCIA COM ROSCA PARCIAL - D = 12,7 MM E C = 44,45 MM</v>
          </cell>
          <cell r="C12783" t="str">
            <v>UND</v>
          </cell>
        </row>
        <row r="12783">
          <cell r="E12783">
            <v>2.6175</v>
          </cell>
        </row>
        <row r="12784">
          <cell r="A12784" t="str">
            <v>M0953</v>
          </cell>
          <cell r="B12784" t="str">
            <v>PARAFUSO DE CABEÇA SEXTAVADA EM AÇO ASTM A325 DE ALTA RESISTÊNCIA COM ROSCA PARCIAL - D = 12,7 MM E C = 50,80 MM</v>
          </cell>
          <cell r="C12784" t="str">
            <v>UND</v>
          </cell>
        </row>
        <row r="12784">
          <cell r="E12784">
            <v>2.8997</v>
          </cell>
        </row>
        <row r="12785">
          <cell r="A12785" t="str">
            <v>M0954</v>
          </cell>
          <cell r="B12785" t="str">
            <v>PARAFUSO DE CABEÇA SEXTAVADA EM AÇO ASTM A325 DE ALTA RESISTÊNCIA COM ROSCA PARCIAL - D = 12,7 MM E C = 57,15 MM</v>
          </cell>
          <cell r="C12785" t="str">
            <v>UND</v>
          </cell>
        </row>
        <row r="12785">
          <cell r="E12785">
            <v>3.3699</v>
          </cell>
        </row>
        <row r="12786">
          <cell r="A12786" t="str">
            <v>M0955</v>
          </cell>
          <cell r="B12786" t="str">
            <v>PARAFUSO DE CABEÇA SEXTAVADA EM AÇO ASTM A325 DE ALTA RESISTÊNCIA COM ROSCA PARCIAL - D = 16 MM E C = 44,45 MM</v>
          </cell>
          <cell r="C12786" t="str">
            <v>UND</v>
          </cell>
        </row>
        <row r="12786">
          <cell r="E12786">
            <v>4.631</v>
          </cell>
        </row>
        <row r="12787">
          <cell r="A12787" t="str">
            <v>M0956</v>
          </cell>
          <cell r="B12787" t="str">
            <v>PARAFUSO DE CABEÇA SEXTAVADA EM AÇO ASTM A325 DE ALTA RESISTÊNCIA COM ROSCA PARCIAL - D = 16 MM E C = 50,80 MM</v>
          </cell>
          <cell r="C12787" t="str">
            <v>UND</v>
          </cell>
        </row>
        <row r="12787">
          <cell r="E12787">
            <v>5.0725</v>
          </cell>
        </row>
        <row r="12788">
          <cell r="A12788" t="str">
            <v>M0957</v>
          </cell>
          <cell r="B12788" t="str">
            <v>PARAFUSO DE CABEÇA SEXTAVADA EM AÇO ASTM A325 DE ALTA RESISTÊNCIA COM ROSCA PARCIAL - D = 16 MM E C = 63,50 MM</v>
          </cell>
          <cell r="C12788" t="str">
            <v>UND</v>
          </cell>
        </row>
        <row r="12788">
          <cell r="E12788">
            <v>6.5267</v>
          </cell>
        </row>
        <row r="12789">
          <cell r="A12789" t="str">
            <v>M0958</v>
          </cell>
          <cell r="B12789" t="str">
            <v>PARAFUSO DE CABEÇA SEXTAVADA EM AÇO ASTM A325 DE ALTA RESISTÊNCIA COM ROSCA PARCIAL - D = 20 MM E C = 50,80 MM</v>
          </cell>
          <cell r="C12789" t="str">
            <v>UND</v>
          </cell>
        </row>
        <row r="12789">
          <cell r="E12789">
            <v>6.9592</v>
          </cell>
        </row>
        <row r="12790">
          <cell r="A12790" t="str">
            <v>M0959</v>
          </cell>
          <cell r="B12790" t="str">
            <v>PARAFUSO DE CABEÇA SEXTAVADA EM AÇO ASTM A325 DE ALTA RESISTÊNCIA COM ROSCA PARCIAL - D = 20 MM E C = 57,15 MM</v>
          </cell>
          <cell r="C12790" t="str">
            <v>UND</v>
          </cell>
        </row>
        <row r="12790">
          <cell r="E12790">
            <v>8.4047</v>
          </cell>
        </row>
        <row r="12791">
          <cell r="A12791" t="str">
            <v>M0960</v>
          </cell>
          <cell r="B12791" t="str">
            <v>PARAFUSO DE CABEÇA SEXTAVADA EM AÇO ASTM A325 DE ALTA RESISTÊNCIA COM ROSCA PARCIAL - D = 20 MM E C = 63,50 MM</v>
          </cell>
          <cell r="C12791" t="str">
            <v>UND</v>
          </cell>
        </row>
        <row r="12791">
          <cell r="E12791">
            <v>10.2101</v>
          </cell>
        </row>
        <row r="12792">
          <cell r="A12792" t="str">
            <v>M0961</v>
          </cell>
          <cell r="B12792" t="str">
            <v>PARAFUSO DE CABEÇA SEXTAVADA EM AÇO ASTM A325 DE ALTA RESISTÊNCIA COM ROSCA PARCIAL - D = 20 MM E C = 76,20 MM</v>
          </cell>
          <cell r="C12792" t="str">
            <v>UND</v>
          </cell>
        </row>
        <row r="12792">
          <cell r="E12792">
            <v>10.7206</v>
          </cell>
        </row>
        <row r="12793">
          <cell r="A12793" t="str">
            <v>M0962</v>
          </cell>
          <cell r="B12793" t="str">
            <v>TUBO EM AÇO GALVANIZADO - E = 2,00 MM E D = 50,80 MM (2")</v>
          </cell>
          <cell r="C12793" t="str">
            <v>M</v>
          </cell>
        </row>
        <row r="12793">
          <cell r="E12793">
            <v>23.4877</v>
          </cell>
        </row>
        <row r="12794">
          <cell r="A12794" t="str">
            <v>M0963</v>
          </cell>
          <cell r="B12794" t="str">
            <v>TUBO EM AÇO GALVANIZADO - E = 3,00 MM E SEÇÃO DE 80 X 80 MM</v>
          </cell>
          <cell r="C12794" t="str">
            <v>M</v>
          </cell>
        </row>
        <row r="12794">
          <cell r="E12794">
            <v>70.6435</v>
          </cell>
        </row>
        <row r="12795">
          <cell r="A12795" t="str">
            <v>M0964</v>
          </cell>
          <cell r="B12795" t="str">
            <v>AÇO EM PERFIS ASTM A572 GRAU 50 PERFURADO</v>
          </cell>
          <cell r="C12795" t="str">
            <v>KG</v>
          </cell>
        </row>
        <row r="12795">
          <cell r="E12795">
            <v>14.558</v>
          </cell>
        </row>
        <row r="12796">
          <cell r="A12796" t="str">
            <v>M0965</v>
          </cell>
          <cell r="B12796" t="str">
            <v>PINO CONECTOR DE CISALHAMENTO PARA LAJE STEEL DECK - D = 19 MM E C = 80 MM</v>
          </cell>
          <cell r="C12796" t="str">
            <v>UND</v>
          </cell>
        </row>
        <row r="12796">
          <cell r="E12796">
            <v>8.214</v>
          </cell>
        </row>
        <row r="12797">
          <cell r="A12797" t="str">
            <v>M0966</v>
          </cell>
          <cell r="B12797" t="str">
            <v>PORCA SEXTAVADA PESADA EM AÇO ASTM A194 GRAU 2H PARA PARAFUSO - D = 12,7 MM</v>
          </cell>
          <cell r="C12797" t="str">
            <v>UND</v>
          </cell>
        </row>
        <row r="12797">
          <cell r="E12797">
            <v>1.2042</v>
          </cell>
        </row>
        <row r="12798">
          <cell r="A12798" t="str">
            <v>M0967</v>
          </cell>
          <cell r="B12798" t="str">
            <v>PORCA SEXTAVADA PESADA EM AÇO ASTM A194 GRAU 2H PARA PARAFUSO - D = 16 MM</v>
          </cell>
          <cell r="C12798" t="str">
            <v>UND</v>
          </cell>
        </row>
        <row r="12798">
          <cell r="E12798">
            <v>2.9044</v>
          </cell>
        </row>
        <row r="12799">
          <cell r="A12799" t="str">
            <v>M0968</v>
          </cell>
          <cell r="B12799" t="str">
            <v>PORCA SEXTAVADA PESADA EM AÇO ASTM A194 GRAU 2H PARA PARAFUSO - D = 20 MM</v>
          </cell>
          <cell r="C12799" t="str">
            <v>UND</v>
          </cell>
        </row>
        <row r="12799">
          <cell r="E12799">
            <v>4.3381</v>
          </cell>
        </row>
        <row r="12800">
          <cell r="A12800" t="str">
            <v>M0969</v>
          </cell>
          <cell r="B12800" t="str">
            <v>STEEL DECK EM AÇO GALVANIZADO ASTM A653 GRAU 40</v>
          </cell>
          <cell r="C12800" t="str">
            <v>M2</v>
          </cell>
        </row>
        <row r="12800">
          <cell r="E12800">
            <v>232.2872</v>
          </cell>
        </row>
        <row r="12801">
          <cell r="A12801" t="str">
            <v>M0970</v>
          </cell>
          <cell r="B12801" t="str">
            <v>CHAPA DE AÇO ASTM A572 GRAU 50 CORTADA E PERFURADA</v>
          </cell>
          <cell r="C12801" t="str">
            <v>KG</v>
          </cell>
        </row>
        <row r="12801">
          <cell r="E12801">
            <v>18.8871</v>
          </cell>
        </row>
        <row r="12802">
          <cell r="A12802" t="str">
            <v>M0971</v>
          </cell>
          <cell r="B12802" t="str">
            <v>SUPORTE EM AÇO-CARBONO PARA CORRIMÃO DE GUARDA-CORPO METÁLICO</v>
          </cell>
          <cell r="C12802" t="str">
            <v>UND</v>
          </cell>
        </row>
        <row r="12802">
          <cell r="E12802">
            <v>23.5108</v>
          </cell>
        </row>
        <row r="12803">
          <cell r="A12803" t="str">
            <v>M0972</v>
          </cell>
          <cell r="B12803" t="str">
            <v>FLUIDO DE RESFRIAMENTO PARA USINAGEM DE METAIS</v>
          </cell>
          <cell r="C12803" t="str">
            <v>L</v>
          </cell>
        </row>
        <row r="12803">
          <cell r="E12803">
            <v>17.4991</v>
          </cell>
        </row>
        <row r="12804">
          <cell r="A12804" t="str">
            <v>M0998</v>
          </cell>
          <cell r="B12804" t="str">
            <v>MADEIRA ESTRUTURAL DE EUCALIPTO</v>
          </cell>
          <cell r="C12804" t="str">
            <v>M3</v>
          </cell>
        </row>
        <row r="12804">
          <cell r="E12804">
            <v>2064.5513</v>
          </cell>
        </row>
        <row r="12805">
          <cell r="A12805" t="str">
            <v>M0999</v>
          </cell>
          <cell r="B12805" t="str">
            <v>TELA EM AÇO CA 60 SOLDADA NERVURADA</v>
          </cell>
          <cell r="C12805" t="str">
            <v>KG</v>
          </cell>
        </row>
        <row r="12805">
          <cell r="E12805">
            <v>9.9387</v>
          </cell>
        </row>
        <row r="12806">
          <cell r="A12806" t="str">
            <v>M1000</v>
          </cell>
          <cell r="B12806" t="str">
            <v>TELA EM AÇO GALVANIZADO PARA ALAMBRADO - E = 1,64 MM (BWG 16) E MALHA DE 50 MM</v>
          </cell>
          <cell r="C12806" t="str">
            <v>M2</v>
          </cell>
        </row>
        <row r="12806">
          <cell r="E12806">
            <v>26.7362</v>
          </cell>
        </row>
        <row r="12807">
          <cell r="A12807" t="str">
            <v>M1001</v>
          </cell>
          <cell r="B12807" t="str">
            <v>TELA EM AÇO GALVANIZADO PARA PASSARELAS RODOVIÁRIAS - E = 2,75 MM E MALHA DE 50 MM</v>
          </cell>
          <cell r="C12807" t="str">
            <v>M2</v>
          </cell>
        </row>
        <row r="12807">
          <cell r="E12807">
            <v>77.7371</v>
          </cell>
        </row>
        <row r="12808">
          <cell r="A12808" t="str">
            <v>M1010</v>
          </cell>
          <cell r="B12808" t="str">
            <v>MANTA DE PVC REFORÇADA COM TELA DE POLIÉSTER - E = 1,2 MM</v>
          </cell>
          <cell r="C12808" t="str">
            <v>M2</v>
          </cell>
        </row>
        <row r="12808">
          <cell r="E12808">
            <v>127.084</v>
          </cell>
        </row>
        <row r="12809">
          <cell r="A12809" t="str">
            <v>M1011</v>
          </cell>
          <cell r="B12809" t="str">
            <v>MANTA DE PVC REFORÇADA COM TELA DE POLIÉSTER - E = 1,5 MM</v>
          </cell>
          <cell r="C12809" t="str">
            <v>M2</v>
          </cell>
        </row>
        <row r="12809">
          <cell r="E12809">
            <v>172.4226</v>
          </cell>
        </row>
        <row r="12810">
          <cell r="A12810" t="str">
            <v>M1022</v>
          </cell>
          <cell r="B12810" t="str">
            <v>MASSA PARA VIDRO</v>
          </cell>
          <cell r="C12810" t="str">
            <v>KG</v>
          </cell>
        </row>
        <row r="12810">
          <cell r="E12810">
            <v>3.888</v>
          </cell>
        </row>
        <row r="12811">
          <cell r="A12811" t="str">
            <v>M1066</v>
          </cell>
          <cell r="B12811" t="str">
            <v>CERA DE PROTEÇÃO PARA ANCORAGEM DE ESTAIS</v>
          </cell>
          <cell r="C12811" t="str">
            <v>KG</v>
          </cell>
        </row>
        <row r="12811">
          <cell r="E12811">
            <v>34.9959</v>
          </cell>
        </row>
        <row r="12812">
          <cell r="A12812" t="str">
            <v>M1078</v>
          </cell>
          <cell r="B12812" t="str">
            <v>PARAFUSO DE CABEÇA SEXTAVADA EM AÇO INOX - D = 12,7 MM (1/2") E C = 127,0 MM (5")</v>
          </cell>
          <cell r="C12812" t="str">
            <v>UND</v>
          </cell>
        </row>
        <row r="12812">
          <cell r="E12812">
            <v>4.1956</v>
          </cell>
        </row>
        <row r="12813">
          <cell r="A12813" t="str">
            <v>M1079</v>
          </cell>
          <cell r="B12813" t="str">
            <v>PARAFUSO DE CABEÇA SEXTAVADA EM AÇO GALVANIZADO TIPO AUTOATARRACHANTE COM ARRUELA DE VEDAÇÃO - D = 6,3 MM E C = 19 MM</v>
          </cell>
          <cell r="C12813" t="str">
            <v>UND</v>
          </cell>
        </row>
        <row r="12813">
          <cell r="E12813">
            <v>0.4433</v>
          </cell>
        </row>
        <row r="12814">
          <cell r="A12814" t="str">
            <v>M1097</v>
          </cell>
          <cell r="B12814" t="str">
            <v>PEDRA DE MÃO OU RACHÃO</v>
          </cell>
          <cell r="C12814" t="str">
            <v>M3</v>
          </cell>
        </row>
        <row r="12814">
          <cell r="E12814">
            <v>104.2904</v>
          </cell>
        </row>
        <row r="12815">
          <cell r="A12815" t="str">
            <v>M1103</v>
          </cell>
          <cell r="B12815" t="str">
            <v>PEDRISCO</v>
          </cell>
          <cell r="C12815" t="str">
            <v>M3</v>
          </cell>
        </row>
        <row r="12815">
          <cell r="E12815">
            <v>125.8324</v>
          </cell>
        </row>
        <row r="12816">
          <cell r="A12816" t="str">
            <v>M1118</v>
          </cell>
          <cell r="B12816" t="str">
            <v>CRUZETA DE MADEIRA PARA POSTE - H = 240 CM</v>
          </cell>
          <cell r="C12816" t="str">
            <v>UND</v>
          </cell>
        </row>
        <row r="12816">
          <cell r="E12816">
            <v>195.922</v>
          </cell>
        </row>
        <row r="12817">
          <cell r="A12817" t="str">
            <v>M1129</v>
          </cell>
          <cell r="B12817" t="str">
            <v>JUNTA DE DILATAÇÃO EM PERFIL EXTRUDADO DE BORRACHA VULCANIZADA</v>
          </cell>
          <cell r="C12817" t="str">
            <v>M</v>
          </cell>
        </row>
        <row r="12817">
          <cell r="E12817" t="str">
            <v>-</v>
          </cell>
        </row>
        <row r="12818">
          <cell r="A12818" t="str">
            <v>M1130</v>
          </cell>
          <cell r="B12818" t="str">
            <v>SELANTE ELÁSTICO À BASE DE POLIURETANO</v>
          </cell>
          <cell r="C12818" t="str">
            <v>KG</v>
          </cell>
        </row>
        <row r="12818">
          <cell r="E12818">
            <v>105.6691</v>
          </cell>
        </row>
        <row r="12819">
          <cell r="A12819" t="str">
            <v>M1131</v>
          </cell>
          <cell r="B12819" t="str">
            <v>CORDÃO DE POLIETILENO EXPANDIDO DE BAIXA DENSIDADE - D = 15,0 MM</v>
          </cell>
          <cell r="C12819" t="str">
            <v>M</v>
          </cell>
        </row>
        <row r="12819">
          <cell r="E12819">
            <v>0.2399</v>
          </cell>
        </row>
        <row r="12820">
          <cell r="A12820" t="str">
            <v>M1132</v>
          </cell>
          <cell r="B12820" t="str">
            <v>JUNTA DE DILATAÇÃO EM ELASTÔMERO E PERFIL VV - L = 20 MM E H = 40 MM</v>
          </cell>
          <cell r="C12820" t="str">
            <v>M</v>
          </cell>
        </row>
        <row r="12820">
          <cell r="E12820">
            <v>360.465</v>
          </cell>
        </row>
        <row r="12821">
          <cell r="A12821" t="str">
            <v>M1134</v>
          </cell>
          <cell r="B12821" t="str">
            <v>JUNTA DE DILATAÇÃO EM ELASTÔMERO E PERFIL VV - L = 25 MM E H = 50 MM</v>
          </cell>
          <cell r="C12821" t="str">
            <v>M</v>
          </cell>
        </row>
        <row r="12821">
          <cell r="E12821">
            <v>472.7017</v>
          </cell>
        </row>
        <row r="12822">
          <cell r="A12822" t="str">
            <v>M1135</v>
          </cell>
          <cell r="B12822" t="str">
            <v>PÓ DE PEDRA</v>
          </cell>
          <cell r="C12822" t="str">
            <v>M3</v>
          </cell>
        </row>
        <row r="12822">
          <cell r="E12822">
            <v>87.8904</v>
          </cell>
        </row>
        <row r="12823">
          <cell r="A12823" t="str">
            <v>M1136</v>
          </cell>
          <cell r="B12823" t="str">
            <v>CORDÃO DE POLIETILENO EXPANDIDO DE BAIXA DENSIDADE - D = 10,0 MM</v>
          </cell>
          <cell r="C12823" t="str">
            <v>M</v>
          </cell>
        </row>
        <row r="12823">
          <cell r="E12823">
            <v>0.2523</v>
          </cell>
        </row>
        <row r="12824">
          <cell r="A12824" t="str">
            <v>M1142</v>
          </cell>
          <cell r="B12824" t="str">
            <v>JUNTA DE DILATAÇÃO EM ELASTÔMERO E PERFIL VV - L = 35 MM E H = 60 MM</v>
          </cell>
          <cell r="C12824" t="str">
            <v>M</v>
          </cell>
        </row>
        <row r="12824">
          <cell r="E12824">
            <v>857.8784</v>
          </cell>
        </row>
        <row r="12825">
          <cell r="A12825" t="str">
            <v>M1150</v>
          </cell>
          <cell r="B12825" t="str">
            <v>ADESIVO ESTRUTURAL À BASE DE RESINA EPÓXI BICOMPONENTE TIPO ADE-52 OU SIMILAR</v>
          </cell>
          <cell r="C12825" t="str">
            <v>KG</v>
          </cell>
        </row>
        <row r="12825">
          <cell r="E12825">
            <v>128.9714</v>
          </cell>
        </row>
        <row r="12826">
          <cell r="A12826" t="str">
            <v>M1151</v>
          </cell>
          <cell r="B12826" t="str">
            <v>JUNTA DE DILATAÇÃO EM ELASTÔMERO E PERFIL VV - L = 40 MM E H = 70 MM</v>
          </cell>
          <cell r="C12826" t="str">
            <v>M</v>
          </cell>
        </row>
        <row r="12826">
          <cell r="E12826">
            <v>1196.4117</v>
          </cell>
        </row>
        <row r="12827">
          <cell r="A12827" t="str">
            <v>M1152</v>
          </cell>
          <cell r="B12827" t="str">
            <v>JUNTA DE DILATAÇÃO EM ELASTÔMERO E PERFIL VV - L = 50 MM E H = 80 MM</v>
          </cell>
          <cell r="C12827" t="str">
            <v>M</v>
          </cell>
        </row>
        <row r="12827">
          <cell r="E12827">
            <v>1474.6829</v>
          </cell>
        </row>
        <row r="12828">
          <cell r="A12828" t="str">
            <v>M1176</v>
          </cell>
          <cell r="B12828" t="str">
            <v>ARAME LISO EM AÇO GALVANIZADO - D = 1,65 MM (16 BWG)</v>
          </cell>
          <cell r="C12828" t="str">
            <v>KG</v>
          </cell>
        </row>
        <row r="12828">
          <cell r="E12828">
            <v>20.7225</v>
          </cell>
        </row>
        <row r="12829">
          <cell r="A12829" t="str">
            <v>M1205</v>
          </cell>
          <cell r="B12829" t="str">
            <v>PREGO DE FERRO</v>
          </cell>
          <cell r="C12829" t="str">
            <v>KG</v>
          </cell>
        </row>
        <row r="12829">
          <cell r="E12829">
            <v>14.3361</v>
          </cell>
        </row>
        <row r="12830">
          <cell r="A12830" t="str">
            <v>M1210</v>
          </cell>
          <cell r="B12830" t="str">
            <v>PÓRTICO METÁLICO PARA VÃO DE 15,9 M E VENTO DE 35 M/S</v>
          </cell>
          <cell r="C12830" t="str">
            <v>UND</v>
          </cell>
        </row>
        <row r="12830">
          <cell r="E12830">
            <v>99721.4971</v>
          </cell>
        </row>
        <row r="12831">
          <cell r="A12831" t="str">
            <v>M1218</v>
          </cell>
          <cell r="B12831" t="str">
            <v>PROJETOR EXTERNO EM ALUMÍNIO FUNDIDO PARA LÂMPADA DE ATÉ 2.000 W</v>
          </cell>
          <cell r="C12831" t="str">
            <v>UND</v>
          </cell>
        </row>
        <row r="12831">
          <cell r="E12831">
            <v>532.2547</v>
          </cell>
        </row>
        <row r="12832">
          <cell r="A12832" t="str">
            <v>M1242</v>
          </cell>
          <cell r="B12832" t="str">
            <v>COROA DIAMANTADA - D = 15,87 MM (5/8")</v>
          </cell>
          <cell r="C12832" t="str">
            <v>UND</v>
          </cell>
        </row>
        <row r="12832">
          <cell r="E12832">
            <v>513.0111</v>
          </cell>
        </row>
        <row r="12833">
          <cell r="A12833" t="str">
            <v>M1243</v>
          </cell>
          <cell r="B12833" t="str">
            <v>COROA DIAMANTADA - D = 19,50 MM (3/4")</v>
          </cell>
          <cell r="C12833" t="str">
            <v>UND</v>
          </cell>
        </row>
        <row r="12833">
          <cell r="E12833">
            <v>523.8726</v>
          </cell>
        </row>
        <row r="12834">
          <cell r="A12834" t="str">
            <v>M1244</v>
          </cell>
          <cell r="B12834" t="str">
            <v>COROA DIAMANTADA - D = 25,40 MM (1")</v>
          </cell>
          <cell r="C12834" t="str">
            <v>UND</v>
          </cell>
        </row>
        <row r="12834">
          <cell r="E12834">
            <v>655.8951</v>
          </cell>
        </row>
        <row r="12835">
          <cell r="A12835" t="str">
            <v>M1245</v>
          </cell>
          <cell r="B12835" t="str">
            <v>BARRA EM AÇO SAE 1010/1020 ROSCADA - D = 9,5 MM (3/8")</v>
          </cell>
          <cell r="C12835" t="str">
            <v>M</v>
          </cell>
        </row>
        <row r="12835">
          <cell r="E12835">
            <v>10.4008</v>
          </cell>
        </row>
        <row r="12836">
          <cell r="A12836" t="str">
            <v>M1300</v>
          </cell>
          <cell r="B12836" t="str">
            <v>ROLLER BIT - TOOTH CUTTER - SÉRIE 8 - D = 700 MM</v>
          </cell>
          <cell r="C12836" t="str">
            <v>UND</v>
          </cell>
        </row>
        <row r="12836">
          <cell r="E12836">
            <v>210243.537</v>
          </cell>
        </row>
        <row r="12837">
          <cell r="A12837" t="str">
            <v>M1301</v>
          </cell>
          <cell r="B12837" t="str">
            <v>ROLLER BIT - TOOTH CUTTER - SÉRIE 8 - D = 800 MM</v>
          </cell>
          <cell r="C12837" t="str">
            <v>UND</v>
          </cell>
        </row>
        <row r="12837">
          <cell r="E12837">
            <v>226009.6551</v>
          </cell>
        </row>
        <row r="12838">
          <cell r="A12838" t="str">
            <v>M1302</v>
          </cell>
          <cell r="B12838" t="str">
            <v>ROLLER BIT - TOOTH CUTTER - SÉRIE 8 - D = 900 MM</v>
          </cell>
          <cell r="C12838" t="str">
            <v>UND</v>
          </cell>
        </row>
        <row r="12838">
          <cell r="E12838">
            <v>241848.5584</v>
          </cell>
        </row>
        <row r="12839">
          <cell r="A12839" t="str">
            <v>M1303</v>
          </cell>
          <cell r="B12839" t="str">
            <v>ROLLER BIT - TOOTH CUTTER - SÉRIE 8 - D = 1.000 MM</v>
          </cell>
          <cell r="C12839" t="str">
            <v>UND</v>
          </cell>
        </row>
        <row r="12839">
          <cell r="E12839">
            <v>269693.6538</v>
          </cell>
        </row>
        <row r="12840">
          <cell r="A12840" t="str">
            <v>M1304</v>
          </cell>
          <cell r="B12840" t="str">
            <v>ROLLER BIT - TOOTH CUTTER - SÉRIE 8 - D = 1.100 MM</v>
          </cell>
          <cell r="C12840" t="str">
            <v>UND</v>
          </cell>
        </row>
        <row r="12840">
          <cell r="E12840">
            <v>298489.4254</v>
          </cell>
        </row>
        <row r="12841">
          <cell r="A12841" t="str">
            <v>M1305</v>
          </cell>
          <cell r="B12841" t="str">
            <v>ROLLER BIT - TOOTH CUTTER - SÉRIE 8 - D = 1.200 MM</v>
          </cell>
          <cell r="C12841" t="str">
            <v>UND</v>
          </cell>
        </row>
        <row r="12841">
          <cell r="E12841">
            <v>303385.1685</v>
          </cell>
        </row>
        <row r="12842">
          <cell r="A12842" t="str">
            <v>M1306</v>
          </cell>
          <cell r="B12842" t="str">
            <v>ROLLER BIT - TOOTH CUTTER - SÉRIE 8 - D = 1.300 MM</v>
          </cell>
          <cell r="C12842" t="str">
            <v>UND</v>
          </cell>
        </row>
        <row r="12842">
          <cell r="E12842">
            <v>390122.7889</v>
          </cell>
        </row>
        <row r="12843">
          <cell r="A12843" t="str">
            <v>M1307</v>
          </cell>
          <cell r="B12843" t="str">
            <v>ROLLER BIT - TOOTH CUTTER - SÉRIE 13 - D = 1.400 MM</v>
          </cell>
          <cell r="C12843" t="str">
            <v>UND</v>
          </cell>
        </row>
        <row r="12843">
          <cell r="E12843">
            <v>396479.8868</v>
          </cell>
        </row>
        <row r="12844">
          <cell r="A12844" t="str">
            <v>M1308</v>
          </cell>
          <cell r="B12844" t="str">
            <v>ROLLER BIT - TOOTH CUTTER - SÉRIE 13 - D = 1.500 MM</v>
          </cell>
          <cell r="C12844" t="str">
            <v>UND</v>
          </cell>
        </row>
        <row r="12844">
          <cell r="E12844">
            <v>444643.3835</v>
          </cell>
        </row>
        <row r="12845">
          <cell r="A12845" t="str">
            <v>M1309</v>
          </cell>
          <cell r="B12845" t="str">
            <v>ROLLER BIT - TOOTH CUTTER - SÉRIE 13 - D = 1.600 MM</v>
          </cell>
          <cell r="C12845" t="str">
            <v>UND</v>
          </cell>
        </row>
        <row r="12845">
          <cell r="E12845">
            <v>487374.7498</v>
          </cell>
        </row>
        <row r="12846">
          <cell r="A12846" t="str">
            <v>M1310</v>
          </cell>
          <cell r="B12846" t="str">
            <v>ROLLER BIT - TOOTH CUTTER - SÉRIE 13 - D = 1.700 MM</v>
          </cell>
          <cell r="C12846" t="str">
            <v>UND</v>
          </cell>
        </row>
        <row r="12846">
          <cell r="E12846">
            <v>500796.8522</v>
          </cell>
        </row>
        <row r="12847">
          <cell r="A12847" t="str">
            <v>M1311</v>
          </cell>
          <cell r="B12847" t="str">
            <v>ROLLER BIT - TOOTH CUTTER - SÉRIE 13 - D = 1.800 MM</v>
          </cell>
          <cell r="C12847" t="str">
            <v>UND</v>
          </cell>
        </row>
        <row r="12847">
          <cell r="E12847">
            <v>542220.2942</v>
          </cell>
        </row>
        <row r="12848">
          <cell r="A12848" t="str">
            <v>M1312</v>
          </cell>
          <cell r="B12848" t="str">
            <v>ROLLER BIT - TOOTH CUTTER - CANTILEVER - D = 600 MM</v>
          </cell>
          <cell r="C12848" t="str">
            <v>UND</v>
          </cell>
        </row>
        <row r="12848">
          <cell r="E12848">
            <v>179255.4916</v>
          </cell>
        </row>
        <row r="12849">
          <cell r="A12849" t="str">
            <v>M1313</v>
          </cell>
          <cell r="B12849" t="str">
            <v>ROLLER BIT - TCI BUTTON CUTTER - CANTILEVER - D = 600 MM</v>
          </cell>
          <cell r="C12849" t="str">
            <v>UND</v>
          </cell>
        </row>
        <row r="12849">
          <cell r="E12849">
            <v>183951.4073</v>
          </cell>
        </row>
        <row r="12850">
          <cell r="A12850" t="str">
            <v>M1314</v>
          </cell>
          <cell r="B12850" t="str">
            <v>ROLLER BIT - TCI BUTTON CUTTER - SÉRIE 8 - D = 700 MM</v>
          </cell>
          <cell r="C12850" t="str">
            <v>UND</v>
          </cell>
        </row>
        <row r="12850">
          <cell r="E12850">
            <v>198045.6054</v>
          </cell>
        </row>
        <row r="12851">
          <cell r="A12851" t="str">
            <v>M1315</v>
          </cell>
          <cell r="B12851" t="str">
            <v>ROLLER BIT - TCI BUTTON CUTTER - SÉRIE 8 - D = 800 MM</v>
          </cell>
          <cell r="C12851" t="str">
            <v>UND</v>
          </cell>
        </row>
        <row r="12851">
          <cell r="E12851">
            <v>212135.4319</v>
          </cell>
        </row>
        <row r="12852">
          <cell r="A12852" t="str">
            <v>M1316</v>
          </cell>
          <cell r="B12852" t="str">
            <v>ROLLER BIT - TCI BUTTON CUTTER - SÉRIE 8 - D = 900 MM</v>
          </cell>
          <cell r="C12852" t="str">
            <v>UND</v>
          </cell>
        </row>
        <row r="12852">
          <cell r="E12852">
            <v>226253.3559</v>
          </cell>
        </row>
        <row r="12853">
          <cell r="A12853" t="str">
            <v>M1317</v>
          </cell>
          <cell r="B12853" t="str">
            <v>ROLLER BIT - TCI BUTTON CUTTER - SÉRIE 8 - D = 1.000 MM</v>
          </cell>
          <cell r="C12853" t="str">
            <v>UND</v>
          </cell>
        </row>
        <row r="12853">
          <cell r="E12853">
            <v>250763.9202</v>
          </cell>
        </row>
        <row r="12854">
          <cell r="A12854" t="str">
            <v>M1318</v>
          </cell>
          <cell r="B12854" t="str">
            <v>ROLLER BIT - TCI BUTTON CUTTER - SÉRIE 8 - D = 1.100 MM</v>
          </cell>
          <cell r="C12854" t="str">
            <v>UND</v>
          </cell>
        </row>
        <row r="12854">
          <cell r="E12854">
            <v>276208.8943</v>
          </cell>
        </row>
        <row r="12855">
          <cell r="A12855" t="str">
            <v>M1319</v>
          </cell>
          <cell r="B12855" t="str">
            <v>ROLLER BIT - TCI BUTTON CUTTER - SÉRIE 8 - D = 1.200 MM</v>
          </cell>
          <cell r="C12855" t="str">
            <v>UND</v>
          </cell>
        </row>
        <row r="12855">
          <cell r="E12855">
            <v>281027.1811</v>
          </cell>
        </row>
        <row r="12856">
          <cell r="A12856" t="str">
            <v>M1320</v>
          </cell>
          <cell r="B12856" t="str">
            <v>ROLLER BIT - TCI BUTTON CUTTER - SÉRIE 8 - D = 1.300 MM</v>
          </cell>
          <cell r="C12856" t="str">
            <v>UND</v>
          </cell>
        </row>
        <row r="12856">
          <cell r="E12856">
            <v>301448.3112</v>
          </cell>
        </row>
        <row r="12857">
          <cell r="A12857" t="str">
            <v>M1321</v>
          </cell>
          <cell r="B12857" t="str">
            <v>ROLLER BIT - TCI BUTTON CUTTER - SÉRIE 13 - D = 1.400 MM</v>
          </cell>
          <cell r="C12857" t="str">
            <v>UND</v>
          </cell>
        </row>
        <row r="12857">
          <cell r="E12857">
            <v>307696.9702</v>
          </cell>
        </row>
        <row r="12858">
          <cell r="A12858" t="str">
            <v>M1322</v>
          </cell>
          <cell r="B12858" t="str">
            <v>ROLLER BIT - TCI BUTTON CUTTER - SÉRIE 13 - D = 1.500 MM</v>
          </cell>
          <cell r="C12858" t="str">
            <v>UND</v>
          </cell>
        </row>
        <row r="12858">
          <cell r="E12858">
            <v>328468.5921</v>
          </cell>
        </row>
        <row r="12859">
          <cell r="A12859" t="str">
            <v>M1323</v>
          </cell>
          <cell r="B12859" t="str">
            <v>ROLLER BIT - TCI BUTTON CUTTER - SÉRIE 13 - D = 1.600 MM</v>
          </cell>
          <cell r="C12859" t="str">
            <v>UND</v>
          </cell>
        </row>
        <row r="12859">
          <cell r="E12859">
            <v>376527.1241</v>
          </cell>
        </row>
        <row r="12860">
          <cell r="A12860" t="str">
            <v>M1324</v>
          </cell>
          <cell r="B12860" t="str">
            <v>ROLLER BIT - TCI BUTTON CUTTER - SÉRIE 13 - D = 1.700 MM</v>
          </cell>
          <cell r="C12860" t="str">
            <v>UND</v>
          </cell>
        </row>
        <row r="12860">
          <cell r="E12860">
            <v>389728.4757</v>
          </cell>
        </row>
        <row r="12861">
          <cell r="A12861" t="str">
            <v>M1325</v>
          </cell>
          <cell r="B12861" t="str">
            <v>ROLLER BIT - TCI BUTTON CUTTER - SÉRIE 13 - D = 1.800 MM</v>
          </cell>
          <cell r="C12861" t="str">
            <v>UND</v>
          </cell>
        </row>
        <row r="12861">
          <cell r="E12861">
            <v>420210.8429</v>
          </cell>
        </row>
        <row r="12862">
          <cell r="A12862" t="str">
            <v>M1328</v>
          </cell>
          <cell r="B12862" t="str">
            <v>RIPA DE MADEIRA - E = 4,0 CM E L = 1,5 CM</v>
          </cell>
          <cell r="C12862" t="str">
            <v>M</v>
          </cell>
        </row>
        <row r="12862">
          <cell r="E12862">
            <v>2.2115</v>
          </cell>
        </row>
        <row r="12863">
          <cell r="A12863" t="str">
            <v>M1337</v>
          </cell>
          <cell r="B12863" t="str">
            <v>SÉRIE DE BROCAS INTEGRAIS S11</v>
          </cell>
          <cell r="C12863" t="str">
            <v>UND</v>
          </cell>
        </row>
        <row r="12863">
          <cell r="E12863">
            <v>732.572</v>
          </cell>
        </row>
        <row r="12864">
          <cell r="A12864" t="str">
            <v>M1341</v>
          </cell>
          <cell r="B12864" t="str">
            <v>PARAFUSO DE CABEÇA SEXTAVADA EM AÇO GALVANIZADO - D = 15,875 MM (5/8") E C = 101,600 MM (4")</v>
          </cell>
          <cell r="C12864" t="str">
            <v>UND</v>
          </cell>
        </row>
        <row r="12864">
          <cell r="E12864">
            <v>5.0749</v>
          </cell>
        </row>
        <row r="12865">
          <cell r="A12865" t="str">
            <v>M1350</v>
          </cell>
          <cell r="B12865" t="str">
            <v>MUDA DE ÁRVORE ORNAMENTAL COM ALTURA DE 2,00 A 3,00 M</v>
          </cell>
          <cell r="C12865" t="str">
            <v>UND</v>
          </cell>
        </row>
        <row r="12865">
          <cell r="E12865">
            <v>91.8109</v>
          </cell>
        </row>
        <row r="12866">
          <cell r="A12866" t="str">
            <v>M1351</v>
          </cell>
          <cell r="B12866" t="str">
            <v>MUDA DE ÁRVORE ORNAMENTAL COM ALTURA DE 1,00 A 2,00 M</v>
          </cell>
          <cell r="C12866" t="str">
            <v>UND</v>
          </cell>
        </row>
        <row r="12866">
          <cell r="E12866">
            <v>73.3606</v>
          </cell>
        </row>
        <row r="12867">
          <cell r="A12867" t="str">
            <v>M1356</v>
          </cell>
          <cell r="B12867" t="str">
            <v>MUDA DE ÁRVORE ORNAMENTAL COM ALTURA ATÉ 1,00 M</v>
          </cell>
          <cell r="C12867" t="str">
            <v>UND</v>
          </cell>
        </row>
        <row r="12867">
          <cell r="E12867">
            <v>34.8122</v>
          </cell>
        </row>
        <row r="12868">
          <cell r="A12868" t="str">
            <v>M1358</v>
          </cell>
          <cell r="B12868" t="str">
            <v>SARRAFO EM MADEIRA DE TERCEIRA - E = 2,5 CM E L = 5 CM</v>
          </cell>
          <cell r="C12868" t="str">
            <v>M</v>
          </cell>
        </row>
        <row r="12868">
          <cell r="E12868">
            <v>2.8469</v>
          </cell>
        </row>
        <row r="12869">
          <cell r="A12869" t="str">
            <v>M1359</v>
          </cell>
          <cell r="B12869" t="str">
            <v>MUDA DE ÁRVORE FRUTÍFERA COM ALTURA DE 2,00 A 3,00 M</v>
          </cell>
          <cell r="C12869" t="str">
            <v>UND</v>
          </cell>
        </row>
        <row r="12869">
          <cell r="E12869">
            <v>180.0423</v>
          </cell>
        </row>
        <row r="12870">
          <cell r="A12870" t="str">
            <v>M1360</v>
          </cell>
          <cell r="B12870" t="str">
            <v>MUDA DE ÁRVORE FRUTÍFERA COM ALTURA DE 1,00 A 2,00 M</v>
          </cell>
          <cell r="C12870" t="str">
            <v>UND</v>
          </cell>
        </row>
        <row r="12870">
          <cell r="E12870">
            <v>95.831</v>
          </cell>
        </row>
        <row r="12871">
          <cell r="A12871" t="str">
            <v>M1361</v>
          </cell>
          <cell r="B12871" t="str">
            <v>MUDA DE ÁRVORE FRUTÍFERA COM ALTURA ATÉ 1,00 M</v>
          </cell>
          <cell r="C12871" t="str">
            <v>UND</v>
          </cell>
        </row>
        <row r="12871">
          <cell r="E12871">
            <v>46.1007</v>
          </cell>
        </row>
        <row r="12872">
          <cell r="A12872" t="str">
            <v>M1362</v>
          </cell>
          <cell r="B12872" t="str">
            <v>TAPETE DE FLORÍFERAS COM ALTURA ATÉ 0,50 M</v>
          </cell>
          <cell r="C12872" t="str">
            <v>M2</v>
          </cell>
        </row>
        <row r="12872">
          <cell r="E12872">
            <v>62.3227</v>
          </cell>
        </row>
        <row r="12873">
          <cell r="A12873" t="str">
            <v>M1364</v>
          </cell>
          <cell r="B12873" t="str">
            <v>HERBICIDA GLIFOSATO PARA APLICAÇÃO LOCALIZADA</v>
          </cell>
          <cell r="C12873" t="str">
            <v>L</v>
          </cell>
        </row>
        <row r="12873">
          <cell r="E12873">
            <v>29.7874</v>
          </cell>
        </row>
        <row r="12874">
          <cell r="A12874" t="str">
            <v>M1366</v>
          </cell>
          <cell r="B12874" t="str">
            <v>DESENGRAXANTE LÍQUIDO BIODEGRADÁVEL</v>
          </cell>
          <cell r="C12874" t="str">
            <v>L</v>
          </cell>
        </row>
        <row r="12874">
          <cell r="E12874">
            <v>29.9256</v>
          </cell>
        </row>
        <row r="12875">
          <cell r="A12875" t="str">
            <v>M1367</v>
          </cell>
          <cell r="B12875" t="str">
            <v>CHAPA FINA EM AÇO GALVANIZADO</v>
          </cell>
          <cell r="C12875" t="str">
            <v>KG</v>
          </cell>
        </row>
        <row r="12875">
          <cell r="E12875">
            <v>12.2845</v>
          </cell>
        </row>
        <row r="12876">
          <cell r="A12876" t="str">
            <v>M1368</v>
          </cell>
          <cell r="B12876" t="str">
            <v>PINGADEIRA DE ELASTÔMERO COM ABA INCLINADA - L = 40 MM E H = 40 MM</v>
          </cell>
          <cell r="C12876" t="str">
            <v>M</v>
          </cell>
        </row>
        <row r="12876">
          <cell r="E12876">
            <v>167.4259</v>
          </cell>
        </row>
        <row r="12877">
          <cell r="A12877" t="str">
            <v>M1369</v>
          </cell>
          <cell r="B12877" t="str">
            <v>SELADOR ACRÍLICO PARA PINTURA</v>
          </cell>
          <cell r="C12877" t="str">
            <v>L</v>
          </cell>
        </row>
        <row r="12877">
          <cell r="E12877">
            <v>9.2912</v>
          </cell>
        </row>
        <row r="12878">
          <cell r="A12878" t="str">
            <v>M1370</v>
          </cell>
          <cell r="B12878" t="str">
            <v>ADITIVO LÁTEX DE POLÍMERO SBR PARA CONCRETO E ARGAMASSA</v>
          </cell>
          <cell r="C12878" t="str">
            <v>L</v>
          </cell>
        </row>
        <row r="12878">
          <cell r="E12878">
            <v>6.713</v>
          </cell>
        </row>
        <row r="12879">
          <cell r="A12879" t="str">
            <v>M1376</v>
          </cell>
          <cell r="B12879" t="str">
            <v>CHAPA FINA EM AÇO ASTM A36</v>
          </cell>
          <cell r="C12879" t="str">
            <v>KG</v>
          </cell>
        </row>
        <row r="12879">
          <cell r="E12879">
            <v>11.3424</v>
          </cell>
        </row>
        <row r="12880">
          <cell r="A12880" t="str">
            <v>M1377</v>
          </cell>
          <cell r="B12880" t="str">
            <v>TRELIÇA NERVURADA ELETROSSOLDADA EM AÇO CA 60</v>
          </cell>
          <cell r="C12880" t="str">
            <v>KG</v>
          </cell>
        </row>
        <row r="12880">
          <cell r="E12880">
            <v>11.1232</v>
          </cell>
        </row>
        <row r="12881">
          <cell r="A12881" t="str">
            <v>M1378</v>
          </cell>
          <cell r="B12881" t="str">
            <v>CHAPA GROSSA EM AÇO ASTM A36</v>
          </cell>
          <cell r="C12881" t="str">
            <v>KG</v>
          </cell>
        </row>
        <row r="12881">
          <cell r="E12881">
            <v>10.7439</v>
          </cell>
        </row>
        <row r="12882">
          <cell r="A12882" t="str">
            <v>M1379</v>
          </cell>
          <cell r="B12882" t="str">
            <v>ARGAMASSA POLIMÉRICA MONOCOMPONENTE PARA REPAROS ESTRUTURAIS</v>
          </cell>
          <cell r="C12882" t="str">
            <v>KG</v>
          </cell>
        </row>
        <row r="12882">
          <cell r="E12882">
            <v>4.9526</v>
          </cell>
        </row>
        <row r="12883">
          <cell r="A12883" t="str">
            <v>M1382</v>
          </cell>
          <cell r="B12883" t="str">
            <v>AREIA GROSSA LAVADA</v>
          </cell>
          <cell r="C12883" t="str">
            <v>M3</v>
          </cell>
        </row>
        <row r="12883">
          <cell r="E12883">
            <v>121.0927</v>
          </cell>
        </row>
        <row r="12884">
          <cell r="A12884" t="str">
            <v>M1383</v>
          </cell>
          <cell r="B12884" t="str">
            <v>AREIA FINA LAVADA</v>
          </cell>
          <cell r="C12884" t="str">
            <v>M3</v>
          </cell>
        </row>
        <row r="12884">
          <cell r="E12884">
            <v>156.5576</v>
          </cell>
        </row>
        <row r="12885">
          <cell r="A12885" t="str">
            <v>M1384</v>
          </cell>
          <cell r="B12885" t="str">
            <v>TUBO EM AÇO-CARBONO COM FUNIL CÔNICO TREMONHA PARA LANÇAMENTO DE CONCRETO</v>
          </cell>
          <cell r="C12885" t="str">
            <v>KG</v>
          </cell>
        </row>
        <row r="12885">
          <cell r="E12885">
            <v>25.713</v>
          </cell>
        </row>
        <row r="12886">
          <cell r="A12886" t="str">
            <v>M1385</v>
          </cell>
          <cell r="B12886" t="str">
            <v>DISCO DE CORTE DIAMANTADO PARA CONCRETO E ASFALTO - D = 350 MM</v>
          </cell>
          <cell r="C12886" t="str">
            <v>UND</v>
          </cell>
        </row>
        <row r="12886">
          <cell r="E12886">
            <v>428.6681</v>
          </cell>
        </row>
        <row r="12887">
          <cell r="A12887" t="str">
            <v>M1387</v>
          </cell>
          <cell r="B12887" t="str">
            <v>ADESIVO ESTRUTURAL À BASE DE RESINA EPÓXI DE MÉDIA VISCOSIDADE</v>
          </cell>
          <cell r="C12887" t="str">
            <v>KG</v>
          </cell>
        </row>
        <row r="12887">
          <cell r="E12887">
            <v>63.7577</v>
          </cell>
        </row>
        <row r="12888">
          <cell r="A12888" t="str">
            <v>M1388</v>
          </cell>
          <cell r="B12888" t="str">
            <v>CORDOALHA TIPO CP 177 RB PARA ESTAIS - D = 15,7 MM</v>
          </cell>
          <cell r="C12888" t="str">
            <v>KG</v>
          </cell>
        </row>
        <row r="12888">
          <cell r="E12888">
            <v>24.8589</v>
          </cell>
        </row>
        <row r="12889">
          <cell r="A12889" t="str">
            <v>M1390</v>
          </cell>
          <cell r="B12889" t="str">
            <v>ADESIVO ESTRUTURAL À BASE DE RESINA EPÓXI DE BAIXA VISCOSIDADE</v>
          </cell>
          <cell r="C12889" t="str">
            <v>KG</v>
          </cell>
        </row>
        <row r="12889">
          <cell r="E12889">
            <v>255.2695</v>
          </cell>
        </row>
        <row r="12890">
          <cell r="A12890" t="str">
            <v>M1391</v>
          </cell>
          <cell r="B12890" t="str">
            <v>PONTEIRO PARA MARTELETE - D = 22 MM E C = 1,00 M</v>
          </cell>
          <cell r="C12890" t="str">
            <v>UND</v>
          </cell>
        </row>
        <row r="12890">
          <cell r="E12890">
            <v>421.5624</v>
          </cell>
        </row>
        <row r="12891">
          <cell r="A12891" t="str">
            <v>M1397</v>
          </cell>
          <cell r="B12891" t="str">
            <v>ELETRODO REVESTIDO E60XX</v>
          </cell>
          <cell r="C12891" t="str">
            <v>KG</v>
          </cell>
        </row>
        <row r="12891">
          <cell r="E12891">
            <v>34.7112</v>
          </cell>
        </row>
        <row r="12892">
          <cell r="A12892" t="str">
            <v>M1398</v>
          </cell>
          <cell r="B12892" t="str">
            <v>VARETA EM AÇO-CARBONO PARA SOLDA OXIACETILENO AWS A 5.2 R45</v>
          </cell>
          <cell r="C12892" t="str">
            <v>KG</v>
          </cell>
        </row>
        <row r="12892">
          <cell r="E12892">
            <v>37.3551</v>
          </cell>
        </row>
        <row r="12893">
          <cell r="A12893" t="str">
            <v>M1399</v>
          </cell>
          <cell r="B12893" t="str">
            <v>BROCA DE WIDIA - D = 14 MM E C = 150 MM</v>
          </cell>
          <cell r="C12893" t="str">
            <v>UND</v>
          </cell>
        </row>
        <row r="12893">
          <cell r="E12893">
            <v>29.5657</v>
          </cell>
        </row>
        <row r="12894">
          <cell r="A12894" t="str">
            <v>M1400</v>
          </cell>
          <cell r="B12894" t="str">
            <v>ADESIVO ESTRUTURAL À BASE DE RESINA EPÓXI DE ALTA VISCOSIDADE</v>
          </cell>
          <cell r="C12894" t="str">
            <v>KG</v>
          </cell>
        </row>
        <row r="12894">
          <cell r="E12894">
            <v>60.585</v>
          </cell>
        </row>
        <row r="12895">
          <cell r="A12895" t="str">
            <v>M1401</v>
          </cell>
          <cell r="B12895" t="str">
            <v>BICO DE ADESÃO PARA INJEÇÃO DE ADESIVO ESTRUTURAL À BASE DE RESINA EPÓXI</v>
          </cell>
          <cell r="C12895" t="str">
            <v>UND</v>
          </cell>
        </row>
        <row r="12895">
          <cell r="E12895">
            <v>7.4043</v>
          </cell>
        </row>
        <row r="12896">
          <cell r="A12896" t="str">
            <v>M1402</v>
          </cell>
          <cell r="B12896" t="str">
            <v>BICO DE PERFURAÇÃO PARA INJEÇÃO DE ADESIVO ESTRUTURAL À BASE DE RESINA EPÓXI</v>
          </cell>
          <cell r="C12896" t="str">
            <v>UND</v>
          </cell>
        </row>
        <row r="12896">
          <cell r="E12896">
            <v>5.294</v>
          </cell>
        </row>
        <row r="12897">
          <cell r="A12897" t="str">
            <v>M1404</v>
          </cell>
          <cell r="B12897" t="str">
            <v>APLICADOR MANUAL DE ADESIVO ESTRUTURAL</v>
          </cell>
          <cell r="C12897" t="str">
            <v>UND</v>
          </cell>
        </row>
        <row r="12897">
          <cell r="E12897">
            <v>2788.6081</v>
          </cell>
        </row>
        <row r="12898">
          <cell r="A12898" t="str">
            <v>M1405</v>
          </cell>
          <cell r="B12898" t="str">
            <v>DISCO DIAMANTADO PARA DESBASTE - D = 180 MM</v>
          </cell>
          <cell r="C12898" t="str">
            <v>UND</v>
          </cell>
        </row>
        <row r="12898">
          <cell r="E12898">
            <v>485.3678</v>
          </cell>
        </row>
        <row r="12899">
          <cell r="A12899" t="str">
            <v>M1406</v>
          </cell>
          <cell r="B12899" t="str">
            <v>BROCA DE AÇO RÁPIDO - D = 12,5 MM E C = 151 MM</v>
          </cell>
          <cell r="C12899" t="str">
            <v>UND</v>
          </cell>
        </row>
        <row r="12899">
          <cell r="E12899">
            <v>35.8746</v>
          </cell>
        </row>
        <row r="12900">
          <cell r="A12900" t="str">
            <v>M1408</v>
          </cell>
          <cell r="B12900" t="str">
            <v>GRELHA METÁLICA PARA CANALETAS - C = 1,00 M E L = 0,30 M</v>
          </cell>
          <cell r="C12900" t="str">
            <v>UND</v>
          </cell>
        </row>
        <row r="12900">
          <cell r="E12900">
            <v>422.872</v>
          </cell>
        </row>
        <row r="12901">
          <cell r="A12901" t="str">
            <v>M1409</v>
          </cell>
          <cell r="B12901" t="str">
            <v>PORTA-GRELHA METÁLICA - C = 1,00 M E L = 0,30 M</v>
          </cell>
          <cell r="C12901" t="str">
            <v>M</v>
          </cell>
        </row>
        <row r="12901">
          <cell r="E12901">
            <v>113.8368</v>
          </cell>
        </row>
        <row r="12902">
          <cell r="A12902" t="str">
            <v>M1429</v>
          </cell>
          <cell r="B12902" t="str">
            <v>TÁBUA DE PINHO DE TERCEIRA - E = 2,5 CM</v>
          </cell>
          <cell r="C12902" t="str">
            <v>M2</v>
          </cell>
        </row>
        <row r="12902">
          <cell r="E12902">
            <v>57.9742</v>
          </cell>
        </row>
        <row r="12903">
          <cell r="A12903" t="str">
            <v>M1432</v>
          </cell>
          <cell r="B12903" t="str">
            <v>TAMPÃO DE FERRO FUNDIDO ARTICULADO PARA ÁGUAS PLUVIAIS - DN 600 CLASSE 400</v>
          </cell>
          <cell r="C12903" t="str">
            <v>UND</v>
          </cell>
        </row>
        <row r="12903">
          <cell r="E12903">
            <v>612.3261</v>
          </cell>
        </row>
        <row r="12904">
          <cell r="A12904" t="str">
            <v>M1433</v>
          </cell>
          <cell r="B12904" t="str">
            <v>GRELHA METÁLICA PARA CANALETAS - C = 0,50 M E L = 0,50 M</v>
          </cell>
          <cell r="C12904" t="str">
            <v>UND</v>
          </cell>
        </row>
        <row r="12904">
          <cell r="E12904">
            <v>275.7508</v>
          </cell>
        </row>
        <row r="12905">
          <cell r="A12905" t="str">
            <v>M1434</v>
          </cell>
          <cell r="B12905" t="str">
            <v>PORTA-GRELHA METÁLICA - C = 0,50 M E L = 0,50 M</v>
          </cell>
          <cell r="C12905" t="str">
            <v>M</v>
          </cell>
        </row>
        <row r="12905">
          <cell r="E12905">
            <v>157.429</v>
          </cell>
        </row>
        <row r="12906">
          <cell r="A12906" t="str">
            <v>M1446</v>
          </cell>
          <cell r="B12906" t="str">
            <v>GEOGRELHA BIDIRECIONAL EM POLIPROPILENO EXTRUDADO - RESISTÊNCIA À TRAÇÃO DE 30 KN/M, DEFORMAÇÃO INFERIOR A 5% E MALHA DE 36 X 34 MM</v>
          </cell>
          <cell r="C12906" t="str">
            <v>M2</v>
          </cell>
        </row>
        <row r="12906">
          <cell r="E12906">
            <v>29.6401</v>
          </cell>
        </row>
        <row r="12907">
          <cell r="A12907" t="str">
            <v>M1447</v>
          </cell>
          <cell r="B12907" t="str">
            <v>GEOGRELHA UNIDIRECIONAL EM POLIÉSTER - RESISTÊNCIA À TRAÇÃO LONGITUDINAL DE 50 KN/M</v>
          </cell>
          <cell r="C12907" t="str">
            <v>M2</v>
          </cell>
        </row>
        <row r="12907">
          <cell r="E12907">
            <v>21.1975</v>
          </cell>
        </row>
        <row r="12908">
          <cell r="A12908" t="str">
            <v>M1448</v>
          </cell>
          <cell r="B12908" t="str">
            <v>GEOGRELHA UNIDIRECIONAL EM POLIÉSTER - RESISTÊNCIA À TRAÇÃO LONGITUDINAL DE 90 KN/M</v>
          </cell>
          <cell r="C12908" t="str">
            <v>M2</v>
          </cell>
        </row>
        <row r="12908">
          <cell r="E12908">
            <v>27.2101</v>
          </cell>
        </row>
        <row r="12909">
          <cell r="A12909" t="str">
            <v>M1449</v>
          </cell>
          <cell r="B12909" t="str">
            <v>GEOGRELHA UNIDIRECIONAL EM POLIÉSTER - RESISTÊNCIA À TRAÇÃO LONGITUDINAL DE 100 KN/M</v>
          </cell>
          <cell r="C12909" t="str">
            <v>M2</v>
          </cell>
        </row>
        <row r="12909">
          <cell r="E12909">
            <v>28.1605</v>
          </cell>
        </row>
        <row r="12910">
          <cell r="A12910" t="str">
            <v>M1450</v>
          </cell>
          <cell r="B12910" t="str">
            <v>GEOGRELHA UNIDIRECIONAL EM POLIÉSTER - RESISTÊNCIA À TRAÇÃO LONGITUDINAL DE 150 KN/M</v>
          </cell>
          <cell r="C12910" t="str">
            <v>M2</v>
          </cell>
        </row>
        <row r="12910">
          <cell r="E12910">
            <v>30.1543</v>
          </cell>
        </row>
        <row r="12911">
          <cell r="A12911" t="str">
            <v>M1451</v>
          </cell>
          <cell r="B12911" t="str">
            <v>GEOGRELHA UNIDIRECIONAL EM POLIÉSTER - RESISTÊNCIA À TRAÇÃO LONGITUDINAL DE 200 KN/M</v>
          </cell>
          <cell r="C12911" t="str">
            <v>M2</v>
          </cell>
        </row>
        <row r="12911">
          <cell r="E12911">
            <v>39.6691</v>
          </cell>
        </row>
        <row r="12912">
          <cell r="A12912" t="str">
            <v>M1452</v>
          </cell>
          <cell r="B12912" t="str">
            <v>GEOGRELHA UNIDIRECIONAL EM POLIÉSTER - RESISTÊNCIA À TRAÇÃO LONGITUDINAL DE 300 KN/M</v>
          </cell>
          <cell r="C12912" t="str">
            <v>M2</v>
          </cell>
        </row>
        <row r="12912">
          <cell r="E12912">
            <v>58.6676</v>
          </cell>
        </row>
        <row r="12913">
          <cell r="A12913" t="str">
            <v>M1453</v>
          </cell>
          <cell r="B12913" t="str">
            <v>GEOGRELHA UNIDIRECIONAL EM POLIÉSTER - RESISTÊNCIA À TRAÇÃO LONGITUDINAL DE 400 KN/M</v>
          </cell>
          <cell r="C12913" t="str">
            <v>M2</v>
          </cell>
        </row>
        <row r="12913">
          <cell r="E12913">
            <v>77.6558</v>
          </cell>
        </row>
        <row r="12914">
          <cell r="A12914" t="str">
            <v>M1454</v>
          </cell>
          <cell r="B12914" t="str">
            <v>GEOCÉLULA EM PEAD - H = 75 MM E CÉLULA DE 289 CM²</v>
          </cell>
          <cell r="C12914" t="str">
            <v>M2</v>
          </cell>
        </row>
        <row r="12914">
          <cell r="E12914">
            <v>41.1222</v>
          </cell>
        </row>
        <row r="12915">
          <cell r="A12915" t="str">
            <v>M1455</v>
          </cell>
          <cell r="B12915" t="str">
            <v>GEOCÉLULA EM PEAD - H = 100 MM E CÉLULA DE 289 CM²</v>
          </cell>
          <cell r="C12915" t="str">
            <v>M2</v>
          </cell>
        </row>
        <row r="12915">
          <cell r="E12915">
            <v>51.6023</v>
          </cell>
        </row>
        <row r="12916">
          <cell r="A12916" t="str">
            <v>M1456</v>
          </cell>
          <cell r="B12916" t="str">
            <v>GEOCÉLULA EM PEAD - H = 150 MM E CÉLULA DE 289 CM²</v>
          </cell>
          <cell r="C12916" t="str">
            <v>M2</v>
          </cell>
        </row>
        <row r="12916">
          <cell r="E12916">
            <v>61.9853</v>
          </cell>
        </row>
        <row r="12917">
          <cell r="A12917" t="str">
            <v>M1457</v>
          </cell>
          <cell r="B12917" t="str">
            <v>GEOCÉLULA EM PEAD - H = 200 MM E CÉLULA DE 289 CM²</v>
          </cell>
          <cell r="C12917" t="str">
            <v>M2</v>
          </cell>
        </row>
        <row r="12917">
          <cell r="E12917">
            <v>73.4155</v>
          </cell>
        </row>
        <row r="12918">
          <cell r="A12918" t="str">
            <v>M1458</v>
          </cell>
          <cell r="B12918" t="str">
            <v>GEOCÉLULA EM PEAD - H = 75 MM E CÉLULA DE 460 CM²</v>
          </cell>
          <cell r="C12918" t="str">
            <v>M2</v>
          </cell>
        </row>
        <row r="12918">
          <cell r="E12918">
            <v>33.8907</v>
          </cell>
        </row>
        <row r="12919">
          <cell r="A12919" t="str">
            <v>M1459</v>
          </cell>
          <cell r="B12919" t="str">
            <v>GEOCÉLULA EM PEAD - H = 100 MM E CÉLULA DE 460 CM²</v>
          </cell>
          <cell r="C12919" t="str">
            <v>M2</v>
          </cell>
        </row>
        <row r="12919">
          <cell r="E12919">
            <v>42.0474</v>
          </cell>
        </row>
        <row r="12920">
          <cell r="A12920" t="str">
            <v>M1460</v>
          </cell>
          <cell r="B12920" t="str">
            <v>GEOCÉLULA EM PEAD - H = 150 MM E CÉLULA DE 460 CM²</v>
          </cell>
          <cell r="C12920" t="str">
            <v>M2</v>
          </cell>
        </row>
        <row r="12920">
          <cell r="E12920">
            <v>50.4476</v>
          </cell>
        </row>
        <row r="12921">
          <cell r="A12921" t="str">
            <v>M1461</v>
          </cell>
          <cell r="B12921" t="str">
            <v>GEOCÉLULA EM PEAD - H = 200 MM E CÉLULA DE 460 CM²</v>
          </cell>
          <cell r="C12921" t="str">
            <v>M2</v>
          </cell>
        </row>
        <row r="12921">
          <cell r="E12921">
            <v>59.3804</v>
          </cell>
        </row>
        <row r="12922">
          <cell r="A12922" t="str">
            <v>M1462</v>
          </cell>
          <cell r="B12922" t="str">
            <v>GEOCÉLULA EM PEAD - H = 75 MM E CÉLULA DE 1.206 CM²</v>
          </cell>
          <cell r="C12922" t="str">
            <v>M2</v>
          </cell>
        </row>
        <row r="12922">
          <cell r="E12922">
            <v>30.3325</v>
          </cell>
        </row>
        <row r="12923">
          <cell r="A12923" t="str">
            <v>M1463</v>
          </cell>
          <cell r="B12923" t="str">
            <v>GEOCÉLULA EM PEAD - H = 100 MM E CÉLULA DE 1.206 CM²</v>
          </cell>
          <cell r="C12923" t="str">
            <v>M2</v>
          </cell>
        </row>
        <row r="12923">
          <cell r="E12923">
            <v>39.5788</v>
          </cell>
        </row>
        <row r="12924">
          <cell r="A12924" t="str">
            <v>M1464</v>
          </cell>
          <cell r="B12924" t="str">
            <v>GEOCÉLULA EM PEAD - H = 150 MM E CÉLULA DE 1.206 CM²</v>
          </cell>
          <cell r="C12924" t="str">
            <v>M2</v>
          </cell>
        </row>
        <row r="12924">
          <cell r="E12924">
            <v>47.0513</v>
          </cell>
        </row>
        <row r="12925">
          <cell r="A12925" t="str">
            <v>M1465</v>
          </cell>
          <cell r="B12925" t="str">
            <v>GEOCÉLULA EM PEAD - H = 200 MM E CÉLULA DE 1.206 CM²</v>
          </cell>
          <cell r="C12925" t="str">
            <v>M2</v>
          </cell>
        </row>
        <row r="12925">
          <cell r="E12925">
            <v>55.2922</v>
          </cell>
        </row>
        <row r="12926">
          <cell r="A12926" t="str">
            <v>M1472</v>
          </cell>
          <cell r="B12926" t="str">
            <v>TUBO DE PVC ROSQUEÁVEL PARA ÁGUA FRIA - D = 75 MM (3")</v>
          </cell>
          <cell r="C12926" t="str">
            <v>M</v>
          </cell>
        </row>
        <row r="12926">
          <cell r="E12926">
            <v>72.3972</v>
          </cell>
        </row>
        <row r="12927">
          <cell r="A12927" t="str">
            <v>M1481</v>
          </cell>
          <cell r="B12927" t="str">
            <v>COROA DIAMANTADA - D = 31,80 MM (1 1/4")</v>
          </cell>
          <cell r="C12927" t="str">
            <v>UND</v>
          </cell>
        </row>
        <row r="12927">
          <cell r="E12927">
            <v>788.6715</v>
          </cell>
        </row>
        <row r="12928">
          <cell r="A12928" t="str">
            <v>M1496</v>
          </cell>
          <cell r="B12928" t="str">
            <v>COROA DIAMANTADA - D = 38,10 MM (1 1/2")</v>
          </cell>
          <cell r="C12928" t="str">
            <v>UND</v>
          </cell>
        </row>
        <row r="12928">
          <cell r="E12928">
            <v>794.8613</v>
          </cell>
        </row>
        <row r="12929">
          <cell r="A12929" t="str">
            <v>M1498</v>
          </cell>
          <cell r="B12929" t="str">
            <v>COROA DIAMANTADA - D = 44,50 MM (1 3/4")</v>
          </cell>
          <cell r="C12929" t="str">
            <v>UND</v>
          </cell>
        </row>
        <row r="12929">
          <cell r="E12929">
            <v>853.6826</v>
          </cell>
        </row>
        <row r="12930">
          <cell r="A12930" t="str">
            <v>M1518</v>
          </cell>
          <cell r="B12930" t="str">
            <v>COROA DIAMANTADA - D = 50,80 MM (2")</v>
          </cell>
          <cell r="C12930" t="str">
            <v>UND</v>
          </cell>
        </row>
        <row r="12930">
          <cell r="E12930">
            <v>883.4027</v>
          </cell>
        </row>
        <row r="12931">
          <cell r="A12931" t="str">
            <v>M1519</v>
          </cell>
          <cell r="B12931" t="str">
            <v>COROA DIAMANTADA - D = 63,50 MM (2 1/2")</v>
          </cell>
          <cell r="C12931" t="str">
            <v>UND</v>
          </cell>
        </row>
        <row r="12931">
          <cell r="E12931">
            <v>929.085</v>
          </cell>
        </row>
        <row r="12932">
          <cell r="A12932" t="str">
            <v>M1520</v>
          </cell>
          <cell r="B12932" t="str">
            <v>COROA DIAMANTADA - D = 76,20 MM (3")</v>
          </cell>
          <cell r="C12932" t="str">
            <v>UND</v>
          </cell>
        </row>
        <row r="12932">
          <cell r="E12932">
            <v>1437.8905</v>
          </cell>
        </row>
        <row r="12933">
          <cell r="A12933" t="str">
            <v>M1526</v>
          </cell>
          <cell r="B12933" t="str">
            <v>COROA DIAMANTADA - D = 101,60 MM (4")</v>
          </cell>
          <cell r="C12933" t="str">
            <v>UND</v>
          </cell>
        </row>
        <row r="12933">
          <cell r="E12933">
            <v>1993.494</v>
          </cell>
        </row>
        <row r="12934">
          <cell r="A12934" t="str">
            <v>M1527</v>
          </cell>
          <cell r="B12934" t="str">
            <v>BROCA DE WIDIA - D = 10 MM E C = 150 MM</v>
          </cell>
          <cell r="C12934" t="str">
            <v>UND</v>
          </cell>
        </row>
        <row r="12934">
          <cell r="E12934">
            <v>11.9365</v>
          </cell>
        </row>
        <row r="12935">
          <cell r="A12935" t="str">
            <v>M1528</v>
          </cell>
          <cell r="B12935" t="str">
            <v>BROCA DE WIDIA - D = 13 MM E C = 150 MM</v>
          </cell>
          <cell r="C12935" t="str">
            <v>UND</v>
          </cell>
        </row>
        <row r="12935">
          <cell r="E12935">
            <v>22.0456</v>
          </cell>
        </row>
        <row r="12936">
          <cell r="A12936" t="str">
            <v>M1546</v>
          </cell>
          <cell r="B12936" t="str">
            <v>TELHA TRAPEZOIDAL EM AÇO ZINCADO - E = 0,43 MM</v>
          </cell>
          <cell r="C12936" t="str">
            <v>M2</v>
          </cell>
        </row>
        <row r="12936">
          <cell r="E12936">
            <v>57.4407</v>
          </cell>
        </row>
        <row r="12937">
          <cell r="A12937" t="str">
            <v>M1553</v>
          </cell>
          <cell r="B12937" t="str">
            <v>GEOTÊXTIL NÃO-TECIDO AGULHADO EM POLIÉSTER - RESISTÊNCIA À TRAÇÃO LONGITUDINAL DE 31 KN/M</v>
          </cell>
          <cell r="C12937" t="str">
            <v>M2</v>
          </cell>
        </row>
        <row r="12937">
          <cell r="E12937">
            <v>14.8852</v>
          </cell>
        </row>
        <row r="12938">
          <cell r="A12938" t="str">
            <v>M1556</v>
          </cell>
          <cell r="B12938" t="str">
            <v>TERRA VEGETAL PRODUZIDA</v>
          </cell>
          <cell r="C12938" t="str">
            <v>M3</v>
          </cell>
        </row>
        <row r="12938">
          <cell r="E12938" t="str">
            <v>-</v>
          </cell>
        </row>
        <row r="12939">
          <cell r="A12939" t="str">
            <v>M1575</v>
          </cell>
          <cell r="B12939" t="str">
            <v>TINTA LÁTEX À BASE DE RESINA ACRÍLICA</v>
          </cell>
          <cell r="C12939" t="str">
            <v>L</v>
          </cell>
        </row>
        <row r="12939">
          <cell r="E12939">
            <v>12.1924</v>
          </cell>
        </row>
        <row r="12940">
          <cell r="A12940" t="str">
            <v>M1577</v>
          </cell>
          <cell r="B12940" t="str">
            <v>TINTA PLÁSTICA À BASE DE RESINA METACRÍLICA APLICADA A FRIO POR DISPERSÃO OU EXTRUSÃO</v>
          </cell>
          <cell r="C12940" t="str">
            <v>KG</v>
          </cell>
        </row>
        <row r="12940">
          <cell r="E12940">
            <v>32.4946</v>
          </cell>
        </row>
        <row r="12941">
          <cell r="A12941" t="str">
            <v>M1585</v>
          </cell>
          <cell r="B12941" t="str">
            <v>MASSA TERMOPLÁSTICA APLICADA POR EXTRUSÃO</v>
          </cell>
          <cell r="C12941" t="str">
            <v>KG</v>
          </cell>
        </row>
        <row r="12941">
          <cell r="E12941">
            <v>12.124</v>
          </cell>
        </row>
        <row r="12942">
          <cell r="A12942" t="str">
            <v>M1591</v>
          </cell>
          <cell r="B12942" t="str">
            <v>SUPORTE POLIMÉRICO ECOLÓGICO MACIÇO COLAPSÍVEL PARA PLACA DE SINALIZAÇÃO - D = 6,4 CM</v>
          </cell>
          <cell r="C12942" t="str">
            <v>M</v>
          </cell>
        </row>
        <row r="12942">
          <cell r="E12942">
            <v>189.2687</v>
          </cell>
        </row>
        <row r="12943">
          <cell r="A12943" t="str">
            <v>M1600</v>
          </cell>
          <cell r="B12943" t="str">
            <v>TRILHO TR25 EM AÇO-CARBONO USADO</v>
          </cell>
          <cell r="C12943" t="str">
            <v>KG</v>
          </cell>
        </row>
        <row r="12943">
          <cell r="E12943">
            <v>5.4167</v>
          </cell>
        </row>
        <row r="12944">
          <cell r="A12944" t="str">
            <v>M1602</v>
          </cell>
          <cell r="B12944" t="str">
            <v>TRILHO TR37 EM AÇO-CARBONO USADO</v>
          </cell>
          <cell r="C12944" t="str">
            <v>KG</v>
          </cell>
        </row>
        <row r="12944">
          <cell r="E12944">
            <v>5.4168</v>
          </cell>
        </row>
        <row r="12945">
          <cell r="A12945" t="str">
            <v>M1603</v>
          </cell>
          <cell r="B12945" t="str">
            <v>TRILHO TR45 EM AÇO-CARBONO USADO</v>
          </cell>
          <cell r="C12945" t="str">
            <v>KG</v>
          </cell>
        </row>
        <row r="12945">
          <cell r="E12945">
            <v>5.4167</v>
          </cell>
        </row>
        <row r="12946">
          <cell r="A12946" t="str">
            <v>M1605</v>
          </cell>
          <cell r="B12946" t="str">
            <v>TRILHO TR57 EM AÇO-CARBONO USADO</v>
          </cell>
          <cell r="C12946" t="str">
            <v>KG</v>
          </cell>
        </row>
        <row r="12946">
          <cell r="E12946">
            <v>5.4167</v>
          </cell>
        </row>
        <row r="12947">
          <cell r="A12947" t="str">
            <v>M1606</v>
          </cell>
          <cell r="B12947" t="str">
            <v>TRILHO TR68 EM AÇO-CARBONO USADO</v>
          </cell>
          <cell r="C12947" t="str">
            <v>KG</v>
          </cell>
        </row>
        <row r="12947">
          <cell r="E12947">
            <v>5.4169</v>
          </cell>
        </row>
        <row r="12948">
          <cell r="A12948" t="str">
            <v>M1614</v>
          </cell>
          <cell r="B12948" t="str">
            <v>TUBO EM AÇO GALVANIZADO COM ROSCA BSP CLASSE LEVE - D = 50 MM (2")</v>
          </cell>
          <cell r="C12948" t="str">
            <v>M</v>
          </cell>
        </row>
        <row r="12948">
          <cell r="E12948">
            <v>66.5583</v>
          </cell>
        </row>
        <row r="12949">
          <cell r="A12949" t="str">
            <v>M1616</v>
          </cell>
          <cell r="B12949" t="str">
            <v>TUBO EM AÇO GALVANIZADO COM ROSCA BSP CLASSE LEVE - D = 20 MM (3/4")</v>
          </cell>
          <cell r="C12949" t="str">
            <v>M</v>
          </cell>
        </row>
        <row r="12949">
          <cell r="E12949">
            <v>10.7713</v>
          </cell>
        </row>
        <row r="12950">
          <cell r="A12950" t="str">
            <v>M1617</v>
          </cell>
          <cell r="B12950" t="str">
            <v>TUBO EM AÇO GALVANIZADO COM ROSCA BSP CLASSE LEVE - D = 80 MM (3")</v>
          </cell>
          <cell r="C12950" t="str">
            <v>M</v>
          </cell>
        </row>
        <row r="12950">
          <cell r="E12950">
            <v>126.7358</v>
          </cell>
        </row>
        <row r="12951">
          <cell r="A12951" t="str">
            <v>M1618</v>
          </cell>
          <cell r="B12951" t="str">
            <v>TUBO EM AÇO GALVANIZADO COM ROSCA BSP CLASSE LEVE - D = 100 MM (4")</v>
          </cell>
          <cell r="C12951" t="str">
            <v>M</v>
          </cell>
        </row>
        <row r="12951">
          <cell r="E12951">
            <v>165.0889</v>
          </cell>
        </row>
        <row r="12952">
          <cell r="A12952" t="str">
            <v>M1624</v>
          </cell>
          <cell r="B12952" t="str">
            <v>SUPORTE POLIMÉRICO ECOLÓGICO MACIÇO COLAPSÍVEL PARA PLACA DE SINALIZAÇÃO - SEÇÃO DE 8 X 8 CM</v>
          </cell>
          <cell r="C12952" t="str">
            <v>M</v>
          </cell>
        </row>
        <row r="12952">
          <cell r="E12952">
            <v>244.7958</v>
          </cell>
        </row>
        <row r="12953">
          <cell r="A12953" t="str">
            <v>M1636</v>
          </cell>
          <cell r="B12953" t="str">
            <v>SUPORTE POLIMÉRICO ECOLÓGICO MACIÇO COLAPSÍVEL PARA PLACA DE SINALIZAÇÃO - SEÇÃO DE 7 X 15 CM</v>
          </cell>
          <cell r="C12953" t="str">
            <v>M</v>
          </cell>
        </row>
        <row r="12953">
          <cell r="E12953">
            <v>464.5822</v>
          </cell>
        </row>
        <row r="12954">
          <cell r="A12954" t="str">
            <v>M1638</v>
          </cell>
          <cell r="B12954" t="str">
            <v>MOURÃO DE MADEIRA - H = 2,10 M E D = 0,10 M</v>
          </cell>
          <cell r="C12954" t="str">
            <v>UND</v>
          </cell>
        </row>
        <row r="12954">
          <cell r="E12954">
            <v>22</v>
          </cell>
        </row>
        <row r="12955">
          <cell r="A12955" t="str">
            <v>M1639</v>
          </cell>
          <cell r="B12955" t="str">
            <v>MOURÃO DE MADEIRA - H = 2,20 M E D = 0,15 M</v>
          </cell>
          <cell r="C12955" t="str">
            <v>UND</v>
          </cell>
        </row>
        <row r="12955">
          <cell r="E12955">
            <v>45.1506</v>
          </cell>
        </row>
        <row r="12956">
          <cell r="A12956" t="str">
            <v>M1640</v>
          </cell>
          <cell r="B12956" t="str">
            <v>NONEL INICIADOR - C = 300,0 M</v>
          </cell>
          <cell r="C12956" t="str">
            <v>UND</v>
          </cell>
        </row>
        <row r="12956">
          <cell r="E12956">
            <v>298.4862</v>
          </cell>
        </row>
        <row r="12957">
          <cell r="A12957" t="str">
            <v>M1642</v>
          </cell>
          <cell r="B12957" t="str">
            <v>COROA DE BOTÕES ESFÉRICOS - D = 130 MM (5 1/8")</v>
          </cell>
          <cell r="C12957" t="str">
            <v>UND</v>
          </cell>
        </row>
        <row r="12957">
          <cell r="E12957">
            <v>3024.8616</v>
          </cell>
        </row>
        <row r="12958">
          <cell r="A12958" t="str">
            <v>M1643</v>
          </cell>
          <cell r="B12958" t="str">
            <v>COROA DE BOTÕES ESFÉRICOS - D = 194 MM (7 5/8")</v>
          </cell>
          <cell r="C12958" t="str">
            <v>UND</v>
          </cell>
        </row>
        <row r="12958">
          <cell r="E12958">
            <v>6982.9603</v>
          </cell>
        </row>
        <row r="12959">
          <cell r="A12959" t="str">
            <v>M1644</v>
          </cell>
          <cell r="B12959" t="str">
            <v>COROA DE BOTÕES ESFÉRICOS - D = 251 MM (9 7/8")</v>
          </cell>
          <cell r="C12959" t="str">
            <v>UND</v>
          </cell>
        </row>
        <row r="12959">
          <cell r="E12959">
            <v>8385.6884</v>
          </cell>
        </row>
        <row r="12960">
          <cell r="A12960" t="str">
            <v>M1645</v>
          </cell>
          <cell r="B12960" t="str">
            <v>COROA DE BOTÕES ESFÉRICOS - D = 305 MM (12")</v>
          </cell>
          <cell r="C12960" t="str">
            <v>UND</v>
          </cell>
        </row>
        <row r="12960">
          <cell r="E12960">
            <v>12473.5558</v>
          </cell>
        </row>
        <row r="12961">
          <cell r="A12961" t="str">
            <v>M1646</v>
          </cell>
          <cell r="B12961" t="str">
            <v>COROA DE BOTÕES ESFÉRICOS - D = 355 MM (14")</v>
          </cell>
          <cell r="C12961" t="str">
            <v>UND</v>
          </cell>
        </row>
        <row r="12961">
          <cell r="E12961">
            <v>6139.0187</v>
          </cell>
        </row>
        <row r="12962">
          <cell r="A12962" t="str">
            <v>M1648</v>
          </cell>
          <cell r="B12962" t="str">
            <v>DENTE DE CORTE PARA TRADO OU CAÇAMBA DE PERFURAÇÃO</v>
          </cell>
          <cell r="C12962" t="str">
            <v>UND</v>
          </cell>
        </row>
        <row r="12962">
          <cell r="E12962">
            <v>30.7372</v>
          </cell>
        </row>
        <row r="12963">
          <cell r="A12963" t="str">
            <v>M1649</v>
          </cell>
          <cell r="B12963" t="str">
            <v>COROA DE BOTÕES ESFÉRICOS LINHA ST68 - D = 102 MM (4")</v>
          </cell>
          <cell r="C12963" t="str">
            <v>UND</v>
          </cell>
        </row>
        <row r="12963">
          <cell r="E12963">
            <v>3011.5515</v>
          </cell>
        </row>
        <row r="12964">
          <cell r="A12964" t="str">
            <v>M1650</v>
          </cell>
          <cell r="B12964" t="str">
            <v>COROA DE BOTÕES ESFÉRICOS PARA TIRANTE AUTOINJETÁVEL - D = 87 MM (3 7/16")</v>
          </cell>
          <cell r="C12964" t="str">
            <v>UND</v>
          </cell>
        </row>
        <row r="12964">
          <cell r="E12964">
            <v>534.4839</v>
          </cell>
        </row>
        <row r="12965">
          <cell r="A12965" t="str">
            <v>M1651</v>
          </cell>
          <cell r="B12965" t="str">
            <v>TRICONE PARA TIRANTE AUTOINJETÁVEL - D = 120 MM</v>
          </cell>
          <cell r="C12965" t="str">
            <v>UND</v>
          </cell>
        </row>
        <row r="12965">
          <cell r="E12965">
            <v>273.8869</v>
          </cell>
        </row>
        <row r="12966">
          <cell r="A12966" t="str">
            <v>M1653</v>
          </cell>
          <cell r="B12966" t="str">
            <v>COROA PILOTO DE BOTÕES ESFÉRICOS PARA SISTEMA AUTOPERFURANTE - D = 76,2 MM (3")</v>
          </cell>
          <cell r="C12966" t="str">
            <v>UND</v>
          </cell>
        </row>
        <row r="12966">
          <cell r="E12966">
            <v>1162.2328</v>
          </cell>
        </row>
        <row r="12967">
          <cell r="A12967" t="str">
            <v>M1655</v>
          </cell>
          <cell r="B12967" t="str">
            <v>TUBO DE PVC PONTA E BOLSA PARA ESGOTO - D = 50 MM (2")</v>
          </cell>
          <cell r="C12967" t="str">
            <v>M</v>
          </cell>
        </row>
        <row r="12967">
          <cell r="E12967">
            <v>9.3053</v>
          </cell>
        </row>
        <row r="12968">
          <cell r="A12968" t="str">
            <v>M1656</v>
          </cell>
          <cell r="B12968" t="str">
            <v>TUBO DE PVC PONTA E BOLSA PARA ESGOTO - D = 75 MM (3")</v>
          </cell>
          <cell r="C12968" t="str">
            <v>M</v>
          </cell>
        </row>
        <row r="12968">
          <cell r="E12968">
            <v>13.8628</v>
          </cell>
        </row>
        <row r="12969">
          <cell r="A12969" t="str">
            <v>M1657</v>
          </cell>
          <cell r="B12969" t="str">
            <v>TUBO PEAD CORRUGADO PERFURADO PARA DRENAGEM - D = 170 MM</v>
          </cell>
          <cell r="C12969" t="str">
            <v>M</v>
          </cell>
        </row>
        <row r="12969">
          <cell r="E12969">
            <v>28.8436</v>
          </cell>
        </row>
        <row r="12970">
          <cell r="A12970" t="str">
            <v>M1658</v>
          </cell>
          <cell r="B12970" t="str">
            <v>TUBO PEAD CORRUGADO PERFURADO PARA DRENAGEM - D = 230 MM</v>
          </cell>
          <cell r="C12970" t="str">
            <v>M</v>
          </cell>
        </row>
        <row r="12970">
          <cell r="E12970">
            <v>40.8134</v>
          </cell>
        </row>
        <row r="12971">
          <cell r="A12971" t="str">
            <v>M1662</v>
          </cell>
          <cell r="B12971" t="str">
            <v>SUPORTE EM MADEIRA DE EUCALIPTO TRATADO - SEÇÃO DE 8 X 8 CM</v>
          </cell>
          <cell r="C12971" t="str">
            <v>M</v>
          </cell>
        </row>
        <row r="12971">
          <cell r="E12971">
            <v>21.2056</v>
          </cell>
        </row>
        <row r="12972">
          <cell r="A12972" t="str">
            <v>M1665</v>
          </cell>
          <cell r="B12972" t="str">
            <v>TUBO DE PVC ROSQUEÁVEL PARA ÁGUA FRIA - D = 40 MM (1 1/2")</v>
          </cell>
          <cell r="C12972" t="str">
            <v>M</v>
          </cell>
        </row>
        <row r="12972">
          <cell r="E12972">
            <v>24.1969</v>
          </cell>
        </row>
        <row r="12973">
          <cell r="A12973" t="str">
            <v>M1673</v>
          </cell>
          <cell r="B12973" t="str">
            <v>TUBO DE PVC ROSQUEÁVEL PARA ÁGUA FRIA - D = 100 MM (4")</v>
          </cell>
          <cell r="C12973" t="str">
            <v>M</v>
          </cell>
        </row>
        <row r="12973">
          <cell r="E12973">
            <v>84.9016</v>
          </cell>
        </row>
        <row r="12974">
          <cell r="A12974" t="str">
            <v>M1675</v>
          </cell>
          <cell r="B12974" t="str">
            <v>TUBO DE PVC ROSQUEÁVEL PARA ÁGUA FRIA - D = 150 MM (6")</v>
          </cell>
          <cell r="C12974" t="str">
            <v>M</v>
          </cell>
        </row>
        <row r="12974">
          <cell r="E12974">
            <v>95.9736</v>
          </cell>
        </row>
        <row r="12975">
          <cell r="A12975" t="str">
            <v>M1702</v>
          </cell>
          <cell r="B12975" t="str">
            <v>DUTO FLEXÍVEL DE VENTILAÇÃO EM PVC - D = 1,20 M</v>
          </cell>
          <cell r="C12975" t="str">
            <v>M</v>
          </cell>
        </row>
        <row r="12975">
          <cell r="E12975">
            <v>138.1353</v>
          </cell>
        </row>
        <row r="12976">
          <cell r="A12976" t="str">
            <v>M1719</v>
          </cell>
          <cell r="B12976" t="str">
            <v>BROCA INTEGRAL SÉRIE H19 - D = 24 MM E C = 0,4 M</v>
          </cell>
          <cell r="C12976" t="str">
            <v>UND</v>
          </cell>
        </row>
        <row r="12976">
          <cell r="E12976">
            <v>463.202</v>
          </cell>
        </row>
        <row r="12977">
          <cell r="A12977" t="str">
            <v>M1720</v>
          </cell>
          <cell r="B12977" t="str">
            <v>GEOTÊXTIL NÃO-TECIDO AGULHADO EM POLIÉSTER - RESISTÊNCIA À TRAÇÃO LONGITUDINAL DE 10 KN/M</v>
          </cell>
          <cell r="C12977" t="str">
            <v>M2</v>
          </cell>
        </row>
        <row r="12977">
          <cell r="E12977">
            <v>5.8904</v>
          </cell>
        </row>
        <row r="12978">
          <cell r="A12978" t="str">
            <v>M1731</v>
          </cell>
          <cell r="B12978" t="str">
            <v>HASTE DE PERFURAÇÃO SIMPLES PARA JET GROUTING - D = 88,9 MM (3 1/2") E C = 3,00 M</v>
          </cell>
          <cell r="C12978" t="str">
            <v>UND</v>
          </cell>
        </row>
        <row r="12978">
          <cell r="E12978">
            <v>1972.4843</v>
          </cell>
        </row>
        <row r="12979">
          <cell r="A12979" t="str">
            <v>M1732</v>
          </cell>
          <cell r="B12979" t="str">
            <v>LUVA EM AÇO GALVANIZADO COM ROSCA BSP CLASSE LEVE - D = 50 MM (2")</v>
          </cell>
          <cell r="C12979" t="str">
            <v>UND</v>
          </cell>
        </row>
        <row r="12979">
          <cell r="E12979">
            <v>13.0742</v>
          </cell>
        </row>
        <row r="12980">
          <cell r="A12980" t="str">
            <v>M1733</v>
          </cell>
          <cell r="B12980" t="str">
            <v>MANTA DRENANTE EM MALHA DE POLIETILENO E GEOTÊXTIL DE POLIPROPILENO EM UMA DAS FACES</v>
          </cell>
          <cell r="C12980" t="str">
            <v>M2</v>
          </cell>
        </row>
        <row r="12980">
          <cell r="E12980">
            <v>47.4951</v>
          </cell>
        </row>
        <row r="12981">
          <cell r="A12981" t="str">
            <v>M1735</v>
          </cell>
          <cell r="B12981" t="str">
            <v>PUNHO LINHA ST68 PARA PERFURAÇÃO - D = 80 MM (3 5/32")</v>
          </cell>
          <cell r="C12981" t="str">
            <v>UND</v>
          </cell>
        </row>
        <row r="12981">
          <cell r="E12981">
            <v>7742.8007</v>
          </cell>
        </row>
        <row r="12982">
          <cell r="A12982" t="str">
            <v>M1736</v>
          </cell>
          <cell r="B12982" t="str">
            <v>ADESIVO À BASE DE RESINA POLIÉSTER BICOMPONENTE PARA ANCORAGEM</v>
          </cell>
          <cell r="C12982" t="str">
            <v>KG</v>
          </cell>
        </row>
        <row r="12982">
          <cell r="E12982">
            <v>52.637</v>
          </cell>
        </row>
        <row r="12983">
          <cell r="A12983" t="str">
            <v>M1737</v>
          </cell>
          <cell r="B12983" t="str">
            <v>TUBO EM AÇO-CARBONO PARA AR COMPRIMIDO - D = 150 MM (6")</v>
          </cell>
          <cell r="C12983" t="str">
            <v>M</v>
          </cell>
        </row>
        <row r="12983">
          <cell r="E12983">
            <v>215.9364</v>
          </cell>
        </row>
        <row r="12984">
          <cell r="A12984" t="str">
            <v>M1739</v>
          </cell>
          <cell r="B12984" t="str">
            <v>HASTE LINHA T45 PARA PERFURATRIZ SOBRE ESTEIRAS - D = 45,0 MM (1 3/4") E C = 3,60 M</v>
          </cell>
          <cell r="C12984" t="str">
            <v>UND</v>
          </cell>
        </row>
        <row r="12984">
          <cell r="E12984">
            <v>4666.5787</v>
          </cell>
        </row>
        <row r="12985">
          <cell r="A12985" t="str">
            <v>M1740</v>
          </cell>
          <cell r="B12985" t="str">
            <v>PUNHO LINHA T45 PARA PERFURATRIZ SOBRE ESTEIRAS - D = 45 MM (1 3/4")</v>
          </cell>
          <cell r="C12985" t="str">
            <v>UND</v>
          </cell>
        </row>
        <row r="12985">
          <cell r="E12985">
            <v>2413.3735</v>
          </cell>
        </row>
        <row r="12986">
          <cell r="A12986" t="str">
            <v>M1741</v>
          </cell>
          <cell r="B12986" t="str">
            <v>LUVA EM AÇO LINHA T45 PARA PERFURATRIZ SOBRE ESTEIRAS - D = 45,0 MM (1 3/4")</v>
          </cell>
          <cell r="C12986" t="str">
            <v>UND</v>
          </cell>
        </row>
        <row r="12986">
          <cell r="E12986">
            <v>520.5357</v>
          </cell>
        </row>
        <row r="12987">
          <cell r="A12987" t="str">
            <v>M1742</v>
          </cell>
          <cell r="B12987" t="str">
            <v>COROA DE BOTÕES ESFÉRICOS LINHA T45 - D = 89 MM (3 1/2")</v>
          </cell>
          <cell r="C12987" t="str">
            <v>UND</v>
          </cell>
        </row>
        <row r="12987">
          <cell r="E12987">
            <v>1444.2802</v>
          </cell>
        </row>
        <row r="12988">
          <cell r="A12988" t="str">
            <v>M1747</v>
          </cell>
          <cell r="B12988" t="str">
            <v>TUBO EM AÇO-CARBONO PARA SISTEMA AUTOPERFURANTE - D = 76,2 MM</v>
          </cell>
          <cell r="C12988" t="str">
            <v>M</v>
          </cell>
        </row>
        <row r="12988">
          <cell r="E12988">
            <v>144.7402</v>
          </cell>
        </row>
        <row r="12989">
          <cell r="A12989" t="str">
            <v>M1748</v>
          </cell>
          <cell r="B12989" t="str">
            <v>TUBO EM AÇO-CARBONO INICIADOR PARA SISTEMA AUTOPERFURANTE COM ANEL DA COROA PILOTO - D = 76,2 MM (3") E C = 3 M</v>
          </cell>
          <cell r="C12989" t="str">
            <v>UND</v>
          </cell>
        </row>
        <row r="12989">
          <cell r="E12989">
            <v>1080.7573</v>
          </cell>
        </row>
        <row r="12990">
          <cell r="A12990" t="str">
            <v>M1749</v>
          </cell>
          <cell r="B12990" t="str">
            <v>HASTE LINHA ST68 PARA PERFURAÇÃO - D = 87,0 MM (3 7/16") E C = 1,83 M</v>
          </cell>
          <cell r="C12990" t="str">
            <v>UND</v>
          </cell>
        </row>
        <row r="12990">
          <cell r="E12990">
            <v>10444.3387</v>
          </cell>
        </row>
        <row r="12991">
          <cell r="A12991" t="str">
            <v>M1750</v>
          </cell>
          <cell r="B12991" t="str">
            <v>HIDROMONITOR COM BICO DE INJEÇÃO PARA JET GROUTING - D = 88,9 MM (3 1/2")</v>
          </cell>
          <cell r="C12991" t="str">
            <v>UND</v>
          </cell>
        </row>
        <row r="12991">
          <cell r="E12991">
            <v>10079.9134</v>
          </cell>
        </row>
        <row r="12992">
          <cell r="A12992" t="str">
            <v>M1751</v>
          </cell>
          <cell r="B12992" t="str">
            <v>VÁLVULA MANCHETE - D = 73 MM</v>
          </cell>
          <cell r="C12992" t="str">
            <v>UND</v>
          </cell>
        </row>
        <row r="12992">
          <cell r="E12992">
            <v>5.1587</v>
          </cell>
        </row>
        <row r="12993">
          <cell r="A12993" t="str">
            <v>M1752</v>
          </cell>
          <cell r="B12993" t="str">
            <v>BORRACHA PARA OBTURADOR MECÂNICO</v>
          </cell>
          <cell r="C12993" t="str">
            <v>UND</v>
          </cell>
        </row>
        <row r="12993">
          <cell r="E12993">
            <v>390</v>
          </cell>
        </row>
        <row r="12994">
          <cell r="A12994" t="str">
            <v>M1753</v>
          </cell>
          <cell r="B12994" t="str">
            <v>DISCO DE CORTE DIAMANTADO SEGMENTADO PARA CONCRETO - D = 110 MM</v>
          </cell>
          <cell r="C12994" t="str">
            <v>UND</v>
          </cell>
        </row>
        <row r="12994">
          <cell r="E12994">
            <v>37.8518</v>
          </cell>
        </row>
        <row r="12995">
          <cell r="A12995" t="str">
            <v>M1754</v>
          </cell>
          <cell r="B12995" t="str">
            <v>CONJUNTO DE LÂMINAS DE CORTE PARA TRITURADORA DE GALHOS E TRONCOS</v>
          </cell>
          <cell r="C12995" t="str">
            <v>UND</v>
          </cell>
        </row>
        <row r="12995">
          <cell r="E12995">
            <v>4186.1757</v>
          </cell>
        </row>
        <row r="12996">
          <cell r="A12996" t="str">
            <v>M1755</v>
          </cell>
          <cell r="B12996" t="str">
            <v>PÓ CALCÁRIO DOLOMÍTICO</v>
          </cell>
          <cell r="C12996" t="str">
            <v>KG</v>
          </cell>
        </row>
        <row r="12996">
          <cell r="E12996">
            <v>0.1352</v>
          </cell>
        </row>
        <row r="12997">
          <cell r="A12997" t="str">
            <v>M1756</v>
          </cell>
          <cell r="B12997" t="str">
            <v>MATERIAL FORMADOR DE CAMADA PROTETORA PARA HIDROSSEMEADURA</v>
          </cell>
          <cell r="C12997" t="str">
            <v>KG</v>
          </cell>
        </row>
        <row r="12997">
          <cell r="E12997">
            <v>2.3203</v>
          </cell>
        </row>
        <row r="12998">
          <cell r="A12998" t="str">
            <v>M1765</v>
          </cell>
          <cell r="B12998" t="str">
            <v>TUBO EM AÇO-CARBONO SCHEDULE 40 - D = 65 MM (2 1/2")</v>
          </cell>
          <cell r="C12998" t="str">
            <v>M</v>
          </cell>
        </row>
        <row r="12998">
          <cell r="E12998">
            <v>128.2223</v>
          </cell>
        </row>
        <row r="12999">
          <cell r="A12999" t="str">
            <v>M1773</v>
          </cell>
          <cell r="B12999" t="str">
            <v>ANCORAGEM REGULÁVEL PARA ESTAIS DE 19 CORDOALHAS - D = 15,7 MM</v>
          </cell>
          <cell r="C12999" t="str">
            <v>UND</v>
          </cell>
        </row>
        <row r="12999">
          <cell r="E12999">
            <v>25336.1607</v>
          </cell>
        </row>
        <row r="13000">
          <cell r="A13000" t="str">
            <v>M1774</v>
          </cell>
          <cell r="B13000" t="str">
            <v>ANCORAGEM REGULÁVEL PARA ESTAIS DE 31 CORDOALHAS - D = 15,7 MM</v>
          </cell>
          <cell r="C13000" t="str">
            <v>UND</v>
          </cell>
        </row>
        <row r="13000">
          <cell r="E13000">
            <v>41206.2396</v>
          </cell>
        </row>
        <row r="13001">
          <cell r="A13001" t="str">
            <v>M1775</v>
          </cell>
          <cell r="B13001" t="str">
            <v>ANCORAGEM REGULÁVEL PARA ESTAIS DE 37 CORDOALHAS - D = 15,7 MM</v>
          </cell>
          <cell r="C13001" t="str">
            <v>UND</v>
          </cell>
        </row>
        <row r="13001">
          <cell r="E13001">
            <v>49055.6398</v>
          </cell>
        </row>
        <row r="13002">
          <cell r="A13002" t="str">
            <v>M1776</v>
          </cell>
          <cell r="B13002" t="str">
            <v>ANCORAGEM REGULÁVEL PARA ESTAIS DE 55 CORDOALHAS - D = 15,7 MM</v>
          </cell>
          <cell r="C13002" t="str">
            <v>UND</v>
          </cell>
        </row>
        <row r="13002">
          <cell r="E13002">
            <v>72384.4415</v>
          </cell>
        </row>
        <row r="13003">
          <cell r="A13003" t="str">
            <v>M1777</v>
          </cell>
          <cell r="B13003" t="str">
            <v>ANCORAGEM REGULÁVEL PARA ESTAIS DE 61 CORDOALHAS - D = 15,7 MM</v>
          </cell>
          <cell r="C13003" t="str">
            <v>UND</v>
          </cell>
        </row>
        <row r="13003">
          <cell r="E13003">
            <v>81282.6789</v>
          </cell>
        </row>
        <row r="13004">
          <cell r="A13004" t="str">
            <v>M1778</v>
          </cell>
          <cell r="B13004" t="str">
            <v>ANCORAGEM REGULÁVEL PARA ESTAIS DE 73 CORDOALHAS - D = 15,7 MM</v>
          </cell>
          <cell r="C13004" t="str">
            <v>UND</v>
          </cell>
        </row>
        <row r="13004">
          <cell r="E13004">
            <v>98757.8322</v>
          </cell>
        </row>
        <row r="13005">
          <cell r="A13005" t="str">
            <v>M1779</v>
          </cell>
          <cell r="B13005" t="str">
            <v>ANCORAGEM REGULÁVEL PARA ESTAIS DE 91 CORDOALHAS - D = 15,7 MM</v>
          </cell>
          <cell r="C13005" t="str">
            <v>UND</v>
          </cell>
        </row>
        <row r="13005">
          <cell r="E13005">
            <v>131048.0214</v>
          </cell>
        </row>
        <row r="13006">
          <cell r="A13006" t="str">
            <v>M1780</v>
          </cell>
          <cell r="B13006" t="str">
            <v>ANCORAGEM FIXA PARA ESTAIS DE 19 CORDOALHAS - D = 15,7 MM</v>
          </cell>
          <cell r="C13006" t="str">
            <v>UND</v>
          </cell>
        </row>
        <row r="13006">
          <cell r="E13006">
            <v>18399.9904</v>
          </cell>
        </row>
        <row r="13007">
          <cell r="A13007" t="str">
            <v>M1781</v>
          </cell>
          <cell r="B13007" t="str">
            <v>ANCORAGEM FIXA PARA ESTAIS DE 31 CORDOALHAS - D = 15,7 MM</v>
          </cell>
          <cell r="C13007" t="str">
            <v>UND</v>
          </cell>
        </row>
        <row r="13007">
          <cell r="E13007">
            <v>29963.1172</v>
          </cell>
        </row>
        <row r="13008">
          <cell r="A13008" t="str">
            <v>M1782</v>
          </cell>
          <cell r="B13008" t="str">
            <v>ANCORAGEM FIXA PARA ESTAIS DE 37 CORDOALHAS - D = 15,7 MM</v>
          </cell>
          <cell r="C13008" t="str">
            <v>UND</v>
          </cell>
        </row>
        <row r="13008">
          <cell r="E13008">
            <v>35699.9223</v>
          </cell>
        </row>
        <row r="13009">
          <cell r="A13009" t="str">
            <v>M1783</v>
          </cell>
          <cell r="B13009" t="str">
            <v>ANCORAGEM FIXA PARA ESTAIS DE 55 CORDOALHAS - D = 15,7 MM</v>
          </cell>
          <cell r="C13009" t="str">
            <v>UND</v>
          </cell>
        </row>
        <row r="13009">
          <cell r="E13009">
            <v>52879.818</v>
          </cell>
        </row>
        <row r="13010">
          <cell r="A13010" t="str">
            <v>M1784</v>
          </cell>
          <cell r="B13010" t="str">
            <v>ANCORAGEM FIXA PARA ESTAIS DE 61 CORDOALHAS - D = 15,7 MM</v>
          </cell>
          <cell r="C13010" t="str">
            <v>UND</v>
          </cell>
        </row>
        <row r="13010">
          <cell r="E13010">
            <v>58973.8426</v>
          </cell>
        </row>
        <row r="13011">
          <cell r="A13011" t="str">
            <v>M1785</v>
          </cell>
          <cell r="B13011" t="str">
            <v>ANCORAGEM FIXA PARA ESTAIS DE 73 CORDOALHAS - D = 15,7 MM</v>
          </cell>
          <cell r="C13011" t="str">
            <v>UND</v>
          </cell>
        </row>
        <row r="13011">
          <cell r="E13011">
            <v>74957.5442</v>
          </cell>
        </row>
        <row r="13012">
          <cell r="A13012" t="str">
            <v>M1786</v>
          </cell>
          <cell r="B13012" t="str">
            <v>ANCORAGEM FIXA PARA ESTAIS DE 91 CORDOALHAS - D = 15,7 MM</v>
          </cell>
          <cell r="C13012" t="str">
            <v>UND</v>
          </cell>
        </row>
        <row r="13012">
          <cell r="E13012">
            <v>98997.8204</v>
          </cell>
        </row>
        <row r="13013">
          <cell r="A13013" t="str">
            <v>M1787</v>
          </cell>
          <cell r="B13013" t="str">
            <v>ESTACA DE TUTORAMENTO - D = 5 CM E H = 2 M</v>
          </cell>
          <cell r="C13013" t="str">
            <v>UND</v>
          </cell>
        </row>
        <row r="13013">
          <cell r="E13013">
            <v>13.5025</v>
          </cell>
        </row>
        <row r="13014">
          <cell r="A13014" t="str">
            <v>M1789</v>
          </cell>
          <cell r="B13014" t="str">
            <v>ANCORAGEM ATIVA PARA 31 CORDOALHAS - D = 15,2 MM</v>
          </cell>
          <cell r="C13014" t="str">
            <v>UND</v>
          </cell>
        </row>
        <row r="13014">
          <cell r="E13014">
            <v>5924.4318</v>
          </cell>
        </row>
        <row r="13015">
          <cell r="A13015" t="str">
            <v>M1790</v>
          </cell>
          <cell r="B13015" t="str">
            <v>GÁS LIQUEFEITO DE PETRÓLEO (GLP)</v>
          </cell>
          <cell r="C13015" t="str">
            <v>KG</v>
          </cell>
        </row>
        <row r="13015">
          <cell r="E13015">
            <v>7.5858</v>
          </cell>
        </row>
        <row r="13016">
          <cell r="A13016" t="str">
            <v>M1795</v>
          </cell>
          <cell r="B13016" t="str">
            <v>GÁS OXIGÊNIO</v>
          </cell>
          <cell r="C13016" t="str">
            <v>M3</v>
          </cell>
        </row>
        <row r="13016">
          <cell r="E13016">
            <v>19.2619</v>
          </cell>
        </row>
        <row r="13017">
          <cell r="A13017" t="str">
            <v>M1796</v>
          </cell>
          <cell r="B13017" t="str">
            <v>GÁS ACETILENO</v>
          </cell>
          <cell r="C13017" t="str">
            <v>KG</v>
          </cell>
        </row>
        <row r="13017">
          <cell r="E13017">
            <v>97.2663</v>
          </cell>
        </row>
        <row r="13018">
          <cell r="A13018" t="str">
            <v>M1797</v>
          </cell>
          <cell r="B13018" t="str">
            <v>FITA DE ESPUMA EPDM PARA VEDAÇÃO COM ADESIVO EM UMA FACE - E = 4 MM E L = 40 MM</v>
          </cell>
          <cell r="C13018" t="str">
            <v>M</v>
          </cell>
        </row>
        <row r="13018">
          <cell r="E13018">
            <v>3.1747</v>
          </cell>
        </row>
        <row r="13019">
          <cell r="A13019" t="str">
            <v>M1800</v>
          </cell>
          <cell r="B13019" t="str">
            <v>MANTA ASFÁLTICA NÃO-TECIDO EM POLIÉSTER - ANTIRRAÍZ - E = 3 MM</v>
          </cell>
          <cell r="C13019" t="str">
            <v>M2</v>
          </cell>
        </row>
        <row r="13019">
          <cell r="E13019">
            <v>45.6519</v>
          </cell>
        </row>
        <row r="13020">
          <cell r="A13020" t="str">
            <v>M1811</v>
          </cell>
          <cell r="B13020" t="str">
            <v>LONGARINA DE MADEIRA DE PRIMEIRA - L = 16 CM E E = 6 CM</v>
          </cell>
          <cell r="C13020" t="str">
            <v>M</v>
          </cell>
        </row>
        <row r="13020">
          <cell r="E13020">
            <v>47.9245</v>
          </cell>
        </row>
        <row r="13021">
          <cell r="A13021" t="str">
            <v>M1812</v>
          </cell>
          <cell r="B13021" t="str">
            <v>ESTRONCA DE MADEIRA - D = 20 CM</v>
          </cell>
          <cell r="C13021" t="str">
            <v>M</v>
          </cell>
        </row>
        <row r="13021">
          <cell r="E13021">
            <v>31.0798</v>
          </cell>
        </row>
        <row r="13022">
          <cell r="A13022" t="str">
            <v>M1814</v>
          </cell>
          <cell r="B13022" t="str">
            <v>TELA METÁLICA GALVANIZADA DOBRADA EM L - C = 2,0 M, L = 0,5 M E H = 0,5 M</v>
          </cell>
          <cell r="C13022" t="str">
            <v>UND</v>
          </cell>
        </row>
        <row r="13022">
          <cell r="E13022">
            <v>558.335</v>
          </cell>
        </row>
        <row r="13023">
          <cell r="A13023" t="str">
            <v>M1815</v>
          </cell>
          <cell r="B13023" t="str">
            <v>TELA METÁLICA DE DUPLA TORÇÃO EM LIGA DE ZINCO E ALUMÍNIO - MALHA DE 8 X 10 CM</v>
          </cell>
          <cell r="C13023" t="str">
            <v>M2</v>
          </cell>
        </row>
        <row r="13023">
          <cell r="E13023">
            <v>87.0094</v>
          </cell>
        </row>
        <row r="13024">
          <cell r="A13024" t="str">
            <v>M1819</v>
          </cell>
          <cell r="B13024" t="str">
            <v>CARTUCHO DE CIMENTO - D = 25 MM E C = 320 MM</v>
          </cell>
          <cell r="C13024" t="str">
            <v>UND</v>
          </cell>
        </row>
        <row r="13024">
          <cell r="E13024">
            <v>3.157</v>
          </cell>
        </row>
        <row r="13025">
          <cell r="A13025" t="str">
            <v>M1820</v>
          </cell>
          <cell r="B13025" t="str">
            <v>CARTUCHO DE RESINA POLIÉSTER - D = 38 MM E C = 500 MM</v>
          </cell>
          <cell r="C13025" t="str">
            <v>UND</v>
          </cell>
        </row>
        <row r="13025">
          <cell r="E13025">
            <v>15.3132</v>
          </cell>
        </row>
        <row r="13026">
          <cell r="A13026" t="str">
            <v>M1844</v>
          </cell>
          <cell r="B13026" t="str">
            <v>ANCORAGEM ATIVA PARA 8 CORDOALHAS - D = 15,2 MM</v>
          </cell>
          <cell r="C13026" t="str">
            <v>UND</v>
          </cell>
        </row>
        <row r="13026">
          <cell r="E13026">
            <v>891.7039</v>
          </cell>
        </row>
        <row r="13027">
          <cell r="A13027" t="str">
            <v>M1845</v>
          </cell>
          <cell r="B13027" t="str">
            <v>ANCORAGEM PASSIVA ADERENTE PARA 10 CORDOALHAS - D = 15,2 MM</v>
          </cell>
          <cell r="C13027" t="str">
            <v>UND</v>
          </cell>
        </row>
        <row r="13027">
          <cell r="E13027">
            <v>144.4667</v>
          </cell>
        </row>
        <row r="13028">
          <cell r="A13028" t="str">
            <v>M1868</v>
          </cell>
          <cell r="B13028" t="str">
            <v>TINTA EM PÓ À BASE DE RESINA EPÓXI</v>
          </cell>
          <cell r="C13028" t="str">
            <v>KG</v>
          </cell>
        </row>
        <row r="13028">
          <cell r="E13028">
            <v>104.916</v>
          </cell>
        </row>
        <row r="13029">
          <cell r="A13029" t="str">
            <v>M1869</v>
          </cell>
          <cell r="B13029" t="str">
            <v>COROA DE BOTÕES ESFÉRICOS - D = 120 MM (4 3/4")</v>
          </cell>
          <cell r="C13029" t="str">
            <v>UND</v>
          </cell>
        </row>
        <row r="13029">
          <cell r="E13029">
            <v>2637.0695</v>
          </cell>
        </row>
        <row r="13030">
          <cell r="A13030" t="str">
            <v>M1870</v>
          </cell>
          <cell r="B13030" t="str">
            <v>CUNHA METÁLICA PARA CORDOALHA - D = 12,7 MM</v>
          </cell>
          <cell r="C13030" t="str">
            <v>UND</v>
          </cell>
        </row>
        <row r="13030">
          <cell r="E13030">
            <v>14.2099</v>
          </cell>
        </row>
        <row r="13031">
          <cell r="A13031" t="str">
            <v>M1874</v>
          </cell>
          <cell r="B13031" t="str">
            <v>MARTELO DE FUNDO DTH - DN = 102 MM (4")</v>
          </cell>
          <cell r="C13031" t="str">
            <v>UND</v>
          </cell>
        </row>
        <row r="13031">
          <cell r="E13031">
            <v>9946.584</v>
          </cell>
        </row>
        <row r="13032">
          <cell r="A13032" t="str">
            <v>M1875</v>
          </cell>
          <cell r="B13032" t="str">
            <v>HASTE DE PERFURAÇÃO COM ROSCA API 2 3/8" - D = 73 MM (2 7/8")</v>
          </cell>
          <cell r="C13032" t="str">
            <v>M</v>
          </cell>
        </row>
        <row r="13032">
          <cell r="E13032">
            <v>1507.8703</v>
          </cell>
        </row>
        <row r="13033">
          <cell r="A13033" t="str">
            <v>M1876</v>
          </cell>
          <cell r="B13033" t="str">
            <v>VÁLVULA MANCHETE - D = 32 MM</v>
          </cell>
          <cell r="C13033" t="str">
            <v>UND</v>
          </cell>
        </row>
        <row r="13033">
          <cell r="E13033">
            <v>2.4835</v>
          </cell>
        </row>
        <row r="13034">
          <cell r="A13034" t="str">
            <v>M1877</v>
          </cell>
          <cell r="B13034" t="str">
            <v>VÁLVULA MANCHETE - D = 40 MM</v>
          </cell>
          <cell r="C13034" t="str">
            <v>UND</v>
          </cell>
        </row>
        <row r="13034">
          <cell r="E13034">
            <v>3.8949</v>
          </cell>
        </row>
        <row r="13035">
          <cell r="A13035" t="str">
            <v>M1879</v>
          </cell>
          <cell r="B13035" t="str">
            <v>TUBO PEAD PE 80 PN 6 - D = 40 MM</v>
          </cell>
          <cell r="C13035" t="str">
            <v>M</v>
          </cell>
        </row>
        <row r="13035">
          <cell r="E13035">
            <v>11.177</v>
          </cell>
        </row>
        <row r="13036">
          <cell r="A13036" t="str">
            <v>M1880</v>
          </cell>
          <cell r="B13036" t="str">
            <v>TUBO PEAD PE 80 PN 16 - D = 20 MM</v>
          </cell>
          <cell r="C13036" t="str">
            <v>M</v>
          </cell>
        </row>
        <row r="13036">
          <cell r="E13036">
            <v>4.1895</v>
          </cell>
        </row>
        <row r="13037">
          <cell r="A13037" t="str">
            <v>M1907</v>
          </cell>
          <cell r="B13037" t="str">
            <v>TUBO PEAD PE 80 PN 8 - D = 32 MM</v>
          </cell>
          <cell r="C13037" t="str">
            <v>M</v>
          </cell>
        </row>
        <row r="13037">
          <cell r="E13037">
            <v>5.0474</v>
          </cell>
        </row>
        <row r="13038">
          <cell r="A13038" t="str">
            <v>M1909</v>
          </cell>
          <cell r="B13038" t="str">
            <v>TUBO PEAD PE 80 PN 8 - D = 40 MM</v>
          </cell>
          <cell r="C13038" t="str">
            <v>M</v>
          </cell>
        </row>
        <row r="13038">
          <cell r="E13038">
            <v>8.4267</v>
          </cell>
        </row>
        <row r="13039">
          <cell r="A13039" t="str">
            <v>M1911</v>
          </cell>
          <cell r="B13039" t="str">
            <v>TUBO PEAD PE 80 PN 8 - D = 50 MM</v>
          </cell>
          <cell r="C13039" t="str">
            <v>M</v>
          </cell>
        </row>
        <row r="13039">
          <cell r="E13039">
            <v>12.8699</v>
          </cell>
        </row>
        <row r="13040">
          <cell r="A13040" t="str">
            <v>M1912</v>
          </cell>
          <cell r="B13040" t="str">
            <v>TUBO PEAD PE 80 PN 8 - D = 63 MM</v>
          </cell>
          <cell r="C13040" t="str">
            <v>M</v>
          </cell>
        </row>
        <row r="13040">
          <cell r="E13040">
            <v>18.7522</v>
          </cell>
        </row>
        <row r="13041">
          <cell r="A13041" t="str">
            <v>M1913</v>
          </cell>
          <cell r="B13041" t="str">
            <v>TUBO PEAD PE 80 PN 8 - D = 75 MM</v>
          </cell>
          <cell r="C13041" t="str">
            <v>M</v>
          </cell>
        </row>
        <row r="13041">
          <cell r="E13041">
            <v>25.5889</v>
          </cell>
        </row>
        <row r="13042">
          <cell r="A13042" t="str">
            <v>M1919</v>
          </cell>
          <cell r="B13042" t="str">
            <v>TUBO PEAD PE 80 PN 8 - D = 110 MM</v>
          </cell>
          <cell r="C13042" t="str">
            <v>M</v>
          </cell>
        </row>
        <row r="13042">
          <cell r="E13042">
            <v>98.8445</v>
          </cell>
        </row>
        <row r="13043">
          <cell r="A13043" t="str">
            <v>M1922</v>
          </cell>
          <cell r="B13043" t="str">
            <v>TUBO DE PVC ESPAGUETE - D = 14 MM</v>
          </cell>
          <cell r="C13043" t="str">
            <v>M</v>
          </cell>
        </row>
        <row r="13043">
          <cell r="E13043">
            <v>1.4041</v>
          </cell>
        </row>
        <row r="13044">
          <cell r="A13044" t="str">
            <v>M1924</v>
          </cell>
          <cell r="B13044" t="str">
            <v>TIRANTE DE BARRA DE AÇO - TENSÃO DE ESCOAMENTO = 500 MPA, TENSÃO DE RUPTURA = 750 MPA E D = 25 MM</v>
          </cell>
          <cell r="C13044" t="str">
            <v>KG</v>
          </cell>
        </row>
        <row r="13044">
          <cell r="E13044">
            <v>15.8561</v>
          </cell>
        </row>
        <row r="13045">
          <cell r="A13045" t="str">
            <v>M1926</v>
          </cell>
          <cell r="B13045" t="str">
            <v>ESPAÇADOR PLÁSTICO TIPO DISCO SEPARADOR PARA TIRANTE COM 6 CORDOALHAS - D = 12,7 MM</v>
          </cell>
          <cell r="C13045" t="str">
            <v>UND</v>
          </cell>
        </row>
        <row r="13045">
          <cell r="E13045">
            <v>1.0624</v>
          </cell>
        </row>
        <row r="13046">
          <cell r="A13046" t="str">
            <v>M1927</v>
          </cell>
          <cell r="B13046" t="str">
            <v>ESPAÇADOR PLÁSTICO TIPO DISCO SEPARADOR PARA TIRANTE COM 8 CORDOALHAS - D = 12,7 MM</v>
          </cell>
          <cell r="C13046" t="str">
            <v>UND</v>
          </cell>
        </row>
        <row r="13046">
          <cell r="E13046">
            <v>1.0624</v>
          </cell>
        </row>
        <row r="13047">
          <cell r="A13047" t="str">
            <v>M1928</v>
          </cell>
          <cell r="B13047" t="str">
            <v>ESPAÇADOR PLÁSTICO TIPO DISCO SEPARADOR PARA TIRANTE COM 10 CORDOALHAS - D = 12,7 MM</v>
          </cell>
          <cell r="C13047" t="str">
            <v>UND</v>
          </cell>
        </row>
        <row r="13047">
          <cell r="E13047">
            <v>1.0624</v>
          </cell>
        </row>
        <row r="13048">
          <cell r="A13048" t="str">
            <v>M1931</v>
          </cell>
          <cell r="B13048" t="str">
            <v>ESPAÇADOR PLÁSTICO TIPO DISCO SEPARADOR PARA TIRANTE COM 12 CORDOALHAS - D = 12,7 MM</v>
          </cell>
          <cell r="C13048" t="str">
            <v>UND</v>
          </cell>
        </row>
        <row r="13048">
          <cell r="E13048">
            <v>1.0624</v>
          </cell>
        </row>
        <row r="13049">
          <cell r="A13049" t="str">
            <v>M1935</v>
          </cell>
          <cell r="B13049" t="str">
            <v>ESPAÇADOR PLÁSTICO TIPO CENTRALIZADOR CARAMBOLA PARA TIRANTE DE BARRA DE AÇO - D = 32,0 MM</v>
          </cell>
          <cell r="C13049" t="str">
            <v>UND</v>
          </cell>
        </row>
        <row r="13049">
          <cell r="E13049">
            <v>8.6923</v>
          </cell>
        </row>
        <row r="13050">
          <cell r="A13050" t="str">
            <v>M1936</v>
          </cell>
          <cell r="B13050" t="str">
            <v>ESPAÇADOR PLÁSTICO TIPO CENTRALIZADOR CARAMBOLA PARA TIRANTE DE BARRA DE AÇO - D = 30,0 MM</v>
          </cell>
          <cell r="C13050" t="str">
            <v>UND</v>
          </cell>
        </row>
        <row r="13050">
          <cell r="E13050">
            <v>8.687</v>
          </cell>
        </row>
        <row r="13051">
          <cell r="A13051" t="str">
            <v>M1937</v>
          </cell>
          <cell r="B13051" t="str">
            <v>ESPAÇADOR PLÁSTICO TIPO CENTRALIZADOR CARAMBOLA PARA TIRANTE DE BARRA DE AÇO - D = 40,0 MM</v>
          </cell>
          <cell r="C13051" t="str">
            <v>UND</v>
          </cell>
        </row>
        <row r="13051">
          <cell r="E13051">
            <v>8.713</v>
          </cell>
        </row>
        <row r="13052">
          <cell r="A13052" t="str">
            <v>M1941</v>
          </cell>
          <cell r="B13052" t="str">
            <v>ÓLEO TIPO A1</v>
          </cell>
          <cell r="C13052" t="str">
            <v>L</v>
          </cell>
        </row>
        <row r="13052">
          <cell r="E13052">
            <v>4.8049</v>
          </cell>
        </row>
        <row r="13053">
          <cell r="A13053" t="str">
            <v>M1942</v>
          </cell>
          <cell r="B13053" t="str">
            <v>ESPAÇADOR PLÁSTICO TIPO CENTRALIZADOR CARAMBOLA PARA TIRANTE DE BARRA DE AÇO - D = 47,0 MM</v>
          </cell>
          <cell r="C13053" t="str">
            <v>UND</v>
          </cell>
        </row>
        <row r="13053">
          <cell r="E13053">
            <v>9.8358</v>
          </cell>
        </row>
        <row r="13054">
          <cell r="A13054" t="str">
            <v>M1943</v>
          </cell>
          <cell r="B13054" t="str">
            <v>CIMENTO ASFÁLTICO DE PETRÓLEO - CAP 50/70</v>
          </cell>
          <cell r="C13054" t="str">
            <v>T</v>
          </cell>
        </row>
        <row r="13054">
          <cell r="E13054" t="str">
            <v>-</v>
          </cell>
        </row>
        <row r="13055">
          <cell r="A13055" t="str">
            <v>M1944</v>
          </cell>
          <cell r="B13055" t="str">
            <v>CIMENTO ASFÁLTICO DE PETRÓLEO - CAP 150/200</v>
          </cell>
          <cell r="C13055" t="str">
            <v>T</v>
          </cell>
        </row>
        <row r="13055">
          <cell r="E13055" t="str">
            <v>-</v>
          </cell>
        </row>
        <row r="13056">
          <cell r="A13056" t="str">
            <v>M1945</v>
          </cell>
          <cell r="B13056" t="str">
            <v>CIMENTO ASFÁLTICO DE PETRÓLEO - CAP 85/100</v>
          </cell>
          <cell r="C13056" t="str">
            <v>T</v>
          </cell>
        </row>
        <row r="13056">
          <cell r="E13056" t="str">
            <v>-</v>
          </cell>
        </row>
        <row r="13057">
          <cell r="A13057" t="str">
            <v>M1946</v>
          </cell>
          <cell r="B13057" t="str">
            <v>EMULSÃO ASFÁLTICA - RR-1C</v>
          </cell>
          <cell r="C13057" t="str">
            <v>T</v>
          </cell>
        </row>
        <row r="13057">
          <cell r="E13057" t="str">
            <v>-</v>
          </cell>
        </row>
        <row r="13058">
          <cell r="A13058" t="str">
            <v>M1947</v>
          </cell>
          <cell r="B13058" t="str">
            <v>EMULSÃO ASFÁLTICA - RM-1C</v>
          </cell>
          <cell r="C13058" t="str">
            <v>T</v>
          </cell>
        </row>
        <row r="13058">
          <cell r="E13058" t="str">
            <v>-</v>
          </cell>
        </row>
        <row r="13059">
          <cell r="A13059" t="str">
            <v>M1948</v>
          </cell>
          <cell r="B13059" t="str">
            <v>ESPAÇADOR PLÁSTICO TIPO CENTRALIZADOR CARAMBOLA PARA TIRANTE DE BARRA DE AÇO - D = 50,0 MM</v>
          </cell>
          <cell r="C13059" t="str">
            <v>UND</v>
          </cell>
        </row>
        <row r="13059">
          <cell r="E13059">
            <v>9.8439</v>
          </cell>
        </row>
        <row r="13060">
          <cell r="A13060" t="str">
            <v>M1949</v>
          </cell>
          <cell r="B13060" t="str">
            <v>EMULSÃO ASFÁLTICA - RL-1C</v>
          </cell>
          <cell r="C13060" t="str">
            <v>T</v>
          </cell>
        </row>
        <row r="13060">
          <cell r="E13060" t="str">
            <v>-</v>
          </cell>
        </row>
        <row r="13061">
          <cell r="A13061" t="str">
            <v>M1950</v>
          </cell>
          <cell r="B13061" t="str">
            <v>EMULSÃO ASFÁLTICA COM POLÍMERO - RC-1C-E</v>
          </cell>
          <cell r="C13061" t="str">
            <v>T</v>
          </cell>
        </row>
        <row r="13061">
          <cell r="E13061" t="str">
            <v>-</v>
          </cell>
        </row>
        <row r="13062">
          <cell r="A13062" t="str">
            <v>M1952</v>
          </cell>
          <cell r="B13062" t="str">
            <v>CIMENTO ASFÁLTICO DE PETRÓLEO COM POLÍMERO - CAP 150/200-E</v>
          </cell>
          <cell r="C13062" t="str">
            <v>T</v>
          </cell>
        </row>
        <row r="13062">
          <cell r="E13062" t="str">
            <v>-</v>
          </cell>
        </row>
        <row r="13063">
          <cell r="A13063" t="str">
            <v>M1953</v>
          </cell>
          <cell r="B13063" t="str">
            <v>ADITIVO ASFÁLTICO DE RECICLAGEM PARA MISTURAS A QUENTE</v>
          </cell>
          <cell r="C13063" t="str">
            <v>T</v>
          </cell>
        </row>
        <row r="13063">
          <cell r="E13063">
            <v>9367.4008</v>
          </cell>
        </row>
        <row r="13064">
          <cell r="A13064" t="str">
            <v>M1954</v>
          </cell>
          <cell r="B13064" t="str">
            <v>CIMENTO PORTLAND CP II - 32 - A GRANEL</v>
          </cell>
          <cell r="C13064" t="str">
            <v>KG</v>
          </cell>
        </row>
        <row r="13064">
          <cell r="E13064">
            <v>0.557</v>
          </cell>
        </row>
        <row r="13065">
          <cell r="A13065" t="str">
            <v>M1955</v>
          </cell>
          <cell r="B13065" t="str">
            <v>CIMENTO ASFÁLTICO DE PETRÓLEO COM POLÍMERO - CAP 55/75-E</v>
          </cell>
          <cell r="C13065" t="str">
            <v>T</v>
          </cell>
        </row>
        <row r="13065">
          <cell r="E13065" t="str">
            <v>-</v>
          </cell>
        </row>
        <row r="13066">
          <cell r="A13066" t="str">
            <v>M1956</v>
          </cell>
          <cell r="B13066" t="str">
            <v>EMULSÃO ASFÁLTICA COM POLÍMERO - RR-2C-E</v>
          </cell>
          <cell r="C13066" t="str">
            <v>T</v>
          </cell>
        </row>
        <row r="13066">
          <cell r="E13066" t="str">
            <v>-</v>
          </cell>
        </row>
        <row r="13067">
          <cell r="A13067" t="str">
            <v>M1958</v>
          </cell>
          <cell r="B13067" t="str">
            <v>EMULSÃO ASFÁLTICA COM POLÍMERO - RM-1C-E</v>
          </cell>
          <cell r="C13067" t="str">
            <v>T</v>
          </cell>
        </row>
        <row r="13067">
          <cell r="E13067" t="str">
            <v>-</v>
          </cell>
        </row>
        <row r="13068">
          <cell r="A13068" t="str">
            <v>M1959</v>
          </cell>
          <cell r="B13068" t="str">
            <v>ESPAÇADOR PLÁSTICO TIPO CENTRALIZADOR CARAMBOLA PARA TIRANTE DE BARRA DE AÇO - D = 53,0 MM</v>
          </cell>
          <cell r="C13068" t="str">
            <v>UND</v>
          </cell>
        </row>
        <row r="13068">
          <cell r="E13068">
            <v>12.0782</v>
          </cell>
        </row>
        <row r="13069">
          <cell r="A13069" t="str">
            <v>M1960</v>
          </cell>
          <cell r="B13069" t="str">
            <v>ESPAÇADOR PLÁSTICO TIPO CENTRALIZADOR CARAMBOLA PARA TIRANTE DE BARRA DE AÇO - D = 57,0 MM</v>
          </cell>
          <cell r="C13069" t="str">
            <v>UND</v>
          </cell>
        </row>
        <row r="13069">
          <cell r="E13069">
            <v>20.3174</v>
          </cell>
        </row>
        <row r="13070">
          <cell r="A13070" t="str">
            <v>M1961</v>
          </cell>
          <cell r="B13070" t="str">
            <v>ESPAÇADOR PLÁSTICO TIPO CENTRALIZADOR CARAMBOLA PARA TIRANTE DE BARRA DE AÇO - D = 63,0 MM</v>
          </cell>
          <cell r="C13070" t="str">
            <v>UND</v>
          </cell>
        </row>
        <row r="13070">
          <cell r="E13070">
            <v>23.7651</v>
          </cell>
        </row>
        <row r="13071">
          <cell r="A13071" t="str">
            <v>M1962</v>
          </cell>
          <cell r="B13071" t="str">
            <v>ESPAÇADOR PLÁSTICO TIPO CENTRALIZADOR CARAMBOLA PARA TIRANTE DE BARRA DE AÇO - D = 69,0 MM</v>
          </cell>
          <cell r="C13071" t="str">
            <v>UND</v>
          </cell>
        </row>
        <row r="13071">
          <cell r="E13071">
            <v>23.7755</v>
          </cell>
        </row>
        <row r="13072">
          <cell r="A13072" t="str">
            <v>M1965</v>
          </cell>
          <cell r="B13072" t="str">
            <v>CANTONEIRA EM FERRO DE ABAS IGUAIS - L = 63,5 MM E E = 9,53 MM</v>
          </cell>
          <cell r="C13072" t="str">
            <v>KG</v>
          </cell>
        </row>
        <row r="13072">
          <cell r="E13072">
            <v>10.8962</v>
          </cell>
        </row>
        <row r="13073">
          <cell r="A13073" t="str">
            <v>M1966</v>
          </cell>
          <cell r="B13073" t="str">
            <v>DEFENSA METÁLICA MALEÁVEL SIMPLES</v>
          </cell>
          <cell r="C13073" t="str">
            <v>UND</v>
          </cell>
        </row>
        <row r="13073">
          <cell r="E13073">
            <v>2984.9594</v>
          </cell>
        </row>
        <row r="13074">
          <cell r="A13074" t="str">
            <v>M1967</v>
          </cell>
          <cell r="B13074" t="str">
            <v>DEFENSA METÁLICA MALEÁVEL DUPLA</v>
          </cell>
          <cell r="C13074" t="str">
            <v>UND</v>
          </cell>
        </row>
        <row r="13074">
          <cell r="E13074">
            <v>3696.4475</v>
          </cell>
        </row>
        <row r="13075">
          <cell r="A13075" t="str">
            <v>M1968</v>
          </cell>
          <cell r="B13075" t="str">
            <v>DEFENSA METÁLICA SEMIMALEÁVEL SIMPLES</v>
          </cell>
          <cell r="C13075" t="str">
            <v>UND</v>
          </cell>
        </row>
        <row r="13075">
          <cell r="E13075">
            <v>1959.091</v>
          </cell>
        </row>
        <row r="13076">
          <cell r="A13076" t="str">
            <v>M1969</v>
          </cell>
          <cell r="B13076" t="str">
            <v>DEFENSA METÁLICA SEMIMALEÁVEL DUPLA</v>
          </cell>
          <cell r="C13076" t="str">
            <v>UND</v>
          </cell>
        </row>
        <row r="13076">
          <cell r="E13076">
            <v>2699.5056</v>
          </cell>
        </row>
        <row r="13077">
          <cell r="A13077" t="str">
            <v>M1970</v>
          </cell>
          <cell r="B13077" t="str">
            <v>DENTE DE CORTE PARA FRESADORA DE 155 KW</v>
          </cell>
          <cell r="C13077" t="str">
            <v>UND</v>
          </cell>
        </row>
        <row r="13077">
          <cell r="E13077">
            <v>40.2479</v>
          </cell>
        </row>
        <row r="13078">
          <cell r="A13078" t="str">
            <v>M1971</v>
          </cell>
          <cell r="B13078" t="str">
            <v>MÓDULO DE TRANSIÇÃO DE DEFENSA METÁLICA TIPO DUPLA ONDA COM LÂMINA ADICIONAL PARA BARREIRA RÍGIDA</v>
          </cell>
          <cell r="C13078" t="str">
            <v>UND</v>
          </cell>
        </row>
        <row r="13078">
          <cell r="E13078">
            <v>6711.8604</v>
          </cell>
        </row>
        <row r="13079">
          <cell r="A13079" t="str">
            <v>M1974</v>
          </cell>
          <cell r="B13079" t="str">
            <v>DENTE DE CORTE PARA FRESADORA DE 455 KW</v>
          </cell>
          <cell r="C13079" t="str">
            <v>UND</v>
          </cell>
        </row>
        <row r="13079">
          <cell r="E13079">
            <v>42.5448</v>
          </cell>
        </row>
        <row r="13080">
          <cell r="A13080" t="str">
            <v>M1976</v>
          </cell>
          <cell r="B13080" t="str">
            <v>TERMINAL AÉREO DE DEFENSA METÁLICA (TIPO A)</v>
          </cell>
          <cell r="C13080" t="str">
            <v>UND</v>
          </cell>
        </row>
        <row r="13080">
          <cell r="E13080">
            <v>400.0306</v>
          </cell>
        </row>
        <row r="13081">
          <cell r="A13081" t="str">
            <v>M1977</v>
          </cell>
          <cell r="B13081" t="str">
            <v>TERMINAL DE ANCORAGEM DE DEFENSA METÁLICA EM BARREIRA RÍGIDA (TIPO D)</v>
          </cell>
          <cell r="C13081" t="str">
            <v>UND</v>
          </cell>
        </row>
        <row r="13081">
          <cell r="E13081">
            <v>400.0306</v>
          </cell>
        </row>
        <row r="13082">
          <cell r="A13082" t="str">
            <v>M1979</v>
          </cell>
          <cell r="B13082" t="str">
            <v>LUVA EM AÇO PARA EMENDA DE TIRANTES - D = 38 MM E C = 115 MM</v>
          </cell>
          <cell r="C13082" t="str">
            <v>UND</v>
          </cell>
        </row>
        <row r="13082">
          <cell r="E13082">
            <v>68.209</v>
          </cell>
        </row>
        <row r="13083">
          <cell r="A13083" t="str">
            <v>M1980</v>
          </cell>
          <cell r="B13083" t="str">
            <v>LUVA EM AÇO PARA EMENDA DE TIRANTES - D = 48 MM E C = 120 MM</v>
          </cell>
          <cell r="C13083" t="str">
            <v>UND</v>
          </cell>
        </row>
        <row r="13083">
          <cell r="E13083">
            <v>74.9577</v>
          </cell>
        </row>
        <row r="13084">
          <cell r="A13084" t="str">
            <v>M1981</v>
          </cell>
          <cell r="B13084" t="str">
            <v>LUVA EM AÇO PARA EMENDA DE TIRANTES - D = 60 MM E C = 160 MM</v>
          </cell>
          <cell r="C13084" t="str">
            <v>UND</v>
          </cell>
        </row>
        <row r="13084">
          <cell r="E13084">
            <v>105.7791</v>
          </cell>
        </row>
        <row r="13085">
          <cell r="A13085" t="str">
            <v>M1982</v>
          </cell>
          <cell r="B13085" t="str">
            <v>LUVA EM AÇO PARA EMENDA DE TIRANTES - D = 50 MM E C = 130 MM</v>
          </cell>
          <cell r="C13085" t="str">
            <v>UND</v>
          </cell>
        </row>
        <row r="13085">
          <cell r="E13085">
            <v>82.1679</v>
          </cell>
        </row>
        <row r="13086">
          <cell r="A13086" t="str">
            <v>M1983</v>
          </cell>
          <cell r="B13086" t="str">
            <v>LUVA EM AÇO PARA EMENDA DE TIRANTES - D = 63 MM E C = 180 MM</v>
          </cell>
          <cell r="C13086" t="str">
            <v>UND</v>
          </cell>
        </row>
        <row r="13086">
          <cell r="E13086">
            <v>127.088</v>
          </cell>
        </row>
        <row r="13087">
          <cell r="A13087" t="str">
            <v>M1984</v>
          </cell>
          <cell r="B13087" t="str">
            <v>LUVA EM AÇO PARA EMENDA DE TIRANTES - D = 73 MM E C = 180 MM</v>
          </cell>
          <cell r="C13087" t="str">
            <v>UND</v>
          </cell>
        </row>
        <row r="13087">
          <cell r="E13087">
            <v>160.0905</v>
          </cell>
        </row>
        <row r="13088">
          <cell r="A13088" t="str">
            <v>M1985</v>
          </cell>
          <cell r="B13088" t="str">
            <v>LUVA EM AÇO PARA EMENDA DE TIRANTES - D = 73 MM E C = 200 MM</v>
          </cell>
          <cell r="C13088" t="str">
            <v>UND</v>
          </cell>
        </row>
        <row r="13088">
          <cell r="E13088">
            <v>165.1791</v>
          </cell>
        </row>
        <row r="13089">
          <cell r="A13089" t="str">
            <v>M1986</v>
          </cell>
          <cell r="B13089" t="str">
            <v>LUVA EM AÇO PARA EMENDA DE TIRANTES - D = 82 MM E C = 200 MM</v>
          </cell>
          <cell r="C13089" t="str">
            <v>UND</v>
          </cell>
        </row>
        <row r="13089">
          <cell r="E13089">
            <v>194.6378</v>
          </cell>
        </row>
        <row r="13090">
          <cell r="A13090" t="str">
            <v>M1987</v>
          </cell>
          <cell r="B13090" t="str">
            <v>LUVA EM AÇO PARA EMENDA DE TIRANTES - D = 89 MM E C = 210 MM</v>
          </cell>
          <cell r="C13090" t="str">
            <v>UND</v>
          </cell>
        </row>
        <row r="13090">
          <cell r="E13090">
            <v>216.4119</v>
          </cell>
        </row>
        <row r="13091">
          <cell r="A13091" t="str">
            <v>M1988</v>
          </cell>
          <cell r="B13091" t="str">
            <v>LUVA EM AÇO PARA EMENDA DE TIRANTES - D = 97 MM E C = 210 MM</v>
          </cell>
          <cell r="C13091" t="str">
            <v>UND</v>
          </cell>
        </row>
        <row r="13091">
          <cell r="E13091">
            <v>289.6384</v>
          </cell>
        </row>
        <row r="13092">
          <cell r="A13092" t="str">
            <v>M1990</v>
          </cell>
          <cell r="B13092" t="str">
            <v>PLACA DE ANCORAGEM PARA TIRANTE DE BARRA DE AÇO - E = 16,0 MM E SEÇÃO DE 160 X 160 MM</v>
          </cell>
          <cell r="C13092" t="str">
            <v>UND</v>
          </cell>
        </row>
        <row r="13092">
          <cell r="E13092">
            <v>103.8823</v>
          </cell>
        </row>
        <row r="13093">
          <cell r="A13093" t="str">
            <v>M1991</v>
          </cell>
          <cell r="B13093" t="str">
            <v>PLACA DE ANCORAGEM PARA TIRANTE DE BARRA DE AÇO - E = 16,0 MM E SEÇÃO DE 200 X 200 MM</v>
          </cell>
          <cell r="C13093" t="str">
            <v>UND</v>
          </cell>
        </row>
        <row r="13093">
          <cell r="E13093">
            <v>162.318</v>
          </cell>
        </row>
        <row r="13094">
          <cell r="A13094" t="str">
            <v>M1994</v>
          </cell>
          <cell r="B13094" t="str">
            <v>PLACA DE ANCORAGEM PARA TIRANTE DE BARRA DE AÇO - E = 22,0 MM E SEÇÃO DE 200 X 200 MM</v>
          </cell>
          <cell r="C13094" t="str">
            <v>UND</v>
          </cell>
        </row>
        <row r="13094">
          <cell r="E13094">
            <v>227.0985</v>
          </cell>
        </row>
        <row r="13095">
          <cell r="A13095" t="str">
            <v>M1996</v>
          </cell>
          <cell r="B13095" t="str">
            <v>AMORTECEDOR RETRÁTIL TIPO TAU II PARALELO PCB OU SIMILAR PARA VELOCIDADE DE PROJETO DE 100 KM/H</v>
          </cell>
          <cell r="C13095" t="str">
            <v>UND</v>
          </cell>
        </row>
        <row r="13095">
          <cell r="E13095">
            <v>190637.7613</v>
          </cell>
        </row>
        <row r="13096">
          <cell r="A13096" t="str">
            <v>M1997</v>
          </cell>
          <cell r="B13096" t="str">
            <v>AMORTECEDOR RETRÁTIL TIPO TAU II COMBINADO PCB OU SIMILAR PARA VELOCIDADE DE PROJETO DE 100 KM/H E ÂNCORA TRASEIRA DE 900 MM</v>
          </cell>
          <cell r="C13096" t="str">
            <v>UND</v>
          </cell>
        </row>
        <row r="13096">
          <cell r="E13096">
            <v>234612.9188</v>
          </cell>
        </row>
        <row r="13097">
          <cell r="A13097" t="str">
            <v>M1998</v>
          </cell>
          <cell r="B13097" t="str">
            <v>AMORTECEDOR RETRÁTIL TIPO TAU II COMBINADO PCB OU SIMILAR PARA VELOCIDADE DE PROJETO DE 100 KM/H E ÂNCORA TRASEIRA DE 1.060 MM</v>
          </cell>
          <cell r="C13097" t="str">
            <v>UND</v>
          </cell>
        </row>
        <row r="13097">
          <cell r="E13097">
            <v>273872.0791</v>
          </cell>
        </row>
        <row r="13098">
          <cell r="A13098" t="str">
            <v>M1999</v>
          </cell>
          <cell r="B13098" t="str">
            <v>AMORTECEDOR RETRÁTIL TIPO TAU II COMBINADO PCB OU SIMILAR PARA VELOCIDADE DE PROJETO DE 100 KM/H E ÂNCORA TRASEIRA DE 1.220 MM</v>
          </cell>
          <cell r="C13098" t="str">
            <v>UND</v>
          </cell>
        </row>
        <row r="13098">
          <cell r="E13098">
            <v>287236.6497</v>
          </cell>
        </row>
        <row r="13099">
          <cell r="A13099" t="str">
            <v>M2000</v>
          </cell>
          <cell r="B13099" t="str">
            <v>AMORTECEDOR RETRÁTIL TIPO TAU II COMBINADO PCB OU SIMILAR PARA VELOCIDADE DE PROJETO DE 100 KM/H E ÂNCORA TRASEIRA DE 1.370 MM</v>
          </cell>
          <cell r="C13099" t="str">
            <v>UND</v>
          </cell>
        </row>
        <row r="13099">
          <cell r="E13099">
            <v>305415.4194</v>
          </cell>
        </row>
        <row r="13100">
          <cell r="A13100" t="str">
            <v>M2001</v>
          </cell>
          <cell r="B13100" t="str">
            <v>DISPOSITIVO DE ANCORAGEM DE FIXAÇÃO ELÁSTICA PANDROL</v>
          </cell>
          <cell r="C13100" t="str">
            <v>UND</v>
          </cell>
        </row>
        <row r="13100">
          <cell r="E13100">
            <v>15.5648</v>
          </cell>
        </row>
        <row r="13101">
          <cell r="A13101" t="str">
            <v>M2002</v>
          </cell>
          <cell r="B13101" t="str">
            <v>AMORTECEDOR RETRÁTIL TIPO TAU II COMBINADO PCB OU SIMILAR PARA VELOCIDADE DE PROJETO DE 100 KM/H E ÂNCORA TRASEIRA DE 1.520 MM</v>
          </cell>
          <cell r="C13101" t="str">
            <v>UND</v>
          </cell>
        </row>
        <row r="13101">
          <cell r="E13101">
            <v>318985.7004</v>
          </cell>
        </row>
        <row r="13102">
          <cell r="A13102" t="str">
            <v>M2003</v>
          </cell>
          <cell r="B13102" t="str">
            <v>AMORTECEDOR RETRÁTIL TIPO TAU II AFUNILADO PCB OU SIMILAR PARA VELOCIDADE DE PROJETO VELOCIDADE DE 100 KM/H E ÂNCORA TRASEIRA DE 1.680 MM</v>
          </cell>
          <cell r="C13102" t="str">
            <v>UND</v>
          </cell>
        </row>
        <row r="13102">
          <cell r="E13102">
            <v>290597.2525</v>
          </cell>
        </row>
        <row r="13103">
          <cell r="A13103" t="str">
            <v>M2004</v>
          </cell>
          <cell r="B13103" t="str">
            <v>AMORTECEDOR RETRÁTIL TIPO TAU II AFUNILADO PCB OU SIMILAR PARA VELOCIDADE DE PROJETO DE 100 KM/H E ÂNCORA TRASEIRA DE 1.830 MM</v>
          </cell>
          <cell r="C13103" t="str">
            <v>UND</v>
          </cell>
        </row>
        <row r="13103">
          <cell r="E13103">
            <v>312115.3108</v>
          </cell>
        </row>
        <row r="13104">
          <cell r="A13104" t="str">
            <v>M2005</v>
          </cell>
          <cell r="B13104" t="str">
            <v>PLACA DE ANCORAGEM PARA TIRANTE DE BARRA DE AÇO - E = 32,0 MM E SEÇÃO DE 250 X 250 MM</v>
          </cell>
          <cell r="C13104" t="str">
            <v>UND</v>
          </cell>
        </row>
        <row r="13104">
          <cell r="E13104">
            <v>557.8549</v>
          </cell>
        </row>
        <row r="13105">
          <cell r="A13105" t="str">
            <v>M2006</v>
          </cell>
          <cell r="B13105" t="str">
            <v>PLACA DE ANCORAGEM PARA TIRANTE DE BARRA DE AÇO - E = 38,0 MM E SEÇÃO DE 250 X 250 MM</v>
          </cell>
          <cell r="C13105" t="str">
            <v>UND</v>
          </cell>
        </row>
        <row r="13105">
          <cell r="E13105">
            <v>611.2543</v>
          </cell>
        </row>
        <row r="13106">
          <cell r="A13106" t="str">
            <v>M2007</v>
          </cell>
          <cell r="B13106" t="str">
            <v>PLACA DE ANCORAGEM PARA TIRANTE DE BARRA DE AÇO - E = 51,0 MM E SEÇÃO DE 300 X 300 MM</v>
          </cell>
          <cell r="C13106" t="str">
            <v>UND</v>
          </cell>
        </row>
        <row r="13106">
          <cell r="E13106">
            <v>1174.8471</v>
          </cell>
        </row>
        <row r="13107">
          <cell r="A13107" t="str">
            <v>M2008</v>
          </cell>
          <cell r="B13107" t="str">
            <v>PLACA DE ANCORAGEM PARA TIRANTE DE BARRA DE AÇO - E = 64,0 MM E SEÇÃO DE 350 X 350 MM</v>
          </cell>
          <cell r="C13107" t="str">
            <v>UND</v>
          </cell>
        </row>
        <row r="13107">
          <cell r="E13107">
            <v>1999.0192</v>
          </cell>
        </row>
        <row r="13108">
          <cell r="A13108" t="str">
            <v>M2009</v>
          </cell>
          <cell r="B13108" t="str">
            <v>PLACA DE ANCORAGEM PARA TIRANTE COM 6 CORDOALHAS DE D = 12,7 MM</v>
          </cell>
          <cell r="C13108" t="str">
            <v>UND</v>
          </cell>
        </row>
        <row r="13108">
          <cell r="E13108">
            <v>225.156</v>
          </cell>
        </row>
        <row r="13109">
          <cell r="A13109" t="str">
            <v>M2010</v>
          </cell>
          <cell r="B13109" t="str">
            <v>PLACA DE ANCORAGEM PARA TIRANTE COM 8 CORDOALHAS DE D = 12,7 MM</v>
          </cell>
          <cell r="C13109" t="str">
            <v>UND</v>
          </cell>
        </row>
        <row r="13109">
          <cell r="E13109">
            <v>296.0842</v>
          </cell>
        </row>
        <row r="13110">
          <cell r="A13110" t="str">
            <v>M2011</v>
          </cell>
          <cell r="B13110" t="str">
            <v>PLACA DE ANCORAGEM PARA TIRANTE COM 10 CORDOALHAS DE D = 12,7 MM</v>
          </cell>
          <cell r="C13110" t="str">
            <v>UND</v>
          </cell>
        </row>
        <row r="13110">
          <cell r="E13110">
            <v>359.186</v>
          </cell>
        </row>
        <row r="13111">
          <cell r="A13111" t="str">
            <v>M2012</v>
          </cell>
          <cell r="B13111" t="str">
            <v>PLACA DE ANCORAGEM PARA TIRANTE COM 12 CORDOALHAS DE D = 12,7 MM</v>
          </cell>
          <cell r="C13111" t="str">
            <v>UND</v>
          </cell>
        </row>
        <row r="13111">
          <cell r="E13111">
            <v>458.2392</v>
          </cell>
        </row>
        <row r="13112">
          <cell r="A13112" t="str">
            <v>M2014</v>
          </cell>
          <cell r="B13112" t="str">
            <v>MOURÃO DE MADEIRA - H = 2,20 M E D = 0,10 M</v>
          </cell>
          <cell r="C13112" t="str">
            <v>UND</v>
          </cell>
        </row>
        <row r="13112">
          <cell r="E13112">
            <v>23.999</v>
          </cell>
        </row>
        <row r="13113">
          <cell r="A13113" t="str">
            <v>M2016</v>
          </cell>
          <cell r="B13113" t="str">
            <v>AMORTECEDOR RETRÁTIL TIPO TAU II AFUNILADO PCB OU SIMILAR PARA VELOCIDADE DE PROJETO DE 100 KM/H E ÂNCORA TRASEIRA DE 1.980 MM</v>
          </cell>
          <cell r="C13113" t="str">
            <v>UND</v>
          </cell>
        </row>
        <row r="13113">
          <cell r="E13113">
            <v>317182.5506</v>
          </cell>
        </row>
        <row r="13114">
          <cell r="A13114" t="str">
            <v>M2017</v>
          </cell>
          <cell r="B13114" t="str">
            <v>PORCA EM AÇO PARA ANCORAGEM DE TIRANTES - D = 38 MM E E = 55 MM</v>
          </cell>
          <cell r="C13114" t="str">
            <v>UND</v>
          </cell>
        </row>
        <row r="13114">
          <cell r="E13114">
            <v>38.8045</v>
          </cell>
        </row>
        <row r="13115">
          <cell r="A13115" t="str">
            <v>M2018</v>
          </cell>
          <cell r="B13115" t="str">
            <v>GASTALHO - L = 10 CM E E = 2 CM</v>
          </cell>
          <cell r="C13115" t="str">
            <v>M</v>
          </cell>
        </row>
        <row r="13115">
          <cell r="E13115">
            <v>5.0444</v>
          </cell>
        </row>
        <row r="13116">
          <cell r="A13116" t="str">
            <v>M2019</v>
          </cell>
          <cell r="B13116" t="str">
            <v>PORCA EM AÇO PARA ANCORAGEM DE TIRANTES - D = 38 MM E E = 60 MM</v>
          </cell>
          <cell r="C13116" t="str">
            <v>UND</v>
          </cell>
        </row>
        <row r="13116">
          <cell r="E13116">
            <v>46.7355</v>
          </cell>
        </row>
        <row r="13117">
          <cell r="A13117" t="str">
            <v>M2020</v>
          </cell>
          <cell r="B13117" t="str">
            <v>PORCA EM AÇO PARA ANCORAGEM DE TIRANTES - D = 48 MM E E = 65 MM</v>
          </cell>
          <cell r="C13117" t="str">
            <v>UND</v>
          </cell>
        </row>
        <row r="13117">
          <cell r="E13117">
            <v>52.481</v>
          </cell>
        </row>
        <row r="13118">
          <cell r="A13118" t="str">
            <v>M2021</v>
          </cell>
          <cell r="B13118" t="str">
            <v>AMORTECEDOR RETRÁTIL TIPO TAU II AFUNILADO PCB OU SIMILAR PARA VELOCIDADE DE PROJETO DE 100 KM/H E ÂNCORA TRASEIRA DE 2.130 MM</v>
          </cell>
          <cell r="C13118" t="str">
            <v>UND</v>
          </cell>
        </row>
        <row r="13118">
          <cell r="E13118">
            <v>325292.2879</v>
          </cell>
        </row>
        <row r="13119">
          <cell r="A13119" t="str">
            <v>M2024</v>
          </cell>
          <cell r="B13119" t="str">
            <v>CORDEL DETONANTE NP 10</v>
          </cell>
          <cell r="C13119" t="str">
            <v>M</v>
          </cell>
        </row>
        <row r="13119">
          <cell r="E13119">
            <v>2.3073</v>
          </cell>
        </row>
        <row r="13120">
          <cell r="A13120" t="str">
            <v>M2025</v>
          </cell>
          <cell r="B13120" t="str">
            <v>RETARDO DE CORDEL</v>
          </cell>
          <cell r="C13120" t="str">
            <v>UND</v>
          </cell>
        </row>
        <row r="13120">
          <cell r="E13120">
            <v>37.2177</v>
          </cell>
        </row>
        <row r="13121">
          <cell r="A13121" t="str">
            <v>M2026</v>
          </cell>
          <cell r="B13121" t="str">
            <v>ESTOPIM</v>
          </cell>
          <cell r="C13121" t="str">
            <v>M</v>
          </cell>
        </row>
        <row r="13121">
          <cell r="E13121">
            <v>2.7116</v>
          </cell>
        </row>
        <row r="13122">
          <cell r="A13122" t="str">
            <v>M2027</v>
          </cell>
          <cell r="B13122" t="str">
            <v>TINTA À BASE DE RESINA ACRÍLICA ESTIRENADA PARA DEMARCAÇÃO VIÁRIA</v>
          </cell>
          <cell r="C13122" t="str">
            <v>L</v>
          </cell>
        </row>
        <row r="13122">
          <cell r="E13122">
            <v>57.2844</v>
          </cell>
        </row>
        <row r="13123">
          <cell r="A13123" t="str">
            <v>M2028</v>
          </cell>
          <cell r="B13123" t="str">
            <v>COROA DE BOTÕES CÔNICOS - TCI TRICONE - D = 75 MM (2 15/16")</v>
          </cell>
          <cell r="C13123" t="str">
            <v>UND</v>
          </cell>
        </row>
        <row r="13123">
          <cell r="E13123">
            <v>1126.4175</v>
          </cell>
        </row>
        <row r="13124">
          <cell r="A13124" t="str">
            <v>M2029</v>
          </cell>
          <cell r="B13124" t="str">
            <v>PORCA EM AÇO PARA ANCORAGEM DE TIRANTES - D = 60 MM E E = 65 MM</v>
          </cell>
          <cell r="C13124" t="str">
            <v>UND</v>
          </cell>
        </row>
        <row r="13124">
          <cell r="E13124">
            <v>70.6743</v>
          </cell>
        </row>
        <row r="13125">
          <cell r="A13125" t="str">
            <v>M2030</v>
          </cell>
          <cell r="B13125" t="str">
            <v>PORCA EM AÇO PARA ANCORAGEM DE TIRANTES - D = 73 MM E E = 80 MM</v>
          </cell>
          <cell r="C13125" t="str">
            <v>UND</v>
          </cell>
        </row>
        <row r="13125">
          <cell r="E13125">
            <v>120.9465</v>
          </cell>
        </row>
        <row r="13126">
          <cell r="A13126" t="str">
            <v>M2031</v>
          </cell>
          <cell r="B13126" t="str">
            <v>PORCA EM AÇO PARA ANCORAGEM DE TIRANTES - D = 73 MM E E = 100 MM</v>
          </cell>
          <cell r="C13126" t="str">
            <v>UND</v>
          </cell>
        </row>
        <row r="13126">
          <cell r="E13126">
            <v>137.6724</v>
          </cell>
        </row>
        <row r="13127">
          <cell r="A13127" t="str">
            <v>M2032</v>
          </cell>
          <cell r="B13127" t="str">
            <v>PORCA EM AÇO PARA ANCORAGEM DE TIRANTES - D = 82 MM E E = 100 MM</v>
          </cell>
          <cell r="C13127" t="str">
            <v>UND</v>
          </cell>
        </row>
        <row r="13127">
          <cell r="E13127">
            <v>151.7951</v>
          </cell>
        </row>
        <row r="13128">
          <cell r="A13128" t="str">
            <v>M2033</v>
          </cell>
          <cell r="B13128" t="str">
            <v>PORCA EM AÇO PARA ANCORAGEM DE TIRANTES - D = 89 MM E E = 100 MM</v>
          </cell>
          <cell r="C13128" t="str">
            <v>UND</v>
          </cell>
        </row>
        <row r="13128">
          <cell r="E13128">
            <v>191.0546</v>
          </cell>
        </row>
        <row r="13129">
          <cell r="A13129" t="str">
            <v>M2034</v>
          </cell>
          <cell r="B13129" t="str">
            <v>SOLVENTE PARA TINTA À BASE DE RESINA ACRÍLICA</v>
          </cell>
          <cell r="C13129" t="str">
            <v>L</v>
          </cell>
        </row>
        <row r="13129">
          <cell r="E13129">
            <v>17.0086</v>
          </cell>
        </row>
        <row r="13130">
          <cell r="A13130" t="str">
            <v>M2035</v>
          </cell>
          <cell r="B13130" t="str">
            <v>PORCA EM AÇO PARA ANCORAGEM DE TIRANTES - D = 97 MM E E = 100 MM</v>
          </cell>
          <cell r="C13130" t="str">
            <v>UND</v>
          </cell>
        </row>
        <row r="13130">
          <cell r="E13130">
            <v>219.1044</v>
          </cell>
        </row>
        <row r="13131">
          <cell r="A13131" t="str">
            <v>M2036</v>
          </cell>
          <cell r="B13131" t="str">
            <v>TINTA À BASE DE RESINA ACRÍLICA EMULSIONADA EM ÁGUA PARA DEMARCAÇÃO VIÁRIA</v>
          </cell>
          <cell r="C13131" t="str">
            <v>L</v>
          </cell>
        </row>
        <row r="13131">
          <cell r="E13131">
            <v>24.4679</v>
          </cell>
        </row>
        <row r="13132">
          <cell r="A13132" t="str">
            <v>M2037</v>
          </cell>
          <cell r="B13132" t="str">
            <v>MICROESFERAS REFLETIVAS DE VIDRO TIPO I-B</v>
          </cell>
          <cell r="C13132" t="str">
            <v>KG</v>
          </cell>
        </row>
        <row r="13132">
          <cell r="E13132">
            <v>10.6129</v>
          </cell>
        </row>
        <row r="13133">
          <cell r="A13133" t="str">
            <v>M2038</v>
          </cell>
          <cell r="B13133" t="str">
            <v>MICROESFERAS REFLETIVAS DE VIDRO TIPO II-A</v>
          </cell>
          <cell r="C13133" t="str">
            <v>KG</v>
          </cell>
        </row>
        <row r="13133">
          <cell r="E13133">
            <v>11.6161</v>
          </cell>
        </row>
        <row r="13134">
          <cell r="A13134" t="str">
            <v>M2040</v>
          </cell>
          <cell r="B13134" t="str">
            <v>MASSA TERMOPLÁSTICA PARA ASPERSÃO</v>
          </cell>
          <cell r="C13134" t="str">
            <v>KG</v>
          </cell>
        </row>
        <row r="13134">
          <cell r="E13134">
            <v>12.3258</v>
          </cell>
        </row>
        <row r="13135">
          <cell r="A13135" t="str">
            <v>M2041</v>
          </cell>
          <cell r="B13135" t="str">
            <v>ADESIVO À BASE DE RESINA POLIÉSTER</v>
          </cell>
          <cell r="C13135" t="str">
            <v>KG</v>
          </cell>
        </row>
        <row r="13135">
          <cell r="E13135">
            <v>36.4381</v>
          </cell>
        </row>
        <row r="13136">
          <cell r="A13136" t="str">
            <v>M2042</v>
          </cell>
          <cell r="B13136" t="str">
            <v>EMULSÃO EXPLOSIVA ENCARTUCHADA</v>
          </cell>
          <cell r="C13136" t="str">
            <v>KG</v>
          </cell>
        </row>
        <row r="13136">
          <cell r="E13136">
            <v>12.1278</v>
          </cell>
        </row>
        <row r="13137">
          <cell r="A13137" t="str">
            <v>M2044</v>
          </cell>
          <cell r="B13137" t="str">
            <v>TINTA À BASE DE RESINA ACRÍLICA EMULSIONADA EM ÁGUA PARA PRÉ-MARCAÇÃO VIÁRIA</v>
          </cell>
          <cell r="C13137" t="str">
            <v>L</v>
          </cell>
        </row>
        <row r="13137">
          <cell r="E13137">
            <v>24.4679</v>
          </cell>
        </row>
        <row r="13138">
          <cell r="A13138" t="str">
            <v>M2045</v>
          </cell>
          <cell r="B13138" t="str">
            <v>MICROESFERAS REFLETIVAS DE VIDRO TIPO II-C</v>
          </cell>
          <cell r="C13138" t="str">
            <v>KG</v>
          </cell>
        </row>
        <row r="13138">
          <cell r="E13138">
            <v>10.3472</v>
          </cell>
        </row>
        <row r="13139">
          <cell r="A13139" t="str">
            <v>M2046</v>
          </cell>
          <cell r="B13139" t="str">
            <v>COROA DE BOTÕES CÔNICOS - TCI TRICONE - D = 121 MM (4 3/4")</v>
          </cell>
          <cell r="C13139" t="str">
            <v>UND</v>
          </cell>
        </row>
        <row r="13139">
          <cell r="E13139">
            <v>1553.0871</v>
          </cell>
        </row>
        <row r="13140">
          <cell r="A13140" t="str">
            <v>M2047</v>
          </cell>
          <cell r="B13140" t="str">
            <v>TIRANTE AUTOINJETÁVEL DE AÇO - TENSÃO DE ESCOAMENTO = 440 MPA, TENSÃO DE RUPTURA = 580 MPA, SEÇÃO DE 684 MM² E D = 40 MM</v>
          </cell>
          <cell r="C13140" t="str">
            <v>M</v>
          </cell>
        </row>
        <row r="13140">
          <cell r="E13140">
            <v>150.6715</v>
          </cell>
        </row>
        <row r="13141">
          <cell r="A13141" t="str">
            <v>M2048</v>
          </cell>
          <cell r="B13141" t="str">
            <v>TIRANTE AUTOINJETÁVEL DE AÇO - TENSÃO DE ESCOAMENTO = 470 MPA, TENSÃO DE RUPTURA = 600 MPA, SEÇÃO DE 822 MM² E D = 40 MM</v>
          </cell>
          <cell r="C13141" t="str">
            <v>M</v>
          </cell>
        </row>
        <row r="13141">
          <cell r="E13141">
            <v>178.3931</v>
          </cell>
        </row>
        <row r="13142">
          <cell r="A13142" t="str">
            <v>M2049</v>
          </cell>
          <cell r="B13142" t="str">
            <v>TIRANTE AUTOINJETÁVEL DE AÇO - TENSÃO DE ESCOAMENTO = 700 MPA, TENSÃO DE RUPTURA = 830 MPA, SEÇÃO DE 936 MM² E D = 40 MM</v>
          </cell>
          <cell r="C13142" t="str">
            <v>M</v>
          </cell>
        </row>
        <row r="13142">
          <cell r="E13142">
            <v>223.1874</v>
          </cell>
        </row>
        <row r="13143">
          <cell r="A13143" t="str">
            <v>M2050</v>
          </cell>
          <cell r="B13143" t="str">
            <v>GEOTÊXTIL NÃO-TECIDO AGULHADO EM POLIÉSTER - RESISTÊNCIA À TRAÇÃO LONGITUDINAL DE 9 KN/M</v>
          </cell>
          <cell r="C13143" t="str">
            <v>M2</v>
          </cell>
        </row>
        <row r="13143">
          <cell r="E13143">
            <v>5.5084</v>
          </cell>
        </row>
        <row r="13144">
          <cell r="A13144" t="str">
            <v>M2051</v>
          </cell>
          <cell r="B13144" t="str">
            <v>GEOTÊXTIL NÃO-TECIDO AGULHADO EM POLIÉSTER - RESISTÊNCIA À TRAÇÃO LONGITUDINAL DE 14 KN/M</v>
          </cell>
          <cell r="C13144" t="str">
            <v>M2</v>
          </cell>
        </row>
        <row r="13144">
          <cell r="E13144">
            <v>7.5148</v>
          </cell>
        </row>
        <row r="13145">
          <cell r="A13145" t="str">
            <v>M2052</v>
          </cell>
          <cell r="B13145" t="str">
            <v>TIRANTE AUTOINJETÁVEL DE AÇO - TENSÃO DE ESCOAMENTO = 630 MPA, TENSÃO DE RUPTURA = 740 MPA, SEÇÃO DE 1.330 MM² E D = 50 MM</v>
          </cell>
          <cell r="C13145" t="str">
            <v>M</v>
          </cell>
        </row>
        <row r="13145">
          <cell r="E13145">
            <v>277.5838</v>
          </cell>
        </row>
        <row r="13146">
          <cell r="A13146" t="str">
            <v>M2053</v>
          </cell>
          <cell r="B13146" t="str">
            <v>TIRANTE AUTOINJETÁVEL DE AÇO - TENSÃO DE ESCOAMENTO = 630 MPA, TENSÃO DE RUPTURA = 740 MPA, SEÇÃO DE 1.569 MM² E D = 50 MM</v>
          </cell>
          <cell r="C13146" t="str">
            <v>M</v>
          </cell>
        </row>
        <row r="13146">
          <cell r="E13146">
            <v>371.0367</v>
          </cell>
        </row>
        <row r="13147">
          <cell r="A13147" t="str">
            <v>M2054</v>
          </cell>
          <cell r="B13147" t="str">
            <v>TIRANTE DE BARRA DE AÇO - TENSÃO DE ESCOAMENTO = 600 MPA, TENSÃO DE RUPTURA = 720 MPA E D = 30 MM</v>
          </cell>
          <cell r="C13147" t="str">
            <v>M</v>
          </cell>
        </row>
        <row r="13147">
          <cell r="E13147">
            <v>115.1475</v>
          </cell>
        </row>
        <row r="13148">
          <cell r="A13148" t="str">
            <v>M2055</v>
          </cell>
          <cell r="B13148" t="str">
            <v>TIRANTE DE BARRA DE AÇO - TENSÃO DE ESCOAMENTO = 600 MPA, TENSÃO DE RUPTURA = 720 MPA E D = 40 MM</v>
          </cell>
          <cell r="C13148" t="str">
            <v>M</v>
          </cell>
        </row>
        <row r="13148">
          <cell r="E13148">
            <v>194.8694</v>
          </cell>
        </row>
        <row r="13149">
          <cell r="A13149" t="str">
            <v>M2056</v>
          </cell>
          <cell r="B13149" t="str">
            <v>TIRANTE DE BARRA DE AÇO - TENSÃO DE ESCOAMENTO = 680 MPA, TENSÃO DE RUPTURA = 870 MPA E D = 44 MM</v>
          </cell>
          <cell r="C13149" t="str">
            <v>M</v>
          </cell>
        </row>
        <row r="13149">
          <cell r="E13149">
            <v>229.5527</v>
          </cell>
        </row>
        <row r="13150">
          <cell r="A13150" t="str">
            <v>M2057</v>
          </cell>
          <cell r="B13150" t="str">
            <v>TIRANTE DE BARRA DE AÇO - TENSÃO DE ESCOAMENTO = 600 MPA, TENSÃO DE RUPTURA = 720 MPA E D = 50 MM</v>
          </cell>
          <cell r="C13150" t="str">
            <v>M</v>
          </cell>
        </row>
        <row r="13150">
          <cell r="E13150">
            <v>306.3562</v>
          </cell>
        </row>
        <row r="13151">
          <cell r="A13151" t="str">
            <v>M2058</v>
          </cell>
          <cell r="B13151" t="str">
            <v>TIRANTE DE BARRA DE AÇO - TENSÃO DE ESCOAMENTO = 600 MPA, TENSÃO DE RUPTURA = 720 MPA E D = 53 MM</v>
          </cell>
          <cell r="C13151" t="str">
            <v>M</v>
          </cell>
        </row>
        <row r="13151">
          <cell r="E13151">
            <v>346.136</v>
          </cell>
        </row>
        <row r="13152">
          <cell r="A13152" t="str">
            <v>M2059</v>
          </cell>
          <cell r="B13152" t="str">
            <v>TIRANTE DE BARRA DE AÇO - TENSÃO DE ESCOAMENTO = 600 MPA, TENSÃO DE RUPTURA = 720 MPA E D = 57 MM</v>
          </cell>
          <cell r="C13152" t="str">
            <v>M</v>
          </cell>
        </row>
        <row r="13152">
          <cell r="E13152">
            <v>389.5883</v>
          </cell>
        </row>
        <row r="13153">
          <cell r="A13153" t="str">
            <v>M2060</v>
          </cell>
          <cell r="B13153" t="str">
            <v>AMORTECEDOR RETRÁTIL TIPO TAU II AFUNILADO PCB OU SIMILAR PARA VELOCIDADE DE PROJETO DE 100 KM/H E ÂNCORA TRASEIRA DE 2.290 MM</v>
          </cell>
          <cell r="C13153" t="str">
            <v>UND</v>
          </cell>
        </row>
        <row r="13153">
          <cell r="E13153">
            <v>332262.1349</v>
          </cell>
        </row>
        <row r="13154">
          <cell r="A13154" t="str">
            <v>M2061</v>
          </cell>
          <cell r="B13154" t="str">
            <v>AMORTECEDOR RETRÁTIL TIPO TAU II AFUNILADO PCB OU SIMILAR PARA VELOCIDADE DE PROJETO DE 100 KM/H E ÂNCORA TRASEIRA DE 2.440 MM</v>
          </cell>
          <cell r="C13154" t="str">
            <v>UND</v>
          </cell>
        </row>
        <row r="13154">
          <cell r="E13154">
            <v>335006.243</v>
          </cell>
        </row>
        <row r="13155">
          <cell r="A13155" t="str">
            <v>M2062</v>
          </cell>
          <cell r="B13155" t="str">
            <v>COROA DE BOTÕES ESFÉRICOS LINHA T38 - D = 64 MM (2 1/2")</v>
          </cell>
          <cell r="C13155" t="str">
            <v>UND</v>
          </cell>
        </row>
        <row r="13155">
          <cell r="E13155">
            <v>722.0835</v>
          </cell>
        </row>
        <row r="13156">
          <cell r="A13156" t="str">
            <v>M2063</v>
          </cell>
          <cell r="B13156" t="str">
            <v>TIRANTE DE BARRA DE AÇO - TENSÃO DE ESCOAMENTO = 600 MPA, TENSÃO DE RUPTURA = 720 MPA E D = 63 MM</v>
          </cell>
          <cell r="C13156" t="str">
            <v>M</v>
          </cell>
        </row>
        <row r="13156">
          <cell r="E13156">
            <v>485.2161</v>
          </cell>
        </row>
        <row r="13157">
          <cell r="A13157" t="str">
            <v>M2064</v>
          </cell>
          <cell r="B13157" t="str">
            <v>TERMOPLÁSTICO PRÉ-FORMADO - E = 2,00 MM</v>
          </cell>
          <cell r="C13157" t="str">
            <v>M2</v>
          </cell>
        </row>
        <row r="13157">
          <cell r="E13157">
            <v>336.961</v>
          </cell>
        </row>
        <row r="13158">
          <cell r="A13158" t="str">
            <v>M2065</v>
          </cell>
          <cell r="B13158" t="str">
            <v>HASTE LINHA T38 PARA PERFURATRIZ SOBRE ESTEIRAS - D = 38,0 MM (1 1/2") E C = 3,05 M</v>
          </cell>
          <cell r="C13158" t="str">
            <v>UND</v>
          </cell>
        </row>
        <row r="13158">
          <cell r="E13158">
            <v>1976.0619</v>
          </cell>
        </row>
        <row r="13159">
          <cell r="A13159" t="str">
            <v>M2066</v>
          </cell>
          <cell r="B13159" t="str">
            <v>LUVA EM AÇO LINHA T38 PARA PERFURATRIZ SOBRE ESTEIRAS - D = 38,0 MM (1 1/2")</v>
          </cell>
          <cell r="C13159" t="str">
            <v>UND</v>
          </cell>
        </row>
        <row r="13159">
          <cell r="E13159">
            <v>348.7921</v>
          </cell>
        </row>
        <row r="13160">
          <cell r="A13160" t="str">
            <v>M2067</v>
          </cell>
          <cell r="B13160" t="str">
            <v>PUNHO LINHA T38 PARA PERFURATRIZ SOBRE ESTEIRAS - D = 38 MM (1 1/2")</v>
          </cell>
          <cell r="C13160" t="str">
            <v>UND</v>
          </cell>
        </row>
        <row r="13160">
          <cell r="E13160">
            <v>1000.8216</v>
          </cell>
        </row>
        <row r="13161">
          <cell r="A13161" t="str">
            <v>M2069</v>
          </cell>
          <cell r="B13161" t="str">
            <v>TIRANTE DE BARRA DE AÇO - TENSÃO DE ESCOAMENTO = 600 MPA, TENSÃO DE RUPTURA = 720 MPA E D = 69 MM</v>
          </cell>
          <cell r="C13161" t="str">
            <v>M</v>
          </cell>
        </row>
        <row r="13161">
          <cell r="E13161">
            <v>590.2405</v>
          </cell>
        </row>
        <row r="13162">
          <cell r="A13162" t="str">
            <v>M2070</v>
          </cell>
          <cell r="B13162" t="str">
            <v>HASTE LINHA R/T38 - R32 PARA JUMBO HIDRÁULICO - D = 38 MM (1 1/2") E C = 4,50 M</v>
          </cell>
          <cell r="C13162" t="str">
            <v>UND</v>
          </cell>
        </row>
        <row r="13162">
          <cell r="E13162">
            <v>4185.9737</v>
          </cell>
        </row>
        <row r="13163">
          <cell r="A13163" t="str">
            <v>M2071</v>
          </cell>
          <cell r="B13163" t="str">
            <v>COROA DE BOTÕES ESFÉRICOS LINHA R32 - D = 51 MM (2")</v>
          </cell>
          <cell r="C13163" t="str">
            <v>UND</v>
          </cell>
        </row>
        <row r="13163">
          <cell r="E13163">
            <v>579.0113</v>
          </cell>
        </row>
        <row r="13164">
          <cell r="A13164" t="str">
            <v>M2072</v>
          </cell>
          <cell r="B13164" t="str">
            <v>LUVA DE ACOPLAMENTO LINHA T38 PARA JUMBO HIDRÁULICO - D = 38,0 MM (1 1/2")</v>
          </cell>
          <cell r="C13164" t="str">
            <v>UND</v>
          </cell>
        </row>
        <row r="13164">
          <cell r="E13164">
            <v>258.5348</v>
          </cell>
        </row>
        <row r="13165">
          <cell r="A13165" t="str">
            <v>M2073</v>
          </cell>
          <cell r="B13165" t="str">
            <v>PUNHO LINHA T38 PARA JUMBO HIDRÁULICO - D = 38 MM (1 1/2")</v>
          </cell>
          <cell r="C13165" t="str">
            <v>UND</v>
          </cell>
        </row>
        <row r="13165">
          <cell r="E13165">
            <v>1438.5787</v>
          </cell>
        </row>
        <row r="13166">
          <cell r="A13166" t="str">
            <v>M2074</v>
          </cell>
          <cell r="B13166" t="str">
            <v>CARTUCHO DE ABSORÇÃO DE ENERGIA PARA AMORTECEDOR RETRÁTIL - TIPO A</v>
          </cell>
          <cell r="C13166" t="str">
            <v>UND</v>
          </cell>
        </row>
        <row r="13166">
          <cell r="E13166">
            <v>5626.6849</v>
          </cell>
        </row>
        <row r="13167">
          <cell r="A13167" t="str">
            <v>M2075</v>
          </cell>
          <cell r="B13167" t="str">
            <v>CARTUCHO DE ABSORÇÃO DE ENERGIA PARA AMORTECEDOR RETRÁTIL - TIPO B</v>
          </cell>
          <cell r="C13167" t="str">
            <v>UND</v>
          </cell>
        </row>
        <row r="13167">
          <cell r="E13167">
            <v>5506.7261</v>
          </cell>
        </row>
        <row r="13168">
          <cell r="A13168" t="str">
            <v>M2079</v>
          </cell>
          <cell r="B13168" t="str">
            <v>FIO DE POLIAMIDA Nº 40 - E = 0,40 MM</v>
          </cell>
          <cell r="C13168" t="str">
            <v>M</v>
          </cell>
        </row>
        <row r="13168">
          <cell r="E13168">
            <v>0.0857</v>
          </cell>
        </row>
        <row r="13169">
          <cell r="A13169" t="str">
            <v>M2087</v>
          </cell>
          <cell r="B13169" t="str">
            <v>PLACA DE ANCORAGEM PARA TIRANTE DE BARRA DE AÇO - E = 25,4 MM E SEÇÃO DE 225 X 225 MM</v>
          </cell>
          <cell r="C13169" t="str">
            <v>UND</v>
          </cell>
        </row>
        <row r="13169">
          <cell r="E13169">
            <v>302.2806</v>
          </cell>
        </row>
        <row r="13170">
          <cell r="A13170" t="str">
            <v>M2088</v>
          </cell>
          <cell r="B13170" t="str">
            <v>PLACA DE ANCORAGEM PARA TIRANTE DE BARRA DE AÇO - E = 20,0 MM E SEÇÃO DE 200 X 200 MM</v>
          </cell>
          <cell r="C13170" t="str">
            <v>UND</v>
          </cell>
        </row>
        <row r="13170">
          <cell r="E13170">
            <v>195.5733</v>
          </cell>
        </row>
        <row r="13171">
          <cell r="A13171" t="str">
            <v>M2089</v>
          </cell>
          <cell r="B13171" t="str">
            <v>PORCA SEXTAVADA EM AÇO PARA ANCORAGEM DE TIRANTES - D = 50 MM E E = 85 MM</v>
          </cell>
          <cell r="C13171" t="str">
            <v>UND</v>
          </cell>
        </row>
        <row r="13171">
          <cell r="E13171">
            <v>93.4501</v>
          </cell>
        </row>
        <row r="13172">
          <cell r="A13172" t="str">
            <v>M2090</v>
          </cell>
          <cell r="B13172" t="str">
            <v>PORCA EM AÇO PARA ANCORAGEM DE TIRANTES - D = 73 MM E E = 60 MM</v>
          </cell>
          <cell r="C13172" t="str">
            <v>UND</v>
          </cell>
        </row>
        <row r="13172">
          <cell r="E13172">
            <v>88.632</v>
          </cell>
        </row>
        <row r="13173">
          <cell r="A13173" t="str">
            <v>M2091</v>
          </cell>
          <cell r="B13173" t="str">
            <v>PORCA SEXTAVADA EM AÇO PARA ANCORAGEM DE TIRANTES - D = 50 MM E E = 50 MM</v>
          </cell>
          <cell r="C13173" t="str">
            <v>UND</v>
          </cell>
        </row>
        <row r="13173">
          <cell r="E13173">
            <v>65.5448</v>
          </cell>
        </row>
        <row r="13174">
          <cell r="A13174" t="str">
            <v>M2092</v>
          </cell>
          <cell r="B13174" t="str">
            <v>EMULSÃO ASFÁLTICA PARA IMPRIMAÇÃO</v>
          </cell>
          <cell r="C13174" t="str">
            <v>T</v>
          </cell>
        </row>
        <row r="13174">
          <cell r="E13174" t="str">
            <v>-</v>
          </cell>
        </row>
        <row r="13175">
          <cell r="A13175" t="str">
            <v>M2093</v>
          </cell>
          <cell r="B13175" t="str">
            <v>MATERIAL FRESADO</v>
          </cell>
          <cell r="C13175" t="str">
            <v>M3</v>
          </cell>
        </row>
        <row r="13175">
          <cell r="E13175" t="str">
            <v>-</v>
          </cell>
        </row>
        <row r="13176">
          <cell r="A13176" t="str">
            <v>M2094</v>
          </cell>
          <cell r="B13176" t="str">
            <v>PORCA EM AÇO PARA ANCORAGEM DE TIRANTES - D = 49 MM E E = 60 MM</v>
          </cell>
          <cell r="C13176" t="str">
            <v>UND</v>
          </cell>
        </row>
        <row r="13176">
          <cell r="E13176">
            <v>57.8143</v>
          </cell>
        </row>
        <row r="13177">
          <cell r="A13177" t="str">
            <v>M2095</v>
          </cell>
          <cell r="B13177" t="str">
            <v>PORCA EM AÇO PARA ANCORAGEM DE TIRANTES - D = 61 MM E E = 70 MM</v>
          </cell>
          <cell r="C13177" t="str">
            <v>UND</v>
          </cell>
        </row>
        <row r="13177">
          <cell r="E13177">
            <v>85.4201</v>
          </cell>
        </row>
        <row r="13178">
          <cell r="A13178" t="str">
            <v>M2096</v>
          </cell>
          <cell r="B13178" t="str">
            <v>PORCA EM AÇO PARA ANCORAGEM DE TIRANTES - D = 73 MM E E = 110 MM</v>
          </cell>
          <cell r="C13178" t="str">
            <v>UND</v>
          </cell>
        </row>
        <row r="13178">
          <cell r="E13178">
            <v>151.0757</v>
          </cell>
        </row>
        <row r="13179">
          <cell r="A13179" t="str">
            <v>M2097</v>
          </cell>
          <cell r="B13179" t="str">
            <v>EMULSÃO ASFÁLTICA - RR-2C</v>
          </cell>
          <cell r="C13179" t="str">
            <v>T</v>
          </cell>
        </row>
        <row r="13179">
          <cell r="E13179" t="str">
            <v>-</v>
          </cell>
        </row>
        <row r="13180">
          <cell r="A13180" t="str">
            <v>M2100</v>
          </cell>
          <cell r="B13180" t="str">
            <v>PLACA DE ANCORAGEM PARA TIRANTE DE BARRA DE AÇO - E = 16,0 MM E SEÇÃO DE 140 X 140 MM</v>
          </cell>
          <cell r="C13180" t="str">
            <v>UND</v>
          </cell>
        </row>
        <row r="13180">
          <cell r="E13180">
            <v>86.321</v>
          </cell>
        </row>
        <row r="13181">
          <cell r="A13181" t="str">
            <v>M2101</v>
          </cell>
          <cell r="B13181" t="str">
            <v>PORCA SEXTAVADA EM AÇO PARA ANCORAGEM DE TIRANTES - D = 50 MM E E = 41 MM</v>
          </cell>
          <cell r="C13181" t="str">
            <v>UND</v>
          </cell>
        </row>
        <row r="13181">
          <cell r="E13181">
            <v>46.4235</v>
          </cell>
        </row>
        <row r="13182">
          <cell r="A13182" t="str">
            <v>M2102</v>
          </cell>
          <cell r="B13182" t="str">
            <v>ADESIVO À BASE DE PVA</v>
          </cell>
          <cell r="C13182" t="str">
            <v>KG</v>
          </cell>
        </row>
        <row r="13182">
          <cell r="E13182">
            <v>14.4989</v>
          </cell>
        </row>
        <row r="13183">
          <cell r="A13183" t="str">
            <v>M2103</v>
          </cell>
          <cell r="B13183" t="str">
            <v>TIRANTE DE BARRA DE AÇO - TENSÃO DE ESCOAMENTO = 686 MPA, TENSÃO DE RUPTURA = 789 MPA E D = 19 MM</v>
          </cell>
          <cell r="C13183" t="str">
            <v>KG</v>
          </cell>
        </row>
        <row r="13183">
          <cell r="E13183">
            <v>14.1262</v>
          </cell>
        </row>
        <row r="13184">
          <cell r="A13184" t="str">
            <v>M2104</v>
          </cell>
          <cell r="B13184" t="str">
            <v>TIRANTE DE BARRA DE AÇO - TENSÃO DE ESCOAMENTO = 686 MPA, TENSÃO DE RUPTURA = 789 MPA E D = 22 MM</v>
          </cell>
          <cell r="C13184" t="str">
            <v>KG</v>
          </cell>
        </row>
        <row r="13184">
          <cell r="E13184">
            <v>14.2482</v>
          </cell>
        </row>
        <row r="13185">
          <cell r="A13185" t="str">
            <v>M2105</v>
          </cell>
          <cell r="B13185" t="str">
            <v>TIRANTE DE BARRA DE AÇO - TENSÃO DE ESCOAMENTO = 686 MPA, TENSÃO DE RUPTURA = 789 MPA E D = 25 MM</v>
          </cell>
          <cell r="C13185" t="str">
            <v>KG</v>
          </cell>
        </row>
        <row r="13185">
          <cell r="E13185">
            <v>14.4933</v>
          </cell>
        </row>
        <row r="13186">
          <cell r="A13186" t="str">
            <v>M2106</v>
          </cell>
          <cell r="B13186" t="str">
            <v>TIRANTE DE BARRA DE AÇO - TENSÃO DE ESCOAMENTO = 686 MPA, TENSÃO DE RUPTURA = 789 MPA E D = 32 MM</v>
          </cell>
          <cell r="C13186" t="str">
            <v>KG</v>
          </cell>
        </row>
        <row r="13186">
          <cell r="E13186">
            <v>14.5292</v>
          </cell>
        </row>
        <row r="13187">
          <cell r="A13187" t="str">
            <v>M2107</v>
          </cell>
          <cell r="B13187" t="str">
            <v>TIRANTE DE BARRA DE AÇO - TENSÃO DE ESCOAMENTO = 686 MPA, TENSÃO DE RUPTURA = 789 MPA E D = 36 MM</v>
          </cell>
          <cell r="C13187" t="str">
            <v>KG</v>
          </cell>
        </row>
        <row r="13187">
          <cell r="E13187">
            <v>14.7889</v>
          </cell>
        </row>
        <row r="13188">
          <cell r="A13188" t="str">
            <v>M2110</v>
          </cell>
          <cell r="B13188" t="str">
            <v>MANDÍBULA MÓVEL PARA BRITADOR - ABERTURA DE ALIMENTAÇÃO COM L = 930 MM</v>
          </cell>
          <cell r="C13188" t="str">
            <v>UND</v>
          </cell>
        </row>
        <row r="13188">
          <cell r="E13188">
            <v>25349.046</v>
          </cell>
        </row>
        <row r="13189">
          <cell r="A13189" t="str">
            <v>M2111</v>
          </cell>
          <cell r="B13189" t="str">
            <v>MANDÍBULA FIXA PARA BRITADOR - ABERTURA DE ALIMENTAÇÃO COM L = 930 MM</v>
          </cell>
          <cell r="C13189" t="str">
            <v>UND</v>
          </cell>
        </row>
        <row r="13189">
          <cell r="E13189">
            <v>32775.9271</v>
          </cell>
        </row>
        <row r="13190">
          <cell r="A13190" t="str">
            <v>M2112</v>
          </cell>
          <cell r="B13190" t="str">
            <v>MANTA DO BRITADOR CÔNICO HP200 OU SIMILAR</v>
          </cell>
          <cell r="C13190" t="str">
            <v>UND</v>
          </cell>
        </row>
        <row r="13190">
          <cell r="E13190">
            <v>22133.7422</v>
          </cell>
        </row>
        <row r="13191">
          <cell r="A13191" t="str">
            <v>M2113</v>
          </cell>
          <cell r="B13191" t="str">
            <v>REVESTIMENTO DO BOJO INTERNO DO BRITADOR CÔNICO HP200 OU SIMILAR</v>
          </cell>
          <cell r="C13191" t="str">
            <v>UND</v>
          </cell>
        </row>
        <row r="13191">
          <cell r="E13191">
            <v>25471.5481</v>
          </cell>
        </row>
        <row r="13192">
          <cell r="A13192" t="str">
            <v>M2114</v>
          </cell>
          <cell r="B13192" t="str">
            <v>CUNHA LATERAL SUPERIOR PARA BRITADOR</v>
          </cell>
          <cell r="C13192" t="str">
            <v>UND</v>
          </cell>
        </row>
        <row r="13192">
          <cell r="E13192">
            <v>2768.1264</v>
          </cell>
        </row>
        <row r="13193">
          <cell r="A13193" t="str">
            <v>M2115</v>
          </cell>
          <cell r="B13193" t="str">
            <v>CUNHA LATERAL INFERIOR PARA BRITADOR</v>
          </cell>
          <cell r="C13193" t="str">
            <v>UND</v>
          </cell>
        </row>
        <row r="13193">
          <cell r="E13193">
            <v>2092.6054</v>
          </cell>
        </row>
        <row r="13194">
          <cell r="A13194" t="str">
            <v>M2117</v>
          </cell>
          <cell r="B13194" t="str">
            <v>MEIO TUBO DE CONCRETO SIMPLES - D = 0,40 M</v>
          </cell>
          <cell r="C13194" t="str">
            <v>M</v>
          </cell>
        </row>
        <row r="13194">
          <cell r="E13194">
            <v>35.6687</v>
          </cell>
        </row>
        <row r="13195">
          <cell r="A13195" t="str">
            <v>M2118</v>
          </cell>
          <cell r="B13195" t="str">
            <v>CALHA METÁLICA SEMICIRCULAR CORRUGADA E GALVANIZADA, INCLUINDO FIXAÇÕES - D = 400 MM</v>
          </cell>
          <cell r="C13195" t="str">
            <v>M</v>
          </cell>
        </row>
        <row r="13195">
          <cell r="E13195">
            <v>602</v>
          </cell>
        </row>
        <row r="13196">
          <cell r="A13196" t="str">
            <v>M2119</v>
          </cell>
          <cell r="B13196" t="str">
            <v>MOURÃO DE MADEIRA - H = 2,80 M E D = 0,15 M</v>
          </cell>
          <cell r="C13196" t="str">
            <v>UND</v>
          </cell>
        </row>
        <row r="13196">
          <cell r="E13196">
            <v>57.7399</v>
          </cell>
        </row>
        <row r="13197">
          <cell r="A13197" t="str">
            <v>M2128</v>
          </cell>
          <cell r="B13197" t="str">
            <v>TINTA ESMALTE SINTÉTICO ACETINADO</v>
          </cell>
          <cell r="C13197" t="str">
            <v>L</v>
          </cell>
        </row>
        <row r="13197">
          <cell r="E13197">
            <v>34.6587</v>
          </cell>
        </row>
        <row r="13198">
          <cell r="A13198" t="str">
            <v>M2130</v>
          </cell>
          <cell r="B13198" t="str">
            <v>ELETRODO REVESTIDO E70XX</v>
          </cell>
          <cell r="C13198" t="str">
            <v>KG</v>
          </cell>
        </row>
        <row r="13198">
          <cell r="E13198">
            <v>31.6766</v>
          </cell>
        </row>
        <row r="13199">
          <cell r="A13199" t="str">
            <v>M2135</v>
          </cell>
          <cell r="B13199" t="str">
            <v>NONEL DE COLUNA (TÚNEL) - C = 4,8 M</v>
          </cell>
          <cell r="C13199" t="str">
            <v>UND</v>
          </cell>
        </row>
        <row r="13199">
          <cell r="E13199">
            <v>24.4441</v>
          </cell>
        </row>
        <row r="13200">
          <cell r="A13200" t="str">
            <v>M2137</v>
          </cell>
          <cell r="B13200" t="str">
            <v>TUBO DE PVC SOLDÁVEL PARA ÁGUA FRIA - D = 50 MM (2")</v>
          </cell>
          <cell r="C13200" t="str">
            <v>M</v>
          </cell>
        </row>
        <row r="13200">
          <cell r="E13200">
            <v>13.7883</v>
          </cell>
        </row>
        <row r="13201">
          <cell r="A13201" t="str">
            <v>M2138</v>
          </cell>
          <cell r="B13201" t="str">
            <v>NONEL DE COLUNA - C = 12,0 M</v>
          </cell>
          <cell r="C13201" t="str">
            <v>UND</v>
          </cell>
        </row>
        <row r="13201">
          <cell r="E13201">
            <v>21.9102</v>
          </cell>
        </row>
        <row r="13202">
          <cell r="A13202" t="str">
            <v>M2140</v>
          </cell>
          <cell r="B13202" t="str">
            <v>COROA DE DIAMANTE LINHA AWG</v>
          </cell>
          <cell r="C13202" t="str">
            <v>UND</v>
          </cell>
        </row>
        <row r="13202">
          <cell r="E13202">
            <v>1173.3528</v>
          </cell>
        </row>
        <row r="13203">
          <cell r="A13203" t="str">
            <v>M2141</v>
          </cell>
          <cell r="B13203" t="str">
            <v>NONEL DE INICIAÇÃO PARA FOGACHO - C = 6,0 M</v>
          </cell>
          <cell r="C13203" t="str">
            <v>UND</v>
          </cell>
        </row>
        <row r="13203">
          <cell r="E13203">
            <v>15.729</v>
          </cell>
        </row>
        <row r="13204">
          <cell r="A13204" t="str">
            <v>M2142</v>
          </cell>
          <cell r="B13204" t="str">
            <v>NONEL DE COLUNA - C = 4,8 M</v>
          </cell>
          <cell r="C13204" t="str">
            <v>UND</v>
          </cell>
        </row>
        <row r="13204">
          <cell r="E13204">
            <v>19.1875</v>
          </cell>
        </row>
        <row r="13205">
          <cell r="A13205" t="str">
            <v>M2143</v>
          </cell>
          <cell r="B13205" t="str">
            <v>NONEL DE LIGAÇÃO - C = 6,0 M</v>
          </cell>
          <cell r="C13205" t="str">
            <v>UND</v>
          </cell>
        </row>
        <row r="13205">
          <cell r="E13205">
            <v>16.6487</v>
          </cell>
        </row>
        <row r="13206">
          <cell r="A13206" t="str">
            <v>M2144</v>
          </cell>
          <cell r="B13206" t="str">
            <v>NONEL DE COLUNA - C = 6,0 M</v>
          </cell>
          <cell r="C13206" t="str">
            <v>UND</v>
          </cell>
        </row>
        <row r="13206">
          <cell r="E13206">
            <v>16.4939</v>
          </cell>
        </row>
        <row r="13207">
          <cell r="A13207" t="str">
            <v>M2145</v>
          </cell>
          <cell r="B13207" t="str">
            <v>SÉRIE DE BROCAS INTEGRAIS S12</v>
          </cell>
          <cell r="C13207" t="str">
            <v>UND</v>
          </cell>
        </row>
        <row r="13207">
          <cell r="E13207">
            <v>927.3729</v>
          </cell>
        </row>
        <row r="13208">
          <cell r="A13208" t="str">
            <v>M2146</v>
          </cell>
          <cell r="B13208" t="str">
            <v>NONEL INICIADOR - C = 150,0 M</v>
          </cell>
          <cell r="C13208" t="str">
            <v>UND</v>
          </cell>
        </row>
        <row r="13208">
          <cell r="E13208">
            <v>220.8422</v>
          </cell>
        </row>
        <row r="13209">
          <cell r="A13209" t="str">
            <v>M2147</v>
          </cell>
          <cell r="B13209" t="str">
            <v>DENTE DE CORTE PARA RECICLADORA</v>
          </cell>
          <cell r="C13209" t="str">
            <v>UND</v>
          </cell>
        </row>
        <row r="13209">
          <cell r="E13209">
            <v>54.1996</v>
          </cell>
        </row>
        <row r="13210">
          <cell r="A13210" t="str">
            <v>M2148</v>
          </cell>
          <cell r="B13210" t="str">
            <v>PORTA-DENTE DE CORTE PARA FRESADORA E RECICLADORA A FRIO</v>
          </cell>
          <cell r="C13210" t="str">
            <v>UND</v>
          </cell>
        </row>
        <row r="13210">
          <cell r="E13210">
            <v>452.3066</v>
          </cell>
        </row>
        <row r="13211">
          <cell r="A13211" t="str">
            <v>M2150</v>
          </cell>
          <cell r="B13211" t="str">
            <v>SELANTE ELÁSTICO À BASE DE POLIURETANO E ASFALTO</v>
          </cell>
          <cell r="C13211" t="str">
            <v>KG</v>
          </cell>
        </row>
        <row r="13211">
          <cell r="E13211">
            <v>49.7452</v>
          </cell>
        </row>
        <row r="13212">
          <cell r="A13212" t="str">
            <v>M2152</v>
          </cell>
          <cell r="B13212" t="str">
            <v>ADITIVO DE CURA PARA CONCRETO</v>
          </cell>
          <cell r="C13212" t="str">
            <v>KG</v>
          </cell>
        </row>
        <row r="13212">
          <cell r="E13212">
            <v>9.7313</v>
          </cell>
        </row>
        <row r="13213">
          <cell r="A13213" t="str">
            <v>M2153</v>
          </cell>
          <cell r="B13213" t="str">
            <v>COROA DE DIAMANTE LINHA HWG</v>
          </cell>
          <cell r="C13213" t="str">
            <v>UND</v>
          </cell>
        </row>
        <row r="13213">
          <cell r="E13213">
            <v>2077.5384</v>
          </cell>
        </row>
        <row r="13214">
          <cell r="A13214" t="str">
            <v>M2156</v>
          </cell>
          <cell r="B13214" t="str">
            <v>COROA DE DIAMANTE LINHA NWG</v>
          </cell>
          <cell r="C13214" t="str">
            <v>UND</v>
          </cell>
        </row>
        <row r="13214">
          <cell r="E13214">
            <v>1802.0226</v>
          </cell>
        </row>
        <row r="13215">
          <cell r="A13215" t="str">
            <v>M2158</v>
          </cell>
          <cell r="B13215" t="str">
            <v>ARGAMASSA ASFÁLTICA</v>
          </cell>
          <cell r="C13215" t="str">
            <v>KG</v>
          </cell>
        </row>
        <row r="13215">
          <cell r="E13215">
            <v>25.0211</v>
          </cell>
        </row>
        <row r="13216">
          <cell r="A13216" t="str">
            <v>M2160</v>
          </cell>
          <cell r="B13216" t="str">
            <v>TUBO PEAD CORRUGADO PERFURADO PARA DRENAGEM - D = 100 MM</v>
          </cell>
          <cell r="C13216" t="str">
            <v>M</v>
          </cell>
        </row>
        <row r="13216">
          <cell r="E13216">
            <v>20.3155</v>
          </cell>
        </row>
        <row r="13217">
          <cell r="A13217" t="str">
            <v>M2162</v>
          </cell>
          <cell r="B13217" t="str">
            <v>COROA DE WIDIA LINHA AWG</v>
          </cell>
          <cell r="C13217" t="str">
            <v>UND</v>
          </cell>
        </row>
        <row r="13217">
          <cell r="E13217">
            <v>511.734</v>
          </cell>
        </row>
        <row r="13218">
          <cell r="A13218" t="str">
            <v>M2163</v>
          </cell>
          <cell r="B13218" t="str">
            <v>TUBO DE CONCRETO ARMADO PA1 - D = 0,40 M</v>
          </cell>
          <cell r="C13218" t="str">
            <v>M</v>
          </cell>
        </row>
        <row r="13218">
          <cell r="E13218">
            <v>89.4666</v>
          </cell>
        </row>
        <row r="13219">
          <cell r="A13219" t="str">
            <v>M2164</v>
          </cell>
          <cell r="B13219" t="str">
            <v>TUBO DE CONCRETO ARMADO PA2 - D = 0,40 M</v>
          </cell>
          <cell r="C13219" t="str">
            <v>M</v>
          </cell>
        </row>
        <row r="13219">
          <cell r="E13219">
            <v>102.9485</v>
          </cell>
        </row>
        <row r="13220">
          <cell r="A13220" t="str">
            <v>M2165</v>
          </cell>
          <cell r="B13220" t="str">
            <v>TUBO DE CONCRETO ARMADO PA3 - D = 0,40 M</v>
          </cell>
          <cell r="C13220" t="str">
            <v>M</v>
          </cell>
        </row>
        <row r="13220">
          <cell r="E13220">
            <v>122.156</v>
          </cell>
        </row>
        <row r="13221">
          <cell r="A13221" t="str">
            <v>M2166</v>
          </cell>
          <cell r="B13221" t="str">
            <v>TUBO DE CONCRETO ARMADO PA4 - D = 0,40 M</v>
          </cell>
          <cell r="C13221" t="str">
            <v>M</v>
          </cell>
        </row>
        <row r="13221">
          <cell r="E13221">
            <v>160.8534</v>
          </cell>
        </row>
        <row r="13222">
          <cell r="A13222" t="str">
            <v>M2167</v>
          </cell>
          <cell r="B13222" t="str">
            <v>TUBO DE CONCRETO ARMADO PA1 - D = 0,60 M</v>
          </cell>
          <cell r="C13222" t="str">
            <v>M</v>
          </cell>
        </row>
        <row r="13222">
          <cell r="E13222">
            <v>176.4666</v>
          </cell>
        </row>
        <row r="13223">
          <cell r="A13223" t="str">
            <v>M2168</v>
          </cell>
          <cell r="B13223" t="str">
            <v>TUBO DE CONCRETO ARMADO PA2 - D = 0,60 M</v>
          </cell>
          <cell r="C13223" t="str">
            <v>M</v>
          </cell>
        </row>
        <row r="13223">
          <cell r="E13223">
            <v>195.5969</v>
          </cell>
        </row>
        <row r="13224">
          <cell r="A13224" t="str">
            <v>M2169</v>
          </cell>
          <cell r="B13224" t="str">
            <v>TUBO DE CONCRETO ARMADO PA3 - D = 0,60 M</v>
          </cell>
          <cell r="C13224" t="str">
            <v>M</v>
          </cell>
        </row>
        <row r="13224">
          <cell r="E13224">
            <v>218.2591</v>
          </cell>
        </row>
        <row r="13225">
          <cell r="A13225" t="str">
            <v>M2170</v>
          </cell>
          <cell r="B13225" t="str">
            <v>TUBO DE CONCRETO ARMADO PA4 - D = 0,60 M</v>
          </cell>
          <cell r="C13225" t="str">
            <v>M</v>
          </cell>
        </row>
        <row r="13225">
          <cell r="E13225">
            <v>284.5271</v>
          </cell>
        </row>
        <row r="13226">
          <cell r="A13226" t="str">
            <v>M2171</v>
          </cell>
          <cell r="B13226" t="str">
            <v>TUBO DE CONCRETO ARMADO PA1 - D = 0,80 M</v>
          </cell>
          <cell r="C13226" t="str">
            <v>M</v>
          </cell>
        </row>
        <row r="13226">
          <cell r="E13226">
            <v>306.4</v>
          </cell>
        </row>
        <row r="13227">
          <cell r="A13227" t="str">
            <v>M2172</v>
          </cell>
          <cell r="B13227" t="str">
            <v>TUBO DE CONCRETO ARMADO PA2 - D = 0,80 M</v>
          </cell>
          <cell r="C13227" t="str">
            <v>M</v>
          </cell>
        </row>
        <row r="13227">
          <cell r="E13227">
            <v>331.6666</v>
          </cell>
        </row>
        <row r="13228">
          <cell r="A13228" t="str">
            <v>M2173</v>
          </cell>
          <cell r="B13228" t="str">
            <v>TUBO DE CONCRETO ARMADO PA3 - D = 0,80 M</v>
          </cell>
          <cell r="C13228" t="str">
            <v>M</v>
          </cell>
        </row>
        <row r="13228">
          <cell r="E13228">
            <v>439.4</v>
          </cell>
        </row>
        <row r="13229">
          <cell r="A13229" t="str">
            <v>M2174</v>
          </cell>
          <cell r="B13229" t="str">
            <v>TUBO DE CONCRETO ARMADO PA4 - D = 0,80 M</v>
          </cell>
          <cell r="C13229" t="str">
            <v>M</v>
          </cell>
        </row>
        <row r="13229">
          <cell r="E13229">
            <v>565.5792</v>
          </cell>
        </row>
        <row r="13230">
          <cell r="A13230" t="str">
            <v>M2175</v>
          </cell>
          <cell r="B13230" t="str">
            <v>TUBO DE CONCRETO ARMADO PA1 - D = 1,00 M</v>
          </cell>
          <cell r="C13230" t="str">
            <v>M</v>
          </cell>
        </row>
        <row r="13230">
          <cell r="E13230">
            <v>410.55</v>
          </cell>
        </row>
        <row r="13231">
          <cell r="A13231" t="str">
            <v>M2176</v>
          </cell>
          <cell r="B13231" t="str">
            <v>TUBO DE CONCRETO ARMADO PA2 - D = 1,00 M</v>
          </cell>
          <cell r="C13231" t="str">
            <v>M</v>
          </cell>
        </row>
        <row r="13231">
          <cell r="E13231">
            <v>442.2333</v>
          </cell>
        </row>
        <row r="13232">
          <cell r="A13232" t="str">
            <v>M2177</v>
          </cell>
          <cell r="B13232" t="str">
            <v>TUBO DE CONCRETO ARMADO PA3 - D = 1,00 M</v>
          </cell>
          <cell r="C13232" t="str">
            <v>M</v>
          </cell>
        </row>
        <row r="13232">
          <cell r="E13232">
            <v>516.6823</v>
          </cell>
        </row>
        <row r="13233">
          <cell r="A13233" t="str">
            <v>M2178</v>
          </cell>
          <cell r="B13233" t="str">
            <v>TUBO DE CONCRETO ARMADO PA4 - D = 1,00 M</v>
          </cell>
          <cell r="C13233" t="str">
            <v>M</v>
          </cell>
        </row>
        <row r="13233">
          <cell r="E13233">
            <v>525.4215</v>
          </cell>
        </row>
        <row r="13234">
          <cell r="A13234" t="str">
            <v>M2179</v>
          </cell>
          <cell r="B13234" t="str">
            <v>TUBO DE CONCRETO ARMADO PA1 - D = 1,20 M</v>
          </cell>
          <cell r="C13234" t="str">
            <v>M</v>
          </cell>
        </row>
        <row r="13234">
          <cell r="E13234">
            <v>632.5309</v>
          </cell>
        </row>
        <row r="13235">
          <cell r="A13235" t="str">
            <v>M2180</v>
          </cell>
          <cell r="B13235" t="str">
            <v>TUBO DE CONCRETO ARMADO PA2 - D = 1,20 M</v>
          </cell>
          <cell r="C13235" t="str">
            <v>M</v>
          </cell>
        </row>
        <row r="13235">
          <cell r="E13235">
            <v>634.7828</v>
          </cell>
        </row>
        <row r="13236">
          <cell r="A13236" t="str">
            <v>M2181</v>
          </cell>
          <cell r="B13236" t="str">
            <v>TUBO DE CONCRETO ARMADO PA3 - D = 1,20 M</v>
          </cell>
          <cell r="C13236" t="str">
            <v>M</v>
          </cell>
        </row>
        <row r="13236">
          <cell r="E13236">
            <v>671.1024</v>
          </cell>
        </row>
        <row r="13237">
          <cell r="A13237" t="str">
            <v>M2182</v>
          </cell>
          <cell r="B13237" t="str">
            <v>TUBO DE CONCRETO ARMADO PA4 - D = 1,20 M</v>
          </cell>
          <cell r="C13237" t="str">
            <v>M</v>
          </cell>
        </row>
        <row r="13237">
          <cell r="E13237">
            <v>754.1653</v>
          </cell>
        </row>
        <row r="13238">
          <cell r="A13238" t="str">
            <v>M2183</v>
          </cell>
          <cell r="B13238" t="str">
            <v>TUBO DE CONCRETO ARMADO PA1 - D = 1,50 M</v>
          </cell>
          <cell r="C13238" t="str">
            <v>M</v>
          </cell>
        </row>
        <row r="13238">
          <cell r="E13238">
            <v>883.0259</v>
          </cell>
        </row>
        <row r="13239">
          <cell r="A13239" t="str">
            <v>M2184</v>
          </cell>
          <cell r="B13239" t="str">
            <v>TUBO DE CONCRETO ARMADO PA2 - D = 1,50 M</v>
          </cell>
          <cell r="C13239" t="str">
            <v>M</v>
          </cell>
        </row>
        <row r="13239">
          <cell r="E13239">
            <v>911.7104</v>
          </cell>
        </row>
        <row r="13240">
          <cell r="A13240" t="str">
            <v>M2185</v>
          </cell>
          <cell r="B13240" t="str">
            <v>TUBO DE CONCRETO ARMADO PA3 - D = 1,50 M</v>
          </cell>
          <cell r="C13240" t="str">
            <v>M</v>
          </cell>
        </row>
        <row r="13240">
          <cell r="E13240">
            <v>1029.6197</v>
          </cell>
        </row>
        <row r="13241">
          <cell r="A13241" t="str">
            <v>M2186</v>
          </cell>
          <cell r="B13241" t="str">
            <v>TUBO DE CONCRETO ARMADO PA4 - D = 1,50 M</v>
          </cell>
          <cell r="C13241" t="str">
            <v>M</v>
          </cell>
        </row>
        <row r="13241">
          <cell r="E13241">
            <v>1112.1454</v>
          </cell>
        </row>
        <row r="13242">
          <cell r="A13242" t="str">
            <v>M2187</v>
          </cell>
          <cell r="B13242" t="str">
            <v>TUBO DE CONCRETO ARMADO PA1 - D = 0,50 M</v>
          </cell>
          <cell r="C13242" t="str">
            <v>M</v>
          </cell>
        </row>
        <row r="13242">
          <cell r="E13242">
            <v>98.5666</v>
          </cell>
        </row>
        <row r="13243">
          <cell r="A13243" t="str">
            <v>M2188</v>
          </cell>
          <cell r="B13243" t="str">
            <v>TUBO DE CONCRETO ARMADO PA2 - D = 0,50 M</v>
          </cell>
          <cell r="C13243" t="str">
            <v>M</v>
          </cell>
        </row>
        <row r="13243">
          <cell r="E13243">
            <v>153.6318</v>
          </cell>
        </row>
        <row r="13244">
          <cell r="A13244" t="str">
            <v>M2189</v>
          </cell>
          <cell r="B13244" t="str">
            <v>TUBO DE CONCRETO ARMADO PA3 - D = 0,50 M</v>
          </cell>
          <cell r="C13244" t="str">
            <v>M</v>
          </cell>
        </row>
        <row r="13244">
          <cell r="E13244">
            <v>160.5846</v>
          </cell>
        </row>
        <row r="13245">
          <cell r="A13245" t="str">
            <v>M2190</v>
          </cell>
          <cell r="B13245" t="str">
            <v>TUBO DE CONCRETO ARMADO PA4 - D = 0,50 M</v>
          </cell>
          <cell r="C13245" t="str">
            <v>M</v>
          </cell>
        </row>
        <row r="13245">
          <cell r="E13245">
            <v>234.8241</v>
          </cell>
        </row>
        <row r="13246">
          <cell r="A13246" t="str">
            <v>M2192</v>
          </cell>
          <cell r="B13246" t="str">
            <v>COROA DE WIDIA LINHA HWG</v>
          </cell>
          <cell r="C13246" t="str">
            <v>UND</v>
          </cell>
        </row>
        <row r="13246">
          <cell r="E13246">
            <v>920.5578</v>
          </cell>
        </row>
        <row r="13247">
          <cell r="A13247" t="str">
            <v>M2193</v>
          </cell>
          <cell r="B13247" t="str">
            <v>COROA DE WIDIA LINHA NWG</v>
          </cell>
          <cell r="C13247" t="str">
            <v>UND</v>
          </cell>
        </row>
        <row r="13247">
          <cell r="E13247">
            <v>880.2998</v>
          </cell>
        </row>
        <row r="13248">
          <cell r="A13248" t="str">
            <v>M2197</v>
          </cell>
          <cell r="B13248" t="str">
            <v>HASTE DE PAREDES PARALELAS COM NIPLE LINHA NW</v>
          </cell>
          <cell r="C13248" t="str">
            <v>M</v>
          </cell>
        </row>
        <row r="13248">
          <cell r="E13248">
            <v>691.8524</v>
          </cell>
        </row>
        <row r="13249">
          <cell r="A13249" t="str">
            <v>M2198</v>
          </cell>
          <cell r="B13249" t="str">
            <v>TRILHO UIC60 EM AÇO-CARBONO - C = 12 M</v>
          </cell>
          <cell r="C13249" t="str">
            <v>T</v>
          </cell>
        </row>
        <row r="13249">
          <cell r="E13249">
            <v>17449.2824</v>
          </cell>
        </row>
        <row r="13250">
          <cell r="A13250" t="str">
            <v>M2200</v>
          </cell>
          <cell r="B13250" t="str">
            <v>TRILHO TR45 EM AÇO-CARBONO - C = 12 M</v>
          </cell>
          <cell r="C13250" t="str">
            <v>T</v>
          </cell>
        </row>
        <row r="13250">
          <cell r="E13250">
            <v>16446.9389</v>
          </cell>
        </row>
        <row r="13251">
          <cell r="A13251" t="str">
            <v>M2202</v>
          </cell>
          <cell r="B13251" t="str">
            <v>TRILHO TR57 EM AÇO-CARBONO - C = 12 M</v>
          </cell>
          <cell r="C13251" t="str">
            <v>T</v>
          </cell>
        </row>
        <row r="13251">
          <cell r="E13251">
            <v>16446.9389</v>
          </cell>
        </row>
        <row r="13252">
          <cell r="A13252" t="str">
            <v>M2204</v>
          </cell>
          <cell r="B13252" t="str">
            <v>TRILHO TR68 EM AÇO-CARBONO - C = 12 M</v>
          </cell>
          <cell r="C13252" t="str">
            <v>T</v>
          </cell>
        </row>
        <row r="13252">
          <cell r="E13252">
            <v>16446.9389</v>
          </cell>
        </row>
        <row r="13253">
          <cell r="A13253" t="str">
            <v>M2206</v>
          </cell>
          <cell r="B13253" t="str">
            <v>LUBRIFICADOR DE TRILHOS E DE FLANGES DE RODAS</v>
          </cell>
          <cell r="C13253" t="str">
            <v>UND</v>
          </cell>
        </row>
        <row r="13253">
          <cell r="E13253">
            <v>92454.7584</v>
          </cell>
        </row>
        <row r="13254">
          <cell r="A13254" t="str">
            <v>M2207</v>
          </cell>
          <cell r="B13254" t="str">
            <v>TIREFÃO - D = 24 MM E C = 188 MM</v>
          </cell>
          <cell r="C13254" t="str">
            <v>UND</v>
          </cell>
        </row>
        <row r="13254">
          <cell r="E13254">
            <v>17.7085</v>
          </cell>
        </row>
        <row r="13255">
          <cell r="A13255" t="str">
            <v>M2208</v>
          </cell>
          <cell r="B13255" t="str">
            <v>TIREFÃO - D = 22 MM E C = 155 MM</v>
          </cell>
          <cell r="C13255" t="str">
            <v>UND</v>
          </cell>
        </row>
        <row r="13255">
          <cell r="E13255">
            <v>10.1098</v>
          </cell>
        </row>
        <row r="13256">
          <cell r="A13256" t="str">
            <v>M2209</v>
          </cell>
          <cell r="B13256" t="str">
            <v>RETENSOR PARA VIA FÉRREA DE TR45</v>
          </cell>
          <cell r="C13256" t="str">
            <v>UND</v>
          </cell>
        </row>
        <row r="13256">
          <cell r="E13256">
            <v>43.3015</v>
          </cell>
        </row>
        <row r="13257">
          <cell r="A13257" t="str">
            <v>M2210</v>
          </cell>
          <cell r="B13257" t="str">
            <v>RETENSOR PARA VIA FÉRREA DE TR57</v>
          </cell>
          <cell r="C13257" t="str">
            <v>UND</v>
          </cell>
        </row>
        <row r="13257">
          <cell r="E13257">
            <v>45.007</v>
          </cell>
        </row>
        <row r="13258">
          <cell r="A13258" t="str">
            <v>M2211</v>
          </cell>
          <cell r="B13258" t="str">
            <v>RETENSOR PARA VIA FÉRREA DE TR68</v>
          </cell>
          <cell r="C13258" t="str">
            <v>UND</v>
          </cell>
        </row>
        <row r="13258">
          <cell r="E13258">
            <v>46.4609</v>
          </cell>
        </row>
        <row r="13259">
          <cell r="A13259" t="str">
            <v>M2213</v>
          </cell>
          <cell r="B13259" t="str">
            <v>PLACA DE APOIO EM AÇO LAMINADO PARA UIC60 COM FIXAÇÃO RÍGIDA</v>
          </cell>
          <cell r="C13259" t="str">
            <v>UND</v>
          </cell>
        </row>
        <row r="13259">
          <cell r="E13259">
            <v>165.7532</v>
          </cell>
        </row>
        <row r="13260">
          <cell r="A13260" t="str">
            <v>M2214</v>
          </cell>
          <cell r="B13260" t="str">
            <v>GRAMPO ELÁSTICO PANDROL PARA FIXAÇÃO ELÁSTICA</v>
          </cell>
          <cell r="C13260" t="str">
            <v>UND</v>
          </cell>
        </row>
        <row r="13260">
          <cell r="E13260">
            <v>14.2474</v>
          </cell>
        </row>
        <row r="13261">
          <cell r="A13261" t="str">
            <v>M2215</v>
          </cell>
          <cell r="B13261" t="str">
            <v>PLACA DE APOIO EM AÇO LAMINADO PARA TR45 COM FIXAÇÃO ELÁSTICA</v>
          </cell>
          <cell r="C13261" t="str">
            <v>UND</v>
          </cell>
        </row>
        <row r="13261">
          <cell r="E13261">
            <v>82.6346</v>
          </cell>
        </row>
        <row r="13262">
          <cell r="A13262" t="str">
            <v>M2216</v>
          </cell>
          <cell r="B13262" t="str">
            <v>PLACA DE APOIO EM AÇO LAMINADO PARA TR57 COM FIXAÇÃO ELÁSTICA</v>
          </cell>
          <cell r="C13262" t="str">
            <v>UND</v>
          </cell>
        </row>
        <row r="13262">
          <cell r="E13262">
            <v>117.8804</v>
          </cell>
        </row>
        <row r="13263">
          <cell r="A13263" t="str">
            <v>M2217</v>
          </cell>
          <cell r="B13263" t="str">
            <v>PLACA DE APOIO EM AÇO LAMINADO PARA TR68 COM FIXAÇÃO ELÁSTICA</v>
          </cell>
          <cell r="C13263" t="str">
            <v>UND</v>
          </cell>
        </row>
        <row r="13263">
          <cell r="E13263">
            <v>137.4041</v>
          </cell>
        </row>
        <row r="13264">
          <cell r="A13264" t="str">
            <v>M2218</v>
          </cell>
          <cell r="B13264" t="str">
            <v>PLACA DE APOIO EM AÇO LAMINADO PARA TR45 COM FIXAÇÃO RÍGIDA</v>
          </cell>
          <cell r="C13264" t="str">
            <v>UND</v>
          </cell>
        </row>
        <row r="13264">
          <cell r="E13264">
            <v>67.7257</v>
          </cell>
        </row>
        <row r="13265">
          <cell r="A13265" t="str">
            <v>M2219</v>
          </cell>
          <cell r="B13265" t="str">
            <v>PLACA DE APOIO EM AÇO LAMINADO PARA TR57 COM FIXAÇÃO RÍGIDA</v>
          </cell>
          <cell r="C13265" t="str">
            <v>UND</v>
          </cell>
        </row>
        <row r="13265">
          <cell r="E13265">
            <v>151.7484</v>
          </cell>
        </row>
        <row r="13266">
          <cell r="A13266" t="str">
            <v>M2220</v>
          </cell>
          <cell r="B13266" t="str">
            <v>PLACA DE APOIO EM AÇO LAMINADO PARA TR68 COM FIXAÇÃO RÍGIDA</v>
          </cell>
          <cell r="C13266" t="str">
            <v>UND</v>
          </cell>
        </row>
        <row r="13266">
          <cell r="E13266">
            <v>163.6312</v>
          </cell>
        </row>
        <row r="13267">
          <cell r="A13267" t="str">
            <v>M2221</v>
          </cell>
          <cell r="B13267" t="str">
            <v>RETENSOR PARA VIA FÉRREA DE UIC60</v>
          </cell>
          <cell r="C13267" t="str">
            <v>UND</v>
          </cell>
        </row>
        <row r="13267">
          <cell r="E13267">
            <v>47.9002</v>
          </cell>
        </row>
        <row r="13268">
          <cell r="A13268" t="str">
            <v>M2222</v>
          </cell>
          <cell r="B13268" t="str">
            <v>PLACA DE APOIO EM AÇO LAMINADO PARA UIC60 COM FIXAÇÃO ELÁSTICA</v>
          </cell>
          <cell r="C13268" t="str">
            <v>UND</v>
          </cell>
        </row>
        <row r="13268">
          <cell r="E13268">
            <v>138.2241</v>
          </cell>
        </row>
        <row r="13269">
          <cell r="A13269" t="str">
            <v>M2225</v>
          </cell>
          <cell r="B13269" t="str">
            <v>TALA DE JUNÇÃO TJ 45 NÃO ISOLADA COM 6 FUROS</v>
          </cell>
          <cell r="C13269" t="str">
            <v>PAR</v>
          </cell>
        </row>
        <row r="13269">
          <cell r="E13269">
            <v>686.9179</v>
          </cell>
        </row>
        <row r="13270">
          <cell r="A13270" t="str">
            <v>M2227</v>
          </cell>
          <cell r="B13270" t="str">
            <v>TALA DE JUNÇÃO TJ 57 NÃO ISOLADA COM 6 FUROS</v>
          </cell>
          <cell r="C13270" t="str">
            <v>PAR</v>
          </cell>
        </row>
        <row r="13270">
          <cell r="E13270">
            <v>837.6532</v>
          </cell>
        </row>
        <row r="13271">
          <cell r="A13271" t="str">
            <v>M2229</v>
          </cell>
          <cell r="B13271" t="str">
            <v>TALA DE JUNÇÃO TJ 68 NÃO ISOLADA COM 6 FUROS</v>
          </cell>
          <cell r="C13271" t="str">
            <v>PAR</v>
          </cell>
        </row>
        <row r="13271">
          <cell r="E13271">
            <v>995.5447</v>
          </cell>
        </row>
        <row r="13272">
          <cell r="A13272" t="str">
            <v>M2233</v>
          </cell>
          <cell r="B13272" t="str">
            <v>PARAFUSO DE CABEÇA ABAULADA EM AÇO INOX COM PORCA E ARRUELA DE PRESSÃO PARA TALA DE JUNÇÃO - D = 25,4 MM</v>
          </cell>
          <cell r="C13272" t="str">
            <v>UND</v>
          </cell>
        </row>
        <row r="13272">
          <cell r="E13272">
            <v>45.4507</v>
          </cell>
        </row>
        <row r="13273">
          <cell r="A13273" t="str">
            <v>M2234</v>
          </cell>
          <cell r="B13273" t="str">
            <v>TALA DE JUNÇÃO TJ 60 NÃO ISOLADA COM 6 FUROS</v>
          </cell>
          <cell r="C13273" t="str">
            <v>PAR</v>
          </cell>
        </row>
        <row r="13273">
          <cell r="E13273">
            <v>919.619</v>
          </cell>
        </row>
        <row r="13274">
          <cell r="A13274" t="str">
            <v>M2236</v>
          </cell>
          <cell r="B13274" t="str">
            <v>AMV TIPO TR45, ABERTURA 1:8, BITOLA MÉTRICA</v>
          </cell>
          <cell r="C13274" t="str">
            <v>UND</v>
          </cell>
        </row>
        <row r="13274">
          <cell r="E13274">
            <v>264439.2398</v>
          </cell>
        </row>
        <row r="13275">
          <cell r="A13275" t="str">
            <v>M2237</v>
          </cell>
          <cell r="B13275" t="str">
            <v>AMV TIPO TR45, ABERTURA 1:10, BITOLA MÉTRICA</v>
          </cell>
          <cell r="C13275" t="str">
            <v>UND</v>
          </cell>
        </row>
        <row r="13275">
          <cell r="E13275">
            <v>289892.194</v>
          </cell>
        </row>
        <row r="13276">
          <cell r="A13276" t="str">
            <v>M2238</v>
          </cell>
          <cell r="B13276" t="str">
            <v>AMV TIPO TR45, ABERTURA 1:12, BITOLA MÉTRICA</v>
          </cell>
          <cell r="C13276" t="str">
            <v>UND</v>
          </cell>
        </row>
        <row r="13276">
          <cell r="E13276">
            <v>317890.7075</v>
          </cell>
        </row>
        <row r="13277">
          <cell r="A13277" t="str">
            <v>M2239</v>
          </cell>
          <cell r="B13277" t="str">
            <v>AMV TIPO TR45, ABERTURA 1:14, BITOLA MÉTRICA</v>
          </cell>
          <cell r="C13277" t="str">
            <v>UND</v>
          </cell>
        </row>
        <row r="13277">
          <cell r="E13277">
            <v>348688.7703</v>
          </cell>
        </row>
        <row r="13278">
          <cell r="A13278" t="str">
            <v>M2240</v>
          </cell>
          <cell r="B13278" t="str">
            <v>AMV TIPO TR57, ABERTURA 1:8, BITOLA MÉTRICA</v>
          </cell>
          <cell r="C13278" t="str">
            <v>UND</v>
          </cell>
        </row>
        <row r="13278">
          <cell r="E13278">
            <v>332247.9624</v>
          </cell>
        </row>
        <row r="13279">
          <cell r="A13279" t="str">
            <v>M2241</v>
          </cell>
          <cell r="B13279" t="str">
            <v>AMV TIPO TR57, ABERTURA 1:10, BITOLA MÉTRICA</v>
          </cell>
          <cell r="C13279" t="str">
            <v>UND</v>
          </cell>
        </row>
        <row r="13279">
          <cell r="E13279">
            <v>364481.7885</v>
          </cell>
        </row>
        <row r="13280">
          <cell r="A13280" t="str">
            <v>M2242</v>
          </cell>
          <cell r="B13280" t="str">
            <v>AMV TIPO TR57, ABERTURA 1:12, BITOLA MÉTRICA</v>
          </cell>
          <cell r="C13280" t="str">
            <v>UND</v>
          </cell>
        </row>
        <row r="13280">
          <cell r="E13280">
            <v>399939.1103</v>
          </cell>
        </row>
        <row r="13281">
          <cell r="A13281" t="str">
            <v>M2243</v>
          </cell>
          <cell r="B13281" t="str">
            <v>AMV TIPO TR57, ABERTURA 1:14, BITOLA MÉTRICA</v>
          </cell>
          <cell r="C13281" t="str">
            <v>UND</v>
          </cell>
        </row>
        <row r="13281">
          <cell r="E13281">
            <v>438942.1269</v>
          </cell>
        </row>
        <row r="13282">
          <cell r="A13282" t="str">
            <v>M2244</v>
          </cell>
          <cell r="B13282" t="str">
            <v>AMV TIPO TR57, ABERTURA 1:20, BITOLA MÉTRICA</v>
          </cell>
          <cell r="C13282" t="str">
            <v>UND</v>
          </cell>
        </row>
        <row r="13282">
          <cell r="E13282">
            <v>529703.2368</v>
          </cell>
        </row>
        <row r="13283">
          <cell r="A13283" t="str">
            <v>M2245</v>
          </cell>
          <cell r="B13283" t="str">
            <v>AMV TIPO TR68, ABERTURA 1:10, BITOLA MÉTRICA</v>
          </cell>
          <cell r="C13283" t="str">
            <v>UND</v>
          </cell>
        </row>
        <row r="13283">
          <cell r="E13283">
            <v>432920.4002</v>
          </cell>
        </row>
        <row r="13284">
          <cell r="A13284" t="str">
            <v>M2246</v>
          </cell>
          <cell r="B13284" t="str">
            <v>AMV TIPO TR68, ABERTURA 1:12, BITOLA MÉTRICA</v>
          </cell>
          <cell r="C13284" t="str">
            <v>UND</v>
          </cell>
        </row>
        <row r="13284">
          <cell r="E13284">
            <v>480176.1887</v>
          </cell>
        </row>
        <row r="13285">
          <cell r="A13285" t="str">
            <v>M2247</v>
          </cell>
          <cell r="B13285" t="str">
            <v>AMV TIPO TR68, ABERTURA 1:14, BITOLA MÉTRICA</v>
          </cell>
          <cell r="C13285" t="str">
            <v>UND</v>
          </cell>
        </row>
        <row r="13285">
          <cell r="E13285">
            <v>526707.353</v>
          </cell>
        </row>
        <row r="13286">
          <cell r="A13286" t="str">
            <v>M2248</v>
          </cell>
          <cell r="B13286" t="str">
            <v>AMV TIPO UIC60, ABERTURA 1:10, BITOLA MÉTRICA</v>
          </cell>
          <cell r="C13286" t="str">
            <v>UND</v>
          </cell>
        </row>
        <row r="13286">
          <cell r="E13286">
            <v>383168.1905</v>
          </cell>
        </row>
        <row r="13287">
          <cell r="A13287" t="str">
            <v>M2249</v>
          </cell>
          <cell r="B13287" t="str">
            <v>AMV TIPO TR68, ABERTURA 1:20, BITOLA MÉTRICA</v>
          </cell>
          <cell r="C13287" t="str">
            <v>UND</v>
          </cell>
        </row>
        <row r="13287">
          <cell r="E13287">
            <v>629076.1395</v>
          </cell>
        </row>
        <row r="13288">
          <cell r="A13288" t="str">
            <v>M2250</v>
          </cell>
          <cell r="B13288" t="str">
            <v>AMV TIPO TR45, ABERTURA 1:8, BITOLA LARGA</v>
          </cell>
          <cell r="C13288" t="str">
            <v>UND</v>
          </cell>
        </row>
        <row r="13288">
          <cell r="E13288">
            <v>302562.1447</v>
          </cell>
        </row>
        <row r="13289">
          <cell r="A13289" t="str">
            <v>M2251</v>
          </cell>
          <cell r="B13289" t="str">
            <v>AMV TIPO TR45, ABERTURA 1:10, BITOLA LARGA</v>
          </cell>
          <cell r="C13289" t="str">
            <v>UND</v>
          </cell>
        </row>
        <row r="13289">
          <cell r="E13289">
            <v>331827.4083</v>
          </cell>
        </row>
        <row r="13290">
          <cell r="A13290" t="str">
            <v>M2252</v>
          </cell>
          <cell r="B13290" t="str">
            <v>AMV TIPO TR45, ABERTURA 1:12, BITOLA LARGA</v>
          </cell>
          <cell r="C13290" t="str">
            <v>UND</v>
          </cell>
        </row>
        <row r="13290">
          <cell r="E13290">
            <v>364019.4051</v>
          </cell>
        </row>
        <row r="13291">
          <cell r="A13291" t="str">
            <v>M2253</v>
          </cell>
          <cell r="B13291" t="str">
            <v>AMV TIPO TR45, ABERTURA 1:14, BITOLA LARGA</v>
          </cell>
          <cell r="C13291" t="str">
            <v>UND</v>
          </cell>
        </row>
        <row r="13291">
          <cell r="E13291">
            <v>399430.3757</v>
          </cell>
        </row>
        <row r="13292">
          <cell r="A13292" t="str">
            <v>M2254</v>
          </cell>
          <cell r="B13292" t="str">
            <v>AMV TIPO TR57, ABERTURA 1:8, BITOLA LARGA</v>
          </cell>
          <cell r="C13292" t="str">
            <v>UND</v>
          </cell>
        </row>
        <row r="13292">
          <cell r="E13292">
            <v>380565.3512</v>
          </cell>
        </row>
        <row r="13293">
          <cell r="A13293" t="str">
            <v>M2255</v>
          </cell>
          <cell r="B13293" t="str">
            <v>AMV TIPO TR57, ABERTURA 1:10, BITOLA LARGA</v>
          </cell>
          <cell r="C13293" t="str">
            <v>UND</v>
          </cell>
        </row>
        <row r="13293">
          <cell r="E13293">
            <v>417660.0466</v>
          </cell>
        </row>
        <row r="13294">
          <cell r="A13294" t="str">
            <v>M2256</v>
          </cell>
          <cell r="B13294" t="str">
            <v>AMV TIPO TR57, ABERTURA 1:12, BITOLA LARGA</v>
          </cell>
          <cell r="C13294" t="str">
            <v>UND</v>
          </cell>
        </row>
        <row r="13294">
          <cell r="E13294">
            <v>458435.1564</v>
          </cell>
        </row>
        <row r="13295">
          <cell r="A13295" t="str">
            <v>M2257</v>
          </cell>
          <cell r="B13295" t="str">
            <v>AMV TIPO TR57, ABERTURA 1:14, BITOLA LARGA</v>
          </cell>
          <cell r="C13295" t="str">
            <v>UND</v>
          </cell>
        </row>
        <row r="13295">
          <cell r="E13295">
            <v>508242.1567</v>
          </cell>
        </row>
        <row r="13296">
          <cell r="A13296" t="str">
            <v>M2258</v>
          </cell>
          <cell r="B13296" t="str">
            <v>AMV TIPO TR57, ABERTURA 1:20, BITOLA LARGA</v>
          </cell>
          <cell r="C13296" t="str">
            <v>UND</v>
          </cell>
        </row>
        <row r="13296">
          <cell r="E13296">
            <v>606917.9042</v>
          </cell>
        </row>
        <row r="13297">
          <cell r="A13297" t="str">
            <v>M2259</v>
          </cell>
          <cell r="B13297" t="str">
            <v>AMV TIPO TR68, ABERTURA 1:10, BITOLA LARGA</v>
          </cell>
          <cell r="C13297" t="str">
            <v>UND</v>
          </cell>
        </row>
        <row r="13297">
          <cell r="E13297">
            <v>501330.5207</v>
          </cell>
        </row>
        <row r="13298">
          <cell r="A13298" t="str">
            <v>M2260</v>
          </cell>
          <cell r="B13298" t="str">
            <v>AMV TIPO TR68, ABERTURA 1:12, BITOLA LARGA</v>
          </cell>
          <cell r="C13298" t="str">
            <v>UND</v>
          </cell>
        </row>
        <row r="13298">
          <cell r="E13298">
            <v>549977.2687</v>
          </cell>
        </row>
        <row r="13299">
          <cell r="A13299" t="str">
            <v>M2261</v>
          </cell>
          <cell r="B13299" t="str">
            <v>AMV TIPO TR68, ABERTURA 1:14, BITOLA LARGA</v>
          </cell>
          <cell r="C13299" t="str">
            <v>UND</v>
          </cell>
        </row>
        <row r="13299">
          <cell r="E13299">
            <v>603488.6532</v>
          </cell>
        </row>
        <row r="13300">
          <cell r="A13300" t="str">
            <v>M2262</v>
          </cell>
          <cell r="B13300" t="str">
            <v>AMV TIPO UIC60, ABERTURA 1:10, BITOLA LARGA</v>
          </cell>
          <cell r="C13300" t="str">
            <v>UND</v>
          </cell>
        </row>
        <row r="13300">
          <cell r="E13300">
            <v>439133.7502</v>
          </cell>
        </row>
        <row r="13301">
          <cell r="A13301" t="str">
            <v>M2263</v>
          </cell>
          <cell r="B13301" t="str">
            <v>AMV TIPO TR68, ABERTURA 1:20, BITOLA LARGA</v>
          </cell>
          <cell r="C13301" t="str">
            <v>UND</v>
          </cell>
        </row>
        <row r="13301">
          <cell r="E13301">
            <v>736077.1217</v>
          </cell>
        </row>
        <row r="13302">
          <cell r="A13302" t="str">
            <v>M2264</v>
          </cell>
          <cell r="B13302" t="str">
            <v>AMV TIPO TR45, ABERTURA 1:8, BITOLA MISTA</v>
          </cell>
          <cell r="C13302" t="str">
            <v>UND</v>
          </cell>
        </row>
        <row r="13302">
          <cell r="E13302">
            <v>360985.272</v>
          </cell>
        </row>
        <row r="13303">
          <cell r="A13303" t="str">
            <v>M2265</v>
          </cell>
          <cell r="B13303" t="str">
            <v>AMV TIPO TR45, ABERTURA 1:10, BITOLA MISTA</v>
          </cell>
          <cell r="C13303" t="str">
            <v>UND</v>
          </cell>
        </row>
        <row r="13303">
          <cell r="E13303">
            <v>396092.8859</v>
          </cell>
        </row>
        <row r="13304">
          <cell r="A13304" t="str">
            <v>M2266</v>
          </cell>
          <cell r="B13304" t="str">
            <v>AMV TIPO TR45, ABERTURA 1:12, BITOLA MISTA</v>
          </cell>
          <cell r="C13304" t="str">
            <v>UND</v>
          </cell>
        </row>
        <row r="13304">
          <cell r="E13304">
            <v>434711.3359</v>
          </cell>
        </row>
        <row r="13305">
          <cell r="A13305" t="str">
            <v>M2267</v>
          </cell>
          <cell r="B13305" t="str">
            <v>AMV TIPO TR45, ABERTURA 1:14, BITOLA MISTA</v>
          </cell>
          <cell r="C13305" t="str">
            <v>UND</v>
          </cell>
        </row>
        <row r="13305">
          <cell r="E13305">
            <v>482145.9356</v>
          </cell>
        </row>
        <row r="13306">
          <cell r="A13306" t="str">
            <v>M2268</v>
          </cell>
          <cell r="B13306" t="str">
            <v>AMV TIPO TR57, ABERTURA 1:8, BITOLA MISTA</v>
          </cell>
          <cell r="C13306" t="str">
            <v>UND</v>
          </cell>
        </row>
        <row r="13306">
          <cell r="E13306">
            <v>454770.7565</v>
          </cell>
        </row>
        <row r="13307">
          <cell r="A13307" t="str">
            <v>M2269</v>
          </cell>
          <cell r="B13307" t="str">
            <v>AMV TIPO TR57, ABERTURA 1:10, BITOLA MISTA</v>
          </cell>
          <cell r="C13307" t="str">
            <v>UND</v>
          </cell>
        </row>
        <row r="13307">
          <cell r="E13307">
            <v>504211.2801</v>
          </cell>
        </row>
        <row r="13308">
          <cell r="A13308" t="str">
            <v>M2270</v>
          </cell>
          <cell r="B13308" t="str">
            <v>AMV TIPO TR57, ABERTURA 1:12, BITOLA MISTA</v>
          </cell>
          <cell r="C13308" t="str">
            <v>UND</v>
          </cell>
        </row>
        <row r="13308">
          <cell r="E13308">
            <v>553146.1219</v>
          </cell>
        </row>
        <row r="13309">
          <cell r="A13309" t="str">
            <v>M2271</v>
          </cell>
          <cell r="B13309" t="str">
            <v>AMV TIPO TR57, ABERTURA 1:14, BITOLA MISTA</v>
          </cell>
          <cell r="C13309" t="str">
            <v>UND</v>
          </cell>
        </row>
        <row r="13309">
          <cell r="E13309">
            <v>606974.4301</v>
          </cell>
        </row>
        <row r="13310">
          <cell r="A13310" t="str">
            <v>M2272</v>
          </cell>
          <cell r="B13310" t="str">
            <v>AMV TIPO TR57, ABERTURA 1:20, BITOLA MISTA</v>
          </cell>
          <cell r="C13310" t="str">
            <v>UND</v>
          </cell>
        </row>
        <row r="13310">
          <cell r="E13310">
            <v>740260.0537</v>
          </cell>
        </row>
        <row r="13311">
          <cell r="A13311" t="str">
            <v>M2273</v>
          </cell>
          <cell r="B13311" t="str">
            <v>AMV TIPO TR68, ABERTURA 1:10, BITOLA MISTA</v>
          </cell>
          <cell r="C13311" t="str">
            <v>UND</v>
          </cell>
        </row>
        <row r="13311">
          <cell r="E13311">
            <v>598655.1052</v>
          </cell>
        </row>
        <row r="13312">
          <cell r="A13312" t="str">
            <v>M2274</v>
          </cell>
          <cell r="B13312" t="str">
            <v>AMV TIPO TR68, ABERTURA 1:12, BITOLA MISTA</v>
          </cell>
          <cell r="C13312" t="str">
            <v>UND</v>
          </cell>
        </row>
        <row r="13312">
          <cell r="E13312">
            <v>657034.3305</v>
          </cell>
        </row>
        <row r="13313">
          <cell r="A13313" t="str">
            <v>M2275</v>
          </cell>
          <cell r="B13313" t="str">
            <v>AMV TIPO TR68, ABERTURA 1:14, BITOLA MISTA</v>
          </cell>
          <cell r="C13313" t="str">
            <v>UND</v>
          </cell>
        </row>
        <row r="13313">
          <cell r="E13313">
            <v>736114.8057</v>
          </cell>
        </row>
        <row r="13314">
          <cell r="A13314" t="str">
            <v>M2276</v>
          </cell>
          <cell r="B13314" t="str">
            <v>REVESTIMENTO COM CONECTOR LINHA AW</v>
          </cell>
          <cell r="C13314" t="str">
            <v>M</v>
          </cell>
        </row>
        <row r="13314">
          <cell r="E13314">
            <v>294.4126</v>
          </cell>
        </row>
        <row r="13315">
          <cell r="A13315" t="str">
            <v>M2277</v>
          </cell>
          <cell r="B13315" t="str">
            <v>AMV TIPO TR68, ABERTURA 1:20, BITOLA MISTA</v>
          </cell>
          <cell r="C13315" t="str">
            <v>UND</v>
          </cell>
        </row>
        <row r="13315">
          <cell r="E13315">
            <v>877392.3982</v>
          </cell>
        </row>
        <row r="13316">
          <cell r="A13316" t="str">
            <v>M2281</v>
          </cell>
          <cell r="B13316" t="str">
            <v>DORMENTE DE MADEIRA BITOLA LARGA - C = 280 CM, L = 24 CM E H = 17 CM</v>
          </cell>
          <cell r="C13316" t="str">
            <v>UND</v>
          </cell>
        </row>
        <row r="13316">
          <cell r="E13316">
            <v>468.3655</v>
          </cell>
        </row>
        <row r="13317">
          <cell r="A13317" t="str">
            <v>M2282</v>
          </cell>
          <cell r="B13317" t="str">
            <v>DORMENTE DE MADEIRA BITOLA MÉTRICA - C = 200 CM, L = 22 CM E H = 16 CM</v>
          </cell>
          <cell r="C13317" t="str">
            <v>UND</v>
          </cell>
        </row>
        <row r="13317">
          <cell r="E13317">
            <v>280.6133</v>
          </cell>
        </row>
        <row r="13318">
          <cell r="A13318" t="str">
            <v>M2284</v>
          </cell>
          <cell r="B13318" t="str">
            <v>REVESTIMENTO COM CONECTOR LINHA HW</v>
          </cell>
          <cell r="C13318" t="str">
            <v>M</v>
          </cell>
        </row>
        <row r="13318">
          <cell r="E13318">
            <v>573.8319</v>
          </cell>
        </row>
        <row r="13319">
          <cell r="A13319" t="str">
            <v>M2285</v>
          </cell>
          <cell r="B13319" t="str">
            <v>REVESTIMENTO COM CONECTOR LINHA NW</v>
          </cell>
          <cell r="C13319" t="str">
            <v>M</v>
          </cell>
        </row>
        <row r="13319">
          <cell r="E13319">
            <v>464.0479</v>
          </cell>
        </row>
        <row r="13320">
          <cell r="A13320" t="str">
            <v>M2292</v>
          </cell>
          <cell r="B13320" t="str">
            <v>AMV TIPO UIC60, ABERTURA 1:12, BITOLA MÉTRICA</v>
          </cell>
          <cell r="C13320" t="str">
            <v>UND</v>
          </cell>
        </row>
        <row r="13320">
          <cell r="E13320">
            <v>420494.0773</v>
          </cell>
        </row>
        <row r="13321">
          <cell r="A13321" t="str">
            <v>M2293</v>
          </cell>
          <cell r="B13321" t="str">
            <v>AMV TIPO UIC60, ABERTURA 1:14, BITOLA MÉTRICA</v>
          </cell>
          <cell r="C13321" t="str">
            <v>UND</v>
          </cell>
        </row>
        <row r="13321">
          <cell r="E13321">
            <v>461552.5713</v>
          </cell>
        </row>
        <row r="13322">
          <cell r="A13322" t="str">
            <v>M2294</v>
          </cell>
          <cell r="B13322" t="str">
            <v>AMV TIPO UIC60, ABERTURA 1:20, BITOLA MÉTRICA</v>
          </cell>
          <cell r="C13322" t="str">
            <v>UND</v>
          </cell>
        </row>
        <row r="13322">
          <cell r="E13322">
            <v>556835.77</v>
          </cell>
        </row>
        <row r="13323">
          <cell r="A13323" t="str">
            <v>M2298</v>
          </cell>
          <cell r="B13323" t="str">
            <v>AMV TIPO UIC60, ABERTURA 1:10, BITOLA MISTA</v>
          </cell>
          <cell r="C13323" t="str">
            <v>UND</v>
          </cell>
        </row>
        <row r="13323">
          <cell r="E13323">
            <v>529982.8527</v>
          </cell>
        </row>
        <row r="13324">
          <cell r="A13324" t="str">
            <v>M2299</v>
          </cell>
          <cell r="B13324" t="str">
            <v>AMV TIPO UIC60, ABERTURA 1:12, BITOLA MISTA</v>
          </cell>
          <cell r="C13324" t="str">
            <v>UND</v>
          </cell>
        </row>
        <row r="13324">
          <cell r="E13324">
            <v>581494.9088</v>
          </cell>
        </row>
        <row r="13325">
          <cell r="A13325" t="str">
            <v>M2300</v>
          </cell>
          <cell r="B13325" t="str">
            <v>AMV TIPO UIC60, ABERTURA 1:14, BITOLA MISTA</v>
          </cell>
          <cell r="C13325" t="str">
            <v>UND</v>
          </cell>
        </row>
        <row r="13325">
          <cell r="E13325">
            <v>638158.0009</v>
          </cell>
        </row>
        <row r="13326">
          <cell r="A13326" t="str">
            <v>M2301</v>
          </cell>
          <cell r="B13326" t="str">
            <v>AMV TIPO UIC60, ABERTURA 1:20, BITOLA MISTA</v>
          </cell>
          <cell r="C13326" t="str">
            <v>UND</v>
          </cell>
        </row>
        <row r="13326">
          <cell r="E13326">
            <v>777680.339</v>
          </cell>
        </row>
        <row r="13327">
          <cell r="A13327" t="str">
            <v>M2303</v>
          </cell>
          <cell r="B13327" t="str">
            <v>SAPATA DE WIDIA LINHA NW</v>
          </cell>
          <cell r="C13327" t="str">
            <v>UND</v>
          </cell>
        </row>
        <row r="13327">
          <cell r="E13327">
            <v>628.2023</v>
          </cell>
        </row>
        <row r="13328">
          <cell r="A13328" t="str">
            <v>M2304</v>
          </cell>
          <cell r="B13328" t="str">
            <v>BROCA DE ARRASTE COM TRÊS ASAS LINHA NW</v>
          </cell>
          <cell r="C13328" t="str">
            <v>UND</v>
          </cell>
        </row>
        <row r="13328">
          <cell r="E13328">
            <v>1906.2224</v>
          </cell>
        </row>
        <row r="13329">
          <cell r="A13329" t="str">
            <v>M2308</v>
          </cell>
          <cell r="B13329" t="str">
            <v>DORMENTE DE MADEIRA PARA PONTES - C = 300 CM, L = 25 CM E H = 20 CM</v>
          </cell>
          <cell r="C13329" t="str">
            <v>UND</v>
          </cell>
        </row>
        <row r="13329">
          <cell r="E13329">
            <v>614.9639</v>
          </cell>
        </row>
        <row r="13330">
          <cell r="A13330" t="str">
            <v>M2313</v>
          </cell>
          <cell r="B13330" t="str">
            <v>AMV TIPO UIC60, ABERTURA 1:12, BITOLA LARGA</v>
          </cell>
          <cell r="C13330" t="str">
            <v>UND</v>
          </cell>
        </row>
        <row r="13330">
          <cell r="E13330">
            <v>487010.5728</v>
          </cell>
        </row>
        <row r="13331">
          <cell r="A13331" t="str">
            <v>M2314</v>
          </cell>
          <cell r="B13331" t="str">
            <v>AMV TIPO UIC60, ABERTURA 1:14, BITOLA LARGA</v>
          </cell>
          <cell r="C13331" t="str">
            <v>UND</v>
          </cell>
        </row>
        <row r="13331">
          <cell r="E13331">
            <v>534225.3256</v>
          </cell>
        </row>
        <row r="13332">
          <cell r="A13332" t="str">
            <v>M2316</v>
          </cell>
          <cell r="B13332" t="str">
            <v>AMV TIPO UIC60, ABERTURA 1:20, BITOLA LARGA</v>
          </cell>
          <cell r="C13332" t="str">
            <v>UND</v>
          </cell>
        </row>
        <row r="13332">
          <cell r="E13332">
            <v>638097.7064</v>
          </cell>
        </row>
        <row r="13333">
          <cell r="A13333" t="str">
            <v>M2317</v>
          </cell>
          <cell r="B13333" t="str">
            <v>TUBO DE REVESTIMENTO EM AÇO-CARBONO SCHEDULE 40 PARA ESTACA RAIZ - PONTEIRA SCHEDULE 80, D = 141,3 MM, PESO 24 KG/M</v>
          </cell>
          <cell r="C13333" t="str">
            <v>M</v>
          </cell>
        </row>
        <row r="13333">
          <cell r="E13333">
            <v>621.2295</v>
          </cell>
        </row>
        <row r="13334">
          <cell r="A13334" t="str">
            <v>M2318</v>
          </cell>
          <cell r="B13334" t="str">
            <v>TUBO DE REVESTIMENTO EM AÇO-CARBONO SCHEDULE 40 PARA ESTACA RAIZ - PONTEIRA SCHEDULE 80, D = 168,3 MM, PESO 31 KG/M</v>
          </cell>
          <cell r="C13334" t="str">
            <v>M</v>
          </cell>
        </row>
        <row r="13334">
          <cell r="E13334">
            <v>1215.9706</v>
          </cell>
        </row>
        <row r="13335">
          <cell r="A13335" t="str">
            <v>M2319</v>
          </cell>
          <cell r="B13335" t="str">
            <v>TUBO DE REVESTIMENTO EM AÇO-CARBONO SCHEDULE 40 PARA ESTACA RAIZ - PONTEIRA SCHEDULE 80, D = 219,1 MM, PESO 47 KG/M</v>
          </cell>
          <cell r="C13335" t="str">
            <v>M</v>
          </cell>
        </row>
        <row r="13335">
          <cell r="E13335">
            <v>1873.6414</v>
          </cell>
        </row>
        <row r="13336">
          <cell r="A13336" t="str">
            <v>M2320</v>
          </cell>
          <cell r="B13336" t="str">
            <v>TUBO DE REVESTIMENTO EM AÇO-CARBONO SCHEDULE 40 PARA ESTACA RAIZ - PONTEIRA SCHEDULE 80, D = 273,0 MM, PESO 67 KG/M</v>
          </cell>
          <cell r="C13336" t="str">
            <v>M</v>
          </cell>
        </row>
        <row r="13336">
          <cell r="E13336">
            <v>2289.905</v>
          </cell>
        </row>
        <row r="13337">
          <cell r="A13337" t="str">
            <v>M2321</v>
          </cell>
          <cell r="B13337" t="str">
            <v>TUBO DE REVESTIMENTO EM AÇO-CARBONO SCHEDULE 40 PARA ESTACA RAIZ - PONTEIRA SCHEDULE 80, D = 323,8 MM, PESO 90 KG/M</v>
          </cell>
          <cell r="C13337" t="str">
            <v>M</v>
          </cell>
        </row>
        <row r="13337">
          <cell r="E13337">
            <v>2875.8596</v>
          </cell>
        </row>
        <row r="13338">
          <cell r="A13338" t="str">
            <v>M2322</v>
          </cell>
          <cell r="B13338" t="str">
            <v>TUBO DE REVESTIMENTO EM AÇO-CARBONO SCHEDULE 40 PARA ESTACA RAIZ - PONTEIRA SCHEDULE 80, D = 406,0 MM, PESO 143 KG/M</v>
          </cell>
          <cell r="C13338" t="str">
            <v>M</v>
          </cell>
        </row>
        <row r="13338">
          <cell r="E13338">
            <v>2918.9859</v>
          </cell>
        </row>
        <row r="13339">
          <cell r="A13339" t="str">
            <v>M2325</v>
          </cell>
          <cell r="B13339" t="str">
            <v>ANEL DE COMPENSAÇÃO ANGULAR PARA TIRANTES DE D = 30 MM</v>
          </cell>
          <cell r="C13339" t="str">
            <v>UND</v>
          </cell>
        </row>
        <row r="13339">
          <cell r="E13339">
            <v>53.5915</v>
          </cell>
        </row>
        <row r="13340">
          <cell r="A13340" t="str">
            <v>M2326</v>
          </cell>
          <cell r="B13340" t="str">
            <v>ANEL DE COMPENSAÇÃO ANGULAR PARA TIRANTES DE D = 32 MM</v>
          </cell>
          <cell r="C13340" t="str">
            <v>UND</v>
          </cell>
        </row>
        <row r="13340">
          <cell r="E13340">
            <v>78.1261</v>
          </cell>
        </row>
        <row r="13341">
          <cell r="A13341" t="str">
            <v>M2327</v>
          </cell>
          <cell r="B13341" t="str">
            <v>ANEL DE COMPENSAÇÃO ANGULAR PARA TIRANTES DE D = 40 MM</v>
          </cell>
          <cell r="C13341" t="str">
            <v>UND</v>
          </cell>
        </row>
        <row r="13341">
          <cell r="E13341">
            <v>80.0794</v>
          </cell>
        </row>
        <row r="13342">
          <cell r="A13342" t="str">
            <v>M2328</v>
          </cell>
          <cell r="B13342" t="str">
            <v>ANEL DE COMPENSAÇÃO ANGULAR PARA TIRANTES DE D = 44 MM</v>
          </cell>
          <cell r="C13342" t="str">
            <v>UND</v>
          </cell>
        </row>
        <row r="13342">
          <cell r="E13342">
            <v>91.6257</v>
          </cell>
        </row>
        <row r="13343">
          <cell r="A13343" t="str">
            <v>M2329</v>
          </cell>
          <cell r="B13343" t="str">
            <v>ANEL DE COMPENSAÇÃO ANGULAR PARA TIRANTES DE D = 50 MM</v>
          </cell>
          <cell r="C13343" t="str">
            <v>UND</v>
          </cell>
        </row>
        <row r="13343">
          <cell r="E13343">
            <v>100.7446</v>
          </cell>
        </row>
        <row r="13344">
          <cell r="A13344" t="str">
            <v>M2330</v>
          </cell>
          <cell r="B13344" t="str">
            <v>ANEL DE COMPENSAÇÃO ANGULAR PARA TIRANTES DE D = 53 MM</v>
          </cell>
          <cell r="C13344" t="str">
            <v>UND</v>
          </cell>
        </row>
        <row r="13344">
          <cell r="E13344">
            <v>109.9574</v>
          </cell>
        </row>
        <row r="13345">
          <cell r="A13345" t="str">
            <v>M2331</v>
          </cell>
          <cell r="B13345" t="str">
            <v>ANEL DE COMPENSAÇÃO ANGULAR PARA TIRANTES DE D = 57 MM</v>
          </cell>
          <cell r="C13345" t="str">
            <v>UND</v>
          </cell>
        </row>
        <row r="13345">
          <cell r="E13345">
            <v>120.6515</v>
          </cell>
        </row>
        <row r="13346">
          <cell r="A13346" t="str">
            <v>M2332</v>
          </cell>
          <cell r="B13346" t="str">
            <v>ANEL DE COMPENSAÇÃO ANGULAR PARA TIRANTES DE D = 63 MM</v>
          </cell>
          <cell r="C13346" t="str">
            <v>UND</v>
          </cell>
        </row>
        <row r="13346">
          <cell r="E13346">
            <v>133.3476</v>
          </cell>
        </row>
        <row r="13347">
          <cell r="A13347" t="str">
            <v>M2333</v>
          </cell>
          <cell r="B13347" t="str">
            <v>ANEL DE COMPENSAÇÃO ANGULAR PARA TIRANTES DE D = 69 MM</v>
          </cell>
          <cell r="C13347" t="str">
            <v>UND</v>
          </cell>
        </row>
        <row r="13347">
          <cell r="E13347">
            <v>151.0659</v>
          </cell>
        </row>
        <row r="13348">
          <cell r="A13348" t="str">
            <v>M2334</v>
          </cell>
          <cell r="B13348" t="str">
            <v>COROA DE WIDIA LINHA BWG</v>
          </cell>
          <cell r="C13348" t="str">
            <v>UND</v>
          </cell>
        </row>
        <row r="13348">
          <cell r="E13348">
            <v>715.9247</v>
          </cell>
        </row>
        <row r="13349">
          <cell r="A13349" t="str">
            <v>M2352</v>
          </cell>
          <cell r="B13349" t="str">
            <v>CONJUNTO PARA SOLDA ALUMINOTÉRMICA DE TR45 - PORÇÃO, FÔRMAS, ACENDEDOR, PASTA DE VEDAÇÃO E CADINHO DESCARTÁVEL</v>
          </cell>
          <cell r="C13349" t="str">
            <v>UND</v>
          </cell>
        </row>
        <row r="13349">
          <cell r="E13349">
            <v>1177.5213</v>
          </cell>
        </row>
        <row r="13350">
          <cell r="A13350" t="str">
            <v>M2353</v>
          </cell>
          <cell r="B13350" t="str">
            <v>CONJUNTO PARA SOLDA ALUMINOTÉRMICA DE TR57 - PORÇÃO, FÔRMAS, ACENDEDOR, PASTA DE VEDAÇÃO E CADINHO DESCARTÁVEL</v>
          </cell>
          <cell r="C13350" t="str">
            <v>UND</v>
          </cell>
        </row>
        <row r="13350">
          <cell r="E13350">
            <v>1177.6069</v>
          </cell>
        </row>
        <row r="13351">
          <cell r="A13351" t="str">
            <v>M2354</v>
          </cell>
          <cell r="B13351" t="str">
            <v>CONJUNTO PARA SOLDA ALUMINOTÉRMICA DE TR68 - PORÇÃO, FÔRMAS, ACENDEDOR, PASTA DE VEDAÇÃO E CADINHO DESCARTÁVEL</v>
          </cell>
          <cell r="C13351" t="str">
            <v>UND</v>
          </cell>
        </row>
        <row r="13351">
          <cell r="E13351">
            <v>1248.922</v>
          </cell>
        </row>
        <row r="13352">
          <cell r="A13352" t="str">
            <v>M2355</v>
          </cell>
          <cell r="B13352" t="str">
            <v>CONJUNTO PARA SOLDA ALUMINOTÉRMICA DE UIC60 - PORÇÃO, FÔRMAS, ACENDEDOR, PASTA DE VEDAÇÃO E CADINHO DESCARTÁVEL</v>
          </cell>
          <cell r="C13352" t="str">
            <v>UND</v>
          </cell>
        </row>
        <row r="13352">
          <cell r="E13352">
            <v>1191.3996</v>
          </cell>
        </row>
        <row r="13353">
          <cell r="A13353" t="str">
            <v>M2356</v>
          </cell>
          <cell r="B13353" t="str">
            <v>BRITA PADRÃO PARA LASTRO FERROVIÁRIO</v>
          </cell>
          <cell r="C13353" t="str">
            <v>M3</v>
          </cell>
        </row>
        <row r="13353">
          <cell r="E13353">
            <v>117.5137</v>
          </cell>
        </row>
        <row r="13354">
          <cell r="A13354" t="str">
            <v>M2358</v>
          </cell>
          <cell r="B13354" t="str">
            <v>PALMILHA DE BORRACHA PARA DORMENTE DE CONCRETO</v>
          </cell>
          <cell r="C13354" t="str">
            <v>UND</v>
          </cell>
        </row>
        <row r="13354">
          <cell r="E13354">
            <v>14.1639</v>
          </cell>
        </row>
        <row r="13355">
          <cell r="A13355" t="str">
            <v>M2364</v>
          </cell>
          <cell r="B13355" t="str">
            <v>BROCA PARA FURAR TRILHO - D = 29 MM (1 1/8")</v>
          </cell>
          <cell r="C13355" t="str">
            <v>UND</v>
          </cell>
        </row>
        <row r="13355">
          <cell r="E13355">
            <v>976.7255</v>
          </cell>
        </row>
        <row r="13356">
          <cell r="A13356" t="str">
            <v>M2365</v>
          </cell>
          <cell r="B13356" t="str">
            <v>DISCO DE CORTE ABRASIVO PARA MÁQUINA PARA SERRAR TRILHO - D = 350 MM</v>
          </cell>
          <cell r="C13356" t="str">
            <v>UND</v>
          </cell>
        </row>
        <row r="13356">
          <cell r="E13356">
            <v>23.6917</v>
          </cell>
        </row>
        <row r="13357">
          <cell r="A13357" t="str">
            <v>M2370</v>
          </cell>
          <cell r="B13357" t="str">
            <v>DORMENTES DE MADEIRA PARA AMV</v>
          </cell>
          <cell r="C13357" t="str">
            <v>M3</v>
          </cell>
        </row>
        <row r="13357">
          <cell r="E13357">
            <v>4099.8374</v>
          </cell>
        </row>
        <row r="13358">
          <cell r="A13358" t="str">
            <v>M2379</v>
          </cell>
          <cell r="B13358" t="str">
            <v>COROA DE DIAMANTE LINHA BWG</v>
          </cell>
          <cell r="C13358" t="str">
            <v>UND</v>
          </cell>
        </row>
        <row r="13358">
          <cell r="E13358">
            <v>1472.4261</v>
          </cell>
        </row>
        <row r="13359">
          <cell r="A13359" t="str">
            <v>M2383</v>
          </cell>
          <cell r="B13359" t="str">
            <v>REVESTIMENTO COM CONECTOR LINHA BW</v>
          </cell>
          <cell r="C13359" t="str">
            <v>M</v>
          </cell>
        </row>
        <row r="13359">
          <cell r="E13359">
            <v>433.1334</v>
          </cell>
        </row>
        <row r="13360">
          <cell r="A13360" t="str">
            <v>M2386</v>
          </cell>
          <cell r="B13360" t="str">
            <v>CORDA DE POLIAMIDA - D = 12,0 MM E CAPACIDADE DE CARGA DE 2.200 KG</v>
          </cell>
          <cell r="C13360" t="str">
            <v>M</v>
          </cell>
        </row>
        <row r="13360">
          <cell r="E13360">
            <v>3.8356</v>
          </cell>
        </row>
        <row r="13361">
          <cell r="A13361" t="str">
            <v>M2388</v>
          </cell>
          <cell r="B13361" t="str">
            <v>BROCA DE WIDIA - D = 16 MM E C = 150 MM</v>
          </cell>
          <cell r="C13361" t="str">
            <v>UND</v>
          </cell>
        </row>
        <row r="13361">
          <cell r="E13361">
            <v>47.9595</v>
          </cell>
        </row>
        <row r="13362">
          <cell r="A13362" t="str">
            <v>M2389</v>
          </cell>
          <cell r="B13362" t="str">
            <v>BROCA DE WIDIA - D = 19 MM E C = 160 MM</v>
          </cell>
          <cell r="C13362" t="str">
            <v>UND</v>
          </cell>
        </row>
        <row r="13362">
          <cell r="E13362">
            <v>74.3749</v>
          </cell>
        </row>
        <row r="13363">
          <cell r="A13363" t="str">
            <v>M2419</v>
          </cell>
          <cell r="B13363" t="str">
            <v>PARAFUSO DE CABEÇA ABAULADA EM AÇO INOX COM PORCA E ARRUELA - D = 6 MM (M6) E C = 30 MM</v>
          </cell>
          <cell r="C13363" t="str">
            <v>UND</v>
          </cell>
        </row>
        <row r="13363">
          <cell r="E13363">
            <v>1.0795</v>
          </cell>
        </row>
        <row r="13364">
          <cell r="A13364" t="str">
            <v>M2420</v>
          </cell>
          <cell r="B13364" t="str">
            <v>PARAFUSO DE CABEÇA ABAULADA EM AÇO INOX COM PORCA E ARRUELA - D = 8 MM (M8) E C = 50 MM</v>
          </cell>
          <cell r="C13364" t="str">
            <v>UND</v>
          </cell>
        </row>
        <row r="13364">
          <cell r="E13364">
            <v>1.9009</v>
          </cell>
        </row>
        <row r="13365">
          <cell r="A13365" t="str">
            <v>M2421</v>
          </cell>
          <cell r="B13365" t="str">
            <v>MANGUEIRA CRISTAL TRANÇADA DE PVC COM PRESSÃO DE TRABALHO DE 1,50 MPA (250 PSI) - D = 9,5 MM (3/8")</v>
          </cell>
          <cell r="C13365" t="str">
            <v>M</v>
          </cell>
        </row>
        <row r="13365">
          <cell r="E13365">
            <v>4.2345</v>
          </cell>
        </row>
        <row r="13366">
          <cell r="A13366" t="str">
            <v>M2423</v>
          </cell>
          <cell r="B13366" t="str">
            <v>FÔRMA PLÁSTICA PARA NICHO DE PROTENSÃO DE CORDOALHA - D = 15,2 MM</v>
          </cell>
          <cell r="C13366" t="str">
            <v>UND</v>
          </cell>
        </row>
        <row r="13366">
          <cell r="E13366">
            <v>2.1342</v>
          </cell>
        </row>
        <row r="13367">
          <cell r="A13367" t="str">
            <v>M2424</v>
          </cell>
          <cell r="B13367" t="str">
            <v>FÔRMA PLÁSTICA PARA NICHO DE PROTENSÃO DE CORDOALHA - D = 12,7 MM</v>
          </cell>
          <cell r="C13367" t="str">
            <v>UND</v>
          </cell>
        </row>
        <row r="13367">
          <cell r="E13367">
            <v>1.0448</v>
          </cell>
        </row>
        <row r="13368">
          <cell r="A13368" t="str">
            <v>M2425</v>
          </cell>
          <cell r="B13368" t="str">
            <v>CORDOALHA ENGRAXADA TIPO CP 190 RB - D = 15,2 MM</v>
          </cell>
          <cell r="C13368" t="str">
            <v>KG</v>
          </cell>
        </row>
        <row r="13368">
          <cell r="E13368">
            <v>13.5358</v>
          </cell>
        </row>
        <row r="13369">
          <cell r="A13369" t="str">
            <v>M2426</v>
          </cell>
          <cell r="B13369" t="str">
            <v>CORDOALHA ENGRAXADA TIPO CP 190 RB - D = 12,7 MM</v>
          </cell>
          <cell r="C13369" t="str">
            <v>KG</v>
          </cell>
        </row>
        <row r="13369">
          <cell r="E13369">
            <v>13.5358</v>
          </cell>
        </row>
        <row r="13370">
          <cell r="A13370" t="str">
            <v>M2427</v>
          </cell>
          <cell r="B13370" t="str">
            <v>BAINHA METÁLICA PARA PROTENSÃO - D = 35 MM</v>
          </cell>
          <cell r="C13370" t="str">
            <v>M</v>
          </cell>
        </row>
        <row r="13370">
          <cell r="E13370">
            <v>22.9321</v>
          </cell>
        </row>
        <row r="13371">
          <cell r="A13371" t="str">
            <v>M2428</v>
          </cell>
          <cell r="B13371" t="str">
            <v>BAINHA METÁLICA PARA PROTENSÃO - D = 30 MM</v>
          </cell>
          <cell r="C13371" t="str">
            <v>M</v>
          </cell>
        </row>
        <row r="13371">
          <cell r="E13371">
            <v>21.6257</v>
          </cell>
        </row>
        <row r="13372">
          <cell r="A13372" t="str">
            <v>M2429</v>
          </cell>
          <cell r="B13372" t="str">
            <v>ANCORAGEM PASSIVA ADERENTE PARA 8 CORDOALHAS - D = 15,2 MM</v>
          </cell>
          <cell r="C13372" t="str">
            <v>UND</v>
          </cell>
        </row>
        <row r="13372">
          <cell r="E13372">
            <v>106.8388</v>
          </cell>
        </row>
        <row r="13373">
          <cell r="A13373" t="str">
            <v>M2430</v>
          </cell>
          <cell r="B13373" t="str">
            <v>ANCORAGEM PASSIVA ADERENTE PARA 31 CORDOALHAS - D = 15,2 MM</v>
          </cell>
          <cell r="C13373" t="str">
            <v>UND</v>
          </cell>
        </row>
        <row r="13373">
          <cell r="E13373">
            <v>632.8593</v>
          </cell>
        </row>
        <row r="13374">
          <cell r="A13374" t="str">
            <v>M2431</v>
          </cell>
          <cell r="B13374" t="str">
            <v>ANCORAGEM ATIVA PARA CORDOALHA ENGRAXADA - D = 12,7 MM</v>
          </cell>
          <cell r="C13374" t="str">
            <v>UND</v>
          </cell>
        </row>
        <row r="13374">
          <cell r="E13374">
            <v>71.337</v>
          </cell>
        </row>
        <row r="13375">
          <cell r="A13375" t="str">
            <v>M2432</v>
          </cell>
          <cell r="B13375" t="str">
            <v>ANCORAGEM ATIVA PARA CORDOALHA ENGRAXADA - D = 15,2 MM</v>
          </cell>
          <cell r="C13375" t="str">
            <v>UND</v>
          </cell>
        </row>
        <row r="13375">
          <cell r="E13375">
            <v>103.3338</v>
          </cell>
        </row>
        <row r="13376">
          <cell r="A13376" t="str">
            <v>M2433</v>
          </cell>
          <cell r="B13376" t="str">
            <v>ANCORAGEM PASSIVA ADERENTE PARA 10 CORDOALHAS - D = 12,7 MM</v>
          </cell>
          <cell r="C13376" t="str">
            <v>UND</v>
          </cell>
        </row>
        <row r="13376">
          <cell r="E13376">
            <v>134.8913</v>
          </cell>
        </row>
        <row r="13377">
          <cell r="A13377" t="str">
            <v>M2434</v>
          </cell>
          <cell r="B13377" t="str">
            <v>ANCORAGEM PASSIVA ADERENTE PARA 12 CORDOALHAS - D = 12,7 MM</v>
          </cell>
          <cell r="C13377" t="str">
            <v>UND</v>
          </cell>
        </row>
        <row r="13377">
          <cell r="E13377">
            <v>157.6393</v>
          </cell>
        </row>
        <row r="13378">
          <cell r="A13378" t="str">
            <v>M2435</v>
          </cell>
          <cell r="B13378" t="str">
            <v>ANCORAGEM PASSIVA ADERENTE PARA 12 CORDOALHAS - D = 15,2 MM</v>
          </cell>
          <cell r="C13378" t="str">
            <v>UND</v>
          </cell>
        </row>
        <row r="13378">
          <cell r="E13378">
            <v>167.2147</v>
          </cell>
        </row>
        <row r="13379">
          <cell r="A13379" t="str">
            <v>M2436</v>
          </cell>
          <cell r="B13379" t="str">
            <v>ANCORAGEM PASSIVA ADERENTE PARA 15 CORDOALHAS - D = 12,7 MM</v>
          </cell>
          <cell r="C13379" t="str">
            <v>UND</v>
          </cell>
        </row>
        <row r="13379">
          <cell r="E13379">
            <v>217.3132</v>
          </cell>
        </row>
        <row r="13380">
          <cell r="A13380" t="str">
            <v>M2437</v>
          </cell>
          <cell r="B13380" t="str">
            <v>ANCORAGEM PASSIVA ADERENTE PARA 15 CORDOALHAS - D = 15,2 MM</v>
          </cell>
          <cell r="C13380" t="str">
            <v>UND</v>
          </cell>
        </row>
        <row r="13380">
          <cell r="E13380">
            <v>237.1032</v>
          </cell>
        </row>
        <row r="13381">
          <cell r="A13381" t="str">
            <v>M2438</v>
          </cell>
          <cell r="B13381" t="str">
            <v>ANCORAGEM PASSIVA ADERENTE PARA 19 CORDOALHAS - D = 12,7 MM</v>
          </cell>
          <cell r="C13381" t="str">
            <v>UND</v>
          </cell>
        </row>
        <row r="13381">
          <cell r="E13381">
            <v>268.0068</v>
          </cell>
        </row>
        <row r="13382">
          <cell r="A13382" t="str">
            <v>M2439</v>
          </cell>
          <cell r="B13382" t="str">
            <v>ANCORAGEM PASSIVA ADERENTE PARA 19 CORDOALHAS - D = 15,2 MM</v>
          </cell>
          <cell r="C13382" t="str">
            <v>UND</v>
          </cell>
        </row>
        <row r="13382">
          <cell r="E13382">
            <v>293.1516</v>
          </cell>
        </row>
        <row r="13383">
          <cell r="A13383" t="str">
            <v>M2440</v>
          </cell>
          <cell r="B13383" t="str">
            <v>ANCORAGEM PASSIVA ADERENTE PARA 22 CORDOALHAS - D = 12,7 MM</v>
          </cell>
          <cell r="C13383" t="str">
            <v>UND</v>
          </cell>
        </row>
        <row r="13383">
          <cell r="E13383">
            <v>358.0121</v>
          </cell>
        </row>
        <row r="13384">
          <cell r="A13384" t="str">
            <v>M2441</v>
          </cell>
          <cell r="B13384" t="str">
            <v>ANCORAGEM PASSIVA ADERENTE PARA 22 CORDOALHAS - D = 15,2 MM</v>
          </cell>
          <cell r="C13384" t="str">
            <v>UND</v>
          </cell>
        </row>
        <row r="13384">
          <cell r="E13384">
            <v>360.5769</v>
          </cell>
        </row>
        <row r="13385">
          <cell r="A13385" t="str">
            <v>M2442</v>
          </cell>
          <cell r="B13385" t="str">
            <v>ANCORAGEM PASSIVA ADERENTE PARA 27 CORDOALHAS - D = 12,7 MM</v>
          </cell>
          <cell r="C13385" t="str">
            <v>UND</v>
          </cell>
        </row>
        <row r="13385">
          <cell r="E13385">
            <v>492.6599</v>
          </cell>
        </row>
        <row r="13386">
          <cell r="A13386" t="str">
            <v>M2443</v>
          </cell>
          <cell r="B13386" t="str">
            <v>ANCORAGEM PASSIVA ADERENTE PARA 27 CORDOALHAS - D = 15,2 MM</v>
          </cell>
          <cell r="C13386" t="str">
            <v>UND</v>
          </cell>
        </row>
        <row r="13386">
          <cell r="E13386">
            <v>515.0619</v>
          </cell>
        </row>
        <row r="13387">
          <cell r="A13387" t="str">
            <v>M2444</v>
          </cell>
          <cell r="B13387" t="str">
            <v>ANCORAGEM PASSIVA ADERENTE PARA 31 CORDOALHAS - D = 12,7 MM</v>
          </cell>
          <cell r="C13387" t="str">
            <v>UND</v>
          </cell>
        </row>
        <row r="13387">
          <cell r="E13387">
            <v>569.9235</v>
          </cell>
        </row>
        <row r="13388">
          <cell r="A13388" t="str">
            <v>M2445</v>
          </cell>
          <cell r="B13388" t="str">
            <v>ANCORAGEM PASSIVA ADERENTE PARA 4 CORDOALHAS - D = 12,7 MM</v>
          </cell>
          <cell r="C13388" t="str">
            <v>UND</v>
          </cell>
        </row>
        <row r="13388">
          <cell r="E13388">
            <v>55.3047</v>
          </cell>
        </row>
        <row r="13389">
          <cell r="A13389" t="str">
            <v>M2446</v>
          </cell>
          <cell r="B13389" t="str">
            <v>ANCORAGEM PASSIVA ADERENTE PARA 4 CORDOALHAS - D = 15,2 MM</v>
          </cell>
          <cell r="C13389" t="str">
            <v>UND</v>
          </cell>
        </row>
        <row r="13389">
          <cell r="E13389">
            <v>60.5343</v>
          </cell>
        </row>
        <row r="13390">
          <cell r="A13390" t="str">
            <v>M2447</v>
          </cell>
          <cell r="B13390" t="str">
            <v>ANCORAGEM PASSIVA ADERENTE PARA 6 CORDOALHAS - D = 12,7 MM</v>
          </cell>
          <cell r="C13390" t="str">
            <v>UND</v>
          </cell>
        </row>
        <row r="13390">
          <cell r="E13390">
            <v>84.4996</v>
          </cell>
        </row>
        <row r="13391">
          <cell r="A13391" t="str">
            <v>M2448</v>
          </cell>
          <cell r="B13391" t="str">
            <v>ANCORAGEM PASSIVA ADERENTE PARA 6 CORDOALHAS - D = 15,2 MM</v>
          </cell>
          <cell r="C13391" t="str">
            <v>UND</v>
          </cell>
        </row>
        <row r="13391">
          <cell r="E13391">
            <v>88.1529</v>
          </cell>
        </row>
        <row r="13392">
          <cell r="A13392" t="str">
            <v>M2449</v>
          </cell>
          <cell r="B13392" t="str">
            <v>ANCORAGEM PASSIVA ADERENTE PARA 7 CORDOALHAS - D = 12,7 MM</v>
          </cell>
          <cell r="C13392" t="str">
            <v>UND</v>
          </cell>
        </row>
        <row r="13392">
          <cell r="E13392">
            <v>103.1855</v>
          </cell>
        </row>
        <row r="13393">
          <cell r="A13393" t="str">
            <v>M2450</v>
          </cell>
          <cell r="B13393" t="str">
            <v>ANCORAGEM PASSIVA ADERENTE PARA 7 CORDOALHAS - D = 15,2 MM</v>
          </cell>
          <cell r="C13393" t="str">
            <v>UND</v>
          </cell>
        </row>
        <row r="13393">
          <cell r="E13393">
            <v>106.8388</v>
          </cell>
        </row>
        <row r="13394">
          <cell r="A13394" t="str">
            <v>M2451</v>
          </cell>
          <cell r="B13394" t="str">
            <v>ANCORAGEM PASSIVA ADERENTE PARA 8 CORDOALHAS - D = 12,7 MM</v>
          </cell>
          <cell r="C13394" t="str">
            <v>UND</v>
          </cell>
        </row>
        <row r="13394">
          <cell r="E13394">
            <v>103.1855</v>
          </cell>
        </row>
        <row r="13395">
          <cell r="A13395" t="str">
            <v>M2452</v>
          </cell>
          <cell r="B13395" t="str">
            <v>ANCORAGEM PASSIVA ADERENTE PARA 9 CORDOALHAS - D = 12,7 MM</v>
          </cell>
          <cell r="C13395" t="str">
            <v>UND</v>
          </cell>
        </row>
        <row r="13395">
          <cell r="E13395">
            <v>130.3893</v>
          </cell>
        </row>
        <row r="13396">
          <cell r="A13396" t="str">
            <v>M2453</v>
          </cell>
          <cell r="B13396" t="str">
            <v>ANCORAGEM PASSIVA ADERENTE PARA 9 CORDOALHAS - D = 15,2 MM</v>
          </cell>
          <cell r="C13396" t="str">
            <v>UND</v>
          </cell>
        </row>
        <row r="13396">
          <cell r="E13396">
            <v>136.2561</v>
          </cell>
        </row>
        <row r="13397">
          <cell r="A13397" t="str">
            <v>M2454</v>
          </cell>
          <cell r="B13397" t="str">
            <v>ANCORAGEM PASSIVA ADERENTE PARA LAJES PARA 1 CORDOALHA - D = 12,7 MM</v>
          </cell>
          <cell r="C13397" t="str">
            <v>UND</v>
          </cell>
        </row>
        <row r="13397">
          <cell r="E13397">
            <v>18.1636</v>
          </cell>
        </row>
        <row r="13398">
          <cell r="A13398" t="str">
            <v>M2455</v>
          </cell>
          <cell r="B13398" t="str">
            <v>ANCORAGEM PASSIVA ADERENTE PARA LAJES PARA 1 CORDOALHA - D = 15,2 MM</v>
          </cell>
          <cell r="C13398" t="str">
            <v>UND</v>
          </cell>
        </row>
        <row r="13398">
          <cell r="E13398">
            <v>23.65</v>
          </cell>
        </row>
        <row r="13399">
          <cell r="A13399" t="str">
            <v>M2456</v>
          </cell>
          <cell r="B13399" t="str">
            <v>ANCORAGEM PASSIVA ADERENTE PARA LAJES PARA 2 CORDOALHAS - D = 12,7 MM</v>
          </cell>
          <cell r="C13399" t="str">
            <v>UND</v>
          </cell>
        </row>
        <row r="13399">
          <cell r="E13399">
            <v>21.4271</v>
          </cell>
        </row>
        <row r="13400">
          <cell r="A13400" t="str">
            <v>M2457</v>
          </cell>
          <cell r="B13400" t="str">
            <v>ANCORAGEM PASSIVA ADERENTE PARA LAJES PARA 2 CORDOALHAS - D = 15,2 MM</v>
          </cell>
          <cell r="C13400" t="str">
            <v>UND</v>
          </cell>
        </row>
        <row r="13400">
          <cell r="E13400">
            <v>28.789</v>
          </cell>
        </row>
        <row r="13401">
          <cell r="A13401" t="str">
            <v>M2458</v>
          </cell>
          <cell r="B13401" t="str">
            <v>ANCORAGEM PASSIVA ADERENTE PARA LAJES PARA 3 CORDOALHAS - D = 12,7 MM</v>
          </cell>
          <cell r="C13401" t="str">
            <v>UND</v>
          </cell>
        </row>
        <row r="13401">
          <cell r="E13401">
            <v>40.6377</v>
          </cell>
        </row>
        <row r="13402">
          <cell r="A13402" t="str">
            <v>M2459</v>
          </cell>
          <cell r="B13402" t="str">
            <v>ANCORAGEM PASSIVA ADERENTE PARA LAJES PARA 3 CORDOALHAS - D = 15,2 MM</v>
          </cell>
          <cell r="C13402" t="str">
            <v>UND</v>
          </cell>
        </row>
        <row r="13402">
          <cell r="E13402">
            <v>40.6377</v>
          </cell>
        </row>
        <row r="13403">
          <cell r="A13403" t="str">
            <v>M2460</v>
          </cell>
          <cell r="B13403" t="str">
            <v>ANCORAGEM PASSIVA ADERENTE PARA LAJES PARA 4 CORDOALHAS - D = 12,7 MM</v>
          </cell>
          <cell r="C13403" t="str">
            <v>UND</v>
          </cell>
        </row>
        <row r="13403">
          <cell r="E13403">
            <v>47.8484</v>
          </cell>
        </row>
        <row r="13404">
          <cell r="A13404" t="str">
            <v>M2461</v>
          </cell>
          <cell r="B13404" t="str">
            <v>ANCORAGEM PASSIVA ADERENTE PARA LAJES PARA 4 CORDOALHAS - D = 15,2 MM</v>
          </cell>
          <cell r="C13404" t="str">
            <v>UND</v>
          </cell>
        </row>
        <row r="13404">
          <cell r="E13404">
            <v>65.447</v>
          </cell>
        </row>
        <row r="13405">
          <cell r="A13405" t="str">
            <v>M2462</v>
          </cell>
          <cell r="B13405" t="str">
            <v>MANGUEIRA CRISTAL TRANÇADA DE PVC COM PRESSÃO DE TRABALHO DE 1,50 MPA (250 PSI) - D = 19,0 MM (3/4")</v>
          </cell>
          <cell r="C13405" t="str">
            <v>M</v>
          </cell>
        </row>
        <row r="13405">
          <cell r="E13405">
            <v>10.352</v>
          </cell>
        </row>
        <row r="13406">
          <cell r="A13406" t="str">
            <v>M2465</v>
          </cell>
          <cell r="B13406" t="str">
            <v>BAINHA METÁLICA PARA PROTENSÃO - D = 40 MM</v>
          </cell>
          <cell r="C13406" t="str">
            <v>M</v>
          </cell>
        </row>
        <row r="13406">
          <cell r="E13406">
            <v>25.3663</v>
          </cell>
        </row>
        <row r="13407">
          <cell r="A13407" t="str">
            <v>M2466</v>
          </cell>
          <cell r="B13407" t="str">
            <v>BAINHA METÁLICA PARA PROTENSÃO - D = 45 MM</v>
          </cell>
          <cell r="C13407" t="str">
            <v>M</v>
          </cell>
        </row>
        <row r="13407">
          <cell r="E13407">
            <v>27.9531</v>
          </cell>
        </row>
        <row r="13408">
          <cell r="A13408" t="str">
            <v>M2467</v>
          </cell>
          <cell r="B13408" t="str">
            <v>BAINHA METÁLICA PARA PROTENSÃO - D = 50 MM</v>
          </cell>
          <cell r="C13408" t="str">
            <v>M</v>
          </cell>
        </row>
        <row r="13408">
          <cell r="E13408">
            <v>30.2666</v>
          </cell>
        </row>
        <row r="13409">
          <cell r="A13409" t="str">
            <v>M2468</v>
          </cell>
          <cell r="B13409" t="str">
            <v>BAINHA METÁLICA PARA PROTENSÃO - D = 55 MM</v>
          </cell>
          <cell r="C13409" t="str">
            <v>M</v>
          </cell>
        </row>
        <row r="13409">
          <cell r="E13409">
            <v>33.0108</v>
          </cell>
        </row>
        <row r="13410">
          <cell r="A13410" t="str">
            <v>M2469</v>
          </cell>
          <cell r="B13410" t="str">
            <v>BAINHA METÁLICA PARA PROTENSÃO - D = 60 MM</v>
          </cell>
          <cell r="C13410" t="str">
            <v>M</v>
          </cell>
        </row>
        <row r="13410">
          <cell r="E13410">
            <v>37.7956</v>
          </cell>
        </row>
        <row r="13411">
          <cell r="A13411" t="str">
            <v>M2470</v>
          </cell>
          <cell r="B13411" t="str">
            <v>BAINHA METÁLICA PARA PROTENSÃO - D = 65 MM</v>
          </cell>
          <cell r="C13411" t="str">
            <v>M</v>
          </cell>
        </row>
        <row r="13411">
          <cell r="E13411">
            <v>39.3285</v>
          </cell>
        </row>
        <row r="13412">
          <cell r="A13412" t="str">
            <v>M2471</v>
          </cell>
          <cell r="B13412" t="str">
            <v>BAINHA METÁLICA PARA PROTENSÃO - D = 70 MM</v>
          </cell>
          <cell r="C13412" t="str">
            <v>M</v>
          </cell>
        </row>
        <row r="13412">
          <cell r="E13412">
            <v>42.9442</v>
          </cell>
        </row>
        <row r="13413">
          <cell r="A13413" t="str">
            <v>M2472</v>
          </cell>
          <cell r="B13413" t="str">
            <v>BAINHA METÁLICA PARA PROTENSÃO - D = 75 MM</v>
          </cell>
          <cell r="C13413" t="str">
            <v>M</v>
          </cell>
        </row>
        <row r="13413">
          <cell r="E13413">
            <v>44.4196</v>
          </cell>
        </row>
        <row r="13414">
          <cell r="A13414" t="str">
            <v>M2473</v>
          </cell>
          <cell r="B13414" t="str">
            <v>BAINHA METÁLICA PARA PROTENSÃO - D = 80 MM</v>
          </cell>
          <cell r="C13414" t="str">
            <v>M</v>
          </cell>
        </row>
        <row r="13414">
          <cell r="E13414">
            <v>48.4695</v>
          </cell>
        </row>
        <row r="13415">
          <cell r="A13415" t="str">
            <v>M2474</v>
          </cell>
          <cell r="B13415" t="str">
            <v>BAINHA METÁLICA PARA PROTENSÃO - D = 85 MM</v>
          </cell>
          <cell r="C13415" t="str">
            <v>M</v>
          </cell>
        </row>
        <row r="13415">
          <cell r="E13415">
            <v>51.5099</v>
          </cell>
        </row>
        <row r="13416">
          <cell r="A13416" t="str">
            <v>M2475</v>
          </cell>
          <cell r="B13416" t="str">
            <v>BAINHA METÁLICA PARA PROTENSÃO - D = 90 MM</v>
          </cell>
          <cell r="C13416" t="str">
            <v>M</v>
          </cell>
        </row>
        <row r="13416">
          <cell r="E13416">
            <v>59.5968</v>
          </cell>
        </row>
        <row r="13417">
          <cell r="A13417" t="str">
            <v>M2476</v>
          </cell>
          <cell r="B13417" t="str">
            <v>BAINHA METÁLICA PARA PROTENSÃO - D = 95 MM</v>
          </cell>
          <cell r="C13417" t="str">
            <v>M</v>
          </cell>
        </row>
        <row r="13417">
          <cell r="E13417">
            <v>63.6557</v>
          </cell>
        </row>
        <row r="13418">
          <cell r="A13418" t="str">
            <v>M2477</v>
          </cell>
          <cell r="B13418" t="str">
            <v>BAINHA METÁLICA PARA PROTENSÃO - D = 100 MM</v>
          </cell>
          <cell r="C13418" t="str">
            <v>M</v>
          </cell>
        </row>
        <row r="13418">
          <cell r="E13418">
            <v>65.1726</v>
          </cell>
        </row>
        <row r="13419">
          <cell r="A13419" t="str">
            <v>M2478</v>
          </cell>
          <cell r="B13419" t="str">
            <v>BAINHA METÁLICA PARA PROTENSÃO - D = 110 MM</v>
          </cell>
          <cell r="C13419" t="str">
            <v>M</v>
          </cell>
        </row>
        <row r="13419">
          <cell r="E13419">
            <v>73.2433</v>
          </cell>
        </row>
        <row r="13420">
          <cell r="A13420" t="str">
            <v>M2479</v>
          </cell>
          <cell r="B13420" t="str">
            <v>BAINHA METÁLICA PARA PROTENSÃO - D = 120 MM</v>
          </cell>
          <cell r="C13420" t="str">
            <v>M</v>
          </cell>
        </row>
        <row r="13420">
          <cell r="E13420">
            <v>78.2665</v>
          </cell>
        </row>
        <row r="13421">
          <cell r="A13421" t="str">
            <v>M2480</v>
          </cell>
          <cell r="B13421" t="str">
            <v>BAINHA METÁLICA PARA PROTENSÃO - D = 130 MM</v>
          </cell>
          <cell r="C13421" t="str">
            <v>M</v>
          </cell>
        </row>
        <row r="13421">
          <cell r="E13421">
            <v>82.481</v>
          </cell>
        </row>
        <row r="13422">
          <cell r="A13422" t="str">
            <v>M2481</v>
          </cell>
          <cell r="B13422" t="str">
            <v>BAINHA METÁLICA OVALIZADA PARA PROTENSÃO - SEÇÃO DE 19 X 36 MM</v>
          </cell>
          <cell r="C13422" t="str">
            <v>M</v>
          </cell>
        </row>
        <row r="13422">
          <cell r="E13422">
            <v>23.9425</v>
          </cell>
        </row>
        <row r="13423">
          <cell r="A13423" t="str">
            <v>M2482</v>
          </cell>
          <cell r="B13423" t="str">
            <v>BAINHA METÁLICA OVALIZADA PARA PROTENSÃO - SEÇÃO DE 19 X 48 MM</v>
          </cell>
          <cell r="C13423" t="str">
            <v>M</v>
          </cell>
        </row>
        <row r="13423">
          <cell r="E13423">
            <v>26.5244</v>
          </cell>
        </row>
        <row r="13424">
          <cell r="A13424" t="str">
            <v>M2483</v>
          </cell>
          <cell r="B13424" t="str">
            <v>BAINHA METÁLICA OVALIZADA PARA PROTENSÃO - SEÇÃO DE 19 X 62 MM</v>
          </cell>
          <cell r="C13424" t="str">
            <v>M</v>
          </cell>
        </row>
        <row r="13424">
          <cell r="E13424">
            <v>29.9688</v>
          </cell>
        </row>
        <row r="13425">
          <cell r="A13425" t="str">
            <v>M2484</v>
          </cell>
          <cell r="B13425" t="str">
            <v>BAINHA METÁLICA OVALIZADA PARA PROTENSÃO - SEÇÃO DE 22 X 32 MM</v>
          </cell>
          <cell r="C13425" t="str">
            <v>M</v>
          </cell>
        </row>
        <row r="13425">
          <cell r="E13425">
            <v>22.1404</v>
          </cell>
        </row>
        <row r="13426">
          <cell r="A13426" t="str">
            <v>M2485</v>
          </cell>
          <cell r="B13426" t="str">
            <v>BAINHA METÁLICA OVALIZADA PARA PROTENSÃO - SEÇÃO DE 22 X 55 MM</v>
          </cell>
          <cell r="C13426" t="str">
            <v>M</v>
          </cell>
        </row>
        <row r="13426">
          <cell r="E13426">
            <v>27.9404</v>
          </cell>
        </row>
        <row r="13427">
          <cell r="A13427" t="str">
            <v>M2486</v>
          </cell>
          <cell r="B13427" t="str">
            <v>BAINHA METÁLICA OVALIZADA PARA PROTENSÃO - SEÇÃO DE 22 X 73 MM</v>
          </cell>
          <cell r="C13427" t="str">
            <v>M</v>
          </cell>
        </row>
        <row r="13427">
          <cell r="E13427">
            <v>32.6431</v>
          </cell>
        </row>
        <row r="13428">
          <cell r="A13428" t="str">
            <v>M2487</v>
          </cell>
          <cell r="B13428" t="str">
            <v>ESPAÇADOR PLÁSTICO TIPO CENTRALIZADOR CARAMBOLA PARA GRAMPO DE BARRA DE AÇO - D ≤ 25,4 MM</v>
          </cell>
          <cell r="C13428" t="str">
            <v>UND</v>
          </cell>
        </row>
        <row r="13428">
          <cell r="E13428">
            <v>0.478</v>
          </cell>
        </row>
        <row r="13429">
          <cell r="A13429" t="str">
            <v>M2488</v>
          </cell>
          <cell r="B13429" t="str">
            <v>CINTA PARA ELEVAÇÃO DE CARGAS TIPO GRAB COM 1 RAMAL, ANEL DE SUSPENSÃO E GANCHO - C = 3 M A 5 M, CAPACIDADE DE CARGA DE 5.000 KG, F. S. = 4:1</v>
          </cell>
          <cell r="C13429" t="str">
            <v>UND</v>
          </cell>
        </row>
        <row r="13429">
          <cell r="E13429">
            <v>1248.1936</v>
          </cell>
        </row>
        <row r="13430">
          <cell r="A13430" t="str">
            <v>M2489</v>
          </cell>
          <cell r="B13430" t="str">
            <v>CINTA PARA ELEVAÇÃO DE CARGAS TIPO GRAB COM 2 RAMAIS, ANEL DE SUSPENSÃO E GANCHOS - C = 3 M A 5 M, CAPACIDADE DE CARGA DE 5.000 KG, F. S. = 4:1</v>
          </cell>
          <cell r="C13430" t="str">
            <v>UND</v>
          </cell>
        </row>
        <row r="13430">
          <cell r="E13430">
            <v>2740.0339</v>
          </cell>
        </row>
        <row r="13431">
          <cell r="A13431" t="str">
            <v>M2490</v>
          </cell>
          <cell r="B13431" t="str">
            <v>CINTA PARA ELEVAÇÃO DE CARGAS TIPO SLING COM 1 RAMAL - C = 2 M A 3 M, CAPACIDADE DE CARGA DE 1.000 KG, F. S. = 7:1</v>
          </cell>
          <cell r="C13431" t="str">
            <v>UND</v>
          </cell>
        </row>
        <row r="13431">
          <cell r="E13431">
            <v>41.32</v>
          </cell>
        </row>
        <row r="13432">
          <cell r="A13432" t="str">
            <v>M2500</v>
          </cell>
          <cell r="B13432" t="str">
            <v>CHAPA METÁLICA CORRUGADA GALVANIZADA PARA TUNNEL LINER - E = 2,2 MM E D = 1,2 M</v>
          </cell>
          <cell r="C13432" t="str">
            <v>M</v>
          </cell>
        </row>
        <row r="13432">
          <cell r="E13432">
            <v>4274.0494</v>
          </cell>
        </row>
        <row r="13433">
          <cell r="A13433" t="str">
            <v>M2501</v>
          </cell>
          <cell r="B13433" t="str">
            <v>CHAPA METÁLICA CORRUGADA GALVANIZADA PARA TUNNEL LINER - E = 2,2 MM E D = 1,4 M</v>
          </cell>
          <cell r="C13433" t="str">
            <v>M</v>
          </cell>
        </row>
        <row r="13433">
          <cell r="E13433">
            <v>4852.8602</v>
          </cell>
        </row>
        <row r="13434">
          <cell r="A13434" t="str">
            <v>M2502</v>
          </cell>
          <cell r="B13434" t="str">
            <v>CHAPA METÁLICA CORRUGADA GALVANIZADA PARA TUNNEL LINER - E = 2,2 MM E D = 1,6 M</v>
          </cell>
          <cell r="C13434" t="str">
            <v>M</v>
          </cell>
        </row>
        <row r="13434">
          <cell r="E13434">
            <v>5743.3115</v>
          </cell>
        </row>
        <row r="13435">
          <cell r="A13435" t="str">
            <v>M2503</v>
          </cell>
          <cell r="B13435" t="str">
            <v>CHAPA METÁLICA CORRUGADA GALVANIZADA PARA TUNNEL LINER - E = 2,2 MM E D = 1,8 M</v>
          </cell>
          <cell r="C13435" t="str">
            <v>M</v>
          </cell>
        </row>
        <row r="13435">
          <cell r="E13435">
            <v>6562.9008</v>
          </cell>
        </row>
        <row r="13436">
          <cell r="A13436" t="str">
            <v>M2504</v>
          </cell>
          <cell r="B13436" t="str">
            <v>CHAPA METÁLICA CORRUGADA GALVANIZADA PARA TUNNEL LINER - E = 2,2 MM E D = 2,0 M</v>
          </cell>
          <cell r="C13436" t="str">
            <v>M</v>
          </cell>
        </row>
        <row r="13436">
          <cell r="E13436">
            <v>7232.8292</v>
          </cell>
        </row>
        <row r="13437">
          <cell r="A13437" t="str">
            <v>M2505</v>
          </cell>
          <cell r="B13437" t="str">
            <v>CHAPA METÁLICA CORRUGADA GALVANIZADA PARA TUNNEL LINER - E = 2,2 MM E D = 2,2 M</v>
          </cell>
          <cell r="C13437" t="str">
            <v>M</v>
          </cell>
        </row>
        <row r="13437">
          <cell r="E13437">
            <v>7992.5644</v>
          </cell>
        </row>
        <row r="13438">
          <cell r="A13438" t="str">
            <v>M2506</v>
          </cell>
          <cell r="B13438" t="str">
            <v>CHAPA METÁLICA CORRUGADA GALVANIZADA PARA TUNNEL LINER - E = 2,2 MM E D = 2,4 M</v>
          </cell>
          <cell r="C13438" t="str">
            <v>M</v>
          </cell>
        </row>
        <row r="13438">
          <cell r="E13438">
            <v>8617.6745</v>
          </cell>
        </row>
        <row r="13439">
          <cell r="A13439" t="str">
            <v>M2507</v>
          </cell>
          <cell r="B13439" t="str">
            <v>CHAPA METÁLICA CORRUGADA GALVANIZADA PARA TUNNEL LINER - E = 2,2 MM E D = 2,6 M</v>
          </cell>
          <cell r="C13439" t="str">
            <v>M</v>
          </cell>
        </row>
        <row r="13439">
          <cell r="E13439">
            <v>9376.2647</v>
          </cell>
        </row>
        <row r="13440">
          <cell r="A13440" t="str">
            <v>M2508</v>
          </cell>
          <cell r="B13440" t="str">
            <v>CHAPA METÁLICA CORRUGADA GALVANIZADA PARA TUNNEL LINER - E = 2,2 MM E D = 2,8 M</v>
          </cell>
          <cell r="C13440" t="str">
            <v>M</v>
          </cell>
        </row>
        <row r="13440">
          <cell r="E13440">
            <v>10045.1927</v>
          </cell>
        </row>
        <row r="13441">
          <cell r="A13441" t="str">
            <v>M2509</v>
          </cell>
          <cell r="B13441" t="str">
            <v>CHAPA METÁLICA CORRUGADA GALVANIZADA PARA TUNNEL LINER - E = 2,2 MM E D = 3,0 M</v>
          </cell>
          <cell r="C13441" t="str">
            <v>M</v>
          </cell>
        </row>
        <row r="13441">
          <cell r="E13441">
            <v>10849.6288</v>
          </cell>
        </row>
        <row r="13442">
          <cell r="A13442" t="str">
            <v>M2510</v>
          </cell>
          <cell r="B13442" t="str">
            <v>CHAPA METÁLICA CORRUGADA GALVANIZADA PARA TUNNEL LINER - E = 2,7 MM E D = 3,2 M</v>
          </cell>
          <cell r="C13442" t="str">
            <v>M</v>
          </cell>
        </row>
        <row r="13442">
          <cell r="E13442">
            <v>13556.2154</v>
          </cell>
        </row>
        <row r="13443">
          <cell r="A13443" t="str">
            <v>M2511</v>
          </cell>
          <cell r="B13443" t="str">
            <v>CHAPA METÁLICA CORRUGADA GALVANIZADA PARA TUNNEL LINER - E = 2,7 MM E D = 3,4 M</v>
          </cell>
          <cell r="C13443" t="str">
            <v>M</v>
          </cell>
        </row>
        <row r="13443">
          <cell r="E13443">
            <v>14514.4032</v>
          </cell>
        </row>
        <row r="13444">
          <cell r="A13444" t="str">
            <v>M2512</v>
          </cell>
          <cell r="B13444" t="str">
            <v>CHAPA METÁLICA CORRUGADA GALVANIZADA PARA TUNNEL LINER - E = 2,7 MM E D = 3,6 M</v>
          </cell>
          <cell r="C13444" t="str">
            <v>M</v>
          </cell>
        </row>
        <row r="13444">
          <cell r="E13444">
            <v>15256.1196</v>
          </cell>
        </row>
        <row r="13445">
          <cell r="A13445" t="str">
            <v>M2513</v>
          </cell>
          <cell r="B13445" t="str">
            <v>CHAPA METÁLICA CORRUGADA GALVANIZADA PARA TUNNEL LINER - E = 2,7 MM E D = 3,8 M</v>
          </cell>
          <cell r="C13445" t="str">
            <v>M</v>
          </cell>
        </row>
        <row r="13445">
          <cell r="E13445">
            <v>16128.0484</v>
          </cell>
        </row>
        <row r="13446">
          <cell r="A13446" t="str">
            <v>M2514</v>
          </cell>
          <cell r="B13446" t="str">
            <v>CHAPA METÁLICA CORRUGADA GALVANIZADA PARA TUNNEL LINER - E = 2,7 MM E D = 4,0 M</v>
          </cell>
          <cell r="C13446" t="str">
            <v>M</v>
          </cell>
        </row>
        <row r="13446">
          <cell r="E13446">
            <v>16926.9539</v>
          </cell>
        </row>
        <row r="13447">
          <cell r="A13447" t="str">
            <v>M2515</v>
          </cell>
          <cell r="B13447" t="str">
            <v>CHAPA METÁLICA CORRUGADA GALVANIZADA PARA TUNNEL LINER - E = 3,4 MM E D = 4,2 M</v>
          </cell>
          <cell r="C13447" t="str">
            <v>M</v>
          </cell>
        </row>
        <row r="13447">
          <cell r="E13447">
            <v>21085.5548</v>
          </cell>
        </row>
        <row r="13448">
          <cell r="A13448" t="str">
            <v>M2516</v>
          </cell>
          <cell r="B13448" t="str">
            <v>CHAPA METÁLICA CORRUGADA GALVANIZADA PARA TUNNEL LINER - E = 3,4 MM E D = 4,4 M</v>
          </cell>
          <cell r="C13448" t="str">
            <v>M</v>
          </cell>
        </row>
        <row r="13448">
          <cell r="E13448">
            <v>22000.0514</v>
          </cell>
        </row>
        <row r="13449">
          <cell r="A13449" t="str">
            <v>M2517</v>
          </cell>
          <cell r="B13449" t="str">
            <v>CHAPA METÁLICA CORRUGADA GALVANIZADA PARA TUNNEL LINER - E = 3,4 MM E D = 4,6 M</v>
          </cell>
          <cell r="C13449" t="str">
            <v>M</v>
          </cell>
        </row>
        <row r="13449">
          <cell r="E13449">
            <v>23079.6128</v>
          </cell>
        </row>
        <row r="13450">
          <cell r="A13450" t="str">
            <v>M2518</v>
          </cell>
          <cell r="B13450" t="str">
            <v>CHAPA METÁLICA CORRUGADA GALVANIZADA PARA TUNNEL LINER - E = 3,9 MM E D = 4,8 M</v>
          </cell>
          <cell r="C13450" t="str">
            <v>M</v>
          </cell>
        </row>
        <row r="13450">
          <cell r="E13450">
            <v>26782.4533</v>
          </cell>
        </row>
        <row r="13451">
          <cell r="A13451" t="str">
            <v>M2519</v>
          </cell>
          <cell r="B13451" t="str">
            <v>CHAPA METÁLICA CORRUGADA GALVANIZADA PARA TUNNEL LINER - E = 3,9 MM E D = 5,0 M</v>
          </cell>
          <cell r="C13451" t="str">
            <v>M</v>
          </cell>
        </row>
        <row r="13451">
          <cell r="E13451">
            <v>28021.1143</v>
          </cell>
        </row>
        <row r="13452">
          <cell r="A13452" t="str">
            <v>M2520</v>
          </cell>
          <cell r="B13452" t="str">
            <v>CHAPA METÁLICA CORRUGADA GALVANIZADA REVESTIDA COM EPÓXI PARA TUNNEL LINER - E = 2,2 MM E D = 1,2 M</v>
          </cell>
          <cell r="C13452" t="str">
            <v>M</v>
          </cell>
        </row>
        <row r="13452">
          <cell r="E13452">
            <v>4576.6144</v>
          </cell>
        </row>
        <row r="13453">
          <cell r="A13453" t="str">
            <v>M2521</v>
          </cell>
          <cell r="B13453" t="str">
            <v>CHAPA METÁLICA CORRUGADA GALVANIZADA REVESTIDA COM EPÓXI PARA TUNNEL LINER - E = 2,2 MM E D = 1,4 M</v>
          </cell>
          <cell r="C13453" t="str">
            <v>M</v>
          </cell>
        </row>
        <row r="13453">
          <cell r="E13453">
            <v>5196.3877</v>
          </cell>
        </row>
        <row r="13454">
          <cell r="A13454" t="str">
            <v>M2522</v>
          </cell>
          <cell r="B13454" t="str">
            <v>CHAPA METÁLICA CORRUGADA GALVANIZADA REVESTIDA COM EPÓXI PARA TUNNEL LINER - E = 2,2 MM E D = 1,6 M</v>
          </cell>
          <cell r="C13454" t="str">
            <v>M</v>
          </cell>
        </row>
        <row r="13454">
          <cell r="E13454">
            <v>6149.8876</v>
          </cell>
        </row>
        <row r="13455">
          <cell r="A13455" t="str">
            <v>M2523</v>
          </cell>
          <cell r="B13455" t="str">
            <v>CHAPA METÁLICA CORRUGADA GALVANIZADA REVESTIDA COM EPÓXI PARA TUNNEL LINER - E = 2,2 MM E D = 1,8 M</v>
          </cell>
          <cell r="C13455" t="str">
            <v>M</v>
          </cell>
        </row>
        <row r="13455">
          <cell r="E13455">
            <v>7026.1965</v>
          </cell>
        </row>
        <row r="13456">
          <cell r="A13456" t="str">
            <v>M2524</v>
          </cell>
          <cell r="B13456" t="str">
            <v>CHAPA METÁLICA CORRUGADA GALVANIZADA REVESTIDA COM EPÓXI PARA TUNNEL LINER - E = 2,2 MM E D = 2,0 M</v>
          </cell>
          <cell r="C13456" t="str">
            <v>M</v>
          </cell>
        </row>
        <row r="13456">
          <cell r="E13456">
            <v>7743.3963</v>
          </cell>
        </row>
        <row r="13457">
          <cell r="A13457" t="str">
            <v>M2525</v>
          </cell>
          <cell r="B13457" t="str">
            <v>CHAPA METÁLICA CORRUGADA GALVANIZADA REVESTIDA COM EPÓXI PARA TUNNEL LINER - E = 2,2 MM E D = 2,2 M</v>
          </cell>
          <cell r="C13457" t="str">
            <v>M</v>
          </cell>
        </row>
        <row r="13457">
          <cell r="E13457">
            <v>8556.7218</v>
          </cell>
        </row>
        <row r="13458">
          <cell r="A13458" t="str">
            <v>M2526</v>
          </cell>
          <cell r="B13458" t="str">
            <v>CHAPA METÁLICA CORRUGADA GALVANIZADA REVESTIDA COM EPÓXI PARA TUNNEL LINER - E = 2,2 MM E D = 2,4 M</v>
          </cell>
          <cell r="C13458" t="str">
            <v>M</v>
          </cell>
        </row>
        <row r="13458">
          <cell r="E13458">
            <v>9225.9438</v>
          </cell>
        </row>
        <row r="13459">
          <cell r="A13459" t="str">
            <v>M2527</v>
          </cell>
          <cell r="B13459" t="str">
            <v>CHAPA METÁLICA CORRUGADA GALVANIZADA REVESTIDA COM EPÓXI PARA TUNNEL LINER - E = 2,2 MM E D = 2,6 M</v>
          </cell>
          <cell r="C13459" t="str">
            <v>M</v>
          </cell>
        </row>
        <row r="13459">
          <cell r="E13459">
            <v>10038.1143</v>
          </cell>
        </row>
        <row r="13460">
          <cell r="A13460" t="str">
            <v>M2528</v>
          </cell>
          <cell r="B13460" t="str">
            <v>CHAPA METÁLICA CORRUGADA GALVANIZADA REVESTIDA COM EPÓXI PARA TUNNEL LINER - E = 2,2 MM E D = 2,8 M</v>
          </cell>
          <cell r="C13460" t="str">
            <v>M</v>
          </cell>
        </row>
        <row r="13460">
          <cell r="E13460">
            <v>10754.3237</v>
          </cell>
        </row>
        <row r="13461">
          <cell r="A13461" t="str">
            <v>M2529</v>
          </cell>
          <cell r="B13461" t="str">
            <v>CHAPA METÁLICA CORRUGADA GALVANIZADA REVESTIDA COM EPÓXI PARA TUNNEL LINER - E = 2,2 MM E D = 3,0 M</v>
          </cell>
          <cell r="C13461" t="str">
            <v>M</v>
          </cell>
        </row>
        <row r="13461">
          <cell r="E13461">
            <v>11615.4895</v>
          </cell>
        </row>
        <row r="13462">
          <cell r="A13462" t="str">
            <v>M2530</v>
          </cell>
          <cell r="B13462" t="str">
            <v>CHAPA METÁLICA CORRUGADA GALVANIZADA REVESTIDA COM EPÓXI PARA TUNNEL LINER - E = 2,7 MM E D = 3,2 M</v>
          </cell>
          <cell r="C13462" t="str">
            <v>M</v>
          </cell>
        </row>
        <row r="13462">
          <cell r="E13462">
            <v>14223.8724</v>
          </cell>
        </row>
        <row r="13463">
          <cell r="A13463" t="str">
            <v>M2531</v>
          </cell>
          <cell r="B13463" t="str">
            <v>CHAPA MÚLTIPLA METÁLICA CORRUGADA GALVANIZADA TIPO MP 100 OU SIMILAR - E = 1,60 MM E D = 0,60 M</v>
          </cell>
          <cell r="C13463" t="str">
            <v>M</v>
          </cell>
        </row>
        <row r="13463">
          <cell r="E13463">
            <v>1437.0056</v>
          </cell>
        </row>
        <row r="13464">
          <cell r="A13464" t="str">
            <v>M2532</v>
          </cell>
          <cell r="B13464" t="str">
            <v>CHAPA MÚLTIPLA METÁLICA CORRUGADA GALVANIZADA TIPO MP 100 OU SIMILAR - E = 1,60 MM E D = 0,70 M</v>
          </cell>
          <cell r="C13464" t="str">
            <v>M</v>
          </cell>
        </row>
        <row r="13464">
          <cell r="E13464">
            <v>1661.5389</v>
          </cell>
        </row>
        <row r="13465">
          <cell r="A13465" t="str">
            <v>M2533</v>
          </cell>
          <cell r="B13465" t="str">
            <v>CHAPA MÚLTIPLA METÁLICA CORRUGADA GALVANIZADA TIPO MP 100 OU SIMILAR - E = 1,60 MM E D = 0,80 M</v>
          </cell>
          <cell r="C13465" t="str">
            <v>M</v>
          </cell>
        </row>
        <row r="13465">
          <cell r="E13465">
            <v>1886.078</v>
          </cell>
        </row>
        <row r="13466">
          <cell r="A13466" t="str">
            <v>M2534</v>
          </cell>
          <cell r="B13466" t="str">
            <v>CHAPA MÚLTIPLA METÁLICA CORRUGADA GALVANIZADA TIPO MP 100 OU SIMILAR - E = 1,60 MM E D = 0,90 M</v>
          </cell>
          <cell r="C13466" t="str">
            <v>M</v>
          </cell>
        </row>
        <row r="13466">
          <cell r="E13466">
            <v>2065.7055</v>
          </cell>
        </row>
        <row r="13467">
          <cell r="A13467" t="str">
            <v>M2535</v>
          </cell>
          <cell r="B13467" t="str">
            <v>CHAPA MÚLTIPLA METÁLICA CORRUGADA GALVANIZADA TIPO MP 100 OU SIMILAR - E = 1,60 MM E D = 1,00 M</v>
          </cell>
          <cell r="C13467" t="str">
            <v>M</v>
          </cell>
        </row>
        <row r="13467">
          <cell r="E13467">
            <v>2290.2433</v>
          </cell>
        </row>
        <row r="13468">
          <cell r="A13468" t="str">
            <v>M2536</v>
          </cell>
          <cell r="B13468" t="str">
            <v>CHAPA MÚLTIPLA METÁLICA CORRUGADA GALVANIZADA TIPO MP 100 OU SIMILAR - E = 1,60 MM E D = 1,10 M</v>
          </cell>
          <cell r="C13468" t="str">
            <v>M</v>
          </cell>
        </row>
        <row r="13468">
          <cell r="E13468">
            <v>2604.6082</v>
          </cell>
        </row>
        <row r="13469">
          <cell r="A13469" t="str">
            <v>M2537</v>
          </cell>
          <cell r="B13469" t="str">
            <v>CHAPA MÚLTIPLA METÁLICA CORRUGADA GALVANIZADA TIPO MP 100 OU SIMILAR - E = 1,60 MM E D = 1,20 M</v>
          </cell>
          <cell r="C13469" t="str">
            <v>M</v>
          </cell>
        </row>
        <row r="13469">
          <cell r="E13469">
            <v>2784.2412</v>
          </cell>
        </row>
        <row r="13470">
          <cell r="A13470" t="str">
            <v>M2538</v>
          </cell>
          <cell r="B13470" t="str">
            <v>CHAPA MÚLTIPLA METÁLICA CORRUGADA GALVANIZADA TIPO MP 100 OU SIMILAR - E = 1,60 MM E D = 1,30 M</v>
          </cell>
          <cell r="C13470" t="str">
            <v>M</v>
          </cell>
        </row>
        <row r="13470">
          <cell r="E13470">
            <v>3008.7711</v>
          </cell>
        </row>
        <row r="13471">
          <cell r="A13471" t="str">
            <v>M2539</v>
          </cell>
          <cell r="B13471" t="str">
            <v>CHAPA MÚLTIPLA METÁLICA CORRUGADA GALVANIZADA TIPO MP 100 OU SIMILAR - E = 1,60 MM E D = 1,40 M</v>
          </cell>
          <cell r="C13471" t="str">
            <v>M</v>
          </cell>
        </row>
        <row r="13471">
          <cell r="E13471">
            <v>3188.4072</v>
          </cell>
        </row>
        <row r="13472">
          <cell r="A13472" t="str">
            <v>M2540</v>
          </cell>
          <cell r="B13472" t="str">
            <v>CHAPA MÚLTIPLA METÁLICA CORRUGADA GALVANIZADA TIPO MP 100 OU SIMILAR - E = 1,60 MM E D = 1,50 M</v>
          </cell>
          <cell r="C13472" t="str">
            <v>M</v>
          </cell>
        </row>
        <row r="13472">
          <cell r="E13472">
            <v>3412.8933</v>
          </cell>
        </row>
        <row r="13473">
          <cell r="A13473" t="str">
            <v>M2541</v>
          </cell>
          <cell r="B13473" t="str">
            <v>CHAPA MÚLTIPLA METÁLICA CORRUGADA GALVANIZADA TIPO MP 100 OU SIMILAR - E = 1,60 MM E D = 1,60 M</v>
          </cell>
          <cell r="C13473" t="str">
            <v>M</v>
          </cell>
        </row>
        <row r="13473">
          <cell r="E13473">
            <v>3637.4674</v>
          </cell>
        </row>
        <row r="13474">
          <cell r="A13474" t="str">
            <v>M2542</v>
          </cell>
          <cell r="B13474" t="str">
            <v>CHAPA MÚLTIPLA METÁLICA CORRUGADA GALVANIZADA TIPO MP 100 OU SIMILAR - E = 1,60 MM E D = 1,70 M</v>
          </cell>
          <cell r="C13474" t="str">
            <v>M</v>
          </cell>
        </row>
        <row r="13474">
          <cell r="E13474">
            <v>3817.0885</v>
          </cell>
        </row>
        <row r="13475">
          <cell r="A13475" t="str">
            <v>M2543</v>
          </cell>
          <cell r="B13475" t="str">
            <v>CHAPA MÚLTIPLA METÁLICA CORRUGADA GALVANIZADA TIPO MP 100 OU SIMILAR - E = 1,60 MM E D = 1,80 M</v>
          </cell>
          <cell r="C13475" t="str">
            <v>M</v>
          </cell>
        </row>
        <row r="13475">
          <cell r="E13475">
            <v>4041.581</v>
          </cell>
        </row>
        <row r="13476">
          <cell r="A13476" t="str">
            <v>M2544</v>
          </cell>
          <cell r="B13476" t="str">
            <v>CHAPA MÚLTIPLA METÁLICA CORRUGADA GALVANIZADA TIPO MP 100 OU SIMILAR - E = 2,00 MM E D = 1,90 M</v>
          </cell>
          <cell r="C13476" t="str">
            <v>M</v>
          </cell>
        </row>
        <row r="13476">
          <cell r="E13476">
            <v>4747.6437</v>
          </cell>
        </row>
        <row r="13477">
          <cell r="A13477" t="str">
            <v>M2545</v>
          </cell>
          <cell r="B13477" t="str">
            <v>CHAPA MÚLTIPLA METÁLICA CORRUGADA GALVANIZADA TIPO MP 100 OU SIMILAR - E = 2,00 MM E D = 2,00 M</v>
          </cell>
          <cell r="C13477" t="str">
            <v>M</v>
          </cell>
        </row>
        <row r="13477">
          <cell r="E13477">
            <v>5004.3174</v>
          </cell>
        </row>
        <row r="13478">
          <cell r="A13478" t="str">
            <v>M2546</v>
          </cell>
          <cell r="B13478" t="str">
            <v>CHAPA MÚLTIPLA METÁLICA CORRUGADA GALVANIZADA TIPO MP 100 OU SIMILAR - E = 2,00 MM E D = 2,10 M</v>
          </cell>
          <cell r="C13478" t="str">
            <v>M</v>
          </cell>
        </row>
        <row r="13478">
          <cell r="E13478">
            <v>5346.3725</v>
          </cell>
        </row>
        <row r="13479">
          <cell r="A13479" t="str">
            <v>M2547</v>
          </cell>
          <cell r="B13479" t="str">
            <v>CHAPA MÚLTIPLA METÁLICA CORRUGADA GALVANIZADA TIPO MP 100 OU SIMILAR - E = 2,00 MM E D = 2,20 M</v>
          </cell>
          <cell r="C13479" t="str">
            <v>M</v>
          </cell>
        </row>
        <row r="13479">
          <cell r="E13479">
            <v>5474.8061</v>
          </cell>
        </row>
        <row r="13480">
          <cell r="A13480" t="str">
            <v>M2548</v>
          </cell>
          <cell r="B13480" t="str">
            <v>CHAPA MÚLTIPLA METÁLICA CORRUGADA GALVANIZADA TIPO MP 100 OU SIMILAR - E = 2,00 MM E D = 2,30 M</v>
          </cell>
          <cell r="C13480" t="str">
            <v>M</v>
          </cell>
        </row>
        <row r="13480">
          <cell r="E13480">
            <v>5688.6249</v>
          </cell>
        </row>
        <row r="13481">
          <cell r="A13481" t="str">
            <v>M2549</v>
          </cell>
          <cell r="B13481" t="str">
            <v>CHAPA MÚLTIPLA METÁLICA CORRUGADA GALVANIZADA TIPO MP 100 OU SIMILAR - E = 2,70 MM E D = 2,40 M</v>
          </cell>
          <cell r="C13481" t="str">
            <v>M</v>
          </cell>
        </row>
        <row r="13481">
          <cell r="E13481">
            <v>7571.6512</v>
          </cell>
        </row>
        <row r="13482">
          <cell r="A13482" t="str">
            <v>M2550</v>
          </cell>
          <cell r="B13482" t="str">
            <v>CHAPA MÚLTIPLA METÁLICA CORRUGADA GALVANIZADA TIPO MP 100 OU SIMILAR - E = 3,40 MM E D = 2,50 M</v>
          </cell>
          <cell r="C13482" t="str">
            <v>M</v>
          </cell>
        </row>
        <row r="13482">
          <cell r="E13482">
            <v>9602.834</v>
          </cell>
        </row>
        <row r="13483">
          <cell r="A13483" t="str">
            <v>M2551</v>
          </cell>
          <cell r="B13483" t="str">
            <v>CHAPA MÚLTIPLA METÁLICA CORRUGADA GALVANIZADA TIPO MP 100 OU SIMILAR - E = 3,40 MM E D = 2,60 M</v>
          </cell>
          <cell r="C13483" t="str">
            <v>M</v>
          </cell>
        </row>
        <row r="13483">
          <cell r="E13483">
            <v>10148.6002</v>
          </cell>
        </row>
        <row r="13484">
          <cell r="A13484" t="str">
            <v>M2552</v>
          </cell>
          <cell r="B13484" t="str">
            <v>CHAPA MÚLTIPLA METÁLICA CORRUGADA GALVANIZADA TIPO MP 100 OU SIMILAR - E = 3,40 MM E D = 2,70 M</v>
          </cell>
          <cell r="C13484" t="str">
            <v>M</v>
          </cell>
        </row>
        <row r="13484">
          <cell r="E13484">
            <v>10344.4608</v>
          </cell>
        </row>
        <row r="13485">
          <cell r="A13485" t="str">
            <v>M2553</v>
          </cell>
          <cell r="B13485" t="str">
            <v>CHAPA MÚLTIPLA METÁLICA CORRUGADA GALVANIZADA TIPO MP 100 OU SIMILAR - E = 3,40 MM E D = 2,80 M</v>
          </cell>
          <cell r="C13485" t="str">
            <v>M</v>
          </cell>
        </row>
        <row r="13485">
          <cell r="E13485">
            <v>10852.0367</v>
          </cell>
        </row>
        <row r="13486">
          <cell r="A13486" t="str">
            <v>M2554</v>
          </cell>
          <cell r="B13486" t="str">
            <v>CHAPA MÚLTIPLA METÁLICA CORRUGADA GALVANIZADA TIPO MP 152 OU SIMILAR - E = 2,70 MM E D = 1,50 M</v>
          </cell>
          <cell r="C13486" t="str">
            <v>M</v>
          </cell>
        </row>
        <row r="13486">
          <cell r="E13486">
            <v>7149.514</v>
          </cell>
        </row>
        <row r="13487">
          <cell r="A13487" t="str">
            <v>M2555</v>
          </cell>
          <cell r="B13487" t="str">
            <v>CHAPA MÚLTIPLA METÁLICA CORRUGADA GALVANIZADA TIPO MP 152 OU SIMILAR - E = 2,70 MM E D = 1,80 M</v>
          </cell>
          <cell r="C13487" t="str">
            <v>M</v>
          </cell>
        </row>
        <row r="13487">
          <cell r="E13487">
            <v>8644.9062</v>
          </cell>
        </row>
        <row r="13488">
          <cell r="A13488" t="str">
            <v>M2556</v>
          </cell>
          <cell r="B13488" t="str">
            <v>CHAPA MÚLTIPLA METÁLICA CORRUGADA GALVANIZADA TIPO MP 152 OU SIMILAR - E = 2,70 MM E D = 1,90 M</v>
          </cell>
          <cell r="C13488" t="str">
            <v>M</v>
          </cell>
        </row>
        <row r="13488">
          <cell r="E13488">
            <v>8925.4598</v>
          </cell>
        </row>
        <row r="13489">
          <cell r="A13489" t="str">
            <v>M2557</v>
          </cell>
          <cell r="B13489" t="str">
            <v>CHAPA MÚLTIPLA METÁLICA CORRUGADA GALVANIZADA TIPO MP 152 OU SIMILAR - E = 2,70 MM E D = 2,15 M</v>
          </cell>
          <cell r="C13489" t="str">
            <v>M</v>
          </cell>
        </row>
        <row r="13489">
          <cell r="E13489">
            <v>10140.3485</v>
          </cell>
        </row>
        <row r="13490">
          <cell r="A13490" t="str">
            <v>M2558</v>
          </cell>
          <cell r="B13490" t="str">
            <v>CHAPA MÚLTIPLA METÁLICA CORRUGADA GALVANIZADA TIPO MP 152 OU SIMILAR - E = 2,70 MM E D = 2,30 M</v>
          </cell>
          <cell r="C13490" t="str">
            <v>M</v>
          </cell>
        </row>
        <row r="13490">
          <cell r="E13490">
            <v>10701.207</v>
          </cell>
        </row>
        <row r="13491">
          <cell r="A13491" t="str">
            <v>M2559</v>
          </cell>
          <cell r="B13491" t="str">
            <v>CHAPA MÚLTIPLA METÁLICA CORRUGADA GALVANIZADA TIPO MP 152 OU SIMILAR - E = 2,70 MM E D = 2,65 M</v>
          </cell>
          <cell r="C13491" t="str">
            <v>M</v>
          </cell>
        </row>
        <row r="13491">
          <cell r="E13491">
            <v>12524.16</v>
          </cell>
        </row>
        <row r="13492">
          <cell r="A13492" t="str">
            <v>M2560</v>
          </cell>
          <cell r="B13492" t="str">
            <v>CHAPA MÚLTIPLA METÁLICA CORRUGADA GALVANIZADA TIPO MP 152 OU SIMILAR - E = 2,70 MM E D = 3,05 M</v>
          </cell>
          <cell r="C13492" t="str">
            <v>M</v>
          </cell>
        </row>
        <row r="13492">
          <cell r="E13492">
            <v>14299.028</v>
          </cell>
        </row>
        <row r="13493">
          <cell r="A13493" t="str">
            <v>M2561</v>
          </cell>
          <cell r="B13493" t="str">
            <v>CHAPA MÚLTIPLA METÁLICA CORRUGADA GALVANIZADA TIPO MP 152 OU SIMILAR - E = 2,70 MM E D = 3,20 M</v>
          </cell>
          <cell r="C13493" t="str">
            <v>M</v>
          </cell>
        </row>
        <row r="13493">
          <cell r="E13493">
            <v>15187.4587</v>
          </cell>
        </row>
        <row r="13494">
          <cell r="A13494" t="str">
            <v>M2562</v>
          </cell>
          <cell r="B13494" t="str">
            <v>CHAPA MÚLTIPLA METÁLICA CORRUGADA GALVANIZADA TIPO MP 152 OU SIMILAR - E = 2,70 MM E D = 3,40 M</v>
          </cell>
          <cell r="C13494" t="str">
            <v>M</v>
          </cell>
        </row>
        <row r="13494">
          <cell r="E13494">
            <v>16075.952</v>
          </cell>
        </row>
        <row r="13495">
          <cell r="A13495" t="str">
            <v>M2563</v>
          </cell>
          <cell r="B13495" t="str">
            <v>CHAPA MÚLTIPLA METÁLICA CORRUGADA GALVANIZADA TIPO MP 152 OU SIMILAR - E = 2,70 MM E D = 3,65 M</v>
          </cell>
          <cell r="C13495" t="str">
            <v>M</v>
          </cell>
        </row>
        <row r="13495">
          <cell r="E13495">
            <v>17244.6281</v>
          </cell>
        </row>
        <row r="13496">
          <cell r="A13496" t="str">
            <v>M2564</v>
          </cell>
          <cell r="B13496" t="str">
            <v>CHAPA MÚLTIPLA METÁLICA CORRUGADA GALVANIZADA TIPO MP 152 OU SIMILAR - E = 2,70 MM E D = 3,80 M</v>
          </cell>
          <cell r="C13496" t="str">
            <v>M</v>
          </cell>
        </row>
        <row r="13496">
          <cell r="E13496">
            <v>17851.9182</v>
          </cell>
        </row>
        <row r="13497">
          <cell r="A13497" t="str">
            <v>M2565</v>
          </cell>
          <cell r="B13497" t="str">
            <v>CHAPA MÚLTIPLA METÁLICA CORRUGADA GALVANIZADA TIPO MP 152 OU SIMILAR - E = 2,70 MM E D = 4,20 M</v>
          </cell>
          <cell r="C13497" t="str">
            <v>M</v>
          </cell>
        </row>
        <row r="13497">
          <cell r="E13497">
            <v>19674.8978</v>
          </cell>
        </row>
        <row r="13498">
          <cell r="A13498" t="str">
            <v>M2566</v>
          </cell>
          <cell r="B13498" t="str">
            <v>CHAPA MÚLTIPLA METÁLICA CORRUGADA GALVANIZADA TIPO MP 152 OU SIMILAR - E = 2,70 MM E D = 4,60 M</v>
          </cell>
          <cell r="C13498" t="str">
            <v>M</v>
          </cell>
        </row>
        <row r="13498">
          <cell r="E13498">
            <v>21448.542</v>
          </cell>
        </row>
        <row r="13499">
          <cell r="A13499" t="str">
            <v>M2567</v>
          </cell>
          <cell r="B13499" t="str">
            <v>CHAPA MÚLTIPLA METÁLICA CORRUGADA GALVANIZADA TIPO MP 152 OU SIMILAR - E = 3,40 MM E D = 4,80 M</v>
          </cell>
          <cell r="C13499" t="str">
            <v>M</v>
          </cell>
        </row>
        <row r="13499">
          <cell r="E13499">
            <v>24549.7011</v>
          </cell>
        </row>
        <row r="13500">
          <cell r="A13500" t="str">
            <v>M2568</v>
          </cell>
          <cell r="B13500" t="str">
            <v>CHAPA MÚLTIPLA METÁLICA CORRUGADA GALVANIZADA TIPO MP 152 OU SIMILAR - E = 3,40 MM E D = 5,00 M</v>
          </cell>
          <cell r="C13500" t="str">
            <v>M</v>
          </cell>
        </row>
        <row r="13500">
          <cell r="E13500">
            <v>25242.7886</v>
          </cell>
        </row>
        <row r="13501">
          <cell r="A13501" t="str">
            <v>M2569</v>
          </cell>
          <cell r="B13501" t="str">
            <v>CHAPA MÚLTIPLA METÁLICA CORRUGADA GALVANIZADA TIPO MP 152 OU SIMILAR - E = 3,90 MM E D = 5,35 M</v>
          </cell>
          <cell r="C13501" t="str">
            <v>M</v>
          </cell>
        </row>
        <row r="13501">
          <cell r="E13501">
            <v>31852.019</v>
          </cell>
        </row>
        <row r="13502">
          <cell r="A13502" t="str">
            <v>M2570</v>
          </cell>
          <cell r="B13502" t="str">
            <v>CHAPA MÚLTIPLA METÁLICA CORRUGADA GALVANIZADA TIPO MP 152 OU SIMILAR - E = 3,90 MM E D = 5,70 M</v>
          </cell>
          <cell r="C13502" t="str">
            <v>M</v>
          </cell>
        </row>
        <row r="13502">
          <cell r="E13502">
            <v>34131.3335</v>
          </cell>
        </row>
        <row r="13503">
          <cell r="A13503" t="str">
            <v>M2571</v>
          </cell>
          <cell r="B13503" t="str">
            <v>CHAPA MÚLTIPLA METÁLICA CORRUGADA GALVANIZADA TIPO MP 152 OU SIMILAR - E = 4,70 MM E D = 6,10 M</v>
          </cell>
          <cell r="C13503" t="str">
            <v>M</v>
          </cell>
        </row>
        <row r="13503">
          <cell r="E13503">
            <v>42048.9813</v>
          </cell>
        </row>
        <row r="13504">
          <cell r="A13504" t="str">
            <v>M2572</v>
          </cell>
          <cell r="B13504" t="str">
            <v>CHAPA MÚLTIPLA METÁLICA CORRUGADA GALVANIZADA TIPO MP 152 OU SIMILAR - E = 6,40 MM E D = 6,50 M</v>
          </cell>
          <cell r="C13504" t="str">
            <v>M</v>
          </cell>
        </row>
        <row r="13504">
          <cell r="E13504">
            <v>50451.5997</v>
          </cell>
        </row>
        <row r="13505">
          <cell r="A13505" t="str">
            <v>M2573</v>
          </cell>
          <cell r="B13505" t="str">
            <v>CHAPA MÚLTIPLA METÁLICA CORRUGADA GALVANIZADA TIPO MP 152 OU SIMILAR - E = 6,40 MM E D = 6,85 M</v>
          </cell>
          <cell r="C13505" t="str">
            <v>M</v>
          </cell>
        </row>
        <row r="13505">
          <cell r="E13505">
            <v>53422.269</v>
          </cell>
        </row>
        <row r="13506">
          <cell r="A13506" t="str">
            <v>M2574</v>
          </cell>
          <cell r="B13506" t="str">
            <v>CHAPA MÚLTIPLA METÁLICA CORRUGADA GALVANIZADA TIPO MP 152 OU SIMILAR - E = 6,40 MM E D = 7,25 M</v>
          </cell>
          <cell r="C13506" t="str">
            <v>M</v>
          </cell>
        </row>
        <row r="13506">
          <cell r="E13506">
            <v>56361.932</v>
          </cell>
        </row>
        <row r="13507">
          <cell r="A13507" t="str">
            <v>M2580</v>
          </cell>
          <cell r="B13507" t="str">
            <v>PARAFUSO DE CABEÇA SEXTAVADA EM AÇO GALVANIZADO COM PORCA E ARRUELA DE PRESSÃO - D = 7,938 MM (5/16")</v>
          </cell>
          <cell r="C13507" t="str">
            <v>CJ</v>
          </cell>
        </row>
        <row r="13507">
          <cell r="E13507">
            <v>0.6328</v>
          </cell>
        </row>
        <row r="13508">
          <cell r="A13508" t="str">
            <v>M2597</v>
          </cell>
          <cell r="B13508" t="str">
            <v>CONCRETO USINADO - FCK = 40 MPA (COMERCIAL)</v>
          </cell>
          <cell r="C13508" t="str">
            <v>M3</v>
          </cell>
        </row>
        <row r="13508">
          <cell r="E13508" t="str">
            <v>-</v>
          </cell>
        </row>
        <row r="13509">
          <cell r="A13509" t="str">
            <v>M2598</v>
          </cell>
          <cell r="B13509" t="str">
            <v>CONCRETO USINADO - FCK = 45 MPA (COMERCIAL)</v>
          </cell>
          <cell r="C13509" t="str">
            <v>M3</v>
          </cell>
        </row>
        <row r="13509">
          <cell r="E13509" t="str">
            <v>-</v>
          </cell>
        </row>
        <row r="13510">
          <cell r="A13510" t="str">
            <v>M2599</v>
          </cell>
          <cell r="B13510" t="str">
            <v>CONCRETO USINADO - FCK = 50 MPA (COMERCIAL)</v>
          </cell>
          <cell r="C13510" t="str">
            <v>M3</v>
          </cell>
        </row>
        <row r="13510">
          <cell r="E13510" t="str">
            <v>-</v>
          </cell>
        </row>
        <row r="13511">
          <cell r="A13511" t="str">
            <v>M2601</v>
          </cell>
          <cell r="B13511" t="str">
            <v>APARELHO DE APOIO METÁLICO ESFÉRICO FIXO COM 4 CHUMBADORES E CAPACIDADE DE 1.000 KN</v>
          </cell>
          <cell r="C13511" t="str">
            <v>UND</v>
          </cell>
        </row>
        <row r="13511">
          <cell r="E13511">
            <v>5566.9355</v>
          </cell>
        </row>
        <row r="13512">
          <cell r="A13512" t="str">
            <v>M2602</v>
          </cell>
          <cell r="B13512" t="str">
            <v>APARELHO DE APOIO METÁLICO ESFÉRICO UNIDIRECIONAL COM 4 CHUMBADORES E CAPACIDADE DE 1.500 KN</v>
          </cell>
          <cell r="C13512" t="str">
            <v>UND</v>
          </cell>
        </row>
        <row r="13512">
          <cell r="E13512">
            <v>14501.4265</v>
          </cell>
        </row>
        <row r="13513">
          <cell r="A13513" t="str">
            <v>M2603</v>
          </cell>
          <cell r="B13513" t="str">
            <v>APARELHO DE APOIO METÁLICO ESFÉRICO FIXO COM 4 CHUMBADORES E CAPACIDADE DE 1.500 KN</v>
          </cell>
          <cell r="C13513" t="str">
            <v>UND</v>
          </cell>
        </row>
        <row r="13513">
          <cell r="E13513">
            <v>8388.5047</v>
          </cell>
        </row>
        <row r="13514">
          <cell r="A13514" t="str">
            <v>M2604</v>
          </cell>
          <cell r="B13514" t="str">
            <v>APARELHO DE APOIO METÁLICO ESFÉRICO FIXO COM 4 CHUMBADORES E CAPACIDADE DE 2.000 KN</v>
          </cell>
          <cell r="C13514" t="str">
            <v>UND</v>
          </cell>
        </row>
        <row r="13514">
          <cell r="E13514">
            <v>10665.0346</v>
          </cell>
        </row>
        <row r="13515">
          <cell r="A13515" t="str">
            <v>M2605</v>
          </cell>
          <cell r="B13515" t="str">
            <v>APARELHO DE APOIO METÁLICO ESFÉRICO FIXO COM 4 CHUMBADORES E CAPACIDADE DE 2.500 KN</v>
          </cell>
          <cell r="C13515" t="str">
            <v>UND</v>
          </cell>
        </row>
        <row r="13515">
          <cell r="E13515">
            <v>13506.363</v>
          </cell>
        </row>
        <row r="13516">
          <cell r="A13516" t="str">
            <v>M2606</v>
          </cell>
          <cell r="B13516" t="str">
            <v>APARELHO DE APOIO METÁLICO ESFÉRICO FIXO COM 4 CHUMBADORES E CAPACIDADE DE 3.000 KN</v>
          </cell>
          <cell r="C13516" t="str">
            <v>UND</v>
          </cell>
        </row>
        <row r="13516">
          <cell r="E13516">
            <v>15544.5869</v>
          </cell>
        </row>
        <row r="13517">
          <cell r="A13517" t="str">
            <v>M2607</v>
          </cell>
          <cell r="B13517" t="str">
            <v>APARELHO DE APOIO METÁLICO ESFÉRICO FIXO COM 4 CHUMBADORES E CAPACIDADE DE 3.500 KN</v>
          </cell>
          <cell r="C13517" t="str">
            <v>UND</v>
          </cell>
        </row>
        <row r="13517">
          <cell r="E13517">
            <v>18824.0235</v>
          </cell>
        </row>
        <row r="13518">
          <cell r="A13518" t="str">
            <v>M2608</v>
          </cell>
          <cell r="B13518" t="str">
            <v>APARELHO DE APOIO METÁLICO ESFÉRICO FIXO COM 4 CHUMBADORES E CAPACIDADE DE 4.000 KN</v>
          </cell>
          <cell r="C13518" t="str">
            <v>UND</v>
          </cell>
        </row>
        <row r="13518">
          <cell r="E13518">
            <v>22232.1018</v>
          </cell>
        </row>
        <row r="13519">
          <cell r="A13519" t="str">
            <v>M2609</v>
          </cell>
          <cell r="B13519" t="str">
            <v>APARELHO DE APOIO METÁLICO ESFÉRICO UNIDIRECIONAL COM 4 CHUMBADORES E CAPACIDADE DE 1.000 KN</v>
          </cell>
          <cell r="C13519" t="str">
            <v>UND</v>
          </cell>
        </row>
        <row r="13519">
          <cell r="E13519">
            <v>9899.582</v>
          </cell>
        </row>
        <row r="13520">
          <cell r="A13520" t="str">
            <v>M2610</v>
          </cell>
          <cell r="B13520" t="str">
            <v>APARELHO DE APOIO METÁLICO ESFÉRICO UNIDIRECIONAL COM 4 CHUMBADORES E CAPACIDADE DE 2.000 KN</v>
          </cell>
          <cell r="C13520" t="str">
            <v>UND</v>
          </cell>
        </row>
        <row r="13520">
          <cell r="E13520">
            <v>17750.272</v>
          </cell>
        </row>
        <row r="13521">
          <cell r="A13521" t="str">
            <v>M2611</v>
          </cell>
          <cell r="B13521" t="str">
            <v>APARELHO DE APOIO METÁLICO ESFÉRICO UNIDIRECIONAL COM 4 CHUMBADORES E CAPACIDADE DE 2.500 KN</v>
          </cell>
          <cell r="C13521" t="str">
            <v>UND</v>
          </cell>
        </row>
        <row r="13521">
          <cell r="E13521">
            <v>20964.576</v>
          </cell>
        </row>
        <row r="13522">
          <cell r="A13522" t="str">
            <v>M2612</v>
          </cell>
          <cell r="B13522" t="str">
            <v>APARELHO DE APOIO METÁLICO ESFÉRICO UNIDIRECIONAL COM 4 CHUMBADORES E CAPACIDADE DE 3.000 KN</v>
          </cell>
          <cell r="C13522" t="str">
            <v>UND</v>
          </cell>
        </row>
        <row r="13522">
          <cell r="E13522">
            <v>25794.4037</v>
          </cell>
        </row>
        <row r="13523">
          <cell r="A13523" t="str">
            <v>M2613</v>
          </cell>
          <cell r="B13523" t="str">
            <v>APARELHO DE APOIO METÁLICO ESFÉRICO UNIDIRECIONAL COM 4 CHUMBADORES E CAPACIDADE DE 3.500 KN</v>
          </cell>
          <cell r="C13523" t="str">
            <v>UND</v>
          </cell>
        </row>
        <row r="13523">
          <cell r="E13523">
            <v>29716.5802</v>
          </cell>
        </row>
        <row r="13524">
          <cell r="A13524" t="str">
            <v>M2614</v>
          </cell>
          <cell r="B13524" t="str">
            <v>APARELHO DE APOIO METÁLICO ESFÉRICO UNIDIRECIONAL COM 4 CHUMBADORES E CAPACIDADE DE 4.000 KN</v>
          </cell>
          <cell r="C13524" t="str">
            <v>UND</v>
          </cell>
        </row>
        <row r="13524">
          <cell r="E13524">
            <v>38799.8106</v>
          </cell>
        </row>
        <row r="13525">
          <cell r="A13525" t="str">
            <v>M2615</v>
          </cell>
          <cell r="B13525" t="str">
            <v>APARELHO DE APOIO METÁLICO ESFÉRICO FIXO COM 4 CHUMBADORES E CAPACIDADE DE 4.500 KN</v>
          </cell>
          <cell r="C13525" t="str">
            <v>UND</v>
          </cell>
        </row>
        <row r="13525">
          <cell r="E13525">
            <v>56796.4306</v>
          </cell>
        </row>
        <row r="13526">
          <cell r="A13526" t="str">
            <v>M2616</v>
          </cell>
          <cell r="B13526" t="str">
            <v>APARELHO DE APOIO METÁLICO ESFÉRICO FIXO COM 4 CHUMBADORES E CAPACIDADE DE 5.000 KN</v>
          </cell>
          <cell r="C13526" t="str">
            <v>UND</v>
          </cell>
        </row>
        <row r="13526">
          <cell r="E13526">
            <v>63171.7054</v>
          </cell>
        </row>
        <row r="13527">
          <cell r="A13527" t="str">
            <v>M2617</v>
          </cell>
          <cell r="B13527" t="str">
            <v>APARELHO DE APOIO METÁLICO ESFÉRICO FIXO COM 4 CHUMBADORES E CAPACIDADE DE 5.500 KN</v>
          </cell>
          <cell r="C13527" t="str">
            <v>UND</v>
          </cell>
        </row>
        <row r="13527">
          <cell r="E13527">
            <v>68521.628</v>
          </cell>
        </row>
        <row r="13528">
          <cell r="A13528" t="str">
            <v>M2618</v>
          </cell>
          <cell r="B13528" t="str">
            <v>APARELHO DE APOIO METÁLICO ESFÉRICO FIXO COM 4 CHUMBADORES E CAPACIDADE DE 6.000 KN</v>
          </cell>
          <cell r="C13528" t="str">
            <v>UND</v>
          </cell>
        </row>
        <row r="13528">
          <cell r="E13528">
            <v>73914.6181</v>
          </cell>
        </row>
        <row r="13529">
          <cell r="A13529" t="str">
            <v>M2619</v>
          </cell>
          <cell r="B13529" t="str">
            <v>APARELHO DE APOIO METÁLICO ESFÉRICO FIXO COM 4 CHUMBADORES E CAPACIDADE DE 6.500 KN</v>
          </cell>
          <cell r="C13529" t="str">
            <v>UND</v>
          </cell>
        </row>
        <row r="13529">
          <cell r="E13529">
            <v>84028.9619</v>
          </cell>
        </row>
        <row r="13530">
          <cell r="A13530" t="str">
            <v>M2620</v>
          </cell>
          <cell r="B13530" t="str">
            <v>APARELHO DE APOIO METÁLICO ESFÉRICO FIXO COM 4 CHUMBADORES E CAPACIDADE DE 7.000 KN</v>
          </cell>
          <cell r="C13530" t="str">
            <v>UND</v>
          </cell>
        </row>
        <row r="13530">
          <cell r="E13530">
            <v>86717.3597</v>
          </cell>
        </row>
        <row r="13531">
          <cell r="A13531" t="str">
            <v>M2621</v>
          </cell>
          <cell r="B13531" t="str">
            <v>APARELHO DE APOIO METÁLICO ESFÉRICO FIXO COM 4 CHUMBADORES E CAPACIDADE DE 7.500 KN</v>
          </cell>
          <cell r="C13531" t="str">
            <v>UND</v>
          </cell>
        </row>
        <row r="13531">
          <cell r="E13531">
            <v>96912.9467</v>
          </cell>
        </row>
        <row r="13532">
          <cell r="A13532" t="str">
            <v>M2622</v>
          </cell>
          <cell r="B13532" t="str">
            <v>APARELHO DE APOIO METÁLICO ESFÉRICO FIXO COM 4 CHUMBADORES E CAPACIDADE DE 8.000 KN</v>
          </cell>
          <cell r="C13532" t="str">
            <v>UND</v>
          </cell>
        </row>
        <row r="13532">
          <cell r="E13532">
            <v>103621.9636</v>
          </cell>
        </row>
        <row r="13533">
          <cell r="A13533" t="str">
            <v>M2623</v>
          </cell>
          <cell r="B13533" t="str">
            <v>GRELHA METÁLICA PARA BOCA DE LOBO COM CAPACIDADE DE ATÉ 300 KN - C = 0,90 M E L = 0,30 M</v>
          </cell>
          <cell r="C13533" t="str">
            <v>UND</v>
          </cell>
        </row>
        <row r="13533">
          <cell r="E13533">
            <v>571.5503</v>
          </cell>
        </row>
        <row r="13534">
          <cell r="A13534" t="str">
            <v>M2624</v>
          </cell>
          <cell r="B13534" t="str">
            <v>GRELHA DE PISO EM PVC PARA PASSAGEM DE PEDESTRES - C = 50 CM E L = 13 CM</v>
          </cell>
          <cell r="C13534" t="str">
            <v>UND</v>
          </cell>
        </row>
        <row r="13534">
          <cell r="E13534">
            <v>71.5083</v>
          </cell>
        </row>
        <row r="13535">
          <cell r="A13535" t="str">
            <v>M2625</v>
          </cell>
          <cell r="B13535" t="str">
            <v>MARCO EM PVC PARA GRELHA DE PISO - L = 2,50 M</v>
          </cell>
          <cell r="C13535" t="str">
            <v>UND</v>
          </cell>
        </row>
        <row r="13535">
          <cell r="E13535">
            <v>71.1641</v>
          </cell>
        </row>
        <row r="13536">
          <cell r="A13536" t="str">
            <v>M2626</v>
          </cell>
          <cell r="B13536" t="str">
            <v>GRELHA DE PISO EM PVC PARA PASSAGEM DE VEÍCULOS DE ATÉ 3 T - C = 50 CM E L = 13 CM</v>
          </cell>
          <cell r="C13536" t="str">
            <v>UND</v>
          </cell>
        </row>
        <row r="13536">
          <cell r="E13536">
            <v>92.2991</v>
          </cell>
        </row>
        <row r="13537">
          <cell r="A13537" t="str">
            <v>M2627</v>
          </cell>
          <cell r="B13537" t="str">
            <v>GRELHA DE PISO EM PVC PARA PASSAGEM DE VEÍCULOS DE ATÉ 10 T - C = 50 CM E L = 13 CM</v>
          </cell>
          <cell r="C13537" t="str">
            <v>UND</v>
          </cell>
        </row>
        <row r="13537">
          <cell r="E13537">
            <v>134.2535</v>
          </cell>
        </row>
        <row r="13538">
          <cell r="A13538" t="str">
            <v>M2628</v>
          </cell>
          <cell r="B13538" t="str">
            <v>GRELHA DE PISO EM PVC PARA PASSAGEM DE PEDESTRES - C = 50 CM E L = 20 CM</v>
          </cell>
          <cell r="C13538" t="str">
            <v>UND</v>
          </cell>
        </row>
        <row r="13538">
          <cell r="E13538">
            <v>118.1016</v>
          </cell>
        </row>
        <row r="13539">
          <cell r="A13539" t="str">
            <v>M2629</v>
          </cell>
          <cell r="B13539" t="str">
            <v>GRELHA DE PISO EM PVC PARA PASSAGEM DE VEÍCULOS DE ATÉ 3 T - C = 50 CM E L = 20 CM</v>
          </cell>
          <cell r="C13539" t="str">
            <v>UND</v>
          </cell>
        </row>
        <row r="13539">
          <cell r="E13539">
            <v>142.7105</v>
          </cell>
        </row>
        <row r="13540">
          <cell r="A13540" t="str">
            <v>M2631</v>
          </cell>
          <cell r="B13540" t="str">
            <v>GRELHA METÁLICA PARA CANALETAS - C = 1,00 M E L = 0,10 M</v>
          </cell>
          <cell r="C13540" t="str">
            <v>UND</v>
          </cell>
        </row>
        <row r="13540">
          <cell r="E13540">
            <v>69.1802</v>
          </cell>
        </row>
        <row r="13541">
          <cell r="A13541" t="str">
            <v>M2632</v>
          </cell>
          <cell r="B13541" t="str">
            <v>GRELHA METÁLICA PARA CANALETAS - C = 1,00 M E L = 0,15 M</v>
          </cell>
          <cell r="C13541" t="str">
            <v>UND</v>
          </cell>
        </row>
        <row r="13541">
          <cell r="E13541">
            <v>138.1027</v>
          </cell>
        </row>
        <row r="13542">
          <cell r="A13542" t="str">
            <v>M2633</v>
          </cell>
          <cell r="B13542" t="str">
            <v>PORTA-GRELHA METÁLICA - C = 1,00 M E L = 0,15 M</v>
          </cell>
          <cell r="C13542" t="str">
            <v>M</v>
          </cell>
        </row>
        <row r="13542">
          <cell r="E13542">
            <v>98.6473</v>
          </cell>
        </row>
        <row r="13543">
          <cell r="A13543" t="str">
            <v>M2634</v>
          </cell>
          <cell r="B13543" t="str">
            <v>GRELHA METÁLICA PARA CANALETAS - C = 1,00 M E L = 0,20 M</v>
          </cell>
          <cell r="C13543" t="str">
            <v>UND</v>
          </cell>
        </row>
        <row r="13543">
          <cell r="E13543">
            <v>289.8679</v>
          </cell>
        </row>
        <row r="13544">
          <cell r="A13544" t="str">
            <v>M2635</v>
          </cell>
          <cell r="B13544" t="str">
            <v>PORTA-GRELHA METÁLICA - C = 1,00 M E L = 0,20 M</v>
          </cell>
          <cell r="C13544" t="str">
            <v>M</v>
          </cell>
        </row>
        <row r="13544">
          <cell r="E13544">
            <v>98.0555</v>
          </cell>
        </row>
        <row r="13545">
          <cell r="A13545" t="str">
            <v>M2636</v>
          </cell>
          <cell r="B13545" t="str">
            <v>PORTA-GRELHA METÁLICA - C = 1,00 M E L = 0,10 M</v>
          </cell>
          <cell r="C13545" t="str">
            <v>M</v>
          </cell>
        </row>
        <row r="13545">
          <cell r="E13545">
            <v>72.7851</v>
          </cell>
        </row>
        <row r="13546">
          <cell r="A13546" t="str">
            <v>M2637</v>
          </cell>
          <cell r="B13546" t="str">
            <v>APARELHO DE APOIO METÁLICO ESFÉRICO FIXO COM 4 CHUMBADORES E CAPACIDADE DE 8.500 KN</v>
          </cell>
          <cell r="C13546" t="str">
            <v>UND</v>
          </cell>
        </row>
        <row r="13546">
          <cell r="E13546">
            <v>106136.5857</v>
          </cell>
        </row>
        <row r="13547">
          <cell r="A13547" t="str">
            <v>M2638</v>
          </cell>
          <cell r="B13547" t="str">
            <v>APARELHO DE APOIO METÁLICO ESFÉRICO FIXO COM 4 CHUMBADORES E CAPACIDADE DE 9.000 KN</v>
          </cell>
          <cell r="C13547" t="str">
            <v>UND</v>
          </cell>
        </row>
        <row r="13547">
          <cell r="E13547">
            <v>114728.1545</v>
          </cell>
        </row>
        <row r="13548">
          <cell r="A13548" t="str">
            <v>M2639</v>
          </cell>
          <cell r="B13548" t="str">
            <v>APARELHO DE APOIO METÁLICO ESFÉRICO FIXO COM 4 CHUMBADORES E CAPACIDADE DE 9.500 KN</v>
          </cell>
          <cell r="C13548" t="str">
            <v>UND</v>
          </cell>
        </row>
        <row r="13548">
          <cell r="E13548">
            <v>120992.0925</v>
          </cell>
        </row>
        <row r="13549">
          <cell r="A13549" t="str">
            <v>M2640</v>
          </cell>
          <cell r="B13549" t="str">
            <v>APARELHO DE APOIO METÁLICO ESFÉRICO FIXO COM 4 CHUMBADORES E CAPACIDADE DE 10.000 KN</v>
          </cell>
          <cell r="C13549" t="str">
            <v>UND</v>
          </cell>
        </row>
        <row r="13549">
          <cell r="E13549">
            <v>128622.9166</v>
          </cell>
        </row>
        <row r="13550">
          <cell r="A13550" t="str">
            <v>M2641</v>
          </cell>
          <cell r="B13550" t="str">
            <v>APARELHO DE APOIO METÁLICO ESFÉRICO UNIDIRECIONAL COM 4 CHUMBADORES E CAPACIDADE DE 4.500 KN</v>
          </cell>
          <cell r="C13550" t="str">
            <v>UND</v>
          </cell>
        </row>
        <row r="13550">
          <cell r="E13550">
            <v>59543.3715</v>
          </cell>
        </row>
        <row r="13551">
          <cell r="A13551" t="str">
            <v>M2642</v>
          </cell>
          <cell r="B13551" t="str">
            <v>APARELHO DE APOIO METÁLICO ESFÉRICO UNIDIRECIONAL COM 4 CHUMBADORES E CAPACIDADE DE 5.000 KN</v>
          </cell>
          <cell r="C13551" t="str">
            <v>UND</v>
          </cell>
        </row>
        <row r="13551">
          <cell r="E13551">
            <v>65945.0391</v>
          </cell>
        </row>
        <row r="13552">
          <cell r="A13552" t="str">
            <v>M2643</v>
          </cell>
          <cell r="B13552" t="str">
            <v>APARELHO DE APOIO METÁLICO ESFÉRICO UNIDIRECIONAL COM 4 CHUMBADORES E CAPACIDADE DE 5.500 KN</v>
          </cell>
          <cell r="C13552" t="str">
            <v>UND</v>
          </cell>
        </row>
        <row r="13552">
          <cell r="E13552">
            <v>71682.0923</v>
          </cell>
        </row>
        <row r="13553">
          <cell r="A13553" t="str">
            <v>M2644</v>
          </cell>
          <cell r="B13553" t="str">
            <v>APARELHO DE APOIO METÁLICO ESFÉRICO UNIDIRECIONAL COM 4 CHUMBADORES E CAPACIDADE DE 6.000 KN</v>
          </cell>
          <cell r="C13553" t="str">
            <v>UND</v>
          </cell>
        </row>
        <row r="13553">
          <cell r="E13553">
            <v>75397.8272</v>
          </cell>
        </row>
        <row r="13554">
          <cell r="A13554" t="str">
            <v>M2645</v>
          </cell>
          <cell r="B13554" t="str">
            <v>APARELHO DE APOIO METÁLICO ESFÉRICO UNIDIRECIONAL COM 4 CHUMBADORES E CAPACIDADE DE 6.500 KN</v>
          </cell>
          <cell r="C13554" t="str">
            <v>UND</v>
          </cell>
        </row>
        <row r="13554">
          <cell r="E13554">
            <v>86174.3131</v>
          </cell>
        </row>
        <row r="13555">
          <cell r="A13555" t="str">
            <v>M2646</v>
          </cell>
          <cell r="B13555" t="str">
            <v>APARELHO DE APOIO METÁLICO ESFÉRICO UNIDIRECIONAL COM 4 CHUMBADORES E CAPACIDADE DE 7.000 KN</v>
          </cell>
          <cell r="C13555" t="str">
            <v>UND</v>
          </cell>
        </row>
        <row r="13555">
          <cell r="E13555">
            <v>92589.305</v>
          </cell>
        </row>
        <row r="13556">
          <cell r="A13556" t="str">
            <v>M2647</v>
          </cell>
          <cell r="B13556" t="str">
            <v>APARELHO DE APOIO METÁLICO ESFÉRICO UNIDIRECIONAL COM 4 CHUMBADORES E CAPACIDADE DE 7.500 KN</v>
          </cell>
          <cell r="C13556" t="str">
            <v>UND</v>
          </cell>
        </row>
        <row r="13556">
          <cell r="E13556">
            <v>99589.3864</v>
          </cell>
        </row>
        <row r="13557">
          <cell r="A13557" t="str">
            <v>M2648</v>
          </cell>
          <cell r="B13557" t="str">
            <v>FINCAPINO DE AÇÃO DIRETA E PINO COM FURO - D = 6,35 MM (1/4")</v>
          </cell>
          <cell r="C13557" t="str">
            <v>UND</v>
          </cell>
        </row>
        <row r="13557">
          <cell r="E13557">
            <v>1.7076</v>
          </cell>
        </row>
        <row r="13558">
          <cell r="A13558" t="str">
            <v>M2649</v>
          </cell>
          <cell r="B13558" t="str">
            <v>APARELHO DE APOIO METÁLICO ESFÉRICO UNIDIRECIONAL COM 4 CHUMBADORES E CAPACIDADE DE 8.000 KN</v>
          </cell>
          <cell r="C13558" t="str">
            <v>UND</v>
          </cell>
        </row>
        <row r="13558">
          <cell r="E13558">
            <v>105805.3043</v>
          </cell>
        </row>
        <row r="13559">
          <cell r="A13559" t="str">
            <v>M2650</v>
          </cell>
          <cell r="B13559" t="str">
            <v>APARELHO DE APOIO METÁLICO ESFÉRICO UNIDIRECIONAL COM 4 CHUMBADORES E CAPACIDADE DE 8.500 KN</v>
          </cell>
          <cell r="C13559" t="str">
            <v>UND</v>
          </cell>
        </row>
        <row r="13559">
          <cell r="E13559">
            <v>114456.9876</v>
          </cell>
        </row>
        <row r="13560">
          <cell r="A13560" t="str">
            <v>M2651</v>
          </cell>
          <cell r="B13560" t="str">
            <v>CHAPA MÚLTIPLA METÁLICA CORRUGADA REVESTIDA EM EPÓXI TIPO MP 100 OU SIMILAR - E = 1,60 MM E D = 0,60 M</v>
          </cell>
          <cell r="C13560" t="str">
            <v>M</v>
          </cell>
        </row>
        <row r="13560">
          <cell r="E13560">
            <v>1526.1221</v>
          </cell>
        </row>
        <row r="13561">
          <cell r="A13561" t="str">
            <v>M2652</v>
          </cell>
          <cell r="B13561" t="str">
            <v>CHAPA MÚLTIPLA METÁLICA CORRUGADA REVESTIDA EM EPÓXI TIPO MP 100 OU SIMILAR - E = 1,60 MM E D = 0,70 M</v>
          </cell>
          <cell r="C13561" t="str">
            <v>M</v>
          </cell>
        </row>
        <row r="13561">
          <cell r="E13561">
            <v>1764.5771</v>
          </cell>
        </row>
        <row r="13562">
          <cell r="A13562" t="str">
            <v>M2653</v>
          </cell>
          <cell r="B13562" t="str">
            <v>CHAPA MÚLTIPLA METÁLICA CORRUGADA REVESTIDA EM EPÓXI TIPO MP 100 OU SIMILAR - E = 1,60 MM E D = 0,80 M</v>
          </cell>
          <cell r="C13562" t="str">
            <v>M</v>
          </cell>
        </row>
        <row r="13562">
          <cell r="E13562">
            <v>2003.0379</v>
          </cell>
        </row>
        <row r="13563">
          <cell r="A13563" t="str">
            <v>M2654</v>
          </cell>
          <cell r="B13563" t="str">
            <v>CHAPA MÚLTIPLA METÁLICA CORRUGADA REVESTIDA EM EPÓXI TIPO MP 100 OU SIMILAR - E = 1,60 MM E D = 0,90 M</v>
          </cell>
          <cell r="C13563" t="str">
            <v>M</v>
          </cell>
        </row>
        <row r="13563">
          <cell r="E13563">
            <v>2193.7987</v>
          </cell>
        </row>
        <row r="13564">
          <cell r="A13564" t="str">
            <v>M2655</v>
          </cell>
          <cell r="B13564" t="str">
            <v>CHAPA MÚLTIPLA METÁLICA CORRUGADA REVESTIDA EM EPÓXI TIPO MP 100 OU SIMILAR - E = 1,60 MM E D = 1,00 M</v>
          </cell>
          <cell r="C13564" t="str">
            <v>M</v>
          </cell>
        </row>
        <row r="13564">
          <cell r="E13564">
            <v>2432.2681</v>
          </cell>
        </row>
        <row r="13565">
          <cell r="A13565" t="str">
            <v>M2656</v>
          </cell>
          <cell r="B13565" t="str">
            <v>CHAPA MÚLTIPLA METÁLICA CORRUGADA REVESTIDA EM EPÓXI TIPO MP 100 OU SIMILAR - E = 1,60 MM E D = 1,10 M</v>
          </cell>
          <cell r="C13565" t="str">
            <v>M</v>
          </cell>
        </row>
        <row r="13565">
          <cell r="E13565">
            <v>2766.1313</v>
          </cell>
        </row>
        <row r="13566">
          <cell r="A13566" t="str">
            <v>M2657</v>
          </cell>
          <cell r="B13566" t="str">
            <v>CHAPA MÚLTIPLA METÁLICA CORRUGADA REVESTIDA EM EPÓXI TIPO MP 100 OU SIMILAR - E = 1,60 MM E D = 1,20 M</v>
          </cell>
          <cell r="C13566" t="str">
            <v>M</v>
          </cell>
        </row>
        <row r="13566">
          <cell r="E13566">
            <v>2956.8976</v>
          </cell>
        </row>
        <row r="13567">
          <cell r="A13567" t="str">
            <v>M2658</v>
          </cell>
          <cell r="B13567" t="str">
            <v>CHAPA MÚLTIPLA METÁLICA CORRUGADA REVESTIDA EM EPÓXI TIPO MP 100 OU SIMILAR - E = 1,60 MM E D = 1,30 M</v>
          </cell>
          <cell r="C13567" t="str">
            <v>M</v>
          </cell>
        </row>
        <row r="13567">
          <cell r="E13567">
            <v>3195.3491</v>
          </cell>
        </row>
        <row r="13568">
          <cell r="A13568" t="str">
            <v>M2659</v>
          </cell>
          <cell r="B13568" t="str">
            <v>CHAPA MÚLTIPLA METÁLICA CORRUGADA REVESTIDA EM EPÓXI TIPO MP 100 OU SIMILAR - E = 1,60 MM E D = 1,40 M</v>
          </cell>
          <cell r="C13568" t="str">
            <v>M</v>
          </cell>
        </row>
        <row r="13568">
          <cell r="E13568">
            <v>3386.1285</v>
          </cell>
        </row>
        <row r="13569">
          <cell r="A13569" t="str">
            <v>M2660</v>
          </cell>
          <cell r="B13569" t="str">
            <v>CHAPA MÚLTIPLA METÁLICA CORRUGADA REVESTIDA EM EPÓXI TIPO MP 100 OU SIMILAR - E = 1,60 MM E D = 1,50 M</v>
          </cell>
          <cell r="C13569" t="str">
            <v>M</v>
          </cell>
        </row>
        <row r="13569">
          <cell r="E13569">
            <v>3624.5363</v>
          </cell>
        </row>
        <row r="13570">
          <cell r="A13570" t="str">
            <v>M2661</v>
          </cell>
          <cell r="B13570" t="str">
            <v>CHAPA MÚLTIPLA METÁLICA CORRUGADA REVESTIDA EM EPÓXI TIPO MP 100 OU SIMILAR - E = 1,60 MM E D = 1,60 M</v>
          </cell>
          <cell r="C13570" t="str">
            <v>M</v>
          </cell>
        </row>
        <row r="13570">
          <cell r="E13570">
            <v>3863.032</v>
          </cell>
        </row>
        <row r="13571">
          <cell r="A13571" t="str">
            <v>M2662</v>
          </cell>
          <cell r="B13571" t="str">
            <v>CHAPA MÚLTIPLA METÁLICA CORRUGADA REVESTIDA EM EPÓXI TIPO MP 100 OU SIMILAR - E = 1,60 MM E D = 1,70 M</v>
          </cell>
          <cell r="C13571" t="str">
            <v>M</v>
          </cell>
        </row>
        <row r="13571">
          <cell r="E13571">
            <v>4053.7965</v>
          </cell>
        </row>
        <row r="13572">
          <cell r="A13572" t="str">
            <v>M2663</v>
          </cell>
          <cell r="B13572" t="str">
            <v>CHAPA MÚLTIPLA METÁLICA CORRUGADA REVESTIDA EM EPÓXI TIPO MP 100 OU SIMILAR - E = 1,60 MM E D = 1,80 M</v>
          </cell>
          <cell r="C13572" t="str">
            <v>M</v>
          </cell>
        </row>
        <row r="13572">
          <cell r="E13572">
            <v>4292.2107</v>
          </cell>
        </row>
        <row r="13573">
          <cell r="A13573" t="str">
            <v>M2664</v>
          </cell>
          <cell r="B13573" t="str">
            <v>CHAPA MÚLTIPLA METÁLICA CORRUGADA REVESTIDA EM EPÓXI TIPO MP 100 OU SIMILAR - E = 2,00 MM E D = 1,90 M</v>
          </cell>
          <cell r="C13573" t="str">
            <v>M</v>
          </cell>
        </row>
        <row r="13573">
          <cell r="E13573">
            <v>5047.9921</v>
          </cell>
        </row>
        <row r="13574">
          <cell r="A13574" t="str">
            <v>M2665</v>
          </cell>
          <cell r="B13574" t="str">
            <v>CHAPA MÚLTIPLA METÁLICA CORRUGADA REVESTIDA EM EPÓXI TIPO MP 100 OU SIMILAR - E = 2,00 MM E D = 2,00 M</v>
          </cell>
          <cell r="C13574" t="str">
            <v>M</v>
          </cell>
        </row>
        <row r="13574">
          <cell r="E13574">
            <v>5320.8943</v>
          </cell>
        </row>
        <row r="13575">
          <cell r="A13575" t="str">
            <v>M2666</v>
          </cell>
          <cell r="B13575" t="str">
            <v>CHAPA MÚLTIPLA METÁLICA CORRUGADA REVESTIDA EM EPÓXI TIPO MP 100 OU SIMILAR - E = 2,00 MM E D = 2,10 M</v>
          </cell>
          <cell r="C13575" t="str">
            <v>M</v>
          </cell>
        </row>
        <row r="13575">
          <cell r="E13575">
            <v>5684.5941</v>
          </cell>
        </row>
        <row r="13576">
          <cell r="A13576" t="str">
            <v>M2667</v>
          </cell>
          <cell r="B13576" t="str">
            <v>CHAPA MÚLTIPLA METÁLICA CORRUGADA REVESTIDA EM EPÓXI TIPO MP 100 OU SIMILAR - E = 2,00 MM E D = 2,20 M</v>
          </cell>
          <cell r="C13576" t="str">
            <v>M</v>
          </cell>
        </row>
        <row r="13576">
          <cell r="E13576">
            <v>5821.1521</v>
          </cell>
        </row>
        <row r="13577">
          <cell r="A13577" t="str">
            <v>M2668</v>
          </cell>
          <cell r="B13577" t="str">
            <v>CHAPA MÚLTIPLA METÁLICA CORRUGADA REVESTIDA EM EPÓXI TIPO MP 100 OU SIMILAR - E = 2,00 MM E D = 2,30 M</v>
          </cell>
          <cell r="C13577" t="str">
            <v>M</v>
          </cell>
        </row>
        <row r="13577">
          <cell r="E13577">
            <v>6048.4913</v>
          </cell>
        </row>
        <row r="13578">
          <cell r="A13578" t="str">
            <v>M2669</v>
          </cell>
          <cell r="B13578" t="str">
            <v>CHAPA MÚLTIPLA METÁLICA CORRUGADA REVESTIDA EM EPÓXI TIPO MP 100 OU SIMILAR - E = 2,70 MM E D = 2,40 M</v>
          </cell>
          <cell r="C13578" t="str">
            <v>M</v>
          </cell>
        </row>
        <row r="13578">
          <cell r="E13578">
            <v>8239.248</v>
          </cell>
        </row>
        <row r="13579">
          <cell r="A13579" t="str">
            <v>M2670</v>
          </cell>
          <cell r="B13579" t="str">
            <v>CHAPA MÚLTIPLA METÁLICA CORRUGADA REVESTIDA EM EPÓXI TIPO MP 100 OU SIMILAR - E = 3,40 MM E D = 2,50 M</v>
          </cell>
          <cell r="C13579" t="str">
            <v>M</v>
          </cell>
        </row>
        <row r="13579">
          <cell r="E13579">
            <v>10444.1203</v>
          </cell>
        </row>
        <row r="13580">
          <cell r="A13580" t="str">
            <v>M2671</v>
          </cell>
          <cell r="B13580" t="str">
            <v>CHAPA MÚLTIPLA METÁLICA CORRUGADA REVESTIDA EM EPÓXI TIPO MP 100 OU SIMILAR - E = 3,40 MM E D = 2,60 M</v>
          </cell>
          <cell r="C13580" t="str">
            <v>M</v>
          </cell>
        </row>
        <row r="13580">
          <cell r="E13580">
            <v>11037.7698</v>
          </cell>
        </row>
        <row r="13581">
          <cell r="A13581" t="str">
            <v>M2672</v>
          </cell>
          <cell r="B13581" t="str">
            <v>CHAPA MÚLTIPLA METÁLICA CORRUGADA REVESTIDA EM EPÓXI TIPO MP 100 OU SIMILAR - E = 3,40 MM E D = 2,70 M</v>
          </cell>
          <cell r="C13581" t="str">
            <v>M</v>
          </cell>
        </row>
        <row r="13581">
          <cell r="E13581">
            <v>11250.7415</v>
          </cell>
        </row>
        <row r="13582">
          <cell r="A13582" t="str">
            <v>M2673</v>
          </cell>
          <cell r="B13582" t="str">
            <v>CHAPA MÚLTIPLA METÁLICA CORRUGADA REVESTIDA EM EPÓXI TIPO MP 100 OU SIMILAR - E = 3,40 MM E D = 2,80 M</v>
          </cell>
          <cell r="C13582" t="str">
            <v>M</v>
          </cell>
        </row>
        <row r="13582">
          <cell r="E13582">
            <v>11802.7604</v>
          </cell>
        </row>
        <row r="13583">
          <cell r="A13583" t="str">
            <v>M2674</v>
          </cell>
          <cell r="B13583" t="str">
            <v>CHAPA MÚLTIPLA METÁLICA CORRUGADA REVESTIDA EM EPÓXI TIPO MP 152 OU SIMILAR - E = 2,70 MM E D = 1,50 M</v>
          </cell>
          <cell r="C13583" t="str">
            <v>M</v>
          </cell>
        </row>
        <row r="13583">
          <cell r="E13583">
            <v>7404.2559</v>
          </cell>
        </row>
        <row r="13584">
          <cell r="A13584" t="str">
            <v>M2675</v>
          </cell>
          <cell r="B13584" t="str">
            <v>CHAPA MÚLTIPLA METÁLICA CORRUGADA REVESTIDA EM EPÓXI TIPO MP 152 OU SIMILAR - E = 2,70 MM E D = 1,80 M</v>
          </cell>
          <cell r="C13584" t="str">
            <v>M</v>
          </cell>
        </row>
        <row r="13584">
          <cell r="E13584">
            <v>8952.9275</v>
          </cell>
        </row>
        <row r="13585">
          <cell r="A13585" t="str">
            <v>M2676</v>
          </cell>
          <cell r="B13585" t="str">
            <v>CHAPA MÚLTIPLA METÁLICA CORRUGADA REVESTIDA EM EPÓXI TIPO MP 152 OU SIMILAR - E = 2,70 MM E D = 1,90 M</v>
          </cell>
          <cell r="C13585" t="str">
            <v>M</v>
          </cell>
        </row>
        <row r="13585">
          <cell r="E13585">
            <v>9243.471</v>
          </cell>
        </row>
        <row r="13586">
          <cell r="A13586" t="str">
            <v>M2677</v>
          </cell>
          <cell r="B13586" t="str">
            <v>CHAPA MÚLTIPLA METÁLICA CORRUGADA REVESTIDA EM EPÓXI TIPO MP 152 OU SIMILAR - E = 2,70 MM E D = 2,15 M</v>
          </cell>
          <cell r="C13586" t="str">
            <v>M</v>
          </cell>
        </row>
        <row r="13586">
          <cell r="E13586">
            <v>10501.6491</v>
          </cell>
        </row>
        <row r="13587">
          <cell r="A13587" t="str">
            <v>M2678</v>
          </cell>
          <cell r="B13587" t="str">
            <v>CHAPA MÚLTIPLA METÁLICA CORRUGADA REVESTIDA EM EPÓXI TIPO MP 152 OU SIMILAR - E = 2,70 MM E D = 2,30 M</v>
          </cell>
          <cell r="C13587" t="str">
            <v>M</v>
          </cell>
        </row>
        <row r="13587">
          <cell r="E13587">
            <v>11082.4974</v>
          </cell>
        </row>
        <row r="13588">
          <cell r="A13588" t="str">
            <v>M2679</v>
          </cell>
          <cell r="B13588" t="str">
            <v>CHAPA MÚLTIPLA METÁLICA CORRUGADA REVESTIDA EM EPÓXI TIPO MP 152 OU SIMILAR - E = 2,70 MM E D = 2,65 M</v>
          </cell>
          <cell r="C13588" t="str">
            <v>M</v>
          </cell>
        </row>
        <row r="13588">
          <cell r="E13588">
            <v>12970.3746</v>
          </cell>
        </row>
        <row r="13589">
          <cell r="A13589" t="str">
            <v>M2680</v>
          </cell>
          <cell r="B13589" t="str">
            <v>CHAPA MÚLTIPLA METÁLICA CORRUGADA REVESTIDA EM EPÓXI TIPO MP 152 OU SIMILAR - E = 2,70 MM E D = 3,05 M</v>
          </cell>
          <cell r="C13589" t="str">
            <v>M</v>
          </cell>
        </row>
        <row r="13589">
          <cell r="E13589">
            <v>14808.5119</v>
          </cell>
        </row>
        <row r="13590">
          <cell r="A13590" t="str">
            <v>M2681</v>
          </cell>
          <cell r="B13590" t="str">
            <v>CHAPA MÚLTIPLA METÁLICA CORRUGADA REVESTIDA EM EPÓXI TIPO MP 152 OU SIMILAR - E = 2,70 MM E D = 3,20 M</v>
          </cell>
          <cell r="C13590" t="str">
            <v>M</v>
          </cell>
        </row>
        <row r="13590">
          <cell r="E13590">
            <v>15728.5772</v>
          </cell>
        </row>
        <row r="13591">
          <cell r="A13591" t="str">
            <v>M2682</v>
          </cell>
          <cell r="B13591" t="str">
            <v>CHAPA MÚLTIPLA METÁLICA CORRUGADA REVESTIDA EM EPÓXI TIPO MP 152 OU SIMILAR - E = 2,70 MM E D = 3,40 M</v>
          </cell>
          <cell r="C13591" t="str">
            <v>M</v>
          </cell>
        </row>
        <row r="13591">
          <cell r="E13591">
            <v>16648.7051</v>
          </cell>
        </row>
        <row r="13592">
          <cell r="A13592" t="str">
            <v>M2683</v>
          </cell>
          <cell r="B13592" t="str">
            <v>CHAPA MÚLTIPLA METÁLICA CORRUGADA REVESTIDA EM EPÓXI TIPO MP 152 OU SIMILAR - E = 2,70 MM E D = 3,65 M</v>
          </cell>
          <cell r="C13592" t="str">
            <v>M</v>
          </cell>
        </row>
        <row r="13592">
          <cell r="E13592">
            <v>17859.0057</v>
          </cell>
        </row>
        <row r="13593">
          <cell r="A13593" t="str">
            <v>M2684</v>
          </cell>
          <cell r="B13593" t="str">
            <v>CHAPA MÚLTIPLA METÁLICA CORRUGADA REVESTIDA EM EPÓXI TIPO MP 152 OU SIMILAR - E = 2,70 MM E D = 3,80 M</v>
          </cell>
          <cell r="C13593" t="str">
            <v>M</v>
          </cell>
        </row>
        <row r="13593">
          <cell r="E13593">
            <v>18487.9506</v>
          </cell>
        </row>
        <row r="13594">
          <cell r="A13594" t="str">
            <v>M2685</v>
          </cell>
          <cell r="B13594" t="str">
            <v>CHAPA MÚLTIPLA METÁLICA CORRUGADA REVESTIDA EM EPÓXI TIPO MP 152 OU SIMILAR - E = 2,70 MM E D = 4,20 M</v>
          </cell>
          <cell r="C13594" t="str">
            <v>M</v>
          </cell>
        </row>
        <row r="13594">
          <cell r="E13594">
            <v>20375.8544</v>
          </cell>
        </row>
        <row r="13595">
          <cell r="A13595" t="str">
            <v>M2686</v>
          </cell>
          <cell r="B13595" t="str">
            <v>CHAPA MÚLTIPLA METÁLICA CORRUGADA REVESTIDA EM EPÓXI TIPO MP 152 OU SIMILAR - E = 2,70 MM E D = 4,60 M</v>
          </cell>
          <cell r="C13595" t="str">
            <v>M</v>
          </cell>
        </row>
        <row r="13595">
          <cell r="E13595">
            <v>22212.7678</v>
          </cell>
        </row>
        <row r="13596">
          <cell r="A13596" t="str">
            <v>M2687</v>
          </cell>
          <cell r="B13596" t="str">
            <v>CHAPA MÚLTIPLA METÁLICA CORRUGADA REVESTIDA EM EPÓXI TIPO MP 152 OU SIMILAR - E = 3,40 MM E D = 4,80 M</v>
          </cell>
          <cell r="C13596" t="str">
            <v>M</v>
          </cell>
        </row>
        <row r="13596">
          <cell r="E13596">
            <v>28325.8858</v>
          </cell>
        </row>
        <row r="13597">
          <cell r="A13597" t="str">
            <v>M2688</v>
          </cell>
          <cell r="B13597" t="str">
            <v>CHAPA MÚLTIPLA METÁLICA CORRUGADA REVESTIDA EM EPÓXI TIPO MP 152 OU SIMILAR - E = 3,40 MM E D = 5,00 M</v>
          </cell>
          <cell r="C13597" t="str">
            <v>M</v>
          </cell>
        </row>
        <row r="13597">
          <cell r="E13597">
            <v>29125.6123</v>
          </cell>
        </row>
        <row r="13598">
          <cell r="A13598" t="str">
            <v>M2689</v>
          </cell>
          <cell r="B13598" t="str">
            <v>CHAPA MÚLTIPLA METÁLICA CORRUGADA REVESTIDA EM EPÓXI TIPO MP 152 OU SIMILAR - E = 3,90 MM E D = 5,35 M</v>
          </cell>
          <cell r="C13598" t="str">
            <v>M</v>
          </cell>
        </row>
        <row r="13598">
          <cell r="E13598">
            <v>35617.3813</v>
          </cell>
        </row>
        <row r="13599">
          <cell r="A13599" t="str">
            <v>M2690</v>
          </cell>
          <cell r="B13599" t="str">
            <v>CHAPA MÚLTIPLA METÁLICA CORRUGADA REVESTIDA EM EPÓXI TIPO MP 152 OU SIMILAR - E = 3,90 MM E D = 5,70 M</v>
          </cell>
          <cell r="C13599" t="str">
            <v>M</v>
          </cell>
        </row>
        <row r="13599">
          <cell r="E13599">
            <v>38165.9912</v>
          </cell>
        </row>
        <row r="13600">
          <cell r="A13600" t="str">
            <v>M2691</v>
          </cell>
          <cell r="B13600" t="str">
            <v>CHAPA MÚLTIPLA METÁLICA CORRUGADA REVESTIDA EM EPÓXI TIPO MP 152 OU SIMILAR - E = 4,70 MM E D = 6,10 M</v>
          </cell>
          <cell r="C13600" t="str">
            <v>M</v>
          </cell>
        </row>
        <row r="13600">
          <cell r="E13600">
            <v>47183.579</v>
          </cell>
        </row>
        <row r="13601">
          <cell r="A13601" t="str">
            <v>M2692</v>
          </cell>
          <cell r="B13601" t="str">
            <v>CHAPA MÚLTIPLA METÁLICA CORRUGADA REVESTIDA EM EPÓXI TIPO MP 152 OU SIMILAR - E = 6,40 MM E D = 6,50 M</v>
          </cell>
          <cell r="C13601" t="str">
            <v>M</v>
          </cell>
        </row>
        <row r="13601">
          <cell r="E13601">
            <v>60526.0828</v>
          </cell>
        </row>
        <row r="13602">
          <cell r="A13602" t="str">
            <v>M2693</v>
          </cell>
          <cell r="B13602" t="str">
            <v>CHAPA MÚLTIPLA METÁLICA CORRUGADA REVESTIDA EM EPÓXI TIPO MP 152 OU SIMILAR - E = 6,40 MM E D = 6,85 M</v>
          </cell>
          <cell r="C13602" t="str">
            <v>M</v>
          </cell>
        </row>
        <row r="13602">
          <cell r="E13602">
            <v>64087.0376</v>
          </cell>
        </row>
        <row r="13603">
          <cell r="A13603" t="str">
            <v>M2694</v>
          </cell>
          <cell r="B13603" t="str">
            <v>CHAPA MÚLTIPLA METÁLICA CORRUGADA REVESTIDA EM EPÓXI TIPO MP 152 OU SIMILAR - E = 6,40 MM E D = 7,25 M</v>
          </cell>
          <cell r="C13603" t="str">
            <v>M</v>
          </cell>
        </row>
        <row r="13603">
          <cell r="E13603">
            <v>67616.9661</v>
          </cell>
        </row>
        <row r="13604">
          <cell r="A13604" t="str">
            <v>M2695</v>
          </cell>
          <cell r="B13604" t="str">
            <v>APARELHO DE APOIO METÁLICO ESFÉRICO UNIDIRECIONAL COM 4 CHUMBADORES E CAPACIDADE DE 9.000 KN</v>
          </cell>
          <cell r="C13604" t="str">
            <v>UND</v>
          </cell>
        </row>
        <row r="13604">
          <cell r="E13604">
            <v>121550.6614</v>
          </cell>
        </row>
        <row r="13605">
          <cell r="A13605" t="str">
            <v>M2696</v>
          </cell>
          <cell r="B13605" t="str">
            <v>APARELHO DE APOIO METÁLICO ESFÉRICO UNIDIRECIONAL COM 4 CHUMBADORES E CAPACIDADE DE 9.500 KN</v>
          </cell>
          <cell r="C13605" t="str">
            <v>UND</v>
          </cell>
        </row>
        <row r="13605">
          <cell r="E13605">
            <v>128687.1134</v>
          </cell>
        </row>
        <row r="13606">
          <cell r="A13606" t="str">
            <v>M2697</v>
          </cell>
          <cell r="B13606" t="str">
            <v>APARELHO DE APOIO METÁLICO ESFÉRICO UNIDIRECIONAL COM 4 CHUMBADORES E CAPACIDADE DE 10.000 KN</v>
          </cell>
          <cell r="C13606" t="str">
            <v>UND</v>
          </cell>
        </row>
        <row r="13606">
          <cell r="E13606">
            <v>135185.5342</v>
          </cell>
        </row>
        <row r="13607">
          <cell r="A13607" t="str">
            <v>M2698</v>
          </cell>
          <cell r="B13607" t="str">
            <v>FINCAPINO DE AÇÃO INDIRETA E PINO LISO - D = 6,35 MM (1/4")</v>
          </cell>
          <cell r="C13607" t="str">
            <v>UND</v>
          </cell>
        </row>
        <row r="13607">
          <cell r="E13607">
            <v>0.6385</v>
          </cell>
        </row>
        <row r="13608">
          <cell r="A13608" t="str">
            <v>M2700</v>
          </cell>
          <cell r="B13608" t="str">
            <v>CORPO DE BSCC PRÉ-MOLDADO COMERCIAL - SEÇÃO DE 1,5 M X 1,5 M - TIPO I</v>
          </cell>
          <cell r="C13608" t="str">
            <v>M</v>
          </cell>
        </row>
        <row r="13608">
          <cell r="E13608">
            <v>1823.4646</v>
          </cell>
        </row>
        <row r="13609">
          <cell r="A13609" t="str">
            <v>M2701</v>
          </cell>
          <cell r="B13609" t="str">
            <v>CORPO DE BSCC PRÉ-MOLDADO COMERCIAL - SEÇÃO DE 1,5 M X 1,5 M - TIPO II</v>
          </cell>
          <cell r="C13609" t="str">
            <v>M</v>
          </cell>
        </row>
        <row r="13609">
          <cell r="E13609">
            <v>1913.8155</v>
          </cell>
        </row>
        <row r="13610">
          <cell r="A13610" t="str">
            <v>M2702</v>
          </cell>
          <cell r="B13610" t="str">
            <v>CORPO DE BSCC PRÉ-MOLDADO COMERCIAL - SEÇÃO DE 1,5 M X 1,5 M - TIPO III</v>
          </cell>
          <cell r="C13610" t="str">
            <v>M</v>
          </cell>
        </row>
        <row r="13610">
          <cell r="E13610">
            <v>1959.7674</v>
          </cell>
        </row>
        <row r="13611">
          <cell r="A13611" t="str">
            <v>M2703</v>
          </cell>
          <cell r="B13611" t="str">
            <v>CORPO DE BSCC PRÉ-MOLDADO COMERCIAL - SEÇÃO DE 1,5 M X 1,5 M - TIPO IV</v>
          </cell>
          <cell r="C13611" t="str">
            <v>M</v>
          </cell>
        </row>
        <row r="13611">
          <cell r="E13611">
            <v>2168.5686</v>
          </cell>
        </row>
        <row r="13612">
          <cell r="A13612" t="str">
            <v>M2704</v>
          </cell>
          <cell r="B13612" t="str">
            <v>CORPO DE BSCC PRÉ-MOLDADO COMERCIAL - SEÇÃO DE 1,5 M X 1,5 M - TIPO V</v>
          </cell>
          <cell r="C13612" t="str">
            <v>M</v>
          </cell>
        </row>
        <row r="13612">
          <cell r="E13612">
            <v>2512.2902</v>
          </cell>
        </row>
        <row r="13613">
          <cell r="A13613" t="str">
            <v>M2705</v>
          </cell>
          <cell r="B13613" t="str">
            <v>CORPO DE BSCC PRÉ-MOLDADO COMERCIAL - SEÇÃO DE 1,5 M X 1,5 M - TIPO VI</v>
          </cell>
          <cell r="C13613" t="str">
            <v>M</v>
          </cell>
        </row>
        <row r="13613">
          <cell r="E13613">
            <v>2597.153</v>
          </cell>
        </row>
        <row r="13614">
          <cell r="A13614" t="str">
            <v>M2706</v>
          </cell>
          <cell r="B13614" t="str">
            <v>CORPO DE BSCC PRÉ-MOLDADO COMERCIAL - SEÇÃO DE 1,5 M X 1,5 M - TIPO VII</v>
          </cell>
          <cell r="C13614" t="str">
            <v>M</v>
          </cell>
        </row>
        <row r="13614">
          <cell r="E13614">
            <v>2769.2021</v>
          </cell>
        </row>
        <row r="13615">
          <cell r="A13615" t="str">
            <v>M2707</v>
          </cell>
          <cell r="B13615" t="str">
            <v>CORPO DE BSCC PRÉ-MOLDADO COMERCIAL - SEÇÃO DE 2,0 M X 2,0 M - TIPO I</v>
          </cell>
          <cell r="C13615" t="str">
            <v>M</v>
          </cell>
        </row>
        <row r="13615">
          <cell r="E13615">
            <v>2593.5936</v>
          </cell>
        </row>
        <row r="13616">
          <cell r="A13616" t="str">
            <v>M2708</v>
          </cell>
          <cell r="B13616" t="str">
            <v>CORPO DE BSCC PRÉ-MOLDADO COMERCIAL - SEÇÃO DE 2,0 M X 2,0 M - TIPO II</v>
          </cell>
          <cell r="C13616" t="str">
            <v>M</v>
          </cell>
        </row>
        <row r="13616">
          <cell r="E13616">
            <v>2670.1808</v>
          </cell>
        </row>
        <row r="13617">
          <cell r="A13617" t="str">
            <v>M2709</v>
          </cell>
          <cell r="B13617" t="str">
            <v>CORPO DE BSCC PRÉ-MOLDADO COMERCIAL - SEÇÃO DE 2,0 M X 2,0 M - TIPO III</v>
          </cell>
          <cell r="C13617" t="str">
            <v>M</v>
          </cell>
        </row>
        <row r="13617">
          <cell r="E13617">
            <v>2688.7921</v>
          </cell>
        </row>
        <row r="13618">
          <cell r="A13618" t="str">
            <v>M2710</v>
          </cell>
          <cell r="B13618" t="str">
            <v>CORPO DE BSCC PRÉ-MOLDADO COMERCIAL - SEÇÃO DE 2,0 M X 2,0 M - TIPO IV</v>
          </cell>
          <cell r="C13618" t="str">
            <v>M</v>
          </cell>
        </row>
        <row r="13618">
          <cell r="E13618">
            <v>3156.4521</v>
          </cell>
        </row>
        <row r="13619">
          <cell r="A13619" t="str">
            <v>M2711</v>
          </cell>
          <cell r="B13619" t="str">
            <v>CORPO DE BSCC PRÉ-MOLDADO COMERCIAL - SEÇÃO DE 2,0 M X 2,0 M - TIPO V</v>
          </cell>
          <cell r="C13619" t="str">
            <v>M</v>
          </cell>
        </row>
        <row r="13619">
          <cell r="E13619">
            <v>3409.2641</v>
          </cell>
        </row>
        <row r="13620">
          <cell r="A13620" t="str">
            <v>M2712</v>
          </cell>
          <cell r="B13620" t="str">
            <v>CORPO DE BSCC PRÉ-MOLDADO COMERCIAL - SEÇÃO DE 2,0 M X 2,0 M - TIPO VI</v>
          </cell>
          <cell r="C13620" t="str">
            <v>M</v>
          </cell>
        </row>
        <row r="13620">
          <cell r="E13620">
            <v>3447.5279</v>
          </cell>
        </row>
        <row r="13621">
          <cell r="A13621" t="str">
            <v>M2713</v>
          </cell>
          <cell r="B13621" t="str">
            <v>CORPO DE BSCC PRÉ-MOLDADO COMERCIAL - SEÇÃO DE 2,0 M X 2,0 M - TIPO VII</v>
          </cell>
          <cell r="C13621" t="str">
            <v>M</v>
          </cell>
        </row>
        <row r="13621">
          <cell r="E13621">
            <v>3812.1197</v>
          </cell>
        </row>
        <row r="13622">
          <cell r="A13622" t="str">
            <v>M2714</v>
          </cell>
          <cell r="B13622" t="str">
            <v>CORPO DE BSCC PRÉ-MOLDADO COMERCIAL - SEÇÃO DE 2,5 M X 2,5 M - TIPO I</v>
          </cell>
          <cell r="C13622" t="str">
            <v>M</v>
          </cell>
        </row>
        <row r="13622">
          <cell r="E13622">
            <v>3176.1458</v>
          </cell>
        </row>
        <row r="13623">
          <cell r="A13623" t="str">
            <v>M2715</v>
          </cell>
          <cell r="B13623" t="str">
            <v>CORPO DE BSCC PRÉ-MOLDADO COMERCIAL - SEÇÃO DE 2,5 M X 2,5 M - TIPO II</v>
          </cell>
          <cell r="C13623" t="str">
            <v>M</v>
          </cell>
        </row>
        <row r="13623">
          <cell r="E13623">
            <v>3341.7891</v>
          </cell>
        </row>
        <row r="13624">
          <cell r="A13624" t="str">
            <v>M2716</v>
          </cell>
          <cell r="B13624" t="str">
            <v>CORPO DE BSCC PRÉ-MOLDADO COMERCIAL - SEÇÃO DE 2,5 M X 2,5 M - TIPO III</v>
          </cell>
          <cell r="C13624" t="str">
            <v>M</v>
          </cell>
        </row>
        <row r="13624">
          <cell r="E13624">
            <v>4102.219</v>
          </cell>
        </row>
        <row r="13625">
          <cell r="A13625" t="str">
            <v>M2717</v>
          </cell>
          <cell r="B13625" t="str">
            <v>CORPO DE BSCC PRÉ-MOLDADO COMERCIAL - SEÇÃO DE 2,5 M X 2,5 M - TIPO IV</v>
          </cell>
          <cell r="C13625" t="str">
            <v>M</v>
          </cell>
        </row>
        <row r="13625">
          <cell r="E13625">
            <v>4298.4146</v>
          </cell>
        </row>
        <row r="13626">
          <cell r="A13626" t="str">
            <v>M2718</v>
          </cell>
          <cell r="B13626" t="str">
            <v>CORPO DE BSCC PRÉ-MOLDADO COMERCIAL - SEÇÃO DE 2,5 M X 2,5 M - TIPO V</v>
          </cell>
          <cell r="C13626" t="str">
            <v>M</v>
          </cell>
        </row>
        <row r="13626">
          <cell r="E13626">
            <v>4438.3702</v>
          </cell>
        </row>
        <row r="13627">
          <cell r="A13627" t="str">
            <v>M2719</v>
          </cell>
          <cell r="B13627" t="str">
            <v>CORPO DE BSCC PRÉ-MOLDADO COMERCIAL - SEÇÃO DE 2,5 M X 2,5 M - TIPO VI</v>
          </cell>
          <cell r="C13627" t="str">
            <v>M</v>
          </cell>
        </row>
        <row r="13627">
          <cell r="E13627">
            <v>5012.4278</v>
          </cell>
        </row>
        <row r="13628">
          <cell r="A13628" t="str">
            <v>M2720</v>
          </cell>
          <cell r="B13628" t="str">
            <v>CORPO DE BSCC PRÉ-MOLDADO COMERCIAL - SEÇÃO DE 2,5 M X 2,5 M - TIPO VII</v>
          </cell>
          <cell r="C13628" t="str">
            <v>M</v>
          </cell>
        </row>
        <row r="13628">
          <cell r="E13628">
            <v>5129.3311</v>
          </cell>
        </row>
        <row r="13629">
          <cell r="A13629" t="str">
            <v>M2721</v>
          </cell>
          <cell r="B13629" t="str">
            <v>CORPO DE BSCC PRÉ-MOLDADO COMERCIAL - SEÇÃO DE 3,0 M X 3,0 M - TIPO I</v>
          </cell>
          <cell r="C13629" t="str">
            <v>M</v>
          </cell>
        </row>
        <row r="13629">
          <cell r="E13629">
            <v>4337.6372</v>
          </cell>
        </row>
        <row r="13630">
          <cell r="A13630" t="str">
            <v>M2722</v>
          </cell>
          <cell r="B13630" t="str">
            <v>CORPO DE BSCC PRÉ-MOLDADO COMERCIAL - SEÇÃO DE 3,0 M X 3,0 M - TIPO II</v>
          </cell>
          <cell r="C13630" t="str">
            <v>M</v>
          </cell>
        </row>
        <row r="13630">
          <cell r="E13630">
            <v>5017.1571</v>
          </cell>
        </row>
        <row r="13631">
          <cell r="A13631" t="str">
            <v>M2723</v>
          </cell>
          <cell r="B13631" t="str">
            <v>CORPO DE BSCC PRÉ-MOLDADO COMERCIAL - SEÇÃO DE 3,0 M X 3,0 M - TIPO III</v>
          </cell>
          <cell r="C13631" t="str">
            <v>M</v>
          </cell>
        </row>
        <row r="13631">
          <cell r="E13631">
            <v>5352.4907</v>
          </cell>
        </row>
        <row r="13632">
          <cell r="A13632" t="str">
            <v>M2724</v>
          </cell>
          <cell r="B13632" t="str">
            <v>CORPO DE BSCC PRÉ-MOLDADO COMERCIAL - SEÇÃO DE 3,0 M X 3,0 M - TIPO IV</v>
          </cell>
          <cell r="C13632" t="str">
            <v>M</v>
          </cell>
        </row>
        <row r="13632">
          <cell r="E13632">
            <v>5662.1543</v>
          </cell>
        </row>
        <row r="13633">
          <cell r="A13633" t="str">
            <v>M2725</v>
          </cell>
          <cell r="B13633" t="str">
            <v>CORPO DE BSCC PRÉ-MOLDADO COMERCIAL - SEÇÃO DE 3,0 M X 3,0 M - TIPO V</v>
          </cell>
          <cell r="C13633" t="str">
            <v>M</v>
          </cell>
        </row>
        <row r="13633">
          <cell r="E13633">
            <v>5893.5903</v>
          </cell>
        </row>
        <row r="13634">
          <cell r="A13634" t="str">
            <v>M2726</v>
          </cell>
          <cell r="B13634" t="str">
            <v>CORPO DE BSCC PRÉ-MOLDADO COMERCIAL - SEÇÃO DE 3,0 M X 3,0 M - TIPO VI</v>
          </cell>
          <cell r="C13634" t="str">
            <v>M</v>
          </cell>
        </row>
        <row r="13634">
          <cell r="E13634">
            <v>6045.7692</v>
          </cell>
        </row>
        <row r="13635">
          <cell r="A13635" t="str">
            <v>M2727</v>
          </cell>
          <cell r="B13635" t="str">
            <v>CORPO DE BSCC PRÉ-MOLDADO COMERCIAL - SEÇÃO DE 3,0 M X 3,0 M - TIPO VII</v>
          </cell>
          <cell r="C13635" t="str">
            <v>M</v>
          </cell>
        </row>
        <row r="13635">
          <cell r="E13635">
            <v>6188.5424</v>
          </cell>
        </row>
        <row r="13636">
          <cell r="A13636" t="str">
            <v>M2728</v>
          </cell>
          <cell r="B13636" t="str">
            <v>CORPO DE BSCC PRÉ-MOLDADO COMERCIAL - SEÇÃO CANAL DE 1,5 M X 1,5 M</v>
          </cell>
          <cell r="C13636" t="str">
            <v>M</v>
          </cell>
        </row>
        <row r="13636">
          <cell r="E13636">
            <v>1823.8881</v>
          </cell>
        </row>
        <row r="13637">
          <cell r="A13637" t="str">
            <v>M2729</v>
          </cell>
          <cell r="B13637" t="str">
            <v>CORPO DE BSCC PRÉ-MOLDADO COMERCIAL - SEÇÃO CANAL DE 2,0 M X 1,5 M</v>
          </cell>
          <cell r="C13637" t="str">
            <v>M</v>
          </cell>
        </row>
        <row r="13637">
          <cell r="E13637">
            <v>1915.762</v>
          </cell>
        </row>
        <row r="13638">
          <cell r="A13638" t="str">
            <v>M2730</v>
          </cell>
          <cell r="B13638" t="str">
            <v>CORPO DE BSCC PRÉ-MOLDADO COMERCIAL - SEÇÃO CANAL DE 2,0 M X 2,0 M - TIPO I</v>
          </cell>
          <cell r="C13638" t="str">
            <v>M</v>
          </cell>
        </row>
        <row r="13638">
          <cell r="E13638">
            <v>2604.5117</v>
          </cell>
        </row>
        <row r="13639">
          <cell r="A13639" t="str">
            <v>M2731</v>
          </cell>
          <cell r="B13639" t="str">
            <v>CORPO DE BSCC PRÉ-MOLDADO COMERCIAL - SEÇÃO CANAL DE 2,0 M X 2,0 M - TIPO II</v>
          </cell>
          <cell r="C13639" t="str">
            <v>M</v>
          </cell>
        </row>
        <row r="13639">
          <cell r="E13639">
            <v>2774.5549</v>
          </cell>
        </row>
        <row r="13640">
          <cell r="A13640" t="str">
            <v>M2732</v>
          </cell>
          <cell r="B13640" t="str">
            <v>CORPO DE BSCC PRÉ-MOLDADO COMERCIAL - SEÇÃO CANAL DE 2,5 M X 1,5 M</v>
          </cell>
          <cell r="C13640" t="str">
            <v>M</v>
          </cell>
        </row>
        <row r="13640">
          <cell r="E13640">
            <v>2322.529</v>
          </cell>
        </row>
        <row r="13641">
          <cell r="A13641" t="str">
            <v>M2733</v>
          </cell>
          <cell r="B13641" t="str">
            <v>CORPO DE BSCC PRÉ-MOLDADO COMERCIAL - SEÇÃO CANAL DE 2,5 M X 2,0 M - TIPO I</v>
          </cell>
          <cell r="C13641" t="str">
            <v>M</v>
          </cell>
        </row>
        <row r="13641">
          <cell r="E13641">
            <v>3146.0112</v>
          </cell>
        </row>
        <row r="13642">
          <cell r="A13642" t="str">
            <v>M2734</v>
          </cell>
          <cell r="B13642" t="str">
            <v>CORPO DE BSCC PRÉ-MOLDADO COMERCIAL - SEÇÃO CANAL DE 2,5 M X 2,0 M - TIPO II</v>
          </cell>
          <cell r="C13642" t="str">
            <v>M</v>
          </cell>
        </row>
        <row r="13642">
          <cell r="E13642">
            <v>3604.9891</v>
          </cell>
        </row>
        <row r="13643">
          <cell r="A13643" t="str">
            <v>M2735</v>
          </cell>
          <cell r="B13643" t="str">
            <v>CORPO DE BSCC PRÉ-MOLDADO COMERCIAL - SEÇÃO CANAL DE 3,0 M X 1,5 M</v>
          </cell>
          <cell r="C13643" t="str">
            <v>M</v>
          </cell>
        </row>
        <row r="13643">
          <cell r="E13643">
            <v>2596.4413</v>
          </cell>
        </row>
        <row r="13644">
          <cell r="A13644" t="str">
            <v>M2736</v>
          </cell>
          <cell r="B13644" t="str">
            <v>CORPO DE BSCC PRÉ-MOLDADO COMERCIAL - SEÇÃO CANAL DE 3,0 M X 2,0 M - TIPO I</v>
          </cell>
          <cell r="C13644" t="str">
            <v>M</v>
          </cell>
        </row>
        <row r="13644">
          <cell r="E13644">
            <v>3584.9836</v>
          </cell>
        </row>
        <row r="13645">
          <cell r="A13645" t="str">
            <v>M2737</v>
          </cell>
          <cell r="B13645" t="str">
            <v>CORPO DE BSCC PRÉ-MOLDADO COMERCIAL - SEÇÃO CANAL DE 3,0 M X 2,0 M - TIPO II</v>
          </cell>
          <cell r="C13645" t="str">
            <v>M</v>
          </cell>
        </row>
        <row r="13645">
          <cell r="E13645">
            <v>3850.6541</v>
          </cell>
        </row>
        <row r="13646">
          <cell r="A13646" t="str">
            <v>M2738</v>
          </cell>
          <cell r="B13646" t="str">
            <v>APARELHO DE APOIO METÁLICO ESFÉRICO MULTIDIRECIONAL COM 4 CHUMBADORES E CAPACIDADE DE 1.000 KN</v>
          </cell>
          <cell r="C13646" t="str">
            <v>UND</v>
          </cell>
        </row>
        <row r="13646">
          <cell r="E13646">
            <v>12700.103</v>
          </cell>
        </row>
        <row r="13647">
          <cell r="A13647" t="str">
            <v>M2739</v>
          </cell>
          <cell r="B13647" t="str">
            <v>APARELHO DE APOIO METÁLICO ESFÉRICO MULTIDIRECIONAL COM 4 CHUMBADORES E CAPACIDADE DE 1.500 KN</v>
          </cell>
          <cell r="C13647" t="str">
            <v>UND</v>
          </cell>
        </row>
        <row r="13647">
          <cell r="E13647">
            <v>18060.1319</v>
          </cell>
        </row>
        <row r="13648">
          <cell r="A13648" t="str">
            <v>M2740</v>
          </cell>
          <cell r="B13648" t="str">
            <v>APARELHO DE APOIO METÁLICO ESFÉRICO MULTIDIRECIONAL COM 4 CHUMBADORES E CAPACIDADE DE 2.000 KN</v>
          </cell>
          <cell r="C13648" t="str">
            <v>UND</v>
          </cell>
        </row>
        <row r="13648">
          <cell r="E13648">
            <v>24099.2983</v>
          </cell>
        </row>
        <row r="13649">
          <cell r="A13649" t="str">
            <v>M2741</v>
          </cell>
          <cell r="B13649" t="str">
            <v>APARELHO DE APOIO METÁLICO ESFÉRICO MULTIDIRECIONAL COM 4 CHUMBADORES E CAPACIDADE DE 2.500 KN</v>
          </cell>
          <cell r="C13649" t="str">
            <v>UND</v>
          </cell>
        </row>
        <row r="13649">
          <cell r="E13649">
            <v>28758.982</v>
          </cell>
        </row>
        <row r="13650">
          <cell r="A13650" t="str">
            <v>M2742</v>
          </cell>
          <cell r="B13650" t="str">
            <v>APARELHO DE APOIO METÁLICO ESFÉRICO MULTIDIRECIONAL COM 4 CHUMBADORES E CAPACIDADE DE 3.000 KN</v>
          </cell>
          <cell r="C13650" t="str">
            <v>UND</v>
          </cell>
        </row>
        <row r="13650">
          <cell r="E13650">
            <v>33736.3641</v>
          </cell>
        </row>
        <row r="13651">
          <cell r="A13651" t="str">
            <v>M2743</v>
          </cell>
          <cell r="B13651" t="str">
            <v>APARELHO DE APOIO METÁLICO ESFÉRICO MULTIDIRECIONAL COM 4 CHUMBADORES E CAPACIDADE DE 3.500 KN</v>
          </cell>
          <cell r="C13651" t="str">
            <v>UND</v>
          </cell>
        </row>
        <row r="13651">
          <cell r="E13651">
            <v>38375.1326</v>
          </cell>
        </row>
        <row r="13652">
          <cell r="A13652" t="str">
            <v>M2744</v>
          </cell>
          <cell r="B13652" t="str">
            <v>APARELHO DE APOIO METÁLICO ESFÉRICO MULTIDIRECIONAL COM 4 CHUMBADORES E CAPACIDADE DE 4.000 KN</v>
          </cell>
          <cell r="C13652" t="str">
            <v>UND</v>
          </cell>
        </row>
        <row r="13652">
          <cell r="E13652">
            <v>43813.1649</v>
          </cell>
        </row>
        <row r="13653">
          <cell r="A13653" t="str">
            <v>M2745</v>
          </cell>
          <cell r="B13653" t="str">
            <v>APARELHO DE APOIO METÁLICO ESFÉRICO MULTIDIRECIONAL COM 4 CHUMBADORES E CAPACIDADE DE 4.500 KN</v>
          </cell>
          <cell r="C13653" t="str">
            <v>UND</v>
          </cell>
        </row>
        <row r="13653">
          <cell r="E13653">
            <v>50808.4696</v>
          </cell>
        </row>
        <row r="13654">
          <cell r="A13654" t="str">
            <v>M2746</v>
          </cell>
          <cell r="B13654" t="str">
            <v>APARELHO DE APOIO METÁLICO ESFÉRICO MULTIDIRECIONAL COM 4 CHUMBADORES E CAPACIDADE DE 5.000 KN</v>
          </cell>
          <cell r="C13654" t="str">
            <v>UND</v>
          </cell>
        </row>
        <row r="13654">
          <cell r="E13654">
            <v>56595.9786</v>
          </cell>
        </row>
        <row r="13655">
          <cell r="A13655" t="str">
            <v>M2747</v>
          </cell>
          <cell r="B13655" t="str">
            <v>APARELHO DE APOIO METÁLICO ESFÉRICO MULTIDIRECIONAL COM 4 CHUMBADORES E CAPACIDADE DE 5.500 KN</v>
          </cell>
          <cell r="C13655" t="str">
            <v>UND</v>
          </cell>
        </row>
        <row r="13655">
          <cell r="E13655">
            <v>61352.085</v>
          </cell>
        </row>
        <row r="13656">
          <cell r="A13656" t="str">
            <v>M2748</v>
          </cell>
          <cell r="B13656" t="str">
            <v>APARELHO DE APOIO METÁLICO ESFÉRICO MULTIDIRECIONAL COM 4 CHUMBADORES E CAPACIDADE DE 6.000 KN</v>
          </cell>
          <cell r="C13656" t="str">
            <v>UND</v>
          </cell>
        </row>
        <row r="13656">
          <cell r="E13656">
            <v>70008.9579</v>
          </cell>
        </row>
        <row r="13657">
          <cell r="A13657" t="str">
            <v>M2749</v>
          </cell>
          <cell r="B13657" t="str">
            <v>APARELHO DE APOIO METÁLICO ESFÉRICO MULTIDIRECIONAL COM 4 CHUMBADORES E CAPACIDADE DE 6.500 KN</v>
          </cell>
          <cell r="C13657" t="str">
            <v>UND</v>
          </cell>
        </row>
        <row r="13657">
          <cell r="E13657">
            <v>75662.0766</v>
          </cell>
        </row>
        <row r="13658">
          <cell r="A13658" t="str">
            <v>M2750</v>
          </cell>
          <cell r="B13658" t="str">
            <v>APARELHO DE APOIO METÁLICO ESFÉRICO MULTIDIRECIONAL COM 4 CHUMBADORES E CAPACIDADE DE 7.000 KN</v>
          </cell>
          <cell r="C13658" t="str">
            <v>UND</v>
          </cell>
        </row>
        <row r="13658">
          <cell r="E13658">
            <v>81477.3803</v>
          </cell>
        </row>
        <row r="13659">
          <cell r="A13659" t="str">
            <v>M2751</v>
          </cell>
          <cell r="B13659" t="str">
            <v>APARELHO DE APOIO METÁLICO ESFÉRICO MULTIDIRECIONAL COM 4 CHUMBADORES E CAPACIDADE DE 7.500 KN</v>
          </cell>
          <cell r="C13659" t="str">
            <v>UND</v>
          </cell>
        </row>
        <row r="13659">
          <cell r="E13659">
            <v>87955.0562</v>
          </cell>
        </row>
        <row r="13660">
          <cell r="A13660" t="str">
            <v>M2752</v>
          </cell>
          <cell r="B13660" t="str">
            <v>APARELHO DE APOIO METÁLICO ESFÉRICO MULTIDIRECIONAL COM 4 CHUMBADORES E CAPACIDADE DE 8.000 KN</v>
          </cell>
          <cell r="C13660" t="str">
            <v>UND</v>
          </cell>
        </row>
        <row r="13660">
          <cell r="E13660">
            <v>93716.9022</v>
          </cell>
        </row>
        <row r="13661">
          <cell r="A13661" t="str">
            <v>M2753</v>
          </cell>
          <cell r="B13661" t="str">
            <v>APARELHO DE APOIO METÁLICO ESFÉRICO MULTIDIRECIONAL COM 4 CHUMBADORES E CAPACIDADE DE 8.500 KN</v>
          </cell>
          <cell r="C13661" t="str">
            <v>UND</v>
          </cell>
        </row>
        <row r="13661">
          <cell r="E13661">
            <v>103154.5205</v>
          </cell>
        </row>
        <row r="13662">
          <cell r="A13662" t="str">
            <v>M2754</v>
          </cell>
          <cell r="B13662" t="str">
            <v>APARELHO DE APOIO METÁLICO ESFÉRICO MULTIDIRECIONAL COM 4 CHUMBADORES E CAPACIDADE DE 9.000 KN</v>
          </cell>
          <cell r="C13662" t="str">
            <v>UND</v>
          </cell>
        </row>
        <row r="13662">
          <cell r="E13662">
            <v>108714.7677</v>
          </cell>
        </row>
        <row r="13663">
          <cell r="A13663" t="str">
            <v>M2755</v>
          </cell>
          <cell r="B13663" t="str">
            <v>APARELHO DE APOIO METÁLICO ESFÉRICO MULTIDIRECIONAL COM 4 CHUMBADORES E CAPACIDADE DE 9.500 KN</v>
          </cell>
          <cell r="C13663" t="str">
            <v>UND</v>
          </cell>
        </row>
        <row r="13663">
          <cell r="E13663">
            <v>115507.0341</v>
          </cell>
        </row>
        <row r="13664">
          <cell r="A13664" t="str">
            <v>M2756</v>
          </cell>
          <cell r="B13664" t="str">
            <v>APARELHO DE APOIO METÁLICO ESFÉRICO MULTIDIRECIONAL COM 4 CHUMBADORES E CAPACIDADE DE 10.000 KN</v>
          </cell>
          <cell r="C13664" t="str">
            <v>UND</v>
          </cell>
        </row>
        <row r="13664">
          <cell r="E13664">
            <v>121317.7156</v>
          </cell>
        </row>
        <row r="13665">
          <cell r="A13665" t="str">
            <v>M2757</v>
          </cell>
          <cell r="B13665" t="str">
            <v>APARELHO DE APOIO METÁLICO ELASTOMÉRICO FIXO COM 4 CHUMBADORES E CAPACIDADE DE 700 KN</v>
          </cell>
          <cell r="C13665" t="str">
            <v>UND</v>
          </cell>
        </row>
        <row r="13665">
          <cell r="E13665">
            <v>9940.1628</v>
          </cell>
        </row>
        <row r="13666">
          <cell r="A13666" t="str">
            <v>M2758</v>
          </cell>
          <cell r="B13666" t="str">
            <v>APARELHO DE APOIO METÁLICO ELASTOMÉRICO FIXO COM 4 CHUMBADORES E CAPACIDADE DE 1.500 KN</v>
          </cell>
          <cell r="C13666" t="str">
            <v>UND</v>
          </cell>
        </row>
        <row r="13666">
          <cell r="E13666">
            <v>13996.057</v>
          </cell>
        </row>
        <row r="13667">
          <cell r="A13667" t="str">
            <v>M2759</v>
          </cell>
          <cell r="B13667" t="str">
            <v>APARELHO DE APOIO METÁLICO ELASTOMÉRICO FIXO COM 4 CHUMBADORES E CAPACIDADE DE 2.500 KN</v>
          </cell>
          <cell r="C13667" t="str">
            <v>UND</v>
          </cell>
        </row>
        <row r="13667">
          <cell r="E13667">
            <v>22984.3468</v>
          </cell>
        </row>
        <row r="13668">
          <cell r="A13668" t="str">
            <v>M2760</v>
          </cell>
          <cell r="B13668" t="str">
            <v>APARELHO DE APOIO METÁLICO ELASTOMÉRICO FIXO COM 4 CHUMBADORES E CAPACIDADE DE 4.000 KN</v>
          </cell>
          <cell r="C13668" t="str">
            <v>UND</v>
          </cell>
        </row>
        <row r="13668">
          <cell r="E13668">
            <v>37151.6237</v>
          </cell>
        </row>
        <row r="13669">
          <cell r="A13669" t="str">
            <v>M2761</v>
          </cell>
          <cell r="B13669" t="str">
            <v>APARELHO DE APOIO METÁLICO ELASTOMÉRICO FIXO COM 4 CHUMBADORES E CAPACIDADE DE 5.500 KN</v>
          </cell>
          <cell r="C13669" t="str">
            <v>UND</v>
          </cell>
        </row>
        <row r="13669">
          <cell r="E13669">
            <v>49930.5559</v>
          </cell>
        </row>
        <row r="13670">
          <cell r="A13670" t="str">
            <v>M2762</v>
          </cell>
          <cell r="B13670" t="str">
            <v>APARELHO DE APOIO METÁLICO ELASTOMÉRICO FIXO COM 4 CHUMBADORES E CAPACIDADE DE 7.500 KN</v>
          </cell>
          <cell r="C13670" t="str">
            <v>UND</v>
          </cell>
        </row>
        <row r="13670">
          <cell r="E13670">
            <v>68573.8912</v>
          </cell>
        </row>
        <row r="13671">
          <cell r="A13671" t="str">
            <v>M2763</v>
          </cell>
          <cell r="B13671" t="str">
            <v>APARELHO DE APOIO METÁLICO ELASTOMÉRICO FIXO COM 4 CHUMBADORES E CAPACIDADE DE 10.000 KN</v>
          </cell>
          <cell r="C13671" t="str">
            <v>UND</v>
          </cell>
        </row>
        <row r="13671">
          <cell r="E13671">
            <v>92872.6458</v>
          </cell>
        </row>
        <row r="13672">
          <cell r="A13672" t="str">
            <v>M2764</v>
          </cell>
          <cell r="B13672" t="str">
            <v>APARELHO DE APOIO METÁLICO ELASTOMÉRICO UNIDIRECIONAL COM 4 CHUMBADORES E CAPACIDADE DE 700 KN</v>
          </cell>
          <cell r="C13672" t="str">
            <v>UND</v>
          </cell>
        </row>
        <row r="13672">
          <cell r="E13672">
            <v>6491.9421</v>
          </cell>
        </row>
        <row r="13673">
          <cell r="A13673" t="str">
            <v>M2765</v>
          </cell>
          <cell r="B13673" t="str">
            <v>APARELHO DE APOIO METÁLICO ELASTOMÉRICO UNIDIRECIONAL COM 4 CHUMBADORES E CAPACIDADE DE 1.500 KN</v>
          </cell>
          <cell r="C13673" t="str">
            <v>UND</v>
          </cell>
        </row>
        <row r="13673">
          <cell r="E13673">
            <v>10608.8974</v>
          </cell>
        </row>
        <row r="13674">
          <cell r="A13674" t="str">
            <v>M2766</v>
          </cell>
          <cell r="B13674" t="str">
            <v>APARELHO DE APOIO METÁLICO ELASTOMÉRICO UNIDIRECIONAL COM 4 CHUMBADORES E CAPACIDADE DE 2.500 KN</v>
          </cell>
          <cell r="C13674" t="str">
            <v>UND</v>
          </cell>
        </row>
        <row r="13674">
          <cell r="E13674">
            <v>14612.8738</v>
          </cell>
        </row>
        <row r="13675">
          <cell r="A13675" t="str">
            <v>M2767</v>
          </cell>
          <cell r="B13675" t="str">
            <v>APARELHO DE APOIO METÁLICO ELASTOMÉRICO UNIDIRECIONAL COM 4 CHUMBADORES E CAPACIDADE DE 4.000 KN</v>
          </cell>
          <cell r="C13675" t="str">
            <v>UND</v>
          </cell>
        </row>
        <row r="13675">
          <cell r="E13675">
            <v>26314.1749</v>
          </cell>
        </row>
        <row r="13676">
          <cell r="A13676" t="str">
            <v>M2768</v>
          </cell>
          <cell r="B13676" t="str">
            <v>APARELHO DE APOIO METÁLICO ELASTOMÉRICO UNIDIRECIONAL COM 4 CHUMBADORES E CAPACIDADE DE 5.500 KN</v>
          </cell>
          <cell r="C13676" t="str">
            <v>UND</v>
          </cell>
        </row>
        <row r="13676">
          <cell r="E13676">
            <v>34252.0135</v>
          </cell>
        </row>
        <row r="13677">
          <cell r="A13677" t="str">
            <v>M2769</v>
          </cell>
          <cell r="B13677" t="str">
            <v>APARELHO DE APOIO METÁLICO ELASTOMÉRICO UNIDIRECIONAL COM 4 CHUMBADORES E CAPACIDADE DE 7.500 KN</v>
          </cell>
          <cell r="C13677" t="str">
            <v>UND</v>
          </cell>
        </row>
        <row r="13677">
          <cell r="E13677">
            <v>47616.197</v>
          </cell>
        </row>
        <row r="13678">
          <cell r="A13678" t="str">
            <v>M2770</v>
          </cell>
          <cell r="B13678" t="str">
            <v>APARELHO DE APOIO METÁLICO ELASTOMÉRICO UNIDIRECIONAL COM 4 CHUMBADORES E CAPACIDADE DE 10.000 KN</v>
          </cell>
          <cell r="C13678" t="str">
            <v>UND</v>
          </cell>
        </row>
        <row r="13678">
          <cell r="E13678">
            <v>63056.167</v>
          </cell>
        </row>
        <row r="13679">
          <cell r="A13679" t="str">
            <v>M2771</v>
          </cell>
          <cell r="B13679" t="str">
            <v>APARELHO DE APOIO METÁLICO ELASTOMÉRICO MULTIDIRECIONAL COM 4 CHUMBADORES E CAPACIDADE DE 700 KN</v>
          </cell>
          <cell r="C13679" t="str">
            <v>UND</v>
          </cell>
        </row>
        <row r="13679">
          <cell r="E13679">
            <v>5079.8098</v>
          </cell>
        </row>
        <row r="13680">
          <cell r="A13680" t="str">
            <v>M2772</v>
          </cell>
          <cell r="B13680" t="str">
            <v>APARELHO DE APOIO METÁLICO ELASTOMÉRICO MULTIDIRECIONAL COM 4 CHUMBADORES E CAPACIDADE DE 1.500 KN</v>
          </cell>
          <cell r="C13680" t="str">
            <v>UND</v>
          </cell>
        </row>
        <row r="13680">
          <cell r="E13680">
            <v>8928.111</v>
          </cell>
        </row>
        <row r="13681">
          <cell r="A13681" t="str">
            <v>M2773</v>
          </cell>
          <cell r="B13681" t="str">
            <v>APARELHO DE APOIO METÁLICO ELASTOMÉRICO MULTIDIRECIONAL COM 4 CHUMBADORES E CAPACIDADE DE 2.500 KN</v>
          </cell>
          <cell r="C13681" t="str">
            <v>UND</v>
          </cell>
        </row>
        <row r="13681">
          <cell r="E13681">
            <v>12484.8183</v>
          </cell>
        </row>
        <row r="13682">
          <cell r="A13682" t="str">
            <v>M2774</v>
          </cell>
          <cell r="B13682" t="str">
            <v>APARELHO DE APOIO METÁLICO ELASTOMÉRICO MULTIDIRECIONAL COM 4 CHUMBADORES E CAPACIDADE DE 4.000 KN</v>
          </cell>
          <cell r="C13682" t="str">
            <v>UND</v>
          </cell>
        </row>
        <row r="13682">
          <cell r="E13682">
            <v>20944.4909</v>
          </cell>
        </row>
        <row r="13683">
          <cell r="A13683" t="str">
            <v>M2775</v>
          </cell>
          <cell r="B13683" t="str">
            <v>APARELHO DE APOIO METÁLICO ELASTOMÉRICO MULTIDIRECIONAL COM 4 CHUMBADORES E CAPACIDADE DE 5.500 KN</v>
          </cell>
          <cell r="C13683" t="str">
            <v>UND</v>
          </cell>
        </row>
        <row r="13683">
          <cell r="E13683">
            <v>30172.0041</v>
          </cell>
        </row>
        <row r="13684">
          <cell r="A13684" t="str">
            <v>M2776</v>
          </cell>
          <cell r="B13684" t="str">
            <v>APARELHO DE APOIO METÁLICO ELASTOMÉRICO MULTIDIRECIONAL COM 4 CHUMBADORES E CAPACIDADE DE 7.500 KN</v>
          </cell>
          <cell r="C13684" t="str">
            <v>UND</v>
          </cell>
        </row>
        <row r="13684">
          <cell r="E13684">
            <v>42771.3588</v>
          </cell>
        </row>
        <row r="13685">
          <cell r="A13685" t="str">
            <v>M2777</v>
          </cell>
          <cell r="B13685" t="str">
            <v>APARELHO DE APOIO METÁLICO ELASTOMÉRICO MULTIDIRECIONAL COM 4 CHUMBADORES E CAPACIDADE DE 10.000 KN</v>
          </cell>
          <cell r="C13685" t="str">
            <v>UND</v>
          </cell>
        </row>
        <row r="13685">
          <cell r="E13685">
            <v>59282.8192</v>
          </cell>
        </row>
        <row r="13686">
          <cell r="A13686" t="str">
            <v>M2780</v>
          </cell>
          <cell r="B13686" t="str">
            <v>CHAPA METÁLICA CORRUGADA GALVANIZADA PARA TUNNEL LINER - E = 2,7 MM E D = 1,2 M</v>
          </cell>
          <cell r="C13686" t="str">
            <v>M</v>
          </cell>
        </row>
        <row r="13686">
          <cell r="E13686">
            <v>5143.2342</v>
          </cell>
        </row>
        <row r="13687">
          <cell r="A13687" t="str">
            <v>M2781</v>
          </cell>
          <cell r="B13687" t="str">
            <v>CHAPA METÁLICA CORRUGADA GALVANIZADA PARA TUNNEL LINER - E = 2,7 MM E D = 1,4 M</v>
          </cell>
          <cell r="C13687" t="str">
            <v>M</v>
          </cell>
        </row>
        <row r="13687">
          <cell r="E13687">
            <v>5797.0492</v>
          </cell>
        </row>
        <row r="13688">
          <cell r="A13688" t="str">
            <v>M2782</v>
          </cell>
          <cell r="B13688" t="str">
            <v>CHAPA METÁLICA CORRUGADA GALVANIZADA PARA TUNNEL LINER - E = 2,7 MM E D = 1,6 M</v>
          </cell>
          <cell r="C13688" t="str">
            <v>M</v>
          </cell>
        </row>
        <row r="13688">
          <cell r="E13688">
            <v>6755.961</v>
          </cell>
        </row>
        <row r="13689">
          <cell r="A13689" t="str">
            <v>M2783</v>
          </cell>
          <cell r="B13689" t="str">
            <v>CHAPA METÁLICA CORRUGADA GALVANIZADA PARA TUNNEL LINER - E = 2,7 MM E D = 1,8 M</v>
          </cell>
          <cell r="C13689" t="str">
            <v>M</v>
          </cell>
        </row>
        <row r="13689">
          <cell r="E13689">
            <v>7714.8563</v>
          </cell>
        </row>
        <row r="13690">
          <cell r="A13690" t="str">
            <v>M2784</v>
          </cell>
          <cell r="B13690" t="str">
            <v>CHAPA METÁLICA CORRUGADA GALVANIZADA PARA TUNNEL LINER - E = 2,7 MM E D = 2,0 M</v>
          </cell>
          <cell r="C13690" t="str">
            <v>M</v>
          </cell>
        </row>
        <row r="13690">
          <cell r="E13690">
            <v>8499.7084</v>
          </cell>
        </row>
        <row r="13691">
          <cell r="A13691" t="str">
            <v>M2785</v>
          </cell>
          <cell r="B13691" t="str">
            <v>CHAPA METÁLICA CORRUGADA GALVANIZADA PARA TUNNEL LINER - E = 3,4 MM E D = 2,2 M</v>
          </cell>
          <cell r="C13691" t="str">
            <v>M</v>
          </cell>
        </row>
        <row r="13691">
          <cell r="E13691">
            <v>11081.8103</v>
          </cell>
        </row>
        <row r="13692">
          <cell r="A13692" t="str">
            <v>M2786</v>
          </cell>
          <cell r="B13692" t="str">
            <v>CHAPA METÁLICA CORRUGADA GALVANIZADA PARA TUNNEL LINER - E = 3,4 MM E D = 2,4 M</v>
          </cell>
          <cell r="C13692" t="str">
            <v>M</v>
          </cell>
        </row>
        <row r="13692">
          <cell r="E13692">
            <v>11995.1568</v>
          </cell>
        </row>
        <row r="13693">
          <cell r="A13693" t="str">
            <v>M2787</v>
          </cell>
          <cell r="B13693" t="str">
            <v>CHAPA METÁLICA CORRUGADA GALVANIZADA PARA TUNNEL LINER - E = 3,4 MM E D = 2,6 M</v>
          </cell>
          <cell r="C13693" t="str">
            <v>M</v>
          </cell>
        </row>
        <row r="13693">
          <cell r="E13693">
            <v>13074.592</v>
          </cell>
        </row>
        <row r="13694">
          <cell r="A13694" t="str">
            <v>M2788</v>
          </cell>
          <cell r="B13694" t="str">
            <v>CHAPA METÁLICA CORRUGADA GALVANIZADA PARA TUNNEL LINER - E = 3,4 MM E D = 2,8 M</v>
          </cell>
          <cell r="C13694" t="str">
            <v>M</v>
          </cell>
        </row>
        <row r="13694">
          <cell r="E13694">
            <v>13987.3156</v>
          </cell>
        </row>
        <row r="13695">
          <cell r="A13695" t="str">
            <v>M2789</v>
          </cell>
          <cell r="B13695" t="str">
            <v>CHAPA METÁLICA CORRUGADA GALVANIZADA PARA TUNNEL LINER - E = 3,4 MM E D = 3,0 M</v>
          </cell>
          <cell r="C13695" t="str">
            <v>M</v>
          </cell>
        </row>
        <row r="13695">
          <cell r="E13695">
            <v>15067.3175</v>
          </cell>
        </row>
        <row r="13696">
          <cell r="A13696" t="str">
            <v>M2790</v>
          </cell>
          <cell r="B13696" t="str">
            <v>CHAPA METÁLICA CORRUGADA GALVANIZADA PARA TUNNEL LINER - E = 3,4 MM E D = 3,2 M</v>
          </cell>
          <cell r="C13696" t="str">
            <v>M</v>
          </cell>
        </row>
        <row r="13696">
          <cell r="E13696">
            <v>15980.4273</v>
          </cell>
        </row>
        <row r="13697">
          <cell r="A13697" t="str">
            <v>M2791</v>
          </cell>
          <cell r="B13697" t="str">
            <v>CHAPA METÁLICA CORRUGADA GALVANIZADA PARA TUNNEL LINER - E = 3,9 MM E D = 3,4 M</v>
          </cell>
          <cell r="C13697" t="str">
            <v>M</v>
          </cell>
        </row>
        <row r="13697">
          <cell r="E13697">
            <v>19059.5415</v>
          </cell>
        </row>
        <row r="13698">
          <cell r="A13698" t="str">
            <v>M2792</v>
          </cell>
          <cell r="B13698" t="str">
            <v>CHAPA METÁLICA CORRUGADA GALVANIZADA PARA TUNNEL LINER - E = 3,9 MM E D = 3,6 M</v>
          </cell>
          <cell r="C13698" t="str">
            <v>M</v>
          </cell>
        </row>
        <row r="13698">
          <cell r="E13698">
            <v>20103.2218</v>
          </cell>
        </row>
        <row r="13699">
          <cell r="A13699" t="str">
            <v>M2793</v>
          </cell>
          <cell r="B13699" t="str">
            <v>CHAPA METÁLICA CORRUGADA GALVANIZADA PARA TUNNEL LINER - E = 3,9 MM E D = 3,8 M</v>
          </cell>
          <cell r="C13699" t="str">
            <v>M</v>
          </cell>
        </row>
        <row r="13699">
          <cell r="E13699">
            <v>21346.4063</v>
          </cell>
        </row>
        <row r="13700">
          <cell r="A13700" t="str">
            <v>M2794</v>
          </cell>
          <cell r="B13700" t="str">
            <v>CHAPA METÁLICA CORRUGADA GALVANIZADA PARA TUNNEL LINER - E = 3,9 MM E D = 4,0 M</v>
          </cell>
          <cell r="C13700" t="str">
            <v>M</v>
          </cell>
        </row>
        <row r="13700">
          <cell r="E13700">
            <v>22311.0039</v>
          </cell>
        </row>
        <row r="13701">
          <cell r="A13701" t="str">
            <v>M2795</v>
          </cell>
          <cell r="B13701" t="str">
            <v>CHAPA METÁLICA CORRUGADA GALVANIZADA PARA TUNNEL LINER - E = 3,9 MM E D = 4,2 M</v>
          </cell>
          <cell r="C13701" t="str">
            <v>M</v>
          </cell>
        </row>
        <row r="13701">
          <cell r="E13701">
            <v>23514.3807</v>
          </cell>
        </row>
        <row r="13702">
          <cell r="A13702" t="str">
            <v>M2796</v>
          </cell>
          <cell r="B13702" t="str">
            <v>CHAPA METÁLICA CORRUGADA GALVANIZADA PARA TUNNEL LINER - E = 3,9 MM E D = 4,4 M</v>
          </cell>
          <cell r="C13702" t="str">
            <v>M</v>
          </cell>
        </row>
        <row r="13702">
          <cell r="E13702">
            <v>24452.8087</v>
          </cell>
        </row>
        <row r="13703">
          <cell r="A13703" t="str">
            <v>M2797</v>
          </cell>
          <cell r="B13703" t="str">
            <v>CHAPA METÁLICA CORRUGADA GALVANIZADA PARA TUNNEL LINER - E = 3,9 MM E D = 4,6 M</v>
          </cell>
          <cell r="C13703" t="str">
            <v>M</v>
          </cell>
        </row>
        <row r="13703">
          <cell r="E13703">
            <v>25718.4129</v>
          </cell>
        </row>
        <row r="13704">
          <cell r="A13704" t="str">
            <v>M2798</v>
          </cell>
          <cell r="B13704" t="str">
            <v>CHAPA METÁLICA CORRUGADA GALVANIZADA PARA TUNNEL LINER - E = 4,7 MM E D = 4,8 M</v>
          </cell>
          <cell r="C13704" t="str">
            <v>M</v>
          </cell>
        </row>
        <row r="13704">
          <cell r="E13704">
            <v>30327.7045</v>
          </cell>
        </row>
        <row r="13705">
          <cell r="A13705" t="str">
            <v>M2799</v>
          </cell>
          <cell r="B13705" t="str">
            <v>CHAPA METÁLICA CORRUGADA GALVANIZADA PARA TUNNEL LINER - E = 4,7 MM E D = 5,0 M</v>
          </cell>
          <cell r="C13705" t="str">
            <v>M</v>
          </cell>
        </row>
        <row r="13705">
          <cell r="E13705">
            <v>32614.6571</v>
          </cell>
        </row>
        <row r="13706">
          <cell r="A13706" t="str">
            <v>M2800</v>
          </cell>
          <cell r="B13706" t="str">
            <v>CHAPA METÁLICA CORRUGADA GALVANIZADA REVESTIDA COM EPÓXI PARA TUNNEL LINER - E = 2,7 MM E D = 1,2 M</v>
          </cell>
          <cell r="C13706" t="str">
            <v>M</v>
          </cell>
        </row>
        <row r="13706">
          <cell r="E13706">
            <v>5396.5619</v>
          </cell>
        </row>
        <row r="13707">
          <cell r="A13707" t="str">
            <v>M2801</v>
          </cell>
          <cell r="B13707" t="str">
            <v>CHAPA METÁLICA CORRUGADA GALVANIZADA REVESTIDA COM EPÓXI PARA TUNNEL LINER - E = 2,7 MM E D = 1,4 M</v>
          </cell>
          <cell r="C13707" t="str">
            <v>M</v>
          </cell>
        </row>
        <row r="13707">
          <cell r="E13707">
            <v>6082.5732</v>
          </cell>
        </row>
        <row r="13708">
          <cell r="A13708" t="str">
            <v>M2802</v>
          </cell>
          <cell r="B13708" t="str">
            <v>CHAPA METÁLICA CORRUGADA GALVANIZADA REVESTIDA COM EPÓXI PARA TUNNEL LINER - E = 2,7 MM E D = 1,6 M</v>
          </cell>
          <cell r="C13708" t="str">
            <v>M</v>
          </cell>
        </row>
        <row r="13708">
          <cell r="E13708">
            <v>7088.7163</v>
          </cell>
        </row>
        <row r="13709">
          <cell r="A13709" t="str">
            <v>M2803</v>
          </cell>
          <cell r="B13709" t="str">
            <v>CHAPA METÁLICA CORRUGADA GALVANIZADA REVESTIDA COM EPÓXI PARA TUNNEL LINER - E = 2,7 MM E D = 1,8 M</v>
          </cell>
          <cell r="C13709" t="str">
            <v>M</v>
          </cell>
        </row>
        <row r="13709">
          <cell r="E13709">
            <v>8094.8428</v>
          </cell>
        </row>
        <row r="13710">
          <cell r="A13710" t="str">
            <v>M2804</v>
          </cell>
          <cell r="B13710" t="str">
            <v>CHAPA METÁLICA CORRUGADA GALVANIZADA REVESTIDA COM EPÓXI PARA TUNNEL LINER - E = 2,7 MM E D = 2,0 M</v>
          </cell>
          <cell r="C13710" t="str">
            <v>M</v>
          </cell>
        </row>
        <row r="13710">
          <cell r="E13710">
            <v>8918.3305</v>
          </cell>
        </row>
        <row r="13711">
          <cell r="A13711" t="str">
            <v>M2805</v>
          </cell>
          <cell r="B13711" t="str">
            <v>CHAPA METÁLICA CORRUGADA GALVANIZADA REVESTIDA COM EPÓXI PARA TUNNEL LINER - E = 3,4 MM E D = 2,2 M</v>
          </cell>
          <cell r="C13711" t="str">
            <v>M</v>
          </cell>
        </row>
        <row r="13711">
          <cell r="E13711">
            <v>11963.9388</v>
          </cell>
        </row>
        <row r="13712">
          <cell r="A13712" t="str">
            <v>M2806</v>
          </cell>
          <cell r="B13712" t="str">
            <v>CHAPA METÁLICA CORRUGADA GALVANIZADA REVESTIDA COM EPÓXI PARA TUNNEL LINER - E = 3,4 MM E D = 2,4 M</v>
          </cell>
          <cell r="C13712" t="str">
            <v>M</v>
          </cell>
        </row>
        <row r="13712">
          <cell r="E13712">
            <v>12949.9727</v>
          </cell>
        </row>
        <row r="13713">
          <cell r="A13713" t="str">
            <v>M2807</v>
          </cell>
          <cell r="B13713" t="str">
            <v>CHAPA METÁLICA CORRUGADA GALVANIZADA REVESTIDA COM EPÓXI PARA TUNNEL LINER - E = 3,4 MM E D = 2,6 M</v>
          </cell>
          <cell r="C13713" t="str">
            <v>M</v>
          </cell>
        </row>
        <row r="13713">
          <cell r="E13713">
            <v>14115.3048</v>
          </cell>
        </row>
        <row r="13714">
          <cell r="A13714" t="str">
            <v>M2808</v>
          </cell>
          <cell r="B13714" t="str">
            <v>CHAPA METÁLICA CORRUGADA GALVANIZADA REVESTIDA COM EPÓXI PARA TUNNEL LINER - E = 3,4 MM E D = 2,8 M</v>
          </cell>
          <cell r="C13714" t="str">
            <v>M</v>
          </cell>
        </row>
        <row r="13714">
          <cell r="E13714">
            <v>15100.7158</v>
          </cell>
        </row>
        <row r="13715">
          <cell r="A13715" t="str">
            <v>M2809</v>
          </cell>
          <cell r="B13715" t="str">
            <v>CHAPA METÁLICA CORRUGADA GALVANIZADA REVESTIDA COM EPÓXI PARA TUNNEL LINER - E = 3,4 MM E D = 3,0 M</v>
          </cell>
          <cell r="C13715" t="str">
            <v>M</v>
          </cell>
        </row>
        <row r="13715">
          <cell r="E13715">
            <v>16266.6147</v>
          </cell>
        </row>
        <row r="13716">
          <cell r="A13716" t="str">
            <v>M2810</v>
          </cell>
          <cell r="B13716" t="str">
            <v>CHAPA METÁLICA CORRUGADA GALVANIZADA REVESTIDA COM EPÓXI PARA TUNNEL LINER - E = 3,4 MM E D = 3,2 M</v>
          </cell>
          <cell r="C13716" t="str">
            <v>M</v>
          </cell>
        </row>
        <row r="13716">
          <cell r="E13716">
            <v>17252.4118</v>
          </cell>
        </row>
        <row r="13717">
          <cell r="A13717" t="str">
            <v>M2811</v>
          </cell>
          <cell r="B13717" t="str">
            <v>CHAPA MÚLTIPLA METÁLICA CORRUGADA GALVANIZADA TIPO MP 152 LENTICULAR OU SIMILAR - E = 2,70 MM, H = 1,40 M E VÃO = 1,95 M</v>
          </cell>
          <cell r="C13717" t="str">
            <v>M</v>
          </cell>
        </row>
        <row r="13717">
          <cell r="E13717">
            <v>8570.8217</v>
          </cell>
        </row>
        <row r="13718">
          <cell r="A13718" t="str">
            <v>M2812</v>
          </cell>
          <cell r="B13718" t="str">
            <v>CHAPA MÚLTIPLA METÁLICA CORRUGADA GALVANIZADA TIPO MP 152 LENTICULAR OU SIMILAR - E = 2,70 MM, H = 1,50 M E VÃO = 2,15 M</v>
          </cell>
          <cell r="C13718" t="str">
            <v>M</v>
          </cell>
        </row>
        <row r="13718">
          <cell r="E13718">
            <v>9470.5562</v>
          </cell>
        </row>
        <row r="13719">
          <cell r="A13719" t="str">
            <v>M2813</v>
          </cell>
          <cell r="B13719" t="str">
            <v>CHAPA MÚLTIPLA METÁLICA CORRUGADA GALVANIZADA TIPO MP 152 LENTICULAR OU SIMILAR - E = 2,70 MM, H = 1,60 M E VÃO = 2,30 M</v>
          </cell>
          <cell r="C13719" t="str">
            <v>M</v>
          </cell>
        </row>
        <row r="13719">
          <cell r="E13719">
            <v>10101.7779</v>
          </cell>
        </row>
        <row r="13720">
          <cell r="A13720" t="str">
            <v>M2814</v>
          </cell>
          <cell r="B13720" t="str">
            <v>CHAPA MÚLTIPLA METÁLICA CORRUGADA GALVANIZADA TIPO MP 152 LENTICULAR OU SIMILAR - E = 2,70 MM, H = 1,65 M E VÃO = 2,55 M</v>
          </cell>
          <cell r="C13720" t="str">
            <v>M</v>
          </cell>
        </row>
        <row r="13720">
          <cell r="E13720">
            <v>10717.8329</v>
          </cell>
        </row>
        <row r="13721">
          <cell r="A13721" t="str">
            <v>M2815</v>
          </cell>
          <cell r="B13721" t="str">
            <v>CHAPA MÚLTIPLA METÁLICA CORRUGADA GALVANIZADA TIPO MP 152 LENTICULAR OU SIMILAR - E = 2,70 MM, H = 1,85 M E VÃO = 2,70 M</v>
          </cell>
          <cell r="C13721" t="str">
            <v>M</v>
          </cell>
        </row>
        <row r="13721">
          <cell r="E13721">
            <v>11617.1145</v>
          </cell>
        </row>
        <row r="13722">
          <cell r="A13722" t="str">
            <v>M2816</v>
          </cell>
          <cell r="B13722" t="str">
            <v>CHAPA MÚLTIPLA METÁLICA CORRUGADA GALVANIZADA TIPO MP 152 LENTICULAR OU SIMILAR - E = 2,70 MM, H = 1,90 M E VÃO = 2,75 M</v>
          </cell>
          <cell r="C13722" t="str">
            <v>M</v>
          </cell>
        </row>
        <row r="13722">
          <cell r="E13722">
            <v>11932.8641</v>
          </cell>
        </row>
        <row r="13723">
          <cell r="A13723" t="str">
            <v>M2817</v>
          </cell>
          <cell r="B13723" t="str">
            <v>CHAPA MÚLTIPLA METÁLICA CORRUGADA GALVANIZADA TIPO MP 152 LENTICULAR OU SIMILAR - E = 2,70 MM, H = 2,00 M E VÃO = 3,00 M</v>
          </cell>
          <cell r="C13723" t="str">
            <v>M</v>
          </cell>
        </row>
        <row r="13723">
          <cell r="E13723">
            <v>12548.5584</v>
          </cell>
        </row>
        <row r="13724">
          <cell r="A13724" t="str">
            <v>M2818</v>
          </cell>
          <cell r="B13724" t="str">
            <v>CHAPA MÚLTIPLA METÁLICA CORRUGADA GALVANIZADA TIPO MP 152 LENTICULAR OU SIMILAR - E = 2,70 MM, H = 2,10 M E VÃO = 3,20 M</v>
          </cell>
          <cell r="C13724" t="str">
            <v>M</v>
          </cell>
        </row>
        <row r="13724">
          <cell r="E13724">
            <v>13164.1023</v>
          </cell>
        </row>
        <row r="13725">
          <cell r="A13725" t="str">
            <v>M2819</v>
          </cell>
          <cell r="B13725" t="str">
            <v>CHAPA MÚLTIPLA METÁLICA CORRUGADA GALVANIZADA TIPO MP 152 LENTICULAR OU SIMILAR - E = 2,70 MM, H = 2,15 M E VÃO = 3,35 M</v>
          </cell>
          <cell r="C13725" t="str">
            <v>M</v>
          </cell>
        </row>
        <row r="13725">
          <cell r="E13725">
            <v>13779.3338</v>
          </cell>
        </row>
        <row r="13726">
          <cell r="A13726" t="str">
            <v>M2820</v>
          </cell>
          <cell r="B13726" t="str">
            <v>CHAPA MÚLTIPLA METÁLICA CORRUGADA GALVANIZADA TIPO MP 152 LENTICULAR OU SIMILAR - E = 2,70 MM, H = 2,25 M E VÃO = 3,55 M</v>
          </cell>
          <cell r="C13726" t="str">
            <v>M</v>
          </cell>
        </row>
        <row r="13726">
          <cell r="E13726">
            <v>14395.2518</v>
          </cell>
        </row>
        <row r="13727">
          <cell r="A13727" t="str">
            <v>M2821</v>
          </cell>
          <cell r="B13727" t="str">
            <v>CHAPA MÚLTIPLA METÁLICA CORRUGADA GALVANIZADA TIPO MP 152 LENTICULAR OU SIMILAR - E = 2,70 MM, H = 2,35 M E VÃO = 3,70 M</v>
          </cell>
          <cell r="C13727" t="str">
            <v>M</v>
          </cell>
        </row>
        <row r="13727">
          <cell r="E13727">
            <v>15295.1909</v>
          </cell>
        </row>
        <row r="13728">
          <cell r="A13728" t="str">
            <v>M2822</v>
          </cell>
          <cell r="B13728" t="str">
            <v>CHAPA MÚLTIPLA METÁLICA CORRUGADA GALVANIZADA TIPO MP 152 LENTICULAR OU SIMILAR - E = 2,70 MM, H = 2,45 M E VÃO = 3,90 M</v>
          </cell>
          <cell r="C13728" t="str">
            <v>M</v>
          </cell>
        </row>
        <row r="13728">
          <cell r="E13728">
            <v>15927.1889</v>
          </cell>
        </row>
        <row r="13729">
          <cell r="A13729" t="str">
            <v>M2823</v>
          </cell>
          <cell r="B13729" t="str">
            <v>CHAPA MÚLTIPLA METÁLICA CORRUGADA GALVANIZADA TIPO MP 152 LENTICULAR OU SIMILAR - E = 2,70 MM, H = 2,55 M E VÃO = 4,00 M</v>
          </cell>
          <cell r="C13729" t="str">
            <v>M</v>
          </cell>
        </row>
        <row r="13729">
          <cell r="E13729">
            <v>16542.7682</v>
          </cell>
        </row>
        <row r="13730">
          <cell r="A13730" t="str">
            <v>M2824</v>
          </cell>
          <cell r="B13730" t="str">
            <v>CHAPA MÚLTIPLA METÁLICA CORRUGADA GALVANIZADA TIPO MP 152 LENTICULAR OU SIMILAR - E = 2,70 MM, H = 2,80 M E VÃO = 4,15 M</v>
          </cell>
          <cell r="C13730" t="str">
            <v>M</v>
          </cell>
        </row>
        <row r="13730">
          <cell r="E13730">
            <v>17157.2402</v>
          </cell>
        </row>
        <row r="13731">
          <cell r="A13731" t="str">
            <v>M2825</v>
          </cell>
          <cell r="B13731" t="str">
            <v>CHAPA MÚLTIPLA METÁLICA CORRUGADA GALVANIZADA TIPO MP 152 LENTICULAR OU SIMILAR - E = 2,70 MM, H = 2,90 M E VÃO = 4,40 M</v>
          </cell>
          <cell r="C13731" t="str">
            <v>M</v>
          </cell>
        </row>
        <row r="13731">
          <cell r="E13731">
            <v>17774.0015</v>
          </cell>
        </row>
        <row r="13732">
          <cell r="A13732" t="str">
            <v>M2826</v>
          </cell>
          <cell r="B13732" t="str">
            <v>CHAPA MÚLTIPLA METÁLICA CORRUGADA GALVANIZADA TIPO MP 152 LENTICULAR OU SIMILAR - E = 2,70 MM, H = 3,00 M E VÃO = 4,60 M</v>
          </cell>
          <cell r="C13732" t="str">
            <v>M</v>
          </cell>
        </row>
        <row r="13732">
          <cell r="E13732">
            <v>18689.6825</v>
          </cell>
        </row>
        <row r="13733">
          <cell r="A13733" t="str">
            <v>M2827</v>
          </cell>
          <cell r="B13733" t="str">
            <v>CHAPA MÚLTIPLA METÁLICA CORRUGADA GALVANIZADA TIPO MP 152 LENTICULAR OU SIMILAR - E = 3,40 MM, H = 3,05 M E VÃO = 4,80 M</v>
          </cell>
          <cell r="C13733" t="str">
            <v>M</v>
          </cell>
        </row>
        <row r="13733">
          <cell r="E13733">
            <v>23234.5105</v>
          </cell>
        </row>
        <row r="13734">
          <cell r="A13734" t="str">
            <v>M2828</v>
          </cell>
          <cell r="B13734" t="str">
            <v>CHAPA MÚLTIPLA METÁLICA CORRUGADA GALVANIZADA TIPO MP 152 LENTICULAR OU SIMILAR - E = 3,40 MM, H = 3,15 M E VÃO = 5,05 M</v>
          </cell>
          <cell r="C13734" t="str">
            <v>M</v>
          </cell>
        </row>
        <row r="13734">
          <cell r="E13734">
            <v>24319.0397</v>
          </cell>
        </row>
        <row r="13735">
          <cell r="A13735" t="str">
            <v>M2829</v>
          </cell>
          <cell r="B13735" t="str">
            <v>CHAPA MÚLTIPLA METÁLICA CORRUGADA GALVANIZADA TIPO MP 152 LENTICULAR OU SIMILAR - E = 3,40 MM, H = 3,25 M E VÃO = 5,25 M</v>
          </cell>
          <cell r="C13735" t="str">
            <v>M</v>
          </cell>
        </row>
        <row r="13735">
          <cell r="E13735">
            <v>25084.3425</v>
          </cell>
        </row>
        <row r="13736">
          <cell r="A13736" t="str">
            <v>M2830</v>
          </cell>
          <cell r="B13736" t="str">
            <v>CHAPA MÚLTIPLA METÁLICA CORRUGADA GALVANIZADA TIPO MP 152 LENTICULAR OU SIMILAR - E = 3,90 MM, H = 3,35 M E VÃO = 5,45 M</v>
          </cell>
          <cell r="C13736" t="str">
            <v>M</v>
          </cell>
        </row>
        <row r="13736">
          <cell r="E13736">
            <v>28718.8372</v>
          </cell>
        </row>
        <row r="13737">
          <cell r="A13737" t="str">
            <v>M2831</v>
          </cell>
          <cell r="B13737" t="str">
            <v>CHAPA MÚLTIPLA METÁLICA CORRUGADA GALVANIZADA TIPO MP 152 LENTICULAR OU SIMILAR - E = 3,90 MM, H = 3,40 M E VÃO = 5,60 M</v>
          </cell>
          <cell r="C13737" t="str">
            <v>M</v>
          </cell>
        </row>
        <row r="13737">
          <cell r="E13737">
            <v>29145.3499</v>
          </cell>
        </row>
        <row r="13738">
          <cell r="A13738" t="str">
            <v>M2832</v>
          </cell>
          <cell r="B13738" t="str">
            <v>CHAPA MÚLTIPLA METÁLICA CORRUGADA GALVANIZADA TIPO MP 152 LENTICULAR OU SIMILAR - E = 4,70 MM, H = 3,50 M E VÃO = 5,80 M</v>
          </cell>
          <cell r="C13738" t="str">
            <v>M</v>
          </cell>
        </row>
        <row r="13738">
          <cell r="E13738">
            <v>34999.6579</v>
          </cell>
        </row>
        <row r="13739">
          <cell r="A13739" t="str">
            <v>M2833</v>
          </cell>
          <cell r="B13739" t="str">
            <v>CHAPA MÚLTIPLA METÁLICA CORRUGADA GALVANIZADA TIPO MP 152 LENTICULAR OU SIMILAR - E = 4,70 MM, H = 3,55 M E VÃO = 5,90 M</v>
          </cell>
          <cell r="C13739" t="str">
            <v>M</v>
          </cell>
        </row>
        <row r="13739">
          <cell r="E13739">
            <v>35490.0315</v>
          </cell>
        </row>
        <row r="13740">
          <cell r="A13740" t="str">
            <v>M2834</v>
          </cell>
          <cell r="B13740" t="str">
            <v>CHAPA MÚLTIPLA METÁLICA CORRUGADA GALVANIZADA TIPO MP 152 LENTICULAR OU SIMILAR - E = 4,70 MM, H = 3,65 M E VÃO = 6,10 M</v>
          </cell>
          <cell r="C13740" t="str">
            <v>M</v>
          </cell>
        </row>
        <row r="13740">
          <cell r="E13740">
            <v>36854.1211</v>
          </cell>
        </row>
        <row r="13741">
          <cell r="A13741" t="str">
            <v>M2835</v>
          </cell>
          <cell r="B13741" t="str">
            <v>CHAPA MÚLTIPLA METÁLICA CORRUGADA GALVANIZADA TIPO MP 152 LENTICULAR OU SIMILAR - E = 4,70 MM, H = 3,65 M E VÃO = 6,25 M</v>
          </cell>
          <cell r="C13741" t="str">
            <v>M</v>
          </cell>
        </row>
        <row r="13741">
          <cell r="E13741">
            <v>37345.5425</v>
          </cell>
        </row>
        <row r="13742">
          <cell r="A13742" t="str">
            <v>M2836</v>
          </cell>
          <cell r="B13742" t="str">
            <v>CHAPA MÚLTIPLA METÁLICA CORRUGADA GALVANIZADA TIPO MP 152 LENTICULAR OU SIMILAR - E = 6,40 MM, H = 3,75 M E VÃO = 6,40 M</v>
          </cell>
          <cell r="C13742" t="str">
            <v>M</v>
          </cell>
        </row>
        <row r="13742">
          <cell r="E13742">
            <v>51199.0223</v>
          </cell>
        </row>
        <row r="13743">
          <cell r="A13743" t="str">
            <v>M2837</v>
          </cell>
          <cell r="B13743" t="str">
            <v>CHAPA MÚLTIPLA METÁLICA CORRUGADA GALVANIZADA TIPO MP 152 LENTICULAR OU SIMILAR - E = 6,40 MM, H = 3,85 M E VÃO = 6,60 M</v>
          </cell>
          <cell r="C13743" t="str">
            <v>M</v>
          </cell>
        </row>
        <row r="13743">
          <cell r="E13743">
            <v>52994.1506</v>
          </cell>
        </row>
        <row r="13744">
          <cell r="A13744" t="str">
            <v>M2838</v>
          </cell>
          <cell r="B13744" t="str">
            <v>CHAPA MÚLTIPLA METÁLICA CORRUGADA GALVANIZADA TIPO MP 152 OU SIMILAR PARA PASSAGEM DE GADO - E = 2,70 MM, H = 2,25 M E VÃO = 2,20 M</v>
          </cell>
          <cell r="C13744" t="str">
            <v>M</v>
          </cell>
        </row>
        <row r="13744">
          <cell r="E13744">
            <v>11649.0756</v>
          </cell>
        </row>
        <row r="13745">
          <cell r="A13745" t="str">
            <v>M2839</v>
          </cell>
          <cell r="B13745" t="str">
            <v>CHAPA MÚLTIPLA METÁLICA CORRUGADA GALVANIZADA TIPO MP 152 OU SIMILAR PARA PASSAGEM DE GADO - E = 2,70 MM, H = 3,10 M E VÃO = 2,90 M</v>
          </cell>
          <cell r="C13745" t="str">
            <v>M</v>
          </cell>
        </row>
        <row r="13745">
          <cell r="E13745">
            <v>15295.1909</v>
          </cell>
        </row>
        <row r="13746">
          <cell r="A13746" t="str">
            <v>M2840</v>
          </cell>
          <cell r="B13746" t="str">
            <v>CHAPA MÚLTIPLA METÁLICA CORRUGADA GALVANIZADA TIPO MP 152 OU SIMILAR PARA PASSAGEM INFERIOR - E = 2,70 MM, H = 3,50 M E VÃO = 3,70 M</v>
          </cell>
          <cell r="C13746" t="str">
            <v>M</v>
          </cell>
        </row>
        <row r="13746">
          <cell r="E13746">
            <v>17758.4149</v>
          </cell>
        </row>
        <row r="13747">
          <cell r="A13747" t="str">
            <v>M2841</v>
          </cell>
          <cell r="B13747" t="str">
            <v>CHAPA MÚLTIPLA METÁLICA CORRUGADA GALVANIZADA TIPO MP 152 OU SIMILAR PARA PASSAGEM INFERIOR - E = 2,70 MM, H = 3,60 M E VÃO = 3,90 M</v>
          </cell>
          <cell r="C13747" t="str">
            <v>M</v>
          </cell>
        </row>
        <row r="13747">
          <cell r="E13747">
            <v>18674.1059</v>
          </cell>
        </row>
        <row r="13748">
          <cell r="A13748" t="str">
            <v>M2842</v>
          </cell>
          <cell r="B13748" t="str">
            <v>CHAPA MÚLTIPLA METÁLICA CORRUGADA GALVANIZADA TIPO MP 152 OU SIMILAR PARA PASSAGEM INFERIOR - E = 2,70 MM, H = 3,75 M E VÃO = 4,00 M</v>
          </cell>
          <cell r="C13748" t="str">
            <v>M</v>
          </cell>
        </row>
        <row r="13748">
          <cell r="E13748">
            <v>19288.2582</v>
          </cell>
        </row>
        <row r="13749">
          <cell r="A13749" t="str">
            <v>M2843</v>
          </cell>
          <cell r="B13749" t="str">
            <v>CHAPA MÚLTIPLA METÁLICA CORRUGADA GALVANIZADA TIPO MP 152 OU SIMILAR PARA PASSAGEM INFERIOR - E = 2,70 MM, H = 3,90 M E VÃO = 4,20 M</v>
          </cell>
          <cell r="C13749" t="str">
            <v>M</v>
          </cell>
        </row>
        <row r="13749">
          <cell r="E13749">
            <v>19905.0945</v>
          </cell>
        </row>
        <row r="13750">
          <cell r="A13750" t="str">
            <v>M2844</v>
          </cell>
          <cell r="B13750" t="str">
            <v>CHAPA MÚLTIPLA METÁLICA CORRUGADA GALVANIZADA TIPO MP 152 OU SIMILAR PARA PASSAGEM INFERIOR - E = 2,70 MM, H = 4,10 M E VÃO = 4,25 M</v>
          </cell>
          <cell r="C13750" t="str">
            <v>M</v>
          </cell>
        </row>
        <row r="13750">
          <cell r="E13750">
            <v>20520.1151</v>
          </cell>
        </row>
        <row r="13751">
          <cell r="A13751" t="str">
            <v>M2845</v>
          </cell>
          <cell r="B13751" t="str">
            <v>CHAPA MÚLTIPLA METÁLICA CORRUGADA GALVANIZADA TIPO MP 152 OU SIMILAR PARA PASSAGEM INFERIOR - E = 2,70 MM, H = 4,25 M E VÃO = 4,40 M</v>
          </cell>
          <cell r="C13751" t="str">
            <v>M</v>
          </cell>
        </row>
        <row r="13751">
          <cell r="E13751">
            <v>21437.0416</v>
          </cell>
        </row>
        <row r="13752">
          <cell r="A13752" t="str">
            <v>M2846</v>
          </cell>
          <cell r="B13752" t="str">
            <v>CHAPA MÚLTIPLA METÁLICA CORRUGADA GALVANIZADA TIPO MP 152 OU SIMILAR PARA PASSAGEM INFERIOR - E = 2,70 MM, H = 4,40 M E VÃO = 4,50 M</v>
          </cell>
          <cell r="C13752" t="str">
            <v>M</v>
          </cell>
        </row>
        <row r="13752">
          <cell r="E13752">
            <v>22050.4022</v>
          </cell>
        </row>
        <row r="13753">
          <cell r="A13753" t="str">
            <v>M2847</v>
          </cell>
          <cell r="B13753" t="str">
            <v>CHAPA MÚLTIPLA METÁLICA CORRUGADA GALVANIZADA TIPO MP 152 OU SIMILAR PARA PASSAGEM INFERIOR - E = 3,40 MM, H = 4,50 M E VÃO = 4,70 M</v>
          </cell>
          <cell r="C13753" t="str">
            <v>M</v>
          </cell>
        </row>
        <row r="13753">
          <cell r="E13753">
            <v>27300.7157</v>
          </cell>
        </row>
        <row r="13754">
          <cell r="A13754" t="str">
            <v>M2848</v>
          </cell>
          <cell r="B13754" t="str">
            <v>CHAPA MÚLTIPLA METÁLICA CORRUGADA GALVANIZADA TIPO MP 152 OU SIMILAR PARA PASSAGEM INFERIOR - E = 3,40 MM, H = 4,75 M E VÃO = 4,80 M</v>
          </cell>
          <cell r="C13754" t="str">
            <v>M</v>
          </cell>
        </row>
        <row r="13754">
          <cell r="E13754">
            <v>28687.414</v>
          </cell>
        </row>
        <row r="13755">
          <cell r="A13755" t="str">
            <v>M2849</v>
          </cell>
          <cell r="B13755" t="str">
            <v>CHAPA MÚLTIPLA METÁLICA CORRUGADA GALVANIZADA TIPO MP 152 OU SIMILAR PARA PASSAGEM INFERIOR - E = 3,40 MM, H = 4,85 M E VÃO = 5,00 M</v>
          </cell>
          <cell r="C13755" t="str">
            <v>M</v>
          </cell>
        </row>
        <row r="13755">
          <cell r="E13755">
            <v>29451.7621</v>
          </cell>
        </row>
        <row r="13756">
          <cell r="A13756" t="str">
            <v>M2850</v>
          </cell>
          <cell r="B13756" t="str">
            <v>CHAPA MÚLTIPLA METÁLICA CORRUGADA GALVANIZADA TIPO MP 152 OU SIMILAR PARA PASSAGEM INFERIOR - E = 3,40 MM, H = 4,90 M E VÃO = 5,15 M</v>
          </cell>
          <cell r="C13756" t="str">
            <v>M</v>
          </cell>
        </row>
        <row r="13756">
          <cell r="E13756">
            <v>30216.7344</v>
          </cell>
        </row>
        <row r="13757">
          <cell r="A13757" t="str">
            <v>M2851</v>
          </cell>
          <cell r="B13757" t="str">
            <v>CHAPA MÚLTIPLA METÁLICA CORRUGADA GALVANIZADA TIPO MP 152 OU SIMILAR PARA PASSAGEM INFERIOR - E = 3,40 MM, H = 5,00 M E VÃO = 5,25 M</v>
          </cell>
          <cell r="C13757" t="str">
            <v>M</v>
          </cell>
        </row>
        <row r="13757">
          <cell r="E13757">
            <v>30584.3977</v>
          </cell>
        </row>
        <row r="13758">
          <cell r="A13758" t="str">
            <v>M2852</v>
          </cell>
          <cell r="B13758" t="str">
            <v>CHAPA MÚLTIPLA METÁLICA CORRUGADA GALVANIZADA TIPO MP 152 OU SIMILAR PARA PASSAGEM INFERIOR - E = 3,40 MM, H = 5,30 M E VÃO = 5,30 M</v>
          </cell>
          <cell r="C13758" t="str">
            <v>M</v>
          </cell>
        </row>
        <row r="13758">
          <cell r="E13758">
            <v>31989.9496</v>
          </cell>
        </row>
        <row r="13759">
          <cell r="A13759" t="str">
            <v>M2853</v>
          </cell>
          <cell r="B13759" t="str">
            <v>CHAPA MÚLTIPLA METÁLICA CORRUGADA GALVANIZADA TIPO MP 152 OU SIMILAR PARA PASSAGEM INFERIOR - E = 3,90 MM, H = 5,25 M E VÃO = 5,65 M</v>
          </cell>
          <cell r="C13759" t="str">
            <v>M</v>
          </cell>
        </row>
        <row r="13759">
          <cell r="E13759">
            <v>36714.8408</v>
          </cell>
        </row>
        <row r="13760">
          <cell r="A13760" t="str">
            <v>M2854</v>
          </cell>
          <cell r="B13760" t="str">
            <v>CHAPA MÚLTIPLA METÁLICA CORRUGADA GALVANIZADA TIPO MP 152 OU SIMILAR PARA PASSAGEM INFERIOR - E = 4,70 MM, H = 5,30 M E VÃO = 5,85 M</v>
          </cell>
          <cell r="C13760" t="str">
            <v>M</v>
          </cell>
        </row>
        <row r="13760">
          <cell r="E13760">
            <v>43658.3442</v>
          </cell>
        </row>
        <row r="13761">
          <cell r="A13761" t="str">
            <v>M2855</v>
          </cell>
          <cell r="B13761" t="str">
            <v>CHAPA MÚLTIPLA METÁLICA CORRUGADA GALVANIZADA TIPO MP 152 OU SIMILAR PARA PASSAGEM INFERIOR - E = 4,70 MM, H = 5,45 M E VÃO = 6,00 M</v>
          </cell>
          <cell r="C13761" t="str">
            <v>M</v>
          </cell>
        </row>
        <row r="13761">
          <cell r="E13761">
            <v>44635.1297</v>
          </cell>
        </row>
        <row r="13762">
          <cell r="A13762" t="str">
            <v>M2856</v>
          </cell>
          <cell r="B13762" t="str">
            <v>CHAPA MÚLTIPLA METÁLICA CORRUGADA GALVANIZADA TIPO MP 152 OU SIMILAR PARA PASSAGEM INFERIOR - E = 4,70 MM, H = 5,50 M E VÃO = 6,25 M</v>
          </cell>
          <cell r="C13762" t="str">
            <v>M</v>
          </cell>
        </row>
        <row r="13762">
          <cell r="E13762">
            <v>44988.2711</v>
          </cell>
        </row>
        <row r="13763">
          <cell r="A13763" t="str">
            <v>M2857</v>
          </cell>
          <cell r="B13763" t="str">
            <v>CHAPA MÚLTIPLA METÁLICA CORRUGADA GALVANIZADA DE ARCO ALTO TIPO MP 152S OU SIMILAR - E = 4,70 MM, H = 2,77 M E VÃO = 6,12 M</v>
          </cell>
          <cell r="C13763" t="str">
            <v>M</v>
          </cell>
        </row>
        <row r="13763">
          <cell r="E13763">
            <v>26369.4521</v>
          </cell>
        </row>
        <row r="13764">
          <cell r="A13764" t="str">
            <v>M2858</v>
          </cell>
          <cell r="B13764" t="str">
            <v>CHAPA MÚLTIPLA METÁLICA CORRUGADA GALVANIZADA DE ARCO ALTO TIPO MP 152S OU SIMILAR - E = 4,70 MM, H = 3,68 M E VÃO = 6,30 M</v>
          </cell>
          <cell r="C13764" t="str">
            <v>M</v>
          </cell>
        </row>
        <row r="13764">
          <cell r="E13764">
            <v>30959.822</v>
          </cell>
        </row>
        <row r="13765">
          <cell r="A13765" t="str">
            <v>M2859</v>
          </cell>
          <cell r="B13765" t="str">
            <v>CHAPA MÚLTIPLA METÁLICA CORRUGADA GALVANIZADA DE ARCO ALTO TIPO MP 152S OU SIMILAR - E = 4,70 MM, H = 3,56 M E VÃO = 6,55 M</v>
          </cell>
          <cell r="C13765" t="str">
            <v>M</v>
          </cell>
        </row>
        <row r="13765">
          <cell r="E13765">
            <v>31602.0808</v>
          </cell>
        </row>
        <row r="13766">
          <cell r="A13766" t="str">
            <v>M2860</v>
          </cell>
          <cell r="B13766" t="str">
            <v>CHAPA MÚLTIPLA METÁLICA CORRUGADA GALVANIZADA DE ARCO ALTO TIPO MP 152S OU SIMILAR - E = 4,70 MM, H = 4,42 M E VÃO = 6,96 M</v>
          </cell>
          <cell r="C13766" t="str">
            <v>M</v>
          </cell>
        </row>
        <row r="13766">
          <cell r="E13766">
            <v>37112.5749</v>
          </cell>
        </row>
        <row r="13767">
          <cell r="A13767" t="str">
            <v>M2861</v>
          </cell>
          <cell r="B13767" t="str">
            <v>CHAPA MÚLTIPLA METÁLICA CORRUGADA GALVANIZADA DE ARCO ALTO TIPO MP 152S OU SIMILAR - E = 4,70 MM, H = 3,61 M E VÃO = 6,78 M</v>
          </cell>
          <cell r="C13767" t="str">
            <v>M</v>
          </cell>
        </row>
        <row r="13767">
          <cell r="E13767">
            <v>32842.9807</v>
          </cell>
        </row>
        <row r="13768">
          <cell r="A13768" t="str">
            <v>M2862</v>
          </cell>
          <cell r="B13768" t="str">
            <v>CHAPA MÚLTIPLA METÁLICA CORRUGADA GALVANIZADA DE ARCO ALTO TIPO MP 152S OU SIMILAR - E = 4,70 MM, H = 4,27 M E VÃO = 6,99 M</v>
          </cell>
          <cell r="C13768" t="str">
            <v>M</v>
          </cell>
        </row>
        <row r="13768">
          <cell r="E13768">
            <v>36986.1267</v>
          </cell>
        </row>
        <row r="13769">
          <cell r="A13769" t="str">
            <v>M2863</v>
          </cell>
          <cell r="B13769" t="str">
            <v>CHAPA MÚLTIPLA METÁLICA CORRUGADA GALVANIZADA DE ARCO ALTO TIPO MP 152S OU SIMILAR - E = 4,70 MM, H = 3,63 M E VÃO = 7,01 M</v>
          </cell>
          <cell r="C13769" t="str">
            <v>M</v>
          </cell>
        </row>
        <row r="13769">
          <cell r="E13769">
            <v>33402.5948</v>
          </cell>
        </row>
        <row r="13770">
          <cell r="A13770" t="str">
            <v>M2864</v>
          </cell>
          <cell r="B13770" t="str">
            <v>CHAPA MÚLTIPLA METÁLICA CORRUGADA GALVANIZADA DE ARCO ALTO TIPO MP 152S OU SIMILAR - E = 4,70 MM, H = 4,52 M E VÃO = 7,42 M</v>
          </cell>
          <cell r="C13770" t="str">
            <v>M</v>
          </cell>
        </row>
        <row r="13770">
          <cell r="E13770">
            <v>38639.0836</v>
          </cell>
        </row>
        <row r="13771">
          <cell r="A13771" t="str">
            <v>M2865</v>
          </cell>
          <cell r="B13771" t="str">
            <v>CHAPA MÚLTIPLA METÁLICA CORRUGADA GALVANIZADA DE ARCO ALTO TIPO MP 152S OU SIMILAR - E = 4,70 MM, H = 3,68 M E VÃO = 7,24 M</v>
          </cell>
          <cell r="C13771" t="str">
            <v>M</v>
          </cell>
        </row>
        <row r="13771">
          <cell r="E13771">
            <v>33946.6016</v>
          </cell>
        </row>
        <row r="13772">
          <cell r="A13772" t="str">
            <v>M2866</v>
          </cell>
          <cell r="B13772" t="str">
            <v>CHAPA MÚLTIPLA METÁLICA CORRUGADA GALVANIZADA DE ARCO ALTO TIPO MP 152S OU SIMILAR - E = 4,70 MM, H = 4,19 M E VÃO = 7,47 M</v>
          </cell>
          <cell r="C13772" t="str">
            <v>M</v>
          </cell>
        </row>
        <row r="13772">
          <cell r="E13772">
            <v>36701.6157</v>
          </cell>
        </row>
        <row r="13773">
          <cell r="A13773" t="str">
            <v>M2867</v>
          </cell>
          <cell r="B13773" t="str">
            <v>CHAPA MÚLTIPLA METÁLICA CORRUGADA GALVANIZADA DE ARCO ALTO TIPO MP 152S OU SIMILAR - E = 4,70 MM, H = 4,60 M E VÃO = 7,85 M</v>
          </cell>
          <cell r="C13773" t="str">
            <v>M</v>
          </cell>
        </row>
        <row r="13773">
          <cell r="E13773">
            <v>39738.6191</v>
          </cell>
        </row>
        <row r="13774">
          <cell r="A13774" t="str">
            <v>M2868</v>
          </cell>
          <cell r="B13774" t="str">
            <v>CHAPA MÚLTIPLA METÁLICA CORRUGADA GALVANIZADA DE ARCO ALTO TIPO MP 152S OU SIMILAR - E = 4,70 MM, H = 3,99 M E VÃO = 7,67 M</v>
          </cell>
          <cell r="C13774" t="str">
            <v>M</v>
          </cell>
        </row>
        <row r="13774">
          <cell r="E13774">
            <v>36156.4431</v>
          </cell>
        </row>
        <row r="13775">
          <cell r="A13775" t="str">
            <v>M2869</v>
          </cell>
          <cell r="B13775" t="str">
            <v>CHAPA MÚLTIPLA METÁLICA CORRUGADA GALVANIZADA DE ARCO ALTO TIPO MP 152S OU SIMILAR - E = 4,70 MM, H = 4,65 M E VÃO = 8,08 M</v>
          </cell>
          <cell r="C13775" t="str">
            <v>M</v>
          </cell>
        </row>
        <row r="13775">
          <cell r="E13775">
            <v>40285.2701</v>
          </cell>
        </row>
        <row r="13776">
          <cell r="A13776" t="str">
            <v>M2870</v>
          </cell>
          <cell r="B13776" t="str">
            <v>CHAPA MÚLTIPLA METÁLICA CORRUGADA GALVANIZADA DE ARCO ALTO TIPO MP 152S OU SIMILAR - E = 4,70 MM, H = 4,04 M E VÃO = 7,90 M</v>
          </cell>
          <cell r="C13776" t="str">
            <v>M</v>
          </cell>
        </row>
        <row r="13776">
          <cell r="E13776">
            <v>37112.5749</v>
          </cell>
        </row>
        <row r="13777">
          <cell r="A13777" t="str">
            <v>M2871</v>
          </cell>
          <cell r="B13777" t="str">
            <v>CHAPA MÚLTIPLA METÁLICA CORRUGADA GALVANIZADA DE ARCO ALTO TIPO MP 152S OU SIMILAR - E = 4,70 MM, H = 4,70 M E VÃO = 8,31 M</v>
          </cell>
          <cell r="C13777" t="str">
            <v>M</v>
          </cell>
        </row>
        <row r="13777">
          <cell r="E13777">
            <v>41259.0363</v>
          </cell>
        </row>
        <row r="13778">
          <cell r="A13778" t="str">
            <v>M2872</v>
          </cell>
          <cell r="B13778" t="str">
            <v>CHAPA MÚLTIPLA METÁLICA CORRUGADA GALVANIZADA DE ARCO ALTO TIPO MP 152S OU SIMILAR - E = 4,70 MM, H = 4,11 M E VÃO = 8,36 M</v>
          </cell>
          <cell r="C13778" t="str">
            <v>M</v>
          </cell>
        </row>
        <row r="13778">
          <cell r="E13778">
            <v>38219.5237</v>
          </cell>
        </row>
        <row r="13779">
          <cell r="A13779" t="str">
            <v>M2873</v>
          </cell>
          <cell r="B13779" t="str">
            <v>CHAPA MÚLTIPLA METÁLICA CORRUGADA GALVANIZADA DE ARCO ALTO TIPO MP 152S OU SIMILAR - E = 4,70 MM, H = 5,00 M E VÃO = 8,97 M</v>
          </cell>
          <cell r="C13779" t="str">
            <v>M</v>
          </cell>
        </row>
        <row r="13779">
          <cell r="E13779">
            <v>43455.5626</v>
          </cell>
        </row>
        <row r="13780">
          <cell r="A13780" t="str">
            <v>M2874</v>
          </cell>
          <cell r="B13780" t="str">
            <v>CHAPA MÚLTIPLA METÁLICA CORRUGADA GALVANIZADA DE ARCO ALTO TIPO MP 152S OU SIMILAR - E = 4,70 MM, H = 4,39 M E VÃO = 8,59 M</v>
          </cell>
          <cell r="C13780" t="str">
            <v>M</v>
          </cell>
        </row>
        <row r="13780">
          <cell r="E13780">
            <v>39865.0673</v>
          </cell>
        </row>
        <row r="13781">
          <cell r="A13781" t="str">
            <v>M2875</v>
          </cell>
          <cell r="B13781" t="str">
            <v>CHAPA MÚLTIPLA METÁLICA CORRUGADA GALVANIZADA DE ARCO ALTO TIPO MP 152S OU SIMILAR - E = 4,70 MM, H = 5,49 M E VÃO = 9,17 M</v>
          </cell>
          <cell r="C13781" t="str">
            <v>M</v>
          </cell>
        </row>
        <row r="13781">
          <cell r="E13781">
            <v>46209.271</v>
          </cell>
        </row>
        <row r="13782">
          <cell r="A13782" t="str">
            <v>M2876</v>
          </cell>
          <cell r="B13782" t="str">
            <v>CHAPA MÚLTIPLA METÁLICA CORRUGADA GALVANIZADA DE ARCO ALTO TIPO MP 152S OU SIMILAR - E = 4,70 MM, H = 4,70 M E VÃO = 9,22 M</v>
          </cell>
          <cell r="C13782" t="str">
            <v>M</v>
          </cell>
        </row>
        <row r="13782">
          <cell r="E13782">
            <v>43329.1143</v>
          </cell>
        </row>
        <row r="13783">
          <cell r="A13783" t="str">
            <v>M2877</v>
          </cell>
          <cell r="B13783" t="str">
            <v>CHAPA MÚLTIPLA METÁLICA CORRUGADA GALVANIZADA DE ARCO ALTO TIPO MP 152S OU SIMILAR - E = 4,70 MM, H = 5,59 M E VÃO = 9,63 M</v>
          </cell>
          <cell r="C13783" t="str">
            <v>M</v>
          </cell>
        </row>
        <row r="13783">
          <cell r="E13783">
            <v>47723.5505</v>
          </cell>
        </row>
        <row r="13784">
          <cell r="A13784" t="str">
            <v>M2878</v>
          </cell>
          <cell r="B13784" t="str">
            <v>CHAPA MÚLTIPLA METÁLICA CORRUGADA GALVANIZADA DE ARCO ALTO TIPO MP 152S OU SIMILAR - E = 4,70 MM, H = 4,75 M E VÃO = 9,45 M</v>
          </cell>
          <cell r="C13784" t="str">
            <v>M</v>
          </cell>
        </row>
        <row r="13784">
          <cell r="E13784">
            <v>43866.5217</v>
          </cell>
        </row>
        <row r="13785">
          <cell r="A13785" t="str">
            <v>M2879</v>
          </cell>
          <cell r="B13785" t="str">
            <v>CHAPA MÚLTIPLA METÁLICA CORRUGADA GALVANIZADA DE ARCO ALTO TIPO MP 152S OU SIMILAR - E = 4,70 MM, H = 5,41 M E VÃO = 9,65 M</v>
          </cell>
          <cell r="C13785" t="str">
            <v>M</v>
          </cell>
        </row>
        <row r="13785">
          <cell r="E13785">
            <v>47186.1431</v>
          </cell>
        </row>
        <row r="13786">
          <cell r="A13786" t="str">
            <v>M2880</v>
          </cell>
          <cell r="B13786" t="str">
            <v>CHAPA MÚLTIPLA METÁLICA CORRUGADA GALVANIZADA DE ARCO ALTO TIPO MP 152S OU SIMILAR - E = 4,70 MM, H = 6,07 M E VÃO = 9,86 M</v>
          </cell>
          <cell r="C13786" t="str">
            <v>M</v>
          </cell>
        </row>
        <row r="13786">
          <cell r="E13786">
            <v>51320.9698</v>
          </cell>
        </row>
        <row r="13787">
          <cell r="A13787" t="str">
            <v>M2881</v>
          </cell>
          <cell r="B13787" t="str">
            <v>CHAPA MÚLTIPLA METÁLICA CORRUGADA GALVANIZADA DE ARCO ALTO TIPO MP 152S OU SIMILAR - E = 4,70 MM, H = 5,23 M E VÃO = 9,68 M</v>
          </cell>
          <cell r="C13787" t="str">
            <v>M</v>
          </cell>
        </row>
        <row r="13787">
          <cell r="E13787">
            <v>46620.2302</v>
          </cell>
        </row>
        <row r="13788">
          <cell r="A13788" t="str">
            <v>M2882</v>
          </cell>
          <cell r="B13788" t="str">
            <v>CHAPA MÚLTIPLA METÁLICA CORRUGADA GALVANIZADA DE ARCO ALTO TIPO MP 152S OU SIMILAR - E = 4,70 MM, H = 6,12 M E VÃO = 10,08 M</v>
          </cell>
          <cell r="C13788" t="str">
            <v>M</v>
          </cell>
        </row>
        <row r="13788">
          <cell r="E13788">
            <v>51858.3772</v>
          </cell>
        </row>
        <row r="13789">
          <cell r="A13789" t="str">
            <v>M2883</v>
          </cell>
          <cell r="B13789" t="str">
            <v>CHAPA MÚLTIPLA METÁLICA CORRUGADA GALVANIZADA DE ARCO ALTO TIPO MP 152S OU SIMILAR - E = 4,70 MM, H = 5,28 M E VÃO = 9,91 M</v>
          </cell>
          <cell r="C13789" t="str">
            <v>M</v>
          </cell>
        </row>
        <row r="13789">
          <cell r="E13789">
            <v>47186.1431</v>
          </cell>
        </row>
        <row r="13790">
          <cell r="A13790" t="str">
            <v>M2884</v>
          </cell>
          <cell r="B13790" t="str">
            <v>CHAPA MÚLTIPLA METÁLICA CORRUGADA GALVANIZADA DE ARCO ALTO TIPO MP 152S OU SIMILAR - E = 4,70 MM, H = 6,17 M E VÃO = 10,31 M</v>
          </cell>
          <cell r="C13790" t="str">
            <v>M</v>
          </cell>
        </row>
        <row r="13790">
          <cell r="E13790">
            <v>52427.5346</v>
          </cell>
        </row>
        <row r="13791">
          <cell r="A13791" t="str">
            <v>M2885</v>
          </cell>
          <cell r="B13791" t="str">
            <v>CHAPA MÚLTIPLA METÁLICA CORRUGADA GALVANIZADA DE ARCO ALTO TIPO MP 152S OU SIMILAR - E = 4,70 MM, H = 5,38 M E VÃO = 10,36 M</v>
          </cell>
          <cell r="C13791" t="str">
            <v>M</v>
          </cell>
        </row>
        <row r="13791">
          <cell r="E13791">
            <v>48685.1796</v>
          </cell>
        </row>
        <row r="13792">
          <cell r="A13792" t="str">
            <v>M2886</v>
          </cell>
          <cell r="B13792" t="str">
            <v>CHAPA MÚLTIPLA METÁLICA CORRUGADA GALVANIZADA DE ARCO ALTO TIPO MP 152S OU SIMILAR - E = 4,70 MM, H = 6,05 M E VÃO = 10,54 M</v>
          </cell>
          <cell r="C13792" t="str">
            <v>M</v>
          </cell>
        </row>
        <row r="13792">
          <cell r="E13792">
            <v>52838.4938</v>
          </cell>
        </row>
        <row r="13793">
          <cell r="A13793" t="str">
            <v>M2887</v>
          </cell>
          <cell r="B13793" t="str">
            <v>CHAPA MÚLTIPLA METÁLICA CORRUGADA GALVANIZADA DE ARCO ALTO TIPO MP 152S OU SIMILAR - E = 4,70 MM, H = 6,48 M E VÃO = 10,74 M</v>
          </cell>
          <cell r="C13793" t="str">
            <v>M</v>
          </cell>
        </row>
        <row r="13793">
          <cell r="E13793">
            <v>55038.2689</v>
          </cell>
        </row>
        <row r="13794">
          <cell r="A13794" t="str">
            <v>M2888</v>
          </cell>
          <cell r="B13794" t="str">
            <v>CHAPA MÚLTIPLA METÁLICA CORRUGADA GALVANIZADA DE ARCO ALTO TIPO MP 152S OU SIMILAR - E = 4,70 MM, H = 7,12 M E VÃO = 11,35 M</v>
          </cell>
          <cell r="C13794" t="str">
            <v>M</v>
          </cell>
        </row>
        <row r="13794">
          <cell r="E13794">
            <v>59170.114</v>
          </cell>
        </row>
        <row r="13795">
          <cell r="A13795" t="str">
            <v>M2889</v>
          </cell>
          <cell r="B13795" t="str">
            <v>CHAPA MÚLTIPLA METÁLICA CORRUGADA GALVANIZADA DE ARCO ALTO TIPO MP 152S OU SIMILAR - E = 6,40 MM, H = 5,41 M E VÃO = 10,57 M</v>
          </cell>
          <cell r="C13795" t="str">
            <v>M</v>
          </cell>
        </row>
        <row r="13795">
          <cell r="E13795">
            <v>65216.5874</v>
          </cell>
        </row>
        <row r="13796">
          <cell r="A13796" t="str">
            <v>M2890</v>
          </cell>
          <cell r="B13796" t="str">
            <v>CHAPA MÚLTIPLA METÁLICA CORRUGADA GALVANIZADA DE ARCO ALTO TIPO MP 152S OU SIMILAR - E = 6,40 MM, H = 6,10 M E VÃO = 10,77 M</v>
          </cell>
          <cell r="C13796" t="str">
            <v>M</v>
          </cell>
        </row>
        <row r="13796">
          <cell r="E13796">
            <v>70693.8937</v>
          </cell>
        </row>
        <row r="13797">
          <cell r="A13797" t="str">
            <v>M2891</v>
          </cell>
          <cell r="B13797" t="str">
            <v>CHAPA MÚLTIPLA METÁLICA CORRUGADA GALVANIZADA DE ARCO ALTO TIPO MP 152S OU SIMILAR - E = 6,40 MM, H = 6,53 M E VÃO = 10,97 M</v>
          </cell>
          <cell r="C13797" t="str">
            <v>M</v>
          </cell>
        </row>
        <row r="13797">
          <cell r="E13797">
            <v>73691.9407</v>
          </cell>
        </row>
        <row r="13798">
          <cell r="A13798" t="str">
            <v>M2892</v>
          </cell>
          <cell r="B13798" t="str">
            <v>CHAPA MÚLTIPLA METÁLICA CORRUGADA GALVANIZADA DE ARCO ALTO TIPO MP 152S OU SIMILAR - E = 6,40 MM, H = 7,16 M E VÃO = 11,58 M</v>
          </cell>
          <cell r="C13798" t="str">
            <v>M</v>
          </cell>
        </row>
        <row r="13798">
          <cell r="E13798">
            <v>79187.4738</v>
          </cell>
        </row>
        <row r="13799">
          <cell r="A13799" t="str">
            <v>M2893</v>
          </cell>
          <cell r="B13799" t="str">
            <v>CHAPA MÚLTIPLA METÁLICA CORRUGADA GALVANIZADA TIPO MP 152S OVOIDE OU SIMILAR - E = 4,70 MM, H = 7,82 M E VÃO = 7,21 M</v>
          </cell>
          <cell r="C13799" t="str">
            <v>M</v>
          </cell>
        </row>
        <row r="13799">
          <cell r="E13799">
            <v>62830.8467</v>
          </cell>
        </row>
        <row r="13800">
          <cell r="A13800" t="str">
            <v>M2894</v>
          </cell>
          <cell r="B13800" t="str">
            <v>CHAPA MÚLTIPLA METÁLICA CORRUGADA GALVANIZADA TIPO MP 152S OVOIDE OU SIMILAR - E = 4,70 MM, H = 7,87 M E VÃO = 7,31 M</v>
          </cell>
          <cell r="C13800" t="str">
            <v>M</v>
          </cell>
        </row>
        <row r="13800">
          <cell r="E13800">
            <v>65163.0174</v>
          </cell>
        </row>
        <row r="13801">
          <cell r="A13801" t="str">
            <v>M2895</v>
          </cell>
          <cell r="B13801" t="str">
            <v>CHAPA MÚLTIPLA METÁLICA CORRUGADA GALVANIZADA TIPO MP 152S OVOIDE OU SIMILAR - E = 4,70 MM, H = 7,90 M E VÃO = 7,77 M</v>
          </cell>
          <cell r="C13801" t="str">
            <v>M</v>
          </cell>
        </row>
        <row r="13801">
          <cell r="E13801">
            <v>65974.3821</v>
          </cell>
        </row>
        <row r="13802">
          <cell r="A13802" t="str">
            <v>M2896</v>
          </cell>
          <cell r="B13802" t="str">
            <v>CHAPA MÚLTIPLA METÁLICA CORRUGADA GALVANIZADA TIPO MP 152S OVOIDE OU SIMILAR - E = 4,70 MM, H = 8,44 M E VÃO = 7,57 M</v>
          </cell>
          <cell r="C13802" t="str">
            <v>M</v>
          </cell>
        </row>
        <row r="13802">
          <cell r="E13802">
            <v>67512.5146</v>
          </cell>
        </row>
        <row r="13803">
          <cell r="A13803" t="str">
            <v>M2897</v>
          </cell>
          <cell r="B13803" t="str">
            <v>CHAPA MÚLTIPLA METÁLICA CORRUGADA GALVANIZADA TIPO MP 152S OVOIDE OU SIMILAR - E = 4,70 MM, H = 8,23 M E VÃO = 8,36 M</v>
          </cell>
          <cell r="C13803" t="str">
            <v>M</v>
          </cell>
        </row>
        <row r="13803">
          <cell r="E13803">
            <v>70572.5905</v>
          </cell>
        </row>
        <row r="13804">
          <cell r="A13804" t="str">
            <v>M2898</v>
          </cell>
          <cell r="B13804" t="str">
            <v>CHAPA MÚLTIPLA METÁLICA CORRUGADA GALVANIZADA TIPO MP 152S OVOIDE OU SIMILAR - E = 4,70 MM, H = 8,01 M E VÃO = 8,13 M</v>
          </cell>
          <cell r="C13804" t="str">
            <v>M</v>
          </cell>
        </row>
        <row r="13804">
          <cell r="E13804">
            <v>70669.8102</v>
          </cell>
        </row>
        <row r="13805">
          <cell r="A13805" t="str">
            <v>M2899</v>
          </cell>
          <cell r="B13805" t="str">
            <v>CHAPA MÚLTIPLA METÁLICA CORRUGADA GALVANIZADA TIPO MP 152S OVOIDE OU SIMILAR - E = 4,70 MM, H = 8,48 M E VÃO = 8,56 M</v>
          </cell>
          <cell r="C13805" t="str">
            <v>M</v>
          </cell>
        </row>
        <row r="13805">
          <cell r="E13805">
            <v>70645.3106</v>
          </cell>
        </row>
        <row r="13806">
          <cell r="A13806" t="str">
            <v>M2900</v>
          </cell>
          <cell r="B13806" t="str">
            <v>CHAPA MÚLTIPLA METÁLICA CORRUGADA GALVANIZADA TIPO MP 152S OVOIDE OU SIMILAR - E = 4,70 MM, H = 9,32 M E VÃO = 8,71 M</v>
          </cell>
          <cell r="C13806" t="str">
            <v>M</v>
          </cell>
        </row>
        <row r="13806">
          <cell r="E13806">
            <v>75539.8235</v>
          </cell>
        </row>
        <row r="13807">
          <cell r="A13807" t="str">
            <v>M2901</v>
          </cell>
          <cell r="B13807" t="str">
            <v>CHAPA MÚLTIPLA METÁLICA CORRUGADA GALVANIZADA TIPO MP 152S OVOIDE OU SIMILAR - E = 4,70 MM, H = 9,04 M E VÃO = 9,15 M</v>
          </cell>
          <cell r="C13807" t="str">
            <v>M</v>
          </cell>
        </row>
        <row r="13807">
          <cell r="E13807">
            <v>76881.6713</v>
          </cell>
        </row>
        <row r="13808">
          <cell r="A13808" t="str">
            <v>M2902</v>
          </cell>
          <cell r="B13808" t="str">
            <v>CHAPA MÚLTIPLA METÁLICA CORRUGADA GALVANIZADA TIPO MP 152S OVOIDE OU SIMILAR - E = 4,70 MM, H = 9,50 M E VÃO = 9,15 M</v>
          </cell>
          <cell r="C13808" t="str">
            <v>M</v>
          </cell>
        </row>
        <row r="13808">
          <cell r="E13808">
            <v>77270.0178</v>
          </cell>
        </row>
        <row r="13809">
          <cell r="A13809" t="str">
            <v>M2908</v>
          </cell>
          <cell r="B13809" t="str">
            <v>TERMINAL ABSORVEDOR DE ENERGIA DE ABERTURA COM NÍVEL DE CONTENÇÃO TL3 PARA DEFENSA METÁLICA</v>
          </cell>
          <cell r="C13809" t="str">
            <v>UND</v>
          </cell>
        </row>
        <row r="13809">
          <cell r="E13809">
            <v>45762.4651</v>
          </cell>
        </row>
        <row r="13810">
          <cell r="A13810" t="str">
            <v>M2909</v>
          </cell>
          <cell r="B13810" t="str">
            <v>TERMINAL ABSORVEDOR DE ENERGIA DE NÃO ABERTURA COM NÍVEL DE CONTENÇÃO TL3 PARA DEFENSA METÁLICA</v>
          </cell>
          <cell r="C13810" t="str">
            <v>UND</v>
          </cell>
        </row>
        <row r="13810">
          <cell r="E13810">
            <v>62118.3861</v>
          </cell>
        </row>
        <row r="13811">
          <cell r="A13811" t="str">
            <v>M2979</v>
          </cell>
          <cell r="B13811" t="str">
            <v>CHUMBADOR EM AÇO CA 25</v>
          </cell>
          <cell r="C13811" t="str">
            <v>KG</v>
          </cell>
        </row>
        <row r="13811">
          <cell r="E13811">
            <v>7.1235</v>
          </cell>
        </row>
        <row r="13812">
          <cell r="A13812" t="str">
            <v>M3089</v>
          </cell>
          <cell r="B13812" t="str">
            <v>ARAME LISO EM AÇO GALVANIZADO - D = 1,24 MM (18 BWG)</v>
          </cell>
          <cell r="C13812" t="str">
            <v>KG</v>
          </cell>
        </row>
        <row r="13812">
          <cell r="E13812">
            <v>24.0116</v>
          </cell>
        </row>
        <row r="13813">
          <cell r="A13813" t="str">
            <v>M3091</v>
          </cell>
          <cell r="B13813" t="str">
            <v>PORCA SEXTAVADA EM AÇO PARA ANCORAGEM DE TIRANTES - 20 MM ≤ D ≤ 40 MM</v>
          </cell>
          <cell r="C13813" t="str">
            <v>UND</v>
          </cell>
        </row>
        <row r="13813">
          <cell r="E13813">
            <v>35.2018</v>
          </cell>
        </row>
        <row r="13814">
          <cell r="A13814" t="str">
            <v>M3093</v>
          </cell>
          <cell r="B13814" t="str">
            <v>TELA DE POLIAMIDA - MALHA DE 60 FIOS/CM</v>
          </cell>
          <cell r="C13814" t="str">
            <v>M2</v>
          </cell>
        </row>
        <row r="13814">
          <cell r="E13814">
            <v>20.2699</v>
          </cell>
        </row>
        <row r="13815">
          <cell r="A13815" t="str">
            <v>M3094</v>
          </cell>
          <cell r="B13815" t="str">
            <v>TIRANTE DE BARRA DE AÇO - TENSÃO DE ESCOAMENTO = 500 MPA, TENSÃO DE RUPTURA = 550 MPA E D = 32 MM</v>
          </cell>
          <cell r="C13815" t="str">
            <v>M</v>
          </cell>
        </row>
        <row r="13815">
          <cell r="E13815">
            <v>132.741</v>
          </cell>
        </row>
        <row r="13816">
          <cell r="A13816" t="str">
            <v>M3095</v>
          </cell>
          <cell r="B13816" t="str">
            <v>VÁLVULA MANCHETE - D = 20 MM</v>
          </cell>
          <cell r="C13816" t="str">
            <v>UND</v>
          </cell>
        </row>
        <row r="13816">
          <cell r="E13816">
            <v>2.3879</v>
          </cell>
        </row>
        <row r="13817">
          <cell r="A13817" t="str">
            <v>M3126</v>
          </cell>
          <cell r="B13817" t="str">
            <v>BARRA CHATA EM AÇO GALVANIZADO</v>
          </cell>
          <cell r="C13817" t="str">
            <v>KG</v>
          </cell>
        </row>
        <row r="13817">
          <cell r="E13817">
            <v>10.8811</v>
          </cell>
        </row>
        <row r="13818">
          <cell r="A13818" t="str">
            <v>M3127</v>
          </cell>
          <cell r="B13818" t="str">
            <v>LUVA PARA BAINHA METÁLICA - D = 30 MM</v>
          </cell>
          <cell r="C13818" t="str">
            <v>UND</v>
          </cell>
        </row>
        <row r="13818">
          <cell r="E13818">
            <v>3.7727</v>
          </cell>
        </row>
        <row r="13819">
          <cell r="A13819" t="str">
            <v>M3128</v>
          </cell>
          <cell r="B13819" t="str">
            <v>LUVA PARA BAINHA METÁLICA - D = 35 MM</v>
          </cell>
          <cell r="C13819" t="str">
            <v>UND</v>
          </cell>
        </row>
        <row r="13819">
          <cell r="E13819">
            <v>3.8371</v>
          </cell>
        </row>
        <row r="13820">
          <cell r="A13820" t="str">
            <v>M3129</v>
          </cell>
          <cell r="B13820" t="str">
            <v>LUVA PARA BAINHA METÁLICA - D = 40 MM</v>
          </cell>
          <cell r="C13820" t="str">
            <v>UND</v>
          </cell>
        </row>
        <row r="13820">
          <cell r="E13820">
            <v>4.2496</v>
          </cell>
        </row>
        <row r="13821">
          <cell r="A13821" t="str">
            <v>M3130</v>
          </cell>
          <cell r="B13821" t="str">
            <v>LUVA PARA BAINHA METÁLICA - D = 45 MM</v>
          </cell>
          <cell r="C13821" t="str">
            <v>UND</v>
          </cell>
        </row>
        <row r="13821">
          <cell r="E13821">
            <v>5.3739</v>
          </cell>
        </row>
        <row r="13822">
          <cell r="A13822" t="str">
            <v>M3131</v>
          </cell>
          <cell r="B13822" t="str">
            <v>LUVA PARA BAINHA METÁLICA - D = 50 MM</v>
          </cell>
          <cell r="C13822" t="str">
            <v>UND</v>
          </cell>
        </row>
        <row r="13822">
          <cell r="E13822">
            <v>5.7726</v>
          </cell>
        </row>
        <row r="13823">
          <cell r="A13823" t="str">
            <v>M3132</v>
          </cell>
          <cell r="B13823" t="str">
            <v>LUVA PARA BAINHA METÁLICA - D = 55 MM</v>
          </cell>
          <cell r="C13823" t="str">
            <v>UND</v>
          </cell>
        </row>
        <row r="13823">
          <cell r="E13823">
            <v>6.6003</v>
          </cell>
        </row>
        <row r="13824">
          <cell r="A13824" t="str">
            <v>M3133</v>
          </cell>
          <cell r="B13824" t="str">
            <v>LUVA PARA BAINHA METÁLICA - D = 60 MM</v>
          </cell>
          <cell r="C13824" t="str">
            <v>UND</v>
          </cell>
        </row>
        <row r="13824">
          <cell r="E13824">
            <v>7.0502</v>
          </cell>
        </row>
        <row r="13825">
          <cell r="A13825" t="str">
            <v>M3134</v>
          </cell>
          <cell r="B13825" t="str">
            <v>LUVA PARA BAINHA METÁLICA - D = 65 MM</v>
          </cell>
          <cell r="C13825" t="str">
            <v>UND</v>
          </cell>
        </row>
        <row r="13825">
          <cell r="E13825">
            <v>7.6492</v>
          </cell>
        </row>
        <row r="13826">
          <cell r="A13826" t="str">
            <v>M3135</v>
          </cell>
          <cell r="B13826" t="str">
            <v>LUVA PARA BAINHA METÁLICA - D = 70 MM</v>
          </cell>
          <cell r="C13826" t="str">
            <v>UND</v>
          </cell>
        </row>
        <row r="13826">
          <cell r="E13826">
            <v>7.7242</v>
          </cell>
        </row>
        <row r="13827">
          <cell r="A13827" t="str">
            <v>M3136</v>
          </cell>
          <cell r="B13827" t="str">
            <v>LUVA PARA BAINHA METÁLICA - D = 75 MM</v>
          </cell>
          <cell r="C13827" t="str">
            <v>UND</v>
          </cell>
        </row>
        <row r="13827">
          <cell r="E13827">
            <v>8.6634</v>
          </cell>
        </row>
        <row r="13828">
          <cell r="A13828" t="str">
            <v>M3137</v>
          </cell>
          <cell r="B13828" t="str">
            <v>LUVA PARA BAINHA METÁLICA - D = 80 MM</v>
          </cell>
          <cell r="C13828" t="str">
            <v>UND</v>
          </cell>
        </row>
        <row r="13828">
          <cell r="E13828">
            <v>8.9801</v>
          </cell>
        </row>
        <row r="13829">
          <cell r="A13829" t="str">
            <v>M3138</v>
          </cell>
          <cell r="B13829" t="str">
            <v>LUVA PARA BAINHA METÁLICA - D = 85 MM</v>
          </cell>
          <cell r="C13829" t="str">
            <v>UND</v>
          </cell>
        </row>
        <row r="13829">
          <cell r="E13829">
            <v>9.3074</v>
          </cell>
        </row>
        <row r="13830">
          <cell r="A13830" t="str">
            <v>M3139</v>
          </cell>
          <cell r="B13830" t="str">
            <v>LUVA PARA BAINHA METÁLICA - D = 90 MM</v>
          </cell>
          <cell r="C13830" t="str">
            <v>UND</v>
          </cell>
        </row>
        <row r="13830">
          <cell r="E13830">
            <v>10.292</v>
          </cell>
        </row>
        <row r="13831">
          <cell r="A13831" t="str">
            <v>M3140</v>
          </cell>
          <cell r="B13831" t="str">
            <v>LUVA PARA BAINHA METÁLICA - D = 95 MM</v>
          </cell>
          <cell r="C13831" t="str">
            <v>UND</v>
          </cell>
        </row>
        <row r="13831">
          <cell r="E13831">
            <v>10.8708</v>
          </cell>
        </row>
        <row r="13832">
          <cell r="A13832" t="str">
            <v>M3141</v>
          </cell>
          <cell r="B13832" t="str">
            <v>LUVA PARA BAINHA METÁLICA - D = 100 MM</v>
          </cell>
          <cell r="C13832" t="str">
            <v>UND</v>
          </cell>
        </row>
        <row r="13832">
          <cell r="E13832">
            <v>11.4507</v>
          </cell>
        </row>
        <row r="13833">
          <cell r="A13833" t="str">
            <v>M3142</v>
          </cell>
          <cell r="B13833" t="str">
            <v>LUVA PARA BAINHA METÁLICA - D = 110 MM</v>
          </cell>
          <cell r="C13833" t="str">
            <v>UND</v>
          </cell>
        </row>
        <row r="13833">
          <cell r="E13833">
            <v>12.696</v>
          </cell>
        </row>
        <row r="13834">
          <cell r="A13834" t="str">
            <v>M3143</v>
          </cell>
          <cell r="B13834" t="str">
            <v>LUVA PARA BAINHA METÁLICA - D = 120 MM</v>
          </cell>
          <cell r="C13834" t="str">
            <v>UND</v>
          </cell>
        </row>
        <row r="13834">
          <cell r="E13834">
            <v>14.0097</v>
          </cell>
        </row>
        <row r="13835">
          <cell r="A13835" t="str">
            <v>M3144</v>
          </cell>
          <cell r="B13835" t="str">
            <v>LUVA PARA BAINHA METÁLICA - D = 130 MM</v>
          </cell>
          <cell r="C13835" t="str">
            <v>UND</v>
          </cell>
        </row>
        <row r="13835">
          <cell r="E13835">
            <v>16.2151</v>
          </cell>
        </row>
        <row r="13836">
          <cell r="A13836" t="str">
            <v>M3145</v>
          </cell>
          <cell r="B13836" t="str">
            <v>LUVA PARA BAINHA METÁLICA OVALIZADA DE 19 X 36 MM</v>
          </cell>
          <cell r="C13836" t="str">
            <v>UND</v>
          </cell>
        </row>
        <row r="13836">
          <cell r="E13836">
            <v>8.9999</v>
          </cell>
        </row>
        <row r="13837">
          <cell r="A13837" t="str">
            <v>M3146</v>
          </cell>
          <cell r="B13837" t="str">
            <v>LUVA PARA BAINHA METÁLICA OVALIZADA DE 19 X 48 MM</v>
          </cell>
          <cell r="C13837" t="str">
            <v>UND</v>
          </cell>
        </row>
        <row r="13837">
          <cell r="E13837">
            <v>9.5938</v>
          </cell>
        </row>
        <row r="13838">
          <cell r="A13838" t="str">
            <v>M3147</v>
          </cell>
          <cell r="B13838" t="str">
            <v>LUVA PARA BAINHA METÁLICA OVALIZADA DE 19 X 62 MM</v>
          </cell>
          <cell r="C13838" t="str">
            <v>UND</v>
          </cell>
        </row>
        <row r="13838">
          <cell r="E13838">
            <v>10.0497</v>
          </cell>
        </row>
        <row r="13839">
          <cell r="A13839" t="str">
            <v>M3148</v>
          </cell>
          <cell r="B13839" t="str">
            <v>LUVA PARA BAINHA METÁLICA OVALIZADA DE 22 X 32 MM</v>
          </cell>
          <cell r="C13839" t="str">
            <v>UND</v>
          </cell>
        </row>
        <row r="13839">
          <cell r="E13839">
            <v>10.647</v>
          </cell>
        </row>
        <row r="13840">
          <cell r="A13840" t="str">
            <v>M3149</v>
          </cell>
          <cell r="B13840" t="str">
            <v>LUVA PARA BAINHA METÁLICA OVALIZADA DE 22 X 55 MM</v>
          </cell>
          <cell r="C13840" t="str">
            <v>UND</v>
          </cell>
        </row>
        <row r="13840">
          <cell r="E13840">
            <v>11.0006</v>
          </cell>
        </row>
        <row r="13841">
          <cell r="A13841" t="str">
            <v>M3150</v>
          </cell>
          <cell r="B13841" t="str">
            <v>LUVA PARA BAINHA METÁLICA OVALIZADA DE 22 X 73 MM</v>
          </cell>
          <cell r="C13841" t="str">
            <v>UND</v>
          </cell>
        </row>
        <row r="13841">
          <cell r="E13841">
            <v>11.7297</v>
          </cell>
        </row>
        <row r="13842">
          <cell r="A13842" t="str">
            <v>M3153</v>
          </cell>
          <cell r="B13842" t="str">
            <v>TINTA EM PÓ À BASE DE RESINA POLIÉSTER</v>
          </cell>
          <cell r="C13842" t="str">
            <v>KG</v>
          </cell>
        </row>
        <row r="13842">
          <cell r="E13842">
            <v>82.0318</v>
          </cell>
        </row>
        <row r="13843">
          <cell r="A13843" t="str">
            <v>M3170</v>
          </cell>
          <cell r="B13843" t="str">
            <v>APOIO DE NEOPRENE NÃO FRETADO - C = 100 MM, L = 100 MM E E = 20 MM</v>
          </cell>
          <cell r="C13843" t="str">
            <v>UND</v>
          </cell>
        </row>
        <row r="13843">
          <cell r="E13843">
            <v>25.0275</v>
          </cell>
        </row>
        <row r="13844">
          <cell r="A13844" t="str">
            <v>M3171</v>
          </cell>
          <cell r="B13844" t="str">
            <v>PORCA SEXTAVADA EM AÇO GALVANIZADO PARA PARAFUSO - D = 9,525 MM (3/8")</v>
          </cell>
          <cell r="C13844" t="str">
            <v>UND</v>
          </cell>
        </row>
        <row r="13844">
          <cell r="E13844">
            <v>0.3482</v>
          </cell>
        </row>
        <row r="13845">
          <cell r="A13845" t="str">
            <v>M3172</v>
          </cell>
          <cell r="B13845" t="str">
            <v>PORCA SEXTAVADA EM AÇO GALVANIZADO PARA PARAFUSO - D = 12 MM (M12)</v>
          </cell>
          <cell r="C13845" t="str">
            <v>UND</v>
          </cell>
        </row>
        <row r="13845">
          <cell r="E13845">
            <v>0.5872</v>
          </cell>
        </row>
        <row r="13846">
          <cell r="A13846" t="str">
            <v>M3173</v>
          </cell>
          <cell r="B13846" t="str">
            <v>PARAFUSO DE CABEÇA SEXTAVADA EM AÇO GALVANIZADO, CLASSE 8.8 - D = 12 MM (M12) E C = 30 MM</v>
          </cell>
          <cell r="C13846" t="str">
            <v>UND</v>
          </cell>
        </row>
        <row r="13846">
          <cell r="E13846">
            <v>1.9359</v>
          </cell>
        </row>
        <row r="13847">
          <cell r="A13847" t="str">
            <v>M3174</v>
          </cell>
          <cell r="B13847" t="str">
            <v>LIGAÇÃO TIPO BARRA CHATA EM AÇO GALVANIZADO PARA CONTENÇÃO - L = 45 MM E E = 4 MM</v>
          </cell>
          <cell r="C13847" t="str">
            <v>KG</v>
          </cell>
        </row>
        <row r="13847">
          <cell r="E13847">
            <v>16.4</v>
          </cell>
        </row>
        <row r="13848">
          <cell r="A13848" t="str">
            <v>M3177</v>
          </cell>
          <cell r="B13848" t="str">
            <v>FITA METÁLICA SAE 1010/1020 PARA SOLO REFORÇADO - L = 50 MM E E = 4 MM</v>
          </cell>
          <cell r="C13848" t="str">
            <v>KG</v>
          </cell>
        </row>
        <row r="13848">
          <cell r="E13848">
            <v>20.0774</v>
          </cell>
        </row>
        <row r="13849">
          <cell r="A13849" t="str">
            <v>M3178</v>
          </cell>
          <cell r="B13849" t="str">
            <v>MATERIAL PARA ATERRO REFORÇADO COM FITAS METÁLICAS</v>
          </cell>
          <cell r="C13849" t="str">
            <v>M3</v>
          </cell>
        </row>
        <row r="13849">
          <cell r="E13849" t="str">
            <v>-</v>
          </cell>
        </row>
        <row r="13850">
          <cell r="A13850" t="str">
            <v>M3179</v>
          </cell>
          <cell r="B13850" t="str">
            <v>TUBO PEAD PE 100 PN 5 PARA ESTAIS - D = 140 MM</v>
          </cell>
          <cell r="C13850" t="str">
            <v>M</v>
          </cell>
        </row>
        <row r="13850">
          <cell r="E13850">
            <v>564.0498</v>
          </cell>
        </row>
        <row r="13851">
          <cell r="A13851" t="str">
            <v>M3180</v>
          </cell>
          <cell r="B13851" t="str">
            <v>TUBO PEAD PE 100 PN 5 PARA ESTAIS - D = 160 MM</v>
          </cell>
          <cell r="C13851" t="str">
            <v>M</v>
          </cell>
        </row>
        <row r="13851">
          <cell r="E13851">
            <v>752.1087</v>
          </cell>
        </row>
        <row r="13852">
          <cell r="A13852" t="str">
            <v>M3181</v>
          </cell>
          <cell r="B13852" t="str">
            <v>TUBO PEAD PE 100 PN 5 PARA ESTAIS - D = 180 MM</v>
          </cell>
          <cell r="C13852" t="str">
            <v>M</v>
          </cell>
        </row>
        <row r="13852">
          <cell r="E13852">
            <v>977.4454</v>
          </cell>
        </row>
        <row r="13853">
          <cell r="A13853" t="str">
            <v>M3182</v>
          </cell>
          <cell r="B13853" t="str">
            <v>TUBO PEAD PE 100 PN 5 PARA ESTAIS - D = 200 MM</v>
          </cell>
          <cell r="C13853" t="str">
            <v>M</v>
          </cell>
        </row>
        <row r="13853">
          <cell r="E13853">
            <v>1128.3308</v>
          </cell>
        </row>
        <row r="13854">
          <cell r="A13854" t="str">
            <v>M3183</v>
          </cell>
          <cell r="B13854" t="str">
            <v>TUBO PEAD PE 100 PN 5 PARA ESTAIS - D = 225 MM</v>
          </cell>
          <cell r="C13854" t="str">
            <v>M</v>
          </cell>
        </row>
        <row r="13854">
          <cell r="E13854">
            <v>1429.3057</v>
          </cell>
        </row>
        <row r="13855">
          <cell r="A13855" t="str">
            <v>M3184</v>
          </cell>
          <cell r="B13855" t="str">
            <v>TUBO PEAD PE 100 PN 5 PARA ESTAIS - D = 250 MM</v>
          </cell>
          <cell r="C13855" t="str">
            <v>M</v>
          </cell>
        </row>
        <row r="13855">
          <cell r="E13855">
            <v>1599.1991</v>
          </cell>
        </row>
        <row r="13856">
          <cell r="A13856" t="str">
            <v>M3185</v>
          </cell>
          <cell r="B13856" t="str">
            <v>TUBO PEAD PE 100 PN 5 PARA ESTAIS - D = 280 MM</v>
          </cell>
          <cell r="C13856" t="str">
            <v>M</v>
          </cell>
        </row>
        <row r="13856">
          <cell r="E13856">
            <v>1862.8929</v>
          </cell>
        </row>
        <row r="13857">
          <cell r="A13857" t="str">
            <v>M3186</v>
          </cell>
          <cell r="B13857" t="str">
            <v>TUBO PEAD PE 100 PN 5 PARA ESTAIS - D = 315 MM</v>
          </cell>
          <cell r="C13857" t="str">
            <v>M</v>
          </cell>
        </row>
        <row r="13857">
          <cell r="E13857">
            <v>2167.1032</v>
          </cell>
        </row>
        <row r="13858">
          <cell r="A13858" t="str">
            <v>M3187</v>
          </cell>
          <cell r="B13858" t="str">
            <v>TUBO ANTIVANDALISMO EM AÇO GALVANIZADO PARA ESTAIS DE 12 CORDOALHAS - D = 15,7 MM</v>
          </cell>
          <cell r="C13858" t="str">
            <v>M</v>
          </cell>
        </row>
        <row r="13858">
          <cell r="E13858">
            <v>11219.5738</v>
          </cell>
        </row>
        <row r="13859">
          <cell r="A13859" t="str">
            <v>M3188</v>
          </cell>
          <cell r="B13859" t="str">
            <v>TUBO ANTIVANDALISMO EM AÇO GALVANIZADO PARA ESTAIS DE 19 CORDOALHAS - D = 15,7 MM</v>
          </cell>
          <cell r="C13859" t="str">
            <v>M</v>
          </cell>
        </row>
        <row r="13859">
          <cell r="E13859">
            <v>13302.9478</v>
          </cell>
        </row>
        <row r="13860">
          <cell r="A13860" t="str">
            <v>M3189</v>
          </cell>
          <cell r="B13860" t="str">
            <v>TUBO ANTIVANDALISMO EM AÇO GALVANIZADO PARA ESTAIS DE 22 CORDOALHAS - D = 15,7 MM</v>
          </cell>
          <cell r="C13860" t="str">
            <v>M</v>
          </cell>
        </row>
        <row r="13860">
          <cell r="E13860">
            <v>15548.9457</v>
          </cell>
        </row>
        <row r="13861">
          <cell r="A13861" t="str">
            <v>M3190</v>
          </cell>
          <cell r="B13861" t="str">
            <v>TUBO ANTIVANDALISMO EM AÇO GALVANIZADO PARA ESTAIS DE 31 CORDOALHAS - D = 15,7 MM</v>
          </cell>
          <cell r="C13861" t="str">
            <v>M</v>
          </cell>
        </row>
        <row r="13861">
          <cell r="E13861">
            <v>19483.0593</v>
          </cell>
        </row>
        <row r="13862">
          <cell r="A13862" t="str">
            <v>M3191</v>
          </cell>
          <cell r="B13862" t="str">
            <v>TUBO ANTIVANDALISMO EM AÇO GALVANIZADO PARA ESTAIS DE 37 CORDOALHAS - D = 15,7 MM</v>
          </cell>
          <cell r="C13862" t="str">
            <v>M</v>
          </cell>
        </row>
        <row r="13862">
          <cell r="E13862">
            <v>22484.1189</v>
          </cell>
        </row>
        <row r="13863">
          <cell r="A13863" t="str">
            <v>M3192</v>
          </cell>
          <cell r="B13863" t="str">
            <v>TUBO ANTIVANDALISMO EM AÇO GALVANIZADO PARA ESTAIS DE 43 CORDOALHAS - D = 15,7 MM</v>
          </cell>
          <cell r="C13863" t="str">
            <v>M</v>
          </cell>
        </row>
        <row r="13863">
          <cell r="E13863">
            <v>29413.6998</v>
          </cell>
        </row>
        <row r="13864">
          <cell r="A13864" t="str">
            <v>M3193</v>
          </cell>
          <cell r="B13864" t="str">
            <v>TUBO ANTIVANDALISMO EM AÇO GALVANIZADO PARA ESTAIS DE 55 CORDOALHAS - D = 15,7 MM</v>
          </cell>
          <cell r="C13864" t="str">
            <v>M</v>
          </cell>
        </row>
        <row r="13864">
          <cell r="E13864">
            <v>33168.7323</v>
          </cell>
        </row>
        <row r="13865">
          <cell r="A13865" t="str">
            <v>M3194</v>
          </cell>
          <cell r="B13865" t="str">
            <v>TUBO ANTIVANDALISMO EM AÇO GALVANIZADO PARA ESTAIS DE 61 CORDOALHAS - D = 15,7 MM</v>
          </cell>
          <cell r="C13865" t="str">
            <v>M</v>
          </cell>
        </row>
        <row r="13865">
          <cell r="E13865">
            <v>38034.9172</v>
          </cell>
        </row>
        <row r="13866">
          <cell r="A13866" t="str">
            <v>M3195</v>
          </cell>
          <cell r="B13866" t="str">
            <v>TUBO ANTIVANDALISMO EM AÇO GALVANIZADO PARA ESTAIS DE 73 CORDOALHAS - D = 15,7 MM</v>
          </cell>
          <cell r="C13866" t="str">
            <v>M</v>
          </cell>
        </row>
        <row r="13866">
          <cell r="E13866">
            <v>48262.6503</v>
          </cell>
        </row>
        <row r="13867">
          <cell r="A13867" t="str">
            <v>M3196</v>
          </cell>
          <cell r="B13867" t="str">
            <v>TUBO ANTIVANDALISMO EM AÇO GALVANIZADO PARA ESTAIS DE 85 CORDOALHAS - D = 15,7 MM</v>
          </cell>
          <cell r="C13867" t="str">
            <v>M</v>
          </cell>
        </row>
        <row r="13867">
          <cell r="E13867">
            <v>56198.256</v>
          </cell>
        </row>
        <row r="13868">
          <cell r="A13868" t="str">
            <v>M3197</v>
          </cell>
          <cell r="B13868" t="str">
            <v>TUBO ANTIVANDALISMO EM AÇO GALVANIZADO PARA ESTAIS DE 91 CORDOALHAS - D = 15,7 MM</v>
          </cell>
          <cell r="C13868" t="str">
            <v>M</v>
          </cell>
        </row>
        <row r="13868">
          <cell r="E13868">
            <v>74514.4604</v>
          </cell>
        </row>
        <row r="13869">
          <cell r="A13869" t="str">
            <v>M3198</v>
          </cell>
          <cell r="B13869" t="str">
            <v>TUBO FÔRMA LADO FIXO EM AÇO GALVANIZADO PARA ESTAIS DE 12 CORDOALHAS - D = 15,7 MM</v>
          </cell>
          <cell r="C13869" t="str">
            <v>M</v>
          </cell>
        </row>
        <row r="13869">
          <cell r="E13869">
            <v>10508.5238</v>
          </cell>
        </row>
        <row r="13870">
          <cell r="A13870" t="str">
            <v>M3199</v>
          </cell>
          <cell r="B13870" t="str">
            <v>TUBO FÔRMA LADO FIXO EM AÇO GALVANIZADO PARA ESTAIS DE 19 CORDOALHAS - D = 15,7 MM</v>
          </cell>
          <cell r="C13870" t="str">
            <v>M</v>
          </cell>
        </row>
        <row r="13870">
          <cell r="E13870">
            <v>12393.8942</v>
          </cell>
        </row>
        <row r="13871">
          <cell r="A13871" t="str">
            <v>M3200</v>
          </cell>
          <cell r="B13871" t="str">
            <v>TUBO FÔRMA LADO FIXO EM AÇO GALVANIZADO PARA ESTAIS DE 22 CORDOALHAS - D = 15,7 MM</v>
          </cell>
          <cell r="C13871" t="str">
            <v>M</v>
          </cell>
        </row>
        <row r="13871">
          <cell r="E13871">
            <v>15210.0792</v>
          </cell>
        </row>
        <row r="13872">
          <cell r="A13872" t="str">
            <v>M3201</v>
          </cell>
          <cell r="B13872" t="str">
            <v>TUBO FÔRMA LADO FIXO EM AÇO GALVANIZADO PARA ESTAIS DE 31 CORDOALHAS - D = 15,7 MM</v>
          </cell>
          <cell r="C13872" t="str">
            <v>M</v>
          </cell>
        </row>
        <row r="13872">
          <cell r="E13872">
            <v>18778.0112</v>
          </cell>
        </row>
        <row r="13873">
          <cell r="A13873" t="str">
            <v>M3202</v>
          </cell>
          <cell r="B13873" t="str">
            <v>TUBO FÔRMA LADO FIXO EM AÇO GALVANIZADO PARA ESTAIS DE 37 CORDOALHAS - D = 15,7 MM</v>
          </cell>
          <cell r="C13873" t="str">
            <v>M</v>
          </cell>
        </row>
        <row r="13873">
          <cell r="E13873">
            <v>21976.4092</v>
          </cell>
        </row>
        <row r="13874">
          <cell r="A13874" t="str">
            <v>M3203</v>
          </cell>
          <cell r="B13874" t="str">
            <v>TUBO FÔRMA LADO FIXO EM AÇO GALVANIZADO PARA ESTAIS DE 43 CORDOALHAS - D = 15,7 MM</v>
          </cell>
          <cell r="C13874" t="str">
            <v>M</v>
          </cell>
        </row>
        <row r="13874">
          <cell r="E13874">
            <v>28925.9778</v>
          </cell>
        </row>
        <row r="13875">
          <cell r="A13875" t="str">
            <v>M3204</v>
          </cell>
          <cell r="B13875" t="str">
            <v>TUBO FÔRMA LADO FIXO EM AÇO GALVANIZADO PARA ESTAIS DE 55 CORDOALHAS - D = 15,7 MM</v>
          </cell>
          <cell r="C13875" t="str">
            <v>M</v>
          </cell>
        </row>
        <row r="13875">
          <cell r="E13875">
            <v>32309.6298</v>
          </cell>
        </row>
        <row r="13876">
          <cell r="A13876" t="str">
            <v>M3205</v>
          </cell>
          <cell r="B13876" t="str">
            <v>TUBO FÔRMA LADO FIXO EM AÇO GALVANIZADO PARA ESTAIS DE 61 CORDOALHAS - D = 15,7 MM</v>
          </cell>
          <cell r="C13876" t="str">
            <v>M</v>
          </cell>
        </row>
        <row r="13876">
          <cell r="E13876">
            <v>37362.9444</v>
          </cell>
        </row>
        <row r="13877">
          <cell r="A13877" t="str">
            <v>M3206</v>
          </cell>
          <cell r="B13877" t="str">
            <v>TUBO FÔRMA LADO FIXO EM AÇO GALVANIZADO PARA ESTAIS DE 73 CORDOALHAS - D = 15,7 MM</v>
          </cell>
          <cell r="C13877" t="str">
            <v>M</v>
          </cell>
        </row>
        <row r="13877">
          <cell r="E13877">
            <v>47516.8092</v>
          </cell>
        </row>
        <row r="13878">
          <cell r="A13878" t="str">
            <v>M3207</v>
          </cell>
          <cell r="B13878" t="str">
            <v>TUBO FÔRMA LADO FIXO EM AÇO GALVANIZADO PARA ESTAIS DE 85 CORDOALHAS - D = 15,7 MM</v>
          </cell>
          <cell r="C13878" t="str">
            <v>M</v>
          </cell>
        </row>
        <row r="13878">
          <cell r="E13878">
            <v>55563.7277</v>
          </cell>
        </row>
        <row r="13879">
          <cell r="A13879" t="str">
            <v>M3208</v>
          </cell>
          <cell r="B13879" t="str">
            <v>TUBO FÔRMA LADO FIXO EM AÇO GALVANIZADO PARA ESTAIS DE 91 CORDOALHAS - D = 15,7 MM</v>
          </cell>
          <cell r="C13879" t="str">
            <v>M</v>
          </cell>
        </row>
        <row r="13879">
          <cell r="E13879">
            <v>73614.6862</v>
          </cell>
        </row>
        <row r="13880">
          <cell r="A13880" t="str">
            <v>M3209</v>
          </cell>
          <cell r="B13880" t="str">
            <v>TUBO FÔRMA LADO REGULÁVEL EM AÇO GALVANIZADO PARA ESTAIS DE 12 CORDOALHAS - D = 15,7 MM</v>
          </cell>
          <cell r="C13880" t="str">
            <v>M</v>
          </cell>
        </row>
        <row r="13880">
          <cell r="E13880">
            <v>10489.719</v>
          </cell>
        </row>
        <row r="13881">
          <cell r="A13881" t="str">
            <v>M3210</v>
          </cell>
          <cell r="B13881" t="str">
            <v>TUBO FÔRMA LADO REGULÁVEL EM AÇO GALVANIZADO PARA ESTAIS DE 19 CORDOALHAS - D = 15,7 MM</v>
          </cell>
          <cell r="C13881" t="str">
            <v>M</v>
          </cell>
        </row>
        <row r="13881">
          <cell r="E13881">
            <v>12393.8942</v>
          </cell>
        </row>
        <row r="13882">
          <cell r="A13882" t="str">
            <v>M3211</v>
          </cell>
          <cell r="B13882" t="str">
            <v>TUBO FÔRMA LADO REGULÁVEL EM AÇO GALVANIZADO PARA ESTAIS DE 22 CORDOALHAS - D = 15,7 MM</v>
          </cell>
          <cell r="C13882" t="str">
            <v>M</v>
          </cell>
        </row>
        <row r="13882">
          <cell r="E13882">
            <v>15210.0792</v>
          </cell>
        </row>
        <row r="13883">
          <cell r="A13883" t="str">
            <v>M3212</v>
          </cell>
          <cell r="B13883" t="str">
            <v>TUBO FÔRMA LADO REGULÁVEL EM AÇO GALVANIZADO PARA ESTAIS DE 31 CORDOALHAS - D = 15,7 MM</v>
          </cell>
          <cell r="C13883" t="str">
            <v>M</v>
          </cell>
        </row>
        <row r="13883">
          <cell r="E13883">
            <v>18778.0112</v>
          </cell>
        </row>
        <row r="13884">
          <cell r="A13884" t="str">
            <v>M3213</v>
          </cell>
          <cell r="B13884" t="str">
            <v>TUBO FÔRMA LADO REGULÁVEL EM AÇO GALVANIZADO PARA ESTAIS DE 37 CORDOALHAS - D = 15,7 MM</v>
          </cell>
          <cell r="C13884" t="str">
            <v>M</v>
          </cell>
        </row>
        <row r="13884">
          <cell r="E13884">
            <v>21976.4092</v>
          </cell>
        </row>
        <row r="13885">
          <cell r="A13885" t="str">
            <v>M3214</v>
          </cell>
          <cell r="B13885" t="str">
            <v>TUBO FÔRMA LADO REGULÁVEL EM AÇO GALVANIZADO PARA ESTAIS DE 43 CORDOALHAS - D = 15,7 MM</v>
          </cell>
          <cell r="C13885" t="str">
            <v>M</v>
          </cell>
        </row>
        <row r="13885">
          <cell r="E13885">
            <v>28925.9778</v>
          </cell>
        </row>
        <row r="13886">
          <cell r="A13886" t="str">
            <v>M3215</v>
          </cell>
          <cell r="B13886" t="str">
            <v>TUBO FÔRMA LADO REGULÁVEL EM AÇO GALVANIZADO PARA ESTAIS DE 55 CORDOALHAS - D = 15,7 MM</v>
          </cell>
          <cell r="C13886" t="str">
            <v>M</v>
          </cell>
        </row>
        <row r="13886">
          <cell r="E13886">
            <v>32309.6298</v>
          </cell>
        </row>
        <row r="13887">
          <cell r="A13887" t="str">
            <v>M3216</v>
          </cell>
          <cell r="B13887" t="str">
            <v>TUBO FÔRMA LADO REGULÁVEL EM AÇO GALVANIZADO PARA ESTAIS DE 61 CORDOALHAS - D = 15,7 MM</v>
          </cell>
          <cell r="C13887" t="str">
            <v>M</v>
          </cell>
        </row>
        <row r="13887">
          <cell r="E13887">
            <v>37362.9444</v>
          </cell>
        </row>
        <row r="13888">
          <cell r="A13888" t="str">
            <v>M3217</v>
          </cell>
          <cell r="B13888" t="str">
            <v>TUBO FÔRMA LADO REGULÁVEL EM AÇO GALVANIZADO PARA ESTAIS DE 73 CORDOALHAS - D = 15,7 MM</v>
          </cell>
          <cell r="C13888" t="str">
            <v>M</v>
          </cell>
        </row>
        <row r="13888">
          <cell r="E13888">
            <v>47516.8092</v>
          </cell>
        </row>
        <row r="13889">
          <cell r="A13889" t="str">
            <v>M3218</v>
          </cell>
          <cell r="B13889" t="str">
            <v>TUBO FÔRMA LADO REGULÁVEL EM AÇO GALVANIZADO PARA ESTAIS DE 85 CORDOALHAS - D = 15,7 MM</v>
          </cell>
          <cell r="C13889" t="str">
            <v>M</v>
          </cell>
        </row>
        <row r="13889">
          <cell r="E13889">
            <v>55462.3377</v>
          </cell>
        </row>
        <row r="13890">
          <cell r="A13890" t="str">
            <v>M3219</v>
          </cell>
          <cell r="B13890" t="str">
            <v>TUBO FÔRMA LADO REGULÁVEL EM AÇO GALVANIZADO PARA ESTAIS DE 91 CORDOALHAS - D = 15,7 MM</v>
          </cell>
          <cell r="C13890" t="str">
            <v>M</v>
          </cell>
        </row>
        <row r="13890">
          <cell r="E13890">
            <v>73641.8407</v>
          </cell>
        </row>
        <row r="13891">
          <cell r="A13891" t="str">
            <v>M3220</v>
          </cell>
          <cell r="B13891" t="str">
            <v>COROA DE BOTÕES ESFÉRICOS - RING BIT - D = 104 MM (4 3/32")</v>
          </cell>
          <cell r="C13891" t="str">
            <v>UND</v>
          </cell>
        </row>
        <row r="13891">
          <cell r="E13891">
            <v>983.7428</v>
          </cell>
        </row>
        <row r="13892">
          <cell r="A13892" t="str">
            <v>M3225</v>
          </cell>
          <cell r="B13892" t="str">
            <v>PELÍCULA RETRORREFLETIVA TIPO III + SI (SINAL IMPRESSO COM PELÍCULA DE SOBREPOSIÇÃO TIPO V)</v>
          </cell>
          <cell r="C13892" t="str">
            <v>M2</v>
          </cell>
        </row>
        <row r="13892">
          <cell r="E13892">
            <v>436.41</v>
          </cell>
        </row>
        <row r="13893">
          <cell r="A13893" t="str">
            <v>M3227</v>
          </cell>
          <cell r="B13893" t="str">
            <v>TUBO DE REVESTIMENTO EM AÇO-CARBONO SCHEDULE 40 - DN = 101,6 MM (4")</v>
          </cell>
          <cell r="C13893" t="str">
            <v>M</v>
          </cell>
        </row>
        <row r="13893">
          <cell r="E13893">
            <v>261.778</v>
          </cell>
        </row>
        <row r="13894">
          <cell r="A13894" t="str">
            <v>M3228</v>
          </cell>
          <cell r="B13894" t="str">
            <v>CIMENTO ASFÁLTICO DE PETRÓLEO COM BORRACHA - CAP 50/70 COM 15% DE BORRACHA DE PNEU</v>
          </cell>
          <cell r="C13894" t="str">
            <v>T</v>
          </cell>
        </row>
        <row r="13894">
          <cell r="E13894" t="str">
            <v>-</v>
          </cell>
        </row>
        <row r="13895">
          <cell r="A13895" t="str">
            <v>M3229</v>
          </cell>
          <cell r="B13895" t="str">
            <v>PELÍCULA RETRORREFLETIVA TIPO I + SI (SINAL IMPRESSO COM PELÍCULA DE SOBREPOSIÇÃO TIPO V)</v>
          </cell>
          <cell r="C13895" t="str">
            <v>M2</v>
          </cell>
        </row>
        <row r="13895">
          <cell r="E13895">
            <v>359.9138</v>
          </cell>
        </row>
        <row r="13896">
          <cell r="A13896" t="str">
            <v>M3230</v>
          </cell>
          <cell r="B13896" t="str">
            <v>CHAPA DE POLIÉSTER REFORÇADA COM FIBRA DE VIDRO - E = 2,0 MM</v>
          </cell>
          <cell r="C13896" t="str">
            <v>M2</v>
          </cell>
        </row>
        <row r="13896">
          <cell r="E13896">
            <v>116.0554</v>
          </cell>
        </row>
        <row r="13897">
          <cell r="A13897" t="str">
            <v>M3231</v>
          </cell>
          <cell r="B13897" t="str">
            <v>CHAPA DE ALUMÍNIO COMPOSTO (ACM) - E = 3,0 MM</v>
          </cell>
          <cell r="C13897" t="str">
            <v>M2</v>
          </cell>
        </row>
        <row r="13897">
          <cell r="E13897">
            <v>162.1686</v>
          </cell>
        </row>
        <row r="13898">
          <cell r="A13898" t="str">
            <v>M3232</v>
          </cell>
          <cell r="B13898" t="str">
            <v>PELÍCULA RETRORREFLETIVA TIPO X + SI (SINAL IMPRESSO COM PELÍCULA DE SOBREPOSIÇÃO TIPO V)</v>
          </cell>
          <cell r="C13898" t="str">
            <v>M2</v>
          </cell>
        </row>
        <row r="13898">
          <cell r="E13898">
            <v>534.5235</v>
          </cell>
        </row>
        <row r="13899">
          <cell r="A13899" t="str">
            <v>M3233</v>
          </cell>
          <cell r="B13899" t="str">
            <v>FITA ADESIVA ESTRUTURAL DUPLA-FACE - E = 2 MM E L = 25 MM</v>
          </cell>
          <cell r="C13899" t="str">
            <v>M</v>
          </cell>
        </row>
        <row r="13899">
          <cell r="E13899">
            <v>8.8983</v>
          </cell>
        </row>
        <row r="13900">
          <cell r="A13900" t="str">
            <v>M3235</v>
          </cell>
          <cell r="B13900" t="str">
            <v>PELÍCULA RETRORREFLETIVA TIPO I</v>
          </cell>
          <cell r="C13900" t="str">
            <v>M2</v>
          </cell>
        </row>
        <row r="13900">
          <cell r="E13900">
            <v>150.5993</v>
          </cell>
        </row>
        <row r="13901">
          <cell r="A13901" t="str">
            <v>M3236</v>
          </cell>
          <cell r="B13901" t="str">
            <v>PELÍCULA RETRORREFLETIVA TIPO III + SI</v>
          </cell>
          <cell r="C13901" t="str">
            <v>M2</v>
          </cell>
        </row>
        <row r="13901">
          <cell r="E13901">
            <v>501.8727</v>
          </cell>
        </row>
        <row r="13902">
          <cell r="A13902" t="str">
            <v>M3237</v>
          </cell>
          <cell r="B13902" t="str">
            <v>PELÍCULA RETRORREFLETIVA TIPO III</v>
          </cell>
          <cell r="C13902" t="str">
            <v>M2</v>
          </cell>
        </row>
        <row r="13902">
          <cell r="E13902">
            <v>243.5397</v>
          </cell>
        </row>
        <row r="13903">
          <cell r="A13903" t="str">
            <v>M3238</v>
          </cell>
          <cell r="B13903" t="str">
            <v>PELÍCULA NÃO RETRORREFLETIVA TIPO IV</v>
          </cell>
          <cell r="C13903" t="str">
            <v>M2</v>
          </cell>
        </row>
        <row r="13903">
          <cell r="E13903">
            <v>208.2119</v>
          </cell>
        </row>
        <row r="13904">
          <cell r="A13904" t="str">
            <v>M3239</v>
          </cell>
          <cell r="B13904" t="str">
            <v>PELÍCULA RETRORREFLETIVA TIPO X</v>
          </cell>
          <cell r="C13904" t="str">
            <v>M2</v>
          </cell>
        </row>
        <row r="13904">
          <cell r="E13904">
            <v>399.7704</v>
          </cell>
        </row>
        <row r="13905">
          <cell r="A13905" t="str">
            <v>M3240</v>
          </cell>
          <cell r="B13905" t="str">
            <v>DUTO FLEXÍVEL DE VENTILAÇÃO DE POLIÉSTER ALUMINIZADO SEM ISOLAMENTO - D = 200 MM</v>
          </cell>
          <cell r="C13905" t="str">
            <v>M</v>
          </cell>
        </row>
        <row r="13905">
          <cell r="E13905">
            <v>18.0878</v>
          </cell>
        </row>
        <row r="13906">
          <cell r="A13906" t="str">
            <v>M3241</v>
          </cell>
          <cell r="B13906" t="str">
            <v>CABO DE COBRE FLEXÍVEL ANTICHAMA ISOLADO EM HEPR - TENSÃO DE 0,6/1,0 KV E SEÇÃO DE 2 X 6 MM²</v>
          </cell>
          <cell r="C13906" t="str">
            <v>M</v>
          </cell>
        </row>
        <row r="13906">
          <cell r="E13906">
            <v>14.7293</v>
          </cell>
        </row>
        <row r="13907">
          <cell r="A13907" t="str">
            <v>M3242</v>
          </cell>
          <cell r="B13907" t="str">
            <v>CABO DE COBRE FLEXÍVEL ANTICHAMA ISOLADO EM HEPR - TENSÃO DE 0,6/1,0 KV E SEÇÃO DE 4 X 6 MM²</v>
          </cell>
          <cell r="C13907" t="str">
            <v>M</v>
          </cell>
        </row>
        <row r="13907">
          <cell r="E13907">
            <v>26.4569</v>
          </cell>
        </row>
        <row r="13908">
          <cell r="A13908" t="str">
            <v>M3245</v>
          </cell>
          <cell r="B13908" t="str">
            <v>TINTA PLÁSTICA À BASE DE RESINA METACRÍLICA APLICADA A FRIO POR ASPERSÃO (SPRAY)</v>
          </cell>
          <cell r="C13908" t="str">
            <v>KG</v>
          </cell>
        </row>
        <row r="13908">
          <cell r="E13908">
            <v>57.994</v>
          </cell>
        </row>
        <row r="13909">
          <cell r="A13909" t="str">
            <v>M3270</v>
          </cell>
          <cell r="B13909" t="str">
            <v>ANCORAGEM FIXA PARA ESTAIS DE 12 CORDOALHAS - D = 15,7 MM</v>
          </cell>
          <cell r="C13909" t="str">
            <v>UND</v>
          </cell>
        </row>
        <row r="13909">
          <cell r="E13909">
            <v>13355.3117</v>
          </cell>
        </row>
        <row r="13910">
          <cell r="A13910" t="str">
            <v>M3271</v>
          </cell>
          <cell r="B13910" t="str">
            <v>ANCORAGEM FIXA PARA ESTAIS DE 22 CORDOALHAS - D = 15,7 MM</v>
          </cell>
          <cell r="C13910" t="str">
            <v>UND</v>
          </cell>
        </row>
        <row r="13910">
          <cell r="E13910">
            <v>19592.7783</v>
          </cell>
        </row>
        <row r="13911">
          <cell r="A13911" t="str">
            <v>M3272</v>
          </cell>
          <cell r="B13911" t="str">
            <v>ANCORAGEM FIXA PARA ESTAIS DE 43 CORDOALHAS - D = 15,7 MM</v>
          </cell>
          <cell r="C13911" t="str">
            <v>UND</v>
          </cell>
        </row>
        <row r="13911">
          <cell r="E13911">
            <v>41443.3851</v>
          </cell>
        </row>
        <row r="13912">
          <cell r="A13912" t="str">
            <v>M3273</v>
          </cell>
          <cell r="B13912" t="str">
            <v>ANCORAGEM FIXA PARA ESTAIS DE 85 CORDOALHAS - D = 15,7 MM</v>
          </cell>
          <cell r="C13912" t="str">
            <v>UND</v>
          </cell>
        </row>
        <row r="13912">
          <cell r="E13912">
            <v>81663.4889</v>
          </cell>
        </row>
        <row r="13913">
          <cell r="A13913" t="str">
            <v>M3274</v>
          </cell>
          <cell r="B13913" t="str">
            <v>ANCORAGEM REGULÁVEL PARA ESTAIS DE 12 CORDOALHAS - D = 15,7 MM</v>
          </cell>
          <cell r="C13913" t="str">
            <v>UND</v>
          </cell>
        </row>
        <row r="13913">
          <cell r="E13913">
            <v>17777.1483</v>
          </cell>
        </row>
        <row r="13914">
          <cell r="A13914" t="str">
            <v>M3275</v>
          </cell>
          <cell r="B13914" t="str">
            <v>ANCORAGEM REGULÁVEL PARA ESTAIS DE 22 CORDOALHAS - D = 15,7 MM</v>
          </cell>
          <cell r="C13914" t="str">
            <v>UND</v>
          </cell>
        </row>
        <row r="13914">
          <cell r="E13914">
            <v>28901.319</v>
          </cell>
        </row>
        <row r="13915">
          <cell r="A13915" t="str">
            <v>M3276</v>
          </cell>
          <cell r="B13915" t="str">
            <v>ANCORAGEM REGULÁVEL PARA ESTAIS DE 43 CORDOALHAS - D = 15,7 MM</v>
          </cell>
          <cell r="C13915" t="str">
            <v>UND</v>
          </cell>
        </row>
        <row r="13915">
          <cell r="E13915">
            <v>56848.1051</v>
          </cell>
        </row>
        <row r="13916">
          <cell r="A13916" t="str">
            <v>M3277</v>
          </cell>
          <cell r="B13916" t="str">
            <v>ANCORAGEM REGULÁVEL PARA ESTAIS DE 85 CORDOALHAS - D = 15,7 MM</v>
          </cell>
          <cell r="C13916" t="str">
            <v>UND</v>
          </cell>
        </row>
        <row r="13916">
          <cell r="E13916">
            <v>111716.3553</v>
          </cell>
        </row>
        <row r="13917">
          <cell r="A13917" t="str">
            <v>M3278</v>
          </cell>
          <cell r="B13917" t="str">
            <v>TUBO PEAD PE 100 PN 5 PARA ESTAIS - D = 110 MM</v>
          </cell>
          <cell r="C13917" t="str">
            <v>M</v>
          </cell>
        </row>
        <row r="13917">
          <cell r="E13917">
            <v>338.4705</v>
          </cell>
        </row>
        <row r="13918">
          <cell r="A13918" t="str">
            <v>M3279</v>
          </cell>
          <cell r="B13918" t="str">
            <v>ARRUELA LISA EM AÇO ZINCADO BRANCO PARA PARAFUSO - D = 9,525 MM (3/8")</v>
          </cell>
          <cell r="C13918" t="str">
            <v>UND</v>
          </cell>
        </row>
        <row r="13918">
          <cell r="E13918">
            <v>0.1733</v>
          </cell>
        </row>
        <row r="13919">
          <cell r="A13919" t="str">
            <v>M3280</v>
          </cell>
          <cell r="B13919" t="str">
            <v>VIGA DE MADEIRA - E = 5 CM E L = 11 CM</v>
          </cell>
          <cell r="C13919" t="str">
            <v>M</v>
          </cell>
        </row>
        <row r="13919">
          <cell r="E13919">
            <v>30.0374</v>
          </cell>
        </row>
        <row r="13920">
          <cell r="A13920" t="str">
            <v>M3353</v>
          </cell>
          <cell r="B13920" t="str">
            <v>PURGADOR PLÁSTICO</v>
          </cell>
          <cell r="C13920" t="str">
            <v>UND</v>
          </cell>
        </row>
        <row r="13920">
          <cell r="E13920">
            <v>1.1418</v>
          </cell>
        </row>
        <row r="13921">
          <cell r="A13921" t="str">
            <v>M3360</v>
          </cell>
          <cell r="B13921" t="str">
            <v>CHUMBADOR DE EXPANSÃO CONTROLADA POR TORQUE EM AÇO ZINCADO PARA CONCRETO - D = 8,0 MM</v>
          </cell>
          <cell r="C13921" t="str">
            <v>UND</v>
          </cell>
        </row>
        <row r="13921">
          <cell r="E13921">
            <v>2.3996</v>
          </cell>
        </row>
        <row r="13922">
          <cell r="A13922" t="str">
            <v>M3361</v>
          </cell>
          <cell r="B13922" t="str">
            <v>CORRENTE DE ELO SOLDADO EM AÇO SAE 1010/1020 COM ACABAMENTO POLIDO - E = 25,00 MM (1")</v>
          </cell>
          <cell r="C13922" t="str">
            <v>M</v>
          </cell>
        </row>
        <row r="13922">
          <cell r="E13922">
            <v>374.1251</v>
          </cell>
        </row>
        <row r="13923">
          <cell r="A13923" t="str">
            <v>M3362</v>
          </cell>
          <cell r="B13923" t="str">
            <v>CORRENTE DE ELO SOLDADO EM AÇO SAE 1010/1020 COM ACABAMENTO POLIDO - E = 12,50 MM (1/2")</v>
          </cell>
          <cell r="C13923" t="str">
            <v>M</v>
          </cell>
        </row>
        <row r="13923">
          <cell r="E13923">
            <v>97.1015</v>
          </cell>
        </row>
        <row r="13924">
          <cell r="A13924" t="str">
            <v>M3363</v>
          </cell>
          <cell r="B13924" t="str">
            <v>CORRENTE DE ELO SOLDADO EM AÇO SAE 1010/1020 COM ACABAMENTO POLIDO - E = 19,00 MM (3/4")</v>
          </cell>
          <cell r="C13924" t="str">
            <v>M</v>
          </cell>
        </row>
        <row r="13924">
          <cell r="E13924">
            <v>252.8871</v>
          </cell>
        </row>
        <row r="13925">
          <cell r="A13925" t="str">
            <v>M3364</v>
          </cell>
          <cell r="B13925" t="str">
            <v>LANTERNA DE SINALIZAÇÃO NÁUTICA COM ACESSÓRIOS DE FIXAÇÃO - ALCANCE 2 MN</v>
          </cell>
          <cell r="C13925" t="str">
            <v>UND</v>
          </cell>
        </row>
        <row r="13925">
          <cell r="E13925">
            <v>3607.3811</v>
          </cell>
        </row>
        <row r="13926">
          <cell r="A13926" t="str">
            <v>M3365</v>
          </cell>
          <cell r="B13926" t="str">
            <v>LANTERNA DE SINALIZAÇÃO NÁUTICA COM ACESSÓRIOS DE FIXAÇÃO - ALCANCE 3 MN</v>
          </cell>
          <cell r="C13926" t="str">
            <v>UND</v>
          </cell>
        </row>
        <row r="13926">
          <cell r="E13926">
            <v>4143.5297</v>
          </cell>
        </row>
        <row r="13927">
          <cell r="A13927" t="str">
            <v>M3366</v>
          </cell>
          <cell r="B13927" t="str">
            <v>LANTERNA DE SINALIZAÇÃO NÁUTICA COM ACESSÓRIOS DE FIXAÇÃO - ALCANCE 4 MN</v>
          </cell>
          <cell r="C13927" t="str">
            <v>UND</v>
          </cell>
        </row>
        <row r="13927">
          <cell r="E13927">
            <v>6469.3004</v>
          </cell>
        </row>
        <row r="13928">
          <cell r="A13928" t="str">
            <v>M3367</v>
          </cell>
          <cell r="B13928" t="str">
            <v>LANTERNA DE SINALIZAÇÃO NÁUTICA COM ACESSÓRIOS DE FIXAÇÃO - ALCANCE 6 MN</v>
          </cell>
          <cell r="C13928" t="str">
            <v>UND</v>
          </cell>
        </row>
        <row r="13928">
          <cell r="E13928">
            <v>7996.3403</v>
          </cell>
        </row>
        <row r="13929">
          <cell r="A13929" t="str">
            <v>M3368</v>
          </cell>
          <cell r="B13929" t="str">
            <v>LANTERNA DE SINALIZAÇÃO NÁUTICA COM ACESSÓRIOS DE FIXAÇÃO - ALCANCE 8 MN</v>
          </cell>
          <cell r="C13929" t="str">
            <v>UND</v>
          </cell>
        </row>
        <row r="13929">
          <cell r="E13929">
            <v>8966.2561</v>
          </cell>
        </row>
        <row r="13930">
          <cell r="A13930" t="str">
            <v>M3369</v>
          </cell>
          <cell r="B13930" t="str">
            <v>MANILHA ÂNCORA EM AÇO FORJADO COM PORCA E CUPILHA - DN = 16,0 MM (5/8")</v>
          </cell>
          <cell r="C13930" t="str">
            <v>UND</v>
          </cell>
        </row>
        <row r="13930">
          <cell r="E13930">
            <v>52.5701</v>
          </cell>
        </row>
        <row r="13931">
          <cell r="A13931" t="str">
            <v>M3370</v>
          </cell>
          <cell r="B13931" t="str">
            <v>MANILHA RETA EM AÇO FORJADO COM PORCA E CUPILHA - DN = 38,1 MM (1 1/2")</v>
          </cell>
          <cell r="C13931" t="str">
            <v>UND</v>
          </cell>
        </row>
        <row r="13931">
          <cell r="E13931">
            <v>566.8173</v>
          </cell>
        </row>
        <row r="13932">
          <cell r="A13932" t="str">
            <v>M3371</v>
          </cell>
          <cell r="B13932" t="str">
            <v>MANILHA RETA EM AÇO FORJADO COM PORCA E CUPILHA - DN = 25,4 MM (1")</v>
          </cell>
          <cell r="C13932" t="str">
            <v>UND</v>
          </cell>
        </row>
        <row r="13932">
          <cell r="E13932">
            <v>134.7505</v>
          </cell>
        </row>
        <row r="13933">
          <cell r="A13933" t="str">
            <v>M3372</v>
          </cell>
          <cell r="B13933" t="str">
            <v>SUPORTE POLIMÉRICO ECOLÓGICO MACIÇO COLAPSÍVEL PARA PLACA DE SINALIZAÇÃO - SEÇÃO DE 10 X 10 CM</v>
          </cell>
          <cell r="C13933" t="str">
            <v>M</v>
          </cell>
        </row>
        <row r="13933">
          <cell r="E13933">
            <v>426.8245</v>
          </cell>
        </row>
        <row r="13934">
          <cell r="A13934" t="str">
            <v>M3501</v>
          </cell>
          <cell r="B13934" t="str">
            <v>PLACA DE ANCORAGEM PARA TIRANTE DE BARRA DE AÇO - E = 12,7 MM E SEÇÃO DE 160 X 160 MM</v>
          </cell>
          <cell r="C13934" t="str">
            <v>UND</v>
          </cell>
        </row>
        <row r="13934">
          <cell r="E13934">
            <v>83.0836</v>
          </cell>
        </row>
        <row r="13935">
          <cell r="A13935" t="str">
            <v>M3502</v>
          </cell>
          <cell r="B13935" t="str">
            <v>MISTURA BETUMINOSA</v>
          </cell>
          <cell r="C13935" t="str">
            <v>M3</v>
          </cell>
        </row>
        <row r="13935">
          <cell r="E13935" t="str">
            <v>-</v>
          </cell>
        </row>
        <row r="13936">
          <cell r="A13936" t="str">
            <v>M3503</v>
          </cell>
          <cell r="B13936" t="str">
            <v>MATERIAL DE BASE</v>
          </cell>
          <cell r="C13936" t="str">
            <v>M3</v>
          </cell>
        </row>
        <row r="13936">
          <cell r="E13936" t="str">
            <v>-</v>
          </cell>
        </row>
        <row r="13937">
          <cell r="A13937" t="str">
            <v>M3504</v>
          </cell>
          <cell r="B13937" t="str">
            <v>CONCRETO</v>
          </cell>
          <cell r="C13937" t="str">
            <v>M3</v>
          </cell>
        </row>
        <row r="13937">
          <cell r="E13937" t="str">
            <v>-</v>
          </cell>
        </row>
        <row r="13938">
          <cell r="A13938" t="str">
            <v>M3505</v>
          </cell>
          <cell r="B13938" t="str">
            <v>MATERIAL DEMOLIDO - CONCRETO SIMPLES</v>
          </cell>
          <cell r="C13938" t="str">
            <v>M3</v>
          </cell>
        </row>
        <row r="13938">
          <cell r="E13938" t="str">
            <v>-</v>
          </cell>
        </row>
        <row r="13939">
          <cell r="A13939" t="str">
            <v>M3506</v>
          </cell>
          <cell r="B13939" t="str">
            <v>MATERIAL DEMOLIDO - MADEIRA</v>
          </cell>
          <cell r="C13939" t="str">
            <v>M3</v>
          </cell>
        </row>
        <row r="13939">
          <cell r="E13939" t="str">
            <v>-</v>
          </cell>
        </row>
        <row r="13940">
          <cell r="A13940" t="str">
            <v>M3507</v>
          </cell>
          <cell r="B13940" t="str">
            <v>REVESTIMENTO ASFÁLTICO</v>
          </cell>
          <cell r="C13940" t="str">
            <v>M3</v>
          </cell>
        </row>
        <row r="13940">
          <cell r="E13940" t="str">
            <v>-</v>
          </cell>
        </row>
        <row r="13941">
          <cell r="A13941" t="str">
            <v>M3508</v>
          </cell>
          <cell r="B13941" t="str">
            <v>CAMADA GRANULAR (BASE OU SUB-BASE)</v>
          </cell>
          <cell r="C13941" t="str">
            <v>M3</v>
          </cell>
        </row>
        <row r="13941">
          <cell r="E13941" t="str">
            <v>-</v>
          </cell>
        </row>
        <row r="13942">
          <cell r="A13942" t="str">
            <v>M3509</v>
          </cell>
          <cell r="B13942" t="str">
            <v>MATERIAL DEMOLIDO - REMENDO PROFUNDO</v>
          </cell>
          <cell r="C13942" t="str">
            <v>M3</v>
          </cell>
        </row>
        <row r="13942">
          <cell r="E13942" t="str">
            <v>-</v>
          </cell>
        </row>
        <row r="13943">
          <cell r="A13943" t="str">
            <v>M3510</v>
          </cell>
          <cell r="B13943" t="str">
            <v>MATERIAL DEMOLIDO - ALVENARIA</v>
          </cell>
          <cell r="C13943" t="str">
            <v>M3</v>
          </cell>
        </row>
        <row r="13943">
          <cell r="E13943" t="str">
            <v>-</v>
          </cell>
        </row>
        <row r="13944">
          <cell r="A13944" t="str">
            <v>M3511</v>
          </cell>
          <cell r="B13944" t="str">
            <v>ACESSÓRIOS E MATERIAIS METÁLICOS</v>
          </cell>
          <cell r="C13944" t="str">
            <v>T</v>
          </cell>
        </row>
        <row r="13944">
          <cell r="E13944" t="str">
            <v>-</v>
          </cell>
        </row>
        <row r="13945">
          <cell r="A13945" t="str">
            <v>M3512</v>
          </cell>
          <cell r="B13945" t="str">
            <v>MATERIAL DEMOLIDO - CONCRETO ARMADO</v>
          </cell>
          <cell r="C13945" t="str">
            <v>M3</v>
          </cell>
        </row>
        <row r="13945">
          <cell r="E13945" t="str">
            <v>-</v>
          </cell>
        </row>
        <row r="13946">
          <cell r="A13946" t="str">
            <v>M3513</v>
          </cell>
          <cell r="B13946" t="str">
            <v>MATERIAL DE 3ª CATEGORIA</v>
          </cell>
          <cell r="C13946" t="str">
            <v>M3</v>
          </cell>
        </row>
        <row r="13946">
          <cell r="E13946" t="str">
            <v>-</v>
          </cell>
        </row>
        <row r="13947">
          <cell r="A13947" t="str">
            <v>M3514</v>
          </cell>
          <cell r="B13947" t="str">
            <v>SOLO</v>
          </cell>
          <cell r="C13947" t="str">
            <v>M3</v>
          </cell>
        </row>
        <row r="13947">
          <cell r="E13947" t="str">
            <v>-</v>
          </cell>
        </row>
        <row r="13948">
          <cell r="A13948" t="str">
            <v>M3515</v>
          </cell>
          <cell r="B13948" t="str">
            <v>GRÃOS, AGREGADOS E SOLOS DERRAMADOS NA PISTA</v>
          </cell>
          <cell r="C13948" t="str">
            <v>T</v>
          </cell>
        </row>
        <row r="13948">
          <cell r="E13948" t="str">
            <v>-</v>
          </cell>
        </row>
        <row r="13949">
          <cell r="A13949" t="str">
            <v>M3516</v>
          </cell>
          <cell r="B13949" t="str">
            <v>VEÍCULOS DE PEQUENO PORTE INCENDIADOS EM RODOVIA</v>
          </cell>
          <cell r="C13949" t="str">
            <v>UND</v>
          </cell>
        </row>
        <row r="13949">
          <cell r="E13949" t="str">
            <v>-</v>
          </cell>
        </row>
        <row r="13950">
          <cell r="A13950" t="str">
            <v>M3518</v>
          </cell>
          <cell r="B13950" t="str">
            <v>TINTA À BASE DE RESINA EPÓXI BICOMPONENTE</v>
          </cell>
          <cell r="C13950" t="str">
            <v>L</v>
          </cell>
        </row>
        <row r="13950">
          <cell r="E13950">
            <v>59.0798</v>
          </cell>
        </row>
        <row r="13951">
          <cell r="A13951" t="str">
            <v>M3519</v>
          </cell>
          <cell r="B13951" t="str">
            <v>TINTA À BASE DE RESINA EPÓXI POLIAMIDA BICOMPONENTE PARA FUNDO PREPARADOR DE PINTURA</v>
          </cell>
          <cell r="C13951" t="str">
            <v>L</v>
          </cell>
        </row>
        <row r="13951">
          <cell r="E13951">
            <v>100.373</v>
          </cell>
        </row>
        <row r="13952">
          <cell r="A13952" t="str">
            <v>M3520</v>
          </cell>
          <cell r="B13952" t="str">
            <v>TINTA ANTICORROSIVA À BASE DE RESINA EPÓXI POLIAMIDA BICOMPONENTE</v>
          </cell>
          <cell r="C13952" t="str">
            <v>L</v>
          </cell>
        </row>
        <row r="13952">
          <cell r="E13952">
            <v>90.9197</v>
          </cell>
        </row>
        <row r="13953">
          <cell r="A13953" t="str">
            <v>M3521</v>
          </cell>
          <cell r="B13953" t="str">
            <v>GUINCHO MANUAL COM CAPACIDADE DE TRAÇÃO DE 100 KN COM CABO DE AÇO</v>
          </cell>
          <cell r="C13953" t="str">
            <v>UND</v>
          </cell>
        </row>
        <row r="13953">
          <cell r="E13953">
            <v>152840.5443</v>
          </cell>
        </row>
        <row r="13954">
          <cell r="A13954" t="str">
            <v>M3522</v>
          </cell>
          <cell r="B13954" t="str">
            <v>GUINCHO MANUAL COM CAPACIDADE DE TRAÇÃO DE 200 KN COM CABO DE AÇO</v>
          </cell>
          <cell r="C13954" t="str">
            <v>UND</v>
          </cell>
        </row>
        <row r="13954">
          <cell r="E13954">
            <v>213670.4582</v>
          </cell>
        </row>
        <row r="13955">
          <cell r="A13955" t="str">
            <v>M3523</v>
          </cell>
          <cell r="B13955" t="str">
            <v>PNEU REAPROVEITADO</v>
          </cell>
          <cell r="C13955" t="str">
            <v>UND</v>
          </cell>
        </row>
        <row r="13955">
          <cell r="E13955">
            <v>57.8968</v>
          </cell>
        </row>
        <row r="13956">
          <cell r="A13956" t="str">
            <v>M3524</v>
          </cell>
          <cell r="B13956" t="str">
            <v>SAPATILHA EM AÇO INOX - D = 13 MM (1/2")</v>
          </cell>
          <cell r="C13956" t="str">
            <v>UND</v>
          </cell>
        </row>
        <row r="13956">
          <cell r="E13956">
            <v>25.4641</v>
          </cell>
        </row>
        <row r="13957">
          <cell r="A13957" t="str">
            <v>M3525</v>
          </cell>
          <cell r="B13957" t="str">
            <v>MOLINETE MANUAL COM CAPACIDADE DE TRAÇÃO DE 70 KN</v>
          </cell>
          <cell r="C13957" t="str">
            <v>UND</v>
          </cell>
        </row>
        <row r="13957">
          <cell r="E13957">
            <v>236330.7625</v>
          </cell>
        </row>
        <row r="13958">
          <cell r="A13958" t="str">
            <v>M3526</v>
          </cell>
          <cell r="B13958" t="str">
            <v>ÂNODO DE SACRIFÍCIO EM LIGA DE ZINCO - PESO = 20 KG</v>
          </cell>
          <cell r="C13958" t="str">
            <v>UND</v>
          </cell>
        </row>
        <row r="13958">
          <cell r="E13958">
            <v>1649.7871</v>
          </cell>
        </row>
        <row r="13959">
          <cell r="A13959" t="str">
            <v>M3527</v>
          </cell>
          <cell r="B13959" t="str">
            <v>CABO DE AÇO - D = 42,00 MM (1 5/8")</v>
          </cell>
          <cell r="C13959" t="str">
            <v>M</v>
          </cell>
        </row>
        <row r="13959">
          <cell r="E13959">
            <v>297.7389</v>
          </cell>
        </row>
        <row r="13960">
          <cell r="A13960" t="str">
            <v>M3528</v>
          </cell>
          <cell r="B13960" t="str">
            <v>TERMINAL SOQUETE FECHADO EM AÇO GALVANIZADO COMPATÍVEL COM CABO DE AÇO DE D = 42 MM</v>
          </cell>
          <cell r="C13960" t="str">
            <v>UND</v>
          </cell>
        </row>
        <row r="13960">
          <cell r="E13960">
            <v>4816.3662</v>
          </cell>
        </row>
        <row r="13961">
          <cell r="A13961" t="str">
            <v>M3529</v>
          </cell>
          <cell r="B13961" t="str">
            <v>MANILHA RETA EM AÇO FORJADO COM PORCA E CUPILHA - D = 57,2 MM (2 1/4")</v>
          </cell>
          <cell r="C13961" t="str">
            <v>UND</v>
          </cell>
        </row>
        <row r="13961">
          <cell r="E13961">
            <v>1722.0669</v>
          </cell>
        </row>
        <row r="13962">
          <cell r="A13962" t="str">
            <v>M3530</v>
          </cell>
          <cell r="B13962" t="str">
            <v>TUBO MECÂNICO EM AÇO-CARBONO</v>
          </cell>
          <cell r="C13962" t="str">
            <v>KG</v>
          </cell>
        </row>
        <row r="13962">
          <cell r="E13962">
            <v>41.6654</v>
          </cell>
        </row>
        <row r="13963">
          <cell r="A13963" t="str">
            <v>M3718</v>
          </cell>
          <cell r="B13963" t="str">
            <v>MATERIAL COMBUSTÍVEL REMOVIDO</v>
          </cell>
          <cell r="C13963" t="str">
            <v>T</v>
          </cell>
        </row>
        <row r="13963">
          <cell r="E13963" t="str">
            <v>-</v>
          </cell>
        </row>
        <row r="13964">
          <cell r="A13964" t="str">
            <v>M3719</v>
          </cell>
          <cell r="B13964" t="str">
            <v>BLOCOS DE ROCHA OU MATACÕES</v>
          </cell>
          <cell r="C13964" t="str">
            <v>M3</v>
          </cell>
        </row>
        <row r="13964">
          <cell r="E13964" t="str">
            <v>-</v>
          </cell>
        </row>
        <row r="13965">
          <cell r="A13965" t="str">
            <v>M3720</v>
          </cell>
          <cell r="B13965" t="str">
            <v>MATERIAL ASFÁLTICO REMOVIDO</v>
          </cell>
          <cell r="C13965" t="str">
            <v>T</v>
          </cell>
        </row>
        <row r="13965">
          <cell r="E13965" t="str">
            <v>-</v>
          </cell>
        </row>
        <row r="13966">
          <cell r="A13966" t="str">
            <v>M3721</v>
          </cell>
          <cell r="B13966" t="str">
            <v>ESTRUTURA DE PÓRTICO METÁLICO REMOVIDA</v>
          </cell>
          <cell r="C13966" t="str">
            <v>UND</v>
          </cell>
        </row>
        <row r="13966">
          <cell r="E13966" t="str">
            <v>-</v>
          </cell>
        </row>
        <row r="13967">
          <cell r="A13967" t="str">
            <v>M3722</v>
          </cell>
          <cell r="B13967" t="str">
            <v>ESTRUTURA DE SEMIPÓRTICO DUPLO METÁLICO REMOVIDA</v>
          </cell>
          <cell r="C13967" t="str">
            <v>UND</v>
          </cell>
        </row>
        <row r="13967">
          <cell r="E13967" t="str">
            <v>-</v>
          </cell>
        </row>
        <row r="13968">
          <cell r="A13968" t="str">
            <v>M3723</v>
          </cell>
          <cell r="B13968" t="str">
            <v>ESTRUTURA DE SEMIPÓRTICO METÁLICO REMOVIDA</v>
          </cell>
          <cell r="C13968" t="str">
            <v>UND</v>
          </cell>
        </row>
        <row r="13968">
          <cell r="E13968" t="str">
            <v>-</v>
          </cell>
        </row>
        <row r="13969">
          <cell r="A13969" t="str">
            <v>M3727</v>
          </cell>
          <cell r="B13969" t="str">
            <v>MANGUEIRA PARA HIDROJATEAMENTO COM PRESSÃO DE TRABALHO DE ATÉ 17,5 MPA (2.538 PSI) - D = 25 MM (1")</v>
          </cell>
          <cell r="C13969" t="str">
            <v>M</v>
          </cell>
        </row>
        <row r="13969">
          <cell r="E13969">
            <v>153.4696</v>
          </cell>
        </row>
        <row r="13970">
          <cell r="A13970" t="str">
            <v>M3728</v>
          </cell>
          <cell r="B13970" t="str">
            <v>MANGUEIRA PARA SISTEMA DE SUCÇÃO A VÁCUO COM VAZÃO DE ENTRADA DE ATÉ 3,6 M³/H (60 L/MIN) - D = 72,5 MM (3")</v>
          </cell>
          <cell r="C13970" t="str">
            <v>M</v>
          </cell>
        </row>
        <row r="13970">
          <cell r="E13970">
            <v>153.395</v>
          </cell>
        </row>
        <row r="13971">
          <cell r="A13971" t="str">
            <v>M3729</v>
          </cell>
          <cell r="B13971" t="str">
            <v>DETRITOS REMOVIDOS DE BUEIROS</v>
          </cell>
          <cell r="C13971" t="str">
            <v>M3</v>
          </cell>
        </row>
        <row r="13971">
          <cell r="E13971" t="str">
            <v>-</v>
          </cell>
        </row>
        <row r="13972">
          <cell r="A13972" t="str">
            <v>M3730</v>
          </cell>
          <cell r="B13972" t="str">
            <v>MATERIAL TRITURADO - GALHOS E TRONCOS</v>
          </cell>
          <cell r="C13972" t="str">
            <v>M3</v>
          </cell>
        </row>
        <row r="13972">
          <cell r="E13972" t="str">
            <v>-</v>
          </cell>
        </row>
        <row r="13973">
          <cell r="A13973" t="str">
            <v>M3772</v>
          </cell>
          <cell r="B13973" t="str">
            <v>CANAL MONOBLOCO COM CORPO E GRELHA EM CONCRETO POLÍMERO COM EFEITO AUTOLIMPANTE - CARGA DE CONTROLE DE 400 KN - C = 100,0 CM, L = 15,0 CM E H = 23,0 CM</v>
          </cell>
          <cell r="C13973" t="str">
            <v>M</v>
          </cell>
        </row>
        <row r="13973">
          <cell r="E13973">
            <v>396.0577</v>
          </cell>
        </row>
        <row r="13974">
          <cell r="A13974" t="str">
            <v>M3773</v>
          </cell>
          <cell r="B13974" t="str">
            <v>CANAL MONOBLOCO COM CORPO E GRELHA EM CONCRETO POLÍMERO COM EFEITO AUTOLIMPANTE - CARGA DE CONTROLE DE 400 KN - C = 100,0 CM, L = 25,0 CM E H = 32,0 CM</v>
          </cell>
          <cell r="C13974" t="str">
            <v>M</v>
          </cell>
        </row>
        <row r="13974">
          <cell r="E13974">
            <v>748.8536</v>
          </cell>
        </row>
        <row r="13975">
          <cell r="A13975" t="str">
            <v>M3774</v>
          </cell>
          <cell r="B13975" t="str">
            <v>CANAL MONOBLOCO COM CORPO E GRELHA EM CONCRETO POLÍMERO COM EFEITO AUTOLIMPANTE - CARGA DE CONTROLE DE 900 KN - C = 100,0 CM, L = 16,0 CM E H = 26,5 CM</v>
          </cell>
          <cell r="C13975" t="str">
            <v>M</v>
          </cell>
        </row>
        <row r="13975">
          <cell r="E13975">
            <v>735.5213</v>
          </cell>
        </row>
        <row r="13976">
          <cell r="A13976" t="str">
            <v>M3775</v>
          </cell>
          <cell r="B13976" t="str">
            <v>CANAL MONOBLOCO COM CORPO E GRELHA EM CONCRETO POLÍMERO COM EFEITO AUTOLIMPANTE - CARGA DE CONTROLE DE 900 KN - C = 100,0 CM, L = 21,0 CM E H = 28,0 CM</v>
          </cell>
          <cell r="C13976" t="str">
            <v>M</v>
          </cell>
        </row>
        <row r="13976">
          <cell r="E13976">
            <v>753.8709</v>
          </cell>
        </row>
        <row r="13977">
          <cell r="A13977" t="str">
            <v>M3776</v>
          </cell>
          <cell r="B13977" t="str">
            <v>CANAL MONOBLOCO COM CORPO E GRELHA EM CONCRETO POLÍMERO COM EFEITO AUTOLIMPANTE - CARGA DE CONTROLE DE 900 KN - C = 100,0 CM, L = 21,0 CM E H = 38,0 CM</v>
          </cell>
          <cell r="C13977" t="str">
            <v>M</v>
          </cell>
        </row>
        <row r="13977">
          <cell r="E13977">
            <v>826.0486</v>
          </cell>
        </row>
        <row r="13978">
          <cell r="A13978" t="str">
            <v>M3777</v>
          </cell>
          <cell r="B13978" t="str">
            <v>CANAL MONOBLOCO COM CORPO E GRELHA EM CONCRETO POLÍMERO COM EFEITO AUTOLIMPANTE - CARGA DE CONTROLE DE 900 KN - C = 100,0 CM, L = 21,0 CM E H = 48,0 CM</v>
          </cell>
          <cell r="C13978" t="str">
            <v>M</v>
          </cell>
        </row>
        <row r="13978">
          <cell r="E13978">
            <v>1057.9468</v>
          </cell>
        </row>
        <row r="13979">
          <cell r="A13979" t="str">
            <v>M3778</v>
          </cell>
          <cell r="B13979" t="str">
            <v>CANAL MONOBLOCO COM CORPO E GRELHA EM CONCRETO POLÍMERO COM EFEITO AUTOLIMPANTE - CARGA DE CONTROLE DE 900 KN - C = 100,0 CM, L = 26,0 CM E H = 33,0 CM</v>
          </cell>
          <cell r="C13979" t="str">
            <v>M</v>
          </cell>
        </row>
        <row r="13979">
          <cell r="E13979">
            <v>1009.8439</v>
          </cell>
        </row>
        <row r="13980">
          <cell r="A13980" t="str">
            <v>M3779</v>
          </cell>
          <cell r="B13980" t="str">
            <v>CANAL MONOBLOCO COM CORPO E GRELHA EM CONCRETO POLÍMERO COM EFEITO AUTOLIMPANTE - CARGA DE CONTROLE DE 900 KN - C = 100,0 CM, L = 26,0 CM E H = 53,0 CM</v>
          </cell>
          <cell r="C13980" t="str">
            <v>M</v>
          </cell>
        </row>
        <row r="13980">
          <cell r="E13980">
            <v>1219.8066</v>
          </cell>
        </row>
        <row r="13981">
          <cell r="A13981" t="str">
            <v>M3780</v>
          </cell>
          <cell r="B13981" t="str">
            <v>CANAL MONOBLOCO COM CORPO E GRELHA EM CONCRETO POLÍMERO COM EFEITO AUTOLIMPANTE - CARGA DE CONTROLE DE 900 KN - C = 200,0 CM, L = 40,0 CM E H = 59,5 CM</v>
          </cell>
          <cell r="C13981" t="str">
            <v>M</v>
          </cell>
        </row>
        <row r="13981">
          <cell r="E13981">
            <v>4832.8692</v>
          </cell>
        </row>
        <row r="13982">
          <cell r="A13982" t="str">
            <v>M3781</v>
          </cell>
          <cell r="B13982" t="str">
            <v>CANAL EM POLIETILENO E POLIPROPILENO COM EFEITO AUTOLIMPANTE E GRELHA DE ENCAIXE EM POLIAMIDA REFORÇADA - CARGA DE CONTROLE DE 250 KN - C = 100,0 CM, L = 16,0 CM E H = 12,2 CM</v>
          </cell>
          <cell r="C13982" t="str">
            <v>M</v>
          </cell>
        </row>
        <row r="13982">
          <cell r="E13982">
            <v>272.9804</v>
          </cell>
        </row>
        <row r="13983">
          <cell r="A13983" t="str">
            <v>M3782</v>
          </cell>
          <cell r="B13983" t="str">
            <v>CANAL EM POLIETILENO E POLIPROPILENO COM EFEITO AUTOLIMPANTE E GRELHA DE ENCAIXE EM POLIAMIDA REFORÇADA - CARGA DE CONTROLE DE 250 KN - C = 100,0 CM, L = 16,0 CM E H = 17,2 CM</v>
          </cell>
          <cell r="C13983" t="str">
            <v>M</v>
          </cell>
        </row>
        <row r="13983">
          <cell r="E13983">
            <v>296.7711</v>
          </cell>
        </row>
        <row r="13984">
          <cell r="A13984" t="str">
            <v>M3783</v>
          </cell>
          <cell r="B13984" t="str">
            <v>CANAL EM POLIETILENO E POLIPROPILENO COM EFEITO AUTOLIMPANTE E GRELHA DE ENCAIXE EM POLIAMIDA REFORÇADA - CARGA DE CONTROLE DE 250 KN - C = 100,0 CM, L = 16,0 CM E H = 5,5 CM</v>
          </cell>
          <cell r="C13984" t="str">
            <v>M</v>
          </cell>
        </row>
        <row r="13984">
          <cell r="E13984">
            <v>247.3147</v>
          </cell>
        </row>
        <row r="13985">
          <cell r="A13985" t="str">
            <v>M3784</v>
          </cell>
          <cell r="B13985" t="str">
            <v>CANAL EM POLIETILENO E POLIPROPILENO COM EFEITO AUTOLIMPANTE E GRELHA DE ENCAIXE EM FERRO FUNDIDO DÚCTIL - CARGA DE CONTROLE DE 400 KN - C = 100,0 CM, L = 14,7 CM E H = 15,7 CM</v>
          </cell>
          <cell r="C13985" t="str">
            <v>M</v>
          </cell>
        </row>
        <row r="13985">
          <cell r="E13985">
            <v>414.255</v>
          </cell>
        </row>
        <row r="13986">
          <cell r="A13986" t="str">
            <v>M3785</v>
          </cell>
          <cell r="B13986" t="str">
            <v>CANAL EM POLIETILENO E POLIPROPILENO COM EFEITO AUTOLIMPANTE E GRELHA DE ENCAIXE EM FERRO FUNDIDO DÚCTIL - CARGA DE CONTROLE DE 400 KN - C = 100,0 CM, L = 24,7 CM E H = 20,8 CM</v>
          </cell>
          <cell r="C13986" t="str">
            <v>M</v>
          </cell>
        </row>
        <row r="13986">
          <cell r="E13986">
            <v>934.0263</v>
          </cell>
        </row>
        <row r="13987">
          <cell r="A13987" t="str">
            <v>M3786</v>
          </cell>
          <cell r="B13987" t="str">
            <v>CANAL EM POLIETILENO E POLIPROPILENO COM EFEITO AUTOLIMPANTE E GRELHA DE ENCAIXE EM FERRO FUNDIDO DÚCTIL - CARGA DE CONTROLE DE 400 KN - C = 100,0 CM, L = 34,9 CM E H = 25,8 CM</v>
          </cell>
          <cell r="C13987" t="str">
            <v>M</v>
          </cell>
        </row>
        <row r="13987">
          <cell r="E13987">
            <v>1884.2338</v>
          </cell>
        </row>
        <row r="13988">
          <cell r="A13988" t="str">
            <v>M3787</v>
          </cell>
          <cell r="B13988" t="str">
            <v>CANAL EM POLIETILENO E POLIPROPILENO COM EFEITO AUTOLIMPANTE E GRELHA DE ENCAIXE EM FERRO FUNDIDO DÚCTIL - CARGA DE CONTROLE DE 600 KN - C = 100,0 CM, L = 16,0 CM E H = 12,2 CM</v>
          </cell>
          <cell r="C13988" t="str">
            <v>M</v>
          </cell>
        </row>
        <row r="13988">
          <cell r="E13988">
            <v>527.4948</v>
          </cell>
        </row>
        <row r="13989">
          <cell r="A13989" t="str">
            <v>M3788</v>
          </cell>
          <cell r="B13989" t="str">
            <v>CANAL EM POLIETILENO E POLIPROPILENO COM EFEITO AUTOLIMPANTE E GRELHA DE ENCAIXE EM FERRO FUNDIDO DÚCTIL - CARGA DE CONTROLE DE 600 KN - C = 100,0 CM, L = 21,2 CM E H = 18,0 CM</v>
          </cell>
          <cell r="C13989" t="str">
            <v>M</v>
          </cell>
        </row>
        <row r="13989">
          <cell r="E13989">
            <v>657.0315</v>
          </cell>
        </row>
        <row r="13990">
          <cell r="A13990" t="str">
            <v>M3789</v>
          </cell>
          <cell r="B13990" t="str">
            <v>CANAL EM POLIETILENO E POLIPROPILENO COM EFEITO AUTOLIMPANTE E GRELHA DE ENCAIXE EM FERRO FUNDIDO DÚCTIL - CARGA DE CONTROLE DE 600 KN - C = 100,0 CM, L = 26,2 CM E H = 17,2 CM</v>
          </cell>
          <cell r="C13990" t="str">
            <v>M</v>
          </cell>
        </row>
        <row r="13990">
          <cell r="E13990">
            <v>840.7601</v>
          </cell>
        </row>
        <row r="13991">
          <cell r="A13991" t="str">
            <v>M3790</v>
          </cell>
          <cell r="B13991" t="str">
            <v>CANAL EM POLIETILENO E POLIPROPILENO COM EFEITO AUTOLIMPANTE E ABERTURA DE CAPTAÇÃO EM FERRO FUNDIDO DÚCTIL - CARGA DE CONTROLE DE 900 KN - C = 100,0 CM, L = 21,0 CM E H = 57,9 CM</v>
          </cell>
          <cell r="C13991" t="str">
            <v>M</v>
          </cell>
        </row>
        <row r="13991">
          <cell r="E13991">
            <v>703.1978</v>
          </cell>
        </row>
        <row r="13992">
          <cell r="A13992" t="str">
            <v>M3791</v>
          </cell>
          <cell r="B13992" t="str">
            <v>CANAL EM POLIETILENO E POLIPROPILENO COM EFEITO AUTOLIMPANTE E ABERTURA DE CAPTAÇÃO EM FERRO FUNDIDO DÚCTIL - CARGA DE CONTROLE DE 900 KN - C = 100,0 CM, L = 25,2 CM E H = 57,8 CM</v>
          </cell>
          <cell r="C13992" t="str">
            <v>M</v>
          </cell>
        </row>
        <row r="13992">
          <cell r="E13992">
            <v>1147.0981</v>
          </cell>
        </row>
        <row r="13993">
          <cell r="A13993" t="str">
            <v>M3792</v>
          </cell>
          <cell r="B13993" t="str">
            <v>CANAL EM POLIETILENO E POLIPROPILENO COM EFEITO AUTOLIMPANTE E ABERTURA DE CAPTAÇÃO EM FERRO FUNDIDO DÚCTIL - CARGA DE CONTROLE DE 900 KN - C = 100,0 CM, L = 42,0 CM E H = 95,0 CM</v>
          </cell>
          <cell r="C13993" t="str">
            <v>M</v>
          </cell>
        </row>
        <row r="13993">
          <cell r="E13993">
            <v>1458.919</v>
          </cell>
        </row>
        <row r="13994">
          <cell r="A13994" t="str">
            <v>M3793</v>
          </cell>
          <cell r="B13994" t="str">
            <v>CANAL EM POLIETILENO E POLIPROPILENO COM EFEITO AUTOLIMPANTE E ABERTURA DE CAPTAÇÃO EM FERRO FUNDIDO DÚCTIL - CARGA DE CONTROLE DE 900 KN - C = 114,2 CM, L = 78,0 CM E H = 106,0 CM</v>
          </cell>
          <cell r="C13994" t="str">
            <v>M</v>
          </cell>
        </row>
        <row r="13994">
          <cell r="E13994">
            <v>2002.241</v>
          </cell>
        </row>
        <row r="13995">
          <cell r="A13995" t="str">
            <v>M3795</v>
          </cell>
          <cell r="B13995" t="str">
            <v>CUSTO EQUIVALENTE DA CONSTRUÇÃO CIVIL PARA CONSTRUÇÃO DO ESTALEIRO PADRÃO</v>
          </cell>
          <cell r="C13995" t="str">
            <v>M2</v>
          </cell>
        </row>
        <row r="13995">
          <cell r="E13995">
            <v>1673.66</v>
          </cell>
        </row>
        <row r="13996">
          <cell r="A13996" t="str">
            <v>M3801</v>
          </cell>
          <cell r="B13996" t="str">
            <v>ANIMAIS DE GRANDE PORTE MORTOS EM RODOVIA</v>
          </cell>
          <cell r="C13996" t="str">
            <v>T</v>
          </cell>
        </row>
        <row r="13996">
          <cell r="E13996" t="str">
            <v>-</v>
          </cell>
        </row>
        <row r="13997">
          <cell r="A13997" t="str">
            <v>M3802</v>
          </cell>
          <cell r="B13997" t="str">
            <v>ANIMAIS DE PEQUENO PORTE MORTOS EM RODOVIA</v>
          </cell>
          <cell r="C13997" t="str">
            <v>T</v>
          </cell>
        </row>
        <row r="13997">
          <cell r="E13997" t="str">
            <v>-</v>
          </cell>
        </row>
        <row r="13998">
          <cell r="A13998" t="str">
            <v>M3803</v>
          </cell>
          <cell r="B13998" t="str">
            <v>EMBORRACHADOS DE PNEUS ESPALHADOS EM RODOVIA</v>
          </cell>
          <cell r="C13998" t="str">
            <v>T</v>
          </cell>
        </row>
        <row r="13998">
          <cell r="E13998" t="str">
            <v>-</v>
          </cell>
        </row>
        <row r="13999">
          <cell r="A13999" t="str">
            <v>M3804</v>
          </cell>
          <cell r="B13999" t="str">
            <v>ESPÉCIMES ARBÓREOS DE ATÉ 20 M TOMBADOS NA PISTA</v>
          </cell>
          <cell r="C13999" t="str">
            <v>T</v>
          </cell>
        </row>
        <row r="13999">
          <cell r="E13999" t="str">
            <v>-</v>
          </cell>
        </row>
        <row r="14000">
          <cell r="A14000" t="str">
            <v>M3805</v>
          </cell>
          <cell r="B14000" t="str">
            <v>ESPÉCIMES ARBÓREOS DE 20 A 40 M TOMBADOS NA PISTA</v>
          </cell>
          <cell r="C14000" t="str">
            <v>T</v>
          </cell>
        </row>
        <row r="14000">
          <cell r="E14000" t="str">
            <v>-</v>
          </cell>
        </row>
        <row r="14001">
          <cell r="A14001" t="str">
            <v>M3806</v>
          </cell>
          <cell r="B14001" t="str">
            <v>SUCATAS DERRAMADAS EM RODOVIA</v>
          </cell>
          <cell r="C14001" t="str">
            <v>T</v>
          </cell>
        </row>
        <row r="14001">
          <cell r="E14001" t="str">
            <v>-</v>
          </cell>
        </row>
        <row r="14002">
          <cell r="A14002" t="str">
            <v>M3807</v>
          </cell>
          <cell r="B14002" t="str">
            <v>VEÍCULOS DE GRANDE PORTE INCENDIADOS EM RODOVIA</v>
          </cell>
          <cell r="C14002" t="str">
            <v>UND</v>
          </cell>
        </row>
        <row r="14002">
          <cell r="E14002" t="str">
            <v>-</v>
          </cell>
        </row>
        <row r="14003">
          <cell r="A14003" t="str">
            <v>M3808</v>
          </cell>
          <cell r="B14003" t="str">
            <v>VEÍCULOS DE MÉDIO PORTE INCENDIADOS EM RODOVIA</v>
          </cell>
          <cell r="C14003" t="str">
            <v>UND</v>
          </cell>
        </row>
        <row r="14003">
          <cell r="E14003" t="str">
            <v>-</v>
          </cell>
        </row>
        <row r="14004">
          <cell r="A14004" t="str">
            <v>M3809</v>
          </cell>
          <cell r="B14004" t="str">
            <v>VEÍCULOS DE GRANDE PORTE TOMBADOS EM RODOVIA</v>
          </cell>
          <cell r="C14004" t="str">
            <v>UND</v>
          </cell>
        </row>
        <row r="14004">
          <cell r="E14004" t="str">
            <v>-</v>
          </cell>
        </row>
        <row r="14005">
          <cell r="A14005" t="str">
            <v>M3810</v>
          </cell>
          <cell r="B14005" t="str">
            <v>VEÍCULOS DE MÉDIO PORTE TOMBADOS EM RODOVIA</v>
          </cell>
          <cell r="C14005" t="str">
            <v>UND</v>
          </cell>
        </row>
        <row r="14005">
          <cell r="E14005" t="str">
            <v>-</v>
          </cell>
        </row>
        <row r="14006">
          <cell r="A14006" t="str">
            <v>M3811</v>
          </cell>
          <cell r="B14006" t="str">
            <v>VEÍCULOS DE PEQUENO PORTE TOMBADOS EM RODOVIA</v>
          </cell>
          <cell r="C14006" t="str">
            <v>UND</v>
          </cell>
        </row>
        <row r="14006">
          <cell r="E14006" t="str">
            <v>-</v>
          </cell>
        </row>
        <row r="14007">
          <cell r="A14007" t="str">
            <v>M3813</v>
          </cell>
          <cell r="B14007" t="str">
            <v>VIDROS, CAIXAS E ENGRADADOS DERRAMADOS NA PISTA</v>
          </cell>
          <cell r="C14007" t="str">
            <v>T</v>
          </cell>
        </row>
        <row r="14007">
          <cell r="E14007" t="str">
            <v>-</v>
          </cell>
        </row>
        <row r="14008">
          <cell r="A14008" t="str">
            <v>M3821</v>
          </cell>
          <cell r="B14008" t="str">
            <v>TACHA REFLETIVA EM PLÁSTICO INJETADO BIDIRECIONAL COM UM PINO - TIPO I</v>
          </cell>
          <cell r="C14008" t="str">
            <v>UND</v>
          </cell>
        </row>
        <row r="14008">
          <cell r="E14008">
            <v>21.72</v>
          </cell>
        </row>
        <row r="14009">
          <cell r="A14009" t="str">
            <v>M3822</v>
          </cell>
          <cell r="B14009" t="str">
            <v>TACHA REFLETIVA EM PLÁSTICO INJETADO BIDIRECIONAL COM UM PINO - TIPO II</v>
          </cell>
          <cell r="C14009" t="str">
            <v>UND</v>
          </cell>
        </row>
        <row r="14009">
          <cell r="E14009">
            <v>29.1422</v>
          </cell>
        </row>
        <row r="14010">
          <cell r="A14010" t="str">
            <v>M3823</v>
          </cell>
          <cell r="B14010" t="str">
            <v>TACHA REFLETIVA EM PLÁSTICO INJETADO BIDIRECIONAL COM UM PINO - TIPO III</v>
          </cell>
          <cell r="C14010" t="str">
            <v>UND</v>
          </cell>
        </row>
        <row r="14010">
          <cell r="E14010">
            <v>29.1422</v>
          </cell>
        </row>
        <row r="14011">
          <cell r="A14011" t="str">
            <v>M3824</v>
          </cell>
          <cell r="B14011" t="str">
            <v>TACHA REFLETIVA EM PLÁSTICO INJETADO BIDIRECIONAL COM UM PINO - TIPO IV</v>
          </cell>
          <cell r="C14011" t="str">
            <v>UND</v>
          </cell>
        </row>
        <row r="14011">
          <cell r="E14011">
            <v>24.5284</v>
          </cell>
        </row>
        <row r="14012">
          <cell r="A14012" t="str">
            <v>M3825</v>
          </cell>
          <cell r="B14012" t="str">
            <v>TACHA REFLETIVA EM PLÁSTICO INJETADO BIDIRECIONAL SEM PINO - TIPO I</v>
          </cell>
          <cell r="C14012" t="str">
            <v>UND</v>
          </cell>
        </row>
        <row r="14012">
          <cell r="E14012">
            <v>21.3192</v>
          </cell>
        </row>
        <row r="14013">
          <cell r="A14013" t="str">
            <v>M3826</v>
          </cell>
          <cell r="B14013" t="str">
            <v>TACHA REFLETIVA EM PLÁSTICO INJETADO BIDIRECIONAL SEM PINO - TIPO II</v>
          </cell>
          <cell r="C14013" t="str">
            <v>UND</v>
          </cell>
        </row>
        <row r="14013">
          <cell r="E14013">
            <v>24.1272</v>
          </cell>
        </row>
        <row r="14014">
          <cell r="A14014" t="str">
            <v>M3827</v>
          </cell>
          <cell r="B14014" t="str">
            <v>TACHA REFLETIVA EM PLÁSTICO INJETADO BIDIRECIONAL SEM PINO - TIPO III</v>
          </cell>
          <cell r="C14014" t="str">
            <v>UND</v>
          </cell>
        </row>
        <row r="14014">
          <cell r="E14014">
            <v>24.1272</v>
          </cell>
        </row>
        <row r="14015">
          <cell r="A14015" t="str">
            <v>M3828</v>
          </cell>
          <cell r="B14015" t="str">
            <v>TACHA REFLETIVA EM PLÁSTICO INJETADO BIDIRECIONAL SEM PINO - TIPO IV</v>
          </cell>
          <cell r="C14015" t="str">
            <v>UND</v>
          </cell>
        </row>
        <row r="14015">
          <cell r="E14015">
            <v>29.7841</v>
          </cell>
        </row>
        <row r="14016">
          <cell r="A14016" t="str">
            <v>M3829</v>
          </cell>
          <cell r="B14016" t="str">
            <v>TACHA REFLETIVA EM PLÁSTICO INJETADO MONODIRECIONAL COM UM PINO - TIPO I</v>
          </cell>
          <cell r="C14016" t="str">
            <v>UND</v>
          </cell>
        </row>
        <row r="14016">
          <cell r="E14016">
            <v>17.6077</v>
          </cell>
        </row>
        <row r="14017">
          <cell r="A14017" t="str">
            <v>M3830</v>
          </cell>
          <cell r="B14017" t="str">
            <v>TACHA REFLETIVA EM PLÁSTICO INJETADO MONODIRECIONAL COM UM PINO - TIPO II</v>
          </cell>
          <cell r="C14017" t="str">
            <v>UND</v>
          </cell>
        </row>
        <row r="14017">
          <cell r="E14017">
            <v>21.9707</v>
          </cell>
        </row>
        <row r="14018">
          <cell r="A14018" t="str">
            <v>M3831</v>
          </cell>
          <cell r="B14018" t="str">
            <v>TACHA REFLETIVA EM PLÁSTICO INJETADO MONODIRECIONAL COM UM PINO - TIPO III</v>
          </cell>
          <cell r="C14018" t="str">
            <v>UND</v>
          </cell>
        </row>
        <row r="14018">
          <cell r="E14018">
            <v>22.8433</v>
          </cell>
        </row>
        <row r="14019">
          <cell r="A14019" t="str">
            <v>M3832</v>
          </cell>
          <cell r="B14019" t="str">
            <v>TACHA REFLETIVA EM PLÁSTICO INJETADO MONODIRECIONAL COM UM PINO - TIPO IV</v>
          </cell>
          <cell r="C14019" t="str">
            <v>UND</v>
          </cell>
        </row>
        <row r="14019">
          <cell r="E14019">
            <v>29.2425</v>
          </cell>
        </row>
        <row r="14020">
          <cell r="A14020" t="str">
            <v>M3833</v>
          </cell>
          <cell r="B14020" t="str">
            <v>TACHA REFLETIVA EM PLÁSTICO INJETADO MONODIRECIONAL SEM PINO - TIPO I</v>
          </cell>
          <cell r="C14020" t="str">
            <v>UND</v>
          </cell>
        </row>
        <row r="14020">
          <cell r="E14020">
            <v>16.3344</v>
          </cell>
        </row>
        <row r="14021">
          <cell r="A14021" t="str">
            <v>M3834</v>
          </cell>
          <cell r="B14021" t="str">
            <v>TACHA REFLETIVA EM PLÁSTICO INJETADO MONODIRECIONAL SEM PINO - TIPO II</v>
          </cell>
          <cell r="C14021" t="str">
            <v>UND</v>
          </cell>
        </row>
        <row r="14021">
          <cell r="E14021">
            <v>21.389</v>
          </cell>
        </row>
        <row r="14022">
          <cell r="A14022" t="str">
            <v>M3835</v>
          </cell>
          <cell r="B14022" t="str">
            <v>TACHA REFLETIVA EM PLÁSTICO INJETADO MONODIRECIONAL SEM PINO - TIPO III</v>
          </cell>
          <cell r="C14022" t="str">
            <v>UND</v>
          </cell>
        </row>
        <row r="14022">
          <cell r="E14022">
            <v>21.9707</v>
          </cell>
        </row>
        <row r="14023">
          <cell r="A14023" t="str">
            <v>M3836</v>
          </cell>
          <cell r="B14023" t="str">
            <v>TACHA REFLETIVA EM PLÁSTICO INJETADO MONODIRECIONAL SEM PINO - TIPO IV</v>
          </cell>
          <cell r="C14023" t="str">
            <v>UND</v>
          </cell>
        </row>
        <row r="14023">
          <cell r="E14023">
            <v>28.6607</v>
          </cell>
        </row>
        <row r="14024">
          <cell r="A14024" t="str">
            <v>M3837</v>
          </cell>
          <cell r="B14024" t="str">
            <v>TACHA REFLETIVA EM RESINA SINTÉTICA BIDIRECIONAL COM UM PINO - TIPO I</v>
          </cell>
          <cell r="C14024" t="str">
            <v>UND</v>
          </cell>
        </row>
        <row r="14024">
          <cell r="E14024">
            <v>32.1705</v>
          </cell>
        </row>
        <row r="14025">
          <cell r="A14025" t="str">
            <v>M3838</v>
          </cell>
          <cell r="B14025" t="str">
            <v>TACHA REFLETIVA EM RESINA SINTÉTICA BIDIRECIONAL COM UM PINO - TIPO II</v>
          </cell>
          <cell r="C14025" t="str">
            <v>UND</v>
          </cell>
        </row>
        <row r="14025">
          <cell r="E14025">
            <v>39.4235</v>
          </cell>
        </row>
        <row r="14026">
          <cell r="A14026" t="str">
            <v>M3839</v>
          </cell>
          <cell r="B14026" t="str">
            <v>TACHA REFLETIVA EM RESINA SINTÉTICA BIDIRECIONAL COM UM PINO - TIPO III</v>
          </cell>
          <cell r="C14026" t="str">
            <v>UND</v>
          </cell>
        </row>
        <row r="14026">
          <cell r="E14026">
            <v>43.7428</v>
          </cell>
        </row>
        <row r="14027">
          <cell r="A14027" t="str">
            <v>M3840</v>
          </cell>
          <cell r="B14027" t="str">
            <v>TACHA REFLETIVA EM RESINA SINTÉTICA BIDIRECIONAL COM UM PINO - TIPO IV</v>
          </cell>
          <cell r="C14027" t="str">
            <v>UND</v>
          </cell>
        </row>
        <row r="14027">
          <cell r="E14027">
            <v>45.6107</v>
          </cell>
        </row>
        <row r="14028">
          <cell r="A14028" t="str">
            <v>M3841</v>
          </cell>
          <cell r="B14028" t="str">
            <v>TACHA REFLETIVA EM RESINA SINTÉTICA BIDIRECIONAL SEM PINO - TIPO I</v>
          </cell>
          <cell r="C14028" t="str">
            <v>UND</v>
          </cell>
        </row>
        <row r="14028">
          <cell r="E14028">
            <v>31.5888</v>
          </cell>
        </row>
        <row r="14029">
          <cell r="A14029" t="str">
            <v>M3842</v>
          </cell>
          <cell r="B14029" t="str">
            <v>TACHA REFLETIVA EM RESINA SINTÉTICA BIDIRECIONAL SEM PINO - TIPO II</v>
          </cell>
          <cell r="C14029" t="str">
            <v>UND</v>
          </cell>
        </row>
        <row r="14029">
          <cell r="E14029">
            <v>38.8057</v>
          </cell>
        </row>
        <row r="14030">
          <cell r="A14030" t="str">
            <v>M3843</v>
          </cell>
          <cell r="B14030" t="str">
            <v>TACHA REFLETIVA EM RESINA SINTÉTICA BIDIRECIONAL SEM PINO - TIPO III</v>
          </cell>
          <cell r="C14030" t="str">
            <v>UND</v>
          </cell>
        </row>
        <row r="14030">
          <cell r="E14030">
            <v>43.0495</v>
          </cell>
        </row>
        <row r="14031">
          <cell r="A14031" t="str">
            <v>M3844</v>
          </cell>
          <cell r="B14031" t="str">
            <v>TACHA REFLETIVA EM RESINA SINTÉTICA BIDIRECIONAL SEM PINO - TIPO IV</v>
          </cell>
          <cell r="C14031" t="str">
            <v>UND</v>
          </cell>
        </row>
        <row r="14031">
          <cell r="E14031">
            <v>59.8533</v>
          </cell>
        </row>
        <row r="14032">
          <cell r="A14032" t="str">
            <v>M3845</v>
          </cell>
          <cell r="B14032" t="str">
            <v>TACHA REFLETIVA EM RESINA SINTÉTICA MONODIRECIONAL COM UM PINO - TIPO I</v>
          </cell>
          <cell r="C14032" t="str">
            <v>UND</v>
          </cell>
        </row>
        <row r="14032">
          <cell r="E14032">
            <v>30.7262</v>
          </cell>
        </row>
        <row r="14033">
          <cell r="A14033" t="str">
            <v>M3846</v>
          </cell>
          <cell r="B14033" t="str">
            <v>TACHA REFLETIVA EM RESINA SINTÉTICA MONODIRECIONAL COM UM PINO - TIPO II</v>
          </cell>
          <cell r="C14033" t="str">
            <v>UND</v>
          </cell>
        </row>
        <row r="14033">
          <cell r="E14033">
            <v>37.8374</v>
          </cell>
        </row>
        <row r="14034">
          <cell r="A14034" t="str">
            <v>M3847</v>
          </cell>
          <cell r="B14034" t="str">
            <v>TACHA REFLETIVA EM RESINA SINTÉTICA MONODIRECIONAL COM UM PINO - TIPO III</v>
          </cell>
          <cell r="C14034" t="str">
            <v>UND</v>
          </cell>
        </row>
        <row r="14034">
          <cell r="E14034">
            <v>42.1002</v>
          </cell>
        </row>
        <row r="14035">
          <cell r="A14035" t="str">
            <v>M3848</v>
          </cell>
          <cell r="B14035" t="str">
            <v>TACHA REFLETIVA EM RESINA SINTÉTICA MONODIRECIONAL COM UM PINO - TIPO IV</v>
          </cell>
          <cell r="C14035" t="str">
            <v>UND</v>
          </cell>
        </row>
        <row r="14035">
          <cell r="E14035">
            <v>44.1564</v>
          </cell>
        </row>
        <row r="14036">
          <cell r="A14036" t="str">
            <v>M3851</v>
          </cell>
          <cell r="B14036" t="str">
            <v>TACHA REFLETIVA EM RESINA SINTÉTICA MONODIRECIONAL SEM PINO - TIPO I</v>
          </cell>
          <cell r="C14036" t="str">
            <v>UND</v>
          </cell>
        </row>
        <row r="14036">
          <cell r="E14036">
            <v>30.0241</v>
          </cell>
        </row>
        <row r="14037">
          <cell r="A14037" t="str">
            <v>M3852</v>
          </cell>
          <cell r="B14037" t="str">
            <v>TACHA REFLETIVA EM RESINA SINTÉTICA MONODIRECIONAL SEM PINO - TIPO II</v>
          </cell>
          <cell r="C14037" t="str">
            <v>UND</v>
          </cell>
        </row>
        <row r="14037">
          <cell r="E14037">
            <v>37.1253</v>
          </cell>
        </row>
        <row r="14038">
          <cell r="A14038" t="str">
            <v>M3853</v>
          </cell>
          <cell r="B14038" t="str">
            <v>TACHA REFLETIVA EM RESINA SINTÉTICA MONODIRECIONAL SEM PINO - TIPO III</v>
          </cell>
          <cell r="C14038" t="str">
            <v>UND</v>
          </cell>
        </row>
        <row r="14038">
          <cell r="E14038">
            <v>41.2978</v>
          </cell>
        </row>
        <row r="14039">
          <cell r="A14039" t="str">
            <v>M3854</v>
          </cell>
          <cell r="B14039" t="str">
            <v>TACHA REFLETIVA EM RESINA SINTÉTICA MONODIRECIONAL SEM PINO - TIPO IV</v>
          </cell>
          <cell r="C14039" t="str">
            <v>UND</v>
          </cell>
        </row>
        <row r="14039">
          <cell r="E14039">
            <v>59.8533</v>
          </cell>
        </row>
        <row r="14040">
          <cell r="A14040" t="str">
            <v>M3855</v>
          </cell>
          <cell r="B14040" t="str">
            <v>TACHA REFLETIVA METÁLICA BIDIRECIONAL COM DOIS PINOS - TIPO II</v>
          </cell>
          <cell r="C14040" t="str">
            <v>UND</v>
          </cell>
        </row>
        <row r="14040">
          <cell r="E14040">
            <v>26.1757</v>
          </cell>
        </row>
        <row r="14041">
          <cell r="A14041" t="str">
            <v>M3856</v>
          </cell>
          <cell r="B14041" t="str">
            <v>TACHA REFLETIVA METÁLICA BIDIRECIONAL COM DOIS PINOS - TIPO III</v>
          </cell>
          <cell r="C14041" t="str">
            <v>UND</v>
          </cell>
        </row>
        <row r="14041">
          <cell r="E14041">
            <v>21.1907</v>
          </cell>
        </row>
        <row r="14042">
          <cell r="A14042" t="str">
            <v>M3857</v>
          </cell>
          <cell r="B14042" t="str">
            <v>TACHA REFLETIVA METÁLICA BIDIRECIONAL COM DOIS PINOS - TIPO IV</v>
          </cell>
          <cell r="C14042" t="str">
            <v>UND</v>
          </cell>
        </row>
        <row r="14042">
          <cell r="E14042">
            <v>61.6086</v>
          </cell>
        </row>
        <row r="14043">
          <cell r="A14043" t="str">
            <v>M3858</v>
          </cell>
          <cell r="B14043" t="str">
            <v>TACHA REFLETIVA METÁLICA BIDIRECIONAL COM UM PINO - TIPO II</v>
          </cell>
          <cell r="C14043" t="str">
            <v>UND</v>
          </cell>
        </row>
        <row r="14043">
          <cell r="E14043">
            <v>23.4776</v>
          </cell>
        </row>
        <row r="14044">
          <cell r="A14044" t="str">
            <v>M3859</v>
          </cell>
          <cell r="B14044" t="str">
            <v>TACHA REFLETIVA METÁLICA BIDIRECIONAL COM UM PINO - TIPO III</v>
          </cell>
          <cell r="C14044" t="str">
            <v>UND</v>
          </cell>
        </row>
        <row r="14044">
          <cell r="E14044">
            <v>17.6502</v>
          </cell>
        </row>
        <row r="14045">
          <cell r="A14045" t="str">
            <v>M3860</v>
          </cell>
          <cell r="B14045" t="str">
            <v>TACHA REFLETIVA METÁLICA BIDIRECIONAL COM UM PINO - TIPO IV</v>
          </cell>
          <cell r="C14045" t="str">
            <v>UND</v>
          </cell>
        </row>
        <row r="14045">
          <cell r="E14045">
            <v>60.1542</v>
          </cell>
        </row>
        <row r="14046">
          <cell r="A14046" t="str">
            <v>M3861</v>
          </cell>
          <cell r="B14046" t="str">
            <v>TACHA REFLETIVA METÁLICA MONODIRECIONAL COM DOIS PINOS - TIPO II</v>
          </cell>
          <cell r="C14046" t="str">
            <v>UND</v>
          </cell>
        </row>
        <row r="14046">
          <cell r="E14046">
            <v>21.0102</v>
          </cell>
        </row>
        <row r="14047">
          <cell r="A14047" t="str">
            <v>M3862</v>
          </cell>
          <cell r="B14047" t="str">
            <v>TACHA REFLETIVA METÁLICA MONODIRECIONAL COM DOIS PINOS - TIPO III</v>
          </cell>
          <cell r="C14047" t="str">
            <v>UND</v>
          </cell>
        </row>
        <row r="14047">
          <cell r="E14047">
            <v>17.7906</v>
          </cell>
        </row>
        <row r="14048">
          <cell r="A14048" t="str">
            <v>M3863</v>
          </cell>
          <cell r="B14048" t="str">
            <v>TACHA REFLETIVA METÁLICA MONODIRECIONAL COM DOIS PINOS - TIPO IV</v>
          </cell>
          <cell r="C14048" t="str">
            <v>UND</v>
          </cell>
        </row>
        <row r="14048">
          <cell r="E14048">
            <v>52.8825</v>
          </cell>
        </row>
        <row r="14049">
          <cell r="A14049" t="str">
            <v>M3864</v>
          </cell>
          <cell r="B14049" t="str">
            <v>TACHA REFLETIVA METÁLICA MONODIRECIONAL COM UM PINO - TIPO II</v>
          </cell>
          <cell r="C14049" t="str">
            <v>UND</v>
          </cell>
        </row>
        <row r="14049">
          <cell r="E14049">
            <v>17.3693</v>
          </cell>
        </row>
        <row r="14050">
          <cell r="A14050" t="str">
            <v>M3865</v>
          </cell>
          <cell r="B14050" t="str">
            <v>TACHA REFLETIVA METÁLICA MONODIRECIONAL COM UM PINO - TIPO III</v>
          </cell>
          <cell r="C14050" t="str">
            <v>UND</v>
          </cell>
        </row>
        <row r="14050">
          <cell r="E14050">
            <v>14.7314</v>
          </cell>
        </row>
        <row r="14051">
          <cell r="A14051" t="str">
            <v>M3866</v>
          </cell>
          <cell r="B14051" t="str">
            <v>TACHA REFLETIVA METÁLICA MONODIRECIONAL COM UM PINO - TIPO IV</v>
          </cell>
          <cell r="C14051" t="str">
            <v>UND</v>
          </cell>
        </row>
        <row r="14051">
          <cell r="E14051">
            <v>51.4281</v>
          </cell>
        </row>
        <row r="14052">
          <cell r="A14052" t="str">
            <v>M3867</v>
          </cell>
          <cell r="B14052" t="str">
            <v>TACHÃO REFLETIVO EM PLÁSTICO INJETADO BIDIRECIONAL</v>
          </cell>
          <cell r="C14052" t="str">
            <v>UND</v>
          </cell>
        </row>
        <row r="14052">
          <cell r="E14052">
            <v>74.7809</v>
          </cell>
        </row>
        <row r="14053">
          <cell r="A14053" t="str">
            <v>M3868</v>
          </cell>
          <cell r="B14053" t="str">
            <v>TACHÃO REFLETIVO EM PLÁSTICO INJETADO MONODIRECIONAL</v>
          </cell>
          <cell r="C14053" t="str">
            <v>UND</v>
          </cell>
        </row>
        <row r="14053">
          <cell r="E14053">
            <v>73.3266</v>
          </cell>
        </row>
        <row r="14054">
          <cell r="A14054" t="str">
            <v>M3869</v>
          </cell>
          <cell r="B14054" t="str">
            <v>TACHÃO REFLETIVO EM RESINA SINTÉTICA BIDIRECIONAL</v>
          </cell>
          <cell r="C14054" t="str">
            <v>UND</v>
          </cell>
        </row>
        <row r="14054">
          <cell r="E14054">
            <v>57.5824</v>
          </cell>
        </row>
        <row r="14055">
          <cell r="A14055" t="str">
            <v>M3870</v>
          </cell>
          <cell r="B14055" t="str">
            <v>TACHÃO REFLETIVO EM RESINA SINTÉTICA MONODIRECIONAL</v>
          </cell>
          <cell r="C14055" t="str">
            <v>UND</v>
          </cell>
        </row>
        <row r="14055">
          <cell r="E14055">
            <v>55.8744</v>
          </cell>
        </row>
        <row r="14056">
          <cell r="A14056" t="str">
            <v>M3900</v>
          </cell>
          <cell r="B14056" t="str">
            <v>EMULSÃO ASFÁLTICA COM POLÍMERO - RR-1C-E</v>
          </cell>
          <cell r="C14056" t="str">
            <v>T</v>
          </cell>
        </row>
        <row r="14056">
          <cell r="E14056" t="str">
            <v>-</v>
          </cell>
        </row>
        <row r="14057">
          <cell r="A14057" t="str">
            <v>M3901</v>
          </cell>
          <cell r="B14057" t="str">
            <v>RESERVATÓRIO METÁLICO TIPO TAÇA - CAPACIDADE DE 5.000 L</v>
          </cell>
          <cell r="C14057" t="str">
            <v>UND</v>
          </cell>
        </row>
        <row r="14057">
          <cell r="E14057">
            <v>14935.5147</v>
          </cell>
        </row>
        <row r="14058">
          <cell r="A14058" t="str">
            <v>M3902</v>
          </cell>
          <cell r="B14058" t="str">
            <v>RESERVATÓRIO METÁLICO TIPO TAÇA - CAPACIDADE DE 10.000 L</v>
          </cell>
          <cell r="C14058" t="str">
            <v>UND</v>
          </cell>
        </row>
        <row r="14058">
          <cell r="E14058">
            <v>21629.8353</v>
          </cell>
        </row>
        <row r="14059">
          <cell r="A14059" t="str">
            <v>M3903</v>
          </cell>
          <cell r="B14059" t="str">
            <v>RESERVATÓRIO METÁLICO TIPO TAÇA - CAPACIDADE DE 20.000 L</v>
          </cell>
          <cell r="C14059" t="str">
            <v>UND</v>
          </cell>
        </row>
        <row r="14059">
          <cell r="E14059">
            <v>29713.5983</v>
          </cell>
        </row>
        <row r="14060">
          <cell r="A14060" t="str">
            <v>M3904</v>
          </cell>
          <cell r="B14060" t="str">
            <v>RESERVATÓRIO METÁLICO TIPO TAÇA - CAPACIDADE DE 30.000 L</v>
          </cell>
          <cell r="C14060" t="str">
            <v>UND</v>
          </cell>
        </row>
        <row r="14060">
          <cell r="E14060">
            <v>41020.5059</v>
          </cell>
        </row>
        <row r="14061">
          <cell r="A14061" t="str">
            <v>M3905</v>
          </cell>
          <cell r="B14061" t="str">
            <v>AMV TIPO TR37, ABERTURA 1:8, BITOLA MÉTRICA</v>
          </cell>
          <cell r="C14061" t="str">
            <v>UND</v>
          </cell>
        </row>
        <row r="14061">
          <cell r="E14061" t="str">
            <v>-</v>
          </cell>
        </row>
        <row r="14062">
          <cell r="A14062" t="str">
            <v>M3906</v>
          </cell>
          <cell r="B14062" t="str">
            <v>AMV TIPO TR37, ABERTURA 1:10, BITOLA MÉTRICA</v>
          </cell>
          <cell r="C14062" t="str">
            <v>UND</v>
          </cell>
        </row>
        <row r="14062">
          <cell r="E14062" t="str">
            <v>-</v>
          </cell>
        </row>
        <row r="14063">
          <cell r="A14063" t="str">
            <v>M3907</v>
          </cell>
          <cell r="B14063" t="str">
            <v>AMV TIPO TR37, ABERTURA 1:12, BITOLA MÉTRICA</v>
          </cell>
          <cell r="C14063" t="str">
            <v>UND</v>
          </cell>
        </row>
        <row r="14063">
          <cell r="E14063" t="str">
            <v>-</v>
          </cell>
        </row>
        <row r="14064">
          <cell r="A14064" t="str">
            <v>M3908</v>
          </cell>
          <cell r="B14064" t="str">
            <v>AMV TIPO TR37, ABERTURA 1:14, BITOLA MÉTRICA</v>
          </cell>
          <cell r="C14064" t="str">
            <v>UND</v>
          </cell>
        </row>
        <row r="14064">
          <cell r="E14064" t="str">
            <v>-</v>
          </cell>
        </row>
        <row r="14065">
          <cell r="A14065" t="str">
            <v>M3909</v>
          </cell>
          <cell r="B14065" t="str">
            <v>BICO PARA CORTE A PLASMA MANUAL - 65A</v>
          </cell>
          <cell r="C14065" t="str">
            <v>UND</v>
          </cell>
        </row>
        <row r="14065">
          <cell r="E14065">
            <v>61.0508</v>
          </cell>
        </row>
        <row r="14066">
          <cell r="A14066" t="str">
            <v>M3910</v>
          </cell>
          <cell r="B14066" t="str">
            <v>BICO PARA CORTE A PLASMA MANUAL - 45A</v>
          </cell>
          <cell r="C14066" t="str">
            <v>UND</v>
          </cell>
        </row>
        <row r="14066">
          <cell r="E14066">
            <v>59.1324</v>
          </cell>
        </row>
        <row r="14067">
          <cell r="A14067" t="str">
            <v>M3911</v>
          </cell>
          <cell r="B14067" t="str">
            <v>BOCAL PARA CORTE A PLASMA MANUAL - 45A/65A</v>
          </cell>
          <cell r="C14067" t="str">
            <v>UND</v>
          </cell>
        </row>
        <row r="14067">
          <cell r="E14067">
            <v>155.1197</v>
          </cell>
        </row>
        <row r="14068">
          <cell r="A14068" t="str">
            <v>M3912</v>
          </cell>
          <cell r="B14068" t="str">
            <v>CAPA DE RETENÇÃO PARA CORTE A PLASMA MANUAL - 45A/65A</v>
          </cell>
          <cell r="C14068" t="str">
            <v>UND</v>
          </cell>
        </row>
        <row r="14068">
          <cell r="E14068">
            <v>271.8129</v>
          </cell>
        </row>
        <row r="14069">
          <cell r="A14069" t="str">
            <v>M3913</v>
          </cell>
          <cell r="B14069" t="str">
            <v>ELETRODO PARA CORTE A PLASMA MANUAL - 45A/65A</v>
          </cell>
          <cell r="C14069" t="str">
            <v>UND</v>
          </cell>
        </row>
        <row r="14069">
          <cell r="E14069">
            <v>76.1424</v>
          </cell>
        </row>
        <row r="14070">
          <cell r="A14070" t="str">
            <v>M3914</v>
          </cell>
          <cell r="B14070" t="str">
            <v>DISTRIBUIDOR DE GÁS PARA CORTE A PLASMA MANUAL - 45A/65A</v>
          </cell>
          <cell r="C14070" t="str">
            <v>UND</v>
          </cell>
        </row>
        <row r="14070">
          <cell r="E14070">
            <v>173.1024</v>
          </cell>
        </row>
        <row r="14071">
          <cell r="A14071" t="str">
            <v>M3915</v>
          </cell>
          <cell r="B14071" t="str">
            <v>PARAFUSO DE CABEÇA SEXTAVADA EM AÇO INOX - D = 12,7 MM (1/2") E C = 38,1 MM (1.1/2")</v>
          </cell>
          <cell r="C14071" t="str">
            <v>UND</v>
          </cell>
        </row>
        <row r="14071">
          <cell r="E14071">
            <v>5.2597</v>
          </cell>
        </row>
        <row r="14072">
          <cell r="A14072" t="str">
            <v>M3916</v>
          </cell>
          <cell r="B14072" t="str">
            <v>PORCA SEXTAVADA EM AÇO INOX PARA PARAFUSO - D = 12,7 MM (1/2")</v>
          </cell>
          <cell r="C14072" t="str">
            <v>UND</v>
          </cell>
        </row>
        <row r="14072">
          <cell r="E14072">
            <v>2.0368</v>
          </cell>
        </row>
        <row r="14073">
          <cell r="A14073" t="str">
            <v>M3917</v>
          </cell>
          <cell r="B14073" t="str">
            <v>ARRUELA LISA EM AÇO INOX - D = 12,7 MM (1/2")</v>
          </cell>
          <cell r="C14073" t="str">
            <v>UND</v>
          </cell>
        </row>
        <row r="14073">
          <cell r="E14073">
            <v>0.8334</v>
          </cell>
        </row>
        <row r="14074">
          <cell r="A14074" t="str">
            <v>M3918</v>
          </cell>
          <cell r="B14074" t="str">
            <v>DISCO DE CORTE COM 80 DENTES MULTIMATERIAL - D = 250 MM</v>
          </cell>
          <cell r="C14074" t="str">
            <v>UND</v>
          </cell>
        </row>
        <row r="14074">
          <cell r="E14074">
            <v>339.4775</v>
          </cell>
        </row>
        <row r="14075">
          <cell r="A14075" t="str">
            <v>M3919</v>
          </cell>
          <cell r="B14075" t="str">
            <v>LIXA D'ÁGUA Nº 360</v>
          </cell>
          <cell r="C14075" t="str">
            <v>UND</v>
          </cell>
        </row>
        <row r="14075">
          <cell r="E14075">
            <v>1.0817</v>
          </cell>
        </row>
        <row r="14076">
          <cell r="A14076" t="str">
            <v>M3920</v>
          </cell>
          <cell r="B14076" t="str">
            <v>DILUENTE PARA TINTA EPÓXI BICOMPONENTE OU TRICOMPONENTE</v>
          </cell>
          <cell r="C14076" t="str">
            <v>L</v>
          </cell>
        </row>
        <row r="14076">
          <cell r="E14076">
            <v>61.3319</v>
          </cell>
        </row>
        <row r="14077">
          <cell r="A14077" t="str">
            <v>M3921</v>
          </cell>
          <cell r="B14077" t="str">
            <v>TINTA À BASE DE RESINA EPÓXI ÓXIDO DE FERRO</v>
          </cell>
          <cell r="C14077" t="str">
            <v>L</v>
          </cell>
        </row>
        <row r="14077">
          <cell r="E14077">
            <v>157.0684</v>
          </cell>
        </row>
        <row r="14078">
          <cell r="A14078" t="str">
            <v>M3922</v>
          </cell>
          <cell r="B14078" t="str">
            <v>DILUENTE PARA ESMALTE POLIURETANO DE DOIS COMPONENTES</v>
          </cell>
          <cell r="C14078" t="str">
            <v>L</v>
          </cell>
        </row>
        <row r="14078">
          <cell r="E14078">
            <v>94.5234</v>
          </cell>
        </row>
        <row r="14079">
          <cell r="A14079" t="str">
            <v>M3923</v>
          </cell>
          <cell r="B14079" t="str">
            <v>TINTA ESMALTE POLIURETANO BICOMPONENTE</v>
          </cell>
          <cell r="C14079" t="str">
            <v>L</v>
          </cell>
        </row>
        <row r="14079">
          <cell r="E14079">
            <v>191.327</v>
          </cell>
        </row>
        <row r="14080">
          <cell r="A14080" t="str">
            <v>M3924</v>
          </cell>
          <cell r="B14080" t="str">
            <v>CATALISADOR PARA TINTA FOSFATIZANTE</v>
          </cell>
          <cell r="C14080" t="str">
            <v>L</v>
          </cell>
        </row>
        <row r="14080">
          <cell r="E14080">
            <v>59.0916</v>
          </cell>
        </row>
        <row r="14081">
          <cell r="A14081" t="str">
            <v>M3925</v>
          </cell>
          <cell r="B14081" t="str">
            <v>TINTA FOSFATIZANTE PARA FUNDO PREPARADOR DE PINTURA</v>
          </cell>
          <cell r="C14081" t="str">
            <v>L</v>
          </cell>
        </row>
        <row r="14081">
          <cell r="E14081">
            <v>71.5088</v>
          </cell>
        </row>
        <row r="14082">
          <cell r="A14082" t="str">
            <v>M3926</v>
          </cell>
          <cell r="B14082" t="str">
            <v>LUVA EM AÇO GALVANIZADO COM ROSCA BSP CLASSE LEVE - D = 12,5 MM (1/2")</v>
          </cell>
          <cell r="C14082" t="str">
            <v>UND</v>
          </cell>
        </row>
        <row r="14082">
          <cell r="E14082">
            <v>4</v>
          </cell>
        </row>
        <row r="14083">
          <cell r="A14083" t="str">
            <v>M3927</v>
          </cell>
          <cell r="B14083" t="str">
            <v>PLUG TIPO BUJÃO EM AÇO GALVANIZADO COM ROSCA BSP - D = 15 MM (1/2")</v>
          </cell>
          <cell r="C14083" t="str">
            <v>UND</v>
          </cell>
        </row>
        <row r="14083">
          <cell r="E14083">
            <v>4.3132</v>
          </cell>
        </row>
        <row r="14084">
          <cell r="A14084" t="str">
            <v>M3928</v>
          </cell>
          <cell r="B14084" t="str">
            <v>TUBO EM AÇO-CARBONO - E = 3,35 MM E D = 80 MM (3")</v>
          </cell>
          <cell r="C14084" t="str">
            <v>M</v>
          </cell>
        </row>
        <row r="14084">
          <cell r="E14084">
            <v>46.0793</v>
          </cell>
        </row>
        <row r="14085">
          <cell r="A14085" t="str">
            <v>M3929</v>
          </cell>
          <cell r="B14085" t="str">
            <v>TUBO EM AÇO-CARBONO - E = 3,00 MM E D = 150 MM (6")</v>
          </cell>
          <cell r="C14085" t="str">
            <v>M</v>
          </cell>
        </row>
        <row r="14085">
          <cell r="E14085">
            <v>169.1048</v>
          </cell>
        </row>
        <row r="14086">
          <cell r="A14086" t="str">
            <v>M3931</v>
          </cell>
          <cell r="B14086" t="str">
            <v>CANTONEIRA EM ALUMÍNIO DE ABAS IGUAIS - L = 38,1 MM E E = 4,76 MM</v>
          </cell>
          <cell r="C14086" t="str">
            <v>KG</v>
          </cell>
        </row>
        <row r="14086">
          <cell r="E14086">
            <v>34.6173</v>
          </cell>
        </row>
        <row r="14087">
          <cell r="A14087" t="str">
            <v>M3932</v>
          </cell>
          <cell r="B14087" t="str">
            <v>PARAFUSO DE CABEÇA SEXTAVADA EM AÇO INOX - D = 8 MM (M8) E C = 20 MM</v>
          </cell>
          <cell r="C14087" t="str">
            <v>UND</v>
          </cell>
        </row>
        <row r="14087">
          <cell r="E14087">
            <v>1.2567</v>
          </cell>
        </row>
        <row r="14088">
          <cell r="A14088" t="str">
            <v>M3933</v>
          </cell>
          <cell r="B14088" t="str">
            <v>PORCA SEXTAVADA EM AÇO INOX PARA PARAFUSO - D = 8 MM (M8)</v>
          </cell>
          <cell r="C14088" t="str">
            <v>UND</v>
          </cell>
        </row>
        <row r="14088">
          <cell r="E14088">
            <v>0.5474</v>
          </cell>
        </row>
        <row r="14089">
          <cell r="A14089" t="str">
            <v>M3934</v>
          </cell>
          <cell r="B14089" t="str">
            <v>ARRUELA LISA EM AÇO INOX PARA PARAFUSO - D = 8,4 MM (M8)</v>
          </cell>
          <cell r="C14089" t="str">
            <v>UND</v>
          </cell>
        </row>
        <row r="14089">
          <cell r="E14089">
            <v>0.2113</v>
          </cell>
        </row>
        <row r="14090">
          <cell r="A14090" t="str">
            <v>M3935</v>
          </cell>
          <cell r="B14090" t="str">
            <v>ARRUELA DE PRESSÃO EM AÇO INOX PARA PARAFUSO - D = 8,1 MM (M8)</v>
          </cell>
          <cell r="C14090" t="str">
            <v>UND</v>
          </cell>
        </row>
        <row r="14090">
          <cell r="E14090">
            <v>0.273</v>
          </cell>
        </row>
        <row r="14091">
          <cell r="A14091" t="str">
            <v>M3936</v>
          </cell>
          <cell r="B14091" t="str">
            <v>PARAFUSO DE CABEÇA SEXTAVADA EM AÇO INOX - D = 12,7 MM (1/2") E C = 19,05 MM (3/4")</v>
          </cell>
          <cell r="C14091" t="str">
            <v>UND</v>
          </cell>
        </row>
        <row r="14091">
          <cell r="E14091">
            <v>4.112</v>
          </cell>
        </row>
        <row r="14092">
          <cell r="A14092" t="str">
            <v>M3939</v>
          </cell>
          <cell r="B14092" t="str">
            <v>BARRA REDONDA EM AÇO SAE 1020 - D = 25,4 MM (1")</v>
          </cell>
          <cell r="C14092" t="str">
            <v>M</v>
          </cell>
        </row>
        <row r="14092">
          <cell r="E14092">
            <v>42.2484</v>
          </cell>
        </row>
        <row r="14093">
          <cell r="A14093" t="str">
            <v>M3947</v>
          </cell>
          <cell r="B14093" t="str">
            <v>TUBO EM AÇO - E = 3,00 MM E SEÇÃO DE 40 X 40 MM</v>
          </cell>
          <cell r="C14093" t="str">
            <v>M</v>
          </cell>
        </row>
        <row r="14093">
          <cell r="E14093">
            <v>27.7574</v>
          </cell>
        </row>
        <row r="14094">
          <cell r="A14094" t="str">
            <v>M3949</v>
          </cell>
          <cell r="B14094" t="str">
            <v>DESMOLDANTE PARA FÔRMAS METÁLICAS</v>
          </cell>
          <cell r="C14094" t="str">
            <v>L</v>
          </cell>
        </row>
        <row r="14094">
          <cell r="E14094">
            <v>17.8706</v>
          </cell>
        </row>
        <row r="14095">
          <cell r="A14095" t="str">
            <v>M4413</v>
          </cell>
          <cell r="B14095" t="str">
            <v>ARAME E70S6 PARA SOLDA MIG/MAG - D = 0,9 MM</v>
          </cell>
          <cell r="C14095" t="str">
            <v>KG</v>
          </cell>
        </row>
        <row r="14095">
          <cell r="E14095">
            <v>24.682</v>
          </cell>
        </row>
        <row r="14096">
          <cell r="A14096">
            <v>307731</v>
          </cell>
          <cell r="B14096" t="str">
            <v>APARELHO DE APOIO DE NEOPRENE FRETADO PARA ESTRUTURAS MOLDADAS NO LOCAL - FORNECIMENTO E INSTALAÇÃO</v>
          </cell>
          <cell r="C14096" t="str">
            <v>DM3</v>
          </cell>
        </row>
        <row r="14096">
          <cell r="E14096">
            <v>114.37</v>
          </cell>
        </row>
        <row r="14097">
          <cell r="A14097">
            <v>307732</v>
          </cell>
          <cell r="B14097" t="str">
            <v>APARELHO DE APOIO DE NEOPRENE FRETADO PARA ESTRUTURAS PRÉ-MOLDADAS - FORNECIMENTO E INSTALAÇÃO</v>
          </cell>
          <cell r="C14097" t="str">
            <v>DM3</v>
          </cell>
        </row>
        <row r="14097">
          <cell r="E14097">
            <v>91.31</v>
          </cell>
        </row>
        <row r="14098">
          <cell r="A14098">
            <v>308308</v>
          </cell>
          <cell r="B14098" t="str">
            <v>APARELHO DE APOIO METÁLICO ELASTOMÉRICO FIXO COM CAPACIDADE DE 1.500 KN - FORNECIMENTO E INSTALAÇÃO</v>
          </cell>
          <cell r="C14098" t="str">
            <v>UND</v>
          </cell>
        </row>
        <row r="14098">
          <cell r="E14098">
            <v>14232.94</v>
          </cell>
        </row>
        <row r="14099">
          <cell r="A14099">
            <v>308313</v>
          </cell>
          <cell r="B14099" t="str">
            <v>APARELHO DE APOIO METÁLICO ELASTOMÉRICO FIXO COM CAPACIDADE DE 10.000 KN - FORNECIMENTO E INSTALAÇÃO</v>
          </cell>
          <cell r="C14099" t="str">
            <v>UND</v>
          </cell>
        </row>
        <row r="14099">
          <cell r="E14099">
            <v>93251.58</v>
          </cell>
        </row>
        <row r="14100">
          <cell r="A14100">
            <v>308309</v>
          </cell>
          <cell r="B14100" t="str">
            <v>APARELHO DE APOIO METÁLICO ELASTOMÉRICO FIXO COM CAPACIDADE DE 2.500 KN - FORNECIMENTO E INSTALAÇÃO</v>
          </cell>
          <cell r="C14100" t="str">
            <v>UND</v>
          </cell>
        </row>
        <row r="14100">
          <cell r="E14100">
            <v>23245.13</v>
          </cell>
        </row>
        <row r="14101">
          <cell r="A14101">
            <v>308310</v>
          </cell>
          <cell r="B14101" t="str">
            <v>APARELHO DE APOIO METÁLICO ELASTOMÉRICO FIXO COM CAPACIDADE DE 4.000 KN - FORNECIMENTO E INSTALAÇÃO</v>
          </cell>
          <cell r="C14101" t="str">
            <v>UND</v>
          </cell>
        </row>
        <row r="14101">
          <cell r="E14101">
            <v>37431.68</v>
          </cell>
        </row>
        <row r="14102">
          <cell r="A14102">
            <v>308311</v>
          </cell>
          <cell r="B14102" t="str">
            <v>APARELHO DE APOIO METÁLICO ELASTOMÉRICO FIXO COM CAPACIDADE DE 5.500 KN - FORNECIMENTO E INSTALAÇÃO</v>
          </cell>
          <cell r="C14102" t="str">
            <v>UND</v>
          </cell>
        </row>
        <row r="14102">
          <cell r="E14102">
            <v>50233.48</v>
          </cell>
        </row>
        <row r="14103">
          <cell r="A14103">
            <v>308312</v>
          </cell>
          <cell r="B14103" t="str">
            <v>APARELHO DE APOIO METÁLICO ELASTOMÉRICO FIXO COM CAPACIDADE DE 7.500 KN - FORNECIMENTO E INSTALAÇÃO</v>
          </cell>
          <cell r="C14103" t="str">
            <v>UND</v>
          </cell>
        </row>
        <row r="14103">
          <cell r="E14103">
            <v>68907.37</v>
          </cell>
        </row>
        <row r="14104">
          <cell r="A14104">
            <v>308307</v>
          </cell>
          <cell r="B14104" t="str">
            <v>APARELHO DE APOIO METÁLICO ELASTOMÉRICO FIXO COM CAPACIDADE DE 700 KN - FORNECIMENTO E INSTALAÇÃO</v>
          </cell>
          <cell r="C14104" t="str">
            <v>UND</v>
          </cell>
        </row>
        <row r="14104">
          <cell r="E14104">
            <v>10157.54</v>
          </cell>
        </row>
        <row r="14105">
          <cell r="A14105">
            <v>308322</v>
          </cell>
          <cell r="B14105" t="str">
            <v>APARELHO DE APOIO METÁLICO ELASTOMÉRICO MULTIDIRECIONAL COM CAPACIDADE DE 1.500 KN - FORNECIMENTO E INSTALAÇÃO</v>
          </cell>
          <cell r="C14105" t="str">
            <v>UND</v>
          </cell>
        </row>
        <row r="14105">
          <cell r="E14105">
            <v>9166.9</v>
          </cell>
        </row>
        <row r="14106">
          <cell r="A14106">
            <v>308327</v>
          </cell>
          <cell r="B14106" t="str">
            <v>APARELHO DE APOIO METÁLICO ELASTOMÉRICO MULTIDIRECIONAL COM CAPACIDADE DE 10.000 KN - FORNECIMENTO E INSTALAÇÃO</v>
          </cell>
          <cell r="C14106" t="str">
            <v>UND</v>
          </cell>
        </row>
        <row r="14106">
          <cell r="E14106">
            <v>59662.39</v>
          </cell>
        </row>
        <row r="14107">
          <cell r="A14107">
            <v>308323</v>
          </cell>
          <cell r="B14107" t="str">
            <v>APARELHO DE APOIO METÁLICO ELASTOMÉRICO MULTIDIRECIONAL COM CAPACIDADE DE 2.500 KN - FORNECIMENTO E INSTALAÇÃO</v>
          </cell>
          <cell r="C14107" t="str">
            <v>UND</v>
          </cell>
        </row>
        <row r="14107">
          <cell r="E14107">
            <v>12741.93</v>
          </cell>
        </row>
        <row r="14108">
          <cell r="A14108">
            <v>308324</v>
          </cell>
          <cell r="B14108" t="str">
            <v>APARELHO DE APOIO METÁLICO ELASTOMÉRICO MULTIDIRECIONAL COM CAPACIDADE DE 4.000 KN - FORNECIMENTO E INSTALAÇÃO</v>
          </cell>
          <cell r="C14108" t="str">
            <v>UND</v>
          </cell>
        </row>
        <row r="14108">
          <cell r="E14108">
            <v>21220.45</v>
          </cell>
        </row>
        <row r="14109">
          <cell r="A14109">
            <v>308325</v>
          </cell>
          <cell r="B14109" t="str">
            <v>APARELHO DE APOIO METÁLICO ELASTOMÉRICO MULTIDIRECIONAL COM CAPACIDADE DE 5.500 KN - FORNECIMENTO E INSTALAÇÃO</v>
          </cell>
          <cell r="C14109" t="str">
            <v>UND</v>
          </cell>
        </row>
        <row r="14109">
          <cell r="E14109">
            <v>30477.33</v>
          </cell>
        </row>
        <row r="14110">
          <cell r="A14110">
            <v>308326</v>
          </cell>
          <cell r="B14110" t="str">
            <v>APARELHO DE APOIO METÁLICO ELASTOMÉRICO MULTIDIRECIONAL COM CAPACIDADE DE 7.500 KN - FORNECIMENTO E INSTALAÇÃO</v>
          </cell>
          <cell r="C14110" t="str">
            <v>UND</v>
          </cell>
        </row>
        <row r="14110">
          <cell r="E14110">
            <v>43107.87</v>
          </cell>
        </row>
        <row r="14111">
          <cell r="A14111">
            <v>308321</v>
          </cell>
          <cell r="B14111" t="str">
            <v>APARELHO DE APOIO METÁLICO ELASTOMÉRICO MULTIDIRECIONAL COM CAPACIDADE DE 700 KN - FORNECIMENTO E INSTALAÇÃO</v>
          </cell>
          <cell r="C14111" t="str">
            <v>UND</v>
          </cell>
        </row>
        <row r="14111">
          <cell r="E14111">
            <v>5299.19</v>
          </cell>
        </row>
        <row r="14112">
          <cell r="A14112">
            <v>308315</v>
          </cell>
          <cell r="B14112" t="str">
            <v>APARELHO DE APOIO METÁLICO ELASTOMÉRICO UNIDIRECIONAL COM CAPACIDADE DE 1.500 KN - FORNECIMENTO E INSTALAÇÃO</v>
          </cell>
          <cell r="C14112" t="str">
            <v>UND</v>
          </cell>
        </row>
        <row r="14112">
          <cell r="E14112">
            <v>10847.95</v>
          </cell>
        </row>
        <row r="14113">
          <cell r="A14113">
            <v>308320</v>
          </cell>
          <cell r="B14113" t="str">
            <v>APARELHO DE APOIO METÁLICO ELASTOMÉRICO UNIDIRECIONAL COM CAPACIDADE DE 10.000 KN - FORNECIMENTO E INSTALAÇÃO</v>
          </cell>
          <cell r="C14113" t="str">
            <v>UND</v>
          </cell>
        </row>
        <row r="14113">
          <cell r="E14113">
            <v>63435.82</v>
          </cell>
        </row>
        <row r="14114">
          <cell r="A14114">
            <v>308316</v>
          </cell>
          <cell r="B14114" t="str">
            <v>APARELHO DE APOIO METÁLICO ELASTOMÉRICO UNIDIRECIONAL COM CAPACIDADE DE 2.500 KN - FORNECIMENTO E INSTALAÇÃO</v>
          </cell>
          <cell r="C14114" t="str">
            <v>UND</v>
          </cell>
        </row>
        <row r="14114">
          <cell r="E14114">
            <v>14876.26</v>
          </cell>
        </row>
        <row r="14115">
          <cell r="A14115">
            <v>308317</v>
          </cell>
          <cell r="B14115" t="str">
            <v>APARELHO DE APOIO METÁLICO ELASTOMÉRICO UNIDIRECIONAL COM CAPACIDADE DE 4.000 KN - FORNECIMENTO E INSTALAÇÃO</v>
          </cell>
          <cell r="C14115" t="str">
            <v>UND</v>
          </cell>
        </row>
        <row r="14115">
          <cell r="E14115">
            <v>26596.22</v>
          </cell>
        </row>
        <row r="14116">
          <cell r="A14116">
            <v>308318</v>
          </cell>
          <cell r="B14116" t="str">
            <v>APARELHO DE APOIO METÁLICO ELASTOMÉRICO UNIDIRECIONAL COM CAPACIDADE DE 5.500 KN - FORNECIMENTO E INSTALAÇÃO</v>
          </cell>
          <cell r="C14116" t="str">
            <v>UND</v>
          </cell>
        </row>
        <row r="14116">
          <cell r="E14116">
            <v>34556.56</v>
          </cell>
        </row>
        <row r="14117">
          <cell r="A14117">
            <v>308319</v>
          </cell>
          <cell r="B14117" t="str">
            <v>APARELHO DE APOIO METÁLICO ELASTOMÉRICO UNIDIRECIONAL COM CAPACIDADE DE 7.500 KN - FORNECIMENTO E INSTALAÇÃO</v>
          </cell>
          <cell r="C14117" t="str">
            <v>UND</v>
          </cell>
        </row>
        <row r="14117">
          <cell r="E14117">
            <v>47951.7</v>
          </cell>
        </row>
        <row r="14118">
          <cell r="A14118">
            <v>308314</v>
          </cell>
          <cell r="B14118" t="str">
            <v>APARELHO DE APOIO METÁLICO ELASTOMÉRICO UNIDIRECIONAL COM CAPACIDADE DE 700 KN - FORNECIMENTO E INSTALAÇÃO</v>
          </cell>
          <cell r="C14118" t="str">
            <v>UND</v>
          </cell>
        </row>
        <row r="14118">
          <cell r="E14118">
            <v>6711.42</v>
          </cell>
        </row>
        <row r="14119">
          <cell r="A14119">
            <v>308250</v>
          </cell>
          <cell r="B14119" t="str">
            <v>APARELHO DE APOIO METÁLICO ESFÉRICO FIXO COM CAPACIDADE DE 1.000 KN - FORNECIMENTO E INSTALAÇÃO</v>
          </cell>
          <cell r="C14119" t="str">
            <v>UND</v>
          </cell>
        </row>
        <row r="14119">
          <cell r="E14119">
            <v>5816.51</v>
          </cell>
        </row>
        <row r="14120">
          <cell r="A14120">
            <v>308251</v>
          </cell>
          <cell r="B14120" t="str">
            <v>APARELHO DE APOIO METÁLICO ESFÉRICO FIXO COM CAPACIDADE DE 1.500 KN - FORNECIMENTO E INSTALAÇÃO</v>
          </cell>
          <cell r="C14120" t="str">
            <v>UND</v>
          </cell>
        </row>
        <row r="14120">
          <cell r="E14120">
            <v>8643.05</v>
          </cell>
        </row>
        <row r="14121">
          <cell r="A14121">
            <v>308268</v>
          </cell>
          <cell r="B14121" t="str">
            <v>APARELHO DE APOIO METÁLICO ESFÉRICO FIXO COM CAPACIDADE DE 10.000 KN - FORNECIMENTO E INSTALAÇÃO</v>
          </cell>
          <cell r="C14121" t="str">
            <v>UND</v>
          </cell>
        </row>
        <row r="14121">
          <cell r="E14121">
            <v>129106.67</v>
          </cell>
        </row>
        <row r="14122">
          <cell r="A14122">
            <v>308252</v>
          </cell>
          <cell r="B14122" t="str">
            <v>APARELHO DE APOIO METÁLICO ESFÉRICO FIXO COM CAPACIDADE DE 2.000 KN - FORNECIMENTO E INSTALAÇÃO</v>
          </cell>
          <cell r="C14122" t="str">
            <v>UND</v>
          </cell>
        </row>
        <row r="14122">
          <cell r="E14122">
            <v>10932.37</v>
          </cell>
        </row>
        <row r="14123">
          <cell r="A14123">
            <v>308253</v>
          </cell>
          <cell r="B14123" t="str">
            <v>APARELHO DE APOIO METÁLICO ESFÉRICO FIXO COM CAPACIDADE DE 2.500 KN - FORNECIMENTO E INSTALAÇÃO</v>
          </cell>
          <cell r="C14123" t="str">
            <v>UND</v>
          </cell>
        </row>
        <row r="14123">
          <cell r="E14123">
            <v>13789.89</v>
          </cell>
        </row>
        <row r="14124">
          <cell r="A14124">
            <v>308254</v>
          </cell>
          <cell r="B14124" t="str">
            <v>APARELHO DE APOIO METÁLICO ESFÉRICO FIXO COM CAPACIDADE DE 3.000 KN - FORNECIMENTO E INSTALAÇÃO</v>
          </cell>
          <cell r="C14124" t="str">
            <v>UND</v>
          </cell>
        </row>
        <row r="14124">
          <cell r="E14124">
            <v>15837.67</v>
          </cell>
        </row>
        <row r="14125">
          <cell r="A14125">
            <v>308255</v>
          </cell>
          <cell r="B14125" t="str">
            <v>APARELHO DE APOIO METÁLICO ESFÉRICO FIXO COM CAPACIDADE DE 3.500 KN - FORNECIMENTO E INSTALAÇÃO</v>
          </cell>
          <cell r="C14125" t="str">
            <v>UND</v>
          </cell>
        </row>
        <row r="14125">
          <cell r="E14125">
            <v>19125.76</v>
          </cell>
        </row>
        <row r="14126">
          <cell r="A14126">
            <v>308256</v>
          </cell>
          <cell r="B14126" t="str">
            <v>APARELHO DE APOIO METÁLICO ESFÉRICO FIXO COM CAPACIDADE DE 4.000 KN - FORNECIMENTO E INSTALAÇÃO</v>
          </cell>
          <cell r="C14126" t="str">
            <v>UND</v>
          </cell>
        </row>
        <row r="14126">
          <cell r="E14126">
            <v>22544.02</v>
          </cell>
        </row>
        <row r="14127">
          <cell r="A14127">
            <v>308257</v>
          </cell>
          <cell r="B14127" t="str">
            <v>APARELHO DE APOIO METÁLICO ESFÉRICO FIXO COM CAPACIDADE DE 4.500 KN - FORNECIMENTO E INSTALAÇÃO</v>
          </cell>
          <cell r="C14127" t="str">
            <v>UND</v>
          </cell>
        </row>
        <row r="14127">
          <cell r="E14127">
            <v>57130.3</v>
          </cell>
        </row>
        <row r="14128">
          <cell r="A14128">
            <v>308258</v>
          </cell>
          <cell r="B14128" t="str">
            <v>APARELHO DE APOIO METÁLICO ESFÉRICO FIXO COM CAPACIDADE DE 5.000 KN - FORNECIMENTO E INSTALAÇÃO</v>
          </cell>
          <cell r="C14128" t="str">
            <v>UND</v>
          </cell>
        </row>
        <row r="14128">
          <cell r="E14128">
            <v>63516.55</v>
          </cell>
        </row>
        <row r="14129">
          <cell r="A14129">
            <v>308259</v>
          </cell>
          <cell r="B14129" t="str">
            <v>APARELHO DE APOIO METÁLICO ESFÉRICO FIXO COM CAPACIDADE DE 5.500 KN - FORNECIMENTO E INSTALAÇÃO</v>
          </cell>
          <cell r="C14129" t="str">
            <v>UND</v>
          </cell>
        </row>
        <row r="14129">
          <cell r="E14129">
            <v>68874.8</v>
          </cell>
        </row>
        <row r="14130">
          <cell r="A14130">
            <v>308260</v>
          </cell>
          <cell r="B14130" t="str">
            <v>APARELHO DE APOIO METÁLICO ESFÉRICO FIXO COM CAPACIDADE DE 6.000 KN - FORNECIMENTO E INSTALAÇÃO</v>
          </cell>
          <cell r="C14130" t="str">
            <v>UND</v>
          </cell>
        </row>
        <row r="14130">
          <cell r="E14130">
            <v>74285.23</v>
          </cell>
        </row>
        <row r="14131">
          <cell r="A14131">
            <v>308261</v>
          </cell>
          <cell r="B14131" t="str">
            <v>APARELHO DE APOIO METÁLICO ESFÉRICO FIXO COM CAPACIDADE DE 6.500 KN - FORNECIMENTO E INSTALAÇÃO</v>
          </cell>
          <cell r="C14131" t="str">
            <v>UND</v>
          </cell>
        </row>
        <row r="14131">
          <cell r="E14131">
            <v>84408.89</v>
          </cell>
        </row>
        <row r="14132">
          <cell r="A14132">
            <v>308262</v>
          </cell>
          <cell r="B14132" t="str">
            <v>APARELHO DE APOIO METÁLICO ESFÉRICO FIXO COM CAPACIDADE DE 7.000 KN - FORNECIMENTO E INSTALAÇÃO</v>
          </cell>
          <cell r="C14132" t="str">
            <v>UND</v>
          </cell>
        </row>
        <row r="14132">
          <cell r="E14132">
            <v>87108.39</v>
          </cell>
        </row>
        <row r="14133">
          <cell r="A14133">
            <v>308263</v>
          </cell>
          <cell r="B14133" t="str">
            <v>APARELHO DE APOIO METÁLICO ESFÉRICO FIXO COM CAPACIDADE DE 7.500 KN - FORNECIMENTO E INSTALAÇÃO</v>
          </cell>
          <cell r="C14133" t="str">
            <v>UND</v>
          </cell>
        </row>
        <row r="14133">
          <cell r="E14133">
            <v>97318.81</v>
          </cell>
        </row>
        <row r="14134">
          <cell r="A14134">
            <v>308264</v>
          </cell>
          <cell r="B14134" t="str">
            <v>APARELHO DE APOIO METÁLICO ESFÉRICO FIXO COM CAPACIDADE DE 8.000 KN - FORNECIMENTO E INSTALAÇÃO</v>
          </cell>
          <cell r="C14134" t="str">
            <v>UND</v>
          </cell>
        </row>
        <row r="14134">
          <cell r="E14134">
            <v>104059.99</v>
          </cell>
        </row>
        <row r="14135">
          <cell r="A14135">
            <v>308265</v>
          </cell>
          <cell r="B14135" t="str">
            <v>APARELHO DE APOIO METÁLICO ESFÉRICO FIXO COM CAPACIDADE DE 8.500 KN - FORNECIMENTO E INSTALAÇÃO</v>
          </cell>
          <cell r="C14135" t="str">
            <v>UND</v>
          </cell>
        </row>
        <row r="14135">
          <cell r="E14135">
            <v>106592.9</v>
          </cell>
        </row>
        <row r="14136">
          <cell r="A14136">
            <v>308266</v>
          </cell>
          <cell r="B14136" t="str">
            <v>APARELHO DE APOIO METÁLICO ESFÉRICO FIXO COM CAPACIDADE DE 9.000 KN - FORNECIMENTO E INSTALAÇÃO</v>
          </cell>
          <cell r="C14136" t="str">
            <v>UND</v>
          </cell>
        </row>
        <row r="14136">
          <cell r="E14136">
            <v>115190.03</v>
          </cell>
        </row>
        <row r="14137">
          <cell r="A14137">
            <v>308267</v>
          </cell>
          <cell r="B14137" t="str">
            <v>APARELHO DE APOIO METÁLICO ESFÉRICO FIXO COM CAPACIDADE DE 9.500 KN - FORNECIMENTO E INSTALAÇÃO</v>
          </cell>
          <cell r="C14137" t="str">
            <v>UND</v>
          </cell>
        </row>
        <row r="14137">
          <cell r="E14137">
            <v>121462.9</v>
          </cell>
        </row>
        <row r="14138">
          <cell r="A14138">
            <v>308288</v>
          </cell>
          <cell r="B14138" t="str">
            <v>APARELHO DE APOIO METÁLICO ESFÉRICO MULTIDIRECIONAL COM CAPACIDADE DE 1.000 KN - FORNECIMENTO E INSTALAÇÃO</v>
          </cell>
          <cell r="C14138" t="str">
            <v>UND</v>
          </cell>
        </row>
        <row r="14138">
          <cell r="E14138">
            <v>12952.87</v>
          </cell>
        </row>
        <row r="14139">
          <cell r="A14139">
            <v>308289</v>
          </cell>
          <cell r="B14139" t="str">
            <v>APARELHO DE APOIO METÁLICO ESFÉRICO MULTIDIRECIONAL COM CAPACIDADE DE 1.500 KN - FORNECIMENTO E INSTALAÇÃO</v>
          </cell>
          <cell r="C14139" t="str">
            <v>UND</v>
          </cell>
        </row>
        <row r="14139">
          <cell r="E14139">
            <v>18318.64</v>
          </cell>
        </row>
        <row r="14140">
          <cell r="A14140">
            <v>308306</v>
          </cell>
          <cell r="B14140" t="str">
            <v>APARELHO DE APOIO METÁLICO ESFÉRICO MULTIDIRECIONAL COM CAPACIDADE DE 10.000 KN - FORNECIMENTO E INSTALAÇÃO</v>
          </cell>
          <cell r="C14140" t="str">
            <v>UND</v>
          </cell>
        </row>
        <row r="14140">
          <cell r="E14140">
            <v>121768.48</v>
          </cell>
        </row>
        <row r="14141">
          <cell r="A14141">
            <v>308290</v>
          </cell>
          <cell r="B14141" t="str">
            <v>APARELHO DE APOIO METÁLICO ESFÉRICO MULTIDIRECIONAL COM CAPACIDADE DE 2.000 KN - FORNECIMENTO E INSTALAÇÃO</v>
          </cell>
          <cell r="C14141" t="str">
            <v>UND</v>
          </cell>
        </row>
        <row r="14141">
          <cell r="E14141">
            <v>24368.14</v>
          </cell>
        </row>
        <row r="14142">
          <cell r="A14142">
            <v>308291</v>
          </cell>
          <cell r="B14142" t="str">
            <v>APARELHO DE APOIO METÁLICO ESFÉRICO MULTIDIRECIONAL COM CAPACIDADE DE 2.500 KN - FORNECIMENTO E INSTALAÇÃO</v>
          </cell>
          <cell r="C14142" t="str">
            <v>UND</v>
          </cell>
        </row>
        <row r="14142">
          <cell r="E14142">
            <v>29042.54</v>
          </cell>
        </row>
        <row r="14143">
          <cell r="A14143">
            <v>308292</v>
          </cell>
          <cell r="B14143" t="str">
            <v>APARELHO DE APOIO METÁLICO ESFÉRICO MULTIDIRECIONAL COM CAPACIDADE DE 3.000 KN - FORNECIMENTO E INSTALAÇÃO</v>
          </cell>
          <cell r="C14143" t="str">
            <v>UND</v>
          </cell>
        </row>
        <row r="14143">
          <cell r="E14143">
            <v>34028.38</v>
          </cell>
        </row>
        <row r="14144">
          <cell r="A14144">
            <v>308293</v>
          </cell>
          <cell r="B14144" t="str">
            <v>APARELHO DE APOIO METÁLICO ESFÉRICO MULTIDIRECIONAL COM CAPACIDADE DE 3.500 KN - FORNECIMENTO E INSTALAÇÃO</v>
          </cell>
          <cell r="C14144" t="str">
            <v>UND</v>
          </cell>
        </row>
        <row r="14144">
          <cell r="E14144">
            <v>38675.57</v>
          </cell>
        </row>
        <row r="14145">
          <cell r="A14145">
            <v>308294</v>
          </cell>
          <cell r="B14145" t="str">
            <v>APARELHO DE APOIO METÁLICO ESFÉRICO MULTIDIRECIONAL COM CAPACIDADE DE 4.000 KN - FORNECIMENTO E INSTALAÇÃO</v>
          </cell>
          <cell r="C14145" t="str">
            <v>UND</v>
          </cell>
        </row>
        <row r="14145">
          <cell r="E14145">
            <v>44121.76</v>
          </cell>
        </row>
        <row r="14146">
          <cell r="A14146">
            <v>308295</v>
          </cell>
          <cell r="B14146" t="str">
            <v>APARELHO DE APOIO METÁLICO ESFÉRICO MULTIDIRECIONAL COM CAPACIDADE DE 4.500 KN - FORNECIMENTO E INSTALAÇÃO</v>
          </cell>
          <cell r="C14146" t="str">
            <v>UND</v>
          </cell>
        </row>
        <row r="14146">
          <cell r="E14146">
            <v>51127.32</v>
          </cell>
        </row>
        <row r="14147">
          <cell r="A14147">
            <v>308296</v>
          </cell>
          <cell r="B14147" t="str">
            <v>APARELHO DE APOIO METÁLICO ESFÉRICO MULTIDIRECIONAL COM CAPACIDADE DE 5.000 KN - FORNECIMENTO E INSTALAÇÃO</v>
          </cell>
          <cell r="C14147" t="str">
            <v>UND</v>
          </cell>
        </row>
        <row r="14147">
          <cell r="E14147">
            <v>56926.66</v>
          </cell>
        </row>
        <row r="14148">
          <cell r="A14148">
            <v>308297</v>
          </cell>
          <cell r="B14148" t="str">
            <v>APARELHO DE APOIO METÁLICO ESFÉRICO MULTIDIRECIONAL COM CAPACIDADE DE 5.500 KN - FORNECIMENTO E INSTALAÇÃO</v>
          </cell>
          <cell r="C14148" t="str">
            <v>UND</v>
          </cell>
        </row>
        <row r="14148">
          <cell r="E14148">
            <v>61690.98</v>
          </cell>
        </row>
        <row r="14149">
          <cell r="A14149">
            <v>308298</v>
          </cell>
          <cell r="B14149" t="str">
            <v>APARELHO DE APOIO METÁLICO ESFÉRICO MULTIDIRECIONAL COM CAPACIDADE DE 6.000 KN - FORNECIMENTO E INSTALAÇÃO</v>
          </cell>
          <cell r="C14149" t="str">
            <v>UND</v>
          </cell>
        </row>
        <row r="14149">
          <cell r="E14149">
            <v>70358.52</v>
          </cell>
        </row>
        <row r="14150">
          <cell r="A14150">
            <v>308299</v>
          </cell>
          <cell r="B14150" t="str">
            <v>APARELHO DE APOIO METÁLICO ESFÉRICO MULTIDIRECIONAL COM CAPACIDADE DE 6.500 KN - FORNECIMENTO E INSTALAÇÃO</v>
          </cell>
          <cell r="C14150" t="str">
            <v>UND</v>
          </cell>
        </row>
        <row r="14150">
          <cell r="E14150">
            <v>76022.66</v>
          </cell>
        </row>
        <row r="14151">
          <cell r="A14151">
            <v>308300</v>
          </cell>
          <cell r="B14151" t="str">
            <v>APARELHO DE APOIO METÁLICO ESFÉRICO MULTIDIRECIONAL COM CAPACIDADE DE 7.000 KN - FORNECIMENTO E INSTALAÇÃO</v>
          </cell>
          <cell r="C14151" t="str">
            <v>UND</v>
          </cell>
        </row>
        <row r="14151">
          <cell r="E14151">
            <v>81848.46</v>
          </cell>
        </row>
        <row r="14152">
          <cell r="A14152">
            <v>308301</v>
          </cell>
          <cell r="B14152" t="str">
            <v>APARELHO DE APOIO METÁLICO ESFÉRICO MULTIDIRECIONAL COM CAPACIDADE DE 7.500 KN - FORNECIMENTO E INSTALAÇÃO</v>
          </cell>
          <cell r="C14152" t="str">
            <v>UND</v>
          </cell>
        </row>
        <row r="14152">
          <cell r="E14152">
            <v>88337.2</v>
          </cell>
        </row>
        <row r="14153">
          <cell r="A14153">
            <v>308302</v>
          </cell>
          <cell r="B14153" t="str">
            <v>APARELHO DE APOIO METÁLICO ESFÉRICO MULTIDIRECIONAL COM CAPACIDADE DE 8.000 KN - FORNECIMENTO E INSTALAÇÃO</v>
          </cell>
          <cell r="C14153" t="str">
            <v>UND</v>
          </cell>
        </row>
        <row r="14153">
          <cell r="E14153">
            <v>94124.93</v>
          </cell>
        </row>
        <row r="14154">
          <cell r="A14154">
            <v>308303</v>
          </cell>
          <cell r="B14154" t="str">
            <v>APARELHO DE APOIO METÁLICO ESFÉRICO MULTIDIRECIONAL COM CAPACIDADE DE 8.500 KN - FORNECIMENTO E INSTALAÇÃO</v>
          </cell>
          <cell r="C14154" t="str">
            <v>UND</v>
          </cell>
        </row>
        <row r="14154">
          <cell r="E14154">
            <v>103573.17</v>
          </cell>
        </row>
        <row r="14155">
          <cell r="A14155">
            <v>308304</v>
          </cell>
          <cell r="B14155" t="str">
            <v>APARELHO DE APOIO METÁLICO ESFÉRICO MULTIDIRECIONAL COM CAPACIDADE DE 9.000 KN - FORNECIMENTO E INSTALAÇÃO</v>
          </cell>
          <cell r="C14155" t="str">
            <v>UND</v>
          </cell>
        </row>
        <row r="14155">
          <cell r="E14155">
            <v>109143.59</v>
          </cell>
        </row>
        <row r="14156">
          <cell r="A14156">
            <v>308305</v>
          </cell>
          <cell r="B14156" t="str">
            <v>APARELHO DE APOIO METÁLICO ESFÉRICO MULTIDIRECIONAL COM CAPACIDADE DE 9.500 KN - FORNECIMENTO E INSTALAÇÃO</v>
          </cell>
          <cell r="C14156" t="str">
            <v>UND</v>
          </cell>
        </row>
        <row r="14156">
          <cell r="E14156">
            <v>115946.95</v>
          </cell>
        </row>
        <row r="14157">
          <cell r="A14157">
            <v>308269</v>
          </cell>
          <cell r="B14157" t="str">
            <v>APARELHO DE APOIO METÁLICO ESFÉRICO UNIDIRECIONAL COM CAPACIDADE DE 1.000 KN - FORNECIMENTO E INSTALAÇÃO</v>
          </cell>
          <cell r="C14157" t="str">
            <v>UND</v>
          </cell>
        </row>
        <row r="14157">
          <cell r="E14157">
            <v>10154.57</v>
          </cell>
        </row>
        <row r="14158">
          <cell r="A14158">
            <v>308270</v>
          </cell>
          <cell r="B14158" t="str">
            <v>APARELHO DE APOIO METÁLICO ESFÉRICO UNIDIRECIONAL COM CAPACIDADE DE 1.500 KN - FORNECIMENTO E INSTALAÇÃO</v>
          </cell>
          <cell r="C14158" t="str">
            <v>UND</v>
          </cell>
        </row>
        <row r="14158">
          <cell r="E14158">
            <v>14764.88</v>
          </cell>
        </row>
        <row r="14159">
          <cell r="A14159">
            <v>308287</v>
          </cell>
          <cell r="B14159" t="str">
            <v>APARELHO DE APOIO METÁLICO ESFÉRICO UNIDIRECIONAL COM CAPACIDADE DE 10.000 KN - FORNECIMENTO E INSTALAÇÃO</v>
          </cell>
          <cell r="C14159" t="str">
            <v>UND</v>
          </cell>
        </row>
        <row r="14159">
          <cell r="E14159">
            <v>135669.5</v>
          </cell>
        </row>
        <row r="14160">
          <cell r="A14160">
            <v>308271</v>
          </cell>
          <cell r="B14160" t="str">
            <v>APARELHO DE APOIO METÁLICO ESFÉRICO UNIDIRECIONAL COM CAPACIDADE DE 2.000 KN - FORNECIMENTO E INSTALAÇÃO</v>
          </cell>
          <cell r="C14160" t="str">
            <v>UND</v>
          </cell>
        </row>
        <row r="14160">
          <cell r="E14160">
            <v>18025.59</v>
          </cell>
        </row>
        <row r="14161">
          <cell r="A14161">
            <v>308272</v>
          </cell>
          <cell r="B14161" t="str">
            <v>APARELHO DE APOIO METÁLICO ESFÉRICO UNIDIRECIONAL COM CAPACIDADE DE 2.500 KN - FORNECIMENTO E INSTALAÇÃO</v>
          </cell>
          <cell r="C14161" t="str">
            <v>UND</v>
          </cell>
        </row>
        <row r="14161">
          <cell r="E14161">
            <v>21255.61</v>
          </cell>
        </row>
        <row r="14162">
          <cell r="A14162">
            <v>308273</v>
          </cell>
          <cell r="B14162" t="str">
            <v>APARELHO DE APOIO METÁLICO ESFÉRICO UNIDIRECIONAL COM CAPACIDADE DE 3.000 KN - FORNECIMENTO E INSTALAÇÃO</v>
          </cell>
          <cell r="C14162" t="str">
            <v>UND</v>
          </cell>
        </row>
        <row r="14162">
          <cell r="E14162">
            <v>26092.71</v>
          </cell>
        </row>
        <row r="14163">
          <cell r="A14163">
            <v>308274</v>
          </cell>
          <cell r="B14163" t="str">
            <v>APARELHO DE APOIO METÁLICO ESFÉRICO UNIDIRECIONAL COM CAPACIDADE DE 3.500 KN - FORNECIMENTO E INSTALAÇÃO</v>
          </cell>
          <cell r="C14163" t="str">
            <v>UND</v>
          </cell>
        </row>
        <row r="14163">
          <cell r="E14163">
            <v>30026.4</v>
          </cell>
        </row>
        <row r="14164">
          <cell r="A14164">
            <v>308275</v>
          </cell>
          <cell r="B14164" t="str">
            <v>APARELHO DE APOIO METÁLICO ESFÉRICO UNIDIRECIONAL COM CAPACIDADE DE 4.000 KN - FORNECIMENTO E INSTALAÇÃO</v>
          </cell>
          <cell r="C14164" t="str">
            <v>UND</v>
          </cell>
        </row>
        <row r="14164">
          <cell r="E14164">
            <v>39119.61</v>
          </cell>
        </row>
        <row r="14165">
          <cell r="A14165">
            <v>308276</v>
          </cell>
          <cell r="B14165" t="str">
            <v>APARELHO DE APOIO METÁLICO ESFÉRICO UNIDIRECIONAL COM CAPACIDADE DE 4.500 KN - FORNECIMENTO E INSTALAÇÃO</v>
          </cell>
          <cell r="C14165" t="str">
            <v>UND</v>
          </cell>
        </row>
        <row r="14165">
          <cell r="E14165">
            <v>59874.23</v>
          </cell>
        </row>
        <row r="14166">
          <cell r="A14166">
            <v>308277</v>
          </cell>
          <cell r="B14166" t="str">
            <v>APARELHO DE APOIO METÁLICO ESFÉRICO UNIDIRECIONAL COM CAPACIDADE DE 5.000 KN - FORNECIMENTO E INSTALAÇÃO</v>
          </cell>
          <cell r="C14166" t="str">
            <v>UND</v>
          </cell>
        </row>
        <row r="14166">
          <cell r="E14166">
            <v>66288.58</v>
          </cell>
        </row>
        <row r="14167">
          <cell r="A14167">
            <v>308278</v>
          </cell>
          <cell r="B14167" t="str">
            <v>APARELHO DE APOIO METÁLICO ESFÉRICO UNIDIRECIONAL COM CAPACIDADE DE 5.500 KN - FORNECIMENTO E INSTALAÇÃO</v>
          </cell>
          <cell r="C14167" t="str">
            <v>UND</v>
          </cell>
        </row>
        <row r="14167">
          <cell r="E14167">
            <v>72036.23</v>
          </cell>
        </row>
        <row r="14168">
          <cell r="A14168">
            <v>308279</v>
          </cell>
          <cell r="B14168" t="str">
            <v>APARELHO DE APOIO METÁLICO ESFÉRICO UNIDIRECIONAL COM CAPACIDADE DE 6.000 KN - FORNECIMENTO E INSTALAÇÃO</v>
          </cell>
          <cell r="C14168" t="str">
            <v>UND</v>
          </cell>
        </row>
        <row r="14168">
          <cell r="E14168">
            <v>75765.14</v>
          </cell>
        </row>
        <row r="14169">
          <cell r="A14169">
            <v>308280</v>
          </cell>
          <cell r="B14169" t="str">
            <v>APARELHO DE APOIO METÁLICO ESFÉRICO UNIDIRECIONAL COM CAPACIDADE DE 6.500 KN - FORNECIMENTO E INSTALAÇÃO</v>
          </cell>
          <cell r="C14169" t="str">
            <v>UND</v>
          </cell>
        </row>
        <row r="14169">
          <cell r="E14169">
            <v>86554.84</v>
          </cell>
        </row>
        <row r="14170">
          <cell r="A14170">
            <v>308281</v>
          </cell>
          <cell r="B14170" t="str">
            <v>APARELHO DE APOIO METÁLICO ESFÉRICO UNIDIRECIONAL COM CAPACIDADE DE 7.000 KN - FORNECIMENTO E INSTALAÇÃO</v>
          </cell>
          <cell r="C14170" t="str">
            <v>UND</v>
          </cell>
        </row>
        <row r="14170">
          <cell r="E14170">
            <v>92983.68</v>
          </cell>
        </row>
        <row r="14171">
          <cell r="A14171">
            <v>308282</v>
          </cell>
          <cell r="B14171" t="str">
            <v>APARELHO DE APOIO METÁLICO ESFÉRICO UNIDIRECIONAL COM CAPACIDADE DE 7.500 KN - FORNECIMENTO E INSTALAÇÃO</v>
          </cell>
          <cell r="C14171" t="str">
            <v>UND</v>
          </cell>
        </row>
        <row r="14171">
          <cell r="E14171">
            <v>99995.75</v>
          </cell>
        </row>
        <row r="14172">
          <cell r="A14172">
            <v>308283</v>
          </cell>
          <cell r="B14172" t="str">
            <v>APARELHO DE APOIO METÁLICO ESFÉRICO UNIDIRECIONAL COM CAPACIDADE DE 8.000 KN - FORNECIMENTO E INSTALAÇÃO</v>
          </cell>
          <cell r="C14172" t="str">
            <v>UND</v>
          </cell>
        </row>
        <row r="14172">
          <cell r="E14172">
            <v>106241.96</v>
          </cell>
        </row>
        <row r="14173">
          <cell r="A14173">
            <v>308284</v>
          </cell>
          <cell r="B14173" t="str">
            <v>APARELHO DE APOIO METÁLICO ESFÉRICO UNIDIRECIONAL COM CAPACIDADE DE 8.500 KN - FORNECIMENTO E INSTALAÇÃO</v>
          </cell>
          <cell r="C14173" t="str">
            <v>UND</v>
          </cell>
        </row>
        <row r="14173">
          <cell r="E14173">
            <v>114902.95</v>
          </cell>
        </row>
        <row r="14174">
          <cell r="A14174">
            <v>308285</v>
          </cell>
          <cell r="B14174" t="str">
            <v>APARELHO DE APOIO METÁLICO ESFÉRICO UNIDIRECIONAL COM CAPACIDADE DE 9.000 KN - FORNECIMENTO E INSTALAÇÃO</v>
          </cell>
          <cell r="C14174" t="str">
            <v>UND</v>
          </cell>
        </row>
        <row r="14174">
          <cell r="E14174">
            <v>122009.82</v>
          </cell>
        </row>
        <row r="14175">
          <cell r="A14175">
            <v>308286</v>
          </cell>
          <cell r="B14175" t="str">
            <v>APARELHO DE APOIO METÁLICO ESFÉRICO UNIDIRECIONAL COM CAPACIDADE DE 9.500 KN - FORNECIMENTO E INSTALAÇÃO</v>
          </cell>
          <cell r="C14175" t="str">
            <v>UND</v>
          </cell>
        </row>
        <row r="14175">
          <cell r="E14175">
            <v>129158.48</v>
          </cell>
        </row>
        <row r="14176">
          <cell r="A14176">
            <v>307733</v>
          </cell>
          <cell r="B14176" t="str">
            <v>JUNTA DE DILATAÇÃO EM ELASTÔMERO E PERFIL VV - L = 20 MM E H = 40 MM - FORNECIMENTO E INSTALAÇÃO</v>
          </cell>
          <cell r="C14176" t="str">
            <v>M</v>
          </cell>
        </row>
        <row r="14176">
          <cell r="E14176">
            <v>459.42</v>
          </cell>
        </row>
        <row r="14177">
          <cell r="A14177">
            <v>307734</v>
          </cell>
          <cell r="B14177" t="str">
            <v>JUNTA DE DILATAÇÃO EM ELASTÔMERO E PERFIL VV - L = 25 MM E H = 50 MM - FORNECIMENTO E INSTALAÇÃO</v>
          </cell>
          <cell r="C14177" t="str">
            <v>M</v>
          </cell>
        </row>
        <row r="14177">
          <cell r="E14177">
            <v>594.31</v>
          </cell>
        </row>
        <row r="14178">
          <cell r="A14178">
            <v>307735</v>
          </cell>
          <cell r="B14178" t="str">
            <v>JUNTA DE DILATAÇÃO EM ELASTÔMERO E PERFIL VV - L = 35 MM E H = 60 MM - FORNECIMENTO E INSTALAÇÃO</v>
          </cell>
          <cell r="C14178" t="str">
            <v>M</v>
          </cell>
        </row>
        <row r="14178">
          <cell r="E14178">
            <v>1001.73</v>
          </cell>
        </row>
        <row r="14179">
          <cell r="A14179">
            <v>307736</v>
          </cell>
          <cell r="B14179" t="str">
            <v>JUNTA DE DILATAÇÃO EM ELASTÔMERO E PERFIL VV - L = 40 MM E H = 70 MM - FORNECIMENTO E INSTALAÇÃO</v>
          </cell>
          <cell r="C14179" t="str">
            <v>M</v>
          </cell>
        </row>
        <row r="14179">
          <cell r="E14179">
            <v>1362.96</v>
          </cell>
        </row>
        <row r="14180">
          <cell r="A14180">
            <v>307737</v>
          </cell>
          <cell r="B14180" t="str">
            <v>JUNTA DE DILATAÇÃO EM ELASTÔMERO E PERFIL VV - L = 50 MM E H = 80 MM - FORNECIMENTO E INSTALAÇÃO</v>
          </cell>
          <cell r="C14180" t="str">
            <v>M</v>
          </cell>
        </row>
        <row r="14180">
          <cell r="E14180">
            <v>1662.89</v>
          </cell>
        </row>
        <row r="14181">
          <cell r="A14181">
            <v>307730</v>
          </cell>
          <cell r="B14181" t="str">
            <v>JUNTA DE DILATAÇÃO EM PERFIL EXTRUDADO DE BORRACHA VULCANIZADA</v>
          </cell>
          <cell r="C14181" t="str">
            <v>M</v>
          </cell>
        </row>
        <row r="14181">
          <cell r="E14181">
            <v>0</v>
          </cell>
        </row>
        <row r="14182">
          <cell r="A14182">
            <v>307084</v>
          </cell>
          <cell r="B14182" t="str">
            <v>LÁBIOS POLIMÉRICOS EM JUNTA DE PAVIMENTO DE CONCRETO - L = 20 MM E H = 30 MM - CONFECÇÃO E ASSENTAMENTO</v>
          </cell>
          <cell r="C14182" t="str">
            <v>M</v>
          </cell>
        </row>
        <row r="14182">
          <cell r="E14182">
            <v>30.25</v>
          </cell>
        </row>
        <row r="14183">
          <cell r="A14183">
            <v>407818</v>
          </cell>
          <cell r="B14183" t="str">
            <v>ARMAÇÃO EM AÇO CA-25 - FORNECIMENTO, PREPARO E COLOCAÇÃO</v>
          </cell>
          <cell r="C14183" t="str">
            <v>KG</v>
          </cell>
        </row>
        <row r="14183">
          <cell r="E14183">
            <v>12.07</v>
          </cell>
        </row>
        <row r="14184">
          <cell r="A14184">
            <v>407819</v>
          </cell>
          <cell r="B14184" t="str">
            <v>ARMAÇÃO EM AÇO CA-50 - FORNECIMENTO, PREPARO E COLOCAÇÃO</v>
          </cell>
          <cell r="C14184" t="str">
            <v>KG</v>
          </cell>
        </row>
        <row r="14184">
          <cell r="E14184">
            <v>11.94</v>
          </cell>
        </row>
        <row r="14185">
          <cell r="A14185">
            <v>407820</v>
          </cell>
          <cell r="B14185" t="str">
            <v>ARMAÇÃO EM AÇO CA-60 - FORNECIMENTO, PREPARO E COLOCAÇÃO</v>
          </cell>
          <cell r="C14185" t="str">
            <v>KG</v>
          </cell>
        </row>
        <row r="14185">
          <cell r="E14185">
            <v>12.99</v>
          </cell>
        </row>
        <row r="14186">
          <cell r="A14186">
            <v>407740</v>
          </cell>
          <cell r="B14186" t="str">
            <v>CHUMBADOR TIPO ESPERA EM AÇO CA-25 PARA FIXAÇÃO DE ESTRUTURA METÁLICA EM CONCRETO - FORNECIMENTO E INSTALAÇÃO</v>
          </cell>
          <cell r="C14186" t="str">
            <v>KG</v>
          </cell>
        </row>
        <row r="14186">
          <cell r="E14186">
            <v>14.78</v>
          </cell>
        </row>
        <row r="14187">
          <cell r="A14187">
            <v>408037</v>
          </cell>
          <cell r="B14187" t="str">
            <v>LUVA DE EMENDA COM ROSCA CÔNICA PARA AÇO CA-50 - D = 12,5 MM - FORNECIMENTO E INSTALAÇÃO</v>
          </cell>
          <cell r="C14187" t="str">
            <v>UND</v>
          </cell>
        </row>
        <row r="14187">
          <cell r="E14187">
            <v>22.69</v>
          </cell>
        </row>
        <row r="14188">
          <cell r="A14188">
            <v>408038</v>
          </cell>
          <cell r="B14188" t="str">
            <v>LUVA DE EMENDA COM ROSCA CÔNICA PARA AÇO CA-50 - D = 16 MM - FORNECIMENTO E INSTALAÇÃO</v>
          </cell>
          <cell r="C14188" t="str">
            <v>UND</v>
          </cell>
        </row>
        <row r="14188">
          <cell r="E14188">
            <v>33.03</v>
          </cell>
        </row>
        <row r="14189">
          <cell r="A14189">
            <v>408039</v>
          </cell>
          <cell r="B14189" t="str">
            <v>LUVA DE EMENDA COM ROSCA CÔNICA PARA AÇO CA-50 - D = 20 MM - FORNECIMENTO E INSTALAÇÃO</v>
          </cell>
          <cell r="C14189" t="str">
            <v>UND</v>
          </cell>
        </row>
        <row r="14189">
          <cell r="E14189">
            <v>43.51</v>
          </cell>
        </row>
        <row r="14190">
          <cell r="A14190">
            <v>408041</v>
          </cell>
          <cell r="B14190" t="str">
            <v>LUVA DE EMENDA COM ROSCA CÔNICA PARA AÇO CA-50 - D = 25 MM - FORNECIMENTO E INSTALAÇÃO</v>
          </cell>
          <cell r="C14190" t="str">
            <v>UND</v>
          </cell>
        </row>
        <row r="14190">
          <cell r="E14190">
            <v>61</v>
          </cell>
        </row>
        <row r="14191">
          <cell r="A14191">
            <v>408042</v>
          </cell>
          <cell r="B14191" t="str">
            <v>LUVA DE EMENDA COM ROSCA CÔNICA PARA AÇO CA-50 - D = 32 MM - FORNECIMENTO E INSTALAÇÃO</v>
          </cell>
          <cell r="C14191" t="str">
            <v>UND</v>
          </cell>
        </row>
        <row r="14191">
          <cell r="E14191">
            <v>91.53</v>
          </cell>
        </row>
        <row r="14192">
          <cell r="A14192">
            <v>408031</v>
          </cell>
          <cell r="B14192" t="str">
            <v>LUVA DE EMENDA PRENSADA PARA AÇO CA-50 - D = 12,5 MM - FORNECIMENTO E INSTALAÇÃO</v>
          </cell>
          <cell r="C14192" t="str">
            <v>UND</v>
          </cell>
        </row>
        <row r="14192">
          <cell r="E14192">
            <v>21.46</v>
          </cell>
        </row>
        <row r="14193">
          <cell r="A14193">
            <v>408032</v>
          </cell>
          <cell r="B14193" t="str">
            <v>LUVA DE EMENDA PRENSADA PARA AÇO CA-50 - D = 16 MM - FORNECIMENTO E INSTALAÇÃO</v>
          </cell>
          <cell r="C14193" t="str">
            <v>UND</v>
          </cell>
        </row>
        <row r="14193">
          <cell r="E14193">
            <v>29.14</v>
          </cell>
        </row>
        <row r="14194">
          <cell r="A14194">
            <v>408033</v>
          </cell>
          <cell r="B14194" t="str">
            <v>LUVA DE EMENDA PRENSADA PARA AÇO CA-50 - D = 20 MM - FORNECIMENTO E INSTALAÇÃO</v>
          </cell>
          <cell r="C14194" t="str">
            <v>UND</v>
          </cell>
        </row>
        <row r="14194">
          <cell r="E14194">
            <v>40.96</v>
          </cell>
        </row>
        <row r="14195">
          <cell r="A14195">
            <v>408035</v>
          </cell>
          <cell r="B14195" t="str">
            <v>LUVA DE EMENDA PRENSADA PARA AÇO CA-50 - D = 25 MM - FORNECIMENTO E INSTALAÇÃO</v>
          </cell>
          <cell r="C14195" t="str">
            <v>UND</v>
          </cell>
        </row>
        <row r="14195">
          <cell r="E14195">
            <v>75.19</v>
          </cell>
        </row>
        <row r="14196">
          <cell r="A14196">
            <v>408036</v>
          </cell>
          <cell r="B14196" t="str">
            <v>LUVA DE EMENDA PRENSADA PARA AÇO CA-50 - D = 32 MM - FORNECIMENTO E INSTALAÇÃO</v>
          </cell>
          <cell r="C14196" t="str">
            <v>UND</v>
          </cell>
        </row>
        <row r="14196">
          <cell r="E14196">
            <v>145.53</v>
          </cell>
        </row>
        <row r="14197">
          <cell r="A14197">
            <v>408067</v>
          </cell>
          <cell r="B14197" t="str">
            <v>TELA DE AÇO ELETROSSOLDADA - FORNECIMENTO, PREPARO E COLOCAÇÃO</v>
          </cell>
          <cell r="C14197" t="str">
            <v>KG</v>
          </cell>
        </row>
        <row r="14197">
          <cell r="E14197">
            <v>12.06</v>
          </cell>
        </row>
        <row r="14198">
          <cell r="A14198">
            <v>407743</v>
          </cell>
          <cell r="B14198" t="str">
            <v>TRELIÇA NERVURADA TRÊS BARRAS LONGITUDINAIS INTERLIGADAS POR DUAS DIAGONAIS SINUSOIDAL - FORNECIMENTO E INSTALAÇÃO</v>
          </cell>
          <cell r="C14198" t="str">
            <v>KG</v>
          </cell>
        </row>
        <row r="14198">
          <cell r="E14198">
            <v>13.19</v>
          </cell>
        </row>
        <row r="14199">
          <cell r="A14199">
            <v>607137</v>
          </cell>
          <cell r="B14199" t="str">
            <v>ARCO METÁLICO GALVANIZADO TIPO MP 152S - ARCO ALTO - VÃO = 10,08 M E ALTURA = 6,12 M - ATERRO RODOVIÁRIO MÍNIMO = 0,90 M E MÁXIMO = 5,00 M - AREIA E BRITA COMERCIAIS</v>
          </cell>
          <cell r="C14199" t="str">
            <v>M</v>
          </cell>
        </row>
        <row r="14199">
          <cell r="E14199">
            <v>60265.54</v>
          </cell>
        </row>
        <row r="14200">
          <cell r="A14200">
            <v>606785</v>
          </cell>
          <cell r="B14200" t="str">
            <v>ARCO METÁLICO GALVANIZADO TIPO MP 152S - ARCO ALTO - VÃO = 10,08 M E ALTURA = 6,12 M - ATERRO RODOVIÁRIO MÍNIMO = 0,90 M E MÁXIMO = 5,00 M - AREIA EXTRAÍDA E BRITA PRODUZIDA</v>
          </cell>
          <cell r="C14200" t="str">
            <v>M</v>
          </cell>
        </row>
        <row r="14200">
          <cell r="E14200">
            <v>59695.72</v>
          </cell>
        </row>
        <row r="14201">
          <cell r="A14201">
            <v>607139</v>
          </cell>
          <cell r="B14201" t="str">
            <v>ARCO METÁLICO GALVANIZADO TIPO MP 152S - ARCO ALTO - VÃO = 10,31 M E ALTURA = 6,17 M - ATERRO RODOVIÁRIO MÍNIMO = 0,90 M E MÁXIMO = 4,90 M - AREIA E BRITA COMERCIAIS</v>
          </cell>
          <cell r="C14201" t="str">
            <v>M</v>
          </cell>
        </row>
        <row r="14201">
          <cell r="E14201">
            <v>61068.51</v>
          </cell>
        </row>
        <row r="14202">
          <cell r="A14202">
            <v>606787</v>
          </cell>
          <cell r="B14202" t="str">
            <v>ARCO METÁLICO GALVANIZADO TIPO MP 152S - ARCO ALTO - VÃO = 10,31 M E ALTURA = 6,17 M - ATERRO RODOVIÁRIO MÍNIMO = 0,90 M E MÁXIMO = 4,90 M - AREIA EXTRAÍDA E BRITA PRODUZIDA</v>
          </cell>
          <cell r="C14202" t="str">
            <v>M</v>
          </cell>
        </row>
        <row r="14202">
          <cell r="E14202">
            <v>60184.33</v>
          </cell>
        </row>
        <row r="14203">
          <cell r="A14203">
            <v>607140</v>
          </cell>
          <cell r="B14203" t="str">
            <v>ARCO METÁLICO GALVANIZADO TIPO MP 152S - ARCO ALTO - VÃO = 10,36 M E ALTURA = 5,38 M - ATERRO RODOVIÁRIO MÍNIMO = 1,20 M E MÁXIMO = 3,60 M - AREIA E BRITA COMERCIAIS</v>
          </cell>
          <cell r="C14203" t="str">
            <v>M</v>
          </cell>
        </row>
        <row r="14203">
          <cell r="E14203">
            <v>55824.3</v>
          </cell>
        </row>
        <row r="14204">
          <cell r="A14204">
            <v>606788</v>
          </cell>
          <cell r="B14204" t="str">
            <v>ARCO METÁLICO GALVANIZADO TIPO MP 152S - ARCO ALTO - VÃO = 10,36 M E ALTURA = 5,38 M - ATERRO RODOVIÁRIO MÍNIMO = 1,20 M E MÁXIMO = 3,60 M - AREIA EXTRAÍDA E BRITA PRODUZIDA</v>
          </cell>
          <cell r="C14204" t="str">
            <v>M</v>
          </cell>
        </row>
        <row r="14204">
          <cell r="E14204">
            <v>55627.22</v>
          </cell>
        </row>
        <row r="14205">
          <cell r="A14205">
            <v>607141</v>
          </cell>
          <cell r="B14205" t="str">
            <v>ARCO METÁLICO GALVANIZADO TIPO MP 152S - ARCO ALTO - VÃO = 10,54 M E ALTURA = 6,05 M - ATERRO RODOVIÁRIO MÍNIMO = 1,20 M E MÁXIMO = 4,20 M - AREIA E BRITA COMERCIAIS</v>
          </cell>
          <cell r="C14205" t="str">
            <v>M</v>
          </cell>
        </row>
        <row r="14205">
          <cell r="E14205">
            <v>62117.38</v>
          </cell>
        </row>
        <row r="14206">
          <cell r="A14206">
            <v>606789</v>
          </cell>
          <cell r="B14206" t="str">
            <v>ARCO METÁLICO GALVANIZADO TIPO MP 152S - ARCO ALTO - VÃO = 10,54 M E ALTURA = 6,05 M - ATERRO RODOVIÁRIO MÍNIMO = 1,20 M E MÁXIMO = 4,20 M - AREIA EXTRAÍDA E BRITA PRODUZIDA</v>
          </cell>
          <cell r="C14206" t="str">
            <v>M</v>
          </cell>
        </row>
        <row r="14206">
          <cell r="E14206">
            <v>61525.19</v>
          </cell>
        </row>
        <row r="14207">
          <cell r="A14207">
            <v>607144</v>
          </cell>
          <cell r="B14207" t="str">
            <v>ARCO METÁLICO GALVANIZADO TIPO MP 152S - ARCO ALTO - VÃO = 10,57 M E ALTURA = 5,41 M - ATERRO RODOVIÁRIO MÍNIMO = 1,20 M E MÁXIMO = 4,10 M - AREIA E BRITA COMERCIAIS</v>
          </cell>
          <cell r="C14207" t="str">
            <v>M</v>
          </cell>
        </row>
        <row r="14207">
          <cell r="E14207">
            <v>72982.52</v>
          </cell>
        </row>
        <row r="14208">
          <cell r="A14208">
            <v>606792</v>
          </cell>
          <cell r="B14208" t="str">
            <v>ARCO METÁLICO GALVANIZADO TIPO MP 152S - ARCO ALTO - VÃO = 10,57 M E ALTURA = 5,41 M - ATERRO RODOVIÁRIO MÍNIMO = 1,20 M E MÁXIMO = 4,10 M - AREIA EXTRAÍDA E BRITA PRODUZIDA</v>
          </cell>
          <cell r="C14208" t="str">
            <v>M</v>
          </cell>
        </row>
        <row r="14208">
          <cell r="E14208">
            <v>72441.62</v>
          </cell>
        </row>
        <row r="14209">
          <cell r="A14209">
            <v>607142</v>
          </cell>
          <cell r="B14209" t="str">
            <v>ARCO METÁLICO GALVANIZADO TIPO MP 152S - ARCO ALTO - VÃO = 10,74 M E ALTURA = 6,48 M - ATERRO RODOVIÁRIO MÍNIMO = 1,20 M E MÁXIMO = 4,70 M - AREIA E BRITA COMERCIAIS</v>
          </cell>
          <cell r="C14209" t="str">
            <v>M</v>
          </cell>
        </row>
        <row r="14209">
          <cell r="E14209">
            <v>65139.89</v>
          </cell>
        </row>
        <row r="14210">
          <cell r="A14210">
            <v>606790</v>
          </cell>
          <cell r="B14210" t="str">
            <v>ARCO METÁLICO GALVANIZADO TIPO MP 152S - ARCO ALTO - VÃO = 10,74 M E ALTURA = 6,48 M - ATERRO RODOVIÁRIO MÍNIMO = 1,20 M E MÁXIMO = 4,70 M - AREIA EXTRAÍDA E BRITA PRODUZIDA</v>
          </cell>
          <cell r="C14210" t="str">
            <v>M</v>
          </cell>
        </row>
        <row r="14210">
          <cell r="E14210">
            <v>64502.92</v>
          </cell>
        </row>
        <row r="14211">
          <cell r="A14211">
            <v>607145</v>
          </cell>
          <cell r="B14211" t="str">
            <v>ARCO METÁLICO GALVANIZADO TIPO MP 152S - ARCO ALTO - VÃO = 10,77 M E ALTURA = 6,10 M - ATERRO RODOVIÁRIO MÍNIMO = 1,20 M E MÁXIMO = 4,70 M - AREIA E BRITA COMERCIAIS</v>
          </cell>
          <cell r="C14211" t="str">
            <v>M</v>
          </cell>
        </row>
        <row r="14211">
          <cell r="E14211">
            <v>80493.02</v>
          </cell>
        </row>
        <row r="14212">
          <cell r="A14212">
            <v>606793</v>
          </cell>
          <cell r="B14212" t="str">
            <v>ARCO METÁLICO GALVANIZADO TIPO MP 152S - ARCO ALTO - VÃO = 10,77 M E ALTURA = 6,10 M - ATERRO RODOVIÁRIO MÍNIMO = 1,20 M E MÁXIMO = 4,70 M - AREIA EXTRAÍDA E BRITA PRODUZIDA</v>
          </cell>
          <cell r="C14212" t="str">
            <v>M</v>
          </cell>
        </row>
        <row r="14212">
          <cell r="E14212">
            <v>79888.07</v>
          </cell>
        </row>
        <row r="14213">
          <cell r="A14213">
            <v>607146</v>
          </cell>
          <cell r="B14213" t="str">
            <v>ARCO METÁLICO GALVANIZADO TIPO MP 152S - ARCO ALTO - VÃO = 10,97 M E ALTURA = 6,53 M - ATERRO RODOVIÁRIO MÍNIMO = 1,20 M E MÁXIMO = 4,70 M - AREIA E BRITA COMERCIAIS</v>
          </cell>
          <cell r="C14213" t="str">
            <v>M</v>
          </cell>
        </row>
        <row r="14213">
          <cell r="E14213">
            <v>83968.19</v>
          </cell>
        </row>
        <row r="14214">
          <cell r="A14214">
            <v>606794</v>
          </cell>
          <cell r="B14214" t="str">
            <v>ARCO METÁLICO GALVANIZADO TIPO MP 152S - ARCO ALTO - VÃO = 10,97 M E ALTURA = 6,53 M - ATERRO RODOVIÁRIO MÍNIMO = 1,20 M E MÁXIMO = 4,70 M - AREIA EXTRAÍDA E BRITA PRODUZIDA</v>
          </cell>
          <cell r="C14214" t="str">
            <v>M</v>
          </cell>
        </row>
        <row r="14214">
          <cell r="E14214">
            <v>83311.6</v>
          </cell>
        </row>
        <row r="14215">
          <cell r="A14215">
            <v>607143</v>
          </cell>
          <cell r="B14215" t="str">
            <v>ARCO METÁLICO GALVANIZADO TIPO MP 152S - ARCO ALTO - VÃO = 11,35 M E ALTURA = 7,12 M - ATERRO RODOVIÁRIO MÍNIMO = 1,20 M E MÁXIMO = 4,70 M - AREIA E BRITA COMERCIAIS</v>
          </cell>
          <cell r="C14215" t="str">
            <v>M</v>
          </cell>
        </row>
        <row r="14215">
          <cell r="E14215">
            <v>70343.67</v>
          </cell>
        </row>
        <row r="14216">
          <cell r="A14216">
            <v>606791</v>
          </cell>
          <cell r="B14216" t="str">
            <v>ARCO METÁLICO GALVANIZADO TIPO MP 152S - ARCO ALTO - VÃO = 11,35 M E ALTURA = 7,12 M - ATERRO RODOVIÁRIO MÍNIMO = 1,20 M E MÁXIMO = 4,70 M - AREIA EXTRAÍDA E BRITA PRODUZIDA</v>
          </cell>
          <cell r="C14216" t="str">
            <v>M</v>
          </cell>
        </row>
        <row r="14216">
          <cell r="E14216">
            <v>69610.34</v>
          </cell>
        </row>
        <row r="14217">
          <cell r="A14217">
            <v>607147</v>
          </cell>
          <cell r="B14217" t="str">
            <v>ARCO METÁLICO GALVANIZADO TIPO MP 152S - ARCO ALTO - VÃO = 11,58 M E ALTURA = 7,16 M - ATERRO RODOVIÁRIO MÍNIMO = 1,20 M E MÁXIMO = 6,40 M - AREIA E BRITA COMERCIAIS</v>
          </cell>
          <cell r="C14217" t="str">
            <v>M</v>
          </cell>
        </row>
        <row r="14217">
          <cell r="E14217">
            <v>90567.18</v>
          </cell>
        </row>
        <row r="14218">
          <cell r="A14218">
            <v>606795</v>
          </cell>
          <cell r="B14218" t="str">
            <v>ARCO METÁLICO GALVANIZADO TIPO MP 152S - ARCO ALTO - VÃO = 11,58 M E ALTURA = 7,16 M - ATERRO RODOVIÁRIO MÍNIMO = 1,20 M E MÁXIMO = 6,40 M - AREIA EXTRAÍDA E BRITA PRODUZIDA</v>
          </cell>
          <cell r="C14218" t="str">
            <v>M</v>
          </cell>
        </row>
        <row r="14218">
          <cell r="E14218">
            <v>89810.58</v>
          </cell>
        </row>
        <row r="14219">
          <cell r="A14219">
            <v>607112</v>
          </cell>
          <cell r="B14219" t="str">
            <v>ARCO METÁLICO GALVANIZADO TIPO MP 152S - ARCO ALTO - VÃO = 6,12 M E ALTURA = 2,77 M - ATERRO RODOVIÁRIO MÍNIMO = 0,75 M E MÁXIMO = 5,40 M - AREIA E BRITA COMERCIAIS</v>
          </cell>
          <cell r="C14219" t="str">
            <v>M</v>
          </cell>
        </row>
        <row r="14219">
          <cell r="E14219">
            <v>29246.26</v>
          </cell>
        </row>
        <row r="14220">
          <cell r="A14220">
            <v>606760</v>
          </cell>
          <cell r="B14220" t="str">
            <v>ARCO METÁLICO GALVANIZADO TIPO MP 152S - ARCO ALTO - VÃO = 6,12 M E ALTURA = 2,77 M - ATERRO RODOVIÁRIO MÍNIMO = 0,75 M E MÁXIMO = 5,40 M - AREIA EXTRAÍDA E BRITA PRODUZIDA</v>
          </cell>
          <cell r="C14220" t="str">
            <v>M</v>
          </cell>
        </row>
        <row r="14220">
          <cell r="E14220">
            <v>29047.93</v>
          </cell>
        </row>
        <row r="14221">
          <cell r="A14221">
            <v>607113</v>
          </cell>
          <cell r="B14221" t="str">
            <v>ARCO METÁLICO GALVANIZADO TIPO MP 152S - ARCO ALTO - VÃO = 6,30 M E ALTURA = 3,68 M - ATERRO RODOVIÁRIO MÍNIMO = 0,75 M E MÁXIMO = 7,50 M - AREIA E BRITA COMERCIAIS</v>
          </cell>
          <cell r="C14221" t="str">
            <v>M</v>
          </cell>
        </row>
        <row r="14221">
          <cell r="E14221">
            <v>34476.98</v>
          </cell>
        </row>
        <row r="14222">
          <cell r="A14222">
            <v>606761</v>
          </cell>
          <cell r="B14222" t="str">
            <v>ARCO METÁLICO GALVANIZADO TIPO MP 152S - ARCO ALTO - VÃO = 6,30 M E ALTURA = 3,68 M - ATERRO RODOVIÁRIO MÍNIMO = 0,75 M E MÁXIMO = 7,50 M - AREIA EXTRAÍDA E BRITA PRODUZIDA</v>
          </cell>
          <cell r="C14222" t="str">
            <v>M</v>
          </cell>
        </row>
        <row r="14222">
          <cell r="E14222">
            <v>34249</v>
          </cell>
        </row>
        <row r="14223">
          <cell r="A14223">
            <v>606762</v>
          </cell>
          <cell r="B14223" t="str">
            <v>ARCO METÁLICO GALVANIZADO TIPO MP 152S - ARCO ALTO - VÃO = 6,55 M E ALTURA = 3,56 M - ATERRO RODOVIÁRIO MÍNIMO = 0,75 M E MÁXIMO = 4,9 M - AREIA EXTRAÍDA E BRITA PRODUZIDA</v>
          </cell>
          <cell r="C14223" t="str">
            <v>M</v>
          </cell>
        </row>
        <row r="14223">
          <cell r="E14223">
            <v>34625.27</v>
          </cell>
        </row>
        <row r="14224">
          <cell r="A14224">
            <v>607114</v>
          </cell>
          <cell r="B14224" t="str">
            <v>ARCO METÁLICO GALVANIZADO TIPO MP 152S - ARCO ALTO - VÃO = 6,55 M E ALTURA = 3,56 M - ATERRO RODOVIÁRIO MÍNIMO = 0,75 M E MÁXIMO = 4,90 M - AREIA E BRITA COMERCIAIS</v>
          </cell>
          <cell r="C14224" t="str">
            <v>M</v>
          </cell>
        </row>
        <row r="14224">
          <cell r="E14224">
            <v>34857.55</v>
          </cell>
        </row>
        <row r="14225">
          <cell r="A14225">
            <v>607116</v>
          </cell>
          <cell r="B14225" t="str">
            <v>ARCO METÁLICO GALVANIZADO TIPO MP 152S - ARCO ALTO - VÃO = 6,78 M E ALTURA = 3,61 M - ATERRO RODOVIÁRIO MÍNIMO = 0,75 M E MÁXIMO = 4,80 M - AREIA E BRITA COMERCIAIS</v>
          </cell>
          <cell r="C14225" t="str">
            <v>M</v>
          </cell>
        </row>
        <row r="14225">
          <cell r="E14225">
            <v>36373.45</v>
          </cell>
        </row>
        <row r="14226">
          <cell r="A14226">
            <v>606764</v>
          </cell>
          <cell r="B14226" t="str">
            <v>ARCO METÁLICO GALVANIZADO TIPO MP 152S - ARCO ALTO - VÃO = 6,78 M E ALTURA = 3,61 M - ATERRO RODOVIÁRIO MÍNIMO = 0,75 M E MÁXIMO = 4,80 M - AREIA EXTRAÍDA E BRITA PRODUZIDA</v>
          </cell>
          <cell r="C14226" t="str">
            <v>M</v>
          </cell>
        </row>
        <row r="14226">
          <cell r="E14226">
            <v>36131.39</v>
          </cell>
        </row>
        <row r="14227">
          <cell r="A14227">
            <v>607115</v>
          </cell>
          <cell r="B14227" t="str">
            <v>ARCO METÁLICO GALVANIZADO TIPO MP 152S - ARCO ALTO - VÃO = 6,96 M E ALTURA = 4,42 M - ATERRO RODOVIÁRIO MÍNIMO = 0,75 M E MÁXIMO = 8,10 M - AREIA E BRITA COMERCIAIS</v>
          </cell>
          <cell r="C14227" t="str">
            <v>M</v>
          </cell>
        </row>
        <row r="14227">
          <cell r="E14227">
            <v>41288.83</v>
          </cell>
        </row>
        <row r="14228">
          <cell r="A14228">
            <v>606763</v>
          </cell>
          <cell r="B14228" t="str">
            <v>ARCO METÁLICO GALVANIZADO TIPO MP 152S - ARCO ALTO - VÃO = 6,96 M E ALTURA = 4,42 M - ATERRO RODOVIÁRIO MÍNIMO = 0,75 M E MÁXIMO = 8,10 M - AREIA EXTRAÍDA E BRITA PRODUZIDA</v>
          </cell>
          <cell r="C14228" t="str">
            <v>M</v>
          </cell>
        </row>
        <row r="14228">
          <cell r="E14228">
            <v>40997.61</v>
          </cell>
        </row>
        <row r="14229">
          <cell r="A14229">
            <v>607117</v>
          </cell>
          <cell r="B14229" t="str">
            <v>ARCO METÁLICO GALVANIZADO TIPO MP 152S - ARCO ALTO - VÃO = 6,99 M E ALTURA = 4,27 M - ATERRO RODOVIÁRIO MÍNIMO = 0,75 M E MÁXIMO = 5,70 M - AREIA E BRITA COMERCIAIS</v>
          </cell>
          <cell r="C14229" t="str">
            <v>M</v>
          </cell>
        </row>
        <row r="14229">
          <cell r="E14229">
            <v>41270.55</v>
          </cell>
        </row>
        <row r="14230">
          <cell r="A14230">
            <v>606765</v>
          </cell>
          <cell r="B14230" t="str">
            <v>ARCO METÁLICO GALVANIZADO TIPO MP 152S - ARCO ALTO - VÃO = 6,99 M E ALTURA = 4,27 M - ATERRO RODOVIÁRIO MÍNIMO = 0,75 M E MÁXIMO = 5,70 M - AREIA EXTRAÍDA E BRITA PRODUZIDA</v>
          </cell>
          <cell r="C14230" t="str">
            <v>M</v>
          </cell>
        </row>
        <row r="14230">
          <cell r="E14230">
            <v>40987.33</v>
          </cell>
        </row>
        <row r="14231">
          <cell r="A14231">
            <v>607118</v>
          </cell>
          <cell r="B14231" t="str">
            <v>ARCO METÁLICO GALVANIZADO TIPO MP 152S - ARCO ALTO - VÃO = 7,01 M E ALTURA = 3,63 M - ATERRO RODOVIÁRIO MÍNIMO = 0,75 M E MÁXIMO = 4,60 M - AREIA E BRITA COMERCIAIS</v>
          </cell>
          <cell r="C14231" t="str">
            <v>M</v>
          </cell>
        </row>
        <row r="14231">
          <cell r="E14231">
            <v>37011.17</v>
          </cell>
        </row>
        <row r="14232">
          <cell r="A14232">
            <v>606766</v>
          </cell>
          <cell r="B14232" t="str">
            <v>ARCO METÁLICO GALVANIZADO TIPO MP 152S - ARCO ALTO - VÃO = 7,01 M E ALTURA = 3,63 M - ATERRO RODOVIÁRIO MÍNIMO = 0,75 M E MÁXIMO = 4,60 M - AREIA EXTRAÍDA E BRITA PRODUZIDA</v>
          </cell>
          <cell r="C14232" t="str">
            <v>M</v>
          </cell>
        </row>
        <row r="14232">
          <cell r="E14232">
            <v>36761.28</v>
          </cell>
        </row>
        <row r="14233">
          <cell r="A14233">
            <v>607120</v>
          </cell>
          <cell r="B14233" t="str">
            <v>ARCO METÁLICO GALVANIZADO TIPO MP 152S - ARCO ALTO - VÃO = 7,24 M E ALTURA = 3,68 M - ATERRO RODOVIÁRIO MÍNIMO = 0,90 M E MÁXIMO = 4,4 M - AREIA E BRITA COMERCIAIS</v>
          </cell>
          <cell r="C14233" t="str">
            <v>M</v>
          </cell>
        </row>
        <row r="14233">
          <cell r="E14233">
            <v>37685.64</v>
          </cell>
        </row>
        <row r="14234">
          <cell r="A14234">
            <v>606768</v>
          </cell>
          <cell r="B14234" t="str">
            <v>ARCO METÁLICO GALVANIZADO TIPO MP 152S - ARCO ALTO - VÃO = 7,24 M E ALTURA = 3,68 M - ATERRO RODOVIÁRIO MÍNIMO = 0,90 M E MÁXIMO = 4,40 M - AREIA EXTRAÍDA E BRITA PRODUZIDA</v>
          </cell>
          <cell r="C14234" t="str">
            <v>M</v>
          </cell>
        </row>
        <row r="14234">
          <cell r="E14234">
            <v>37422.49</v>
          </cell>
        </row>
        <row r="14235">
          <cell r="A14235">
            <v>607119</v>
          </cell>
          <cell r="B14235" t="str">
            <v>ARCO METÁLICO GALVANIZADO TIPO MP 152S - ARCO ALTO - VÃO = 7,42 M E ALTURA = 4,52 M - ATERRO RODOVIÁRIO MÍNIMO = 0,90 M E MÁXIMO = 6,40 M - AREIA E BRITA COMERCIAIS</v>
          </cell>
          <cell r="C14235" t="str">
            <v>M</v>
          </cell>
        </row>
        <row r="14235">
          <cell r="E14235">
            <v>43289.85</v>
          </cell>
        </row>
        <row r="14236">
          <cell r="A14236">
            <v>606767</v>
          </cell>
          <cell r="B14236" t="str">
            <v>ARCO METÁLICO GALVANIZADO TIPO MP 152S - ARCO ALTO - VÃO = 7,42 M E ALTURA = 4,52 M - ATERRO RODOVIÁRIO MÍNIMO = 0,90 M E MÁXIMO = 6,40 M - AREIA EXTRAÍDA E BRITA PRODUZIDA</v>
          </cell>
          <cell r="C14236" t="str">
            <v>M</v>
          </cell>
        </row>
        <row r="14236">
          <cell r="E14236">
            <v>42968.93</v>
          </cell>
        </row>
        <row r="14237">
          <cell r="A14237">
            <v>607121</v>
          </cell>
          <cell r="B14237" t="str">
            <v>ARCO METÁLICO GALVANIZADO TIPO MP 152S - ARCO ALTO - VÃO = 7,47 M E ALTURA = 4,19 M - ATERRO RODOVIÁRIO MÍNIMO = 0,90 M E MÁXIMO = 4,30 M - AREIA E BRITA COMERCIAIS</v>
          </cell>
          <cell r="C14237" t="str">
            <v>M</v>
          </cell>
        </row>
        <row r="14237">
          <cell r="E14237">
            <v>40803.59</v>
          </cell>
        </row>
        <row r="14238">
          <cell r="A14238">
            <v>606769</v>
          </cell>
          <cell r="B14238" t="str">
            <v>ARCO METÁLICO GALVANIZADO TIPO MP 152S - ARCO ALTO - VÃO = 7,47 M E ALTURA = 4,19 M - ATERRO RODOVIÁRIO MÍNIMO = 0,90 M E MÁXIMO = 4,30 M - AREIA EXTRAÍDA E BRITA PRODUZIDA</v>
          </cell>
          <cell r="C14238" t="str">
            <v>M</v>
          </cell>
        </row>
        <row r="14238">
          <cell r="E14238">
            <v>40503.57</v>
          </cell>
        </row>
        <row r="14239">
          <cell r="A14239">
            <v>607123</v>
          </cell>
          <cell r="B14239" t="str">
            <v>ARCO METÁLICO GALVANIZADO TIPO MP 152S - ARCO ALTO - VÃO = 7,67 M E ALTURA = 3,99 M - ATERRO RODOVIÁRIO MÍNIMO = 0,90 M E MÁXIMO = 4,10 M - AREIA E BRITA COMERCIAIS</v>
          </cell>
          <cell r="C14239" t="str">
            <v>M</v>
          </cell>
        </row>
        <row r="14239">
          <cell r="E14239">
            <v>40256.71</v>
          </cell>
        </row>
        <row r="14240">
          <cell r="A14240">
            <v>606771</v>
          </cell>
          <cell r="B14240" t="str">
            <v>ARCO METÁLICO GALVANIZADO TIPO MP 152S - ARCO ALTO - VÃO = 7,67 M E ALTURA = 3,99 M - ATERRO RODOVIÁRIO MÍNIMO = 0,90 M E MÁXIMO = 4,10 M - AREIA EXTRAÍDA E BRITA PRODUZIDA</v>
          </cell>
          <cell r="C14240" t="str">
            <v>M</v>
          </cell>
        </row>
        <row r="14240">
          <cell r="E14240">
            <v>39957.81</v>
          </cell>
        </row>
        <row r="14241">
          <cell r="A14241">
            <v>607122</v>
          </cell>
          <cell r="B14241" t="str">
            <v>ARCO METÁLICO GALVANIZADO TIPO MP 152S - ARCO ALTO - VÃO = 7,85 M E ALTURA = 4,60 M - ATERRO RODOVIÁRIO MÍNIMO = 0,90 M E MÁXIMO = 6,00 M - AREIA E BRITA COMERCIAIS</v>
          </cell>
          <cell r="C14241" t="str">
            <v>M</v>
          </cell>
        </row>
        <row r="14241">
          <cell r="E14241">
            <v>44631.12</v>
          </cell>
        </row>
        <row r="14242">
          <cell r="A14242">
            <v>606770</v>
          </cell>
          <cell r="B14242" t="str">
            <v>ARCO METÁLICO GALVANIZADO TIPO MP 152S - ARCO ALTO - VÃO = 7,85 M E ALTURA = 4,60 M - ATERRO RODOVIÁRIO MÍNIMO = 0,90 M E MÁXIMO = 6,00 M - AREIA EXTRAÍDA E BRITA PRODUZIDA</v>
          </cell>
          <cell r="C14242" t="str">
            <v>M</v>
          </cell>
        </row>
        <row r="14242">
          <cell r="E14242">
            <v>44286.39</v>
          </cell>
        </row>
        <row r="14243">
          <cell r="A14243">
            <v>607125</v>
          </cell>
          <cell r="B14243" t="str">
            <v>ARCO METÁLICO GALVANIZADO TIPO MP 152S - ARCO ALTO - VÃO = 7,90 M E ALTURA = 4,04 M - ATERRO RODOVIÁRIO MÍNIMO = 0,90 M E MÁXIMO = 4,00 M - AREIA E BRITA COMERCIAIS</v>
          </cell>
          <cell r="C14243" t="str">
            <v>M</v>
          </cell>
        </row>
        <row r="14243">
          <cell r="E14243">
            <v>41599.68</v>
          </cell>
        </row>
        <row r="14244">
          <cell r="A14244">
            <v>606773</v>
          </cell>
          <cell r="B14244" t="str">
            <v>ARCO METÁLICO GALVANIZADO TIPO MP 152S - ARCO ALTO - VÃO = 7,90 M E ALTURA = 4,04 M - ATERRO RODOVIÁRIO MÍNIMO = 0,90 M E MÁXIMO = 4,00 M - AREIA EXTRAÍDA E BRITA PRODUZIDA</v>
          </cell>
          <cell r="C14244" t="str">
            <v>M</v>
          </cell>
        </row>
        <row r="14244">
          <cell r="E14244">
            <v>41285.18</v>
          </cell>
        </row>
        <row r="14245">
          <cell r="A14245">
            <v>607124</v>
          </cell>
          <cell r="B14245" t="str">
            <v>ARCO METÁLICO GALVANIZADO TIPO MP 152S - ARCO ALTO - VÃO = 8,08 M E ALTURA = 4,65 M - ATERRO RODOVIÁRIO MÍNIMO = 0,90 M E MÁXIMO = 5,80 M - AREIA E BRITA COMERCIAIS</v>
          </cell>
          <cell r="C14245" t="str">
            <v>M</v>
          </cell>
        </row>
        <row r="14245">
          <cell r="E14245">
            <v>45298.39</v>
          </cell>
        </row>
        <row r="14246">
          <cell r="A14246">
            <v>606772</v>
          </cell>
          <cell r="B14246" t="str">
            <v>ARCO METÁLICO GALVANIZADO TIPO MP 152S - ARCO ALTO - VÃO = 8,08 M E ALTURA = 4,65 M - ATERRO RODOVIÁRIO MÍNIMO = 0,90 M E MÁXIMO = 5,80 M - AREIA EXTRAÍDA E BRITA PRODUZIDA</v>
          </cell>
          <cell r="C14246" t="str">
            <v>M</v>
          </cell>
        </row>
        <row r="14246">
          <cell r="E14246">
            <v>44942.63</v>
          </cell>
        </row>
        <row r="14247">
          <cell r="A14247">
            <v>607126</v>
          </cell>
          <cell r="B14247" t="str">
            <v>ARCO METÁLICO GALVANIZADO TIPO MP 152S - ARCO ALTO - VÃO = 8,31 M E ALTURA = 4,70 M - ATERRO RODOVIÁRIO MÍNIMO = 0,90 M E MÁXIMO = 5,60 M - AREIA E BRITA COMERCIAIS</v>
          </cell>
          <cell r="C14247" t="str">
            <v>M</v>
          </cell>
        </row>
        <row r="14247">
          <cell r="E14247">
            <v>46548.73</v>
          </cell>
        </row>
        <row r="14248">
          <cell r="A14248">
            <v>606774</v>
          </cell>
          <cell r="B14248" t="str">
            <v>ARCO METÁLICO GALVANIZADO TIPO MP 152S - ARCO ALTO - VÃO = 8,31 M E ALTURA = 4,70 M - ATERRO RODOVIÁRIO MÍNIMO = 0,90 M E MÁXIMO = 5,60 M - AREIA EXTRAÍDA E BRITA PRODUZIDA</v>
          </cell>
          <cell r="C14248" t="str">
            <v>M</v>
          </cell>
        </row>
        <row r="14248">
          <cell r="E14248">
            <v>46175.83</v>
          </cell>
        </row>
        <row r="14249">
          <cell r="A14249">
            <v>607127</v>
          </cell>
          <cell r="B14249" t="str">
            <v>ARCO METÁLICO GALVANIZADO TIPO MP 152S - ARCO ALTO - VÃO = 8,36 M E ALTURA = 4,11 M - ATERRO RODOVIÁRIO MÍNIMO = 0,90 M E MÁXIMO = 3,70 M - AREIA E BRITA COMERCIAIS</v>
          </cell>
          <cell r="C14249" t="str">
            <v>M</v>
          </cell>
        </row>
        <row r="14249">
          <cell r="E14249">
            <v>42881.99</v>
          </cell>
        </row>
        <row r="14250">
          <cell r="A14250">
            <v>606775</v>
          </cell>
          <cell r="B14250" t="str">
            <v>ARCO METÁLICO GALVANIZADO TIPO MP 152S - ARCO ALTO - VÃO = 8,36 M E ALTURA = 4,11 M - ATERRO RODOVIÁRIO MÍNIMO = 0,90 M E MÁXIMO = 3,70 M - AREIA EXTRAÍDA E BRITA PRODUZIDA</v>
          </cell>
          <cell r="C14250" t="str">
            <v>M</v>
          </cell>
        </row>
        <row r="14250">
          <cell r="E14250">
            <v>42548.6</v>
          </cell>
        </row>
        <row r="14251">
          <cell r="A14251">
            <v>607129</v>
          </cell>
          <cell r="B14251" t="str">
            <v>ARCO METÁLICO GALVANIZADO TIPO MP 152S - ARCO ALTO - VÃO = 8,59 M E ALTURA = 4,39 M - ATERRO RODOVIÁRIO MÍNIMO = 0,90 M E MÁXIMO = 3,60 M - AREIA E BRITA COMERCIAIS</v>
          </cell>
          <cell r="C14251" t="str">
            <v>M</v>
          </cell>
        </row>
        <row r="14251">
          <cell r="E14251">
            <v>44867.46</v>
          </cell>
        </row>
        <row r="14252">
          <cell r="A14252">
            <v>606777</v>
          </cell>
          <cell r="B14252" t="str">
            <v>ARCO METÁLICO GALVANIZADO TIPO MP 152S - ARCO ALTO - VÃO = 8,59 M E ALTURA = 4,39 M - ATERRO RODOVIÁRIO MÍNIMO = 0,90 M E MÁXIMO = 3,60 M - AREIA EXTRAÍDA E BRITA PRODUZIDA</v>
          </cell>
          <cell r="C14252" t="str">
            <v>M</v>
          </cell>
        </row>
        <row r="14252">
          <cell r="E14252">
            <v>44502.34</v>
          </cell>
        </row>
        <row r="14253">
          <cell r="A14253">
            <v>607128</v>
          </cell>
          <cell r="B14253" t="str">
            <v>ARCO METÁLICO GALVANIZADO TIPO MP 152S - ARCO ALTO - VÃO = 8,97 M E ALTURA = 5,00 M - ATERRO RODOVIÁRIO MÍNIMO = 0,90 M E MÁXIMO = 5,80 M - AREIA E BRITA COMERCIAIS</v>
          </cell>
          <cell r="C14253" t="str">
            <v>M</v>
          </cell>
        </row>
        <row r="14253">
          <cell r="E14253">
            <v>49311.79</v>
          </cell>
        </row>
        <row r="14254">
          <cell r="A14254">
            <v>606776</v>
          </cell>
          <cell r="B14254" t="str">
            <v>ARCO METÁLICO GALVANIZADO TIPO MP 152S - ARCO ALTO - VÃO = 8,97 M E ALTURA = 5,00 M - ATERRO RODOVIÁRIO MÍNIMO = 0,90 M E MÁXIMO = 5,80 M - AREIA EXTRAÍDA E BRITA PRODUZIDA</v>
          </cell>
          <cell r="C14254" t="str">
            <v>M</v>
          </cell>
        </row>
        <row r="14254">
          <cell r="E14254">
            <v>48885.17</v>
          </cell>
        </row>
        <row r="14255">
          <cell r="A14255">
            <v>607130</v>
          </cell>
          <cell r="B14255" t="str">
            <v>ARCO METÁLICO GALVANIZADO TIPO MP 152S - ARCO ALTO - VÃO = 9,17 M E ALTURA = 5,49 M - ATERRO RODOVIÁRIO MÍNIMO = 0,90 M E MÁXIMO = 5,60 M - AREIA E BRITA COMERCIAIS</v>
          </cell>
          <cell r="C14255" t="str">
            <v>M</v>
          </cell>
        </row>
        <row r="14255">
          <cell r="E14255">
            <v>52549.89</v>
          </cell>
        </row>
        <row r="14256">
          <cell r="A14256">
            <v>606778</v>
          </cell>
          <cell r="B14256" t="str">
            <v>ARCO METÁLICO GALVANIZADO TIPO MP 152S - ARCO ALTO - VÃO = 9,17 M E ALTURA = 5,49 M - ATERRO RODOVIÁRIO MÍNIMO = 0,90 M E MÁXIMO = 5,60 M - AREIA EXTRAÍDA E BRITA PRODUZIDA</v>
          </cell>
          <cell r="C14256" t="str">
            <v>M</v>
          </cell>
        </row>
        <row r="14256">
          <cell r="E14256">
            <v>52080.97</v>
          </cell>
        </row>
        <row r="14257">
          <cell r="A14257">
            <v>607131</v>
          </cell>
          <cell r="B14257" t="str">
            <v>ARCO METÁLICO GALVANIZADO TIPO MP 152S - ARCO ALTO - VÃO = 9,22 M E ALTURA = 4,70 M - ATERRO RODOVIÁRIO MÍNIMO = 0,90 M E MÁXIMO = 4,10 M - AREIA E BRITA COMERCIAIS</v>
          </cell>
          <cell r="C14257" t="str">
            <v>M</v>
          </cell>
        </row>
        <row r="14257">
          <cell r="E14257">
            <v>49311.39</v>
          </cell>
        </row>
        <row r="14258">
          <cell r="A14258">
            <v>606779</v>
          </cell>
          <cell r="B14258" t="str">
            <v>ARCO METÁLICO GALVANIZADO TIPO MP 152S - ARCO ALTO - VÃO = 9,22 M E ALTURA = 4,70 M - ATERRO RODOVIÁRIO MÍNIMO = 0,90 M E MÁXIMO = 4,10 M - AREIA EXTRAÍDA E BRITA PRODUZIDA</v>
          </cell>
          <cell r="C14258" t="str">
            <v>M</v>
          </cell>
        </row>
        <row r="14258">
          <cell r="E14258">
            <v>48896.54</v>
          </cell>
        </row>
        <row r="14259">
          <cell r="A14259">
            <v>607133</v>
          </cell>
          <cell r="B14259" t="str">
            <v>ARCO METÁLICO GALVANIZADO TIPO MP 152S - ARCO ALTO - VÃO = 9,45 M E ALTURA = 4,75 M - ATERRO RODOVIÁRIO MÍNIMO = 0,90 M E MÁXIMO = 4,00 M - AREIA E BRITA COMERCIAIS</v>
          </cell>
          <cell r="C14259" t="str">
            <v>M</v>
          </cell>
        </row>
        <row r="14259">
          <cell r="E14259">
            <v>50048.13</v>
          </cell>
        </row>
        <row r="14260">
          <cell r="A14260">
            <v>606781</v>
          </cell>
          <cell r="B14260" t="str">
            <v>ARCO METÁLICO GALVANIZADO TIPO MP 152S - ARCO ALTO - VÃO = 9,45 M E ALTURA = 4,75 M - ATERRO RODOVIÁRIO MÍNIMO = 0,90 M E MÁXIMO = 4,00 M - AREIA EXTRAÍDA E BRITA PRODUZIDA</v>
          </cell>
          <cell r="C14260" t="str">
            <v>M</v>
          </cell>
        </row>
        <row r="14260">
          <cell r="E14260">
            <v>49620.81</v>
          </cell>
        </row>
        <row r="14261">
          <cell r="A14261">
            <v>607132</v>
          </cell>
          <cell r="B14261" t="str">
            <v>ARCO METÁLICO GALVANIZADO TIPO MP 152S - ARCO ALTO - VÃO = 9,63 M E ALTURA = 5,59 M - ATERRO RODOVIÁRIO MÍNIMO = 0,90 M E MÁXIMO = 5,30 M - AREIA E BRITA COMERCIAIS</v>
          </cell>
          <cell r="C14261" t="str">
            <v>M</v>
          </cell>
        </row>
        <row r="14261">
          <cell r="E14261">
            <v>54564.65</v>
          </cell>
        </row>
        <row r="14262">
          <cell r="A14262">
            <v>606780</v>
          </cell>
          <cell r="B14262" t="str">
            <v>ARCO METÁLICO GALVANIZADO TIPO MP 152S - ARCO ALTO - VÃO = 9,63 M E ALTURA = 5,59 M - ATERRO RODOVIÁRIO MÍNIMO = 0,90 M E MÁXIMO = 5,30 M - AREIA EXTRAÍDA E BRITA PRODUZIDA</v>
          </cell>
          <cell r="C14262" t="str">
            <v>M</v>
          </cell>
        </row>
        <row r="14262">
          <cell r="E14262">
            <v>54062.85</v>
          </cell>
        </row>
        <row r="14263">
          <cell r="A14263">
            <v>607134</v>
          </cell>
          <cell r="B14263" t="str">
            <v>ARCO METÁLICO GALVANIZADO TIPO MP 152S - ARCO ALTO - VÃO = 9,65 M E ALTURA = 5,41 M - ATERRO RODOVIÁRIO MÍNIMO = 0,90 M E MÁXIMO = 4,70 M - AREIA E BRITA COMERCIAIS</v>
          </cell>
          <cell r="C14263" t="str">
            <v>M</v>
          </cell>
        </row>
        <row r="14263">
          <cell r="E14263">
            <v>54023.41</v>
          </cell>
        </row>
        <row r="14264">
          <cell r="A14264">
            <v>606782</v>
          </cell>
          <cell r="B14264" t="str">
            <v>ARCO METÁLICO GALVANIZADO TIPO MP 152S - ARCO ALTO - VÃO = 9,65 M E ALTURA = 5,41 M - ATERRO RODOVIÁRIO MÍNIMO = 0,90 M E MÁXIMO = 4,70 M - AREIA EXTRAÍDA E BRITA PRODUZIDA</v>
          </cell>
          <cell r="C14264" t="str">
            <v>M</v>
          </cell>
        </row>
        <row r="14264">
          <cell r="E14264">
            <v>53533.08</v>
          </cell>
        </row>
        <row r="14265">
          <cell r="A14265">
            <v>607136</v>
          </cell>
          <cell r="B14265" t="str">
            <v>ARCO METÁLICO GALVANIZADO TIPO MP 152S - ARCO ALTO - VÃO = 9,68 M E ALTURA = 5,23 M - ATERRO RODOVIÁRIO MÍNIMO = 0,90 M E MÁXIMO = 3,90 M - AREIA E BRITA COMERCIAIS</v>
          </cell>
          <cell r="C14265" t="str">
            <v>M</v>
          </cell>
        </row>
        <row r="14265">
          <cell r="E14265">
            <v>53303.89</v>
          </cell>
        </row>
        <row r="14266">
          <cell r="A14266">
            <v>606784</v>
          </cell>
          <cell r="B14266" t="str">
            <v>ARCO METÁLICO GALVANIZADO TIPO MP 152S - ARCO ALTO - VÃO = 9,68 M E ALTURA = 5,23 M - ATERRO RODOVIÁRIO MÍNIMO = 0,90 M E MÁXIMO = 3,90 M - AREIA EXTRAÍDA E BRITA PRODUZIDA</v>
          </cell>
          <cell r="C14266" t="str">
            <v>M</v>
          </cell>
        </row>
        <row r="14266">
          <cell r="E14266">
            <v>52829.23</v>
          </cell>
        </row>
        <row r="14267">
          <cell r="A14267">
            <v>607135</v>
          </cell>
          <cell r="B14267" t="str">
            <v>ARCO METÁLICO GALVANIZADO TIPO MP 152S - ARCO ALTO - VÃO = 9,86 M E ALTURA = 6,07 M - ATERRO RODOVIÁRIO MÍNIMO = 0,90 M E MÁXIMO = 5,20 M - AREIA E BRITA COMERCIAIS</v>
          </cell>
          <cell r="C14267" t="str">
            <v>M</v>
          </cell>
        </row>
        <row r="14267">
          <cell r="E14267">
            <v>59417.74</v>
          </cell>
        </row>
        <row r="14268">
          <cell r="A14268">
            <v>606783</v>
          </cell>
          <cell r="B14268" t="str">
            <v>ARCO METÁLICO GALVANIZADO TIPO MP 152S - ARCO ALTO - VÃO = 9,86 M E ALTURA = 6,07 M - ATERRO RODOVIÁRIO MÍNIMO = 0,90 M E MÁXIMO = 5,20 M - AREIA EXTRAÍDA E BRITA PRODUZIDA</v>
          </cell>
          <cell r="C14268" t="str">
            <v>M</v>
          </cell>
        </row>
        <row r="14268">
          <cell r="E14268">
            <v>58867.49</v>
          </cell>
        </row>
        <row r="14269">
          <cell r="A14269">
            <v>607138</v>
          </cell>
          <cell r="B14269" t="str">
            <v>ARCO METÁLICO GALVANIZADO TIPO MP 152S - ARCO ALTO - VÃO = 9,91 M E ALTURA = 5,28 M - ATERRO RODOVIÁRIO MÍNIMO = 0,90 M E MÁXIMO = 3,80 M - AREIA E BRITA COMERCIAIS</v>
          </cell>
          <cell r="C14269" t="str">
            <v>M</v>
          </cell>
        </row>
        <row r="14269">
          <cell r="E14269">
            <v>54208.62</v>
          </cell>
        </row>
        <row r="14270">
          <cell r="A14270">
            <v>606786</v>
          </cell>
          <cell r="B14270" t="str">
            <v>ARCO METÁLICO GALVANIZADO TIPO MP 152S - ARCO ALTO - VÃO = 9,91 M E ALTURA = 5,28 M - ATERRO RODOVIÁRIO MÍNIMO = 0,90 M E MÁXIMO = 3,80 M - AREIA EXTRAÍDA E BRITA PRODUZIDA</v>
          </cell>
          <cell r="C14270" t="str">
            <v>M</v>
          </cell>
        </row>
        <row r="14270">
          <cell r="E14270">
            <v>53702.97</v>
          </cell>
        </row>
        <row r="14271">
          <cell r="A14271">
            <v>606842</v>
          </cell>
          <cell r="B14271" t="str">
            <v>ARCO METÁLICO GALVANIZADO TIPO MP 152S - OVOIDE - VÃO = 7,21 M E ALTURA = 7,82 M - ATERRO RODOVIÁRIO MÍNIMO = 0,75 M E MÁXIMO = 6,70 M - AREIA E BRITA COMERCIAIS</v>
          </cell>
          <cell r="C14271" t="str">
            <v>M</v>
          </cell>
        </row>
        <row r="14271">
          <cell r="E14271">
            <v>67560.94</v>
          </cell>
        </row>
        <row r="14272">
          <cell r="A14272">
            <v>606832</v>
          </cell>
          <cell r="B14272" t="str">
            <v>ARCO METÁLICO GALVANIZADO TIPO MP 152S - OVOIDE - VÃO = 7,21 M E ALTURA = 7,82 M - ATERRO RODOVIÁRIO MÍNIMO = 0,75 M E MÁXIMO = 6,70 M - AREIA EXTRAÍDA E BRITA PRODUZIDA</v>
          </cell>
          <cell r="C14272" t="str">
            <v>M</v>
          </cell>
        </row>
        <row r="14272">
          <cell r="E14272">
            <v>67278.03</v>
          </cell>
        </row>
        <row r="14273">
          <cell r="A14273">
            <v>606843</v>
          </cell>
          <cell r="B14273" t="str">
            <v>ARCO METÁLICO GALVANIZADO TIPO MP 152S - OVOIDE - VÃO = 7,31 M E ALTURA = 7,87 M - ATERRO RODOVIÁRIO MÍNIMO = 0,90 M E MÁXIMO = 6,80 M - AREIA E BRITA COMERCIAIS</v>
          </cell>
          <cell r="C14273" t="str">
            <v>M</v>
          </cell>
        </row>
        <row r="14273">
          <cell r="E14273">
            <v>70192.29</v>
          </cell>
        </row>
        <row r="14274">
          <cell r="A14274">
            <v>606833</v>
          </cell>
          <cell r="B14274" t="str">
            <v>ARCO METÁLICO GALVANIZADO TIPO MP 152S - OVOIDE - VÃO = 7,31 M E ALTURA = 7,87 M - ATERRO RODOVIÁRIO MÍNIMO = 0,90 M E MÁXIMO = 6,80 M - AREIA EXTRAÍDA E BRITA PRODUZIDA</v>
          </cell>
          <cell r="C14274" t="str">
            <v>M</v>
          </cell>
        </row>
        <row r="14274">
          <cell r="E14274">
            <v>69894.89</v>
          </cell>
        </row>
        <row r="14275">
          <cell r="A14275">
            <v>606845</v>
          </cell>
          <cell r="B14275" t="str">
            <v>ARCO METÁLICO GALVANIZADO TIPO MP 152S - OVOIDE - VÃO = 7,57 M E ALTURA = 8,44 M - ATERRO RODOVIÁRIO MÍNIMO = 0,90 M E MÁXIMO = 5,60 M - AREIA E BRITA COMERCIAIS</v>
          </cell>
          <cell r="C14275" t="str">
            <v>M</v>
          </cell>
        </row>
        <row r="14275">
          <cell r="E14275">
            <v>72777.49</v>
          </cell>
        </row>
        <row r="14276">
          <cell r="A14276">
            <v>606835</v>
          </cell>
          <cell r="B14276" t="str">
            <v>ARCO METÁLICO GALVANIZADO TIPO MP 152S - OVOIDE - VÃO = 7,57 M E ALTURA = 8,44 M - ATERRO RODOVIÁRIO MÍNIMO = 0,90 M E MÁXIMO = 5,60 M - AREIA EXTRAÍDA E BRITA PRODUZIDA</v>
          </cell>
          <cell r="C14276" t="str">
            <v>M</v>
          </cell>
        </row>
        <row r="14276">
          <cell r="E14276">
            <v>72481.19</v>
          </cell>
        </row>
        <row r="14277">
          <cell r="A14277">
            <v>606844</v>
          </cell>
          <cell r="B14277" t="str">
            <v>ARCO METÁLICO GALVANIZADO TIPO MP 152S - OVOIDE - VÃO = 7,77 M E ALTURA = 7,90 M - ATERRO RODOVIÁRIO MÍNIMO = 0,90 M E MÁXIMO = 6,80 M - AREIA E BRITA COMERCIAIS</v>
          </cell>
          <cell r="C14277" t="str">
            <v>M</v>
          </cell>
        </row>
        <row r="14277">
          <cell r="E14277">
            <v>71004.81</v>
          </cell>
        </row>
        <row r="14278">
          <cell r="A14278">
            <v>606834</v>
          </cell>
          <cell r="B14278" t="str">
            <v>ARCO METÁLICO GALVANIZADO TIPO MP 152S - OVOIDE - VÃO = 7,77 M E ALTURA = 7,90 M - ATERRO RODOVIÁRIO MÍNIMO = 0,90 M E MÁXIMO = 6,80 M - AREIA EXTRAÍDA E BRITA PRODUZIDA</v>
          </cell>
          <cell r="C14278" t="str">
            <v>M</v>
          </cell>
        </row>
        <row r="14278">
          <cell r="E14278">
            <v>70699.79</v>
          </cell>
        </row>
        <row r="14279">
          <cell r="A14279">
            <v>606847</v>
          </cell>
          <cell r="B14279" t="str">
            <v>ARCO METÁLICO GALVANIZADO TIPO MP 152S - OVOIDE - VÃO = 8,13 M E ALTURA = 8,01 M - ATERRO RODOVIÁRIO MÍNIMO = 0,90 M E MÁXIMO = 3,50 M - AREIA E BRITA COMERCIAIS</v>
          </cell>
          <cell r="C14279" t="str">
            <v>M</v>
          </cell>
        </row>
        <row r="14279">
          <cell r="E14279">
            <v>76112.34</v>
          </cell>
        </row>
        <row r="14280">
          <cell r="A14280">
            <v>606837</v>
          </cell>
          <cell r="B14280" t="str">
            <v>ARCO METÁLICO GALVANIZADO TIPO MP 152S - OVOIDE - VÃO = 8,13 M E ALTURA = 8,01 M - ATERRO RODOVIÁRIO MÍNIMO = 0,90 M E MÁXIMO = 3,50 M - AREIA EXTRAÍDA E BRITA PRODUZIDA</v>
          </cell>
          <cell r="C14280" t="str">
            <v>M</v>
          </cell>
        </row>
        <row r="14280">
          <cell r="E14280">
            <v>75778.74</v>
          </cell>
        </row>
        <row r="14281">
          <cell r="A14281">
            <v>606846</v>
          </cell>
          <cell r="B14281" t="str">
            <v>ARCO METÁLICO GALVANIZADO TIPO MP 152S - OVOIDE - VÃO = 8,36 M E ALTURA = 8,23 M - ATERRO RODOVIÁRIO MÍNIMO = 0,90 M E MÁXIMO = 4,30 M - AREIA E BRITA COMERCIAIS</v>
          </cell>
          <cell r="C14281" t="str">
            <v>M</v>
          </cell>
        </row>
        <row r="14281">
          <cell r="E14281">
            <v>76576.05</v>
          </cell>
        </row>
        <row r="14282">
          <cell r="A14282">
            <v>606836</v>
          </cell>
          <cell r="B14282" t="str">
            <v>ARCO METÁLICO GALVANIZADO TIPO MP 152S - OVOIDE - VÃO = 8,36 M E ALTURA = 8,23 M - ATERRO RODOVIÁRIO MÍNIMO = 0,90 M E MÁXIMO = 4,30 M - AREIA EXTRAÍDA E BRITA PRODUZIDA</v>
          </cell>
          <cell r="C14282" t="str">
            <v>M</v>
          </cell>
        </row>
        <row r="14282">
          <cell r="E14282">
            <v>76238.84</v>
          </cell>
        </row>
        <row r="14283">
          <cell r="A14283">
            <v>606848</v>
          </cell>
          <cell r="B14283" t="str">
            <v>ARCO METÁLICO GALVANIZADO TIPO MP 152S - OVOIDE - VÃO = 8,56 M E ALTURA = 8,48 M - ATERRO RODOVIÁRIO MÍNIMO = 0,90 M E MÁXIMO = 5,30 M - AREIA E BRITA COMERCIAIS</v>
          </cell>
          <cell r="C14283" t="str">
            <v>M</v>
          </cell>
        </row>
        <row r="14283">
          <cell r="E14283">
            <v>76414.18</v>
          </cell>
        </row>
        <row r="14284">
          <cell r="A14284">
            <v>606838</v>
          </cell>
          <cell r="B14284" t="str">
            <v>ARCO METÁLICO GALVANIZADO TIPO MP 152S - OVOIDE - VÃO = 8,56 M E ALTURA = 8,48 M - ATERRO RODOVIÁRIO MÍNIMO = 0,90 M E MÁXIMO = 5,30 M - AREIA EXTRAÍDA E BRITA PRODUZIDA</v>
          </cell>
          <cell r="C14284" t="str">
            <v>M</v>
          </cell>
        </row>
        <row r="14284">
          <cell r="E14284">
            <v>76063.37</v>
          </cell>
        </row>
        <row r="14285">
          <cell r="A14285">
            <v>606849</v>
          </cell>
          <cell r="B14285" t="str">
            <v>ARCO METÁLICO GALVANIZADO TIPO MP 152S - OVOIDE - VÃO = 8,71 M E ALTURA = 9,32 M - ATERRO RODOVIÁRIO MÍNIMO = 0,90 M E MÁXIMO = 6,00 M - AREIA E BRITA COMERCIAIS</v>
          </cell>
          <cell r="C14285" t="str">
            <v>M</v>
          </cell>
        </row>
        <row r="14285">
          <cell r="E14285">
            <v>82224.7</v>
          </cell>
        </row>
        <row r="14286">
          <cell r="A14286">
            <v>606839</v>
          </cell>
          <cell r="B14286" t="str">
            <v>ARCO METÁLICO GALVANIZADO TIPO MP 152S - OVOIDE - VÃO = 8,71 M E ALTURA = 9,32 M - ATERRO RODOVIÁRIO MÍNIMO = 0,90 M E MÁXIMO = 6,00 M - AREIA EXTRAÍDA E BRITA PRODUZIDA</v>
          </cell>
          <cell r="C14286" t="str">
            <v>M</v>
          </cell>
        </row>
        <row r="14286">
          <cell r="E14286">
            <v>81882.67</v>
          </cell>
        </row>
        <row r="14287">
          <cell r="A14287">
            <v>606850</v>
          </cell>
          <cell r="B14287" t="str">
            <v>ARCO METÁLICO GALVANIZADO TIPO MP 152S - OVOIDE - VÃO = 9,15 M E ALTURA = 9,04 M - ATERRO RODOVIÁRIO MÍNIMO = 0,90 M E MÁXIMO = 4,70 M - AREIA E BRITA COMERCIAIS</v>
          </cell>
          <cell r="C14287" t="str">
            <v>M</v>
          </cell>
        </row>
        <row r="14287">
          <cell r="E14287">
            <v>83714.95</v>
          </cell>
        </row>
        <row r="14288">
          <cell r="A14288">
            <v>606840</v>
          </cell>
          <cell r="B14288" t="str">
            <v>ARCO METÁLICO GALVANIZADO TIPO MP 152S - OVOIDE - VÃO = 9,15 M E ALTURA = 9,04 M - ATERRO RODOVIÁRIO MÍNIMO = 0,90 M E MÁXIMO = 4,70 M - AREIA EXTRAÍDA E BRITA PRODUZIDA</v>
          </cell>
          <cell r="C14288" t="str">
            <v>M</v>
          </cell>
        </row>
        <row r="14288">
          <cell r="E14288">
            <v>83340.74</v>
          </cell>
        </row>
        <row r="14289">
          <cell r="A14289">
            <v>606851</v>
          </cell>
          <cell r="B14289" t="str">
            <v>ARCO METÁLICO GALVANIZADO TIPO MP 152S - OVOIDE - VÃO = 9,15 M E ALTURA = 9,50 M - ATERRO RODOVIÁRIO MÍNIMO = 0,90 M E MÁXIMO = 5,70 M - AREIA E BRITA COMERCIAIS</v>
          </cell>
          <cell r="C14289" t="str">
            <v>M</v>
          </cell>
        </row>
        <row r="14289">
          <cell r="E14289">
            <v>84443.71</v>
          </cell>
        </row>
        <row r="14290">
          <cell r="A14290">
            <v>606841</v>
          </cell>
          <cell r="B14290" t="str">
            <v>ARCO METÁLICO GALVANIZADO TIPO MP 152S - OVOIDE - VÃO = 9,15 M E ALTURA = 9,50 M - ATERRO RODOVIÁRIO MÍNIMO = 0,90 M E MÁXIMO = 5,70 M - AREIA EXTRAÍDA E BRITA PRODUZIDA</v>
          </cell>
          <cell r="C14290" t="str">
            <v>M</v>
          </cell>
        </row>
        <row r="14290">
          <cell r="E14290">
            <v>84085.64</v>
          </cell>
        </row>
        <row r="14291">
          <cell r="A14291">
            <v>605604</v>
          </cell>
          <cell r="B14291" t="str">
            <v>ARGAMASSA DE SOLO-CIMENTO COM 10% DE CIMENTO E MATERIAL DE JAZIDA - PREPARO E INJEÇÃO EM TUNNEL LINER</v>
          </cell>
          <cell r="C14291" t="str">
            <v>M3</v>
          </cell>
        </row>
        <row r="14291">
          <cell r="E14291">
            <v>289.49</v>
          </cell>
        </row>
        <row r="14292">
          <cell r="A14292">
            <v>605695</v>
          </cell>
          <cell r="B14292" t="str">
            <v>BUEIRO METÁLICO COM CHAPAS MÚLTIPLAS MP 100 COM REVESTIMENTO EM EPÓXI - D = 0,60 M - BRITA COMERCIAL</v>
          </cell>
          <cell r="C14292" t="str">
            <v>M</v>
          </cell>
        </row>
        <row r="14292">
          <cell r="E14292">
            <v>1608.69</v>
          </cell>
        </row>
        <row r="14293">
          <cell r="A14293">
            <v>605607</v>
          </cell>
          <cell r="B14293" t="str">
            <v>BUEIRO METÁLICO COM CHAPAS MÚLTIPLAS MP 100 COM REVESTIMENTO EM EPÓXI - D = 0,60 M - BRITA PRODUZIDA</v>
          </cell>
          <cell r="C14293" t="str">
            <v>M</v>
          </cell>
        </row>
        <row r="14293">
          <cell r="E14293">
            <v>1585.92</v>
          </cell>
        </row>
        <row r="14294">
          <cell r="A14294">
            <v>605696</v>
          </cell>
          <cell r="B14294" t="str">
            <v>BUEIRO METÁLICO COM CHAPAS MÚLTIPLAS MP 100 COM REVESTIMENTO EM EPÓXI - D = 0,70 M - BRITA COMERCIAL</v>
          </cell>
          <cell r="C14294" t="str">
            <v>M</v>
          </cell>
        </row>
        <row r="14294">
          <cell r="E14294">
            <v>1852.52</v>
          </cell>
        </row>
        <row r="14295">
          <cell r="A14295">
            <v>605608</v>
          </cell>
          <cell r="B14295" t="str">
            <v>BUEIRO METÁLICO COM CHAPAS MÚLTIPLAS MP 100 COM REVESTIMENTO EM EPÓXI - D = 0,70 M - BRITA PRODUZIDA</v>
          </cell>
          <cell r="C14295" t="str">
            <v>M</v>
          </cell>
        </row>
        <row r="14295">
          <cell r="E14295">
            <v>1828.32</v>
          </cell>
        </row>
        <row r="14296">
          <cell r="A14296">
            <v>605697</v>
          </cell>
          <cell r="B14296" t="str">
            <v>BUEIRO METÁLICO COM CHAPAS MÚLTIPLAS MP 100 COM REVESTIMENTO EM EPÓXI - D = 0,80 M - BRITA COMERCIAL</v>
          </cell>
          <cell r="C14296" t="str">
            <v>M</v>
          </cell>
        </row>
        <row r="14296">
          <cell r="E14296">
            <v>2096.38</v>
          </cell>
        </row>
        <row r="14297">
          <cell r="A14297">
            <v>605609</v>
          </cell>
          <cell r="B14297" t="str">
            <v>BUEIRO METÁLICO COM CHAPAS MÚLTIPLAS MP 100 COM REVESTIMENTO EM EPÓXI - D = 0,80 M - BRITA PRODUZIDA</v>
          </cell>
          <cell r="C14297" t="str">
            <v>M</v>
          </cell>
        </row>
        <row r="14297">
          <cell r="E14297">
            <v>2070.76</v>
          </cell>
        </row>
        <row r="14298">
          <cell r="A14298">
            <v>605698</v>
          </cell>
          <cell r="B14298" t="str">
            <v>BUEIRO METÁLICO COM CHAPAS MÚLTIPLAS MP 100 COM REVESTIMENTO EM EPÓXI - D = 0,90 M - BRITA COMERCIAL</v>
          </cell>
          <cell r="C14298" t="str">
            <v>M</v>
          </cell>
        </row>
        <row r="14298">
          <cell r="E14298">
            <v>2292.56</v>
          </cell>
        </row>
        <row r="14299">
          <cell r="A14299">
            <v>605610</v>
          </cell>
          <cell r="B14299" t="str">
            <v>BUEIRO METÁLICO COM CHAPAS MÚLTIPLAS MP 100 COM REVESTIMENTO EM EPÓXI - D = 0,90 M - BRITA PRODUZIDA</v>
          </cell>
          <cell r="C14299" t="str">
            <v>M</v>
          </cell>
        </row>
        <row r="14299">
          <cell r="E14299">
            <v>2265.52</v>
          </cell>
        </row>
        <row r="14300">
          <cell r="A14300">
            <v>605699</v>
          </cell>
          <cell r="B14300" t="str">
            <v>BUEIRO METÁLICO COM CHAPAS MÚLTIPLAS MP 100 COM REVESTIMENTO EM EPÓXI - D = 1,00 M - BRITA COMERCIAL</v>
          </cell>
          <cell r="C14300" t="str">
            <v>M</v>
          </cell>
        </row>
        <row r="14300">
          <cell r="E14300">
            <v>2536.36</v>
          </cell>
        </row>
        <row r="14301">
          <cell r="A14301">
            <v>605611</v>
          </cell>
          <cell r="B14301" t="str">
            <v>BUEIRO METÁLICO COM CHAPAS MÚLTIPLAS MP 100 COM REVESTIMENTO EM EPÓXI - D = 1,00 M - BRITA PRODUZIDA</v>
          </cell>
          <cell r="C14301" t="str">
            <v>M</v>
          </cell>
        </row>
        <row r="14301">
          <cell r="E14301">
            <v>2507.9</v>
          </cell>
        </row>
        <row r="14302">
          <cell r="A14302">
            <v>605700</v>
          </cell>
          <cell r="B14302" t="str">
            <v>BUEIRO METÁLICO COM CHAPAS MÚLTIPLAS MP 100 COM REVESTIMENTO EM EPÓXI - D = 1,10 M - BRITA COMERCIAL</v>
          </cell>
          <cell r="C14302" t="str">
            <v>M</v>
          </cell>
        </row>
        <row r="14302">
          <cell r="E14302">
            <v>2875.66</v>
          </cell>
        </row>
        <row r="14303">
          <cell r="A14303">
            <v>605612</v>
          </cell>
          <cell r="B14303" t="str">
            <v>BUEIRO METÁLICO COM CHAPAS MÚLTIPLAS MP 100 COM REVESTIMENTO EM EPÓXI - D = 1,10 M - BRITA PRODUZIDA</v>
          </cell>
          <cell r="C14303" t="str">
            <v>M</v>
          </cell>
        </row>
        <row r="14303">
          <cell r="E14303">
            <v>2845.77</v>
          </cell>
        </row>
        <row r="14304">
          <cell r="A14304">
            <v>605701</v>
          </cell>
          <cell r="B14304" t="str">
            <v>BUEIRO METÁLICO COM CHAPAS MÚLTIPLAS MP 100 COM REVESTIMENTO EM EPÓXI - D = 1,20 M - BRITA COMERCIAL</v>
          </cell>
          <cell r="C14304" t="str">
            <v>M</v>
          </cell>
        </row>
        <row r="14304">
          <cell r="E14304">
            <v>3071.81</v>
          </cell>
        </row>
        <row r="14305">
          <cell r="A14305">
            <v>605613</v>
          </cell>
          <cell r="B14305" t="str">
            <v>BUEIRO METÁLICO COM CHAPAS MÚLTIPLAS MP 100 COM REVESTIMENTO EM EPÓXI - D = 1,20 M - BRITA PRODUZIDA</v>
          </cell>
          <cell r="C14305" t="str">
            <v>M</v>
          </cell>
        </row>
        <row r="14305">
          <cell r="E14305">
            <v>3040.5</v>
          </cell>
        </row>
        <row r="14306">
          <cell r="A14306">
            <v>605702</v>
          </cell>
          <cell r="B14306" t="str">
            <v>BUEIRO METÁLICO COM CHAPAS MÚLTIPLAS MP 100 COM REVESTIMENTO EM EPÓXI - D = 1,30 M - BRITA COMERCIAL</v>
          </cell>
          <cell r="C14306" t="str">
            <v>M</v>
          </cell>
        </row>
        <row r="14306">
          <cell r="E14306">
            <v>3351.1</v>
          </cell>
        </row>
        <row r="14307">
          <cell r="A14307">
            <v>605614</v>
          </cell>
          <cell r="B14307" t="str">
            <v>BUEIRO METÁLICO COM CHAPAS MÚLTIPLAS MP 100 COM REVESTIMENTO EM EPÓXI - D = 1,30 M - BRITA PRODUZIDA</v>
          </cell>
          <cell r="C14307" t="str">
            <v>M</v>
          </cell>
        </row>
        <row r="14307">
          <cell r="E14307">
            <v>3302</v>
          </cell>
        </row>
        <row r="14308">
          <cell r="A14308">
            <v>605703</v>
          </cell>
          <cell r="B14308" t="str">
            <v>BUEIRO METÁLICO COM CHAPAS MÚLTIPLAS MP 100 COM REVESTIMENTO EM EPÓXI - D = 1,40 M - BRITA COMERCIAL</v>
          </cell>
          <cell r="C14308" t="str">
            <v>M</v>
          </cell>
        </row>
        <row r="14308">
          <cell r="E14308">
            <v>3551.28</v>
          </cell>
        </row>
        <row r="14309">
          <cell r="A14309">
            <v>605615</v>
          </cell>
          <cell r="B14309" t="str">
            <v>BUEIRO METÁLICO COM CHAPAS MÚLTIPLAS MP 100 COM REVESTIMENTO EM EPÓXI - D = 1,40 M - BRITA PRODUZIDA</v>
          </cell>
          <cell r="C14309" t="str">
            <v>M</v>
          </cell>
        </row>
        <row r="14309">
          <cell r="E14309">
            <v>3500.04</v>
          </cell>
        </row>
        <row r="14310">
          <cell r="A14310">
            <v>605704</v>
          </cell>
          <cell r="B14310" t="str">
            <v>BUEIRO METÁLICO COM CHAPAS MÚLTIPLAS MP 100 COM REVESTIMENTO EM EPÓXI - D = 1,50 M - BRITA COMERCIAL</v>
          </cell>
          <cell r="C14310" t="str">
            <v>M</v>
          </cell>
        </row>
        <row r="14310">
          <cell r="E14310">
            <v>3799.72</v>
          </cell>
        </row>
        <row r="14311">
          <cell r="A14311">
            <v>605616</v>
          </cell>
          <cell r="B14311" t="str">
            <v>BUEIRO METÁLICO COM CHAPAS MÚLTIPLAS MP 100 COM REVESTIMENTO EM EPÓXI - D = 1,50 M - BRITA PRODUZIDA</v>
          </cell>
          <cell r="C14311" t="str">
            <v>M</v>
          </cell>
        </row>
        <row r="14311">
          <cell r="E14311">
            <v>3746.35</v>
          </cell>
        </row>
        <row r="14312">
          <cell r="A14312">
            <v>605705</v>
          </cell>
          <cell r="B14312" t="str">
            <v>BUEIRO METÁLICO COM CHAPAS MÚLTIPLAS MP 100 COM REVESTIMENTO EM EPÓXI - D = 1,60 M - BRITA COMERCIAL</v>
          </cell>
          <cell r="C14312" t="str">
            <v>M</v>
          </cell>
        </row>
        <row r="14312">
          <cell r="E14312">
            <v>4051.76</v>
          </cell>
        </row>
        <row r="14313">
          <cell r="A14313">
            <v>605617</v>
          </cell>
          <cell r="B14313" t="str">
            <v>BUEIRO METÁLICO COM CHAPAS MÚLTIPLAS MP 100 COM REVESTIMENTO EM EPÓXI - D = 1,60 M - BRITA PRODUZIDA</v>
          </cell>
          <cell r="C14313" t="str">
            <v>M</v>
          </cell>
        </row>
        <row r="14313">
          <cell r="E14313">
            <v>3996.25</v>
          </cell>
        </row>
        <row r="14314">
          <cell r="A14314">
            <v>605706</v>
          </cell>
          <cell r="B14314" t="str">
            <v>BUEIRO METÁLICO COM CHAPAS MÚLTIPLAS MP 100 COM REVESTIMENTO EM EPÓXI - D = 1,70 M - BRITA COMERCIAL</v>
          </cell>
          <cell r="C14314" t="str">
            <v>M</v>
          </cell>
        </row>
        <row r="14314">
          <cell r="E14314">
            <v>4257.38</v>
          </cell>
        </row>
        <row r="14315">
          <cell r="A14315">
            <v>605618</v>
          </cell>
          <cell r="B14315" t="str">
            <v>BUEIRO METÁLICO COM CHAPAS MÚLTIPLAS MP 100 COM REVESTIMENTO EM EPÓXI - D = 1,70 M - BRITA PRODUZIDA</v>
          </cell>
          <cell r="C14315" t="str">
            <v>M</v>
          </cell>
        </row>
        <row r="14315">
          <cell r="E14315">
            <v>4199.74</v>
          </cell>
        </row>
        <row r="14316">
          <cell r="A14316">
            <v>605707</v>
          </cell>
          <cell r="B14316" t="str">
            <v>BUEIRO METÁLICO COM CHAPAS MÚLTIPLAS MP 100 COM REVESTIMENTO EM EPÓXI - D = 1,80 M - BRITA COMERCIAL</v>
          </cell>
          <cell r="C14316" t="str">
            <v>M</v>
          </cell>
        </row>
        <row r="14316">
          <cell r="E14316">
            <v>4703.6</v>
          </cell>
        </row>
        <row r="14317">
          <cell r="A14317">
            <v>605619</v>
          </cell>
          <cell r="B14317" t="str">
            <v>BUEIRO METÁLICO COM CHAPAS MÚLTIPLAS MP 100 COM REVESTIMENTO EM EPÓXI - D = 1,80 M - BRITA PRODUZIDA</v>
          </cell>
          <cell r="C14317" t="str">
            <v>M</v>
          </cell>
        </row>
        <row r="14317">
          <cell r="E14317">
            <v>4643.82</v>
          </cell>
        </row>
        <row r="14318">
          <cell r="A14318">
            <v>605708</v>
          </cell>
          <cell r="B14318" t="str">
            <v>BUEIRO METÁLICO COM CHAPAS MÚLTIPLAS MP 100 COM REVESTIMENTO EM EPÓXI - D = 1,90 M - BRITA COMERCIAL</v>
          </cell>
          <cell r="C14318" t="str">
            <v>M</v>
          </cell>
        </row>
        <row r="14318">
          <cell r="E14318">
            <v>5517.2</v>
          </cell>
        </row>
        <row r="14319">
          <cell r="A14319">
            <v>605620</v>
          </cell>
          <cell r="B14319" t="str">
            <v>BUEIRO METÁLICO COM CHAPAS MÚLTIPLAS MP 100 COM REVESTIMENTO EM EPÓXI - D = 1,90 M - BRITA PRODUZIDA</v>
          </cell>
          <cell r="C14319" t="str">
            <v>M</v>
          </cell>
        </row>
        <row r="14319">
          <cell r="E14319">
            <v>5455.29</v>
          </cell>
        </row>
        <row r="14320">
          <cell r="A14320">
            <v>605709</v>
          </cell>
          <cell r="B14320" t="str">
            <v>BUEIRO METÁLICO COM CHAPAS MÚLTIPLAS MP 100 COM REVESTIMENTO EM EPÓXI - D = 2,00 M - BRITA COMERCIAL</v>
          </cell>
          <cell r="C14320" t="str">
            <v>M</v>
          </cell>
        </row>
        <row r="14320">
          <cell r="E14320">
            <v>5783.69</v>
          </cell>
        </row>
        <row r="14321">
          <cell r="A14321">
            <v>605621</v>
          </cell>
          <cell r="B14321" t="str">
            <v>BUEIRO METÁLICO COM CHAPAS MÚLTIPLAS MP 100 COM REVESTIMENTO EM EPÓXI - D = 2,00 M - BRITA PRODUZIDA</v>
          </cell>
          <cell r="C14321" t="str">
            <v>M</v>
          </cell>
        </row>
        <row r="14321">
          <cell r="E14321">
            <v>5719.65</v>
          </cell>
        </row>
        <row r="14322">
          <cell r="A14322">
            <v>605710</v>
          </cell>
          <cell r="B14322" t="str">
            <v>BUEIRO METÁLICO COM CHAPAS MÚLTIPLAS MP 100 COM REVESTIMENTO EM EPÓXI - D = 2,10 M - BRITA COMERCIAL</v>
          </cell>
          <cell r="C14322" t="str">
            <v>M</v>
          </cell>
        </row>
        <row r="14322">
          <cell r="E14322">
            <v>6208.94</v>
          </cell>
        </row>
        <row r="14323">
          <cell r="A14323">
            <v>605622</v>
          </cell>
          <cell r="B14323" t="str">
            <v>BUEIRO METÁLICO COM CHAPAS MÚLTIPLAS MP 100 COM REVESTIMENTO EM EPÓXI - D = 2,10 M - BRITA PRODUZIDA</v>
          </cell>
          <cell r="C14323" t="str">
            <v>M</v>
          </cell>
        </row>
        <row r="14323">
          <cell r="E14323">
            <v>6142.76</v>
          </cell>
        </row>
        <row r="14324">
          <cell r="A14324">
            <v>605711</v>
          </cell>
          <cell r="B14324" t="str">
            <v>BUEIRO METÁLICO COM CHAPAS MÚLTIPLAS MP 100 COM REVESTIMENTO EM EPÓXI - D = 2,20 M - BRITA COMERCIAL</v>
          </cell>
          <cell r="C14324" t="str">
            <v>M</v>
          </cell>
        </row>
        <row r="14324">
          <cell r="E14324">
            <v>6412.95</v>
          </cell>
        </row>
        <row r="14325">
          <cell r="A14325">
            <v>605623</v>
          </cell>
          <cell r="B14325" t="str">
            <v>BUEIRO METÁLICO COM CHAPAS MÚLTIPLAS MP 100 COM REVESTIMENTO EM EPÓXI - D = 2,20 M - BRITA PRODUZIDA</v>
          </cell>
          <cell r="C14325" t="str">
            <v>M</v>
          </cell>
        </row>
        <row r="14325">
          <cell r="E14325">
            <v>6344.63</v>
          </cell>
        </row>
        <row r="14326">
          <cell r="A14326">
            <v>605712</v>
          </cell>
          <cell r="B14326" t="str">
            <v>BUEIRO METÁLICO COM CHAPAS MÚLTIPLAS MP 100 COM REVESTIMENTO EM EPÓXI - D = 2,30 M - BRITA COMERCIAL</v>
          </cell>
          <cell r="C14326" t="str">
            <v>M</v>
          </cell>
        </row>
        <row r="14326">
          <cell r="E14326">
            <v>6744.61</v>
          </cell>
        </row>
        <row r="14327">
          <cell r="A14327">
            <v>605624</v>
          </cell>
          <cell r="B14327" t="str">
            <v>BUEIRO METÁLICO COM CHAPAS MÚLTIPLAS MP 100 COM REVESTIMENTO EM EPÓXI - D = 2,30 M - BRITA PRODUZIDA</v>
          </cell>
          <cell r="C14327" t="str">
            <v>M</v>
          </cell>
        </row>
        <row r="14327">
          <cell r="E14327">
            <v>6674.16</v>
          </cell>
        </row>
        <row r="14328">
          <cell r="A14328">
            <v>605713</v>
          </cell>
          <cell r="B14328" t="str">
            <v>BUEIRO METÁLICO COM CHAPAS MÚLTIPLAS MP 100 COM REVESTIMENTO EM EPÓXI - D = 2,40 M - BRITA COMERCIAL</v>
          </cell>
          <cell r="C14328" t="str">
            <v>M</v>
          </cell>
        </row>
        <row r="14328">
          <cell r="E14328">
            <v>9057.97</v>
          </cell>
        </row>
        <row r="14329">
          <cell r="A14329">
            <v>605625</v>
          </cell>
          <cell r="B14329" t="str">
            <v>BUEIRO METÁLICO COM CHAPAS MÚLTIPLAS MP 100 COM REVESTIMENTO EM EPÓXI - D = 2,40 M - BRITA PRODUZIDA</v>
          </cell>
          <cell r="C14329" t="str">
            <v>M</v>
          </cell>
        </row>
        <row r="14329">
          <cell r="E14329">
            <v>8985.39</v>
          </cell>
        </row>
        <row r="14330">
          <cell r="A14330">
            <v>605714</v>
          </cell>
          <cell r="B14330" t="str">
            <v>BUEIRO METÁLICO COM CHAPAS MÚLTIPLAS MP 100 COM REVESTIMENTO EM EPÓXI - D = 2,50 M - BRITA COMERCIAL</v>
          </cell>
          <cell r="C14330" t="str">
            <v>M</v>
          </cell>
        </row>
        <row r="14330">
          <cell r="E14330">
            <v>11412.77</v>
          </cell>
        </row>
        <row r="14331">
          <cell r="A14331">
            <v>605626</v>
          </cell>
          <cell r="B14331" t="str">
            <v>BUEIRO METÁLICO COM CHAPAS MÚLTIPLAS MP 100 COM REVESTIMENTO EM EPÓXI - D = 2,50 M - BRITA PRODUZIDA</v>
          </cell>
          <cell r="C14331" t="str">
            <v>M</v>
          </cell>
        </row>
        <row r="14331">
          <cell r="E14331">
            <v>11338.05</v>
          </cell>
        </row>
        <row r="14332">
          <cell r="A14332">
            <v>605715</v>
          </cell>
          <cell r="B14332" t="str">
            <v>BUEIRO METÁLICO COM CHAPAS MÚLTIPLAS MP 100 COM REVESTIMENTO EM EPÓXI - D = 2,60 M - BRITA COMERCIAL</v>
          </cell>
          <cell r="C14332" t="str">
            <v>M</v>
          </cell>
        </row>
        <row r="14332">
          <cell r="E14332">
            <v>12175.35</v>
          </cell>
        </row>
        <row r="14333">
          <cell r="A14333">
            <v>605627</v>
          </cell>
          <cell r="B14333" t="str">
            <v>BUEIRO METÁLICO COM CHAPAS MÚLTIPLAS MP 100 COM REVESTIMENTO EM EPÓXI - D = 2,60 M - BRITA PRODUZIDA</v>
          </cell>
          <cell r="C14333" t="str">
            <v>M</v>
          </cell>
        </row>
        <row r="14333">
          <cell r="E14333">
            <v>12098.5</v>
          </cell>
        </row>
        <row r="14334">
          <cell r="A14334">
            <v>605716</v>
          </cell>
          <cell r="B14334" t="str">
            <v>BUEIRO METÁLICO COM CHAPAS MÚLTIPLAS MP 100 COM REVESTIMENTO EM EPÓXI - D = 2,70 M - BRITA COMERCIAL</v>
          </cell>
          <cell r="C14334" t="str">
            <v>M</v>
          </cell>
        </row>
        <row r="14334">
          <cell r="E14334">
            <v>12610.86</v>
          </cell>
        </row>
        <row r="14335">
          <cell r="A14335">
            <v>605628</v>
          </cell>
          <cell r="B14335" t="str">
            <v>BUEIRO METÁLICO COM CHAPAS MÚLTIPLAS MP 100 COM REVESTIMENTO EM EPÓXI - D = 2,70 M - BRITA PRODUZIDA</v>
          </cell>
          <cell r="C14335" t="str">
            <v>M</v>
          </cell>
        </row>
        <row r="14335">
          <cell r="E14335">
            <v>12531.87</v>
          </cell>
        </row>
        <row r="14336">
          <cell r="A14336">
            <v>605717</v>
          </cell>
          <cell r="B14336" t="str">
            <v>BUEIRO METÁLICO COM CHAPAS MÚLTIPLAS MP 100 COM REVESTIMENTO EM EPÓXI - D = 2,80 M - BRITA COMERCIAL</v>
          </cell>
          <cell r="C14336" t="str">
            <v>M</v>
          </cell>
        </row>
        <row r="14336">
          <cell r="E14336">
            <v>13419.88</v>
          </cell>
        </row>
        <row r="14337">
          <cell r="A14337">
            <v>605629</v>
          </cell>
          <cell r="B14337" t="str">
            <v>BUEIRO METÁLICO COM CHAPAS MÚLTIPLAS MP 100 COM REVESTIMENTO EM EPÓXI - D = 2,80 M - BRITA PRODUZIDA</v>
          </cell>
          <cell r="C14337" t="str">
            <v>M</v>
          </cell>
        </row>
        <row r="14337">
          <cell r="E14337">
            <v>13338.76</v>
          </cell>
        </row>
        <row r="14338">
          <cell r="A14338">
            <v>605651</v>
          </cell>
          <cell r="B14338" t="str">
            <v>BUEIRO METÁLICO COM CHAPAS MÚLTIPLAS MP 100 GALVANIZADAS - D = 0,60 M - BRITA COMERCIAL</v>
          </cell>
          <cell r="C14338" t="str">
            <v>M</v>
          </cell>
        </row>
        <row r="14338">
          <cell r="E14338">
            <v>1519.57</v>
          </cell>
        </row>
        <row r="14339">
          <cell r="A14339">
            <v>605460</v>
          </cell>
          <cell r="B14339" t="str">
            <v>BUEIRO METÁLICO COM CHAPAS MÚLTIPLAS MP 100 GALVANIZADAS - D = 0,60 M - BRITA PRODUZIDA</v>
          </cell>
          <cell r="C14339" t="str">
            <v>M</v>
          </cell>
        </row>
        <row r="14339">
          <cell r="E14339">
            <v>1496.8</v>
          </cell>
        </row>
        <row r="14340">
          <cell r="A14340">
            <v>605652</v>
          </cell>
          <cell r="B14340" t="str">
            <v>BUEIRO METÁLICO COM CHAPAS MÚLTIPLAS MP 100 GALVANIZADAS - D = 0,70 M - BRITA COMERCIAL</v>
          </cell>
          <cell r="C14340" t="str">
            <v>M</v>
          </cell>
        </row>
        <row r="14340">
          <cell r="E14340">
            <v>1749.48</v>
          </cell>
        </row>
        <row r="14341">
          <cell r="A14341">
            <v>605461</v>
          </cell>
          <cell r="B14341" t="str">
            <v>BUEIRO METÁLICO COM CHAPAS MÚLTIPLAS MP 100 GALVANIZADAS - D = 0,70 M - BRITA PRODUZIDA</v>
          </cell>
          <cell r="C14341" t="str">
            <v>M</v>
          </cell>
        </row>
        <row r="14341">
          <cell r="E14341">
            <v>1725.29</v>
          </cell>
        </row>
        <row r="14342">
          <cell r="A14342">
            <v>605653</v>
          </cell>
          <cell r="B14342" t="str">
            <v>BUEIRO METÁLICO COM CHAPAS MÚLTIPLAS MP 100 GALVANIZADAS - D = 0,80 M - BRITA COMERCIAL</v>
          </cell>
          <cell r="C14342" t="str">
            <v>M</v>
          </cell>
        </row>
        <row r="14342">
          <cell r="E14342">
            <v>1979.42</v>
          </cell>
        </row>
        <row r="14343">
          <cell r="A14343">
            <v>605462</v>
          </cell>
          <cell r="B14343" t="str">
            <v>BUEIRO METÁLICO COM CHAPAS MÚLTIPLAS MP 100 GALVANIZADAS - D = 0,80 M - BRITA PRODUZIDA</v>
          </cell>
          <cell r="C14343" t="str">
            <v>M</v>
          </cell>
        </row>
        <row r="14343">
          <cell r="E14343">
            <v>1953.8</v>
          </cell>
        </row>
        <row r="14344">
          <cell r="A14344">
            <v>605654</v>
          </cell>
          <cell r="B14344" t="str">
            <v>BUEIRO METÁLICO COM CHAPAS MÚLTIPLAS MP 100 GALVANIZADAS - D = 0,90 M - BRITA COMERCIAL</v>
          </cell>
          <cell r="C14344" t="str">
            <v>M</v>
          </cell>
        </row>
        <row r="14344">
          <cell r="E14344">
            <v>2164.47</v>
          </cell>
        </row>
        <row r="14345">
          <cell r="A14345">
            <v>605463</v>
          </cell>
          <cell r="B14345" t="str">
            <v>BUEIRO METÁLICO COM CHAPAS MÚLTIPLAS MP 100 GALVANIZADAS - D = 0,90 M - BRITA PRODUZIDA</v>
          </cell>
          <cell r="C14345" t="str">
            <v>M</v>
          </cell>
        </row>
        <row r="14345">
          <cell r="E14345">
            <v>2137.43</v>
          </cell>
        </row>
        <row r="14346">
          <cell r="A14346">
            <v>605655</v>
          </cell>
          <cell r="B14346" t="str">
            <v>BUEIRO METÁLICO COM CHAPAS MÚLTIPLAS MP 100 GALVANIZADAS - D = 1,00 M - BRITA COMERCIAL</v>
          </cell>
          <cell r="C14346" t="str">
            <v>M</v>
          </cell>
        </row>
        <row r="14346">
          <cell r="E14346">
            <v>2394.34</v>
          </cell>
        </row>
        <row r="14347">
          <cell r="A14347">
            <v>605464</v>
          </cell>
          <cell r="B14347" t="str">
            <v>BUEIRO METÁLICO COM CHAPAS MÚLTIPLAS MP 100 GALVANIZADAS - D = 1,00 M - BRITA PRODUZIDA</v>
          </cell>
          <cell r="C14347" t="str">
            <v>M</v>
          </cell>
        </row>
        <row r="14347">
          <cell r="E14347">
            <v>2365.87</v>
          </cell>
        </row>
        <row r="14348">
          <cell r="A14348">
            <v>605656</v>
          </cell>
          <cell r="B14348" t="str">
            <v>BUEIRO METÁLICO COM CHAPAS MÚLTIPLAS MP 100 GALVANIZADAS - D = 1,10 M - BRITA COMERCIAL</v>
          </cell>
          <cell r="C14348" t="str">
            <v>M</v>
          </cell>
        </row>
        <row r="14348">
          <cell r="E14348">
            <v>2714.14</v>
          </cell>
        </row>
        <row r="14349">
          <cell r="A14349">
            <v>605465</v>
          </cell>
          <cell r="B14349" t="str">
            <v>BUEIRO METÁLICO COM CHAPAS MÚLTIPLAS MP 100 GALVANIZADAS - D = 1,10 M - BRITA PRODUZIDA</v>
          </cell>
          <cell r="C14349" t="str">
            <v>M</v>
          </cell>
        </row>
        <row r="14349">
          <cell r="E14349">
            <v>2684.25</v>
          </cell>
        </row>
        <row r="14350">
          <cell r="A14350">
            <v>605657</v>
          </cell>
          <cell r="B14350" t="str">
            <v>BUEIRO METÁLICO COM CHAPAS MÚLTIPLAS MP 100 GALVANIZADAS - D = 1,20 M - BRITA COMERCIAL</v>
          </cell>
          <cell r="C14350" t="str">
            <v>M</v>
          </cell>
        </row>
        <row r="14350">
          <cell r="E14350">
            <v>2899.16</v>
          </cell>
        </row>
        <row r="14351">
          <cell r="A14351">
            <v>605466</v>
          </cell>
          <cell r="B14351" t="str">
            <v>BUEIRO METÁLICO COM CHAPAS MÚLTIPLAS MP 100 GALVANIZADAS - D = 1,20 M - BRITA PRODUZIDA</v>
          </cell>
          <cell r="C14351" t="str">
            <v>M</v>
          </cell>
        </row>
        <row r="14351">
          <cell r="E14351">
            <v>2867.85</v>
          </cell>
        </row>
        <row r="14352">
          <cell r="A14352">
            <v>605658</v>
          </cell>
          <cell r="B14352" t="str">
            <v>BUEIRO METÁLICO COM CHAPAS MÚLTIPLAS MP 100 GALVANIZADAS - D = 1,30 M - BRITA COMERCIAL</v>
          </cell>
          <cell r="C14352" t="str">
            <v>M</v>
          </cell>
        </row>
        <row r="14352">
          <cell r="E14352">
            <v>3164.53</v>
          </cell>
        </row>
        <row r="14353">
          <cell r="A14353">
            <v>605467</v>
          </cell>
          <cell r="B14353" t="str">
            <v>BUEIRO METÁLICO COM CHAPAS MÚLTIPLAS MP 100 GALVANIZADAS - D = 1,30 M - BRITA PRODUZIDA</v>
          </cell>
          <cell r="C14353" t="str">
            <v>M</v>
          </cell>
        </row>
        <row r="14353">
          <cell r="E14353">
            <v>3115.43</v>
          </cell>
        </row>
        <row r="14354">
          <cell r="A14354">
            <v>605659</v>
          </cell>
          <cell r="B14354" t="str">
            <v>BUEIRO METÁLICO COM CHAPAS MÚLTIPLAS MP 100 GALVANIZADAS - D = 1,40 M - BRITA COMERCIAL</v>
          </cell>
          <cell r="C14354" t="str">
            <v>M</v>
          </cell>
        </row>
        <row r="14354">
          <cell r="E14354">
            <v>3353.56</v>
          </cell>
        </row>
        <row r="14355">
          <cell r="A14355">
            <v>605468</v>
          </cell>
          <cell r="B14355" t="str">
            <v>BUEIRO METÁLICO COM CHAPAS MÚLTIPLAS MP 100 GALVANIZADAS - D = 1,40 M - BRITA PRODUZIDA</v>
          </cell>
          <cell r="C14355" t="str">
            <v>M</v>
          </cell>
        </row>
        <row r="14355">
          <cell r="E14355">
            <v>3302.32</v>
          </cell>
        </row>
        <row r="14356">
          <cell r="A14356">
            <v>605660</v>
          </cell>
          <cell r="B14356" t="str">
            <v>BUEIRO METÁLICO COM CHAPAS MÚLTIPLAS MP 100 GALVANIZADAS - D = 1,50 M - BRITA COMERCIAL</v>
          </cell>
          <cell r="C14356" t="str">
            <v>M</v>
          </cell>
        </row>
        <row r="14356">
          <cell r="E14356">
            <v>3588.07</v>
          </cell>
        </row>
        <row r="14357">
          <cell r="A14357">
            <v>605469</v>
          </cell>
          <cell r="B14357" t="str">
            <v>BUEIRO METÁLICO COM CHAPAS MÚLTIPLAS MP 100 GALVANIZADAS - D = 1,50 M - BRITA PRODUZIDA</v>
          </cell>
          <cell r="C14357" t="str">
            <v>M</v>
          </cell>
        </row>
        <row r="14357">
          <cell r="E14357">
            <v>3534.7</v>
          </cell>
        </row>
        <row r="14358">
          <cell r="A14358">
            <v>605661</v>
          </cell>
          <cell r="B14358" t="str">
            <v>BUEIRO METÁLICO COM CHAPAS MÚLTIPLAS MP 100 GALVANIZADAS - D = 1,60 M - BRITA COMERCIAL</v>
          </cell>
          <cell r="C14358" t="str">
            <v>M</v>
          </cell>
        </row>
        <row r="14358">
          <cell r="E14358">
            <v>3826.19</v>
          </cell>
        </row>
        <row r="14359">
          <cell r="A14359">
            <v>605470</v>
          </cell>
          <cell r="B14359" t="str">
            <v>BUEIRO METÁLICO COM CHAPAS MÚLTIPLAS MP 100 GALVANIZADAS - D = 1,60 M - BRITA PRODUZIDA</v>
          </cell>
          <cell r="C14359" t="str">
            <v>M</v>
          </cell>
        </row>
        <row r="14359">
          <cell r="E14359">
            <v>3770.69</v>
          </cell>
        </row>
        <row r="14360">
          <cell r="A14360">
            <v>605662</v>
          </cell>
          <cell r="B14360" t="str">
            <v>BUEIRO METÁLICO COM CHAPAS MÚLTIPLAS MP 100 GALVANIZADAS - D = 1,70 M - BRITA COMERCIAL</v>
          </cell>
          <cell r="C14360" t="str">
            <v>M</v>
          </cell>
        </row>
        <row r="14360">
          <cell r="E14360">
            <v>4020.67</v>
          </cell>
        </row>
        <row r="14361">
          <cell r="A14361">
            <v>605471</v>
          </cell>
          <cell r="B14361" t="str">
            <v>BUEIRO METÁLICO COM CHAPAS MÚLTIPLAS MP 100 GALVANIZADAS - D = 1,70 M - BRITA PRODUZIDA</v>
          </cell>
          <cell r="C14361" t="str">
            <v>M</v>
          </cell>
        </row>
        <row r="14361">
          <cell r="E14361">
            <v>3963.03</v>
          </cell>
        </row>
        <row r="14362">
          <cell r="A14362">
            <v>605663</v>
          </cell>
          <cell r="B14362" t="str">
            <v>BUEIRO METÁLICO COM CHAPAS MÚLTIPLAS MP 100 GALVANIZADAS - D = 1,80 M - BRITA COMERCIAL</v>
          </cell>
          <cell r="C14362" t="str">
            <v>M</v>
          </cell>
        </row>
        <row r="14362">
          <cell r="E14362">
            <v>4452.98</v>
          </cell>
        </row>
        <row r="14363">
          <cell r="A14363">
            <v>605472</v>
          </cell>
          <cell r="B14363" t="str">
            <v>BUEIRO METÁLICO COM CHAPAS MÚLTIPLAS MP 100 GALVANIZADAS - D = 1,80 M - BRITA PRODUZIDA</v>
          </cell>
          <cell r="C14363" t="str">
            <v>M</v>
          </cell>
        </row>
        <row r="14363">
          <cell r="E14363">
            <v>4393.21</v>
          </cell>
        </row>
        <row r="14364">
          <cell r="A14364">
            <v>605664</v>
          </cell>
          <cell r="B14364" t="str">
            <v>BUEIRO METÁLICO COM CHAPAS MÚLTIPLAS MP 100 GALVANIZADAS - D = 1,90 M - BRITA COMERCIAL</v>
          </cell>
          <cell r="C14364" t="str">
            <v>M</v>
          </cell>
        </row>
        <row r="14364">
          <cell r="E14364">
            <v>5216.87</v>
          </cell>
        </row>
        <row r="14365">
          <cell r="A14365">
            <v>605473</v>
          </cell>
          <cell r="B14365" t="str">
            <v>BUEIRO METÁLICO COM CHAPAS MÚLTIPLAS MP 100 GALVANIZADAS - D = 1,90 M - BRITA PRODUZIDA</v>
          </cell>
          <cell r="C14365" t="str">
            <v>M</v>
          </cell>
        </row>
        <row r="14365">
          <cell r="E14365">
            <v>5154.96</v>
          </cell>
        </row>
        <row r="14366">
          <cell r="A14366">
            <v>605665</v>
          </cell>
          <cell r="B14366" t="str">
            <v>BUEIRO METÁLICO COM CHAPAS MÚLTIPLAS MP 100 GALVANIZADAS - D = 2,00 M - BRITA COMERCIAL</v>
          </cell>
          <cell r="C14366" t="str">
            <v>M</v>
          </cell>
        </row>
        <row r="14366">
          <cell r="E14366">
            <v>5467.13</v>
          </cell>
        </row>
        <row r="14367">
          <cell r="A14367">
            <v>605474</v>
          </cell>
          <cell r="B14367" t="str">
            <v>BUEIRO METÁLICO COM CHAPAS MÚLTIPLAS MP 100 GALVANIZADAS - D = 2,00 M - BRITA PRODUZIDA</v>
          </cell>
          <cell r="C14367" t="str">
            <v>M</v>
          </cell>
        </row>
        <row r="14367">
          <cell r="E14367">
            <v>5403.09</v>
          </cell>
        </row>
        <row r="14368">
          <cell r="A14368">
            <v>605666</v>
          </cell>
          <cell r="B14368" t="str">
            <v>BUEIRO METÁLICO COM CHAPAS MÚLTIPLAS MP 100 GALVANIZADAS - D = 2,10 M - BRITA COMERCIAL</v>
          </cell>
          <cell r="C14368" t="str">
            <v>M</v>
          </cell>
        </row>
        <row r="14368">
          <cell r="E14368">
            <v>5870.74</v>
          </cell>
        </row>
        <row r="14369">
          <cell r="A14369">
            <v>605475</v>
          </cell>
          <cell r="B14369" t="str">
            <v>BUEIRO METÁLICO COM CHAPAS MÚLTIPLAS MP 100 GALVANIZADAS - D = 2,10 M - BRITA PRODUZIDA</v>
          </cell>
          <cell r="C14369" t="str">
            <v>M</v>
          </cell>
        </row>
        <row r="14369">
          <cell r="E14369">
            <v>5804.56</v>
          </cell>
        </row>
        <row r="14370">
          <cell r="A14370">
            <v>605667</v>
          </cell>
          <cell r="B14370" t="str">
            <v>BUEIRO METÁLICO COM CHAPAS MÚLTIPLAS MP 100 GALVANIZADAS - D = 2,20 M - BRITA COMERCIAL</v>
          </cell>
          <cell r="C14370" t="str">
            <v>M</v>
          </cell>
        </row>
        <row r="14370">
          <cell r="E14370">
            <v>6066.62</v>
          </cell>
        </row>
        <row r="14371">
          <cell r="A14371">
            <v>605476</v>
          </cell>
          <cell r="B14371" t="str">
            <v>BUEIRO METÁLICO COM CHAPAS MÚLTIPLAS MP 100 GALVANIZADAS - D = 2,20 M - BRITA PRODUZIDA</v>
          </cell>
          <cell r="C14371" t="str">
            <v>M</v>
          </cell>
        </row>
        <row r="14371">
          <cell r="E14371">
            <v>5998.31</v>
          </cell>
        </row>
        <row r="14372">
          <cell r="A14372">
            <v>605668</v>
          </cell>
          <cell r="B14372" t="str">
            <v>BUEIRO METÁLICO COM CHAPAS MÚLTIPLAS MP 100 GALVANIZADAS - D = 2,30 M - BRITA COMERCIAL</v>
          </cell>
          <cell r="C14372" t="str">
            <v>M</v>
          </cell>
        </row>
        <row r="14372">
          <cell r="E14372">
            <v>6384.77</v>
          </cell>
        </row>
        <row r="14373">
          <cell r="A14373">
            <v>605477</v>
          </cell>
          <cell r="B14373" t="str">
            <v>BUEIRO METÁLICO COM CHAPAS MÚLTIPLAS MP 100 GALVANIZADAS - D = 2,30 M - BRITA PRODUZIDA</v>
          </cell>
          <cell r="C14373" t="str">
            <v>M</v>
          </cell>
        </row>
        <row r="14373">
          <cell r="E14373">
            <v>6314.32</v>
          </cell>
        </row>
        <row r="14374">
          <cell r="A14374">
            <v>605669</v>
          </cell>
          <cell r="B14374" t="str">
            <v>BUEIRO METÁLICO COM CHAPAS MÚLTIPLAS MP 100 GALVANIZADAS - D = 2,40 M - BRITA COMERCIAL</v>
          </cell>
          <cell r="C14374" t="str">
            <v>M</v>
          </cell>
        </row>
        <row r="14374">
          <cell r="E14374">
            <v>8390.41</v>
          </cell>
        </row>
        <row r="14375">
          <cell r="A14375">
            <v>605478</v>
          </cell>
          <cell r="B14375" t="str">
            <v>BUEIRO METÁLICO COM CHAPAS MÚLTIPLAS MP 100 GALVANIZADAS - D = 2,40 M - BRITA PRODUZIDA</v>
          </cell>
          <cell r="C14375" t="str">
            <v>M</v>
          </cell>
        </row>
        <row r="14375">
          <cell r="E14375">
            <v>8317.82</v>
          </cell>
        </row>
        <row r="14376">
          <cell r="A14376">
            <v>605670</v>
          </cell>
          <cell r="B14376" t="str">
            <v>BUEIRO METÁLICO COM CHAPAS MÚLTIPLAS MP 100 GALVANIZADAS - D = 2,50 M - BRITA COMERCIAL</v>
          </cell>
          <cell r="C14376" t="str">
            <v>M</v>
          </cell>
        </row>
        <row r="14376">
          <cell r="E14376">
            <v>10571.52</v>
          </cell>
        </row>
        <row r="14377">
          <cell r="A14377">
            <v>605479</v>
          </cell>
          <cell r="B14377" t="str">
            <v>BUEIRO METÁLICO COM CHAPAS MÚLTIPLAS MP 100 GALVANIZADAS - D = 2,50 M - BRITA PRODUZIDA</v>
          </cell>
          <cell r="C14377" t="str">
            <v>M</v>
          </cell>
        </row>
        <row r="14377">
          <cell r="E14377">
            <v>10496.8</v>
          </cell>
        </row>
        <row r="14378">
          <cell r="A14378">
            <v>605671</v>
          </cell>
          <cell r="B14378" t="str">
            <v>BUEIRO METÁLICO COM CHAPAS MÚLTIPLAS MP 100 GALVANIZADAS - D = 2,60 M - BRITA COMERCIAL</v>
          </cell>
          <cell r="C14378" t="str">
            <v>M</v>
          </cell>
        </row>
        <row r="14378">
          <cell r="E14378">
            <v>11286.23</v>
          </cell>
        </row>
        <row r="14379">
          <cell r="A14379">
            <v>605480</v>
          </cell>
          <cell r="B14379" t="str">
            <v>BUEIRO METÁLICO COM CHAPAS MÚLTIPLAS MP 100 GALVANIZADAS - D = 2,60 M - BRITA PRODUZIDA</v>
          </cell>
          <cell r="C14379" t="str">
            <v>M</v>
          </cell>
        </row>
        <row r="14379">
          <cell r="E14379">
            <v>11209.38</v>
          </cell>
        </row>
        <row r="14380">
          <cell r="A14380">
            <v>605672</v>
          </cell>
          <cell r="B14380" t="str">
            <v>BUEIRO METÁLICO COM CHAPAS MÚLTIPLAS MP 100 GALVANIZADAS - D = 2,70 M - BRITA COMERCIAL</v>
          </cell>
          <cell r="C14380" t="str">
            <v>M</v>
          </cell>
        </row>
        <row r="14380">
          <cell r="E14380">
            <v>11704.63</v>
          </cell>
        </row>
        <row r="14381">
          <cell r="A14381">
            <v>605481</v>
          </cell>
          <cell r="B14381" t="str">
            <v>BUEIRO METÁLICO COM CHAPAS MÚLTIPLAS MP 100 GALVANIZADAS - D = 2,70 M - BRITA PRODUZIDA</v>
          </cell>
          <cell r="C14381" t="str">
            <v>M</v>
          </cell>
        </row>
        <row r="14381">
          <cell r="E14381">
            <v>11625.64</v>
          </cell>
        </row>
        <row r="14382">
          <cell r="A14382">
            <v>605673</v>
          </cell>
          <cell r="B14382" t="str">
            <v>BUEIRO METÁLICO COM CHAPAS MÚLTIPLAS MP 100 GALVANIZADAS - D = 2,80 M - BRITA COMERCIAL</v>
          </cell>
          <cell r="C14382" t="str">
            <v>M</v>
          </cell>
        </row>
        <row r="14382">
          <cell r="E14382">
            <v>12469.21</v>
          </cell>
        </row>
        <row r="14383">
          <cell r="A14383">
            <v>605482</v>
          </cell>
          <cell r="B14383" t="str">
            <v>BUEIRO METÁLICO COM CHAPAS MÚLTIPLAS MP 100 GALVANIZADAS - D = 2,80 M - BRITA PRODUZIDA</v>
          </cell>
          <cell r="C14383" t="str">
            <v>M</v>
          </cell>
        </row>
        <row r="14383">
          <cell r="E14383">
            <v>12388.09</v>
          </cell>
        </row>
        <row r="14384">
          <cell r="A14384">
            <v>605718</v>
          </cell>
          <cell r="B14384" t="str">
            <v>BUEIRO METÁLICO COM CHAPAS MÚLTIPLAS MP 152 COM REVESTIMENTO EM EPÓXI - D = 1,50 M - BRITA COMERCIAL</v>
          </cell>
          <cell r="C14384" t="str">
            <v>M</v>
          </cell>
        </row>
        <row r="14384">
          <cell r="E14384">
            <v>7581.83</v>
          </cell>
        </row>
        <row r="14385">
          <cell r="A14385">
            <v>605630</v>
          </cell>
          <cell r="B14385" t="str">
            <v>BUEIRO METÁLICO COM CHAPAS MÚLTIPLAS MP 152 COM REVESTIMENTO EM EPÓXI - D = 1,50 M - BRITA PRODUZIDA</v>
          </cell>
          <cell r="C14385" t="str">
            <v>M</v>
          </cell>
        </row>
        <row r="14385">
          <cell r="E14385">
            <v>7528.46</v>
          </cell>
        </row>
        <row r="14386">
          <cell r="A14386">
            <v>605719</v>
          </cell>
          <cell r="B14386" t="str">
            <v>BUEIRO METÁLICO COM CHAPAS MÚLTIPLAS MP 152 COM REVESTIMENTO EM EPÓXI - D = 1,80 M - BRITA COMERCIAL</v>
          </cell>
          <cell r="C14386" t="str">
            <v>M</v>
          </cell>
        </row>
        <row r="14386">
          <cell r="E14386">
            <v>9369.24</v>
          </cell>
        </row>
        <row r="14387">
          <cell r="A14387">
            <v>605631</v>
          </cell>
          <cell r="B14387" t="str">
            <v>BUEIRO METÁLICO COM CHAPAS MÚLTIPLAS MP 152 COM REVESTIMENTO EM EPÓXI - D = 1,80 M - BRITA PRODUZIDA</v>
          </cell>
          <cell r="C14387" t="str">
            <v>M</v>
          </cell>
        </row>
        <row r="14387">
          <cell r="E14387">
            <v>9309.47</v>
          </cell>
        </row>
        <row r="14388">
          <cell r="A14388">
            <v>605720</v>
          </cell>
          <cell r="B14388" t="str">
            <v>BUEIRO METÁLICO COM CHAPAS MÚLTIPLAS MP 152 COM REVESTIMENTO EM EPÓXI - D = 1,90 M - BRITA COMERCIAL</v>
          </cell>
          <cell r="C14388" t="str">
            <v>M</v>
          </cell>
        </row>
        <row r="14388">
          <cell r="E14388">
            <v>9669.31</v>
          </cell>
        </row>
        <row r="14389">
          <cell r="A14389">
            <v>605632</v>
          </cell>
          <cell r="B14389" t="str">
            <v>BUEIRO METÁLICO COM CHAPAS MÚLTIPLAS MP 152 COM REVESTIMENTO EM EPÓXI - D = 1,90 M - BRITA PRODUZIDA</v>
          </cell>
          <cell r="C14389" t="str">
            <v>M</v>
          </cell>
        </row>
        <row r="14389">
          <cell r="E14389">
            <v>9607.4</v>
          </cell>
        </row>
        <row r="14390">
          <cell r="A14390">
            <v>605721</v>
          </cell>
          <cell r="B14390" t="str">
            <v>BUEIRO METÁLICO COM CHAPAS MÚLTIPLAS MP 152 COM REVESTIMENTO EM EPÓXI - D = 2,15 M - BRITA COMERCIAL</v>
          </cell>
          <cell r="C14390" t="str">
            <v>M</v>
          </cell>
        </row>
        <row r="14390">
          <cell r="E14390">
            <v>10958.39</v>
          </cell>
        </row>
        <row r="14391">
          <cell r="A14391">
            <v>605633</v>
          </cell>
          <cell r="B14391" t="str">
            <v>BUEIRO METÁLICO COM CHAPAS MÚLTIPLAS MP 152 COM REVESTIMENTO EM EPÓXI - D = 2,15 M - BRITA PRODUZIDA</v>
          </cell>
          <cell r="C14391" t="str">
            <v>M</v>
          </cell>
        </row>
        <row r="14391">
          <cell r="E14391">
            <v>10891.14</v>
          </cell>
        </row>
        <row r="14392">
          <cell r="A14392">
            <v>605722</v>
          </cell>
          <cell r="B14392" t="str">
            <v>BUEIRO METÁLICO COM CHAPAS MÚLTIPLAS MP 152 COM REVESTIMENTO EM EPÓXI - D = 2,30 M - BRITA COMERCIAL</v>
          </cell>
          <cell r="C14392" t="str">
            <v>M</v>
          </cell>
        </row>
        <row r="14392">
          <cell r="E14392">
            <v>11606.26</v>
          </cell>
        </row>
        <row r="14393">
          <cell r="A14393">
            <v>605634</v>
          </cell>
          <cell r="B14393" t="str">
            <v>BUEIRO METÁLICO COM CHAPAS MÚLTIPLAS MP 152 COM REVESTIMENTO EM EPÓXI - D = 2,30 M - BRITA PRODUZIDA</v>
          </cell>
          <cell r="C14393" t="str">
            <v>M</v>
          </cell>
        </row>
        <row r="14393">
          <cell r="E14393">
            <v>11535.81</v>
          </cell>
        </row>
        <row r="14394">
          <cell r="A14394">
            <v>605723</v>
          </cell>
          <cell r="B14394" t="str">
            <v>BUEIRO METÁLICO COM CHAPAS MÚLTIPLAS MP 152 COM REVESTIMENTO EM EPÓXI - D = 2,65 M - BRITA COMERCIAL</v>
          </cell>
          <cell r="C14394" t="str">
            <v>M</v>
          </cell>
        </row>
        <row r="14394">
          <cell r="E14394">
            <v>13580.79</v>
          </cell>
        </row>
        <row r="14395">
          <cell r="A14395">
            <v>605635</v>
          </cell>
          <cell r="B14395" t="str">
            <v>BUEIRO METÁLICO COM CHAPAS MÚLTIPLAS MP 152 COM REVESTIMENTO EM EPÓXI - D = 2,65 M - BRITA PRODUZIDA</v>
          </cell>
          <cell r="C14395" t="str">
            <v>M</v>
          </cell>
        </row>
        <row r="14395">
          <cell r="E14395">
            <v>13502.87</v>
          </cell>
        </row>
        <row r="14396">
          <cell r="A14396">
            <v>605724</v>
          </cell>
          <cell r="B14396" t="str">
            <v>BUEIRO METÁLICO COM CHAPAS MÚLTIPLAS MP 152 COM REVESTIMENTO EM EPÓXI - D = 3,05 M - BRITA COMERCIAL</v>
          </cell>
          <cell r="C14396" t="str">
            <v>M</v>
          </cell>
        </row>
        <row r="14396">
          <cell r="E14396">
            <v>15507.4</v>
          </cell>
        </row>
        <row r="14397">
          <cell r="A14397">
            <v>605636</v>
          </cell>
          <cell r="B14397" t="str">
            <v>BUEIRO METÁLICO COM CHAPAS MÚLTIPLAS MP 152 COM REVESTIMENTO EM EPÓXI - D = 3,05 M - BRITA PRODUZIDA</v>
          </cell>
          <cell r="C14397" t="str">
            <v>M</v>
          </cell>
        </row>
        <row r="14397">
          <cell r="E14397">
            <v>15399.59</v>
          </cell>
        </row>
        <row r="14398">
          <cell r="A14398">
            <v>605725</v>
          </cell>
          <cell r="B14398" t="str">
            <v>BUEIRO METÁLICO COM CHAPAS MÚLTIPLAS MP 152 COM REVESTIMENTO EM EPÓXI - D = 3,20 M - BRITA COMERCIAL</v>
          </cell>
          <cell r="C14398" t="str">
            <v>M</v>
          </cell>
        </row>
        <row r="14398">
          <cell r="E14398">
            <v>16463.49</v>
          </cell>
        </row>
        <row r="14399">
          <cell r="A14399">
            <v>605637</v>
          </cell>
          <cell r="B14399" t="str">
            <v>BUEIRO METÁLICO COM CHAPAS MÚLTIPLAS MP 152 COM REVESTIMENTO EM EPÓXI - D = 3,20 M - BRITA PRODUZIDA</v>
          </cell>
          <cell r="C14399" t="str">
            <v>M</v>
          </cell>
        </row>
        <row r="14399">
          <cell r="E14399">
            <v>16352.48</v>
          </cell>
        </row>
        <row r="14400">
          <cell r="A14400">
            <v>605726</v>
          </cell>
          <cell r="B14400" t="str">
            <v>BUEIRO METÁLICO COM CHAPAS MÚLTIPLAS MP 152 COM REVESTIMENTO EM EPÓXI - D = 3,40 M - BRITA COMERCIAL</v>
          </cell>
          <cell r="C14400" t="str">
            <v>M</v>
          </cell>
        </row>
        <row r="14400">
          <cell r="E14400">
            <v>17425.63</v>
          </cell>
        </row>
        <row r="14401">
          <cell r="A14401">
            <v>605638</v>
          </cell>
          <cell r="B14401" t="str">
            <v>BUEIRO METÁLICO COM CHAPAS MÚLTIPLAS MP 152 COM REVESTIMENTO EM EPÓXI - D = 3,40 M - BRITA PRODUZIDA</v>
          </cell>
          <cell r="C14401" t="str">
            <v>M</v>
          </cell>
        </row>
        <row r="14401">
          <cell r="E14401">
            <v>17310.35</v>
          </cell>
        </row>
        <row r="14402">
          <cell r="A14402">
            <v>605727</v>
          </cell>
          <cell r="B14402" t="str">
            <v>BUEIRO METÁLICO COM CHAPAS MÚLTIPLAS MP 152 COM REVESTIMENTO EM EPÓXI - D = 3,65 M - BRITA COMERCIAL</v>
          </cell>
          <cell r="C14402" t="str">
            <v>M</v>
          </cell>
        </row>
        <row r="14402">
          <cell r="E14402">
            <v>18678.3</v>
          </cell>
        </row>
        <row r="14403">
          <cell r="A14403">
            <v>605639</v>
          </cell>
          <cell r="B14403" t="str">
            <v>BUEIRO METÁLICO COM CHAPAS MÚLTIPLAS MP 152 COM REVESTIMENTO EM EPÓXI - D = 3,65 M - BRITA PRODUZIDA</v>
          </cell>
          <cell r="C14403" t="str">
            <v>M</v>
          </cell>
        </row>
        <row r="14403">
          <cell r="E14403">
            <v>18557.68</v>
          </cell>
        </row>
        <row r="14404">
          <cell r="A14404">
            <v>605728</v>
          </cell>
          <cell r="B14404" t="str">
            <v>BUEIRO METÁLICO COM CHAPAS MÚLTIPLAS MP 152 COM REVESTIMENTO EM EPÓXI - D = 3,80 M - BRITA COMERCIAL</v>
          </cell>
          <cell r="C14404" t="str">
            <v>M</v>
          </cell>
        </row>
        <row r="14404">
          <cell r="E14404">
            <v>19372.97</v>
          </cell>
        </row>
        <row r="14405">
          <cell r="A14405">
            <v>605640</v>
          </cell>
          <cell r="B14405" t="str">
            <v>BUEIRO METÁLICO COM CHAPAS MÚLTIPLAS MP 152 COM REVESTIMENTO EM EPÓXI - D = 3,80 M - BRITA PRODUZIDA</v>
          </cell>
          <cell r="C14405" t="str">
            <v>M</v>
          </cell>
        </row>
        <row r="14405">
          <cell r="E14405">
            <v>19249.16</v>
          </cell>
        </row>
        <row r="14406">
          <cell r="A14406">
            <v>605729</v>
          </cell>
          <cell r="B14406" t="str">
            <v>BUEIRO METÁLICO COM CHAPAS MÚLTIPLAS MP 152 COM REVESTIMENTO EM EPÓXI - D = 4,20 M - BRITA COMERCIAL</v>
          </cell>
          <cell r="C14406" t="str">
            <v>M</v>
          </cell>
        </row>
        <row r="14406">
          <cell r="E14406">
            <v>21285.99</v>
          </cell>
        </row>
        <row r="14407">
          <cell r="A14407">
            <v>605641</v>
          </cell>
          <cell r="B14407" t="str">
            <v>BUEIRO METÁLICO COM CHAPAS MÚLTIPLAS MP 152 COM REVESTIMENTO EM EPÓXI - D = 4,20 M - BRITA PRODUZIDA</v>
          </cell>
          <cell r="C14407" t="str">
            <v>M</v>
          </cell>
        </row>
        <row r="14407">
          <cell r="E14407">
            <v>21153.63</v>
          </cell>
        </row>
        <row r="14408">
          <cell r="A14408">
            <v>605730</v>
          </cell>
          <cell r="B14408" t="str">
            <v>BUEIRO METÁLICO COM CHAPAS MÚLTIPLAS MP 152 COM REVESTIMENTO EM EPÓXI - D = 4,60 M - BRITA COMERCIAL</v>
          </cell>
          <cell r="C14408" t="str">
            <v>M</v>
          </cell>
        </row>
        <row r="14408">
          <cell r="E14408">
            <v>23246.11</v>
          </cell>
        </row>
        <row r="14409">
          <cell r="A14409">
            <v>605642</v>
          </cell>
          <cell r="B14409" t="str">
            <v>BUEIRO METÁLICO COM CHAPAS MÚLTIPLAS MP 152 COM REVESTIMENTO EM EPÓXI - D = 4,60 M - BRITA PRODUZIDA</v>
          </cell>
          <cell r="C14409" t="str">
            <v>M</v>
          </cell>
        </row>
        <row r="14409">
          <cell r="E14409">
            <v>23105.21</v>
          </cell>
        </row>
        <row r="14410">
          <cell r="A14410">
            <v>605731</v>
          </cell>
          <cell r="B14410" t="str">
            <v>BUEIRO METÁLICO COM CHAPAS MÚLTIPLAS MP 152 COM REVESTIMENTO EM EPÓXI - D = 4,80 M - BRITA COMERCIAL</v>
          </cell>
          <cell r="C14410" t="str">
            <v>M</v>
          </cell>
        </row>
        <row r="14410">
          <cell r="E14410">
            <v>29482.66</v>
          </cell>
        </row>
        <row r="14411">
          <cell r="A14411">
            <v>605643</v>
          </cell>
          <cell r="B14411" t="str">
            <v>BUEIRO METÁLICO COM CHAPAS MÚLTIPLAS MP 152 COM REVESTIMENTO EM EPÓXI - D = 4,80 M - BRITA PRODUZIDA</v>
          </cell>
          <cell r="C14411" t="str">
            <v>M</v>
          </cell>
        </row>
        <row r="14411">
          <cell r="E14411">
            <v>29337.49</v>
          </cell>
        </row>
        <row r="14412">
          <cell r="A14412">
            <v>605732</v>
          </cell>
          <cell r="B14412" t="str">
            <v>BUEIRO METÁLICO COM CHAPAS MÚLTIPLAS MP 152 COM REVESTIMENTO EM EPÓXI - D = 5,00 M - BRITA COMERCIAL</v>
          </cell>
          <cell r="C14412" t="str">
            <v>M</v>
          </cell>
        </row>
        <row r="14412">
          <cell r="E14412">
            <v>30473.06</v>
          </cell>
        </row>
        <row r="14413">
          <cell r="A14413">
            <v>605644</v>
          </cell>
          <cell r="B14413" t="str">
            <v>BUEIRO METÁLICO COM CHAPAS MÚLTIPLAS MP 152 COM REVESTIMENTO EM EPÓXI - D = 5,00 M - BRITA PRODUZIDA</v>
          </cell>
          <cell r="C14413" t="str">
            <v>M</v>
          </cell>
        </row>
        <row r="14413">
          <cell r="E14413">
            <v>30298.72</v>
          </cell>
        </row>
        <row r="14414">
          <cell r="A14414">
            <v>605733</v>
          </cell>
          <cell r="B14414" t="str">
            <v>BUEIRO METÁLICO COM CHAPAS MÚLTIPLAS MP 152 COM REVESTIMENTO EM EPÓXI - D = 5,35 M - BRITA COMERCIAL</v>
          </cell>
          <cell r="C14414" t="str">
            <v>M</v>
          </cell>
        </row>
        <row r="14414">
          <cell r="E14414">
            <v>37127.12</v>
          </cell>
        </row>
        <row r="14415">
          <cell r="A14415">
            <v>605645</v>
          </cell>
          <cell r="B14415" t="str">
            <v>BUEIRO METÁLICO COM CHAPAS MÚLTIPLAS MP 152 COM REVESTIMENTO EM EPÓXI - D = 5,35 M - BRITA PRODUZIDA</v>
          </cell>
          <cell r="C14415" t="str">
            <v>M</v>
          </cell>
        </row>
        <row r="14415">
          <cell r="E14415">
            <v>36944.07</v>
          </cell>
        </row>
        <row r="14416">
          <cell r="A14416">
            <v>605734</v>
          </cell>
          <cell r="B14416" t="str">
            <v>BUEIRO METÁLICO COM CHAPAS MÚLTIPLAS MP 152 COM REVESTIMENTO EM EPÓXI - D = 5,70 M - BRITA COMERCIAL</v>
          </cell>
          <cell r="C14416" t="str">
            <v>M</v>
          </cell>
        </row>
        <row r="14416">
          <cell r="E14416">
            <v>39879.66</v>
          </cell>
        </row>
        <row r="14417">
          <cell r="A14417">
            <v>605646</v>
          </cell>
          <cell r="B14417" t="str">
            <v>BUEIRO METÁLICO COM CHAPAS MÚLTIPLAS MP 152 COM REVESTIMENTO EM EPÓXI - D = 5,70 M - BRITA PRODUZIDA</v>
          </cell>
          <cell r="C14417" t="str">
            <v>M</v>
          </cell>
        </row>
        <row r="14417">
          <cell r="E14417">
            <v>39687.88</v>
          </cell>
        </row>
        <row r="14418">
          <cell r="A14418">
            <v>605735</v>
          </cell>
          <cell r="B14418" t="str">
            <v>BUEIRO METÁLICO COM CHAPAS MÚLTIPLAS MP 152 COM REVESTIMENTO EM EPÓXI - D = 6,10 M - BRITA COMERCIAL</v>
          </cell>
          <cell r="C14418" t="str">
            <v>M</v>
          </cell>
        </row>
        <row r="14418">
          <cell r="E14418">
            <v>49182.01</v>
          </cell>
        </row>
        <row r="14419">
          <cell r="A14419">
            <v>605647</v>
          </cell>
          <cell r="B14419" t="str">
            <v>BUEIRO METÁLICO COM CHAPAS MÚLTIPLAS MP 152 COM REVESTIMENTO EM EPÓXI - D = 6,10 M - BRITA PRODUZIDA</v>
          </cell>
          <cell r="C14419" t="str">
            <v>M</v>
          </cell>
        </row>
        <row r="14419">
          <cell r="E14419">
            <v>48980.27</v>
          </cell>
        </row>
        <row r="14420">
          <cell r="A14420">
            <v>605736</v>
          </cell>
          <cell r="B14420" t="str">
            <v>BUEIRO METÁLICO COM CHAPAS MÚLTIPLAS MP 152 COM REVESTIMENTO EM EPÓXI - D = 6,50 M - BRITA COMERCIAL</v>
          </cell>
          <cell r="C14420" t="str">
            <v>M</v>
          </cell>
        </row>
        <row r="14420">
          <cell r="E14420">
            <v>62876.81</v>
          </cell>
        </row>
        <row r="14421">
          <cell r="A14421">
            <v>605648</v>
          </cell>
          <cell r="B14421" t="str">
            <v>BUEIRO METÁLICO COM CHAPAS MÚLTIPLAS MP 152 COM REVESTIMENTO EM EPÓXI - D = 6,50 M - BRITA PRODUZIDA</v>
          </cell>
          <cell r="C14421" t="str">
            <v>M</v>
          </cell>
        </row>
        <row r="14421">
          <cell r="E14421">
            <v>62665.11</v>
          </cell>
        </row>
        <row r="14422">
          <cell r="A14422">
            <v>605737</v>
          </cell>
          <cell r="B14422" t="str">
            <v>BUEIRO METÁLICO COM CHAPAS MÚLTIPLAS MP 152 COM REVESTIMENTO EM EPÓXI - D = 6,85 M - BRITA COMERCIAL</v>
          </cell>
          <cell r="C14422" t="str">
            <v>M</v>
          </cell>
        </row>
        <row r="14422">
          <cell r="E14422">
            <v>66840.48</v>
          </cell>
        </row>
        <row r="14423">
          <cell r="A14423">
            <v>605649</v>
          </cell>
          <cell r="B14423" t="str">
            <v>BUEIRO METÁLICO COM CHAPAS MÚLTIPLAS MP 152 COM REVESTIMENTO EM EPÓXI - D = 6,85 M - BRITA PRODUZIDA</v>
          </cell>
          <cell r="C14423" t="str">
            <v>M</v>
          </cell>
        </row>
        <row r="14423">
          <cell r="E14423">
            <v>66620.07</v>
          </cell>
        </row>
        <row r="14424">
          <cell r="A14424">
            <v>605738</v>
          </cell>
          <cell r="B14424" t="str">
            <v>BUEIRO METÁLICO COM CHAPAS MÚLTIPLAS MP 152 COM REVESTIMENTO EM EPÓXI - D = 7,25 M - BRITA COMERCIAL</v>
          </cell>
          <cell r="C14424" t="str">
            <v>M</v>
          </cell>
        </row>
        <row r="14424">
          <cell r="E14424">
            <v>70839.55</v>
          </cell>
        </row>
        <row r="14425">
          <cell r="A14425">
            <v>605650</v>
          </cell>
          <cell r="B14425" t="str">
            <v>BUEIRO METÁLICO COM CHAPAS MÚLTIPLAS MP 152 COM REVESTIMENTO EM EPÓXI - D = 7,25 M - BRITA PRODUZIDA</v>
          </cell>
          <cell r="C14425" t="str">
            <v>M</v>
          </cell>
        </row>
        <row r="14425">
          <cell r="E14425">
            <v>70609.17</v>
          </cell>
        </row>
        <row r="14426">
          <cell r="A14426">
            <v>605674</v>
          </cell>
          <cell r="B14426" t="str">
            <v>BUEIRO METÁLICO COM CHAPAS MÚLTIPLAS MP 152 GALVANIZADAS - D = 1,50 M - BRITA COMERCIAL</v>
          </cell>
          <cell r="C14426" t="str">
            <v>M</v>
          </cell>
        </row>
        <row r="14426">
          <cell r="E14426">
            <v>7327.09</v>
          </cell>
        </row>
        <row r="14427">
          <cell r="A14427">
            <v>605483</v>
          </cell>
          <cell r="B14427" t="str">
            <v>BUEIRO METÁLICO COM CHAPAS MÚLTIPLAS MP 152 GALVANIZADAS - D = 1,50 M - BRITA PRODUZIDA</v>
          </cell>
          <cell r="C14427" t="str">
            <v>M</v>
          </cell>
        </row>
        <row r="14427">
          <cell r="E14427">
            <v>7273.72</v>
          </cell>
        </row>
        <row r="14428">
          <cell r="A14428">
            <v>605675</v>
          </cell>
          <cell r="B14428" t="str">
            <v>BUEIRO METÁLICO COM CHAPAS MÚLTIPLAS MP 152 GALVANIZADAS - D = 1,80 M - BRITA COMERCIAL</v>
          </cell>
          <cell r="C14428" t="str">
            <v>M</v>
          </cell>
        </row>
        <row r="14428">
          <cell r="E14428">
            <v>9061.22</v>
          </cell>
        </row>
        <row r="14429">
          <cell r="A14429">
            <v>605484</v>
          </cell>
          <cell r="B14429" t="str">
            <v>BUEIRO METÁLICO COM CHAPAS MÚLTIPLAS MP 152 GALVANIZADAS - D = 1,80 M - BRITA PRODUZIDA</v>
          </cell>
          <cell r="C14429" t="str">
            <v>M</v>
          </cell>
        </row>
        <row r="14429">
          <cell r="E14429">
            <v>9001.44</v>
          </cell>
        </row>
        <row r="14430">
          <cell r="A14430">
            <v>605676</v>
          </cell>
          <cell r="B14430" t="str">
            <v>BUEIRO METÁLICO COM CHAPAS MÚLTIPLAS MP 152 GALVANIZADAS - D = 1,90 M - BRITA COMERCIAL</v>
          </cell>
          <cell r="C14430" t="str">
            <v>M</v>
          </cell>
        </row>
        <row r="14430">
          <cell r="E14430">
            <v>9351.3</v>
          </cell>
        </row>
        <row r="14431">
          <cell r="A14431">
            <v>605485</v>
          </cell>
          <cell r="B14431" t="str">
            <v>BUEIRO METÁLICO COM CHAPAS MÚLTIPLAS MP 152 GALVANIZADAS - D = 1,90 M - BRITA PRODUZIDA</v>
          </cell>
          <cell r="C14431" t="str">
            <v>M</v>
          </cell>
        </row>
        <row r="14431">
          <cell r="E14431">
            <v>9289.39</v>
          </cell>
        </row>
        <row r="14432">
          <cell r="A14432">
            <v>605677</v>
          </cell>
          <cell r="B14432" t="str">
            <v>BUEIRO METÁLICO COM CHAPAS MÚLTIPLAS MP 152 GALVANIZADAS - D = 2,15 M - BRITA COMERCIAL</v>
          </cell>
          <cell r="C14432" t="str">
            <v>M</v>
          </cell>
        </row>
        <row r="14432">
          <cell r="E14432">
            <v>10597.09</v>
          </cell>
        </row>
        <row r="14433">
          <cell r="A14433">
            <v>605486</v>
          </cell>
          <cell r="B14433" t="str">
            <v>BUEIRO METÁLICO COM CHAPAS MÚLTIPLAS MP 152 GALVANIZADAS - D = 2,15 M - BRITA PRODUZIDA</v>
          </cell>
          <cell r="C14433" t="str">
            <v>M</v>
          </cell>
        </row>
        <row r="14433">
          <cell r="E14433">
            <v>10529.84</v>
          </cell>
        </row>
        <row r="14434">
          <cell r="A14434">
            <v>605678</v>
          </cell>
          <cell r="B14434" t="str">
            <v>BUEIRO METÁLICO COM CHAPAS MÚLTIPLAS MP 152 GALVANIZADAS - D = 2,30 M - BRITA COMERCIAL</v>
          </cell>
          <cell r="C14434" t="str">
            <v>M</v>
          </cell>
        </row>
        <row r="14434">
          <cell r="E14434">
            <v>11224.97</v>
          </cell>
        </row>
        <row r="14435">
          <cell r="A14435">
            <v>605487</v>
          </cell>
          <cell r="B14435" t="str">
            <v>BUEIRO METÁLICO COM CHAPAS MÚLTIPLAS MP 152 GALVANIZADAS - D = 2,30 M - BRITA PRODUZIDA</v>
          </cell>
          <cell r="C14435" t="str">
            <v>M</v>
          </cell>
        </row>
        <row r="14435">
          <cell r="E14435">
            <v>11154.52</v>
          </cell>
        </row>
        <row r="14436">
          <cell r="A14436">
            <v>605679</v>
          </cell>
          <cell r="B14436" t="str">
            <v>BUEIRO METÁLICO COM CHAPAS MÚLTIPLAS MP 152 GALVANIZADAS - D = 2,65 M - BRITA COMERCIAL</v>
          </cell>
          <cell r="C14436" t="str">
            <v>M</v>
          </cell>
        </row>
        <row r="14436">
          <cell r="E14436">
            <v>13134.58</v>
          </cell>
        </row>
        <row r="14437">
          <cell r="A14437">
            <v>605488</v>
          </cell>
          <cell r="B14437" t="str">
            <v>BUEIRO METÁLICO COM CHAPAS MÚLTIPLAS MP 152 GALVANIZADAS - D = 2,65 M - BRITA PRODUZIDA</v>
          </cell>
          <cell r="C14437" t="str">
            <v>M</v>
          </cell>
        </row>
        <row r="14437">
          <cell r="E14437">
            <v>13056.66</v>
          </cell>
        </row>
        <row r="14438">
          <cell r="A14438">
            <v>605680</v>
          </cell>
          <cell r="B14438" t="str">
            <v>BUEIRO METÁLICO COM CHAPAS MÚLTIPLAS MP 152 GALVANIZADAS - D = 3,05 M - BRITA COMERCIAL</v>
          </cell>
          <cell r="C14438" t="str">
            <v>M</v>
          </cell>
        </row>
        <row r="14438">
          <cell r="E14438">
            <v>14997.91</v>
          </cell>
        </row>
        <row r="14439">
          <cell r="A14439">
            <v>605489</v>
          </cell>
          <cell r="B14439" t="str">
            <v>BUEIRO METÁLICO COM CHAPAS MÚLTIPLAS MP 152 GALVANIZADAS - D = 3,05 M - BRITA PRODUZIDA</v>
          </cell>
          <cell r="C14439" t="str">
            <v>M</v>
          </cell>
        </row>
        <row r="14439">
          <cell r="E14439">
            <v>14890.1</v>
          </cell>
        </row>
        <row r="14440">
          <cell r="A14440">
            <v>605681</v>
          </cell>
          <cell r="B14440" t="str">
            <v>BUEIRO METÁLICO COM CHAPAS MÚLTIPLAS MP 152 GALVANIZADAS - D = 3,20 M - BRITA COMERCIAL</v>
          </cell>
          <cell r="C14440" t="str">
            <v>M</v>
          </cell>
        </row>
        <row r="14440">
          <cell r="E14440">
            <v>15922.37</v>
          </cell>
        </row>
        <row r="14441">
          <cell r="A14441">
            <v>605490</v>
          </cell>
          <cell r="B14441" t="str">
            <v>BUEIRO METÁLICO COM CHAPAS MÚLTIPLAS MP 152 GALVANIZADAS - D = 3,20 M - BRITA PRODUZIDA</v>
          </cell>
          <cell r="C14441" t="str">
            <v>M</v>
          </cell>
        </row>
        <row r="14441">
          <cell r="E14441">
            <v>15811.36</v>
          </cell>
        </row>
        <row r="14442">
          <cell r="A14442">
            <v>605682</v>
          </cell>
          <cell r="B14442" t="str">
            <v>BUEIRO METÁLICO COM CHAPAS MÚLTIPLAS MP 152 GALVANIZADAS - D = 3,40 M - BRITA COMERCIAL</v>
          </cell>
          <cell r="C14442" t="str">
            <v>M</v>
          </cell>
        </row>
        <row r="14442">
          <cell r="E14442">
            <v>16852.88</v>
          </cell>
        </row>
        <row r="14443">
          <cell r="A14443">
            <v>605491</v>
          </cell>
          <cell r="B14443" t="str">
            <v>BUEIRO METÁLICO COM CHAPAS MÚLTIPLAS MP 152 GALVANIZADAS - D = 3,40 M - BRITA PRODUZIDA</v>
          </cell>
          <cell r="C14443" t="str">
            <v>M</v>
          </cell>
        </row>
        <row r="14443">
          <cell r="E14443">
            <v>16737.6</v>
          </cell>
        </row>
        <row r="14444">
          <cell r="A14444">
            <v>605683</v>
          </cell>
          <cell r="B14444" t="str">
            <v>BUEIRO METÁLICO COM CHAPAS MÚLTIPLAS MP 152 GALVANIZADAS - D = 3,65 M - BRITA COMERCIAL</v>
          </cell>
          <cell r="C14444" t="str">
            <v>M</v>
          </cell>
        </row>
        <row r="14444">
          <cell r="E14444">
            <v>18063.92</v>
          </cell>
        </row>
        <row r="14445">
          <cell r="A14445">
            <v>605492</v>
          </cell>
          <cell r="B14445" t="str">
            <v>BUEIRO METÁLICO COM CHAPAS MÚLTIPLAS MP 152 GALVANIZADAS - D = 3,65 M - BRITA PRODUZIDA</v>
          </cell>
          <cell r="C14445" t="str">
            <v>M</v>
          </cell>
        </row>
        <row r="14445">
          <cell r="E14445">
            <v>17943.3</v>
          </cell>
        </row>
        <row r="14446">
          <cell r="A14446">
            <v>605684</v>
          </cell>
          <cell r="B14446" t="str">
            <v>BUEIRO METÁLICO COM CHAPAS MÚLTIPLAS MP 152 GALVANIZADAS - D = 3,80 M - BRITA COMERCIAL</v>
          </cell>
          <cell r="C14446" t="str">
            <v>M</v>
          </cell>
        </row>
        <row r="14446">
          <cell r="E14446">
            <v>18736.94</v>
          </cell>
        </row>
        <row r="14447">
          <cell r="A14447">
            <v>605493</v>
          </cell>
          <cell r="B14447" t="str">
            <v>BUEIRO METÁLICO COM CHAPAS MÚLTIPLAS MP 152 GALVANIZADAS - D = 3,80 M - BRITA PRODUZIDA</v>
          </cell>
          <cell r="C14447" t="str">
            <v>M</v>
          </cell>
        </row>
        <row r="14447">
          <cell r="E14447">
            <v>18613.12</v>
          </cell>
        </row>
        <row r="14448">
          <cell r="A14448">
            <v>605685</v>
          </cell>
          <cell r="B14448" t="str">
            <v>BUEIRO METÁLICO COM CHAPAS MÚLTIPLAS MP 152 GALVANIZADAS - D = 4,20 M - BRITA COMERCIAL</v>
          </cell>
          <cell r="C14448" t="str">
            <v>M</v>
          </cell>
        </row>
        <row r="14448">
          <cell r="E14448">
            <v>20585.03</v>
          </cell>
        </row>
        <row r="14449">
          <cell r="A14449">
            <v>605494</v>
          </cell>
          <cell r="B14449" t="str">
            <v>BUEIRO METÁLICO COM CHAPAS MÚLTIPLAS MP 152 GALVANIZADAS - D = 4,20 M - BRITA PRODUZIDA</v>
          </cell>
          <cell r="C14449" t="str">
            <v>M</v>
          </cell>
        </row>
        <row r="14449">
          <cell r="E14449">
            <v>20452.67</v>
          </cell>
        </row>
        <row r="14450">
          <cell r="A14450">
            <v>605686</v>
          </cell>
          <cell r="B14450" t="str">
            <v>BUEIRO METÁLICO COM CHAPAS MÚLTIPLAS MP 152 GALVANIZADAS - D = 4,60 M - BRITA COMERCIAL</v>
          </cell>
          <cell r="C14450" t="str">
            <v>M</v>
          </cell>
        </row>
        <row r="14450">
          <cell r="E14450">
            <v>22481.88</v>
          </cell>
        </row>
        <row r="14451">
          <cell r="A14451">
            <v>605495</v>
          </cell>
          <cell r="B14451" t="str">
            <v>BUEIRO METÁLICO COM CHAPAS MÚLTIPLAS MP 152 GALVANIZADAS - D = 4,60 M - BRITA PRODUZIDA</v>
          </cell>
          <cell r="C14451" t="str">
            <v>M</v>
          </cell>
        </row>
        <row r="14451">
          <cell r="E14451">
            <v>22340.99</v>
          </cell>
        </row>
        <row r="14452">
          <cell r="A14452">
            <v>605687</v>
          </cell>
          <cell r="B14452" t="str">
            <v>BUEIRO METÁLICO COM CHAPAS MÚLTIPLAS MP 152 GALVANIZADAS - D = 4,80 M - BRITA COMERCIAL</v>
          </cell>
          <cell r="C14452" t="str">
            <v>M</v>
          </cell>
        </row>
        <row r="14452">
          <cell r="E14452">
            <v>25706.47</v>
          </cell>
        </row>
        <row r="14453">
          <cell r="A14453">
            <v>605496</v>
          </cell>
          <cell r="B14453" t="str">
            <v>BUEIRO METÁLICO COM CHAPAS MÚLTIPLAS MP 152 GALVANIZADAS - D = 4,80 M - BRITA PRODUZIDA</v>
          </cell>
          <cell r="C14453" t="str">
            <v>M</v>
          </cell>
        </row>
        <row r="14453">
          <cell r="E14453">
            <v>25561.31</v>
          </cell>
        </row>
        <row r="14454">
          <cell r="A14454">
            <v>605688</v>
          </cell>
          <cell r="B14454" t="str">
            <v>BUEIRO METÁLICO COM CHAPAS MÚLTIPLAS MP 152 GALVANIZADAS - D = 5,00 M - BRITA COMERCIAL</v>
          </cell>
          <cell r="C14454" t="str">
            <v>M</v>
          </cell>
        </row>
        <row r="14454">
          <cell r="E14454">
            <v>26590.24</v>
          </cell>
        </row>
        <row r="14455">
          <cell r="A14455">
            <v>605497</v>
          </cell>
          <cell r="B14455" t="str">
            <v>BUEIRO METÁLICO COM CHAPAS MÚLTIPLAS MP 152 GALVANIZADAS - D = 5,00 M - BRITA PRODUZIDA</v>
          </cell>
          <cell r="C14455" t="str">
            <v>M</v>
          </cell>
        </row>
        <row r="14455">
          <cell r="E14455">
            <v>26415.9</v>
          </cell>
        </row>
        <row r="14456">
          <cell r="A14456">
            <v>605689</v>
          </cell>
          <cell r="B14456" t="str">
            <v>BUEIRO METÁLICO COM CHAPAS MÚLTIPLAS MP 152 GALVANIZADAS - D = 5,35 M - BRITA COMERCIAL</v>
          </cell>
          <cell r="C14456" t="str">
            <v>M</v>
          </cell>
        </row>
        <row r="14456">
          <cell r="E14456">
            <v>33361.76</v>
          </cell>
        </row>
        <row r="14457">
          <cell r="A14457">
            <v>605498</v>
          </cell>
          <cell r="B14457" t="str">
            <v>BUEIRO METÁLICO COM CHAPAS MÚLTIPLAS MP 152 GALVANIZADAS - D = 5,35 M - BRITA PRODUZIDA</v>
          </cell>
          <cell r="C14457" t="str">
            <v>M</v>
          </cell>
        </row>
        <row r="14457">
          <cell r="E14457">
            <v>33178.7</v>
          </cell>
        </row>
        <row r="14458">
          <cell r="A14458">
            <v>605690</v>
          </cell>
          <cell r="B14458" t="str">
            <v>BUEIRO METÁLICO COM CHAPAS MÚLTIPLAS MP 152 GALVANIZADAS - D = 5,70 M - BRITA COMERCIAL</v>
          </cell>
          <cell r="C14458" t="str">
            <v>M</v>
          </cell>
        </row>
        <row r="14458">
          <cell r="E14458">
            <v>35845</v>
          </cell>
        </row>
        <row r="14459">
          <cell r="A14459">
            <v>605499</v>
          </cell>
          <cell r="B14459" t="str">
            <v>BUEIRO METÁLICO COM CHAPAS MÚLTIPLAS MP 152 GALVANIZADAS - D = 5,70 M - BRITA PRODUZIDA</v>
          </cell>
          <cell r="C14459" t="str">
            <v>M</v>
          </cell>
        </row>
        <row r="14459">
          <cell r="E14459">
            <v>35653.23</v>
          </cell>
        </row>
        <row r="14460">
          <cell r="A14460">
            <v>605691</v>
          </cell>
          <cell r="B14460" t="str">
            <v>BUEIRO METÁLICO COM CHAPAS MÚLTIPLAS MP 152 GALVANIZADAS - D = 6,10 M - BRITA COMERCIAL</v>
          </cell>
          <cell r="C14460" t="str">
            <v>M</v>
          </cell>
        </row>
        <row r="14460">
          <cell r="E14460">
            <v>44047.41</v>
          </cell>
        </row>
        <row r="14461">
          <cell r="A14461">
            <v>605500</v>
          </cell>
          <cell r="B14461" t="str">
            <v>BUEIRO METÁLICO COM CHAPAS MÚLTIPLAS MP 152 GALVANIZADAS - D = 6,10 M - BRITA PRODUZIDA</v>
          </cell>
          <cell r="C14461" t="str">
            <v>M</v>
          </cell>
        </row>
        <row r="14461">
          <cell r="E14461">
            <v>43845.67</v>
          </cell>
        </row>
        <row r="14462">
          <cell r="A14462">
            <v>605692</v>
          </cell>
          <cell r="B14462" t="str">
            <v>BUEIRO METÁLICO COM CHAPAS MÚLTIPLAS MP 152 GALVANIZADAS - D = 6,50 M - BRITA COMERCIAL</v>
          </cell>
          <cell r="C14462" t="str">
            <v>M</v>
          </cell>
        </row>
        <row r="14462">
          <cell r="E14462">
            <v>52802.33</v>
          </cell>
        </row>
        <row r="14463">
          <cell r="A14463">
            <v>605501</v>
          </cell>
          <cell r="B14463" t="str">
            <v>BUEIRO METÁLICO COM CHAPAS MÚLTIPLAS MP 152 GALVANIZADAS - D = 6,50 M - BRITA PRODUZIDA</v>
          </cell>
          <cell r="C14463" t="str">
            <v>M</v>
          </cell>
        </row>
        <row r="14463">
          <cell r="E14463">
            <v>52590.62</v>
          </cell>
        </row>
        <row r="14464">
          <cell r="A14464">
            <v>605693</v>
          </cell>
          <cell r="B14464" t="str">
            <v>BUEIRO METÁLICO COM CHAPAS MÚLTIPLAS MP 152 GALVANIZADAS - D = 6,85 M - BRITA COMERCIAL</v>
          </cell>
          <cell r="C14464" t="str">
            <v>M</v>
          </cell>
        </row>
        <row r="14464">
          <cell r="E14464">
            <v>56175.72</v>
          </cell>
        </row>
        <row r="14465">
          <cell r="A14465">
            <v>605502</v>
          </cell>
          <cell r="B14465" t="str">
            <v>BUEIRO METÁLICO COM CHAPAS MÚLTIPLAS MP 152 GALVANIZADAS - D = 6,85 M - BRITA PRODUZIDA</v>
          </cell>
          <cell r="C14465" t="str">
            <v>M</v>
          </cell>
        </row>
        <row r="14465">
          <cell r="E14465">
            <v>55955.3</v>
          </cell>
        </row>
        <row r="14466">
          <cell r="A14466">
            <v>605694</v>
          </cell>
          <cell r="B14466" t="str">
            <v>BUEIRO METÁLICO COM CHAPAS MÚLTIPLAS MP 152 GALVANIZADAS - D = 7,25 M - BRITA COMERCIAL</v>
          </cell>
          <cell r="C14466" t="str">
            <v>M</v>
          </cell>
        </row>
        <row r="14466">
          <cell r="E14466">
            <v>59584.52</v>
          </cell>
        </row>
        <row r="14467">
          <cell r="A14467">
            <v>605503</v>
          </cell>
          <cell r="B14467" t="str">
            <v>BUEIRO METÁLICO COM CHAPAS MÚLTIPLAS MP 152 GALVANIZADAS - D = 7,25 M - BRITA PRODUZIDA</v>
          </cell>
          <cell r="C14467" t="str">
            <v>M</v>
          </cell>
        </row>
        <row r="14467">
          <cell r="E14467">
            <v>59354.14</v>
          </cell>
        </row>
        <row r="14468">
          <cell r="A14468">
            <v>606433</v>
          </cell>
          <cell r="B14468" t="str">
            <v>BUEIRO METÁLICO COM CHAPAS MÚLTIPLAS MP 152 GALVANIZADAS - LENTICULAR - VÃO = 1,95 M E ALTURA = 1,40 M - ATERRO RODOVIÁRIO MÍNIMO = 0,60 M E MÁXIMO = 8,40 M - BRITA COMERCIAL</v>
          </cell>
          <cell r="C14468" t="str">
            <v>M</v>
          </cell>
        </row>
        <row r="14468">
          <cell r="E14468">
            <v>8824.23</v>
          </cell>
        </row>
        <row r="14469">
          <cell r="A14469">
            <v>606343</v>
          </cell>
          <cell r="B14469" t="str">
            <v>BUEIRO METÁLICO COM CHAPAS MÚLTIPLAS MP 152 GALVANIZADAS - LENTICULAR - VÃO = 1,95 M E ALTURA = 1,40 M - ATERRO RODOVIÁRIO MÍNIMO = 0,60 M E MÁXIMO = 8,40 M - BRITA PRODUZIDA</v>
          </cell>
          <cell r="C14469" t="str">
            <v>M</v>
          </cell>
        </row>
        <row r="14469">
          <cell r="E14469">
            <v>8761.25</v>
          </cell>
        </row>
        <row r="14470">
          <cell r="A14470">
            <v>606434</v>
          </cell>
          <cell r="B14470" t="str">
            <v>BUEIRO METÁLICO COM CHAPAS MÚLTIPLAS MP 152 GALVANIZADAS - LENTICULAR - VÃO = 2,15 M E ALTURA = 1,50 M - ATERRO RODOVIÁRIO MÍNIMO = 0,60 M E MÁXIMO = 7,50 M - BRITA COMERCIAL</v>
          </cell>
          <cell r="C14470" t="str">
            <v>M</v>
          </cell>
        </row>
        <row r="14470">
          <cell r="E14470">
            <v>9756.73</v>
          </cell>
        </row>
        <row r="14471">
          <cell r="A14471">
            <v>606344</v>
          </cell>
          <cell r="B14471" t="str">
            <v>BUEIRO METÁLICO COM CHAPAS MÚLTIPLAS MP 152 GALVANIZADAS - LENTICULAR - VÃO = 2,15 M E ALTURA = 1,50 M - ATERRO RODOVIÁRIO MÍNIMO = 0,60 M E MÁXIMO = 7,50 M - BRITA PRODUZIDA</v>
          </cell>
          <cell r="C14471" t="str">
            <v>M</v>
          </cell>
        </row>
        <row r="14471">
          <cell r="E14471">
            <v>9689.48</v>
          </cell>
        </row>
        <row r="14472">
          <cell r="A14472">
            <v>606435</v>
          </cell>
          <cell r="B14472" t="str">
            <v>BUEIRO METÁLICO COM CHAPAS MÚLTIPLAS MP 152 GALVANIZADAS - LENTICULAR - VÃO = 2,30 M E ALTURA = 1,60 M - ATERRO RODOVIÁRIO MÍNIMO = 0,60 M E MÁXIMO = 7,20 M - BRITA COMERCIAL</v>
          </cell>
          <cell r="C14472" t="str">
            <v>M</v>
          </cell>
        </row>
        <row r="14472">
          <cell r="E14472">
            <v>10640.28</v>
          </cell>
        </row>
        <row r="14473">
          <cell r="A14473">
            <v>606345</v>
          </cell>
          <cell r="B14473" t="str">
            <v>BUEIRO METÁLICO COM CHAPAS MÚLTIPLAS MP 152 GALVANIZADAS - LENTICULAR - VÃO = 2,30 M E ALTURA = 1,60 M - ATERRO RODOVIÁRIO MÍNIMO = 0,60 M E MÁXIMO = 7,20 M - BRITA PRODUZIDA</v>
          </cell>
          <cell r="C14473" t="str">
            <v>M</v>
          </cell>
        </row>
        <row r="14473">
          <cell r="E14473">
            <v>10569.83</v>
          </cell>
        </row>
        <row r="14474">
          <cell r="A14474">
            <v>606436</v>
          </cell>
          <cell r="B14474" t="str">
            <v>BUEIRO METÁLICO COM CHAPAS MÚLTIPLAS MP 152 GALVANIZADAS - LENTICULAR - VÃO = 2,55 M E ALTURA = 1,65 M - ATERRO RODOVIÁRIO MÍNIMO = 0,60 M E MÁXIMO = 6,50 M - BRITA COMERCIAL</v>
          </cell>
          <cell r="C14474" t="str">
            <v>M</v>
          </cell>
        </row>
        <row r="14474">
          <cell r="E14474">
            <v>11311.08</v>
          </cell>
        </row>
        <row r="14475">
          <cell r="A14475">
            <v>606346</v>
          </cell>
          <cell r="B14475" t="str">
            <v>BUEIRO METÁLICO COM CHAPAS MÚLTIPLAS MP 152 GALVANIZADAS - LENTICULAR - VÃO = 2,55 M E ALTURA = 1,65 M - ATERRO RODOVIÁRIO MÍNIMO = 0,60 M E MÁXIMO = 6,50 M - BRITA PRODUZIDA</v>
          </cell>
          <cell r="C14475" t="str">
            <v>M</v>
          </cell>
        </row>
        <row r="14475">
          <cell r="E14475">
            <v>11235.29</v>
          </cell>
        </row>
        <row r="14476">
          <cell r="A14476">
            <v>606437</v>
          </cell>
          <cell r="B14476" t="str">
            <v>BUEIRO METÁLICO COM CHAPAS MÚLTIPLAS MP 152 GALVANIZADAS - LENTICULAR - VÃO = 2,70 M E ALTURA = 1,85 M - ATERRO RODOVIÁRIO MÍNIMO = 0,60 M E MÁXIMO = 6,60 M - BRITA COMERCIAL</v>
          </cell>
          <cell r="C14476" t="str">
            <v>M</v>
          </cell>
        </row>
        <row r="14476">
          <cell r="E14476">
            <v>12243.33</v>
          </cell>
        </row>
        <row r="14477">
          <cell r="A14477">
            <v>606347</v>
          </cell>
          <cell r="B14477" t="str">
            <v>BUEIRO METÁLICO COM CHAPAS MÚLTIPLAS MP 152 GALVANIZADAS - LENTICULAR - VÃO = 2,70 M E ALTURA = 1,85 M - ATERRO RODOVIÁRIO MÍNIMO = 0,60 M E MÁXIMO = 6,60 M - BRITA PRODUZIDA</v>
          </cell>
          <cell r="C14477" t="str">
            <v>M</v>
          </cell>
        </row>
        <row r="14477">
          <cell r="E14477">
            <v>12164.34</v>
          </cell>
        </row>
        <row r="14478">
          <cell r="A14478">
            <v>606438</v>
          </cell>
          <cell r="B14478" t="str">
            <v>BUEIRO METÁLICO COM CHAPAS MÚLTIPLAS MP 152 GALVANIZADAS - LENTICULAR - VÃO = 2,75 M E ALTURA = 1,90 M - ATERRO RODOVIÁRIO MÍNIMO = 0,60 M E MÁXIMO = 6,50 M - BRITA COMERCIAL</v>
          </cell>
          <cell r="C14478" t="str">
            <v>M</v>
          </cell>
        </row>
        <row r="14478">
          <cell r="E14478">
            <v>12570.61</v>
          </cell>
        </row>
        <row r="14479">
          <cell r="A14479">
            <v>606348</v>
          </cell>
          <cell r="B14479" t="str">
            <v>BUEIRO METÁLICO COM CHAPAS MÚLTIPLAS MP 152 GALVANIZADAS - LENTICULAR - VÃO = 2,75 M E ALTURA = 1,90 M - ATERRO RODOVIÁRIO MÍNIMO = 0,60 M E MÁXIMO = 6,50 M - BRITA PRODUZIDA</v>
          </cell>
          <cell r="C14479" t="str">
            <v>M</v>
          </cell>
        </row>
        <row r="14479">
          <cell r="E14479">
            <v>12490.56</v>
          </cell>
        </row>
        <row r="14480">
          <cell r="A14480">
            <v>606439</v>
          </cell>
          <cell r="B14480" t="str">
            <v>BUEIRO METÁLICO COM CHAPAS MÚLTIPLAS MP 152 GALVANIZADAS - LENTICULAR - VÃO = 3,00 M E ALTURA = 2,00 M - ATERRO RODOVIÁRIO MÍNIMO = 0,60 M E MÁXIMO = 6,00 M - BRITA COMERCIAL</v>
          </cell>
          <cell r="C14480" t="str">
            <v>M</v>
          </cell>
        </row>
        <row r="14480">
          <cell r="E14480">
            <v>13248.92</v>
          </cell>
        </row>
        <row r="14481">
          <cell r="A14481">
            <v>606349</v>
          </cell>
          <cell r="B14481" t="str">
            <v>BUEIRO METÁLICO COM CHAPAS MÚLTIPLAS MP 152 GALVANIZADAS - LENTICULAR - VÃO = 3,00 M E ALTURA = 2,00 M - ATERRO RODOVIÁRIO MÍNIMO = 0,60 M E MÁXIMO = 6,00 M - BRITA PRODUZIDA</v>
          </cell>
          <cell r="C14481" t="str">
            <v>M</v>
          </cell>
        </row>
        <row r="14481">
          <cell r="E14481">
            <v>13142.18</v>
          </cell>
        </row>
        <row r="14482">
          <cell r="A14482">
            <v>606440</v>
          </cell>
          <cell r="B14482" t="str">
            <v>BUEIRO METÁLICO COM CHAPAS MÚLTIPLAS MP 152 GALVANIZADAS - LENTICULAR - VÃO = 3,20 M E ALTURA = 2,10 M - ATERRO RODOVIÁRIO MÍNIMO = 0,60 M E MÁXIMO = 5,60 M - BRITA COMERCIAL</v>
          </cell>
          <cell r="C14482" t="str">
            <v>M</v>
          </cell>
        </row>
        <row r="14482">
          <cell r="E14482">
            <v>13859.66</v>
          </cell>
        </row>
        <row r="14483">
          <cell r="A14483">
            <v>606350</v>
          </cell>
          <cell r="B14483" t="str">
            <v>BUEIRO METÁLICO COM CHAPAS MÚLTIPLAS MP 152 GALVANIZADAS - LENTICULAR - VÃO = 3,20 M E ALTURA = 2,10 M - ATERRO RODOVIÁRIO MÍNIMO = 0,60 M E MÁXIMO = 5,60 M - BRITA PRODUZIDA</v>
          </cell>
          <cell r="C14483" t="str">
            <v>M</v>
          </cell>
        </row>
        <row r="14483">
          <cell r="E14483">
            <v>13748.65</v>
          </cell>
        </row>
        <row r="14484">
          <cell r="A14484">
            <v>606441</v>
          </cell>
          <cell r="B14484" t="str">
            <v>BUEIRO METÁLICO COM CHAPAS MÚLTIPLAS MP 152 GALVANIZADAS - LENTICULAR - VÃO = 3,35 M E ALTURA = 2,15 M - ATERRO RODOVIÁRIO MÍNIMO = 0,60 M E MÁXIMO = 5,30 M - BRITA COMERCIAL</v>
          </cell>
          <cell r="C14484" t="str">
            <v>M</v>
          </cell>
        </row>
        <row r="14484">
          <cell r="E14484">
            <v>14518.34</v>
          </cell>
        </row>
        <row r="14485">
          <cell r="A14485">
            <v>606351</v>
          </cell>
          <cell r="B14485" t="str">
            <v>BUEIRO METÁLICO COM CHAPAS MÚLTIPLAS MP 152 GALVANIZADAS - LENTICULAR - VÃO = 3,35 M E ALTURA = 2,15 M - ATERRO RODOVIÁRIO MÍNIMO = 0,60 M E MÁXIMO = 5,30 M - BRITA PRODUZIDA</v>
          </cell>
          <cell r="C14485" t="str">
            <v>M</v>
          </cell>
        </row>
        <row r="14485">
          <cell r="E14485">
            <v>14404.13</v>
          </cell>
        </row>
        <row r="14486">
          <cell r="A14486">
            <v>606442</v>
          </cell>
          <cell r="B14486" t="str">
            <v>BUEIRO METÁLICO COM CHAPAS MÚLTIPLAS MP 152 GALVANIZADAS - LENTICULAR - VÃO = 3,55 M E ALTURA = 2,25 M - ATERRO RODOVIÁRIO MÍNIMO = 0,60 M E MÁXIMO = 5,00 M - BRITA COMERCIAL</v>
          </cell>
          <cell r="C14486" t="str">
            <v>M</v>
          </cell>
        </row>
        <row r="14486">
          <cell r="E14486">
            <v>15153.06</v>
          </cell>
        </row>
        <row r="14487">
          <cell r="A14487">
            <v>606352</v>
          </cell>
          <cell r="B14487" t="str">
            <v>BUEIRO METÁLICO COM CHAPAS MÚLTIPLAS MP 152 GALVANIZADAS - LENTICULAR - VÃO = 3,55 M E ALTURA = 2,25 M - ATERRO RODOVIÁRIO MÍNIMO = 0,60 M E MÁXIMO = 5,00 M - BRITA PRODUZIDA</v>
          </cell>
          <cell r="C14487" t="str">
            <v>M</v>
          </cell>
        </row>
        <row r="14487">
          <cell r="E14487">
            <v>15034.58</v>
          </cell>
        </row>
        <row r="14488">
          <cell r="A14488">
            <v>606443</v>
          </cell>
          <cell r="B14488" t="str">
            <v>BUEIRO METÁLICO COM CHAPAS MÚLTIPLAS MP 152 GALVANIZADAS - LENTICULAR - VÃO = 3,70 M E ALTURA = 2,35 M - ATERRO RODOVIÁRIO MÍNIMO = 0,60 M E MÁXIMO = 4,90 M - BRITA COMERCIAL</v>
          </cell>
          <cell r="C14488" t="str">
            <v>M</v>
          </cell>
        </row>
        <row r="14488">
          <cell r="E14488">
            <v>16070.21</v>
          </cell>
        </row>
        <row r="14489">
          <cell r="A14489">
            <v>606353</v>
          </cell>
          <cell r="B14489" t="str">
            <v>BUEIRO METÁLICO COM CHAPAS MÚLTIPLAS MP 152 GALVANIZADAS - LENTICULAR - VÃO = 3,70 M E ALTURA = 2,35 M - ATERRO RODOVIÁRIO MÍNIMO = 0,60 M E MÁXIMO = 4,90 M - BRITA PRODUZIDA</v>
          </cell>
          <cell r="C14489" t="str">
            <v>M</v>
          </cell>
        </row>
        <row r="14489">
          <cell r="E14489">
            <v>15948.53</v>
          </cell>
        </row>
        <row r="14490">
          <cell r="A14490">
            <v>606444</v>
          </cell>
          <cell r="B14490" t="str">
            <v>BUEIRO METÁLICO COM CHAPAS MÚLTIPLAS MP 152 GALVANIZADAS - LENTICULAR - VÃO = 3,90 M E ALTURA = 2,45 M - ATERRO RODOVIÁRIO MÍNIMO = 0,60 M E MÁXIMO = 4,60 M - BRITA COMERCIAL</v>
          </cell>
          <cell r="C14490" t="str">
            <v>M</v>
          </cell>
        </row>
        <row r="14490">
          <cell r="E14490">
            <v>16765.68</v>
          </cell>
        </row>
        <row r="14491">
          <cell r="A14491">
            <v>606354</v>
          </cell>
          <cell r="B14491" t="str">
            <v>BUEIRO METÁLICO COM CHAPAS MÚLTIPLAS MP 152 GALVANIZADAS - LENTICULAR - VÃO = 3,90 M E ALTURA = 2,45 M - ATERRO RODOVIÁRIO MÍNIMO = 0,60 M E MÁXIMO = 4,60 M - BRITA PRODUZIDA</v>
          </cell>
          <cell r="C14491" t="str">
            <v>M</v>
          </cell>
        </row>
        <row r="14491">
          <cell r="E14491">
            <v>16639.72</v>
          </cell>
        </row>
        <row r="14492">
          <cell r="A14492">
            <v>606445</v>
          </cell>
          <cell r="B14492" t="str">
            <v>BUEIRO METÁLICO COM CHAPAS MÚLTIPLAS MP 152 GALVANIZADAS - LENTICULAR - VÃO = 4,00 M E ALTURA = 2,55 M - ATERRO RODOVIÁRIO MÍNIMO = 0,60 M E MÁXIMO = 4,50 M - BRITA COMERCIAL</v>
          </cell>
          <cell r="C14492" t="str">
            <v>M</v>
          </cell>
        </row>
        <row r="14492">
          <cell r="E14492">
            <v>17419.54</v>
          </cell>
        </row>
        <row r="14493">
          <cell r="A14493">
            <v>606355</v>
          </cell>
          <cell r="B14493" t="str">
            <v>BUEIRO METÁLICO COM CHAPAS MÚLTIPLAS MP 152 GALVANIZADAS - LENTICULAR - VÃO = 4,00 M E ALTURA = 2,55 M - ATERRO RODOVIÁRIO MÍNIMO = 0,60 M E MÁXIMO = 4,50 M - BRITA PRODUZIDA</v>
          </cell>
          <cell r="C14493" t="str">
            <v>M</v>
          </cell>
        </row>
        <row r="14493">
          <cell r="E14493">
            <v>17291.45</v>
          </cell>
        </row>
        <row r="14494">
          <cell r="A14494">
            <v>606446</v>
          </cell>
          <cell r="B14494" t="str">
            <v>BUEIRO METÁLICO COM CHAPAS MÚLTIPLAS MP 152 GALVANIZADAS - LENTICULAR - VÃO = 4,15 M E ALTURA = 2,80 M - ATERRO RODOVIÁRIO MÍNIMO = 0,60 M E MÁXIMO = 6,80 M - BRITA COMERCIAL</v>
          </cell>
          <cell r="C14494" t="str">
            <v>M</v>
          </cell>
        </row>
        <row r="14494">
          <cell r="E14494">
            <v>18055.23</v>
          </cell>
        </row>
        <row r="14495">
          <cell r="A14495">
            <v>606356</v>
          </cell>
          <cell r="B14495" t="str">
            <v>BUEIRO METÁLICO COM CHAPAS MÚLTIPLAS MP 152 GALVANIZADAS - LENTICULAR - VÃO = 4,15 M E ALTURA = 2,80 M - ATERRO RODOVIÁRIO MÍNIMO = 0,60 M E MÁXIMO = 6,80 M - BRITA PRODUZIDA</v>
          </cell>
          <cell r="C14495" t="str">
            <v>M</v>
          </cell>
        </row>
        <row r="14495">
          <cell r="E14495">
            <v>17923.94</v>
          </cell>
        </row>
        <row r="14496">
          <cell r="A14496">
            <v>606447</v>
          </cell>
          <cell r="B14496" t="str">
            <v>BUEIRO METÁLICO COM CHAPAS MÚLTIPLAS MP 152 GALVANIZADAS - LENTICULAR - VÃO = 4,40 M E ALTURA = 2,90 M - ATERRO RODOVIÁRIO MÍNIMO = 0,60 M E MÁXIMO = 6,40 M - BRITA COMERCIAL</v>
          </cell>
          <cell r="C14496" t="str">
            <v>M</v>
          </cell>
        </row>
        <row r="14496">
          <cell r="E14496">
            <v>18751.1</v>
          </cell>
        </row>
        <row r="14497">
          <cell r="A14497">
            <v>606357</v>
          </cell>
          <cell r="B14497" t="str">
            <v>BUEIRO METÁLICO COM CHAPAS MÚLTIPLAS MP 152 GALVANIZADAS - LENTICULAR - VÃO = 4,40 M E ALTURA = 2,90 M - ATERRO RODOVIÁRIO MÍNIMO = 0,60 M E MÁXIMO = 6,40 M - BRITA PRODUZIDA</v>
          </cell>
          <cell r="C14497" t="str">
            <v>M</v>
          </cell>
        </row>
        <row r="14497">
          <cell r="E14497">
            <v>18591.7</v>
          </cell>
        </row>
        <row r="14498">
          <cell r="A14498">
            <v>606448</v>
          </cell>
          <cell r="B14498" t="str">
            <v>BUEIRO METÁLICO COM CHAPAS MÚLTIPLAS MP 152 GALVANIZADAS - LENTICULAR - VÃO = 4,60 M E ALTURA = 3,00 M - ATERRO RODOVIÁRIO MÍNIMO = 0,60 M E MÁXIMO = 6,10 M - BRITA COMERCIAL</v>
          </cell>
          <cell r="C14498" t="str">
            <v>M</v>
          </cell>
        </row>
        <row r="14498">
          <cell r="E14498">
            <v>19727.94</v>
          </cell>
        </row>
        <row r="14499">
          <cell r="A14499">
            <v>606358</v>
          </cell>
          <cell r="B14499" t="str">
            <v>BUEIRO METÁLICO COM CHAPAS MÚLTIPLAS MP 152 GALVANIZADAS - LENTICULAR - VÃO = 4,60 M E ALTURA = 3,00 M - ATERRO RODOVIÁRIO MÍNIMO = 0,60 M E MÁXIMO = 6,10 M - BRITA PRODUZIDA</v>
          </cell>
          <cell r="C14499" t="str">
            <v>M</v>
          </cell>
        </row>
        <row r="14499">
          <cell r="E14499">
            <v>19563.56</v>
          </cell>
        </row>
        <row r="14500">
          <cell r="A14500">
            <v>606449</v>
          </cell>
          <cell r="B14500" t="str">
            <v>BUEIRO METÁLICO COM CHAPAS MÚLTIPLAS MP 152 GALVANIZADAS - LENTICULAR - VÃO = 4,80 M E ALTURA = 3,05 M - ATERRO RODOVIÁRIO MÍNIMO = 0,60 M E MÁXIMO = 5,80 M - BRITA COMERCIAL</v>
          </cell>
          <cell r="C14500" t="str">
            <v>M</v>
          </cell>
        </row>
        <row r="14500">
          <cell r="E14500">
            <v>24337.61</v>
          </cell>
        </row>
        <row r="14501">
          <cell r="A14501">
            <v>606359</v>
          </cell>
          <cell r="B14501" t="str">
            <v>BUEIRO METÁLICO COM CHAPAS MÚLTIPLAS MP 152 GALVANIZADAS - LENTICULAR - VÃO = 4,80 M E ALTURA = 3,05 M - ATERRO RODOVIÁRIO MÍNIMO = 0,60 M E MÁXIMO = 5,80 M - BRITA PRODUZIDA</v>
          </cell>
          <cell r="C14501" t="str">
            <v>M</v>
          </cell>
        </row>
        <row r="14501">
          <cell r="E14501">
            <v>24168.25</v>
          </cell>
        </row>
        <row r="14502">
          <cell r="A14502">
            <v>606450</v>
          </cell>
          <cell r="B14502" t="str">
            <v>BUEIRO METÁLICO COM CHAPAS MÚLTIPLAS MP 152 GALVANIZADAS - LENTICULAR - VÃO = 5,05 M E ALTURA = 3,15 M - ATERRO RODOVIÁRIO MÍNIMO = 0,90 M E MÁXIMO = 5,50 M - BRITA COMERCIAL</v>
          </cell>
          <cell r="C14502" t="str">
            <v>M</v>
          </cell>
        </row>
        <row r="14502">
          <cell r="E14502">
            <v>25316.35</v>
          </cell>
        </row>
        <row r="14503">
          <cell r="A14503">
            <v>606360</v>
          </cell>
          <cell r="B14503" t="str">
            <v>BUEIRO METÁLICO COM CHAPAS MÚLTIPLAS MP 152 GALVANIZADAS - LENTICULAR - VÃO = 5,05 M E ALTURA = 3,15 M - ATERRO RODOVIÁRIO MÍNIMO = 0,90 M E MÁXIMO = 5,50 M - BRITA PRODUZIDA</v>
          </cell>
          <cell r="C14503" t="str">
            <v>M</v>
          </cell>
        </row>
        <row r="14503">
          <cell r="E14503">
            <v>25140.77</v>
          </cell>
        </row>
        <row r="14504">
          <cell r="A14504">
            <v>606451</v>
          </cell>
          <cell r="B14504" t="str">
            <v>BUEIRO METÁLICO COM CHAPAS MÚLTIPLAS MP 152 GALVANIZADAS - LENTICULAR - VÃO = 5,25 M E ALTURA = 3,25 M - ATERRO RODOVIÁRIO MÍNIMO = 0,90 M E MÁXIMO = 5,30 M - BRITA COMERCIAL</v>
          </cell>
          <cell r="C14504" t="str">
            <v>M</v>
          </cell>
        </row>
        <row r="14504">
          <cell r="E14504">
            <v>26130.1</v>
          </cell>
        </row>
        <row r="14505">
          <cell r="A14505">
            <v>606361</v>
          </cell>
          <cell r="B14505" t="str">
            <v>BUEIRO METÁLICO COM CHAPAS MÚLTIPLAS MP 152 GALVANIZADAS - LENTICULAR - VÃO = 5,25 M E ALTURA = 3,25 M - ATERRO RODOVIÁRIO MÍNIMO = 0,90 M E MÁXIMO = 5,30 M - BRITA PRODUZIDA</v>
          </cell>
          <cell r="C14505" t="str">
            <v>M</v>
          </cell>
        </row>
        <row r="14505">
          <cell r="E14505">
            <v>25949.53</v>
          </cell>
        </row>
        <row r="14506">
          <cell r="A14506">
            <v>606452</v>
          </cell>
          <cell r="B14506" t="str">
            <v>BUEIRO METÁLICO COM CHAPAS MÚLTIPLAS MP 152 GALVANIZADAS - LENTICULAR - VÃO = 5,45 M E ALTURA = 3,35 M - ATERRO RODOVIÁRIO MÍNIMO = 0,90 M E MÁXIMO = 5,10 M - BRITA COMERCIAL</v>
          </cell>
          <cell r="C14506" t="str">
            <v>M</v>
          </cell>
        </row>
        <row r="14506">
          <cell r="E14506">
            <v>29792.01</v>
          </cell>
        </row>
        <row r="14507">
          <cell r="A14507">
            <v>606362</v>
          </cell>
          <cell r="B14507" t="str">
            <v>BUEIRO METÁLICO COM CHAPAS MÚLTIPLAS MP 152 GALVANIZADAS - LENTICULAR - VÃO = 5,45 M E ALTURA = 3,35 M - ATERRO RODOVIÁRIO MÍNIMO = 0,90 M E MÁXIMO = 5,10 M - BRITA PRODUZIDA</v>
          </cell>
          <cell r="C14507" t="str">
            <v>M</v>
          </cell>
        </row>
        <row r="14507">
          <cell r="E14507">
            <v>29606.47</v>
          </cell>
        </row>
        <row r="14508">
          <cell r="A14508">
            <v>606453</v>
          </cell>
          <cell r="B14508" t="str">
            <v>BUEIRO METÁLICO COM CHAPAS MÚLTIPLAS MP 152 GALVANIZADAS - LENTICULAR - VÃO = 5,60 M E ALTURA = 3,40 M - ATERRO RODOVIÁRIO MÍNIMO = 0,90 M E MÁXIMO = 4,90 M - BRITA COMERCIAL</v>
          </cell>
          <cell r="C14508" t="str">
            <v>M</v>
          </cell>
        </row>
        <row r="14508">
          <cell r="E14508">
            <v>30251.41</v>
          </cell>
        </row>
        <row r="14509">
          <cell r="A14509">
            <v>606363</v>
          </cell>
          <cell r="B14509" t="str">
            <v>BUEIRO METÁLICO COM CHAPAS MÚLTIPLAS MP 152 GALVANIZADAS - LENTICULAR - VÃO = 5,60 M E ALTURA = 3,40 M - ATERRO RODOVIÁRIO MÍNIMO = 0,90 M E MÁXIMO = 4,90 M - BRITA PRODUZIDA</v>
          </cell>
          <cell r="C14509" t="str">
            <v>M</v>
          </cell>
        </row>
        <row r="14509">
          <cell r="E14509">
            <v>30062.12</v>
          </cell>
        </row>
        <row r="14510">
          <cell r="A14510">
            <v>606454</v>
          </cell>
          <cell r="B14510" t="str">
            <v>BUEIRO METÁLICO COM CHAPAS MÚLTIPLAS MP 152 GALVANIZADAS - LENTICULAR - VÃO = 5,80 M E ALTURA = 3,50 M - ATERRO RODOVIÁRIO MÍNIMO = 0,90 M E MÁXIMO = 4,70 M - BRITA COMERCIAL</v>
          </cell>
          <cell r="C14510" t="str">
            <v>M</v>
          </cell>
        </row>
        <row r="14510">
          <cell r="E14510">
            <v>36136.03</v>
          </cell>
        </row>
        <row r="14511">
          <cell r="A14511">
            <v>606364</v>
          </cell>
          <cell r="B14511" t="str">
            <v>BUEIRO METÁLICO COM CHAPAS MÚLTIPLAS MP 152 GALVANIZADAS - LENTICULAR - VÃO = 5,80 M E ALTURA = 3,50 M - ATERRO RODOVIÁRIO MÍNIMO = 0,90 M E MÁXIMO = 4,70 M - BRITA PRODUZIDA</v>
          </cell>
          <cell r="C14511" t="str">
            <v>M</v>
          </cell>
        </row>
        <row r="14511">
          <cell r="E14511">
            <v>35941.77</v>
          </cell>
        </row>
        <row r="14512">
          <cell r="A14512">
            <v>606455</v>
          </cell>
          <cell r="B14512" t="str">
            <v>BUEIRO METÁLICO COM CHAPAS MÚLTIPLAS MP 152 GALVANIZADAS - LENTICULAR - VÃO = 5,90 M E ALTURA = 3,55 M - ATERRO RODOVIÁRIO MÍNIMO = 0,90 M E MÁXIMO = 4,70 M - BRITA COMERCIAL</v>
          </cell>
          <cell r="C14512" t="str">
            <v>M</v>
          </cell>
        </row>
        <row r="14512">
          <cell r="E14512">
            <v>36713.67</v>
          </cell>
        </row>
        <row r="14513">
          <cell r="A14513">
            <v>606365</v>
          </cell>
          <cell r="B14513" t="str">
            <v>BUEIRO METÁLICO COM CHAPAS MÚLTIPLAS MP 152 GALVANIZADAS - LENTICULAR - VÃO = 5,90 M E ALTURA = 3,55 M - ATERRO RODOVIÁRIO MÍNIMO = 0,90 M E MÁXIMO = 4,70 M - BRITA PRODUZIDA</v>
          </cell>
          <cell r="C14513" t="str">
            <v>M</v>
          </cell>
        </row>
        <row r="14513">
          <cell r="E14513">
            <v>36516.91</v>
          </cell>
        </row>
        <row r="14514">
          <cell r="A14514">
            <v>606456</v>
          </cell>
          <cell r="B14514" t="str">
            <v>BUEIRO METÁLICO COM CHAPAS MÚLTIPLAS MP 152 GALVANIZADAS - LENTICULAR - VÃO = 6,10 M E ALTURA = 3,65 M - ATERRO RODOVIÁRIO MÍNIMO = 0,90 M E MÁXIMO = 4,50 M - BRITA COMERCIAL</v>
          </cell>
          <cell r="C14514" t="str">
            <v>M</v>
          </cell>
        </row>
        <row r="14514">
          <cell r="E14514">
            <v>38121.43</v>
          </cell>
        </row>
        <row r="14515">
          <cell r="A14515">
            <v>606366</v>
          </cell>
          <cell r="B14515" t="str">
            <v>BUEIRO METÁLICO COM CHAPAS MÚLTIPLAS MP 152 GALVANIZADAS - LENTICULAR - VÃO = 6,10 M E ALTURA = 3,65 M - ATERRO RODOVIÁRIO MÍNIMO = 0,90 M E MÁXIMO = 4,50 M - BRITA PRODUZIDA</v>
          </cell>
          <cell r="C14515" t="str">
            <v>M</v>
          </cell>
        </row>
        <row r="14515">
          <cell r="E14515">
            <v>37919.69</v>
          </cell>
        </row>
        <row r="14516">
          <cell r="A14516">
            <v>606457</v>
          </cell>
          <cell r="B14516" t="str">
            <v>BUEIRO METÁLICO COM CHAPAS MÚLTIPLAS MP 152 GALVANIZADAS - LENTICULAR - VÃO = 6,25 M E ALTURA = 3,65 M - ATERRO RODOVIÁRIO MÍNIMO = 0,90 M E MÁXIMO = 4,30 M - BRITA COMERCIAL</v>
          </cell>
          <cell r="C14516" t="str">
            <v>M</v>
          </cell>
        </row>
        <row r="14516">
          <cell r="E14516">
            <v>38730.36</v>
          </cell>
        </row>
        <row r="14517">
          <cell r="A14517">
            <v>606367</v>
          </cell>
          <cell r="B14517" t="str">
            <v>BUEIRO METÁLICO COM CHAPAS MÚLTIPLAS MP 152 GALVANIZADAS - LENTICULAR - VÃO = 6,25 M E ALTURA = 3,65 M - ATERRO RODOVIÁRIO MÍNIMO = 0,90 M E MÁXIMO = 4,30 M - BRITA PRODUZIDA</v>
          </cell>
          <cell r="C14517" t="str">
            <v>M</v>
          </cell>
        </row>
        <row r="14517">
          <cell r="E14517">
            <v>38524.89</v>
          </cell>
        </row>
        <row r="14518">
          <cell r="A14518">
            <v>606458</v>
          </cell>
          <cell r="B14518" t="str">
            <v>BUEIRO METÁLICO COM CHAPAS MÚLTIPLAS MP 152 GALVANIZADAS - LENTICULAR - VÃO = 6,40 M E ALTURA = 3,75 M - ATERRO RODOVIÁRIO MÍNIMO = 0,90 M E MÁXIMO = 4,30 M - BRITA COMERCIAL</v>
          </cell>
          <cell r="C14518" t="str">
            <v>M</v>
          </cell>
        </row>
        <row r="14518">
          <cell r="E14518">
            <v>52682.97</v>
          </cell>
        </row>
        <row r="14519">
          <cell r="A14519">
            <v>606368</v>
          </cell>
          <cell r="B14519" t="str">
            <v>BUEIRO METÁLICO COM CHAPAS MÚLTIPLAS MP 152 GALVANIZADAS - LENTICULAR - VÃO = 6,40 M E ALTURA = 3,75 M - ATERRO RODOVIÁRIO MÍNIMO = 0,90 M E MÁXIMO = 4,30 M - BRITA PRODUZIDA</v>
          </cell>
          <cell r="C14519" t="str">
            <v>M</v>
          </cell>
        </row>
        <row r="14519">
          <cell r="E14519">
            <v>52473.76</v>
          </cell>
        </row>
        <row r="14520">
          <cell r="A14520">
            <v>606459</v>
          </cell>
          <cell r="B14520" t="str">
            <v>BUEIRO METÁLICO COM CHAPAS MÚLTIPLAS MP 152 GALVANIZADAS - LENTICULAR - VÃO = 6,60 M E ALTURA = 3,85 M - ATERRO RODOVIÁRIO MÍNIMO = 0,90 M E MÁXIMO = 4,10 M - BRITA COMERCIAL</v>
          </cell>
          <cell r="C14520" t="str">
            <v>M</v>
          </cell>
        </row>
        <row r="14520">
          <cell r="E14520">
            <v>54804.22</v>
          </cell>
        </row>
        <row r="14521">
          <cell r="A14521">
            <v>606369</v>
          </cell>
          <cell r="B14521" t="str">
            <v>BUEIRO METÁLICO COM CHAPAS MÚLTIPLAS MP 152 GALVANIZADAS - LENTICULAR - VÃO = 6,60 M E ALTURA = 3,85 M - ATERRO RODOVIÁRIO MÍNIMO = 0,90 M E MÁXIMO = 4,10 M - BRITA PRODUZIDA</v>
          </cell>
          <cell r="C14521" t="str">
            <v>M</v>
          </cell>
        </row>
        <row r="14521">
          <cell r="E14521">
            <v>54590.03</v>
          </cell>
        </row>
        <row r="14522">
          <cell r="A14522">
            <v>606479</v>
          </cell>
          <cell r="B14522" t="str">
            <v>BUEIRO METÁLICO COM CHAPAS MÚLTIPLAS MP 152 GALVANIZADAS - PASSAGEM DE GADO - VÃO = 2,20 M E ALTURA = 2,25 M -ATERRO RODOVIÁRIO MÍNIMO = 0,30 M E MÁXIMO = 8,90 M - BRITA COMERCIAL</v>
          </cell>
          <cell r="C14522" t="str">
            <v>M</v>
          </cell>
        </row>
        <row r="14522">
          <cell r="E14522">
            <v>12356.13</v>
          </cell>
        </row>
        <row r="14523">
          <cell r="A14523">
            <v>606460</v>
          </cell>
          <cell r="B14523" t="str">
            <v>BUEIRO METÁLICO COM CHAPAS MÚLTIPLAS MP 152 GALVANIZADAS - PASSAGEM DE GADO - VÃO = 2,20 M E ALTURA = 2,25 M -ATERRO RODOVIÁRIO MÍNIMO = 0,30 M E MÁXIMO = 8,90 M - BRITA PRODUZIDA</v>
          </cell>
          <cell r="C14523" t="str">
            <v>M</v>
          </cell>
        </row>
        <row r="14523">
          <cell r="E14523">
            <v>12276.43</v>
          </cell>
        </row>
        <row r="14524">
          <cell r="A14524">
            <v>606480</v>
          </cell>
          <cell r="B14524" t="str">
            <v>BUEIRO METÁLICO COM CHAPAS MÚLTIPLAS MP 152 GALVANIZADAS - PASSAGEM DE GADO - VÃO = 2,90 M E ALTURA = 3,10 M - ATERRO RODOVIÁRIO MÍNIMO = 0,60 M E MÁXIMO = 11,40 M - BRITA COMERCIAL</v>
          </cell>
          <cell r="C14524" t="str">
            <v>M</v>
          </cell>
        </row>
        <row r="14524">
          <cell r="E14524">
            <v>16112.31</v>
          </cell>
        </row>
        <row r="14525">
          <cell r="A14525">
            <v>606461</v>
          </cell>
          <cell r="B14525" t="str">
            <v>BUEIRO METÁLICO COM CHAPAS MÚLTIPLAS MP 152 GALVANIZADAS - PASSAGEM DE GADO - VÃO = 2,90 M E ALTURA = 3,10 M - ATERRO RODOVIÁRIO MÍNIMO = 0,60 M E MÁXIMO = 11,40 M - BRITA PRODUZIDA</v>
          </cell>
          <cell r="C14525" t="str">
            <v>M</v>
          </cell>
        </row>
        <row r="14525">
          <cell r="E14525">
            <v>16015.18</v>
          </cell>
        </row>
        <row r="14526">
          <cell r="A14526">
            <v>606481</v>
          </cell>
          <cell r="B14526" t="str">
            <v>BUEIRO METÁLICO COM CHAPAS MÚLTIPLAS MP 152 GALVANIZADAS - PASSAGEM INFERIOR - VÃO = 3,70 M E ALTURA = 3,50 M - ATERRO RODOVIÁRIO MÍNIMO = 0,60 M E MÁXIMO = 10,30 M - BRITA COMERCIAL</v>
          </cell>
          <cell r="C14526" t="str">
            <v>M</v>
          </cell>
        </row>
        <row r="14526">
          <cell r="E14526">
            <v>18746.16</v>
          </cell>
        </row>
        <row r="14527">
          <cell r="A14527">
            <v>606462</v>
          </cell>
          <cell r="B14527" t="str">
            <v>BUEIRO METÁLICO COM CHAPAS MÚLTIPLAS MP 152 GALVANIZADAS - PASSAGEM INFERIOR - VÃO = 3,70 M E ALTURA = 3,50 M - ATERRO RODOVIÁRIO MÍNIMO = 0,60 M E MÁXIMO = 10,30 M - BRITA PRODUZIDA</v>
          </cell>
          <cell r="C14527" t="str">
            <v>M</v>
          </cell>
        </row>
        <row r="14527">
          <cell r="E14527">
            <v>18604.19</v>
          </cell>
        </row>
        <row r="14528">
          <cell r="A14528">
            <v>606482</v>
          </cell>
          <cell r="B14528" t="str">
            <v>BUEIRO METÁLICO COM CHAPAS MÚLTIPLAS MP 152 GALVANIZADAS - PASSAGEM INFERIOR - VÃO = 3,90 M E ALTURA = 3,60 M - ATERRO RODOVIÁRIO MÍNIMO = 0,60 M E MÁXIMO = 9,80 M - BRITA COMERCIAL</v>
          </cell>
          <cell r="C14528" t="str">
            <v>M</v>
          </cell>
        </row>
        <row r="14528">
          <cell r="E14528">
            <v>19721.33</v>
          </cell>
        </row>
        <row r="14529">
          <cell r="A14529">
            <v>606463</v>
          </cell>
          <cell r="B14529" t="str">
            <v>BUEIRO METÁLICO COM CHAPAS MÚLTIPLAS MP 152 GALVANIZADAS - PASSAGEM INFERIOR - VÃO = 3,90 M E ALTURA = 3,60 M - ATERRO RODOVIÁRIO MÍNIMO = 0,60 M E MÁXIMO = 9,80 M - BRITA PRODUZIDA</v>
          </cell>
          <cell r="C14529" t="str">
            <v>M</v>
          </cell>
        </row>
        <row r="14529">
          <cell r="E14529">
            <v>19574.38</v>
          </cell>
        </row>
        <row r="14530">
          <cell r="A14530">
            <v>606483</v>
          </cell>
          <cell r="B14530" t="str">
            <v>BUEIRO METÁLICO COM CHAPAS MÚLTIPLAS MP 152 GALVANIZADAS - PASSAGEM INFERIOR - VÃO = 4,00 M E ALTURA = 3,75 M - ATERRO RODOVIÁRIO MÍNIMO = 0,60 M E MÁXIMO = 9,50 M - BRITA COMERCIAL</v>
          </cell>
          <cell r="C14530" t="str">
            <v>M</v>
          </cell>
        </row>
        <row r="14530">
          <cell r="E14530">
            <v>20225.67</v>
          </cell>
        </row>
        <row r="14531">
          <cell r="A14531">
            <v>606464</v>
          </cell>
          <cell r="B14531" t="str">
            <v>BUEIRO METÁLICO COM CHAPAS MÚLTIPLAS MP 152 GALVANIZADAS - PASSAGEM INFERIOR - VÃO = 4,00 M E ALTURA = 3,75 M - ATERRO RODOVIÁRIO MÍNIMO = 0,60 M E MÁXIMO = 9,50 M - BRITA PRODUZIDA</v>
          </cell>
          <cell r="C14531" t="str">
            <v>M</v>
          </cell>
        </row>
        <row r="14531">
          <cell r="E14531">
            <v>20076.24</v>
          </cell>
        </row>
        <row r="14532">
          <cell r="A14532">
            <v>606484</v>
          </cell>
          <cell r="B14532" t="str">
            <v>BUEIRO METÁLICO COM CHAPAS MÚLTIPLAS MP 152 GALVANIZADAS - PASSAGEM INFERIOR - VÃO = 4,20 M E ALTURA = 3,90 M - ATERRO RODOVIÁRIO MÍNIMO = 0,60 M E MÁXIMO = 9,10 M - BRITA COMERCIAL</v>
          </cell>
          <cell r="C14532" t="str">
            <v>M</v>
          </cell>
        </row>
        <row r="14532">
          <cell r="E14532">
            <v>20919.12</v>
          </cell>
        </row>
        <row r="14533">
          <cell r="A14533">
            <v>606465</v>
          </cell>
          <cell r="B14533" t="str">
            <v>BUEIRO METÁLICO COM CHAPAS MÚLTIPLAS MP 152 GALVANIZADAS - PASSAGEM INFERIOR - VÃO = 4,20 M E ALTURA = 3,90 M - ATERRO RODOVIÁRIO MÍNIMO = 0,60 M E MÁXIMO = 9,10 M - BRITA PRODUZIDA</v>
          </cell>
          <cell r="C14533" t="str">
            <v>M</v>
          </cell>
        </row>
        <row r="14533">
          <cell r="E14533">
            <v>20764.7</v>
          </cell>
        </row>
        <row r="14534">
          <cell r="A14534">
            <v>606485</v>
          </cell>
          <cell r="B14534" t="str">
            <v>BUEIRO METÁLICO COM CHAPAS MÚLTIPLAS MP 152 GALVANIZADAS - PASSAGEM INFERIOR - VÃO = 4,25 M E ALTURA = 4,10 M - ATERRO RODOVIÁRIO MÍNIMO = 0,60 M E MÁXIMO = 8,90 M - BRITA COMERCIAL</v>
          </cell>
          <cell r="C14534" t="str">
            <v>M</v>
          </cell>
        </row>
        <row r="14534">
          <cell r="E14534">
            <v>21586.14</v>
          </cell>
        </row>
        <row r="14535">
          <cell r="A14535">
            <v>606466</v>
          </cell>
          <cell r="B14535" t="str">
            <v>BUEIRO METÁLICO COM CHAPAS MÚLTIPLAS MP 152 GALVANIZADAS - PASSAGEM INFERIOR - VÃO = 4,25 M E ALTURA = 4,10 M - ATERRO RODOVIÁRIO MÍNIMO = 0,60 M E MÁXIMO = 8,90 M - BRITA PRODUZIDA</v>
          </cell>
          <cell r="C14535" t="str">
            <v>M</v>
          </cell>
        </row>
        <row r="14535">
          <cell r="E14535">
            <v>21430.48</v>
          </cell>
        </row>
        <row r="14536">
          <cell r="A14536">
            <v>606486</v>
          </cell>
          <cell r="B14536" t="str">
            <v>BUEIRO METÁLICO COM CHAPAS MÚLTIPLAS MP 152 GALVANIZADAS - PASSAGEM INFERIOR - VÃO = 4,40 M E ALTURA = 4,25 M - ATERRO RODOVIÁRIO MÍNIMO = 0,60 M E MÁXIMO = 8,60 M - BRITA COMERCIAL</v>
          </cell>
          <cell r="C14536" t="str">
            <v>M</v>
          </cell>
        </row>
        <row r="14536">
          <cell r="E14536">
            <v>22532.52</v>
          </cell>
        </row>
        <row r="14537">
          <cell r="A14537">
            <v>606467</v>
          </cell>
          <cell r="B14537" t="str">
            <v>BUEIRO METÁLICO COM CHAPAS MÚLTIPLAS MP 152 GALVANIZADAS - PASSAGEM INFERIOR - VÃO = 4,40 M E ALTURA = 4,25 M - ATERRO RODOVIÁRIO MÍNIMO = 0,60 M E MÁXIMO = 8,60 M - BRITA PRODUZIDA</v>
          </cell>
          <cell r="C14537" t="str">
            <v>M</v>
          </cell>
        </row>
        <row r="14537">
          <cell r="E14537">
            <v>22373.12</v>
          </cell>
        </row>
        <row r="14538">
          <cell r="A14538">
            <v>606487</v>
          </cell>
          <cell r="B14538" t="str">
            <v>BUEIRO METÁLICO COM CHAPAS MÚLTIPLAS MP 152 GALVANIZADAS - PASSAGEM INFERIOR - VÃO = 4,50 M E ALTURA = 4,40 M - ATERRO RODOVIÁRIO MÍNIMO = 0,60 M E MÁXIMO = 8,40 M - BRITA COMERCIAL</v>
          </cell>
          <cell r="C14538" t="str">
            <v>M</v>
          </cell>
        </row>
        <row r="14538">
          <cell r="E14538">
            <v>23186.15</v>
          </cell>
        </row>
        <row r="14539">
          <cell r="A14539">
            <v>606468</v>
          </cell>
          <cell r="B14539" t="str">
            <v>BUEIRO METÁLICO COM CHAPAS MÚLTIPLAS MP 152 GALVANIZADAS - PASSAGEM INFERIOR - VÃO = 4,50 M E ALTURA = 4,40 M - ATERRO RODOVIÁRIO MÍNIMO = 0,60 M E MÁXIMO = 8,40 M - BRITA PRODUZIDA</v>
          </cell>
          <cell r="C14539" t="str">
            <v>M</v>
          </cell>
        </row>
        <row r="14539">
          <cell r="E14539">
            <v>23024.26</v>
          </cell>
        </row>
        <row r="14540">
          <cell r="A14540">
            <v>606488</v>
          </cell>
          <cell r="B14540" t="str">
            <v>BUEIRO METÁLICO COM CHAPAS MÚLTIPLAS MP 152 GALVANIZADAS - PASSAGEM INFERIOR - VÃO = 4,70 M E ALTURA = 4,50 M - ATERRO RODOVIÁRIO MÍNIMO = 0,60 M E MÁXIMO = 8,90 M - BRITA COMERCIAL</v>
          </cell>
          <cell r="C14540" t="str">
            <v>M</v>
          </cell>
        </row>
        <row r="14540">
          <cell r="E14540">
            <v>28662.77</v>
          </cell>
        </row>
        <row r="14541">
          <cell r="A14541">
            <v>606469</v>
          </cell>
          <cell r="B14541" t="str">
            <v>BUEIRO METÁLICO COM CHAPAS MÚLTIPLAS MP 152 GALVANIZADAS - PASSAGEM INFERIOR - VÃO = 4,70 M E ALTURA = 4,50 M - ATERRO RODOVIÁRIO MÍNIMO = 0,60 M E MÁXIMO = 8,90 M - BRITA PRODUZIDA</v>
          </cell>
          <cell r="C14541" t="str">
            <v>M</v>
          </cell>
        </row>
        <row r="14541">
          <cell r="E14541">
            <v>28495.9</v>
          </cell>
        </row>
        <row r="14542">
          <cell r="A14542">
            <v>606489</v>
          </cell>
          <cell r="B14542" t="str">
            <v>BUEIRO METÁLICO COM CHAPAS MÚLTIPLAS MP 152 GALVANIZADAS - PASSAGEM INFERIOR - VÃO = 4,80 M E ALTURA = 4,75 M - ATERRO RODOVIÁRIO MÍNIMO = 0,90 M E MÁXIMO = 9,00 M - BRITA COMERCIAL</v>
          </cell>
          <cell r="C14542" t="str">
            <v>M</v>
          </cell>
        </row>
        <row r="14542">
          <cell r="E14542">
            <v>30231.07</v>
          </cell>
        </row>
        <row r="14543">
          <cell r="A14543">
            <v>606470</v>
          </cell>
          <cell r="B14543" t="str">
            <v>BUEIRO METÁLICO COM CHAPAS MÚLTIPLAS MP 152 GALVANIZADAS - PASSAGEM INFERIOR - VÃO = 4,80 M E ALTURA = 4,75 M - ATERRO RODOVIÁRIO MÍNIMO = 0,90 M E MÁXIMO = 9,00 M - BRITA PRODUZIDA</v>
          </cell>
          <cell r="C14543" t="str">
            <v>M</v>
          </cell>
        </row>
        <row r="14543">
          <cell r="E14543">
            <v>30061.71</v>
          </cell>
        </row>
        <row r="14544">
          <cell r="A14544">
            <v>606490</v>
          </cell>
          <cell r="B14544" t="str">
            <v>BUEIRO METÁLICO COM CHAPAS MÚLTIPLAS MP 152 GALVANIZADAS - PASSAGEM INFERIOR - VÃO = 5,00 M E ALTURA = 4,85 M - ATERRO RODOVIÁRIO MÍNIMO = 0,90 M E MÁXIMO = 8,60 M - BRITA COMERCIAL</v>
          </cell>
          <cell r="C14544" t="str">
            <v>M</v>
          </cell>
        </row>
        <row r="14544">
          <cell r="E14544">
            <v>31111.74</v>
          </cell>
        </row>
        <row r="14545">
          <cell r="A14545">
            <v>606471</v>
          </cell>
          <cell r="B14545" t="str">
            <v>BUEIRO METÁLICO COM CHAPAS MÚLTIPLAS MP 152 GALVANIZADAS - PASSAGEM INFERIOR - VÃO = 5,00 M E ALTURA = 4,85 M - ATERRO RODOVIÁRIO MÍNIMO = 0,90 M E MÁXIMO = 8,60 M - BRITA PRODUZIDA</v>
          </cell>
          <cell r="C14545" t="str">
            <v>M</v>
          </cell>
        </row>
        <row r="14545">
          <cell r="E14545">
            <v>30937.4</v>
          </cell>
        </row>
        <row r="14546">
          <cell r="A14546">
            <v>606491</v>
          </cell>
          <cell r="B14546" t="str">
            <v>BUEIRO METÁLICO COM CHAPAS MÚLTIPLAS MP 152 GALVANIZADAS - PASSAGEM INFERIOR - VÃO = 5,15 M E ALTURA = 4,90 M - ATERRO RODOVIÁRIO MÍNIMO = 0,90 M E MÁXIMO = 8,50 M - BRITA COMERCIAL</v>
          </cell>
          <cell r="C14546" t="str">
            <v>M</v>
          </cell>
        </row>
        <row r="14546">
          <cell r="E14546">
            <v>31976.84</v>
          </cell>
        </row>
        <row r="14547">
          <cell r="A14547">
            <v>606472</v>
          </cell>
          <cell r="B14547" t="str">
            <v>BUEIRO METÁLICO COM CHAPAS MÚLTIPLAS MP 152 GALVANIZADAS - PASSAGEM INFERIOR - VÃO = 5,15 M E ALTURA = 4,90 M - ATERRO RODOVIÁRIO MÍNIMO = 0,90 M E MÁXIMO = 8,50 M - BRITA PRODUZIDA</v>
          </cell>
          <cell r="C14547" t="str">
            <v>M</v>
          </cell>
        </row>
        <row r="14547">
          <cell r="E14547">
            <v>31798.77</v>
          </cell>
        </row>
        <row r="14548">
          <cell r="A14548">
            <v>606492</v>
          </cell>
          <cell r="B14548" t="str">
            <v>BUEIRO METÁLICO COM CHAPAS MÚLTIPLAS MP 152 GALVANIZADAS - PASSAGEM INFERIOR - VÃO = 5,25 M E ALTURA = 5,00 M - ATERRO RODOVIÁRIO MÍNIMO = 0,90 M E MÁXIMO = 8,40 M - BRITA COMERCIAL</v>
          </cell>
          <cell r="C14548" t="str">
            <v>M</v>
          </cell>
        </row>
        <row r="14548">
          <cell r="E14548">
            <v>32618.95</v>
          </cell>
        </row>
        <row r="14549">
          <cell r="A14549">
            <v>606473</v>
          </cell>
          <cell r="B14549" t="str">
            <v>BUEIRO METÁLICO COM CHAPAS MÚLTIPLAS MP 152 GALVANIZADAS - PASSAGEM INFERIOR - VÃO = 5,25 M E ALTURA = 5,00 M - ATERRO RODOVIÁRIO MÍNIMO = 0,90 M E MÁXIMO = 8,40 M - BRITA PRODUZIDA</v>
          </cell>
          <cell r="C14549" t="str">
            <v>M</v>
          </cell>
        </row>
        <row r="14549">
          <cell r="E14549">
            <v>32438.38</v>
          </cell>
        </row>
        <row r="14550">
          <cell r="A14550">
            <v>606493</v>
          </cell>
          <cell r="B14550" t="str">
            <v>BUEIRO METÁLICO COM CHAPAS MÚLTIPLAS MP 152 GALVANIZADAS - PASSAGEM INFERIOR - VÃO = 5,30 M E ALTURA = 5,30 M - ATERRO RODOVIÁRIO MÍNIMO = 0,90 M E MÁXIMO = 9,60 M - BRITA COMERCIAL</v>
          </cell>
          <cell r="C14550" t="str">
            <v>M</v>
          </cell>
        </row>
        <row r="14550">
          <cell r="E14550">
            <v>34360.14</v>
          </cell>
        </row>
        <row r="14551">
          <cell r="A14551">
            <v>606474</v>
          </cell>
          <cell r="B14551" t="str">
            <v>BUEIRO METÁLICO COM CHAPAS MÚLTIPLAS MP 152 GALVANIZADAS - PASSAGEM INFERIOR - VÃO = 5,30 M E ALTURA = 5,30 M - ATERRO RODOVIÁRIO MÍNIMO = 0,90 M E MÁXIMO = 9,60 M - BRITA PRODUZIDA</v>
          </cell>
          <cell r="C14551" t="str">
            <v>M</v>
          </cell>
        </row>
        <row r="14551">
          <cell r="E14551">
            <v>34178.33</v>
          </cell>
        </row>
        <row r="14552">
          <cell r="A14552">
            <v>606494</v>
          </cell>
          <cell r="B14552" t="str">
            <v>BUEIRO METÁLICO COM CHAPAS MÚLTIPLAS MP 152 GALVANIZADAS - PASSAGEM INFERIOR - VÃO = 5,65 M E ALTURA = 5,25 M - ATERRO RODOVIÁRIO MÍNIMO = 0,90 M E MÁXIMO = 9,00 M - BRITA COMERCIAL</v>
          </cell>
          <cell r="C14552" t="str">
            <v>M</v>
          </cell>
        </row>
        <row r="14552">
          <cell r="E14552">
            <v>39694.58</v>
          </cell>
        </row>
        <row r="14553">
          <cell r="A14553">
            <v>606475</v>
          </cell>
          <cell r="B14553" t="str">
            <v>BUEIRO METÁLICO COM CHAPAS MÚLTIPLAS MP 152 GALVANIZADAS - PASSAGEM INFERIOR - VÃO = 5,65 M E ALTURA = 5,25 M - ATERRO RODOVIÁRIO MÍNIMO = 0,90 M E MÁXIMO = 9,00 M - BRITA PRODUZIDA</v>
          </cell>
          <cell r="C14553" t="str">
            <v>M</v>
          </cell>
        </row>
        <row r="14553">
          <cell r="E14553">
            <v>39504.05</v>
          </cell>
        </row>
        <row r="14554">
          <cell r="A14554">
            <v>606495</v>
          </cell>
          <cell r="B14554" t="str">
            <v>BUEIRO METÁLICO COM CHAPAS MÚLTIPLAS MP 152 GALVANIZADAS - PASSAGEM INFERIOR - VÃO = 5,85 M E ALTURA = 5,30 M - ATERRO RODOVIÁRIO MÍNIMO = 0,90 M E MÁXIMO = 8,40 M - BRITA COMERCIAL</v>
          </cell>
          <cell r="C14554" t="str">
            <v>M</v>
          </cell>
        </row>
        <row r="14554">
          <cell r="E14554">
            <v>46765.5</v>
          </cell>
        </row>
        <row r="14555">
          <cell r="A14555">
            <v>606476</v>
          </cell>
          <cell r="B14555" t="str">
            <v>BUEIRO METÁLICO COM CHAPAS MÚLTIPLAS MP 152 GALVANIZADAS - PASSAGEM INFERIOR - VÃO = 5,85 M E ALTURA = 5,30 M - ATERRO RODOVIÁRIO MÍNIMO = 0,90 M E MÁXIMO = 8,40 M - BRITA PRODUZIDA</v>
          </cell>
          <cell r="C14555" t="str">
            <v>M</v>
          </cell>
        </row>
        <row r="14555">
          <cell r="E14555">
            <v>46569.99</v>
          </cell>
        </row>
        <row r="14556">
          <cell r="A14556">
            <v>606496</v>
          </cell>
          <cell r="B14556" t="str">
            <v>BUEIRO METÁLICO COM CHAPAS MÚLTIPLAS MP 152 GALVANIZADAS - PASSAGEM INFERIOR - VÃO = 6,00 M E ALTURA = 5,45 M - ATERRO RODOVIÁRIO MÍNIMO = 0,90 M E MÁXIMO = 8,30 M - BRITA COMERCIAL</v>
          </cell>
          <cell r="C14556" t="str">
            <v>M</v>
          </cell>
        </row>
        <row r="14556">
          <cell r="E14556">
            <v>47873.4</v>
          </cell>
        </row>
        <row r="14557">
          <cell r="A14557">
            <v>606477</v>
          </cell>
          <cell r="B14557" t="str">
            <v>BUEIRO METÁLICO COM CHAPAS MÚLTIPLAS MP 152 GALVANIZADAS - PASSAGEM INFERIOR - VÃO = 6,00 M E ALTURA = 5,45 M - ATERRO RODOVIÁRIO MÍNIMO = 0,90 M E MÁXIMO = 8,30 M - BRITA PRODUZIDA</v>
          </cell>
          <cell r="C14557" t="str">
            <v>M</v>
          </cell>
        </row>
        <row r="14557">
          <cell r="E14557">
            <v>47674.15</v>
          </cell>
        </row>
        <row r="14558">
          <cell r="A14558">
            <v>606497</v>
          </cell>
          <cell r="B14558" t="str">
            <v>BUEIRO METÁLICO COM CHAPAS MÚLTIPLAS MP 152 GALVANIZADAS - PASSAGEM INFERIOR - VÃO = 6,25 M E ALTURA = 5,50 M - ATERRO RODOVIÁRIO MÍNIMO = 0,90 M E MÁXIMO = 7,90 M - BRITA COMERCIAL</v>
          </cell>
          <cell r="C14558" t="str">
            <v>M</v>
          </cell>
        </row>
        <row r="14558">
          <cell r="E14558">
            <v>48520.56</v>
          </cell>
        </row>
        <row r="14559">
          <cell r="A14559">
            <v>606478</v>
          </cell>
          <cell r="B14559" t="str">
            <v>BUEIRO METÁLICO COM CHAPAS MÚLTIPLAS MP 152 GALVANIZADAS - PASSAGEM INFERIOR - VÃO = 6,25 M E ALTURA = 5,50 M - ATERRO RODOVIÁRIO MÍNIMO = 0,90 M E MÁXIMO = 7,90 M - BRITA PRODUZIDA</v>
          </cell>
          <cell r="C14559" t="str">
            <v>M</v>
          </cell>
        </row>
        <row r="14559">
          <cell r="E14559">
            <v>48315.09</v>
          </cell>
        </row>
        <row r="14560">
          <cell r="A14560">
            <v>605835</v>
          </cell>
          <cell r="B14560" t="str">
            <v>BUEIRO METÁLICO SEM INTERRUPÇÃO DE TRÁFEGO - D = 1,20 M - CHAPA COM EPÓXI - ESCAVADO EM MATERIAL DE 1ª CATEGORIA - ATERRO FERROVIÁRIO MÁXIMO = 12,90 M</v>
          </cell>
          <cell r="C14560" t="str">
            <v>M</v>
          </cell>
        </row>
        <row r="14560">
          <cell r="E14560">
            <v>7115.75</v>
          </cell>
        </row>
        <row r="14561">
          <cell r="A14561">
            <v>605571</v>
          </cell>
          <cell r="B14561" t="str">
            <v>BUEIRO METÁLICO SEM INTERRUPÇÃO DE TRÁFEGO - D = 1,20 M - CHAPA COM EPÓXI - ESCAVADO EM MATERIAL DE 1ª CATEGORIA - ATERRO RODOVIÁRIO MÁXIMO = 9,00 M</v>
          </cell>
          <cell r="C14561" t="str">
            <v>M</v>
          </cell>
        </row>
        <row r="14561">
          <cell r="E14561">
            <v>6295.11</v>
          </cell>
        </row>
        <row r="14562">
          <cell r="A14562">
            <v>605850</v>
          </cell>
          <cell r="B14562" t="str">
            <v>BUEIRO METÁLICO SEM INTERRUPÇÃO DE TRÁFEGO - D = 1,20 M - CHAPA COM EPÓXI - ESCAVADO EM MATERIAL DE 2ª CATEGORIA - ATERRO FERROVIÁRIO MÁXIMO = 12,90 M</v>
          </cell>
          <cell r="C14562" t="str">
            <v>M</v>
          </cell>
        </row>
        <row r="14562">
          <cell r="E14562">
            <v>7574.05</v>
          </cell>
        </row>
        <row r="14563">
          <cell r="A14563">
            <v>605582</v>
          </cell>
          <cell r="B14563" t="str">
            <v>BUEIRO METÁLICO SEM INTERRUPÇÃO DE TRÁFEGO - D = 1,20 M - CHAPA COM EPÓXI - ESCAVADO EM MATERIAL DE 2ª CATEGORIA - ATERRO RODOVIÁRIO MÁXIMO = 9,00 M</v>
          </cell>
          <cell r="C14563" t="str">
            <v>M</v>
          </cell>
        </row>
        <row r="14563">
          <cell r="E14563">
            <v>6753.41</v>
          </cell>
        </row>
        <row r="14564">
          <cell r="A14564">
            <v>605889</v>
          </cell>
          <cell r="B14564" t="str">
            <v>BUEIRO METÁLICO SEM INTERRUPÇÃO DE TRÁFEGO - D = 1,20 M - CHAPA COM EPÓXI - ESCAVADO EM MATERIAL DE 3ª CATEGORIA - ATERRO FERROVIÁRIO MÁXIMO = 12,90 M</v>
          </cell>
          <cell r="C14564" t="str">
            <v>M</v>
          </cell>
        </row>
        <row r="14564">
          <cell r="E14564">
            <v>8480.08</v>
          </cell>
        </row>
        <row r="14565">
          <cell r="A14565">
            <v>605593</v>
          </cell>
          <cell r="B14565" t="str">
            <v>BUEIRO METÁLICO SEM INTERRUPÇÃO DE TRÁFEGO - D = 1,20 M - CHAPA COM EPÓXI - ESCAVADO EM MATERIAL DE 3ª CATEGORIA - ATERRO RODOVIÁRIO MÁXIMO = 9,00 M</v>
          </cell>
          <cell r="C14565" t="str">
            <v>M</v>
          </cell>
        </row>
        <row r="14565">
          <cell r="E14565">
            <v>7659.44</v>
          </cell>
        </row>
        <row r="14566">
          <cell r="A14566">
            <v>605739</v>
          </cell>
          <cell r="B14566" t="str">
            <v>BUEIRO METÁLICO SEM INTERRUPÇÃO DE TRÁFEGO - D = 1,20 M - CHAPA GALVANIZADA - ESCAVADO EM MATERIAL DE 1ª CATEGORIA - ATERRO FERROVIÁRIO MÁXIMO = 12,90 M</v>
          </cell>
          <cell r="C14566" t="str">
            <v>M</v>
          </cell>
        </row>
        <row r="14566">
          <cell r="E14566">
            <v>6862.42</v>
          </cell>
        </row>
        <row r="14567">
          <cell r="A14567">
            <v>605504</v>
          </cell>
          <cell r="B14567" t="str">
            <v>BUEIRO METÁLICO SEM INTERRUPÇÃO DE TRÁFEGO - D = 1,20 M - CHAPA GALVANIZADA - ESCAVADO EM MATERIAL DE 1ª CATEGORIA - ATERRO RODOVIÁRIO MÁXIMO = 9,00 M</v>
          </cell>
          <cell r="C14567" t="str">
            <v>M</v>
          </cell>
        </row>
        <row r="14567">
          <cell r="E14567">
            <v>5992.54</v>
          </cell>
        </row>
        <row r="14568">
          <cell r="A14568">
            <v>605781</v>
          </cell>
          <cell r="B14568" t="str">
            <v>BUEIRO METÁLICO SEM INTERRUPÇÃO DE TRÁFEGO - D = 1,20 M - CHAPA GALVANIZADA - ESCAVADO EM MATERIAL DE 2ª CATEGORIA - ATERRO FERROVIÁRIO MÁXIMO = 12,90 M</v>
          </cell>
          <cell r="C14568" t="str">
            <v>M</v>
          </cell>
        </row>
        <row r="14568">
          <cell r="E14568">
            <v>7320.72</v>
          </cell>
        </row>
        <row r="14569">
          <cell r="A14569">
            <v>605524</v>
          </cell>
          <cell r="B14569" t="str">
            <v>BUEIRO METÁLICO SEM INTERRUPÇÃO DE TRÁFEGO - D = 1,20 M - CHAPA GALVANIZADA - ESCAVADO EM MATERIAL DE 2ª CATEGORIA - ATERRO RODOVIÁRIO MÁXIMO = 9,00 M</v>
          </cell>
          <cell r="C14569" t="str">
            <v>M</v>
          </cell>
        </row>
        <row r="14569">
          <cell r="E14569">
            <v>6450.85</v>
          </cell>
        </row>
        <row r="14570">
          <cell r="A14570">
            <v>605815</v>
          </cell>
          <cell r="B14570" t="str">
            <v>BUEIRO METÁLICO SEM INTERRUPÇÃO DE TRÁFEGO - D = 1,20 M - CHAPA GALVANIZADA - ESCAVADO EM MATERIAL DE 3ª CATEGORIA - ATERRO FERROVIÁRIO MÁXIMO = 12,90 M</v>
          </cell>
          <cell r="C14570" t="str">
            <v>M</v>
          </cell>
        </row>
        <row r="14570">
          <cell r="E14570">
            <v>8226.76</v>
          </cell>
        </row>
        <row r="14571">
          <cell r="A14571">
            <v>605544</v>
          </cell>
          <cell r="B14571" t="str">
            <v>BUEIRO METÁLICO SEM INTERRUPÇÃO DE TRÁFEGO - D = 1,20 M - CHAPA GALVANIZADA - ESCAVADO EM MATERIAL DE 3ª CATEGORIA - ATERRO RODOVIÁRIO MÁXIMO = 9,00 M</v>
          </cell>
          <cell r="C14571" t="str">
            <v>M</v>
          </cell>
        </row>
        <row r="14571">
          <cell r="E14571">
            <v>7356.88</v>
          </cell>
        </row>
        <row r="14572">
          <cell r="A14572">
            <v>605836</v>
          </cell>
          <cell r="B14572" t="str">
            <v>BUEIRO METÁLICO SEM INTERRUPÇÃO DE TRÁFEGO - D = 1,40 M - CHAPA COM EPÓXI - ESCAVADO EM MATERIAL DE 1ª CATEGORIA - ATERRO FERROVIÁRIO MÁXIMO = 11,00 M</v>
          </cell>
          <cell r="C14572" t="str">
            <v>M</v>
          </cell>
        </row>
        <row r="14572">
          <cell r="E14572">
            <v>8065.35</v>
          </cell>
        </row>
        <row r="14573">
          <cell r="A14573">
            <v>605572</v>
          </cell>
          <cell r="B14573" t="str">
            <v>BUEIRO METÁLICO SEM INTERRUPÇÃO DE TRÁFEGO - D = 1,40 M - CHAPA COM EPÓXI - ESCAVADO EM MATERIAL DE 1ª CATEGORIA - ATERRO RODOVIÁRIO MÁXIMO = 7,70 M</v>
          </cell>
          <cell r="C14573" t="str">
            <v>M</v>
          </cell>
        </row>
        <row r="14573">
          <cell r="E14573">
            <v>7178.41</v>
          </cell>
        </row>
        <row r="14574">
          <cell r="A14574">
            <v>605851</v>
          </cell>
          <cell r="B14574" t="str">
            <v>BUEIRO METÁLICO SEM INTERRUPÇÃO DE TRÁFEGO - D = 1,40 M - CHAPA COM EPÓXI - ESCAVADO EM MATERIAL DE 2ª CATEGORIA - ATERRO FERROVIÁRIO MÁXIMO = 11,00 M</v>
          </cell>
          <cell r="C14574" t="str">
            <v>M</v>
          </cell>
        </row>
        <row r="14574">
          <cell r="E14574">
            <v>8663.94</v>
          </cell>
        </row>
        <row r="14575">
          <cell r="A14575">
            <v>605583</v>
          </cell>
          <cell r="B14575" t="str">
            <v>BUEIRO METÁLICO SEM INTERRUPÇÃO DE TRÁFEGO - D = 1,40 M - CHAPA COM EPÓXI - ESCAVADO EM MATERIAL DE 2ª CATEGORIA - ATERRO RODOVIÁRIO MÁXIMO = 7,70 M</v>
          </cell>
          <cell r="C14575" t="str">
            <v>M</v>
          </cell>
        </row>
        <row r="14575">
          <cell r="E14575">
            <v>7777</v>
          </cell>
        </row>
        <row r="14576">
          <cell r="A14576">
            <v>605890</v>
          </cell>
          <cell r="B14576" t="str">
            <v>BUEIRO METÁLICO SEM INTERRUPÇÃO DE TRÁFEGO - D = 1,40 M - CHAPA COM EPÓXI - ESCAVADO EM MATERIAL DE 3ª CATEGORIA - ATERRO FERROVIÁRIO MÁXIMO = 11,00 M</v>
          </cell>
          <cell r="C14576" t="str">
            <v>M</v>
          </cell>
        </row>
        <row r="14576">
          <cell r="E14576">
            <v>9847.34</v>
          </cell>
        </row>
        <row r="14577">
          <cell r="A14577">
            <v>605594</v>
          </cell>
          <cell r="B14577" t="str">
            <v>BUEIRO METÁLICO SEM INTERRUPÇÃO DE TRÁFEGO - D = 1,40 M - CHAPA COM EPÓXI - ESCAVADO EM MATERIAL DE 3ª CATEGORIA - ATERRO RODOVIÁRIO MÁXIMO = 7,70 M</v>
          </cell>
          <cell r="C14577" t="str">
            <v>M</v>
          </cell>
        </row>
        <row r="14577">
          <cell r="E14577">
            <v>8960.4</v>
          </cell>
        </row>
        <row r="14578">
          <cell r="A14578">
            <v>605740</v>
          </cell>
          <cell r="B14578" t="str">
            <v>BUEIRO METÁLICO SEM INTERRUPÇÃO DE TRÁFEGO - D = 1,40 M - CHAPA GALVANIZADA - ESCAVADO EM MATERIAL DE 1ª CATEGORIA - ATERRO FERROVIÁRIO MÁXIMO = 11,00 M</v>
          </cell>
          <cell r="C14578" t="str">
            <v>M</v>
          </cell>
        </row>
        <row r="14578">
          <cell r="E14578">
            <v>7779.82</v>
          </cell>
        </row>
        <row r="14579">
          <cell r="A14579">
            <v>605505</v>
          </cell>
          <cell r="B14579" t="str">
            <v>BUEIRO METÁLICO SEM INTERRUPÇÃO DE TRÁFEGO - D = 1,40 M - CHAPA GALVANIZADA - ESCAVADO EM MATERIAL DE 1ª CATEGORIA - ATERRO RODOVIÁRIO MÁXIMO = 7,70 M</v>
          </cell>
          <cell r="C14579" t="str">
            <v>M</v>
          </cell>
        </row>
        <row r="14579">
          <cell r="E14579">
            <v>6834.88</v>
          </cell>
        </row>
        <row r="14580">
          <cell r="A14580">
            <v>605782</v>
          </cell>
          <cell r="B14580" t="str">
            <v>BUEIRO METÁLICO SEM INTERRUPÇÃO DE TRÁFEGO - D = 1,40 M - CHAPA GALVANIZADA - ESCAVADO EM MATERIAL DE 2ª CATEGORIA - ATERRO FERROVIÁRIO MÁXIMO = 11,00 M</v>
          </cell>
          <cell r="C14580" t="str">
            <v>M</v>
          </cell>
        </row>
        <row r="14580">
          <cell r="E14580">
            <v>8378.42</v>
          </cell>
        </row>
        <row r="14581">
          <cell r="A14581">
            <v>605525</v>
          </cell>
          <cell r="B14581" t="str">
            <v>BUEIRO METÁLICO SEM INTERRUPÇÃO DE TRÁFEGO - D = 1,40 M - CHAPA GALVANIZADA - ESCAVADO EM MATERIAL DE 2ª CATEGORIA - ATERRO RODOVIÁRIO MÁXIMO = 7,70 M</v>
          </cell>
          <cell r="C14581" t="str">
            <v>M</v>
          </cell>
        </row>
        <row r="14581">
          <cell r="E14581">
            <v>7433.48</v>
          </cell>
        </row>
        <row r="14582">
          <cell r="A14582">
            <v>605816</v>
          </cell>
          <cell r="B14582" t="str">
            <v>BUEIRO METÁLICO SEM INTERRUPÇÃO DE TRÁFEGO - D = 1,40 M - CHAPA GALVANIZADA - ESCAVADO EM MATERIAL DE 3ª CATEGORIA - ATERRO FERROVIÁRIO MÁXIMO = 11,00 M</v>
          </cell>
          <cell r="C14582" t="str">
            <v>M</v>
          </cell>
        </row>
        <row r="14582">
          <cell r="E14582">
            <v>9561.81</v>
          </cell>
        </row>
        <row r="14583">
          <cell r="A14583">
            <v>605545</v>
          </cell>
          <cell r="B14583" t="str">
            <v>BUEIRO METÁLICO SEM INTERRUPÇÃO DE TRÁFEGO - D = 1,40 M - CHAPA GALVANIZADA - ESCAVADO EM MATERIAL DE 3ª CATEGORIA - ATERRO RODOVIÁRIO MÁXIMO = 7,70 M</v>
          </cell>
          <cell r="C14583" t="str">
            <v>M</v>
          </cell>
        </row>
        <row r="14583">
          <cell r="E14583">
            <v>8616.87</v>
          </cell>
        </row>
        <row r="14584">
          <cell r="A14584">
            <v>605837</v>
          </cell>
          <cell r="B14584" t="str">
            <v>BUEIRO METÁLICO SEM INTERRUPÇÃO DE TRÁFEGO - D = 1,60 M - CHAPA COM EPÓXI - ESCAVADO EM MATERIAL DE 1ª CATEGORIA - ATERRO FERROVIÁRIO MÁXIMO = 9,60 M</v>
          </cell>
          <cell r="C14584" t="str">
            <v>M</v>
          </cell>
        </row>
        <row r="14584">
          <cell r="E14584">
            <v>9593</v>
          </cell>
        </row>
        <row r="14585">
          <cell r="A14585">
            <v>605573</v>
          </cell>
          <cell r="B14585" t="str">
            <v>BUEIRO METÁLICO SEM INTERRUPÇÃO DE TRÁFEGO - D = 1,60 M - CHAPA COM EPÓXI - ESCAVADO EM MATERIAL DE 1ª CATEGORIA - ATERRO RODOVIÁRIO MÁXIMO = 6,70 M</v>
          </cell>
          <cell r="C14585" t="str">
            <v>M</v>
          </cell>
        </row>
        <row r="14585">
          <cell r="E14585">
            <v>8653.36</v>
          </cell>
        </row>
        <row r="14586">
          <cell r="A14586">
            <v>605852</v>
          </cell>
          <cell r="B14586" t="str">
            <v>BUEIRO METÁLICO SEM INTERRUPÇÃO DE TRÁFEGO - D = 1,60 M - CHAPA COM EPÓXI - ESCAVADO EM MATERIAL DE 2ª CATEGORIA - ATERRO FERROVIÁRIO MÁXIMO = 9,60 M</v>
          </cell>
          <cell r="C14586" t="str">
            <v>M</v>
          </cell>
        </row>
        <row r="14586">
          <cell r="E14586">
            <v>10350.6</v>
          </cell>
        </row>
        <row r="14587">
          <cell r="A14587">
            <v>605584</v>
          </cell>
          <cell r="B14587" t="str">
            <v>BUEIRO METÁLICO SEM INTERRUPÇÃO DE TRÁFEGO - D = 1,60 M - CHAPA COM EPÓXI - ESCAVADO EM MATERIAL DE 2ª CATEGORIA - ATERRO RODOVIÁRIO MÁXIMO = 6,70 M</v>
          </cell>
          <cell r="C14587" t="str">
            <v>M</v>
          </cell>
        </row>
        <row r="14587">
          <cell r="E14587">
            <v>9410.96</v>
          </cell>
        </row>
        <row r="14588">
          <cell r="A14588">
            <v>605891</v>
          </cell>
          <cell r="B14588" t="str">
            <v>BUEIRO METÁLICO SEM INTERRUPÇÃO DE TRÁFEGO - D = 1,60 M - CHAPA COM EPÓXI - ESCAVADO EM MATERIAL DE 3ª CATEGORIA - ATERRO FERROVIÁRIO MÁXIMO = 9,60 M</v>
          </cell>
          <cell r="C14588" t="str">
            <v>M</v>
          </cell>
        </row>
        <row r="14588">
          <cell r="E14588">
            <v>11848.33</v>
          </cell>
        </row>
        <row r="14589">
          <cell r="A14589">
            <v>605595</v>
          </cell>
          <cell r="B14589" t="str">
            <v>BUEIRO METÁLICO SEM INTERRUPÇÃO DE TRÁFEGO - D = 1,60 M - CHAPA COM EPÓXI - ESCAVADO EM MATERIAL DE 3ª CATEGORIA - ATERRO RODOVIÁRIO MÁXIMO = 6,70 M</v>
          </cell>
          <cell r="C14589" t="str">
            <v>M</v>
          </cell>
        </row>
        <row r="14589">
          <cell r="E14589">
            <v>10908.69</v>
          </cell>
        </row>
        <row r="14590">
          <cell r="A14590">
            <v>605741</v>
          </cell>
          <cell r="B14590" t="str">
            <v>BUEIRO METÁLICO SEM INTERRUPÇÃO DE TRÁFEGO - D = 1,60 M - CHAPA GALVANIZADA - ESCAVADO EM MATERIAL DE 1ª CATEGORIA - ATERRO FERROVIÁRIO MÁXIMO = 9,60 M</v>
          </cell>
          <cell r="C14590" t="str">
            <v>M</v>
          </cell>
        </row>
        <row r="14590">
          <cell r="E14590">
            <v>9260.25</v>
          </cell>
        </row>
        <row r="14591">
          <cell r="A14591">
            <v>605506</v>
          </cell>
          <cell r="B14591" t="str">
            <v>BUEIRO METÁLICO SEM INTERRUPÇÃO DE TRÁFEGO - D = 1,60 M - CHAPA GALVANIZADA - ESCAVADO EM MATERIAL DE 1ª CATEGORIA - ATERRO RODOVIÁRIO MÁXIMO = 6,70 M</v>
          </cell>
          <cell r="C14591" t="str">
            <v>M</v>
          </cell>
        </row>
        <row r="14591">
          <cell r="E14591">
            <v>8246.78</v>
          </cell>
        </row>
        <row r="14592">
          <cell r="A14592">
            <v>605783</v>
          </cell>
          <cell r="B14592" t="str">
            <v>BUEIRO METÁLICO SEM INTERRUPÇÃO DE TRÁFEGO - D = 1,60 M - CHAPA GALVANIZADA - ESCAVADO EM MATERIAL DE 2ª CATEGORIA - ATERRO FERROVIÁRIO MÁXIMO = 9,60 M</v>
          </cell>
          <cell r="C14592" t="str">
            <v>M</v>
          </cell>
        </row>
        <row r="14592">
          <cell r="E14592">
            <v>10017.85</v>
          </cell>
        </row>
        <row r="14593">
          <cell r="A14593">
            <v>605526</v>
          </cell>
          <cell r="B14593" t="str">
            <v>BUEIRO METÁLICO SEM INTERRUPÇÃO DE TRÁFEGO - D = 1,60 M - CHAPA GALVANIZADA - ESCAVADO EM MATERIAL DE 2ª CATEGORIA - ATERRO RODOVIÁRIO MÁXIMO = 6,70 M</v>
          </cell>
          <cell r="C14593" t="str">
            <v>M</v>
          </cell>
        </row>
        <row r="14593">
          <cell r="E14593">
            <v>9004.38</v>
          </cell>
        </row>
        <row r="14594">
          <cell r="A14594">
            <v>605817</v>
          </cell>
          <cell r="B14594" t="str">
            <v>BUEIRO METÁLICO SEM INTERRUPÇÃO DE TRÁFEGO - D = 1,60 M - CHAPA GALVANIZADA - ESCAVADO EM MATERIAL DE 3ª CATEGORIA - ATERRO FERROVIÁRIO MÁXIMO = 9,60 M</v>
          </cell>
          <cell r="C14594" t="str">
            <v>M</v>
          </cell>
        </row>
        <row r="14594">
          <cell r="E14594">
            <v>11515.58</v>
          </cell>
        </row>
        <row r="14595">
          <cell r="A14595">
            <v>605546</v>
          </cell>
          <cell r="B14595" t="str">
            <v>BUEIRO METÁLICO SEM INTERRUPÇÃO DE TRÁFEGO - D = 1,60 M - CHAPA GALVANIZADA - ESCAVADO EM MATERIAL DE 3ª CATEGORIA - ATERRO RODOVIÁRIO MÁXIMO = 6,70 M</v>
          </cell>
          <cell r="C14595" t="str">
            <v>M</v>
          </cell>
        </row>
        <row r="14595">
          <cell r="E14595">
            <v>10502.11</v>
          </cell>
        </row>
        <row r="14596">
          <cell r="A14596">
            <v>605838</v>
          </cell>
          <cell r="B14596" t="str">
            <v>BUEIRO METÁLICO SEM INTERRUPÇÃO DE TRÁFEGO - D = 1,80 M - CHAPA COM EPÓXI - ESCAVADO EM MATERIAL DE 1ª CATEGORIA - ATERRO FERROVIÁRIO MÁXIMO = 8,00 M</v>
          </cell>
          <cell r="C14596" t="str">
            <v>M</v>
          </cell>
        </row>
        <row r="14596">
          <cell r="E14596">
            <v>10925.87</v>
          </cell>
        </row>
        <row r="14597">
          <cell r="A14597">
            <v>605574</v>
          </cell>
          <cell r="B14597" t="str">
            <v>BUEIRO METÁLICO SEM INTERRUPÇÃO DE TRÁFEGO - D = 1,80 M - CHAPA COM EPÓXI - ESCAVADO EM MATERIAL DE 1ª CATEGORIA - ATERRO RODOVIÁRIO MÁXIMO = 6,00 M</v>
          </cell>
          <cell r="C14597" t="str">
            <v>M</v>
          </cell>
        </row>
        <row r="14597">
          <cell r="E14597">
            <v>9856.28</v>
          </cell>
        </row>
        <row r="14598">
          <cell r="A14598">
            <v>605853</v>
          </cell>
          <cell r="B14598" t="str">
            <v>BUEIRO METÁLICO SEM INTERRUPÇÃO DE TRÁFEGO - D = 1,80 M - CHAPA COM EPÓXI - ESCAVADO EM MATERIAL DE 2ª CATEGORIA - ATERRO FERROVIÁRIO MÁXIMO = 8,00 M</v>
          </cell>
          <cell r="C14598" t="str">
            <v>M</v>
          </cell>
        </row>
        <row r="14598">
          <cell r="E14598">
            <v>11861.17</v>
          </cell>
        </row>
        <row r="14599">
          <cell r="A14599">
            <v>605585</v>
          </cell>
          <cell r="B14599" t="str">
            <v>BUEIRO METÁLICO SEM INTERRUPÇÃO DE TRÁFEGO - D = 1,80 M - CHAPA COM EPÓXI - ESCAVADO EM MATERIAL DE 2ª CATEGORIA - ATERRO RODOVIÁRIO MÁXIMO = 6,00 M</v>
          </cell>
          <cell r="C14599" t="str">
            <v>M</v>
          </cell>
        </row>
        <row r="14599">
          <cell r="E14599">
            <v>10791.58</v>
          </cell>
        </row>
        <row r="14600">
          <cell r="A14600">
            <v>605892</v>
          </cell>
          <cell r="B14600" t="str">
            <v>BUEIRO METÁLICO SEM INTERRUPÇÃO DE TRÁFEGO - D = 1,80 M - CHAPA COM EPÓXI - ESCAVADO EM MATERIAL DE 3ª CATEGORIA - ATERRO FERROVIÁRIO MÁXIMO = 8,00 M</v>
          </cell>
          <cell r="C14600" t="str">
            <v>M</v>
          </cell>
        </row>
        <row r="14600">
          <cell r="E14600">
            <v>13710.22</v>
          </cell>
        </row>
        <row r="14601">
          <cell r="A14601">
            <v>605596</v>
          </cell>
          <cell r="B14601" t="str">
            <v>BUEIRO METÁLICO SEM INTERRUPÇÃO DE TRÁFEGO - D = 1,80 M - CHAPA COM EPÓXI - ESCAVADO EM MATERIAL DE 3ª CATEGORIA - ATERRO RODOVIÁRIO MÁXIMO = 6,00 M</v>
          </cell>
          <cell r="C14601" t="str">
            <v>M</v>
          </cell>
        </row>
        <row r="14601">
          <cell r="E14601">
            <v>12640.63</v>
          </cell>
        </row>
        <row r="14602">
          <cell r="A14602">
            <v>605742</v>
          </cell>
          <cell r="B14602" t="str">
            <v>BUEIRO METÁLICO SEM INTERRUPÇÃO DE TRÁFEGO - D = 1,80 M - CHAPA GALVANIZADA - ESCAVADO EM MATERIAL DE 1ª CATEGORIA - ATERRO FERROVIÁRIO MÁXIMO = 8,00 M</v>
          </cell>
          <cell r="C14602" t="str">
            <v>M</v>
          </cell>
        </row>
        <row r="14602">
          <cell r="E14602">
            <v>10545.88</v>
          </cell>
        </row>
        <row r="14603">
          <cell r="A14603">
            <v>605507</v>
          </cell>
          <cell r="B14603" t="str">
            <v>BUEIRO METÁLICO SEM INTERRUPÇÃO DE TRÁFEGO - D = 1,80 M - CHAPA GALVANIZADA - ESCAVADO EM MATERIAL DE 1ª CATEGORIA - ATERRO RODOVIÁRIO MÁXIMO = 6,00 M</v>
          </cell>
          <cell r="C14603" t="str">
            <v>M</v>
          </cell>
        </row>
        <row r="14603">
          <cell r="E14603">
            <v>9392.98</v>
          </cell>
        </row>
        <row r="14604">
          <cell r="A14604">
            <v>605784</v>
          </cell>
          <cell r="B14604" t="str">
            <v>BUEIRO METÁLICO SEM INTERRUPÇÃO DE TRÁFEGO - D = 1,80 M - CHAPA GALVANIZADA - ESCAVADO EM MATERIAL DE 2ª CATEGORIA - ATERRO FERROVIÁRIO MÁXIMO = 8,00 M</v>
          </cell>
          <cell r="C14604" t="str">
            <v>M</v>
          </cell>
        </row>
        <row r="14604">
          <cell r="E14604">
            <v>11481.19</v>
          </cell>
        </row>
        <row r="14605">
          <cell r="A14605">
            <v>605527</v>
          </cell>
          <cell r="B14605" t="str">
            <v>BUEIRO METÁLICO SEM INTERRUPÇÃO DE TRÁFEGO - D = 1,80 M - CHAPA GALVANIZADA - ESCAVADO EM MATERIAL DE 2ª CATEGORIA - ATERRO RODOVIÁRIO MÁXIMO = 6,00 M</v>
          </cell>
          <cell r="C14605" t="str">
            <v>M</v>
          </cell>
        </row>
        <row r="14605">
          <cell r="E14605">
            <v>10328.29</v>
          </cell>
        </row>
        <row r="14606">
          <cell r="A14606">
            <v>605818</v>
          </cell>
          <cell r="B14606" t="str">
            <v>BUEIRO METÁLICO SEM INTERRUPÇÃO DE TRÁFEGO - D = 1,80 M - CHAPA GALVANIZADA - ESCAVADO EM MATERIAL DE 3ª CATEGORIA - ATERRO FERROVIÁRIO MÁXIMO = 8,00 M</v>
          </cell>
          <cell r="C14606" t="str">
            <v>M</v>
          </cell>
        </row>
        <row r="14606">
          <cell r="E14606">
            <v>13330.24</v>
          </cell>
        </row>
        <row r="14607">
          <cell r="A14607">
            <v>605547</v>
          </cell>
          <cell r="B14607" t="str">
            <v>BUEIRO METÁLICO SEM INTERRUPÇÃO DE TRÁFEGO - D = 1,80 M - CHAPA GALVANIZADA - ESCAVADO EM MATERIAL DE 3ª CATEGORIA - ATERRO RODOVIÁRIO MÁXIMO = 6,00 M</v>
          </cell>
          <cell r="C14607" t="str">
            <v>M</v>
          </cell>
        </row>
        <row r="14607">
          <cell r="E14607">
            <v>12177.34</v>
          </cell>
        </row>
        <row r="14608">
          <cell r="A14608">
            <v>605839</v>
          </cell>
          <cell r="B14608" t="str">
            <v>BUEIRO METÁLICO SEM INTERRUPÇÃO DE TRÁFEGO - D = 2,00 M - CHAPA COM EPÓXI - ESCAVADO EM MATERIAL DE 1ª CATEGORIA - ATERRO FERROVIÁRIO MÁXIMO = 6,90 M</v>
          </cell>
          <cell r="C14608" t="str">
            <v>M</v>
          </cell>
        </row>
        <row r="14608">
          <cell r="E14608">
            <v>12299.1</v>
          </cell>
        </row>
        <row r="14609">
          <cell r="A14609">
            <v>605575</v>
          </cell>
          <cell r="B14609" t="str">
            <v>BUEIRO METÁLICO SEM INTERRUPÇÃO DE TRÁFEGO - D = 2,00 M - CHAPA COM EPÓXI - ESCAVADO EM MATERIAL DE 1ª CATEGORIA - ATERRO RODOVIÁRIO MÁXIMO = 5,40 M</v>
          </cell>
          <cell r="C14609" t="str">
            <v>M</v>
          </cell>
        </row>
        <row r="14609">
          <cell r="E14609">
            <v>11123.13</v>
          </cell>
        </row>
        <row r="14610">
          <cell r="A14610">
            <v>605854</v>
          </cell>
          <cell r="B14610" t="str">
            <v>BUEIRO METÁLICO SEM INTERRUPÇÃO DE TRÁFEGO - D = 2,00 M - CHAPA COM EPÓXI - ESCAVADO EM MATERIAL DE 2ª CATEGORIA - ATERRO FERROVIÁRIO MÁXIMO = 6,90 M</v>
          </cell>
          <cell r="C14610" t="str">
            <v>M</v>
          </cell>
        </row>
        <row r="14610">
          <cell r="E14610">
            <v>13430.83</v>
          </cell>
        </row>
        <row r="14611">
          <cell r="A14611">
            <v>605586</v>
          </cell>
          <cell r="B14611" t="str">
            <v>BUEIRO METÁLICO SEM INTERRUPÇÃO DE TRÁFEGO - D = 2,00 M - CHAPA COM EPÓXI - ESCAVADO EM MATERIAL DE 2ª CATEGORIA - ATERRO RODOVIÁRIO MÁXIMO = 5,40 M</v>
          </cell>
          <cell r="C14611" t="str">
            <v>M</v>
          </cell>
        </row>
        <row r="14611">
          <cell r="E14611">
            <v>12254.85</v>
          </cell>
        </row>
        <row r="14612">
          <cell r="A14612">
            <v>605893</v>
          </cell>
          <cell r="B14612" t="str">
            <v>BUEIRO METÁLICO SEM INTERRUPÇÃO DE TRÁFEGO - D = 2,00 M - CHAPA COM EPÓXI - ESCAVADO EM MATERIAL DE 3ª CATEGORIA - ATERRO FERROVIÁRIO MÁXIMO = 6,90 M</v>
          </cell>
          <cell r="C14612" t="str">
            <v>M</v>
          </cell>
        </row>
        <row r="14612">
          <cell r="E14612">
            <v>15668.18</v>
          </cell>
        </row>
        <row r="14613">
          <cell r="A14613">
            <v>605597</v>
          </cell>
          <cell r="B14613" t="str">
            <v>BUEIRO METÁLICO SEM INTERRUPÇÃO DE TRÁFEGO - D = 2,00 M - CHAPA COM EPÓXI - ESCAVADO EM MATERIAL DE 3ª CATEGORIA - ATERRO RODOVIÁRIO MÁXIMO = 5,40 M</v>
          </cell>
          <cell r="C14613" t="str">
            <v>M</v>
          </cell>
        </row>
        <row r="14613">
          <cell r="E14613">
            <v>14492.21</v>
          </cell>
        </row>
        <row r="14614">
          <cell r="A14614">
            <v>605743</v>
          </cell>
          <cell r="B14614" t="str">
            <v>BUEIRO METÁLICO SEM INTERRUPÇÃO DE TRÁFEGO - D = 2,00 M - CHAPA GALVANIZADA - ESCAVADO EM MATERIAL DE 1ª CATEGORIA - ATERRO FERROVIÁRIO MÁXIMO = 6,90 M</v>
          </cell>
          <cell r="C14614" t="str">
            <v>M</v>
          </cell>
        </row>
        <row r="14614">
          <cell r="E14614">
            <v>11880.48</v>
          </cell>
        </row>
        <row r="14615">
          <cell r="A14615">
            <v>605508</v>
          </cell>
          <cell r="B14615" t="str">
            <v>BUEIRO METÁLICO SEM INTERRUPÇÃO DE TRÁFEGO - D = 2,00 M - CHAPA GALVANIZADA - ESCAVADO EM MATERIAL DE 1ª CATEGORIA - ATERRO RODOVIÁRIO MÁXIMO = 5,40 M</v>
          </cell>
          <cell r="C14615" t="str">
            <v>M</v>
          </cell>
        </row>
        <row r="14615">
          <cell r="E14615">
            <v>10612.56</v>
          </cell>
        </row>
        <row r="14616">
          <cell r="A14616">
            <v>605785</v>
          </cell>
          <cell r="B14616" t="str">
            <v>BUEIRO METÁLICO SEM INTERRUPÇÃO DE TRÁFEGO - D = 2,00 M - CHAPA GALVANIZADA - ESCAVADO EM MATERIAL DE 2ª CATEGORIA - ATERRO FERROVIÁRIO MÁXIMO = 6,90 M</v>
          </cell>
          <cell r="C14616" t="str">
            <v>M</v>
          </cell>
        </row>
        <row r="14616">
          <cell r="E14616">
            <v>13012.2</v>
          </cell>
        </row>
        <row r="14617">
          <cell r="A14617">
            <v>605528</v>
          </cell>
          <cell r="B14617" t="str">
            <v>BUEIRO METÁLICO SEM INTERRUPÇÃO DE TRÁFEGO - D = 2,00 M - CHAPA GALVANIZADA - ESCAVADO EM MATERIAL DE 2ª CATEGORIA - ATERRO RODOVIÁRIO MÁXIMO = 5,40 M</v>
          </cell>
          <cell r="C14617" t="str">
            <v>M</v>
          </cell>
        </row>
        <row r="14617">
          <cell r="E14617">
            <v>11744.29</v>
          </cell>
        </row>
        <row r="14618">
          <cell r="A14618">
            <v>605819</v>
          </cell>
          <cell r="B14618" t="str">
            <v>BUEIRO METÁLICO SEM INTERRUPÇÃO DE TRÁFEGO - D = 2,00 M - CHAPA GALVANIZADA - ESCAVADO EM MATERIAL DE 3ª CATEGORIA - ATERRO FERROVIÁRIO MÁXIMO = 6,90 M</v>
          </cell>
          <cell r="C14618" t="str">
            <v>M</v>
          </cell>
        </row>
        <row r="14618">
          <cell r="E14618">
            <v>15249.56</v>
          </cell>
        </row>
        <row r="14619">
          <cell r="A14619">
            <v>605548</v>
          </cell>
          <cell r="B14619" t="str">
            <v>BUEIRO METÁLICO SEM INTERRUPÇÃO DE TRÁFEGO - D = 2,00 M - CHAPA GALVANIZADA - ESCAVADO EM MATERIAL DE 3ª CATEGORIA - ATERRO RODOVIÁRIO MÁXIMO = 5,40 M</v>
          </cell>
          <cell r="C14619" t="str">
            <v>M</v>
          </cell>
        </row>
        <row r="14619">
          <cell r="E14619">
            <v>13981.64</v>
          </cell>
        </row>
        <row r="14620">
          <cell r="A14620">
            <v>605840</v>
          </cell>
          <cell r="B14620" t="str">
            <v>BUEIRO METÁLICO SEM INTERRUPÇÃO DE TRÁFEGO - D = 2,20 M - CHAPA COM EPÓXI - ESCAVADO EM MATERIAL DE 1ª CATEGORIA - ATERRO FERROVIÁRIO MÁXIMO = 7,90 M</v>
          </cell>
          <cell r="C14620" t="str">
            <v>M</v>
          </cell>
        </row>
        <row r="14620">
          <cell r="E14620">
            <v>15957.87</v>
          </cell>
        </row>
        <row r="14621">
          <cell r="A14621">
            <v>605576</v>
          </cell>
          <cell r="B14621" t="str">
            <v>BUEIRO METÁLICO SEM INTERRUPÇÃO DE TRÁFEGO - D = 2,20 M - CHAPA COM EPÓXI - ESCAVADO EM MATERIAL DE 1ª CATEGORIA - ATERRO RODOVIÁRIO MÁXIMO = 4,90 M</v>
          </cell>
          <cell r="C14621" t="str">
            <v>M</v>
          </cell>
        </row>
        <row r="14621">
          <cell r="E14621">
            <v>12547.89</v>
          </cell>
        </row>
        <row r="14622">
          <cell r="A14622">
            <v>605855</v>
          </cell>
          <cell r="B14622" t="str">
            <v>BUEIRO METÁLICO SEM INTERRUPÇÃO DE TRÁFEGO - D = 2,20 M - CHAPA COM EPÓXI - ESCAVADO EM MATERIAL DE 2ª CATEGORIA - ATERRO FERROVIÁRIO MÁXIMO = 7,90 M</v>
          </cell>
          <cell r="C14622" t="str">
            <v>M</v>
          </cell>
        </row>
        <row r="14622">
          <cell r="E14622">
            <v>17304.71</v>
          </cell>
        </row>
        <row r="14623">
          <cell r="A14623">
            <v>605587</v>
          </cell>
          <cell r="B14623" t="str">
            <v>BUEIRO METÁLICO SEM INTERRUPÇÃO DE TRÁFEGO - D = 2,20 M - CHAPA COM EPÓXI - ESCAVADO EM MATERIAL DE 2ª CATEGORIA - ATERRO RODOVIÁRIO MÁXIMO = 4,90 M</v>
          </cell>
          <cell r="C14623" t="str">
            <v>M</v>
          </cell>
        </row>
        <row r="14623">
          <cell r="E14623">
            <v>13894.73</v>
          </cell>
        </row>
        <row r="14624">
          <cell r="A14624">
            <v>605898</v>
          </cell>
          <cell r="B14624" t="str">
            <v>BUEIRO METÁLICO SEM INTERRUPÇÃO DE TRÁFEGO - D = 2,20 M - CHAPA COM EPÓXI - ESCAVADO EM MATERIAL DE 3ª CATEGORIA - ATERRO FERROVIÁRIO MÁXIMO = 7,90 M</v>
          </cell>
          <cell r="C14624" t="str">
            <v>M</v>
          </cell>
        </row>
        <row r="14624">
          <cell r="E14624">
            <v>19967.34</v>
          </cell>
        </row>
        <row r="14625">
          <cell r="A14625">
            <v>605598</v>
          </cell>
          <cell r="B14625" t="str">
            <v>BUEIRO METÁLICO SEM INTERRUPÇÃO DE TRÁFEGO - D = 2,20 M - CHAPA COM EPÓXI - ESCAVADO EM MATERIAL DE 3ª CATEGORIA - ATERRO RODOVIÁRIO MÁXIMO = 4,90 M</v>
          </cell>
          <cell r="C14625" t="str">
            <v>M</v>
          </cell>
        </row>
        <row r="14625">
          <cell r="E14625">
            <v>16557.36</v>
          </cell>
        </row>
        <row r="14626">
          <cell r="A14626">
            <v>605744</v>
          </cell>
          <cell r="B14626" t="str">
            <v>BUEIRO METÁLICO SEM INTERRUPÇÃO DE TRÁFEGO - D = 2,20 M - CHAPA GALVANIZADA - ESCAVADO EM MATERIAL DE 1ª CATEGORIA - ATERRO FERROVIÁRIO MÁXIMO = 7,90 M</v>
          </cell>
          <cell r="C14626" t="str">
            <v>M</v>
          </cell>
        </row>
        <row r="14626">
          <cell r="E14626">
            <v>15075.74</v>
          </cell>
        </row>
        <row r="14627">
          <cell r="A14627">
            <v>605509</v>
          </cell>
          <cell r="B14627" t="str">
            <v>BUEIRO METÁLICO SEM INTERRUPÇÃO DE TRÁFEGO - D = 2,20 M - CHAPA GALVANIZADA - ESCAVADO EM MATERIAL DE 1ª CATEGORIA - ATERRO RODOVIÁRIO MÁXIMO = 4,90 M</v>
          </cell>
          <cell r="C14627" t="str">
            <v>M</v>
          </cell>
        </row>
        <row r="14627">
          <cell r="E14627">
            <v>11983.73</v>
          </cell>
        </row>
        <row r="14628">
          <cell r="A14628">
            <v>605787</v>
          </cell>
          <cell r="B14628" t="str">
            <v>BUEIRO METÁLICO SEM INTERRUPÇÃO DE TRÁFEGO - D = 2,20 M - CHAPA GALVANIZADA - ESCAVADO EM MATERIAL DE 2ª CATEGORIA - ATERRO FERROVIÁRIO MÁXIMO = 7,90 M</v>
          </cell>
          <cell r="C14628" t="str">
            <v>M</v>
          </cell>
        </row>
        <row r="14628">
          <cell r="E14628">
            <v>16422.58</v>
          </cell>
        </row>
        <row r="14629">
          <cell r="A14629">
            <v>605529</v>
          </cell>
          <cell r="B14629" t="str">
            <v>BUEIRO METÁLICO SEM INTERRUPÇÃO DE TRÁFEGO - D = 2,20 M - CHAPA GALVANIZADA - ESCAVADO EM MATERIAL DE 2ª CATEGORIA - ATERRO RODOVIÁRIO MÁXIMO = 4,90 M</v>
          </cell>
          <cell r="C14629" t="str">
            <v>M</v>
          </cell>
        </row>
        <row r="14629">
          <cell r="E14629">
            <v>13330.57</v>
          </cell>
        </row>
        <row r="14630">
          <cell r="A14630">
            <v>605820</v>
          </cell>
          <cell r="B14630" t="str">
            <v>BUEIRO METÁLICO SEM INTERRUPÇÃO DE TRÁFEGO - D = 2,20 M - CHAPA GALVANIZADA - ESCAVADO EM MATERIAL DE 3ª CATEGORIA - ATERRO FERROVIÁRIO MÁXIMO = 7,90 M</v>
          </cell>
          <cell r="C14630" t="str">
            <v>M</v>
          </cell>
        </row>
        <row r="14630">
          <cell r="E14630">
            <v>19085.22</v>
          </cell>
        </row>
        <row r="14631">
          <cell r="A14631">
            <v>605549</v>
          </cell>
          <cell r="B14631" t="str">
            <v>BUEIRO METÁLICO SEM INTERRUPÇÃO DE TRÁFEGO - D = 2,20 M - CHAPA GALVANIZADA - ESCAVADO EM MATERIAL DE 3ª CATEGORIA - ATERRO RODOVIÁRIO MÁXIMO = 4,90 M</v>
          </cell>
          <cell r="C14631" t="str">
            <v>M</v>
          </cell>
        </row>
        <row r="14631">
          <cell r="E14631">
            <v>15993.2</v>
          </cell>
        </row>
        <row r="14632">
          <cell r="A14632">
            <v>605841</v>
          </cell>
          <cell r="B14632" t="str">
            <v>BUEIRO METÁLICO SEM INTERRUPÇÃO DE TRÁFEGO - D = 2,40 M - CHAPA COM EPÓXI - ESCAVADO EM MATERIAL DE 1ª CATEGORIA - ATERRO FERROVIÁRIO MÁXIMO = 7,00 M</v>
          </cell>
          <cell r="C14632" t="str">
            <v>M</v>
          </cell>
        </row>
        <row r="14632">
          <cell r="E14632">
            <v>17447.93</v>
          </cell>
        </row>
        <row r="14633">
          <cell r="A14633">
            <v>605577</v>
          </cell>
          <cell r="B14633" t="str">
            <v>BUEIRO METÁLICO SEM INTERRUPÇÃO DE TRÁFEGO - D = 2,40 M - CHAPA COM EPÓXI - ESCAVADO EM MATERIAL DE 1ª CATEGORIA - ATERRO RODOVIÁRIO MÁXIMO = 4,50 M</v>
          </cell>
          <cell r="C14633" t="str">
            <v>M</v>
          </cell>
        </row>
        <row r="14633">
          <cell r="E14633">
            <v>13720.88</v>
          </cell>
        </row>
        <row r="14634">
          <cell r="A14634">
            <v>605856</v>
          </cell>
          <cell r="B14634" t="str">
            <v>BUEIRO METÁLICO SEM INTERRUPÇÃO DE TRÁFEGO - D = 2,40 M - CHAPA COM EPÓXI - ESCAVADO EM MATERIAL DE 2ª CATEGORIA - ATERRO FERROVIÁRIO MÁXIMO = 7,00 M</v>
          </cell>
          <cell r="C14634" t="str">
            <v>M</v>
          </cell>
        </row>
        <row r="14634">
          <cell r="E14634">
            <v>19028.59</v>
          </cell>
        </row>
        <row r="14635">
          <cell r="A14635">
            <v>605588</v>
          </cell>
          <cell r="B14635" t="str">
            <v>BUEIRO METÁLICO SEM INTERRUPÇÃO DE TRÁFEGO - D = 2,40 M - CHAPA COM EPÓXI - ESCAVADO EM MATERIAL DE 2ª CATEGORIA - ATERRO RODOVIÁRIO MÁXIMO = 4,50 M</v>
          </cell>
          <cell r="C14635" t="str">
            <v>M</v>
          </cell>
        </row>
        <row r="14635">
          <cell r="E14635">
            <v>15301.55</v>
          </cell>
        </row>
        <row r="14636">
          <cell r="A14636">
            <v>605899</v>
          </cell>
          <cell r="B14636" t="str">
            <v>BUEIRO METÁLICO SEM INTERRUPÇÃO DE TRÁFEGO - D = 2,40 M - CHAPA COM EPÓXI - ESCAVADO EM MATERIAL DE 3ª CATEGORIA - ATERRO FERROVIÁRIO MÁXIMO = 7,00 M</v>
          </cell>
          <cell r="C14636" t="str">
            <v>M</v>
          </cell>
        </row>
        <row r="14636">
          <cell r="E14636">
            <v>22153.49</v>
          </cell>
        </row>
        <row r="14637">
          <cell r="A14637">
            <v>605599</v>
          </cell>
          <cell r="B14637" t="str">
            <v>BUEIRO METÁLICO SEM INTERRUPÇÃO DE TRÁFEGO - D = 2,40 M - CHAPA COM EPÓXI - ESCAVADO EM MATERIAL DE 3ª CATEGORIA - ATERRO RODOVIÁRIO MÁXIMO = 4,50 M</v>
          </cell>
          <cell r="C14637" t="str">
            <v>M</v>
          </cell>
        </row>
        <row r="14637">
          <cell r="E14637">
            <v>18426.44</v>
          </cell>
        </row>
        <row r="14638">
          <cell r="A14638">
            <v>605745</v>
          </cell>
          <cell r="B14638" t="str">
            <v>BUEIRO METÁLICO SEM INTERRUPÇÃO DE TRÁFEGO - D = 2,40 M - CHAPA GALVANIZADA - ESCAVADO EM MATERIAL DE 1ª CATEGORIA - ATERRO FERROVIÁRIO MÁXIMO = 7,00 M</v>
          </cell>
          <cell r="C14638" t="str">
            <v>M</v>
          </cell>
        </row>
        <row r="14638">
          <cell r="E14638">
            <v>16493.11</v>
          </cell>
        </row>
        <row r="14639">
          <cell r="A14639">
            <v>605510</v>
          </cell>
          <cell r="B14639" t="str">
            <v>BUEIRO METÁLICO SEM INTERRUPÇÃO DE TRÁFEGO - D = 2,40 M - CHAPA GALVANIZADA - ESCAVADO EM MATERIAL DE 1ª CATEGORIA - ATERRO RODOVIÁRIO MÁXIMO = 4,50 M</v>
          </cell>
          <cell r="C14639" t="str">
            <v>M</v>
          </cell>
        </row>
        <row r="14639">
          <cell r="E14639">
            <v>13112.61</v>
          </cell>
        </row>
        <row r="14640">
          <cell r="A14640">
            <v>605788</v>
          </cell>
          <cell r="B14640" t="str">
            <v>BUEIRO METÁLICO SEM INTERRUPÇÃO DE TRÁFEGO - D = 2,40 M - CHAPA GALVANIZADA - ESCAVADO EM MATERIAL DE 2ª CATEGORIA - ATERRO FERROVIÁRIO MÁXIMO = 7,00 M</v>
          </cell>
          <cell r="C14640" t="str">
            <v>M</v>
          </cell>
        </row>
        <row r="14640">
          <cell r="E14640">
            <v>18073.78</v>
          </cell>
        </row>
        <row r="14641">
          <cell r="A14641">
            <v>605530</v>
          </cell>
          <cell r="B14641" t="str">
            <v>BUEIRO METÁLICO SEM INTERRUPÇÃO DE TRÁFEGO - D = 2,40 M - CHAPA GALVANIZADA - ESCAVADO EM MATERIAL DE 2ª CATEGORIA - ATERRO RODOVIÁRIO MÁXIMO = 4,50 M</v>
          </cell>
          <cell r="C14641" t="str">
            <v>M</v>
          </cell>
        </row>
        <row r="14641">
          <cell r="E14641">
            <v>14693.28</v>
          </cell>
        </row>
        <row r="14642">
          <cell r="A14642">
            <v>605821</v>
          </cell>
          <cell r="B14642" t="str">
            <v>BUEIRO METÁLICO SEM INTERRUPÇÃO DE TRÁFEGO - D = 2,40 M - CHAPA GALVANIZADA - ESCAVADO EM MATERIAL DE 3ª CATEGORIA - ATERRO FERROVIÁRIO MÁXIMO = 7,00 M</v>
          </cell>
          <cell r="C14642" t="str">
            <v>M</v>
          </cell>
        </row>
        <row r="14642">
          <cell r="E14642">
            <v>21198.67</v>
          </cell>
        </row>
        <row r="14643">
          <cell r="A14643">
            <v>605550</v>
          </cell>
          <cell r="B14643" t="str">
            <v>BUEIRO METÁLICO SEM INTERRUPÇÃO DE TRÁFEGO - D = 2,40 M - CHAPA GALVANIZADA - ESCAVADO EM MATERIAL DE 3ª CATEGORIA - ATERRO RODOVIÁRIO MÁXIMO = 4,50 M</v>
          </cell>
          <cell r="C14643" t="str">
            <v>M</v>
          </cell>
        </row>
        <row r="14643">
          <cell r="E14643">
            <v>17818.18</v>
          </cell>
        </row>
        <row r="14644">
          <cell r="A14644">
            <v>605842</v>
          </cell>
          <cell r="B14644" t="str">
            <v>BUEIRO METÁLICO SEM INTERRUPÇÃO DE TRÁFEGO - D = 2,60 M - CHAPA COM EPÓXI - ESCAVADO EM MATERIAL DE 1ª CATEGORIA - ATERRO FERROVIÁRIO MÁXIMO = 6,40 M</v>
          </cell>
          <cell r="C14644" t="str">
            <v>M</v>
          </cell>
        </row>
        <row r="14644">
          <cell r="E14644">
            <v>19271.38</v>
          </cell>
        </row>
        <row r="14645">
          <cell r="A14645">
            <v>605578</v>
          </cell>
          <cell r="B14645" t="str">
            <v>BUEIRO METÁLICO SEM INTERRUPÇÃO DE TRÁFEGO - D = 2,60 M - CHAPA COM EPÓXI - ESCAVADO EM MATERIAL DE 1ª CATEGORIA - ATERRO RODOVIÁRIO MÁXIMO = 4,10 M</v>
          </cell>
          <cell r="C14645" t="str">
            <v>M</v>
          </cell>
        </row>
        <row r="14645">
          <cell r="E14645">
            <v>15190.89</v>
          </cell>
        </row>
        <row r="14646">
          <cell r="A14646">
            <v>605857</v>
          </cell>
          <cell r="B14646" t="str">
            <v>BUEIRO METÁLICO SEM INTERRUPÇÃO DE TRÁFEGO - D = 2,60 M - CHAPA COM EPÓXI - ESCAVADO EM MATERIAL DE 2ª CATEGORIA - ATERRO FERROVIÁRIO MÁXIMO = 6,40 M</v>
          </cell>
          <cell r="C14646" t="str">
            <v>M</v>
          </cell>
        </row>
        <row r="14646">
          <cell r="E14646">
            <v>21104.59</v>
          </cell>
        </row>
        <row r="14647">
          <cell r="A14647">
            <v>605589</v>
          </cell>
          <cell r="B14647" t="str">
            <v>BUEIRO METÁLICO SEM INTERRUPÇÃO DE TRÁFEGO - D = 2,60 M - CHAPA COM EPÓXI - ESCAVADO EM MATERIAL DE 2ª CATEGORIA - ATERRO RODOVIÁRIO MÁXIMO = 4,10 M</v>
          </cell>
          <cell r="C14647" t="str">
            <v>M</v>
          </cell>
        </row>
        <row r="14647">
          <cell r="E14647">
            <v>17024.1</v>
          </cell>
        </row>
        <row r="14648">
          <cell r="A14648">
            <v>605900</v>
          </cell>
          <cell r="B14648" t="str">
            <v>BUEIRO METÁLICO SEM INTERRUPÇÃO DE TRÁFEGO - D = 2,60 M - CHAPA COM EPÓXI - ESCAVADO EM MATERIAL DE 3ª CATEGORIA - ATERRO FERROVIÁRIO MÁXIMO = 6,40 M</v>
          </cell>
          <cell r="C14648" t="str">
            <v>M</v>
          </cell>
        </row>
        <row r="14648">
          <cell r="E14648">
            <v>24728.73</v>
          </cell>
        </row>
        <row r="14649">
          <cell r="A14649">
            <v>605600</v>
          </cell>
          <cell r="B14649" t="str">
            <v>BUEIRO METÁLICO SEM INTERRUPÇÃO DE TRÁFEGO - D = 2,60 M - CHAPA COM EPÓXI - ESCAVADO EM MATERIAL DE 3ª CATEGORIA - ATERRO RODOVIÁRIO MÁXIMO = 4,10 M</v>
          </cell>
          <cell r="C14649" t="str">
            <v>M</v>
          </cell>
        </row>
        <row r="14649">
          <cell r="E14649">
            <v>20648.24</v>
          </cell>
        </row>
        <row r="14650">
          <cell r="A14650">
            <v>605746</v>
          </cell>
          <cell r="B14650" t="str">
            <v>BUEIRO METÁLICO SEM INTERRUPÇÃO DE TRÁFEGO - D = 2,60 M - CHAPA GALVANIZADA - ESCAVADO EM MATERIAL DE 1ª CATEGORIA - ATERRO FERROVIÁRIO MÁXIMO = 6,40 M</v>
          </cell>
          <cell r="C14650" t="str">
            <v>M</v>
          </cell>
        </row>
        <row r="14650">
          <cell r="E14650">
            <v>18230.67</v>
          </cell>
        </row>
        <row r="14651">
          <cell r="A14651">
            <v>605511</v>
          </cell>
          <cell r="B14651" t="str">
            <v>BUEIRO METÁLICO SEM INTERRUPÇÃO DE TRÁFEGO - D = 2,60 M - CHAPA GALVANIZADA - ESCAVADO EM MATERIAL DE 1ª CATEGORIA - ATERRO RODOVIÁRIO MÁXIMO = 4,10 M</v>
          </cell>
          <cell r="C14651" t="str">
            <v>M</v>
          </cell>
        </row>
        <row r="14651">
          <cell r="E14651">
            <v>14529.04</v>
          </cell>
        </row>
        <row r="14652">
          <cell r="A14652">
            <v>605789</v>
          </cell>
          <cell r="B14652" t="str">
            <v>BUEIRO METÁLICO SEM INTERRUPÇÃO DE TRÁFEGO - D = 2,60 M - CHAPA GALVANIZADA - ESCAVADO EM MATERIAL DE 2ª CATEGORIA - ATERRO FERROVIÁRIO MÁXIMO = 6,40 M</v>
          </cell>
          <cell r="C14652" t="str">
            <v>M</v>
          </cell>
        </row>
        <row r="14652">
          <cell r="E14652">
            <v>20063.87</v>
          </cell>
        </row>
        <row r="14653">
          <cell r="A14653">
            <v>605531</v>
          </cell>
          <cell r="B14653" t="str">
            <v>BUEIRO METÁLICO SEM INTERRUPÇÃO DE TRÁFEGO - D = 2,60 M - CHAPA GALVANIZADA - ESCAVADO EM MATERIAL DE 2ª CATEGORIA - ATERRO RODOVIÁRIO MÁXIMO = 4,10 M</v>
          </cell>
          <cell r="C14653" t="str">
            <v>M</v>
          </cell>
        </row>
        <row r="14653">
          <cell r="E14653">
            <v>16362.25</v>
          </cell>
        </row>
        <row r="14654">
          <cell r="A14654">
            <v>605822</v>
          </cell>
          <cell r="B14654" t="str">
            <v>BUEIRO METÁLICO SEM INTERRUPÇÃO DE TRÁFEGO - D = 2,60 M - CHAPA GALVANIZADA - ESCAVADO EM MATERIAL DE 3ª CATEGORIA - ATERRO FERROVIÁRIO MÁXIMO = 6,40 M</v>
          </cell>
          <cell r="C14654" t="str">
            <v>M</v>
          </cell>
        </row>
        <row r="14654">
          <cell r="E14654">
            <v>23688.01</v>
          </cell>
        </row>
        <row r="14655">
          <cell r="A14655">
            <v>605551</v>
          </cell>
          <cell r="B14655" t="str">
            <v>BUEIRO METÁLICO SEM INTERRUPÇÃO DE TRÁFEGO - D = 2,60 M - CHAPA GALVANIZADA - ESCAVADO EM MATERIAL DE 3ª CATEGORIA - ATERRO RODOVIÁRIO MÁXIMO = 4,10 M</v>
          </cell>
          <cell r="C14655" t="str">
            <v>M</v>
          </cell>
        </row>
        <row r="14655">
          <cell r="E14655">
            <v>19986.39</v>
          </cell>
        </row>
        <row r="14656">
          <cell r="A14656">
            <v>605843</v>
          </cell>
          <cell r="B14656" t="str">
            <v>BUEIRO METÁLICO SEM INTERRUPÇÃO DE TRÁFEGO - D = 2,80 M - CHAPA COM EPÓXI - ESCAVADO EM MATERIAL DE 1ª CATEGORIA - ATERRO FERROVIÁRIO MÁXIMO = 5,50 M</v>
          </cell>
          <cell r="C14656" t="str">
            <v>M</v>
          </cell>
        </row>
        <row r="14656">
          <cell r="E14656">
            <v>20744.7</v>
          </cell>
        </row>
        <row r="14657">
          <cell r="A14657">
            <v>605579</v>
          </cell>
          <cell r="B14657" t="str">
            <v>BUEIRO METÁLICO SEM INTERRUPÇÃO DE TRÁFEGO - D = 2,80 M - CHAPA COM EPÓXI - ESCAVADO EM MATERIAL DE 1ª CATEGORIA - ATERRO RODOVIÁRIO MÁXIMO = 3,80 M</v>
          </cell>
          <cell r="C14657" t="str">
            <v>M</v>
          </cell>
        </row>
        <row r="14657">
          <cell r="E14657">
            <v>16394.78</v>
          </cell>
        </row>
        <row r="14658">
          <cell r="A14658">
            <v>605858</v>
          </cell>
          <cell r="B14658" t="str">
            <v>BUEIRO METÁLICO SEM INTERRUPÇÃO DE TRÁFEGO - D = 2,80 M - CHAPA COM EPÓXI - ESCAVADO EM MATERIAL DE 2ª CATEGORIA - ATERRO FERROVIÁRIO MÁXIMO = 5,50 M</v>
          </cell>
          <cell r="C14658" t="str">
            <v>M</v>
          </cell>
        </row>
        <row r="14658">
          <cell r="E14658">
            <v>22849.14</v>
          </cell>
        </row>
        <row r="14659">
          <cell r="A14659">
            <v>605590</v>
          </cell>
          <cell r="B14659" t="str">
            <v>BUEIRO METÁLICO SEM INTERRUPÇÃO DE TRÁFEGO - D = 2,80 M - CHAPA COM EPÓXI - ESCAVADO EM MATERIAL DE 2ª CATEGORIA - ATERRO RODOVIÁRIO MÁXIMO = 3,80 M</v>
          </cell>
          <cell r="C14659" t="str">
            <v>M</v>
          </cell>
        </row>
        <row r="14659">
          <cell r="E14659">
            <v>18499.23</v>
          </cell>
        </row>
        <row r="14660">
          <cell r="A14660">
            <v>605901</v>
          </cell>
          <cell r="B14660" t="str">
            <v>BUEIRO METÁLICO SEM INTERRUPÇÃO DE TRÁFEGO - D = 2,80 M - CHAPA COM EPÓXI - ESCAVADO EM MATERIAL DE 3ª CATEGORIA - ATERRO FERROVIÁRIO MÁXIMO = 5,50 M</v>
          </cell>
          <cell r="C14660" t="str">
            <v>M</v>
          </cell>
        </row>
        <row r="14660">
          <cell r="E14660">
            <v>27009.5</v>
          </cell>
        </row>
        <row r="14661">
          <cell r="A14661">
            <v>605601</v>
          </cell>
          <cell r="B14661" t="str">
            <v>BUEIRO METÁLICO SEM INTERRUPÇÃO DE TRÁFEGO - D = 2,80 M - CHAPA COM EPÓXI - ESCAVADO EM MATERIAL DE 3ª CATEGORIA - ATERRO RODOVIÁRIO MÁXIMO = 3,80 M</v>
          </cell>
          <cell r="C14661" t="str">
            <v>M</v>
          </cell>
        </row>
        <row r="14661">
          <cell r="E14661">
            <v>22659.59</v>
          </cell>
        </row>
        <row r="14662">
          <cell r="A14662">
            <v>605747</v>
          </cell>
          <cell r="B14662" t="str">
            <v>BUEIRO METÁLICO SEM INTERRUPÇÃO DE TRÁFEGO - D = 2,80 M - CHAPA GALVANIZADA - ESCAVADO EM MATERIAL DE 1ª CATEGORIA - ATERRO FERROVIÁRIO MÁXIMO = 5,50 M</v>
          </cell>
          <cell r="C14662" t="str">
            <v>M</v>
          </cell>
        </row>
        <row r="14662">
          <cell r="E14662">
            <v>19631.3</v>
          </cell>
        </row>
        <row r="14663">
          <cell r="A14663">
            <v>605512</v>
          </cell>
          <cell r="B14663" t="str">
            <v>BUEIRO METÁLICO SEM INTERRUPÇÃO DE TRÁFEGO - D = 2,80 M - CHAPA GALVANIZADA - ESCAVADO EM MATERIAL DE 1ª CATEGORIA - ATERRO RODOVIÁRIO MÁXIMO = 3,80 M</v>
          </cell>
          <cell r="C14663" t="str">
            <v>M</v>
          </cell>
        </row>
        <row r="14663">
          <cell r="E14663">
            <v>15685.65</v>
          </cell>
        </row>
        <row r="14664">
          <cell r="A14664">
            <v>605790</v>
          </cell>
          <cell r="B14664" t="str">
            <v>BUEIRO METÁLICO SEM INTERRUPÇÃO DE TRÁFEGO - D = 2,80 M - CHAPA GALVANIZADA - ESCAVADO EM MATERIAL DE 2ª CATEGORIA - ATERRO FERROVIÁRIO MÁXIMO = 5,50 M</v>
          </cell>
          <cell r="C14664" t="str">
            <v>M</v>
          </cell>
        </row>
        <row r="14664">
          <cell r="E14664">
            <v>21735.74</v>
          </cell>
        </row>
        <row r="14665">
          <cell r="A14665">
            <v>605532</v>
          </cell>
          <cell r="B14665" t="str">
            <v>BUEIRO METÁLICO SEM INTERRUPÇÃO DE TRÁFEGO - D = 2,80 M - CHAPA GALVANIZADA - ESCAVADO EM MATERIAL DE 2ª CATEGORIA - ATERRO RODOVIÁRIO MÁXIMO = 3,80 M</v>
          </cell>
          <cell r="C14665" t="str">
            <v>M</v>
          </cell>
        </row>
        <row r="14665">
          <cell r="E14665">
            <v>17790.09</v>
          </cell>
        </row>
        <row r="14666">
          <cell r="A14666">
            <v>605823</v>
          </cell>
          <cell r="B14666" t="str">
            <v>BUEIRO METÁLICO SEM INTERRUPÇÃO DE TRÁFEGO - D = 2,80 M - CHAPA GALVANIZADA - ESCAVADO EM MATERIAL DE 3ª CATEGORIA - ATERRO FERROVIÁRIO MÁXIMO = 5,50 M</v>
          </cell>
          <cell r="C14666" t="str">
            <v>M</v>
          </cell>
        </row>
        <row r="14666">
          <cell r="E14666">
            <v>25896.1</v>
          </cell>
        </row>
        <row r="14667">
          <cell r="A14667">
            <v>605552</v>
          </cell>
          <cell r="B14667" t="str">
            <v>BUEIRO METÁLICO SEM INTERRUPÇÃO DE TRÁFEGO - D = 2,80 M - CHAPA GALVANIZADA - ESCAVADO EM MATERIAL DE 3ª CATEGORIA - ATERRO RODOVIÁRIO MÁXIMO = 3,80 M</v>
          </cell>
          <cell r="C14667" t="str">
            <v>M</v>
          </cell>
        </row>
        <row r="14667">
          <cell r="E14667">
            <v>21950.46</v>
          </cell>
        </row>
        <row r="14668">
          <cell r="A14668">
            <v>605844</v>
          </cell>
          <cell r="B14668" t="str">
            <v>BUEIRO METÁLICO SEM INTERRUPÇÃO DE TRÁFEGO - D = 3,00 M - CHAPA COM EPÓXI - ESCAVADO EM MATERIAL DE 1ª CATEGORIA - ATERRO FERROVIÁRIO MÁXIMO = 4,70 M</v>
          </cell>
          <cell r="C14668" t="str">
            <v>M</v>
          </cell>
        </row>
        <row r="14668">
          <cell r="E14668">
            <v>22633.44</v>
          </cell>
        </row>
        <row r="14669">
          <cell r="A14669">
            <v>605580</v>
          </cell>
          <cell r="B14669" t="str">
            <v>BUEIRO METÁLICO SEM INTERRUPÇÃO DE TRÁFEGO - D = 3,00 M - CHAPA COM EPÓXI - ESCAVADO EM MATERIAL DE 1ª CATEGORIA - ATERRO RODOVIÁRIO MÁXIMO = 3,60 M</v>
          </cell>
          <cell r="C14669" t="str">
            <v>M</v>
          </cell>
        </row>
        <row r="14669">
          <cell r="E14669">
            <v>17978.54</v>
          </cell>
        </row>
        <row r="14670">
          <cell r="A14670">
            <v>605887</v>
          </cell>
          <cell r="B14670" t="str">
            <v>BUEIRO METÁLICO SEM INTERRUPÇÃO DE TRÁFEGO - D = 3,00 M - CHAPA COM EPÓXI - ESCAVADO EM MATERIAL DE 2ª CATEGORIA - ATERRO FERROVIÁRIO MÁXIMO = 4,70 M</v>
          </cell>
          <cell r="C14670" t="str">
            <v>M</v>
          </cell>
        </row>
        <row r="14670">
          <cell r="E14670">
            <v>25027.83</v>
          </cell>
        </row>
        <row r="14671">
          <cell r="A14671">
            <v>605591</v>
          </cell>
          <cell r="B14671" t="str">
            <v>BUEIRO METÁLICO SEM INTERRUPÇÃO DE TRÁFEGO - D = 3,00 M - CHAPA COM EPÓXI - ESCAVADO EM MATERIAL DE 2ª CATEGORIA - ATERRO RODOVIÁRIO MÁXIMO = 3,60 M</v>
          </cell>
          <cell r="C14671" t="str">
            <v>M</v>
          </cell>
        </row>
        <row r="14671">
          <cell r="E14671">
            <v>20372.93</v>
          </cell>
        </row>
        <row r="14672">
          <cell r="A14672">
            <v>605902</v>
          </cell>
          <cell r="B14672" t="str">
            <v>BUEIRO METÁLICO SEM INTERRUPÇÃO DE TRÁFEGO - D = 3,00 M - CHAPA COM EPÓXI - ESCAVADO EM MATERIAL DE 3ª CATEGORIA - ATERRO FERROVIÁRIO MÁXIMO = 4,70 M</v>
          </cell>
          <cell r="C14672" t="str">
            <v>M</v>
          </cell>
        </row>
        <row r="14672">
          <cell r="E14672">
            <v>29761.4</v>
          </cell>
        </row>
        <row r="14673">
          <cell r="A14673">
            <v>605602</v>
          </cell>
          <cell r="B14673" t="str">
            <v>BUEIRO METÁLICO SEM INTERRUPÇÃO DE TRÁFEGO - D = 3,00 M - CHAPA COM EPÓXI - ESCAVADO EM MATERIAL DE 3ª CATEGORIA - ATERRO RODOVIÁRIO MÁXIMO = 3,60 M</v>
          </cell>
          <cell r="C14673" t="str">
            <v>M</v>
          </cell>
        </row>
        <row r="14673">
          <cell r="E14673">
            <v>25106.5</v>
          </cell>
        </row>
        <row r="14674">
          <cell r="A14674">
            <v>605748</v>
          </cell>
          <cell r="B14674" t="str">
            <v>BUEIRO METÁLICO SEM INTERRUPÇÃO DE TRÁFEGO - D = 3,00 M - CHAPA GALVANIZADA - ESCAVADO EM MATERIAL DE 1ª CATEGORIA - ATERRO FERROVIÁRIO MÁXIMO = 4,70 M</v>
          </cell>
          <cell r="C14674" t="str">
            <v>M</v>
          </cell>
        </row>
        <row r="14674">
          <cell r="E14674">
            <v>21434.14</v>
          </cell>
        </row>
        <row r="14675">
          <cell r="A14675">
            <v>605513</v>
          </cell>
          <cell r="B14675" t="str">
            <v>BUEIRO METÁLICO SEM INTERRUPÇÃO DE TRÁFEGO - D = 3,00 M - CHAPA GALVANIZADA - ESCAVADO EM MATERIAL DE 1ª CATEGORIA - ATERRO RODOVIÁRIO MÁXIMO = 3,60 M</v>
          </cell>
          <cell r="C14675" t="str">
            <v>M</v>
          </cell>
        </row>
        <row r="14675">
          <cell r="E14675">
            <v>17212.68</v>
          </cell>
        </row>
        <row r="14676">
          <cell r="A14676">
            <v>605804</v>
          </cell>
          <cell r="B14676" t="str">
            <v>BUEIRO METÁLICO SEM INTERRUPÇÃO DE TRÁFEGO - D = 3,00 M - CHAPA GALVANIZADA - ESCAVADO EM MATERIAL DE 2ª CATEGORIA - ATERRO FERROVIÁRIO MÁXIMO = 4,70 M</v>
          </cell>
          <cell r="C14676" t="str">
            <v>M</v>
          </cell>
        </row>
        <row r="14676">
          <cell r="E14676">
            <v>23828.53</v>
          </cell>
        </row>
        <row r="14677">
          <cell r="A14677">
            <v>605533</v>
          </cell>
          <cell r="B14677" t="str">
            <v>BUEIRO METÁLICO SEM INTERRUPÇÃO DE TRÁFEGO - D = 3,00 M - CHAPA GALVANIZADA - ESCAVADO EM MATERIAL DE 2ª CATEGORIA - ATERRO RODOVIÁRIO MÁXIMO = 3,60 M</v>
          </cell>
          <cell r="C14677" t="str">
            <v>M</v>
          </cell>
        </row>
        <row r="14677">
          <cell r="E14677">
            <v>19607.07</v>
          </cell>
        </row>
        <row r="14678">
          <cell r="A14678">
            <v>605824</v>
          </cell>
          <cell r="B14678" t="str">
            <v>BUEIRO METÁLICO SEM INTERRUPÇÃO DE TRÁFEGO - D = 3,00 M - CHAPA GALVANIZADA - ESCAVADO EM MATERIAL DE 3ª CATEGORIA - ATERRO FERROVIÁRIO MÁXIMO = 4,70 M</v>
          </cell>
          <cell r="C14678" t="str">
            <v>M</v>
          </cell>
        </row>
        <row r="14678">
          <cell r="E14678">
            <v>28562.1</v>
          </cell>
        </row>
        <row r="14679">
          <cell r="A14679">
            <v>605553</v>
          </cell>
          <cell r="B14679" t="str">
            <v>BUEIRO METÁLICO SEM INTERRUPÇÃO DE TRÁFEGO - D = 3,00 M - CHAPA GALVANIZADA - ESCAVADO EM MATERIAL DE 3ª CATEGORIA - ATERRO RODOVIÁRIO MÁXIMO = 3,60 M</v>
          </cell>
          <cell r="C14679" t="str">
            <v>M</v>
          </cell>
        </row>
        <row r="14679">
          <cell r="E14679">
            <v>24340.64</v>
          </cell>
        </row>
        <row r="14680">
          <cell r="A14680">
            <v>605845</v>
          </cell>
          <cell r="B14680" t="str">
            <v>BUEIRO METÁLICO SEM INTERRUPÇÃO DE TRÁFEGO - D = 3,20 M - CHAPA COM EPÓXI - ESCAVADO EM MATERIAL DE 1ª CATEGORIA - ATERRO FERROVIÁRIO MÁXIMO = 4,00 M</v>
          </cell>
          <cell r="C14680" t="str">
            <v>M</v>
          </cell>
        </row>
        <row r="14680">
          <cell r="E14680">
            <v>24526.62</v>
          </cell>
        </row>
        <row r="14681">
          <cell r="A14681">
            <v>605581</v>
          </cell>
          <cell r="B14681" t="str">
            <v>BUEIRO METÁLICO SEM INTERRUPÇÃO DE TRÁFEGO - D = 3,20 M - CHAPA COM EPÓXI - ESCAVADO EM MATERIAL DE 1ª CATEGORIA - ATERRO RODOVIÁRIO MÁXIMO = 4,80 M</v>
          </cell>
          <cell r="C14681" t="str">
            <v>M</v>
          </cell>
        </row>
        <row r="14681">
          <cell r="E14681">
            <v>21495.76</v>
          </cell>
        </row>
        <row r="14682">
          <cell r="A14682">
            <v>605888</v>
          </cell>
          <cell r="B14682" t="str">
            <v>BUEIRO METÁLICO SEM INTERRUPÇÃO DE TRÁFEGO - D = 3,20 M - CHAPA COM EPÓXI - ESCAVADO EM MATERIAL DE 2ª CATEGORIA - ATERRO FERROVIÁRIO MÁXIMO = 4,00 M</v>
          </cell>
          <cell r="C14682" t="str">
            <v>M</v>
          </cell>
        </row>
        <row r="14682">
          <cell r="E14682">
            <v>27229.66</v>
          </cell>
        </row>
        <row r="14683">
          <cell r="A14683">
            <v>605592</v>
          </cell>
          <cell r="B14683" t="str">
            <v>BUEIRO METÁLICO SEM INTERRUPÇÃO DE TRÁFEGO - D = 3,20 M - CHAPA COM EPÓXI - ESCAVADO EM MATERIAL DE 2ª CATEGORIA - ATERRO RODOVIÁRIO MÁXIMO = 4,80 M</v>
          </cell>
          <cell r="C14683" t="str">
            <v>M</v>
          </cell>
        </row>
        <row r="14683">
          <cell r="E14683">
            <v>24198.79</v>
          </cell>
        </row>
        <row r="14684">
          <cell r="A14684">
            <v>605903</v>
          </cell>
          <cell r="B14684" t="str">
            <v>BUEIRO METÁLICO SEM INTERRUPÇÃO DE TRÁFEGO - D = 3,20 M - CHAPA COM EPÓXI - ESCAVADO EM MATERIAL DE 3ª CATEGORIA - ATERRO FERROVIÁRIO MÁXIMO = 4,00 M</v>
          </cell>
          <cell r="C14684" t="str">
            <v>M</v>
          </cell>
        </row>
        <row r="14684">
          <cell r="E14684">
            <v>32573.41</v>
          </cell>
        </row>
        <row r="14685">
          <cell r="A14685">
            <v>605603</v>
          </cell>
          <cell r="B14685" t="str">
            <v>BUEIRO METÁLICO SEM INTERRUPÇÃO DE TRÁFEGO - D = 3,20 M - CHAPA COM EPÓXI - ESCAVADO EM MATERIAL DE 3ª CATEGORIA - ATERRO RODOVIÁRIO MÁXIMO = 4,80 M</v>
          </cell>
          <cell r="C14685" t="str">
            <v>M</v>
          </cell>
        </row>
        <row r="14685">
          <cell r="E14685">
            <v>29542.55</v>
          </cell>
        </row>
        <row r="14686">
          <cell r="A14686">
            <v>605771</v>
          </cell>
          <cell r="B14686" t="str">
            <v>BUEIRO METÁLICO SEM INTERRUPÇÃO DE TRÁFEGO - D = 3,20 M - CHAPA GALVANIZADA - ESCAVADO EM MATERIAL DE 1ª CATEGORIA - ATERRO FERROVIÁRIO MÁXIMO = 4,00 M</v>
          </cell>
          <cell r="C14686" t="str">
            <v>M</v>
          </cell>
        </row>
        <row r="14686">
          <cell r="E14686">
            <v>23254.64</v>
          </cell>
        </row>
        <row r="14687">
          <cell r="A14687">
            <v>605514</v>
          </cell>
          <cell r="B14687" t="str">
            <v>BUEIRO METÁLICO SEM INTERRUPÇÃO DE TRÁFEGO - D = 3,20 M - CHAPA GALVANIZADA - ESCAVADO EM MATERIAL DE 1ª CATEGORIA - ATERRO RODOVIÁRIO MÁXIMO = 4,80 M</v>
          </cell>
          <cell r="C14687" t="str">
            <v>M</v>
          </cell>
        </row>
        <row r="14687">
          <cell r="E14687">
            <v>20828.1</v>
          </cell>
        </row>
        <row r="14688">
          <cell r="A14688">
            <v>605805</v>
          </cell>
          <cell r="B14688" t="str">
            <v>BUEIRO METÁLICO SEM INTERRUPÇÃO DE TRÁFEGO - D = 3,20 M - CHAPA GALVANIZADA - ESCAVADO EM MATERIAL DE 2ª CATEGORIA - ATERRO FERROVIÁRIO MÁXIMO = 4,00 M</v>
          </cell>
          <cell r="C14688" t="str">
            <v>M</v>
          </cell>
        </row>
        <row r="14688">
          <cell r="E14688">
            <v>25957.67</v>
          </cell>
        </row>
        <row r="14689">
          <cell r="A14689">
            <v>605534</v>
          </cell>
          <cell r="B14689" t="str">
            <v>BUEIRO METÁLICO SEM INTERRUPÇÃO DE TRÁFEGO - D = 3,20 M - CHAPA GALVANIZADA - ESCAVADO EM MATERIAL DE 2ª CATEGORIA - ATERRO RODOVIÁRIO MÁXIMO = 4,80 M</v>
          </cell>
          <cell r="C14689" t="str">
            <v>M</v>
          </cell>
        </row>
        <row r="14689">
          <cell r="E14689">
            <v>23531.14</v>
          </cell>
        </row>
        <row r="14690">
          <cell r="A14690">
            <v>605825</v>
          </cell>
          <cell r="B14690" t="str">
            <v>BUEIRO METÁLICO SEM INTERRUPÇÃO DE TRÁFEGO - D = 3,20 M - CHAPA GALVANIZADA - ESCAVADO EM MATERIAL DE 3ª CATEGORIA - ATERRO FERROVIÁRIO MÁXIMO = 4,00 M</v>
          </cell>
          <cell r="C14690" t="str">
            <v>M</v>
          </cell>
        </row>
        <row r="14690">
          <cell r="E14690">
            <v>31301.43</v>
          </cell>
        </row>
        <row r="14691">
          <cell r="A14691">
            <v>605554</v>
          </cell>
          <cell r="B14691" t="str">
            <v>BUEIRO METÁLICO SEM INTERRUPÇÃO DE TRÁFEGO - D = 3,20 M - CHAPA GALVANIZADA - ESCAVADO EM MATERIAL DE 3ª CATEGORIA - ATERRO RODOVIÁRIO MÁXIMO = 4,80 M</v>
          </cell>
          <cell r="C14691" t="str">
            <v>M</v>
          </cell>
        </row>
        <row r="14691">
          <cell r="E14691">
            <v>28874.89</v>
          </cell>
        </row>
        <row r="14692">
          <cell r="A14692">
            <v>605772</v>
          </cell>
          <cell r="B14692" t="str">
            <v>BUEIRO METÁLICO SEM INTERRUPÇÃO DE TRÁFEGO - D = 3,40 M - CHAPA GALVANIZADA - ESCAVADO EM MATERIAL DE 1ª CATEGORIA - ATERRO FERROVIÁRIO MÁXIMO = 7,00 M</v>
          </cell>
          <cell r="C14692" t="str">
            <v>M</v>
          </cell>
        </row>
        <row r="14692">
          <cell r="E14692">
            <v>27189.61</v>
          </cell>
        </row>
        <row r="14693">
          <cell r="A14693">
            <v>605515</v>
          </cell>
          <cell r="B14693" t="str">
            <v>BUEIRO METÁLICO SEM INTERRUPÇÃO DE TRÁFEGO - D = 3,40 M - CHAPA GALVANIZADA - ESCAVADO EM MATERIAL DE 1ª CATEGORIA - ATERRO RODOVIÁRIO MÁXIMO = 4,50 M</v>
          </cell>
          <cell r="C14693" t="str">
            <v>M</v>
          </cell>
        </row>
        <row r="14693">
          <cell r="E14693">
            <v>22640.01</v>
          </cell>
        </row>
        <row r="14694">
          <cell r="A14694">
            <v>605806</v>
          </cell>
          <cell r="B14694" t="str">
            <v>BUEIRO METÁLICO SEM INTERRUPÇÃO DE TRÁFEGO - D = 3,40 M - CHAPA GALVANIZADA - ESCAVADO EM MATERIAL DE 2ª CATEGORIA - ATERRO FERROVIÁRIO MÁXIMO = 7,00 M</v>
          </cell>
          <cell r="C14694" t="str">
            <v>M</v>
          </cell>
        </row>
        <row r="14694">
          <cell r="E14694">
            <v>30220</v>
          </cell>
        </row>
        <row r="14695">
          <cell r="A14695">
            <v>605535</v>
          </cell>
          <cell r="B14695" t="str">
            <v>BUEIRO METÁLICO SEM INTERRUPÇÃO DE TRÁFEGO - D = 3,40 M - CHAPA GALVANIZADA - ESCAVADO EM MATERIAL DE 2ª CATEGORIA - ATERRO RODOVIÁRIO MÁXIMO = 4,50 M</v>
          </cell>
          <cell r="C14695" t="str">
            <v>M</v>
          </cell>
        </row>
        <row r="14695">
          <cell r="E14695">
            <v>25670.4</v>
          </cell>
        </row>
        <row r="14696">
          <cell r="A14696">
            <v>605826</v>
          </cell>
          <cell r="B14696" t="str">
            <v>BUEIRO METÁLICO SEM INTERRUPÇÃO DE TRÁFEGO - D = 3,40 M - CHAPA GALVANIZADA - ESCAVADO EM MATERIAL DE 3ª CATEGORIA - ATERRO FERROVIÁRIO MÁXIMO = 7,00 M</v>
          </cell>
          <cell r="C14696" t="str">
            <v>M</v>
          </cell>
        </row>
        <row r="14696">
          <cell r="E14696">
            <v>36210.93</v>
          </cell>
        </row>
        <row r="14697">
          <cell r="A14697">
            <v>605555</v>
          </cell>
          <cell r="B14697" t="str">
            <v>BUEIRO METÁLICO SEM INTERRUPÇÃO DE TRÁFEGO - D = 3,40 M - CHAPA GALVANIZADA - ESCAVADO EM MATERIAL DE 3ª CATEGORIA - ATERRO RODOVIÁRIO MÁXIMO = 4,50 M</v>
          </cell>
          <cell r="C14697" t="str">
            <v>M</v>
          </cell>
        </row>
        <row r="14697">
          <cell r="E14697">
            <v>31661.33</v>
          </cell>
        </row>
        <row r="14698">
          <cell r="A14698">
            <v>605773</v>
          </cell>
          <cell r="B14698" t="str">
            <v>BUEIRO METÁLICO SEM INTERRUPÇÃO DE TRÁFEGO - D = 3,60 M - CHAPA GALVANIZADA - ESCAVADO EM MATERIAL DE 1ª CATEGORIA - ATERRO FERROVIÁRIO MÁXIMO = 6,60 M</v>
          </cell>
          <cell r="C14698" t="str">
            <v>M</v>
          </cell>
        </row>
        <row r="14698">
          <cell r="E14698">
            <v>28855.75</v>
          </cell>
        </row>
        <row r="14699">
          <cell r="A14699">
            <v>605516</v>
          </cell>
          <cell r="B14699" t="str">
            <v>BUEIRO METÁLICO SEM INTERRUPÇÃO DE TRÁFEGO - D = 3,60 M - CHAPA GALVANIZADA - ESCAVADO EM MATERIAL DE 1ª CATEGORIA - ATERRO RODOVIÁRIO MÁXIMO = 4,30 M</v>
          </cell>
          <cell r="C14699" t="str">
            <v>M</v>
          </cell>
        </row>
        <row r="14699">
          <cell r="E14699">
            <v>24003.9</v>
          </cell>
        </row>
        <row r="14700">
          <cell r="A14700">
            <v>605807</v>
          </cell>
          <cell r="B14700" t="str">
            <v>BUEIRO METÁLICO SEM INTERRUPÇÃO DE TRÁFEGO - D = 3,60 M - CHAPA GALVANIZADA - ESCAVADO EM MATERIAL DE 2ª CATEGORIA - ATERRO FERROVIÁRIO MÁXIMO = 6,60 M</v>
          </cell>
          <cell r="C14700" t="str">
            <v>M</v>
          </cell>
        </row>
        <row r="14700">
          <cell r="E14700">
            <v>32232.21</v>
          </cell>
        </row>
        <row r="14701">
          <cell r="A14701">
            <v>605536</v>
          </cell>
          <cell r="B14701" t="str">
            <v>BUEIRO METÁLICO SEM INTERRUPÇÃO DE TRÁFEGO - D = 3,60 M - CHAPA GALVANIZADA - ESCAVADO EM MATERIAL DE 2ª CATEGORIA - ATERRO RODOVIÁRIO MÁXIMO = 4,30 M</v>
          </cell>
          <cell r="C14701" t="str">
            <v>M</v>
          </cell>
        </row>
        <row r="14701">
          <cell r="E14701">
            <v>27380.36</v>
          </cell>
        </row>
        <row r="14702">
          <cell r="A14702">
            <v>605827</v>
          </cell>
          <cell r="B14702" t="str">
            <v>BUEIRO METÁLICO SEM INTERRUPÇÃO DE TRÁFEGO - D = 3,60 M - CHAPA GALVANIZADA - ESCAVADO EM MATERIAL DE 3ª CATEGORIA - ATERRO FERROVIÁRIO MÁXIMO = 6,60 M</v>
          </cell>
          <cell r="C14702" t="str">
            <v>M</v>
          </cell>
        </row>
        <row r="14702">
          <cell r="E14702">
            <v>38907.28</v>
          </cell>
        </row>
        <row r="14703">
          <cell r="A14703">
            <v>605556</v>
          </cell>
          <cell r="B14703" t="str">
            <v>BUEIRO METÁLICO SEM INTERRUPÇÃO DE TRÁFEGO - D = 3,60 M - CHAPA GALVANIZADA - ESCAVADO EM MATERIAL DE 3ª CATEGORIA - ATERRO RODOVIÁRIO MÁXIMO = 4,30 M</v>
          </cell>
          <cell r="C14703" t="str">
            <v>M</v>
          </cell>
        </row>
        <row r="14703">
          <cell r="E14703">
            <v>34055.44</v>
          </cell>
        </row>
        <row r="14704">
          <cell r="A14704">
            <v>605774</v>
          </cell>
          <cell r="B14704" t="str">
            <v>BUEIRO METÁLICO SEM INTERRUPÇÃO DE TRÁFEGO - D = 3,80 M - CHAPA GALVANIZADA - ESCAVADO EM MATERIAL DE 1ª CATEGORIA - ATERRO FERROVIÁRIO MÁXIMO = 6,20 M</v>
          </cell>
          <cell r="C14704" t="str">
            <v>M</v>
          </cell>
        </row>
        <row r="14704">
          <cell r="E14704">
            <v>31021.92</v>
          </cell>
        </row>
        <row r="14705">
          <cell r="A14705">
            <v>605517</v>
          </cell>
          <cell r="B14705" t="str">
            <v>BUEIRO METÁLICO SEM INTERRUPÇÃO DE TRÁFEGO - D = 3,80 M - CHAPA GALVANIZADA - ESCAVADO EM MATERIAL DE 1ª CATEGORIA - ATERRO RODOVIÁRIO MÁXIMO = 4,00 M</v>
          </cell>
          <cell r="C14705" t="str">
            <v>M</v>
          </cell>
        </row>
        <row r="14705">
          <cell r="E14705">
            <v>25798.47</v>
          </cell>
        </row>
        <row r="14706">
          <cell r="A14706">
            <v>605808</v>
          </cell>
          <cell r="B14706" t="str">
            <v>BUEIRO METÁLICO SEM INTERRUPÇÃO DE TRÁFEGO - D = 3,80 M - CHAPA GALVANIZADA - ESCAVADO EM MATERIAL DE 2ª CATEGORIA - ATERRO FERROVIÁRIO MÁXIMO = 6,20 M</v>
          </cell>
          <cell r="C14706" t="str">
            <v>M</v>
          </cell>
        </row>
        <row r="14706">
          <cell r="E14706">
            <v>34763.15</v>
          </cell>
        </row>
        <row r="14707">
          <cell r="A14707">
            <v>605537</v>
          </cell>
          <cell r="B14707" t="str">
            <v>BUEIRO METÁLICO SEM INTERRUPÇÃO DE TRÁFEGO - D = 3,80 M - CHAPA GALVANIZADA - ESCAVADO EM MATERIAL DE 2ª CATEGORIA - ATERRO RODOVIÁRIO MÁXIMO = 4,00 M</v>
          </cell>
          <cell r="C14707" t="str">
            <v>M</v>
          </cell>
        </row>
        <row r="14707">
          <cell r="E14707">
            <v>29539.7</v>
          </cell>
        </row>
        <row r="14708">
          <cell r="A14708">
            <v>605828</v>
          </cell>
          <cell r="B14708" t="str">
            <v>BUEIRO METÁLICO SEM INTERRUPÇÃO DE TRÁFEGO - D = 3,80 M - CHAPA GALVANIZADA - ESCAVADO EM MATERIAL DE 3ª CATEGORIA - ATERRO FERROVIÁRIO MÁXIMO = 6,20 M</v>
          </cell>
          <cell r="C14708" t="str">
            <v>M</v>
          </cell>
        </row>
        <row r="14708">
          <cell r="E14708">
            <v>42159.35</v>
          </cell>
        </row>
        <row r="14709">
          <cell r="A14709">
            <v>605557</v>
          </cell>
          <cell r="B14709" t="str">
            <v>BUEIRO METÁLICO SEM INTERRUPÇÃO DE TRÁFEGO - D = 3,80 M - CHAPA GALVANIZADA - ESCAVADO EM MATERIAL DE 3ª CATEGORIA - ATERRO RODOVIÁRIO MÁXIMO = 4,00 M</v>
          </cell>
          <cell r="C14709" t="str">
            <v>M</v>
          </cell>
        </row>
        <row r="14709">
          <cell r="E14709">
            <v>36935.9</v>
          </cell>
        </row>
        <row r="14710">
          <cell r="A14710">
            <v>605775</v>
          </cell>
          <cell r="B14710" t="str">
            <v>BUEIRO METÁLICO SEM INTERRUPÇÃO DE TRÁFEGO - D = 4,00 M - CHAPA GALVANIZADA - ESCAVADO EM MATERIAL DE 1ª CATEGORIA - ATERRO FERROVIÁRIO MÁXIMO = 5,10 M</v>
          </cell>
          <cell r="C14710" t="str">
            <v>M</v>
          </cell>
        </row>
        <row r="14710">
          <cell r="E14710">
            <v>32666.45</v>
          </cell>
        </row>
        <row r="14711">
          <cell r="A14711">
            <v>605518</v>
          </cell>
          <cell r="B14711" t="str">
            <v>BUEIRO METÁLICO SEM INTERRUPÇÃO DE TRÁFEGO - D = 4,00 M - CHAPA GALVANIZADA - ESCAVADO EM MATERIAL DE 1ª CATEGORIA - ATERRO RODOVIÁRIO MÁXIMO = 3,10 M</v>
          </cell>
          <cell r="C14711" t="str">
            <v>M</v>
          </cell>
        </row>
        <row r="14711">
          <cell r="E14711">
            <v>27277.09</v>
          </cell>
        </row>
        <row r="14712">
          <cell r="A14712">
            <v>605809</v>
          </cell>
          <cell r="B14712" t="str">
            <v>BUEIRO METÁLICO SEM INTERRUPÇÃO DE TRÁFEGO - D = 4,00 M - CHAPA GALVANIZADA - ESCAVADO EM MATERIAL DE 2ª CATEGORIA - ATERRO FERROVIÁRIO MÁXIMO = 5,10 M</v>
          </cell>
          <cell r="C14712" t="str">
            <v>M</v>
          </cell>
        </row>
        <row r="14712">
          <cell r="E14712">
            <v>36791.15</v>
          </cell>
        </row>
        <row r="14713">
          <cell r="A14713">
            <v>605538</v>
          </cell>
          <cell r="B14713" t="str">
            <v>BUEIRO METÁLICO SEM INTERRUPÇÃO DE TRÁFEGO - D = 4,00 M - CHAPA GALVANIZADA - ESCAVADO EM MATERIAL DE 2ª CATEGORIA - ATERRO RODOVIÁRIO MÁXIMO = 3,10 M</v>
          </cell>
          <cell r="C14713" t="str">
            <v>M</v>
          </cell>
        </row>
        <row r="14713">
          <cell r="E14713">
            <v>31401.79</v>
          </cell>
        </row>
        <row r="14714">
          <cell r="A14714">
            <v>605829</v>
          </cell>
          <cell r="B14714" t="str">
            <v>BUEIRO METÁLICO SEM INTERRUPÇÃO DE TRÁFEGO - D = 4,00 M - CHAPA GALVANIZADA - ESCAVADO EM MATERIAL DE 3ª CATEGORIA - ATERRO FERROVIÁRIO MÁXIMO = 5,10 M</v>
          </cell>
          <cell r="C14714" t="str">
            <v>M</v>
          </cell>
        </row>
        <row r="14714">
          <cell r="E14714">
            <v>44945.46</v>
          </cell>
        </row>
        <row r="14715">
          <cell r="A14715">
            <v>605558</v>
          </cell>
          <cell r="B14715" t="str">
            <v>BUEIRO METÁLICO SEM INTERRUPÇÃO DE TRÁFEGO - D = 4,00 M - CHAPA GALVANIZADA - ESCAVADO EM MATERIAL DE 3ª CATEGORIA - ATERRO RODOVIÁRIO MÁXIMO = 3,10 M</v>
          </cell>
          <cell r="C14715" t="str">
            <v>M</v>
          </cell>
        </row>
        <row r="14715">
          <cell r="E14715">
            <v>39556.1</v>
          </cell>
        </row>
        <row r="14716">
          <cell r="A14716">
            <v>605776</v>
          </cell>
          <cell r="B14716" t="str">
            <v>BUEIRO METÁLICO SEM INTERRUPÇÃO DE TRÁFEGO - D = 4,20 M - CHAPA GALVANIZADA - ESCAVADO EM MATERIAL DE 1ª CATEGORIA - ATERRO FERROVIÁRIO MÁXIMO = 4,80 M</v>
          </cell>
          <cell r="C14716" t="str">
            <v>M</v>
          </cell>
        </row>
        <row r="14716">
          <cell r="E14716">
            <v>34823.99</v>
          </cell>
        </row>
        <row r="14717">
          <cell r="A14717">
            <v>605519</v>
          </cell>
          <cell r="B14717" t="str">
            <v>BUEIRO METÁLICO SEM INTERRUPÇÃO DE TRÁFEGO - D = 4,20 M - CHAPA GALVANIZADA - ESCAVADO EM MATERIAL DE 1ª CATEGORIA - ATERRO RODOVIÁRIO MÁXIMO = 4,40 M</v>
          </cell>
          <cell r="C14717" t="str">
            <v>M</v>
          </cell>
        </row>
        <row r="14717">
          <cell r="E14717">
            <v>32392.72</v>
          </cell>
        </row>
        <row r="14718">
          <cell r="A14718">
            <v>605810</v>
          </cell>
          <cell r="B14718" t="str">
            <v>BUEIRO METÁLICO SEM INTERRUPÇÃO DE TRÁFEGO - D = 4,20 M - CHAPA GALVANIZADA - ESCAVADO EM MATERIAL DE 2ª CATEGORIA - ATERRO FERROVIÁRIO MÁXIMO = 4,80 M</v>
          </cell>
          <cell r="C14718" t="str">
            <v>M</v>
          </cell>
        </row>
        <row r="14718">
          <cell r="E14718">
            <v>39350.88</v>
          </cell>
        </row>
        <row r="14719">
          <cell r="A14719">
            <v>605539</v>
          </cell>
          <cell r="B14719" t="str">
            <v>BUEIRO METÁLICO SEM INTERRUPÇÃO DE TRÁFEGO - D = 4,20 M - CHAPA GALVANIZADA - ESCAVADO EM MATERIAL DE 2ª CATEGORIA - ATERRO RODOVIÁRIO MÁXIMO = 4,40 M</v>
          </cell>
          <cell r="C14719" t="str">
            <v>M</v>
          </cell>
        </row>
        <row r="14719">
          <cell r="E14719">
            <v>36919.61</v>
          </cell>
        </row>
        <row r="14720">
          <cell r="A14720">
            <v>605830</v>
          </cell>
          <cell r="B14720" t="str">
            <v>BUEIRO METÁLICO SEM INTERRUPÇÃO DE TRÁFEGO - D = 4,20 M - CHAPA GALVANIZADA - ESCAVADO EM MATERIAL DE 3ª CATEGORIA - ATERRO FERROVIÁRIO MÁXIMO = 4,80 M</v>
          </cell>
          <cell r="C14720" t="str">
            <v>M</v>
          </cell>
        </row>
        <row r="14720">
          <cell r="E14720">
            <v>48300.29</v>
          </cell>
        </row>
        <row r="14721">
          <cell r="A14721">
            <v>605559</v>
          </cell>
          <cell r="B14721" t="str">
            <v>BUEIRO METÁLICO SEM INTERRUPÇÃO DE TRÁFEGO - D = 4,20 M - CHAPA GALVANIZADA - ESCAVADO EM MATERIAL DE 3ª CATEGORIA - ATERRO RODOVIÁRIO MÁXIMO = 4,40 M</v>
          </cell>
          <cell r="C14721" t="str">
            <v>M</v>
          </cell>
        </row>
        <row r="14721">
          <cell r="E14721">
            <v>45869.01</v>
          </cell>
        </row>
        <row r="14722">
          <cell r="A14722">
            <v>605777</v>
          </cell>
          <cell r="B14722" t="str">
            <v>BUEIRO METÁLICO SEM INTERRUPÇÃO DE TRÁFEGO - D = 4,40 M - CHAPA GALVANIZADA - ESCAVADO EM MATERIAL DE 1ª CATEGORIA - ATERRO FERROVIÁRIO MÁXIMO = 4,20 M</v>
          </cell>
          <cell r="C14722" t="str">
            <v>M</v>
          </cell>
        </row>
        <row r="14722">
          <cell r="E14722">
            <v>36991.73</v>
          </cell>
        </row>
        <row r="14723">
          <cell r="A14723">
            <v>605520</v>
          </cell>
          <cell r="B14723" t="str">
            <v>BUEIRO METÁLICO SEM INTERRUPÇÃO DE TRÁFEGO - D = 4,40 M - CHAPA GALVANIZADA - ESCAVADO EM MATERIAL DE 1ª CATEGORIA - ATERRO RODOVIÁRIO MÁXIMO = 4,20 M</v>
          </cell>
          <cell r="C14723" t="str">
            <v>M</v>
          </cell>
        </row>
        <row r="14723">
          <cell r="E14723">
            <v>34536.37</v>
          </cell>
        </row>
        <row r="14724">
          <cell r="A14724">
            <v>605811</v>
          </cell>
          <cell r="B14724" t="str">
            <v>BUEIRO METÁLICO SEM INTERRUPÇÃO DE TRÁFEGO - D = 4,40 M - CHAPA GALVANIZADA - ESCAVADO EM MATERIAL DE 2ª CATEGORIA - ATERRO FERROVIÁRIO MÁXIMO = 4,20 M</v>
          </cell>
          <cell r="C14724" t="str">
            <v>M</v>
          </cell>
        </row>
        <row r="14724">
          <cell r="E14724">
            <v>41939.51</v>
          </cell>
        </row>
        <row r="14725">
          <cell r="A14725">
            <v>605540</v>
          </cell>
          <cell r="B14725" t="str">
            <v>BUEIRO METÁLICO SEM INTERRUPÇÃO DE TRÁFEGO - D = 4,40 M - CHAPA GALVANIZADA - ESCAVADO EM MATERIAL DE 2ª CATEGORIA - ATERRO RODOVIÁRIO MÁXIMO = 4,20 M</v>
          </cell>
          <cell r="C14725" t="str">
            <v>M</v>
          </cell>
        </row>
        <row r="14725">
          <cell r="E14725">
            <v>39484.15</v>
          </cell>
        </row>
        <row r="14726">
          <cell r="A14726">
            <v>605831</v>
          </cell>
          <cell r="B14726" t="str">
            <v>BUEIRO METÁLICO SEM INTERRUPÇÃO DE TRÁFEGO - D = 4,40 M - CHAPA GALVANIZADA - ESCAVADO EM MATERIAL DE 3ª CATEGORIA - ATERRO FERROVIÁRIO MÁXIMO = 4,20 M</v>
          </cell>
          <cell r="C14726" t="str">
            <v>M</v>
          </cell>
        </row>
        <row r="14726">
          <cell r="E14726">
            <v>51720.99</v>
          </cell>
        </row>
        <row r="14727">
          <cell r="A14727">
            <v>605560</v>
          </cell>
          <cell r="B14727" t="str">
            <v>BUEIRO METÁLICO SEM INTERRUPÇÃO DE TRÁFEGO - D = 4,40 M - CHAPA GALVANIZADA - ESCAVADO EM MATERIAL DE 3ª CATEGORIA - ATERRO RODOVIÁRIO MÁXIMO = 4,20 M</v>
          </cell>
          <cell r="C14727" t="str">
            <v>M</v>
          </cell>
        </row>
        <row r="14727">
          <cell r="E14727">
            <v>49265.63</v>
          </cell>
        </row>
        <row r="14728">
          <cell r="A14728">
            <v>605778</v>
          </cell>
          <cell r="B14728" t="str">
            <v>BUEIRO METÁLICO SEM INTERRUPÇÃO DE TRÁFEGO - D = 4,60 M - CHAPA GALVANIZADA - ESCAVADO EM MATERIAL DE 1ª CATEGORIA - ATERRO FERROVIÁRIO MÁXIMO = 4,00 M</v>
          </cell>
          <cell r="C14728" t="str">
            <v>M</v>
          </cell>
        </row>
        <row r="14728">
          <cell r="E14728">
            <v>39345.65</v>
          </cell>
        </row>
        <row r="14729">
          <cell r="A14729">
            <v>605521</v>
          </cell>
          <cell r="B14729" t="str">
            <v>BUEIRO METÁLICO SEM INTERRUPÇÃO DE TRÁFEGO - D = 4,60 M - CHAPA GALVANIZADA - ESCAVADO EM MATERIAL DE 1ª CATEGORIA - ATERRO RODOVIÁRIO MÁXIMO = 4,00 M</v>
          </cell>
          <cell r="C14729" t="str">
            <v>M</v>
          </cell>
        </row>
        <row r="14729">
          <cell r="E14729">
            <v>36704.17</v>
          </cell>
        </row>
        <row r="14730">
          <cell r="A14730">
            <v>605812</v>
          </cell>
          <cell r="B14730" t="str">
            <v>BUEIRO METÁLICO SEM INTERRUPÇÃO DE TRÁFEGO - D = 4,60 M - CHAPA GALVANIZADA - ESCAVADO EM MATERIAL DE 2ª CATEGORIA - ATERRO FERROVIÁRIO MÁXIMO = 4,00 M</v>
          </cell>
          <cell r="C14730" t="str">
            <v>M</v>
          </cell>
        </row>
        <row r="14730">
          <cell r="E14730">
            <v>44733.01</v>
          </cell>
        </row>
        <row r="14731">
          <cell r="A14731">
            <v>605541</v>
          </cell>
          <cell r="B14731" t="str">
            <v>BUEIRO METÁLICO SEM INTERRUPÇÃO DE TRÁFEGO - D = 4,60 M - CHAPA GALVANIZADA - ESCAVADO EM MATERIAL DE 2ª CATEGORIA - ATERRO RODOVIÁRIO MÁXIMO = 4,00 M</v>
          </cell>
          <cell r="C14731" t="str">
            <v>M</v>
          </cell>
        </row>
        <row r="14731">
          <cell r="E14731">
            <v>42091.54</v>
          </cell>
        </row>
        <row r="14732">
          <cell r="A14732">
            <v>605832</v>
          </cell>
          <cell r="B14732" t="str">
            <v>BUEIRO METÁLICO SEM INTERRUPÇÃO DE TRÁFEGO - D = 4,60 M - CHAPA GALVANIZADA - ESCAVADO EM MATERIAL DE 3ª CATEGORIA - ATERRO FERROVIÁRIO MÁXIMO = 4,00 M</v>
          </cell>
          <cell r="C14732" t="str">
            <v>M</v>
          </cell>
        </row>
        <row r="14732">
          <cell r="E14732">
            <v>55383.55</v>
          </cell>
        </row>
        <row r="14733">
          <cell r="A14733">
            <v>605561</v>
          </cell>
          <cell r="B14733" t="str">
            <v>BUEIRO METÁLICO SEM INTERRUPÇÃO DE TRÁFEGO - D = 4,60 M - CHAPA GALVANIZADA - ESCAVADO EM MATERIAL DE 3ª CATEGORIA - ATERRO RODOVIÁRIO MÁXIMO = 4,00 M</v>
          </cell>
          <cell r="C14733" t="str">
            <v>M</v>
          </cell>
        </row>
        <row r="14733">
          <cell r="E14733">
            <v>52742.08</v>
          </cell>
        </row>
        <row r="14734">
          <cell r="A14734">
            <v>605779</v>
          </cell>
          <cell r="B14734" t="str">
            <v>BUEIRO METÁLICO SEM INTERRUPÇÃO DE TRÁFEGO - D = 4,80 M - CHAPA GALVANIZADA - ESCAVADO EM MATERIAL DE 1ª CATEGORIA - ATERRO FERROVIÁRIO MÁXIMO = 5,10 M</v>
          </cell>
          <cell r="C14734" t="str">
            <v>M</v>
          </cell>
        </row>
        <row r="14734">
          <cell r="E14734">
            <v>44779.12</v>
          </cell>
        </row>
        <row r="14735">
          <cell r="A14735">
            <v>605522</v>
          </cell>
          <cell r="B14735" t="str">
            <v>BUEIRO METÁLICO SEM INTERRUPÇÃO DE TRÁFEGO - D = 4,80 M - CHAPA GALVANIZADA - ESCAVADO EM MATERIAL DE 1ª CATEGORIA - ATERRO RODOVIÁRIO MÁXIMO = 5,50 M</v>
          </cell>
          <cell r="C14735" t="str">
            <v>M</v>
          </cell>
        </row>
        <row r="14735">
          <cell r="E14735">
            <v>41230.07</v>
          </cell>
        </row>
        <row r="14736">
          <cell r="A14736">
            <v>605813</v>
          </cell>
          <cell r="B14736" t="str">
            <v>BUEIRO METÁLICO SEM INTERRUPÇÃO DE TRÁFEGO - D = 4,80 M - CHAPA GALVANIZADA - ESCAVADO EM MATERIAL DE 2ª CATEGORIA - ATERRO FERROVIÁRIO MÁXIMO = 5,10 M</v>
          </cell>
          <cell r="C14736" t="str">
            <v>M</v>
          </cell>
        </row>
        <row r="14736">
          <cell r="E14736">
            <v>50624.79</v>
          </cell>
        </row>
        <row r="14737">
          <cell r="A14737">
            <v>605542</v>
          </cell>
          <cell r="B14737" t="str">
            <v>BUEIRO METÁLICO SEM INTERRUPÇÃO DE TRÁFEGO - D = 4,80 M - CHAPA GALVANIZADA - ESCAVADO EM MATERIAL DE 2ª CATEGORIA - ATERRO RODOVIÁRIO MÁXIMO = 5,50 M</v>
          </cell>
          <cell r="C14737" t="str">
            <v>M</v>
          </cell>
        </row>
        <row r="14737">
          <cell r="E14737">
            <v>47075.74</v>
          </cell>
        </row>
        <row r="14738">
          <cell r="A14738">
            <v>605833</v>
          </cell>
          <cell r="B14738" t="str">
            <v>BUEIRO METÁLICO SEM INTERRUPÇÃO DE TRÁFEGO - D = 4,80 M - CHAPA GALVANIZADA - ESCAVADO EM MATERIAL DE 3ª CATEGORIA - ATERRO FERROVIÁRIO MÁXIMO = 5,10 M</v>
          </cell>
          <cell r="C14738" t="str">
            <v>M</v>
          </cell>
        </row>
        <row r="14738">
          <cell r="E14738">
            <v>62181.36</v>
          </cell>
        </row>
        <row r="14739">
          <cell r="A14739">
            <v>605562</v>
          </cell>
          <cell r="B14739" t="str">
            <v>BUEIRO METÁLICO SEM INTERRUPÇÃO DE TRÁFEGO - D = 4,80 M - CHAPA GALVANIZADA - ESCAVADO EM MATERIAL DE 3ª CATEGORIA - ATERRO RODOVIÁRIO MÁXIMO = 5,50 M</v>
          </cell>
          <cell r="C14739" t="str">
            <v>M</v>
          </cell>
        </row>
        <row r="14739">
          <cell r="E14739">
            <v>58632.31</v>
          </cell>
        </row>
        <row r="14740">
          <cell r="A14740">
            <v>605780</v>
          </cell>
          <cell r="B14740" t="str">
            <v>BUEIRO METÁLICO SEM INTERRUPÇÃO DE TRÁFEGO - D = 5,00 M - CHAPA GALVANIZADA - ESCAVADO EM MATERIAL DE 1ª CATEGORIA - ATERRO FERROVIÁRIO MÁXIMO = 4,80 M</v>
          </cell>
          <cell r="C14740" t="str">
            <v>M</v>
          </cell>
        </row>
        <row r="14740">
          <cell r="E14740">
            <v>48222.85</v>
          </cell>
        </row>
        <row r="14741">
          <cell r="A14741">
            <v>605523</v>
          </cell>
          <cell r="B14741" t="str">
            <v>BUEIRO METÁLICO SEM INTERRUPÇÃO DE TRÁFEGO - D = 5,00 M - CHAPA GALVANIZADA - ESCAVADO EM MATERIAL DE 1ª CATEGORIA - ATERRO RODOVIÁRIO MÁXIMO = 5,30 M</v>
          </cell>
          <cell r="C14741" t="str">
            <v>M</v>
          </cell>
        </row>
        <row r="14741">
          <cell r="E14741">
            <v>43625.32</v>
          </cell>
        </row>
        <row r="14742">
          <cell r="A14742">
            <v>605814</v>
          </cell>
          <cell r="B14742" t="str">
            <v>BUEIRO METÁLICO SEM INTERRUPÇÃO DE TRÁFEGO - D = 5,00 M - CHAPA GALVANIZADA - ESCAVADO EM MATERIAL DE 2ª CATEGORIA - ATERRO FERROVIÁRIO MÁXIMO = 4,80 M</v>
          </cell>
          <cell r="C14742" t="str">
            <v>M</v>
          </cell>
        </row>
        <row r="14742">
          <cell r="E14742">
            <v>54545.53</v>
          </cell>
        </row>
        <row r="14743">
          <cell r="A14743">
            <v>605543</v>
          </cell>
          <cell r="B14743" t="str">
            <v>BUEIRO METÁLICO SEM INTERRUPÇÃO DE TRÁFEGO - D = 5,00 M - CHAPA GALVANIZADA - ESCAVADO EM MATERIAL DE 2ª CATEGORIA - ATERRO RODOVIÁRIO MÁXIMO = 5,30 M</v>
          </cell>
          <cell r="C14743" t="str">
            <v>M</v>
          </cell>
        </row>
        <row r="14743">
          <cell r="E14743">
            <v>49948</v>
          </cell>
        </row>
        <row r="14744">
          <cell r="A14744">
            <v>605834</v>
          </cell>
          <cell r="B14744" t="str">
            <v>BUEIRO METÁLICO SEM INTERRUPÇÃO DE TRÁFEGO - D = 5,00 M - CHAPA GALVANIZADA - ESCAVADO EM MATERIAL DE 3ª CATEGORIA - ATERRO FERROVIÁRIO MÁXIMO = 4,80 M</v>
          </cell>
          <cell r="C14744" t="str">
            <v>M</v>
          </cell>
        </row>
        <row r="14744">
          <cell r="E14744">
            <v>67045.12</v>
          </cell>
        </row>
        <row r="14745">
          <cell r="A14745">
            <v>605563</v>
          </cell>
          <cell r="B14745" t="str">
            <v>BUEIRO METÁLICO SEM INTERRUPÇÃO DE TRÁFEGO - D = 5,00 M - CHAPA GALVANIZADA - ESCAVADO EM MATERIAL DE 3ª CATEGORIA - ATERRO RODOVIÁRIO MÁXIMO = 5,30 M</v>
          </cell>
          <cell r="C14745" t="str">
            <v>M</v>
          </cell>
        </row>
        <row r="14745">
          <cell r="E14745">
            <v>62447.58</v>
          </cell>
        </row>
        <row r="14746">
          <cell r="A14746">
            <v>605606</v>
          </cell>
          <cell r="B14746" t="str">
            <v>SISTEMA DE ESCORAMENTO TELESCÓPICO REGULÁVEL PARA TUNNEL LINER</v>
          </cell>
          <cell r="C14746" t="str">
            <v>M3</v>
          </cell>
        </row>
        <row r="14746">
          <cell r="E14746">
            <v>13.38</v>
          </cell>
        </row>
        <row r="14747">
          <cell r="A14747">
            <v>705314</v>
          </cell>
          <cell r="B14747" t="str">
            <v>BOCA DE BDCC 1,50 X 1,50 M - ESCONSIDADE 0° - AREIA E BRITA COMERCIAIS</v>
          </cell>
          <cell r="C14747" t="str">
            <v>UND</v>
          </cell>
        </row>
        <row r="14747">
          <cell r="E14747">
            <v>13021.64</v>
          </cell>
        </row>
        <row r="14748">
          <cell r="A14748">
            <v>705312</v>
          </cell>
          <cell r="B14748" t="str">
            <v>BOCA DE BDCC 1,50 X 1,50 M - ESCONSIDADE 0° - AREIA EXTRAÍDA E BRITA PRODUZIDA</v>
          </cell>
          <cell r="C14748" t="str">
            <v>UND</v>
          </cell>
        </row>
        <row r="14748">
          <cell r="E14748">
            <v>12002.21</v>
          </cell>
        </row>
        <row r="14749">
          <cell r="A14749">
            <v>705316</v>
          </cell>
          <cell r="B14749" t="str">
            <v>BOCA DE BDCC 1,50 X 1,50 M - ESCONSIDADE 15° - AREIA E BRITA COMERCIAIS</v>
          </cell>
          <cell r="C14749" t="str">
            <v>UND</v>
          </cell>
        </row>
        <row r="14749">
          <cell r="E14749">
            <v>14276.28</v>
          </cell>
        </row>
        <row r="14750">
          <cell r="A14750">
            <v>705315</v>
          </cell>
          <cell r="B14750" t="str">
            <v>BOCA DE BDCC 1,50 X 1,50 M - ESCONSIDADE 15° - AREIA EXTRAÍDA E BRITA PRODUZIDA</v>
          </cell>
          <cell r="C14750" t="str">
            <v>UND</v>
          </cell>
        </row>
        <row r="14750">
          <cell r="E14750">
            <v>13176.92</v>
          </cell>
        </row>
        <row r="14751">
          <cell r="A14751">
            <v>705318</v>
          </cell>
          <cell r="B14751" t="str">
            <v>BOCA DE BDCC 1,50 X 1,50 M - ESCONSIDADE 30° - AREIA E BRITA COMERCIAIS</v>
          </cell>
          <cell r="C14751" t="str">
            <v>UND</v>
          </cell>
        </row>
        <row r="14751">
          <cell r="E14751">
            <v>15236.14</v>
          </cell>
        </row>
        <row r="14752">
          <cell r="A14752">
            <v>705317</v>
          </cell>
          <cell r="B14752" t="str">
            <v>BOCA DE BDCC 1,50 X 1,50 M - ESCONSIDADE 30° - AREIA EXTRAÍDA E BRITA PRODUZIDA</v>
          </cell>
          <cell r="C14752" t="str">
            <v>UND</v>
          </cell>
        </row>
        <row r="14752">
          <cell r="E14752">
            <v>13997.09</v>
          </cell>
        </row>
        <row r="14753">
          <cell r="A14753">
            <v>705320</v>
          </cell>
          <cell r="B14753" t="str">
            <v>BOCA DE BDCC 1,50 X 1,50 M - ESCONSIDADE 45° - AREIA E BRITA COMERCIAIS</v>
          </cell>
          <cell r="C14753" t="str">
            <v>UND</v>
          </cell>
        </row>
        <row r="14753">
          <cell r="E14753">
            <v>19114.2</v>
          </cell>
        </row>
        <row r="14754">
          <cell r="A14754">
            <v>705319</v>
          </cell>
          <cell r="B14754" t="str">
            <v>BOCA DE BDCC 1,50 X 1,50 M - ESCONSIDADE 45° - AREIA EXTRAÍDA E BRITA PRODUZIDA</v>
          </cell>
          <cell r="C14754" t="str">
            <v>UND</v>
          </cell>
        </row>
        <row r="14754">
          <cell r="E14754">
            <v>17597.79</v>
          </cell>
        </row>
        <row r="14755">
          <cell r="A14755">
            <v>705322</v>
          </cell>
          <cell r="B14755" t="str">
            <v>BOCA DE BDCC 2,00 X 2,00 M - ESCONSIDADE 0° - AREIA E BRITA COMERCIAIS</v>
          </cell>
          <cell r="C14755" t="str">
            <v>UND</v>
          </cell>
        </row>
        <row r="14755">
          <cell r="E14755">
            <v>20105.13</v>
          </cell>
        </row>
        <row r="14756">
          <cell r="A14756">
            <v>705321</v>
          </cell>
          <cell r="B14756" t="str">
            <v>BOCA DE BDCC 2,00 X 2,00 M - ESCONSIDADE 0° - AREIA EXTRAÍDA E BRITA PRODUZIDA</v>
          </cell>
          <cell r="C14756" t="str">
            <v>UND</v>
          </cell>
        </row>
        <row r="14756">
          <cell r="E14756">
            <v>18391.62</v>
          </cell>
        </row>
        <row r="14757">
          <cell r="A14757">
            <v>705324</v>
          </cell>
          <cell r="B14757" t="str">
            <v>BOCA DE BDCC 2,00 X 2,00 M - ESCONSIDADE 15° - AREIA E BRITA COMERCIAIS</v>
          </cell>
          <cell r="C14757" t="str">
            <v>UND</v>
          </cell>
        </row>
        <row r="14757">
          <cell r="E14757">
            <v>22073.67</v>
          </cell>
        </row>
        <row r="14758">
          <cell r="A14758">
            <v>705323</v>
          </cell>
          <cell r="B14758" t="str">
            <v>BOCA DE BDCC 2,00 X 2,00 M - ESCONSIDADE 15° - AREIA EXTRAÍDA E BRITA PRODUZIDA</v>
          </cell>
          <cell r="C14758" t="str">
            <v>UND</v>
          </cell>
        </row>
        <row r="14758">
          <cell r="E14758">
            <v>20238.19</v>
          </cell>
        </row>
        <row r="14759">
          <cell r="A14759">
            <v>705326</v>
          </cell>
          <cell r="B14759" t="str">
            <v>BOCA DE BDCC 2,00 X 2,00 M - ESCONSIDADE 30° - AREIA E BRITA COMERCIAIS</v>
          </cell>
          <cell r="C14759" t="str">
            <v>UND</v>
          </cell>
        </row>
        <row r="14759">
          <cell r="E14759">
            <v>23712.58</v>
          </cell>
        </row>
        <row r="14760">
          <cell r="A14760">
            <v>705325</v>
          </cell>
          <cell r="B14760" t="str">
            <v>BOCA DE BDCC 2,00 X 2,00 M - ESCONSIDADE 30° - AREIA EXTRAÍDA E BRITA PRODUZIDA</v>
          </cell>
          <cell r="C14760" t="str">
            <v>UND</v>
          </cell>
        </row>
        <row r="14760">
          <cell r="E14760">
            <v>21703.35</v>
          </cell>
        </row>
        <row r="14761">
          <cell r="A14761">
            <v>705328</v>
          </cell>
          <cell r="B14761" t="str">
            <v>BOCA DE BDCC 2,00 X 2,00 M - ESCONSIDADE 45° - AREIA E BRITA COMERCIAIS</v>
          </cell>
          <cell r="C14761" t="str">
            <v>UND</v>
          </cell>
        </row>
        <row r="14761">
          <cell r="E14761">
            <v>30105.52</v>
          </cell>
        </row>
        <row r="14762">
          <cell r="A14762">
            <v>705327</v>
          </cell>
          <cell r="B14762" t="str">
            <v>BOCA DE BDCC 2,00 X 2,00 M - ESCONSIDADE 45° - AREIA EXTRAÍDA E BRITA PRODUZIDA</v>
          </cell>
          <cell r="C14762" t="str">
            <v>UND</v>
          </cell>
        </row>
        <row r="14762">
          <cell r="E14762">
            <v>27612.83</v>
          </cell>
        </row>
        <row r="14763">
          <cell r="A14763">
            <v>705330</v>
          </cell>
          <cell r="B14763" t="str">
            <v>BOCA DE BDCC 2,50 X 2,50 M - ESCONSIDADE 0° - AREIA E BRITA COMERCIAIS</v>
          </cell>
          <cell r="C14763" t="str">
            <v>UND</v>
          </cell>
        </row>
        <row r="14763">
          <cell r="E14763">
            <v>28076.79</v>
          </cell>
        </row>
        <row r="14764">
          <cell r="A14764">
            <v>705329</v>
          </cell>
          <cell r="B14764" t="str">
            <v>BOCA DE BDCC 2,50 X 2,50 M - ESCONSIDADE 0° - AREIA EXTRAÍDA E BRITA PRODUZIDA</v>
          </cell>
          <cell r="C14764" t="str">
            <v>UND</v>
          </cell>
        </row>
        <row r="14764">
          <cell r="E14764">
            <v>25583.9</v>
          </cell>
        </row>
        <row r="14765">
          <cell r="A14765">
            <v>705332</v>
          </cell>
          <cell r="B14765" t="str">
            <v>BOCA DE BDCC 2,50 X 2,50 M - ESCONSIDADE 15° - AREIA E BRITA COMERCIAIS</v>
          </cell>
          <cell r="C14765" t="str">
            <v>UND</v>
          </cell>
        </row>
        <row r="14765">
          <cell r="E14765">
            <v>30389.3</v>
          </cell>
        </row>
        <row r="14766">
          <cell r="A14766">
            <v>705331</v>
          </cell>
          <cell r="B14766" t="str">
            <v>BOCA DE BDCC 2,50 X 2,50 M - ESCONSIDADE 15° - AREIA EXTRAÍDA E BRITA PRODUZIDA</v>
          </cell>
          <cell r="C14766" t="str">
            <v>UND</v>
          </cell>
        </row>
        <row r="14766">
          <cell r="E14766">
            <v>27847.46</v>
          </cell>
        </row>
        <row r="14767">
          <cell r="A14767">
            <v>705334</v>
          </cell>
          <cell r="B14767" t="str">
            <v>BOCA DE BDCC 2,50 X 2,50 M - ESCONSIDADE 30° - AREIA E BRITA COMERCIAIS</v>
          </cell>
          <cell r="C14767" t="str">
            <v>UND</v>
          </cell>
        </row>
        <row r="14767">
          <cell r="E14767">
            <v>32317.95</v>
          </cell>
        </row>
        <row r="14768">
          <cell r="A14768">
            <v>705333</v>
          </cell>
          <cell r="B14768" t="str">
            <v>BOCA DE BDCC 2,50 X 2,50 M - ESCONSIDADE 30° - AREIA EXTRAÍDA E BRITA PRODUZIDA</v>
          </cell>
          <cell r="C14768" t="str">
            <v>UND</v>
          </cell>
        </row>
        <row r="14768">
          <cell r="E14768">
            <v>29799.59</v>
          </cell>
        </row>
        <row r="14769">
          <cell r="A14769">
            <v>705336</v>
          </cell>
          <cell r="B14769" t="str">
            <v>BOCA DE BDCC 2,50 X 2,50 M - ESCONSIDADE 45° - AREIA E BRITA COMERCIAIS</v>
          </cell>
          <cell r="C14769" t="str">
            <v>UND</v>
          </cell>
        </row>
        <row r="14769">
          <cell r="E14769">
            <v>43517.7</v>
          </cell>
        </row>
        <row r="14770">
          <cell r="A14770">
            <v>705335</v>
          </cell>
          <cell r="B14770" t="str">
            <v>BOCA DE BDCC 2,50 X 2,50 M - ESCONSIDADE 45° - AREIA EXTRAÍDA E BRITA PRODUZIDA</v>
          </cell>
          <cell r="C14770" t="str">
            <v>UND</v>
          </cell>
        </row>
        <row r="14770">
          <cell r="E14770">
            <v>40007.48</v>
          </cell>
        </row>
        <row r="14771">
          <cell r="A14771">
            <v>705338</v>
          </cell>
          <cell r="B14771" t="str">
            <v>BOCA DE BDCC 3,00 X 3,00 M - ESCONSIDADE 0° - AREIA E BRITA COMERCIAIS</v>
          </cell>
          <cell r="C14771" t="str">
            <v>UND</v>
          </cell>
        </row>
        <row r="14771">
          <cell r="E14771">
            <v>40517.49</v>
          </cell>
        </row>
        <row r="14772">
          <cell r="A14772">
            <v>705337</v>
          </cell>
          <cell r="B14772" t="str">
            <v>BOCA DE BDCC 3,00 X 3,00 M - ESCONSIDADE 0° - AREIA EXTRAÍDA E BRITA PRODUZIDA</v>
          </cell>
          <cell r="C14772" t="str">
            <v>UND</v>
          </cell>
        </row>
        <row r="14772">
          <cell r="E14772">
            <v>36885.12</v>
          </cell>
        </row>
        <row r="14773">
          <cell r="A14773">
            <v>705340</v>
          </cell>
          <cell r="B14773" t="str">
            <v>BOCA DE BDCC 3,00 X 3,00 M - ESCONSIDADE 15° - AREIA E BRITA COMERCIAIS</v>
          </cell>
          <cell r="C14773" t="str">
            <v>UND</v>
          </cell>
        </row>
        <row r="14773">
          <cell r="E14773">
            <v>43715.19</v>
          </cell>
        </row>
        <row r="14774">
          <cell r="A14774">
            <v>705339</v>
          </cell>
          <cell r="B14774" t="str">
            <v>BOCA DE BDCC 3,00 X 3,00 M - ESCONSIDADE 15° - AREIA EXTRAÍDA E BRITA PRODUZIDA</v>
          </cell>
          <cell r="C14774" t="str">
            <v>UND</v>
          </cell>
        </row>
        <row r="14774">
          <cell r="E14774">
            <v>40045.45</v>
          </cell>
        </row>
        <row r="14775">
          <cell r="A14775">
            <v>705342</v>
          </cell>
          <cell r="B14775" t="str">
            <v>BOCA DE BDCC 3,00 X 3,00 M - ESCONSIDADE 30° - AREIA E BRITA COMERCIAIS</v>
          </cell>
          <cell r="C14775" t="str">
            <v>UND</v>
          </cell>
        </row>
        <row r="14775">
          <cell r="E14775">
            <v>49614.81</v>
          </cell>
        </row>
        <row r="14776">
          <cell r="A14776">
            <v>705341</v>
          </cell>
          <cell r="B14776" t="str">
            <v>BOCA DE BDCC 3,00 X 3,00 M - ESCONSIDADE 30° - AREIA EXTRAÍDA E BRITA PRODUZIDA</v>
          </cell>
          <cell r="C14776" t="str">
            <v>UND</v>
          </cell>
        </row>
        <row r="14776">
          <cell r="E14776">
            <v>45533.28</v>
          </cell>
        </row>
        <row r="14777">
          <cell r="A14777">
            <v>705344</v>
          </cell>
          <cell r="B14777" t="str">
            <v>BOCA DE BDCC 3,00 X 3,00 M - ESCONSIDADE 45° - AREIA E BRITA COMERCIAIS</v>
          </cell>
          <cell r="C14777" t="str">
            <v>UND</v>
          </cell>
        </row>
        <row r="14777">
          <cell r="E14777">
            <v>62887.91</v>
          </cell>
        </row>
        <row r="14778">
          <cell r="A14778">
            <v>705343</v>
          </cell>
          <cell r="B14778" t="str">
            <v>BOCA DE BDCC 3,00 X 3,00 M - ESCONSIDADE 45° - AREIA EXTRAÍDA E BRITA PRODUZIDA</v>
          </cell>
          <cell r="C14778" t="str">
            <v>UND</v>
          </cell>
        </row>
        <row r="14778">
          <cell r="E14778">
            <v>57888.01</v>
          </cell>
        </row>
        <row r="14779">
          <cell r="A14779">
            <v>705225</v>
          </cell>
          <cell r="B14779" t="str">
            <v>BOCA DE BSCC 1,50 X 1,50 M - ESCONSIDADE 0° - AREIA E BRITA COMERCIAIS</v>
          </cell>
          <cell r="C14779" t="str">
            <v>UND</v>
          </cell>
        </row>
        <row r="14779">
          <cell r="E14779">
            <v>11152.05</v>
          </cell>
        </row>
        <row r="14780">
          <cell r="A14780">
            <v>705224</v>
          </cell>
          <cell r="B14780" t="str">
            <v>BOCA DE BSCC 1,50 X 1,50 M - ESCONSIDADE 0° - AREIA EXTRAÍDA E BRITA PRODUZIDA</v>
          </cell>
          <cell r="C14780" t="str">
            <v>UND</v>
          </cell>
        </row>
        <row r="14780">
          <cell r="E14780">
            <v>10212.37</v>
          </cell>
        </row>
        <row r="14781">
          <cell r="A14781">
            <v>705227</v>
          </cell>
          <cell r="B14781" t="str">
            <v>BOCA DE BSCC 1,50 X 1,50 M - ESCONSIDADE 15° - AREIA E BRITA COMERCIAIS</v>
          </cell>
          <cell r="C14781" t="str">
            <v>UND</v>
          </cell>
        </row>
        <row r="14781">
          <cell r="E14781">
            <v>11544.99</v>
          </cell>
        </row>
        <row r="14782">
          <cell r="A14782">
            <v>705226</v>
          </cell>
          <cell r="B14782" t="str">
            <v>BOCA DE BSCC 1,50 X 1,50 M - ESCONSIDADE 15° - AREIA EXTRAÍDA E BRITA PRODUZIDA</v>
          </cell>
          <cell r="C14782" t="str">
            <v>UND</v>
          </cell>
        </row>
        <row r="14782">
          <cell r="E14782">
            <v>10684.57</v>
          </cell>
        </row>
        <row r="14783">
          <cell r="A14783">
            <v>705229</v>
          </cell>
          <cell r="B14783" t="str">
            <v>BOCA DE BSCC 1,50 X 1,50 M - ESCONSIDADE 30° - AREIA E BRITA COMERCIAIS</v>
          </cell>
          <cell r="C14783" t="str">
            <v>UND</v>
          </cell>
        </row>
        <row r="14783">
          <cell r="E14783">
            <v>12428.66</v>
          </cell>
        </row>
        <row r="14784">
          <cell r="A14784">
            <v>705228</v>
          </cell>
          <cell r="B14784" t="str">
            <v>BOCA DE BSCC 1,50 X 1,50 M - ESCONSIDADE 30° - AREIA EXTRAÍDA E BRITA PRODUZIDA</v>
          </cell>
          <cell r="C14784" t="str">
            <v>UND</v>
          </cell>
        </row>
        <row r="14784">
          <cell r="E14784">
            <v>11435.42</v>
          </cell>
        </row>
        <row r="14785">
          <cell r="A14785">
            <v>705231</v>
          </cell>
          <cell r="B14785" t="str">
            <v>BOCA DE BSCC 1,50 X 1,50 M - ESCONSIDADE 45° - AREIA E BRITA COMERCIAIS</v>
          </cell>
          <cell r="C14785" t="str">
            <v>UND</v>
          </cell>
        </row>
        <row r="14785">
          <cell r="E14785">
            <v>15490.61</v>
          </cell>
        </row>
        <row r="14786">
          <cell r="A14786">
            <v>705230</v>
          </cell>
          <cell r="B14786" t="str">
            <v>BOCA DE BSCC 1,50 X 1,50 M - ESCONSIDADE 45° - AREIA EXTRAÍDA E BRITA PRODUZIDA</v>
          </cell>
          <cell r="C14786" t="str">
            <v>UND</v>
          </cell>
        </row>
        <row r="14786">
          <cell r="E14786">
            <v>14327.77</v>
          </cell>
        </row>
        <row r="14787">
          <cell r="A14787">
            <v>705233</v>
          </cell>
          <cell r="B14787" t="str">
            <v>BOCA DE BSCC 2,00 X 2,00 M - ESCONSIDADE 0° - AREIA E BRITA COMERCIAIS</v>
          </cell>
          <cell r="C14787" t="str">
            <v>UND</v>
          </cell>
        </row>
        <row r="14787">
          <cell r="E14787">
            <v>17338.87</v>
          </cell>
        </row>
        <row r="14788">
          <cell r="A14788">
            <v>705232</v>
          </cell>
          <cell r="B14788" t="str">
            <v>BOCA DE BSCC 2,00 X 2,00 M - ESCONSIDADE 0° - AREIA EXTRAÍDA E BRITA PRODUZIDA</v>
          </cell>
          <cell r="C14788" t="str">
            <v>UND</v>
          </cell>
        </row>
        <row r="14788">
          <cell r="E14788">
            <v>15843.96</v>
          </cell>
        </row>
        <row r="14789">
          <cell r="A14789">
            <v>705235</v>
          </cell>
          <cell r="B14789" t="str">
            <v>BOCA DE BSCC 2,00 X 2,00 M - ESCONSIDADE 15° - AREIA E BRITA COMERCIAIS</v>
          </cell>
          <cell r="C14789" t="str">
            <v>UND</v>
          </cell>
        </row>
        <row r="14789">
          <cell r="E14789">
            <v>17817.9</v>
          </cell>
        </row>
        <row r="14790">
          <cell r="A14790">
            <v>705234</v>
          </cell>
          <cell r="B14790" t="str">
            <v>BOCA DE BSCC 2,00 X 2,00 M - ESCONSIDADE 15° - AREIA EXTRAÍDA E BRITA PRODUZIDA</v>
          </cell>
          <cell r="C14790" t="str">
            <v>UND</v>
          </cell>
        </row>
        <row r="14790">
          <cell r="E14790">
            <v>16424.7</v>
          </cell>
        </row>
        <row r="14791">
          <cell r="A14791">
            <v>705237</v>
          </cell>
          <cell r="B14791" t="str">
            <v>BOCA DE BSCC 2,00 X 2,00 M - ESCONSIDADE 30° - AREIA E BRITA COMERCIAIS</v>
          </cell>
          <cell r="C14791" t="str">
            <v>UND</v>
          </cell>
        </row>
        <row r="14791">
          <cell r="E14791">
            <v>19286.66</v>
          </cell>
        </row>
        <row r="14792">
          <cell r="A14792">
            <v>705236</v>
          </cell>
          <cell r="B14792" t="str">
            <v>BOCA DE BSCC 2,00 X 2,00 M - ESCONSIDADE 30° - AREIA EXTRAÍDA E BRITA PRODUZIDA</v>
          </cell>
          <cell r="C14792" t="str">
            <v>UND</v>
          </cell>
        </row>
        <row r="14792">
          <cell r="E14792">
            <v>17723.07</v>
          </cell>
        </row>
        <row r="14793">
          <cell r="A14793">
            <v>705239</v>
          </cell>
          <cell r="B14793" t="str">
            <v>BOCA DE BSCC 2,00 X 2,00 M - ESCONSIDADE 45° - AREIA E BRITA COMERCIAIS</v>
          </cell>
          <cell r="C14793" t="str">
            <v>UND</v>
          </cell>
        </row>
        <row r="14793">
          <cell r="E14793">
            <v>24627.77</v>
          </cell>
        </row>
        <row r="14794">
          <cell r="A14794">
            <v>705238</v>
          </cell>
          <cell r="B14794" t="str">
            <v>BOCA DE BSCC 2,00 X 2,00 M - ESCONSIDADE 45° - AREIA EXTRAÍDA E BRITA PRODUZIDA</v>
          </cell>
          <cell r="C14794" t="str">
            <v>UND</v>
          </cell>
        </row>
        <row r="14794">
          <cell r="E14794">
            <v>22672.86</v>
          </cell>
        </row>
        <row r="14795">
          <cell r="A14795">
            <v>705241</v>
          </cell>
          <cell r="B14795" t="str">
            <v>BOCA DE BSCC 2,50 X 2,50 M - ESCONSIDADE 0° - AREIA E BRITA COMERCIAIS</v>
          </cell>
          <cell r="C14795" t="str">
            <v>UND</v>
          </cell>
        </row>
        <row r="14795">
          <cell r="E14795">
            <v>23418.42</v>
          </cell>
        </row>
        <row r="14796">
          <cell r="A14796">
            <v>705240</v>
          </cell>
          <cell r="B14796" t="str">
            <v>BOCA DE BSCC 2,50 X 2,50 M - ESCONSIDADE 0° - AREIA EXTRAÍDA E BRITA PRODUZIDA</v>
          </cell>
          <cell r="C14796" t="str">
            <v>UND</v>
          </cell>
        </row>
        <row r="14796">
          <cell r="E14796">
            <v>21364.78</v>
          </cell>
        </row>
        <row r="14797">
          <cell r="A14797">
            <v>705243</v>
          </cell>
          <cell r="B14797" t="str">
            <v>BOCA DE BSCC 2,50 X 2,50 M - ESCONSIDADE 15° - AREIA E BRITA COMERCIAIS</v>
          </cell>
          <cell r="C14797" t="str">
            <v>UND</v>
          </cell>
        </row>
        <row r="14797">
          <cell r="E14797">
            <v>24816.42</v>
          </cell>
        </row>
        <row r="14798">
          <cell r="A14798">
            <v>705242</v>
          </cell>
          <cell r="B14798" t="str">
            <v>BOCA DE BSCC 2,50 X 2,50 M - ESCONSIDADE 15° - AREIA EXTRAÍDA E BRITA PRODUZIDA</v>
          </cell>
          <cell r="C14798" t="str">
            <v>UND</v>
          </cell>
        </row>
        <row r="14798">
          <cell r="E14798">
            <v>22760.12</v>
          </cell>
        </row>
        <row r="14799">
          <cell r="A14799">
            <v>705245</v>
          </cell>
          <cell r="B14799" t="str">
            <v>BOCA DE BSCC 2,50 X 2,50 M - ESCONSIDADE 30° - AREIA E BRITA COMERCIAIS</v>
          </cell>
          <cell r="C14799" t="str">
            <v>UND</v>
          </cell>
        </row>
        <row r="14799">
          <cell r="E14799">
            <v>27525.71</v>
          </cell>
        </row>
        <row r="14800">
          <cell r="A14800">
            <v>705244</v>
          </cell>
          <cell r="B14800" t="str">
            <v>BOCA DE BSCC 2,50 X 2,50 M - ESCONSIDADE 30° - AREIA EXTRAÍDA E BRITA PRODUZIDA</v>
          </cell>
          <cell r="C14800" t="str">
            <v>UND</v>
          </cell>
        </row>
        <row r="14800">
          <cell r="E14800">
            <v>25331.9</v>
          </cell>
        </row>
        <row r="14801">
          <cell r="A14801">
            <v>705247</v>
          </cell>
          <cell r="B14801" t="str">
            <v>BOCA DE BSCC 2,50 X 2,50 M - ESCONSIDADE 45° - AREIA E BRITA COMERCIAIS</v>
          </cell>
          <cell r="C14801" t="str">
            <v>UND</v>
          </cell>
        </row>
        <row r="14801">
          <cell r="E14801">
            <v>34856.11</v>
          </cell>
        </row>
        <row r="14802">
          <cell r="A14802">
            <v>705246</v>
          </cell>
          <cell r="B14802" t="str">
            <v>BOCA DE BSCC 2,50 X 2,50 M - ESCONSIDADE 45° - AREIA EXTRAÍDA E BRITA PRODUZIDA</v>
          </cell>
          <cell r="C14802" t="str">
            <v>UND</v>
          </cell>
        </row>
        <row r="14802">
          <cell r="E14802">
            <v>32168.28</v>
          </cell>
        </row>
        <row r="14803">
          <cell r="A14803">
            <v>705249</v>
          </cell>
          <cell r="B14803" t="str">
            <v>BOCA DE BSCC 3,00 X 3,00 M - ESCONSIDADE 0° - AREIA E BRITA COMERCIAIS</v>
          </cell>
          <cell r="C14803" t="str">
            <v>UND</v>
          </cell>
        </row>
        <row r="14803">
          <cell r="E14803">
            <v>33219.58</v>
          </cell>
        </row>
        <row r="14804">
          <cell r="A14804">
            <v>705248</v>
          </cell>
          <cell r="B14804" t="str">
            <v>BOCA DE BSCC 3,00 X 3,00 M - ESCONSIDADE 0° - AREIA EXTRAÍDA E BRITA PRODUZIDA</v>
          </cell>
          <cell r="C14804" t="str">
            <v>UND</v>
          </cell>
        </row>
        <row r="14804">
          <cell r="E14804">
            <v>30241.07</v>
          </cell>
        </row>
        <row r="14805">
          <cell r="A14805">
            <v>705251</v>
          </cell>
          <cell r="B14805" t="str">
            <v>BOCA DE BSCC 3,00 X 3,00 M - ESCONSIDADE 15° - AREIA E BRITA COMERCIAIS</v>
          </cell>
          <cell r="C14805" t="str">
            <v>UND</v>
          </cell>
        </row>
        <row r="14805">
          <cell r="E14805">
            <v>35156.66</v>
          </cell>
        </row>
        <row r="14806">
          <cell r="A14806">
            <v>705250</v>
          </cell>
          <cell r="B14806" t="str">
            <v>BOCA DE BSCC 3,00 X 3,00 M - ESCONSIDADE 15° - AREIA EXTRAÍDA E BRITA PRODUZIDA</v>
          </cell>
          <cell r="C14806" t="str">
            <v>UND</v>
          </cell>
        </row>
        <row r="14806">
          <cell r="E14806">
            <v>32173.62</v>
          </cell>
        </row>
        <row r="14807">
          <cell r="A14807">
            <v>705253</v>
          </cell>
          <cell r="B14807" t="str">
            <v>BOCA DE BSCC 3,00 X 3,00 M - ESCONSIDADE 30° - AREIA E BRITA COMERCIAIS</v>
          </cell>
          <cell r="C14807" t="str">
            <v>UND</v>
          </cell>
        </row>
        <row r="14807">
          <cell r="E14807">
            <v>38469.72</v>
          </cell>
        </row>
        <row r="14808">
          <cell r="A14808">
            <v>705252</v>
          </cell>
          <cell r="B14808" t="str">
            <v>BOCA DE BSCC 3,00 X 3,00 M - ESCONSIDADE 30° - AREIA EXTRAÍDA E BRITA PRODUZIDA</v>
          </cell>
          <cell r="C14808" t="str">
            <v>UND</v>
          </cell>
        </row>
        <row r="14808">
          <cell r="E14808">
            <v>35225.29</v>
          </cell>
        </row>
        <row r="14809">
          <cell r="A14809">
            <v>705255</v>
          </cell>
          <cell r="B14809" t="str">
            <v>BOCA DE BSCC 3,00 X 3,00 M - ESCONSIDADE 45° - AREIA E BRITA COMERCIAIS</v>
          </cell>
          <cell r="C14809" t="str">
            <v>UND</v>
          </cell>
        </row>
        <row r="14809">
          <cell r="E14809">
            <v>48661.47</v>
          </cell>
        </row>
        <row r="14810">
          <cell r="A14810">
            <v>705254</v>
          </cell>
          <cell r="B14810" t="str">
            <v>BOCA DE BSCC 3,00 X 3,00 M - ESCONSIDADE 45° - AREIA EXTRAÍDA E BRITA PRODUZIDA</v>
          </cell>
          <cell r="C14810" t="str">
            <v>UND</v>
          </cell>
        </row>
        <row r="14810">
          <cell r="E14810">
            <v>44738.3</v>
          </cell>
        </row>
        <row r="14811">
          <cell r="A14811">
            <v>705403</v>
          </cell>
          <cell r="B14811" t="str">
            <v>BOCA DE BTCC 1,50 X 1,50 M - ESCONSIDADE 0° - AREIA E BRITA COMERCIAIS</v>
          </cell>
          <cell r="C14811" t="str">
            <v>UND</v>
          </cell>
        </row>
        <row r="14811">
          <cell r="E14811">
            <v>16263.47</v>
          </cell>
        </row>
        <row r="14812">
          <cell r="A14812">
            <v>705402</v>
          </cell>
          <cell r="B14812" t="str">
            <v>BOCA DE BTCC 1,50 X 1,50 M - ESCONSIDADE 0° - AREIA EXTRAÍDA E BRITA PRODUZIDA</v>
          </cell>
          <cell r="C14812" t="str">
            <v>UND</v>
          </cell>
        </row>
        <row r="14812">
          <cell r="E14812">
            <v>14898.06</v>
          </cell>
        </row>
        <row r="14813">
          <cell r="A14813">
            <v>705405</v>
          </cell>
          <cell r="B14813" t="str">
            <v>BOCA DE BTCC 1,50 X 1,50 M - ESCONSIDADE 15° - AREIA E BRITA COMERCIAIS</v>
          </cell>
          <cell r="C14813" t="str">
            <v>UND</v>
          </cell>
        </row>
        <row r="14813">
          <cell r="E14813">
            <v>17599.43</v>
          </cell>
        </row>
        <row r="14814">
          <cell r="A14814">
            <v>705404</v>
          </cell>
          <cell r="B14814" t="str">
            <v>BOCA DE BTCC 1,50 X 1,50 M - ESCONSIDADE 15° - AREIA EXTRAÍDA E BRITA PRODUZIDA</v>
          </cell>
          <cell r="C14814" t="str">
            <v>UND</v>
          </cell>
        </row>
        <row r="14814">
          <cell r="E14814">
            <v>16217.9</v>
          </cell>
        </row>
        <row r="14815">
          <cell r="A14815">
            <v>705407</v>
          </cell>
          <cell r="B14815" t="str">
            <v>BOCA DE BTCC 1,50 X 1,50 M - ESCONSIDADE 30° - AREIA E BRITA COMERCIAIS</v>
          </cell>
          <cell r="C14815" t="str">
            <v>UND</v>
          </cell>
        </row>
        <row r="14815">
          <cell r="E14815">
            <v>18437.89</v>
          </cell>
        </row>
        <row r="14816">
          <cell r="A14816">
            <v>705406</v>
          </cell>
          <cell r="B14816" t="str">
            <v>BOCA DE BTCC 1,50 X 1,50 M - ESCONSIDADE 30° - AREIA EXTRAÍDA E BRITA PRODUZIDA</v>
          </cell>
          <cell r="C14816" t="str">
            <v>UND</v>
          </cell>
        </row>
        <row r="14816">
          <cell r="E14816">
            <v>16899.1</v>
          </cell>
        </row>
        <row r="14817">
          <cell r="A14817">
            <v>705409</v>
          </cell>
          <cell r="B14817" t="str">
            <v>BOCA DE BTCC 1,50 X 1,50 M - ESCONSIDADE 45° - AREIA E BRITA COMERCIAIS</v>
          </cell>
          <cell r="C14817" t="str">
            <v>UND</v>
          </cell>
        </row>
        <row r="14817">
          <cell r="E14817">
            <v>23222.49</v>
          </cell>
        </row>
        <row r="14818">
          <cell r="A14818">
            <v>705408</v>
          </cell>
          <cell r="B14818" t="str">
            <v>BOCA DE BTCC 1,50 X 1,50 M - ESCONSIDADE 45° - AREIA EXTRAÍDA E BRITA PRODUZIDA</v>
          </cell>
          <cell r="C14818" t="str">
            <v>UND</v>
          </cell>
        </row>
        <row r="14818">
          <cell r="E14818">
            <v>21326.87</v>
          </cell>
        </row>
        <row r="14819">
          <cell r="A14819">
            <v>705411</v>
          </cell>
          <cell r="B14819" t="str">
            <v>BOCA DE BTCC 2,00 X 2,00 M - ESCONSIDADE 0° - AREIA E BRITA COMERCIAIS</v>
          </cell>
          <cell r="C14819" t="str">
            <v>UND</v>
          </cell>
        </row>
        <row r="14819">
          <cell r="E14819">
            <v>24625.24</v>
          </cell>
        </row>
        <row r="14820">
          <cell r="A14820">
            <v>705410</v>
          </cell>
          <cell r="B14820" t="str">
            <v>BOCA DE BTCC 2,00 X 2,00 M - ESCONSIDADE 0° - AREIA EXTRAÍDA E BRITA PRODUZIDA</v>
          </cell>
          <cell r="C14820" t="str">
            <v>UND</v>
          </cell>
        </row>
        <row r="14820">
          <cell r="E14820">
            <v>22423.98</v>
          </cell>
        </row>
        <row r="14821">
          <cell r="A14821">
            <v>705413</v>
          </cell>
          <cell r="B14821" t="str">
            <v>BOCA DE BTCC 2,00 X 2,00 M - ESCONSIDADE 15° - AREIA E BRITA COMERCIAIS</v>
          </cell>
          <cell r="C14821" t="str">
            <v>UND</v>
          </cell>
        </row>
        <row r="14821">
          <cell r="E14821">
            <v>26529.49</v>
          </cell>
        </row>
        <row r="14822">
          <cell r="A14822">
            <v>705412</v>
          </cell>
          <cell r="B14822" t="str">
            <v>BOCA DE BTCC 2,00 X 2,00 M - ESCONSIDADE 15° - AREIA EXTRAÍDA E BRITA PRODUZIDA</v>
          </cell>
          <cell r="C14822" t="str">
            <v>UND</v>
          </cell>
        </row>
        <row r="14822">
          <cell r="E14822">
            <v>24324.96</v>
          </cell>
        </row>
        <row r="14823">
          <cell r="A14823">
            <v>705415</v>
          </cell>
          <cell r="B14823" t="str">
            <v>BOCA DE BTCC 2,00 X 2,00 M - ESCONSIDADE 30° - AREIA E BRITA COMERCIAIS</v>
          </cell>
          <cell r="C14823" t="str">
            <v>UND</v>
          </cell>
        </row>
        <row r="14823">
          <cell r="E14823">
            <v>29214.75</v>
          </cell>
        </row>
        <row r="14824">
          <cell r="A14824">
            <v>705414</v>
          </cell>
          <cell r="B14824" t="str">
            <v>BOCA DE BTCC 2,00 X 2,00 M - ESCONSIDADE 30° - AREIA EXTRAÍDA E BRITA PRODUZIDA</v>
          </cell>
          <cell r="C14824" t="str">
            <v>UND</v>
          </cell>
        </row>
        <row r="14824">
          <cell r="E14824">
            <v>26730.73</v>
          </cell>
        </row>
        <row r="14825">
          <cell r="A14825">
            <v>705417</v>
          </cell>
          <cell r="B14825" t="str">
            <v>BOCA DE BTCC 2,00 X 2,00 M - ESCONSIDADE 45° - AREIA E BRITA COMERCIAIS</v>
          </cell>
          <cell r="C14825" t="str">
            <v>UND</v>
          </cell>
        </row>
        <row r="14825">
          <cell r="E14825">
            <v>37008.48</v>
          </cell>
        </row>
        <row r="14826">
          <cell r="A14826">
            <v>705416</v>
          </cell>
          <cell r="B14826" t="str">
            <v>BOCA DE BTCC 2,00 X 2,00 M - ESCONSIDADE 45° - AREIA EXTRAÍDA E BRITA PRODUZIDA</v>
          </cell>
          <cell r="C14826" t="str">
            <v>UND</v>
          </cell>
        </row>
        <row r="14826">
          <cell r="E14826">
            <v>33950.97</v>
          </cell>
        </row>
        <row r="14827">
          <cell r="A14827">
            <v>705419</v>
          </cell>
          <cell r="B14827" t="str">
            <v>BOCA DE BTCC 2,50 X 2,50 M - ESCONSIDADE 0° - AREIA E BRITA COMERCIAIS</v>
          </cell>
          <cell r="C14827" t="str">
            <v>UND</v>
          </cell>
        </row>
        <row r="14827">
          <cell r="E14827">
            <v>34841.37</v>
          </cell>
        </row>
        <row r="14828">
          <cell r="A14828">
            <v>705418</v>
          </cell>
          <cell r="B14828" t="str">
            <v>BOCA DE BTCC 2,50 X 2,50 M - ESCONSIDADE 0° - AREIA EXTRAÍDA E BRITA PRODUZIDA</v>
          </cell>
          <cell r="C14828" t="str">
            <v>UND</v>
          </cell>
        </row>
        <row r="14828">
          <cell r="E14828">
            <v>31765.02</v>
          </cell>
        </row>
        <row r="14829">
          <cell r="A14829">
            <v>705421</v>
          </cell>
          <cell r="B14829" t="str">
            <v>BOCA DE BTCC 2,50 X 2,50 M - ESCONSIDADE 15° - AREIA E BRITA COMERCIAIS</v>
          </cell>
          <cell r="C14829" t="str">
            <v>UND</v>
          </cell>
        </row>
        <row r="14829">
          <cell r="E14829">
            <v>37533.17</v>
          </cell>
        </row>
        <row r="14830">
          <cell r="A14830">
            <v>705420</v>
          </cell>
          <cell r="B14830" t="str">
            <v>BOCA DE BTCC 2,50 X 2,50 M - ESCONSIDADE 15° - AREIA EXTRAÍDA E BRITA PRODUZIDA</v>
          </cell>
          <cell r="C14830" t="str">
            <v>UND</v>
          </cell>
        </row>
        <row r="14830">
          <cell r="E14830">
            <v>34440.91</v>
          </cell>
        </row>
        <row r="14831">
          <cell r="A14831">
            <v>705423</v>
          </cell>
          <cell r="B14831" t="str">
            <v>BOCA DE BTCC 2,50 X 2,50 M - ESCONSIDADE 30° - AREIA E BRITA COMERCIAIS</v>
          </cell>
          <cell r="C14831" t="str">
            <v>UND</v>
          </cell>
        </row>
        <row r="14831">
          <cell r="E14831">
            <v>42718.22</v>
          </cell>
        </row>
        <row r="14832">
          <cell r="A14832">
            <v>705422</v>
          </cell>
          <cell r="B14832" t="str">
            <v>BOCA DE BTCC 2,50 X 2,50 M - ESCONSIDADE 30° - AREIA EXTRAÍDA E BRITA PRODUZIDA</v>
          </cell>
          <cell r="C14832" t="str">
            <v>UND</v>
          </cell>
        </row>
        <row r="14832">
          <cell r="E14832">
            <v>39258.32</v>
          </cell>
        </row>
        <row r="14833">
          <cell r="A14833">
            <v>705425</v>
          </cell>
          <cell r="B14833" t="str">
            <v>BOCA DE BTCC 2,50 X 2,50 M - ESCONSIDADE 45° - AREIA E BRITA COMERCIAIS</v>
          </cell>
          <cell r="C14833" t="str">
            <v>UND</v>
          </cell>
        </row>
        <row r="14833">
          <cell r="E14833">
            <v>54092.05</v>
          </cell>
        </row>
        <row r="14834">
          <cell r="A14834">
            <v>705424</v>
          </cell>
          <cell r="B14834" t="str">
            <v>BOCA DE BTCC 2,50 X 2,50 M - ESCONSIDADE 45° - AREIA EXTRAÍDA E BRITA PRODUZIDA</v>
          </cell>
          <cell r="C14834" t="str">
            <v>UND</v>
          </cell>
        </row>
        <row r="14834">
          <cell r="E14834">
            <v>49846.49</v>
          </cell>
        </row>
        <row r="14835">
          <cell r="A14835">
            <v>705427</v>
          </cell>
          <cell r="B14835" t="str">
            <v>BOCA DE BTCC 3,00 X 3,00 M - ESCONSIDADE 0° - AREIA E BRITA COMERCIAIS</v>
          </cell>
          <cell r="C14835" t="str">
            <v>UND</v>
          </cell>
        </row>
        <row r="14835">
          <cell r="E14835">
            <v>49179.59</v>
          </cell>
        </row>
        <row r="14836">
          <cell r="A14836">
            <v>705426</v>
          </cell>
          <cell r="B14836" t="str">
            <v>BOCA DE BTCC 3,00 X 3,00 M - ESCONSIDADE 0° - AREIA EXTRAÍDA E BRITA PRODUZIDA</v>
          </cell>
          <cell r="C14836" t="str">
            <v>UND</v>
          </cell>
        </row>
        <row r="14836">
          <cell r="E14836">
            <v>44730.14</v>
          </cell>
        </row>
        <row r="14837">
          <cell r="A14837">
            <v>705429</v>
          </cell>
          <cell r="B14837" t="str">
            <v>BOCA DE BTCC 3,00 X 3,00 M - ESCONSIDADE 15° - AREIA E BRITA COMERCIAIS</v>
          </cell>
          <cell r="C14837" t="str">
            <v>UND</v>
          </cell>
        </row>
        <row r="14837">
          <cell r="E14837">
            <v>50952.3</v>
          </cell>
        </row>
        <row r="14838">
          <cell r="A14838">
            <v>705428</v>
          </cell>
          <cell r="B14838" t="str">
            <v>BOCA DE BTCC 3,00 X 3,00 M - ESCONSIDADE 15° - AREIA EXTRAÍDA E BRITA PRODUZIDA</v>
          </cell>
          <cell r="C14838" t="str">
            <v>UND</v>
          </cell>
        </row>
        <row r="14838">
          <cell r="E14838">
            <v>46572.97</v>
          </cell>
        </row>
        <row r="14839">
          <cell r="A14839">
            <v>705431</v>
          </cell>
          <cell r="B14839" t="str">
            <v>BOCA DE BTCC 3,00 X 3,00 M - ESCONSIDADE 30° - AREIA E BRITA COMERCIAIS</v>
          </cell>
          <cell r="C14839" t="str">
            <v>UND</v>
          </cell>
        </row>
        <row r="14839">
          <cell r="E14839">
            <v>61340.68</v>
          </cell>
        </row>
        <row r="14840">
          <cell r="A14840">
            <v>705430</v>
          </cell>
          <cell r="B14840" t="str">
            <v>BOCA DE BTCC 3,00 X 3,00 M - ESCONSIDADE 30° - AREIA EXTRAÍDA E BRITA PRODUZIDA</v>
          </cell>
          <cell r="C14840" t="str">
            <v>UND</v>
          </cell>
        </row>
        <row r="14840">
          <cell r="E14840">
            <v>56453.46</v>
          </cell>
        </row>
        <row r="14841">
          <cell r="A14841">
            <v>705433</v>
          </cell>
          <cell r="B14841" t="str">
            <v>BOCA DE BTCC 3,00 X 3,00 M - ESCONSIDADE 45° - AREIA E BRITA COMERCIAIS</v>
          </cell>
          <cell r="C14841" t="str">
            <v>UND</v>
          </cell>
        </row>
        <row r="14841">
          <cell r="E14841">
            <v>77788.54</v>
          </cell>
        </row>
        <row r="14842">
          <cell r="A14842">
            <v>705432</v>
          </cell>
          <cell r="B14842" t="str">
            <v>BOCA DE BTCC 3,00 X 3,00 M - ESCONSIDADE 45° - AREIA EXTRAÍDA E BRITA PRODUZIDA</v>
          </cell>
          <cell r="C14842" t="str">
            <v>UND</v>
          </cell>
        </row>
        <row r="14842">
          <cell r="E14842">
            <v>71735.27</v>
          </cell>
        </row>
        <row r="14843">
          <cell r="A14843">
            <v>705257</v>
          </cell>
          <cell r="B14843" t="str">
            <v>CORPO DE BDCC 1,50 X 1,50 M - MOLDADO NO LOCAL - ALTURA DO ATERRO 0,00 A 1,00 M - AREIA E BRITA COMERCIAIS</v>
          </cell>
          <cell r="C14843" t="str">
            <v>M</v>
          </cell>
        </row>
        <row r="14843">
          <cell r="E14843">
            <v>3889.5</v>
          </cell>
        </row>
        <row r="14844">
          <cell r="A14844">
            <v>705256</v>
          </cell>
          <cell r="B14844" t="str">
            <v>CORPO DE BDCC 1,50 X 1,50 M - MOLDADO NO LOCAL - ALTURA DO ATERRO 0,00 A 1,00 M - AREIA EXTRAÍDA E BRITA PRODUZIDA</v>
          </cell>
          <cell r="C14844" t="str">
            <v>M</v>
          </cell>
        </row>
        <row r="14844">
          <cell r="E14844">
            <v>3612.05</v>
          </cell>
        </row>
        <row r="14845">
          <cell r="A14845">
            <v>705259</v>
          </cell>
          <cell r="B14845" t="str">
            <v>CORPO DE BDCC 1,50 X 1,50 M - MOLDADO NO LOCAL - ALTURA DO ATERRO 1,00 A 2,50 M - AREIA E BRITA COMERCIAIS</v>
          </cell>
          <cell r="C14845" t="str">
            <v>M</v>
          </cell>
        </row>
        <row r="14845">
          <cell r="E14845">
            <v>3397.64</v>
          </cell>
        </row>
        <row r="14846">
          <cell r="A14846">
            <v>705258</v>
          </cell>
          <cell r="B14846" t="str">
            <v>CORPO DE BDCC 1,50 X 1,50 M - MOLDADO NO LOCAL - ALTURA DO ATERRO 1,00 A 2,50 M - AREIA EXTRAÍDA E BRITA PRODUZIDA</v>
          </cell>
          <cell r="C14846" t="str">
            <v>M</v>
          </cell>
        </row>
        <row r="14846">
          <cell r="E14846">
            <v>3120.19</v>
          </cell>
        </row>
        <row r="14847">
          <cell r="A14847">
            <v>705267</v>
          </cell>
          <cell r="B14847" t="str">
            <v>CORPO DE BDCC 1,50 X 1,50 M - MOLDADO NO LOCAL - ALTURA DO ATERRO 10,00 A 12,50 M - AREIA E BRITA COMERCIAIS</v>
          </cell>
          <cell r="C14847" t="str">
            <v>M</v>
          </cell>
        </row>
        <row r="14847">
          <cell r="E14847">
            <v>4861.62</v>
          </cell>
        </row>
        <row r="14848">
          <cell r="A14848">
            <v>705266</v>
          </cell>
          <cell r="B14848" t="str">
            <v>CORPO DE BDCC 1,50 X 1,50 M - MOLDADO NO LOCAL - ALTURA DO ATERRO 10,00 A 12,50 M - AREIA EXTRAÍDA E BRITA PRODUZIDA</v>
          </cell>
          <cell r="C14848" t="str">
            <v>M</v>
          </cell>
        </row>
        <row r="14848">
          <cell r="E14848">
            <v>4494.62</v>
          </cell>
        </row>
        <row r="14849">
          <cell r="A14849">
            <v>705269</v>
          </cell>
          <cell r="B14849" t="str">
            <v>CORPO DE BDCC 1,50 X 1,50 M - MOLDADO NO LOCAL - ALTURA DO ATERRO 12,50 A 15,00 M - AREIA E BRITA COMERCIAIS</v>
          </cell>
          <cell r="C14849" t="str">
            <v>M</v>
          </cell>
        </row>
        <row r="14849">
          <cell r="E14849">
            <v>5102.02</v>
          </cell>
        </row>
        <row r="14850">
          <cell r="A14850">
            <v>705268</v>
          </cell>
          <cell r="B14850" t="str">
            <v>CORPO DE BDCC 1,50 X 1,50 M - MOLDADO NO LOCAL - ALTURA DO ATERRO 12,50 A 15,00 M - AREIA EXTRAÍDA E BRITA PRODUZIDA</v>
          </cell>
          <cell r="C14850" t="str">
            <v>M</v>
          </cell>
        </row>
        <row r="14850">
          <cell r="E14850">
            <v>4735.02</v>
          </cell>
        </row>
        <row r="14851">
          <cell r="A14851">
            <v>705261</v>
          </cell>
          <cell r="B14851" t="str">
            <v>CORPO DE BDCC 1,50 X 1,50 M - MOLDADO NO LOCAL - ALTURA DO ATERRO 2,50 A 5,00 M - AREIA E BRITA COMERCIAIS</v>
          </cell>
          <cell r="C14851" t="str">
            <v>M</v>
          </cell>
        </row>
        <row r="14851">
          <cell r="E14851">
            <v>3626.38</v>
          </cell>
        </row>
        <row r="14852">
          <cell r="A14852">
            <v>705260</v>
          </cell>
          <cell r="B14852" t="str">
            <v>CORPO DE BDCC 1,50 X 1,50 M - MOLDADO NO LOCAL - ALTURA DO ATERRO 2,50 A 5,00 M - AREIA EXTRAÍDA E BRITA PRODUZIDA</v>
          </cell>
          <cell r="C14852" t="str">
            <v>M</v>
          </cell>
        </row>
        <row r="14852">
          <cell r="E14852">
            <v>3348.93</v>
          </cell>
        </row>
        <row r="14853">
          <cell r="A14853">
            <v>705263</v>
          </cell>
          <cell r="B14853" t="str">
            <v>CORPO DE BDCC 1,50 X 1,50 M - MOLDADO NO LOCAL - ALTURA DO ATERRO 5,00 A 7,50 M - AREIA E BRITA COMERCIAIS</v>
          </cell>
          <cell r="C14853" t="str">
            <v>M</v>
          </cell>
        </row>
        <row r="14853">
          <cell r="E14853">
            <v>4078.49</v>
          </cell>
        </row>
        <row r="14854">
          <cell r="A14854">
            <v>705262</v>
          </cell>
          <cell r="B14854" t="str">
            <v>CORPO DE BDCC 1,50 X 1,50 M - MOLDADO NO LOCAL - ALTURA DO ATERRO 5,00 A 7,50 M - AREIA EXTRAÍDA E BRITA PRODUZIDA</v>
          </cell>
          <cell r="C14854" t="str">
            <v>M</v>
          </cell>
        </row>
        <row r="14854">
          <cell r="E14854">
            <v>3801.04</v>
          </cell>
        </row>
        <row r="14855">
          <cell r="A14855">
            <v>705265</v>
          </cell>
          <cell r="B14855" t="str">
            <v>CORPO DE BDCC 1,50 X 1,50 M - MOLDADO NO LOCAL - ALTURA DO ATERRO 7,50 A 10,00 M - AREIA E BRITA COMERCIAIS</v>
          </cell>
          <cell r="C14855" t="str">
            <v>M</v>
          </cell>
        </row>
        <row r="14855">
          <cell r="E14855">
            <v>4467.08</v>
          </cell>
        </row>
        <row r="14856">
          <cell r="A14856">
            <v>705264</v>
          </cell>
          <cell r="B14856" t="str">
            <v>CORPO DE BDCC 1,50 X 1,50 M - MOLDADO NO LOCAL - ALTURA DO ATERRO 7,50 A 10,00 M - AREIA EXTRAÍDA E BRITA PRODUZIDA</v>
          </cell>
          <cell r="C14856" t="str">
            <v>M</v>
          </cell>
        </row>
        <row r="14856">
          <cell r="E14856">
            <v>4189.63</v>
          </cell>
        </row>
        <row r="14857">
          <cell r="A14857">
            <v>705271</v>
          </cell>
          <cell r="B14857" t="str">
            <v>CORPO DE BDCC 2,00 X 2,00 M - MOLDADO NO LOCAL - ALTURA DO ATERRO 0,00 A 1,00 M - AREIA E BRITA COMERCIAIS</v>
          </cell>
          <cell r="C14857" t="str">
            <v>M</v>
          </cell>
        </row>
        <row r="14857">
          <cell r="E14857">
            <v>5589.54</v>
          </cell>
        </row>
        <row r="14858">
          <cell r="A14858">
            <v>705270</v>
          </cell>
          <cell r="B14858" t="str">
            <v>CORPO DE BDCC 2,00 X 2,00 M - MOLDADO NO LOCAL - ALTURA DO ATERRO 0,00 A 1,00 M - AREIA EXTRAÍDA E BRITA PRODUZIDA</v>
          </cell>
          <cell r="C14858" t="str">
            <v>M</v>
          </cell>
        </row>
        <row r="14858">
          <cell r="E14858">
            <v>5230.77</v>
          </cell>
        </row>
        <row r="14859">
          <cell r="A14859">
            <v>705273</v>
          </cell>
          <cell r="B14859" t="str">
            <v>CORPO DE BDCC 2,00 X 2,00 M - MOLDADO NO LOCAL - ALTURA DO ATERRO 1,00 A 2,50 M - AREIA E BRITA COMERCIAIS</v>
          </cell>
          <cell r="C14859" t="str">
            <v>M</v>
          </cell>
        </row>
        <row r="14859">
          <cell r="E14859">
            <v>4987.39</v>
          </cell>
        </row>
        <row r="14860">
          <cell r="A14860">
            <v>705272</v>
          </cell>
          <cell r="B14860" t="str">
            <v>CORPO DE BDCC 2,00 X 2,00 M - MOLDADO NO LOCAL - ALTURA DO ATERRO 1,00 A 2,50 M - AREIA EXTRAÍDA E BRITA PRODUZIDA</v>
          </cell>
          <cell r="C14860" t="str">
            <v>M</v>
          </cell>
        </row>
        <row r="14860">
          <cell r="E14860">
            <v>4628.62</v>
          </cell>
        </row>
        <row r="14861">
          <cell r="A14861">
            <v>705281</v>
          </cell>
          <cell r="B14861" t="str">
            <v>CORPO DE BDCC 2,00 X 2,00 M - MOLDADO NO LOCAL - ALTURA DO ATERRO 10,00 A 12,50 M - AREIA E BRITA COMERCIAIS</v>
          </cell>
          <cell r="C14861" t="str">
            <v>M</v>
          </cell>
        </row>
        <row r="14861">
          <cell r="E14861">
            <v>7614.76</v>
          </cell>
        </row>
        <row r="14862">
          <cell r="A14862">
            <v>705280</v>
          </cell>
          <cell r="B14862" t="str">
            <v>CORPO DE BDCC 2,00 X 2,00 M - MOLDADO NO LOCAL - ALTURA DO ATERRO 10,00 A 12,50 M - AREIA EXTRAÍDA E BRITA PRODUZIDA</v>
          </cell>
          <cell r="C14862" t="str">
            <v>M</v>
          </cell>
        </row>
        <row r="14862">
          <cell r="E14862">
            <v>7036.99</v>
          </cell>
        </row>
        <row r="14863">
          <cell r="A14863">
            <v>705283</v>
          </cell>
          <cell r="B14863" t="str">
            <v>CORPO DE BDCC 2,00 X 2,00 M - MOLDADO NO LOCAL - ALTURA DO ATERRO 12,50 A 15,00 M - AREIA E BRITA COMERCIAIS</v>
          </cell>
          <cell r="C14863" t="str">
            <v>M</v>
          </cell>
        </row>
        <row r="14863">
          <cell r="E14863">
            <v>7803.17</v>
          </cell>
        </row>
        <row r="14864">
          <cell r="A14864">
            <v>705282</v>
          </cell>
          <cell r="B14864" t="str">
            <v>CORPO DE BDCC 2,00 X 2,00 M - MOLDADO NO LOCAL - ALTURA DO ATERRO 12,50 A 15,00 M - AREIA EXTRAÍDA E BRITA PRODUZIDA</v>
          </cell>
          <cell r="C14864" t="str">
            <v>M</v>
          </cell>
        </row>
        <row r="14864">
          <cell r="E14864">
            <v>7225.4</v>
          </cell>
        </row>
        <row r="14865">
          <cell r="A14865">
            <v>705275</v>
          </cell>
          <cell r="B14865" t="str">
            <v>CORPO DE BDCC 2,00 X 2,00 M - MOLDADO NO LOCAL - ALTURA DO ATERRO 2,50 A 5,00 M - AREIA E BRITA COMERCIAIS</v>
          </cell>
          <cell r="C14865" t="str">
            <v>M</v>
          </cell>
        </row>
        <row r="14865">
          <cell r="E14865">
            <v>5579.45</v>
          </cell>
        </row>
        <row r="14866">
          <cell r="A14866">
            <v>705274</v>
          </cell>
          <cell r="B14866" t="str">
            <v>CORPO DE BDCC 2,00 X 2,00 M - MOLDADO NO LOCAL - ALTURA DO ATERRO 2,50 A 5,00 M - AREIA EXTRAÍDA E BRITA PRODUZIDA</v>
          </cell>
          <cell r="C14866" t="str">
            <v>M</v>
          </cell>
        </row>
        <row r="14866">
          <cell r="E14866">
            <v>5220.68</v>
          </cell>
        </row>
        <row r="14867">
          <cell r="A14867">
            <v>705277</v>
          </cell>
          <cell r="B14867" t="str">
            <v>CORPO DE BDCC 2,00 X 2,00 M - MOLDADO NO LOCAL - ALTURA DO ATERRO 5,00 A 7,50 M - AREIA E BRITA COMERCIAIS</v>
          </cell>
          <cell r="C14867" t="str">
            <v>M</v>
          </cell>
        </row>
        <row r="14867">
          <cell r="E14867">
            <v>6249.68</v>
          </cell>
        </row>
        <row r="14868">
          <cell r="A14868">
            <v>705276</v>
          </cell>
          <cell r="B14868" t="str">
            <v>CORPO DE BDCC 2,00 X 2,00 M - MOLDADO NO LOCAL - ALTURA DO ATERRO 5,00 A 7,50 M - AREIA EXTRAÍDA E BRITA PRODUZIDA</v>
          </cell>
          <cell r="C14868" t="str">
            <v>M</v>
          </cell>
        </row>
        <row r="14868">
          <cell r="E14868">
            <v>5780.78</v>
          </cell>
        </row>
        <row r="14869">
          <cell r="A14869">
            <v>705279</v>
          </cell>
          <cell r="B14869" t="str">
            <v>CORPO DE BDCC 2,00 X 2,00 M - MOLDADO NO LOCAL - ALTURA DO ATERRO 7,50 A 10,00 M - AREIA E BRITA COMERCIAIS</v>
          </cell>
          <cell r="C14869" t="str">
            <v>M</v>
          </cell>
        </row>
        <row r="14869">
          <cell r="E14869">
            <v>7078.51</v>
          </cell>
        </row>
        <row r="14870">
          <cell r="A14870">
            <v>705278</v>
          </cell>
          <cell r="B14870" t="str">
            <v>CORPO DE BDCC 2,00 X 2,00 M - MOLDADO NO LOCAL - ALTURA DO ATERRO 7,50 A 10,00 M - AREIA EXTRAÍDA E BRITA PRODUZIDA</v>
          </cell>
          <cell r="C14870" t="str">
            <v>M</v>
          </cell>
        </row>
        <row r="14870">
          <cell r="E14870">
            <v>6609.61</v>
          </cell>
        </row>
        <row r="14871">
          <cell r="A14871">
            <v>705285</v>
          </cell>
          <cell r="B14871" t="str">
            <v>CORPO DE BDCC 2,50 X 2,50 M - MOLDADO NO LOCAL - ALTURA DO ATERRO 0,00 A 1,00 M - AREIA E BRITA COMERCIAIS</v>
          </cell>
          <cell r="C14871" t="str">
            <v>M</v>
          </cell>
        </row>
        <row r="14871">
          <cell r="E14871">
            <v>7190.79</v>
          </cell>
        </row>
        <row r="14872">
          <cell r="A14872">
            <v>705284</v>
          </cell>
          <cell r="B14872" t="str">
            <v>CORPO DE BDCC 2,50 X 2,50 M - MOLDADO NO LOCAL - ALTURA DO ATERRO 0,00 A 1,00 M - AREIA EXTRAÍDA E BRITA PRODUZIDA</v>
          </cell>
          <cell r="C14872" t="str">
            <v>M</v>
          </cell>
        </row>
        <row r="14872">
          <cell r="E14872">
            <v>6739.81</v>
          </cell>
        </row>
        <row r="14873">
          <cell r="A14873">
            <v>705287</v>
          </cell>
          <cell r="B14873" t="str">
            <v>CORPO DE BDCC 2,50 X 2,50 M - MOLDADO NO LOCAL - ALTURA DO ATERRO 1,00 A 2,50 M - AREIA E BRITA COMERCIAIS</v>
          </cell>
          <cell r="C14873" t="str">
            <v>M</v>
          </cell>
        </row>
        <row r="14873">
          <cell r="E14873">
            <v>6595.51</v>
          </cell>
        </row>
        <row r="14874">
          <cell r="A14874">
            <v>705286</v>
          </cell>
          <cell r="B14874" t="str">
            <v>CORPO DE BDCC 2,50 X 2,50 M - MOLDADO NO LOCAL - ALTURA DO ATERRO 1,00 A 2,50 M - AREIA EXTRAÍDA E BRITA PRODUZIDA</v>
          </cell>
          <cell r="C14874" t="str">
            <v>M</v>
          </cell>
        </row>
        <row r="14874">
          <cell r="E14874">
            <v>6144.53</v>
          </cell>
        </row>
        <row r="14875">
          <cell r="A14875">
            <v>705295</v>
          </cell>
          <cell r="B14875" t="str">
            <v>CORPO DE BDCC 2,50 X 2,50 M - MOLDADO NO LOCAL - ALTURA DO ATERRO 10,00 A 12,50 M - AREIA E BRITA COMERCIAIS</v>
          </cell>
          <cell r="C14875" t="str">
            <v>M</v>
          </cell>
        </row>
        <row r="14875">
          <cell r="E14875">
            <v>9981.17</v>
          </cell>
        </row>
        <row r="14876">
          <cell r="A14876">
            <v>705294</v>
          </cell>
          <cell r="B14876" t="str">
            <v>CORPO DE BDCC 2,50 X 2,50 M - MOLDADO NO LOCAL - ALTURA DO ATERRO 10,00 A 12,50 M - AREIA EXTRAÍDA E BRITA PRODUZIDA</v>
          </cell>
          <cell r="C14876" t="str">
            <v>M</v>
          </cell>
        </row>
        <row r="14876">
          <cell r="E14876">
            <v>9285.76</v>
          </cell>
        </row>
        <row r="14877">
          <cell r="A14877">
            <v>705297</v>
          </cell>
          <cell r="B14877" t="str">
            <v>CORPO DE BDCC 2,50 X 2,50 M - MOLDADO NO LOCAL - ALTURA DO ATERRO 12,50 A 15,00 M - AREIA E BRITA COMERCIAIS</v>
          </cell>
          <cell r="C14877" t="str">
            <v>M</v>
          </cell>
        </row>
        <row r="14877">
          <cell r="E14877">
            <v>10760.83</v>
          </cell>
        </row>
        <row r="14878">
          <cell r="A14878">
            <v>705296</v>
          </cell>
          <cell r="B14878" t="str">
            <v>CORPO DE BDCC 2,50 X 2,50 M - MOLDADO NO LOCAL - ALTURA DO ATERRO 12,50 A 15,00 M - AREIA EXTRAÍDA E BRITA PRODUZIDA</v>
          </cell>
          <cell r="C14878" t="str">
            <v>M</v>
          </cell>
        </row>
        <row r="14878">
          <cell r="E14878">
            <v>10065.42</v>
          </cell>
        </row>
        <row r="14879">
          <cell r="A14879">
            <v>705289</v>
          </cell>
          <cell r="B14879" t="str">
            <v>CORPO DE BDCC 2,50 X 2,50 M - MOLDADO NO LOCAL - ALTURA DO ATERRO 2,50 A 5,00 M - AREIA E BRITA COMERCIAIS</v>
          </cell>
          <cell r="C14879" t="str">
            <v>M</v>
          </cell>
        </row>
        <row r="14879">
          <cell r="E14879">
            <v>7420.25</v>
          </cell>
        </row>
        <row r="14880">
          <cell r="A14880">
            <v>705288</v>
          </cell>
          <cell r="B14880" t="str">
            <v>CORPO DE BDCC 2,50 X 2,50 M - MOLDADO NO LOCAL - ALTURA DO ATERRO 2,50 A 5,00 M - AREIA EXTRAÍDA E BRITA PRODUZIDA</v>
          </cell>
          <cell r="C14880" t="str">
            <v>M</v>
          </cell>
        </row>
        <row r="14880">
          <cell r="E14880">
            <v>6849.45</v>
          </cell>
        </row>
        <row r="14881">
          <cell r="A14881">
            <v>705291</v>
          </cell>
          <cell r="B14881" t="str">
            <v>CORPO DE BDCC 2,50 X 2,50 M - MOLDADO NO LOCAL - ALTURA DO ATERRO 5,00 A 7,50 M - AREIA E BRITA COMERCIAIS</v>
          </cell>
          <cell r="C14881" t="str">
            <v>M</v>
          </cell>
        </row>
        <row r="14881">
          <cell r="E14881">
            <v>8417.92</v>
          </cell>
        </row>
        <row r="14882">
          <cell r="A14882">
            <v>705290</v>
          </cell>
          <cell r="B14882" t="str">
            <v>CORPO DE BDCC 2,50 X 2,50 M - MOLDADO NO LOCAL - ALTURA DO ATERRO 5,00 A 7,50 M - AREIA EXTRAÍDA E BRITA PRODUZIDA</v>
          </cell>
          <cell r="C14882" t="str">
            <v>M</v>
          </cell>
        </row>
        <row r="14882">
          <cell r="E14882">
            <v>7847.12</v>
          </cell>
        </row>
        <row r="14883">
          <cell r="A14883">
            <v>705293</v>
          </cell>
          <cell r="B14883" t="str">
            <v>CORPO DE BDCC 2,50 X 2,50 M - MOLDADO NO LOCAL - ALTURA DO ATERRO 7,50 A 10,00 M - AREIA E BRITA COMERCIAIS</v>
          </cell>
          <cell r="C14883" t="str">
            <v>M</v>
          </cell>
        </row>
        <row r="14883">
          <cell r="E14883">
            <v>9064.27</v>
          </cell>
        </row>
        <row r="14884">
          <cell r="A14884">
            <v>705292</v>
          </cell>
          <cell r="B14884" t="str">
            <v>CORPO DE BDCC 2,50 X 2,50 M - MOLDADO NO LOCAL - ALTURA DO ATERRO 7,50 A 10,00 M - AREIA EXTRAÍDA E BRITA PRODUZIDA</v>
          </cell>
          <cell r="C14884" t="str">
            <v>M</v>
          </cell>
        </row>
        <row r="14884">
          <cell r="E14884">
            <v>8368.86</v>
          </cell>
        </row>
        <row r="14885">
          <cell r="A14885">
            <v>705299</v>
          </cell>
          <cell r="B14885" t="str">
            <v>CORPO DE BDCC 3,00 X 3,00 M - MOLDADO NO LOCAL - ALTURA DO ATERRO 0,00 A 1,00 M - AREIA E BRITA COMERCIAIS</v>
          </cell>
          <cell r="C14885" t="str">
            <v>M</v>
          </cell>
        </row>
        <row r="14885">
          <cell r="E14885">
            <v>9240.99</v>
          </cell>
        </row>
        <row r="14886">
          <cell r="A14886">
            <v>705298</v>
          </cell>
          <cell r="B14886" t="str">
            <v>CORPO DE BDCC 3,00 X 3,00 M - MOLDADO NO LOCAL - ALTURA DO ATERRO 0,00 A 1,00 M - AREIA EXTRAÍDA E BRITA PRODUZIDA</v>
          </cell>
          <cell r="C14886" t="str">
            <v>M</v>
          </cell>
        </row>
        <row r="14886">
          <cell r="E14886">
            <v>8568.28</v>
          </cell>
        </row>
        <row r="14887">
          <cell r="A14887">
            <v>705301</v>
          </cell>
          <cell r="B14887" t="str">
            <v>CORPO DE BDCC 3,00 X 3,00 M - MOLDADO NO LOCAL - ALTURA DO ATERRO 1,00 A 2,50 M - AREIA E BRITA COMERCIAIS</v>
          </cell>
          <cell r="C14887" t="str">
            <v>M</v>
          </cell>
        </row>
        <row r="14887">
          <cell r="E14887">
            <v>8673.91</v>
          </cell>
        </row>
        <row r="14888">
          <cell r="A14888">
            <v>705300</v>
          </cell>
          <cell r="B14888" t="str">
            <v>CORPO DE BDCC 3,00 X 3,00 M - MOLDADO NO LOCAL - ALTURA DO ATERRO 1,00 A 2,50 M - AREIA EXTRAÍDA E BRITA PRODUZIDA</v>
          </cell>
          <cell r="C14888" t="str">
            <v>M</v>
          </cell>
        </row>
        <row r="14888">
          <cell r="E14888">
            <v>8001.2</v>
          </cell>
        </row>
        <row r="14889">
          <cell r="A14889">
            <v>705309</v>
          </cell>
          <cell r="B14889" t="str">
            <v>CORPO DE BDCC 3,00 X 3,00 M - MOLDADO NO LOCAL - ALTURA DO ATERRO 10,00 A 12,50 M - AREIA E BRITA COMERCIAIS</v>
          </cell>
          <cell r="C14889" t="str">
            <v>M</v>
          </cell>
        </row>
        <row r="14889">
          <cell r="E14889">
            <v>13823.44</v>
          </cell>
        </row>
        <row r="14890">
          <cell r="A14890">
            <v>705308</v>
          </cell>
          <cell r="B14890" t="str">
            <v>CORPO DE BDCC 3,00 X 3,00 M - MOLDADO NO LOCAL - ALTURA DO ATERRO 10,00 A 12,50 M - AREIA EXTRAÍDA E BRITA PRODUZIDA</v>
          </cell>
          <cell r="C14890" t="str">
            <v>M</v>
          </cell>
        </row>
        <row r="14890">
          <cell r="E14890">
            <v>12817.91</v>
          </cell>
        </row>
        <row r="14891">
          <cell r="A14891">
            <v>705311</v>
          </cell>
          <cell r="B14891" t="str">
            <v>CORPO DE BDCC 3,00 X 3,00 M - MOLDADO NO LOCAL - ALTURA DO ATERRO 12,50 A 15,00 M - AREIA E BRITA COMERCIAIS</v>
          </cell>
          <cell r="C14891" t="str">
            <v>M</v>
          </cell>
        </row>
        <row r="14891">
          <cell r="E14891">
            <v>13734.34</v>
          </cell>
        </row>
        <row r="14892">
          <cell r="A14892">
            <v>705310</v>
          </cell>
          <cell r="B14892" t="str">
            <v>CORPO DE BDCC 3,00 X 3,00 M - MOLDADO NO LOCAL - ALTURA DO ATERRO 12,50 A 15,00 M - AREIA EXTRAÍDA E BRITA PRODUZIDA</v>
          </cell>
          <cell r="C14892" t="str">
            <v>M</v>
          </cell>
        </row>
        <row r="14892">
          <cell r="E14892">
            <v>12728.82</v>
          </cell>
        </row>
        <row r="14893">
          <cell r="A14893">
            <v>705303</v>
          </cell>
          <cell r="B14893" t="str">
            <v>CORPO DE BDCC 3,00 X 3,00 M - MOLDADO NO LOCAL - ALTURA DO ATERRO 2,50 A 5,00 M - AREIA E BRITA COMERCIAIS</v>
          </cell>
          <cell r="C14893" t="str">
            <v>M</v>
          </cell>
        </row>
        <row r="14893">
          <cell r="E14893">
            <v>9309.83</v>
          </cell>
        </row>
        <row r="14894">
          <cell r="A14894">
            <v>705302</v>
          </cell>
          <cell r="B14894" t="str">
            <v>CORPO DE BDCC 3,00 X 3,00 M - MOLDADO NO LOCAL - ALTURA DO ATERRO 2,50 A 5,00 M - AREIA EXTRAÍDA E BRITA PRODUZIDA</v>
          </cell>
          <cell r="C14894" t="str">
            <v>M</v>
          </cell>
        </row>
        <row r="14894">
          <cell r="E14894">
            <v>8490.72</v>
          </cell>
        </row>
        <row r="14895">
          <cell r="A14895">
            <v>705305</v>
          </cell>
          <cell r="B14895" t="str">
            <v>CORPO DE BDCC 3,00 X 3,00 M - MOLDADO NO LOCAL - ALTURA DO ATERRO 5,00 A 7,50 M - AREIA E BRITA COMERCIAIS</v>
          </cell>
          <cell r="C14895" t="str">
            <v>M</v>
          </cell>
        </row>
        <row r="14895">
          <cell r="E14895">
            <v>11276.31</v>
          </cell>
        </row>
        <row r="14896">
          <cell r="A14896">
            <v>705304</v>
          </cell>
          <cell r="B14896" t="str">
            <v>CORPO DE BDCC 3,00 X 3,00 M - MOLDADO NO LOCAL - ALTURA DO ATERRO 5,00 A 7,50 M - AREIA EXTRAÍDA E BRITA PRODUZIDA</v>
          </cell>
          <cell r="C14896" t="str">
            <v>M</v>
          </cell>
        </row>
        <row r="14896">
          <cell r="E14896">
            <v>10457.2</v>
          </cell>
        </row>
        <row r="14897">
          <cell r="A14897">
            <v>705307</v>
          </cell>
          <cell r="B14897" t="str">
            <v>CORPO DE BDCC 3,00 X 3,00 M - MOLDADO NO LOCAL - ALTURA DO ATERRO 7,50 A 10,00 M - AREIA E BRITA COMERCIAIS</v>
          </cell>
          <cell r="C14897" t="str">
            <v>M</v>
          </cell>
        </row>
        <row r="14897">
          <cell r="E14897">
            <v>12406.95</v>
          </cell>
        </row>
        <row r="14898">
          <cell r="A14898">
            <v>705306</v>
          </cell>
          <cell r="B14898" t="str">
            <v>CORPO DE BDCC 3,00 X 3,00 M - MOLDADO NO LOCAL - ALTURA DO ATERRO 7,50 A 10,00 M - AREIA EXTRAÍDA E BRITA PRODUZIDA</v>
          </cell>
          <cell r="C14898" t="str">
            <v>M</v>
          </cell>
        </row>
        <row r="14898">
          <cell r="E14898">
            <v>11401.42</v>
          </cell>
        </row>
        <row r="14899">
          <cell r="A14899">
            <v>705169</v>
          </cell>
          <cell r="B14899" t="str">
            <v>CORPO DE BSCC 1,50 X 1,50 M - MOLDADO NO LOCAL - ALTURA DO ATERRO 0,00 A 1,00 M - AREIA E BRITA COMERCIAIS</v>
          </cell>
          <cell r="C14899" t="str">
            <v>M</v>
          </cell>
        </row>
        <row r="14899">
          <cell r="E14899">
            <v>2335.39</v>
          </cell>
        </row>
        <row r="14900">
          <cell r="A14900">
            <v>705168</v>
          </cell>
          <cell r="B14900" t="str">
            <v>CORPO DE BSCC 1,50 X 1,50 M - MOLDADO NO LOCAL - ALTURA DO ATERRO 0,00 A 1,00 M - AREIA EXTRAÍDA E BRITA PRODUZIDA</v>
          </cell>
          <cell r="C14900" t="str">
            <v>M</v>
          </cell>
        </row>
        <row r="14900">
          <cell r="E14900">
            <v>2179.87</v>
          </cell>
        </row>
        <row r="14901">
          <cell r="A14901">
            <v>705171</v>
          </cell>
          <cell r="B14901" t="str">
            <v>CORPO DE BSCC 1,50 X 1,50 M - MOLDADO NO LOCAL - ALTURA DO ATERRO 1,00 A 2,50 M - AREIA E BRITA COMERCIAIS</v>
          </cell>
          <cell r="C14901" t="str">
            <v>M</v>
          </cell>
        </row>
        <row r="14901">
          <cell r="E14901">
            <v>2074.03</v>
          </cell>
        </row>
        <row r="14902">
          <cell r="A14902">
            <v>705170</v>
          </cell>
          <cell r="B14902" t="str">
            <v>CORPO DE BSCC 1,50 X 1,50 M - MOLDADO NO LOCAL - ALTURA DO ATERRO 1,00 A 2,50 M - AREIA EXTRAÍDA E BRITA PRODUZIDA</v>
          </cell>
          <cell r="C14902" t="str">
            <v>M</v>
          </cell>
        </row>
        <row r="14902">
          <cell r="E14902">
            <v>1918.51</v>
          </cell>
        </row>
        <row r="14903">
          <cell r="A14903">
            <v>705179</v>
          </cell>
          <cell r="B14903" t="str">
            <v>CORPO DE BSCC 1,50 X 1,50 M - MOLDADO NO LOCAL - ALTURA DO ATERRO 10,00 A 12,50 M - AREIA E BRITA COMERCIAIS</v>
          </cell>
          <cell r="C14903" t="str">
            <v>M</v>
          </cell>
        </row>
        <row r="14903">
          <cell r="E14903">
            <v>2919.67</v>
          </cell>
        </row>
        <row r="14904">
          <cell r="A14904">
            <v>705178</v>
          </cell>
          <cell r="B14904" t="str">
            <v>CORPO DE BSCC 1,50 X 1,50 M - MOLDADO NO LOCAL - ALTURA DO ATERRO 10,00 A 12,50 M - AREIA EXTRAÍDA E BRITA PRODUZIDA</v>
          </cell>
          <cell r="C14904" t="str">
            <v>M</v>
          </cell>
        </row>
        <row r="14904">
          <cell r="E14904">
            <v>2714.55</v>
          </cell>
        </row>
        <row r="14905">
          <cell r="A14905">
            <v>705181</v>
          </cell>
          <cell r="B14905" t="str">
            <v>CORPO DE BSCC 1,50 X 1,50 M - MOLDADO NO LOCAL - ALTURA DO ATERRO 12,50 A 15,00 M - AREIA E BRITA COMERCIAIS</v>
          </cell>
          <cell r="C14905" t="str">
            <v>M</v>
          </cell>
        </row>
        <row r="14905">
          <cell r="E14905">
            <v>3047.95</v>
          </cell>
        </row>
        <row r="14906">
          <cell r="A14906">
            <v>705180</v>
          </cell>
          <cell r="B14906" t="str">
            <v>CORPO DE BSCC 1,50 X 1,50 M - MOLDADO NO LOCAL - ALTURA DO ATERRO 12,50 A 15,00 M - AREIA EXTRAÍDA E BRITA PRODUZIDA</v>
          </cell>
          <cell r="C14906" t="str">
            <v>M</v>
          </cell>
        </row>
        <row r="14906">
          <cell r="E14906">
            <v>2842.84</v>
          </cell>
        </row>
        <row r="14907">
          <cell r="A14907">
            <v>705173</v>
          </cell>
          <cell r="B14907" t="str">
            <v>CORPO DE BSCC 1,50 X 1,50 M - MOLDADO NO LOCAL - ALTURA DO ATERRO 2,50 A 5,00 M - AREIA E BRITA COMERCIAIS</v>
          </cell>
          <cell r="C14907" t="str">
            <v>M</v>
          </cell>
        </row>
        <row r="14907">
          <cell r="E14907">
            <v>2256.31</v>
          </cell>
        </row>
        <row r="14908">
          <cell r="A14908">
            <v>705172</v>
          </cell>
          <cell r="B14908" t="str">
            <v>CORPO DE BSCC 1,50 X 1,50 M - MOLDADO NO LOCAL - ALTURA DO ATERRO 2,50 A 5,00 M - AREIA EXTRAÍDA E BRITA PRODUZIDA</v>
          </cell>
          <cell r="C14908" t="str">
            <v>M</v>
          </cell>
        </row>
        <row r="14908">
          <cell r="E14908">
            <v>2100.79</v>
          </cell>
        </row>
        <row r="14909">
          <cell r="A14909">
            <v>705175</v>
          </cell>
          <cell r="B14909" t="str">
            <v>CORPO DE BSCC 1,50 X 1,50 M - MOLDADO NO LOCAL - ALTURA DO ATERRO 5,00 A 7,50 M - AREIA E BRITA COMERCIAIS</v>
          </cell>
          <cell r="C14909" t="str">
            <v>M</v>
          </cell>
        </row>
        <row r="14909">
          <cell r="E14909">
            <v>2507.4</v>
          </cell>
        </row>
        <row r="14910">
          <cell r="A14910">
            <v>705174</v>
          </cell>
          <cell r="B14910" t="str">
            <v>CORPO DE BSCC 1,50 X 1,50 M - MOLDADO NO LOCAL - ALTURA DO ATERRO 5,00 A 7,50 M - AREIA EXTRAÍDA E BRITA PRODUZIDA</v>
          </cell>
          <cell r="C14910" t="str">
            <v>M</v>
          </cell>
        </row>
        <row r="14910">
          <cell r="E14910">
            <v>2351.87</v>
          </cell>
        </row>
        <row r="14911">
          <cell r="A14911">
            <v>705177</v>
          </cell>
          <cell r="B14911" t="str">
            <v>CORPO DE BSCC 1,50 X 1,50 M - MOLDADO NO LOCAL - ALTURA DO ATERRO 7,50 A 10,00 M - AREIA E BRITA COMERCIAIS</v>
          </cell>
          <cell r="C14911" t="str">
            <v>M</v>
          </cell>
        </row>
        <row r="14911">
          <cell r="E14911">
            <v>2813.31</v>
          </cell>
        </row>
        <row r="14912">
          <cell r="A14912">
            <v>705176</v>
          </cell>
          <cell r="B14912" t="str">
            <v>CORPO DE BSCC 1,50 X 1,50 M - MOLDADO NO LOCAL - ALTURA DO ATERRO 7,50 A 10,00 M - AREIA EXTRAÍDA E BRITA PRODUZIDA</v>
          </cell>
          <cell r="C14912" t="str">
            <v>M</v>
          </cell>
        </row>
        <row r="14912">
          <cell r="E14912">
            <v>2608.19</v>
          </cell>
        </row>
        <row r="14913">
          <cell r="A14913">
            <v>705183</v>
          </cell>
          <cell r="B14913" t="str">
            <v>CORPO DE BSCC 2,00 X 2,00 M - MOLDADO NO LOCAL - ALTURA DO ATERRO 0,00 A 1,00 M - AREIA E BRITA COMERCIAIS</v>
          </cell>
          <cell r="C14913" t="str">
            <v>M</v>
          </cell>
        </row>
        <row r="14913">
          <cell r="E14913">
            <v>3261.3</v>
          </cell>
        </row>
        <row r="14914">
          <cell r="A14914">
            <v>705182</v>
          </cell>
          <cell r="B14914" t="str">
            <v>CORPO DE BSCC 2,00 X 2,00 M - MOLDADO NO LOCAL - ALTURA DO ATERRO 0,00 A 1,00 M - AREIA EXTRAÍDA E BRITA PRODUZIDA</v>
          </cell>
          <cell r="C14914" t="str">
            <v>M</v>
          </cell>
        </row>
        <row r="14914">
          <cell r="E14914">
            <v>3061.43</v>
          </cell>
        </row>
        <row r="14915">
          <cell r="A14915">
            <v>705185</v>
          </cell>
          <cell r="B14915" t="str">
            <v>CORPO DE BSCC 2,00 X 2,00 M - MOLDADO NO LOCAL - ALTURA DO ATERRO 1,00 A 2,50 M - AREIA E BRITA COMERCIAIS</v>
          </cell>
          <cell r="C14915" t="str">
            <v>M</v>
          </cell>
        </row>
        <row r="14915">
          <cell r="E14915">
            <v>2958.37</v>
          </cell>
        </row>
        <row r="14916">
          <cell r="A14916">
            <v>705184</v>
          </cell>
          <cell r="B14916" t="str">
            <v>CORPO DE BSCC 2,00 X 2,00 M - MOLDADO NO LOCAL - ALTURA DO ATERRO 1,00 A 2,50 M - AREIA EXTRAÍDA E BRITA PRODUZIDA</v>
          </cell>
          <cell r="C14916" t="str">
            <v>M</v>
          </cell>
        </row>
        <row r="14916">
          <cell r="E14916">
            <v>2758.5</v>
          </cell>
        </row>
        <row r="14917">
          <cell r="A14917">
            <v>705193</v>
          </cell>
          <cell r="B14917" t="str">
            <v>CORPO DE BSCC 2,00 X 2,00 M - MOLDADO NO LOCAL - ALTURA DO ATERRO 10,00 A 12,50 M - AREIA E BRITA COMERCIAIS</v>
          </cell>
          <cell r="C14917" t="str">
            <v>M</v>
          </cell>
        </row>
        <row r="14917">
          <cell r="E14917">
            <v>4439.99</v>
          </cell>
        </row>
        <row r="14918">
          <cell r="A14918">
            <v>705192</v>
          </cell>
          <cell r="B14918" t="str">
            <v>CORPO DE BSCC 2,00 X 2,00 M - MOLDADO NO LOCAL - ALTURA DO ATERRO 10,00 A 12,50 M - AREIA EXTRAÍDA E BRITA PRODUZIDA</v>
          </cell>
          <cell r="C14918" t="str">
            <v>M</v>
          </cell>
        </row>
        <row r="14918">
          <cell r="E14918">
            <v>4117.93</v>
          </cell>
        </row>
        <row r="14919">
          <cell r="A14919">
            <v>705195</v>
          </cell>
          <cell r="B14919" t="str">
            <v>CORPO DE BSCC 2,00 X 2,00 M - MOLDADO NO LOCAL - ALTURA DO ATERRO 12,50 A 15,00 M - AREIA E BRITA COMERCIAIS</v>
          </cell>
          <cell r="C14919" t="str">
            <v>M</v>
          </cell>
        </row>
        <row r="14919">
          <cell r="E14919">
            <v>4747.49</v>
          </cell>
        </row>
        <row r="14920">
          <cell r="A14920">
            <v>705194</v>
          </cell>
          <cell r="B14920" t="str">
            <v>CORPO DE BSCC 2,00 X 2,00 M - MOLDADO NO LOCAL - ALTURA DO ATERRO 12,50 A 15,00 M - AREIA EXTRAÍDA E BRITA PRODUZIDA</v>
          </cell>
          <cell r="C14920" t="str">
            <v>M</v>
          </cell>
        </row>
        <row r="14920">
          <cell r="E14920">
            <v>4425.43</v>
          </cell>
        </row>
        <row r="14921">
          <cell r="A14921">
            <v>705187</v>
          </cell>
          <cell r="B14921" t="str">
            <v>CORPO DE BSCC 2,00 X 2,00 M - MOLDADO NO LOCAL - ALTURA DO ATERRO 2,50 A 5,00 M - AREIA E BRITA COMERCIAIS</v>
          </cell>
          <cell r="C14921" t="str">
            <v>M</v>
          </cell>
        </row>
        <row r="14921">
          <cell r="E14921">
            <v>3344.2</v>
          </cell>
        </row>
        <row r="14922">
          <cell r="A14922">
            <v>705186</v>
          </cell>
          <cell r="B14922" t="str">
            <v>CORPO DE BSCC 2,00 X 2,00 M - MOLDADO NO LOCAL - ALTURA DO ATERRO 2,50 A 5,00 M - AREIA EXTRAÍDA E BRITA PRODUZIDA</v>
          </cell>
          <cell r="C14922" t="str">
            <v>M</v>
          </cell>
        </row>
        <row r="14922">
          <cell r="E14922">
            <v>3082.64</v>
          </cell>
        </row>
        <row r="14923">
          <cell r="A14923">
            <v>705189</v>
          </cell>
          <cell r="B14923" t="str">
            <v>CORPO DE BSCC 2,00 X 2,00 M - MOLDADO NO LOCAL - ALTURA DO ATERRO 5,00 A 7,50 M - AREIA E BRITA COMERCIAIS</v>
          </cell>
          <cell r="C14923" t="str">
            <v>M</v>
          </cell>
        </row>
        <row r="14923">
          <cell r="E14923">
            <v>3743.73</v>
          </cell>
        </row>
        <row r="14924">
          <cell r="A14924">
            <v>705188</v>
          </cell>
          <cell r="B14924" t="str">
            <v>CORPO DE BSCC 2,00 X 2,00 M - MOLDADO NO LOCAL - ALTURA DO ATERRO 5,00 A 7,50 M - AREIA EXTRAÍDA E BRITA PRODUZIDA</v>
          </cell>
          <cell r="C14924" t="str">
            <v>M</v>
          </cell>
        </row>
        <row r="14924">
          <cell r="E14924">
            <v>3482.16</v>
          </cell>
        </row>
        <row r="14925">
          <cell r="A14925">
            <v>705191</v>
          </cell>
          <cell r="B14925" t="str">
            <v>CORPO DE BSCC 2,00 X 2,00 M - MOLDADO NO LOCAL - ALTURA DO ATERRO 7,50 A 10,00 M - AREIA E BRITA COMERCIAIS</v>
          </cell>
          <cell r="C14925" t="str">
            <v>M</v>
          </cell>
        </row>
        <row r="14925">
          <cell r="E14925">
            <v>4091.36</v>
          </cell>
        </row>
        <row r="14926">
          <cell r="A14926">
            <v>705190</v>
          </cell>
          <cell r="B14926" t="str">
            <v>CORPO DE BSCC 2,00 X 2,00 M - MOLDADO NO LOCAL - ALTURA DO ATERRO 7,50 A 10,00 M - AREIA EXTRAÍDA E BRITA PRODUZIDA</v>
          </cell>
          <cell r="C14926" t="str">
            <v>M</v>
          </cell>
        </row>
        <row r="14926">
          <cell r="E14926">
            <v>3769.31</v>
          </cell>
        </row>
        <row r="14927">
          <cell r="A14927">
            <v>705197</v>
          </cell>
          <cell r="B14927" t="str">
            <v>CORPO DE BSCC 2,50 X 2,50 M - MOLDADO NO LOCAL - ALTURA DO ATERRO 0,00 A 1,00 M - AREIA E BRITA COMERCIAIS</v>
          </cell>
          <cell r="C14927" t="str">
            <v>M</v>
          </cell>
        </row>
        <row r="14927">
          <cell r="E14927">
            <v>4441.2</v>
          </cell>
        </row>
        <row r="14928">
          <cell r="A14928">
            <v>705196</v>
          </cell>
          <cell r="B14928" t="str">
            <v>CORPO DE BSCC 2,50 X 2,50 M - MOLDADO NO LOCAL - ALTURA DO ATERRO 0,00 A 1,00 M - AREIA EXTRAÍDA E BRITA PRODUZIDA</v>
          </cell>
          <cell r="C14928" t="str">
            <v>M</v>
          </cell>
        </row>
        <row r="14928">
          <cell r="E14928">
            <v>4122.08</v>
          </cell>
        </row>
        <row r="14929">
          <cell r="A14929">
            <v>705199</v>
          </cell>
          <cell r="B14929" t="str">
            <v>CORPO DE BSCC 2,50 X 2,50 M - MOLDADO NO LOCAL - ALTURA DO ATERRO 1,00 A 2,50 M - AREIA E BRITA COMERCIAIS</v>
          </cell>
          <cell r="C14929" t="str">
            <v>M</v>
          </cell>
        </row>
        <row r="14929">
          <cell r="E14929">
            <v>4212.04</v>
          </cell>
        </row>
        <row r="14930">
          <cell r="A14930">
            <v>705198</v>
          </cell>
          <cell r="B14930" t="str">
            <v>CORPO DE BSCC 2,50 X 2,50 M - MOLDADO NO LOCAL - ALTURA DO ATERRO 1,00 A 2,50 M - AREIA EXTRAÍDA E BRITA PRODUZIDA</v>
          </cell>
          <cell r="C14930" t="str">
            <v>M</v>
          </cell>
        </row>
        <row r="14930">
          <cell r="E14930">
            <v>3892.91</v>
          </cell>
        </row>
        <row r="14931">
          <cell r="A14931">
            <v>705207</v>
          </cell>
          <cell r="B14931" t="str">
            <v>CORPO DE BSCC 2,50 X 2,50 M - MOLDADO NO LOCAL - ALTURA DO ATERRO 10,00 A 12,50 M - AREIA E BRITA COMERCIAIS</v>
          </cell>
          <cell r="C14931" t="str">
            <v>M</v>
          </cell>
        </row>
        <row r="14931">
          <cell r="E14931">
            <v>6270.27</v>
          </cell>
        </row>
        <row r="14932">
          <cell r="A14932">
            <v>705206</v>
          </cell>
          <cell r="B14932" t="str">
            <v>CORPO DE BSCC 2,50 X 2,50 M - MOLDADO NO LOCAL - ALTURA DO ATERRO 10,00 A 12,50 M - AREIA EXTRAÍDA E BRITA PRODUZIDA</v>
          </cell>
          <cell r="C14932" t="str">
            <v>M</v>
          </cell>
        </row>
        <row r="14932">
          <cell r="E14932">
            <v>5795.05</v>
          </cell>
        </row>
        <row r="14933">
          <cell r="A14933">
            <v>705209</v>
          </cell>
          <cell r="B14933" t="str">
            <v>CORPO DE BSCC 2,50 X 2,50 M - MOLDADO NO LOCAL - ALTURA DO ATERRO 12,50 A 15,00 M - AREIA E BRITA COMERCIAIS</v>
          </cell>
          <cell r="C14933" t="str">
            <v>M</v>
          </cell>
        </row>
        <row r="14933">
          <cell r="E14933">
            <v>7095.95</v>
          </cell>
        </row>
        <row r="14934">
          <cell r="A14934">
            <v>705208</v>
          </cell>
          <cell r="B14934" t="str">
            <v>CORPO DE BSCC 2,50 X 2,50 M - MOLDADO NO LOCAL - ALTURA DO ATERRO 12,50 A 15,00 M - AREIA EXTRAÍDA E BRITA PRODUZIDA</v>
          </cell>
          <cell r="C14934" t="str">
            <v>M</v>
          </cell>
        </row>
        <row r="14934">
          <cell r="E14934">
            <v>6542.08</v>
          </cell>
        </row>
        <row r="14935">
          <cell r="A14935">
            <v>705201</v>
          </cell>
          <cell r="B14935" t="str">
            <v>CORPO DE BSCC 2,50 X 2,50 M - MOLDADO NO LOCAL - ALTURA DO ATERRO 2,50 A 5,00 M - AREIA E BRITA COMERCIAIS</v>
          </cell>
          <cell r="C14935" t="str">
            <v>M</v>
          </cell>
        </row>
        <row r="14935">
          <cell r="E14935">
            <v>4814.35</v>
          </cell>
        </row>
        <row r="14936">
          <cell r="A14936">
            <v>705200</v>
          </cell>
          <cell r="B14936" t="str">
            <v>CORPO DE BSCC 2,50 X 2,50 M - MOLDADO NO LOCAL - ALTURA DO ATERRO 2,50 A 5,00 M - AREIA EXTRAÍDA E BRITA PRODUZIDA</v>
          </cell>
          <cell r="C14936" t="str">
            <v>M</v>
          </cell>
        </row>
        <row r="14936">
          <cell r="E14936">
            <v>4495.23</v>
          </cell>
        </row>
        <row r="14937">
          <cell r="A14937">
            <v>705203</v>
          </cell>
          <cell r="B14937" t="str">
            <v>CORPO DE BSCC 2,50 X 2,50 M - MOLDADO NO LOCAL - ALTURA DO ATERRO 5,00 A 7,50 M - AREIA E BRITA COMERCIAIS</v>
          </cell>
          <cell r="C14937" t="str">
            <v>M</v>
          </cell>
        </row>
        <row r="14937">
          <cell r="E14937">
            <v>5277.24</v>
          </cell>
        </row>
        <row r="14938">
          <cell r="A14938">
            <v>705202</v>
          </cell>
          <cell r="B14938" t="str">
            <v>CORPO DE BSCC 2,50 X 2,50 M - MOLDADO NO LOCAL - ALTURA DO ATERRO 5,00 A 7,50 M - AREIA EXTRAÍDA E BRITA PRODUZIDA</v>
          </cell>
          <cell r="C14938" t="str">
            <v>M</v>
          </cell>
        </row>
        <row r="14938">
          <cell r="E14938">
            <v>4885.52</v>
          </cell>
        </row>
        <row r="14939">
          <cell r="A14939">
            <v>705205</v>
          </cell>
          <cell r="B14939" t="str">
            <v>CORPO DE BSCC 2,50 X 2,50 M - MOLDADO NO LOCAL - ALTURA DO ATERRO 7,50 A 10,00 M - AREIA E BRITA COMERCIAIS</v>
          </cell>
          <cell r="C14939" t="str">
            <v>M</v>
          </cell>
        </row>
        <row r="14939">
          <cell r="E14939">
            <v>5759.95</v>
          </cell>
        </row>
        <row r="14940">
          <cell r="A14940">
            <v>705204</v>
          </cell>
          <cell r="B14940" t="str">
            <v>CORPO DE BSCC 2,50 X 2,50 M - MOLDADO NO LOCAL - ALTURA DO ATERRO 7,50 A 10,00 M - AREIA EXTRAÍDA E BRITA PRODUZIDA</v>
          </cell>
          <cell r="C14940" t="str">
            <v>M</v>
          </cell>
        </row>
        <row r="14940">
          <cell r="E14940">
            <v>5368.23</v>
          </cell>
        </row>
        <row r="14941">
          <cell r="A14941">
            <v>705211</v>
          </cell>
          <cell r="B14941" t="str">
            <v>CORPO DE BSCC 3,00 X 3,00 M - MOLDADO NO LOCAL - ALTURA DO ATERRO 0,00 A 1,00 M - AREIA E BRITA COMERCIAIS</v>
          </cell>
          <cell r="C14941" t="str">
            <v>M</v>
          </cell>
        </row>
        <row r="14941">
          <cell r="E14941">
            <v>5667.68</v>
          </cell>
        </row>
        <row r="14942">
          <cell r="A14942">
            <v>705210</v>
          </cell>
          <cell r="B14942" t="str">
            <v>CORPO DE BSCC 3,00 X 3,00 M - MOLDADO NO LOCAL - ALTURA DO ATERRO 0,00 A 1,00 M - AREIA EXTRAÍDA E BRITA PRODUZIDA</v>
          </cell>
          <cell r="C14942" t="str">
            <v>M</v>
          </cell>
        </row>
        <row r="14942">
          <cell r="E14942">
            <v>5207.4</v>
          </cell>
        </row>
        <row r="14943">
          <cell r="A14943">
            <v>705213</v>
          </cell>
          <cell r="B14943" t="str">
            <v>CORPO DE BSCC 3,00 X 3,00 M - MOLDADO NO LOCAL - ALTURA DO ATERRO 1,00 A 2,50 M - AREIA E BRITA COMERCIAIS</v>
          </cell>
          <cell r="C14943" t="str">
            <v>M</v>
          </cell>
        </row>
        <row r="14943">
          <cell r="E14943">
            <v>5598.74</v>
          </cell>
        </row>
        <row r="14944">
          <cell r="A14944">
            <v>705212</v>
          </cell>
          <cell r="B14944" t="str">
            <v>CORPO DE BSCC 3,00 X 3,00 M - MOLDADO NO LOCAL - ALTURA DO ATERRO 1,00 A 2,50 M - AREIA EXTRAÍDA E BRITA PRODUZIDA</v>
          </cell>
          <cell r="C14944" t="str">
            <v>M</v>
          </cell>
        </row>
        <row r="14944">
          <cell r="E14944">
            <v>5138.46</v>
          </cell>
        </row>
        <row r="14945">
          <cell r="A14945">
            <v>705221</v>
          </cell>
          <cell r="B14945" t="str">
            <v>CORPO DE BSCC 3,00 X 3,00 M - MOLDADO NO LOCAL - ALTURA DO ATERRO 10,00 A 12,50 M - AREIA E BRITA COMERCIAIS</v>
          </cell>
          <cell r="C14945" t="str">
            <v>M</v>
          </cell>
        </row>
        <row r="14945">
          <cell r="E14945">
            <v>8601.68</v>
          </cell>
        </row>
        <row r="14946">
          <cell r="A14946">
            <v>705220</v>
          </cell>
          <cell r="B14946" t="str">
            <v>CORPO DE BSCC 3,00 X 3,00 M - MOLDADO NO LOCAL - ALTURA DO ATERRO 10,00 A 12,50 M - AREIA EXTRAÍDA E BRITA PRODUZIDA</v>
          </cell>
          <cell r="C14946" t="str">
            <v>M</v>
          </cell>
        </row>
        <row r="14946">
          <cell r="E14946">
            <v>7955.03</v>
          </cell>
        </row>
        <row r="14947">
          <cell r="A14947">
            <v>705223</v>
          </cell>
          <cell r="B14947" t="str">
            <v>CORPO DE BSCC 3,00 X 3,00 M - MOLDADO NO LOCAL - ALTURA DO ATERRO 12,50 A 15,00 M - AREIA E BRITA COMERCIAIS</v>
          </cell>
          <cell r="C14947" t="str">
            <v>M</v>
          </cell>
        </row>
        <row r="14947">
          <cell r="E14947">
            <v>9284.37</v>
          </cell>
        </row>
        <row r="14948">
          <cell r="A14948">
            <v>705222</v>
          </cell>
          <cell r="B14948" t="str">
            <v>CORPO DE BSCC 3,00 X 3,00 M - MOLDADO NO LOCAL - ALTURA DO ATERRO 12,50 A 15,00 M - AREIA EXTRAÍDA E BRITA PRODUZIDA</v>
          </cell>
          <cell r="C14948" t="str">
            <v>M</v>
          </cell>
        </row>
        <row r="14948">
          <cell r="E14948">
            <v>8539.7</v>
          </cell>
        </row>
        <row r="14949">
          <cell r="A14949">
            <v>705215</v>
          </cell>
          <cell r="B14949" t="str">
            <v>CORPO DE BSCC 3,00 X 3,00 M - MOLDADO NO LOCAL - ALTURA DO ATERRO 2,50 A 5,00 M - AREIA E BRITA COMERCIAIS</v>
          </cell>
          <cell r="C14949" t="str">
            <v>M</v>
          </cell>
        </row>
        <row r="14949">
          <cell r="E14949">
            <v>6599.54</v>
          </cell>
        </row>
        <row r="14950">
          <cell r="A14950">
            <v>705214</v>
          </cell>
          <cell r="B14950" t="str">
            <v>CORPO DE BSCC 3,00 X 3,00 M - MOLDADO NO LOCAL - ALTURA DO ATERRO 2,50 A 5,00 M - AREIA EXTRAÍDA E BRITA PRODUZIDA</v>
          </cell>
          <cell r="C14950" t="str">
            <v>M</v>
          </cell>
        </row>
        <row r="14950">
          <cell r="E14950">
            <v>6042.44</v>
          </cell>
        </row>
        <row r="14951">
          <cell r="A14951">
            <v>705217</v>
          </cell>
          <cell r="B14951" t="str">
            <v>CORPO DE BSCC 3,00 X 3,00 M - MOLDADO NO LOCAL - ALTURA DO ATERRO 5,00 A 7,50 M - AREIA E BRITA COMERCIAIS</v>
          </cell>
          <cell r="C14951" t="str">
            <v>M</v>
          </cell>
        </row>
        <row r="14951">
          <cell r="E14951">
            <v>7312.19</v>
          </cell>
        </row>
        <row r="14952">
          <cell r="A14952">
            <v>705216</v>
          </cell>
          <cell r="B14952" t="str">
            <v>CORPO DE BSCC 3,00 X 3,00 M - MOLDADO NO LOCAL - ALTURA DO ATERRO 5,00 A 7,50 M - AREIA EXTRAÍDA E BRITA PRODUZIDA</v>
          </cell>
          <cell r="C14952" t="str">
            <v>M</v>
          </cell>
        </row>
        <row r="14952">
          <cell r="E14952">
            <v>6755.09</v>
          </cell>
        </row>
        <row r="14953">
          <cell r="A14953">
            <v>705219</v>
          </cell>
          <cell r="B14953" t="str">
            <v>CORPO DE BSCC 3,00 X 3,00 M - MOLDADO NO LOCAL - ALTURA DO ATERRO 7,50 A 10,00 M - AREIA E BRITA COMERCIAIS</v>
          </cell>
          <cell r="C14953" t="str">
            <v>M</v>
          </cell>
        </row>
        <row r="14953">
          <cell r="E14953">
            <v>7946.43</v>
          </cell>
        </row>
        <row r="14954">
          <cell r="A14954">
            <v>705218</v>
          </cell>
          <cell r="B14954" t="str">
            <v>CORPO DE BSCC 3,00 X 3,00 M - MOLDADO NO LOCAL - ALTURA DO ATERRO 7,50 A 10,00 M - AREIA EXTRAÍDA E BRITA PRODUZIDA</v>
          </cell>
          <cell r="C14954" t="str">
            <v>M</v>
          </cell>
        </row>
        <row r="14954">
          <cell r="E14954">
            <v>7299.79</v>
          </cell>
        </row>
        <row r="14955">
          <cell r="A14955">
            <v>705346</v>
          </cell>
          <cell r="B14955" t="str">
            <v>CORPO DE BTCC 1,50 X 1,50 M - MOLDADO NO LOCAL - ALTURA DO ATERRO 0,00 A 1,00 M - AREIA E BRITA COMERCIAIS</v>
          </cell>
          <cell r="C14955" t="str">
            <v>M</v>
          </cell>
        </row>
        <row r="14955">
          <cell r="E14955">
            <v>5348.27</v>
          </cell>
        </row>
        <row r="14956">
          <cell r="A14956">
            <v>705345</v>
          </cell>
          <cell r="B14956" t="str">
            <v>CORPO DE BTCC 1,50 X 1,50 M - MOLDADO NO LOCAL - ALTURA DO ATERRO 0,00 A 1,00 M - AREIA EXTRAÍDA E BRITA PRODUZIDA</v>
          </cell>
          <cell r="C14956" t="str">
            <v>M</v>
          </cell>
        </row>
        <row r="14956">
          <cell r="E14956">
            <v>4948.94</v>
          </cell>
        </row>
        <row r="14957">
          <cell r="A14957">
            <v>705348</v>
          </cell>
          <cell r="B14957" t="str">
            <v>CORPO DE BTCC 1,50 X 1,50 M - MOLDADO NO LOCAL - ALTURA DO ATERRO 1,00 A 2,50 M - AREIA E BRITA COMERCIAIS</v>
          </cell>
          <cell r="C14957" t="str">
            <v>M</v>
          </cell>
        </row>
        <row r="14957">
          <cell r="E14957">
            <v>4818.5</v>
          </cell>
        </row>
        <row r="14958">
          <cell r="A14958">
            <v>705347</v>
          </cell>
          <cell r="B14958" t="str">
            <v>CORPO DE BTCC 1,50 X 1,50 M - MOLDADO NO LOCAL - ALTURA DO ATERRO 1,00 A 2,50 M - AREIA EXTRAÍDA E BRITA PRODUZIDA</v>
          </cell>
          <cell r="C14958" t="str">
            <v>M</v>
          </cell>
        </row>
        <row r="14958">
          <cell r="E14958">
            <v>4419.18</v>
          </cell>
        </row>
        <row r="14959">
          <cell r="A14959">
            <v>705356</v>
          </cell>
          <cell r="B14959" t="str">
            <v>CORPO DE BTCC 1,50 X 1,50 M - MOLDADO NO LOCAL - ALTURA DO ATERRO 10,00 A 12,50 M - AREIA E BRITA COMERCIAIS</v>
          </cell>
          <cell r="C14959" t="str">
            <v>M</v>
          </cell>
        </row>
        <row r="14959">
          <cell r="E14959">
            <v>7071.23</v>
          </cell>
        </row>
        <row r="14960">
          <cell r="A14960">
            <v>705355</v>
          </cell>
          <cell r="B14960" t="str">
            <v>CORPO DE BTCC 1,50 X 1,50 M - MOLDADO NO LOCAL - ALTURA DO ATERRO 10,00 A 12,50 M - AREIA EXTRAÍDA E BRITA PRODUZIDA</v>
          </cell>
          <cell r="C14960" t="str">
            <v>M</v>
          </cell>
        </row>
        <row r="14960">
          <cell r="E14960">
            <v>6540.03</v>
          </cell>
        </row>
        <row r="14961">
          <cell r="A14961">
            <v>705358</v>
          </cell>
          <cell r="B14961" t="str">
            <v>CORPO DE BTCC 1,50 X 1,50 M - MOLDADO NO LOCAL - ALTURA DO ATERRO 12,50 A 15,00 M - AREIA E BRITA COMERCIAIS</v>
          </cell>
          <cell r="C14961" t="str">
            <v>M</v>
          </cell>
        </row>
        <row r="14961">
          <cell r="E14961">
            <v>7178.63</v>
          </cell>
        </row>
        <row r="14962">
          <cell r="A14962">
            <v>705357</v>
          </cell>
          <cell r="B14962" t="str">
            <v>CORPO DE BTCC 1,50 X 1,50 M - MOLDADO NO LOCAL - ALTURA DO ATERRO 12,50 A 15,00 M - AREIA EXTRAÍDA E BRITA PRODUZIDA</v>
          </cell>
          <cell r="C14962" t="str">
            <v>M</v>
          </cell>
        </row>
        <row r="14962">
          <cell r="E14962">
            <v>6647.43</v>
          </cell>
        </row>
        <row r="14963">
          <cell r="A14963">
            <v>705350</v>
          </cell>
          <cell r="B14963" t="str">
            <v>CORPO DE BTCC 1,50 X 1,50 M - MOLDADO NO LOCAL - ALTURA DO ATERRO 2,50 A 5,00 M - AREIA E BRITA COMERCIAIS</v>
          </cell>
          <cell r="C14963" t="str">
            <v>M</v>
          </cell>
        </row>
        <row r="14963">
          <cell r="E14963">
            <v>5251.5</v>
          </cell>
        </row>
        <row r="14964">
          <cell r="A14964">
            <v>705349</v>
          </cell>
          <cell r="B14964" t="str">
            <v>CORPO DE BTCC 1,50 X 1,50 M - MOLDADO NO LOCAL - ALTURA DO ATERRO 2,50 A 5,00 M - AREIA EXTRAÍDA E BRITA PRODUZIDA</v>
          </cell>
          <cell r="C14964" t="str">
            <v>M</v>
          </cell>
        </row>
        <row r="14964">
          <cell r="E14964">
            <v>4852.17</v>
          </cell>
        </row>
        <row r="14965">
          <cell r="A14965">
            <v>705352</v>
          </cell>
          <cell r="B14965" t="str">
            <v>CORPO DE BTCC 1,50 X 1,50 M - MOLDADO NO LOCAL - ALTURA DO ATERRO 5,00 A 7,50 M - AREIA E BRITA COMERCIAIS</v>
          </cell>
          <cell r="C14965" t="str">
            <v>M</v>
          </cell>
        </row>
        <row r="14965">
          <cell r="E14965">
            <v>5621.31</v>
          </cell>
        </row>
        <row r="14966">
          <cell r="A14966">
            <v>705351</v>
          </cell>
          <cell r="B14966" t="str">
            <v>CORPO DE BTCC 1,50 X 1,50 M - MOLDADO NO LOCAL - ALTURA DO ATERRO 5,00 A 7,50 M - AREIA EXTRAÍDA E BRITA PRODUZIDA</v>
          </cell>
          <cell r="C14966" t="str">
            <v>M</v>
          </cell>
        </row>
        <row r="14966">
          <cell r="E14966">
            <v>5221.99</v>
          </cell>
        </row>
        <row r="14967">
          <cell r="A14967">
            <v>705354</v>
          </cell>
          <cell r="B14967" t="str">
            <v>CORPO DE BTCC 1,50 X 1,50 M - MOLDADO NO LOCAL - ALTURA DO ATERRO 7,50 A 10,00 M - AREIA E BRITA COMERCIAIS</v>
          </cell>
          <cell r="C14967" t="str">
            <v>M</v>
          </cell>
        </row>
        <row r="14967">
          <cell r="E14967">
            <v>6180.34</v>
          </cell>
        </row>
        <row r="14968">
          <cell r="A14968">
            <v>705353</v>
          </cell>
          <cell r="B14968" t="str">
            <v>CORPO DE BTCC 1,50 X 1,50 M - MOLDADO NO LOCAL - ALTURA DO ATERRO 7,50 A 10,00 M - AREIA EXTRAÍDA E BRITA PRODUZIDA</v>
          </cell>
          <cell r="C14968" t="str">
            <v>M</v>
          </cell>
        </row>
        <row r="14968">
          <cell r="E14968">
            <v>5781.02</v>
          </cell>
        </row>
        <row r="14969">
          <cell r="A14969">
            <v>705360</v>
          </cell>
          <cell r="B14969" t="str">
            <v>CORPO DE BTCC 2,00 X 2,00 M - MOLDADO NO LOCAL - ALTURA DO ATERRO 0,00 A 1,00 M - AREIA E BRITA COMERCIAIS</v>
          </cell>
          <cell r="C14969" t="str">
            <v>M</v>
          </cell>
        </row>
        <row r="14969">
          <cell r="E14969">
            <v>7689.64</v>
          </cell>
        </row>
        <row r="14970">
          <cell r="A14970">
            <v>705359</v>
          </cell>
          <cell r="B14970" t="str">
            <v>CORPO DE BTCC 2,00 X 2,00 M - MOLDADO NO LOCAL - ALTURA DO ATERRO 0,00 A 1,00 M - AREIA EXTRAÍDA E BRITA PRODUZIDA</v>
          </cell>
          <cell r="C14970" t="str">
            <v>M</v>
          </cell>
        </row>
        <row r="14970">
          <cell r="E14970">
            <v>7174.34</v>
          </cell>
        </row>
        <row r="14971">
          <cell r="A14971">
            <v>705362</v>
          </cell>
          <cell r="B14971" t="str">
            <v>CORPO DE BTCC 2,00 X 2,00 M - MOLDADO NO LOCAL - ALTURA DO ATERRO 1,00 A 2,50 M - AREIA E BRITA COMERCIAIS</v>
          </cell>
          <cell r="C14971" t="str">
            <v>M</v>
          </cell>
        </row>
        <row r="14971">
          <cell r="E14971">
            <v>7006.02</v>
          </cell>
        </row>
        <row r="14972">
          <cell r="A14972">
            <v>705361</v>
          </cell>
          <cell r="B14972" t="str">
            <v>CORPO DE BTCC 2,00 X 2,00 M - MOLDADO NO LOCAL - ALTURA DO ATERRO 1,00 A 2,50 M - AREIA EXTRAÍDA E BRITA PRODUZIDA</v>
          </cell>
          <cell r="C14972" t="str">
            <v>M</v>
          </cell>
        </row>
        <row r="14972">
          <cell r="E14972">
            <v>6490.72</v>
          </cell>
        </row>
        <row r="14973">
          <cell r="A14973">
            <v>705370</v>
          </cell>
          <cell r="B14973" t="str">
            <v>CORPO DE BTCC 2,00 X 2,00 M - MOLDADO NO LOCAL - ALTURA DO ATERRO 10,00 A 12,50 M - AREIA E BRITA COMERCIAIS</v>
          </cell>
          <cell r="C14973" t="str">
            <v>M</v>
          </cell>
        </row>
        <row r="14973">
          <cell r="E14973">
            <v>10370.52</v>
          </cell>
        </row>
        <row r="14974">
          <cell r="A14974">
            <v>705369</v>
          </cell>
          <cell r="B14974" t="str">
            <v>CORPO DE BTCC 2,00 X 2,00 M - MOLDADO NO LOCAL - ALTURA DO ATERRO 10,00 A 12,50 M - AREIA EXTRAÍDA E BRITA PRODUZIDA</v>
          </cell>
          <cell r="C14974" t="str">
            <v>M</v>
          </cell>
        </row>
        <row r="14974">
          <cell r="E14974">
            <v>9547.88</v>
          </cell>
        </row>
        <row r="14975">
          <cell r="A14975">
            <v>705372</v>
          </cell>
          <cell r="B14975" t="str">
            <v>CORPO DE BTCC 2,00 X 2,00 M - MOLDADO NO LOCAL - ALTURA DO ATERRO 12,50 A 15,00 M - AREIA E BRITA COMERCIAIS</v>
          </cell>
          <cell r="C14975" t="str">
            <v>M</v>
          </cell>
        </row>
        <row r="14975">
          <cell r="E14975">
            <v>11039.96</v>
          </cell>
        </row>
        <row r="14976">
          <cell r="A14976">
            <v>705371</v>
          </cell>
          <cell r="B14976" t="str">
            <v>CORPO DE BTCC 2,00 X 2,00 M - MOLDADO NO LOCAL - ALTURA DO ATERRO 12,50 A 15,00 M - AREIA EXTRAÍDA E BRITA PRODUZIDA</v>
          </cell>
          <cell r="C14976" t="str">
            <v>M</v>
          </cell>
        </row>
        <row r="14976">
          <cell r="E14976">
            <v>10217.32</v>
          </cell>
        </row>
        <row r="14977">
          <cell r="A14977">
            <v>705364</v>
          </cell>
          <cell r="B14977" t="str">
            <v>CORPO DE BTCC 2,00 X 2,00 M - MOLDADO NO LOCAL - ALTURA DO ATERRO 2,50 A 5,00 M - AREIA E BRITA COMERCIAIS</v>
          </cell>
          <cell r="C14977" t="str">
            <v>M</v>
          </cell>
        </row>
        <row r="14977">
          <cell r="E14977">
            <v>7920.39</v>
          </cell>
        </row>
        <row r="14978">
          <cell r="A14978">
            <v>705363</v>
          </cell>
          <cell r="B14978" t="str">
            <v>CORPO DE BTCC 2,00 X 2,00 M - MOLDADO NO LOCAL - ALTURA DO ATERRO 2,50 A 5,00 M - AREIA EXTRAÍDA E BRITA PRODUZIDA</v>
          </cell>
          <cell r="C14978" t="str">
            <v>M</v>
          </cell>
        </row>
        <row r="14978">
          <cell r="E14978">
            <v>7405.09</v>
          </cell>
        </row>
        <row r="14979">
          <cell r="A14979">
            <v>705366</v>
          </cell>
          <cell r="B14979" t="str">
            <v>CORPO DE BTCC 2,00 X 2,00 M - MOLDADO NO LOCAL - ALTURA DO ATERRO 5,00 A 7,50 M - AREIA E BRITA COMERCIAIS</v>
          </cell>
          <cell r="C14979" t="str">
            <v>M</v>
          </cell>
        </row>
        <row r="14979">
          <cell r="E14979">
            <v>8625.62</v>
          </cell>
        </row>
        <row r="14980">
          <cell r="A14980">
            <v>705365</v>
          </cell>
          <cell r="B14980" t="str">
            <v>CORPO DE BTCC 2,00 X 2,00 M - MOLDADO NO LOCAL - ALTURA DO ATERRO 5,00 A 7,50 M - AREIA EXTRAÍDA E BRITA PRODUZIDA</v>
          </cell>
          <cell r="C14980" t="str">
            <v>M</v>
          </cell>
        </row>
        <row r="14980">
          <cell r="E14980">
            <v>7948.18</v>
          </cell>
        </row>
        <row r="14981">
          <cell r="A14981">
            <v>705368</v>
          </cell>
          <cell r="B14981" t="str">
            <v>CORPO DE BTCC 2,00 X 2,00 M - MOLDADO NO LOCAL - ALTURA DO ATERRO 7,50 A 10,00 M - AREIA E BRITA COMERCIAIS</v>
          </cell>
          <cell r="C14981" t="str">
            <v>M</v>
          </cell>
        </row>
        <row r="14981">
          <cell r="E14981">
            <v>9659.8</v>
          </cell>
        </row>
        <row r="14982">
          <cell r="A14982">
            <v>705367</v>
          </cell>
          <cell r="B14982" t="str">
            <v>CORPO DE BTCC 2,00 X 2,00 M - MOLDADO NO LOCAL - ALTURA DO ATERRO 7,50 A 10,00 M - AREIA EXTRAÍDA E BRITA PRODUZIDA</v>
          </cell>
          <cell r="C14982" t="str">
            <v>M</v>
          </cell>
        </row>
        <row r="14982">
          <cell r="E14982">
            <v>8982.35</v>
          </cell>
        </row>
        <row r="14983">
          <cell r="A14983">
            <v>705374</v>
          </cell>
          <cell r="B14983" t="str">
            <v>CORPO DE BTCC 2,50 X 2,50 M - MOLDADO NO LOCAL - ALTURA DO ATERRO 0,00 A 1,00 M - AREIA E BRITA COMERCIAIS</v>
          </cell>
          <cell r="C14983" t="str">
            <v>M</v>
          </cell>
        </row>
        <row r="14983">
          <cell r="E14983">
            <v>10161.99</v>
          </cell>
        </row>
        <row r="14984">
          <cell r="A14984">
            <v>705373</v>
          </cell>
          <cell r="B14984" t="str">
            <v>CORPO DE BTCC 2,50 X 2,50 M - MOLDADO NO LOCAL - ALTURA DO ATERRO 0,00 A 1,00 M - AREIA EXTRAÍDA E BRITA PRODUZIDA</v>
          </cell>
          <cell r="C14984" t="str">
            <v>M</v>
          </cell>
        </row>
        <row r="14984">
          <cell r="E14984">
            <v>9507.82</v>
          </cell>
        </row>
        <row r="14985">
          <cell r="A14985">
            <v>705376</v>
          </cell>
          <cell r="B14985" t="str">
            <v>CORPO DE BTCC 2,50 X 2,50 M - MOLDADO NO LOCAL - ALTURA DO ATERRO 1,00 A 2,50 M - AREIA E BRITA COMERCIAIS</v>
          </cell>
          <cell r="C14985" t="str">
            <v>M</v>
          </cell>
        </row>
        <row r="14985">
          <cell r="E14985">
            <v>9123.64</v>
          </cell>
        </row>
        <row r="14986">
          <cell r="A14986">
            <v>705375</v>
          </cell>
          <cell r="B14986" t="str">
            <v>CORPO DE BTCC 2,50 X 2,50 M - MOLDADO NO LOCAL - ALTURA DO ATERRO 1,00 A 2,50 M - AREIA EXTRAÍDA E BRITA PRODUZIDA</v>
          </cell>
          <cell r="C14986" t="str">
            <v>M</v>
          </cell>
        </row>
        <row r="14986">
          <cell r="E14986">
            <v>8469.47</v>
          </cell>
        </row>
        <row r="14987">
          <cell r="A14987">
            <v>705384</v>
          </cell>
          <cell r="B14987" t="str">
            <v>CORPO DE BTCC 2,50 X 2,50 M - MOLDADO NO LOCAL - ALTURA DO ATERRO 10,00 A 12,50 M - AREIA E BRITA COMERCIAIS</v>
          </cell>
          <cell r="C14987" t="str">
            <v>M</v>
          </cell>
        </row>
        <row r="14987">
          <cell r="E14987">
            <v>13737.8</v>
          </cell>
        </row>
        <row r="14988">
          <cell r="A14988">
            <v>705383</v>
          </cell>
          <cell r="B14988" t="str">
            <v>CORPO DE BTCC 2,50 X 2,50 M - MOLDADO NO LOCAL - ALTURA DO ATERRO 10,00 A 12,50 M - AREIA EXTRAÍDA E BRITA PRODUZIDA</v>
          </cell>
          <cell r="C14988" t="str">
            <v>M</v>
          </cell>
        </row>
        <row r="14988">
          <cell r="E14988">
            <v>12737.54</v>
          </cell>
        </row>
        <row r="14989">
          <cell r="A14989">
            <v>705386</v>
          </cell>
          <cell r="B14989" t="str">
            <v>CORPO DE BTCC 2,50 X 2,50 M - MOLDADO NO LOCAL - ALTURA DO ATERRO 12,50 A 15,00 M - AREIA E BRITA COMERCIAIS</v>
          </cell>
          <cell r="C14989" t="str">
            <v>M</v>
          </cell>
        </row>
        <row r="14989">
          <cell r="E14989">
            <v>14800.7</v>
          </cell>
        </row>
        <row r="14990">
          <cell r="A14990">
            <v>705385</v>
          </cell>
          <cell r="B14990" t="str">
            <v>CORPO DE BTCC 2,50 X 2,50 M - MOLDADO NO LOCAL - ALTURA DO ATERRO 12,50 A 15,00 M - AREIA EXTRAÍDA E BRITA PRODUZIDA</v>
          </cell>
          <cell r="C14990" t="str">
            <v>M</v>
          </cell>
        </row>
        <row r="14990">
          <cell r="E14990">
            <v>13800.44</v>
          </cell>
        </row>
        <row r="14991">
          <cell r="A14991">
            <v>705378</v>
          </cell>
          <cell r="B14991" t="str">
            <v>CORPO DE BTCC 2,50 X 2,50 M - MOLDADO NO LOCAL - ALTURA DO ATERRO 2,50 A 5,00 M - AREIA E BRITA COMERCIAIS</v>
          </cell>
          <cell r="C14991" t="str">
            <v>M</v>
          </cell>
        </row>
        <row r="14991">
          <cell r="E14991">
            <v>10328.96</v>
          </cell>
        </row>
        <row r="14992">
          <cell r="A14992">
            <v>705377</v>
          </cell>
          <cell r="B14992" t="str">
            <v>CORPO DE BTCC 2,50 X 2,50 M - MOLDADO NO LOCAL - ALTURA DO ATERRO 2,50 A 5,00 M - AREIA EXTRAÍDA E BRITA PRODUZIDA</v>
          </cell>
          <cell r="C14992" t="str">
            <v>M</v>
          </cell>
        </row>
        <row r="14992">
          <cell r="E14992">
            <v>9504.17</v>
          </cell>
        </row>
        <row r="14993">
          <cell r="A14993">
            <v>705380</v>
          </cell>
          <cell r="B14993" t="str">
            <v>CORPO DE BTCC 2,50 X 2,50 M - MOLDADO NO LOCAL - ALTURA DO ATERRO 5,00 A 7,50 M - AREIA E BRITA COMERCIAIS</v>
          </cell>
          <cell r="C14993" t="str">
            <v>M</v>
          </cell>
        </row>
        <row r="14993">
          <cell r="E14993">
            <v>11700</v>
          </cell>
        </row>
        <row r="14994">
          <cell r="A14994">
            <v>705379</v>
          </cell>
          <cell r="B14994" t="str">
            <v>CORPO DE BTCC 2,50 X 2,50 M - MOLDADO NO LOCAL - ALTURA DO ATERRO 5,00 A 7,50 M - AREIA EXTRAÍDA E BRITA PRODUZIDA</v>
          </cell>
          <cell r="C14994" t="str">
            <v>M</v>
          </cell>
        </row>
        <row r="14994">
          <cell r="E14994">
            <v>10875.2</v>
          </cell>
        </row>
        <row r="14995">
          <cell r="A14995">
            <v>705382</v>
          </cell>
          <cell r="B14995" t="str">
            <v>CORPO DE BTCC 2,50 X 2,50 M - MOLDADO NO LOCAL - ALTURA DO ATERRO 7,50 A 10,00 M - AREIA E BRITA COMERCIAIS</v>
          </cell>
          <cell r="C14995" t="str">
            <v>M</v>
          </cell>
        </row>
        <row r="14995">
          <cell r="E14995">
            <v>12856</v>
          </cell>
        </row>
        <row r="14996">
          <cell r="A14996">
            <v>705381</v>
          </cell>
          <cell r="B14996" t="str">
            <v>CORPO DE BTCC 2,50 X 2,50 M - MOLDADO NO LOCAL - ALTURA DO ATERRO 7,50 A 10,00 M - AREIA EXTRAÍDA E BRITA PRODUZIDA</v>
          </cell>
          <cell r="C14996" t="str">
            <v>M</v>
          </cell>
        </row>
        <row r="14996">
          <cell r="E14996">
            <v>11855.74</v>
          </cell>
        </row>
        <row r="14997">
          <cell r="A14997">
            <v>705388</v>
          </cell>
          <cell r="B14997" t="str">
            <v>CORPO DE BTCC 3,00 X 3,00 M - MOLDADO NO LOCAL - ALTURA DO ATERRO 0,00 A 1,00 M - AREIA E BRITA COMERCIAIS</v>
          </cell>
          <cell r="C14997" t="str">
            <v>M</v>
          </cell>
        </row>
        <row r="14997">
          <cell r="E14997">
            <v>12762.89</v>
          </cell>
        </row>
        <row r="14998">
          <cell r="A14998">
            <v>705387</v>
          </cell>
          <cell r="B14998" t="str">
            <v>CORPO DE BTCC 3,00 X 3,00 M - MOLDADO NO LOCAL - ALTURA DO ATERRO 0,00 A 1,00 M - AREIA EXTRAÍDA E BRITA PRODUZIDA</v>
          </cell>
          <cell r="C14998" t="str">
            <v>M</v>
          </cell>
        </row>
        <row r="14998">
          <cell r="E14998">
            <v>11791.85</v>
          </cell>
        </row>
        <row r="14999">
          <cell r="A14999">
            <v>705390</v>
          </cell>
          <cell r="B14999" t="str">
            <v>CORPO DE BTCC 3,00 X 3,00 M - MOLDADO NO LOCAL - ALTURA DO ATERRO 1,00 A 2,50 M - AREIA E BRITA COMERCIAIS</v>
          </cell>
          <cell r="C14999" t="str">
            <v>M</v>
          </cell>
        </row>
        <row r="14999">
          <cell r="E14999">
            <v>12028.34</v>
          </cell>
        </row>
        <row r="15000">
          <cell r="A15000">
            <v>705389</v>
          </cell>
          <cell r="B15000" t="str">
            <v>CORPO DE BTCC 3,00 X 3,00 M - MOLDADO NO LOCAL - ALTURA DO ATERRO 1,00 A 2,50 M - AREIA EXTRAÍDA E BRITA PRODUZIDA</v>
          </cell>
          <cell r="C15000" t="str">
            <v>M</v>
          </cell>
        </row>
        <row r="15000">
          <cell r="E15000">
            <v>11057.3</v>
          </cell>
        </row>
        <row r="15001">
          <cell r="A15001">
            <v>705399</v>
          </cell>
          <cell r="B15001" t="str">
            <v>CORPO DE BTCC 3,00 X 3,00 M - MOLDADO NO LOCAL - ALTURA DO ATERRO 10,00 A 12,50 M - AREIA E BRITA COMERCIAIS</v>
          </cell>
          <cell r="C15001" t="str">
            <v>M</v>
          </cell>
        </row>
        <row r="15001">
          <cell r="E15001">
            <v>18397.23</v>
          </cell>
        </row>
        <row r="15002">
          <cell r="A15002">
            <v>705398</v>
          </cell>
          <cell r="B15002" t="str">
            <v>CORPO DE BTCC 3,00 X 3,00 M - MOLDADO NO LOCAL - ALTURA DO ATERRO 10,00 A 12,50 M - AREIA EXTRAÍDA E BRITA PRODUZIDA</v>
          </cell>
          <cell r="C15002" t="str">
            <v>M</v>
          </cell>
        </row>
        <row r="15002">
          <cell r="E15002">
            <v>16942.07</v>
          </cell>
        </row>
        <row r="15003">
          <cell r="A15003">
            <v>705401</v>
          </cell>
          <cell r="B15003" t="str">
            <v>CORPO DE BTCC 3,00 X 3,00 M - MOLDADO NO LOCAL - ALTURA DO ATERRO 12,50 A 15,00 M - AREIA E BRITA COMERCIAIS</v>
          </cell>
          <cell r="C15003" t="str">
            <v>M</v>
          </cell>
        </row>
        <row r="15003">
          <cell r="E15003">
            <v>19836.69</v>
          </cell>
        </row>
        <row r="15004">
          <cell r="A15004">
            <v>705400</v>
          </cell>
          <cell r="B15004" t="str">
            <v>CORPO DE BTCC 3,00 X 3,00 M - MOLDADO NO LOCAL - ALTURA DO ATERRO 12,50 A 15,00 M - AREIA EXTRAÍDA E BRITA PRODUZIDA</v>
          </cell>
          <cell r="C15004" t="str">
            <v>M</v>
          </cell>
        </row>
        <row r="15004">
          <cell r="E15004">
            <v>18381.53</v>
          </cell>
        </row>
        <row r="15005">
          <cell r="A15005">
            <v>705392</v>
          </cell>
          <cell r="B15005" t="str">
            <v>CORPO DE BTCC 3,00 X 3,00 M - MOLDADO NO LOCAL - ALTURA DO ATERRO 2,50 A 5,00 M - AREIA E BRITA COMERCIAIS</v>
          </cell>
          <cell r="C15005" t="str">
            <v>M</v>
          </cell>
        </row>
        <row r="15005">
          <cell r="E15005">
            <v>13670.5</v>
          </cell>
        </row>
        <row r="15006">
          <cell r="A15006">
            <v>705391</v>
          </cell>
          <cell r="B15006" t="str">
            <v>CORPO DE BTCC 3,00 X 3,00 M - MOLDADO NO LOCAL - ALTURA DO ATERRO 2,50 A 5,00 M - AREIA EXTRAÍDA E BRITA PRODUZIDA</v>
          </cell>
          <cell r="C15006" t="str">
            <v>M</v>
          </cell>
        </row>
        <row r="15006">
          <cell r="E15006">
            <v>12493.72</v>
          </cell>
        </row>
        <row r="15007">
          <cell r="A15007">
            <v>705395</v>
          </cell>
          <cell r="B15007" t="str">
            <v>CORPO DE BTCC 3,00 X 3,00 M - MOLDADO NO LOCAL - ALTURA DO ATERRO 5,00 A 7,50 M - AREIA E BRITA COMERCIAIS</v>
          </cell>
          <cell r="C15007" t="str">
            <v>M</v>
          </cell>
        </row>
        <row r="15007">
          <cell r="E15007">
            <v>15580.08</v>
          </cell>
        </row>
        <row r="15008">
          <cell r="A15008">
            <v>705394</v>
          </cell>
          <cell r="B15008" t="str">
            <v>CORPO DE BTCC 3,00 X 3,00 M - MOLDADO NO LOCAL - ALTURA DO ATERRO 5,00 A 7,50 M - AREIA EXTRAÍDA E BRITA PRODUZIDA</v>
          </cell>
          <cell r="C15008" t="str">
            <v>M</v>
          </cell>
        </row>
        <row r="15008">
          <cell r="E15008">
            <v>14403.31</v>
          </cell>
        </row>
        <row r="15009">
          <cell r="A15009">
            <v>705397</v>
          </cell>
          <cell r="B15009" t="str">
            <v>CORPO DE BTCC 3,00 X 3,00 M - MOLDADO NO LOCAL - ALTURA DO ATERRO 7,50 A 10,00 M - AREIA E BRITA COMERCIAIS</v>
          </cell>
          <cell r="C15009" t="str">
            <v>M</v>
          </cell>
        </row>
        <row r="15009">
          <cell r="E15009">
            <v>17023</v>
          </cell>
        </row>
        <row r="15010">
          <cell r="A15010">
            <v>705396</v>
          </cell>
          <cell r="B15010" t="str">
            <v>CORPO DE BTCC 3,00 X 3,00 M - MOLDADO NO LOCAL - ALTURA DO ATERRO 7,50 A 10,00 M - AREIA EXTRAÍDA E BRITA PRODUZIDA</v>
          </cell>
          <cell r="C15010" t="str">
            <v>M</v>
          </cell>
        </row>
        <row r="15010">
          <cell r="E15010">
            <v>15567.84</v>
          </cell>
        </row>
        <row r="15011">
          <cell r="A15011">
            <v>804213</v>
          </cell>
          <cell r="B15011" t="str">
            <v>BOCA DE BDTC D = 0,80 M - ESCONSIDADE 0° - AREIA E BRITA COMERCIAIS - ALAS RETAS</v>
          </cell>
          <cell r="C15011" t="str">
            <v>UND</v>
          </cell>
        </row>
        <row r="15011">
          <cell r="E15011">
            <v>1473.92</v>
          </cell>
        </row>
        <row r="15012">
          <cell r="A15012">
            <v>804212</v>
          </cell>
          <cell r="B15012" t="str">
            <v>BOCA DE BDTC D = 0,80 M - ESCONSIDADE 0° - AREIA EXTRAÍDA E BRITA PRODUZIDA - ALAS RETAS</v>
          </cell>
          <cell r="C15012" t="str">
            <v>UND</v>
          </cell>
        </row>
        <row r="15012">
          <cell r="E15012">
            <v>1236.96</v>
          </cell>
        </row>
        <row r="15013">
          <cell r="A15013">
            <v>804217</v>
          </cell>
          <cell r="B15013" t="str">
            <v>BOCA DE BDTC D = 0,80 M - ESCONSIDADE 10° - AREIA E BRITA COMERCIAIS - ALAS RETAS</v>
          </cell>
          <cell r="C15013" t="str">
            <v>UND</v>
          </cell>
        </row>
        <row r="15013">
          <cell r="E15013">
            <v>1482.58</v>
          </cell>
        </row>
        <row r="15014">
          <cell r="A15014">
            <v>804216</v>
          </cell>
          <cell r="B15014" t="str">
            <v>BOCA DE BDTC D = 0,80 M - ESCONSIDADE 10° - AREIA EXTRAÍDA E BRITA PRODUZIDA - ALAS RETAS</v>
          </cell>
          <cell r="C15014" t="str">
            <v>UND</v>
          </cell>
        </row>
        <row r="15014">
          <cell r="E15014">
            <v>1245.15</v>
          </cell>
        </row>
        <row r="15015">
          <cell r="A15015">
            <v>804219</v>
          </cell>
          <cell r="B15015" t="str">
            <v>BOCA DE BDTC D = 0,80 M - ESCONSIDADE 15° - AREIA E BRITA COMERCIAIS - ALAS RETAS</v>
          </cell>
          <cell r="C15015" t="str">
            <v>UND</v>
          </cell>
        </row>
        <row r="15015">
          <cell r="E15015">
            <v>1493.57</v>
          </cell>
        </row>
        <row r="15016">
          <cell r="A15016">
            <v>804218</v>
          </cell>
          <cell r="B15016" t="str">
            <v>BOCA DE BDTC D = 0,80 M - ESCONSIDADE 15° - AREIA EXTRAÍDA E BRITA PRODUZIDA - ALAS RETAS</v>
          </cell>
          <cell r="C15016" t="str">
            <v>UND</v>
          </cell>
        </row>
        <row r="15016">
          <cell r="E15016">
            <v>1255.65</v>
          </cell>
        </row>
        <row r="15017">
          <cell r="A15017">
            <v>804221</v>
          </cell>
          <cell r="B15017" t="str">
            <v>BOCA DE BDTC D = 0,80 M - ESCONSIDADE 20° - AREIA E BRITA COMERCIAIS - ALAS RETAS</v>
          </cell>
          <cell r="C15017" t="str">
            <v>UND</v>
          </cell>
        </row>
        <row r="15017">
          <cell r="E15017">
            <v>1511.25</v>
          </cell>
        </row>
        <row r="15018">
          <cell r="A15018">
            <v>804220</v>
          </cell>
          <cell r="B15018" t="str">
            <v>BOCA DE BDTC D = 0,80 M - ESCONSIDADE 20° - AREIA EXTRAÍDA E BRITA PRODUZIDA - ALAS RETAS</v>
          </cell>
          <cell r="C15018" t="str">
            <v>UND</v>
          </cell>
        </row>
        <row r="15018">
          <cell r="E15018">
            <v>1272.48</v>
          </cell>
        </row>
        <row r="15019">
          <cell r="A15019">
            <v>804223</v>
          </cell>
          <cell r="B15019" t="str">
            <v>BOCA DE BDTC D = 0,80 M - ESCONSIDADE 25° - AREIA E BRITA COMERCIAIS - ALAS RETAS</v>
          </cell>
          <cell r="C15019" t="str">
            <v>UND</v>
          </cell>
        </row>
        <row r="15019">
          <cell r="E15019">
            <v>1534.42</v>
          </cell>
        </row>
        <row r="15020">
          <cell r="A15020">
            <v>804222</v>
          </cell>
          <cell r="B15020" t="str">
            <v>BOCA DE BDTC D = 0,80 M - ESCONSIDADE 25° - AREIA EXTRAÍDA E BRITA PRODUZIDA - ALAS RETAS</v>
          </cell>
          <cell r="C15020" t="str">
            <v>UND</v>
          </cell>
        </row>
        <row r="15020">
          <cell r="E15020">
            <v>1294.56</v>
          </cell>
        </row>
        <row r="15021">
          <cell r="A15021">
            <v>804225</v>
          </cell>
          <cell r="B15021" t="str">
            <v>BOCA DE BDTC D = 0,80 M - ESCONSIDADE 30° - AREIA E BRITA COMERCIAIS - ALAS RETAS</v>
          </cell>
          <cell r="C15021" t="str">
            <v>UND</v>
          </cell>
        </row>
        <row r="15021">
          <cell r="E15021">
            <v>1564.98</v>
          </cell>
        </row>
        <row r="15022">
          <cell r="A15022">
            <v>804224</v>
          </cell>
          <cell r="B15022" t="str">
            <v>BOCA DE BDTC D = 0,80 M - ESCONSIDADE 30° - AREIA EXTRAÍDA E BRITA PRODUZIDA - ALAS RETAS</v>
          </cell>
          <cell r="C15022" t="str">
            <v>UND</v>
          </cell>
        </row>
        <row r="15022">
          <cell r="E15022">
            <v>1323.91</v>
          </cell>
        </row>
        <row r="15023">
          <cell r="A15023">
            <v>804227</v>
          </cell>
          <cell r="B15023" t="str">
            <v>BOCA DE BDTC D = 0,80 M - ESCONSIDADE 35° - AREIA E BRITA COMERCIAIS - ALAS RETAS</v>
          </cell>
          <cell r="C15023" t="str">
            <v>UND</v>
          </cell>
        </row>
        <row r="15023">
          <cell r="E15023">
            <v>1606.44</v>
          </cell>
        </row>
        <row r="15024">
          <cell r="A15024">
            <v>804226</v>
          </cell>
          <cell r="B15024" t="str">
            <v>BOCA DE BDTC D = 0,80 M - ESCONSIDADE 35° - AREIA EXTRAÍDA E BRITA PRODUZIDA - ALAS RETAS</v>
          </cell>
          <cell r="C15024" t="str">
            <v>UND</v>
          </cell>
        </row>
        <row r="15024">
          <cell r="E15024">
            <v>1363.92</v>
          </cell>
        </row>
        <row r="15025">
          <cell r="A15025">
            <v>804229</v>
          </cell>
          <cell r="B15025" t="str">
            <v>BOCA DE BDTC D = 0,80 M - ESCONSIDADE 40° - AREIA E BRITA COMERCIAIS - ALAS RETAS</v>
          </cell>
          <cell r="C15025" t="str">
            <v>UND</v>
          </cell>
        </row>
        <row r="15025">
          <cell r="E15025">
            <v>1660.7</v>
          </cell>
        </row>
        <row r="15026">
          <cell r="A15026">
            <v>804228</v>
          </cell>
          <cell r="B15026" t="str">
            <v>BOCA DE BDTC D = 0,80 M - ESCONSIDADE 40° - AREIA EXTRAÍDA E BRITA PRODUZIDA - ALAS RETAS</v>
          </cell>
          <cell r="C15026" t="str">
            <v>UND</v>
          </cell>
        </row>
        <row r="15026">
          <cell r="E15026">
            <v>1416.6</v>
          </cell>
        </row>
        <row r="15027">
          <cell r="A15027">
            <v>804231</v>
          </cell>
          <cell r="B15027" t="str">
            <v>BOCA DE BDTC D = 0,80 M - ESCONSIDADE 45° - AREIA E BRITA COMERCIAIS - ALAS RETAS</v>
          </cell>
          <cell r="C15027" t="str">
            <v>UND</v>
          </cell>
        </row>
        <row r="15027">
          <cell r="E15027">
            <v>1735.14</v>
          </cell>
        </row>
        <row r="15028">
          <cell r="A15028">
            <v>804230</v>
          </cell>
          <cell r="B15028" t="str">
            <v>BOCA DE BDTC D = 0,80 M - ESCONSIDADE 45° - AREIA EXTRAÍDA E BRITA PRODUZIDA - ALAS RETAS</v>
          </cell>
          <cell r="C15028" t="str">
            <v>UND</v>
          </cell>
        </row>
        <row r="15028">
          <cell r="E15028">
            <v>1489.23</v>
          </cell>
        </row>
        <row r="15029">
          <cell r="A15029">
            <v>804215</v>
          </cell>
          <cell r="B15029" t="str">
            <v>BOCA DE BDTC D = 0,80 M - ESCONSIDADE 5° - AREIA E BRITA COMERCIAIS - ALAS RETAS</v>
          </cell>
          <cell r="C15029" t="str">
            <v>UND</v>
          </cell>
        </row>
        <row r="15029">
          <cell r="E15029">
            <v>1475.89</v>
          </cell>
        </row>
        <row r="15030">
          <cell r="A15030">
            <v>804214</v>
          </cell>
          <cell r="B15030" t="str">
            <v>BOCA DE BDTC D = 0,80 M - ESCONSIDADE 5° - AREIA EXTRAÍDA E BRITA PRODUZIDA - ALAS RETAS</v>
          </cell>
          <cell r="C15030" t="str">
            <v>UND</v>
          </cell>
        </row>
        <row r="15030">
          <cell r="E15030">
            <v>1238.82</v>
          </cell>
        </row>
        <row r="15031">
          <cell r="A15031">
            <v>804417</v>
          </cell>
          <cell r="B15031" t="str">
            <v>BOCA DE BDTC D = 1,00 M - ESCONSIDADE 0° - AREIA E BRITA COMERCIAIS - ALAS ESCONSAS</v>
          </cell>
          <cell r="C15031" t="str">
            <v>UND</v>
          </cell>
        </row>
        <row r="15031">
          <cell r="E15031">
            <v>3811.18</v>
          </cell>
        </row>
        <row r="15032">
          <cell r="A15032">
            <v>804233</v>
          </cell>
          <cell r="B15032" t="str">
            <v>BOCA DE BDTC D = 1,00 M - ESCONSIDADE 0° - AREIA E BRITA COMERCIAIS - ALAS RETAS</v>
          </cell>
          <cell r="C15032" t="str">
            <v>UND</v>
          </cell>
        </row>
        <row r="15032">
          <cell r="E15032">
            <v>2187.37</v>
          </cell>
        </row>
        <row r="15033">
          <cell r="A15033">
            <v>804416</v>
          </cell>
          <cell r="B15033" t="str">
            <v>BOCA DE BDTC D = 1,00 M - ESCONSIDADE 0° - AREIA EXTRAÍDA E BRITA PRODUZIDA - ALAS ESCONSAS</v>
          </cell>
          <cell r="C15033" t="str">
            <v>UND</v>
          </cell>
        </row>
        <row r="15033">
          <cell r="E15033">
            <v>3192.95</v>
          </cell>
        </row>
        <row r="15034">
          <cell r="A15034">
            <v>804232</v>
          </cell>
          <cell r="B15034" t="str">
            <v>BOCA DE BDTC D = 1,00 M - ESCONSIDADE 0° - AREIA EXTRAÍDA E BRITA PRODUZIDA - ALAS RETAS</v>
          </cell>
          <cell r="C15034" t="str">
            <v>UND</v>
          </cell>
        </row>
        <row r="15034">
          <cell r="E15034">
            <v>1819.65</v>
          </cell>
        </row>
        <row r="15035">
          <cell r="A15035">
            <v>804237</v>
          </cell>
          <cell r="B15035" t="str">
            <v>BOCA DE BDTC D = 1,00 M - ESCONSIDADE 10° - AREIA E BRITA COMERCIAIS - ALAS RETAS</v>
          </cell>
          <cell r="C15035" t="str">
            <v>UND</v>
          </cell>
        </row>
        <row r="15035">
          <cell r="E15035">
            <v>2200.41</v>
          </cell>
        </row>
        <row r="15036">
          <cell r="A15036">
            <v>804236</v>
          </cell>
          <cell r="B15036" t="str">
            <v>BOCA DE BDTC D = 1,00 M - ESCONSIDADE 10° - AREIA EXTRAÍDA E BRITA PRODUZIDA - ALAS RETAS</v>
          </cell>
          <cell r="C15036" t="str">
            <v>UND</v>
          </cell>
        </row>
        <row r="15036">
          <cell r="E15036">
            <v>1831.84</v>
          </cell>
        </row>
        <row r="15037">
          <cell r="A15037">
            <v>804419</v>
          </cell>
          <cell r="B15037" t="str">
            <v>BOCA DE BDTC D = 1,00 M - ESCONSIDADE 15° - AREIA E BRITA COMERCIAIS - ALAS ESCONSAS</v>
          </cell>
          <cell r="C15037" t="str">
            <v>UND</v>
          </cell>
        </row>
        <row r="15037">
          <cell r="E15037">
            <v>3986.55</v>
          </cell>
        </row>
        <row r="15038">
          <cell r="A15038">
            <v>804239</v>
          </cell>
          <cell r="B15038" t="str">
            <v>BOCA DE BDTC D = 1,00 M - ESCONSIDADE 15° - AREIA E BRITA COMERCIAIS - ALAS RETAS</v>
          </cell>
          <cell r="C15038" t="str">
            <v>UND</v>
          </cell>
        </row>
        <row r="15038">
          <cell r="E15038">
            <v>2217.39</v>
          </cell>
        </row>
        <row r="15039">
          <cell r="A15039">
            <v>804418</v>
          </cell>
          <cell r="B15039" t="str">
            <v>BOCA DE BDTC D = 1,00 M - ESCONSIDADE 15° - AREIA EXTRAÍDA E BRITA PRODUZIDA - ALAS ESCONSAS</v>
          </cell>
          <cell r="C15039" t="str">
            <v>UND</v>
          </cell>
        </row>
        <row r="15039">
          <cell r="E15039">
            <v>3338.78</v>
          </cell>
        </row>
        <row r="15040">
          <cell r="A15040">
            <v>804238</v>
          </cell>
          <cell r="B15040" t="str">
            <v>BOCA DE BDTC D = 1,00 M - ESCONSIDADE 15° - AREIA EXTRAÍDA E BRITA PRODUZIDA - ALAS RETAS</v>
          </cell>
          <cell r="C15040" t="str">
            <v>UND</v>
          </cell>
        </row>
        <row r="15040">
          <cell r="E15040">
            <v>1847.74</v>
          </cell>
        </row>
        <row r="15041">
          <cell r="A15041">
            <v>804241</v>
          </cell>
          <cell r="B15041" t="str">
            <v>BOCA DE BDTC D = 1,00 M - ESCONSIDADE 20° - AREIA E BRITA COMERCIAIS - ALAS RETAS</v>
          </cell>
          <cell r="C15041" t="str">
            <v>UND</v>
          </cell>
        </row>
        <row r="15041">
          <cell r="E15041">
            <v>2241.85</v>
          </cell>
        </row>
        <row r="15042">
          <cell r="A15042">
            <v>804240</v>
          </cell>
          <cell r="B15042" t="str">
            <v>BOCA DE BDTC D = 1,00 M - ESCONSIDADE 20° - AREIA EXTRAÍDA E BRITA PRODUZIDA - ALAS RETAS</v>
          </cell>
          <cell r="C15042" t="str">
            <v>UND</v>
          </cell>
        </row>
        <row r="15042">
          <cell r="E15042">
            <v>1870.74</v>
          </cell>
        </row>
        <row r="15043">
          <cell r="A15043">
            <v>804243</v>
          </cell>
          <cell r="B15043" t="str">
            <v>BOCA DE BDTC D = 1,00 M - ESCONSIDADE 25° - AREIA E BRITA COMERCIAIS - ALAS RETAS</v>
          </cell>
          <cell r="C15043" t="str">
            <v>UND</v>
          </cell>
        </row>
        <row r="15043">
          <cell r="E15043">
            <v>2275.32</v>
          </cell>
        </row>
        <row r="15044">
          <cell r="A15044">
            <v>804242</v>
          </cell>
          <cell r="B15044" t="str">
            <v>BOCA DE BDTC D = 1,00 M - ESCONSIDADE 25° - AREIA EXTRAÍDA E BRITA PRODUZIDA - ALAS RETAS</v>
          </cell>
          <cell r="C15044" t="str">
            <v>UND</v>
          </cell>
        </row>
        <row r="15044">
          <cell r="E15044">
            <v>1902.39</v>
          </cell>
        </row>
        <row r="15045">
          <cell r="A15045">
            <v>804421</v>
          </cell>
          <cell r="B15045" t="str">
            <v>BOCA DE BDTC D = 1,00 M - ESCONSIDADE 30° - AREIA E BRITA COMERCIAIS - ALAS ESCONSAS</v>
          </cell>
          <cell r="C15045" t="str">
            <v>UND</v>
          </cell>
        </row>
        <row r="15045">
          <cell r="E15045">
            <v>4448.12</v>
          </cell>
        </row>
        <row r="15046">
          <cell r="A15046">
            <v>804245</v>
          </cell>
          <cell r="B15046" t="str">
            <v>BOCA DE BDTC D = 1,00 M - ESCONSIDADE 30° - AREIA E BRITA COMERCIAIS - ALAS RETAS</v>
          </cell>
          <cell r="C15046" t="str">
            <v>UND</v>
          </cell>
        </row>
        <row r="15046">
          <cell r="E15046">
            <v>2320.54</v>
          </cell>
        </row>
        <row r="15047">
          <cell r="A15047">
            <v>804420</v>
          </cell>
          <cell r="B15047" t="str">
            <v>BOCA DE BDTC D = 1,00 M - ESCONSIDADE 30° - AREIA EXTRAÍDA E BRITA PRODUZIDA - ALAS ESCONSAS</v>
          </cell>
          <cell r="C15047" t="str">
            <v>UND</v>
          </cell>
        </row>
        <row r="15047">
          <cell r="E15047">
            <v>3723.21</v>
          </cell>
        </row>
        <row r="15048">
          <cell r="A15048">
            <v>804244</v>
          </cell>
          <cell r="B15048" t="str">
            <v>BOCA DE BDTC D = 1,00 M - ESCONSIDADE 30° - AREIA EXTRAÍDA E BRITA PRODUZIDA - ALAS RETAS</v>
          </cell>
          <cell r="C15048" t="str">
            <v>UND</v>
          </cell>
        </row>
        <row r="15048">
          <cell r="E15048">
            <v>1945.32</v>
          </cell>
        </row>
        <row r="15049">
          <cell r="A15049">
            <v>804247</v>
          </cell>
          <cell r="B15049" t="str">
            <v>BOCA DE BDTC D = 1,00 M - ESCONSIDADE 35° - AREIA E BRITA COMERCIAIS - ALAS RETAS</v>
          </cell>
          <cell r="C15049" t="str">
            <v>UND</v>
          </cell>
        </row>
        <row r="15049">
          <cell r="E15049">
            <v>2379.77</v>
          </cell>
        </row>
        <row r="15050">
          <cell r="A15050">
            <v>804246</v>
          </cell>
          <cell r="B15050" t="str">
            <v>BOCA DE BDTC D = 1,00 M - ESCONSIDADE 35° - AREIA EXTRAÍDA E BRITA PRODUZIDA - ALAS RETAS</v>
          </cell>
          <cell r="C15050" t="str">
            <v>UND</v>
          </cell>
        </row>
        <row r="15050">
          <cell r="E15050">
            <v>2002</v>
          </cell>
        </row>
        <row r="15051">
          <cell r="A15051">
            <v>804249</v>
          </cell>
          <cell r="B15051" t="str">
            <v>BOCA DE BDTC D = 1,00 M - ESCONSIDADE 40° - AREIA E BRITA COMERCIAIS - ALAS RETAS</v>
          </cell>
          <cell r="C15051" t="str">
            <v>UND</v>
          </cell>
        </row>
        <row r="15051">
          <cell r="E15051">
            <v>2459.25</v>
          </cell>
        </row>
        <row r="15052">
          <cell r="A15052">
            <v>804248</v>
          </cell>
          <cell r="B15052" t="str">
            <v>BOCA DE BDTC D = 1,00 M - ESCONSIDADE 40° - AREIA EXTRAÍDA E BRITA PRODUZIDA - ALAS RETAS</v>
          </cell>
          <cell r="C15052" t="str">
            <v>UND</v>
          </cell>
        </row>
        <row r="15052">
          <cell r="E15052">
            <v>2078.46</v>
          </cell>
        </row>
        <row r="15053">
          <cell r="A15053">
            <v>804423</v>
          </cell>
          <cell r="B15053" t="str">
            <v>BOCA DE BDTC D = 1,00 M - ESCONSIDADE 45° - AREIA E BRITA COMERCIAIS - ALAS ESCONSAS</v>
          </cell>
          <cell r="C15053" t="str">
            <v>UND</v>
          </cell>
        </row>
        <row r="15053">
          <cell r="E15053">
            <v>5506.14</v>
          </cell>
        </row>
        <row r="15054">
          <cell r="A15054">
            <v>804251</v>
          </cell>
          <cell r="B15054" t="str">
            <v>BOCA DE BDTC D = 1,00 M - ESCONSIDADE 45° - AREIA E BRITA COMERCIAIS - ALAS RETAS</v>
          </cell>
          <cell r="C15054" t="str">
            <v>UND</v>
          </cell>
        </row>
        <row r="15054">
          <cell r="E15054">
            <v>2565.45</v>
          </cell>
        </row>
        <row r="15055">
          <cell r="A15055">
            <v>804422</v>
          </cell>
          <cell r="B15055" t="str">
            <v>BOCA DE BDTC D = 1,00 M - ESCONSIDADE 45° - AREIA EXTRAÍDA E BRITA PRODUZIDA - ALAS ESCONSAS</v>
          </cell>
          <cell r="C15055" t="str">
            <v>UND</v>
          </cell>
        </row>
        <row r="15055">
          <cell r="E15055">
            <v>4601.68</v>
          </cell>
        </row>
        <row r="15056">
          <cell r="A15056">
            <v>804250</v>
          </cell>
          <cell r="B15056" t="str">
            <v>BOCA DE BDTC D = 1,00 M - ESCONSIDADE 45° - AREIA EXTRAÍDA E BRITA PRODUZIDA - ALAS RETAS</v>
          </cell>
          <cell r="C15056" t="str">
            <v>UND</v>
          </cell>
        </row>
        <row r="15056">
          <cell r="E15056">
            <v>2181.51</v>
          </cell>
        </row>
        <row r="15057">
          <cell r="A15057">
            <v>804235</v>
          </cell>
          <cell r="B15057" t="str">
            <v>BOCA DE BDTC D = 1,00 M - ESCONSIDADE 5° - AREIA E BRITA COMERCIAIS - ALAS RETAS</v>
          </cell>
          <cell r="C15057" t="str">
            <v>UND</v>
          </cell>
        </row>
        <row r="15057">
          <cell r="E15057">
            <v>2190.54</v>
          </cell>
        </row>
        <row r="15058">
          <cell r="A15058">
            <v>804234</v>
          </cell>
          <cell r="B15058" t="str">
            <v>BOCA DE BDTC D = 1,00 M - ESCONSIDADE 5° - AREIA EXTRAÍDA E BRITA PRODUZIDA - ALAS RETAS</v>
          </cell>
          <cell r="C15058" t="str">
            <v>UND</v>
          </cell>
        </row>
        <row r="15058">
          <cell r="E15058">
            <v>1822.58</v>
          </cell>
        </row>
        <row r="15059">
          <cell r="A15059">
            <v>804425</v>
          </cell>
          <cell r="B15059" t="str">
            <v>BOCA DE BDTC D = 1,20 M - ESCONSIDADE 0° - AREIA E BRITA COMERCIAIS - ALAS ESCONSAS</v>
          </cell>
          <cell r="C15059" t="str">
            <v>UND</v>
          </cell>
        </row>
        <row r="15059">
          <cell r="E15059">
            <v>5515.85</v>
          </cell>
        </row>
        <row r="15060">
          <cell r="A15060">
            <v>804253</v>
          </cell>
          <cell r="B15060" t="str">
            <v>BOCA DE BDTC D = 1,20 M - ESCONSIDADE 0° - AREIA E BRITA COMERCIAIS - ALAS RETAS</v>
          </cell>
          <cell r="C15060" t="str">
            <v>UND</v>
          </cell>
        </row>
        <row r="15060">
          <cell r="E15060">
            <v>3036.74</v>
          </cell>
        </row>
        <row r="15061">
          <cell r="A15061">
            <v>804424</v>
          </cell>
          <cell r="B15061" t="str">
            <v>BOCA DE BDTC D = 1,20 M - ESCONSIDADE 0° - AREIA EXTRAÍDA E BRITA PRODUZIDA - ALAS ESCONSAS</v>
          </cell>
          <cell r="C15061" t="str">
            <v>UND</v>
          </cell>
        </row>
        <row r="15061">
          <cell r="E15061">
            <v>4560.65</v>
          </cell>
        </row>
        <row r="15062">
          <cell r="A15062">
            <v>804252</v>
          </cell>
          <cell r="B15062" t="str">
            <v>BOCA DE BDTC D = 1,20 M - ESCONSIDADE 0° - AREIA EXTRAÍDA E BRITA PRODUZIDA - ALAS RETAS</v>
          </cell>
          <cell r="C15062" t="str">
            <v>UND</v>
          </cell>
        </row>
        <row r="15062">
          <cell r="E15062">
            <v>2503.02</v>
          </cell>
        </row>
        <row r="15063">
          <cell r="A15063">
            <v>804257</v>
          </cell>
          <cell r="B15063" t="str">
            <v>BOCA DE BDTC D = 1,20 M - ESCONSIDADE 10° - AREIA E BRITA COMERCIAIS - ALAS RETAS</v>
          </cell>
          <cell r="C15063" t="str">
            <v>UND</v>
          </cell>
        </row>
        <row r="15063">
          <cell r="E15063">
            <v>3055.86</v>
          </cell>
        </row>
        <row r="15064">
          <cell r="A15064">
            <v>804256</v>
          </cell>
          <cell r="B15064" t="str">
            <v>BOCA DE BDTC D = 1,20 M - ESCONSIDADE 10° - AREIA EXTRAÍDA E BRITA PRODUZIDA - ALAS RETAS</v>
          </cell>
          <cell r="C15064" t="str">
            <v>UND</v>
          </cell>
        </row>
        <row r="15064">
          <cell r="E15064">
            <v>2520.45</v>
          </cell>
        </row>
        <row r="15065">
          <cell r="A15065">
            <v>804427</v>
          </cell>
          <cell r="B15065" t="str">
            <v>BOCA DE BDTC D = 1,20 M - ESCONSIDADE 15° - AREIA E BRITA COMERCIAIS - ALAS ESCONSAS</v>
          </cell>
          <cell r="C15065" t="str">
            <v>UND</v>
          </cell>
        </row>
        <row r="15065">
          <cell r="E15065">
            <v>5782.61</v>
          </cell>
        </row>
        <row r="15066">
          <cell r="A15066">
            <v>804259</v>
          </cell>
          <cell r="B15066" t="str">
            <v>BOCA DE BDTC D = 1,20 M - ESCONSIDADE 15° - AREIA E BRITA COMERCIAIS - ALAS RETAS</v>
          </cell>
          <cell r="C15066" t="str">
            <v>UND</v>
          </cell>
        </row>
        <row r="15066">
          <cell r="E15066">
            <v>3080.13</v>
          </cell>
        </row>
        <row r="15067">
          <cell r="A15067">
            <v>804426</v>
          </cell>
          <cell r="B15067" t="str">
            <v>BOCA DE BDTC D = 1,20 M - ESCONSIDADE 15° - AREIA EXTRAÍDA E BRITA PRODUZIDA - ALAS ESCONSAS</v>
          </cell>
          <cell r="C15067" t="str">
            <v>UND</v>
          </cell>
        </row>
        <row r="15067">
          <cell r="E15067">
            <v>4778.98</v>
          </cell>
        </row>
        <row r="15068">
          <cell r="A15068">
            <v>804258</v>
          </cell>
          <cell r="B15068" t="str">
            <v>BOCA DE BDTC D = 1,20 M - ESCONSIDADE 15° - AREIA EXTRAÍDA E BRITA PRODUZIDA - ALAS RETAS</v>
          </cell>
          <cell r="C15068" t="str">
            <v>UND</v>
          </cell>
        </row>
        <row r="15068">
          <cell r="E15068">
            <v>2542.66</v>
          </cell>
        </row>
        <row r="15069">
          <cell r="A15069">
            <v>804261</v>
          </cell>
          <cell r="B15069" t="str">
            <v>BOCA DE BDTC D = 1,20 M - ESCONSIDADE 20° - AREIA E BRITA COMERCIAIS - ALAS RETAS</v>
          </cell>
          <cell r="C15069" t="str">
            <v>UND</v>
          </cell>
        </row>
        <row r="15069">
          <cell r="E15069">
            <v>3115.9</v>
          </cell>
        </row>
        <row r="15070">
          <cell r="A15070">
            <v>804260</v>
          </cell>
          <cell r="B15070" t="str">
            <v>BOCA DE BDTC D = 1,20 M - ESCONSIDADE 20° - AREIA EXTRAÍDA E BRITA PRODUZIDA - ALAS RETAS</v>
          </cell>
          <cell r="C15070" t="str">
            <v>UND</v>
          </cell>
        </row>
        <row r="15070">
          <cell r="E15070">
            <v>2575.52</v>
          </cell>
        </row>
        <row r="15071">
          <cell r="A15071">
            <v>804263</v>
          </cell>
          <cell r="B15071" t="str">
            <v>BOCA DE BDTC D = 1,20 M - ESCONSIDADE 25° - AREIA E BRITA COMERCIAIS - ALAS RETAS</v>
          </cell>
          <cell r="C15071" t="str">
            <v>UND</v>
          </cell>
        </row>
        <row r="15071">
          <cell r="E15071">
            <v>3164.71</v>
          </cell>
        </row>
        <row r="15072">
          <cell r="A15072">
            <v>804262</v>
          </cell>
          <cell r="B15072" t="str">
            <v>BOCA DE BDTC D = 1,20 M - ESCONSIDADE 25° - AREIA EXTRAÍDA E BRITA PRODUZIDA - ALAS RETAS</v>
          </cell>
          <cell r="C15072" t="str">
            <v>UND</v>
          </cell>
        </row>
        <row r="15072">
          <cell r="E15072">
            <v>2620.57</v>
          </cell>
        </row>
        <row r="15073">
          <cell r="A15073">
            <v>804429</v>
          </cell>
          <cell r="B15073" t="str">
            <v>BOCA DE BDTC D = 1,20 M - ESCONSIDADE 30° - AREIA E BRITA COMERCIAIS - ALAS ESCONSAS</v>
          </cell>
          <cell r="C15073" t="str">
            <v>UND</v>
          </cell>
        </row>
        <row r="15073">
          <cell r="E15073">
            <v>6453.99</v>
          </cell>
        </row>
        <row r="15074">
          <cell r="A15074">
            <v>804265</v>
          </cell>
          <cell r="B15074" t="str">
            <v>BOCA DE BDTC D = 1,20 M - ESCONSIDADE 30° - AREIA E BRITA COMERCIAIS - ALAS RETAS</v>
          </cell>
          <cell r="C15074" t="str">
            <v>UND</v>
          </cell>
        </row>
        <row r="15074">
          <cell r="E15074">
            <v>3229.99</v>
          </cell>
        </row>
        <row r="15075">
          <cell r="A15075">
            <v>804428</v>
          </cell>
          <cell r="B15075" t="str">
            <v>BOCA DE BDTC D = 1,20 M - ESCONSIDADE 30° - AREIA EXTRAÍDA E BRITA PRODUZIDA - ALAS ESCONSAS</v>
          </cell>
          <cell r="C15075" t="str">
            <v>UND</v>
          </cell>
        </row>
        <row r="15075">
          <cell r="E15075">
            <v>5329.76</v>
          </cell>
        </row>
        <row r="15076">
          <cell r="A15076">
            <v>804264</v>
          </cell>
          <cell r="B15076" t="str">
            <v>BOCA DE BDTC D = 1,20 M - ESCONSIDADE 30° - AREIA EXTRAÍDA E BRITA PRODUZIDA - ALAS RETAS</v>
          </cell>
          <cell r="C15076" t="str">
            <v>UND</v>
          </cell>
        </row>
        <row r="15076">
          <cell r="E15076">
            <v>2681.38</v>
          </cell>
        </row>
        <row r="15077">
          <cell r="A15077">
            <v>804267</v>
          </cell>
          <cell r="B15077" t="str">
            <v>BOCA DE BDTC D = 1,20 M - ESCONSIDADE 35° - AREIA E BRITA COMERCIAIS - ALAS RETAS</v>
          </cell>
          <cell r="C15077" t="str">
            <v>UND</v>
          </cell>
        </row>
        <row r="15077">
          <cell r="E15077">
            <v>3313.65</v>
          </cell>
        </row>
        <row r="15078">
          <cell r="A15078">
            <v>804266</v>
          </cell>
          <cell r="B15078" t="str">
            <v>BOCA DE BDTC D = 1,20 M - ESCONSIDADE 35° - AREIA EXTRAÍDA E BRITA PRODUZIDA - ALAS RETAS</v>
          </cell>
          <cell r="C15078" t="str">
            <v>UND</v>
          </cell>
        </row>
        <row r="15078">
          <cell r="E15078">
            <v>2759.95</v>
          </cell>
        </row>
        <row r="15079">
          <cell r="A15079">
            <v>804269</v>
          </cell>
          <cell r="B15079" t="str">
            <v>BOCA DE BDTC D = 1,20 M - ESCONSIDADE 40° - AREIA E BRITA COMERCIAIS - ALAS RETAS</v>
          </cell>
          <cell r="C15079" t="str">
            <v>UND</v>
          </cell>
        </row>
        <row r="15079">
          <cell r="E15079">
            <v>3425.04</v>
          </cell>
        </row>
        <row r="15080">
          <cell r="A15080">
            <v>804268</v>
          </cell>
          <cell r="B15080" t="str">
            <v>BOCA DE BDTC D = 1,20 M - ESCONSIDADE 40° - AREIA EXTRAÍDA E BRITA PRODUZIDA - ALAS RETAS</v>
          </cell>
          <cell r="C15080" t="str">
            <v>UND</v>
          </cell>
        </row>
        <row r="15080">
          <cell r="E15080">
            <v>2865.41</v>
          </cell>
        </row>
        <row r="15081">
          <cell r="A15081">
            <v>804431</v>
          </cell>
          <cell r="B15081" t="str">
            <v>BOCA DE BDTC D = 1,20 M - ESCONSIDADE 45° - AREIA E BRITA COMERCIAIS - ALAS ESCONSAS</v>
          </cell>
          <cell r="C15081" t="str">
            <v>UND</v>
          </cell>
        </row>
        <row r="15081">
          <cell r="E15081">
            <v>8001.12</v>
          </cell>
        </row>
        <row r="15082">
          <cell r="A15082">
            <v>804271</v>
          </cell>
          <cell r="B15082" t="str">
            <v>BOCA DE BDTC D = 1,20 M - ESCONSIDADE 45° - AREIA E BRITA COMERCIAIS - ALAS RETAS</v>
          </cell>
          <cell r="C15082" t="str">
            <v>UND</v>
          </cell>
        </row>
        <row r="15082">
          <cell r="E15082">
            <v>3574.13</v>
          </cell>
        </row>
        <row r="15083">
          <cell r="A15083">
            <v>804430</v>
          </cell>
          <cell r="B15083" t="str">
            <v>BOCA DE BDTC D = 1,20 M - ESCONSIDADE 45° - AREIA EXTRAÍDA E BRITA PRODUZIDA - ALAS ESCONSAS</v>
          </cell>
          <cell r="C15083" t="str">
            <v>UND</v>
          </cell>
        </row>
        <row r="15083">
          <cell r="E15083">
            <v>6595.75</v>
          </cell>
        </row>
        <row r="15084">
          <cell r="A15084">
            <v>804270</v>
          </cell>
          <cell r="B15084" t="str">
            <v>BOCA DE BDTC D = 1,20 M - ESCONSIDADE 45° - AREIA EXTRAÍDA E BRITA PRODUZIDA - ALAS RETAS</v>
          </cell>
          <cell r="C15084" t="str">
            <v>UND</v>
          </cell>
        </row>
        <row r="15084">
          <cell r="E15084">
            <v>3007.96</v>
          </cell>
        </row>
        <row r="15085">
          <cell r="A15085">
            <v>804255</v>
          </cell>
          <cell r="B15085" t="str">
            <v>BOCA DE BDTC D = 1,20 M - ESCONSIDADE 5° - AREIA E BRITA COMERCIAIS - ALAS RETAS</v>
          </cell>
          <cell r="C15085" t="str">
            <v>UND</v>
          </cell>
        </row>
        <row r="15085">
          <cell r="E15085">
            <v>3041.54</v>
          </cell>
        </row>
        <row r="15086">
          <cell r="A15086">
            <v>804254</v>
          </cell>
          <cell r="B15086" t="str">
            <v>BOCA DE BDTC D = 1,20 M - ESCONSIDADE 5° - AREIA EXTRAÍDA E BRITA PRODUZIDA - ALAS RETAS</v>
          </cell>
          <cell r="C15086" t="str">
            <v>UND</v>
          </cell>
        </row>
        <row r="15086">
          <cell r="E15086">
            <v>2507.34</v>
          </cell>
        </row>
        <row r="15087">
          <cell r="A15087">
            <v>804433</v>
          </cell>
          <cell r="B15087" t="str">
            <v>BOCA DE BDTC D = 1,50 M - ESCONSIDADE 0° - AREIA E BRITA COMERCIAIS - ALAS ESCONSAS</v>
          </cell>
          <cell r="C15087" t="str">
            <v>UND</v>
          </cell>
        </row>
        <row r="15087">
          <cell r="E15087">
            <v>9725.4</v>
          </cell>
        </row>
        <row r="15088">
          <cell r="A15088">
            <v>804273</v>
          </cell>
          <cell r="B15088" t="str">
            <v>BOCA DE BDTC D = 1,50 M - ESCONSIDADE 0° - AREIA E BRITA COMERCIAIS - ALAS RETAS</v>
          </cell>
          <cell r="C15088" t="str">
            <v>UND</v>
          </cell>
        </row>
        <row r="15088">
          <cell r="E15088">
            <v>5205.67</v>
          </cell>
        </row>
        <row r="15089">
          <cell r="A15089">
            <v>804432</v>
          </cell>
          <cell r="B15089" t="str">
            <v>BOCA DE BDTC D = 1,50 M - ESCONSIDADE 0° - AREIA EXTRAÍDA E BRITA PRODUZIDA - ALAS ESCONSAS</v>
          </cell>
          <cell r="C15089" t="str">
            <v>UND</v>
          </cell>
        </row>
        <row r="15089">
          <cell r="E15089">
            <v>7892.49</v>
          </cell>
        </row>
        <row r="15090">
          <cell r="A15090">
            <v>804272</v>
          </cell>
          <cell r="B15090" t="str">
            <v>BOCA DE BDTC D = 1,50 M - ESCONSIDADE 0° - AREIA EXTRAÍDA E BRITA PRODUZIDA - ALAS RETAS</v>
          </cell>
          <cell r="C15090" t="str">
            <v>UND</v>
          </cell>
        </row>
        <row r="15090">
          <cell r="E15090">
            <v>4250.96</v>
          </cell>
        </row>
        <row r="15091">
          <cell r="A15091">
            <v>804277</v>
          </cell>
          <cell r="B15091" t="str">
            <v>BOCA DE BDTC D = 1,50 M - ESCONSIDADE 10° - AREIA E BRITA COMERCIAIS - ALAS RETAS</v>
          </cell>
          <cell r="C15091" t="str">
            <v>UND</v>
          </cell>
        </row>
        <row r="15091">
          <cell r="E15091">
            <v>5234.48</v>
          </cell>
        </row>
        <row r="15092">
          <cell r="A15092">
            <v>804276</v>
          </cell>
          <cell r="B15092" t="str">
            <v>BOCA DE BDTC D = 1,50 M - ESCONSIDADE 10° - AREIA EXTRAÍDA E BRITA PRODUZIDA - ALAS RETAS</v>
          </cell>
          <cell r="C15092" t="str">
            <v>UND</v>
          </cell>
        </row>
        <row r="15092">
          <cell r="E15092">
            <v>4276.86</v>
          </cell>
        </row>
        <row r="15093">
          <cell r="A15093">
            <v>804435</v>
          </cell>
          <cell r="B15093" t="str">
            <v>BOCA DE BDTC D = 1,50 M - ESCONSIDADE 15° - AREIA E BRITA COMERCIAIS - ALAS ESCONSAS</v>
          </cell>
          <cell r="C15093" t="str">
            <v>UND</v>
          </cell>
        </row>
        <row r="15093">
          <cell r="E15093">
            <v>10206.84</v>
          </cell>
        </row>
        <row r="15094">
          <cell r="A15094">
            <v>804279</v>
          </cell>
          <cell r="B15094" t="str">
            <v>BOCA DE BDTC D = 1,50 M - ESCONSIDADE 15° - AREIA E BRITA COMERCIAIS - ALAS RETAS</v>
          </cell>
          <cell r="C15094" t="str">
            <v>UND</v>
          </cell>
        </row>
        <row r="15094">
          <cell r="E15094">
            <v>5270.49</v>
          </cell>
        </row>
        <row r="15095">
          <cell r="A15095">
            <v>804434</v>
          </cell>
          <cell r="B15095" t="str">
            <v>BOCA DE BDTC D = 1,50 M - ESCONSIDADE 15° - AREIA EXTRAÍDA E BRITA PRODUZIDA - ALAS ESCONSAS</v>
          </cell>
          <cell r="C15095" t="str">
            <v>UND</v>
          </cell>
        </row>
        <row r="15095">
          <cell r="E15095">
            <v>8280.22</v>
          </cell>
        </row>
        <row r="15096">
          <cell r="A15096">
            <v>804278</v>
          </cell>
          <cell r="B15096" t="str">
            <v>BOCA DE BDTC D = 1,50 M - ESCONSIDADE 15° - AREIA EXTRAÍDA E BRITA PRODUZIDA - ALAS RETAS</v>
          </cell>
          <cell r="C15096" t="str">
            <v>UND</v>
          </cell>
        </row>
        <row r="15096">
          <cell r="E15096">
            <v>4309.24</v>
          </cell>
        </row>
        <row r="15097">
          <cell r="A15097">
            <v>804281</v>
          </cell>
          <cell r="B15097" t="str">
            <v>BOCA DE BDTC D = 1,50 M - ESCONSIDADE 20° - AREIA E BRITA COMERCIAIS - ALAS RETAS</v>
          </cell>
          <cell r="C15097" t="str">
            <v>UND</v>
          </cell>
        </row>
        <row r="15097">
          <cell r="E15097">
            <v>5323.57</v>
          </cell>
        </row>
        <row r="15098">
          <cell r="A15098">
            <v>804280</v>
          </cell>
          <cell r="B15098" t="str">
            <v>BOCA DE BDTC D = 1,50 M - ESCONSIDADE 20° - AREIA EXTRAÍDA E BRITA PRODUZIDA - ALAS RETAS</v>
          </cell>
          <cell r="C15098" t="str">
            <v>UND</v>
          </cell>
        </row>
        <row r="15098">
          <cell r="E15098">
            <v>4357.35</v>
          </cell>
        </row>
        <row r="15099">
          <cell r="A15099">
            <v>804283</v>
          </cell>
          <cell r="B15099" t="str">
            <v>BOCA DE BDTC D = 1,50 M - ESCONSIDADE 25° - AREIA E BRITA COMERCIAIS - ALAS RETAS</v>
          </cell>
          <cell r="C15099" t="str">
            <v>UND</v>
          </cell>
        </row>
        <row r="15099">
          <cell r="E15099">
            <v>5396.04</v>
          </cell>
        </row>
        <row r="15100">
          <cell r="A15100">
            <v>804282</v>
          </cell>
          <cell r="B15100" t="str">
            <v>BOCA DE BDTC D = 1,50 M - ESCONSIDADE 25° - AREIA EXTRAÍDA E BRITA PRODUZIDA - ALAS RETAS</v>
          </cell>
          <cell r="C15100" t="str">
            <v>UND</v>
          </cell>
        </row>
        <row r="15100">
          <cell r="E15100">
            <v>4423.52</v>
          </cell>
        </row>
        <row r="15101">
          <cell r="A15101">
            <v>804437</v>
          </cell>
          <cell r="B15101" t="str">
            <v>BOCA DE BDTC D = 1,50 M - ESCONSIDADE 30° - AREIA E BRITA COMERCIAIS - ALAS ESCONSAS</v>
          </cell>
          <cell r="C15101" t="str">
            <v>UND</v>
          </cell>
        </row>
        <row r="15101">
          <cell r="E15101">
            <v>11430.17</v>
          </cell>
        </row>
        <row r="15102">
          <cell r="A15102">
            <v>804285</v>
          </cell>
          <cell r="B15102" t="str">
            <v>BOCA DE BDTC D = 1,50 M - ESCONSIDADE 30° - AREIA E BRITA COMERCIAIS - ALAS RETAS</v>
          </cell>
          <cell r="C15102" t="str">
            <v>UND</v>
          </cell>
        </row>
        <row r="15102">
          <cell r="E15102">
            <v>5491.41</v>
          </cell>
        </row>
        <row r="15103">
          <cell r="A15103">
            <v>804436</v>
          </cell>
          <cell r="B15103" t="str">
            <v>BOCA DE BDTC D = 1,50 M - ESCONSIDADE 30° - AREIA EXTRAÍDA E BRITA PRODUZIDA - ALAS ESCONSAS</v>
          </cell>
          <cell r="C15103" t="str">
            <v>UND</v>
          </cell>
        </row>
        <row r="15103">
          <cell r="E15103">
            <v>9265.74</v>
          </cell>
        </row>
        <row r="15104">
          <cell r="A15104">
            <v>804284</v>
          </cell>
          <cell r="B15104" t="str">
            <v>BOCA DE BDTC D = 1,50 M - ESCONSIDADE 30° - AREIA EXTRAÍDA E BRITA PRODUZIDA - ALAS RETAS</v>
          </cell>
          <cell r="C15104" t="str">
            <v>UND</v>
          </cell>
        </row>
        <row r="15104">
          <cell r="E15104">
            <v>4511.15</v>
          </cell>
        </row>
        <row r="15105">
          <cell r="A15105">
            <v>804287</v>
          </cell>
          <cell r="B15105" t="str">
            <v>BOCA DE BDTC D = 1,50 M - ESCONSIDADE 35° - AREIA E BRITA COMERCIAIS - ALAS RETAS</v>
          </cell>
          <cell r="C15105" t="str">
            <v>UND</v>
          </cell>
        </row>
        <row r="15105">
          <cell r="E15105">
            <v>5615.38</v>
          </cell>
        </row>
        <row r="15106">
          <cell r="A15106">
            <v>804286</v>
          </cell>
          <cell r="B15106" t="str">
            <v>BOCA DE BDTC D = 1,50 M - ESCONSIDADE 35° - AREIA EXTRAÍDA E BRITA PRODUZIDA - ALAS RETAS</v>
          </cell>
          <cell r="C15106" t="str">
            <v>UND</v>
          </cell>
        </row>
        <row r="15106">
          <cell r="E15106">
            <v>4626.27</v>
          </cell>
        </row>
        <row r="15107">
          <cell r="A15107">
            <v>804289</v>
          </cell>
          <cell r="B15107" t="str">
            <v>BOCA DE BDTC D = 1,50 M - ESCONSIDADE 40° - AREIA E BRITA COMERCIAIS - ALAS RETAS</v>
          </cell>
          <cell r="C15107" t="str">
            <v>UND</v>
          </cell>
        </row>
        <row r="15107">
          <cell r="E15107">
            <v>5778.05</v>
          </cell>
        </row>
        <row r="15108">
          <cell r="A15108">
            <v>804288</v>
          </cell>
          <cell r="B15108" t="str">
            <v>BOCA DE BDTC D = 1,50 M - ESCONSIDADE 40° - AREIA EXTRAÍDA E BRITA PRODUZIDA - ALAS RETAS</v>
          </cell>
          <cell r="C15108" t="str">
            <v>UND</v>
          </cell>
        </row>
        <row r="15108">
          <cell r="E15108">
            <v>4778.78</v>
          </cell>
        </row>
        <row r="15109">
          <cell r="A15109">
            <v>804439</v>
          </cell>
          <cell r="B15109" t="str">
            <v>BOCA DE BDTC D = 1,50 M - ESCONSIDADE 45° - AREIA E BRITA COMERCIAIS - ALAS ESCONSAS</v>
          </cell>
          <cell r="C15109" t="str">
            <v>UND</v>
          </cell>
        </row>
        <row r="15109">
          <cell r="E15109">
            <v>14232.09</v>
          </cell>
        </row>
        <row r="15110">
          <cell r="A15110">
            <v>804291</v>
          </cell>
          <cell r="B15110" t="str">
            <v>BOCA DE BDTC D = 1,50 M - ESCONSIDADE 45° - AREIA E BRITA COMERCIAIS - ALAS RETAS</v>
          </cell>
          <cell r="C15110" t="str">
            <v>UND</v>
          </cell>
        </row>
        <row r="15110">
          <cell r="E15110">
            <v>5993.62</v>
          </cell>
        </row>
        <row r="15111">
          <cell r="A15111">
            <v>804438</v>
          </cell>
          <cell r="B15111" t="str">
            <v>BOCA DE BDTC D = 1,50 M - ESCONSIDADE 45° - AREIA EXTRAÍDA E BRITA PRODUZIDA - ALAS ESCONSAS</v>
          </cell>
          <cell r="C15111" t="str">
            <v>UND</v>
          </cell>
        </row>
        <row r="15111">
          <cell r="E15111">
            <v>11517.24</v>
          </cell>
        </row>
        <row r="15112">
          <cell r="A15112">
            <v>804290</v>
          </cell>
          <cell r="B15112" t="str">
            <v>BOCA DE BDTC D = 1,50 M - ESCONSIDADE 45° - AREIA EXTRAÍDA E BRITA PRODUZIDA - ALAS RETAS</v>
          </cell>
          <cell r="C15112" t="str">
            <v>UND</v>
          </cell>
        </row>
        <row r="15112">
          <cell r="E15112">
            <v>4983.21</v>
          </cell>
        </row>
        <row r="15113">
          <cell r="A15113">
            <v>804275</v>
          </cell>
          <cell r="B15113" t="str">
            <v>BOCA DE BDTC D = 1,50 M - ESCONSIDADE 5° - AREIA E BRITA COMERCIAIS - ALAS RETAS</v>
          </cell>
          <cell r="C15113" t="str">
            <v>UND</v>
          </cell>
        </row>
        <row r="15113">
          <cell r="E15113">
            <v>5212.88</v>
          </cell>
        </row>
        <row r="15114">
          <cell r="A15114">
            <v>804274</v>
          </cell>
          <cell r="B15114" t="str">
            <v>BOCA DE BDTC D = 1,50 M - ESCONSIDADE 5° - AREIA EXTRAÍDA E BRITA PRODUZIDA - ALAS RETAS</v>
          </cell>
          <cell r="C15114" t="str">
            <v>UND</v>
          </cell>
        </row>
        <row r="15114">
          <cell r="E15114">
            <v>4257.43</v>
          </cell>
        </row>
        <row r="15115">
          <cell r="A15115">
            <v>804061</v>
          </cell>
          <cell r="B15115" t="str">
            <v>BOCA DE BSTC D = 0,40 M - ESCONSIDADE 0° - AREIA E BRITA COMERCIAIS - ALAS RETAS</v>
          </cell>
          <cell r="C15115" t="str">
            <v>UND</v>
          </cell>
        </row>
        <row r="15115">
          <cell r="E15115">
            <v>357.76</v>
          </cell>
        </row>
        <row r="15116">
          <cell r="A15116">
            <v>804060</v>
          </cell>
          <cell r="B15116" t="str">
            <v>BOCA DE BSTC D = 0,40 M - ESCONSIDADE 0° - AREIA EXTRAÍDA E BRITA PRODUZIDA - ALAS RETAS</v>
          </cell>
          <cell r="C15116" t="str">
            <v>UND</v>
          </cell>
        </row>
        <row r="15116">
          <cell r="E15116">
            <v>306.55</v>
          </cell>
        </row>
        <row r="15117">
          <cell r="A15117">
            <v>804065</v>
          </cell>
          <cell r="B15117" t="str">
            <v>BOCA DE BSTC D = 0,40 M - ESCONSIDADE 10° - AREIA E BRITA COMERCIAIS - ALAS RETAS</v>
          </cell>
          <cell r="C15117" t="str">
            <v>UND</v>
          </cell>
        </row>
        <row r="15117">
          <cell r="E15117">
            <v>359.31</v>
          </cell>
        </row>
        <row r="15118">
          <cell r="A15118">
            <v>804064</v>
          </cell>
          <cell r="B15118" t="str">
            <v>BOCA DE BSTC D = 0,40 M - ESCONSIDADE 10° - AREIA EXTRAÍDA E BRITA PRODUZIDA - ALAS RETAS</v>
          </cell>
          <cell r="C15118" t="str">
            <v>UND</v>
          </cell>
        </row>
        <row r="15118">
          <cell r="E15118">
            <v>308.09</v>
          </cell>
        </row>
        <row r="15119">
          <cell r="A15119">
            <v>804067</v>
          </cell>
          <cell r="B15119" t="str">
            <v>BOCA DE BSTC D = 0,40 M - ESCONSIDADE 15° - AREIA E BRITA COMERCIAIS - ALAS RETAS</v>
          </cell>
          <cell r="C15119" t="str">
            <v>UND</v>
          </cell>
        </row>
        <row r="15119">
          <cell r="E15119">
            <v>360.85</v>
          </cell>
        </row>
        <row r="15120">
          <cell r="A15120">
            <v>804066</v>
          </cell>
          <cell r="B15120" t="str">
            <v>BOCA DE BSTC D = 0,40 M - ESCONSIDADE 15° - AREIA EXTRAÍDA E BRITA PRODUZIDA - ALAS RETAS</v>
          </cell>
          <cell r="C15120" t="str">
            <v>UND</v>
          </cell>
        </row>
        <row r="15120">
          <cell r="E15120">
            <v>309.64</v>
          </cell>
        </row>
        <row r="15121">
          <cell r="A15121">
            <v>804069</v>
          </cell>
          <cell r="B15121" t="str">
            <v>BOCA DE BSTC D = 0,40 M - ESCONSIDADE 20° - AREIA E BRITA COMERCIAIS - ALAS RETAS</v>
          </cell>
          <cell r="C15121" t="str">
            <v>UND</v>
          </cell>
        </row>
        <row r="15121">
          <cell r="E15121">
            <v>363.6</v>
          </cell>
        </row>
        <row r="15122">
          <cell r="A15122">
            <v>804068</v>
          </cell>
          <cell r="B15122" t="str">
            <v>BOCA DE BSTC D = 0,40 M - ESCONSIDADE 20° - AREIA EXTRAÍDA E BRITA PRODUZIDA - ALAS RETAS</v>
          </cell>
          <cell r="C15122" t="str">
            <v>UND</v>
          </cell>
        </row>
        <row r="15122">
          <cell r="E15122">
            <v>312.26</v>
          </cell>
        </row>
        <row r="15123">
          <cell r="A15123">
            <v>804071</v>
          </cell>
          <cell r="B15123" t="str">
            <v>BOCA DE BSTC D = 0,40 M - ESCONSIDADE 25° - AREIA E BRITA COMERCIAIS - ALAS RETAS</v>
          </cell>
          <cell r="C15123" t="str">
            <v>UND</v>
          </cell>
        </row>
        <row r="15123">
          <cell r="E15123">
            <v>367.47</v>
          </cell>
        </row>
        <row r="15124">
          <cell r="A15124">
            <v>804070</v>
          </cell>
          <cell r="B15124" t="str">
            <v>BOCA DE BSTC D = 0,40 M - ESCONSIDADE 25° - AREIA EXTRAÍDA E BRITA PRODUZIDA - ALAS RETAS</v>
          </cell>
          <cell r="C15124" t="str">
            <v>UND</v>
          </cell>
        </row>
        <row r="15124">
          <cell r="E15124">
            <v>316.13</v>
          </cell>
        </row>
        <row r="15125">
          <cell r="A15125">
            <v>804073</v>
          </cell>
          <cell r="B15125" t="str">
            <v>BOCA DE BSTC D = 0,40 M - ESCONSIDADE 30° - AREIA E BRITA COMERCIAIS - ALAS RETAS</v>
          </cell>
          <cell r="C15125" t="str">
            <v>UND</v>
          </cell>
        </row>
        <row r="15125">
          <cell r="E15125">
            <v>372.53</v>
          </cell>
        </row>
        <row r="15126">
          <cell r="A15126">
            <v>804072</v>
          </cell>
          <cell r="B15126" t="str">
            <v>BOCA DE BSTC D = 0,40 M - ESCONSIDADE 30° - AREIA EXTRAÍDA E BRITA PRODUZIDA - ALAS RETAS</v>
          </cell>
          <cell r="C15126" t="str">
            <v>UND</v>
          </cell>
        </row>
        <row r="15126">
          <cell r="E15126">
            <v>321.07</v>
          </cell>
        </row>
        <row r="15127">
          <cell r="A15127">
            <v>804075</v>
          </cell>
          <cell r="B15127" t="str">
            <v>BOCA DE BSTC D = 0,40 M - ESCONSIDADE 35° - AREIA E BRITA COMERCIAIS - ALAS RETAS</v>
          </cell>
          <cell r="C15127" t="str">
            <v>UND</v>
          </cell>
        </row>
        <row r="15127">
          <cell r="E15127">
            <v>379.49</v>
          </cell>
        </row>
        <row r="15128">
          <cell r="A15128">
            <v>804074</v>
          </cell>
          <cell r="B15128" t="str">
            <v>BOCA DE BSTC D = 0,40 M - ESCONSIDADE 35° - AREIA EXTRAÍDA E BRITA PRODUZIDA - ALAS RETAS</v>
          </cell>
          <cell r="C15128" t="str">
            <v>UND</v>
          </cell>
        </row>
        <row r="15128">
          <cell r="E15128">
            <v>328.03</v>
          </cell>
        </row>
        <row r="15129">
          <cell r="A15129">
            <v>804077</v>
          </cell>
          <cell r="B15129" t="str">
            <v>BOCA DE BSTC D = 0,40 M - ESCONSIDADE 40° - AREIA E BRITA COMERCIAIS - ALAS RETAS</v>
          </cell>
          <cell r="C15129" t="str">
            <v>UND</v>
          </cell>
        </row>
        <row r="15129">
          <cell r="E15129">
            <v>388.42</v>
          </cell>
        </row>
        <row r="15130">
          <cell r="A15130">
            <v>804076</v>
          </cell>
          <cell r="B15130" t="str">
            <v>BOCA DE BSTC D = 0,40 M - ESCONSIDADE 40° - AREIA EXTRAÍDA E BRITA PRODUZIDA - ALAS RETAS</v>
          </cell>
          <cell r="C15130" t="str">
            <v>UND</v>
          </cell>
        </row>
        <row r="15130">
          <cell r="E15130">
            <v>336.84</v>
          </cell>
        </row>
        <row r="15131">
          <cell r="A15131">
            <v>804079</v>
          </cell>
          <cell r="B15131" t="str">
            <v>BOCA DE BSTC D = 0,40 M - ESCONSIDADE 45° - AREIA E BRITA COMERCIAIS - ALAS RETAS</v>
          </cell>
          <cell r="C15131" t="str">
            <v>UND</v>
          </cell>
        </row>
        <row r="15131">
          <cell r="E15131">
            <v>401.99</v>
          </cell>
        </row>
        <row r="15132">
          <cell r="A15132">
            <v>804078</v>
          </cell>
          <cell r="B15132" t="str">
            <v>BOCA DE BSTC D = 0,40 M - ESCONSIDADE 45° - AREIA EXTRAÍDA E BRITA PRODUZIDA - ALAS RETAS</v>
          </cell>
          <cell r="C15132" t="str">
            <v>UND</v>
          </cell>
        </row>
        <row r="15132">
          <cell r="E15132">
            <v>350.29</v>
          </cell>
        </row>
        <row r="15133">
          <cell r="A15133">
            <v>804063</v>
          </cell>
          <cell r="B15133" t="str">
            <v>BOCA DE BSTC D = 0,40 M - ESCONSIDADE 5° - AREIA E BRITA COMERCIAIS - ALAS RETAS</v>
          </cell>
          <cell r="C15133" t="str">
            <v>UND</v>
          </cell>
        </row>
        <row r="15133">
          <cell r="E15133">
            <v>358.54</v>
          </cell>
        </row>
        <row r="15134">
          <cell r="A15134">
            <v>804062</v>
          </cell>
          <cell r="B15134" t="str">
            <v>BOCA DE BSTC D = 0,40 M - ESCONSIDADE 5° - AREIA EXTRAÍDA E BRITA PRODUZIDA - ALAS RETAS</v>
          </cell>
          <cell r="C15134" t="str">
            <v>UND</v>
          </cell>
        </row>
        <row r="15134">
          <cell r="E15134">
            <v>307.32</v>
          </cell>
        </row>
        <row r="15135">
          <cell r="A15135">
            <v>804377</v>
          </cell>
          <cell r="B15135" t="str">
            <v>BOCA DE BSTC D = 0,60 M - ESCONSIDADE 0° - AREIA E BRITA COMERCIAIS - ALAS ESCONSAS</v>
          </cell>
          <cell r="C15135" t="str">
            <v>UND</v>
          </cell>
        </row>
        <row r="15135">
          <cell r="E15135">
            <v>1068.57</v>
          </cell>
        </row>
        <row r="15136">
          <cell r="A15136">
            <v>804081</v>
          </cell>
          <cell r="B15136" t="str">
            <v>BOCA DE BSTC D = 0,60 M - ESCONSIDADE 0° - AREIA E BRITA COMERCIAIS - ALAS RETAS</v>
          </cell>
          <cell r="C15136" t="str">
            <v>UND</v>
          </cell>
        </row>
        <row r="15136">
          <cell r="E15136">
            <v>720.57</v>
          </cell>
        </row>
        <row r="15137">
          <cell r="A15137">
            <v>804376</v>
          </cell>
          <cell r="B15137" t="str">
            <v>BOCA DE BSTC D = 0,60 M - ESCONSIDADE 0° - AREIA EXTRAÍDA E BRITA PRODUZIDA - ALAS ESCONSAS</v>
          </cell>
          <cell r="C15137" t="str">
            <v>UND</v>
          </cell>
        </row>
        <row r="15137">
          <cell r="E15137">
            <v>928.96</v>
          </cell>
        </row>
        <row r="15138">
          <cell r="A15138">
            <v>804080</v>
          </cell>
          <cell r="B15138" t="str">
            <v>BOCA DE BSTC D = 0,60 M - ESCONSIDADE 0° - AREIA EXTRAÍDA E BRITA PRODUZIDA - ALAS RETAS</v>
          </cell>
          <cell r="C15138" t="str">
            <v>UND</v>
          </cell>
        </row>
        <row r="15138">
          <cell r="E15138">
            <v>607.72</v>
          </cell>
        </row>
        <row r="15139">
          <cell r="A15139">
            <v>804085</v>
          </cell>
          <cell r="B15139" t="str">
            <v>BOCA DE BSTC D = 0,60 M - ESCONSIDADE 10° - AREIA E BRITA COMERCIAIS - ALAS RETAS</v>
          </cell>
          <cell r="C15139" t="str">
            <v>UND</v>
          </cell>
        </row>
        <row r="15139">
          <cell r="E15139">
            <v>723.32</v>
          </cell>
        </row>
        <row r="15140">
          <cell r="A15140">
            <v>804084</v>
          </cell>
          <cell r="B15140" t="str">
            <v>BOCA DE BSTC D = 0,60 M - ESCONSIDADE 10° - AREIA EXTRAÍDA E BRITA PRODUZIDA - ALAS RETAS</v>
          </cell>
          <cell r="C15140" t="str">
            <v>UND</v>
          </cell>
        </row>
        <row r="15140">
          <cell r="E15140">
            <v>610.35</v>
          </cell>
        </row>
        <row r="15141">
          <cell r="A15141">
            <v>804379</v>
          </cell>
          <cell r="B15141" t="str">
            <v>BOCA DE BSTC D = 0,60 M - ESCONSIDADE 15° - AREIA E BRITA COMERCIAIS - ALAS ESCONSAS</v>
          </cell>
          <cell r="C15141" t="str">
            <v>UND</v>
          </cell>
        </row>
        <row r="15141">
          <cell r="E15141">
            <v>893.01</v>
          </cell>
        </row>
        <row r="15142">
          <cell r="A15142">
            <v>804087</v>
          </cell>
          <cell r="B15142" t="str">
            <v>BOCA DE BSTC D = 0,60 M - ESCONSIDADE 15° - AREIA E BRITA COMERCIAIS - ALAS RETAS</v>
          </cell>
          <cell r="C15142" t="str">
            <v>UND</v>
          </cell>
        </row>
        <row r="15142">
          <cell r="E15142">
            <v>726.41</v>
          </cell>
        </row>
        <row r="15143">
          <cell r="A15143">
            <v>804378</v>
          </cell>
          <cell r="B15143" t="str">
            <v>BOCA DE BSTC D = 0,60 M - ESCONSIDADE 15° - AREIA EXTRAÍDA E BRITA PRODUZIDA - ALAS ESCONSAS</v>
          </cell>
          <cell r="C15143" t="str">
            <v>UND</v>
          </cell>
        </row>
        <row r="15143">
          <cell r="E15143">
            <v>745.54</v>
          </cell>
        </row>
        <row r="15144">
          <cell r="A15144">
            <v>804086</v>
          </cell>
          <cell r="B15144" t="str">
            <v>BOCA DE BSTC D = 0,60 M - ESCONSIDADE 15° - AREIA EXTRAÍDA E BRITA PRODUZIDA - ALAS RETAS</v>
          </cell>
          <cell r="C15144" t="str">
            <v>UND</v>
          </cell>
        </row>
        <row r="15144">
          <cell r="E15144">
            <v>613.44</v>
          </cell>
        </row>
        <row r="15145">
          <cell r="A15145">
            <v>804089</v>
          </cell>
          <cell r="B15145" t="str">
            <v>BOCA DE BSTC D = 0,60 M - ESCONSIDADE 20° - AREIA E BRITA COMERCIAIS - ALAS RETAS</v>
          </cell>
          <cell r="C15145" t="str">
            <v>UND</v>
          </cell>
        </row>
        <row r="15145">
          <cell r="E15145">
            <v>731.48</v>
          </cell>
        </row>
        <row r="15146">
          <cell r="A15146">
            <v>804088</v>
          </cell>
          <cell r="B15146" t="str">
            <v>BOCA DE BSTC D = 0,60 M - ESCONSIDADE 20° - AREIA EXTRAÍDA E BRITA PRODUZIDA - ALAS RETAS</v>
          </cell>
          <cell r="C15146" t="str">
            <v>UND</v>
          </cell>
        </row>
        <row r="15146">
          <cell r="E15146">
            <v>618.39</v>
          </cell>
        </row>
        <row r="15147">
          <cell r="A15147">
            <v>804091</v>
          </cell>
          <cell r="B15147" t="str">
            <v>BOCA DE BSTC D = 0,60 M - ESCONSIDADE 25° - AREIA E BRITA COMERCIAIS - ALAS RETAS</v>
          </cell>
          <cell r="C15147" t="str">
            <v>UND</v>
          </cell>
        </row>
        <row r="15147">
          <cell r="E15147">
            <v>738.09</v>
          </cell>
        </row>
        <row r="15148">
          <cell r="A15148">
            <v>804090</v>
          </cell>
          <cell r="B15148" t="str">
            <v>BOCA DE BSTC D = 0,60 M - ESCONSIDADE 25° - AREIA EXTRAÍDA E BRITA PRODUZIDA - ALAS RETAS</v>
          </cell>
          <cell r="C15148" t="str">
            <v>UND</v>
          </cell>
        </row>
        <row r="15148">
          <cell r="E15148">
            <v>624.88</v>
          </cell>
        </row>
        <row r="15149">
          <cell r="A15149">
            <v>804381</v>
          </cell>
          <cell r="B15149" t="str">
            <v>BOCA DE BSTC D = 0,60 M - ESCONSIDADE 30° - AREIA E BRITA COMERCIAIS - ALAS ESCONSAS</v>
          </cell>
          <cell r="C15149" t="str">
            <v>UND</v>
          </cell>
        </row>
        <row r="15149">
          <cell r="E15149">
            <v>1262.96</v>
          </cell>
        </row>
        <row r="15150">
          <cell r="A15150">
            <v>804093</v>
          </cell>
          <cell r="B15150" t="str">
            <v>BOCA DE BSTC D = 0,60 M - ESCONSIDADE 30° - AREIA E BRITA COMERCIAIS - ALAS RETAS</v>
          </cell>
          <cell r="C15150" t="str">
            <v>UND</v>
          </cell>
        </row>
        <row r="15150">
          <cell r="E15150">
            <v>747.45</v>
          </cell>
        </row>
        <row r="15151">
          <cell r="A15151">
            <v>804380</v>
          </cell>
          <cell r="B15151" t="str">
            <v>BOCA DE BSTC D = 0,60 M - ESCONSIDADE 30° - AREIA EXTRAÍDA E BRITA PRODUZIDA - ALAS ESCONSAS</v>
          </cell>
          <cell r="C15151" t="str">
            <v>UND</v>
          </cell>
        </row>
        <row r="15151">
          <cell r="E15151">
            <v>1095.87</v>
          </cell>
        </row>
        <row r="15152">
          <cell r="A15152">
            <v>804092</v>
          </cell>
          <cell r="B15152" t="str">
            <v>BOCA DE BSTC D = 0,60 M - ESCONSIDADE 30° - AREIA EXTRAÍDA E BRITA PRODUZIDA - ALAS RETAS</v>
          </cell>
          <cell r="C15152" t="str">
            <v>UND</v>
          </cell>
        </row>
        <row r="15152">
          <cell r="E15152">
            <v>633.99</v>
          </cell>
        </row>
        <row r="15153">
          <cell r="A15153">
            <v>804095</v>
          </cell>
          <cell r="B15153" t="str">
            <v>BOCA DE BSTC D = 0,60 M - ESCONSIDADE 35° - AREIA E BRITA COMERCIAIS - ALAS RETAS</v>
          </cell>
          <cell r="C15153" t="str">
            <v>UND</v>
          </cell>
        </row>
        <row r="15153">
          <cell r="E15153">
            <v>760.24</v>
          </cell>
        </row>
        <row r="15154">
          <cell r="A15154">
            <v>804094</v>
          </cell>
          <cell r="B15154" t="str">
            <v>BOCA DE BSTC D = 0,60 M - ESCONSIDADE 35° - AREIA EXTRAÍDA E BRITA PRODUZIDA - ALAS RETAS</v>
          </cell>
          <cell r="C15154" t="str">
            <v>UND</v>
          </cell>
        </row>
        <row r="15154">
          <cell r="E15154">
            <v>646.67</v>
          </cell>
        </row>
        <row r="15155">
          <cell r="A15155">
            <v>804097</v>
          </cell>
          <cell r="B15155" t="str">
            <v>BOCA DE BSTC D = 0,60 M - ESCONSIDADE 40° - AREIA E BRITA COMERCIAIS - ALAS RETAS</v>
          </cell>
          <cell r="C15155" t="str">
            <v>UND</v>
          </cell>
        </row>
        <row r="15155">
          <cell r="E15155">
            <v>776.56</v>
          </cell>
        </row>
        <row r="15156">
          <cell r="A15156">
            <v>804096</v>
          </cell>
          <cell r="B15156" t="str">
            <v>BOCA DE BSTC D = 0,60 M - ESCONSIDADE 40° - AREIA EXTRAÍDA E BRITA PRODUZIDA - ALAS RETAS</v>
          </cell>
          <cell r="C15156" t="str">
            <v>UND</v>
          </cell>
        </row>
        <row r="15156">
          <cell r="E15156">
            <v>662.74</v>
          </cell>
        </row>
        <row r="15157">
          <cell r="A15157">
            <v>804383</v>
          </cell>
          <cell r="B15157" t="str">
            <v>BOCA DE BSTC D = 0,60 M - ESCONSIDADE 45° - AREIA E BRITA COMERCIAIS - ALAS ESCONSAS</v>
          </cell>
          <cell r="C15157" t="str">
            <v>UND</v>
          </cell>
        </row>
        <row r="15157">
          <cell r="E15157">
            <v>1561.38</v>
          </cell>
        </row>
        <row r="15158">
          <cell r="A15158">
            <v>804099</v>
          </cell>
          <cell r="B15158" t="str">
            <v>BOCA DE BSTC D = 0,60 M - ESCONSIDADE 45° - AREIA E BRITA COMERCIAIS - ALAS RETAS</v>
          </cell>
          <cell r="C15158" t="str">
            <v>UND</v>
          </cell>
        </row>
        <row r="15158">
          <cell r="E15158">
            <v>799.83</v>
          </cell>
        </row>
        <row r="15159">
          <cell r="A15159">
            <v>804382</v>
          </cell>
          <cell r="B15159" t="str">
            <v>BOCA DE BSTC D = 0,60 M - ESCONSIDADE 45° - AREIA EXTRAÍDA E BRITA PRODUZIDA - ALAS ESCONSAS</v>
          </cell>
          <cell r="C15159" t="str">
            <v>UND</v>
          </cell>
        </row>
        <row r="15159">
          <cell r="E15159">
            <v>1352.88</v>
          </cell>
        </row>
        <row r="15160">
          <cell r="A15160">
            <v>804098</v>
          </cell>
          <cell r="B15160" t="str">
            <v>BOCA DE BSTC D = 0,60 M - ESCONSIDADE 45° - AREIA EXTRAÍDA E BRITA PRODUZIDA - ALAS RETAS</v>
          </cell>
          <cell r="C15160" t="str">
            <v>UND</v>
          </cell>
        </row>
        <row r="15160">
          <cell r="E15160">
            <v>685.78</v>
          </cell>
        </row>
        <row r="15161">
          <cell r="A15161">
            <v>804083</v>
          </cell>
          <cell r="B15161" t="str">
            <v>BOCA DE BSTC D = 0,60 M - ESCONSIDADE 5° - AREIA E BRITA COMERCIAIS - ALAS RETAS</v>
          </cell>
          <cell r="C15161" t="str">
            <v>UND</v>
          </cell>
        </row>
        <row r="15161">
          <cell r="E15161">
            <v>721.34</v>
          </cell>
        </row>
        <row r="15162">
          <cell r="A15162">
            <v>804082</v>
          </cell>
          <cell r="B15162" t="str">
            <v>BOCA DE BSTC D = 0,60 M - ESCONSIDADE 5° - AREIA EXTRAÍDA E BRITA PRODUZIDA - ALAS RETAS</v>
          </cell>
          <cell r="C15162" t="str">
            <v>UND</v>
          </cell>
        </row>
        <row r="15162">
          <cell r="E15162">
            <v>608.5</v>
          </cell>
        </row>
        <row r="15163">
          <cell r="A15163">
            <v>804385</v>
          </cell>
          <cell r="B15163" t="str">
            <v>BOCA DE BSTC D = 0,80 M - ESCONSIDADE 0° - AREIA E BRITA COMERCIAIS - ALAS ESCONSAS</v>
          </cell>
          <cell r="C15163" t="str">
            <v>UND</v>
          </cell>
        </row>
        <row r="15163">
          <cell r="E15163">
            <v>1777.85</v>
          </cell>
        </row>
        <row r="15164">
          <cell r="A15164">
            <v>804101</v>
          </cell>
          <cell r="B15164" t="str">
            <v>BOCA DE BSTC D = 0,80 M - ESCONSIDADE 0° - AREIA E BRITA COMERCIAIS - ALAS RETAS</v>
          </cell>
          <cell r="C15164" t="str">
            <v>UND</v>
          </cell>
        </row>
        <row r="15164">
          <cell r="E15164">
            <v>1219.73</v>
          </cell>
        </row>
        <row r="15165">
          <cell r="A15165">
            <v>804384</v>
          </cell>
          <cell r="B15165" t="str">
            <v>BOCA DE BSTC D = 0,80 M - ESCONSIDADE 0° - AREIA EXTRAÍDA E BRITA PRODUZIDA - ALAS ESCONSAS</v>
          </cell>
          <cell r="C15165" t="str">
            <v>UND</v>
          </cell>
        </row>
        <row r="15165">
          <cell r="E15165">
            <v>1518.74</v>
          </cell>
        </row>
        <row r="15166">
          <cell r="A15166">
            <v>804100</v>
          </cell>
          <cell r="B15166" t="str">
            <v>BOCA DE BSTC D = 0,80 M - ESCONSIDADE 0° - AREIA EXTRAÍDA E BRITA PRODUZIDA - ALAS RETAS</v>
          </cell>
          <cell r="C15166" t="str">
            <v>UND</v>
          </cell>
        </row>
        <row r="15166">
          <cell r="E15166">
            <v>1023.7</v>
          </cell>
        </row>
        <row r="15167">
          <cell r="A15167">
            <v>804105</v>
          </cell>
          <cell r="B15167" t="str">
            <v>BOCA DE BSTC D = 0,80 M - ESCONSIDADE 10° - AREIA E BRITA COMERCIAIS - ALAS RETAS</v>
          </cell>
          <cell r="C15167" t="str">
            <v>UND</v>
          </cell>
        </row>
        <row r="15167">
          <cell r="E15167">
            <v>1224.02</v>
          </cell>
        </row>
        <row r="15168">
          <cell r="A15168">
            <v>804104</v>
          </cell>
          <cell r="B15168" t="str">
            <v>BOCA DE BSTC D = 0,80 M - ESCONSIDADE 10° - AREIA EXTRAÍDA E BRITA PRODUZIDA - ALAS RETAS</v>
          </cell>
          <cell r="C15168" t="str">
            <v>UND</v>
          </cell>
        </row>
        <row r="15168">
          <cell r="E15168">
            <v>1027.87</v>
          </cell>
        </row>
        <row r="15169">
          <cell r="A15169">
            <v>804387</v>
          </cell>
          <cell r="B15169" t="str">
            <v>BOCA DE BSTC D = 0,80 M - ESCONSIDADE 15° - AREIA E BRITA COMERCIAIS - ALAS ESCONSAS</v>
          </cell>
          <cell r="C15169" t="str">
            <v>UND</v>
          </cell>
        </row>
        <row r="15169">
          <cell r="E15169">
            <v>1873.26</v>
          </cell>
        </row>
        <row r="15170">
          <cell r="A15170">
            <v>804107</v>
          </cell>
          <cell r="B15170" t="str">
            <v>BOCA DE BSTC D = 0,80 M - ESCONSIDADE 15° - AREIA E BRITA COMERCIAIS - ALAS RETAS</v>
          </cell>
          <cell r="C15170" t="str">
            <v>UND</v>
          </cell>
        </row>
        <row r="15170">
          <cell r="E15170">
            <v>1229.86</v>
          </cell>
        </row>
        <row r="15171">
          <cell r="A15171">
            <v>804386</v>
          </cell>
          <cell r="B15171" t="str">
            <v>BOCA DE BSTC D = 0,80 M - ESCONSIDADE 15° - AREIA EXTRAÍDA E BRITA PRODUZIDA - ALAS ESCONSAS</v>
          </cell>
          <cell r="C15171" t="str">
            <v>UND</v>
          </cell>
        </row>
        <row r="15171">
          <cell r="E15171">
            <v>1599.38</v>
          </cell>
        </row>
        <row r="15172">
          <cell r="A15172">
            <v>804106</v>
          </cell>
          <cell r="B15172" t="str">
            <v>BOCA DE BSTC D = 0,80 M - ESCONSIDADE 15° - AREIA EXTRAÍDA E BRITA PRODUZIDA - ALAS RETAS</v>
          </cell>
          <cell r="C15172" t="str">
            <v>UND</v>
          </cell>
        </row>
        <row r="15172">
          <cell r="E15172">
            <v>1033.59</v>
          </cell>
        </row>
        <row r="15173">
          <cell r="A15173">
            <v>804109</v>
          </cell>
          <cell r="B15173" t="str">
            <v>BOCA DE BSTC D = 0,80 M - ESCONSIDADE 20° - AREIA E BRITA COMERCIAIS - ALAS RETAS</v>
          </cell>
          <cell r="C15173" t="str">
            <v>UND</v>
          </cell>
        </row>
        <row r="15173">
          <cell r="E15173">
            <v>1238.79</v>
          </cell>
        </row>
        <row r="15174">
          <cell r="A15174">
            <v>804108</v>
          </cell>
          <cell r="B15174" t="str">
            <v>BOCA DE BSTC D = 0,80 M - ESCONSIDADE 20° - AREIA EXTRAÍDA E BRITA PRODUZIDA - ALAS RETAS</v>
          </cell>
          <cell r="C15174" t="str">
            <v>UND</v>
          </cell>
        </row>
        <row r="15174">
          <cell r="E15174">
            <v>1042.4</v>
          </cell>
        </row>
        <row r="15175">
          <cell r="A15175">
            <v>804111</v>
          </cell>
          <cell r="B15175" t="str">
            <v>BOCA DE BSTC D = 0,80 M - ESCONSIDADE 25° - AREIA E BRITA COMERCIAIS - ALAS RETAS</v>
          </cell>
          <cell r="C15175" t="str">
            <v>UND</v>
          </cell>
        </row>
        <row r="15175">
          <cell r="E15175">
            <v>1250.47</v>
          </cell>
        </row>
        <row r="15176">
          <cell r="A15176">
            <v>804110</v>
          </cell>
          <cell r="B15176" t="str">
            <v>BOCA DE BSTC D = 0,80 M - ESCONSIDADE 25° - AREIA EXTRAÍDA E BRITA PRODUZIDA - ALAS RETAS</v>
          </cell>
          <cell r="C15176" t="str">
            <v>UND</v>
          </cell>
        </row>
        <row r="15176">
          <cell r="E15176">
            <v>1053.84</v>
          </cell>
        </row>
        <row r="15177">
          <cell r="A15177">
            <v>804389</v>
          </cell>
          <cell r="B15177" t="str">
            <v>BOCA DE BSTC D = 0,80 M - ESCONSIDADE 30° - AREIA E BRITA COMERCIAIS - ALAS ESCONSAS</v>
          </cell>
          <cell r="C15177" t="str">
            <v>UND</v>
          </cell>
        </row>
        <row r="15177">
          <cell r="E15177">
            <v>2092.11</v>
          </cell>
        </row>
        <row r="15178">
          <cell r="A15178">
            <v>804113</v>
          </cell>
          <cell r="B15178" t="str">
            <v>BOCA DE BSTC D = 0,80 M - ESCONSIDADE 30° - AREIA E BRITA COMERCIAIS - ALAS RETAS</v>
          </cell>
          <cell r="C15178" t="str">
            <v>UND</v>
          </cell>
        </row>
        <row r="15178">
          <cell r="E15178">
            <v>1266.44</v>
          </cell>
        </row>
        <row r="15179">
          <cell r="A15179">
            <v>804388</v>
          </cell>
          <cell r="B15179" t="str">
            <v>BOCA DE BSTC D = 0,80 M - ESCONSIDADE 30° - AREIA EXTRAÍDA E BRITA PRODUZIDA - ALAS ESCONSAS</v>
          </cell>
          <cell r="C15179" t="str">
            <v>UND</v>
          </cell>
        </row>
        <row r="15179">
          <cell r="E15179">
            <v>1784.69</v>
          </cell>
        </row>
        <row r="15180">
          <cell r="A15180">
            <v>804112</v>
          </cell>
          <cell r="B15180" t="str">
            <v>BOCA DE BSTC D = 0,80 M - ESCONSIDADE 30° - AREIA EXTRAÍDA E BRITA PRODUZIDA - ALAS RETAS</v>
          </cell>
          <cell r="C15180" t="str">
            <v>UND</v>
          </cell>
        </row>
        <row r="15180">
          <cell r="E15180">
            <v>1069.44</v>
          </cell>
        </row>
        <row r="15181">
          <cell r="A15181">
            <v>804115</v>
          </cell>
          <cell r="B15181" t="str">
            <v>BOCA DE BSTC D = 0,80 M - ESCONSIDADE 35° - AREIA E BRITA COMERCIAIS - ALAS RETAS</v>
          </cell>
          <cell r="C15181" t="str">
            <v>UND</v>
          </cell>
        </row>
        <row r="15181">
          <cell r="E15181">
            <v>1288.6</v>
          </cell>
        </row>
        <row r="15182">
          <cell r="A15182">
            <v>804114</v>
          </cell>
          <cell r="B15182" t="str">
            <v>BOCA DE BSTC D = 0,80 M - ESCONSIDADE 35° - AREIA EXTRAÍDA E BRITA PRODUZIDA - ALAS RETAS</v>
          </cell>
          <cell r="C15182" t="str">
            <v>UND</v>
          </cell>
        </row>
        <row r="15182">
          <cell r="E15182">
            <v>1091.24</v>
          </cell>
        </row>
        <row r="15183">
          <cell r="A15183">
            <v>804117</v>
          </cell>
          <cell r="B15183" t="str">
            <v>BOCA DE BSTC D = 0,80 M - ESCONSIDADE 40° - AREIA E BRITA COMERCIAIS - ALAS RETAS</v>
          </cell>
          <cell r="C15183" t="str">
            <v>UND</v>
          </cell>
        </row>
        <row r="15183">
          <cell r="E15183">
            <v>1317.71</v>
          </cell>
        </row>
        <row r="15184">
          <cell r="A15184">
            <v>804116</v>
          </cell>
          <cell r="B15184" t="str">
            <v>BOCA DE BSTC D = 0,80 M - ESCONSIDADE 40° - AREIA EXTRAÍDA E BRITA PRODUZIDA - ALAS RETAS</v>
          </cell>
          <cell r="C15184" t="str">
            <v>UND</v>
          </cell>
        </row>
        <row r="15184">
          <cell r="E15184">
            <v>1119.99</v>
          </cell>
        </row>
        <row r="15185">
          <cell r="A15185">
            <v>804391</v>
          </cell>
          <cell r="B15185" t="str">
            <v>BOCA DE BSTC D = 0,80 M - ESCONSIDADE 45° - AREIA E BRITA COMERCIAIS - ALAS ESCONSAS</v>
          </cell>
          <cell r="C15185" t="str">
            <v>UND</v>
          </cell>
        </row>
        <row r="15185">
          <cell r="E15185">
            <v>2596.68</v>
          </cell>
        </row>
        <row r="15186">
          <cell r="A15186">
            <v>804119</v>
          </cell>
          <cell r="B15186" t="str">
            <v>BOCA DE BSTC D = 0,80 M - ESCONSIDADE 45° - AREIA E BRITA COMERCIAIS - ALAS RETAS</v>
          </cell>
          <cell r="C15186" t="str">
            <v>UND</v>
          </cell>
        </row>
        <row r="15186">
          <cell r="E15186">
            <v>1357.65</v>
          </cell>
        </row>
        <row r="15187">
          <cell r="A15187">
            <v>804390</v>
          </cell>
          <cell r="B15187" t="str">
            <v>BOCA DE BSTC D = 0,80 M - ESCONSIDADE 45° - AREIA EXTRAÍDA E BRITA PRODUZIDA - ALAS ESCONSAS</v>
          </cell>
          <cell r="C15187" t="str">
            <v>UND</v>
          </cell>
        </row>
        <row r="15187">
          <cell r="E15187">
            <v>2210.68</v>
          </cell>
        </row>
        <row r="15188">
          <cell r="A15188">
            <v>804118</v>
          </cell>
          <cell r="B15188" t="str">
            <v>BOCA DE BSTC D = 0,80 M - ESCONSIDADE 45° - AREIA EXTRAÍDA E BRITA PRODUZIDA - ALAS RETAS</v>
          </cell>
          <cell r="C15188" t="str">
            <v>UND</v>
          </cell>
        </row>
        <row r="15188">
          <cell r="E15188">
            <v>1159.56</v>
          </cell>
        </row>
        <row r="15189">
          <cell r="A15189">
            <v>804103</v>
          </cell>
          <cell r="B15189" t="str">
            <v>BOCA DE BSTC D = 0,80 M - ESCONSIDADE 5° - AREIA E BRITA COMERCIAIS - ALAS RETAS</v>
          </cell>
          <cell r="C15189" t="str">
            <v>UND</v>
          </cell>
        </row>
        <row r="15189">
          <cell r="E15189">
            <v>1221.28</v>
          </cell>
        </row>
        <row r="15190">
          <cell r="A15190">
            <v>804102</v>
          </cell>
          <cell r="B15190" t="str">
            <v>BOCA DE BSTC D = 0,80 M - ESCONSIDADE 5° - AREIA EXTRAÍDA E BRITA PRODUZIDA - ALAS RETAS</v>
          </cell>
          <cell r="C15190" t="str">
            <v>UND</v>
          </cell>
        </row>
        <row r="15190">
          <cell r="E15190">
            <v>1025.25</v>
          </cell>
        </row>
        <row r="15191">
          <cell r="A15191">
            <v>804393</v>
          </cell>
          <cell r="B15191" t="str">
            <v>BOCA DE BSTC D = 1,00 M - ESCONSIDADE 0° - AREIA E BRITA COMERCIAIS - ALAS ESCONSAS</v>
          </cell>
          <cell r="C15191" t="str">
            <v>UND</v>
          </cell>
        </row>
        <row r="15191">
          <cell r="E15191">
            <v>2736.19</v>
          </cell>
        </row>
        <row r="15192">
          <cell r="A15192">
            <v>804121</v>
          </cell>
          <cell r="B15192" t="str">
            <v>BOCA DE BSTC D = 1,00 M - ESCONSIDADE 0° - AREIA E BRITA COMERCIAIS - ALAS RETAS</v>
          </cell>
          <cell r="C15192" t="str">
            <v>UND</v>
          </cell>
        </row>
        <row r="15192">
          <cell r="E15192">
            <v>1822.44</v>
          </cell>
        </row>
        <row r="15193">
          <cell r="A15193">
            <v>804392</v>
          </cell>
          <cell r="B15193" t="str">
            <v>BOCA DE BSTC D = 1,00 M - ESCONSIDADE 0° - AREIA EXTRAÍDA E BRITA PRODUZIDA - ALAS ESCONSAS</v>
          </cell>
          <cell r="C15193" t="str">
            <v>UND</v>
          </cell>
        </row>
        <row r="15193">
          <cell r="E15193">
            <v>2304.29</v>
          </cell>
        </row>
        <row r="15194">
          <cell r="A15194">
            <v>804120</v>
          </cell>
          <cell r="B15194" t="str">
            <v>BOCA DE BSTC D = 1,00 M - ESCONSIDADE 0° - AREIA EXTRAÍDA E BRITA PRODUZIDA - ALAS RETAS</v>
          </cell>
          <cell r="C15194" t="str">
            <v>UND</v>
          </cell>
        </row>
        <row r="15194">
          <cell r="E15194">
            <v>1518.05</v>
          </cell>
        </row>
        <row r="15195">
          <cell r="A15195">
            <v>804125</v>
          </cell>
          <cell r="B15195" t="str">
            <v>BOCA DE BSTC D = 1,00 M - ESCONSIDADE 10° - AREIA E BRITA COMERCIAIS - ALAS RETAS</v>
          </cell>
          <cell r="C15195" t="str">
            <v>UND</v>
          </cell>
        </row>
        <row r="15195">
          <cell r="E15195">
            <v>1828.28</v>
          </cell>
        </row>
        <row r="15196">
          <cell r="A15196">
            <v>804124</v>
          </cell>
          <cell r="B15196" t="str">
            <v>BOCA DE BSTC D = 1,00 M - ESCONSIDADE 10° - AREIA EXTRAÍDA E BRITA PRODUZIDA - ALAS RETAS</v>
          </cell>
          <cell r="C15196" t="str">
            <v>UND</v>
          </cell>
        </row>
        <row r="15196">
          <cell r="E15196">
            <v>1523.76</v>
          </cell>
        </row>
        <row r="15197">
          <cell r="A15197">
            <v>804395</v>
          </cell>
          <cell r="B15197" t="str">
            <v>BOCA DE BSTC D = 1,00 M - ESCONSIDADE 15° - AREIA E BRITA COMERCIAIS - ALAS ESCONSAS</v>
          </cell>
          <cell r="C15197" t="str">
            <v>UND</v>
          </cell>
        </row>
        <row r="15197">
          <cell r="E15197">
            <v>2873.8</v>
          </cell>
        </row>
        <row r="15198">
          <cell r="A15198">
            <v>804127</v>
          </cell>
          <cell r="B15198" t="str">
            <v>BOCA DE BSTC D = 1,00 M - ESCONSIDADE 15° - AREIA E BRITA COMERCIAIS - ALAS RETAS</v>
          </cell>
          <cell r="C15198" t="str">
            <v>UND</v>
          </cell>
        </row>
        <row r="15198">
          <cell r="E15198">
            <v>1836.87</v>
          </cell>
        </row>
        <row r="15199">
          <cell r="A15199">
            <v>804394</v>
          </cell>
          <cell r="B15199" t="str">
            <v>BOCA DE BSTC D = 1,00 M - ESCONSIDADE 15° - AREIA EXTRAÍDA E BRITA PRODUZIDA - ALAS ESCONSAS</v>
          </cell>
          <cell r="C15199" t="str">
            <v>UND</v>
          </cell>
        </row>
        <row r="15199">
          <cell r="E15199">
            <v>2418.9</v>
          </cell>
        </row>
        <row r="15200">
          <cell r="A15200">
            <v>804126</v>
          </cell>
          <cell r="B15200" t="str">
            <v>BOCA DE BSTC D = 1,00 M - ESCONSIDADE 15° - AREIA EXTRAÍDA E BRITA PRODUZIDA - ALAS RETAS</v>
          </cell>
          <cell r="C15200" t="str">
            <v>UND</v>
          </cell>
        </row>
        <row r="15200">
          <cell r="E15200">
            <v>1532.11</v>
          </cell>
        </row>
        <row r="15201">
          <cell r="A15201">
            <v>804129</v>
          </cell>
          <cell r="B15201" t="str">
            <v>BOCA DE BSTC D = 1,00 M - ESCONSIDADE 20° - AREIA E BRITA COMERCIAIS - ALAS RETAS</v>
          </cell>
          <cell r="C15201" t="str">
            <v>UND</v>
          </cell>
        </row>
        <row r="15201">
          <cell r="E15201">
            <v>1848.97</v>
          </cell>
        </row>
        <row r="15202">
          <cell r="A15202">
            <v>804128</v>
          </cell>
          <cell r="B15202" t="str">
            <v>BOCA DE BSTC D = 1,00 M - ESCONSIDADE 20° - AREIA EXTRAÍDA E BRITA PRODUZIDA - ALAS RETAS</v>
          </cell>
          <cell r="C15202" t="str">
            <v>UND</v>
          </cell>
        </row>
        <row r="15202">
          <cell r="E15202">
            <v>1543.85</v>
          </cell>
        </row>
        <row r="15203">
          <cell r="A15203">
            <v>804131</v>
          </cell>
          <cell r="B15203" t="str">
            <v>BOCA DE BSTC D = 1,00 M - ESCONSIDADE 25° - AREIA E BRITA COMERCIAIS - ALAS RETAS</v>
          </cell>
          <cell r="C15203" t="str">
            <v>UND</v>
          </cell>
        </row>
        <row r="15203">
          <cell r="E15203">
            <v>1865.72</v>
          </cell>
        </row>
        <row r="15204">
          <cell r="A15204">
            <v>804130</v>
          </cell>
          <cell r="B15204" t="str">
            <v>BOCA DE BSTC D = 1,00 M - ESCONSIDADE 25° - AREIA EXTRAÍDA E BRITA PRODUZIDA - ALAS RETAS</v>
          </cell>
          <cell r="C15204" t="str">
            <v>UND</v>
          </cell>
        </row>
        <row r="15204">
          <cell r="E15204">
            <v>1560.23</v>
          </cell>
        </row>
        <row r="15205">
          <cell r="A15205">
            <v>804397</v>
          </cell>
          <cell r="B15205" t="str">
            <v>BOCA DE BSTC D = 1,00 M - ESCONSIDADE 30° - AREIA E BRITA COMERCIAIS - ALAS ESCONSAS</v>
          </cell>
          <cell r="C15205" t="str">
            <v>UND</v>
          </cell>
        </row>
        <row r="15205">
          <cell r="E15205">
            <v>3202.81</v>
          </cell>
        </row>
        <row r="15206">
          <cell r="A15206">
            <v>804133</v>
          </cell>
          <cell r="B15206" t="str">
            <v>BOCA DE BSTC D = 1,00 M - ESCONSIDADE 30° - AREIA E BRITA COMERCIAIS - ALAS RETAS</v>
          </cell>
          <cell r="C15206" t="str">
            <v>UND</v>
          </cell>
        </row>
        <row r="15206">
          <cell r="E15206">
            <v>1889.07</v>
          </cell>
        </row>
        <row r="15207">
          <cell r="A15207">
            <v>804396</v>
          </cell>
          <cell r="B15207" t="str">
            <v>BOCA DE BSTC D = 1,00 M - ESCONSIDADE 30° - AREIA EXTRAÍDA E BRITA PRODUZIDA - ALAS ESCONSAS</v>
          </cell>
          <cell r="C15207" t="str">
            <v>UND</v>
          </cell>
        </row>
        <row r="15207">
          <cell r="E15207">
            <v>2693.67</v>
          </cell>
        </row>
        <row r="15208">
          <cell r="A15208">
            <v>804132</v>
          </cell>
          <cell r="B15208" t="str">
            <v>BOCA DE BSTC D = 1,00 M - ESCONSIDADE 30° - AREIA EXTRAÍDA E BRITA PRODUZIDA - ALAS RETAS</v>
          </cell>
          <cell r="C15208" t="str">
            <v>UND</v>
          </cell>
        </row>
        <row r="15208">
          <cell r="E15208">
            <v>1583.1</v>
          </cell>
        </row>
        <row r="15209">
          <cell r="A15209">
            <v>804135</v>
          </cell>
          <cell r="B15209" t="str">
            <v>BOCA DE BSTC D = 1,00 M - ESCONSIDADE 35° - AREIA E BRITA COMERCIAIS - ALAS RETAS</v>
          </cell>
          <cell r="C15209" t="str">
            <v>UND</v>
          </cell>
        </row>
        <row r="15209">
          <cell r="E15209">
            <v>1919.38</v>
          </cell>
        </row>
        <row r="15210">
          <cell r="A15210">
            <v>804134</v>
          </cell>
          <cell r="B15210" t="str">
            <v>BOCA DE BSTC D = 1,00 M - ESCONSIDADE 35° - AREIA EXTRAÍDA E BRITA PRODUZIDA - ALAS RETAS</v>
          </cell>
          <cell r="C15210" t="str">
            <v>UND</v>
          </cell>
        </row>
        <row r="15210">
          <cell r="E15210">
            <v>1612.93</v>
          </cell>
        </row>
        <row r="15211">
          <cell r="A15211">
            <v>804137</v>
          </cell>
          <cell r="B15211" t="str">
            <v>BOCA DE BSTC D = 1,00 M - ESCONSIDADE 40° - AREIA E BRITA COMERCIAIS - ALAS RETAS</v>
          </cell>
          <cell r="C15211" t="str">
            <v>UND</v>
          </cell>
        </row>
        <row r="15211">
          <cell r="E15211">
            <v>1884.41</v>
          </cell>
        </row>
        <row r="15212">
          <cell r="A15212">
            <v>804136</v>
          </cell>
          <cell r="B15212" t="str">
            <v>BOCA DE BSTC D = 1,00 M - ESCONSIDADE 40° - AREIA EXTRAÍDA E BRITA PRODUZIDA - ALAS RETAS</v>
          </cell>
          <cell r="C15212" t="str">
            <v>UND</v>
          </cell>
        </row>
        <row r="15212">
          <cell r="E15212">
            <v>1577.35</v>
          </cell>
        </row>
        <row r="15213">
          <cell r="A15213">
            <v>804399</v>
          </cell>
          <cell r="B15213" t="str">
            <v>BOCA DE BSTC D = 1,00 M - ESCONSIDADE 45° - AREIA E BRITA COMERCIAIS - ALAS ESCONSAS</v>
          </cell>
          <cell r="C15213" t="str">
            <v>UND</v>
          </cell>
        </row>
        <row r="15213">
          <cell r="E15213">
            <v>3985.39</v>
          </cell>
        </row>
        <row r="15214">
          <cell r="A15214">
            <v>804139</v>
          </cell>
          <cell r="B15214" t="str">
            <v>BOCA DE BSTC D = 1,00 M - ESCONSIDADE 45° - AREIA E BRITA COMERCIAIS - ALAS RETAS</v>
          </cell>
          <cell r="C15214" t="str">
            <v>UND</v>
          </cell>
        </row>
        <row r="15214">
          <cell r="E15214">
            <v>2019.18</v>
          </cell>
        </row>
        <row r="15215">
          <cell r="A15215">
            <v>804398</v>
          </cell>
          <cell r="B15215" t="str">
            <v>BOCA DE BSTC D = 1,00 M - ESCONSIDADE 45° - AREIA EXTRAÍDA E BRITA PRODUZIDA - ALAS ESCONSAS</v>
          </cell>
          <cell r="C15215" t="str">
            <v>UND</v>
          </cell>
        </row>
        <row r="15215">
          <cell r="E15215">
            <v>3344.52</v>
          </cell>
        </row>
        <row r="15216">
          <cell r="A15216">
            <v>804138</v>
          </cell>
          <cell r="B15216" t="str">
            <v>BOCA DE BSTC D = 1,00 M - ESCONSIDADE 45° - AREIA EXTRAÍDA E BRITA PRODUZIDA - ALAS RETAS</v>
          </cell>
          <cell r="C15216" t="str">
            <v>UND</v>
          </cell>
        </row>
        <row r="15216">
          <cell r="E15216">
            <v>1711.39</v>
          </cell>
        </row>
        <row r="15217">
          <cell r="A15217">
            <v>804123</v>
          </cell>
          <cell r="B15217" t="str">
            <v>BOCA DE BSTC D = 1,00 M - ESCONSIDADE 5° - AREIA E BRITA COMERCIAIS - ALAS RETAS</v>
          </cell>
          <cell r="C15217" t="str">
            <v>UND</v>
          </cell>
        </row>
        <row r="15217">
          <cell r="E15217">
            <v>1823.22</v>
          </cell>
        </row>
        <row r="15218">
          <cell r="A15218">
            <v>804122</v>
          </cell>
          <cell r="B15218" t="str">
            <v>BOCA DE BSTC D = 1,00 M - ESCONSIDADE 5° - AREIA EXTRAÍDA E BRITA PRODUZIDA - ALAS RETAS</v>
          </cell>
          <cell r="C15218" t="str">
            <v>UND</v>
          </cell>
        </row>
        <row r="15218">
          <cell r="E15218">
            <v>1518.82</v>
          </cell>
        </row>
        <row r="15219">
          <cell r="A15219">
            <v>804401</v>
          </cell>
          <cell r="B15219" t="str">
            <v>BOCA DE BSTC D = 1,20 M - ESCONSIDADE 0° - AREIA E BRITA COMERCIAIS - ALAS ESCONSAS</v>
          </cell>
          <cell r="C15219" t="str">
            <v>UND</v>
          </cell>
        </row>
        <row r="15219">
          <cell r="E15219">
            <v>3948.83</v>
          </cell>
        </row>
        <row r="15220">
          <cell r="A15220">
            <v>804141</v>
          </cell>
          <cell r="B15220" t="str">
            <v>BOCA DE BSTC D = 1,20 M - ESCONSIDADE 0° - AREIA E BRITA COMERCIAIS - ALAS RETAS</v>
          </cell>
          <cell r="C15220" t="str">
            <v>UND</v>
          </cell>
        </row>
        <row r="15220">
          <cell r="E15220">
            <v>2529.18</v>
          </cell>
        </row>
        <row r="15221">
          <cell r="A15221">
            <v>804400</v>
          </cell>
          <cell r="B15221" t="str">
            <v>BOCA DE BSTC D = 1,20 M - ESCONSIDADE 0° - AREIA EXTRAÍDA E BRITA PRODUZIDA - ALAS ESCONSAS</v>
          </cell>
          <cell r="C15221" t="str">
            <v>UND</v>
          </cell>
        </row>
        <row r="15221">
          <cell r="E15221">
            <v>3282.17</v>
          </cell>
        </row>
        <row r="15222">
          <cell r="A15222">
            <v>804140</v>
          </cell>
          <cell r="B15222" t="str">
            <v>BOCA DE BSTC D = 1,20 M - ESCONSIDADE 0° - AREIA EXTRAÍDA E BRITA PRODUZIDA - ALAS RETAS</v>
          </cell>
          <cell r="C15222" t="str">
            <v>UND</v>
          </cell>
        </row>
        <row r="15222">
          <cell r="E15222">
            <v>2088.69</v>
          </cell>
        </row>
        <row r="15223">
          <cell r="A15223">
            <v>804145</v>
          </cell>
          <cell r="B15223" t="str">
            <v>BOCA DE BSTC D = 1,20 M - ESCONSIDADE 10° - AREIA E BRITA COMERCIAIS - ALAS RETAS</v>
          </cell>
          <cell r="C15223" t="str">
            <v>UND</v>
          </cell>
        </row>
        <row r="15223">
          <cell r="E15223">
            <v>2538.62</v>
          </cell>
        </row>
        <row r="15224">
          <cell r="A15224">
            <v>804144</v>
          </cell>
          <cell r="B15224" t="str">
            <v>BOCA DE BSTC D = 1,20 M - ESCONSIDADE 10° - AREIA EXTRAÍDA E BRITA PRODUZIDA - ALAS RETAS</v>
          </cell>
          <cell r="C15224" t="str">
            <v>UND</v>
          </cell>
        </row>
        <row r="15224">
          <cell r="E15224">
            <v>2097.64</v>
          </cell>
        </row>
        <row r="15225">
          <cell r="A15225">
            <v>804403</v>
          </cell>
          <cell r="B15225" t="str">
            <v>BOCA DE BSTC D = 1,20 M - ESCONSIDADE 15° - AREIA E BRITA COMERCIAIS - ALAS ESCONSAS</v>
          </cell>
          <cell r="C15225" t="str">
            <v>UND</v>
          </cell>
        </row>
        <row r="15225">
          <cell r="E15225">
            <v>4158.32</v>
          </cell>
        </row>
        <row r="15226">
          <cell r="A15226">
            <v>804147</v>
          </cell>
          <cell r="B15226" t="str">
            <v>BOCA DE BSTC D = 1,20 M - ESCONSIDADE 15° - AREIA E BRITA COMERCIAIS - ALAS RETAS</v>
          </cell>
          <cell r="C15226" t="str">
            <v>UND</v>
          </cell>
        </row>
        <row r="15226">
          <cell r="E15226">
            <v>2550.38</v>
          </cell>
        </row>
        <row r="15227">
          <cell r="A15227">
            <v>804402</v>
          </cell>
          <cell r="B15227" t="str">
            <v>BOCA DE BSTC D = 1,20 M - ESCONSIDADE 15° - AREIA EXTRAÍDA E BRITA PRODUZIDA - ALAS ESCONSAS</v>
          </cell>
          <cell r="C15227" t="str">
            <v>UND</v>
          </cell>
        </row>
        <row r="15227">
          <cell r="E15227">
            <v>3453.76</v>
          </cell>
        </row>
        <row r="15228">
          <cell r="A15228">
            <v>804146</v>
          </cell>
          <cell r="B15228" t="str">
            <v>BOCA DE BSTC D = 1,20 M - ESCONSIDADE 15° - AREIA EXTRAÍDA E BRITA PRODUZIDA - ALAS RETAS</v>
          </cell>
          <cell r="C15228" t="str">
            <v>UND</v>
          </cell>
        </row>
        <row r="15228">
          <cell r="E15228">
            <v>2108.92</v>
          </cell>
        </row>
        <row r="15229">
          <cell r="A15229">
            <v>804149</v>
          </cell>
          <cell r="B15229" t="str">
            <v>BOCA DE BSTC D = 1,20 M - ESCONSIDADE 20° - AREIA E BRITA COMERCIAIS - ALAS RETAS</v>
          </cell>
          <cell r="C15229" t="str">
            <v>UND</v>
          </cell>
        </row>
        <row r="15229">
          <cell r="E15229">
            <v>2568.06</v>
          </cell>
        </row>
        <row r="15230">
          <cell r="A15230">
            <v>804148</v>
          </cell>
          <cell r="B15230" t="str">
            <v>BOCA DE BSTC D = 1,20 M - ESCONSIDADE 20° - AREIA EXTRAÍDA E BRITA PRODUZIDA - ALAS RETAS</v>
          </cell>
          <cell r="C15230" t="str">
            <v>UND</v>
          </cell>
        </row>
        <row r="15230">
          <cell r="E15230">
            <v>2125.75</v>
          </cell>
        </row>
        <row r="15231">
          <cell r="A15231">
            <v>804151</v>
          </cell>
          <cell r="B15231" t="str">
            <v>BOCA DE BSTC D = 1,20 M - ESCONSIDADE 25° - AREIA E BRITA COMERCIAIS - ALAS RETAS</v>
          </cell>
          <cell r="C15231" t="str">
            <v>UND</v>
          </cell>
        </row>
        <row r="15231">
          <cell r="E15231">
            <v>2592.35</v>
          </cell>
        </row>
        <row r="15232">
          <cell r="A15232">
            <v>804150</v>
          </cell>
          <cell r="B15232" t="str">
            <v>BOCA DE BSTC D = 1,20 M - ESCONSIDADE 25° - AREIA EXTRAÍDA E BRITA PRODUZIDA - ALAS RETAS</v>
          </cell>
          <cell r="C15232" t="str">
            <v>UND</v>
          </cell>
        </row>
        <row r="15232">
          <cell r="E15232">
            <v>2149.07</v>
          </cell>
        </row>
        <row r="15233">
          <cell r="A15233">
            <v>804405</v>
          </cell>
          <cell r="B15233" t="str">
            <v>BOCA DE BSTC D = 1,20 M - ESCONSIDADE 30° - AREIA E BRITA COMERCIAIS - ALAS ESCONSAS</v>
          </cell>
          <cell r="C15233" t="str">
            <v>UND</v>
          </cell>
        </row>
        <row r="15233">
          <cell r="E15233">
            <v>4647.88</v>
          </cell>
        </row>
        <row r="15234">
          <cell r="A15234">
            <v>804153</v>
          </cell>
          <cell r="B15234" t="str">
            <v>BOCA DE BSTC D = 1,20 M - ESCONSIDADE 30° - AREIA E BRITA COMERCIAIS - ALAS RETAS</v>
          </cell>
          <cell r="C15234" t="str">
            <v>UND</v>
          </cell>
        </row>
        <row r="15234">
          <cell r="E15234">
            <v>2625.23</v>
          </cell>
        </row>
        <row r="15235">
          <cell r="A15235">
            <v>804404</v>
          </cell>
          <cell r="B15235" t="str">
            <v>BOCA DE BSTC D = 1,20 M - ESCONSIDADE 30° - AREIA EXTRAÍDA E BRITA PRODUZIDA - ALAS ESCONSAS</v>
          </cell>
          <cell r="C15235" t="str">
            <v>UND</v>
          </cell>
        </row>
        <row r="15235">
          <cell r="E15235">
            <v>3856.5</v>
          </cell>
        </row>
        <row r="15236">
          <cell r="A15236">
            <v>804152</v>
          </cell>
          <cell r="B15236" t="str">
            <v>BOCA DE BSTC D = 1,20 M - ESCONSIDADE 30° - AREIA EXTRAÍDA E BRITA PRODUZIDA - ALAS RETAS</v>
          </cell>
          <cell r="C15236" t="str">
            <v>UND</v>
          </cell>
        </row>
        <row r="15236">
          <cell r="E15236">
            <v>2180.74</v>
          </cell>
        </row>
        <row r="15237">
          <cell r="A15237">
            <v>804155</v>
          </cell>
          <cell r="B15237" t="str">
            <v>BOCA DE BSTC D = 1,20 M - ESCONSIDADE 35° - AREIA E BRITA COMERCIAIS - ALAS RETAS</v>
          </cell>
          <cell r="C15237" t="str">
            <v>UND</v>
          </cell>
        </row>
        <row r="15237">
          <cell r="E15237">
            <v>2667.81</v>
          </cell>
        </row>
        <row r="15238">
          <cell r="A15238">
            <v>804154</v>
          </cell>
          <cell r="B15238" t="str">
            <v>BOCA DE BSTC D = 1,20 M - ESCONSIDADE 35° - AREIA EXTRAÍDA E BRITA PRODUZIDA - ALAS RETAS</v>
          </cell>
          <cell r="C15238" t="str">
            <v>UND</v>
          </cell>
        </row>
        <row r="15238">
          <cell r="E15238">
            <v>2221.99</v>
          </cell>
        </row>
        <row r="15239">
          <cell r="A15239">
            <v>804157</v>
          </cell>
          <cell r="B15239" t="str">
            <v>BOCA DE BSTC D = 1,20 M - ESCONSIDADE 40° - AREIA E BRITA COMERCIAIS - ALAS RETAS</v>
          </cell>
          <cell r="C15239" t="str">
            <v>UND</v>
          </cell>
        </row>
        <row r="15239">
          <cell r="E15239">
            <v>2726.71</v>
          </cell>
        </row>
        <row r="15240">
          <cell r="A15240">
            <v>804156</v>
          </cell>
          <cell r="B15240" t="str">
            <v>BOCA DE BSTC D = 1,20 M - ESCONSIDADE 40° - AREIA EXTRAÍDA E BRITA PRODUZIDA - ALAS RETAS</v>
          </cell>
          <cell r="C15240" t="str">
            <v>UND</v>
          </cell>
        </row>
        <row r="15240">
          <cell r="E15240">
            <v>2279.31</v>
          </cell>
        </row>
        <row r="15241">
          <cell r="A15241">
            <v>804407</v>
          </cell>
          <cell r="B15241" t="str">
            <v>BOCA DE BSTC D = 1,20 M - ESCONSIDADE 45° - AREIA E BRITA COMERCIAIS - ALAS ESCONSAS</v>
          </cell>
          <cell r="C15241" t="str">
            <v>UND</v>
          </cell>
        </row>
        <row r="15241">
          <cell r="E15241">
            <v>5790.01</v>
          </cell>
        </row>
        <row r="15242">
          <cell r="A15242">
            <v>804159</v>
          </cell>
          <cell r="B15242" t="str">
            <v>BOCA DE BSTC D = 1,20 M - ESCONSIDADE 45° - AREIA E BRITA COMERCIAIS - ALAS RETAS</v>
          </cell>
          <cell r="C15242" t="str">
            <v>UND</v>
          </cell>
        </row>
        <row r="15242">
          <cell r="E15242">
            <v>2805.36</v>
          </cell>
        </row>
        <row r="15243">
          <cell r="A15243">
            <v>804406</v>
          </cell>
          <cell r="B15243" t="str">
            <v>BOCA DE BSTC D = 1,20 M - ESCONSIDADE 45° - AREIA EXTRAÍDA E BRITA PRODUZIDA - ALAS ESCONSAS</v>
          </cell>
          <cell r="C15243" t="str">
            <v>UND</v>
          </cell>
        </row>
        <row r="15243">
          <cell r="E15243">
            <v>4791.95</v>
          </cell>
        </row>
        <row r="15244">
          <cell r="A15244">
            <v>804158</v>
          </cell>
          <cell r="B15244" t="str">
            <v>BOCA DE BSTC D = 1,20 M - ESCONSIDADE 45° - AREIA EXTRAÍDA E BRITA PRODUZIDA - ALAS RETAS</v>
          </cell>
          <cell r="C15244" t="str">
            <v>UND</v>
          </cell>
        </row>
        <row r="15244">
          <cell r="E15244">
            <v>2356.27</v>
          </cell>
        </row>
        <row r="15245">
          <cell r="A15245">
            <v>804143</v>
          </cell>
          <cell r="B15245" t="str">
            <v>BOCA DE BSTC D = 1,20 M - ESCONSIDADE 5° - AREIA E BRITA COMERCIAIS - ALAS RETAS</v>
          </cell>
          <cell r="C15245" t="str">
            <v>UND</v>
          </cell>
        </row>
        <row r="15245">
          <cell r="E15245">
            <v>2531.92</v>
          </cell>
        </row>
        <row r="15246">
          <cell r="A15246">
            <v>804142</v>
          </cell>
          <cell r="B15246" t="str">
            <v>BOCA DE BSTC D = 1,20 M - ESCONSIDADE 5° - AREIA EXTRAÍDA E BRITA PRODUZIDA - ALAS RETAS</v>
          </cell>
          <cell r="C15246" t="str">
            <v>UND</v>
          </cell>
        </row>
        <row r="15246">
          <cell r="E15246">
            <v>2091.31</v>
          </cell>
        </row>
        <row r="15247">
          <cell r="A15247">
            <v>804409</v>
          </cell>
          <cell r="B15247" t="str">
            <v>BOCA DE BSTC D = 1,50 M - ESCONSIDADE 0° - AREIA E BRITA COMERCIAIS - ALAS ESCONSAS</v>
          </cell>
          <cell r="C15247" t="str">
            <v>UND</v>
          </cell>
        </row>
        <row r="15247">
          <cell r="E15247">
            <v>7134.13</v>
          </cell>
        </row>
        <row r="15248">
          <cell r="A15248">
            <v>804161</v>
          </cell>
          <cell r="B15248" t="str">
            <v>BOCA DE BSTC D = 1,50 M - ESCONSIDADE 0° - AREIA E BRITA COMERCIAIS - ALAS RETAS</v>
          </cell>
          <cell r="C15248" t="str">
            <v>UND</v>
          </cell>
        </row>
        <row r="15248">
          <cell r="E15248">
            <v>4347.86</v>
          </cell>
        </row>
        <row r="15249">
          <cell r="A15249">
            <v>804408</v>
          </cell>
          <cell r="B15249" t="str">
            <v>BOCA DE BSTC D = 1,50 M - ESCONSIDADE 0° - AREIA EXTRAÍDA E BRITA PRODUZIDA - ALAS ESCONSAS</v>
          </cell>
          <cell r="C15249" t="str">
            <v>UND</v>
          </cell>
        </row>
        <row r="15249">
          <cell r="E15249">
            <v>5825.26</v>
          </cell>
        </row>
        <row r="15250">
          <cell r="A15250">
            <v>804160</v>
          </cell>
          <cell r="B15250" t="str">
            <v>BOCA DE BSTC D = 1,50 M - ESCONSIDADE 0° - AREIA EXTRAÍDA E BRITA PRODUZIDA - ALAS RETAS</v>
          </cell>
          <cell r="C15250" t="str">
            <v>UND</v>
          </cell>
        </row>
        <row r="15250">
          <cell r="E15250">
            <v>3562.41</v>
          </cell>
        </row>
        <row r="15251">
          <cell r="A15251">
            <v>804165</v>
          </cell>
          <cell r="B15251" t="str">
            <v>BOCA DE BSTC D = 1,50 M - ESCONSIDADE 10° - AREIA E BRITA COMERCIAIS - ALAS RETAS</v>
          </cell>
          <cell r="C15251" t="str">
            <v>UND</v>
          </cell>
        </row>
        <row r="15251">
          <cell r="E15251">
            <v>4360.82</v>
          </cell>
        </row>
        <row r="15252">
          <cell r="A15252">
            <v>804164</v>
          </cell>
          <cell r="B15252" t="str">
            <v>BOCA DE BSTC D = 1,50 M - ESCONSIDADE 10° - AREIA EXTRAÍDA E BRITA PRODUZIDA - ALAS RETAS</v>
          </cell>
          <cell r="C15252" t="str">
            <v>UND</v>
          </cell>
        </row>
        <row r="15252">
          <cell r="E15252">
            <v>3574.77</v>
          </cell>
        </row>
        <row r="15253">
          <cell r="A15253">
            <v>804411</v>
          </cell>
          <cell r="B15253" t="str">
            <v>BOCA DE BSTC D = 1,50 M - ESCONSIDADE 15° - AREIA E BRITA COMERCIAIS - ALAS ESCONSAS</v>
          </cell>
          <cell r="C15253" t="str">
            <v>UND</v>
          </cell>
        </row>
        <row r="15253">
          <cell r="E15253">
            <v>7523.92</v>
          </cell>
        </row>
        <row r="15254">
          <cell r="A15254">
            <v>804167</v>
          </cell>
          <cell r="B15254" t="str">
            <v>BOCA DE BSTC D = 1,50 M - ESCONSIDADE 15° - AREIA E BRITA COMERCIAIS - ALAS RETAS</v>
          </cell>
          <cell r="C15254" t="str">
            <v>UND</v>
          </cell>
        </row>
        <row r="15254">
          <cell r="E15254">
            <v>4377.72</v>
          </cell>
        </row>
        <row r="15255">
          <cell r="A15255">
            <v>804410</v>
          </cell>
          <cell r="B15255" t="str">
            <v>BOCA DE BSTC D = 1,50 M - ESCONSIDADE 15° - AREIA EXTRAÍDA E BRITA PRODUZIDA - ALAS ESCONSAS</v>
          </cell>
          <cell r="C15255" t="str">
            <v>UND</v>
          </cell>
        </row>
        <row r="15255">
          <cell r="E15255">
            <v>6139.85</v>
          </cell>
        </row>
        <row r="15256">
          <cell r="A15256">
            <v>804166</v>
          </cell>
          <cell r="B15256" t="str">
            <v>BOCA DE BSTC D = 1,50 M - ESCONSIDADE 15° - AREIA EXTRAÍDA E BRITA PRODUZIDA - ALAS RETAS</v>
          </cell>
          <cell r="C15256" t="str">
            <v>UND</v>
          </cell>
        </row>
        <row r="15256">
          <cell r="E15256">
            <v>3590.82</v>
          </cell>
        </row>
        <row r="15257">
          <cell r="A15257">
            <v>804169</v>
          </cell>
          <cell r="B15257" t="str">
            <v>BOCA DE BSTC D = 1,50 M - ESCONSIDADE 20° - AREIA E BRITA COMERCIAIS - ALAS RETAS</v>
          </cell>
          <cell r="C15257" t="str">
            <v>UND</v>
          </cell>
        </row>
        <row r="15257">
          <cell r="E15257">
            <v>4402.44</v>
          </cell>
        </row>
        <row r="15258">
          <cell r="A15258">
            <v>804168</v>
          </cell>
          <cell r="B15258" t="str">
            <v>BOCA DE BSTC D = 1,50 M - ESCONSIDADE 20° - AREIA EXTRAÍDA E BRITA PRODUZIDA - ALAS RETAS</v>
          </cell>
          <cell r="C15258" t="str">
            <v>UND</v>
          </cell>
        </row>
        <row r="15258">
          <cell r="E15258">
            <v>3614.45</v>
          </cell>
        </row>
        <row r="15259">
          <cell r="A15259">
            <v>804171</v>
          </cell>
          <cell r="B15259" t="str">
            <v>BOCA DE BSTC D = 1,50 M - ESCONSIDADE 25° - AREIA E BRITA COMERCIAIS - ALAS RETAS</v>
          </cell>
          <cell r="C15259" t="str">
            <v>UND</v>
          </cell>
        </row>
        <row r="15259">
          <cell r="E15259">
            <v>4436.17</v>
          </cell>
        </row>
        <row r="15260">
          <cell r="A15260">
            <v>804170</v>
          </cell>
          <cell r="B15260" t="str">
            <v>BOCA DE BSTC D = 1,50 M - ESCONSIDADE 25° - AREIA EXTRAÍDA E BRITA PRODUZIDA - ALAS RETAS</v>
          </cell>
          <cell r="C15260" t="str">
            <v>UND</v>
          </cell>
        </row>
        <row r="15260">
          <cell r="E15260">
            <v>3646.73</v>
          </cell>
        </row>
        <row r="15261">
          <cell r="A15261">
            <v>804413</v>
          </cell>
          <cell r="B15261" t="str">
            <v>BOCA DE BSTC D = 1,50 M - ESCONSIDADE 30° - AREIA E BRITA COMERCIAIS - ALAS ESCONSAS</v>
          </cell>
          <cell r="C15261" t="str">
            <v>UND</v>
          </cell>
        </row>
        <row r="15261">
          <cell r="E15261">
            <v>8431.64</v>
          </cell>
        </row>
        <row r="15262">
          <cell r="A15262">
            <v>804173</v>
          </cell>
          <cell r="B15262" t="str">
            <v>BOCA DE BSTC D = 1,50 M - ESCONSIDADE 30° - AREIA E BRITA COMERCIAIS - ALAS RETAS</v>
          </cell>
          <cell r="C15262" t="str">
            <v>UND</v>
          </cell>
        </row>
        <row r="15262">
          <cell r="E15262">
            <v>4481.58</v>
          </cell>
        </row>
        <row r="15263">
          <cell r="A15263">
            <v>804412</v>
          </cell>
          <cell r="B15263" t="str">
            <v>BOCA DE BSTC D = 1,50 M - ESCONSIDADE 30° - AREIA EXTRAÍDA E BRITA PRODUZIDA - ALAS ESCONSAS</v>
          </cell>
          <cell r="C15263" t="str">
            <v>UND</v>
          </cell>
        </row>
        <row r="15263">
          <cell r="E15263">
            <v>6873.58</v>
          </cell>
        </row>
        <row r="15264">
          <cell r="A15264">
            <v>804172</v>
          </cell>
          <cell r="B15264" t="str">
            <v>BOCA DE BSTC D = 1,50 M - ESCONSIDADE 30° - AREIA EXTRAÍDA E BRITA PRODUZIDA - ALAS RETAS</v>
          </cell>
          <cell r="C15264" t="str">
            <v>UND</v>
          </cell>
        </row>
        <row r="15264">
          <cell r="E15264">
            <v>3690.45</v>
          </cell>
        </row>
        <row r="15265">
          <cell r="A15265">
            <v>804175</v>
          </cell>
          <cell r="B15265" t="str">
            <v>BOCA DE BSTC D = 1,50 M - ESCONSIDADE 35° - AREIA E BRITA COMERCIAIS - ALAS RETAS</v>
          </cell>
          <cell r="C15265" t="str">
            <v>UND</v>
          </cell>
        </row>
        <row r="15265">
          <cell r="E15265">
            <v>4542.54</v>
          </cell>
        </row>
        <row r="15266">
          <cell r="A15266">
            <v>804174</v>
          </cell>
          <cell r="B15266" t="str">
            <v>BOCA DE BSTC D = 1,50 M - ESCONSIDADE 35° - AREIA EXTRAÍDA E BRITA PRODUZIDA - ALAS RETAS</v>
          </cell>
          <cell r="C15266" t="str">
            <v>UND</v>
          </cell>
        </row>
        <row r="15266">
          <cell r="E15266">
            <v>3749.46</v>
          </cell>
        </row>
        <row r="15267">
          <cell r="A15267">
            <v>804177</v>
          </cell>
          <cell r="B15267" t="str">
            <v>BOCA DE BSTC D = 1,50 M - ESCONSIDADE 40° - AREIA E BRITA COMERCIAIS - ALAS RETAS</v>
          </cell>
          <cell r="C15267" t="str">
            <v>UND</v>
          </cell>
        </row>
        <row r="15267">
          <cell r="E15267">
            <v>4624.1</v>
          </cell>
        </row>
        <row r="15268">
          <cell r="A15268">
            <v>804176</v>
          </cell>
          <cell r="B15268" t="str">
            <v>BOCA DE BSTC D = 1,50 M - ESCONSIDADE 40° - AREIA EXTRAÍDA E BRITA PRODUZIDA - ALAS RETAS</v>
          </cell>
          <cell r="C15268" t="str">
            <v>UND</v>
          </cell>
        </row>
        <row r="15268">
          <cell r="E15268">
            <v>3828.72</v>
          </cell>
        </row>
        <row r="15269">
          <cell r="A15269">
            <v>804415</v>
          </cell>
          <cell r="B15269" t="str">
            <v>BOCA DE BSTC D = 1,50 M - ESCONSIDADE 45° - AREIA E BRITA COMERCIAIS - ALAS ESCONSAS</v>
          </cell>
          <cell r="C15269" t="str">
            <v>UND</v>
          </cell>
        </row>
        <row r="15269">
          <cell r="E15269">
            <v>10567.94</v>
          </cell>
        </row>
        <row r="15270">
          <cell r="A15270">
            <v>804179</v>
          </cell>
          <cell r="B15270" t="str">
            <v>BOCA DE BSTC D = 1,50 M - ESCONSIDADE 45° - AREIA E BRITA COMERCIAIS - ALAS RETAS</v>
          </cell>
          <cell r="C15270" t="str">
            <v>UND</v>
          </cell>
        </row>
        <row r="15270">
          <cell r="E15270">
            <v>4735.89</v>
          </cell>
        </row>
        <row r="15271">
          <cell r="A15271">
            <v>804414</v>
          </cell>
          <cell r="B15271" t="str">
            <v>BOCA DE BSTC D = 1,50 M - ESCONSIDADE 45° - AREIA EXTRAÍDA E BRITA PRODUZIDA - ALAS ESCONSAS</v>
          </cell>
          <cell r="C15271" t="str">
            <v>UND</v>
          </cell>
        </row>
        <row r="15271">
          <cell r="E15271">
            <v>8593.97</v>
          </cell>
        </row>
        <row r="15272">
          <cell r="A15272">
            <v>804178</v>
          </cell>
          <cell r="B15272" t="str">
            <v>BOCA DE BSTC D = 1,50 M - ESCONSIDADE 45° - AREIA EXTRAÍDA E BRITA PRODUZIDA - ALAS RETAS</v>
          </cell>
          <cell r="C15272" t="str">
            <v>UND</v>
          </cell>
        </row>
        <row r="15272">
          <cell r="E15272">
            <v>3937.97</v>
          </cell>
        </row>
        <row r="15273">
          <cell r="A15273">
            <v>804163</v>
          </cell>
          <cell r="B15273" t="str">
            <v>BOCA DE BSTC D = 1,50 M - ESCONSIDADE 5° - AREIA E BRITA COMERCIAIS - ALAS RETAS</v>
          </cell>
          <cell r="C15273" t="str">
            <v>UND</v>
          </cell>
        </row>
        <row r="15273">
          <cell r="E15273">
            <v>4351.38</v>
          </cell>
        </row>
        <row r="15274">
          <cell r="A15274">
            <v>804162</v>
          </cell>
          <cell r="B15274" t="str">
            <v>BOCA DE BSTC D = 1,50 M - ESCONSIDADE 5° - AREIA EXTRAÍDA E BRITA PRODUZIDA - ALAS RETAS</v>
          </cell>
          <cell r="C15274" t="str">
            <v>UND</v>
          </cell>
        </row>
        <row r="15274">
          <cell r="E15274">
            <v>3565.81</v>
          </cell>
        </row>
        <row r="15275">
          <cell r="A15275">
            <v>804441</v>
          </cell>
          <cell r="B15275" t="str">
            <v>BOCA DE BTTC D = 1,00 M - ESCONSIDADE 0° - AREIA E BRITA COMERCIAIS - ALAS ESCONSAS</v>
          </cell>
          <cell r="C15275" t="str">
            <v>UND</v>
          </cell>
        </row>
        <row r="15275">
          <cell r="E15275">
            <v>4886.18</v>
          </cell>
        </row>
        <row r="15276">
          <cell r="A15276">
            <v>804317</v>
          </cell>
          <cell r="B15276" t="str">
            <v>BOCA DE BTTC D = 1,00 M - ESCONSIDADE 0° - AREIA E BRITA COMERCIAIS - ALAS RETAS</v>
          </cell>
          <cell r="C15276" t="str">
            <v>UND</v>
          </cell>
        </row>
        <row r="15276">
          <cell r="E15276">
            <v>2659.53</v>
          </cell>
        </row>
        <row r="15277">
          <cell r="A15277">
            <v>804440</v>
          </cell>
          <cell r="B15277" t="str">
            <v>BOCA DE BTTC D = 1,00 M - ESCONSIDADE 0° - AREIA EXTRAÍDA E BRITA PRODUZIDA - ALAS ESCONSAS</v>
          </cell>
          <cell r="C15277" t="str">
            <v>UND</v>
          </cell>
        </row>
        <row r="15277">
          <cell r="E15277">
            <v>4081.6</v>
          </cell>
        </row>
        <row r="15278">
          <cell r="A15278">
            <v>804316</v>
          </cell>
          <cell r="B15278" t="str">
            <v>BOCA DE BTTC D = 1,00 M - ESCONSIDADE 0° - AREIA EXTRAÍDA E BRITA PRODUZIDA - ALAS RETAS</v>
          </cell>
          <cell r="C15278" t="str">
            <v>UND</v>
          </cell>
        </row>
        <row r="15278">
          <cell r="E15278">
            <v>2198.09</v>
          </cell>
        </row>
        <row r="15279">
          <cell r="A15279">
            <v>804321</v>
          </cell>
          <cell r="B15279" t="str">
            <v>BOCA DE BTTC D = 1,00 M - ESCONSIDADE 10° - AREIA E BRITA COMERCIAIS - ALAS RETAS</v>
          </cell>
          <cell r="C15279" t="str">
            <v>UND</v>
          </cell>
        </row>
        <row r="15279">
          <cell r="E15279">
            <v>2678.57</v>
          </cell>
        </row>
        <row r="15280">
          <cell r="A15280">
            <v>804320</v>
          </cell>
          <cell r="B15280" t="str">
            <v>BOCA DE BTTC D = 1,00 M - ESCONSIDADE 10° - AREIA EXTRAÍDA E BRITA PRODUZIDA - ALAS RETAS</v>
          </cell>
          <cell r="C15280" t="str">
            <v>UND</v>
          </cell>
        </row>
        <row r="15280">
          <cell r="E15280">
            <v>2215.68</v>
          </cell>
        </row>
        <row r="15281">
          <cell r="A15281">
            <v>804443</v>
          </cell>
          <cell r="B15281" t="str">
            <v>BOCA DE BTTC D = 1,00 M - ESCONSIDADE 15° - AREIA E BRITA COMERCIAIS - ALAS ESCONSAS</v>
          </cell>
          <cell r="C15281" t="str">
            <v>UND</v>
          </cell>
        </row>
        <row r="15281">
          <cell r="E15281">
            <v>5098.88</v>
          </cell>
        </row>
        <row r="15282">
          <cell r="A15282">
            <v>804323</v>
          </cell>
          <cell r="B15282" t="str">
            <v>BOCA DE BTTC D = 1,00 M - ESCONSIDADE 15° - AREIA E BRITA COMERCIAIS - ALAS RETAS</v>
          </cell>
          <cell r="C15282" t="str">
            <v>UND</v>
          </cell>
        </row>
        <row r="15282">
          <cell r="E15282">
            <v>2703.96</v>
          </cell>
        </row>
        <row r="15283">
          <cell r="A15283">
            <v>804442</v>
          </cell>
          <cell r="B15283" t="str">
            <v>BOCA DE BTTC D = 1,00 M - ESCONSIDADE 15° - AREIA EXTRAÍDA E BRITA PRODUZIDA - ALAS ESCONSAS</v>
          </cell>
          <cell r="C15283" t="str">
            <v>UND</v>
          </cell>
        </row>
        <row r="15283">
          <cell r="E15283">
            <v>4258.35</v>
          </cell>
        </row>
        <row r="15284">
          <cell r="A15284">
            <v>804322</v>
          </cell>
          <cell r="B15284" t="str">
            <v>BOCA DE BTTC D = 1,00 M - ESCONSIDADE 15° - AREIA EXTRAÍDA E BRITA PRODUZIDA - ALAS RETAS</v>
          </cell>
          <cell r="C15284" t="str">
            <v>UND</v>
          </cell>
        </row>
        <row r="15284">
          <cell r="E15284">
            <v>2239.13</v>
          </cell>
        </row>
        <row r="15285">
          <cell r="A15285">
            <v>804325</v>
          </cell>
          <cell r="B15285" t="str">
            <v>BOCA DE BTTC D = 1,00 M - ESCONSIDADE 20° - AREIA E BRITA COMERCIAIS - ALAS RETAS</v>
          </cell>
          <cell r="C15285" t="str">
            <v>UND</v>
          </cell>
        </row>
        <row r="15285">
          <cell r="E15285">
            <v>2740.76</v>
          </cell>
        </row>
        <row r="15286">
          <cell r="A15286">
            <v>804324</v>
          </cell>
          <cell r="B15286" t="str">
            <v>BOCA DE BTTC D = 1,00 M - ESCONSIDADE 20° - AREIA EXTRAÍDA E BRITA PRODUZIDA - ALAS RETAS</v>
          </cell>
          <cell r="C15286" t="str">
            <v>UND</v>
          </cell>
        </row>
        <row r="15286">
          <cell r="E15286">
            <v>2273.39</v>
          </cell>
        </row>
        <row r="15287">
          <cell r="A15287">
            <v>804327</v>
          </cell>
          <cell r="B15287" t="str">
            <v>BOCA DE BTTC D = 1,00 M - ESCONSIDADE 25° - AREIA E BRITA COMERCIAIS - ALAS RETAS</v>
          </cell>
          <cell r="C15287" t="str">
            <v>UND</v>
          </cell>
        </row>
        <row r="15287">
          <cell r="E15287">
            <v>2791.38</v>
          </cell>
        </row>
        <row r="15288">
          <cell r="A15288">
            <v>804326</v>
          </cell>
          <cell r="B15288" t="str">
            <v>BOCA DE BTTC D = 1,00 M - ESCONSIDADE 25° - AREIA EXTRAÍDA E BRITA PRODUZIDA - ALAS RETAS</v>
          </cell>
          <cell r="C15288" t="str">
            <v>UND</v>
          </cell>
        </row>
        <row r="15288">
          <cell r="E15288">
            <v>2320.62</v>
          </cell>
        </row>
        <row r="15289">
          <cell r="A15289">
            <v>804445</v>
          </cell>
          <cell r="B15289" t="str">
            <v>BOCA DE BTTC D = 1,00 M - ESCONSIDADE 30° - AREIA E BRITA COMERCIAIS - ALAS ESCONSAS</v>
          </cell>
          <cell r="C15289" t="str">
            <v>UND</v>
          </cell>
        </row>
        <row r="15289">
          <cell r="E15289">
            <v>5689.82</v>
          </cell>
        </row>
        <row r="15290">
          <cell r="A15290">
            <v>804329</v>
          </cell>
          <cell r="B15290" t="str">
            <v>BOCA DE BTTC D = 1,00 M - ESCONSIDADE 30° - AREIA E BRITA COMERCIAIS - ALAS RETAS</v>
          </cell>
          <cell r="C15290" t="str">
            <v>UND</v>
          </cell>
        </row>
        <row r="15290">
          <cell r="E15290">
            <v>2858.82</v>
          </cell>
        </row>
        <row r="15291">
          <cell r="A15291">
            <v>804444</v>
          </cell>
          <cell r="B15291" t="str">
            <v>BOCA DE BTTC D = 1,00 M - ESCONSIDADE 30° - AREIA EXTRAÍDA E BRITA PRODUZIDA - ALAS ESCONSAS</v>
          </cell>
          <cell r="C15291" t="str">
            <v>UND</v>
          </cell>
        </row>
        <row r="15291">
          <cell r="E15291">
            <v>4749.51</v>
          </cell>
        </row>
        <row r="15292">
          <cell r="A15292">
            <v>804328</v>
          </cell>
          <cell r="B15292" t="str">
            <v>BOCA DE BTTC D = 1,00 M - ESCONSIDADE 30° - AREIA EXTRAÍDA E BRITA PRODUZIDA - ALAS RETAS</v>
          </cell>
          <cell r="C15292" t="str">
            <v>UND</v>
          </cell>
        </row>
        <row r="15292">
          <cell r="E15292">
            <v>2384.07</v>
          </cell>
        </row>
        <row r="15293">
          <cell r="A15293">
            <v>804331</v>
          </cell>
          <cell r="B15293" t="str">
            <v>BOCA DE BTTC D = 1,00 M - ESCONSIDADE 35° - AREIA E BRITA COMERCIAIS - ALAS RETAS</v>
          </cell>
          <cell r="C15293" t="str">
            <v>UND</v>
          </cell>
        </row>
        <row r="15293">
          <cell r="E15293">
            <v>2946.18</v>
          </cell>
        </row>
        <row r="15294">
          <cell r="A15294">
            <v>804330</v>
          </cell>
          <cell r="B15294" t="str">
            <v>BOCA DE BTTC D = 1,00 M - ESCONSIDADE 35° - AREIA EXTRAÍDA E BRITA PRODUZIDA - ALAS RETAS</v>
          </cell>
          <cell r="C15294" t="str">
            <v>UND</v>
          </cell>
        </row>
        <row r="15294">
          <cell r="E15294">
            <v>2466.83</v>
          </cell>
        </row>
        <row r="15295">
          <cell r="A15295">
            <v>804333</v>
          </cell>
          <cell r="B15295" t="str">
            <v>BOCA DE BTTC D = 1,00 M - ESCONSIDADE 40° - AREIA E BRITA COMERCIAIS - ALAS RETAS</v>
          </cell>
          <cell r="C15295" t="str">
            <v>UND</v>
          </cell>
        </row>
        <row r="15295">
          <cell r="E15295">
            <v>3063.17</v>
          </cell>
        </row>
        <row r="15296">
          <cell r="A15296">
            <v>804332</v>
          </cell>
          <cell r="B15296" t="str">
            <v>BOCA DE BTTC D = 1,00 M - ESCONSIDADE 40° - AREIA EXTRAÍDA E BRITA PRODUZIDA - ALAS RETAS</v>
          </cell>
          <cell r="C15296" t="str">
            <v>UND</v>
          </cell>
        </row>
        <row r="15296">
          <cell r="E15296">
            <v>2578.48</v>
          </cell>
        </row>
        <row r="15297">
          <cell r="A15297">
            <v>804447</v>
          </cell>
          <cell r="B15297" t="str">
            <v>BOCA DE BTTC D = 1,00 M - ESCONSIDADE 45° - AREIA E BRITA COMERCIAIS - ALAS ESCONSAS</v>
          </cell>
          <cell r="C15297" t="str">
            <v>UND</v>
          </cell>
        </row>
        <row r="15297">
          <cell r="E15297">
            <v>7037.96</v>
          </cell>
        </row>
        <row r="15298">
          <cell r="A15298">
            <v>804335</v>
          </cell>
          <cell r="B15298" t="str">
            <v>BOCA DE BTTC D = 1,00 M - ESCONSIDADE 45° - AREIA E BRITA COMERCIAIS - ALAS RETAS</v>
          </cell>
          <cell r="C15298" t="str">
            <v>UND</v>
          </cell>
        </row>
        <row r="15298">
          <cell r="E15298">
            <v>3218.19</v>
          </cell>
        </row>
        <row r="15299">
          <cell r="A15299">
            <v>804446</v>
          </cell>
          <cell r="B15299" t="str">
            <v>BOCA DE BTTC D = 1,00 M - ESCONSIDADE 45° - AREIA EXTRAÍDA E BRITA PRODUZIDA - ALAS ESCONSAS</v>
          </cell>
          <cell r="C15299" t="str">
            <v>UND</v>
          </cell>
        </row>
        <row r="15299">
          <cell r="E15299">
            <v>5869.18</v>
          </cell>
        </row>
        <row r="15300">
          <cell r="A15300">
            <v>804334</v>
          </cell>
          <cell r="B15300" t="str">
            <v>BOCA DE BTTC D = 1,00 M - ESCONSIDADE 45° - AREIA EXTRAÍDA E BRITA PRODUZIDA - ALAS RETAS</v>
          </cell>
          <cell r="C15300" t="str">
            <v>UND</v>
          </cell>
        </row>
        <row r="15300">
          <cell r="E15300">
            <v>2727.7</v>
          </cell>
        </row>
        <row r="15301">
          <cell r="A15301">
            <v>804319</v>
          </cell>
          <cell r="B15301" t="str">
            <v>BOCA DE BTTC D = 1,00 M - ESCONSIDADE 5° - AREIA E BRITA COMERCIAIS - ALAS RETAS</v>
          </cell>
          <cell r="C15301" t="str">
            <v>UND</v>
          </cell>
        </row>
        <row r="15301">
          <cell r="E15301">
            <v>2663.9</v>
          </cell>
        </row>
        <row r="15302">
          <cell r="A15302">
            <v>804318</v>
          </cell>
          <cell r="B15302" t="str">
            <v>BOCA DE BTTC D = 1,00 M - ESCONSIDADE 5° - AREIA EXTRAÍDA E BRITA PRODUZIDA - ALAS RETAS</v>
          </cell>
          <cell r="C15302" t="str">
            <v>UND</v>
          </cell>
        </row>
        <row r="15302">
          <cell r="E15302">
            <v>2202.1</v>
          </cell>
        </row>
        <row r="15303">
          <cell r="A15303">
            <v>804449</v>
          </cell>
          <cell r="B15303" t="str">
            <v>BOCA DE BTTC D = 1,20 M - ESCONSIDADE 0° - AREIA E BRITA COMERCIAIS - ALAS ESCONSAS</v>
          </cell>
          <cell r="C15303" t="str">
            <v>UND</v>
          </cell>
        </row>
        <row r="15303">
          <cell r="E15303">
            <v>7082.09</v>
          </cell>
        </row>
        <row r="15304">
          <cell r="A15304">
            <v>804337</v>
          </cell>
          <cell r="B15304" t="str">
            <v>BOCA DE BTTC D = 1,20 M - ESCONSIDADE 0° - AREIA E BRITA COMERCIAIS - ALAS RETAS</v>
          </cell>
          <cell r="C15304" t="str">
            <v>UND</v>
          </cell>
        </row>
        <row r="15304">
          <cell r="E15304">
            <v>3636.52</v>
          </cell>
        </row>
        <row r="15305">
          <cell r="A15305">
            <v>804448</v>
          </cell>
          <cell r="B15305" t="str">
            <v>BOCA DE BTTC D = 1,20 M - ESCONSIDADE 0° - AREIA EXTRAÍDA E BRITA PRODUZIDA - ALAS ESCONSAS</v>
          </cell>
          <cell r="C15305" t="str">
            <v>UND</v>
          </cell>
        </row>
        <row r="15305">
          <cell r="E15305">
            <v>5838.36</v>
          </cell>
        </row>
        <row r="15306">
          <cell r="A15306">
            <v>804336</v>
          </cell>
          <cell r="B15306" t="str">
            <v>BOCA DE BTTC D = 1,20 M - ESCONSIDADE 0° - AREIA EXTRAÍDA E BRITA PRODUZIDA - ALAS RETAS</v>
          </cell>
          <cell r="C15306" t="str">
            <v>UND</v>
          </cell>
        </row>
        <row r="15306">
          <cell r="E15306">
            <v>2970.95</v>
          </cell>
        </row>
        <row r="15307">
          <cell r="A15307">
            <v>804341</v>
          </cell>
          <cell r="B15307" t="str">
            <v>BOCA DE BTTC D = 1,20 M - ESCONSIDADE 10° - AREIA E BRITA COMERCIAIS - ALAS RETAS</v>
          </cell>
          <cell r="C15307" t="str">
            <v>UND</v>
          </cell>
        </row>
        <row r="15307">
          <cell r="E15307">
            <v>3665.33</v>
          </cell>
        </row>
        <row r="15308">
          <cell r="A15308">
            <v>804340</v>
          </cell>
          <cell r="B15308" t="str">
            <v>BOCA DE BTTC D = 1,20 M - ESCONSIDADE 10° - AREIA EXTRAÍDA E BRITA PRODUZIDA - ALAS RETAS</v>
          </cell>
          <cell r="C15308" t="str">
            <v>UND</v>
          </cell>
        </row>
        <row r="15308">
          <cell r="E15308">
            <v>2996.85</v>
          </cell>
        </row>
        <row r="15309">
          <cell r="A15309">
            <v>804451</v>
          </cell>
          <cell r="B15309" t="str">
            <v>BOCA DE BTTC D = 1,20 M - ESCONSIDADE 15° - AREIA E BRITA COMERCIAIS - ALAS ESCONSAS</v>
          </cell>
          <cell r="C15309" t="str">
            <v>UND</v>
          </cell>
        </row>
        <row r="15309">
          <cell r="E15309">
            <v>7406.89</v>
          </cell>
        </row>
        <row r="15310">
          <cell r="A15310">
            <v>804343</v>
          </cell>
          <cell r="B15310" t="str">
            <v>BOCA DE BTTC D = 1,20 M - ESCONSIDADE 15° - AREIA E BRITA COMERCIAIS - ALAS RETAS</v>
          </cell>
          <cell r="C15310" t="str">
            <v>UND</v>
          </cell>
        </row>
        <row r="15310">
          <cell r="E15310">
            <v>3702.11</v>
          </cell>
        </row>
        <row r="15311">
          <cell r="A15311">
            <v>804450</v>
          </cell>
          <cell r="B15311" t="str">
            <v>BOCA DE BTTC D = 1,20 M - ESCONSIDADE 15° - AREIA EXTRAÍDA E BRITA PRODUZIDA - ALAS ESCONSAS</v>
          </cell>
          <cell r="C15311" t="str">
            <v>UND</v>
          </cell>
        </row>
        <row r="15311">
          <cell r="E15311">
            <v>6104.19</v>
          </cell>
        </row>
        <row r="15312">
          <cell r="A15312">
            <v>804342</v>
          </cell>
          <cell r="B15312" t="str">
            <v>BOCA DE BTTC D = 1,20 M - ESCONSIDADE 15° - AREIA EXTRAÍDA E BRITA PRODUZIDA - ALAS RETAS</v>
          </cell>
          <cell r="C15312" t="str">
            <v>UND</v>
          </cell>
        </row>
        <row r="15312">
          <cell r="E15312">
            <v>3030</v>
          </cell>
        </row>
        <row r="15313">
          <cell r="A15313">
            <v>804345</v>
          </cell>
          <cell r="B15313" t="str">
            <v>BOCA DE BTTC D = 1,20 M - ESCONSIDADE 20° - AREIA E BRITA COMERCIAIS - ALAS RETAS</v>
          </cell>
          <cell r="C15313" t="str">
            <v>UND</v>
          </cell>
        </row>
        <row r="15313">
          <cell r="E15313">
            <v>3755.97</v>
          </cell>
        </row>
        <row r="15314">
          <cell r="A15314">
            <v>804344</v>
          </cell>
          <cell r="B15314" t="str">
            <v>BOCA DE BTTC D = 1,20 M - ESCONSIDADE 20° - AREIA EXTRAÍDA E BRITA PRODUZIDA - ALAS RETAS</v>
          </cell>
          <cell r="C15314" t="str">
            <v>UND</v>
          </cell>
        </row>
        <row r="15314">
          <cell r="E15314">
            <v>3078.89</v>
          </cell>
        </row>
        <row r="15315">
          <cell r="A15315">
            <v>804347</v>
          </cell>
          <cell r="B15315" t="str">
            <v>BOCA DE BTTC D = 1,20 M - ESCONSIDADE 25° - AREIA E BRITA COMERCIAIS - ALAS RETAS</v>
          </cell>
          <cell r="C15315" t="str">
            <v>UND</v>
          </cell>
        </row>
        <row r="15315">
          <cell r="E15315">
            <v>3829.64</v>
          </cell>
        </row>
        <row r="15316">
          <cell r="A15316">
            <v>804346</v>
          </cell>
          <cell r="B15316" t="str">
            <v>BOCA DE BTTC D = 1,20 M - ESCONSIDADE 25° - AREIA EXTRAÍDA E BRITA PRODUZIDA - ALAS RETAS</v>
          </cell>
          <cell r="C15316" t="str">
            <v>UND</v>
          </cell>
        </row>
        <row r="15316">
          <cell r="E15316">
            <v>3146.14</v>
          </cell>
        </row>
        <row r="15317">
          <cell r="A15317">
            <v>804453</v>
          </cell>
          <cell r="B15317" t="str">
            <v>BOCA DE BTTC D = 1,20 M - ESCONSIDADE 30° - AREIA E BRITA COMERCIAIS - ALAS ESCONSAS</v>
          </cell>
          <cell r="C15317" t="str">
            <v>UND</v>
          </cell>
        </row>
        <row r="15317">
          <cell r="E15317">
            <v>8256.82</v>
          </cell>
        </row>
        <row r="15318">
          <cell r="A15318">
            <v>804349</v>
          </cell>
          <cell r="B15318" t="str">
            <v>BOCA DE BTTC D = 1,20 M - ESCONSIDADE 30° - AREIA E BRITA COMERCIAIS - ALAS RETAS</v>
          </cell>
          <cell r="C15318" t="str">
            <v>UND</v>
          </cell>
        </row>
        <row r="15318">
          <cell r="E15318">
            <v>3926.56</v>
          </cell>
        </row>
        <row r="15319">
          <cell r="A15319">
            <v>804452</v>
          </cell>
          <cell r="B15319" t="str">
            <v>BOCA DE BTTC D = 1,20 M - ESCONSIDADE 30° - AREIA EXTRAÍDA E BRITA PRODUZIDA - ALAS ESCONSAS</v>
          </cell>
          <cell r="C15319" t="str">
            <v>UND</v>
          </cell>
        </row>
        <row r="15319">
          <cell r="E15319">
            <v>6799.13</v>
          </cell>
        </row>
        <row r="15320">
          <cell r="A15320">
            <v>804348</v>
          </cell>
          <cell r="B15320" t="str">
            <v>BOCA DE BTTC D = 1,20 M - ESCONSIDADE 30° - AREIA EXTRAÍDA E BRITA PRODUZIDA - ALAS RETAS</v>
          </cell>
          <cell r="C15320" t="str">
            <v>UND</v>
          </cell>
        </row>
        <row r="15320">
          <cell r="E15320">
            <v>3235.31</v>
          </cell>
        </row>
        <row r="15321">
          <cell r="A15321">
            <v>804351</v>
          </cell>
          <cell r="B15321" t="str">
            <v>BOCA DE BTTC D = 1,20 M - ESCONSIDADE 35° - AREIA E BRITA COMERCIAIS - ALAS RETAS</v>
          </cell>
          <cell r="C15321" t="str">
            <v>UND</v>
          </cell>
        </row>
        <row r="15321">
          <cell r="E15321">
            <v>4051.72</v>
          </cell>
        </row>
        <row r="15322">
          <cell r="A15322">
            <v>804350</v>
          </cell>
          <cell r="B15322" t="str">
            <v>BOCA DE BTTC D = 1,20 M - ESCONSIDADE 35° - AREIA EXTRAÍDA E BRITA PRODUZIDA - ALAS RETAS</v>
          </cell>
          <cell r="C15322" t="str">
            <v>UND</v>
          </cell>
        </row>
        <row r="15322">
          <cell r="E15322">
            <v>3351.51</v>
          </cell>
        </row>
        <row r="15323">
          <cell r="A15323">
            <v>804353</v>
          </cell>
          <cell r="B15323" t="str">
            <v>BOCA DE BTTC D = 1,20 M - ESCONSIDADE 40° - AREIA E BRITA COMERCIAIS - ALAS RETAS</v>
          </cell>
          <cell r="C15323" t="str">
            <v>UND</v>
          </cell>
        </row>
        <row r="15323">
          <cell r="E15323">
            <v>4216.71</v>
          </cell>
        </row>
        <row r="15324">
          <cell r="A15324">
            <v>804352</v>
          </cell>
          <cell r="B15324" t="str">
            <v>BOCA DE BTTC D = 1,20 M - ESCONSIDADE 40° - AREIA EXTRAÍDA E BRITA PRODUZIDA - ALAS RETAS</v>
          </cell>
          <cell r="C15324" t="str">
            <v>UND</v>
          </cell>
        </row>
        <row r="15324">
          <cell r="E15324">
            <v>3506.34</v>
          </cell>
        </row>
        <row r="15325">
          <cell r="A15325">
            <v>804455</v>
          </cell>
          <cell r="B15325" t="str">
            <v>BOCA DE BTTC D = 1,20 M - ESCONSIDADE 45° - AREIA E BRITA COMERCIAIS - ALAS ESCONSAS</v>
          </cell>
          <cell r="C15325" t="str">
            <v>UND</v>
          </cell>
        </row>
        <row r="15325">
          <cell r="E15325">
            <v>10219.68</v>
          </cell>
        </row>
        <row r="15326">
          <cell r="A15326">
            <v>804355</v>
          </cell>
          <cell r="B15326" t="str">
            <v>BOCA DE BTTC D = 1,20 M - ESCONSIDADE 45° - AREIA E BRITA COMERCIAIS - ALAS RETAS</v>
          </cell>
          <cell r="C15326" t="str">
            <v>UND</v>
          </cell>
        </row>
        <row r="15326">
          <cell r="E15326">
            <v>4434.69</v>
          </cell>
        </row>
        <row r="15327">
          <cell r="A15327">
            <v>804454</v>
          </cell>
          <cell r="B15327" t="str">
            <v>BOCA DE BTTC D = 1,20 M - ESCONSIDADE 45° - AREIA EXTRAÍDA E BRITA PRODUZIDA - ALAS ESCONSAS</v>
          </cell>
          <cell r="C15327" t="str">
            <v>UND</v>
          </cell>
        </row>
        <row r="15327">
          <cell r="E15327">
            <v>8405.54</v>
          </cell>
        </row>
        <row r="15328">
          <cell r="A15328">
            <v>804354</v>
          </cell>
          <cell r="B15328" t="str">
            <v>BOCA DE BTTC D = 1,20 M - ESCONSIDADE 45° - AREIA EXTRAÍDA E BRITA PRODUZIDA - ALAS RETAS</v>
          </cell>
          <cell r="C15328" t="str">
            <v>UND</v>
          </cell>
        </row>
        <row r="15328">
          <cell r="E15328">
            <v>3712.93</v>
          </cell>
        </row>
        <row r="15329">
          <cell r="A15329">
            <v>804339</v>
          </cell>
          <cell r="B15329" t="str">
            <v>BOCA DE BTTC D = 1,20 M - ESCONSIDADE 5° - AREIA E BRITA COMERCIAIS - ALAS RETAS</v>
          </cell>
          <cell r="C15329" t="str">
            <v>UND</v>
          </cell>
        </row>
        <row r="15329">
          <cell r="E15329">
            <v>3643.72</v>
          </cell>
        </row>
        <row r="15330">
          <cell r="A15330">
            <v>804338</v>
          </cell>
          <cell r="B15330" t="str">
            <v>BOCA DE BTTC D = 1,20 M - ESCONSIDADE 5° - AREIA EXTRAÍDA E BRITA PRODUZIDA - ALAS RETAS</v>
          </cell>
          <cell r="C15330" t="str">
            <v>UND</v>
          </cell>
        </row>
        <row r="15330">
          <cell r="E15330">
            <v>2977.42</v>
          </cell>
        </row>
        <row r="15331">
          <cell r="A15331">
            <v>804457</v>
          </cell>
          <cell r="B15331" t="str">
            <v>BOCA DE BTTC D = 1,50 M - ESCONSIDADE 0° - AREIA E BRITA COMERCIAIS - ALAS ESCONSAS</v>
          </cell>
          <cell r="C15331" t="str">
            <v>UND</v>
          </cell>
        </row>
        <row r="15331">
          <cell r="E15331">
            <v>12363.55</v>
          </cell>
        </row>
        <row r="15332">
          <cell r="A15332">
            <v>804357</v>
          </cell>
          <cell r="B15332" t="str">
            <v>BOCA DE BTTC D = 1,50 M - ESCONSIDADE 0° - AREIA E BRITA COMERCIAIS - ALAS RETAS</v>
          </cell>
          <cell r="C15332" t="str">
            <v>UND</v>
          </cell>
        </row>
        <row r="15332">
          <cell r="E15332">
            <v>6125.09</v>
          </cell>
        </row>
        <row r="15333">
          <cell r="A15333">
            <v>804456</v>
          </cell>
          <cell r="B15333" t="str">
            <v>BOCA DE BTTC D = 1,50 M - ESCONSIDADE 0° - AREIA EXTRAÍDA E BRITA PRODUZIDA - ALAS ESCONSAS</v>
          </cell>
          <cell r="C15333" t="str">
            <v>UND</v>
          </cell>
        </row>
        <row r="15333">
          <cell r="E15333">
            <v>10000.55</v>
          </cell>
        </row>
        <row r="15334">
          <cell r="A15334">
            <v>804356</v>
          </cell>
          <cell r="B15334" t="str">
            <v>BOCA DE BTTC D = 1,50 M - ESCONSIDADE 0° - AREIA EXTRAÍDA E BRITA PRODUZIDA - ALAS RETAS</v>
          </cell>
          <cell r="C15334" t="str">
            <v>UND</v>
          </cell>
        </row>
        <row r="15334">
          <cell r="E15334">
            <v>4946.62</v>
          </cell>
        </row>
        <row r="15335">
          <cell r="A15335">
            <v>804361</v>
          </cell>
          <cell r="B15335" t="str">
            <v>BOCA DE BTTC D = 1,50 M - ESCONSIDADE 10° - AREIA E BRITA COMERCIAIS - ALAS RETAS</v>
          </cell>
          <cell r="C15335" t="str">
            <v>UND</v>
          </cell>
        </row>
        <row r="15335">
          <cell r="E15335">
            <v>6169.32</v>
          </cell>
        </row>
        <row r="15336">
          <cell r="A15336">
            <v>804360</v>
          </cell>
          <cell r="B15336" t="str">
            <v>BOCA DE BTTC D = 1,50 M - ESCONSIDADE 10° - AREIA EXTRAÍDA E BRITA PRODUZIDA - ALAS RETAS</v>
          </cell>
          <cell r="C15336" t="str">
            <v>UND</v>
          </cell>
        </row>
        <row r="15336">
          <cell r="E15336">
            <v>4985.77</v>
          </cell>
        </row>
        <row r="15337">
          <cell r="A15337">
            <v>804459</v>
          </cell>
          <cell r="B15337" t="str">
            <v>BOCA DE BTTC D = 1,50 M - ESCONSIDADE 15° - AREIA E BRITA COMERCIAIS - ALAS ESCONSAS</v>
          </cell>
          <cell r="C15337" t="str">
            <v>UND</v>
          </cell>
        </row>
        <row r="15337">
          <cell r="E15337">
            <v>12938.69</v>
          </cell>
        </row>
        <row r="15338">
          <cell r="A15338">
            <v>804363</v>
          </cell>
          <cell r="B15338" t="str">
            <v>BOCA DE BTTC D = 1,50 M - ESCONSIDADE 15° - AREIA E BRITA COMERCIAIS - ALAS RETAS</v>
          </cell>
          <cell r="C15338" t="str">
            <v>UND</v>
          </cell>
        </row>
        <row r="15338">
          <cell r="E15338">
            <v>6225.98</v>
          </cell>
        </row>
        <row r="15339">
          <cell r="A15339">
            <v>804458</v>
          </cell>
          <cell r="B15339" t="str">
            <v>BOCA DE BTTC D = 1,50 M - ESCONSIDADE 15° - AREIA EXTRAÍDA E BRITA PRODUZIDA - ALAS ESCONSAS</v>
          </cell>
          <cell r="C15339" t="str">
            <v>UND</v>
          </cell>
        </row>
        <row r="15339">
          <cell r="E15339">
            <v>10463.09</v>
          </cell>
        </row>
        <row r="15340">
          <cell r="A15340">
            <v>804362</v>
          </cell>
          <cell r="B15340" t="str">
            <v>BOCA DE BTTC D = 1,50 M - ESCONSIDADE 15° - AREIA EXTRAÍDA E BRITA PRODUZIDA - ALAS RETAS</v>
          </cell>
          <cell r="C15340" t="str">
            <v>UND</v>
          </cell>
        </row>
        <row r="15340">
          <cell r="E15340">
            <v>5036.01</v>
          </cell>
        </row>
        <row r="15341">
          <cell r="A15341">
            <v>804365</v>
          </cell>
          <cell r="B15341" t="str">
            <v>BOCA DE BTTC D = 1,50 M - ESCONSIDADE 20° - AREIA E BRITA COMERCIAIS - ALAS RETAS</v>
          </cell>
          <cell r="C15341" t="str">
            <v>UND</v>
          </cell>
        </row>
        <row r="15341">
          <cell r="E15341">
            <v>6307.85</v>
          </cell>
        </row>
        <row r="15342">
          <cell r="A15342">
            <v>804364</v>
          </cell>
          <cell r="B15342" t="str">
            <v>BOCA DE BTTC D = 1,50 M - ESCONSIDADE 20° - AREIA EXTRAÍDA E BRITA PRODUZIDA - ALAS RETAS</v>
          </cell>
          <cell r="C15342" t="str">
            <v>UND</v>
          </cell>
        </row>
        <row r="15342">
          <cell r="E15342">
            <v>5108.92</v>
          </cell>
        </row>
        <row r="15343">
          <cell r="A15343">
            <v>804367</v>
          </cell>
          <cell r="B15343" t="str">
            <v>BOCA DE BTTC D = 1,50 M - ESCONSIDADE 25° - AREIA E BRITA COMERCIAIS - ALAS RETAS</v>
          </cell>
          <cell r="C15343" t="str">
            <v>UND</v>
          </cell>
        </row>
        <row r="15343">
          <cell r="E15343">
            <v>6419.14</v>
          </cell>
        </row>
        <row r="15344">
          <cell r="A15344">
            <v>804366</v>
          </cell>
          <cell r="B15344" t="str">
            <v>BOCA DE BTTC D = 1,50 M - ESCONSIDADE 25° - AREIA EXTRAÍDA E BRITA PRODUZIDA - ALAS RETAS</v>
          </cell>
          <cell r="C15344" t="str">
            <v>UND</v>
          </cell>
        </row>
        <row r="15344">
          <cell r="E15344">
            <v>5208.82</v>
          </cell>
        </row>
        <row r="15345">
          <cell r="A15345">
            <v>804461</v>
          </cell>
          <cell r="B15345" t="str">
            <v>BOCA DE BTTC D = 1,50 M - ESCONSIDADE 30° - AREIA E BRITA COMERCIAIS - ALAS ESCONSAS</v>
          </cell>
          <cell r="C15345" t="str">
            <v>UND</v>
          </cell>
        </row>
        <row r="15345">
          <cell r="E15345">
            <v>14465.91</v>
          </cell>
        </row>
        <row r="15346">
          <cell r="A15346">
            <v>804369</v>
          </cell>
          <cell r="B15346" t="str">
            <v>BOCA DE BTTC D = 1,50 M - ESCONSIDADE 30° - AREIA E BRITA COMERCIAIS - ALAS RETAS</v>
          </cell>
          <cell r="C15346" t="str">
            <v>UND</v>
          </cell>
        </row>
        <row r="15346">
          <cell r="E15346">
            <v>6564.48</v>
          </cell>
        </row>
        <row r="15347">
          <cell r="A15347">
            <v>804460</v>
          </cell>
          <cell r="B15347" t="str">
            <v>BOCA DE BTTC D = 1,50 M - ESCONSIDADE 30° - AREIA EXTRAÍDA E BRITA PRODUZIDA - ALAS ESCONSAS</v>
          </cell>
          <cell r="C15347" t="str">
            <v>UND</v>
          </cell>
        </row>
        <row r="15347">
          <cell r="E15347">
            <v>11691.37</v>
          </cell>
        </row>
        <row r="15348">
          <cell r="A15348">
            <v>804371</v>
          </cell>
          <cell r="B15348" t="str">
            <v>BOCA DE BTTC D = 1,50 M - ESCONSIDADE 35° - AREIA E BRITA COMERCIAIS - ALAS RETAS</v>
          </cell>
          <cell r="C15348" t="str">
            <v>UND</v>
          </cell>
        </row>
        <row r="15348">
          <cell r="E15348">
            <v>6752.3</v>
          </cell>
        </row>
        <row r="15349">
          <cell r="A15349">
            <v>804370</v>
          </cell>
          <cell r="B15349" t="str">
            <v>BOCA DE BTTC D = 1,50 M - ESCONSIDADE 35° - AREIA EXTRAÍDA E BRITA PRODUZIDA - ALAS RETAS</v>
          </cell>
          <cell r="C15349" t="str">
            <v>UND</v>
          </cell>
        </row>
        <row r="15349">
          <cell r="E15349">
            <v>5512.2</v>
          </cell>
        </row>
        <row r="15350">
          <cell r="A15350">
            <v>804373</v>
          </cell>
          <cell r="B15350" t="str">
            <v>BOCA DE BTTC D = 1,50 M - ESCONSIDADE 40° - AREIA E BRITA COMERCIAIS - ALAS RETAS</v>
          </cell>
          <cell r="C15350" t="str">
            <v>UND</v>
          </cell>
        </row>
        <row r="15350">
          <cell r="E15350">
            <v>6995.32</v>
          </cell>
        </row>
        <row r="15351">
          <cell r="A15351">
            <v>804372</v>
          </cell>
          <cell r="B15351" t="str">
            <v>BOCA DE BTTC D = 1,50 M - ESCONSIDADE 40° - AREIA EXTRAÍDA E BRITA PRODUZIDA - ALAS RETAS</v>
          </cell>
          <cell r="C15351" t="str">
            <v>UND</v>
          </cell>
        </row>
        <row r="15351">
          <cell r="E15351">
            <v>5737.18</v>
          </cell>
        </row>
        <row r="15352">
          <cell r="A15352">
            <v>804463</v>
          </cell>
          <cell r="B15352" t="str">
            <v>BOCA DE BTTC D = 1,50 M - ESCONSIDADE 45° - AREIA E BRITA COMERCIAIS - ALAS ESCONSAS</v>
          </cell>
          <cell r="C15352" t="str">
            <v>UND</v>
          </cell>
        </row>
        <row r="15352">
          <cell r="E15352">
            <v>17963.85</v>
          </cell>
        </row>
        <row r="15353">
          <cell r="A15353">
            <v>804375</v>
          </cell>
          <cell r="B15353" t="str">
            <v>BOCA DE BTTC D = 1,50 M - ESCONSIDADE 45° - AREIA E BRITA COMERCIAIS - ALAS RETAS</v>
          </cell>
          <cell r="C15353" t="str">
            <v>UND</v>
          </cell>
        </row>
        <row r="15353">
          <cell r="E15353">
            <v>7315.95</v>
          </cell>
        </row>
        <row r="15354">
          <cell r="A15354">
            <v>804462</v>
          </cell>
          <cell r="B15354" t="str">
            <v>BOCA DE BTTC D = 1,50 M - ESCONSIDADE 45° - AREIA EXTRAÍDA E BRITA PRODUZIDA - ALAS ESCONSAS</v>
          </cell>
          <cell r="C15354" t="str">
            <v>UND</v>
          </cell>
        </row>
        <row r="15354">
          <cell r="E15354">
            <v>14499.02</v>
          </cell>
        </row>
        <row r="15355">
          <cell r="A15355">
            <v>804374</v>
          </cell>
          <cell r="B15355" t="str">
            <v>BOCA DE BTTC D = 1,50 M - ESCONSIDADE 45° - AREIA EXTRAÍDA E BRITA PRODUZIDA - ALAS RETAS</v>
          </cell>
          <cell r="C15355" t="str">
            <v>UND</v>
          </cell>
        </row>
        <row r="15355">
          <cell r="E15355">
            <v>6037.71</v>
          </cell>
        </row>
        <row r="15356">
          <cell r="A15356">
            <v>804359</v>
          </cell>
          <cell r="B15356" t="str">
            <v>BOCA DE BTTC D = 1,50 M - ESCONSIDADE 5° - AREIA E BRITA COMERCIAIS - ALAS RETAS</v>
          </cell>
          <cell r="C15356" t="str">
            <v>UND</v>
          </cell>
        </row>
        <row r="15356">
          <cell r="E15356">
            <v>6136.32</v>
          </cell>
        </row>
        <row r="15357">
          <cell r="A15357">
            <v>804358</v>
          </cell>
          <cell r="B15357" t="str">
            <v>BOCA DE BTTC D = 1,50 M - ESCONSIDADE 5° - AREIA EXTRAÍDA E BRITA PRODUZIDA - ALAS RETAS</v>
          </cell>
          <cell r="C15357" t="str">
            <v>UND</v>
          </cell>
        </row>
        <row r="15357">
          <cell r="E15357">
            <v>4956.64</v>
          </cell>
        </row>
        <row r="15358">
          <cell r="A15358">
            <v>804368</v>
          </cell>
          <cell r="B15358" t="str">
            <v>BOCA DE BTTC D = 1,50 M ESCONSIDADE 30° - AREIA EXTRAÍDA E BRITA PRODUZIDA - ALAS RETAS</v>
          </cell>
          <cell r="C15358" t="str">
            <v>UND</v>
          </cell>
        </row>
        <row r="15358">
          <cell r="E15358">
            <v>5340.36</v>
          </cell>
        </row>
        <row r="15359">
          <cell r="A15359">
            <v>804465</v>
          </cell>
          <cell r="B15359" t="str">
            <v>CONFECÇÃO DE TUBOS DE CONCRETO ARMADO D = 0,60 M PA1 - AREIA E BRITA COMERCIAIS</v>
          </cell>
          <cell r="C15359" t="str">
            <v>M</v>
          </cell>
        </row>
        <row r="15359">
          <cell r="E15359">
            <v>122.25</v>
          </cell>
        </row>
        <row r="15360">
          <cell r="A15360">
            <v>804464</v>
          </cell>
          <cell r="B15360" t="str">
            <v>CONFECÇÃO DE TUBOS DE CONCRETO ARMADO D = 0,60 M PA1 - AREIA EXTRAÍDA E BRITA PRODUZIDA</v>
          </cell>
          <cell r="C15360" t="str">
            <v>M</v>
          </cell>
        </row>
        <row r="15360">
          <cell r="E15360">
            <v>105.91</v>
          </cell>
        </row>
        <row r="15361">
          <cell r="A15361">
            <v>804475</v>
          </cell>
          <cell r="B15361" t="str">
            <v>CONFECÇÃO DE TUBOS DE CONCRETO ARMADO D = 0,60 M PA2 - AREIA E BRITA COMERCIAIS</v>
          </cell>
          <cell r="C15361" t="str">
            <v>M</v>
          </cell>
        </row>
        <row r="15361">
          <cell r="E15361">
            <v>135.19</v>
          </cell>
        </row>
        <row r="15362">
          <cell r="A15362">
            <v>804474</v>
          </cell>
          <cell r="B15362" t="str">
            <v>CONFECÇÃO DE TUBOS DE CONCRETO ARMADO D = 0,60 M PA2 - AREIA EXTRAÍDA E BRITA PRODUZIDA</v>
          </cell>
          <cell r="C15362" t="str">
            <v>M</v>
          </cell>
        </row>
        <row r="15362">
          <cell r="E15362">
            <v>118.87</v>
          </cell>
        </row>
        <row r="15363">
          <cell r="A15363">
            <v>804485</v>
          </cell>
          <cell r="B15363" t="str">
            <v>CONFECÇÃO DE TUBOS DE CONCRETO ARMADO D = 0,60 M PA3 - AREIA E BRITA COMERCIAIS</v>
          </cell>
          <cell r="C15363" t="str">
            <v>M</v>
          </cell>
        </row>
        <row r="15363">
          <cell r="E15363">
            <v>199.86</v>
          </cell>
        </row>
        <row r="15364">
          <cell r="A15364">
            <v>804484</v>
          </cell>
          <cell r="B15364" t="str">
            <v>CONFECÇÃO DE TUBOS DE CONCRETO ARMADO D = 0,60 M PA3 - AREIA EXTRAÍDA E BRITA PRODUZIDA</v>
          </cell>
          <cell r="C15364" t="str">
            <v>M</v>
          </cell>
        </row>
        <row r="15364">
          <cell r="E15364">
            <v>183.62</v>
          </cell>
        </row>
        <row r="15365">
          <cell r="A15365">
            <v>804495</v>
          </cell>
          <cell r="B15365" t="str">
            <v>CONFECÇÃO DE TUBOS DE CONCRETO ARMADO D = 0,60 M PA4 - AREIA E BRITA COMERCIAIS</v>
          </cell>
          <cell r="C15365" t="str">
            <v>M</v>
          </cell>
        </row>
        <row r="15365">
          <cell r="E15365">
            <v>249.46</v>
          </cell>
        </row>
        <row r="15366">
          <cell r="A15366">
            <v>804494</v>
          </cell>
          <cell r="B15366" t="str">
            <v>CONFECÇÃO DE TUBOS DE CONCRETO ARMADO D = 0,60 M PA4 - AREIA EXTRAÍDA E BRITA PRODUZIDA</v>
          </cell>
          <cell r="C15366" t="str">
            <v>M</v>
          </cell>
        </row>
        <row r="15366">
          <cell r="E15366">
            <v>230.21</v>
          </cell>
        </row>
        <row r="15367">
          <cell r="A15367">
            <v>804467</v>
          </cell>
          <cell r="B15367" t="str">
            <v>CONFECÇÃO DE TUBOS DE CONCRETO ARMADO D = 0,80 M PA1 - AREIA E BRITA COMERCIAIS</v>
          </cell>
          <cell r="C15367" t="str">
            <v>M</v>
          </cell>
        </row>
        <row r="15367">
          <cell r="E15367">
            <v>185.22</v>
          </cell>
        </row>
        <row r="15368">
          <cell r="A15368">
            <v>804466</v>
          </cell>
          <cell r="B15368" t="str">
            <v>CONFECÇÃO DE TUBOS DE CONCRETO ARMADO D = 0,80 M PA1 - AREIA EXTRAÍDA E BRITA PRODUZIDA</v>
          </cell>
          <cell r="C15368" t="str">
            <v>M</v>
          </cell>
        </row>
        <row r="15368">
          <cell r="E15368">
            <v>159.2</v>
          </cell>
        </row>
        <row r="15369">
          <cell r="A15369">
            <v>804477</v>
          </cell>
          <cell r="B15369" t="str">
            <v>CONFECÇÃO DE TUBOS DE CONCRETO ARMADO D = 0,80 M PA2 - AREIA E BRITA COMERCIAIS</v>
          </cell>
          <cell r="C15369" t="str">
            <v>M</v>
          </cell>
        </row>
        <row r="15369">
          <cell r="E15369">
            <v>236.96</v>
          </cell>
        </row>
        <row r="15370">
          <cell r="A15370">
            <v>804476</v>
          </cell>
          <cell r="B15370" t="str">
            <v>CONFECÇÃO DE TUBOS DE CONCRETO ARMADO D = 0,80 M PA2 - AREIA EXTRAÍDA E BRITA PRODUZIDA</v>
          </cell>
          <cell r="C15370" t="str">
            <v>M</v>
          </cell>
        </row>
        <row r="15370">
          <cell r="E15370">
            <v>211.01</v>
          </cell>
        </row>
        <row r="15371">
          <cell r="A15371">
            <v>804487</v>
          </cell>
          <cell r="B15371" t="str">
            <v>CONFECÇÃO DE TUBOS DE CONCRETO ARMADO D = 0,80 M PA3 - AREIA E BRITA COMERCIAIS</v>
          </cell>
          <cell r="C15371" t="str">
            <v>M</v>
          </cell>
        </row>
        <row r="15371">
          <cell r="E15371">
            <v>338.81</v>
          </cell>
        </row>
        <row r="15372">
          <cell r="A15372">
            <v>804486</v>
          </cell>
          <cell r="B15372" t="str">
            <v>CONFECÇÃO DE TUBOS DE CONCRETO ARMADO D = 0,80 M PA3 - AREIA EXTRAÍDA E BRITA PRODUZIDA</v>
          </cell>
          <cell r="C15372" t="str">
            <v>M</v>
          </cell>
        </row>
        <row r="15372">
          <cell r="E15372">
            <v>309.76</v>
          </cell>
        </row>
        <row r="15373">
          <cell r="A15373">
            <v>804497</v>
          </cell>
          <cell r="B15373" t="str">
            <v>CONFECÇÃO DE TUBOS DE CONCRETO ARMADO D = 0,80 M PA4 - AREIA E BRITA COMERCIAIS</v>
          </cell>
          <cell r="C15373" t="str">
            <v>M</v>
          </cell>
        </row>
        <row r="15373">
          <cell r="E15373">
            <v>399.38</v>
          </cell>
        </row>
        <row r="15374">
          <cell r="A15374">
            <v>804496</v>
          </cell>
          <cell r="B15374" t="str">
            <v>CONFECÇÃO DE TUBOS DE CONCRETO ARMADO D = 0,80 M PA4 - AREIA EXTRAÍDA E BRITA PRODUZIDA</v>
          </cell>
          <cell r="C15374" t="str">
            <v>M</v>
          </cell>
        </row>
        <row r="15374">
          <cell r="E15374">
            <v>364.21</v>
          </cell>
        </row>
        <row r="15375">
          <cell r="A15375">
            <v>804469</v>
          </cell>
          <cell r="B15375" t="str">
            <v>CONFECÇÃO DE TUBOS DE CONCRETO ARMADO D = 1,00 M PA1 - AREIA E BRITA COMERCIAIS</v>
          </cell>
          <cell r="C15375" t="str">
            <v>M</v>
          </cell>
        </row>
        <row r="15375">
          <cell r="E15375">
            <v>327.43</v>
          </cell>
        </row>
        <row r="15376">
          <cell r="A15376">
            <v>804468</v>
          </cell>
          <cell r="B15376" t="str">
            <v>CONFECÇÃO DE TUBOS DE CONCRETO ARMADO D = 1,00 M PA1 - AREIA EXTRAÍDA E BRITA PRODUZIDA</v>
          </cell>
          <cell r="C15376" t="str">
            <v>M</v>
          </cell>
        </row>
        <row r="15376">
          <cell r="E15376">
            <v>291.76</v>
          </cell>
        </row>
        <row r="15377">
          <cell r="A15377">
            <v>804479</v>
          </cell>
          <cell r="B15377" t="str">
            <v>CONFECÇÃO DE TUBOS DE CONCRETO ARMADO D = 1,00 M PA2 - AREIA E BRITA COMERCIAIS</v>
          </cell>
          <cell r="C15377" t="str">
            <v>M</v>
          </cell>
        </row>
        <row r="15377">
          <cell r="E15377">
            <v>379.17</v>
          </cell>
        </row>
        <row r="15378">
          <cell r="A15378">
            <v>804478</v>
          </cell>
          <cell r="B15378" t="str">
            <v>CONFECÇÃO DE TUBOS DE CONCRETO ARMADO D = 1,00 M PA2 - AREIA EXTRAÍDA E BRITA PRODUZIDA</v>
          </cell>
          <cell r="C15378" t="str">
            <v>M</v>
          </cell>
        </row>
        <row r="15378">
          <cell r="E15378">
            <v>343.57</v>
          </cell>
        </row>
        <row r="15379">
          <cell r="A15379">
            <v>804489</v>
          </cell>
          <cell r="B15379" t="str">
            <v>CONFECÇÃO DE TUBOS DE CONCRETO ARMADO D = 1,00 M PA3 - AREIA E BRITA COMERCIAIS</v>
          </cell>
          <cell r="C15379" t="str">
            <v>M</v>
          </cell>
        </row>
        <row r="15379">
          <cell r="E15379">
            <v>478.84</v>
          </cell>
        </row>
        <row r="15380">
          <cell r="A15380">
            <v>804488</v>
          </cell>
          <cell r="B15380" t="str">
            <v>CONFECÇÃO DE TUBOS DE CONCRETO ARMADO D = 1,00 M PA3 - AREIA EXTRAÍDA E BRITA PRODUZIDA</v>
          </cell>
          <cell r="C15380" t="str">
            <v>M</v>
          </cell>
        </row>
        <row r="15380">
          <cell r="E15380">
            <v>433.39</v>
          </cell>
        </row>
        <row r="15381">
          <cell r="A15381">
            <v>804499</v>
          </cell>
          <cell r="B15381" t="str">
            <v>CONFECÇÃO DE TUBOS DE CONCRETO ARMADO D = 1,00 M PA4 - AREIA E BRITA COMERCIAIS</v>
          </cell>
          <cell r="C15381" t="str">
            <v>M</v>
          </cell>
        </row>
        <row r="15381">
          <cell r="E15381">
            <v>609.43</v>
          </cell>
        </row>
        <row r="15382">
          <cell r="A15382">
            <v>804498</v>
          </cell>
          <cell r="B15382" t="str">
            <v>CONFECÇÃO DE TUBOS DE CONCRETO ARMADO D = 1,00 M PA4 - AREIA EXTRAÍDA E BRITA PRODUZIDA</v>
          </cell>
          <cell r="C15382" t="str">
            <v>M</v>
          </cell>
        </row>
        <row r="15382">
          <cell r="E15382">
            <v>556.43</v>
          </cell>
        </row>
        <row r="15383">
          <cell r="A15383">
            <v>804471</v>
          </cell>
          <cell r="B15383" t="str">
            <v>CONFECÇÃO DE TUBOS DE CONCRETO ARMADO D = 1,20 M PA1 - AREIA E BRITA COMERCIAIS</v>
          </cell>
          <cell r="C15383" t="str">
            <v>M</v>
          </cell>
        </row>
        <row r="15383">
          <cell r="E15383">
            <v>443.39</v>
          </cell>
        </row>
        <row r="15384">
          <cell r="A15384">
            <v>804470</v>
          </cell>
          <cell r="B15384" t="str">
            <v>CONFECÇÃO DE TUBOS DE CONCRETO ARMADO D = 1,20 M PA1 - AREIA EXTRAÍDA E BRITA PRODUZIDA</v>
          </cell>
          <cell r="C15384" t="str">
            <v>M</v>
          </cell>
        </row>
        <row r="15384">
          <cell r="E15384">
            <v>391.45</v>
          </cell>
        </row>
        <row r="15385">
          <cell r="A15385">
            <v>804481</v>
          </cell>
          <cell r="B15385" t="str">
            <v>CONFECÇÃO DE TUBOS DE CONCRETO ARMADO D = 1,20 M PA2 - AREIA E BRITA COMERCIAIS</v>
          </cell>
          <cell r="C15385" t="str">
            <v>M</v>
          </cell>
        </row>
        <row r="15385">
          <cell r="E15385">
            <v>559.8</v>
          </cell>
        </row>
        <row r="15386">
          <cell r="A15386">
            <v>804480</v>
          </cell>
          <cell r="B15386" t="str">
            <v>CONFECÇÃO DE TUBOS DE CONCRETO ARMADO D = 1,20 M PA2 - AREIA EXTRAÍDA E BRITA PRODUZIDA</v>
          </cell>
          <cell r="C15386" t="str">
            <v>M</v>
          </cell>
        </row>
        <row r="15386">
          <cell r="E15386">
            <v>508</v>
          </cell>
        </row>
        <row r="15387">
          <cell r="A15387">
            <v>804491</v>
          </cell>
          <cell r="B15387" t="str">
            <v>CONFECÇÃO DE TUBOS DE CONCRETO ARMADO D = 1,20 M PA3 - AREIA E BRITA COMERCIAIS</v>
          </cell>
          <cell r="C15387" t="str">
            <v>M</v>
          </cell>
        </row>
        <row r="15387">
          <cell r="E15387">
            <v>738.07</v>
          </cell>
        </row>
        <row r="15388">
          <cell r="A15388">
            <v>804490</v>
          </cell>
          <cell r="B15388" t="str">
            <v>CONFECÇÃO DE TUBOS DE CONCRETO ARMADO D = 1,20 M PA3 - AREIA EXTRAÍDA E BRITA PRODUZIDA</v>
          </cell>
          <cell r="C15388" t="str">
            <v>M</v>
          </cell>
        </row>
        <row r="15388">
          <cell r="E15388">
            <v>668.88</v>
          </cell>
        </row>
        <row r="15389">
          <cell r="A15389">
            <v>804501</v>
          </cell>
          <cell r="B15389" t="str">
            <v>CONFECÇÃO DE TUBOS DE CONCRETO ARMADO D = 1,20 M PA4 - AREIA E BRITA COMERCIAIS</v>
          </cell>
          <cell r="C15389" t="str">
            <v>M</v>
          </cell>
        </row>
        <row r="15389">
          <cell r="E15389">
            <v>887.6</v>
          </cell>
        </row>
        <row r="15390">
          <cell r="A15390">
            <v>804500</v>
          </cell>
          <cell r="B15390" t="str">
            <v>CONFECÇÃO DE TUBOS DE CONCRETO ARMADO D = 1,20 M PA4 - AREIA EXTRAÍDA E BRITA PRODUZIDA</v>
          </cell>
          <cell r="C15390" t="str">
            <v>M</v>
          </cell>
        </row>
        <row r="15390">
          <cell r="E15390">
            <v>809.17</v>
          </cell>
        </row>
        <row r="15391">
          <cell r="A15391">
            <v>804473</v>
          </cell>
          <cell r="B15391" t="str">
            <v>CONFECÇÃO DE TUBOS DE CONCRETO ARMADO D = 1,50 M PA1 - AREIA E BRITA COMERCIAIS</v>
          </cell>
          <cell r="C15391" t="str">
            <v>M</v>
          </cell>
        </row>
        <row r="15391">
          <cell r="E15391">
            <v>715.57</v>
          </cell>
        </row>
        <row r="15392">
          <cell r="A15392">
            <v>804472</v>
          </cell>
          <cell r="B15392" t="str">
            <v>CONFECÇÃO DE TUBOS DE CONCRETO ARMADO D = 1,50 M PA1 - AREIA EXTRAÍDA E BRITA PRODUZIDA</v>
          </cell>
          <cell r="C15392" t="str">
            <v>M</v>
          </cell>
        </row>
        <row r="15392">
          <cell r="E15392">
            <v>634.45</v>
          </cell>
        </row>
        <row r="15393">
          <cell r="A15393">
            <v>804483</v>
          </cell>
          <cell r="B15393" t="str">
            <v>CONFECÇÃO DE TUBOS DE CONCRETO ARMADO D = 1,50 M PA2 - AREIA E BRITA COMERCIAIS</v>
          </cell>
          <cell r="C15393" t="str">
            <v>M</v>
          </cell>
        </row>
        <row r="15393">
          <cell r="E15393">
            <v>896.67</v>
          </cell>
        </row>
        <row r="15394">
          <cell r="A15394">
            <v>804482</v>
          </cell>
          <cell r="B15394" t="str">
            <v>CONFECÇÃO DE TUBOS DE CONCRETO ARMADO D = 1,50 M PA2 - AREIA EXTRAÍDA E BRITA PRODUZIDA</v>
          </cell>
          <cell r="C15394" t="str">
            <v>M</v>
          </cell>
        </row>
        <row r="15394">
          <cell r="E15394">
            <v>815.76</v>
          </cell>
        </row>
        <row r="15395">
          <cell r="A15395">
            <v>804493</v>
          </cell>
          <cell r="B15395" t="str">
            <v>CONFECÇÃO DE TUBOS DE CONCRETO ARMADO D = 1,50 M PA3 - AREIA E BRITA COMERCIAIS</v>
          </cell>
          <cell r="C15395" t="str">
            <v>M</v>
          </cell>
        </row>
        <row r="15395">
          <cell r="E15395">
            <v>1183.92</v>
          </cell>
        </row>
        <row r="15396">
          <cell r="A15396">
            <v>804492</v>
          </cell>
          <cell r="B15396" t="str">
            <v>CONFECÇÃO DE TUBOS DE CONCRETO ARMADO D = 1,50 M PA3 - AREIA EXTRAÍDA E BRITA PRODUZIDA</v>
          </cell>
          <cell r="C15396" t="str">
            <v>M</v>
          </cell>
        </row>
        <row r="15396">
          <cell r="E15396">
            <v>1076.83</v>
          </cell>
        </row>
        <row r="15397">
          <cell r="A15397">
            <v>804503</v>
          </cell>
          <cell r="B15397" t="str">
            <v>CONFECÇÃO DE TUBOS DE CONCRETO ARMADO D = 1,50 M PA4 - AREIA E BRITA COMERCIAIS</v>
          </cell>
          <cell r="C15397" t="str">
            <v>M</v>
          </cell>
        </row>
        <row r="15397">
          <cell r="E15397">
            <v>1417.48</v>
          </cell>
        </row>
        <row r="15398">
          <cell r="A15398">
            <v>804502</v>
          </cell>
          <cell r="B15398" t="str">
            <v>CONFECÇÃO DE TUBOS DE CONCRETO ARMADO D = 1,50 M PA4 - AREIA EXTRAÍDA E BRITA PRODUZIDA</v>
          </cell>
          <cell r="C15398" t="str">
            <v>M</v>
          </cell>
        </row>
        <row r="15398">
          <cell r="E15398">
            <v>1306.78</v>
          </cell>
        </row>
        <row r="15399">
          <cell r="A15399">
            <v>804180</v>
          </cell>
          <cell r="B15399" t="str">
            <v>CORPO DE BDTC D = 0,80 M PA1 - AREIA EXTRAÍDA E BRITA E PEDRA DE MÃO PRODUZIDAS</v>
          </cell>
          <cell r="C15399" t="str">
            <v>M</v>
          </cell>
        </row>
        <row r="15399">
          <cell r="E15399">
            <v>990.09</v>
          </cell>
        </row>
        <row r="15400">
          <cell r="A15400">
            <v>804181</v>
          </cell>
          <cell r="B15400" t="str">
            <v>CORPO DE BDTC D = 0,80 M PA1 - AREIA, BRITA E PEDRA DE MÃO COMERCIAIS</v>
          </cell>
          <cell r="C15400" t="str">
            <v>M</v>
          </cell>
        </row>
        <row r="15400">
          <cell r="E15400">
            <v>1064.79</v>
          </cell>
        </row>
        <row r="15401">
          <cell r="A15401">
            <v>804182</v>
          </cell>
          <cell r="B15401" t="str">
            <v>CORPO DE BDTC D = 0,80 M PA2 - AREIA EXTRAÍDA E BRITA E PEDRA DE MÃO PRODUZIDAS</v>
          </cell>
          <cell r="C15401" t="str">
            <v>M</v>
          </cell>
        </row>
        <row r="15401">
          <cell r="E15401">
            <v>1040.62</v>
          </cell>
        </row>
        <row r="15402">
          <cell r="A15402">
            <v>804183</v>
          </cell>
          <cell r="B15402" t="str">
            <v>CORPO DE BDTC D = 0,80 M PA2 - AREIA, BRITA E PEDRA DE MÃO COMERCIAIS</v>
          </cell>
          <cell r="C15402" t="str">
            <v>M</v>
          </cell>
        </row>
        <row r="15402">
          <cell r="E15402">
            <v>1115.32</v>
          </cell>
        </row>
        <row r="15403">
          <cell r="A15403">
            <v>804184</v>
          </cell>
          <cell r="B15403" t="str">
            <v>CORPO DE BDTC D = 0,80 M PA3 - AREIA EXTRAÍDA E BRITA E PEDRA DE MÃO PRODUZIDAS</v>
          </cell>
          <cell r="C15403" t="str">
            <v>M</v>
          </cell>
        </row>
        <row r="15403">
          <cell r="E15403">
            <v>1256.09</v>
          </cell>
        </row>
        <row r="15404">
          <cell r="A15404">
            <v>804185</v>
          </cell>
          <cell r="B15404" t="str">
            <v>CORPO DE BDTC D = 0,80 M PA3 - AREIA, BRITA E PEDRA DE MÃO COMERCIAIS</v>
          </cell>
          <cell r="C15404" t="str">
            <v>M</v>
          </cell>
        </row>
        <row r="15404">
          <cell r="E15404">
            <v>1330.79</v>
          </cell>
        </row>
        <row r="15405">
          <cell r="A15405">
            <v>804186</v>
          </cell>
          <cell r="B15405" t="str">
            <v>CORPO DE BDTC D = 0,80 M PA4 - AREIA EXTRAÍDA E BRITA E PEDRA DE MÃO PRODUZIDAS</v>
          </cell>
          <cell r="C15405" t="str">
            <v>M</v>
          </cell>
        </row>
        <row r="15405">
          <cell r="E15405">
            <v>1508.45</v>
          </cell>
        </row>
        <row r="15406">
          <cell r="A15406">
            <v>804187</v>
          </cell>
          <cell r="B15406" t="str">
            <v>CORPO DE BDTC D = 0,80 M PA4 - AREIA, BRITA E PEDRA DE MÃO COMERCIAIS</v>
          </cell>
          <cell r="C15406" t="str">
            <v>M</v>
          </cell>
        </row>
        <row r="15406">
          <cell r="E15406">
            <v>1583.15</v>
          </cell>
        </row>
        <row r="15407">
          <cell r="A15407">
            <v>804188</v>
          </cell>
          <cell r="B15407" t="str">
            <v>CORPO DE BDTC D = 1,00 M PA1 - AREIA EXTRAÍDA E BRITA E PEDRA DE MÃO PRODUZIDAS</v>
          </cell>
          <cell r="C15407" t="str">
            <v>M</v>
          </cell>
        </row>
        <row r="15407">
          <cell r="E15407">
            <v>1314.51</v>
          </cell>
        </row>
        <row r="15408">
          <cell r="A15408">
            <v>804189</v>
          </cell>
          <cell r="B15408" t="str">
            <v>CORPO DE BDTC D = 1,00 M PA1 - AREIA, BRITA E PEDRA DE MÃO COMERCIAIS</v>
          </cell>
          <cell r="C15408" t="str">
            <v>M</v>
          </cell>
        </row>
        <row r="15408">
          <cell r="E15408">
            <v>1414.42</v>
          </cell>
        </row>
        <row r="15409">
          <cell r="A15409">
            <v>804190</v>
          </cell>
          <cell r="B15409" t="str">
            <v>CORPO DE BDTC D = 1,00 M PA2 - AREIA EXTRAÍDA E BRITA E PEDRA DE MÃO PRODUZIDAS</v>
          </cell>
          <cell r="C15409" t="str">
            <v>M</v>
          </cell>
        </row>
        <row r="15409">
          <cell r="E15409">
            <v>1377.87</v>
          </cell>
        </row>
        <row r="15410">
          <cell r="A15410">
            <v>804191</v>
          </cell>
          <cell r="B15410" t="str">
            <v>CORPO DE BDTC D = 1,00 M PA2 - AREIA, BRITA E PEDRA DE MÃO COMERCIAIS</v>
          </cell>
          <cell r="C15410" t="str">
            <v>M</v>
          </cell>
        </row>
        <row r="15410">
          <cell r="E15410">
            <v>1477.79</v>
          </cell>
        </row>
        <row r="15411">
          <cell r="A15411">
            <v>804192</v>
          </cell>
          <cell r="B15411" t="str">
            <v>CORPO DE BDTC D = 1,00 M PA3 - AREIA EXTRAÍDA E BRITA E PEDRA DE MÃO PRODUZIDAS</v>
          </cell>
          <cell r="C15411" t="str">
            <v>M</v>
          </cell>
        </row>
        <row r="15411">
          <cell r="E15411">
            <v>1526.77</v>
          </cell>
        </row>
        <row r="15412">
          <cell r="A15412">
            <v>804193</v>
          </cell>
          <cell r="B15412" t="str">
            <v>CORPO DE BDTC D = 1,00 M PA3 - AREIA, BRITA E PEDRA DE MÃO COMERCIAIS</v>
          </cell>
          <cell r="C15412" t="str">
            <v>M</v>
          </cell>
        </row>
        <row r="15412">
          <cell r="E15412">
            <v>1626.69</v>
          </cell>
        </row>
        <row r="15413">
          <cell r="A15413">
            <v>804194</v>
          </cell>
          <cell r="B15413" t="str">
            <v>CORPO DE BDTC D = 1,00 M PA4 - AREIA EXTRAÍDA E BRITA E PEDRA DE MÃO PRODUZIDAS</v>
          </cell>
          <cell r="C15413" t="str">
            <v>M</v>
          </cell>
        </row>
        <row r="15413">
          <cell r="E15413">
            <v>1544.25</v>
          </cell>
        </row>
        <row r="15414">
          <cell r="A15414">
            <v>804195</v>
          </cell>
          <cell r="B15414" t="str">
            <v>CORPO DE BDTC D = 1,00 M PA4 - AREIA, BRITA E PEDRA DE MÃO COMERCIAIS</v>
          </cell>
          <cell r="C15414" t="str">
            <v>M</v>
          </cell>
        </row>
        <row r="15414">
          <cell r="E15414">
            <v>1644.17</v>
          </cell>
        </row>
        <row r="15415">
          <cell r="A15415">
            <v>804196</v>
          </cell>
          <cell r="B15415" t="str">
            <v>CORPO DE BDTC D = 1,20 M PA1 - AREIA EXTRAÍDA E BRITA E PEDRA DE MÃO PRODUZIDAS</v>
          </cell>
          <cell r="C15415" t="str">
            <v>M</v>
          </cell>
        </row>
        <row r="15415">
          <cell r="E15415">
            <v>1879.64</v>
          </cell>
        </row>
        <row r="15416">
          <cell r="A15416">
            <v>804197</v>
          </cell>
          <cell r="B15416" t="str">
            <v>CORPO DE BDTC D = 1,20 M PA1 - AREIA, BRITA E PEDRA DE MÃO COMERCIAIS</v>
          </cell>
          <cell r="C15416" t="str">
            <v>M</v>
          </cell>
        </row>
        <row r="15416">
          <cell r="E15416">
            <v>2007.01</v>
          </cell>
        </row>
        <row r="15417">
          <cell r="A15417">
            <v>804198</v>
          </cell>
          <cell r="B15417" t="str">
            <v>CORPO DE BDTC D = 1,20 M PA2 - AREIA EXTRAÍDA E BRITA E PEDRA DE MÃO PRODUZIDAS</v>
          </cell>
          <cell r="C15417" t="str">
            <v>M</v>
          </cell>
        </row>
        <row r="15417">
          <cell r="E15417">
            <v>1884.14</v>
          </cell>
        </row>
        <row r="15418">
          <cell r="A15418">
            <v>804199</v>
          </cell>
          <cell r="B15418" t="str">
            <v>CORPO DE BDTC D = 1,20 M PA2 - AREIA, BRITA E PEDRA DE MÃO COMERCIAIS</v>
          </cell>
          <cell r="C15418" t="str">
            <v>M</v>
          </cell>
        </row>
        <row r="15418">
          <cell r="E15418">
            <v>2011.51</v>
          </cell>
        </row>
        <row r="15419">
          <cell r="A15419">
            <v>804200</v>
          </cell>
          <cell r="B15419" t="str">
            <v>CORPO DE BDTC D = 1,20 M PA3 - AREIA EXTRAÍDA E BRITA E PEDRA DE MÃO PRODUZIDAS</v>
          </cell>
          <cell r="C15419" t="str">
            <v>M</v>
          </cell>
        </row>
        <row r="15419">
          <cell r="E15419">
            <v>1956.78</v>
          </cell>
        </row>
        <row r="15420">
          <cell r="A15420">
            <v>804201</v>
          </cell>
          <cell r="B15420" t="str">
            <v>CORPO DE BDTC D = 1,20 M PA3 - AREIA, BRITA E PEDRA DE MÃO COMERCIAIS</v>
          </cell>
          <cell r="C15420" t="str">
            <v>M</v>
          </cell>
        </row>
        <row r="15420">
          <cell r="E15420">
            <v>2084.15</v>
          </cell>
        </row>
        <row r="15421">
          <cell r="A15421">
            <v>804202</v>
          </cell>
          <cell r="B15421" t="str">
            <v>CORPO DE BDTC D = 1,20 M PA4 - AREIA EXTRAÍDA E BRITA E PEDRA DE MÃO PRODUZIDAS</v>
          </cell>
          <cell r="C15421" t="str">
            <v>M</v>
          </cell>
        </row>
        <row r="15421">
          <cell r="E15421">
            <v>2122.9</v>
          </cell>
        </row>
        <row r="15422">
          <cell r="A15422">
            <v>804203</v>
          </cell>
          <cell r="B15422" t="str">
            <v>CORPO DE BDTC D = 1,20 M PA4 - AREIA, BRITA E PEDRA DE MÃO COMERCIAIS</v>
          </cell>
          <cell r="C15422" t="str">
            <v>M</v>
          </cell>
        </row>
        <row r="15422">
          <cell r="E15422">
            <v>2250.28</v>
          </cell>
        </row>
        <row r="15423">
          <cell r="A15423">
            <v>804204</v>
          </cell>
          <cell r="B15423" t="str">
            <v>CORPO DE BDTC D = 1,50 M PA1 - AREIA EXTRAÍDA E BRITA E PEDRA DE MÃO PRODUZIDAS</v>
          </cell>
          <cell r="C15423" t="str">
            <v>M</v>
          </cell>
        </row>
        <row r="15423">
          <cell r="E15423">
            <v>2550.2</v>
          </cell>
        </row>
        <row r="15424">
          <cell r="A15424">
            <v>804205</v>
          </cell>
          <cell r="B15424" t="str">
            <v>CORPO DE BDTC D = 1,50 M PA1 - AREIA, BRITA E PEDRA DE MÃO COMERCIAIS</v>
          </cell>
          <cell r="C15424" t="str">
            <v>M</v>
          </cell>
        </row>
        <row r="15424">
          <cell r="E15424">
            <v>2714.69</v>
          </cell>
        </row>
        <row r="15425">
          <cell r="A15425">
            <v>804206</v>
          </cell>
          <cell r="B15425" t="str">
            <v>CORPO DE BDTC D = 1,50 M PA2 - AREIA EXTRAÍDA E BRITA E PEDRA DE MÃO PRODUZIDAS</v>
          </cell>
          <cell r="C15425" t="str">
            <v>M</v>
          </cell>
        </row>
        <row r="15425">
          <cell r="E15425">
            <v>2607.57</v>
          </cell>
        </row>
        <row r="15426">
          <cell r="A15426">
            <v>804207</v>
          </cell>
          <cell r="B15426" t="str">
            <v>CORPO DE BDTC D = 1,50 M PA2 - AREIA, BRITA E PEDRA DE MÃO COMERCIAIS</v>
          </cell>
          <cell r="C15426" t="str">
            <v>M</v>
          </cell>
        </row>
        <row r="15426">
          <cell r="E15426">
            <v>2772.06</v>
          </cell>
        </row>
        <row r="15427">
          <cell r="A15427">
            <v>804208</v>
          </cell>
          <cell r="B15427" t="str">
            <v>CORPO DE BDTC D = 1,50 M PA3 - AREIA EXTRAÍDA E BRITA E PEDRA DE MÃO PRODUZIDAS</v>
          </cell>
          <cell r="C15427" t="str">
            <v>M</v>
          </cell>
        </row>
        <row r="15427">
          <cell r="E15427">
            <v>2843.39</v>
          </cell>
        </row>
        <row r="15428">
          <cell r="A15428">
            <v>804209</v>
          </cell>
          <cell r="B15428" t="str">
            <v>CORPO DE BDTC D = 1,50 M PA3 - AREIA, BRITA E PEDRA DE MÃO COMERCIAIS</v>
          </cell>
          <cell r="C15428" t="str">
            <v>M</v>
          </cell>
        </row>
        <row r="15428">
          <cell r="E15428">
            <v>3007.88</v>
          </cell>
        </row>
        <row r="15429">
          <cell r="A15429">
            <v>804210</v>
          </cell>
          <cell r="B15429" t="str">
            <v>CORPO DE BDTC D = 1,50 M PA4 - AREIA EXTRAÍDA E BRITA E PEDRA DE MÃO PRODUZIDAS</v>
          </cell>
          <cell r="C15429" t="str">
            <v>M</v>
          </cell>
        </row>
        <row r="15429">
          <cell r="E15429">
            <v>3008.44</v>
          </cell>
        </row>
        <row r="15430">
          <cell r="A15430">
            <v>804211</v>
          </cell>
          <cell r="B15430" t="str">
            <v>CORPO DE BDTC D = 1,50 M PA4 - AREIA, BRITA E PEDRA DE MÃO COMERCIAIS</v>
          </cell>
          <cell r="C15430" t="str">
            <v>M</v>
          </cell>
        </row>
        <row r="15430">
          <cell r="E15430">
            <v>3172.93</v>
          </cell>
        </row>
        <row r="15431">
          <cell r="A15431">
            <v>804012</v>
          </cell>
          <cell r="B15431" t="str">
            <v>CORPO DE BSTC D = 0,40 M PA1 - AREIA EXTRAÍDA E BRITA E PEDRA DE MÃO PRODUZIDAS</v>
          </cell>
          <cell r="C15431" t="str">
            <v>M</v>
          </cell>
        </row>
        <row r="15431">
          <cell r="E15431">
            <v>193.85</v>
          </cell>
        </row>
        <row r="15432">
          <cell r="A15432">
            <v>804013</v>
          </cell>
          <cell r="B15432" t="str">
            <v>CORPO DE BSTC D = 0,40 M PA1 - AREIA, BRITA E PEDRA DE MÃO COMERCIAIS</v>
          </cell>
          <cell r="C15432" t="str">
            <v>M</v>
          </cell>
        </row>
        <row r="15432">
          <cell r="E15432">
            <v>212.03</v>
          </cell>
        </row>
        <row r="15433">
          <cell r="A15433">
            <v>804014</v>
          </cell>
          <cell r="B15433" t="str">
            <v>CORPO DE BSTC D = 0,40 M PA2 - AREIA EXTRAÍDA E BRITA E PEDRA DE MÃO PRODUZIDAS</v>
          </cell>
          <cell r="C15433" t="str">
            <v>M</v>
          </cell>
        </row>
        <row r="15433">
          <cell r="E15433">
            <v>207.33</v>
          </cell>
        </row>
        <row r="15434">
          <cell r="A15434">
            <v>804015</v>
          </cell>
          <cell r="B15434" t="str">
            <v>CORPO DE BSTC D = 0,40 M PA2 - AREIA, BRITA E PEDRA DE MÃO COMERCIAIS</v>
          </cell>
          <cell r="C15434" t="str">
            <v>M</v>
          </cell>
        </row>
        <row r="15434">
          <cell r="E15434">
            <v>225.51</v>
          </cell>
        </row>
        <row r="15435">
          <cell r="A15435">
            <v>804016</v>
          </cell>
          <cell r="B15435" t="str">
            <v>CORPO DE BSTC D = 0,40 M PA3 - AREIA EXTRAÍDA E BRITA E PEDRA DE MÃO PRODUZIDAS</v>
          </cell>
          <cell r="C15435" t="str">
            <v>M</v>
          </cell>
        </row>
        <row r="15435">
          <cell r="E15435">
            <v>226.54</v>
          </cell>
        </row>
        <row r="15436">
          <cell r="A15436">
            <v>804017</v>
          </cell>
          <cell r="B15436" t="str">
            <v>CORPO DE BSTC D = 0,40 M PA3 - AREIA, BRITA E PEDRA DE MÃO COMERCIAIS</v>
          </cell>
          <cell r="C15436" t="str">
            <v>M</v>
          </cell>
        </row>
        <row r="15436">
          <cell r="E15436">
            <v>244.72</v>
          </cell>
        </row>
        <row r="15437">
          <cell r="A15437">
            <v>804018</v>
          </cell>
          <cell r="B15437" t="str">
            <v>CORPO DE BSTC D = 0,40 M PA4 - AREIA EXTRAÍDA E BRITA E PEDRA DE MÃO PRODUZIDAS</v>
          </cell>
          <cell r="C15437" t="str">
            <v>M</v>
          </cell>
        </row>
        <row r="15437">
          <cell r="E15437">
            <v>265.23</v>
          </cell>
        </row>
        <row r="15438">
          <cell r="A15438">
            <v>804019</v>
          </cell>
          <cell r="B15438" t="str">
            <v>CORPO DE BSTC D = 0,40 M PA4 - AREIA, BRITA E PEDRA DE MÃO COMERCIAIS</v>
          </cell>
          <cell r="C15438" t="str">
            <v>M</v>
          </cell>
        </row>
        <row r="15438">
          <cell r="E15438">
            <v>283.42</v>
          </cell>
        </row>
        <row r="15439">
          <cell r="A15439">
            <v>804020</v>
          </cell>
          <cell r="B15439" t="str">
            <v>CORPO DE BSTC D = 0,60 M PA1 - AREIA EXTRAÍDA E BRITA E PEDRA DE MÃO PRODUZIDAS</v>
          </cell>
          <cell r="C15439" t="str">
            <v>M</v>
          </cell>
        </row>
        <row r="15439">
          <cell r="E15439">
            <v>335.63</v>
          </cell>
        </row>
        <row r="15440">
          <cell r="A15440">
            <v>804021</v>
          </cell>
          <cell r="B15440" t="str">
            <v>CORPO DE BSTC D = 0,60 M PA1 - AREIA, BRITA E PEDRA DE MÃO COMERCIAIS</v>
          </cell>
          <cell r="C15440" t="str">
            <v>M</v>
          </cell>
        </row>
        <row r="15440">
          <cell r="E15440">
            <v>362.94</v>
          </cell>
        </row>
        <row r="15441">
          <cell r="A15441">
            <v>804022</v>
          </cell>
          <cell r="B15441" t="str">
            <v>CORPO DE BSTC D = 0,60 M PA2 - AREIA EXTRAÍDA E BRITA E PEDRA DE MÃO PRODUZIDAS</v>
          </cell>
          <cell r="C15441" t="str">
            <v>M</v>
          </cell>
        </row>
        <row r="15441">
          <cell r="E15441">
            <v>354.76</v>
          </cell>
        </row>
        <row r="15442">
          <cell r="A15442">
            <v>804023</v>
          </cell>
          <cell r="B15442" t="str">
            <v>CORPO DE BSTC D = 0,60 M PA2 - AREIA, BRITA E PEDRA DE MÃO COMERCIAIS</v>
          </cell>
          <cell r="C15442" t="str">
            <v>M</v>
          </cell>
        </row>
        <row r="15442">
          <cell r="E15442">
            <v>382.07</v>
          </cell>
        </row>
        <row r="15443">
          <cell r="A15443">
            <v>804024</v>
          </cell>
          <cell r="B15443" t="str">
            <v>CORPO DE BSTC D = 0,60 M PA3 - AREIA EXTRAÍDA E BRITA E PEDRA DE MÃO PRODUZIDAS</v>
          </cell>
          <cell r="C15443" t="str">
            <v>M</v>
          </cell>
        </row>
        <row r="15443">
          <cell r="E15443">
            <v>377.42</v>
          </cell>
        </row>
        <row r="15444">
          <cell r="A15444">
            <v>804025</v>
          </cell>
          <cell r="B15444" t="str">
            <v>CORPO DE BSTC D = 0,60 M PA3 - AREIA, BRITA E PEDRA DE MÃO COMERCIAIS</v>
          </cell>
          <cell r="C15444" t="str">
            <v>M</v>
          </cell>
        </row>
        <row r="15444">
          <cell r="E15444">
            <v>404.74</v>
          </cell>
        </row>
        <row r="15445">
          <cell r="A15445">
            <v>804026</v>
          </cell>
          <cell r="B15445" t="str">
            <v>CORPO DE BSTC D = 0,60 M PA4 - AREIA EXTRAÍDA E BRITA E PEDRA DE MÃO PRODUZIDAS</v>
          </cell>
          <cell r="C15445" t="str">
            <v>M</v>
          </cell>
        </row>
        <row r="15445">
          <cell r="E15445">
            <v>443.69</v>
          </cell>
        </row>
        <row r="15446">
          <cell r="A15446">
            <v>804027</v>
          </cell>
          <cell r="B15446" t="str">
            <v>CORPO DE BSTC D = 0,60 M PA4 - AREIA, BRITA E PEDRA DE MÃO COMERCIAIS</v>
          </cell>
          <cell r="C15446" t="str">
            <v>M</v>
          </cell>
        </row>
        <row r="15446">
          <cell r="E15446">
            <v>471</v>
          </cell>
        </row>
        <row r="15447">
          <cell r="A15447">
            <v>804028</v>
          </cell>
          <cell r="B15447" t="str">
            <v>CORPO DE BSTC D = 0,80 M PA1 - AREIA EXTRAÍDA E BRITA E PEDRA DE MÃO PRODUZIDAS</v>
          </cell>
          <cell r="C15447" t="str">
            <v>M</v>
          </cell>
        </row>
        <row r="15447">
          <cell r="E15447">
            <v>522.1</v>
          </cell>
        </row>
        <row r="15448">
          <cell r="A15448">
            <v>804029</v>
          </cell>
          <cell r="B15448" t="str">
            <v>CORPO DE BSTC D = 0,80 M PA1 - AREIA, BRITA E PEDRA DE MÃO COMERCIAIS</v>
          </cell>
          <cell r="C15448" t="str">
            <v>M</v>
          </cell>
        </row>
        <row r="15448">
          <cell r="E15448">
            <v>559.45</v>
          </cell>
        </row>
        <row r="15449">
          <cell r="A15449">
            <v>804030</v>
          </cell>
          <cell r="B15449" t="str">
            <v>CORPO DE BSTC D = 0,80 M PA2 - AREIA EXTRAÍDA E BRITA E PEDRA DE MÃO PRODUZIDAS</v>
          </cell>
          <cell r="C15449" t="str">
            <v>M</v>
          </cell>
        </row>
        <row r="15449">
          <cell r="E15449">
            <v>547.37</v>
          </cell>
        </row>
        <row r="15450">
          <cell r="A15450">
            <v>804031</v>
          </cell>
          <cell r="B15450" t="str">
            <v>CORPO DE BSTC D = 0,80 M PA2 - AREIA, BRITA E PEDRA DE MÃO COMERCIAIS</v>
          </cell>
          <cell r="C15450" t="str">
            <v>M</v>
          </cell>
        </row>
        <row r="15450">
          <cell r="E15450">
            <v>584.72</v>
          </cell>
        </row>
        <row r="15451">
          <cell r="A15451">
            <v>804032</v>
          </cell>
          <cell r="B15451" t="str">
            <v>CORPO DE BSTC D = 0,80 M PA3 - AREIA EXTRAÍDA E BRITA E PEDRA DE MÃO PRODUZIDAS</v>
          </cell>
          <cell r="C15451" t="str">
            <v>M</v>
          </cell>
        </row>
        <row r="15451">
          <cell r="E15451">
            <v>655.1</v>
          </cell>
        </row>
        <row r="15452">
          <cell r="A15452">
            <v>804033</v>
          </cell>
          <cell r="B15452" t="str">
            <v>CORPO DE BSTC D = 0,80 M PA3 - AREIA, BRITA E PEDRA DE MÃO COMERCIAIS</v>
          </cell>
          <cell r="C15452" t="str">
            <v>M</v>
          </cell>
        </row>
        <row r="15452">
          <cell r="E15452">
            <v>692.45</v>
          </cell>
        </row>
        <row r="15453">
          <cell r="A15453">
            <v>804034</v>
          </cell>
          <cell r="B15453" t="str">
            <v>CORPO DE BSTC D = 0,80 M PA4 - AREIA EXTRAÍDA E BRITA E PEDRA DE MÃO PRODUZIDAS</v>
          </cell>
          <cell r="C15453" t="str">
            <v>M</v>
          </cell>
        </row>
        <row r="15453">
          <cell r="E15453">
            <v>781.28</v>
          </cell>
        </row>
        <row r="15454">
          <cell r="A15454">
            <v>804035</v>
          </cell>
          <cell r="B15454" t="str">
            <v>CORPO DE BSTC D = 0,80 M PA4 - AREIA, BRITA E PEDRA DE MÃO COMERCIAIS</v>
          </cell>
          <cell r="C15454" t="str">
            <v>M</v>
          </cell>
        </row>
        <row r="15454">
          <cell r="E15454">
            <v>818.63</v>
          </cell>
        </row>
        <row r="15455">
          <cell r="A15455">
            <v>804036</v>
          </cell>
          <cell r="B15455" t="str">
            <v>CORPO DE BSTC D = 1,00 M PA1 - AREIA EXTRAÍDA E BRITA E PEDRA DE MÃO PRODUZIDAS</v>
          </cell>
          <cell r="C15455" t="str">
            <v>M</v>
          </cell>
        </row>
        <row r="15455">
          <cell r="E15455">
            <v>685.71</v>
          </cell>
        </row>
        <row r="15456">
          <cell r="A15456">
            <v>804037</v>
          </cell>
          <cell r="B15456" t="str">
            <v>CORPO DE BSTC D = 1,00 M PA1 - AREIA, BRITA E PEDRA DE MÃO COMERCIAIS</v>
          </cell>
          <cell r="C15456" t="str">
            <v>M</v>
          </cell>
        </row>
        <row r="15456">
          <cell r="E15456">
            <v>734.48</v>
          </cell>
        </row>
        <row r="15457">
          <cell r="A15457">
            <v>804038</v>
          </cell>
          <cell r="B15457" t="str">
            <v>CORPO DE BSTC D = 1,00 M PA2 - AREIA EXTRAÍDA E BRITA E PEDRA DE MÃO PRODUZIDAS</v>
          </cell>
          <cell r="C15457" t="str">
            <v>M</v>
          </cell>
        </row>
        <row r="15457">
          <cell r="E15457">
            <v>717.4</v>
          </cell>
        </row>
        <row r="15458">
          <cell r="A15458">
            <v>804039</v>
          </cell>
          <cell r="B15458" t="str">
            <v>CORPO DE BSTC D = 1,00 M PA2 - AREIA, BRITA E PEDRA DE MÃO COMERCIAIS</v>
          </cell>
          <cell r="C15458" t="str">
            <v>M</v>
          </cell>
        </row>
        <row r="15458">
          <cell r="E15458">
            <v>766.16</v>
          </cell>
        </row>
        <row r="15459">
          <cell r="A15459">
            <v>804040</v>
          </cell>
          <cell r="B15459" t="str">
            <v>CORPO DE BSTC D = 1,00 M PA3 - AREIA EXTRAÍDA E BRITA E PEDRA DE MÃO PRODUZIDAS</v>
          </cell>
          <cell r="C15459" t="str">
            <v>M</v>
          </cell>
        </row>
        <row r="15459">
          <cell r="E15459">
            <v>791.84</v>
          </cell>
        </row>
        <row r="15460">
          <cell r="A15460">
            <v>804041</v>
          </cell>
          <cell r="B15460" t="str">
            <v>CORPO DE BSTC D = 1,00 M PA3 - AREIA, BRITA E PEDRA DE MÃO COMERCIAIS</v>
          </cell>
          <cell r="C15460" t="str">
            <v>M</v>
          </cell>
        </row>
        <row r="15460">
          <cell r="E15460">
            <v>840.61</v>
          </cell>
        </row>
        <row r="15461">
          <cell r="A15461">
            <v>804042</v>
          </cell>
          <cell r="B15461" t="str">
            <v>CORPO DE BSTC D = 1,00 M PA4 - AREIA EXTRAÍDA E BRITA E PEDRA DE MÃO PRODUZIDAS</v>
          </cell>
          <cell r="C15461" t="str">
            <v>M</v>
          </cell>
        </row>
        <row r="15461">
          <cell r="E15461">
            <v>800.58</v>
          </cell>
        </row>
        <row r="15462">
          <cell r="A15462">
            <v>804043</v>
          </cell>
          <cell r="B15462" t="str">
            <v>CORPO DE BSTC D = 1,00 M PA4 - AREIA, BRITA E PEDRA DE MÃO COMERCIAIS</v>
          </cell>
          <cell r="C15462" t="str">
            <v>M</v>
          </cell>
        </row>
        <row r="15462">
          <cell r="E15462">
            <v>849.35</v>
          </cell>
        </row>
        <row r="15463">
          <cell r="A15463">
            <v>804044</v>
          </cell>
          <cell r="B15463" t="str">
            <v>CORPO DE BSTC D = 1,20 M PA1 - AREIA EXTRAÍDA E BRITA E PEDRA DE MÃO PRODUZIDAS</v>
          </cell>
          <cell r="C15463" t="str">
            <v>M</v>
          </cell>
        </row>
        <row r="15463">
          <cell r="E15463">
            <v>968.94</v>
          </cell>
        </row>
        <row r="15464">
          <cell r="A15464">
            <v>804045</v>
          </cell>
          <cell r="B15464" t="str">
            <v>CORPO DE BSTC D = 1,20 M PA1 - AREIA, BRITA E PEDRA DE MÃO COMERCIAIS</v>
          </cell>
          <cell r="C15464" t="str">
            <v>M</v>
          </cell>
        </row>
        <row r="15464">
          <cell r="E15464">
            <v>1029.88</v>
          </cell>
        </row>
        <row r="15465">
          <cell r="A15465">
            <v>804046</v>
          </cell>
          <cell r="B15465" t="str">
            <v>CORPO DE BSTC D = 1,20 M PA2 - AREIA EXTRAÍDA E BRITA E PEDRA DE MÃO PRODUZIDAS</v>
          </cell>
          <cell r="C15465" t="str">
            <v>M</v>
          </cell>
        </row>
        <row r="15465">
          <cell r="E15465">
            <v>971.19</v>
          </cell>
        </row>
        <row r="15466">
          <cell r="A15466">
            <v>804047</v>
          </cell>
          <cell r="B15466" t="str">
            <v>CORPO DE BSTC D = 1,20 M PA2 - AREIA, BRITA E PEDRA DE MÃO COMERCIAIS</v>
          </cell>
          <cell r="C15466" t="str">
            <v>M</v>
          </cell>
        </row>
        <row r="15466">
          <cell r="E15466">
            <v>1032.14</v>
          </cell>
        </row>
        <row r="15467">
          <cell r="A15467">
            <v>804048</v>
          </cell>
          <cell r="B15467" t="str">
            <v>CORPO DE BSTC D = 1,20 M PA3 - AREIA EXTRAÍDA E BRITA E PEDRA DE MÃO PRODUZIDAS</v>
          </cell>
          <cell r="C15467" t="str">
            <v>M</v>
          </cell>
        </row>
        <row r="15467">
          <cell r="E15467">
            <v>1007.51</v>
          </cell>
        </row>
        <row r="15468">
          <cell r="A15468">
            <v>804049</v>
          </cell>
          <cell r="B15468" t="str">
            <v>CORPO DE BSTC D = 1,20 M PA3 - AREIA, BRITA E PEDRA DE MÃO COMERCIAIS</v>
          </cell>
          <cell r="C15468" t="str">
            <v>M</v>
          </cell>
        </row>
        <row r="15468">
          <cell r="E15468">
            <v>1068.46</v>
          </cell>
        </row>
        <row r="15469">
          <cell r="A15469">
            <v>804050</v>
          </cell>
          <cell r="B15469" t="str">
            <v>CORPO DE BSTC D = 1,20 M PA4 - AREIA EXTRAÍDA E BRITA E PEDRA DE MÃO PRODUZIDAS</v>
          </cell>
          <cell r="C15469" t="str">
            <v>M</v>
          </cell>
        </row>
        <row r="15469">
          <cell r="E15469">
            <v>1090.57</v>
          </cell>
        </row>
        <row r="15470">
          <cell r="A15470">
            <v>804051</v>
          </cell>
          <cell r="B15470" t="str">
            <v>CORPO DE BSTC D = 1,20 M PA4 - AREIA, BRITA E PEDRA DE MÃO COMERCIAIS</v>
          </cell>
          <cell r="C15470" t="str">
            <v>M</v>
          </cell>
        </row>
        <row r="15470">
          <cell r="E15470">
            <v>1151.52</v>
          </cell>
        </row>
        <row r="15471">
          <cell r="A15471">
            <v>804052</v>
          </cell>
          <cell r="B15471" t="str">
            <v>CORPO DE BSTC D = 1,50 M PA1 - AREIA EXTRAÍDA E BRITA E PEDRA DE MÃO PRODUZIDAS</v>
          </cell>
          <cell r="C15471" t="str">
            <v>M</v>
          </cell>
        </row>
        <row r="15471">
          <cell r="E15471">
            <v>1307.59</v>
          </cell>
        </row>
        <row r="15472">
          <cell r="A15472">
            <v>804053</v>
          </cell>
          <cell r="B15472" t="str">
            <v>CORPO DE BSTC D = 1,50 M PA1 - AREIA, BRITA E PEDRA DE MÃO COMERCIAIS</v>
          </cell>
          <cell r="C15472" t="str">
            <v>M</v>
          </cell>
        </row>
        <row r="15472">
          <cell r="E15472">
            <v>1386.86</v>
          </cell>
        </row>
        <row r="15473">
          <cell r="A15473">
            <v>804054</v>
          </cell>
          <cell r="B15473" t="str">
            <v>CORPO DE BSTC D = 1,50 M PA2 - AREIA EXTRAÍDA E BRITA E PEDRA DE MÃO PRODUZIDAS</v>
          </cell>
          <cell r="C15473" t="str">
            <v>M</v>
          </cell>
        </row>
        <row r="15473">
          <cell r="E15473">
            <v>1336.27</v>
          </cell>
        </row>
        <row r="15474">
          <cell r="A15474">
            <v>804055</v>
          </cell>
          <cell r="B15474" t="str">
            <v>CORPO DE BSTC D = 1,50 M PA2 - AREIA, BRITA E PEDRA DE MÃO COMERCIAIS</v>
          </cell>
          <cell r="C15474" t="str">
            <v>M</v>
          </cell>
        </row>
        <row r="15474">
          <cell r="E15474">
            <v>1415.54</v>
          </cell>
        </row>
        <row r="15475">
          <cell r="A15475">
            <v>804056</v>
          </cell>
          <cell r="B15475" t="str">
            <v>CORPO DE BSTC D = 1,50 M PA3 - AREIA EXTRAÍDA E BRITA E PEDRA DE MÃO PRODUZIDAS</v>
          </cell>
          <cell r="C15475" t="str">
            <v>M</v>
          </cell>
        </row>
        <row r="15475">
          <cell r="E15475">
            <v>1454.18</v>
          </cell>
        </row>
        <row r="15476">
          <cell r="A15476">
            <v>804057</v>
          </cell>
          <cell r="B15476" t="str">
            <v>CORPO DE BSTC D = 1,50 M PA3 - AREIA, BRITA E PEDRA DE MÃO COMERCIAIS</v>
          </cell>
          <cell r="C15476" t="str">
            <v>M</v>
          </cell>
        </row>
        <row r="15476">
          <cell r="E15476">
            <v>1533.45</v>
          </cell>
        </row>
        <row r="15477">
          <cell r="A15477">
            <v>804058</v>
          </cell>
          <cell r="B15477" t="str">
            <v>CORPO DE BSTC D = 1,50 M PA4 - AREIA EXTRAÍDA E BRITA E PEDRA DE MÃO PRODUZIDAS</v>
          </cell>
          <cell r="C15477" t="str">
            <v>M</v>
          </cell>
        </row>
        <row r="15477">
          <cell r="E15477">
            <v>1536.71</v>
          </cell>
        </row>
        <row r="15478">
          <cell r="A15478">
            <v>804059</v>
          </cell>
          <cell r="B15478" t="str">
            <v>CORPO DE BSTC D = 1,50 M PA4 - AREIA, BRITA E PEDRA DE MÃO COMERCIAIS</v>
          </cell>
          <cell r="C15478" t="str">
            <v>M</v>
          </cell>
        </row>
        <row r="15478">
          <cell r="E15478">
            <v>1615.98</v>
          </cell>
        </row>
        <row r="15479">
          <cell r="A15479">
            <v>804292</v>
          </cell>
          <cell r="B15479" t="str">
            <v>CORPO DE BTTC D = 1,00 M PA1 - AREIA EXTRAÍDA E BRITA E PEDRA DE MÃO PRODUZIDAS</v>
          </cell>
          <cell r="C15479" t="str">
            <v>M</v>
          </cell>
        </row>
        <row r="15479">
          <cell r="E15479">
            <v>1943.3</v>
          </cell>
        </row>
        <row r="15480">
          <cell r="A15480">
            <v>804293</v>
          </cell>
          <cell r="B15480" t="str">
            <v>CORPO DE BTTC D = 1,00 M PA1 - AREIA, BRITA E PEDRA DE MÃO COMERCIAIS</v>
          </cell>
          <cell r="C15480" t="str">
            <v>M</v>
          </cell>
        </row>
        <row r="15480">
          <cell r="E15480">
            <v>2094.37</v>
          </cell>
        </row>
        <row r="15481">
          <cell r="A15481">
            <v>804294</v>
          </cell>
          <cell r="B15481" t="str">
            <v>CORPO DE BTTC D = 1,00 M PA2 - AREIA EXTRAÍDA E BRITA E PEDRA DE MÃO PRODUZIDAS</v>
          </cell>
          <cell r="C15481" t="str">
            <v>M</v>
          </cell>
        </row>
        <row r="15481">
          <cell r="E15481">
            <v>2038.35</v>
          </cell>
        </row>
        <row r="15482">
          <cell r="A15482">
            <v>804295</v>
          </cell>
          <cell r="B15482" t="str">
            <v>CORPO DE BTTC D = 1,00 M PA2 - AREIA, BRITA E PEDRA DE MÃO COMERCIAIS</v>
          </cell>
          <cell r="C15482" t="str">
            <v>M</v>
          </cell>
        </row>
        <row r="15482">
          <cell r="E15482">
            <v>2189.42</v>
          </cell>
        </row>
        <row r="15483">
          <cell r="A15483">
            <v>804296</v>
          </cell>
          <cell r="B15483" t="str">
            <v>CORPO DE BTTC D = 1,00 M PA3 - AREIA EXTRAÍDA E BRITA E PEDRA DE MÃO PRODUZIDAS</v>
          </cell>
          <cell r="C15483" t="str">
            <v>M</v>
          </cell>
        </row>
        <row r="15483">
          <cell r="E15483">
            <v>2261.7</v>
          </cell>
        </row>
        <row r="15484">
          <cell r="A15484">
            <v>804297</v>
          </cell>
          <cell r="B15484" t="str">
            <v>CORPO DE BTTC D = 1,00 M PA3 - AREIA, BRITA E PEDRA DE MÃO COMERCIAIS</v>
          </cell>
          <cell r="C15484" t="str">
            <v>M</v>
          </cell>
        </row>
        <row r="15484">
          <cell r="E15484">
            <v>2412.77</v>
          </cell>
        </row>
        <row r="15485">
          <cell r="A15485">
            <v>804298</v>
          </cell>
          <cell r="B15485" t="str">
            <v>CORPO DE BTTC D = 1,00 M PA4 - AREIA EXTRAÍDA E BRITA E PEDRA DE MÃO PRODUZIDAS</v>
          </cell>
          <cell r="C15485" t="str">
            <v>M</v>
          </cell>
        </row>
        <row r="15485">
          <cell r="E15485">
            <v>2287.92</v>
          </cell>
        </row>
        <row r="15486">
          <cell r="A15486">
            <v>804299</v>
          </cell>
          <cell r="B15486" t="str">
            <v>CORPO DE BTTC D = 1,00 M PA4 - AREIA, BRITA E PEDRA DE MÃO COMERCIAIS</v>
          </cell>
          <cell r="C15486" t="str">
            <v>M</v>
          </cell>
        </row>
        <row r="15486">
          <cell r="E15486">
            <v>2438.98</v>
          </cell>
        </row>
        <row r="15487">
          <cell r="A15487">
            <v>804300</v>
          </cell>
          <cell r="B15487" t="str">
            <v>CORPO DE BTTC D = 1,20 M PA1 - AREIA EXTRAÍDA E BRITA E PEDRA DE MÃO PRODUZIDAS</v>
          </cell>
          <cell r="C15487" t="str">
            <v>M</v>
          </cell>
        </row>
        <row r="15487">
          <cell r="E15487">
            <v>2790.09</v>
          </cell>
        </row>
        <row r="15488">
          <cell r="A15488">
            <v>804301</v>
          </cell>
          <cell r="B15488" t="str">
            <v>CORPO DE BTTC D = 1,20 M PA1 - AREIA, BRITA E PEDRA DE MÃO COMERCIAIS</v>
          </cell>
          <cell r="C15488" t="str">
            <v>M</v>
          </cell>
        </row>
        <row r="15488">
          <cell r="E15488">
            <v>2983.77</v>
          </cell>
        </row>
        <row r="15489">
          <cell r="A15489">
            <v>804302</v>
          </cell>
          <cell r="B15489" t="str">
            <v>CORPO DE BTTC D = 1,20 M PA2 - AREIA EXTRAÍDA E BRITA E PEDRA DE MÃO PRODUZIDAS</v>
          </cell>
          <cell r="C15489" t="str">
            <v>M</v>
          </cell>
        </row>
        <row r="15489">
          <cell r="E15489">
            <v>2796.85</v>
          </cell>
        </row>
        <row r="15490">
          <cell r="A15490">
            <v>804303</v>
          </cell>
          <cell r="B15490" t="str">
            <v>CORPO DE BTTC D = 1,20 M PA2 - AREIA, BRITA E PEDRA DE MÃO COMERCIAIS</v>
          </cell>
          <cell r="C15490" t="str">
            <v>M</v>
          </cell>
        </row>
        <row r="15490">
          <cell r="E15490">
            <v>2990.53</v>
          </cell>
        </row>
        <row r="15491">
          <cell r="A15491">
            <v>804304</v>
          </cell>
          <cell r="B15491" t="str">
            <v>CORPO DE BTTC D = 1,20 M PA3 - AREIA EXTRAÍDA E BRITA E PEDRA DE MÃO PRODUZIDAS</v>
          </cell>
          <cell r="C15491" t="str">
            <v>M</v>
          </cell>
        </row>
        <row r="15491">
          <cell r="E15491">
            <v>2905.81</v>
          </cell>
        </row>
        <row r="15492">
          <cell r="A15492">
            <v>804305</v>
          </cell>
          <cell r="B15492" t="str">
            <v>CORPO DE BTTC D = 1,20 M PA3 - AREIA, BRITA E PEDRA DE MÃO COMERCIAIS</v>
          </cell>
          <cell r="C15492" t="str">
            <v>M</v>
          </cell>
        </row>
        <row r="15492">
          <cell r="E15492">
            <v>3099.49</v>
          </cell>
        </row>
        <row r="15493">
          <cell r="A15493">
            <v>804306</v>
          </cell>
          <cell r="B15493" t="str">
            <v>CORPO DE BTTC D = 1,20 M PA4 - AREIA EXTRAÍDA E BRITA E PEDRA DE MÃO PRODUZIDAS</v>
          </cell>
          <cell r="C15493" t="str">
            <v>M</v>
          </cell>
        </row>
        <row r="15493">
          <cell r="E15493">
            <v>3155</v>
          </cell>
        </row>
        <row r="15494">
          <cell r="A15494">
            <v>804307</v>
          </cell>
          <cell r="B15494" t="str">
            <v>CORPO DE BTTC D = 1,20 M PA4 - AREIA, BRITA E PEDRA DE MÃO COMERCIAIS</v>
          </cell>
          <cell r="C15494" t="str">
            <v>M</v>
          </cell>
        </row>
        <row r="15494">
          <cell r="E15494">
            <v>3348.68</v>
          </cell>
        </row>
        <row r="15495">
          <cell r="A15495">
            <v>804308</v>
          </cell>
          <cell r="B15495" t="str">
            <v>CORPO DE BTTC D = 1,50 M PA1 - AREIA EXTRAÍDA E BRITA E PEDRA DE MÃO PRODUZIDAS</v>
          </cell>
          <cell r="C15495" t="str">
            <v>M</v>
          </cell>
        </row>
        <row r="15495">
          <cell r="E15495">
            <v>3793.06</v>
          </cell>
        </row>
        <row r="15496">
          <cell r="A15496">
            <v>804309</v>
          </cell>
          <cell r="B15496" t="str">
            <v>CORPO DE BTTC D = 1,50 M PA1 - AREIA, BRITA E PEDRA DE MÃO COMERCIAIS</v>
          </cell>
          <cell r="C15496" t="str">
            <v>M</v>
          </cell>
        </row>
        <row r="15496">
          <cell r="E15496">
            <v>4042.89</v>
          </cell>
        </row>
        <row r="15497">
          <cell r="A15497">
            <v>804310</v>
          </cell>
          <cell r="B15497" t="str">
            <v>CORPO DE BTTC D = 1,50 M PA2 - AREIA EXTRAÍDA E BRITA E PEDRA DE MÃO PRODUZIDAS</v>
          </cell>
          <cell r="C15497" t="str">
            <v>M</v>
          </cell>
        </row>
        <row r="15497">
          <cell r="E15497">
            <v>3879.11</v>
          </cell>
        </row>
        <row r="15498">
          <cell r="A15498">
            <v>804311</v>
          </cell>
          <cell r="B15498" t="str">
            <v>CORPO DE BTTC D = 1,50 M PA2 - AREIA, BRITA E PEDRA DE MÃO COMERCIAIS</v>
          </cell>
          <cell r="C15498" t="str">
            <v>M</v>
          </cell>
        </row>
        <row r="15498">
          <cell r="E15498">
            <v>4128.95</v>
          </cell>
        </row>
        <row r="15499">
          <cell r="A15499">
            <v>804312</v>
          </cell>
          <cell r="B15499" t="str">
            <v>CORPO DE BTTC D = 1,50 M PA3 - AREIA EXTRAÍDA E BRITA E PEDRA DE MÃO PRODUZIDAS</v>
          </cell>
          <cell r="C15499" t="str">
            <v>M</v>
          </cell>
        </row>
        <row r="15499">
          <cell r="E15499">
            <v>4232.84</v>
          </cell>
        </row>
        <row r="15500">
          <cell r="A15500">
            <v>804313</v>
          </cell>
          <cell r="B15500" t="str">
            <v>CORPO DE BTTC D = 1,50 M PA3 - AREIA, BRITA E PEDRA DE MÃO COMERCIAIS</v>
          </cell>
          <cell r="C15500" t="str">
            <v>M</v>
          </cell>
        </row>
        <row r="15500">
          <cell r="E15500">
            <v>4482.67</v>
          </cell>
        </row>
        <row r="15501">
          <cell r="A15501">
            <v>804314</v>
          </cell>
          <cell r="B15501" t="str">
            <v>CORPO DE BTTC D = 1,50 M PA4 - AREIA EXTRAÍDA E BRITA E PEDRA DE MÃO PRODUZIDAS</v>
          </cell>
          <cell r="C15501" t="str">
            <v>M</v>
          </cell>
        </row>
        <row r="15501">
          <cell r="E15501">
            <v>4480.42</v>
          </cell>
        </row>
        <row r="15502">
          <cell r="A15502">
            <v>804315</v>
          </cell>
          <cell r="B15502" t="str">
            <v>CORPO DE BTTC D = 1,50 M PA4 - AREIA, BRITA E PEDRA DE MÃO COMERCIAIS</v>
          </cell>
          <cell r="C15502" t="str">
            <v>M</v>
          </cell>
        </row>
        <row r="15502">
          <cell r="E15502">
            <v>4730.25</v>
          </cell>
        </row>
        <row r="15503">
          <cell r="A15503">
            <v>805446</v>
          </cell>
          <cell r="B15503" t="str">
            <v>DENTES PARA BUEIROS DUPLOS D = 0,80 M - AREIA EXTRAÍDA E BRITA E PEDRA DE MÃO PRODUZIDAS</v>
          </cell>
          <cell r="C15503" t="str">
            <v>UND</v>
          </cell>
        </row>
        <row r="15503">
          <cell r="E15503">
            <v>38.6</v>
          </cell>
        </row>
        <row r="15504">
          <cell r="A15504">
            <v>805447</v>
          </cell>
          <cell r="B15504" t="str">
            <v>DENTES PARA BUEIROS DUPLOS D = 0,80 M - AREIA, BRITA E PEDRA DE MÃO COMERCIAIS</v>
          </cell>
          <cell r="C15504" t="str">
            <v>UND</v>
          </cell>
        </row>
        <row r="15504">
          <cell r="E15504">
            <v>50.04</v>
          </cell>
        </row>
        <row r="15505">
          <cell r="A15505">
            <v>805448</v>
          </cell>
          <cell r="B15505" t="str">
            <v>DENTES PARA BUEIROS DUPLOS D = 1,00 M - AREIA EXTRAÍDA E BRITA E PEDRA DE MÃO PRODUZIDAS</v>
          </cell>
          <cell r="C15505" t="str">
            <v>UND</v>
          </cell>
        </row>
        <row r="15505">
          <cell r="E15505">
            <v>46.28</v>
          </cell>
        </row>
        <row r="15506">
          <cell r="A15506">
            <v>805449</v>
          </cell>
          <cell r="B15506" t="str">
            <v>DENTES PARA BUEIROS DUPLOS D = 1,00 M - AREIA, BRITA E PEDRA DE MÃO COMERCIAIS</v>
          </cell>
          <cell r="C15506" t="str">
            <v>UND</v>
          </cell>
        </row>
        <row r="15506">
          <cell r="E15506">
            <v>59.97</v>
          </cell>
        </row>
        <row r="15507">
          <cell r="A15507">
            <v>805450</v>
          </cell>
          <cell r="B15507" t="str">
            <v>DENTES PARA BUEIROS DUPLOS D = 1,20 M - AREIA EXTRAÍDA E BRITA E PEDRA DE MÃO PRODUZIDAS</v>
          </cell>
          <cell r="C15507" t="str">
            <v>UND</v>
          </cell>
        </row>
        <row r="15507">
          <cell r="E15507">
            <v>53.7</v>
          </cell>
        </row>
        <row r="15508">
          <cell r="A15508">
            <v>805451</v>
          </cell>
          <cell r="B15508" t="str">
            <v>DENTES PARA BUEIROS DUPLOS D = 1,20 M - AREIA, BRITA E PEDRA DE MÃO COMERCIAIS</v>
          </cell>
          <cell r="C15508" t="str">
            <v>UND</v>
          </cell>
        </row>
        <row r="15508">
          <cell r="E15508">
            <v>69.54</v>
          </cell>
        </row>
        <row r="15509">
          <cell r="A15509">
            <v>805452</v>
          </cell>
          <cell r="B15509" t="str">
            <v>DENTES PARA BUEIROS DUPLOS D = 1,50 M - AREIA EXTRAÍDA E BRITA E PEDRA DE MÃO PRODUZIDAS</v>
          </cell>
          <cell r="C15509" t="str">
            <v>UND</v>
          </cell>
        </row>
        <row r="15509">
          <cell r="E15509">
            <v>62.85</v>
          </cell>
        </row>
        <row r="15510">
          <cell r="A15510">
            <v>805453</v>
          </cell>
          <cell r="B15510" t="str">
            <v>DENTES PARA BUEIROS DUPLOS D = 1,50 M - AREIA, BRITA E PEDRA DE MÃO COMERCIAIS</v>
          </cell>
          <cell r="C15510" t="str">
            <v>UND</v>
          </cell>
        </row>
        <row r="15510">
          <cell r="E15510">
            <v>81.67</v>
          </cell>
        </row>
        <row r="15511">
          <cell r="A15511">
            <v>805434</v>
          </cell>
          <cell r="B15511" t="str">
            <v>DENTES PARA BUEIROS SIMPLES D = 0,40 M - AREIA EXTRAÍDA E BRITA E PEDRA DE MÃO PRODUZIDAS</v>
          </cell>
          <cell r="C15511" t="str">
            <v>UND</v>
          </cell>
        </row>
        <row r="15511">
          <cell r="E15511">
            <v>13.12</v>
          </cell>
        </row>
        <row r="15512">
          <cell r="A15512">
            <v>805435</v>
          </cell>
          <cell r="B15512" t="str">
            <v>DENTES PARA BUEIROS SIMPLES D = 0,40 M - AREIA, BRITA E PEDRA DE MÃO COMERCIAIS</v>
          </cell>
          <cell r="C15512" t="str">
            <v>UND</v>
          </cell>
        </row>
        <row r="15512">
          <cell r="E15512">
            <v>16.58</v>
          </cell>
        </row>
        <row r="15513">
          <cell r="A15513">
            <v>805436</v>
          </cell>
          <cell r="B15513" t="str">
            <v>DENTES PARA BUEIROS SIMPLES D = 0,60 M - AREIA EXTRAÍDA E BRITA E PEDRA DE MÃO PRODUZIDAS</v>
          </cell>
          <cell r="C15513" t="str">
            <v>UND</v>
          </cell>
        </row>
        <row r="15513">
          <cell r="E15513">
            <v>15.34</v>
          </cell>
        </row>
        <row r="15514">
          <cell r="A15514">
            <v>805437</v>
          </cell>
          <cell r="B15514" t="str">
            <v>DENTES PARA BUEIROS SIMPLES D = 0,60 M - AREIA, BRITA E PEDRA DE MÃO COMERCIAIS</v>
          </cell>
          <cell r="C15514" t="str">
            <v>UND</v>
          </cell>
        </row>
        <row r="15514">
          <cell r="E15514">
            <v>19.87</v>
          </cell>
        </row>
        <row r="15515">
          <cell r="A15515">
            <v>805438</v>
          </cell>
          <cell r="B15515" t="str">
            <v>DENTES PARA BUEIROS SIMPLES D = 0,80 M - AREIA EXTRAÍDA E BRITA E PEDRA DE MÃO PRODUZIDAS</v>
          </cell>
          <cell r="C15515" t="str">
            <v>UND</v>
          </cell>
        </row>
        <row r="15515">
          <cell r="E15515">
            <v>20.79</v>
          </cell>
        </row>
        <row r="15516">
          <cell r="A15516">
            <v>805439</v>
          </cell>
          <cell r="B15516" t="str">
            <v>DENTES PARA BUEIROS SIMPLES D = 0,80 M - AREIA, BRITA E PEDRA DE MÃO COMERCIAIS</v>
          </cell>
          <cell r="C15516" t="str">
            <v>UND</v>
          </cell>
        </row>
        <row r="15516">
          <cell r="E15516">
            <v>26.51</v>
          </cell>
        </row>
        <row r="15517">
          <cell r="A15517">
            <v>805440</v>
          </cell>
          <cell r="B15517" t="str">
            <v>DENTES PARA BUEIROS SIMPLES D = 1,00 M - AREIA EXTRAÍDA E BRITA E PEDRA DE MÃO PRODUZIDAS</v>
          </cell>
          <cell r="C15517" t="str">
            <v>UND</v>
          </cell>
        </row>
        <row r="15517">
          <cell r="E15517">
            <v>23.26</v>
          </cell>
        </row>
        <row r="15518">
          <cell r="A15518">
            <v>805441</v>
          </cell>
          <cell r="B15518" t="str">
            <v>DENTES PARA BUEIROS SIMPLES D = 1,00 M - AREIA, BRITA E PEDRA DE MÃO COMERCIAIS</v>
          </cell>
          <cell r="C15518" t="str">
            <v>UND</v>
          </cell>
        </row>
        <row r="15518">
          <cell r="E15518">
            <v>30.17</v>
          </cell>
        </row>
        <row r="15519">
          <cell r="A15519">
            <v>805442</v>
          </cell>
          <cell r="B15519" t="str">
            <v>DENTES PARA BUEIROS SIMPLES D = 1,20 M - AREIA EXTRAÍDA E BRITA E PEDRA DE MÃO PRODUZIDAS</v>
          </cell>
          <cell r="C15519" t="str">
            <v>UND</v>
          </cell>
        </row>
        <row r="15519">
          <cell r="E15519">
            <v>28.22</v>
          </cell>
        </row>
        <row r="15520">
          <cell r="A15520">
            <v>805443</v>
          </cell>
          <cell r="B15520" t="str">
            <v>DENTES PARA BUEIROS SIMPLES D = 1,20 M - AREIA, BRITA E PEDRA DE MÃO COMERCIAIS</v>
          </cell>
          <cell r="C15520" t="str">
            <v>UND</v>
          </cell>
        </row>
        <row r="15520">
          <cell r="E15520">
            <v>36.08</v>
          </cell>
        </row>
        <row r="15521">
          <cell r="A15521">
            <v>805444</v>
          </cell>
          <cell r="B15521" t="str">
            <v>DENTES PARA BUEIROS SIMPLES D = 1,50 M - AREIA EXTRAÍDA E BRITA E PEDRA DE MÃO PRODUZIDAS</v>
          </cell>
          <cell r="C15521" t="str">
            <v>UND</v>
          </cell>
        </row>
        <row r="15521">
          <cell r="E15521">
            <v>31.43</v>
          </cell>
        </row>
        <row r="15522">
          <cell r="A15522">
            <v>805445</v>
          </cell>
          <cell r="B15522" t="str">
            <v>DENTES PARA BUEIROS SIMPLES D = 1,50 M - AREIA, BRITA E PEDRA DE MÃO COMERCIAIS</v>
          </cell>
          <cell r="C15522" t="str">
            <v>UND</v>
          </cell>
        </row>
        <row r="15522">
          <cell r="E15522">
            <v>40.83</v>
          </cell>
        </row>
        <row r="15523">
          <cell r="A15523">
            <v>805454</v>
          </cell>
          <cell r="B15523" t="str">
            <v>DENTES PARA BUEIROS TRIPLOS D = 1,00 M - AREIA EXTRAÍDA E BRITA E PEDRA DE MÃO PRODUZIDAS</v>
          </cell>
          <cell r="C15523" t="str">
            <v>UND</v>
          </cell>
        </row>
        <row r="15523">
          <cell r="E15523">
            <v>69.54</v>
          </cell>
        </row>
        <row r="15524">
          <cell r="A15524">
            <v>805455</v>
          </cell>
          <cell r="B15524" t="str">
            <v>DENTES PARA BUEIROS TRIPLOS D = 1,00 M - AREIA, BRITA E PEDRA DE MÃO COMERCIAIS</v>
          </cell>
          <cell r="C15524" t="str">
            <v>UND</v>
          </cell>
        </row>
        <row r="15524">
          <cell r="E15524">
            <v>90.14</v>
          </cell>
        </row>
        <row r="15525">
          <cell r="A15525">
            <v>805456</v>
          </cell>
          <cell r="B15525" t="str">
            <v>DENTES PARA BUEIROS TRIPLOS D = 1,20 M - AREIA EXTRAÍDA E BRITA E PEDRA DE MÃO PRODUZIDAS</v>
          </cell>
          <cell r="C15525" t="str">
            <v>UND</v>
          </cell>
        </row>
        <row r="15525">
          <cell r="E15525">
            <v>78.94</v>
          </cell>
        </row>
        <row r="15526">
          <cell r="A15526">
            <v>805457</v>
          </cell>
          <cell r="B15526" t="str">
            <v>DENTES PARA BUEIROS TRIPLOS D = 1,20 M - AREIA, BRITA E PEDRA DE MÃO COMERCIAIS</v>
          </cell>
          <cell r="C15526" t="str">
            <v>UND</v>
          </cell>
        </row>
        <row r="15526">
          <cell r="E15526">
            <v>102.63</v>
          </cell>
        </row>
        <row r="15527">
          <cell r="A15527">
            <v>805458</v>
          </cell>
          <cell r="B15527" t="str">
            <v>DENTES PARA BUEIROS TRIPLOS D = 1,50 M - AREIA EXTRAÍDA E BRITA E PEDRA DE MÃO PRODUZIDAS</v>
          </cell>
          <cell r="C15527" t="str">
            <v>UND</v>
          </cell>
        </row>
        <row r="15527">
          <cell r="E15527">
            <v>94.53</v>
          </cell>
        </row>
        <row r="15528">
          <cell r="A15528">
            <v>805459</v>
          </cell>
          <cell r="B15528" t="str">
            <v>DENTES PARA BUEIROS TRIPLOS D = 1,50 M - AREIA, BRITA E PEDRA DE MÃO COMERCIAIS</v>
          </cell>
          <cell r="C15528" t="str">
            <v>UND</v>
          </cell>
        </row>
        <row r="15528">
          <cell r="E15528">
            <v>122.87</v>
          </cell>
        </row>
        <row r="15529">
          <cell r="A15529">
            <v>909620</v>
          </cell>
          <cell r="B15529" t="str">
            <v>ALVENARIA DE BLOCOS DE CONCRETO 19 X 19 X 39 CM COM ESPESSURA DE 20 CM COM ARGAMASSA TRAÇO 1:0,5:3,5 - AREIA COMERCIAL</v>
          </cell>
          <cell r="C15529" t="str">
            <v>M2</v>
          </cell>
        </row>
        <row r="15529">
          <cell r="E15529">
            <v>113.57</v>
          </cell>
        </row>
        <row r="15530">
          <cell r="A15530">
            <v>909621</v>
          </cell>
          <cell r="B15530" t="str">
            <v>ALVENARIA DE BLOCOS DE CONCRETO 19 X 19 X 39 CM COM ESPESSURA DE 20 CM COM ARGAMASSA TRAÇO 1:0,5:3,5 - AREIA EXTRAÍDA</v>
          </cell>
          <cell r="C15530" t="str">
            <v>M2</v>
          </cell>
        </row>
        <row r="15530">
          <cell r="E15530">
            <v>112.21</v>
          </cell>
        </row>
        <row r="15531">
          <cell r="A15531">
            <v>903802</v>
          </cell>
          <cell r="B15531" t="str">
            <v>BACIA DE CONTENÇÃO PARA TANQUE DE EMULSÃO DE 30.000 L - INCLUSIVE DEMOLIÇÃO</v>
          </cell>
          <cell r="C15531" t="str">
            <v>UND</v>
          </cell>
        </row>
        <row r="15531">
          <cell r="E15531">
            <v>14126.51</v>
          </cell>
        </row>
        <row r="15532">
          <cell r="A15532">
            <v>919113</v>
          </cell>
          <cell r="B15532" t="str">
            <v>CANALETA PERFIL CARTOLA 50 X 50 X 3 MM - ABA 25 MM</v>
          </cell>
          <cell r="C15532" t="str">
            <v>M</v>
          </cell>
        </row>
        <row r="15532">
          <cell r="E15532">
            <v>50.81</v>
          </cell>
        </row>
        <row r="15533">
          <cell r="A15533">
            <v>903788</v>
          </cell>
          <cell r="B15533" t="str">
            <v>CHAPISCO COM ARGAMASSA DE CIMENTO E AREIA 1:3 - APLICAÇÃO MANUAL</v>
          </cell>
          <cell r="C15533" t="str">
            <v>M2</v>
          </cell>
        </row>
        <row r="15533">
          <cell r="E15533">
            <v>3.94</v>
          </cell>
        </row>
        <row r="15534">
          <cell r="A15534">
            <v>919247</v>
          </cell>
          <cell r="B15534" t="str">
            <v>COBERTURA EM CHAPAS ZINCADAS COM ESPESSURA DE 0,43 MM - UTILIZAÇÃO 2 VEZES</v>
          </cell>
          <cell r="C15534" t="str">
            <v>M2</v>
          </cell>
        </row>
        <row r="15534">
          <cell r="E15534">
            <v>41.66</v>
          </cell>
        </row>
        <row r="15535">
          <cell r="A15535">
            <v>919016</v>
          </cell>
          <cell r="B15535" t="str">
            <v>DEPÓSITO DE ÓLEO PARA OFICINA - INCLUSIVE DEMOLIÇÃO</v>
          </cell>
          <cell r="C15535" t="str">
            <v>UND</v>
          </cell>
        </row>
        <row r="15535">
          <cell r="E15535">
            <v>7465.65</v>
          </cell>
        </row>
        <row r="15536">
          <cell r="A15536">
            <v>919079</v>
          </cell>
          <cell r="B15536" t="str">
            <v>DIQUE DE CONTENÇÃO PARA USINA DE ASFALTO A QUENTE - INCLUSIVE DEMOLIÇÃO</v>
          </cell>
          <cell r="C15536" t="str">
            <v>M2</v>
          </cell>
        </row>
        <row r="15536">
          <cell r="E15536">
            <v>107.14</v>
          </cell>
        </row>
        <row r="15537">
          <cell r="A15537">
            <v>903789</v>
          </cell>
          <cell r="B15537" t="str">
            <v>EMBOÇO COM ARGAMASSA DE CIMENTO, CAL HIDRATADA E AREIA 1:2:8 COM ESPESSURA DE 2 CM - APLICAÇÃO MANUAL</v>
          </cell>
          <cell r="C15537" t="str">
            <v>M2</v>
          </cell>
        </row>
        <row r="15537">
          <cell r="E15537">
            <v>30.25</v>
          </cell>
        </row>
        <row r="15538">
          <cell r="A15538">
            <v>919250</v>
          </cell>
          <cell r="B15538" t="str">
            <v>FORNECIMENTO E INSTALAÇÃO DE EXTINTOR DE ESPUMA 10 L</v>
          </cell>
          <cell r="C15538" t="str">
            <v>UND</v>
          </cell>
        </row>
        <row r="15538">
          <cell r="E15538">
            <v>592.73</v>
          </cell>
        </row>
        <row r="15539">
          <cell r="A15539">
            <v>903807</v>
          </cell>
          <cell r="B15539" t="str">
            <v>INSTALAÇÃO DA CENTRAL DE BRITAGEM COM CAPACIDADE DE 80 M³/H</v>
          </cell>
          <cell r="C15539" t="str">
            <v>UND</v>
          </cell>
        </row>
        <row r="15539">
          <cell r="E15539">
            <v>98283.84</v>
          </cell>
        </row>
        <row r="15540">
          <cell r="A15540">
            <v>903806</v>
          </cell>
          <cell r="B15540" t="str">
            <v>INSTALAÇÃO DA CENTRAL DE CONCRETO COM CAPACIDADE DE 150 M³/H</v>
          </cell>
          <cell r="C15540" t="str">
            <v>UND</v>
          </cell>
        </row>
        <row r="15540">
          <cell r="E15540">
            <v>165707.15</v>
          </cell>
        </row>
        <row r="15541">
          <cell r="A15541">
            <v>903804</v>
          </cell>
          <cell r="B15541" t="str">
            <v>INSTALAÇÃO DA CENTRAL DE CONCRETO COM CAPACIDADE DE 30 M³/H</v>
          </cell>
          <cell r="C15541" t="str">
            <v>UND</v>
          </cell>
        </row>
        <row r="15541">
          <cell r="E15541">
            <v>60803.15</v>
          </cell>
        </row>
        <row r="15542">
          <cell r="A15542">
            <v>903805</v>
          </cell>
          <cell r="B15542" t="str">
            <v>INSTALAÇÃO DA CENTRAL DE CONCRETO COM CAPACIDADE DE 40 M³/H</v>
          </cell>
          <cell r="C15542" t="str">
            <v>UND</v>
          </cell>
        </row>
        <row r="15542">
          <cell r="E15542">
            <v>71329.79</v>
          </cell>
        </row>
        <row r="15543">
          <cell r="A15543">
            <v>903810</v>
          </cell>
          <cell r="B15543" t="str">
            <v>INSTALAÇÃO DA USINA DE ASFALTO A QUENTE CAPACIDADE DE 120 T/H</v>
          </cell>
          <cell r="C15543" t="str">
            <v>UND</v>
          </cell>
        </row>
        <row r="15543">
          <cell r="E15543">
            <v>177759.98</v>
          </cell>
        </row>
        <row r="15544">
          <cell r="A15544">
            <v>903809</v>
          </cell>
          <cell r="B15544" t="str">
            <v>INSTALAÇÃO DA USINA DE PRÉ-MISTURADO A FRIO COM CAPACIDADE DE 60 T/H</v>
          </cell>
          <cell r="C15544" t="str">
            <v>UND</v>
          </cell>
        </row>
        <row r="15544">
          <cell r="E15544">
            <v>114730.69</v>
          </cell>
        </row>
        <row r="15545">
          <cell r="A15545">
            <v>903808</v>
          </cell>
          <cell r="B15545" t="str">
            <v>INSTALAÇÃO DA USINA MISTURADORA DE SOLOS COM CAPACIDADE DE 300 T/H</v>
          </cell>
          <cell r="C15545" t="str">
            <v>UND</v>
          </cell>
        </row>
        <row r="15545">
          <cell r="E15545">
            <v>102341.55</v>
          </cell>
        </row>
        <row r="15546">
          <cell r="A15546">
            <v>903845</v>
          </cell>
          <cell r="B15546" t="str">
            <v>LASTRO DE BRITA COMERCIAL - ESPALHAMENTO MECÂNICO</v>
          </cell>
          <cell r="C15546" t="str">
            <v>M3</v>
          </cell>
        </row>
        <row r="15546">
          <cell r="E15546">
            <v>130.68</v>
          </cell>
        </row>
        <row r="15547">
          <cell r="A15547">
            <v>919009</v>
          </cell>
          <cell r="B15547" t="str">
            <v>MONTAGEM E DESMONTAGEM DA CENTRAL DE BRITAGEM COM CAPACIDADE DE 80 M³/H - INCLUSIVE CONSTRUÇÃO DE ATERRO, CONSTRUÇÃO E DEMOLIÇÃO DE RAMPA E BASES</v>
          </cell>
          <cell r="C15547" t="str">
            <v>UND</v>
          </cell>
        </row>
        <row r="15547">
          <cell r="E15547">
            <v>60882.48</v>
          </cell>
        </row>
        <row r="15548">
          <cell r="A15548">
            <v>919007</v>
          </cell>
          <cell r="B15548" t="str">
            <v>MONTAGEM E DESMONTAGEM DA CENTRAL DE CONCRETO COM CAPACIDADE DE 150 M³/H - INCLUSIVE CONSTRUÇÃO E DEMOLIÇÃO DE BASES, RAMPAS E DEPÓSITOS DE AGREGADOS</v>
          </cell>
          <cell r="C15548" t="str">
            <v>UND</v>
          </cell>
        </row>
        <row r="15548">
          <cell r="E15548">
            <v>112800.53</v>
          </cell>
        </row>
        <row r="15549">
          <cell r="A15549">
            <v>919011</v>
          </cell>
          <cell r="B15549" t="str">
            <v>MONTAGEM E DESMONTAGEM DA CENTRAL DE CONCRETO COM CAPACIDADE DE 30 M³/H - INCLUSIVE CONSTRUÇÃO E DEMOLIÇÃO DE BASES, RAMPAS E DEPÓSITOS DE AGREGADOS</v>
          </cell>
          <cell r="C15549" t="str">
            <v>UND</v>
          </cell>
        </row>
        <row r="15549">
          <cell r="E15549">
            <v>31948.49</v>
          </cell>
        </row>
        <row r="15550">
          <cell r="A15550">
            <v>919246</v>
          </cell>
          <cell r="B15550" t="str">
            <v>MONTAGEM E DESMONTAGEM DA CENTRAL DE CONCRETO COM CAPACIDADE DE 40 M³/H - INCLUSIVE CONSTRUÇÃO E DEMOLIÇÃO DE BASES, RAMPAS E DEPÓSITOS DE AGREGADOS</v>
          </cell>
          <cell r="C15550" t="str">
            <v>UND</v>
          </cell>
        </row>
        <row r="15550">
          <cell r="E15550">
            <v>44090.45</v>
          </cell>
        </row>
        <row r="15551">
          <cell r="A15551">
            <v>919013</v>
          </cell>
          <cell r="B15551" t="str">
            <v>MONTAGEM E DESMONTAGEM DA USINA DE ASFALTO A QUENTE COM CAPACIDADE DE 120 T/H - INCLUSIVE CONSTRUÇÃO E DEMOLIÇÃO DE BASES, RAMPAS, DEPÓSITOS DE AGREGADOS E DIQUE DE CONTENÇÃO</v>
          </cell>
          <cell r="C15551" t="str">
            <v>UND</v>
          </cell>
        </row>
        <row r="15551">
          <cell r="E15551">
            <v>124238.65</v>
          </cell>
        </row>
        <row r="15552">
          <cell r="A15552">
            <v>919008</v>
          </cell>
          <cell r="B15552" t="str">
            <v>MONTAGEM E DESMONTAGEM DA USINA DE PRÉ-MISTURADO A FRIO COM CAPACIDADE DE 60 T/H - INCLUSIVE CONSTRUÇÃO E DEMOLIÇÃO DE BASES, RAMPAS, DEPÓSITOS DE AGREGADOS E BACIA DE CONTENÇÃO</v>
          </cell>
          <cell r="C15552" t="str">
            <v>UND</v>
          </cell>
        </row>
        <row r="15552">
          <cell r="E15552">
            <v>89143.71</v>
          </cell>
        </row>
        <row r="15553">
          <cell r="A15553">
            <v>919012</v>
          </cell>
          <cell r="B15553" t="str">
            <v>MONTAGEM E DESMONTAGEM DA USINA MISTURADORA DE SOLOS COM CAPACIDADE DE 300 T/H - INCLUSIVE CONSTRUÇÃO E DEMOLIÇÃO DE BASES, RAMPAS E DEPÓSITOS DE AGREGADOS</v>
          </cell>
          <cell r="C15553" t="str">
            <v>UND</v>
          </cell>
        </row>
        <row r="15553">
          <cell r="E15553">
            <v>57242.42</v>
          </cell>
        </row>
        <row r="15554">
          <cell r="A15554">
            <v>903848</v>
          </cell>
          <cell r="B15554" t="str">
            <v>MURO EM ALVENARIA DE BLOCOS DE CONCRETO COM ESPESSURA DE 0,20 M H = 1,0 M</v>
          </cell>
          <cell r="C15554" t="str">
            <v>M</v>
          </cell>
        </row>
        <row r="15554">
          <cell r="E15554">
            <v>154.82</v>
          </cell>
        </row>
        <row r="15555">
          <cell r="A15555">
            <v>919002</v>
          </cell>
          <cell r="B15555" t="str">
            <v>POSTO DE COMBUSTÍVEL - COM REAPROVEITAMENTO DE 2 VEZES DO TANQUE/BOMBA/COBERTURA - INCLUSIVE DEMOLIÇÃO</v>
          </cell>
          <cell r="C15555" t="str">
            <v>UND</v>
          </cell>
        </row>
        <row r="15555">
          <cell r="E15555">
            <v>33925.37</v>
          </cell>
        </row>
        <row r="15556">
          <cell r="A15556">
            <v>919210</v>
          </cell>
          <cell r="B15556" t="str">
            <v>RAMPA DE LAVAGEM - INCLUSIVE DEMOLIÇÃO</v>
          </cell>
          <cell r="C15556" t="str">
            <v>UND</v>
          </cell>
        </row>
        <row r="15556">
          <cell r="E15556">
            <v>19438.25</v>
          </cell>
        </row>
        <row r="15557">
          <cell r="A15557">
            <v>909612</v>
          </cell>
          <cell r="B15557" t="str">
            <v>RAMPA PARA ACESSO DO MISTURADOR DE AGREGADOS PARA CENTRAIS DE 30 M³ E 40 M³ - INCLUSIVE DEMOLIÇÃO</v>
          </cell>
          <cell r="C15557" t="str">
            <v>UND</v>
          </cell>
        </row>
        <row r="15557">
          <cell r="E15557">
            <v>12560.65</v>
          </cell>
        </row>
        <row r="15558">
          <cell r="A15558">
            <v>909613</v>
          </cell>
          <cell r="B15558" t="str">
            <v>RAMPA PARA ACESSO DO MISTURADOR DE AGREGADOS PARA CENTRAL DE 150 M³ - INCLUSIVE DEMOLIÇÃO</v>
          </cell>
          <cell r="C15558" t="str">
            <v>UND</v>
          </cell>
        </row>
        <row r="15558">
          <cell r="E15558">
            <v>20664.94</v>
          </cell>
        </row>
        <row r="15559">
          <cell r="A15559">
            <v>909614</v>
          </cell>
          <cell r="B15559" t="str">
            <v>RAMPA PARA ACESSO DO MISTURADOR DE AGREGADOS PARA CENTRAL DE BRITAGEM - INCLUSIVE DEMOLIÇÃO</v>
          </cell>
          <cell r="C15559" t="str">
            <v>UND</v>
          </cell>
        </row>
        <row r="15559">
          <cell r="E15559">
            <v>44527.35</v>
          </cell>
        </row>
        <row r="15560">
          <cell r="A15560">
            <v>909616</v>
          </cell>
          <cell r="B15560" t="str">
            <v>RAMPA PARA ACESSO DO MISTURADOR DE AGREGADOS PARA PMF - INCLUSIVE DEMOLIÇÃO</v>
          </cell>
          <cell r="C15560" t="str">
            <v>UND</v>
          </cell>
        </row>
        <row r="15560">
          <cell r="E15560">
            <v>35911.84</v>
          </cell>
        </row>
        <row r="15561">
          <cell r="A15561">
            <v>909617</v>
          </cell>
          <cell r="B15561" t="str">
            <v>RAMPA PARA ACESSO DO MISTURADOR DE AGREGADOS PARA USINA DE ASFALTO A QUENTE - INCLUSIVE DEMOLIÇÃO</v>
          </cell>
          <cell r="C15561" t="str">
            <v>UND</v>
          </cell>
        </row>
        <row r="15561">
          <cell r="E15561">
            <v>21265.09</v>
          </cell>
        </row>
        <row r="15562">
          <cell r="A15562">
            <v>909615</v>
          </cell>
          <cell r="B15562" t="str">
            <v>RAMPA PARA ACESSO DO MISTURADOR DE AGREGADOS PARA USINA DE SOLOS - INCLUSIVE DEMOLIÇÃO</v>
          </cell>
          <cell r="C15562" t="str">
            <v>UND</v>
          </cell>
        </row>
        <row r="15562">
          <cell r="E15562">
            <v>16317.14</v>
          </cell>
        </row>
        <row r="15563">
          <cell r="A15563">
            <v>903860</v>
          </cell>
          <cell r="B15563" t="str">
            <v>SELADOR ACRÍLICO - CAMADA DE FUNDO COM APLICAÇÃO MANUAL</v>
          </cell>
          <cell r="C15563" t="str">
            <v>M2</v>
          </cell>
        </row>
        <row r="15563">
          <cell r="E15563">
            <v>2.93</v>
          </cell>
        </row>
        <row r="15564">
          <cell r="A15564">
            <v>919101</v>
          </cell>
          <cell r="B15564" t="str">
            <v>SISTEMA SEPARADOR ÁGUA E ÓLEO, INCLUSIVE DEMOLIÇÃO</v>
          </cell>
          <cell r="C15564" t="str">
            <v>UND</v>
          </cell>
        </row>
        <row r="15564">
          <cell r="E15564">
            <v>1819.84</v>
          </cell>
        </row>
        <row r="15565">
          <cell r="A15565">
            <v>903818</v>
          </cell>
          <cell r="B15565" t="str">
            <v>TINTA LÁTEX - DUAS CAMADAS COM APLICAÇÃO MANUAL</v>
          </cell>
          <cell r="C15565" t="str">
            <v>M2</v>
          </cell>
        </row>
        <row r="15565">
          <cell r="E15565">
            <v>14.38</v>
          </cell>
        </row>
        <row r="15566">
          <cell r="A15566">
            <v>1100657</v>
          </cell>
          <cell r="B15566" t="str">
            <v>ADENSAMENTO DE CONCRETO POR VIBRADOR DE IMERSÃO</v>
          </cell>
          <cell r="C15566" t="str">
            <v>M3</v>
          </cell>
        </row>
        <row r="15566">
          <cell r="E15566">
            <v>3.18</v>
          </cell>
        </row>
        <row r="15567">
          <cell r="A15567">
            <v>1108055</v>
          </cell>
          <cell r="B15567" t="str">
            <v>ARGAMASSA AUTOADENSÁVEL PARA REPAROS E GRAUTEAMENTO - CONFECÇÃO EM MISTURADOR E LANÇAMENTO MANUAL</v>
          </cell>
          <cell r="C15567" t="str">
            <v>M3</v>
          </cell>
        </row>
        <row r="15567">
          <cell r="E15567">
            <v>3013.33</v>
          </cell>
        </row>
        <row r="15568">
          <cell r="A15568">
            <v>1109665</v>
          </cell>
          <cell r="B15568" t="str">
            <v>ARGAMASSA DE CIMENTO E AREIA 1:1 - CONFECÇÃO EM BETONEIRA E LANÇAMENTO MANUAL - AREIA COMERCIAL</v>
          </cell>
          <cell r="C15568" t="str">
            <v>M3</v>
          </cell>
        </row>
        <row r="15568">
          <cell r="E15568">
            <v>747.24</v>
          </cell>
        </row>
        <row r="15569">
          <cell r="A15569">
            <v>1109664</v>
          </cell>
          <cell r="B15569" t="str">
            <v>ARGAMASSA DE CIMENTO E AREIA 1:1 - CONFECÇÃO EM BETONEIRA E LANÇAMENTO MANUAL - AREIA EXTRAÍDA</v>
          </cell>
          <cell r="C15569" t="str">
            <v>M3</v>
          </cell>
        </row>
        <row r="15569">
          <cell r="E15569">
            <v>693.9</v>
          </cell>
        </row>
        <row r="15570">
          <cell r="A15570">
            <v>1109667</v>
          </cell>
          <cell r="B15570" t="str">
            <v>ARGAMASSA DE CIMENTO E AREIA 1:2 - CONFECÇÃO EM BETONEIRA E LANÇAMENTO MANUAL - AREIA COMERCIAL</v>
          </cell>
          <cell r="C15570" t="str">
            <v>M3</v>
          </cell>
        </row>
        <row r="15570">
          <cell r="E15570">
            <v>568.15</v>
          </cell>
        </row>
        <row r="15571">
          <cell r="A15571">
            <v>1109666</v>
          </cell>
          <cell r="B15571" t="str">
            <v>ARGAMASSA DE CIMENTO E AREIA 1:2 - CONFECÇÃO EM BETONEIRA E LANÇAMENTO MANUAL - AREIA EXTRAÍDA</v>
          </cell>
          <cell r="C15571" t="str">
            <v>M3</v>
          </cell>
        </row>
        <row r="15571">
          <cell r="E15571">
            <v>475.71</v>
          </cell>
        </row>
        <row r="15572">
          <cell r="A15572">
            <v>1109669</v>
          </cell>
          <cell r="B15572" t="str">
            <v>ARGAMASSA DE CIMENTO E AREIA 1:3 - CONFECÇÃO EM BETONEIRA E LANÇAMENTO MANUAL - AREIA COMERCIAL</v>
          </cell>
          <cell r="C15572" t="str">
            <v>M3</v>
          </cell>
        </row>
        <row r="15572">
          <cell r="E15572">
            <v>479.93</v>
          </cell>
        </row>
        <row r="15573">
          <cell r="A15573">
            <v>1109668</v>
          </cell>
          <cell r="B15573" t="str">
            <v>ARGAMASSA DE CIMENTO E AREIA 1:3 - CONFECÇÃO EM BETONEIRA E LANÇAMENTO MANUAL - AREIA EXTRAÍDA</v>
          </cell>
          <cell r="C15573" t="str">
            <v>M3</v>
          </cell>
        </row>
        <row r="15573">
          <cell r="E15573">
            <v>369.04</v>
          </cell>
        </row>
        <row r="15574">
          <cell r="A15574">
            <v>1108060</v>
          </cell>
          <cell r="B15574" t="str">
            <v>ARGAMASSA DE CIMENTO E AREIA 1:3 COM 8% DE MICROSSÍLICA - CONFECÇÃO EM BETONEIRA E LANÇAMENTO MANUAL - AREIA COMERCIAL</v>
          </cell>
          <cell r="C15574" t="str">
            <v>M3</v>
          </cell>
        </row>
        <row r="15574">
          <cell r="E15574">
            <v>603.5</v>
          </cell>
        </row>
        <row r="15575">
          <cell r="A15575">
            <v>1109626</v>
          </cell>
          <cell r="B15575" t="str">
            <v>ARGAMASSA DE CIMENTO E AREIA 1:3 COM 8% DE MICROSSÍLICA - CONFECÇÃO EM BETONEIRA E LANÇAMENTO MANUAL - AREIA EXTRAÍDA</v>
          </cell>
          <cell r="C15575" t="str">
            <v>M3</v>
          </cell>
        </row>
        <row r="15575">
          <cell r="E15575">
            <v>463.62</v>
          </cell>
        </row>
        <row r="15576">
          <cell r="A15576">
            <v>1109671</v>
          </cell>
          <cell r="B15576" t="str">
            <v>ARGAMASSA DE CIMENTO E AREIA 1:4 - CONFECÇÃO EM BETONEIRA E LANÇAMENTO MANUAL - AREIA COMERCIAL</v>
          </cell>
          <cell r="C15576" t="str">
            <v>M3</v>
          </cell>
        </row>
        <row r="15576">
          <cell r="E15576">
            <v>435.77</v>
          </cell>
        </row>
        <row r="15577">
          <cell r="A15577">
            <v>1109670</v>
          </cell>
          <cell r="B15577" t="str">
            <v>ARGAMASSA DE CIMENTO E AREIA 1:4 - CONFECÇÃO EM BETONEIRA E LANÇAMENTO MANUAL - AREIA EXTRAÍDA</v>
          </cell>
          <cell r="C15577" t="str">
            <v>M3</v>
          </cell>
        </row>
        <row r="15577">
          <cell r="E15577">
            <v>314.15</v>
          </cell>
        </row>
        <row r="15578">
          <cell r="A15578">
            <v>1109672</v>
          </cell>
          <cell r="B15578" t="str">
            <v>ARGAMASSA DE CIMENTO E AREIA COM ADITIVO AGLUTINANTE 1:8 - CONFECÇÃO EM BETONEIRA E LANÇAMENTO MANUAL - AREIA COMERCIAL</v>
          </cell>
          <cell r="C15578" t="str">
            <v>M3</v>
          </cell>
        </row>
        <row r="15578">
          <cell r="E15578">
            <v>350.39</v>
          </cell>
        </row>
        <row r="15579">
          <cell r="A15579">
            <v>1109624</v>
          </cell>
          <cell r="B15579" t="str">
            <v>ARGAMASSA DE CIMENTO E AREIA COM ADITIVO AGLUTINANTE 1:8 - CONFECÇÃO EM BETONEIRA E LANÇAMENTO MANUAL - AREIA EXTRAÍDA</v>
          </cell>
          <cell r="C15579" t="str">
            <v>M3</v>
          </cell>
        </row>
        <row r="15579">
          <cell r="E15579">
            <v>210.25</v>
          </cell>
        </row>
        <row r="15580">
          <cell r="A15580">
            <v>1109622</v>
          </cell>
          <cell r="B15580" t="str">
            <v>ARGAMASSA DE CIMENTO, CAL HIDRATADA E AREIA 1:0,5:3,5 - CONFECÇÃO EM BETONEIRA E LANÇAMENTO MANUAL - AREIA COMERCIAL</v>
          </cell>
          <cell r="C15580" t="str">
            <v>M3</v>
          </cell>
        </row>
        <row r="15580">
          <cell r="E15580">
            <v>447.67</v>
          </cell>
        </row>
        <row r="15581">
          <cell r="A15581">
            <v>1109623</v>
          </cell>
          <cell r="B15581" t="str">
            <v>ARGAMASSA DE CIMENTO, CAL HIDRATADA E AREIA 1:0,5:3,5 - CONFECÇÃO EM BETONEIRA E LANÇAMENTO MANUAL - AREIA EXTRAÍDA</v>
          </cell>
          <cell r="C15581" t="str">
            <v>M3</v>
          </cell>
        </row>
        <row r="15581">
          <cell r="E15581">
            <v>357.06</v>
          </cell>
        </row>
        <row r="15582">
          <cell r="A15582">
            <v>1109697</v>
          </cell>
          <cell r="B15582" t="str">
            <v>ARGAMASSA DE CIMENTO, CAL HIDRATADA E AREIA 1:0,5:8 - CONFECÇÃO EM BETONEIRA E LANÇAMENTO MANUAL - AREIA COMERCIAL</v>
          </cell>
          <cell r="C15582" t="str">
            <v>M3</v>
          </cell>
        </row>
        <row r="15582">
          <cell r="E15582">
            <v>330.98</v>
          </cell>
        </row>
        <row r="15583">
          <cell r="A15583">
            <v>1109698</v>
          </cell>
          <cell r="B15583" t="str">
            <v>ARGAMASSA DE CIMENTO, CAL HIDRATADA E AREIA 1:0,5:8 - CONFECÇÃO EM BETONEIRA E LANÇAMENTO MANUAL - AREIA EXTRAÍDA</v>
          </cell>
          <cell r="C15583" t="str">
            <v>M3</v>
          </cell>
        </row>
        <row r="15583">
          <cell r="E15583">
            <v>216.23</v>
          </cell>
        </row>
        <row r="15584">
          <cell r="A15584">
            <v>1109679</v>
          </cell>
          <cell r="B15584" t="str">
            <v>ARGAMASSA DE CIMENTO, CAL HIDRATADA E AREIA 1:1:6 - CONFECÇÃO EM BETONEIRA E LANÇAMENTO MANUAL - AREIA COMERCIAL</v>
          </cell>
          <cell r="C15584" t="str">
            <v>M3</v>
          </cell>
        </row>
        <row r="15584">
          <cell r="E15584">
            <v>391.03</v>
          </cell>
        </row>
        <row r="15585">
          <cell r="A15585">
            <v>1109625</v>
          </cell>
          <cell r="B15585" t="str">
            <v>ARGAMASSA DE CIMENTO, CAL HIDRATADA E AREIA 1:1:6 - CONFECÇÃO EM BETONEIRA E LANÇAMENTO MANUAL - AREIA EXTRAÍDA</v>
          </cell>
          <cell r="C15585" t="str">
            <v>M3</v>
          </cell>
        </row>
        <row r="15585">
          <cell r="E15585">
            <v>286.94</v>
          </cell>
        </row>
        <row r="15586">
          <cell r="A15586">
            <v>1109678</v>
          </cell>
          <cell r="B15586" t="str">
            <v>ARGAMASSA DE CIMENTO, CAL HIDRATADA E AREIA 1:2:10 - CONFECÇÃO EM BETONEIRA E LANÇAMENTO MANUAL - AREIA COMERCIAL</v>
          </cell>
          <cell r="C15586" t="str">
            <v>M3</v>
          </cell>
        </row>
        <row r="15586">
          <cell r="E15586">
            <v>362.29</v>
          </cell>
        </row>
        <row r="15587">
          <cell r="A15587">
            <v>1109694</v>
          </cell>
          <cell r="B15587" t="str">
            <v>ARGAMASSA DE CIMENTO, CAL HIDRATADA E AREIA 1:2:10 - CONFECÇÃO EM BETONEIRA E LANÇAMENTO MANUAL - AREIA EXTRAÍDA</v>
          </cell>
          <cell r="C15587" t="str">
            <v>M3</v>
          </cell>
        </row>
        <row r="15587">
          <cell r="E15587">
            <v>250.7</v>
          </cell>
        </row>
        <row r="15588">
          <cell r="A15588">
            <v>1109673</v>
          </cell>
          <cell r="B15588" t="str">
            <v>ARGAMASSA DE CIMENTO, CAL HIDRATADA E AREIA 1:2:6 - CONFECÇÃO EM BETONEIRA E LANÇAMENTO MANUAL - AREIA COMERCIAL</v>
          </cell>
          <cell r="C15588" t="str">
            <v>M3</v>
          </cell>
        </row>
        <row r="15588">
          <cell r="E15588">
            <v>440.33</v>
          </cell>
        </row>
        <row r="15589">
          <cell r="A15589">
            <v>1109690</v>
          </cell>
          <cell r="B15589" t="str">
            <v>ARGAMASSA DE CIMENTO, CAL HIDRATADA E AREIA 1:2:6 - CONFECÇÃO EM BETONEIRA E LANÇAMENTO MANUAL - AREIA EXTRAÍDA</v>
          </cell>
          <cell r="C15589" t="str">
            <v>M3</v>
          </cell>
        </row>
        <row r="15589">
          <cell r="E15589">
            <v>343.14</v>
          </cell>
        </row>
        <row r="15590">
          <cell r="A15590">
            <v>1109674</v>
          </cell>
          <cell r="B15590" t="str">
            <v>ARGAMASSA DE CIMENTO, CAL HIDRATADA E AREIA 1:2:7 - CONFECÇÃO EM BETONEIRA E LANÇAMENTO MANUAL - AREIA COMERCIAL</v>
          </cell>
          <cell r="C15590" t="str">
            <v>M3</v>
          </cell>
        </row>
        <row r="15590">
          <cell r="E15590">
            <v>414.06</v>
          </cell>
        </row>
        <row r="15591">
          <cell r="A15591">
            <v>1109691</v>
          </cell>
          <cell r="B15591" t="str">
            <v>ARGAMASSA DE CIMENTO, CAL HIDRATADA E AREIA 1:2:7 - CONFECÇÃO EM BETONEIRA E LANÇAMENTO MANUAL - AREIA EXTRAÍDA</v>
          </cell>
          <cell r="C15591" t="str">
            <v>M3</v>
          </cell>
        </row>
        <row r="15591">
          <cell r="E15591">
            <v>312.02</v>
          </cell>
        </row>
        <row r="15592">
          <cell r="A15592">
            <v>1109675</v>
          </cell>
          <cell r="B15592" t="str">
            <v>ARGAMASSA DE CIMENTO, CAL HIDRATADA E AREIA 1:2:8 - CONFECÇÃO EM BETONEIRA E LANÇAMENTO MANUAL - AREIA COMERCIAL</v>
          </cell>
          <cell r="C15592" t="str">
            <v>M3</v>
          </cell>
        </row>
        <row r="15592">
          <cell r="E15592">
            <v>393.13</v>
          </cell>
        </row>
        <row r="15593">
          <cell r="A15593">
            <v>1109692</v>
          </cell>
          <cell r="B15593" t="str">
            <v>ARGAMASSA DE CIMENTO, CAL HIDRATADA E AREIA 1:2:8 - CONFECÇÃO EM BETONEIRA E LANÇAMENTO MANUAL - AREIA EXTRAÍDA</v>
          </cell>
          <cell r="C15593" t="str">
            <v>M3</v>
          </cell>
        </row>
        <row r="15593">
          <cell r="E15593">
            <v>287.24</v>
          </cell>
        </row>
        <row r="15594">
          <cell r="A15594">
            <v>1109676</v>
          </cell>
          <cell r="B15594" t="str">
            <v>ARGAMASSA DE CIMENTO, CAL HIDRATADA E AREIA 1:2:9 - CONFECÇÃO EM BETONEIRA E LANÇAMENTO MANUAL - AREIA COMERCIAL</v>
          </cell>
          <cell r="C15594" t="str">
            <v>M3</v>
          </cell>
        </row>
        <row r="15594">
          <cell r="E15594">
            <v>376.19</v>
          </cell>
        </row>
        <row r="15595">
          <cell r="A15595">
            <v>1109693</v>
          </cell>
          <cell r="B15595" t="str">
            <v>ARGAMASSA DE CIMENTO, CAL HIDRATADA E AREIA 1:2:9 - CONFECÇÃO EM BETONEIRA E LANÇAMENTO MANUAL - AREIA EXTRAÍDA</v>
          </cell>
          <cell r="C15595" t="str">
            <v>M3</v>
          </cell>
        </row>
        <row r="15595">
          <cell r="E15595">
            <v>267.18</v>
          </cell>
        </row>
        <row r="15596">
          <cell r="A15596">
            <v>1109680</v>
          </cell>
          <cell r="B15596" t="str">
            <v>ARGAMASSA PARA REPAROS E GRAUTEAMENTO - CONFECÇÃO EM MISTURADOR E LANÇAMENTO MANUAL</v>
          </cell>
          <cell r="C15596" t="str">
            <v>M3</v>
          </cell>
        </row>
        <row r="15596">
          <cell r="E15596">
            <v>3633.48</v>
          </cell>
        </row>
        <row r="15597">
          <cell r="A15597">
            <v>1107748</v>
          </cell>
          <cell r="B15597" t="str">
            <v>ARGAMASSA POLIMÉRICA DE ALTO DESEMPENHO PROJETADA PARA REPAROS SUPERFICIAIS E REFORÇOS ESTRUTURAIS - CONFECÇÃO EM MISTURADOR E LANÇAMENTO PROJETADO</v>
          </cell>
          <cell r="C15597" t="str">
            <v>M3</v>
          </cell>
        </row>
        <row r="15597">
          <cell r="E15597">
            <v>10782.16</v>
          </cell>
        </row>
        <row r="15598">
          <cell r="A15598">
            <v>1110000</v>
          </cell>
          <cell r="B15598" t="str">
            <v>CONCRETO</v>
          </cell>
          <cell r="C15598" t="str">
            <v>M3</v>
          </cell>
        </row>
        <row r="15598">
          <cell r="E15598">
            <v>0</v>
          </cell>
        </row>
        <row r="15599">
          <cell r="A15599">
            <v>1106059</v>
          </cell>
          <cell r="B15599" t="str">
            <v>CONCRETO AUTOADENSÁVEL COM SILICATO DE ALUMÍNIO FCK = 20 MPA - CONFECÇÃO EM BETONEIRA E LANÇAMENTO MANUAL - AREIA E BRITA COMERCIAIS</v>
          </cell>
          <cell r="C15599" t="str">
            <v>M3</v>
          </cell>
        </row>
        <row r="15599">
          <cell r="E15599">
            <v>555.41</v>
          </cell>
        </row>
        <row r="15600">
          <cell r="A15600">
            <v>1106060</v>
          </cell>
          <cell r="B15600" t="str">
            <v>CONCRETO AUTOADENSÁVEL COM SILICATO DE ALUMÍNIO FCK = 20 MPA - CONFECÇÃO EM BETONEIRA E LANÇAMENTO MANUAL - AREIA EXTRAÍDA E BRITA PRODUZIDA</v>
          </cell>
          <cell r="C15600" t="str">
            <v>M3</v>
          </cell>
        </row>
        <row r="15600">
          <cell r="E15600">
            <v>436.63</v>
          </cell>
        </row>
        <row r="15601">
          <cell r="A15601">
            <v>1100658</v>
          </cell>
          <cell r="B15601" t="str">
            <v>CONCRETO AUTOADENSÁVEL COM SILICATO DE ALUMÍNIO FCK = 20 MPA - CONFECÇÃO EM CENTRAL DOSADORA DE 30 M³/H - AREIA E BRITA COMERCIAIS</v>
          </cell>
          <cell r="C15601" t="str">
            <v>M3</v>
          </cell>
        </row>
        <row r="15601">
          <cell r="E15601">
            <v>476.42</v>
          </cell>
        </row>
        <row r="15602">
          <cell r="A15602">
            <v>1106159</v>
          </cell>
          <cell r="B15602" t="str">
            <v>CONCRETO AUTOADENSÁVEL COM SILICATO DE ALUMÍNIO FCK = 25 MPA - CONFECÇÃO EM CENTRAL DOSADORA DE 30 M³/H - AREIA E BRITA COMERCIAIS</v>
          </cell>
          <cell r="C15602" t="str">
            <v>M3</v>
          </cell>
        </row>
        <row r="15602">
          <cell r="E15602">
            <v>508.7</v>
          </cell>
        </row>
        <row r="15603">
          <cell r="A15603">
            <v>1107902</v>
          </cell>
          <cell r="B15603" t="str">
            <v>CONCRETO AUTOADENSÁVEL COM SILICATO DE ALUMÍNIO FCK = 30 MPA - CONFECÇÃO EM CENTRAL DOSADORA DE 30 M³/H - AREIA E BRITA COMERCIAIS</v>
          </cell>
          <cell r="C15603" t="str">
            <v>M3</v>
          </cell>
        </row>
        <row r="15603">
          <cell r="E15603">
            <v>544.74</v>
          </cell>
        </row>
        <row r="15604">
          <cell r="A15604">
            <v>1107906</v>
          </cell>
          <cell r="B15604" t="str">
            <v>CONCRETO AUTOADENSÁVEL COM SILICATO DE ALUMÍNIO FCK = 35 MPA - CONFECÇÃO EM CENTRAL DOSADORA DE 30 M³/H - AREIA E BRITA COMERCIAIS</v>
          </cell>
          <cell r="C15604" t="str">
            <v>M3</v>
          </cell>
        </row>
        <row r="15604">
          <cell r="E15604">
            <v>585.01</v>
          </cell>
        </row>
        <row r="15605">
          <cell r="A15605">
            <v>1107910</v>
          </cell>
          <cell r="B15605" t="str">
            <v>CONCRETO AUTOADENSÁVEL COM SILICATO DE ALUMÍNIO FCK = 40 MPA - CONFECÇÃO EM CENTRAL DOSADORA DE 30 M³/H - AREIA E BRITA COMERCIAIS</v>
          </cell>
          <cell r="C15605" t="str">
            <v>M3</v>
          </cell>
        </row>
        <row r="15605">
          <cell r="E15605">
            <v>630.03</v>
          </cell>
        </row>
        <row r="15606">
          <cell r="A15606">
            <v>1107911</v>
          </cell>
          <cell r="B15606" t="str">
            <v>CONCRETO AUTOADENSÁVEL COM SILICATO DE ALUMÍNIO FCK = 45 MPA - CONFECÇÃO EM CENTRAL DOSADORA DE 30 M³/H - AREIA E BRITA COMERCIAIS</v>
          </cell>
          <cell r="C15606" t="str">
            <v>M3</v>
          </cell>
        </row>
        <row r="15606">
          <cell r="E15606">
            <v>680.34</v>
          </cell>
        </row>
        <row r="15607">
          <cell r="A15607">
            <v>1107912</v>
          </cell>
          <cell r="B15607" t="str">
            <v>CONCRETO AUTOADENSÁVEL COM SILICATO DE ALUMÍNIO FCK = 50 MPA - CONFECÇÃO EM CENTRAL DOSADORA DE 30 M³/H - AREIA E BRITA COMERCIAIS</v>
          </cell>
          <cell r="C15607" t="str">
            <v>M3</v>
          </cell>
        </row>
        <row r="15607">
          <cell r="E15607">
            <v>750.61</v>
          </cell>
        </row>
        <row r="15608">
          <cell r="A15608">
            <v>1106164</v>
          </cell>
          <cell r="B15608" t="str">
            <v>CONCRETO CICLÓPICO FCK = 20 MPA - CONFECÇÃO EM BETONEIRA E LANÇAMENTO MANUAL - AREIA EXTRAÍDA, BRITA E PEDRA DE MÃO PRODUZIDAS</v>
          </cell>
          <cell r="C15608" t="str">
            <v>M3</v>
          </cell>
        </row>
        <row r="15608">
          <cell r="E15608">
            <v>246.66</v>
          </cell>
        </row>
        <row r="15609">
          <cell r="A15609">
            <v>1106165</v>
          </cell>
          <cell r="B15609" t="str">
            <v>CONCRETO CICLÓPICO FCK = 20 MPA - CONFECÇÃO EM BETONEIRA E LANÇAMENTO MANUAL - AREIA, BRITA E PEDRA DE MÃO COMERCIAIS</v>
          </cell>
          <cell r="C15609" t="str">
            <v>M3</v>
          </cell>
        </row>
        <row r="15609">
          <cell r="E15609">
            <v>365.75</v>
          </cell>
        </row>
        <row r="15610">
          <cell r="A15610">
            <v>1106156</v>
          </cell>
          <cell r="B15610" t="str">
            <v>CONCRETO COM 10% DE MICROSSÍLICA FCK = 45 MPA - CONFECÇÃO EM CENTRAL DOSADORA DE 30 M³/H - AREIA E BRITA COMERCIAIS</v>
          </cell>
          <cell r="C15610" t="str">
            <v>M3</v>
          </cell>
        </row>
        <row r="15610">
          <cell r="E15610">
            <v>536.98</v>
          </cell>
        </row>
        <row r="15611">
          <cell r="A15611">
            <v>1107932</v>
          </cell>
          <cell r="B15611" t="str">
            <v>CONCRETO COM 10% DE MICROSSÍLICA FCK = 50 MPA - CONFECÇÃO EM CENTRAL DOSADORA DE 30 M³/H - AREIA E BRITA COMERCIAIS</v>
          </cell>
          <cell r="C15611" t="str">
            <v>M3</v>
          </cell>
        </row>
        <row r="15611">
          <cell r="E15611">
            <v>575.65</v>
          </cell>
        </row>
        <row r="15612">
          <cell r="A15612">
            <v>1108111</v>
          </cell>
          <cell r="B15612" t="str">
            <v>CONCRETO COM 8% DE MICROSSÍLICA FCK = 25 MPA - CONFECÇÃO EM CENTRAL DOSADORA DE 30 M³/H - AREIA E BRITA COMERCIAIS</v>
          </cell>
          <cell r="C15612" t="str">
            <v>M3</v>
          </cell>
        </row>
        <row r="15612">
          <cell r="E15612">
            <v>426.33</v>
          </cell>
        </row>
        <row r="15613">
          <cell r="A15613">
            <v>1108112</v>
          </cell>
          <cell r="B15613" t="str">
            <v>CONCRETO COM 8% DE MICROSSÍLICA FCK = 30 MPA - CONFECÇÃO EM CENTRAL DOSADORA DE 30 M³/H - AREIA E BRITA COMERCIAIS</v>
          </cell>
          <cell r="C15613" t="str">
            <v>M3</v>
          </cell>
        </row>
        <row r="15613">
          <cell r="E15613">
            <v>436.71</v>
          </cell>
        </row>
        <row r="15614">
          <cell r="A15614">
            <v>1108113</v>
          </cell>
          <cell r="B15614" t="str">
            <v>CONCRETO COM 8% DE MICROSSÍLICA FCK = 35 MPA - CONFECÇÃO EM CENTRAL DOSADORA DE 30 M³/H - AREIA E BRITA COMERCIAIS</v>
          </cell>
          <cell r="C15614" t="str">
            <v>M3</v>
          </cell>
        </row>
        <row r="15614">
          <cell r="E15614">
            <v>463.58</v>
          </cell>
        </row>
        <row r="15615">
          <cell r="A15615">
            <v>1108114</v>
          </cell>
          <cell r="B15615" t="str">
            <v>CONCRETO COM 8% DE MICROSSÍLICA FCK = 40 MPA - CONFECÇÃO EM CENTRAL DOSADORA DE 30 M³/H - AREIA E BRITA COMERCIAIS</v>
          </cell>
          <cell r="C15615" t="str">
            <v>M3</v>
          </cell>
        </row>
        <row r="15615">
          <cell r="E15615">
            <v>493.57</v>
          </cell>
        </row>
        <row r="15616">
          <cell r="A15616">
            <v>1108061</v>
          </cell>
          <cell r="B15616" t="str">
            <v>CONCRETO COM LÁTEX SBR FCK = 25 MPA - CONFECÇÃO EM BETONEIRA E LANÇAMENTO MANUAL - AREIA E BRITA COMERCIAIS</v>
          </cell>
          <cell r="C15616" t="str">
            <v>M3</v>
          </cell>
        </row>
        <row r="15616">
          <cell r="E15616">
            <v>819.81</v>
          </cell>
        </row>
        <row r="15617">
          <cell r="A15617">
            <v>1108064</v>
          </cell>
          <cell r="B15617" t="str">
            <v>CONCRETO COM LÁTEX SBR FCK = 30 MPA - CONFECÇÃO EM BETONEIRA E LANÇAMENTO MANUAL - AREIA E BRITA COMERCIAIS</v>
          </cell>
          <cell r="C15617" t="str">
            <v>M3</v>
          </cell>
        </row>
        <row r="15617">
          <cell r="E15617">
            <v>886.28</v>
          </cell>
        </row>
        <row r="15618">
          <cell r="A15618">
            <v>1107888</v>
          </cell>
          <cell r="B15618" t="str">
            <v>CONCRETO FCK = 15 MPA - CONFECÇÃO EM BETONEIRA E LANÇAMENTO MANUAL - AREIA E BRITA COMERCIAIS</v>
          </cell>
          <cell r="C15618" t="str">
            <v>M3</v>
          </cell>
        </row>
        <row r="15618">
          <cell r="E15618">
            <v>409.03</v>
          </cell>
        </row>
        <row r="15619">
          <cell r="A15619">
            <v>1107889</v>
          </cell>
          <cell r="B15619" t="str">
            <v>CONCRETO FCK = 15 MPA - CONFECÇÃO EM BETONEIRA E LANÇAMENTO MANUAL - AREIA EXTRAÍDA E BRITA PRODUZIDA</v>
          </cell>
          <cell r="C15619" t="str">
            <v>M3</v>
          </cell>
        </row>
        <row r="15619">
          <cell r="E15619">
            <v>286.1</v>
          </cell>
        </row>
        <row r="15620">
          <cell r="A15620">
            <v>1107892</v>
          </cell>
          <cell r="B15620" t="str">
            <v>CONCRETO FCK = 20 MPA - CONFECÇÃO EM BETONEIRA E LANÇAMENTO MANUAL - AREIA E BRITA COMERCIAIS</v>
          </cell>
          <cell r="C15620" t="str">
            <v>M3</v>
          </cell>
        </row>
        <row r="15620">
          <cell r="E15620">
            <v>427.24</v>
          </cell>
        </row>
        <row r="15621">
          <cell r="A15621">
            <v>1107891</v>
          </cell>
          <cell r="B15621" t="str">
            <v>CONCRETO FCK = 20 MPA - CONFECÇÃO EM BETONEIRA E LANÇAMENTO MANUAL - AREIA EXTRAÍDA E BRITA PRODUZIDA</v>
          </cell>
          <cell r="C15621" t="str">
            <v>M3</v>
          </cell>
        </row>
        <row r="15621">
          <cell r="E15621">
            <v>306.16</v>
          </cell>
        </row>
        <row r="15622">
          <cell r="A15622">
            <v>1107928</v>
          </cell>
          <cell r="B15622" t="str">
            <v>CONCRETO FCK = 20 MPA - CONFECÇÃO EM CENTRAL DOSADORA DE 30 M³/H - AREIA E BRITA COMERCIAIS</v>
          </cell>
          <cell r="C15622" t="str">
            <v>M3</v>
          </cell>
        </row>
        <row r="15622">
          <cell r="E15622">
            <v>367.67</v>
          </cell>
        </row>
        <row r="15623">
          <cell r="A15623">
            <v>1107929</v>
          </cell>
          <cell r="B15623" t="str">
            <v>CONCRETO FCK = 20 MPA - CONFECÇÃO EM CENTRAL DOSADORA DE 30 M³/H - AREIA EXTRAÍDA E BRITA PRODUZIDA</v>
          </cell>
          <cell r="C15623" t="str">
            <v>M3</v>
          </cell>
        </row>
        <row r="15623">
          <cell r="E15623">
            <v>246.12</v>
          </cell>
        </row>
        <row r="15624">
          <cell r="A15624">
            <v>1106109</v>
          </cell>
          <cell r="B15624" t="str">
            <v>CONCRETO FCK = 20 MPA - CONFECÇÃO EM CENTRAL DOSADORA DE 40 M³/H - AREIA E BRITA COMERCIAIS</v>
          </cell>
          <cell r="C15624" t="str">
            <v>M3</v>
          </cell>
        </row>
        <row r="15624">
          <cell r="E15624">
            <v>343.36</v>
          </cell>
        </row>
        <row r="15625">
          <cell r="A15625">
            <v>1106117</v>
          </cell>
          <cell r="B15625" t="str">
            <v>CONCRETO FCK = 20 MPA - CONFECÇÃO EM CENTRAL DOSADORA DE 40 M³/H - AREIA EXTRAÍDA E BRITA PRODUZIDA</v>
          </cell>
          <cell r="C15625" t="str">
            <v>M3</v>
          </cell>
        </row>
        <row r="15625">
          <cell r="E15625">
            <v>221.81</v>
          </cell>
        </row>
        <row r="15626">
          <cell r="A15626">
            <v>1107896</v>
          </cell>
          <cell r="B15626" t="str">
            <v>CONCRETO FCK = 25 MPA - CONFECÇÃO EM BETONEIRA E LANÇAMENTO MANUAL - AREIA E BRITA COMERCIAIS</v>
          </cell>
          <cell r="C15626" t="str">
            <v>M3</v>
          </cell>
        </row>
        <row r="15626">
          <cell r="E15626">
            <v>447.65</v>
          </cell>
        </row>
        <row r="15627">
          <cell r="A15627">
            <v>1107895</v>
          </cell>
          <cell r="B15627" t="str">
            <v>CONCRETO FCK = 25 MPA - CONFECÇÃO EM BETONEIRA E LANÇAMENTO MANUAL - AREIA EXTRAÍDA E BRITA PRODUZIDA</v>
          </cell>
          <cell r="C15627" t="str">
            <v>M3</v>
          </cell>
        </row>
        <row r="15627">
          <cell r="E15627">
            <v>328.64</v>
          </cell>
        </row>
        <row r="15628">
          <cell r="A15628">
            <v>1119528</v>
          </cell>
          <cell r="B15628" t="str">
            <v>CONCRETO FCK = 25 MPA - CONFECÇÃO EM CENTRAL DOSADORA DE 30 M³/H - AREIA E BRITA COMERCIAIS</v>
          </cell>
          <cell r="C15628" t="str">
            <v>M3</v>
          </cell>
        </row>
        <row r="15628">
          <cell r="E15628">
            <v>381.3</v>
          </cell>
        </row>
        <row r="15629">
          <cell r="A15629">
            <v>1106135</v>
          </cell>
          <cell r="B15629" t="str">
            <v>CONCRETO FCK = 25 MPA - CONFECÇÃO EM CENTRAL DOSADORA DE 30 M³/H - AREIA EXTRAÍDA E BRITA PRODUZIDA</v>
          </cell>
          <cell r="C15629" t="str">
            <v>M3</v>
          </cell>
        </row>
        <row r="15629">
          <cell r="E15629">
            <v>261.18</v>
          </cell>
        </row>
        <row r="15630">
          <cell r="A15630">
            <v>1106136</v>
          </cell>
          <cell r="B15630" t="str">
            <v>CONCRETO FCK = 25 MPA - CONFECÇÃO EM CENTRAL DOSADORA DE 40 M³/H - AREIA E BRITA COMERCIAIS</v>
          </cell>
          <cell r="C15630" t="str">
            <v>M3</v>
          </cell>
        </row>
        <row r="15630">
          <cell r="E15630">
            <v>355.27</v>
          </cell>
        </row>
        <row r="15631">
          <cell r="A15631">
            <v>1106137</v>
          </cell>
          <cell r="B15631" t="str">
            <v>CONCRETO FCK = 25 MPA - CONFECÇÃO EM CENTRAL DOSADORA DE 40 M³/H - AREIA EXTRAÍDA E BRITA PRODUZIDA</v>
          </cell>
          <cell r="C15631" t="str">
            <v>M3</v>
          </cell>
        </row>
        <row r="15631">
          <cell r="E15631">
            <v>235.15</v>
          </cell>
        </row>
        <row r="15632">
          <cell r="A15632">
            <v>1116127</v>
          </cell>
          <cell r="B15632" t="str">
            <v>CONCRETO FCK = 25 MPA PARA PRÉ-MOLDADOS (MOURÕES) - CONFECÇÃO EM BETONEIRA E LANÇAMENTO MANUAL - AREIA E BRITA COMERCIAIS</v>
          </cell>
          <cell r="C15632" t="str">
            <v>M3</v>
          </cell>
        </row>
        <row r="15632">
          <cell r="E15632">
            <v>467.03</v>
          </cell>
        </row>
        <row r="15633">
          <cell r="A15633">
            <v>1116126</v>
          </cell>
          <cell r="B15633" t="str">
            <v>CONCRETO FCK = 25 MPA PARA PRÉ-MOLDADOS (MOURÕES) - CONFECÇÃO EM BETONEIRA E LANÇAMENTO MANUAL - AREIA EXTRAÍDA E BRITA PRODUZIDA</v>
          </cell>
          <cell r="C15633" t="str">
            <v>M3</v>
          </cell>
        </row>
        <row r="15633">
          <cell r="E15633">
            <v>353.74</v>
          </cell>
        </row>
        <row r="15634">
          <cell r="A15634">
            <v>1107900</v>
          </cell>
          <cell r="B15634" t="str">
            <v>CONCRETO FCK = 30 MPA - CONFECÇÃO EM BETONEIRA E LANÇAMENTO MANUAL - AREIA E BRITA COMERCIAIS</v>
          </cell>
          <cell r="C15634" t="str">
            <v>M3</v>
          </cell>
        </row>
        <row r="15634">
          <cell r="E15634">
            <v>470.39</v>
          </cell>
        </row>
        <row r="15635">
          <cell r="A15635">
            <v>1107899</v>
          </cell>
          <cell r="B15635" t="str">
            <v>CONCRETO FCK = 30 MPA - CONFECÇÃO EM BETONEIRA E LANÇAMENTO MANUAL - AREIA EXTRAÍDA E BRITA PRODUZIDA</v>
          </cell>
          <cell r="C15635" t="str">
            <v>M3</v>
          </cell>
        </row>
        <row r="15635">
          <cell r="E15635">
            <v>353.7</v>
          </cell>
        </row>
        <row r="15636">
          <cell r="A15636">
            <v>1107890</v>
          </cell>
          <cell r="B15636" t="str">
            <v>CONCRETO FCK = 30 MPA - CONFECÇÃO EM CENTRAL DOSADORA DE 30 M³/H - AREIA E BRITA COMERCIAIS</v>
          </cell>
          <cell r="C15636" t="str">
            <v>M3</v>
          </cell>
        </row>
        <row r="15636">
          <cell r="E15636">
            <v>399.09</v>
          </cell>
        </row>
        <row r="15637">
          <cell r="A15637">
            <v>1106138</v>
          </cell>
          <cell r="B15637" t="str">
            <v>CONCRETO FCK = 30 MPA - CONFECÇÃO EM CENTRAL DOSADORA DE 30 M³/H - AREIA EXTRAÍDA E BRITA PRODUZIDA</v>
          </cell>
          <cell r="C15637" t="str">
            <v>M3</v>
          </cell>
        </row>
        <row r="15637">
          <cell r="E15637">
            <v>280.84</v>
          </cell>
        </row>
        <row r="15638">
          <cell r="A15638">
            <v>1106139</v>
          </cell>
          <cell r="B15638" t="str">
            <v>CONCRETO FCK = 30 MPA - CONFECÇÃO EM CENTRAL DOSADORA DE 40 M³/H - AREIA E BRITA COMERCIAIS</v>
          </cell>
          <cell r="C15638" t="str">
            <v>M3</v>
          </cell>
        </row>
        <row r="15638">
          <cell r="E15638">
            <v>370.87</v>
          </cell>
        </row>
        <row r="15639">
          <cell r="A15639">
            <v>1106140</v>
          </cell>
          <cell r="B15639" t="str">
            <v>CONCRETO FCK = 30 MPA - CONFECÇÃO EM CENTRAL DOSADORA DE 40 M³/H - AREIA EXTRAÍDA E BRITA PRODUZIDA</v>
          </cell>
          <cell r="C15639" t="str">
            <v>M3</v>
          </cell>
        </row>
        <row r="15639">
          <cell r="E15639">
            <v>252.62</v>
          </cell>
        </row>
        <row r="15640">
          <cell r="A15640">
            <v>1107904</v>
          </cell>
          <cell r="B15640" t="str">
            <v>CONCRETO FCK = 35 MPA - CONFECÇÃO EM BETONEIRA E LANÇAMENTO MANUAL - AREIA E BRITA COMERCIAIS</v>
          </cell>
          <cell r="C15640" t="str">
            <v>M3</v>
          </cell>
        </row>
        <row r="15640">
          <cell r="E15640">
            <v>495.85</v>
          </cell>
        </row>
        <row r="15641">
          <cell r="A15641">
            <v>1107903</v>
          </cell>
          <cell r="B15641" t="str">
            <v>CONCRETO FCK = 35 MPA - CONFECÇÃO EM BETONEIRA E LANÇAMENTO MANUAL - AREIA EXTRAÍDA E BRITA PRODUZIDA</v>
          </cell>
          <cell r="C15641" t="str">
            <v>M3</v>
          </cell>
        </row>
        <row r="15641">
          <cell r="E15641">
            <v>381.74</v>
          </cell>
        </row>
        <row r="15642">
          <cell r="A15642">
            <v>1107908</v>
          </cell>
          <cell r="B15642" t="str">
            <v>CONCRETO FCK = 40 MPA - CONFECÇÃO EM BETONEIRA E LANÇAMENTO MANUAL - AREIA E BRITA COMERCIAIS</v>
          </cell>
          <cell r="C15642" t="str">
            <v>M3</v>
          </cell>
        </row>
        <row r="15642">
          <cell r="E15642">
            <v>524.21</v>
          </cell>
        </row>
        <row r="15643">
          <cell r="A15643">
            <v>1107907</v>
          </cell>
          <cell r="B15643" t="str">
            <v>CONCRETO FCK = 40 MPA - CONFECÇÃO EM BETONEIRA E LANÇAMENTO MANUAL - AREIA EXTRAÍDA E BRITA PRODUZIDA</v>
          </cell>
          <cell r="C15643" t="str">
            <v>M3</v>
          </cell>
        </row>
        <row r="15643">
          <cell r="E15643">
            <v>412.99</v>
          </cell>
        </row>
        <row r="15644">
          <cell r="A15644">
            <v>1107871</v>
          </cell>
          <cell r="B15644" t="str">
            <v>CONCRETO FCTM,K = 4,5 MPA - CONFECÇÃO EM CENTRAL DOSADORA DE 30 M³/H - AREIA E BRITA COMERCIAIS</v>
          </cell>
          <cell r="C15644" t="str">
            <v>M3</v>
          </cell>
        </row>
        <row r="15644">
          <cell r="E15644">
            <v>431.69</v>
          </cell>
        </row>
        <row r="15645">
          <cell r="A15645">
            <v>1107870</v>
          </cell>
          <cell r="B15645" t="str">
            <v>CONCRETO FCTM,K = 4,5 MPA - CONFECÇÃO EM CENTRAL DOSADORA DE 30 M³/H - AREIA EXTRAÍDA E BRITA PRODUZIDA</v>
          </cell>
          <cell r="C15645" t="str">
            <v>M3</v>
          </cell>
        </row>
        <row r="15645">
          <cell r="E15645">
            <v>315.39</v>
          </cell>
        </row>
        <row r="15646">
          <cell r="A15646">
            <v>1106057</v>
          </cell>
          <cell r="B15646" t="str">
            <v>CONCRETO MAGRO - CONFECÇÃO EM BETONEIRA E LANÇAMENTO MANUAL - AREIA E BRITA COMERCIAIS</v>
          </cell>
          <cell r="C15646" t="str">
            <v>M3</v>
          </cell>
        </row>
        <row r="15646">
          <cell r="E15646">
            <v>414.82</v>
          </cell>
        </row>
        <row r="15647">
          <cell r="A15647">
            <v>1106058</v>
          </cell>
          <cell r="B15647" t="str">
            <v>CONCRETO MAGRO - CONFECÇÃO EM BETONEIRA E LANÇAMENTO MANUAL - AREIA EXTRAÍDA E BRITA PRODUZIDA</v>
          </cell>
          <cell r="C15647" t="str">
            <v>M3</v>
          </cell>
        </row>
        <row r="15647">
          <cell r="E15647">
            <v>298.81</v>
          </cell>
        </row>
        <row r="15648">
          <cell r="A15648">
            <v>1106380</v>
          </cell>
          <cell r="B15648" t="str">
            <v>CONCRETO PARA BOMBEAMENTO FCK = 25 MPA - CONFECÇÃO EM CENTRAL DOSADORA DE 30 M³/H - AREIA E BRITA COMERCIAIS</v>
          </cell>
          <cell r="C15648" t="str">
            <v>M3</v>
          </cell>
        </row>
        <row r="15648">
          <cell r="E15648">
            <v>407.32</v>
          </cell>
        </row>
        <row r="15649">
          <cell r="A15649">
            <v>1106378</v>
          </cell>
          <cell r="B15649" t="str">
            <v>CONCRETO PARA BOMBEAMENTO FCK = 25 MPA - CONFECÇÃO EM CENTRAL DOSADORA DE 30 M³/H - AREIA EXTRAÍDA E BRITA PRODUZIDA</v>
          </cell>
          <cell r="C15649" t="str">
            <v>M3</v>
          </cell>
        </row>
        <row r="15649">
          <cell r="E15649">
            <v>292.74</v>
          </cell>
        </row>
        <row r="15650">
          <cell r="A15650">
            <v>1116263</v>
          </cell>
          <cell r="B15650" t="str">
            <v>CONCRETO PARA BOMBEAMENTO FCK = 25 MPA - CONFECÇÃO EM CENTRAL DOSADORA DE 40 M³/H - AREIA E BRITA COMERCIAIS</v>
          </cell>
          <cell r="C15650" t="str">
            <v>M3</v>
          </cell>
        </row>
        <row r="15650">
          <cell r="E15650">
            <v>377.67</v>
          </cell>
        </row>
        <row r="15651">
          <cell r="A15651">
            <v>1116267</v>
          </cell>
          <cell r="B15651" t="str">
            <v>CONCRETO PARA BOMBEAMENTO FCK = 25 MPA - CONFECÇÃO EM CENTRAL DOSADORA DE 40 M³/H - AREIA EXTRAÍDA E BRITA PRODUZIDA</v>
          </cell>
          <cell r="C15651" t="str">
            <v>M3</v>
          </cell>
        </row>
        <row r="15651">
          <cell r="E15651">
            <v>263.09</v>
          </cell>
        </row>
        <row r="15652">
          <cell r="A15652">
            <v>1106280</v>
          </cell>
          <cell r="B15652" t="str">
            <v>CONCRETO PARA BOMBEAMENTO FCK = 30 MPA - CONFECÇÃO EM CENTRAL DOSADORA DE 30 M³/H - AREIA E BRITA COMERCIAIS</v>
          </cell>
          <cell r="C15652" t="str">
            <v>M3</v>
          </cell>
        </row>
        <row r="15652">
          <cell r="E15652">
            <v>428.26</v>
          </cell>
        </row>
        <row r="15653">
          <cell r="A15653">
            <v>1106289</v>
          </cell>
          <cell r="B15653" t="str">
            <v>CONCRETO PARA BOMBEAMENTO FCK = 30 MPA - CONFECÇÃO EM CENTRAL DOSADORA DE 30 M³/H - AREIA EXTRAÍDA E BRITA PRODUZIDA</v>
          </cell>
          <cell r="C15653" t="str">
            <v>M3</v>
          </cell>
        </row>
        <row r="15653">
          <cell r="E15653">
            <v>315.85</v>
          </cell>
        </row>
        <row r="15654">
          <cell r="A15654">
            <v>1116264</v>
          </cell>
          <cell r="B15654" t="str">
            <v>CONCRETO PARA BOMBEAMENTO FCK = 30 MPA - CONFECÇÃO EM CENTRAL DOSADORA DE 40 M³/H - AREIA E BRITA COMERCIAIS</v>
          </cell>
          <cell r="C15654" t="str">
            <v>M3</v>
          </cell>
        </row>
        <row r="15654">
          <cell r="E15654">
            <v>396.06</v>
          </cell>
        </row>
        <row r="15655">
          <cell r="A15655">
            <v>1116268</v>
          </cell>
          <cell r="B15655" t="str">
            <v>CONCRETO PARA BOMBEAMENTO FCK = 30 MPA - CONFECÇÃO EM CENTRAL DOSADORA DE 40 M³/H - AREIA EXTRAÍDA E BRITA PRODUZIDA</v>
          </cell>
          <cell r="C15655" t="str">
            <v>M3</v>
          </cell>
        </row>
        <row r="15655">
          <cell r="E15655">
            <v>283.65</v>
          </cell>
        </row>
        <row r="15656">
          <cell r="A15656">
            <v>1106281</v>
          </cell>
          <cell r="B15656" t="str">
            <v>CONCRETO PARA BOMBEAMENTO FCK = 35 MPA - CONFECÇÃO EM CENTRAL DOSADORA DE 30 M³/H - AREIA E BRITA COMERCIAIS</v>
          </cell>
          <cell r="C15656" t="str">
            <v>M3</v>
          </cell>
        </row>
        <row r="15656">
          <cell r="E15656">
            <v>455.22</v>
          </cell>
        </row>
        <row r="15657">
          <cell r="A15657">
            <v>1106382</v>
          </cell>
          <cell r="B15657" t="str">
            <v>CONCRETO PARA BOMBEAMENTO FCK = 35 MPA - CONFECÇÃO EM CENTRAL DOSADORA DE 30 M³/H - AREIA EXTRAÍDA E BRITA PRODUZIDA</v>
          </cell>
          <cell r="C15657" t="str">
            <v>M3</v>
          </cell>
        </row>
        <row r="15657">
          <cell r="E15657">
            <v>345.61</v>
          </cell>
        </row>
        <row r="15658">
          <cell r="A15658">
            <v>1116265</v>
          </cell>
          <cell r="B15658" t="str">
            <v>CONCRETO PARA BOMBEAMENTO FCK = 35 MPA - CONFECÇÃO EM CENTRAL DOSADORA DE 40 M³/H - AREIA E BRITA COMERCIAIS</v>
          </cell>
          <cell r="C15658" t="str">
            <v>M3</v>
          </cell>
        </row>
        <row r="15658">
          <cell r="E15658">
            <v>419.68</v>
          </cell>
        </row>
        <row r="15659">
          <cell r="A15659">
            <v>1116269</v>
          </cell>
          <cell r="B15659" t="str">
            <v>CONCRETO PARA BOMBEAMENTO FCK = 35 MPA - CONFECÇÃO EM CENTRAL DOSADORA DE 40 M³/H - AREIA EXTRAÍDA E BRITA PRODUZIDA</v>
          </cell>
          <cell r="C15659" t="str">
            <v>M3</v>
          </cell>
        </row>
        <row r="15659">
          <cell r="E15659">
            <v>310.07</v>
          </cell>
        </row>
        <row r="15660">
          <cell r="A15660">
            <v>1106282</v>
          </cell>
          <cell r="B15660" t="str">
            <v>CONCRETO PARA BOMBEAMENTO FCK = 40 MPA - CONFECÇÃO EM CENTRAL DOSADORA DE 30 M³/H - AREIA E BRITA COMERCIAIS</v>
          </cell>
          <cell r="C15660" t="str">
            <v>M3</v>
          </cell>
        </row>
        <row r="15660">
          <cell r="E15660">
            <v>485.32</v>
          </cell>
        </row>
        <row r="15661">
          <cell r="A15661">
            <v>1106384</v>
          </cell>
          <cell r="B15661" t="str">
            <v>CONCRETO PARA BOMBEAMENTO FCK = 40 MPA - CONFECÇÃO EM CENTRAL DOSADORA DE 30 M³/H - AREIA EXTRAÍDA E BRITA PRODUZIDA</v>
          </cell>
          <cell r="C15661" t="str">
            <v>M3</v>
          </cell>
        </row>
        <row r="15661">
          <cell r="E15661">
            <v>378.83</v>
          </cell>
        </row>
        <row r="15662">
          <cell r="A15662">
            <v>1116266</v>
          </cell>
          <cell r="B15662" t="str">
            <v>CONCRETO PARA BOMBEAMENTO FCK = 40 MPA - CONFECÇÃO EM CENTRAL DOSADORA DE 40 M³/H - AREIA E BRITA COMERCIAIS</v>
          </cell>
          <cell r="C15662" t="str">
            <v>M3</v>
          </cell>
        </row>
        <row r="15662">
          <cell r="E15662">
            <v>446.08</v>
          </cell>
        </row>
        <row r="15663">
          <cell r="A15663">
            <v>1116270</v>
          </cell>
          <cell r="B15663" t="str">
            <v>CONCRETO PARA BOMBEAMENTO FCK = 40 MPA - CONFECÇÃO EM CENTRAL DOSADORA DE 40 M³/H - AREIA EXTRAÍDA E BRITA PRODUZIDA</v>
          </cell>
          <cell r="C15663" t="str">
            <v>M3</v>
          </cell>
        </row>
        <row r="15663">
          <cell r="E15663">
            <v>339.59</v>
          </cell>
        </row>
        <row r="15664">
          <cell r="A15664">
            <v>1107868</v>
          </cell>
          <cell r="B15664" t="str">
            <v>CONCRETO PARA SUB-BASE ADENSADO POR VIBRAÇÃO FCK = 7,5 MPA - CONFECÇÃO EM CENTRAL DOSADORA DE 30 M³/H - AREIA E BRITA COMERCIAIS</v>
          </cell>
          <cell r="C15664" t="str">
            <v>M3</v>
          </cell>
        </row>
        <row r="15664">
          <cell r="E15664">
            <v>322.42</v>
          </cell>
        </row>
        <row r="15665">
          <cell r="A15665">
            <v>1107869</v>
          </cell>
          <cell r="B15665" t="str">
            <v>CONCRETO PARA SUB-BASE ADENSADO POR VIBRAÇÃO FCK = 7,5 MPA - CONFECÇÃO EM CENTRAL DOSADORA DE 30 M³/H - AREIA EXTRAÍDA E BRITA PRODUZIDA</v>
          </cell>
          <cell r="C15665" t="str">
            <v>M3</v>
          </cell>
        </row>
        <row r="15665">
          <cell r="E15665">
            <v>196.12</v>
          </cell>
        </row>
        <row r="15666">
          <cell r="A15666">
            <v>1103853</v>
          </cell>
          <cell r="B15666" t="str">
            <v>CONCRETO POROSO PARA TUBOS DE DRENAGEM FCK = 25 MPA - CONFECÇÃO EM BETONEIRA E LANÇAMENTO MANUAL - AREIA E BRITA COMERCIAIS</v>
          </cell>
          <cell r="C15666" t="str">
            <v>M3</v>
          </cell>
        </row>
        <row r="15666">
          <cell r="E15666">
            <v>409.2</v>
          </cell>
        </row>
        <row r="15667">
          <cell r="A15667">
            <v>1103852</v>
          </cell>
          <cell r="B15667" t="str">
            <v>CONCRETO POROSO PARA TUBOS DE DRENAGEM FCK = 25 MPA - CONFECÇÃO EM BETONEIRA E LANÇAMENTO MANUAL - AREIA EXTRAÍDA E BRITA PRODUZIDA</v>
          </cell>
          <cell r="C15667" t="str">
            <v>M3</v>
          </cell>
        </row>
        <row r="15667">
          <cell r="E15667">
            <v>339.43</v>
          </cell>
        </row>
        <row r="15668">
          <cell r="A15668">
            <v>1106284</v>
          </cell>
          <cell r="B15668" t="str">
            <v>CONCRETO SUBMERSO FCK = 20 MPA - CONFECÇÃO EM CENTRAL DOSADORA DE 30 M³/H - AREIA E BRITA COMERCIAIS</v>
          </cell>
          <cell r="C15668" t="str">
            <v>M3</v>
          </cell>
        </row>
        <row r="15668">
          <cell r="E15668">
            <v>430.25</v>
          </cell>
        </row>
        <row r="15669">
          <cell r="A15669">
            <v>1108116</v>
          </cell>
          <cell r="B15669" t="str">
            <v>CONCRETO SUBMERSO FCK = 25 MPA - CONFECÇÃO EM CENTRAL DOSADORA DE 30 M³/H - AREIA E BRITA COMERCIAIS</v>
          </cell>
          <cell r="C15669" t="str">
            <v>M3</v>
          </cell>
        </row>
        <row r="15669">
          <cell r="E15669">
            <v>434.85</v>
          </cell>
        </row>
        <row r="15670">
          <cell r="A15670">
            <v>1108118</v>
          </cell>
          <cell r="B15670" t="str">
            <v>CONCRETO SUBMERSO FCK = 30 MPA - CONFECÇÃO EM CENTRAL DOSADORA DE 30 M³/H - AREIA E BRITA COMERCIAIS</v>
          </cell>
          <cell r="C15670" t="str">
            <v>M3</v>
          </cell>
        </row>
        <row r="15670">
          <cell r="E15670">
            <v>456.58</v>
          </cell>
        </row>
        <row r="15671">
          <cell r="A15671">
            <v>1106158</v>
          </cell>
          <cell r="B15671" t="str">
            <v>CONCRETO SUBMERSO FCK = 35 MPA - CONFECÇÃO EM CENTRAL DOSADORA DE 30 M³/H - AREIA E BRITA COMERCIAIS</v>
          </cell>
          <cell r="C15671" t="str">
            <v>M3</v>
          </cell>
        </row>
        <row r="15671">
          <cell r="E15671">
            <v>486.58</v>
          </cell>
        </row>
        <row r="15672">
          <cell r="A15672">
            <v>1108120</v>
          </cell>
          <cell r="B15672" t="str">
            <v>CONCRETO SUBMERSO FCK = 40 MPA - CONFECÇÃO EM CENTRAL DOSADORA DE 30 M³/H - AREIA E BRITA COMERCIAIS</v>
          </cell>
          <cell r="C15672" t="str">
            <v>M3</v>
          </cell>
        </row>
        <row r="15672">
          <cell r="E15672">
            <v>520.1</v>
          </cell>
        </row>
        <row r="15673">
          <cell r="A15673">
            <v>1106050</v>
          </cell>
          <cell r="B15673" t="str">
            <v>LANÇAMENTO LIVRE DE CONCRETO USINADO POR MEIO DE CAMINHÃO BETONEIRA - CONFECÇÃO EM CENTRAL DOSADORA DE 30 M³/H</v>
          </cell>
          <cell r="C15673" t="str">
            <v>M3</v>
          </cell>
        </row>
        <row r="15673">
          <cell r="E15673">
            <v>43.38</v>
          </cell>
        </row>
        <row r="15674">
          <cell r="A15674">
            <v>1106051</v>
          </cell>
          <cell r="B15674" t="str">
            <v>LANÇAMENTO LIVRE DE CONCRETO USINADO POR MEIO DE CAMINHÃO BETONEIRA - CONFECÇÃO EM CENTRAL DOSADORA DE 40 M³/H</v>
          </cell>
          <cell r="C15674" t="str">
            <v>M3</v>
          </cell>
        </row>
        <row r="15674">
          <cell r="E15674">
            <v>36.05</v>
          </cell>
        </row>
        <row r="15675">
          <cell r="A15675">
            <v>1106061</v>
          </cell>
          <cell r="B15675" t="str">
            <v>LANÇAMENTO MANUAL DE CONCRETO USINADO - CONFECÇÃO EM CENTRAL DOSADORA DE 30 M³/H</v>
          </cell>
          <cell r="C15675" t="str">
            <v>M3</v>
          </cell>
        </row>
        <row r="15675">
          <cell r="E15675">
            <v>50.56</v>
          </cell>
        </row>
        <row r="15676">
          <cell r="A15676">
            <v>1106087</v>
          </cell>
          <cell r="B15676" t="str">
            <v>LANÇAMENTO MANUAL DE CONCRETO USINADO - CONFECÇÃO EM CENTRAL DOSADORA DE 40 M³/H</v>
          </cell>
          <cell r="C15676" t="str">
            <v>M3</v>
          </cell>
        </row>
        <row r="15676">
          <cell r="E15676">
            <v>43.44</v>
          </cell>
        </row>
        <row r="15677">
          <cell r="A15677">
            <v>1107860</v>
          </cell>
          <cell r="B15677" t="str">
            <v>LANÇAMENTO MECÂNICO DE CONCRETO COM BOMBA LANÇA SOBRE CHASSI COM CAPACIDADE DE 50 M³/H - CONFECÇÃO EM CENTRAL DOSADORA DE 40 M³/H</v>
          </cell>
          <cell r="C15677" t="str">
            <v>M3</v>
          </cell>
        </row>
        <row r="15677">
          <cell r="E15677">
            <v>51.95</v>
          </cell>
        </row>
        <row r="15678">
          <cell r="A15678">
            <v>1106088</v>
          </cell>
          <cell r="B15678" t="str">
            <v>LANÇAMENTO MECÂNICO DE CONCRETO COM BOMBA REBOCÁVEL COM CAPACIDADE DE 30 M³/H - CONFECÇÃO EM CENTRAL DOSADORA DE 30 M³/H</v>
          </cell>
          <cell r="C15678" t="str">
            <v>M3</v>
          </cell>
        </row>
        <row r="15678">
          <cell r="E15678">
            <v>53.64</v>
          </cell>
        </row>
        <row r="15679">
          <cell r="A15679">
            <v>1106128</v>
          </cell>
          <cell r="B15679" t="str">
            <v>LANÇAMENTO MECÂNICO DE CONCRETO COM BOMBA REBOCÁVEL COM CAPACIDADE DE 41 M³/H - CONFECÇÃO EM CENTRAL DOSADORA DE 40 M³/H</v>
          </cell>
          <cell r="C15679" t="str">
            <v>M3</v>
          </cell>
        </row>
        <row r="15679">
          <cell r="E15679">
            <v>43.95</v>
          </cell>
        </row>
        <row r="15680">
          <cell r="A15680">
            <v>1108056</v>
          </cell>
          <cell r="B15680" t="str">
            <v>MICROCONCRETO AUTOADENSÁVEL PARA REPAROS E GRAUTEAMENTO - CONFECÇÃO EM MISTURADOR E LANÇAMENTO MANUAL</v>
          </cell>
          <cell r="C15680" t="str">
            <v>M3</v>
          </cell>
        </row>
        <row r="15680">
          <cell r="E15680">
            <v>2619.99</v>
          </cell>
        </row>
        <row r="15681">
          <cell r="A15681">
            <v>1108059</v>
          </cell>
          <cell r="B15681" t="str">
            <v>MICROCONCRETO PARA REPAROS E GRAUTEAMENTO - CONFECÇÃO EM MISTURADOR E LANÇAMENTO MANUAL</v>
          </cell>
          <cell r="C15681" t="str">
            <v>M3</v>
          </cell>
        </row>
        <row r="15681">
          <cell r="E15681">
            <v>3280.02</v>
          </cell>
        </row>
        <row r="15682">
          <cell r="A15682">
            <v>1207700</v>
          </cell>
          <cell r="B15682" t="str">
            <v>CONCRETO FCK = 20 MPA PARA PROJEÇÃO VIA SECA - CONFECÇÃO EM BETONEIRA - AREIA E BRITA COMERCIAIS</v>
          </cell>
          <cell r="C15682" t="str">
            <v>M3</v>
          </cell>
        </row>
        <row r="15682">
          <cell r="E15682">
            <v>520.15</v>
          </cell>
        </row>
        <row r="15683">
          <cell r="A15683">
            <v>1207701</v>
          </cell>
          <cell r="B15683" t="str">
            <v>CONCRETO FCK = 25 MPA PARA PROJEÇÃO VIA SECA - CONFECÇÃO EM BETONEIRA - AREIA E BRITA COMERCIAIS</v>
          </cell>
          <cell r="C15683" t="str">
            <v>M3</v>
          </cell>
        </row>
        <row r="15683">
          <cell r="E15683">
            <v>553.81</v>
          </cell>
        </row>
        <row r="15684">
          <cell r="A15684">
            <v>1207702</v>
          </cell>
          <cell r="B15684" t="str">
            <v>CONCRETO FCK = 30 MPA PARA PROJEÇÃO VIA SECA - CONFECÇÃO EM BETONEIRA - AREIA E BRITA COMERCIAIS</v>
          </cell>
          <cell r="C15684" t="str">
            <v>M3</v>
          </cell>
        </row>
        <row r="15684">
          <cell r="E15684">
            <v>591.46</v>
          </cell>
        </row>
        <row r="15685">
          <cell r="A15685">
            <v>1207708</v>
          </cell>
          <cell r="B15685" t="str">
            <v>CONCRETO FCK = 30 MPA PARA PROJEÇÃO VIA ÚMIDA - CONFECÇÃO EM CENTRAL DOSADORA DE 30 M³/H - AREIA E BRITA COMERCIAIS</v>
          </cell>
          <cell r="C15685" t="str">
            <v>M3</v>
          </cell>
        </row>
        <row r="15685">
          <cell r="E15685">
            <v>533.64</v>
          </cell>
        </row>
        <row r="15686">
          <cell r="A15686">
            <v>1207703</v>
          </cell>
          <cell r="B15686" t="str">
            <v>CONCRETO FCK = 40 MPA PARA PROJEÇÃO VIA SECA - CONFECÇÃO EM BETONEIRA - AREIA E BRITA COMERCIAIS</v>
          </cell>
          <cell r="C15686" t="str">
            <v>M3</v>
          </cell>
        </row>
        <row r="15686">
          <cell r="E15686">
            <v>680.68</v>
          </cell>
        </row>
        <row r="15687">
          <cell r="A15687">
            <v>1207709</v>
          </cell>
          <cell r="B15687" t="str">
            <v>CONCRETO FCK = 40 MPA PARA PROJEÇÃO VIA ÚMIDA - CONFECÇÃO EM CENTRAL DOSADORA DE 30 M³/H - AREIA E BRITA COMERCIAIS</v>
          </cell>
          <cell r="C15687" t="str">
            <v>M3</v>
          </cell>
        </row>
        <row r="15687">
          <cell r="E15687">
            <v>615.46</v>
          </cell>
        </row>
        <row r="15688">
          <cell r="A15688">
            <v>1207710</v>
          </cell>
          <cell r="B15688" t="str">
            <v>CONCRETO PROJETADO VIA SECA FCK = 20 MPA APLICADO EM PISOS</v>
          </cell>
          <cell r="C15688" t="str">
            <v>M3</v>
          </cell>
        </row>
        <row r="15688">
          <cell r="E15688">
            <v>804.26</v>
          </cell>
        </row>
        <row r="15689">
          <cell r="A15689">
            <v>1207711</v>
          </cell>
          <cell r="B15689" t="str">
            <v>CONCRETO PROJETADO VIA SECA FCK = 20 MPA APLICADO EM SUPERFÍCIES INCLINADAS E VERTICAIS</v>
          </cell>
          <cell r="C15689" t="str">
            <v>M3</v>
          </cell>
        </row>
        <row r="15689">
          <cell r="E15689">
            <v>1003.91</v>
          </cell>
        </row>
        <row r="15690">
          <cell r="A15690">
            <v>1207713</v>
          </cell>
          <cell r="B15690" t="str">
            <v>CONCRETO PROJETADO VIA SECA FCK = 20 MPA APLICADO EM TETO</v>
          </cell>
          <cell r="C15690" t="str">
            <v>M3</v>
          </cell>
        </row>
        <row r="15690">
          <cell r="E15690">
            <v>1522.95</v>
          </cell>
        </row>
        <row r="15691">
          <cell r="A15691">
            <v>1207714</v>
          </cell>
          <cell r="B15691" t="str">
            <v>CONCRETO PROJETADO VIA SECA FCK = 25 MPA APLICADO EM PISOS</v>
          </cell>
          <cell r="C15691" t="str">
            <v>M3</v>
          </cell>
        </row>
        <row r="15691">
          <cell r="E15691">
            <v>843.86</v>
          </cell>
        </row>
        <row r="15692">
          <cell r="A15692">
            <v>1207715</v>
          </cell>
          <cell r="B15692" t="str">
            <v>CONCRETO PROJETADO VIA SECA FCK = 25 MPA APLICADO EM SUPERFÍCIES INCLINADAS E VERTICAIS</v>
          </cell>
          <cell r="C15692" t="str">
            <v>M3</v>
          </cell>
        </row>
        <row r="15692">
          <cell r="E15692">
            <v>1051.99</v>
          </cell>
        </row>
        <row r="15693">
          <cell r="A15693">
            <v>1207717</v>
          </cell>
          <cell r="B15693" t="str">
            <v>CONCRETO PROJETADO VIA SECA FCK = 25 MPA APLICADO EM TETO</v>
          </cell>
          <cell r="C15693" t="str">
            <v>M3</v>
          </cell>
        </row>
        <row r="15693">
          <cell r="E15693">
            <v>1590.27</v>
          </cell>
        </row>
        <row r="15694">
          <cell r="A15694">
            <v>1207718</v>
          </cell>
          <cell r="B15694" t="str">
            <v>CONCRETO PROJETADO VIA SECA FCK = 30 MPA APLICADO EM PISOS</v>
          </cell>
          <cell r="C15694" t="str">
            <v>M3</v>
          </cell>
        </row>
        <row r="15694">
          <cell r="E15694">
            <v>888.16</v>
          </cell>
        </row>
        <row r="15695">
          <cell r="A15695">
            <v>1207719</v>
          </cell>
          <cell r="B15695" t="str">
            <v>CONCRETO PROJETADO VIA SECA FCK = 30 MPA APLICADO EM SUPERFÍCIES INCLINADAS E VERTICAIS</v>
          </cell>
          <cell r="C15695" t="str">
            <v>M3</v>
          </cell>
        </row>
        <row r="15695">
          <cell r="E15695">
            <v>1105.78</v>
          </cell>
        </row>
        <row r="15696">
          <cell r="A15696">
            <v>1207721</v>
          </cell>
          <cell r="B15696" t="str">
            <v>CONCRETO PROJETADO VIA SECA FCK = 30 MPA APLICADO EM TETO</v>
          </cell>
          <cell r="C15696" t="str">
            <v>M3</v>
          </cell>
        </row>
        <row r="15696">
          <cell r="E15696">
            <v>1665.57</v>
          </cell>
        </row>
        <row r="15697">
          <cell r="A15697">
            <v>1207722</v>
          </cell>
          <cell r="B15697" t="str">
            <v>CONCRETO PROJETADO VIA SECA FCK = 40 MPA APLICADO EM PISOS</v>
          </cell>
          <cell r="C15697" t="str">
            <v>M3</v>
          </cell>
        </row>
        <row r="15697">
          <cell r="E15697">
            <v>993.12</v>
          </cell>
        </row>
        <row r="15698">
          <cell r="A15698">
            <v>1207723</v>
          </cell>
          <cell r="B15698" t="str">
            <v>CONCRETO PROJETADO VIA SECA FCK = 40 MPA APLICADO EM SUPERFÍCIES INCLINADAS E VERTICAIS</v>
          </cell>
          <cell r="C15698" t="str">
            <v>M3</v>
          </cell>
        </row>
        <row r="15698">
          <cell r="E15698">
            <v>1233.23</v>
          </cell>
        </row>
        <row r="15699">
          <cell r="A15699">
            <v>1207725</v>
          </cell>
          <cell r="B15699" t="str">
            <v>CONCRETO PROJETADO VIA SECA FCK = 40 MPA VIA SECA APLICADO EM TETO</v>
          </cell>
          <cell r="C15699" t="str">
            <v>M3</v>
          </cell>
        </row>
        <row r="15699">
          <cell r="E15699">
            <v>1844.01</v>
          </cell>
        </row>
        <row r="15700">
          <cell r="A15700">
            <v>1207728</v>
          </cell>
          <cell r="B15700" t="str">
            <v>CONCRETO PROJETADO VIA ÚMIDA FCK = 30 MPA APLICADO EM TÚNEIS CLASSE I COM SEÇÃO DE 20 A 40 M²</v>
          </cell>
          <cell r="C15700" t="str">
            <v>M3</v>
          </cell>
        </row>
        <row r="15700">
          <cell r="E15700">
            <v>816.5</v>
          </cell>
        </row>
        <row r="15701">
          <cell r="A15701">
            <v>1207727</v>
          </cell>
          <cell r="B15701" t="str">
            <v>CONCRETO PROJETADO VIA ÚMIDA FCK = 30 MPA APLICADO EM TÚNEIS CLASSE I COM SEÇÃO DE 40 A 60 M²</v>
          </cell>
          <cell r="C15701" t="str">
            <v>M3</v>
          </cell>
        </row>
        <row r="15701">
          <cell r="E15701">
            <v>794.16</v>
          </cell>
        </row>
        <row r="15702">
          <cell r="A15702">
            <v>1207726</v>
          </cell>
          <cell r="B15702" t="str">
            <v>CONCRETO PROJETADO VIA ÚMIDA FCK = 30 MPA APLICADO EM TÚNEIS CLASSE I COM SEÇÃO DE 60 A 90 M²</v>
          </cell>
          <cell r="C15702" t="str">
            <v>M3</v>
          </cell>
        </row>
        <row r="15702">
          <cell r="E15702">
            <v>776.3</v>
          </cell>
        </row>
        <row r="15703">
          <cell r="A15703">
            <v>1208329</v>
          </cell>
          <cell r="B15703" t="str">
            <v>CONCRETO PROJETADO VIA ÚMIDA FCK = 30 MPA APLICADO EM TÚNEIS CLASSE I COM SEÇÃO SUPERIOR A 90 M²</v>
          </cell>
          <cell r="C15703" t="str">
            <v>M3</v>
          </cell>
        </row>
        <row r="15703">
          <cell r="E15703">
            <v>755.73</v>
          </cell>
        </row>
        <row r="15704">
          <cell r="A15704">
            <v>1207685</v>
          </cell>
          <cell r="B15704" t="str">
            <v>CONCRETO PROJETADO VIA ÚMIDA FCK = 30 MPA APLICADO EM TÚNEIS CLASSE II COM SEÇÃO DE 20 A 40 M²</v>
          </cell>
          <cell r="C15704" t="str">
            <v>M3</v>
          </cell>
        </row>
        <row r="15704">
          <cell r="E15704">
            <v>862.12</v>
          </cell>
        </row>
        <row r="15705">
          <cell r="A15705">
            <v>1207684</v>
          </cell>
          <cell r="B15705" t="str">
            <v>CONCRETO PROJETADO VIA ÚMIDA FCK = 30 MPA APLICADO EM TÚNEIS CLASSE II COM SEÇÃO DE 40 A 60 M²</v>
          </cell>
          <cell r="C15705" t="str">
            <v>M3</v>
          </cell>
        </row>
        <row r="15705">
          <cell r="E15705">
            <v>832.61</v>
          </cell>
        </row>
        <row r="15706">
          <cell r="A15706">
            <v>1207683</v>
          </cell>
          <cell r="B15706" t="str">
            <v>CONCRETO PROJETADO VIA ÚMIDA FCK = 30 MPA APLICADO EM TÚNEIS CLASSE II COM SEÇÃO DE 60 A 90 M²</v>
          </cell>
          <cell r="C15706" t="str">
            <v>M3</v>
          </cell>
        </row>
        <row r="15706">
          <cell r="E15706">
            <v>810.12</v>
          </cell>
        </row>
        <row r="15707">
          <cell r="A15707">
            <v>1208337</v>
          </cell>
          <cell r="B15707" t="str">
            <v>CONCRETO PROJETADO VIA ÚMIDA FCK = 30 MPA APLICADO EM TÚNEIS CLASSE II COM SEÇÃO SUPERIOR A 90 M²</v>
          </cell>
          <cell r="C15707" t="str">
            <v>M3</v>
          </cell>
        </row>
        <row r="15707">
          <cell r="E15707">
            <v>786.22</v>
          </cell>
        </row>
        <row r="15708">
          <cell r="A15708">
            <v>1207691</v>
          </cell>
          <cell r="B15708" t="str">
            <v>CONCRETO PROJETADO VIA ÚMIDA FCK = 30 MPA APLICADO EM TÚNEIS CLASSE III COM SEÇÃO DE 20 A 40 M²</v>
          </cell>
          <cell r="C15708" t="str">
            <v>M3</v>
          </cell>
        </row>
        <row r="15708">
          <cell r="E15708">
            <v>917.76</v>
          </cell>
        </row>
        <row r="15709">
          <cell r="A15709">
            <v>1207690</v>
          </cell>
          <cell r="B15709" t="str">
            <v>CONCRETO PROJETADO VIA ÚMIDA FCK = 30 MPA APLICADO EM TÚNEIS CLASSE III COM SEÇÃO DE 40 A 60 M²</v>
          </cell>
          <cell r="C15709" t="str">
            <v>M3</v>
          </cell>
        </row>
        <row r="15709">
          <cell r="E15709">
            <v>877.59</v>
          </cell>
        </row>
        <row r="15710">
          <cell r="A15710">
            <v>1207689</v>
          </cell>
          <cell r="B15710" t="str">
            <v>CONCRETO PROJETADO VIA ÚMIDA FCK = 30 MPA APLICADO EM TÚNEIS CLASSE III COM SEÇÃO DE 60 A 90 M²</v>
          </cell>
          <cell r="C15710" t="str">
            <v>M3</v>
          </cell>
        </row>
        <row r="15710">
          <cell r="E15710">
            <v>843.8</v>
          </cell>
        </row>
        <row r="15711">
          <cell r="A15711">
            <v>1208345</v>
          </cell>
          <cell r="B15711" t="str">
            <v>CONCRETO PROJETADO VIA ÚMIDA FCK = 30 MPA APLICADO EM TÚNEIS CLASSE III COM SEÇÃO SUPERIOR A 90 M²</v>
          </cell>
          <cell r="C15711" t="str">
            <v>M3</v>
          </cell>
        </row>
        <row r="15711">
          <cell r="E15711">
            <v>815.96</v>
          </cell>
        </row>
        <row r="15712">
          <cell r="A15712">
            <v>1207697</v>
          </cell>
          <cell r="B15712" t="str">
            <v>CONCRETO PROJETADO VIA ÚMIDA FCK = 30 MPA APLICADO EM TÚNEIS CLASSE IV COM SEÇÃO DE 20 A 40 M²</v>
          </cell>
          <cell r="C15712" t="str">
            <v>M3</v>
          </cell>
        </row>
        <row r="15712">
          <cell r="E15712">
            <v>988.84</v>
          </cell>
        </row>
        <row r="15713">
          <cell r="A15713">
            <v>1207696</v>
          </cell>
          <cell r="B15713" t="str">
            <v>CONCRETO PROJETADO VIA ÚMIDA FCK = 30 MPA APLICADO EM TÚNEIS CLASSE IV COM SEÇÃO DE 40 A 60 M²</v>
          </cell>
          <cell r="C15713" t="str">
            <v>M3</v>
          </cell>
        </row>
        <row r="15713">
          <cell r="E15713">
            <v>931.41</v>
          </cell>
        </row>
        <row r="15714">
          <cell r="A15714">
            <v>1207695</v>
          </cell>
          <cell r="B15714" t="str">
            <v>CONCRETO PROJETADO VIA ÚMIDA FCK = 30 MPA APLICADO EM TÚNEIS CLASSE IV COM SEÇÃO DE 60 A 90 M²</v>
          </cell>
          <cell r="C15714" t="str">
            <v>M3</v>
          </cell>
        </row>
        <row r="15714">
          <cell r="E15714">
            <v>892.35</v>
          </cell>
        </row>
        <row r="15715">
          <cell r="A15715">
            <v>1208353</v>
          </cell>
          <cell r="B15715" t="str">
            <v>CONCRETO PROJETADO VIA ÚMIDA FCK = 30 MPA APLICADO EM TÚNEIS CLASSE IV COM SEÇÃO SUPERIOR A 90 M²</v>
          </cell>
          <cell r="C15715" t="str">
            <v>M3</v>
          </cell>
        </row>
        <row r="15715">
          <cell r="E15715">
            <v>853.08</v>
          </cell>
        </row>
        <row r="15716">
          <cell r="A15716">
            <v>1207663</v>
          </cell>
          <cell r="B15716" t="str">
            <v>CONCRETO PROJETADO VIA ÚMIDA FCK = 30 MPA APLICADO EM TÚNEIS CLASSE V COM SEÇÃO DE 20 A 40 M²</v>
          </cell>
          <cell r="C15716" t="str">
            <v>M3</v>
          </cell>
        </row>
        <row r="15716">
          <cell r="E15716">
            <v>1061.25</v>
          </cell>
        </row>
        <row r="15717">
          <cell r="A15717">
            <v>1207662</v>
          </cell>
          <cell r="B15717" t="str">
            <v>CONCRETO PROJETADO VIA ÚMIDA FCK = 30 MPA APLICADO EM TÚNEIS CLASSE V COM SEÇÃO DE 40 A 60 M²</v>
          </cell>
          <cell r="C15717" t="str">
            <v>M3</v>
          </cell>
        </row>
        <row r="15717">
          <cell r="E15717">
            <v>1034.91</v>
          </cell>
        </row>
        <row r="15718">
          <cell r="A15718">
            <v>1207661</v>
          </cell>
          <cell r="B15718" t="str">
            <v>CONCRETO PROJETADO VIA ÚMIDA FCK = 30 MPA APLICADO EM TÚNEIS CLASSE V COM SEÇÃO DE 60 A 90 M²</v>
          </cell>
          <cell r="C15718" t="str">
            <v>M3</v>
          </cell>
        </row>
        <row r="15718">
          <cell r="E15718">
            <v>1013.85</v>
          </cell>
        </row>
        <row r="15719">
          <cell r="A15719">
            <v>1208361</v>
          </cell>
          <cell r="B15719" t="str">
            <v>CONCRETO PROJETADO VIA ÚMIDA FCK = 30 MPA APLICADO EM TÚNEIS CLASSE V COM SEÇÃO SUPERIOR A 90 M²</v>
          </cell>
          <cell r="C15719" t="str">
            <v>M3</v>
          </cell>
        </row>
        <row r="15719">
          <cell r="E15719">
            <v>982.25</v>
          </cell>
        </row>
        <row r="15720">
          <cell r="A15720">
            <v>1207669</v>
          </cell>
          <cell r="B15720" t="str">
            <v>CONCRETO PROJETADO VIA ÚMIDA FCK = 30 MPA APLICADO EM TÚNEIS CLASSE VI COM SEÇÃO DE 20 A 40 M²</v>
          </cell>
          <cell r="C15720" t="str">
            <v>M3</v>
          </cell>
        </row>
        <row r="15720">
          <cell r="E15720">
            <v>1179.56</v>
          </cell>
        </row>
        <row r="15721">
          <cell r="A15721">
            <v>1207668</v>
          </cell>
          <cell r="B15721" t="str">
            <v>CONCRETO PROJETADO VIA ÚMIDA FCK = 30 MPA APLICADO EM TÚNEIS CLASSE VI COM SEÇÃO DE 40 A 60 M²</v>
          </cell>
          <cell r="C15721" t="str">
            <v>M3</v>
          </cell>
        </row>
        <row r="15721">
          <cell r="E15721">
            <v>1146.87</v>
          </cell>
        </row>
        <row r="15722">
          <cell r="A15722">
            <v>1207667</v>
          </cell>
          <cell r="B15722" t="str">
            <v>CONCRETO PROJETADO VIA ÚMIDA FCK = 30 MPA APLICADO EM TÚNEIS CLASSE VI COM SEÇÃO DE 60 A 90 M²</v>
          </cell>
          <cell r="C15722" t="str">
            <v>M3</v>
          </cell>
        </row>
        <row r="15722">
          <cell r="E15722">
            <v>1097.84</v>
          </cell>
        </row>
        <row r="15723">
          <cell r="A15723">
            <v>1208369</v>
          </cell>
          <cell r="B15723" t="str">
            <v>CONCRETO PROJETADO VIA ÚMIDA FCK = 30 MPA APLICADO EM TÚNEIS CLASSE VI COM SEÇÃO SUPERIOR A 90 M²</v>
          </cell>
          <cell r="C15723" t="str">
            <v>M3</v>
          </cell>
        </row>
        <row r="15723">
          <cell r="E15723">
            <v>1048.81</v>
          </cell>
        </row>
        <row r="15724">
          <cell r="A15724">
            <v>1207682</v>
          </cell>
          <cell r="B15724" t="str">
            <v>CONCRETO PROJETADO VIA ÚMIDA FCK = 40 MPA APLICADO EM TÚNEIS CLASSE I COM SEÇÃO DE 20 A 40 M²</v>
          </cell>
          <cell r="C15724" t="str">
            <v>M3</v>
          </cell>
        </row>
        <row r="15724">
          <cell r="E15724">
            <v>912.76</v>
          </cell>
        </row>
        <row r="15725">
          <cell r="A15725">
            <v>1207681</v>
          </cell>
          <cell r="B15725" t="str">
            <v>CONCRETO PROJETADO VIA ÚMIDA FCK = 40 MPA APLICADO EM TÚNEIS CLASSE I COM SEÇÃO DE 40 A 60 M²</v>
          </cell>
          <cell r="C15725" t="str">
            <v>M3</v>
          </cell>
        </row>
        <row r="15725">
          <cell r="E15725">
            <v>890.42</v>
          </cell>
        </row>
        <row r="15726">
          <cell r="A15726">
            <v>1207729</v>
          </cell>
          <cell r="B15726" t="str">
            <v>CONCRETO PROJETADO VIA ÚMIDA FCK = 40 MPA APLICADO EM TÚNEIS CLASSE I COM SEÇÃO DE 60 A 90 M²</v>
          </cell>
          <cell r="C15726" t="str">
            <v>M3</v>
          </cell>
        </row>
        <row r="15726">
          <cell r="E15726">
            <v>872.56</v>
          </cell>
        </row>
        <row r="15727">
          <cell r="A15727">
            <v>1208333</v>
          </cell>
          <cell r="B15727" t="str">
            <v>CONCRETO PROJETADO VIA ÚMIDA FCK = 40 MPA APLICADO EM TÚNEIS CLASSE I COM SEÇÃO SUPERIOR A 90 M²</v>
          </cell>
          <cell r="C15727" t="str">
            <v>M3</v>
          </cell>
        </row>
        <row r="15727">
          <cell r="E15727">
            <v>851.99</v>
          </cell>
        </row>
        <row r="15728">
          <cell r="A15728">
            <v>1207688</v>
          </cell>
          <cell r="B15728" t="str">
            <v>CONCRETO PROJETADO VIA ÚMIDA FCK = 40 MPA APLICADO EM TÚNEIS CLASSE II COM SEÇÃO DE 20 A 40 M²</v>
          </cell>
          <cell r="C15728" t="str">
            <v>M3</v>
          </cell>
        </row>
        <row r="15728">
          <cell r="E15728">
            <v>961.3</v>
          </cell>
        </row>
        <row r="15729">
          <cell r="A15729">
            <v>1207687</v>
          </cell>
          <cell r="B15729" t="str">
            <v>CONCRETO PROJETADO VIA ÚMIDA FCK = 40 MPA APLICADO EM TÚNEIS CLASSE II COM SEÇÃO DE 40 A 60 M²</v>
          </cell>
          <cell r="C15729" t="str">
            <v>M3</v>
          </cell>
        </row>
        <row r="15729">
          <cell r="E15729">
            <v>931.79</v>
          </cell>
        </row>
        <row r="15730">
          <cell r="A15730">
            <v>1207686</v>
          </cell>
          <cell r="B15730" t="str">
            <v>CONCRETO PROJETADO VIA ÚMIDA FCK = 40 MPA APLICADO EM TÚNEIS CLASSE II COM SEÇÃO DE 60 A 90 M²</v>
          </cell>
          <cell r="C15730" t="str">
            <v>M3</v>
          </cell>
        </row>
        <row r="15730">
          <cell r="E15730">
            <v>909.3</v>
          </cell>
        </row>
        <row r="15731">
          <cell r="A15731">
            <v>1208341</v>
          </cell>
          <cell r="B15731" t="str">
            <v>CONCRETO PROJETADO VIA ÚMIDA FCK = 40 MPA APLICADO EM TÚNEIS CLASSE II COM SEÇÃO SUPERIOR A 90 M²</v>
          </cell>
          <cell r="C15731" t="str">
            <v>M3</v>
          </cell>
        </row>
        <row r="15731">
          <cell r="E15731">
            <v>885.39</v>
          </cell>
        </row>
        <row r="15732">
          <cell r="A15732">
            <v>1207694</v>
          </cell>
          <cell r="B15732" t="str">
            <v>CONCRETO PROJETADO VIA ÚMIDA FCK = 40 MPA APLICADO EM TÚNEIS CLASSE III COM SEÇÃO DE 20 A 40 M²</v>
          </cell>
          <cell r="C15732" t="str">
            <v>M3</v>
          </cell>
        </row>
        <row r="15732">
          <cell r="E15732">
            <v>1020.04</v>
          </cell>
        </row>
        <row r="15733">
          <cell r="A15733">
            <v>1207693</v>
          </cell>
          <cell r="B15733" t="str">
            <v>CONCRETO PROJETADO VIA ÚMIDA FCK = 40 MPA APLICADO EM TÚNEIS CLASSE III COM SEÇÃO DE 40 A 60 M²</v>
          </cell>
          <cell r="C15733" t="str">
            <v>M3</v>
          </cell>
        </row>
        <row r="15733">
          <cell r="E15733">
            <v>979.86</v>
          </cell>
        </row>
        <row r="15734">
          <cell r="A15734">
            <v>1207692</v>
          </cell>
          <cell r="B15734" t="str">
            <v>CONCRETO PROJETADO VIA ÚMIDA FCK = 40 MPA APLICADO EM TÚNEIS CLASSE III COM SEÇÃO DE 60 A 90 M²</v>
          </cell>
          <cell r="C15734" t="str">
            <v>M3</v>
          </cell>
        </row>
        <row r="15734">
          <cell r="E15734">
            <v>946.08</v>
          </cell>
        </row>
        <row r="15735">
          <cell r="A15735">
            <v>1208349</v>
          </cell>
          <cell r="B15735" t="str">
            <v>CONCRETO PROJETADO VIA ÚMIDA FCK = 40 MPA APLICADO EM TÚNEIS CLASSE III COM SEÇÃO SUPERIOR A 90 M²</v>
          </cell>
          <cell r="C15735" t="str">
            <v>M3</v>
          </cell>
        </row>
        <row r="15735">
          <cell r="E15735">
            <v>918.23</v>
          </cell>
        </row>
        <row r="15736">
          <cell r="A15736">
            <v>1207660</v>
          </cell>
          <cell r="B15736" t="str">
            <v>CONCRETO PROJETADO VIA ÚMIDA FCK = 40 MPA APLICADO EM TÚNEIS CLASSE IV COM SEÇÃO DE 20 A 40 M²</v>
          </cell>
          <cell r="C15736" t="str">
            <v>M3</v>
          </cell>
        </row>
        <row r="15736">
          <cell r="E15736">
            <v>1094.41</v>
          </cell>
        </row>
        <row r="15737">
          <cell r="A15737">
            <v>1207699</v>
          </cell>
          <cell r="B15737" t="str">
            <v>CONCRETO PROJETADO VIA ÚMIDA FCK = 40 MPA APLICADO EM TÚNEIS CLASSE IV COM SEÇÃO DE 40 A 60 M²</v>
          </cell>
          <cell r="C15737" t="str">
            <v>M3</v>
          </cell>
        </row>
        <row r="15737">
          <cell r="E15737">
            <v>1036.99</v>
          </cell>
        </row>
        <row r="15738">
          <cell r="A15738">
            <v>1207698</v>
          </cell>
          <cell r="B15738" t="str">
            <v>CONCRETO PROJETADO VIA ÚMIDA FCK = 40 MPA APLICADO EM TÚNEIS CLASSE IV COM SEÇÃO DE 60 A 90 M²</v>
          </cell>
          <cell r="C15738" t="str">
            <v>M3</v>
          </cell>
        </row>
        <row r="15738">
          <cell r="E15738">
            <v>997.92</v>
          </cell>
        </row>
        <row r="15739">
          <cell r="A15739">
            <v>1208357</v>
          </cell>
          <cell r="B15739" t="str">
            <v>CONCRETO PROJETADO VIA ÚMIDA FCK = 40 MPA APLICADO EM TÚNEIS CLASSE IV COM SEÇÃO SUPERIOR A 90 M²</v>
          </cell>
          <cell r="C15739" t="str">
            <v>M3</v>
          </cell>
        </row>
        <row r="15739">
          <cell r="E15739">
            <v>958.65</v>
          </cell>
        </row>
        <row r="15740">
          <cell r="A15740">
            <v>1207666</v>
          </cell>
          <cell r="B15740" t="str">
            <v>CONCRETO PROJETADO VIA ÚMIDA FCK = 40 MPA APLICADO EM TÚNEIS CLASSE V COM SEÇÃO DE 20 A 40 M²</v>
          </cell>
          <cell r="C15740" t="str">
            <v>M3</v>
          </cell>
        </row>
        <row r="15740">
          <cell r="E15740">
            <v>1170.34</v>
          </cell>
        </row>
        <row r="15741">
          <cell r="A15741">
            <v>1207665</v>
          </cell>
          <cell r="B15741" t="str">
            <v>CONCRETO PROJETADO VIA ÚMIDA FCK = 40 MPA APLICADO EM TÚNEIS CLASSE V COM SEÇÃO DE 40 A 60 M²</v>
          </cell>
          <cell r="C15741" t="str">
            <v>M3</v>
          </cell>
        </row>
        <row r="15741">
          <cell r="E15741">
            <v>1144.01</v>
          </cell>
        </row>
        <row r="15742">
          <cell r="A15742">
            <v>1207664</v>
          </cell>
          <cell r="B15742" t="str">
            <v>CONCRETO PROJETADO VIA ÚMIDA FCK = 40 MPA APLICADO EM TÚNEIS CLASSE V COM SEÇÃO DE 60 A 90 M²</v>
          </cell>
          <cell r="C15742" t="str">
            <v>M3</v>
          </cell>
        </row>
        <row r="15742">
          <cell r="E15742">
            <v>1122.94</v>
          </cell>
        </row>
        <row r="15743">
          <cell r="A15743">
            <v>1208365</v>
          </cell>
          <cell r="B15743" t="str">
            <v>CONCRETO PROJETADO VIA ÚMIDA FCK = 40 MPA APLICADO EM TÚNEIS CLASSE V COM SEÇÃO SUPERIOR A 90 M²</v>
          </cell>
          <cell r="C15743" t="str">
            <v>M3</v>
          </cell>
        </row>
        <row r="15743">
          <cell r="E15743">
            <v>1091.34</v>
          </cell>
        </row>
        <row r="15744">
          <cell r="A15744">
            <v>1207672</v>
          </cell>
          <cell r="B15744" t="str">
            <v>CONCRETO PROJETADO VIA ÚMIDA FCK = 40 MPA APLICADO EM TÚNEIS CLASSE VI COM SEÇÃO DE 20 A 40 M²</v>
          </cell>
          <cell r="C15744" t="str">
            <v>M3</v>
          </cell>
        </row>
        <row r="15744">
          <cell r="E15744">
            <v>1292.42</v>
          </cell>
        </row>
        <row r="15745">
          <cell r="A15745">
            <v>1207671</v>
          </cell>
          <cell r="B15745" t="str">
            <v>CONCRETO PROJETADO VIA ÚMIDA FCK = 40 MPA APLICADO EM TÚNEIS CLASSE VI COM SEÇÃO DE 40 A 60 M²</v>
          </cell>
          <cell r="C15745" t="str">
            <v>M3</v>
          </cell>
        </row>
        <row r="15745">
          <cell r="E15745">
            <v>1259.73</v>
          </cell>
        </row>
        <row r="15746">
          <cell r="A15746">
            <v>1207670</v>
          </cell>
          <cell r="B15746" t="str">
            <v>CONCRETO PROJETADO VIA ÚMIDA FCK = 40 MPA APLICADO EM TÚNEIS CLASSE VI COM SEÇÃO DE 60 A 90 M²</v>
          </cell>
          <cell r="C15746" t="str">
            <v>M3</v>
          </cell>
        </row>
        <row r="15746">
          <cell r="E15746">
            <v>1210.7</v>
          </cell>
        </row>
        <row r="15747">
          <cell r="A15747">
            <v>1208373</v>
          </cell>
          <cell r="B15747" t="str">
            <v>CONCRETO PROJETADO VIA ÚMIDA FCK = 40 MPA APLICADO EM TÚNEIS CLASSE VI COM SEÇÃO SUPERIOR A 90 M²</v>
          </cell>
          <cell r="C15747" t="str">
            <v>M3</v>
          </cell>
        </row>
        <row r="15747">
          <cell r="E15747">
            <v>1161.66</v>
          </cell>
        </row>
        <row r="15748">
          <cell r="A15748">
            <v>1400976</v>
          </cell>
          <cell r="B15748" t="str">
            <v>CORTE A PLASMA CNC EM CHAPA COM ESPESSURA DE 6,3 A 10 MM</v>
          </cell>
          <cell r="C15748" t="str">
            <v>M</v>
          </cell>
        </row>
        <row r="15748">
          <cell r="E15748">
            <v>5.32</v>
          </cell>
        </row>
        <row r="15749">
          <cell r="A15749">
            <v>1400970</v>
          </cell>
          <cell r="B15749" t="str">
            <v>CORTE A PLASMA MANUAL EM CHAPA DE AÇO-CARBONO COM ESPESSURA DE 4 A 8 MM</v>
          </cell>
          <cell r="C15749" t="str">
            <v>M</v>
          </cell>
        </row>
        <row r="15749">
          <cell r="E15749">
            <v>2.04</v>
          </cell>
        </row>
        <row r="15750">
          <cell r="A15750">
            <v>1400971</v>
          </cell>
          <cell r="B15750" t="str">
            <v>CORTE A PLASMA MANUAL EM CHAPA DE AÇO-CARBONO COM ESPESSURA DE 9 A 25 MM</v>
          </cell>
          <cell r="C15750" t="str">
            <v>M</v>
          </cell>
        </row>
        <row r="15750">
          <cell r="E15750">
            <v>8.9</v>
          </cell>
        </row>
        <row r="15751">
          <cell r="A15751">
            <v>1400972</v>
          </cell>
          <cell r="B15751" t="str">
            <v>CORTE A PLASMA MANUAL EM CHAPA DE ALUMÍNIO COM ESPESSURA DE 1,5 MM</v>
          </cell>
          <cell r="C15751" t="str">
            <v>M</v>
          </cell>
        </row>
        <row r="15751">
          <cell r="E15751">
            <v>1.96</v>
          </cell>
        </row>
        <row r="15752">
          <cell r="A15752">
            <v>1416201</v>
          </cell>
          <cell r="B15752" t="str">
            <v>CORTE DE BARRAS DE AÇO CA-50 COM MAÇARICO OXIACETILENO</v>
          </cell>
          <cell r="C15752" t="str">
            <v>CM2</v>
          </cell>
        </row>
        <row r="15752">
          <cell r="E15752">
            <v>0.24</v>
          </cell>
        </row>
        <row r="15753">
          <cell r="A15753">
            <v>1400969</v>
          </cell>
          <cell r="B15753" t="str">
            <v>CORTE DE CANTONEIRA DE ALUMÍNIO</v>
          </cell>
          <cell r="C15753" t="str">
            <v>UND</v>
          </cell>
        </row>
        <row r="15753">
          <cell r="E15753">
            <v>0.13</v>
          </cell>
        </row>
        <row r="15754">
          <cell r="A15754">
            <v>1400975</v>
          </cell>
          <cell r="B15754" t="str">
            <v>CORTE DE CHAPA DE AÇO COM GUILHOTINA HIDRÁULICA</v>
          </cell>
          <cell r="C15754" t="str">
            <v>M</v>
          </cell>
        </row>
        <row r="15754">
          <cell r="E15754">
            <v>3.82</v>
          </cell>
        </row>
        <row r="15755">
          <cell r="A15755">
            <v>1416141</v>
          </cell>
          <cell r="B15755" t="str">
            <v>CORTE DE CHAPAS DE AÇO COM ESPESSURA DE 12,5 MM COM MAÇARICO OXIACETILENO</v>
          </cell>
          <cell r="C15755" t="str">
            <v>M</v>
          </cell>
        </row>
        <row r="15755">
          <cell r="E15755">
            <v>3.73</v>
          </cell>
        </row>
        <row r="15756">
          <cell r="A15756">
            <v>1416142</v>
          </cell>
          <cell r="B15756" t="str">
            <v>CORTE DE CHAPAS DE AÇO COM ESPESSURA DE 16 MM COM MAÇARICO OXIACETILENO</v>
          </cell>
          <cell r="C15756" t="str">
            <v>M</v>
          </cell>
        </row>
        <row r="15756">
          <cell r="E15756">
            <v>5.79</v>
          </cell>
        </row>
        <row r="15757">
          <cell r="A15757">
            <v>1400973</v>
          </cell>
          <cell r="B15757" t="str">
            <v>CORTE DE CHAPAS DE AÇO COM ESPESSURA DE 3 MM COM MAÇARICO OXIACETILENO</v>
          </cell>
          <cell r="C15757" t="str">
            <v>M</v>
          </cell>
        </row>
        <row r="15757">
          <cell r="E15757">
            <v>1.54</v>
          </cell>
        </row>
        <row r="15758">
          <cell r="A15758">
            <v>1400974</v>
          </cell>
          <cell r="B15758" t="str">
            <v>CORTE DE CHAPAS DE AÇO COM ESPESSURA DE 5 MM COM MAÇARICO OXIACETILENO</v>
          </cell>
          <cell r="C15758" t="str">
            <v>M</v>
          </cell>
        </row>
        <row r="15758">
          <cell r="E15758">
            <v>1.82</v>
          </cell>
        </row>
        <row r="15759">
          <cell r="A15759">
            <v>1416139</v>
          </cell>
          <cell r="B15759" t="str">
            <v>CORTE DE CHAPAS DE AÇO COM ESPESSURA DE 6,3 MM COM MAÇARICO OXIACETILENO</v>
          </cell>
          <cell r="C15759" t="str">
            <v>M</v>
          </cell>
        </row>
        <row r="15759">
          <cell r="E15759">
            <v>2.04</v>
          </cell>
        </row>
        <row r="15760">
          <cell r="A15760">
            <v>1416202</v>
          </cell>
          <cell r="B15760" t="str">
            <v>CORTE DE CHAPAS DE AÇO COM ESPESSURA DE 8 MM COM MAÇARICO OXIACETILENO</v>
          </cell>
          <cell r="C15760" t="str">
            <v>M</v>
          </cell>
        </row>
        <row r="15760">
          <cell r="E15760">
            <v>2.38</v>
          </cell>
        </row>
        <row r="15761">
          <cell r="A15761">
            <v>1416140</v>
          </cell>
          <cell r="B15761" t="str">
            <v>CORTE DE CHAPAS DE AÇO COM ESPESSURA DE 9,5 MM COM MAÇARICO OXIACETILENO</v>
          </cell>
          <cell r="C15761" t="str">
            <v>M</v>
          </cell>
        </row>
        <row r="15761">
          <cell r="E15761">
            <v>2.74</v>
          </cell>
        </row>
        <row r="15762">
          <cell r="A15762">
            <v>1419543</v>
          </cell>
          <cell r="B15762" t="str">
            <v>CORTE DE PERFIL METÁLICO COM MÁQUINA POLICORTE COM ESPESSURA DE ATÉ 1/8"</v>
          </cell>
          <cell r="C15762" t="str">
            <v>UND</v>
          </cell>
        </row>
        <row r="15762">
          <cell r="E15762">
            <v>0.16</v>
          </cell>
        </row>
        <row r="15763">
          <cell r="A15763">
            <v>1408173</v>
          </cell>
          <cell r="B15763" t="str">
            <v>CORTE DE PERFIS METÁLICOS COM MAÇARICO OXIACETILENO</v>
          </cell>
          <cell r="C15763" t="str">
            <v>CM2</v>
          </cell>
        </row>
        <row r="15763">
          <cell r="E15763">
            <v>0.06</v>
          </cell>
        </row>
        <row r="15764">
          <cell r="A15764">
            <v>1407063</v>
          </cell>
          <cell r="B15764" t="str">
            <v>CORTE DE TRILHO TR45 COM UTILIZAÇÃO DE EQUIPAMENTO LEVE</v>
          </cell>
          <cell r="C15764" t="str">
            <v>UND</v>
          </cell>
        </row>
        <row r="15764">
          <cell r="E15764">
            <v>7.5</v>
          </cell>
        </row>
        <row r="15765">
          <cell r="A15765">
            <v>1407064</v>
          </cell>
          <cell r="B15765" t="str">
            <v>CORTE DE TRILHO TR57 COM UTILIZAÇÃO DE EQUIPAMENTO LEVE</v>
          </cell>
          <cell r="C15765" t="str">
            <v>UND</v>
          </cell>
        </row>
        <row r="15765">
          <cell r="E15765">
            <v>7.73</v>
          </cell>
        </row>
        <row r="15766">
          <cell r="A15766">
            <v>1407065</v>
          </cell>
          <cell r="B15766" t="str">
            <v>CORTE DE TRILHO TR68 COM UTILIZAÇÃO DE EQUIPAMENTO LEVE</v>
          </cell>
          <cell r="C15766" t="str">
            <v>UND</v>
          </cell>
        </row>
        <row r="15766">
          <cell r="E15766">
            <v>7.9</v>
          </cell>
        </row>
        <row r="15767">
          <cell r="A15767">
            <v>1407066</v>
          </cell>
          <cell r="B15767" t="str">
            <v>CORTE DE TRILHO UIC60 COM UTILIZAÇÃO DE EQUIPAMENTO LEVE</v>
          </cell>
          <cell r="C15767" t="str">
            <v>UND</v>
          </cell>
        </row>
        <row r="15767">
          <cell r="E15767">
            <v>7.78</v>
          </cell>
        </row>
        <row r="15768">
          <cell r="A15768">
            <v>1400977</v>
          </cell>
          <cell r="B15768" t="str">
            <v>DOBRAMENTO DE CHAPAS METÁLICAS COM ESPESSURAS DE 6,3 A 10 MM</v>
          </cell>
          <cell r="C15768" t="str">
            <v>M</v>
          </cell>
        </row>
        <row r="15768">
          <cell r="E15768">
            <v>3.15</v>
          </cell>
        </row>
        <row r="15769">
          <cell r="A15769">
            <v>1407067</v>
          </cell>
          <cell r="B15769" t="str">
            <v>FURAÇÃO DE TRILHO TR45 COM UTILIZAÇÃO DE EQUIPAMENTO LEVE</v>
          </cell>
          <cell r="C15769" t="str">
            <v>UND</v>
          </cell>
        </row>
        <row r="15769">
          <cell r="E15769">
            <v>2.35</v>
          </cell>
        </row>
        <row r="15770">
          <cell r="A15770">
            <v>1407068</v>
          </cell>
          <cell r="B15770" t="str">
            <v>FURAÇÃO DE TRILHO TR57 COM UTILIZAÇÃO DE EQUIPAMENTO LEVE</v>
          </cell>
          <cell r="C15770" t="str">
            <v>UND</v>
          </cell>
        </row>
        <row r="15770">
          <cell r="E15770">
            <v>2.65</v>
          </cell>
        </row>
        <row r="15771">
          <cell r="A15771">
            <v>1407069</v>
          </cell>
          <cell r="B15771" t="str">
            <v>FURAÇÃO DE TRILHO TR68 COM UTILIZAÇÃO DE EQUIPAMENTO LEVE</v>
          </cell>
          <cell r="C15771" t="str">
            <v>UND</v>
          </cell>
        </row>
        <row r="15771">
          <cell r="E15771">
            <v>2.87</v>
          </cell>
        </row>
        <row r="15772">
          <cell r="A15772">
            <v>1407070</v>
          </cell>
          <cell r="B15772" t="str">
            <v>FURAÇÃO DE TRILHO UIC60 COM UTILIZAÇÃO DE EQUIPAMENTO LEVE</v>
          </cell>
          <cell r="C15772" t="str">
            <v>UND</v>
          </cell>
        </row>
        <row r="15772">
          <cell r="E15772">
            <v>2.73</v>
          </cell>
        </row>
        <row r="15773">
          <cell r="A15773">
            <v>1416257</v>
          </cell>
          <cell r="B15773" t="str">
            <v>SOLDA COM MAÇARICO OXIACETILENO DE CHAPAS DE AÇO DE 12,5 MM</v>
          </cell>
          <cell r="C15773" t="str">
            <v>M</v>
          </cell>
        </row>
        <row r="15773">
          <cell r="E15773">
            <v>284.19</v>
          </cell>
        </row>
        <row r="15774">
          <cell r="A15774">
            <v>1416253</v>
          </cell>
          <cell r="B15774" t="str">
            <v>SOLDA COM MAÇARICO OXIACETILENO DE CHAPAS DE AÇO DE 16 MM</v>
          </cell>
          <cell r="C15774" t="str">
            <v>M</v>
          </cell>
        </row>
        <row r="15774">
          <cell r="E15774">
            <v>659.79</v>
          </cell>
        </row>
        <row r="15775">
          <cell r="A15775">
            <v>1416254</v>
          </cell>
          <cell r="B15775" t="str">
            <v>SOLDA COM MAÇARICO OXIACETILENO DE CHAPAS DE AÇO DE 6,3 MM</v>
          </cell>
          <cell r="C15775" t="str">
            <v>M</v>
          </cell>
        </row>
        <row r="15775">
          <cell r="E15775">
            <v>52.64</v>
          </cell>
        </row>
        <row r="15776">
          <cell r="A15776">
            <v>1416255</v>
          </cell>
          <cell r="B15776" t="str">
            <v>SOLDA COM MAÇARICO OXIACETILENO DE CHAPAS DE AÇO DE 8 MM</v>
          </cell>
          <cell r="C15776" t="str">
            <v>M</v>
          </cell>
        </row>
        <row r="15776">
          <cell r="E15776">
            <v>93.85</v>
          </cell>
        </row>
        <row r="15777">
          <cell r="A15777">
            <v>1416256</v>
          </cell>
          <cell r="B15777" t="str">
            <v>SOLDA COM MAÇARICO OXIACETILENO DE CHAPAS DE AÇO DE 9,5 MM</v>
          </cell>
          <cell r="C15777" t="str">
            <v>M</v>
          </cell>
        </row>
        <row r="15777">
          <cell r="E15777">
            <v>146.25</v>
          </cell>
        </row>
        <row r="15778">
          <cell r="A15778">
            <v>1408028</v>
          </cell>
          <cell r="B15778" t="str">
            <v>SOLDA ELÉTRICA MANUAL DE PERFIS METÁLICOS E CHAPAS DE AÇO COM ELETRODO E70XX PARA BENEFICIAMENTO DE AÇO NAVAL</v>
          </cell>
          <cell r="C15778" t="str">
            <v>KG</v>
          </cell>
        </row>
        <row r="15778">
          <cell r="E15778">
            <v>191.52</v>
          </cell>
        </row>
        <row r="15779">
          <cell r="A15779">
            <v>1408027</v>
          </cell>
          <cell r="B15779" t="str">
            <v>SOLDA TIPO MIG/MAG AUTOMATIZADA</v>
          </cell>
          <cell r="C15779" t="str">
            <v>KG</v>
          </cell>
        </row>
        <row r="15779">
          <cell r="E15779">
            <v>113.78</v>
          </cell>
        </row>
        <row r="15780">
          <cell r="A15780">
            <v>1400978</v>
          </cell>
          <cell r="B15780" t="str">
            <v>SOLDA TIPO MIG/MAG MANUAL</v>
          </cell>
          <cell r="C15780" t="str">
            <v>KG</v>
          </cell>
        </row>
        <row r="15780">
          <cell r="E15780">
            <v>179.65</v>
          </cell>
        </row>
        <row r="15781">
          <cell r="A15781">
            <v>1513941</v>
          </cell>
          <cell r="B15781" t="str">
            <v>CONTENÇÃO EM AREIA-CIMENTO ENSACADA COM MISTURA DE AREIA COM 8% DE CIMENTO - CONFECÇÃO E ASSENTAMENTO</v>
          </cell>
          <cell r="C15781" t="str">
            <v>M3</v>
          </cell>
        </row>
        <row r="15781">
          <cell r="E15781">
            <v>509.97</v>
          </cell>
        </row>
        <row r="15782">
          <cell r="A15782">
            <v>1513940</v>
          </cell>
          <cell r="B15782" t="str">
            <v>CONTENÇÃO EM SOLO-CIMENTO ENSACADO COM MISTURA DE SOLO DE JAZIDA COM 8% DE CIMENTO - CONFECÇÃO E ASSENTAMENTO</v>
          </cell>
          <cell r="C15782" t="str">
            <v>M3</v>
          </cell>
        </row>
        <row r="15782">
          <cell r="E15782">
            <v>352.94</v>
          </cell>
        </row>
        <row r="15783">
          <cell r="A15783">
            <v>1505879</v>
          </cell>
          <cell r="B15783" t="str">
            <v>ENROCAMENTO DE PEDRA ARRUMADA MANUALMENTE - PEDRA DE MÃO COMERCIAL - FORNECIMENTO E ASSENTAMENTO</v>
          </cell>
          <cell r="C15783" t="str">
            <v>M3</v>
          </cell>
        </row>
        <row r="15783">
          <cell r="E15783">
            <v>244.37</v>
          </cell>
        </row>
        <row r="15784">
          <cell r="A15784">
            <v>1505878</v>
          </cell>
          <cell r="B15784" t="str">
            <v>ENROCAMENTO DE PEDRA ARRUMADA MANUALMENTE - PEDRA DE MÃO PRODUZIDA - CONFECÇÃO E ASSENTAMENTO</v>
          </cell>
          <cell r="C15784" t="str">
            <v>M3</v>
          </cell>
        </row>
        <row r="15784">
          <cell r="E15784">
            <v>166.06</v>
          </cell>
        </row>
        <row r="15785">
          <cell r="A15785">
            <v>1505877</v>
          </cell>
          <cell r="B15785" t="str">
            <v>ENROCAMENTO DE PEDRA ESPALHADA E COMPACTADA MECANICAMENTE - PEDRA DE MÃO COMERCIAL - FORNECIMENTO E ASSENTAMENTO</v>
          </cell>
          <cell r="C15785" t="str">
            <v>M3</v>
          </cell>
        </row>
        <row r="15785">
          <cell r="E15785">
            <v>145.98</v>
          </cell>
        </row>
        <row r="15786">
          <cell r="A15786">
            <v>1505860</v>
          </cell>
          <cell r="B15786" t="str">
            <v>ENROCAMENTO DE PEDRA JOGADA - PEDRA DE MÃO COMERCIAL - FORNECIMENTO E ASSENTAMENTO</v>
          </cell>
          <cell r="C15786" t="str">
            <v>M3</v>
          </cell>
        </row>
        <row r="15786">
          <cell r="E15786">
            <v>154.51</v>
          </cell>
        </row>
        <row r="15787">
          <cell r="A15787">
            <v>1505859</v>
          </cell>
          <cell r="B15787" t="str">
            <v>ENROCAMENTO DE PEDRA JOGADA - PEDRA DE MÃO PRODUZIDA - CONFECÇÃO E ASSENTAMENTO</v>
          </cell>
          <cell r="C15787" t="str">
            <v>M3</v>
          </cell>
        </row>
        <row r="15787">
          <cell r="E15787">
            <v>89.24</v>
          </cell>
        </row>
        <row r="15788">
          <cell r="A15788">
            <v>1516204</v>
          </cell>
          <cell r="B15788" t="str">
            <v>FABRICAÇÃO DE BLOCOS SEGMENTAIS DE FACE PRÉ-MOLDADOS - C = 40 CM, L = 40 CM E H = 20 CM - MASSA DE 25 KG</v>
          </cell>
          <cell r="C15788" t="str">
            <v>UND</v>
          </cell>
        </row>
        <row r="15788">
          <cell r="E15788">
            <v>5.48</v>
          </cell>
        </row>
        <row r="15789">
          <cell r="A15789">
            <v>1516312</v>
          </cell>
          <cell r="B15789" t="str">
            <v>GEOCÉLULA EM PEAD, PAREDES PERFURADAS, SOLDADAS - ALTURA DE 100 MM E 1.206 CM² DE ÁREA DE CÉLULA - FORNECIMENTO E INSTALAÇÃO</v>
          </cell>
          <cell r="C15789" t="str">
            <v>M2</v>
          </cell>
        </row>
        <row r="15789">
          <cell r="E15789">
            <v>41.59</v>
          </cell>
        </row>
        <row r="15790">
          <cell r="A15790">
            <v>1516304</v>
          </cell>
          <cell r="B15790" t="str">
            <v>GEOCÉLULA EM PEAD, PAREDES PERFURADAS, SOLDADAS - ALTURA DE 100 MM E 289 CM² DE ÁREA DE CÉLULA - FORNECIMENTO E INSTALAÇÃO</v>
          </cell>
          <cell r="C15790" t="str">
            <v>M2</v>
          </cell>
        </row>
        <row r="15790">
          <cell r="E15790">
            <v>53.99</v>
          </cell>
        </row>
        <row r="15791">
          <cell r="A15791">
            <v>1516308</v>
          </cell>
          <cell r="B15791" t="str">
            <v>GEOCÉLULA EM PEAD, PAREDES PERFURADAS, SOLDADAS - ALTURA DE 100 MM E 460 CM² DE ÁREA DE CÉLULA - FORNECIMENTO E INSTALAÇÃO</v>
          </cell>
          <cell r="C15791" t="str">
            <v>M2</v>
          </cell>
        </row>
        <row r="15791">
          <cell r="E15791">
            <v>44.14</v>
          </cell>
        </row>
        <row r="15792">
          <cell r="A15792">
            <v>1516313</v>
          </cell>
          <cell r="B15792" t="str">
            <v>GEOCÉLULA EM PEAD, PAREDES PERFURADAS, SOLDADAS - ALTURA DE 150 MM E 1.206 CM² DE ÁREA DE CÉLULA - FORNECIMENTO E INSTALAÇÃO</v>
          </cell>
          <cell r="C15792" t="str">
            <v>M2</v>
          </cell>
        </row>
        <row r="15792">
          <cell r="E15792">
            <v>49.58</v>
          </cell>
        </row>
        <row r="15793">
          <cell r="A15793">
            <v>1516305</v>
          </cell>
          <cell r="B15793" t="str">
            <v>GEOCÉLULA EM PEAD, PAREDES PERFURADAS, SOLDADAS - ALTURA DE 150 MM E 289 CM² DE ÁREA DE CÉLULA - FORNECIMENTO E INSTALAÇÃO</v>
          </cell>
          <cell r="C15793" t="str">
            <v>M2</v>
          </cell>
        </row>
        <row r="15793">
          <cell r="E15793">
            <v>64.98</v>
          </cell>
        </row>
        <row r="15794">
          <cell r="A15794">
            <v>1516309</v>
          </cell>
          <cell r="B15794" t="str">
            <v>GEOCÉLULA EM PEAD, PAREDES PERFURADAS, SOLDADAS - ALTURA DE 150 MM E 460 CM² DE ÁREA DE CÉLULA - FORNECIMENTO E INSTALAÇÃO</v>
          </cell>
          <cell r="C15794" t="str">
            <v>M2</v>
          </cell>
        </row>
        <row r="15794">
          <cell r="E15794">
            <v>53.09</v>
          </cell>
        </row>
        <row r="15795">
          <cell r="A15795">
            <v>1516314</v>
          </cell>
          <cell r="B15795" t="str">
            <v>GEOCÉLULA EM PEAD, PAREDES PERFURADAS, SOLDADAS - ALTURA DE 200 MM E 1.206 CM² DE ÁREA DE CÉLULA - FORNECIMENTO E INSTALAÇÃO</v>
          </cell>
          <cell r="C15795" t="str">
            <v>M2</v>
          </cell>
        </row>
        <row r="15795">
          <cell r="E15795">
            <v>58.37</v>
          </cell>
        </row>
        <row r="15796">
          <cell r="A15796">
            <v>1516306</v>
          </cell>
          <cell r="B15796" t="str">
            <v>GEOCÉLULA EM PEAD, PAREDES PERFURADAS, SOLDADAS - ALTURA DE 200 MM E 289 CM² DE ÁREA DE CÉLULA - FORNECIMENTO E INSTALAÇÃO</v>
          </cell>
          <cell r="C15796" t="str">
            <v>M2</v>
          </cell>
        </row>
        <row r="15796">
          <cell r="E15796">
            <v>77.06</v>
          </cell>
        </row>
        <row r="15797">
          <cell r="A15797">
            <v>1516310</v>
          </cell>
          <cell r="B15797" t="str">
            <v>GEOCÉLULA EM PEAD, PAREDES PERFURADAS, SOLDADAS - ALTURA DE 200 MM E 460 CM² DE ÁREA DE CÉLULA - FORNECIMENTO E INSTALAÇÃO</v>
          </cell>
          <cell r="C15797" t="str">
            <v>M2</v>
          </cell>
        </row>
        <row r="15797">
          <cell r="E15797">
            <v>62.59</v>
          </cell>
        </row>
        <row r="15798">
          <cell r="A15798">
            <v>1516311</v>
          </cell>
          <cell r="B15798" t="str">
            <v>GEOCÉLULA EM PEAD, PAREDES PERFURADAS, SOLDADAS - ALTURA DE 75 MM E 1.206 CM² DE ÁREA DE CÉLULA - FORNECIMENTO E INSTALAÇÃO</v>
          </cell>
          <cell r="C15798" t="str">
            <v>M2</v>
          </cell>
        </row>
        <row r="15798">
          <cell r="E15798">
            <v>31.92</v>
          </cell>
        </row>
        <row r="15799">
          <cell r="A15799">
            <v>1516303</v>
          </cell>
          <cell r="B15799" t="str">
            <v>GEOCÉLULA EM PEAD, PAREDES PERFURADAS, SOLDADAS - ALTURA DE 75 MM E 289 CM² DE ÁREA DE CÉLULA - FORNECIMENTO E INSTALAÇÃO</v>
          </cell>
          <cell r="C15799" t="str">
            <v>M2</v>
          </cell>
        </row>
        <row r="15799">
          <cell r="E15799">
            <v>43.04</v>
          </cell>
        </row>
        <row r="15800">
          <cell r="A15800">
            <v>1516307</v>
          </cell>
          <cell r="B15800" t="str">
            <v>GEOCÉLULA EM PEAD, PAREDES PERFURADAS, SOLDADAS - ALTURA DE 75 MM E 460 CM² DE ÁREA DE CÉLULA - FORNECIMENTO E INSTALAÇÃO</v>
          </cell>
          <cell r="C15800" t="str">
            <v>M2</v>
          </cell>
        </row>
        <row r="15800">
          <cell r="E15800">
            <v>35.59</v>
          </cell>
        </row>
        <row r="15801">
          <cell r="A15801">
            <v>1516298</v>
          </cell>
          <cell r="B15801" t="str">
            <v>GEOGRELHA UNIDIRECIONAL COM RESISTÊNCIA À TRAÇÃO DE 100 KN/M - FORNECIMENTO E INSTALAÇÃO</v>
          </cell>
          <cell r="C15801" t="str">
            <v>M2</v>
          </cell>
        </row>
        <row r="15801">
          <cell r="E15801">
            <v>29.86</v>
          </cell>
        </row>
        <row r="15802">
          <cell r="A15802">
            <v>1516299</v>
          </cell>
          <cell r="B15802" t="str">
            <v>GEOGRELHA UNIDIRECIONAL COM RESISTÊNCIA À TRAÇÃO DE 150 KN/M - FORNECIMENTO E INSTALAÇÃO</v>
          </cell>
          <cell r="C15802" t="str">
            <v>M2</v>
          </cell>
        </row>
        <row r="15802">
          <cell r="E15802">
            <v>31.95</v>
          </cell>
        </row>
        <row r="15803">
          <cell r="A15803">
            <v>1516300</v>
          </cell>
          <cell r="B15803" t="str">
            <v>GEOGRELHA UNIDIRECIONAL COM RESISTÊNCIA À TRAÇÃO DE 200 KN/M - FORNECIMENTO E INSTALAÇÃO</v>
          </cell>
          <cell r="C15803" t="str">
            <v>M2</v>
          </cell>
        </row>
        <row r="15803">
          <cell r="E15803">
            <v>41.94</v>
          </cell>
        </row>
        <row r="15804">
          <cell r="A15804">
            <v>1516301</v>
          </cell>
          <cell r="B15804" t="str">
            <v>GEOGRELHA UNIDIRECIONAL COM RESISTÊNCIA À TRAÇÃO DE 300 KN/M - FORNECIMENTO E INSTALAÇÃO</v>
          </cell>
          <cell r="C15804" t="str">
            <v>M2</v>
          </cell>
        </row>
        <row r="15804">
          <cell r="E15804">
            <v>62</v>
          </cell>
        </row>
        <row r="15805">
          <cell r="A15805">
            <v>1516302</v>
          </cell>
          <cell r="B15805" t="str">
            <v>GEOGRELHA UNIDIRECIONAL COM RESISTÊNCIA À TRAÇÃO DE 400 KN/M - FORNECIMENTO E INSTALAÇÃO</v>
          </cell>
          <cell r="C15805" t="str">
            <v>M2</v>
          </cell>
        </row>
        <row r="15805">
          <cell r="E15805">
            <v>81.94</v>
          </cell>
        </row>
        <row r="15806">
          <cell r="A15806">
            <v>1516296</v>
          </cell>
          <cell r="B15806" t="str">
            <v>GEOGRELHA UNIDIRECIONAL COM RESISTÊNCIA À TRAÇÃO DE 50 KN/M - FORNECIMENTO E INSTALAÇÃO</v>
          </cell>
          <cell r="C15806" t="str">
            <v>M2</v>
          </cell>
        </row>
        <row r="15806">
          <cell r="E15806">
            <v>22.44</v>
          </cell>
        </row>
        <row r="15807">
          <cell r="A15807">
            <v>1516297</v>
          </cell>
          <cell r="B15807" t="str">
            <v>GEOGRELHA UNIDIRECIONAL COM RESISTÊNCIA À TRAÇÃO DE 90 KN/M - FORNECIMENTO E INSTALAÇÃO</v>
          </cell>
          <cell r="C15807" t="str">
            <v>M2</v>
          </cell>
        </row>
        <row r="15807">
          <cell r="E15807">
            <v>28.86</v>
          </cell>
        </row>
        <row r="15808">
          <cell r="A15808">
            <v>1505847</v>
          </cell>
          <cell r="B15808" t="str">
            <v>MURO EM BLOCOS SEGMENTAIS DE FACE PRÉ-MOLDADOS - C = 40 CM, L = 40 CM, E H = 20 CM COM ALTURA DE 4 A 6 M - CONFECÇÃO E ASSENTAMENTO</v>
          </cell>
          <cell r="C15808" t="str">
            <v>M2</v>
          </cell>
        </row>
        <row r="15808">
          <cell r="E15808">
            <v>166.68</v>
          </cell>
        </row>
        <row r="15809">
          <cell r="A15809">
            <v>1505848</v>
          </cell>
          <cell r="B15809" t="str">
            <v>MURO EM BLOCOS SEGMENTAIS DE FACE PRÉ-MOLDADOS - C = 40 CM, L = 40 CM, E H = 20 CM COM ALTURA DE 6 A 8 M - CONFECÇÃO E ASSENTAMENTO</v>
          </cell>
          <cell r="C15809" t="str">
            <v>M2</v>
          </cell>
        </row>
        <row r="15809">
          <cell r="E15809">
            <v>162.5</v>
          </cell>
        </row>
        <row r="15810">
          <cell r="A15810">
            <v>1505849</v>
          </cell>
          <cell r="B15810" t="str">
            <v>MURO EM BLOCOS SEGMENTAIS DE FACE PRÉ-MOLDADOS - C = 40 CM, L = 40 CM, E H = 20 CM COM ALTURA DE 8 A 10 M - CONFECÇÃO E ASSENTAMENTO</v>
          </cell>
          <cell r="C15810" t="str">
            <v>M2</v>
          </cell>
        </row>
        <row r="15810">
          <cell r="E15810">
            <v>160.18</v>
          </cell>
        </row>
        <row r="15811">
          <cell r="A15811">
            <v>1505930</v>
          </cell>
          <cell r="B15811" t="str">
            <v>MURO EM BLOCOS SEGMENTAIS DE FACE PRÉ-MOLDADOS - C = 40 CM, L = 40 CM, E H = 20 CM COM ALTURA DE ATÉ 4 M - CONFECÇÃO E ASSENTAMENTO</v>
          </cell>
          <cell r="C15811" t="str">
            <v>M2</v>
          </cell>
        </row>
        <row r="15811">
          <cell r="E15811">
            <v>188.61</v>
          </cell>
        </row>
        <row r="15812">
          <cell r="A15812">
            <v>1506055</v>
          </cell>
          <cell r="B15812" t="str">
            <v>PEDRA ARGAMASSADA COM CIMENTO E AREIA 1:3 - AREIA E PEDRA DE MÃO COMERCIAL - FORNECIMENTO E ASSENTAMENTO</v>
          </cell>
          <cell r="C15812" t="str">
            <v>M3</v>
          </cell>
        </row>
        <row r="15812">
          <cell r="E15812">
            <v>387.8</v>
          </cell>
        </row>
        <row r="15813">
          <cell r="A15813">
            <v>1506056</v>
          </cell>
          <cell r="B15813" t="str">
            <v>PEDRA ARGAMASSADA COM CIMENTO E AREIA 1:3 - AREIA EXTRAÍDA E PEDRA DE MÃO PRODUZIDA - CONFECÇÃO E ASSENTAMENTO</v>
          </cell>
          <cell r="C15813" t="str">
            <v>M3</v>
          </cell>
        </row>
        <row r="15813">
          <cell r="E15813">
            <v>274.49</v>
          </cell>
        </row>
        <row r="15814">
          <cell r="A15814">
            <v>1516318</v>
          </cell>
          <cell r="B15814" t="str">
            <v>TELA METÁLICA DOBRADA EM L PARA MURO EM SOLO REFORÇADO - C = 200 CM, L = 40 CM E H = 40 CM - FORNECIMENTO E INSTALAÇÃO</v>
          </cell>
          <cell r="C15814" t="str">
            <v>M2</v>
          </cell>
        </row>
        <row r="15814">
          <cell r="E15814">
            <v>483.82</v>
          </cell>
        </row>
        <row r="15815">
          <cell r="A15815">
            <v>1516317</v>
          </cell>
          <cell r="B15815" t="str">
            <v>TELA METÁLICA DOBRADA EM L PARA MURO EM SOLO REFORÇADO - C = 200 CM, L = 50 CM E H = 50 CM - FORNECIMENTO E INSTALAÇÃO</v>
          </cell>
          <cell r="C15815" t="str">
            <v>M2</v>
          </cell>
        </row>
        <row r="15815">
          <cell r="E15815">
            <v>594.85</v>
          </cell>
        </row>
        <row r="15816">
          <cell r="A15816">
            <v>1600965</v>
          </cell>
          <cell r="B15816" t="str">
            <v>ABERTURA EM MURO DE ALVENARIA DE PEDRA ARGAMASSADA COM MARTELETE</v>
          </cell>
          <cell r="C15816" t="str">
            <v>M3</v>
          </cell>
        </row>
        <row r="15816">
          <cell r="E15816">
            <v>94.98</v>
          </cell>
        </row>
        <row r="15817">
          <cell r="A15817">
            <v>1600408</v>
          </cell>
          <cell r="B15817" t="str">
            <v>APICOAMENTO MANUAL DE CONCRETO</v>
          </cell>
          <cell r="C15817" t="str">
            <v>M2</v>
          </cell>
        </row>
        <row r="15817">
          <cell r="E15817">
            <v>17.75</v>
          </cell>
        </row>
        <row r="15818">
          <cell r="A15818">
            <v>1600990</v>
          </cell>
          <cell r="B15818" t="str">
            <v>DEMOLIÇÃO DE CONCRETO ARMADO COM MARTELETE E CORTE OXIACETILENO</v>
          </cell>
          <cell r="C15818" t="str">
            <v>M3</v>
          </cell>
        </row>
        <row r="15818">
          <cell r="E15818">
            <v>728.43</v>
          </cell>
        </row>
        <row r="15819">
          <cell r="A15819">
            <v>1600989</v>
          </cell>
          <cell r="B15819" t="str">
            <v>DEMOLIÇÃO DE CONCRETO SIMPLES COM MARTELETE</v>
          </cell>
          <cell r="C15819" t="str">
            <v>M3</v>
          </cell>
        </row>
        <row r="15819">
          <cell r="E15819">
            <v>387.5</v>
          </cell>
        </row>
        <row r="15820">
          <cell r="A15820">
            <v>1600438</v>
          </cell>
          <cell r="B15820" t="str">
            <v>DEMOLIÇÃO MANUAL DE CONCRETO ARMADO</v>
          </cell>
          <cell r="C15820" t="str">
            <v>M3</v>
          </cell>
        </row>
        <row r="15820">
          <cell r="E15820">
            <v>562.72</v>
          </cell>
        </row>
        <row r="15821">
          <cell r="A15821">
            <v>1600436</v>
          </cell>
          <cell r="B15821" t="str">
            <v>DEMOLIÇÃO MANUAL DE CONCRETO SIMPLES</v>
          </cell>
          <cell r="C15821" t="str">
            <v>M3</v>
          </cell>
        </row>
        <row r="15821">
          <cell r="E15821">
            <v>384.84</v>
          </cell>
        </row>
        <row r="15822">
          <cell r="A15822">
            <v>1600895</v>
          </cell>
          <cell r="B15822" t="str">
            <v>DEMOLIÇÃO MANUAL DE CONSTRUÇÕES PROVISÓRIAS DE MADEIRA - SEM REAPROVEITAMENTO</v>
          </cell>
          <cell r="C15822" t="str">
            <v>M2</v>
          </cell>
        </row>
        <row r="15822">
          <cell r="E15822">
            <v>13.37</v>
          </cell>
        </row>
        <row r="15823">
          <cell r="A15823">
            <v>1600897</v>
          </cell>
          <cell r="B15823" t="str">
            <v>DEMOLIÇÃO MANUAL DE CONSTRUÇÕES PROVISÓRIAS DE MADEIRA, SEM FECHAMENTO LATERAL E SEM PAVIMENTAÇÃO</v>
          </cell>
          <cell r="C15823" t="str">
            <v>M2</v>
          </cell>
        </row>
        <row r="15823">
          <cell r="E15823">
            <v>3.61</v>
          </cell>
        </row>
        <row r="15824">
          <cell r="A15824">
            <v>1619004</v>
          </cell>
          <cell r="B15824" t="str">
            <v>DEMOLIÇÃO MECÂNICA DE ALVENARIA COM CARREGADEIRA DE PNEUS</v>
          </cell>
          <cell r="C15824" t="str">
            <v>M3</v>
          </cell>
        </row>
        <row r="15824">
          <cell r="E15824">
            <v>6.97</v>
          </cell>
        </row>
        <row r="15825">
          <cell r="A15825">
            <v>1600896</v>
          </cell>
          <cell r="B15825" t="str">
            <v>DEMOLIÇÃO MECÂNICA DE ALVENARIA COM ESCAVADEIRA HIDRÁULICA</v>
          </cell>
          <cell r="C15825" t="str">
            <v>M2</v>
          </cell>
        </row>
        <row r="15825">
          <cell r="E15825">
            <v>15.94</v>
          </cell>
        </row>
        <row r="15826">
          <cell r="A15826">
            <v>1619003</v>
          </cell>
          <cell r="B15826" t="str">
            <v>DEMOLIÇÃO MECÂNICA DE CONCRETO ARMADO COM ESCAVADEIRA HIDRÁULICA</v>
          </cell>
          <cell r="C15826" t="str">
            <v>M3</v>
          </cell>
        </row>
        <row r="15826">
          <cell r="E15826">
            <v>77.61</v>
          </cell>
        </row>
        <row r="15827">
          <cell r="A15827">
            <v>1600414</v>
          </cell>
          <cell r="B15827" t="str">
            <v>FRESAGEM DE PISO DE CONCRETO</v>
          </cell>
          <cell r="C15827" t="str">
            <v>M2</v>
          </cell>
        </row>
        <row r="15827">
          <cell r="E15827">
            <v>1.07</v>
          </cell>
        </row>
        <row r="15828">
          <cell r="A15828">
            <v>1608148</v>
          </cell>
          <cell r="B15828" t="str">
            <v>PERFURAÇÃO EM CONCRETO COM COROA DIAMANTADA - D = 100 MM</v>
          </cell>
          <cell r="C15828" t="str">
            <v>M</v>
          </cell>
        </row>
        <row r="15828">
          <cell r="E15828">
            <v>448.84</v>
          </cell>
        </row>
        <row r="15829">
          <cell r="A15829">
            <v>1608021</v>
          </cell>
          <cell r="B15829" t="str">
            <v>PERFURAÇÃO EM CONCRETO COM COROA DIAMANTADA - D = 16 MM</v>
          </cell>
          <cell r="C15829" t="str">
            <v>M</v>
          </cell>
        </row>
        <row r="15829">
          <cell r="E15829">
            <v>115.97</v>
          </cell>
        </row>
        <row r="15830">
          <cell r="A15830">
            <v>1608024</v>
          </cell>
          <cell r="B15830" t="str">
            <v>PERFURAÇÃO EM CONCRETO COM COROA DIAMANTADA - D = 20 MM</v>
          </cell>
          <cell r="C15830" t="str">
            <v>M</v>
          </cell>
        </row>
        <row r="15830">
          <cell r="E15830">
            <v>119.91</v>
          </cell>
        </row>
        <row r="15831">
          <cell r="A15831">
            <v>1608026</v>
          </cell>
          <cell r="B15831" t="str">
            <v>PERFURAÇÃO EM CONCRETO COM COROA DIAMANTADA - D = 25 MM</v>
          </cell>
          <cell r="C15831" t="str">
            <v>M</v>
          </cell>
        </row>
        <row r="15831">
          <cell r="E15831">
            <v>148.25</v>
          </cell>
        </row>
        <row r="15832">
          <cell r="A15832">
            <v>1608142</v>
          </cell>
          <cell r="B15832" t="str">
            <v>PERFURAÇÃO EM CONCRETO COM COROA DIAMANTADA - D = 32 MM</v>
          </cell>
          <cell r="C15832" t="str">
            <v>M</v>
          </cell>
        </row>
        <row r="15832">
          <cell r="E15832">
            <v>177.79</v>
          </cell>
        </row>
        <row r="15833">
          <cell r="A15833">
            <v>1608143</v>
          </cell>
          <cell r="B15833" t="str">
            <v>PERFURAÇÃO EM CONCRETO COM COROA DIAMANTADA - D = 38 MM</v>
          </cell>
          <cell r="C15833" t="str">
            <v>M</v>
          </cell>
        </row>
        <row r="15833">
          <cell r="E15833">
            <v>181.26</v>
          </cell>
        </row>
        <row r="15834">
          <cell r="A15834">
            <v>1608144</v>
          </cell>
          <cell r="B15834" t="str">
            <v>PERFURAÇÃO EM CONCRETO COM COROA DIAMANTADA - D = 44 MM</v>
          </cell>
          <cell r="C15834" t="str">
            <v>M</v>
          </cell>
        </row>
        <row r="15834">
          <cell r="E15834">
            <v>195.81</v>
          </cell>
        </row>
        <row r="15835">
          <cell r="A15835">
            <v>1608145</v>
          </cell>
          <cell r="B15835" t="str">
            <v>PERFURAÇÃO EM CONCRETO COM COROA DIAMANTADA - D = 50 MM</v>
          </cell>
          <cell r="C15835" t="str">
            <v>M</v>
          </cell>
        </row>
        <row r="15835">
          <cell r="E15835">
            <v>203.42</v>
          </cell>
        </row>
        <row r="15836">
          <cell r="A15836">
            <v>1608146</v>
          </cell>
          <cell r="B15836" t="str">
            <v>PERFURAÇÃO EM CONCRETO COM COROA DIAMANTADA - D = 63 MM</v>
          </cell>
          <cell r="C15836" t="str">
            <v>M</v>
          </cell>
        </row>
        <row r="15836">
          <cell r="E15836">
            <v>219.25</v>
          </cell>
        </row>
        <row r="15837">
          <cell r="A15837">
            <v>1608147</v>
          </cell>
          <cell r="B15837" t="str">
            <v>PERFURAÇÃO EM CONCRETO COM COROA DIAMANTADA - D = 75 MM</v>
          </cell>
          <cell r="C15837" t="str">
            <v>M</v>
          </cell>
        </row>
        <row r="15837">
          <cell r="E15837">
            <v>327.69</v>
          </cell>
        </row>
        <row r="15838">
          <cell r="A15838">
            <v>1608019</v>
          </cell>
          <cell r="B15838" t="str">
            <v>PERFURAÇÃO EM CONCRETO COM MARTELETE ELÉTRICO - D = 10 MM</v>
          </cell>
          <cell r="C15838" t="str">
            <v>M</v>
          </cell>
        </row>
        <row r="15838">
          <cell r="E15838">
            <v>18.29</v>
          </cell>
        </row>
        <row r="15839">
          <cell r="A15839">
            <v>1608020</v>
          </cell>
          <cell r="B15839" t="str">
            <v>PERFURAÇÃO EM CONCRETO COM MARTELETE ELÉTRICO - D = 13,0 MM</v>
          </cell>
          <cell r="C15839" t="str">
            <v>M</v>
          </cell>
        </row>
        <row r="15839">
          <cell r="E15839">
            <v>28.49</v>
          </cell>
        </row>
        <row r="15840">
          <cell r="A15840">
            <v>1608025</v>
          </cell>
          <cell r="B15840" t="str">
            <v>PERFURAÇÃO EM CONCRETO COM MARTELETE ELÉTRICO - D = 14 MM</v>
          </cell>
          <cell r="C15840" t="str">
            <v>M</v>
          </cell>
        </row>
        <row r="15840">
          <cell r="E15840">
            <v>34.61</v>
          </cell>
        </row>
        <row r="15841">
          <cell r="A15841">
            <v>1600966</v>
          </cell>
          <cell r="B15841" t="str">
            <v>REMOÇÃO DE CERCA COM MOURÕES DE CONCRETO</v>
          </cell>
          <cell r="C15841" t="str">
            <v>M</v>
          </cell>
        </row>
        <row r="15841">
          <cell r="E15841">
            <v>0.73</v>
          </cell>
        </row>
        <row r="15842">
          <cell r="A15842">
            <v>1600898</v>
          </cell>
          <cell r="B15842" t="str">
            <v>REMOÇÃO DE PAINEL PUBLICITÁRIO, TIPO OUTDOOR, COM ESTRUTURA E SUPORTES EM MADEIRA</v>
          </cell>
          <cell r="C15842" t="str">
            <v>M2</v>
          </cell>
        </row>
        <row r="15842">
          <cell r="E15842">
            <v>12.08</v>
          </cell>
        </row>
        <row r="15843">
          <cell r="A15843">
            <v>1600441</v>
          </cell>
          <cell r="B15843" t="str">
            <v>REMOÇÃO DE PARALELEPÍPEDOS</v>
          </cell>
          <cell r="C15843" t="str">
            <v>M2</v>
          </cell>
        </row>
        <row r="15843">
          <cell r="E15843">
            <v>3.87</v>
          </cell>
        </row>
        <row r="15844">
          <cell r="A15844">
            <v>1600404</v>
          </cell>
          <cell r="B15844" t="str">
            <v>REMOÇÃO DE TUBOS DE CONCRETO COM DIÂMETRO DE 0,40 M A 1,00 M EM VALAS E BUEIROS</v>
          </cell>
          <cell r="C15844" t="str">
            <v>M</v>
          </cell>
        </row>
        <row r="15844">
          <cell r="E15844">
            <v>9.7</v>
          </cell>
        </row>
        <row r="15845">
          <cell r="A15845">
            <v>1600405</v>
          </cell>
          <cell r="B15845" t="str">
            <v>REMOÇÃO DE TUBOS DE CONCRETO COM DIÂMETRO DE 1,20 M A 1,50 M EM VALAS E BUEIROS</v>
          </cell>
          <cell r="C15845" t="str">
            <v>M</v>
          </cell>
        </row>
        <row r="15845">
          <cell r="E15845">
            <v>10.77</v>
          </cell>
        </row>
        <row r="15846">
          <cell r="A15846">
            <v>1716605</v>
          </cell>
          <cell r="B15846" t="str">
            <v>DERROCAGEM SUBAQUÁTICA DE MATERIAL DE 3ª CATEGORIA - CARGA E LIMPEZA - PLATAFORMA COM CLAMSHELL - FLUTUANTE E BATELÃO REBOCADO DE 100 T MONTADO NA OBRA - DMT ATÉ 200 M</v>
          </cell>
          <cell r="C15846" t="str">
            <v>M3</v>
          </cell>
        </row>
        <row r="15846">
          <cell r="E15846">
            <v>102.57</v>
          </cell>
        </row>
        <row r="15847">
          <cell r="A15847">
            <v>1716610</v>
          </cell>
          <cell r="B15847" t="str">
            <v>DERROCAGEM SUBAQUÁTICA DE MATERIAL DE 3ª CATEGORIA - CARGA E LIMPEZA - PLATAFORMA COM CLAMSHELL - FLUTUANTE E BATELÃO REBOCADO DE 100 T MONTADO NA OBRA - DMT DE 1.000 A 1200 M</v>
          </cell>
          <cell r="C15847" t="str">
            <v>M3</v>
          </cell>
        </row>
        <row r="15847">
          <cell r="E15847">
            <v>106.2</v>
          </cell>
        </row>
        <row r="15848">
          <cell r="A15848">
            <v>1716611</v>
          </cell>
          <cell r="B15848" t="str">
            <v>DERROCAGEM SUBAQUÁTICA DE MATERIAL DE 3ª CATEGORIA - CARGA E LIMPEZA - PLATAFORMA COM CLAMSHELL - FLUTUANTE E BATELÃO REBOCADO DE 100 T MONTADO NA OBRA - DMT DE 1.200 A 1.400 M</v>
          </cell>
          <cell r="C15848" t="str">
            <v>M3</v>
          </cell>
        </row>
        <row r="15848">
          <cell r="E15848">
            <v>106.66</v>
          </cell>
        </row>
        <row r="15849">
          <cell r="A15849">
            <v>1716612</v>
          </cell>
          <cell r="B15849" t="str">
            <v>DERROCAGEM SUBAQUÁTICA DE MATERIAL DE 3ª CATEGORIA - CARGA E LIMPEZA - PLATAFORMA COM CLAMSHELL - FLUTUANTE E BATELÃO REBOCADO DE 100 T MONTADO NA OBRA - DMT DE 1.400 A 1.600 M</v>
          </cell>
          <cell r="C15849" t="str">
            <v>M3</v>
          </cell>
        </row>
        <row r="15849">
          <cell r="E15849">
            <v>107.11</v>
          </cell>
        </row>
        <row r="15850">
          <cell r="A15850">
            <v>1716613</v>
          </cell>
          <cell r="B15850" t="str">
            <v>DERROCAGEM SUBAQUÁTICA DE MATERIAL DE 3ª CATEGORIA - CARGA E LIMPEZA - PLATAFORMA COM CLAMSHELL - FLUTUANTE E BATELÃO REBOCADO DE 100 T MONTADO NA OBRA - DMT DE 1.600 A 1.800 M</v>
          </cell>
          <cell r="C15850" t="str">
            <v>M3</v>
          </cell>
        </row>
        <row r="15850">
          <cell r="E15850">
            <v>107.56</v>
          </cell>
        </row>
        <row r="15851">
          <cell r="A15851">
            <v>1716614</v>
          </cell>
          <cell r="B15851" t="str">
            <v>DERROCAGEM SUBAQUÁTICA DE MATERIAL DE 3ª CATEGORIA - CARGA E LIMPEZA - PLATAFORMA COM CLAMSHELL - FLUTUANTE E BATELÃO REBOCADO DE 100 T MONTADO NA OBRA - DMT DE 1.800 A 2.000 M</v>
          </cell>
          <cell r="C15851" t="str">
            <v>M3</v>
          </cell>
        </row>
        <row r="15851">
          <cell r="E15851">
            <v>108.47</v>
          </cell>
        </row>
        <row r="15852">
          <cell r="A15852">
            <v>1716615</v>
          </cell>
          <cell r="B15852" t="str">
            <v>DERROCAGEM SUBAQUÁTICA DE MATERIAL DE 3ª CATEGORIA - CARGA E LIMPEZA - PLATAFORMA COM CLAMSHELL - FLUTUANTE E BATELÃO REBOCADO DE 100 T MONTADO NA OBRA - DMT DE 2.000 A 2.500 M</v>
          </cell>
          <cell r="C15852" t="str">
            <v>M3</v>
          </cell>
        </row>
        <row r="15852">
          <cell r="E15852">
            <v>109.38</v>
          </cell>
        </row>
        <row r="15853">
          <cell r="A15853">
            <v>1716616</v>
          </cell>
          <cell r="B15853" t="str">
            <v>DERROCAGEM SUBAQUÁTICA DE MATERIAL DE 3ª CATEGORIA - CARGA E LIMPEZA - PLATAFORMA COM CLAMSHELL - FLUTUANTE E BATELÃO REBOCADO DE 100 T MONTADO NA OBRA - DMT DE 2.500 A 3.000 M</v>
          </cell>
          <cell r="C15853" t="str">
            <v>M3</v>
          </cell>
        </row>
        <row r="15853">
          <cell r="E15853">
            <v>110.74</v>
          </cell>
        </row>
        <row r="15854">
          <cell r="A15854">
            <v>1716606</v>
          </cell>
          <cell r="B15854" t="str">
            <v>DERROCAGEM SUBAQUÁTICA DE MATERIAL DE 3ª CATEGORIA - CARGA E LIMPEZA - PLATAFORMA COM CLAMSHELL - FLUTUANTE E BATELÃO REBOCADO DE 100 T MONTADO NA OBRA - DMT DE 200 A 400 M</v>
          </cell>
          <cell r="C15854" t="str">
            <v>M3</v>
          </cell>
        </row>
        <row r="15854">
          <cell r="E15854">
            <v>103.93</v>
          </cell>
        </row>
        <row r="15855">
          <cell r="A15855">
            <v>1716617</v>
          </cell>
          <cell r="B15855" t="str">
            <v>DERROCAGEM SUBAQUÁTICA DE MATERIAL DE 3ª CATEGORIA - CARGA E LIMPEZA - PLATAFORMA COM CLAMSHELL - FLUTUANTE E BATELÃO REBOCADO DE 100 T MONTADO NA OBRA - DMT DE 3.000 M</v>
          </cell>
          <cell r="C15855" t="str">
            <v>M3</v>
          </cell>
        </row>
        <row r="15855">
          <cell r="E15855">
            <v>111.65</v>
          </cell>
        </row>
        <row r="15856">
          <cell r="A15856">
            <v>1716607</v>
          </cell>
          <cell r="B15856" t="str">
            <v>DERROCAGEM SUBAQUÁTICA DE MATERIAL DE 3ª CATEGORIA - CARGA E LIMPEZA - PLATAFORMA COM CLAMSHELL - FLUTUANTE E BATELÃO REBOCADO DE 100 T MONTADO NA OBRA - DMT DE 400 A 600 M</v>
          </cell>
          <cell r="C15856" t="str">
            <v>M3</v>
          </cell>
        </row>
        <row r="15856">
          <cell r="E15856">
            <v>104.38</v>
          </cell>
        </row>
        <row r="15857">
          <cell r="A15857">
            <v>1716608</v>
          </cell>
          <cell r="B15857" t="str">
            <v>DERROCAGEM SUBAQUÁTICA DE MATERIAL DE 3ª CATEGORIA - CARGA E LIMPEZA - PLATAFORMA COM CLAMSHELL - FLUTUANTE E BATELÃO REBOCADO DE 100 T MONTADO NA OBRA - DMT DE 600 A 800 M</v>
          </cell>
          <cell r="C15857" t="str">
            <v>M3</v>
          </cell>
        </row>
        <row r="15857">
          <cell r="E15857">
            <v>105.29</v>
          </cell>
        </row>
        <row r="15858">
          <cell r="A15858">
            <v>1716609</v>
          </cell>
          <cell r="B15858" t="str">
            <v>DERROCAGEM SUBAQUÁTICA DE MATERIAL DE 3ª CATEGORIA - CARGA E LIMPEZA - PLATAFORMA COM CLAMSHELL - FLUTUANTE E BATELÃO REBOCADO DE 100 T MONTADO NA OBRA - DMT DE 800 A 1.000 M</v>
          </cell>
          <cell r="C15858" t="str">
            <v>M3</v>
          </cell>
        </row>
        <row r="15858">
          <cell r="E15858">
            <v>105.75</v>
          </cell>
        </row>
        <row r="15859">
          <cell r="A15859">
            <v>1716604</v>
          </cell>
          <cell r="B15859" t="str">
            <v>DERROCAGEM SUBAQUÁTICA DE MATERIAL DE 3ª CATEGORIA - CARGA E LIMPEZA - PLATAFORMA COM CLAMSHELL - FLUTUANTE MONTADO NA OBRA - SEM TRANSPORTE</v>
          </cell>
          <cell r="C15859" t="str">
            <v>M3</v>
          </cell>
        </row>
        <row r="15859">
          <cell r="E15859">
            <v>59.64</v>
          </cell>
        </row>
        <row r="15860">
          <cell r="A15860">
            <v>1716623</v>
          </cell>
          <cell r="B15860" t="str">
            <v>DERROCAGEM SUBAQUÁTICA DE MATERIAL DE 3ª CATEGORIA - CARGA E LIMPEZA - PLATAFORMA FLUTUANTE COM CLAMSHELL - SEM TRANSPORTE</v>
          </cell>
          <cell r="C15860" t="str">
            <v>M3</v>
          </cell>
        </row>
        <row r="15860">
          <cell r="E15860">
            <v>58.48</v>
          </cell>
        </row>
        <row r="15861">
          <cell r="A15861">
            <v>1716624</v>
          </cell>
          <cell r="B15861" t="str">
            <v>DERROCAGEM SUBAQUÁTICA DE MATERIAL DE 3ª CATEGORIA - CARGA E LIMPEZA - PLATAFORMA FLUTUANTE COM CLAMSHELL E BATELÃO REBOCADO DE 100 T - DMT ATÉ 200 M</v>
          </cell>
          <cell r="C15861" t="str">
            <v>M3</v>
          </cell>
        </row>
        <row r="15861">
          <cell r="E15861">
            <v>101.4</v>
          </cell>
        </row>
        <row r="15862">
          <cell r="A15862">
            <v>1716629</v>
          </cell>
          <cell r="B15862" t="str">
            <v>DERROCAGEM SUBAQUÁTICA DE MATERIAL DE 3ª CATEGORIA - CARGA E LIMPEZA - PLATAFORMA FLUTUANTE COM CLAMSHELL E BATELÃO REBOCADO DE 100 T - DMT DE 1.000 A 1.200 M</v>
          </cell>
          <cell r="C15862" t="str">
            <v>M3</v>
          </cell>
        </row>
        <row r="15862">
          <cell r="E15862">
            <v>105.04</v>
          </cell>
        </row>
        <row r="15863">
          <cell r="A15863">
            <v>1716630</v>
          </cell>
          <cell r="B15863" t="str">
            <v>DERROCAGEM SUBAQUÁTICA DE MATERIAL DE 3ª CATEGORIA - CARGA E LIMPEZA - PLATAFORMA FLUTUANTE COM CLAMSHELL E BATELÃO REBOCADO DE 100 T - DMT DE 1.200 A 1.400 M</v>
          </cell>
          <cell r="C15863" t="str">
            <v>M3</v>
          </cell>
        </row>
        <row r="15863">
          <cell r="E15863">
            <v>105.49</v>
          </cell>
        </row>
        <row r="15864">
          <cell r="A15864">
            <v>1716631</v>
          </cell>
          <cell r="B15864" t="str">
            <v>DERROCAGEM SUBAQUÁTICA DE MATERIAL DE 3ª CATEGORIA - CARGA E LIMPEZA - PLATAFORMA FLUTUANTE COM CLAMSHELL E BATELÃO REBOCADO DE 100 T - DMT DE 1.400 A 1.600 M</v>
          </cell>
          <cell r="C15864" t="str">
            <v>M3</v>
          </cell>
        </row>
        <row r="15864">
          <cell r="E15864">
            <v>105.95</v>
          </cell>
        </row>
        <row r="15865">
          <cell r="A15865">
            <v>1716632</v>
          </cell>
          <cell r="B15865" t="str">
            <v>DERROCAGEM SUBAQUÁTICA DE MATERIAL DE 3ª CATEGORIA - CARGA E LIMPEZA - PLATAFORMA FLUTUANTE COM CLAMSHELL E BATELÃO REBOCADO DE 100 T - DMT DE 1.600 A 1.800 M</v>
          </cell>
          <cell r="C15865" t="str">
            <v>M3</v>
          </cell>
        </row>
        <row r="15865">
          <cell r="E15865">
            <v>106.4</v>
          </cell>
        </row>
        <row r="15866">
          <cell r="A15866">
            <v>1716633</v>
          </cell>
          <cell r="B15866" t="str">
            <v>DERROCAGEM SUBAQUÁTICA DE MATERIAL DE 3ª CATEGORIA - CARGA E LIMPEZA - PLATAFORMA FLUTUANTE COM CLAMSHELL E BATELÃO REBOCADO DE 100 T - DMT DE 1.800 A 2.000 M</v>
          </cell>
          <cell r="C15866" t="str">
            <v>M3</v>
          </cell>
        </row>
        <row r="15866">
          <cell r="E15866">
            <v>107.31</v>
          </cell>
        </row>
        <row r="15867">
          <cell r="A15867">
            <v>1716634</v>
          </cell>
          <cell r="B15867" t="str">
            <v>DERROCAGEM SUBAQUÁTICA DE MATERIAL DE 3ª CATEGORIA - CARGA E LIMPEZA - PLATAFORMA FLUTUANTE COM CLAMSHELL E BATELÃO REBOCADO DE 100 T - DMT DE 2.000 A 2.500 M</v>
          </cell>
          <cell r="C15867" t="str">
            <v>M3</v>
          </cell>
        </row>
        <row r="15867">
          <cell r="E15867">
            <v>108.22</v>
          </cell>
        </row>
        <row r="15868">
          <cell r="A15868">
            <v>1716635</v>
          </cell>
          <cell r="B15868" t="str">
            <v>DERROCAGEM SUBAQUÁTICA DE MATERIAL DE 3ª CATEGORIA - CARGA E LIMPEZA - PLATAFORMA FLUTUANTE COM CLAMSHELL E BATELÃO REBOCADO DE 100 T - DMT DE 2.500 A 3.000 M</v>
          </cell>
          <cell r="C15868" t="str">
            <v>M3</v>
          </cell>
        </row>
        <row r="15868">
          <cell r="E15868">
            <v>109.58</v>
          </cell>
        </row>
        <row r="15869">
          <cell r="A15869">
            <v>1716625</v>
          </cell>
          <cell r="B15869" t="str">
            <v>DERROCAGEM SUBAQUÁTICA DE MATERIAL DE 3ª CATEGORIA - CARGA E LIMPEZA - PLATAFORMA FLUTUANTE COM CLAMSHELL E BATELÃO REBOCADO DE 100 T - DMT DE 200 A 400 M</v>
          </cell>
          <cell r="C15869" t="str">
            <v>M3</v>
          </cell>
        </row>
        <row r="15869">
          <cell r="E15869">
            <v>102.77</v>
          </cell>
        </row>
        <row r="15870">
          <cell r="A15870">
            <v>1716636</v>
          </cell>
          <cell r="B15870" t="str">
            <v>DERROCAGEM SUBAQUÁTICA DE MATERIAL DE 3ª CATEGORIA - CARGA E LIMPEZA - PLATAFORMA FLUTUANTE COM CLAMSHELL E BATELÃO REBOCADO DE 100 T - DMT DE 3.000 M</v>
          </cell>
          <cell r="C15870" t="str">
            <v>M3</v>
          </cell>
        </row>
        <row r="15870">
          <cell r="E15870">
            <v>110.49</v>
          </cell>
        </row>
        <row r="15871">
          <cell r="A15871">
            <v>1716626</v>
          </cell>
          <cell r="B15871" t="str">
            <v>DERROCAGEM SUBAQUÁTICA DE MATERIAL DE 3ª CATEGORIA - CARGA E LIMPEZA - PLATAFORMA FLUTUANTE COM CLAMSHELL E BATELÃO REBOCADO DE 100 T - DMT DE 400 A 600 M</v>
          </cell>
          <cell r="C15871" t="str">
            <v>M3</v>
          </cell>
        </row>
        <row r="15871">
          <cell r="E15871">
            <v>103.22</v>
          </cell>
        </row>
        <row r="15872">
          <cell r="A15872">
            <v>1716627</v>
          </cell>
          <cell r="B15872" t="str">
            <v>DERROCAGEM SUBAQUÁTICA DE MATERIAL DE 3ª CATEGORIA - CARGA E LIMPEZA - PLATAFORMA FLUTUANTE COM CLAMSHELL E BATELÃO REBOCADO DE 100 T - DMT DE 600 A 800 M</v>
          </cell>
          <cell r="C15872" t="str">
            <v>M3</v>
          </cell>
        </row>
        <row r="15872">
          <cell r="E15872">
            <v>104.13</v>
          </cell>
        </row>
        <row r="15873">
          <cell r="A15873">
            <v>1716628</v>
          </cell>
          <cell r="B15873" t="str">
            <v>DERROCAGEM SUBAQUÁTICA DE MATERIAL DE 3ª CATEGORIA - CARGA E LIMPEZA - PLATAFORMA FLUTUANTE COM CLAMSHELL E BATELÃO REBOCADO DE 100 T - DMT DE 800 A 1.000 M</v>
          </cell>
          <cell r="C15873" t="str">
            <v>M3</v>
          </cell>
        </row>
        <row r="15873">
          <cell r="E15873">
            <v>104.58</v>
          </cell>
        </row>
        <row r="15874">
          <cell r="A15874">
            <v>1716640</v>
          </cell>
          <cell r="B15874" t="str">
            <v>DERROCAGEM SUBAQUÁTICA DE MATERIAL DE 3ª CATEGORIA - CARGA E LIMPEZA COM DRAGA BACKHOE DE 7 M³ - SEM TRANSPORTE</v>
          </cell>
          <cell r="C15874" t="str">
            <v>M3</v>
          </cell>
        </row>
        <row r="15874">
          <cell r="E15874">
            <v>29.83</v>
          </cell>
        </row>
        <row r="15875">
          <cell r="A15875">
            <v>1716641</v>
          </cell>
          <cell r="B15875" t="str">
            <v>DERROCAGEM SUBAQUÁTICA DE MATERIAL DE 3ª CATEGORIA - CARGA E LIMPEZA COM DRAGA BACKHOE DE 7 M³ - TRANSPORTE COM BATELÃO AUTOPROPELIDO DE 300 M³ - DMT ATÉ 200 M</v>
          </cell>
          <cell r="C15875" t="str">
            <v>M3</v>
          </cell>
        </row>
        <row r="15875">
          <cell r="E15875">
            <v>38.64</v>
          </cell>
        </row>
        <row r="15876">
          <cell r="A15876">
            <v>1716646</v>
          </cell>
          <cell r="B15876" t="str">
            <v>DERROCAGEM SUBAQUÁTICA DE MATERIAL DE 3ª CATEGORIA - CARGA E LIMPEZA COM DRAGA BACKHOE DE 7 M³ - TRANSPORTE COM BATELÃO AUTOPROPELIDO DE 300 M³ - DMT DE 1.000 A 1.200 M</v>
          </cell>
          <cell r="C15876" t="str">
            <v>M3</v>
          </cell>
        </row>
        <row r="15876">
          <cell r="E15876">
            <v>39.18</v>
          </cell>
        </row>
        <row r="15877">
          <cell r="A15877">
            <v>1716647</v>
          </cell>
          <cell r="B15877" t="str">
            <v>DERROCAGEM SUBAQUÁTICA DE MATERIAL DE 3ª CATEGORIA - CARGA E LIMPEZA COM DRAGA BACKHOE DE 7 M³ - TRANSPORTE COM BATELÃO AUTOPROPELIDO DE 300 M³ - DMT DE 1.200 A 1.400 M</v>
          </cell>
          <cell r="C15877" t="str">
            <v>M3</v>
          </cell>
        </row>
        <row r="15877">
          <cell r="E15877">
            <v>39.24</v>
          </cell>
        </row>
        <row r="15878">
          <cell r="A15878">
            <v>1716648</v>
          </cell>
          <cell r="B15878" t="str">
            <v>DERROCAGEM SUBAQUÁTICA DE MATERIAL DE 3ª CATEGORIA - CARGA E LIMPEZA COM DRAGA BACKHOE DE 7 M³ - TRANSPORTE COM BATELÃO AUTOPROPELIDO DE 300 M³ - DMT DE 1.400 A 1.600 M</v>
          </cell>
          <cell r="C15878" t="str">
            <v>M3</v>
          </cell>
        </row>
        <row r="15878">
          <cell r="E15878">
            <v>39.35</v>
          </cell>
        </row>
        <row r="15879">
          <cell r="A15879">
            <v>1716649</v>
          </cell>
          <cell r="B15879" t="str">
            <v>DERROCAGEM SUBAQUÁTICA DE MATERIAL DE 3ª CATEGORIA - CARGA E LIMPEZA COM DRAGA BACKHOE DE 7 M³ - TRANSPORTE COM BATELÃO AUTOPROPELIDO DE 300 M³ - DMT DE 1.600 A 1.800 M</v>
          </cell>
          <cell r="C15879" t="str">
            <v>M3</v>
          </cell>
        </row>
        <row r="15879">
          <cell r="E15879">
            <v>39.4</v>
          </cell>
        </row>
        <row r="15880">
          <cell r="A15880">
            <v>1716650</v>
          </cell>
          <cell r="B15880" t="str">
            <v>DERROCAGEM SUBAQUÁTICA DE MATERIAL DE 3ª CATEGORIA - CARGA E LIMPEZA COM DRAGA BACKHOE DE 7 M³ - TRANSPORTE COM BATELÃO AUTOPROPELIDO DE 300 M³ - DMT DE 1.800 A 2.000 M</v>
          </cell>
          <cell r="C15880" t="str">
            <v>M3</v>
          </cell>
        </row>
        <row r="15880">
          <cell r="E15880">
            <v>39.51</v>
          </cell>
        </row>
        <row r="15881">
          <cell r="A15881">
            <v>1716651</v>
          </cell>
          <cell r="B15881" t="str">
            <v>DERROCAGEM SUBAQUÁTICA DE MATERIAL DE 3ª CATEGORIA - CARGA E LIMPEZA COM DRAGA BACKHOE DE 7 M³ - TRANSPORTE COM BATELÃO AUTOPROPELIDO DE 300 M³ - DMT DE 2.000 A 2.500 M</v>
          </cell>
          <cell r="C15881" t="str">
            <v>M3</v>
          </cell>
        </row>
        <row r="15881">
          <cell r="E15881">
            <v>39.62</v>
          </cell>
        </row>
        <row r="15882">
          <cell r="A15882">
            <v>1716652</v>
          </cell>
          <cell r="B15882" t="str">
            <v>DERROCAGEM SUBAQUÁTICA DE MATERIAL DE 3ª CATEGORIA - CARGA E LIMPEZA COM DRAGA BACKHOE DE 7 M³ - TRANSPORTE COM BATELÃO AUTOPROPELIDO DE 300 M³ - DMT DE 2.500 A 3.000 M</v>
          </cell>
          <cell r="C15882" t="str">
            <v>M3</v>
          </cell>
        </row>
        <row r="15882">
          <cell r="E15882">
            <v>39.84</v>
          </cell>
        </row>
        <row r="15883">
          <cell r="A15883">
            <v>1716642</v>
          </cell>
          <cell r="B15883" t="str">
            <v>DERROCAGEM SUBAQUÁTICA DE MATERIAL DE 3ª CATEGORIA - CARGA E LIMPEZA COM DRAGA BACKHOE DE 7 M³ - TRANSPORTE COM BATELÃO AUTOPROPELIDO DE 300 M³ - DMT DE 200 A 400 M</v>
          </cell>
          <cell r="C15883" t="str">
            <v>M3</v>
          </cell>
        </row>
        <row r="15883">
          <cell r="E15883">
            <v>38.8</v>
          </cell>
        </row>
        <row r="15884">
          <cell r="A15884">
            <v>1716653</v>
          </cell>
          <cell r="B15884" t="str">
            <v>DERROCAGEM SUBAQUÁTICA DE MATERIAL DE 3ª CATEGORIA - CARGA E LIMPEZA COM DRAGA BACKHOE DE 7 M³ - TRANSPORTE COM BATELÃO AUTOPROPELIDO DE 300 M³ - DMT DE 3.000 M</v>
          </cell>
          <cell r="C15884" t="str">
            <v>M3</v>
          </cell>
        </row>
        <row r="15884">
          <cell r="E15884">
            <v>40.01</v>
          </cell>
        </row>
        <row r="15885">
          <cell r="A15885">
            <v>1716643</v>
          </cell>
          <cell r="B15885" t="str">
            <v>DERROCAGEM SUBAQUÁTICA DE MATERIAL DE 3ª CATEGORIA - CARGA E LIMPEZA COM DRAGA BACKHOE DE 7 M³ - TRANSPORTE COM BATELÃO AUTOPROPELIDO DE 300 M³ - DMT DE 400 A 600 M</v>
          </cell>
          <cell r="C15885" t="str">
            <v>M3</v>
          </cell>
        </row>
        <row r="15885">
          <cell r="E15885">
            <v>38.91</v>
          </cell>
        </row>
        <row r="15886">
          <cell r="A15886">
            <v>1716644</v>
          </cell>
          <cell r="B15886" t="str">
            <v>DERROCAGEM SUBAQUÁTICA DE MATERIAL DE 3ª CATEGORIA - CARGA E LIMPEZA COM DRAGA BACKHOE DE 7 M³ - TRANSPORTE COM BATELÃO AUTOPROPELIDO DE 300 M³ - DMT DE 600 A 800 M</v>
          </cell>
          <cell r="C15886" t="str">
            <v>M3</v>
          </cell>
        </row>
        <row r="15886">
          <cell r="E15886">
            <v>39.02</v>
          </cell>
        </row>
        <row r="15887">
          <cell r="A15887">
            <v>1716645</v>
          </cell>
          <cell r="B15887" t="str">
            <v>DERROCAGEM SUBAQUÁTICA DE MATERIAL DE 3ª CATEGORIA - CARGA E LIMPEZA COM DRAGA BACKHOE DE 7 M³ - TRANSPORTE COM BATELÃO AUTOPROPELIDO DE 300 M³ - DMT DE 800 A 1.000 M</v>
          </cell>
          <cell r="C15887" t="str">
            <v>M3</v>
          </cell>
        </row>
        <row r="15887">
          <cell r="E15887">
            <v>39.07</v>
          </cell>
        </row>
        <row r="15888">
          <cell r="A15888">
            <v>1716622</v>
          </cell>
          <cell r="B15888" t="str">
            <v>DERROCAGEM SUBAQUÁTICA DE MATERIAL DE 3ª CATEGORIA - MALHA DE 1,5 M² - PERFURAÇÃO E DETONAÇÃO - PLATAFORMA AUTOELEVATÓRIA COM TRÊS TORRES DE PERFURAÇÃO</v>
          </cell>
          <cell r="C15888" t="str">
            <v>M3</v>
          </cell>
        </row>
        <row r="15888">
          <cell r="E15888">
            <v>83.69</v>
          </cell>
        </row>
        <row r="15889">
          <cell r="A15889">
            <v>1716603</v>
          </cell>
          <cell r="B15889" t="str">
            <v>DERROCAGEM SUBAQUÁTICA DE MATERIAL DE 3ª CATEGORIA - MALHA DE 1,5 M² - PERFURAÇÃO E DETONAÇÃO - PLATAFORMA AUTOELEVATÓRIA MONTADA NA OBRA COM TRÊS TORRES DE PERFURAÇÃO</v>
          </cell>
          <cell r="C15889" t="str">
            <v>M3</v>
          </cell>
        </row>
        <row r="15889">
          <cell r="E15889">
            <v>83.69</v>
          </cell>
        </row>
        <row r="15890">
          <cell r="A15890">
            <v>1716620</v>
          </cell>
          <cell r="B15890" t="str">
            <v>DERROCAGEM SUBAQUÁTICA DE MATERIAL DE 3ª CATEGORIA - MALHA DE 1,5 M² - PERFURAÇÃO E DETONAÇÃO - PLATAFORMA FLUTUANTE COM DUAS TORRES DE PERFURAÇÃO</v>
          </cell>
          <cell r="C15890" t="str">
            <v>M3</v>
          </cell>
        </row>
        <row r="15890">
          <cell r="E15890">
            <v>114.83</v>
          </cell>
        </row>
        <row r="15891">
          <cell r="A15891">
            <v>1716621</v>
          </cell>
          <cell r="B15891" t="str">
            <v>DERROCAGEM SUBAQUÁTICA DE MATERIAL DE 3ª CATEGORIA - MALHA DE 1,5 M² - PERFURAÇÃO E DETONAÇÃO - PLATAFORMA FLUTUANTE COM TRÊS TORRES DE PERFURAÇÃO</v>
          </cell>
          <cell r="C15891" t="str">
            <v>M3</v>
          </cell>
        </row>
        <row r="15891">
          <cell r="E15891">
            <v>90.86</v>
          </cell>
        </row>
        <row r="15892">
          <cell r="A15892">
            <v>1716619</v>
          </cell>
          <cell r="B15892" t="str">
            <v>DERROCAGEM SUBAQUÁTICA DE MATERIAL DE 3ª CATEGORIA - MALHA DE 1,5 M² - PERFURAÇÃO E DETONAÇÃO - PLATAFORMA FLUTUANTE COM UMA TORRE DE PERFURAÇÃO</v>
          </cell>
          <cell r="C15892" t="str">
            <v>M3</v>
          </cell>
        </row>
        <row r="15892">
          <cell r="E15892">
            <v>186.77</v>
          </cell>
        </row>
        <row r="15893">
          <cell r="A15893">
            <v>1716601</v>
          </cell>
          <cell r="B15893" t="str">
            <v>DERROCAGEM SUBAQUÁTICA DE MATERIAL DE 3ª CATEGORIA - MALHA DE 1,5 M² - PERFURAÇÃO E DETONAÇÃO - PLATAFORMA MONTADA NA OBRA COM DUAS TORRES DE PERFURAÇÃO</v>
          </cell>
          <cell r="C15893" t="str">
            <v>M3</v>
          </cell>
        </row>
        <row r="15893">
          <cell r="E15893">
            <v>116.38</v>
          </cell>
        </row>
        <row r="15894">
          <cell r="A15894">
            <v>1716602</v>
          </cell>
          <cell r="B15894" t="str">
            <v>DERROCAGEM SUBAQUÁTICA DE MATERIAL DE 3ª CATEGORIA - MALHA DE 1,5 M² - PERFURAÇÃO E DETONAÇÃO - PLATAFORMA MONTADA NA OBRA COM TRÊS TORRES DE PERFURAÇÃO</v>
          </cell>
          <cell r="C15894" t="str">
            <v>M3</v>
          </cell>
        </row>
        <row r="15894">
          <cell r="E15894">
            <v>91.9</v>
          </cell>
        </row>
        <row r="15895">
          <cell r="A15895">
            <v>1716600</v>
          </cell>
          <cell r="B15895" t="str">
            <v>DERROCAGEM SUBAQUÁTICA DE MATERIAL DE 3ª CATEGORIA - MALHA DE 1,5 M² - PERFURAÇÃO E DETONAÇÃO - PLATAFORMA MONTADA NA OBRA COM UMA TORRE DE PERFURAÇÃO</v>
          </cell>
          <cell r="C15895" t="str">
            <v>M3</v>
          </cell>
        </row>
        <row r="15895">
          <cell r="E15895">
            <v>189.89</v>
          </cell>
        </row>
        <row r="15896">
          <cell r="A15896">
            <v>1716655</v>
          </cell>
          <cell r="B15896" t="str">
            <v>DERROCAGEM SUBAQUÁTICA DE MATERIAL DE 3ª CATEGORIA - MALHA DE 2,5 M² - PERFURAÇÃO E DETONAÇÃO - PLATAFORMA COM DUAS TORRES DE PERFURAÇÃO</v>
          </cell>
          <cell r="C15896" t="str">
            <v>M3</v>
          </cell>
        </row>
        <row r="15896">
          <cell r="E15896">
            <v>67.95</v>
          </cell>
        </row>
        <row r="15897">
          <cell r="A15897">
            <v>1716639</v>
          </cell>
          <cell r="B15897" t="str">
            <v>DERROCAGEM SUBAQUÁTICA DE MATERIAL DE 3ª CATEGORIA - MALHA DE 4,0 M² - PERFURAÇÃO E DETONAÇÃO - PLATAFORMA COM DUAS TORRES DE PERFURAÇÃO</v>
          </cell>
          <cell r="C15897" t="str">
            <v>M3</v>
          </cell>
        </row>
        <row r="15897">
          <cell r="E15897">
            <v>47.94</v>
          </cell>
        </row>
        <row r="15898">
          <cell r="A15898">
            <v>1801636</v>
          </cell>
          <cell r="B15898" t="str">
            <v>LEVANTAMENTO BATIMÉTRICO MONOFEIXE LONGITUDINAL</v>
          </cell>
          <cell r="C15898" t="str">
            <v>KM</v>
          </cell>
        </row>
        <row r="15898">
          <cell r="E15898">
            <v>17.59</v>
          </cell>
        </row>
        <row r="15899">
          <cell r="A15899">
            <v>1801637</v>
          </cell>
          <cell r="B15899" t="str">
            <v>LEVANTAMENTO BATIMÉTRICO MONOFEIXE TRANSVERSAL</v>
          </cell>
          <cell r="C15899" t="str">
            <v>KM</v>
          </cell>
        </row>
        <row r="15899">
          <cell r="E15899">
            <v>23.46</v>
          </cell>
        </row>
        <row r="15900">
          <cell r="A15900">
            <v>1817720</v>
          </cell>
          <cell r="B15900" t="str">
            <v>LEVANTAMENTO BATIMÉTRICO MULTIFEIXE</v>
          </cell>
          <cell r="C15900" t="str">
            <v>KM</v>
          </cell>
        </row>
        <row r="15900">
          <cell r="E15900">
            <v>88.94</v>
          </cell>
        </row>
        <row r="15901">
          <cell r="A15901">
            <v>1817723</v>
          </cell>
          <cell r="B15901" t="str">
            <v>LEVANTAMENTO HIDROMÉTRICO COM ADCP EM RIOS COM VELOCIDADE DE CORRENTE ACIMA DE 1,5 M/S</v>
          </cell>
          <cell r="C15901" t="str">
            <v>KM</v>
          </cell>
        </row>
        <row r="15901">
          <cell r="E15901">
            <v>42.44</v>
          </cell>
        </row>
        <row r="15902">
          <cell r="A15902">
            <v>1817721</v>
          </cell>
          <cell r="B15902" t="str">
            <v>LEVANTAMENTO HIDROMÉTRICO COM ADCP EM RIOS COM VELOCIDADE DE CORRENTE DE 0,5 A 1,0 M/S</v>
          </cell>
          <cell r="C15902" t="str">
            <v>KM</v>
          </cell>
        </row>
        <row r="15902">
          <cell r="E15902">
            <v>127.31</v>
          </cell>
        </row>
        <row r="15903">
          <cell r="A15903">
            <v>1817722</v>
          </cell>
          <cell r="B15903" t="str">
            <v>LEVANTAMENTO HIDROMÉTRICO COM ADCP EM RIOS COM VELOCIDADE DE CORRENTE DE 1,0 A 1,5 M/S</v>
          </cell>
          <cell r="C15903" t="str">
            <v>KM</v>
          </cell>
        </row>
        <row r="15903">
          <cell r="E15903">
            <v>63.65</v>
          </cell>
        </row>
        <row r="15904">
          <cell r="A15904">
            <v>1917483</v>
          </cell>
          <cell r="B15904" t="str">
            <v>DRAGAGEM DE AREIA FINA COM DRAGA DE SUCÇÃO E RECALQUE - BOMBA DE 1.350 KW E CORTADOR DE 170 KW - DISTÂNCIA DE RECALQUE DE 1.100 A 1.300 M</v>
          </cell>
          <cell r="C15904" t="str">
            <v>M3</v>
          </cell>
        </row>
        <row r="15904">
          <cell r="E15904">
            <v>4.17</v>
          </cell>
        </row>
        <row r="15905">
          <cell r="A15905">
            <v>1917484</v>
          </cell>
          <cell r="B15905" t="str">
            <v>DRAGAGEM DE AREIA FINA COM DRAGA DE SUCÇÃO E RECALQUE - BOMBA DE 1.350 KW E CORTADOR DE 170 KW - DISTÂNCIA DE RECALQUE DE 1.300 A 1.500 M</v>
          </cell>
          <cell r="C15905" t="str">
            <v>M3</v>
          </cell>
        </row>
        <row r="15905">
          <cell r="E15905">
            <v>4.35</v>
          </cell>
        </row>
        <row r="15906">
          <cell r="A15906">
            <v>1917485</v>
          </cell>
          <cell r="B15906" t="str">
            <v>DRAGAGEM DE AREIA FINA COM DRAGA DE SUCÇÃO E RECALQUE - BOMBA DE 1.350 KW E CORTADOR DE 170 KW - DISTÂNCIA DE RECALQUE DE 1.500 A 1.700 M</v>
          </cell>
          <cell r="C15906" t="str">
            <v>M3</v>
          </cell>
        </row>
        <row r="15906">
          <cell r="E15906">
            <v>4.86</v>
          </cell>
        </row>
        <row r="15907">
          <cell r="A15907">
            <v>1917486</v>
          </cell>
          <cell r="B15907" t="str">
            <v>DRAGAGEM DE AREIA FINA COM DRAGA DE SUCÇÃO E RECALQUE - BOMBA DE 1.350 KW E CORTADOR DE 170 KW - DISTÂNCIA DE RECALQUE DE 1.700 A 1.900 M</v>
          </cell>
          <cell r="C15907" t="str">
            <v>M3</v>
          </cell>
        </row>
        <row r="15907">
          <cell r="E15907">
            <v>5.07</v>
          </cell>
        </row>
        <row r="15908">
          <cell r="A15908">
            <v>1917487</v>
          </cell>
          <cell r="B15908" t="str">
            <v>DRAGAGEM DE AREIA FINA COM DRAGA DE SUCÇÃO E RECALQUE - BOMBA DE 1.350 KW E CORTADOR DE 170 KW - DISTÂNCIA DE RECALQUE DE 1.900 A 2.100 M</v>
          </cell>
          <cell r="C15908" t="str">
            <v>M3</v>
          </cell>
        </row>
        <row r="15908">
          <cell r="E15908">
            <v>5.35</v>
          </cell>
        </row>
        <row r="15909">
          <cell r="A15909">
            <v>1917528</v>
          </cell>
          <cell r="B15909" t="str">
            <v>DRAGAGEM DE AREIA FINA COM DRAGA DE SUCÇÃO E RECALQUE - BOMBA DE 1.350 KW E CORTADOR DE 170 KW - DISTÂNCIA DE RECALQUE DE 10.100 A 10.300 M</v>
          </cell>
          <cell r="C15909" t="str">
            <v>M3</v>
          </cell>
        </row>
        <row r="15909">
          <cell r="E15909">
            <v>28.4</v>
          </cell>
        </row>
        <row r="15910">
          <cell r="A15910">
            <v>1917529</v>
          </cell>
          <cell r="B15910" t="str">
            <v>DRAGAGEM DE AREIA FINA COM DRAGA DE SUCÇÃO E RECALQUE - BOMBA DE 1.350 KW E CORTADOR DE 170 KW - DISTÂNCIA DE RECALQUE DE 10.300 A 10.500 M</v>
          </cell>
          <cell r="C15910" t="str">
            <v>M3</v>
          </cell>
        </row>
        <row r="15910">
          <cell r="E15910">
            <v>29.33</v>
          </cell>
        </row>
        <row r="15911">
          <cell r="A15911">
            <v>1917530</v>
          </cell>
          <cell r="B15911" t="str">
            <v>DRAGAGEM DE AREIA FINA COM DRAGA DE SUCÇÃO E RECALQUE - BOMBA DE 1.350 KW E CORTADOR DE 170 KW - DISTÂNCIA DE RECALQUE DE 10.500 A 10.700 M</v>
          </cell>
          <cell r="C15911" t="str">
            <v>M3</v>
          </cell>
        </row>
        <row r="15911">
          <cell r="E15911">
            <v>30.85</v>
          </cell>
        </row>
        <row r="15912">
          <cell r="A15912">
            <v>1917531</v>
          </cell>
          <cell r="B15912" t="str">
            <v>DRAGAGEM DE AREIA FINA COM DRAGA DE SUCÇÃO E RECALQUE - BOMBA DE 1.350 KW E CORTADOR DE 170 KW - DISTÂNCIA DE RECALQUE DE 10.700 A 10.900 M</v>
          </cell>
          <cell r="C15912" t="str">
            <v>M3</v>
          </cell>
        </row>
        <row r="15912">
          <cell r="E15912">
            <v>32.42</v>
          </cell>
        </row>
        <row r="15913">
          <cell r="A15913">
            <v>1917532</v>
          </cell>
          <cell r="B15913" t="str">
            <v>DRAGAGEM DE AREIA FINA COM DRAGA DE SUCÇÃO E RECALQUE - BOMBA DE 1.350 KW E CORTADOR DE 170 KW - DISTÂNCIA DE RECALQUE DE 10.900 A 11.100 M</v>
          </cell>
          <cell r="C15913" t="str">
            <v>M3</v>
          </cell>
        </row>
        <row r="15913">
          <cell r="E15913">
            <v>34.19</v>
          </cell>
        </row>
        <row r="15914">
          <cell r="A15914">
            <v>1917533</v>
          </cell>
          <cell r="B15914" t="str">
            <v>DRAGAGEM DE AREIA FINA COM DRAGA DE SUCÇÃO E RECALQUE - BOMBA DE 1.350 KW E CORTADOR DE 170 KW - DISTÂNCIA DE RECALQUE DE 11.100 A 11.300 M</v>
          </cell>
          <cell r="C15914" t="str">
            <v>M3</v>
          </cell>
        </row>
        <row r="15914">
          <cell r="E15914">
            <v>35.16</v>
          </cell>
        </row>
        <row r="15915">
          <cell r="A15915">
            <v>1917534</v>
          </cell>
          <cell r="B15915" t="str">
            <v>DRAGAGEM DE AREIA FINA COM DRAGA DE SUCÇÃO E RECALQUE - BOMBA DE 1.350 KW E CORTADOR DE 170 KW - DISTÂNCIA DE RECALQUE DE 11.300 A 11.500 M</v>
          </cell>
          <cell r="C15915" t="str">
            <v>M3</v>
          </cell>
        </row>
        <row r="15915">
          <cell r="E15915">
            <v>36.16</v>
          </cell>
        </row>
        <row r="15916">
          <cell r="A15916">
            <v>1917535</v>
          </cell>
          <cell r="B15916" t="str">
            <v>DRAGAGEM DE AREIA FINA COM DRAGA DE SUCÇÃO E RECALQUE - BOMBA DE 1.350 KW E CORTADOR DE 170 KW - DISTÂNCIA DE RECALQUE DE 11.500 A 11.700 M</v>
          </cell>
          <cell r="C15916" t="str">
            <v>M3</v>
          </cell>
        </row>
        <row r="15916">
          <cell r="E15916">
            <v>37.52</v>
          </cell>
        </row>
        <row r="15917">
          <cell r="A15917">
            <v>1917536</v>
          </cell>
          <cell r="B15917" t="str">
            <v>DRAGAGEM DE AREIA FINA COM DRAGA DE SUCÇÃO E RECALQUE - BOMBA DE 1.350 KW E CORTADOR DE 170 KW - DISTÂNCIA DE RECALQUE DE 11.700 A 11.900 M</v>
          </cell>
          <cell r="C15917" t="str">
            <v>M3</v>
          </cell>
        </row>
        <row r="15917">
          <cell r="E15917">
            <v>38.65</v>
          </cell>
        </row>
        <row r="15918">
          <cell r="A15918">
            <v>1917537</v>
          </cell>
          <cell r="B15918" t="str">
            <v>DRAGAGEM DE AREIA FINA COM DRAGA DE SUCÇÃO E RECALQUE - BOMBA DE 1.350 KW E CORTADOR DE 170 KW - DISTÂNCIA DE RECALQUE DE 11.900 A 12.100 M</v>
          </cell>
          <cell r="C15918" t="str">
            <v>M3</v>
          </cell>
        </row>
        <row r="15918">
          <cell r="E15918">
            <v>39.83</v>
          </cell>
        </row>
        <row r="15919">
          <cell r="A15919">
            <v>1917488</v>
          </cell>
          <cell r="B15919" t="str">
            <v>DRAGAGEM DE AREIA FINA COM DRAGA DE SUCÇÃO E RECALQUE - BOMBA DE 1.350 KW E CORTADOR DE 170 KW - DISTÂNCIA DE RECALQUE DE 2.100 A 2.300 M</v>
          </cell>
          <cell r="C15919" t="str">
            <v>M3</v>
          </cell>
        </row>
        <row r="15919">
          <cell r="E15919">
            <v>5.57</v>
          </cell>
        </row>
        <row r="15920">
          <cell r="A15920">
            <v>1917489</v>
          </cell>
          <cell r="B15920" t="str">
            <v>DRAGAGEM DE AREIA FINA COM DRAGA DE SUCÇÃO E RECALQUE - BOMBA DE 1.350 KW E CORTADOR DE 170 KW - DISTÂNCIA DE RECALQUE DE 2.300 A 2.500 M</v>
          </cell>
          <cell r="C15920" t="str">
            <v>M3</v>
          </cell>
        </row>
        <row r="15920">
          <cell r="E15920">
            <v>5.84</v>
          </cell>
        </row>
        <row r="15921">
          <cell r="A15921">
            <v>1917490</v>
          </cell>
          <cell r="B15921" t="str">
            <v>DRAGAGEM DE AREIA FINA COM DRAGA DE SUCÇÃO E RECALQUE - BOMBA DE 1.350 KW E CORTADOR DE 170 KW - DISTÂNCIA DE RECALQUE DE 2.500 A 2.700 M</v>
          </cell>
          <cell r="C15921" t="str">
            <v>M3</v>
          </cell>
        </row>
        <row r="15921">
          <cell r="E15921">
            <v>6.3</v>
          </cell>
        </row>
        <row r="15922">
          <cell r="A15922">
            <v>1917491</v>
          </cell>
          <cell r="B15922" t="str">
            <v>DRAGAGEM DE AREIA FINA COM DRAGA DE SUCÇÃO E RECALQUE - BOMBA DE 1.350 KW E CORTADOR DE 170 KW - DISTÂNCIA DE RECALQUE DE 2.700 A 2.900 M</v>
          </cell>
          <cell r="C15922" t="str">
            <v>M3</v>
          </cell>
        </row>
        <row r="15922">
          <cell r="E15922">
            <v>6.6</v>
          </cell>
        </row>
        <row r="15923">
          <cell r="A15923">
            <v>1917492</v>
          </cell>
          <cell r="B15923" t="str">
            <v>DRAGAGEM DE AREIA FINA COM DRAGA DE SUCÇÃO E RECALQUE - BOMBA DE 1.350 KW E CORTADOR DE 170 KW - DISTÂNCIA DE RECALQUE DE 2.900 A 3.100 M</v>
          </cell>
          <cell r="C15923" t="str">
            <v>M3</v>
          </cell>
        </row>
        <row r="15923">
          <cell r="E15923">
            <v>6.84</v>
          </cell>
        </row>
        <row r="15924">
          <cell r="A15924">
            <v>1917493</v>
          </cell>
          <cell r="B15924" t="str">
            <v>DRAGAGEM DE AREIA FINA COM DRAGA DE SUCÇÃO E RECALQUE - BOMBA DE 1.350 KW E CORTADOR DE 170 KW - DISTÂNCIA DE RECALQUE DE 3.100 A 3.300 M</v>
          </cell>
          <cell r="C15924" t="str">
            <v>M3</v>
          </cell>
        </row>
        <row r="15924">
          <cell r="E15924">
            <v>7.15</v>
          </cell>
        </row>
        <row r="15925">
          <cell r="A15925">
            <v>1917494</v>
          </cell>
          <cell r="B15925" t="str">
            <v>DRAGAGEM DE AREIA FINA COM DRAGA DE SUCÇÃO E RECALQUE - BOMBA DE 1.350 KW E CORTADOR DE 170 KW - DISTÂNCIA DE RECALQUE DE 3.300 A 3.500 M</v>
          </cell>
          <cell r="C15925" t="str">
            <v>M3</v>
          </cell>
        </row>
        <row r="15925">
          <cell r="E15925">
            <v>7.47</v>
          </cell>
        </row>
        <row r="15926">
          <cell r="A15926">
            <v>1917495</v>
          </cell>
          <cell r="B15926" t="str">
            <v>DRAGAGEM DE AREIA FINA COM DRAGA DE SUCÇÃO E RECALQUE - BOMBA DE 1.350 KW E CORTADOR DE 170 KW - DISTÂNCIA DE RECALQUE DE 3.500 A 3.700 M</v>
          </cell>
          <cell r="C15926" t="str">
            <v>M3</v>
          </cell>
        </row>
        <row r="15926">
          <cell r="E15926">
            <v>7.98</v>
          </cell>
        </row>
        <row r="15927">
          <cell r="A15927">
            <v>1917496</v>
          </cell>
          <cell r="B15927" t="str">
            <v>DRAGAGEM DE AREIA FINA COM DRAGA DE SUCÇÃO E RECALQUE - BOMBA DE 1.350 KW E CORTADOR DE 170 KW - DISTÂNCIA DE RECALQUE DE 3.700 A 3.900 M</v>
          </cell>
          <cell r="C15927" t="str">
            <v>M3</v>
          </cell>
        </row>
        <row r="15927">
          <cell r="E15927">
            <v>8.29</v>
          </cell>
        </row>
        <row r="15928">
          <cell r="A15928">
            <v>1917497</v>
          </cell>
          <cell r="B15928" t="str">
            <v>DRAGAGEM DE AREIA FINA COM DRAGA DE SUCÇÃO E RECALQUE - BOMBA DE 1.350 KW E CORTADOR DE 170 KW - DISTÂNCIA DE RECALQUE DE 3.900 A 4.100 M</v>
          </cell>
          <cell r="C15928" t="str">
            <v>M3</v>
          </cell>
        </row>
        <row r="15928">
          <cell r="E15928">
            <v>8.6</v>
          </cell>
        </row>
        <row r="15929">
          <cell r="A15929">
            <v>1917498</v>
          </cell>
          <cell r="B15929" t="str">
            <v>DRAGAGEM DE AREIA FINA COM DRAGA DE SUCÇÃO E RECALQUE - BOMBA DE 1.350 KW E CORTADOR DE 170 KW - DISTÂNCIA DE RECALQUE DE 4.100 A 4.300 M</v>
          </cell>
          <cell r="C15929" t="str">
            <v>M3</v>
          </cell>
        </row>
        <row r="15929">
          <cell r="E15929">
            <v>8.91</v>
          </cell>
        </row>
        <row r="15930">
          <cell r="A15930">
            <v>1917499</v>
          </cell>
          <cell r="B15930" t="str">
            <v>DRAGAGEM DE AREIA FINA COM DRAGA DE SUCÇÃO E RECALQUE - BOMBA DE 1.350 KW E CORTADOR DE 170 KW - DISTÂNCIA DE RECALQUE DE 4.300 A 4.500 M</v>
          </cell>
          <cell r="C15930" t="str">
            <v>M3</v>
          </cell>
        </row>
        <row r="15930">
          <cell r="E15930">
            <v>9.16</v>
          </cell>
        </row>
        <row r="15931">
          <cell r="A15931">
            <v>1917500</v>
          </cell>
          <cell r="B15931" t="str">
            <v>DRAGAGEM DE AREIA FINA COM DRAGA DE SUCÇÃO E RECALQUE - BOMBA DE 1.350 KW E CORTADOR DE 170 KW - DISTÂNCIA DE RECALQUE DE 4.500 A 4.700 M</v>
          </cell>
          <cell r="C15931" t="str">
            <v>M3</v>
          </cell>
        </row>
        <row r="15931">
          <cell r="E15931">
            <v>9.73</v>
          </cell>
        </row>
        <row r="15932">
          <cell r="A15932">
            <v>1917501</v>
          </cell>
          <cell r="B15932" t="str">
            <v>DRAGAGEM DE AREIA FINA COM DRAGA DE SUCÇÃO E RECALQUE - BOMBA DE 1.350 KW E CORTADOR DE 170 KW - DISTÂNCIA DE RECALQUE DE 4.700 A 4.900 M</v>
          </cell>
          <cell r="C15932" t="str">
            <v>M3</v>
          </cell>
        </row>
        <row r="15932">
          <cell r="E15932">
            <v>10.05</v>
          </cell>
        </row>
        <row r="15933">
          <cell r="A15933">
            <v>1917502</v>
          </cell>
          <cell r="B15933" t="str">
            <v>DRAGAGEM DE AREIA FINA COM DRAGA DE SUCÇÃO E RECALQUE - BOMBA DE 1.350 KW E CORTADOR DE 170 KW - DISTÂNCIA DE RECALQUE DE 4.900 A 5.100 M</v>
          </cell>
          <cell r="C15933" t="str">
            <v>M3</v>
          </cell>
        </row>
        <row r="15933">
          <cell r="E15933">
            <v>10.37</v>
          </cell>
        </row>
        <row r="15934">
          <cell r="A15934">
            <v>1917503</v>
          </cell>
          <cell r="B15934" t="str">
            <v>DRAGAGEM DE AREIA FINA COM DRAGA DE SUCÇÃO E RECALQUE - BOMBA DE 1.350 KW E CORTADOR DE 170 KW - DISTÂNCIA DE RECALQUE DE 5.100 A 5.300 M</v>
          </cell>
          <cell r="C15934" t="str">
            <v>M3</v>
          </cell>
        </row>
        <row r="15934">
          <cell r="E15934">
            <v>10.7</v>
          </cell>
        </row>
        <row r="15935">
          <cell r="A15935">
            <v>1917504</v>
          </cell>
          <cell r="B15935" t="str">
            <v>DRAGAGEM DE AREIA FINA COM DRAGA DE SUCÇÃO E RECALQUE - BOMBA DE 1.350 KW E CORTADOR DE 170 KW - DISTÂNCIA DE RECALQUE DE 5.300 A 5.500 M</v>
          </cell>
          <cell r="C15935" t="str">
            <v>M3</v>
          </cell>
        </row>
        <row r="15935">
          <cell r="E15935">
            <v>11.04</v>
          </cell>
        </row>
        <row r="15936">
          <cell r="A15936">
            <v>1917505</v>
          </cell>
          <cell r="B15936" t="str">
            <v>DRAGAGEM DE AREIA FINA COM DRAGA DE SUCÇÃO E RECALQUE - BOMBA DE 1.350 KW E CORTADOR DE 170 KW - DISTÂNCIA DE RECALQUE DE 5.500 A 5.700 M</v>
          </cell>
          <cell r="C15936" t="str">
            <v>M3</v>
          </cell>
        </row>
        <row r="15936">
          <cell r="E15936">
            <v>11.63</v>
          </cell>
        </row>
        <row r="15937">
          <cell r="A15937">
            <v>1917506</v>
          </cell>
          <cell r="B15937" t="str">
            <v>DRAGAGEM DE AREIA FINA COM DRAGA DE SUCÇÃO E RECALQUE - BOMBA DE 1.350 KW E CORTADOR DE 170 KW - DISTÂNCIA DE RECALQUE DE 5.700 A 5.900 M</v>
          </cell>
          <cell r="C15937" t="str">
            <v>M3</v>
          </cell>
        </row>
        <row r="15937">
          <cell r="E15937">
            <v>11.96</v>
          </cell>
        </row>
        <row r="15938">
          <cell r="A15938">
            <v>1917507</v>
          </cell>
          <cell r="B15938" t="str">
            <v>DRAGAGEM DE AREIA FINA COM DRAGA DE SUCÇÃO E RECALQUE - BOMBA DE 1.350 KW E CORTADOR DE 170 KW - DISTÂNCIA DE RECALQUE DE 5.900 A 6.100 M</v>
          </cell>
          <cell r="C15938" t="str">
            <v>M3</v>
          </cell>
        </row>
        <row r="15938">
          <cell r="E15938">
            <v>12.3</v>
          </cell>
        </row>
        <row r="15939">
          <cell r="A15939">
            <v>1917480</v>
          </cell>
          <cell r="B15939" t="str">
            <v>DRAGAGEM DE AREIA FINA COM DRAGA DE SUCÇÃO E RECALQUE - BOMBA DE 1.350 KW E CORTADOR DE 170 KW - DISTÂNCIA DE RECALQUE DE 500 A 700 M</v>
          </cell>
          <cell r="C15939" t="str">
            <v>M3</v>
          </cell>
        </row>
        <row r="15939">
          <cell r="E15939">
            <v>3.58</v>
          </cell>
        </row>
        <row r="15940">
          <cell r="A15940">
            <v>1917508</v>
          </cell>
          <cell r="B15940" t="str">
            <v>DRAGAGEM DE AREIA FINA COM DRAGA DE SUCÇÃO E RECALQUE - BOMBA DE 1.350 KW E CORTADOR DE 170 KW - DISTÂNCIA DE RECALQUE DE 6.100 A 6.300 M</v>
          </cell>
          <cell r="C15940" t="str">
            <v>M3</v>
          </cell>
        </row>
        <row r="15940">
          <cell r="E15940">
            <v>12.64</v>
          </cell>
        </row>
        <row r="15941">
          <cell r="A15941">
            <v>1917509</v>
          </cell>
          <cell r="B15941" t="str">
            <v>DRAGAGEM DE AREIA FINA COM DRAGA DE SUCÇÃO E RECALQUE - BOMBA DE 1.350 KW E CORTADOR DE 170 KW - DISTÂNCIA DE RECALQUE DE 6.300 A 6.500 M</v>
          </cell>
          <cell r="C15941" t="str">
            <v>M3</v>
          </cell>
        </row>
        <row r="15941">
          <cell r="E15941">
            <v>13.07</v>
          </cell>
        </row>
        <row r="15942">
          <cell r="A15942">
            <v>1917510</v>
          </cell>
          <cell r="B15942" t="str">
            <v>DRAGAGEM DE AREIA FINA COM DRAGA DE SUCÇÃO E RECALQUE - BOMBA DE 1.350 KW E CORTADOR DE 170 KW - DISTÂNCIA DE RECALQUE DE 6.500 A 6.700 M</v>
          </cell>
          <cell r="C15942" t="str">
            <v>M3</v>
          </cell>
        </row>
        <row r="15942">
          <cell r="E15942">
            <v>13.69</v>
          </cell>
        </row>
        <row r="15943">
          <cell r="A15943">
            <v>1917511</v>
          </cell>
          <cell r="B15943" t="str">
            <v>DRAGAGEM DE AREIA FINA COM DRAGA DE SUCÇÃO E RECALQUE - BOMBA DE 1.350 KW E CORTADOR DE 170 KW - DISTÂNCIA DE RECALQUE DE 6.700 A 6.900 M</v>
          </cell>
          <cell r="C15943" t="str">
            <v>M3</v>
          </cell>
        </row>
        <row r="15943">
          <cell r="E15943">
            <v>14.07</v>
          </cell>
        </row>
        <row r="15944">
          <cell r="A15944">
            <v>1917512</v>
          </cell>
          <cell r="B15944" t="str">
            <v>DRAGAGEM DE AREIA FINA COM DRAGA DE SUCÇÃO E RECALQUE - BOMBA DE 1.350 KW E CORTADOR DE 170 KW - DISTÂNCIA DE RECALQUE DE 6.900 A 7.100 M</v>
          </cell>
          <cell r="C15944" t="str">
            <v>M3</v>
          </cell>
        </row>
        <row r="15944">
          <cell r="E15944">
            <v>14.53</v>
          </cell>
        </row>
        <row r="15945">
          <cell r="A15945">
            <v>1917513</v>
          </cell>
          <cell r="B15945" t="str">
            <v>DRAGAGEM DE AREIA FINA COM DRAGA DE SUCÇÃO E RECALQUE - BOMBA DE 1.350 KW E CORTADOR DE 170 KW - DISTÂNCIA DE RECALQUE DE 7.100 A 7.300 M</v>
          </cell>
          <cell r="C15945" t="str">
            <v>M3</v>
          </cell>
        </row>
        <row r="15945">
          <cell r="E15945">
            <v>14.94</v>
          </cell>
        </row>
        <row r="15946">
          <cell r="A15946">
            <v>1917514</v>
          </cell>
          <cell r="B15946" t="str">
            <v>DRAGAGEM DE AREIA FINA COM DRAGA DE SUCÇÃO E RECALQUE - BOMBA DE 1.350 KW E CORTADOR DE 170 KW - DISTÂNCIA DE RECALQUE DE 7.300 A 7.500 M</v>
          </cell>
          <cell r="C15946" t="str">
            <v>M3</v>
          </cell>
        </row>
        <row r="15946">
          <cell r="E15946">
            <v>15.44</v>
          </cell>
        </row>
        <row r="15947">
          <cell r="A15947">
            <v>1917515</v>
          </cell>
          <cell r="B15947" t="str">
            <v>DRAGAGEM DE AREIA FINA COM DRAGA DE SUCÇÃO E RECALQUE - BOMBA DE 1.350 KW E CORTADOR DE 170 KW - DISTÂNCIA DE RECALQUE DE 7.500 A 7.700 M</v>
          </cell>
          <cell r="C15947" t="str">
            <v>M3</v>
          </cell>
        </row>
        <row r="15947">
          <cell r="E15947">
            <v>16.21</v>
          </cell>
        </row>
        <row r="15948">
          <cell r="A15948">
            <v>1917516</v>
          </cell>
          <cell r="B15948" t="str">
            <v>DRAGAGEM DE AREIA FINA COM DRAGA DE SUCÇÃO E RECALQUE - BOMBA DE 1.350 KW E CORTADOR DE 170 KW - DISTÂNCIA DE RECALQUE DE 7.700 A 7.900 M</v>
          </cell>
          <cell r="C15948" t="str">
            <v>M3</v>
          </cell>
        </row>
        <row r="15948">
          <cell r="E15948">
            <v>16.75</v>
          </cell>
        </row>
        <row r="15949">
          <cell r="A15949">
            <v>1917517</v>
          </cell>
          <cell r="B15949" t="str">
            <v>DRAGAGEM DE AREIA FINA COM DRAGA DE SUCÇÃO E RECALQUE - BOMBA DE 1.350 KW E CORTADOR DE 170 KW - DISTÂNCIA DE RECALQUE DE 7.900 A 8.100 M</v>
          </cell>
          <cell r="C15949" t="str">
            <v>M3</v>
          </cell>
        </row>
        <row r="15949">
          <cell r="E15949">
            <v>17.48</v>
          </cell>
        </row>
        <row r="15950">
          <cell r="A15950">
            <v>1917481</v>
          </cell>
          <cell r="B15950" t="str">
            <v>DRAGAGEM DE AREIA FINA COM DRAGA DE SUCÇÃO E RECALQUE - BOMBA DE 1.350 KW E CORTADOR DE 170 KW - DISTÂNCIA DE RECALQUE DE 700 A 900 M</v>
          </cell>
          <cell r="C15950" t="str">
            <v>M3</v>
          </cell>
        </row>
        <row r="15950">
          <cell r="E15950">
            <v>3.75</v>
          </cell>
        </row>
        <row r="15951">
          <cell r="A15951">
            <v>1917518</v>
          </cell>
          <cell r="B15951" t="str">
            <v>DRAGAGEM DE AREIA FINA COM DRAGA DE SUCÇÃO E RECALQUE - BOMBA DE 1.350 KW E CORTADOR DE 170 KW - DISTÂNCIA DE RECALQUE DE 8.100 A 8.300 M</v>
          </cell>
          <cell r="C15951" t="str">
            <v>M3</v>
          </cell>
        </row>
        <row r="15951">
          <cell r="E15951">
            <v>18.19</v>
          </cell>
        </row>
        <row r="15952">
          <cell r="A15952">
            <v>1917519</v>
          </cell>
          <cell r="B15952" t="str">
            <v>DRAGAGEM DE AREIA FINA COM DRAGA DE SUCÇÃO E RECALQUE - BOMBA DE 1.350 KW E CORTADOR DE 170 KW - DISTÂNCIA DE RECALQUE DE 8.300 A 8.500 M</v>
          </cell>
          <cell r="C15952" t="str">
            <v>M3</v>
          </cell>
        </row>
        <row r="15952">
          <cell r="E15952">
            <v>19.09</v>
          </cell>
        </row>
        <row r="15953">
          <cell r="A15953">
            <v>1917520</v>
          </cell>
          <cell r="B15953" t="str">
            <v>DRAGAGEM DE AREIA FINA COM DRAGA DE SUCÇÃO E RECALQUE - BOMBA DE 1.350 KW E CORTADOR DE 170 KW - DISTÂNCIA DE RECALQUE DE 8.500 A 8.700 M</v>
          </cell>
          <cell r="C15953" t="str">
            <v>M3</v>
          </cell>
        </row>
        <row r="15953">
          <cell r="E15953">
            <v>20.14</v>
          </cell>
        </row>
        <row r="15954">
          <cell r="A15954">
            <v>1917521</v>
          </cell>
          <cell r="B15954" t="str">
            <v>DRAGAGEM DE AREIA FINA COM DRAGA DE SUCÇÃO E RECALQUE - BOMBA DE 1.350 KW E CORTADOR DE 170 KW - DISTÂNCIA DE RECALQUE DE 8.700 A 8.900 M</v>
          </cell>
          <cell r="C15954" t="str">
            <v>M3</v>
          </cell>
        </row>
        <row r="15954">
          <cell r="E15954">
            <v>20.99</v>
          </cell>
        </row>
        <row r="15955">
          <cell r="A15955">
            <v>1917522</v>
          </cell>
          <cell r="B15955" t="str">
            <v>DRAGAGEM DE AREIA FINA COM DRAGA DE SUCÇÃO E RECALQUE - BOMBA DE 1.350 KW E CORTADOR DE 170 KW - DISTÂNCIA DE RECALQUE DE 8.900 A 9.100 M</v>
          </cell>
          <cell r="C15955" t="str">
            <v>M3</v>
          </cell>
        </row>
        <row r="15955">
          <cell r="E15955">
            <v>21.94</v>
          </cell>
        </row>
        <row r="15956">
          <cell r="A15956">
            <v>1917523</v>
          </cell>
          <cell r="B15956" t="str">
            <v>DRAGAGEM DE AREIA FINA COM DRAGA DE SUCÇÃO E RECALQUE - BOMBA DE 1.350 KW E CORTADOR DE 170 KW - DISTÂNCIA DE RECALQUE DE 9.100 A 9.300 M</v>
          </cell>
          <cell r="C15956" t="str">
            <v>M3</v>
          </cell>
        </row>
        <row r="15956">
          <cell r="E15956">
            <v>22.9</v>
          </cell>
        </row>
        <row r="15957">
          <cell r="A15957">
            <v>1917524</v>
          </cell>
          <cell r="B15957" t="str">
            <v>DRAGAGEM DE AREIA FINA COM DRAGA DE SUCÇÃO E RECALQUE - BOMBA DE 1.350 KW E CORTADOR DE 170 KW - DISTÂNCIA DE RECALQUE DE 9.300 A 9.500 M</v>
          </cell>
          <cell r="C15957" t="str">
            <v>M3</v>
          </cell>
        </row>
        <row r="15957">
          <cell r="E15957">
            <v>23.93</v>
          </cell>
        </row>
        <row r="15958">
          <cell r="A15958">
            <v>1917525</v>
          </cell>
          <cell r="B15958" t="str">
            <v>DRAGAGEM DE AREIA FINA COM DRAGA DE SUCÇÃO E RECALQUE - BOMBA DE 1.350 KW E CORTADOR DE 170 KW - DISTÂNCIA DE RECALQUE DE 9.500 A 9.700 M</v>
          </cell>
          <cell r="C15958" t="str">
            <v>M3</v>
          </cell>
        </row>
        <row r="15958">
          <cell r="E15958">
            <v>25.22</v>
          </cell>
        </row>
        <row r="15959">
          <cell r="A15959">
            <v>1917526</v>
          </cell>
          <cell r="B15959" t="str">
            <v>DRAGAGEM DE AREIA FINA COM DRAGA DE SUCÇÃO E RECALQUE - BOMBA DE 1.350 KW E CORTADOR DE 170 KW - DISTÂNCIA DE RECALQUE DE 9.700 A 9.900 M</v>
          </cell>
          <cell r="C15959" t="str">
            <v>M3</v>
          </cell>
        </row>
        <row r="15959">
          <cell r="E15959">
            <v>26.17</v>
          </cell>
        </row>
        <row r="15960">
          <cell r="A15960">
            <v>1917527</v>
          </cell>
          <cell r="B15960" t="str">
            <v>DRAGAGEM DE AREIA FINA COM DRAGA DE SUCÇÃO E RECALQUE - BOMBA DE 1.350 KW E CORTADOR DE 170 KW - DISTÂNCIA DE RECALQUE DE 9.900 A 10.100 M</v>
          </cell>
          <cell r="C15960" t="str">
            <v>M3</v>
          </cell>
        </row>
        <row r="15960">
          <cell r="E15960">
            <v>27.13</v>
          </cell>
        </row>
        <row r="15961">
          <cell r="A15961">
            <v>1917482</v>
          </cell>
          <cell r="B15961" t="str">
            <v>DRAGAGEM DE AREIA FINA COM DRAGA DE SUCÇÃO E RECALQUE - BOMBA DE 1.350 KW E CORTADOR DE 170 KW - DISTÂNCIA DE RECALQUE DE 900 A 1.100 M</v>
          </cell>
          <cell r="C15961" t="str">
            <v>M3</v>
          </cell>
        </row>
        <row r="15961">
          <cell r="E15961">
            <v>3.92</v>
          </cell>
        </row>
        <row r="15962">
          <cell r="A15962">
            <v>1917737</v>
          </cell>
          <cell r="B15962" t="str">
            <v>DRAGAGEM DE AREIA FINA COM DRAGA DE SUCÇÃO E RECALQUE - BOMBA DE 1.350 KW E CORTADOR DE 170 KW - DISTÂNCIA DE RECALQUE DE ATÉ 500 M</v>
          </cell>
          <cell r="C15962" t="str">
            <v>M3</v>
          </cell>
        </row>
        <row r="15962">
          <cell r="E15962">
            <v>3.55</v>
          </cell>
        </row>
        <row r="15963">
          <cell r="A15963">
            <v>1917220</v>
          </cell>
          <cell r="B15963" t="str">
            <v>DRAGAGEM DE AREIA FINA COM DRAGA DE SUCÇÃO E RECALQUE - BOMBA DE 294 KW E CORTADOR DE 30 KW - DISTÂNCIA DE RECALQUE DE 1.100 A 1.300 M</v>
          </cell>
          <cell r="C15963" t="str">
            <v>M3</v>
          </cell>
        </row>
        <row r="15963">
          <cell r="E15963">
            <v>6.02</v>
          </cell>
        </row>
        <row r="15964">
          <cell r="A15964">
            <v>1917221</v>
          </cell>
          <cell r="B15964" t="str">
            <v>DRAGAGEM DE AREIA FINA COM DRAGA DE SUCÇÃO E RECALQUE - BOMBA DE 294 KW E CORTADOR DE 30 KW - DISTÂNCIA DE RECALQUE DE 1.300 A 1.500 M</v>
          </cell>
          <cell r="C15964" t="str">
            <v>M3</v>
          </cell>
        </row>
        <row r="15964">
          <cell r="E15964">
            <v>6.45</v>
          </cell>
        </row>
        <row r="15965">
          <cell r="A15965">
            <v>1917222</v>
          </cell>
          <cell r="B15965" t="str">
            <v>DRAGAGEM DE AREIA FINA COM DRAGA DE SUCÇÃO E RECALQUE - BOMBA DE 294 KW E CORTADOR DE 30 KW - DISTÂNCIA DE RECALQUE DE 1.500 A 1.700 M</v>
          </cell>
          <cell r="C15965" t="str">
            <v>M3</v>
          </cell>
        </row>
        <row r="15965">
          <cell r="E15965">
            <v>7</v>
          </cell>
        </row>
        <row r="15966">
          <cell r="A15966">
            <v>1917223</v>
          </cell>
          <cell r="B15966" t="str">
            <v>DRAGAGEM DE AREIA FINA COM DRAGA DE SUCÇÃO E RECALQUE - BOMBA DE 294 KW E CORTADOR DE 30 KW - DISTÂNCIA DE RECALQUE DE 1.700 A 1.900 M</v>
          </cell>
          <cell r="C15966" t="str">
            <v>M3</v>
          </cell>
        </row>
        <row r="15966">
          <cell r="E15966">
            <v>7.33</v>
          </cell>
        </row>
        <row r="15967">
          <cell r="A15967">
            <v>1917224</v>
          </cell>
          <cell r="B15967" t="str">
            <v>DRAGAGEM DE AREIA FINA COM DRAGA DE SUCÇÃO E RECALQUE - BOMBA DE 294 KW E CORTADOR DE 30 KW - DISTÂNCIA DE RECALQUE DE 1.900 A 2.100 M</v>
          </cell>
          <cell r="C15967" t="str">
            <v>M3</v>
          </cell>
        </row>
        <row r="15967">
          <cell r="E15967">
            <v>7.69</v>
          </cell>
        </row>
        <row r="15968">
          <cell r="A15968">
            <v>1917225</v>
          </cell>
          <cell r="B15968" t="str">
            <v>DRAGAGEM DE AREIA FINA COM DRAGA DE SUCÇÃO E RECALQUE - BOMBA DE 294 KW E CORTADOR DE 30 KW - DISTÂNCIA DE RECALQUE DE 2.100 A 2.300 M</v>
          </cell>
          <cell r="C15968" t="str">
            <v>M3</v>
          </cell>
        </row>
        <row r="15968">
          <cell r="E15968">
            <v>8.1</v>
          </cell>
        </row>
        <row r="15969">
          <cell r="A15969">
            <v>1917226</v>
          </cell>
          <cell r="B15969" t="str">
            <v>DRAGAGEM DE AREIA FINA COM DRAGA DE SUCÇÃO E RECALQUE - BOMBA DE 294 KW E CORTADOR DE 30 KW - DISTÂNCIA DE RECALQUE DE 2.300 A 2.500 M</v>
          </cell>
          <cell r="C15969" t="str">
            <v>M3</v>
          </cell>
        </row>
        <row r="15969">
          <cell r="E15969">
            <v>8.49</v>
          </cell>
        </row>
        <row r="15970">
          <cell r="A15970">
            <v>1917227</v>
          </cell>
          <cell r="B15970" t="str">
            <v>DRAGAGEM DE AREIA FINA COM DRAGA DE SUCÇÃO E RECALQUE - BOMBA DE 294 KW E CORTADOR DE 30 KW - DISTÂNCIA DE RECALQUE DE 2.500 A 2.700 M</v>
          </cell>
          <cell r="C15970" t="str">
            <v>M3</v>
          </cell>
        </row>
        <row r="15970">
          <cell r="E15970">
            <v>9.06</v>
          </cell>
        </row>
        <row r="15971">
          <cell r="A15971">
            <v>1917228</v>
          </cell>
          <cell r="B15971" t="str">
            <v>DRAGAGEM DE AREIA FINA COM DRAGA DE SUCÇÃO E RECALQUE - BOMBA DE 294 KW E CORTADOR DE 30 KW - DISTÂNCIA DE RECALQUE DE 2.700 A 2.900 M</v>
          </cell>
          <cell r="C15971" t="str">
            <v>M3</v>
          </cell>
        </row>
        <row r="15971">
          <cell r="E15971">
            <v>9.54</v>
          </cell>
        </row>
        <row r="15972">
          <cell r="A15972">
            <v>1917229</v>
          </cell>
          <cell r="B15972" t="str">
            <v>DRAGAGEM DE AREIA FINA COM DRAGA DE SUCÇÃO E RECALQUE - BOMBA DE 294 KW E CORTADOR DE 30 KW - DISTÂNCIA DE RECALQUE DE 2.900 A 3.100 M</v>
          </cell>
          <cell r="C15972" t="str">
            <v>M3</v>
          </cell>
        </row>
        <row r="15972">
          <cell r="E15972">
            <v>9.94</v>
          </cell>
        </row>
        <row r="15973">
          <cell r="A15973">
            <v>1917230</v>
          </cell>
          <cell r="B15973" t="str">
            <v>DRAGAGEM DE AREIA FINA COM DRAGA DE SUCÇÃO E RECALQUE - BOMBA DE 294 KW E CORTADOR DE 30 KW - DISTÂNCIA DE RECALQUE DE 3.100 A 3.300 M</v>
          </cell>
          <cell r="C15973" t="str">
            <v>M3</v>
          </cell>
        </row>
        <row r="15973">
          <cell r="E15973">
            <v>10.4</v>
          </cell>
        </row>
        <row r="15974">
          <cell r="A15974">
            <v>1917231</v>
          </cell>
          <cell r="B15974" t="str">
            <v>DRAGAGEM DE AREIA FINA COM DRAGA DE SUCÇÃO E RECALQUE - BOMBA DE 294 KW E CORTADOR DE 30 KW - DISTÂNCIA DE RECALQUE DE 3.300 A 3.500 M</v>
          </cell>
          <cell r="C15974" t="str">
            <v>M3</v>
          </cell>
        </row>
        <row r="15974">
          <cell r="E15974">
            <v>10.88</v>
          </cell>
        </row>
        <row r="15975">
          <cell r="A15975">
            <v>1917232</v>
          </cell>
          <cell r="B15975" t="str">
            <v>DRAGAGEM DE AREIA FINA COM DRAGA DE SUCÇÃO E RECALQUE - BOMBA DE 294 KW E CORTADOR DE 30 KW - DISTÂNCIA DE RECALQUE DE 3.500 A 3.700 M</v>
          </cell>
          <cell r="C15975" t="str">
            <v>M3</v>
          </cell>
        </row>
        <row r="15975">
          <cell r="E15975">
            <v>11.56</v>
          </cell>
        </row>
        <row r="15976">
          <cell r="A15976">
            <v>1917233</v>
          </cell>
          <cell r="B15976" t="str">
            <v>DRAGAGEM DE AREIA FINA COM DRAGA DE SUCÇÃO E RECALQUE - BOMBA DE 294 KW E CORTADOR DE 30 KW - DISTÂNCIA DE RECALQUE DE 3.700 A 3.900 M</v>
          </cell>
          <cell r="C15976" t="str">
            <v>M3</v>
          </cell>
        </row>
        <row r="15976">
          <cell r="E15976">
            <v>12.06</v>
          </cell>
        </row>
        <row r="15977">
          <cell r="A15977">
            <v>1917234</v>
          </cell>
          <cell r="B15977" t="str">
            <v>DRAGAGEM DE AREIA FINA COM DRAGA DE SUCÇÃO E RECALQUE - BOMBA DE 294 KW E CORTADOR DE 30 KW - DISTÂNCIA DE RECALQUE DE 3.900 A 4.100 M</v>
          </cell>
          <cell r="C15977" t="str">
            <v>M3</v>
          </cell>
        </row>
        <row r="15977">
          <cell r="E15977">
            <v>12.66</v>
          </cell>
        </row>
        <row r="15978">
          <cell r="A15978">
            <v>1917217</v>
          </cell>
          <cell r="B15978" t="str">
            <v>DRAGAGEM DE AREIA FINA COM DRAGA DE SUCÇÃO E RECALQUE - BOMBA DE 294 KW E CORTADOR DE 30 KW - DISTÂNCIA DE RECALQUE DE 500 A 700 M</v>
          </cell>
          <cell r="C15978" t="str">
            <v>M3</v>
          </cell>
        </row>
        <row r="15978">
          <cell r="E15978">
            <v>4.89</v>
          </cell>
        </row>
        <row r="15979">
          <cell r="A15979">
            <v>1917218</v>
          </cell>
          <cell r="B15979" t="str">
            <v>DRAGAGEM DE AREIA FINA COM DRAGA DE SUCÇÃO E RECALQUE - BOMBA DE 294 KW E CORTADOR DE 30 KW - DISTÂNCIA DE RECALQUE DE 700 A 900 M</v>
          </cell>
          <cell r="C15979" t="str">
            <v>M3</v>
          </cell>
        </row>
        <row r="15979">
          <cell r="E15979">
            <v>5.11</v>
          </cell>
        </row>
        <row r="15980">
          <cell r="A15980">
            <v>1917219</v>
          </cell>
          <cell r="B15980" t="str">
            <v>DRAGAGEM DE AREIA FINA COM DRAGA DE SUCÇÃO E RECALQUE - BOMBA DE 294 KW E CORTADOR DE 30 KW - DISTÂNCIA DE RECALQUE DE 900 A 1.100 M</v>
          </cell>
          <cell r="C15980" t="str">
            <v>M3</v>
          </cell>
        </row>
        <row r="15980">
          <cell r="E15980">
            <v>5.51</v>
          </cell>
        </row>
        <row r="15981">
          <cell r="A15981">
            <v>1917724</v>
          </cell>
          <cell r="B15981" t="str">
            <v>DRAGAGEM DE AREIA FINA COM DRAGA DE SUCÇÃO E RECALQUE - BOMBA DE 294 KW E CORTADOR DE 30 KW - DISTÂNCIA DE RECALQUE DE ATÉ 500 M</v>
          </cell>
          <cell r="C15981" t="str">
            <v>M3</v>
          </cell>
        </row>
        <row r="15981">
          <cell r="E15981">
            <v>4.78</v>
          </cell>
        </row>
        <row r="15982">
          <cell r="A15982">
            <v>1917274</v>
          </cell>
          <cell r="B15982" t="str">
            <v>DRAGAGEM DE AREIA FINA COM DRAGA DE SUCÇÃO E RECALQUE - BOMBA DE 483 KW E CORTADOR DE 55 KW - DISTÂNCIA DE RECALQUE DE 1.100 A 1.300 M</v>
          </cell>
          <cell r="C15982" t="str">
            <v>M3</v>
          </cell>
        </row>
        <row r="15982">
          <cell r="E15982">
            <v>4.46</v>
          </cell>
        </row>
        <row r="15983">
          <cell r="A15983">
            <v>1917275</v>
          </cell>
          <cell r="B15983" t="str">
            <v>DRAGAGEM DE AREIA FINA COM DRAGA DE SUCÇÃO E RECALQUE - BOMBA DE 483 KW E CORTADOR DE 55 KW - DISTÂNCIA DE RECALQUE DE 1.300 A 1.500 M</v>
          </cell>
          <cell r="C15983" t="str">
            <v>M3</v>
          </cell>
        </row>
        <row r="15983">
          <cell r="E15983">
            <v>4.75</v>
          </cell>
        </row>
        <row r="15984">
          <cell r="A15984">
            <v>1917276</v>
          </cell>
          <cell r="B15984" t="str">
            <v>DRAGAGEM DE AREIA FINA COM DRAGA DE SUCÇÃO E RECALQUE - BOMBA DE 483 KW E CORTADOR DE 55 KW - DISTÂNCIA DE RECALQUE DE 1.500 A 1.700 M</v>
          </cell>
          <cell r="C15984" t="str">
            <v>M3</v>
          </cell>
        </row>
        <row r="15984">
          <cell r="E15984">
            <v>5.25</v>
          </cell>
        </row>
        <row r="15985">
          <cell r="A15985">
            <v>1917277</v>
          </cell>
          <cell r="B15985" t="str">
            <v>DRAGAGEM DE AREIA FINA COM DRAGA DE SUCÇÃO E RECALQUE - BOMBA DE 483 KW E CORTADOR DE 55 KW - DISTÂNCIA DE RECALQUE DE 1.700 A 1.900 M</v>
          </cell>
          <cell r="C15985" t="str">
            <v>M3</v>
          </cell>
        </row>
        <row r="15985">
          <cell r="E15985">
            <v>5.64</v>
          </cell>
        </row>
        <row r="15986">
          <cell r="A15986">
            <v>1917278</v>
          </cell>
          <cell r="B15986" t="str">
            <v>DRAGAGEM DE AREIA FINA COM DRAGA DE SUCÇÃO E RECALQUE - BOMBA DE 483 KW E CORTADOR DE 55 KW - DISTÂNCIA DE RECALQUE DE 1.900 A 2.100 M</v>
          </cell>
          <cell r="C15986" t="str">
            <v>M3</v>
          </cell>
        </row>
        <row r="15986">
          <cell r="E15986">
            <v>5.83</v>
          </cell>
        </row>
        <row r="15987">
          <cell r="A15987">
            <v>1917279</v>
          </cell>
          <cell r="B15987" t="str">
            <v>DRAGAGEM DE AREIA FINA COM DRAGA DE SUCÇÃO E RECALQUE - BOMBA DE 483 KW E CORTADOR DE 55 KW - DISTÂNCIA DE RECALQUE DE 2.100 A 2.300 M</v>
          </cell>
          <cell r="C15987" t="str">
            <v>M3</v>
          </cell>
        </row>
        <row r="15987">
          <cell r="E15987">
            <v>6.22</v>
          </cell>
        </row>
        <row r="15988">
          <cell r="A15988">
            <v>1917280</v>
          </cell>
          <cell r="B15988" t="str">
            <v>DRAGAGEM DE AREIA FINA COM DRAGA DE SUCÇÃO E RECALQUE - BOMBA DE 483 KW E CORTADOR DE 55 KW - DISTÂNCIA DE RECALQUE DE 2.300 A 2.500 M</v>
          </cell>
          <cell r="C15988" t="str">
            <v>M3</v>
          </cell>
        </row>
        <row r="15988">
          <cell r="E15988">
            <v>6.59</v>
          </cell>
        </row>
        <row r="15989">
          <cell r="A15989">
            <v>1917281</v>
          </cell>
          <cell r="B15989" t="str">
            <v>DRAGAGEM DE AREIA FINA COM DRAGA DE SUCÇÃO E RECALQUE - BOMBA DE 483 KW E CORTADOR DE 55 KW - DISTÂNCIA DE RECALQUE DE 2.500 A 2.700 M</v>
          </cell>
          <cell r="C15989" t="str">
            <v>M3</v>
          </cell>
        </row>
        <row r="15989">
          <cell r="E15989">
            <v>7.12</v>
          </cell>
        </row>
        <row r="15990">
          <cell r="A15990">
            <v>1917282</v>
          </cell>
          <cell r="B15990" t="str">
            <v>DRAGAGEM DE AREIA FINA COM DRAGA DE SUCÇÃO E RECALQUE - BOMBA DE 483 KW E CORTADOR DE 55 KW - DISTÂNCIA DE RECALQUE DE 2.700 A 2.900 M</v>
          </cell>
          <cell r="C15990" t="str">
            <v>M3</v>
          </cell>
        </row>
        <row r="15990">
          <cell r="E15990">
            <v>7.48</v>
          </cell>
        </row>
        <row r="15991">
          <cell r="A15991">
            <v>1917283</v>
          </cell>
          <cell r="B15991" t="str">
            <v>DRAGAGEM DE AREIA FINA COM DRAGA DE SUCÇÃO E RECALQUE - BOMBA DE 483 KW E CORTADOR DE 55 KW - DISTÂNCIA DE RECALQUE DE 2.900 A 3.100 M</v>
          </cell>
          <cell r="C15991" t="str">
            <v>M3</v>
          </cell>
        </row>
        <row r="15991">
          <cell r="E15991">
            <v>7.86</v>
          </cell>
        </row>
        <row r="15992">
          <cell r="A15992">
            <v>1917284</v>
          </cell>
          <cell r="B15992" t="str">
            <v>DRAGAGEM DE AREIA FINA COM DRAGA DE SUCÇÃO E RECALQUE - BOMBA DE 483 KW E CORTADOR DE 55 KW - DISTÂNCIA DE RECALQUE DE 3.100 A 3.300 M</v>
          </cell>
          <cell r="C15992" t="str">
            <v>M3</v>
          </cell>
        </row>
        <row r="15992">
          <cell r="E15992">
            <v>8.2</v>
          </cell>
        </row>
        <row r="15993">
          <cell r="A15993">
            <v>1917285</v>
          </cell>
          <cell r="B15993" t="str">
            <v>DRAGAGEM DE AREIA FINA COM DRAGA DE SUCÇÃO E RECALQUE - BOMBA DE 483 KW E CORTADOR DE 55 KW - DISTÂNCIA DE RECALQUE DE 3.300 A 3.500 M</v>
          </cell>
          <cell r="C15993" t="str">
            <v>M3</v>
          </cell>
        </row>
        <row r="15993">
          <cell r="E15993">
            <v>8.59</v>
          </cell>
        </row>
        <row r="15994">
          <cell r="A15994">
            <v>1917286</v>
          </cell>
          <cell r="B15994" t="str">
            <v>DRAGAGEM DE AREIA FINA COM DRAGA DE SUCÇÃO E RECALQUE - BOMBA DE 483 KW E CORTADOR DE 55 KW - DISTÂNCIA DE RECALQUE DE 3.500 A 3.700 M</v>
          </cell>
          <cell r="C15994" t="str">
            <v>M3</v>
          </cell>
        </row>
        <row r="15994">
          <cell r="E15994">
            <v>9.25</v>
          </cell>
        </row>
        <row r="15995">
          <cell r="A15995">
            <v>1917287</v>
          </cell>
          <cell r="B15995" t="str">
            <v>DRAGAGEM DE AREIA FINA COM DRAGA DE SUCÇÃO E RECALQUE - BOMBA DE 483 KW E CORTADOR DE 55 KW - DISTÂNCIA DE RECALQUE DE 3.700 A 3.900 M</v>
          </cell>
          <cell r="C15995" t="str">
            <v>M3</v>
          </cell>
        </row>
        <row r="15995">
          <cell r="E15995">
            <v>9.67</v>
          </cell>
        </row>
        <row r="15996">
          <cell r="A15996">
            <v>1917288</v>
          </cell>
          <cell r="B15996" t="str">
            <v>DRAGAGEM DE AREIA FINA COM DRAGA DE SUCÇÃO E RECALQUE - BOMBA DE 483 KW E CORTADOR DE 55 KW - DISTÂNCIA DE RECALQUE DE 3.900 A 4.100 M</v>
          </cell>
          <cell r="C15996" t="str">
            <v>M3</v>
          </cell>
        </row>
        <row r="15996">
          <cell r="E15996">
            <v>10.1</v>
          </cell>
        </row>
        <row r="15997">
          <cell r="A15997">
            <v>1917289</v>
          </cell>
          <cell r="B15997" t="str">
            <v>DRAGAGEM DE AREIA FINA COM DRAGA DE SUCÇÃO E RECALQUE - BOMBA DE 483 KW E CORTADOR DE 55 KW - DISTÂNCIA DE RECALQUE DE 4.100 A 4.300 M</v>
          </cell>
          <cell r="C15997" t="str">
            <v>M3</v>
          </cell>
        </row>
        <row r="15997">
          <cell r="E15997">
            <v>10.59</v>
          </cell>
        </row>
        <row r="15998">
          <cell r="A15998">
            <v>1917290</v>
          </cell>
          <cell r="B15998" t="str">
            <v>DRAGAGEM DE AREIA FINA COM DRAGA DE SUCÇÃO E RECALQUE - BOMBA DE 483 KW E CORTADOR DE 55 KW - DISTÂNCIA DE RECALQUE DE 4.300 A 4.500 M</v>
          </cell>
          <cell r="C15998" t="str">
            <v>M3</v>
          </cell>
        </row>
        <row r="15998">
          <cell r="E15998">
            <v>11.1</v>
          </cell>
        </row>
        <row r="15999">
          <cell r="A15999">
            <v>1917291</v>
          </cell>
          <cell r="B15999" t="str">
            <v>DRAGAGEM DE AREIA FINA COM DRAGA DE SUCÇÃO E RECALQUE - BOMBA DE 483 KW E CORTADOR DE 55 KW - DISTÂNCIA DE RECALQUE DE 4.500 A 4.700 M</v>
          </cell>
          <cell r="C15999" t="str">
            <v>M3</v>
          </cell>
        </row>
        <row r="15999">
          <cell r="E15999">
            <v>11.83</v>
          </cell>
        </row>
        <row r="16000">
          <cell r="A16000">
            <v>1917292</v>
          </cell>
          <cell r="B16000" t="str">
            <v>DRAGAGEM DE AREIA FINA COM DRAGA DE SUCÇÃO E RECALQUE - BOMBA DE 483 KW E CORTADOR DE 55 KW - DISTÂNCIA DE RECALQUE DE 4.700 A 4.900 M</v>
          </cell>
          <cell r="C16000" t="str">
            <v>M3</v>
          </cell>
        </row>
        <row r="16000">
          <cell r="E16000">
            <v>12.38</v>
          </cell>
        </row>
        <row r="16001">
          <cell r="A16001">
            <v>1917293</v>
          </cell>
          <cell r="B16001" t="str">
            <v>DRAGAGEM DE AREIA FINA COM DRAGA DE SUCÇÃO E RECALQUE - BOMBA DE 483 KW E CORTADOR DE 55 KW - DISTÂNCIA DE RECALQUE DE 4.900 A 5.100 M</v>
          </cell>
          <cell r="C16001" t="str">
            <v>M3</v>
          </cell>
        </row>
        <row r="16001">
          <cell r="E16001">
            <v>12.96</v>
          </cell>
        </row>
        <row r="16002">
          <cell r="A16002">
            <v>1917294</v>
          </cell>
          <cell r="B16002" t="str">
            <v>DRAGAGEM DE AREIA FINA COM DRAGA DE SUCÇÃO E RECALQUE - BOMBA DE 483 KW E CORTADOR DE 55 KW - DISTÂNCIA DE RECALQUE DE 5.100 A 5.300 M</v>
          </cell>
          <cell r="C16002" t="str">
            <v>M3</v>
          </cell>
        </row>
        <row r="16002">
          <cell r="E16002">
            <v>13.72</v>
          </cell>
        </row>
        <row r="16003">
          <cell r="A16003">
            <v>1917295</v>
          </cell>
          <cell r="B16003" t="str">
            <v>DRAGAGEM DE AREIA FINA COM DRAGA DE SUCÇÃO E RECALQUE - BOMBA DE 483 KW E CORTADOR DE 55 KW - DISTÂNCIA DE RECALQUE DE 5.300 A 5.500 M</v>
          </cell>
          <cell r="C16003" t="str">
            <v>M3</v>
          </cell>
        </row>
        <row r="16003">
          <cell r="E16003">
            <v>14.47</v>
          </cell>
        </row>
        <row r="16004">
          <cell r="A16004">
            <v>1917296</v>
          </cell>
          <cell r="B16004" t="str">
            <v>DRAGAGEM DE AREIA FINA COM DRAGA DE SUCÇÃO E RECALQUE - BOMBA DE 483 KW E CORTADOR DE 55 KW - DISTÂNCIA DE RECALQUE DE 5.500 A 5.700 M</v>
          </cell>
          <cell r="C16004" t="str">
            <v>M3</v>
          </cell>
        </row>
        <row r="16004">
          <cell r="E16004">
            <v>15.53</v>
          </cell>
        </row>
        <row r="16005">
          <cell r="A16005">
            <v>1917297</v>
          </cell>
          <cell r="B16005" t="str">
            <v>DRAGAGEM DE AREIA FINA COM DRAGA DE SUCÇÃO E RECALQUE - BOMBA DE 483 KW E CORTADOR DE 55 KW - DISTÂNCIA DE RECALQUE DE 5.700 A 5.900 M</v>
          </cell>
          <cell r="C16005" t="str">
            <v>M3</v>
          </cell>
        </row>
        <row r="16005">
          <cell r="E16005">
            <v>16.51</v>
          </cell>
        </row>
        <row r="16006">
          <cell r="A16006">
            <v>1917298</v>
          </cell>
          <cell r="B16006" t="str">
            <v>DRAGAGEM DE AREIA FINA COM DRAGA DE SUCÇÃO E RECALQUE - BOMBA DE 483 KW E CORTADOR DE 55 KW - DISTÂNCIA DE RECALQUE DE 5.900 A 6.100 M</v>
          </cell>
          <cell r="C16006" t="str">
            <v>M3</v>
          </cell>
        </row>
        <row r="16006">
          <cell r="E16006">
            <v>17.56</v>
          </cell>
        </row>
        <row r="16007">
          <cell r="A16007">
            <v>1917271</v>
          </cell>
          <cell r="B16007" t="str">
            <v>DRAGAGEM DE AREIA FINA COM DRAGA DE SUCÇÃO E RECALQUE - BOMBA DE 483 KW E CORTADOR DE 55 KW - DISTÂNCIA DE RECALQUE DE 500 A 700 M</v>
          </cell>
          <cell r="C16007" t="str">
            <v>M3</v>
          </cell>
        </row>
        <row r="16007">
          <cell r="E16007">
            <v>3.7</v>
          </cell>
        </row>
        <row r="16008">
          <cell r="A16008">
            <v>1917299</v>
          </cell>
          <cell r="B16008" t="str">
            <v>DRAGAGEM DE AREIA FINA COM DRAGA DE SUCÇÃO E RECALQUE - BOMBA DE 483 KW E CORTADOR DE 55 KW - DISTÂNCIA DE RECALQUE DE 6.100 A 6.300 M</v>
          </cell>
          <cell r="C16008" t="str">
            <v>M3</v>
          </cell>
        </row>
        <row r="16008">
          <cell r="E16008">
            <v>18.82</v>
          </cell>
        </row>
        <row r="16009">
          <cell r="A16009">
            <v>1917300</v>
          </cell>
          <cell r="B16009" t="str">
            <v>DRAGAGEM DE AREIA FINA COM DRAGA DE SUCÇÃO E RECALQUE - BOMBA DE 483 KW E CORTADOR DE 55 KW - DISTÂNCIA DE RECALQUE DE 6.300 A 6.500 M</v>
          </cell>
          <cell r="C16009" t="str">
            <v>M3</v>
          </cell>
        </row>
        <row r="16009">
          <cell r="E16009">
            <v>20.18</v>
          </cell>
        </row>
        <row r="16010">
          <cell r="A16010">
            <v>1917301</v>
          </cell>
          <cell r="B16010" t="str">
            <v>DRAGAGEM DE AREIA FINA COM DRAGA DE SUCÇÃO E RECALQUE - BOMBA DE 483 KW E CORTADOR DE 55 KW - DISTÂNCIA DE RECALQUE DE 6.500 A 6.700 M</v>
          </cell>
          <cell r="C16010" t="str">
            <v>M3</v>
          </cell>
        </row>
        <row r="16010">
          <cell r="E16010">
            <v>22</v>
          </cell>
        </row>
        <row r="16011">
          <cell r="A16011">
            <v>1917302</v>
          </cell>
          <cell r="B16011" t="str">
            <v>DRAGAGEM DE AREIA FINA COM DRAGA DE SUCÇÃO E RECALQUE - BOMBA DE 483 KW E CORTADOR DE 55 KW - DISTÂNCIA DE RECALQUE DE 6.700 A 6.900 M</v>
          </cell>
          <cell r="C16011" t="str">
            <v>M3</v>
          </cell>
        </row>
        <row r="16011">
          <cell r="E16011">
            <v>23.73</v>
          </cell>
        </row>
        <row r="16012">
          <cell r="A16012">
            <v>1917303</v>
          </cell>
          <cell r="B16012" t="str">
            <v>DRAGAGEM DE AREIA FINA COM DRAGA DE SUCÇÃO E RECALQUE - BOMBA DE 483 KW E CORTADOR DE 55 KW - DISTÂNCIA DE RECALQUE DE 6.900 A 7.100 M</v>
          </cell>
          <cell r="C16012" t="str">
            <v>M3</v>
          </cell>
        </row>
        <row r="16012">
          <cell r="E16012">
            <v>25.35</v>
          </cell>
        </row>
        <row r="16013">
          <cell r="A16013">
            <v>1917304</v>
          </cell>
          <cell r="B16013" t="str">
            <v>DRAGAGEM DE AREIA FINA COM DRAGA DE SUCÇÃO E RECALQUE - BOMBA DE 483 KW E CORTADOR DE 55 KW - DISTÂNCIA DE RECALQUE DE 7.100 A 7.300 M</v>
          </cell>
          <cell r="C16013" t="str">
            <v>M3</v>
          </cell>
        </row>
        <row r="16013">
          <cell r="E16013">
            <v>26.96</v>
          </cell>
        </row>
        <row r="16014">
          <cell r="A16014">
            <v>1917305</v>
          </cell>
          <cell r="B16014" t="str">
            <v>DRAGAGEM DE AREIA FINA COM DRAGA DE SUCÇÃO E RECALQUE - BOMBA DE 483 KW E CORTADOR DE 55 KW - DISTÂNCIA DE RECALQUE DE 7.300 A 7.500 M</v>
          </cell>
          <cell r="C16014" t="str">
            <v>M3</v>
          </cell>
        </row>
        <row r="16014">
          <cell r="E16014">
            <v>28.73</v>
          </cell>
        </row>
        <row r="16015">
          <cell r="A16015">
            <v>1917306</v>
          </cell>
          <cell r="B16015" t="str">
            <v>DRAGAGEM DE AREIA FINA COM DRAGA DE SUCÇÃO E RECALQUE - BOMBA DE 483 KW E CORTADOR DE 55 KW - DISTÂNCIA DE RECALQUE DE 7.500 A 7.700 M</v>
          </cell>
          <cell r="C16015" t="str">
            <v>M3</v>
          </cell>
        </row>
        <row r="16015">
          <cell r="E16015">
            <v>30.89</v>
          </cell>
        </row>
        <row r="16016">
          <cell r="A16016">
            <v>1917307</v>
          </cell>
          <cell r="B16016" t="str">
            <v>DRAGAGEM DE AREIA FINA COM DRAGA DE SUCÇÃO E RECALQUE - BOMBA DE 483 KW E CORTADOR DE 55 KW - DISTÂNCIA DE RECALQUE DE 7.700 A 7.900 M</v>
          </cell>
          <cell r="C16016" t="str">
            <v>M3</v>
          </cell>
        </row>
        <row r="16016">
          <cell r="E16016">
            <v>32.52</v>
          </cell>
        </row>
        <row r="16017">
          <cell r="A16017">
            <v>1917272</v>
          </cell>
          <cell r="B16017" t="str">
            <v>DRAGAGEM DE AREIA FINA COM DRAGA DE SUCÇÃO E RECALQUE - BOMBA DE 483 KW E CORTADOR DE 55 KW - DISTÂNCIA DE RECALQUE DE 700 A 900 M</v>
          </cell>
          <cell r="C16017" t="str">
            <v>M3</v>
          </cell>
        </row>
        <row r="16017">
          <cell r="E16017">
            <v>3.91</v>
          </cell>
        </row>
        <row r="16018">
          <cell r="A16018">
            <v>1917273</v>
          </cell>
          <cell r="B16018" t="str">
            <v>DRAGAGEM DE AREIA FINA COM DRAGA DE SUCÇÃO E RECALQUE - BOMBA DE 483 KW E CORTADOR DE 55 KW - DISTÂNCIA DE RECALQUE DE 900 A 1.100 M</v>
          </cell>
          <cell r="C16018" t="str">
            <v>M3</v>
          </cell>
        </row>
        <row r="16018">
          <cell r="E16018">
            <v>4.13</v>
          </cell>
        </row>
        <row r="16019">
          <cell r="A16019">
            <v>1917729</v>
          </cell>
          <cell r="B16019" t="str">
            <v>DRAGAGEM DE AREIA FINA COM DRAGA DE SUCÇÃO E RECALQUE - BOMBA DE 483 KW E CORTADOR DE 55 KW - DISTÂNCIA DE RECALQUE DE ATÉ 500 M</v>
          </cell>
          <cell r="C16019" t="str">
            <v>M3</v>
          </cell>
        </row>
        <row r="16019">
          <cell r="E16019">
            <v>3.65</v>
          </cell>
        </row>
        <row r="16020">
          <cell r="A16020">
            <v>1917367</v>
          </cell>
          <cell r="B16020" t="str">
            <v>DRAGAGEM DE AREIA FINA COM DRAGA DE SUCÇÃO E RECALQUE - BOMBA DE 746 KW E CORTADOR DE 110 KW - DISTÂNCIA DE RECALQUE DE 1.100 A 1.300 M</v>
          </cell>
          <cell r="C16020" t="str">
            <v>M3</v>
          </cell>
        </row>
        <row r="16020">
          <cell r="E16020">
            <v>4.21</v>
          </cell>
        </row>
        <row r="16021">
          <cell r="A16021">
            <v>1917368</v>
          </cell>
          <cell r="B16021" t="str">
            <v>DRAGAGEM DE AREIA FINA COM DRAGA DE SUCÇÃO E RECALQUE - BOMBA DE 746 KW E CORTADOR DE 110 KW - DISTÂNCIA DE RECALQUE DE 1.300 A 1.500 M</v>
          </cell>
          <cell r="C16021" t="str">
            <v>M3</v>
          </cell>
        </row>
        <row r="16021">
          <cell r="E16021">
            <v>4.52</v>
          </cell>
        </row>
        <row r="16022">
          <cell r="A16022">
            <v>1917369</v>
          </cell>
          <cell r="B16022" t="str">
            <v>DRAGAGEM DE AREIA FINA COM DRAGA DE SUCÇÃO E RECALQUE - BOMBA DE 746 KW E CORTADOR DE 110 KW - DISTÂNCIA DE RECALQUE DE 1.500 A 1.700 M</v>
          </cell>
          <cell r="C16022" t="str">
            <v>M3</v>
          </cell>
        </row>
        <row r="16022">
          <cell r="E16022">
            <v>4.98</v>
          </cell>
        </row>
        <row r="16023">
          <cell r="A16023">
            <v>1917370</v>
          </cell>
          <cell r="B16023" t="str">
            <v>DRAGAGEM DE AREIA FINA COM DRAGA DE SUCÇÃO E RECALQUE - BOMBA DE 746 KW E CORTADOR DE 110 KW - DISTÂNCIA DE RECALQUE DE 1.700 A 1.900 M</v>
          </cell>
          <cell r="C16023" t="str">
            <v>M3</v>
          </cell>
        </row>
        <row r="16023">
          <cell r="E16023">
            <v>5.27</v>
          </cell>
        </row>
        <row r="16024">
          <cell r="A16024">
            <v>1917371</v>
          </cell>
          <cell r="B16024" t="str">
            <v>DRAGAGEM DE AREIA FINA COM DRAGA DE SUCÇÃO E RECALQUE - BOMBA DE 746 KW E CORTADOR DE 110 KW - DISTÂNCIA DE RECALQUE DE 1.900 A 2.100 M</v>
          </cell>
          <cell r="C16024" t="str">
            <v>M3</v>
          </cell>
        </row>
        <row r="16024">
          <cell r="E16024">
            <v>5.53</v>
          </cell>
        </row>
        <row r="16025">
          <cell r="A16025">
            <v>1917372</v>
          </cell>
          <cell r="B16025" t="str">
            <v>DRAGAGEM DE AREIA FINA COM DRAGA DE SUCÇÃO E RECALQUE - BOMBA DE 746 KW E CORTADOR DE 110 KW - DISTÂNCIA DE RECALQUE DE 2.100 A 2.300 M</v>
          </cell>
          <cell r="C16025" t="str">
            <v>M3</v>
          </cell>
        </row>
        <row r="16025">
          <cell r="E16025">
            <v>5.81</v>
          </cell>
        </row>
        <row r="16026">
          <cell r="A16026">
            <v>1917373</v>
          </cell>
          <cell r="B16026" t="str">
            <v>DRAGAGEM DE AREIA FINA COM DRAGA DE SUCÇÃO E RECALQUE - BOMBA DE 746 KW E CORTADOR DE 110 KW - DISTÂNCIA DE RECALQUE DE 2.300 A 2.500 M</v>
          </cell>
          <cell r="C16026" t="str">
            <v>M3</v>
          </cell>
        </row>
        <row r="16026">
          <cell r="E16026">
            <v>6.02</v>
          </cell>
        </row>
        <row r="16027">
          <cell r="A16027">
            <v>1917374</v>
          </cell>
          <cell r="B16027" t="str">
            <v>DRAGAGEM DE AREIA FINA COM DRAGA DE SUCÇÃO E RECALQUE - BOMBA DE 746 KW E CORTADOR DE 110 KW - DISTÂNCIA DE RECALQUE DE 2.500 A 2.700 M</v>
          </cell>
          <cell r="C16027" t="str">
            <v>M3</v>
          </cell>
        </row>
        <row r="16027">
          <cell r="E16027">
            <v>6.55</v>
          </cell>
        </row>
        <row r="16028">
          <cell r="A16028">
            <v>1917375</v>
          </cell>
          <cell r="B16028" t="str">
            <v>DRAGAGEM DE AREIA FINA COM DRAGA DE SUCÇÃO E RECALQUE - BOMBA DE 746 KW E CORTADOR DE 110 KW - DISTÂNCIA DE RECALQUE DE 2.700 A 2.900 M</v>
          </cell>
          <cell r="C16028" t="str">
            <v>M3</v>
          </cell>
        </row>
        <row r="16028">
          <cell r="E16028">
            <v>6.8</v>
          </cell>
        </row>
        <row r="16029">
          <cell r="A16029">
            <v>1917376</v>
          </cell>
          <cell r="B16029" t="str">
            <v>DRAGAGEM DE AREIA FINA COM DRAGA DE SUCÇÃO E RECALQUE - BOMBA DE 746 KW E CORTADOR DE 110 KW - DISTÂNCIA DE RECALQUE DE 2.900 A 3.100 M</v>
          </cell>
          <cell r="C16029" t="str">
            <v>M3</v>
          </cell>
        </row>
        <row r="16029">
          <cell r="E16029">
            <v>7.06</v>
          </cell>
        </row>
        <row r="16030">
          <cell r="A16030">
            <v>1917377</v>
          </cell>
          <cell r="B16030" t="str">
            <v>DRAGAGEM DE AREIA FINA COM DRAGA DE SUCÇÃO E RECALQUE - BOMBA DE 746 KW E CORTADOR DE 110 KW - DISTÂNCIA DE RECALQUE DE 3.100 A 3.300 M</v>
          </cell>
          <cell r="C16030" t="str">
            <v>M3</v>
          </cell>
        </row>
        <row r="16030">
          <cell r="E16030">
            <v>7.32</v>
          </cell>
        </row>
        <row r="16031">
          <cell r="A16031">
            <v>1917378</v>
          </cell>
          <cell r="B16031" t="str">
            <v>DRAGAGEM DE AREIA FINA COM DRAGA DE SUCÇÃO E RECALQUE - BOMBA DE 746 KW E CORTADOR DE 110 KW - DISTÂNCIA DE RECALQUE DE 3.300 A 3.500 M</v>
          </cell>
          <cell r="C16031" t="str">
            <v>M3</v>
          </cell>
        </row>
        <row r="16031">
          <cell r="E16031">
            <v>7.58</v>
          </cell>
        </row>
        <row r="16032">
          <cell r="A16032">
            <v>1917379</v>
          </cell>
          <cell r="B16032" t="str">
            <v>DRAGAGEM DE AREIA FINA COM DRAGA DE SUCÇÃO E RECALQUE - BOMBA DE 746 KW E CORTADOR DE 110 KW - DISTÂNCIA DE RECALQUE DE 3.500 A 3.700 M</v>
          </cell>
          <cell r="C16032" t="str">
            <v>M3</v>
          </cell>
        </row>
        <row r="16032">
          <cell r="E16032">
            <v>8.13</v>
          </cell>
        </row>
        <row r="16033">
          <cell r="A16033">
            <v>1917380</v>
          </cell>
          <cell r="B16033" t="str">
            <v>DRAGAGEM DE AREIA FINA COM DRAGA DE SUCÇÃO E RECALQUE - BOMBA DE 746 KW E CORTADOR DE 110 KW - DISTÂNCIA DE RECALQUE DE 3.700 A 3.900 M</v>
          </cell>
          <cell r="C16033" t="str">
            <v>M3</v>
          </cell>
        </row>
        <row r="16033">
          <cell r="E16033">
            <v>8.44</v>
          </cell>
        </row>
        <row r="16034">
          <cell r="A16034">
            <v>1917381</v>
          </cell>
          <cell r="B16034" t="str">
            <v>DRAGAGEM DE AREIA FINA COM DRAGA DE SUCÇÃO E RECALQUE - BOMBA DE 746 KW E CORTADOR DE 110 KW - DISTÂNCIA DE RECALQUE DE 3.900 A 4.100 M</v>
          </cell>
          <cell r="C16034" t="str">
            <v>M3</v>
          </cell>
        </row>
        <row r="16034">
          <cell r="E16034">
            <v>8.77</v>
          </cell>
        </row>
        <row r="16035">
          <cell r="A16035">
            <v>1917382</v>
          </cell>
          <cell r="B16035" t="str">
            <v>DRAGAGEM DE AREIA FINA COM DRAGA DE SUCÇÃO E RECALQUE - BOMBA DE 746 KW E CORTADOR DE 110 KW - DISTÂNCIA DE RECALQUE DE 4.100 A 4.300 M</v>
          </cell>
          <cell r="C16035" t="str">
            <v>M3</v>
          </cell>
        </row>
        <row r="16035">
          <cell r="E16035">
            <v>9.17</v>
          </cell>
        </row>
        <row r="16036">
          <cell r="A16036">
            <v>1917383</v>
          </cell>
          <cell r="B16036" t="str">
            <v>DRAGAGEM DE AREIA FINA COM DRAGA DE SUCÇÃO E RECALQUE - BOMBA DE 746 KW E CORTADOR DE 110 KW - DISTÂNCIA DE RECALQUE DE 4.300 A 4.500 M</v>
          </cell>
          <cell r="C16036" t="str">
            <v>M3</v>
          </cell>
        </row>
        <row r="16036">
          <cell r="E16036">
            <v>9.51</v>
          </cell>
        </row>
        <row r="16037">
          <cell r="A16037">
            <v>1917384</v>
          </cell>
          <cell r="B16037" t="str">
            <v>DRAGAGEM DE AREIA FINA COM DRAGA DE SUCÇÃO E RECALQUE - BOMBA DE 746 KW E CORTADOR DE 110 KW - DISTÂNCIA DE RECALQUE DE 4.500 A 4.700 M</v>
          </cell>
          <cell r="C16037" t="str">
            <v>M3</v>
          </cell>
        </row>
        <row r="16037">
          <cell r="E16037">
            <v>10.11</v>
          </cell>
        </row>
        <row r="16038">
          <cell r="A16038">
            <v>1917385</v>
          </cell>
          <cell r="B16038" t="str">
            <v>DRAGAGEM DE AREIA FINA COM DRAGA DE SUCÇÃO E RECALQUE - BOMBA DE 746 KW E CORTADOR DE 110 KW - DISTÂNCIA DE RECALQUE DE 4.700 A 4.900 M</v>
          </cell>
          <cell r="C16038" t="str">
            <v>M3</v>
          </cell>
        </row>
        <row r="16038">
          <cell r="E16038">
            <v>10.55</v>
          </cell>
        </row>
        <row r="16039">
          <cell r="A16039">
            <v>1917386</v>
          </cell>
          <cell r="B16039" t="str">
            <v>DRAGAGEM DE AREIA FINA COM DRAGA DE SUCÇÃO E RECALQUE - BOMBA DE 746 KW E CORTADOR DE 110 KW - DISTÂNCIA DE RECALQUE DE 4.900 A 5.100 M</v>
          </cell>
          <cell r="C16039" t="str">
            <v>M3</v>
          </cell>
        </row>
        <row r="16039">
          <cell r="E16039">
            <v>11</v>
          </cell>
        </row>
        <row r="16040">
          <cell r="A16040">
            <v>1917387</v>
          </cell>
          <cell r="B16040" t="str">
            <v>DRAGAGEM DE AREIA FINA COM DRAGA DE SUCÇÃO E RECALQUE - BOMBA DE 746 KW E CORTADOR DE 110 KW - DISTÂNCIA DE RECALQUE DE 5.100 A 5.300 M</v>
          </cell>
          <cell r="C16040" t="str">
            <v>M3</v>
          </cell>
        </row>
        <row r="16040">
          <cell r="E16040">
            <v>11.47</v>
          </cell>
        </row>
        <row r="16041">
          <cell r="A16041">
            <v>1917388</v>
          </cell>
          <cell r="B16041" t="str">
            <v>DRAGAGEM DE AREIA FINA COM DRAGA DE SUCÇÃO E RECALQUE - BOMBA DE 746 KW E CORTADOR DE 110 KW - DISTÂNCIA DE RECALQUE DE 5.300 A 5.500 M</v>
          </cell>
          <cell r="C16041" t="str">
            <v>M3</v>
          </cell>
        </row>
        <row r="16041">
          <cell r="E16041">
            <v>11.96</v>
          </cell>
        </row>
        <row r="16042">
          <cell r="A16042">
            <v>1917389</v>
          </cell>
          <cell r="B16042" t="str">
            <v>DRAGAGEM DE AREIA FINA COM DRAGA DE SUCÇÃO E RECALQUE - BOMBA DE 746 KW E CORTADOR DE 110 KW - DISTÂNCIA DE RECALQUE DE 5.500 A 5.700 M</v>
          </cell>
          <cell r="C16042" t="str">
            <v>M3</v>
          </cell>
        </row>
        <row r="16042">
          <cell r="E16042">
            <v>12.72</v>
          </cell>
        </row>
        <row r="16043">
          <cell r="A16043">
            <v>1917390</v>
          </cell>
          <cell r="B16043" t="str">
            <v>DRAGAGEM DE AREIA FINA COM DRAGA DE SUCÇÃO E RECALQUE - BOMBA DE 746 KW E CORTADOR DE 110 KW - DISTÂNCIA DE RECALQUE DE 5.700 A 5.900 M</v>
          </cell>
          <cell r="C16043" t="str">
            <v>M3</v>
          </cell>
        </row>
        <row r="16043">
          <cell r="E16043">
            <v>13.39</v>
          </cell>
        </row>
        <row r="16044">
          <cell r="A16044">
            <v>1917391</v>
          </cell>
          <cell r="B16044" t="str">
            <v>DRAGAGEM DE AREIA FINA COM DRAGA DE SUCÇÃO E RECALQUE - BOMBA DE 746 KW E CORTADOR DE 110 KW - DISTÂNCIA DE RECALQUE DE 5.900 A 6.100 M</v>
          </cell>
          <cell r="C16044" t="str">
            <v>M3</v>
          </cell>
        </row>
        <row r="16044">
          <cell r="E16044">
            <v>14.11</v>
          </cell>
        </row>
        <row r="16045">
          <cell r="A16045">
            <v>1917364</v>
          </cell>
          <cell r="B16045" t="str">
            <v>DRAGAGEM DE AREIA FINA COM DRAGA DE SUCÇÃO E RECALQUE - BOMBA DE 746 KW E CORTADOR DE 110 KW - DISTÂNCIA DE RECALQUE DE 500 A 700 M</v>
          </cell>
          <cell r="C16045" t="str">
            <v>M3</v>
          </cell>
        </row>
        <row r="16045">
          <cell r="E16045">
            <v>3.33</v>
          </cell>
        </row>
        <row r="16046">
          <cell r="A16046">
            <v>1917392</v>
          </cell>
          <cell r="B16046" t="str">
            <v>DRAGAGEM DE AREIA FINA COM DRAGA DE SUCÇÃO E RECALQUE - BOMBA DE 746 KW E CORTADOR DE 110 KW - DISTÂNCIA DE RECALQUE DE 6.100 A 6.300 M</v>
          </cell>
          <cell r="C16046" t="str">
            <v>M3</v>
          </cell>
        </row>
        <row r="16046">
          <cell r="E16046">
            <v>14.99</v>
          </cell>
        </row>
        <row r="16047">
          <cell r="A16047">
            <v>1917393</v>
          </cell>
          <cell r="B16047" t="str">
            <v>DRAGAGEM DE AREIA FINA COM DRAGA DE SUCÇÃO E RECALQUE - BOMBA DE 746 KW E CORTADOR DE 110 KW - DISTÂNCIA DE RECALQUE DE 6.300 A 6.500 M</v>
          </cell>
          <cell r="C16047" t="str">
            <v>M3</v>
          </cell>
        </row>
        <row r="16047">
          <cell r="E16047">
            <v>15.93</v>
          </cell>
        </row>
        <row r="16048">
          <cell r="A16048">
            <v>1917394</v>
          </cell>
          <cell r="B16048" t="str">
            <v>DRAGAGEM DE AREIA FINA COM DRAGA DE SUCÇÃO E RECALQUE - BOMBA DE 746 KW E CORTADOR DE 110 KW - DISTÂNCIA DE RECALQUE DE 6.500 A 6.700 M</v>
          </cell>
          <cell r="C16048" t="str">
            <v>M3</v>
          </cell>
        </row>
        <row r="16048">
          <cell r="E16048">
            <v>17.26</v>
          </cell>
        </row>
        <row r="16049">
          <cell r="A16049">
            <v>1917395</v>
          </cell>
          <cell r="B16049" t="str">
            <v>DRAGAGEM DE AREIA FINA COM DRAGA DE SUCÇÃO E RECALQUE - BOMBA DE 746 KW E CORTADOR DE 110 KW - DISTÂNCIA DE RECALQUE DE 6.700 A 6.900 M</v>
          </cell>
          <cell r="C16049" t="str">
            <v>M3</v>
          </cell>
        </row>
        <row r="16049">
          <cell r="E16049">
            <v>18.18</v>
          </cell>
        </row>
        <row r="16050">
          <cell r="A16050">
            <v>1917396</v>
          </cell>
          <cell r="B16050" t="str">
            <v>DRAGAGEM DE AREIA FINA COM DRAGA DE SUCÇÃO E RECALQUE - BOMBA DE 746 KW E CORTADOR DE 110 KW - DISTÂNCIA DE RECALQUE DE 6.900 A 7.100 M</v>
          </cell>
          <cell r="C16050" t="str">
            <v>M3</v>
          </cell>
        </row>
        <row r="16050">
          <cell r="E16050">
            <v>19.24</v>
          </cell>
        </row>
        <row r="16051">
          <cell r="A16051">
            <v>1917397</v>
          </cell>
          <cell r="B16051" t="str">
            <v>DRAGAGEM DE AREIA FINA COM DRAGA DE SUCÇÃO E RECALQUE - BOMBA DE 746 KW E CORTADOR DE 110 KW - DISTÂNCIA DE RECALQUE DE 7.100 A 7.300 M</v>
          </cell>
          <cell r="C16051" t="str">
            <v>M3</v>
          </cell>
        </row>
        <row r="16051">
          <cell r="E16051">
            <v>20.46</v>
          </cell>
        </row>
        <row r="16052">
          <cell r="A16052">
            <v>1917398</v>
          </cell>
          <cell r="B16052" t="str">
            <v>DRAGAGEM DE AREIA FINA COM DRAGA DE SUCÇÃO E RECALQUE - BOMBA DE 746 KW E CORTADOR DE 110 KW - DISTÂNCIA DE RECALQUE DE 7.300 A 7.500 M</v>
          </cell>
          <cell r="C16052" t="str">
            <v>M3</v>
          </cell>
        </row>
        <row r="16052">
          <cell r="E16052">
            <v>21.53</v>
          </cell>
        </row>
        <row r="16053">
          <cell r="A16053">
            <v>1917399</v>
          </cell>
          <cell r="B16053" t="str">
            <v>DRAGAGEM DE AREIA FINA COM DRAGA DE SUCÇÃO E RECALQUE - BOMBA DE 746 KW E CORTADOR DE 110 KW - DISTÂNCIA DE RECALQUE DE 7.500 A 7.700 M</v>
          </cell>
          <cell r="C16053" t="str">
            <v>M3</v>
          </cell>
        </row>
        <row r="16053">
          <cell r="E16053">
            <v>23.06</v>
          </cell>
        </row>
        <row r="16054">
          <cell r="A16054">
            <v>1917400</v>
          </cell>
          <cell r="B16054" t="str">
            <v>DRAGAGEM DE AREIA FINA COM DRAGA DE SUCÇÃO E RECALQUE - BOMBA DE 746 KW E CORTADOR DE 110 KW - DISTÂNCIA DE RECALQUE DE 7.700 A 7.900 M</v>
          </cell>
          <cell r="C16054" t="str">
            <v>M3</v>
          </cell>
        </row>
        <row r="16054">
          <cell r="E16054">
            <v>24.44</v>
          </cell>
        </row>
        <row r="16055">
          <cell r="A16055">
            <v>1917401</v>
          </cell>
          <cell r="B16055" t="str">
            <v>DRAGAGEM DE AREIA FINA COM DRAGA DE SUCÇÃO E RECALQUE - BOMBA DE 746 KW E CORTADOR DE 110 KW - DISTÂNCIA DE RECALQUE DE 7.900 A 8.100 M</v>
          </cell>
          <cell r="C16055" t="str">
            <v>M3</v>
          </cell>
        </row>
        <row r="16055">
          <cell r="E16055">
            <v>25.69</v>
          </cell>
        </row>
        <row r="16056">
          <cell r="A16056">
            <v>1917365</v>
          </cell>
          <cell r="B16056" t="str">
            <v>DRAGAGEM DE AREIA FINA COM DRAGA DE SUCÇÃO E RECALQUE - BOMBA DE 746 KW E CORTADOR DE 110 KW - DISTÂNCIA DE RECALQUE DE 700 A 900 M</v>
          </cell>
          <cell r="C16056" t="str">
            <v>M3</v>
          </cell>
        </row>
        <row r="16056">
          <cell r="E16056">
            <v>3.67</v>
          </cell>
        </row>
        <row r="16057">
          <cell r="A16057">
            <v>1917402</v>
          </cell>
          <cell r="B16057" t="str">
            <v>DRAGAGEM DE AREIA FINA COM DRAGA DE SUCÇÃO E RECALQUE - BOMBA DE 746 KW E CORTADOR DE 110 KW - DISTÂNCIA DE RECALQUE DE 8.100 A 8.300 M</v>
          </cell>
          <cell r="C16057" t="str">
            <v>M3</v>
          </cell>
        </row>
        <row r="16057">
          <cell r="E16057">
            <v>27.16</v>
          </cell>
        </row>
        <row r="16058">
          <cell r="A16058">
            <v>1917403</v>
          </cell>
          <cell r="B16058" t="str">
            <v>DRAGAGEM DE AREIA FINA COM DRAGA DE SUCÇÃO E RECALQUE - BOMBA DE 746 KW E CORTADOR DE 110 KW - DISTÂNCIA DE RECALQUE DE 8.300 A 8.500 M</v>
          </cell>
          <cell r="C16058" t="str">
            <v>M3</v>
          </cell>
        </row>
        <row r="16058">
          <cell r="E16058">
            <v>28.81</v>
          </cell>
        </row>
        <row r="16059">
          <cell r="A16059">
            <v>1917404</v>
          </cell>
          <cell r="B16059" t="str">
            <v>DRAGAGEM DE AREIA FINA COM DRAGA DE SUCÇÃO E RECALQUE - BOMBA DE 746 KW E CORTADOR DE 110 KW - DISTÂNCIA DE RECALQUE DE 8.500 A 8.700 M</v>
          </cell>
          <cell r="C16059" t="str">
            <v>M3</v>
          </cell>
        </row>
        <row r="16059">
          <cell r="E16059">
            <v>30.52</v>
          </cell>
        </row>
        <row r="16060">
          <cell r="A16060">
            <v>1917405</v>
          </cell>
          <cell r="B16060" t="str">
            <v>DRAGAGEM DE AREIA FINA COM DRAGA DE SUCÇÃO E RECALQUE - BOMBA DE 746 KW E CORTADOR DE 110 KW - DISTÂNCIA DE RECALQUE DE 8.700 A 8.900 M</v>
          </cell>
          <cell r="C16060" t="str">
            <v>M3</v>
          </cell>
        </row>
        <row r="16060">
          <cell r="E16060">
            <v>32.14</v>
          </cell>
        </row>
        <row r="16061">
          <cell r="A16061">
            <v>1917406</v>
          </cell>
          <cell r="B16061" t="str">
            <v>DRAGAGEM DE AREIA FINA COM DRAGA DE SUCÇÃO E RECALQUE - BOMBA DE 746 KW E CORTADOR DE 110 KW - DISTÂNCIA DE RECALQUE DE 8.900 A 9.100 M</v>
          </cell>
          <cell r="C16061" t="str">
            <v>M3</v>
          </cell>
        </row>
        <row r="16061">
          <cell r="E16061">
            <v>33.93</v>
          </cell>
        </row>
        <row r="16062">
          <cell r="A16062">
            <v>1917407</v>
          </cell>
          <cell r="B16062" t="str">
            <v>DRAGAGEM DE AREIA FINA COM DRAGA DE SUCÇÃO E RECALQUE - BOMBA DE 746 KW E CORTADOR DE 110 KW - DISTÂNCIA DE RECALQUE DE 9.100 A 9.300 M</v>
          </cell>
          <cell r="C16062" t="str">
            <v>M3</v>
          </cell>
        </row>
        <row r="16062">
          <cell r="E16062">
            <v>35.99</v>
          </cell>
        </row>
        <row r="16063">
          <cell r="A16063">
            <v>1917408</v>
          </cell>
          <cell r="B16063" t="str">
            <v>DRAGAGEM DE AREIA FINA COM DRAGA DE SUCÇÃO E RECALQUE - BOMBA DE 746 KW E CORTADOR DE 110 KW - DISTÂNCIA DE RECALQUE DE 9.300 A 9.500 M</v>
          </cell>
          <cell r="C16063" t="str">
            <v>M3</v>
          </cell>
        </row>
        <row r="16063">
          <cell r="E16063">
            <v>38.27</v>
          </cell>
        </row>
        <row r="16064">
          <cell r="A16064">
            <v>1917409</v>
          </cell>
          <cell r="B16064" t="str">
            <v>DRAGAGEM DE AREIA FINA COM DRAGA DE SUCÇÃO E RECALQUE - BOMBA DE 746 KW E CORTADOR DE 110 KW - DISTÂNCIA DE RECALQUE DE 9.500 A 9.700 M</v>
          </cell>
          <cell r="C16064" t="str">
            <v>M3</v>
          </cell>
        </row>
        <row r="16064">
          <cell r="E16064">
            <v>40.12</v>
          </cell>
        </row>
        <row r="16065">
          <cell r="A16065">
            <v>1917410</v>
          </cell>
          <cell r="B16065" t="str">
            <v>DRAGAGEM DE AREIA FINA COM DRAGA DE SUCÇÃO E RECALQUE - BOMBA DE 746 KW E CORTADOR DE 110 KW - DISTÂNCIA DE RECALQUE DE 9.700 A 9.900 M</v>
          </cell>
          <cell r="C16065" t="str">
            <v>M3</v>
          </cell>
        </row>
        <row r="16065">
          <cell r="E16065">
            <v>41.79</v>
          </cell>
        </row>
        <row r="16066">
          <cell r="A16066">
            <v>1917411</v>
          </cell>
          <cell r="B16066" t="str">
            <v>DRAGAGEM DE AREIA FINA COM DRAGA DE SUCÇÃO E RECALQUE - BOMBA DE 746 KW E CORTADOR DE 110 KW - DISTÂNCIA DE RECALQUE DE 9.900 A 10.100 M</v>
          </cell>
          <cell r="C16066" t="str">
            <v>M3</v>
          </cell>
        </row>
        <row r="16066">
          <cell r="E16066">
            <v>43.68</v>
          </cell>
        </row>
        <row r="16067">
          <cell r="A16067">
            <v>1917366</v>
          </cell>
          <cell r="B16067" t="str">
            <v>DRAGAGEM DE AREIA FINA COM DRAGA DE SUCÇÃO E RECALQUE - BOMBA DE 746 KW E CORTADOR DE 110 KW - DISTÂNCIA DE RECALQUE DE 900 A 1.100 M</v>
          </cell>
          <cell r="C16067" t="str">
            <v>M3</v>
          </cell>
        </row>
        <row r="16067">
          <cell r="E16067">
            <v>3.9</v>
          </cell>
        </row>
        <row r="16068">
          <cell r="A16068">
            <v>1917732</v>
          </cell>
          <cell r="B16068" t="str">
            <v>DRAGAGEM DE AREIA FINA COM DRAGA DE SUCÇÃO E RECALQUE - BOMBA DE 746 KW E CORTADOR DE 110 KW - DISTÂNCIA DE RECALQUE DE ATÉ 500 M</v>
          </cell>
          <cell r="C16068" t="str">
            <v>M3</v>
          </cell>
        </row>
        <row r="16068">
          <cell r="E16068">
            <v>3.12</v>
          </cell>
        </row>
        <row r="16069">
          <cell r="A16069">
            <v>1917043</v>
          </cell>
          <cell r="B16069" t="str">
            <v>DRAGAGEM DE AREIA FINA COM DRAGA HOPPER - CAPACIDADE DA CISTERNA DE 1.000 M³ - DMT DE 1.500 A 1.800 M</v>
          </cell>
          <cell r="C16069" t="str">
            <v>M3</v>
          </cell>
        </row>
        <row r="16069">
          <cell r="E16069">
            <v>12.01</v>
          </cell>
        </row>
        <row r="16070">
          <cell r="A16070">
            <v>1917044</v>
          </cell>
          <cell r="B16070" t="str">
            <v>DRAGAGEM DE AREIA FINA COM DRAGA HOPPER - CAPACIDADE DA CISTERNA DE 1.000 M³ - DMT DE 1.800 A 2.100 M</v>
          </cell>
          <cell r="C16070" t="str">
            <v>M3</v>
          </cell>
        </row>
        <row r="16070">
          <cell r="E16070">
            <v>12.22</v>
          </cell>
        </row>
        <row r="16071">
          <cell r="A16071">
            <v>1917045</v>
          </cell>
          <cell r="B16071" t="str">
            <v>DRAGAGEM DE AREIA FINA COM DRAGA HOPPER - CAPACIDADE DA CISTERNA DE 1.000 M³ - DMT DE 2.100 A 2.400 M</v>
          </cell>
          <cell r="C16071" t="str">
            <v>M3</v>
          </cell>
        </row>
        <row r="16071">
          <cell r="E16071">
            <v>12.43</v>
          </cell>
        </row>
        <row r="16072">
          <cell r="A16072">
            <v>1917046</v>
          </cell>
          <cell r="B16072" t="str">
            <v>DRAGAGEM DE AREIA FINA COM DRAGA HOPPER - CAPACIDADE DA CISTERNA DE 1.000 M³ - DMT DE 2.400 A 2.700 M</v>
          </cell>
          <cell r="C16072" t="str">
            <v>M3</v>
          </cell>
        </row>
        <row r="16072">
          <cell r="E16072">
            <v>12.66</v>
          </cell>
        </row>
        <row r="16073">
          <cell r="A16073">
            <v>1917047</v>
          </cell>
          <cell r="B16073" t="str">
            <v>DRAGAGEM DE AREIA FINA COM DRAGA HOPPER - CAPACIDADE DA CISTERNA DE 1.000 M³ - DMT DE 2.700 A 3.000 M</v>
          </cell>
          <cell r="C16073" t="str">
            <v>M3</v>
          </cell>
        </row>
        <row r="16073">
          <cell r="E16073">
            <v>12.9</v>
          </cell>
        </row>
        <row r="16074">
          <cell r="A16074">
            <v>1917048</v>
          </cell>
          <cell r="B16074" t="str">
            <v>DRAGAGEM DE AREIA FINA COM DRAGA HOPPER - CAPACIDADE DA CISTERNA DE 1.000 M³ - DMT DE 3.000 M</v>
          </cell>
          <cell r="C16074" t="str">
            <v>M3</v>
          </cell>
        </row>
        <row r="16074">
          <cell r="E16074">
            <v>13.02</v>
          </cell>
        </row>
        <row r="16075">
          <cell r="A16075">
            <v>1901518</v>
          </cell>
          <cell r="B16075" t="str">
            <v>DRAGAGEM DE AREIA FINA COM DRAGA HOPPER - CAPACIDADE DA CISTERNA DE 10.000 M³ - DMT DE 1.500 A 1.800 M</v>
          </cell>
          <cell r="C16075" t="str">
            <v>M3</v>
          </cell>
        </row>
        <row r="16075">
          <cell r="E16075">
            <v>8.03</v>
          </cell>
        </row>
        <row r="16076">
          <cell r="A16076">
            <v>1901519</v>
          </cell>
          <cell r="B16076" t="str">
            <v>DRAGAGEM DE AREIA FINA COM DRAGA HOPPER - CAPACIDADE DA CISTERNA DE 10.000 M³ - DMT DE 1.800 A 2.100 M</v>
          </cell>
          <cell r="C16076" t="str">
            <v>M3</v>
          </cell>
        </row>
        <row r="16076">
          <cell r="E16076">
            <v>8.09</v>
          </cell>
        </row>
        <row r="16077">
          <cell r="A16077">
            <v>1901520</v>
          </cell>
          <cell r="B16077" t="str">
            <v>DRAGAGEM DE AREIA FINA COM DRAGA HOPPER - CAPACIDADE DA CISTERNA DE 10.000 M³ - DMT DE 2.100 A 2.400 M</v>
          </cell>
          <cell r="C16077" t="str">
            <v>M3</v>
          </cell>
        </row>
        <row r="16077">
          <cell r="E16077">
            <v>8.16</v>
          </cell>
        </row>
        <row r="16078">
          <cell r="A16078">
            <v>1901521</v>
          </cell>
          <cell r="B16078" t="str">
            <v>DRAGAGEM DE AREIA FINA COM DRAGA HOPPER - CAPACIDADE DA CISTERNA DE 10.000 M³ - DMT DE 2.400 A 2.700 M</v>
          </cell>
          <cell r="C16078" t="str">
            <v>M3</v>
          </cell>
        </row>
        <row r="16078">
          <cell r="E16078">
            <v>8.22</v>
          </cell>
        </row>
        <row r="16079">
          <cell r="A16079">
            <v>1901522</v>
          </cell>
          <cell r="B16079" t="str">
            <v>DRAGAGEM DE AREIA FINA COM DRAGA HOPPER - CAPACIDADE DA CISTERNA DE 10.000 M³ - DMT DE 2.700 A 3.000 M</v>
          </cell>
          <cell r="C16079" t="str">
            <v>M3</v>
          </cell>
        </row>
        <row r="16079">
          <cell r="E16079">
            <v>8.29</v>
          </cell>
        </row>
        <row r="16080">
          <cell r="A16080">
            <v>1901517</v>
          </cell>
          <cell r="B16080" t="str">
            <v>DRAGAGEM DE AREIA FINA COM DRAGA HOPPER - CAPACIDADE DA CISTERNA DE 10.000 M³ - DMT DE 3.000 M</v>
          </cell>
          <cell r="C16080" t="str">
            <v>M3</v>
          </cell>
        </row>
        <row r="16080">
          <cell r="E16080">
            <v>8.33</v>
          </cell>
        </row>
        <row r="16081">
          <cell r="A16081">
            <v>1901523</v>
          </cell>
          <cell r="B16081" t="str">
            <v>DRAGAGEM DE AREIA FINA COM DRAGA HOPPER - CAPACIDADE DA CISTERNA DE 15.000 M³ - DMT DE 1.500 A 1.800 M</v>
          </cell>
          <cell r="C16081" t="str">
            <v>M3</v>
          </cell>
        </row>
        <row r="16081">
          <cell r="E16081">
            <v>10.67</v>
          </cell>
        </row>
        <row r="16082">
          <cell r="A16082">
            <v>1901524</v>
          </cell>
          <cell r="B16082" t="str">
            <v>DRAGAGEM DE AREIA FINA COM DRAGA HOPPER - CAPACIDADE DA CISTERNA DE 15.000 M³ - DMT DE 1.800 A 2.100 M</v>
          </cell>
          <cell r="C16082" t="str">
            <v>M3</v>
          </cell>
        </row>
        <row r="16082">
          <cell r="E16082">
            <v>10.73</v>
          </cell>
        </row>
        <row r="16083">
          <cell r="A16083">
            <v>1901525</v>
          </cell>
          <cell r="B16083" t="str">
            <v>DRAGAGEM DE AREIA FINA COM DRAGA HOPPER - CAPACIDADE DA CISTERNA DE 15.000 M³ - DMT DE 2.100 A 2.400 M</v>
          </cell>
          <cell r="C16083" t="str">
            <v>M3</v>
          </cell>
        </row>
        <row r="16083">
          <cell r="E16083">
            <v>10.79</v>
          </cell>
        </row>
        <row r="16084">
          <cell r="A16084">
            <v>1901526</v>
          </cell>
          <cell r="B16084" t="str">
            <v>DRAGAGEM DE AREIA FINA COM DRAGA HOPPER - CAPACIDADE DA CISTERNA DE 15.000 M³ - DMT DE 2.400 A 2.700 M</v>
          </cell>
          <cell r="C16084" t="str">
            <v>M3</v>
          </cell>
        </row>
        <row r="16084">
          <cell r="E16084">
            <v>10.85</v>
          </cell>
        </row>
        <row r="16085">
          <cell r="A16085">
            <v>1901527</v>
          </cell>
          <cell r="B16085" t="str">
            <v>DRAGAGEM DE AREIA FINA COM DRAGA HOPPER - CAPACIDADE DA CISTERNA DE 15.000 M³ - DMT DE 2.700 A 3.000 M</v>
          </cell>
          <cell r="C16085" t="str">
            <v>M3</v>
          </cell>
        </row>
        <row r="16085">
          <cell r="E16085">
            <v>10.92</v>
          </cell>
        </row>
        <row r="16086">
          <cell r="A16086">
            <v>1901528</v>
          </cell>
          <cell r="B16086" t="str">
            <v>DRAGAGEM DE AREIA FINA COM DRAGA HOPPER - CAPACIDADE DA CISTERNA DE 15.000 M³ - DMT DE 3.000 M</v>
          </cell>
          <cell r="C16086" t="str">
            <v>M3</v>
          </cell>
        </row>
        <row r="16086">
          <cell r="E16086">
            <v>10.95</v>
          </cell>
        </row>
        <row r="16087">
          <cell r="A16087">
            <v>1917079</v>
          </cell>
          <cell r="B16087" t="str">
            <v>DRAGAGEM DE AREIA FINA COM DRAGA HOPPER - CAPACIDADE DA CISTERNA DE 2.000 M³ - DMT DE 1.500 A 1.800 M</v>
          </cell>
          <cell r="C16087" t="str">
            <v>M3</v>
          </cell>
        </row>
        <row r="16087">
          <cell r="E16087">
            <v>8.44</v>
          </cell>
        </row>
        <row r="16088">
          <cell r="A16088">
            <v>1917080</v>
          </cell>
          <cell r="B16088" t="str">
            <v>DRAGAGEM DE AREIA FINA COM DRAGA HOPPER - CAPACIDADE DA CISTERNA DE 2.000 M³ - DMT DE 1.800 A 2.100 M</v>
          </cell>
          <cell r="C16088" t="str">
            <v>M3</v>
          </cell>
        </row>
        <row r="16088">
          <cell r="E16088">
            <v>8.57</v>
          </cell>
        </row>
        <row r="16089">
          <cell r="A16089">
            <v>1917081</v>
          </cell>
          <cell r="B16089" t="str">
            <v>DRAGAGEM DE AREIA FINA COM DRAGA HOPPER - CAPACIDADE DA CISTERNA DE 2.000 M³ - DMT DE 2.100 A 2.400 M</v>
          </cell>
          <cell r="C16089" t="str">
            <v>M3</v>
          </cell>
        </row>
        <row r="16089">
          <cell r="E16089">
            <v>8.71</v>
          </cell>
        </row>
        <row r="16090">
          <cell r="A16090">
            <v>1917082</v>
          </cell>
          <cell r="B16090" t="str">
            <v>DRAGAGEM DE AREIA FINA COM DRAGA HOPPER - CAPACIDADE DA CISTERNA DE 2.000 M³ - DMT DE 2.400 A 2.700 M</v>
          </cell>
          <cell r="C16090" t="str">
            <v>M3</v>
          </cell>
        </row>
        <row r="16090">
          <cell r="E16090">
            <v>8.84</v>
          </cell>
        </row>
        <row r="16091">
          <cell r="A16091">
            <v>1917083</v>
          </cell>
          <cell r="B16091" t="str">
            <v>DRAGAGEM DE AREIA FINA COM DRAGA HOPPER - CAPACIDADE DA CISTERNA DE 2.000 M³ - DMT DE 2.700 A 3.000 M</v>
          </cell>
          <cell r="C16091" t="str">
            <v>M3</v>
          </cell>
        </row>
        <row r="16091">
          <cell r="E16091">
            <v>8.99</v>
          </cell>
        </row>
        <row r="16092">
          <cell r="A16092">
            <v>1917084</v>
          </cell>
          <cell r="B16092" t="str">
            <v>DRAGAGEM DE AREIA FINA COM DRAGA HOPPER - CAPACIDADE DA CISTERNA DE 2.000 M³ - DMT DE 3.000 M</v>
          </cell>
          <cell r="C16092" t="str">
            <v>M3</v>
          </cell>
        </row>
        <row r="16092">
          <cell r="E16092">
            <v>9.07</v>
          </cell>
        </row>
        <row r="16093">
          <cell r="A16093">
            <v>1901529</v>
          </cell>
          <cell r="B16093" t="str">
            <v>DRAGAGEM DE AREIA FINA COM DRAGA HOPPER - CAPACIDADE DA CISTERNA DE 20.000 M³ - DMT DE 1.500 A 1.800 M</v>
          </cell>
          <cell r="C16093" t="str">
            <v>M3</v>
          </cell>
        </row>
        <row r="16093">
          <cell r="E16093">
            <v>13.37</v>
          </cell>
        </row>
        <row r="16094">
          <cell r="A16094">
            <v>1901530</v>
          </cell>
          <cell r="B16094" t="str">
            <v>DRAGAGEM DE AREIA FINA COM DRAGA HOPPER - CAPACIDADE DA CISTERNA DE 20.000 M³ - DMT DE 1.800 A 2.100 M</v>
          </cell>
          <cell r="C16094" t="str">
            <v>M3</v>
          </cell>
        </row>
        <row r="16094">
          <cell r="E16094">
            <v>13.42</v>
          </cell>
        </row>
        <row r="16095">
          <cell r="A16095">
            <v>1901531</v>
          </cell>
          <cell r="B16095" t="str">
            <v>DRAGAGEM DE AREIA FINA COM DRAGA HOPPER - CAPACIDADE DA CISTERNA DE 20.000 M³ - DMT DE 2.100 A 2.400 M</v>
          </cell>
          <cell r="C16095" t="str">
            <v>M3</v>
          </cell>
        </row>
        <row r="16095">
          <cell r="E16095">
            <v>13.48</v>
          </cell>
        </row>
        <row r="16096">
          <cell r="A16096">
            <v>1901532</v>
          </cell>
          <cell r="B16096" t="str">
            <v>DRAGAGEM DE AREIA FINA COM DRAGA HOPPER - CAPACIDADE DA CISTERNA DE 20.000 M³ - DMT DE 2.400 A 2.700 M</v>
          </cell>
          <cell r="C16096" t="str">
            <v>M3</v>
          </cell>
        </row>
        <row r="16096">
          <cell r="E16096">
            <v>13.54</v>
          </cell>
        </row>
        <row r="16097">
          <cell r="A16097">
            <v>1901533</v>
          </cell>
          <cell r="B16097" t="str">
            <v>DRAGAGEM DE AREIA FINA COM DRAGA HOPPER - CAPACIDADE DA CISTERNA DE 20.000 M³ - DMT DE 2.700 A 3.000 M</v>
          </cell>
          <cell r="C16097" t="str">
            <v>M3</v>
          </cell>
        </row>
        <row r="16097">
          <cell r="E16097">
            <v>13.61</v>
          </cell>
        </row>
        <row r="16098">
          <cell r="A16098">
            <v>1901534</v>
          </cell>
          <cell r="B16098" t="str">
            <v>DRAGAGEM DE AREIA FINA COM DRAGA HOPPER - CAPACIDADE DA CISTERNA DE 20.000 M³ - DMT DE 3.000 M</v>
          </cell>
          <cell r="C16098" t="str">
            <v>M3</v>
          </cell>
        </row>
        <row r="16098">
          <cell r="E16098">
            <v>13.64</v>
          </cell>
        </row>
        <row r="16099">
          <cell r="A16099">
            <v>1917115</v>
          </cell>
          <cell r="B16099" t="str">
            <v>DRAGAGEM DE AREIA FINA COM DRAGA HOPPER - CAPACIDADE DA CISTERNA DE 3.000 M³ - DMT DE 1.500 A 1.800 M</v>
          </cell>
          <cell r="C16099" t="str">
            <v>M3</v>
          </cell>
        </row>
        <row r="16099">
          <cell r="E16099">
            <v>8.09</v>
          </cell>
        </row>
        <row r="16100">
          <cell r="A16100">
            <v>1917116</v>
          </cell>
          <cell r="B16100" t="str">
            <v>DRAGAGEM DE AREIA FINA COM DRAGA HOPPER - CAPACIDADE DA CISTERNA DE 3.000 M³ - DMT DE 1.800 A 2.100 M</v>
          </cell>
          <cell r="C16100" t="str">
            <v>M3</v>
          </cell>
        </row>
        <row r="16100">
          <cell r="E16100">
            <v>8.19</v>
          </cell>
        </row>
        <row r="16101">
          <cell r="A16101">
            <v>1917117</v>
          </cell>
          <cell r="B16101" t="str">
            <v>DRAGAGEM DE AREIA FINA COM DRAGA HOPPER - CAPACIDADE DA CISTERNA DE 3.000 M³ - DMT DE 2.100 A 2.400 M</v>
          </cell>
          <cell r="C16101" t="str">
            <v>M3</v>
          </cell>
        </row>
        <row r="16101">
          <cell r="E16101">
            <v>8.3</v>
          </cell>
        </row>
        <row r="16102">
          <cell r="A16102">
            <v>1917118</v>
          </cell>
          <cell r="B16102" t="str">
            <v>DRAGAGEM DE AREIA FINA COM DRAGA HOPPER - CAPACIDADE DA CISTERNA DE 3.000 M³ - DMT DE 2.400 A 2.700 M</v>
          </cell>
          <cell r="C16102" t="str">
            <v>M3</v>
          </cell>
        </row>
        <row r="16102">
          <cell r="E16102">
            <v>8.41</v>
          </cell>
        </row>
        <row r="16103">
          <cell r="A16103">
            <v>1917119</v>
          </cell>
          <cell r="B16103" t="str">
            <v>DRAGAGEM DE AREIA FINA COM DRAGA HOPPER - CAPACIDADE DA CISTERNA DE 3.000 M³ - DMT DE 2.700 A 3.000 M</v>
          </cell>
          <cell r="C16103" t="str">
            <v>M3</v>
          </cell>
        </row>
        <row r="16103">
          <cell r="E16103">
            <v>8.53</v>
          </cell>
        </row>
        <row r="16104">
          <cell r="A16104">
            <v>1917120</v>
          </cell>
          <cell r="B16104" t="str">
            <v>DRAGAGEM DE AREIA FINA COM DRAGA HOPPER - CAPACIDADE DA CISTERNA DE 3.000 M³ - DMT DE 3.000 M</v>
          </cell>
          <cell r="C16104" t="str">
            <v>M3</v>
          </cell>
        </row>
        <row r="16104">
          <cell r="E16104">
            <v>8.6</v>
          </cell>
        </row>
        <row r="16105">
          <cell r="A16105">
            <v>1917151</v>
          </cell>
          <cell r="B16105" t="str">
            <v>DRAGAGEM DE AREIA FINA COM DRAGA HOPPER - CAPACIDADE DA CISTERNA DE 4.000 M³ - DMT DE 1.500 A 1.800 M</v>
          </cell>
          <cell r="C16105" t="str">
            <v>M3</v>
          </cell>
        </row>
        <row r="16105">
          <cell r="E16105">
            <v>7.7</v>
          </cell>
        </row>
        <row r="16106">
          <cell r="A16106">
            <v>1917152</v>
          </cell>
          <cell r="B16106" t="str">
            <v>DRAGAGEM DE AREIA FINA COM DRAGA HOPPER - CAPACIDADE DA CISTERNA DE 4.000 M³ - DMT DE 1.800 A 2.100 M</v>
          </cell>
          <cell r="C16106" t="str">
            <v>M3</v>
          </cell>
        </row>
        <row r="16106">
          <cell r="E16106">
            <v>7.79</v>
          </cell>
        </row>
        <row r="16107">
          <cell r="A16107">
            <v>1917153</v>
          </cell>
          <cell r="B16107" t="str">
            <v>DRAGAGEM DE AREIA FINA COM DRAGA HOPPER - CAPACIDADE DA CISTERNA DE 4.000 M³ - DMT DE 2.100 A 2.400 M</v>
          </cell>
          <cell r="C16107" t="str">
            <v>M3</v>
          </cell>
        </row>
        <row r="16107">
          <cell r="E16107">
            <v>7.88</v>
          </cell>
        </row>
        <row r="16108">
          <cell r="A16108">
            <v>1917154</v>
          </cell>
          <cell r="B16108" t="str">
            <v>DRAGAGEM DE AREIA FINA COM DRAGA HOPPER - CAPACIDADE DA CISTERNA DE 4.000 M³ - DMT DE 2.400 A 2.700 M</v>
          </cell>
          <cell r="C16108" t="str">
            <v>M3</v>
          </cell>
        </row>
        <row r="16108">
          <cell r="E16108">
            <v>7.98</v>
          </cell>
        </row>
        <row r="16109">
          <cell r="A16109">
            <v>1917155</v>
          </cell>
          <cell r="B16109" t="str">
            <v>DRAGAGEM DE AREIA FINA COM DRAGA HOPPER - CAPACIDADE DA CISTERNA DE 4.000 M³ - DMT DE 2.700 A 3.000 M</v>
          </cell>
          <cell r="C16109" t="str">
            <v>M3</v>
          </cell>
        </row>
        <row r="16109">
          <cell r="E16109">
            <v>8.09</v>
          </cell>
        </row>
        <row r="16110">
          <cell r="A16110">
            <v>1917156</v>
          </cell>
          <cell r="B16110" t="str">
            <v>DRAGAGEM DE AREIA FINA COM DRAGA HOPPER - CAPACIDADE DA CISTERNA DE 4.000 M³ - DMT DE 3.000 M</v>
          </cell>
          <cell r="C16110" t="str">
            <v>M3</v>
          </cell>
        </row>
        <row r="16110">
          <cell r="E16110">
            <v>8.15</v>
          </cell>
        </row>
        <row r="16111">
          <cell r="A16111">
            <v>1917187</v>
          </cell>
          <cell r="B16111" t="str">
            <v>DRAGAGEM DE AREIA FINA COM DRAGA HOPPER - CAPACIDADE DA CISTERNA DE 5.000 M³ - DMT DE 1.500 A 1.800 M</v>
          </cell>
          <cell r="C16111" t="str">
            <v>M3</v>
          </cell>
        </row>
        <row r="16111">
          <cell r="E16111">
            <v>8.56</v>
          </cell>
        </row>
        <row r="16112">
          <cell r="A16112">
            <v>1917188</v>
          </cell>
          <cell r="B16112" t="str">
            <v>DRAGAGEM DE AREIA FINA COM DRAGA HOPPER - CAPACIDADE DA CISTERNA DE 5.000 M³ - DMT DE 1.800 A 2.100 M</v>
          </cell>
          <cell r="C16112" t="str">
            <v>M3</v>
          </cell>
        </row>
        <row r="16112">
          <cell r="E16112">
            <v>8.64</v>
          </cell>
        </row>
        <row r="16113">
          <cell r="A16113">
            <v>1917189</v>
          </cell>
          <cell r="B16113" t="str">
            <v>DRAGAGEM DE AREIA FINA COM DRAGA HOPPER - CAPACIDADE DA CISTERNA DE 5.000 M³ - DMT DE 2.100 A 2.400 M</v>
          </cell>
          <cell r="C16113" t="str">
            <v>M3</v>
          </cell>
        </row>
        <row r="16113">
          <cell r="E16113">
            <v>8.72</v>
          </cell>
        </row>
        <row r="16114">
          <cell r="A16114">
            <v>1917190</v>
          </cell>
          <cell r="B16114" t="str">
            <v>DRAGAGEM DE AREIA FINA COM DRAGA HOPPER - CAPACIDADE DA CISTERNA DE 5.000 M³ - DMT DE 2.400 A 2.700 M</v>
          </cell>
          <cell r="C16114" t="str">
            <v>M3</v>
          </cell>
        </row>
        <row r="16114">
          <cell r="E16114">
            <v>8.81</v>
          </cell>
        </row>
        <row r="16115">
          <cell r="A16115">
            <v>1917191</v>
          </cell>
          <cell r="B16115" t="str">
            <v>DRAGAGEM DE AREIA FINA COM DRAGA HOPPER - CAPACIDADE DA CISTERNA DE 5.000 M³ - DMT DE 2.700 A 3.000 M</v>
          </cell>
          <cell r="C16115" t="str">
            <v>M3</v>
          </cell>
        </row>
        <row r="16115">
          <cell r="E16115">
            <v>8.9</v>
          </cell>
        </row>
        <row r="16116">
          <cell r="A16116">
            <v>1917192</v>
          </cell>
          <cell r="B16116" t="str">
            <v>DRAGAGEM DE AREIA FINA COM DRAGA HOPPER - CAPACIDADE DA CISTERNA DE 5.000 M³ - DMT DE 3.000 M</v>
          </cell>
          <cell r="C16116" t="str">
            <v>M3</v>
          </cell>
        </row>
        <row r="16116">
          <cell r="E16116">
            <v>8.95</v>
          </cell>
        </row>
        <row r="16117">
          <cell r="A16117">
            <v>1917007</v>
          </cell>
          <cell r="B16117" t="str">
            <v>DRAGAGEM DE AREIA FINA COM DRAGA HOPPER - CAPACIDADE DA CISTERNA DE 750 M³ - DMT DE 1.500 A 1.800 M</v>
          </cell>
          <cell r="C16117" t="str">
            <v>M3</v>
          </cell>
        </row>
        <row r="16117">
          <cell r="E16117">
            <v>16.35</v>
          </cell>
        </row>
        <row r="16118">
          <cell r="A16118">
            <v>1917008</v>
          </cell>
          <cell r="B16118" t="str">
            <v>DRAGAGEM DE AREIA FINA COM DRAGA HOPPER - CAPACIDADE DA CISTERNA DE 750 M³ - DMT DE 1.800 A 2.100 M</v>
          </cell>
          <cell r="C16118" t="str">
            <v>M3</v>
          </cell>
        </row>
        <row r="16118">
          <cell r="E16118">
            <v>16.65</v>
          </cell>
        </row>
        <row r="16119">
          <cell r="A16119">
            <v>1917009</v>
          </cell>
          <cell r="B16119" t="str">
            <v>DRAGAGEM DE AREIA FINA COM DRAGA HOPPER - CAPACIDADE DA CISTERNA DE 750 M³ - DMT DE 2.100 A 2.400 M</v>
          </cell>
          <cell r="C16119" t="str">
            <v>M3</v>
          </cell>
        </row>
        <row r="16119">
          <cell r="E16119">
            <v>16.95</v>
          </cell>
        </row>
        <row r="16120">
          <cell r="A16120">
            <v>1917010</v>
          </cell>
          <cell r="B16120" t="str">
            <v>DRAGAGEM DE AREIA FINA COM DRAGA HOPPER - CAPACIDADE DA CISTERNA DE 750 M³ - DMT DE 2.400 A 2.700 M</v>
          </cell>
          <cell r="C16120" t="str">
            <v>M3</v>
          </cell>
        </row>
        <row r="16120">
          <cell r="E16120">
            <v>17.28</v>
          </cell>
        </row>
        <row r="16121">
          <cell r="A16121">
            <v>1917011</v>
          </cell>
          <cell r="B16121" t="str">
            <v>DRAGAGEM DE AREIA FINA COM DRAGA HOPPER - CAPACIDADE DA CISTERNA DE 750 M³ - DMT DE 2.700 A 3.000 M</v>
          </cell>
          <cell r="C16121" t="str">
            <v>M3</v>
          </cell>
        </row>
        <row r="16121">
          <cell r="E16121">
            <v>17.62</v>
          </cell>
        </row>
        <row r="16122">
          <cell r="A16122">
            <v>1917012</v>
          </cell>
          <cell r="B16122" t="str">
            <v>DRAGAGEM DE AREIA FINA COM DRAGA HOPPER - CAPACIDADE DA CISTERNA DE 750 M³ - DMT DE 3.000 M</v>
          </cell>
          <cell r="C16122" t="str">
            <v>M3</v>
          </cell>
        </row>
        <row r="16122">
          <cell r="E16122">
            <v>17.8</v>
          </cell>
        </row>
        <row r="16123">
          <cell r="A16123">
            <v>1917578</v>
          </cell>
          <cell r="B16123" t="str">
            <v>DRAGAGEM DE AREIA GROSSA COM DRAGA DE SUCÇÃO E RECALQUE - BOMBA DE 1.350 KW E CORTADOR DE 170 KW - DISTÂNCIA DE RECALQUE DE 1.100 A 1.300 M</v>
          </cell>
          <cell r="C16123" t="str">
            <v>M3</v>
          </cell>
        </row>
        <row r="16123">
          <cell r="E16123">
            <v>6</v>
          </cell>
        </row>
        <row r="16124">
          <cell r="A16124">
            <v>1917579</v>
          </cell>
          <cell r="B16124" t="str">
            <v>DRAGAGEM DE AREIA GROSSA COM DRAGA DE SUCÇÃO E RECALQUE - BOMBA DE 1.350 KW E CORTADOR DE 170 KW - DISTÂNCIA DE RECALQUE DE 1.300 A 1.500 M</v>
          </cell>
          <cell r="C16124" t="str">
            <v>M3</v>
          </cell>
        </row>
        <row r="16124">
          <cell r="E16124">
            <v>6.45</v>
          </cell>
        </row>
        <row r="16125">
          <cell r="A16125">
            <v>1917580</v>
          </cell>
          <cell r="B16125" t="str">
            <v>DRAGAGEM DE AREIA GROSSA COM DRAGA DE SUCÇÃO E RECALQUE - BOMBA DE 1.350 KW E CORTADOR DE 170 KW - DISTÂNCIA DE RECALQUE DE 1.500 A 1.700 M</v>
          </cell>
          <cell r="C16125" t="str">
            <v>M3</v>
          </cell>
        </row>
        <row r="16125">
          <cell r="E16125">
            <v>6.84</v>
          </cell>
        </row>
        <row r="16126">
          <cell r="A16126">
            <v>1917581</v>
          </cell>
          <cell r="B16126" t="str">
            <v>DRAGAGEM DE AREIA GROSSA COM DRAGA DE SUCÇÃO E RECALQUE - BOMBA DE 1.350 KW E CORTADOR DE 170 KW - DISTÂNCIA DE RECALQUE DE 1.700 A 1.900 M</v>
          </cell>
          <cell r="C16126" t="str">
            <v>M3</v>
          </cell>
        </row>
        <row r="16126">
          <cell r="E16126">
            <v>7.28</v>
          </cell>
        </row>
        <row r="16127">
          <cell r="A16127">
            <v>1917582</v>
          </cell>
          <cell r="B16127" t="str">
            <v>DRAGAGEM DE AREIA GROSSA COM DRAGA DE SUCÇÃO E RECALQUE - BOMBA DE 1.350 KW E CORTADOR DE 170 KW - DISTÂNCIA DE RECALQUE DE 1.900 A 2.100 M</v>
          </cell>
          <cell r="C16127" t="str">
            <v>M3</v>
          </cell>
        </row>
        <row r="16127">
          <cell r="E16127">
            <v>7.91</v>
          </cell>
        </row>
        <row r="16128">
          <cell r="A16128">
            <v>1917583</v>
          </cell>
          <cell r="B16128" t="str">
            <v>DRAGAGEM DE AREIA GROSSA COM DRAGA DE SUCÇÃO E RECALQUE - BOMBA DE 1.350 KW E CORTADOR DE 170 KW - DISTÂNCIA DE RECALQUE DE 2.100 A 2.300 M</v>
          </cell>
          <cell r="C16128" t="str">
            <v>M3</v>
          </cell>
        </row>
        <row r="16128">
          <cell r="E16128">
            <v>8.4</v>
          </cell>
        </row>
        <row r="16129">
          <cell r="A16129">
            <v>1917584</v>
          </cell>
          <cell r="B16129" t="str">
            <v>DRAGAGEM DE AREIA GROSSA COM DRAGA DE SUCÇÃO E RECALQUE - BOMBA DE 1.350 KW E CORTADOR DE 170 KW - DISTÂNCIA DE RECALQUE DE 2.300 A 2.500 M</v>
          </cell>
          <cell r="C16129" t="str">
            <v>M3</v>
          </cell>
        </row>
        <row r="16129">
          <cell r="E16129">
            <v>8.82</v>
          </cell>
        </row>
        <row r="16130">
          <cell r="A16130">
            <v>1917585</v>
          </cell>
          <cell r="B16130" t="str">
            <v>DRAGAGEM DE AREIA GROSSA COM DRAGA DE SUCÇÃO E RECALQUE - BOMBA DE 1.350 KW E CORTADOR DE 170 KW - DISTÂNCIA DE RECALQUE DE 2.500 A 2.700 M</v>
          </cell>
          <cell r="C16130" t="str">
            <v>M3</v>
          </cell>
        </row>
        <row r="16130">
          <cell r="E16130">
            <v>9.43</v>
          </cell>
        </row>
        <row r="16131">
          <cell r="A16131">
            <v>1917586</v>
          </cell>
          <cell r="B16131" t="str">
            <v>DRAGAGEM DE AREIA GROSSA COM DRAGA DE SUCÇÃO E RECALQUE - BOMBA DE 1.350 KW E CORTADOR DE 170 KW - DISTÂNCIA DE RECALQUE DE 2.700 A 2.900 M</v>
          </cell>
          <cell r="C16131" t="str">
            <v>M3</v>
          </cell>
        </row>
        <row r="16131">
          <cell r="E16131">
            <v>10.33</v>
          </cell>
        </row>
        <row r="16132">
          <cell r="A16132">
            <v>1917587</v>
          </cell>
          <cell r="B16132" t="str">
            <v>DRAGAGEM DE AREIA GROSSA COM DRAGA DE SUCÇÃO E RECALQUE - BOMBA DE 1.350 KW E CORTADOR DE 170 KW - DISTÂNCIA DE RECALQUE DE 2.900 A 3.100 M</v>
          </cell>
          <cell r="C16132" t="str">
            <v>M3</v>
          </cell>
        </row>
        <row r="16132">
          <cell r="E16132">
            <v>11</v>
          </cell>
        </row>
        <row r="16133">
          <cell r="A16133">
            <v>1917588</v>
          </cell>
          <cell r="B16133" t="str">
            <v>DRAGAGEM DE AREIA GROSSA COM DRAGA DE SUCÇÃO E RECALQUE - BOMBA DE 1.350 KW E CORTADOR DE 170 KW - DISTÂNCIA DE RECALQUE DE 3.100 A 3.300 M</v>
          </cell>
          <cell r="C16133" t="str">
            <v>M3</v>
          </cell>
        </row>
        <row r="16133">
          <cell r="E16133">
            <v>11.75</v>
          </cell>
        </row>
        <row r="16134">
          <cell r="A16134">
            <v>1917589</v>
          </cell>
          <cell r="B16134" t="str">
            <v>DRAGAGEM DE AREIA GROSSA COM DRAGA DE SUCÇÃO E RECALQUE - BOMBA DE 1.350 KW E CORTADOR DE 170 KW - DISTÂNCIA DE RECALQUE DE 3.300 A 3.500 M</v>
          </cell>
          <cell r="C16134" t="str">
            <v>M3</v>
          </cell>
        </row>
        <row r="16134">
          <cell r="E16134">
            <v>13.2</v>
          </cell>
        </row>
        <row r="16135">
          <cell r="A16135">
            <v>1917590</v>
          </cell>
          <cell r="B16135" t="str">
            <v>DRAGAGEM DE AREIA GROSSA COM DRAGA DE SUCÇÃO E RECALQUE - BOMBA DE 1.350 KW E CORTADOR DE 170 KW - DISTÂNCIA DE RECALQUE DE 3.500 A 3.700 M</v>
          </cell>
          <cell r="C16135" t="str">
            <v>M3</v>
          </cell>
        </row>
        <row r="16135">
          <cell r="E16135">
            <v>15.23</v>
          </cell>
        </row>
        <row r="16136">
          <cell r="A16136">
            <v>1917591</v>
          </cell>
          <cell r="B16136" t="str">
            <v>DRAGAGEM DE AREIA GROSSA COM DRAGA DE SUCÇÃO E RECALQUE - BOMBA DE 1.350 KW E CORTADOR DE 170 KW - DISTÂNCIA DE RECALQUE DE 3.700 A 3.900 M</v>
          </cell>
          <cell r="C16136" t="str">
            <v>M3</v>
          </cell>
        </row>
        <row r="16136">
          <cell r="E16136">
            <v>17.02</v>
          </cell>
        </row>
        <row r="16137">
          <cell r="A16137">
            <v>1917592</v>
          </cell>
          <cell r="B16137" t="str">
            <v>DRAGAGEM DE AREIA GROSSA COM DRAGA DE SUCÇÃO E RECALQUE - BOMBA DE 1.350 KW E CORTADOR DE 170 KW - DISTÂNCIA DE RECALQUE DE 3.900 A 4.100 M</v>
          </cell>
          <cell r="C16137" t="str">
            <v>M3</v>
          </cell>
        </row>
        <row r="16137">
          <cell r="E16137">
            <v>19.29</v>
          </cell>
        </row>
        <row r="16138">
          <cell r="A16138">
            <v>1917593</v>
          </cell>
          <cell r="B16138" t="str">
            <v>DRAGAGEM DE AREIA GROSSA COM DRAGA DE SUCÇÃO E RECALQUE - BOMBA DE 1.350 KW E CORTADOR DE 170 KW - DISTÂNCIA DE RECALQUE DE 4.100 A 4.300 M</v>
          </cell>
          <cell r="C16138" t="str">
            <v>M3</v>
          </cell>
        </row>
        <row r="16138">
          <cell r="E16138">
            <v>21.64</v>
          </cell>
        </row>
        <row r="16139">
          <cell r="A16139">
            <v>1917594</v>
          </cell>
          <cell r="B16139" t="str">
            <v>DRAGAGEM DE AREIA GROSSA COM DRAGA DE SUCÇÃO E RECALQUE - BOMBA DE 1.350 KW E CORTADOR DE 170 KW - DISTÂNCIA DE RECALQUE DE 4.300 A 4.500 M</v>
          </cell>
          <cell r="C16139" t="str">
            <v>M3</v>
          </cell>
        </row>
        <row r="16139">
          <cell r="E16139">
            <v>24.52</v>
          </cell>
        </row>
        <row r="16140">
          <cell r="A16140">
            <v>1917595</v>
          </cell>
          <cell r="B16140" t="str">
            <v>DRAGAGEM DE AREIA GROSSA COM DRAGA DE SUCÇÃO E RECALQUE - BOMBA DE 1.350 KW E CORTADOR DE 170 KW - DISTÂNCIA DE RECALQUE DE 4.500 A 4.700 M</v>
          </cell>
          <cell r="C16140" t="str">
            <v>M3</v>
          </cell>
        </row>
        <row r="16140">
          <cell r="E16140">
            <v>27.58</v>
          </cell>
        </row>
        <row r="16141">
          <cell r="A16141">
            <v>1917596</v>
          </cell>
          <cell r="B16141" t="str">
            <v>DRAGAGEM DE AREIA GROSSA COM DRAGA DE SUCÇÃO E RECALQUE - BOMBA DE 1.350 KW E CORTADOR DE 170 KW - DISTÂNCIA DE RECALQUE DE 4.700 A 4.900 M</v>
          </cell>
          <cell r="C16141" t="str">
            <v>M3</v>
          </cell>
        </row>
        <row r="16141">
          <cell r="E16141">
            <v>30.36</v>
          </cell>
        </row>
        <row r="16142">
          <cell r="A16142">
            <v>1917597</v>
          </cell>
          <cell r="B16142" t="str">
            <v>DRAGAGEM DE AREIA GROSSA COM DRAGA DE SUCÇÃO E RECALQUE - BOMBA DE 1.350 KW E CORTADOR DE 170 KW - DISTÂNCIA DE RECALQUE DE 4.900 A 5.100 M</v>
          </cell>
          <cell r="C16142" t="str">
            <v>M3</v>
          </cell>
        </row>
        <row r="16142">
          <cell r="E16142">
            <v>34.19</v>
          </cell>
        </row>
        <row r="16143">
          <cell r="A16143">
            <v>1917598</v>
          </cell>
          <cell r="B16143" t="str">
            <v>DRAGAGEM DE AREIA GROSSA COM DRAGA DE SUCÇÃO E RECALQUE - BOMBA DE 1.350 KW E CORTADOR DE 170 KW - DISTÂNCIA DE RECALQUE DE 5.100 A 5.300 M</v>
          </cell>
          <cell r="C16143" t="str">
            <v>M3</v>
          </cell>
        </row>
        <row r="16143">
          <cell r="E16143">
            <v>37.74</v>
          </cell>
        </row>
        <row r="16144">
          <cell r="A16144">
            <v>1917599</v>
          </cell>
          <cell r="B16144" t="str">
            <v>DRAGAGEM DE AREIA GROSSA COM DRAGA DE SUCÇÃO E RECALQUE - BOMBA DE 1.350 KW E CORTADOR DE 170 KW - DISTÂNCIA DE RECALQUE DE 5.300 A 5.500 M</v>
          </cell>
          <cell r="C16144" t="str">
            <v>M3</v>
          </cell>
        </row>
        <row r="16144">
          <cell r="E16144">
            <v>41.77</v>
          </cell>
        </row>
        <row r="16145">
          <cell r="A16145">
            <v>1917600</v>
          </cell>
          <cell r="B16145" t="str">
            <v>DRAGAGEM DE AREIA GROSSA COM DRAGA DE SUCÇÃO E RECALQUE - BOMBA DE 1.350 KW E CORTADOR DE 170 KW - DISTÂNCIA DE RECALQUE DE 5.500 A 5.700 M</v>
          </cell>
          <cell r="C16145" t="str">
            <v>M3</v>
          </cell>
        </row>
        <row r="16145">
          <cell r="E16145">
            <v>46.93</v>
          </cell>
        </row>
        <row r="16146">
          <cell r="A16146">
            <v>1917601</v>
          </cell>
          <cell r="B16146" t="str">
            <v>DRAGAGEM DE AREIA GROSSA COM DRAGA DE SUCÇÃO E RECALQUE - BOMBA DE 1.350 KW E CORTADOR DE 170 KW - DISTÂNCIA DE RECALQUE DE 5.700 A 5.900 M</v>
          </cell>
          <cell r="C16146" t="str">
            <v>M3</v>
          </cell>
        </row>
        <row r="16146">
          <cell r="E16146">
            <v>49.32</v>
          </cell>
        </row>
        <row r="16147">
          <cell r="A16147">
            <v>1917575</v>
          </cell>
          <cell r="B16147" t="str">
            <v>DRAGAGEM DE AREIA GROSSA COM DRAGA DE SUCÇÃO E RECALQUE - BOMBA DE 1.350 KW E CORTADOR DE 170 KW - DISTÂNCIA DE RECALQUE DE 500 A 700 M</v>
          </cell>
          <cell r="C16147" t="str">
            <v>M3</v>
          </cell>
        </row>
        <row r="16147">
          <cell r="E16147">
            <v>4.55</v>
          </cell>
        </row>
        <row r="16148">
          <cell r="A16148">
            <v>1917576</v>
          </cell>
          <cell r="B16148" t="str">
            <v>DRAGAGEM DE AREIA GROSSA COM DRAGA DE SUCÇÃO E RECALQUE - BOMBA DE 1.350 KW E CORTADOR DE 170 KW - DISTÂNCIA DE RECALQUE DE 700 A 900 M</v>
          </cell>
          <cell r="C16148" t="str">
            <v>M3</v>
          </cell>
        </row>
        <row r="16148">
          <cell r="E16148">
            <v>4.91</v>
          </cell>
        </row>
        <row r="16149">
          <cell r="A16149">
            <v>1917577</v>
          </cell>
          <cell r="B16149" t="str">
            <v>DRAGAGEM DE AREIA GROSSA COM DRAGA DE SUCÇÃO E RECALQUE - BOMBA DE 1.350 KW E CORTADOR DE 170 KW - DISTÂNCIA DE RECALQUE DE 900 A 1.100 M</v>
          </cell>
          <cell r="C16149" t="str">
            <v>M3</v>
          </cell>
        </row>
        <row r="16149">
          <cell r="E16149">
            <v>5.36</v>
          </cell>
        </row>
        <row r="16150">
          <cell r="A16150">
            <v>1917739</v>
          </cell>
          <cell r="B16150" t="str">
            <v>DRAGAGEM DE AREIA GROSSA COM DRAGA DE SUCÇÃO E RECALQUE - BOMBA DE 1.350 KW E CORTADOR DE 170 KW - DISTÂNCIA DE RECALQUE DE ATÉ 500 M</v>
          </cell>
          <cell r="C16150" t="str">
            <v>M3</v>
          </cell>
        </row>
        <row r="16150">
          <cell r="E16150">
            <v>4.48</v>
          </cell>
        </row>
        <row r="16151">
          <cell r="A16151">
            <v>1917253</v>
          </cell>
          <cell r="B16151" t="str">
            <v>DRAGAGEM DE AREIA GROSSA COM DRAGA DE SUCÇÃO E RECALQUE - BOMBA DE 294 KW E CORTADOR DE 30 KW - DISTÂNCIA DE RECALQUE DE 1.100 A 1.300 M</v>
          </cell>
          <cell r="C16151" t="str">
            <v>M3</v>
          </cell>
        </row>
        <row r="16151">
          <cell r="E16151">
            <v>7.23</v>
          </cell>
        </row>
        <row r="16152">
          <cell r="A16152">
            <v>1917254</v>
          </cell>
          <cell r="B16152" t="str">
            <v>DRAGAGEM DE AREIA GROSSA COM DRAGA DE SUCÇÃO E RECALQUE - BOMBA DE 294 KW E CORTADOR DE 30 KW - DISTÂNCIA DE RECALQUE DE 1.300 A 1.500 M</v>
          </cell>
          <cell r="C16152" t="str">
            <v>M3</v>
          </cell>
        </row>
        <row r="16152">
          <cell r="E16152">
            <v>7.75</v>
          </cell>
        </row>
        <row r="16153">
          <cell r="A16153">
            <v>1917255</v>
          </cell>
          <cell r="B16153" t="str">
            <v>DRAGAGEM DE AREIA GROSSA COM DRAGA DE SUCÇÃO E RECALQUE - BOMBA DE 294 KW E CORTADOR DE 30 KW - DISTÂNCIA DE RECALQUE DE 1.500 A 1.700 M</v>
          </cell>
          <cell r="C16153" t="str">
            <v>M3</v>
          </cell>
        </row>
        <row r="16153">
          <cell r="E16153">
            <v>8.42</v>
          </cell>
        </row>
        <row r="16154">
          <cell r="A16154">
            <v>1917256</v>
          </cell>
          <cell r="B16154" t="str">
            <v>DRAGAGEM DE AREIA GROSSA COM DRAGA DE SUCÇÃO E RECALQUE - BOMBA DE 294 KW E CORTADOR DE 30 KW - DISTÂNCIA DE RECALQUE DE 1.700 A 1.900 M</v>
          </cell>
          <cell r="C16154" t="str">
            <v>M3</v>
          </cell>
        </row>
        <row r="16154">
          <cell r="E16154">
            <v>9.11</v>
          </cell>
        </row>
        <row r="16155">
          <cell r="A16155">
            <v>1917257</v>
          </cell>
          <cell r="B16155" t="str">
            <v>DRAGAGEM DE AREIA GROSSA COM DRAGA DE SUCÇÃO E RECALQUE - BOMBA DE 294 KW E CORTADOR DE 30 KW - DISTÂNCIA DE RECALQUE DE 1.900 A 2.100 M</v>
          </cell>
          <cell r="C16155" t="str">
            <v>M3</v>
          </cell>
        </row>
        <row r="16155">
          <cell r="E16155">
            <v>10.08</v>
          </cell>
        </row>
        <row r="16156">
          <cell r="A16156">
            <v>1917258</v>
          </cell>
          <cell r="B16156" t="str">
            <v>DRAGAGEM DE AREIA GROSSA COM DRAGA DE SUCÇÃO E RECALQUE - BOMBA DE 294 KW E CORTADOR DE 30 KW - DISTÂNCIA DE RECALQUE DE 2.100 A 2.300 M</v>
          </cell>
          <cell r="C16156" t="str">
            <v>M3</v>
          </cell>
        </row>
        <row r="16156">
          <cell r="E16156">
            <v>11.05</v>
          </cell>
        </row>
        <row r="16157">
          <cell r="A16157">
            <v>1917259</v>
          </cell>
          <cell r="B16157" t="str">
            <v>DRAGAGEM DE AREIA GROSSA COM DRAGA DE SUCÇÃO E RECALQUE - BOMBA DE 294 KW E CORTADOR DE 30 KW - DISTÂNCIA DE RECALQUE DE 2.300 A 2.500 M</v>
          </cell>
          <cell r="C16157" t="str">
            <v>M3</v>
          </cell>
        </row>
        <row r="16157">
          <cell r="E16157">
            <v>13.77</v>
          </cell>
        </row>
        <row r="16158">
          <cell r="A16158">
            <v>1917250</v>
          </cell>
          <cell r="B16158" t="str">
            <v>DRAGAGEM DE AREIA GROSSA COM DRAGA DE SUCÇÃO E RECALQUE - BOMBA DE 294 KW E CORTADOR DE 30 KW - DISTÂNCIA DE RECALQUE DE 500 A 700 M</v>
          </cell>
          <cell r="C16158" t="str">
            <v>M3</v>
          </cell>
        </row>
        <row r="16158">
          <cell r="E16158">
            <v>5.37</v>
          </cell>
        </row>
        <row r="16159">
          <cell r="A16159">
            <v>1917251</v>
          </cell>
          <cell r="B16159" t="str">
            <v>DRAGAGEM DE AREIA GROSSA COM DRAGA DE SUCÇÃO E RECALQUE - BOMBA DE 294 KW E CORTADOR DE 30 KW - DISTÂNCIA DE RECALQUE DE 700 A 900 M</v>
          </cell>
          <cell r="C16159" t="str">
            <v>M3</v>
          </cell>
        </row>
        <row r="16159">
          <cell r="E16159">
            <v>5.7</v>
          </cell>
        </row>
        <row r="16160">
          <cell r="A16160">
            <v>1917252</v>
          </cell>
          <cell r="B16160" t="str">
            <v>DRAGAGEM DE AREIA GROSSA COM DRAGA DE SUCÇÃO E RECALQUE - BOMBA DE 294 KW E CORTADOR DE 30 KW - DISTÂNCIA DE RECALQUE DE 900 A 1.100 M</v>
          </cell>
          <cell r="C16160" t="str">
            <v>M3</v>
          </cell>
        </row>
        <row r="16160">
          <cell r="E16160">
            <v>6.39</v>
          </cell>
        </row>
        <row r="16161">
          <cell r="A16161">
            <v>1917726</v>
          </cell>
          <cell r="B16161" t="str">
            <v>DRAGAGEM DE AREIA GROSSA COM DRAGA DE SUCÇÃO E RECALQUE - BOMBA DE 294 KW E CORTADOR DE 30 KW - DISTÂNCIA DE RECALQUE DE ATÉ 500 M</v>
          </cell>
          <cell r="C16161" t="str">
            <v>M3</v>
          </cell>
        </row>
        <row r="16161">
          <cell r="E16161">
            <v>5.24</v>
          </cell>
        </row>
        <row r="16162">
          <cell r="A16162">
            <v>1917335</v>
          </cell>
          <cell r="B16162" t="str">
            <v>DRAGAGEM DE AREIA GROSSA COM DRAGA DE SUCÇÃO E RECALQUE - BOMBA DE 483 KW E CORTADOR DE 55 KW - DISTÂNCIA DE RECALQUE DE 1.100 A 1.300 M</v>
          </cell>
          <cell r="C16162" t="str">
            <v>M3</v>
          </cell>
        </row>
        <row r="16162">
          <cell r="E16162">
            <v>5.35</v>
          </cell>
        </row>
        <row r="16163">
          <cell r="A16163">
            <v>1917336</v>
          </cell>
          <cell r="B16163" t="str">
            <v>DRAGAGEM DE AREIA GROSSA COM DRAGA DE SUCÇÃO E RECALQUE - BOMBA DE 483 KW E CORTADOR DE 55 KW - DISTÂNCIA DE RECALQUE DE 1.300 A 1.500 M</v>
          </cell>
          <cell r="C16163" t="str">
            <v>M3</v>
          </cell>
        </row>
        <row r="16163">
          <cell r="E16163">
            <v>6.1</v>
          </cell>
        </row>
        <row r="16164">
          <cell r="A16164">
            <v>1917337</v>
          </cell>
          <cell r="B16164" t="str">
            <v>DRAGAGEM DE AREIA GROSSA COM DRAGA DE SUCÇÃO E RECALQUE - BOMBA DE 483 KW E CORTADOR DE 55 KW - DISTÂNCIA DE RECALQUE DE 1.500 A 1.700 M</v>
          </cell>
          <cell r="C16164" t="str">
            <v>M3</v>
          </cell>
        </row>
        <row r="16164">
          <cell r="E16164">
            <v>6.67</v>
          </cell>
        </row>
        <row r="16165">
          <cell r="A16165">
            <v>1917338</v>
          </cell>
          <cell r="B16165" t="str">
            <v>DRAGAGEM DE AREIA GROSSA COM DRAGA DE SUCÇÃO E RECALQUE - BOMBA DE 483 KW E CORTADOR DE 55 KW - DISTÂNCIA DE RECALQUE DE 1.700 A 1.900 M</v>
          </cell>
          <cell r="C16165" t="str">
            <v>M3</v>
          </cell>
        </row>
        <row r="16165">
          <cell r="E16165">
            <v>7.39</v>
          </cell>
        </row>
        <row r="16166">
          <cell r="A16166">
            <v>1917339</v>
          </cell>
          <cell r="B16166" t="str">
            <v>DRAGAGEM DE AREIA GROSSA COM DRAGA DE SUCÇÃO E RECALQUE - BOMBA DE 483 KW E CORTADOR DE 55 KW - DISTÂNCIA DE RECALQUE DE 1.900 A 2.100 M</v>
          </cell>
          <cell r="C16166" t="str">
            <v>M3</v>
          </cell>
        </row>
        <row r="16166">
          <cell r="E16166">
            <v>8.26</v>
          </cell>
        </row>
        <row r="16167">
          <cell r="A16167">
            <v>1917340</v>
          </cell>
          <cell r="B16167" t="str">
            <v>DRAGAGEM DE AREIA GROSSA COM DRAGA DE SUCÇÃO E RECALQUE - BOMBA DE 483 KW E CORTADOR DE 55 KW - DISTÂNCIA DE RECALQUE DE 2.100 A 2.300 M</v>
          </cell>
          <cell r="C16167" t="str">
            <v>M3</v>
          </cell>
        </row>
        <row r="16167">
          <cell r="E16167">
            <v>9.61</v>
          </cell>
        </row>
        <row r="16168">
          <cell r="A16168">
            <v>1917341</v>
          </cell>
          <cell r="B16168" t="str">
            <v>DRAGAGEM DE AREIA GROSSA COM DRAGA DE SUCÇÃO E RECALQUE - BOMBA DE 483 KW E CORTADOR DE 55 KW - DISTÂNCIA DE RECALQUE DE 2.300 A 2.500 M</v>
          </cell>
          <cell r="C16168" t="str">
            <v>M3</v>
          </cell>
        </row>
        <row r="16168">
          <cell r="E16168">
            <v>12.19</v>
          </cell>
        </row>
        <row r="16169">
          <cell r="A16169">
            <v>1917342</v>
          </cell>
          <cell r="B16169" t="str">
            <v>DRAGAGEM DE AREIA GROSSA COM DRAGA DE SUCÇÃO E RECALQUE - BOMBA DE 483 KW E CORTADOR DE 55 KW - DISTÂNCIA DE RECALQUE DE 2.500 A 2.700 M</v>
          </cell>
          <cell r="C16169" t="str">
            <v>M3</v>
          </cell>
        </row>
        <row r="16169">
          <cell r="E16169">
            <v>15.13</v>
          </cell>
        </row>
        <row r="16170">
          <cell r="A16170">
            <v>1917343</v>
          </cell>
          <cell r="B16170" t="str">
            <v>DRAGAGEM DE AREIA GROSSA COM DRAGA DE SUCÇÃO E RECALQUE - BOMBA DE 483 KW E CORTADOR DE 55 KW - DISTÂNCIA DE RECALQUE DE 2.700 A 2.900 M</v>
          </cell>
          <cell r="C16170" t="str">
            <v>M3</v>
          </cell>
        </row>
        <row r="16170">
          <cell r="E16170">
            <v>18.86</v>
          </cell>
        </row>
        <row r="16171">
          <cell r="A16171">
            <v>1917344</v>
          </cell>
          <cell r="B16171" t="str">
            <v>DRAGAGEM DE AREIA GROSSA COM DRAGA DE SUCÇÃO E RECALQUE - BOMBA DE 483 KW E CORTADOR DE 55 KW - DISTÂNCIA DE RECALQUE DE 2.900 A 3.100 M</v>
          </cell>
          <cell r="C16171" t="str">
            <v>M3</v>
          </cell>
        </row>
        <row r="16171">
          <cell r="E16171">
            <v>22.82</v>
          </cell>
        </row>
        <row r="16172">
          <cell r="A16172">
            <v>1917345</v>
          </cell>
          <cell r="B16172" t="str">
            <v>DRAGAGEM DE AREIA GROSSA COM DRAGA DE SUCÇÃO E RECALQUE - BOMBA DE 483 KW E CORTADOR DE 55 KW - DISTÂNCIA DE RECALQUE DE 3.100 A 3.300 M</v>
          </cell>
          <cell r="C16172" t="str">
            <v>M3</v>
          </cell>
        </row>
        <row r="16172">
          <cell r="E16172">
            <v>28.39</v>
          </cell>
        </row>
        <row r="16173">
          <cell r="A16173">
            <v>1917346</v>
          </cell>
          <cell r="B16173" t="str">
            <v>DRAGAGEM DE AREIA GROSSA COM DRAGA DE SUCÇÃO E RECALQUE - BOMBA DE 483 KW E CORTADOR DE 55 KW - DISTÂNCIA DE RECALQUE DE 3.300 A 3.500 M</v>
          </cell>
          <cell r="C16173" t="str">
            <v>M3</v>
          </cell>
        </row>
        <row r="16173">
          <cell r="E16173">
            <v>33.88</v>
          </cell>
        </row>
        <row r="16174">
          <cell r="A16174">
            <v>1917347</v>
          </cell>
          <cell r="B16174" t="str">
            <v>DRAGAGEM DE AREIA GROSSA COM DRAGA DE SUCÇÃO E RECALQUE - BOMBA DE 483 KW E CORTADOR DE 55 KW - DISTÂNCIA DE RECALQUE DE 3.500 A 3.700 M</v>
          </cell>
          <cell r="C16174" t="str">
            <v>M3</v>
          </cell>
        </row>
        <row r="16174">
          <cell r="E16174">
            <v>44.31</v>
          </cell>
        </row>
        <row r="16175">
          <cell r="A16175">
            <v>1917332</v>
          </cell>
          <cell r="B16175" t="str">
            <v>DRAGAGEM DE AREIA GROSSA COM DRAGA DE SUCÇÃO E RECALQUE - BOMBA DE 483 KW E CORTADOR DE 55 KW - DISTÂNCIA DE RECALQUE DE 500 A 700 M</v>
          </cell>
          <cell r="C16175" t="str">
            <v>M3</v>
          </cell>
        </row>
        <row r="16175">
          <cell r="E16175">
            <v>4.3</v>
          </cell>
        </row>
        <row r="16176">
          <cell r="A16176">
            <v>1917333</v>
          </cell>
          <cell r="B16176" t="str">
            <v>DRAGAGEM DE AREIA GROSSA COM DRAGA DE SUCÇÃO E RECALQUE - BOMBA DE 483 KW E CORTADOR DE 55 KW - DISTÂNCIA DE RECALQUE DE 700 A 900 M</v>
          </cell>
          <cell r="C16176" t="str">
            <v>M3</v>
          </cell>
        </row>
        <row r="16176">
          <cell r="E16176">
            <v>4.62</v>
          </cell>
        </row>
        <row r="16177">
          <cell r="A16177">
            <v>1917334</v>
          </cell>
          <cell r="B16177" t="str">
            <v>DRAGAGEM DE AREIA GROSSA COM DRAGA DE SUCÇÃO E RECALQUE - BOMBA DE 483 KW E CORTADOR DE 55 KW - DISTÂNCIA DE RECALQUE DE 900 A 1.100 M</v>
          </cell>
          <cell r="C16177" t="str">
            <v>M3</v>
          </cell>
        </row>
        <row r="16177">
          <cell r="E16177">
            <v>4.93</v>
          </cell>
        </row>
        <row r="16178">
          <cell r="A16178">
            <v>1917331</v>
          </cell>
          <cell r="B16178" t="str">
            <v>DRAGAGEM DE AREIA GROSSA COM DRAGA DE SUCÇÃO E RECALQUE - BOMBA DE 483 KW E CORTADOR DE 55 KW - DISTÂNCIA DE RECALQUE DE ATÉ 500 M</v>
          </cell>
          <cell r="C16178" t="str">
            <v>M3</v>
          </cell>
        </row>
        <row r="16178">
          <cell r="E16178">
            <v>3.89</v>
          </cell>
        </row>
        <row r="16179">
          <cell r="A16179">
            <v>1917443</v>
          </cell>
          <cell r="B16179" t="str">
            <v>DRAGAGEM DE AREIA GROSSA COM DRAGA DE SUCÇÃO E RECALQUE - BOMBA DE 746 KW E CORTADOR DE 110 KW - DISTÂNCIA DE RECALQUE DE 1.100 A 1.300 M</v>
          </cell>
          <cell r="C16179" t="str">
            <v>M3</v>
          </cell>
        </row>
        <row r="16179">
          <cell r="E16179">
            <v>6.01</v>
          </cell>
        </row>
        <row r="16180">
          <cell r="A16180">
            <v>1917444</v>
          </cell>
          <cell r="B16180" t="str">
            <v>DRAGAGEM DE AREIA GROSSA COM DRAGA DE SUCÇÃO E RECALQUE - BOMBA DE 746 KW E CORTADOR DE 110 KW - DISTÂNCIA DE RECALQUE DE 1.300 A 1.500 M</v>
          </cell>
          <cell r="C16180" t="str">
            <v>M3</v>
          </cell>
        </row>
        <row r="16180">
          <cell r="E16180">
            <v>6.51</v>
          </cell>
        </row>
        <row r="16181">
          <cell r="A16181">
            <v>1917445</v>
          </cell>
          <cell r="B16181" t="str">
            <v>DRAGAGEM DE AREIA GROSSA COM DRAGA DE SUCÇÃO E RECALQUE - BOMBA DE 746 KW E CORTADOR DE 110 KW - DISTÂNCIA DE RECALQUE DE 1.500 A 1.700 M</v>
          </cell>
          <cell r="C16181" t="str">
            <v>M3</v>
          </cell>
        </row>
        <row r="16181">
          <cell r="E16181">
            <v>7.07</v>
          </cell>
        </row>
        <row r="16182">
          <cell r="A16182">
            <v>1917446</v>
          </cell>
          <cell r="B16182" t="str">
            <v>DRAGAGEM DE AREIA GROSSA COM DRAGA DE SUCÇÃO E RECALQUE - BOMBA DE 746 KW E CORTADOR DE 110 KW - DISTÂNCIA DE RECALQUE DE 1.700 A 1.900 M</v>
          </cell>
          <cell r="C16182" t="str">
            <v>M3</v>
          </cell>
        </row>
        <row r="16182">
          <cell r="E16182">
            <v>7.64</v>
          </cell>
        </row>
        <row r="16183">
          <cell r="A16183">
            <v>1917447</v>
          </cell>
          <cell r="B16183" t="str">
            <v>DRAGAGEM DE AREIA GROSSA COM DRAGA DE SUCÇÃO E RECALQUE - BOMBA DE 746 KW E CORTADOR DE 110 KW - DISTÂNCIA DE RECALQUE DE 1.900 A 2.100 M</v>
          </cell>
          <cell r="C16183" t="str">
            <v>M3</v>
          </cell>
        </row>
        <row r="16183">
          <cell r="E16183">
            <v>8.54</v>
          </cell>
        </row>
        <row r="16184">
          <cell r="A16184">
            <v>1917448</v>
          </cell>
          <cell r="B16184" t="str">
            <v>DRAGAGEM DE AREIA GROSSA COM DRAGA DE SUCÇÃO E RECALQUE - BOMBA DE 746 KW E CORTADOR DE 110 KW - DISTÂNCIA DE RECALQUE DE 2.100 A 2.300 M</v>
          </cell>
          <cell r="C16184" t="str">
            <v>M3</v>
          </cell>
        </row>
        <row r="16184">
          <cell r="E16184">
            <v>9.26</v>
          </cell>
        </row>
        <row r="16185">
          <cell r="A16185">
            <v>1917449</v>
          </cell>
          <cell r="B16185" t="str">
            <v>DRAGAGEM DE AREIA GROSSA COM DRAGA DE SUCÇÃO E RECALQUE - BOMBA DE 746 KW E CORTADOR DE 110 KW - DISTÂNCIA DE RECALQUE DE 2.300 A 2.500 M</v>
          </cell>
          <cell r="C16185" t="str">
            <v>M3</v>
          </cell>
        </row>
        <row r="16185">
          <cell r="E16185">
            <v>10.2</v>
          </cell>
        </row>
        <row r="16186">
          <cell r="A16186">
            <v>1917450</v>
          </cell>
          <cell r="B16186" t="str">
            <v>DRAGAGEM DE AREIA GROSSA COM DRAGA DE SUCÇÃO E RECALQUE - BOMBA DE 746 KW E CORTADOR DE 110 KW - DISTÂNCIA DE RECALQUE DE 2.500 A 2.700 M</v>
          </cell>
          <cell r="C16186" t="str">
            <v>M3</v>
          </cell>
        </row>
        <row r="16186">
          <cell r="E16186">
            <v>11.33</v>
          </cell>
        </row>
        <row r="16187">
          <cell r="A16187">
            <v>1917451</v>
          </cell>
          <cell r="B16187" t="str">
            <v>DRAGAGEM DE AREIA GROSSA COM DRAGA DE SUCÇÃO E RECALQUE - BOMBA DE 746 KW E CORTADOR DE 110 KW - DISTÂNCIA DE RECALQUE DE 2.700 A 2.900 M</v>
          </cell>
          <cell r="C16187" t="str">
            <v>M3</v>
          </cell>
        </row>
        <row r="16187">
          <cell r="E16187">
            <v>13.8</v>
          </cell>
        </row>
        <row r="16188">
          <cell r="A16188">
            <v>1917452</v>
          </cell>
          <cell r="B16188" t="str">
            <v>DRAGAGEM DE AREIA GROSSA COM DRAGA DE SUCÇÃO E RECALQUE - BOMBA DE 746 KW E CORTADOR DE 110 KW - DISTÂNCIA DE RECALQUE DE 2.900 A 3.100 M</v>
          </cell>
          <cell r="C16188" t="str">
            <v>M3</v>
          </cell>
        </row>
        <row r="16188">
          <cell r="E16188">
            <v>16.2</v>
          </cell>
        </row>
        <row r="16189">
          <cell r="A16189">
            <v>1917453</v>
          </cell>
          <cell r="B16189" t="str">
            <v>DRAGAGEM DE AREIA GROSSA COM DRAGA DE SUCÇÃO E RECALQUE - BOMBA DE 746 KW E CORTADOR DE 110 KW - DISTÂNCIA DE RECALQUE DE 3.100 A 3.300 M</v>
          </cell>
          <cell r="C16189" t="str">
            <v>M3</v>
          </cell>
        </row>
        <row r="16189">
          <cell r="E16189">
            <v>19.08</v>
          </cell>
        </row>
        <row r="16190">
          <cell r="A16190">
            <v>1917454</v>
          </cell>
          <cell r="B16190" t="str">
            <v>DRAGAGEM DE AREIA GROSSA COM DRAGA DE SUCÇÃO E RECALQUE - BOMBA DE 746 KW E CORTADOR DE 110 KW - DISTÂNCIA DE RECALQUE DE 3.300 A 3.500 M</v>
          </cell>
          <cell r="C16190" t="str">
            <v>M3</v>
          </cell>
        </row>
        <row r="16190">
          <cell r="E16190">
            <v>22.25</v>
          </cell>
        </row>
        <row r="16191">
          <cell r="A16191">
            <v>1917455</v>
          </cell>
          <cell r="B16191" t="str">
            <v>DRAGAGEM DE AREIA GROSSA COM DRAGA DE SUCÇÃO E RECALQUE - BOMBA DE 746 KW E CORTADOR DE 110 KW - DISTÂNCIA DE RECALQUE DE 3.500 A 3.700 M</v>
          </cell>
          <cell r="C16191" t="str">
            <v>M3</v>
          </cell>
        </row>
        <row r="16191">
          <cell r="E16191">
            <v>26.34</v>
          </cell>
        </row>
        <row r="16192">
          <cell r="A16192">
            <v>1917456</v>
          </cell>
          <cell r="B16192" t="str">
            <v>DRAGAGEM DE AREIA GROSSA COM DRAGA DE SUCÇÃO E RECALQUE - BOMBA DE 746 KW E CORTADOR DE 110 KW - DISTÂNCIA DE RECALQUE DE 3.700 A 3.900 M</v>
          </cell>
          <cell r="C16192" t="str">
            <v>M3</v>
          </cell>
        </row>
        <row r="16192">
          <cell r="E16192">
            <v>30.72</v>
          </cell>
        </row>
        <row r="16193">
          <cell r="A16193">
            <v>1917457</v>
          </cell>
          <cell r="B16193" t="str">
            <v>DRAGAGEM DE AREIA GROSSA COM DRAGA DE SUCÇÃO E RECALQUE - BOMBA DE 746 KW E CORTADOR DE 110 KW - DISTÂNCIA DE RECALQUE DE 3.900 A 4.100 M</v>
          </cell>
          <cell r="C16193" t="str">
            <v>M3</v>
          </cell>
        </row>
        <row r="16193">
          <cell r="E16193">
            <v>34.66</v>
          </cell>
        </row>
        <row r="16194">
          <cell r="A16194">
            <v>1917458</v>
          </cell>
          <cell r="B16194" t="str">
            <v>DRAGAGEM DE AREIA GROSSA COM DRAGA DE SUCÇÃO E RECALQUE - BOMBA DE 746 KW E CORTADOR DE 110 KW - DISTÂNCIA DE RECALQUE DE 4.100 A 4.300 M</v>
          </cell>
          <cell r="C16194" t="str">
            <v>M3</v>
          </cell>
        </row>
        <row r="16194">
          <cell r="E16194">
            <v>39.88</v>
          </cell>
        </row>
        <row r="16195">
          <cell r="A16195">
            <v>1917459</v>
          </cell>
          <cell r="B16195" t="str">
            <v>DRAGAGEM DE AREIA GROSSA COM DRAGA DE SUCÇÃO E RECALQUE - BOMBA DE 746 KW E CORTADOR DE 110 KW - DISTÂNCIA DE RECALQUE DE 4.300 A 4.500 M</v>
          </cell>
          <cell r="C16195" t="str">
            <v>M3</v>
          </cell>
        </row>
        <row r="16195">
          <cell r="E16195">
            <v>42.06</v>
          </cell>
        </row>
        <row r="16196">
          <cell r="A16196">
            <v>1917440</v>
          </cell>
          <cell r="B16196" t="str">
            <v>DRAGAGEM DE AREIA GROSSA COM DRAGA DE SUCÇÃO E RECALQUE - BOMBA DE 746 KW E CORTADOR DE 110 KW - DISTÂNCIA DE RECALQUE DE 500 A 700 M</v>
          </cell>
          <cell r="C16196" t="str">
            <v>M3</v>
          </cell>
        </row>
        <row r="16196">
          <cell r="E16196">
            <v>4.11</v>
          </cell>
        </row>
        <row r="16197">
          <cell r="A16197">
            <v>1917441</v>
          </cell>
          <cell r="B16197" t="str">
            <v>DRAGAGEM DE AREIA GROSSA COM DRAGA DE SUCÇÃO E RECALQUE - BOMBA DE 746 KW E CORTADOR DE 110 KW - DISTÂNCIA DE RECALQUE DE 700 A 900 M</v>
          </cell>
          <cell r="C16197" t="str">
            <v>M3</v>
          </cell>
        </row>
        <row r="16197">
          <cell r="E16197">
            <v>4.67</v>
          </cell>
        </row>
        <row r="16198">
          <cell r="A16198">
            <v>1917442</v>
          </cell>
          <cell r="B16198" t="str">
            <v>DRAGAGEM DE AREIA GROSSA COM DRAGA DE SUCÇÃO E RECALQUE - BOMBA DE 746 KW E CORTADOR DE 110 KW - DISTÂNCIA DE RECALQUE DE 900 A 1.100 M</v>
          </cell>
          <cell r="C16198" t="str">
            <v>M3</v>
          </cell>
        </row>
        <row r="16198">
          <cell r="E16198">
            <v>5.23</v>
          </cell>
        </row>
        <row r="16199">
          <cell r="A16199">
            <v>1917734</v>
          </cell>
          <cell r="B16199" t="str">
            <v>DRAGAGEM DE AREIA GROSSA COM DRAGA DE SUCÇÃO E RECALQUE - BOMBA DE 746 KW E CORTADOR DE 110 KW - DISTÂNCIA DE RECALQUE DE ATÉ 500 M</v>
          </cell>
          <cell r="C16199" t="str">
            <v>M3</v>
          </cell>
        </row>
        <row r="16199">
          <cell r="E16199">
            <v>3.82</v>
          </cell>
        </row>
        <row r="16200">
          <cell r="A16200">
            <v>1917055</v>
          </cell>
          <cell r="B16200" t="str">
            <v>DRAGAGEM DE AREIA GROSSA COM DRAGA HOPPER - CAPACIDADE DA CISTERNA DE 1.000 M³ - DMT DE 1.500 A 1.800 M</v>
          </cell>
          <cell r="C16200" t="str">
            <v>M3</v>
          </cell>
        </row>
        <row r="16200">
          <cell r="E16200">
            <v>10.94</v>
          </cell>
        </row>
        <row r="16201">
          <cell r="A16201">
            <v>1917056</v>
          </cell>
          <cell r="B16201" t="str">
            <v>DRAGAGEM DE AREIA GROSSA COM DRAGA HOPPER - CAPACIDADE DA CISTERNA DE 1.000 M³ - DMT DE 1.800 A 2.100 M</v>
          </cell>
          <cell r="C16201" t="str">
            <v>M3</v>
          </cell>
        </row>
        <row r="16201">
          <cell r="E16201">
            <v>11.15</v>
          </cell>
        </row>
        <row r="16202">
          <cell r="A16202">
            <v>1917057</v>
          </cell>
          <cell r="B16202" t="str">
            <v>DRAGAGEM DE AREIA GROSSA COM DRAGA HOPPER - CAPACIDADE DA CISTERNA DE 1.000 M³ - DMT DE 2.100 A 2.400 M</v>
          </cell>
          <cell r="C16202" t="str">
            <v>M3</v>
          </cell>
        </row>
        <row r="16202">
          <cell r="E16202">
            <v>11.35</v>
          </cell>
        </row>
        <row r="16203">
          <cell r="A16203">
            <v>1917058</v>
          </cell>
          <cell r="B16203" t="str">
            <v>DRAGAGEM DE AREIA GROSSA COM DRAGA HOPPER - CAPACIDADE DA CISTERNA DE 1.000 M³ - DMT DE 2.400 A 2.700 M</v>
          </cell>
          <cell r="C16203" t="str">
            <v>M3</v>
          </cell>
        </row>
        <row r="16203">
          <cell r="E16203">
            <v>11.57</v>
          </cell>
        </row>
        <row r="16204">
          <cell r="A16204">
            <v>1917059</v>
          </cell>
          <cell r="B16204" t="str">
            <v>DRAGAGEM DE AREIA GROSSA COM DRAGA HOPPER - CAPACIDADE DA CISTERNA DE 1.000 M³ - DMT DE 2.700 A 3.000 M</v>
          </cell>
          <cell r="C16204" t="str">
            <v>M3</v>
          </cell>
        </row>
        <row r="16204">
          <cell r="E16204">
            <v>11.81</v>
          </cell>
        </row>
        <row r="16205">
          <cell r="A16205">
            <v>1917060</v>
          </cell>
          <cell r="B16205" t="str">
            <v>DRAGAGEM DE AREIA GROSSA COM DRAGA HOPPER - CAPACIDADE DA CISTERNA DE 1.000 M³ - DMT DE 3.000 M</v>
          </cell>
          <cell r="C16205" t="str">
            <v>M3</v>
          </cell>
        </row>
        <row r="16205">
          <cell r="E16205">
            <v>11.93</v>
          </cell>
        </row>
        <row r="16206">
          <cell r="A16206">
            <v>1901536</v>
          </cell>
          <cell r="B16206" t="str">
            <v>DRAGAGEM DE AREIA GROSSA COM DRAGA HOPPER - CAPACIDADE DA CISTERNA DE 10.000 M³ - DMT DE 1.500 A 1.800 M</v>
          </cell>
          <cell r="C16206" t="str">
            <v>M3</v>
          </cell>
        </row>
        <row r="16206">
          <cell r="E16206">
            <v>7.22</v>
          </cell>
        </row>
        <row r="16207">
          <cell r="A16207">
            <v>1901537</v>
          </cell>
          <cell r="B16207" t="str">
            <v>DRAGAGEM DE AREIA GROSSA COM DRAGA HOPPER - CAPACIDADE DA CISTERNA DE 10.000 M³ - DMT DE 1.800 A 2.100 M</v>
          </cell>
          <cell r="C16207" t="str">
            <v>M3</v>
          </cell>
        </row>
        <row r="16207">
          <cell r="E16207">
            <v>7.28</v>
          </cell>
        </row>
        <row r="16208">
          <cell r="A16208">
            <v>1901538</v>
          </cell>
          <cell r="B16208" t="str">
            <v>DRAGAGEM DE AREIA GROSSA COM DRAGA HOPPER - CAPACIDADE DA CISTERNA DE 10.000 M³ - DMT DE 2.100 A 2.400 M</v>
          </cell>
          <cell r="C16208" t="str">
            <v>M3</v>
          </cell>
        </row>
        <row r="16208">
          <cell r="E16208">
            <v>7.34</v>
          </cell>
        </row>
        <row r="16209">
          <cell r="A16209">
            <v>1901539</v>
          </cell>
          <cell r="B16209" t="str">
            <v>DRAGAGEM DE AREIA GROSSA COM DRAGA HOPPER - CAPACIDADE DA CISTERNA DE 10.000 M³ - DMT DE 2.400 A 2.700 M</v>
          </cell>
          <cell r="C16209" t="str">
            <v>M3</v>
          </cell>
        </row>
        <row r="16209">
          <cell r="E16209">
            <v>7.4</v>
          </cell>
        </row>
        <row r="16210">
          <cell r="A16210">
            <v>1901540</v>
          </cell>
          <cell r="B16210" t="str">
            <v>DRAGAGEM DE AREIA GROSSA COM DRAGA HOPPER - CAPACIDADE DA CISTERNA DE 10.000 M³ - DMT DE 2.700 A 3.000 M</v>
          </cell>
          <cell r="C16210" t="str">
            <v>M3</v>
          </cell>
        </row>
        <row r="16210">
          <cell r="E16210">
            <v>7.47</v>
          </cell>
        </row>
        <row r="16211">
          <cell r="A16211">
            <v>1901535</v>
          </cell>
          <cell r="B16211" t="str">
            <v>DRAGAGEM DE AREIA GROSSA COM DRAGA HOPPER - CAPACIDADE DA CISTERNA DE 10.000 M³ - DMT DE 3.000 M</v>
          </cell>
          <cell r="C16211" t="str">
            <v>M3</v>
          </cell>
        </row>
        <row r="16211">
          <cell r="E16211">
            <v>7.5</v>
          </cell>
        </row>
        <row r="16212">
          <cell r="A16212">
            <v>1901542</v>
          </cell>
          <cell r="B16212" t="str">
            <v>DRAGAGEM DE AREIA GROSSA COM DRAGA HOPPER - CAPACIDADE DA CISTERNA DE 15.000 M³ - DMT DE 1.500 A 1.800 M</v>
          </cell>
          <cell r="C16212" t="str">
            <v>M3</v>
          </cell>
        </row>
        <row r="16212">
          <cell r="E16212">
            <v>9.53</v>
          </cell>
        </row>
        <row r="16213">
          <cell r="A16213">
            <v>1901543</v>
          </cell>
          <cell r="B16213" t="str">
            <v>DRAGAGEM DE AREIA GROSSA COM DRAGA HOPPER - CAPACIDADE DA CISTERNA DE 15.000 M³ - DMT DE 1.800 A 2.100 M</v>
          </cell>
          <cell r="C16213" t="str">
            <v>M3</v>
          </cell>
        </row>
        <row r="16213">
          <cell r="E16213">
            <v>9.59</v>
          </cell>
        </row>
        <row r="16214">
          <cell r="A16214">
            <v>1901544</v>
          </cell>
          <cell r="B16214" t="str">
            <v>DRAGAGEM DE AREIA GROSSA COM DRAGA HOPPER - CAPACIDADE DA CISTERNA DE 15.000 M³ - DMT DE 2.100 A 2.400 M</v>
          </cell>
          <cell r="C16214" t="str">
            <v>M3</v>
          </cell>
        </row>
        <row r="16214">
          <cell r="E16214">
            <v>9.64</v>
          </cell>
        </row>
        <row r="16215">
          <cell r="A16215">
            <v>1901545</v>
          </cell>
          <cell r="B16215" t="str">
            <v>DRAGAGEM DE AREIA GROSSA COM DRAGA HOPPER - CAPACIDADE DA CISTERNA DE 15.000 M³ - DMT DE 2.400 A 2.700 M</v>
          </cell>
          <cell r="C16215" t="str">
            <v>M3</v>
          </cell>
        </row>
        <row r="16215">
          <cell r="E16215">
            <v>9.71</v>
          </cell>
        </row>
        <row r="16216">
          <cell r="A16216">
            <v>1901546</v>
          </cell>
          <cell r="B16216" t="str">
            <v>DRAGAGEM DE AREIA GROSSA COM DRAGA HOPPER - CAPACIDADE DA CISTERNA DE 15.000 M³ - DMT DE 2.700 A 3.000 M</v>
          </cell>
          <cell r="C16216" t="str">
            <v>M3</v>
          </cell>
        </row>
        <row r="16216">
          <cell r="E16216">
            <v>9.77</v>
          </cell>
        </row>
        <row r="16217">
          <cell r="A16217">
            <v>1901541</v>
          </cell>
          <cell r="B16217" t="str">
            <v>DRAGAGEM DE AREIA GROSSA COM DRAGA HOPPER - CAPACIDADE DA CISTERNA DE 15.000 M³ - DMT DE 3.000 M</v>
          </cell>
          <cell r="C16217" t="str">
            <v>M3</v>
          </cell>
        </row>
        <row r="16217">
          <cell r="E16217">
            <v>9.8</v>
          </cell>
        </row>
        <row r="16218">
          <cell r="A16218">
            <v>1917091</v>
          </cell>
          <cell r="B16218" t="str">
            <v>DRAGAGEM DE AREIA GROSSA COM DRAGA HOPPER - CAPACIDADE DA CISTERNA DE 2.000 M³ - DMT DE 1.500 A 1.800 M</v>
          </cell>
          <cell r="C16218" t="str">
            <v>M3</v>
          </cell>
        </row>
        <row r="16218">
          <cell r="E16218">
            <v>7.68</v>
          </cell>
        </row>
        <row r="16219">
          <cell r="A16219">
            <v>1917092</v>
          </cell>
          <cell r="B16219" t="str">
            <v>DRAGAGEM DE AREIA GROSSA COM DRAGA HOPPER - CAPACIDADE DA CISTERNA DE 2.000 M³ - DMT DE 1.800 A 2.100 M</v>
          </cell>
          <cell r="C16219" t="str">
            <v>M3</v>
          </cell>
        </row>
        <row r="16219">
          <cell r="E16219">
            <v>7.81</v>
          </cell>
        </row>
        <row r="16220">
          <cell r="A16220">
            <v>1917093</v>
          </cell>
          <cell r="B16220" t="str">
            <v>DRAGAGEM DE AREIA GROSSA COM DRAGA HOPPER - CAPACIDADE DA CISTERNA DE 2.000 M³ - DMT DE 2.100 A 2.400 M</v>
          </cell>
          <cell r="C16220" t="str">
            <v>M3</v>
          </cell>
        </row>
        <row r="16220">
          <cell r="E16220">
            <v>7.94</v>
          </cell>
        </row>
        <row r="16221">
          <cell r="A16221">
            <v>1917094</v>
          </cell>
          <cell r="B16221" t="str">
            <v>DRAGAGEM DE AREIA GROSSA COM DRAGA HOPPER - CAPACIDADE DA CISTERNA DE 2.000 M³ - DMT DE 2.400 A 2.700 M</v>
          </cell>
          <cell r="C16221" t="str">
            <v>M3</v>
          </cell>
        </row>
        <row r="16221">
          <cell r="E16221">
            <v>8.07</v>
          </cell>
        </row>
        <row r="16222">
          <cell r="A16222">
            <v>1917095</v>
          </cell>
          <cell r="B16222" t="str">
            <v>DRAGAGEM DE AREIA GROSSA COM DRAGA HOPPER - CAPACIDADE DA CISTERNA DE 2.000 M³ - DMT DE 2.700 A 3.000 M</v>
          </cell>
          <cell r="C16222" t="str">
            <v>M3</v>
          </cell>
        </row>
        <row r="16222">
          <cell r="E16222">
            <v>8.22</v>
          </cell>
        </row>
        <row r="16223">
          <cell r="A16223">
            <v>1917096</v>
          </cell>
          <cell r="B16223" t="str">
            <v>DRAGAGEM DE AREIA GROSSA COM DRAGA HOPPER - CAPACIDADE DA CISTERNA DE 2.000 M³ - DMT DE 3.000 M</v>
          </cell>
          <cell r="C16223" t="str">
            <v>M3</v>
          </cell>
        </row>
        <row r="16223">
          <cell r="E16223">
            <v>8.29</v>
          </cell>
        </row>
        <row r="16224">
          <cell r="A16224">
            <v>1901548</v>
          </cell>
          <cell r="B16224" t="str">
            <v>DRAGAGEM DE AREIA GROSSA COM DRAGA HOPPER - CAPACIDADE DA CISTERNA DE 20.000 M³ - DMT DE 1.500 A 1.800 M</v>
          </cell>
          <cell r="C16224" t="str">
            <v>M3</v>
          </cell>
        </row>
        <row r="16224">
          <cell r="E16224">
            <v>11.9</v>
          </cell>
        </row>
        <row r="16225">
          <cell r="A16225">
            <v>1901549</v>
          </cell>
          <cell r="B16225" t="str">
            <v>DRAGAGEM DE AREIA GROSSA COM DRAGA HOPPER - CAPACIDADE DA CISTERNA DE 20.000 M³ - DMT DE 1.800 A 2.100 M</v>
          </cell>
          <cell r="C16225" t="str">
            <v>M3</v>
          </cell>
        </row>
        <row r="16225">
          <cell r="E16225">
            <v>11.95</v>
          </cell>
        </row>
        <row r="16226">
          <cell r="A16226">
            <v>1901550</v>
          </cell>
          <cell r="B16226" t="str">
            <v>DRAGAGEM DE AREIA GROSSA COM DRAGA HOPPER - CAPACIDADE DA CISTERNA DE 20.000 M³ - DMT DE 2.100 A 2.400 M</v>
          </cell>
          <cell r="C16226" t="str">
            <v>M3</v>
          </cell>
        </row>
        <row r="16226">
          <cell r="E16226">
            <v>12.01</v>
          </cell>
        </row>
        <row r="16227">
          <cell r="A16227">
            <v>1901551</v>
          </cell>
          <cell r="B16227" t="str">
            <v>DRAGAGEM DE AREIA GROSSA COM DRAGA HOPPER - CAPACIDADE DA CISTERNA DE 20.000 M³ - DMT DE 2.400 A 2.700 M</v>
          </cell>
          <cell r="C16227" t="str">
            <v>M3</v>
          </cell>
        </row>
        <row r="16227">
          <cell r="E16227">
            <v>12.07</v>
          </cell>
        </row>
        <row r="16228">
          <cell r="A16228">
            <v>1901552</v>
          </cell>
          <cell r="B16228" t="str">
            <v>DRAGAGEM DE AREIA GROSSA COM DRAGA HOPPER - CAPACIDADE DA CISTERNA DE 20.000 M³ - DMT DE 2.700 A 3.000 M</v>
          </cell>
          <cell r="C16228" t="str">
            <v>M3</v>
          </cell>
        </row>
        <row r="16228">
          <cell r="E16228">
            <v>12.13</v>
          </cell>
        </row>
        <row r="16229">
          <cell r="A16229">
            <v>1901547</v>
          </cell>
          <cell r="B16229" t="str">
            <v>DRAGAGEM DE AREIA GROSSA COM DRAGA HOPPER - CAPACIDADE DA CISTERNA DE 20.000 M³ - DMT DE 3.000 M</v>
          </cell>
          <cell r="C16229" t="str">
            <v>M3</v>
          </cell>
        </row>
        <row r="16229">
          <cell r="E16229">
            <v>12.17</v>
          </cell>
        </row>
        <row r="16230">
          <cell r="A16230">
            <v>1917127</v>
          </cell>
          <cell r="B16230" t="str">
            <v>DRAGAGEM DE AREIA GROSSA COM DRAGA HOPPER - CAPACIDADE DA CISTERNA DE 3.000 M³ - DMT DE 1.500 A 1.800 M</v>
          </cell>
          <cell r="C16230" t="str">
            <v>M3</v>
          </cell>
        </row>
        <row r="16230">
          <cell r="E16230">
            <v>7.33</v>
          </cell>
        </row>
        <row r="16231">
          <cell r="A16231">
            <v>1917128</v>
          </cell>
          <cell r="B16231" t="str">
            <v>DRAGAGEM DE AREIA GROSSA COM DRAGA HOPPER - CAPACIDADE DA CISTERNA DE 3.000 M³ - DMT DE 1.800 A 2.100 M</v>
          </cell>
          <cell r="C16231" t="str">
            <v>M3</v>
          </cell>
        </row>
        <row r="16231">
          <cell r="E16231">
            <v>7.43</v>
          </cell>
        </row>
        <row r="16232">
          <cell r="A16232">
            <v>1917129</v>
          </cell>
          <cell r="B16232" t="str">
            <v>DRAGAGEM DE AREIA GROSSA COM DRAGA HOPPER - CAPACIDADE DA CISTERNA DE 3.000 M³ - DMT DE 2.100 A 2.400 M</v>
          </cell>
          <cell r="C16232" t="str">
            <v>M3</v>
          </cell>
        </row>
        <row r="16232">
          <cell r="E16232">
            <v>7.54</v>
          </cell>
        </row>
        <row r="16233">
          <cell r="A16233">
            <v>1917130</v>
          </cell>
          <cell r="B16233" t="str">
            <v>DRAGAGEM DE AREIA GROSSA COM DRAGA HOPPER - CAPACIDADE DA CISTERNA DE 3.000 M³ - DMT DE 2.400 A 2.700 M</v>
          </cell>
          <cell r="C16233" t="str">
            <v>M3</v>
          </cell>
        </row>
        <row r="16233">
          <cell r="E16233">
            <v>7.65</v>
          </cell>
        </row>
        <row r="16234">
          <cell r="A16234">
            <v>1917131</v>
          </cell>
          <cell r="B16234" t="str">
            <v>DRAGAGEM DE AREIA GROSSA COM DRAGA HOPPER - CAPACIDADE DA CISTERNA DE 3.000 M³ - DMT DE 2.700 A 3.000 M</v>
          </cell>
          <cell r="C16234" t="str">
            <v>M3</v>
          </cell>
        </row>
        <row r="16234">
          <cell r="E16234">
            <v>7.77</v>
          </cell>
        </row>
        <row r="16235">
          <cell r="A16235">
            <v>1917132</v>
          </cell>
          <cell r="B16235" t="str">
            <v>DRAGAGEM DE AREIA GROSSA COM DRAGA HOPPER - CAPACIDADE DA CISTERNA DE 3.000 M³ - DMT DE 3.000 M</v>
          </cell>
          <cell r="C16235" t="str">
            <v>M3</v>
          </cell>
        </row>
        <row r="16235">
          <cell r="E16235">
            <v>7.83</v>
          </cell>
        </row>
        <row r="16236">
          <cell r="A16236">
            <v>1917163</v>
          </cell>
          <cell r="B16236" t="str">
            <v>DRAGAGEM DE AREIA GROSSA COM DRAGA HOPPER - CAPACIDADE DA CISTERNA DE 4.000 M³ - DMT DE 1.500 A 1.800 M</v>
          </cell>
          <cell r="C16236" t="str">
            <v>M3</v>
          </cell>
        </row>
        <row r="16236">
          <cell r="E16236">
            <v>6.97</v>
          </cell>
        </row>
        <row r="16237">
          <cell r="A16237">
            <v>1917164</v>
          </cell>
          <cell r="B16237" t="str">
            <v>DRAGAGEM DE AREIA GROSSA COM DRAGA HOPPER - CAPACIDADE DA CISTERNA DE 4.000 M³ - DMT DE 1.800 A 2.100 M</v>
          </cell>
          <cell r="C16237" t="str">
            <v>M3</v>
          </cell>
        </row>
        <row r="16237">
          <cell r="E16237">
            <v>7.06</v>
          </cell>
        </row>
        <row r="16238">
          <cell r="A16238">
            <v>1917165</v>
          </cell>
          <cell r="B16238" t="str">
            <v>DRAGAGEM DE AREIA GROSSA COM DRAGA HOPPER - CAPACIDADE DA CISTERNA DE 4.000 M³ - DMT DE 2.100 A 2.400 M</v>
          </cell>
          <cell r="C16238" t="str">
            <v>M3</v>
          </cell>
        </row>
        <row r="16238">
          <cell r="E16238">
            <v>7.15</v>
          </cell>
        </row>
        <row r="16239">
          <cell r="A16239">
            <v>1917166</v>
          </cell>
          <cell r="B16239" t="str">
            <v>DRAGAGEM DE AREIA GROSSA COM DRAGA HOPPER - CAPACIDADE DA CISTERNA DE 4.000 M³ - DMT DE 2.400 A 2.700 M</v>
          </cell>
          <cell r="C16239" t="str">
            <v>M3</v>
          </cell>
        </row>
        <row r="16239">
          <cell r="E16239">
            <v>7.25</v>
          </cell>
        </row>
        <row r="16240">
          <cell r="A16240">
            <v>1917167</v>
          </cell>
          <cell r="B16240" t="str">
            <v>DRAGAGEM DE AREIA GROSSA COM DRAGA HOPPER - CAPACIDADE DA CISTERNA DE 4.000 M³ - DMT DE 2.700 A 3.000 M</v>
          </cell>
          <cell r="C16240" t="str">
            <v>M3</v>
          </cell>
        </row>
        <row r="16240">
          <cell r="E16240">
            <v>7.35</v>
          </cell>
        </row>
        <row r="16241">
          <cell r="A16241">
            <v>1917168</v>
          </cell>
          <cell r="B16241" t="str">
            <v>DRAGAGEM DE AREIA GROSSA COM DRAGA HOPPER - CAPACIDADE DA CISTERNA DE 4.000 M³ - DMT DE 3.000 M</v>
          </cell>
          <cell r="C16241" t="str">
            <v>M3</v>
          </cell>
        </row>
        <row r="16241">
          <cell r="E16241">
            <v>7.4</v>
          </cell>
        </row>
        <row r="16242">
          <cell r="A16242">
            <v>1917199</v>
          </cell>
          <cell r="B16242" t="str">
            <v>DRAGAGEM DE AREIA GROSSA COM DRAGA HOPPER - CAPACIDADE DA CISTERNA DE 5.000 M³ - DMT DE 1.500 A 1.800 M</v>
          </cell>
          <cell r="C16242" t="str">
            <v>M3</v>
          </cell>
        </row>
        <row r="16242">
          <cell r="E16242">
            <v>7.71</v>
          </cell>
        </row>
        <row r="16243">
          <cell r="A16243">
            <v>1917200</v>
          </cell>
          <cell r="B16243" t="str">
            <v>DRAGAGEM DE AREIA GROSSA COM DRAGA HOPPER - CAPACIDADE DA CISTERNA DE 5.000 M³ - DMT DE 1.800 A 2.100 M</v>
          </cell>
          <cell r="C16243" t="str">
            <v>M3</v>
          </cell>
        </row>
        <row r="16243">
          <cell r="E16243">
            <v>7.79</v>
          </cell>
        </row>
        <row r="16244">
          <cell r="A16244">
            <v>1917201</v>
          </cell>
          <cell r="B16244" t="str">
            <v>DRAGAGEM DE AREIA GROSSA COM DRAGA HOPPER - CAPACIDADE DA CISTERNA DE 5.000 M³ - DMT DE 2.100 A 2.400 M</v>
          </cell>
          <cell r="C16244" t="str">
            <v>M3</v>
          </cell>
        </row>
        <row r="16244">
          <cell r="E16244">
            <v>7.87</v>
          </cell>
        </row>
        <row r="16245">
          <cell r="A16245">
            <v>1917202</v>
          </cell>
          <cell r="B16245" t="str">
            <v>DRAGAGEM DE AREIA GROSSA COM DRAGA HOPPER - CAPACIDADE DA CISTERNA DE 5.000 M³ - DMT DE 2.400 A 2.700 M</v>
          </cell>
          <cell r="C16245" t="str">
            <v>M3</v>
          </cell>
        </row>
        <row r="16245">
          <cell r="E16245">
            <v>7.96</v>
          </cell>
        </row>
        <row r="16246">
          <cell r="A16246">
            <v>1917203</v>
          </cell>
          <cell r="B16246" t="str">
            <v>DRAGAGEM DE AREIA GROSSA COM DRAGA HOPPER - CAPACIDADE DA CISTERNA DE 5.000 M³ - DMT DE 2.700 A 3.000 M</v>
          </cell>
          <cell r="C16246" t="str">
            <v>M3</v>
          </cell>
        </row>
        <row r="16246">
          <cell r="E16246">
            <v>8.05</v>
          </cell>
        </row>
        <row r="16247">
          <cell r="A16247">
            <v>1917204</v>
          </cell>
          <cell r="B16247" t="str">
            <v>DRAGAGEM DE AREIA GROSSA COM DRAGA HOPPER - CAPACIDADE DA CISTERNA DE 5.000 M³ - DMT DE 3.000 M</v>
          </cell>
          <cell r="C16247" t="str">
            <v>M3</v>
          </cell>
        </row>
        <row r="16247">
          <cell r="E16247">
            <v>8.1</v>
          </cell>
        </row>
        <row r="16248">
          <cell r="A16248">
            <v>1917019</v>
          </cell>
          <cell r="B16248" t="str">
            <v>DRAGAGEM DE AREIA GROSSA COM DRAGA HOPPER - CAPACIDADE DA CISTERNA DE 750 M³ - DMT DE 1.500 A 1.800 M</v>
          </cell>
          <cell r="C16248" t="str">
            <v>M3</v>
          </cell>
        </row>
        <row r="16248">
          <cell r="E16248">
            <v>14.87</v>
          </cell>
        </row>
        <row r="16249">
          <cell r="A16249">
            <v>1917020</v>
          </cell>
          <cell r="B16249" t="str">
            <v>DRAGAGEM DE AREIA GROSSA COM DRAGA HOPPER - CAPACIDADE DA CISTERNA DE 750 M³ - DMT DE 1.800 A 2.100 M</v>
          </cell>
          <cell r="C16249" t="str">
            <v>M3</v>
          </cell>
        </row>
        <row r="16249">
          <cell r="E16249">
            <v>15.16</v>
          </cell>
        </row>
        <row r="16250">
          <cell r="A16250">
            <v>1917021</v>
          </cell>
          <cell r="B16250" t="str">
            <v>DRAGAGEM DE AREIA GROSSA COM DRAGA HOPPER - CAPACIDADE DA CISTERNA DE 750 M³ - DMT DE 2.100 A 2.400 M</v>
          </cell>
          <cell r="C16250" t="str">
            <v>M3</v>
          </cell>
        </row>
        <row r="16250">
          <cell r="E16250">
            <v>15.46</v>
          </cell>
        </row>
        <row r="16251">
          <cell r="A16251">
            <v>1917022</v>
          </cell>
          <cell r="B16251" t="str">
            <v>DRAGAGEM DE AREIA GROSSA COM DRAGA HOPPER - CAPACIDADE DA CISTERNA DE 750 M³ - DMT DE 2.400 A 2.700 M</v>
          </cell>
          <cell r="C16251" t="str">
            <v>M3</v>
          </cell>
        </row>
        <row r="16251">
          <cell r="E16251">
            <v>15.77</v>
          </cell>
        </row>
        <row r="16252">
          <cell r="A16252">
            <v>1917023</v>
          </cell>
          <cell r="B16252" t="str">
            <v>DRAGAGEM DE AREIA GROSSA COM DRAGA HOPPER - CAPACIDADE DA CISTERNA DE 750 M³ - DMT DE 2.700 A 3.000 M</v>
          </cell>
          <cell r="C16252" t="str">
            <v>M3</v>
          </cell>
        </row>
        <row r="16252">
          <cell r="E16252">
            <v>16.1</v>
          </cell>
        </row>
        <row r="16253">
          <cell r="A16253">
            <v>1917024</v>
          </cell>
          <cell r="B16253" t="str">
            <v>DRAGAGEM DE AREIA GROSSA COM DRAGA HOPPER - CAPACIDADE DA CISTERNA DE 750 M³ - DMT DE 3.000 M</v>
          </cell>
          <cell r="C16253" t="str">
            <v>M3</v>
          </cell>
        </row>
        <row r="16253">
          <cell r="E16253">
            <v>16.28</v>
          </cell>
        </row>
        <row r="16254">
          <cell r="A16254">
            <v>1917541</v>
          </cell>
          <cell r="B16254" t="str">
            <v>DRAGAGEM DE AREIA MÉDIA COM DRAGA DE SUCÇÃO E RECALQUE - BOMBA DE 1.350 KW E CORTADOR DE 170 KW - DISTÂNCIA DE RECALQUE DE 1.100 A 1.300 M</v>
          </cell>
          <cell r="C16254" t="str">
            <v>M3</v>
          </cell>
        </row>
        <row r="16254">
          <cell r="E16254">
            <v>5.07</v>
          </cell>
        </row>
        <row r="16255">
          <cell r="A16255">
            <v>1917542</v>
          </cell>
          <cell r="B16255" t="str">
            <v>DRAGAGEM DE AREIA MÉDIA COM DRAGA DE SUCÇÃO E RECALQUE - BOMBA DE 1.350 KW E CORTADOR DE 170 KW - DISTÂNCIA DE RECALQUE DE 1.300 A 1.500 M</v>
          </cell>
          <cell r="C16255" t="str">
            <v>M3</v>
          </cell>
        </row>
        <row r="16255">
          <cell r="E16255">
            <v>5.7</v>
          </cell>
        </row>
        <row r="16256">
          <cell r="A16256">
            <v>1917543</v>
          </cell>
          <cell r="B16256" t="str">
            <v>DRAGAGEM DE AREIA MÉDIA COM DRAGA DE SUCÇÃO E RECALQUE - BOMBA DE 1.350 KW E CORTADOR DE 170 KW - DISTÂNCIA DE RECALQUE DE 1.500 A 1.700 M</v>
          </cell>
          <cell r="C16256" t="str">
            <v>M3</v>
          </cell>
        </row>
        <row r="16256">
          <cell r="E16256">
            <v>6.01</v>
          </cell>
        </row>
        <row r="16257">
          <cell r="A16257">
            <v>1917544</v>
          </cell>
          <cell r="B16257" t="str">
            <v>DRAGAGEM DE AREIA MÉDIA COM DRAGA DE SUCÇÃO E RECALQUE - BOMBA DE 1.350 KW E CORTADOR DE 170 KW - DISTÂNCIA DE RECALQUE DE 1.700 A 1.900 M</v>
          </cell>
          <cell r="C16257" t="str">
            <v>M3</v>
          </cell>
        </row>
        <row r="16257">
          <cell r="E16257">
            <v>6.32</v>
          </cell>
        </row>
        <row r="16258">
          <cell r="A16258">
            <v>1917545</v>
          </cell>
          <cell r="B16258" t="str">
            <v>DRAGAGEM DE AREIA MÉDIA COM DRAGA DE SUCÇÃO E RECALQUE - BOMBA DE 1.350 KW E CORTADOR DE 170 KW - DISTÂNCIA DE RECALQUE DE 1.900 A 2.100 M</v>
          </cell>
          <cell r="C16258" t="str">
            <v>M3</v>
          </cell>
        </row>
        <row r="16258">
          <cell r="E16258">
            <v>6.72</v>
          </cell>
        </row>
        <row r="16259">
          <cell r="A16259">
            <v>1917546</v>
          </cell>
          <cell r="B16259" t="str">
            <v>DRAGAGEM DE AREIA MÉDIA COM DRAGA DE SUCÇÃO E RECALQUE - BOMBA DE 1.350 KW E CORTADOR DE 170 KW - DISTÂNCIA DE RECALQUE DE 2.100 A 2.300 M</v>
          </cell>
          <cell r="C16259" t="str">
            <v>M3</v>
          </cell>
        </row>
        <row r="16259">
          <cell r="E16259">
            <v>7.05</v>
          </cell>
        </row>
        <row r="16260">
          <cell r="A16260">
            <v>1917547</v>
          </cell>
          <cell r="B16260" t="str">
            <v>DRAGAGEM DE AREIA MÉDIA COM DRAGA DE SUCÇÃO E RECALQUE - BOMBA DE 1.350 KW E CORTADOR DE 170 KW - DISTÂNCIA DE RECALQUE DE 2.300 A 2.500 M</v>
          </cell>
          <cell r="C16260" t="str">
            <v>M3</v>
          </cell>
        </row>
        <row r="16260">
          <cell r="E16260">
            <v>7.71</v>
          </cell>
        </row>
        <row r="16261">
          <cell r="A16261">
            <v>1917548</v>
          </cell>
          <cell r="B16261" t="str">
            <v>DRAGAGEM DE AREIA MÉDIA COM DRAGA DE SUCÇÃO E RECALQUE - BOMBA DE 1.350 KW E CORTADOR DE 170 KW - DISTÂNCIA DE RECALQUE DE 2.500 A 2.700 M</v>
          </cell>
          <cell r="C16261" t="str">
            <v>M3</v>
          </cell>
        </row>
        <row r="16261">
          <cell r="E16261">
            <v>8.13</v>
          </cell>
        </row>
        <row r="16262">
          <cell r="A16262">
            <v>1917549</v>
          </cell>
          <cell r="B16262" t="str">
            <v>DRAGAGEM DE AREIA MÉDIA COM DRAGA DE SUCÇÃO E RECALQUE - BOMBA DE 1.350 KW E CORTADOR DE 170 KW - DISTÂNCIA DE RECALQUE DE 2.700 A 2.900 M</v>
          </cell>
          <cell r="C16262" t="str">
            <v>M3</v>
          </cell>
        </row>
        <row r="16262">
          <cell r="E16262">
            <v>8.55</v>
          </cell>
        </row>
        <row r="16263">
          <cell r="A16263">
            <v>1917550</v>
          </cell>
          <cell r="B16263" t="str">
            <v>DRAGAGEM DE AREIA MÉDIA COM DRAGA DE SUCÇÃO E RECALQUE - BOMBA DE 1.350 KW E CORTADOR DE 170 KW - DISTÂNCIA DE RECALQUE DE 2.900 A 3.100 M</v>
          </cell>
          <cell r="C16263" t="str">
            <v>M3</v>
          </cell>
        </row>
        <row r="16263">
          <cell r="E16263">
            <v>9.01</v>
          </cell>
        </row>
        <row r="16264">
          <cell r="A16264">
            <v>1917551</v>
          </cell>
          <cell r="B16264" t="str">
            <v>DRAGAGEM DE AREIA MÉDIA COM DRAGA DE SUCÇÃO E RECALQUE - BOMBA DE 1.350 KW E CORTADOR DE 170 KW - DISTÂNCIA DE RECALQUE DE 3.100 A 3.300 M</v>
          </cell>
          <cell r="C16264" t="str">
            <v>M3</v>
          </cell>
        </row>
        <row r="16264">
          <cell r="E16264">
            <v>9.75</v>
          </cell>
        </row>
        <row r="16265">
          <cell r="A16265">
            <v>1917552</v>
          </cell>
          <cell r="B16265" t="str">
            <v>DRAGAGEM DE AREIA MÉDIA COM DRAGA DE SUCÇÃO E RECALQUE - BOMBA DE 1.350 KW E CORTADOR DE 170 KW - DISTÂNCIA DE RECALQUE DE 3.300 A 3.500 M</v>
          </cell>
          <cell r="C16265" t="str">
            <v>M3</v>
          </cell>
        </row>
        <row r="16265">
          <cell r="E16265">
            <v>10.25</v>
          </cell>
        </row>
        <row r="16266">
          <cell r="A16266">
            <v>1917553</v>
          </cell>
          <cell r="B16266" t="str">
            <v>DRAGAGEM DE AREIA MÉDIA COM DRAGA DE SUCÇÃO E RECALQUE - BOMBA DE 1.350 KW E CORTADOR DE 170 KW - DISTÂNCIA DE RECALQUE DE 3.500 A 3.700 M</v>
          </cell>
          <cell r="C16266" t="str">
            <v>M3</v>
          </cell>
        </row>
        <row r="16266">
          <cell r="E16266">
            <v>10.08</v>
          </cell>
        </row>
        <row r="16267">
          <cell r="A16267">
            <v>1917554</v>
          </cell>
          <cell r="B16267" t="str">
            <v>DRAGAGEM DE AREIA MÉDIA COM DRAGA DE SUCÇÃO E RECALQUE - BOMBA DE 1.350 KW E CORTADOR DE 170 KW - DISTÂNCIA DE RECALQUE DE 3.700 A 3.900 M</v>
          </cell>
          <cell r="C16267" t="str">
            <v>M3</v>
          </cell>
        </row>
        <row r="16267">
          <cell r="E16267">
            <v>11.18</v>
          </cell>
        </row>
        <row r="16268">
          <cell r="A16268">
            <v>1917555</v>
          </cell>
          <cell r="B16268" t="str">
            <v>DRAGAGEM DE AREIA MÉDIA COM DRAGA DE SUCÇÃO E RECALQUE - BOMBA DE 1.350 KW E CORTADOR DE 170 KW - DISTÂNCIA DE RECALQUE DE 3.900 A 4.100 M</v>
          </cell>
          <cell r="C16268" t="str">
            <v>M3</v>
          </cell>
        </row>
        <row r="16268">
          <cell r="E16268">
            <v>11.71</v>
          </cell>
        </row>
        <row r="16269">
          <cell r="A16269">
            <v>1917556</v>
          </cell>
          <cell r="B16269" t="str">
            <v>DRAGAGEM DE AREIA MÉDIA COM DRAGA DE SUCÇÃO E RECALQUE - BOMBA DE 1.350 KW E CORTADOR DE 170 KW - DISTÂNCIA DE RECALQUE DE 4.100 A 4.300 M</v>
          </cell>
          <cell r="C16269" t="str">
            <v>M3</v>
          </cell>
        </row>
        <row r="16269">
          <cell r="E16269">
            <v>12.58</v>
          </cell>
        </row>
        <row r="16270">
          <cell r="A16270">
            <v>1917557</v>
          </cell>
          <cell r="B16270" t="str">
            <v>DRAGAGEM DE AREIA MÉDIA COM DRAGA DE SUCÇÃO E RECALQUE - BOMBA DE 1.350 KW E CORTADOR DE 170 KW - DISTÂNCIA DE RECALQUE DE 4.300 A 4.500 M</v>
          </cell>
          <cell r="C16270" t="str">
            <v>M3</v>
          </cell>
        </row>
        <row r="16270">
          <cell r="E16270">
            <v>13.16</v>
          </cell>
        </row>
        <row r="16271">
          <cell r="A16271">
            <v>1917558</v>
          </cell>
          <cell r="B16271" t="str">
            <v>DRAGAGEM DE AREIA MÉDIA COM DRAGA DE SUCÇÃO E RECALQUE - BOMBA DE 1.350 KW E CORTADOR DE 170 KW - DISTÂNCIA DE RECALQUE DE 4.500 A 4.700 M</v>
          </cell>
          <cell r="C16271" t="str">
            <v>M3</v>
          </cell>
        </row>
        <row r="16271">
          <cell r="E16271">
            <v>13.98</v>
          </cell>
        </row>
        <row r="16272">
          <cell r="A16272">
            <v>1917559</v>
          </cell>
          <cell r="B16272" t="str">
            <v>DRAGAGEM DE AREIA MÉDIA COM DRAGA DE SUCÇÃO E RECALQUE - BOMBA DE 1.350 KW E CORTADOR DE 170 KW - DISTÂNCIA DE RECALQUE DE 4.700 A 4.900 M</v>
          </cell>
          <cell r="C16272" t="str">
            <v>M3</v>
          </cell>
        </row>
        <row r="16272">
          <cell r="E16272">
            <v>15.32</v>
          </cell>
        </row>
        <row r="16273">
          <cell r="A16273">
            <v>1917560</v>
          </cell>
          <cell r="B16273" t="str">
            <v>DRAGAGEM DE AREIA MÉDIA COM DRAGA DE SUCÇÃO E RECALQUE - BOMBA DE 1.350 KW E CORTADOR DE 170 KW - DISTÂNCIA DE RECALQUE DE 4.900 A 5.100 M</v>
          </cell>
          <cell r="C16273" t="str">
            <v>M3</v>
          </cell>
        </row>
        <row r="16273">
          <cell r="E16273">
            <v>17.03</v>
          </cell>
        </row>
        <row r="16274">
          <cell r="A16274">
            <v>1917561</v>
          </cell>
          <cell r="B16274" t="str">
            <v>DRAGAGEM DE AREIA MÉDIA COM DRAGA DE SUCÇÃO E RECALQUE - BOMBA DE 1.350 KW E CORTADOR DE 170 KW - DISTÂNCIA DE RECALQUE DE 5.100 A 5.300 M</v>
          </cell>
          <cell r="C16274" t="str">
            <v>M3</v>
          </cell>
        </row>
        <row r="16274">
          <cell r="E16274">
            <v>18.7</v>
          </cell>
        </row>
        <row r="16275">
          <cell r="A16275">
            <v>1917562</v>
          </cell>
          <cell r="B16275" t="str">
            <v>DRAGAGEM DE AREIA MÉDIA COM DRAGA DE SUCÇÃO E RECALQUE - BOMBA DE 1.350 KW E CORTADOR DE 170 KW - DISTÂNCIA DE RECALQUE DE 5.300 A 5.500 M</v>
          </cell>
          <cell r="C16275" t="str">
            <v>M3</v>
          </cell>
        </row>
        <row r="16275">
          <cell r="E16275">
            <v>20.61</v>
          </cell>
        </row>
        <row r="16276">
          <cell r="A16276">
            <v>1917563</v>
          </cell>
          <cell r="B16276" t="str">
            <v>DRAGAGEM DE AREIA MÉDIA COM DRAGA DE SUCÇÃO E RECALQUE - BOMBA DE 1.350 KW E CORTADOR DE 170 KW - DISTÂNCIA DE RECALQUE DE 5.500 A 5.700 M</v>
          </cell>
          <cell r="C16276" t="str">
            <v>M3</v>
          </cell>
        </row>
        <row r="16276">
          <cell r="E16276">
            <v>22.36</v>
          </cell>
        </row>
        <row r="16277">
          <cell r="A16277">
            <v>1917564</v>
          </cell>
          <cell r="B16277" t="str">
            <v>DRAGAGEM DE AREIA MÉDIA COM DRAGA DE SUCÇÃO E RECALQUE - BOMBA DE 1.350 KW E CORTADOR DE 170 KW - DISTÂNCIA DE RECALQUE DE 5.700 A 5.900 M</v>
          </cell>
          <cell r="C16277" t="str">
            <v>M3</v>
          </cell>
        </row>
        <row r="16277">
          <cell r="E16277">
            <v>24.25</v>
          </cell>
        </row>
        <row r="16278">
          <cell r="A16278">
            <v>1917565</v>
          </cell>
          <cell r="B16278" t="str">
            <v>DRAGAGEM DE AREIA MÉDIA COM DRAGA DE SUCÇÃO E RECALQUE - BOMBA DE 1.350 KW E CORTADOR DE 170 KW - DISTÂNCIA DE RECALQUE DE 5.900 A 6.100 M</v>
          </cell>
          <cell r="C16278" t="str">
            <v>M3</v>
          </cell>
        </row>
        <row r="16278">
          <cell r="E16278">
            <v>26.78</v>
          </cell>
        </row>
        <row r="16279">
          <cell r="A16279">
            <v>1917538</v>
          </cell>
          <cell r="B16279" t="str">
            <v>DRAGAGEM DE AREIA MÉDIA COM DRAGA DE SUCÇÃO E RECALQUE - BOMBA DE 1.350 KW E CORTADOR DE 170 KW - DISTÂNCIA DE RECALQUE DE 500 A 700 M</v>
          </cell>
          <cell r="C16279" t="str">
            <v>M3</v>
          </cell>
        </row>
        <row r="16279">
          <cell r="E16279">
            <v>4.11</v>
          </cell>
        </row>
        <row r="16280">
          <cell r="A16280">
            <v>1917566</v>
          </cell>
          <cell r="B16280" t="str">
            <v>DRAGAGEM DE AREIA MÉDIA COM DRAGA DE SUCÇÃO E RECALQUE - BOMBA DE 1.350 KW E CORTADOR DE 170 KW - DISTÂNCIA DE RECALQUE DE 6.100 A 6.300 M</v>
          </cell>
          <cell r="C16280" t="str">
            <v>M3</v>
          </cell>
        </row>
        <row r="16280">
          <cell r="E16280">
            <v>29.31</v>
          </cell>
        </row>
        <row r="16281">
          <cell r="A16281">
            <v>1917567</v>
          </cell>
          <cell r="B16281" t="str">
            <v>DRAGAGEM DE AREIA MÉDIA COM DRAGA DE SUCÇÃO E RECALQUE - BOMBA DE 1.350 KW E CORTADOR DE 170 KW - DISTÂNCIA DE RECALQUE DE 6.300 A 6.500 M</v>
          </cell>
          <cell r="C16281" t="str">
            <v>M3</v>
          </cell>
        </row>
        <row r="16281">
          <cell r="E16281">
            <v>31.98</v>
          </cell>
        </row>
        <row r="16282">
          <cell r="A16282">
            <v>1917568</v>
          </cell>
          <cell r="B16282" t="str">
            <v>DRAGAGEM DE AREIA MÉDIA COM DRAGA DE SUCÇÃO E RECALQUE - BOMBA DE 1.350 KW E CORTADOR DE 170 KW - DISTÂNCIA DE RECALQUE DE 6.500 A 6.700 M</v>
          </cell>
          <cell r="C16282" t="str">
            <v>M3</v>
          </cell>
        </row>
        <row r="16282">
          <cell r="E16282">
            <v>34.57</v>
          </cell>
        </row>
        <row r="16283">
          <cell r="A16283">
            <v>1917569</v>
          </cell>
          <cell r="B16283" t="str">
            <v>DRAGAGEM DE AREIA MÉDIA COM DRAGA DE SUCÇÃO E RECALQUE - BOMBA DE 1.350 KW E CORTADOR DE 170 KW - DISTÂNCIA DE RECALQUE DE 6.700 A 6.900 M</v>
          </cell>
          <cell r="C16283" t="str">
            <v>M3</v>
          </cell>
        </row>
        <row r="16283">
          <cell r="E16283">
            <v>37.77</v>
          </cell>
        </row>
        <row r="16284">
          <cell r="A16284">
            <v>1917570</v>
          </cell>
          <cell r="B16284" t="str">
            <v>DRAGAGEM DE AREIA MÉDIA COM DRAGA DE SUCÇÃO E RECALQUE - BOMBA DE 1.350 KW E CORTADOR DE 170 KW - DISTÂNCIA DE RECALQUE DE 6.900 A 7.100 M</v>
          </cell>
          <cell r="C16284" t="str">
            <v>M3</v>
          </cell>
        </row>
        <row r="16284">
          <cell r="E16284">
            <v>40.71</v>
          </cell>
        </row>
        <row r="16285">
          <cell r="A16285">
            <v>1917571</v>
          </cell>
          <cell r="B16285" t="str">
            <v>DRAGAGEM DE AREIA MÉDIA COM DRAGA DE SUCÇÃO E RECALQUE - BOMBA DE 1.350 KW E CORTADOR DE 170 KW - DISTÂNCIA DE RECALQUE DE 7.100 A 7.300 M</v>
          </cell>
          <cell r="C16285" t="str">
            <v>M3</v>
          </cell>
        </row>
        <row r="16285">
          <cell r="E16285">
            <v>44.18</v>
          </cell>
        </row>
        <row r="16286">
          <cell r="A16286">
            <v>1917572</v>
          </cell>
          <cell r="B16286" t="str">
            <v>DRAGAGEM DE AREIA MÉDIA COM DRAGA DE SUCÇÃO E RECALQUE - BOMBA DE 1.350 KW E CORTADOR DE 170 KW - DISTÂNCIA DE RECALQUE DE 7.300 A 7.500 M</v>
          </cell>
          <cell r="C16286" t="str">
            <v>M3</v>
          </cell>
        </row>
        <row r="16286">
          <cell r="E16286">
            <v>48.06</v>
          </cell>
        </row>
        <row r="16287">
          <cell r="A16287">
            <v>1917573</v>
          </cell>
          <cell r="B16287" t="str">
            <v>DRAGAGEM DE AREIA MÉDIA COM DRAGA DE SUCÇÃO E RECALQUE - BOMBA DE 1.350 KW E CORTADOR DE 170 KW - DISTÂNCIA DE RECALQUE DE 7.500 A 7.700 M</v>
          </cell>
          <cell r="C16287" t="str">
            <v>M3</v>
          </cell>
        </row>
        <row r="16287">
          <cell r="E16287">
            <v>52.27</v>
          </cell>
        </row>
        <row r="16288">
          <cell r="A16288">
            <v>1917574</v>
          </cell>
          <cell r="B16288" t="str">
            <v>DRAGAGEM DE AREIA MÉDIA COM DRAGA DE SUCÇÃO E RECALQUE - BOMBA DE 1.350 KW E CORTADOR DE 170 KW - DISTÂNCIA DE RECALQUE DE 7.700 A 7.900 M</v>
          </cell>
          <cell r="C16288" t="str">
            <v>M3</v>
          </cell>
        </row>
        <row r="16288">
          <cell r="E16288">
            <v>56.17</v>
          </cell>
        </row>
        <row r="16289">
          <cell r="A16289">
            <v>1917539</v>
          </cell>
          <cell r="B16289" t="str">
            <v>DRAGAGEM DE AREIA MÉDIA COM DRAGA DE SUCÇÃO E RECALQUE - BOMBA DE 1.350 KW E CORTADOR DE 170 KW - DISTÂNCIA DE RECALQUE DE 700 A 900 M</v>
          </cell>
          <cell r="C16289" t="str">
            <v>M3</v>
          </cell>
        </row>
        <row r="16289">
          <cell r="E16289">
            <v>4.41</v>
          </cell>
        </row>
        <row r="16290">
          <cell r="A16290">
            <v>1917540</v>
          </cell>
          <cell r="B16290" t="str">
            <v>DRAGAGEM DE AREIA MÉDIA COM DRAGA DE SUCÇÃO E RECALQUE - BOMBA DE 1.350 KW E CORTADOR DE 170 KW - DISTÂNCIA DE RECALQUE DE 900 A 1.100 M</v>
          </cell>
          <cell r="C16290" t="str">
            <v>M3</v>
          </cell>
        </row>
        <row r="16290">
          <cell r="E16290">
            <v>4.77</v>
          </cell>
        </row>
        <row r="16291">
          <cell r="A16291">
            <v>1917738</v>
          </cell>
          <cell r="B16291" t="str">
            <v>DRAGAGEM DE AREIA MÉDIA COM DRAGA DE SUCÇÃO E RECALQUE - BOMBA DE 1.350 KW E CORTADOR DE 170 KW - DISTÂNCIA DE RECALQUE DE ATÉ 500 M</v>
          </cell>
          <cell r="C16291" t="str">
            <v>M3</v>
          </cell>
        </row>
        <row r="16291">
          <cell r="E16291">
            <v>4.05</v>
          </cell>
        </row>
        <row r="16292">
          <cell r="A16292">
            <v>1917238</v>
          </cell>
          <cell r="B16292" t="str">
            <v>DRAGAGEM DE AREIA MÉDIA COM DRAGA DE SUCÇÃO E RECALQUE - BOMBA DE 294 KW E CORTADOR DE 30 KW - DISTÂNCIA DE RECALQUE DE 1.100 A 1.300 M</v>
          </cell>
          <cell r="C16292" t="str">
            <v>M3</v>
          </cell>
        </row>
        <row r="16292">
          <cell r="E16292">
            <v>6.41</v>
          </cell>
        </row>
        <row r="16293">
          <cell r="A16293">
            <v>1917239</v>
          </cell>
          <cell r="B16293" t="str">
            <v>DRAGAGEM DE AREIA MÉDIA COM DRAGA DE SUCÇÃO E RECALQUE - BOMBA DE 294 KW E CORTADOR DE 30 KW - DISTÂNCIA DE RECALQUE DE 1.300 A 1.500 M</v>
          </cell>
          <cell r="C16293" t="str">
            <v>M3</v>
          </cell>
        </row>
        <row r="16293">
          <cell r="E16293">
            <v>7.06</v>
          </cell>
        </row>
        <row r="16294">
          <cell r="A16294">
            <v>1917240</v>
          </cell>
          <cell r="B16294" t="str">
            <v>DRAGAGEM DE AREIA MÉDIA COM DRAGA DE SUCÇÃO E RECALQUE - BOMBA DE 294 KW E CORTADOR DE 30 KW - DISTÂNCIA DE RECALQUE DE 1.500 A 1.700 M</v>
          </cell>
          <cell r="C16294" t="str">
            <v>M3</v>
          </cell>
        </row>
        <row r="16294">
          <cell r="E16294">
            <v>7.55</v>
          </cell>
        </row>
        <row r="16295">
          <cell r="A16295">
            <v>1917241</v>
          </cell>
          <cell r="B16295" t="str">
            <v>DRAGAGEM DE AREIA MÉDIA COM DRAGA DE SUCÇÃO E RECALQUE - BOMBA DE 294 KW E CORTADOR DE 30 KW - DISTÂNCIA DE RECALQUE DE 1.700 A 1.900 M</v>
          </cell>
          <cell r="C16295" t="str">
            <v>M3</v>
          </cell>
        </row>
        <row r="16295">
          <cell r="E16295">
            <v>8.01</v>
          </cell>
        </row>
        <row r="16296">
          <cell r="A16296">
            <v>1917242</v>
          </cell>
          <cell r="B16296" t="str">
            <v>DRAGAGEM DE AREIA MÉDIA COM DRAGA DE SUCÇÃO E RECALQUE - BOMBA DE 294 KW E CORTADOR DE 30 KW - DISTÂNCIA DE RECALQUE DE 1.900 A 2.100 M</v>
          </cell>
          <cell r="C16296" t="str">
            <v>M3</v>
          </cell>
        </row>
        <row r="16296">
          <cell r="E16296">
            <v>8.46</v>
          </cell>
        </row>
        <row r="16297">
          <cell r="A16297">
            <v>1917243</v>
          </cell>
          <cell r="B16297" t="str">
            <v>DRAGAGEM DE AREIA MÉDIA COM DRAGA DE SUCÇÃO E RECALQUE - BOMBA DE 294 KW E CORTADOR DE 30 KW - DISTÂNCIA DE RECALQUE DE 2.100 A 2.300 M</v>
          </cell>
          <cell r="C16297" t="str">
            <v>M3</v>
          </cell>
        </row>
        <row r="16297">
          <cell r="E16297">
            <v>8.88</v>
          </cell>
        </row>
        <row r="16298">
          <cell r="A16298">
            <v>1917244</v>
          </cell>
          <cell r="B16298" t="str">
            <v>DRAGAGEM DE AREIA MÉDIA COM DRAGA DE SUCÇÃO E RECALQUE - BOMBA DE 294 KW E CORTADOR DE 30 KW - DISTÂNCIA DE RECALQUE DE 2.300 A 2.500 M</v>
          </cell>
          <cell r="C16298" t="str">
            <v>M3</v>
          </cell>
        </row>
        <row r="16298">
          <cell r="E16298">
            <v>9.5</v>
          </cell>
        </row>
        <row r="16299">
          <cell r="A16299">
            <v>1917245</v>
          </cell>
          <cell r="B16299" t="str">
            <v>DRAGAGEM DE AREIA MÉDIA COM DRAGA DE SUCÇÃO E RECALQUE - BOMBA DE 294 KW E CORTADOR DE 30 KW - DISTÂNCIA DE RECALQUE DE 2.500 A 2.700 M</v>
          </cell>
          <cell r="C16299" t="str">
            <v>M3</v>
          </cell>
        </row>
        <row r="16299">
          <cell r="E16299">
            <v>10.01</v>
          </cell>
        </row>
        <row r="16300">
          <cell r="A16300">
            <v>1917246</v>
          </cell>
          <cell r="B16300" t="str">
            <v>DRAGAGEM DE AREIA MÉDIA COM DRAGA DE SUCÇÃO E RECALQUE - BOMBA DE 294 KW E CORTADOR DE 30 KW - DISTÂNCIA DE RECALQUE DE 2.700 A 2.900 M</v>
          </cell>
          <cell r="C16300" t="str">
            <v>M3</v>
          </cell>
        </row>
        <row r="16300">
          <cell r="E16300">
            <v>10.56</v>
          </cell>
        </row>
        <row r="16301">
          <cell r="A16301">
            <v>1917247</v>
          </cell>
          <cell r="B16301" t="str">
            <v>DRAGAGEM DE AREIA MÉDIA COM DRAGA DE SUCÇÃO E RECALQUE - BOMBA DE 294 KW E CORTADOR DE 30 KW - DISTÂNCIA DE RECALQUE DE 2.900 A 3.100 M</v>
          </cell>
          <cell r="C16301" t="str">
            <v>M3</v>
          </cell>
        </row>
        <row r="16301">
          <cell r="E16301">
            <v>11.45</v>
          </cell>
        </row>
        <row r="16302">
          <cell r="A16302">
            <v>1917248</v>
          </cell>
          <cell r="B16302" t="str">
            <v>DRAGAGEM DE AREIA MÉDIA COM DRAGA DE SUCÇÃO E RECALQUE - BOMBA DE 294 KW E CORTADOR DE 30 KW - DISTÂNCIA DE RECALQUE DE 3.100 A 3.300 M</v>
          </cell>
          <cell r="C16302" t="str">
            <v>M3</v>
          </cell>
        </row>
        <row r="16302">
          <cell r="E16302">
            <v>13.13</v>
          </cell>
        </row>
        <row r="16303">
          <cell r="A16303">
            <v>1917249</v>
          </cell>
          <cell r="B16303" t="str">
            <v>DRAGAGEM DE AREIA MÉDIA COM DRAGA DE SUCÇÃO E RECALQUE - BOMBA DE 294 KW E CORTADOR DE 30 KW - DISTÂNCIA DE RECALQUE DE 3.300 A 3.500 M</v>
          </cell>
          <cell r="C16303" t="str">
            <v>M3</v>
          </cell>
        </row>
        <row r="16303">
          <cell r="E16303">
            <v>15.73</v>
          </cell>
        </row>
        <row r="16304">
          <cell r="A16304">
            <v>1917235</v>
          </cell>
          <cell r="B16304" t="str">
            <v>DRAGAGEM DE AREIA MÉDIA COM DRAGA DE SUCÇÃO E RECALQUE - BOMBA DE 294 KW E CORTADOR DE 30 KW - DISTÂNCIA DE RECALQUE DE 500 A 700 M</v>
          </cell>
          <cell r="C16304" t="str">
            <v>M3</v>
          </cell>
        </row>
        <row r="16304">
          <cell r="E16304">
            <v>5.06</v>
          </cell>
        </row>
        <row r="16305">
          <cell r="A16305">
            <v>1917236</v>
          </cell>
          <cell r="B16305" t="str">
            <v>DRAGAGEM DE AREIA MÉDIA COM DRAGA DE SUCÇÃO E RECALQUE - BOMBA DE 294 KW E CORTADOR DE 30 KW - DISTÂNCIA DE RECALQUE DE 700 A 900 M</v>
          </cell>
          <cell r="C16305" t="str">
            <v>M3</v>
          </cell>
        </row>
        <row r="16305">
          <cell r="E16305">
            <v>5.42</v>
          </cell>
        </row>
        <row r="16306">
          <cell r="A16306">
            <v>1917237</v>
          </cell>
          <cell r="B16306" t="str">
            <v>DRAGAGEM DE AREIA MÉDIA COM DRAGA DE SUCÇÃO E RECALQUE - BOMBA DE 294 KW E CORTADOR DE 30 KW - DISTÂNCIA DE RECALQUE DE 900 A 1.100 M</v>
          </cell>
          <cell r="C16306" t="str">
            <v>M3</v>
          </cell>
        </row>
        <row r="16306">
          <cell r="E16306">
            <v>5.86</v>
          </cell>
        </row>
        <row r="16307">
          <cell r="A16307">
            <v>1917725</v>
          </cell>
          <cell r="B16307" t="str">
            <v>DRAGAGEM DE AREIA MÉDIA COM DRAGA DE SUCÇÃO E RECALQUE - BOMBA DE 294 KW E CORTADOR DE 30 KW - DISTÂNCIA DE RECALQUE DE ATÉ 500 M</v>
          </cell>
          <cell r="C16307" t="str">
            <v>M3</v>
          </cell>
        </row>
        <row r="16307">
          <cell r="E16307">
            <v>4.93</v>
          </cell>
        </row>
        <row r="16308">
          <cell r="A16308">
            <v>1917311</v>
          </cell>
          <cell r="B16308" t="str">
            <v>DRAGAGEM DE AREIA MÉDIA COM DRAGA DE SUCÇÃO E RECALQUE - BOMBA DE 483 KW E CORTADOR DE 55 KW - DISTÂNCIA DE RECALQUE DE 1.100 A 1.300 M</v>
          </cell>
          <cell r="C16308" t="str">
            <v>M3</v>
          </cell>
        </row>
        <row r="16308">
          <cell r="E16308">
            <v>5.09</v>
          </cell>
        </row>
        <row r="16309">
          <cell r="A16309">
            <v>1917312</v>
          </cell>
          <cell r="B16309" t="str">
            <v>DRAGAGEM DE AREIA MÉDIA COM DRAGA DE SUCÇÃO E RECALQUE - BOMBA DE 483 KW E CORTADOR DE 55 KW - DISTÂNCIA DE RECALQUE DE 1.300 A 1.500 M</v>
          </cell>
          <cell r="C16309" t="str">
            <v>M3</v>
          </cell>
        </row>
        <row r="16309">
          <cell r="E16309">
            <v>5.77</v>
          </cell>
        </row>
        <row r="16310">
          <cell r="A16310">
            <v>1917313</v>
          </cell>
          <cell r="B16310" t="str">
            <v>DRAGAGEM DE AREIA MÉDIA COM DRAGA DE SUCÇÃO E RECALQUE - BOMBA DE 483 KW E CORTADOR DE 55 KW - DISTÂNCIA DE RECALQUE DE 1.500 A 1.700 M</v>
          </cell>
          <cell r="C16310" t="str">
            <v>M3</v>
          </cell>
        </row>
        <row r="16310">
          <cell r="E16310">
            <v>6.23</v>
          </cell>
        </row>
        <row r="16311">
          <cell r="A16311">
            <v>1917314</v>
          </cell>
          <cell r="B16311" t="str">
            <v>DRAGAGEM DE AREIA MÉDIA COM DRAGA DE SUCÇÃO E RECALQUE - BOMBA DE 483 KW E CORTADOR DE 55 KW - DISTÂNCIA DE RECALQUE DE 1.700 A 1.900 M</v>
          </cell>
          <cell r="C16311" t="str">
            <v>M3</v>
          </cell>
        </row>
        <row r="16311">
          <cell r="E16311">
            <v>6.65</v>
          </cell>
        </row>
        <row r="16312">
          <cell r="A16312">
            <v>1917315</v>
          </cell>
          <cell r="B16312" t="str">
            <v>DRAGAGEM DE AREIA MÉDIA COM DRAGA DE SUCÇÃO E RECALQUE - BOMBA DE 483 KW E CORTADOR DE 55 KW - DISTÂNCIA DE RECALQUE DE 1.900 A 2.100 M</v>
          </cell>
          <cell r="C16312" t="str">
            <v>M3</v>
          </cell>
        </row>
        <row r="16312">
          <cell r="E16312">
            <v>7.17</v>
          </cell>
        </row>
        <row r="16313">
          <cell r="A16313">
            <v>1917316</v>
          </cell>
          <cell r="B16313" t="str">
            <v>DRAGAGEM DE AREIA MÉDIA COM DRAGA DE SUCÇÃO E RECALQUE - BOMBA DE 483 KW E CORTADOR DE 55 KW - DISTÂNCIA DE RECALQUE DE 2.100 A 2.300 M</v>
          </cell>
          <cell r="C16313" t="str">
            <v>M3</v>
          </cell>
        </row>
        <row r="16313">
          <cell r="E16313">
            <v>7.67</v>
          </cell>
        </row>
        <row r="16314">
          <cell r="A16314">
            <v>1917317</v>
          </cell>
          <cell r="B16314" t="str">
            <v>DRAGAGEM DE AREIA MÉDIA COM DRAGA DE SUCÇÃO E RECALQUE - BOMBA DE 483 KW E CORTADOR DE 55 KW - DISTÂNCIA DE RECALQUE DE 2.300 A 2.500 M</v>
          </cell>
          <cell r="C16314" t="str">
            <v>M3</v>
          </cell>
        </row>
        <row r="16314">
          <cell r="E16314">
            <v>8.46</v>
          </cell>
        </row>
        <row r="16315">
          <cell r="A16315">
            <v>1917318</v>
          </cell>
          <cell r="B16315" t="str">
            <v>DRAGAGEM DE AREIA MÉDIA COM DRAGA DE SUCÇÃO E RECALQUE - BOMBA DE 483 KW E CORTADOR DE 55 KW - DISTÂNCIA DE RECALQUE DE 2.500 A 2.700 M</v>
          </cell>
          <cell r="C16315" t="str">
            <v>M3</v>
          </cell>
        </row>
        <row r="16315">
          <cell r="E16315">
            <v>9.16</v>
          </cell>
        </row>
        <row r="16316">
          <cell r="A16316">
            <v>1917319</v>
          </cell>
          <cell r="B16316" t="str">
            <v>DRAGAGEM DE AREIA MÉDIA COM DRAGA DE SUCÇÃO E RECALQUE - BOMBA DE 483 KW E CORTADOR DE 55 KW - DISTÂNCIA DE RECALQUE DE 2.700 A 2.900 M</v>
          </cell>
          <cell r="C16316" t="str">
            <v>M3</v>
          </cell>
        </row>
        <row r="16316">
          <cell r="E16316">
            <v>9.8</v>
          </cell>
        </row>
        <row r="16317">
          <cell r="A16317">
            <v>1917320</v>
          </cell>
          <cell r="B16317" t="str">
            <v>DRAGAGEM DE AREIA MÉDIA COM DRAGA DE SUCÇÃO E RECALQUE - BOMBA DE 483 KW E CORTADOR DE 55 KW - DISTÂNCIA DE RECALQUE DE 2.900 A 3.100 M</v>
          </cell>
          <cell r="C16317" t="str">
            <v>M3</v>
          </cell>
        </row>
        <row r="16317">
          <cell r="E16317">
            <v>10.51</v>
          </cell>
        </row>
        <row r="16318">
          <cell r="A16318">
            <v>1917321</v>
          </cell>
          <cell r="B16318" t="str">
            <v>DRAGAGEM DE AREIA MÉDIA COM DRAGA DE SUCÇÃO E RECALQUE - BOMBA DE 483 KW E CORTADOR DE 55 KW - DISTÂNCIA DE RECALQUE DE 3.100 A 3.300 M</v>
          </cell>
          <cell r="C16318" t="str">
            <v>M3</v>
          </cell>
        </row>
        <row r="16318">
          <cell r="E16318">
            <v>12.81</v>
          </cell>
        </row>
        <row r="16319">
          <cell r="A16319">
            <v>1917322</v>
          </cell>
          <cell r="B16319" t="str">
            <v>DRAGAGEM DE AREIA MÉDIA COM DRAGA DE SUCÇÃO E RECALQUE - BOMBA DE 483 KW E CORTADOR DE 55 KW - DISTÂNCIA DE RECALQUE DE 3.300 A 3.500 M</v>
          </cell>
          <cell r="C16319" t="str">
            <v>M3</v>
          </cell>
        </row>
        <row r="16319">
          <cell r="E16319">
            <v>14.81</v>
          </cell>
        </row>
        <row r="16320">
          <cell r="A16320">
            <v>1917323</v>
          </cell>
          <cell r="B16320" t="str">
            <v>DRAGAGEM DE AREIA MÉDIA COM DRAGA DE SUCÇÃO E RECALQUE - BOMBA DE 483 KW E CORTADOR DE 55 KW - DISTÂNCIA DE RECALQUE DE 3.500 A 3.700 M</v>
          </cell>
          <cell r="C16320" t="str">
            <v>M3</v>
          </cell>
        </row>
        <row r="16320">
          <cell r="E16320">
            <v>17.38</v>
          </cell>
        </row>
        <row r="16321">
          <cell r="A16321">
            <v>1917324</v>
          </cell>
          <cell r="B16321" t="str">
            <v>DRAGAGEM DE AREIA MÉDIA COM DRAGA DE SUCÇÃO E RECALQUE - BOMBA DE 483 KW E CORTADOR DE 55 KW - DISTÂNCIA DE RECALQUE DE 3.700 A 3.900 M</v>
          </cell>
          <cell r="C16321" t="str">
            <v>M3</v>
          </cell>
        </row>
        <row r="16321">
          <cell r="E16321">
            <v>20.09</v>
          </cell>
        </row>
        <row r="16322">
          <cell r="A16322">
            <v>1917325</v>
          </cell>
          <cell r="B16322" t="str">
            <v>DRAGAGEM DE AREIA MÉDIA COM DRAGA DE SUCÇÃO E RECALQUE - BOMBA DE 483 KW E CORTADOR DE 55 KW - DISTÂNCIA DE RECALQUE DE 3.900 A 4.100 M</v>
          </cell>
          <cell r="C16322" t="str">
            <v>M3</v>
          </cell>
        </row>
        <row r="16322">
          <cell r="E16322">
            <v>23.3</v>
          </cell>
        </row>
        <row r="16323">
          <cell r="A16323">
            <v>1917326</v>
          </cell>
          <cell r="B16323" t="str">
            <v>DRAGAGEM DE AREIA MÉDIA COM DRAGA DE SUCÇÃO E RECALQUE - BOMBA DE 483 KW E CORTADOR DE 55 KW - DISTÂNCIA DE RECALQUE DE 4.100 A 4.300 M</v>
          </cell>
          <cell r="C16323" t="str">
            <v>M3</v>
          </cell>
        </row>
        <row r="16323">
          <cell r="E16323">
            <v>27.65</v>
          </cell>
        </row>
        <row r="16324">
          <cell r="A16324">
            <v>1917327</v>
          </cell>
          <cell r="B16324" t="str">
            <v>DRAGAGEM DE AREIA MÉDIA COM DRAGA DE SUCÇÃO E RECALQUE - BOMBA DE 483 KW E CORTADOR DE 55 KW - DISTÂNCIA DE RECALQUE DE 4.300 A 4.500 M</v>
          </cell>
          <cell r="C16324" t="str">
            <v>M3</v>
          </cell>
        </row>
        <row r="16324">
          <cell r="E16324">
            <v>32.07</v>
          </cell>
        </row>
        <row r="16325">
          <cell r="A16325">
            <v>1917328</v>
          </cell>
          <cell r="B16325" t="str">
            <v>DRAGAGEM DE AREIA MÉDIA COM DRAGA DE SUCÇÃO E RECALQUE - BOMBA DE 483 KW E CORTADOR DE 55 KW - DISTÂNCIA DE RECALQUE DE 4.500 A 4.700 M</v>
          </cell>
          <cell r="C16325" t="str">
            <v>M3</v>
          </cell>
        </row>
        <row r="16325">
          <cell r="E16325">
            <v>37.16</v>
          </cell>
        </row>
        <row r="16326">
          <cell r="A16326">
            <v>1917329</v>
          </cell>
          <cell r="B16326" t="str">
            <v>DRAGAGEM DE AREIA MÉDIA COM DRAGA DE SUCÇÃO E RECALQUE - BOMBA DE 483 KW E CORTADOR DE 55 KW - DISTÂNCIA DE RECALQUE DE 4.700 A 4.900 M</v>
          </cell>
          <cell r="C16326" t="str">
            <v>M3</v>
          </cell>
        </row>
        <row r="16326">
          <cell r="E16326">
            <v>40.68</v>
          </cell>
        </row>
        <row r="16327">
          <cell r="A16327">
            <v>1917330</v>
          </cell>
          <cell r="B16327" t="str">
            <v>DRAGAGEM DE AREIA MÉDIA COM DRAGA DE SUCÇÃO E RECALQUE - BOMBA DE 483 KW E CORTADOR DE 55 KW - DISTÂNCIA DE RECALQUE DE 4.900 A 5.100 M</v>
          </cell>
          <cell r="C16327" t="str">
            <v>M3</v>
          </cell>
        </row>
        <row r="16327">
          <cell r="E16327">
            <v>45.02</v>
          </cell>
        </row>
        <row r="16328">
          <cell r="A16328">
            <v>1917308</v>
          </cell>
          <cell r="B16328" t="str">
            <v>DRAGAGEM DE AREIA MÉDIA COM DRAGA DE SUCÇÃO E RECALQUE - BOMBA DE 483 KW E CORTADOR DE 55 KW - DISTÂNCIA DE RECALQUE DE 500 A 700 M</v>
          </cell>
          <cell r="C16328" t="str">
            <v>M3</v>
          </cell>
        </row>
        <row r="16328">
          <cell r="E16328">
            <v>4.11</v>
          </cell>
        </row>
        <row r="16329">
          <cell r="A16329">
            <v>1917309</v>
          </cell>
          <cell r="B16329" t="str">
            <v>DRAGAGEM DE AREIA MÉDIA COM DRAGA DE SUCÇÃO E RECALQUE - BOMBA DE 483 KW E CORTADOR DE 55 KW - DISTÂNCIA DE RECALQUE DE 700 A 900 M</v>
          </cell>
          <cell r="C16329" t="str">
            <v>M3</v>
          </cell>
        </row>
        <row r="16329">
          <cell r="E16329">
            <v>4.39</v>
          </cell>
        </row>
        <row r="16330">
          <cell r="A16330">
            <v>1917310</v>
          </cell>
          <cell r="B16330" t="str">
            <v>DRAGAGEM DE AREIA MÉDIA COM DRAGA DE SUCÇÃO E RECALQUE - BOMBA DE 483 KW E CORTADOR DE 55 KW - DISTÂNCIA DE RECALQUE DE 900 A 1.100 M</v>
          </cell>
          <cell r="C16330" t="str">
            <v>M3</v>
          </cell>
        </row>
        <row r="16330">
          <cell r="E16330">
            <v>4.7</v>
          </cell>
        </row>
        <row r="16331">
          <cell r="A16331">
            <v>1917730</v>
          </cell>
          <cell r="B16331" t="str">
            <v>DRAGAGEM DE AREIA MÉDIA COM DRAGA DE SUCÇÃO E RECALQUE - BOMBA DE 483 KW E CORTADOR DE 55 KW - DISTÂNCIA DE RECALQUE DE ATÉ 500 M</v>
          </cell>
          <cell r="C16331" t="str">
            <v>M3</v>
          </cell>
        </row>
        <row r="16331">
          <cell r="E16331">
            <v>4.06</v>
          </cell>
        </row>
        <row r="16332">
          <cell r="A16332">
            <v>1917415</v>
          </cell>
          <cell r="B16332" t="str">
            <v>DRAGAGEM DE AREIA MÉDIA COM DRAGA DE SUCÇÃO E RECALQUE - BOMBA DE 746 KW E CORTADOR DE 110 KW - DISTÂNCIA DE RECALQUE DE 1.100 A 1.300 M</v>
          </cell>
          <cell r="C16332" t="str">
            <v>M3</v>
          </cell>
        </row>
        <row r="16332">
          <cell r="E16332">
            <v>5.08</v>
          </cell>
        </row>
        <row r="16333">
          <cell r="A16333">
            <v>1917416</v>
          </cell>
          <cell r="B16333" t="str">
            <v>DRAGAGEM DE AREIA MÉDIA COM DRAGA DE SUCÇÃO E RECALQUE - BOMBA DE 746 KW E CORTADOR DE 110 KW - DISTÂNCIA DE RECALQUE DE 1.300 A 1.500 M</v>
          </cell>
          <cell r="C16333" t="str">
            <v>M3</v>
          </cell>
        </row>
        <row r="16333">
          <cell r="E16333">
            <v>5.74</v>
          </cell>
        </row>
        <row r="16334">
          <cell r="A16334">
            <v>1917417</v>
          </cell>
          <cell r="B16334" t="str">
            <v>DRAGAGEM DE AREIA MÉDIA COM DRAGA DE SUCÇÃO E RECALQUE - BOMBA DE 746 KW E CORTADOR DE 110 KW - DISTÂNCIA DE RECALQUE DE 1.500 A 1.700 M</v>
          </cell>
          <cell r="C16334" t="str">
            <v>M3</v>
          </cell>
        </row>
        <row r="16334">
          <cell r="E16334">
            <v>6.17</v>
          </cell>
        </row>
        <row r="16335">
          <cell r="A16335">
            <v>1917418</v>
          </cell>
          <cell r="B16335" t="str">
            <v>DRAGAGEM DE AREIA MÉDIA COM DRAGA DE SUCÇÃO E RECALQUE - BOMBA DE 746 KW E CORTADOR DE 110 KW - DISTÂNCIA DE RECALQUE DE 1.700 A 1.900 M</v>
          </cell>
          <cell r="C16335" t="str">
            <v>M3</v>
          </cell>
        </row>
        <row r="16335">
          <cell r="E16335">
            <v>6.58</v>
          </cell>
        </row>
        <row r="16336">
          <cell r="A16336">
            <v>1917419</v>
          </cell>
          <cell r="B16336" t="str">
            <v>DRAGAGEM DE AREIA MÉDIA COM DRAGA DE SUCÇÃO E RECALQUE - BOMBA DE 746 KW E CORTADOR DE 110 KW - DISTÂNCIA DE RECALQUE DE 1.900 A 2.100 M</v>
          </cell>
          <cell r="C16336" t="str">
            <v>M3</v>
          </cell>
        </row>
        <row r="16336">
          <cell r="E16336">
            <v>6.93</v>
          </cell>
        </row>
        <row r="16337">
          <cell r="A16337">
            <v>1917420</v>
          </cell>
          <cell r="B16337" t="str">
            <v>DRAGAGEM DE AREIA MÉDIA COM DRAGA DE SUCÇÃO E RECALQUE - BOMBA DE 746 KW E CORTADOR DE 110 KW - DISTÂNCIA DE RECALQUE DE 2.100 A 2.300 M</v>
          </cell>
          <cell r="C16337" t="str">
            <v>M3</v>
          </cell>
        </row>
        <row r="16337">
          <cell r="E16337">
            <v>7.35</v>
          </cell>
        </row>
        <row r="16338">
          <cell r="A16338">
            <v>1917421</v>
          </cell>
          <cell r="B16338" t="str">
            <v>DRAGAGEM DE AREIA MÉDIA COM DRAGA DE SUCÇÃO E RECALQUE - BOMBA DE 746 KW E CORTADOR DE 110 KW - DISTÂNCIA DE RECALQUE DE 2.300 A 2.500 M</v>
          </cell>
          <cell r="C16338" t="str">
            <v>M3</v>
          </cell>
        </row>
        <row r="16338">
          <cell r="E16338">
            <v>8.04</v>
          </cell>
        </row>
        <row r="16339">
          <cell r="A16339">
            <v>1917422</v>
          </cell>
          <cell r="B16339" t="str">
            <v>DRAGAGEM DE AREIA MÉDIA COM DRAGA DE SUCÇÃO E RECALQUE - BOMBA DE 746 KW E CORTADOR DE 110 KW - DISTÂNCIA DE RECALQUE DE 2.500 A 2.700 M</v>
          </cell>
          <cell r="C16339" t="str">
            <v>M3</v>
          </cell>
        </row>
        <row r="16339">
          <cell r="E16339">
            <v>8.45</v>
          </cell>
        </row>
        <row r="16340">
          <cell r="A16340">
            <v>1917423</v>
          </cell>
          <cell r="B16340" t="str">
            <v>DRAGAGEM DE AREIA MÉDIA COM DRAGA DE SUCÇÃO E RECALQUE - BOMBA DE 746 KW E CORTADOR DE 110 KW - DISTÂNCIA DE RECALQUE DE 2.700 A 2.900 M</v>
          </cell>
          <cell r="C16340" t="str">
            <v>M3</v>
          </cell>
        </row>
        <row r="16340">
          <cell r="E16340">
            <v>8.87</v>
          </cell>
        </row>
        <row r="16341">
          <cell r="A16341">
            <v>1917424</v>
          </cell>
          <cell r="B16341" t="str">
            <v>DRAGAGEM DE AREIA MÉDIA COM DRAGA DE SUCÇÃO E RECALQUE - BOMBA DE 746 KW E CORTADOR DE 110 KW - DISTÂNCIA DE RECALQUE DE 2.900 A 3.100 M</v>
          </cell>
          <cell r="C16341" t="str">
            <v>M3</v>
          </cell>
        </row>
        <row r="16341">
          <cell r="E16341">
            <v>9.29</v>
          </cell>
        </row>
        <row r="16342">
          <cell r="A16342">
            <v>1917425</v>
          </cell>
          <cell r="B16342" t="str">
            <v>DRAGAGEM DE AREIA MÉDIA COM DRAGA DE SUCÇÃO E RECALQUE - BOMBA DE 746 KW E CORTADOR DE 110 KW - DISTÂNCIA DE RECALQUE DE 3.100 A 3.300 M</v>
          </cell>
          <cell r="C16342" t="str">
            <v>M3</v>
          </cell>
        </row>
        <row r="16342">
          <cell r="E16342">
            <v>10.13</v>
          </cell>
        </row>
        <row r="16343">
          <cell r="A16343">
            <v>1917426</v>
          </cell>
          <cell r="B16343" t="str">
            <v>DRAGAGEM DE AREIA MÉDIA COM DRAGA DE SUCÇÃO E RECALQUE - BOMBA DE 746 KW E CORTADOR DE 110 KW - DISTÂNCIA DE RECALQUE DE 3.300 A 3.500 M</v>
          </cell>
          <cell r="C16343" t="str">
            <v>M3</v>
          </cell>
        </row>
        <row r="16343">
          <cell r="E16343">
            <v>10.98</v>
          </cell>
        </row>
        <row r="16344">
          <cell r="A16344">
            <v>1917427</v>
          </cell>
          <cell r="B16344" t="str">
            <v>DRAGAGEM DE AREIA MÉDIA COM DRAGA DE SUCÇÃO E RECALQUE - BOMBA DE 746 KW E CORTADOR DE 110 KW - DISTÂNCIA DE RECALQUE DE 3.500 A 3.700 M</v>
          </cell>
          <cell r="C16344" t="str">
            <v>M3</v>
          </cell>
        </row>
        <row r="16344">
          <cell r="E16344">
            <v>12.48</v>
          </cell>
        </row>
        <row r="16345">
          <cell r="A16345">
            <v>1917428</v>
          </cell>
          <cell r="B16345" t="str">
            <v>DRAGAGEM DE AREIA MÉDIA COM DRAGA DE SUCÇÃO E RECALQUE - BOMBA DE 746 KW E CORTADOR DE 110 KW - DISTÂNCIA DE RECALQUE DE 3.700 A 3.900 M</v>
          </cell>
          <cell r="C16345" t="str">
            <v>M3</v>
          </cell>
        </row>
        <row r="16345">
          <cell r="E16345">
            <v>14.24</v>
          </cell>
        </row>
        <row r="16346">
          <cell r="A16346">
            <v>1917429</v>
          </cell>
          <cell r="B16346" t="str">
            <v>DRAGAGEM DE AREIA MÉDIA COM DRAGA DE SUCÇÃO E RECALQUE - BOMBA DE 746 KW E CORTADOR DE 110 KW - DISTÂNCIA DE RECALQUE DE 3.900 A 4.100 M</v>
          </cell>
          <cell r="C16346" t="str">
            <v>M3</v>
          </cell>
        </row>
        <row r="16346">
          <cell r="E16346">
            <v>16.07</v>
          </cell>
        </row>
        <row r="16347">
          <cell r="A16347">
            <v>1917430</v>
          </cell>
          <cell r="B16347" t="str">
            <v>DRAGAGEM DE AREIA MÉDIA COM DRAGA DE SUCÇÃO E RECALQUE - BOMBA DE 746 KW E CORTADOR DE 110 KW - DISTÂNCIA DE RECALQUE DE 4.100 A 4.300 M</v>
          </cell>
          <cell r="C16347" t="str">
            <v>M3</v>
          </cell>
        </row>
        <row r="16347">
          <cell r="E16347">
            <v>18.54</v>
          </cell>
        </row>
        <row r="16348">
          <cell r="A16348">
            <v>1917431</v>
          </cell>
          <cell r="B16348" t="str">
            <v>DRAGAGEM DE AREIA MÉDIA COM DRAGA DE SUCÇÃO E RECALQUE - BOMBA DE 746 KW E CORTADOR DE 110 KW - DISTÂNCIA DE RECALQUE DE 4.300 A 4.500 M</v>
          </cell>
          <cell r="C16348" t="str">
            <v>M3</v>
          </cell>
        </row>
        <row r="16348">
          <cell r="E16348">
            <v>20.7</v>
          </cell>
        </row>
        <row r="16349">
          <cell r="A16349">
            <v>1917432</v>
          </cell>
          <cell r="B16349" t="str">
            <v>DRAGAGEM DE AREIA MÉDIA COM DRAGA DE SUCÇÃO E RECALQUE - BOMBA DE 746 KW E CORTADOR DE 110 KW - DISTÂNCIA DE RECALQUE DE 4.500 A 4.700 M</v>
          </cell>
          <cell r="C16349" t="str">
            <v>M3</v>
          </cell>
        </row>
        <row r="16349">
          <cell r="E16349">
            <v>23.47</v>
          </cell>
        </row>
        <row r="16350">
          <cell r="A16350">
            <v>1917433</v>
          </cell>
          <cell r="B16350" t="str">
            <v>DRAGAGEM DE AREIA MÉDIA COM DRAGA DE SUCÇÃO E RECALQUE - BOMBA DE 746 KW E CORTADOR DE 110 KW - DISTÂNCIA DE RECALQUE DE 4.700 A 4.900 M</v>
          </cell>
          <cell r="C16350" t="str">
            <v>M3</v>
          </cell>
        </row>
        <row r="16350">
          <cell r="E16350">
            <v>26.33</v>
          </cell>
        </row>
        <row r="16351">
          <cell r="A16351">
            <v>1917434</v>
          </cell>
          <cell r="B16351" t="str">
            <v>DRAGAGEM DE AREIA MÉDIA COM DRAGA DE SUCÇÃO E RECALQUE - BOMBA DE 746 KW E CORTADOR DE 110 KW - DISTÂNCIA DE RECALQUE DE 4.900 A 5.100 M</v>
          </cell>
          <cell r="C16351" t="str">
            <v>M3</v>
          </cell>
        </row>
        <row r="16351">
          <cell r="E16351">
            <v>29.75</v>
          </cell>
        </row>
        <row r="16352">
          <cell r="A16352">
            <v>1917435</v>
          </cell>
          <cell r="B16352" t="str">
            <v>DRAGAGEM DE AREIA MÉDIA COM DRAGA DE SUCÇÃO E RECALQUE - BOMBA DE 746 KW E CORTADOR DE 110 KW - DISTÂNCIA DE RECALQUE DE 5.100 A 5.300 M</v>
          </cell>
          <cell r="C16352" t="str">
            <v>M3</v>
          </cell>
        </row>
        <row r="16352">
          <cell r="E16352">
            <v>33.81</v>
          </cell>
        </row>
        <row r="16353">
          <cell r="A16353">
            <v>1917436</v>
          </cell>
          <cell r="B16353" t="str">
            <v>DRAGAGEM DE AREIA MÉDIA COM DRAGA DE SUCÇÃO E RECALQUE - BOMBA DE 746 KW E CORTADOR DE 110 KW - DISTÂNCIA DE RECALQUE DE 5.300 A 5.500 M</v>
          </cell>
          <cell r="C16353" t="str">
            <v>M3</v>
          </cell>
        </row>
        <row r="16353">
          <cell r="E16353">
            <v>37.49</v>
          </cell>
        </row>
        <row r="16354">
          <cell r="A16354">
            <v>1917437</v>
          </cell>
          <cell r="B16354" t="str">
            <v>DRAGAGEM DE AREIA MÉDIA COM DRAGA DE SUCÇÃO E RECALQUE - BOMBA DE 746 KW E CORTADOR DE 110 KW - DISTÂNCIA DE RECALQUE DE 5.500 A 5.700 M</v>
          </cell>
          <cell r="C16354" t="str">
            <v>M3</v>
          </cell>
        </row>
        <row r="16354">
          <cell r="E16354">
            <v>42.21</v>
          </cell>
        </row>
        <row r="16355">
          <cell r="A16355">
            <v>1917438</v>
          </cell>
          <cell r="B16355" t="str">
            <v>DRAGAGEM DE AREIA MÉDIA COM DRAGA DE SUCÇÃO E RECALQUE - BOMBA DE 746 KW E CORTADOR DE 110 KW - DISTÂNCIA DE RECALQUE DE 5.700 A 5.900 M</v>
          </cell>
          <cell r="C16355" t="str">
            <v>M3</v>
          </cell>
        </row>
        <row r="16355">
          <cell r="E16355">
            <v>45.52</v>
          </cell>
        </row>
        <row r="16356">
          <cell r="A16356">
            <v>1917439</v>
          </cell>
          <cell r="B16356" t="str">
            <v>DRAGAGEM DE AREIA MÉDIA COM DRAGA DE SUCÇÃO E RECALQUE - BOMBA DE 746 KW E CORTADOR DE 110 KW - DISTÂNCIA DE RECALQUE DE 5.900 A 6.100 M</v>
          </cell>
          <cell r="C16356" t="str">
            <v>M3</v>
          </cell>
        </row>
        <row r="16356">
          <cell r="E16356">
            <v>48.51</v>
          </cell>
        </row>
        <row r="16357">
          <cell r="A16357">
            <v>1917412</v>
          </cell>
          <cell r="B16357" t="str">
            <v>DRAGAGEM DE AREIA MÉDIA COM DRAGA DE SUCÇÃO E RECALQUE - BOMBA DE 746 KW E CORTADOR DE 110 KW - DISTÂNCIA DE RECALQUE DE 500 A 700 M</v>
          </cell>
          <cell r="C16357" t="str">
            <v>M3</v>
          </cell>
        </row>
        <row r="16357">
          <cell r="E16357">
            <v>3.77</v>
          </cell>
        </row>
        <row r="16358">
          <cell r="A16358">
            <v>1917413</v>
          </cell>
          <cell r="B16358" t="str">
            <v>DRAGAGEM DE AREIA MÉDIA COM DRAGA DE SUCÇÃO E RECALQUE - BOMBA DE 746 KW E CORTADOR DE 110 KW - DISTÂNCIA DE RECALQUE DE 700 A 900 M</v>
          </cell>
          <cell r="C16358" t="str">
            <v>M3</v>
          </cell>
        </row>
        <row r="16358">
          <cell r="E16358">
            <v>4.24</v>
          </cell>
        </row>
        <row r="16359">
          <cell r="A16359">
            <v>1917414</v>
          </cell>
          <cell r="B16359" t="str">
            <v>DRAGAGEM DE AREIA MÉDIA COM DRAGA DE SUCÇÃO E RECALQUE - BOMBA DE 746 KW E CORTADOR DE 110 KW - DISTÂNCIA DE RECALQUE DE 900 A 1.100 M</v>
          </cell>
          <cell r="C16359" t="str">
            <v>M3</v>
          </cell>
        </row>
        <row r="16359">
          <cell r="E16359">
            <v>4.71</v>
          </cell>
        </row>
        <row r="16360">
          <cell r="A16360">
            <v>1917733</v>
          </cell>
          <cell r="B16360" t="str">
            <v>DRAGAGEM DE AREIA MÉDIA COM DRAGA DE SUCÇÃO E RECALQUE - BOMBA DE 746 KW E CORTADOR DE 110 KW - DISTÂNCIA DE RECALQUE DE ATÉ 500 M</v>
          </cell>
          <cell r="C16360" t="str">
            <v>M3</v>
          </cell>
        </row>
        <row r="16360">
          <cell r="E16360">
            <v>3.53</v>
          </cell>
        </row>
        <row r="16361">
          <cell r="A16361">
            <v>1917049</v>
          </cell>
          <cell r="B16361" t="str">
            <v>DRAGAGEM DE AREIA MÉDIA COM DRAGA HOPPER - CAPACIDADE DA CISTERNA DE 1.000 M³ - DMT DE 1.500 A 1.800 M</v>
          </cell>
          <cell r="C16361" t="str">
            <v>M3</v>
          </cell>
        </row>
        <row r="16361">
          <cell r="E16361">
            <v>11.3</v>
          </cell>
        </row>
        <row r="16362">
          <cell r="A16362">
            <v>1917050</v>
          </cell>
          <cell r="B16362" t="str">
            <v>DRAGAGEM DE AREIA MÉDIA COM DRAGA HOPPER - CAPACIDADE DA CISTERNA DE 1.000 M³ - DMT DE 1.800 A 2.100 M</v>
          </cell>
          <cell r="C16362" t="str">
            <v>M3</v>
          </cell>
        </row>
        <row r="16362">
          <cell r="E16362">
            <v>11.51</v>
          </cell>
        </row>
        <row r="16363">
          <cell r="A16363">
            <v>1917051</v>
          </cell>
          <cell r="B16363" t="str">
            <v>DRAGAGEM DE AREIA MÉDIA COM DRAGA HOPPER - CAPACIDADE DA CISTERNA DE 1.000 M³ - DMT DE 2.100 A 2.400 M</v>
          </cell>
          <cell r="C16363" t="str">
            <v>M3</v>
          </cell>
        </row>
        <row r="16363">
          <cell r="E16363">
            <v>11.72</v>
          </cell>
        </row>
        <row r="16364">
          <cell r="A16364">
            <v>1917052</v>
          </cell>
          <cell r="B16364" t="str">
            <v>DRAGAGEM DE AREIA MÉDIA COM DRAGA HOPPER - CAPACIDADE DA CISTERNA DE 1.000 M³ - DMT DE 2.400 A 2.700 M</v>
          </cell>
          <cell r="C16364" t="str">
            <v>M3</v>
          </cell>
        </row>
        <row r="16364">
          <cell r="E16364">
            <v>11.94</v>
          </cell>
        </row>
        <row r="16365">
          <cell r="A16365">
            <v>1917053</v>
          </cell>
          <cell r="B16365" t="str">
            <v>DRAGAGEM DE AREIA MÉDIA COM DRAGA HOPPER - CAPACIDADE DA CISTERNA DE 1.000 M³ - DMT DE 2.700 A 3.000 M</v>
          </cell>
          <cell r="C16365" t="str">
            <v>M3</v>
          </cell>
        </row>
        <row r="16365">
          <cell r="E16365">
            <v>12.18</v>
          </cell>
        </row>
        <row r="16366">
          <cell r="A16366">
            <v>1917054</v>
          </cell>
          <cell r="B16366" t="str">
            <v>DRAGAGEM DE AREIA MÉDIA COM DRAGA HOPPER - CAPACIDADE DA CISTERNA DE 1.000 M³ - DMT DE 3.000 M</v>
          </cell>
          <cell r="C16366" t="str">
            <v>M3</v>
          </cell>
        </row>
        <row r="16366">
          <cell r="E16366">
            <v>12.3</v>
          </cell>
        </row>
        <row r="16367">
          <cell r="A16367">
            <v>1901553</v>
          </cell>
          <cell r="B16367" t="str">
            <v>DRAGAGEM DE AREIA MÉDIA COM DRAGA HOPPER - CAPACIDADE DA CISTERNA DE 10.000 M³ - DMT DE 1.500 A 1.800 M</v>
          </cell>
          <cell r="C16367" t="str">
            <v>M3</v>
          </cell>
        </row>
        <row r="16367">
          <cell r="E16367">
            <v>7.49</v>
          </cell>
        </row>
        <row r="16368">
          <cell r="A16368">
            <v>1901554</v>
          </cell>
          <cell r="B16368" t="str">
            <v>DRAGAGEM DE AREIA MÉDIA COM DRAGA HOPPER - CAPACIDADE DA CISTERNA DE 10.000 M³ - DMT DE 1.800 A 2.100 M</v>
          </cell>
          <cell r="C16368" t="str">
            <v>M3</v>
          </cell>
        </row>
        <row r="16368">
          <cell r="E16368">
            <v>7.55</v>
          </cell>
        </row>
        <row r="16369">
          <cell r="A16369">
            <v>1901555</v>
          </cell>
          <cell r="B16369" t="str">
            <v>DRAGAGEM DE AREIA MÉDIA COM DRAGA HOPPER - CAPACIDADE DA CISTERNA DE 10.000 M³ - DMT DE 2.100 A 2.400 M</v>
          </cell>
          <cell r="C16369" t="str">
            <v>M3</v>
          </cell>
        </row>
        <row r="16369">
          <cell r="E16369">
            <v>7.61</v>
          </cell>
        </row>
        <row r="16370">
          <cell r="A16370">
            <v>1901556</v>
          </cell>
          <cell r="B16370" t="str">
            <v>DRAGAGEM DE AREIA MÉDIA COM DRAGA HOPPER - CAPACIDADE DA CISTERNA DE 10.000 M³ - DMT DE 2.400 A 2.700 M</v>
          </cell>
          <cell r="C16370" t="str">
            <v>M3</v>
          </cell>
        </row>
        <row r="16370">
          <cell r="E16370">
            <v>7.68</v>
          </cell>
        </row>
        <row r="16371">
          <cell r="A16371">
            <v>1901557</v>
          </cell>
          <cell r="B16371" t="str">
            <v>DRAGAGEM DE AREIA MÉDIA COM DRAGA HOPPER - CAPACIDADE DA CISTERNA DE 10.000 M³ - DMT DE 2.700 A 3.000 M</v>
          </cell>
          <cell r="C16371" t="str">
            <v>M3</v>
          </cell>
        </row>
        <row r="16371">
          <cell r="E16371">
            <v>7.75</v>
          </cell>
        </row>
        <row r="16372">
          <cell r="A16372">
            <v>1901558</v>
          </cell>
          <cell r="B16372" t="str">
            <v>DRAGAGEM DE AREIA MÉDIA COM DRAGA HOPPER - CAPACIDADE DA CISTERNA DE 10.000 M³ - DMT DE 3.000 M</v>
          </cell>
          <cell r="C16372" t="str">
            <v>M3</v>
          </cell>
        </row>
        <row r="16372">
          <cell r="E16372">
            <v>7.78</v>
          </cell>
        </row>
        <row r="16373">
          <cell r="A16373">
            <v>1901560</v>
          </cell>
          <cell r="B16373" t="str">
            <v>DRAGAGEM DE AREIA MÉDIA COM DRAGA HOPPER - CAPACIDADE DA CISTERNA DE 15.000 M³ - DMT DE 1.500 A 1.800 M</v>
          </cell>
          <cell r="C16373" t="str">
            <v>M3</v>
          </cell>
        </row>
        <row r="16373">
          <cell r="E16373">
            <v>9.91</v>
          </cell>
        </row>
        <row r="16374">
          <cell r="A16374">
            <v>1901561</v>
          </cell>
          <cell r="B16374" t="str">
            <v>DRAGAGEM DE AREIA MÉDIA COM DRAGA HOPPER - CAPACIDADE DA CISTERNA DE 15.000 M³ - DMT DE 1.800 A 2.100 M</v>
          </cell>
          <cell r="C16374" t="str">
            <v>M3</v>
          </cell>
        </row>
        <row r="16374">
          <cell r="E16374">
            <v>9.97</v>
          </cell>
        </row>
        <row r="16375">
          <cell r="A16375">
            <v>1901562</v>
          </cell>
          <cell r="B16375" t="str">
            <v>DRAGAGEM DE AREIA MÉDIA COM DRAGA HOPPER - CAPACIDADE DA CISTERNA DE 15.000 M³ - DMT DE 2.100 A 2.400 M</v>
          </cell>
          <cell r="C16375" t="str">
            <v>M3</v>
          </cell>
        </row>
        <row r="16375">
          <cell r="E16375">
            <v>10.03</v>
          </cell>
        </row>
        <row r="16376">
          <cell r="A16376">
            <v>1901563</v>
          </cell>
          <cell r="B16376" t="str">
            <v>DRAGAGEM DE AREIA MÉDIA COM DRAGA HOPPER - CAPACIDADE DA CISTERNA DE 15.000 M³ - DMT DE 2.400 A 2.700 M</v>
          </cell>
          <cell r="C16376" t="str">
            <v>M3</v>
          </cell>
        </row>
        <row r="16376">
          <cell r="E16376">
            <v>10.09</v>
          </cell>
        </row>
        <row r="16377">
          <cell r="A16377">
            <v>1901564</v>
          </cell>
          <cell r="B16377" t="str">
            <v>DRAGAGEM DE AREIA MÉDIA COM DRAGA HOPPER - CAPACIDADE DA CISTERNA DE 15.000 M³ - DMT DE 2.700 A 3.000 M</v>
          </cell>
          <cell r="C16377" t="str">
            <v>M3</v>
          </cell>
        </row>
        <row r="16377">
          <cell r="E16377">
            <v>10.16</v>
          </cell>
        </row>
        <row r="16378">
          <cell r="A16378">
            <v>1901559</v>
          </cell>
          <cell r="B16378" t="str">
            <v>DRAGAGEM DE AREIA MÉDIA COM DRAGA HOPPER - CAPACIDADE DA CISTERNA DE 15.000 M³ - DMT DE 3.000 M</v>
          </cell>
          <cell r="C16378" t="str">
            <v>M3</v>
          </cell>
        </row>
        <row r="16378">
          <cell r="E16378">
            <v>10.19</v>
          </cell>
        </row>
        <row r="16379">
          <cell r="A16379">
            <v>1917085</v>
          </cell>
          <cell r="B16379" t="str">
            <v>DRAGAGEM DE AREIA MÉDIA COM DRAGA HOPPER - CAPACIDADE DA CISTERNA DE 2.000 M³ - DMT DE 1.500 A 1.800 M</v>
          </cell>
          <cell r="C16379" t="str">
            <v>M3</v>
          </cell>
        </row>
        <row r="16379">
          <cell r="E16379">
            <v>7.94</v>
          </cell>
        </row>
        <row r="16380">
          <cell r="A16380">
            <v>1917086</v>
          </cell>
          <cell r="B16380" t="str">
            <v>DRAGAGEM DE AREIA MÉDIA COM DRAGA HOPPER - CAPACIDADE DA CISTERNA DE 2.000 M³ - DMT DE 1.800 A 2.100 M</v>
          </cell>
          <cell r="C16380" t="str">
            <v>M3</v>
          </cell>
        </row>
        <row r="16380">
          <cell r="E16380">
            <v>8.07</v>
          </cell>
        </row>
        <row r="16381">
          <cell r="A16381">
            <v>1917087</v>
          </cell>
          <cell r="B16381" t="str">
            <v>DRAGAGEM DE AREIA MÉDIA COM DRAGA HOPPER - CAPACIDADE DA CISTERNA DE 2.000 M³ - DMT DE 2.100 A 2.400 M</v>
          </cell>
          <cell r="C16381" t="str">
            <v>M3</v>
          </cell>
        </row>
        <row r="16381">
          <cell r="E16381">
            <v>8.2</v>
          </cell>
        </row>
        <row r="16382">
          <cell r="A16382">
            <v>1917088</v>
          </cell>
          <cell r="B16382" t="str">
            <v>DRAGAGEM DE AREIA MÉDIA COM DRAGA HOPPER - CAPACIDADE DA CISTERNA DE 2.000 M³ - DMT DE 2.400 A 2.700 M</v>
          </cell>
          <cell r="C16382" t="str">
            <v>M3</v>
          </cell>
        </row>
        <row r="16382">
          <cell r="E16382">
            <v>8.33</v>
          </cell>
        </row>
        <row r="16383">
          <cell r="A16383">
            <v>1917089</v>
          </cell>
          <cell r="B16383" t="str">
            <v>DRAGAGEM DE AREIA MÉDIA COM DRAGA HOPPER - CAPACIDADE DA CISTERNA DE 2.000 M³ - DMT DE 2.700 A 3.000 M</v>
          </cell>
          <cell r="C16383" t="str">
            <v>M3</v>
          </cell>
        </row>
        <row r="16383">
          <cell r="E16383">
            <v>8.48</v>
          </cell>
        </row>
        <row r="16384">
          <cell r="A16384">
            <v>1917090</v>
          </cell>
          <cell r="B16384" t="str">
            <v>DRAGAGEM DE AREIA MÉDIA COM DRAGA HOPPER - CAPACIDADE DA CISTERNA DE 2.000 M³ - DMT DE 3.000 M</v>
          </cell>
          <cell r="C16384" t="str">
            <v>M3</v>
          </cell>
        </row>
        <row r="16384">
          <cell r="E16384">
            <v>8.56</v>
          </cell>
        </row>
        <row r="16385">
          <cell r="A16385">
            <v>1901566</v>
          </cell>
          <cell r="B16385" t="str">
            <v>DRAGAGEM DE AREIA MÉDIA COM DRAGA HOPPER - CAPACIDADE DA CISTERNA DE 20.000 M³ - DMT DE 1.500 A 1.800 M</v>
          </cell>
          <cell r="C16385" t="str">
            <v>M3</v>
          </cell>
        </row>
        <row r="16385">
          <cell r="E16385">
            <v>12.39</v>
          </cell>
        </row>
        <row r="16386">
          <cell r="A16386">
            <v>1901567</v>
          </cell>
          <cell r="B16386" t="str">
            <v>DRAGAGEM DE AREIA MÉDIA COM DRAGA HOPPER - CAPACIDADE DA CISTERNA DE 20.000 M³ - DMT DE 1.800 A 2.100 M</v>
          </cell>
          <cell r="C16386" t="str">
            <v>M3</v>
          </cell>
        </row>
        <row r="16386">
          <cell r="E16386">
            <v>12.45</v>
          </cell>
        </row>
        <row r="16387">
          <cell r="A16387">
            <v>1901568</v>
          </cell>
          <cell r="B16387" t="str">
            <v>DRAGAGEM DE AREIA MÉDIA COM DRAGA HOPPER - CAPACIDADE DA CISTERNA DE 20.000 M³ - DMT DE 2.100 A 2.400 M</v>
          </cell>
          <cell r="C16387" t="str">
            <v>M3</v>
          </cell>
        </row>
        <row r="16387">
          <cell r="E16387">
            <v>12.5</v>
          </cell>
        </row>
        <row r="16388">
          <cell r="A16388">
            <v>1901569</v>
          </cell>
          <cell r="B16388" t="str">
            <v>DRAGAGEM DE AREIA MÉDIA COM DRAGA HOPPER - CAPACIDADE DA CISTERNA DE 20.000 M³ - DMT DE 2.400 A 2.700 M</v>
          </cell>
          <cell r="C16388" t="str">
            <v>M3</v>
          </cell>
        </row>
        <row r="16388">
          <cell r="E16388">
            <v>12.56</v>
          </cell>
        </row>
        <row r="16389">
          <cell r="A16389">
            <v>1901570</v>
          </cell>
          <cell r="B16389" t="str">
            <v>DRAGAGEM DE AREIA MÉDIA COM DRAGA HOPPER - CAPACIDADE DA CISTERNA DE 20.000 M³ - DMT DE 2.700 A 3.000 M</v>
          </cell>
          <cell r="C16389" t="str">
            <v>M3</v>
          </cell>
        </row>
        <row r="16389">
          <cell r="E16389">
            <v>12.63</v>
          </cell>
        </row>
        <row r="16390">
          <cell r="A16390">
            <v>1901565</v>
          </cell>
          <cell r="B16390" t="str">
            <v>DRAGAGEM DE AREIA MÉDIA COM DRAGA HOPPER - CAPACIDADE DA CISTERNA DE 20.000 M³ - DMT DE 3.000 M</v>
          </cell>
          <cell r="C16390" t="str">
            <v>M3</v>
          </cell>
        </row>
        <row r="16390">
          <cell r="E16390">
            <v>12.66</v>
          </cell>
        </row>
        <row r="16391">
          <cell r="A16391">
            <v>1917121</v>
          </cell>
          <cell r="B16391" t="str">
            <v>DRAGAGEM DE AREIA MÉDIA COM DRAGA HOPPER - CAPACIDADE DA CISTERNA DE 3.000 M³ - DMT DE 1.500 A 1.800 M</v>
          </cell>
          <cell r="C16391" t="str">
            <v>M3</v>
          </cell>
        </row>
        <row r="16391">
          <cell r="E16391">
            <v>7.59</v>
          </cell>
        </row>
        <row r="16392">
          <cell r="A16392">
            <v>1917122</v>
          </cell>
          <cell r="B16392" t="str">
            <v>DRAGAGEM DE AREIA MÉDIA COM DRAGA HOPPER - CAPACIDADE DA CISTERNA DE 3.000 M³ - DMT DE 1.800 A 2.100 M</v>
          </cell>
          <cell r="C16392" t="str">
            <v>M3</v>
          </cell>
        </row>
        <row r="16392">
          <cell r="E16392">
            <v>7.69</v>
          </cell>
        </row>
        <row r="16393">
          <cell r="A16393">
            <v>1917123</v>
          </cell>
          <cell r="B16393" t="str">
            <v>DRAGAGEM DE AREIA MÉDIA COM DRAGA HOPPER - CAPACIDADE DA CISTERNA DE 3.000 M³ - DMT DE 2.100 A 2.400 M</v>
          </cell>
          <cell r="C16393" t="str">
            <v>M3</v>
          </cell>
        </row>
        <row r="16393">
          <cell r="E16393">
            <v>7.8</v>
          </cell>
        </row>
        <row r="16394">
          <cell r="A16394">
            <v>1917124</v>
          </cell>
          <cell r="B16394" t="str">
            <v>DRAGAGEM DE AREIA MÉDIA COM DRAGA HOPPER - CAPACIDADE DA CISTERNA DE 3.000 M³ - DMT DE 2.400 A 2.700 M</v>
          </cell>
          <cell r="C16394" t="str">
            <v>M3</v>
          </cell>
        </row>
        <row r="16394">
          <cell r="E16394">
            <v>7.91</v>
          </cell>
        </row>
        <row r="16395">
          <cell r="A16395">
            <v>1917125</v>
          </cell>
          <cell r="B16395" t="str">
            <v>DRAGAGEM DE AREIA MÉDIA COM DRAGA HOPPER - CAPACIDADE DA CISTERNA DE 3.000 M³ - DMT DE 2.700 A 3.000 M</v>
          </cell>
          <cell r="C16395" t="str">
            <v>M3</v>
          </cell>
        </row>
        <row r="16395">
          <cell r="E16395">
            <v>8.03</v>
          </cell>
        </row>
        <row r="16396">
          <cell r="A16396">
            <v>1917126</v>
          </cell>
          <cell r="B16396" t="str">
            <v>DRAGAGEM DE AREIA MÉDIA COM DRAGA HOPPER - CAPACIDADE DA CISTERNA DE 3.000 M³ - DMT DE 3.000 M</v>
          </cell>
          <cell r="C16396" t="str">
            <v>M3</v>
          </cell>
        </row>
        <row r="16396">
          <cell r="E16396">
            <v>8.09</v>
          </cell>
        </row>
        <row r="16397">
          <cell r="A16397">
            <v>1917157</v>
          </cell>
          <cell r="B16397" t="str">
            <v>DRAGAGEM DE AREIA MÉDIA COM DRAGA HOPPER - CAPACIDADE DA CISTERNA DE 4.000 M³ - DMT DE 1.500 A 1.800 M</v>
          </cell>
          <cell r="C16397" t="str">
            <v>M3</v>
          </cell>
        </row>
        <row r="16397">
          <cell r="E16397">
            <v>7.21</v>
          </cell>
        </row>
        <row r="16398">
          <cell r="A16398">
            <v>1917158</v>
          </cell>
          <cell r="B16398" t="str">
            <v>DRAGAGEM DE AREIA MÉDIA COM DRAGA HOPPER - CAPACIDADE DA CISTERNA DE 4.000 M³ - DMT DE 1.800 A 2.100 M</v>
          </cell>
          <cell r="C16398" t="str">
            <v>M3</v>
          </cell>
        </row>
        <row r="16398">
          <cell r="E16398">
            <v>7.3</v>
          </cell>
        </row>
        <row r="16399">
          <cell r="A16399">
            <v>1917159</v>
          </cell>
          <cell r="B16399" t="str">
            <v>DRAGAGEM DE AREIA MÉDIA COM DRAGA HOPPER - CAPACIDADE DA CISTERNA DE 4.000 M³ - DMT DE 2.100 A 2.400 M</v>
          </cell>
          <cell r="C16399" t="str">
            <v>M3</v>
          </cell>
        </row>
        <row r="16399">
          <cell r="E16399">
            <v>7.4</v>
          </cell>
        </row>
        <row r="16400">
          <cell r="A16400">
            <v>1917160</v>
          </cell>
          <cell r="B16400" t="str">
            <v>DRAGAGEM DE AREIA MÉDIA COM DRAGA HOPPER - CAPACIDADE DA CISTERNA DE 4.000 M³ - DMT DE 2.400 A 2.700 M</v>
          </cell>
          <cell r="C16400" t="str">
            <v>M3</v>
          </cell>
        </row>
        <row r="16400">
          <cell r="E16400">
            <v>7.5</v>
          </cell>
        </row>
        <row r="16401">
          <cell r="A16401">
            <v>1917161</v>
          </cell>
          <cell r="B16401" t="str">
            <v>DRAGAGEM DE AREIA MÉDIA COM DRAGA HOPPER - CAPACIDADE DA CISTERNA DE 4.000 M³ - DMT DE 2.700 A 3.000 M</v>
          </cell>
          <cell r="C16401" t="str">
            <v>M3</v>
          </cell>
        </row>
        <row r="16401">
          <cell r="E16401">
            <v>7.6</v>
          </cell>
        </row>
        <row r="16402">
          <cell r="A16402">
            <v>1917162</v>
          </cell>
          <cell r="B16402" t="str">
            <v>DRAGAGEM DE AREIA MÉDIA COM DRAGA HOPPER - CAPACIDADE DA CISTERNA DE 4.000 M³ - DMT DE 3.000 M</v>
          </cell>
          <cell r="C16402" t="str">
            <v>M3</v>
          </cell>
        </row>
        <row r="16402">
          <cell r="E16402">
            <v>7.66</v>
          </cell>
        </row>
        <row r="16403">
          <cell r="A16403">
            <v>1917193</v>
          </cell>
          <cell r="B16403" t="str">
            <v>DRAGAGEM DE AREIA MÉDIA COM DRAGA HOPPER - CAPACIDADE DA CISTERNA DE 5.000 M³ - DMT DE 1.500 A 1.800 M</v>
          </cell>
          <cell r="C16403" t="str">
            <v>M3</v>
          </cell>
        </row>
        <row r="16403">
          <cell r="E16403">
            <v>8</v>
          </cell>
        </row>
        <row r="16404">
          <cell r="A16404">
            <v>1917194</v>
          </cell>
          <cell r="B16404" t="str">
            <v>DRAGAGEM DE AREIA MÉDIA COM DRAGA HOPPER - CAPACIDADE DA CISTERNA DE 5.000 M³ - DMT DE 1.800 A 2.100 M</v>
          </cell>
          <cell r="C16404" t="str">
            <v>M3</v>
          </cell>
        </row>
        <row r="16404">
          <cell r="E16404">
            <v>8.08</v>
          </cell>
        </row>
        <row r="16405">
          <cell r="A16405">
            <v>1917195</v>
          </cell>
          <cell r="B16405" t="str">
            <v>DRAGAGEM DE AREIA MÉDIA COM DRAGA HOPPER - CAPACIDADE DA CISTERNA DE 5.000 M³ - DMT DE 2.100 A 2.400 M</v>
          </cell>
          <cell r="C16405" t="str">
            <v>M3</v>
          </cell>
        </row>
        <row r="16405">
          <cell r="E16405">
            <v>8.16</v>
          </cell>
        </row>
        <row r="16406">
          <cell r="A16406">
            <v>1917196</v>
          </cell>
          <cell r="B16406" t="str">
            <v>DRAGAGEM DE AREIA MÉDIA COM DRAGA HOPPER - CAPACIDADE DA CISTERNA DE 5.000 M³ - DMT DE 2.400 A 2.700 M</v>
          </cell>
          <cell r="C16406" t="str">
            <v>M3</v>
          </cell>
        </row>
        <row r="16406">
          <cell r="E16406">
            <v>8.25</v>
          </cell>
        </row>
        <row r="16407">
          <cell r="A16407">
            <v>1917197</v>
          </cell>
          <cell r="B16407" t="str">
            <v>DRAGAGEM DE AREIA MÉDIA COM DRAGA HOPPER - CAPACIDADE DA CISTERNA DE 5.000 M³ - DMT DE 2.700 A 3.000 M</v>
          </cell>
          <cell r="C16407" t="str">
            <v>M3</v>
          </cell>
        </row>
        <row r="16407">
          <cell r="E16407">
            <v>8.34</v>
          </cell>
        </row>
        <row r="16408">
          <cell r="A16408">
            <v>1917198</v>
          </cell>
          <cell r="B16408" t="str">
            <v>DRAGAGEM DE AREIA MÉDIA COM DRAGA HOPPER - CAPACIDADE DA CISTERNA DE 5.000 M³ - DMT DE 3.000 M</v>
          </cell>
          <cell r="C16408" t="str">
            <v>M3</v>
          </cell>
        </row>
        <row r="16408">
          <cell r="E16408">
            <v>8.39</v>
          </cell>
        </row>
        <row r="16409">
          <cell r="A16409">
            <v>1917013</v>
          </cell>
          <cell r="B16409" t="str">
            <v>DRAGAGEM DE AREIA MÉDIA COM DRAGA HOPPER - CAPACIDADE DA CISTERNA DE 750 M³ - DMT DE 1.500 A 1.800 M</v>
          </cell>
          <cell r="C16409" t="str">
            <v>M3</v>
          </cell>
        </row>
        <row r="16409">
          <cell r="E16409">
            <v>15.37</v>
          </cell>
        </row>
        <row r="16410">
          <cell r="A16410">
            <v>1917014</v>
          </cell>
          <cell r="B16410" t="str">
            <v>DRAGAGEM DE AREIA MÉDIA COM DRAGA HOPPER - CAPACIDADE DA CISTERNA DE 750 M³ - DMT DE 1.800 A 2.100 M</v>
          </cell>
          <cell r="C16410" t="str">
            <v>M3</v>
          </cell>
        </row>
        <row r="16410">
          <cell r="E16410">
            <v>15.67</v>
          </cell>
        </row>
        <row r="16411">
          <cell r="A16411">
            <v>1917015</v>
          </cell>
          <cell r="B16411" t="str">
            <v>DRAGAGEM DE AREIA MÉDIA COM DRAGA HOPPER - CAPACIDADE DA CISTERNA DE 750 M³ - DMT DE 2.100 A 2.400 M</v>
          </cell>
          <cell r="C16411" t="str">
            <v>M3</v>
          </cell>
        </row>
        <row r="16411">
          <cell r="E16411">
            <v>15.97</v>
          </cell>
        </row>
        <row r="16412">
          <cell r="A16412">
            <v>1917016</v>
          </cell>
          <cell r="B16412" t="str">
            <v>DRAGAGEM DE AREIA MÉDIA COM DRAGA HOPPER - CAPACIDADE DA CISTERNA DE 750 M³ - DMT DE 2.400 A 2.700 M</v>
          </cell>
          <cell r="C16412" t="str">
            <v>M3</v>
          </cell>
        </row>
        <row r="16412">
          <cell r="E16412">
            <v>16.29</v>
          </cell>
        </row>
        <row r="16413">
          <cell r="A16413">
            <v>1917017</v>
          </cell>
          <cell r="B16413" t="str">
            <v>DRAGAGEM DE AREIA MÉDIA COM DRAGA HOPPER - CAPACIDADE DA CISTERNA DE 750 M³ - DMT DE 2.700 A 3.000 M</v>
          </cell>
          <cell r="C16413" t="str">
            <v>M3</v>
          </cell>
        </row>
        <row r="16413">
          <cell r="E16413">
            <v>16.62</v>
          </cell>
        </row>
        <row r="16414">
          <cell r="A16414">
            <v>1917018</v>
          </cell>
          <cell r="B16414" t="str">
            <v>DRAGAGEM DE AREIA MÉDIA COM DRAGA HOPPER - CAPACIDADE DA CISTERNA DE 750 M³ - DMT DE 3.000 M</v>
          </cell>
          <cell r="C16414" t="str">
            <v>M3</v>
          </cell>
        </row>
        <row r="16414">
          <cell r="E16414">
            <v>16.8</v>
          </cell>
        </row>
        <row r="16415">
          <cell r="A16415">
            <v>1917623</v>
          </cell>
          <cell r="B16415" t="str">
            <v>DRAGAGEM DE CASCALHO COM DRAGA DE SUCÇÃO E RECALQUE - BOMBA DE 1.350 KW E CORTADOR DE 170 KW - DISTÂNCIA DE RECALQUE DE 1.100 A 1.300 M</v>
          </cell>
          <cell r="C16415" t="str">
            <v>M3</v>
          </cell>
        </row>
        <row r="16415">
          <cell r="E16415">
            <v>17.25</v>
          </cell>
        </row>
        <row r="16416">
          <cell r="A16416">
            <v>1917624</v>
          </cell>
          <cell r="B16416" t="str">
            <v>DRAGAGEM DE CASCALHO COM DRAGA DE SUCÇÃO E RECALQUE - BOMBA DE 1.350 KW E CORTADOR DE 170 KW - DISTÂNCIA DE RECALQUE DE 1.300 A 1.500 M</v>
          </cell>
          <cell r="C16416" t="str">
            <v>M3</v>
          </cell>
        </row>
        <row r="16416">
          <cell r="E16416">
            <v>21.69</v>
          </cell>
        </row>
        <row r="16417">
          <cell r="A16417">
            <v>1917625</v>
          </cell>
          <cell r="B16417" t="str">
            <v>DRAGAGEM DE CASCALHO COM DRAGA DE SUCÇÃO E RECALQUE - BOMBA DE 1.350 KW E CORTADOR DE 170 KW - DISTÂNCIA DE RECALQUE DE 1.500 A 1.700 M</v>
          </cell>
          <cell r="C16417" t="str">
            <v>M3</v>
          </cell>
        </row>
        <row r="16417">
          <cell r="E16417">
            <v>27.16</v>
          </cell>
        </row>
        <row r="16418">
          <cell r="A16418">
            <v>1917626</v>
          </cell>
          <cell r="B16418" t="str">
            <v>DRAGAGEM DE CASCALHO COM DRAGA DE SUCÇÃO E RECALQUE - BOMBA DE 1.350 KW E CORTADOR DE 170 KW - DISTÂNCIA DE RECALQUE DE 1.700 A 1.900 M</v>
          </cell>
          <cell r="C16418" t="str">
            <v>M3</v>
          </cell>
        </row>
        <row r="16418">
          <cell r="E16418">
            <v>33.15</v>
          </cell>
        </row>
        <row r="16419">
          <cell r="A16419">
            <v>1917627</v>
          </cell>
          <cell r="B16419" t="str">
            <v>DRAGAGEM DE CASCALHO COM DRAGA DE SUCÇÃO E RECALQUE - BOMBA DE 1.350 KW E CORTADOR DE 170 KW - DISTÂNCIA DE RECALQUE DE 1.900 A 2.100 M</v>
          </cell>
          <cell r="C16419" t="str">
            <v>M3</v>
          </cell>
        </row>
        <row r="16419">
          <cell r="E16419">
            <v>39.79</v>
          </cell>
        </row>
        <row r="16420">
          <cell r="A16420">
            <v>1917628</v>
          </cell>
          <cell r="B16420" t="str">
            <v>DRAGAGEM DE CASCALHO COM DRAGA DE SUCÇÃO E RECALQUE - BOMBA DE 1.350 KW E CORTADOR DE 170 KW - DISTÂNCIA DE RECALQUE DE 2.100 A 2.300 M</v>
          </cell>
          <cell r="C16420" t="str">
            <v>M3</v>
          </cell>
        </row>
        <row r="16420">
          <cell r="E16420">
            <v>46.53</v>
          </cell>
        </row>
        <row r="16421">
          <cell r="A16421">
            <v>1917620</v>
          </cell>
          <cell r="B16421" t="str">
            <v>DRAGAGEM DE CASCALHO COM DRAGA DE SUCÇÃO E RECALQUE - BOMBA DE 1.350 KW E CORTADOR DE 170 KW - DISTÂNCIA DE RECALQUE DE 500 A 700 M</v>
          </cell>
          <cell r="C16421" t="str">
            <v>M3</v>
          </cell>
        </row>
        <row r="16421">
          <cell r="E16421">
            <v>8.09</v>
          </cell>
        </row>
        <row r="16422">
          <cell r="A16422">
            <v>1917621</v>
          </cell>
          <cell r="B16422" t="str">
            <v>DRAGAGEM DE CASCALHO COM DRAGA DE SUCÇÃO E RECALQUE - BOMBA DE 1.350 KW E CORTADOR DE 170 KW - DISTÂNCIA DE RECALQUE DE 700 A 900 M</v>
          </cell>
          <cell r="C16422" t="str">
            <v>M3</v>
          </cell>
        </row>
        <row r="16422">
          <cell r="E16422">
            <v>9.47</v>
          </cell>
        </row>
        <row r="16423">
          <cell r="A16423">
            <v>1917622</v>
          </cell>
          <cell r="B16423" t="str">
            <v>DRAGAGEM DE CASCALHO COM DRAGA DE SUCÇÃO E RECALQUE - BOMBA DE 1.350 KW E CORTADOR DE 170 KW - DISTÂNCIA DE RECALQUE DE 900 A 1.100 M</v>
          </cell>
          <cell r="C16423" t="str">
            <v>M3</v>
          </cell>
        </row>
        <row r="16423">
          <cell r="E16423">
            <v>11.83</v>
          </cell>
        </row>
        <row r="16424">
          <cell r="A16424">
            <v>1917741</v>
          </cell>
          <cell r="B16424" t="str">
            <v>DRAGAGEM DE CASCALHO COM DRAGA DE SUCÇÃO E RECALQUE - BOMBA DE 1.350 KW E CORTADOR DE 170 KW - DISTÂNCIA DE RECALQUE DE ATÉ 500 M</v>
          </cell>
          <cell r="C16424" t="str">
            <v>M3</v>
          </cell>
        </row>
        <row r="16424">
          <cell r="E16424">
            <v>7.51</v>
          </cell>
        </row>
        <row r="16425">
          <cell r="A16425">
            <v>1917269</v>
          </cell>
          <cell r="B16425" t="str">
            <v>DRAGAGEM DE CASCALHO COM DRAGA DE SUCÇÃO E RECALQUE - BOMBA DE 294 KW E CORTADOR DE 30 KW - DISTÂNCIA DE RECALQUE DE 1.100 A 1.300 M</v>
          </cell>
          <cell r="C16425" t="str">
            <v>M3</v>
          </cell>
        </row>
        <row r="16425">
          <cell r="E16425">
            <v>20.98</v>
          </cell>
        </row>
        <row r="16426">
          <cell r="A16426">
            <v>1917270</v>
          </cell>
          <cell r="B16426" t="str">
            <v>DRAGAGEM DE CASCALHO COM DRAGA DE SUCÇÃO E RECALQUE - BOMBA DE 294 KW E CORTADOR DE 30 KW - DISTÂNCIA DE RECALQUE DE 1.300 A 1.500 M</v>
          </cell>
          <cell r="C16426" t="str">
            <v>M3</v>
          </cell>
        </row>
        <row r="16426">
          <cell r="E16426">
            <v>28.31</v>
          </cell>
        </row>
        <row r="16427">
          <cell r="A16427">
            <v>1917266</v>
          </cell>
          <cell r="B16427" t="str">
            <v>DRAGAGEM DE CASCALHO COM DRAGA DE SUCÇÃO E RECALQUE - BOMBA DE 294 KW E CORTADOR DE 30 KW - DISTÂNCIA DE RECALQUE DE 500 A 700 M</v>
          </cell>
          <cell r="C16427" t="str">
            <v>M3</v>
          </cell>
        </row>
        <row r="16427">
          <cell r="E16427">
            <v>6.87</v>
          </cell>
        </row>
        <row r="16428">
          <cell r="A16428">
            <v>1917267</v>
          </cell>
          <cell r="B16428" t="str">
            <v>DRAGAGEM DE CASCALHO COM DRAGA DE SUCÇÃO E RECALQUE - BOMBA DE 294 KW E CORTADOR DE 30 KW - DISTÂNCIA DE RECALQUE DE 700 A 900 M</v>
          </cell>
          <cell r="C16428" t="str">
            <v>M3</v>
          </cell>
        </row>
        <row r="16428">
          <cell r="E16428">
            <v>9.97</v>
          </cell>
        </row>
        <row r="16429">
          <cell r="A16429">
            <v>1917268</v>
          </cell>
          <cell r="B16429" t="str">
            <v>DRAGAGEM DE CASCALHO COM DRAGA DE SUCÇÃO E RECALQUE - BOMBA DE 294 KW E CORTADOR DE 30 KW - DISTÂNCIA DE RECALQUE DE 900 A 1.100 M</v>
          </cell>
          <cell r="C16429" t="str">
            <v>M3</v>
          </cell>
        </row>
        <row r="16429">
          <cell r="E16429">
            <v>15.22</v>
          </cell>
        </row>
        <row r="16430">
          <cell r="A16430">
            <v>1917728</v>
          </cell>
          <cell r="B16430" t="str">
            <v>DRAGAGEM DE CASCALHO COM DRAGA DE SUCÇÃO E RECALQUE - BOMBA DE 294 KW E CORTADOR DE 30 KW - DISTÂNCIA DE RECALQUE DE ATÉ 500 M</v>
          </cell>
          <cell r="C16430" t="str">
            <v>M3</v>
          </cell>
        </row>
        <row r="16430">
          <cell r="E16430">
            <v>6.34</v>
          </cell>
        </row>
        <row r="16431">
          <cell r="A16431">
            <v>1917358</v>
          </cell>
          <cell r="B16431" t="str">
            <v>DRAGAGEM DE CASCALHO COM DRAGA DE SUCÇÃO E RECALQUE - BOMBA DE 483 KW E CORTADOR DE 55 KW - DISTÂNCIA DE RECALQUE ATÉ 500 M</v>
          </cell>
          <cell r="C16431" t="str">
            <v>M3</v>
          </cell>
        </row>
        <row r="16431">
          <cell r="E16431">
            <v>6.42</v>
          </cell>
        </row>
        <row r="16432">
          <cell r="A16432">
            <v>1917362</v>
          </cell>
          <cell r="B16432" t="str">
            <v>DRAGAGEM DE CASCALHO COM DRAGA DE SUCÇÃO E RECALQUE - BOMBA DE 483 KW E CORTADOR DE 55 KW - DISTÂNCIA DE RECALQUE DE 1.100 A 1.300 M</v>
          </cell>
          <cell r="C16432" t="str">
            <v>M3</v>
          </cell>
        </row>
        <row r="16432">
          <cell r="E16432">
            <v>30.8</v>
          </cell>
        </row>
        <row r="16433">
          <cell r="A16433">
            <v>1917363</v>
          </cell>
          <cell r="B16433" t="str">
            <v>DRAGAGEM DE CASCALHO COM DRAGA DE SUCÇÃO E RECALQUE - BOMBA DE 483 KW E CORTADOR DE 55 KW - DISTÂNCIA DE RECALQUE DE 1.300 A 1.500 M</v>
          </cell>
          <cell r="C16433" t="str">
            <v>M3</v>
          </cell>
        </row>
        <row r="16433">
          <cell r="E16433">
            <v>37.58</v>
          </cell>
        </row>
        <row r="16434">
          <cell r="A16434">
            <v>1917359</v>
          </cell>
          <cell r="B16434" t="str">
            <v>DRAGAGEM DE CASCALHO COM DRAGA DE SUCÇÃO E RECALQUE - BOMBA DE 483 KW E CORTADOR DE 55 KW - DISTÂNCIA DE RECALQUE DE 500 A 700 M</v>
          </cell>
          <cell r="C16434" t="str">
            <v>M3</v>
          </cell>
        </row>
        <row r="16434">
          <cell r="E16434">
            <v>9.07</v>
          </cell>
        </row>
        <row r="16435">
          <cell r="A16435">
            <v>1917360</v>
          </cell>
          <cell r="B16435" t="str">
            <v>DRAGAGEM DE CASCALHO COM DRAGA DE SUCÇÃO E RECALQUE - BOMBA DE 483 KW E CORTADOR DE 55 KW - DISTÂNCIA DE RECALQUE DE 700 A 900 M</v>
          </cell>
          <cell r="C16435" t="str">
            <v>M3</v>
          </cell>
        </row>
        <row r="16435">
          <cell r="E16435">
            <v>14.79</v>
          </cell>
        </row>
        <row r="16436">
          <cell r="A16436">
            <v>1917361</v>
          </cell>
          <cell r="B16436" t="str">
            <v>DRAGAGEM DE CASCALHO COM DRAGA DE SUCÇÃO E RECALQUE - BOMBA DE 483 KW E CORTADOR DE 55 KW - DISTÂNCIA DE RECALQUE DE 900 A 1.100 M</v>
          </cell>
          <cell r="C16436" t="str">
            <v>M3</v>
          </cell>
        </row>
        <row r="16436">
          <cell r="E16436">
            <v>22.1</v>
          </cell>
        </row>
        <row r="16437">
          <cell r="A16437">
            <v>1917476</v>
          </cell>
          <cell r="B16437" t="str">
            <v>DRAGAGEM DE CASCALHO COM DRAGA DE SUCÇÃO E RECALQUE - BOMBA DE 746 KW E CORTADOR DE 110 KW - DISTÂNCIA DE RECALQUE DE 1.100 A 1.300 M</v>
          </cell>
          <cell r="C16437" t="str">
            <v>M3</v>
          </cell>
        </row>
        <row r="16437">
          <cell r="E16437">
            <v>23</v>
          </cell>
        </row>
        <row r="16438">
          <cell r="A16438">
            <v>1917477</v>
          </cell>
          <cell r="B16438" t="str">
            <v>DRAGAGEM DE CASCALHO COM DRAGA DE SUCÇÃO E RECALQUE - BOMBA DE 746 KW E CORTADOR DE 110 KW - DISTÂNCIA DE RECALQUE DE 1.300 A 1.500 M</v>
          </cell>
          <cell r="C16438" t="str">
            <v>M3</v>
          </cell>
        </row>
        <row r="16438">
          <cell r="E16438">
            <v>29.58</v>
          </cell>
        </row>
        <row r="16439">
          <cell r="A16439">
            <v>1917478</v>
          </cell>
          <cell r="B16439" t="str">
            <v>DRAGAGEM DE CASCALHO COM DRAGA DE SUCÇÃO E RECALQUE - BOMBA DE 746 KW E CORTADOR DE 110 KW - DISTÂNCIA DE RECALQUE DE 1.500 A 1.700 M</v>
          </cell>
          <cell r="C16439" t="str">
            <v>M3</v>
          </cell>
        </row>
        <row r="16439">
          <cell r="E16439">
            <v>37.98</v>
          </cell>
        </row>
        <row r="16440">
          <cell r="A16440">
            <v>1917479</v>
          </cell>
          <cell r="B16440" t="str">
            <v>DRAGAGEM DE CASCALHO COM DRAGA DE SUCÇÃO E RECALQUE - BOMBA DE 746 KW E CORTADOR DE 110 KW - DISTÂNCIA DE RECALQUE DE 1.700 A 1.900 M</v>
          </cell>
          <cell r="C16440" t="str">
            <v>M3</v>
          </cell>
        </row>
        <row r="16440">
          <cell r="E16440">
            <v>41.38</v>
          </cell>
        </row>
        <row r="16441">
          <cell r="A16441">
            <v>1917473</v>
          </cell>
          <cell r="B16441" t="str">
            <v>DRAGAGEM DE CASCALHO COM DRAGA DE SUCÇÃO E RECALQUE - BOMBA DE 746 KW E CORTADOR DE 110 KW - DISTÂNCIA DE RECALQUE DE 500 A 700 M</v>
          </cell>
          <cell r="C16441" t="str">
            <v>M3</v>
          </cell>
        </row>
        <row r="16441">
          <cell r="E16441">
            <v>10.51</v>
          </cell>
        </row>
        <row r="16442">
          <cell r="A16442">
            <v>1917474</v>
          </cell>
          <cell r="B16442" t="str">
            <v>DRAGAGEM DE CASCALHO COM DRAGA DE SUCÇÃO E RECALQUE - BOMBA DE 746 KW E CORTADOR DE 110 KW - DISTÂNCIA DE RECALQUE DE 700 A 900 M</v>
          </cell>
          <cell r="C16442" t="str">
            <v>M3</v>
          </cell>
        </row>
        <row r="16442">
          <cell r="E16442">
            <v>13.54</v>
          </cell>
        </row>
        <row r="16443">
          <cell r="A16443">
            <v>1917475</v>
          </cell>
          <cell r="B16443" t="str">
            <v>DRAGAGEM DE CASCALHO COM DRAGA DE SUCÇÃO E RECALQUE - BOMBA DE 746 KW E CORTADOR DE 110 KW - DISTÂNCIA DE RECALQUE DE 900 A 1.100 M</v>
          </cell>
          <cell r="C16443" t="str">
            <v>M3</v>
          </cell>
        </row>
        <row r="16443">
          <cell r="E16443">
            <v>17.38</v>
          </cell>
        </row>
        <row r="16444">
          <cell r="A16444">
            <v>1917736</v>
          </cell>
          <cell r="B16444" t="str">
            <v>DRAGAGEM DE CASCALHO COM DRAGA DE SUCÇÃO E RECALQUE - BOMBA DE 746 KW E CORTADOR DE 110 KW - DISTÂNCIA DE RECALQUE DE ATÉ 500 M</v>
          </cell>
          <cell r="C16444" t="str">
            <v>M3</v>
          </cell>
        </row>
        <row r="16444">
          <cell r="E16444">
            <v>7.68</v>
          </cell>
        </row>
        <row r="16445">
          <cell r="A16445">
            <v>1917067</v>
          </cell>
          <cell r="B16445" t="str">
            <v>DRAGAGEM DE CASCALHO COM DRAGA HOPPER - CAPACIDADE DA CISTERNA DE 1.000 M³ - DMT DE 1.500 A 1.800 M</v>
          </cell>
          <cell r="C16445" t="str">
            <v>M3</v>
          </cell>
        </row>
        <row r="16445">
          <cell r="E16445">
            <v>10.56</v>
          </cell>
        </row>
        <row r="16446">
          <cell r="A16446">
            <v>1917068</v>
          </cell>
          <cell r="B16446" t="str">
            <v>DRAGAGEM DE CASCALHO COM DRAGA HOPPER - CAPACIDADE DA CISTERNA DE 1.000 M³ - DMT DE 1.800 A 2.100 M</v>
          </cell>
          <cell r="C16446" t="str">
            <v>M3</v>
          </cell>
        </row>
        <row r="16446">
          <cell r="E16446">
            <v>10.77</v>
          </cell>
        </row>
        <row r="16447">
          <cell r="A16447">
            <v>1917069</v>
          </cell>
          <cell r="B16447" t="str">
            <v>DRAGAGEM DE CASCALHO COM DRAGA HOPPER - CAPACIDADE DA CISTERNA DE 1.000 M³ - DMT DE 2.100 A 2.400 M</v>
          </cell>
          <cell r="C16447" t="str">
            <v>M3</v>
          </cell>
        </row>
        <row r="16447">
          <cell r="E16447">
            <v>10.99</v>
          </cell>
        </row>
        <row r="16448">
          <cell r="A16448">
            <v>1917070</v>
          </cell>
          <cell r="B16448" t="str">
            <v>DRAGAGEM DE CASCALHO COM DRAGA HOPPER - CAPACIDADE DA CISTERNA DE 1.000 M³ - DMT DE 2.400 A 2.700 M</v>
          </cell>
          <cell r="C16448" t="str">
            <v>M3</v>
          </cell>
        </row>
        <row r="16448">
          <cell r="E16448">
            <v>11.21</v>
          </cell>
        </row>
        <row r="16449">
          <cell r="A16449">
            <v>1917071</v>
          </cell>
          <cell r="B16449" t="str">
            <v>DRAGAGEM DE CASCALHO COM DRAGA HOPPER - CAPACIDADE DA CISTERNA DE 1.000 M³ - DMT DE 2.700 A 3.000 M</v>
          </cell>
          <cell r="C16449" t="str">
            <v>M3</v>
          </cell>
        </row>
        <row r="16449">
          <cell r="E16449">
            <v>11.45</v>
          </cell>
        </row>
        <row r="16450">
          <cell r="A16450">
            <v>1917072</v>
          </cell>
          <cell r="B16450" t="str">
            <v>DRAGAGEM DE CASCALHO COM DRAGA HOPPER - CAPACIDADE DA CISTERNA DE 1.000 M³ - DMT DE 3.000 M</v>
          </cell>
          <cell r="C16450" t="str">
            <v>M3</v>
          </cell>
        </row>
        <row r="16450">
          <cell r="E16450">
            <v>11.58</v>
          </cell>
        </row>
        <row r="16451">
          <cell r="A16451">
            <v>1901572</v>
          </cell>
          <cell r="B16451" t="str">
            <v>DRAGAGEM DE CASCALHO COM DRAGA HOPPER - CAPACIDADE DA CISTERNA DE 10.000 M³ - DMT DE 1.500 A 1.800 M</v>
          </cell>
          <cell r="C16451" t="str">
            <v>M3</v>
          </cell>
        </row>
        <row r="16451">
          <cell r="E16451">
            <v>6.86</v>
          </cell>
        </row>
        <row r="16452">
          <cell r="A16452">
            <v>1901573</v>
          </cell>
          <cell r="B16452" t="str">
            <v>DRAGAGEM DE CASCALHO COM DRAGA HOPPER - CAPACIDADE DA CISTERNA DE 10.000 M³ - DMT DE 1.800 A 2.100 M</v>
          </cell>
          <cell r="C16452" t="str">
            <v>M3</v>
          </cell>
        </row>
        <row r="16452">
          <cell r="E16452">
            <v>6.92</v>
          </cell>
        </row>
        <row r="16453">
          <cell r="A16453">
            <v>1901574</v>
          </cell>
          <cell r="B16453" t="str">
            <v>DRAGAGEM DE CASCALHO COM DRAGA HOPPER - CAPACIDADE DA CISTERNA DE 10.000 M³ - DMT DE 2.100 A 2.400 M</v>
          </cell>
          <cell r="C16453" t="str">
            <v>M3</v>
          </cell>
        </row>
        <row r="16453">
          <cell r="E16453">
            <v>6.98</v>
          </cell>
        </row>
        <row r="16454">
          <cell r="A16454">
            <v>1901575</v>
          </cell>
          <cell r="B16454" t="str">
            <v>DRAGAGEM DE CASCALHO COM DRAGA HOPPER - CAPACIDADE DA CISTERNA DE 10.000 M³ - DMT DE 2.400 A 2.700 M</v>
          </cell>
          <cell r="C16454" t="str">
            <v>M3</v>
          </cell>
        </row>
        <row r="16454">
          <cell r="E16454">
            <v>7.05</v>
          </cell>
        </row>
        <row r="16455">
          <cell r="A16455">
            <v>1901576</v>
          </cell>
          <cell r="B16455" t="str">
            <v>DRAGAGEM DE CASCALHO COM DRAGA HOPPER - CAPACIDADE DA CISTERNA DE 10.000 M³ - DMT DE 2.700 A 3.000 M</v>
          </cell>
          <cell r="C16455" t="str">
            <v>M3</v>
          </cell>
        </row>
        <row r="16455">
          <cell r="E16455">
            <v>7.12</v>
          </cell>
        </row>
        <row r="16456">
          <cell r="A16456">
            <v>1901571</v>
          </cell>
          <cell r="B16456" t="str">
            <v>DRAGAGEM DE CASCALHO COM DRAGA HOPPER - CAPACIDADE DA CISTERNA DE 10.000 M³ - DMT DE 3.000 M</v>
          </cell>
          <cell r="C16456" t="str">
            <v>M3</v>
          </cell>
        </row>
        <row r="16456">
          <cell r="E16456">
            <v>7.15</v>
          </cell>
        </row>
        <row r="16457">
          <cell r="A16457">
            <v>1901578</v>
          </cell>
          <cell r="B16457" t="str">
            <v>DRAGAGEM DE CASCALHO COM DRAGA HOPPER - CAPACIDADE DA CISTERNA DE 15.000 M³ - DMT DE 1.500 A 1.800 M</v>
          </cell>
          <cell r="C16457" t="str">
            <v>M3</v>
          </cell>
        </row>
        <row r="16457">
          <cell r="E16457">
            <v>8.99</v>
          </cell>
        </row>
        <row r="16458">
          <cell r="A16458">
            <v>1901579</v>
          </cell>
          <cell r="B16458" t="str">
            <v>DRAGAGEM DE CASCALHO COM DRAGA HOPPER - CAPACIDADE DA CISTERNA DE 15.000 M³ - DMT DE 1.800 A 2.100 M</v>
          </cell>
          <cell r="C16458" t="str">
            <v>M3</v>
          </cell>
        </row>
        <row r="16458">
          <cell r="E16458">
            <v>9.05</v>
          </cell>
        </row>
        <row r="16459">
          <cell r="A16459">
            <v>1901580</v>
          </cell>
          <cell r="B16459" t="str">
            <v>DRAGAGEM DE CASCALHO COM DRAGA HOPPER - CAPACIDADE DA CISTERNA DE 15.000 M³ - DMT DE 2.100 A 2.400 M</v>
          </cell>
          <cell r="C16459" t="str">
            <v>M3</v>
          </cell>
        </row>
        <row r="16459">
          <cell r="E16459">
            <v>9.11</v>
          </cell>
        </row>
        <row r="16460">
          <cell r="A16460">
            <v>1901581</v>
          </cell>
          <cell r="B16460" t="str">
            <v>DRAGAGEM DE CASCALHO COM DRAGA HOPPER - CAPACIDADE DA CISTERNA DE 15.000 M³ - DMT DE 2.400 A 2.700 M</v>
          </cell>
          <cell r="C16460" t="str">
            <v>M3</v>
          </cell>
        </row>
        <row r="16460">
          <cell r="E16460">
            <v>9.17</v>
          </cell>
        </row>
        <row r="16461">
          <cell r="A16461">
            <v>1901582</v>
          </cell>
          <cell r="B16461" t="str">
            <v>DRAGAGEM DE CASCALHO COM DRAGA HOPPER - CAPACIDADE DA CISTERNA DE 15.000 M³ - DMT DE 2.700 A 3.000 M</v>
          </cell>
          <cell r="C16461" t="str">
            <v>M3</v>
          </cell>
        </row>
        <row r="16461">
          <cell r="E16461">
            <v>9.24</v>
          </cell>
        </row>
        <row r="16462">
          <cell r="A16462">
            <v>1901577</v>
          </cell>
          <cell r="B16462" t="str">
            <v>DRAGAGEM DE CASCALHO COM DRAGA HOPPER - CAPACIDADE DA CISTERNA DE 15.000 M³ - DMT DE 3.000 M</v>
          </cell>
          <cell r="C16462" t="str">
            <v>M3</v>
          </cell>
        </row>
        <row r="16462">
          <cell r="E16462">
            <v>9.28</v>
          </cell>
        </row>
        <row r="16463">
          <cell r="A16463">
            <v>1917103</v>
          </cell>
          <cell r="B16463" t="str">
            <v>DRAGAGEM DE CASCALHO COM DRAGA HOPPER - CAPACIDADE DA CISTERNA DE 2.000 M³ - DMT DE 1.500 A 1.800 M</v>
          </cell>
          <cell r="C16463" t="str">
            <v>M3</v>
          </cell>
        </row>
        <row r="16463">
          <cell r="E16463">
            <v>7.4</v>
          </cell>
        </row>
        <row r="16464">
          <cell r="A16464">
            <v>1917104</v>
          </cell>
          <cell r="B16464" t="str">
            <v>DRAGAGEM DE CASCALHO COM DRAGA HOPPER - CAPACIDADE DA CISTERNA DE 2.000 M³ - DMT DE 1.800 A 2.100 M</v>
          </cell>
          <cell r="C16464" t="str">
            <v>M3</v>
          </cell>
        </row>
        <row r="16464">
          <cell r="E16464">
            <v>7.53</v>
          </cell>
        </row>
        <row r="16465">
          <cell r="A16465">
            <v>1917105</v>
          </cell>
          <cell r="B16465" t="str">
            <v>DRAGAGEM DE CASCALHO COM DRAGA HOPPER - CAPACIDADE DA CISTERNA DE 2.000 M³ - DMT DE 2.100 A 2.400 M</v>
          </cell>
          <cell r="C16465" t="str">
            <v>M3</v>
          </cell>
        </row>
        <row r="16465">
          <cell r="E16465">
            <v>7.67</v>
          </cell>
        </row>
        <row r="16466">
          <cell r="A16466">
            <v>1917106</v>
          </cell>
          <cell r="B16466" t="str">
            <v>DRAGAGEM DE CASCALHO COM DRAGA HOPPER - CAPACIDADE DA CISTERNA DE 2.000 M³ - DMT DE 2.400 A 2.700 M</v>
          </cell>
          <cell r="C16466" t="str">
            <v>M3</v>
          </cell>
        </row>
        <row r="16466">
          <cell r="E16466">
            <v>7.81</v>
          </cell>
        </row>
        <row r="16467">
          <cell r="A16467">
            <v>1917107</v>
          </cell>
          <cell r="B16467" t="str">
            <v>DRAGAGEM DE CASCALHO COM DRAGA HOPPER - CAPACIDADE DA CISTERNA DE 2.000 M³ - DMT DE 2.700 A 3.000 M</v>
          </cell>
          <cell r="C16467" t="str">
            <v>M3</v>
          </cell>
        </row>
        <row r="16467">
          <cell r="E16467">
            <v>7.95</v>
          </cell>
        </row>
        <row r="16468">
          <cell r="A16468">
            <v>1917108</v>
          </cell>
          <cell r="B16468" t="str">
            <v>DRAGAGEM DE CASCALHO COM DRAGA HOPPER - CAPACIDADE DA CISTERNA DE 2.000 M³ - DMT DE 3.000 M</v>
          </cell>
          <cell r="C16468" t="str">
            <v>M3</v>
          </cell>
        </row>
        <row r="16468">
          <cell r="E16468">
            <v>8.03</v>
          </cell>
        </row>
        <row r="16469">
          <cell r="A16469">
            <v>1901583</v>
          </cell>
          <cell r="B16469" t="str">
            <v>DRAGAGEM DE CASCALHO COM DRAGA HOPPER - CAPACIDADE DA CISTERNA DE 20.000 M³ - DMT DE 1.500 A 1.800 M</v>
          </cell>
          <cell r="C16469" t="str">
            <v>M3</v>
          </cell>
        </row>
        <row r="16469">
          <cell r="E16469">
            <v>11.19</v>
          </cell>
        </row>
        <row r="16470">
          <cell r="A16470">
            <v>1901584</v>
          </cell>
          <cell r="B16470" t="str">
            <v>DRAGAGEM DE CASCALHO COM DRAGA HOPPER - CAPACIDADE DA CISTERNA DE 20.000 M³ - DMT DE 1.800 A 2.100 M</v>
          </cell>
          <cell r="C16470" t="str">
            <v>M3</v>
          </cell>
        </row>
        <row r="16470">
          <cell r="E16470">
            <v>11.24</v>
          </cell>
        </row>
        <row r="16471">
          <cell r="A16471">
            <v>1901585</v>
          </cell>
          <cell r="B16471" t="str">
            <v>DRAGAGEM DE CASCALHO COM DRAGA HOPPER - CAPACIDADE DA CISTERNA DE 20.000 M³ - DMT DE 2.100 A 2.400 M</v>
          </cell>
          <cell r="C16471" t="str">
            <v>M3</v>
          </cell>
        </row>
        <row r="16471">
          <cell r="E16471">
            <v>11.3</v>
          </cell>
        </row>
        <row r="16472">
          <cell r="A16472">
            <v>1901586</v>
          </cell>
          <cell r="B16472" t="str">
            <v>DRAGAGEM DE CASCALHO COM DRAGA HOPPER - CAPACIDADE DA CISTERNA DE 20.000 M³ - DMT DE 2.400 A 2.700 M</v>
          </cell>
          <cell r="C16472" t="str">
            <v>M3</v>
          </cell>
        </row>
        <row r="16472">
          <cell r="E16472">
            <v>11.36</v>
          </cell>
        </row>
        <row r="16473">
          <cell r="A16473">
            <v>1901587</v>
          </cell>
          <cell r="B16473" t="str">
            <v>DRAGAGEM DE CASCALHO COM DRAGA HOPPER - CAPACIDADE DA CISTERNA DE 20.000 M³ - DMT DE 2.700 A 3.000 M</v>
          </cell>
          <cell r="C16473" t="str">
            <v>M3</v>
          </cell>
        </row>
        <row r="16473">
          <cell r="E16473">
            <v>11.43</v>
          </cell>
        </row>
        <row r="16474">
          <cell r="A16474">
            <v>1901588</v>
          </cell>
          <cell r="B16474" t="str">
            <v>DRAGAGEM DE CASCALHO COM DRAGA HOPPER - CAPACIDADE DA CISTERNA DE 20.000 M³ - DMT DE 3.000 M</v>
          </cell>
          <cell r="C16474" t="str">
            <v>M3</v>
          </cell>
        </row>
        <row r="16474">
          <cell r="E16474">
            <v>11.46</v>
          </cell>
        </row>
        <row r="16475">
          <cell r="A16475">
            <v>1917139</v>
          </cell>
          <cell r="B16475" t="str">
            <v>DRAGAGEM DE CASCALHO COM DRAGA HOPPER - CAPACIDADE DA CISTERNA DE 3.000 M³ - DMT DE 1.500 A 1.800 M</v>
          </cell>
          <cell r="C16475" t="str">
            <v>M3</v>
          </cell>
        </row>
        <row r="16475">
          <cell r="E16475">
            <v>7.03</v>
          </cell>
        </row>
        <row r="16476">
          <cell r="A16476">
            <v>1917140</v>
          </cell>
          <cell r="B16476" t="str">
            <v>DRAGAGEM DE CASCALHO COM DRAGA HOPPER - CAPACIDADE DA CISTERNA DE 3.000 M³ - DMT DE 1.800 A 2.100 M</v>
          </cell>
          <cell r="C16476" t="str">
            <v>M3</v>
          </cell>
        </row>
        <row r="16476">
          <cell r="E16476">
            <v>7.14</v>
          </cell>
        </row>
        <row r="16477">
          <cell r="A16477">
            <v>1917141</v>
          </cell>
          <cell r="B16477" t="str">
            <v>DRAGAGEM DE CASCALHO COM DRAGA HOPPER - CAPACIDADE DA CISTERNA DE 3.000 M³ - DMT DE 2.100 A 2.400 M</v>
          </cell>
          <cell r="C16477" t="str">
            <v>M3</v>
          </cell>
        </row>
        <row r="16477">
          <cell r="E16477">
            <v>7.25</v>
          </cell>
        </row>
        <row r="16478">
          <cell r="A16478">
            <v>1917142</v>
          </cell>
          <cell r="B16478" t="str">
            <v>DRAGAGEM DE CASCALHO COM DRAGA HOPPER - CAPACIDADE DA CISTERNA DE 3.000 M³ - DMT DE 2.400 A 2.700 M</v>
          </cell>
          <cell r="C16478" t="str">
            <v>M3</v>
          </cell>
        </row>
        <row r="16478">
          <cell r="E16478">
            <v>7.36</v>
          </cell>
        </row>
        <row r="16479">
          <cell r="A16479">
            <v>1917143</v>
          </cell>
          <cell r="B16479" t="str">
            <v>DRAGAGEM DE CASCALHO COM DRAGA HOPPER - CAPACIDADE DA CISTERNA DE 3.000 M³ - DMT DE 2.700 A 3.000 M</v>
          </cell>
          <cell r="C16479" t="str">
            <v>M3</v>
          </cell>
        </row>
        <row r="16479">
          <cell r="E16479">
            <v>7.49</v>
          </cell>
        </row>
        <row r="16480">
          <cell r="A16480">
            <v>1917144</v>
          </cell>
          <cell r="B16480" t="str">
            <v>DRAGAGEM DE CASCALHO COM DRAGA HOPPER - CAPACIDADE DA CISTERNA DE 3.000 M³ - DMT DE 3.000 M</v>
          </cell>
          <cell r="C16480" t="str">
            <v>M3</v>
          </cell>
        </row>
        <row r="16480">
          <cell r="E16480">
            <v>7.55</v>
          </cell>
        </row>
        <row r="16481">
          <cell r="A16481">
            <v>1917175</v>
          </cell>
          <cell r="B16481" t="str">
            <v>DRAGAGEM DE CASCALHO COM DRAGA HOPPER - CAPACIDADE DA CISTERNA DE 4.000 M³ - DMT DE 1.500 A 1.800 M</v>
          </cell>
          <cell r="C16481" t="str">
            <v>M3</v>
          </cell>
        </row>
        <row r="16481">
          <cell r="E16481">
            <v>6.67</v>
          </cell>
        </row>
        <row r="16482">
          <cell r="A16482">
            <v>1917176</v>
          </cell>
          <cell r="B16482" t="str">
            <v>DRAGAGEM DE CASCALHO COM DRAGA HOPPER - CAPACIDADE DA CISTERNA DE 4.000 M³ - DMT DE 1.800 A 2.100 M</v>
          </cell>
          <cell r="C16482" t="str">
            <v>M3</v>
          </cell>
        </row>
        <row r="16482">
          <cell r="E16482">
            <v>6.77</v>
          </cell>
        </row>
        <row r="16483">
          <cell r="A16483">
            <v>1917177</v>
          </cell>
          <cell r="B16483" t="str">
            <v>DRAGAGEM DE CASCALHO COM DRAGA HOPPER - CAPACIDADE DA CISTERNA DE 4.000 M³ - DMT DE 2.100 A 2.400 M</v>
          </cell>
          <cell r="C16483" t="str">
            <v>M3</v>
          </cell>
        </row>
        <row r="16483">
          <cell r="E16483">
            <v>6.86</v>
          </cell>
        </row>
        <row r="16484">
          <cell r="A16484">
            <v>1917178</v>
          </cell>
          <cell r="B16484" t="str">
            <v>DRAGAGEM DE CASCALHO COM DRAGA HOPPER - CAPACIDADE DA CISTERNA DE 4.000 M³ - DMT DE 2.400 A 2.700 M</v>
          </cell>
          <cell r="C16484" t="str">
            <v>M3</v>
          </cell>
        </row>
        <row r="16484">
          <cell r="E16484">
            <v>6.96</v>
          </cell>
        </row>
        <row r="16485">
          <cell r="A16485">
            <v>1917179</v>
          </cell>
          <cell r="B16485" t="str">
            <v>DRAGAGEM DE CASCALHO COM DRAGA HOPPER - CAPACIDADE DA CISTERNA DE 4.000 M³ - DMT DE 2.700 A 3.000 M</v>
          </cell>
          <cell r="C16485" t="str">
            <v>M3</v>
          </cell>
        </row>
        <row r="16485">
          <cell r="E16485">
            <v>7.07</v>
          </cell>
        </row>
        <row r="16486">
          <cell r="A16486">
            <v>1917180</v>
          </cell>
          <cell r="B16486" t="str">
            <v>DRAGAGEM DE CASCALHO COM DRAGA HOPPER - CAPACIDADE DA CISTERNA DE 4.000 M³ - DMT DE 3.000 M</v>
          </cell>
          <cell r="C16486" t="str">
            <v>M3</v>
          </cell>
        </row>
        <row r="16486">
          <cell r="E16486">
            <v>7.13</v>
          </cell>
        </row>
        <row r="16487">
          <cell r="A16487">
            <v>1917211</v>
          </cell>
          <cell r="B16487" t="str">
            <v>DRAGAGEM DE CASCALHO COM DRAGA HOPPER - CAPACIDADE DA CISTERNA DE 5.000 M³ - DMT DE 1.500 A 1.800 M</v>
          </cell>
          <cell r="C16487" t="str">
            <v>M3</v>
          </cell>
        </row>
        <row r="16487">
          <cell r="E16487">
            <v>7.35</v>
          </cell>
        </row>
        <row r="16488">
          <cell r="A16488">
            <v>1917212</v>
          </cell>
          <cell r="B16488" t="str">
            <v>DRAGAGEM DE CASCALHO COM DRAGA HOPPER - CAPACIDADE DA CISTERNA DE 5.000 M³ - DMT DE 1.800 A 2.100 M</v>
          </cell>
          <cell r="C16488" t="str">
            <v>M3</v>
          </cell>
        </row>
        <row r="16488">
          <cell r="E16488">
            <v>7.43</v>
          </cell>
        </row>
        <row r="16489">
          <cell r="A16489">
            <v>1917213</v>
          </cell>
          <cell r="B16489" t="str">
            <v>DRAGAGEM DE CASCALHO COM DRAGA HOPPER - CAPACIDADE DA CISTERNA DE 5.000 M³ - DMT DE 2.100 A 2.400 M</v>
          </cell>
          <cell r="C16489" t="str">
            <v>M3</v>
          </cell>
        </row>
        <row r="16489">
          <cell r="E16489">
            <v>7.52</v>
          </cell>
        </row>
        <row r="16490">
          <cell r="A16490">
            <v>1917214</v>
          </cell>
          <cell r="B16490" t="str">
            <v>DRAGAGEM DE CASCALHO COM DRAGA HOPPER - CAPACIDADE DA CISTERNA DE 5.000 M³ - DMT DE 2.400 A 2.700 M</v>
          </cell>
          <cell r="C16490" t="str">
            <v>M3</v>
          </cell>
        </row>
        <row r="16490">
          <cell r="E16490">
            <v>7.6</v>
          </cell>
        </row>
        <row r="16491">
          <cell r="A16491">
            <v>1917215</v>
          </cell>
          <cell r="B16491" t="str">
            <v>DRAGAGEM DE CASCALHO COM DRAGA HOPPER - CAPACIDADE DA CISTERNA DE 5.000 M³ - DMT DE 2.700 A 3.000 M</v>
          </cell>
          <cell r="C16491" t="str">
            <v>M3</v>
          </cell>
        </row>
        <row r="16491">
          <cell r="E16491">
            <v>7.7</v>
          </cell>
        </row>
        <row r="16492">
          <cell r="A16492">
            <v>1917216</v>
          </cell>
          <cell r="B16492" t="str">
            <v>DRAGAGEM DE CASCALHO COM DRAGA HOPPER - CAPACIDADE DA CISTERNA DE 5.000 M³ - DMT DE 3.000 M</v>
          </cell>
          <cell r="C16492" t="str">
            <v>M3</v>
          </cell>
        </row>
        <row r="16492">
          <cell r="E16492">
            <v>7.75</v>
          </cell>
        </row>
        <row r="16493">
          <cell r="A16493">
            <v>1917031</v>
          </cell>
          <cell r="B16493" t="str">
            <v>DRAGAGEM DE CASCALHO COM DRAGA HOPPER - CAPACIDADE DA CISTERNA DE 750 M³ - DMT DE 1.500 A 1.800 M</v>
          </cell>
          <cell r="C16493" t="str">
            <v>M3</v>
          </cell>
        </row>
        <row r="16493">
          <cell r="E16493">
            <v>14.32</v>
          </cell>
        </row>
        <row r="16494">
          <cell r="A16494">
            <v>1917032</v>
          </cell>
          <cell r="B16494" t="str">
            <v>DRAGAGEM DE CASCALHO COM DRAGA HOPPER - CAPACIDADE DA CISTERNA DE 750 M³ - DMT DE 1.800 A 2.100 M</v>
          </cell>
          <cell r="C16494" t="str">
            <v>M3</v>
          </cell>
        </row>
        <row r="16494">
          <cell r="E16494">
            <v>14.62</v>
          </cell>
        </row>
        <row r="16495">
          <cell r="A16495">
            <v>1917033</v>
          </cell>
          <cell r="B16495" t="str">
            <v>DRAGAGEM DE CASCALHO COM DRAGA HOPPER - CAPACIDADE DA CISTERNA DE 750 M³ - DMT DE 2.100 A 2.400 M</v>
          </cell>
          <cell r="C16495" t="str">
            <v>M3</v>
          </cell>
        </row>
        <row r="16495">
          <cell r="E16495">
            <v>14.93</v>
          </cell>
        </row>
        <row r="16496">
          <cell r="A16496">
            <v>1917034</v>
          </cell>
          <cell r="B16496" t="str">
            <v>DRAGAGEM DE CASCALHO COM DRAGA HOPPER - CAPACIDADE DA CISTERNA DE 750 M³ - DMT DE 2.400 A 2.700 M</v>
          </cell>
          <cell r="C16496" t="str">
            <v>M3</v>
          </cell>
        </row>
        <row r="16496">
          <cell r="E16496">
            <v>15.26</v>
          </cell>
        </row>
        <row r="16497">
          <cell r="A16497">
            <v>1917035</v>
          </cell>
          <cell r="B16497" t="str">
            <v>DRAGAGEM DE CASCALHO COM DRAGA HOPPER - CAPACIDADE DA CISTERNA DE 750 M³ - DMT DE 2.700 A 3.000 M</v>
          </cell>
          <cell r="C16497" t="str">
            <v>M3</v>
          </cell>
        </row>
        <row r="16497">
          <cell r="E16497">
            <v>15.6</v>
          </cell>
        </row>
        <row r="16498">
          <cell r="A16498">
            <v>1917036</v>
          </cell>
          <cell r="B16498" t="str">
            <v>DRAGAGEM DE CASCALHO COM DRAGA HOPPER - CAPACIDADE DA CISTERNA DE 750 M³ - DMT DE 3.000 M</v>
          </cell>
          <cell r="C16498" t="str">
            <v>M3</v>
          </cell>
        </row>
        <row r="16498">
          <cell r="E16498">
            <v>15.78</v>
          </cell>
        </row>
        <row r="16499">
          <cell r="A16499">
            <v>1917605</v>
          </cell>
          <cell r="B16499" t="str">
            <v>DRAGAGEM DE CASCALHO FINO COM DRAGA DE SUCÇÃO E RECALQUE - BOMBA DE 1.350 KW E CORTADOR DE 170 KW - DISTÂNCIA DE RECALQUE DE 1.100 A 1.300 M</v>
          </cell>
          <cell r="C16499" t="str">
            <v>M3</v>
          </cell>
        </row>
        <row r="16499">
          <cell r="E16499">
            <v>7.75</v>
          </cell>
        </row>
        <row r="16500">
          <cell r="A16500">
            <v>1917606</v>
          </cell>
          <cell r="B16500" t="str">
            <v>DRAGAGEM DE CASCALHO FINO COM DRAGA DE SUCÇÃO E RECALQUE - BOMBA DE 1.350 KW E CORTADOR DE 170 KW - DISTÂNCIA DE RECALQUE DE 1.300 A 1.500 M</v>
          </cell>
          <cell r="C16500" t="str">
            <v>M3</v>
          </cell>
        </row>
        <row r="16500">
          <cell r="E16500">
            <v>8.4</v>
          </cell>
        </row>
        <row r="16501">
          <cell r="A16501">
            <v>1917607</v>
          </cell>
          <cell r="B16501" t="str">
            <v>DRAGAGEM DE CASCALHO FINO COM DRAGA DE SUCÇÃO E RECALQUE - BOMBA DE 1.350 KW E CORTADOR DE 170 KW - DISTÂNCIA DE RECALQUE DE 1.500 A 1.700 M</v>
          </cell>
          <cell r="C16501" t="str">
            <v>M3</v>
          </cell>
        </row>
        <row r="16501">
          <cell r="E16501">
            <v>9.04</v>
          </cell>
        </row>
        <row r="16502">
          <cell r="A16502">
            <v>1917608</v>
          </cell>
          <cell r="B16502" t="str">
            <v>DRAGAGEM DE CASCALHO FINO COM DRAGA DE SUCÇÃO E RECALQUE - BOMBA DE 1.350 KW E CORTADOR DE 170 KW - DISTÂNCIA DE RECALQUE DE 1.700 A 1.900 M</v>
          </cell>
          <cell r="C16502" t="str">
            <v>M3</v>
          </cell>
        </row>
        <row r="16502">
          <cell r="E16502">
            <v>10.11</v>
          </cell>
        </row>
        <row r="16503">
          <cell r="A16503">
            <v>1917609</v>
          </cell>
          <cell r="B16503" t="str">
            <v>DRAGAGEM DE CASCALHO FINO COM DRAGA DE SUCÇÃO E RECALQUE - BOMBA DE 1.350 KW E CORTADOR DE 170 KW - DISTÂNCIA DE RECALQUE DE 1.900 A 2.100 M</v>
          </cell>
          <cell r="C16503" t="str">
            <v>M3</v>
          </cell>
        </row>
        <row r="16503">
          <cell r="E16503">
            <v>11.51</v>
          </cell>
        </row>
        <row r="16504">
          <cell r="A16504">
            <v>1917610</v>
          </cell>
          <cell r="B16504" t="str">
            <v>DRAGAGEM DE CASCALHO FINO COM DRAGA DE SUCÇÃO E RECALQUE - BOMBA DE 1.350 KW E CORTADOR DE 170 KW - DISTÂNCIA DE RECALQUE DE 2.100 A 2.300 M</v>
          </cell>
          <cell r="C16504" t="str">
            <v>M3</v>
          </cell>
        </row>
        <row r="16504">
          <cell r="E16504">
            <v>13.57</v>
          </cell>
        </row>
        <row r="16505">
          <cell r="A16505">
            <v>1917611</v>
          </cell>
          <cell r="B16505" t="str">
            <v>DRAGAGEM DE CASCALHO FINO COM DRAGA DE SUCÇÃO E RECALQUE - BOMBA DE 1.350 KW E CORTADOR DE 170 KW - DISTÂNCIA DE RECALQUE DE 2.300 A 2.500 M</v>
          </cell>
          <cell r="C16505" t="str">
            <v>M3</v>
          </cell>
        </row>
        <row r="16505">
          <cell r="E16505">
            <v>15.9</v>
          </cell>
        </row>
        <row r="16506">
          <cell r="A16506">
            <v>1917612</v>
          </cell>
          <cell r="B16506" t="str">
            <v>DRAGAGEM DE CASCALHO FINO COM DRAGA DE SUCÇÃO E RECALQUE - BOMBA DE 1.350 KW E CORTADOR DE 170 KW - DISTÂNCIA DE RECALQUE DE 2.500 A 2.700 M</v>
          </cell>
          <cell r="C16506" t="str">
            <v>M3</v>
          </cell>
        </row>
        <row r="16506">
          <cell r="E16506">
            <v>18.63</v>
          </cell>
        </row>
        <row r="16507">
          <cell r="A16507">
            <v>1917613</v>
          </cell>
          <cell r="B16507" t="str">
            <v>DRAGAGEM DE CASCALHO FINO COM DRAGA DE SUCÇÃO E RECALQUE - BOMBA DE 1.350 KW E CORTADOR DE 170 KW - DISTÂNCIA DE RECALQUE DE 2.700 A 2.900 M</v>
          </cell>
          <cell r="C16507" t="str">
            <v>M3</v>
          </cell>
        </row>
        <row r="16507">
          <cell r="E16507">
            <v>21.66</v>
          </cell>
        </row>
        <row r="16508">
          <cell r="A16508">
            <v>1917614</v>
          </cell>
          <cell r="B16508" t="str">
            <v>DRAGAGEM DE CASCALHO FINO COM DRAGA DE SUCÇÃO E RECALQUE - BOMBA DE 1.350 KW E CORTADOR DE 170 KW - DISTÂNCIA DE RECALQUE DE 2.900 A 3.100 M</v>
          </cell>
          <cell r="C16508" t="str">
            <v>M3</v>
          </cell>
        </row>
        <row r="16508">
          <cell r="E16508">
            <v>24.99</v>
          </cell>
        </row>
        <row r="16509">
          <cell r="A16509">
            <v>1917615</v>
          </cell>
          <cell r="B16509" t="str">
            <v>DRAGAGEM DE CASCALHO FINO COM DRAGA DE SUCÇÃO E RECALQUE - BOMBA DE 1.350 KW E CORTADOR DE 170 KW - DISTÂNCIA DE RECALQUE DE 3.100 A 3.300 M</v>
          </cell>
          <cell r="C16509" t="str">
            <v>M3</v>
          </cell>
        </row>
        <row r="16509">
          <cell r="E16509">
            <v>28.75</v>
          </cell>
        </row>
        <row r="16510">
          <cell r="A16510">
            <v>1917616</v>
          </cell>
          <cell r="B16510" t="str">
            <v>DRAGAGEM DE CASCALHO FINO COM DRAGA DE SUCÇÃO E RECALQUE - BOMBA DE 1.350 KW E CORTADOR DE 170 KW - DISTÂNCIA DE RECALQUE DE 3.300 A 3.500 M</v>
          </cell>
          <cell r="C16510" t="str">
            <v>M3</v>
          </cell>
        </row>
        <row r="16510">
          <cell r="E16510">
            <v>33.27</v>
          </cell>
        </row>
        <row r="16511">
          <cell r="A16511">
            <v>1917617</v>
          </cell>
          <cell r="B16511" t="str">
            <v>DRAGAGEM DE CASCALHO FINO COM DRAGA DE SUCÇÃO E RECALQUE - BOMBA DE 1.350 KW E CORTADOR DE 170 KW - DISTÂNCIA DE RECALQUE DE 3.500 A 3.700 M</v>
          </cell>
          <cell r="C16511" t="str">
            <v>M3</v>
          </cell>
        </row>
        <row r="16511">
          <cell r="E16511">
            <v>37.26</v>
          </cell>
        </row>
        <row r="16512">
          <cell r="A16512">
            <v>1917618</v>
          </cell>
          <cell r="B16512" t="str">
            <v>DRAGAGEM DE CASCALHO FINO COM DRAGA DE SUCÇÃO E RECALQUE - BOMBA DE 1.350 KW E CORTADOR DE 170 KW - DISTÂNCIA DE RECALQUE DE 3.700 A 3.900 M</v>
          </cell>
          <cell r="C16512" t="str">
            <v>M3</v>
          </cell>
        </row>
        <row r="16512">
          <cell r="E16512">
            <v>42.43</v>
          </cell>
        </row>
        <row r="16513">
          <cell r="A16513">
            <v>1917619</v>
          </cell>
          <cell r="B16513" t="str">
            <v>DRAGAGEM DE CASCALHO FINO COM DRAGA DE SUCÇÃO E RECALQUE - BOMBA DE 1.350 KW E CORTADOR DE 170 KW - DISTÂNCIA DE RECALQUE DE 3.900 A 4.100 M</v>
          </cell>
          <cell r="C16513" t="str">
            <v>M3</v>
          </cell>
        </row>
        <row r="16513">
          <cell r="E16513">
            <v>46.03</v>
          </cell>
        </row>
        <row r="16514">
          <cell r="A16514">
            <v>1917602</v>
          </cell>
          <cell r="B16514" t="str">
            <v>DRAGAGEM DE CASCALHO FINO COM DRAGA DE SUCÇÃO E RECALQUE - BOMBA DE 1.350 KW E CORTADOR DE 170 KW - DISTÂNCIA DE RECALQUE DE 500 A 700 M</v>
          </cell>
          <cell r="C16514" t="str">
            <v>M3</v>
          </cell>
        </row>
        <row r="16514">
          <cell r="E16514">
            <v>5.58</v>
          </cell>
        </row>
        <row r="16515">
          <cell r="A16515">
            <v>1917603</v>
          </cell>
          <cell r="B16515" t="str">
            <v>DRAGAGEM DE CASCALHO FINO COM DRAGA DE SUCÇÃO E RECALQUE - BOMBA DE 1.350 KW E CORTADOR DE 170 KW - DISTÂNCIA DE RECALQUE DE 700 A 900 M</v>
          </cell>
          <cell r="C16515" t="str">
            <v>M3</v>
          </cell>
        </row>
        <row r="16515">
          <cell r="E16515">
            <v>6.25</v>
          </cell>
        </row>
        <row r="16516">
          <cell r="A16516">
            <v>1917604</v>
          </cell>
          <cell r="B16516" t="str">
            <v>DRAGAGEM DE CASCALHO FINO COM DRAGA DE SUCÇÃO E RECALQUE - BOMBA DE 1.350 KW E CORTADOR DE 170 KW - DISTÂNCIA DE RECALQUE DE 900 A 1.100 M</v>
          </cell>
          <cell r="C16516" t="str">
            <v>M3</v>
          </cell>
        </row>
        <row r="16516">
          <cell r="E16516">
            <v>6.85</v>
          </cell>
        </row>
        <row r="16517">
          <cell r="A16517">
            <v>1917740</v>
          </cell>
          <cell r="B16517" t="str">
            <v>DRAGAGEM DE CASCALHO FINO COM DRAGA DE SUCÇÃO E RECALQUE - BOMBA DE 1.350 KW E CORTADOR DE 170 KW - DISTÂNCIA DE RECALQUE DE ATÉ 500 M</v>
          </cell>
          <cell r="C16517" t="str">
            <v>M3</v>
          </cell>
        </row>
        <row r="16517">
          <cell r="E16517">
            <v>5.38</v>
          </cell>
        </row>
        <row r="16518">
          <cell r="A16518">
            <v>1917263</v>
          </cell>
          <cell r="B16518" t="str">
            <v>DRAGAGEM DE CASCALHO FINO COM DRAGA DE SUCÇÃO E RECALQUE - BOMBA DE 294 KW E CORTADOR DE 30 KW - DISTÂNCIA DE RECALQUE DE 1.100 A 1.300 M</v>
          </cell>
          <cell r="C16518" t="str">
            <v>M3</v>
          </cell>
        </row>
        <row r="16518">
          <cell r="E16518">
            <v>9.73</v>
          </cell>
        </row>
        <row r="16519">
          <cell r="A16519">
            <v>1917264</v>
          </cell>
          <cell r="B16519" t="str">
            <v>DRAGAGEM DE CASCALHO FINO COM DRAGA DE SUCÇÃO E RECALQUE - BOMBA DE 294 KW E CORTADOR DE 30 KW - DISTÂNCIA DE RECALQUE DE 1.300 A 1.500 M</v>
          </cell>
          <cell r="C16519" t="str">
            <v>M3</v>
          </cell>
        </row>
        <row r="16519">
          <cell r="E16519">
            <v>12.06</v>
          </cell>
        </row>
        <row r="16520">
          <cell r="A16520">
            <v>1917265</v>
          </cell>
          <cell r="B16520" t="str">
            <v>DRAGAGEM DE CASCALHO FINO COM DRAGA DE SUCÇÃO E RECALQUE - BOMBA DE 294 KW E CORTADOR DE 30 KW - DISTÂNCIA DE RECALQUE DE 1.500 A 1.700 M</v>
          </cell>
          <cell r="C16520" t="str">
            <v>M3</v>
          </cell>
        </row>
        <row r="16520">
          <cell r="E16520">
            <v>15.64</v>
          </cell>
        </row>
        <row r="16521">
          <cell r="A16521">
            <v>1917260</v>
          </cell>
          <cell r="B16521" t="str">
            <v>DRAGAGEM DE CASCALHO FINO COM DRAGA DE SUCÇÃO E RECALQUE - BOMBA DE 294 KW E CORTADOR DE 30 KW - DISTÂNCIA DE RECALQUE DE 500 A 700 M</v>
          </cell>
          <cell r="C16521" t="str">
            <v>M3</v>
          </cell>
        </row>
        <row r="16521">
          <cell r="E16521">
            <v>5.88</v>
          </cell>
        </row>
        <row r="16522">
          <cell r="A16522">
            <v>1917261</v>
          </cell>
          <cell r="B16522" t="str">
            <v>DRAGAGEM DE CASCALHO FINO COM DRAGA DE SUCÇÃO E RECALQUE - BOMBA DE 294 KW E CORTADOR DE 30 KW - DISTÂNCIA DE RECALQUE DE 700 A 900 M</v>
          </cell>
          <cell r="C16522" t="str">
            <v>M3</v>
          </cell>
        </row>
        <row r="16522">
          <cell r="E16522">
            <v>6.56</v>
          </cell>
        </row>
        <row r="16523">
          <cell r="A16523">
            <v>1917262</v>
          </cell>
          <cell r="B16523" t="str">
            <v>DRAGAGEM DE CASCALHO FINO COM DRAGA DE SUCÇÃO E RECALQUE - BOMBA DE 294 KW E CORTADOR DE 30 KW - DISTÂNCIA DE RECALQUE DE 900 A 1.100 M</v>
          </cell>
          <cell r="C16523" t="str">
            <v>M3</v>
          </cell>
        </row>
        <row r="16523">
          <cell r="E16523">
            <v>7.77</v>
          </cell>
        </row>
        <row r="16524">
          <cell r="A16524">
            <v>1917727</v>
          </cell>
          <cell r="B16524" t="str">
            <v>DRAGAGEM DE CASCALHO FINO COM DRAGA DE SUCÇÃO E RECALQUE - BOMBA DE 294 KW E CORTADOR DE 30 KW - DISTÂNCIA DE RECALQUE DE ATÉ 500 M</v>
          </cell>
          <cell r="C16524" t="str">
            <v>M3</v>
          </cell>
        </row>
        <row r="16524">
          <cell r="E16524">
            <v>5.69</v>
          </cell>
        </row>
        <row r="16525">
          <cell r="A16525">
            <v>1917351</v>
          </cell>
          <cell r="B16525" t="str">
            <v>DRAGAGEM DE CASCALHO FINO COM DRAGA DE SUCÇÃO E RECALQUE - BOMBA DE 483 KW E CORTADOR DE 55 KW - DISTÂNCIA DE RECALQUE DE 1.100 A 1.300 M</v>
          </cell>
          <cell r="C16525" t="str">
            <v>M3</v>
          </cell>
        </row>
        <row r="16525">
          <cell r="E16525">
            <v>8.58</v>
          </cell>
        </row>
        <row r="16526">
          <cell r="A16526">
            <v>1917352</v>
          </cell>
          <cell r="B16526" t="str">
            <v>DRAGAGEM DE CASCALHO FINO COM DRAGA DE SUCÇÃO E RECALQUE - BOMBA DE 483 KW E CORTADOR DE 55 KW - DISTÂNCIA DE RECALQUE DE 1.300 A 1.500 M</v>
          </cell>
          <cell r="C16526" t="str">
            <v>M3</v>
          </cell>
        </row>
        <row r="16526">
          <cell r="E16526">
            <v>11.3</v>
          </cell>
        </row>
        <row r="16527">
          <cell r="A16527">
            <v>1917353</v>
          </cell>
          <cell r="B16527" t="str">
            <v>DRAGAGEM DE CASCALHO FINO COM DRAGA DE SUCÇÃO E RECALQUE - BOMBA DE 483 KW E CORTADOR DE 55 KW - DISTÂNCIA DE RECALQUE DE 1.500 A 1.700 M</v>
          </cell>
          <cell r="C16527" t="str">
            <v>M3</v>
          </cell>
        </row>
        <row r="16527">
          <cell r="E16527">
            <v>14.51</v>
          </cell>
        </row>
        <row r="16528">
          <cell r="A16528">
            <v>1917354</v>
          </cell>
          <cell r="B16528" t="str">
            <v>DRAGAGEM DE CASCALHO FINO COM DRAGA DE SUCÇÃO E RECALQUE - BOMBA DE 483 KW E CORTADOR DE 55 KW - DISTÂNCIA DE RECALQUE DE 1.700 A 1.900 M</v>
          </cell>
          <cell r="C16528" t="str">
            <v>M3</v>
          </cell>
        </row>
        <row r="16528">
          <cell r="E16528">
            <v>18.83</v>
          </cell>
        </row>
        <row r="16529">
          <cell r="A16529">
            <v>1917355</v>
          </cell>
          <cell r="B16529" t="str">
            <v>DRAGAGEM DE CASCALHO FINO COM DRAGA DE SUCÇÃO E RECALQUE - BOMBA DE 483 KW E CORTADOR DE 55 KW - DISTÂNCIA DE RECALQUE DE 1.900 A 2.100 M</v>
          </cell>
          <cell r="C16529" t="str">
            <v>M3</v>
          </cell>
        </row>
        <row r="16529">
          <cell r="E16529">
            <v>24.24</v>
          </cell>
        </row>
        <row r="16530">
          <cell r="A16530">
            <v>1917356</v>
          </cell>
          <cell r="B16530" t="str">
            <v>DRAGAGEM DE CASCALHO FINO COM DRAGA DE SUCÇÃO E RECALQUE - BOMBA DE 483 KW E CORTADOR DE 55 KW - DISTÂNCIA DE RECALQUE DE 2.100 A 2.300 M</v>
          </cell>
          <cell r="C16530" t="str">
            <v>M3</v>
          </cell>
        </row>
        <row r="16530">
          <cell r="E16530">
            <v>29.71</v>
          </cell>
        </row>
        <row r="16531">
          <cell r="A16531">
            <v>1917357</v>
          </cell>
          <cell r="B16531" t="str">
            <v>DRAGAGEM DE CASCALHO FINO COM DRAGA DE SUCÇÃO E RECALQUE - BOMBA DE 483 KW E CORTADOR DE 55 KW - DISTÂNCIA DE RECALQUE DE 2.300 A 2.500 M</v>
          </cell>
          <cell r="C16531" t="str">
            <v>M3</v>
          </cell>
        </row>
        <row r="16531">
          <cell r="E16531">
            <v>33.97</v>
          </cell>
        </row>
        <row r="16532">
          <cell r="A16532">
            <v>1917348</v>
          </cell>
          <cell r="B16532" t="str">
            <v>DRAGAGEM DE CASCALHO FINO COM DRAGA DE SUCÇÃO E RECALQUE - BOMBA DE 483 KW E CORTADOR DE 55 KW - DISTÂNCIA DE RECALQUE DE 500 A 700 M</v>
          </cell>
          <cell r="C16532" t="str">
            <v>M3</v>
          </cell>
        </row>
        <row r="16532">
          <cell r="E16532">
            <v>5.15</v>
          </cell>
        </row>
        <row r="16533">
          <cell r="A16533">
            <v>1917349</v>
          </cell>
          <cell r="B16533" t="str">
            <v>DRAGAGEM DE CASCALHO FINO COM DRAGA DE SUCÇÃO E RECALQUE - BOMBA DE 483 KW E CORTADOR DE 55 KW - DISTÂNCIA DE RECALQUE DE 700 A 900 M</v>
          </cell>
          <cell r="C16533" t="str">
            <v>M3</v>
          </cell>
        </row>
        <row r="16533">
          <cell r="E16533">
            <v>5.61</v>
          </cell>
        </row>
        <row r="16534">
          <cell r="A16534">
            <v>1917350</v>
          </cell>
          <cell r="B16534" t="str">
            <v>DRAGAGEM DE CASCALHO FINO COM DRAGA DE SUCÇÃO E RECALQUE - BOMBA DE 483 KW E CORTADOR DE 55 KW - DISTÂNCIA DE RECALQUE DE 900 A 1.100 M</v>
          </cell>
          <cell r="C16534" t="str">
            <v>M3</v>
          </cell>
        </row>
        <row r="16534">
          <cell r="E16534">
            <v>6.4</v>
          </cell>
        </row>
        <row r="16535">
          <cell r="A16535">
            <v>1917731</v>
          </cell>
          <cell r="B16535" t="str">
            <v>DRAGAGEM DE CASCALHO FINO COM DRAGA DE SUCÇÃO E RECALQUE - BOMBA DE 483 KW E CORTADOR DE 55 KW - DISTÂNCIA DE RECALQUE DE ATÉ 500 M</v>
          </cell>
          <cell r="C16535" t="str">
            <v>M3</v>
          </cell>
        </row>
        <row r="16535">
          <cell r="E16535">
            <v>5.04</v>
          </cell>
        </row>
        <row r="16536">
          <cell r="A16536">
            <v>1917463</v>
          </cell>
          <cell r="B16536" t="str">
            <v>DRAGAGEM DE CASCALHO FINO COM DRAGA DE SUCÇÃO E RECALQUE - BOMBA DE 746 KW E CORTADOR DE 110 KW - DISTÂNCIA DE RECALQUE DE 1.100 A 1.300 M</v>
          </cell>
          <cell r="C16536" t="str">
            <v>M3</v>
          </cell>
        </row>
        <row r="16536">
          <cell r="E16536">
            <v>8.76</v>
          </cell>
        </row>
        <row r="16537">
          <cell r="A16537">
            <v>1917464</v>
          </cell>
          <cell r="B16537" t="str">
            <v>DRAGAGEM DE CASCALHO FINO COM DRAGA DE SUCÇÃO E RECALQUE - BOMBA DE 746 KW E CORTADOR DE 110 KW - DISTÂNCIA DE RECALQUE DE 1.300 A 1.500 M</v>
          </cell>
          <cell r="C16537" t="str">
            <v>M3</v>
          </cell>
        </row>
        <row r="16537">
          <cell r="E16537">
            <v>10.15</v>
          </cell>
        </row>
        <row r="16538">
          <cell r="A16538">
            <v>1917465</v>
          </cell>
          <cell r="B16538" t="str">
            <v>DRAGAGEM DE CASCALHO FINO COM DRAGA DE SUCÇÃO E RECALQUE - BOMBA DE 746 KW E CORTADOR DE 110 KW - DISTÂNCIA DE RECALQUE DE 1.500 A 1.700 M</v>
          </cell>
          <cell r="C16538" t="str">
            <v>M3</v>
          </cell>
        </row>
        <row r="16538">
          <cell r="E16538">
            <v>11.69</v>
          </cell>
        </row>
        <row r="16539">
          <cell r="A16539">
            <v>1917466</v>
          </cell>
          <cell r="B16539" t="str">
            <v>DRAGAGEM DE CASCALHO FINO COM DRAGA DE SUCÇÃO E RECALQUE - BOMBA DE 746 KW E CORTADOR DE 110 KW - DISTÂNCIA DE RECALQUE DE 1.700 A 1.900 M</v>
          </cell>
          <cell r="C16539" t="str">
            <v>M3</v>
          </cell>
        </row>
        <row r="16539">
          <cell r="E16539">
            <v>13.91</v>
          </cell>
        </row>
        <row r="16540">
          <cell r="A16540">
            <v>1917467</v>
          </cell>
          <cell r="B16540" t="str">
            <v>DRAGAGEM DE CASCALHO FINO COM DRAGA DE SUCÇÃO E RECALQUE - BOMBA DE 746 KW E CORTADOR DE 110 KW - DISTÂNCIA DE RECALQUE DE 1.900 A 2.100 M</v>
          </cell>
          <cell r="C16540" t="str">
            <v>M3</v>
          </cell>
        </row>
        <row r="16540">
          <cell r="E16540">
            <v>17.18</v>
          </cell>
        </row>
        <row r="16541">
          <cell r="A16541">
            <v>1917468</v>
          </cell>
          <cell r="B16541" t="str">
            <v>DRAGAGEM DE CASCALHO FINO COM DRAGA DE SUCÇÃO E RECALQUE - BOMBA DE 746 KW E CORTADOR DE 110 KW - DISTÂNCIA DE RECALQUE DE 2.100 A 2.300 M</v>
          </cell>
          <cell r="C16541" t="str">
            <v>M3</v>
          </cell>
        </row>
        <row r="16541">
          <cell r="E16541">
            <v>20.9</v>
          </cell>
        </row>
        <row r="16542">
          <cell r="A16542">
            <v>1917469</v>
          </cell>
          <cell r="B16542" t="str">
            <v>DRAGAGEM DE CASCALHO FINO COM DRAGA DE SUCÇÃO E RECALQUE - BOMBA DE 746 KW E CORTADOR DE 110 KW - DISTÂNCIA DE RECALQUE DE 2.300 A 2.500 M</v>
          </cell>
          <cell r="C16542" t="str">
            <v>M3</v>
          </cell>
        </row>
        <row r="16542">
          <cell r="E16542">
            <v>25</v>
          </cell>
        </row>
        <row r="16543">
          <cell r="A16543">
            <v>1917470</v>
          </cell>
          <cell r="B16543" t="str">
            <v>DRAGAGEM DE CASCALHO FINO COM DRAGA DE SUCÇÃO E RECALQUE - BOMBA DE 746 KW E CORTADOR DE 110 KW - DISTÂNCIA DE RECALQUE DE 2.500 A 2.700 M</v>
          </cell>
          <cell r="C16543" t="str">
            <v>M3</v>
          </cell>
        </row>
        <row r="16543">
          <cell r="E16543">
            <v>29.81</v>
          </cell>
        </row>
        <row r="16544">
          <cell r="A16544">
            <v>1917471</v>
          </cell>
          <cell r="B16544" t="str">
            <v>DRAGAGEM DE CASCALHO FINO COM DRAGA DE SUCÇÃO E RECALQUE - BOMBA DE 746 KW E CORTADOR DE 110 KW - DISTÂNCIA DE RECALQUE DE 2.700 A 2.900 M</v>
          </cell>
          <cell r="C16544" t="str">
            <v>M3</v>
          </cell>
        </row>
        <row r="16544">
          <cell r="E16544">
            <v>35.48</v>
          </cell>
        </row>
        <row r="16545">
          <cell r="A16545">
            <v>1917472</v>
          </cell>
          <cell r="B16545" t="str">
            <v>DRAGAGEM DE CASCALHO FINO COM DRAGA DE SUCÇÃO E RECALQUE - BOMBA DE 746 KW E CORTADOR DE 110 KW - DISTÂNCIA DE RECALQUE DE 2.900 A 3.100 M</v>
          </cell>
          <cell r="C16545" t="str">
            <v>M3</v>
          </cell>
        </row>
        <row r="16545">
          <cell r="E16545">
            <v>38.01</v>
          </cell>
        </row>
        <row r="16546">
          <cell r="A16546">
            <v>1917460</v>
          </cell>
          <cell r="B16546" t="str">
            <v>DRAGAGEM DE CASCALHO FINO COM DRAGA DE SUCÇÃO E RECALQUE - BOMBA DE 746 KW E CORTADOR DE 110 KW - DISTÂNCIA DE RECALQUE DE 500 A 700 M</v>
          </cell>
          <cell r="C16546" t="str">
            <v>M3</v>
          </cell>
        </row>
        <row r="16546">
          <cell r="E16546">
            <v>5.04</v>
          </cell>
        </row>
        <row r="16547">
          <cell r="A16547">
            <v>1917461</v>
          </cell>
          <cell r="B16547" t="str">
            <v>DRAGAGEM DE CASCALHO FINO COM DRAGA DE SUCÇÃO E RECALQUE - BOMBA DE 746 KW E CORTADOR DE 110 KW - DISTÂNCIA DE RECALQUE DE 700 A 900 M</v>
          </cell>
          <cell r="C16547" t="str">
            <v>M3</v>
          </cell>
        </row>
        <row r="16547">
          <cell r="E16547">
            <v>6</v>
          </cell>
        </row>
        <row r="16548">
          <cell r="A16548">
            <v>1917462</v>
          </cell>
          <cell r="B16548" t="str">
            <v>DRAGAGEM DE CASCALHO FINO COM DRAGA DE SUCÇÃO E RECALQUE - BOMBA DE 746 KW E CORTADOR DE 110 KW - DISTÂNCIA DE RECALQUE DE 900 A 1.100 M</v>
          </cell>
          <cell r="C16548" t="str">
            <v>M3</v>
          </cell>
        </row>
        <row r="16548">
          <cell r="E16548">
            <v>7.15</v>
          </cell>
        </row>
        <row r="16549">
          <cell r="A16549">
            <v>1917735</v>
          </cell>
          <cell r="B16549" t="str">
            <v>DRAGAGEM DE CASCALHO FINO COM DRAGA DE SUCÇÃO E RECALQUE - BOMBA DE 746 KW E CORTADOR DE 110 KW - DISTÂNCIA DE RECALQUE DE ATÉ 500 M</v>
          </cell>
          <cell r="C16549" t="str">
            <v>M3</v>
          </cell>
        </row>
        <row r="16549">
          <cell r="E16549">
            <v>4.52</v>
          </cell>
        </row>
        <row r="16550">
          <cell r="A16550">
            <v>1917061</v>
          </cell>
          <cell r="B16550" t="str">
            <v>DRAGAGEM DE CASCALHO FINO COM DRAGA HOPPER - CAPACIDADE DA CISTERNA DE 1.000 M³ - DMT DE 1.500 A 1.800 M</v>
          </cell>
          <cell r="C16550" t="str">
            <v>M3</v>
          </cell>
        </row>
        <row r="16550">
          <cell r="E16550">
            <v>10.68</v>
          </cell>
        </row>
        <row r="16551">
          <cell r="A16551">
            <v>1917062</v>
          </cell>
          <cell r="B16551" t="str">
            <v>DRAGAGEM DE CASCALHO FINO COM DRAGA HOPPER - CAPACIDADE DA CISTERNA DE 1.000 M³ - DMT DE 1.800 A 2.100 M</v>
          </cell>
          <cell r="C16551" t="str">
            <v>M3</v>
          </cell>
        </row>
        <row r="16551">
          <cell r="E16551">
            <v>10.89</v>
          </cell>
        </row>
        <row r="16552">
          <cell r="A16552">
            <v>1917063</v>
          </cell>
          <cell r="B16552" t="str">
            <v>DRAGAGEM DE CASCALHO FINO COM DRAGA HOPPER - CAPACIDADE DA CISTERNA DE 1.000 M³ - DMT DE 2.100 A 2.400 M</v>
          </cell>
          <cell r="C16552" t="str">
            <v>M3</v>
          </cell>
        </row>
        <row r="16552">
          <cell r="E16552">
            <v>11.1</v>
          </cell>
        </row>
        <row r="16553">
          <cell r="A16553">
            <v>1917064</v>
          </cell>
          <cell r="B16553" t="str">
            <v>DRAGAGEM DE CASCALHO FINO COM DRAGA HOPPER - CAPACIDADE DA CISTERNA DE 1.000 M³ - DMT DE 2.400 A 2.700 M</v>
          </cell>
          <cell r="C16553" t="str">
            <v>M3</v>
          </cell>
        </row>
        <row r="16553">
          <cell r="E16553">
            <v>11.32</v>
          </cell>
        </row>
        <row r="16554">
          <cell r="A16554">
            <v>1917065</v>
          </cell>
          <cell r="B16554" t="str">
            <v>DRAGAGEM DE CASCALHO FINO COM DRAGA HOPPER - CAPACIDADE DA CISTERNA DE 1.000 M³ - DMT DE 2.700 A 3.000 M</v>
          </cell>
          <cell r="C16554" t="str">
            <v>M3</v>
          </cell>
        </row>
        <row r="16554">
          <cell r="E16554">
            <v>11.56</v>
          </cell>
        </row>
        <row r="16555">
          <cell r="A16555">
            <v>1917066</v>
          </cell>
          <cell r="B16555" t="str">
            <v>DRAGAGEM DE CASCALHO FINO COM DRAGA HOPPER - CAPACIDADE DA CISTERNA DE 1.000 M³ - DMT DE 3.000 M</v>
          </cell>
          <cell r="C16555" t="str">
            <v>M3</v>
          </cell>
        </row>
        <row r="16555">
          <cell r="E16555">
            <v>11.68</v>
          </cell>
        </row>
        <row r="16556">
          <cell r="A16556">
            <v>1901590</v>
          </cell>
          <cell r="B16556" t="str">
            <v>DRAGAGEM DE CASCALHO FINO COM DRAGA HOPPER - CAPACIDADE DA CISTERNA DE 10.000 M³ - DMT DE 1.500 A 1.800 M</v>
          </cell>
          <cell r="C16556" t="str">
            <v>M3</v>
          </cell>
        </row>
        <row r="16556">
          <cell r="E16556">
            <v>6.98</v>
          </cell>
        </row>
        <row r="16557">
          <cell r="A16557">
            <v>1901591</v>
          </cell>
          <cell r="B16557" t="str">
            <v>DRAGAGEM DE CASCALHO FINO COM DRAGA HOPPER - CAPACIDADE DA CISTERNA DE 10.000 M³ - DMT DE 1.800 A 2.100 M</v>
          </cell>
          <cell r="C16557" t="str">
            <v>M3</v>
          </cell>
        </row>
        <row r="16557">
          <cell r="E16557">
            <v>7.04</v>
          </cell>
        </row>
        <row r="16558">
          <cell r="A16558">
            <v>1901592</v>
          </cell>
          <cell r="B16558" t="str">
            <v>DRAGAGEM DE CASCALHO FINO COM DRAGA HOPPER - CAPACIDADE DA CISTERNA DE 10.000 M³ - DMT DE 2.100 A 2.400 M</v>
          </cell>
          <cell r="C16558" t="str">
            <v>M3</v>
          </cell>
        </row>
        <row r="16558">
          <cell r="E16558">
            <v>7.1</v>
          </cell>
        </row>
        <row r="16559">
          <cell r="A16559">
            <v>1901593</v>
          </cell>
          <cell r="B16559" t="str">
            <v>DRAGAGEM DE CASCALHO FINO COM DRAGA HOPPER - CAPACIDADE DA CISTERNA DE 10.000 M³ - DMT DE 2.400 A 2.700 M</v>
          </cell>
          <cell r="C16559" t="str">
            <v>M3</v>
          </cell>
        </row>
        <row r="16559">
          <cell r="E16559">
            <v>7.17</v>
          </cell>
        </row>
        <row r="16560">
          <cell r="A16560">
            <v>1901594</v>
          </cell>
          <cell r="B16560" t="str">
            <v>DRAGAGEM DE CASCALHO FINO COM DRAGA HOPPER - CAPACIDADE DA CISTERNA DE 10.000 M³ - DMT DE 2.700 A 3.000 M</v>
          </cell>
          <cell r="C16560" t="str">
            <v>M3</v>
          </cell>
        </row>
        <row r="16560">
          <cell r="E16560">
            <v>7.24</v>
          </cell>
        </row>
        <row r="16561">
          <cell r="A16561">
            <v>1901589</v>
          </cell>
          <cell r="B16561" t="str">
            <v>DRAGAGEM DE CASCALHO FINO COM DRAGA HOPPER - CAPACIDADE DA CISTERNA DE 10.000 M³ - DMT DE 3.000 M</v>
          </cell>
          <cell r="C16561" t="str">
            <v>M3</v>
          </cell>
        </row>
        <row r="16561">
          <cell r="E16561">
            <v>7.28</v>
          </cell>
        </row>
        <row r="16562">
          <cell r="A16562">
            <v>1901596</v>
          </cell>
          <cell r="B16562" t="str">
            <v>DRAGAGEM DE CASCALHO FINO COM DRAGA HOPPER - CAPACIDADE DA CISTERNA DE 15.000 M³ - DMT DE 1.500 A 1.800 M</v>
          </cell>
          <cell r="C16562" t="str">
            <v>M3</v>
          </cell>
        </row>
        <row r="16562">
          <cell r="E16562">
            <v>9.19</v>
          </cell>
        </row>
        <row r="16563">
          <cell r="A16563">
            <v>1901597</v>
          </cell>
          <cell r="B16563" t="str">
            <v>DRAGAGEM DE CASCALHO FINO COM DRAGA HOPPER - CAPACIDADE DA CISTERNA DE 15.000 M³ - DMT DE 1.800 A 2.100 M</v>
          </cell>
          <cell r="C16563" t="str">
            <v>M3</v>
          </cell>
        </row>
        <row r="16563">
          <cell r="E16563">
            <v>9.24</v>
          </cell>
        </row>
        <row r="16564">
          <cell r="A16564">
            <v>1901598</v>
          </cell>
          <cell r="B16564" t="str">
            <v>DRAGAGEM DE CASCALHO FINO COM DRAGA HOPPER - CAPACIDADE DA CISTERNA DE 15.000 M³ - DMT DE 2.100 A 2.400 M</v>
          </cell>
          <cell r="C16564" t="str">
            <v>M3</v>
          </cell>
        </row>
        <row r="16564">
          <cell r="E16564">
            <v>9.3</v>
          </cell>
        </row>
        <row r="16565">
          <cell r="A16565">
            <v>1901599</v>
          </cell>
          <cell r="B16565" t="str">
            <v>DRAGAGEM DE CASCALHO FINO COM DRAGA HOPPER - CAPACIDADE DA CISTERNA DE 15.000 M³ - DMT DE 2.400 A 2.700 M</v>
          </cell>
          <cell r="C16565" t="str">
            <v>M3</v>
          </cell>
        </row>
        <row r="16565">
          <cell r="E16565">
            <v>9.36</v>
          </cell>
        </row>
        <row r="16566">
          <cell r="A16566">
            <v>1901600</v>
          </cell>
          <cell r="B16566" t="str">
            <v>DRAGAGEM DE CASCALHO FINO COM DRAGA HOPPER - CAPACIDADE DA CISTERNA DE 15.000 M³ - DMT DE 2.700 A 3.000 M</v>
          </cell>
          <cell r="C16566" t="str">
            <v>M3</v>
          </cell>
        </row>
        <row r="16566">
          <cell r="E16566">
            <v>9.43</v>
          </cell>
        </row>
        <row r="16567">
          <cell r="A16567">
            <v>1901595</v>
          </cell>
          <cell r="B16567" t="str">
            <v>DRAGAGEM DE CASCALHO FINO COM DRAGA HOPPER - CAPACIDADE DA CISTERNA DE 15.000 M³ - DMT DE 3.000 M</v>
          </cell>
          <cell r="C16567" t="str">
            <v>M3</v>
          </cell>
        </row>
        <row r="16567">
          <cell r="E16567">
            <v>9.46</v>
          </cell>
        </row>
        <row r="16568">
          <cell r="A16568">
            <v>1917097</v>
          </cell>
          <cell r="B16568" t="str">
            <v>DRAGAGEM DE CASCALHO FINO COM DRAGA HOPPER - CAPACIDADE DA CISTERNA DE 2.000 M³ - DMT DE 1.500 A 1.800 M</v>
          </cell>
          <cell r="C16568" t="str">
            <v>M3</v>
          </cell>
        </row>
        <row r="16568">
          <cell r="E16568">
            <v>7.49</v>
          </cell>
        </row>
        <row r="16569">
          <cell r="A16569">
            <v>1917098</v>
          </cell>
          <cell r="B16569" t="str">
            <v>DRAGAGEM DE CASCALHO FINO COM DRAGA HOPPER - CAPACIDADE DA CISTERNA DE 2.000 M³ - DMT DE 1.800 A 2.100 M</v>
          </cell>
          <cell r="C16569" t="str">
            <v>M3</v>
          </cell>
        </row>
        <row r="16569">
          <cell r="E16569">
            <v>7.62</v>
          </cell>
        </row>
        <row r="16570">
          <cell r="A16570">
            <v>1917099</v>
          </cell>
          <cell r="B16570" t="str">
            <v>DRAGAGEM DE CASCALHO FINO COM DRAGA HOPPER - CAPACIDADE DA CISTERNA DE 2.000 M³ - DMT DE 2.100 A 2.400 M</v>
          </cell>
          <cell r="C16570" t="str">
            <v>M3</v>
          </cell>
        </row>
        <row r="16570">
          <cell r="E16570">
            <v>7.75</v>
          </cell>
        </row>
        <row r="16571">
          <cell r="A16571">
            <v>1917100</v>
          </cell>
          <cell r="B16571" t="str">
            <v>DRAGAGEM DE CASCALHO FINO COM DRAGA HOPPER - CAPACIDADE DA CISTERNA DE 2.000 M³ - DMT DE 2.400 A 2.700 M</v>
          </cell>
          <cell r="C16571" t="str">
            <v>M3</v>
          </cell>
        </row>
        <row r="16571">
          <cell r="E16571">
            <v>7.89</v>
          </cell>
        </row>
        <row r="16572">
          <cell r="A16572">
            <v>1917101</v>
          </cell>
          <cell r="B16572" t="str">
            <v>DRAGAGEM DE CASCALHO FINO COM DRAGA HOPPER - CAPACIDADE DA CISTERNA DE 2.000 M³ - DMT DE 2.700 A 3.000 M</v>
          </cell>
          <cell r="C16572" t="str">
            <v>M3</v>
          </cell>
        </row>
        <row r="16572">
          <cell r="E16572">
            <v>8.03</v>
          </cell>
        </row>
        <row r="16573">
          <cell r="A16573">
            <v>1917102</v>
          </cell>
          <cell r="B16573" t="str">
            <v>DRAGAGEM DE CASCALHO FINO COM DRAGA HOPPER - CAPACIDADE DA CISTERNA DE 2.000 M³ - DMT DE 3.000 M</v>
          </cell>
          <cell r="C16573" t="str">
            <v>M3</v>
          </cell>
        </row>
        <row r="16573">
          <cell r="E16573">
            <v>8.11</v>
          </cell>
        </row>
        <row r="16574">
          <cell r="A16574">
            <v>1901601</v>
          </cell>
          <cell r="B16574" t="str">
            <v>DRAGAGEM DE CASCALHO FINO COM DRAGA HOPPER - CAPACIDADE DA CISTERNA DE 20.000 M³ - DMT DE 1.500 A 1.800 M</v>
          </cell>
          <cell r="C16574" t="str">
            <v>M3</v>
          </cell>
        </row>
        <row r="16574">
          <cell r="E16574">
            <v>11.45</v>
          </cell>
        </row>
        <row r="16575">
          <cell r="A16575">
            <v>1901602</v>
          </cell>
          <cell r="B16575" t="str">
            <v>DRAGAGEM DE CASCALHO FINO COM DRAGA HOPPER - CAPACIDADE DA CISTERNA DE 20.000 M³ - DMT DE 1.800 A 2.100 M</v>
          </cell>
          <cell r="C16575" t="str">
            <v>M3</v>
          </cell>
        </row>
        <row r="16575">
          <cell r="E16575">
            <v>11.5</v>
          </cell>
        </row>
        <row r="16576">
          <cell r="A16576">
            <v>1901603</v>
          </cell>
          <cell r="B16576" t="str">
            <v>DRAGAGEM DE CASCALHO FINO COM DRAGA HOPPER - CAPACIDADE DA CISTERNA DE 20.000 M³ - DMT DE 2.100 A 2.400 M</v>
          </cell>
          <cell r="C16576" t="str">
            <v>M3</v>
          </cell>
        </row>
        <row r="16576">
          <cell r="E16576">
            <v>11.56</v>
          </cell>
        </row>
        <row r="16577">
          <cell r="A16577">
            <v>1901604</v>
          </cell>
          <cell r="B16577" t="str">
            <v>DRAGAGEM DE CASCALHO FINO COM DRAGA HOPPER - CAPACIDADE DA CISTERNA DE 20.000 M³ - DMT DE 2.400 A 2.700 M</v>
          </cell>
          <cell r="C16577" t="str">
            <v>M3</v>
          </cell>
        </row>
        <row r="16577">
          <cell r="E16577">
            <v>11.62</v>
          </cell>
        </row>
        <row r="16578">
          <cell r="A16578">
            <v>1901605</v>
          </cell>
          <cell r="B16578" t="str">
            <v>DRAGAGEM DE CASCALHO FINO COM DRAGA HOPPER - CAPACIDADE DA CISTERNA DE 20.000 M³ - DMT DE 2.700 A 3.000 M</v>
          </cell>
          <cell r="C16578" t="str">
            <v>M3</v>
          </cell>
        </row>
        <row r="16578">
          <cell r="E16578">
            <v>11.68</v>
          </cell>
        </row>
        <row r="16579">
          <cell r="A16579">
            <v>1901606</v>
          </cell>
          <cell r="B16579" t="str">
            <v>DRAGAGEM DE CASCALHO FINO COM DRAGA HOPPER - CAPACIDADE DA CISTERNA DE 20.000 M³ - DMT DE 3.000 M</v>
          </cell>
          <cell r="C16579" t="str">
            <v>M3</v>
          </cell>
        </row>
        <row r="16579">
          <cell r="E16579">
            <v>11.72</v>
          </cell>
        </row>
        <row r="16580">
          <cell r="A16580">
            <v>1917133</v>
          </cell>
          <cell r="B16580" t="str">
            <v>DRAGAGEM DE CASCALHO FINO COM DRAGA HOPPER - CAPACIDADE DA CISTERNA DE 3.000 M³ - DMT DE 1.500 A 1.800 M</v>
          </cell>
          <cell r="C16580" t="str">
            <v>M3</v>
          </cell>
        </row>
        <row r="16580">
          <cell r="E16580">
            <v>7.13</v>
          </cell>
        </row>
        <row r="16581">
          <cell r="A16581">
            <v>1917134</v>
          </cell>
          <cell r="B16581" t="str">
            <v>DRAGAGEM DE CASCALHO FINO COM DRAGA HOPPER - CAPACIDADE DA CISTERNA DE 3.000 M³ - DMT DE 1.800 A 2.100 M</v>
          </cell>
          <cell r="C16581" t="str">
            <v>M3</v>
          </cell>
        </row>
        <row r="16581">
          <cell r="E16581">
            <v>7.24</v>
          </cell>
        </row>
        <row r="16582">
          <cell r="A16582">
            <v>1917135</v>
          </cell>
          <cell r="B16582" t="str">
            <v>DRAGAGEM DE CASCALHO FINO COM DRAGA HOPPER - CAPACIDADE DA CISTERNA DE 3.000 M³ - DMT DE 2.100 A 2.400 M</v>
          </cell>
          <cell r="C16582" t="str">
            <v>M3</v>
          </cell>
        </row>
        <row r="16582">
          <cell r="E16582">
            <v>7.34</v>
          </cell>
        </row>
        <row r="16583">
          <cell r="A16583">
            <v>1917136</v>
          </cell>
          <cell r="B16583" t="str">
            <v>DRAGAGEM DE CASCALHO FINO COM DRAGA HOPPER - CAPACIDADE DA CISTERNA DE 3.000 M³ - DMT DE 2.400 A 2.700 M</v>
          </cell>
          <cell r="C16583" t="str">
            <v>M3</v>
          </cell>
        </row>
        <row r="16583">
          <cell r="E16583">
            <v>7.46</v>
          </cell>
        </row>
        <row r="16584">
          <cell r="A16584">
            <v>1917137</v>
          </cell>
          <cell r="B16584" t="str">
            <v>DRAGAGEM DE CASCALHO FINO COM DRAGA HOPPER - CAPACIDADE DA CISTERNA DE 3.000 M³ - DMT DE 2.700 A 3.000 M</v>
          </cell>
          <cell r="C16584" t="str">
            <v>M3</v>
          </cell>
        </row>
        <row r="16584">
          <cell r="E16584">
            <v>7.57</v>
          </cell>
        </row>
        <row r="16585">
          <cell r="A16585">
            <v>1917138</v>
          </cell>
          <cell r="B16585" t="str">
            <v>DRAGAGEM DE CASCALHO FINO COM DRAGA HOPPER - CAPACIDADE DA CISTERNA DE 3.000 M³ - DMT DE 3.000 M</v>
          </cell>
          <cell r="C16585" t="str">
            <v>M3</v>
          </cell>
        </row>
        <row r="16585">
          <cell r="E16585">
            <v>7.64</v>
          </cell>
        </row>
        <row r="16586">
          <cell r="A16586">
            <v>1917169</v>
          </cell>
          <cell r="B16586" t="str">
            <v>DRAGAGEM DE CASCALHO FINO COM DRAGA HOPPER - CAPACIDADE DA CISTERNA DE 4.000 M³ - DMT DE 1.500 A 1.800 M</v>
          </cell>
          <cell r="C16586" t="str">
            <v>M3</v>
          </cell>
        </row>
        <row r="16586">
          <cell r="E16586">
            <v>6.77</v>
          </cell>
        </row>
        <row r="16587">
          <cell r="A16587">
            <v>1917170</v>
          </cell>
          <cell r="B16587" t="str">
            <v>DRAGAGEM DE CASCALHO FINO COM DRAGA HOPPER - CAPACIDADE DA CISTERNA DE 4.000 M³ - DMT DE 1.800 A 2.100 M</v>
          </cell>
          <cell r="C16587" t="str">
            <v>M3</v>
          </cell>
        </row>
        <row r="16587">
          <cell r="E16587">
            <v>6.86</v>
          </cell>
        </row>
        <row r="16588">
          <cell r="A16588">
            <v>1917171</v>
          </cell>
          <cell r="B16588" t="str">
            <v>DRAGAGEM DE CASCALHO FINO COM DRAGA HOPPER - CAPACIDADE DA CISTERNA DE 4.000 M³ - DMT DE 2.100 A 2.400 M</v>
          </cell>
          <cell r="C16588" t="str">
            <v>M3</v>
          </cell>
        </row>
        <row r="16588">
          <cell r="E16588">
            <v>6.96</v>
          </cell>
        </row>
        <row r="16589">
          <cell r="A16589">
            <v>1917172</v>
          </cell>
          <cell r="B16589" t="str">
            <v>DRAGAGEM DE CASCALHO FINO COM DRAGA HOPPER - CAPACIDADE DA CISTERNA DE 4.000 M³ - DMT DE 2.400 A 2.700 M</v>
          </cell>
          <cell r="C16589" t="str">
            <v>M3</v>
          </cell>
        </row>
        <row r="16589">
          <cell r="E16589">
            <v>7.06</v>
          </cell>
        </row>
        <row r="16590">
          <cell r="A16590">
            <v>1917173</v>
          </cell>
          <cell r="B16590" t="str">
            <v>DRAGAGEM DE CASCALHO FINO COM DRAGA HOPPER - CAPACIDADE DA CISTERNA DE 4.000 M³ - DMT DE 2.700 A 3.000 M</v>
          </cell>
          <cell r="C16590" t="str">
            <v>M3</v>
          </cell>
        </row>
        <row r="16590">
          <cell r="E16590">
            <v>7.16</v>
          </cell>
        </row>
        <row r="16591">
          <cell r="A16591">
            <v>1917174</v>
          </cell>
          <cell r="B16591" t="str">
            <v>DRAGAGEM DE CASCALHO FINO COM DRAGA HOPPER - CAPACIDADE DA CISTERNA DE 4.000 M³ - DMT DE 3.000 M</v>
          </cell>
          <cell r="C16591" t="str">
            <v>M3</v>
          </cell>
        </row>
        <row r="16591">
          <cell r="E16591">
            <v>7.22</v>
          </cell>
        </row>
        <row r="16592">
          <cell r="A16592">
            <v>1917205</v>
          </cell>
          <cell r="B16592" t="str">
            <v>DRAGAGEM DE CASCALHO FINO COM DRAGA HOPPER - CAPACIDADE DA CISTERNA DE 5.000 M³ - DMT DE 1.500 A 1.800 M</v>
          </cell>
          <cell r="C16592" t="str">
            <v>M3</v>
          </cell>
        </row>
        <row r="16592">
          <cell r="E16592">
            <v>7.47</v>
          </cell>
        </row>
        <row r="16593">
          <cell r="A16593">
            <v>1917206</v>
          </cell>
          <cell r="B16593" t="str">
            <v>DRAGAGEM DE CASCALHO FINO COM DRAGA HOPPER - CAPACIDADE DA CISTERNA DE 5.000 M³ - DMT DE 1.800 A 2.100 M</v>
          </cell>
          <cell r="C16593" t="str">
            <v>M3</v>
          </cell>
        </row>
        <row r="16593">
          <cell r="E16593">
            <v>7.55</v>
          </cell>
        </row>
        <row r="16594">
          <cell r="A16594">
            <v>1917207</v>
          </cell>
          <cell r="B16594" t="str">
            <v>DRAGAGEM DE CASCALHO FINO COM DRAGA HOPPER - CAPACIDADE DA CISTERNA DE 5.000 M³ - DMT DE 2.100 A 2.400 M</v>
          </cell>
          <cell r="C16594" t="str">
            <v>M3</v>
          </cell>
        </row>
        <row r="16594">
          <cell r="E16594">
            <v>7.64</v>
          </cell>
        </row>
        <row r="16595">
          <cell r="A16595">
            <v>1917208</v>
          </cell>
          <cell r="B16595" t="str">
            <v>DRAGAGEM DE CASCALHO FINO COM DRAGA HOPPER - CAPACIDADE DA CISTERNA DE 5.000 M³ - DMT DE 2.400 A 2.700 M</v>
          </cell>
          <cell r="C16595" t="str">
            <v>M3</v>
          </cell>
        </row>
        <row r="16595">
          <cell r="E16595">
            <v>7.72</v>
          </cell>
        </row>
        <row r="16596">
          <cell r="A16596">
            <v>1917209</v>
          </cell>
          <cell r="B16596" t="str">
            <v>DRAGAGEM DE CASCALHO FINO COM DRAGA HOPPER - CAPACIDADE DA CISTERNA DE 5.000 M³ - DMT DE 2.700 A 3.000 M</v>
          </cell>
          <cell r="C16596" t="str">
            <v>M3</v>
          </cell>
        </row>
        <row r="16596">
          <cell r="E16596">
            <v>7.82</v>
          </cell>
        </row>
        <row r="16597">
          <cell r="A16597">
            <v>1917210</v>
          </cell>
          <cell r="B16597" t="str">
            <v>DRAGAGEM DE CASCALHO FINO COM DRAGA HOPPER - CAPACIDADE DA CISTERNA DE 5.000 M³ - DMT DE 3.000 M</v>
          </cell>
          <cell r="C16597" t="str">
            <v>M3</v>
          </cell>
        </row>
        <row r="16597">
          <cell r="E16597">
            <v>7.87</v>
          </cell>
        </row>
        <row r="16598">
          <cell r="A16598">
            <v>1917025</v>
          </cell>
          <cell r="B16598" t="str">
            <v>DRAGAGEM DE CASCALHO FINO COM DRAGA HOPPER - CAPACIDADE DA CISTERNA DE 750 M³ - DMT DE 1.500 A 1.800 M</v>
          </cell>
          <cell r="C16598" t="str">
            <v>M3</v>
          </cell>
        </row>
        <row r="16598">
          <cell r="E16598">
            <v>14.49</v>
          </cell>
        </row>
        <row r="16599">
          <cell r="A16599">
            <v>1917026</v>
          </cell>
          <cell r="B16599" t="str">
            <v>DRAGAGEM DE CASCALHO FINO COM DRAGA HOPPER - CAPACIDADE DA CISTERNA DE 750 M³ - DMT DE 1.800 A 2.100 M</v>
          </cell>
          <cell r="C16599" t="str">
            <v>M3</v>
          </cell>
        </row>
        <row r="16599">
          <cell r="E16599">
            <v>14.79</v>
          </cell>
        </row>
        <row r="16600">
          <cell r="A16600">
            <v>1917027</v>
          </cell>
          <cell r="B16600" t="str">
            <v>DRAGAGEM DE CASCALHO FINO COM DRAGA HOPPER - CAPACIDADE DA CISTERNA DE 750 M³ - DMT DE 2.100 A 2.400 M</v>
          </cell>
          <cell r="C16600" t="str">
            <v>M3</v>
          </cell>
        </row>
        <row r="16600">
          <cell r="E16600">
            <v>15.09</v>
          </cell>
        </row>
        <row r="16601">
          <cell r="A16601">
            <v>1917028</v>
          </cell>
          <cell r="B16601" t="str">
            <v>DRAGAGEM DE CASCALHO FINO COM DRAGA HOPPER - CAPACIDADE DA CISTERNA DE 750 M³ - DMT DE 2.400 A 2.700 M</v>
          </cell>
          <cell r="C16601" t="str">
            <v>M3</v>
          </cell>
        </row>
        <row r="16601">
          <cell r="E16601">
            <v>15.41</v>
          </cell>
        </row>
        <row r="16602">
          <cell r="A16602">
            <v>1917029</v>
          </cell>
          <cell r="B16602" t="str">
            <v>DRAGAGEM DE CASCALHO FINO COM DRAGA HOPPER - CAPACIDADE DA CISTERNA DE 750 M³ - DMT DE 2.700 A 3.000 M</v>
          </cell>
          <cell r="C16602" t="str">
            <v>M3</v>
          </cell>
        </row>
        <row r="16602">
          <cell r="E16602">
            <v>15.75</v>
          </cell>
        </row>
        <row r="16603">
          <cell r="A16603">
            <v>1917030</v>
          </cell>
          <cell r="B16603" t="str">
            <v>DRAGAGEM DE CASCALHO FINO COM DRAGA HOPPER - CAPACIDADE DA CISTERNA DE 750 M³ - DMT DE 3.000 M</v>
          </cell>
          <cell r="C16603" t="str">
            <v>M3</v>
          </cell>
        </row>
        <row r="16603">
          <cell r="E16603">
            <v>15.93</v>
          </cell>
        </row>
        <row r="16604">
          <cell r="A16604">
            <v>1917629</v>
          </cell>
          <cell r="B16604" t="str">
            <v>DRAGAGEM DE MATERIAL DE 1ª CATEGORIA COM CLAMSHELL SOBRE PONTÃO FLUTUANTE - CAPACIDADE DA CAÇAMBA DE 4,6 M³ - TRANSPORTE COM BATELÃO SEM PROPULSÃO COM CAPACIDADE DE 100 T - DMT 0 A 300 M</v>
          </cell>
          <cell r="C16604" t="str">
            <v>M3</v>
          </cell>
        </row>
        <row r="16604">
          <cell r="E16604">
            <v>12.47</v>
          </cell>
        </row>
        <row r="16605">
          <cell r="A16605">
            <v>1917633</v>
          </cell>
          <cell r="B16605" t="str">
            <v>DRAGAGEM DE MATERIAL DE 1ª CATEGORIA COM CLAMSHELL SOBRE PONTÃO FLUTUANTE - CAPACIDADE DA CAÇAMBA DE 4,6 M³ - TRANSPORTE COM BATELÃO SEM PROPULSÃO COM CAPACIDADE DE 100 T - DMT 1.200 A 1.500 M</v>
          </cell>
          <cell r="C16605" t="str">
            <v>M3</v>
          </cell>
        </row>
        <row r="16605">
          <cell r="E16605">
            <v>13.88</v>
          </cell>
        </row>
        <row r="16606">
          <cell r="A16606">
            <v>1917634</v>
          </cell>
          <cell r="B16606" t="str">
            <v>DRAGAGEM DE MATERIAL DE 1ª CATEGORIA COM CLAMSHELL SOBRE PONTÃO FLUTUANTE - CAPACIDADE DA CAÇAMBA DE 4,6 M³ - TRANSPORTE COM BATELÃO SEM PROPULSÃO COM CAPACIDADE DE 100 T - DMT 1.500 A 1.800 M</v>
          </cell>
          <cell r="C16606" t="str">
            <v>M3</v>
          </cell>
        </row>
        <row r="16606">
          <cell r="E16606">
            <v>14.14</v>
          </cell>
        </row>
        <row r="16607">
          <cell r="A16607">
            <v>1917635</v>
          </cell>
          <cell r="B16607" t="str">
            <v>DRAGAGEM DE MATERIAL DE 1ª CATEGORIA COM CLAMSHELL SOBRE PONTÃO FLUTUANTE - CAPACIDADE DA CAÇAMBA DE 4,6 M³ - TRANSPORTE COM BATELÃO SEM PROPULSÃO COM CAPACIDADE DE 100 T - DMT 1.800 A 2.100 M</v>
          </cell>
          <cell r="C16607" t="str">
            <v>M3</v>
          </cell>
        </row>
        <row r="16607">
          <cell r="E16607">
            <v>14.39</v>
          </cell>
        </row>
        <row r="16608">
          <cell r="A16608">
            <v>1917636</v>
          </cell>
          <cell r="B16608" t="str">
            <v>DRAGAGEM DE MATERIAL DE 1ª CATEGORIA COM CLAMSHELL SOBRE PONTÃO FLUTUANTE - CAPACIDADE DA CAÇAMBA DE 4,6 M³ - TRANSPORTE COM BATELÃO SEM PROPULSÃO COM CAPACIDADE DE 100 T - DMT 2.100 A 2.400 M</v>
          </cell>
          <cell r="C16608" t="str">
            <v>M3</v>
          </cell>
        </row>
        <row r="16608">
          <cell r="E16608">
            <v>16.19</v>
          </cell>
        </row>
        <row r="16609">
          <cell r="A16609">
            <v>1917637</v>
          </cell>
          <cell r="B16609" t="str">
            <v>DRAGAGEM DE MATERIAL DE 1ª CATEGORIA COM CLAMSHELL SOBRE PONTÃO FLUTUANTE - CAPACIDADE DA CAÇAMBA DE 4,6 M³ - TRANSPORTE COM BATELÃO SEM PROPULSÃO COM CAPACIDADE DE 100 T - DMT 2.400 A 2.700 M</v>
          </cell>
          <cell r="C16609" t="str">
            <v>M3</v>
          </cell>
        </row>
        <row r="16609">
          <cell r="E16609">
            <v>16.53</v>
          </cell>
        </row>
        <row r="16610">
          <cell r="A16610">
            <v>1917638</v>
          </cell>
          <cell r="B16610" t="str">
            <v>DRAGAGEM DE MATERIAL DE 1ª CATEGORIA COM CLAMSHELL SOBRE PONTÃO FLUTUANTE - CAPACIDADE DA CAÇAMBA DE 4,6 M³ - TRANSPORTE COM BATELÃO SEM PROPULSÃO COM CAPACIDADE DE 100 T - DMT 2.700 A 3.000 M</v>
          </cell>
          <cell r="C16610" t="str">
            <v>M3</v>
          </cell>
        </row>
        <row r="16610">
          <cell r="E16610">
            <v>16.87</v>
          </cell>
        </row>
        <row r="16611">
          <cell r="A16611">
            <v>1917630</v>
          </cell>
          <cell r="B16611" t="str">
            <v>DRAGAGEM DE MATERIAL DE 1ª CATEGORIA COM CLAMSHELL SOBRE PONTÃO FLUTUANTE - CAPACIDADE DA CAÇAMBA DE 4,6 M³ - TRANSPORTE COM BATELÃO SEM PROPULSÃO COM CAPACIDADE DE 100 T - DMT 300 A 600 M</v>
          </cell>
          <cell r="C16611" t="str">
            <v>M3</v>
          </cell>
        </row>
        <row r="16611">
          <cell r="E16611">
            <v>12.92</v>
          </cell>
        </row>
        <row r="16612">
          <cell r="A16612">
            <v>1917631</v>
          </cell>
          <cell r="B16612" t="str">
            <v>DRAGAGEM DE MATERIAL DE 1ª CATEGORIA COM CLAMSHELL SOBRE PONTÃO FLUTUANTE - CAPACIDADE DA CAÇAMBA DE 4,6 M³ - TRANSPORTE COM BATELÃO SEM PROPULSÃO COM CAPACIDADE DE 100 T - DMT 600 A 900 M</v>
          </cell>
          <cell r="C16612" t="str">
            <v>M3</v>
          </cell>
        </row>
        <row r="16612">
          <cell r="E16612">
            <v>13.31</v>
          </cell>
        </row>
        <row r="16613">
          <cell r="A16613">
            <v>1917632</v>
          </cell>
          <cell r="B16613" t="str">
            <v>DRAGAGEM DE MATERIAL DE 1ª CATEGORIA COM CLAMSHELL SOBRE PONTÃO FLUTUANTE - CAPACIDADE DA CAÇAMBA DE 4,6 M³ - TRANSPORTE COM BATELÃO SEM PROPULSÃO COM CAPACIDADE DE 100 T - DMT 900 A 1.200 M</v>
          </cell>
          <cell r="C16613" t="str">
            <v>M3</v>
          </cell>
        </row>
        <row r="16613">
          <cell r="E16613">
            <v>13.56</v>
          </cell>
        </row>
        <row r="16614">
          <cell r="A16614">
            <v>1917639</v>
          </cell>
          <cell r="B16614" t="str">
            <v>DRAGAGEM DE MATERIAL DE 1ª CATEGORIA COM CLAMSHELL SOBRE PONTÃO FLUTUANTE - CAPACIDADE DA CAÇAMBA DE 4,6 M³ - TRANSPORTE COM BATELÃO SEM PROPULSÃO COM CAPACIDADE DE 100 T - DMT DE 3.000 M</v>
          </cell>
          <cell r="C16614" t="str">
            <v>M3</v>
          </cell>
        </row>
        <row r="16614">
          <cell r="E16614">
            <v>17.04</v>
          </cell>
        </row>
        <row r="16615">
          <cell r="A16615">
            <v>1917646</v>
          </cell>
          <cell r="B16615" t="str">
            <v>DRAGAGEM DE MATERIAL DE 1ª CATEGORIA COM DRAGLINE - CAÇAMBA DE 2,1 M³ - CAMINHO DE SERVIÇO EM LEITO NATURAL - DMT 1.000 A 1.200 M - COM CAMINHÃO DE 14 M³ E CARREGADEIRA</v>
          </cell>
          <cell r="C16615" t="str">
            <v>M3</v>
          </cell>
        </row>
        <row r="16615">
          <cell r="E16615">
            <v>17.67</v>
          </cell>
        </row>
        <row r="16616">
          <cell r="A16616">
            <v>1917647</v>
          </cell>
          <cell r="B16616" t="str">
            <v>DRAGAGEM DE MATERIAL DE 1ª CATEGORIA COM DRAGLINE - CAÇAMBA DE 2,1 M³ - CAMINHO DE SERVIÇO EM LEITO NATURAL - DMT 1.200 A 1.400 M - COM CAMINHÃO DE 14 M³ E CARREGADEIRA</v>
          </cell>
          <cell r="C16616" t="str">
            <v>M3</v>
          </cell>
        </row>
        <row r="16616">
          <cell r="E16616">
            <v>17.91</v>
          </cell>
        </row>
        <row r="16617">
          <cell r="A16617">
            <v>1917648</v>
          </cell>
          <cell r="B16617" t="str">
            <v>DRAGAGEM DE MATERIAL DE 1ª CATEGORIA COM DRAGLINE - CAÇAMBA DE 2,1 M³ - CAMINHO DE SERVIÇO EM LEITO NATURAL - DMT 1.400 A 1.600 M - COM CAMINHÃO DE 14 M³ E CARREGADEIRA</v>
          </cell>
          <cell r="C16617" t="str">
            <v>M3</v>
          </cell>
        </row>
        <row r="16617">
          <cell r="E16617">
            <v>18.09</v>
          </cell>
        </row>
        <row r="16618">
          <cell r="A16618">
            <v>1917649</v>
          </cell>
          <cell r="B16618" t="str">
            <v>DRAGAGEM DE MATERIAL DE 1ª CATEGORIA COM DRAGLINE - CAÇAMBA DE 2,1 M³ - CAMINHO DE SERVIÇO EM LEITO NATURAL - DMT 1.600 A 1.800 M - COM CAMINHÃO DE 14 M³ E CARREGADEIRA</v>
          </cell>
          <cell r="C16618" t="str">
            <v>M3</v>
          </cell>
        </row>
        <row r="16618">
          <cell r="E16618">
            <v>18.33</v>
          </cell>
        </row>
        <row r="16619">
          <cell r="A16619">
            <v>1917650</v>
          </cell>
          <cell r="B16619" t="str">
            <v>DRAGAGEM DE MATERIAL DE 1ª CATEGORIA COM DRAGLINE - CAÇAMBA DE 2,1 M³ - CAMINHO DE SERVIÇO EM LEITO NATURAL - DMT 1.800 A 2.000 M - COM CAMINHÃO DE 14 M³ E CARREGADEIRA</v>
          </cell>
          <cell r="C16619" t="str">
            <v>M3</v>
          </cell>
        </row>
        <row r="16619">
          <cell r="E16619">
            <v>18.57</v>
          </cell>
        </row>
        <row r="16620">
          <cell r="A16620">
            <v>1917651</v>
          </cell>
          <cell r="B16620" t="str">
            <v>DRAGAGEM DE MATERIAL DE 1ª CATEGORIA COM DRAGLINE - CAÇAMBA DE 2,1 M³ - CAMINHO DE SERVIÇO EM LEITO NATURAL - DMT 2.000 A 2.500 M - COM CAMINHÃO DE 14 M³ E CARREGADEIRA</v>
          </cell>
          <cell r="C16620" t="str">
            <v>M3</v>
          </cell>
        </row>
        <row r="16620">
          <cell r="E16620">
            <v>18.94</v>
          </cell>
        </row>
        <row r="16621">
          <cell r="A16621">
            <v>1917652</v>
          </cell>
          <cell r="B16621" t="str">
            <v>DRAGAGEM DE MATERIAL DE 1ª CATEGORIA COM DRAGLINE - CAÇAMBA DE 2,1 M³ - CAMINHO DE SERVIÇO EM LEITO NATURAL - DMT 2.500 A 3.000 M - COM CAMINHÃO DE 14 M³ E CARREGADEIRA</v>
          </cell>
          <cell r="C16621" t="str">
            <v>M3</v>
          </cell>
        </row>
        <row r="16621">
          <cell r="E16621">
            <v>21.19</v>
          </cell>
        </row>
        <row r="16622">
          <cell r="A16622">
            <v>1917642</v>
          </cell>
          <cell r="B16622" t="str">
            <v>DRAGAGEM DE MATERIAL DE 1ª CATEGORIA COM DRAGLINE - CAÇAMBA DE 2,1 M³ - CAMINHO DE SERVIÇO EM LEITO NATURAL - DMT 200 A 400 M - COM CAMINHÃO DE 14 M³ E CARREGADEIRA</v>
          </cell>
          <cell r="C16622" t="str">
            <v>M3</v>
          </cell>
        </row>
        <row r="16622">
          <cell r="E16622">
            <v>16.65</v>
          </cell>
        </row>
        <row r="16623">
          <cell r="A16623">
            <v>1917643</v>
          </cell>
          <cell r="B16623" t="str">
            <v>DRAGAGEM DE MATERIAL DE 1ª CATEGORIA COM DRAGLINE - CAÇAMBA DE 2,1 M³ - CAMINHO DE SERVIÇO EM LEITO NATURAL - DMT 400 A 600 M - COM CAMINHÃO DE 14 M³ E CARREGADEIRA</v>
          </cell>
          <cell r="C16623" t="str">
            <v>M3</v>
          </cell>
        </row>
        <row r="16623">
          <cell r="E16623">
            <v>16.95</v>
          </cell>
        </row>
        <row r="16624">
          <cell r="A16624">
            <v>1917641</v>
          </cell>
          <cell r="B16624" t="str">
            <v>DRAGAGEM DE MATERIAL DE 1ª CATEGORIA COM DRAGLINE - CAÇAMBA DE 2,1 M³ - CAMINHO DE SERVIÇO EM LEITO NATURAL - DMT 50 A 200 M - COM CAMINHÃO DE 14 M³ E CARREGADEIRA</v>
          </cell>
          <cell r="C16624" t="str">
            <v>M3</v>
          </cell>
        </row>
        <row r="16624">
          <cell r="E16624">
            <v>14.7</v>
          </cell>
        </row>
        <row r="16625">
          <cell r="A16625">
            <v>1917644</v>
          </cell>
          <cell r="B16625" t="str">
            <v>DRAGAGEM DE MATERIAL DE 1ª CATEGORIA COM DRAGLINE - CAÇAMBA DE 2,1 M³ - CAMINHO DE SERVIÇO EM LEITO NATURAL - DMT 600 A 800 M - COM CAMINHÃO DE 14 M³ E CARREGADEIRA</v>
          </cell>
          <cell r="C16625" t="str">
            <v>M3</v>
          </cell>
        </row>
        <row r="16625">
          <cell r="E16625">
            <v>17.25</v>
          </cell>
        </row>
        <row r="16626">
          <cell r="A16626">
            <v>1917645</v>
          </cell>
          <cell r="B16626" t="str">
            <v>DRAGAGEM DE MATERIAL DE 1ª CATEGORIA COM DRAGLINE - CAÇAMBA DE 2,1 M³ - CAMINHO DE SERVIÇO EM LEITO NATURAL - DMT 800 A 1.000 M - COM CAMINHÃO DE 14 M³ E CARREGADEIRA</v>
          </cell>
          <cell r="C16626" t="str">
            <v>M3</v>
          </cell>
        </row>
        <row r="16626">
          <cell r="E16626">
            <v>17.43</v>
          </cell>
        </row>
        <row r="16627">
          <cell r="A16627">
            <v>1917653</v>
          </cell>
          <cell r="B16627" t="str">
            <v>DRAGAGEM DE MATERIAL DE 1ª CATEGORIA COM DRAGLINE - CAÇAMBA DE 2,1 M³ - CAMINHO DE SERVIÇO EM LEITO NATURAL - DMT DE 3.000 M - COM CAMINHÃO DE 14 M³ E CARREGADEIRA</v>
          </cell>
          <cell r="C16627" t="str">
            <v>M3</v>
          </cell>
        </row>
        <row r="16627">
          <cell r="E16627">
            <v>21.46</v>
          </cell>
        </row>
        <row r="16628">
          <cell r="A16628">
            <v>1917659</v>
          </cell>
          <cell r="B16628" t="str">
            <v>DRAGAGEM DE MATERIAL DE 1ª CATEGORIA COM DRAGLINE - CAÇAMBA DE 2,1 M³ - CAMINHO DE SERVIÇO EM REVESTIMENTO PRIMÁRIO - DMT 1.000 A 1.200 M - COM CAMINHÃO DE 14 M³ E CARREGADEIRA</v>
          </cell>
          <cell r="C16628" t="str">
            <v>M3</v>
          </cell>
        </row>
        <row r="16628">
          <cell r="E16628">
            <v>17.01</v>
          </cell>
        </row>
        <row r="16629">
          <cell r="A16629">
            <v>1917660</v>
          </cell>
          <cell r="B16629" t="str">
            <v>DRAGAGEM DE MATERIAL DE 1ª CATEGORIA COM DRAGLINE - CAÇAMBA DE 2,1 M³ - CAMINHO DE SERVIÇO EM REVESTIMENTO PRIMÁRIO - DMT 1.200 A 1.400 M - COM CAMINHÃO DE 14 M³ E CARREGADEIRA</v>
          </cell>
          <cell r="C16629" t="str">
            <v>M3</v>
          </cell>
        </row>
        <row r="16629">
          <cell r="E16629">
            <v>17.13</v>
          </cell>
        </row>
        <row r="16630">
          <cell r="A16630">
            <v>1917661</v>
          </cell>
          <cell r="B16630" t="str">
            <v>DRAGAGEM DE MATERIAL DE 1ª CATEGORIA COM DRAGLINE - CAÇAMBA DE 2,1 M³ - CAMINHO DE SERVIÇO EM REVESTIMENTO PRIMÁRIO - DMT 1.400 A 1.600 M - COM CAMINHÃO DE 14 M³ E CARREGADEIRA</v>
          </cell>
          <cell r="C16630" t="str">
            <v>M3</v>
          </cell>
        </row>
        <row r="16630">
          <cell r="E16630">
            <v>17.25</v>
          </cell>
        </row>
        <row r="16631">
          <cell r="A16631">
            <v>1917662</v>
          </cell>
          <cell r="B16631" t="str">
            <v>DRAGAGEM DE MATERIAL DE 1ª CATEGORIA COM DRAGLINE - CAÇAMBA DE 2,1 M³ - CAMINHO DE SERVIÇO EM REVESTIMENTO PRIMÁRIO - DMT 1.600 A 1.800 M - COM CAMINHÃO DE 14 M³ E CARREGADEIRA</v>
          </cell>
          <cell r="C16631" t="str">
            <v>M3</v>
          </cell>
        </row>
        <row r="16631">
          <cell r="E16631">
            <v>17.37</v>
          </cell>
        </row>
        <row r="16632">
          <cell r="A16632">
            <v>1917663</v>
          </cell>
          <cell r="B16632" t="str">
            <v>DRAGAGEM DE MATERIAL DE 1ª CATEGORIA COM DRAGLINE - CAÇAMBA DE 2,1 M³ - CAMINHO DE SERVIÇO EM REVESTIMENTO PRIMÁRIO - DMT 1.800 A 2.000 M - COM CAMINHÃO DE 14 M³ E CARREGADEIRA</v>
          </cell>
          <cell r="C16632" t="str">
            <v>M3</v>
          </cell>
        </row>
        <row r="16632">
          <cell r="E16632">
            <v>17.55</v>
          </cell>
        </row>
        <row r="16633">
          <cell r="A16633">
            <v>1917664</v>
          </cell>
          <cell r="B16633" t="str">
            <v>DRAGAGEM DE MATERIAL DE 1ª CATEGORIA COM DRAGLINE - CAÇAMBA DE 2,1 M³ - CAMINHO DE SERVIÇO EM REVESTIMENTO PRIMÁRIO - DMT 2.000 A 2.500 M - COM CAMINHÃO DE 14 M³ E CARREGADEIRA</v>
          </cell>
          <cell r="C16633" t="str">
            <v>M3</v>
          </cell>
        </row>
        <row r="16633">
          <cell r="E16633">
            <v>17.79</v>
          </cell>
        </row>
        <row r="16634">
          <cell r="A16634">
            <v>1917665</v>
          </cell>
          <cell r="B16634" t="str">
            <v>DRAGAGEM DE MATERIAL DE 1ª CATEGORIA COM DRAGLINE - CAÇAMBA DE 2,1 M³ - CAMINHO DE SERVIÇO EM REVESTIMENTO PRIMÁRIO - DMT 2.500 A 3.000 M - COM CAMINHÃO DE 14 M³ E CARREGADEIRA</v>
          </cell>
          <cell r="C16634" t="str">
            <v>M3</v>
          </cell>
        </row>
        <row r="16634">
          <cell r="E16634">
            <v>18.15</v>
          </cell>
        </row>
        <row r="16635">
          <cell r="A16635">
            <v>1917655</v>
          </cell>
          <cell r="B16635" t="str">
            <v>DRAGAGEM DE MATERIAL DE 1ª CATEGORIA COM DRAGLINE - CAÇAMBA DE 2,1 M³ - CAMINHO DE SERVIÇO EM REVESTIMENTO PRIMÁRIO - DMT 200 A 400 M - COM CAMINHÃO DE 14 M³ E CARREGADEIRA</v>
          </cell>
          <cell r="C16635" t="str">
            <v>M3</v>
          </cell>
        </row>
        <row r="16635">
          <cell r="E16635">
            <v>14.7</v>
          </cell>
        </row>
        <row r="16636">
          <cell r="A16636">
            <v>1917656</v>
          </cell>
          <cell r="B16636" t="str">
            <v>DRAGAGEM DE MATERIAL DE 1ª CATEGORIA COM DRAGLINE - CAÇAMBA DE 2,1 M³ - CAMINHO DE SERVIÇO EM REVESTIMENTO PRIMÁRIO - DMT 400 A 600 M - COM CAMINHÃO DE 14 M³ E CARREGADEIRA</v>
          </cell>
          <cell r="C16636" t="str">
            <v>M3</v>
          </cell>
        </row>
        <row r="16636">
          <cell r="E16636">
            <v>16.53</v>
          </cell>
        </row>
        <row r="16637">
          <cell r="A16637">
            <v>1917654</v>
          </cell>
          <cell r="B16637" t="str">
            <v>DRAGAGEM DE MATERIAL DE 1ª CATEGORIA COM DRAGLINE - CAÇAMBA DE 2,1 M³ - CAMINHO DE SERVIÇO EM REVESTIMENTO PRIMÁRIO - DMT 50 A 200 M - COM CAMINHÃO DE 14 M³ E CARREGADEIRA</v>
          </cell>
          <cell r="C16637" t="str">
            <v>M3</v>
          </cell>
        </row>
        <row r="16637">
          <cell r="E16637">
            <v>14.49</v>
          </cell>
        </row>
        <row r="16638">
          <cell r="A16638">
            <v>1917657</v>
          </cell>
          <cell r="B16638" t="str">
            <v>DRAGAGEM DE MATERIAL DE 1ª CATEGORIA COM DRAGLINE - CAÇAMBA DE 2,1 M³ - CAMINHO DE SERVIÇO EM REVESTIMENTO PRIMÁRIO - DMT 600 A 800 M - COM CAMINHÃO DE 14 M³ E CARREGADEIRA</v>
          </cell>
          <cell r="C16638" t="str">
            <v>M3</v>
          </cell>
        </row>
        <row r="16638">
          <cell r="E16638">
            <v>16.71</v>
          </cell>
        </row>
        <row r="16639">
          <cell r="A16639">
            <v>1917658</v>
          </cell>
          <cell r="B16639" t="str">
            <v>DRAGAGEM DE MATERIAL DE 1ª CATEGORIA COM DRAGLINE - CAÇAMBA DE 2,1 M³ - CAMINHO DE SERVIÇO EM REVESTIMENTO PRIMÁRIO - DMT 800 A 1.000 M - COM CAMINHÃO DE 14 M³ E CARREGADEIRA</v>
          </cell>
          <cell r="C16639" t="str">
            <v>M3</v>
          </cell>
        </row>
        <row r="16639">
          <cell r="E16639">
            <v>16.83</v>
          </cell>
        </row>
        <row r="16640">
          <cell r="A16640">
            <v>1917666</v>
          </cell>
          <cell r="B16640" t="str">
            <v>DRAGAGEM DE MATERIAL DE 1ª CATEGORIA COM DRAGLINE - CAÇAMBA DE 2,1 M³ - CAMINHO DE SERVIÇO EM REVESTIMENTO PRIMÁRIO - DMT DE 3.000 M - COM CAMINHÃO DE 14 M³ E CARREGADEIRA</v>
          </cell>
          <cell r="C16640" t="str">
            <v>M3</v>
          </cell>
        </row>
        <row r="16640">
          <cell r="E16640">
            <v>18.39</v>
          </cell>
        </row>
        <row r="16641">
          <cell r="A16641">
            <v>1917672</v>
          </cell>
          <cell r="B16641" t="str">
            <v>DRAGAGEM DE MATERIAL DE 1ª CATEGORIA COM DRAGLINE - CAÇAMBA DE 2,1 M³ - CAMINHO DE SERVIÇO PAVIMENTADO - DMT 1.000 A 1.200 M - COM CAMINHÃO DE 14 M³ E CARREGADEIRA</v>
          </cell>
          <cell r="C16641" t="str">
            <v>M3</v>
          </cell>
        </row>
        <row r="16641">
          <cell r="E16641">
            <v>16.77</v>
          </cell>
        </row>
        <row r="16642">
          <cell r="A16642">
            <v>1917673</v>
          </cell>
          <cell r="B16642" t="str">
            <v>DRAGAGEM DE MATERIAL DE 1ª CATEGORIA COM DRAGLINE - CAÇAMBA DE 2,1 M³ - CAMINHO DE SERVIÇO PAVIMENTADO - DMT 1.200 A 1.400 M - COM CAMINHÃO DE 14 M³ E CARREGADEIRA</v>
          </cell>
          <cell r="C16642" t="str">
            <v>M3</v>
          </cell>
        </row>
        <row r="16642">
          <cell r="E16642">
            <v>16.89</v>
          </cell>
        </row>
        <row r="16643">
          <cell r="A16643">
            <v>1917674</v>
          </cell>
          <cell r="B16643" t="str">
            <v>DRAGAGEM DE MATERIAL DE 1ª CATEGORIA COM DRAGLINE - CAÇAMBA DE 2,1 M³ - CAMINHO DE SERVIÇO PAVIMENTADO - DMT 1.400 A 1.600 M - COM CAMINHÃO DE 14 M³ E CARREGADEIRA</v>
          </cell>
          <cell r="C16643" t="str">
            <v>M3</v>
          </cell>
        </row>
        <row r="16643">
          <cell r="E16643">
            <v>17.01</v>
          </cell>
        </row>
        <row r="16644">
          <cell r="A16644">
            <v>1917675</v>
          </cell>
          <cell r="B16644" t="str">
            <v>DRAGAGEM DE MATERIAL DE 1ª CATEGORIA COM DRAGLINE - CAÇAMBA DE 2,1 M³ - CAMINHO DE SERVIÇO PAVIMENTADO - DMT 1.600 A 1.800 M - COM CAMINHÃO DE 14 M³ E CARREGADEIRA</v>
          </cell>
          <cell r="C16644" t="str">
            <v>M3</v>
          </cell>
        </row>
        <row r="16644">
          <cell r="E16644">
            <v>17.13</v>
          </cell>
        </row>
        <row r="16645">
          <cell r="A16645">
            <v>1917676</v>
          </cell>
          <cell r="B16645" t="str">
            <v>DRAGAGEM DE MATERIAL DE 1ª CATEGORIA COM DRAGLINE - CAÇAMBA DE 2,1 M³ - CAMINHO DE SERVIÇO PAVIMENTADO - DMT 1.800 A 2.000 M - COM CAMINHÃO DE 14 M³ E CARREGADEIRA</v>
          </cell>
          <cell r="C16645" t="str">
            <v>M3</v>
          </cell>
        </row>
        <row r="16645">
          <cell r="E16645">
            <v>17.19</v>
          </cell>
        </row>
        <row r="16646">
          <cell r="A16646">
            <v>1917677</v>
          </cell>
          <cell r="B16646" t="str">
            <v>DRAGAGEM DE MATERIAL DE 1ª CATEGORIA COM DRAGLINE - CAÇAMBA DE 2,1 M³ - CAMINHO DE SERVIÇO PAVIMENTADO - DMT 2.000 A 2.500 M - COM CAMINHÃO DE 14 M³ E CARREGADEIRA</v>
          </cell>
          <cell r="C16646" t="str">
            <v>M3</v>
          </cell>
        </row>
        <row r="16646">
          <cell r="E16646">
            <v>17.43</v>
          </cell>
        </row>
        <row r="16647">
          <cell r="A16647">
            <v>1917678</v>
          </cell>
          <cell r="B16647" t="str">
            <v>DRAGAGEM DE MATERIAL DE 1ª CATEGORIA COM DRAGLINE - CAÇAMBA DE 2,1 M³ - CAMINHO DE SERVIÇO PAVIMENTADO - DMT 2.500 A 3.000 M - COM CAMINHÃO DE 14 M³ E CARREGADEIRA</v>
          </cell>
          <cell r="C16647" t="str">
            <v>M3</v>
          </cell>
        </row>
        <row r="16647">
          <cell r="E16647">
            <v>17.73</v>
          </cell>
        </row>
        <row r="16648">
          <cell r="A16648">
            <v>1917668</v>
          </cell>
          <cell r="B16648" t="str">
            <v>DRAGAGEM DE MATERIAL DE 1ª CATEGORIA COM DRAGLINE - CAÇAMBA DE 2,1 M³ - CAMINHO DE SERVIÇO PAVIMENTADO - DMT 200 A 400 M - COM CAMINHÃO DE 14 M³ E CARREGADEIRA</v>
          </cell>
          <cell r="C16648" t="str">
            <v>M3</v>
          </cell>
        </row>
        <row r="16648">
          <cell r="E16648">
            <v>14.61</v>
          </cell>
        </row>
        <row r="16649">
          <cell r="A16649">
            <v>1917669</v>
          </cell>
          <cell r="B16649" t="str">
            <v>DRAGAGEM DE MATERIAL DE 1ª CATEGORIA COM DRAGLINE - CAÇAMBA DE 2,1 M³ - CAMINHO DE SERVIÇO PAVIMENTADO - DMT 400 A 600 M - COM CAMINHÃO DE 14 M³ E CARREGADEIRA</v>
          </cell>
          <cell r="C16649" t="str">
            <v>M3</v>
          </cell>
        </row>
        <row r="16649">
          <cell r="E16649">
            <v>16.35</v>
          </cell>
        </row>
        <row r="16650">
          <cell r="A16650">
            <v>1917667</v>
          </cell>
          <cell r="B16650" t="str">
            <v>DRAGAGEM DE MATERIAL DE 1ª CATEGORIA COM DRAGLINE - CAÇAMBA DE 2,1 M³ - CAMINHO DE SERVIÇO PAVIMENTADO - DMT 50 A 200 M - COM CAMINHÃO DE 14 M³ E CARREGADEIRA</v>
          </cell>
          <cell r="C16650" t="str">
            <v>M3</v>
          </cell>
        </row>
        <row r="16650">
          <cell r="E16650">
            <v>14.4</v>
          </cell>
        </row>
        <row r="16651">
          <cell r="A16651">
            <v>1917670</v>
          </cell>
          <cell r="B16651" t="str">
            <v>DRAGAGEM DE MATERIAL DE 1ª CATEGORIA COM DRAGLINE - CAÇAMBA DE 2,1 M³ - CAMINHO DE SERVIÇO PAVIMENTADO - DMT 600 A 800 M - COM CAMINHÃO DE 14 M³ E CARREGADEIRA</v>
          </cell>
          <cell r="C16651" t="str">
            <v>M3</v>
          </cell>
        </row>
        <row r="16651">
          <cell r="E16651">
            <v>16.53</v>
          </cell>
        </row>
        <row r="16652">
          <cell r="A16652">
            <v>1917671</v>
          </cell>
          <cell r="B16652" t="str">
            <v>DRAGAGEM DE MATERIAL DE 1ª CATEGORIA COM DRAGLINE - CAÇAMBA DE 2,1 M³ - CAMINHO DE SERVIÇO PAVIMENTADO - DMT 800 A 1.000 M - COM CAMINHÃO DE 14 M³ E CARREGADEIRA</v>
          </cell>
          <cell r="C16652" t="str">
            <v>M3</v>
          </cell>
        </row>
        <row r="16652">
          <cell r="E16652">
            <v>16.65</v>
          </cell>
        </row>
        <row r="16653">
          <cell r="A16653">
            <v>1917679</v>
          </cell>
          <cell r="B16653" t="str">
            <v>DRAGAGEM DE MATERIAL DE 1ª CATEGORIA COM DRAGLINE - CAÇAMBA DE 2,1 M³ - CAMINHO DE SERVIÇO PAVIMENTADO - DMT DE 3.000 M - COM CAMINHÃO DE 14 M³ E CARREGADEIRA</v>
          </cell>
          <cell r="C16653" t="str">
            <v>M3</v>
          </cell>
        </row>
        <row r="16653">
          <cell r="E16653">
            <v>17.91</v>
          </cell>
        </row>
        <row r="16654">
          <cell r="A16654">
            <v>1917640</v>
          </cell>
          <cell r="B16654" t="str">
            <v>DRAGAGEM DE MATERIAL DE 1ª CATEGORIA COM DRAGLINE - CAÇAMBA DE 2,1 M³ - DMT ATÉ 50 M</v>
          </cell>
          <cell r="C16654" t="str">
            <v>M3</v>
          </cell>
        </row>
        <row r="16654">
          <cell r="E16654">
            <v>7.77</v>
          </cell>
        </row>
        <row r="16655">
          <cell r="A16655">
            <v>1917686</v>
          </cell>
          <cell r="B16655" t="str">
            <v>DRAGAGEM DE MATERIAL DE 1ª CATEGORIA COM ESCAVADEIRA HIDRÁULICA - CAPACIDADE DE CAÇAMBA DE 1,56 M³ - CAMINHO DE SERVIÇO EM LEITO NATURAL - DMT 1.000 A 1.200 M</v>
          </cell>
          <cell r="C16655" t="str">
            <v>M3</v>
          </cell>
        </row>
        <row r="16655">
          <cell r="E16655">
            <v>9.72</v>
          </cell>
        </row>
        <row r="16656">
          <cell r="A16656">
            <v>1917687</v>
          </cell>
          <cell r="B16656" t="str">
            <v>DRAGAGEM DE MATERIAL DE 1ª CATEGORIA COM ESCAVADEIRA HIDRÁULICA - CAPACIDADE DE CAÇAMBA DE 1,56 M³ - CAMINHO DE SERVIÇO EM LEITO NATURAL - DMT 1.200 A 1.400 M</v>
          </cell>
          <cell r="C16656" t="str">
            <v>M3</v>
          </cell>
        </row>
        <row r="16656">
          <cell r="E16656">
            <v>9.95</v>
          </cell>
        </row>
        <row r="16657">
          <cell r="A16657">
            <v>1917688</v>
          </cell>
          <cell r="B16657" t="str">
            <v>DRAGAGEM DE MATERIAL DE 1ª CATEGORIA COM ESCAVADEIRA HIDRÁULICA - CAPACIDADE DE CAÇAMBA DE 1,56 M³ - CAMINHO DE SERVIÇO EM LEITO NATURAL - DMT 1.400 A 1.600 M</v>
          </cell>
          <cell r="C16657" t="str">
            <v>M3</v>
          </cell>
        </row>
        <row r="16657">
          <cell r="E16657">
            <v>10.99</v>
          </cell>
        </row>
        <row r="16658">
          <cell r="A16658">
            <v>1917689</v>
          </cell>
          <cell r="B16658" t="str">
            <v>DRAGAGEM DE MATERIAL DE 1ª CATEGORIA COM ESCAVADEIRA HIDRÁULICA - CAPACIDADE DE CAÇAMBA DE 1,56 M³ - CAMINHO DE SERVIÇO EM LEITO NATURAL - DMT 1.600 A 1.800 M</v>
          </cell>
          <cell r="C16658" t="str">
            <v>M3</v>
          </cell>
        </row>
        <row r="16658">
          <cell r="E16658">
            <v>11.24</v>
          </cell>
        </row>
        <row r="16659">
          <cell r="A16659">
            <v>1917690</v>
          </cell>
          <cell r="B16659" t="str">
            <v>DRAGAGEM DE MATERIAL DE 1ª CATEGORIA COM ESCAVADEIRA HIDRÁULICA - CAPACIDADE DE CAÇAMBA DE 1,56 M³ - CAMINHO DE SERVIÇO EM LEITO NATURAL - DMT 1.800 A 2.000 M</v>
          </cell>
          <cell r="C16659" t="str">
            <v>M3</v>
          </cell>
        </row>
        <row r="16659">
          <cell r="E16659">
            <v>11.43</v>
          </cell>
        </row>
        <row r="16660">
          <cell r="A16660">
            <v>1917691</v>
          </cell>
          <cell r="B16660" t="str">
            <v>DRAGAGEM DE MATERIAL DE 1ª CATEGORIA COM ESCAVADEIRA HIDRÁULICA - CAPACIDADE DE CAÇAMBA DE 1,56 M³ - CAMINHO DE SERVIÇO EM LEITO NATURAL - DMT 2.000 A 2.500 M</v>
          </cell>
          <cell r="C16660" t="str">
            <v>M3</v>
          </cell>
        </row>
        <row r="16660">
          <cell r="E16660">
            <v>11.81</v>
          </cell>
        </row>
        <row r="16661">
          <cell r="A16661">
            <v>1917692</v>
          </cell>
          <cell r="B16661" t="str">
            <v>DRAGAGEM DE MATERIAL DE 1ª CATEGORIA COM ESCAVADEIRA HIDRÁULICA - CAPACIDADE DE CAÇAMBA DE 1,56 M³ - CAMINHO DE SERVIÇO EM LEITO NATURAL - DMT 2.500 A 3.000 M</v>
          </cell>
          <cell r="C16661" t="str">
            <v>M3</v>
          </cell>
        </row>
        <row r="16661">
          <cell r="E16661">
            <v>13.3</v>
          </cell>
        </row>
        <row r="16662">
          <cell r="A16662">
            <v>1917682</v>
          </cell>
          <cell r="B16662" t="str">
            <v>DRAGAGEM DE MATERIAL DE 1ª CATEGORIA COM ESCAVADEIRA HIDRÁULICA - CAPACIDADE DE CAÇAMBA DE 1,56 M³ - CAMINHO DE SERVIÇO EM LEITO NATURAL - DMT 200 A 400 M</v>
          </cell>
          <cell r="C16662" t="str">
            <v>M3</v>
          </cell>
        </row>
        <row r="16662">
          <cell r="E16662">
            <v>8.73</v>
          </cell>
        </row>
        <row r="16663">
          <cell r="A16663">
            <v>1917693</v>
          </cell>
          <cell r="B16663" t="str">
            <v>DRAGAGEM DE MATERIAL DE 1ª CATEGORIA COM ESCAVADEIRA HIDRÁULICA - CAPACIDADE DE CAÇAMBA DE 1,56 M³ - CAMINHO DE SERVIÇO EM LEITO NATURAL - DMT 3.000 M</v>
          </cell>
          <cell r="C16663" t="str">
            <v>M3</v>
          </cell>
        </row>
        <row r="16663">
          <cell r="E16663">
            <v>13.62</v>
          </cell>
        </row>
        <row r="16664">
          <cell r="A16664">
            <v>1917683</v>
          </cell>
          <cell r="B16664" t="str">
            <v>DRAGAGEM DE MATERIAL DE 1ª CATEGORIA COM ESCAVADEIRA HIDRÁULICA - CAPACIDADE DE CAÇAMBA DE 1,56 M³ - CAMINHO DE SERVIÇO EM LEITO NATURAL - DMT 400 A 600 M</v>
          </cell>
          <cell r="C16664" t="str">
            <v>M3</v>
          </cell>
        </row>
        <row r="16664">
          <cell r="E16664">
            <v>9.01</v>
          </cell>
        </row>
        <row r="16665">
          <cell r="A16665">
            <v>1917681</v>
          </cell>
          <cell r="B16665" t="str">
            <v>DRAGAGEM DE MATERIAL DE 1ª CATEGORIA COM ESCAVADEIRA HIDRÁULICA - CAPACIDADE DE CAÇAMBA DE 1,56 M³ - CAMINHO DE SERVIÇO EM LEITO NATURAL - DMT 50 A 200 M</v>
          </cell>
          <cell r="C16665" t="str">
            <v>M3</v>
          </cell>
        </row>
        <row r="16665">
          <cell r="E16665">
            <v>7.5</v>
          </cell>
        </row>
        <row r="16666">
          <cell r="A16666">
            <v>1917684</v>
          </cell>
          <cell r="B16666" t="str">
            <v>DRAGAGEM DE MATERIAL DE 1ª CATEGORIA COM ESCAVADEIRA HIDRÁULICA - CAPACIDADE DE CAÇAMBA DE 1,56 M³ - CAMINHO DE SERVIÇO EM LEITO NATURAL - DMT 600 A 800 M</v>
          </cell>
          <cell r="C16666" t="str">
            <v>M3</v>
          </cell>
        </row>
        <row r="16666">
          <cell r="E16666">
            <v>9.25</v>
          </cell>
        </row>
        <row r="16667">
          <cell r="A16667">
            <v>1917685</v>
          </cell>
          <cell r="B16667" t="str">
            <v>DRAGAGEM DE MATERIAL DE 1ª CATEGORIA COM ESCAVADEIRA HIDRÁULICA - CAPACIDADE DE CAÇAMBA DE 1,56 M³ - CAMINHO DE SERVIÇO EM LEITO NATURAL - DMT 800 A 1.000 M</v>
          </cell>
          <cell r="C16667" t="str">
            <v>M3</v>
          </cell>
        </row>
        <row r="16667">
          <cell r="E16667">
            <v>9.48</v>
          </cell>
        </row>
        <row r="16668">
          <cell r="A16668">
            <v>1917699</v>
          </cell>
          <cell r="B16668" t="str">
            <v>DRAGAGEM DE MATERIAL DE 1ª CATEGORIA COM ESCAVADEIRA HIDRÁULICA - CAPACIDADE DE CAÇAMBA DE 1,56 M³ - CAMINHO DE SERVIÇO EM REVESTIMENTO PRIMÁRIO - DMT 1.000 A 1.200 M</v>
          </cell>
          <cell r="C16668" t="str">
            <v>M3</v>
          </cell>
        </row>
        <row r="16668">
          <cell r="E16668">
            <v>9.01</v>
          </cell>
        </row>
        <row r="16669">
          <cell r="A16669">
            <v>1917700</v>
          </cell>
          <cell r="B16669" t="str">
            <v>DRAGAGEM DE MATERIAL DE 1ª CATEGORIA COM ESCAVADEIRA HIDRÁULICA - CAPACIDADE DE CAÇAMBA DE 1,56 M³ - CAMINHO DE SERVIÇO EM REVESTIMENTO PRIMÁRIO - DMT 1.200 A 1.400 M</v>
          </cell>
          <cell r="C16669" t="str">
            <v>M3</v>
          </cell>
        </row>
        <row r="16669">
          <cell r="E16669">
            <v>9.15</v>
          </cell>
        </row>
        <row r="16670">
          <cell r="A16670">
            <v>1917701</v>
          </cell>
          <cell r="B16670" t="str">
            <v>DRAGAGEM DE MATERIAL DE 1ª CATEGORIA COM ESCAVADEIRA HIDRÁULICA - CAPACIDADE DE CAÇAMBA DE 1,56 M³ - CAMINHO DE SERVIÇO EM REVESTIMENTO PRIMÁRIO - DMT 1.400 A 1.600 M</v>
          </cell>
          <cell r="C16670" t="str">
            <v>M3</v>
          </cell>
        </row>
        <row r="16670">
          <cell r="E16670">
            <v>9.29</v>
          </cell>
        </row>
        <row r="16671">
          <cell r="A16671">
            <v>1917702</v>
          </cell>
          <cell r="B16671" t="str">
            <v>DRAGAGEM DE MATERIAL DE 1ª CATEGORIA COM ESCAVADEIRA HIDRÁULICA - CAPACIDADE DE CAÇAMBA DE 1,56 M³ - CAMINHO DE SERVIÇO EM REVESTIMENTO PRIMÁRIO - DMT 1.600 A 1.800 M</v>
          </cell>
          <cell r="C16671" t="str">
            <v>M3</v>
          </cell>
        </row>
        <row r="16671">
          <cell r="E16671">
            <v>9.43</v>
          </cell>
        </row>
        <row r="16672">
          <cell r="A16672">
            <v>1917703</v>
          </cell>
          <cell r="B16672" t="str">
            <v>DRAGAGEM DE MATERIAL DE 1ª CATEGORIA COM ESCAVADEIRA HIDRÁULICA - CAPACIDADE DE CAÇAMBA DE 1,56 M³ - CAMINHO DE SERVIÇO EM REVESTIMENTO PRIMÁRIO - DMT 1.800 A 2.000 M</v>
          </cell>
          <cell r="C16672" t="str">
            <v>M3</v>
          </cell>
        </row>
        <row r="16672">
          <cell r="E16672">
            <v>9.58</v>
          </cell>
        </row>
        <row r="16673">
          <cell r="A16673">
            <v>1917704</v>
          </cell>
          <cell r="B16673" t="str">
            <v>DRAGAGEM DE MATERIAL DE 1ª CATEGORIA COM ESCAVADEIRA HIDRÁULICA - CAPACIDADE DE CAÇAMBA DE 1,56 M³ - CAMINHO DE SERVIÇO EM REVESTIMENTO PRIMÁRIO - DMT 2.000 A 2.500 M</v>
          </cell>
          <cell r="C16673" t="str">
            <v>M3</v>
          </cell>
        </row>
        <row r="16673">
          <cell r="E16673">
            <v>9.81</v>
          </cell>
        </row>
        <row r="16674">
          <cell r="A16674">
            <v>1917705</v>
          </cell>
          <cell r="B16674" t="str">
            <v>DRAGAGEM DE MATERIAL DE 1ª CATEGORIA COM ESCAVADEIRA HIDRÁULICA - CAPACIDADE DE CAÇAMBA DE 1,56 M³ - CAMINHO DE SERVIÇO EM REVESTIMENTO PRIMÁRIO - DMT 2.500 A 3.000 M</v>
          </cell>
          <cell r="C16674" t="str">
            <v>M3</v>
          </cell>
        </row>
        <row r="16674">
          <cell r="E16674">
            <v>11.05</v>
          </cell>
        </row>
        <row r="16675">
          <cell r="A16675">
            <v>1917695</v>
          </cell>
          <cell r="B16675" t="str">
            <v>DRAGAGEM DE MATERIAL DE 1ª CATEGORIA COM ESCAVADEIRA HIDRÁULICA - CAPACIDADE DE CAÇAMBA DE 1,56 M³ - CAMINHO DE SERVIÇO EM REVESTIMENTO PRIMÁRIO - DMT 200 A 400 M</v>
          </cell>
          <cell r="C16675" t="str">
            <v>M3</v>
          </cell>
        </row>
        <row r="16675">
          <cell r="E16675">
            <v>7.5</v>
          </cell>
        </row>
        <row r="16676">
          <cell r="A16676">
            <v>1917706</v>
          </cell>
          <cell r="B16676" t="str">
            <v>DRAGAGEM DE MATERIAL DE 1ª CATEGORIA COM ESCAVADEIRA HIDRÁULICA - CAPACIDADE DE CAÇAMBA DE 1,56 M³ - CAMINHO DE SERVIÇO EM REVESTIMENTO PRIMÁRIO - DMT 3.000 M</v>
          </cell>
          <cell r="C16676" t="str">
            <v>M3</v>
          </cell>
        </row>
        <row r="16676">
          <cell r="E16676">
            <v>11.31</v>
          </cell>
        </row>
        <row r="16677">
          <cell r="A16677">
            <v>1917696</v>
          </cell>
          <cell r="B16677" t="str">
            <v>DRAGAGEM DE MATERIAL DE 1ª CATEGORIA COM ESCAVADEIRA HIDRÁULICA - CAPACIDADE DE CAÇAMBA DE 1,56 M³ - CAMINHO DE SERVIÇO EM REVESTIMENTO PRIMÁRIO - DMT 400 A 600 M</v>
          </cell>
          <cell r="C16677" t="str">
            <v>M3</v>
          </cell>
        </row>
        <row r="16677">
          <cell r="E16677">
            <v>8.54</v>
          </cell>
        </row>
        <row r="16678">
          <cell r="A16678">
            <v>1917694</v>
          </cell>
          <cell r="B16678" t="str">
            <v>DRAGAGEM DE MATERIAL DE 1ª CATEGORIA COM ESCAVADEIRA HIDRÁULICA - CAPACIDADE DE CAÇAMBA DE 1,56 M³ - CAMINHO DE SERVIÇO EM REVESTIMENTO PRIMÁRIO - DMT 50 A 200 M</v>
          </cell>
          <cell r="C16678" t="str">
            <v>M3</v>
          </cell>
        </row>
        <row r="16678">
          <cell r="E16678">
            <v>7.28</v>
          </cell>
        </row>
        <row r="16679">
          <cell r="A16679">
            <v>1917697</v>
          </cell>
          <cell r="B16679" t="str">
            <v>DRAGAGEM DE MATERIAL DE 1ª CATEGORIA COM ESCAVADEIRA HIDRÁULICA - CAPACIDADE DE CAÇAMBA DE 1,56 M³ - CAMINHO DE SERVIÇO EM REVESTIMENTO PRIMÁRIO - DMT 600 A 800 M</v>
          </cell>
          <cell r="C16679" t="str">
            <v>M3</v>
          </cell>
        </row>
        <row r="16679">
          <cell r="E16679">
            <v>8.73</v>
          </cell>
        </row>
        <row r="16680">
          <cell r="A16680">
            <v>1917698</v>
          </cell>
          <cell r="B16680" t="str">
            <v>DRAGAGEM DE MATERIAL DE 1ª CATEGORIA COM ESCAVADEIRA HIDRÁULICA - CAPACIDADE DE CAÇAMBA DE 1,56 M³ - CAMINHO DE SERVIÇO EM REVESTIMENTO PRIMÁRIO - DMT 800 A 1.000 M</v>
          </cell>
          <cell r="C16680" t="str">
            <v>M3</v>
          </cell>
        </row>
        <row r="16680">
          <cell r="E16680">
            <v>8.87</v>
          </cell>
        </row>
        <row r="16681">
          <cell r="A16681">
            <v>1917712</v>
          </cell>
          <cell r="B16681" t="str">
            <v>DRAGAGEM DE MATERIAL DE 1ª CATEGORIA COM ESCAVADEIRA HIDRÁULICA - CAPACIDADE DE CAÇAMBA DE 1,56 M³ - CAMINHO DE SERVIÇO PAVIMENTADO - DMT 1.000 A 1.200 M</v>
          </cell>
          <cell r="C16681" t="str">
            <v>M3</v>
          </cell>
        </row>
        <row r="16681">
          <cell r="E16681">
            <v>8.77</v>
          </cell>
        </row>
        <row r="16682">
          <cell r="A16682">
            <v>1917713</v>
          </cell>
          <cell r="B16682" t="str">
            <v>DRAGAGEM DE MATERIAL DE 1ª CATEGORIA COM ESCAVADEIRA HIDRÁULICA - CAPACIDADE DE CAÇAMBA DE 1,56 M³ - CAMINHO DE SERVIÇO PAVIMENTADO - DMT 1.200 A 1.400 M</v>
          </cell>
          <cell r="C16682" t="str">
            <v>M3</v>
          </cell>
        </row>
        <row r="16682">
          <cell r="E16682">
            <v>8.91</v>
          </cell>
        </row>
        <row r="16683">
          <cell r="A16683">
            <v>1917714</v>
          </cell>
          <cell r="B16683" t="str">
            <v>DRAGAGEM DE MATERIAL DE 1ª CATEGORIA COM ESCAVADEIRA HIDRÁULICA - CAPACIDADE DE CAÇAMBA DE 1,56 M³ - CAMINHO DE SERVIÇO PAVIMENTADO - DMT 1.400 A 1.600 M</v>
          </cell>
          <cell r="C16683" t="str">
            <v>M3</v>
          </cell>
        </row>
        <row r="16683">
          <cell r="E16683">
            <v>9.01</v>
          </cell>
        </row>
        <row r="16684">
          <cell r="A16684">
            <v>1917715</v>
          </cell>
          <cell r="B16684" t="str">
            <v>DRAGAGEM DE MATERIAL DE 1ª CATEGORIA COM ESCAVADEIRA HIDRÁULICA - CAPACIDADE DE CAÇAMBA DE 1,56 M³ - CAMINHO DE SERVIÇO PAVIMENTADO - DMT 1.600 A 1.800 M</v>
          </cell>
          <cell r="C16684" t="str">
            <v>M3</v>
          </cell>
        </row>
        <row r="16684">
          <cell r="E16684">
            <v>9.15</v>
          </cell>
        </row>
        <row r="16685">
          <cell r="A16685">
            <v>1917716</v>
          </cell>
          <cell r="B16685" t="str">
            <v>DRAGAGEM DE MATERIAL DE 1ª CATEGORIA COM ESCAVADEIRA HIDRÁULICA - CAPACIDADE DE CAÇAMBA DE 1,56 M³ - CAMINHO DE SERVIÇO PAVIMENTADO - DMT 1.800 A 2.000 M</v>
          </cell>
          <cell r="C16685" t="str">
            <v>M3</v>
          </cell>
        </row>
        <row r="16685">
          <cell r="E16685">
            <v>9.25</v>
          </cell>
        </row>
        <row r="16686">
          <cell r="A16686">
            <v>1917717</v>
          </cell>
          <cell r="B16686" t="str">
            <v>DRAGAGEM DE MATERIAL DE 1ª CATEGORIA COM ESCAVADEIRA HIDRÁULICA - CAPACIDADE DE CAÇAMBA DE 1,56 M³ - CAMINHO DE SERVIÇO PAVIMENTADO - DMT 2.000 A 2.500 M</v>
          </cell>
          <cell r="C16686" t="str">
            <v>M3</v>
          </cell>
        </row>
        <row r="16686">
          <cell r="E16686">
            <v>9.48</v>
          </cell>
        </row>
        <row r="16687">
          <cell r="A16687">
            <v>1917718</v>
          </cell>
          <cell r="B16687" t="str">
            <v>DRAGAGEM DE MATERIAL DE 1ª CATEGORIA COM ESCAVADEIRA HIDRÁULICA - CAPACIDADE DE CAÇAMBA DE 1,56 M³ - CAMINHO DE SERVIÇO PAVIMENTADO - DMT 2.500 A 3.000 M</v>
          </cell>
          <cell r="C16687" t="str">
            <v>M3</v>
          </cell>
        </row>
        <row r="16687">
          <cell r="E16687">
            <v>9.77</v>
          </cell>
        </row>
        <row r="16688">
          <cell r="A16688">
            <v>1917708</v>
          </cell>
          <cell r="B16688" t="str">
            <v>DRAGAGEM DE MATERIAL DE 1ª CATEGORIA COM ESCAVADEIRA HIDRÁULICA - CAPACIDADE DE CAÇAMBA DE 1,56 M³ - CAMINHO DE SERVIÇO PAVIMENTADO - DMT 200 A 400 M</v>
          </cell>
          <cell r="C16688" t="str">
            <v>M3</v>
          </cell>
        </row>
        <row r="16688">
          <cell r="E16688">
            <v>7.4</v>
          </cell>
        </row>
        <row r="16689">
          <cell r="A16689">
            <v>1917719</v>
          </cell>
          <cell r="B16689" t="str">
            <v>DRAGAGEM DE MATERIAL DE 1ª CATEGORIA COM ESCAVADEIRA HIDRÁULICA - CAPACIDADE DE CAÇAMBA DE 1,56 M³ - CAMINHO DE SERVIÇO PAVIMENTADO - DMT 3.000 M</v>
          </cell>
          <cell r="C16689" t="str">
            <v>M3</v>
          </cell>
        </row>
        <row r="16689">
          <cell r="E16689">
            <v>9.95</v>
          </cell>
        </row>
        <row r="16690">
          <cell r="A16690">
            <v>1917709</v>
          </cell>
          <cell r="B16690" t="str">
            <v>DRAGAGEM DE MATERIAL DE 1ª CATEGORIA COM ESCAVADEIRA HIDRÁULICA - CAPACIDADE DE CAÇAMBA DE 1,56 M³ - CAMINHO DE SERVIÇO PAVIMENTADO - DMT 400 A 600 M</v>
          </cell>
          <cell r="C16690" t="str">
            <v>M3</v>
          </cell>
        </row>
        <row r="16690">
          <cell r="E16690">
            <v>8.39</v>
          </cell>
        </row>
        <row r="16691">
          <cell r="A16691">
            <v>1917707</v>
          </cell>
          <cell r="B16691" t="str">
            <v>DRAGAGEM DE MATERIAL DE 1ª CATEGORIA COM ESCAVADEIRA HIDRÁULICA - CAPACIDADE DE CAÇAMBA DE 1,56 M³ - CAMINHO DE SERVIÇO PAVIMENTADO - DMT 50 A 200 M</v>
          </cell>
          <cell r="C16691" t="str">
            <v>M3</v>
          </cell>
        </row>
        <row r="16691">
          <cell r="E16691">
            <v>7.22</v>
          </cell>
        </row>
        <row r="16692">
          <cell r="A16692">
            <v>1917710</v>
          </cell>
          <cell r="B16692" t="str">
            <v>DRAGAGEM DE MATERIAL DE 1ª CATEGORIA COM ESCAVADEIRA HIDRÁULICA - CAPACIDADE DE CAÇAMBA DE 1,56 M³ - CAMINHO DE SERVIÇO PAVIMENTADO - DMT 600 A 800 M</v>
          </cell>
          <cell r="C16692" t="str">
            <v>M3</v>
          </cell>
        </row>
        <row r="16692">
          <cell r="E16692">
            <v>8.54</v>
          </cell>
        </row>
        <row r="16693">
          <cell r="A16693">
            <v>1917711</v>
          </cell>
          <cell r="B16693" t="str">
            <v>DRAGAGEM DE MATERIAL DE 1ª CATEGORIA COM ESCAVADEIRA HIDRÁULICA - CAPACIDADE DE CAÇAMBA DE 1,56 M³ - CAMINHO DE SERVIÇO PAVIMENTADO - DMT 800 A 1.000 M</v>
          </cell>
          <cell r="C16693" t="str">
            <v>M3</v>
          </cell>
        </row>
        <row r="16693">
          <cell r="E16693">
            <v>8.68</v>
          </cell>
        </row>
        <row r="16694">
          <cell r="A16694">
            <v>1917680</v>
          </cell>
          <cell r="B16694" t="str">
            <v>DRAGAGEM DE MATERIAL DE 1ª CATEGORIA COM ESCAVADEIRA HIDRÁULICA - CAPACIDADE DE CAÇAMBA DE 1,56 M³ - DMT 0 A 50 M</v>
          </cell>
          <cell r="C16694" t="str">
            <v>M3</v>
          </cell>
        </row>
        <row r="16694">
          <cell r="E16694">
            <v>2.68</v>
          </cell>
        </row>
        <row r="16695">
          <cell r="A16695">
            <v>1901607</v>
          </cell>
          <cell r="B16695" t="str">
            <v>DRAGAGEM DE MATERIAL DE 1ª CATEGORIA COM ESCAVADEIRA HIDRÁULICA SOBRE PONTÃO FLUTUANTE - CAPACIDADE DA CAÇAMBA DE 1,56 M³ - TRANSPORTE COM BATELÃO SEM PROPULSÃO COM CAPACIDADE DE 100 T - DMT 0 A 300 M</v>
          </cell>
          <cell r="C16695" t="str">
            <v>M3</v>
          </cell>
        </row>
        <row r="16695">
          <cell r="E16695">
            <v>13.31</v>
          </cell>
        </row>
        <row r="16696">
          <cell r="A16696">
            <v>1901611</v>
          </cell>
          <cell r="B16696" t="str">
            <v>DRAGAGEM DE MATERIAL DE 1ª CATEGORIA COM ESCAVADEIRA HIDRÁULICA SOBRE PONTÃO FLUTUANTE - CAPACIDADE DA CAÇAMBA DE 1,56 M³ - TRANSPORTE COM BATELÃO SEM PROPULSÃO COM CAPACIDADE DE 100 T - DMT 1.200 A 1.500 M</v>
          </cell>
          <cell r="C16696" t="str">
            <v>M3</v>
          </cell>
        </row>
        <row r="16696">
          <cell r="E16696">
            <v>16.7</v>
          </cell>
        </row>
        <row r="16697">
          <cell r="A16697">
            <v>1901612</v>
          </cell>
          <cell r="B16697" t="str">
            <v>DRAGAGEM DE MATERIAL DE 1ª CATEGORIA COM ESCAVADEIRA HIDRÁULICA SOBRE PONTÃO FLUTUANTE - CAPACIDADE DA CAÇAMBA DE 1,56 M³ - TRANSPORTE COM BATELÃO SEM PROPULSÃO COM CAPACIDADE DE 100 T - DMT 1.500 A 1.800 M</v>
          </cell>
          <cell r="C16697" t="str">
            <v>M3</v>
          </cell>
        </row>
        <row r="16697">
          <cell r="E16697">
            <v>17.05</v>
          </cell>
        </row>
        <row r="16698">
          <cell r="A16698">
            <v>1901613</v>
          </cell>
          <cell r="B16698" t="str">
            <v>DRAGAGEM DE MATERIAL DE 1ª CATEGORIA COM ESCAVADEIRA HIDRÁULICA SOBRE PONTÃO FLUTUANTE - CAPACIDADE DA CAÇAMBA DE 1,56 M³ - TRANSPORTE COM BATELÃO SEM PROPULSÃO COM CAPACIDADE DE 100 T - DMT 1.800 A 2.100 M</v>
          </cell>
          <cell r="C16698" t="str">
            <v>M3</v>
          </cell>
        </row>
        <row r="16698">
          <cell r="E16698">
            <v>17.31</v>
          </cell>
        </row>
        <row r="16699">
          <cell r="A16699">
            <v>1901614</v>
          </cell>
          <cell r="B16699" t="str">
            <v>DRAGAGEM DE MATERIAL DE 1ª CATEGORIA COM ESCAVADEIRA HIDRÁULICA SOBRE PONTÃO FLUTUANTE - CAPACIDADE DA CAÇAMBA DE 1,56 M³ - TRANSPORTE COM BATELÃO SEM PROPULSÃO COM CAPACIDADE DE 100 T - DMT 2.100 A 2.400 M</v>
          </cell>
          <cell r="C16699" t="str">
            <v>M3</v>
          </cell>
        </row>
        <row r="16699">
          <cell r="E16699">
            <v>17.58</v>
          </cell>
        </row>
        <row r="16700">
          <cell r="A16700">
            <v>1901615</v>
          </cell>
          <cell r="B16700" t="str">
            <v>DRAGAGEM DE MATERIAL DE 1ª CATEGORIA COM ESCAVADEIRA HIDRÁULICA SOBRE PONTÃO FLUTUANTE - CAPACIDADE DA CAÇAMBA DE 1,56 M³ - TRANSPORTE COM BATELÃO SEM PROPULSÃO COM CAPACIDADE DE 100 T - DMT 2.400 A 2.700 M</v>
          </cell>
          <cell r="C16700" t="str">
            <v>M3</v>
          </cell>
        </row>
        <row r="16700">
          <cell r="E16700">
            <v>17.93</v>
          </cell>
        </row>
        <row r="16701">
          <cell r="A16701">
            <v>1901616</v>
          </cell>
          <cell r="B16701" t="str">
            <v>DRAGAGEM DE MATERIAL DE 1ª CATEGORIA COM ESCAVADEIRA HIDRÁULICA SOBRE PONTÃO FLUTUANTE - CAPACIDADE DA CAÇAMBA DE 1,56 M³ - TRANSPORTE COM BATELÃO SEM PROPULSÃO COM CAPACIDADE DE 100 T - DMT 2.700 A 3.000 M</v>
          </cell>
          <cell r="C16701" t="str">
            <v>M3</v>
          </cell>
        </row>
        <row r="16701">
          <cell r="E16701">
            <v>18.19</v>
          </cell>
        </row>
        <row r="16702">
          <cell r="A16702">
            <v>1901608</v>
          </cell>
          <cell r="B16702" t="str">
            <v>DRAGAGEM DE MATERIAL DE 1ª CATEGORIA COM ESCAVADEIRA HIDRÁULICA SOBRE PONTÃO FLUTUANTE - CAPACIDADE DA CAÇAMBA DE 1,56 M³ - TRANSPORTE COM BATELÃO SEM PROPULSÃO COM CAPACIDADE DE 100 T - DMT 300 A 600 M</v>
          </cell>
          <cell r="C16702" t="str">
            <v>M3</v>
          </cell>
        </row>
        <row r="16702">
          <cell r="E16702">
            <v>13.73</v>
          </cell>
        </row>
        <row r="16703">
          <cell r="A16703">
            <v>1901609</v>
          </cell>
          <cell r="B16703" t="str">
            <v>DRAGAGEM DE MATERIAL DE 1ª CATEGORIA COM ESCAVADEIRA HIDRÁULICA SOBRE PONTÃO FLUTUANTE - CAPACIDADE DA CAÇAMBA DE 1,56 M³ - TRANSPORTE COM BATELÃO SEM PROPULSÃO COM CAPACIDADE DE 100 T - DMT 600 A 900 M</v>
          </cell>
          <cell r="C16703" t="str">
            <v>M3</v>
          </cell>
        </row>
        <row r="16703">
          <cell r="E16703">
            <v>14.08</v>
          </cell>
        </row>
        <row r="16704">
          <cell r="A16704">
            <v>1901610</v>
          </cell>
          <cell r="B16704" t="str">
            <v>DRAGAGEM DE MATERIAL DE 1ª CATEGORIA COM ESCAVADEIRA HIDRÁULICA SOBRE PONTÃO FLUTUANTE - CAPACIDADE DA CAÇAMBA DE 1,56 M³ - TRANSPORTE COM BATELÃO SEM PROPULSÃO COM CAPACIDADE DE 100 T - DMT 900 A 1.200 M</v>
          </cell>
          <cell r="C16704" t="str">
            <v>M3</v>
          </cell>
        </row>
        <row r="16704">
          <cell r="E16704">
            <v>16.43</v>
          </cell>
        </row>
        <row r="16705">
          <cell r="A16705">
            <v>1901617</v>
          </cell>
          <cell r="B16705" t="str">
            <v>DRAGAGEM DE MATERIAL DE 1ª CATEGORIA COM ESCAVADEIRA HIDRÁULICA SOBRE PONTÃO FLUTUANTE - CAPACIDADE DA CAÇAMBA DE 1,56 M³ - TRANSPORTE COM BATELÃO SEM PROPULSÃO COM CAPACIDADE DE 100 T - DMT DE 3.000 M</v>
          </cell>
          <cell r="C16705" t="str">
            <v>M3</v>
          </cell>
        </row>
        <row r="16705">
          <cell r="E16705">
            <v>18.37</v>
          </cell>
        </row>
        <row r="16706">
          <cell r="A16706">
            <v>1917037</v>
          </cell>
          <cell r="B16706" t="str">
            <v>DRAGAGEM DE SILTE COM DRAGA HOPPER - CAPACIDADE DA CISTERNA DE 1.000 M³ - DMT DE 1.500 A 1.800 M</v>
          </cell>
          <cell r="C16706" t="str">
            <v>M3</v>
          </cell>
        </row>
        <row r="16706">
          <cell r="E16706">
            <v>17.77</v>
          </cell>
        </row>
        <row r="16707">
          <cell r="A16707">
            <v>1917038</v>
          </cell>
          <cell r="B16707" t="str">
            <v>DRAGAGEM DE SILTE COM DRAGA HOPPER - CAPACIDADE DA CISTERNA DE 1.000 M³ - DMT DE 1.800 A 2.100 M</v>
          </cell>
          <cell r="C16707" t="str">
            <v>M3</v>
          </cell>
        </row>
        <row r="16707">
          <cell r="E16707">
            <v>18.37</v>
          </cell>
        </row>
        <row r="16708">
          <cell r="A16708">
            <v>1917039</v>
          </cell>
          <cell r="B16708" t="str">
            <v>DRAGAGEM DE SILTE COM DRAGA HOPPER - CAPACIDADE DA CISTERNA DE 1.000 M³ - DMT DE 2.100 A 2.400 M</v>
          </cell>
          <cell r="C16708" t="str">
            <v>M3</v>
          </cell>
        </row>
        <row r="16708">
          <cell r="E16708">
            <v>18.99</v>
          </cell>
        </row>
        <row r="16709">
          <cell r="A16709">
            <v>1917040</v>
          </cell>
          <cell r="B16709" t="str">
            <v>DRAGAGEM DE SILTE COM DRAGA HOPPER - CAPACIDADE DA CISTERNA DE 1.000 M³ - DMT DE 2.400 A 2.700 M</v>
          </cell>
          <cell r="C16709" t="str">
            <v>M3</v>
          </cell>
        </row>
        <row r="16709">
          <cell r="E16709">
            <v>19.63</v>
          </cell>
        </row>
        <row r="16710">
          <cell r="A16710">
            <v>1917041</v>
          </cell>
          <cell r="B16710" t="str">
            <v>DRAGAGEM DE SILTE COM DRAGA HOPPER - CAPACIDADE DA CISTERNA DE 1.000 M³ - DMT DE 2.700 A 3.000 M</v>
          </cell>
          <cell r="C16710" t="str">
            <v>M3</v>
          </cell>
        </row>
        <row r="16710">
          <cell r="E16710">
            <v>20.31</v>
          </cell>
        </row>
        <row r="16711">
          <cell r="A16711">
            <v>1917042</v>
          </cell>
          <cell r="B16711" t="str">
            <v>DRAGAGEM DE SILTE COM DRAGA HOPPER - CAPACIDADE DA CISTERNA DE 1.000 M³ - DMT DE 3.000 M</v>
          </cell>
          <cell r="C16711" t="str">
            <v>M3</v>
          </cell>
        </row>
        <row r="16711">
          <cell r="E16711">
            <v>20.67</v>
          </cell>
        </row>
        <row r="16712">
          <cell r="A16712">
            <v>1901619</v>
          </cell>
          <cell r="B16712" t="str">
            <v>DRAGAGEM DE SILTE COM DRAGA HOPPER - CAPACIDADE DA CISTERNA DE 10.000 M³ - DMT DE 1.500 A 1.800 M</v>
          </cell>
          <cell r="C16712" t="str">
            <v>M3</v>
          </cell>
        </row>
        <row r="16712">
          <cell r="E16712">
            <v>9.66</v>
          </cell>
        </row>
        <row r="16713">
          <cell r="A16713">
            <v>1901620</v>
          </cell>
          <cell r="B16713" t="str">
            <v>DRAGAGEM DE SILTE COM DRAGA HOPPER - CAPACIDADE DA CISTERNA DE 10.000 M³ - DMT DE 1.800 A 2.100 M</v>
          </cell>
          <cell r="C16713" t="str">
            <v>M3</v>
          </cell>
        </row>
        <row r="16713">
          <cell r="E16713">
            <v>9.84</v>
          </cell>
        </row>
        <row r="16714">
          <cell r="A16714">
            <v>1901621</v>
          </cell>
          <cell r="B16714" t="str">
            <v>DRAGAGEM DE SILTE COM DRAGA HOPPER - CAPACIDADE DA CISTERNA DE 10.000 M³ - DMT DE 2.100 A 2.400 M</v>
          </cell>
          <cell r="C16714" t="str">
            <v>M3</v>
          </cell>
        </row>
        <row r="16714">
          <cell r="E16714">
            <v>10.02</v>
          </cell>
        </row>
        <row r="16715">
          <cell r="A16715">
            <v>1901622</v>
          </cell>
          <cell r="B16715" t="str">
            <v>DRAGAGEM DE SILTE COM DRAGA HOPPER - CAPACIDADE DA CISTERNA DE 10.000 M³ - DMT DE 2.400 A 2.700 M</v>
          </cell>
          <cell r="C16715" t="str">
            <v>M3</v>
          </cell>
        </row>
        <row r="16715">
          <cell r="E16715">
            <v>10.2</v>
          </cell>
        </row>
        <row r="16716">
          <cell r="A16716">
            <v>1901623</v>
          </cell>
          <cell r="B16716" t="str">
            <v>DRAGAGEM DE SILTE COM DRAGA HOPPER - CAPACIDADE DA CISTERNA DE 10.000 M³ - DMT DE 2.700 A 3.000 M</v>
          </cell>
          <cell r="C16716" t="str">
            <v>M3</v>
          </cell>
        </row>
        <row r="16716">
          <cell r="E16716">
            <v>10.4</v>
          </cell>
        </row>
        <row r="16717">
          <cell r="A16717">
            <v>1901618</v>
          </cell>
          <cell r="B16717" t="str">
            <v>DRAGAGEM DE SILTE COM DRAGA HOPPER - CAPACIDADE DA CISTERNA DE 10.000 M³ - DMT DE 3.000 M</v>
          </cell>
          <cell r="C16717" t="str">
            <v>M3</v>
          </cell>
        </row>
        <row r="16717">
          <cell r="E16717">
            <v>10.51</v>
          </cell>
        </row>
        <row r="16718">
          <cell r="A16718">
            <v>1901625</v>
          </cell>
          <cell r="B16718" t="str">
            <v>DRAGAGEM DE SILTE COM DRAGA HOPPER - CAPACIDADE DA CISTERNA DE 15.000 M³ - DMT DE 1.500 A 1.800 M</v>
          </cell>
          <cell r="C16718" t="str">
            <v>M3</v>
          </cell>
        </row>
        <row r="16718">
          <cell r="E16718">
            <v>11.6</v>
          </cell>
        </row>
        <row r="16719">
          <cell r="A16719">
            <v>1901626</v>
          </cell>
          <cell r="B16719" t="str">
            <v>DRAGAGEM DE SILTE COM DRAGA HOPPER - CAPACIDADE DA CISTERNA DE 15.000 M³ - DMT DE 1.800 A 2.100 M</v>
          </cell>
          <cell r="C16719" t="str">
            <v>M3</v>
          </cell>
        </row>
        <row r="16719">
          <cell r="E16719">
            <v>11.77</v>
          </cell>
        </row>
        <row r="16720">
          <cell r="A16720">
            <v>1901627</v>
          </cell>
          <cell r="B16720" t="str">
            <v>DRAGAGEM DE SILTE COM DRAGA HOPPER - CAPACIDADE DA CISTERNA DE 15.000 M³ - DMT DE 2.100 A 2.400 M</v>
          </cell>
          <cell r="C16720" t="str">
            <v>M3</v>
          </cell>
        </row>
        <row r="16720">
          <cell r="E16720">
            <v>11.94</v>
          </cell>
        </row>
        <row r="16721">
          <cell r="A16721">
            <v>1901628</v>
          </cell>
          <cell r="B16721" t="str">
            <v>DRAGAGEM DE SILTE COM DRAGA HOPPER - CAPACIDADE DA CISTERNA DE 15.000 M³ - DMT DE 2.400 A 2.700 M</v>
          </cell>
          <cell r="C16721" t="str">
            <v>M3</v>
          </cell>
        </row>
        <row r="16721">
          <cell r="E16721">
            <v>12.12</v>
          </cell>
        </row>
        <row r="16722">
          <cell r="A16722">
            <v>1901629</v>
          </cell>
          <cell r="B16722" t="str">
            <v>DRAGAGEM DE SILTE COM DRAGA HOPPER - CAPACIDADE DA CISTERNA DE 15.000 M³ - DMT DE 2.700 A 3.000 M</v>
          </cell>
          <cell r="C16722" t="str">
            <v>M3</v>
          </cell>
        </row>
        <row r="16722">
          <cell r="E16722">
            <v>12.31</v>
          </cell>
        </row>
        <row r="16723">
          <cell r="A16723">
            <v>1901624</v>
          </cell>
          <cell r="B16723" t="str">
            <v>DRAGAGEM DE SILTE COM DRAGA HOPPER - CAPACIDADE DA CISTERNA DE 15.000 M³ - DMT DE 3.000 M</v>
          </cell>
          <cell r="C16723" t="str">
            <v>M3</v>
          </cell>
        </row>
        <row r="16723">
          <cell r="E16723">
            <v>12.41</v>
          </cell>
        </row>
        <row r="16724">
          <cell r="A16724">
            <v>1917073</v>
          </cell>
          <cell r="B16724" t="str">
            <v>DRAGAGEM DE SILTE COM DRAGA HOPPER - CAPACIDADE DA CISTERNA DE 2.000 M³ - DMT DE 1.500 A 1.800 M</v>
          </cell>
          <cell r="C16724" t="str">
            <v>M3</v>
          </cell>
        </row>
        <row r="16724">
          <cell r="E16724">
            <v>12.24</v>
          </cell>
        </row>
        <row r="16725">
          <cell r="A16725">
            <v>1917074</v>
          </cell>
          <cell r="B16725" t="str">
            <v>DRAGAGEM DE SILTE COM DRAGA HOPPER - CAPACIDADE DA CISTERNA DE 2.000 M³ - DMT DE 1.800 A 2.100 M</v>
          </cell>
          <cell r="C16725" t="str">
            <v>M3</v>
          </cell>
        </row>
        <row r="16725">
          <cell r="E16725">
            <v>12.61</v>
          </cell>
        </row>
        <row r="16726">
          <cell r="A16726">
            <v>1917075</v>
          </cell>
          <cell r="B16726" t="str">
            <v>DRAGAGEM DE SILTE COM DRAGA HOPPER - CAPACIDADE DA CISTERNA DE 2.000 M³ - DMT DE 2.100 A 2.400 M</v>
          </cell>
          <cell r="C16726" t="str">
            <v>M3</v>
          </cell>
        </row>
        <row r="16726">
          <cell r="E16726">
            <v>12.99</v>
          </cell>
        </row>
        <row r="16727">
          <cell r="A16727">
            <v>1917076</v>
          </cell>
          <cell r="B16727" t="str">
            <v>DRAGAGEM DE SILTE COM DRAGA HOPPER - CAPACIDADE DA CISTERNA DE 2.000 M³ - DMT DE 2.400 A 2.700 M</v>
          </cell>
          <cell r="C16727" t="str">
            <v>M3</v>
          </cell>
        </row>
        <row r="16727">
          <cell r="E16727">
            <v>13.39</v>
          </cell>
        </row>
        <row r="16728">
          <cell r="A16728">
            <v>1917077</v>
          </cell>
          <cell r="B16728" t="str">
            <v>DRAGAGEM DE SILTE COM DRAGA HOPPER - CAPACIDADE DA CISTERNA DE 2.000 M³ - DMT DE 2.700 A 3.000 M</v>
          </cell>
          <cell r="C16728" t="str">
            <v>M3</v>
          </cell>
        </row>
        <row r="16728">
          <cell r="E16728">
            <v>13.81</v>
          </cell>
        </row>
        <row r="16729">
          <cell r="A16729">
            <v>1917078</v>
          </cell>
          <cell r="B16729" t="str">
            <v>DRAGAGEM DE SILTE COM DRAGA HOPPER - CAPACIDADE DA CISTERNA DE 2.000 M³ - DMT DE 3.000 M</v>
          </cell>
          <cell r="C16729" t="str">
            <v>M3</v>
          </cell>
        </row>
        <row r="16729">
          <cell r="E16729">
            <v>14.03</v>
          </cell>
        </row>
        <row r="16730">
          <cell r="A16730">
            <v>1901631</v>
          </cell>
          <cell r="B16730" t="str">
            <v>DRAGAGEM DE SILTE COM DRAGA HOPPER - CAPACIDADE DA CISTERNA DE 20.000 M³ - DMT DE 1.500 A 1.800 M</v>
          </cell>
          <cell r="C16730" t="str">
            <v>M3</v>
          </cell>
        </row>
        <row r="16730">
          <cell r="E16730">
            <v>13.68</v>
          </cell>
        </row>
        <row r="16731">
          <cell r="A16731">
            <v>1901632</v>
          </cell>
          <cell r="B16731" t="str">
            <v>DRAGAGEM DE SILTE COM DRAGA HOPPER - CAPACIDADE DA CISTERNA DE 20.000 M³ - DMT DE 1.800 A 2.100 M</v>
          </cell>
          <cell r="C16731" t="str">
            <v>M3</v>
          </cell>
        </row>
        <row r="16731">
          <cell r="E16731">
            <v>13.84</v>
          </cell>
        </row>
        <row r="16732">
          <cell r="A16732">
            <v>1901633</v>
          </cell>
          <cell r="B16732" t="str">
            <v>DRAGAGEM DE SILTE COM DRAGA HOPPER - CAPACIDADE DA CISTERNA DE 20.000 M³ - DMT DE 2.100 A 2.400 M</v>
          </cell>
          <cell r="C16732" t="str">
            <v>M3</v>
          </cell>
        </row>
        <row r="16732">
          <cell r="E16732">
            <v>14.01</v>
          </cell>
        </row>
        <row r="16733">
          <cell r="A16733">
            <v>1901634</v>
          </cell>
          <cell r="B16733" t="str">
            <v>DRAGAGEM DE SILTE COM DRAGA HOPPER - CAPACIDADE DA CISTERNA DE 20.000 M³ - DMT DE 2.400 A 2.700 M</v>
          </cell>
          <cell r="C16733" t="str">
            <v>M3</v>
          </cell>
        </row>
        <row r="16733">
          <cell r="E16733">
            <v>14.18</v>
          </cell>
        </row>
        <row r="16734">
          <cell r="A16734">
            <v>1901635</v>
          </cell>
          <cell r="B16734" t="str">
            <v>DRAGAGEM DE SILTE COM DRAGA HOPPER - CAPACIDADE DA CISTERNA DE 20.000 M³ - DMT DE 2.700 A 3.000 M</v>
          </cell>
          <cell r="C16734" t="str">
            <v>M3</v>
          </cell>
        </row>
        <row r="16734">
          <cell r="E16734">
            <v>14.36</v>
          </cell>
        </row>
        <row r="16735">
          <cell r="A16735">
            <v>1901630</v>
          </cell>
          <cell r="B16735" t="str">
            <v>DRAGAGEM DE SILTE COM DRAGA HOPPER - CAPACIDADE DA CISTERNA DE 20.000 M³ - DMT DE 3.000 M</v>
          </cell>
          <cell r="C16735" t="str">
            <v>M3</v>
          </cell>
        </row>
        <row r="16735">
          <cell r="E16735">
            <v>14.46</v>
          </cell>
        </row>
        <row r="16736">
          <cell r="A16736">
            <v>1917109</v>
          </cell>
          <cell r="B16736" t="str">
            <v>DRAGAGEM DE SILTE COM DRAGA HOPPER - CAPACIDADE DA CISTERNA DE 3.000 M³ - DMT DE 1.500 A 1.800 M</v>
          </cell>
          <cell r="C16736" t="str">
            <v>M3</v>
          </cell>
        </row>
        <row r="16736">
          <cell r="E16736">
            <v>11.15</v>
          </cell>
        </row>
        <row r="16737">
          <cell r="A16737">
            <v>1917110</v>
          </cell>
          <cell r="B16737" t="str">
            <v>DRAGAGEM DE SILTE COM DRAGA HOPPER - CAPACIDADE DA CISTERNA DE 3.000 M³ - DMT DE 1.800 A 2.100 M</v>
          </cell>
          <cell r="C16737" t="str">
            <v>M3</v>
          </cell>
        </row>
        <row r="16737">
          <cell r="E16737">
            <v>11.45</v>
          </cell>
        </row>
        <row r="16738">
          <cell r="A16738">
            <v>1917111</v>
          </cell>
          <cell r="B16738" t="str">
            <v>DRAGAGEM DE SILTE COM DRAGA HOPPER - CAPACIDADE DA CISTERNA DE 3.000 M³ - DMT DE 2.100 A 2.400 M</v>
          </cell>
          <cell r="C16738" t="str">
            <v>M3</v>
          </cell>
        </row>
        <row r="16738">
          <cell r="E16738">
            <v>11.76</v>
          </cell>
        </row>
        <row r="16739">
          <cell r="A16739">
            <v>1917112</v>
          </cell>
          <cell r="B16739" t="str">
            <v>DRAGAGEM DE SILTE COM DRAGA HOPPER - CAPACIDADE DA CISTERNA DE 3.000 M³ - DMT DE 2.400 A 2.700 M</v>
          </cell>
          <cell r="C16739" t="str">
            <v>M3</v>
          </cell>
        </row>
        <row r="16739">
          <cell r="E16739">
            <v>12.09</v>
          </cell>
        </row>
        <row r="16740">
          <cell r="A16740">
            <v>1917113</v>
          </cell>
          <cell r="B16740" t="str">
            <v>DRAGAGEM DE SILTE COM DRAGA HOPPER - CAPACIDADE DA CISTERNA DE 3.000 M³ - DMT DE 2.700 A 3.000 M</v>
          </cell>
          <cell r="C16740" t="str">
            <v>M3</v>
          </cell>
        </row>
        <row r="16740">
          <cell r="E16740">
            <v>12.43</v>
          </cell>
        </row>
        <row r="16741">
          <cell r="A16741">
            <v>1917114</v>
          </cell>
          <cell r="B16741" t="str">
            <v>DRAGAGEM DE SILTE COM DRAGA HOPPER - CAPACIDADE DA CISTERNA DE 3.000 M³ - DMT DE 3.000 M</v>
          </cell>
          <cell r="C16741" t="str">
            <v>M3</v>
          </cell>
        </row>
        <row r="16741">
          <cell r="E16741">
            <v>12.61</v>
          </cell>
        </row>
        <row r="16742">
          <cell r="A16742">
            <v>1917145</v>
          </cell>
          <cell r="B16742" t="str">
            <v>DRAGAGEM DE SILTE COM DRAGA HOPPER - CAPACIDADE DA CISTERNA DE 4.000 M³ - DMT DE 1.500 A 1.800 M</v>
          </cell>
          <cell r="C16742" t="str">
            <v>M3</v>
          </cell>
        </row>
        <row r="16742">
          <cell r="E16742">
            <v>10.4</v>
          </cell>
        </row>
        <row r="16743">
          <cell r="A16743">
            <v>1917146</v>
          </cell>
          <cell r="B16743" t="str">
            <v>DRAGAGEM DE SILTE COM DRAGA HOPPER - CAPACIDADE DA CISTERNA DE 4.000 M³ - DMT DE 1.800 A 2.100 M</v>
          </cell>
          <cell r="C16743" t="str">
            <v>M3</v>
          </cell>
        </row>
        <row r="16743">
          <cell r="E16743">
            <v>10.66</v>
          </cell>
        </row>
        <row r="16744">
          <cell r="A16744">
            <v>1917147</v>
          </cell>
          <cell r="B16744" t="str">
            <v>DRAGAGEM DE SILTE COM DRAGA HOPPER - CAPACIDADE DA CISTERNA DE 4.000 M³ - DMT DE 2.100 A 2.400 M</v>
          </cell>
          <cell r="C16744" t="str">
            <v>M3</v>
          </cell>
        </row>
        <row r="16744">
          <cell r="E16744">
            <v>10.94</v>
          </cell>
        </row>
        <row r="16745">
          <cell r="A16745">
            <v>1917148</v>
          </cell>
          <cell r="B16745" t="str">
            <v>DRAGAGEM DE SILTE COM DRAGA HOPPER - CAPACIDADE DA CISTERNA DE 4.000 M³ - DMT DE 2.400 A 2.700 M</v>
          </cell>
          <cell r="C16745" t="str">
            <v>M3</v>
          </cell>
        </row>
        <row r="16745">
          <cell r="E16745">
            <v>11.22</v>
          </cell>
        </row>
        <row r="16746">
          <cell r="A16746">
            <v>1917149</v>
          </cell>
          <cell r="B16746" t="str">
            <v>DRAGAGEM DE SILTE COM DRAGA HOPPER - CAPACIDADE DA CISTERNA DE 4.000 M³ - DMT DE 2.700 A 3.000 M</v>
          </cell>
          <cell r="C16746" t="str">
            <v>M3</v>
          </cell>
        </row>
        <row r="16746">
          <cell r="E16746">
            <v>11.53</v>
          </cell>
        </row>
        <row r="16747">
          <cell r="A16747">
            <v>1917150</v>
          </cell>
          <cell r="B16747" t="str">
            <v>DRAGAGEM DE SILTE COM DRAGA HOPPER - CAPACIDADE DA CISTERNA DE 4.000 M³ - DMT DE 3.000 M</v>
          </cell>
          <cell r="C16747" t="str">
            <v>M3</v>
          </cell>
        </row>
        <row r="16747">
          <cell r="E16747">
            <v>11.69</v>
          </cell>
        </row>
        <row r="16748">
          <cell r="A16748">
            <v>1917181</v>
          </cell>
          <cell r="B16748" t="str">
            <v>DRAGAGEM DE SILTE COM DRAGA HOPPER - CAPACIDADE DA CISTERNA DE 5.000 M³ - DMT DE 1.500 A 1.800 M</v>
          </cell>
          <cell r="C16748" t="str">
            <v>M3</v>
          </cell>
        </row>
        <row r="16748">
          <cell r="E16748">
            <v>10.77</v>
          </cell>
        </row>
        <row r="16749">
          <cell r="A16749">
            <v>1917182</v>
          </cell>
          <cell r="B16749" t="str">
            <v>DRAGAGEM DE SILTE COM DRAGA HOPPER - CAPACIDADE DA CISTERNA DE 5.000 M³ - DMT DE 1.800 A 2.100 M</v>
          </cell>
          <cell r="C16749" t="str">
            <v>M3</v>
          </cell>
        </row>
        <row r="16749">
          <cell r="E16749">
            <v>11.01</v>
          </cell>
        </row>
        <row r="16750">
          <cell r="A16750">
            <v>1917183</v>
          </cell>
          <cell r="B16750" t="str">
            <v>DRAGAGEM DE SILTE COM DRAGA HOPPER - CAPACIDADE DA CISTERNA DE 5.000 M³ - DMT DE 2.100 A 2.400 M</v>
          </cell>
          <cell r="C16750" t="str">
            <v>M3</v>
          </cell>
        </row>
        <row r="16750">
          <cell r="E16750">
            <v>11.25</v>
          </cell>
        </row>
        <row r="16751">
          <cell r="A16751">
            <v>1917184</v>
          </cell>
          <cell r="B16751" t="str">
            <v>DRAGAGEM DE SILTE COM DRAGA HOPPER - CAPACIDADE DA CISTERNA DE 5.000 M³ - DMT DE 2.400 A 2.700 M</v>
          </cell>
          <cell r="C16751" t="str">
            <v>M3</v>
          </cell>
        </row>
        <row r="16751">
          <cell r="E16751">
            <v>11.5</v>
          </cell>
        </row>
        <row r="16752">
          <cell r="A16752">
            <v>1917185</v>
          </cell>
          <cell r="B16752" t="str">
            <v>DRAGAGEM DE SILTE COM DRAGA HOPPER - CAPACIDADE DA CISTERNA DE 5.000 M³ - DMT DE 2.700 A 3.000 M</v>
          </cell>
          <cell r="C16752" t="str">
            <v>M3</v>
          </cell>
        </row>
        <row r="16752">
          <cell r="E16752">
            <v>11.77</v>
          </cell>
        </row>
        <row r="16753">
          <cell r="A16753">
            <v>1917186</v>
          </cell>
          <cell r="B16753" t="str">
            <v>DRAGAGEM DE SILTE COM DRAGA HOPPER - CAPACIDADE DA CISTERNA DE 5.000 M³ - DMT DE 3.000 M</v>
          </cell>
          <cell r="C16753" t="str">
            <v>M3</v>
          </cell>
        </row>
        <row r="16753">
          <cell r="E16753">
            <v>11.91</v>
          </cell>
        </row>
        <row r="16754">
          <cell r="A16754">
            <v>1917001</v>
          </cell>
          <cell r="B16754" t="str">
            <v>DRAGAGEM DE SILTE COM DRAGA HOPPER - CAPACIDADE DA CISTERNA DE 750 M³ - DMT DE 1.500 A 1.800 M</v>
          </cell>
          <cell r="C16754" t="str">
            <v>M3</v>
          </cell>
        </row>
        <row r="16754">
          <cell r="E16754">
            <v>23.56</v>
          </cell>
        </row>
        <row r="16755">
          <cell r="A16755">
            <v>1917002</v>
          </cell>
          <cell r="B16755" t="str">
            <v>DRAGAGEM DE SILTE COM DRAGA HOPPER - CAPACIDADE DA CISTERNA DE 750 M³ - DMT DE 1.800 A 2.100 M</v>
          </cell>
          <cell r="C16755" t="str">
            <v>M3</v>
          </cell>
        </row>
        <row r="16755">
          <cell r="E16755">
            <v>24.42</v>
          </cell>
        </row>
        <row r="16756">
          <cell r="A16756">
            <v>1917003</v>
          </cell>
          <cell r="B16756" t="str">
            <v>DRAGAGEM DE SILTE COM DRAGA HOPPER - CAPACIDADE DA CISTERNA DE 750 M³ - DMT DE 2.100 A 2.400 M</v>
          </cell>
          <cell r="C16756" t="str">
            <v>M3</v>
          </cell>
        </row>
        <row r="16756">
          <cell r="E16756">
            <v>25.3</v>
          </cell>
        </row>
        <row r="16757">
          <cell r="A16757">
            <v>1917004</v>
          </cell>
          <cell r="B16757" t="str">
            <v>DRAGAGEM DE SILTE COM DRAGA HOPPER - CAPACIDADE DA CISTERNA DE 750 M³ - DMT DE 2.400 A 2.700 M</v>
          </cell>
          <cell r="C16757" t="str">
            <v>M3</v>
          </cell>
        </row>
        <row r="16757">
          <cell r="E16757">
            <v>26.22</v>
          </cell>
        </row>
        <row r="16758">
          <cell r="A16758">
            <v>1917005</v>
          </cell>
          <cell r="B16758" t="str">
            <v>DRAGAGEM DE SILTE COM DRAGA HOPPER - CAPACIDADE DA CISTERNA DE 750 M³ - DMT DE 2.700 A 3.000 M</v>
          </cell>
          <cell r="C16758" t="str">
            <v>M3</v>
          </cell>
        </row>
        <row r="16758">
          <cell r="E16758">
            <v>27.2</v>
          </cell>
        </row>
        <row r="16759">
          <cell r="A16759">
            <v>1917006</v>
          </cell>
          <cell r="B16759" t="str">
            <v>DRAGAGEM DE SILTE COM DRAGA HOPPER - CAPACIDADE DA CISTERNA DE 750 M³ - DMT DE 3.000 M</v>
          </cell>
          <cell r="C16759" t="str">
            <v>M3</v>
          </cell>
        </row>
        <row r="16759">
          <cell r="E16759">
            <v>27.72</v>
          </cell>
        </row>
        <row r="16760">
          <cell r="A16760">
            <v>2009619</v>
          </cell>
          <cell r="B16760" t="str">
            <v>ALVENARIA DE BLOCOS DE CONCRETO 19 X 19 X 39 CM COM ESPESSURA DE 20 CM - AREIA COMERCIAL</v>
          </cell>
          <cell r="C16760" t="str">
            <v>M2</v>
          </cell>
        </row>
        <row r="16760">
          <cell r="E16760">
            <v>111.82</v>
          </cell>
        </row>
        <row r="16761">
          <cell r="A16761">
            <v>2009618</v>
          </cell>
          <cell r="B16761" t="str">
            <v>ALVENARIA DE BLOCOS DE CONCRETO 19 X 19 X 39 CM COM ESPESSURA DE 20 CM - AREIA EXTRAÍDA</v>
          </cell>
          <cell r="C16761" t="str">
            <v>M2</v>
          </cell>
        </row>
        <row r="16761">
          <cell r="E16761">
            <v>110.1</v>
          </cell>
        </row>
        <row r="16762">
          <cell r="A16762">
            <v>2003866</v>
          </cell>
          <cell r="B16762" t="str">
            <v>APLICAÇÃO DE GEOTÊXTIL NÃO-TECIDO AGULHADO COM RESISTÊNCIA À TRAÇÃO LONGITUDINAL DE 14 KN/M</v>
          </cell>
          <cell r="C16762" t="str">
            <v>M2</v>
          </cell>
        </row>
        <row r="16762">
          <cell r="E16762">
            <v>8.24</v>
          </cell>
        </row>
        <row r="16763">
          <cell r="A16763">
            <v>2003867</v>
          </cell>
          <cell r="B16763" t="str">
            <v>APLICAÇÃO DE GEOTÊXTIL NÃO-TECIDO AGULHADO COM RESISTÊNCIA À TRAÇÃO LONGITUDINAL DE 31 KN/M</v>
          </cell>
          <cell r="C16763" t="str">
            <v>M2</v>
          </cell>
        </row>
        <row r="16763">
          <cell r="E16763">
            <v>15.99</v>
          </cell>
        </row>
        <row r="16764">
          <cell r="A16764">
            <v>2003622</v>
          </cell>
          <cell r="B16764" t="str">
            <v>BOCA DE LOBO COMBINADA - CHAPÉU E GRELHA SIMPLES - BLC 01 - AREIA E BRITA COMERCIAIS</v>
          </cell>
          <cell r="C16764" t="str">
            <v>UND</v>
          </cell>
        </row>
        <row r="16764">
          <cell r="E16764">
            <v>2351.17</v>
          </cell>
        </row>
        <row r="16765">
          <cell r="A16765">
            <v>2003621</v>
          </cell>
          <cell r="B16765" t="str">
            <v>BOCA DE LOBO COMBINADA - CHAPÉU E GRELHA SIMPLES - BLC 01 - AREIA EXTRAÍDA E BRITA PRODUZIDA</v>
          </cell>
          <cell r="C16765" t="str">
            <v>UND</v>
          </cell>
        </row>
        <row r="16765">
          <cell r="E16765">
            <v>2259.23</v>
          </cell>
        </row>
        <row r="16766">
          <cell r="A16766">
            <v>2003624</v>
          </cell>
          <cell r="B16766" t="str">
            <v>BOCA DE LOBO COMBINADA - CHAPÉU E GRELHA SIMPLES - BLC 02 - AREIA E BRITA COMERCIAIS</v>
          </cell>
          <cell r="C16766" t="str">
            <v>UND</v>
          </cell>
        </row>
        <row r="16766">
          <cell r="E16766">
            <v>2717.34</v>
          </cell>
        </row>
        <row r="16767">
          <cell r="A16767">
            <v>2003623</v>
          </cell>
          <cell r="B16767" t="str">
            <v>BOCA DE LOBO COMBINADA - CHAPÉU E GRELHA SIMPLES - BLC 02 - AREIA EXTRAÍDA E BRITA PRODUZIDA</v>
          </cell>
          <cell r="C16767" t="str">
            <v>UND</v>
          </cell>
        </row>
        <row r="16767">
          <cell r="E16767">
            <v>2614.59</v>
          </cell>
        </row>
        <row r="16768">
          <cell r="A16768">
            <v>2003634</v>
          </cell>
          <cell r="B16768" t="str">
            <v>BOCA DE LOBO DUPLA - GRELHA DE CONCRETO - BLDG 01 - AREIA E BRITA COMERCIAIS</v>
          </cell>
          <cell r="C16768" t="str">
            <v>UND</v>
          </cell>
        </row>
        <row r="16768">
          <cell r="E16768">
            <v>1705.54</v>
          </cell>
        </row>
        <row r="16769">
          <cell r="A16769">
            <v>2003633</v>
          </cell>
          <cell r="B16769" t="str">
            <v>BOCA DE LOBO DUPLA - GRELHA DE CONCRETO - BLDG 01 - AREIA EXTRAÍDA E BRITA PRODUZIDA</v>
          </cell>
          <cell r="C16769" t="str">
            <v>UND</v>
          </cell>
        </row>
        <row r="16769">
          <cell r="E16769">
            <v>1613.6</v>
          </cell>
        </row>
        <row r="16770">
          <cell r="A16770">
            <v>2003636</v>
          </cell>
          <cell r="B16770" t="str">
            <v>BOCA DE LOBO DUPLA - GRELHA DE CONCRETO - BLDG 02 - AREIA E BRITA COMERCIAIS</v>
          </cell>
          <cell r="C16770" t="str">
            <v>UND</v>
          </cell>
        </row>
        <row r="16770">
          <cell r="E16770">
            <v>2071.71</v>
          </cell>
        </row>
        <row r="16771">
          <cell r="A16771">
            <v>2003635</v>
          </cell>
          <cell r="B16771" t="str">
            <v>BOCA DE LOBO DUPLA - GRELHA DE CONCRETO - BLDG 02 - AREIA EXTRAÍDA E BRITA PRODUZIDA</v>
          </cell>
          <cell r="C16771" t="str">
            <v>UND</v>
          </cell>
        </row>
        <row r="16771">
          <cell r="E16771">
            <v>1968.96</v>
          </cell>
        </row>
        <row r="16772">
          <cell r="A16772">
            <v>2003638</v>
          </cell>
          <cell r="B16772" t="str">
            <v>BOCA DE LOBO DUPLA - GRELHA DE CONCRETO - BLDG 03 - AREIA E BRITA COMERCIAIS</v>
          </cell>
          <cell r="C16772" t="str">
            <v>UND</v>
          </cell>
        </row>
        <row r="16772">
          <cell r="E16772">
            <v>2442.67</v>
          </cell>
        </row>
        <row r="16773">
          <cell r="A16773">
            <v>2003637</v>
          </cell>
          <cell r="B16773" t="str">
            <v>BOCA DE LOBO DUPLA - GRELHA DE CONCRETO - BLDG 03 - AREIA EXTRAÍDA E BRITA PRODUZIDA</v>
          </cell>
          <cell r="C16773" t="str">
            <v>UND</v>
          </cell>
        </row>
        <row r="16773">
          <cell r="E16773">
            <v>2328.01</v>
          </cell>
        </row>
        <row r="16774">
          <cell r="A16774">
            <v>2003640</v>
          </cell>
          <cell r="B16774" t="str">
            <v>BOCA DE LOBO DUPLA - GRELHA DE CONCRETO - BLDG 04 - AREIA E BRITA COMERCIAIS</v>
          </cell>
          <cell r="C16774" t="str">
            <v>UND</v>
          </cell>
        </row>
        <row r="16774">
          <cell r="E16774">
            <v>2808.84</v>
          </cell>
        </row>
        <row r="16775">
          <cell r="A16775">
            <v>2003639</v>
          </cell>
          <cell r="B16775" t="str">
            <v>BOCA DE LOBO DUPLA - GRELHA DE CONCRETO - BLDG 04 - AREIA EXTRAÍDA E BRITA PRODUZIDA</v>
          </cell>
          <cell r="C16775" t="str">
            <v>UND</v>
          </cell>
        </row>
        <row r="16775">
          <cell r="E16775">
            <v>2683.37</v>
          </cell>
        </row>
        <row r="16776">
          <cell r="A16776">
            <v>2003618</v>
          </cell>
          <cell r="B16776" t="str">
            <v>BOCA DE LOBO SIMPLES - BLS 01 - AREIA E BRITA COMERCIAIS</v>
          </cell>
          <cell r="C16776" t="str">
            <v>UND</v>
          </cell>
        </row>
        <row r="16776">
          <cell r="E16776">
            <v>944.77</v>
          </cell>
        </row>
        <row r="16777">
          <cell r="A16777">
            <v>2003617</v>
          </cell>
          <cell r="B16777" t="str">
            <v>BOCA DE LOBO SIMPLES - BLS 01 - AREIA EXTRAÍDA E BRITA PRODUZIDA</v>
          </cell>
          <cell r="C16777" t="str">
            <v>UND</v>
          </cell>
        </row>
        <row r="16777">
          <cell r="E16777">
            <v>894.15</v>
          </cell>
        </row>
        <row r="16778">
          <cell r="A16778">
            <v>2003620</v>
          </cell>
          <cell r="B16778" t="str">
            <v>BOCA DE LOBO SIMPLES - BLS 02 - AREIA E BRITA COMERCIAIS</v>
          </cell>
          <cell r="C16778" t="str">
            <v>UND</v>
          </cell>
        </row>
        <row r="16778">
          <cell r="E16778">
            <v>1168.27</v>
          </cell>
        </row>
        <row r="16779">
          <cell r="A16779">
            <v>2003619</v>
          </cell>
          <cell r="B16779" t="str">
            <v>BOCA DE LOBO SIMPLES - BLS 02 - AREIA EXTRAÍDA E BRITA PRODUZIDA</v>
          </cell>
          <cell r="C16779" t="str">
            <v>UND</v>
          </cell>
        </row>
        <row r="16779">
          <cell r="E16779">
            <v>1111.11</v>
          </cell>
        </row>
        <row r="16780">
          <cell r="A16780">
            <v>2003626</v>
          </cell>
          <cell r="B16780" t="str">
            <v>BOCA DE LOBO SIMPLES - GRELHA DE CONCRETO - BLSG 01 - AREIA E BRITA COMERCIAIS</v>
          </cell>
          <cell r="C16780" t="str">
            <v>UND</v>
          </cell>
        </row>
        <row r="16780">
          <cell r="E16780">
            <v>879.19</v>
          </cell>
        </row>
        <row r="16781">
          <cell r="A16781">
            <v>2003625</v>
          </cell>
          <cell r="B16781" t="str">
            <v>BOCA DE LOBO SIMPLES - GRELHA DE CONCRETO - BLSG 01 - AREIA EXTRAÍDA E BRITA PRODUZIDA</v>
          </cell>
          <cell r="C16781" t="str">
            <v>UND</v>
          </cell>
        </row>
        <row r="16781">
          <cell r="E16781">
            <v>828.57</v>
          </cell>
        </row>
        <row r="16782">
          <cell r="A16782">
            <v>2003628</v>
          </cell>
          <cell r="B16782" t="str">
            <v>BOCA DE LOBO SIMPLES - GRELHA DE CONCRETO - BLSG 02 - AREIA E BRITA COMERCIAIS</v>
          </cell>
          <cell r="C16782" t="str">
            <v>UND</v>
          </cell>
        </row>
        <row r="16782">
          <cell r="E16782">
            <v>1102.69</v>
          </cell>
        </row>
        <row r="16783">
          <cell r="A16783">
            <v>2003627</v>
          </cell>
          <cell r="B16783" t="str">
            <v>BOCA DE LOBO SIMPLES - GRELHA DE CONCRETO - BLSG 02 - AREIA EXTRAÍDA E BRITA PRODUZIDA</v>
          </cell>
          <cell r="C16783" t="str">
            <v>UND</v>
          </cell>
        </row>
        <row r="16783">
          <cell r="E16783">
            <v>1045.53</v>
          </cell>
        </row>
        <row r="16784">
          <cell r="A16784">
            <v>2003630</v>
          </cell>
          <cell r="B16784" t="str">
            <v>BOCA DE LOBO SIMPLES - GRELHA DE CONCRETO - BLSG 03 - AREIA E BRITA COMERCIAIS</v>
          </cell>
          <cell r="C16784" t="str">
            <v>UND</v>
          </cell>
        </row>
        <row r="16784">
          <cell r="E16784">
            <v>1326.19</v>
          </cell>
        </row>
        <row r="16785">
          <cell r="A16785">
            <v>2003629</v>
          </cell>
          <cell r="B16785" t="str">
            <v>BOCA DE LOBO SIMPLES - GRELHA DE CONCRETO - BLSG 03 - AREIA EXTRAÍDA E BRITA PRODUZIDA</v>
          </cell>
          <cell r="C16785" t="str">
            <v>UND</v>
          </cell>
        </row>
        <row r="16785">
          <cell r="E16785">
            <v>1262.49</v>
          </cell>
        </row>
        <row r="16786">
          <cell r="A16786">
            <v>2003632</v>
          </cell>
          <cell r="B16786" t="str">
            <v>BOCA DE LOBO SIMPLES - GRELHA DE CONCRETO - BLSG 04 - AREIA E BRITA COMERCIAIS</v>
          </cell>
          <cell r="C16786" t="str">
            <v>UND</v>
          </cell>
        </row>
        <row r="16786">
          <cell r="E16786">
            <v>1549.69</v>
          </cell>
        </row>
        <row r="16787">
          <cell r="A16787">
            <v>2003631</v>
          </cell>
          <cell r="B16787" t="str">
            <v>BOCA DE LOBO SIMPLES - GRELHA DE CONCRETO - BLSG 04 - AREIA EXTRAÍDA E BRITA PRODUZIDA</v>
          </cell>
          <cell r="C16787" t="str">
            <v>UND</v>
          </cell>
        </row>
        <row r="16787">
          <cell r="E16787">
            <v>1479.44</v>
          </cell>
        </row>
        <row r="16788">
          <cell r="A16788">
            <v>2003599</v>
          </cell>
          <cell r="B16788" t="str">
            <v>BOCA DE SAÍDA PARA DRENO LONGITUDINAL PROFUNDO - BSD 01 - TUBO DE CONCRETO PERFURADO - AREIA E BRITA COMERCIAIS</v>
          </cell>
          <cell r="C16788" t="str">
            <v>UND</v>
          </cell>
        </row>
        <row r="16788">
          <cell r="E16788">
            <v>202.72</v>
          </cell>
        </row>
        <row r="16789">
          <cell r="A16789">
            <v>2003598</v>
          </cell>
          <cell r="B16789" t="str">
            <v>BOCA DE SAÍDA PARA DRENO LONGITUDINAL PROFUNDO - BSD 01 - TUBO DE CONCRETO PERFURADO - AREIA EXTRAÍDA E BRITA PRODUZIDA</v>
          </cell>
          <cell r="C16789" t="str">
            <v>UND</v>
          </cell>
        </row>
        <row r="16789">
          <cell r="E16789">
            <v>183.83</v>
          </cell>
        </row>
        <row r="16790">
          <cell r="A16790">
            <v>2003919</v>
          </cell>
          <cell r="B16790" t="str">
            <v>BOCA DE SAÍDA PARA DRENO LONGITUDINAL PROFUNDO - BSD 01 - TUBO DE PEAD - AREIA E BRITA COMERCIAIS</v>
          </cell>
          <cell r="C16790" t="str">
            <v>UND</v>
          </cell>
        </row>
        <row r="16790">
          <cell r="E16790">
            <v>202.72</v>
          </cell>
        </row>
        <row r="16791">
          <cell r="A16791">
            <v>2003918</v>
          </cell>
          <cell r="B16791" t="str">
            <v>BOCA DE SAÍDA PARA DRENO LONGITUDINAL PROFUNDO - BSD 01 - TUBO DE PEAD - AREIA EXTRAÍDA E BRITA PRODUZIDA</v>
          </cell>
          <cell r="C16791" t="str">
            <v>UND</v>
          </cell>
        </row>
        <row r="16791">
          <cell r="E16791">
            <v>183.83</v>
          </cell>
        </row>
        <row r="16792">
          <cell r="A16792">
            <v>2003601</v>
          </cell>
          <cell r="B16792" t="str">
            <v>BOCA DE SAÍDA PARA DRENO LONGITUDINAL PROFUNDO - BSD 02 - TUBO DE CONCRETO PERFURADO - AREIA E BRITA COMERCIAIS</v>
          </cell>
          <cell r="C16792" t="str">
            <v>UND</v>
          </cell>
        </row>
        <row r="16792">
          <cell r="E16792">
            <v>254.15</v>
          </cell>
        </row>
        <row r="16793">
          <cell r="A16793">
            <v>2003600</v>
          </cell>
          <cell r="B16793" t="str">
            <v>BOCA DE SAÍDA PARA DRENO LONGITUDINAL PROFUNDO - BSD 02 - TUBO DE CONCRETO PERFURADO - AREIA EXTRAÍDA E BRITA PRODUZIDA</v>
          </cell>
          <cell r="C16793" t="str">
            <v>UND</v>
          </cell>
        </row>
        <row r="16793">
          <cell r="E16793">
            <v>229.45</v>
          </cell>
        </row>
        <row r="16794">
          <cell r="A16794">
            <v>2003921</v>
          </cell>
          <cell r="B16794" t="str">
            <v>BOCA DE SAÍDA PARA DRENO LONGITUDINAL PROFUNDO - BSD 02 - TUBO DE PEAD - AREIA E BRITA COMERCIAIS</v>
          </cell>
          <cell r="C16794" t="str">
            <v>UND</v>
          </cell>
        </row>
        <row r="16794">
          <cell r="E16794">
            <v>254.15</v>
          </cell>
        </row>
        <row r="16795">
          <cell r="A16795">
            <v>2003920</v>
          </cell>
          <cell r="B16795" t="str">
            <v>BOCA DE SAÍDA PARA DRENO LONGITUDINAL PROFUNDO - BSD 02 - TUBO DE PEAD - AREIA EXTRAÍDA E BRITA PRODUZIDA</v>
          </cell>
          <cell r="C16795" t="str">
            <v>UND</v>
          </cell>
        </row>
        <row r="16795">
          <cell r="E16795">
            <v>229.45</v>
          </cell>
        </row>
        <row r="16796">
          <cell r="A16796">
            <v>2003616</v>
          </cell>
          <cell r="B16796" t="str">
            <v>BOCA DE SAÍDA PARA DRENO SUB-HORIZONTAL EM MATERIAL DE 1ª CATEGORIA - BSD 04 - AREIA E BRITA COMERCIAIS</v>
          </cell>
          <cell r="C16796" t="str">
            <v>UND</v>
          </cell>
        </row>
        <row r="16796">
          <cell r="E16796">
            <v>21.56</v>
          </cell>
        </row>
        <row r="16797">
          <cell r="A16797">
            <v>2003615</v>
          </cell>
          <cell r="B16797" t="str">
            <v>BOCA DE SAÍDA PARA DRENO SUB-HORIZONTAL EM MATERIAL DE 1ª CATEGORIA - BSD 04 - AREIA EXTRAÍDA E BRITA PRODUZIDA</v>
          </cell>
          <cell r="C16797" t="str">
            <v>UND</v>
          </cell>
        </row>
        <row r="16797">
          <cell r="E16797">
            <v>18.89</v>
          </cell>
        </row>
        <row r="16798">
          <cell r="A16798">
            <v>2003927</v>
          </cell>
          <cell r="B16798" t="str">
            <v>BOCA DE SAÍDA PARA DRENO SUB-HORIZONTAL EM MATERIAL DE 2ª CATEGORIA - BSD 04 - AREIA E BRITA COMERCIAIS</v>
          </cell>
          <cell r="C16798" t="str">
            <v>UND</v>
          </cell>
        </row>
        <row r="16798">
          <cell r="E16798">
            <v>22.4</v>
          </cell>
        </row>
        <row r="16799">
          <cell r="A16799">
            <v>2003926</v>
          </cell>
          <cell r="B16799" t="str">
            <v>BOCA DE SAÍDA PARA DRENO SUB-HORIZONTAL EM MATERIAL DE 2ª CATEGORIA - BSD 04 - AREIA EXTRAÍDA E BRITA PRODUZIDA</v>
          </cell>
          <cell r="C16799" t="str">
            <v>UND</v>
          </cell>
        </row>
        <row r="16799">
          <cell r="E16799">
            <v>19.74</v>
          </cell>
        </row>
        <row r="16800">
          <cell r="A16800">
            <v>2003613</v>
          </cell>
          <cell r="B16800" t="str">
            <v>BOCA DE SAÍDA PARA DRENO SUBSUPERFICIAL - BSD 03 - AREIA E BRITA COMERCIAIS</v>
          </cell>
          <cell r="C16800" t="str">
            <v>UND</v>
          </cell>
        </row>
        <row r="16800">
          <cell r="E16800">
            <v>145.38</v>
          </cell>
        </row>
        <row r="16801">
          <cell r="A16801">
            <v>2003612</v>
          </cell>
          <cell r="B16801" t="str">
            <v>BOCA DE SAÍDA PARA DRENO SUBSUPERFICIAL - BSD 03 - AREIA EXTRAÍDA E BRITA PRODUZIDA</v>
          </cell>
          <cell r="C16801" t="str">
            <v>UND</v>
          </cell>
        </row>
        <row r="16801">
          <cell r="E16801">
            <v>133.76</v>
          </cell>
        </row>
        <row r="16802">
          <cell r="A16802">
            <v>2003477</v>
          </cell>
          <cell r="B16802" t="str">
            <v>CAIXA COLETORA DE SARJETA - CCS 01 - COM GRELHA DE CONCRETO - TCC 01 - AREIA E BRITA COMERCIAIS</v>
          </cell>
          <cell r="C16802" t="str">
            <v>UND</v>
          </cell>
        </row>
        <row r="16802">
          <cell r="E16802">
            <v>3746.78</v>
          </cell>
        </row>
        <row r="16803">
          <cell r="A16803">
            <v>2003476</v>
          </cell>
          <cell r="B16803" t="str">
            <v>CAIXA COLETORA DE SARJETA - CCS 01 - COM GRELHA DE CONCRETO - TCC 01 - AREIA EXTRAÍDA E BRITA PRODUZIDA</v>
          </cell>
          <cell r="C16803" t="str">
            <v>UND</v>
          </cell>
        </row>
        <row r="16803">
          <cell r="E16803">
            <v>3469.45</v>
          </cell>
        </row>
        <row r="16804">
          <cell r="A16804">
            <v>2003517</v>
          </cell>
          <cell r="B16804" t="str">
            <v>CAIXA COLETORA DE SARJETA - CCS 01 - COM GRELHA DE FERRO - TCC 02 - AREIA E BRITA COMERCIAIS</v>
          </cell>
          <cell r="C16804" t="str">
            <v>UND</v>
          </cell>
        </row>
        <row r="16804">
          <cell r="E16804">
            <v>4076.82</v>
          </cell>
        </row>
        <row r="16805">
          <cell r="A16805">
            <v>2003516</v>
          </cell>
          <cell r="B16805" t="str">
            <v>CAIXA COLETORA DE SARJETA - CCS 01 - COM GRELHA DE FERRO - TCC 02 - AREIA EXTRAÍDA E BRITA PRODUZIDA</v>
          </cell>
          <cell r="C16805" t="str">
            <v>UND</v>
          </cell>
        </row>
        <row r="16805">
          <cell r="E16805">
            <v>3810.45</v>
          </cell>
        </row>
        <row r="16806">
          <cell r="A16806">
            <v>2003479</v>
          </cell>
          <cell r="B16806" t="str">
            <v>CAIXA COLETORA DE SARJETA - CCS 02 - COM GRELHA DE CONCRETO - TCC 01 - AREIA E BRITA COMERCIAIS</v>
          </cell>
          <cell r="C16806" t="str">
            <v>UND</v>
          </cell>
        </row>
        <row r="16806">
          <cell r="E16806">
            <v>3704.05</v>
          </cell>
        </row>
        <row r="16807">
          <cell r="A16807">
            <v>2003478</v>
          </cell>
          <cell r="B16807" t="str">
            <v>CAIXA COLETORA DE SARJETA - CCS 02 - COM GRELHA DE CONCRETO - TCC 01 - AREIA EXTRAÍDA E BRITA PRODUZIDA</v>
          </cell>
          <cell r="C16807" t="str">
            <v>UND</v>
          </cell>
        </row>
        <row r="16807">
          <cell r="E16807">
            <v>3438.84</v>
          </cell>
        </row>
        <row r="16808">
          <cell r="A16808">
            <v>2003519</v>
          </cell>
          <cell r="B16808" t="str">
            <v>CAIXA COLETORA DE SARJETA - CCS 02 - COM GRELHA DE FERRO - TCC 02 - AREIA E BRITA COMERCIAIS</v>
          </cell>
          <cell r="C16808" t="str">
            <v>UND</v>
          </cell>
        </row>
        <row r="16808">
          <cell r="E16808">
            <v>4034.1</v>
          </cell>
        </row>
        <row r="16809">
          <cell r="A16809">
            <v>2003518</v>
          </cell>
          <cell r="B16809" t="str">
            <v>CAIXA COLETORA DE SARJETA - CCS 02 - COM GRELHA DE FERRO - TCC 02 - AREIA EXTRAÍDA E BRITA PRODUZIDA</v>
          </cell>
          <cell r="C16809" t="str">
            <v>UND</v>
          </cell>
        </row>
        <row r="16809">
          <cell r="E16809">
            <v>3779.83</v>
          </cell>
        </row>
        <row r="16810">
          <cell r="A16810">
            <v>2003481</v>
          </cell>
          <cell r="B16810" t="str">
            <v>CAIXA COLETORA DE SARJETA - CCS 03 - COM GRELHA DE CONCRETO - TCC 01 - AREIA E BRITA COMERCIAIS</v>
          </cell>
          <cell r="C16810" t="str">
            <v>UND</v>
          </cell>
        </row>
        <row r="16810">
          <cell r="E16810">
            <v>3661.33</v>
          </cell>
        </row>
        <row r="16811">
          <cell r="A16811">
            <v>2003480</v>
          </cell>
          <cell r="B16811" t="str">
            <v>CAIXA COLETORA DE SARJETA - CCS 03 - COM GRELHA DE CONCRETO - TCC 01 - AREIA EXTRAÍDA E BRITA PRODUZIDA</v>
          </cell>
          <cell r="C16811" t="str">
            <v>UND</v>
          </cell>
        </row>
        <row r="16811">
          <cell r="E16811">
            <v>3408.22</v>
          </cell>
        </row>
        <row r="16812">
          <cell r="A16812">
            <v>2003521</v>
          </cell>
          <cell r="B16812" t="str">
            <v>CAIXA COLETORA DE SARJETA - CCS 03 - COM GRELHA DE FERRO - TCC 02 - AREIA E BRITA COMERCIAIS</v>
          </cell>
          <cell r="C16812" t="str">
            <v>UND</v>
          </cell>
        </row>
        <row r="16812">
          <cell r="E16812">
            <v>3991.37</v>
          </cell>
        </row>
        <row r="16813">
          <cell r="A16813">
            <v>2003520</v>
          </cell>
          <cell r="B16813" t="str">
            <v>CAIXA COLETORA DE SARJETA - CCS 03 - COM GRELHA DE FERRO - TCC 02 - AREIA EXTRAÍDA E BRITA PRODUZIDA</v>
          </cell>
          <cell r="C16813" t="str">
            <v>UND</v>
          </cell>
        </row>
        <row r="16813">
          <cell r="E16813">
            <v>3749.21</v>
          </cell>
        </row>
        <row r="16814">
          <cell r="A16814">
            <v>2003483</v>
          </cell>
          <cell r="B16814" t="str">
            <v>CAIXA COLETORA DE SARJETA - CCS 04 - COM GRELHA DE CONCRETO - TCC 01 - AREIA E BRITA COMERCIAIS</v>
          </cell>
          <cell r="C16814" t="str">
            <v>UND</v>
          </cell>
        </row>
        <row r="16814">
          <cell r="E16814">
            <v>3618.61</v>
          </cell>
        </row>
        <row r="16815">
          <cell r="A16815">
            <v>2003482</v>
          </cell>
          <cell r="B16815" t="str">
            <v>CAIXA COLETORA DE SARJETA - CCS 04 - COM GRELHA DE CONCRETO - TCC 01 - AREIA EXTRAÍDA E BRITA PRODUZIDA</v>
          </cell>
          <cell r="C16815" t="str">
            <v>UND</v>
          </cell>
        </row>
        <row r="16815">
          <cell r="E16815">
            <v>3377.6</v>
          </cell>
        </row>
        <row r="16816">
          <cell r="A16816">
            <v>2003523</v>
          </cell>
          <cell r="B16816" t="str">
            <v>CAIXA COLETORA DE SARJETA - CCS 04 - COM GRELHA DE FERRO - TCC 02 - AREIA E BRITA COMERCIAIS</v>
          </cell>
          <cell r="C16816" t="str">
            <v>UND</v>
          </cell>
        </row>
        <row r="16816">
          <cell r="E16816">
            <v>3948.65</v>
          </cell>
        </row>
        <row r="16817">
          <cell r="A16817">
            <v>2003522</v>
          </cell>
          <cell r="B16817" t="str">
            <v>CAIXA COLETORA DE SARJETA - CCS 04 - COM GRELHA DE FERRO - TCC 02 - AREIA EXTRAÍDA E BRITA PRODUZIDA</v>
          </cell>
          <cell r="C16817" t="str">
            <v>UND</v>
          </cell>
        </row>
        <row r="16817">
          <cell r="E16817">
            <v>3718.6</v>
          </cell>
        </row>
        <row r="16818">
          <cell r="A16818">
            <v>2003485</v>
          </cell>
          <cell r="B16818" t="str">
            <v>CAIXA COLETORA DE SARJETA - CCS 05 - COM GRELHA DE CONCRETO - TCC 01 - AREIA E BRITA COMERCIAIS</v>
          </cell>
          <cell r="C16818" t="str">
            <v>UND</v>
          </cell>
        </row>
        <row r="16818">
          <cell r="E16818">
            <v>4833.49</v>
          </cell>
        </row>
        <row r="16819">
          <cell r="A16819">
            <v>2003484</v>
          </cell>
          <cell r="B16819" t="str">
            <v>CAIXA COLETORA DE SARJETA - CCS 05 - COM GRELHA DE CONCRETO - TCC 01 - AREIA EXTRAÍDA E BRITA PRODUZIDA</v>
          </cell>
          <cell r="C16819" t="str">
            <v>UND</v>
          </cell>
        </row>
        <row r="16819">
          <cell r="E16819">
            <v>4489.57</v>
          </cell>
        </row>
        <row r="16820">
          <cell r="A16820">
            <v>2003525</v>
          </cell>
          <cell r="B16820" t="str">
            <v>CAIXA COLETORA DE SARJETA - CCS 05 - COM GRELHA DE FERRO - TCC 02 - AREIA E BRITA COMERCIAIS</v>
          </cell>
          <cell r="C16820" t="str">
            <v>UND</v>
          </cell>
        </row>
        <row r="16820">
          <cell r="E16820">
            <v>5163.54</v>
          </cell>
        </row>
        <row r="16821">
          <cell r="A16821">
            <v>2003524</v>
          </cell>
          <cell r="B16821" t="str">
            <v>CAIXA COLETORA DE SARJETA - CCS 05 - COM GRELHA DE FERRO - TCC 02 - AREIA EXTRAÍDA E BRITA PRODUZIDA</v>
          </cell>
          <cell r="C16821" t="str">
            <v>UND</v>
          </cell>
        </row>
        <row r="16821">
          <cell r="E16821">
            <v>4830.57</v>
          </cell>
        </row>
        <row r="16822">
          <cell r="A16822">
            <v>2003487</v>
          </cell>
          <cell r="B16822" t="str">
            <v>CAIXA COLETORA DE SARJETA - CCS 06 - COM GRELHA DE CONCRETO - TCC 01 - AREIA E BRITA COMERCIAIS</v>
          </cell>
          <cell r="C16822" t="str">
            <v>UND</v>
          </cell>
        </row>
        <row r="16822">
          <cell r="E16822">
            <v>4790.77</v>
          </cell>
        </row>
        <row r="16823">
          <cell r="A16823">
            <v>2003486</v>
          </cell>
          <cell r="B16823" t="str">
            <v>CAIXA COLETORA DE SARJETA - CCS 06 - COM GRELHA DE CONCRETO - TCC 01 - AREIA EXTRAÍDA E BRITA PRODUZIDA</v>
          </cell>
          <cell r="C16823" t="str">
            <v>UND</v>
          </cell>
        </row>
        <row r="16823">
          <cell r="E16823">
            <v>4458.96</v>
          </cell>
        </row>
        <row r="16824">
          <cell r="A16824">
            <v>2003527</v>
          </cell>
          <cell r="B16824" t="str">
            <v>CAIXA COLETORA DE SARJETA - CCS 06 - COM GRELHA DE FERRO - TCC 02 - AREIA E BRITA COMERCIAIS</v>
          </cell>
          <cell r="C16824" t="str">
            <v>UND</v>
          </cell>
        </row>
        <row r="16824">
          <cell r="E16824">
            <v>5120.81</v>
          </cell>
        </row>
        <row r="16825">
          <cell r="A16825">
            <v>2003526</v>
          </cell>
          <cell r="B16825" t="str">
            <v>CAIXA COLETORA DE SARJETA - CCS 06 - COM GRELHA DE FERRO - TCC 02 - AREIA EXTRAÍDA E BRITA PRODUZIDA</v>
          </cell>
          <cell r="C16825" t="str">
            <v>UND</v>
          </cell>
        </row>
        <row r="16825">
          <cell r="E16825">
            <v>4799.95</v>
          </cell>
        </row>
        <row r="16826">
          <cell r="A16826">
            <v>2003489</v>
          </cell>
          <cell r="B16826" t="str">
            <v>CAIXA COLETORA DE SARJETA - CCS 07 - COM GRELHA DE CONCRETO - TCC 01 - AREIA E BRITA COMERCIAIS</v>
          </cell>
          <cell r="C16826" t="str">
            <v>UND</v>
          </cell>
        </row>
        <row r="16826">
          <cell r="E16826">
            <v>4748.04</v>
          </cell>
        </row>
        <row r="16827">
          <cell r="A16827">
            <v>2003488</v>
          </cell>
          <cell r="B16827" t="str">
            <v>CAIXA COLETORA DE SARJETA - CCS 07 - COM GRELHA DE CONCRETO - TCC 01 - AREIA EXTRAÍDA E BRITA PRODUZIDA</v>
          </cell>
          <cell r="C16827" t="str">
            <v>UND</v>
          </cell>
        </row>
        <row r="16827">
          <cell r="E16827">
            <v>4428.34</v>
          </cell>
        </row>
        <row r="16828">
          <cell r="A16828">
            <v>2003529</v>
          </cell>
          <cell r="B16828" t="str">
            <v>CAIXA COLETORA DE SARJETA - CCS 07 - COM GRELHA DE FERRO - TCC 02 - AREIA E BRITA COMERCIAIS</v>
          </cell>
          <cell r="C16828" t="str">
            <v>UND</v>
          </cell>
        </row>
        <row r="16828">
          <cell r="E16828">
            <v>5078.09</v>
          </cell>
        </row>
        <row r="16829">
          <cell r="A16829">
            <v>2003528</v>
          </cell>
          <cell r="B16829" t="str">
            <v>CAIXA COLETORA DE SARJETA - CCS 07 - COM GRELHA DE FERRO - TCC 02 - AREIA EXTRAÍDA E BRITA PRODUZIDA</v>
          </cell>
          <cell r="C16829" t="str">
            <v>UND</v>
          </cell>
        </row>
        <row r="16829">
          <cell r="E16829">
            <v>4769.33</v>
          </cell>
        </row>
        <row r="16830">
          <cell r="A16830">
            <v>2003491</v>
          </cell>
          <cell r="B16830" t="str">
            <v>CAIXA COLETORA DE SARJETA - CCS 08 - COM GRELHA DE CONCRETO - TCC 01 - AREIA E BRITA COMERCIAIS</v>
          </cell>
          <cell r="C16830" t="str">
            <v>UND</v>
          </cell>
        </row>
        <row r="16830">
          <cell r="E16830">
            <v>4705.32</v>
          </cell>
        </row>
        <row r="16831">
          <cell r="A16831">
            <v>2003490</v>
          </cell>
          <cell r="B16831" t="str">
            <v>CAIXA COLETORA DE SARJETA - CCS 08 - COM GRELHA DE CONCRETO - TCC 01 - AREIA EXTRAÍDA E BRITA PRODUZIDA</v>
          </cell>
          <cell r="C16831" t="str">
            <v>UND</v>
          </cell>
        </row>
        <row r="16831">
          <cell r="E16831">
            <v>4397.73</v>
          </cell>
        </row>
        <row r="16832">
          <cell r="A16832">
            <v>2003531</v>
          </cell>
          <cell r="B16832" t="str">
            <v>CAIXA COLETORA DE SARJETA - CCS 08 - COM GRELHA DE FERRO - TCC 02 - AREIA E BRITA COMERCIAIS</v>
          </cell>
          <cell r="C16832" t="str">
            <v>UND</v>
          </cell>
        </row>
        <row r="16832">
          <cell r="E16832">
            <v>5035.36</v>
          </cell>
        </row>
        <row r="16833">
          <cell r="A16833">
            <v>2003530</v>
          </cell>
          <cell r="B16833" t="str">
            <v>CAIXA COLETORA DE SARJETA - CCS 08 - COM GRELHA DE FERRO - TCC 02 - AREIA EXTRAÍDA E BRITA PRODUZIDA</v>
          </cell>
          <cell r="C16833" t="str">
            <v>UND</v>
          </cell>
        </row>
        <row r="16833">
          <cell r="E16833">
            <v>4738.72</v>
          </cell>
        </row>
        <row r="16834">
          <cell r="A16834">
            <v>2003493</v>
          </cell>
          <cell r="B16834" t="str">
            <v>CAIXA COLETORA DE SARJETA - CCS 09 - COM GRELHA DE CONCRETO - TCC 01 - AREIA E BRITA COMERCIAIS</v>
          </cell>
          <cell r="C16834" t="str">
            <v>UND</v>
          </cell>
        </row>
        <row r="16834">
          <cell r="E16834">
            <v>5762.11</v>
          </cell>
        </row>
        <row r="16835">
          <cell r="A16835">
            <v>2003492</v>
          </cell>
          <cell r="B16835" t="str">
            <v>CAIXA COLETORA DE SARJETA - CCS 09 - COM GRELHA DE CONCRETO - TCC 01 - AREIA EXTRAÍDA E BRITA PRODUZIDA</v>
          </cell>
          <cell r="C16835" t="str">
            <v>UND</v>
          </cell>
        </row>
        <row r="16835">
          <cell r="E16835">
            <v>5351.59</v>
          </cell>
        </row>
        <row r="16836">
          <cell r="A16836">
            <v>2003533</v>
          </cell>
          <cell r="B16836" t="str">
            <v>CAIXA COLETORA DE SARJETA - CCS 09 - COM GRELHA DE FERRO - TCC 02 - AREIA E BRITA COMERCIAIS</v>
          </cell>
          <cell r="C16836" t="str">
            <v>UND</v>
          </cell>
        </row>
        <row r="16836">
          <cell r="E16836">
            <v>6092.15</v>
          </cell>
        </row>
        <row r="16837">
          <cell r="A16837">
            <v>2003532</v>
          </cell>
          <cell r="B16837" t="str">
            <v>CAIXA COLETORA DE SARJETA - CCS 09 - COM GRELHA DE FERRO - TCC 02 - AREIA EXTRAÍDA E BRITA PRODUZIDA</v>
          </cell>
          <cell r="C16837" t="str">
            <v>UND</v>
          </cell>
        </row>
        <row r="16837">
          <cell r="E16837">
            <v>5692.59</v>
          </cell>
        </row>
        <row r="16838">
          <cell r="A16838">
            <v>2003495</v>
          </cell>
          <cell r="B16838" t="str">
            <v>CAIXA COLETORA DE SARJETA - CCS 10 - COM GRELHA DE CONCRETO - TCC 01 - AREIA E BRITA COMERCIAIS</v>
          </cell>
          <cell r="C16838" t="str">
            <v>UND</v>
          </cell>
        </row>
        <row r="16838">
          <cell r="E16838">
            <v>5719.38</v>
          </cell>
        </row>
        <row r="16839">
          <cell r="A16839">
            <v>2003494</v>
          </cell>
          <cell r="B16839" t="str">
            <v>CAIXA COLETORA DE SARJETA - CCS 10 - COM GRELHA DE CONCRETO - TCC 01 - AREIA EXTRAÍDA E BRITA PRODUZIDA</v>
          </cell>
          <cell r="C16839" t="str">
            <v>UND</v>
          </cell>
        </row>
        <row r="16839">
          <cell r="E16839">
            <v>5320.98</v>
          </cell>
        </row>
        <row r="16840">
          <cell r="A16840">
            <v>2003535</v>
          </cell>
          <cell r="B16840" t="str">
            <v>CAIXA COLETORA DE SARJETA - CCS 10 - COM GRELHA DE FERRO - TCC 02 - AREIA E BRITA COMERCIAIS</v>
          </cell>
          <cell r="C16840" t="str">
            <v>UND</v>
          </cell>
        </row>
        <row r="16840">
          <cell r="E16840">
            <v>6049.43</v>
          </cell>
        </row>
        <row r="16841">
          <cell r="A16841">
            <v>2003534</v>
          </cell>
          <cell r="B16841" t="str">
            <v>CAIXA COLETORA DE SARJETA - CCS 10 - COM GRELHA DE FERRO - TCC 02 - AREIA EXTRAÍDA E BRITA PRODUZIDA</v>
          </cell>
          <cell r="C16841" t="str">
            <v>UND</v>
          </cell>
        </row>
        <row r="16841">
          <cell r="E16841">
            <v>5661.97</v>
          </cell>
        </row>
        <row r="16842">
          <cell r="A16842">
            <v>2003497</v>
          </cell>
          <cell r="B16842" t="str">
            <v>CAIXA COLETORA DE SARJETA - CCS 11 - COM GRELHA DE CONCRETO - TCC 01 - AREIA E BRITA COMERCIAIS</v>
          </cell>
          <cell r="C16842" t="str">
            <v>UND</v>
          </cell>
        </row>
        <row r="16842">
          <cell r="E16842">
            <v>5676.66</v>
          </cell>
        </row>
        <row r="16843">
          <cell r="A16843">
            <v>2003496</v>
          </cell>
          <cell r="B16843" t="str">
            <v>CAIXA COLETORA DE SARJETA - CCS 11 - COM GRELHA DE CONCRETO - TCC 01 - AREIA EXTRAÍDA E BRITA PRODUZIDA</v>
          </cell>
          <cell r="C16843" t="str">
            <v>UND</v>
          </cell>
        </row>
        <row r="16843">
          <cell r="E16843">
            <v>5290.36</v>
          </cell>
        </row>
        <row r="16844">
          <cell r="A16844">
            <v>2003537</v>
          </cell>
          <cell r="B16844" t="str">
            <v>CAIXA COLETORA DE SARJETA - CCS 11 - COM GRELHA DE FERRO - TCC 02 - AREIA E BRITA COMERCIAIS</v>
          </cell>
          <cell r="C16844" t="str">
            <v>UND</v>
          </cell>
        </row>
        <row r="16844">
          <cell r="E16844">
            <v>6006.7</v>
          </cell>
        </row>
        <row r="16845">
          <cell r="A16845">
            <v>2003536</v>
          </cell>
          <cell r="B16845" t="str">
            <v>CAIXA COLETORA DE SARJETA - CCS 11 - COM GRELHA DE FERRO - TCC 02 - AREIA EXTRAÍDA E BRITA PRODUZIDA</v>
          </cell>
          <cell r="C16845" t="str">
            <v>UND</v>
          </cell>
        </row>
        <row r="16845">
          <cell r="E16845">
            <v>5631.36</v>
          </cell>
        </row>
        <row r="16846">
          <cell r="A16846">
            <v>2003499</v>
          </cell>
          <cell r="B16846" t="str">
            <v>CAIXA COLETORA DE SARJETA - CCS 12 - COM GRELHA DE CONCRETO - TCC 01 - AREIA E BRITA COMERCIAIS</v>
          </cell>
          <cell r="C16846" t="str">
            <v>UND</v>
          </cell>
        </row>
        <row r="16846">
          <cell r="E16846">
            <v>5633.94</v>
          </cell>
        </row>
        <row r="16847">
          <cell r="A16847">
            <v>2003498</v>
          </cell>
          <cell r="B16847" t="str">
            <v>CAIXA COLETORA DE SARJETA - CCS 12 - COM GRELHA DE CONCRETO - TCC 01 - AREIA EXTRAÍDA E BRITA PRODUZIDA</v>
          </cell>
          <cell r="C16847" t="str">
            <v>UND</v>
          </cell>
        </row>
        <row r="16847">
          <cell r="E16847">
            <v>5259.75</v>
          </cell>
        </row>
        <row r="16848">
          <cell r="A16848">
            <v>2003539</v>
          </cell>
          <cell r="B16848" t="str">
            <v>CAIXA COLETORA DE SARJETA - CCS 12 - COM GRELHA DE FERRO - TCC 02 - AREIA E BRITA COMERCIAIS</v>
          </cell>
          <cell r="C16848" t="str">
            <v>UND</v>
          </cell>
        </row>
        <row r="16848">
          <cell r="E16848">
            <v>5921.26</v>
          </cell>
        </row>
        <row r="16849">
          <cell r="A16849">
            <v>2003538</v>
          </cell>
          <cell r="B16849" t="str">
            <v>CAIXA COLETORA DE SARJETA - CCS 12 - COM GRELHA DE FERRO - TCC 02 - AREIA EXTRAÍDA E BRITA PRODUZIDA</v>
          </cell>
          <cell r="C16849" t="str">
            <v>UND</v>
          </cell>
        </row>
        <row r="16849">
          <cell r="E16849">
            <v>5570.12</v>
          </cell>
        </row>
        <row r="16850">
          <cell r="A16850">
            <v>2003501</v>
          </cell>
          <cell r="B16850" t="str">
            <v>CAIXA COLETORA DE SARJETA - CCS 13 - COM GRELHA DE CONCRETO - TCC 01 - AREIA E BRITA COMERCIAIS</v>
          </cell>
          <cell r="C16850" t="str">
            <v>UND</v>
          </cell>
        </row>
        <row r="16850">
          <cell r="E16850">
            <v>6901.3</v>
          </cell>
        </row>
        <row r="16851">
          <cell r="A16851">
            <v>2003500</v>
          </cell>
          <cell r="B16851" t="str">
            <v>CAIXA COLETORA DE SARJETA - CCS 13 - COM GRELHA DE CONCRETO - TCC 01 - AREIA EXTRAÍDA E BRITA PRODUZIDA</v>
          </cell>
          <cell r="C16851" t="str">
            <v>UND</v>
          </cell>
        </row>
        <row r="16851">
          <cell r="E16851">
            <v>6424.2</v>
          </cell>
        </row>
        <row r="16852">
          <cell r="A16852">
            <v>2003541</v>
          </cell>
          <cell r="B16852" t="str">
            <v>CAIXA COLETORA DE SARJETA - CCS 13 - COM GRELHA DE FERRO - TCC 02 - AREIA E BRITA COMERCIAIS</v>
          </cell>
          <cell r="C16852" t="str">
            <v>UND</v>
          </cell>
        </row>
        <row r="16852">
          <cell r="E16852">
            <v>7231.35</v>
          </cell>
        </row>
        <row r="16853">
          <cell r="A16853">
            <v>2003540</v>
          </cell>
          <cell r="B16853" t="str">
            <v>CAIXA COLETORA DE SARJETA - CCS 13 - COM GRELHA DE FERRO - TCC 02 - AREIA EXTRAÍDA E BRITA PRODUZIDA</v>
          </cell>
          <cell r="C16853" t="str">
            <v>UND</v>
          </cell>
        </row>
        <row r="16853">
          <cell r="E16853">
            <v>6765.19</v>
          </cell>
        </row>
        <row r="16854">
          <cell r="A16854">
            <v>2003503</v>
          </cell>
          <cell r="B16854" t="str">
            <v>CAIXA COLETORA DE SARJETA - CCS 14 - COM GRELHA DE CONCRETO - TCC 01 - AREIA E BRITA COMERCIAIS</v>
          </cell>
          <cell r="C16854" t="str">
            <v>UND</v>
          </cell>
        </row>
        <row r="16854">
          <cell r="E16854">
            <v>6858.58</v>
          </cell>
        </row>
        <row r="16855">
          <cell r="A16855">
            <v>2003502</v>
          </cell>
          <cell r="B16855" t="str">
            <v>CAIXA COLETORA DE SARJETA - CCS 14 - COM GRELHA DE CONCRETO - TCC 01 - AREIA EXTRAÍDA E BRITA PRODUZIDA</v>
          </cell>
          <cell r="C16855" t="str">
            <v>UND</v>
          </cell>
        </row>
        <row r="16855">
          <cell r="E16855">
            <v>6393.58</v>
          </cell>
        </row>
        <row r="16856">
          <cell r="A16856">
            <v>2003543</v>
          </cell>
          <cell r="B16856" t="str">
            <v>CAIXA COLETORA DE SARJETA - CCS 14 - COM GRELHA DE FERRO - TCC 02 - AREIA E BRITA COMERCIAIS</v>
          </cell>
          <cell r="C16856" t="str">
            <v>UND</v>
          </cell>
        </row>
        <row r="16856">
          <cell r="E16856">
            <v>7188.62</v>
          </cell>
        </row>
        <row r="16857">
          <cell r="A16857">
            <v>2003542</v>
          </cell>
          <cell r="B16857" t="str">
            <v>CAIXA COLETORA DE SARJETA - CCS 14 - COM GRELHA DE FERRO - TCC 02 - AREIA EXTRAÍDA E BRITA PRODUZIDA</v>
          </cell>
          <cell r="C16857" t="str">
            <v>UND</v>
          </cell>
        </row>
        <row r="16857">
          <cell r="E16857">
            <v>6734.57</v>
          </cell>
        </row>
        <row r="16858">
          <cell r="A16858">
            <v>2003505</v>
          </cell>
          <cell r="B16858" t="str">
            <v>CAIXA COLETORA DE SARJETA - CCS 15 - COM GRELHA DE CONCRETO - TCC 01 - AREIA E BRITA COMERCIAIS</v>
          </cell>
          <cell r="C16858" t="str">
            <v>UND</v>
          </cell>
        </row>
        <row r="16858">
          <cell r="E16858">
            <v>6815.85</v>
          </cell>
        </row>
        <row r="16859">
          <cell r="A16859">
            <v>2003504</v>
          </cell>
          <cell r="B16859" t="str">
            <v>CAIXA COLETORA DE SARJETA - CCS 15 - COM GRELHA DE CONCRETO - TCC 01 - AREIA EXTRAÍDA E BRITA PRODUZIDA</v>
          </cell>
          <cell r="C16859" t="str">
            <v>UND</v>
          </cell>
        </row>
        <row r="16859">
          <cell r="E16859">
            <v>6362.96</v>
          </cell>
        </row>
        <row r="16860">
          <cell r="A16860">
            <v>2003545</v>
          </cell>
          <cell r="B16860" t="str">
            <v>CAIXA COLETORA DE SARJETA - CCS 15 - COM GRELHA DE FERRO - TCC 02 - AREIA E BRITA COMERCIAIS</v>
          </cell>
          <cell r="C16860" t="str">
            <v>UND</v>
          </cell>
        </row>
        <row r="16860">
          <cell r="E16860">
            <v>7145.9</v>
          </cell>
        </row>
        <row r="16861">
          <cell r="A16861">
            <v>2003544</v>
          </cell>
          <cell r="B16861" t="str">
            <v>CAIXA COLETORA DE SARJETA - CCS 15 - COM GRELHA DE FERRO - TCC 02 - AREIA EXTRAÍDA E BRITA PRODUZIDA</v>
          </cell>
          <cell r="C16861" t="str">
            <v>UND</v>
          </cell>
        </row>
        <row r="16861">
          <cell r="E16861">
            <v>6703.96</v>
          </cell>
        </row>
        <row r="16862">
          <cell r="A16862">
            <v>2003507</v>
          </cell>
          <cell r="B16862" t="str">
            <v>CAIXA COLETORA DE SARJETA - CCS 16 - COM GRELHA DE CONCRETO - TCC 01 - AREIA E BRITA COMERCIAIS</v>
          </cell>
          <cell r="C16862" t="str">
            <v>UND</v>
          </cell>
        </row>
        <row r="16862">
          <cell r="E16862">
            <v>6773.13</v>
          </cell>
        </row>
        <row r="16863">
          <cell r="A16863">
            <v>2003506</v>
          </cell>
          <cell r="B16863" t="str">
            <v>CAIXA COLETORA DE SARJETA - CCS 16 - COM GRELHA DE CONCRETO - TCC 01 - AREIA EXTRAÍDA E BRITA PRODUZIDA</v>
          </cell>
          <cell r="C16863" t="str">
            <v>UND</v>
          </cell>
        </row>
        <row r="16863">
          <cell r="E16863">
            <v>6332.35</v>
          </cell>
        </row>
        <row r="16864">
          <cell r="A16864">
            <v>2003547</v>
          </cell>
          <cell r="B16864" t="str">
            <v>CAIXA COLETORA DE SARJETA - CCS 16 - COM GRELHA DE FERRO - TCC 02 - AREIA E BRITA COMERCIAIS</v>
          </cell>
          <cell r="C16864" t="str">
            <v>UND</v>
          </cell>
        </row>
        <row r="16864">
          <cell r="E16864">
            <v>7103.17</v>
          </cell>
        </row>
        <row r="16865">
          <cell r="A16865">
            <v>2003546</v>
          </cell>
          <cell r="B16865" t="str">
            <v>CAIXA COLETORA DE SARJETA - CCS 16 - COM GRELHA DE FERRO - TCC 02 - AREIA EXTRAÍDA E BRITA PRODUZIDA</v>
          </cell>
          <cell r="C16865" t="str">
            <v>UND</v>
          </cell>
        </row>
        <row r="16865">
          <cell r="E16865">
            <v>6673.34</v>
          </cell>
        </row>
        <row r="16866">
          <cell r="A16866">
            <v>2003509</v>
          </cell>
          <cell r="B16866" t="str">
            <v>CAIXA COLETORA DE SARJETA - CCS 17 - COM GRELHA DE CONCRETO - TCC 01 - AREIA E BRITA COMERCIAIS</v>
          </cell>
          <cell r="C16866" t="str">
            <v>UND</v>
          </cell>
        </row>
        <row r="16866">
          <cell r="E16866">
            <v>7872.04</v>
          </cell>
        </row>
        <row r="16867">
          <cell r="A16867">
            <v>2003508</v>
          </cell>
          <cell r="B16867" t="str">
            <v>CAIXA COLETORA DE SARJETA - CCS 17 - COM GRELHA DE CONCRETO - TCC 01 - AREIA EXTRAÍDA E BRITA PRODUZIDA</v>
          </cell>
          <cell r="C16867" t="str">
            <v>UND</v>
          </cell>
        </row>
        <row r="16867">
          <cell r="E16867">
            <v>7328.34</v>
          </cell>
        </row>
        <row r="16868">
          <cell r="A16868">
            <v>2003549</v>
          </cell>
          <cell r="B16868" t="str">
            <v>CAIXA COLETORA DE SARJETA - CCS 17 - COM GRELHA DE FERRO - TCC 02 - AREIA E BRITA COMERCIAIS</v>
          </cell>
          <cell r="C16868" t="str">
            <v>UND</v>
          </cell>
        </row>
        <row r="16868">
          <cell r="E16868">
            <v>8202.08</v>
          </cell>
        </row>
        <row r="16869">
          <cell r="A16869">
            <v>2003548</v>
          </cell>
          <cell r="B16869" t="str">
            <v>CAIXA COLETORA DE SARJETA - CCS 17 - COM GRELHA DE FERRO - TCC 02 - AREIA EXTRAÍDA E BRITA PRODUZIDA</v>
          </cell>
          <cell r="C16869" t="str">
            <v>UND</v>
          </cell>
        </row>
        <row r="16869">
          <cell r="E16869">
            <v>7669.33</v>
          </cell>
        </row>
        <row r="16870">
          <cell r="A16870">
            <v>2003511</v>
          </cell>
          <cell r="B16870" t="str">
            <v>CAIXA COLETORA DE SARJETA - CCS 18 - COM GRELHA DE CONCRETO - TCC 01 - AREIA E BRITA COMERCIAIS</v>
          </cell>
          <cell r="C16870" t="str">
            <v>UND</v>
          </cell>
        </row>
        <row r="16870">
          <cell r="E16870">
            <v>7829.31</v>
          </cell>
        </row>
        <row r="16871">
          <cell r="A16871">
            <v>2003510</v>
          </cell>
          <cell r="B16871" t="str">
            <v>CAIXA COLETORA DE SARJETA - CCS 18 - COM GRELHA DE CONCRETO - TCC 01 - AREIA EXTRAÍDA E BRITA PRODUZIDA</v>
          </cell>
          <cell r="C16871" t="str">
            <v>UND</v>
          </cell>
        </row>
        <row r="16871">
          <cell r="E16871">
            <v>7297.72</v>
          </cell>
        </row>
        <row r="16872">
          <cell r="A16872">
            <v>2003551</v>
          </cell>
          <cell r="B16872" t="str">
            <v>CAIXA COLETORA DE SARJETA - CCS 18 - COM GRELHA DE FERRO - TCC 02 - AREIA E BRITA COMERCIAIS</v>
          </cell>
          <cell r="C16872" t="str">
            <v>UND</v>
          </cell>
        </row>
        <row r="16872">
          <cell r="E16872">
            <v>8159.36</v>
          </cell>
        </row>
        <row r="16873">
          <cell r="A16873">
            <v>2003550</v>
          </cell>
          <cell r="B16873" t="str">
            <v>CAIXA COLETORA DE SARJETA - CCS 18 - COM GRELHA DE FERRO - TCC 02 - AREIA EXTRAÍDA E BRITA PRODUZIDA</v>
          </cell>
          <cell r="C16873" t="str">
            <v>UND</v>
          </cell>
        </row>
        <row r="16873">
          <cell r="E16873">
            <v>7638.71</v>
          </cell>
        </row>
        <row r="16874">
          <cell r="A16874">
            <v>2003513</v>
          </cell>
          <cell r="B16874" t="str">
            <v>CAIXA COLETORA DE SARJETA - CCS 19 - COM GRELHA DE CONCRETO - TCC 01 - AREIA E BRITA COMERCIAIS</v>
          </cell>
          <cell r="C16874" t="str">
            <v>UND</v>
          </cell>
        </row>
        <row r="16874">
          <cell r="E16874">
            <v>7786.59</v>
          </cell>
        </row>
        <row r="16875">
          <cell r="A16875">
            <v>2003512</v>
          </cell>
          <cell r="B16875" t="str">
            <v>CAIXA COLETORA DE SARJETA - CCS 19 - COM GRELHA DE CONCRETO - TCC 01 - AREIA EXTRAÍDA E BRITA PRODUZIDA</v>
          </cell>
          <cell r="C16875" t="str">
            <v>UND</v>
          </cell>
        </row>
        <row r="16875">
          <cell r="E16875">
            <v>7267.1</v>
          </cell>
        </row>
        <row r="16876">
          <cell r="A16876">
            <v>2003553</v>
          </cell>
          <cell r="B16876" t="str">
            <v>CAIXA COLETORA DE SARJETA - CCS 19 - COM GRELHA DE FERRO - TCC 02 - AREIA E BRITA COMERCIAIS</v>
          </cell>
          <cell r="C16876" t="str">
            <v>UND</v>
          </cell>
        </row>
        <row r="16876">
          <cell r="E16876">
            <v>8116.63</v>
          </cell>
        </row>
        <row r="16877">
          <cell r="A16877">
            <v>2003552</v>
          </cell>
          <cell r="B16877" t="str">
            <v>CAIXA COLETORA DE SARJETA - CCS 19 - COM GRELHA DE FERRO - TCC 02 - AREIA EXTRAÍDA E BRITA PRODUZIDA</v>
          </cell>
          <cell r="C16877" t="str">
            <v>UND</v>
          </cell>
        </row>
        <row r="16877">
          <cell r="E16877">
            <v>7608.1</v>
          </cell>
        </row>
        <row r="16878">
          <cell r="A16878">
            <v>2003515</v>
          </cell>
          <cell r="B16878" t="str">
            <v>CAIXA COLETORA DE SARJETA - CCS 20 - COM GRELHA DE CONCRETO - TCC 01 - AREIA E BRITA COMERCIAIS</v>
          </cell>
          <cell r="C16878" t="str">
            <v>UND</v>
          </cell>
        </row>
        <row r="16878">
          <cell r="E16878">
            <v>7743.87</v>
          </cell>
        </row>
        <row r="16879">
          <cell r="A16879">
            <v>2003514</v>
          </cell>
          <cell r="B16879" t="str">
            <v>CAIXA COLETORA DE SARJETA - CCS 20 - COM GRELHA DE CONCRETO - TCC 01 - AREIA EXTRAÍDA E BRITA PRODUZIDA</v>
          </cell>
          <cell r="C16879" t="str">
            <v>UND</v>
          </cell>
        </row>
        <row r="16879">
          <cell r="E16879">
            <v>7236.49</v>
          </cell>
        </row>
        <row r="16880">
          <cell r="A16880">
            <v>2003555</v>
          </cell>
          <cell r="B16880" t="str">
            <v>CAIXA COLETORA DE SARJETA - CCS 20 - COM GRELHA DE FERRO - TCC 02 - AREIA E BRITA COMERCIAIS</v>
          </cell>
          <cell r="C16880" t="str">
            <v>UND</v>
          </cell>
        </row>
        <row r="16880">
          <cell r="E16880">
            <v>8073.91</v>
          </cell>
        </row>
        <row r="16881">
          <cell r="A16881">
            <v>2003554</v>
          </cell>
          <cell r="B16881" t="str">
            <v>CAIXA COLETORA DE SARJETA - CCS 20 - COM GRELHA DE FERRO - TCC 02 - AREIA EXTRAÍDA E BRITA PRODUZIDA</v>
          </cell>
          <cell r="C16881" t="str">
            <v>UND</v>
          </cell>
        </row>
        <row r="16881">
          <cell r="E16881">
            <v>7577.48</v>
          </cell>
        </row>
        <row r="16882">
          <cell r="A16882">
            <v>2003728</v>
          </cell>
          <cell r="B16882" t="str">
            <v>CAIXA COLETORA DE TALVEGUE - CCT 01 - AREIA E BRITA COMERCIAIS</v>
          </cell>
          <cell r="C16882" t="str">
            <v>UND</v>
          </cell>
        </row>
        <row r="16882">
          <cell r="E16882">
            <v>3480.31</v>
          </cell>
        </row>
        <row r="16883">
          <cell r="A16883">
            <v>2003727</v>
          </cell>
          <cell r="B16883" t="str">
            <v>CAIXA COLETORA DE TALVEGUE - CCT 01 - AREIA EXTRAÍDA E BRITA PRODUZIDA</v>
          </cell>
          <cell r="C16883" t="str">
            <v>UND</v>
          </cell>
        </row>
        <row r="16883">
          <cell r="E16883">
            <v>3206.66</v>
          </cell>
        </row>
        <row r="16884">
          <cell r="A16884">
            <v>2003730</v>
          </cell>
          <cell r="B16884" t="str">
            <v>CAIXA COLETORA DE TALVEGUE - CCT 02 - AREIA E BRITA COMERCIAIS</v>
          </cell>
          <cell r="C16884" t="str">
            <v>UND</v>
          </cell>
        </row>
        <row r="16884">
          <cell r="E16884">
            <v>3437.58</v>
          </cell>
        </row>
        <row r="16885">
          <cell r="A16885">
            <v>2003729</v>
          </cell>
          <cell r="B16885" t="str">
            <v>CAIXA COLETORA DE TALVEGUE - CCT 02 - AREIA EXTRAÍDA E BRITA PRODUZIDA</v>
          </cell>
          <cell r="C16885" t="str">
            <v>UND</v>
          </cell>
        </row>
        <row r="16885">
          <cell r="E16885">
            <v>3176.05</v>
          </cell>
        </row>
        <row r="16886">
          <cell r="A16886">
            <v>2003732</v>
          </cell>
          <cell r="B16886" t="str">
            <v>CAIXA COLETORA DE TALVEGUE - CCT 03 - AREIA E BRITA COMERCIAIS</v>
          </cell>
          <cell r="C16886" t="str">
            <v>UND</v>
          </cell>
        </row>
        <row r="16886">
          <cell r="E16886">
            <v>3399.13</v>
          </cell>
        </row>
        <row r="16887">
          <cell r="A16887">
            <v>2003731</v>
          </cell>
          <cell r="B16887" t="str">
            <v>CAIXA COLETORA DE TALVEGUE - CCT 03 - AREIA EXTRAÍDA E BRITA PRODUZIDA</v>
          </cell>
          <cell r="C16887" t="str">
            <v>UND</v>
          </cell>
        </row>
        <row r="16887">
          <cell r="E16887">
            <v>3148.49</v>
          </cell>
        </row>
        <row r="16888">
          <cell r="A16888">
            <v>2003734</v>
          </cell>
          <cell r="B16888" t="str">
            <v>CAIXA COLETORA DE TALVEGUE - CCT 04 - AREIA E BRITA COMERCIAIS</v>
          </cell>
          <cell r="C16888" t="str">
            <v>UND</v>
          </cell>
        </row>
        <row r="16888">
          <cell r="E16888">
            <v>3352.13</v>
          </cell>
        </row>
        <row r="16889">
          <cell r="A16889">
            <v>2003733</v>
          </cell>
          <cell r="B16889" t="str">
            <v>CAIXA COLETORA DE TALVEGUE - CCT 04 - AREIA EXTRAÍDA E BRITA PRODUZIDA</v>
          </cell>
          <cell r="C16889" t="str">
            <v>UND</v>
          </cell>
        </row>
        <row r="16889">
          <cell r="E16889">
            <v>3114.82</v>
          </cell>
        </row>
        <row r="16890">
          <cell r="A16890">
            <v>2003736</v>
          </cell>
          <cell r="B16890" t="str">
            <v>CAIXA COLETORA DE TALVEGUE - CCT 05 - AREIA E BRITA COMERCIAIS</v>
          </cell>
          <cell r="C16890" t="str">
            <v>UND</v>
          </cell>
        </row>
        <row r="16890">
          <cell r="E16890">
            <v>4567.02</v>
          </cell>
        </row>
        <row r="16891">
          <cell r="A16891">
            <v>2003735</v>
          </cell>
          <cell r="B16891" t="str">
            <v>CAIXA COLETORA DE TALVEGUE - CCT 05 - AREIA EXTRAÍDA E BRITA PRODUZIDA</v>
          </cell>
          <cell r="C16891" t="str">
            <v>UND</v>
          </cell>
        </row>
        <row r="16891">
          <cell r="E16891">
            <v>4226.79</v>
          </cell>
        </row>
        <row r="16892">
          <cell r="A16892">
            <v>2003738</v>
          </cell>
          <cell r="B16892" t="str">
            <v>CAIXA COLETORA DE TALVEGUE - CCT 06 - AREIA E BRITA COMERCIAIS</v>
          </cell>
          <cell r="C16892" t="str">
            <v>UND</v>
          </cell>
        </row>
        <row r="16892">
          <cell r="E16892">
            <v>4524.3</v>
          </cell>
        </row>
        <row r="16893">
          <cell r="A16893">
            <v>2003737</v>
          </cell>
          <cell r="B16893" t="str">
            <v>CAIXA COLETORA DE TALVEGUE - CCT 06 - AREIA EXTRAÍDA E BRITA PRODUZIDA</v>
          </cell>
          <cell r="C16893" t="str">
            <v>UND</v>
          </cell>
        </row>
        <row r="16893">
          <cell r="E16893">
            <v>4196.17</v>
          </cell>
        </row>
        <row r="16894">
          <cell r="A16894">
            <v>2003740</v>
          </cell>
          <cell r="B16894" t="str">
            <v>CAIXA COLETORA DE TALVEGUE - CCT 07 - AREIA E BRITA COMERCIAIS</v>
          </cell>
          <cell r="C16894" t="str">
            <v>UND</v>
          </cell>
        </row>
        <row r="16894">
          <cell r="E16894">
            <v>4485.84</v>
          </cell>
        </row>
        <row r="16895">
          <cell r="A16895">
            <v>2003739</v>
          </cell>
          <cell r="B16895" t="str">
            <v>CAIXA COLETORA DE TALVEGUE - CCT 07 - AREIA EXTRAÍDA E BRITA PRODUZIDA</v>
          </cell>
          <cell r="C16895" t="str">
            <v>UND</v>
          </cell>
        </row>
        <row r="16895">
          <cell r="E16895">
            <v>4168.62</v>
          </cell>
        </row>
        <row r="16896">
          <cell r="A16896">
            <v>2003742</v>
          </cell>
          <cell r="B16896" t="str">
            <v>CAIXA COLETORA DE TALVEGUE - CCT 08 - AREIA E BRITA COMERCIAIS</v>
          </cell>
          <cell r="C16896" t="str">
            <v>UND</v>
          </cell>
        </row>
        <row r="16896">
          <cell r="E16896">
            <v>4609.74</v>
          </cell>
        </row>
        <row r="16897">
          <cell r="A16897">
            <v>2003741</v>
          </cell>
          <cell r="B16897" t="str">
            <v>CAIXA COLETORA DE TALVEGUE - CCT 08 - AREIA EXTRAÍDA E BRITA PRODUZIDA</v>
          </cell>
          <cell r="C16897" t="str">
            <v>UND</v>
          </cell>
        </row>
        <row r="16897">
          <cell r="E16897">
            <v>4257.4</v>
          </cell>
        </row>
        <row r="16898">
          <cell r="A16898">
            <v>2003744</v>
          </cell>
          <cell r="B16898" t="str">
            <v>CAIXA COLETORA DE TALVEGUE - CCT 09 - AREIA E BRITA COMERCIAIS</v>
          </cell>
          <cell r="C16898" t="str">
            <v>UND</v>
          </cell>
        </row>
        <row r="16898">
          <cell r="E16898">
            <v>5495.64</v>
          </cell>
        </row>
        <row r="16899">
          <cell r="A16899">
            <v>2003743</v>
          </cell>
          <cell r="B16899" t="str">
            <v>CAIXA COLETORA DE TALVEGUE - CCT 09 - AREIA EXTRAÍDA E BRITA PRODUZIDA</v>
          </cell>
          <cell r="C16899" t="str">
            <v>UND</v>
          </cell>
        </row>
        <row r="16899">
          <cell r="E16899">
            <v>5088.81</v>
          </cell>
        </row>
        <row r="16900">
          <cell r="A16900">
            <v>2003746</v>
          </cell>
          <cell r="B16900" t="str">
            <v>CAIXA COLETORA DE TALVEGUE - CCT 10 - AREIA E BRITA COMERCIAIS</v>
          </cell>
          <cell r="C16900" t="str">
            <v>UND</v>
          </cell>
        </row>
        <row r="16900">
          <cell r="E16900">
            <v>5452.91</v>
          </cell>
        </row>
        <row r="16901">
          <cell r="A16901">
            <v>2003745</v>
          </cell>
          <cell r="B16901" t="str">
            <v>CAIXA COLETORA DE TALVEGUE - CCT 10 - AREIA EXTRAÍDA E BRITA PRODUZIDA</v>
          </cell>
          <cell r="C16901" t="str">
            <v>UND</v>
          </cell>
        </row>
        <row r="16901">
          <cell r="E16901">
            <v>5058.19</v>
          </cell>
        </row>
        <row r="16902">
          <cell r="A16902">
            <v>2003748</v>
          </cell>
          <cell r="B16902" t="str">
            <v>CAIXA COLETORA DE TALVEGUE - CCT 11 - AREIA E BRITA COMERCIAIS</v>
          </cell>
          <cell r="C16902" t="str">
            <v>UND</v>
          </cell>
        </row>
        <row r="16902">
          <cell r="E16902">
            <v>5414.46</v>
          </cell>
        </row>
        <row r="16903">
          <cell r="A16903">
            <v>2003747</v>
          </cell>
          <cell r="B16903" t="str">
            <v>CAIXA COLETORA DE TALVEGUE - CCT 11 - AREIA EXTRAÍDA E BRITA PRODUZIDA</v>
          </cell>
          <cell r="C16903" t="str">
            <v>UND</v>
          </cell>
        </row>
        <row r="16903">
          <cell r="E16903">
            <v>5030.64</v>
          </cell>
        </row>
        <row r="16904">
          <cell r="A16904">
            <v>2003750</v>
          </cell>
          <cell r="B16904" t="str">
            <v>CAIXA COLETORA DE TALVEGUE - CCT 12 - AREIA E BRITA COMERCIAIS</v>
          </cell>
          <cell r="C16904" t="str">
            <v>UND</v>
          </cell>
        </row>
        <row r="16904">
          <cell r="E16904">
            <v>5367.46</v>
          </cell>
        </row>
        <row r="16905">
          <cell r="A16905">
            <v>2003749</v>
          </cell>
          <cell r="B16905" t="str">
            <v>CAIXA COLETORA DE TALVEGUE - CCT 12 - AREIA EXTRAÍDA E BRITA PRODUZIDA</v>
          </cell>
          <cell r="C16905" t="str">
            <v>UND</v>
          </cell>
        </row>
        <row r="16905">
          <cell r="E16905">
            <v>4996.96</v>
          </cell>
        </row>
        <row r="16906">
          <cell r="A16906">
            <v>2003752</v>
          </cell>
          <cell r="B16906" t="str">
            <v>CAIXA COLETORA DE TALVEGUE - CCT 13 - AREIA E BRITA COMERCIAIS</v>
          </cell>
          <cell r="C16906" t="str">
            <v>UND</v>
          </cell>
        </row>
        <row r="16906">
          <cell r="E16906">
            <v>6634.83</v>
          </cell>
        </row>
        <row r="16907">
          <cell r="A16907">
            <v>2003751</v>
          </cell>
          <cell r="B16907" t="str">
            <v>CAIXA COLETORA DE TALVEGUE - CCT 13 - AREIA EXTRAÍDA E BRITA PRODUZIDA</v>
          </cell>
          <cell r="C16907" t="str">
            <v>UND</v>
          </cell>
        </row>
        <row r="16907">
          <cell r="E16907">
            <v>6161.41</v>
          </cell>
        </row>
        <row r="16908">
          <cell r="A16908">
            <v>2003754</v>
          </cell>
          <cell r="B16908" t="str">
            <v>CAIXA COLETORA DE TALVEGUE - CCT 14 - AREIA E BRITA COMERCIAIS</v>
          </cell>
          <cell r="C16908" t="str">
            <v>UND</v>
          </cell>
        </row>
        <row r="16908">
          <cell r="E16908">
            <v>6592.11</v>
          </cell>
        </row>
        <row r="16909">
          <cell r="A16909">
            <v>2003753</v>
          </cell>
          <cell r="B16909" t="str">
            <v>CAIXA COLETORA DE TALVEGUE - CCT 14 - AREIA EXTRAÍDA E BRITA PRODUZIDA</v>
          </cell>
          <cell r="C16909" t="str">
            <v>UND</v>
          </cell>
        </row>
        <row r="16909">
          <cell r="E16909">
            <v>6130.79</v>
          </cell>
        </row>
        <row r="16910">
          <cell r="A16910">
            <v>2003756</v>
          </cell>
          <cell r="B16910" t="str">
            <v>CAIXA COLETORA DE TALVEGUE - CCT 15 - AREIA E BRITA COMERCIAIS</v>
          </cell>
          <cell r="C16910" t="str">
            <v>UND</v>
          </cell>
        </row>
        <row r="16910">
          <cell r="E16910">
            <v>6553.65</v>
          </cell>
        </row>
        <row r="16911">
          <cell r="A16911">
            <v>2003755</v>
          </cell>
          <cell r="B16911" t="str">
            <v>CAIXA COLETORA DE TALVEGUE - CCT 15 - AREIA EXTRAÍDA E BRITA PRODUZIDA</v>
          </cell>
          <cell r="C16911" t="str">
            <v>UND</v>
          </cell>
        </row>
        <row r="16911">
          <cell r="E16911">
            <v>6103.24</v>
          </cell>
        </row>
        <row r="16912">
          <cell r="A16912">
            <v>2003758</v>
          </cell>
          <cell r="B16912" t="str">
            <v>CAIXA COLETORA DE TALVEGUE - CCT 16 - AREIA E BRITA COMERCIAIS</v>
          </cell>
          <cell r="C16912" t="str">
            <v>UND</v>
          </cell>
        </row>
        <row r="16912">
          <cell r="E16912">
            <v>6506.66</v>
          </cell>
        </row>
        <row r="16913">
          <cell r="A16913">
            <v>2003757</v>
          </cell>
          <cell r="B16913" t="str">
            <v>CAIXA COLETORA DE TALVEGUE - CCT 16 - AREIA EXTRAÍDA E BRITA PRODUZIDA</v>
          </cell>
          <cell r="C16913" t="str">
            <v>UND</v>
          </cell>
        </row>
        <row r="16913">
          <cell r="E16913">
            <v>6069.56</v>
          </cell>
        </row>
        <row r="16914">
          <cell r="A16914">
            <v>2003760</v>
          </cell>
          <cell r="B16914" t="str">
            <v>CAIXA COLETORA DE TALVEGUE - CCT 17 - AREIA E BRITA COMERCIAIS</v>
          </cell>
          <cell r="C16914" t="str">
            <v>UND</v>
          </cell>
        </row>
        <row r="16914">
          <cell r="E16914">
            <v>6665.64</v>
          </cell>
        </row>
        <row r="16915">
          <cell r="A16915">
            <v>2003759</v>
          </cell>
          <cell r="B16915" t="str">
            <v>CAIXA COLETORA DE TALVEGUE - CCT 17 - AREIA EXTRAÍDA E BRITA PRODUZIDA</v>
          </cell>
          <cell r="C16915" t="str">
            <v>UND</v>
          </cell>
        </row>
        <row r="16915">
          <cell r="E16915">
            <v>6392</v>
          </cell>
        </row>
        <row r="16916">
          <cell r="A16916">
            <v>2003762</v>
          </cell>
          <cell r="B16916" t="str">
            <v>CAIXA COLETORA DE TALVEGUE - CCT 18 - AREIA E BRITA COMERCIAIS</v>
          </cell>
          <cell r="C16916" t="str">
            <v>UND</v>
          </cell>
        </row>
        <row r="16916">
          <cell r="E16916">
            <v>7562.84</v>
          </cell>
        </row>
        <row r="16917">
          <cell r="A16917">
            <v>2003761</v>
          </cell>
          <cell r="B16917" t="str">
            <v>CAIXA COLETORA DE TALVEGUE - CCT 18 - AREIA EXTRAÍDA E BRITA PRODUZIDA</v>
          </cell>
          <cell r="C16917" t="str">
            <v>UND</v>
          </cell>
        </row>
        <row r="16917">
          <cell r="E16917">
            <v>7034.93</v>
          </cell>
        </row>
        <row r="16918">
          <cell r="A16918">
            <v>2003764</v>
          </cell>
          <cell r="B16918" t="str">
            <v>CAIXA COLETORA DE TALVEGUE - CCT 19 - AREIA E BRITA COMERCIAIS</v>
          </cell>
          <cell r="C16918" t="str">
            <v>UND</v>
          </cell>
        </row>
        <row r="16918">
          <cell r="E16918">
            <v>7524.39</v>
          </cell>
        </row>
        <row r="16919">
          <cell r="A16919">
            <v>2003763</v>
          </cell>
          <cell r="B16919" t="str">
            <v>CAIXA COLETORA DE TALVEGUE - CCT 19 - AREIA EXTRAÍDA E BRITA PRODUZIDA</v>
          </cell>
          <cell r="C16919" t="str">
            <v>UND</v>
          </cell>
        </row>
        <row r="16919">
          <cell r="E16919">
            <v>7007.38</v>
          </cell>
        </row>
        <row r="16920">
          <cell r="A16920">
            <v>2003766</v>
          </cell>
          <cell r="B16920" t="str">
            <v>CAIXA COLETORA DE TALVEGUE - CCT 20 - AREIA E BRITA COMERCIAIS</v>
          </cell>
          <cell r="C16920" t="str">
            <v>UND</v>
          </cell>
        </row>
        <row r="16920">
          <cell r="E16920">
            <v>7477.39</v>
          </cell>
        </row>
        <row r="16921">
          <cell r="A16921">
            <v>2003765</v>
          </cell>
          <cell r="B16921" t="str">
            <v>CAIXA COLETORA DE TALVEGUE - CCT 20 - AREIA EXTRAÍDA E BRITA PRODUZIDA</v>
          </cell>
          <cell r="C16921" t="str">
            <v>UND</v>
          </cell>
        </row>
        <row r="16921">
          <cell r="E16921">
            <v>6973.7</v>
          </cell>
        </row>
        <row r="16922">
          <cell r="A16922">
            <v>2003642</v>
          </cell>
          <cell r="B16922" t="str">
            <v>CAIXA DE LIGAÇÃO E PASSAGEM - CLP 01 - AREIA E BRITA COMERCIAIS</v>
          </cell>
          <cell r="C16922" t="str">
            <v>UND</v>
          </cell>
        </row>
        <row r="16922">
          <cell r="E16922">
            <v>1577.98</v>
          </cell>
        </row>
        <row r="16923">
          <cell r="A16923">
            <v>2003641</v>
          </cell>
          <cell r="B16923" t="str">
            <v>CAIXA DE LIGAÇÃO E PASSAGEM - CLP 01 - AREIA EXTRAÍDA E BRITA PRODUZIDA</v>
          </cell>
          <cell r="C16923" t="str">
            <v>UND</v>
          </cell>
        </row>
        <row r="16923">
          <cell r="E16923">
            <v>1407.25</v>
          </cell>
        </row>
        <row r="16924">
          <cell r="A16924">
            <v>2003644</v>
          </cell>
          <cell r="B16924" t="str">
            <v>CAIXA DE LIGAÇÃO E PASSAGEM - CLP 02 - AREIA E BRITA COMERCIAIS</v>
          </cell>
          <cell r="C16924" t="str">
            <v>UND</v>
          </cell>
        </row>
        <row r="16924">
          <cell r="E16924">
            <v>1552.34</v>
          </cell>
        </row>
        <row r="16925">
          <cell r="A16925">
            <v>2003643</v>
          </cell>
          <cell r="B16925" t="str">
            <v>CAIXA DE LIGAÇÃO E PASSAGEM - CLP 02 - AREIA EXTRAÍDA E BRITA PRODUZIDA</v>
          </cell>
          <cell r="C16925" t="str">
            <v>UND</v>
          </cell>
        </row>
        <row r="16925">
          <cell r="E16925">
            <v>1388.88</v>
          </cell>
        </row>
        <row r="16926">
          <cell r="A16926">
            <v>2003646</v>
          </cell>
          <cell r="B16926" t="str">
            <v>CAIXA DE LIGAÇÃO E PASSAGEM - CLP 03 - AREIA E BRITA COMERCIAIS</v>
          </cell>
          <cell r="C16926" t="str">
            <v>UND</v>
          </cell>
        </row>
        <row r="16926">
          <cell r="E16926">
            <v>2121.33</v>
          </cell>
        </row>
        <row r="16927">
          <cell r="A16927">
            <v>2003645</v>
          </cell>
          <cell r="B16927" t="str">
            <v>CAIXA DE LIGAÇÃO E PASSAGEM - CLP 03 - AREIA EXTRAÍDA E BRITA PRODUZIDA</v>
          </cell>
          <cell r="C16927" t="str">
            <v>UND</v>
          </cell>
        </row>
        <row r="16927">
          <cell r="E16927">
            <v>1886.43</v>
          </cell>
        </row>
        <row r="16928">
          <cell r="A16928">
            <v>2003648</v>
          </cell>
          <cell r="B16928" t="str">
            <v>CAIXA DE LIGAÇÃO E PASSAGEM - CLP 04 - AREIA E BRITA COMERCIAIS</v>
          </cell>
          <cell r="C16928" t="str">
            <v>UND</v>
          </cell>
        </row>
        <row r="16928">
          <cell r="E16928">
            <v>2736.65</v>
          </cell>
        </row>
        <row r="16929">
          <cell r="A16929">
            <v>2003647</v>
          </cell>
          <cell r="B16929" t="str">
            <v>CAIXA DE LIGAÇÃO E PASSAGEM - CLP 04 - AREIA EXTRAÍDA E BRITA PRODUZIDA</v>
          </cell>
          <cell r="C16929" t="str">
            <v>UND</v>
          </cell>
        </row>
        <row r="16929">
          <cell r="E16929">
            <v>2441.22</v>
          </cell>
        </row>
        <row r="16930">
          <cell r="A16930">
            <v>2003650</v>
          </cell>
          <cell r="B16930" t="str">
            <v>CAIXA DE LIGAÇÃO E PASSAGEM - CLP 05 - AREIA E BRITA COMERCIAIS</v>
          </cell>
          <cell r="C16930" t="str">
            <v>UND</v>
          </cell>
        </row>
        <row r="16930">
          <cell r="E16930">
            <v>3261.19</v>
          </cell>
        </row>
        <row r="16931">
          <cell r="A16931">
            <v>2003649</v>
          </cell>
          <cell r="B16931" t="str">
            <v>CAIXA DE LIGAÇÃO E PASSAGEM - CLP 05 - AREIA EXTRAÍDA E BRITA PRODUZIDA</v>
          </cell>
          <cell r="C16931" t="str">
            <v>UND</v>
          </cell>
        </row>
        <row r="16931">
          <cell r="E16931">
            <v>2919.75</v>
          </cell>
        </row>
        <row r="16932">
          <cell r="A16932">
            <v>2003652</v>
          </cell>
          <cell r="B16932" t="str">
            <v>CAIXA DE LIGAÇÃO E PASSAGEM - CLP 06 - AREIA E BRITA COMERCIAIS</v>
          </cell>
          <cell r="C16932" t="str">
            <v>UND</v>
          </cell>
        </row>
        <row r="16932">
          <cell r="E16932">
            <v>4195.36</v>
          </cell>
        </row>
        <row r="16933">
          <cell r="A16933">
            <v>2003651</v>
          </cell>
          <cell r="B16933" t="str">
            <v>CAIXA DE LIGAÇÃO E PASSAGEM - CLP 06 - AREIA EXTRAÍDA E BRITA PRODUZIDA</v>
          </cell>
          <cell r="C16933" t="str">
            <v>UND</v>
          </cell>
        </row>
        <row r="16933">
          <cell r="E16933">
            <v>3782.48</v>
          </cell>
        </row>
        <row r="16934">
          <cell r="A16934">
            <v>2003654</v>
          </cell>
          <cell r="B16934" t="str">
            <v>CAIXA DE LIGAÇÃO E PASSAGEM - CLP 07 - AREIA E BRITA COMERCIAIS</v>
          </cell>
          <cell r="C16934" t="str">
            <v>UND</v>
          </cell>
        </row>
        <row r="16934">
          <cell r="E16934">
            <v>1886.61</v>
          </cell>
        </row>
        <row r="16935">
          <cell r="A16935">
            <v>2003653</v>
          </cell>
          <cell r="B16935" t="str">
            <v>CAIXA DE LIGAÇÃO E PASSAGEM - CLP 07 - AREIA EXTRAÍDA E BRITA PRODUZIDA</v>
          </cell>
          <cell r="C16935" t="str">
            <v>UND</v>
          </cell>
        </row>
        <row r="16935">
          <cell r="E16935">
            <v>1683.19</v>
          </cell>
        </row>
        <row r="16936">
          <cell r="A16936">
            <v>2003656</v>
          </cell>
          <cell r="B16936" t="str">
            <v>CAIXA DE LIGAÇÃO E PASSAGEM - CLP 08 - AREIA E BRITA COMERCIAIS</v>
          </cell>
          <cell r="C16936" t="str">
            <v>UND</v>
          </cell>
        </row>
        <row r="16936">
          <cell r="E16936">
            <v>1856.7</v>
          </cell>
        </row>
        <row r="16937">
          <cell r="A16937">
            <v>2003655</v>
          </cell>
          <cell r="B16937" t="str">
            <v>CAIXA DE LIGAÇÃO E PASSAGEM - CLP 08 - AREIA EXTRAÍDA E BRITA PRODUZIDA</v>
          </cell>
          <cell r="C16937" t="str">
            <v>UND</v>
          </cell>
        </row>
        <row r="16937">
          <cell r="E16937">
            <v>1661.76</v>
          </cell>
        </row>
        <row r="16938">
          <cell r="A16938">
            <v>2003658</v>
          </cell>
          <cell r="B16938" t="str">
            <v>CAIXA DE LIGAÇÃO E PASSAGEM - CLP 09 - AREIA E BRITA COMERCIAIS</v>
          </cell>
          <cell r="C16938" t="str">
            <v>UND</v>
          </cell>
        </row>
        <row r="16938">
          <cell r="E16938">
            <v>2474.92</v>
          </cell>
        </row>
        <row r="16939">
          <cell r="A16939">
            <v>2003657</v>
          </cell>
          <cell r="B16939" t="str">
            <v>CAIXA DE LIGAÇÃO E PASSAGEM - CLP 09 - AREIA EXTRAÍDA E BRITA PRODUZIDA</v>
          </cell>
          <cell r="C16939" t="str">
            <v>UND</v>
          </cell>
        </row>
        <row r="16939">
          <cell r="E16939">
            <v>2200.07</v>
          </cell>
        </row>
        <row r="16940">
          <cell r="A16940">
            <v>2003660</v>
          </cell>
          <cell r="B16940" t="str">
            <v>CAIXA DE LIGAÇÃO E PASSAGEM - CLP 10 - AREIA E BRITA COMERCIAIS</v>
          </cell>
          <cell r="C16940" t="str">
            <v>UND</v>
          </cell>
        </row>
        <row r="16940">
          <cell r="E16940">
            <v>3114.25</v>
          </cell>
        </row>
        <row r="16941">
          <cell r="A16941">
            <v>2003659</v>
          </cell>
          <cell r="B16941" t="str">
            <v>CAIXA DE LIGAÇÃO E PASSAGEM - CLP 10 - AREIA EXTRAÍDA E BRITA PRODUZIDA</v>
          </cell>
          <cell r="C16941" t="str">
            <v>UND</v>
          </cell>
        </row>
        <row r="16941">
          <cell r="E16941">
            <v>2776.44</v>
          </cell>
        </row>
        <row r="16942">
          <cell r="A16942">
            <v>2003662</v>
          </cell>
          <cell r="B16942" t="str">
            <v>CAIXA DE LIGAÇÃO E PASSAGEM - CLP 11 - AREIA E BRITA COMERCIAIS</v>
          </cell>
          <cell r="C16942" t="str">
            <v>UND</v>
          </cell>
        </row>
        <row r="16942">
          <cell r="E16942">
            <v>3667.07</v>
          </cell>
        </row>
        <row r="16943">
          <cell r="A16943">
            <v>2003661</v>
          </cell>
          <cell r="B16943" t="str">
            <v>CAIXA DE LIGAÇÃO E PASSAGEM - CLP 11 - AREIA EXTRAÍDA E BRITA PRODUZIDA</v>
          </cell>
          <cell r="C16943" t="str">
            <v>UND</v>
          </cell>
        </row>
        <row r="16943">
          <cell r="E16943">
            <v>3279.61</v>
          </cell>
        </row>
        <row r="16944">
          <cell r="A16944">
            <v>2003664</v>
          </cell>
          <cell r="B16944" t="str">
            <v>CAIXA DE LIGAÇÃO E PASSAGEM - CLP 12 - AREIA E BRITA COMERCIAIS</v>
          </cell>
          <cell r="C16944" t="str">
            <v>UND</v>
          </cell>
        </row>
        <row r="16944">
          <cell r="E16944">
            <v>4534.43</v>
          </cell>
        </row>
        <row r="16945">
          <cell r="A16945">
            <v>2003663</v>
          </cell>
          <cell r="B16945" t="str">
            <v>CAIXA DE LIGAÇÃO E PASSAGEM - CLP 12 - AREIA EXTRAÍDA E BRITA PRODUZIDA</v>
          </cell>
          <cell r="C16945" t="str">
            <v>UND</v>
          </cell>
        </row>
        <row r="16945">
          <cell r="E16945">
            <v>4071.9</v>
          </cell>
        </row>
        <row r="16946">
          <cell r="A16946">
            <v>2003666</v>
          </cell>
          <cell r="B16946" t="str">
            <v>CAIXA DE LIGAÇÃO E PASSAGEM - CLP 13 - AREIA E BRITA COMERCIAIS</v>
          </cell>
          <cell r="C16946" t="str">
            <v>UND</v>
          </cell>
        </row>
        <row r="16946">
          <cell r="E16946">
            <v>2199.51</v>
          </cell>
        </row>
        <row r="16947">
          <cell r="A16947">
            <v>2003665</v>
          </cell>
          <cell r="B16947" t="str">
            <v>CAIXA DE LIGAÇÃO E PASSAGEM - CLP 13 - AREIA EXTRAÍDA E BRITA PRODUZIDA</v>
          </cell>
          <cell r="C16947" t="str">
            <v>UND</v>
          </cell>
        </row>
        <row r="16947">
          <cell r="E16947">
            <v>1962.19</v>
          </cell>
        </row>
        <row r="16948">
          <cell r="A16948">
            <v>2003668</v>
          </cell>
          <cell r="B16948" t="str">
            <v>CAIXA DE LIGAÇÃO E PASSAGEM - CLP 14 - AREIA E BRITA COMERCIAIS</v>
          </cell>
          <cell r="C16948" t="str">
            <v>UND</v>
          </cell>
        </row>
        <row r="16948">
          <cell r="E16948">
            <v>2173.87</v>
          </cell>
        </row>
        <row r="16949">
          <cell r="A16949">
            <v>2003667</v>
          </cell>
          <cell r="B16949" t="str">
            <v>CAIXA DE LIGAÇÃO E PASSAGEM - CLP 14 - AREIA EXTRAÍDA E BRITA PRODUZIDA</v>
          </cell>
          <cell r="C16949" t="str">
            <v>UND</v>
          </cell>
        </row>
        <row r="16949">
          <cell r="E16949">
            <v>1943.82</v>
          </cell>
        </row>
        <row r="16950">
          <cell r="A16950">
            <v>2003670</v>
          </cell>
          <cell r="B16950" t="str">
            <v>CAIXA DE LIGAÇÃO E PASSAGEM - CLP 15 - AREIA E BRITA COMERCIAIS</v>
          </cell>
          <cell r="C16950" t="str">
            <v>UND</v>
          </cell>
        </row>
        <row r="16950">
          <cell r="E16950">
            <v>2841.33</v>
          </cell>
        </row>
        <row r="16951">
          <cell r="A16951">
            <v>2003669</v>
          </cell>
          <cell r="B16951" t="str">
            <v>CAIXA DE LIGAÇÃO E PASSAGEM - CLP 15 - AREIA EXTRAÍDA E BRITA PRODUZIDA</v>
          </cell>
          <cell r="C16951" t="str">
            <v>UND</v>
          </cell>
        </row>
        <row r="16951">
          <cell r="E16951">
            <v>2522.89</v>
          </cell>
        </row>
        <row r="16952">
          <cell r="A16952">
            <v>2003672</v>
          </cell>
          <cell r="B16952" t="str">
            <v>CAIXA DE LIGAÇÃO E PASSAGEM - CLP 16 - AREIA E BRITA COMERCIAIS</v>
          </cell>
          <cell r="C16952" t="str">
            <v>UND</v>
          </cell>
        </row>
        <row r="16952">
          <cell r="E16952">
            <v>3513.21</v>
          </cell>
        </row>
        <row r="16953">
          <cell r="A16953">
            <v>2003671</v>
          </cell>
          <cell r="B16953" t="str">
            <v>CAIXA DE LIGAÇÃO E PASSAGEM - CLP 16 - AREIA EXTRAÍDA E BRITA PRODUZIDA</v>
          </cell>
          <cell r="C16953" t="str">
            <v>UND</v>
          </cell>
        </row>
        <row r="16953">
          <cell r="E16953">
            <v>3126.97</v>
          </cell>
        </row>
        <row r="16954">
          <cell r="A16954">
            <v>2003674</v>
          </cell>
          <cell r="B16954" t="str">
            <v>CAIXA DE LIGAÇÃO E PASSAGEM - CLP 17 - AREIA E BRITA COMERCIAIS</v>
          </cell>
          <cell r="C16954" t="str">
            <v>UND</v>
          </cell>
        </row>
        <row r="16954">
          <cell r="E16954">
            <v>4090.04</v>
          </cell>
        </row>
        <row r="16955">
          <cell r="A16955">
            <v>2003673</v>
          </cell>
          <cell r="B16955" t="str">
            <v>CAIXA DE LIGAÇÃO E PASSAGEM - CLP 17 - AREIA EXTRAÍDA E BRITA PRODUZIDA</v>
          </cell>
          <cell r="C16955" t="str">
            <v>UND</v>
          </cell>
        </row>
        <row r="16955">
          <cell r="E16955">
            <v>3651.73</v>
          </cell>
        </row>
        <row r="16956">
          <cell r="A16956">
            <v>2003676</v>
          </cell>
          <cell r="B16956" t="str">
            <v>CAIXA DE LIGAÇÃO E PASSAGEM - CLP 18 - AREIA E BRITA COMERCIAIS</v>
          </cell>
          <cell r="C16956" t="str">
            <v>UND</v>
          </cell>
        </row>
        <row r="16956">
          <cell r="E16956">
            <v>5001.95</v>
          </cell>
        </row>
        <row r="16957">
          <cell r="A16957">
            <v>2003675</v>
          </cell>
          <cell r="B16957" t="str">
            <v>CAIXA DE LIGAÇÃO E PASSAGEM - CLP 18 - AREIA EXTRAÍDA E BRITA PRODUZIDA</v>
          </cell>
          <cell r="C16957" t="str">
            <v>UND</v>
          </cell>
        </row>
        <row r="16957">
          <cell r="E16957">
            <v>4482.52</v>
          </cell>
        </row>
        <row r="16958">
          <cell r="A16958">
            <v>2003854</v>
          </cell>
          <cell r="B16958" t="str">
            <v>CAMADA DRENANTE PARA PROTEÇÃO DE MUROS DE CONTENÇÃO - AREIA COMERCIAL</v>
          </cell>
          <cell r="C16958" t="str">
            <v>M3</v>
          </cell>
        </row>
        <row r="16958">
          <cell r="E16958">
            <v>140.96</v>
          </cell>
        </row>
        <row r="16959">
          <cell r="A16959">
            <v>2003855</v>
          </cell>
          <cell r="B16959" t="str">
            <v>CAMADA DRENANTE PARA PROTEÇÃO DE MUROS DE CONTENÇÃO - AREIA EXTRAÍDA</v>
          </cell>
          <cell r="C16959" t="str">
            <v>M3</v>
          </cell>
        </row>
        <row r="16959">
          <cell r="E16959">
            <v>16.3</v>
          </cell>
        </row>
        <row r="16960">
          <cell r="A16960">
            <v>2003856</v>
          </cell>
          <cell r="B16960" t="str">
            <v>CAMADA DRENANTE PARA PROTEÇÃO DE MUROS DE CONTENÇÃO - BRITA COMERCIAL</v>
          </cell>
          <cell r="C16960" t="str">
            <v>M3</v>
          </cell>
        </row>
        <row r="16960">
          <cell r="E16960">
            <v>143.76</v>
          </cell>
        </row>
        <row r="16961">
          <cell r="A16961">
            <v>2003857</v>
          </cell>
          <cell r="B16961" t="str">
            <v>CAMADA DRENANTE PARA PROTEÇÃO DE MUROS DE CONTENÇÃO - BRITA PRODUZIDA</v>
          </cell>
          <cell r="C16961" t="str">
            <v>M3</v>
          </cell>
        </row>
        <row r="16961">
          <cell r="E16961">
            <v>65.22</v>
          </cell>
        </row>
        <row r="16962">
          <cell r="A16962">
            <v>2019782</v>
          </cell>
          <cell r="B16962" t="str">
            <v>CANAL EM POLIETILENO E POLIPROPILENO COM EFEITO AUTOLIMPANTE E ABERTURA DE CAPTAÇÃO EM FERRO FUNDIDO DÚCTIL - CARGA DE CONTROLE DE 900 KN - 100,0 X 21,0 X 57,9 CM - FORNECIMENTO E INSTALAÇÃO EM PAVIMENTO DE ASFALTO</v>
          </cell>
          <cell r="C16962" t="str">
            <v>M</v>
          </cell>
        </row>
        <row r="16962">
          <cell r="E16962">
            <v>858.82</v>
          </cell>
        </row>
        <row r="16963">
          <cell r="A16963">
            <v>2019783</v>
          </cell>
          <cell r="B16963" t="str">
            <v>CANAL EM POLIETILENO E POLIPROPILENO COM EFEITO AUTOLIMPANTE E ABERTURA DE CAPTAÇÃO EM FERRO FUNDIDO DÚCTIL - CARGA DE CONTROLE DE 900 KN - 100,0 X 25,2 X 66,5 CM - FORNECIMENTO E INSTALAÇÃO EM PAVIMENTO DE ASFALTO</v>
          </cell>
          <cell r="C16963" t="str">
            <v>M</v>
          </cell>
        </row>
        <row r="16963">
          <cell r="E16963">
            <v>1324.11</v>
          </cell>
        </row>
        <row r="16964">
          <cell r="A16964">
            <v>2019784</v>
          </cell>
          <cell r="B16964" t="str">
            <v>CANAL EM POLIETILENO E POLIPROPILENO COM EFEITO AUTOLIMPANTE E ABERTURA DE CAPTAÇÃO EM FERRO FUNDIDO DÚCTIL - CARGA DE CONTROLE DE 900 KN - 100,0 X 42,0 X 95,0 CM - FORNECIMENTO E INSTALAÇÃO EM PAVIMENTO DE ASFALTO</v>
          </cell>
          <cell r="C16964" t="str">
            <v>M</v>
          </cell>
        </row>
        <row r="16964">
          <cell r="E16964">
            <v>1748.14</v>
          </cell>
        </row>
        <row r="16965">
          <cell r="A16965">
            <v>2019785</v>
          </cell>
          <cell r="B16965" t="str">
            <v>CANAL EM POLIETILENO E POLIPROPILENO COM EFEITO AUTOLIMPANTE E ABERTURA DE CAPTAÇÃO EM FERRO FUNDIDO DÚCTIL - CARGA DE CONTROLE DE 900 KN - 114,2 X 78,0 X 106,0 CM - FORNECIMENTO E INSTALAÇÃO EM PAVIMENTO DE ASFALTO</v>
          </cell>
          <cell r="C16965" t="str">
            <v>M</v>
          </cell>
        </row>
        <row r="16965">
          <cell r="E16965">
            <v>2420.93</v>
          </cell>
        </row>
        <row r="16966">
          <cell r="A16966">
            <v>2019776</v>
          </cell>
          <cell r="B16966" t="str">
            <v>CANAL EM POLIETILENO E POLIPROPILENO COM EFEITO AUTOLIMPANTE E GRELHA DE ENCAIXE EM FERRO FUNDIDO DÚCTIL - CARGA DE CONTROLE DE 400 KN - 100,0 X 14,7 X 18,6 CM - FORNECIMENTO E INSTALAÇÃO EM PAVIMENTO DE ASFALTO</v>
          </cell>
          <cell r="C16966" t="str">
            <v>M</v>
          </cell>
        </row>
        <row r="16966">
          <cell r="E16966">
            <v>457.25</v>
          </cell>
        </row>
        <row r="16967">
          <cell r="A16967">
            <v>2019777</v>
          </cell>
          <cell r="B16967" t="str">
            <v>CANAL EM POLIETILENO E POLIPROPILENO COM EFEITO AUTOLIMPANTE E GRELHA DE ENCAIXE EM FERRO FUNDIDO DÚCTIL - CARGA DE CONTROLE DE 400 KN - 100,0 X 24,7 X 23,6 CM - FORNECIMENTO E INSTALAÇÃO EM PAVIMENTO DE ASFALTO</v>
          </cell>
          <cell r="C16967" t="str">
            <v>M</v>
          </cell>
        </row>
        <row r="16967">
          <cell r="E16967">
            <v>991.88</v>
          </cell>
        </row>
        <row r="16968">
          <cell r="A16968">
            <v>2019778</v>
          </cell>
          <cell r="B16968" t="str">
            <v>CANAL EM POLIETILENO E POLIPROPILENO COM EFEITO AUTOLIMPANTE E GRELHA DE ENCAIXE EM FERRO FUNDIDO DÚCTIL - CARGA DE CONTROLE DE 400 KN - 100,0 X 34,9 X 29,4 CM - FORNECIMENTO E INSTALAÇÃO EM PAVIMENTO DE ASFALTO</v>
          </cell>
          <cell r="C16968" t="str">
            <v>M</v>
          </cell>
        </row>
        <row r="16968">
          <cell r="E16968">
            <v>1958.67</v>
          </cell>
        </row>
        <row r="16969">
          <cell r="A16969">
            <v>2019779</v>
          </cell>
          <cell r="B16969" t="str">
            <v>CANAL EM POLIETILENO E POLIPROPILENO COM EFEITO AUTOLIMPANTE E GRELHA DE ENCAIXE EM FERRO FUNDIDO DÚCTIL - CARGA DE CONTROLE DE 600 KN - 100,0 X 16,0 X 15,0 CM - FORNECIMENTO E INSTALAÇÃO EM PAVIMENTO DE ASFALTO</v>
          </cell>
          <cell r="C16969" t="str">
            <v>M</v>
          </cell>
        </row>
        <row r="16969">
          <cell r="E16969">
            <v>592.35</v>
          </cell>
        </row>
        <row r="16970">
          <cell r="A16970">
            <v>2019780</v>
          </cell>
          <cell r="B16970" t="str">
            <v>CANAL EM POLIETILENO E POLIPROPILENO COM EFEITO AUTOLIMPANTE E GRELHA DE ENCAIXE EM FERRO FUNDIDO DÚCTIL - CARGA DE CONTROLE DE 600 KN - 100,0 X 21,2 X 21,0 CM - FORNECIMENTO E INSTALAÇÃO EM PAVIMENTO DE ASFALTO</v>
          </cell>
          <cell r="C16970" t="str">
            <v>M</v>
          </cell>
        </row>
        <row r="16970">
          <cell r="E16970">
            <v>736.84</v>
          </cell>
        </row>
        <row r="16971">
          <cell r="A16971">
            <v>2019781</v>
          </cell>
          <cell r="B16971" t="str">
            <v>CANAL EM POLIETILENO E POLIPROPILENO COM EFEITO AUTOLIMPANTE E GRELHA DE ENCAIXE EM FERRO FUNDIDO DÚCTIL - CARGA DE CONTROLE DE 600 KN - 100,0 X 26,2 X 20,0 CM - FORNECIMENTO E INSTALAÇÃO EM PAVIMENTO DE ASFALTO</v>
          </cell>
          <cell r="C16971" t="str">
            <v>M</v>
          </cell>
        </row>
        <row r="16971">
          <cell r="E16971">
            <v>922.16</v>
          </cell>
        </row>
        <row r="16972">
          <cell r="A16972">
            <v>2019773</v>
          </cell>
          <cell r="B16972" t="str">
            <v>CANAL EM POLIETILENO E POLIPROPILENO COM EFEITO AUTOLIMPANTE E GRELHA DE ENCAIXE EM POLIAMIDA REFORÇADA - CARGA DE CONTROLE DE 250 KN - 100,0 X 16,0 X 15,0 CM - FORNECIMENTO E INSTALAÇÃO EM PAVIMENTO DE ASFALTO</v>
          </cell>
          <cell r="C16972" t="str">
            <v>M</v>
          </cell>
        </row>
        <row r="16972">
          <cell r="E16972">
            <v>314.29</v>
          </cell>
        </row>
        <row r="16973">
          <cell r="A16973">
            <v>2019774</v>
          </cell>
          <cell r="B16973" t="str">
            <v>CANAL EM POLIETILENO E POLIPROPILENO COM EFEITO AUTOLIMPANTE E GRELHA DE ENCAIXE EM POLIAMIDA REFORÇADA - CARGA DE CONTROLE DE 250 KN - 100,0 X 16,0 X 20,0 CM - FORNECIMENTO E INSTALAÇÃO EM PAVIMENTO DE ASFALTO</v>
          </cell>
          <cell r="C16973" t="str">
            <v>M</v>
          </cell>
        </row>
        <row r="16973">
          <cell r="E16973">
            <v>343.65</v>
          </cell>
        </row>
        <row r="16974">
          <cell r="A16974">
            <v>2019775</v>
          </cell>
          <cell r="B16974" t="str">
            <v>CANAL EM POLIETILENO E POLIPROPILENO COM EFEITO AUTOLIMPANTE E GRELHA DE ENCAIXE EM POLIAMIDA REFORÇADA - CARGA DE CONTROLE DE 250 KN - 100,0 X 16,0 X 7,5 CM - FORNECIMENTO E INSTALAÇÃO EM PAVIMENTO DE ASFALTO</v>
          </cell>
          <cell r="C16974" t="str">
            <v>M</v>
          </cell>
        </row>
        <row r="16974">
          <cell r="E16974">
            <v>281.71</v>
          </cell>
        </row>
        <row r="16975">
          <cell r="A16975">
            <v>2019755</v>
          </cell>
          <cell r="B16975" t="str">
            <v>CANAL MONOBLOCO COM CORPO E GRELHA EM CONCRETO POLÍMERO COM EFEITO AUTOLIMPANTE - CARGA DE CONTROLE DE 400 KN - 100,0 X 15,0 X 23,0 CM - FORNECIMENTO E INSTALAÇÃO EM PAVIMENTO DE ASFALTO</v>
          </cell>
          <cell r="C16975" t="str">
            <v>M</v>
          </cell>
        </row>
        <row r="16975">
          <cell r="E16975">
            <v>463.6</v>
          </cell>
        </row>
        <row r="16976">
          <cell r="A16976">
            <v>2019764</v>
          </cell>
          <cell r="B16976" t="str">
            <v>CANAL MONOBLOCO COM CORPO E GRELHA EM CONCRETO POLÍMERO COM EFEITO AUTOLIMPANTE - CARGA DE CONTROLE DE 400 KN - 100,0 X 15,0 X 23,0 CM - FORNECIMENTO E INSTALAÇÃO EM PAVIMENTO DE CONCRETO</v>
          </cell>
          <cell r="C16976" t="str">
            <v>M</v>
          </cell>
        </row>
        <row r="16976">
          <cell r="E16976">
            <v>486.92</v>
          </cell>
        </row>
        <row r="16977">
          <cell r="A16977">
            <v>2019756</v>
          </cell>
          <cell r="B16977" t="str">
            <v>CANAL MONOBLOCO COM CORPO E GRELHA EM CONCRETO POLÍMERO COM EFEITO AUTOLIMPANTE - CARGA DE CONTROLE DE 400 KN - 100,0 X 25,0 X 32,0 CM - FORNECIMENTO E INSTALAÇÃO EM PAVIMENTO DE ASFALTO</v>
          </cell>
          <cell r="C16977" t="str">
            <v>M</v>
          </cell>
        </row>
        <row r="16977">
          <cell r="E16977">
            <v>839.45</v>
          </cell>
        </row>
        <row r="16978">
          <cell r="A16978">
            <v>2019765</v>
          </cell>
          <cell r="B16978" t="str">
            <v>CANAL MONOBLOCO COM CORPO E GRELHA EM CONCRETO POLÍMERO COM EFEITO AUTOLIMPANTE - CARGA DE CONTROLE DE 400 KN - 100,0 X 25,0 X 32,0 CM - FORNECIMENTO E INSTALAÇÃO EM PAVIMENTO DE CONCRETO</v>
          </cell>
          <cell r="C16978" t="str">
            <v>M</v>
          </cell>
        </row>
        <row r="16978">
          <cell r="E16978">
            <v>862.77</v>
          </cell>
        </row>
        <row r="16979">
          <cell r="A16979">
            <v>2019757</v>
          </cell>
          <cell r="B16979" t="str">
            <v>CANAL MONOBLOCO COM CORPO E GRELHA EM CONCRETO POLÍMERO COM EFEITO AUTOLIMPANTE - CARGA DE CONTROLE DE 900 KN - 100,0 X 16,0 X 26,5 CM - FORNECIMENTO E INSTALAÇÃO EM PAVIMENTO DE ASFALTO</v>
          </cell>
          <cell r="C16979" t="str">
            <v>M</v>
          </cell>
        </row>
        <row r="16979">
          <cell r="E16979">
            <v>806.71</v>
          </cell>
        </row>
        <row r="16980">
          <cell r="A16980">
            <v>2019766</v>
          </cell>
          <cell r="B16980" t="str">
            <v>CANAL MONOBLOCO COM CORPO E GRELHA EM CONCRETO POLÍMERO COM EFEITO AUTOLIMPANTE - CARGA DE CONTROLE DE 900 KN - 100,0 X 16,0 X 26,5 CM - FORNECIMENTO E INSTALAÇÃO EM PAVIMENTO DE CONCRETO</v>
          </cell>
          <cell r="C16980" t="str">
            <v>M</v>
          </cell>
        </row>
        <row r="16980">
          <cell r="E16980">
            <v>862.89</v>
          </cell>
        </row>
        <row r="16981">
          <cell r="A16981">
            <v>2019758</v>
          </cell>
          <cell r="B16981" t="str">
            <v>CANAL MONOBLOCO COM CORPO E GRELHA EM CONCRETO POLÍMERO COM EFEITO AUTOLIMPANTE - CARGA DE CONTROLE DE 900 KN - 100,0 X 21,0 X 28,0 CM - FORNECIMENTO E INSTALAÇÃO EM PAVIMENTO DE ASFALTO</v>
          </cell>
          <cell r="C16981" t="str">
            <v>M</v>
          </cell>
        </row>
        <row r="16981">
          <cell r="E16981">
            <v>836.97</v>
          </cell>
        </row>
        <row r="16982">
          <cell r="A16982">
            <v>2019767</v>
          </cell>
          <cell r="B16982" t="str">
            <v>CANAL MONOBLOCO COM CORPO E GRELHA EM CONCRETO POLÍMERO COM EFEITO AUTOLIMPANTE - CARGA DE CONTROLE DE 900 KN - 100,0 X 21,0 X 28,0 CM - FORNECIMENTO E INSTALAÇÃO EM PAVIMENTO DE CONCRETO</v>
          </cell>
          <cell r="C16982" t="str">
            <v>M</v>
          </cell>
        </row>
        <row r="16982">
          <cell r="E16982">
            <v>893.6</v>
          </cell>
        </row>
        <row r="16983">
          <cell r="A16983">
            <v>2019759</v>
          </cell>
          <cell r="B16983" t="str">
            <v>CANAL MONOBLOCO COM CORPO E GRELHA EM CONCRETO POLÍMERO COM EFEITO AUTOLIMPANTE - CARGA DE CONTROLE DE 900 KN - 100,0 X 21,0 X 38,0 CM - FORNECIMENTO E INSTALAÇÃO EM PAVIMENTO DE ASFALTO</v>
          </cell>
          <cell r="C16983" t="str">
            <v>M</v>
          </cell>
        </row>
        <row r="16983">
          <cell r="E16983">
            <v>923.38</v>
          </cell>
        </row>
        <row r="16984">
          <cell r="A16984">
            <v>2019768</v>
          </cell>
          <cell r="B16984" t="str">
            <v>CANAL MONOBLOCO COM CORPO E GRELHA EM CONCRETO POLÍMERO COM EFEITO AUTOLIMPANTE - CARGA DE CONTROLE DE 900 KN - 100,0 X 21,0 X 38,0 CM - FORNECIMENTO E INSTALAÇÃO EM PAVIMENTO DE CONCRETO</v>
          </cell>
          <cell r="C16984" t="str">
            <v>M</v>
          </cell>
        </row>
        <row r="16984">
          <cell r="E16984">
            <v>988.96</v>
          </cell>
        </row>
        <row r="16985">
          <cell r="A16985">
            <v>2019760</v>
          </cell>
          <cell r="B16985" t="str">
            <v>CANAL MONOBLOCO COM CORPO E GRELHA EM CONCRETO POLÍMERO COM EFEITO AUTOLIMPANTE - CARGA DE CONTROLE DE 900 KN - 100,0 X 21,0 X 48,0 CM - FORNECIMENTO E INSTALAÇÃO EM PAVIMENTO DE ASFALTO</v>
          </cell>
          <cell r="C16985" t="str">
            <v>M</v>
          </cell>
        </row>
        <row r="16985">
          <cell r="E16985">
            <v>1171.48</v>
          </cell>
        </row>
        <row r="16986">
          <cell r="A16986">
            <v>2019769</v>
          </cell>
          <cell r="B16986" t="str">
            <v>CANAL MONOBLOCO COM CORPO E GRELHA EM CONCRETO POLÍMERO COM EFEITO AUTOLIMPANTE - CARGA DE CONTROLE DE 900 KN - 100,0 X 21,0 X 48,0 CM - FORNECIMENTO E INSTALAÇÃO EM PAVIMENTO DE CONCRETO</v>
          </cell>
          <cell r="C16986" t="str">
            <v>M</v>
          </cell>
        </row>
        <row r="16986">
          <cell r="E16986">
            <v>1246.01</v>
          </cell>
        </row>
        <row r="16987">
          <cell r="A16987">
            <v>2019761</v>
          </cell>
          <cell r="B16987" t="str">
            <v>CANAL MONOBLOCO COM CORPO E GRELHA EM CONCRETO POLÍMERO COM EFEITO AUTOLIMPANTE - CARGA DE CONTROLE DE 900 KN - 100,0 X 26,0 X 33,0 CM - FORNECIMENTO E INSTALAÇÃO EM PAVIMENTO DE ASFALTO</v>
          </cell>
          <cell r="C16987" t="str">
            <v>M</v>
          </cell>
        </row>
        <row r="16987">
          <cell r="E16987">
            <v>1101.86</v>
          </cell>
        </row>
        <row r="16988">
          <cell r="A16988">
            <v>2019770</v>
          </cell>
          <cell r="B16988" t="str">
            <v>CANAL MONOBLOCO COM CORPO E GRELHA EM CONCRETO POLÍMERO COM EFEITO AUTOLIMPANTE - CARGA DE CONTROLE DE 900 KN - 100,0 X 26,0 X 33,0 CM - FORNECIMENTO E INSTALAÇÃO EM PAVIMENTO DE CONCRETO</v>
          </cell>
          <cell r="C16988" t="str">
            <v>M</v>
          </cell>
        </row>
        <row r="16988">
          <cell r="E16988">
            <v>1162.97</v>
          </cell>
        </row>
        <row r="16989">
          <cell r="A16989">
            <v>2019762</v>
          </cell>
          <cell r="B16989" t="str">
            <v>CANAL MONOBLOCO COM CORPO E GRELHA EM CONCRETO POLÍMERO COM EFEITO AUTOLIMPANTE - CARGA DE CONTROLE DE 900 KN - 100,0 X 26,0 X 53,0 CM - FORNECIMENTO E INSTALAÇÃO EM PAVIMENTO DE ASFALTO</v>
          </cell>
          <cell r="C16989" t="str">
            <v>M</v>
          </cell>
        </row>
        <row r="16989">
          <cell r="E16989">
            <v>1337.45</v>
          </cell>
        </row>
        <row r="16990">
          <cell r="A16990">
            <v>2019771</v>
          </cell>
          <cell r="B16990" t="str">
            <v>CANAL MONOBLOCO COM CORPO E GRELHA EM CONCRETO POLÍMERO COM EFEITO AUTOLIMPANTE - CARGA DE CONTROLE DE 900 KN - 100,0 X 26,0 X 53,0 CM - FORNECIMENTO E INSTALAÇÃO EM PAVIMENTO DE CONCRETO</v>
          </cell>
          <cell r="C16990" t="str">
            <v>M</v>
          </cell>
        </row>
        <row r="16990">
          <cell r="E16990">
            <v>1416.46</v>
          </cell>
        </row>
        <row r="16991">
          <cell r="A16991">
            <v>2019763</v>
          </cell>
          <cell r="B16991" t="str">
            <v>CANAL MONOBLOCO COM CORPO E GRELHA EM CONCRETO POLÍMERO COM EFEITO AUTOLIMPANTE - CARGA DE CONTROLE DE 900 KN - 200,0 X 40,0 X 59,5 CM - FORNECIMENTO E INSTALAÇÃO EM PAVIMENTO DE ASFALTO</v>
          </cell>
          <cell r="C16991" t="str">
            <v>M</v>
          </cell>
        </row>
        <row r="16991">
          <cell r="E16991">
            <v>4964.81</v>
          </cell>
        </row>
        <row r="16992">
          <cell r="A16992">
            <v>2019772</v>
          </cell>
          <cell r="B16992" t="str">
            <v>CANAL MONOBLOCO COM CORPO E GRELHA EM CONCRETO POLÍMERO COM EFEITO AUTOLIMPANTE - CARGA DE CONTROLE DE 900 KN - 200,0 X 40,0 X 59,5 CM - FORNECIMENTO E INSTALAÇÃO EM PAVIMENTO DE CONCRETO</v>
          </cell>
          <cell r="C16992" t="str">
            <v>M</v>
          </cell>
        </row>
        <row r="16992">
          <cell r="E16992">
            <v>5042.48</v>
          </cell>
        </row>
        <row r="16993">
          <cell r="A16993">
            <v>2003811</v>
          </cell>
          <cell r="B16993" t="str">
            <v>CANALETA DE CONCRETO - CAU 01 - SEÇÃO DE 20 X 20 CM - ESPESSURA DE 10 CM - APOIADA EM TODA A EXTENSÃO</v>
          </cell>
          <cell r="C16993" t="str">
            <v>M</v>
          </cell>
        </row>
        <row r="16993">
          <cell r="E16993">
            <v>137.61</v>
          </cell>
        </row>
        <row r="16994">
          <cell r="A16994">
            <v>2003812</v>
          </cell>
          <cell r="B16994" t="str">
            <v>CANALETA DE CONCRETO - CAU 02 - SEÇÃO DE 25 X 25 CM - ESPESSURA DE 10 CM - APOIADA EM TODA A EXTENSÃO</v>
          </cell>
          <cell r="C16994" t="str">
            <v>M</v>
          </cell>
        </row>
        <row r="16994">
          <cell r="E16994">
            <v>163</v>
          </cell>
        </row>
        <row r="16995">
          <cell r="A16995">
            <v>2003813</v>
          </cell>
          <cell r="B16995" t="str">
            <v>CANALETA DE CONCRETO - CAU 03 - SEÇÃO DE 30 X 30 CM - ESPESSURA DE 10 CM - APOIADA EM TODA A EXTENSÃO</v>
          </cell>
          <cell r="C16995" t="str">
            <v>M</v>
          </cell>
        </row>
        <row r="16995">
          <cell r="E16995">
            <v>194.4</v>
          </cell>
        </row>
        <row r="16996">
          <cell r="A16996">
            <v>2003814</v>
          </cell>
          <cell r="B16996" t="str">
            <v>CANALETA DE CONCRETO - CAU 04 - SEÇÃO DE 35 X 35 CM - ESPESSURA DE 10 CM - APOIADA EM TODA A EXTENSÃO</v>
          </cell>
          <cell r="C16996" t="str">
            <v>M</v>
          </cell>
        </row>
        <row r="16996">
          <cell r="E16996">
            <v>221.79</v>
          </cell>
        </row>
        <row r="16997">
          <cell r="A16997">
            <v>2003815</v>
          </cell>
          <cell r="B16997" t="str">
            <v>CANALETA DE CONCRETO - CAU 05 - SEÇÃO DE 40 X 40 CM - ESPESSURA DE 10 CM - APOIADA EM TODA A EXTENSÃO</v>
          </cell>
          <cell r="C16997" t="str">
            <v>M</v>
          </cell>
        </row>
        <row r="16997">
          <cell r="E16997">
            <v>249.18</v>
          </cell>
        </row>
        <row r="16998">
          <cell r="A16998">
            <v>2003816</v>
          </cell>
          <cell r="B16998" t="str">
            <v>CANALETA DE CONCRETO - CAU 06 - SEÇÃO DE 50 X 50 CM - ESPESSURA DE 10 CM - APOIADA EM TODA A EXTENSÃO</v>
          </cell>
          <cell r="C16998" t="str">
            <v>M</v>
          </cell>
        </row>
        <row r="16998">
          <cell r="E16998">
            <v>307.97</v>
          </cell>
        </row>
        <row r="16999">
          <cell r="A16999">
            <v>2003817</v>
          </cell>
          <cell r="B16999" t="str">
            <v>CANALETA DE CONCRETO - CAU 07 - SEÇÃO DE 60 X 60 CM - ESPESSURA DE 10 CM - APOIADA EM TODA A EXTENSÃO</v>
          </cell>
          <cell r="C16999" t="str">
            <v>M</v>
          </cell>
        </row>
        <row r="16999">
          <cell r="E16999">
            <v>360.76</v>
          </cell>
        </row>
        <row r="17000">
          <cell r="A17000">
            <v>2003799</v>
          </cell>
          <cell r="B17000" t="str">
            <v>CANALETA MEIA CANA D = 0,30 M ASSENTE SOBRE LASTRO DE AREIA - AREIA E BRITA COMERCIAIS - FORNECIMENTO E INSTALAÇÃO</v>
          </cell>
          <cell r="C17000" t="str">
            <v>M</v>
          </cell>
        </row>
        <row r="17000">
          <cell r="E17000">
            <v>56.24</v>
          </cell>
        </row>
        <row r="17001">
          <cell r="A17001">
            <v>2003798</v>
          </cell>
          <cell r="B17001" t="str">
            <v>CANALETA MEIA CANA D = 0,30 M ASSENTE SOBRE LASTRO DE AREIA - AREIA EXTRAÍDA E BRITA PRODUZIDA - FORNECIMENTO E INSTALAÇÃO</v>
          </cell>
          <cell r="C17001" t="str">
            <v>M</v>
          </cell>
        </row>
        <row r="17001">
          <cell r="E17001">
            <v>48.28</v>
          </cell>
        </row>
        <row r="17002">
          <cell r="A17002">
            <v>2003801</v>
          </cell>
          <cell r="B17002" t="str">
            <v>CANALETA MEIA CANA D = 0,40 M ASSENTE SOBRE LASTRO DE AREIA - AREIA E BRITA COMERCIAIS - FORNECIMENTO E INSTALAÇÃO</v>
          </cell>
          <cell r="C17002" t="str">
            <v>M</v>
          </cell>
        </row>
        <row r="17002">
          <cell r="E17002">
            <v>71.15</v>
          </cell>
        </row>
        <row r="17003">
          <cell r="A17003">
            <v>2003800</v>
          </cell>
          <cell r="B17003" t="str">
            <v>CANALETA MEIA CANA D = 0,40 M ASSENTE SOBRE LASTRO DE AREIA - AREIA EXTRAÍDA E BRITA PRODUZIDA - FORNECIMENTO E INSTALAÇÃO</v>
          </cell>
          <cell r="C17003" t="str">
            <v>M</v>
          </cell>
        </row>
        <row r="17003">
          <cell r="E17003">
            <v>60</v>
          </cell>
        </row>
        <row r="17004">
          <cell r="A17004">
            <v>2003714</v>
          </cell>
          <cell r="B17004" t="str">
            <v>CHAMINÉ DOS POÇOS DE VISITA - CPV 01 - AREIA E BRITA COMERCIAIS</v>
          </cell>
          <cell r="C17004" t="str">
            <v>UND</v>
          </cell>
        </row>
        <row r="17004">
          <cell r="E17004">
            <v>1493.71</v>
          </cell>
        </row>
        <row r="17005">
          <cell r="A17005">
            <v>2003713</v>
          </cell>
          <cell r="B17005" t="str">
            <v>CHAMINÉ DOS POÇOS DE VISITA - CPV 01 - AREIA EXTRAÍDA E BRITA PRODUZIDA</v>
          </cell>
          <cell r="C17005" t="str">
            <v>UND</v>
          </cell>
        </row>
        <row r="17005">
          <cell r="E17005">
            <v>1457.29</v>
          </cell>
        </row>
        <row r="17006">
          <cell r="A17006">
            <v>2003716</v>
          </cell>
          <cell r="B17006" t="str">
            <v>CHAMINÉ DOS POÇOS DE VISITA - CPV 02 - AREIA E BRITA COMERCIAIS</v>
          </cell>
          <cell r="C17006" t="str">
            <v>UND</v>
          </cell>
        </row>
        <row r="17006">
          <cell r="E17006">
            <v>1737.16</v>
          </cell>
        </row>
        <row r="17007">
          <cell r="A17007">
            <v>2003715</v>
          </cell>
          <cell r="B17007" t="str">
            <v>CHAMINÉ DOS POÇOS DE VISITA - CPV 02 - AREIA EXTRAÍDA E BRITA PRODUZIDA</v>
          </cell>
          <cell r="C17007" t="str">
            <v>UND</v>
          </cell>
        </row>
        <row r="17007">
          <cell r="E17007">
            <v>1694.6</v>
          </cell>
        </row>
        <row r="17008">
          <cell r="A17008">
            <v>2003718</v>
          </cell>
          <cell r="B17008" t="str">
            <v>CHAMINÉ DOS POÇOS DE VISITA - CPV 03 - AREIA E BRITA COMERCIAIS</v>
          </cell>
          <cell r="C17008" t="str">
            <v>UND</v>
          </cell>
        </row>
        <row r="17008">
          <cell r="E17008">
            <v>1974.7</v>
          </cell>
        </row>
        <row r="17009">
          <cell r="A17009">
            <v>2003717</v>
          </cell>
          <cell r="B17009" t="str">
            <v>CHAMINÉ DOS POÇOS DE VISITA - CPV 03 - AREIA EXTRAÍDA E BRITA PRODUZIDA</v>
          </cell>
          <cell r="C17009" t="str">
            <v>UND</v>
          </cell>
        </row>
        <row r="17009">
          <cell r="E17009">
            <v>1927.12</v>
          </cell>
        </row>
        <row r="17010">
          <cell r="A17010">
            <v>2003720</v>
          </cell>
          <cell r="B17010" t="str">
            <v>CHAMINÉ DOS POÇOS DE VISITA - CPV 04 - AREIA E BRITA COMERCIAIS</v>
          </cell>
          <cell r="C17010" t="str">
            <v>UND</v>
          </cell>
        </row>
        <row r="17010">
          <cell r="E17010">
            <v>2218.12</v>
          </cell>
        </row>
        <row r="17011">
          <cell r="A17011">
            <v>2003719</v>
          </cell>
          <cell r="B17011" t="str">
            <v>CHAMINÉ DOS POÇOS DE VISITA - CPV 04 - AREIA EXTRAÍDA E BRITA PRODUZIDA</v>
          </cell>
          <cell r="C17011" t="str">
            <v>UND</v>
          </cell>
        </row>
        <row r="17011">
          <cell r="E17011">
            <v>2164.39</v>
          </cell>
        </row>
        <row r="17012">
          <cell r="A17012">
            <v>2003722</v>
          </cell>
          <cell r="B17012" t="str">
            <v>CHAMINÉ DOS POÇOS DE VISITA - CPV 05 - AREIA E BRITA COMERCIAIS</v>
          </cell>
          <cell r="C17012" t="str">
            <v>UND</v>
          </cell>
        </row>
        <row r="17012">
          <cell r="E17012">
            <v>2455.66</v>
          </cell>
        </row>
        <row r="17013">
          <cell r="A17013">
            <v>2003721</v>
          </cell>
          <cell r="B17013" t="str">
            <v>CHAMINÉ DOS POÇOS DE VISITA - CPV 05 - AREIA EXTRAÍDA E BRITA PRODUZIDA</v>
          </cell>
          <cell r="C17013" t="str">
            <v>UND</v>
          </cell>
        </row>
        <row r="17013">
          <cell r="E17013">
            <v>2396.9</v>
          </cell>
        </row>
        <row r="17014">
          <cell r="A17014">
            <v>2003724</v>
          </cell>
          <cell r="B17014" t="str">
            <v>CHAMINÉ DOS POÇOS DE VISITA - CPV 06 - AREIA E BRITA COMERCIAIS</v>
          </cell>
          <cell r="C17014" t="str">
            <v>UND</v>
          </cell>
        </row>
        <row r="17014">
          <cell r="E17014">
            <v>2699.11</v>
          </cell>
        </row>
        <row r="17015">
          <cell r="A17015">
            <v>2003723</v>
          </cell>
          <cell r="B17015" t="str">
            <v>CHAMINÉ DOS POÇOS DE VISITA - CPV 06 - AREIA EXTRAÍDA E BRITA PRODUZIDA</v>
          </cell>
          <cell r="C17015" t="str">
            <v>UND</v>
          </cell>
        </row>
        <row r="17015">
          <cell r="E17015">
            <v>2634.21</v>
          </cell>
        </row>
        <row r="17016">
          <cell r="A17016">
            <v>2003726</v>
          </cell>
          <cell r="B17016" t="str">
            <v>CHAMINÉ DOS POÇOS DE VISITA - CPV 07 - AREIA E BRITA COMERCIAIS</v>
          </cell>
          <cell r="C17016" t="str">
            <v>UND</v>
          </cell>
        </row>
        <row r="17016">
          <cell r="E17016">
            <v>2936.65</v>
          </cell>
        </row>
        <row r="17017">
          <cell r="A17017">
            <v>2003725</v>
          </cell>
          <cell r="B17017" t="str">
            <v>CHAMINÉ DOS POÇOS DE VISITA - CPV 07 - AREIA EXTRAÍDA E BRITA PRODUZIDA</v>
          </cell>
          <cell r="C17017" t="str">
            <v>UND</v>
          </cell>
        </row>
        <row r="17017">
          <cell r="E17017">
            <v>2866.73</v>
          </cell>
        </row>
        <row r="17018">
          <cell r="A17018">
            <v>2003859</v>
          </cell>
          <cell r="B17018" t="str">
            <v>COLCHÃO DRENANTE COM ESPALHAMENTO E COMPACTAÇÃO MECÂNICOS - BRITA PRODUZIDA</v>
          </cell>
          <cell r="C17018" t="str">
            <v>M3</v>
          </cell>
        </row>
        <row r="17018">
          <cell r="E17018">
            <v>62.12</v>
          </cell>
        </row>
        <row r="17019">
          <cell r="A17019">
            <v>2003861</v>
          </cell>
          <cell r="B17019" t="str">
            <v>COLUNA DRENANTE D = 20 CM - AREIA COMERCIAL</v>
          </cell>
          <cell r="C17019" t="str">
            <v>M</v>
          </cell>
        </row>
        <row r="17019">
          <cell r="E17019">
            <v>24.63</v>
          </cell>
        </row>
        <row r="17020">
          <cell r="A17020">
            <v>2003862</v>
          </cell>
          <cell r="B17020" t="str">
            <v>COLUNA DRENANTE D = 20 CM - AREIA EXTRAÍDA</v>
          </cell>
          <cell r="C17020" t="str">
            <v>M</v>
          </cell>
        </row>
        <row r="17020">
          <cell r="E17020">
            <v>21.07</v>
          </cell>
        </row>
        <row r="17021">
          <cell r="A17021">
            <v>2003405</v>
          </cell>
          <cell r="B17021" t="str">
            <v>DESCIDA D'ÁGUA DE ATERROS EM DEGRAUS - DAD 01 - AREIA E BRITA COMERCIAIS</v>
          </cell>
          <cell r="C17021" t="str">
            <v>M</v>
          </cell>
        </row>
        <row r="17021">
          <cell r="E17021">
            <v>206.04</v>
          </cell>
        </row>
        <row r="17022">
          <cell r="A17022">
            <v>2003404</v>
          </cell>
          <cell r="B17022" t="str">
            <v>DESCIDA D'ÁGUA DE ATERROS EM DEGRAUS - DAD 01 - AREIA EXTRAÍDA E BRITA PRODUZIDA</v>
          </cell>
          <cell r="C17022" t="str">
            <v>M</v>
          </cell>
        </row>
        <row r="17022">
          <cell r="E17022">
            <v>174.56</v>
          </cell>
        </row>
        <row r="17023">
          <cell r="A17023">
            <v>2003407</v>
          </cell>
          <cell r="B17023" t="str">
            <v>DESCIDA D'ÁGUA DE ATERROS EM DEGRAUS - DAD 02 - AREIA E BRITA COMERCIAIS</v>
          </cell>
          <cell r="C17023" t="str">
            <v>M</v>
          </cell>
        </row>
        <row r="17023">
          <cell r="E17023">
            <v>262.16</v>
          </cell>
        </row>
        <row r="17024">
          <cell r="A17024">
            <v>2003406</v>
          </cell>
          <cell r="B17024" t="str">
            <v>DESCIDA D'ÁGUA DE ATERROS EM DEGRAUS - DAD 02 - AREIA EXTRAÍDA E BRITA PRODUZIDA</v>
          </cell>
          <cell r="C17024" t="str">
            <v>M</v>
          </cell>
        </row>
        <row r="17024">
          <cell r="E17024">
            <v>230.68</v>
          </cell>
        </row>
        <row r="17025">
          <cell r="A17025">
            <v>2003409</v>
          </cell>
          <cell r="B17025" t="str">
            <v>DESCIDA D'ÁGUA DE ATERROS EM DEGRAUS - DAD 03 - AREIA E BRITA COMERCIAIS</v>
          </cell>
          <cell r="C17025" t="str">
            <v>M</v>
          </cell>
        </row>
        <row r="17025">
          <cell r="E17025">
            <v>436.46</v>
          </cell>
        </row>
        <row r="17026">
          <cell r="A17026">
            <v>2003408</v>
          </cell>
          <cell r="B17026" t="str">
            <v>DESCIDA D'ÁGUA DE ATERROS EM DEGRAUS - DAD 03 - AREIA EXTRAÍDA E BRITA PRODUZIDA</v>
          </cell>
          <cell r="C17026" t="str">
            <v>M</v>
          </cell>
        </row>
        <row r="17026">
          <cell r="E17026">
            <v>365.02</v>
          </cell>
        </row>
        <row r="17027">
          <cell r="A17027">
            <v>2003411</v>
          </cell>
          <cell r="B17027" t="str">
            <v>DESCIDA D'ÁGUA DE ATERROS EM DEGRAUS - DAD 04 - AREIA E BRITA COMERCIAIS</v>
          </cell>
          <cell r="C17027" t="str">
            <v>M</v>
          </cell>
        </row>
        <row r="17027">
          <cell r="E17027">
            <v>591.82</v>
          </cell>
        </row>
        <row r="17028">
          <cell r="A17028">
            <v>2003410</v>
          </cell>
          <cell r="B17028" t="str">
            <v>DESCIDA D'ÁGUA DE ATERROS EM DEGRAUS - DAD 04 - AREIA EXTRAÍDA E BRITA PRODUZIDA</v>
          </cell>
          <cell r="C17028" t="str">
            <v>M</v>
          </cell>
        </row>
        <row r="17028">
          <cell r="E17028">
            <v>520.38</v>
          </cell>
        </row>
        <row r="17029">
          <cell r="A17029">
            <v>2003413</v>
          </cell>
          <cell r="B17029" t="str">
            <v>DESCIDA D'ÁGUA DE ATERROS EM DEGRAUS - DAD 05 - AREIA E BRITA COMERCIAIS</v>
          </cell>
          <cell r="C17029" t="str">
            <v>M</v>
          </cell>
        </row>
        <row r="17029">
          <cell r="E17029">
            <v>611.24</v>
          </cell>
        </row>
        <row r="17030">
          <cell r="A17030">
            <v>2003412</v>
          </cell>
          <cell r="B17030" t="str">
            <v>DESCIDA D'ÁGUA DE ATERROS EM DEGRAUS - DAD 05 - AREIA EXTRAÍDA E BRITA PRODUZIDA</v>
          </cell>
          <cell r="C17030" t="str">
            <v>M</v>
          </cell>
        </row>
        <row r="17030">
          <cell r="E17030">
            <v>511.96</v>
          </cell>
        </row>
        <row r="17031">
          <cell r="A17031">
            <v>2003415</v>
          </cell>
          <cell r="B17031" t="str">
            <v>DESCIDA D'ÁGUA DE ATERROS EM DEGRAUS - DAD 06 - AREIA E BRITA COMERCIAIS</v>
          </cell>
          <cell r="C17031" t="str">
            <v>M</v>
          </cell>
        </row>
        <row r="17031">
          <cell r="E17031">
            <v>797.39</v>
          </cell>
        </row>
        <row r="17032">
          <cell r="A17032">
            <v>2003414</v>
          </cell>
          <cell r="B17032" t="str">
            <v>DESCIDA D'ÁGUA DE ATERROS EM DEGRAUS - DAD 06 - AREIA EXTRAÍDA E BRITA PRODUZIDA</v>
          </cell>
          <cell r="C17032" t="str">
            <v>M</v>
          </cell>
        </row>
        <row r="17032">
          <cell r="E17032">
            <v>698.1</v>
          </cell>
        </row>
        <row r="17033">
          <cell r="A17033">
            <v>2003417</v>
          </cell>
          <cell r="B17033" t="str">
            <v>DESCIDA D'ÁGUA DE ATERROS EM DEGRAUS - DAD 07 - AREIA E BRITA COMERCIAIS</v>
          </cell>
          <cell r="C17033" t="str">
            <v>M</v>
          </cell>
        </row>
        <row r="17033">
          <cell r="E17033">
            <v>795.41</v>
          </cell>
        </row>
        <row r="17034">
          <cell r="A17034">
            <v>2003416</v>
          </cell>
          <cell r="B17034" t="str">
            <v>DESCIDA D'ÁGUA DE ATERROS EM DEGRAUS - DAD 07 - AREIA EXTRAÍDA E BRITA PRODUZIDA</v>
          </cell>
          <cell r="C17034" t="str">
            <v>M</v>
          </cell>
        </row>
        <row r="17034">
          <cell r="E17034">
            <v>665.86</v>
          </cell>
        </row>
        <row r="17035">
          <cell r="A17035">
            <v>2003419</v>
          </cell>
          <cell r="B17035" t="str">
            <v>DESCIDA D'ÁGUA DE ATERROS EM DEGRAUS - DAD 08 - AREIA E BRITA COMERCIAIS</v>
          </cell>
          <cell r="C17035" t="str">
            <v>M</v>
          </cell>
        </row>
        <row r="17035">
          <cell r="E17035">
            <v>1013.51</v>
          </cell>
        </row>
        <row r="17036">
          <cell r="A17036">
            <v>2003418</v>
          </cell>
          <cell r="B17036" t="str">
            <v>DESCIDA D'ÁGUA DE ATERROS EM DEGRAUS - DAD 08 - AREIA EXTRAÍDA E BRITA PRODUZIDA</v>
          </cell>
          <cell r="C17036" t="str">
            <v>M</v>
          </cell>
        </row>
        <row r="17036">
          <cell r="E17036">
            <v>883.96</v>
          </cell>
        </row>
        <row r="17037">
          <cell r="A17037">
            <v>2003421</v>
          </cell>
          <cell r="B17037" t="str">
            <v>DESCIDA D'ÁGUA DE ATERROS EM DEGRAUS - DAD 09 - AREIA E BRITA COMERCIAIS</v>
          </cell>
          <cell r="C17037" t="str">
            <v>M</v>
          </cell>
        </row>
        <row r="17037">
          <cell r="E17037">
            <v>1002.76</v>
          </cell>
        </row>
        <row r="17038">
          <cell r="A17038">
            <v>2003420</v>
          </cell>
          <cell r="B17038" t="str">
            <v>DESCIDA D'ÁGUA DE ATERROS EM DEGRAUS - DAD 09 - AREIA EXTRAÍDA E BRITA PRODUZIDA</v>
          </cell>
          <cell r="C17038" t="str">
            <v>M</v>
          </cell>
        </row>
        <row r="17038">
          <cell r="E17038">
            <v>840.51</v>
          </cell>
        </row>
        <row r="17039">
          <cell r="A17039">
            <v>2003423</v>
          </cell>
          <cell r="B17039" t="str">
            <v>DESCIDA D'ÁGUA DE ATERROS EM DEGRAUS - DAD 10 - AREIA E BRITA COMERCIAIS</v>
          </cell>
          <cell r="C17039" t="str">
            <v>M</v>
          </cell>
        </row>
        <row r="17039">
          <cell r="E17039">
            <v>1246.06</v>
          </cell>
        </row>
        <row r="17040">
          <cell r="A17040">
            <v>2003422</v>
          </cell>
          <cell r="B17040" t="str">
            <v>DESCIDA D'ÁGUA DE ATERROS EM DEGRAUS - DAD 10 - AREIA EXTRAÍDA E BRITA PRODUZIDA</v>
          </cell>
          <cell r="C17040" t="str">
            <v>M</v>
          </cell>
        </row>
        <row r="17040">
          <cell r="E17040">
            <v>1083.82</v>
          </cell>
        </row>
        <row r="17041">
          <cell r="A17041">
            <v>2003425</v>
          </cell>
          <cell r="B17041" t="str">
            <v>DESCIDA D'ÁGUA DE ATERROS EM DEGRAUS - DAD 11 - AREIA E BRITA COMERCIAIS</v>
          </cell>
          <cell r="C17041" t="str">
            <v>M</v>
          </cell>
        </row>
        <row r="17041">
          <cell r="E17041">
            <v>1304.53</v>
          </cell>
        </row>
        <row r="17042">
          <cell r="A17042">
            <v>2003424</v>
          </cell>
          <cell r="B17042" t="str">
            <v>DESCIDA D'ÁGUA DE ATERROS EM DEGRAUS - DAD 11 - AREIA EXTRAÍDA E BRITA PRODUZIDA</v>
          </cell>
          <cell r="C17042" t="str">
            <v>M</v>
          </cell>
        </row>
        <row r="17042">
          <cell r="E17042">
            <v>1093.86</v>
          </cell>
        </row>
        <row r="17043">
          <cell r="A17043">
            <v>2003427</v>
          </cell>
          <cell r="B17043" t="str">
            <v>DESCIDA D'ÁGUA DE ATERROS EM DEGRAUS - DAD 12 - AREIA E BRITA COMERCIAIS</v>
          </cell>
          <cell r="C17043" t="str">
            <v>M</v>
          </cell>
        </row>
        <row r="17043">
          <cell r="E17043">
            <v>1626.43</v>
          </cell>
        </row>
        <row r="17044">
          <cell r="A17044">
            <v>2003426</v>
          </cell>
          <cell r="B17044" t="str">
            <v>DESCIDA D'ÁGUA DE ATERROS EM DEGRAUS - DAD 12 - AREIA EXTRAÍDA E BRITA PRODUZIDA</v>
          </cell>
          <cell r="C17044" t="str">
            <v>M</v>
          </cell>
        </row>
        <row r="17044">
          <cell r="E17044">
            <v>1415.75</v>
          </cell>
        </row>
        <row r="17045">
          <cell r="A17045">
            <v>2003429</v>
          </cell>
          <cell r="B17045" t="str">
            <v>DESCIDA D'ÁGUA DE ATERROS EM DEGRAUS - DAD 13 - AREIA E BRITA COMERCIAIS</v>
          </cell>
          <cell r="C17045" t="str">
            <v>M</v>
          </cell>
        </row>
        <row r="17045">
          <cell r="E17045">
            <v>1641</v>
          </cell>
        </row>
        <row r="17046">
          <cell r="A17046">
            <v>2003428</v>
          </cell>
          <cell r="B17046" t="str">
            <v>DESCIDA D'ÁGUA DE ATERROS EM DEGRAUS - DAD 13 - AREIA EXTRAÍDA E BRITA PRODUZIDA</v>
          </cell>
          <cell r="C17046" t="str">
            <v>M</v>
          </cell>
        </row>
        <row r="17046">
          <cell r="E17046">
            <v>1364.94</v>
          </cell>
        </row>
        <row r="17047">
          <cell r="A17047">
            <v>2003431</v>
          </cell>
          <cell r="B17047" t="str">
            <v>DESCIDA D'ÁGUA DE ATERROS EM DEGRAUS - DAD 14 - AREIA E BRITA COMERCIAIS</v>
          </cell>
          <cell r="C17047" t="str">
            <v>M</v>
          </cell>
        </row>
        <row r="17047">
          <cell r="E17047">
            <v>1939.25</v>
          </cell>
        </row>
        <row r="17048">
          <cell r="A17048">
            <v>2003430</v>
          </cell>
          <cell r="B17048" t="str">
            <v>DESCIDA D'ÁGUA DE ATERROS EM DEGRAUS - DAD 14 - AREIA EXTRAÍDA E BRITA PRODUZIDA</v>
          </cell>
          <cell r="C17048" t="str">
            <v>M</v>
          </cell>
        </row>
        <row r="17048">
          <cell r="E17048">
            <v>1663.19</v>
          </cell>
        </row>
        <row r="17049">
          <cell r="A17049">
            <v>2003433</v>
          </cell>
          <cell r="B17049" t="str">
            <v>DESCIDA D'ÁGUA DE ATERROS EM DEGRAUS - DAD 15 - AREIA E BRITA COMERCIAIS</v>
          </cell>
          <cell r="C17049" t="str">
            <v>M</v>
          </cell>
        </row>
        <row r="17049">
          <cell r="E17049">
            <v>2115.49</v>
          </cell>
        </row>
        <row r="17050">
          <cell r="A17050">
            <v>2003432</v>
          </cell>
          <cell r="B17050" t="str">
            <v>DESCIDA D'ÁGUA DE ATERROS EM DEGRAUS - DAD 15 - AREIA EXTRAÍDA E BRITA PRODUZIDA</v>
          </cell>
          <cell r="C17050" t="str">
            <v>M</v>
          </cell>
        </row>
        <row r="17050">
          <cell r="E17050">
            <v>1761.94</v>
          </cell>
        </row>
        <row r="17051">
          <cell r="A17051">
            <v>2003435</v>
          </cell>
          <cell r="B17051" t="str">
            <v>DESCIDA D'ÁGUA DE ATERROS EM DEGRAUS - DAD 16 - AREIA E BRITA COMERCIAIS</v>
          </cell>
          <cell r="C17051" t="str">
            <v>M</v>
          </cell>
        </row>
        <row r="17051">
          <cell r="E17051">
            <v>2464.28</v>
          </cell>
        </row>
        <row r="17052">
          <cell r="A17052">
            <v>2003434</v>
          </cell>
          <cell r="B17052" t="str">
            <v>DESCIDA D'ÁGUA DE ATERROS EM DEGRAUS - DAD 16 - AREIA EXTRAÍDA E BRITA PRODUZIDA</v>
          </cell>
          <cell r="C17052" t="str">
            <v>M</v>
          </cell>
        </row>
        <row r="17052">
          <cell r="E17052">
            <v>2110.72</v>
          </cell>
        </row>
        <row r="17053">
          <cell r="A17053">
            <v>2003437</v>
          </cell>
          <cell r="B17053" t="str">
            <v>DESCIDA D'ÁGUA DE ATERROS EM DEGRAUS - DAD 17 - AREIA E BRITA COMERCIAIS</v>
          </cell>
          <cell r="C17053" t="str">
            <v>M</v>
          </cell>
        </row>
        <row r="17053">
          <cell r="E17053">
            <v>2864.72</v>
          </cell>
        </row>
        <row r="17054">
          <cell r="A17054">
            <v>2003436</v>
          </cell>
          <cell r="B17054" t="str">
            <v>DESCIDA D'ÁGUA DE ATERROS EM DEGRAUS - DAD 17 - AREIA EXTRAÍDA E BRITA PRODUZIDA</v>
          </cell>
          <cell r="C17054" t="str">
            <v>M</v>
          </cell>
        </row>
        <row r="17054">
          <cell r="E17054">
            <v>2388.88</v>
          </cell>
        </row>
        <row r="17055">
          <cell r="A17055">
            <v>2003439</v>
          </cell>
          <cell r="B17055" t="str">
            <v>DESCIDA D'ÁGUA DE ATERROS EM DEGRAUS - DAD 18 - AREIA E BRITA COMERCIAIS</v>
          </cell>
          <cell r="C17055" t="str">
            <v>M</v>
          </cell>
        </row>
        <row r="17055">
          <cell r="E17055">
            <v>3301.44</v>
          </cell>
        </row>
        <row r="17056">
          <cell r="A17056">
            <v>2003438</v>
          </cell>
          <cell r="B17056" t="str">
            <v>DESCIDA D'ÁGUA DE ATERROS EM DEGRAUS - DAD 18 - AREIA EXTRAÍDA E BRITA PRODUZIDA</v>
          </cell>
          <cell r="C17056" t="str">
            <v>M</v>
          </cell>
        </row>
        <row r="17056">
          <cell r="E17056">
            <v>2825.6</v>
          </cell>
        </row>
        <row r="17057">
          <cell r="A17057">
            <v>2003389</v>
          </cell>
          <cell r="B17057" t="str">
            <v>DESCIDA D'ÁGUA DE ATERROS TIPO RÁPIDO - DAR 01 - AREIA E BRITA COMERCIAIS</v>
          </cell>
          <cell r="C17057" t="str">
            <v>M</v>
          </cell>
        </row>
        <row r="17057">
          <cell r="E17057">
            <v>242.22</v>
          </cell>
        </row>
        <row r="17058">
          <cell r="A17058">
            <v>2003388</v>
          </cell>
          <cell r="B17058" t="str">
            <v>DESCIDA D'ÁGUA DE ATERROS TIPO RÁPIDO - DAR 01 - AREIA EXTRAÍDA E BRITA PRODUZIDA</v>
          </cell>
          <cell r="C17058" t="str">
            <v>M</v>
          </cell>
        </row>
        <row r="17058">
          <cell r="E17058">
            <v>221.03</v>
          </cell>
        </row>
        <row r="17059">
          <cell r="A17059">
            <v>2003391</v>
          </cell>
          <cell r="B17059" t="str">
            <v>DESCIDA D'ÁGUA DE ATERROS TIPO RÁPIDO - DAR 02 - AREIA E BRITA COMERCIAIS</v>
          </cell>
          <cell r="C17059" t="str">
            <v>M</v>
          </cell>
        </row>
        <row r="17059">
          <cell r="E17059">
            <v>157.16</v>
          </cell>
        </row>
        <row r="17060">
          <cell r="A17060">
            <v>2003390</v>
          </cell>
          <cell r="B17060" t="str">
            <v>DESCIDA D'ÁGUA DE ATERROS TIPO RÁPIDO - DAR 02 - AREIA EXTRAÍDA E BRITA PRODUZIDA</v>
          </cell>
          <cell r="C17060" t="str">
            <v>M</v>
          </cell>
        </row>
        <row r="17060">
          <cell r="E17060">
            <v>140.57</v>
          </cell>
        </row>
        <row r="17061">
          <cell r="A17061">
            <v>2003393</v>
          </cell>
          <cell r="B17061" t="str">
            <v>DESCIDA D'ÁGUA DE ATERROS TIPO RÁPIDO - DAR 03 - AREIA E BRITA COMERCIAIS</v>
          </cell>
          <cell r="C17061" t="str">
            <v>M</v>
          </cell>
        </row>
        <row r="17061">
          <cell r="E17061">
            <v>224.67</v>
          </cell>
        </row>
        <row r="17062">
          <cell r="A17062">
            <v>2003392</v>
          </cell>
          <cell r="B17062" t="str">
            <v>DESCIDA D'ÁGUA DE ATERROS TIPO RÁPIDO - DAR 03 - AREIA EXTRAÍDA E BRITA PRODUZIDA</v>
          </cell>
          <cell r="C17062" t="str">
            <v>M</v>
          </cell>
        </row>
        <row r="17062">
          <cell r="E17062">
            <v>208.08</v>
          </cell>
        </row>
        <row r="17063">
          <cell r="A17063">
            <v>2003395</v>
          </cell>
          <cell r="B17063" t="str">
            <v>DESCIDA D'ÁGUA DE ATERROS TIPO RÁPIDO - DAR 04 - AREIA E BRITA COMERCIAIS</v>
          </cell>
          <cell r="C17063" t="str">
            <v>M</v>
          </cell>
        </row>
        <row r="17063">
          <cell r="E17063">
            <v>694.43</v>
          </cell>
        </row>
        <row r="17064">
          <cell r="A17064">
            <v>2003394</v>
          </cell>
          <cell r="B17064" t="str">
            <v>DESCIDA D'ÁGUA DE ATERROS TIPO RÁPIDO - DAR 04 - AREIA EXTRAÍDA E BRITA PRODUZIDA</v>
          </cell>
          <cell r="C17064" t="str">
            <v>M</v>
          </cell>
        </row>
        <row r="17064">
          <cell r="E17064">
            <v>692.01</v>
          </cell>
        </row>
        <row r="17065">
          <cell r="A17065">
            <v>2003397</v>
          </cell>
          <cell r="B17065" t="str">
            <v>DESCIDA D'ÁGUA DE CORTES EM DEGRAUS - DCD 01 - AREIA E BRITA COMERCIAIS</v>
          </cell>
          <cell r="C17065" t="str">
            <v>M</v>
          </cell>
        </row>
        <row r="17065">
          <cell r="E17065">
            <v>507.87</v>
          </cell>
        </row>
        <row r="17066">
          <cell r="A17066">
            <v>2003396</v>
          </cell>
          <cell r="B17066" t="str">
            <v>DESCIDA D'ÁGUA DE CORTES EM DEGRAUS - DCD 01 - AREIA EXTRAÍDA E BRITA PRODUZIDA</v>
          </cell>
          <cell r="C17066" t="str">
            <v>M</v>
          </cell>
        </row>
        <row r="17066">
          <cell r="E17066">
            <v>465.49</v>
          </cell>
        </row>
        <row r="17067">
          <cell r="A17067">
            <v>2003399</v>
          </cell>
          <cell r="B17067" t="str">
            <v>DESCIDA D'ÁGUA DE CORTES EM DEGRAUS - DCD 02 - AREIA E BRITA COMERCIAIS</v>
          </cell>
          <cell r="C17067" t="str">
            <v>M</v>
          </cell>
        </row>
        <row r="17067">
          <cell r="E17067">
            <v>645.18</v>
          </cell>
        </row>
        <row r="17068">
          <cell r="A17068">
            <v>2003398</v>
          </cell>
          <cell r="B17068" t="str">
            <v>DESCIDA D'ÁGUA DE CORTES EM DEGRAUS - DCD 02 - AREIA EXTRAÍDA E BRITA PRODUZIDA</v>
          </cell>
          <cell r="C17068" t="str">
            <v>M</v>
          </cell>
        </row>
        <row r="17068">
          <cell r="E17068">
            <v>602.8</v>
          </cell>
        </row>
        <row r="17069">
          <cell r="A17069">
            <v>2003401</v>
          </cell>
          <cell r="B17069" t="str">
            <v>DESCIDA D'ÁGUA DE CORTES EM DEGRAUS - DCD 03 - AREIA E BRITA COMERCIAIS</v>
          </cell>
          <cell r="C17069" t="str">
            <v>M</v>
          </cell>
        </row>
        <row r="17069">
          <cell r="E17069">
            <v>573.64</v>
          </cell>
        </row>
        <row r="17070">
          <cell r="A17070">
            <v>2003400</v>
          </cell>
          <cell r="B17070" t="str">
            <v>DESCIDA D'ÁGUA DE CORTES EM DEGRAUS - DCD 03 - AREIA EXTRAÍDA E BRITA PRODUZIDA</v>
          </cell>
          <cell r="C17070" t="str">
            <v>M</v>
          </cell>
        </row>
        <row r="17070">
          <cell r="E17070">
            <v>522.79</v>
          </cell>
        </row>
        <row r="17071">
          <cell r="A17071">
            <v>2003403</v>
          </cell>
          <cell r="B17071" t="str">
            <v>DESCIDA D'ÁGUA DE CORTES EM DEGRAUS - DCD 04 - AREIA E BRITA COMERCIAIS</v>
          </cell>
          <cell r="C17071" t="str">
            <v>M</v>
          </cell>
        </row>
        <row r="17071">
          <cell r="E17071">
            <v>718.35</v>
          </cell>
        </row>
        <row r="17072">
          <cell r="A17072">
            <v>2003402</v>
          </cell>
          <cell r="B17072" t="str">
            <v>DESCIDA D'ÁGUA DE CORTES EM DEGRAUS - DCD 04 - AREIA EXTRAÍDA E BRITA PRODUZIDA</v>
          </cell>
          <cell r="C17072" t="str">
            <v>M</v>
          </cell>
        </row>
        <row r="17072">
          <cell r="E17072">
            <v>667.49</v>
          </cell>
        </row>
        <row r="17073">
          <cell r="A17073">
            <v>2003448</v>
          </cell>
          <cell r="B17073" t="str">
            <v>DISSIPADOR DE ENERGIA - DEB 01 - AREIA EXTRAÍDA E BRITA E PEDRA DE MÃO PRODUZIDAS</v>
          </cell>
          <cell r="C17073" t="str">
            <v>UND</v>
          </cell>
        </row>
        <row r="17073">
          <cell r="E17073">
            <v>380.83</v>
          </cell>
        </row>
        <row r="17074">
          <cell r="A17074">
            <v>2003449</v>
          </cell>
          <cell r="B17074" t="str">
            <v>DISSIPADOR DE ENERGIA - DEB 01 - AREIA, BRITA E PEDRA DE MÃO COMERCIAIS</v>
          </cell>
          <cell r="C17074" t="str">
            <v>UND</v>
          </cell>
        </row>
        <row r="17074">
          <cell r="E17074">
            <v>445.39</v>
          </cell>
        </row>
        <row r="17075">
          <cell r="A17075">
            <v>2003450</v>
          </cell>
          <cell r="B17075" t="str">
            <v>DISSIPADOR DE ENERGIA - DEB 02 - AREIA EXTRAÍDA E BRITA E PEDRA DE MÃO PRODUZIDAS</v>
          </cell>
          <cell r="C17075" t="str">
            <v>UND</v>
          </cell>
        </row>
        <row r="17075">
          <cell r="E17075">
            <v>390.51</v>
          </cell>
        </row>
        <row r="17076">
          <cell r="A17076">
            <v>2003451</v>
          </cell>
          <cell r="B17076" t="str">
            <v>DISSIPADOR DE ENERGIA - DEB 02 - AREIA, BRITA E PEDRA DE MÃO COMERCIAIS</v>
          </cell>
          <cell r="C17076" t="str">
            <v>UND</v>
          </cell>
        </row>
        <row r="17076">
          <cell r="E17076">
            <v>458.14</v>
          </cell>
        </row>
        <row r="17077">
          <cell r="A17077">
            <v>2003452</v>
          </cell>
          <cell r="B17077" t="str">
            <v>DISSIPADOR DE ENERGIA - DEB 03 - AREIA EXTRAÍDA E BRITA E PEDRA DE MÃO PRODUZIDAS</v>
          </cell>
          <cell r="C17077" t="str">
            <v>UND</v>
          </cell>
        </row>
        <row r="17077">
          <cell r="E17077">
            <v>1190.27</v>
          </cell>
        </row>
        <row r="17078">
          <cell r="A17078">
            <v>2003453</v>
          </cell>
          <cell r="B17078" t="str">
            <v>DISSIPADOR DE ENERGIA - DEB 03 - AREIA, BRITA E PEDRA DE MÃO COMERCIAIS</v>
          </cell>
          <cell r="C17078" t="str">
            <v>UND</v>
          </cell>
        </row>
        <row r="17078">
          <cell r="E17078">
            <v>1392.34</v>
          </cell>
        </row>
        <row r="17079">
          <cell r="A17079">
            <v>2003454</v>
          </cell>
          <cell r="B17079" t="str">
            <v>DISSIPADOR DE ENERGIA - DEB 04 - AREIA EXTRAÍDA E BRITA E PEDRA DE MÃO PRODUZIDAS</v>
          </cell>
          <cell r="C17079" t="str">
            <v>UND</v>
          </cell>
        </row>
        <row r="17079">
          <cell r="E17079">
            <v>1663.98</v>
          </cell>
        </row>
        <row r="17080">
          <cell r="A17080">
            <v>2003455</v>
          </cell>
          <cell r="B17080" t="str">
            <v>DISSIPADOR DE ENERGIA - DEB 04 - AREIA, BRITA E PEDRA DE MÃO COMERCIAIS</v>
          </cell>
          <cell r="C17080" t="str">
            <v>UND</v>
          </cell>
        </row>
        <row r="17080">
          <cell r="E17080">
            <v>1977.58</v>
          </cell>
        </row>
        <row r="17081">
          <cell r="A17081">
            <v>2003456</v>
          </cell>
          <cell r="B17081" t="str">
            <v>DISSIPADOR DE ENERGIA - DEB 05 - AREIA EXTRAÍDA E BRITA E PEDRA DE MÃO PRODUZIDAS</v>
          </cell>
          <cell r="C17081" t="str">
            <v>UND</v>
          </cell>
        </row>
        <row r="17081">
          <cell r="E17081">
            <v>2206.23</v>
          </cell>
        </row>
        <row r="17082">
          <cell r="A17082">
            <v>2003457</v>
          </cell>
          <cell r="B17082" t="str">
            <v>DISSIPADOR DE ENERGIA - DEB 05 - AREIA, BRITA E PEDRA DE MÃO COMERCIAIS</v>
          </cell>
          <cell r="C17082" t="str">
            <v>UND</v>
          </cell>
        </row>
        <row r="17082">
          <cell r="E17082">
            <v>2654.92</v>
          </cell>
        </row>
        <row r="17083">
          <cell r="A17083">
            <v>2003458</v>
          </cell>
          <cell r="B17083" t="str">
            <v>DISSIPADOR DE ENERGIA - DEB 06 - AREIA EXTRAÍDA E BRITA E PEDRA DE MÃO PRODUZIDAS</v>
          </cell>
          <cell r="C17083" t="str">
            <v>UND</v>
          </cell>
        </row>
        <row r="17083">
          <cell r="E17083">
            <v>2783.83</v>
          </cell>
        </row>
        <row r="17084">
          <cell r="A17084">
            <v>2003459</v>
          </cell>
          <cell r="B17084" t="str">
            <v>DISSIPADOR DE ENERGIA - DEB 06 - AREIA, BRITA E PEDRA DE MÃO COMERCIAIS</v>
          </cell>
          <cell r="C17084" t="str">
            <v>UND</v>
          </cell>
        </row>
        <row r="17084">
          <cell r="E17084">
            <v>3381.96</v>
          </cell>
        </row>
        <row r="17085">
          <cell r="A17085">
            <v>2003460</v>
          </cell>
          <cell r="B17085" t="str">
            <v>DISSIPADOR DE ENERGIA - DEB 07 - AREIA EXTRAÍDA E BRITA E PEDRA DE MÃO PRODUZIDAS</v>
          </cell>
          <cell r="C17085" t="str">
            <v>UND</v>
          </cell>
        </row>
        <row r="17085">
          <cell r="E17085">
            <v>3888.68</v>
          </cell>
        </row>
        <row r="17086">
          <cell r="A17086">
            <v>2003461</v>
          </cell>
          <cell r="B17086" t="str">
            <v>DISSIPADOR DE ENERGIA - DEB 07 - AREIA, BRITA E PEDRA DE MÃO COMERCIAIS</v>
          </cell>
          <cell r="C17086" t="str">
            <v>UND</v>
          </cell>
        </row>
        <row r="17086">
          <cell r="E17086">
            <v>4794.45</v>
          </cell>
        </row>
        <row r="17087">
          <cell r="A17087">
            <v>2003462</v>
          </cell>
          <cell r="B17087" t="str">
            <v>DISSIPADOR DE ENERGIA - DEB 08 - AREIA EXTRAÍDA E BRITA E PEDRA DE MÃO PRODUZIDAS</v>
          </cell>
          <cell r="C17087" t="str">
            <v>UND</v>
          </cell>
        </row>
        <row r="17087">
          <cell r="E17087">
            <v>2812.88</v>
          </cell>
        </row>
        <row r="17088">
          <cell r="A17088">
            <v>2003463</v>
          </cell>
          <cell r="B17088" t="str">
            <v>DISSIPADOR DE ENERGIA - DEB 08 - AREIA, BRITA E PEDRA DE MÃO COMERCIAIS</v>
          </cell>
          <cell r="C17088" t="str">
            <v>UND</v>
          </cell>
        </row>
        <row r="17088">
          <cell r="E17088">
            <v>3429.08</v>
          </cell>
        </row>
        <row r="17089">
          <cell r="A17089">
            <v>2003464</v>
          </cell>
          <cell r="B17089" t="str">
            <v>DISSIPADOR DE ENERGIA - DEB 09 - AREIA EXTRAÍDA E BRITA E PEDRA DE MÃO PRODUZIDAS</v>
          </cell>
          <cell r="C17089" t="str">
            <v>UND</v>
          </cell>
        </row>
        <row r="17089">
          <cell r="E17089">
            <v>3591.75</v>
          </cell>
        </row>
        <row r="17090">
          <cell r="A17090">
            <v>2003465</v>
          </cell>
          <cell r="B17090" t="str">
            <v>DISSIPADOR DE ENERGIA - DEB 09 - AREIA, BRITA E PEDRA DE MÃO COMERCIAIS</v>
          </cell>
          <cell r="C17090" t="str">
            <v>UND</v>
          </cell>
        </row>
        <row r="17090">
          <cell r="E17090">
            <v>4421.31</v>
          </cell>
        </row>
        <row r="17091">
          <cell r="A17091">
            <v>2003466</v>
          </cell>
          <cell r="B17091" t="str">
            <v>DISSIPADOR DE ENERGIA - DEB 10 - AREIA EXTRAÍDA E BRITA E PEDRA DE MÃO PRODUZIDAS</v>
          </cell>
          <cell r="C17091" t="str">
            <v>UND</v>
          </cell>
        </row>
        <row r="17091">
          <cell r="E17091">
            <v>4981.14</v>
          </cell>
        </row>
        <row r="17092">
          <cell r="A17092">
            <v>2003467</v>
          </cell>
          <cell r="B17092" t="str">
            <v>DISSIPADOR DE ENERGIA - DEB 10 - AREIA, BRITA E PEDRA DE MÃO COMERCIAIS</v>
          </cell>
          <cell r="C17092" t="str">
            <v>UND</v>
          </cell>
        </row>
        <row r="17092">
          <cell r="E17092">
            <v>6208.99</v>
          </cell>
        </row>
        <row r="17093">
          <cell r="A17093">
            <v>2003468</v>
          </cell>
          <cell r="B17093" t="str">
            <v>DISSIPADOR DE ENERGIA - DEB 11 - AREIA EXTRAÍDA E BRITA E PEDRA DE MÃO PRODUZIDAS</v>
          </cell>
          <cell r="C17093" t="str">
            <v>UND</v>
          </cell>
        </row>
        <row r="17093">
          <cell r="E17093">
            <v>3423.35</v>
          </cell>
        </row>
        <row r="17094">
          <cell r="A17094">
            <v>2003469</v>
          </cell>
          <cell r="B17094" t="str">
            <v>DISSIPADOR DE ENERGIA - DEB 11 - AREIA, BRITA E PEDRA DE MÃO COMERCIAIS</v>
          </cell>
          <cell r="C17094" t="str">
            <v>UND</v>
          </cell>
        </row>
        <row r="17094">
          <cell r="E17094">
            <v>4208.94</v>
          </cell>
        </row>
        <row r="17095">
          <cell r="A17095">
            <v>2003470</v>
          </cell>
          <cell r="B17095" t="str">
            <v>DISSIPADOR DE ENERGIA - DEB 12 - AREIA EXTRAÍDA E BRITA E PEDRA DE MÃO PRODUZIDAS</v>
          </cell>
          <cell r="C17095" t="str">
            <v>UND</v>
          </cell>
        </row>
        <row r="17095">
          <cell r="E17095">
            <v>4399.66</v>
          </cell>
        </row>
        <row r="17096">
          <cell r="A17096">
            <v>2003471</v>
          </cell>
          <cell r="B17096" t="str">
            <v>DISSIPADOR DE ENERGIA - DEB 12 - AREIA, BRITA E PEDRA DE MÃO COMERCIAIS</v>
          </cell>
          <cell r="C17096" t="str">
            <v>UND</v>
          </cell>
        </row>
        <row r="17096">
          <cell r="E17096">
            <v>5461.3</v>
          </cell>
        </row>
        <row r="17097">
          <cell r="A17097">
            <v>2003472</v>
          </cell>
          <cell r="B17097" t="str">
            <v>DISSIPADOR DE ENERGIA - DEB 13 - AREIA EXTRAÍDA E BRITA E PEDRA DE MÃO PRODUZIDAS</v>
          </cell>
          <cell r="C17097" t="str">
            <v>UND</v>
          </cell>
        </row>
        <row r="17097">
          <cell r="E17097">
            <v>6430.8</v>
          </cell>
        </row>
        <row r="17098">
          <cell r="A17098">
            <v>2003473</v>
          </cell>
          <cell r="B17098" t="str">
            <v>DISSIPADOR DE ENERGIA - DEB 13 - AREIA, BRITA E PEDRA DE MÃO COMERCIAIS</v>
          </cell>
          <cell r="C17098" t="str">
            <v>UND</v>
          </cell>
        </row>
        <row r="17098">
          <cell r="E17098">
            <v>8086.21</v>
          </cell>
        </row>
        <row r="17099">
          <cell r="A17099">
            <v>2003475</v>
          </cell>
          <cell r="B17099" t="str">
            <v>DISSIPADOR DE ENERGIA - DED 01 - AREIA E BRITA COMERCIAIS</v>
          </cell>
          <cell r="C17099" t="str">
            <v>UND</v>
          </cell>
        </row>
        <row r="17099">
          <cell r="E17099">
            <v>534.75</v>
          </cell>
        </row>
        <row r="17100">
          <cell r="A17100">
            <v>2003474</v>
          </cell>
          <cell r="B17100" t="str">
            <v>DISSIPADOR DE ENERGIA - DED 01 - AREIA EXTRAÍDA E BRITA PRODUZIDA</v>
          </cell>
          <cell r="C17100" t="str">
            <v>UND</v>
          </cell>
        </row>
        <row r="17100">
          <cell r="E17100">
            <v>489.95</v>
          </cell>
        </row>
        <row r="17101">
          <cell r="A17101">
            <v>2003441</v>
          </cell>
          <cell r="B17101" t="str">
            <v>DISSIPADOR DE ENERGIA - DES 01 - AREIA E PEDRA DE MÃO COMERCIAIS</v>
          </cell>
          <cell r="C17101" t="str">
            <v>UND</v>
          </cell>
        </row>
        <row r="17101">
          <cell r="E17101">
            <v>200.05</v>
          </cell>
        </row>
        <row r="17102">
          <cell r="A17102">
            <v>2003440</v>
          </cell>
          <cell r="B17102" t="str">
            <v>DISSIPADOR DE ENERGIA - DES 01 - AREIA EXTRAÍDA E PEDRA DE MÃO PRODUZIDA</v>
          </cell>
          <cell r="C17102" t="str">
            <v>UND</v>
          </cell>
        </row>
        <row r="17102">
          <cell r="E17102">
            <v>145.66</v>
          </cell>
        </row>
        <row r="17103">
          <cell r="A17103">
            <v>2003443</v>
          </cell>
          <cell r="B17103" t="str">
            <v>DISSIPADOR DE ENERGIA - DES 02 - AREIA E PEDRA DE MÃO COMERCIAIS</v>
          </cell>
          <cell r="C17103" t="str">
            <v>UND</v>
          </cell>
        </row>
        <row r="17103">
          <cell r="E17103">
            <v>237.48</v>
          </cell>
        </row>
        <row r="17104">
          <cell r="A17104">
            <v>2003442</v>
          </cell>
          <cell r="B17104" t="str">
            <v>DISSIPADOR DE ENERGIA - DES 02 - AREIA EXTRAÍDA E PEDRA DE MÃO PRODUZIDA</v>
          </cell>
          <cell r="C17104" t="str">
            <v>UND</v>
          </cell>
        </row>
        <row r="17104">
          <cell r="E17104">
            <v>172.89</v>
          </cell>
        </row>
        <row r="17105">
          <cell r="A17105">
            <v>2003445</v>
          </cell>
          <cell r="B17105" t="str">
            <v>DISSIPADOR DE ENERGIA - DES 03 - AREIA E PEDRA DE MÃO COMERCIAIS</v>
          </cell>
          <cell r="C17105" t="str">
            <v>UND</v>
          </cell>
        </row>
        <row r="17105">
          <cell r="E17105">
            <v>283.51</v>
          </cell>
        </row>
        <row r="17106">
          <cell r="A17106">
            <v>2003444</v>
          </cell>
          <cell r="B17106" t="str">
            <v>DISSIPADOR DE ENERGIA - DES 03 - AREIA EXTRAÍDA E PEDRA DE MÃO PRODUZIDA</v>
          </cell>
          <cell r="C17106" t="str">
            <v>UND</v>
          </cell>
        </row>
        <row r="17106">
          <cell r="E17106">
            <v>206.45</v>
          </cell>
        </row>
        <row r="17107">
          <cell r="A17107">
            <v>2003447</v>
          </cell>
          <cell r="B17107" t="str">
            <v>DISSIPADOR DE ENERGIA - DES 04 - AREIA E PEDRA DE MÃO COMERCIAIS</v>
          </cell>
          <cell r="C17107" t="str">
            <v>UND</v>
          </cell>
        </row>
        <row r="17107">
          <cell r="E17107">
            <v>349.77</v>
          </cell>
        </row>
        <row r="17108">
          <cell r="A17108">
            <v>2003446</v>
          </cell>
          <cell r="B17108" t="str">
            <v>DISSIPADOR DE ENERGIA - DES 04 - AREIA EXTRAÍDA E PEDRA DE MÃO PRODUZIDA</v>
          </cell>
          <cell r="C17108" t="str">
            <v>UND</v>
          </cell>
        </row>
        <row r="17108">
          <cell r="E17108">
            <v>254.59</v>
          </cell>
        </row>
        <row r="17109">
          <cell r="A17109">
            <v>2004516</v>
          </cell>
          <cell r="B17109" t="str">
            <v>DRENO DE PAVIMENTO EM MICROVALA COM GEOCOMPOSTO DRENANTE H = 0,40 M - INCLUSIVE CORTE, ENCHIMENTO COM AREIA E SELO ASFÁLTICO</v>
          </cell>
          <cell r="C17109" t="str">
            <v>M</v>
          </cell>
        </row>
        <row r="17109">
          <cell r="E17109">
            <v>29.89</v>
          </cell>
        </row>
        <row r="17110">
          <cell r="A17110">
            <v>2004517</v>
          </cell>
          <cell r="B17110" t="str">
            <v>DRENO DE PAVIMENTO EM MICROVALA COM GEOCOMPOSTO DRENANTE H = 0,60 M - INCLUSIVE CORTE, ENCHIMENTO COM AREIA E SELO ASFÁLTICO</v>
          </cell>
          <cell r="C17110" t="str">
            <v>M</v>
          </cell>
        </row>
        <row r="17110">
          <cell r="E17110">
            <v>62.61</v>
          </cell>
        </row>
        <row r="17111">
          <cell r="A17111">
            <v>2007971</v>
          </cell>
          <cell r="B17111" t="str">
            <v>DRENO DE PVC D = 100 MM PARA OAE - FORNECIMENTO E INSTALAÇÃO</v>
          </cell>
          <cell r="C17111" t="str">
            <v>M</v>
          </cell>
        </row>
        <row r="17111">
          <cell r="E17111">
            <v>95.3</v>
          </cell>
        </row>
        <row r="17112">
          <cell r="A17112">
            <v>2008091</v>
          </cell>
          <cell r="B17112" t="str">
            <v>DRENO DE PVC D = 150 MM PARA OAE - FORNECIMENTO E INSTALAÇÃO</v>
          </cell>
          <cell r="C17112" t="str">
            <v>M</v>
          </cell>
        </row>
        <row r="17112">
          <cell r="E17112">
            <v>106.4</v>
          </cell>
        </row>
        <row r="17113">
          <cell r="A17113">
            <v>2006408</v>
          </cell>
          <cell r="B17113" t="str">
            <v>DRENO DE PVC D = 75 MM PARA OAE - FORNECIMENTO E INSTALAÇÃO</v>
          </cell>
          <cell r="C17113" t="str">
            <v>M</v>
          </cell>
        </row>
        <row r="17113">
          <cell r="E17113">
            <v>82.79</v>
          </cell>
        </row>
        <row r="17114">
          <cell r="A17114">
            <v>2015642</v>
          </cell>
          <cell r="B17114" t="str">
            <v>DRENO EM TUBO DE AÇO GALVANIZADO D = 100 MM EM OAE - FORNECIMENTO E INSTALAÇÃO</v>
          </cell>
          <cell r="C17114" t="str">
            <v>M</v>
          </cell>
        </row>
        <row r="17114">
          <cell r="E17114">
            <v>173.71</v>
          </cell>
        </row>
        <row r="17115">
          <cell r="A17115">
            <v>2015641</v>
          </cell>
          <cell r="B17115" t="str">
            <v>DRENO EM TUBO DE AÇO GALVANIZADO D = 80 MM EM OAE - FORNECIMENTO E INSTALAÇÃO</v>
          </cell>
          <cell r="C17115" t="str">
            <v>M</v>
          </cell>
        </row>
        <row r="17115">
          <cell r="E17115">
            <v>135.26</v>
          </cell>
        </row>
        <row r="17116">
          <cell r="A17116">
            <v>2004509</v>
          </cell>
          <cell r="B17116" t="str">
            <v>DRENO LONGITUDINAL DE PAVIMENTO H = 0,40 M - COM GEOCOMPOSTO DRENANTE</v>
          </cell>
          <cell r="C17116" t="str">
            <v>M</v>
          </cell>
        </row>
        <row r="17116">
          <cell r="E17116">
            <v>32.99</v>
          </cell>
        </row>
        <row r="17117">
          <cell r="A17117">
            <v>2004510</v>
          </cell>
          <cell r="B17117" t="str">
            <v>DRENO LONGITUDINAL DE PAVIMENTO H = 0,60 M - COM GEOCOMPOSTO DRENANTE</v>
          </cell>
          <cell r="C17117" t="str">
            <v>M</v>
          </cell>
        </row>
        <row r="17117">
          <cell r="E17117">
            <v>39.17</v>
          </cell>
        </row>
        <row r="17118">
          <cell r="A17118">
            <v>2004511</v>
          </cell>
          <cell r="B17118" t="str">
            <v>DRENO LONGITUDINAL DE PAVIMENTO H = 1,00 M - COM GEOCOMPOSTO DRENANTE</v>
          </cell>
          <cell r="C17118" t="str">
            <v>M</v>
          </cell>
        </row>
        <row r="17118">
          <cell r="E17118">
            <v>51.51</v>
          </cell>
        </row>
        <row r="17119">
          <cell r="A17119">
            <v>2004512</v>
          </cell>
          <cell r="B17119" t="str">
            <v>DRENO LONGITUDINAL DE PAVIMENTO H = 1,50 M - COM GEOCOMPOSTO DRENANTE</v>
          </cell>
          <cell r="C17119" t="str">
            <v>M</v>
          </cell>
        </row>
        <row r="17119">
          <cell r="E17119">
            <v>66.92</v>
          </cell>
        </row>
        <row r="17120">
          <cell r="A17120">
            <v>2003843</v>
          </cell>
          <cell r="B17120" t="str">
            <v>DRENO LONGITUDINAL PROFUNDO EM TUBO DE CONCRETO D = 0,40 M EM VALA DE H = 1,10 M E L = 1,00 M COM BRITA ENVOLTA EM GEOTÊXTIL</v>
          </cell>
          <cell r="C17120" t="str">
            <v>M</v>
          </cell>
        </row>
        <row r="17120">
          <cell r="E17120">
            <v>286.54</v>
          </cell>
        </row>
        <row r="17121">
          <cell r="A17121">
            <v>2003915</v>
          </cell>
          <cell r="B17121" t="str">
            <v>DRENO LONGITUDINAL PROFUNDO PARA CORTE EM ROCHA - DPR 01 - TUBO DE CONCRETO PERFURADO E BRITA COMERCIAL</v>
          </cell>
          <cell r="C17121" t="str">
            <v>M</v>
          </cell>
        </row>
        <row r="17121">
          <cell r="E17121">
            <v>106.02</v>
          </cell>
        </row>
        <row r="17122">
          <cell r="A17122">
            <v>2003914</v>
          </cell>
          <cell r="B17122" t="str">
            <v>DRENO LONGITUDINAL PROFUNDO PARA CORTE EM ROCHA - DPR 01 - TUBO DE CONCRETO PERFURADO E BRITA PRODUZIDA</v>
          </cell>
          <cell r="C17122" t="str">
            <v>M</v>
          </cell>
        </row>
        <row r="17122">
          <cell r="E17122">
            <v>93.51</v>
          </cell>
        </row>
        <row r="17123">
          <cell r="A17123">
            <v>2003589</v>
          </cell>
          <cell r="B17123" t="str">
            <v>DRENO LONGITUDINAL PROFUNDO PARA CORTE EM ROCHA - DPR 01 - TUBO PEAD E BRITA COMERCIAL</v>
          </cell>
          <cell r="C17123" t="str">
            <v>M</v>
          </cell>
        </row>
        <row r="17123">
          <cell r="E17123">
            <v>114.57</v>
          </cell>
        </row>
        <row r="17124">
          <cell r="A17124">
            <v>2003588</v>
          </cell>
          <cell r="B17124" t="str">
            <v>DRENO LONGITUDINAL PROFUNDO PARA CORTE EM ROCHA - DPR 01 - TUBO PEAD E BRITA PRODUZIDA</v>
          </cell>
          <cell r="C17124" t="str">
            <v>M</v>
          </cell>
        </row>
        <row r="17124">
          <cell r="E17124">
            <v>104.83</v>
          </cell>
        </row>
        <row r="17125">
          <cell r="A17125">
            <v>2003917</v>
          </cell>
          <cell r="B17125" t="str">
            <v>DRENO LONGITUDINAL PROFUNDO PARA CORTE EM ROCHA - DPR 02 - TUBO DE CONCRETO PERFURADO E BRITA COMERCIAL</v>
          </cell>
          <cell r="C17125" t="str">
            <v>M</v>
          </cell>
        </row>
        <row r="17125">
          <cell r="E17125">
            <v>121.06</v>
          </cell>
        </row>
        <row r="17126">
          <cell r="A17126">
            <v>2003916</v>
          </cell>
          <cell r="B17126" t="str">
            <v>DRENO LONGITUDINAL PROFUNDO PARA CORTE EM ROCHA - DPR 02 - TUBO DE CONCRETO PERFURADO E BRITA PRODUZIDA</v>
          </cell>
          <cell r="C17126" t="str">
            <v>M</v>
          </cell>
        </row>
        <row r="17126">
          <cell r="E17126">
            <v>108.56</v>
          </cell>
        </row>
        <row r="17127">
          <cell r="A17127">
            <v>2003591</v>
          </cell>
          <cell r="B17127" t="str">
            <v>DRENO LONGITUDINAL PROFUNDO PARA CORTE EM ROCHA - DPR 02 - TUBO PEAD E BRITA COMERCIAL</v>
          </cell>
          <cell r="C17127" t="str">
            <v>M</v>
          </cell>
        </row>
        <row r="17127">
          <cell r="E17127">
            <v>129.62</v>
          </cell>
        </row>
        <row r="17128">
          <cell r="A17128">
            <v>2003590</v>
          </cell>
          <cell r="B17128" t="str">
            <v>DRENO LONGITUDINAL PROFUNDO PARA CORTE EM ROCHA - DPR 02 - TUBO PEAD E BRITA PRODUZIDA</v>
          </cell>
          <cell r="C17128" t="str">
            <v>M</v>
          </cell>
        </row>
        <row r="17128">
          <cell r="E17128">
            <v>119.88</v>
          </cell>
        </row>
        <row r="17129">
          <cell r="A17129">
            <v>2003593</v>
          </cell>
          <cell r="B17129" t="str">
            <v>DRENO LONGITUDINAL PROFUNDO PARA CORTE EM ROCHA - DPR 03 - BRITA COMERCIAL</v>
          </cell>
          <cell r="C17129" t="str">
            <v>M</v>
          </cell>
        </row>
        <row r="17129">
          <cell r="E17129">
            <v>80.43</v>
          </cell>
        </row>
        <row r="17130">
          <cell r="A17130">
            <v>2003592</v>
          </cell>
          <cell r="B17130" t="str">
            <v>DRENO LONGITUDINAL PROFUNDO PARA CORTE EM ROCHA - DPR 03 - BRITA PRODUZIDA</v>
          </cell>
          <cell r="C17130" t="str">
            <v>M</v>
          </cell>
        </row>
        <row r="17130">
          <cell r="E17130">
            <v>66.51</v>
          </cell>
        </row>
        <row r="17131">
          <cell r="A17131">
            <v>2003595</v>
          </cell>
          <cell r="B17131" t="str">
            <v>DRENO LONGITUDINAL PROFUNDO PARA CORTE EM ROCHA - DPR 04 - BRITA COMERCIAL</v>
          </cell>
          <cell r="C17131" t="str">
            <v>M</v>
          </cell>
        </row>
        <row r="17131">
          <cell r="E17131">
            <v>65.38</v>
          </cell>
        </row>
        <row r="17132">
          <cell r="A17132">
            <v>2003594</v>
          </cell>
          <cell r="B17132" t="str">
            <v>DRENO LONGITUDINAL PROFUNDO PARA CORTE EM ROCHA - DPR 04 - BRITA PRODUZIDA</v>
          </cell>
          <cell r="C17132" t="str">
            <v>M</v>
          </cell>
        </row>
        <row r="17132">
          <cell r="E17132">
            <v>51.46</v>
          </cell>
        </row>
        <row r="17133">
          <cell r="A17133">
            <v>2003597</v>
          </cell>
          <cell r="B17133" t="str">
            <v>DRENO LONGITUDINAL PROFUNDO PARA CORTE EM ROCHA - DPR 05 - TUBO DE CONCRETO POROSO E AREIA COMERCIAL</v>
          </cell>
          <cell r="C17133" t="str">
            <v>M</v>
          </cell>
        </row>
        <row r="17133">
          <cell r="E17133">
            <v>104.95</v>
          </cell>
        </row>
        <row r="17134">
          <cell r="A17134">
            <v>2003596</v>
          </cell>
          <cell r="B17134" t="str">
            <v>DRENO LONGITUDINAL PROFUNDO PARA CORTE EM ROCHA - DPR 05 - TUBO DE CONCRETO POROSO E AREIA EXTRAÍDA</v>
          </cell>
          <cell r="C17134" t="str">
            <v>M</v>
          </cell>
        </row>
        <row r="17134">
          <cell r="E17134">
            <v>87.61</v>
          </cell>
        </row>
        <row r="17135">
          <cell r="A17135">
            <v>2003572</v>
          </cell>
          <cell r="B17135" t="str">
            <v>DRENO LONGITUDINAL PROFUNDO PARA CORTE EM SOLO - DPS 01 - TUBO PEAD E AREIA COMERCIAL</v>
          </cell>
          <cell r="C17135" t="str">
            <v>M</v>
          </cell>
        </row>
        <row r="17135">
          <cell r="E17135">
            <v>121.32</v>
          </cell>
        </row>
        <row r="17136">
          <cell r="A17136">
            <v>2003580</v>
          </cell>
          <cell r="B17136" t="str">
            <v>DRENO LONGITUDINAL PROFUNDO PARA CORTE EM SOLO - DPS 01 - TUBO PEAD E AREIA EXTRAÍDA</v>
          </cell>
          <cell r="C17136" t="str">
            <v>M</v>
          </cell>
        </row>
        <row r="17136">
          <cell r="E17136">
            <v>63.67</v>
          </cell>
        </row>
        <row r="17137">
          <cell r="A17137">
            <v>2003573</v>
          </cell>
          <cell r="B17137" t="str">
            <v>DRENO LONGITUDINAL PROFUNDO PARA CORTE EM SOLO - DPS 02 - TUBO PEAD E AREIA COMERCIAL</v>
          </cell>
          <cell r="C17137" t="str">
            <v>M</v>
          </cell>
        </row>
        <row r="17137">
          <cell r="E17137">
            <v>128.49</v>
          </cell>
        </row>
        <row r="17138">
          <cell r="A17138">
            <v>2003581</v>
          </cell>
          <cell r="B17138" t="str">
            <v>DRENO LONGITUDINAL PROFUNDO PARA CORTE EM SOLO - DPS 02 - TUBO PEAD E AREIA EXTRAÍDA</v>
          </cell>
          <cell r="C17138" t="str">
            <v>M</v>
          </cell>
        </row>
        <row r="17138">
          <cell r="E17138">
            <v>61.84</v>
          </cell>
        </row>
        <row r="17139">
          <cell r="A17139">
            <v>2003561</v>
          </cell>
          <cell r="B17139" t="str">
            <v>DRENO LONGITUDINAL PROFUNDO PARA CORTE EM SOLO - DPS 03 - TUBO DE CONCRETO PERFURADO, AREIA E BRITA COMERCIAIS - MADEIRA COM UTILIZAÇÃO DE 5 VEZES</v>
          </cell>
          <cell r="C17139" t="str">
            <v>M</v>
          </cell>
        </row>
        <row r="17139">
          <cell r="E17139">
            <v>192.6</v>
          </cell>
        </row>
        <row r="17140">
          <cell r="A17140">
            <v>2003560</v>
          </cell>
          <cell r="B17140" t="str">
            <v>DRENO LONGITUDINAL PROFUNDO PARA CORTE EM SOLO - DPS 03 - TUBO DE CONCRETO PERFURADO, AREIA EXTRAÍDA E BRITA PRODUZIDA - MADEIRA COM UTILIZAÇÃO DE 5 VEZES</v>
          </cell>
          <cell r="C17140" t="str">
            <v>M</v>
          </cell>
        </row>
        <row r="17140">
          <cell r="E17140">
            <v>114.15</v>
          </cell>
        </row>
        <row r="17141">
          <cell r="A17141">
            <v>2003574</v>
          </cell>
          <cell r="B17141" t="str">
            <v>DRENO LONGITUDINAL PROFUNDO PARA CORTE EM SOLO - DPS 03 - TUBO PEAD, AREIA E BRITA COMERCIAIS - MADEIRA COM UTILIZAÇÃO DE 5 VEZES</v>
          </cell>
          <cell r="C17141" t="str">
            <v>M</v>
          </cell>
        </row>
        <row r="17141">
          <cell r="E17141">
            <v>175.43</v>
          </cell>
        </row>
        <row r="17142">
          <cell r="A17142">
            <v>2003582</v>
          </cell>
          <cell r="B17142" t="str">
            <v>DRENO LONGITUDINAL PROFUNDO PARA CORTE EM SOLO - DPS 03 - TUBO PEAD, AREIA EXTRAÍDA E BRITA PRODUZIDA - MADEIRA COM UTILIZAÇÃO DE 5 VEZES</v>
          </cell>
          <cell r="C17142" t="str">
            <v>M</v>
          </cell>
        </row>
        <row r="17142">
          <cell r="E17142">
            <v>117.32</v>
          </cell>
        </row>
        <row r="17143">
          <cell r="A17143">
            <v>2003563</v>
          </cell>
          <cell r="B17143" t="str">
            <v>DRENO LONGITUDINAL PROFUNDO PARA CORTE EM SOLO - DPS 04 - TUBO DE CONCRETO PERFURADO, AREIA E BRITA COMERCIAIS - MADEIRA COM UTILIZAÇÃO DE 5 VEZES</v>
          </cell>
          <cell r="C17143" t="str">
            <v>M</v>
          </cell>
        </row>
        <row r="17143">
          <cell r="E17143">
            <v>203.19</v>
          </cell>
        </row>
        <row r="17144">
          <cell r="A17144">
            <v>2003562</v>
          </cell>
          <cell r="B17144" t="str">
            <v>DRENO LONGITUDINAL PROFUNDO PARA CORTE EM SOLO - DPS 04 - TUBO DE CONCRETO PERFURADO, AREIA EXTRAÍDA E BRITA PRODUZIDA - MADEIRA COM UTILIZAÇÃO DE 5 VEZES</v>
          </cell>
          <cell r="C17144" t="str">
            <v>M</v>
          </cell>
        </row>
        <row r="17144">
          <cell r="E17144">
            <v>111.24</v>
          </cell>
        </row>
        <row r="17145">
          <cell r="A17145">
            <v>2003575</v>
          </cell>
          <cell r="B17145" t="str">
            <v>DRENO LONGITUDINAL PROFUNDO PARA CORTE EM SOLO - DPS 04 - TUBO PEAD, AREIA E BRITA COMERCIAIS - MADEIRA COM UTILIZAÇÃO DE 5 VEZES</v>
          </cell>
          <cell r="C17145" t="str">
            <v>M</v>
          </cell>
        </row>
        <row r="17145">
          <cell r="E17145">
            <v>182.85</v>
          </cell>
        </row>
        <row r="17146">
          <cell r="A17146">
            <v>2003583</v>
          </cell>
          <cell r="B17146" t="str">
            <v>DRENO LONGITUDINAL PROFUNDO PARA CORTE EM SOLO - DPS 04 - TUBO PEAD, AREIA EXTRAÍDA E BRITA PRODUZIDA - MADEIRA COM UTILIZAÇÃO DE 5 VEZES</v>
          </cell>
          <cell r="C17146" t="str">
            <v>M</v>
          </cell>
        </row>
        <row r="17146">
          <cell r="E17146">
            <v>115.28</v>
          </cell>
        </row>
        <row r="17147">
          <cell r="A17147">
            <v>2003565</v>
          </cell>
          <cell r="B17147" t="str">
            <v>DRENO LONGITUDINAL PROFUNDO PARA CORTE EM SOLO - DPS 05 - DRENO CEGO - BRITA COMERCIAL</v>
          </cell>
          <cell r="C17147" t="str">
            <v>M</v>
          </cell>
        </row>
        <row r="17147">
          <cell r="E17147">
            <v>125.63</v>
          </cell>
        </row>
        <row r="17148">
          <cell r="A17148">
            <v>2003564</v>
          </cell>
          <cell r="B17148" t="str">
            <v>DRENO LONGITUDINAL PROFUNDO PARA CORTE EM SOLO - DPS 05 - DRENO CEGO - BRITA PRODUZIDA</v>
          </cell>
          <cell r="C17148" t="str">
            <v>M</v>
          </cell>
        </row>
        <row r="17148">
          <cell r="E17148">
            <v>82.48</v>
          </cell>
        </row>
        <row r="17149">
          <cell r="A17149">
            <v>2003567</v>
          </cell>
          <cell r="B17149" t="str">
            <v>DRENO LONGITUDINAL PROFUNDO PARA CORTE EM SOLO - DPS 06 - DRENO CEGO - BRITA COMERCIAL</v>
          </cell>
          <cell r="C17149" t="str">
            <v>M</v>
          </cell>
        </row>
        <row r="17149">
          <cell r="E17149">
            <v>141.93</v>
          </cell>
        </row>
        <row r="17150">
          <cell r="A17150">
            <v>2003566</v>
          </cell>
          <cell r="B17150" t="str">
            <v>DRENO LONGITUDINAL PROFUNDO PARA CORTE EM SOLO - DPS 06 - DRENO CEGO - BRITA PRODUZIDA</v>
          </cell>
          <cell r="C17150" t="str">
            <v>M</v>
          </cell>
        </row>
        <row r="17150">
          <cell r="E17150">
            <v>89.73</v>
          </cell>
        </row>
        <row r="17151">
          <cell r="A17151">
            <v>2003569</v>
          </cell>
          <cell r="B17151" t="str">
            <v>DRENO LONGITUDINAL PROFUNDO PARA CORTE EM SOLO - DPS 07 - TUBO DE CONCRETO PERFURADO E BRITA COMERCIAL</v>
          </cell>
          <cell r="C17151" t="str">
            <v>M</v>
          </cell>
        </row>
        <row r="17151">
          <cell r="E17151">
            <v>166.06</v>
          </cell>
        </row>
        <row r="17152">
          <cell r="A17152">
            <v>2003568</v>
          </cell>
          <cell r="B17152" t="str">
            <v>DRENO LONGITUDINAL PROFUNDO PARA CORTE EM SOLO - DPS 07 - TUBO DE CONCRETO PERFURADO E BRITA PRODUZIDA</v>
          </cell>
          <cell r="C17152" t="str">
            <v>M</v>
          </cell>
        </row>
        <row r="17152">
          <cell r="E17152">
            <v>124.33</v>
          </cell>
        </row>
        <row r="17153">
          <cell r="A17153">
            <v>2003578</v>
          </cell>
          <cell r="B17153" t="str">
            <v>DRENO LONGITUDINAL PROFUNDO PARA CORTE EM SOLO - DPS 07 - TUBO PEAD E BRITA COMERCIAL</v>
          </cell>
          <cell r="C17153" t="str">
            <v>M</v>
          </cell>
        </row>
        <row r="17153">
          <cell r="E17153">
            <v>162.59</v>
          </cell>
        </row>
        <row r="17154">
          <cell r="A17154">
            <v>2003586</v>
          </cell>
          <cell r="B17154" t="str">
            <v>DRENO LONGITUDINAL PROFUNDO PARA CORTE EM SOLO - DPS 07 - TUBO PEAD E BRITA PRODUZIDA</v>
          </cell>
          <cell r="C17154" t="str">
            <v>M</v>
          </cell>
        </row>
        <row r="17154">
          <cell r="E17154">
            <v>128.34</v>
          </cell>
        </row>
        <row r="17155">
          <cell r="A17155">
            <v>2003571</v>
          </cell>
          <cell r="B17155" t="str">
            <v>DRENO LONGITUDINAL PROFUNDO PARA CORTE EM SOLO - DPS 08 - TUBO DE CONCRETO PERFURADO E BRITA COMERCIAL</v>
          </cell>
          <cell r="C17155" t="str">
            <v>M</v>
          </cell>
        </row>
        <row r="17155">
          <cell r="E17155">
            <v>182.35</v>
          </cell>
        </row>
        <row r="17156">
          <cell r="A17156">
            <v>2003570</v>
          </cell>
          <cell r="B17156" t="str">
            <v>DRENO LONGITUDINAL PROFUNDO PARA CORTE EM SOLO - DPS 08 - TUBO DE CONCRETO PERFURADO E BRITA PRODUZIDA</v>
          </cell>
          <cell r="C17156" t="str">
            <v>M</v>
          </cell>
        </row>
        <row r="17156">
          <cell r="E17156">
            <v>131.58</v>
          </cell>
        </row>
        <row r="17157">
          <cell r="A17157">
            <v>2003579</v>
          </cell>
          <cell r="B17157" t="str">
            <v>DRENO LONGITUDINAL PROFUNDO PARA CORTE EM SOLO - DPS 08 - TUBO PEAD E BRITA COMERCIAL</v>
          </cell>
          <cell r="C17157" t="str">
            <v>M</v>
          </cell>
        </row>
        <row r="17157">
          <cell r="E17157">
            <v>176.19</v>
          </cell>
        </row>
        <row r="17158">
          <cell r="A17158">
            <v>2003587</v>
          </cell>
          <cell r="B17158" t="str">
            <v>DRENO LONGITUDINAL PROFUNDO PARA CORTE EM SOLO - DPS 08 - TUBO PEAD E BRITA PRODUZIDA</v>
          </cell>
          <cell r="C17158" t="str">
            <v>M</v>
          </cell>
        </row>
        <row r="17158">
          <cell r="E17158">
            <v>134.99</v>
          </cell>
        </row>
        <row r="17159">
          <cell r="A17159">
            <v>2004506</v>
          </cell>
          <cell r="B17159" t="str">
            <v>DRENO PROFUNDO H = 1,0 M - COM GEOCOMPOSTO DRENANTE - INCLUSIVE ESCAVAÇÃO E REATERRO</v>
          </cell>
          <cell r="C17159" t="str">
            <v>M</v>
          </cell>
        </row>
        <row r="17159">
          <cell r="E17159">
            <v>57.74</v>
          </cell>
        </row>
        <row r="17160">
          <cell r="A17160">
            <v>2004507</v>
          </cell>
          <cell r="B17160" t="str">
            <v>DRENO PROFUNDO H = 1,5 M - COM GEOCOMPOSTO DRENANTE - INCLUSIVE ESCAVAÇÃO E REATERRO</v>
          </cell>
          <cell r="C17160" t="str">
            <v>M</v>
          </cell>
        </row>
        <row r="17160">
          <cell r="E17160">
            <v>76.35</v>
          </cell>
        </row>
        <row r="17161">
          <cell r="A17161">
            <v>2003614</v>
          </cell>
          <cell r="B17161" t="str">
            <v>DRENO SUB-HORIZONTAL - DSH 01 - MATERIAL DE 1ª CATEGORIA</v>
          </cell>
          <cell r="C17161" t="str">
            <v>M</v>
          </cell>
        </row>
        <row r="17161">
          <cell r="E17161">
            <v>127.04</v>
          </cell>
        </row>
        <row r="17162">
          <cell r="A17162">
            <v>2003865</v>
          </cell>
          <cell r="B17162" t="str">
            <v>DRENO SUB-HORIZONTAL - DSH 01 - MATERIAL DE 2ª CATEGORIA</v>
          </cell>
          <cell r="C17162" t="str">
            <v>M</v>
          </cell>
        </row>
        <row r="17162">
          <cell r="E17162">
            <v>140.88</v>
          </cell>
        </row>
        <row r="17163">
          <cell r="A17163">
            <v>2003923</v>
          </cell>
          <cell r="B17163" t="str">
            <v>DRENO SUBSUPERFICIAL - DSS 01 - TUBO DE CONCRETO PERFURADO E AREIA COMERCIAL</v>
          </cell>
          <cell r="C17163" t="str">
            <v>M</v>
          </cell>
        </row>
        <row r="17163">
          <cell r="E17163">
            <v>55.43</v>
          </cell>
        </row>
        <row r="17164">
          <cell r="A17164">
            <v>2003922</v>
          </cell>
          <cell r="B17164" t="str">
            <v>DRENO SUBSUPERFICIAL - DSS 01 - TUBO DE CONCRETO PERFURADO E AREIA EXTRAÍDA</v>
          </cell>
          <cell r="C17164" t="str">
            <v>M</v>
          </cell>
        </row>
        <row r="17164">
          <cell r="E17164">
            <v>34.66</v>
          </cell>
        </row>
        <row r="17165">
          <cell r="A17165">
            <v>2003605</v>
          </cell>
          <cell r="B17165" t="str">
            <v>DRENO SUBSUPERFICIAL - DSS 01 - TUBO PEAD E AREIA COMERCIAL</v>
          </cell>
          <cell r="C17165" t="str">
            <v>M</v>
          </cell>
        </row>
        <row r="17165">
          <cell r="E17165">
            <v>43.44</v>
          </cell>
        </row>
        <row r="17166">
          <cell r="A17166">
            <v>2003604</v>
          </cell>
          <cell r="B17166" t="str">
            <v>DRENO SUBSUPERFICIAL - DSS 01 - TUBO PEAD E AREIA EXTRAÍDA</v>
          </cell>
          <cell r="C17166" t="str">
            <v>M</v>
          </cell>
        </row>
        <row r="17166">
          <cell r="E17166">
            <v>25.43</v>
          </cell>
        </row>
        <row r="17167">
          <cell r="A17167">
            <v>2003607</v>
          </cell>
          <cell r="B17167" t="str">
            <v>DRENO SUBSUPERFICIAL - DSS 02 - BRITA COMERCIAL</v>
          </cell>
          <cell r="C17167" t="str">
            <v>M</v>
          </cell>
        </row>
        <row r="17167">
          <cell r="E17167">
            <v>39.51</v>
          </cell>
        </row>
        <row r="17168">
          <cell r="A17168">
            <v>2003606</v>
          </cell>
          <cell r="B17168" t="str">
            <v>DRENO SUBSUPERFICIAL - DSS 02 - BRITA PRODUZIDA</v>
          </cell>
          <cell r="C17168" t="str">
            <v>M</v>
          </cell>
        </row>
        <row r="17168">
          <cell r="E17168">
            <v>28.38</v>
          </cell>
        </row>
        <row r="17169">
          <cell r="A17169">
            <v>2003609</v>
          </cell>
          <cell r="B17169" t="str">
            <v>DRENO SUBSUPERFICIAL - DSS 03 - BRITA COMERCIAL</v>
          </cell>
          <cell r="C17169" t="str">
            <v>M</v>
          </cell>
        </row>
        <row r="17169">
          <cell r="E17169">
            <v>23.34</v>
          </cell>
        </row>
        <row r="17170">
          <cell r="A17170">
            <v>2003608</v>
          </cell>
          <cell r="B17170" t="str">
            <v>DRENO SUBSUPERFICIAL - DSS 03 - BRITA PRODUZIDA</v>
          </cell>
          <cell r="C17170" t="str">
            <v>M</v>
          </cell>
        </row>
        <row r="17170">
          <cell r="E17170">
            <v>12.21</v>
          </cell>
        </row>
        <row r="17171">
          <cell r="A17171">
            <v>2003925</v>
          </cell>
          <cell r="B17171" t="str">
            <v>DRENO SUBSUPERFICIAL - DSS 04 - TUBO DE CONCRETO PERFURADO E BRITA COMERCIAL</v>
          </cell>
          <cell r="C17171" t="str">
            <v>M</v>
          </cell>
        </row>
        <row r="17171">
          <cell r="E17171">
            <v>73.92</v>
          </cell>
        </row>
        <row r="17172">
          <cell r="A17172">
            <v>2003924</v>
          </cell>
          <cell r="B17172" t="str">
            <v>DRENO SUBSUPERFICIAL - DSS 04 - TUBO DE CONCRETO PERFURADO E BRITA PRODUZIDA</v>
          </cell>
          <cell r="C17172" t="str">
            <v>M</v>
          </cell>
        </row>
        <row r="17172">
          <cell r="E17172">
            <v>60.02</v>
          </cell>
        </row>
        <row r="17173">
          <cell r="A17173">
            <v>2003611</v>
          </cell>
          <cell r="B17173" t="str">
            <v>DRENO SUBSUPERFICIAL - DSS 04 - TUBO PEAD E BRITA COMERCIAL</v>
          </cell>
          <cell r="C17173" t="str">
            <v>M</v>
          </cell>
        </row>
        <row r="17173">
          <cell r="E17173">
            <v>61.92</v>
          </cell>
        </row>
        <row r="17174">
          <cell r="A17174">
            <v>2003610</v>
          </cell>
          <cell r="B17174" t="str">
            <v>DRENO SUBSUPERFICIAL - DSS 04 - TUBO PEAD E BRITA PRODUZIDA</v>
          </cell>
          <cell r="C17174" t="str">
            <v>M</v>
          </cell>
        </row>
        <row r="17174">
          <cell r="E17174">
            <v>50.79</v>
          </cell>
        </row>
        <row r="17175">
          <cell r="A17175">
            <v>2003820</v>
          </cell>
          <cell r="B17175" t="str">
            <v>DRENO TIPO BARBACÃ - DRB 01 - D = 75 MM EM ESTRUTURA DE CONTENÇÃO DE ENCOSTA - EXCLUSO O TUBO DE DRENAGEM</v>
          </cell>
          <cell r="C17175" t="str">
            <v>UND</v>
          </cell>
        </row>
        <row r="17175">
          <cell r="E17175">
            <v>18.07</v>
          </cell>
        </row>
        <row r="17176">
          <cell r="A17176">
            <v>2003821</v>
          </cell>
          <cell r="B17176" t="str">
            <v>DRENO TIPO BARBACÃ - DRB 02 - D = 50 MM EM ESTRUTURA DE CONTENÇÃO DE ENCOSTA - EXCLUSO O TUBO DE DRENAGEM</v>
          </cell>
          <cell r="C17176" t="str">
            <v>UND</v>
          </cell>
        </row>
        <row r="17176">
          <cell r="E17176">
            <v>15.58</v>
          </cell>
        </row>
        <row r="17177">
          <cell r="A17177">
            <v>2003842</v>
          </cell>
          <cell r="B17177" t="str">
            <v>ENCHIMENTO DE JUNTA DE CONCRETO COM ARGAMASSA ASFÁLTICA DE DENSIDADE 1.700 KG/M³ - ESPESSURA DE 1 CM</v>
          </cell>
          <cell r="C17177" t="str">
            <v>KG</v>
          </cell>
        </row>
        <row r="17177">
          <cell r="E17177">
            <v>66.51</v>
          </cell>
        </row>
        <row r="17178">
          <cell r="A17178">
            <v>2003385</v>
          </cell>
          <cell r="B17178" t="str">
            <v>ENTRADA PARA DESCIDA D'ÁGUA - EDA 01 - AREIA E BRITA COMERCIAIS</v>
          </cell>
          <cell r="C17178" t="str">
            <v>UND</v>
          </cell>
        </row>
        <row r="17178">
          <cell r="E17178">
            <v>54.73</v>
          </cell>
        </row>
        <row r="17179">
          <cell r="A17179">
            <v>2003384</v>
          </cell>
          <cell r="B17179" t="str">
            <v>ENTRADA PARA DESCIDA D'ÁGUA - EDA 01 - AREIA EXTRAÍDA E BRITA PRODUZIDA</v>
          </cell>
          <cell r="C17179" t="str">
            <v>UND</v>
          </cell>
        </row>
        <row r="17179">
          <cell r="E17179">
            <v>41.41</v>
          </cell>
        </row>
        <row r="17180">
          <cell r="A17180">
            <v>2003387</v>
          </cell>
          <cell r="B17180" t="str">
            <v>ENTRADA PARA DESCIDA D'ÁGUA - EDA 02 - AREIA E BRITA COMERCIAIS</v>
          </cell>
          <cell r="C17180" t="str">
            <v>UND</v>
          </cell>
        </row>
        <row r="17180">
          <cell r="E17180">
            <v>67.54</v>
          </cell>
        </row>
        <row r="17181">
          <cell r="A17181">
            <v>2003386</v>
          </cell>
          <cell r="B17181" t="str">
            <v>ENTRADA PARA DESCIDA D'ÁGUA - EDA 02 - AREIA EXTRAÍDA E BRITA PRODUZIDA</v>
          </cell>
          <cell r="C17181" t="str">
            <v>UND</v>
          </cell>
        </row>
        <row r="17181">
          <cell r="E17181">
            <v>50.59</v>
          </cell>
        </row>
        <row r="17182">
          <cell r="A17182">
            <v>2003335</v>
          </cell>
          <cell r="B17182" t="str">
            <v>ENTRADA PARA DESCIDA D'ÁGUA - EDA 03 - AREIA E BRITA COMERCIAIS</v>
          </cell>
          <cell r="C17182" t="str">
            <v>UND</v>
          </cell>
        </row>
        <row r="17182">
          <cell r="E17182">
            <v>1769.03</v>
          </cell>
        </row>
        <row r="17183">
          <cell r="A17183">
            <v>2003334</v>
          </cell>
          <cell r="B17183" t="str">
            <v>ENTRADA PARA DESCIDA D'ÁGUA - EDA 03 - AREIA EXTRAÍDA E BRITA PRODUZIDA</v>
          </cell>
          <cell r="C17183" t="str">
            <v>UND</v>
          </cell>
        </row>
        <row r="17183">
          <cell r="E17183">
            <v>1525.54</v>
          </cell>
        </row>
        <row r="17184">
          <cell r="A17184">
            <v>2003336</v>
          </cell>
          <cell r="B17184" t="str">
            <v>ENTRADA PARA DESCIDA D'ÁGUA - EDA 04 - AREIA E BRITA COMERCIAIS</v>
          </cell>
          <cell r="C17184" t="str">
            <v>UND</v>
          </cell>
        </row>
        <row r="17184">
          <cell r="E17184">
            <v>1509.39</v>
          </cell>
        </row>
        <row r="17185">
          <cell r="A17185">
            <v>2003337</v>
          </cell>
          <cell r="B17185" t="str">
            <v>ENTRADA PARA DESCIDA D'ÁGUA - EDA 04 - AREIA EXTRAÍDA E BRITA PRODUZIDA</v>
          </cell>
          <cell r="C17185" t="str">
            <v>UND</v>
          </cell>
        </row>
        <row r="17185">
          <cell r="E17185">
            <v>1267.23</v>
          </cell>
        </row>
        <row r="17186">
          <cell r="A17186">
            <v>2003819</v>
          </cell>
          <cell r="B17186" t="str">
            <v>ENVELOPE DE BRITA PARA TUBOS COM DIÂMETRO EXTERNO DE 75 A 110 MM - L = 15 CM E H = 15 CM</v>
          </cell>
          <cell r="C17186" t="str">
            <v>M</v>
          </cell>
        </row>
        <row r="17186">
          <cell r="E17186">
            <v>6.24</v>
          </cell>
        </row>
        <row r="17187">
          <cell r="A17187">
            <v>2004504</v>
          </cell>
          <cell r="B17187" t="str">
            <v>ESCAVAÇÃO MECÂNICA DE VALA PARA DRENAGEM COM VALETADEIRA EM MATERIAL DE 1ª CATEGORIA</v>
          </cell>
          <cell r="C17187" t="str">
            <v>M3</v>
          </cell>
        </row>
        <row r="17187">
          <cell r="E17187">
            <v>14.97</v>
          </cell>
        </row>
        <row r="17188">
          <cell r="A17188">
            <v>2004519</v>
          </cell>
          <cell r="B17188" t="str">
            <v>ESCAVAÇÃO MECÂNICA DE VALA TRAPEZOIDAL OU TRIANGULAR EM MATERIAL DE 1ª CATEGORIA PARA DRENAGEM SUPERFICIAL COM RETROESCAVADEIRA - 0,10 M² ≤ SEÇÃO &lt; 0,15 M²</v>
          </cell>
          <cell r="C17188" t="str">
            <v>M3</v>
          </cell>
        </row>
        <row r="17188">
          <cell r="E17188">
            <v>25.87</v>
          </cell>
        </row>
        <row r="17189">
          <cell r="A17189">
            <v>2004520</v>
          </cell>
          <cell r="B17189" t="str">
            <v>ESCAVAÇÃO MECÂNICA DE VALA TRAPEZOIDAL OU TRIANGULAR EM MATERIAL DE 1ª CATEGORIA PARA DRENAGEM SUPERFICIAL COM RETROESCAVADEIRA - 0,15 M² ≤ SEÇÃO &lt; 0,20 M²</v>
          </cell>
          <cell r="C17189" t="str">
            <v>M3</v>
          </cell>
        </row>
        <row r="17189">
          <cell r="E17189">
            <v>21.35</v>
          </cell>
        </row>
        <row r="17190">
          <cell r="A17190">
            <v>2004521</v>
          </cell>
          <cell r="B17190" t="str">
            <v>ESCAVAÇÃO MECÂNICA DE VALA TRAPEZOIDAL OU TRIANGULAR EM MATERIAL DE 1ª CATEGORIA PARA DRENAGEM SUPERFICIAL COM RETROESCAVADEIRA - 0,20 M² ≤ SEÇÃO &lt; 0,30 M²</v>
          </cell>
          <cell r="C17190" t="str">
            <v>M3</v>
          </cell>
        </row>
        <row r="17190">
          <cell r="E17190">
            <v>14.6</v>
          </cell>
        </row>
        <row r="17191">
          <cell r="A17191">
            <v>2004522</v>
          </cell>
          <cell r="B17191" t="str">
            <v>ESCAVAÇÃO MECÂNICA DE VALA TRAPEZOIDAL OU TRIANGULAR EM MATERIAL DE 1ª CATEGORIA PARA DRENAGEM SUPERFICIAL COM RETROESCAVADEIRA - 0,30 M² ≤ SEÇÃO &lt; 0,50 M²</v>
          </cell>
          <cell r="C17191" t="str">
            <v>M3</v>
          </cell>
        </row>
        <row r="17191">
          <cell r="E17191">
            <v>10.67</v>
          </cell>
        </row>
        <row r="17192">
          <cell r="A17192">
            <v>2004518</v>
          </cell>
          <cell r="B17192" t="str">
            <v>ESCAVAÇÃO MECÂNICA DE VALA TRAPEZOIDAL OU TRIANGULAR EM MATERIAL DE 1ª CATEGORIA PARA DRENAGEM SUPERFICIAL COM RETROESCAVADEIRA - SEÇÃO &lt; 0,10 M²</v>
          </cell>
          <cell r="C17192" t="str">
            <v>M3</v>
          </cell>
        </row>
        <row r="17192">
          <cell r="E17192">
            <v>44.94</v>
          </cell>
        </row>
        <row r="17193">
          <cell r="A17193">
            <v>2003864</v>
          </cell>
          <cell r="B17193" t="str">
            <v>ESGOTAMENTO DE ÁGUA COM BOMBA SUBMERSA</v>
          </cell>
          <cell r="C17193" t="str">
            <v>H</v>
          </cell>
        </row>
        <row r="17193">
          <cell r="E17193">
            <v>12.25</v>
          </cell>
        </row>
        <row r="17194">
          <cell r="A17194">
            <v>2003863</v>
          </cell>
          <cell r="B17194" t="str">
            <v>ESGOTAMENTO DE DRENO HORIZONTAL PROFUNDO A VÁCUO</v>
          </cell>
          <cell r="C17194" t="str">
            <v>H</v>
          </cell>
        </row>
        <row r="17194">
          <cell r="E17194">
            <v>20.57</v>
          </cell>
        </row>
        <row r="17195">
          <cell r="A17195">
            <v>2004508</v>
          </cell>
          <cell r="B17195" t="str">
            <v>GEODRENO VERTICAL PARA TRATAMENTO DE SOLOS MOLES</v>
          </cell>
          <cell r="C17195" t="str">
            <v>M</v>
          </cell>
        </row>
        <row r="17195">
          <cell r="E17195">
            <v>13.48</v>
          </cell>
        </row>
        <row r="17196">
          <cell r="A17196">
            <v>2003316</v>
          </cell>
          <cell r="B17196" t="str">
            <v>GRELHA DE CONCRETO 54 X 100 CM PARA BOCA-DE-LOBO - AREIA E BRITA COMERCIAIS - SOBRECARGA DO TREM TIPO TB 45</v>
          </cell>
          <cell r="C17196" t="str">
            <v>UND</v>
          </cell>
        </row>
        <row r="17196">
          <cell r="E17196">
            <v>102.51</v>
          </cell>
        </row>
        <row r="17197">
          <cell r="A17197">
            <v>2003317</v>
          </cell>
          <cell r="B17197" t="str">
            <v>GRELHA DE CONCRETO 54 X 100 CM PARA BOCA-DE-LOBO - AREIA EXTRAÍDA E BRITA PRODUZIDA - SOBRECARGA DO TREM TIPO TB 45</v>
          </cell>
          <cell r="C17197" t="str">
            <v>UND</v>
          </cell>
        </row>
        <row r="17197">
          <cell r="E17197">
            <v>98.08</v>
          </cell>
        </row>
        <row r="17198">
          <cell r="A17198">
            <v>2003767</v>
          </cell>
          <cell r="B17198" t="str">
            <v>LASTRO DE AREIA COMERCIAL - ESPALHAMENTO MANUAL</v>
          </cell>
          <cell r="C17198" t="str">
            <v>M3</v>
          </cell>
        </row>
        <row r="17198">
          <cell r="E17198">
            <v>127.62</v>
          </cell>
        </row>
        <row r="17199">
          <cell r="A17199">
            <v>2003844</v>
          </cell>
          <cell r="B17199" t="str">
            <v>LASTRO DE AREIA COMERCIAL - ESPALHAMENTO MECÂNICO</v>
          </cell>
          <cell r="C17199" t="str">
            <v>M3</v>
          </cell>
        </row>
        <row r="17199">
          <cell r="E17199">
            <v>124.84</v>
          </cell>
        </row>
        <row r="17200">
          <cell r="A17200">
            <v>2003576</v>
          </cell>
          <cell r="B17200" t="str">
            <v>LASTRO DE AREIA EXTRAÍDA - ESPALHAMENTO MANUAL</v>
          </cell>
          <cell r="C17200" t="str">
            <v>M3</v>
          </cell>
        </row>
        <row r="17200">
          <cell r="E17200">
            <v>14.29</v>
          </cell>
        </row>
        <row r="17201">
          <cell r="A17201">
            <v>2003858</v>
          </cell>
          <cell r="B17201" t="str">
            <v>LASTRO DE AREIA EXTRAÍDA - ESPALHAMENTO MECÂNICO</v>
          </cell>
          <cell r="C17201" t="str">
            <v>M3</v>
          </cell>
        </row>
        <row r="17201">
          <cell r="E17201">
            <v>11.51</v>
          </cell>
        </row>
        <row r="17202">
          <cell r="A17202">
            <v>2003850</v>
          </cell>
          <cell r="B17202" t="str">
            <v>LASTRO DE BRITA COMERCIAL COMPACTADO COM SOQUETE VIBRATÓRIO - ESPALHAMENTO MANUAL</v>
          </cell>
          <cell r="C17202" t="str">
            <v>M3</v>
          </cell>
        </row>
        <row r="17202">
          <cell r="E17202">
            <v>140.53</v>
          </cell>
        </row>
        <row r="17203">
          <cell r="A17203">
            <v>2003849</v>
          </cell>
          <cell r="B17203" t="str">
            <v>LASTRO DE BRITA PRODUZIDA COMPACTADO COM SOQUETE VIBRATÓRIO - ESPALHAMENTO MANUAL</v>
          </cell>
          <cell r="C17203" t="str">
            <v>M3</v>
          </cell>
        </row>
        <row r="17203">
          <cell r="E17203">
            <v>69.37</v>
          </cell>
        </row>
        <row r="17204">
          <cell r="A17204">
            <v>2003868</v>
          </cell>
          <cell r="B17204" t="str">
            <v>LASTRO DE PEDRA DE MÃO OU RACHÃO - ESPALHAMENTO MANUAL</v>
          </cell>
          <cell r="C17204" t="str">
            <v>M3</v>
          </cell>
        </row>
        <row r="17204">
          <cell r="E17204">
            <v>119.21</v>
          </cell>
        </row>
        <row r="17205">
          <cell r="A17205">
            <v>2003369</v>
          </cell>
          <cell r="B17205" t="str">
            <v>MEIO-FIO DE CONCRETO - MFC 01 - AREIA E BRITA COMERCIAIS - FÔRMA DE MADEIRA</v>
          </cell>
          <cell r="C17205" t="str">
            <v>M</v>
          </cell>
        </row>
        <row r="17205">
          <cell r="E17205">
            <v>111.8</v>
          </cell>
        </row>
        <row r="17206">
          <cell r="A17206">
            <v>2003368</v>
          </cell>
          <cell r="B17206" t="str">
            <v>MEIO-FIO DE CONCRETO - MFC 01 - AREIA EXTRAÍDA E BRITA PRODUZIDA - FÔRMA DE MADEIRA</v>
          </cell>
          <cell r="C17206" t="str">
            <v>M</v>
          </cell>
        </row>
        <row r="17206">
          <cell r="E17206">
            <v>99.39</v>
          </cell>
        </row>
        <row r="17207">
          <cell r="A17207">
            <v>2003939</v>
          </cell>
          <cell r="B17207" t="str">
            <v>MEIO-FIO DE CONCRETO - MFC 01 MOLDADO NO LOCAL COM EXTRUSORA E CONCRETO USINADO - AREIA E BRITA COMERCIAIS</v>
          </cell>
          <cell r="C17207" t="str">
            <v>M</v>
          </cell>
        </row>
        <row r="17207">
          <cell r="E17207">
            <v>69.94</v>
          </cell>
        </row>
        <row r="17208">
          <cell r="A17208">
            <v>2003940</v>
          </cell>
          <cell r="B17208" t="str">
            <v>MEIO-FIO DE CONCRETO - MFC 01 MOLDADO NO LOCAL COM EXTRUSORA E CONCRETO USINADO - AREIA EXTRAÍDA E BRITA PRODUZIDA</v>
          </cell>
          <cell r="C17208" t="str">
            <v>M</v>
          </cell>
        </row>
        <row r="17208">
          <cell r="E17208">
            <v>57.48</v>
          </cell>
        </row>
        <row r="17209">
          <cell r="A17209">
            <v>2003371</v>
          </cell>
          <cell r="B17209" t="str">
            <v>MEIO-FIO DE CONCRETO - MFC 02 - AREIA E BRITA COMERCIAIS - FÔRMA DE MADEIRA</v>
          </cell>
          <cell r="C17209" t="str">
            <v>M</v>
          </cell>
        </row>
        <row r="17209">
          <cell r="E17209">
            <v>81.93</v>
          </cell>
        </row>
        <row r="17210">
          <cell r="A17210">
            <v>2003370</v>
          </cell>
          <cell r="B17210" t="str">
            <v>MEIO-FIO DE CONCRETO - MFC 02 - AREIA EXTRAÍDA E BRITA PRODUZIDA - FÔRMA DE MADEIRA</v>
          </cell>
          <cell r="C17210" t="str">
            <v>M</v>
          </cell>
        </row>
        <row r="17210">
          <cell r="E17210">
            <v>71.45</v>
          </cell>
        </row>
        <row r="17211">
          <cell r="A17211">
            <v>2003941</v>
          </cell>
          <cell r="B17211" t="str">
            <v>MEIO-FIO DE CONCRETO - MFC 02 MOLDADO NO LOCAL COM EXTRUSORA E CONCRETO USINADO - AREIA E BRITA COMERCIAIS</v>
          </cell>
          <cell r="C17211" t="str">
            <v>M</v>
          </cell>
        </row>
        <row r="17211">
          <cell r="E17211">
            <v>59.73</v>
          </cell>
        </row>
        <row r="17212">
          <cell r="A17212">
            <v>2003942</v>
          </cell>
          <cell r="B17212" t="str">
            <v>MEIO-FIO DE CONCRETO - MFC 02 MOLDADO NO LOCAL COM EXTRUSORA E CONCRETO USINADO - AREIA EXTRAÍDA E BRITA PRODUZIDA</v>
          </cell>
          <cell r="C17212" t="str">
            <v>M</v>
          </cell>
        </row>
        <row r="17212">
          <cell r="E17212">
            <v>49.2</v>
          </cell>
        </row>
        <row r="17213">
          <cell r="A17213">
            <v>2003373</v>
          </cell>
          <cell r="B17213" t="str">
            <v>MEIO-FIO DE CONCRETO - MFC 03 - AREIA E BRITA COMERCIAIS - FÔRMA DE MADEIRA</v>
          </cell>
          <cell r="C17213" t="str">
            <v>M</v>
          </cell>
        </row>
        <row r="17213">
          <cell r="E17213">
            <v>65.49</v>
          </cell>
        </row>
        <row r="17214">
          <cell r="A17214">
            <v>2003372</v>
          </cell>
          <cell r="B17214" t="str">
            <v>MEIO-FIO DE CONCRETO - MFC 03 - AREIA EXTRAÍDA E BRITA PRODUZIDA - FÔRMA DE MADEIRA</v>
          </cell>
          <cell r="C17214" t="str">
            <v>M</v>
          </cell>
        </row>
        <row r="17214">
          <cell r="E17214">
            <v>60.41</v>
          </cell>
        </row>
        <row r="17215">
          <cell r="A17215">
            <v>2003943</v>
          </cell>
          <cell r="B17215" t="str">
            <v>MEIO-FIO DE CONCRETO - MFC 03 MOLDADO NO LOCAL COM EXTRUSORA E CONCRETO USINADO - AREIA E BRITA COMERCIAIS</v>
          </cell>
          <cell r="C17215" t="str">
            <v>M</v>
          </cell>
        </row>
        <row r="17215">
          <cell r="E17215">
            <v>28.24</v>
          </cell>
        </row>
        <row r="17216">
          <cell r="A17216">
            <v>2003944</v>
          </cell>
          <cell r="B17216" t="str">
            <v>MEIO-FIO DE CONCRETO - MFC 03 MOLDADO NO LOCAL COM EXTRUSORA E CONCRETO USINADO - AREIA EXTRAÍDA E BRITA PRODUZIDA</v>
          </cell>
          <cell r="C17216" t="str">
            <v>M</v>
          </cell>
        </row>
        <row r="17216">
          <cell r="E17216">
            <v>23.13</v>
          </cell>
        </row>
        <row r="17217">
          <cell r="A17217">
            <v>2003375</v>
          </cell>
          <cell r="B17217" t="str">
            <v>MEIO-FIO DE CONCRETO - MFC 04 - AREIA E BRITA COMERCIAIS - FÔRMA DE MADEIRA</v>
          </cell>
          <cell r="C17217" t="str">
            <v>M</v>
          </cell>
        </row>
        <row r="17217">
          <cell r="E17217">
            <v>42.03</v>
          </cell>
        </row>
        <row r="17218">
          <cell r="A17218">
            <v>2003374</v>
          </cell>
          <cell r="B17218" t="str">
            <v>MEIO-FIO DE CONCRETO - MFC 04 - AREIA EXTRAÍDA E BRITA PRODUZIDA - FÔRMA DE MADEIRA</v>
          </cell>
          <cell r="C17218" t="str">
            <v>M</v>
          </cell>
        </row>
        <row r="17218">
          <cell r="E17218">
            <v>38.29</v>
          </cell>
        </row>
        <row r="17219">
          <cell r="A17219">
            <v>2003945</v>
          </cell>
          <cell r="B17219" t="str">
            <v>MEIO-FIO DE CONCRETO - MFC 04 MOLDADO NO LOCAL COM EXTRUSORA E CONCRETO USINADO - AREIA E BRITA COMERCIAIS</v>
          </cell>
          <cell r="C17219" t="str">
            <v>M</v>
          </cell>
        </row>
        <row r="17219">
          <cell r="E17219">
            <v>21.11</v>
          </cell>
        </row>
        <row r="17220">
          <cell r="A17220">
            <v>2003946</v>
          </cell>
          <cell r="B17220" t="str">
            <v>MEIO-FIO DE CONCRETO - MFC 04 MOLDADO NO LOCAL COM EXTRUSORA E CONCRETO USINADO - AREIA EXTRAÍDA E BRITA PRODUZIDA</v>
          </cell>
          <cell r="C17220" t="str">
            <v>M</v>
          </cell>
        </row>
        <row r="17220">
          <cell r="E17220">
            <v>17.35</v>
          </cell>
        </row>
        <row r="17221">
          <cell r="A17221">
            <v>2003377</v>
          </cell>
          <cell r="B17221" t="str">
            <v>MEIO-FIO DE CONCRETO - MFC 05 - AREIA E BRITA COMERCIAIS - FÔRMA DE MADEIRA</v>
          </cell>
          <cell r="C17221" t="str">
            <v>M</v>
          </cell>
        </row>
        <row r="17221">
          <cell r="E17221">
            <v>57.05</v>
          </cell>
        </row>
        <row r="17222">
          <cell r="A17222">
            <v>2003376</v>
          </cell>
          <cell r="B17222" t="str">
            <v>MEIO-FIO DE CONCRETO - MFC 05 - AREIA EXTRAÍDA E BRITA PRODUZIDA - FÔRMA DE MADEIRA</v>
          </cell>
          <cell r="C17222" t="str">
            <v>M</v>
          </cell>
        </row>
        <row r="17222">
          <cell r="E17222">
            <v>53.01</v>
          </cell>
        </row>
        <row r="17223">
          <cell r="A17223">
            <v>2003947</v>
          </cell>
          <cell r="B17223" t="str">
            <v>MEIO-FIO DE CONCRETO - MFC 05 MOLDADO NO LOCAL COM EXTRUSORA E CONCRETO USINADO - AREIA E BRITA COMERCIAIS</v>
          </cell>
          <cell r="C17223" t="str">
            <v>M</v>
          </cell>
        </row>
        <row r="17223">
          <cell r="E17223">
            <v>22.21</v>
          </cell>
        </row>
        <row r="17224">
          <cell r="A17224">
            <v>2003948</v>
          </cell>
          <cell r="B17224" t="str">
            <v>MEIO-FIO DE CONCRETO - MFC 05 MOLDADO NO LOCAL COM EXTRUSORA E CONCRETO USINADO - AREIA EXTRAÍDA E BRITA PRODUZIDA</v>
          </cell>
          <cell r="C17224" t="str">
            <v>M</v>
          </cell>
        </row>
        <row r="17224">
          <cell r="E17224">
            <v>18.15</v>
          </cell>
        </row>
        <row r="17225">
          <cell r="A17225">
            <v>2003379</v>
          </cell>
          <cell r="B17225" t="str">
            <v>MEIO-FIO DE CONCRETO - MFC 06 - AREIA E BRITA COMERCIAIS - FÔRMA DE MADEIRA</v>
          </cell>
          <cell r="C17225" t="str">
            <v>M</v>
          </cell>
        </row>
        <row r="17225">
          <cell r="E17225">
            <v>32.79</v>
          </cell>
        </row>
        <row r="17226">
          <cell r="A17226">
            <v>2003378</v>
          </cell>
          <cell r="B17226" t="str">
            <v>MEIO-FIO DE CONCRETO - MFC 06 - AREIA EXTRAÍDA E BRITA PRODUZIDA - FÔRMA DE MADEIRA</v>
          </cell>
          <cell r="C17226" t="str">
            <v>M</v>
          </cell>
        </row>
        <row r="17226">
          <cell r="E17226">
            <v>30.07</v>
          </cell>
        </row>
        <row r="17227">
          <cell r="A17227">
            <v>2003949</v>
          </cell>
          <cell r="B17227" t="str">
            <v>MEIO-FIO DE CONCRETO - MFC 06 MOLDADO NO LOCAL COM EXTRUSORA E CONCRETO USINADO - AREIA E BRITA COMERCIAIS</v>
          </cell>
          <cell r="C17227" t="str">
            <v>M</v>
          </cell>
        </row>
        <row r="17227">
          <cell r="E17227">
            <v>15.21</v>
          </cell>
        </row>
        <row r="17228">
          <cell r="A17228">
            <v>2003950</v>
          </cell>
          <cell r="B17228" t="str">
            <v>MEIO-FIO DE CONCRETO - MFC 06 MOLDADO NO LOCAL COM EXTRUSORA E CONCRETO USINADO - AREIA EXTRAÍDA E BRITA PRODUZIDA</v>
          </cell>
          <cell r="C17228" t="str">
            <v>M</v>
          </cell>
        </row>
        <row r="17228">
          <cell r="E17228">
            <v>12.48</v>
          </cell>
        </row>
        <row r="17229">
          <cell r="A17229">
            <v>2003381</v>
          </cell>
          <cell r="B17229" t="str">
            <v>MEIO-FIO DE CONCRETO - MFC 07 - AREIA E BRITA COMERCIAIS - FÔRMA DE MADEIRA</v>
          </cell>
          <cell r="C17229" t="str">
            <v>M</v>
          </cell>
        </row>
        <row r="17229">
          <cell r="E17229">
            <v>55.03</v>
          </cell>
        </row>
        <row r="17230">
          <cell r="A17230">
            <v>2003380</v>
          </cell>
          <cell r="B17230" t="str">
            <v>MEIO-FIO DE CONCRETO - MFC 07 - AREIA EXTRAÍDA E BRITA PRODUZIDA - FÔRMA DE MADEIRA</v>
          </cell>
          <cell r="C17230" t="str">
            <v>M</v>
          </cell>
        </row>
        <row r="17230">
          <cell r="E17230">
            <v>50.36</v>
          </cell>
        </row>
        <row r="17231">
          <cell r="A17231">
            <v>2003951</v>
          </cell>
          <cell r="B17231" t="str">
            <v>MEIO-FIO DE CONCRETO - MFC 07 MOLDADO NO LOCAL COM EXTRUSORA E CONCRETO USINADO - AREIA E BRITA COMERCIAIS</v>
          </cell>
          <cell r="C17231" t="str">
            <v>M</v>
          </cell>
        </row>
        <row r="17231">
          <cell r="E17231">
            <v>25.9</v>
          </cell>
        </row>
        <row r="17232">
          <cell r="A17232">
            <v>2003952</v>
          </cell>
          <cell r="B17232" t="str">
            <v>MEIO-FIO DE CONCRETO - MFC 07 MOLDADO NO LOCAL COM EXTRUSORA E CONCRETO USINADO - AREIA EXTRAÍDA E BRITA PRODUZIDA</v>
          </cell>
          <cell r="C17232" t="str">
            <v>M</v>
          </cell>
        </row>
        <row r="17232">
          <cell r="E17232">
            <v>21.21</v>
          </cell>
        </row>
        <row r="17233">
          <cell r="A17233">
            <v>2003383</v>
          </cell>
          <cell r="B17233" t="str">
            <v>MEIO-FIO DE CONCRETO - MFC 08 - AREIA E BRITA COMERCIAIS - FÔRMA DE MADEIRA</v>
          </cell>
          <cell r="C17233" t="str">
            <v>M</v>
          </cell>
        </row>
        <row r="17233">
          <cell r="E17233">
            <v>92.67</v>
          </cell>
        </row>
        <row r="17234">
          <cell r="A17234">
            <v>2003382</v>
          </cell>
          <cell r="B17234" t="str">
            <v>MEIO-FIO DE CONCRETO - MFC 08 - AREIA EXTRAÍDA E BRITA PRODUZIDA - FÔRMA DE MADEIRA</v>
          </cell>
          <cell r="C17234" t="str">
            <v>M</v>
          </cell>
        </row>
        <row r="17234">
          <cell r="E17234">
            <v>83.94</v>
          </cell>
        </row>
        <row r="17235">
          <cell r="A17235">
            <v>2003953</v>
          </cell>
          <cell r="B17235" t="str">
            <v>MEIO-FIO DE CONCRETO - MFC 08 MOLDADO NO LOCAL COM EXTRUSORA E CONCRETO USINADO - AREIA E BRITA COMERCIAIS</v>
          </cell>
          <cell r="C17235" t="str">
            <v>M</v>
          </cell>
        </row>
        <row r="17235">
          <cell r="E17235">
            <v>47.19</v>
          </cell>
        </row>
        <row r="17236">
          <cell r="A17236">
            <v>2003954</v>
          </cell>
          <cell r="B17236" t="str">
            <v>MEIO-FIO DE CONCRETO - MFC 08 MOLDADO NO LOCAL COM EXTRUSORA E CONCRETO USINADO - AREIA EXTRAÍDA E BRITA PRODUZIDA</v>
          </cell>
          <cell r="C17236" t="str">
            <v>M</v>
          </cell>
        </row>
        <row r="17236">
          <cell r="E17236">
            <v>38.42</v>
          </cell>
        </row>
        <row r="17237">
          <cell r="A17237">
            <v>2004514</v>
          </cell>
          <cell r="B17237" t="str">
            <v>MICROVALA PARA DRENO DE PAVIMENTO COM GEOCOMPOSTO DRENANTE H = 0,4 M</v>
          </cell>
          <cell r="C17237" t="str">
            <v>M</v>
          </cell>
        </row>
        <row r="17237">
          <cell r="E17237">
            <v>14.6</v>
          </cell>
        </row>
        <row r="17238">
          <cell r="A17238">
            <v>2004515</v>
          </cell>
          <cell r="B17238" t="str">
            <v>MICROVALA PARA DRENO DE PAVIMENTO COM GEOCOMPOSTO DRENANTE H = 0,6 M</v>
          </cell>
          <cell r="C17238" t="str">
            <v>M</v>
          </cell>
        </row>
        <row r="17238">
          <cell r="E17238">
            <v>39.15</v>
          </cell>
        </row>
        <row r="17239">
          <cell r="A17239">
            <v>2005759</v>
          </cell>
          <cell r="B17239" t="str">
            <v>PERFURAÇÃO PARA DRENO SUB-HORIZONTAL EM MATERIAL DE 1ª CATEGORIA COM D = 75 MM (LINHA NW)</v>
          </cell>
          <cell r="C17239" t="str">
            <v>M</v>
          </cell>
        </row>
        <row r="17239">
          <cell r="E17239">
            <v>49.06</v>
          </cell>
        </row>
        <row r="17240">
          <cell r="A17240">
            <v>2005764</v>
          </cell>
          <cell r="B17240" t="str">
            <v>PERFURAÇÃO PARA DRENO SUB-HORIZONTAL EM MATERIAL DE 2ª CATEGORIA COM D = 75 MM (LINHA NW)</v>
          </cell>
          <cell r="C17240" t="str">
            <v>M</v>
          </cell>
        </row>
        <row r="17240">
          <cell r="E17240">
            <v>62.9</v>
          </cell>
        </row>
        <row r="17241">
          <cell r="A17241">
            <v>2003678</v>
          </cell>
          <cell r="B17241" t="str">
            <v>POÇO DE VISITA - PVI 01 - AREIA E BRITA COMERCIAIS</v>
          </cell>
          <cell r="C17241" t="str">
            <v>UND</v>
          </cell>
        </row>
        <row r="17241">
          <cell r="E17241">
            <v>2127.74</v>
          </cell>
        </row>
        <row r="17242">
          <cell r="A17242">
            <v>2003677</v>
          </cell>
          <cell r="B17242" t="str">
            <v>POÇO DE VISITA - PVI 01 - AREIA EXTRAÍDA E BRITA PRODUZIDA</v>
          </cell>
          <cell r="C17242" t="str">
            <v>UND</v>
          </cell>
        </row>
        <row r="17242">
          <cell r="E17242">
            <v>1917.06</v>
          </cell>
        </row>
        <row r="17243">
          <cell r="A17243">
            <v>2003680</v>
          </cell>
          <cell r="B17243" t="str">
            <v>POÇO DE VISITA - PVI 02 - AREIA E BRITA COMERCIAIS</v>
          </cell>
          <cell r="C17243" t="str">
            <v>UND</v>
          </cell>
        </row>
        <row r="17243">
          <cell r="E17243">
            <v>2097.84</v>
          </cell>
        </row>
        <row r="17244">
          <cell r="A17244">
            <v>2003679</v>
          </cell>
          <cell r="B17244" t="str">
            <v>POÇO DE VISITA - PVI 02 - AREIA EXTRAÍDA E BRITA PRODUZIDA</v>
          </cell>
          <cell r="C17244" t="str">
            <v>UND</v>
          </cell>
        </row>
        <row r="17244">
          <cell r="E17244">
            <v>1895.63</v>
          </cell>
        </row>
        <row r="17245">
          <cell r="A17245">
            <v>2003682</v>
          </cell>
          <cell r="B17245" t="str">
            <v>POÇO DE VISITA - PVI 03 - AREIA E BRITA COMERCIAIS</v>
          </cell>
          <cell r="C17245" t="str">
            <v>UND</v>
          </cell>
        </row>
        <row r="17245">
          <cell r="E17245">
            <v>2401.65</v>
          </cell>
        </row>
        <row r="17246">
          <cell r="A17246">
            <v>2003681</v>
          </cell>
          <cell r="B17246" t="str">
            <v>POÇO DE VISITA - PVI 03 - AREIA EXTRAÍDA E BRITA PRODUZIDA</v>
          </cell>
          <cell r="C17246" t="str">
            <v>UND</v>
          </cell>
        </row>
        <row r="17246">
          <cell r="E17246">
            <v>2149.8</v>
          </cell>
        </row>
        <row r="17247">
          <cell r="A17247">
            <v>2003684</v>
          </cell>
          <cell r="B17247" t="str">
            <v>POÇO DE VISITA - PVI 04 - AREIA E BRITA COMERCIAIS</v>
          </cell>
          <cell r="C17247" t="str">
            <v>UND</v>
          </cell>
        </row>
        <row r="17247">
          <cell r="E17247">
            <v>2875.39</v>
          </cell>
        </row>
        <row r="17248">
          <cell r="A17248">
            <v>2003683</v>
          </cell>
          <cell r="B17248" t="str">
            <v>POÇO DE VISITA - PVI 04 - AREIA EXTRAÍDA E BRITA PRODUZIDA</v>
          </cell>
          <cell r="C17248" t="str">
            <v>UND</v>
          </cell>
        </row>
        <row r="17248">
          <cell r="E17248">
            <v>2575.12</v>
          </cell>
        </row>
        <row r="17249">
          <cell r="A17249">
            <v>2003686</v>
          </cell>
          <cell r="B17249" t="str">
            <v>POÇO DE VISITA - PVI 05 - AREIA E BRITA COMERCIAIS</v>
          </cell>
          <cell r="C17249" t="str">
            <v>UND</v>
          </cell>
        </row>
        <row r="17249">
          <cell r="E17249">
            <v>3394.63</v>
          </cell>
        </row>
        <row r="17250">
          <cell r="A17250">
            <v>2003685</v>
          </cell>
          <cell r="B17250" t="str">
            <v>POÇO DE VISITA - PVI 05 - AREIA EXTRAÍDA E BRITA PRODUZIDA</v>
          </cell>
          <cell r="C17250" t="str">
            <v>UND</v>
          </cell>
        </row>
        <row r="17250">
          <cell r="E17250">
            <v>3044.71</v>
          </cell>
        </row>
        <row r="17251">
          <cell r="A17251">
            <v>2003688</v>
          </cell>
          <cell r="B17251" t="str">
            <v>POÇO DE VISITA - PVI 06 - AREIA E BRITA COMERCIAIS</v>
          </cell>
          <cell r="C17251" t="str">
            <v>UND</v>
          </cell>
        </row>
        <row r="17251">
          <cell r="E17251">
            <v>4239.81</v>
          </cell>
        </row>
        <row r="17252">
          <cell r="A17252">
            <v>2003687</v>
          </cell>
          <cell r="B17252" t="str">
            <v>POÇO DE VISITA - PVI 06 - AREIA EXTRAÍDA E BRITA PRODUZIDA</v>
          </cell>
          <cell r="C17252" t="str">
            <v>UND</v>
          </cell>
        </row>
        <row r="17252">
          <cell r="E17252">
            <v>3816.03</v>
          </cell>
        </row>
        <row r="17253">
          <cell r="A17253">
            <v>2003690</v>
          </cell>
          <cell r="B17253" t="str">
            <v>POÇO DE VISITA - PVI 07 - AREIA E BRITA COMERCIAIS</v>
          </cell>
          <cell r="C17253" t="str">
            <v>UND</v>
          </cell>
        </row>
        <row r="17253">
          <cell r="E17253">
            <v>2468.11</v>
          </cell>
        </row>
        <row r="17254">
          <cell r="A17254">
            <v>2003689</v>
          </cell>
          <cell r="B17254" t="str">
            <v>POÇO DE VISITA - PVI 07 - AREIA EXTRAÍDA E BRITA PRODUZIDA</v>
          </cell>
          <cell r="C17254" t="str">
            <v>UND</v>
          </cell>
        </row>
        <row r="17254">
          <cell r="E17254">
            <v>2222.32</v>
          </cell>
        </row>
        <row r="17255">
          <cell r="A17255">
            <v>2003692</v>
          </cell>
          <cell r="B17255" t="str">
            <v>POÇO DE VISITA - PVI 08 - AREIA E BRITA COMERCIAIS</v>
          </cell>
          <cell r="C17255" t="str">
            <v>UND</v>
          </cell>
        </row>
        <row r="17255">
          <cell r="E17255">
            <v>2442.48</v>
          </cell>
        </row>
        <row r="17256">
          <cell r="A17256">
            <v>2003691</v>
          </cell>
          <cell r="B17256" t="str">
            <v>POÇO DE VISITA - PVI 08 - AREIA EXTRAÍDA E BRITA PRODUZIDA</v>
          </cell>
          <cell r="C17256" t="str">
            <v>UND</v>
          </cell>
        </row>
        <row r="17256">
          <cell r="E17256">
            <v>2203.95</v>
          </cell>
        </row>
        <row r="17257">
          <cell r="A17257">
            <v>2003694</v>
          </cell>
          <cell r="B17257" t="str">
            <v>POÇO DE VISITA - PVI 09 - AREIA E BRITA COMERCIAIS</v>
          </cell>
          <cell r="C17257" t="str">
            <v>UND</v>
          </cell>
        </row>
        <row r="17257">
          <cell r="E17257">
            <v>2767.24</v>
          </cell>
        </row>
        <row r="17258">
          <cell r="A17258">
            <v>2003693</v>
          </cell>
          <cell r="B17258" t="str">
            <v>POÇO DE VISITA - PVI 09 - AREIA EXTRAÍDA E BRITA PRODUZIDA</v>
          </cell>
          <cell r="C17258" t="str">
            <v>UND</v>
          </cell>
        </row>
        <row r="17258">
          <cell r="E17258">
            <v>2474.23</v>
          </cell>
        </row>
        <row r="17259">
          <cell r="A17259">
            <v>2003696</v>
          </cell>
          <cell r="B17259" t="str">
            <v>POÇO DE VISITA - PVI 10 - AREIA E BRITA COMERCIAIS</v>
          </cell>
          <cell r="C17259" t="str">
            <v>UND</v>
          </cell>
        </row>
        <row r="17259">
          <cell r="E17259">
            <v>3101.1</v>
          </cell>
        </row>
        <row r="17260">
          <cell r="A17260">
            <v>2003695</v>
          </cell>
          <cell r="B17260" t="str">
            <v>POÇO DE VISITA - PVI 10 - AREIA EXTRAÍDA E BRITA PRODUZIDA</v>
          </cell>
          <cell r="C17260" t="str">
            <v>UND</v>
          </cell>
        </row>
        <row r="17260">
          <cell r="E17260">
            <v>2757.23</v>
          </cell>
        </row>
        <row r="17261">
          <cell r="A17261">
            <v>2003698</v>
          </cell>
          <cell r="B17261" t="str">
            <v>POÇO DE VISITA - PVI 11 - AREIA E BRITA COMERCIAIS</v>
          </cell>
          <cell r="C17261" t="str">
            <v>UND</v>
          </cell>
        </row>
        <row r="17261">
          <cell r="E17261">
            <v>3800.51</v>
          </cell>
        </row>
        <row r="17262">
          <cell r="A17262">
            <v>2003697</v>
          </cell>
          <cell r="B17262" t="str">
            <v>POÇO DE VISITA - PVI 11 - AREIA EXTRAÍDA E BRITA PRODUZIDA</v>
          </cell>
          <cell r="C17262" t="str">
            <v>UND</v>
          </cell>
        </row>
        <row r="17262">
          <cell r="E17262">
            <v>3404.57</v>
          </cell>
        </row>
        <row r="17263">
          <cell r="A17263">
            <v>2003700</v>
          </cell>
          <cell r="B17263" t="str">
            <v>POÇO DE VISITA - PVI 12 - AREIA E BRITA COMERCIAIS</v>
          </cell>
          <cell r="C17263" t="str">
            <v>UND</v>
          </cell>
        </row>
        <row r="17263">
          <cell r="E17263">
            <v>4685.97</v>
          </cell>
        </row>
        <row r="17264">
          <cell r="A17264">
            <v>2003699</v>
          </cell>
          <cell r="B17264" t="str">
            <v>POÇO DE VISITA - PVI 12 - AREIA EXTRAÍDA E BRITA PRODUZIDA</v>
          </cell>
          <cell r="C17264" t="str">
            <v>UND</v>
          </cell>
        </row>
        <row r="17264">
          <cell r="E17264">
            <v>4211.34</v>
          </cell>
        </row>
        <row r="17265">
          <cell r="A17265">
            <v>2003702</v>
          </cell>
          <cell r="B17265" t="str">
            <v>POÇO DE VISITA - PVI 13 - AREIA E BRITA COMERCIAIS</v>
          </cell>
          <cell r="C17265" t="str">
            <v>UND</v>
          </cell>
        </row>
        <row r="17265">
          <cell r="E17265">
            <v>2825.57</v>
          </cell>
        </row>
        <row r="17266">
          <cell r="A17266">
            <v>2003701</v>
          </cell>
          <cell r="B17266" t="str">
            <v>POÇO DE VISITA - PVI 13 - AREIA EXTRAÍDA E BRITA PRODUZIDA</v>
          </cell>
          <cell r="C17266" t="str">
            <v>UND</v>
          </cell>
        </row>
        <row r="17266">
          <cell r="E17266">
            <v>2539.82</v>
          </cell>
        </row>
        <row r="17267">
          <cell r="A17267">
            <v>2003704</v>
          </cell>
          <cell r="B17267" t="str">
            <v>POÇO DE VISITA - PVI 14 - AREIA E BRITA COMERCIAIS</v>
          </cell>
          <cell r="C17267" t="str">
            <v>UND</v>
          </cell>
        </row>
        <row r="17267">
          <cell r="E17267">
            <v>2799.93</v>
          </cell>
        </row>
        <row r="17268">
          <cell r="A17268">
            <v>2003703</v>
          </cell>
          <cell r="B17268" t="str">
            <v>POÇO DE VISITA - PVI 14 - AREIA EXTRAÍDA E BRITA PRODUZIDA</v>
          </cell>
          <cell r="C17268" t="str">
            <v>UND</v>
          </cell>
        </row>
        <row r="17268">
          <cell r="E17268">
            <v>2521.45</v>
          </cell>
        </row>
        <row r="17269">
          <cell r="A17269">
            <v>2003706</v>
          </cell>
          <cell r="B17269" t="str">
            <v>POÇO DE VISITA - PVI 15 - AREIA E BRITA COMERCIAIS</v>
          </cell>
          <cell r="C17269" t="str">
            <v>UND</v>
          </cell>
        </row>
        <row r="17269">
          <cell r="E17269">
            <v>3149.93</v>
          </cell>
        </row>
        <row r="17270">
          <cell r="A17270">
            <v>2003705</v>
          </cell>
          <cell r="B17270" t="str">
            <v>POÇO DE VISITA - PVI 15 - AREIA EXTRAÍDA E BRITA PRODUZIDA</v>
          </cell>
          <cell r="C17270" t="str">
            <v>UND</v>
          </cell>
        </row>
        <row r="17270">
          <cell r="E17270">
            <v>2810.91</v>
          </cell>
        </row>
        <row r="17271">
          <cell r="A17271">
            <v>2003708</v>
          </cell>
          <cell r="B17271" t="str">
            <v>POÇO DE VISITA - PVI 16 - AREIA E BRITA COMERCIAIS</v>
          </cell>
          <cell r="C17271" t="str">
            <v>UND</v>
          </cell>
        </row>
        <row r="17271">
          <cell r="E17271">
            <v>3656.23</v>
          </cell>
        </row>
        <row r="17272">
          <cell r="A17272">
            <v>2003707</v>
          </cell>
          <cell r="B17272" t="str">
            <v>POÇO DE VISITA - PVI 16 - AREIA EXTRAÍDA E BRITA PRODUZIDA</v>
          </cell>
          <cell r="C17272" t="str">
            <v>UND</v>
          </cell>
        </row>
        <row r="17272">
          <cell r="E17272">
            <v>3263.93</v>
          </cell>
        </row>
        <row r="17273">
          <cell r="A17273">
            <v>2003710</v>
          </cell>
          <cell r="B17273" t="str">
            <v>POÇO DE VISITA - PVI 17 - AREIA E BRITA COMERCIAIS</v>
          </cell>
          <cell r="C17273" t="str">
            <v>UND</v>
          </cell>
        </row>
        <row r="17273">
          <cell r="E17273">
            <v>4223.47</v>
          </cell>
        </row>
        <row r="17274">
          <cell r="A17274">
            <v>2003709</v>
          </cell>
          <cell r="B17274" t="str">
            <v>POÇO DE VISITA - PVI 17 - AREIA EXTRAÍDA E BRITA PRODUZIDA</v>
          </cell>
          <cell r="C17274" t="str">
            <v>UND</v>
          </cell>
        </row>
        <row r="17274">
          <cell r="E17274">
            <v>3776.69</v>
          </cell>
        </row>
        <row r="17275">
          <cell r="A17275">
            <v>2003712</v>
          </cell>
          <cell r="B17275" t="str">
            <v>POÇO DE VISITA - PVI 18 - AREIA E BRITA COMERCIAIS</v>
          </cell>
          <cell r="C17275" t="str">
            <v>UND</v>
          </cell>
        </row>
        <row r="17275">
          <cell r="E17275">
            <v>5149.22</v>
          </cell>
        </row>
        <row r="17276">
          <cell r="A17276">
            <v>2003711</v>
          </cell>
          <cell r="B17276" t="str">
            <v>POÇO DE VISITA - PVI 18 - AREIA EXTRAÍDA E BRITA PRODUZIDA</v>
          </cell>
          <cell r="C17276" t="str">
            <v>UND</v>
          </cell>
        </row>
        <row r="17276">
          <cell r="E17276">
            <v>4618.89</v>
          </cell>
        </row>
        <row r="17277">
          <cell r="A17277">
            <v>2004505</v>
          </cell>
          <cell r="B17277" t="str">
            <v>REATERRO E COMPACTAÇÃO EM VALA DE DRENO COM GEOCOMPOSTO</v>
          </cell>
          <cell r="C17277" t="str">
            <v>M3</v>
          </cell>
        </row>
        <row r="17277">
          <cell r="E17277">
            <v>17.91</v>
          </cell>
        </row>
        <row r="17278">
          <cell r="A17278">
            <v>2003353</v>
          </cell>
          <cell r="B17278" t="str">
            <v>SARJETA TRAPEZOIDAL DE CANTEIRO CENTRAL DE CONCRETO - SZCC 100-25 - AREIA E BRITA COMERCIAIS</v>
          </cell>
          <cell r="C17278" t="str">
            <v>M</v>
          </cell>
        </row>
        <row r="17278">
          <cell r="E17278">
            <v>76.73</v>
          </cell>
        </row>
        <row r="17279">
          <cell r="A17279">
            <v>2003352</v>
          </cell>
          <cell r="B17279" t="str">
            <v>SARJETA TRAPEZOIDAL DE CANTEIRO CENTRAL DE CONCRETO - SZCC 100-25 - AREIA EXTRAÍDA E BRITA PRODUZIDA</v>
          </cell>
          <cell r="C17279" t="str">
            <v>M</v>
          </cell>
        </row>
        <row r="17279">
          <cell r="E17279">
            <v>59.9</v>
          </cell>
        </row>
        <row r="17280">
          <cell r="A17280">
            <v>2003979</v>
          </cell>
          <cell r="B17280" t="str">
            <v>SARJETA TRAPEZOIDAL DE CANTEIRO CENTRAL DE CONCRETO - SZCC 100-25 MOLDADA NO LOCAL COM EXTRUSORA E CONCRETO USINADO - AREIA E BRITA COMERCIAIS</v>
          </cell>
          <cell r="C17280" t="str">
            <v>M</v>
          </cell>
        </row>
        <row r="17280">
          <cell r="E17280">
            <v>87.14</v>
          </cell>
        </row>
        <row r="17281">
          <cell r="A17281">
            <v>2003980</v>
          </cell>
          <cell r="B17281" t="str">
            <v>SARJETA TRAPEZOIDAL DE CANTEIRO CENTRAL DE CONCRETO - SZCC 100-25 MOLDADA NO LOCAL COM EXTRUSORA E CONCRETO USINADO - AREIA EXTRAÍDA E BRITA PRODUZIDA</v>
          </cell>
          <cell r="C17281" t="str">
            <v>M</v>
          </cell>
        </row>
        <row r="17281">
          <cell r="E17281">
            <v>70.25</v>
          </cell>
        </row>
        <row r="17282">
          <cell r="A17282">
            <v>2003355</v>
          </cell>
          <cell r="B17282" t="str">
            <v>SARJETA TRAPEZOIDAL DE CANTEIRO CENTRAL DE CONCRETO - SZCC 140-35 - AREIA E BRITA COMERCIAIS</v>
          </cell>
          <cell r="C17282" t="str">
            <v>M</v>
          </cell>
        </row>
        <row r="17282">
          <cell r="E17282">
            <v>103.22</v>
          </cell>
        </row>
        <row r="17283">
          <cell r="A17283">
            <v>2003354</v>
          </cell>
          <cell r="B17283" t="str">
            <v>SARJETA TRAPEZOIDAL DE CANTEIRO CENTRAL DE CONCRETO - SZCC 140-35 - AREIA EXTRAÍDA E BRITA PRODUZIDA</v>
          </cell>
          <cell r="C17283" t="str">
            <v>M</v>
          </cell>
        </row>
        <row r="17283">
          <cell r="E17283">
            <v>80.54</v>
          </cell>
        </row>
        <row r="17284">
          <cell r="A17284">
            <v>2003981</v>
          </cell>
          <cell r="B17284" t="str">
            <v>SARJETA TRAPEZOIDAL DE CANTEIRO CENTRAL DE CONCRETO - SZCC 140-35 MOLDADA NO LOCAL COM EXTRUSORA E CONCRETO USINADO - AREIA E BRITA COMERCIAIS</v>
          </cell>
          <cell r="C17284" t="str">
            <v>M</v>
          </cell>
        </row>
        <row r="17284">
          <cell r="E17284">
            <v>117.42</v>
          </cell>
        </row>
        <row r="17285">
          <cell r="A17285">
            <v>2003982</v>
          </cell>
          <cell r="B17285" t="str">
            <v>SARJETA TRAPEZOIDAL DE CANTEIRO CENTRAL DE CONCRETO - SZCC 140-35 MOLDADA NO LOCAL COM EXTRUSORA E CONCRETO USINADO - AREIA EXTRAÍDA E BRITA PRODUZIDA</v>
          </cell>
          <cell r="C17285" t="str">
            <v>M</v>
          </cell>
        </row>
        <row r="17285">
          <cell r="E17285">
            <v>94.65</v>
          </cell>
        </row>
        <row r="17286">
          <cell r="A17286">
            <v>2003345</v>
          </cell>
          <cell r="B17286" t="str">
            <v>SARJETA TRAPEZOIDAL DE CONCRETO - SZC 60-20 - ESCAVAÇÃO MECÂNICA - AREIA E BRITA COMERCIAIS</v>
          </cell>
          <cell r="C17286" t="str">
            <v>M</v>
          </cell>
        </row>
        <row r="17286">
          <cell r="E17286">
            <v>61.2</v>
          </cell>
        </row>
        <row r="17287">
          <cell r="A17287">
            <v>2003344</v>
          </cell>
          <cell r="B17287" t="str">
            <v>SARJETA TRAPEZOIDAL DE CONCRETO - SZC 60-20 - ESCAVAÇÃO MECÂNICA - AREIA EXTRAÍDA E BRITA PRODUZIDA</v>
          </cell>
          <cell r="C17287" t="str">
            <v>M</v>
          </cell>
        </row>
        <row r="17287">
          <cell r="E17287">
            <v>49.71</v>
          </cell>
        </row>
        <row r="17288">
          <cell r="A17288">
            <v>2003973</v>
          </cell>
          <cell r="B17288" t="str">
            <v>SARJETA TRAPEZOIDAL DE CONCRETO - SZC 60-20 MOLDADA NO LOCAL COM EXTRUSORA E CONCRETO USINADO - ESCAVAÇÃO MECÂNICA - AREIA E BRITA COMERCIAIS</v>
          </cell>
          <cell r="C17288" t="str">
            <v>M</v>
          </cell>
        </row>
        <row r="17288">
          <cell r="E17288">
            <v>68.5</v>
          </cell>
        </row>
        <row r="17289">
          <cell r="A17289">
            <v>2003974</v>
          </cell>
          <cell r="B17289" t="str">
            <v>SARJETA TRAPEZOIDAL DE CONCRETO - SZC 60-20 MOLDADA NO LOCAL COM EXTRUSORA E CONCRETO USINADO - ESCAVAÇÃO MECÂNICA - AREIA EXTRAÍDA E BRITA PRODUZIDA</v>
          </cell>
          <cell r="C17289" t="str">
            <v>M</v>
          </cell>
        </row>
        <row r="17289">
          <cell r="E17289">
            <v>56.96</v>
          </cell>
        </row>
        <row r="17290">
          <cell r="A17290">
            <v>2003343</v>
          </cell>
          <cell r="B17290" t="str">
            <v>SARJETA TRAPEZOIDAL DE CONCRETO - SZC 90-30 - ESCAVAÇÃO MECÂNICA - AREIA E BRITA COMERCIAIS</v>
          </cell>
          <cell r="C17290" t="str">
            <v>M</v>
          </cell>
        </row>
        <row r="17290">
          <cell r="E17290">
            <v>83.43</v>
          </cell>
        </row>
        <row r="17291">
          <cell r="A17291">
            <v>2003342</v>
          </cell>
          <cell r="B17291" t="str">
            <v>SARJETA TRAPEZOIDAL DE CONCRETO - SZC 90-30 - ESCAVAÇÃO MECÂNICA - AREIA EXTRAÍDA E BRITA PRODUZIDA</v>
          </cell>
          <cell r="C17291" t="str">
            <v>M</v>
          </cell>
        </row>
        <row r="17291">
          <cell r="E17291">
            <v>67.32</v>
          </cell>
        </row>
        <row r="17292">
          <cell r="A17292">
            <v>2003971</v>
          </cell>
          <cell r="B17292" t="str">
            <v>SARJETA TRAPEZOIDAL DE CONCRETO - SZC 90-30 MOLDADA NO LOCAL COM EXTRUSORA E CONCRETO USINADO - ESCAVAÇÃO MECÂNICA - AREIA E BRITA COMERCIAIS</v>
          </cell>
          <cell r="C17292" t="str">
            <v>M</v>
          </cell>
        </row>
        <row r="17292">
          <cell r="E17292">
            <v>93.84</v>
          </cell>
        </row>
        <row r="17293">
          <cell r="A17293">
            <v>2003972</v>
          </cell>
          <cell r="B17293" t="str">
            <v>SARJETA TRAPEZOIDAL DE CONCRETO - SZC 90-30 MOLDADA NO LOCAL COM EXTRUSORA E CONCRETO USINADO - ESCAVAÇÃO MECÂNICA - AREIA EXTRAÍDA E BRITA PRODUZIDA</v>
          </cell>
          <cell r="C17293" t="str">
            <v>M</v>
          </cell>
        </row>
        <row r="17293">
          <cell r="E17293">
            <v>77.67</v>
          </cell>
        </row>
        <row r="17294">
          <cell r="A17294">
            <v>2003347</v>
          </cell>
          <cell r="B17294" t="str">
            <v>SARJETA TRAPEZOIDAL DE GRAMA - SZG 60-20 - ESCAVAÇÃO MECÂNICA</v>
          </cell>
          <cell r="C17294" t="str">
            <v>M</v>
          </cell>
        </row>
        <row r="17294">
          <cell r="E17294">
            <v>14.55</v>
          </cell>
        </row>
        <row r="17295">
          <cell r="A17295">
            <v>2003346</v>
          </cell>
          <cell r="B17295" t="str">
            <v>SARJETA TRAPEZOIDAL DE GRAMA - SZG 90-30 - ESCAVAÇÃO MECÂNICA</v>
          </cell>
          <cell r="C17295" t="str">
            <v>M</v>
          </cell>
        </row>
        <row r="17295">
          <cell r="E17295">
            <v>20.28</v>
          </cell>
        </row>
        <row r="17296">
          <cell r="A17296">
            <v>2003933</v>
          </cell>
          <cell r="B17296" t="str">
            <v>SARJETA TRAPEZOIDAL SEM REVESTIMENTO - SZT 60-20 - ESCAVAÇÃO MECÂNICA</v>
          </cell>
          <cell r="C17296" t="str">
            <v>M</v>
          </cell>
        </row>
        <row r="17296">
          <cell r="E17296">
            <v>7.16</v>
          </cell>
        </row>
        <row r="17297">
          <cell r="A17297">
            <v>2003932</v>
          </cell>
          <cell r="B17297" t="str">
            <v>SARJETA TRAPEZOIDAL SEM REVESTIMENTO - SZT 90-30 - ESCAVAÇÃO MECÂNICA</v>
          </cell>
          <cell r="C17297" t="str">
            <v>M</v>
          </cell>
        </row>
        <row r="17297">
          <cell r="E17297">
            <v>9.2</v>
          </cell>
        </row>
        <row r="17298">
          <cell r="A17298">
            <v>2003349</v>
          </cell>
          <cell r="B17298" t="str">
            <v>SARJETA TRIANGULAR DE CANTEIRO CENTRAL DE CONCRETO - STCC 100-25 - AREIA E BRITA COMERCIAIS</v>
          </cell>
          <cell r="C17298" t="str">
            <v>M</v>
          </cell>
        </row>
        <row r="17298">
          <cell r="E17298">
            <v>59.06</v>
          </cell>
        </row>
        <row r="17299">
          <cell r="A17299">
            <v>2003348</v>
          </cell>
          <cell r="B17299" t="str">
            <v>SARJETA TRIANGULAR DE CANTEIRO CENTRAL DE CONCRETO - STCC 100-25 - AREIA EXTRAÍDA E BRITA PRODUZIDA</v>
          </cell>
          <cell r="C17299" t="str">
            <v>M</v>
          </cell>
        </row>
        <row r="17299">
          <cell r="E17299">
            <v>46.3</v>
          </cell>
        </row>
        <row r="17300">
          <cell r="A17300">
            <v>2003975</v>
          </cell>
          <cell r="B17300" t="str">
            <v>SARJETA TRIANGULAR DE CANTEIRO CENTRAL DE CONCRETO - STCC 100-25 MOLDADA NO LOCAL COM EXTRUSORA E CONCRETO USINADO - AREIA E BRITA COMERCIAIS</v>
          </cell>
          <cell r="C17300" t="str">
            <v>M</v>
          </cell>
        </row>
        <row r="17300">
          <cell r="E17300">
            <v>66.08</v>
          </cell>
        </row>
        <row r="17301">
          <cell r="A17301">
            <v>2003976</v>
          </cell>
          <cell r="B17301" t="str">
            <v>SARJETA TRIANGULAR DE CANTEIRO CENTRAL DE CONCRETO - STCC 100-25 MOLDADA NO LOCAL COM EXTRUSORA E CONCRETO USINADO - AREIA EXTRAÍDA E BRITA PRODUZIDA</v>
          </cell>
          <cell r="C17301" t="str">
            <v>M</v>
          </cell>
        </row>
        <row r="17301">
          <cell r="E17301">
            <v>53.27</v>
          </cell>
        </row>
        <row r="17302">
          <cell r="A17302">
            <v>2003351</v>
          </cell>
          <cell r="B17302" t="str">
            <v>SARJETA TRIANGULAR DE CANTEIRO CENTRAL DE CONCRETO - STCC 140-35 - AREIA E BRITA COMERCIAIS</v>
          </cell>
          <cell r="C17302" t="str">
            <v>M</v>
          </cell>
        </row>
        <row r="17302">
          <cell r="E17302">
            <v>78.93</v>
          </cell>
        </row>
        <row r="17303">
          <cell r="A17303">
            <v>2003350</v>
          </cell>
          <cell r="B17303" t="str">
            <v>SARJETA TRIANGULAR DE CANTEIRO CENTRAL DE CONCRETO - STCC 140-35 - AREIA EXTRAÍDA E BRITA PRODUZIDA</v>
          </cell>
          <cell r="C17303" t="str">
            <v>M</v>
          </cell>
        </row>
        <row r="17303">
          <cell r="E17303">
            <v>61.84</v>
          </cell>
        </row>
        <row r="17304">
          <cell r="A17304">
            <v>2003977</v>
          </cell>
          <cell r="B17304" t="str">
            <v>SARJETA TRIANGULAR DE CANTEIRO CENTRAL DE CONCRETO - STCC 140-35 MOLDADA NO LOCAL COM EXTRUSORA E CONCRETO USINADO - AREIA E BRITA COMERCIAIS</v>
          </cell>
          <cell r="C17304" t="str">
            <v>M</v>
          </cell>
        </row>
        <row r="17304">
          <cell r="E17304">
            <v>88.52</v>
          </cell>
        </row>
        <row r="17305">
          <cell r="A17305">
            <v>2003978</v>
          </cell>
          <cell r="B17305" t="str">
            <v>SARJETA TRIANGULAR DE CANTEIRO CENTRAL DE CONCRETO - STCC 140-35 MOLDADA NO LOCAL COM EXTRUSORA E CONCRETO USINADO - AREIA EXTRAÍDA E BRITA PRODUZIDA</v>
          </cell>
          <cell r="C17305" t="str">
            <v>M</v>
          </cell>
        </row>
        <row r="17305">
          <cell r="E17305">
            <v>71.36</v>
          </cell>
        </row>
        <row r="17306">
          <cell r="A17306">
            <v>2003291</v>
          </cell>
          <cell r="B17306" t="str">
            <v>SARJETA TRIANGULAR DE CANTEIRO CENTRAL DE GRAMA - STCG 100-25 - ESCAVAÇÃO MECÂNICA</v>
          </cell>
          <cell r="C17306" t="str">
            <v>M</v>
          </cell>
        </row>
        <row r="17306">
          <cell r="E17306">
            <v>10.79</v>
          </cell>
        </row>
        <row r="17307">
          <cell r="A17307">
            <v>2003292</v>
          </cell>
          <cell r="B17307" t="str">
            <v>SARJETA TRIANGULAR DE CANTEIRO CENTRAL DE GRAMA - STCG 140-35 - ESCAVAÇÃO MECÂNICA</v>
          </cell>
          <cell r="C17307" t="str">
            <v>M</v>
          </cell>
        </row>
        <row r="17307">
          <cell r="E17307">
            <v>15.1</v>
          </cell>
        </row>
        <row r="17308">
          <cell r="A17308">
            <v>2003293</v>
          </cell>
          <cell r="B17308" t="str">
            <v>SARJETA TRIANGULAR DE CANTEIRO CENTRAL DE GRAMA - STCG 200-25 - ESCAVAÇÃO MECÂNICA</v>
          </cell>
          <cell r="C17308" t="str">
            <v>M</v>
          </cell>
        </row>
        <row r="17308">
          <cell r="E17308">
            <v>19.89</v>
          </cell>
        </row>
        <row r="17309">
          <cell r="A17309">
            <v>2003294</v>
          </cell>
          <cell r="B17309" t="str">
            <v>SARJETA TRIANGULAR DE CANTEIRO CENTRAL DE GRAMA - STCG 300-37,5 - ESCAVAÇÃO MECÂNICA</v>
          </cell>
          <cell r="C17309" t="str">
            <v>M</v>
          </cell>
        </row>
        <row r="17309">
          <cell r="E17309">
            <v>29.84</v>
          </cell>
        </row>
        <row r="17310">
          <cell r="A17310">
            <v>2003257</v>
          </cell>
          <cell r="B17310" t="str">
            <v>SARJETA TRIANGULAR DE CONCRETO - STC 100-20 - ESCAVAÇÃO MECÂNICA - AREIA E BRITA COMERCIAIS</v>
          </cell>
          <cell r="C17310" t="str">
            <v>M</v>
          </cell>
        </row>
        <row r="17310">
          <cell r="E17310">
            <v>62.74</v>
          </cell>
        </row>
        <row r="17311">
          <cell r="A17311">
            <v>2003258</v>
          </cell>
          <cell r="B17311" t="str">
            <v>SARJETA TRIANGULAR DE CONCRETO - STC 100-20 - ESCAVAÇÃO MECÂNICA - AREIA EXTRAÍDA E BRITA PRODUZIDA</v>
          </cell>
          <cell r="C17311" t="str">
            <v>M</v>
          </cell>
        </row>
        <row r="17311">
          <cell r="E17311">
            <v>51.29</v>
          </cell>
        </row>
        <row r="17312">
          <cell r="A17312">
            <v>2003259</v>
          </cell>
          <cell r="B17312" t="str">
            <v>SARJETA TRIANGULAR DE CONCRETO - STC 100-20 MOLDADA NO LOCAL COM EXTRUSORA E CONCRETO USINADO - ESCAVAÇÃO MECÂNICA - AREIA E BRITA COMERCIAIS</v>
          </cell>
          <cell r="C17312" t="str">
            <v>M</v>
          </cell>
        </row>
        <row r="17312">
          <cell r="E17312">
            <v>69.32</v>
          </cell>
        </row>
        <row r="17313">
          <cell r="A17313">
            <v>2003260</v>
          </cell>
          <cell r="B17313" t="str">
            <v>SARJETA TRIANGULAR DE CONCRETO - STC 100-20 MOLDADA NO LOCAL COM EXTRUSORA E CONCRETO USINADO - ESCAVAÇÃO MECÂNICA - AREIA EXTRAÍDA E BRITA PRODUZIDA</v>
          </cell>
          <cell r="C17313" t="str">
            <v>M</v>
          </cell>
        </row>
        <row r="17313">
          <cell r="E17313">
            <v>57.82</v>
          </cell>
        </row>
        <row r="17314">
          <cell r="A17314">
            <v>2003281</v>
          </cell>
          <cell r="B17314" t="str">
            <v>SARJETA TRIANGULAR DE CONCRETO - STC 100-21 - ESCAVAÇÃO MECÂNICA - AREIA E BRITA COMERCIAIS</v>
          </cell>
          <cell r="C17314" t="str">
            <v>M</v>
          </cell>
        </row>
        <row r="17314">
          <cell r="E17314">
            <v>62.87</v>
          </cell>
        </row>
        <row r="17315">
          <cell r="A17315">
            <v>2003282</v>
          </cell>
          <cell r="B17315" t="str">
            <v>SARJETA TRIANGULAR DE CONCRETO - STC 100-21 - ESCAVAÇÃO MECÂNICA - AREIA EXTRAÍDA E BRITA PRODUZIDA</v>
          </cell>
          <cell r="C17315" t="str">
            <v>M</v>
          </cell>
        </row>
        <row r="17315">
          <cell r="E17315">
            <v>51.15</v>
          </cell>
        </row>
        <row r="17316">
          <cell r="A17316">
            <v>2003283</v>
          </cell>
          <cell r="B17316" t="str">
            <v>SARJETA TRIANGULAR DE CONCRETO - STC 100-21 MOLDADA NO LOCAL COM EXTRUSORA E CONCRETO USINADO - ESCAVAÇÃO MECÂNICA - AREIA E BRITA COMERCIAIS</v>
          </cell>
          <cell r="C17316" t="str">
            <v>M</v>
          </cell>
        </row>
        <row r="17316">
          <cell r="E17316">
            <v>69.61</v>
          </cell>
        </row>
        <row r="17317">
          <cell r="A17317">
            <v>2003284</v>
          </cell>
          <cell r="B17317" t="str">
            <v>SARJETA TRIANGULAR DE CONCRETO - STC 100-21 MOLDADA NO LOCAL COM EXTRUSORA E CONCRETO USINADO - ESCAVAÇÃO MECÂNICA - AREIA EXTRAÍDA E BRITA PRODUZIDA</v>
          </cell>
          <cell r="C17317" t="str">
            <v>M</v>
          </cell>
        </row>
        <row r="17317">
          <cell r="E17317">
            <v>57.85</v>
          </cell>
        </row>
        <row r="17318">
          <cell r="A17318">
            <v>2003327</v>
          </cell>
          <cell r="B17318" t="str">
            <v>SARJETA TRIANGULAR DE CONCRETO - STC 108-25 - ESCAVAÇÃO MECÂNICA - AREIA E BRITA COMERCIAIS</v>
          </cell>
          <cell r="C17318" t="str">
            <v>M</v>
          </cell>
        </row>
        <row r="17318">
          <cell r="E17318">
            <v>91.73</v>
          </cell>
        </row>
        <row r="17319">
          <cell r="A17319">
            <v>2003326</v>
          </cell>
          <cell r="B17319" t="str">
            <v>SARJETA TRIANGULAR DE CONCRETO - STC 108-25 - ESCAVAÇÃO MECÂNICA - AREIA EXTRAÍDA E BRITA PRODUZIDA</v>
          </cell>
          <cell r="C17319" t="str">
            <v>M</v>
          </cell>
        </row>
        <row r="17319">
          <cell r="E17319">
            <v>78.45</v>
          </cell>
        </row>
        <row r="17320">
          <cell r="A17320">
            <v>2003963</v>
          </cell>
          <cell r="B17320" t="str">
            <v>SARJETA TRIANGULAR DE CONCRETO - STC 108-25 MOLDADA NO LOCAL COM EXTRUSORA E CONCRETO USINADO - ESCAVAÇÃO MECÂNICA - AREIA E BRITA COMERCIAIS</v>
          </cell>
          <cell r="C17320" t="str">
            <v>M</v>
          </cell>
        </row>
        <row r="17320">
          <cell r="E17320">
            <v>79.1</v>
          </cell>
        </row>
        <row r="17321">
          <cell r="A17321">
            <v>2003964</v>
          </cell>
          <cell r="B17321" t="str">
            <v>SARJETA TRIANGULAR DE CONCRETO - STC 108-25 MOLDADA NO LOCAL COM EXTRUSORA E CONCRETO USINADO - ESCAVAÇÃO MECÂNICA - AREIA EXTRAÍDA E BRITA PRODUZIDA</v>
          </cell>
          <cell r="C17321" t="str">
            <v>M</v>
          </cell>
        </row>
        <row r="17321">
          <cell r="E17321">
            <v>65.76</v>
          </cell>
        </row>
        <row r="17322">
          <cell r="A17322">
            <v>2003319</v>
          </cell>
          <cell r="B17322" t="str">
            <v>SARJETA TRIANGULAR DE CONCRETO - STC 125-25 - ESCAVAÇÃO MECÂNICA - AREIA E BRITA COMERCIAIS</v>
          </cell>
          <cell r="C17322" t="str">
            <v>M</v>
          </cell>
        </row>
        <row r="17322">
          <cell r="E17322">
            <v>76.19</v>
          </cell>
        </row>
        <row r="17323">
          <cell r="A17323">
            <v>2003318</v>
          </cell>
          <cell r="B17323" t="str">
            <v>SARJETA TRIANGULAR DE CONCRETO - STC 125-25 - ESCAVAÇÃO MECÂNICA - AREIA EXTRAÍDA E BRITA PRODUZIDA</v>
          </cell>
          <cell r="C17323" t="str">
            <v>M</v>
          </cell>
        </row>
        <row r="17323">
          <cell r="E17323">
            <v>62.05</v>
          </cell>
        </row>
        <row r="17324">
          <cell r="A17324">
            <v>2003955</v>
          </cell>
          <cell r="B17324" t="str">
            <v>SARJETA TRIANGULAR DE CONCRETO - STC 125-25 MOLDADA NO LOCAL COM EXTRUSORA E CONCRETO USINADO - ESCAVAÇÃO MECÂNICA - AREIA E BRITA COMERCIAIS</v>
          </cell>
          <cell r="C17324" t="str">
            <v>M</v>
          </cell>
        </row>
        <row r="17324">
          <cell r="E17324">
            <v>84.37</v>
          </cell>
        </row>
        <row r="17325">
          <cell r="A17325">
            <v>2003956</v>
          </cell>
          <cell r="B17325" t="str">
            <v>SARJETA TRIANGULAR DE CONCRETO - STC 125-25 MOLDADA NO LOCAL COM EXTRUSORA E CONCRETO USINADO - ESCAVAÇÃO MECÂNICA - AREIA EXTRAÍDA E BRITA PRODUZIDA</v>
          </cell>
          <cell r="C17325" t="str">
            <v>M</v>
          </cell>
        </row>
        <row r="17325">
          <cell r="E17325">
            <v>70.17</v>
          </cell>
        </row>
        <row r="17326">
          <cell r="A17326">
            <v>2003277</v>
          </cell>
          <cell r="B17326" t="str">
            <v>SARJETA TRIANGULAR DE CONCRETO - STC 125-27 - ESCAVAÇÃO MECÂNICA - AREIA E BRITA COMERCIAIS</v>
          </cell>
          <cell r="C17326" t="str">
            <v>M</v>
          </cell>
        </row>
        <row r="17326">
          <cell r="E17326">
            <v>78.43</v>
          </cell>
        </row>
        <row r="17327">
          <cell r="A17327">
            <v>2003278</v>
          </cell>
          <cell r="B17327" t="str">
            <v>SARJETA TRIANGULAR DE CONCRETO - STC 125-27 - ESCAVAÇÃO MECÂNICA - AREIA EXTRAÍDA E BRITA PRODUZIDA</v>
          </cell>
          <cell r="C17327" t="str">
            <v>M</v>
          </cell>
        </row>
        <row r="17327">
          <cell r="E17327">
            <v>63.89</v>
          </cell>
        </row>
        <row r="17328">
          <cell r="A17328">
            <v>2003279</v>
          </cell>
          <cell r="B17328" t="str">
            <v>SARJETA TRIANGULAR DE CONCRETO - STC 125-27 MOLDADA NO LOCAL COM EXTRUSORA E CONCRETO USINADO - ESCAVAÇÃO MECÂNICA - AREIA E BRITA COMERCIAIS</v>
          </cell>
          <cell r="C17328" t="str">
            <v>M</v>
          </cell>
        </row>
        <row r="17328">
          <cell r="E17328">
            <v>86.84</v>
          </cell>
        </row>
        <row r="17329">
          <cell r="A17329">
            <v>2003280</v>
          </cell>
          <cell r="B17329" t="str">
            <v>SARJETA TRIANGULAR DE CONCRETO - STC 125-27 MOLDADA NO LOCAL COM EXTRUSORA E CONCRETO USINADO - ESCAVAÇÃO MECÂNICA - AREIA EXTRAÍDA E BRITA PRODUZIDA</v>
          </cell>
          <cell r="C17329" t="str">
            <v>M</v>
          </cell>
        </row>
        <row r="17329">
          <cell r="E17329">
            <v>72.24</v>
          </cell>
        </row>
        <row r="17330">
          <cell r="A17330">
            <v>2003253</v>
          </cell>
          <cell r="B17330" t="str">
            <v>SARJETA TRIANGULAR DE CONCRETO - STC 150-30 - ESCAVAÇÃO MECÂNICA - AREIA E BRITA COMERCIAIS</v>
          </cell>
          <cell r="C17330" t="str">
            <v>M</v>
          </cell>
        </row>
        <row r="17330">
          <cell r="E17330">
            <v>89.65</v>
          </cell>
        </row>
        <row r="17331">
          <cell r="A17331">
            <v>2003254</v>
          </cell>
          <cell r="B17331" t="str">
            <v>SARJETA TRIANGULAR DE CONCRETO - STC 150-30 - ESCAVAÇÃO MECÂNICA - AREIA EXTRAÍDA E BRITA PRODUZIDA</v>
          </cell>
          <cell r="C17331" t="str">
            <v>M</v>
          </cell>
        </row>
        <row r="17331">
          <cell r="E17331">
            <v>72.83</v>
          </cell>
        </row>
        <row r="17332">
          <cell r="A17332">
            <v>2003255</v>
          </cell>
          <cell r="B17332" t="str">
            <v>SARJETA TRIANGULAR DE CONCRETO - STC 150-30 MOLDADA NO LOCAL COM EXTRUSORA E CONCRETO USINADO - ESCAVAÇÃO MECÂNICA - AREIA E BRITA COMERCIAIS</v>
          </cell>
          <cell r="C17332" t="str">
            <v>M</v>
          </cell>
        </row>
        <row r="17332">
          <cell r="E17332">
            <v>99.41</v>
          </cell>
        </row>
        <row r="17333">
          <cell r="A17333">
            <v>2003256</v>
          </cell>
          <cell r="B17333" t="str">
            <v>SARJETA TRIANGULAR DE CONCRETO - STC 150-30 MOLDADA NO LOCAL COM EXTRUSORA E CONCRETO USINADO - ESCAVAÇÃO MECÂNICA - AREIA EXTRAÍDA E BRITA PRODUZIDA</v>
          </cell>
          <cell r="C17333" t="str">
            <v>M</v>
          </cell>
        </row>
        <row r="17333">
          <cell r="E17333">
            <v>82.52</v>
          </cell>
        </row>
        <row r="17334">
          <cell r="A17334">
            <v>2003273</v>
          </cell>
          <cell r="B17334" t="str">
            <v>SARJETA TRIANGULAR DE CONCRETO - STC 150-32 - ESCAVAÇÃO MECÂNICA - AREIA E BRITA COMERCIAIS</v>
          </cell>
          <cell r="C17334" t="str">
            <v>M</v>
          </cell>
        </row>
        <row r="17334">
          <cell r="E17334">
            <v>92.04</v>
          </cell>
        </row>
        <row r="17335">
          <cell r="A17335">
            <v>2003274</v>
          </cell>
          <cell r="B17335" t="str">
            <v>SARJETA TRIANGULAR DE CONCRETO - STC 150-32 - ESCAVAÇÃO MECÂNICA - AREIA EXTRAÍDA E BRITA PRODUZIDA</v>
          </cell>
          <cell r="C17335" t="str">
            <v>M</v>
          </cell>
        </row>
        <row r="17335">
          <cell r="E17335">
            <v>74.78</v>
          </cell>
        </row>
        <row r="17336">
          <cell r="A17336">
            <v>2003275</v>
          </cell>
          <cell r="B17336" t="str">
            <v>SARJETA TRIANGULAR DE CONCRETO - STC 150-32 MOLDADA NO LOCAL COM EXTRUSORA E CONCRETO USINADO - ESCAVAÇÃO MECÂNICA - AREIA E BRITA COMERCIAIS</v>
          </cell>
          <cell r="C17336" t="str">
            <v>M</v>
          </cell>
        </row>
        <row r="17336">
          <cell r="E17336">
            <v>102.06</v>
          </cell>
        </row>
        <row r="17337">
          <cell r="A17337">
            <v>2003276</v>
          </cell>
          <cell r="B17337" t="str">
            <v>SARJETA TRIANGULAR DE CONCRETO - STC 150-32 MOLDADA NO LOCAL COM EXTRUSORA E CONCRETO USINADO - ESCAVAÇÃO MECÂNICA - AREIA EXTRAÍDA E BRITA PRODUZIDA</v>
          </cell>
          <cell r="C17337" t="str">
            <v>M</v>
          </cell>
        </row>
        <row r="17337">
          <cell r="E17337">
            <v>84.74</v>
          </cell>
        </row>
        <row r="17338">
          <cell r="A17338">
            <v>2003269</v>
          </cell>
          <cell r="B17338" t="str">
            <v>SARJETA TRIANGULAR DE CONCRETO - STC 73-15 - ESCAVAÇÃO MECÂNICA - AREIA E BRITA COMERCIAIS</v>
          </cell>
          <cell r="C17338" t="str">
            <v>M</v>
          </cell>
        </row>
        <row r="17338">
          <cell r="E17338">
            <v>61.65</v>
          </cell>
        </row>
        <row r="17339">
          <cell r="A17339">
            <v>2003270</v>
          </cell>
          <cell r="B17339" t="str">
            <v>SARJETA TRIANGULAR DE CONCRETO - STC 73-15 - ESCAVAÇÃO MECÂNICA - AREIA EXTRAÍDA E BRITA PRODUZIDA</v>
          </cell>
          <cell r="C17339" t="str">
            <v>M</v>
          </cell>
        </row>
        <row r="17339">
          <cell r="E17339">
            <v>52.83</v>
          </cell>
        </row>
        <row r="17340">
          <cell r="A17340">
            <v>2003271</v>
          </cell>
          <cell r="B17340" t="str">
            <v>SARJETA TRIANGULAR DE CONCRETO - STC 73-15 MOLDADA NO LOCAL COM EXTRUSORA E CONCRETO USINADO - ESCAVAÇÃO MECÂNICA - AREIA E BRITA COMERCIAIS</v>
          </cell>
          <cell r="C17340" t="str">
            <v>M</v>
          </cell>
        </row>
        <row r="17340">
          <cell r="E17340">
            <v>53.52</v>
          </cell>
        </row>
        <row r="17341">
          <cell r="A17341">
            <v>2003272</v>
          </cell>
          <cell r="B17341" t="str">
            <v>SARJETA TRIANGULAR DE CONCRETO - STC 73-15 MOLDADA NO LOCAL COM EXTRUSORA E CONCRETO USINADO - ESCAVAÇÃO MECÂNICA - AREIA EXTRAÍDA E BRITA PRODUZIDA</v>
          </cell>
          <cell r="C17341" t="str">
            <v>M</v>
          </cell>
        </row>
        <row r="17341">
          <cell r="E17341">
            <v>44.67</v>
          </cell>
        </row>
        <row r="17342">
          <cell r="A17342">
            <v>2003261</v>
          </cell>
          <cell r="B17342" t="str">
            <v>SARJETA TRIANGULAR DE CONCRETO - STC 80-15 - ESCAVAÇÃO MECÂNICA - AREIA E BRITA COMERCIAIS</v>
          </cell>
          <cell r="C17342" t="str">
            <v>M</v>
          </cell>
        </row>
        <row r="17342">
          <cell r="E17342">
            <v>50.89</v>
          </cell>
        </row>
        <row r="17343">
          <cell r="A17343">
            <v>2003262</v>
          </cell>
          <cell r="B17343" t="str">
            <v>SARJETA TRIANGULAR DE CONCRETO - STC 80-15 - ESCAVAÇÃO MECÂNICA - AREIA EXTRAÍDA E BRITA PRODUZIDA</v>
          </cell>
          <cell r="C17343" t="str">
            <v>M</v>
          </cell>
        </row>
        <row r="17343">
          <cell r="E17343">
            <v>41.65</v>
          </cell>
        </row>
        <row r="17344">
          <cell r="A17344">
            <v>2003263</v>
          </cell>
          <cell r="B17344" t="str">
            <v>SARJETA TRIANGULAR DE CONCRETO - STC 80-15 MOLDADA NO LOCAL COM EXTRUSORA E CONCRETO USINADO - ESCAVAÇÃO MECÂNICA - AREIA E BRITA COMERCIAIS</v>
          </cell>
          <cell r="C17344" t="str">
            <v>M</v>
          </cell>
        </row>
        <row r="17344">
          <cell r="E17344">
            <v>56.16</v>
          </cell>
        </row>
        <row r="17345">
          <cell r="A17345">
            <v>2003264</v>
          </cell>
          <cell r="B17345" t="str">
            <v>SARJETA TRIANGULAR DE CONCRETO - STC 80-15 MOLDADA NO LOCAL COM EXTRUSORA E CONCRETO USINADO - ESCAVAÇÃO MECÂNICA - AREIA EXTRAÍDA E BRITA PRODUZIDA</v>
          </cell>
          <cell r="C17345" t="str">
            <v>M</v>
          </cell>
        </row>
        <row r="17345">
          <cell r="E17345">
            <v>46.89</v>
          </cell>
        </row>
        <row r="17346">
          <cell r="A17346">
            <v>2003285</v>
          </cell>
          <cell r="B17346" t="str">
            <v>SARJETA TRIANGULAR DE CONCRETO - STC 80-17 - ESCAVAÇÃO MECÂNICA - AREIA E BRITA COMERCIAIS</v>
          </cell>
          <cell r="C17346" t="str">
            <v>M</v>
          </cell>
        </row>
        <row r="17346">
          <cell r="E17346">
            <v>52.55</v>
          </cell>
        </row>
        <row r="17347">
          <cell r="A17347">
            <v>2003286</v>
          </cell>
          <cell r="B17347" t="str">
            <v>SARJETA TRIANGULAR DE CONCRETO - STC 80-17 - ESCAVAÇÃO MECÂNICA - AREIA EXTRAÍDA E BRITA PRODUZIDA</v>
          </cell>
          <cell r="C17347" t="str">
            <v>M</v>
          </cell>
        </row>
        <row r="17347">
          <cell r="E17347">
            <v>43.03</v>
          </cell>
        </row>
        <row r="17348">
          <cell r="A17348">
            <v>2003287</v>
          </cell>
          <cell r="B17348" t="str">
            <v>SARJETA TRIANGULAR DE CONCRETO - STC 80-17 MOLDADA NO LOCAL COM EXTRUSORA E CONCRETO USINADO - ESCAVAÇÃO MECÂNICA - AREIA E BRITA COMERCIAIS</v>
          </cell>
          <cell r="C17348" t="str">
            <v>M</v>
          </cell>
        </row>
        <row r="17348">
          <cell r="E17348">
            <v>57.99</v>
          </cell>
        </row>
        <row r="17349">
          <cell r="A17349">
            <v>2003288</v>
          </cell>
          <cell r="B17349" t="str">
            <v>SARJETA TRIANGULAR DE CONCRETO - STC 80-17 MOLDADA NO LOCAL COM EXTRUSORA E CONCRETO USINADO - ESCAVAÇÃO MECÂNICA - AREIA EXTRAÍDA E BRITA PRODUZIDA</v>
          </cell>
          <cell r="C17349" t="str">
            <v>M</v>
          </cell>
        </row>
        <row r="17349">
          <cell r="E17349">
            <v>48.43</v>
          </cell>
        </row>
        <row r="17350">
          <cell r="A17350">
            <v>2003265</v>
          </cell>
          <cell r="B17350" t="str">
            <v>SARJETA TRIANGULAR DE CONCRETO - STC 88-20 - ESCAVAÇÃO MECÂNICA - AREIA E BRITA COMERCIAIS</v>
          </cell>
          <cell r="C17350" t="str">
            <v>M</v>
          </cell>
        </row>
        <row r="17350">
          <cell r="E17350">
            <v>75.78</v>
          </cell>
        </row>
        <row r="17351">
          <cell r="A17351">
            <v>2003266</v>
          </cell>
          <cell r="B17351" t="str">
            <v>SARJETA TRIANGULAR DE CONCRETO - STC 88-20 - ESCAVAÇÃO MECÂNICA - AREIA EXTRAÍDA E BRITA PRODUZIDA</v>
          </cell>
          <cell r="C17351" t="str">
            <v>M</v>
          </cell>
        </row>
        <row r="17351">
          <cell r="E17351">
            <v>64.96</v>
          </cell>
        </row>
        <row r="17352">
          <cell r="A17352">
            <v>2003267</v>
          </cell>
          <cell r="B17352" t="str">
            <v>SARJETA TRIANGULAR DE CONCRETO - STC 88-20 MOLDADA NO LOCAL COM EXTRUSORA E CONCRETO USINADO - ESCAVAÇÃO MECÂNICA - AREIA E BRITA COMERCIAIS</v>
          </cell>
          <cell r="C17352" t="str">
            <v>M</v>
          </cell>
        </row>
        <row r="17352">
          <cell r="E17352">
            <v>65.32</v>
          </cell>
        </row>
        <row r="17353">
          <cell r="A17353">
            <v>2003268</v>
          </cell>
          <cell r="B17353" t="str">
            <v>SARJETA TRIANGULAR DE CONCRETO - STC 88-20 MOLDADA NO LOCAL COM EXTRUSORA E CONCRETO USINADO - ESCAVAÇÃO MECÂNICA - AREIA EXTRAÍDA E BRITA PRODUZIDA</v>
          </cell>
          <cell r="C17353" t="str">
            <v>M</v>
          </cell>
        </row>
        <row r="17353">
          <cell r="E17353">
            <v>54.47</v>
          </cell>
        </row>
        <row r="17354">
          <cell r="A17354">
            <v>2003289</v>
          </cell>
          <cell r="B17354" t="str">
            <v>SARJETA TRIANGULAR DE GRAMA - STG 100-20 - ESCAVAÇÃO MECÂNICA</v>
          </cell>
          <cell r="C17354" t="str">
            <v>M</v>
          </cell>
        </row>
        <row r="17354">
          <cell r="E17354">
            <v>18.44</v>
          </cell>
        </row>
        <row r="17355">
          <cell r="A17355">
            <v>2003338</v>
          </cell>
          <cell r="B17355" t="str">
            <v>SARJETA TRIANGULAR DE GRAMA - STG 125-25 - ESCAVAÇÃO MECÂNICA</v>
          </cell>
          <cell r="C17355" t="str">
            <v>M</v>
          </cell>
        </row>
        <row r="17355">
          <cell r="E17355">
            <v>23.15</v>
          </cell>
        </row>
        <row r="17356">
          <cell r="A17356">
            <v>2003290</v>
          </cell>
          <cell r="B17356" t="str">
            <v>SARJETA TRIANGULAR DE GRAMA - STG 80-15 - ESCAVAÇÃO MECÂNICA</v>
          </cell>
          <cell r="C17356" t="str">
            <v>M</v>
          </cell>
        </row>
        <row r="17356">
          <cell r="E17356">
            <v>15.28</v>
          </cell>
        </row>
        <row r="17357">
          <cell r="A17357">
            <v>2003300</v>
          </cell>
          <cell r="B17357" t="str">
            <v>SARJETA TRIANGULAR SEM REVESTIMENTO - STT 100-20 - ESCAVAÇÃO MECÂNICA</v>
          </cell>
          <cell r="C17357" t="str">
            <v>M</v>
          </cell>
        </row>
        <row r="17357">
          <cell r="E17357">
            <v>7.75</v>
          </cell>
        </row>
        <row r="17358">
          <cell r="A17358">
            <v>2003299</v>
          </cell>
          <cell r="B17358" t="str">
            <v>SARJETA TRIANGULAR SEM REVESTIMENTO - STT 125-25 - ESCAVAÇÃO MECÂNICA</v>
          </cell>
          <cell r="C17358" t="str">
            <v>M</v>
          </cell>
        </row>
        <row r="17358">
          <cell r="E17358">
            <v>9.79</v>
          </cell>
        </row>
        <row r="17359">
          <cell r="A17359">
            <v>2003301</v>
          </cell>
          <cell r="B17359" t="str">
            <v>SARJETA TRIANGULAR SEM REVESTIMENTO - STT 80-15 - ESCAVAÇÃO MECÂNICA</v>
          </cell>
          <cell r="C17359" t="str">
            <v>M</v>
          </cell>
        </row>
        <row r="17359">
          <cell r="E17359">
            <v>6.79</v>
          </cell>
        </row>
        <row r="17360">
          <cell r="A17360">
            <v>2004513</v>
          </cell>
          <cell r="B17360" t="str">
            <v>SELO ASFÁLTICO DE MICROVALA PARA DRENO DE PAVIMENTO COM GEOCOMPOSTO</v>
          </cell>
          <cell r="C17360" t="str">
            <v>M</v>
          </cell>
        </row>
        <row r="17360">
          <cell r="E17360">
            <v>0.12</v>
          </cell>
        </row>
        <row r="17361">
          <cell r="A17361">
            <v>2003357</v>
          </cell>
          <cell r="B17361" t="str">
            <v>TRANSPOSIÇÃO DE SEGMENTOS DE SARJETA - TSS 01 - AREIA E BRITA COMERCIAIS</v>
          </cell>
          <cell r="C17361" t="str">
            <v>M</v>
          </cell>
        </row>
        <row r="17361">
          <cell r="E17361">
            <v>195.28</v>
          </cell>
        </row>
        <row r="17362">
          <cell r="A17362">
            <v>2003356</v>
          </cell>
          <cell r="B17362" t="str">
            <v>TRANSPOSIÇÃO DE SEGMENTOS DE SARJETA - TSS 01 - AREIA EXTRAÍDA E BRITA PRODUZIDA</v>
          </cell>
          <cell r="C17362" t="str">
            <v>M</v>
          </cell>
        </row>
        <row r="17362">
          <cell r="E17362">
            <v>154.95</v>
          </cell>
        </row>
        <row r="17363">
          <cell r="A17363">
            <v>2003359</v>
          </cell>
          <cell r="B17363" t="str">
            <v>TRANSPOSIÇÃO DE SEGMENTOS DE SARJETA - TSS 02 - AREIA E BRITA COMERCIAIS</v>
          </cell>
          <cell r="C17363" t="str">
            <v>M</v>
          </cell>
        </row>
        <row r="17363">
          <cell r="E17363">
            <v>238.79</v>
          </cell>
        </row>
        <row r="17364">
          <cell r="A17364">
            <v>2003358</v>
          </cell>
          <cell r="B17364" t="str">
            <v>TRANSPOSIÇÃO DE SEGMENTOS DE SARJETA - TSS 02 - AREIA EXTRAÍDA E BRITA PRODUZIDA</v>
          </cell>
          <cell r="C17364" t="str">
            <v>M</v>
          </cell>
        </row>
        <row r="17364">
          <cell r="E17364">
            <v>189.17</v>
          </cell>
        </row>
        <row r="17365">
          <cell r="A17365">
            <v>2003361</v>
          </cell>
          <cell r="B17365" t="str">
            <v>TRANSPOSIÇÃO DE SEGMENTOS DE SARJETA - TSS 03 - AREIA E BRITA COMERCIAIS</v>
          </cell>
          <cell r="C17365" t="str">
            <v>M</v>
          </cell>
        </row>
        <row r="17365">
          <cell r="E17365">
            <v>513.76</v>
          </cell>
        </row>
        <row r="17366">
          <cell r="A17366">
            <v>2003360</v>
          </cell>
          <cell r="B17366" t="str">
            <v>TRANSPOSIÇÃO DE SEGMENTOS DE SARJETA - TSS 03 - AREIA EXTRAÍDA E BRITA PRODUZIDA</v>
          </cell>
          <cell r="C17366" t="str">
            <v>M</v>
          </cell>
        </row>
        <row r="17366">
          <cell r="E17366">
            <v>474.15</v>
          </cell>
        </row>
        <row r="17367">
          <cell r="A17367">
            <v>2003363</v>
          </cell>
          <cell r="B17367" t="str">
            <v>TRANSPOSIÇÃO DE SEGMENTOS DE SARJETA - TSS 04 - AREIA E BRITA COMERCIAIS</v>
          </cell>
          <cell r="C17367" t="str">
            <v>M</v>
          </cell>
        </row>
        <row r="17367">
          <cell r="E17367">
            <v>441.21</v>
          </cell>
        </row>
        <row r="17368">
          <cell r="A17368">
            <v>2003362</v>
          </cell>
          <cell r="B17368" t="str">
            <v>TRANSPOSIÇÃO DE SEGMENTOS DE SARJETA - TSS 04 - AREIA EXTRAÍDA E BRITA PRODUZIDA</v>
          </cell>
          <cell r="C17368" t="str">
            <v>M</v>
          </cell>
        </row>
        <row r="17368">
          <cell r="E17368">
            <v>405.18</v>
          </cell>
        </row>
        <row r="17369">
          <cell r="A17369">
            <v>2003365</v>
          </cell>
          <cell r="B17369" t="str">
            <v>TRANSPOSIÇÃO DE SEGMENTOS DE SARJETA - TSS 05 - AREIA E BRITA COMERCIAIS</v>
          </cell>
          <cell r="C17369" t="str">
            <v>M</v>
          </cell>
        </row>
        <row r="17369">
          <cell r="E17369">
            <v>392.81</v>
          </cell>
        </row>
        <row r="17370">
          <cell r="A17370">
            <v>2003364</v>
          </cell>
          <cell r="B17370" t="str">
            <v>TRANSPOSIÇÃO DE SEGMENTOS DE SARJETA - TSS 05 - AREIA EXTRAÍDA E BRITA PRODUZIDA</v>
          </cell>
          <cell r="C17370" t="str">
            <v>M</v>
          </cell>
        </row>
        <row r="17370">
          <cell r="E17370">
            <v>359.16</v>
          </cell>
        </row>
        <row r="17371">
          <cell r="A17371">
            <v>2003367</v>
          </cell>
          <cell r="B17371" t="str">
            <v>TRANSPOSIÇÃO DE SEGMENTOS DE SARJETA - TSS 06 - AREIA E BRITA COMERCIAIS</v>
          </cell>
          <cell r="C17371" t="str">
            <v>M</v>
          </cell>
        </row>
        <row r="17371">
          <cell r="E17371">
            <v>368.55</v>
          </cell>
        </row>
        <row r="17372">
          <cell r="A17372">
            <v>2003366</v>
          </cell>
          <cell r="B17372" t="str">
            <v>TRANSPOSIÇÃO DE SEGMENTOS DE SARJETA - TSS 06 - AREIA EXTRAÍDA E BRITA PRODUZIDA</v>
          </cell>
          <cell r="C17372" t="str">
            <v>M</v>
          </cell>
        </row>
        <row r="17372">
          <cell r="E17372">
            <v>336.09</v>
          </cell>
        </row>
        <row r="17373">
          <cell r="A17373">
            <v>2003869</v>
          </cell>
          <cell r="B17373" t="str">
            <v>TUBO DE CONCRETO PA1 COMERCIAL PARA DRENAGEM - D = 0,50 M - FORNECIMENTO E INSTALAÇÃO</v>
          </cell>
          <cell r="C17373" t="str">
            <v>M</v>
          </cell>
        </row>
        <row r="17373">
          <cell r="E17373">
            <v>137.26</v>
          </cell>
        </row>
        <row r="17374">
          <cell r="A17374">
            <v>2003822</v>
          </cell>
          <cell r="B17374" t="str">
            <v>TUBO DE CONCRETO PA1 COMERCIAL PARA DRENAGEM - D = 0,60 M - FORNECIMENTO E INSTALAÇÃO</v>
          </cell>
          <cell r="C17374" t="str">
            <v>M</v>
          </cell>
        </row>
        <row r="17374">
          <cell r="E17374">
            <v>223.53</v>
          </cell>
        </row>
        <row r="17375">
          <cell r="A17375">
            <v>2003826</v>
          </cell>
          <cell r="B17375" t="str">
            <v>TUBO DE CONCRETO PA1 COMERCIAL PARA DRENAGEM - D = 0,80 M - FORNECIMENTO E INSTALAÇÃO</v>
          </cell>
          <cell r="C17375" t="str">
            <v>M</v>
          </cell>
        </row>
        <row r="17375">
          <cell r="E17375">
            <v>369.04</v>
          </cell>
        </row>
        <row r="17376">
          <cell r="A17376">
            <v>2003830</v>
          </cell>
          <cell r="B17376" t="str">
            <v>TUBO DE CONCRETO PA1 COMERCIAL PARA DRENAGEM - D = 1,00 M - FORNECIMENTO E INSTALAÇÃO</v>
          </cell>
          <cell r="C17376" t="str">
            <v>M</v>
          </cell>
        </row>
        <row r="17376">
          <cell r="E17376">
            <v>489.08</v>
          </cell>
        </row>
        <row r="17377">
          <cell r="A17377">
            <v>2003834</v>
          </cell>
          <cell r="B17377" t="str">
            <v>TUBO DE CONCRETO PA1 COMERCIAL PARA DRENAGEM - D = 1,20 M - FORNECIMENTO E INSTALAÇÃO</v>
          </cell>
          <cell r="C17377" t="str">
            <v>M</v>
          </cell>
        </row>
        <row r="17377">
          <cell r="E17377">
            <v>728.54</v>
          </cell>
        </row>
        <row r="17378">
          <cell r="A17378">
            <v>2003838</v>
          </cell>
          <cell r="B17378" t="str">
            <v>TUBO DE CONCRETO PA1 COMERCIAL PARA DRENAGEM - D = 1,50 M - FORNECIMENTO E INSTALAÇÃO</v>
          </cell>
          <cell r="C17378" t="str">
            <v>M</v>
          </cell>
        </row>
        <row r="17378">
          <cell r="E17378">
            <v>1005.69</v>
          </cell>
        </row>
        <row r="17379">
          <cell r="A17379">
            <v>2003768</v>
          </cell>
          <cell r="B17379" t="str">
            <v>TUBO DE CONCRETO PA1 PRODUZIDO NA OBRA PARA DRENAGEM - D = 0,60 M - AREIA E BRITA COMERCIAIS - FORNECIMENTO E INSTALAÇÃO</v>
          </cell>
          <cell r="C17379" t="str">
            <v>M</v>
          </cell>
        </row>
        <row r="17379">
          <cell r="E17379">
            <v>169.31</v>
          </cell>
        </row>
        <row r="17380">
          <cell r="A17380">
            <v>2003873</v>
          </cell>
          <cell r="B17380" t="str">
            <v>TUBO DE CONCRETO PA1 PRODUZIDO NA OBRA PARA DRENAGEM - D = 0,60 M - AREIA EXTRAÍDA E BRITA PRODUZIDA - FORNECIMENTO E INSTALAÇÃO</v>
          </cell>
          <cell r="C17380" t="str">
            <v>M</v>
          </cell>
        </row>
        <row r="17380">
          <cell r="E17380">
            <v>152.5</v>
          </cell>
        </row>
        <row r="17381">
          <cell r="A17381">
            <v>2003772</v>
          </cell>
          <cell r="B17381" t="str">
            <v>TUBO DE CONCRETO PA1 PRODUZIDO NA OBRA PARA DRENAGEM - D = 0,80 M - AREIA E BRITA COMERCIAIS - FORNECIMENTO E INSTALAÇÃO</v>
          </cell>
          <cell r="C17381" t="str">
            <v>M</v>
          </cell>
        </row>
        <row r="17381">
          <cell r="E17381">
            <v>247.86</v>
          </cell>
        </row>
        <row r="17382">
          <cell r="A17382">
            <v>2003877</v>
          </cell>
          <cell r="B17382" t="str">
            <v>TUBO DE CONCRETO PA1 PRODUZIDO NA OBRA PARA DRENAGEM - D = 0,80 M - AREIA EXTRAÍDA E BRITA PRODUZIDA - FORNECIMENTO E INSTALAÇÃO</v>
          </cell>
          <cell r="C17382" t="str">
            <v>M</v>
          </cell>
        </row>
        <row r="17382">
          <cell r="E17382">
            <v>221.23</v>
          </cell>
        </row>
        <row r="17383">
          <cell r="A17383">
            <v>2003776</v>
          </cell>
          <cell r="B17383" t="str">
            <v>TUBO DE CONCRETO PA1 PRODUZIDO NA OBRA PARA DRENAGEM - D = 1,00 M - AREIA E BRITA COMERCIAIS - FORNECIMENTO E INSTALAÇÃO</v>
          </cell>
          <cell r="C17383" t="str">
            <v>M</v>
          </cell>
        </row>
        <row r="17383">
          <cell r="E17383">
            <v>405.96</v>
          </cell>
        </row>
        <row r="17384">
          <cell r="A17384">
            <v>2003881</v>
          </cell>
          <cell r="B17384" t="str">
            <v>TUBO DE CONCRETO PA1 PRODUZIDO NA OBRA PARA DRENAGEM - D = 1,00 M - AREIA EXTRAÍDA E BRITA PRODUZIDA - FORNECIMENTO E INSTALAÇÃO</v>
          </cell>
          <cell r="C17384" t="str">
            <v>M</v>
          </cell>
        </row>
        <row r="17384">
          <cell r="E17384">
            <v>369.47</v>
          </cell>
        </row>
        <row r="17385">
          <cell r="A17385">
            <v>2003780</v>
          </cell>
          <cell r="B17385" t="str">
            <v>TUBO DE CONCRETO PA1 PRODUZIDO NA OBRA PARA DRENAGEM - D = 1,20 M - AREIA E BRITA COMERCIAIS - FORNECIMENTO E INSTALAÇÃO</v>
          </cell>
          <cell r="C17385" t="str">
            <v>M</v>
          </cell>
        </row>
        <row r="17385">
          <cell r="E17385">
            <v>539.4</v>
          </cell>
        </row>
        <row r="17386">
          <cell r="A17386">
            <v>2003885</v>
          </cell>
          <cell r="B17386" t="str">
            <v>TUBO DE CONCRETO PA1 PRODUZIDO NA OBRA PARA DRENAGEM - D = 1,20 M - AREIA EXTRAÍDA E BRITA PRODUZIDA - FORNECIMENTO E INSTALAÇÃO</v>
          </cell>
          <cell r="C17386" t="str">
            <v>M</v>
          </cell>
        </row>
        <row r="17386">
          <cell r="E17386">
            <v>486.07</v>
          </cell>
        </row>
        <row r="17387">
          <cell r="A17387">
            <v>2003784</v>
          </cell>
          <cell r="B17387" t="str">
            <v>TUBO DE CONCRETO PA1 PRODUZIDO NA OBRA PARA DRENAGEM - D = 1,50 M - AREIA E BRITA COMERCIAIS - FORNECIMENTO E INSTALAÇÃO</v>
          </cell>
          <cell r="C17387" t="str">
            <v>M</v>
          </cell>
        </row>
        <row r="17387">
          <cell r="E17387">
            <v>838.23</v>
          </cell>
        </row>
        <row r="17388">
          <cell r="A17388">
            <v>2003889</v>
          </cell>
          <cell r="B17388" t="str">
            <v>TUBO DE CONCRETO PA1 PRODUZIDO NA OBRA PARA DRENAGEM - D = 1,50 M - AREIA EXTRAÍDA E BRITA PRODUZIDA - FORNECIMENTO E INSTALAÇÃO</v>
          </cell>
          <cell r="C17388" t="str">
            <v>M</v>
          </cell>
        </row>
        <row r="17388">
          <cell r="E17388">
            <v>754.76</v>
          </cell>
        </row>
        <row r="17389">
          <cell r="A17389">
            <v>2003870</v>
          </cell>
          <cell r="B17389" t="str">
            <v>TUBO DE CONCRETO PA2 COMERCIAL PARA DRENAGEM - D = 0,50 M - FORNECIMENTO E INSTALAÇÃO</v>
          </cell>
          <cell r="C17389" t="str">
            <v>M</v>
          </cell>
        </row>
        <row r="17389">
          <cell r="E17389">
            <v>192.33</v>
          </cell>
        </row>
        <row r="17390">
          <cell r="A17390">
            <v>2003823</v>
          </cell>
          <cell r="B17390" t="str">
            <v>TUBO DE CONCRETO PA2 COMERCIAL PARA DRENAGEM - D = 0,60 M - FORNECIMENTO E INSTALAÇÃO</v>
          </cell>
          <cell r="C17390" t="str">
            <v>M</v>
          </cell>
        </row>
        <row r="17390">
          <cell r="E17390">
            <v>242.66</v>
          </cell>
        </row>
        <row r="17391">
          <cell r="A17391">
            <v>2003827</v>
          </cell>
          <cell r="B17391" t="str">
            <v>TUBO DE CONCRETO PA2 COMERCIAL PARA DRENAGEM - D = 0,80 M - FORNECIMENTO E INSTALAÇÃO</v>
          </cell>
          <cell r="C17391" t="str">
            <v>M</v>
          </cell>
        </row>
        <row r="17391">
          <cell r="E17391">
            <v>394.31</v>
          </cell>
        </row>
        <row r="17392">
          <cell r="A17392">
            <v>2003831</v>
          </cell>
          <cell r="B17392" t="str">
            <v>TUBO DE CONCRETO PA2 COMERCIAL PARA DRENAGEM - D = 1,00 M - FORNECIMENTO E INSTALAÇÃO</v>
          </cell>
          <cell r="C17392" t="str">
            <v>M</v>
          </cell>
        </row>
        <row r="17392">
          <cell r="E17392">
            <v>520.76</v>
          </cell>
        </row>
        <row r="17393">
          <cell r="A17393">
            <v>2003835</v>
          </cell>
          <cell r="B17393" t="str">
            <v>TUBO DE CONCRETO PA2 COMERCIAL PARA DRENAGEM - D = 1,20 M - FORNECIMENTO E INSTALAÇÃO</v>
          </cell>
          <cell r="C17393" t="str">
            <v>M</v>
          </cell>
        </row>
        <row r="17393">
          <cell r="E17393">
            <v>730.79</v>
          </cell>
        </row>
        <row r="17394">
          <cell r="A17394">
            <v>2003839</v>
          </cell>
          <cell r="B17394" t="str">
            <v>TUBO DE CONCRETO PA2 COMERCIAL PARA DRENAGEM - D = 1,50 M - FORNECIMENTO E INSTALAÇÃO</v>
          </cell>
          <cell r="C17394" t="str">
            <v>M</v>
          </cell>
        </row>
        <row r="17394">
          <cell r="E17394">
            <v>1034.37</v>
          </cell>
        </row>
        <row r="17395">
          <cell r="A17395">
            <v>2003769</v>
          </cell>
          <cell r="B17395" t="str">
            <v>TUBO DE CONCRETO PA2 PRODUZIDO NA OBRA PARA DRENAGEM - D = 0,60 M - AREIA E BRITA COMERCIAIS - FORNECIMENTO E INSTALAÇÃO</v>
          </cell>
          <cell r="C17395" t="str">
            <v>M</v>
          </cell>
        </row>
        <row r="17395">
          <cell r="E17395">
            <v>182.25</v>
          </cell>
        </row>
        <row r="17396">
          <cell r="A17396">
            <v>2003874</v>
          </cell>
          <cell r="B17396" t="str">
            <v>TUBO DE CONCRETO PA2 PRODUZIDO NA OBRA PARA DRENAGEM - D = 0,60 M - AREIA EXTRAÍDA E BRITA PRODUZIDA - FORNECIMENTO E INSTALAÇÃO</v>
          </cell>
          <cell r="C17396" t="str">
            <v>M</v>
          </cell>
        </row>
        <row r="17396">
          <cell r="E17396">
            <v>165.46</v>
          </cell>
        </row>
        <row r="17397">
          <cell r="A17397">
            <v>2003773</v>
          </cell>
          <cell r="B17397" t="str">
            <v>TUBO DE CONCRETO PA2 PRODUZIDO NA OBRA PARA DRENAGEM - D = 0,80 M - AREIA E BRITA COMERCIAIS - FORNECIMENTO E INSTALAÇÃO</v>
          </cell>
          <cell r="C17397" t="str">
            <v>M</v>
          </cell>
        </row>
        <row r="17397">
          <cell r="E17397">
            <v>299.6</v>
          </cell>
        </row>
        <row r="17398">
          <cell r="A17398">
            <v>2003878</v>
          </cell>
          <cell r="B17398" t="str">
            <v>TUBO DE CONCRETO PA2 PRODUZIDO NA OBRA PARA DRENAGEM - D = 0,80 M - AREIA EXTRAÍDA E BRITA PRODUZIDA - FORNECIMENTO E INSTALAÇÃO</v>
          </cell>
          <cell r="C17398" t="str">
            <v>M</v>
          </cell>
        </row>
        <row r="17398">
          <cell r="E17398">
            <v>273.04</v>
          </cell>
        </row>
        <row r="17399">
          <cell r="A17399">
            <v>2003777</v>
          </cell>
          <cell r="B17399" t="str">
            <v>TUBO DE CONCRETO PA2 PRODUZIDO NA OBRA PARA DRENAGEM - D = 1,00 M - AREIA E BRITA COMERCIAIS - FORNECIMENTO E INSTALAÇÃO</v>
          </cell>
          <cell r="C17399" t="str">
            <v>M</v>
          </cell>
        </row>
        <row r="17399">
          <cell r="E17399">
            <v>457.7</v>
          </cell>
        </row>
        <row r="17400">
          <cell r="A17400">
            <v>2003882</v>
          </cell>
          <cell r="B17400" t="str">
            <v>TUBO DE CONCRETO PA2 PRODUZIDO NA OBRA PARA DRENAGEM - D = 1,00 M - AREIA EXTRAÍDA E BRITA PRODUZIDA - FORNECIMENTO E INSTALAÇÃO</v>
          </cell>
          <cell r="C17400" t="str">
            <v>M</v>
          </cell>
        </row>
        <row r="17400">
          <cell r="E17400">
            <v>421.28</v>
          </cell>
        </row>
        <row r="17401">
          <cell r="A17401">
            <v>2003781</v>
          </cell>
          <cell r="B17401" t="str">
            <v>TUBO DE CONCRETO PA2 PRODUZIDO NA OBRA PARA DRENAGEM - D = 1,20 M - AREIA E BRITA COMERCIAIS - FORNECIMENTO E INSTALAÇÃO</v>
          </cell>
          <cell r="C17401" t="str">
            <v>M</v>
          </cell>
        </row>
        <row r="17401">
          <cell r="E17401">
            <v>655.81</v>
          </cell>
        </row>
        <row r="17402">
          <cell r="A17402">
            <v>2003886</v>
          </cell>
          <cell r="B17402" t="str">
            <v>TUBO DE CONCRETO PA2 PRODUZIDO NA OBRA PARA DRENAGEM - D = 1,20 M - AREIA EXTRAÍDA E BRITA PRODUZIDA - FORNECIMENTO E INSTALAÇÃO</v>
          </cell>
          <cell r="C17402" t="str">
            <v>M</v>
          </cell>
        </row>
        <row r="17402">
          <cell r="E17402">
            <v>602.62</v>
          </cell>
        </row>
        <row r="17403">
          <cell r="A17403">
            <v>2003785</v>
          </cell>
          <cell r="B17403" t="str">
            <v>TUBO DE CONCRETO PA2 PRODUZIDO NA OBRA PARA DRENAGEM - D = 1,50 M - AREIA E BRITA COMERCIAIS - FORNECIMENTO E INSTALAÇÃO</v>
          </cell>
          <cell r="C17403" t="str">
            <v>M</v>
          </cell>
        </row>
        <row r="17403">
          <cell r="E17403">
            <v>1019.33</v>
          </cell>
        </row>
        <row r="17404">
          <cell r="A17404">
            <v>2003890</v>
          </cell>
          <cell r="B17404" t="str">
            <v>TUBO DE CONCRETO PA2 PRODUZIDO NA OBRA PARA DRENAGEM - D = 1,50 M - AREIA EXTRAÍDA E BRITA PRODUZIDA - FORNECIMENTO E INSTALAÇÃO</v>
          </cell>
          <cell r="C17404" t="str">
            <v>M</v>
          </cell>
        </row>
        <row r="17404">
          <cell r="E17404">
            <v>936.07</v>
          </cell>
        </row>
        <row r="17405">
          <cell r="A17405">
            <v>2003871</v>
          </cell>
          <cell r="B17405" t="str">
            <v>TUBO DE CONCRETO PA3 COMERCIAL PARA DRENAGEM - D = 0,50 M - FORNECIMENTO E INSTALAÇÃO</v>
          </cell>
          <cell r="C17405" t="str">
            <v>M</v>
          </cell>
        </row>
        <row r="17405">
          <cell r="E17405">
            <v>199.28</v>
          </cell>
        </row>
        <row r="17406">
          <cell r="A17406">
            <v>2003824</v>
          </cell>
          <cell r="B17406" t="str">
            <v>TUBO DE CONCRETO PA3 COMERCIAL PARA DRENAGEM - D = 0,60 M - FORNECIMENTO E INSTALAÇÃO</v>
          </cell>
          <cell r="C17406" t="str">
            <v>M</v>
          </cell>
        </row>
        <row r="17406">
          <cell r="E17406">
            <v>265.32</v>
          </cell>
        </row>
        <row r="17407">
          <cell r="A17407">
            <v>2003828</v>
          </cell>
          <cell r="B17407" t="str">
            <v>TUBO DE CONCRETO PA3 COMERCIAL PARA DRENAGEM - D = 0,80 M - FORNECIMENTO E INSTALAÇÃO</v>
          </cell>
          <cell r="C17407" t="str">
            <v>M</v>
          </cell>
        </row>
        <row r="17407">
          <cell r="E17407">
            <v>502.32</v>
          </cell>
        </row>
        <row r="17408">
          <cell r="A17408">
            <v>2003832</v>
          </cell>
          <cell r="B17408" t="str">
            <v>TUBO DE CONCRETO PA3 COMERCIAL PARA DRENAGEM - D = 1,00 M - FORNECIMENTO E INSTALAÇÃO</v>
          </cell>
          <cell r="C17408" t="str">
            <v>M</v>
          </cell>
        </row>
        <row r="17408">
          <cell r="E17408">
            <v>596.2</v>
          </cell>
        </row>
        <row r="17409">
          <cell r="A17409">
            <v>2003836</v>
          </cell>
          <cell r="B17409" t="str">
            <v>TUBO DE CONCRETO PA3 COMERCIAL PARA DRENAGEM - D = 1,20 M - FORNECIMENTO E INSTALAÇÃO</v>
          </cell>
          <cell r="C17409" t="str">
            <v>M</v>
          </cell>
        </row>
        <row r="17409">
          <cell r="E17409">
            <v>769.24</v>
          </cell>
        </row>
        <row r="17410">
          <cell r="A17410">
            <v>2003840</v>
          </cell>
          <cell r="B17410" t="str">
            <v>TUBO DE CONCRETO PA3 COMERCIAL PARA DRENAGEM - D = 1,50 M - FORNECIMENTO E INSTALAÇÃO</v>
          </cell>
          <cell r="C17410" t="str">
            <v>M</v>
          </cell>
        </row>
        <row r="17410">
          <cell r="E17410">
            <v>1156.22</v>
          </cell>
        </row>
        <row r="17411">
          <cell r="A17411">
            <v>2003770</v>
          </cell>
          <cell r="B17411" t="str">
            <v>TUBO DE CONCRETO PA3 PRODUZIDO NA OBRA PARA DRENAGEM - D = 0,60 M - AREIA E BRITA COMERCIAIS - FORNECIMENTO E INSTALAÇÃO</v>
          </cell>
          <cell r="C17411" t="str">
            <v>M</v>
          </cell>
        </row>
        <row r="17411">
          <cell r="E17411">
            <v>246.92</v>
          </cell>
        </row>
        <row r="17412">
          <cell r="A17412">
            <v>2003875</v>
          </cell>
          <cell r="B17412" t="str">
            <v>TUBO DE CONCRETO PA3 PRODUZIDO NA OBRA PARA DRENAGEM - D = 0,60 M - AREIA EXTRAÍDA E BRITA PRODUZIDA - FORNECIMENTO E INSTALAÇÃO</v>
          </cell>
          <cell r="C17412" t="str">
            <v>M</v>
          </cell>
        </row>
        <row r="17412">
          <cell r="E17412">
            <v>230.21</v>
          </cell>
        </row>
        <row r="17413">
          <cell r="A17413">
            <v>2003774</v>
          </cell>
          <cell r="B17413" t="str">
            <v>TUBO DE CONCRETO PA3 PRODUZIDO NA OBRA PARA DRENAGEM - D = 0,80 M - AREIA E BRITA COMERCIAIS - FORNECIMENTO E INSTALAÇÃO</v>
          </cell>
          <cell r="C17413" t="str">
            <v>M</v>
          </cell>
        </row>
        <row r="17413">
          <cell r="E17413">
            <v>401.73</v>
          </cell>
        </row>
        <row r="17414">
          <cell r="A17414">
            <v>2003879</v>
          </cell>
          <cell r="B17414" t="str">
            <v>TUBO DE CONCRETO PA3 PRODUZIDO NA OBRA PARA DRENAGEM - D = 0,80 M - AREIA EXTRAÍDA E BRITA PRODUZIDA - FORNECIMENTO E INSTALAÇÃO</v>
          </cell>
          <cell r="C17414" t="str">
            <v>M</v>
          </cell>
        </row>
        <row r="17414">
          <cell r="E17414">
            <v>372.01</v>
          </cell>
        </row>
        <row r="17415">
          <cell r="A17415">
            <v>2003778</v>
          </cell>
          <cell r="B17415" t="str">
            <v>TUBO DE CONCRETO PA3 PRODUZIDO NA OBRA PARA DRENAGEM - D = 1,00 M - AREIA E BRITA COMERCIAIS - FORNECIMENTO E INSTALAÇÃO</v>
          </cell>
          <cell r="C17415" t="str">
            <v>M</v>
          </cell>
        </row>
        <row r="17415">
          <cell r="E17415">
            <v>558.36</v>
          </cell>
        </row>
        <row r="17416">
          <cell r="A17416">
            <v>2003883</v>
          </cell>
          <cell r="B17416" t="str">
            <v>TUBO DE CONCRETO PA3 PRODUZIDO NA OBRA PARA DRENAGEM - D = 1,00 M - AREIA EXTRAÍDA E BRITA PRODUZIDA - FORNECIMENTO E INSTALAÇÃO</v>
          </cell>
          <cell r="C17416" t="str">
            <v>M</v>
          </cell>
        </row>
        <row r="17416">
          <cell r="E17416">
            <v>511.87</v>
          </cell>
        </row>
        <row r="17417">
          <cell r="A17417">
            <v>2003782</v>
          </cell>
          <cell r="B17417" t="str">
            <v>TUBO DE CONCRETO PA3 PRODUZIDO NA OBRA PARA DRENAGEM - D = 1,20 M - AREIA E BRITA COMERCIAIS - FORNECIMENTO E INSTALAÇÃO</v>
          </cell>
          <cell r="C17417" t="str">
            <v>M</v>
          </cell>
        </row>
        <row r="17417">
          <cell r="E17417">
            <v>836.21</v>
          </cell>
        </row>
        <row r="17418">
          <cell r="A17418">
            <v>2003887</v>
          </cell>
          <cell r="B17418" t="str">
            <v>TUBO DE CONCRETO PA3 PRODUZIDO NA OBRA PARA DRENAGEM - D = 1,20 M - AREIA EXTRAÍDA E BRITA PRODUZIDA - FORNECIMENTO E INSTALAÇÃO</v>
          </cell>
          <cell r="C17418" t="str">
            <v>M</v>
          </cell>
        </row>
        <row r="17418">
          <cell r="E17418">
            <v>765.14</v>
          </cell>
        </row>
        <row r="17419">
          <cell r="A17419">
            <v>2003786</v>
          </cell>
          <cell r="B17419" t="str">
            <v>TUBO DE CONCRETO PA3 PRODUZIDO NA OBRA PARA DRENAGEM - D = 1,50 M - AREIA E BRITA COMERCIAIS - FORNECIMENTO E INSTALAÇÃO</v>
          </cell>
          <cell r="C17419" t="str">
            <v>M</v>
          </cell>
        </row>
        <row r="17419">
          <cell r="E17419">
            <v>1310.52</v>
          </cell>
        </row>
        <row r="17420">
          <cell r="A17420">
            <v>2003891</v>
          </cell>
          <cell r="B17420" t="str">
            <v>TUBO DE CONCRETO PA3 PRODUZIDO NA OBRA PARA DRENAGEM - D = 1,50 M - AREIA EXTRAÍDA E BRITA PRODUZIDA - FORNECIMENTO E INSTALAÇÃO</v>
          </cell>
          <cell r="C17420" t="str">
            <v>M</v>
          </cell>
        </row>
        <row r="17420">
          <cell r="E17420">
            <v>1200.17</v>
          </cell>
        </row>
        <row r="17421">
          <cell r="A17421">
            <v>2003872</v>
          </cell>
          <cell r="B17421" t="str">
            <v>TUBO DE CONCRETO PA4 COMERCIAL PARA DRENAGEM - D = 0,50 M - FORNECIMENTO E INSTALAÇÃO</v>
          </cell>
          <cell r="C17421" t="str">
            <v>M</v>
          </cell>
        </row>
        <row r="17421">
          <cell r="E17421">
            <v>274.11</v>
          </cell>
        </row>
        <row r="17422">
          <cell r="A17422">
            <v>2003825</v>
          </cell>
          <cell r="B17422" t="str">
            <v>TUBO DE CONCRETO PA4 COMERCIAL PARA DRENAGEM - D = 0,60 M - FORNECIMENTO E INSTALAÇÃO</v>
          </cell>
          <cell r="C17422" t="str">
            <v>M</v>
          </cell>
        </row>
        <row r="17422">
          <cell r="E17422">
            <v>332.43</v>
          </cell>
        </row>
        <row r="17423">
          <cell r="A17423">
            <v>2003829</v>
          </cell>
          <cell r="B17423" t="str">
            <v>TUBO DE CONCRETO PA4 COMERCIAL PARA DRENAGEM - D = 0,80 M - FORNECIMENTO E INSTALAÇÃO</v>
          </cell>
          <cell r="C17423" t="str">
            <v>M</v>
          </cell>
        </row>
        <row r="17423">
          <cell r="E17423">
            <v>629.13</v>
          </cell>
        </row>
        <row r="17424">
          <cell r="A17424">
            <v>2003833</v>
          </cell>
          <cell r="B17424" t="str">
            <v>TUBO DE CONCRETO PA4 COMERCIAL PARA DRENAGEM - D = 1,00 M - FORNECIMENTO E INSTALAÇÃO</v>
          </cell>
          <cell r="C17424" t="str">
            <v>M</v>
          </cell>
        </row>
        <row r="17424">
          <cell r="E17424">
            <v>605.87</v>
          </cell>
        </row>
        <row r="17425">
          <cell r="A17425">
            <v>2003837</v>
          </cell>
          <cell r="B17425" t="str">
            <v>TUBO DE CONCRETO PA4 COMERCIAL PARA DRENAGEM - D = 1,20 M - FORNECIMENTO E INSTALAÇÃO</v>
          </cell>
          <cell r="C17425" t="str">
            <v>M</v>
          </cell>
        </row>
        <row r="17425">
          <cell r="E17425">
            <v>853.68</v>
          </cell>
        </row>
        <row r="17426">
          <cell r="A17426">
            <v>2003841</v>
          </cell>
          <cell r="B17426" t="str">
            <v>TUBO DE CONCRETO PA4 COMERCIAL PARA DRENAGEM - D = 1,50 M - FORNECIMENTO E INSTALAÇÃO</v>
          </cell>
          <cell r="C17426" t="str">
            <v>M</v>
          </cell>
        </row>
        <row r="17426">
          <cell r="E17426">
            <v>1239.41</v>
          </cell>
        </row>
        <row r="17427">
          <cell r="A17427">
            <v>2003771</v>
          </cell>
          <cell r="B17427" t="str">
            <v>TUBO DE CONCRETO PA4 PRODUZIDO NA OBRA PARA DRENAGEM - D = 0,60 M - AREIA E BRITA COMERCIAIS - FORNECIMENTO E INSTALAÇÃO</v>
          </cell>
          <cell r="C17427" t="str">
            <v>M</v>
          </cell>
        </row>
        <row r="17427">
          <cell r="E17427">
            <v>297.36</v>
          </cell>
        </row>
        <row r="17428">
          <cell r="A17428">
            <v>2003876</v>
          </cell>
          <cell r="B17428" t="str">
            <v>TUBO DE CONCRETO PA4 PRODUZIDO NA OBRA PARA DRENAGEM - D = 0,60 M - AREIA EXTRAÍDA E BRITA PRODUZIDA - FORNECIMENTO E INSTALAÇÃO</v>
          </cell>
          <cell r="C17428" t="str">
            <v>M</v>
          </cell>
        </row>
        <row r="17428">
          <cell r="E17428">
            <v>277.44</v>
          </cell>
        </row>
        <row r="17429">
          <cell r="A17429">
            <v>2003775</v>
          </cell>
          <cell r="B17429" t="str">
            <v>TUBO DE CONCRETO PA4 PRODUZIDO NA OBRA PARA DRENAGEM - D = 0,80 M - AREIA E BRITA COMERCIAIS - FORNECIMENTO E INSTALAÇÃO</v>
          </cell>
          <cell r="C17429" t="str">
            <v>M</v>
          </cell>
        </row>
        <row r="17429">
          <cell r="E17429">
            <v>462.93</v>
          </cell>
        </row>
        <row r="17430">
          <cell r="A17430">
            <v>2003880</v>
          </cell>
          <cell r="B17430" t="str">
            <v>TUBO DE CONCRETO PA4 PRODUZIDO NA OBRA PARA DRENAGEM - D = 0,80 M - AREIA EXTRAÍDA E BRITA PRODUZIDA - FORNECIMENTO E INSTALAÇÃO</v>
          </cell>
          <cell r="C17430" t="str">
            <v>M</v>
          </cell>
        </row>
        <row r="17430">
          <cell r="E17430">
            <v>426.94</v>
          </cell>
        </row>
        <row r="17431">
          <cell r="A17431">
            <v>2003779</v>
          </cell>
          <cell r="B17431" t="str">
            <v>TUBO DE CONCRETO PA4 PRODUZIDO NA OBRA PARA DRENAGEM - D = 1,00 M - AREIA E BRITA COMERCIAIS - FORNECIMENTO E INSTALAÇÃO</v>
          </cell>
          <cell r="C17431" t="str">
            <v>M</v>
          </cell>
        </row>
        <row r="17431">
          <cell r="E17431">
            <v>689.88</v>
          </cell>
        </row>
        <row r="17432">
          <cell r="A17432">
            <v>2003884</v>
          </cell>
          <cell r="B17432" t="str">
            <v>TUBO DE CONCRETO PA4 PRODUZIDO NA OBRA PARA DRENAGEM - D = 1,00 M - AREIA EXTRAÍDA E BRITA PRODUZIDA - FORNECIMENTO E INSTALAÇÃO</v>
          </cell>
          <cell r="C17432" t="str">
            <v>M</v>
          </cell>
        </row>
        <row r="17432">
          <cell r="E17432">
            <v>635.62</v>
          </cell>
        </row>
        <row r="17433">
          <cell r="A17433">
            <v>2003783</v>
          </cell>
          <cell r="B17433" t="str">
            <v>TUBO DE CONCRETO PA4 PRODUZIDO NA OBRA PARA DRENAGEM - D = 1,20 M - AREIA E BRITA COMERCIAIS - FORNECIMENTO E INSTALAÇÃO</v>
          </cell>
          <cell r="C17433" t="str">
            <v>M</v>
          </cell>
        </row>
        <row r="17433">
          <cell r="E17433">
            <v>987.11</v>
          </cell>
        </row>
        <row r="17434">
          <cell r="A17434">
            <v>2003888</v>
          </cell>
          <cell r="B17434" t="str">
            <v>TUBO DE CONCRETO PA4 PRODUZIDO NA OBRA PARA DRENAGEM - D = 1,20 M - AREIA EXTRAÍDA E BRITA PRODUZIDA - FORNECIMENTO E INSTALAÇÃO</v>
          </cell>
          <cell r="C17434" t="str">
            <v>M</v>
          </cell>
        </row>
        <row r="17434">
          <cell r="E17434">
            <v>906.49</v>
          </cell>
        </row>
        <row r="17435">
          <cell r="A17435">
            <v>2003787</v>
          </cell>
          <cell r="B17435" t="str">
            <v>TUBO DE CONCRETO PA4 PRODUZIDO NA OBRA PARA DRENAGEM - D = 1,50 M - AREIA E BRITA COMERCIAIS - FORNECIMENTO E INSTALAÇÃO</v>
          </cell>
          <cell r="C17435" t="str">
            <v>M</v>
          </cell>
        </row>
        <row r="17435">
          <cell r="E17435">
            <v>1544.74</v>
          </cell>
        </row>
        <row r="17436">
          <cell r="A17436">
            <v>2003892</v>
          </cell>
          <cell r="B17436" t="str">
            <v>TUBO DE CONCRETO PA4 PRODUZIDO NA OBRA PARA DRENAGEM - D = 1,50 M - AREIA EXTRAÍDA E BRITA PRODUZIDA - FORNECIMENTO E INSTALAÇÃO</v>
          </cell>
          <cell r="C17436" t="str">
            <v>M</v>
          </cell>
        </row>
        <row r="17436">
          <cell r="E17436">
            <v>1430.63</v>
          </cell>
        </row>
        <row r="17437">
          <cell r="A17437">
            <v>2003851</v>
          </cell>
          <cell r="B17437" t="str">
            <v>TUBO DE CONCRETO PERFURADO PRODUZIDO NA OBRA PARA DRENAGEM - D = 0,40 M - FORNECIMENTO E INSTALAÇÃO</v>
          </cell>
          <cell r="C17437" t="str">
            <v>M</v>
          </cell>
        </row>
        <row r="17437">
          <cell r="E17437">
            <v>85.31</v>
          </cell>
        </row>
        <row r="17438">
          <cell r="A17438">
            <v>2003935</v>
          </cell>
          <cell r="B17438" t="str">
            <v>TUBO DE PVC PARA DRENO TIPO BARBACÃ - D = 50 MM - FORNECIMENTO E INSTALAÇÃO</v>
          </cell>
          <cell r="C17438" t="str">
            <v>M</v>
          </cell>
        </row>
        <row r="17438">
          <cell r="E17438">
            <v>11.38</v>
          </cell>
        </row>
        <row r="17439">
          <cell r="A17439">
            <v>2003934</v>
          </cell>
          <cell r="B17439" t="str">
            <v>TUBO DE PVC PARA DRENO TIPO BARBACÃ - D = 75 MM - FORNECIMENTO E INSTALAÇÃO</v>
          </cell>
          <cell r="C17439" t="str">
            <v>M</v>
          </cell>
        </row>
        <row r="17439">
          <cell r="E17439">
            <v>15.95</v>
          </cell>
        </row>
        <row r="17440">
          <cell r="A17440">
            <v>2003990</v>
          </cell>
          <cell r="B17440" t="str">
            <v>TUBO PEAD PARA DRENAGEM - D = 1.000 MM - FORNECIMENTO E INSTALAÇÃO</v>
          </cell>
          <cell r="C17440" t="str">
            <v>M</v>
          </cell>
        </row>
        <row r="17440">
          <cell r="E17440">
            <v>1350.24</v>
          </cell>
        </row>
        <row r="17441">
          <cell r="A17441">
            <v>2003991</v>
          </cell>
          <cell r="B17441" t="str">
            <v>TUBO PEAD PARA DRENAGEM - D = 1.050 MM - FORNECIMENTO E INSTALAÇÃO</v>
          </cell>
          <cell r="C17441" t="str">
            <v>M</v>
          </cell>
        </row>
        <row r="17441">
          <cell r="E17441">
            <v>1416.93</v>
          </cell>
        </row>
        <row r="17442">
          <cell r="A17442">
            <v>2003992</v>
          </cell>
          <cell r="B17442" t="str">
            <v>TUBO PEAD PARA DRENAGEM - D = 1.200 MM - FORNECIMENTO E INSTALAÇÃO</v>
          </cell>
          <cell r="C17442" t="str">
            <v>M</v>
          </cell>
        </row>
        <row r="17442">
          <cell r="E17442">
            <v>1791.64</v>
          </cell>
        </row>
        <row r="17443">
          <cell r="A17443">
            <v>2003993</v>
          </cell>
          <cell r="B17443" t="str">
            <v>TUBO PEAD PARA DRENAGEM - D = 1.500 MM - FORNECIMENTO E INSTALAÇÃO</v>
          </cell>
          <cell r="C17443" t="str">
            <v>M</v>
          </cell>
        </row>
        <row r="17443">
          <cell r="E17443">
            <v>2162.47</v>
          </cell>
        </row>
        <row r="17444">
          <cell r="A17444">
            <v>2003994</v>
          </cell>
          <cell r="B17444" t="str">
            <v>TUBO PEAD PARA DRENAGEM - D = 1.800 MM - FORNECIMENTO E INSTALAÇÃO</v>
          </cell>
          <cell r="C17444" t="str">
            <v>M</v>
          </cell>
        </row>
        <row r="17444">
          <cell r="E17444">
            <v>7297.12</v>
          </cell>
        </row>
        <row r="17445">
          <cell r="A17445">
            <v>2003995</v>
          </cell>
          <cell r="B17445" t="str">
            <v>TUBO PEAD PARA DRENAGEM - D = 2.000 MM - FORNECIMENTO E INSTALAÇÃO</v>
          </cell>
          <cell r="C17445" t="str">
            <v>M</v>
          </cell>
        </row>
        <row r="17445">
          <cell r="E17445">
            <v>8819.83</v>
          </cell>
        </row>
        <row r="17446">
          <cell r="A17446">
            <v>2003996</v>
          </cell>
          <cell r="B17446" t="str">
            <v>TUBO PEAD PARA DRENAGEM - D = 2.500 MM - FORNECIMENTO E INSTALAÇÃO</v>
          </cell>
          <cell r="C17446" t="str">
            <v>M</v>
          </cell>
        </row>
        <row r="17446">
          <cell r="E17446">
            <v>14717.58</v>
          </cell>
        </row>
        <row r="17447">
          <cell r="A17447">
            <v>2003997</v>
          </cell>
          <cell r="B17447" t="str">
            <v>TUBO PEAD PARA DRENAGEM - D = 3.000 MM - FORNECIMENTO E INSTALAÇÃO</v>
          </cell>
          <cell r="C17447" t="str">
            <v>M</v>
          </cell>
        </row>
        <row r="17447">
          <cell r="E17447">
            <v>20666.83</v>
          </cell>
        </row>
        <row r="17448">
          <cell r="A17448">
            <v>2003983</v>
          </cell>
          <cell r="B17448" t="str">
            <v>TUBO PEAD PARA DRENAGEM - D = 400 MM - FORNECIMENTO E INSTALAÇÃO</v>
          </cell>
          <cell r="C17448" t="str">
            <v>M</v>
          </cell>
        </row>
        <row r="17448">
          <cell r="E17448">
            <v>216.49</v>
          </cell>
        </row>
        <row r="17449">
          <cell r="A17449">
            <v>2003984</v>
          </cell>
          <cell r="B17449" t="str">
            <v>TUBO PEAD PARA DRENAGEM - D = 450 MM - FORNECIMENTO E INSTALAÇÃO</v>
          </cell>
          <cell r="C17449" t="str">
            <v>M</v>
          </cell>
        </row>
        <row r="17449">
          <cell r="E17449">
            <v>245.09</v>
          </cell>
        </row>
        <row r="17450">
          <cell r="A17450">
            <v>2003985</v>
          </cell>
          <cell r="B17450" t="str">
            <v>TUBO PEAD PARA DRENAGEM - D = 500 MM - FORNECIMENTO E INSTALAÇÃO</v>
          </cell>
          <cell r="C17450" t="str">
            <v>M</v>
          </cell>
        </row>
        <row r="17450">
          <cell r="E17450">
            <v>353.75</v>
          </cell>
        </row>
        <row r="17451">
          <cell r="A17451">
            <v>2003986</v>
          </cell>
          <cell r="B17451" t="str">
            <v>TUBO PEAD PARA DRENAGEM - D = 600 MM - FORNECIMENTO E INSTALAÇÃO</v>
          </cell>
          <cell r="C17451" t="str">
            <v>M</v>
          </cell>
        </row>
        <row r="17451">
          <cell r="E17451">
            <v>515.83</v>
          </cell>
        </row>
        <row r="17452">
          <cell r="A17452">
            <v>2003987</v>
          </cell>
          <cell r="B17452" t="str">
            <v>TUBO PEAD PARA DRENAGEM - D = 750 MM - FORNECIMENTO E INSTALAÇÃO</v>
          </cell>
          <cell r="C17452" t="str">
            <v>M</v>
          </cell>
        </row>
        <row r="17452">
          <cell r="E17452">
            <v>679.05</v>
          </cell>
        </row>
        <row r="17453">
          <cell r="A17453">
            <v>2003988</v>
          </cell>
          <cell r="B17453" t="str">
            <v>TUBO PEAD PARA DRENAGEM - D = 800 MM - FORNECIMENTO E INSTALAÇÃO</v>
          </cell>
          <cell r="C17453" t="str">
            <v>M</v>
          </cell>
        </row>
        <row r="17453">
          <cell r="E17453">
            <v>755.75</v>
          </cell>
        </row>
        <row r="17454">
          <cell r="A17454">
            <v>2003989</v>
          </cell>
          <cell r="B17454" t="str">
            <v>TUBO PEAD PARA DRENAGEM - D = 900 MM - FORNECIMENTO E INSTALAÇÃO</v>
          </cell>
          <cell r="C17454" t="str">
            <v>M</v>
          </cell>
        </row>
        <row r="17454">
          <cell r="E17454">
            <v>995.45</v>
          </cell>
        </row>
        <row r="17455">
          <cell r="A17455">
            <v>2003298</v>
          </cell>
          <cell r="B17455" t="str">
            <v>VALETA DE PROTEÇÃO DE ATERRO SEM REVESTIMENTO - VPAT 120-30 - ESCAVAÇÃO MECÂNICA</v>
          </cell>
          <cell r="C17455" t="str">
            <v>M</v>
          </cell>
        </row>
        <row r="17455">
          <cell r="E17455">
            <v>12.42</v>
          </cell>
        </row>
        <row r="17456">
          <cell r="A17456">
            <v>2003297</v>
          </cell>
          <cell r="B17456" t="str">
            <v>VALETA DE PROTEÇÃO DE ATERRO SEM REVESTIMENTO - VPAT 160-30 - ESCAVAÇÃO MECÂNICA</v>
          </cell>
          <cell r="C17456" t="str">
            <v>M</v>
          </cell>
        </row>
        <row r="17456">
          <cell r="E17456">
            <v>15.27</v>
          </cell>
        </row>
        <row r="17457">
          <cell r="A17457">
            <v>2003315</v>
          </cell>
          <cell r="B17457" t="str">
            <v>VALETA DE PROTEÇÃO DE ATERROS COM REVESTIMENTO DE CONCRETO - VPAC 120-30 - ESCAVAÇÃO MECÂNICA - AREIA E BRITA COMERCIAIS</v>
          </cell>
          <cell r="C17457" t="str">
            <v>M</v>
          </cell>
        </row>
        <row r="17457">
          <cell r="E17457">
            <v>102.94</v>
          </cell>
        </row>
        <row r="17458">
          <cell r="A17458">
            <v>2003314</v>
          </cell>
          <cell r="B17458" t="str">
            <v>VALETA DE PROTEÇÃO DE ATERROS COM REVESTIMENTO DE CONCRETO - VPAC 120-30 - ESCAVAÇÃO MECÂNICA - AREIA EXTRAÍDA E BRITA PRODUZIDA</v>
          </cell>
          <cell r="C17458" t="str">
            <v>M</v>
          </cell>
        </row>
        <row r="17458">
          <cell r="E17458">
            <v>87.49</v>
          </cell>
        </row>
        <row r="17459">
          <cell r="A17459">
            <v>2003313</v>
          </cell>
          <cell r="B17459" t="str">
            <v>VALETA DE PROTEÇÃO DE ATERROS COM REVESTIMENTO DE CONCRETO - VPAC 160-30 - ESCAVAÇÃO MECÂNICA - AREIA E BRITA COMERCIAIS</v>
          </cell>
          <cell r="C17459" t="str">
            <v>M</v>
          </cell>
        </row>
        <row r="17459">
          <cell r="E17459">
            <v>127.7</v>
          </cell>
        </row>
        <row r="17460">
          <cell r="A17460">
            <v>2003312</v>
          </cell>
          <cell r="B17460" t="str">
            <v>VALETA DE PROTEÇÃO DE ATERROS COM REVESTIMENTO DE CONCRETO - VPAC 160-30 - ESCAVAÇÃO MECÂNICA - AREIA EXTRAÍDA E BRITA PRODUZIDA</v>
          </cell>
          <cell r="C17460" t="str">
            <v>M</v>
          </cell>
        </row>
        <row r="17460">
          <cell r="E17460">
            <v>108.37</v>
          </cell>
        </row>
        <row r="17461">
          <cell r="A17461">
            <v>2003311</v>
          </cell>
          <cell r="B17461" t="str">
            <v>VALETA DE PROTEÇÃO DE ATERROS COM REVESTIMENTO VEGETAL - VPAG 120-30 - ESCAVAÇÃO MECÂNICA</v>
          </cell>
          <cell r="C17461" t="str">
            <v>M</v>
          </cell>
        </row>
        <row r="17461">
          <cell r="E17461">
            <v>40.38</v>
          </cell>
        </row>
        <row r="17462">
          <cell r="A17462">
            <v>2003310</v>
          </cell>
          <cell r="B17462" t="str">
            <v>VALETA DE PROTEÇÃO DE ATERROS COM REVESTIMENTO VEGETAL - VPAG 160-30 - ESCAVAÇÃO MECÂNICA</v>
          </cell>
          <cell r="C17462" t="str">
            <v>M</v>
          </cell>
        </row>
        <row r="17462">
          <cell r="E17462">
            <v>50.95</v>
          </cell>
        </row>
        <row r="17463">
          <cell r="A17463">
            <v>2003296</v>
          </cell>
          <cell r="B17463" t="str">
            <v>VALETA DE PROTEÇÃO DE CORTE SEM REVESTIMENTO - VPCT 120-30 - ESCAVAÇÃO MECÂNICA</v>
          </cell>
          <cell r="C17463" t="str">
            <v>M</v>
          </cell>
        </row>
        <row r="17463">
          <cell r="E17463">
            <v>12.42</v>
          </cell>
        </row>
        <row r="17464">
          <cell r="A17464">
            <v>2003295</v>
          </cell>
          <cell r="B17464" t="str">
            <v>VALETA DE PROTEÇÃO DE CORTE SEM REVESTIMENTO - VPCT 160-30 - ESCAVAÇÃO MECÂNICA</v>
          </cell>
          <cell r="C17464" t="str">
            <v>M</v>
          </cell>
        </row>
        <row r="17464">
          <cell r="E17464">
            <v>15.27</v>
          </cell>
        </row>
        <row r="17465">
          <cell r="A17465">
            <v>2003309</v>
          </cell>
          <cell r="B17465" t="str">
            <v>VALETA DE PROTEÇÃO DE CORTES COM REVESTIMENTO DE CONCRETO - VPCC 120-30 - ESCAVAÇÃO MECÂNICA - AREIA E BRITA COMERCIAIS</v>
          </cell>
          <cell r="C17465" t="str">
            <v>M</v>
          </cell>
        </row>
        <row r="17465">
          <cell r="E17465">
            <v>102.94</v>
          </cell>
        </row>
        <row r="17466">
          <cell r="A17466">
            <v>2003308</v>
          </cell>
          <cell r="B17466" t="str">
            <v>VALETA DE PROTEÇÃO DE CORTES COM REVESTIMENTO DE CONCRETO - VPCC 120-30 - ESCAVAÇÃO MECÂNICA - AREIA EXTRAÍDA E BRITA PRODUZIDA</v>
          </cell>
          <cell r="C17466" t="str">
            <v>M</v>
          </cell>
        </row>
        <row r="17466">
          <cell r="E17466">
            <v>87.49</v>
          </cell>
        </row>
        <row r="17467">
          <cell r="A17467">
            <v>2003307</v>
          </cell>
          <cell r="B17467" t="str">
            <v>VALETA DE PROTEÇÃO DE CORTES COM REVESTIMENTO DE CONCRETO - VPCC 160-30 - ESCAVAÇÃO MECÂNICA - AREIA E BRITA COMERCIAIS</v>
          </cell>
          <cell r="C17467" t="str">
            <v>M</v>
          </cell>
        </row>
        <row r="17467">
          <cell r="E17467">
            <v>127.7</v>
          </cell>
        </row>
        <row r="17468">
          <cell r="A17468">
            <v>2003306</v>
          </cell>
          <cell r="B17468" t="str">
            <v>VALETA DE PROTEÇÃO DE CORTES COM REVESTIMENTO DE CONCRETO - VPCC 160-30 - ESCAVAÇÃO MECÂNICA - AREIA EXTRAÍDA E BRITA PRODUZIDA</v>
          </cell>
          <cell r="C17468" t="str">
            <v>M</v>
          </cell>
        </row>
        <row r="17468">
          <cell r="E17468">
            <v>108.37</v>
          </cell>
        </row>
        <row r="17469">
          <cell r="A17469">
            <v>2003305</v>
          </cell>
          <cell r="B17469" t="str">
            <v>VALETA DE PROTEÇÃO DE CORTES COM REVESTIMENTO VEGETAL - VPCG 120-30 - ESCAVAÇÃO MECÂNICA</v>
          </cell>
          <cell r="C17469" t="str">
            <v>M</v>
          </cell>
        </row>
        <row r="17469">
          <cell r="E17469">
            <v>40.38</v>
          </cell>
        </row>
        <row r="17470">
          <cell r="A17470">
            <v>2003304</v>
          </cell>
          <cell r="B17470" t="str">
            <v>VALETA DE PROTEÇÃO DE CORTES COM REVESTIMENTO VEGETAL - VPCG 160-30 - ESCAVAÇÃO MECÂNICA</v>
          </cell>
          <cell r="C17470" t="str">
            <v>M</v>
          </cell>
        </row>
        <row r="17470">
          <cell r="E17470">
            <v>50.95</v>
          </cell>
        </row>
        <row r="17471">
          <cell r="A17471">
            <v>2105846</v>
          </cell>
          <cell r="B17471" t="str">
            <v>ESCORAMENTO COM ESTACAS DE PERFIS METÁLICOS W 250 X 38,5 KG/M, ESPAÇADAS EM 1,5 M, INTERCALADAS COM PRANCHA DE MADEIRA COM ESPESSURA DE 5 CM E FICHA DE 0 A 0,2 H - SEM REAPROVEITAMENTO - FORNECIMENTO E INSTALAÇÃO</v>
          </cell>
          <cell r="C17471" t="str">
            <v>M2</v>
          </cell>
        </row>
        <row r="17471">
          <cell r="E17471">
            <v>533.59</v>
          </cell>
        </row>
        <row r="17472">
          <cell r="A17472">
            <v>2105929</v>
          </cell>
          <cell r="B17472" t="str">
            <v>ESCORAMENTO COM ESTACAS DE PERFIS METÁLICOS W 250 X 38,5 KG/M, ESPAÇADAS EM 1,5 M, INTERCALADAS COM PRANCHA DE MADEIRA COM ESPESSURA DE 5 CM E FICHA DE 0,20 A 0,4 H - SEM REAPROVEITAMENTO - FORNECIMENTO E INSTALAÇÃO</v>
          </cell>
          <cell r="C17472" t="str">
            <v>M2</v>
          </cell>
        </row>
        <row r="17472">
          <cell r="E17472">
            <v>605.3</v>
          </cell>
        </row>
        <row r="17473">
          <cell r="A17473">
            <v>2105933</v>
          </cell>
          <cell r="B17473" t="str">
            <v>ESCORAMENTO COM ESTACAS DE PERFIS METÁLICOS W 250 X 38,5 KG/M, ESPAÇADAS EM 1,5 M, INTERCALADAS COM PRANCHA DE MADEIRA COM ESPESSURA DE 5 CM E FICHA DE 0,40 A 0,6 H - SEM REAPROVEITAMENTO - FORNECIMENTO E INSTALAÇÃO</v>
          </cell>
          <cell r="C17473" t="str">
            <v>M2</v>
          </cell>
        </row>
        <row r="17473">
          <cell r="E17473">
            <v>677.02</v>
          </cell>
        </row>
        <row r="17474">
          <cell r="A17474">
            <v>2106293</v>
          </cell>
          <cell r="B17474" t="str">
            <v>ESCORAMENTO COM PERFIS METÁLICOS W 150 X 18,0 KG/M A CADA METRO E CHAPAS DE AÇO - ESTRONCAS A CADA 2 M NÃO INCLUÍDAS - PROFUNDIDADE DE ATÉ 10 M - AÇO COM UTILIZAÇÃO DE 20 VEZES - FORNECIMENTO, INSTALAÇÃO E RETIRADA</v>
          </cell>
          <cell r="C17474" t="str">
            <v>M2</v>
          </cell>
        </row>
        <row r="17474">
          <cell r="E17474">
            <v>204.33</v>
          </cell>
        </row>
        <row r="17475">
          <cell r="A17475">
            <v>2108165</v>
          </cell>
          <cell r="B17475" t="str">
            <v>ESCORAMENTO COM PONTALETES D = 10 CM - UTILIZAÇÃO DE 1 VEZ - CONFECÇÃO, INSTALAÇÃO E RETIRADA</v>
          </cell>
          <cell r="C17475" t="str">
            <v>M3</v>
          </cell>
        </row>
        <row r="17475">
          <cell r="E17475">
            <v>39.93</v>
          </cell>
        </row>
        <row r="17476">
          <cell r="A17476">
            <v>2108166</v>
          </cell>
          <cell r="B17476" t="str">
            <v>ESCORAMENTO COM PONTALETES D = 10 CM - UTILIZAÇÃO DE 2 VEZES - CONFECÇÃO, INSTALAÇÃO E RETIRADA</v>
          </cell>
          <cell r="C17476" t="str">
            <v>M3</v>
          </cell>
        </row>
        <row r="17476">
          <cell r="E17476">
            <v>26.78</v>
          </cell>
        </row>
        <row r="17477">
          <cell r="A17477">
            <v>2108167</v>
          </cell>
          <cell r="B17477" t="str">
            <v>ESCORAMENTO COM PONTALETES D = 10 CM - UTILIZAÇÃO DE 3 VEZES - CONFECÇÃO, INSTALAÇÃO E RETIRADA</v>
          </cell>
          <cell r="C17477" t="str">
            <v>M3</v>
          </cell>
        </row>
        <row r="17477">
          <cell r="E17477">
            <v>23.2</v>
          </cell>
        </row>
        <row r="17478">
          <cell r="A17478">
            <v>2108168</v>
          </cell>
          <cell r="B17478" t="str">
            <v>ESCORAMENTO COM PONTALETES D = 10 CM - UTILIZAÇÃO DE 5 VEZES - CONFECÇÃO, INSTALAÇÃO E RETIRADA</v>
          </cell>
          <cell r="C17478" t="str">
            <v>M3</v>
          </cell>
        </row>
        <row r="17478">
          <cell r="E17478">
            <v>21.77</v>
          </cell>
        </row>
        <row r="17479">
          <cell r="A17479">
            <v>2108169</v>
          </cell>
          <cell r="B17479" t="str">
            <v>ESCORAMENTO COM PONTALETES D = 15 CM - UTILIZAÇÃO DE 1 VEZ - CONFECÇÃO E INSTALAÇÃO</v>
          </cell>
          <cell r="C17479" t="str">
            <v>M3</v>
          </cell>
        </row>
        <row r="17479">
          <cell r="E17479">
            <v>59.33</v>
          </cell>
        </row>
        <row r="17480">
          <cell r="A17480">
            <v>2108170</v>
          </cell>
          <cell r="B17480" t="str">
            <v>ESCORAMENTO COM PONTALETES D = 15 CM - UTILIZAÇÃO DE 2 VEZES - CONFECÇÃO, INSTALAÇÃO E RETIRADA</v>
          </cell>
          <cell r="C17480" t="str">
            <v>M3</v>
          </cell>
        </row>
        <row r="17480">
          <cell r="E17480">
            <v>40.66</v>
          </cell>
        </row>
        <row r="17481">
          <cell r="A17481">
            <v>2108171</v>
          </cell>
          <cell r="B17481" t="str">
            <v>ESCORAMENTO COM PONTALETES D = 15 CM - UTILIZAÇÃO DE 3 VEZES - CONFECÇÃO, INSTALAÇÃO E RETIRADA</v>
          </cell>
          <cell r="C17481" t="str">
            <v>M3</v>
          </cell>
        </row>
        <row r="17481">
          <cell r="E17481">
            <v>36.08</v>
          </cell>
        </row>
        <row r="17482">
          <cell r="A17482">
            <v>2108172</v>
          </cell>
          <cell r="B17482" t="str">
            <v>ESCORAMENTO COM PONTALETES D = 15 CM - UTILIZAÇÃO DE 5 VEZES - CONFECÇÃO, INSTALAÇÃO E RETIRADA</v>
          </cell>
          <cell r="C17482" t="str">
            <v>M3</v>
          </cell>
        </row>
        <row r="17482">
          <cell r="E17482">
            <v>35.23</v>
          </cell>
        </row>
        <row r="17483">
          <cell r="A17483">
            <v>2106292</v>
          </cell>
          <cell r="B17483" t="str">
            <v>ESCORAMENTO CONTÍNUO DE VALAS COM TÁBUAS DE 2,5 X 30 CM E LONGARINAS DE 6 X 16 CM - ESTRONCAS A CADA METRO NÃO INCLUÍDAS - PROFUNDIDADE DE ATÉ 4 M - MADEIRA COM UTILIZAÇÃO DE 3 VEZES - CONFECÇÃO, INSTALAÇÃO E RETIRADA</v>
          </cell>
          <cell r="C17483" t="str">
            <v>M2</v>
          </cell>
        </row>
        <row r="17483">
          <cell r="E17483">
            <v>150.1</v>
          </cell>
        </row>
        <row r="17484">
          <cell r="A17484">
            <v>2106291</v>
          </cell>
          <cell r="B17484" t="str">
            <v>ESCORAMENTO CONTÍNUO DE VALAS COM TÁBUAS DE 2,5 X 30 CM E LONGARINAS DE 6 X 16 CM - ESTRONCAS A CADA METRO NÃO INCLUÍDAS - PROFUNDIDADE DE ATÉ 4 M - MADEIRA SEM REAPROVEITAMENTO - CONFECÇÃO E INSTALAÇÃO</v>
          </cell>
          <cell r="C17484" t="str">
            <v>M2</v>
          </cell>
        </row>
        <row r="17484">
          <cell r="E17484">
            <v>230.1</v>
          </cell>
        </row>
        <row r="17485">
          <cell r="A17485">
            <v>2106235</v>
          </cell>
          <cell r="B17485" t="str">
            <v>ESCORAMENTO METÁLICO COM QUADRO TUBULAR CONTRAVENTADO - CAPACIDADE DE CARGA ATÉ 3,8 T/M² - QUADRO DE 1,0 X 1,0 X 1,25 M - UTILIZAÇÃO DE 50 VEZES - FORNECIMENTO, INSTALAÇÃO E RETIRADA</v>
          </cell>
          <cell r="C17485" t="str">
            <v>M3</v>
          </cell>
        </row>
        <row r="17485">
          <cell r="E17485">
            <v>2.91</v>
          </cell>
        </row>
        <row r="17486">
          <cell r="A17486">
            <v>2106232</v>
          </cell>
          <cell r="B17486" t="str">
            <v>ESCORAMENTO METÁLICO TUBULAR GALVANIZADO PARA FORMAS COM CAPACIDADE DE 2.100 A 750 KG POR UNIDADE - REGULÁVEL DE 3,0 A 4,5 M - UTILIZAÇÃO DE 20 VEZES - FORNECIMENTO, INSTALAÇÃO E RETIRADA</v>
          </cell>
          <cell r="C17486" t="str">
            <v>UND</v>
          </cell>
        </row>
        <row r="17486">
          <cell r="E17486">
            <v>14.64</v>
          </cell>
        </row>
        <row r="17487">
          <cell r="A17487">
            <v>2106233</v>
          </cell>
          <cell r="B17487" t="str">
            <v>ESCORAMENTO METÁLICO TUBULAR GALVANIZADO PARA FORMAS COM CAPACIDADE DE 3.200 A 1.600 KG POR UNIDADE - REGULÁVEL DE 1,8 A 3,0 M - UTILIZAÇÃO DE 20 VEZES - FORNECIMENTO, INSTALAÇÃO E RETIRADA</v>
          </cell>
          <cell r="C17487" t="str">
            <v>UND</v>
          </cell>
        </row>
        <row r="17487">
          <cell r="E17487">
            <v>11.77</v>
          </cell>
        </row>
        <row r="17488">
          <cell r="A17488">
            <v>2105605</v>
          </cell>
          <cell r="B17488" t="str">
            <v>ESCORAMENTO PARA CORPO DE BUEIROS CELULARES - UTILIZAÇÃO DE 3 VEZES - CONFECÇÃO, INSTALAÇÃO E RETIRADA</v>
          </cell>
          <cell r="C17488" t="str">
            <v>M3</v>
          </cell>
        </row>
        <row r="17488">
          <cell r="E17488">
            <v>61.89</v>
          </cell>
        </row>
        <row r="17489">
          <cell r="A17489">
            <v>2106298</v>
          </cell>
          <cell r="B17489" t="str">
            <v>ESTRONCAS EM PERFIL METÁLICO W 150 X 18,0 KG/M - UTILIZAÇÃO DE 20 VEZES</v>
          </cell>
          <cell r="C17489" t="str">
            <v>M</v>
          </cell>
        </row>
        <row r="17489">
          <cell r="E17489">
            <v>34.92</v>
          </cell>
        </row>
        <row r="17490">
          <cell r="A17490">
            <v>2106295</v>
          </cell>
          <cell r="B17490" t="str">
            <v>ESTRONCAS PARA VALAS COM D = 15 CM - MADEIRA COM UTILIZAÇÃO DE 3 VEZES</v>
          </cell>
          <cell r="C17490" t="str">
            <v>M</v>
          </cell>
        </row>
        <row r="17490">
          <cell r="E17490">
            <v>19.01</v>
          </cell>
        </row>
        <row r="17491">
          <cell r="A17491">
            <v>2106294</v>
          </cell>
          <cell r="B17491" t="str">
            <v>ESTRONCAS PARA VALAS COM D = 15 CM - MADEIRA SEM REAPROVEITAMENTO</v>
          </cell>
          <cell r="C17491" t="str">
            <v>M</v>
          </cell>
        </row>
        <row r="17491">
          <cell r="E17491">
            <v>26.86</v>
          </cell>
        </row>
        <row r="17492">
          <cell r="A17492">
            <v>2106297</v>
          </cell>
          <cell r="B17492" t="str">
            <v>ESTRONCAS PARA VALAS COM D = 20 CM - MADEIRA COM UTILIZAÇÃO DE 3 VEZES</v>
          </cell>
          <cell r="C17492" t="str">
            <v>M</v>
          </cell>
        </row>
        <row r="17492">
          <cell r="E17492">
            <v>31.02</v>
          </cell>
        </row>
        <row r="17493">
          <cell r="A17493">
            <v>2106296</v>
          </cell>
          <cell r="B17493" t="str">
            <v>ESTRONCAS PARA VALAS COM D = 20 CM - MADEIRA SEM REAPROVEITAMENTO</v>
          </cell>
          <cell r="C17493" t="str">
            <v>M</v>
          </cell>
        </row>
        <row r="17493">
          <cell r="E17493">
            <v>53.33</v>
          </cell>
        </row>
        <row r="17494">
          <cell r="A17494">
            <v>2306731</v>
          </cell>
          <cell r="B17494" t="str">
            <v>APOIO NÁUTICO PARA A COLOCAÇÃO DA ARMAÇÃO EM CAMISA METÁLICA</v>
          </cell>
          <cell r="C17494" t="str">
            <v>KG</v>
          </cell>
        </row>
        <row r="17494">
          <cell r="E17494">
            <v>0.61</v>
          </cell>
        </row>
        <row r="17495">
          <cell r="A17495">
            <v>2306728</v>
          </cell>
          <cell r="B17495" t="str">
            <v>APOIO NÁUTICO PARA A ESCAVAÇÃO COM PERFURATRIZ TIPO WIRTH EM ROCHA COM MÉDIA DUREZA E MÉDIA ABRASÃO - RESISTÊNCIA À COMPRESSÃO MENOR QUE 80 MPA - D = 600 A 1.800 MM</v>
          </cell>
          <cell r="C17495" t="str">
            <v>M</v>
          </cell>
        </row>
        <row r="17495">
          <cell r="E17495">
            <v>1508.96</v>
          </cell>
        </row>
        <row r="17496">
          <cell r="A17496">
            <v>2306729</v>
          </cell>
          <cell r="B17496" t="str">
            <v>APOIO NÁUTICO PARA A ESCAVAÇÃO COM PERFURATRIZ TIPO WIRTH EM ROCHA DE ALTA DUREZA E ALTA ABRASÃO - RESISTÊNCIA À COMPRESSÃO ACIMA DE 80 MPA - D = 600 A 1.800 MM</v>
          </cell>
          <cell r="C17496" t="str">
            <v>M</v>
          </cell>
        </row>
        <row r="17496">
          <cell r="E17496">
            <v>1838.39</v>
          </cell>
        </row>
        <row r="17497">
          <cell r="A17497">
            <v>2306727</v>
          </cell>
          <cell r="B17497" t="str">
            <v>APOIO NÁUTICO PARA A ESCAVAÇÃO COM PERFURATRIZ TIPO WIRTH EM SOLO D = 600 A 1.800 MM</v>
          </cell>
          <cell r="C17497" t="str">
            <v>M</v>
          </cell>
        </row>
        <row r="17497">
          <cell r="E17497">
            <v>353.1</v>
          </cell>
        </row>
        <row r="17498">
          <cell r="A17498">
            <v>2306730</v>
          </cell>
          <cell r="B17498" t="str">
            <v>APOIO NÁUTICO PARA A EXECUÇÃO DA CONCRETAGEM DE CAMISAS METÁLICAS</v>
          </cell>
          <cell r="C17498" t="str">
            <v>M3</v>
          </cell>
        </row>
        <row r="17498">
          <cell r="E17498">
            <v>119.36</v>
          </cell>
        </row>
        <row r="17499">
          <cell r="A17499">
            <v>2306726</v>
          </cell>
          <cell r="B17499" t="str">
            <v>APOIO NÁUTICO PARA A EXECUÇÃO DA CRAVAÇÃO DE CAMISA METÁLICA D = 600 A 1.800 MM</v>
          </cell>
          <cell r="C17499" t="str">
            <v>M</v>
          </cell>
        </row>
        <row r="17499">
          <cell r="E17499">
            <v>230.77</v>
          </cell>
        </row>
        <row r="17500">
          <cell r="A17500">
            <v>2306076</v>
          </cell>
          <cell r="B17500" t="str">
            <v>ARMAÇÃO DE ESTACA ESCAVADA OU ESTACA BARRETE EM AÇO CA-50 COM APOIO DE GUINDASTE - FORNECIMENTO, PREPARO E COLOCAÇÃO</v>
          </cell>
          <cell r="C17500" t="str">
            <v>KG</v>
          </cell>
        </row>
        <row r="17500">
          <cell r="E17500">
            <v>11.63</v>
          </cell>
        </row>
        <row r="17501">
          <cell r="A17501">
            <v>2306247</v>
          </cell>
          <cell r="B17501" t="str">
            <v>ARRASAMENTO DE ESTACAS DE CONCRETO COM SEÇÃO DE ATÉ 900 CM²</v>
          </cell>
          <cell r="C17501" t="str">
            <v>M3</v>
          </cell>
        </row>
        <row r="17501">
          <cell r="E17501">
            <v>224.24</v>
          </cell>
        </row>
        <row r="17502">
          <cell r="A17502">
            <v>2306248</v>
          </cell>
          <cell r="B17502" t="str">
            <v>ARRASAMENTO DE ESTACAS DE CONCRETO COM SEÇÃO SUPERIOR À 900 CM²</v>
          </cell>
          <cell r="C17502" t="str">
            <v>M3</v>
          </cell>
        </row>
        <row r="17502">
          <cell r="E17502">
            <v>521.77</v>
          </cell>
        </row>
        <row r="17503">
          <cell r="A17503">
            <v>2306279</v>
          </cell>
          <cell r="B17503" t="str">
            <v>BERÇO PARA PRÉ-MOLDAGEM DE ESTACAS PROTENDIDAS COM CAPACIDADE DE 19 M³, INCLUSIVE FORMAS METÁLICAS - UTILIZAÇÃO DE 100 VEZES</v>
          </cell>
          <cell r="C17503" t="str">
            <v>M3</v>
          </cell>
        </row>
        <row r="17503">
          <cell r="E17503">
            <v>82</v>
          </cell>
        </row>
        <row r="17504">
          <cell r="A17504">
            <v>2306651</v>
          </cell>
          <cell r="B17504" t="str">
            <v>CAMISA METÁLICA COM ESPESSURA DE 12,5 MM D = 1.400 MM - CRAVADA COM MARTELO VIBRATÓRIO - SEM ESCAVAÇÃO - CRAVAÇÃO</v>
          </cell>
          <cell r="C17504" t="str">
            <v>M</v>
          </cell>
        </row>
        <row r="17504">
          <cell r="E17504">
            <v>7648.14</v>
          </cell>
        </row>
        <row r="17505">
          <cell r="A17505">
            <v>2306678</v>
          </cell>
          <cell r="B17505" t="str">
            <v>CAMISA METÁLICA COM ESPESSURA DE 12,5 MM D = 1.400 MM - PARA PASSAGEM DE LÂMINA D'ÁGUA - POSICIONAMENTO</v>
          </cell>
          <cell r="C17505" t="str">
            <v>M</v>
          </cell>
        </row>
        <row r="17505">
          <cell r="E17505">
            <v>7452.75</v>
          </cell>
        </row>
        <row r="17506">
          <cell r="A17506">
            <v>2306652</v>
          </cell>
          <cell r="B17506" t="str">
            <v>CAMISA METÁLICA COM ESPESSURA DE 12,5 MM D = 1.500 MM - CRAVADA COM MARTELO VIBRATÓRIO - SEM ESCAVAÇÃO - CRAVAÇÃO</v>
          </cell>
          <cell r="C17506" t="str">
            <v>M</v>
          </cell>
        </row>
        <row r="17506">
          <cell r="E17506">
            <v>7709.44</v>
          </cell>
        </row>
        <row r="17507">
          <cell r="A17507">
            <v>2306679</v>
          </cell>
          <cell r="B17507" t="str">
            <v>CAMISA METÁLICA COM ESPESSURA DE 12,5 MM D = 1.500 MM - PARA PASSAGEM DE LÂMINA D'ÁGUA - POSICIONAMENTO</v>
          </cell>
          <cell r="C17507" t="str">
            <v>M</v>
          </cell>
        </row>
        <row r="17507">
          <cell r="E17507">
            <v>7506.81</v>
          </cell>
        </row>
        <row r="17508">
          <cell r="A17508">
            <v>2306653</v>
          </cell>
          <cell r="B17508" t="str">
            <v>CAMISA METÁLICA COM ESPESSURA DE 12,5 MM D = 1.600 MM - CRAVADA COM MARTELO VIBRATÓRIO - SEM ESCAVAÇÃO - CRAVAÇÃO</v>
          </cell>
          <cell r="C17508" t="str">
            <v>M</v>
          </cell>
        </row>
        <row r="17508">
          <cell r="E17508">
            <v>7773.08</v>
          </cell>
        </row>
        <row r="17509">
          <cell r="A17509">
            <v>2306680</v>
          </cell>
          <cell r="B17509" t="str">
            <v>CAMISA METÁLICA COM ESPESSURA DE 12,5 MM D = 1.600 MM - PARA PASSAGEM DE LÂMINA D'ÁGUA - POSICIONAMENTO</v>
          </cell>
          <cell r="C17509" t="str">
            <v>M</v>
          </cell>
        </row>
        <row r="17509">
          <cell r="E17509">
            <v>7562.67</v>
          </cell>
        </row>
        <row r="17510">
          <cell r="A17510">
            <v>2306654</v>
          </cell>
          <cell r="B17510" t="str">
            <v>CAMISA METÁLICA COM ESPESSURA DE 12,5 MM D = 1.700 MM - CRAVADA COM MARTELO VIBRATÓRIO - SEM ESCAVAÇÃO - CRAVAÇÃO</v>
          </cell>
          <cell r="C17510" t="str">
            <v>M</v>
          </cell>
        </row>
        <row r="17510">
          <cell r="E17510">
            <v>7835.69</v>
          </cell>
        </row>
        <row r="17511">
          <cell r="A17511">
            <v>2306681</v>
          </cell>
          <cell r="B17511" t="str">
            <v>CAMISA METÁLICA COM ESPESSURA DE 12,5 MM D = 1.700 MM - PARA PASSAGEM DE LÂMINA D'ÁGUA - POSICIONAMENTO</v>
          </cell>
          <cell r="C17511" t="str">
            <v>M</v>
          </cell>
        </row>
        <row r="17511">
          <cell r="E17511">
            <v>7616.86</v>
          </cell>
        </row>
        <row r="17512">
          <cell r="A17512">
            <v>2306655</v>
          </cell>
          <cell r="B17512" t="str">
            <v>CAMISA METÁLICA COM ESPESSURA DE 12,5 MM D = 1.800 MM - CRAVADA COM MARTELO VIBRATÓRIO - SEM ESCAVAÇÃO - CRAVAÇÃO</v>
          </cell>
          <cell r="C17512" t="str">
            <v>M</v>
          </cell>
        </row>
        <row r="17512">
          <cell r="E17512">
            <v>7899.14</v>
          </cell>
        </row>
        <row r="17513">
          <cell r="A17513">
            <v>2306682</v>
          </cell>
          <cell r="B17513" t="str">
            <v>CAMISA METÁLICA COM ESPESSURA DE 12,5 MM D = 1.800 MM - PARA PASSAGEM DE LÂMINA D'ÁGUA - POSICIONAMENTO</v>
          </cell>
          <cell r="C17513" t="str">
            <v>M</v>
          </cell>
        </row>
        <row r="17513">
          <cell r="E17513">
            <v>7671.18</v>
          </cell>
        </row>
        <row r="17514">
          <cell r="A17514">
            <v>2306656</v>
          </cell>
          <cell r="B17514" t="str">
            <v>CAMISA METÁLICA COM ESPESSURA DE 16 MM D = 1.500 MM - CRAVADA COM MARTELO VIBRATÓRIO - SEM ESCAVAÇÃO - CRAVAÇÃO</v>
          </cell>
          <cell r="C17514" t="str">
            <v>M</v>
          </cell>
        </row>
        <row r="17514">
          <cell r="E17514">
            <v>10877.21</v>
          </cell>
        </row>
        <row r="17515">
          <cell r="A17515">
            <v>2306683</v>
          </cell>
          <cell r="B17515" t="str">
            <v>CAMISA METÁLICA COM ESPESSURA DE 16 MM D = 1.500 MM - PARA PASSAGEM DE LÂMINA D'ÁGUA - POSICIONAMENTO</v>
          </cell>
          <cell r="C17515" t="str">
            <v>M</v>
          </cell>
        </row>
        <row r="17515">
          <cell r="E17515">
            <v>10674.59</v>
          </cell>
        </row>
        <row r="17516">
          <cell r="A17516">
            <v>2306657</v>
          </cell>
          <cell r="B17516" t="str">
            <v>CAMISA METÁLICA COM ESPESSURA DE 16 MM D = 1.600 MM - CRAVADA COM MARTELO VIBRATÓRIO - SEM ESCAVAÇÃO - CRAVAÇÃO</v>
          </cell>
          <cell r="C17516" t="str">
            <v>M</v>
          </cell>
        </row>
        <row r="17516">
          <cell r="E17516">
            <v>11008.11</v>
          </cell>
        </row>
        <row r="17517">
          <cell r="A17517">
            <v>2306684</v>
          </cell>
          <cell r="B17517" t="str">
            <v>CAMISA METÁLICA COM ESPESSURA DE 16 MM D = 1.600 MM - PARA PASSAGEM DE LÂMINA D'ÁGUA - POSICIONAMENTO</v>
          </cell>
          <cell r="C17517" t="str">
            <v>M</v>
          </cell>
        </row>
        <row r="17517">
          <cell r="E17517">
            <v>10797.69</v>
          </cell>
        </row>
        <row r="17518">
          <cell r="A17518">
            <v>2306658</v>
          </cell>
          <cell r="B17518" t="str">
            <v>CAMISA METÁLICA COM ESPESSURA DE 16 MM D = 1.700 MM - CRAVADA COM MARTELO VIBRATÓRIO - SEM ESCAVAÇÃO - CRAVAÇÃO</v>
          </cell>
          <cell r="C17518" t="str">
            <v>M</v>
          </cell>
        </row>
        <row r="17518">
          <cell r="E17518">
            <v>11135.86</v>
          </cell>
        </row>
        <row r="17519">
          <cell r="A17519">
            <v>2306685</v>
          </cell>
          <cell r="B17519" t="str">
            <v>CAMISA METÁLICA COM ESPESSURA DE 16 MM D = 1.700 MM - PARA PASSAGEM DE LÂMINA D'ÁGUA - POSICIONAMENTO</v>
          </cell>
          <cell r="C17519" t="str">
            <v>M</v>
          </cell>
        </row>
        <row r="17519">
          <cell r="E17519">
            <v>10917.02</v>
          </cell>
        </row>
        <row r="17520">
          <cell r="A17520">
            <v>2306659</v>
          </cell>
          <cell r="B17520" t="str">
            <v>CAMISA METÁLICA COM ESPESSURA DE 16 MM D = 1.800 MM - CRAVADA COM MARTELO VIBRATÓRIO - SEM ESCAVAÇÃO - CRAVAÇÃO</v>
          </cell>
          <cell r="C17520" t="str">
            <v>M</v>
          </cell>
        </row>
        <row r="17520">
          <cell r="E17520">
            <v>11268.23</v>
          </cell>
        </row>
        <row r="17521">
          <cell r="A17521">
            <v>2306686</v>
          </cell>
          <cell r="B17521" t="str">
            <v>CAMISA METÁLICA COM ESPESSURA DE 16 MM D = 1.800 MM - PARA PASSAGEM DE LÂMINA D'ÁGUA - POSICIONAMENTO</v>
          </cell>
          <cell r="C17521" t="str">
            <v>M</v>
          </cell>
        </row>
        <row r="17521">
          <cell r="E17521">
            <v>11040.28</v>
          </cell>
        </row>
        <row r="17522">
          <cell r="A17522">
            <v>2306637</v>
          </cell>
          <cell r="B17522" t="str">
            <v>CAMISA METÁLICA COM ESPESSURA DE 6,3 MM D = 1.000 MM - CRAVADA COM MARTELO VIBRATÓRIO - SEM ESCAVAÇÃO - CRAVAÇÃO</v>
          </cell>
          <cell r="C17522" t="str">
            <v>M</v>
          </cell>
        </row>
        <row r="17522">
          <cell r="E17522">
            <v>2536.5</v>
          </cell>
        </row>
        <row r="17523">
          <cell r="A17523">
            <v>2306664</v>
          </cell>
          <cell r="B17523" t="str">
            <v>CAMISA METÁLICA COM ESPESSURA DE 6,3 MM D = 1.000 MM - PARA PASSAGEM DE LÂMINA D'ÁGUA - POSICIONAMENTO</v>
          </cell>
          <cell r="C17523" t="str">
            <v>M</v>
          </cell>
        </row>
        <row r="17523">
          <cell r="E17523">
            <v>2365.54</v>
          </cell>
        </row>
        <row r="17524">
          <cell r="A17524">
            <v>2306732</v>
          </cell>
          <cell r="B17524" t="str">
            <v>CAMISA METÁLICA COM ESPESSURA DE 6,3 MM D = 400 MM - CRAVADA COM MARTELO VIBRATÓRIO - SEM ESCAVAÇÃO - CRAVAÇÃO</v>
          </cell>
          <cell r="C17524" t="str">
            <v>M</v>
          </cell>
        </row>
        <row r="17524">
          <cell r="E17524">
            <v>1008.11</v>
          </cell>
        </row>
        <row r="17525">
          <cell r="A17525">
            <v>2306733</v>
          </cell>
          <cell r="B17525" t="str">
            <v>CAMISA METÁLICA COM ESPESSURA DE 6,3 MM D = 400 MM - PARA PASSAGEM DE LÂMINA D'ÁGUA - POSICIONAMENTO</v>
          </cell>
          <cell r="C17525" t="str">
            <v>M</v>
          </cell>
        </row>
        <row r="17525">
          <cell r="E17525">
            <v>864.14</v>
          </cell>
        </row>
        <row r="17526">
          <cell r="A17526">
            <v>2306734</v>
          </cell>
          <cell r="B17526" t="str">
            <v>CAMISA METÁLICA COM ESPESSURA DE 6,3 MM D = 500 MM - CRAVADA COM MARTELO VIBRATÓRIO - SEM ESCAVAÇÃO - CRAVAÇÃO</v>
          </cell>
          <cell r="C17526" t="str">
            <v>M</v>
          </cell>
        </row>
        <row r="17526">
          <cell r="E17526">
            <v>1228.22</v>
          </cell>
        </row>
        <row r="17527">
          <cell r="A17527">
            <v>2306735</v>
          </cell>
          <cell r="B17527" t="str">
            <v>CAMISA METÁLICA COM ESPESSURA DE 6,3 MM D = 500 MM - PARA PASSAGEM DE LÂMINA D'ÁGUA - POSICIONAMENTO</v>
          </cell>
          <cell r="C17527" t="str">
            <v>M</v>
          </cell>
        </row>
        <row r="17527">
          <cell r="E17527">
            <v>1080.35</v>
          </cell>
        </row>
        <row r="17528">
          <cell r="A17528">
            <v>2306633</v>
          </cell>
          <cell r="B17528" t="str">
            <v>CAMISA METÁLICA COM ESPESSURA DE 6,3 MM D = 600 MM - CRAVADA COM MARTELO VIBRATÓRIO - SEM ESCAVAÇÃO - CRAVAÇÃO</v>
          </cell>
          <cell r="C17528" t="str">
            <v>M</v>
          </cell>
        </row>
        <row r="17528">
          <cell r="E17528">
            <v>1397.76</v>
          </cell>
        </row>
        <row r="17529">
          <cell r="A17529">
            <v>2306660</v>
          </cell>
          <cell r="B17529" t="str">
            <v>CAMISA METÁLICA COM ESPESSURA DE 6,3 MM D = 600 MM - PARA PASSAGEM DE LÂMINA D'ÁGUA - POSICIONAMENTO</v>
          </cell>
          <cell r="C17529" t="str">
            <v>M</v>
          </cell>
        </row>
        <row r="17529">
          <cell r="E17529">
            <v>1245.79</v>
          </cell>
        </row>
        <row r="17530">
          <cell r="A17530">
            <v>2306634</v>
          </cell>
          <cell r="B17530" t="str">
            <v>CAMISA METÁLICA COM ESPESSURA DE 6,3 MM D = 700 MM - CRAVADA COM MARTELO VIBRATÓRIO - SEM ESCAVAÇÃO - CRAVAÇÃO</v>
          </cell>
          <cell r="C17530" t="str">
            <v>M</v>
          </cell>
        </row>
        <row r="17530">
          <cell r="E17530">
            <v>1628.91</v>
          </cell>
        </row>
        <row r="17531">
          <cell r="A17531">
            <v>2306661</v>
          </cell>
          <cell r="B17531" t="str">
            <v>CAMISA METÁLICA COM ESPESSURA DE 6,3 MM D = 700 MM - PARA PASSAGEM DE LÂMINA D'ÁGUA - POSICIONAMENTO</v>
          </cell>
          <cell r="C17531" t="str">
            <v>M</v>
          </cell>
        </row>
        <row r="17531">
          <cell r="E17531">
            <v>1472.6</v>
          </cell>
        </row>
        <row r="17532">
          <cell r="A17532">
            <v>2306635</v>
          </cell>
          <cell r="B17532" t="str">
            <v>CAMISA METÁLICA COM ESPESSURA DE 6,3 MM D = 800 MM - CRAVADA COM MARTELO VIBRATÓRIO - SEM ESCAVAÇÃO - CRAVAÇÃO</v>
          </cell>
          <cell r="C17532" t="str">
            <v>M</v>
          </cell>
        </row>
        <row r="17532">
          <cell r="E17532">
            <v>1966.51</v>
          </cell>
        </row>
        <row r="17533">
          <cell r="A17533">
            <v>2306662</v>
          </cell>
          <cell r="B17533" t="str">
            <v>CAMISA METÁLICA COM ESPESSURA DE 6,3 MM D = 800 MM - PARA PASSAGEM DE LÂMINA D'ÁGUA - POSICIONAMENTO</v>
          </cell>
          <cell r="C17533" t="str">
            <v>M</v>
          </cell>
        </row>
        <row r="17533">
          <cell r="E17533">
            <v>1805.6</v>
          </cell>
        </row>
        <row r="17534">
          <cell r="A17534">
            <v>2306636</v>
          </cell>
          <cell r="B17534" t="str">
            <v>CAMISA METÁLICA COM ESPESSURA DE 6,3 MM D = 900 MM - CRAVADA COM MARTELO VIBRATÓRIO - SEM ESCAVAÇÃO - CRAVAÇÃO</v>
          </cell>
          <cell r="C17534" t="str">
            <v>M</v>
          </cell>
        </row>
        <row r="17534">
          <cell r="E17534">
            <v>1985.08</v>
          </cell>
        </row>
        <row r="17535">
          <cell r="A17535">
            <v>2306663</v>
          </cell>
          <cell r="B17535" t="str">
            <v>CAMISA METÁLICA COM ESPESSURA DE 6,3 MM D = 900 MM - PARA PASSAGEM DE LÂMINA D'ÁGUA - POSICIONAMENTO</v>
          </cell>
          <cell r="C17535" t="str">
            <v>M</v>
          </cell>
        </row>
        <row r="17535">
          <cell r="E17535">
            <v>1819.3</v>
          </cell>
        </row>
        <row r="17536">
          <cell r="A17536">
            <v>2306641</v>
          </cell>
          <cell r="B17536" t="str">
            <v>CAMISA METÁLICA COM ESPESSURA DE 8 MM D = 1.000 MM - CRAVADA COM MARTELO VIBRATÓRIO - SEM ESCAVAÇÃO - CRAVAÇÃO</v>
          </cell>
          <cell r="C17536" t="str">
            <v>M</v>
          </cell>
        </row>
        <row r="17536">
          <cell r="E17536">
            <v>3228.08</v>
          </cell>
        </row>
        <row r="17537">
          <cell r="A17537">
            <v>2306668</v>
          </cell>
          <cell r="B17537" t="str">
            <v>CAMISA METÁLICA COM ESPESSURA DE 8 MM D = 1.000 MM - PARA PASSAGEM DE LÂMINA D'ÁGUA - POSICIONAMENTO</v>
          </cell>
          <cell r="C17537" t="str">
            <v>M</v>
          </cell>
        </row>
        <row r="17537">
          <cell r="E17537">
            <v>3057.12</v>
          </cell>
        </row>
        <row r="17538">
          <cell r="A17538">
            <v>2306642</v>
          </cell>
          <cell r="B17538" t="str">
            <v>CAMISA METÁLICA COM ESPESSURA DE 8 MM D = 1.100 MM - CRAVADA COM MARTELO VIBRATÓRIO - SEM ESCAVAÇÃO - CRAVAÇÃO</v>
          </cell>
          <cell r="C17538" t="str">
            <v>M</v>
          </cell>
        </row>
        <row r="17538">
          <cell r="E17538">
            <v>3254.73</v>
          </cell>
        </row>
        <row r="17539">
          <cell r="A17539">
            <v>2306669</v>
          </cell>
          <cell r="B17539" t="str">
            <v>CAMISA METÁLICA COM ESPESSURA DE 8 MM D = 1.100 MM - PARA PASSAGEM DE LÂMINA D'ÁGUA - POSICIONAMENTO</v>
          </cell>
          <cell r="C17539" t="str">
            <v>M</v>
          </cell>
        </row>
        <row r="17539">
          <cell r="E17539">
            <v>3078.25</v>
          </cell>
        </row>
        <row r="17540">
          <cell r="A17540">
            <v>2306643</v>
          </cell>
          <cell r="B17540" t="str">
            <v>CAMISA METÁLICA COM ESPESSURA DE 8 MM D = 1.200 MM - CRAVADA COM MARTELO VIBRATÓRIO - SEM ESCAVAÇÃO - CRAVAÇÃO</v>
          </cell>
          <cell r="C17540" t="str">
            <v>M</v>
          </cell>
        </row>
        <row r="17540">
          <cell r="E17540">
            <v>3281.37</v>
          </cell>
        </row>
        <row r="17541">
          <cell r="A17541">
            <v>2306670</v>
          </cell>
          <cell r="B17541" t="str">
            <v>CAMISA METÁLICA COM ESPESSURA DE 8 MM D = 1.200 MM - PARA PASSAGEM DE LÂMINA D'ÁGUA - POSICIONAMENTO</v>
          </cell>
          <cell r="C17541" t="str">
            <v>M</v>
          </cell>
        </row>
        <row r="17541">
          <cell r="E17541">
            <v>3099</v>
          </cell>
        </row>
        <row r="17542">
          <cell r="A17542">
            <v>2306638</v>
          </cell>
          <cell r="B17542" t="str">
            <v>CAMISA METÁLICA COM ESPESSURA DE 8 MM D = 700 MM - CRAVADA COM MARTELO VIBRATÓRIO - SEM ESCAVAÇÃO - CRAVAÇÃO</v>
          </cell>
          <cell r="C17542" t="str">
            <v>M</v>
          </cell>
        </row>
        <row r="17542">
          <cell r="E17542">
            <v>2068.4</v>
          </cell>
        </row>
        <row r="17543">
          <cell r="A17543">
            <v>2306665</v>
          </cell>
          <cell r="B17543" t="str">
            <v>CAMISA METÁLICA COM ESPESSURA DE 8 MM D = 700 MM - PARA PASSAGEM DE LÂMINA D'ÁGUA - POSICIONAMENTO</v>
          </cell>
          <cell r="C17543" t="str">
            <v>M</v>
          </cell>
        </row>
        <row r="17543">
          <cell r="E17543">
            <v>1912.09</v>
          </cell>
        </row>
        <row r="17544">
          <cell r="A17544">
            <v>2306639</v>
          </cell>
          <cell r="B17544" t="str">
            <v>CAMISA METÁLICA COM ESPESSURA DE 8 MM D = 800 MM - CRAVADA COM MARTELO VIBRATÓRIO - SEM ESCAVAÇÃO - CRAVAÇÃO</v>
          </cell>
          <cell r="C17544" t="str">
            <v>M</v>
          </cell>
        </row>
        <row r="17544">
          <cell r="E17544">
            <v>2499.61</v>
          </cell>
        </row>
        <row r="17545">
          <cell r="A17545">
            <v>2306666</v>
          </cell>
          <cell r="B17545" t="str">
            <v>CAMISA METÁLICA COM ESPESSURA DE 8 MM D = 800 MM - PARA PASSAGEM DE LÂMINA D'ÁGUA - POSICIONAMENTO</v>
          </cell>
          <cell r="C17545" t="str">
            <v>M</v>
          </cell>
        </row>
        <row r="17545">
          <cell r="E17545">
            <v>2338.7</v>
          </cell>
        </row>
        <row r="17546">
          <cell r="A17546">
            <v>2306640</v>
          </cell>
          <cell r="B17546" t="str">
            <v>CAMISA METÁLICA COM ESPESSURA DE 8 MM D = 900 MM - CRAVADA COM MARTELO VIBRATÓRIO - SEM ESCAVAÇÃO - CRAVAÇÃO</v>
          </cell>
          <cell r="C17546" t="str">
            <v>M</v>
          </cell>
        </row>
        <row r="17546">
          <cell r="E17546">
            <v>2525.55</v>
          </cell>
        </row>
        <row r="17547">
          <cell r="A17547">
            <v>2306667</v>
          </cell>
          <cell r="B17547" t="str">
            <v>CAMISA METÁLICA COM ESPESSURA DE 8 MM D = 900 MM - PARA PASSAGEM DE LÂMINA D'ÁGUA - POSICIONAMENTO</v>
          </cell>
          <cell r="C17547" t="str">
            <v>M</v>
          </cell>
        </row>
        <row r="17547">
          <cell r="E17547">
            <v>2359.77</v>
          </cell>
        </row>
        <row r="17548">
          <cell r="A17548">
            <v>2306645</v>
          </cell>
          <cell r="B17548" t="str">
            <v>CAMISA METÁLICA COM ESPESSURA DE 9,5 MM D = 1.000 MM - CRAVADA COM MARTELO VIBRATÓRIO - SEM ESCAVAÇÃO - CRAVAÇÃO</v>
          </cell>
          <cell r="C17548" t="str">
            <v>M</v>
          </cell>
        </row>
        <row r="17548">
          <cell r="E17548">
            <v>3883.83</v>
          </cell>
        </row>
        <row r="17549">
          <cell r="A17549">
            <v>2306672</v>
          </cell>
          <cell r="B17549" t="str">
            <v>CAMISA METÁLICA COM ESPESSURA DE 9,5 MM D = 1.000 MM - PARA PASSAGEM DE LÂMINA D'ÁGUA - POSICIONAMENTO</v>
          </cell>
          <cell r="C17549" t="str">
            <v>M</v>
          </cell>
        </row>
        <row r="17549">
          <cell r="E17549">
            <v>3712.86</v>
          </cell>
        </row>
        <row r="17550">
          <cell r="A17550">
            <v>2306646</v>
          </cell>
          <cell r="B17550" t="str">
            <v>CAMISA METÁLICA COM ESPESSURA DE 9,5 MM D = 1.100 MM - CRAVADA COM MARTELO VIBRATÓRIO - SEM ESCAVAÇÃO - CRAVAÇÃO</v>
          </cell>
          <cell r="C17550" t="str">
            <v>M</v>
          </cell>
        </row>
        <row r="17550">
          <cell r="E17550">
            <v>3920</v>
          </cell>
        </row>
        <row r="17551">
          <cell r="A17551">
            <v>2306673</v>
          </cell>
          <cell r="B17551" t="str">
            <v>CAMISA METÁLICA COM ESPESSURA DE 9,5 MM D = 1.100 MM - PARA PASSAGEM DE LÂMINA D'ÁGUA - POSICIONAMENTO</v>
          </cell>
          <cell r="C17551" t="str">
            <v>M</v>
          </cell>
        </row>
        <row r="17551">
          <cell r="E17551">
            <v>3743.52</v>
          </cell>
        </row>
        <row r="17552">
          <cell r="A17552">
            <v>2306647</v>
          </cell>
          <cell r="B17552" t="str">
            <v>CAMISA METÁLICA COM ESPESSURA DE 9,5 MM D = 1.200 MM - CRAVADA COM MARTELO VIBRATÓRIO - SEM ESCAVAÇÃO - CRAVAÇÃO</v>
          </cell>
          <cell r="C17552" t="str">
            <v>M</v>
          </cell>
        </row>
        <row r="17552">
          <cell r="E17552">
            <v>3955.76</v>
          </cell>
        </row>
        <row r="17553">
          <cell r="A17553">
            <v>2306674</v>
          </cell>
          <cell r="B17553" t="str">
            <v>CAMISA METÁLICA COM ESPESSURA DE 9,5 MM D = 1.200 MM - PARA PASSAGEM DE LÂMINA D'ÁGUA - POSICIONAMENTO</v>
          </cell>
          <cell r="C17553" t="str">
            <v>M</v>
          </cell>
        </row>
        <row r="17553">
          <cell r="E17553">
            <v>3773.4</v>
          </cell>
        </row>
        <row r="17554">
          <cell r="A17554">
            <v>2306648</v>
          </cell>
          <cell r="B17554" t="str">
            <v>CAMISA METÁLICA COM ESPESSURA DE 9,5 MM D = 1.300 MM - CRAVADA COM MARTELO VIBRATÓRIO - SEM ESCAVAÇÃO - CRAVAÇÃO</v>
          </cell>
          <cell r="C17554" t="str">
            <v>M</v>
          </cell>
        </row>
        <row r="17554">
          <cell r="E17554">
            <v>5599.12</v>
          </cell>
        </row>
        <row r="17555">
          <cell r="A17555">
            <v>2306675</v>
          </cell>
          <cell r="B17555" t="str">
            <v>CAMISA METÁLICA COM ESPESSURA DE 9,5 MM D = 1.300 MM - PARA PASSAGEM DE LÂMINA D'ÁGUA - POSICIONAMENTO</v>
          </cell>
          <cell r="C17555" t="str">
            <v>M</v>
          </cell>
        </row>
        <row r="17555">
          <cell r="E17555">
            <v>5410.47</v>
          </cell>
        </row>
        <row r="17556">
          <cell r="A17556">
            <v>2306649</v>
          </cell>
          <cell r="B17556" t="str">
            <v>CAMISA METÁLICA COM ESPESSURA DE 9,5 MM D = 1.400 MM - CRAVADA COM MARTELO VIBRATÓRIO - SEM ESCAVAÇÃO - CRAVAÇÃO</v>
          </cell>
          <cell r="C17556" t="str">
            <v>M</v>
          </cell>
        </row>
        <row r="17556">
          <cell r="E17556">
            <v>5636.71</v>
          </cell>
        </row>
        <row r="17557">
          <cell r="A17557">
            <v>2306676</v>
          </cell>
          <cell r="B17557" t="str">
            <v>CAMISA METÁLICA COM ESPESSURA DE 9,5 MM D = 1.400 MM - PARA PASSAGEM DE LÂMINA D'ÁGUA - POSICIONAMENTO</v>
          </cell>
          <cell r="C17557" t="str">
            <v>M</v>
          </cell>
        </row>
        <row r="17557">
          <cell r="E17557">
            <v>5441.33</v>
          </cell>
        </row>
        <row r="17558">
          <cell r="A17558">
            <v>2306650</v>
          </cell>
          <cell r="B17558" t="str">
            <v>CAMISA METÁLICA COM ESPESSURA DE 9,5 MM D = 1.500 MM - CRAVADA COM MARTELO VIBRATÓRIO - SEM ESCAVAÇÃO - CRAVAÇÃO</v>
          </cell>
          <cell r="C17558" t="str">
            <v>M</v>
          </cell>
        </row>
        <row r="17558">
          <cell r="E17558">
            <v>5673.92</v>
          </cell>
        </row>
        <row r="17559">
          <cell r="A17559">
            <v>2306677</v>
          </cell>
          <cell r="B17559" t="str">
            <v>CAMISA METÁLICA COM ESPESSURA DE 9,5 MM D = 1.500 MM - PARA PASSAGEM DE LÂMINA D'ÁGUA - POSICIONAMENTO</v>
          </cell>
          <cell r="C17559" t="str">
            <v>M</v>
          </cell>
        </row>
        <row r="17559">
          <cell r="E17559">
            <v>5471.29</v>
          </cell>
        </row>
        <row r="17560">
          <cell r="A17560">
            <v>2306644</v>
          </cell>
          <cell r="B17560" t="str">
            <v>CAMISA METÁLICA COM ESPESSURA DE 9,5 MM D = 900 MM - CRAVADA COM MARTELO VIBRATÓRIO - SEM ESCAVAÇÃO - CRAVAÇÃO</v>
          </cell>
          <cell r="C17560" t="str">
            <v>M</v>
          </cell>
        </row>
        <row r="17560">
          <cell r="E17560">
            <v>3045.24</v>
          </cell>
        </row>
        <row r="17561">
          <cell r="A17561">
            <v>2306671</v>
          </cell>
          <cell r="B17561" t="str">
            <v>CAMISA METÁLICA COM ESPESSURA DE 9,5 MM D = 900 MM - PARA PASSAGEM DE LÂMINA D'ÁGUA - POSICIONAMENTO</v>
          </cell>
          <cell r="C17561" t="str">
            <v>M</v>
          </cell>
        </row>
        <row r="17561">
          <cell r="E17561">
            <v>2879.46</v>
          </cell>
        </row>
        <row r="17562">
          <cell r="A17562">
            <v>2306141</v>
          </cell>
          <cell r="B17562" t="str">
            <v>COLUNA DE BRITA D = 50 CM EXECUTADA COM PERFURATRIZ TIPO BOTTOM FEED - BRITA COMERCIAL - CONFECÇÃO E CRAVAÇÃO</v>
          </cell>
          <cell r="C17562" t="str">
            <v>M</v>
          </cell>
        </row>
        <row r="17562">
          <cell r="E17562">
            <v>63.87</v>
          </cell>
        </row>
        <row r="17563">
          <cell r="A17563">
            <v>2306145</v>
          </cell>
          <cell r="B17563" t="str">
            <v>COLUNA DE BRITA D = 50 CM EXECUTADA COM PERFURATRIZ TIPO BOTTOM FEED - BRITA PRODUZIDA - CONFECÇÃO E CRAVAÇÃO</v>
          </cell>
          <cell r="C17563" t="str">
            <v>M</v>
          </cell>
        </row>
        <row r="17563">
          <cell r="E17563">
            <v>49.23</v>
          </cell>
        </row>
        <row r="17564">
          <cell r="A17564">
            <v>2306142</v>
          </cell>
          <cell r="B17564" t="str">
            <v>COLUNA DE BRITA D = 60 CM EXECUTADA COM PERFURATRIZ TIPO BOTTOM FEED - BRITA COMERCIAL - CONFECÇÃO E CRAVAÇÃO</v>
          </cell>
          <cell r="C17564" t="str">
            <v>M</v>
          </cell>
        </row>
        <row r="17564">
          <cell r="E17564">
            <v>78.83</v>
          </cell>
        </row>
        <row r="17565">
          <cell r="A17565">
            <v>2306146</v>
          </cell>
          <cell r="B17565" t="str">
            <v>COLUNA DE BRITA D = 60 CM EXECUTADA COM PERFURATRIZ TIPO BOTTOM FEED - BRITA PRODUZIDA - CONFECÇÃO E CRAVAÇÃO</v>
          </cell>
          <cell r="C17565" t="str">
            <v>M</v>
          </cell>
        </row>
        <row r="17565">
          <cell r="E17565">
            <v>57.75</v>
          </cell>
        </row>
        <row r="17566">
          <cell r="A17566">
            <v>2306143</v>
          </cell>
          <cell r="B17566" t="str">
            <v>COLUNA DE BRITA D = 70 CM EXECUTADA COM PERFURATRIZ TIPO BOTTOM FEED - BRITA COMERCIAL - CONFECÇÃO E CRAVAÇÃO</v>
          </cell>
          <cell r="C17566" t="str">
            <v>M</v>
          </cell>
        </row>
        <row r="17566">
          <cell r="E17566">
            <v>96.23</v>
          </cell>
        </row>
        <row r="17567">
          <cell r="A17567">
            <v>2306147</v>
          </cell>
          <cell r="B17567" t="str">
            <v>COLUNA DE BRITA D = 70 CM EXECUTADA COM PERFURATRIZ TIPO BOTTOM FEED - BRITA PRODUZIDA - CONFECÇÃO E CRAVAÇÃO</v>
          </cell>
          <cell r="C17567" t="str">
            <v>M</v>
          </cell>
        </row>
        <row r="17567">
          <cell r="E17567">
            <v>67.53</v>
          </cell>
        </row>
        <row r="17568">
          <cell r="A17568">
            <v>2306144</v>
          </cell>
          <cell r="B17568" t="str">
            <v>COLUNA DE BRITA D = 80 CM EXECUTADA COM PERFURATRIZ TIPO BOTTOM FEED - BRITA COMERCIAL - CONFECÇÃO E CRAVAÇÃO</v>
          </cell>
          <cell r="C17568" t="str">
            <v>M</v>
          </cell>
        </row>
        <row r="17568">
          <cell r="E17568">
            <v>116.87</v>
          </cell>
        </row>
        <row r="17569">
          <cell r="A17569">
            <v>2306148</v>
          </cell>
          <cell r="B17569" t="str">
            <v>COLUNA DE BRITA D = 80 CM EXECUTADA COM PERFURATRIZ TIPO BOTTOM FEED - BRITA PRODUZIDA - CONFECÇÃO E CRAVAÇÃO</v>
          </cell>
          <cell r="C17569" t="str">
            <v>M</v>
          </cell>
        </row>
        <row r="17569">
          <cell r="E17569">
            <v>79.4</v>
          </cell>
        </row>
        <row r="17570">
          <cell r="A17570">
            <v>2306624</v>
          </cell>
          <cell r="B17570" t="str">
            <v>CONFECÇÃO DE CAMISA METÁLICA EM AÇO ASTM A36 COM ESPESSURA DE 12,5 MM - D = 1.400 MM</v>
          </cell>
          <cell r="C17570" t="str">
            <v>M</v>
          </cell>
        </row>
        <row r="17570">
          <cell r="E17570">
            <v>7415.75</v>
          </cell>
        </row>
        <row r="17571">
          <cell r="A17571">
            <v>2306625</v>
          </cell>
          <cell r="B17571" t="str">
            <v>CONFECÇÃO DE CAMISA METÁLICA EM AÇO ASTM A36 COM ESPESSURA DE 12,5 MM - D = 1.500 MM</v>
          </cell>
          <cell r="C17571" t="str">
            <v>M</v>
          </cell>
        </row>
        <row r="17571">
          <cell r="E17571">
            <v>7467.95</v>
          </cell>
        </row>
        <row r="17572">
          <cell r="A17572">
            <v>2306626</v>
          </cell>
          <cell r="B17572" t="str">
            <v>CONFECÇÃO DE CAMISA METÁLICA EM AÇO ASTM A36 COM ESPESSURA DE 12,5 MM - D = 1.600 MM</v>
          </cell>
          <cell r="C17572" t="str">
            <v>M</v>
          </cell>
        </row>
        <row r="17572">
          <cell r="E17572">
            <v>7521.85</v>
          </cell>
        </row>
        <row r="17573">
          <cell r="A17573">
            <v>2306627</v>
          </cell>
          <cell r="B17573" t="str">
            <v>CONFECÇÃO DE CAMISA METÁLICA EM AÇO ASTM A36 COM ESPESSURA DE 12,5 MM - D = 1.700 MM</v>
          </cell>
          <cell r="C17573" t="str">
            <v>M</v>
          </cell>
        </row>
        <row r="17573">
          <cell r="E17573">
            <v>7574.05</v>
          </cell>
        </row>
        <row r="17574">
          <cell r="A17574">
            <v>2306628</v>
          </cell>
          <cell r="B17574" t="str">
            <v>CONFECÇÃO DE CAMISA METÁLICA EM AÇO ASTM A36 COM ESPESSURA DE 12,5 MM - D = 1.800 MM</v>
          </cell>
          <cell r="C17574" t="str">
            <v>M</v>
          </cell>
        </row>
        <row r="17574">
          <cell r="E17574">
            <v>7626.31</v>
          </cell>
        </row>
        <row r="17575">
          <cell r="A17575">
            <v>2306629</v>
          </cell>
          <cell r="B17575" t="str">
            <v>CONFECÇÃO DE CAMISA METÁLICA EM AÇO ASTM A36 COM ESPESSURA DE 16 MM - D = 1.500 MM</v>
          </cell>
          <cell r="C17575" t="str">
            <v>M</v>
          </cell>
        </row>
        <row r="17575">
          <cell r="E17575">
            <v>10628.53</v>
          </cell>
        </row>
        <row r="17576">
          <cell r="A17576">
            <v>2306630</v>
          </cell>
          <cell r="B17576" t="str">
            <v>CONFECÇÃO DE CAMISA METÁLICA EM AÇO ASTM A36 COM ESPESSURA DE 16 MM - D = 1.600 MM</v>
          </cell>
          <cell r="C17576" t="str">
            <v>M</v>
          </cell>
        </row>
        <row r="17576">
          <cell r="E17576">
            <v>10749.21</v>
          </cell>
        </row>
        <row r="17577">
          <cell r="A17577">
            <v>2306631</v>
          </cell>
          <cell r="B17577" t="str">
            <v>CONFECÇÃO DE CAMISA METÁLICA EM AÇO ASTM A36 COM ESPESSURA DE 16 MM - D = 1.700 MM</v>
          </cell>
          <cell r="C17577" t="str">
            <v>M</v>
          </cell>
        </row>
        <row r="17577">
          <cell r="E17577">
            <v>10866.09</v>
          </cell>
        </row>
        <row r="17578">
          <cell r="A17578">
            <v>2306632</v>
          </cell>
          <cell r="B17578" t="str">
            <v>CONFECÇÃO DE CAMISA METÁLICA EM AÇO ASTM A36 COM ESPESSURA DE 16 MM - D = 1.800 MM</v>
          </cell>
          <cell r="C17578" t="str">
            <v>M</v>
          </cell>
        </row>
        <row r="17578">
          <cell r="E17578">
            <v>10986.77</v>
          </cell>
        </row>
        <row r="17579">
          <cell r="A17579">
            <v>2306610</v>
          </cell>
          <cell r="B17579" t="str">
            <v>CONFECÇÃO DE CAMISA METÁLICA EM AÇO ASTM A36 COM ESPESSURA DE 6,3 MM - D = 1.000 MM</v>
          </cell>
          <cell r="C17579" t="str">
            <v>M</v>
          </cell>
        </row>
        <row r="17579">
          <cell r="E17579">
            <v>2342.32</v>
          </cell>
        </row>
        <row r="17580">
          <cell r="A17580">
            <v>2306604</v>
          </cell>
          <cell r="B17580" t="str">
            <v>CONFECÇÃO DE CAMISA METÁLICA EM AÇO ASTM A36 COM ESPESSURA DE 6,3 MM - D = 400 MM</v>
          </cell>
          <cell r="C17580" t="str">
            <v>M</v>
          </cell>
        </row>
        <row r="17580">
          <cell r="E17580">
            <v>846.37</v>
          </cell>
        </row>
        <row r="17581">
          <cell r="A17581">
            <v>2306605</v>
          </cell>
          <cell r="B17581" t="str">
            <v>CONFECÇÃO DE CAMISA METÁLICA EM AÇO ASTM A36 COM ESPESSURA DE 6,3 MM - D = 500 MM</v>
          </cell>
          <cell r="C17581" t="str">
            <v>M</v>
          </cell>
        </row>
        <row r="17581">
          <cell r="E17581">
            <v>1061.75</v>
          </cell>
        </row>
        <row r="17582">
          <cell r="A17582">
            <v>2306606</v>
          </cell>
          <cell r="B17582" t="str">
            <v>CONFECÇÃO DE CAMISA METÁLICA EM AÇO ASTM A36 COM ESPESSURA DE 6,3 MM - D = 600 MM</v>
          </cell>
          <cell r="C17582" t="str">
            <v>M</v>
          </cell>
        </row>
        <row r="17582">
          <cell r="E17582">
            <v>1226.33</v>
          </cell>
        </row>
        <row r="17583">
          <cell r="A17583">
            <v>2306607</v>
          </cell>
          <cell r="B17583" t="str">
            <v>CONFECÇÃO DE CAMISA METÁLICA EM AÇO ASTM A36 COM ESPESSURA DE 6,3 MM - D = 700 MM</v>
          </cell>
          <cell r="C17583" t="str">
            <v>M</v>
          </cell>
        </row>
        <row r="17583">
          <cell r="E17583">
            <v>1452.24</v>
          </cell>
        </row>
        <row r="17584">
          <cell r="A17584">
            <v>2306608</v>
          </cell>
          <cell r="B17584" t="str">
            <v>CONFECÇÃO DE CAMISA METÁLICA EM AÇO ASTM A36 COM ESPESSURA DE 6,3 MM - D = 800 MM</v>
          </cell>
          <cell r="C17584" t="str">
            <v>M</v>
          </cell>
        </row>
        <row r="17584">
          <cell r="E17584">
            <v>1784.32</v>
          </cell>
        </row>
        <row r="17585">
          <cell r="A17585">
            <v>2306609</v>
          </cell>
          <cell r="B17585" t="str">
            <v>CONFECÇÃO DE CAMISA METÁLICA EM AÇO ASTM A36 COM ESPESSURA DE 6,3 MM - D = 900 MM</v>
          </cell>
          <cell r="C17585" t="str">
            <v>M</v>
          </cell>
        </row>
        <row r="17585">
          <cell r="E17585">
            <v>1797.06</v>
          </cell>
        </row>
        <row r="17586">
          <cell r="A17586">
            <v>2306614</v>
          </cell>
          <cell r="B17586" t="str">
            <v>CONFECÇÃO DE CAMISA METÁLICA EM AÇO ASTM A36 COM ESPESSURA DE 8 MM - D = 1.000 MM</v>
          </cell>
          <cell r="C17586" t="str">
            <v>M</v>
          </cell>
        </row>
        <row r="17586">
          <cell r="E17586">
            <v>3032.27</v>
          </cell>
        </row>
        <row r="17587">
          <cell r="A17587">
            <v>2306615</v>
          </cell>
          <cell r="B17587" t="str">
            <v>CONFECÇÃO DE CAMISA METÁLICA EM AÇO ASTM A36 COM ESPESSURA DE 8 MM - D = 1.100 MM</v>
          </cell>
          <cell r="C17587" t="str">
            <v>M</v>
          </cell>
        </row>
        <row r="17587">
          <cell r="E17587">
            <v>3052.21</v>
          </cell>
        </row>
        <row r="17588">
          <cell r="A17588">
            <v>2306616</v>
          </cell>
          <cell r="B17588" t="str">
            <v>CONFECÇÃO DE CAMISA METÁLICA EM AÇO ASTM A36 COM ESPESSURA DE 8 MM - D = 1.200 MM</v>
          </cell>
          <cell r="C17588" t="str">
            <v>M</v>
          </cell>
        </row>
        <row r="17588">
          <cell r="E17588">
            <v>3071.75</v>
          </cell>
        </row>
        <row r="17589">
          <cell r="A17589">
            <v>2306611</v>
          </cell>
          <cell r="B17589" t="str">
            <v>CONFECÇÃO DE CAMISA METÁLICA EM AÇO ASTM A36 COM ESPESSURA DE 8 MM - D = 700 MM</v>
          </cell>
          <cell r="C17589" t="str">
            <v>M</v>
          </cell>
        </row>
        <row r="17589">
          <cell r="E17589">
            <v>1890.57</v>
          </cell>
        </row>
        <row r="17590">
          <cell r="A17590">
            <v>2306612</v>
          </cell>
          <cell r="B17590" t="str">
            <v>CONFECÇÃO DE CAMISA METÁLICA EM AÇO ASTM A36 COM ESPESSURA DE 8 MM - D = 800 MM</v>
          </cell>
          <cell r="C17590" t="str">
            <v>M</v>
          </cell>
        </row>
        <row r="17590">
          <cell r="E17590">
            <v>2316.11</v>
          </cell>
        </row>
        <row r="17591">
          <cell r="A17591">
            <v>2306613</v>
          </cell>
          <cell r="B17591" t="str">
            <v>CONFECÇÃO DE CAMISA METÁLICA EM AÇO ASTM A36 COM ESPESSURA DE 8 MM - D = 900 MM</v>
          </cell>
          <cell r="C17591" t="str">
            <v>M</v>
          </cell>
        </row>
        <row r="17591">
          <cell r="E17591">
            <v>2336.06</v>
          </cell>
        </row>
        <row r="17592">
          <cell r="A17592">
            <v>2306618</v>
          </cell>
          <cell r="B17592" t="str">
            <v>CONFECÇÃO DE CAMISA METÁLICA EM AÇO ASTM A36 COM ESPESSURA DE 9,5 MM - D = 1.000 MM</v>
          </cell>
          <cell r="C17592" t="str">
            <v>M</v>
          </cell>
        </row>
        <row r="17592">
          <cell r="E17592">
            <v>3686.44</v>
          </cell>
        </row>
        <row r="17593">
          <cell r="A17593">
            <v>2306619</v>
          </cell>
          <cell r="B17593" t="str">
            <v>CONFECÇÃO DE CAMISA METÁLICA EM AÇO ASTM A36 COM ESPESSURA DE 9,5 MM - D = 1.100 MM</v>
          </cell>
          <cell r="C17593" t="str">
            <v>M</v>
          </cell>
        </row>
        <row r="17593">
          <cell r="E17593">
            <v>3715.75</v>
          </cell>
        </row>
        <row r="17594">
          <cell r="A17594">
            <v>2306620</v>
          </cell>
          <cell r="B17594" t="str">
            <v>CONFECÇÃO DE CAMISA METÁLICA EM AÇO ASTM A36 COM ESPESSURA DE 9,5 MM - D = 1.200 MM</v>
          </cell>
          <cell r="C17594" t="str">
            <v>M</v>
          </cell>
        </row>
        <row r="17594">
          <cell r="E17594">
            <v>3744.26</v>
          </cell>
        </row>
        <row r="17595">
          <cell r="A17595">
            <v>2306621</v>
          </cell>
          <cell r="B17595" t="str">
            <v>CONFECÇÃO DE CAMISA METÁLICA EM AÇO ASTM A36 COM ESPESSURA DE 9,5 MM - D = 1.300 MM</v>
          </cell>
          <cell r="C17595" t="str">
            <v>M</v>
          </cell>
        </row>
        <row r="17595">
          <cell r="E17595">
            <v>5379.92</v>
          </cell>
        </row>
        <row r="17596">
          <cell r="A17596">
            <v>2306622</v>
          </cell>
          <cell r="B17596" t="str">
            <v>CONFECÇÃO DE CAMISA METÁLICA EM AÇO ASTM A36 COM ESPESSURA DE 9,5 MM - D = 1.400 MM</v>
          </cell>
          <cell r="C17596" t="str">
            <v>M</v>
          </cell>
        </row>
        <row r="17596">
          <cell r="E17596">
            <v>5409.29</v>
          </cell>
        </row>
        <row r="17597">
          <cell r="A17597">
            <v>2306623</v>
          </cell>
          <cell r="B17597" t="str">
            <v>CONFECÇÃO DE CAMISA METÁLICA EM AÇO ASTM A36 COM ESPESSURA DE 9,5 MM - D = 1.500 MM</v>
          </cell>
          <cell r="C17597" t="str">
            <v>M</v>
          </cell>
        </row>
        <row r="17597">
          <cell r="E17597">
            <v>5437.74</v>
          </cell>
        </row>
        <row r="17598">
          <cell r="A17598">
            <v>2306617</v>
          </cell>
          <cell r="B17598" t="str">
            <v>CONFECÇÃO DE CAMISA METÁLICA EM AÇO ASTM A36 COM ESPESSURA DE 9,5 MM - D = 900 MM</v>
          </cell>
          <cell r="C17598" t="str">
            <v>M</v>
          </cell>
        </row>
        <row r="17598">
          <cell r="E17598">
            <v>2854.32</v>
          </cell>
        </row>
        <row r="17599">
          <cell r="A17599">
            <v>2306014</v>
          </cell>
          <cell r="B17599" t="str">
            <v>CONTRAVENTAMENTO DE GRUPO DE ESTACAS SUBMERSAS EM AÇO ASTM A36 - CONFECÇÃO E INSTALAÇÃO</v>
          </cell>
          <cell r="C17599" t="str">
            <v>KG</v>
          </cell>
        </row>
        <row r="17599">
          <cell r="E17599">
            <v>11.2</v>
          </cell>
        </row>
        <row r="17600">
          <cell r="A17600">
            <v>2306700</v>
          </cell>
          <cell r="B17600" t="str">
            <v>ESCAVAÇÃO COM PERFURATRIZ TIPO WIRTH EM ROCHA COM MÉDIA DUREZA E MÉDIA ABRASÃO - RESISTÊNCIA À COMPRESSÃO MENOR QUE 80 MPA - D = 1.000 MM</v>
          </cell>
          <cell r="C17600" t="str">
            <v>M</v>
          </cell>
        </row>
        <row r="17600">
          <cell r="E17600">
            <v>2049.37</v>
          </cell>
        </row>
        <row r="17601">
          <cell r="A17601">
            <v>2306703</v>
          </cell>
          <cell r="B17601" t="str">
            <v>ESCAVAÇÃO COM PERFURATRIZ TIPO WIRTH EM ROCHA COM MÉDIA DUREZA E MÉDIA ABRASÃO - RESISTÊNCIA À COMPRESSÃO MENOR QUE 80 MPA - D = 1.100 MM</v>
          </cell>
          <cell r="C17601" t="str">
            <v>M</v>
          </cell>
        </row>
        <row r="17601">
          <cell r="E17601">
            <v>2121.11</v>
          </cell>
        </row>
        <row r="17602">
          <cell r="A17602">
            <v>2306706</v>
          </cell>
          <cell r="B17602" t="str">
            <v>ESCAVAÇÃO COM PERFURATRIZ TIPO WIRTH EM ROCHA COM MÉDIA DUREZA E MÉDIA ABRASÃO - RESISTÊNCIA À COMPRESSÃO MENOR QUE 80 MPA - D = 1.200 MM</v>
          </cell>
          <cell r="C17602" t="str">
            <v>M</v>
          </cell>
        </row>
        <row r="17602">
          <cell r="E17602">
            <v>2234.36</v>
          </cell>
        </row>
        <row r="17603">
          <cell r="A17603">
            <v>2306709</v>
          </cell>
          <cell r="B17603" t="str">
            <v>ESCAVAÇÃO COM PERFURATRIZ TIPO WIRTH EM ROCHA COM MÉDIA DUREZA E MÉDIA ABRASÃO - RESISTÊNCIA À COMPRESSÃO MENOR QUE 80 MPA - D = 1.300 MM</v>
          </cell>
          <cell r="C17603" t="str">
            <v>M</v>
          </cell>
        </row>
        <row r="17603">
          <cell r="E17603">
            <v>2401.8</v>
          </cell>
        </row>
        <row r="17604">
          <cell r="A17604">
            <v>2306712</v>
          </cell>
          <cell r="B17604" t="str">
            <v>ESCAVAÇÃO COM PERFURATRIZ TIPO WIRTH EM ROCHA COM MÉDIA DUREZA E MÉDIA ABRASÃO - RESISTÊNCIA À COMPRESSÃO MENOR QUE 80 MPA - D = 1.400 MM</v>
          </cell>
          <cell r="C17604" t="str">
            <v>M</v>
          </cell>
        </row>
        <row r="17604">
          <cell r="E17604">
            <v>2485.56</v>
          </cell>
        </row>
        <row r="17605">
          <cell r="A17605">
            <v>2306715</v>
          </cell>
          <cell r="B17605" t="str">
            <v>ESCAVAÇÃO COM PERFURATRIZ TIPO WIRTH EM ROCHA COM MÉDIA DUREZA E MÉDIA ABRASÃO - RESISTÊNCIA À COMPRESSÃO MENOR QUE 80 MPA - D = 1.500 MM</v>
          </cell>
          <cell r="C17605" t="str">
            <v>M</v>
          </cell>
        </row>
        <row r="17605">
          <cell r="E17605">
            <v>2593.57</v>
          </cell>
        </row>
        <row r="17606">
          <cell r="A17606">
            <v>2306718</v>
          </cell>
          <cell r="B17606" t="str">
            <v>ESCAVAÇÃO COM PERFURATRIZ TIPO WIRTH EM ROCHA COM MÉDIA DUREZA E MÉDIA ABRASÃO - RESISTÊNCIA À COMPRESSÃO MENOR QUE 80 MPA - D = 1.600 MM</v>
          </cell>
          <cell r="C17606" t="str">
            <v>M</v>
          </cell>
        </row>
        <row r="17606">
          <cell r="E17606">
            <v>2759.31</v>
          </cell>
        </row>
        <row r="17607">
          <cell r="A17607">
            <v>2306721</v>
          </cell>
          <cell r="B17607" t="str">
            <v>ESCAVAÇÃO COM PERFURATRIZ TIPO WIRTH EM ROCHA COM MÉDIA DUREZA E MÉDIA ABRASÃO - RESISTÊNCIA À COMPRESSÃO MENOR QUE 80 MPA - D = 1.700 MM</v>
          </cell>
          <cell r="C17607" t="str">
            <v>M</v>
          </cell>
        </row>
        <row r="17607">
          <cell r="E17607">
            <v>2838.51</v>
          </cell>
        </row>
        <row r="17608">
          <cell r="A17608">
            <v>2306724</v>
          </cell>
          <cell r="B17608" t="str">
            <v>ESCAVAÇÃO COM PERFURATRIZ TIPO WIRTH EM ROCHA COM MÉDIA DUREZA E MÉDIA ABRASÃO - RESISTÊNCIA À COMPRESSÃO MENOR QUE 80 MPA - D = 1.800 MM</v>
          </cell>
          <cell r="C17608" t="str">
            <v>M</v>
          </cell>
        </row>
        <row r="17608">
          <cell r="E17608">
            <v>2988.25</v>
          </cell>
        </row>
        <row r="17609">
          <cell r="A17609">
            <v>2306688</v>
          </cell>
          <cell r="B17609" t="str">
            <v>ESCAVAÇÃO COM PERFURATRIZ TIPO WIRTH EM ROCHA COM MÉDIA DUREZA E MÉDIA ABRASÃO - RESISTÊNCIA À COMPRESSÃO MENOR QUE 80 MPA - D = 600 MM</v>
          </cell>
          <cell r="C17609" t="str">
            <v>M</v>
          </cell>
        </row>
        <row r="17609">
          <cell r="E17609">
            <v>1630.8</v>
          </cell>
        </row>
        <row r="17610">
          <cell r="A17610">
            <v>2306691</v>
          </cell>
          <cell r="B17610" t="str">
            <v>ESCAVAÇÃO COM PERFURATRIZ TIPO WIRTH EM ROCHA COM MÉDIA DUREZA E MÉDIA ABRASÃO - RESISTÊNCIA À COMPRESSÃO MENOR QUE 80 MPA - D = 700 MM</v>
          </cell>
          <cell r="C17610" t="str">
            <v>M</v>
          </cell>
        </row>
        <row r="17610">
          <cell r="E17610">
            <v>1719.23</v>
          </cell>
        </row>
        <row r="17611">
          <cell r="A17611">
            <v>2306694</v>
          </cell>
          <cell r="B17611" t="str">
            <v>ESCAVAÇÃO COM PERFURATRIZ TIPO WIRTH EM ROCHA COM MÉDIA DUREZA E MÉDIA ABRASÃO - RESISTÊNCIA À COMPRESSÃO MENOR QUE 80 MPA - D = 800 MM</v>
          </cell>
          <cell r="C17611" t="str">
            <v>M</v>
          </cell>
        </row>
        <row r="17611">
          <cell r="E17611">
            <v>1841.79</v>
          </cell>
        </row>
        <row r="17612">
          <cell r="A17612">
            <v>2306697</v>
          </cell>
          <cell r="B17612" t="str">
            <v>ESCAVAÇÃO COM PERFURATRIZ TIPO WIRTH EM ROCHA COM MÉDIA DUREZA E MÉDIA ABRASÃO - RESISTÊNCIA À COMPRESSÃO MENOR QUE 80 MPA - D = 900 MM</v>
          </cell>
          <cell r="C17612" t="str">
            <v>M</v>
          </cell>
        </row>
        <row r="17612">
          <cell r="E17612">
            <v>1926.36</v>
          </cell>
        </row>
        <row r="17613">
          <cell r="A17613">
            <v>2306701</v>
          </cell>
          <cell r="B17613" t="str">
            <v>ESCAVAÇÃO COM PERFURATRIZ TIPO WIRTH EM ROCHA DE ALTA DUREZA E ALTA ABRASÃO - RESISTÊNCIA À COMPRESSÃO ACIMA DE 80 MPA - D = 1.000 MM</v>
          </cell>
          <cell r="C17613" t="str">
            <v>M</v>
          </cell>
        </row>
        <row r="17613">
          <cell r="E17613">
            <v>3830.14</v>
          </cell>
        </row>
        <row r="17614">
          <cell r="A17614">
            <v>2306704</v>
          </cell>
          <cell r="B17614" t="str">
            <v>ESCAVAÇÃO COM PERFURATRIZ TIPO WIRTH EM ROCHA DE ALTA DUREZA E ALTA ABRASÃO - RESISTÊNCIA À COMPRESSÃO ACIMA DE 80 MPA - D = 1.100 MM</v>
          </cell>
          <cell r="C17614" t="str">
            <v>M</v>
          </cell>
        </row>
        <row r="17614">
          <cell r="E17614">
            <v>4060.64</v>
          </cell>
        </row>
        <row r="17615">
          <cell r="A17615">
            <v>2306707</v>
          </cell>
          <cell r="B17615" t="str">
            <v>ESCAVAÇÃO COM PERFURATRIZ TIPO WIRTH EM ROCHA DE ALTA DUREZA E ALTA ABRASÃO - RESISTÊNCIA À COMPRESSÃO ACIMA DE 80 MPA - D = 1.200 MM</v>
          </cell>
          <cell r="C17615" t="str">
            <v>M</v>
          </cell>
        </row>
        <row r="17615">
          <cell r="E17615">
            <v>4225.21</v>
          </cell>
        </row>
        <row r="17616">
          <cell r="A17616">
            <v>2306710</v>
          </cell>
          <cell r="B17616" t="str">
            <v>ESCAVAÇÃO COM PERFURATRIZ TIPO WIRTH EM ROCHA DE ALTA DUREZA E ALTA ABRASÃO - RESISTÊNCIA À COMPRESSÃO ACIMA DE 80 MPA - D = 1.300 MM</v>
          </cell>
          <cell r="C17616" t="str">
            <v>M</v>
          </cell>
        </row>
        <row r="17616">
          <cell r="E17616">
            <v>4433.75</v>
          </cell>
        </row>
        <row r="17617">
          <cell r="A17617">
            <v>2306713</v>
          </cell>
          <cell r="B17617" t="str">
            <v>ESCAVAÇÃO COM PERFURATRIZ TIPO WIRTH EM ROCHA DE ALTA DUREZA E ALTA ABRASÃO - RESISTÊNCIA À COMPRESSÃO ACIMA DE 80 MPA - D = 1.400 MM</v>
          </cell>
          <cell r="C17617" t="str">
            <v>M</v>
          </cell>
        </row>
        <row r="17617">
          <cell r="E17617">
            <v>4552.36</v>
          </cell>
        </row>
        <row r="17618">
          <cell r="A17618">
            <v>2306716</v>
          </cell>
          <cell r="B17618" t="str">
            <v>ESCAVAÇÃO COM PERFURATRIZ TIPO WIRTH EM ROCHA DE ALTA DUREZA E ALTA ABRASÃO - RESISTÊNCIA À COMPRESSÃO ACIMA DE 80 MPA - D = 1.500 MM</v>
          </cell>
          <cell r="C17618" t="str">
            <v>M</v>
          </cell>
        </row>
        <row r="17618">
          <cell r="E17618">
            <v>4815.9</v>
          </cell>
        </row>
        <row r="17619">
          <cell r="A17619">
            <v>2306719</v>
          </cell>
          <cell r="B17619" t="str">
            <v>ESCAVAÇÃO COM PERFURATRIZ TIPO WIRTH EM ROCHA DE ALTA DUREZA E ALTA ABRASÃO - RESISTÊNCIA À COMPRESSÃO ACIMA DE 80 MPA - D = 1.600 MM</v>
          </cell>
          <cell r="C17619" t="str">
            <v>M</v>
          </cell>
        </row>
        <row r="17619">
          <cell r="E17619">
            <v>5226.97</v>
          </cell>
        </row>
        <row r="17620">
          <cell r="A17620">
            <v>2306722</v>
          </cell>
          <cell r="B17620" t="str">
            <v>ESCAVAÇÃO COM PERFURATRIZ TIPO WIRTH EM ROCHA DE ALTA DUREZA E ALTA ABRASÃO - RESISTÊNCIA À COMPRESSÃO ACIMA DE 80 MPA - D = 1.700 MM</v>
          </cell>
          <cell r="C17620" t="str">
            <v>M</v>
          </cell>
        </row>
        <row r="17620">
          <cell r="E17620">
            <v>5463.15</v>
          </cell>
        </row>
        <row r="17621">
          <cell r="A17621">
            <v>2306725</v>
          </cell>
          <cell r="B17621" t="str">
            <v>ESCAVAÇÃO COM PERFURATRIZ TIPO WIRTH EM ROCHA DE ALTA DUREZA E ALTA ABRASÃO - RESISTÊNCIA À COMPRESSÃO ACIMA DE 80 MPA - D = 1.800 MM</v>
          </cell>
          <cell r="C17621" t="str">
            <v>M</v>
          </cell>
        </row>
        <row r="17621">
          <cell r="E17621">
            <v>5719.49</v>
          </cell>
        </row>
        <row r="17622">
          <cell r="A17622">
            <v>2306689</v>
          </cell>
          <cell r="B17622" t="str">
            <v>ESCAVAÇÃO COM PERFURATRIZ TIPO WIRTH EM ROCHA DE ALTA DUREZA E ALTA ABRASÃO - RESISTÊNCIA À COMPRESSÃO ACIMA DE 80 MPA - D = 600 MM</v>
          </cell>
          <cell r="C17622" t="str">
            <v>M</v>
          </cell>
        </row>
        <row r="17622">
          <cell r="E17622">
            <v>3037.31</v>
          </cell>
        </row>
        <row r="17623">
          <cell r="A17623">
            <v>2306692</v>
          </cell>
          <cell r="B17623" t="str">
            <v>ESCAVAÇÃO COM PERFURATRIZ TIPO WIRTH EM ROCHA DE ALTA DUREZA E ALTA ABRASÃO - RESISTÊNCIA À COMPRESSÃO ACIMA DE 80 MPA - D = 700 MM</v>
          </cell>
          <cell r="C17623" t="str">
            <v>M</v>
          </cell>
        </row>
        <row r="17623">
          <cell r="E17623">
            <v>3195.98</v>
          </cell>
        </row>
        <row r="17624">
          <cell r="A17624">
            <v>2306695</v>
          </cell>
          <cell r="B17624" t="str">
            <v>ESCAVAÇÃO COM PERFURATRIZ TIPO WIRTH EM ROCHA DE ALTA DUREZA E ALTA ABRASÃO - RESISTÊNCIA À COMPRESSÃO ACIMA DE 80 MPA - D = 800 MM</v>
          </cell>
          <cell r="C17624" t="str">
            <v>M</v>
          </cell>
        </row>
        <row r="17624">
          <cell r="E17624">
            <v>3359.4</v>
          </cell>
        </row>
        <row r="17625">
          <cell r="A17625">
            <v>2306698</v>
          </cell>
          <cell r="B17625" t="str">
            <v>ESCAVAÇÃO COM PERFURATRIZ TIPO WIRTH EM ROCHA DE ALTA DUREZA E ALTA ABRASÃO - RESISTÊNCIA À COMPRESSÃO ACIMA DE 80 MPA - D = 900 MM</v>
          </cell>
          <cell r="C17625" t="str">
            <v>M</v>
          </cell>
        </row>
        <row r="17625">
          <cell r="E17625">
            <v>3554.58</v>
          </cell>
        </row>
        <row r="17626">
          <cell r="A17626">
            <v>2306699</v>
          </cell>
          <cell r="B17626" t="str">
            <v>ESCAVAÇÃO COM PERFURATRIZ TIPO WIRTH EM SOLO - D = 1.000 MM</v>
          </cell>
          <cell r="C17626" t="str">
            <v>M</v>
          </cell>
        </row>
        <row r="17626">
          <cell r="E17626">
            <v>320.12</v>
          </cell>
        </row>
        <row r="17627">
          <cell r="A17627">
            <v>2306702</v>
          </cell>
          <cell r="B17627" t="str">
            <v>ESCAVAÇÃO COM PERFURATRIZ TIPO WIRTH EM SOLO - D = 1.100 MM</v>
          </cell>
          <cell r="C17627" t="str">
            <v>M</v>
          </cell>
        </row>
        <row r="17627">
          <cell r="E17627">
            <v>330.88</v>
          </cell>
        </row>
        <row r="17628">
          <cell r="A17628">
            <v>2306705</v>
          </cell>
          <cell r="B17628" t="str">
            <v>ESCAVAÇÃO COM PERFURATRIZ TIPO WIRTH EM SOLO - D = 1.200 MM</v>
          </cell>
          <cell r="C17628" t="str">
            <v>M</v>
          </cell>
        </row>
        <row r="17628">
          <cell r="E17628">
            <v>348.45</v>
          </cell>
        </row>
        <row r="17629">
          <cell r="A17629">
            <v>2306708</v>
          </cell>
          <cell r="B17629" t="str">
            <v>ESCAVAÇÃO COM PERFURATRIZ TIPO WIRTH EM SOLO - D = 1.300 MM</v>
          </cell>
          <cell r="C17629" t="str">
            <v>M</v>
          </cell>
        </row>
        <row r="17629">
          <cell r="E17629">
            <v>361.24</v>
          </cell>
        </row>
        <row r="17630">
          <cell r="A17630">
            <v>2306711</v>
          </cell>
          <cell r="B17630" t="str">
            <v>ESCAVAÇÃO COM PERFURATRIZ TIPO WIRTH EM SOLO - D = 1.400 MM</v>
          </cell>
          <cell r="C17630" t="str">
            <v>M</v>
          </cell>
        </row>
        <row r="17630">
          <cell r="E17630">
            <v>375</v>
          </cell>
        </row>
        <row r="17631">
          <cell r="A17631">
            <v>2306714</v>
          </cell>
          <cell r="B17631" t="str">
            <v>ESCAVAÇÃO COM PERFURATRIZ TIPO WIRTH EM SOLO - D = 1.500 MM</v>
          </cell>
          <cell r="C17631" t="str">
            <v>M</v>
          </cell>
        </row>
        <row r="17631">
          <cell r="E17631">
            <v>389.85</v>
          </cell>
        </row>
        <row r="17632">
          <cell r="A17632">
            <v>2306717</v>
          </cell>
          <cell r="B17632" t="str">
            <v>ESCAVAÇÃO COM PERFURATRIZ TIPO WIRTH EM SOLO - D = 1.600 MM</v>
          </cell>
          <cell r="C17632" t="str">
            <v>M</v>
          </cell>
        </row>
        <row r="17632">
          <cell r="E17632">
            <v>406.98</v>
          </cell>
        </row>
        <row r="17633">
          <cell r="A17633">
            <v>2306720</v>
          </cell>
          <cell r="B17633" t="str">
            <v>ESCAVAÇÃO COM PERFURATRIZ TIPO WIRTH EM SOLO - D = 1.700 MM</v>
          </cell>
          <cell r="C17633" t="str">
            <v>M</v>
          </cell>
        </row>
        <row r="17633">
          <cell r="E17633">
            <v>424.53</v>
          </cell>
        </row>
        <row r="17634">
          <cell r="A17634">
            <v>2306723</v>
          </cell>
          <cell r="B17634" t="str">
            <v>ESCAVAÇÃO COM PERFURATRIZ TIPO WIRTH EM SOLO - D = 1.800 MM</v>
          </cell>
          <cell r="C17634" t="str">
            <v>M</v>
          </cell>
        </row>
        <row r="17634">
          <cell r="E17634">
            <v>433.89</v>
          </cell>
        </row>
        <row r="17635">
          <cell r="A17635">
            <v>2306687</v>
          </cell>
          <cell r="B17635" t="str">
            <v>ESCAVAÇÃO COM PERFURATRIZ TIPO WIRTH EM SOLO - D = 600 MM</v>
          </cell>
          <cell r="C17635" t="str">
            <v>M</v>
          </cell>
        </row>
        <row r="17635">
          <cell r="E17635">
            <v>266.5</v>
          </cell>
        </row>
        <row r="17636">
          <cell r="A17636">
            <v>2306690</v>
          </cell>
          <cell r="B17636" t="str">
            <v>ESCAVAÇÃO COM PERFURATRIZ TIPO WIRTH EM SOLO - D = 700 MM</v>
          </cell>
          <cell r="C17636" t="str">
            <v>M</v>
          </cell>
        </row>
        <row r="17636">
          <cell r="E17636">
            <v>278.76</v>
          </cell>
        </row>
        <row r="17637">
          <cell r="A17637">
            <v>2306693</v>
          </cell>
          <cell r="B17637" t="str">
            <v>ESCAVAÇÃO COM PERFURATRIZ TIPO WIRTH EM SOLO - D = 800 MM</v>
          </cell>
          <cell r="C17637" t="str">
            <v>M</v>
          </cell>
        </row>
        <row r="17637">
          <cell r="E17637">
            <v>291.13</v>
          </cell>
        </row>
        <row r="17638">
          <cell r="A17638">
            <v>2306696</v>
          </cell>
          <cell r="B17638" t="str">
            <v>ESCAVAÇÃO COM PERFURATRIZ TIPO WIRTH EM SOLO - D = 900 MM</v>
          </cell>
          <cell r="C17638" t="str">
            <v>M</v>
          </cell>
        </row>
        <row r="17638">
          <cell r="E17638">
            <v>304.64</v>
          </cell>
        </row>
        <row r="17639">
          <cell r="A17639">
            <v>2306239</v>
          </cell>
          <cell r="B17639" t="str">
            <v>ESTACA BARRETE ESCAVADA COM USO DE FLUIDO ESTABILIZANTE - CONFECÇÃO</v>
          </cell>
          <cell r="C17639" t="str">
            <v>M3</v>
          </cell>
        </row>
        <row r="17639">
          <cell r="E17639">
            <v>231.02</v>
          </cell>
        </row>
        <row r="17640">
          <cell r="A17640">
            <v>2306090</v>
          </cell>
          <cell r="B17640" t="str">
            <v>ESTACA BROCA MANUAL D = 25 CM - CONFECÇÃO</v>
          </cell>
          <cell r="C17640" t="str">
            <v>M</v>
          </cell>
        </row>
        <row r="17640">
          <cell r="E17640">
            <v>40.33</v>
          </cell>
        </row>
        <row r="17641">
          <cell r="A17641">
            <v>2306091</v>
          </cell>
          <cell r="B17641" t="str">
            <v>ESTACA BROCA MANUAL D = 30 CM - CONFECÇÃO</v>
          </cell>
          <cell r="C17641" t="str">
            <v>M</v>
          </cell>
        </row>
        <row r="17641">
          <cell r="E17641">
            <v>53.77</v>
          </cell>
        </row>
        <row r="17642">
          <cell r="A17642">
            <v>2306072</v>
          </cell>
          <cell r="B17642" t="str">
            <v>ESTACA CIRCULAR TIPO ESTACÃO ESCAVADA COM USO DE FLUIDO ESTABILIZANTE - CONFECÇÃO</v>
          </cell>
          <cell r="C17642" t="str">
            <v>M3</v>
          </cell>
        </row>
        <row r="17642">
          <cell r="E17642">
            <v>721.47</v>
          </cell>
        </row>
        <row r="17643">
          <cell r="A17643">
            <v>2306133</v>
          </cell>
          <cell r="B17643" t="str">
            <v>ESTACA DUPLO PERFIL METÁLICO W 250 X 17,9 - COM EMENDA - FORNECIMENTO E CRAVAÇÃO</v>
          </cell>
          <cell r="C17643" t="str">
            <v>M</v>
          </cell>
        </row>
        <row r="17643">
          <cell r="E17643">
            <v>529.78</v>
          </cell>
        </row>
        <row r="17644">
          <cell r="A17644">
            <v>2306114</v>
          </cell>
          <cell r="B17644" t="str">
            <v>ESTACA DUPLO TRILHO TR 25 - COM EMENDA - FORNECIMENTO E CRAVAÇÃO</v>
          </cell>
          <cell r="C17644" t="str">
            <v>M</v>
          </cell>
        </row>
        <row r="17644">
          <cell r="E17644">
            <v>299.76</v>
          </cell>
        </row>
        <row r="17645">
          <cell r="A17645">
            <v>2306115</v>
          </cell>
          <cell r="B17645" t="str">
            <v>ESTACA DUPLO TRILHO TR 37 - COM EMENDA - FORNECIMENTO E CRAVAÇÃO</v>
          </cell>
          <cell r="C17645" t="str">
            <v>M</v>
          </cell>
        </row>
        <row r="17645">
          <cell r="E17645">
            <v>437.96</v>
          </cell>
        </row>
        <row r="17646">
          <cell r="A17646">
            <v>2306116</v>
          </cell>
          <cell r="B17646" t="str">
            <v>ESTACA DUPLO TRILHO TR 45 - COM EMENDA - FORNECIMENTO E CRAVAÇÃO</v>
          </cell>
          <cell r="C17646" t="str">
            <v>M</v>
          </cell>
        </row>
        <row r="17646">
          <cell r="E17646">
            <v>522.16</v>
          </cell>
        </row>
        <row r="17647">
          <cell r="A17647">
            <v>2306118</v>
          </cell>
          <cell r="B17647" t="str">
            <v>ESTACA DUPLO TRILHO TR 57 - COM EMENDA - FORNECIMENTO E CRAVAÇÃO</v>
          </cell>
          <cell r="C17647" t="str">
            <v>M</v>
          </cell>
        </row>
        <row r="17647">
          <cell r="E17647">
            <v>656.78</v>
          </cell>
        </row>
        <row r="17648">
          <cell r="A17648">
            <v>2306122</v>
          </cell>
          <cell r="B17648" t="str">
            <v>ESTACA DUPLO TRILHO TR 68 - COM EMENDA - FORNECIMENTO E CRAVAÇÃO</v>
          </cell>
          <cell r="C17648" t="str">
            <v>M</v>
          </cell>
        </row>
        <row r="17648">
          <cell r="E17648">
            <v>778.52</v>
          </cell>
        </row>
        <row r="17649">
          <cell r="A17649">
            <v>2306078</v>
          </cell>
          <cell r="B17649" t="str">
            <v>ESTACA FRANKI COM FUSTE APILOADO D = 35 CM - CONFECÇÃO</v>
          </cell>
          <cell r="C17649" t="str">
            <v>M</v>
          </cell>
        </row>
        <row r="17649">
          <cell r="E17649">
            <v>113.57</v>
          </cell>
        </row>
        <row r="17650">
          <cell r="A17650">
            <v>2306080</v>
          </cell>
          <cell r="B17650" t="str">
            <v>ESTACA FRANKI COM FUSTE APILOADO D = 40 CM - CONFECÇÃO</v>
          </cell>
          <cell r="C17650" t="str">
            <v>M</v>
          </cell>
        </row>
        <row r="17650">
          <cell r="E17650">
            <v>123.89</v>
          </cell>
        </row>
        <row r="17651">
          <cell r="A17651">
            <v>2306082</v>
          </cell>
          <cell r="B17651" t="str">
            <v>ESTACA FRANKI COM FUSTE APILOADO D = 45 CM - CONFECÇÃO</v>
          </cell>
          <cell r="C17651" t="str">
            <v>M</v>
          </cell>
        </row>
        <row r="17651">
          <cell r="E17651">
            <v>136.28</v>
          </cell>
        </row>
        <row r="17652">
          <cell r="A17652">
            <v>2306084</v>
          </cell>
          <cell r="B17652" t="str">
            <v>ESTACA FRANKI COM FUSTE APILOADO D = 52 CM - CONFECÇÃO</v>
          </cell>
          <cell r="C17652" t="str">
            <v>M</v>
          </cell>
        </row>
        <row r="17652">
          <cell r="E17652">
            <v>158.47</v>
          </cell>
        </row>
        <row r="17653">
          <cell r="A17653">
            <v>2306086</v>
          </cell>
          <cell r="B17653" t="str">
            <v>ESTACA FRANKI COM FUSTE APILOADO D = 60 CM - CONFECÇÃO</v>
          </cell>
          <cell r="C17653" t="str">
            <v>M</v>
          </cell>
        </row>
        <row r="17653">
          <cell r="E17653">
            <v>194.69</v>
          </cell>
        </row>
        <row r="17654">
          <cell r="A17654">
            <v>2309088</v>
          </cell>
          <cell r="B17654" t="str">
            <v>ESTACA FRANKI COM FUSTE APILOADO D = 70 CM - CONFECÇÃO</v>
          </cell>
          <cell r="C17654" t="str">
            <v>M</v>
          </cell>
        </row>
        <row r="17654">
          <cell r="E17654">
            <v>272.56</v>
          </cell>
        </row>
        <row r="17655">
          <cell r="A17655">
            <v>2306074</v>
          </cell>
          <cell r="B17655" t="str">
            <v>ESTACA HÉLICE CONTÍNUA - CONFECÇÃO</v>
          </cell>
          <cell r="C17655" t="str">
            <v>M3</v>
          </cell>
        </row>
        <row r="17655">
          <cell r="E17655">
            <v>188.13</v>
          </cell>
        </row>
        <row r="17656">
          <cell r="A17656">
            <v>2306095</v>
          </cell>
          <cell r="B17656" t="str">
            <v>ESTACA HÉLICE DE DESLOCAMENTO - CONFECÇÃO</v>
          </cell>
          <cell r="C17656" t="str">
            <v>M3</v>
          </cell>
        </row>
        <row r="17656">
          <cell r="E17656">
            <v>225.58</v>
          </cell>
        </row>
        <row r="17657">
          <cell r="A17657">
            <v>2306132</v>
          </cell>
          <cell r="B17657" t="str">
            <v>ESTACA PERFIL METÁLICO W 150 X 22,5 (H) - FORNECIMENTO E CRAVAÇÃO</v>
          </cell>
          <cell r="C17657" t="str">
            <v>M</v>
          </cell>
        </row>
        <row r="17657">
          <cell r="E17657">
            <v>339.83</v>
          </cell>
        </row>
        <row r="17658">
          <cell r="A17658">
            <v>2306015</v>
          </cell>
          <cell r="B17658" t="str">
            <v>ESTACA PRANCHA METÁLICA - FORNECIMENTO E CRAVAÇÃO ATÉ 12 METROS</v>
          </cell>
          <cell r="C17658" t="str">
            <v>KG</v>
          </cell>
        </row>
        <row r="17658">
          <cell r="E17658">
            <v>15.8</v>
          </cell>
        </row>
        <row r="17659">
          <cell r="A17659">
            <v>2306019</v>
          </cell>
          <cell r="B17659" t="str">
            <v>ESTACA PRANCHA METÁLICA COM APOIO DE FLUTUANTE - FORNECIMENTO E CRAVAÇÃO DE 12 METROS</v>
          </cell>
          <cell r="C17659" t="str">
            <v>KG</v>
          </cell>
        </row>
        <row r="17659">
          <cell r="E17659">
            <v>16.37</v>
          </cell>
        </row>
        <row r="17660">
          <cell r="A17660">
            <v>2306018</v>
          </cell>
          <cell r="B17660" t="str">
            <v>ESTACA PRANCHA METÁLICA COM APOIO DE FLUTUANTE E UTILIZAÇÃO DE 10 VEZES - FORNECIMENTO, CRAVAÇÃO ATÉ 12 METROS</v>
          </cell>
          <cell r="C17660" t="str">
            <v>KG</v>
          </cell>
        </row>
        <row r="17660">
          <cell r="E17660">
            <v>2.73</v>
          </cell>
        </row>
        <row r="17661">
          <cell r="A17661">
            <v>2306016</v>
          </cell>
          <cell r="B17661" t="str">
            <v>ESTACA PRANCHA METÁLICA COM UTILIZAÇÃO DE 10 VEZES - FORNECIMENTO, CRAVAÇÃO ATÉ 12 METROS</v>
          </cell>
          <cell r="C17661" t="str">
            <v>KG</v>
          </cell>
        </row>
        <row r="17661">
          <cell r="E17661">
            <v>1.89</v>
          </cell>
        </row>
        <row r="17662">
          <cell r="A17662">
            <v>2305999</v>
          </cell>
          <cell r="B17662" t="str">
            <v>ESTACA PRÉ-MOLDADA DE CONCRETO ARMADO CENTRIFUGADO COM COMPRESSÃO ADMISSÍVEL DE 100 T - SEM EMENDA - FORNECIMENTO E CRAVAÇÃO</v>
          </cell>
          <cell r="C17662" t="str">
            <v>M</v>
          </cell>
        </row>
        <row r="17662">
          <cell r="E17662">
            <v>316.29</v>
          </cell>
        </row>
        <row r="17663">
          <cell r="A17663">
            <v>2306000</v>
          </cell>
          <cell r="B17663" t="str">
            <v>ESTACA PRÉ-MOLDADA DE CONCRETO ARMADO CENTRIFUGADO COM COMPRESSÃO ADMISSÍVEL DE 125 T - SEM EMENDA - FORNECIMENTO E CRAVAÇÃO</v>
          </cell>
          <cell r="C17663" t="str">
            <v>M</v>
          </cell>
        </row>
        <row r="17663">
          <cell r="E17663">
            <v>395.57</v>
          </cell>
        </row>
        <row r="17664">
          <cell r="A17664">
            <v>2306001</v>
          </cell>
          <cell r="B17664" t="str">
            <v>ESTACA PRÉ-MOLDADA DE CONCRETO ARMADO CENTRIFUGADO COM COMPRESSÃO ADMISSÍVEL DE 170 T - SEM EMENDA - FORNECIMENTO E CRAVAÇÃO</v>
          </cell>
          <cell r="C17664" t="str">
            <v>M</v>
          </cell>
        </row>
        <row r="17664">
          <cell r="E17664">
            <v>608.35</v>
          </cell>
        </row>
        <row r="17665">
          <cell r="A17665">
            <v>2306002</v>
          </cell>
          <cell r="B17665" t="str">
            <v>ESTACA PRÉ-MOLDADA DE CONCRETO ARMADO CENTRIFUGADO COM COMPRESSÃO ADMISSÍVEL DE 230 T - SEM EMENDA - FORNECIMENTO E CRAVAÇÃO</v>
          </cell>
          <cell r="C17665" t="str">
            <v>M</v>
          </cell>
        </row>
        <row r="17665">
          <cell r="E17665">
            <v>662.13</v>
          </cell>
        </row>
        <row r="17666">
          <cell r="A17666">
            <v>2306003</v>
          </cell>
          <cell r="B17666" t="str">
            <v>ESTACA PRÉ-MOLDADA DE CONCRETO ARMADO CENTRIFUGADO COM COMPRESSÃO ADMISSÍVEL DE 300 T - SEM EMENDA - FORNECIMENTO E CRAVAÇÃO</v>
          </cell>
          <cell r="C17666" t="str">
            <v>M</v>
          </cell>
        </row>
        <row r="17666">
          <cell r="E17666">
            <v>937.82</v>
          </cell>
        </row>
        <row r="17667">
          <cell r="A17667">
            <v>2305997</v>
          </cell>
          <cell r="B17667" t="str">
            <v>ESTACA PRÉ-MOLDADA DE CONCRETO ARMADO CENTRIFUGADO COM COMPRESSÃO ADMISSÍVEL DE 55 T - SEM EMENDA - FORNECIMENTO E CRAVAÇÃO</v>
          </cell>
          <cell r="C17667" t="str">
            <v>M</v>
          </cell>
        </row>
        <row r="17667">
          <cell r="E17667">
            <v>213.81</v>
          </cell>
        </row>
        <row r="17668">
          <cell r="A17668">
            <v>2305998</v>
          </cell>
          <cell r="B17668" t="str">
            <v>ESTACA PRÉ-MOLDADA DE CONCRETO ARMADO CENTRIFUGADO COM COMPRESSÃO ADMISSÍVEL DE 80 T - SEM EMENDA - FORNECIMENTO E CRAVAÇÃO</v>
          </cell>
          <cell r="C17668" t="str">
            <v>M</v>
          </cell>
        </row>
        <row r="17668">
          <cell r="E17668">
            <v>297.87</v>
          </cell>
        </row>
        <row r="17669">
          <cell r="A17669">
            <v>2306101</v>
          </cell>
          <cell r="B17669" t="str">
            <v>ESTACA PRÉ-MOLDADA DE CONCRETO PROTENDIDO 15 X 15 CM - PRODUZIDA - SEM EMENDA - CRAVAÇÃO</v>
          </cell>
          <cell r="C17669" t="str">
            <v>M</v>
          </cell>
        </row>
        <row r="17669">
          <cell r="E17669">
            <v>69.69</v>
          </cell>
        </row>
        <row r="17670">
          <cell r="A17670">
            <v>2306102</v>
          </cell>
          <cell r="B17670" t="str">
            <v>ESTACA PRÉ-MOLDADA DE CONCRETO PROTENDIDO 17 X 17 CM - PRODUZIDA - SEM EMENDA - CRAVAÇÃO</v>
          </cell>
          <cell r="C17670" t="str">
            <v>M</v>
          </cell>
        </row>
        <row r="17670">
          <cell r="E17670">
            <v>73.93</v>
          </cell>
        </row>
        <row r="17671">
          <cell r="A17671">
            <v>2306103</v>
          </cell>
          <cell r="B17671" t="str">
            <v>ESTACA PRÉ-MOLDADA DE CONCRETO PROTENDIDO 20 X 20 CM - PRODUZIDA - SEM EMENDA - CRAVAÇÃO</v>
          </cell>
          <cell r="C17671" t="str">
            <v>M</v>
          </cell>
        </row>
        <row r="17671">
          <cell r="E17671">
            <v>83.84</v>
          </cell>
        </row>
        <row r="17672">
          <cell r="A17672">
            <v>2306104</v>
          </cell>
          <cell r="B17672" t="str">
            <v>ESTACA PRÉ-MOLDADA DE CONCRETO PROTENDIDO 21 X 21 CM - PRODUZIDA - SEM EMENDA - CRAVAÇÃO</v>
          </cell>
          <cell r="C17672" t="str">
            <v>M</v>
          </cell>
        </row>
        <row r="17672">
          <cell r="E17672">
            <v>89.28</v>
          </cell>
        </row>
        <row r="17673">
          <cell r="A17673">
            <v>2306105</v>
          </cell>
          <cell r="B17673" t="str">
            <v>ESTACA PRÉ-MOLDADA DE CONCRETO PROTENDIDO 23 X 23 CM - PRODUZIDA - SEM EMENDA - CRAVAÇÃO</v>
          </cell>
          <cell r="C17673" t="str">
            <v>M</v>
          </cell>
        </row>
        <row r="17673">
          <cell r="E17673">
            <v>94.75</v>
          </cell>
        </row>
        <row r="17674">
          <cell r="A17674">
            <v>2306106</v>
          </cell>
          <cell r="B17674" t="str">
            <v>ESTACA PRÉ-MOLDADA DE CONCRETO PROTENDIDO 25 X 25 CM - PRODUZIDA - SEM EMENDA - CRAVAÇÃO</v>
          </cell>
          <cell r="C17674" t="str">
            <v>M</v>
          </cell>
        </row>
        <row r="17674">
          <cell r="E17674">
            <v>103.06</v>
          </cell>
        </row>
        <row r="17675">
          <cell r="A17675">
            <v>2306107</v>
          </cell>
          <cell r="B17675" t="str">
            <v>ESTACA PRÉ-MOLDADA DE CONCRETO PROTENDIDO 26 X 26 CM - PRODUZIDA - SEM EMENDA - CRAVAÇÃO</v>
          </cell>
          <cell r="C17675" t="str">
            <v>M</v>
          </cell>
        </row>
        <row r="17675">
          <cell r="E17675">
            <v>106</v>
          </cell>
        </row>
        <row r="17676">
          <cell r="A17676">
            <v>2306269</v>
          </cell>
          <cell r="B17676" t="str">
            <v>ESTACA PRÉ-MOLDADA DE CONCRETO PROTENDIDO 30 X 30 CM - PRODUZIDA - SEM EMENDA - CRAVAÇÃO</v>
          </cell>
          <cell r="C17676" t="str">
            <v>M</v>
          </cell>
        </row>
        <row r="17676">
          <cell r="E17676">
            <v>119.71</v>
          </cell>
        </row>
        <row r="17677">
          <cell r="A17677">
            <v>2306270</v>
          </cell>
          <cell r="B17677" t="str">
            <v>ESTACA PRÉ-MOLDADA DE CONCRETO PROTENDIDO 33 X 33 CM - PRODUZIDA - SEM EMENDA - CRAVAÇÃO</v>
          </cell>
          <cell r="C17677" t="str">
            <v>M</v>
          </cell>
        </row>
        <row r="17677">
          <cell r="E17677">
            <v>134.17</v>
          </cell>
        </row>
        <row r="17678">
          <cell r="A17678">
            <v>2306271</v>
          </cell>
          <cell r="B17678" t="str">
            <v>ESTACA PRÉ-MOLDADA DE CONCRETO PROTENDIDO 35 X 35 CM - PRODUZIDA - SEM EMENDA - CRAVAÇÃO</v>
          </cell>
          <cell r="C17678" t="str">
            <v>M</v>
          </cell>
        </row>
        <row r="17678">
          <cell r="E17678">
            <v>147.63</v>
          </cell>
        </row>
        <row r="17679">
          <cell r="A17679">
            <v>2306272</v>
          </cell>
          <cell r="B17679" t="str">
            <v>ESTACA PRÉ-MOLDADA DE CONCRETO PROTENDIDO 38 X 38 CM - PRODUZIDA - SEM EMENDA - CRAVAÇÃO</v>
          </cell>
          <cell r="C17679" t="str">
            <v>M</v>
          </cell>
        </row>
        <row r="17679">
          <cell r="E17679">
            <v>156.09</v>
          </cell>
        </row>
        <row r="17680">
          <cell r="A17680">
            <v>2306273</v>
          </cell>
          <cell r="B17680" t="str">
            <v>ESTACA PRÉ-MOLDADA DE CONCRETO PROTENDIDO 40 X 40 CM - PRODUZIDA - SEM EMENDA - CRAVAÇÃO</v>
          </cell>
          <cell r="C17680" t="str">
            <v>M</v>
          </cell>
        </row>
        <row r="17680">
          <cell r="E17680">
            <v>174.88</v>
          </cell>
        </row>
        <row r="17681">
          <cell r="A17681">
            <v>2306274</v>
          </cell>
          <cell r="B17681" t="str">
            <v>ESTACA PRÉ-MOLDADA DE CONCRETO PROTENDIDO 42 X 42 CM - PRODUZIDA - SEM EMENDA - CRAVAÇÃO</v>
          </cell>
          <cell r="C17681" t="str">
            <v>M</v>
          </cell>
        </row>
        <row r="17681">
          <cell r="E17681">
            <v>187.82</v>
          </cell>
        </row>
        <row r="17682">
          <cell r="A17682">
            <v>2306275</v>
          </cell>
          <cell r="B17682" t="str">
            <v>ESTACA PRÉ-MOLDADA DE CONCRETO PROTENDIDO 45 X 45 CM - PRODUZIDA - SEM EMENDA - CRAVAÇÃO</v>
          </cell>
          <cell r="C17682" t="str">
            <v>M</v>
          </cell>
        </row>
        <row r="17682">
          <cell r="E17682">
            <v>217.62</v>
          </cell>
        </row>
        <row r="17683">
          <cell r="A17683">
            <v>2306100</v>
          </cell>
          <cell r="B17683" t="str">
            <v>ESTACA PRÉ-MOLDADA DE CONCRETO PROTENDIDO COM COMPRESSÃO ADMISSÍVEL DE 100 T - COMERCIAL - SEM EMENDA - FORNECIMENTO E CRAVAÇÃO</v>
          </cell>
          <cell r="C17683" t="str">
            <v>M</v>
          </cell>
        </row>
        <row r="17683">
          <cell r="E17683">
            <v>303.31</v>
          </cell>
        </row>
        <row r="17684">
          <cell r="A17684">
            <v>2306004</v>
          </cell>
          <cell r="B17684" t="str">
            <v>ESTACA PRÉ-MOLDADA DE CONCRETO PROTENDIDO COM COMPRESSÃO ADMISSÍVEL DE 25 T - COMERCIAL - SEM EMENDA - FORNECIMENTO E CRAVAÇÃO</v>
          </cell>
          <cell r="C17684" t="str">
            <v>M</v>
          </cell>
        </row>
        <row r="17684">
          <cell r="E17684">
            <v>125.31</v>
          </cell>
        </row>
        <row r="17685">
          <cell r="A17685">
            <v>2306097</v>
          </cell>
          <cell r="B17685" t="str">
            <v>ESTACA PRÉ-MOLDADA DE CONCRETO PROTENDIDO COM COMPRESSÃO ADMISSÍVEL DE 35 T - COMERCIAL - SEM EMENDA - FORNECIMENTO E CRAVAÇÃO</v>
          </cell>
          <cell r="C17685" t="str">
            <v>M</v>
          </cell>
        </row>
        <row r="17685">
          <cell r="E17685">
            <v>147.52</v>
          </cell>
        </row>
        <row r="17686">
          <cell r="A17686">
            <v>2306098</v>
          </cell>
          <cell r="B17686" t="str">
            <v>ESTACA PRÉ-MOLDADA DE CONCRETO PROTENDIDO COM COMPRESSÃO ADMISSÍVEL DE 60 T - COMERCIAL - SEM EMENDA - FORNECIMENTO E CRAVAÇÃO</v>
          </cell>
          <cell r="C17686" t="str">
            <v>M</v>
          </cell>
        </row>
        <row r="17686">
          <cell r="E17686">
            <v>178.01</v>
          </cell>
        </row>
        <row r="17687">
          <cell r="A17687">
            <v>2306007</v>
          </cell>
          <cell r="B17687" t="str">
            <v>ESTACA PRÉ-MOLDADA DE CONCRETO PROTENDIDO COM COMPRESSÃO ADMISSÍVEL DE 75 T - COMERCIAL - SEM EMENDA - FORNECIMENTO E CRAVAÇÃO</v>
          </cell>
          <cell r="C17687" t="str">
            <v>M</v>
          </cell>
        </row>
        <row r="17687">
          <cell r="E17687">
            <v>239.01</v>
          </cell>
        </row>
        <row r="17688">
          <cell r="A17688">
            <v>2306067</v>
          </cell>
          <cell r="B17688" t="str">
            <v>ESTACA RAIZ PERFURADA NA ROCHA COM D = 16 CM - CONFECÇÃO</v>
          </cell>
          <cell r="C17688" t="str">
            <v>M</v>
          </cell>
        </row>
        <row r="17688">
          <cell r="E17688">
            <v>441.94</v>
          </cell>
        </row>
        <row r="17689">
          <cell r="A17689">
            <v>2306068</v>
          </cell>
          <cell r="B17689" t="str">
            <v>ESTACA RAIZ PERFURADA NA ROCHA COM D = 20 CM - CONFECÇÃO</v>
          </cell>
          <cell r="C17689" t="str">
            <v>M</v>
          </cell>
        </row>
        <row r="17689">
          <cell r="E17689">
            <v>555.93</v>
          </cell>
        </row>
        <row r="17690">
          <cell r="A17690">
            <v>2306069</v>
          </cell>
          <cell r="B17690" t="str">
            <v>ESTACA RAIZ PERFURADA NA ROCHA COM D = 25 CM - CONFECÇÃO</v>
          </cell>
          <cell r="C17690" t="str">
            <v>M</v>
          </cell>
        </row>
        <row r="17690">
          <cell r="E17690">
            <v>753.56</v>
          </cell>
        </row>
        <row r="17691">
          <cell r="A17691">
            <v>2306070</v>
          </cell>
          <cell r="B17691" t="str">
            <v>ESTACA RAIZ PERFURADA NA ROCHA COM D = 31 CM - CONFECÇÃO</v>
          </cell>
          <cell r="C17691" t="str">
            <v>M</v>
          </cell>
        </row>
        <row r="17691">
          <cell r="E17691">
            <v>1180.7</v>
          </cell>
        </row>
        <row r="17692">
          <cell r="A17692">
            <v>2306071</v>
          </cell>
          <cell r="B17692" t="str">
            <v>ESTACA RAIZ PERFURADA NA ROCHA COM D = 40 CM - CONFECÇÃO</v>
          </cell>
          <cell r="C17692" t="str">
            <v>M</v>
          </cell>
        </row>
        <row r="17692">
          <cell r="E17692">
            <v>1776.65</v>
          </cell>
        </row>
        <row r="17693">
          <cell r="A17693">
            <v>2306181</v>
          </cell>
          <cell r="B17693" t="str">
            <v>ESTACA RAIZ PERFURADA NA ROCHA COM D = 45 CM - CONFECÇÃO</v>
          </cell>
          <cell r="C17693" t="str">
            <v>M</v>
          </cell>
        </row>
        <row r="17693">
          <cell r="E17693">
            <v>1785.88</v>
          </cell>
        </row>
        <row r="17694">
          <cell r="A17694">
            <v>2306062</v>
          </cell>
          <cell r="B17694" t="str">
            <v>ESTACA RAIZ PERFURADA NO SOLO COM D = 16 CM - CONFECÇÃO</v>
          </cell>
          <cell r="C17694" t="str">
            <v>M</v>
          </cell>
        </row>
        <row r="17694">
          <cell r="E17694">
            <v>81.82</v>
          </cell>
        </row>
        <row r="17695">
          <cell r="A17695">
            <v>2306063</v>
          </cell>
          <cell r="B17695" t="str">
            <v>ESTACA RAIZ PERFURADA NO SOLO COM D = 20 CM - CONFECÇÃO</v>
          </cell>
          <cell r="C17695" t="str">
            <v>M</v>
          </cell>
        </row>
        <row r="17695">
          <cell r="E17695">
            <v>99.01</v>
          </cell>
        </row>
        <row r="17696">
          <cell r="A17696">
            <v>2306064</v>
          </cell>
          <cell r="B17696" t="str">
            <v>ESTACA RAIZ PERFURADA NO SOLO COM D = 25 CM - CONFECÇÃO</v>
          </cell>
          <cell r="C17696" t="str">
            <v>M</v>
          </cell>
        </row>
        <row r="17696">
          <cell r="E17696">
            <v>122.56</v>
          </cell>
        </row>
        <row r="17697">
          <cell r="A17697">
            <v>2306065</v>
          </cell>
          <cell r="B17697" t="str">
            <v>ESTACA RAIZ PERFURADA NO SOLO COM D = 31 CM - CONFECÇÃO</v>
          </cell>
          <cell r="C17697" t="str">
            <v>M</v>
          </cell>
        </row>
        <row r="17697">
          <cell r="E17697">
            <v>158.75</v>
          </cell>
        </row>
        <row r="17698">
          <cell r="A17698">
            <v>2306066</v>
          </cell>
          <cell r="B17698" t="str">
            <v>ESTACA RAIZ PERFURADA NO SOLO COM D = 40 CM - CONFECÇÃO</v>
          </cell>
          <cell r="C17698" t="str">
            <v>M</v>
          </cell>
        </row>
        <row r="17698">
          <cell r="E17698">
            <v>223.84</v>
          </cell>
        </row>
        <row r="17699">
          <cell r="A17699">
            <v>2306180</v>
          </cell>
          <cell r="B17699" t="str">
            <v>ESTACA RAIZ PERFURADA NO SOLO COM D = 45 CM - CONFECÇÃO</v>
          </cell>
          <cell r="C17699" t="str">
            <v>M</v>
          </cell>
        </row>
        <row r="17699">
          <cell r="E17699">
            <v>251.99</v>
          </cell>
        </row>
        <row r="17700">
          <cell r="A17700">
            <v>2306009</v>
          </cell>
          <cell r="B17700" t="str">
            <v>ESTACA STRAUSS D = 25 CM - CONFECÇÃO</v>
          </cell>
          <cell r="C17700" t="str">
            <v>M</v>
          </cell>
        </row>
        <row r="17700">
          <cell r="E17700">
            <v>15.72</v>
          </cell>
        </row>
        <row r="17701">
          <cell r="A17701">
            <v>2306010</v>
          </cell>
          <cell r="B17701" t="str">
            <v>ESTACA STRAUSS D = 32 CM - CONFECÇÃO</v>
          </cell>
          <cell r="C17701" t="str">
            <v>M</v>
          </cell>
        </row>
        <row r="17701">
          <cell r="E17701">
            <v>19.59</v>
          </cell>
        </row>
        <row r="17702">
          <cell r="A17702">
            <v>2306011</v>
          </cell>
          <cell r="B17702" t="str">
            <v>ESTACA STRAUSS D = 38 CM - CONFECÇÃO</v>
          </cell>
          <cell r="C17702" t="str">
            <v>M</v>
          </cell>
        </row>
        <row r="17702">
          <cell r="E17702">
            <v>22.31</v>
          </cell>
        </row>
        <row r="17703">
          <cell r="A17703">
            <v>2306012</v>
          </cell>
          <cell r="B17703" t="str">
            <v>ESTACA STRAUSS D = 45 CM - CONFECÇÃO</v>
          </cell>
          <cell r="C17703" t="str">
            <v>M</v>
          </cell>
        </row>
        <row r="17703">
          <cell r="E17703">
            <v>26.12</v>
          </cell>
        </row>
        <row r="17704">
          <cell r="A17704">
            <v>2306108</v>
          </cell>
          <cell r="B17704" t="str">
            <v>ESTACA TRILHO TR 25 - FORNECIMENTO E CRAVAÇÃO</v>
          </cell>
          <cell r="C17704" t="str">
            <v>M</v>
          </cell>
        </row>
        <row r="17704">
          <cell r="E17704">
            <v>159.24</v>
          </cell>
        </row>
        <row r="17705">
          <cell r="A17705">
            <v>2306110</v>
          </cell>
          <cell r="B17705" t="str">
            <v>ESTACA TRILHO TR 37 - FORNECIMENTO E CRAVAÇÃO</v>
          </cell>
          <cell r="C17705" t="str">
            <v>M</v>
          </cell>
        </row>
        <row r="17705">
          <cell r="E17705">
            <v>228.54</v>
          </cell>
        </row>
        <row r="17706">
          <cell r="A17706">
            <v>2306111</v>
          </cell>
          <cell r="B17706" t="str">
            <v>ESTACA TRILHO TR 45 - FORNECIMENTO E CRAVAÇÃO</v>
          </cell>
          <cell r="C17706" t="str">
            <v>M</v>
          </cell>
        </row>
        <row r="17706">
          <cell r="E17706">
            <v>270.29</v>
          </cell>
        </row>
        <row r="17707">
          <cell r="A17707">
            <v>2306112</v>
          </cell>
          <cell r="B17707" t="str">
            <v>ESTACA TRILHO TR 57 - FORNECIMENTO E CRAVAÇÃO</v>
          </cell>
          <cell r="C17707" t="str">
            <v>M</v>
          </cell>
        </row>
        <row r="17707">
          <cell r="E17707">
            <v>337.39</v>
          </cell>
        </row>
        <row r="17708">
          <cell r="A17708">
            <v>2306113</v>
          </cell>
          <cell r="B17708" t="str">
            <v>ESTACA TRILHO TR 68 - FORNECIMENTO E CRAVAÇÃO</v>
          </cell>
          <cell r="C17708" t="str">
            <v>M</v>
          </cell>
        </row>
        <row r="17708">
          <cell r="E17708">
            <v>398.12</v>
          </cell>
        </row>
        <row r="17709">
          <cell r="A17709">
            <v>2306123</v>
          </cell>
          <cell r="B17709" t="str">
            <v>ESTACA TRIPLO TRILHO TR 25 - COM EMENDA - FORNECIMENTO E CRAVAÇÃO</v>
          </cell>
          <cell r="C17709" t="str">
            <v>M</v>
          </cell>
        </row>
        <row r="17709">
          <cell r="E17709">
            <v>439.01</v>
          </cell>
        </row>
        <row r="17710">
          <cell r="A17710">
            <v>2306124</v>
          </cell>
          <cell r="B17710" t="str">
            <v>ESTACA TRIPLO TRILHO TR 37 - COM EMENDA - FORNECIMENTO E CRAVAÇÃO</v>
          </cell>
          <cell r="C17710" t="str">
            <v>M</v>
          </cell>
        </row>
        <row r="17710">
          <cell r="E17710">
            <v>645.75</v>
          </cell>
        </row>
        <row r="17711">
          <cell r="A17711">
            <v>2306125</v>
          </cell>
          <cell r="B17711" t="str">
            <v>ESTACA TRIPLO TRILHO TR 45 - COM EMENDA - FORNECIMENTO E CRAVAÇÃO</v>
          </cell>
          <cell r="C17711" t="str">
            <v>M</v>
          </cell>
        </row>
        <row r="17711">
          <cell r="E17711">
            <v>771.65</v>
          </cell>
        </row>
        <row r="17712">
          <cell r="A17712">
            <v>2306126</v>
          </cell>
          <cell r="B17712" t="str">
            <v>ESTACA TRIPLO TRILHO TR 57 - COM EMENDA - FORNECIMENTO E CRAVAÇÃO</v>
          </cell>
          <cell r="C17712" t="str">
            <v>M</v>
          </cell>
        </row>
        <row r="17712">
          <cell r="E17712">
            <v>973.02</v>
          </cell>
        </row>
        <row r="17713">
          <cell r="A17713">
            <v>2306127</v>
          </cell>
          <cell r="B17713" t="str">
            <v>ESTACA TRIPLO TRILHO TR 68 - COM EMENDA - FORNECIMENTO E CRAVAÇÃO</v>
          </cell>
          <cell r="C17713" t="str">
            <v>M</v>
          </cell>
        </row>
        <row r="17713">
          <cell r="E17713">
            <v>1155.03</v>
          </cell>
        </row>
        <row r="17714">
          <cell r="A17714">
            <v>2306300</v>
          </cell>
          <cell r="B17714" t="str">
            <v>FABRICAÇÃO DE ESTACA PRÉ-MOLDADA DE CONCRETO PROTENDIDA SEÇÃO 15 X 15 CM</v>
          </cell>
          <cell r="C17714" t="str">
            <v>M</v>
          </cell>
        </row>
        <row r="17714">
          <cell r="E17714">
            <v>34.27</v>
          </cell>
        </row>
        <row r="17715">
          <cell r="A17715">
            <v>2306301</v>
          </cell>
          <cell r="B17715" t="str">
            <v>FABRICAÇÃO DE ESTACA PRÉ-MOLDADA DE CONCRETO PROTENDIDA SEÇÃO 17 X 17 CM</v>
          </cell>
          <cell r="C17715" t="str">
            <v>M</v>
          </cell>
        </row>
        <row r="17715">
          <cell r="E17715">
            <v>36.72</v>
          </cell>
        </row>
        <row r="17716">
          <cell r="A17716">
            <v>2306302</v>
          </cell>
          <cell r="B17716" t="str">
            <v>FABRICAÇÃO DE ESTACA PRÉ-MOLDADA DE CONCRETO PROTENDIDA SEÇÃO 20 X 20 CM</v>
          </cell>
          <cell r="C17716" t="str">
            <v>M</v>
          </cell>
        </row>
        <row r="17716">
          <cell r="E17716">
            <v>44.4</v>
          </cell>
        </row>
        <row r="17717">
          <cell r="A17717">
            <v>2306303</v>
          </cell>
          <cell r="B17717" t="str">
            <v>FABRICAÇÃO DE ESTACA PRÉ-MOLDADA DE CONCRETO PROTENDIDA SEÇÃO 21 X 21 CM</v>
          </cell>
          <cell r="C17717" t="str">
            <v>M</v>
          </cell>
        </row>
        <row r="17717">
          <cell r="E17717">
            <v>48.33</v>
          </cell>
        </row>
        <row r="17718">
          <cell r="A17718">
            <v>2306304</v>
          </cell>
          <cell r="B17718" t="str">
            <v>FABRICAÇÃO DE ESTACA PRÉ-MOLDADA DE CONCRETO PROTENDIDA SEÇÃO 23 X 23 CM</v>
          </cell>
          <cell r="C17718" t="str">
            <v>M</v>
          </cell>
        </row>
        <row r="17718">
          <cell r="E17718">
            <v>51.55</v>
          </cell>
        </row>
        <row r="17719">
          <cell r="A17719">
            <v>2306305</v>
          </cell>
          <cell r="B17719" t="str">
            <v>FABRICAÇÃO DE ESTACA PRÉ-MOLDADA DE CONCRETO PROTENDIDA SEÇÃO 25 X 25 CM</v>
          </cell>
          <cell r="C17719" t="str">
            <v>M</v>
          </cell>
        </row>
        <row r="17719">
          <cell r="E17719">
            <v>57.69</v>
          </cell>
        </row>
        <row r="17720">
          <cell r="A17720">
            <v>2306306</v>
          </cell>
          <cell r="B17720" t="str">
            <v>FABRICAÇÃO DE ESTACA PRÉ-MOLDADA DE CONCRETO PROTENDIDA SEÇÃO 26 X 26 CM</v>
          </cell>
          <cell r="C17720" t="str">
            <v>M</v>
          </cell>
        </row>
        <row r="17720">
          <cell r="E17720">
            <v>59.11</v>
          </cell>
        </row>
        <row r="17721">
          <cell r="A17721">
            <v>2306307</v>
          </cell>
          <cell r="B17721" t="str">
            <v>FABRICAÇÃO DE ESTACA PRÉ-MOLDADA DE CONCRETO PROTENDIDA SEÇÃO 30 X 30 CM</v>
          </cell>
          <cell r="C17721" t="str">
            <v>M</v>
          </cell>
        </row>
        <row r="17721">
          <cell r="E17721">
            <v>68.85</v>
          </cell>
        </row>
        <row r="17722">
          <cell r="A17722">
            <v>2306308</v>
          </cell>
          <cell r="B17722" t="str">
            <v>FABRICAÇÃO DE ESTACA PRÉ-MOLDADA DE CONCRETO PROTENDIDA SEÇÃO 33 X 33 CM</v>
          </cell>
          <cell r="C17722" t="str">
            <v>M</v>
          </cell>
        </row>
        <row r="17722">
          <cell r="E17722">
            <v>78</v>
          </cell>
        </row>
        <row r="17723">
          <cell r="A17723">
            <v>2306309</v>
          </cell>
          <cell r="B17723" t="str">
            <v>FABRICAÇÃO DE ESTACA PRÉ-MOLDADA DE CONCRETO PROTENDIDA SEÇÃO 35 X 35 CM</v>
          </cell>
          <cell r="C17723" t="str">
            <v>M</v>
          </cell>
        </row>
        <row r="17723">
          <cell r="E17723">
            <v>88.18</v>
          </cell>
        </row>
        <row r="17724">
          <cell r="A17724">
            <v>2306310</v>
          </cell>
          <cell r="B17724" t="str">
            <v>FABRICAÇÃO DE ESTACA PRÉ-MOLDADA DE CONCRETO PROTENDIDA SEÇÃO 38 X 38 CM</v>
          </cell>
          <cell r="C17724" t="str">
            <v>M</v>
          </cell>
        </row>
        <row r="17724">
          <cell r="E17724">
            <v>93.31</v>
          </cell>
        </row>
        <row r="17725">
          <cell r="A17725">
            <v>2306311</v>
          </cell>
          <cell r="B17725" t="str">
            <v>FABRICAÇÃO DE ESTACA PRÉ-MOLDADA DE CONCRETO PROTENDIDA SEÇÃO 40 X 40 CM</v>
          </cell>
          <cell r="C17725" t="str">
            <v>M</v>
          </cell>
        </row>
        <row r="17725">
          <cell r="E17725">
            <v>107.18</v>
          </cell>
        </row>
        <row r="17726">
          <cell r="A17726">
            <v>2306312</v>
          </cell>
          <cell r="B17726" t="str">
            <v>FABRICAÇÃO DE ESTACA PRÉ-MOLDADA DE CONCRETO PROTENDIDA SEÇÃO 42 X 42 CM</v>
          </cell>
          <cell r="C17726" t="str">
            <v>M</v>
          </cell>
        </row>
        <row r="17726">
          <cell r="E17726">
            <v>116.34</v>
          </cell>
        </row>
        <row r="17727">
          <cell r="A17727">
            <v>2306313</v>
          </cell>
          <cell r="B17727" t="str">
            <v>FABRICAÇÃO DE ESTACA PRÉ-MOLDADA DE CONCRETO PROTENDIDA SEÇÃO 45 X 45 CM</v>
          </cell>
          <cell r="C17727" t="str">
            <v>M</v>
          </cell>
        </row>
        <row r="17727">
          <cell r="E17727">
            <v>140.2</v>
          </cell>
        </row>
        <row r="17728">
          <cell r="A17728">
            <v>2306013</v>
          </cell>
          <cell r="B17728" t="str">
            <v>GABARITO DE CRAVAÇÃO DE ESTACAS SUBMERSAS EM AÇO ASTM A36 - CONFECÇÃO E INSTALAÇÃO</v>
          </cell>
          <cell r="C17728" t="str">
            <v>KG</v>
          </cell>
        </row>
        <row r="17728">
          <cell r="E17728">
            <v>11.11</v>
          </cell>
        </row>
        <row r="17729">
          <cell r="A17729">
            <v>2306243</v>
          </cell>
          <cell r="B17729" t="str">
            <v>MURO GUIA PARA ESTACA BARRETE COM DUAS CORTINAS DE 10 X 110 CM</v>
          </cell>
          <cell r="C17729" t="str">
            <v>M</v>
          </cell>
        </row>
        <row r="17729">
          <cell r="E17729">
            <v>594.17</v>
          </cell>
        </row>
        <row r="17730">
          <cell r="A17730">
            <v>2408149</v>
          </cell>
          <cell r="B17730" t="str">
            <v>ESTRUTURA EM CHAPA DE AÇO ASTM A36 CORTE, SOLDA E MONTAGEM - FORNECIMENTO E INSTALAÇÃO</v>
          </cell>
          <cell r="C17730" t="str">
            <v>KG</v>
          </cell>
        </row>
        <row r="17730">
          <cell r="E17730">
            <v>14.4</v>
          </cell>
        </row>
        <row r="17731">
          <cell r="A17731">
            <v>2407972</v>
          </cell>
          <cell r="B17731" t="str">
            <v>FORNECIMENTO E APLICAÇÃO DE ADESIVO ESTRUTURAL À BASE DE RESINA EPÓXI</v>
          </cell>
          <cell r="C17731" t="str">
            <v>KG</v>
          </cell>
        </row>
        <row r="17731">
          <cell r="E17731">
            <v>73.01</v>
          </cell>
        </row>
        <row r="17732">
          <cell r="A17732">
            <v>2408075</v>
          </cell>
          <cell r="B17732" t="str">
            <v>JATEAMENTO ABRASIVO EM CHAPA DE AÇO POR ESTEIRA CONTÍNUA</v>
          </cell>
          <cell r="C17732" t="str">
            <v>M2</v>
          </cell>
        </row>
        <row r="17732">
          <cell r="E17732">
            <v>5.22</v>
          </cell>
        </row>
        <row r="17733">
          <cell r="A17733">
            <v>2408069</v>
          </cell>
          <cell r="B17733" t="str">
            <v>JATEAMENTO DE CHAPA DE AÇO COM O USO DE GRANALHAS DE AÇO GRAU SA2</v>
          </cell>
          <cell r="C17733" t="str">
            <v>M2</v>
          </cell>
        </row>
        <row r="17733">
          <cell r="E17733">
            <v>5.2</v>
          </cell>
        </row>
        <row r="17734">
          <cell r="A17734">
            <v>2419790</v>
          </cell>
          <cell r="B17734" t="str">
            <v>JATEAMENTO DE CHAPA DE AÇO COM O USO DE GRANALHAS DE AÇO GRAU SA2 1/2</v>
          </cell>
          <cell r="C17734" t="str">
            <v>M2</v>
          </cell>
        </row>
        <row r="17734">
          <cell r="E17734">
            <v>9.38</v>
          </cell>
        </row>
        <row r="17735">
          <cell r="A17735">
            <v>2408068</v>
          </cell>
          <cell r="B17735" t="str">
            <v>JATEAMENTO DE CHAPA DE AÇO COM O USO DE GRANALHAS DE AÇO GRAU SA3</v>
          </cell>
          <cell r="C17735" t="str">
            <v>M2</v>
          </cell>
        </row>
        <row r="17735">
          <cell r="E17735">
            <v>14.62</v>
          </cell>
        </row>
        <row r="17736">
          <cell r="A17736">
            <v>2419705</v>
          </cell>
          <cell r="B17736" t="str">
            <v>PINTURA COM EPÓXI DE DOIS COMPONENTES COM PISTOLA A AR COMPRIMIDO, UMA DEMÃO, ESPESSURA DE ATÉ 120 µM</v>
          </cell>
          <cell r="C17736" t="str">
            <v>M2</v>
          </cell>
        </row>
        <row r="17736">
          <cell r="E17736">
            <v>10.22</v>
          </cell>
        </row>
        <row r="17737">
          <cell r="A17737">
            <v>2419704</v>
          </cell>
          <cell r="B17737" t="str">
            <v>PINTURA COM PRIMER EPÓXI DE DOIS COMPONENTES COM PISTOLA A AR COMPRIMIDO, UMA DEMÃO, ESPESSURA DE ATÉ 70 µM</v>
          </cell>
          <cell r="C17737" t="str">
            <v>M2</v>
          </cell>
        </row>
        <row r="17737">
          <cell r="E17737">
            <v>12.93</v>
          </cell>
        </row>
        <row r="17738">
          <cell r="A17738">
            <v>2419703</v>
          </cell>
          <cell r="B17738" t="str">
            <v>PINTURA COM TINTA ANTICORROSIVA À BASE DE EPÓXI POLIAMIDA DE DOIS COMPONENTES COM PISTOLA A AR COMPRIMIDO, UMA DEMÃO, ESPESSURA DE ATÉ 150 µM</v>
          </cell>
          <cell r="C17738" t="str">
            <v>M2</v>
          </cell>
        </row>
        <row r="17738">
          <cell r="E17738">
            <v>14.78</v>
          </cell>
        </row>
        <row r="17739">
          <cell r="A17739">
            <v>2408080</v>
          </cell>
          <cell r="B17739" t="str">
            <v>PINTURA DE ACABAMENTO COM ESMALTE EPÓXI COM PISTOLA A AR COMPRIMIDO, UMA DEMÃO, ESPESSURA DE ATÉ 40 µM</v>
          </cell>
          <cell r="C17739" t="str">
            <v>M2</v>
          </cell>
        </row>
        <row r="17739">
          <cell r="E17739">
            <v>7.39</v>
          </cell>
        </row>
        <row r="17740">
          <cell r="A17740">
            <v>2408078</v>
          </cell>
          <cell r="B17740" t="str">
            <v>PINTURA DE ACABAMENTO COM ESMALTE SINTÉTICO COM PISTOLA A AR COMPRIMIDO, UMA DEMÃO, ESPESSURA DE ATÉ 30 µM</v>
          </cell>
          <cell r="C17740" t="str">
            <v>M2</v>
          </cell>
        </row>
        <row r="17740">
          <cell r="E17740">
            <v>2.99</v>
          </cell>
        </row>
        <row r="17741">
          <cell r="A17741">
            <v>2408077</v>
          </cell>
          <cell r="B17741" t="str">
            <v>PINTURA DE FUNDO COM TINTA ALQUÍDICA COM PISTOLA A AR COMPRIMIDO, UMA DEMÃO, ESPESSURA DE ATÉ 30 µM</v>
          </cell>
          <cell r="C17741" t="str">
            <v>M2</v>
          </cell>
        </row>
        <row r="17741">
          <cell r="E17741">
            <v>7.66</v>
          </cell>
        </row>
        <row r="17742">
          <cell r="A17742">
            <v>2408079</v>
          </cell>
          <cell r="B17742" t="str">
            <v>PINTURA DE FUNDO COM TINTA EPÓXI COM PISTOLA A AR COMPRIMIDO, UMA DEMÃO, ESPESSURA DE ATÉ 120 µM</v>
          </cell>
          <cell r="C17742" t="str">
            <v>M2</v>
          </cell>
        </row>
        <row r="17742">
          <cell r="E17742">
            <v>38.32</v>
          </cell>
        </row>
        <row r="17743">
          <cell r="A17743">
            <v>2408076</v>
          </cell>
          <cell r="B17743" t="str">
            <v>PINTURA SHOP PRIMER EM CHAPA DE AÇO POR ESTEIRA CONTÍNUA</v>
          </cell>
          <cell r="C17743" t="str">
            <v>M2</v>
          </cell>
        </row>
        <row r="17743">
          <cell r="E17743">
            <v>10.46</v>
          </cell>
        </row>
        <row r="17744">
          <cell r="A17744">
            <v>2408057</v>
          </cell>
          <cell r="B17744" t="str">
            <v>SOLDA ELÉTRICA DE PERFIS METÁLICOS E CHAPAS DE AÇO COM ELETRODO E60XX</v>
          </cell>
          <cell r="C17744" t="str">
            <v>KG</v>
          </cell>
        </row>
        <row r="17744">
          <cell r="E17744">
            <v>93.06</v>
          </cell>
        </row>
        <row r="17745">
          <cell r="A17745">
            <v>2408058</v>
          </cell>
          <cell r="B17745" t="str">
            <v>SOLDA ELÉTRICA DE PERFIS METÁLICOS E CHAPAS DE AÇO COM ELETRODO E70XX</v>
          </cell>
          <cell r="C17745" t="str">
            <v>KG</v>
          </cell>
        </row>
        <row r="17745">
          <cell r="E17745">
            <v>59.66</v>
          </cell>
        </row>
        <row r="17746">
          <cell r="A17746">
            <v>2419789</v>
          </cell>
          <cell r="B17746" t="str">
            <v>TRATAMENTO EM CHAPA DE AÇO POR ESTEIRA CONTÍNUA</v>
          </cell>
          <cell r="C17746" t="str">
            <v>M2</v>
          </cell>
        </row>
        <row r="17746">
          <cell r="E17746">
            <v>8.97</v>
          </cell>
        </row>
        <row r="17747">
          <cell r="A17747">
            <v>2607183</v>
          </cell>
          <cell r="B17747" t="str">
            <v>ALINHAMENTO MANUAL DA GRADE DO AMV PARA QUALQUER ABERTURA E QUALQUER BITOLA</v>
          </cell>
          <cell r="C17747" t="str">
            <v>UND</v>
          </cell>
        </row>
        <row r="17747">
          <cell r="E17747">
            <v>300.92</v>
          </cell>
        </row>
        <row r="17748">
          <cell r="A17748">
            <v>2607226</v>
          </cell>
          <cell r="B17748" t="str">
            <v>ASSENTAMENTO DOS MATERIAIS METÁLICOS DO AMV 1:10, TR 45, BITOLA LARGA</v>
          </cell>
          <cell r="C17748" t="str">
            <v>UND</v>
          </cell>
        </row>
        <row r="17748">
          <cell r="E17748">
            <v>333610.48</v>
          </cell>
        </row>
        <row r="17749">
          <cell r="A17749">
            <v>2607209</v>
          </cell>
          <cell r="B17749" t="str">
            <v>ASSENTAMENTO DOS MATERIAIS METÁLICOS DO AMV 1:10, TR 45, BITOLA MÉTRICA</v>
          </cell>
          <cell r="C17749" t="str">
            <v>UND</v>
          </cell>
        </row>
        <row r="17749">
          <cell r="E17749">
            <v>291345.96</v>
          </cell>
        </row>
        <row r="17750">
          <cell r="A17750">
            <v>2607161</v>
          </cell>
          <cell r="B17750" t="str">
            <v>ASSENTAMENTO DOS MATERIAIS METÁLICOS DO AMV 1:10, TR 45, BITOLA MISTA</v>
          </cell>
          <cell r="C17750" t="str">
            <v>UND</v>
          </cell>
        </row>
        <row r="17750">
          <cell r="E17750">
            <v>398699.9</v>
          </cell>
        </row>
        <row r="17751">
          <cell r="A17751">
            <v>2607148</v>
          </cell>
          <cell r="B17751" t="str">
            <v>ASSENTAMENTO DOS MATERIAIS METÁLICOS DO AMV 1:10, TR 57, BITOLA LARGA</v>
          </cell>
          <cell r="C17751" t="str">
            <v>UND</v>
          </cell>
        </row>
        <row r="17751">
          <cell r="E17751">
            <v>419918.61</v>
          </cell>
        </row>
        <row r="17752">
          <cell r="A17752">
            <v>2607213</v>
          </cell>
          <cell r="B17752" t="str">
            <v>ASSENTAMENTO DOS MATERIAIS METÁLICOS DO AMV 1:10, TR 57, BITOLA MÉTRICA</v>
          </cell>
          <cell r="C17752" t="str">
            <v>UND</v>
          </cell>
        </row>
        <row r="17752">
          <cell r="E17752">
            <v>366323.12</v>
          </cell>
        </row>
        <row r="17753">
          <cell r="A17753">
            <v>2607165</v>
          </cell>
          <cell r="B17753" t="str">
            <v>ASSENTAMENTO DOS MATERIAIS METÁLICOS DO AMV 1:10, TR 57, BITOLA MISTA</v>
          </cell>
          <cell r="C17753" t="str">
            <v>UND</v>
          </cell>
        </row>
        <row r="17753">
          <cell r="E17753">
            <v>507513.6</v>
          </cell>
        </row>
        <row r="17754">
          <cell r="A17754">
            <v>2607152</v>
          </cell>
          <cell r="B17754" t="str">
            <v>ASSENTAMENTO DOS MATERIAIS METÁLICOS DO AMV 1:10, TR 68, BITOLA LARGA</v>
          </cell>
          <cell r="C17754" t="str">
            <v>UND</v>
          </cell>
        </row>
        <row r="17754">
          <cell r="E17754">
            <v>503433.73</v>
          </cell>
        </row>
        <row r="17755">
          <cell r="A17755">
            <v>2607217</v>
          </cell>
          <cell r="B17755" t="str">
            <v>ASSENTAMENTO DOS MATERIAIS METÁLICOS DO AMV 1:10, TR 68, BITOLA MÉTRICA</v>
          </cell>
          <cell r="C17755" t="str">
            <v>UND</v>
          </cell>
        </row>
        <row r="17755">
          <cell r="E17755">
            <v>435023.22</v>
          </cell>
        </row>
        <row r="17756">
          <cell r="A17756">
            <v>2607169</v>
          </cell>
          <cell r="B17756" t="str">
            <v>ASSENTAMENTO DOS MATERIAIS METÁLICOS DO AMV 1:10, TR 68, BITOLA MISTA</v>
          </cell>
          <cell r="C17756" t="str">
            <v>UND</v>
          </cell>
        </row>
        <row r="17756">
          <cell r="E17756">
            <v>602379.37</v>
          </cell>
        </row>
        <row r="17757">
          <cell r="A17757">
            <v>2607156</v>
          </cell>
          <cell r="B17757" t="str">
            <v>ASSENTAMENTO DOS MATERIAIS METÁLICOS DO AMV 1:10, UIC 60, BITOLA LARGA</v>
          </cell>
          <cell r="C17757" t="str">
            <v>UND</v>
          </cell>
        </row>
        <row r="17757">
          <cell r="E17757">
            <v>441603.3</v>
          </cell>
        </row>
        <row r="17758">
          <cell r="A17758">
            <v>2607221</v>
          </cell>
          <cell r="B17758" t="str">
            <v>ASSENTAMENTO DOS MATERIAIS METÁLICOS DO AMV 1:10, UIC 60, BITOLA MÉTRICA</v>
          </cell>
          <cell r="C17758" t="str">
            <v>UND</v>
          </cell>
        </row>
        <row r="17758">
          <cell r="E17758">
            <v>385111.03</v>
          </cell>
        </row>
        <row r="17759">
          <cell r="A17759">
            <v>2607173</v>
          </cell>
          <cell r="B17759" t="str">
            <v>ASSENTAMENTO DOS MATERIAIS METÁLICOS DO AMV 1:10, UIC 60, BITOLA MISTA</v>
          </cell>
          <cell r="C17759" t="str">
            <v>UND</v>
          </cell>
        </row>
        <row r="17759">
          <cell r="E17759">
            <v>533459.2</v>
          </cell>
        </row>
        <row r="17760">
          <cell r="A17760">
            <v>2607227</v>
          </cell>
          <cell r="B17760" t="str">
            <v>ASSENTAMENTO DOS MATERIAIS METÁLICOS DO AMV 1:12, TR 45, BITOLA LARGA</v>
          </cell>
          <cell r="C17760" t="str">
            <v>UND</v>
          </cell>
        </row>
        <row r="17760">
          <cell r="E17760">
            <v>366110.63</v>
          </cell>
        </row>
        <row r="17761">
          <cell r="A17761">
            <v>2607210</v>
          </cell>
          <cell r="B17761" t="str">
            <v>ASSENTAMENTO DOS MATERIAIS METÁLICOS DO AMV 1:12, TR 45, BITOLA MÉTRICA</v>
          </cell>
          <cell r="C17761" t="str">
            <v>UND</v>
          </cell>
        </row>
        <row r="17761">
          <cell r="E17761">
            <v>319586.93</v>
          </cell>
        </row>
        <row r="17762">
          <cell r="A17762">
            <v>2607162</v>
          </cell>
          <cell r="B17762" t="str">
            <v>ASSENTAMENTO DOS MATERIAIS METÁLICOS DO AMV 1:12, TR 45, BITOLA MISTA</v>
          </cell>
          <cell r="C17762" t="str">
            <v>UND</v>
          </cell>
        </row>
        <row r="17762">
          <cell r="E17762">
            <v>437789.41</v>
          </cell>
        </row>
        <row r="17763">
          <cell r="A17763">
            <v>2607149</v>
          </cell>
          <cell r="B17763" t="str">
            <v>ASSENTAMENTO DOS MATERIAIS METÁLICOS DO AMV 1:12, TR 57, BITOLA LARGA</v>
          </cell>
          <cell r="C17763" t="str">
            <v>UND</v>
          </cell>
        </row>
        <row r="17763">
          <cell r="E17763">
            <v>461083.98</v>
          </cell>
        </row>
        <row r="17764">
          <cell r="A17764">
            <v>2607214</v>
          </cell>
          <cell r="B17764" t="str">
            <v>ASSENTAMENTO DOS MATERIAIS METÁLICOS DO AMV 1:12, TR 57, BITOLA MÉTRICA</v>
          </cell>
          <cell r="C17764" t="str">
            <v>UND</v>
          </cell>
        </row>
        <row r="17764">
          <cell r="E17764">
            <v>402087.52</v>
          </cell>
        </row>
        <row r="17765">
          <cell r="A17765">
            <v>2607166</v>
          </cell>
          <cell r="B17765" t="str">
            <v>ASSENTAMENTO DOS MATERIAIS METÁLICOS DO AMV 1:12, TR 57, BITOLA MISTA</v>
          </cell>
          <cell r="C17765" t="str">
            <v>UND</v>
          </cell>
        </row>
        <row r="17765">
          <cell r="E17765">
            <v>557045.16</v>
          </cell>
        </row>
        <row r="17766">
          <cell r="A17766">
            <v>2607153</v>
          </cell>
          <cell r="B17766" t="str">
            <v>ASSENTAMENTO DOS MATERIAIS METÁLICOS DO AMV 1:12, TR 68, BITOLA LARGA</v>
          </cell>
          <cell r="C17766" t="str">
            <v>UND</v>
          </cell>
        </row>
        <row r="17766">
          <cell r="E17766">
            <v>552427.91</v>
          </cell>
        </row>
        <row r="17767">
          <cell r="A17767">
            <v>2607218</v>
          </cell>
          <cell r="B17767" t="str">
            <v>ASSENTAMENTO DOS MATERIAIS METÁLICOS DO AMV 1:12, TR 68, BITOLA MÉTRICA</v>
          </cell>
          <cell r="C17767" t="str">
            <v>UND</v>
          </cell>
        </row>
        <row r="17767">
          <cell r="E17767">
            <v>482626.45</v>
          </cell>
        </row>
        <row r="17768">
          <cell r="A17768">
            <v>2607170</v>
          </cell>
          <cell r="B17768" t="str">
            <v>ASSENTAMENTO DOS MATERIAIS METÁLICOS DO AMV 1:12, TR 68, BITOLA MISTA</v>
          </cell>
          <cell r="C17768" t="str">
            <v>UND</v>
          </cell>
        </row>
        <row r="17768">
          <cell r="E17768">
            <v>661427.11</v>
          </cell>
        </row>
        <row r="17769">
          <cell r="A17769">
            <v>2607157</v>
          </cell>
          <cell r="B17769" t="str">
            <v>ASSENTAMENTO DOS MATERIAIS METÁLICOS DO AMV 1:12, UIC 60, BITOLA LARGA</v>
          </cell>
          <cell r="C17769" t="str">
            <v>UND</v>
          </cell>
        </row>
        <row r="17769">
          <cell r="E17769">
            <v>489909.46</v>
          </cell>
        </row>
        <row r="17770">
          <cell r="A17770">
            <v>2607222</v>
          </cell>
          <cell r="B17770" t="str">
            <v>ASSENTAMENTO DOS MATERIAIS METÁLICOS DO AMV 1:12, UIC 60, BITOLA MÉTRICA</v>
          </cell>
          <cell r="C17770" t="str">
            <v>UND</v>
          </cell>
        </row>
        <row r="17770">
          <cell r="E17770">
            <v>422760.93</v>
          </cell>
        </row>
        <row r="17771">
          <cell r="A17771">
            <v>2607174</v>
          </cell>
          <cell r="B17771" t="str">
            <v>ASSENTAMENTO DOS MATERIAIS METÁLICOS DO AMV 1:12, UIC 60, BITOLA MISTA</v>
          </cell>
          <cell r="C17771" t="str">
            <v>UND</v>
          </cell>
        </row>
        <row r="17771">
          <cell r="E17771">
            <v>585599.06</v>
          </cell>
        </row>
        <row r="17772">
          <cell r="A17772">
            <v>2607228</v>
          </cell>
          <cell r="B17772" t="str">
            <v>ASSENTAMENTO DOS MATERIAIS METÁLICOS DO AMV 1:14, TR 45, BITOLA LARGA</v>
          </cell>
          <cell r="C17772" t="str">
            <v>UND</v>
          </cell>
        </row>
        <row r="17772">
          <cell r="E17772">
            <v>401834.57</v>
          </cell>
        </row>
        <row r="17773">
          <cell r="A17773">
            <v>2607211</v>
          </cell>
          <cell r="B17773" t="str">
            <v>ASSENTAMENTO DOS MATERIAIS METÁLICOS DO AMV 1:14, TR 45, BITOLA MÉTRICA</v>
          </cell>
          <cell r="C17773" t="str">
            <v>UND</v>
          </cell>
        </row>
        <row r="17773">
          <cell r="E17773">
            <v>350632.22</v>
          </cell>
        </row>
        <row r="17774">
          <cell r="A17774">
            <v>2607163</v>
          </cell>
          <cell r="B17774" t="str">
            <v>ASSENTAMENTO DOS MATERIAIS METÁLICOS DO AMV 1:14, TR 45, BITOLA MISTA</v>
          </cell>
          <cell r="C17774" t="str">
            <v>UND</v>
          </cell>
        </row>
        <row r="17774">
          <cell r="E17774">
            <v>485699.97</v>
          </cell>
        </row>
        <row r="17775">
          <cell r="A17775">
            <v>2607150</v>
          </cell>
          <cell r="B17775" t="str">
            <v>ASSENTAMENTO DOS MATERIAIS METÁLICOS DO AMV 1:14, TR 57, BITOLA LARGA</v>
          </cell>
          <cell r="C17775" t="str">
            <v>UND</v>
          </cell>
        </row>
        <row r="17775">
          <cell r="E17775">
            <v>511350.74</v>
          </cell>
        </row>
        <row r="17776">
          <cell r="A17776">
            <v>2607215</v>
          </cell>
          <cell r="B17776" t="str">
            <v>ASSENTAMENTO DOS MATERIAIS METÁLICOS DO AMV 1:14, TR 57, BITOLA MÉTRICA</v>
          </cell>
          <cell r="C17776" t="str">
            <v>UND</v>
          </cell>
        </row>
        <row r="17776">
          <cell r="E17776">
            <v>441403.69</v>
          </cell>
        </row>
        <row r="17777">
          <cell r="A17777">
            <v>2607167</v>
          </cell>
          <cell r="B17777" t="str">
            <v>ASSENTAMENTO DOS MATERIAIS METÁLICOS DO AMV 1:14, TR 57, BITOLA MISTA</v>
          </cell>
          <cell r="C17777" t="str">
            <v>UND</v>
          </cell>
        </row>
        <row r="17777">
          <cell r="E17777">
            <v>611476.38</v>
          </cell>
        </row>
        <row r="17778">
          <cell r="A17778">
            <v>2607154</v>
          </cell>
          <cell r="B17778" t="str">
            <v>ASSENTAMENTO DOS MATERIAIS METÁLICOS DO AMV 1:14, TR 68, BITOLA LARGA</v>
          </cell>
          <cell r="C17778" t="str">
            <v>UND</v>
          </cell>
        </row>
        <row r="17778">
          <cell r="E17778">
            <v>606294.07</v>
          </cell>
        </row>
        <row r="17779">
          <cell r="A17779">
            <v>2607219</v>
          </cell>
          <cell r="B17779" t="str">
            <v>ASSENTAMENTO DOS MATERIAIS METÁLICOS DO AMV 1:14, TR 68, BITOLA MÉTRICA</v>
          </cell>
          <cell r="C17779" t="str">
            <v>UND</v>
          </cell>
        </row>
        <row r="17779">
          <cell r="E17779">
            <v>529512.42</v>
          </cell>
        </row>
        <row r="17780">
          <cell r="A17780">
            <v>2607171</v>
          </cell>
          <cell r="B17780" t="str">
            <v>ASSENTAMENTO DOS MATERIAIS METÁLICOS DO AMV 1:14, TR 68, BITOLA MISTA</v>
          </cell>
          <cell r="C17780" t="str">
            <v>UND</v>
          </cell>
        </row>
        <row r="17780">
          <cell r="E17780">
            <v>741183.72</v>
          </cell>
        </row>
        <row r="17781">
          <cell r="A17781">
            <v>2607158</v>
          </cell>
          <cell r="B17781" t="str">
            <v>ASSENTAMENTO DOS MATERIAIS METÁLICOS DO AMV 1:14, UIC 60, BITOLA LARGA</v>
          </cell>
          <cell r="C17781" t="str">
            <v>UND</v>
          </cell>
        </row>
        <row r="17781">
          <cell r="E17781">
            <v>537560.04</v>
          </cell>
        </row>
        <row r="17782">
          <cell r="A17782">
            <v>2607223</v>
          </cell>
          <cell r="B17782" t="str">
            <v>ASSENTAMENTO DOS MATERIAIS METÁLICOS DO AMV 1:14, UIC 60, BITOLA MÉTRICA</v>
          </cell>
          <cell r="C17782" t="str">
            <v>UND</v>
          </cell>
        </row>
        <row r="17782">
          <cell r="E17782">
            <v>464149.92</v>
          </cell>
        </row>
        <row r="17783">
          <cell r="A17783">
            <v>2607175</v>
          </cell>
          <cell r="B17783" t="str">
            <v>ASSENTAMENTO DOS MATERIAIS METÁLICOS DO AMV 1:14, UIC 60, BITOLA MISTA</v>
          </cell>
          <cell r="C17783" t="str">
            <v>UND</v>
          </cell>
        </row>
        <row r="17783">
          <cell r="E17783">
            <v>642897.15</v>
          </cell>
        </row>
        <row r="17784">
          <cell r="A17784">
            <v>2607151</v>
          </cell>
          <cell r="B17784" t="str">
            <v>ASSENTAMENTO DOS MATERIAIS METÁLICOS DO AMV 1:20, TR 57, BITOLA LARGA</v>
          </cell>
          <cell r="C17784" t="str">
            <v>UND</v>
          </cell>
        </row>
        <row r="17784">
          <cell r="E17784">
            <v>611098.43</v>
          </cell>
        </row>
        <row r="17785">
          <cell r="A17785">
            <v>2607216</v>
          </cell>
          <cell r="B17785" t="str">
            <v>ASSENTAMENTO DOS MATERIAIS METÁLICOS DO AMV 1:20, TR 57, BITOLA MÉTRICA</v>
          </cell>
          <cell r="C17785" t="str">
            <v>UND</v>
          </cell>
        </row>
        <row r="17785">
          <cell r="E17785">
            <v>533050.4</v>
          </cell>
        </row>
        <row r="17786">
          <cell r="A17786">
            <v>2607168</v>
          </cell>
          <cell r="B17786" t="str">
            <v>ASSENTAMENTO DOS MATERIAIS METÁLICOS DO AMV 1:20, TR 57, BITOLA MISTA</v>
          </cell>
          <cell r="C17786" t="str">
            <v>UND</v>
          </cell>
        </row>
        <row r="17786">
          <cell r="E17786">
            <v>746514.86</v>
          </cell>
        </row>
        <row r="17787">
          <cell r="A17787">
            <v>2607155</v>
          </cell>
          <cell r="B17787" t="str">
            <v>ASSENTAMENTO DOS MATERIAIS METÁLICOS DO AMV 1:20, TR 68, BITOLA LARGA</v>
          </cell>
          <cell r="C17787" t="str">
            <v>UND</v>
          </cell>
        </row>
        <row r="17787">
          <cell r="E17787">
            <v>739882.26</v>
          </cell>
        </row>
        <row r="17788">
          <cell r="A17788">
            <v>2607220</v>
          </cell>
          <cell r="B17788" t="str">
            <v>ASSENTAMENTO DOS MATERIAIS METÁLICOS DO AMV 1:20, TR 68, BITOLA MÉTRICA</v>
          </cell>
          <cell r="C17788" t="str">
            <v>UND</v>
          </cell>
        </row>
        <row r="17788">
          <cell r="E17788">
            <v>632881.21</v>
          </cell>
        </row>
        <row r="17789">
          <cell r="A17789">
            <v>2607172</v>
          </cell>
          <cell r="B17789" t="str">
            <v>ASSENTAMENTO DOS MATERIAIS METÁLICOS DO AMV 1:20, TR 68, BITOLA MISTA</v>
          </cell>
          <cell r="C17789" t="str">
            <v>UND</v>
          </cell>
        </row>
        <row r="17789">
          <cell r="E17789">
            <v>884423.08</v>
          </cell>
        </row>
        <row r="17790">
          <cell r="A17790">
            <v>2607159</v>
          </cell>
          <cell r="B17790" t="str">
            <v>ASSENTAMENTO DOS MATERIAIS METÁLICOS DO AMV 1:20, UIC 60, BITOLA LARGA</v>
          </cell>
          <cell r="C17790" t="str">
            <v>UND</v>
          </cell>
        </row>
        <row r="17790">
          <cell r="E17790">
            <v>642682.66</v>
          </cell>
        </row>
        <row r="17791">
          <cell r="A17791">
            <v>2607224</v>
          </cell>
          <cell r="B17791" t="str">
            <v>ASSENTAMENTO DOS MATERIAIS METÁLICOS DO AMV 1:20, UIC 60, BITOLA MÉTRICA</v>
          </cell>
          <cell r="C17791" t="str">
            <v>UND</v>
          </cell>
        </row>
        <row r="17791">
          <cell r="E17791">
            <v>560367.89</v>
          </cell>
        </row>
        <row r="17792">
          <cell r="A17792">
            <v>2607176</v>
          </cell>
          <cell r="B17792" t="str">
            <v>ASSENTAMENTO DOS MATERIAIS METÁLICOS DO AMV 1:20, UIC 60, BITOLA MISTA</v>
          </cell>
          <cell r="C17792" t="str">
            <v>UND</v>
          </cell>
        </row>
        <row r="17792">
          <cell r="E17792">
            <v>784264.33</v>
          </cell>
        </row>
        <row r="17793">
          <cell r="A17793">
            <v>2607225</v>
          </cell>
          <cell r="B17793" t="str">
            <v>ASSENTAMENTO DOS MATERIAIS METÁLICOS DO AMV 1:8, TR 45, BITOLA LARGA</v>
          </cell>
          <cell r="C17793" t="str">
            <v>UND</v>
          </cell>
        </row>
        <row r="17793">
          <cell r="E17793">
            <v>304041.52</v>
          </cell>
        </row>
        <row r="17794">
          <cell r="A17794">
            <v>2607208</v>
          </cell>
          <cell r="B17794" t="str">
            <v>ASSENTAMENTO DOS MATERIAIS METÁLICOS DO AMV 1:8, TR 45, BITOLA MÉTRICA</v>
          </cell>
          <cell r="C17794" t="str">
            <v>UND</v>
          </cell>
        </row>
        <row r="17794">
          <cell r="E17794">
            <v>265655.07</v>
          </cell>
        </row>
        <row r="17795">
          <cell r="A17795">
            <v>2607160</v>
          </cell>
          <cell r="B17795" t="str">
            <v>ASSENTAMENTO DOS MATERIAIS METÁLICOS DO AMV 1:8, TR 45, BITOLA MISTA</v>
          </cell>
          <cell r="C17795" t="str">
            <v>UND</v>
          </cell>
        </row>
        <row r="17795">
          <cell r="E17795">
            <v>363125.82</v>
          </cell>
        </row>
        <row r="17796">
          <cell r="A17796">
            <v>2607229</v>
          </cell>
          <cell r="B17796" t="str">
            <v>ASSENTAMENTO DOS MATERIAIS METÁLICOS DO AMV 1:8, TR 57, BITOLA LARGA</v>
          </cell>
          <cell r="C17796" t="str">
            <v>UND</v>
          </cell>
        </row>
        <row r="17796">
          <cell r="E17796">
            <v>382439.16</v>
          </cell>
        </row>
        <row r="17797">
          <cell r="A17797">
            <v>2607212</v>
          </cell>
          <cell r="B17797" t="str">
            <v>ASSENTAMENTO DOS MATERIAIS METÁLICOS DO AMV 1:8, TR 57, BITOLA MÉTRICA</v>
          </cell>
          <cell r="C17797" t="str">
            <v>UND</v>
          </cell>
        </row>
        <row r="17797">
          <cell r="E17797">
            <v>333787.89</v>
          </cell>
        </row>
        <row r="17798">
          <cell r="A17798">
            <v>2607164</v>
          </cell>
          <cell r="B17798" t="str">
            <v>ASSENTAMENTO DOS MATERIAIS METÁLICOS DO AMV 1:8, TR 57, BITOLA MISTA</v>
          </cell>
          <cell r="C17798" t="str">
            <v>UND</v>
          </cell>
        </row>
        <row r="17798">
          <cell r="E17798">
            <v>457482.32</v>
          </cell>
        </row>
        <row r="17799">
          <cell r="A17799">
            <v>2607207</v>
          </cell>
          <cell r="B17799" t="str">
            <v>LANÇAMENTO MANUAL DE LASTRO EM AMV COM DESCARGA DA BRITA POR CAMINHÃO</v>
          </cell>
          <cell r="C17799" t="str">
            <v>M3</v>
          </cell>
        </row>
        <row r="17799">
          <cell r="E17799">
            <v>145.94</v>
          </cell>
        </row>
        <row r="17800">
          <cell r="A17800">
            <v>2607206</v>
          </cell>
          <cell r="B17800" t="str">
            <v>LANÇAMENTO MECÂNICO DE LASTRO EM AMV COM DESCARGA DA BRITA POR CAMINHÃO E ESPALHAMENTO COM CARREGADEIRA DE PNEUS</v>
          </cell>
          <cell r="C17800" t="str">
            <v>M3</v>
          </cell>
        </row>
        <row r="17800">
          <cell r="E17800">
            <v>141.61</v>
          </cell>
        </row>
        <row r="17801">
          <cell r="A17801">
            <v>2607344</v>
          </cell>
          <cell r="B17801" t="str">
            <v>NIVELAMENTO DE AMV COM SOCARIA COM GRUPO VIBRADOR E LEVANTE DE ATÉ 10 CM, ABERTURA 1:10, BITOLA LARGA, DORMENTE DE MADEIRA OU CONCRETO</v>
          </cell>
          <cell r="C17801" t="str">
            <v>UND</v>
          </cell>
        </row>
        <row r="17801">
          <cell r="E17801">
            <v>217.84</v>
          </cell>
        </row>
        <row r="17802">
          <cell r="A17802">
            <v>2607339</v>
          </cell>
          <cell r="B17802" t="str">
            <v>NIVELAMENTO DE AMV COM SOCARIA COM GRUPO VIBRADOR E LEVANTE DE ATÉ 10 CM, ABERTURA 1:10, BITOLA MÉTRICA, DORMENTE DE MADEIRA OU CONCRETO</v>
          </cell>
          <cell r="C17802" t="str">
            <v>UND</v>
          </cell>
        </row>
        <row r="17802">
          <cell r="E17802">
            <v>149.66</v>
          </cell>
        </row>
        <row r="17803">
          <cell r="A17803">
            <v>2607349</v>
          </cell>
          <cell r="B17803" t="str">
            <v>NIVELAMENTO DE AMV COM SOCARIA COM GRUPO VIBRADOR E LEVANTE DE ATÉ 10 CM, ABERTURA 1:10, BITOLA MISTA, DORMENTE DE MADEIRA OU CONCRETO</v>
          </cell>
          <cell r="C17803" t="str">
            <v>UND</v>
          </cell>
        </row>
        <row r="17803">
          <cell r="E17803">
            <v>332.62</v>
          </cell>
        </row>
        <row r="17804">
          <cell r="A17804">
            <v>2607345</v>
          </cell>
          <cell r="B17804" t="str">
            <v>NIVELAMENTO DE AMV COM SOCARIA COM GRUPO VIBRADOR E LEVANTE DE ATÉ 10 CM, ABERTURA 1:12, BITOLA LARGA, DORMENTE DE MADEIRA OU CONCRETO</v>
          </cell>
          <cell r="C17804" t="str">
            <v>UND</v>
          </cell>
        </row>
        <row r="17804">
          <cell r="E17804">
            <v>248.57</v>
          </cell>
        </row>
        <row r="17805">
          <cell r="A17805">
            <v>2607340</v>
          </cell>
          <cell r="B17805" t="str">
            <v>NIVELAMENTO DE AMV COM SOCARIA COM GRUPO VIBRADOR E LEVANTE DE ATÉ 10 CM, ABERTURA 1:12, BITOLA MÉTRICA, DORMENTE DE MADEIRA OU CONCRETO</v>
          </cell>
          <cell r="C17805" t="str">
            <v>UND</v>
          </cell>
        </row>
        <row r="17805">
          <cell r="E17805">
            <v>170.88</v>
          </cell>
        </row>
        <row r="17806">
          <cell r="A17806">
            <v>2607350</v>
          </cell>
          <cell r="B17806" t="str">
            <v>NIVELAMENTO DE AMV COM SOCARIA COM GRUPO VIBRADOR E LEVANTE DE ATÉ 10 CM, ABERTURA 1:12, BITOLA MISTA, DORMENTE DE MADEIRA OU CONCRETO</v>
          </cell>
          <cell r="C17806" t="str">
            <v>UND</v>
          </cell>
        </row>
        <row r="17806">
          <cell r="E17806">
            <v>379.94</v>
          </cell>
        </row>
        <row r="17807">
          <cell r="A17807">
            <v>2607346</v>
          </cell>
          <cell r="B17807" t="str">
            <v>NIVELAMENTO DE AMV COM SOCARIA COM GRUPO VIBRADOR E LEVANTE DE ATÉ 10 CM, ABERTURA 1:14, BITOLA LARGA, DORMENTE DE MADEIRA OU CONCRETO</v>
          </cell>
          <cell r="C17807" t="str">
            <v>UND</v>
          </cell>
        </row>
        <row r="17807">
          <cell r="E17807">
            <v>288.71</v>
          </cell>
        </row>
        <row r="17808">
          <cell r="A17808">
            <v>2607341</v>
          </cell>
          <cell r="B17808" t="str">
            <v>NIVELAMENTO DE AMV COM SOCARIA COM GRUPO VIBRADOR E LEVANTE DE ATÉ 10 CM, ABERTURA 1:14, BITOLA MÉTRICA, DORMENTE DE MADEIRA OU CONCRETO</v>
          </cell>
          <cell r="C17808" t="str">
            <v>UND</v>
          </cell>
        </row>
        <row r="17808">
          <cell r="E17808">
            <v>201.58</v>
          </cell>
        </row>
        <row r="17809">
          <cell r="A17809">
            <v>2607351</v>
          </cell>
          <cell r="B17809" t="str">
            <v>NIVELAMENTO DE AMV COM SOCARIA COM GRUPO VIBRADOR E LEVANTE DE ATÉ 10 CM, ABERTURA 1:14, BITOLA MISTA, DORMENTE DE MADEIRA OU CONCRETO</v>
          </cell>
          <cell r="C17809" t="str">
            <v>UND</v>
          </cell>
        </row>
        <row r="17809">
          <cell r="E17809">
            <v>441.34</v>
          </cell>
        </row>
        <row r="17810">
          <cell r="A17810">
            <v>2607347</v>
          </cell>
          <cell r="B17810" t="str">
            <v>NIVELAMENTO DE AMV COM SOCARIA COM GRUPO VIBRADOR E LEVANTE DE ATÉ 10 CM, ABERTURA 1:20, BITOLA LARGA, DORMENTE DE MADEIRA OU CONCRETO</v>
          </cell>
          <cell r="C17810" t="str">
            <v>UND</v>
          </cell>
        </row>
        <row r="17810">
          <cell r="E17810">
            <v>380.93</v>
          </cell>
        </row>
        <row r="17811">
          <cell r="A17811">
            <v>2607342</v>
          </cell>
          <cell r="B17811" t="str">
            <v>NIVELAMENTO DE AMV COM SOCARIA COM GRUPO VIBRADOR E LEVANTE DE ATÉ 10 CM, ABERTURA 1:20, BITOLA MÉTRICA, DORMENTE DE MADEIRA OU CONCRETO</v>
          </cell>
          <cell r="C17811" t="str">
            <v>UND</v>
          </cell>
        </row>
        <row r="17811">
          <cell r="E17811">
            <v>248.57</v>
          </cell>
        </row>
        <row r="17812">
          <cell r="A17812">
            <v>2607352</v>
          </cell>
          <cell r="B17812" t="str">
            <v>NIVELAMENTO DE AMV COM SOCARIA COM GRUPO VIBRADOR E LEVANTE DE ATÉ 10 CM, ABERTURA 1:20, BITOLA MISTA, DORMENTE DE MADEIRA OU CONCRETO</v>
          </cell>
          <cell r="C17812" t="str">
            <v>UND</v>
          </cell>
        </row>
        <row r="17812">
          <cell r="E17812">
            <v>580.68</v>
          </cell>
        </row>
        <row r="17813">
          <cell r="A17813">
            <v>2607343</v>
          </cell>
          <cell r="B17813" t="str">
            <v>NIVELAMENTO DE AMV COM SOCARIA COM GRUPO VIBRADOR E LEVANTE DE ATÉ 10 CM, ABERTURA 1:8, BITOLA LARGA, DORMENTE DE MADEIRA</v>
          </cell>
          <cell r="C17813" t="str">
            <v>UND</v>
          </cell>
        </row>
        <row r="17813">
          <cell r="E17813">
            <v>174.9</v>
          </cell>
        </row>
        <row r="17814">
          <cell r="A17814">
            <v>2607338</v>
          </cell>
          <cell r="B17814" t="str">
            <v>NIVELAMENTO DE AMV COM SOCARIA COM GRUPO VIBRADOR E LEVANTE DE ATÉ 10 CM, ABERTURA 1:8, BITOLA MÉTRICA, DORMENTE DE MADEIRA</v>
          </cell>
          <cell r="C17814" t="str">
            <v>UND</v>
          </cell>
        </row>
        <row r="17814">
          <cell r="E17814">
            <v>127.98</v>
          </cell>
        </row>
        <row r="17815">
          <cell r="A17815">
            <v>2607348</v>
          </cell>
          <cell r="B17815" t="str">
            <v>NIVELAMENTO DE AMV COM SOCARIA COM GRUPO VIBRADOR E LEVANTE DE ATÉ 10 CM, ABERTURA 1:8, BITOLA MISTA, DORMENTE DE MADEIRA</v>
          </cell>
          <cell r="C17815" t="str">
            <v>UND</v>
          </cell>
        </row>
        <row r="17815">
          <cell r="E17815">
            <v>267.22</v>
          </cell>
        </row>
        <row r="17816">
          <cell r="A17816">
            <v>2607329</v>
          </cell>
          <cell r="B17816" t="str">
            <v>NIVELAMENTO DE AMV COM SOCARIA MANUAL E LEVANTE DE ATÉ 10 CM, ABERTURA 1:10, BITOLA LARGA, DORMENTE DE MADEIRA OU CONCRETO</v>
          </cell>
          <cell r="C17816" t="str">
            <v>UND</v>
          </cell>
        </row>
        <row r="17816">
          <cell r="E17816">
            <v>500.32</v>
          </cell>
        </row>
        <row r="17817">
          <cell r="A17817">
            <v>2607324</v>
          </cell>
          <cell r="B17817" t="str">
            <v>NIVELAMENTO DE AMV COM SOCARIA MANUAL E LEVANTE DE ATÉ 10 CM, ABERTURA 1:10, BITOLA MÉTRICA, DORMENTE DE MADEIRA OU CONCRETO</v>
          </cell>
          <cell r="C17817" t="str">
            <v>UND</v>
          </cell>
        </row>
        <row r="17817">
          <cell r="E17817">
            <v>341.58</v>
          </cell>
        </row>
        <row r="17818">
          <cell r="A17818">
            <v>2607334</v>
          </cell>
          <cell r="B17818" t="str">
            <v>NIVELAMENTO DE AMV COM SOCARIA MANUAL E LEVANTE DE ATÉ 10 CM, ABERTURA 1:10, BITOLA MISTA, DORMENTE DE MADEIRA OU CONCRETO</v>
          </cell>
          <cell r="C17818" t="str">
            <v>UND</v>
          </cell>
        </row>
        <row r="17818">
          <cell r="E17818">
            <v>725.39</v>
          </cell>
        </row>
        <row r="17819">
          <cell r="A17819">
            <v>2607330</v>
          </cell>
          <cell r="B17819" t="str">
            <v>NIVELAMENTO DE AMV COM SOCARIA MANUAL E LEVANTE DE ATÉ 10 CM, ABERTURA 1:12, BITOLA LARGA, DORMENTE DE MADEIRA OU CONCRETO</v>
          </cell>
          <cell r="C17819" t="str">
            <v>UND</v>
          </cell>
        </row>
        <row r="17819">
          <cell r="E17819">
            <v>572.1</v>
          </cell>
        </row>
        <row r="17820">
          <cell r="A17820">
            <v>2607325</v>
          </cell>
          <cell r="B17820" t="str">
            <v>NIVELAMENTO DE AMV COM SOCARIA MANUAL E LEVANTE DE ATÉ 10 CM, ABERTURA 1:12, BITOLA MÉTRICA, DORMENTE DE MADEIRA OU CONCRETO</v>
          </cell>
          <cell r="C17820" t="str">
            <v>UND</v>
          </cell>
        </row>
        <row r="17820">
          <cell r="E17820">
            <v>392.28</v>
          </cell>
        </row>
        <row r="17821">
          <cell r="A17821">
            <v>2607335</v>
          </cell>
          <cell r="B17821" t="str">
            <v>NIVELAMENTO DE AMV COM SOCARIA MANUAL E LEVANTE DE ATÉ 10 CM, ABERTURA 1:12, BITOLA MISTA, DORMENTE DE MADEIRA OU CONCRETO</v>
          </cell>
          <cell r="C17821" t="str">
            <v>UND</v>
          </cell>
        </row>
        <row r="17821">
          <cell r="E17821">
            <v>828.9</v>
          </cell>
        </row>
        <row r="17822">
          <cell r="A17822">
            <v>2607331</v>
          </cell>
          <cell r="B17822" t="str">
            <v>NIVELAMENTO DE AMV COM SOCARIA MANUAL E LEVANTE DE ATÉ 10 CM, ABERTURA 1:14, BITOLA LARGA, DORMENTE DE MADEIRA OU CONCRETO</v>
          </cell>
          <cell r="C17822" t="str">
            <v>UND</v>
          </cell>
        </row>
        <row r="17822">
          <cell r="E17822">
            <v>665.09</v>
          </cell>
        </row>
        <row r="17823">
          <cell r="A17823">
            <v>2607326</v>
          </cell>
          <cell r="B17823" t="str">
            <v>NIVELAMENTO DE AMV COM SOCARIA MANUAL E LEVANTE DE ATÉ 10 CM, ABERTURA 1:14, BITOLA MÉTRICA, DORMENTE DE MADEIRA OU CONCRETO</v>
          </cell>
          <cell r="C17823" t="str">
            <v>UND</v>
          </cell>
        </row>
        <row r="17823">
          <cell r="E17823">
            <v>464.06</v>
          </cell>
        </row>
        <row r="17824">
          <cell r="A17824">
            <v>2607336</v>
          </cell>
          <cell r="B17824" t="str">
            <v>NIVELAMENTO DE AMV COM SOCARIA MANUAL E LEVANTE DE ATÉ 10 CM, ABERTURA 1:14, BITOLA MISTA, DORMENTE DE MADEIRA OU CONCRETO</v>
          </cell>
          <cell r="C17824" t="str">
            <v>UND</v>
          </cell>
        </row>
        <row r="17824">
          <cell r="E17824">
            <v>964.19</v>
          </cell>
        </row>
        <row r="17825">
          <cell r="A17825">
            <v>2607332</v>
          </cell>
          <cell r="B17825" t="str">
            <v>NIVELAMENTO DE AMV COM SOCARIA MANUAL E LEVANTE DE ATÉ 10 CM, ABERTURA 1:20, BITOLA LARGA, DORMENTE DE MADEIRA OU CONCRETO</v>
          </cell>
          <cell r="C17825" t="str">
            <v>UND</v>
          </cell>
        </row>
        <row r="17825">
          <cell r="E17825">
            <v>880.51</v>
          </cell>
        </row>
        <row r="17826">
          <cell r="A17826">
            <v>2607327</v>
          </cell>
          <cell r="B17826" t="str">
            <v>NIVELAMENTO DE AMV COM SOCARIA MANUAL E LEVANTE DE ATÉ 10 CM, ABERTURA 1:20, BITOLA MÉTRICA, DORMENTE DE MADEIRA OU CONCRETO</v>
          </cell>
          <cell r="C17826" t="str">
            <v>UND</v>
          </cell>
        </row>
        <row r="17826">
          <cell r="E17826">
            <v>572.1</v>
          </cell>
        </row>
        <row r="17827">
          <cell r="A17827">
            <v>2607337</v>
          </cell>
          <cell r="B17827" t="str">
            <v>NIVELAMENTO DE AMV COM SOCARIA MANUAL E LEVANTE DE ATÉ 10 CM, ABERTURA 1:20, BITOLA MISTA, DORMENTE DE MADEIRA OU CONCRETO</v>
          </cell>
          <cell r="C17827" t="str">
            <v>UND</v>
          </cell>
        </row>
        <row r="17827">
          <cell r="E17827">
            <v>1274.79</v>
          </cell>
        </row>
        <row r="17828">
          <cell r="A17828">
            <v>2607328</v>
          </cell>
          <cell r="B17828" t="str">
            <v>NIVELAMENTO DE AMV COM SOCARIA MANUAL E LEVANTE DE ATÉ 10 CM, ABERTURA 1:8, BITOLA LARGA, DORMENTE DE MADEIRA</v>
          </cell>
          <cell r="C17828" t="str">
            <v>UND</v>
          </cell>
        </row>
        <row r="17828">
          <cell r="E17828">
            <v>401.34</v>
          </cell>
        </row>
        <row r="17829">
          <cell r="A17829">
            <v>2607323</v>
          </cell>
          <cell r="B17829" t="str">
            <v>NIVELAMENTO DE AMV COM SOCARIA MANUAL E LEVANTE DE ATÉ 10 CM, ABERTURA 1:8, BITOLA MÉTRICA, DORMENTE DE MADEIRA</v>
          </cell>
          <cell r="C17829" t="str">
            <v>UND</v>
          </cell>
        </row>
        <row r="17829">
          <cell r="E17829">
            <v>293.24</v>
          </cell>
        </row>
        <row r="17830">
          <cell r="A17830">
            <v>2607333</v>
          </cell>
          <cell r="B17830" t="str">
            <v>NIVELAMENTO DE AMV COM SOCARIA MANUAL E LEVANTE DE ATÉ 10 CM, ABERTURA 1:8, BITOLA MISTA, DORMENTE DE MADEIRA</v>
          </cell>
          <cell r="C17830" t="str">
            <v>UND</v>
          </cell>
        </row>
        <row r="17830">
          <cell r="E17830">
            <v>581.11</v>
          </cell>
        </row>
        <row r="17831">
          <cell r="A17831">
            <v>2607106</v>
          </cell>
          <cell r="B17831" t="str">
            <v>POSICIONAMENTO DE JOGO DE DORMENTES DE CONCRETO PARA AMV 1:10, BITOLA LARGA</v>
          </cell>
          <cell r="C17831" t="str">
            <v>JG</v>
          </cell>
        </row>
        <row r="17831">
          <cell r="E17831">
            <v>94897.88</v>
          </cell>
        </row>
        <row r="17832">
          <cell r="A17832">
            <v>2607102</v>
          </cell>
          <cell r="B17832" t="str">
            <v>POSICIONAMENTO DE JOGO DE DORMENTES DE CONCRETO PARA AMV 1:10, BITOLA MÉTRICA</v>
          </cell>
          <cell r="C17832" t="str">
            <v>JG</v>
          </cell>
        </row>
        <row r="17832">
          <cell r="E17832">
            <v>46694.22</v>
          </cell>
        </row>
        <row r="17833">
          <cell r="A17833">
            <v>2607261</v>
          </cell>
          <cell r="B17833" t="str">
            <v>POSICIONAMENTO DE JOGO DE DORMENTES DE CONCRETO PARA AMV 1:10, BITOLA MISTA</v>
          </cell>
          <cell r="C17833" t="str">
            <v>JG</v>
          </cell>
        </row>
        <row r="17833">
          <cell r="E17833">
            <v>94897.88</v>
          </cell>
        </row>
        <row r="17834">
          <cell r="A17834">
            <v>2607107</v>
          </cell>
          <cell r="B17834" t="str">
            <v>POSICIONAMENTO DE JOGO DE DORMENTES DE CONCRETO PARA AMV 1:12, BITOLA LARGA</v>
          </cell>
          <cell r="C17834" t="str">
            <v>JG</v>
          </cell>
        </row>
        <row r="17834">
          <cell r="E17834">
            <v>108309.14</v>
          </cell>
        </row>
        <row r="17835">
          <cell r="A17835">
            <v>2607103</v>
          </cell>
          <cell r="B17835" t="str">
            <v>POSICIONAMENTO DE JOGO DE DORMENTES DE CONCRETO PARA AMV 1:12, BITOLA MÉTRICA</v>
          </cell>
          <cell r="C17835" t="str">
            <v>JG</v>
          </cell>
        </row>
        <row r="17835">
          <cell r="E17835">
            <v>53142.81</v>
          </cell>
        </row>
        <row r="17836">
          <cell r="A17836">
            <v>2607262</v>
          </cell>
          <cell r="B17836" t="str">
            <v>POSICIONAMENTO DE JOGO DE DORMENTES DE CONCRETO PARA AMV 1:12, BITOLA MISTA</v>
          </cell>
          <cell r="C17836" t="str">
            <v>JG</v>
          </cell>
        </row>
        <row r="17836">
          <cell r="E17836">
            <v>108309.14</v>
          </cell>
        </row>
        <row r="17837">
          <cell r="A17837">
            <v>2607108</v>
          </cell>
          <cell r="B17837" t="str">
            <v>POSICIONAMENTO DE JOGO DE DORMENTES DE CONCRETO PARA AMV 1:14, BITOLA LARGA</v>
          </cell>
          <cell r="C17837" t="str">
            <v>JG</v>
          </cell>
        </row>
        <row r="17837">
          <cell r="E17837">
            <v>126167.63</v>
          </cell>
        </row>
        <row r="17838">
          <cell r="A17838">
            <v>2607104</v>
          </cell>
          <cell r="B17838" t="str">
            <v>POSICIONAMENTO DE JOGO DE DORMENTES DE CONCRETO PARA AMV 1:14, BITOLA MÉTRICA</v>
          </cell>
          <cell r="C17838" t="str">
            <v>JG</v>
          </cell>
        </row>
        <row r="17838">
          <cell r="E17838">
            <v>62792.42</v>
          </cell>
        </row>
        <row r="17839">
          <cell r="A17839">
            <v>2607263</v>
          </cell>
          <cell r="B17839" t="str">
            <v>POSICIONAMENTO DE JOGO DE DORMENTES DE CONCRETO PARA AMV 1:14, BITOLA MISTA</v>
          </cell>
          <cell r="C17839" t="str">
            <v>JG</v>
          </cell>
        </row>
        <row r="17839">
          <cell r="E17839">
            <v>126167.63</v>
          </cell>
        </row>
        <row r="17840">
          <cell r="A17840">
            <v>2607109</v>
          </cell>
          <cell r="B17840" t="str">
            <v>POSICIONAMENTO DE JOGO DE DORMENTES DE CONCRETO PARA AMV 1:20, BITOLA LARGA</v>
          </cell>
          <cell r="C17840" t="str">
            <v>JG</v>
          </cell>
        </row>
        <row r="17840">
          <cell r="E17840">
            <v>166355</v>
          </cell>
        </row>
        <row r="17841">
          <cell r="A17841">
            <v>2607105</v>
          </cell>
          <cell r="B17841" t="str">
            <v>POSICIONAMENTO DE JOGO DE DORMENTES DE CONCRETO PARA AMV 1:20, BITOLA MÉTRICA</v>
          </cell>
          <cell r="C17841" t="str">
            <v>JG</v>
          </cell>
        </row>
        <row r="17841">
          <cell r="E17841">
            <v>78090.37</v>
          </cell>
        </row>
        <row r="17842">
          <cell r="A17842">
            <v>2607264</v>
          </cell>
          <cell r="B17842" t="str">
            <v>POSICIONAMENTO DE JOGO DE DORMENTES DE CONCRETO PARA AMV 1:20, BITOLA MISTA</v>
          </cell>
          <cell r="C17842" t="str">
            <v>JG</v>
          </cell>
        </row>
        <row r="17842">
          <cell r="E17842">
            <v>166355</v>
          </cell>
        </row>
        <row r="17843">
          <cell r="A17843">
            <v>2607093</v>
          </cell>
          <cell r="B17843" t="str">
            <v>POSICIONAMENTO DE JOGO DE DORMENTES DE MADEIRA PARA AMV 1:10, BITOLA LARGA</v>
          </cell>
          <cell r="C17843" t="str">
            <v>JG</v>
          </cell>
        </row>
        <row r="17843">
          <cell r="E17843">
            <v>56525.34</v>
          </cell>
        </row>
        <row r="17844">
          <cell r="A17844">
            <v>2607088</v>
          </cell>
          <cell r="B17844" t="str">
            <v>POSICIONAMENTO DE JOGO DE DORMENTES DE MADEIRA PARA AMV 1:10, BITOLA MÉTRICA</v>
          </cell>
          <cell r="C17844" t="str">
            <v>JG</v>
          </cell>
        </row>
        <row r="17844">
          <cell r="E17844">
            <v>23241.76</v>
          </cell>
        </row>
        <row r="17845">
          <cell r="A17845">
            <v>2607098</v>
          </cell>
          <cell r="B17845" t="str">
            <v>POSICIONAMENTO DE JOGO DE DORMENTES DE MADEIRA PARA AMV 1:10, BITOLA MISTA</v>
          </cell>
          <cell r="C17845" t="str">
            <v>JG</v>
          </cell>
        </row>
        <row r="17845">
          <cell r="E17845">
            <v>56843.08</v>
          </cell>
        </row>
        <row r="17846">
          <cell r="A17846">
            <v>2607094</v>
          </cell>
          <cell r="B17846" t="str">
            <v>POSICIONAMENTO DE JOGO DE DORMENTES DE MADEIRA PARA AMV 1:12, BITOLA LARGA</v>
          </cell>
          <cell r="C17846" t="str">
            <v>JG</v>
          </cell>
        </row>
        <row r="17846">
          <cell r="E17846">
            <v>63710.43</v>
          </cell>
        </row>
        <row r="17847">
          <cell r="A17847">
            <v>2607089</v>
          </cell>
          <cell r="B17847" t="str">
            <v>POSICIONAMENTO DE JOGO DE DORMENTES DE MADEIRA PARA AMV 1:12, BITOLA MÉTRICA</v>
          </cell>
          <cell r="C17847" t="str">
            <v>JG</v>
          </cell>
        </row>
        <row r="17847">
          <cell r="E17847">
            <v>26609.91</v>
          </cell>
        </row>
        <row r="17848">
          <cell r="A17848">
            <v>2607099</v>
          </cell>
          <cell r="B17848" t="str">
            <v>POSICIONAMENTO DE JOGO DE DORMENTES DE MADEIRA PARA AMV 1:12, BITOLA MISTA</v>
          </cell>
          <cell r="C17848" t="str">
            <v>JG</v>
          </cell>
        </row>
        <row r="17848">
          <cell r="E17848">
            <v>64072.41</v>
          </cell>
        </row>
        <row r="17849">
          <cell r="A17849">
            <v>2607095</v>
          </cell>
          <cell r="B17849" t="str">
            <v>POSICIONAMENTO DE JOGO DE DORMENTES DE MADEIRA PARA AMV 1:14, BITOLA LARGA</v>
          </cell>
          <cell r="C17849" t="str">
            <v>JG</v>
          </cell>
        </row>
        <row r="17849">
          <cell r="E17849">
            <v>74843.12</v>
          </cell>
        </row>
        <row r="17850">
          <cell r="A17850">
            <v>2607090</v>
          </cell>
          <cell r="B17850" t="str">
            <v>POSICIONAMENTO DE JOGO DE DORMENTES DE MADEIRA PARA AMV 1:14, BITOLA MÉTRICA</v>
          </cell>
          <cell r="C17850" t="str">
            <v>JG</v>
          </cell>
        </row>
        <row r="17850">
          <cell r="E17850">
            <v>32407.88</v>
          </cell>
        </row>
        <row r="17851">
          <cell r="A17851">
            <v>2607260</v>
          </cell>
          <cell r="B17851" t="str">
            <v>POSICIONAMENTO DE JOGO DE DORMENTES DE MADEIRA PARA AMV 1:14, BITOLA MISTA</v>
          </cell>
          <cell r="C17851" t="str">
            <v>JG</v>
          </cell>
        </row>
        <row r="17851">
          <cell r="E17851">
            <v>75263.54</v>
          </cell>
        </row>
        <row r="17852">
          <cell r="A17852">
            <v>2607096</v>
          </cell>
          <cell r="B17852" t="str">
            <v>POSICIONAMENTO DE JOGO DE DORMENTES DE MADEIRA PARA AMV 1:20, BITOLA LARGA</v>
          </cell>
          <cell r="C17852" t="str">
            <v>JG</v>
          </cell>
        </row>
        <row r="17852">
          <cell r="E17852">
            <v>98663.03</v>
          </cell>
        </row>
        <row r="17853">
          <cell r="A17853">
            <v>2607091</v>
          </cell>
          <cell r="B17853" t="str">
            <v>POSICIONAMENTO DE JOGO DE DORMENTES DE MADEIRA PARA AMV 1:20, BITOLA MÉTRICA</v>
          </cell>
          <cell r="C17853" t="str">
            <v>JG</v>
          </cell>
        </row>
        <row r="17853">
          <cell r="E17853">
            <v>40717.75</v>
          </cell>
        </row>
        <row r="17854">
          <cell r="A17854">
            <v>2607101</v>
          </cell>
          <cell r="B17854" t="str">
            <v>POSICIONAMENTO DE JOGO DE DORMENTES DE MADEIRA PARA AMV 1:20, BITOLA MISTA</v>
          </cell>
          <cell r="C17854" t="str">
            <v>JG</v>
          </cell>
        </row>
        <row r="17854">
          <cell r="E17854">
            <v>99217.13</v>
          </cell>
        </row>
        <row r="17855">
          <cell r="A17855">
            <v>2607092</v>
          </cell>
          <cell r="B17855" t="str">
            <v>POSICIONAMENTO DE JOGO DE DORMENTES DE MADEIRA PARA AMV 1:8, BITOLA LARGA</v>
          </cell>
          <cell r="C17855" t="str">
            <v>JG</v>
          </cell>
        </row>
        <row r="17855">
          <cell r="E17855">
            <v>44977.86</v>
          </cell>
        </row>
        <row r="17856">
          <cell r="A17856">
            <v>2607087</v>
          </cell>
          <cell r="B17856" t="str">
            <v>POSICIONAMENTO DE JOGO DE DORMENTES DE MADEIRA PARA AMV 1:8, BITOLA MÉTRICA</v>
          </cell>
          <cell r="C17856" t="str">
            <v>JG</v>
          </cell>
        </row>
        <row r="17856">
          <cell r="E17856">
            <v>19398.12</v>
          </cell>
        </row>
        <row r="17857">
          <cell r="A17857">
            <v>2607097</v>
          </cell>
          <cell r="B17857" t="str">
            <v>POSICIONAMENTO DE JOGO DE DORMENTES DE MADEIRA PARA AMV 1:8, BITOLA MISTA</v>
          </cell>
          <cell r="C17857" t="str">
            <v>JG</v>
          </cell>
        </row>
        <row r="17857">
          <cell r="E17857">
            <v>45232.25</v>
          </cell>
        </row>
        <row r="17858">
          <cell r="A17858">
            <v>2607198</v>
          </cell>
          <cell r="B17858" t="str">
            <v>REGULARIZAÇÃO MANUAL DO LASTRO DO AMV PARA QUALQUER ABERTURA E QUALQUER BITOLA</v>
          </cell>
          <cell r="C17858" t="str">
            <v>UND</v>
          </cell>
        </row>
        <row r="17858">
          <cell r="E17858">
            <v>302.55</v>
          </cell>
        </row>
        <row r="17859">
          <cell r="A17859">
            <v>2809170</v>
          </cell>
          <cell r="B17859" t="str">
            <v>DEMOLIÇÃO DE AMV 1:10 TR 37, EM BITOLA MÉTRICA, DORMENTE DE MADEIRA, COM SEPARAÇÃO E EMPILHAMENTO</v>
          </cell>
          <cell r="C17859" t="str">
            <v>UND</v>
          </cell>
        </row>
        <row r="17859">
          <cell r="E17859">
            <v>1817.03</v>
          </cell>
        </row>
        <row r="17860">
          <cell r="A17860">
            <v>2809183</v>
          </cell>
          <cell r="B17860" t="str">
            <v>DEMOLIÇÃO DE AMV 1:10 TR 45, EM BITOLA LARGA, DORMENTE DE MADEIRA, COM SEPARAÇÃO E EMPILHAMENTO</v>
          </cell>
          <cell r="C17860" t="str">
            <v>UND</v>
          </cell>
        </row>
        <row r="17860">
          <cell r="E17860">
            <v>2632.43</v>
          </cell>
        </row>
        <row r="17861">
          <cell r="A17861">
            <v>2809174</v>
          </cell>
          <cell r="B17861" t="str">
            <v>DEMOLIÇÃO DE AMV 1:10 TR 45, EM BITOLA MÉTRICA, DORMENTE DE MADEIRA, COM SEPARAÇÃO E EMPILHAMENTO</v>
          </cell>
          <cell r="C17861" t="str">
            <v>UND</v>
          </cell>
        </row>
        <row r="17861">
          <cell r="E17861">
            <v>1903.02</v>
          </cell>
        </row>
        <row r="17862">
          <cell r="A17862">
            <v>2809196</v>
          </cell>
          <cell r="B17862" t="str">
            <v>DEMOLIÇÃO DE AMV 1:10 TR 45, EM BITOLA MISTA, DORMENTE DE MADEIRA, COM SEPARAÇÃO E EMPILHAMENTO</v>
          </cell>
          <cell r="C17862" t="str">
            <v>UND</v>
          </cell>
        </row>
        <row r="17862">
          <cell r="E17862">
            <v>2767.32</v>
          </cell>
        </row>
        <row r="17863">
          <cell r="A17863">
            <v>2809187</v>
          </cell>
          <cell r="B17863" t="str">
            <v>DEMOLIÇÃO DE AMV 1:10 TR 57, EM BITOLA LARGA, DORMENTE DE MADEIRA, COM SEPARAÇÃO E EMPILHAMENTO</v>
          </cell>
          <cell r="C17863" t="str">
            <v>UND</v>
          </cell>
        </row>
        <row r="17863">
          <cell r="E17863">
            <v>2761.67</v>
          </cell>
        </row>
        <row r="17864">
          <cell r="A17864">
            <v>2809178</v>
          </cell>
          <cell r="B17864" t="str">
            <v>DEMOLIÇÃO DE AMV 1:10 TR 57, EM BITOLA MÉTRICA, DORMENTE DE MADEIRA, COM SEPARAÇÃO E EMPILHAMENTO</v>
          </cell>
          <cell r="C17864" t="str">
            <v>UND</v>
          </cell>
        </row>
        <row r="17864">
          <cell r="E17864">
            <v>2031.87</v>
          </cell>
        </row>
        <row r="17865">
          <cell r="A17865">
            <v>2809200</v>
          </cell>
          <cell r="B17865" t="str">
            <v>DEMOLIÇÃO DE AMV 1:10 TR 57, EM BITOLA MISTA, DORMENTE DE MADEIRA, COM SEPARAÇÃO E EMPILHAMENTO</v>
          </cell>
          <cell r="C17865" t="str">
            <v>UND</v>
          </cell>
        </row>
        <row r="17865">
          <cell r="E17865">
            <v>2901.9</v>
          </cell>
        </row>
        <row r="17866">
          <cell r="A17866">
            <v>2809191</v>
          </cell>
          <cell r="B17866" t="str">
            <v>DEMOLIÇÃO DE AMV 1:10 TR 68, EM BITOLA LARGA, DORMENTE DE MADEIRA, COM SEPARAÇÃO E EMPILHAMENTO</v>
          </cell>
          <cell r="C17866" t="str">
            <v>UND</v>
          </cell>
        </row>
        <row r="17866">
          <cell r="E17866">
            <v>2880.19</v>
          </cell>
        </row>
        <row r="17867">
          <cell r="A17867">
            <v>2809204</v>
          </cell>
          <cell r="B17867" t="str">
            <v>DEMOLIÇÃO DE AMV 1:10 TR 68, EM BITOLA MISTA, DORMENTE DE MADEIRA, COM SEPARAÇÃO E EMPILHAMENTO</v>
          </cell>
          <cell r="C17867" t="str">
            <v>UND</v>
          </cell>
        </row>
        <row r="17867">
          <cell r="E17867">
            <v>3025.11</v>
          </cell>
        </row>
        <row r="17868">
          <cell r="A17868">
            <v>2809171</v>
          </cell>
          <cell r="B17868" t="str">
            <v>DEMOLIÇÃO DE AMV 1:12 TR 37, EM BITOLA MÉTRICA, DORMENTE DE MADEIRA, COM SEPARAÇÃO E EMPILHAMENTO</v>
          </cell>
          <cell r="C17868" t="str">
            <v>UND</v>
          </cell>
        </row>
        <row r="17868">
          <cell r="E17868">
            <v>2051.47</v>
          </cell>
        </row>
        <row r="17869">
          <cell r="A17869">
            <v>2809184</v>
          </cell>
          <cell r="B17869" t="str">
            <v>DEMOLIÇÃO DE AMV 1:12 TR 45, EM BITOLA LARGA, DORMENTE DE MADEIRA, COM SEPARAÇÃO E EMPILHAMENTO</v>
          </cell>
          <cell r="C17869" t="str">
            <v>UND</v>
          </cell>
        </row>
        <row r="17869">
          <cell r="E17869">
            <v>2970.66</v>
          </cell>
        </row>
        <row r="17870">
          <cell r="A17870">
            <v>2809175</v>
          </cell>
          <cell r="B17870" t="str">
            <v>DEMOLIÇÃO DE AMV 1:12 TR 45, EM BITOLA MÉTRICA, DORMENTE DE MADEIRA, COM SEPARAÇÃO E EMPILHAMENTO</v>
          </cell>
          <cell r="C17870" t="str">
            <v>UND</v>
          </cell>
        </row>
        <row r="17870">
          <cell r="E17870">
            <v>2146.05</v>
          </cell>
        </row>
        <row r="17871">
          <cell r="A17871">
            <v>2809197</v>
          </cell>
          <cell r="B17871" t="str">
            <v>DEMOLIÇÃO DE AMV 1:12 TR 45, EM BITOLA MISTA, DORMENTE DE MADEIRA, COM SEPARAÇÃO E EMPILHAMENTO</v>
          </cell>
          <cell r="C17871" t="str">
            <v>UND</v>
          </cell>
        </row>
        <row r="17871">
          <cell r="E17871">
            <v>3119.49</v>
          </cell>
        </row>
        <row r="17872">
          <cell r="A17872">
            <v>2809188</v>
          </cell>
          <cell r="B17872" t="str">
            <v>DEMOLIÇÃO DE AMV 1:12 TR 57, EM BITOLA LARGA, DORMENTE DE MADEIRA, COM SEPARAÇÃO E EMPILHAMENTO</v>
          </cell>
          <cell r="C17872" t="str">
            <v>UND</v>
          </cell>
        </row>
        <row r="17872">
          <cell r="E17872">
            <v>3112.82</v>
          </cell>
        </row>
        <row r="17873">
          <cell r="A17873">
            <v>2809179</v>
          </cell>
          <cell r="B17873" t="str">
            <v>DEMOLIÇÃO DE AMV 1:12 TR 57, EM BITOLA MÉTRICA, DORMENTE DE MADEIRA, COM SEPARAÇÃO E EMPILHAMENTO</v>
          </cell>
          <cell r="C17873" t="str">
            <v>UND</v>
          </cell>
        </row>
        <row r="17873">
          <cell r="E17873">
            <v>2287.79</v>
          </cell>
        </row>
        <row r="17874">
          <cell r="A17874">
            <v>2809201</v>
          </cell>
          <cell r="B17874" t="str">
            <v>DEMOLIÇÃO DE AMV 1:12 TR 57, EM BITOLA MISTA, DORMENTE DE MADEIRA, COM SEPARAÇÃO E EMPILHAMENTO</v>
          </cell>
          <cell r="C17874" t="str">
            <v>UND</v>
          </cell>
        </row>
        <row r="17874">
          <cell r="E17874">
            <v>3267.53</v>
          </cell>
        </row>
        <row r="17875">
          <cell r="A17875">
            <v>2809192</v>
          </cell>
          <cell r="B17875" t="str">
            <v>DEMOLIÇÃO DE AMV 1:12 TR 68, EM BITOLA LARGA, DORMENTE DE MADEIRA, COM SEPARAÇÃO E EMPILHAMENTO</v>
          </cell>
          <cell r="C17875" t="str">
            <v>UND</v>
          </cell>
        </row>
        <row r="17875">
          <cell r="E17875">
            <v>3243.19</v>
          </cell>
        </row>
        <row r="17876">
          <cell r="A17876">
            <v>2809205</v>
          </cell>
          <cell r="B17876" t="str">
            <v>DEMOLIÇÃO DE AMV 1:12 TR 68, EM BITOLA MISTA, DORMENTE DE MADEIRA, COM SEPARAÇÃO E EMPILHAMENTO</v>
          </cell>
          <cell r="C17876" t="str">
            <v>UND</v>
          </cell>
        </row>
        <row r="17876">
          <cell r="E17876">
            <v>3403.05</v>
          </cell>
        </row>
        <row r="17877">
          <cell r="A17877">
            <v>2809172</v>
          </cell>
          <cell r="B17877" t="str">
            <v>DEMOLIÇÃO DE AMV 1:14 TR 37, EM BITOLA MÉTRICA, DORMENTE DE MADEIRA, COM SEPARAÇÃO E EMPILHAMENTO</v>
          </cell>
          <cell r="C17877" t="str">
            <v>UND</v>
          </cell>
        </row>
        <row r="17877">
          <cell r="E17877">
            <v>2399.04</v>
          </cell>
        </row>
        <row r="17878">
          <cell r="A17878">
            <v>2809185</v>
          </cell>
          <cell r="B17878" t="str">
            <v>DEMOLIÇÃO DE AMV 1:14 TR 45, EM BITOLA LARGA, DORMENTE DE MADEIRA, COM SEPARAÇÃO E EMPILHAMENTO</v>
          </cell>
          <cell r="C17878" t="str">
            <v>UND</v>
          </cell>
        </row>
        <row r="17878">
          <cell r="E17878">
            <v>3421.04</v>
          </cell>
        </row>
        <row r="17879">
          <cell r="A17879">
            <v>2809176</v>
          </cell>
          <cell r="B17879" t="str">
            <v>DEMOLIÇÃO DE AMV 1:14 TR 45, EM BITOLA MÉTRICA, DORMENTE DE MADEIRA, COM SEPARAÇÃO E EMPILHAMENTO</v>
          </cell>
          <cell r="C17879" t="str">
            <v>UND</v>
          </cell>
        </row>
        <row r="17879">
          <cell r="E17879">
            <v>2503.09</v>
          </cell>
        </row>
        <row r="17880">
          <cell r="A17880">
            <v>2809198</v>
          </cell>
          <cell r="B17880" t="str">
            <v>DEMOLIÇÃO DE AMV 1:14 TR 45, EM BITOLA MISTA, DORMENTE DE MADEIRA, COM SEPARAÇÃO E EMPILHAMENTO</v>
          </cell>
          <cell r="C17880" t="str">
            <v>UND</v>
          </cell>
        </row>
        <row r="17880">
          <cell r="E17880">
            <v>3587.63</v>
          </cell>
        </row>
        <row r="17881">
          <cell r="A17881">
            <v>2809189</v>
          </cell>
          <cell r="B17881" t="str">
            <v>DEMOLIÇÃO DE AMV 1:14 TR 57, EM BITOLA LARGA, DORMENTE DE MADEIRA, COM SEPARAÇÃO E EMPILHAMENTO</v>
          </cell>
          <cell r="C17881" t="str">
            <v>UND</v>
          </cell>
        </row>
        <row r="17881">
          <cell r="E17881">
            <v>3577.41</v>
          </cell>
        </row>
        <row r="17882">
          <cell r="A17882">
            <v>2809180</v>
          </cell>
          <cell r="B17882" t="str">
            <v>DEMOLIÇÃO DE AMV 1:14 TR 57, EM BITOLA MÉTRICA, DORMENTE DE MADEIRA, COM SEPARAÇÃO E EMPILHAMENTO</v>
          </cell>
          <cell r="C17882" t="str">
            <v>UND</v>
          </cell>
        </row>
        <row r="17882">
          <cell r="E17882">
            <v>2659</v>
          </cell>
        </row>
        <row r="17883">
          <cell r="A17883">
            <v>2809202</v>
          </cell>
          <cell r="B17883" t="str">
            <v>DEMOLIÇÃO DE AMV 1:14 TR 57, EM BITOLA MISTA, DORMENTE DE MADEIRA, COM SEPARAÇÃO E EMPILHAMENTO</v>
          </cell>
          <cell r="C17883" t="str">
            <v>UND</v>
          </cell>
        </row>
        <row r="17883">
          <cell r="E17883">
            <v>3750.47</v>
          </cell>
        </row>
        <row r="17884">
          <cell r="A17884">
            <v>2809193</v>
          </cell>
          <cell r="B17884" t="str">
            <v>DEMOLIÇÃO DE AMV 1:14 TR 68, EM BITOLA LARGA, DORMENTE DE MADEIRA, COM SEPARAÇÃO E EMPILHAMENTO</v>
          </cell>
          <cell r="C17884" t="str">
            <v>UND</v>
          </cell>
        </row>
        <row r="17884">
          <cell r="E17884">
            <v>3720.82</v>
          </cell>
        </row>
        <row r="17885">
          <cell r="A17885">
            <v>2809206</v>
          </cell>
          <cell r="B17885" t="str">
            <v>DEMOLIÇÃO DE AMV 1:14 TR 68, EM BITOLA MISTA, DORMENTE DE MADEIRA, COM SEPARAÇÃO E EMPILHAMENTO</v>
          </cell>
          <cell r="C17885" t="str">
            <v>UND</v>
          </cell>
        </row>
        <row r="17885">
          <cell r="E17885">
            <v>3899.55</v>
          </cell>
        </row>
        <row r="17886">
          <cell r="A17886">
            <v>2809190</v>
          </cell>
          <cell r="B17886" t="str">
            <v>DEMOLIÇÃO DE AMV 1:20 TR 57, EM BITOLA LARGA, DORMENTE DE MADEIRA, COM SEPARAÇÃO E EMPILHAMENTO</v>
          </cell>
          <cell r="C17886" t="str">
            <v>UND</v>
          </cell>
        </row>
        <row r="17886">
          <cell r="E17886">
            <v>4636.66</v>
          </cell>
        </row>
        <row r="17887">
          <cell r="A17887">
            <v>2809181</v>
          </cell>
          <cell r="B17887" t="str">
            <v>DEMOLIÇÃO DE AMV 1:20 TR 57, EM BITOLA MÉTRICA, DORMENTE DE MADEIRA, COM SEPARAÇÃO E EMPILHAMENTO</v>
          </cell>
          <cell r="C17887" t="str">
            <v>UND</v>
          </cell>
        </row>
        <row r="17887">
          <cell r="E17887">
            <v>3269.22</v>
          </cell>
        </row>
        <row r="17888">
          <cell r="A17888">
            <v>2809203</v>
          </cell>
          <cell r="B17888" t="str">
            <v>DEMOLIÇÃO DE AMV 1:20 TR 57, EM BITOLA MISTA, DORMENTE DE MADEIRA, COM SEPARAÇÃO E EMPILHAMENTO</v>
          </cell>
          <cell r="C17888" t="str">
            <v>UND</v>
          </cell>
        </row>
        <row r="17888">
          <cell r="E17888">
            <v>4846.14</v>
          </cell>
        </row>
        <row r="17889">
          <cell r="A17889">
            <v>2809194</v>
          </cell>
          <cell r="B17889" t="str">
            <v>DEMOLIÇÃO DE AMV 1:20 TR 68, EM BITOLA LARGA, DORMENTE DE MADEIRA, COM SEPARAÇÃO E EMPILHAMENTO</v>
          </cell>
          <cell r="C17889" t="str">
            <v>UND</v>
          </cell>
        </row>
        <row r="17889">
          <cell r="E17889">
            <v>4808.75</v>
          </cell>
        </row>
        <row r="17890">
          <cell r="A17890">
            <v>2809207</v>
          </cell>
          <cell r="B17890" t="str">
            <v>DEMOLIÇÃO DE AMV 1:20 TR 68, EM BITOLA MISTA, DORMENTE DE MADEIRA, COM SEPARAÇÃO E EMPILHAMENTO</v>
          </cell>
          <cell r="C17890" t="str">
            <v>UND</v>
          </cell>
        </row>
        <row r="17890">
          <cell r="E17890">
            <v>5025.04</v>
          </cell>
        </row>
        <row r="17891">
          <cell r="A17891">
            <v>2809169</v>
          </cell>
          <cell r="B17891" t="str">
            <v>DEMOLIÇÃO DE AMV 1:8 TR 37, EM BITOLA MÉTRICA, DORMENTE DE MADEIRA, COM SEPARAÇÃO E EMPILHAMENTO</v>
          </cell>
          <cell r="C17891" t="str">
            <v>UND</v>
          </cell>
        </row>
        <row r="17891">
          <cell r="E17891">
            <v>1561.7</v>
          </cell>
        </row>
        <row r="17892">
          <cell r="A17892">
            <v>2809182</v>
          </cell>
          <cell r="B17892" t="str">
            <v>DEMOLIÇÃO DE AMV 1:8 TR 45, EM BITOLA LARGA, DORMENTE DE MADEIRA, COM SEPARAÇÃO E EMPILHAMENTO</v>
          </cell>
          <cell r="C17892" t="str">
            <v>UND</v>
          </cell>
        </row>
        <row r="17892">
          <cell r="E17892">
            <v>2166.15</v>
          </cell>
        </row>
        <row r="17893">
          <cell r="A17893">
            <v>2809173</v>
          </cell>
          <cell r="B17893" t="str">
            <v>DEMOLIÇÃO DE AMV 1:8 TR 45, EM BITOLA MÉTRICA, DORMENTE DE MADEIRA, COM SEPARAÇÃO E EMPILHAMENTO</v>
          </cell>
          <cell r="C17893" t="str">
            <v>UND</v>
          </cell>
        </row>
        <row r="17893">
          <cell r="E17893">
            <v>1639.87</v>
          </cell>
        </row>
        <row r="17894">
          <cell r="A17894">
            <v>2809195</v>
          </cell>
          <cell r="B17894" t="str">
            <v>DEMOLIÇÃO DE AMV 1:8 TR 45, EM BITOLA MISTA, DORMENTE DE MADEIRA, COM SEPARAÇÃO E EMPILHAMENTO</v>
          </cell>
          <cell r="C17894" t="str">
            <v>UND</v>
          </cell>
        </row>
        <row r="17894">
          <cell r="E17894">
            <v>2267</v>
          </cell>
        </row>
        <row r="17895">
          <cell r="A17895">
            <v>2809186</v>
          </cell>
          <cell r="B17895" t="str">
            <v>DEMOLIÇÃO DE AMV 1:8 TR 57, EM BITOLA LARGA, DORMENTE DE MADEIRA, COM SEPARAÇÃO E EMPILHAMENTO</v>
          </cell>
          <cell r="C17895" t="str">
            <v>UND</v>
          </cell>
        </row>
        <row r="17895">
          <cell r="E17895">
            <v>2283.64</v>
          </cell>
        </row>
        <row r="17896">
          <cell r="A17896">
            <v>2809177</v>
          </cell>
          <cell r="B17896" t="str">
            <v>DEMOLIÇÃO DE AMV 1:8 TR 57, EM BITOLA MÉTRICA, DORMENTE DE MADEIRA, COM SEPARAÇÃO E EMPILHAMENTO</v>
          </cell>
          <cell r="C17896" t="str">
            <v>UND</v>
          </cell>
        </row>
        <row r="17896">
          <cell r="E17896">
            <v>1757.01</v>
          </cell>
        </row>
        <row r="17897">
          <cell r="A17897">
            <v>2809199</v>
          </cell>
          <cell r="B17897" t="str">
            <v>DEMOLIÇÃO DE AMV 1:8 TR 57, EM BITOLA MISTA, DORMENTE DE MADEIRA, COM SEPARAÇÃO E EMPILHAMENTO</v>
          </cell>
          <cell r="C17897" t="str">
            <v>UND</v>
          </cell>
        </row>
        <row r="17897">
          <cell r="E17897">
            <v>2389.35</v>
          </cell>
        </row>
        <row r="17898">
          <cell r="A17898">
            <v>2809219</v>
          </cell>
          <cell r="B17898" t="str">
            <v>DEMOLIÇÃO DE VIA, BITOLA LARGA, 1.667 DORMENTES DE MADEIRA/KM, TRILHO TR 45, BARRA COM 12 M DE COMPRIMENTO, COM SEPARAÇÃO E EMPILHAMENTO</v>
          </cell>
          <cell r="C17898" t="str">
            <v>KM</v>
          </cell>
        </row>
        <row r="17898">
          <cell r="E17898">
            <v>22258.04</v>
          </cell>
        </row>
        <row r="17899">
          <cell r="A17899">
            <v>2809220</v>
          </cell>
          <cell r="B17899" t="str">
            <v>DEMOLIÇÃO DE VIA, BITOLA LARGA, 1.667 DORMENTES DE MADEIRA/KM, TRILHO TR 57, BARRA COM 12 M DE COMPRIMENTO, COM SEPARAÇÃO E EMPILHAMENTO</v>
          </cell>
          <cell r="C17899" t="str">
            <v>KM</v>
          </cell>
        </row>
        <row r="17899">
          <cell r="E17899">
            <v>23653.77</v>
          </cell>
        </row>
        <row r="17900">
          <cell r="A17900">
            <v>2809221</v>
          </cell>
          <cell r="B17900" t="str">
            <v>DEMOLIÇÃO DE VIA, BITOLA LARGA, 1.667 DORMENTES DE MADEIRA/KM, TRILHO TR 68, BARRA COM 12 M DE COMPRIMENTO, COM SEPARAÇÃO E EMPILHAMENTO</v>
          </cell>
          <cell r="C17900" t="str">
            <v>KM</v>
          </cell>
        </row>
        <row r="17900">
          <cell r="E17900">
            <v>24318.99</v>
          </cell>
        </row>
        <row r="17901">
          <cell r="A17901">
            <v>2809163</v>
          </cell>
          <cell r="B17901" t="str">
            <v>DEMOLIÇÃO DE VIA, BITOLA LARGA, 1.750 DORMENTES DE MADEIRA/KM, TRILHO TR 45, BARRA COM 12 M DE COMPRIMENTO, COM SEPARAÇÃO E EMPILHAMENTO</v>
          </cell>
          <cell r="C17901" t="str">
            <v>KM</v>
          </cell>
        </row>
        <row r="17901">
          <cell r="E17901">
            <v>23244.41</v>
          </cell>
        </row>
        <row r="17902">
          <cell r="A17902">
            <v>2809164</v>
          </cell>
          <cell r="B17902" t="str">
            <v>DEMOLIÇÃO DE VIA, BITOLA LARGA, 1.750 DORMENTES DE MADEIRA/KM, TRILHO TR 57, BARRA COM 12 M DE COMPRIMENTO, COM SEPARAÇÃO E EMPILHAMENTO</v>
          </cell>
          <cell r="C17902" t="str">
            <v>KM</v>
          </cell>
        </row>
        <row r="17902">
          <cell r="E17902">
            <v>24691.7</v>
          </cell>
        </row>
        <row r="17903">
          <cell r="A17903">
            <v>2809165</v>
          </cell>
          <cell r="B17903" t="str">
            <v>DEMOLIÇÃO DE VIA, BITOLA LARGA, 1.750 DORMENTES DE MADEIRA/KM, TRILHO TR 68, BARRA COM 12 M DE COMPRIMENTO, COM SEPARAÇÃO E EMPILHAMENTO</v>
          </cell>
          <cell r="C17903" t="str">
            <v>KM</v>
          </cell>
        </row>
        <row r="17903">
          <cell r="E17903">
            <v>25375.49</v>
          </cell>
        </row>
        <row r="17904">
          <cell r="A17904">
            <v>2809216</v>
          </cell>
          <cell r="B17904" t="str">
            <v>DEMOLIÇÃO DE VIA, BITOLA MÉTRICA, 1.667 DORMENTES DE MADEIRA/KM, TRILHO TR 37, BARRA COM 12 M DE COMPRIMENTO, COM SEPARAÇÃO E EMPILHAMENTO</v>
          </cell>
          <cell r="C17904" t="str">
            <v>KM</v>
          </cell>
        </row>
        <row r="17904">
          <cell r="E17904">
            <v>20768.8</v>
          </cell>
        </row>
        <row r="17905">
          <cell r="A17905">
            <v>2809217</v>
          </cell>
          <cell r="B17905" t="str">
            <v>DEMOLIÇÃO DE VIA, BITOLA MÉTRICA, 1.667 DORMENTES DE MADEIRA/KM, TRILHO TR 45, BARRA COM 12 M DE COMPRIMENTO, COM SEPARAÇÃO E EMPILHAMENTO</v>
          </cell>
          <cell r="C17905" t="str">
            <v>KM</v>
          </cell>
        </row>
        <row r="17905">
          <cell r="E17905">
            <v>21121.02</v>
          </cell>
        </row>
        <row r="17906">
          <cell r="A17906">
            <v>2809218</v>
          </cell>
          <cell r="B17906" t="str">
            <v>DEMOLIÇÃO DE VIA, BITOLA MÉTRICA, 1.667 DORMENTES DE MADEIRA/KM, TRILHO TR 57, BARRA COM 12 M DE COMPRIMENTO, COM SEPARAÇÃO E EMPILHAMENTO</v>
          </cell>
          <cell r="C17906" t="str">
            <v>KM</v>
          </cell>
        </row>
        <row r="17906">
          <cell r="E17906">
            <v>22508.75</v>
          </cell>
        </row>
        <row r="17907">
          <cell r="A17907">
            <v>2809160</v>
          </cell>
          <cell r="B17907" t="str">
            <v>DEMOLIÇÃO DE VIA, BITOLA MÉTRICA, 1.750 DORMENTES DE MADEIRA/KM, TRILHO TR 37, BARRA COM 12 M DE COMPRIMENTO, COM SEPARAÇÃO E EMPILHAMENTO</v>
          </cell>
          <cell r="C17907" t="str">
            <v>KM</v>
          </cell>
        </row>
        <row r="17907">
          <cell r="E17907">
            <v>21697</v>
          </cell>
        </row>
        <row r="17908">
          <cell r="A17908">
            <v>2809161</v>
          </cell>
          <cell r="B17908" t="str">
            <v>DEMOLIÇÃO DE VIA, BITOLA MÉTRICA, 1.750 DORMENTES DE MADEIRA/KM, TRILHO TR 45, BARRA COM 12 M DE COMPRIMENTO, COM SEPARAÇÃO E EMPILHAMENTO</v>
          </cell>
          <cell r="C17908" t="str">
            <v>KM</v>
          </cell>
        </row>
        <row r="17908">
          <cell r="E17908">
            <v>22051.74</v>
          </cell>
        </row>
        <row r="17909">
          <cell r="A17909">
            <v>2809162</v>
          </cell>
          <cell r="B17909" t="str">
            <v>DEMOLIÇÃO DE VIA, BITOLA MÉTRICA, 1.750 DORMENTES DE MADEIRA/KM, TRILHO TR 57, BARRA COM 12 M DE COMPRIMENTO, COM SEPARAÇÃO E EMPILHAMENTO</v>
          </cell>
          <cell r="C17909" t="str">
            <v>KM</v>
          </cell>
        </row>
        <row r="17909">
          <cell r="E17909">
            <v>23490.87</v>
          </cell>
        </row>
        <row r="17910">
          <cell r="A17910">
            <v>2809222</v>
          </cell>
          <cell r="B17910" t="str">
            <v>DEMOLIÇÃO DE VIA, BITOLA MISTA, 1.667 DORMENTES DE MADEIRA/KM, TRILHO TR 45, BARRA COM 12 M DE COMPRIMENTO, COM SEPARAÇÃO E EMPILHAMENTO</v>
          </cell>
          <cell r="C17910" t="str">
            <v>KM</v>
          </cell>
        </row>
        <row r="17910">
          <cell r="E17910">
            <v>20176.33</v>
          </cell>
        </row>
        <row r="17911">
          <cell r="A17911">
            <v>2809223</v>
          </cell>
          <cell r="B17911" t="str">
            <v>DEMOLIÇÃO DE VIA, BITOLA MISTA, 1.667 DORMENTES DE MADEIRA/KM, TRILHO TR 57, BARRA COM 12 M DE COMPRIMENTO, COM SEPARAÇÃO E EMPILHAMENTO</v>
          </cell>
          <cell r="C17911" t="str">
            <v>KM</v>
          </cell>
        </row>
        <row r="17911">
          <cell r="E17911">
            <v>25890.94</v>
          </cell>
        </row>
        <row r="17912">
          <cell r="A17912">
            <v>2809224</v>
          </cell>
          <cell r="B17912" t="str">
            <v>DEMOLIÇÃO DE VIA, BITOLA MISTA, 1.667 DORMENTES DE MADEIRA/KM, TRILHO TR 68, BARRA COM 12 M DE COMPRIMENTO, COM SEPARAÇÃO E EMPILHAMENTO</v>
          </cell>
          <cell r="C17912" t="str">
            <v>KM</v>
          </cell>
        </row>
        <row r="17912">
          <cell r="E17912">
            <v>26888.77</v>
          </cell>
        </row>
        <row r="17913">
          <cell r="A17913">
            <v>2809166</v>
          </cell>
          <cell r="B17913" t="str">
            <v>DEMOLIÇÃO DE VIA, BITOLA MISTA, 1.750 DORMENTES DE MADEIRA/KM, TRILHO TR 45, BARRA COM 12 M DE COMPRIMENTO, COM SEPARAÇÃO E EMPILHAMENTO</v>
          </cell>
          <cell r="C17913" t="str">
            <v>KM</v>
          </cell>
        </row>
        <row r="17913">
          <cell r="E17913">
            <v>21000.56</v>
          </cell>
        </row>
        <row r="17914">
          <cell r="A17914">
            <v>2809167</v>
          </cell>
          <cell r="B17914" t="str">
            <v>DEMOLIÇÃO DE VIA, BITOLA MISTA, 1.750 DORMENTES DE MADEIRA/KM, TRILHO TR 57, BARRA COM 12 M DE COMPRIMENTO, COM SEPARAÇÃO E EMPILHAMENTO</v>
          </cell>
          <cell r="C17914" t="str">
            <v>KM</v>
          </cell>
        </row>
        <row r="17914">
          <cell r="E17914">
            <v>26995.97</v>
          </cell>
        </row>
        <row r="17915">
          <cell r="A17915">
            <v>2809168</v>
          </cell>
          <cell r="B17915" t="str">
            <v>DEMOLIÇÃO DE VIA, BITOLA MISTA, 1.750 DORMENTES DE MADEIRA/KM, TRILHO TR 68, BARRA COM 12 M DE COMPRIMENTO, COM SEPARAÇÃO E EMPILHAMENTO</v>
          </cell>
          <cell r="C17915" t="str">
            <v>KM</v>
          </cell>
        </row>
        <row r="17915">
          <cell r="E17915">
            <v>28021.66</v>
          </cell>
        </row>
        <row r="17916">
          <cell r="A17916">
            <v>2909152</v>
          </cell>
          <cell r="B17916" t="str">
            <v>AFERIÇÃO DA GEOMETRIA DA VIA COM CARRO CONTROLE</v>
          </cell>
          <cell r="C17916" t="str">
            <v>KM</v>
          </cell>
        </row>
        <row r="17916">
          <cell r="E17916">
            <v>111.46</v>
          </cell>
        </row>
        <row r="17917">
          <cell r="A17917">
            <v>2909153</v>
          </cell>
          <cell r="B17917" t="str">
            <v>CAPINA QUÍMICA DA PLATAFORMA FERROVIÁRIA</v>
          </cell>
          <cell r="C17917" t="str">
            <v>KM</v>
          </cell>
        </row>
        <row r="17917">
          <cell r="E17917">
            <v>174.57</v>
          </cell>
        </row>
        <row r="17918">
          <cell r="A17918">
            <v>2909151</v>
          </cell>
          <cell r="B17918" t="str">
            <v>ESTABILIZAÇÃO DINÂMICA DA VIA</v>
          </cell>
          <cell r="C17918" t="str">
            <v>KM</v>
          </cell>
        </row>
        <row r="17918">
          <cell r="E17918">
            <v>61.55</v>
          </cell>
        </row>
        <row r="17919">
          <cell r="A17919">
            <v>2909145</v>
          </cell>
          <cell r="B17919" t="str">
            <v>NIVELAMENTO DE JUNTA COM SOCARIA MANUAL DA VIA</v>
          </cell>
          <cell r="C17919" t="str">
            <v>UND</v>
          </cell>
        </row>
        <row r="17919">
          <cell r="E17919">
            <v>10.03</v>
          </cell>
        </row>
        <row r="17920">
          <cell r="A17920">
            <v>2909379</v>
          </cell>
          <cell r="B17920" t="str">
            <v>NIVELAMENTO DE VIA COM GRUPO GERADOR/VIBRADOR E LEVANTE DE ATÉ 10 CM - BITOLA MÉTRICA OU LARGA COM DORMENTE DE MADEIRA OU CONCRETO E TAXA DE DORMENTAÇÃO DE 1.667 UN/KM</v>
          </cell>
          <cell r="C17920" t="str">
            <v>KM</v>
          </cell>
        </row>
        <row r="17920">
          <cell r="E17920">
            <v>5586.9</v>
          </cell>
        </row>
        <row r="17921">
          <cell r="A17921">
            <v>2909381</v>
          </cell>
          <cell r="B17921" t="str">
            <v>NIVELAMENTO DE VIA COM GRUPO GERADOR/VIBRADOR E LEVANTE DE ATÉ 10 CM - BITOLA MÉTRICA OU LARGA COM DORMENTE DE MADEIRA OU CONCRETO E TAXA DE DORMENTAÇÃO DE 1.750 UN/KM</v>
          </cell>
          <cell r="C17921" t="str">
            <v>KM</v>
          </cell>
        </row>
        <row r="17921">
          <cell r="E17921">
            <v>5846.18</v>
          </cell>
        </row>
        <row r="17922">
          <cell r="A17922">
            <v>2909380</v>
          </cell>
          <cell r="B17922" t="str">
            <v>NIVELAMENTO DE VIA COM GRUPO GERADOR/VIBRADOR E LEVANTE DE ATÉ 10 CM - BITOLA MISTA COM DORMENTE DE MADEIRA OU CONCRETO E TAXA DE DORMENTAÇÃO DE 1.667 UN/KM</v>
          </cell>
          <cell r="C17922" t="str">
            <v>KM</v>
          </cell>
        </row>
        <row r="17922">
          <cell r="E17922">
            <v>8188.67</v>
          </cell>
        </row>
        <row r="17923">
          <cell r="A17923">
            <v>2909382</v>
          </cell>
          <cell r="B17923" t="str">
            <v>NIVELAMENTO DE VIA COM GRUPO GERADOR/VIBRADOR E LEVANTE DE ATÉ 10 CM - BITOLA MISTA COM DORMENTE DE MADEIRA OU CONCRETO E TAXA DE DORMENTAÇÃO DE 1.750 UN/KM</v>
          </cell>
          <cell r="C17923" t="str">
            <v>KM</v>
          </cell>
        </row>
        <row r="17923">
          <cell r="E17923">
            <v>8576.72</v>
          </cell>
        </row>
        <row r="17924">
          <cell r="A17924">
            <v>2909375</v>
          </cell>
          <cell r="B17924" t="str">
            <v>NIVELAMENTO DE VIA COM SOCARIA MANUAL E LEVANTE DE ATÉ 10 CM - BITOLA MÉTRICA OU LARGA COM DORMENTE DE MADEIRA OU CONCRETO E TAXA DE DORMENTAÇÃO DE 1.667 UN/KM</v>
          </cell>
          <cell r="C17924" t="str">
            <v>KM</v>
          </cell>
        </row>
        <row r="17924">
          <cell r="E17924">
            <v>8950.48</v>
          </cell>
        </row>
        <row r="17925">
          <cell r="A17925">
            <v>2909377</v>
          </cell>
          <cell r="B17925" t="str">
            <v>NIVELAMENTO DE VIA COM SOCARIA MANUAL E LEVANTE DE ATÉ 10 CM - BITOLA MÉTRICA OU LARGA COM DORMENTE DE MADEIRA OU CONCRETO E TAXA DE DORMENTAÇÃO DE 1.750 UN/KM</v>
          </cell>
          <cell r="C17925" t="str">
            <v>KM</v>
          </cell>
        </row>
        <row r="17925">
          <cell r="E17925">
            <v>9368.46</v>
          </cell>
        </row>
        <row r="17926">
          <cell r="A17926">
            <v>2909376</v>
          </cell>
          <cell r="B17926" t="str">
            <v>NIVELAMENTO DE VIA COM SOCARIA MANUAL E LEVANTE DE ATÉ 10 CM - BITOLA MISTA COM DORMENTE DE MADEIRA OU CONCRETO E TAXA DE DORMENTAÇÃO DE 1.667 UN/KM</v>
          </cell>
          <cell r="C17926" t="str">
            <v>KM</v>
          </cell>
        </row>
        <row r="17926">
          <cell r="E17926">
            <v>13146.13</v>
          </cell>
        </row>
        <row r="17927">
          <cell r="A17927">
            <v>2909378</v>
          </cell>
          <cell r="B17927" t="str">
            <v>NIVELAMENTO DE VIA COM SOCARIA MANUAL E LEVANTE DE ATÉ 10 CM - BITOLA MISTA COM DORMENTE DE MADEIRA OU CONCRETO E TAXA DE DORMENTAÇÃO DE 1.750 UN/KM</v>
          </cell>
          <cell r="C17927" t="str">
            <v>KM</v>
          </cell>
        </row>
        <row r="17927">
          <cell r="E17927">
            <v>13778.16</v>
          </cell>
        </row>
        <row r="17928">
          <cell r="A17928">
            <v>2909383</v>
          </cell>
          <cell r="B17928" t="str">
            <v>NIVELAMENTO E ALINHAMENTO DE VIA COM SOCADORA AUTOMÁTICA E LEVANTE DE ATÉ 10 CM - QUALQUER BITOLA OU DORMENTE E TAXA DE DORMENTAÇÃO DE 1.667 UN/KM</v>
          </cell>
          <cell r="C17928" t="str">
            <v>KM</v>
          </cell>
        </row>
        <row r="17928">
          <cell r="E17928">
            <v>5417.09</v>
          </cell>
        </row>
        <row r="17929">
          <cell r="A17929">
            <v>2909384</v>
          </cell>
          <cell r="B17929" t="str">
            <v>NIVELAMENTO E ALINHAMENTO DE VIA COM SOCADORA AUTOMÁTICA E LEVANTE DE ATÉ 10 CM - QUALQUER BITOLA OU DORMENTE E TAXA DE DORMENTAÇÃO DE 1.750 UN/KM</v>
          </cell>
          <cell r="C17929" t="str">
            <v>KM</v>
          </cell>
        </row>
        <row r="17929">
          <cell r="E17929">
            <v>5686.83</v>
          </cell>
        </row>
        <row r="17930">
          <cell r="A17930">
            <v>2909148</v>
          </cell>
          <cell r="B17930" t="str">
            <v>REGULARIZAÇÃO DO LASTRO COM REGULADORA DE LASTRO</v>
          </cell>
          <cell r="C17930" t="str">
            <v>KM</v>
          </cell>
        </row>
        <row r="17930">
          <cell r="E17930">
            <v>426.06</v>
          </cell>
        </row>
        <row r="17931">
          <cell r="A17931">
            <v>3009336</v>
          </cell>
          <cell r="B17931" t="str">
            <v>ALÍVIO DE TENSÃO, COM MARTELO DE BRONZE, EM TLS COM 120 DE COMPRIMENTO DE TR45, TAXA DE DORMENTAÇÃO DE 1.667 UN/KM, PARA QUALQUER BITOLA E FIXAÇÃO ELÁSTICA</v>
          </cell>
          <cell r="C17931" t="str">
            <v>UND</v>
          </cell>
        </row>
        <row r="17931">
          <cell r="E17931">
            <v>91.02</v>
          </cell>
        </row>
        <row r="17932">
          <cell r="A17932">
            <v>3009337</v>
          </cell>
          <cell r="B17932" t="str">
            <v>ALÍVIO DE TENSÃO, COM MARTELO DE BRONZE, EM TLS COM 120 DE COMPRIMENTO DE TR45, TAXA DE DORMENTAÇÃO DE 1.750 UN/KM, PARA QUALQUER BITOLA E FIXAÇÃO ELÁSTICA</v>
          </cell>
          <cell r="C17932" t="str">
            <v>UND</v>
          </cell>
        </row>
        <row r="17932">
          <cell r="E17932">
            <v>93.42</v>
          </cell>
        </row>
        <row r="17933">
          <cell r="A17933">
            <v>3009340</v>
          </cell>
          <cell r="B17933" t="str">
            <v>ALÍVIO DE TENSÃO, COM MARTELO DE BRONZE, EM TLS COM 120 DE COMPRIMENTO DE TR57, TAXA DE DORMENTAÇÃO DE 1.667 UN/KM, PARA QUALQUER BITOLA E FIXAÇÃO ELÁSTICA</v>
          </cell>
          <cell r="C17933" t="str">
            <v>UND</v>
          </cell>
        </row>
        <row r="17933">
          <cell r="E17933">
            <v>173.84</v>
          </cell>
        </row>
        <row r="17934">
          <cell r="A17934">
            <v>3009341</v>
          </cell>
          <cell r="B17934" t="str">
            <v>ALÍVIO DE TENSÃO, COM MARTELO DE BRONZE, EM TLS COM 120 DE COMPRIMENTO DE TR57, TAXA DE DORMENTAÇÃO DE 1.750 UN/KM, PARA QUALQUER BITOLA E FIXAÇÃO ELÁSTICA</v>
          </cell>
          <cell r="C17934" t="str">
            <v>UND</v>
          </cell>
        </row>
        <row r="17934">
          <cell r="E17934">
            <v>178.65</v>
          </cell>
        </row>
        <row r="17935">
          <cell r="A17935">
            <v>3009344</v>
          </cell>
          <cell r="B17935" t="str">
            <v>ALÍVIO DE TENSÃO, COM MARTELO DE BRONZE, EM TLS COM 120 DE COMPRIMENTO DE TR68, TAXA DE DORMENTAÇÃO DE 1.667 UN/KM, PARA QUALQUER BITOLA E FIXAÇÃO ELÁSTICA</v>
          </cell>
          <cell r="C17935" t="str">
            <v>UND</v>
          </cell>
        </row>
        <row r="17935">
          <cell r="E17935">
            <v>91.42</v>
          </cell>
        </row>
        <row r="17936">
          <cell r="A17936">
            <v>3009345</v>
          </cell>
          <cell r="B17936" t="str">
            <v>ALÍVIO DE TENSÃO, COM MARTELO DE BRONZE, EM TLS COM 120 DE COMPRIMENTO DE TR68, TAXA DE DORMENTAÇÃO DE 1.750 UN/KM, PARA QUALQUER BITOLA E FIXAÇÃO ELÁSTICA</v>
          </cell>
          <cell r="C17936" t="str">
            <v>UND</v>
          </cell>
        </row>
        <row r="17936">
          <cell r="E17936">
            <v>93.82</v>
          </cell>
        </row>
        <row r="17937">
          <cell r="A17937">
            <v>3009348</v>
          </cell>
          <cell r="B17937" t="str">
            <v>ALÍVIO DE TENSÃO, COM MARTELO DE BRONZE, EM TLS COM 120 DE COMPRIMENTO DE UIC60, TAXA DE DORMENTAÇÃO DE 1.667 UN/KM, PARA QUALQUER BITOLA E FIXAÇÃO ELÁSTICA</v>
          </cell>
          <cell r="C17937" t="str">
            <v>UND</v>
          </cell>
        </row>
        <row r="17937">
          <cell r="E17937">
            <v>173.89</v>
          </cell>
        </row>
        <row r="17938">
          <cell r="A17938">
            <v>3009349</v>
          </cell>
          <cell r="B17938" t="str">
            <v>ALÍVIO DE TENSÃO, COM MARTELO DE BRONZE, EM TLS COM 120 DE COMPRIMENTO DE UIC60, TAXA DE DORMENTAÇÃO DE 1.750 UN/KM, PARA QUALQUER BITOLA E FIXAÇÃO ELÁSTICA</v>
          </cell>
          <cell r="C17938" t="str">
            <v>UND</v>
          </cell>
        </row>
        <row r="17938">
          <cell r="E17938">
            <v>178.7</v>
          </cell>
        </row>
        <row r="17939">
          <cell r="A17939">
            <v>3009338</v>
          </cell>
          <cell r="B17939" t="str">
            <v>ALÍVIO DE TENSÃO, COM MARTELO DE BRONZE, EM TLS COM 240 DE COMPRIMENTO DE TR45, TAXA DE DORMENTAÇÃO DE 1.667 UN/KM, PARA QUALQUER BITOLA E FIXAÇÃO ELÁSTICA</v>
          </cell>
          <cell r="C17939" t="str">
            <v>UND</v>
          </cell>
        </row>
        <row r="17939">
          <cell r="E17939">
            <v>91.02</v>
          </cell>
        </row>
        <row r="17940">
          <cell r="A17940">
            <v>3009339</v>
          </cell>
          <cell r="B17940" t="str">
            <v>ALÍVIO DE TENSÃO, COM MARTELO DE BRONZE, EM TLS COM 240 DE COMPRIMENTO DE TR45, TAXA DE DORMENTAÇÃO DE 1.750 UN/KM, PARA QUALQUER BITOLA E FIXAÇÃO ELÁSTICA</v>
          </cell>
          <cell r="C17940" t="str">
            <v>UND</v>
          </cell>
        </row>
        <row r="17940">
          <cell r="E17940">
            <v>93.42</v>
          </cell>
        </row>
        <row r="17941">
          <cell r="A17941">
            <v>3009342</v>
          </cell>
          <cell r="B17941" t="str">
            <v>ALÍVIO DE TENSÃO, COM MARTELO DE BRONZE, EM TLS COM 240 DE COMPRIMENTO DE TR57, TAXA DE DORMENTAÇÃO DE 1.667 UN/KM, PARA QUALQUER BITOLA E FIXAÇÃO ELÁSTICA</v>
          </cell>
          <cell r="C17941" t="str">
            <v>UND</v>
          </cell>
        </row>
        <row r="17941">
          <cell r="E17941">
            <v>173.84</v>
          </cell>
        </row>
        <row r="17942">
          <cell r="A17942">
            <v>3009343</v>
          </cell>
          <cell r="B17942" t="str">
            <v>ALÍVIO DE TENSÃO, COM MARTELO DE BRONZE, EM TLS COM 240 DE COMPRIMENTO DE TR57, TAXA DE DORMENTAÇÃO DE 1.750 UN/KM, PARA QUALQUER BITOLA E FIXAÇÃO ELÁSTICA</v>
          </cell>
          <cell r="C17942" t="str">
            <v>UND</v>
          </cell>
        </row>
        <row r="17942">
          <cell r="E17942">
            <v>178.65</v>
          </cell>
        </row>
        <row r="17943">
          <cell r="A17943">
            <v>3009346</v>
          </cell>
          <cell r="B17943" t="str">
            <v>ALÍVIO DE TENSÃO, COM MARTELO DE BRONZE, EM TLS COM 240 DE COMPRIMENTO DE TR68, TAXA DE DORMENTAÇÃO DE 1.667 UN/KM, PARA QUALQUER BITOLA E FIXAÇÃO ELÁSTICA</v>
          </cell>
          <cell r="C17943" t="str">
            <v>UND</v>
          </cell>
        </row>
        <row r="17943">
          <cell r="E17943">
            <v>91.42</v>
          </cell>
        </row>
        <row r="17944">
          <cell r="A17944">
            <v>3009347</v>
          </cell>
          <cell r="B17944" t="str">
            <v>ALÍVIO DE TENSÃO, COM MARTELO DE BRONZE, EM TLS COM 240 DE COMPRIMENTO DE TR68, TAXA DE DORMENTAÇÃO DE 1.750 UN/KM, PARA QUALQUER BITOLA E FIXAÇÃO ELÁSTICA</v>
          </cell>
          <cell r="C17944" t="str">
            <v>UND</v>
          </cell>
        </row>
        <row r="17944">
          <cell r="E17944">
            <v>93.82</v>
          </cell>
        </row>
        <row r="17945">
          <cell r="A17945">
            <v>3009350</v>
          </cell>
          <cell r="B17945" t="str">
            <v>ALÍVIO DE TENSÃO, COM MARTELO DE BRONZE, EM TLS COM 240 DE COMPRIMENTO DE UIC60, TAXA DE DORMENTAÇÃO DE 1.667 UN/KM, PARA QUALQUER BITOLA E FIXAÇÃO ELÁSTICA</v>
          </cell>
          <cell r="C17945" t="str">
            <v>UND</v>
          </cell>
        </row>
        <row r="17945">
          <cell r="E17945">
            <v>173.89</v>
          </cell>
        </row>
        <row r="17946">
          <cell r="A17946">
            <v>3009351</v>
          </cell>
          <cell r="B17946" t="str">
            <v>ALÍVIO DE TENSÃO, COM MARTELO DE BRONZE, EM TLS COM 240 DE COMPRIMENTO DE UIC60, TAXA DE DORMENTAÇÃO DE 1.750 UN/KM, PARA QUALQUER BITOLA E FIXAÇÃO ELÁSTICA</v>
          </cell>
          <cell r="C17946" t="str">
            <v>UND</v>
          </cell>
        </row>
        <row r="17946">
          <cell r="E17946">
            <v>178.7</v>
          </cell>
        </row>
        <row r="17947">
          <cell r="A17947">
            <v>3009080</v>
          </cell>
          <cell r="B17947" t="str">
            <v>COLOCAÇÃO MANUAL DE GRAMPO ELÁSTICO PANDROL</v>
          </cell>
          <cell r="C17947" t="str">
            <v>UND</v>
          </cell>
        </row>
        <row r="17947">
          <cell r="E17947">
            <v>0.13</v>
          </cell>
        </row>
        <row r="17948">
          <cell r="A17948">
            <v>3009075</v>
          </cell>
          <cell r="B17948" t="str">
            <v>COLOCAÇÃO MANUAL DE RETENSOR PARA TRILHO TR45</v>
          </cell>
          <cell r="C17948" t="str">
            <v>UND</v>
          </cell>
        </row>
        <row r="17948">
          <cell r="E17948">
            <v>43.66</v>
          </cell>
        </row>
        <row r="17949">
          <cell r="A17949">
            <v>3009076</v>
          </cell>
          <cell r="B17949" t="str">
            <v>COLOCAÇÃO MANUAL DE RETENSOR PARA TRILHO TR57</v>
          </cell>
          <cell r="C17949" t="str">
            <v>UND</v>
          </cell>
        </row>
        <row r="17949">
          <cell r="E17949">
            <v>45.36</v>
          </cell>
        </row>
        <row r="17950">
          <cell r="A17950">
            <v>3009077</v>
          </cell>
          <cell r="B17950" t="str">
            <v>COLOCAÇÃO MANUAL DE RETENSOR PARA TRILHO TR68</v>
          </cell>
          <cell r="C17950" t="str">
            <v>UND</v>
          </cell>
        </row>
        <row r="17950">
          <cell r="E17950">
            <v>46.82</v>
          </cell>
        </row>
        <row r="17951">
          <cell r="A17951">
            <v>3009078</v>
          </cell>
          <cell r="B17951" t="str">
            <v>COLOCAÇÃO MANUAL DE RETENSOR PARA TRILHO UIC60</v>
          </cell>
          <cell r="C17951" t="str">
            <v>UND</v>
          </cell>
        </row>
        <row r="17951">
          <cell r="E17951">
            <v>48.26</v>
          </cell>
        </row>
        <row r="17952">
          <cell r="A17952">
            <v>3009087</v>
          </cell>
          <cell r="B17952" t="str">
            <v>COLOCAÇÃO MECANIZADA DE GRAMPO ELÁSTICO PANDROL</v>
          </cell>
          <cell r="C17952" t="str">
            <v>UND</v>
          </cell>
        </row>
        <row r="17952">
          <cell r="E17952">
            <v>0.09</v>
          </cell>
        </row>
        <row r="17953">
          <cell r="A17953">
            <v>3009085</v>
          </cell>
          <cell r="B17953" t="str">
            <v>CONTRATRILHO TR45, COMPRIMENTO DE 12 M, SOBRE DORMENTE DE MADEIRA, TAXA DE DORMENTAÇÃO DE 1.750 UN/KM, TALA DE JUNÇÃO DE 6 FUROS E FIXAÇÃO RÍGIDA - POSICIONAMENTO E ASSENTAMENTO MANUAL</v>
          </cell>
          <cell r="C17953" t="str">
            <v>M</v>
          </cell>
        </row>
        <row r="17953">
          <cell r="E17953">
            <v>1704.15</v>
          </cell>
        </row>
        <row r="17954">
          <cell r="A17954">
            <v>3009086</v>
          </cell>
          <cell r="B17954" t="str">
            <v>CONTRATRILHO TR57, COMPRIMENTO DE 12 M, SOBRE DORMENTE DE MADEIRA, TAXA DE DORMENTAÇÃO DE 1.750 UN/KM, TALA DE JUNÇÃO DE 6 FUROS E FIXAÇÃO RÍGIDA - POSICIONAMENTO E ASSENTAMENTO MANUAL</v>
          </cell>
          <cell r="C17954" t="str">
            <v>M</v>
          </cell>
        </row>
        <row r="17954">
          <cell r="E17954">
            <v>2132.91</v>
          </cell>
        </row>
        <row r="17955">
          <cell r="A17955">
            <v>3009089</v>
          </cell>
          <cell r="B17955" t="str">
            <v>CONTRATRILHO TR68, COMPRIMENTO DE 12 M, SOBRE DORMENTE DE MADEIRA, TAXA DE DORMENTAÇÃO DE 1.750 UN/KM, TALA DE JUNÇÃO DE 6 FUROS E FIXAÇÃO RÍGIDA - POSICIONAMENTO E ASSENTAMENTO MANUAL</v>
          </cell>
          <cell r="C17955" t="str">
            <v>M</v>
          </cell>
        </row>
        <row r="17955">
          <cell r="E17955">
            <v>2510.17</v>
          </cell>
        </row>
        <row r="17956">
          <cell r="A17956">
            <v>3009090</v>
          </cell>
          <cell r="B17956" t="str">
            <v>CONTRATRILHO UIC60, COMPRIMENTO DE 12 M, SOBRE DORMENTE DE MADEIRA, TAXA DE DORMENTAÇÃO DE 1.750 UN/KM, TALA DE JUNÇÃO DE 6 FUROS E FIXAÇÃO RÍGIDA - POSICIONAMENTO E ASSENTAMENTO MANUAL</v>
          </cell>
          <cell r="C17956" t="str">
            <v>M</v>
          </cell>
        </row>
        <row r="17956">
          <cell r="E17956">
            <v>2380.79</v>
          </cell>
        </row>
        <row r="17957">
          <cell r="A17957">
            <v>3009004</v>
          </cell>
          <cell r="B17957" t="str">
            <v>DORMENTE DE CONCRETO MONOBLOCO PROTENDIDO BITOLA LARGA - CONFECÇÃO</v>
          </cell>
          <cell r="C17957" t="str">
            <v>UND</v>
          </cell>
        </row>
        <row r="17957">
          <cell r="E17957">
            <v>418.4</v>
          </cell>
        </row>
        <row r="17958">
          <cell r="A17958">
            <v>3009002</v>
          </cell>
          <cell r="B17958" t="str">
            <v>DORMENTE DE CONCRETO MONOBLOCO PROTENDIDO BITOLA MÉTRICA - CONFECÇÃO</v>
          </cell>
          <cell r="C17958" t="str">
            <v>UND</v>
          </cell>
        </row>
        <row r="17958">
          <cell r="E17958">
            <v>317.68</v>
          </cell>
        </row>
        <row r="17959">
          <cell r="A17959">
            <v>3009006</v>
          </cell>
          <cell r="B17959" t="str">
            <v>DORMENTE DE CONCRETO MONOBLOCO PROTENDIDO BITOLA MISTA - CONFECÇÃO</v>
          </cell>
          <cell r="C17959" t="str">
            <v>UND</v>
          </cell>
        </row>
        <row r="17959">
          <cell r="E17959">
            <v>581.32</v>
          </cell>
        </row>
        <row r="17960">
          <cell r="A17960">
            <v>3009335</v>
          </cell>
          <cell r="B17960" t="str">
            <v>DORMENTE DE CONCRETO MONOBLOCO PROTENDIDO PARA AMV BITOLA LARGA OU MISTA - CONFECÇÃO</v>
          </cell>
          <cell r="C17960" t="str">
            <v>UND</v>
          </cell>
        </row>
        <row r="17960">
          <cell r="E17960">
            <v>1094.12</v>
          </cell>
        </row>
        <row r="17961">
          <cell r="A17961">
            <v>3009334</v>
          </cell>
          <cell r="B17961" t="str">
            <v>DORMENTE DE CONCRETO MONOBLOCO PROTENDIDO PARA AMV BITOLA MÉTRICA - CONFECÇÃO</v>
          </cell>
          <cell r="C17961" t="str">
            <v>UND</v>
          </cell>
        </row>
        <row r="17961">
          <cell r="E17961">
            <v>781.16</v>
          </cell>
        </row>
        <row r="17962">
          <cell r="A17962">
            <v>3009280</v>
          </cell>
          <cell r="B17962" t="str">
            <v>DORMENTE DE CONCRETO MONOBLOCO, BITOLA LARGA, TAXA DE DORMENTAÇÃO DE 1.667 UN/KM, FIXAÇÃO ELÁSTICA PANDROL - POSICIONAMENTO MECANIZADO COM CARREGADEIRA</v>
          </cell>
          <cell r="C17962" t="str">
            <v>KM</v>
          </cell>
        </row>
        <row r="17962">
          <cell r="E17962">
            <v>718522.01</v>
          </cell>
        </row>
        <row r="17963">
          <cell r="A17963">
            <v>3009281</v>
          </cell>
          <cell r="B17963" t="str">
            <v>DORMENTE DE CONCRETO MONOBLOCO, BITOLA LARGA, TAXA DE DORMENTAÇÃO DE 1.667 UN/KM, FIXAÇÃO ELÁSTICA PANDROL - POSICIONAMENTO MECANIZADO COM PÓRTICO</v>
          </cell>
          <cell r="C17963" t="str">
            <v>KM</v>
          </cell>
        </row>
        <row r="17963">
          <cell r="E17963">
            <v>711601.36</v>
          </cell>
        </row>
        <row r="17964">
          <cell r="A17964">
            <v>3009061</v>
          </cell>
          <cell r="B17964" t="str">
            <v>DORMENTE DE CONCRETO MONOBLOCO, BITOLA LARGA, TAXA DE DORMENTAÇÃO DE 1.750 UN/KM, FIXAÇÃO ELÁSTICA PANDROL - POSICIONAMENTO MECANIZADO COM CARREGADEIRA</v>
          </cell>
          <cell r="C17964" t="str">
            <v>KM</v>
          </cell>
        </row>
        <row r="17964">
          <cell r="E17964">
            <v>754298.19</v>
          </cell>
        </row>
        <row r="17965">
          <cell r="A17965">
            <v>3009062</v>
          </cell>
          <cell r="B17965" t="str">
            <v>DORMENTE DE CONCRETO MONOBLOCO, BITOLA LARGA, TAXA DE DORMENTAÇÃO DE 1.750 UN/KM, FIXAÇÃO ELÁSTICA PANDROL - POSICIONAMENTO MECANIZADO COM PÓRTICO</v>
          </cell>
          <cell r="C17965" t="str">
            <v>KM</v>
          </cell>
        </row>
        <row r="17965">
          <cell r="E17965">
            <v>747031.97</v>
          </cell>
        </row>
        <row r="17966">
          <cell r="A17966">
            <v>3009278</v>
          </cell>
          <cell r="B17966" t="str">
            <v>DORMENTE DE CONCRETO MONOBLOCO, BITOLA MÉTRICA, TAXA DE DORMENTAÇÃO DE 1.667 UN/KM, FIXAÇÃO ELÁSTICA PANDROL - POSICIONAMENTO MECANIZADO COM CARREGADEIRA</v>
          </cell>
          <cell r="C17966" t="str">
            <v>KM</v>
          </cell>
        </row>
        <row r="17966">
          <cell r="E17966">
            <v>546230.73</v>
          </cell>
        </row>
        <row r="17967">
          <cell r="A17967">
            <v>3009279</v>
          </cell>
          <cell r="B17967" t="str">
            <v>DORMENTE DE CONCRETO MONOBLOCO, BITOLA MÉTRICA, TAXA DE DORMENTAÇÃO DE 1.667 UN/KM, FIXAÇÃO ELÁSTICA PANDROL - POSICIONAMENTO MECANIZADO COM PÓRTICO</v>
          </cell>
          <cell r="C17967" t="str">
            <v>KM</v>
          </cell>
        </row>
        <row r="17967">
          <cell r="E17967">
            <v>541267.49</v>
          </cell>
        </row>
        <row r="17968">
          <cell r="A17968">
            <v>3009059</v>
          </cell>
          <cell r="B17968" t="str">
            <v>DORMENTE DE CONCRETO MONOBLOCO, BITOLA MÉTRICA, TAXA DE DORMENTAÇÃO DE 1.750 UN/KM, FIXAÇÃO ELÁSTICA PANDROL - POSICIONAMENTO MECANIZADO COM CARREGADEIRA</v>
          </cell>
          <cell r="C17968" t="str">
            <v>KM</v>
          </cell>
        </row>
        <row r="17968">
          <cell r="E17968">
            <v>573428.51</v>
          </cell>
        </row>
        <row r="17969">
          <cell r="A17969">
            <v>3009060</v>
          </cell>
          <cell r="B17969" t="str">
            <v>DORMENTE DE CONCRETO MONOBLOCO, BITOLA MÉTRICA, TAXA DE DORMENTAÇÃO DE 1.750 UN/KM, FIXAÇÃO ELÁSTICA PANDROL - POSICIONAMENTO MECANIZADO COM PÓRTICO</v>
          </cell>
          <cell r="C17969" t="str">
            <v>KM</v>
          </cell>
        </row>
        <row r="17969">
          <cell r="E17969">
            <v>568217.17</v>
          </cell>
        </row>
        <row r="17970">
          <cell r="A17970">
            <v>3009282</v>
          </cell>
          <cell r="B17970" t="str">
            <v>DORMENTE DE CONCRETO MONOBLOCO, BITOLA MISTA, TAXA DE DORMENTAÇÃO DE 1.667 UN/KM, FIXAÇÃO ELÁSTICA PANDROL - POSICIONAMENTO MECANIZADO COM CARREGADEIRA</v>
          </cell>
          <cell r="C17970" t="str">
            <v>KM</v>
          </cell>
        </row>
        <row r="17970">
          <cell r="E17970">
            <v>990116.65</v>
          </cell>
        </row>
        <row r="17971">
          <cell r="A17971">
            <v>3009283</v>
          </cell>
          <cell r="B17971" t="str">
            <v>DORMENTE DE CONCRETO MONOBLOCO, BITOLA MISTA, TAXA DE DORMENTAÇÃO DE 1.667 UN/KM, FIXAÇÃO ELÁSTICA PANDROL - POSICIONAMENTO MECANIZADO COM PÓRTICO</v>
          </cell>
          <cell r="C17971" t="str">
            <v>KM</v>
          </cell>
        </row>
        <row r="17971">
          <cell r="E17971">
            <v>983185.67</v>
          </cell>
        </row>
        <row r="17972">
          <cell r="A17972">
            <v>3009063</v>
          </cell>
          <cell r="B17972" t="str">
            <v>DORMENTE DE CONCRETO MONOBLOCO, BITOLA MISTA, TAXA DE DORMENTAÇÃO DE 1.750 UN/KM, FIXAÇÃO ELÁSTICA PANDROL - POSICIONAMENTO MECANIZADO COM CARREGADEIRA</v>
          </cell>
          <cell r="C17972" t="str">
            <v>KM</v>
          </cell>
        </row>
        <row r="17972">
          <cell r="E17972">
            <v>1039415.54</v>
          </cell>
        </row>
        <row r="17973">
          <cell r="A17973">
            <v>3009064</v>
          </cell>
          <cell r="B17973" t="str">
            <v>DORMENTE DE CONCRETO MONOBLOCO, BITOLA MISTA, TAXA DE DORMENTAÇÃO DE 1.750 UN/KM, FIXAÇÃO ELÁSTICA PANDROL - POSICIONAMENTO MECANIZADO COM PÓRTICO</v>
          </cell>
          <cell r="C17973" t="str">
            <v>KM</v>
          </cell>
        </row>
        <row r="17973">
          <cell r="E17973">
            <v>1032138.47</v>
          </cell>
        </row>
        <row r="17974">
          <cell r="A17974">
            <v>3009081</v>
          </cell>
          <cell r="B17974" t="str">
            <v>DORMENTE DE MADEIRA PARA PONTE, BITOLA MÉTRICA OU LARGA, PARA TR45, FIXAÇÃO RÍGIDA - POSICIONAMENTO E ASSENTAMENTO MECANIZADO</v>
          </cell>
          <cell r="C17974" t="str">
            <v>UND</v>
          </cell>
        </row>
        <row r="17974">
          <cell r="E17974">
            <v>856.07</v>
          </cell>
        </row>
        <row r="17975">
          <cell r="A17975">
            <v>3009082</v>
          </cell>
          <cell r="B17975" t="str">
            <v>DORMENTE DE MADEIRA PARA PONTE, BITOLA MÉTRICA OU LARGA, PARA TR57, FIXAÇÃO RÍGIDA - POSICIONAMENTO E ASSENTAMENTO MECANIZADO</v>
          </cell>
          <cell r="C17975" t="str">
            <v>UND</v>
          </cell>
        </row>
        <row r="17975">
          <cell r="E17975">
            <v>1024.34</v>
          </cell>
        </row>
        <row r="17976">
          <cell r="A17976">
            <v>3009083</v>
          </cell>
          <cell r="B17976" t="str">
            <v>DORMENTE DE MADEIRA PARA PONTE, BITOLA MÉTRICA OU LARGA, PARA TR68, FIXAÇÃO RÍGIDA - POSICIONAMENTO E ASSENTAMENTO MECANIZADO</v>
          </cell>
          <cell r="C17976" t="str">
            <v>UND</v>
          </cell>
        </row>
        <row r="17976">
          <cell r="E17976">
            <v>1048.33</v>
          </cell>
        </row>
        <row r="17977">
          <cell r="A17977">
            <v>3009084</v>
          </cell>
          <cell r="B17977" t="str">
            <v>DORMENTE DE MADEIRA PARA PONTE, BITOLA MÉTRICA OU LARGA, PARA UIC60, FIXAÇÃO RÍGIDA - POSICIONAMENTO E ASSENTAMENTO MECANIZADO</v>
          </cell>
          <cell r="C17977" t="str">
            <v>UND</v>
          </cell>
        </row>
        <row r="17977">
          <cell r="E17977">
            <v>1052.53</v>
          </cell>
        </row>
        <row r="17978">
          <cell r="A17978">
            <v>3009070</v>
          </cell>
          <cell r="B17978" t="str">
            <v>DORMENTE DE MADEIRA, BITOLA LARGA OU MISTA - POSICIONAMENTO MANUAL</v>
          </cell>
          <cell r="C17978" t="str">
            <v>UND</v>
          </cell>
        </row>
        <row r="17978">
          <cell r="E17978">
            <v>486.97</v>
          </cell>
        </row>
        <row r="17979">
          <cell r="A17979">
            <v>3009285</v>
          </cell>
          <cell r="B17979" t="str">
            <v>DORMENTE DE MADEIRA, BITOLA LARGA OU MISTA, TAXA DE DORMENTAÇÃO DE 1.667 UN/KM - POSICIONAMENTO MECANIZADO COM CARREGADEIRA</v>
          </cell>
          <cell r="C17979" t="str">
            <v>KM</v>
          </cell>
        </row>
        <row r="17979">
          <cell r="E17979">
            <v>793290.35</v>
          </cell>
        </row>
        <row r="17980">
          <cell r="A17980">
            <v>3009072</v>
          </cell>
          <cell r="B17980" t="str">
            <v>DORMENTE DE MADEIRA, BITOLA LARGA OU MISTA, TAXA DE DORMENTAÇÃO DE 1.750 UN/KM - POSICIONAMENTO MECANIZADO COM CARREGADEIRA</v>
          </cell>
          <cell r="C17980" t="str">
            <v>KM</v>
          </cell>
        </row>
        <row r="17980">
          <cell r="E17980">
            <v>832789.25</v>
          </cell>
        </row>
        <row r="17981">
          <cell r="A17981">
            <v>3009069</v>
          </cell>
          <cell r="B17981" t="str">
            <v>DORMENTE DE MADEIRA, BITOLA MÉTRICA - POSICIONAMENTO MANUAL</v>
          </cell>
          <cell r="C17981" t="str">
            <v>UND</v>
          </cell>
        </row>
        <row r="17981">
          <cell r="E17981">
            <v>295.88</v>
          </cell>
        </row>
        <row r="17982">
          <cell r="A17982">
            <v>3009284</v>
          </cell>
          <cell r="B17982" t="str">
            <v>DORMENTE DE MADEIRA, BITOLA MÉTRICA, TAXA DE DORMENTAÇÃO DE 1.667 UN/KM - POSICIONAMENTO MECANIZADO COM CARREGADEIRA</v>
          </cell>
          <cell r="C17982" t="str">
            <v>KM</v>
          </cell>
        </row>
        <row r="17982">
          <cell r="E17982">
            <v>479192.21</v>
          </cell>
        </row>
        <row r="17983">
          <cell r="A17983">
            <v>3009071</v>
          </cell>
          <cell r="B17983" t="str">
            <v>DORMENTE DE MADEIRA, BITOLA MÉTRICA, TAXA DE DORMENTAÇÃO DE 1.750 UN/KM - POSICIONAMENTO MECANIZADO COM CARREGADEIRA</v>
          </cell>
          <cell r="C17983" t="str">
            <v>KM</v>
          </cell>
        </row>
        <row r="17983">
          <cell r="E17983">
            <v>503052.15</v>
          </cell>
        </row>
        <row r="17984">
          <cell r="A17984">
            <v>3009091</v>
          </cell>
          <cell r="B17984" t="str">
            <v>LANÇAMENTO DE LASTRO, 10 CM DE ALTURA, PRIMEIRO LEVANTE, DESCARGA DE PEDRA BRITADA DE CAMINHÕES</v>
          </cell>
          <cell r="C17984" t="str">
            <v>M3</v>
          </cell>
        </row>
        <row r="17984">
          <cell r="E17984">
            <v>154.83</v>
          </cell>
        </row>
        <row r="17985">
          <cell r="A17985">
            <v>3009058</v>
          </cell>
          <cell r="B17985" t="str">
            <v>LUBRIFICADOR DE TRILHOS E DE FLANGES DE RODAS</v>
          </cell>
          <cell r="C17985" t="str">
            <v>UND</v>
          </cell>
        </row>
        <row r="17985">
          <cell r="E17985">
            <v>92698.39</v>
          </cell>
        </row>
        <row r="17986">
          <cell r="A17986">
            <v>3009229</v>
          </cell>
          <cell r="B17986" t="str">
            <v>POSICIONAMENTO MECANIZADO DE TRILHOS</v>
          </cell>
          <cell r="C17986" t="str">
            <v>KM</v>
          </cell>
        </row>
        <row r="17986">
          <cell r="E17986">
            <v>171</v>
          </cell>
        </row>
        <row r="17987">
          <cell r="A17987">
            <v>3009132</v>
          </cell>
          <cell r="B17987" t="str">
            <v>PRÉ-ALINHAMENTO MANUAL DA GRADE COM DORMENTE DE MADEIRA</v>
          </cell>
          <cell r="C17987" t="str">
            <v>KM</v>
          </cell>
        </row>
        <row r="17987">
          <cell r="E17987">
            <v>1203.66</v>
          </cell>
        </row>
        <row r="17988">
          <cell r="A17988">
            <v>3009133</v>
          </cell>
          <cell r="B17988" t="str">
            <v>PRÉ-ALINHAMENTO MECANIZADO DA GRADE</v>
          </cell>
          <cell r="C17988" t="str">
            <v>KM</v>
          </cell>
        </row>
        <row r="17988">
          <cell r="E17988">
            <v>1513.58</v>
          </cell>
        </row>
        <row r="17989">
          <cell r="A17989">
            <v>3009321</v>
          </cell>
          <cell r="B17989" t="str">
            <v>SOLDA ALUMINOTÉRMICA PARA TR45 COM CADINHO DESCARTÁVEL, EXECUTADA NO CAMPO, PARA FORMAÇÃO DE TRILHO LONGO SOLDADO (TLS)</v>
          </cell>
          <cell r="C17989" t="str">
            <v>UND</v>
          </cell>
        </row>
        <row r="17989">
          <cell r="E17989">
            <v>1312.84</v>
          </cell>
        </row>
        <row r="17990">
          <cell r="A17990">
            <v>3009322</v>
          </cell>
          <cell r="B17990" t="str">
            <v>SOLDA ALUMINOTÉRMICA PARA TR57 COM CADINHO DESCARTÁVEL, EXECUTADA NO CAMPO, PARA FORMAÇÃO DE TRILHO LONGO SOLDADO (TLS)</v>
          </cell>
          <cell r="C17990" t="str">
            <v>UND</v>
          </cell>
        </row>
        <row r="17990">
          <cell r="E17990">
            <v>1322.6</v>
          </cell>
        </row>
        <row r="17991">
          <cell r="A17991">
            <v>3009323</v>
          </cell>
          <cell r="B17991" t="str">
            <v>SOLDA ALUMINOTÉRMICA PARA TR68 COM CADINHO DESCARTÁVEL, EXECUTADA NO CAMPO, PARA FORMAÇÃO DE TRILHO LONGO SOLDADO (TLS)</v>
          </cell>
          <cell r="C17991" t="str">
            <v>UND</v>
          </cell>
        </row>
        <row r="17991">
          <cell r="E17991">
            <v>1396.67</v>
          </cell>
        </row>
        <row r="17992">
          <cell r="A17992">
            <v>3009324</v>
          </cell>
          <cell r="B17992" t="str">
            <v>SOLDA ALUMINOTÉRMICA PARA UIC60 COM CADINHO DESCARTÁVEL, EXECUTADA NO CAMPO, PARA FORMAÇÃO DE TRILHO LONGO SOLDADO (TLS)</v>
          </cell>
          <cell r="C17992" t="str">
            <v>UND</v>
          </cell>
        </row>
        <row r="17992">
          <cell r="E17992">
            <v>1338.07</v>
          </cell>
        </row>
        <row r="17993">
          <cell r="A17993">
            <v>3009096</v>
          </cell>
          <cell r="B17993" t="str">
            <v>SOLDA ELÉTRICA POR CALDEAMENTO PARA QUALQUER PERFIL DE TRILHO, COMPRIMENTO DE 12 M, EM ESTALEIRO PARA FORMAÇÃO DE TRILHO LONGO SOLDADO</v>
          </cell>
          <cell r="C17993" t="str">
            <v>UND</v>
          </cell>
        </row>
        <row r="17993">
          <cell r="E17993">
            <v>236.64</v>
          </cell>
        </row>
        <row r="17994">
          <cell r="A17994">
            <v>3009330</v>
          </cell>
          <cell r="B17994" t="str">
            <v>SOLDA ELÉTRICA POR CALDEAMENTO PARA TRILHO TR45, COMPRIMENTO DE ATÉ 24 M, EM VIA COM DORMENTE DE CONCRETO PARA FORMAÇÃO DE BARRA OU TRILHO LONGO SOLDADO</v>
          </cell>
          <cell r="C17994" t="str">
            <v>UND</v>
          </cell>
        </row>
        <row r="17994">
          <cell r="E17994">
            <v>191.08</v>
          </cell>
        </row>
        <row r="17995">
          <cell r="A17995">
            <v>3009326</v>
          </cell>
          <cell r="B17995" t="str">
            <v>SOLDA ELÉTRICA POR CALDEAMENTO PARA TRILHO TR45, COMPRIMENTO DE ATÉ 24 M, EM VIA COM DORMENTE DE MADEIRA PARA FORMAÇÃO DE BARRA OU TRILHO LONGO SOLDADO</v>
          </cell>
          <cell r="C17995" t="str">
            <v>UND</v>
          </cell>
        </row>
        <row r="17995">
          <cell r="E17995">
            <v>196.68</v>
          </cell>
        </row>
        <row r="17996">
          <cell r="A17996">
            <v>3009234</v>
          </cell>
          <cell r="B17996" t="str">
            <v>TRILHO TR45, COMPRIMENTO DE 12 M, SOBRE DORMENTE DE CONCRETO, BITOLA MÉTRICA OU LARGA, TAXA DE DORMENTAÇÃO DE 1.667 UN/KM, TALA DE JUNÇÃO DE 6 FUROS E FIXAÇÃO ELÁSTICA PANDROL - POSICIONAMENTO E ASSENTAMENTO MANUAL</v>
          </cell>
          <cell r="C17996" t="str">
            <v>KM</v>
          </cell>
        </row>
        <row r="17996">
          <cell r="E17996">
            <v>1775089.18</v>
          </cell>
        </row>
        <row r="17997">
          <cell r="A17997">
            <v>3009022</v>
          </cell>
          <cell r="B17997" t="str">
            <v>TRILHO TR45, COMPRIMENTO DE 12 M, SOBRE DORMENTE DE CONCRETO, BITOLA MÉTRICA OU LARGA, TAXA DE DORMENTAÇÃO DE 1.750 UN/KM, TALA DE JUNÇÃO DE 6 FUROS E FIXAÇÃO ELÁSTICA PANDROL - POSICIONAMENTO E ASSENTAMENTO MANUAL</v>
          </cell>
          <cell r="C17997" t="str">
            <v>KM</v>
          </cell>
        </row>
        <row r="17997">
          <cell r="E17997">
            <v>1782306.57</v>
          </cell>
        </row>
        <row r="17998">
          <cell r="A17998">
            <v>3009230</v>
          </cell>
          <cell r="B17998" t="str">
            <v>TRILHO TR45, COMPRIMENTO DE 12 M, SOBRE DORMENTE DE CONCRETO, BITOLA MISTA, TAXA DE DORMENTAÇÃO DE 1.667 UN/KM, TALA DE JUNÇÃO DE 6 FUROS E FIXAÇÃO ELÁSTICA PANDROL - POSICIONAMENTO E ASSENTAMENTO MANUAL</v>
          </cell>
          <cell r="C17998" t="str">
            <v>KM</v>
          </cell>
        </row>
        <row r="17998">
          <cell r="E17998">
            <v>2662784.35</v>
          </cell>
        </row>
        <row r="17999">
          <cell r="A17999">
            <v>3009018</v>
          </cell>
          <cell r="B17999" t="str">
            <v>TRILHO TR45, COMPRIMENTO DE 12 M, SOBRE DORMENTE DE CONCRETO, BITOLA MISTA, TAXA DE DORMENTAÇÃO DE 1.750 UN/KM, TALA DE JUNÇÃO DE 6 FUROS E FIXAÇÃO ELÁSTICA PANDROL - POSICIONAMENTO E ASSENTAMENTO MANUAL</v>
          </cell>
          <cell r="C17999" t="str">
            <v>KM</v>
          </cell>
        </row>
        <row r="17999">
          <cell r="E17999">
            <v>2673610.44</v>
          </cell>
        </row>
        <row r="18000">
          <cell r="A18000">
            <v>3009288</v>
          </cell>
          <cell r="B18000" t="str">
            <v>TRILHO TR45, COMPRIMENTO DE 12 M, SOBRE DORMENTE DE MADEIRA, BITOLA MÉTRICA OU LARGA, TAXA DE DORMENTAÇÃO DE 1.667 UN/KM, TALA DE JUNÇÃO DE 6 FUROS E FIXAÇÃO RÍGIDA - POSICIONAMENTO E ASSENTAMENTO MANUAL</v>
          </cell>
          <cell r="C18000" t="str">
            <v>KM</v>
          </cell>
        </row>
        <row r="18000">
          <cell r="E18000">
            <v>2098362.01</v>
          </cell>
        </row>
        <row r="18001">
          <cell r="A18001">
            <v>3009013</v>
          </cell>
          <cell r="B18001" t="str">
            <v>TRILHO TR45, COMPRIMENTO DE 12 M, SOBRE DORMENTE DE MADEIRA, BITOLA MÉTRICA OU LARGA, TAXA DE DORMENTAÇÃO DE 1.750 UN/KM, TALA DE JUNÇÃO DE 6 FUROS E FIXAÇÃO RÍGIDA - POSICIONAMENTO E ASSENTAMENTO MANUAL</v>
          </cell>
          <cell r="C18001" t="str">
            <v>KM</v>
          </cell>
        </row>
        <row r="18001">
          <cell r="E18001">
            <v>2121476.31</v>
          </cell>
        </row>
        <row r="18002">
          <cell r="A18002">
            <v>3009292</v>
          </cell>
          <cell r="B18002" t="str">
            <v>TRILHO TR45, COMPRIMENTO DE 12 M, SOBRE DORMENTE DE MADEIRA, BITOLA MISTA, TAXA DE DORMENTAÇÃO DE 1.667 UN/KM, TALA DE JUNÇÃO DE 6 FUROS E FIXAÇÃO RÍGIDA - POSICIONAMENTO E ASSENTAMENTO MANUAL</v>
          </cell>
          <cell r="C18002" t="str">
            <v>KM</v>
          </cell>
        </row>
        <row r="18002">
          <cell r="E18002">
            <v>3147545.5</v>
          </cell>
        </row>
        <row r="18003">
          <cell r="A18003">
            <v>3009225</v>
          </cell>
          <cell r="B18003" t="str">
            <v>TRILHO TR45, COMPRIMENTO DE 12 M, SOBRE DORMENTE DE MADEIRA, BITOLA MISTA, TAXA DE DORMENTAÇÃO DE 1.750 UN/KM, TALA DE JUNÇÃO DE 6 FUROS E FIXAÇÃO RÍGIDA - POSICIONAMENTO E ASSENTAMENTO MANUAL</v>
          </cell>
          <cell r="C18003" t="str">
            <v>KM</v>
          </cell>
        </row>
        <row r="18003">
          <cell r="E18003">
            <v>3182217.11</v>
          </cell>
        </row>
        <row r="18004">
          <cell r="A18004">
            <v>3009100</v>
          </cell>
          <cell r="B18004" t="str">
            <v>TRILHO TR45, COMPRIMENTO DE 120 M (TLS), FORMADO POR TRILHOS CURTOS DE 12 M SOLDADOS POR CALDEAMENTO - CONFECÇÃO EM ESTALEIRO</v>
          </cell>
          <cell r="C18004" t="str">
            <v>UND</v>
          </cell>
        </row>
        <row r="18004">
          <cell r="E18004">
            <v>90305.47</v>
          </cell>
        </row>
        <row r="18005">
          <cell r="A18005">
            <v>3009238</v>
          </cell>
          <cell r="B18005" t="str">
            <v>TRILHO TR45, COMPRIMENTO DE 120 M (TLS), SOBRE DORMENTE DE CONCRETO, BITOLA MÉTRICA OU LARGA, TAXA DE DORMENTAÇÃO DE 1.667 UN/KM, TALA DE JUNÇÃO DE 6 FUROS E FIXAÇÃO ELÁSTICA PANDROL - POSICIONAMENTO E ASSENTAMENTO MECANIZADO</v>
          </cell>
          <cell r="C18005" t="str">
            <v>KM</v>
          </cell>
        </row>
        <row r="18005">
          <cell r="E18005">
            <v>1668793.64</v>
          </cell>
        </row>
        <row r="18006">
          <cell r="A18006">
            <v>3009304</v>
          </cell>
          <cell r="B18006" t="str">
            <v>TRILHO TR45, COMPRIMENTO DE 120 M (TLS), SOBRE DORMENTE DE CONCRETO, BITOLA MISTA, TAXA DE DORMENTAÇÃO DE 1.667 UN/KM, TALA DE JUNÇÃO DE 6 FUROS E FIXAÇÃO ELÁSTICA PANDROL - POSICIONAMENTO E ASSENTAMENTO MECANIZADO</v>
          </cell>
          <cell r="C18006" t="str">
            <v>KM</v>
          </cell>
        </row>
        <row r="18006">
          <cell r="E18006">
            <v>2503104.59</v>
          </cell>
        </row>
        <row r="18007">
          <cell r="A18007">
            <v>3009030</v>
          </cell>
          <cell r="B18007" t="str">
            <v>TRILHO TR45, COMPRIMENTO DE 120 M (TLS), SOBRE DORMENTE DE CONCRETO, BITOLA MISTA, TAXA DE DORMENTAÇÃO DE 1.750 UN/KM, TALA DE JUNÇÃO DE 6 FUROS E FIXAÇÃO ELÁSTICA PANDROL - POSICIONAMENTO E ASSENTAMENTO MECANIZADO</v>
          </cell>
          <cell r="C18007" t="str">
            <v>KM</v>
          </cell>
        </row>
        <row r="18007">
          <cell r="E18007">
            <v>2513923.31</v>
          </cell>
        </row>
        <row r="18008">
          <cell r="A18008">
            <v>3009254</v>
          </cell>
          <cell r="B18008" t="str">
            <v>TRILHO TR45, COMPRIMENTO DE 120 M (TLS), SOBRE DORMENTE DE MADEIRA, BITOLA MÉTRICA OU LARGA, TAXA DE DORMENTAÇÃO DE 1.667 UN/KM, TALA DE JUNÇÃO DE 6 FUROS E FIXAÇÃO ELÁSTICA PANDROL - POSICIONAMENTO E ASSENTAMENTO MECANIZADO</v>
          </cell>
          <cell r="C18008" t="str">
            <v>KM</v>
          </cell>
        </row>
        <row r="18008">
          <cell r="E18008">
            <v>2136662.02</v>
          </cell>
        </row>
        <row r="18009">
          <cell r="A18009">
            <v>3009262</v>
          </cell>
          <cell r="B18009" t="str">
            <v>TRILHO TR45, COMPRIMENTO DE 120 M (TLS), SOBRE DORMENTE DE MADEIRA, BITOLA MÉTRICA OU LARGA, TAXA DE DORMENTAÇÃO DE 1.667 UN/KM, TALA DE JUNÇÃO DE 6 FUROS E FIXAÇÃO RÍGIDA - POSICIONAMENTO E ASSENTAMENTO MECANIZADO</v>
          </cell>
          <cell r="C18009" t="str">
            <v>KM</v>
          </cell>
        </row>
        <row r="18009">
          <cell r="E18009">
            <v>1990695.89</v>
          </cell>
        </row>
        <row r="18010">
          <cell r="A18010">
            <v>3009034</v>
          </cell>
          <cell r="B18010" t="str">
            <v>TRILHO TR45, COMPRIMENTO DE 120 M (TLS), SOBRE DORMENTE DE MADEIRA, BITOLA MÉTRICA OU LARGA, TAXA DE DORMENTAÇÃO DE 1.750 UN/KM, TALA DE JUNÇÃO DE 6 FUROS E FIXAÇÃO ELÁSTICA PANDROL - POSICIONAMENTO E ASSENTAMENTO MECANIZADO</v>
          </cell>
          <cell r="C18010" t="str">
            <v>KM</v>
          </cell>
        </row>
        <row r="18010">
          <cell r="E18010">
            <v>2167430.66</v>
          </cell>
        </row>
        <row r="18011">
          <cell r="A18011">
            <v>3009042</v>
          </cell>
          <cell r="B18011" t="str">
            <v>TRILHO TR45, COMPRIMENTO DE 120 M (TLS), SOBRE DORMENTE DE MADEIRA, BITOLA MÉTRICA OU LARGA, TAXA DE DORMENTAÇÃO DE 1.750 UN/KM, TALA DE JUNÇÃO DE 6 FUROS E FIXAÇÃO RÍGIDA - POSICIONAMENTO E ASSENTAMENTO MECANIZADO</v>
          </cell>
          <cell r="C18011" t="str">
            <v>KM</v>
          </cell>
        </row>
        <row r="18011">
          <cell r="E18011">
            <v>2014196.72</v>
          </cell>
        </row>
        <row r="18012">
          <cell r="A18012">
            <v>3009270</v>
          </cell>
          <cell r="B18012" t="str">
            <v>TRILHO TR45, COMPRIMENTO DE 120 M (TLS), SOBRE DORMENTE DE MADEIRA, BITOLA MISTA, TAXA DE DORMENTAÇÃO DE 1.667 UN/KM, TALA DE JUNÇÃO DE 6 FUROS E FIXAÇÃO ELÁSTICA PANDROL - POSICIONAMENTO E ASSENTAMENTO MECANIZADO</v>
          </cell>
          <cell r="C18012" t="str">
            <v>KM</v>
          </cell>
        </row>
        <row r="18012">
          <cell r="E18012">
            <v>3205634.13</v>
          </cell>
        </row>
        <row r="18013">
          <cell r="A18013">
            <v>3009050</v>
          </cell>
          <cell r="B18013" t="str">
            <v>TRILHO TR45, COMPRIMENTO DE 120 M (TLS), SOBRE DORMENTE DE MADEIRA, BITOLA MISTA, TAXA DE DORMENTAÇÃO DE 1.750 UN/KM, TALA DE JUNÇÃO DE 6 FUROS E FIXAÇÃO ELÁSTICA PANDROL - POSICIONAMENTO E ASSENTAMENTO MECANIZADO</v>
          </cell>
          <cell r="C18013" t="str">
            <v>KM</v>
          </cell>
        </row>
        <row r="18013">
          <cell r="E18013">
            <v>3251823.71</v>
          </cell>
        </row>
        <row r="18014">
          <cell r="A18014">
            <v>3009101</v>
          </cell>
          <cell r="B18014" t="str">
            <v>TRILHO TR45, COMPRIMENTO DE 240 M (TLS), FORMADO POR TRILHOS CURTOS DE 12 M SOLDADOS POR CALDEAMENTO - CONFECÇÃO EM ESTALEIRO</v>
          </cell>
          <cell r="C18014" t="str">
            <v>UND</v>
          </cell>
        </row>
        <row r="18014">
          <cell r="E18014">
            <v>180847.58</v>
          </cell>
        </row>
        <row r="18015">
          <cell r="A18015">
            <v>3009246</v>
          </cell>
          <cell r="B18015" t="str">
            <v>TRILHO TR45, COMPRIMENTO DE 240 M (TLS), SOBRE DORMENTE DE CONCRETO, BITOLA MÉTRICA OU LARGA, TAXA DE DORMENTAÇÃO DE 1.667 UN/KM, TALA DE JUNÇÃO DE 6 FUROS E FIXAÇÃO ELÁSTICA PANDROL - POSICIONAMENTO E ASSENTAMENTO MECANIZADO</v>
          </cell>
          <cell r="C18015" t="str">
            <v>KM</v>
          </cell>
        </row>
        <row r="18015">
          <cell r="E18015">
            <v>1663306.93</v>
          </cell>
        </row>
        <row r="18016">
          <cell r="A18016">
            <v>3009208</v>
          </cell>
          <cell r="B18016" t="str">
            <v>TRILHO TR45, COMPRIMENTO DE 240 M (TLS), SOBRE DORMENTE DE CONCRETO, BITOLA MÉTRICA OU LARGA, TAXA DE DORMENTAÇÃO DE 1.750 UN/KM, TALA DE JUNÇÃO DE 6 FUROS E FIXAÇÃO ELÁSTICA PANDROL - POSICIONAMENTO E ASSENTAMENTO MECANIZADO</v>
          </cell>
          <cell r="C18016" t="str">
            <v>KM</v>
          </cell>
        </row>
        <row r="18016">
          <cell r="E18016">
            <v>1670519.6</v>
          </cell>
        </row>
        <row r="18017">
          <cell r="A18017">
            <v>3009308</v>
          </cell>
          <cell r="B18017" t="str">
            <v>TRILHO TR45, COMPRIMENTO DE 240 M (TLS), SOBRE DORMENTE DE CONCRETO, BITOLA MISTA, TAXA DE DORMENTAÇÃO DE 1.667 UN/KM, TALA DE JUNÇÃO DE 6 FUROS E FIXAÇÃO ELÁSTICA PANDROL - POSICIONAMENTO E ASSENTAMENTO MECANIZADO</v>
          </cell>
          <cell r="C18017" t="str">
            <v>KM</v>
          </cell>
        </row>
        <row r="18017">
          <cell r="E18017">
            <v>2494875.8</v>
          </cell>
        </row>
        <row r="18018">
          <cell r="A18018">
            <v>3009212</v>
          </cell>
          <cell r="B18018" t="str">
            <v>TRILHO TR45, COMPRIMENTO DE 240 M (TLS), SOBRE DORMENTE DE CONCRETO, BITOLA MISTA, TAXA DE DORMENTAÇÃO DE 1.750 UN/KM, TALA DE JUNÇÃO DE 6 FUROS E FIXAÇÃO ELÁSTICA PANDROL - POSICIONAMENTO E ASSENTAMENTO MECANIZADO</v>
          </cell>
          <cell r="C18018" t="str">
            <v>KM</v>
          </cell>
        </row>
        <row r="18018">
          <cell r="E18018">
            <v>2505694.81</v>
          </cell>
        </row>
        <row r="18019">
          <cell r="A18019">
            <v>3009258</v>
          </cell>
          <cell r="B18019" t="str">
            <v>TRILHO TR45, COMPRIMENTO DE 240 M (TLS), SOBRE DORMENTE DE MADEIRA, BITOLA MÉTRICA OU LARGA, TAXA DE DORMENTAÇÃO DE 1.667 UN/KM, TALA DE JUNÇÃO DE 6 FUROS E FIXAÇÃO ELÁSTICA PANDROL - POSICIONAMENTO E ASSENTAMENTO MECANIZADO</v>
          </cell>
          <cell r="C18019" t="str">
            <v>KM</v>
          </cell>
        </row>
        <row r="18019">
          <cell r="E18019">
            <v>2131230.5</v>
          </cell>
        </row>
        <row r="18020">
          <cell r="A18020">
            <v>3009266</v>
          </cell>
          <cell r="B18020" t="str">
            <v>TRILHO TR45, COMPRIMENTO DE 240 M (TLS), SOBRE DORMENTE DE MADEIRA, BITOLA MÉTRICA OU LARGA, TAXA DE DORMENTAÇÃO DE 1.667 UN/KM, TALA DE JUNÇÃO DE 6 FUROS E FIXAÇÃO RÍGIDA - POSICIONAMENTO E ASSENTAMENTO MECANIZADO</v>
          </cell>
          <cell r="C18020" t="str">
            <v>KM</v>
          </cell>
        </row>
        <row r="18020">
          <cell r="E18020">
            <v>1985264.37</v>
          </cell>
        </row>
        <row r="18021">
          <cell r="A18021">
            <v>3009038</v>
          </cell>
          <cell r="B18021" t="str">
            <v>TRILHO TR45, COMPRIMENTO DE 240 M (TLS), SOBRE DORMENTE DE MADEIRA, BITOLA MÉTRICA OU LARGA, TAXA DE DORMENTAÇÃO DE 1.750 UN/KM, TALA DE JUNÇÃO DE 6 FUROS E FIXAÇÃO ELÁSTICA PANDROL - POSICIONAMENTO E ASSENTAMENTO MECANIZADO</v>
          </cell>
          <cell r="C18021" t="str">
            <v>KM</v>
          </cell>
        </row>
        <row r="18021">
          <cell r="E18021">
            <v>2161999.14</v>
          </cell>
        </row>
        <row r="18022">
          <cell r="A18022">
            <v>3009046</v>
          </cell>
          <cell r="B18022" t="str">
            <v>TRILHO TR45, COMPRIMENTO DE 240 M (TLS), SOBRE DORMENTE DE MADEIRA, BITOLA MÉTRICA OU LARGA, TAXA DE DORMENTAÇÃO DE 1.750 UN/KM, TALA DE JUNÇÃO DE 6 FUROS E FIXAÇÃO RÍGIDA - POSICIONAMENTO E ASSENTAMENTO MECANIZADO</v>
          </cell>
          <cell r="C18022" t="str">
            <v>KM</v>
          </cell>
        </row>
        <row r="18022">
          <cell r="E18022">
            <v>2008765.2</v>
          </cell>
        </row>
        <row r="18023">
          <cell r="A18023">
            <v>3009274</v>
          </cell>
          <cell r="B18023" t="str">
            <v>TRILHO TR45, COMPRIMENTO DE 240 M (TLS), SOBRE DORMENTE DE MADEIRA, BITOLA MISTA, TAXA DE DORMENTAÇÃO DE 1.667 UN/KM, TALA DE JUNÇÃO DE 6 FUROS E FIXAÇÃO ELÁSTICA PANDROL - POSICIONAMENTO E ASSENTAMENTO MECANIZADO</v>
          </cell>
          <cell r="C18023" t="str">
            <v>KM</v>
          </cell>
        </row>
        <row r="18023">
          <cell r="E18023">
            <v>3197488.22</v>
          </cell>
        </row>
        <row r="18024">
          <cell r="A18024">
            <v>3009054</v>
          </cell>
          <cell r="B18024" t="str">
            <v>TRILHO TR45, COMPRIMENTO DE 240 M (TLS), SOBRE DORMENTE DE MADEIRA, BITOLA MISTA, TAXA DE DORMENTAÇÃO DE 1.750 UN/KM, TALA DE JUNÇÃO DE 6 FUROS E FIXAÇÃO ELÁSTICA PANDROL - POSICIONAMENTO E ASSENTAMENTO MECANIZADO</v>
          </cell>
          <cell r="C18024" t="str">
            <v>KM</v>
          </cell>
        </row>
        <row r="18024">
          <cell r="E18024">
            <v>3243677.8</v>
          </cell>
        </row>
        <row r="18025">
          <cell r="A18025">
            <v>3009235</v>
          </cell>
          <cell r="B18025" t="str">
            <v>TRILHO TR57, COMPRIMENTO DE 12 M, SOBRE DORMENTE DE CONCRETO, BITOLA MÉTRICA OU LARGA, TAXA DE DORMENTAÇÃO DE 1.667 UN/KM, TALA DE JUNÇÃO DE 6 FUROS E FIXAÇÃO ELÁSTICA PANDROL - POSICIONAMENTO E ASSENTAMENTO MANUAL</v>
          </cell>
          <cell r="C18025" t="str">
            <v>KM</v>
          </cell>
        </row>
        <row r="18025">
          <cell r="E18025">
            <v>2204251.37</v>
          </cell>
        </row>
        <row r="18026">
          <cell r="A18026">
            <v>3009023</v>
          </cell>
          <cell r="B18026" t="str">
            <v>TRILHO TR57, COMPRIMENTO DE 12 M, SOBRE DORMENTE DE CONCRETO, BITOLA MÉTRICA OU LARGA, TAXA DE DORMENTAÇÃO DE 1.750 UN/KM, TALA DE JUNÇÃO DE 6 FUROS E FIXAÇÃO ELÁSTICA PANDROL - POSICIONAMENTO E ASSENTAMENTO MANUAL</v>
          </cell>
          <cell r="C18026" t="str">
            <v>KM</v>
          </cell>
        </row>
        <row r="18026">
          <cell r="E18026">
            <v>2211268.15</v>
          </cell>
        </row>
        <row r="18027">
          <cell r="A18027">
            <v>3009231</v>
          </cell>
          <cell r="B18027" t="str">
            <v>TRILHO TR57, COMPRIMENTO DE 12 M, SOBRE DORMENTE DE CONCRETO, BITOLA MISTA, TAXA DE DORMENTAÇÃO DE 1.667 UN/KM, TALA DE JUNÇÃO DE 6 FUROS E FIXAÇÃO ELÁSTICA PANDROL - POSICIONAMENTO E ASSENTAMENTO MANUAL</v>
          </cell>
          <cell r="C18027" t="str">
            <v>KM</v>
          </cell>
        </row>
        <row r="18027">
          <cell r="E18027">
            <v>3304688.93</v>
          </cell>
        </row>
        <row r="18028">
          <cell r="A18028">
            <v>3009019</v>
          </cell>
          <cell r="B18028" t="str">
            <v>TRILHO TR57, COMPRIMENTO DE 12 M, SOBRE DORMENTE DE CONCRETO, BITOLA MISTA, TAXA DE DORMENTAÇÃO DE 1.750 UN/KM, TALA DE JUNÇÃO DE 6 FUROS E FIXAÇÃO ELÁSTICA PANDROL - POSICIONAMENTO E ASSENTAMENTO MANUAL</v>
          </cell>
          <cell r="C18028" t="str">
            <v>KM</v>
          </cell>
        </row>
        <row r="18028">
          <cell r="E18028">
            <v>3317504.2</v>
          </cell>
        </row>
        <row r="18029">
          <cell r="A18029">
            <v>3009289</v>
          </cell>
          <cell r="B18029" t="str">
            <v>TRILHO TR57, COMPRIMENTO DE 12 M, SOBRE DORMENTE DE MADEIRA, BITOLA MÉTRICA OU LARGA, TAXA DE DORMENTAÇÃO DE 1.667 UN/KM, TALA DE JUNÇÃO DE 6 FUROS E FIXAÇÃO RÍGIDA - POSICIONAMENTO E ASSENTAMENTO MANUAL</v>
          </cell>
          <cell r="C18029" t="str">
            <v>KM</v>
          </cell>
        </row>
        <row r="18029">
          <cell r="E18029">
            <v>2807773.53</v>
          </cell>
        </row>
        <row r="18030">
          <cell r="A18030">
            <v>3009014</v>
          </cell>
          <cell r="B18030" t="str">
            <v>TRILHO TR57, COMPRIMENTO DE 12 M, SOBRE DORMENTE DE MADEIRA, BITOLA MÉTRICA OU LARGA, TAXA DE DORMENTAÇÃO DE 1.750 UN/KM, TALA DE JUNÇÃO DE 6 FUROS E FIXAÇÃO RÍGIDA - POSICIONAMENTO E ASSENTAMENTO MANUAL</v>
          </cell>
          <cell r="C18030" t="str">
            <v>KM</v>
          </cell>
        </row>
        <row r="18030">
          <cell r="E18030">
            <v>2845120.31</v>
          </cell>
        </row>
        <row r="18031">
          <cell r="A18031">
            <v>3009293</v>
          </cell>
          <cell r="B18031" t="str">
            <v>TRILHO TR57, COMPRIMENTO DE 12 M, SOBRE DORMENTE DE MADEIRA, BITOLA MISTA, TAXA DE DORMENTAÇÃO DE 1.667 UN/KM, TALA DE JUNÇÃO DE 6 FUROS E FIXAÇÃO RÍGIDA - POSICIONAMENTO E ASSENTAMENTO MANUAL</v>
          </cell>
          <cell r="C18031" t="str">
            <v>KM</v>
          </cell>
        </row>
        <row r="18031">
          <cell r="E18031">
            <v>4211662.87</v>
          </cell>
        </row>
        <row r="18032">
          <cell r="A18032">
            <v>3009226</v>
          </cell>
          <cell r="B18032" t="str">
            <v>TRILHO TR57, COMPRIMENTO DE 12 M, SOBRE DORMENTE DE MADEIRA, BITOLA MISTA, TAXA DE DORMENTAÇÃO DE 1.750 UN/KM, TALA DE JUNÇÃO DE 6 FUROS E FIXAÇÃO RÍGIDA - POSICIONAMENTO E ASSENTAMENTO MANUAL</v>
          </cell>
          <cell r="C18032" t="str">
            <v>KM</v>
          </cell>
        </row>
        <row r="18032">
          <cell r="E18032">
            <v>4267683.31</v>
          </cell>
        </row>
        <row r="18033">
          <cell r="A18033">
            <v>3009102</v>
          </cell>
          <cell r="B18033" t="str">
            <v>TRILHO TR57, COMPRIMENTO DE 120 M (TLS), FORMADO POR TRILHOS CURTOS DE 12 M SOLDADOS POR CALDEAMENTO - CONFECÇÃO EM ESTALEIRO</v>
          </cell>
          <cell r="C18033" t="str">
            <v>UND</v>
          </cell>
        </row>
        <row r="18033">
          <cell r="E18033">
            <v>114522.18</v>
          </cell>
        </row>
        <row r="18034">
          <cell r="A18034">
            <v>3009297</v>
          </cell>
          <cell r="B18034" t="str">
            <v>TRILHO TR57, COMPRIMENTO DE 120 M (TLS), SOBRE DORMENTE DE CONCRETO, BITOLA MÉTRICA OU LARGA, TAXA DE DORMENTAÇÃO DE 1.667 UN/KM, TALA DE JUNÇÃO DE 6 FUROS E FIXAÇÃO ELÁSTICA PANDROL - POSICIONAMENTO E ASSENTAMENTO MECANIZADO</v>
          </cell>
          <cell r="C18034" t="str">
            <v>KM</v>
          </cell>
        </row>
        <row r="18034">
          <cell r="E18034">
            <v>2074820.63</v>
          </cell>
        </row>
        <row r="18035">
          <cell r="A18035">
            <v>3009027</v>
          </cell>
          <cell r="B18035" t="str">
            <v>TRILHO TR57, COMPRIMENTO DE 120 M (TLS), SOBRE DORMENTE DE CONCRETO, BITOLA MÉTRICA OU LARGA, TAXA DE DORMENTAÇÃO DE 1.750 UN/KM, TALA DE JUNÇÃO DE 6 FUROS E FIXAÇÃO ELÁSTICA PANDROL - POSICIONAMENTO E ASSENTAMENTO MECANIZADO</v>
          </cell>
          <cell r="C18035" t="str">
            <v>KM</v>
          </cell>
        </row>
        <row r="18035">
          <cell r="E18035">
            <v>2082033.22</v>
          </cell>
        </row>
        <row r="18036">
          <cell r="A18036">
            <v>3009305</v>
          </cell>
          <cell r="B18036" t="str">
            <v>TRILHO TR57, COMPRIMENTO DE 120 M (TLS), SOBRE DORMENTE DE CONCRETO, BITOLA MISTA, TAXA DE DORMENTAÇÃO DE 1.667 UN/KM, TALA DE JUNÇÃO DE 6 FUROS E FIXAÇÃO ELÁSTICA PANDROL - POSICIONAMENTO E ASSENTAMENTO MECANIZADO</v>
          </cell>
          <cell r="C18036" t="str">
            <v>KM</v>
          </cell>
        </row>
        <row r="18036">
          <cell r="E18036">
            <v>3112144.94</v>
          </cell>
        </row>
        <row r="18037">
          <cell r="A18037">
            <v>3009031</v>
          </cell>
          <cell r="B18037" t="str">
            <v>TRILHO TR57, COMPRIMENTO DE 120 M (TLS), SOBRE DORMENTE DE CONCRETO, BITOLA MISTA, TAXA DE DORMENTAÇÃO DE 1.750 UN/KM, TALA DE JUNÇÃO DE 6 FUROS E FIXAÇÃO ELÁSTICA PANDROL - POSICIONAMENTO E ASSENTAMENTO MECANIZADO</v>
          </cell>
          <cell r="C18037" t="str">
            <v>KM</v>
          </cell>
        </row>
        <row r="18037">
          <cell r="E18037">
            <v>3122963.67</v>
          </cell>
        </row>
        <row r="18038">
          <cell r="A18038">
            <v>3009255</v>
          </cell>
          <cell r="B18038" t="str">
            <v>TRILHO TR57, COMPRIMENTO DE 120 M (TLS), SOBRE DORMENTE DE MADEIRA, BITOLA MÉTRICA OU LARGA, TAXA DE DORMENTAÇÃO DE 1.667 UN/KM, TALA DE JUNÇÃO DE 6 FUROS E FIXAÇÃO ELÁSTICA PANDROL - POSICIONAMENTO E ASSENTAMENTO MECANIZADO</v>
          </cell>
          <cell r="C18038" t="str">
            <v>KM</v>
          </cell>
        </row>
        <row r="18038">
          <cell r="E18038">
            <v>2660590.78</v>
          </cell>
        </row>
        <row r="18039">
          <cell r="A18039">
            <v>3009263</v>
          </cell>
          <cell r="B18039" t="str">
            <v>TRILHO TR57, COMPRIMENTO DE 120 M (TLS), SOBRE DORMENTE DE MADEIRA, BITOLA MÉTRICA OU LARGA, TAXA DE DORMENTAÇÃO DE 1.667 UN/KM, TALA DE JUNÇÃO DE 6 FUROS E FIXAÇÃO RÍGIDA - POSICIONAMENTO E ASSENTAMENTO MECANIZADO</v>
          </cell>
          <cell r="C18039" t="str">
            <v>KM</v>
          </cell>
        </row>
        <row r="18039">
          <cell r="E18039">
            <v>2677232.03</v>
          </cell>
        </row>
        <row r="18040">
          <cell r="A18040">
            <v>3009035</v>
          </cell>
          <cell r="B18040" t="str">
            <v>TRILHO TR57, COMPRIMENTO DE 120 M (TLS), SOBRE DORMENTE DE MADEIRA, BITOLA MÉTRICA OU LARGA, TAXA DE DORMENTAÇÃO DE 1.750 UN/KM, TALA DE JUNÇÃO DE 6 FUROS E FIXAÇÃO ELÁSTICA PANDROL - POSICIONAMENTO E ASSENTAMENTO MECANIZADO</v>
          </cell>
          <cell r="C18040" t="str">
            <v>KM</v>
          </cell>
        </row>
        <row r="18040">
          <cell r="E18040">
            <v>2697229.75</v>
          </cell>
        </row>
        <row r="18041">
          <cell r="A18041">
            <v>3009043</v>
          </cell>
          <cell r="B18041" t="str">
            <v>TRILHO TR57, COMPRIMENTO DE 120 M (TLS), SOBRE DORMENTE DE MADEIRA, BITOLA MÉTRICA OU LARGA, TAXA DE DORMENTAÇÃO DE 1.750 UN/KM, TALA DE JUNÇÃO DE 6 FUROS E FIXAÇÃO RÍGIDA - POSICIONAMENTO E ASSENTAMENTO MECANIZADO</v>
          </cell>
          <cell r="C18041" t="str">
            <v>KM</v>
          </cell>
        </row>
        <row r="18041">
          <cell r="E18041">
            <v>2714699.42</v>
          </cell>
        </row>
        <row r="18042">
          <cell r="A18042">
            <v>3009271</v>
          </cell>
          <cell r="B18042" t="str">
            <v>TRILHO TR57, COMPRIMENTO DE 120 M (TLS), SOBRE DORMENTE DE MADEIRA, BITOLA MISTA, TAXA DE DORMENTAÇÃO DE 1.667 UN/KM, TALA DE JUNÇÃO DE 6 FUROS E FIXAÇÃO ELÁSTICA PANDROL - POSICIONAMENTO E ASSENTAMENTO MECANIZADO</v>
          </cell>
          <cell r="C18042" t="str">
            <v>KM</v>
          </cell>
        </row>
        <row r="18042">
          <cell r="E18042">
            <v>3991527.15</v>
          </cell>
        </row>
        <row r="18043">
          <cell r="A18043">
            <v>3009051</v>
          </cell>
          <cell r="B18043" t="str">
            <v>TRILHO TR57, COMPRIMENTO DE 120 M (TLS), SOBRE DORMENTE DE MADEIRA, BITOLA MISTA, TAXA DE DORMENTAÇÃO DE 1.750 UN/KM, TALA DE JUNÇÃO DE 6 FUROS E FIXAÇÃO ELÁSTICA PANDROL - POSICIONAMENTO E ASSENTAMENTO MECANIZADO</v>
          </cell>
          <cell r="C18043" t="str">
            <v>KM</v>
          </cell>
        </row>
        <row r="18043">
          <cell r="E18043">
            <v>4046522.23</v>
          </cell>
        </row>
        <row r="18044">
          <cell r="A18044">
            <v>3009103</v>
          </cell>
          <cell r="B18044" t="str">
            <v>TRILHO TR57, COMPRIMENTO DE 240 M (TLS), FORMADO POR TRILHOS CURTOS DE 12 M SOLDADOS POR CALDEAMENTO - CONFECÇÃO EM ESTALEIRO</v>
          </cell>
          <cell r="C18044" t="str">
            <v>UND</v>
          </cell>
        </row>
        <row r="18044">
          <cell r="E18044">
            <v>229281.01</v>
          </cell>
        </row>
        <row r="18045">
          <cell r="A18045">
            <v>3009247</v>
          </cell>
          <cell r="B18045" t="str">
            <v>TRILHO TR57, COMPRIMENTO DE 240 M (TLS), SOBRE DORMENTE DE CONCRETO, BITOLA MÉTRICA OU LARGA, TAXA DE DORMENTAÇÃO DE 1.667 UN/KM, TALA DE JUNÇÃO DE 6 FUROS E FIXAÇÃO ELÁSTICA PANDROL - POSICIONAMENTO E ASSENTAMENTO MECANIZADO</v>
          </cell>
          <cell r="C18045" t="str">
            <v>KM</v>
          </cell>
        </row>
        <row r="18045">
          <cell r="E18045">
            <v>2068125.79</v>
          </cell>
        </row>
        <row r="18046">
          <cell r="A18046">
            <v>3009209</v>
          </cell>
          <cell r="B18046" t="str">
            <v>TRILHO TR57, COMPRIMENTO DE 240 M (TLS), SOBRE DORMENTE DE CONCRETO, BITOLA MÉTRICA OU LARGA, TAXA DE DORMENTAÇÃO DE 1.750 UN/KM, TALA DE JUNÇÃO DE 6 FUROS E FIXAÇÃO ELÁSTICA PANDROL - POSICIONAMENTO E ASSENTAMENTO MECANIZADO</v>
          </cell>
          <cell r="C18046" t="str">
            <v>KM</v>
          </cell>
        </row>
        <row r="18046">
          <cell r="E18046">
            <v>2075338.46</v>
          </cell>
        </row>
        <row r="18047">
          <cell r="A18047">
            <v>3009309</v>
          </cell>
          <cell r="B18047" t="str">
            <v>TRILHO TR57, COMPRIMENTO DE 240 M (TLS), SOBRE DORMENTE DE CONCRETO, BITOLA MISTA, TAXA DE DORMENTAÇÃO DE 1.667 UN/KM, TALA DE JUNÇÃO DE 6 FUROS E FIXAÇÃO ELÁSTICA PANDROL - POSICIONAMENTO E ASSENTAMENTO MECANIZADO</v>
          </cell>
          <cell r="C18047" t="str">
            <v>KM</v>
          </cell>
        </row>
        <row r="18047">
          <cell r="E18047">
            <v>3102104.34</v>
          </cell>
        </row>
        <row r="18048">
          <cell r="A18048">
            <v>3009213</v>
          </cell>
          <cell r="B18048" t="str">
            <v>TRILHO TR57, COMPRIMENTO DE 240 M (TLS), SOBRE DORMENTE DE CONCRETO, BITOLA MISTA, TAXA DE DORMENTAÇÃO DE 1.750 UN/KM, TALA DE JUNÇÃO DE 6 FUROS E FIXAÇÃO ELÁSTICA PANDROL - POSICIONAMENTO E ASSENTAMENTO MECANIZADO</v>
          </cell>
          <cell r="C18048" t="str">
            <v>KM</v>
          </cell>
        </row>
        <row r="18048">
          <cell r="E18048">
            <v>3112923.34</v>
          </cell>
        </row>
        <row r="18049">
          <cell r="A18049">
            <v>3009259</v>
          </cell>
          <cell r="B18049" t="str">
            <v>TRILHO TR57, COMPRIMENTO DE 240 M (TLS), SOBRE DORMENTE DE MADEIRA, BITOLA MÉTRICA OU LARGA, TAXA DE DORMENTAÇÃO DE 1.667 UN/KM, TALA DE JUNÇÃO DE 6 FUROS E FIXAÇÃO ELÁSTICA PANDROL - POSICIONAMENTO E ASSENTAMENTO MECANIZADO</v>
          </cell>
          <cell r="C18049" t="str">
            <v>KM</v>
          </cell>
        </row>
        <row r="18049">
          <cell r="E18049">
            <v>2653951.14</v>
          </cell>
        </row>
        <row r="18050">
          <cell r="A18050">
            <v>3009267</v>
          </cell>
          <cell r="B18050" t="str">
            <v>TRILHO TR57, COMPRIMENTO DE 240 M (TLS), SOBRE DORMENTE DE MADEIRA, BITOLA MÉTRICA OU LARGA, TAXA DE DORMENTAÇÃO DE 1.667 UN/KM, TALA DE JUNÇÃO DE 6 FUROS E FIXAÇÃO RÍGIDA - POSICIONAMENTO E ASSENTAMENTO MECANIZADO</v>
          </cell>
          <cell r="C18050" t="str">
            <v>KM</v>
          </cell>
        </row>
        <row r="18050">
          <cell r="E18050">
            <v>2670592.39</v>
          </cell>
        </row>
        <row r="18051">
          <cell r="A18051">
            <v>3009039</v>
          </cell>
          <cell r="B18051" t="str">
            <v>TRILHO TR57, COMPRIMENTO DE 240 M (TLS), SOBRE DORMENTE DE MADEIRA, BITOLA MÉTRICA OU LARGA, TAXA DE DORMENTAÇÃO DE 1.750 UN/KM, TALA DE JUNÇÃO DE 6 FUROS E FIXAÇÃO ELÁSTICA PANDROL - POSICIONAMENTO E ASSENTAMENTO MECANIZADO</v>
          </cell>
          <cell r="C18051" t="str">
            <v>KM</v>
          </cell>
        </row>
        <row r="18051">
          <cell r="E18051">
            <v>2690590.11</v>
          </cell>
        </row>
        <row r="18052">
          <cell r="A18052">
            <v>3009047</v>
          </cell>
          <cell r="B18052" t="str">
            <v>TRILHO TR57, COMPRIMENTO DE 240 M (TLS), SOBRE DORMENTE DE MADEIRA, BITOLA MÉTRICA OU LARGA, TAXA DE DORMENTAÇÃO DE 1.750 UN/KM, TALA DE JUNÇÃO DE 6 FUROS E FIXAÇÃO RÍGIDA - POSICIONAMENTO E ASSENTAMENTO MECANIZADO</v>
          </cell>
          <cell r="C18052" t="str">
            <v>KM</v>
          </cell>
        </row>
        <row r="18052">
          <cell r="E18052">
            <v>2708059.78</v>
          </cell>
        </row>
        <row r="18053">
          <cell r="A18053">
            <v>3009275</v>
          </cell>
          <cell r="B18053" t="str">
            <v>TRILHO TR57, COMPRIMENTO DE 240 M (TLS), SOBRE DORMENTE DE MADEIRA, BITOLA MISTA, TAXA DE DORMENTAÇÃO DE 1.667 UN/KM, TALA DE JUNÇÃO DE 6 FUROS E FIXAÇÃO ELÁSTICA PANDROL - POSICIONAMENTO E ASSENTAMENTO MECANIZADO</v>
          </cell>
          <cell r="C18053" t="str">
            <v>KM</v>
          </cell>
        </row>
        <row r="18053">
          <cell r="E18053">
            <v>3981569.42</v>
          </cell>
        </row>
        <row r="18054">
          <cell r="A18054">
            <v>3009055</v>
          </cell>
          <cell r="B18054" t="str">
            <v>TRILHO TR57, COMPRIMENTO DE 240 M (TLS), SOBRE DORMENTE DE MADEIRA, BITOLA MISTA, TAXA DE DORMENTAÇÃO DE 1.750 UN/KM, TALA DE JUNÇÃO DE 6 FUROS E FIXAÇÃO ELÁSTICA PANDROL - POSICIONAMENTO E ASSENTAMENTO MECANIZADO</v>
          </cell>
          <cell r="C18054" t="str">
            <v>KM</v>
          </cell>
        </row>
        <row r="18054">
          <cell r="E18054">
            <v>4036564.5</v>
          </cell>
        </row>
        <row r="18055">
          <cell r="A18055">
            <v>3009236</v>
          </cell>
          <cell r="B18055" t="str">
            <v>TRILHO TR68, COMPRIMENTO DE 12 M, SOBRE DORMENTE DE CONCRETO, BITOLA MÉTRICA OU LARGA, TAXA DE DORMENTAÇÃO DE 1.667 UN/KM, TALA DE JUNÇÃO DE 6 FUROS E FIXAÇÃO ELÁSTICA PANDROL - POSICIONAMENTO E ASSENTAMENTO MANUAL</v>
          </cell>
          <cell r="C18055" t="str">
            <v>KM</v>
          </cell>
        </row>
        <row r="18055">
          <cell r="E18055">
            <v>2582893.97</v>
          </cell>
        </row>
        <row r="18056">
          <cell r="A18056">
            <v>3009024</v>
          </cell>
          <cell r="B18056" t="str">
            <v>TRILHO TR68, COMPRIMENTO DE 12 M, SOBRE DORMENTE DE CONCRETO, BITOLA MÉTRICA OU LARGA, TAXA DE DORMENTAÇÃO DE 1.750 UN/KM, TALA DE JUNÇÃO DE 6 FUROS E FIXAÇÃO ELÁSTICA PANDROL - POSICIONAMENTO E ASSENTAMENTO MANUAL</v>
          </cell>
          <cell r="C18056" t="str">
            <v>KM</v>
          </cell>
        </row>
        <row r="18056">
          <cell r="E18056">
            <v>2588423.11</v>
          </cell>
        </row>
        <row r="18057">
          <cell r="A18057">
            <v>3009232</v>
          </cell>
          <cell r="B18057" t="str">
            <v>TRILHO TR68, COMPRIMENTO DE 12 M, SOBRE DORMENTE DE CONCRETO, BITOLA MISTA, TAXA DE DORMENTAÇÃO DE 1.667 UN/KM, TALA DE JUNÇÃO DE 6 FUROS E FIXAÇÃO ELÁSTICA PANDROL - POSICIONAMENTO E ASSENTAMENTO MANUAL</v>
          </cell>
          <cell r="C18057" t="str">
            <v>KM</v>
          </cell>
        </row>
        <row r="18057">
          <cell r="E18057">
            <v>3870621.98</v>
          </cell>
        </row>
        <row r="18058">
          <cell r="A18058">
            <v>3009020</v>
          </cell>
          <cell r="B18058" t="str">
            <v>TRILHO TR68, COMPRIMENTO DE 12 M, SOBRE DORMENTE DE CONCRETO, BITOLA MISTA, TAXA DE DORMENTAÇÃO DE 1.750 UN/KM, TALA DE JUNÇÃO DE 6 FUROS E FIXAÇÃO ELÁSTICA PANDROL - POSICIONAMENTO E ASSENTAMENTO MANUAL</v>
          </cell>
          <cell r="C18058" t="str">
            <v>KM</v>
          </cell>
        </row>
        <row r="18058">
          <cell r="E18058">
            <v>3881097</v>
          </cell>
        </row>
        <row r="18059">
          <cell r="A18059">
            <v>3009290</v>
          </cell>
          <cell r="B18059" t="str">
            <v>TRILHO TR68, COMPRIMENTO DE 12 M, SOBRE DORMENTE DE MADEIRA, BITOLA MÉTRICA OU LARGA, TAXA DE DORMENTAÇÃO DE 1.667 UN/KM, TALA DE JUNÇÃO DE 6 FUROS E FIXAÇÃO RÍGIDA - POSICIONAMENTO E ASSENTAMENTO MANUAL</v>
          </cell>
          <cell r="C18059" t="str">
            <v>KM</v>
          </cell>
        </row>
        <row r="18059">
          <cell r="E18059">
            <v>3224915.82</v>
          </cell>
        </row>
        <row r="18060">
          <cell r="A18060">
            <v>3009015</v>
          </cell>
          <cell r="B18060" t="str">
            <v>TRILHO TR68, COMPRIMENTO DE 12 M, SOBRE DORMENTE DE MADEIRA, BITOLA MÉTRICA OU LARGA, TAXA DE DORMENTAÇÃO DE 1.750 UN/KM, TALA DE JUNÇÃO DE 6 FUROS E FIXAÇÃO RÍGIDA - POSICIONAMENTO E ASSENTAMENTO MANUAL</v>
          </cell>
          <cell r="C18060" t="str">
            <v>KM</v>
          </cell>
        </row>
        <row r="18060">
          <cell r="E18060">
            <v>3264253.57</v>
          </cell>
        </row>
        <row r="18061">
          <cell r="A18061">
            <v>3009294</v>
          </cell>
          <cell r="B18061" t="str">
            <v>TRILHO TR68, COMPRIMENTO DE 12 M, SOBRE DORMENTE DE MADEIRA, BITOLA MISTA, TAXA DE DORMENTAÇÃO DE 1.667 UN/KM, TALA DE JUNÇÃO DE 6 FUROS E FIXAÇÃO RÍGIDA - POSICIONAMENTO E ASSENTAMENTO MANUAL</v>
          </cell>
          <cell r="C18061" t="str">
            <v>KM</v>
          </cell>
        </row>
        <row r="18061">
          <cell r="E18061">
            <v>4837376.3</v>
          </cell>
        </row>
        <row r="18062">
          <cell r="A18062">
            <v>3009227</v>
          </cell>
          <cell r="B18062" t="str">
            <v>TRILHO TR68, COMPRIMENTO DE 12 M, SOBRE DORMENTE DE MADEIRA, BITOLA MISTA, TAXA DE DORMENTAÇÃO DE 1.750 UN/KM, TALA DE JUNÇÃO DE 6 FUROS E FIXAÇÃO RÍGIDA - POSICIONAMENTO E ASSENTAMENTO MANUAL</v>
          </cell>
          <cell r="C18062" t="str">
            <v>KM</v>
          </cell>
        </row>
        <row r="18062">
          <cell r="E18062">
            <v>4896383.2</v>
          </cell>
        </row>
        <row r="18063">
          <cell r="A18063">
            <v>3009104</v>
          </cell>
          <cell r="B18063" t="str">
            <v>TRILHO TR68, COMPRIMENTO DE 120 M (TLS), FORMADO POR TRILHOS CURTOS DE 12 M SOLDADOS POR CALDEAMENTO - CONFECÇÃO EM ESTALEIRO</v>
          </cell>
          <cell r="C18063" t="str">
            <v>UND</v>
          </cell>
        </row>
        <row r="18063">
          <cell r="E18063">
            <v>135578.48</v>
          </cell>
        </row>
        <row r="18064">
          <cell r="A18064">
            <v>3009240</v>
          </cell>
          <cell r="B18064" t="str">
            <v>TRILHO TR68, COMPRIMENTO DE 120 M (TLS), SOBRE DORMENTE DE CONCRETO, BITOLA MÉTRICA OU LARGA, TAXA DE DORMENTAÇÃO DE 1.667 UN/KM, TALA DE JUNÇÃO DE 6 FUROS E FIXAÇÃO ELÁSTICA PANDROL - POSICIONAMENTO E ASSENTAMENTO MECANIZADO</v>
          </cell>
          <cell r="C18064" t="str">
            <v>KM</v>
          </cell>
        </row>
        <row r="18064">
          <cell r="E18064">
            <v>2428293.07</v>
          </cell>
        </row>
        <row r="18065">
          <cell r="A18065">
            <v>3009028</v>
          </cell>
          <cell r="B18065" t="str">
            <v>TRILHO TR68, COMPRIMENTO DE 120 M (TLS), SOBRE DORMENTE DE CONCRETO, BITOLA MÉTRICA OU LARGA, TAXA DE DORMENTAÇÃO DE 1.750 UN/KM, TALA DE JUNÇÃO DE 6 FUROS E FIXAÇÃO ELÁSTICA PANDROL - POSICIONAMENTO E ASSENTAMENTO MECANIZADO</v>
          </cell>
          <cell r="C18065" t="str">
            <v>KM</v>
          </cell>
        </row>
        <row r="18065">
          <cell r="E18065">
            <v>2435505.65</v>
          </cell>
        </row>
        <row r="18066">
          <cell r="A18066">
            <v>3009306</v>
          </cell>
          <cell r="B18066" t="str">
            <v>TRILHO TR68, COMPRIMENTO DE 120 M (TLS), SOBRE DORMENTE DE CONCRETO, BITOLA MISTA, TAXA DE DORMENTAÇÃO DE 1.667 UN/KM, TALA DE JUNÇÃO DE 6 FUROS E FIXAÇÃO ELÁSTICA PANDROL - POSICIONAMENTO E ASSENTAMENTO MECANIZADO</v>
          </cell>
          <cell r="C18066" t="str">
            <v>KM</v>
          </cell>
        </row>
        <row r="18066">
          <cell r="E18066">
            <v>3642353.5</v>
          </cell>
        </row>
        <row r="18067">
          <cell r="A18067">
            <v>3009032</v>
          </cell>
          <cell r="B18067" t="str">
            <v>TRILHO TR68, COMPRIMENTO DE 120 M (TLS), SOBRE DORMENTE DE CONCRETO, BITOLA MISTA, TAXA DE DORMENTAÇÃO DE 1.750 UN/KM, TALA DE JUNÇÃO DE 6 FUROS E FIXAÇÃO ELÁSTICA PANDROL - POSICIONAMENTO E ASSENTAMENTO MECANIZADO</v>
          </cell>
          <cell r="C18067" t="str">
            <v>KM</v>
          </cell>
        </row>
        <row r="18067">
          <cell r="E18067">
            <v>3653172.22</v>
          </cell>
        </row>
        <row r="18068">
          <cell r="A18068">
            <v>3009256</v>
          </cell>
          <cell r="B18068" t="str">
            <v>TRILHO TR68, COMPRIMENTO DE 120 M (TLS), SOBRE DORMENTE DE MADEIRA, BITOLA MÉTRICA OU LARGA, TAXA DE DORMENTAÇÃO DE 1.667 UN/KM, TALA DE JUNÇÃO DE 6 FUROS E FIXAÇÃO ELÁSTICA PANDROL - POSICIONAMENTO E ASSENTAMENTO MECANIZADO</v>
          </cell>
          <cell r="C18068" t="str">
            <v>KM</v>
          </cell>
        </row>
        <row r="18068">
          <cell r="E18068">
            <v>3079532.71</v>
          </cell>
        </row>
        <row r="18069">
          <cell r="A18069">
            <v>3009264</v>
          </cell>
          <cell r="B18069" t="str">
            <v>TRILHO TR68, COMPRIMENTO DE 120 M (TLS), SOBRE DORMENTE DE MADEIRA, BITOLA MÉTRICA OU LARGA, TAXA DE DORMENTAÇÃO DE 1.667 UN/KM, TALA DE JUNÇÃO DE 6 FUROS E FIXAÇÃO RÍGIDA - POSICIONAMENTO E ASSENTAMENTO MECANIZADO</v>
          </cell>
          <cell r="C18069" t="str">
            <v>KM</v>
          </cell>
        </row>
        <row r="18069">
          <cell r="E18069">
            <v>3070691.8</v>
          </cell>
        </row>
        <row r="18070">
          <cell r="A18070">
            <v>3009036</v>
          </cell>
          <cell r="B18070" t="str">
            <v>TRILHO TR68, COMPRIMENTO DE 120 M (TLS), SOBRE DORMENTE DE MADEIRA, BITOLA MÉTRICA OU LARGA, TAXA DE DORMENTAÇÃO DE 1.750 UN/KM, TALA DE JUNÇÃO DE 6 FUROS E FIXAÇÃO ELÁSTICA PANDROL - POSICIONAMENTO E ASSENTAMENTO MECANIZADO</v>
          </cell>
          <cell r="C18070" t="str">
            <v>KM</v>
          </cell>
        </row>
        <row r="18070">
          <cell r="E18070">
            <v>3119431.41</v>
          </cell>
        </row>
        <row r="18071">
          <cell r="A18071">
            <v>3009044</v>
          </cell>
          <cell r="B18071" t="str">
            <v>TRILHO TR68, COMPRIMENTO DE 120 M (TLS), SOBRE DORMENTE DE MADEIRA, BITOLA MÉTRICA OU LARGA, TAXA DE DORMENTAÇÃO DE 1.750 UN/KM, TALA DE JUNÇÃO DE 6 FUROS E FIXAÇÃO RÍGIDA - POSICIONAMENTO E ASSENTAMENTO MECANIZADO</v>
          </cell>
          <cell r="C18071" t="str">
            <v>KM</v>
          </cell>
        </row>
        <row r="18071">
          <cell r="E18071">
            <v>3110150.16</v>
          </cell>
        </row>
        <row r="18072">
          <cell r="A18072">
            <v>3009272</v>
          </cell>
          <cell r="B18072" t="str">
            <v>TRILHO TR68, COMPRIMENTO DE 120 M (TLS), SOBRE DORMENTE DE MADEIRA, BITOLA MISTA, TAXA DE DORMENTAÇÃO DE 1.667 UN/KM, TALA DE JUNÇÃO DE 6 FUROS E FIXAÇÃO ELÁSTICA PANDROL - POSICIONAMENTO E ASSENTAMENTO MECANIZADO</v>
          </cell>
          <cell r="C18072" t="str">
            <v>KM</v>
          </cell>
        </row>
        <row r="18072">
          <cell r="E18072">
            <v>4619939.94</v>
          </cell>
        </row>
        <row r="18073">
          <cell r="A18073">
            <v>3009052</v>
          </cell>
          <cell r="B18073" t="str">
            <v>TRILHO TR68, COMPRIMENTO DE 120 M (TLS), SOBRE DORMENTE DE MADEIRA, BITOLA MISTA, TAXA DE DORMENTAÇÃO DE 1.750 UN/KM, TALA DE JUNÇÃO DE 6 FUROS E FIXAÇÃO ELÁSTICA PANDROL - POSICIONAMENTO E ASSENTAMENTO MECANIZADO</v>
          </cell>
          <cell r="C18073" t="str">
            <v>KM</v>
          </cell>
        </row>
        <row r="18073">
          <cell r="E18073">
            <v>4679824.62</v>
          </cell>
        </row>
        <row r="18074">
          <cell r="A18074">
            <v>3009105</v>
          </cell>
          <cell r="B18074" t="str">
            <v>TRILHO TR68, COMPRIMENTO DE 240 M (TLS), FORMADO POR TRILHOS CURTOS DE 12 M SOLDADOS POR CALDEAMENTO - CONFECÇÃO EM ESTALEIRO</v>
          </cell>
          <cell r="C18074" t="str">
            <v>UND</v>
          </cell>
        </row>
        <row r="18074">
          <cell r="E18074">
            <v>271393.6</v>
          </cell>
        </row>
        <row r="18075">
          <cell r="A18075">
            <v>3009248</v>
          </cell>
          <cell r="B18075" t="str">
            <v>TRILHO TR68, COMPRIMENTO DE 240 M (TLS), SOBRE DORMENTE DE CONCRETO, BITOLA MÉTRICA OU LARGA, TAXA DE DORMENTAÇÃO DE 1.667 UN/KM, TALA DE JUNÇÃO DE 6 FUROS E FIXAÇÃO ELÁSTICA PANDROL - POSICIONAMENTO E ASSENTAMENTO MECANIZADO</v>
          </cell>
          <cell r="C18075" t="str">
            <v>KM</v>
          </cell>
        </row>
        <row r="18075">
          <cell r="E18075">
            <v>2420336.01</v>
          </cell>
        </row>
        <row r="18076">
          <cell r="A18076">
            <v>3009210</v>
          </cell>
          <cell r="B18076" t="str">
            <v>TRILHO TR68, COMPRIMENTO DE 240 M (TLS), SOBRE DORMENTE DE CONCRETO, BITOLA MÉTRICA OU LARGA, TAXA DE DORMENTAÇÃO DE 1.750 UN/KM, TALA DE JUNÇÃO DE 6 FUROS E FIXAÇÃO ELÁSTICA PANDROL - POSICIONAMENTO E ASSENTAMENTO MECANIZADO</v>
          </cell>
          <cell r="C18076" t="str">
            <v>KM</v>
          </cell>
        </row>
        <row r="18076">
          <cell r="E18076">
            <v>2427548.68</v>
          </cell>
        </row>
        <row r="18077">
          <cell r="A18077">
            <v>3009310</v>
          </cell>
          <cell r="B18077" t="str">
            <v>TRILHO TR68, COMPRIMENTO DE 240 M (TLS), SOBRE DORMENTE DE CONCRETO, BITOLA MISTA, TAXA DE DORMENTAÇÃO DE 1.667 UN/KM, TALA DE JUNÇÃO DE 6 FUROS E FIXAÇÃO ELÁSTICA PANDROL - POSICIONAMENTO E ASSENTAMENTO MECANIZADO</v>
          </cell>
          <cell r="C18077" t="str">
            <v>KM</v>
          </cell>
        </row>
        <row r="18077">
          <cell r="E18077">
            <v>3630419.88</v>
          </cell>
        </row>
        <row r="18078">
          <cell r="A18078">
            <v>3009214</v>
          </cell>
          <cell r="B18078" t="str">
            <v>TRILHO TR68, COMPRIMENTO DE 240 M (TLS), SOBRE DORMENTE DE CONCRETO, BITOLA MISTA, TAXA DE DORMENTAÇÃO DE 1.750 UN/KM, TALA DE JUNÇÃO DE 6 FUROS E FIXAÇÃO ELÁSTICA PANDROL - POSICIONAMENTO E ASSENTAMENTO MECANIZADO</v>
          </cell>
          <cell r="C18078" t="str">
            <v>KM</v>
          </cell>
        </row>
        <row r="18078">
          <cell r="E18078">
            <v>3641238.88</v>
          </cell>
        </row>
        <row r="18079">
          <cell r="A18079">
            <v>3009260</v>
          </cell>
          <cell r="B18079" t="str">
            <v>TRILHO TR68, COMPRIMENTO DE 240 M (TLS), SOBRE DORMENTE DE MADEIRA, BITOLA MÉTRICA OU LARGA, TAXA DE DORMENTAÇÃO DE 1.667 UN/KM, TALA DE JUNÇÃO DE 6 FUROS E FIXAÇÃO ELÁSTICA PANDROL - POSICIONAMENTO E ASSENTAMENTO MECANIZADO</v>
          </cell>
          <cell r="C18079" t="str">
            <v>KM</v>
          </cell>
        </row>
        <row r="18079">
          <cell r="E18079">
            <v>3071630.85</v>
          </cell>
        </row>
        <row r="18080">
          <cell r="A18080">
            <v>3009268</v>
          </cell>
          <cell r="B18080" t="str">
            <v>TRILHO TR68, COMPRIMENTO DE 240 M (TLS), SOBRE DORMENTE DE MADEIRA, BITOLA MÉTRICA OU LARGA, TAXA DE DORMENTAÇÃO DE 1.667 UN/KM, TALA DE JUNÇÃO DE 6 FUROS E FIXAÇÃO RÍGIDA - POSICIONAMENTO E ASSENTAMENTO MECANIZADO</v>
          </cell>
          <cell r="C18080" t="str">
            <v>KM</v>
          </cell>
        </row>
        <row r="18080">
          <cell r="E18080">
            <v>3062789.94</v>
          </cell>
        </row>
        <row r="18081">
          <cell r="A18081">
            <v>3009040</v>
          </cell>
          <cell r="B18081" t="str">
            <v>TRILHO TR68, COMPRIMENTO DE 240 M (TLS), SOBRE DORMENTE DE MADEIRA, BITOLA MÉTRICA OU LARGA, TAXA DE DORMENTAÇÃO DE 1.750 UN/KM, TALA DE JUNÇÃO DE 6 FUROS E FIXAÇÃO ELÁSTICA PANDROL - POSICIONAMENTO E ASSENTAMENTO MECANIZADO</v>
          </cell>
          <cell r="C18081" t="str">
            <v>KM</v>
          </cell>
        </row>
        <row r="18081">
          <cell r="E18081">
            <v>3111529.55</v>
          </cell>
        </row>
        <row r="18082">
          <cell r="A18082">
            <v>3009048</v>
          </cell>
          <cell r="B18082" t="str">
            <v>TRILHO TR68, COMPRIMENTO DE 240 M (TLS), SOBRE DORMENTE DE MADEIRA, BITOLA MÉTRICA OU LARGA, TAXA DE DORMENTAÇÃO DE 1.750 UN/KM, TALA DE JUNÇÃO DE 6 FUROS E FIXAÇÃO RÍGIDA - POSICIONAMENTO E ASSENTAMENTO MECANIZADO</v>
          </cell>
          <cell r="C18082" t="str">
            <v>KM</v>
          </cell>
        </row>
        <row r="18082">
          <cell r="E18082">
            <v>3102248.3</v>
          </cell>
        </row>
        <row r="18083">
          <cell r="A18083">
            <v>3009276</v>
          </cell>
          <cell r="B18083" t="str">
            <v>TRILHO TR68, COMPRIMENTO DE 240 M (TLS), SOBRE DORMENTE DE MADEIRA, BITOLA MISTA, TAXA DE DORMENTAÇÃO DE 1.667 UN/KM, TALA DE JUNÇÃO DE 6 FUROS E FIXAÇÃO ELÁSTICA PANDROL - POSICIONAMENTO E ASSENTAMENTO MECANIZADO</v>
          </cell>
          <cell r="C18083" t="str">
            <v>KM</v>
          </cell>
        </row>
        <row r="18083">
          <cell r="E18083">
            <v>4608089.19</v>
          </cell>
        </row>
        <row r="18084">
          <cell r="A18084">
            <v>3009056</v>
          </cell>
          <cell r="B18084" t="str">
            <v>TRILHO TR68, COMPRIMENTO DE 240 M (TLS), SOBRE DORMENTE DE MADEIRA, BITOLA MISTA, TAXA DE DORMENTAÇÃO DE 1.750 UN/KM, TALA DE JUNÇÃO DE 6 FUROS E FIXAÇÃO ELÁSTICA PANDROL - POSICIONAMENTO E ASSENTAMENTO MECANIZADO</v>
          </cell>
          <cell r="C18084" t="str">
            <v>KM</v>
          </cell>
        </row>
        <row r="18084">
          <cell r="E18084">
            <v>4667973.86</v>
          </cell>
        </row>
        <row r="18085">
          <cell r="A18085">
            <v>3009237</v>
          </cell>
          <cell r="B18085" t="str">
            <v>TRILHO UIC60, COMPRIMENTO DE 12 M, SOBRE DORMENTE DE CONCRETO, BITOLA MÉTRICA OU LARGA, TAXA DE DORMENTAÇÃO DE 1.667 UN/KM, TALA DE JUNÇÃO DE 6 FUROS E FIXAÇÃO ELÁSTICA PANDROL - POSICIONAMENTO E ASSENTAMENTO MANUAL</v>
          </cell>
          <cell r="C18085" t="str">
            <v>KM</v>
          </cell>
        </row>
        <row r="18085">
          <cell r="E18085">
            <v>2453558.65</v>
          </cell>
        </row>
        <row r="18086">
          <cell r="A18086">
            <v>3009025</v>
          </cell>
          <cell r="B18086" t="str">
            <v>TRILHO UIC60, COMPRIMENTO DE 12 M, SOBRE DORMENTE DE CONCRETO, BITOLA MÉTRICA OU LARGA, TAXA DE DORMENTAÇÃO DE 1.750 UN/KM, TALA DE JUNÇÃO DE 6 FUROS E FIXAÇÃO ELÁSTICA PANDROL - POSICIONAMENTO E ASSENTAMENTO MANUAL</v>
          </cell>
          <cell r="C18086" t="str">
            <v>KM</v>
          </cell>
        </row>
        <row r="18086">
          <cell r="E18086">
            <v>2459188.1</v>
          </cell>
        </row>
        <row r="18087">
          <cell r="A18087">
            <v>3009319</v>
          </cell>
          <cell r="B18087" t="str">
            <v>TRILHO UIC60, COMPRIMENTO DE 12 M, SOBRE DORMENTE DE CONCRETO, BITOLA MISTA, TAXA DE DORMENTAÇÃO DE 1.667 UN/KM, TALA DE JUNÇÃO DE 6 FUROS E FIXAÇÃO ELÁSTICA PANDROL - POSICIONAMENTO E ASSENTAMENTO MANUAL</v>
          </cell>
          <cell r="C18087" t="str">
            <v>KM</v>
          </cell>
        </row>
        <row r="18087">
          <cell r="E18087">
            <v>3678558.04</v>
          </cell>
        </row>
        <row r="18088">
          <cell r="A18088">
            <v>3009021</v>
          </cell>
          <cell r="B18088" t="str">
            <v>TRILHO UIC60, COMPRIMENTO DE 12 M, SOBRE DORMENTE DE CONCRETO, BITOLA MISTA, TAXA DE DORMENTAÇÃO DE 1.750 UN/KM, TALA DE JUNÇÃO DE 6 FUROS E FIXAÇÃO ELÁSTICA PANDROL - POSICIONAMENTO E ASSENTAMENTO MANUAL</v>
          </cell>
          <cell r="C18088" t="str">
            <v>KM</v>
          </cell>
        </row>
        <row r="18088">
          <cell r="E18088">
            <v>3687294.63</v>
          </cell>
        </row>
        <row r="18089">
          <cell r="A18089">
            <v>3009291</v>
          </cell>
          <cell r="B18089" t="str">
            <v>TRILHO UIC60, COMPRIMENTO DE 12 M, SOBRE DORMENTE DE MADEIRA, BITOLA MÉTRICA OU LARGA, TAXA DE DORMENTAÇÃO DE 1.667 UN/KM, TALA DE JUNÇÃO DE 6 FUROS E FIXAÇÃO RÍGIDA - POSICIONAMENTO E ASSENTAMENTO MANUAL</v>
          </cell>
          <cell r="C18089" t="str">
            <v>KM</v>
          </cell>
        </row>
        <row r="18089">
          <cell r="E18089">
            <v>3102588.64</v>
          </cell>
        </row>
        <row r="18090">
          <cell r="A18090">
            <v>3009016</v>
          </cell>
          <cell r="B18090" t="str">
            <v>TRILHO UIC60, COMPRIMENTO DE 12 M, SOBRE DORMENTE DE MADEIRA, BITOLA MÉTRICA OU LARGA, TAXA DE DORMENTAÇÃO DE 1.750 UN/KM, TALA DE JUNÇÃO DE 6 FUROS E FIXAÇÃO RÍGIDA - POSICIONAMENTO E ASSENTAMENTO MANUAL</v>
          </cell>
          <cell r="C18090" t="str">
            <v>KM</v>
          </cell>
        </row>
        <row r="18090">
          <cell r="E18090">
            <v>3142275.33</v>
          </cell>
        </row>
        <row r="18091">
          <cell r="A18091">
            <v>3009295</v>
          </cell>
          <cell r="B18091" t="str">
            <v>TRILHO UIC60, COMPRIMENTO DE 12 M, SOBRE DORMENTE DE MADEIRA, BITOLA MISTA, TAXA DE DORMENTAÇÃO DE 1.667 UN/KM, TALA DE JUNÇÃO DE 6 FUROS E FIXAÇÃO RÍGIDA - POSICIONAMENTO E ASSENTAMENTO MANUAL</v>
          </cell>
          <cell r="C18091" t="str">
            <v>KM</v>
          </cell>
        </row>
        <row r="18091">
          <cell r="E18091">
            <v>4653885.53</v>
          </cell>
        </row>
        <row r="18092">
          <cell r="A18092">
            <v>3009228</v>
          </cell>
          <cell r="B18092" t="str">
            <v>TRILHO UIC60, COMPRIMENTO DE 12 M, SOBRE DORMENTE DE MADEIRA, BITOLA MISTA, TAXA DE DORMENTAÇÃO DE 1.750 UN/KM, TALA DE JUNÇÃO DE 6 FUROS E FIXAÇÃO RÍGIDA - POSICIONAMENTO E ASSENTAMENTO MANUAL</v>
          </cell>
          <cell r="C18092" t="str">
            <v>KM</v>
          </cell>
        </row>
        <row r="18092">
          <cell r="E18092">
            <v>4713415.83</v>
          </cell>
        </row>
        <row r="18093">
          <cell r="A18093">
            <v>3009106</v>
          </cell>
          <cell r="B18093" t="str">
            <v>TRILHO UIC60, COMPRIMENTO DE 120 M (TLS), FORMADO POR TRILHOS CURTOS DE 12 M SOLDADOS POR CALDEAMENTO - CONFECÇÃO EM ESTALEIRO</v>
          </cell>
          <cell r="C18093" t="str">
            <v>UND</v>
          </cell>
        </row>
        <row r="18093">
          <cell r="E18093">
            <v>128574.85</v>
          </cell>
        </row>
        <row r="18094">
          <cell r="A18094">
            <v>3009299</v>
          </cell>
          <cell r="B18094" t="str">
            <v>TRILHO UIC60, COMPRIMENTO DE 120 M (TLS), SOBRE DORMENTE DE CONCRETO, BITOLA MÉTRICA OU LARGA, TAXA DE DORMENTAÇÃO DE 1.667 UN/KM, TALA DE JUNÇÃO DE 6 FUROS E FIXAÇÃO ELÁSTICA PANDROL - POSICIONAMENTO E ASSENTAMENTO MECANIZADO</v>
          </cell>
          <cell r="C18094" t="str">
            <v>KM</v>
          </cell>
        </row>
        <row r="18094">
          <cell r="E18094">
            <v>2310349.29</v>
          </cell>
        </row>
        <row r="18095">
          <cell r="A18095">
            <v>3009029</v>
          </cell>
          <cell r="B18095" t="str">
            <v>TRILHO UIC60, COMPRIMENTO DE 120 M (TLS), SOBRE DORMENTE DE CONCRETO, BITOLA MÉTRICA OU LARGA, TAXA DE DORMENTAÇÃO DE 1.750 UN/KM, TALA DE JUNÇÃO DE 6 FUROS E FIXAÇÃO ELÁSTICA PANDROL - POSICIONAMENTO E ASSENTAMENTO MECANIZADO</v>
          </cell>
          <cell r="C18095" t="str">
            <v>KM</v>
          </cell>
        </row>
        <row r="18095">
          <cell r="E18095">
            <v>2317561.88</v>
          </cell>
        </row>
        <row r="18096">
          <cell r="A18096">
            <v>3009245</v>
          </cell>
          <cell r="B18096" t="str">
            <v>TRILHO UIC60, COMPRIMENTO DE 120 M (TLS), SOBRE DORMENTE DE CONCRETO, BITOLA MISTA, TAXA DE DORMENTAÇÃO DE 1.667 UN/KM, TALA DE JUNÇÃO DE 6 FUROS E FIXAÇÃO ELÁSTICA PANDROL - POSICIONAMENTO E ASSENTAMENTO MECANIZADO</v>
          </cell>
          <cell r="C18096" t="str">
            <v>KM</v>
          </cell>
        </row>
        <row r="18096">
          <cell r="E18096">
            <v>3465437.87</v>
          </cell>
        </row>
        <row r="18097">
          <cell r="A18097">
            <v>3009033</v>
          </cell>
          <cell r="B18097" t="str">
            <v>TRILHO UIC60, COMPRIMENTO DE 120 M (TLS), SOBRE DORMENTE DE CONCRETO, BITOLA MISTA, TAXA DE DORMENTAÇÃO DE 1.750 UN/KM, TALA DE JUNÇÃO DE 6 FUROS E FIXAÇÃO ELÁSTICA PANDROL - POSICIONAMENTO E ASSENTAMENTO MECANIZADO</v>
          </cell>
          <cell r="C18097" t="str">
            <v>KM</v>
          </cell>
        </row>
        <row r="18097">
          <cell r="E18097">
            <v>3476256.59</v>
          </cell>
        </row>
        <row r="18098">
          <cell r="A18098">
            <v>3009257</v>
          </cell>
          <cell r="B18098" t="str">
            <v>TRILHO UIC60, COMPRIMENTO DE 120 M (TLS), SOBRE DORMENTE DE MADEIRA, BITOLA MÉTRICA OU LARGA, TAXA DE DORMENTAÇÃO DE 1.667 UN/KM, TALA DE JUNÇÃO DE 6 FUROS E FIXAÇÃO ELÁSTICA PANDROL - POSICIONAMENTO E ASSENTAMENTO MECANIZADO</v>
          </cell>
          <cell r="C18098" t="str">
            <v>KM</v>
          </cell>
        </row>
        <row r="18098">
          <cell r="E18098">
            <v>2964137.78</v>
          </cell>
        </row>
        <row r="18099">
          <cell r="A18099">
            <v>3009265</v>
          </cell>
          <cell r="B18099" t="str">
            <v>TRILHO UIC60, COMPRIMENTO DE 120 M (TLS), SOBRE DORMENTE DE MADEIRA, BITOLA MÉTRICA OU LARGA, TAXA DE DORMENTAÇÃO DE 1.667 UN/KM, TALA DE JUNÇÃO DE 6 FUROS E FIXAÇÃO RÍGIDA - POSICIONAMENTO E ASSENTAMENTO MECANIZADO</v>
          </cell>
          <cell r="C18099" t="str">
            <v>KM</v>
          </cell>
        </row>
        <row r="18099">
          <cell r="E18099">
            <v>2959756.16</v>
          </cell>
        </row>
        <row r="18100">
          <cell r="A18100">
            <v>3009037</v>
          </cell>
          <cell r="B18100" t="str">
            <v>TRILHO UIC60, COMPRIMENTO DE 120 M (TLS), SOBRE DORMENTE DE MADEIRA, BITOLA MÉTRICA OU LARGA, TAXA DE DORMENTAÇÃO DE 1.750 UN/KM, TALA DE JUNÇÃO DE 6 FUROS E FIXAÇÃO ELÁSTICA PANDROL - POSICIONAMENTO E ASSENTAMENTO MECANIZADO</v>
          </cell>
          <cell r="C18100" t="str">
            <v>KM</v>
          </cell>
        </row>
        <row r="18100">
          <cell r="E18100">
            <v>3004163.38</v>
          </cell>
        </row>
        <row r="18101">
          <cell r="A18101">
            <v>3009045</v>
          </cell>
          <cell r="B18101" t="str">
            <v>TRILHO UIC60, COMPRIMENTO DE 120 M (TLS), SOBRE DORMENTE DE MADEIRA, BITOLA MÉTRICA OU LARGA, TAXA DE DORMENTAÇÃO DE 1.750 UN/KM, TALA DE JUNÇÃO DE 6 FUROS E FIXAÇÃO RÍGIDA - POSICIONAMENTO E ASSENTAMENTO MECANIZADO</v>
          </cell>
          <cell r="C18101" t="str">
            <v>KM</v>
          </cell>
        </row>
        <row r="18101">
          <cell r="E18101">
            <v>2999563.45</v>
          </cell>
        </row>
        <row r="18102">
          <cell r="A18102">
            <v>3009273</v>
          </cell>
          <cell r="B18102" t="str">
            <v>TRILHO UIC60, COMPRIMENTO DE 120 M (TLS), SOBRE DORMENTE DE MADEIRA, BITOLA MISTA, TAXA DE DORMENTAÇÃO DE 1.667 UN/KM, TALA DE JUNÇÃO DE 6 FUROS E FIXAÇÃO ELÁSTICA PANDROL - POSICIONAMENTO E ASSENTAMENTO MECANIZADO</v>
          </cell>
          <cell r="C18102" t="str">
            <v>KM</v>
          </cell>
        </row>
        <row r="18102">
          <cell r="E18102">
            <v>4446847.58</v>
          </cell>
        </row>
        <row r="18103">
          <cell r="A18103">
            <v>3009053</v>
          </cell>
          <cell r="B18103" t="str">
            <v>TRILHO UIC60, COMPRIMENTO DE 120 M (TLS), SOBRE DORMENTE DE MADEIRA, BITOLA MISTA, TAXA DE DORMENTAÇÃO DE 1.750 UN/KM, TALA DE JUNÇÃO DE 6 FUROS E FIXAÇÃO ELÁSTICA PANDROL - POSICIONAMENTO E ASSENTAMENTO MECANIZADO</v>
          </cell>
          <cell r="C18103" t="str">
            <v>KM</v>
          </cell>
        </row>
        <row r="18103">
          <cell r="E18103">
            <v>4506922.61</v>
          </cell>
        </row>
        <row r="18104">
          <cell r="A18104">
            <v>3009107</v>
          </cell>
          <cell r="B18104" t="str">
            <v>TRILHO UIC60, COMPRIMENTO DE 240 M (TLS), FORMADO POR TRILHOS CURTOS DE 12 M SOLDADOS POR CALDEAMENTO - CONFECÇÃO EM ESTALEIRO</v>
          </cell>
          <cell r="C18104" t="str">
            <v>UND</v>
          </cell>
        </row>
        <row r="18104">
          <cell r="E18104">
            <v>257386.35</v>
          </cell>
        </row>
        <row r="18105">
          <cell r="A18105">
            <v>3009249</v>
          </cell>
          <cell r="B18105" t="str">
            <v>TRILHO UIC60, COMPRIMENTO DE 240 M (TLS), SOBRE DORMENTE DE CONCRETO, BITOLA MÉTRICA OU LARGA, TAXA DE DORMENTAÇÃO DE 1.667 UN/KM, TALA DE JUNÇÃO DE 6 FUROS E FIXAÇÃO ELÁSTICA PANDROL - POSICIONAMENTO E ASSENTAMENTO MECANIZADO</v>
          </cell>
          <cell r="C18105" t="str">
            <v>KM</v>
          </cell>
        </row>
        <row r="18105">
          <cell r="E18105">
            <v>2303001.07</v>
          </cell>
        </row>
        <row r="18106">
          <cell r="A18106">
            <v>3009211</v>
          </cell>
          <cell r="B18106" t="str">
            <v>TRILHO UIC60, COMPRIMENTO DE 240 M (TLS), SOBRE DORMENTE DE CONCRETO, BITOLA MÉTRICA OU LARGA, TAXA DE DORMENTAÇÃO DE 1.750 UN/KM, TALA DE JUNÇÃO DE 6 FUROS E FIXAÇÃO ELÁSTICA PANDROL - POSICIONAMENTO E ASSENTAMENTO MECANIZADO</v>
          </cell>
          <cell r="C18106" t="str">
            <v>KM</v>
          </cell>
        </row>
        <row r="18106">
          <cell r="E18106">
            <v>2310213.74</v>
          </cell>
        </row>
        <row r="18107">
          <cell r="A18107">
            <v>3009253</v>
          </cell>
          <cell r="B18107" t="str">
            <v>TRILHO UIC60, COMPRIMENTO DE 240 M (TLS), SOBRE DORMENTE DE CONCRETO, BITOLA MISTA, TAXA DE DORMENTAÇÃO DE 1.667 UN/KM, TALA DE JUNÇÃO DE 6 FUROS E FIXAÇÃO ELÁSTICA PANDROL - POSICIONAMENTO E ASSENTAMENTO MECANIZADO</v>
          </cell>
          <cell r="C18107" t="str">
            <v>KM</v>
          </cell>
        </row>
        <row r="18107">
          <cell r="E18107">
            <v>3454417.39</v>
          </cell>
        </row>
        <row r="18108">
          <cell r="A18108">
            <v>3009215</v>
          </cell>
          <cell r="B18108" t="str">
            <v>TRILHO UIC60, COMPRIMENTO DE 240 M (TLS), SOBRE DORMENTE DE CONCRETO, BITOLA MISTA, TAXA DE DORMENTAÇÃO DE 1.750 UN/KM, TALA DE JUNÇÃO DE 6 FUROS E FIXAÇÃO ELÁSTICA PANDROL - POSICIONAMENTO E ASSENTAMENTO MECANIZADO</v>
          </cell>
          <cell r="C18108" t="str">
            <v>KM</v>
          </cell>
        </row>
        <row r="18108">
          <cell r="E18108">
            <v>3465236.4</v>
          </cell>
        </row>
        <row r="18109">
          <cell r="A18109">
            <v>3009261</v>
          </cell>
          <cell r="B18109" t="str">
            <v>TRILHO UIC60, COMPRIMENTO DE 240 M (TLS), SOBRE DORMENTE DE MADEIRA, BITOLA MÉTRICA OU LARGA, TAXA DE DORMENTAÇÃO DE 1.667 UN/KM, TALA DE JUNÇÃO DE 6 FUROS E FIXAÇÃO ELÁSTICA PANDROL - POSICIONAMENTO E ASSENTAMENTO MECANIZADO</v>
          </cell>
          <cell r="C18109" t="str">
            <v>KM</v>
          </cell>
        </row>
        <row r="18109">
          <cell r="E18109">
            <v>2956844.75</v>
          </cell>
        </row>
        <row r="18110">
          <cell r="A18110">
            <v>3009269</v>
          </cell>
          <cell r="B18110" t="str">
            <v>TRILHO UIC60, COMPRIMENTO DE 240 M (TLS), SOBRE DORMENTE DE MADEIRA, BITOLA MÉTRICA OU LARGA, TAXA DE DORMENTAÇÃO DE 1.667 UN/KM, TALA DE JUNÇÃO DE 6 FUROS E FIXAÇÃO RÍGIDA - POSICIONAMENTO E ASSENTAMENTO MECANIZADO</v>
          </cell>
          <cell r="C18110" t="str">
            <v>KM</v>
          </cell>
        </row>
        <row r="18110">
          <cell r="E18110">
            <v>2952463.13</v>
          </cell>
        </row>
        <row r="18111">
          <cell r="A18111">
            <v>3009041</v>
          </cell>
          <cell r="B18111" t="str">
            <v>TRILHO UIC60, COMPRIMENTO DE 240 M (TLS), SOBRE DORMENTE DE MADEIRA, BITOLA MÉTRICA OU LARGA, TAXA DE DORMENTAÇÃO DE 1.750 UN/KM, TALA DE JUNÇÃO DE 6 FUROS E FIXAÇÃO ELÁSTICA PANDROL - POSICIONAMENTO E ASSENTAMENTO MECANIZADO</v>
          </cell>
          <cell r="C18111" t="str">
            <v>KM</v>
          </cell>
        </row>
        <row r="18111">
          <cell r="E18111">
            <v>2996870.36</v>
          </cell>
        </row>
        <row r="18112">
          <cell r="A18112">
            <v>3009049</v>
          </cell>
          <cell r="B18112" t="str">
            <v>TRILHO UIC60, COMPRIMENTO DE 240 M (TLS), SOBRE DORMENTE DE MADEIRA, BITOLA MÉTRICA OU LARGA, TAXA DE DORMENTAÇÃO DE 1.750 UN/KM, TALA DE JUNÇÃO DE 6 FUROS E FIXAÇÃO RÍGIDA - POSICIONAMENTO E ASSENTAMENTO MECANIZADO</v>
          </cell>
          <cell r="C18112" t="str">
            <v>KM</v>
          </cell>
        </row>
        <row r="18112">
          <cell r="E18112">
            <v>2992270.43</v>
          </cell>
        </row>
        <row r="18113">
          <cell r="A18113">
            <v>3009277</v>
          </cell>
          <cell r="B18113" t="str">
            <v>TRILHO UIC60, COMPRIMENTO DE 240 M (TLS), SOBRE DORMENTE DE MADEIRA, BITOLA MISTA, TAXA DE DORMENTAÇÃO DE 1.667 UN/KM, TALA DE JUNÇÃO DE 6 FUROS E FIXAÇÃO ELÁSTICA PANDROL - POSICIONAMENTO E ASSENTAMENTO MECANIZADO</v>
          </cell>
          <cell r="C18113" t="str">
            <v>KM</v>
          </cell>
        </row>
        <row r="18113">
          <cell r="E18113">
            <v>4435909.97</v>
          </cell>
        </row>
        <row r="18114">
          <cell r="A18114">
            <v>3009057</v>
          </cell>
          <cell r="B18114" t="str">
            <v>TRILHO UIC60, COMPRIMENTO DE 240 M (TLS), SOBRE DORMENTE DE MADEIRA, BITOLA MISTA, TAXA DE DORMENTAÇÃO DE 1.750 UN/KM, TALA DE JUNÇÃO DE 6 FUROS E FIXAÇÃO ELÁSTICA PANDROL - POSICIONAMENTO E ASSENTAMENTO MECANIZADO</v>
          </cell>
          <cell r="C18114" t="str">
            <v>KM</v>
          </cell>
        </row>
        <row r="18114">
          <cell r="E18114">
            <v>4495985.01</v>
          </cell>
        </row>
        <row r="18115">
          <cell r="A18115">
            <v>3108073</v>
          </cell>
          <cell r="B18115" t="str">
            <v>CONFECÇÃO DE FÔRMA METÁLICA EM CHAPA 1/8" PARA POITA TRAPEZOIDAL</v>
          </cell>
          <cell r="C18115" t="str">
            <v>M2</v>
          </cell>
        </row>
        <row r="18115">
          <cell r="E18115">
            <v>359.53</v>
          </cell>
        </row>
        <row r="18116">
          <cell r="A18116">
            <v>3107965</v>
          </cell>
          <cell r="B18116" t="str">
            <v>CONFECÇÃO DE FORMA METÁLICA EM CHAPA 3/16" PARA POITA TRAPEZOIDAL</v>
          </cell>
          <cell r="C18116" t="str">
            <v>M2</v>
          </cell>
        </row>
        <row r="18116">
          <cell r="E18116">
            <v>581.58</v>
          </cell>
        </row>
        <row r="18117">
          <cell r="A18117">
            <v>3105941</v>
          </cell>
          <cell r="B18117" t="str">
            <v>FÔRMA EM CHAPA METÁLICA 1/8" PARA CABEÇA DE TIRANTES - UTILIZAÇÃO DE 50 VEZES - CONFECÇÃO, INSTALAÇÃO E RETIRADA</v>
          </cell>
          <cell r="C18117" t="str">
            <v>M2</v>
          </cell>
        </row>
        <row r="18117">
          <cell r="E18117">
            <v>27.39</v>
          </cell>
        </row>
        <row r="18118">
          <cell r="A18118">
            <v>3108150</v>
          </cell>
          <cell r="B18118" t="str">
            <v>FÔRMA METÁLICA CURVA EM CHAPA 3/16" REFORÇADA COM NERVURAS DE 40 MM X 3/16" DISPOSTAS EM GRELHAS DE 40 X 60 CM - UTILIZAÇÃO DE 100 VEZES - CONFECÇÃO, INSTALAÇÃO E RETIRADA</v>
          </cell>
          <cell r="C18118" t="str">
            <v>M2</v>
          </cell>
        </row>
        <row r="18118">
          <cell r="E18118">
            <v>18.12</v>
          </cell>
        </row>
        <row r="18119">
          <cell r="A18119">
            <v>3108071</v>
          </cell>
          <cell r="B18119" t="str">
            <v>FÔRMA METÁLICA EM CHAPA 1/8" PARA POITA TRAPEZOIDAL - UTILIZAÇÃO DE 50 VEZES - MONTAGEM, INSTALAÇÃO E RETIRADA</v>
          </cell>
          <cell r="C18119" t="str">
            <v>M2</v>
          </cell>
        </row>
        <row r="18119">
          <cell r="E18119">
            <v>13.9</v>
          </cell>
        </row>
        <row r="18120">
          <cell r="A18120">
            <v>3107967</v>
          </cell>
          <cell r="B18120" t="str">
            <v>FÔRMA METÁLICA EM CHAPA 1/8" REFORÇADA COM NERVURAS DE 40 MM X 1/8" DISPOSTAS EM GRELHAS DE 40 X 60 CM - UTILIZAÇÃO DE 100 VEZES - CONFECÇÃO, INSTALAÇÃO E RETIRADA</v>
          </cell>
          <cell r="C18120" t="str">
            <v>M2</v>
          </cell>
        </row>
        <row r="18120">
          <cell r="E18120">
            <v>10.05</v>
          </cell>
        </row>
        <row r="18121">
          <cell r="A18121">
            <v>3107966</v>
          </cell>
          <cell r="B18121" t="str">
            <v>FÔRMA METÁLICA EM CHAPA 3/16" PARA POITA TRAPEZOIDAL - UTILIZAÇÃO DE 50 VEZES - MONTAGEM, INSTALAÇÃO E RETIRADA</v>
          </cell>
          <cell r="C18121" t="str">
            <v>M2</v>
          </cell>
        </row>
        <row r="18121">
          <cell r="E18121">
            <v>26.7</v>
          </cell>
        </row>
        <row r="18122">
          <cell r="A18122">
            <v>3108072</v>
          </cell>
          <cell r="B18122" t="str">
            <v>FÔRMA METÁLICA EM CHAPA 3/16" REFORÇADA COM NERVURAS DE 40 MM X 3/16" DISPOSTAS EM GRELHAS DE 40 X 60 CM - UTILIZAÇÃO DE 100 VEZES - CONFECÇÃO, INSTALAÇÃO E RETIRADA</v>
          </cell>
          <cell r="C18122" t="str">
            <v>M2</v>
          </cell>
        </row>
        <row r="18122">
          <cell r="E18122">
            <v>14.9</v>
          </cell>
        </row>
        <row r="18123">
          <cell r="A18123">
            <v>3117750</v>
          </cell>
          <cell r="B18123" t="str">
            <v>FÔRMA METÁLICA PARA ADUELAS DE BUEIROS CELULARES DE CONCRETO PRÉ-MOLDADOS - UTILIZAÇÃO DE 100 VEZES - CONFECÇÃO, INSTALAÇÃO E RETIRADA</v>
          </cell>
          <cell r="C18123" t="str">
            <v>M2</v>
          </cell>
        </row>
        <row r="18123">
          <cell r="E18123">
            <v>18.24</v>
          </cell>
        </row>
        <row r="18124">
          <cell r="A18124">
            <v>3117749</v>
          </cell>
          <cell r="B18124" t="str">
            <v>FÔRMA METÁLICA PARA GUARDA-CORPO DE CONCRETO - UTILIZAÇÃO DE 50 VEZES - CONFECÇÃO</v>
          </cell>
          <cell r="C18124" t="str">
            <v>M2</v>
          </cell>
        </row>
        <row r="18124">
          <cell r="E18124">
            <v>14.35</v>
          </cell>
        </row>
        <row r="18125">
          <cell r="A18125">
            <v>3106551</v>
          </cell>
          <cell r="B18125" t="str">
            <v>FÔRMA METÁLICA PARA TETRÁPODE - UTILIZAÇÃO DE 100 VEZES - CONFECÇÃO, INSTALAÇÃO E RETIRADA</v>
          </cell>
          <cell r="C18125" t="str">
            <v>M2</v>
          </cell>
        </row>
        <row r="18125">
          <cell r="E18125">
            <v>11.15</v>
          </cell>
        </row>
        <row r="18126">
          <cell r="A18126">
            <v>3106427</v>
          </cell>
          <cell r="B18126" t="str">
            <v>FÔRMA METÁLICA PARA VIGA DE CONCRETO PRÉ-MOLDADA PROTENDIDA PARA OAE - UTILIZAÇÃO DE 20 VEZES - CONFECÇÃO, INSTALAÇÃO E RETIRADA</v>
          </cell>
          <cell r="C18126" t="str">
            <v>M2</v>
          </cell>
        </row>
        <row r="18126">
          <cell r="E18126">
            <v>40.34</v>
          </cell>
        </row>
        <row r="18127">
          <cell r="A18127">
            <v>3106552</v>
          </cell>
          <cell r="B18127" t="str">
            <v>FÔRMA METÁLICA PARA XBLOC - UTILIZAÇÃO DE 100 VEZES - CONFECÇÃO, INSTALAÇÃO E RETIRADA</v>
          </cell>
          <cell r="C18127" t="str">
            <v>M2</v>
          </cell>
        </row>
        <row r="18127">
          <cell r="E18127">
            <v>10.36</v>
          </cell>
        </row>
        <row r="18128">
          <cell r="A18128">
            <v>3107969</v>
          </cell>
          <cell r="B18128" t="str">
            <v>FÔRMAS CURVAS DE COMPENSADO PLASTIFICADO 10 MM - USO GERAL - UTILIZAÇÃO DE 2 VEZES - CONFECÇÃO, INSTALAÇÃO E RETIRADA</v>
          </cell>
          <cell r="C18128" t="str">
            <v>M2</v>
          </cell>
        </row>
        <row r="18128">
          <cell r="E18128">
            <v>125.96</v>
          </cell>
        </row>
        <row r="18129">
          <cell r="A18129">
            <v>3107970</v>
          </cell>
          <cell r="B18129" t="str">
            <v>FÔRMAS CURVAS DE COMPENSADO RESINADO 10 MM - USO GERAL - UTILIZAÇÃO DE 2 VEZES - CONFECÇÃO, INSTALAÇÃO E RETIRADA</v>
          </cell>
          <cell r="C18129" t="str">
            <v>M2</v>
          </cell>
        </row>
        <row r="18129">
          <cell r="E18129">
            <v>119.4</v>
          </cell>
        </row>
        <row r="18130">
          <cell r="A18130">
            <v>3108007</v>
          </cell>
          <cell r="B18130" t="str">
            <v>FÔRMAS DE COMPENSADO PLASTIFICADO 10 MM - USO GERAL - UTILIZAÇÃO DE 1 VEZ - CONFECÇÃO, INSTALAÇÃO E RETIRADA</v>
          </cell>
          <cell r="C18130" t="str">
            <v>M2</v>
          </cell>
        </row>
        <row r="18130">
          <cell r="E18130">
            <v>153.34</v>
          </cell>
        </row>
        <row r="18131">
          <cell r="A18131">
            <v>3108008</v>
          </cell>
          <cell r="B18131" t="str">
            <v>FÔRMAS DE COMPENSADO PLASTIFICADO 10 MM - USO GERAL - UTILIZAÇÃO DE 2 VEZES - CONFECÇÃO, INSTALAÇÃO E RETIRADA</v>
          </cell>
          <cell r="C18131" t="str">
            <v>M2</v>
          </cell>
        </row>
        <row r="18131">
          <cell r="E18131">
            <v>97.97</v>
          </cell>
        </row>
        <row r="18132">
          <cell r="A18132">
            <v>3108009</v>
          </cell>
          <cell r="B18132" t="str">
            <v>FÔRMAS DE COMPENSADO PLASTIFICADO 10 MM - USO GERAL - UTILIZAÇÃO DE 3 VEZES - CONFECÇÃO, INSTALAÇÃO E RETIRADA</v>
          </cell>
          <cell r="C18132" t="str">
            <v>M2</v>
          </cell>
        </row>
        <row r="18132">
          <cell r="E18132">
            <v>80.9</v>
          </cell>
        </row>
        <row r="18133">
          <cell r="A18133">
            <v>3108011</v>
          </cell>
          <cell r="B18133" t="str">
            <v>FÔRMAS DE COMPENSADO PLASTIFICADO 12 MM - USO GERAL - UTILIZAÇÃO DE 1 VEZ - CONFECÇÃO, INSTALAÇÃO E RETIRADA</v>
          </cell>
          <cell r="C18133" t="str">
            <v>M2</v>
          </cell>
        </row>
        <row r="18133">
          <cell r="E18133">
            <v>170.49</v>
          </cell>
        </row>
        <row r="18134">
          <cell r="A18134">
            <v>3108012</v>
          </cell>
          <cell r="B18134" t="str">
            <v>FÔRMAS DE COMPENSADO PLASTIFICADO 12 MM - USO GERAL - UTILIZAÇÃO DE 2 VEZES - CONFECÇÃO, INSTALAÇÃO E RETIRADA</v>
          </cell>
          <cell r="C18134" t="str">
            <v>M2</v>
          </cell>
        </row>
        <row r="18134">
          <cell r="E18134">
            <v>106.98</v>
          </cell>
        </row>
        <row r="18135">
          <cell r="A18135">
            <v>3108013</v>
          </cell>
          <cell r="B18135" t="str">
            <v>FÔRMAS DE COMPENSADO PLASTIFICADO 12 MM - USO GERAL - UTILIZAÇÃO DE 3 VEZES - CONFECÇÃO, INSTALAÇÃO E RETIRADA</v>
          </cell>
          <cell r="C18135" t="str">
            <v>M2</v>
          </cell>
        </row>
        <row r="18135">
          <cell r="E18135">
            <v>87.2</v>
          </cell>
        </row>
        <row r="18136">
          <cell r="A18136">
            <v>3108015</v>
          </cell>
          <cell r="B18136" t="str">
            <v>FÔRMAS DE COMPENSADO PLASTIFICADO 14 MM - USO GERAL - UTILIZAÇÃO DE 1 VEZ - CONFECÇÃO, INSTALAÇÃO E RETIRADA</v>
          </cell>
          <cell r="C18136" t="str">
            <v>M2</v>
          </cell>
        </row>
        <row r="18136">
          <cell r="E18136">
            <v>177.54</v>
          </cell>
        </row>
        <row r="18137">
          <cell r="A18137">
            <v>3108016</v>
          </cell>
          <cell r="B18137" t="str">
            <v>FÔRMAS DE COMPENSADO PLASTIFICADO 14 MM - USO GERAL - UTILIZAÇÃO DE 2 VEZES - CONFECÇÃO, INSTALAÇÃO E RETIRADA</v>
          </cell>
          <cell r="C18137" t="str">
            <v>M2</v>
          </cell>
        </row>
        <row r="18137">
          <cell r="E18137">
            <v>110.68</v>
          </cell>
        </row>
        <row r="18138">
          <cell r="A18138">
            <v>3108017</v>
          </cell>
          <cell r="B18138" t="str">
            <v>FÔRMAS DE COMPENSADO PLASTIFICADO 14 MM - USO GERAL - UTILIZAÇÃO DE 3 VEZES - CONFECÇÃO, INSTALAÇÃO E RETIRADA</v>
          </cell>
          <cell r="C18138" t="str">
            <v>M2</v>
          </cell>
        </row>
        <row r="18138">
          <cell r="E18138">
            <v>89.8</v>
          </cell>
        </row>
        <row r="18139">
          <cell r="A18139">
            <v>3107995</v>
          </cell>
          <cell r="B18139" t="str">
            <v>FÔRMAS DE COMPENSADO RESINADO 10 MM - USO GERAL - UTILIZAÇÃO DE 1 VEZ - CONFECÇÃO, INSTALAÇÃO E RETIRADA</v>
          </cell>
          <cell r="C18139" t="str">
            <v>M2</v>
          </cell>
        </row>
        <row r="18139">
          <cell r="E18139">
            <v>141.81</v>
          </cell>
        </row>
        <row r="18140">
          <cell r="A18140">
            <v>3107996</v>
          </cell>
          <cell r="B18140" t="str">
            <v>FÔRMAS DE COMPENSADO RESINADO 10 MM - USO GERAL - UTILIZAÇÃO DE 2 VEZES - CONFECÇÃO, INSTALAÇÃO E RETIRADA</v>
          </cell>
          <cell r="C18140" t="str">
            <v>M2</v>
          </cell>
        </row>
        <row r="18140">
          <cell r="E18140">
            <v>91.96</v>
          </cell>
        </row>
        <row r="18141">
          <cell r="A18141">
            <v>3107997</v>
          </cell>
          <cell r="B18141" t="str">
            <v>FÔRMAS DE COMPENSADO RESINADO 10 MM - USO GERAL - UTILIZAÇÃO DE 3 VEZES - CONFECÇÃO, INSTALAÇÃO E RETIRADA</v>
          </cell>
          <cell r="C18141" t="str">
            <v>M2</v>
          </cell>
        </row>
        <row r="18141">
          <cell r="E18141">
            <v>76.73</v>
          </cell>
        </row>
        <row r="18142">
          <cell r="A18142">
            <v>3107999</v>
          </cell>
          <cell r="B18142" t="str">
            <v>FÔRMAS DE COMPENSADO RESINADO 12 MM - USO GERAL - UTILIZAÇÃO DE 1 VEZ - CONFECÇÃO, INSTALAÇÃO E RETIRADA</v>
          </cell>
          <cell r="C18142" t="str">
            <v>M2</v>
          </cell>
        </row>
        <row r="18142">
          <cell r="E18142">
            <v>144.71</v>
          </cell>
        </row>
        <row r="18143">
          <cell r="A18143">
            <v>3108000</v>
          </cell>
          <cell r="B18143" t="str">
            <v>FÔRMAS DE COMPENSADO RESINADO 12 MM - USO GERAL - UTILIZAÇÃO DE 2 VEZES - CONFECÇÃO, INSTALAÇÃO E RETIRADA</v>
          </cell>
          <cell r="C18143" t="str">
            <v>M2</v>
          </cell>
        </row>
        <row r="18143">
          <cell r="E18143">
            <v>93.49</v>
          </cell>
        </row>
        <row r="18144">
          <cell r="A18144">
            <v>3108001</v>
          </cell>
          <cell r="B18144" t="str">
            <v>FÔRMAS DE COMPENSADO RESINADO 12 MM - USO GERAL - UTILIZAÇÃO DE 3 VEZES - CONFECÇÃO, INSTALAÇÃO E RETIRADA</v>
          </cell>
          <cell r="C18144" t="str">
            <v>M2</v>
          </cell>
        </row>
        <row r="18144">
          <cell r="E18144">
            <v>77.79</v>
          </cell>
        </row>
        <row r="18145">
          <cell r="A18145">
            <v>3108003</v>
          </cell>
          <cell r="B18145" t="str">
            <v>FÔRMAS DE COMPENSADO RESINADO 14 MM - USO GERAL - UTILIZAÇÃO DE 1 VEZ - CONFECÇÃO, INSTALAÇÃO E RETIRADA</v>
          </cell>
          <cell r="C18145" t="str">
            <v>M2</v>
          </cell>
        </row>
        <row r="18145">
          <cell r="E18145">
            <v>155.49</v>
          </cell>
        </row>
        <row r="18146">
          <cell r="A18146">
            <v>3108004</v>
          </cell>
          <cell r="B18146" t="str">
            <v>FÔRMAS DE COMPENSADO RESINADO 14 MM - USO GERAL - UTILIZAÇÃO DE 2 VEZES - CONFECÇÃO, INSTALAÇÃO E RETIRADA</v>
          </cell>
          <cell r="C18146" t="str">
            <v>M2</v>
          </cell>
        </row>
        <row r="18146">
          <cell r="E18146">
            <v>99.15</v>
          </cell>
        </row>
        <row r="18147">
          <cell r="A18147">
            <v>3108005</v>
          </cell>
          <cell r="B18147" t="str">
            <v>FÔRMAS DE COMPENSADO RESINADO 14 MM - USO GERAL - UTILIZAÇÃO DE 3 VEZES - CONFECÇÃO, INSTALAÇÃO E RETIRADA</v>
          </cell>
          <cell r="C18147" t="str">
            <v>M2</v>
          </cell>
        </row>
        <row r="18147">
          <cell r="E18147">
            <v>81.75</v>
          </cell>
        </row>
        <row r="18148">
          <cell r="A18148">
            <v>3106119</v>
          </cell>
          <cell r="B18148" t="str">
            <v>FÔRMAS DE TÁBUAS DE PINHO - UTILIZAÇÃO DE 1 VEZ - CONFECÇÃO, INSTALAÇÃO E RETIRADA</v>
          </cell>
          <cell r="C18148" t="str">
            <v>M2</v>
          </cell>
        </row>
        <row r="18148">
          <cell r="E18148">
            <v>177.2</v>
          </cell>
        </row>
        <row r="18149">
          <cell r="A18149">
            <v>3106120</v>
          </cell>
          <cell r="B18149" t="str">
            <v>FÔRMAS DE TÁBUAS DE PINHO - UTILIZAÇÃO DE 2 VEZES - CONFECÇÃO, INSTALAÇÃO E RETIRADA</v>
          </cell>
          <cell r="C18149" t="str">
            <v>M2</v>
          </cell>
        </row>
        <row r="18149">
          <cell r="E18149">
            <v>117.5</v>
          </cell>
        </row>
        <row r="18150">
          <cell r="A18150">
            <v>3106121</v>
          </cell>
          <cell r="B18150" t="str">
            <v>FÔRMAS DE TÁBUAS DE PINHO - UTILIZAÇÃO DE 3 VEZES - CONFECÇÃO, INSTALAÇÃO E RETIRADA</v>
          </cell>
          <cell r="C18150" t="str">
            <v>M2</v>
          </cell>
        </row>
        <row r="18150">
          <cell r="E18150">
            <v>99.27</v>
          </cell>
        </row>
        <row r="18151">
          <cell r="A18151">
            <v>3103302</v>
          </cell>
          <cell r="B18151" t="str">
            <v>FÔRMAS DE TÁBUAS DE PINHO PARA DISPOSITIVOS DE DRENAGEM - UTILIZAÇÃO DE 3 VEZES - CONFECÇÃO, INSTALAÇÃO E RETIRADA</v>
          </cell>
          <cell r="C18151" t="str">
            <v>M2</v>
          </cell>
        </row>
        <row r="18151">
          <cell r="E18151">
            <v>77.31</v>
          </cell>
        </row>
        <row r="18152">
          <cell r="A18152">
            <v>3103303</v>
          </cell>
          <cell r="B18152" t="str">
            <v>FÔRMAS DE TÁBUAS DE PINHO PARA DRENOS - UTILIZAÇÃO DE 5 VEZES - CONFECÇÃO, INSTALAÇÃO E RETIRADA</v>
          </cell>
          <cell r="C18152" t="str">
            <v>M2</v>
          </cell>
        </row>
        <row r="18152">
          <cell r="E18152">
            <v>40.38</v>
          </cell>
        </row>
        <row r="18153">
          <cell r="A18153">
            <v>3106759</v>
          </cell>
          <cell r="B18153" t="str">
            <v>FÔRMAS DE TÁBUAS DE PINHO PARA ELEMENTOS ESTRUTURAIS DOS ARCOS METÁLICOS - UTILIZAÇÃO DE 3 VEZES - CONFECÇÃO, INSTALAÇÃO E RETIRADA</v>
          </cell>
          <cell r="C18153" t="str">
            <v>M2</v>
          </cell>
        </row>
        <row r="18153">
          <cell r="E18153">
            <v>121.66</v>
          </cell>
        </row>
        <row r="18154">
          <cell r="A18154">
            <v>3108023</v>
          </cell>
          <cell r="B18154" t="str">
            <v>GUIA DE MADEIRA DE 2,5 X 10,0 CM - CONFECÇÃO E INSTALAÇÃO</v>
          </cell>
          <cell r="C18154" t="str">
            <v>M</v>
          </cell>
        </row>
        <row r="18154">
          <cell r="E18154">
            <v>6.64</v>
          </cell>
        </row>
        <row r="18155">
          <cell r="A18155">
            <v>3108018</v>
          </cell>
          <cell r="B18155" t="str">
            <v>GUIA DE MADEIRA DE 2,5 X 7,0 CM - CONFECÇÃO E INSTALAÇÃO</v>
          </cell>
          <cell r="C18155" t="str">
            <v>M</v>
          </cell>
        </row>
        <row r="18155">
          <cell r="E18155">
            <v>4.79</v>
          </cell>
        </row>
        <row r="18156">
          <cell r="A18156">
            <v>3108022</v>
          </cell>
          <cell r="B18156" t="str">
            <v>GUIA DE MADEIRA DE 2,5 X 8,0 CM - CONFECÇÃO E INSTALAÇÃO</v>
          </cell>
          <cell r="C18156" t="str">
            <v>M</v>
          </cell>
        </row>
        <row r="18156">
          <cell r="E18156">
            <v>5.4</v>
          </cell>
        </row>
        <row r="18157">
          <cell r="A18157">
            <v>3205864</v>
          </cell>
          <cell r="B18157" t="str">
            <v>GABIÃO CAIXA 2 X 1 X 0,50 M - ZN/AL + PVC - D = 2,4 MM - PEDRA DE MÃO COMERCIAL - FORNECIMENTO E ASSENTAMENTO</v>
          </cell>
          <cell r="C18157" t="str">
            <v>M3</v>
          </cell>
        </row>
        <row r="18157">
          <cell r="E18157">
            <v>1002.72</v>
          </cell>
        </row>
        <row r="18158">
          <cell r="A18158">
            <v>3205863</v>
          </cell>
          <cell r="B18158" t="str">
            <v>GABIÃO CAIXA 2 X 1 X 0,50 M - ZN/AL + PVC - D = 2,4 MM - PEDRA DE MÃO PRODUZIDA - CONFECÇÃO E ASSENTAMENTO</v>
          </cell>
          <cell r="C18158" t="str">
            <v>M3</v>
          </cell>
        </row>
        <row r="18158">
          <cell r="E18158">
            <v>927.67</v>
          </cell>
        </row>
        <row r="18159">
          <cell r="A18159">
            <v>3205868</v>
          </cell>
          <cell r="B18159" t="str">
            <v>GABIÃO CAIXA 2 X 1 X 0,50 M ZN/AL - D = 2,7 MM - PEDRA DE MÃO COMERCIAL - FORNECIMENTO E ASSENTAMENTO</v>
          </cell>
          <cell r="C18159" t="str">
            <v>M3</v>
          </cell>
        </row>
        <row r="18159">
          <cell r="E18159">
            <v>849.37</v>
          </cell>
        </row>
        <row r="18160">
          <cell r="A18160">
            <v>3205867</v>
          </cell>
          <cell r="B18160" t="str">
            <v>GABIÃO CAIXA 2 X 1 X 0,50 M ZN/AL - D = 2,7 MM - PEDRA DE MÃO PRODUZIDA - CONFECÇÃO E ASSENTAMENTO</v>
          </cell>
          <cell r="C18160" t="str">
            <v>M3</v>
          </cell>
        </row>
        <row r="18160">
          <cell r="E18160">
            <v>774.32</v>
          </cell>
        </row>
        <row r="18161">
          <cell r="A18161">
            <v>3205866</v>
          </cell>
          <cell r="B18161" t="str">
            <v>GABIÃO CAIXA 2 X 1 X 1,00 M - ZN/AL + PVC - D = 2,4 MM - PEDRA DE MÃO COMERCIAL - FORNECIMENTO E ASSENTAMENTO</v>
          </cell>
          <cell r="C18161" t="str">
            <v>M3</v>
          </cell>
        </row>
        <row r="18161">
          <cell r="E18161">
            <v>761.57</v>
          </cell>
        </row>
        <row r="18162">
          <cell r="A18162">
            <v>3205865</v>
          </cell>
          <cell r="B18162" t="str">
            <v>GABIÃO CAIXA 2 X 1 X 1,00 M - ZN/AL + PVC - D = 2,4 MM - PEDRA DE MÃO PRODUZIDA - CONFECÇÃO E ASSENTAMENTO</v>
          </cell>
          <cell r="C18162" t="str">
            <v>M3</v>
          </cell>
        </row>
        <row r="18162">
          <cell r="E18162">
            <v>686.52</v>
          </cell>
        </row>
        <row r="18163">
          <cell r="A18163">
            <v>3205870</v>
          </cell>
          <cell r="B18163" t="str">
            <v>GABIÃO CAIXA 2 X 1 X 1,00 M ZN/AL - D = 2,7 MM - PEDRA DE MÃO COMERCIAL - FORNECIMENTO E ASSENTAMENTO</v>
          </cell>
          <cell r="C18163" t="str">
            <v>M3</v>
          </cell>
        </row>
        <row r="18163">
          <cell r="E18163">
            <v>712.51</v>
          </cell>
        </row>
        <row r="18164">
          <cell r="A18164">
            <v>3205869</v>
          </cell>
          <cell r="B18164" t="str">
            <v>GABIÃO CAIXA 2 X 1 X 1,00 M ZN/AL - D = 2,7 MM - PEDRA DE MÃO PRODUZIDA - CONFECÇÃO E ASSENTAMENTO</v>
          </cell>
          <cell r="C18164" t="str">
            <v>M3</v>
          </cell>
        </row>
        <row r="18164">
          <cell r="E18164">
            <v>637.46</v>
          </cell>
        </row>
        <row r="18165">
          <cell r="A18165">
            <v>3205872</v>
          </cell>
          <cell r="B18165" t="str">
            <v>GABIÃO COLCHÃO ESPESSURA 0,17 M - ZN/AL + PVC - D = 2,0 MM - PEDRA DE MÃO COMERCIAL - FORNECIMENTO E ASSENTAMENTO</v>
          </cell>
          <cell r="C18165" t="str">
            <v>M2</v>
          </cell>
        </row>
        <row r="18165">
          <cell r="E18165">
            <v>260.01</v>
          </cell>
        </row>
        <row r="18166">
          <cell r="A18166">
            <v>3205871</v>
          </cell>
          <cell r="B18166" t="str">
            <v>GABIÃO COLCHÃO ESPESSURA 0,17 M - ZN/AL + PVC - D = 2,0 MM - PEDRA DE MÃO PRODUZIDA - CONFECÇÃO E ASSENTAMENTO</v>
          </cell>
          <cell r="C18166" t="str">
            <v>M2</v>
          </cell>
        </row>
        <row r="18166">
          <cell r="E18166">
            <v>247.25</v>
          </cell>
        </row>
        <row r="18167">
          <cell r="A18167">
            <v>3205874</v>
          </cell>
          <cell r="B18167" t="str">
            <v>GABIÃO COLCHÃO ESPESSURA 0,23 M - ZN/AL + PVC - D = 2,0 MM - PEDRA DE MÃO COMERCIAL - FORNECIMENTO E ASSENTAMENTO</v>
          </cell>
          <cell r="C18167" t="str">
            <v>M2</v>
          </cell>
        </row>
        <row r="18167">
          <cell r="E18167">
            <v>284.51</v>
          </cell>
        </row>
        <row r="18168">
          <cell r="A18168">
            <v>3205873</v>
          </cell>
          <cell r="B18168" t="str">
            <v>GABIÃO COLCHÃO ESPESSURA 0,23 M - ZN/AL + PVC - D = 2,0 MM - PEDRA DE MÃO PRODUZIDA - CONFECÇÃO E ASSENTAMENTO</v>
          </cell>
          <cell r="C18168" t="str">
            <v>M2</v>
          </cell>
        </row>
        <row r="18168">
          <cell r="E18168">
            <v>267.25</v>
          </cell>
        </row>
        <row r="18169">
          <cell r="A18169">
            <v>3205876</v>
          </cell>
          <cell r="B18169" t="str">
            <v>GABIÃO COLCHÃO ESPESSURA 0,30 M - ZN/AL + PVC - D = 2,0 MM - PEDRA DE MÃO COMERCIAL - FORNECIMENTO E ASSENTAMENTO</v>
          </cell>
          <cell r="C18169" t="str">
            <v>M2</v>
          </cell>
        </row>
        <row r="18169">
          <cell r="E18169">
            <v>320.23</v>
          </cell>
        </row>
        <row r="18170">
          <cell r="A18170">
            <v>3205875</v>
          </cell>
          <cell r="B18170" t="str">
            <v>GABIÃO COLCHÃO ESPESSURA 0,30 M - ZN/AL + PVC - D = 2,0 MM - PEDRA DE MÃO PRODUZIDA - CONFECÇÃO E ASSENTAMENTO</v>
          </cell>
          <cell r="C18170" t="str">
            <v>M2</v>
          </cell>
        </row>
        <row r="18170">
          <cell r="E18170">
            <v>297.72</v>
          </cell>
        </row>
        <row r="18171">
          <cell r="A18171">
            <v>3205862</v>
          </cell>
          <cell r="B18171" t="str">
            <v>GABIÃO SACO - DIÂMETRO = 0,65 M - ZN/AL + PVC - D = 2,4 MM - PEDRA DE MÃO COMERCIAL - FORNECIMENTO E ASSENTAMENTO</v>
          </cell>
          <cell r="C18171" t="str">
            <v>M3</v>
          </cell>
        </row>
        <row r="18171">
          <cell r="E18171">
            <v>796.53</v>
          </cell>
        </row>
        <row r="18172">
          <cell r="A18172">
            <v>3205861</v>
          </cell>
          <cell r="B18172" t="str">
            <v>GABIÃO SACO - DIÂMETRO = 0,65 M - ZN/AL + PVC - D = 2,4 MM - PEDRA DE MÃO PRODUZIDA - CONFECÇÃO E ASSENTAMENTO</v>
          </cell>
          <cell r="C18172" t="str">
            <v>M3</v>
          </cell>
        </row>
        <row r="18172">
          <cell r="E18172">
            <v>721.48</v>
          </cell>
        </row>
        <row r="18173">
          <cell r="A18173">
            <v>3606579</v>
          </cell>
          <cell r="B18173" t="str">
            <v>CARGA, TRANSPORTE E DESCARGA DE MATERIAL PÉTREO PARA MOLHES COM O USO DE BATELÕES E ESCAVADEIRA HIDRÁULICA - DMT DE 0 A 300 M</v>
          </cell>
          <cell r="C18173" t="str">
            <v>M3</v>
          </cell>
        </row>
        <row r="18173">
          <cell r="E18173">
            <v>21</v>
          </cell>
        </row>
        <row r="18174">
          <cell r="A18174">
            <v>3606583</v>
          </cell>
          <cell r="B18174" t="str">
            <v>CARGA, TRANSPORTE E DESCARGA DE MATERIAL PÉTREO PARA MOLHES COM O USO DE BATELÕES E ESCAVADEIRA HIDRÁULICA - DMT DE 1.200 A 1.500 M</v>
          </cell>
          <cell r="C18174" t="str">
            <v>M3</v>
          </cell>
        </row>
        <row r="18174">
          <cell r="E18174">
            <v>21.76</v>
          </cell>
        </row>
        <row r="18175">
          <cell r="A18175">
            <v>3606584</v>
          </cell>
          <cell r="B18175" t="str">
            <v>CARGA, TRANSPORTE E DESCARGA DE MATERIAL PÉTREO PARA MOLHES COM O USO DE BATELÕES E ESCAVADEIRA HIDRÁULICA - DMT DE 1.500 A 1.800 M</v>
          </cell>
          <cell r="C18175" t="str">
            <v>M3</v>
          </cell>
        </row>
        <row r="18175">
          <cell r="E18175">
            <v>21.87</v>
          </cell>
        </row>
        <row r="18176">
          <cell r="A18176">
            <v>3606585</v>
          </cell>
          <cell r="B18176" t="str">
            <v>CARGA, TRANSPORTE E DESCARGA DE MATERIAL PÉTREO PARA MOLHES COM O USO DE BATELÕES E ESCAVADEIRA HIDRÁULICA - DMT DE 1.800 A 2.100 M</v>
          </cell>
          <cell r="C18176" t="str">
            <v>M3</v>
          </cell>
        </row>
        <row r="18176">
          <cell r="E18176">
            <v>21.98</v>
          </cell>
        </row>
        <row r="18177">
          <cell r="A18177">
            <v>3606586</v>
          </cell>
          <cell r="B18177" t="str">
            <v>CARGA, TRANSPORTE E DESCARGA DE MATERIAL PÉTREO PARA MOLHES COM O USO DE BATELÕES E ESCAVADEIRA HIDRÁULICA - DMT DE 2.100 A 2.400 M</v>
          </cell>
          <cell r="C18177" t="str">
            <v>M3</v>
          </cell>
        </row>
        <row r="18177">
          <cell r="E18177">
            <v>22.2</v>
          </cell>
        </row>
        <row r="18178">
          <cell r="A18178">
            <v>3606587</v>
          </cell>
          <cell r="B18178" t="str">
            <v>CARGA, TRANSPORTE E DESCARGA DE MATERIAL PÉTREO PARA MOLHES COM O USO DE BATELÕES E ESCAVADEIRA HIDRÁULICA - DMT DE 2.400 A 2.700 M</v>
          </cell>
          <cell r="C18178" t="str">
            <v>M3</v>
          </cell>
        </row>
        <row r="18178">
          <cell r="E18178">
            <v>22.42</v>
          </cell>
        </row>
        <row r="18179">
          <cell r="A18179">
            <v>3606588</v>
          </cell>
          <cell r="B18179" t="str">
            <v>CARGA, TRANSPORTE E DESCARGA DE MATERIAL PÉTREO PARA MOLHES COM O USO DE BATELÕES E ESCAVADEIRA HIDRÁULICA - DMT DE 2.700 A 3.000 M</v>
          </cell>
          <cell r="C18179" t="str">
            <v>M3</v>
          </cell>
        </row>
        <row r="18179">
          <cell r="E18179">
            <v>22.53</v>
          </cell>
        </row>
        <row r="18180">
          <cell r="A18180">
            <v>3606589</v>
          </cell>
          <cell r="B18180" t="str">
            <v>CARGA, TRANSPORTE E DESCARGA DE MATERIAL PÉTREO PARA MOLHES COM O USO DE BATELÕES E ESCAVADEIRA HIDRÁULICA - DMT DE 3.000 M</v>
          </cell>
          <cell r="C18180" t="str">
            <v>M3</v>
          </cell>
        </row>
        <row r="18180">
          <cell r="E18180">
            <v>22.64</v>
          </cell>
        </row>
        <row r="18181">
          <cell r="A18181">
            <v>3606580</v>
          </cell>
          <cell r="B18181" t="str">
            <v>CARGA, TRANSPORTE E DESCARGA DE MATERIAL PÉTREO PARA MOLHES COM O USO DE BATELÕES E ESCAVADEIRA HIDRÁULICA - DMT DE 300 A 600 M</v>
          </cell>
          <cell r="C18181" t="str">
            <v>M3</v>
          </cell>
        </row>
        <row r="18181">
          <cell r="E18181">
            <v>21.22</v>
          </cell>
        </row>
        <row r="18182">
          <cell r="A18182">
            <v>3606581</v>
          </cell>
          <cell r="B18182" t="str">
            <v>CARGA, TRANSPORTE E DESCARGA DE MATERIAL PÉTREO PARA MOLHES COM O USO DE BATELÕES E ESCAVADEIRA HIDRÁULICA - DMT DE 600 A 900 M</v>
          </cell>
          <cell r="C18182" t="str">
            <v>M3</v>
          </cell>
        </row>
        <row r="18182">
          <cell r="E18182">
            <v>21.43</v>
          </cell>
        </row>
        <row r="18183">
          <cell r="A18183">
            <v>3606582</v>
          </cell>
          <cell r="B18183" t="str">
            <v>CARGA, TRANSPORTE E DESCARGA DE MATERIAL PÉTREO PARA MOLHES COM O USO DE BATELÕES E ESCAVADEIRA HIDRÁULICA - DMT DE 900 A 1.200 M</v>
          </cell>
          <cell r="C18183" t="str">
            <v>M3</v>
          </cell>
        </row>
        <row r="18183">
          <cell r="E18183">
            <v>21.54</v>
          </cell>
        </row>
        <row r="18184">
          <cell r="A18184">
            <v>3606527</v>
          </cell>
          <cell r="B18184" t="str">
            <v>ESCAVAÇÃO, CARGA E TRANSPORTE DE MATERIAL PÉTREO PARA A SUBCARAPAÇA - CAMINHO DE SERVIÇO EM LEITO NATURAL - DMT DE 1.000 A 1.200 M - COM CAMINHÃO BASCULANTE DE 8 M³</v>
          </cell>
          <cell r="C18184" t="str">
            <v>M3</v>
          </cell>
        </row>
        <row r="18184">
          <cell r="E18184">
            <v>48.76</v>
          </cell>
        </row>
        <row r="18185">
          <cell r="A18185">
            <v>3606528</v>
          </cell>
          <cell r="B18185" t="str">
            <v>ESCAVAÇÃO, CARGA E TRANSPORTE DE MATERIAL PÉTREO PARA A SUBCARAPAÇA - CAMINHO DE SERVIÇO EM LEITO NATURAL - DMT DE 1.200 A 1.400 M - COM CAMINHÃO BASCULANTE DE 8 M³</v>
          </cell>
          <cell r="C18185" t="str">
            <v>M3</v>
          </cell>
        </row>
        <row r="18185">
          <cell r="E18185">
            <v>49.44</v>
          </cell>
        </row>
        <row r="18186">
          <cell r="A18186">
            <v>3606529</v>
          </cell>
          <cell r="B18186" t="str">
            <v>ESCAVAÇÃO, CARGA E TRANSPORTE DE MATERIAL PÉTREO PARA A SUBCARAPAÇA - CAMINHO DE SERVIÇO EM LEITO NATURAL - DMT DE 1.400 A 1.600 M - COM CAMINHÃO BASCULANTE DE 8 M³</v>
          </cell>
          <cell r="C18186" t="str">
            <v>M3</v>
          </cell>
        </row>
        <row r="18186">
          <cell r="E18186">
            <v>50</v>
          </cell>
        </row>
        <row r="18187">
          <cell r="A18187">
            <v>3606530</v>
          </cell>
          <cell r="B18187" t="str">
            <v>ESCAVAÇÃO, CARGA E TRANSPORTE DE MATERIAL PÉTREO PARA A SUBCARAPAÇA - CAMINHO DE SERVIÇO EM LEITO NATURAL - DMT DE 1.600 A 1.800 M - COM CAMINHÃO BASCULANTE DE 8 M³</v>
          </cell>
          <cell r="C18187" t="str">
            <v>M3</v>
          </cell>
        </row>
        <row r="18187">
          <cell r="E18187">
            <v>50.68</v>
          </cell>
        </row>
        <row r="18188">
          <cell r="A18188">
            <v>3606531</v>
          </cell>
          <cell r="B18188" t="str">
            <v>ESCAVAÇÃO, CARGA E TRANSPORTE DE MATERIAL PÉTREO PARA A SUBCARAPAÇA - CAMINHO DE SERVIÇO EM LEITO NATURAL - DMT DE 1.800 A 2.000 M - COM CAMINHÃO BASCULANTE DE 8 M³</v>
          </cell>
          <cell r="C18188" t="str">
            <v>M3</v>
          </cell>
        </row>
        <row r="18188">
          <cell r="E18188">
            <v>51.37</v>
          </cell>
        </row>
        <row r="18189">
          <cell r="A18189">
            <v>3606532</v>
          </cell>
          <cell r="B18189" t="str">
            <v>ESCAVAÇÃO, CARGA E TRANSPORTE DE MATERIAL PÉTREO PARA A SUBCARAPAÇA - CAMINHO DE SERVIÇO EM LEITO NATURAL - DMT DE 2.000 A 2.500 M - COM CAMINHÃO BASCULANTE DE 8 M³</v>
          </cell>
          <cell r="C18189" t="str">
            <v>M3</v>
          </cell>
        </row>
        <row r="18189">
          <cell r="E18189">
            <v>52.48</v>
          </cell>
        </row>
        <row r="18190">
          <cell r="A18190">
            <v>3606533</v>
          </cell>
          <cell r="B18190" t="str">
            <v>ESCAVAÇÃO, CARGA E TRANSPORTE DE MATERIAL PÉTREO PARA A SUBCARAPAÇA - CAMINHO DE SERVIÇO EM LEITO NATURAL - DMT DE 2.500 A 3.000 M - COM CAMINHÃO BASCULANTE DE 8 M³</v>
          </cell>
          <cell r="C18190" t="str">
            <v>M3</v>
          </cell>
        </row>
        <row r="18190">
          <cell r="E18190">
            <v>56.54</v>
          </cell>
        </row>
        <row r="18191">
          <cell r="A18191">
            <v>3606534</v>
          </cell>
          <cell r="B18191" t="str">
            <v>ESCAVAÇÃO, CARGA E TRANSPORTE DE MATERIAL PÉTREO PARA A SUBCARAPAÇA - CAMINHO DE SERVIÇO EM LEITO NATURAL - DMT DE 3.000 M - COM CAMINHÃO BASCULANTE DE 8 M³</v>
          </cell>
          <cell r="C18191" t="str">
            <v>M3</v>
          </cell>
        </row>
        <row r="18191">
          <cell r="E18191">
            <v>57.46</v>
          </cell>
        </row>
        <row r="18192">
          <cell r="A18192">
            <v>3606535</v>
          </cell>
          <cell r="B18192" t="str">
            <v>ESCAVAÇÃO, CARGA E TRANSPORTE DE MATERIAL PÉTREO PARA A SUBCARAPAÇA - CAMINHO DE SERVIÇO EM REVESTIMENTO PRIMÁRIO - DMT DE 1.000 A 1.200 M - COM CAMINHÃO BASCULANTE DE 8 M³</v>
          </cell>
          <cell r="C18192" t="str">
            <v>M3</v>
          </cell>
        </row>
        <row r="18192">
          <cell r="E18192">
            <v>44.46</v>
          </cell>
        </row>
        <row r="18193">
          <cell r="A18193">
            <v>3606536</v>
          </cell>
          <cell r="B18193" t="str">
            <v>ESCAVAÇÃO, CARGA E TRANSPORTE DE MATERIAL PÉTREO PARA A SUBCARAPAÇA - CAMINHO DE SERVIÇO EM REVESTIMENTO PRIMÁRIO - DMT DE 1.200 A 1.400 M - COM CAMINHÃO BASCULANTE DE 8 M³</v>
          </cell>
          <cell r="C18193" t="str">
            <v>M3</v>
          </cell>
        </row>
        <row r="18193">
          <cell r="E18193">
            <v>44.83</v>
          </cell>
        </row>
        <row r="18194">
          <cell r="A18194">
            <v>3606537</v>
          </cell>
          <cell r="B18194" t="str">
            <v>ESCAVAÇÃO, CARGA E TRANSPORTE DE MATERIAL PÉTREO PARA A SUBCARAPAÇA - CAMINHO DE SERVIÇO EM REVESTIMENTO PRIMÁRIO - DMT DE 1.400 A 1.600 M - COM CAMINHÃO BASCULANTE DE 8 M³</v>
          </cell>
          <cell r="C18194" t="str">
            <v>M3</v>
          </cell>
        </row>
        <row r="18194">
          <cell r="E18194">
            <v>45.29</v>
          </cell>
        </row>
        <row r="18195">
          <cell r="A18195">
            <v>3606538</v>
          </cell>
          <cell r="B18195" t="str">
            <v>ESCAVAÇÃO, CARGA E TRANSPORTE DE MATERIAL PÉTREO PARA A SUBCARAPAÇA - CAMINHO DE SERVIÇO EM REVESTIMENTO PRIMÁRIO - DMT DE 1.600 A 1.800 M - COM CAMINHÃO BASCULANTE DE 8 M³</v>
          </cell>
          <cell r="C18195" t="str">
            <v>M3</v>
          </cell>
        </row>
        <row r="18195">
          <cell r="E18195">
            <v>45.66</v>
          </cell>
        </row>
        <row r="18196">
          <cell r="A18196">
            <v>3606539</v>
          </cell>
          <cell r="B18196" t="str">
            <v>ESCAVAÇÃO, CARGA E TRANSPORTE DE MATERIAL PÉTREO PARA A SUBCARAPAÇA - CAMINHO DE SERVIÇO EM REVESTIMENTO PRIMÁRIO - DMT DE 1.800 A 2.000 M - COM CAMINHÃO BASCULANTE DE 8 M³</v>
          </cell>
          <cell r="C18196" t="str">
            <v>M3</v>
          </cell>
        </row>
        <row r="18196">
          <cell r="E18196">
            <v>46.12</v>
          </cell>
        </row>
        <row r="18197">
          <cell r="A18197">
            <v>3606540</v>
          </cell>
          <cell r="B18197" t="str">
            <v>ESCAVAÇÃO, CARGA E TRANSPORTE DE MATERIAL PÉTREO PARA A SUBCARAPAÇA - CAMINHO DE SERVIÇO EM REVESTIMENTO PRIMÁRIO - DMT DE 2.000 A 2.500 M - COM CAMINHÃO BASCULANTE DE 8 M³</v>
          </cell>
          <cell r="C18197" t="str">
            <v>M3</v>
          </cell>
        </row>
        <row r="18197">
          <cell r="E18197">
            <v>49.03</v>
          </cell>
        </row>
        <row r="18198">
          <cell r="A18198">
            <v>3606541</v>
          </cell>
          <cell r="B18198" t="str">
            <v>ESCAVAÇÃO, CARGA E TRANSPORTE DE MATERIAL PÉTREO PARA A SUBCARAPAÇA - CAMINHO DE SERVIÇO EM REVESTIMENTO PRIMÁRIO - DMT DE 2.500 A 3.000 M - COM CAMINHÃO BASCULANTE DE 8 M³</v>
          </cell>
          <cell r="C18198" t="str">
            <v>M3</v>
          </cell>
        </row>
        <row r="18198">
          <cell r="E18198">
            <v>50.27</v>
          </cell>
        </row>
        <row r="18199">
          <cell r="A18199">
            <v>3606542</v>
          </cell>
          <cell r="B18199" t="str">
            <v>ESCAVAÇÃO, CARGA E TRANSPORTE DE MATERIAL PÉTREO PARA A SUBCARAPAÇA - CAMINHO DE SERVIÇO EM REVESTIMENTO PRIMÁRIO - DMT DE 3.000 M - COM CAMINHÃO BASCULANTE DE 8 M³</v>
          </cell>
          <cell r="C18199" t="str">
            <v>M3</v>
          </cell>
        </row>
        <row r="18199">
          <cell r="E18199">
            <v>50.82</v>
          </cell>
        </row>
        <row r="18200">
          <cell r="A18200">
            <v>3606543</v>
          </cell>
          <cell r="B18200" t="str">
            <v>ESCAVAÇÃO, CARGA E TRANSPORTE DE MATERIAL PÉTREO PARA A SUBCARAPAÇA - CAMINHO DE SERVIÇO PAVIMENTADO - DMT DE 1.000 A 1.200 M - COM CAMINHÃO BASCULANTE DE 8 M³</v>
          </cell>
          <cell r="C18200" t="str">
            <v>M3</v>
          </cell>
        </row>
        <row r="18200">
          <cell r="E18200">
            <v>43.82</v>
          </cell>
        </row>
        <row r="18201">
          <cell r="A18201">
            <v>3606544</v>
          </cell>
          <cell r="B18201" t="str">
            <v>ESCAVAÇÃO, CARGA E TRANSPORTE DE MATERIAL PÉTREO PARA A SUBCARAPAÇA - CAMINHO DE SERVIÇO PAVIMENTADO - DMT DE 1.200 A 1.400 M - COM CAMINHÃO BASCULANTE DE 8 M³</v>
          </cell>
          <cell r="C18201" t="str">
            <v>M3</v>
          </cell>
        </row>
        <row r="18201">
          <cell r="E18201">
            <v>44.1</v>
          </cell>
        </row>
        <row r="18202">
          <cell r="A18202">
            <v>3606545</v>
          </cell>
          <cell r="B18202" t="str">
            <v>ESCAVAÇÃO, CARGA E TRANSPORTE DE MATERIAL PÉTREO PARA A SUBCARAPAÇA - CAMINHO DE SERVIÇO PAVIMENTADO - DMT DE 1.400 A 1.600 M - COM CAMINHÃO BASCULANTE DE 8 M³</v>
          </cell>
          <cell r="C18202" t="str">
            <v>M3</v>
          </cell>
        </row>
        <row r="18202">
          <cell r="E18202">
            <v>44.46</v>
          </cell>
        </row>
        <row r="18203">
          <cell r="A18203">
            <v>3606546</v>
          </cell>
          <cell r="B18203" t="str">
            <v>ESCAVAÇÃO, CARGA E TRANSPORTE DE MATERIAL PÉTREO PARA A SUBCARAPAÇA - CAMINHO DE SERVIÇO PAVIMENTADO - DMT DE 1.600 A 1.800 M - COM CAMINHÃO BASCULANTE DE 8 M³</v>
          </cell>
          <cell r="C18203" t="str">
            <v>M3</v>
          </cell>
        </row>
        <row r="18203">
          <cell r="E18203">
            <v>44.83</v>
          </cell>
        </row>
        <row r="18204">
          <cell r="A18204">
            <v>3606547</v>
          </cell>
          <cell r="B18204" t="str">
            <v>ESCAVAÇÃO, CARGA E TRANSPORTE DE MATERIAL PÉTREO PARA A SUBCARAPAÇA - CAMINHO DE SERVIÇO PAVIMENTADO - DMT DE 1.800 A 2.000 M - COM CAMINHÃO BASCULANTE DE 8 M³</v>
          </cell>
          <cell r="C18204" t="str">
            <v>M3</v>
          </cell>
        </row>
        <row r="18204">
          <cell r="E18204">
            <v>45.11</v>
          </cell>
        </row>
        <row r="18205">
          <cell r="A18205">
            <v>3606548</v>
          </cell>
          <cell r="B18205" t="str">
            <v>ESCAVAÇÃO, CARGA E TRANSPORTE DE MATERIAL PÉTREO PARA A SUBCARAPAÇA - CAMINHO DE SERVIÇO PAVIMENTADO - DMT DE 2.000 A 2.500 M - COM CAMINHÃO BASCULANTE DE 8 M³</v>
          </cell>
          <cell r="C18205" t="str">
            <v>M3</v>
          </cell>
        </row>
        <row r="18205">
          <cell r="E18205">
            <v>45.75</v>
          </cell>
        </row>
        <row r="18206">
          <cell r="A18206">
            <v>3606549</v>
          </cell>
          <cell r="B18206" t="str">
            <v>ESCAVAÇÃO, CARGA E TRANSPORTE DE MATERIAL PÉTREO PARA A SUBCARAPAÇA - CAMINHO DE SERVIÇO PAVIMENTADO - DMT DE 2.500 A 3.000 M - COM CAMINHÃO BASCULANTE DE 8 M³</v>
          </cell>
          <cell r="C18206" t="str">
            <v>M3</v>
          </cell>
        </row>
        <row r="18206">
          <cell r="E18206">
            <v>48.89</v>
          </cell>
        </row>
        <row r="18207">
          <cell r="A18207">
            <v>3606550</v>
          </cell>
          <cell r="B18207" t="str">
            <v>ESCAVAÇÃO, CARGA E TRANSPORTE DE MATERIAL PÉTREO PARA A SUBCARAPAÇA - CAMINHO DE SERVIÇO PAVIMENTADO - DMT DE 3.000 M - COM CAMINHÃO BASCULANTE DE 8 M³</v>
          </cell>
          <cell r="C18207" t="str">
            <v>M3</v>
          </cell>
        </row>
        <row r="18207">
          <cell r="E18207">
            <v>49.44</v>
          </cell>
        </row>
        <row r="18208">
          <cell r="A18208">
            <v>3606500</v>
          </cell>
          <cell r="B18208" t="str">
            <v>ESCAVAÇÃO, CARGA E TRANSPORTE DE MATERIAL PÉTREO PARA O NÚCLEO - CAMINHO DE SERVIÇO EM LEITO NATURAL - DMT DE 1.000 A 1.200 M - COM CAMINHÃO BASCULANTE DE 8 M³</v>
          </cell>
          <cell r="C18208" t="str">
            <v>M3</v>
          </cell>
        </row>
        <row r="18208">
          <cell r="E18208">
            <v>45.9</v>
          </cell>
        </row>
        <row r="18209">
          <cell r="A18209">
            <v>3606501</v>
          </cell>
          <cell r="B18209" t="str">
            <v>ESCAVAÇÃO, CARGA E TRANSPORTE DE MATERIAL PÉTREO PARA O NÚCLEO - CAMINHO DE SERVIÇO EM LEITO NATURAL - DMT DE 1.200 A 1.400 M - COM CAMINHÃO BASCULANTE DE 8 M³</v>
          </cell>
          <cell r="C18209" t="str">
            <v>M3</v>
          </cell>
        </row>
        <row r="18209">
          <cell r="E18209">
            <v>46.59</v>
          </cell>
        </row>
        <row r="18210">
          <cell r="A18210">
            <v>3606502</v>
          </cell>
          <cell r="B18210" t="str">
            <v>ESCAVAÇÃO, CARGA E TRANSPORTE DE MATERIAL PÉTREO PARA O NÚCLEO - CAMINHO DE SERVIÇO EM LEITO NATURAL - DMT DE 1.400 A 1.600 M - COM CAMINHÃO BASCULANTE DE 8 M³</v>
          </cell>
          <cell r="C18210" t="str">
            <v>M3</v>
          </cell>
        </row>
        <row r="18210">
          <cell r="E18210">
            <v>47.14</v>
          </cell>
        </row>
        <row r="18211">
          <cell r="A18211">
            <v>3606503</v>
          </cell>
          <cell r="B18211" t="str">
            <v>ESCAVAÇÃO, CARGA E TRANSPORTE DE MATERIAL PÉTREO PARA O NÚCLEO - CAMINHO DE SERVIÇO EM LEITO NATURAL - DMT DE 1.600 A 1.800 M - COM CAMINHÃO BASCULANTE DE 8 M³</v>
          </cell>
          <cell r="C18211" t="str">
            <v>M3</v>
          </cell>
        </row>
        <row r="18211">
          <cell r="E18211">
            <v>47.83</v>
          </cell>
        </row>
        <row r="18212">
          <cell r="A18212">
            <v>3606504</v>
          </cell>
          <cell r="B18212" t="str">
            <v>ESCAVAÇÃO, CARGA E TRANSPORTE DE MATERIAL PÉTREO PARA O NÚCLEO - CAMINHO DE SERVIÇO EM LEITO NATURAL - DMT DE 1.800 A 2.000 M - COM CAMINHÃO BASCULANTE DE 8 M³</v>
          </cell>
          <cell r="C18212" t="str">
            <v>M3</v>
          </cell>
        </row>
        <row r="18212">
          <cell r="E18212">
            <v>48.52</v>
          </cell>
        </row>
        <row r="18213">
          <cell r="A18213">
            <v>3606505</v>
          </cell>
          <cell r="B18213" t="str">
            <v>ESCAVAÇÃO, CARGA E TRANSPORTE DE MATERIAL PÉTREO PARA O NÚCLEO - CAMINHO DE SERVIÇO EM LEITO NATURAL - DMT DE 2.000 A 2.500 M - COM CAMINHÃO BASCULANTE DE 8 M³</v>
          </cell>
          <cell r="C18213" t="str">
            <v>M3</v>
          </cell>
        </row>
        <row r="18213">
          <cell r="E18213">
            <v>49.62</v>
          </cell>
        </row>
        <row r="18214">
          <cell r="A18214">
            <v>3606506</v>
          </cell>
          <cell r="B18214" t="str">
            <v>ESCAVAÇÃO, CARGA E TRANSPORTE DE MATERIAL PÉTREO PARA O NÚCLEO - CAMINHO DE SERVIÇO EM LEITO NATURAL - DMT DE 2.500 A 3.000 M - COM CAMINHÃO BASCULANTE DE 8 M³</v>
          </cell>
          <cell r="C18214" t="str">
            <v>M3</v>
          </cell>
        </row>
        <row r="18214">
          <cell r="E18214">
            <v>53.59</v>
          </cell>
        </row>
        <row r="18215">
          <cell r="A18215">
            <v>3606507</v>
          </cell>
          <cell r="B18215" t="str">
            <v>ESCAVAÇÃO, CARGA E TRANSPORTE DE MATERIAL PÉTREO PARA O NÚCLEO - CAMINHO DE SERVIÇO EM LEITO NATURAL - DMT DE 3.000 M - COM CAMINHÃO BASCULANTE DE 8 M³</v>
          </cell>
          <cell r="C18215" t="str">
            <v>M3</v>
          </cell>
        </row>
        <row r="18215">
          <cell r="E18215">
            <v>54.69</v>
          </cell>
        </row>
        <row r="18216">
          <cell r="A18216">
            <v>3606509</v>
          </cell>
          <cell r="B18216" t="str">
            <v>ESCAVAÇÃO, CARGA E TRANSPORTE DE MATERIAL PÉTREO PARA O NÚCLEO - CAMINHO DE SERVIÇO EM REVESTIMENTO PRIMÁRIO - DMT DE 1.000 A 1.200 M - COM CAMINHÃO BASCULANTE DE 8 M³</v>
          </cell>
          <cell r="C18216" t="str">
            <v>M3</v>
          </cell>
        </row>
        <row r="18216">
          <cell r="E18216">
            <v>41.61</v>
          </cell>
        </row>
        <row r="18217">
          <cell r="A18217">
            <v>3606510</v>
          </cell>
          <cell r="B18217" t="str">
            <v>ESCAVAÇÃO, CARGA E TRANSPORTE DE MATERIAL PÉTREO PARA O NÚCLEO - CAMINHO DE SERVIÇO EM REVESTIMENTO PRIMÁRIO - DMT DE 1.200 A 1.400 M - COM CAMINHÃO BASCULANTE DE 8 M³</v>
          </cell>
          <cell r="C18217" t="str">
            <v>M3</v>
          </cell>
        </row>
        <row r="18217">
          <cell r="E18217">
            <v>42.06</v>
          </cell>
        </row>
        <row r="18218">
          <cell r="A18218">
            <v>3606511</v>
          </cell>
          <cell r="B18218" t="str">
            <v>ESCAVAÇÃO, CARGA E TRANSPORTE DE MATERIAL PÉTREO PARA O NÚCLEO - CAMINHO DE SERVIÇO EM REVESTIMENTO PRIMÁRIO - DMT DE 1.400 A 1.600 M - COM CAMINHÃO BASCULANTE DE 8 M³</v>
          </cell>
          <cell r="C18218" t="str">
            <v>M3</v>
          </cell>
        </row>
        <row r="18218">
          <cell r="E18218">
            <v>42.43</v>
          </cell>
        </row>
        <row r="18219">
          <cell r="A18219">
            <v>3606512</v>
          </cell>
          <cell r="B18219" t="str">
            <v>ESCAVAÇÃO, CARGA E TRANSPORTE DE MATERIAL PÉTREO PARA O NÚCLEO - CAMINHO DE SERVIÇO EM REVESTIMENTO PRIMÁRIO - DMT DE 1.600 A 1.800 M - COM CAMINHÃO BASCULANTE DE 8 M³</v>
          </cell>
          <cell r="C18219" t="str">
            <v>M3</v>
          </cell>
        </row>
        <row r="18219">
          <cell r="E18219">
            <v>42.8</v>
          </cell>
        </row>
        <row r="18220">
          <cell r="A18220">
            <v>3606513</v>
          </cell>
          <cell r="B18220" t="str">
            <v>ESCAVAÇÃO, CARGA E TRANSPORTE DE MATERIAL PÉTREO PARA O NÚCLEO - CAMINHO DE SERVIÇO EM REVESTIMENTO PRIMÁRIO - DMT DE 1.800 A 2.000 M - COM CAMINHÃO BASCULANTE DE 8 M³</v>
          </cell>
          <cell r="C18220" t="str">
            <v>M3</v>
          </cell>
        </row>
        <row r="18220">
          <cell r="E18220">
            <v>45.48</v>
          </cell>
        </row>
        <row r="18221">
          <cell r="A18221">
            <v>3606514</v>
          </cell>
          <cell r="B18221" t="str">
            <v>ESCAVAÇÃO, CARGA E TRANSPORTE DE MATERIAL PÉTREO PARA O NÚCLEO - CAMINHO DE SERVIÇO EM REVESTIMENTO PRIMÁRIO - DMT DE 2.000 A 2.500 M - COM CAMINHÃO BASCULANTE DE 8 M³</v>
          </cell>
          <cell r="C18221" t="str">
            <v>M3</v>
          </cell>
        </row>
        <row r="18221">
          <cell r="E18221">
            <v>46.31</v>
          </cell>
        </row>
        <row r="18222">
          <cell r="A18222">
            <v>3606515</v>
          </cell>
          <cell r="B18222" t="str">
            <v>ESCAVAÇÃO, CARGA E TRANSPORTE DE MATERIAL PÉTREO PARA O NÚCLEO - CAMINHO DE SERVIÇO EM REVESTIMENTO PRIMÁRIO - DMT DE 2.500 A 3.000 M - COM CAMINHÃO BASCULANTE DE 8 M³</v>
          </cell>
          <cell r="C18222" t="str">
            <v>M3</v>
          </cell>
        </row>
        <row r="18222">
          <cell r="E18222">
            <v>47.41</v>
          </cell>
        </row>
        <row r="18223">
          <cell r="A18223">
            <v>3606516</v>
          </cell>
          <cell r="B18223" t="str">
            <v>ESCAVAÇÃO, CARGA E TRANSPORTE DE MATERIAL PÉTREO PARA O NÚCLEO - CAMINHO DE SERVIÇO EM REVESTIMENTO PRIMÁRIO - DMT DE 3.000 M - COM CAMINHÃO BASCULANTE DE 8 M³</v>
          </cell>
          <cell r="C18223" t="str">
            <v>M3</v>
          </cell>
        </row>
        <row r="18223">
          <cell r="E18223">
            <v>47.96</v>
          </cell>
        </row>
        <row r="18224">
          <cell r="A18224">
            <v>3606518</v>
          </cell>
          <cell r="B18224" t="str">
            <v>ESCAVAÇÃO, CARGA E TRANSPORTE DE MATERIAL PÉTREO PARA O NÚCLEO - CAMINHO DE SERVIÇO PAVIMENTADO - DMT DE 1.000 A 1.200 M - COM CAMINHÃO BASCULANTE DE 8 M³</v>
          </cell>
          <cell r="C18224" t="str">
            <v>M3</v>
          </cell>
        </row>
        <row r="18224">
          <cell r="E18224">
            <v>40.96</v>
          </cell>
        </row>
        <row r="18225">
          <cell r="A18225">
            <v>3606519</v>
          </cell>
          <cell r="B18225" t="str">
            <v>ESCAVAÇÃO, CARGA E TRANSPORTE DE MATERIAL PÉTREO PARA O NÚCLEO - CAMINHO DE SERVIÇO PAVIMENTADO - DMT DE 1.200 A 1.400 M - COM CAMINHÃO BASCULANTE DE 8 M³</v>
          </cell>
          <cell r="C18225" t="str">
            <v>M3</v>
          </cell>
        </row>
        <row r="18225">
          <cell r="E18225">
            <v>41.33</v>
          </cell>
        </row>
        <row r="18226">
          <cell r="A18226">
            <v>3606520</v>
          </cell>
          <cell r="B18226" t="str">
            <v>ESCAVAÇÃO, CARGA E TRANSPORTE DE MATERIAL PÉTREO PARA O NÚCLEO - CAMINHO DE SERVIÇO PAVIMENTADO - DMT DE 1.400 A 1.600 M - COM CAMINHÃO BASCULANTE DE 8 M³</v>
          </cell>
          <cell r="C18226" t="str">
            <v>M3</v>
          </cell>
        </row>
        <row r="18226">
          <cell r="E18226">
            <v>41.61</v>
          </cell>
        </row>
        <row r="18227">
          <cell r="A18227">
            <v>3606521</v>
          </cell>
          <cell r="B18227" t="str">
            <v>ESCAVAÇÃO, CARGA E TRANSPORTE DE MATERIAL PÉTREO PARA O NÚCLEO - CAMINHO DE SERVIÇO PAVIMENTADO - DMT DE 1.600 A 1.800 M - COM CAMINHÃO BASCULANTE DE 8 M³</v>
          </cell>
          <cell r="C18227" t="str">
            <v>M3</v>
          </cell>
        </row>
        <row r="18227">
          <cell r="E18227">
            <v>41.97</v>
          </cell>
        </row>
        <row r="18228">
          <cell r="A18228">
            <v>3606522</v>
          </cell>
          <cell r="B18228" t="str">
            <v>ESCAVAÇÃO, CARGA E TRANSPORTE DE MATERIAL PÉTREO PARA O NÚCLEO - CAMINHO DE SERVIÇO PAVIMENTADO - DMT DE 1.800 A 2.000 M - COM CAMINHÃO BASCULANTE DE 8 M³</v>
          </cell>
          <cell r="C18228" t="str">
            <v>M3</v>
          </cell>
        </row>
        <row r="18228">
          <cell r="E18228">
            <v>42.25</v>
          </cell>
        </row>
        <row r="18229">
          <cell r="A18229">
            <v>3606523</v>
          </cell>
          <cell r="B18229" t="str">
            <v>ESCAVAÇÃO, CARGA E TRANSPORTE DE MATERIAL PÉTREO PARA O NÚCLEO - CAMINHO DE SERVIÇO PAVIMENTADO - DMT DE 2.000 A 2.500 M - COM CAMINHÃO BASCULANTE DE 8 M³</v>
          </cell>
          <cell r="C18229" t="str">
            <v>M3</v>
          </cell>
        </row>
        <row r="18229">
          <cell r="E18229">
            <v>42.89</v>
          </cell>
        </row>
        <row r="18230">
          <cell r="A18230">
            <v>3606524</v>
          </cell>
          <cell r="B18230" t="str">
            <v>ESCAVAÇÃO, CARGA E TRANSPORTE DE MATERIAL PÉTREO PARA O NÚCLEO - CAMINHO DE SERVIÇO PAVIMENTADO - DMT DE 2.500 A 3.000 M - COM CAMINHÃO BASCULANTE DE 8 M³</v>
          </cell>
          <cell r="C18230" t="str">
            <v>M3</v>
          </cell>
        </row>
        <row r="18230">
          <cell r="E18230">
            <v>46.17</v>
          </cell>
        </row>
        <row r="18231">
          <cell r="A18231">
            <v>3606525</v>
          </cell>
          <cell r="B18231" t="str">
            <v>ESCAVAÇÃO, CARGA E TRANSPORTE DE MATERIAL PÉTREO PARA O NÚCLEO - CAMINHO DE SERVIÇO PAVIMENTADO - DMT DE 3.000 M - COM CAMINHÃO BASCULANTE DE 8 M³</v>
          </cell>
          <cell r="C18231" t="str">
            <v>M3</v>
          </cell>
        </row>
        <row r="18231">
          <cell r="E18231">
            <v>46.59</v>
          </cell>
        </row>
        <row r="18232">
          <cell r="A18232">
            <v>3606577</v>
          </cell>
          <cell r="B18232" t="str">
            <v>ESPALHAMENTO E CONFORMAÇÃO DE MATERIAL PÉTREO PARA NÚCLEO</v>
          </cell>
          <cell r="C18232" t="str">
            <v>M3</v>
          </cell>
        </row>
        <row r="18232">
          <cell r="E18232">
            <v>10.78</v>
          </cell>
        </row>
        <row r="18233">
          <cell r="A18233">
            <v>3606576</v>
          </cell>
          <cell r="B18233" t="str">
            <v>ESPALHAMENTO E CONFORMAÇÃO DE MATERIAL PÉTREO PARA SUBCARAPAÇA</v>
          </cell>
          <cell r="C18233" t="str">
            <v>M3</v>
          </cell>
        </row>
        <row r="18233">
          <cell r="E18233">
            <v>4.41</v>
          </cell>
        </row>
        <row r="18234">
          <cell r="A18234">
            <v>3606561</v>
          </cell>
          <cell r="B18234" t="str">
            <v>FABRICAÇÃO DE TETRÁPODE DE 10 T - CONCRETO FCK = 20 MPA - AREIA E BRITA COMERCIAIS</v>
          </cell>
          <cell r="C18234" t="str">
            <v>UND</v>
          </cell>
        </row>
        <row r="18234">
          <cell r="E18234">
            <v>2017.78</v>
          </cell>
        </row>
        <row r="18235">
          <cell r="A18235">
            <v>3606556</v>
          </cell>
          <cell r="B18235" t="str">
            <v>FABRICAÇÃO DE TETRÁPODE DE 10 T - CONCRETO FCK = 20 MPA - AREIA EXTRAÍDA E BRITA PRODUZIDA</v>
          </cell>
          <cell r="C18235" t="str">
            <v>UND</v>
          </cell>
        </row>
        <row r="18235">
          <cell r="E18235">
            <v>1511.32</v>
          </cell>
        </row>
        <row r="18236">
          <cell r="A18236">
            <v>3606562</v>
          </cell>
          <cell r="B18236" t="str">
            <v>FABRICAÇÃO DE TETRÁPODE DE 11 T - CONCRETO FCK = 20 MPA - AREIA E BRITA COMERCIAIS</v>
          </cell>
          <cell r="C18236" t="str">
            <v>UND</v>
          </cell>
        </row>
        <row r="18236">
          <cell r="E18236">
            <v>2206.31</v>
          </cell>
        </row>
        <row r="18237">
          <cell r="A18237">
            <v>3606557</v>
          </cell>
          <cell r="B18237" t="str">
            <v>FABRICAÇÃO DE TETRÁPODE DE 11 T - CONCRETO FCK = 20 MPA - AREIA EXTRAÍDA E BRITA PRODUZIDA</v>
          </cell>
          <cell r="C18237" t="str">
            <v>UND</v>
          </cell>
        </row>
        <row r="18237">
          <cell r="E18237">
            <v>1649.21</v>
          </cell>
        </row>
        <row r="18238">
          <cell r="A18238">
            <v>3606563</v>
          </cell>
          <cell r="B18238" t="str">
            <v>FABRICAÇÃO DE TETRÁPODE DE 12 T - CONCRETO FCK = 20 MPA - AREIA E BRITA COMERCIAIS</v>
          </cell>
          <cell r="C18238" t="str">
            <v>UND</v>
          </cell>
        </row>
        <row r="18238">
          <cell r="E18238">
            <v>2403.05</v>
          </cell>
        </row>
        <row r="18239">
          <cell r="A18239">
            <v>3606558</v>
          </cell>
          <cell r="B18239" t="str">
            <v>FABRICAÇÃO DE TETRÁPODE DE 12 T - CONCRETO FCK = 20 MPA - AREIA EXTRAÍDA E BRITA PRODUZIDA</v>
          </cell>
          <cell r="C18239" t="str">
            <v>UND</v>
          </cell>
        </row>
        <row r="18239">
          <cell r="E18239">
            <v>1795.3</v>
          </cell>
        </row>
        <row r="18240">
          <cell r="A18240">
            <v>3606559</v>
          </cell>
          <cell r="B18240" t="str">
            <v>FABRICAÇÃO DE TETRÁPODE DE 8 T - CONCRETO FCK = 20 MPA - AREIA E BRITA COMERCIAIS</v>
          </cell>
          <cell r="C18240" t="str">
            <v>UND</v>
          </cell>
        </row>
        <row r="18240">
          <cell r="E18240">
            <v>1615.51</v>
          </cell>
        </row>
        <row r="18241">
          <cell r="A18241">
            <v>3606554</v>
          </cell>
          <cell r="B18241" t="str">
            <v>FABRICAÇÃO DE TETRÁPODE DE 8 T - CONCRETO FCK = 20 MPA - AREIA EXTRAÍDA E BRITA PRODUZIDA</v>
          </cell>
          <cell r="C18241" t="str">
            <v>UND</v>
          </cell>
        </row>
        <row r="18241">
          <cell r="E18241">
            <v>1210.34</v>
          </cell>
        </row>
        <row r="18242">
          <cell r="A18242">
            <v>3606560</v>
          </cell>
          <cell r="B18242" t="str">
            <v>FABRICAÇÃO DE TETRÁPODE DE 9 T - CONCRETO FCK = 20 MPA - AREIA E BRITA COMERCIAIS</v>
          </cell>
          <cell r="C18242" t="str">
            <v>UND</v>
          </cell>
        </row>
        <row r="18242">
          <cell r="E18242">
            <v>1804.9</v>
          </cell>
        </row>
        <row r="18243">
          <cell r="A18243">
            <v>3606555</v>
          </cell>
          <cell r="B18243" t="str">
            <v>FABRICAÇÃO DE TETRÁPODE DE 9 T - CONCRETO FCK = 20 MPA - AREIA EXTRAÍDA E BRITA PRODUZIDA</v>
          </cell>
          <cell r="C18243" t="str">
            <v>UND</v>
          </cell>
        </row>
        <row r="18243">
          <cell r="E18243">
            <v>1349.08</v>
          </cell>
        </row>
        <row r="18244">
          <cell r="A18244">
            <v>3606571</v>
          </cell>
          <cell r="B18244" t="str">
            <v>FABRICAÇÃO DE XBLOC DE 10 T - CONCRETO FCK = 20 MPA - AREIA E BRITA COMERCIAIS</v>
          </cell>
          <cell r="C18244" t="str">
            <v>UND</v>
          </cell>
        </row>
        <row r="18244">
          <cell r="E18244">
            <v>1988.35</v>
          </cell>
        </row>
        <row r="18245">
          <cell r="A18245">
            <v>3606566</v>
          </cell>
          <cell r="B18245" t="str">
            <v>FABRICAÇÃO DE XBLOC DE 10 T - CONCRETO FCK = 20 MPA - AREIA EXTRAÍDA E BRITA PRODUZIDA</v>
          </cell>
          <cell r="C18245" t="str">
            <v>UND</v>
          </cell>
        </row>
        <row r="18245">
          <cell r="E18245">
            <v>1481.89</v>
          </cell>
        </row>
        <row r="18246">
          <cell r="A18246">
            <v>3606572</v>
          </cell>
          <cell r="B18246" t="str">
            <v>FABRICAÇÃO DE XBLOC DE 11 T - CONCRETO FCK = 20 MPA - AREIA E BRITA COMERCIAIS</v>
          </cell>
          <cell r="C18246" t="str">
            <v>UND</v>
          </cell>
        </row>
        <row r="18246">
          <cell r="E18246">
            <v>2179.63</v>
          </cell>
        </row>
        <row r="18247">
          <cell r="A18247">
            <v>3606567</v>
          </cell>
          <cell r="B18247" t="str">
            <v>FABRICAÇÃO DE XBLOC DE 11 T - CONCRETO FCK = 20 MPA - AREIA EXTRAÍDA E BRITA PRODUZIDA</v>
          </cell>
          <cell r="C18247" t="str">
            <v>UND</v>
          </cell>
        </row>
        <row r="18247">
          <cell r="E18247">
            <v>1622.53</v>
          </cell>
        </row>
        <row r="18248">
          <cell r="A18248">
            <v>3606573</v>
          </cell>
          <cell r="B18248" t="str">
            <v>FABRICAÇÃO DE XBLOC DE 12 T - CONCRETO FCK = 20 MPA - AREIA E BRITA COMERCIAIS</v>
          </cell>
          <cell r="C18248" t="str">
            <v>UND</v>
          </cell>
        </row>
        <row r="18248">
          <cell r="E18248">
            <v>2370.48</v>
          </cell>
        </row>
        <row r="18249">
          <cell r="A18249">
            <v>3606568</v>
          </cell>
          <cell r="B18249" t="str">
            <v>FABRICAÇÃO DE XBLOC DE 12 T - CONCRETO FCK = 20 MPA - AREIA EXTRAÍDA E BRITA PRODUZIDA</v>
          </cell>
          <cell r="C18249" t="str">
            <v>UND</v>
          </cell>
        </row>
        <row r="18249">
          <cell r="E18249">
            <v>1762.73</v>
          </cell>
        </row>
        <row r="18250">
          <cell r="A18250">
            <v>3606569</v>
          </cell>
          <cell r="B18250" t="str">
            <v>FABRICAÇÃO DE XBLOC DE 8 T - CONCRETO FCK = 20 MPA - AREIA E BRITA COMERCIAIS</v>
          </cell>
          <cell r="C18250" t="str">
            <v>UND</v>
          </cell>
        </row>
        <row r="18250">
          <cell r="E18250">
            <v>1604.25</v>
          </cell>
        </row>
        <row r="18251">
          <cell r="A18251">
            <v>3606564</v>
          </cell>
          <cell r="B18251" t="str">
            <v>FABRICAÇÃO DE XBLOC DE 8 T - CONCRETO FCK = 20 MPA - AREIA EXTRAÍDA E BRITA PRODUZIDA</v>
          </cell>
          <cell r="C18251" t="str">
            <v>UND</v>
          </cell>
        </row>
        <row r="18251">
          <cell r="E18251">
            <v>1199.08</v>
          </cell>
        </row>
        <row r="18252">
          <cell r="A18252">
            <v>3606570</v>
          </cell>
          <cell r="B18252" t="str">
            <v>FABRICAÇÃO DE XBLOC DE 9 T - CONCRETO FCK = 20 MPA - AREIA E BRITA COMERCIAIS</v>
          </cell>
          <cell r="C18252" t="str">
            <v>UND</v>
          </cell>
        </row>
        <row r="18252">
          <cell r="E18252">
            <v>1796.58</v>
          </cell>
        </row>
        <row r="18253">
          <cell r="A18253">
            <v>3606565</v>
          </cell>
          <cell r="B18253" t="str">
            <v>FABRICAÇÃO DE XBLOC DE 9 T - CONCRETO FCK = 20 MPA - AREIA EXTRAÍDA E BRITA PRODUZIDA</v>
          </cell>
          <cell r="C18253" t="str">
            <v>UND</v>
          </cell>
        </row>
        <row r="18253">
          <cell r="E18253">
            <v>1340.77</v>
          </cell>
        </row>
        <row r="18254">
          <cell r="A18254">
            <v>3606578</v>
          </cell>
          <cell r="B18254" t="str">
            <v>LANÇAMENTO DE BLOCOS ARTIFICIAS DE CONCRETO</v>
          </cell>
          <cell r="C18254" t="str">
            <v>UND</v>
          </cell>
        </row>
        <row r="18254">
          <cell r="E18254">
            <v>108.99</v>
          </cell>
        </row>
        <row r="18255">
          <cell r="A18255">
            <v>3606575</v>
          </cell>
          <cell r="B18255" t="str">
            <v>SELEÇÃO DE MATERIAL PÉTREO PARA A CARAPAÇA E SUBCARAPAÇA</v>
          </cell>
          <cell r="C18255" t="str">
            <v>M3</v>
          </cell>
        </row>
        <row r="18255">
          <cell r="E18255">
            <v>1.69</v>
          </cell>
        </row>
        <row r="18256">
          <cell r="A18256">
            <v>3606574</v>
          </cell>
          <cell r="B18256" t="str">
            <v>SELEÇÃO DE MATERIAL PÉTREO PARA O NÚCLEO</v>
          </cell>
          <cell r="C18256" t="str">
            <v>M3</v>
          </cell>
        </row>
        <row r="18256">
          <cell r="E18256">
            <v>0.85</v>
          </cell>
        </row>
        <row r="18257">
          <cell r="A18257">
            <v>3713603</v>
          </cell>
          <cell r="B18257" t="str">
            <v>ANCORAGEM DE DEFENSA MALEÁVEL DUPLA - FORNECIMENTO E IMPLANTAÇÃO</v>
          </cell>
          <cell r="C18257" t="str">
            <v>M</v>
          </cell>
        </row>
        <row r="18257">
          <cell r="E18257">
            <v>1014.46</v>
          </cell>
        </row>
        <row r="18258">
          <cell r="A18258">
            <v>3713601</v>
          </cell>
          <cell r="B18258" t="str">
            <v>ANCORAGEM DE DEFENSA MALEÁVEL SIMPLES - FORNECIMENTO E IMPLANTAÇÃO</v>
          </cell>
          <cell r="C18258" t="str">
            <v>M</v>
          </cell>
        </row>
        <row r="18258">
          <cell r="E18258">
            <v>819.32</v>
          </cell>
        </row>
        <row r="18259">
          <cell r="A18259">
            <v>3713607</v>
          </cell>
          <cell r="B18259" t="str">
            <v>ANCORAGEM DE DEFENSA SEMIMALEÁVEL DUPLA - FORNECIMENTO E IMPLANTAÇÃO</v>
          </cell>
          <cell r="C18259" t="str">
            <v>M</v>
          </cell>
        </row>
        <row r="18259">
          <cell r="E18259">
            <v>765.2</v>
          </cell>
        </row>
        <row r="18260">
          <cell r="A18260">
            <v>3713605</v>
          </cell>
          <cell r="B18260" t="str">
            <v>ANCORAGEM DE DEFENSA SEMIMALEÁVEL SIMPLES - FORNECIMENTO E IMPLANTAÇÃO</v>
          </cell>
          <cell r="C18260" t="str">
            <v>M</v>
          </cell>
        </row>
        <row r="18260">
          <cell r="E18260">
            <v>547.75</v>
          </cell>
        </row>
        <row r="18261">
          <cell r="A18261">
            <v>3719530</v>
          </cell>
          <cell r="B18261" t="str">
            <v>BARREIRA DUPLA DE CONCRETO, ARMADA, PRÉ-MOLDADA (PERFIL NEW JERSEY) - L &gt; 3,00 M E H = 1.070 MM</v>
          </cell>
          <cell r="C18261" t="str">
            <v>M</v>
          </cell>
        </row>
        <row r="18261">
          <cell r="E18261">
            <v>301.73</v>
          </cell>
        </row>
        <row r="18262">
          <cell r="A18262">
            <v>3713828</v>
          </cell>
          <cell r="B18262" t="str">
            <v>BARREIRA DUPLA DE CONCRETO, ARMADA, PRÉ-MOLDADA (PERFIL NEW JERSEY) - L &gt; 3,00 M E H = 810 MM</v>
          </cell>
          <cell r="C18262" t="str">
            <v>M</v>
          </cell>
        </row>
        <row r="18262">
          <cell r="E18262">
            <v>225.29</v>
          </cell>
        </row>
        <row r="18263">
          <cell r="A18263">
            <v>3713875</v>
          </cell>
          <cell r="B18263" t="str">
            <v>BARREIRA DUPLA DE CONCRETO, NÃO ARMADA, MOLDADA NO LOCAL (PERFIL F) - H = 810 + 100 MM</v>
          </cell>
          <cell r="C18263" t="str">
            <v>M</v>
          </cell>
        </row>
        <row r="18263">
          <cell r="E18263">
            <v>65.05</v>
          </cell>
        </row>
        <row r="18264">
          <cell r="A18264">
            <v>3713619</v>
          </cell>
          <cell r="B18264" t="str">
            <v>BARREIRA DUPLA DE CONCRETO, NÃO ARMADA, MOLDADA NO LOCAL (PERFIL NEW JERSEY) - H = 810 + 100 MM</v>
          </cell>
          <cell r="C18264" t="str">
            <v>M</v>
          </cell>
        </row>
        <row r="18264">
          <cell r="E18264">
            <v>65.47</v>
          </cell>
        </row>
        <row r="18265">
          <cell r="A18265">
            <v>3713876</v>
          </cell>
          <cell r="B18265" t="str">
            <v>BARREIRA DUPLA DE CONCRETO, NÃO ARMADA, MOLDADA NO LOCAL, COM EXTRUSORA (PERFIL F) - H = 810 + 100 MM</v>
          </cell>
          <cell r="C18265" t="str">
            <v>M</v>
          </cell>
        </row>
        <row r="18265">
          <cell r="E18265">
            <v>84.02</v>
          </cell>
        </row>
        <row r="18266">
          <cell r="A18266">
            <v>3713827</v>
          </cell>
          <cell r="B18266" t="str">
            <v>BARREIRA DUPLA DE CONCRETO, NÃO ARMADA, MOLDADA NO LOCAL, COM EXTRUSORA (PERFIL NEW JERSEY) - H = 810 + 100 MM</v>
          </cell>
          <cell r="C18266" t="str">
            <v>M</v>
          </cell>
        </row>
        <row r="18266">
          <cell r="E18266">
            <v>82.64</v>
          </cell>
        </row>
        <row r="18267">
          <cell r="A18267">
            <v>3713904</v>
          </cell>
          <cell r="B18267" t="str">
            <v>BARREIRA SIMPLES DE CONCRETO, ARMADA, PRÉ-MOLDADA (PERFIL NEW JERSEY) - L &gt; 3,00 M E H = 1.070 MM</v>
          </cell>
          <cell r="C18267" t="str">
            <v>M</v>
          </cell>
        </row>
        <row r="18267">
          <cell r="E18267">
            <v>261</v>
          </cell>
        </row>
        <row r="18268">
          <cell r="A18268">
            <v>3719529</v>
          </cell>
          <cell r="B18268" t="str">
            <v>BARREIRA SIMPLES DE CONCRETO, ARMADA, PRÉ-MOLDADA (PERFIL NEW JERSEY) - L &gt; 3,00 M E H = 810 MM</v>
          </cell>
          <cell r="C18268" t="str">
            <v>M</v>
          </cell>
        </row>
        <row r="18268">
          <cell r="E18268">
            <v>190.52</v>
          </cell>
        </row>
        <row r="18269">
          <cell r="A18269">
            <v>3713878</v>
          </cell>
          <cell r="B18269" t="str">
            <v>BARREIRA SIMPLES DE CONCRETO, NÃO ARMADA, MOLDADA NO LOCAL (PERFIL F) - H = 810 + 100 MM</v>
          </cell>
          <cell r="C18269" t="str">
            <v>M</v>
          </cell>
        </row>
        <row r="18269">
          <cell r="E18269">
            <v>64.67</v>
          </cell>
        </row>
        <row r="18270">
          <cell r="A18270">
            <v>3713617</v>
          </cell>
          <cell r="B18270" t="str">
            <v>BARREIRA SIMPLES DE CONCRETO, NÃO ARMADA, MOLDADA NO LOCAL (PERFIL NEW JERSEY) - H = 810 + 100 MM</v>
          </cell>
          <cell r="C18270" t="str">
            <v>M</v>
          </cell>
        </row>
        <row r="18270">
          <cell r="E18270">
            <v>64.88</v>
          </cell>
        </row>
        <row r="18271">
          <cell r="A18271">
            <v>3713879</v>
          </cell>
          <cell r="B18271" t="str">
            <v>BARREIRA SIMPLES DE CONCRETO, NÃO ARMADA, MOLDADA NO LOCAL, COM EXTRUSORA (PERFIL F) - H = 810 + 100 MM</v>
          </cell>
          <cell r="C18271" t="str">
            <v>M</v>
          </cell>
        </row>
        <row r="18271">
          <cell r="E18271">
            <v>75.68</v>
          </cell>
        </row>
        <row r="18272">
          <cell r="A18272">
            <v>3713826</v>
          </cell>
          <cell r="B18272" t="str">
            <v>BARREIRA SIMPLES DE CONCRETO, NÃO ARMADA, MOLDADA NO LOCAL, COM EXTRUSORA (PERFIL NEW JERSEY) - H = 810 + 100 MM</v>
          </cell>
          <cell r="C18272" t="str">
            <v>M</v>
          </cell>
        </row>
        <row r="18272">
          <cell r="E18272">
            <v>72.33</v>
          </cell>
        </row>
        <row r="18273">
          <cell r="A18273">
            <v>3713610</v>
          </cell>
          <cell r="B18273" t="str">
            <v>CERCA COM 4 FIOS DE ARAME FARPADO E MOURÃO DE CONCRETO DE SEÇÃO QUADRADA DE 11 CM A CADA 2,5 M E ESTICADOR DE 15 CM A CADA 50 M - AREIA E BRITA COMERCIAIS</v>
          </cell>
          <cell r="C18273" t="str">
            <v>M</v>
          </cell>
        </row>
        <row r="18273">
          <cell r="E18273">
            <v>32.42</v>
          </cell>
        </row>
        <row r="18274">
          <cell r="A18274">
            <v>3713609</v>
          </cell>
          <cell r="B18274" t="str">
            <v>CERCA COM 4 FIOS DE ARAME FARPADO E MOURÃO DE CONCRETO DE SEÇÃO QUADRADA DE 11 CM A CADA 2,5 M E ESTICADOR DE 15 CM A CADA 50 M - AREIA EXTRAÍDA E BRITA PRODUZIDA</v>
          </cell>
          <cell r="C18274" t="str">
            <v>M</v>
          </cell>
        </row>
        <row r="18274">
          <cell r="E18274">
            <v>31.1</v>
          </cell>
        </row>
        <row r="18275">
          <cell r="A18275">
            <v>3713612</v>
          </cell>
          <cell r="B18275" t="str">
            <v>CERCA COM 4 FIOS DE ARAME FARPADO E MOURÃO DE CONCRETO DE SEÇÃO TRIANGULAR DE 11 CM A CADA 2,5 M E ESTICADOR DE 15 CM A CADA 50 M - AREIA E BRITA COMERCIAIS</v>
          </cell>
          <cell r="C18275" t="str">
            <v>M</v>
          </cell>
        </row>
        <row r="18275">
          <cell r="E18275">
            <v>26.7</v>
          </cell>
        </row>
        <row r="18276">
          <cell r="A18276">
            <v>3713611</v>
          </cell>
          <cell r="B18276" t="str">
            <v>CERCA COM 4 FIOS DE ARAME FARPADO E MOURÃO DE CONCRETO DE SEÇÃO TRIANGULAR DE 11 CM A CADA 2,5 M E ESTICADOR DE 15 CM A CADA 50 M - AREIA EXTRAÍDA E BRITA PRODUZIDA</v>
          </cell>
          <cell r="C18276" t="str">
            <v>M</v>
          </cell>
        </row>
        <row r="18276">
          <cell r="E18276">
            <v>26.13</v>
          </cell>
        </row>
        <row r="18277">
          <cell r="A18277">
            <v>3713608</v>
          </cell>
          <cell r="B18277" t="str">
            <v>CERCA COM 4 FIOS DE ARAME FARPADO E MOURÃO DE MADEIRA A CADA 2,5 M E ESTICADOR A CADA 50 M</v>
          </cell>
          <cell r="C18277" t="str">
            <v>M</v>
          </cell>
        </row>
        <row r="18277">
          <cell r="E18277">
            <v>22.1</v>
          </cell>
        </row>
        <row r="18278">
          <cell r="A18278">
            <v>3713613</v>
          </cell>
          <cell r="B18278" t="str">
            <v>CERCA COM 4 FIOS DE ARAME LISO GALVANIZADO E MOURÃO DE MADEIRA A CADA 2,5 M E ESTICADOR A CADA 50 M</v>
          </cell>
          <cell r="C18278" t="str">
            <v>M</v>
          </cell>
        </row>
        <row r="18278">
          <cell r="E18278">
            <v>20.19</v>
          </cell>
        </row>
        <row r="18279">
          <cell r="A18279">
            <v>3713822</v>
          </cell>
          <cell r="B18279" t="str">
            <v>CONFECÇÃO DE BARREIRA DUPLA DE CONCRETO, ARMADA, PRÉ-MOLDADA (PERFIL NEW JERSEY) - L &gt; 3,00 M E H = 1.070 MM</v>
          </cell>
          <cell r="C18279" t="str">
            <v>M</v>
          </cell>
        </row>
        <row r="18279">
          <cell r="E18279">
            <v>295.29</v>
          </cell>
        </row>
        <row r="18280">
          <cell r="A18280">
            <v>3713824</v>
          </cell>
          <cell r="B18280" t="str">
            <v>CONFECÇÃO DE BARREIRA DUPLA DE CONCRETO, ARMADA, PRÉ-MOLDADA (PERFIL NEW JERSEY) - L &gt; 3,00 M E H = 810 MM</v>
          </cell>
          <cell r="C18280" t="str">
            <v>M</v>
          </cell>
        </row>
        <row r="18280">
          <cell r="E18280">
            <v>218.85</v>
          </cell>
        </row>
        <row r="18281">
          <cell r="A18281">
            <v>3713825</v>
          </cell>
          <cell r="B18281" t="str">
            <v>CONFECÇÃO DE BARREIRA SIMPLES DE CONCRETO, ARMADA, PRÉ-MOLDADA (PERFIL NEW JERSEY) - L &gt; 3,00 M E H = 1.070 MM</v>
          </cell>
          <cell r="C18281" t="str">
            <v>M</v>
          </cell>
        </row>
        <row r="18281">
          <cell r="E18281">
            <v>254.56</v>
          </cell>
        </row>
        <row r="18282">
          <cell r="A18282">
            <v>3713823</v>
          </cell>
          <cell r="B18282" t="str">
            <v>CONFECÇÃO DE BARREIRA SIMPLES DE CONCRETO, ARMADA, PRÉ-MOLDADA (PERFIL NEW JERSEY) - L &gt; 3,00 M E H = 810 MM</v>
          </cell>
          <cell r="C18282" t="str">
            <v>M</v>
          </cell>
        </row>
        <row r="18282">
          <cell r="E18282">
            <v>184.08</v>
          </cell>
        </row>
        <row r="18283">
          <cell r="A18283">
            <v>3713602</v>
          </cell>
          <cell r="B18283" t="str">
            <v>DEFENSA MALEÁVEL DUPLA - FORNECIMENTO E IMPLANTAÇÃO</v>
          </cell>
          <cell r="C18283" t="str">
            <v>M</v>
          </cell>
        </row>
        <row r="18283">
          <cell r="E18283">
            <v>939.65</v>
          </cell>
        </row>
        <row r="18284">
          <cell r="A18284">
            <v>3713600</v>
          </cell>
          <cell r="B18284" t="str">
            <v>DEFENSA MALEÁVEL SIMPLES - FORNECIMENTO E IMPLANTAÇÃO</v>
          </cell>
          <cell r="C18284" t="str">
            <v>M</v>
          </cell>
        </row>
        <row r="18284">
          <cell r="E18284">
            <v>757.39</v>
          </cell>
        </row>
        <row r="18285">
          <cell r="A18285">
            <v>3713606</v>
          </cell>
          <cell r="B18285" t="str">
            <v>DEFENSA SEMIMALEÁVEL DUPLA - FORNECIMENTO E IMPLANTAÇÃO</v>
          </cell>
          <cell r="C18285" t="str">
            <v>M</v>
          </cell>
        </row>
        <row r="18285">
          <cell r="E18285">
            <v>690.38</v>
          </cell>
        </row>
        <row r="18286">
          <cell r="A18286">
            <v>3713604</v>
          </cell>
          <cell r="B18286" t="str">
            <v>DEFENSA SEMIMALEÁVEL SIMPLES - FORNECIMENTO E IMPLANTAÇÃO</v>
          </cell>
          <cell r="C18286" t="str">
            <v>M</v>
          </cell>
        </row>
        <row r="18286">
          <cell r="E18286">
            <v>496.5</v>
          </cell>
        </row>
        <row r="18287">
          <cell r="A18287">
            <v>3716129</v>
          </cell>
          <cell r="B18287" t="str">
            <v>FABRICAÇÃO DE MOURÃO DE CONCRETO ESTICADOR - SEÇÃO QUADRADA DE 15 CM - AREIA E BRITA COMERCIAIS</v>
          </cell>
          <cell r="C18287" t="str">
            <v>UND</v>
          </cell>
        </row>
        <row r="18287">
          <cell r="E18287">
            <v>47.72</v>
          </cell>
        </row>
        <row r="18288">
          <cell r="A18288">
            <v>3716128</v>
          </cell>
          <cell r="B18288" t="str">
            <v>FABRICAÇÃO DE MOURÃO DE CONCRETO ESTICADOR - SEÇÃO QUADRADA DE 15 CM - AREIA EXTRAÍDA E BRITA PRODUZIDA</v>
          </cell>
          <cell r="C18288" t="str">
            <v>UND</v>
          </cell>
        </row>
        <row r="18288">
          <cell r="E18288">
            <v>42.11</v>
          </cell>
        </row>
        <row r="18289">
          <cell r="A18289">
            <v>3716133</v>
          </cell>
          <cell r="B18289" t="str">
            <v>FABRICAÇÃO DE MOURÃO DE CONCRETO ESTICADOR - SEÇÃO TRIANGULAR DE 15 CM - AREIA E BRITA COMERCIAS</v>
          </cell>
          <cell r="C18289" t="str">
            <v>UND</v>
          </cell>
        </row>
        <row r="18289">
          <cell r="E18289">
            <v>28.35</v>
          </cell>
        </row>
        <row r="18290">
          <cell r="A18290">
            <v>3716132</v>
          </cell>
          <cell r="B18290" t="str">
            <v>FABRICAÇÃO DE MOURÃO DE CONCRETO ESTICADOR - SEÇÃO TRIANGULAR DE 15 CM - AREIA EXTRAÍDA E BRITA PRODUZIDA</v>
          </cell>
          <cell r="C18290" t="str">
            <v>UND</v>
          </cell>
        </row>
        <row r="18290">
          <cell r="E18290">
            <v>25.92</v>
          </cell>
        </row>
        <row r="18291">
          <cell r="A18291">
            <v>3716131</v>
          </cell>
          <cell r="B18291" t="str">
            <v>FABRICAÇÃO DE MOURÃO DE CONCRETO SUPORTE - SEÇÃO QUADRADA DE 11 CM - AREIA E BRITA COMERCIAIS</v>
          </cell>
          <cell r="C18291" t="str">
            <v>UND</v>
          </cell>
        </row>
        <row r="18291">
          <cell r="E18291">
            <v>31.19</v>
          </cell>
        </row>
        <row r="18292">
          <cell r="A18292">
            <v>3716130</v>
          </cell>
          <cell r="B18292" t="str">
            <v>FABRICAÇÃO DE MOURÃO DE CONCRETO SUPORTE - SEÇÃO QUADRADA DE 11 CM - AREIA EXTRAÍDA E BRITA PRODUZIDA</v>
          </cell>
          <cell r="C18292" t="str">
            <v>UND</v>
          </cell>
        </row>
        <row r="18292">
          <cell r="E18292">
            <v>28.31</v>
          </cell>
        </row>
        <row r="18293">
          <cell r="A18293">
            <v>3716135</v>
          </cell>
          <cell r="B18293" t="str">
            <v>FABRICAÇÃO DE MOURÃO DE CONCRETO SUPORTE - SEÇÃO TRIANGULAR DE 11 CM - AREIA E BRITA COMERCIAIS</v>
          </cell>
          <cell r="C18293" t="str">
            <v>UND</v>
          </cell>
        </row>
        <row r="18293">
          <cell r="E18293">
            <v>19.69</v>
          </cell>
        </row>
        <row r="18294">
          <cell r="A18294">
            <v>3716134</v>
          </cell>
          <cell r="B18294" t="str">
            <v>FABRICAÇÃO DE MOURÃO DE CONCRETO SUPORTE - SEÇÃO TRIANGULAR DE 11 CM - AREIA EXTRAÍDA E BRITA PRODUZIDA</v>
          </cell>
          <cell r="C18294" t="str">
            <v>UND</v>
          </cell>
        </row>
        <row r="18294">
          <cell r="E18294">
            <v>18.44</v>
          </cell>
        </row>
        <row r="18295">
          <cell r="A18295">
            <v>3713698</v>
          </cell>
          <cell r="B18295" t="str">
            <v>FORNECIMENTO E IMPLANTAÇÃO DE AMORTECEDOR RETRÁTIL (V &lt;= 100 KM/H) TIPO TAU II AFUNILADO - FIXADO EM BARREIRA DE CONCRETO, COM LARGURA DE ÂNCORA TRASEIRA DE 1.830 MM</v>
          </cell>
          <cell r="C18295" t="str">
            <v>UND</v>
          </cell>
        </row>
        <row r="18295">
          <cell r="E18295">
            <v>369131.7</v>
          </cell>
        </row>
        <row r="18296">
          <cell r="A18296">
            <v>3713699</v>
          </cell>
          <cell r="B18296" t="str">
            <v>FORNECIMENTO E IMPLANTAÇÃO DE AMORTECEDOR RETRÁTIL (V &lt;= 100 KM/H) TIPO TAU II AFUNILADO - FIXADO EM BARREIRA DE CONCRETO, COM LARGURA DE ÂNCORA TRASEIRA DE 1.980 MM</v>
          </cell>
          <cell r="C18296" t="str">
            <v>UND</v>
          </cell>
        </row>
        <row r="18296">
          <cell r="E18296">
            <v>374318.9</v>
          </cell>
        </row>
        <row r="18297">
          <cell r="A18297">
            <v>3713700</v>
          </cell>
          <cell r="B18297" t="str">
            <v>FORNECIMENTO E IMPLANTAÇÃO DE AMORTECEDOR RETRÁTIL (V &lt;= 100 KM/H) TIPO TAU II AFUNILADO - FIXADO EM BARREIRA DE CONCRETO, COM LARGURA DE ÂNCORA TRASEIRA DE 2.130 MM</v>
          </cell>
          <cell r="C18297" t="str">
            <v>UND</v>
          </cell>
        </row>
        <row r="18297">
          <cell r="E18297">
            <v>382428.63</v>
          </cell>
        </row>
        <row r="18298">
          <cell r="A18298">
            <v>3713701</v>
          </cell>
          <cell r="B18298" t="str">
            <v>FORNECIMENTO E IMPLANTAÇÃO DE AMORTECEDOR RETRÁTIL (V &lt;= 100 KM/H) TIPO TAU II AFUNILADO - FIXADO EM BARREIRA DE CONCRETO, COM LARGURA DE ÂNCORA TRASEIRA DE 2.290 MM</v>
          </cell>
          <cell r="C18298" t="str">
            <v>UND</v>
          </cell>
        </row>
        <row r="18298">
          <cell r="E18298">
            <v>395025.17</v>
          </cell>
        </row>
        <row r="18299">
          <cell r="A18299">
            <v>3713702</v>
          </cell>
          <cell r="B18299" t="str">
            <v>FORNECIMENTO E IMPLANTAÇÃO DE AMORTECEDOR RETRÁTIL (V &lt;= 100 KM/H) TIPO TAU II AFUNILADO - FIXADO EM BARREIRA DE CONCRETO, COM LARGURA DE ÂNCORA TRASEIRA DE 2.440 MM</v>
          </cell>
          <cell r="C18299" t="str">
            <v>UND</v>
          </cell>
        </row>
        <row r="18299">
          <cell r="E18299">
            <v>403395.96</v>
          </cell>
        </row>
        <row r="18300">
          <cell r="A18300">
            <v>3713693</v>
          </cell>
          <cell r="B18300" t="str">
            <v>FORNECIMENTO E IMPLANTAÇÃO DE AMORTECEDOR RETRÁTIL (V &lt;= 100 KM/H) TIPO TAU II COMBINADO - FIXADO EM BARREIRA DE CONCRETO, COM LARGURA DE ÂNCORA TRASEIRA DE 1.060 MM</v>
          </cell>
          <cell r="C18300" t="str">
            <v>UND</v>
          </cell>
        </row>
        <row r="18300">
          <cell r="E18300">
            <v>319875.01</v>
          </cell>
        </row>
        <row r="18301">
          <cell r="A18301">
            <v>3713694</v>
          </cell>
          <cell r="B18301" t="str">
            <v>FORNECIMENTO E IMPLANTAÇÃO DE AMORTECEDOR RETRÁTIL (V &lt;= 100 KM/H) TIPO TAU II COMBINADO - FIXADO EM BARREIRA DE CONCRETO, COM LARGURA DE ÂNCORA TRASEIRA DE 1.220 MM</v>
          </cell>
          <cell r="C18301" t="str">
            <v>UND</v>
          </cell>
        </row>
        <row r="18301">
          <cell r="E18301">
            <v>333828.42</v>
          </cell>
        </row>
        <row r="18302">
          <cell r="A18302">
            <v>3713695</v>
          </cell>
          <cell r="B18302" t="str">
            <v>FORNECIMENTO E IMPLANTAÇÃO DE AMORTECEDOR RETRÁTIL (V &lt;= 100 KM/H) TIPO TAU II COMBINADO - FIXADO EM BARREIRA DE CONCRETO, COM LARGURA DE ÂNCORA TRASEIRA DE 1.370 MM</v>
          </cell>
          <cell r="C18302" t="str">
            <v>UND</v>
          </cell>
        </row>
        <row r="18302">
          <cell r="E18302">
            <v>351418.35</v>
          </cell>
        </row>
        <row r="18303">
          <cell r="A18303">
            <v>3713696</v>
          </cell>
          <cell r="B18303" t="str">
            <v>FORNECIMENTO E IMPLANTAÇÃO DE AMORTECEDOR RETRÁTIL (V &lt;= 100 KM/H) TIPO TAU II COMBINADO - FIXADO EM BARREIRA DE CONCRETO, COM LARGURA DE ÂNCORA TRASEIRA DE 1.520 MM</v>
          </cell>
          <cell r="C18303" t="str">
            <v>UND</v>
          </cell>
        </row>
        <row r="18303">
          <cell r="E18303">
            <v>364988.63</v>
          </cell>
        </row>
        <row r="18304">
          <cell r="A18304">
            <v>3713697</v>
          </cell>
          <cell r="B18304" t="str">
            <v>FORNECIMENTO E IMPLANTAÇÃO DE AMORTECEDOR RETRÁTIL (V &lt;= 100 KM/H) TIPO TAU II COMBINADO - FIXADO EM BARREIRA DE CONCRETO, COM LARGURA DE ÂNCORA TRASEIRA DE 1.680 MM</v>
          </cell>
          <cell r="C18304" t="str">
            <v>UND</v>
          </cell>
        </row>
        <row r="18304">
          <cell r="E18304">
            <v>342106.91</v>
          </cell>
        </row>
        <row r="18305">
          <cell r="A18305">
            <v>3713692</v>
          </cell>
          <cell r="B18305" t="str">
            <v>FORNECIMENTO E IMPLANTAÇÃO DE AMORTECEDOR RETRÁTIL (V &lt;= 100 KM/H) TIPO TAU II COMBINADO - FIXADO EM BARREIRA DE CONCRETO, COM LARGURA DE ÂNCORA TRASEIRA DE 900 MM</v>
          </cell>
          <cell r="C18305" t="str">
            <v>UND</v>
          </cell>
        </row>
        <row r="18305">
          <cell r="E18305">
            <v>280615.85</v>
          </cell>
        </row>
        <row r="18306">
          <cell r="A18306">
            <v>3713691</v>
          </cell>
          <cell r="B18306" t="str">
            <v>FORNECIMENTO E IMPLANTAÇÃO DE AMORTECEDOR RETRÁTIL (V &lt;= 100 KM/H) TIPO TAU II PARALELO - FIXADO EM BARREIRA DE CONCRETO, COM LARGURA DE ÂNCORA TRASEIRA DE ATÉ 700 MM</v>
          </cell>
          <cell r="C18306" t="str">
            <v>UND</v>
          </cell>
        </row>
        <row r="18306">
          <cell r="E18306">
            <v>236640.7</v>
          </cell>
        </row>
        <row r="18307">
          <cell r="A18307">
            <v>3713873</v>
          </cell>
          <cell r="B18307" t="str">
            <v>MÓDULO DE TRANSIÇÃO DE DEFENSA METÁLICA PARA BARREIRA RÍGIDA - FORNECIMENTO E IMPLANTAÇÃO</v>
          </cell>
          <cell r="C18307" t="str">
            <v>UND</v>
          </cell>
        </row>
        <row r="18307">
          <cell r="E18307">
            <v>6809.67</v>
          </cell>
        </row>
        <row r="18308">
          <cell r="A18308">
            <v>3713705</v>
          </cell>
          <cell r="B18308" t="str">
            <v>REMOÇÃO DE DEFENSA METÁLICA</v>
          </cell>
          <cell r="C18308" t="str">
            <v>M</v>
          </cell>
        </row>
        <row r="18308">
          <cell r="E18308">
            <v>22.46</v>
          </cell>
        </row>
        <row r="18309">
          <cell r="A18309">
            <v>3713902</v>
          </cell>
          <cell r="B18309" t="str">
            <v>TERMINAL ABSORVEDOR DE ENERGIA DE ABERTURA COM NÍVEL DE CONTENÇÃO TL3 PARA DEFENSA METÁLICA - FORNECIMENTO E IMPLANTAÇÃO</v>
          </cell>
          <cell r="C18309" t="str">
            <v>UND</v>
          </cell>
        </row>
        <row r="18309">
          <cell r="E18309">
            <v>46187.95</v>
          </cell>
        </row>
        <row r="18310">
          <cell r="A18310">
            <v>3713903</v>
          </cell>
          <cell r="B18310" t="str">
            <v>TERMINAL ABSORVEDOR DE ENERGIA DE NÃO ABERTURA COM NÍVEL DE CONTENÇÃO TL3 PARA DEFENSA METÁLICA - FORNECIMENTO E IMPLANTAÇÃO</v>
          </cell>
          <cell r="C18310" t="str">
            <v>UND</v>
          </cell>
        </row>
        <row r="18310">
          <cell r="E18310">
            <v>62543.87</v>
          </cell>
        </row>
        <row r="18311">
          <cell r="A18311">
            <v>3713689</v>
          </cell>
          <cell r="B18311" t="str">
            <v>TERMINAL AÉREO DE DEFENSA METÁLICA - TIPO A - FORNECIMENTO E IMPLANTAÇÃO</v>
          </cell>
          <cell r="C18311" t="str">
            <v>UND</v>
          </cell>
        </row>
        <row r="18311">
          <cell r="E18311">
            <v>426.17</v>
          </cell>
        </row>
        <row r="18312">
          <cell r="A18312">
            <v>3713690</v>
          </cell>
          <cell r="B18312" t="str">
            <v>TERMINAL DE ANCORAGEM DE DEFENSA METÁLICA EM BARREIRA NEW JERSEY - FORNECIMENTO E IMPLANTAÇÃO</v>
          </cell>
          <cell r="C18312" t="str">
            <v>UND</v>
          </cell>
        </row>
        <row r="18312">
          <cell r="E18312">
            <v>566.37</v>
          </cell>
        </row>
        <row r="18313">
          <cell r="A18313">
            <v>3713897</v>
          </cell>
          <cell r="B18313" t="str">
            <v>TERMINAL DE ANCORAGEM PARA BARREIRA DUPLA DE CONCRETO, MOLDADA NO LOCAL (PERFIL F) - H = 810 + 250 MM</v>
          </cell>
          <cell r="C18313" t="str">
            <v>M</v>
          </cell>
        </row>
        <row r="18313">
          <cell r="E18313">
            <v>278.78</v>
          </cell>
        </row>
        <row r="18314">
          <cell r="A18314">
            <v>3713893</v>
          </cell>
          <cell r="B18314" t="str">
            <v>TERMINAL DE ANCORAGEM PARA BARREIRA DUPLA DE CONCRETO, MOLDADA NO LOCAL (PERFIL NEW JERSEY) - H = 810 + 250 MM</v>
          </cell>
          <cell r="C18314" t="str">
            <v>M</v>
          </cell>
        </row>
        <row r="18314">
          <cell r="E18314">
            <v>282.51</v>
          </cell>
        </row>
        <row r="18315">
          <cell r="A18315">
            <v>3713898</v>
          </cell>
          <cell r="B18315" t="str">
            <v>TERMINAL DE ANCORAGEM PARA BARREIRA DUPLA DE CONCRETO, MOLDADA NO LOCAL, COM EXTRUSORA (PERFIL F) - H = 810 + 250 MM</v>
          </cell>
          <cell r="C18315" t="str">
            <v>M</v>
          </cell>
        </row>
        <row r="18315">
          <cell r="E18315">
            <v>293.08</v>
          </cell>
        </row>
        <row r="18316">
          <cell r="A18316">
            <v>3713894</v>
          </cell>
          <cell r="B18316" t="str">
            <v>TERMINAL DE ANCORAGEM PARA BARREIRA DUPLA DE CONCRETO, MOLDADA NO LOCAL, COM EXTRUSORA (PERFIL NEW JERSEY) - H = 810 + 250 MM</v>
          </cell>
          <cell r="C18316" t="str">
            <v>M</v>
          </cell>
        </row>
        <row r="18316">
          <cell r="E18316">
            <v>294.54</v>
          </cell>
        </row>
        <row r="18317">
          <cell r="A18317">
            <v>3713895</v>
          </cell>
          <cell r="B18317" t="str">
            <v>TERMINAL DE ANCORAGEM PARA BARREIRA SIMPLES DE CONCRETO, MOLDADA NO LOCAL (PERFIL F) - H = 810 + 250 MM</v>
          </cell>
          <cell r="C18317" t="str">
            <v>M</v>
          </cell>
        </row>
        <row r="18317">
          <cell r="E18317">
            <v>259.55</v>
          </cell>
        </row>
        <row r="18318">
          <cell r="A18318">
            <v>3713891</v>
          </cell>
          <cell r="B18318" t="str">
            <v>TERMINAL DE ANCORAGEM PARA BARREIRA SIMPLES DE CONCRETO, MOLDADA NO LOCAL (PERFIL NEW JERSEY) - H = 810 + 250 MM</v>
          </cell>
          <cell r="C18318" t="str">
            <v>M</v>
          </cell>
        </row>
        <row r="18318">
          <cell r="E18318">
            <v>258.4</v>
          </cell>
        </row>
        <row r="18319">
          <cell r="A18319">
            <v>3713896</v>
          </cell>
          <cell r="B18319" t="str">
            <v>TERMINAL DE ANCORAGEM PARA BARREIRA SIMPLES DE CONCRETO, MOLDADA NO LOCAL, COM EXTRUSORA (PERFIL F) - H = 810 + 250 MM</v>
          </cell>
          <cell r="C18319" t="str">
            <v>M</v>
          </cell>
        </row>
        <row r="18319">
          <cell r="E18319">
            <v>268.06</v>
          </cell>
        </row>
        <row r="18320">
          <cell r="A18320">
            <v>3713892</v>
          </cell>
          <cell r="B18320" t="str">
            <v>TERMINAL DE ANCORAGEM PARA BARREIRA SIMPLES DE CONCRETO, MOLDADA NO LOCAL, COM EXTRUSORA (PERFIL NEW JERSEY) - H = 810 + 250 MM</v>
          </cell>
          <cell r="C18320" t="str">
            <v>M</v>
          </cell>
        </row>
        <row r="18320">
          <cell r="E18320">
            <v>263.4</v>
          </cell>
        </row>
        <row r="18321">
          <cell r="A18321">
            <v>3806412</v>
          </cell>
          <cell r="B18321" t="str">
            <v>ABERTURA DE JANELA EM ESTRUTURA DE CONCRETO EXISTENTE PARA INSPEÇÃO COM ESPESSURA ATÉ 0,20 M E SEÇÃO 0,49 M²</v>
          </cell>
          <cell r="C18321" t="str">
            <v>UND</v>
          </cell>
        </row>
        <row r="18321">
          <cell r="E18321">
            <v>60.33</v>
          </cell>
        </row>
        <row r="18322">
          <cell r="A18322">
            <v>3806413</v>
          </cell>
          <cell r="B18322" t="str">
            <v>APICOAMENTO MECANIZADO DE CONCRETO</v>
          </cell>
          <cell r="C18322" t="str">
            <v>M2</v>
          </cell>
        </row>
        <row r="18322">
          <cell r="E18322">
            <v>21.27</v>
          </cell>
        </row>
        <row r="18323">
          <cell r="A18323">
            <v>3807863</v>
          </cell>
          <cell r="B18323" t="str">
            <v>CHUMBADOR DE EXPANSÃO CONTROLADA POR TORQUE PARA CONCRETO D = 12,5 MM - FORNECIMENTO E INSTALAÇÃO</v>
          </cell>
          <cell r="C18323" t="str">
            <v>UND</v>
          </cell>
        </row>
        <row r="18323">
          <cell r="E18323">
            <v>12.19</v>
          </cell>
        </row>
        <row r="18324">
          <cell r="A18324">
            <v>3807864</v>
          </cell>
          <cell r="B18324" t="str">
            <v>CHUMBADOR DE EXPANSÃO CONTROLADA POR TORQUE PARA CONCRETO D = 16 MM - FORNECIMENTO E INSTALAÇÃO</v>
          </cell>
          <cell r="C18324" t="str">
            <v>UND</v>
          </cell>
        </row>
        <row r="18324">
          <cell r="E18324">
            <v>18.51</v>
          </cell>
        </row>
        <row r="18325">
          <cell r="A18325">
            <v>3807865</v>
          </cell>
          <cell r="B18325" t="str">
            <v>CHUMBADOR DE EXPANSÃO CONTROLADA POR TORQUE PARA CONCRETO D = 20 MM - FORNECIMENTO E INSTALAÇÃO</v>
          </cell>
          <cell r="C18325" t="str">
            <v>UND</v>
          </cell>
        </row>
        <row r="18325">
          <cell r="E18325">
            <v>28.04</v>
          </cell>
        </row>
        <row r="18326">
          <cell r="A18326">
            <v>3807861</v>
          </cell>
          <cell r="B18326" t="str">
            <v>CHUMBADOR DE EXPANSÃO CONTROLADA POR TORQUE PARA CONCRETO D = 6,3 MM - FORNECIMENTO E INSTALAÇÃO</v>
          </cell>
          <cell r="C18326" t="str">
            <v>UND</v>
          </cell>
        </row>
        <row r="18326">
          <cell r="E18326">
            <v>3.39</v>
          </cell>
        </row>
        <row r="18327">
          <cell r="A18327">
            <v>3807862</v>
          </cell>
          <cell r="B18327" t="str">
            <v>CHUMBADOR DE EXPANSÃO CONTROLADA POR TORQUE PARA CONCRETO D = 8 MM - FORNECIMENTO E INSTALAÇÃO</v>
          </cell>
          <cell r="C18327" t="str">
            <v>UND</v>
          </cell>
        </row>
        <row r="18327">
          <cell r="E18327">
            <v>4.45</v>
          </cell>
        </row>
        <row r="18328">
          <cell r="A18328">
            <v>3807752</v>
          </cell>
          <cell r="B18328" t="str">
            <v>CORTE LINEAR EM SUPERFÍCIE DE CONCRETO PARA FIXAÇÃO DE BARRAS DE AÇO DE 10 MM - L = 12 MM E H = 12 MM</v>
          </cell>
          <cell r="C18328" t="str">
            <v>M</v>
          </cell>
        </row>
        <row r="18328">
          <cell r="E18328">
            <v>8.35</v>
          </cell>
        </row>
        <row r="18329">
          <cell r="A18329">
            <v>3807753</v>
          </cell>
          <cell r="B18329" t="str">
            <v>CORTE LINEAR EM SUPERFÍCIE DE CONCRETO PARA FIXAÇÃO DE BARRAS DE AÇO DE 12,5 MM - L = 15 MM E H = 15 MM</v>
          </cell>
          <cell r="C18329" t="str">
            <v>M</v>
          </cell>
        </row>
        <row r="18329">
          <cell r="E18329">
            <v>12.01</v>
          </cell>
        </row>
        <row r="18330">
          <cell r="A18330">
            <v>3807750</v>
          </cell>
          <cell r="B18330" t="str">
            <v>CORTE LINEAR EM SUPERFÍCIE DE CONCRETO PARA FIXAÇÃO DE BARRAS DE AÇO DE 6,3 MM - L = 8 MM E H = 8 MM</v>
          </cell>
          <cell r="C18330" t="str">
            <v>M</v>
          </cell>
        </row>
        <row r="18330">
          <cell r="E18330">
            <v>4.9</v>
          </cell>
        </row>
        <row r="18331">
          <cell r="A18331">
            <v>3807751</v>
          </cell>
          <cell r="B18331" t="str">
            <v>CORTE LINEAR EM SUPERFÍCIE DE CONCRETO PARA FIXAÇÃO DE BARRAS DE AÇO DE 8 MM - L = 10 MM E H = 10 MM</v>
          </cell>
          <cell r="C18331" t="str">
            <v>M</v>
          </cell>
        </row>
        <row r="18331">
          <cell r="E18331">
            <v>6.41</v>
          </cell>
        </row>
        <row r="18332">
          <cell r="A18332">
            <v>3806415</v>
          </cell>
          <cell r="B18332" t="str">
            <v>DEMOLIÇÃO CONTROLADA DE CONCRETO COM MARTELETE</v>
          </cell>
          <cell r="C18332" t="str">
            <v>M3</v>
          </cell>
        </row>
        <row r="18332">
          <cell r="E18332">
            <v>618.29</v>
          </cell>
        </row>
        <row r="18333">
          <cell r="A18333">
            <v>3806416</v>
          </cell>
          <cell r="B18333" t="str">
            <v>ELEVAÇÃO DE ESTRUTURAS ATÉ 496 KN PARA SUBSTITUIÇÃO DE APARELHO DE APOIO COM A UTILIZAÇÃO DE MACACO HIDRÁULICO</v>
          </cell>
          <cell r="C18333" t="str">
            <v>UND</v>
          </cell>
        </row>
        <row r="18333">
          <cell r="E18333">
            <v>71.21</v>
          </cell>
        </row>
        <row r="18334">
          <cell r="A18334">
            <v>3806419</v>
          </cell>
          <cell r="B18334" t="str">
            <v>ELEVAÇÃO DE ESTRUTURAS DE 1.390 A 1.859 KN PARA SUBSTITUIÇÃO DE APARELHO DE APOIO COM A UTILIZAÇÃO DE MACACO HIDRÁULICO</v>
          </cell>
          <cell r="C18334" t="str">
            <v>UND</v>
          </cell>
        </row>
        <row r="18334">
          <cell r="E18334">
            <v>96.63</v>
          </cell>
        </row>
        <row r="18335">
          <cell r="A18335">
            <v>3806417</v>
          </cell>
          <cell r="B18335" t="str">
            <v>ELEVAÇÃO DE ESTRUTURAS DE 496 A 929 KN PARA SUBSTITUIÇÃO DE APARELHO DE APOIO COM A UTILIZAÇÃO DE MACACO HIDRÁULICO</v>
          </cell>
          <cell r="C18335" t="str">
            <v>UND</v>
          </cell>
        </row>
        <row r="18335">
          <cell r="E18335">
            <v>79.97</v>
          </cell>
        </row>
        <row r="18336">
          <cell r="A18336">
            <v>3806418</v>
          </cell>
          <cell r="B18336" t="str">
            <v>ELEVAÇÃO DE ESTRUTURAS DE 929 A 1.390 KN PARA SUBSTITUIÇÃO DE APARELHO DE APOIO COM A UTILIZAÇÃO DE MACACO HIDRÁULICO</v>
          </cell>
          <cell r="C18336" t="str">
            <v>UND</v>
          </cell>
        </row>
        <row r="18336">
          <cell r="E18336">
            <v>95.33</v>
          </cell>
        </row>
        <row r="18337">
          <cell r="A18337">
            <v>3808207</v>
          </cell>
          <cell r="B18337" t="str">
            <v>ESCADA TUBULAR MULTIDIRECIONAL EM AÇO GALVANIZADO - UTILIZAÇÃO DE 100 VEZES - FORNECIMENTO, INSTALAÇÃO E RETIRADA</v>
          </cell>
          <cell r="C18337" t="str">
            <v>M</v>
          </cell>
        </row>
        <row r="18337">
          <cell r="E18337">
            <v>178.31</v>
          </cell>
        </row>
        <row r="18338">
          <cell r="A18338">
            <v>3806400</v>
          </cell>
          <cell r="B18338" t="str">
            <v>FABRICAÇÃO DE SUPERESTRUTURA METÁLICA PARA PASSARELA PL-15 - EXCETO PISO DE CONCRETO</v>
          </cell>
          <cell r="C18338" t="str">
            <v>UND</v>
          </cell>
        </row>
        <row r="18338">
          <cell r="E18338">
            <v>168112.26</v>
          </cell>
        </row>
        <row r="18339">
          <cell r="A18339">
            <v>3806399</v>
          </cell>
          <cell r="B18339" t="str">
            <v>FABRICAÇÃO DE SUPERESTRUTURA METÁLICA PARA PASSARELA PL-20 - EXCETO PISO DE CONCRETO</v>
          </cell>
          <cell r="C18339" t="str">
            <v>UND</v>
          </cell>
        </row>
        <row r="18339">
          <cell r="E18339">
            <v>239038.87</v>
          </cell>
        </row>
        <row r="18340">
          <cell r="A18340">
            <v>3806387</v>
          </cell>
          <cell r="B18340" t="str">
            <v>FABRICAÇÃO DE SUPERESTRUTURA METÁLICA PARA PASSARELA PL-25 - EXCETO PISO DE CONCRETO</v>
          </cell>
          <cell r="C18340" t="str">
            <v>UND</v>
          </cell>
        </row>
        <row r="18340">
          <cell r="E18340">
            <v>299057.4</v>
          </cell>
        </row>
        <row r="18341">
          <cell r="A18341">
            <v>3806397</v>
          </cell>
          <cell r="B18341" t="str">
            <v>FABRICAÇÃO DE SUPERESTRUTURA METÁLICA PARA PASSARELA PL-30 - EXCETO PISO DE CONCRETO</v>
          </cell>
          <cell r="C18341" t="str">
            <v>UND</v>
          </cell>
        </row>
        <row r="18341">
          <cell r="E18341">
            <v>400921.75</v>
          </cell>
        </row>
        <row r="18342">
          <cell r="A18342">
            <v>3806396</v>
          </cell>
          <cell r="B18342" t="str">
            <v>FABRICAÇÃO DE SUPERESTRUTURA METÁLICA PARA PASSARELA PL-35 - EXCETO PISO DE CONCRETO</v>
          </cell>
          <cell r="C18342" t="str">
            <v>UND</v>
          </cell>
        </row>
        <row r="18342">
          <cell r="E18342">
            <v>461783.68</v>
          </cell>
        </row>
        <row r="18343">
          <cell r="A18343">
            <v>3816118</v>
          </cell>
          <cell r="B18343" t="str">
            <v>GUARDA-CORPO DE CONCRETO - FABRICAÇÃO - AREIA E BRITA COMERCIAIS</v>
          </cell>
          <cell r="C18343" t="str">
            <v>M</v>
          </cell>
        </row>
        <row r="18343">
          <cell r="E18343">
            <v>94.27</v>
          </cell>
        </row>
        <row r="18344">
          <cell r="A18344">
            <v>3816117</v>
          </cell>
          <cell r="B18344" t="str">
            <v>GUARDA-CORPO DE CONCRETO - FABRICAÇÃO - AREIA EXTRAÍDA E BRITA PRODUZIDA</v>
          </cell>
          <cell r="C18344" t="str">
            <v>M</v>
          </cell>
        </row>
        <row r="18344">
          <cell r="E18344">
            <v>87.68</v>
          </cell>
        </row>
        <row r="18345">
          <cell r="A18345">
            <v>3806386</v>
          </cell>
          <cell r="B18345" t="str">
            <v>GUARDA-CORPO E CORRIMÃO METÁLICO PARA PASSARELAS PARA PEDESTRES - FORNECIMENTO E INSTALAÇÃO</v>
          </cell>
          <cell r="C18345" t="str">
            <v>M</v>
          </cell>
        </row>
        <row r="18345">
          <cell r="E18345">
            <v>715.72</v>
          </cell>
        </row>
        <row r="18346">
          <cell r="A18346">
            <v>3816196</v>
          </cell>
          <cell r="B18346" t="str">
            <v>INJEÇÃO DE NATA DE CIMENTO</v>
          </cell>
          <cell r="C18346" t="str">
            <v>M3</v>
          </cell>
        </row>
        <row r="18346">
          <cell r="E18346">
            <v>1000.77</v>
          </cell>
        </row>
        <row r="18347">
          <cell r="A18347">
            <v>3806426</v>
          </cell>
          <cell r="B18347" t="str">
            <v>LANÇAMENTO DE PRÉ-LAJE COM UTILIZAÇÃO DE GUINDAUTO</v>
          </cell>
          <cell r="C18347" t="str">
            <v>T</v>
          </cell>
        </row>
        <row r="18347">
          <cell r="E18347">
            <v>58.55</v>
          </cell>
        </row>
        <row r="18348">
          <cell r="A18348">
            <v>3806401</v>
          </cell>
          <cell r="B18348" t="str">
            <v>LANÇAMENTO DE SUPERESTRUTURA DE PASSARELA METÁLICA DE 12 A 24 T COM UTILIZAÇÃO DE GUINDASTE</v>
          </cell>
          <cell r="C18348" t="str">
            <v>UND</v>
          </cell>
        </row>
        <row r="18348">
          <cell r="E18348">
            <v>14149.91</v>
          </cell>
        </row>
        <row r="18349">
          <cell r="A18349">
            <v>3806423</v>
          </cell>
          <cell r="B18349" t="str">
            <v>LANÇAMENTO DE VIGA PRÉ-MOLDADA DE 1.000 A 1.250 KN COM UTILIZAÇÃO DE GUINDASTE</v>
          </cell>
          <cell r="C18349" t="str">
            <v>UND</v>
          </cell>
        </row>
        <row r="18349">
          <cell r="E18349">
            <v>10067.8</v>
          </cell>
        </row>
        <row r="18350">
          <cell r="A18350">
            <v>3806421</v>
          </cell>
          <cell r="B18350" t="str">
            <v>LANÇAMENTO DE VIGA PRÉ-MOLDADA DE 500 A 750 KN COM UTILIZAÇÃO DE GUINDASTE</v>
          </cell>
          <cell r="C18350" t="str">
            <v>UND</v>
          </cell>
        </row>
        <row r="18350">
          <cell r="E18350">
            <v>4722.11</v>
          </cell>
        </row>
        <row r="18351">
          <cell r="A18351">
            <v>3806422</v>
          </cell>
          <cell r="B18351" t="str">
            <v>LANÇAMENTO DE VIGA PRÉ-MOLDADA DE 750 A 1.000 KN COM UTILIZAÇÃO DE GUINDASTE</v>
          </cell>
          <cell r="C18351" t="str">
            <v>UND</v>
          </cell>
        </row>
        <row r="18351">
          <cell r="E18351">
            <v>9061.04</v>
          </cell>
        </row>
        <row r="18352">
          <cell r="A18352">
            <v>3806425</v>
          </cell>
          <cell r="B18352" t="str">
            <v>LANÇAMENTO DE VIGA PRÉ-MOLDADA DE 980 A 1.225 KN COM UTILIZAÇÃO DE TRELIÇA LANÇADEIRA</v>
          </cell>
          <cell r="C18352" t="str">
            <v>UND</v>
          </cell>
        </row>
        <row r="18352">
          <cell r="E18352">
            <v>3426.03</v>
          </cell>
        </row>
        <row r="18353">
          <cell r="A18353">
            <v>3806424</v>
          </cell>
          <cell r="B18353" t="str">
            <v>LANÇAMENTO DE VIGA PRÉ-MOLDADA DE 980 A 1.225 KN COM UTILIZAÇÃO DE TRELIÇA LANÇADEIRA E CARRELONE</v>
          </cell>
          <cell r="C18353" t="str">
            <v>UND</v>
          </cell>
        </row>
        <row r="18353">
          <cell r="E18353">
            <v>5495.16</v>
          </cell>
        </row>
        <row r="18354">
          <cell r="A18354">
            <v>3806420</v>
          </cell>
          <cell r="B18354" t="str">
            <v>LANÇAMENTO DE VIGA PRÉ-MOLDADA DE ATÉ 500 KN COM UTILIZAÇÃO DE GUINDASTE</v>
          </cell>
          <cell r="C18354" t="str">
            <v>UND</v>
          </cell>
        </row>
        <row r="18354">
          <cell r="E18354">
            <v>4131.86</v>
          </cell>
        </row>
        <row r="18355">
          <cell r="A18355">
            <v>3806405</v>
          </cell>
          <cell r="B18355" t="str">
            <v>LIMPEZA DE APARELHOS DE APOIO EM OBRAS DE ARTE ESPECIAIS - EXCLUSA A PLATAFORMA</v>
          </cell>
          <cell r="C18355" t="str">
            <v>UND</v>
          </cell>
        </row>
        <row r="18355">
          <cell r="E18355">
            <v>139.01</v>
          </cell>
        </row>
        <row r="18356">
          <cell r="A18356">
            <v>3806404</v>
          </cell>
          <cell r="B18356" t="str">
            <v>LIMPEZA DE MATERIAL RETIDO EM FUNDAÇÕES SUBMERSAS DE OBRAS DE ARTE ESPECIAIS</v>
          </cell>
          <cell r="C18356" t="str">
            <v>M3</v>
          </cell>
        </row>
        <row r="18356">
          <cell r="E18356">
            <v>118.61</v>
          </cell>
        </row>
        <row r="18357">
          <cell r="A18357">
            <v>3806406</v>
          </cell>
          <cell r="B18357" t="str">
            <v>LIMPEZA EM JUNTA DE DILATAÇÃO</v>
          </cell>
          <cell r="C18357" t="str">
            <v>M</v>
          </cell>
        </row>
        <row r="18357">
          <cell r="E18357">
            <v>6.03</v>
          </cell>
        </row>
        <row r="18358">
          <cell r="A18358">
            <v>3806403</v>
          </cell>
          <cell r="B18358" t="str">
            <v>LIMPEZA EM SUPERFÍCIE DE CONCRETO COM JATEAMENTO ABRASIVO COM USO DE GRANALHAS DE AÇO</v>
          </cell>
          <cell r="C18358" t="str">
            <v>M2</v>
          </cell>
        </row>
        <row r="18358">
          <cell r="E18358">
            <v>8.33</v>
          </cell>
        </row>
        <row r="18359">
          <cell r="A18359">
            <v>3806402</v>
          </cell>
          <cell r="B18359" t="str">
            <v>LIMPEZA EM SUPERFÍCIE DE CONCRETO COM JATEAMENTO D'ÁGUA SOB PRESSÃO</v>
          </cell>
          <cell r="C18359" t="str">
            <v>M2</v>
          </cell>
        </row>
        <row r="18359">
          <cell r="E18359">
            <v>2.41</v>
          </cell>
        </row>
        <row r="18360">
          <cell r="A18360">
            <v>3806407</v>
          </cell>
          <cell r="B18360" t="str">
            <v>PINGADEIRA DE ELASTÔMERO PERFIL 40 X 40 MM COM ABA INCLINADA E FIXADA COM ADESIVO ESTRUTURAL E PINOS - FORNECIMENTO E INSTALAÇÃO - EXCLUSA A PLATAFORMA</v>
          </cell>
          <cell r="C18360" t="str">
            <v>M</v>
          </cell>
        </row>
        <row r="18360">
          <cell r="E18360">
            <v>182.91</v>
          </cell>
        </row>
        <row r="18361">
          <cell r="A18361">
            <v>3808043</v>
          </cell>
          <cell r="B18361" t="str">
            <v>PINTURA MANUAL COM NATA DE CIMENTO - 3 DEMÃOS</v>
          </cell>
          <cell r="C18361" t="str">
            <v>M2</v>
          </cell>
        </row>
        <row r="18361">
          <cell r="E18361">
            <v>4.16</v>
          </cell>
        </row>
        <row r="18362">
          <cell r="A18362">
            <v>3806431</v>
          </cell>
          <cell r="B18362" t="str">
            <v>PLACA DE AÇO DE APOIO PARA PROTENSÃO EXTERNA EM REFORÇO DE VIGA DE OAE - CONFECÇÃO E INSTALAÇÃO</v>
          </cell>
          <cell r="C18362" t="str">
            <v>UND</v>
          </cell>
        </row>
        <row r="18362">
          <cell r="E18362">
            <v>6037.38</v>
          </cell>
        </row>
        <row r="18363">
          <cell r="A18363">
            <v>3806432</v>
          </cell>
          <cell r="B18363" t="str">
            <v>PLACA DE AÇO DE DESVIO PARA PROTENSÃO EXTERNA EM REFORÇO DE VIGA DE OAE - CONFECÇÃO E INSTALAÇÃO</v>
          </cell>
          <cell r="C18363" t="str">
            <v>UND</v>
          </cell>
        </row>
        <row r="18363">
          <cell r="E18363">
            <v>3197.09</v>
          </cell>
        </row>
        <row r="18364">
          <cell r="A18364">
            <v>3806429</v>
          </cell>
          <cell r="B18364" t="str">
            <v>PLATAFORMA DE TRABALHO EM AÇO TUBULAR APOIADA NO SOLO - ALTURA DE 4 A 6 M - UTILIZAÇÃO DE 100 VEZES - FORNECIMENTO, INSTALAÇÃO E RETIRADA</v>
          </cell>
          <cell r="C18364" t="str">
            <v>M3</v>
          </cell>
        </row>
        <row r="18364">
          <cell r="E18364">
            <v>17</v>
          </cell>
        </row>
        <row r="18365">
          <cell r="A18365">
            <v>3806430</v>
          </cell>
          <cell r="B18365" t="str">
            <v>PLATAFORMA DE TRABALHO EM AÇO TUBULAR APOIADA NO SOLO - ALTURA DE 6 A 8 M - UTILIZAÇÃO DE 100 VEZES - FORNECIMENTO, INSTALAÇÃO E RETIRADA</v>
          </cell>
          <cell r="C18365" t="str">
            <v>M3</v>
          </cell>
        </row>
        <row r="18365">
          <cell r="E18365">
            <v>10.6</v>
          </cell>
        </row>
        <row r="18366">
          <cell r="A18366">
            <v>3806428</v>
          </cell>
          <cell r="B18366" t="str">
            <v>PLATAFORMA DE TRABALHO EM AÇO TUBULAR APOIADA NO SOLO - ALTURA DE ATÉ 4 M - UTILIZAÇÃO DE 100 VEZES - FORNECIMENTO, INSTALAÇÃO E RETIRADA</v>
          </cell>
          <cell r="C18366" t="str">
            <v>M3</v>
          </cell>
        </row>
        <row r="18366">
          <cell r="E18366">
            <v>38.18</v>
          </cell>
        </row>
        <row r="18367">
          <cell r="A18367">
            <v>3816198</v>
          </cell>
          <cell r="B18367" t="str">
            <v>PLATAFORMA DE TRABALHO EM MADEIRA APOIADA NO SOLO - ALTURA DE 6 A 12 M - UTILIZAÇÃO DE 5 VEZES - CONFECÇÃO, INSTALAÇÃO E RETIRADA</v>
          </cell>
          <cell r="C18367" t="str">
            <v>M3</v>
          </cell>
        </row>
        <row r="18367">
          <cell r="E18367">
            <v>69.92</v>
          </cell>
        </row>
        <row r="18368">
          <cell r="A18368">
            <v>3816197</v>
          </cell>
          <cell r="B18368" t="str">
            <v>PLATAFORMA DE TRABALHO EM MADEIRA APOIADA NO SOLO - ALTURA DE ATÉ 6 M - UTILIZAÇÃO DE 5 VEZES - CONFECÇÃO, INSTALAÇÃO E RETIRADA</v>
          </cell>
          <cell r="C18368" t="str">
            <v>M3</v>
          </cell>
        </row>
        <row r="18368">
          <cell r="E18368">
            <v>65.64</v>
          </cell>
        </row>
        <row r="18369">
          <cell r="A18369">
            <v>3806410</v>
          </cell>
          <cell r="B18369" t="str">
            <v>PLATAFORMA DE TRABALHO SUSPENSA SOB TABULEIRO DE PONTES COM TRELIÇAS METÁLICAS E TÁBUAS - UTILIZAÇÃO DE 100 VEZES - CONFECÇÃO, INSTALAÇÃO E RETIRADA</v>
          </cell>
          <cell r="C18369" t="str">
            <v>M2</v>
          </cell>
        </row>
        <row r="18369">
          <cell r="E18369">
            <v>62.4</v>
          </cell>
        </row>
        <row r="18370">
          <cell r="A18370">
            <v>3806411</v>
          </cell>
          <cell r="B18370" t="str">
            <v>PLATAFORMA MECANIZADA DE INSPEÇÃO SOB PONTES COM CAPACIDADE DE 500 KG E ALCANCE DE 15 M</v>
          </cell>
          <cell r="C18370" t="str">
            <v>H</v>
          </cell>
        </row>
        <row r="18370">
          <cell r="E18370">
            <v>626.68</v>
          </cell>
        </row>
        <row r="18371">
          <cell r="A18371">
            <v>3815644</v>
          </cell>
          <cell r="B18371" t="str">
            <v>RECOMPOSIÇÃO DE DRENO EM TUBO DE AÇO GALVANIZADO D = 100 MM EM OAE - FORNECIMENTO E INSTALAÇÃO</v>
          </cell>
          <cell r="C18371" t="str">
            <v>UND</v>
          </cell>
        </row>
        <row r="18371">
          <cell r="E18371">
            <v>111.33</v>
          </cell>
        </row>
        <row r="18372">
          <cell r="A18372">
            <v>3815643</v>
          </cell>
          <cell r="B18372" t="str">
            <v>RECOMPOSIÇÃO DE DRENO EM TUBO DE AÇO GALVANIZADO D = 80 MM EM OAE - FORNECIMENTO E INSTALAÇÃO</v>
          </cell>
          <cell r="C18372" t="str">
            <v>UND</v>
          </cell>
        </row>
        <row r="18372">
          <cell r="E18372">
            <v>91.81</v>
          </cell>
        </row>
        <row r="18373">
          <cell r="A18373">
            <v>3815706</v>
          </cell>
          <cell r="B18373" t="str">
            <v>RECOMPOSIÇÃO DE GUARDA-CORPO COM AGREGADOS COMERCIAIS - INSTALAÇÃO</v>
          </cell>
          <cell r="C18373" t="str">
            <v>M</v>
          </cell>
        </row>
        <row r="18373">
          <cell r="E18373">
            <v>126.44</v>
          </cell>
        </row>
        <row r="18374">
          <cell r="A18374">
            <v>3815597</v>
          </cell>
          <cell r="B18374" t="str">
            <v>RECOMPOSIÇÃO DE GUARDA-CORPO COM AGREGADOS PRODUZIDOS - INSTALAÇÃO</v>
          </cell>
          <cell r="C18374" t="str">
            <v>M</v>
          </cell>
        </row>
        <row r="18374">
          <cell r="E18374">
            <v>119.85</v>
          </cell>
        </row>
        <row r="18375">
          <cell r="A18375">
            <v>3815600</v>
          </cell>
          <cell r="B18375" t="str">
            <v>RECUPERAÇÃO DE GUARDA-CORPO METÁLICO EM AMBIENTE AGRESSIVO</v>
          </cell>
          <cell r="C18375" t="str">
            <v>M2</v>
          </cell>
        </row>
        <row r="18375">
          <cell r="E18375">
            <v>62.48</v>
          </cell>
        </row>
        <row r="18376">
          <cell r="A18376">
            <v>3815601</v>
          </cell>
          <cell r="B18376" t="str">
            <v>RECUPERAÇÃO DE GUARDA-CORPO METÁLICO EM AMBIENTE MUITO AGRESSIVO</v>
          </cell>
          <cell r="C18376" t="str">
            <v>M2</v>
          </cell>
        </row>
        <row r="18376">
          <cell r="E18376">
            <v>57.92</v>
          </cell>
        </row>
        <row r="18377">
          <cell r="A18377">
            <v>3815599</v>
          </cell>
          <cell r="B18377" t="str">
            <v>RECUPERAÇÃO DE GUARDA-CORPO METÁLICO EM AMBIENTE POUCO AGRESSIVO</v>
          </cell>
          <cell r="C18377" t="str">
            <v>M2</v>
          </cell>
        </row>
        <row r="18377">
          <cell r="E18377">
            <v>28.56</v>
          </cell>
        </row>
        <row r="18378">
          <cell r="A18378">
            <v>3806414</v>
          </cell>
          <cell r="B18378" t="str">
            <v>REMOÇÃO DE CONCRETO COM JATEAMENTO D'ÁGUA SOB ALTA PRESSÃO</v>
          </cell>
          <cell r="C18378" t="str">
            <v>M3</v>
          </cell>
        </row>
        <row r="18378">
          <cell r="E18378">
            <v>531.67</v>
          </cell>
        </row>
        <row r="18379">
          <cell r="A18379">
            <v>3806409</v>
          </cell>
          <cell r="B18379" t="str">
            <v>RESTAURAÇÃO DE BERÇOS DE APOIO PARA JUNTA DE DILATAÇÃO - FORNECIMENTO E INSTALAÇÃO</v>
          </cell>
          <cell r="C18379" t="str">
            <v>M</v>
          </cell>
        </row>
        <row r="18379">
          <cell r="E18379">
            <v>59.31</v>
          </cell>
        </row>
        <row r="18380">
          <cell r="A18380">
            <v>3815602</v>
          </cell>
          <cell r="B18380" t="str">
            <v>SUBSTITUIÇÃO DE JUNTA DE DILATAÇÃO E LÁBIOS POLIMÉRICOS - FORNECIMENTO E INSTALAÇÃO</v>
          </cell>
          <cell r="C18380" t="str">
            <v>M</v>
          </cell>
        </row>
        <row r="18380">
          <cell r="E18380">
            <v>30.25</v>
          </cell>
        </row>
        <row r="18381">
          <cell r="A18381">
            <v>4011444</v>
          </cell>
          <cell r="B18381" t="str">
            <v>AREIA ASFALTO A QUENTE - FAIXA A - AREIA COMERCIAL</v>
          </cell>
          <cell r="C18381" t="str">
            <v>T</v>
          </cell>
        </row>
        <row r="18381">
          <cell r="E18381">
            <v>179.69</v>
          </cell>
        </row>
        <row r="18382">
          <cell r="A18382">
            <v>4011443</v>
          </cell>
          <cell r="B18382" t="str">
            <v>AREIA ASFALTO A QUENTE - FAIXA A - AREIA EXTRAÍDA</v>
          </cell>
          <cell r="C18382" t="str">
            <v>T</v>
          </cell>
        </row>
        <row r="18382">
          <cell r="E18382">
            <v>113.36</v>
          </cell>
        </row>
        <row r="18383">
          <cell r="A18383">
            <v>4011446</v>
          </cell>
          <cell r="B18383" t="str">
            <v>AREIA ASFALTO A QUENTE - FAIXA B - AREIA COMERCIAL</v>
          </cell>
          <cell r="C18383" t="str">
            <v>T</v>
          </cell>
        </row>
        <row r="18383">
          <cell r="E18383">
            <v>169.76</v>
          </cell>
        </row>
        <row r="18384">
          <cell r="A18384">
            <v>4011445</v>
          </cell>
          <cell r="B18384" t="str">
            <v>AREIA ASFALTO A QUENTE - FAIXA B - AREIA EXTRAÍDA</v>
          </cell>
          <cell r="C18384" t="str">
            <v>T</v>
          </cell>
        </row>
        <row r="18384">
          <cell r="E18384">
            <v>101.98</v>
          </cell>
        </row>
        <row r="18385">
          <cell r="A18385">
            <v>4011448</v>
          </cell>
          <cell r="B18385" t="str">
            <v>AREIA ASFALTO A QUENTE COM ASFALTO POLÍMERO - FAIXA A - AREIA COMERCIAL</v>
          </cell>
          <cell r="C18385" t="str">
            <v>T</v>
          </cell>
        </row>
        <row r="18385">
          <cell r="E18385">
            <v>172.39</v>
          </cell>
        </row>
        <row r="18386">
          <cell r="A18386">
            <v>4011447</v>
          </cell>
          <cell r="B18386" t="str">
            <v>AREIA ASFALTO A QUENTE COM ASFALTO POLÍMERO - FAIXA A - AREIA EXTRAÍDA</v>
          </cell>
          <cell r="C18386" t="str">
            <v>T</v>
          </cell>
        </row>
        <row r="18386">
          <cell r="E18386">
            <v>102.69</v>
          </cell>
        </row>
        <row r="18387">
          <cell r="A18387">
            <v>4011450</v>
          </cell>
          <cell r="B18387" t="str">
            <v>AREIA ASFALTO A QUENTE COM ASFALTO POLÍMERO - FAIXA B - AREIA COMERCIAL</v>
          </cell>
          <cell r="C18387" t="str">
            <v>T</v>
          </cell>
        </row>
        <row r="18387">
          <cell r="E18387">
            <v>177.98</v>
          </cell>
        </row>
        <row r="18388">
          <cell r="A18388">
            <v>4011449</v>
          </cell>
          <cell r="B18388" t="str">
            <v>AREIA ASFALTO A QUENTE COM ASFALTO POLÍMERO - FAIXA B - AREIA EXTRAÍDA</v>
          </cell>
          <cell r="C18388" t="str">
            <v>T</v>
          </cell>
        </row>
        <row r="18388">
          <cell r="E18388">
            <v>109.53</v>
          </cell>
        </row>
        <row r="18389">
          <cell r="A18389">
            <v>4011452</v>
          </cell>
          <cell r="B18389" t="str">
            <v>AREIA ASFALTO A QUENTE COM ASFALTO POLÍMERO - FAIXA C - AREIA COMERCIAL</v>
          </cell>
          <cell r="C18389" t="str">
            <v>T</v>
          </cell>
        </row>
        <row r="18389">
          <cell r="E18389">
            <v>181.61</v>
          </cell>
        </row>
        <row r="18390">
          <cell r="A18390">
            <v>4011451</v>
          </cell>
          <cell r="B18390" t="str">
            <v>AREIA ASFALTO A QUENTE COM ASFALTO POLÍMERO - FAIXA C - AREIA EXTRAÍDA</v>
          </cell>
          <cell r="C18390" t="str">
            <v>T</v>
          </cell>
        </row>
        <row r="18390">
          <cell r="E18390">
            <v>114.05</v>
          </cell>
        </row>
        <row r="18391">
          <cell r="A18391">
            <v>4011219</v>
          </cell>
          <cell r="B18391" t="str">
            <v>BASE DE SOLO ESTABILIZADO GRANULOMETRICAMENTE SEM MISTURA COM MATERIAL DE JAZIDA</v>
          </cell>
          <cell r="C18391" t="str">
            <v>M3</v>
          </cell>
        </row>
        <row r="18391">
          <cell r="E18391">
            <v>11.39</v>
          </cell>
        </row>
        <row r="18392">
          <cell r="A18392">
            <v>4011291</v>
          </cell>
          <cell r="B18392" t="str">
            <v>BASE DE SOLO MELHORADO COM 3% DE CIMENTO E MISTURA EM USINA COM MATERIAL DE JAZIDA</v>
          </cell>
          <cell r="C18392" t="str">
            <v>M3</v>
          </cell>
        </row>
        <row r="18392">
          <cell r="E18392">
            <v>59.68</v>
          </cell>
        </row>
        <row r="18393">
          <cell r="A18393">
            <v>4011287</v>
          </cell>
          <cell r="B18393" t="str">
            <v>BASE DE SOLO MELHORADO COM 3% DE CIMENTO E MISTURA NA PISTA COM MATERIAL DE JAZIDA</v>
          </cell>
          <cell r="C18393" t="str">
            <v>M3</v>
          </cell>
        </row>
        <row r="18393">
          <cell r="E18393">
            <v>52.72</v>
          </cell>
        </row>
        <row r="18394">
          <cell r="A18394">
            <v>4011305</v>
          </cell>
          <cell r="B18394" t="str">
            <v>BASE DE SOLO-CAL COM 7% DE CAL E MISTURA NA PISTA COM MATERIAL DE JAZIDA</v>
          </cell>
          <cell r="C18394" t="str">
            <v>M3</v>
          </cell>
        </row>
        <row r="18394">
          <cell r="E18394">
            <v>85.5</v>
          </cell>
        </row>
        <row r="18395">
          <cell r="A18395">
            <v>4011313</v>
          </cell>
          <cell r="B18395" t="str">
            <v>BASE DE SOLO-CIMENTO COM 7% DE CIMENTO E MISTURA EM USINA COM MATERIAL DE JAZIDA</v>
          </cell>
          <cell r="C18395" t="str">
            <v>M3</v>
          </cell>
        </row>
        <row r="18395">
          <cell r="E18395">
            <v>106.68</v>
          </cell>
        </row>
        <row r="18396">
          <cell r="A18396">
            <v>4011297</v>
          </cell>
          <cell r="B18396" t="str">
            <v>BASE DE SOLO-CIMENTO COM 7% DE CIMENTO E MISTURA NA PISTA COM MATERIAL DE JAZIDA</v>
          </cell>
          <cell r="C18396" t="str">
            <v>M3</v>
          </cell>
        </row>
        <row r="18396">
          <cell r="E18396">
            <v>105.91</v>
          </cell>
        </row>
        <row r="18397">
          <cell r="A18397">
            <v>4011221</v>
          </cell>
          <cell r="B18397" t="str">
            <v>BASE ESTABILIZADA GRANULOMETRICAMENTE COM MISTURA DE SOLOS NA PISTA COM MATERIAL DE JAZIDA</v>
          </cell>
          <cell r="C18397" t="str">
            <v>M3</v>
          </cell>
        </row>
        <row r="18397">
          <cell r="E18397">
            <v>12.14</v>
          </cell>
        </row>
        <row r="18398">
          <cell r="A18398">
            <v>4011226</v>
          </cell>
          <cell r="B18398" t="str">
            <v>BASE ESTABILIZADA GRANULOMETRICAMENTE COM MISTURA SOLO AREIA (70% - 30%) EM USINA COM MATERIAL DE JAZIDA E AREIA EXTRAÍDA</v>
          </cell>
          <cell r="C18398" t="str">
            <v>M3</v>
          </cell>
        </row>
        <row r="18398">
          <cell r="E18398">
            <v>29.07</v>
          </cell>
        </row>
        <row r="18399">
          <cell r="A18399">
            <v>4011240</v>
          </cell>
          <cell r="B18399" t="str">
            <v>BASE ESTABILIZADA GRANULOMETRICAMENTE COM MISTURA SOLO BRITA (70% - 30%) COM 3% DE CIMENTO EM USINA COM MATERIAL DE JAZIDA E BRITA COMERCIAL</v>
          </cell>
          <cell r="C18399" t="str">
            <v>M3</v>
          </cell>
        </row>
        <row r="18399">
          <cell r="E18399">
            <v>113.67</v>
          </cell>
        </row>
        <row r="18400">
          <cell r="A18400">
            <v>4011239</v>
          </cell>
          <cell r="B18400" t="str">
            <v>BASE ESTABILIZADA GRANULOMETRICAMENTE COM MISTURA SOLO BRITA (70% - 30%) COM 3% DE CIMENTO EM USINA COM MATERIAL DE JAZIDA E BRITA PRODUZIDA</v>
          </cell>
          <cell r="C18400" t="str">
            <v>M3</v>
          </cell>
        </row>
        <row r="18400">
          <cell r="E18400">
            <v>85.09</v>
          </cell>
        </row>
        <row r="18401">
          <cell r="A18401">
            <v>4011268</v>
          </cell>
          <cell r="B18401" t="str">
            <v>BASE ESTABILIZADA GRANULOMETRICAMENTE COM MISTURA SOLO BRITA (70% - 30%) EM USINA COM MATERIAL DE JAZIDA E BRITA COMERCIAL</v>
          </cell>
          <cell r="C18401" t="str">
            <v>M3</v>
          </cell>
        </row>
        <row r="18401">
          <cell r="E18401">
            <v>75.36</v>
          </cell>
        </row>
        <row r="18402">
          <cell r="A18402">
            <v>4011267</v>
          </cell>
          <cell r="B18402" t="str">
            <v>BASE ESTABILIZADA GRANULOMETRICAMENTE COM MISTURA SOLO BRITA (70% - 30%) EM USINA COM MATERIAL DE JAZIDA E BRITA PRODUZIDA</v>
          </cell>
          <cell r="C18402" t="str">
            <v>M3</v>
          </cell>
        </row>
        <row r="18402">
          <cell r="E18402">
            <v>45.89</v>
          </cell>
        </row>
        <row r="18403">
          <cell r="A18403">
            <v>4011256</v>
          </cell>
          <cell r="B18403" t="str">
            <v>BASE ESTABILIZADA GRANULOMETRICAMENTE COM MISTURA SOLO BRITA (70% - 30%) NA PISTA COM MATERIAL DE JAZIDA E BRITA COMERCIAL</v>
          </cell>
          <cell r="C18403" t="str">
            <v>M3</v>
          </cell>
        </row>
        <row r="18403">
          <cell r="E18403">
            <v>62.96</v>
          </cell>
        </row>
        <row r="18404">
          <cell r="A18404">
            <v>4011255</v>
          </cell>
          <cell r="B18404" t="str">
            <v>BASE ESTABILIZADA GRANULOMETRICAMENTE COM MISTURA SOLO BRITA (70% - 30%) NA PISTA COM MATERIAL DE JAZIDA E BRITA PRODUZIDA</v>
          </cell>
          <cell r="C18404" t="str">
            <v>M3</v>
          </cell>
        </row>
        <row r="18404">
          <cell r="E18404">
            <v>33.5</v>
          </cell>
        </row>
        <row r="18405">
          <cell r="A18405">
            <v>4011276</v>
          </cell>
          <cell r="B18405" t="str">
            <v>BASE OU SUB-BASE DE BRITA GRADUADA COM BRITA COMERCIAL</v>
          </cell>
          <cell r="C18405" t="str">
            <v>M3</v>
          </cell>
        </row>
        <row r="18405">
          <cell r="E18405">
            <v>189.28</v>
          </cell>
        </row>
        <row r="18406">
          <cell r="A18406">
            <v>4011275</v>
          </cell>
          <cell r="B18406" t="str">
            <v>BASE OU SUB-BASE DE BRITA GRADUADA COM BRITA PRODUZIDA</v>
          </cell>
          <cell r="C18406" t="str">
            <v>M3</v>
          </cell>
        </row>
        <row r="18406">
          <cell r="E18406">
            <v>104.05</v>
          </cell>
        </row>
        <row r="18407">
          <cell r="A18407">
            <v>4011549</v>
          </cell>
          <cell r="B18407" t="str">
            <v>BASE OU SUB-BASE DE BRITA GRADUADA EXECUTADA COM VIBROACABADORA - BRITA COMERCIAL</v>
          </cell>
          <cell r="C18407" t="str">
            <v>M3</v>
          </cell>
        </row>
        <row r="18407">
          <cell r="E18407">
            <v>190.87</v>
          </cell>
        </row>
        <row r="18408">
          <cell r="A18408">
            <v>4011548</v>
          </cell>
          <cell r="B18408" t="str">
            <v>BASE OU SUB-BASE DE BRITA GRADUADA EXECUTADA COM VIBROACABADORA - BRITA PRODUZIDA</v>
          </cell>
          <cell r="C18408" t="str">
            <v>M3</v>
          </cell>
        </row>
        <row r="18408">
          <cell r="E18408">
            <v>105.64</v>
          </cell>
        </row>
        <row r="18409">
          <cell r="A18409">
            <v>4011278</v>
          </cell>
          <cell r="B18409" t="str">
            <v>BASE OU SUB-BASE DE BRITA GRADUADA TRATADA COM CIMENTO COM BRITA COMERCIAL</v>
          </cell>
          <cell r="C18409" t="str">
            <v>M3</v>
          </cell>
        </row>
        <row r="18409">
          <cell r="E18409">
            <v>234.45</v>
          </cell>
        </row>
        <row r="18410">
          <cell r="A18410">
            <v>4011277</v>
          </cell>
          <cell r="B18410" t="str">
            <v>BASE OU SUB-BASE DE BRITA GRADUADA TRATADA COM CIMENTO COM BRITA PRODUZIDA</v>
          </cell>
          <cell r="C18410" t="str">
            <v>M3</v>
          </cell>
        </row>
        <row r="18410">
          <cell r="E18410">
            <v>151.13</v>
          </cell>
        </row>
        <row r="18411">
          <cell r="A18411">
            <v>4011561</v>
          </cell>
          <cell r="B18411" t="str">
            <v>BASE OU SUB-BASE DE BRITA GRADUADA TRATADA COM CIMENTO EXECUTADA COM VIBROACABADORA - BRITA COMERCIAL</v>
          </cell>
          <cell r="C18411" t="str">
            <v>M3</v>
          </cell>
        </row>
        <row r="18411">
          <cell r="E18411">
            <v>236.04</v>
          </cell>
        </row>
        <row r="18412">
          <cell r="A18412">
            <v>4011560</v>
          </cell>
          <cell r="B18412" t="str">
            <v>BASE OU SUB-BASE DE BRITA GRADUADA TRATADA COM CIMENTO EXECUTADA COM VIBROACABADORA - BRITA PRODUZIDA</v>
          </cell>
          <cell r="C18412" t="str">
            <v>M3</v>
          </cell>
        </row>
        <row r="18412">
          <cell r="E18412">
            <v>152.72</v>
          </cell>
        </row>
        <row r="18413">
          <cell r="A18413">
            <v>4011282</v>
          </cell>
          <cell r="B18413" t="str">
            <v>BASE OU SUB-BASE DE MACADAME HIDRÁULICO COM BRITA COMERCIAL</v>
          </cell>
          <cell r="C18413" t="str">
            <v>M3</v>
          </cell>
        </row>
        <row r="18413">
          <cell r="E18413">
            <v>171.59</v>
          </cell>
        </row>
        <row r="18414">
          <cell r="A18414">
            <v>4011281</v>
          </cell>
          <cell r="B18414" t="str">
            <v>BASE OU SUB-BASE DE MACADAME HIDRÁULICO COM BRITA PRODUZIDA</v>
          </cell>
          <cell r="C18414" t="str">
            <v>M3</v>
          </cell>
        </row>
        <row r="18414">
          <cell r="E18414">
            <v>90.1</v>
          </cell>
        </row>
        <row r="18415">
          <cell r="A18415">
            <v>4011279</v>
          </cell>
          <cell r="B18415" t="str">
            <v>BASE OU SUB-BASE DE MACADAME SECO COM BRITA COMERCIAL</v>
          </cell>
          <cell r="C18415" t="str">
            <v>M3</v>
          </cell>
        </row>
        <row r="18415">
          <cell r="E18415">
            <v>166.27</v>
          </cell>
        </row>
        <row r="18416">
          <cell r="A18416">
            <v>4011280</v>
          </cell>
          <cell r="B18416" t="str">
            <v>BASE OU SUB-BASE DE MACADAME SECO COM BRITA PRODUZIDA</v>
          </cell>
          <cell r="C18416" t="str">
            <v>M3</v>
          </cell>
        </row>
        <row r="18416">
          <cell r="E18416">
            <v>84.78</v>
          </cell>
        </row>
        <row r="18417">
          <cell r="A18417">
            <v>4011327</v>
          </cell>
          <cell r="B18417" t="str">
            <v>BASE OU SUB-BASE ESTABILIZADA GRANULOMETRICAMENTE COM MISTURA SOLO ESCÓRIA DE ACIARIA (50%-50%) EM USINA COM MATERIAL DE JAZIDA</v>
          </cell>
          <cell r="C18417" t="str">
            <v>M3</v>
          </cell>
        </row>
        <row r="18417">
          <cell r="E18417">
            <v>35.02</v>
          </cell>
        </row>
        <row r="18418">
          <cell r="A18418">
            <v>4011325</v>
          </cell>
          <cell r="B18418" t="str">
            <v>BASE OU SUB-BASE ESTABILIZADA GRANULOMETRICAMENTE COM MISTURA SOLO ESCÓRIA DE ACIARIA (50%-50%) NA PISTA COM MATERIAL DE JAZIDA</v>
          </cell>
          <cell r="C18418" t="str">
            <v>M3</v>
          </cell>
        </row>
        <row r="18418">
          <cell r="E18418">
            <v>20.85</v>
          </cell>
        </row>
        <row r="18419">
          <cell r="A18419">
            <v>4011454</v>
          </cell>
          <cell r="B18419" t="str">
            <v>CONCRETO ASFÁLTICO - FAIXA A - AREIA E BRITA COMERCIAIS</v>
          </cell>
          <cell r="C18419" t="str">
            <v>T</v>
          </cell>
        </row>
        <row r="18419">
          <cell r="E18419">
            <v>176.31</v>
          </cell>
        </row>
        <row r="18420">
          <cell r="A18420">
            <v>4011453</v>
          </cell>
          <cell r="B18420" t="str">
            <v>CONCRETO ASFÁLTICO - FAIXA A - AREIA EXTRAÍDA E BRITA PRODUZIDA</v>
          </cell>
          <cell r="C18420" t="str">
            <v>T</v>
          </cell>
        </row>
        <row r="18420">
          <cell r="E18420">
            <v>123.6</v>
          </cell>
        </row>
        <row r="18421">
          <cell r="A18421">
            <v>4011455</v>
          </cell>
          <cell r="B18421" t="str">
            <v>CONCRETO ASFÁLTICO - FAIXA A - MASSA COMERCIAL</v>
          </cell>
          <cell r="C18421" t="str">
            <v>T</v>
          </cell>
        </row>
        <row r="18421">
          <cell r="E18421">
            <v>17.39</v>
          </cell>
        </row>
        <row r="18422">
          <cell r="A18422">
            <v>4011459</v>
          </cell>
          <cell r="B18422" t="str">
            <v>CONCRETO ASFÁLTICO - FAIXA B - AREIA E BRITA COMERCIAIS</v>
          </cell>
          <cell r="C18422" t="str">
            <v>T</v>
          </cell>
        </row>
        <row r="18422">
          <cell r="E18422">
            <v>180.15</v>
          </cell>
        </row>
        <row r="18423">
          <cell r="A18423">
            <v>4011458</v>
          </cell>
          <cell r="B18423" t="str">
            <v>CONCRETO ASFÁLTICO - FAIXA B - AREIA EXTRAÍDA E BRITA PRODUZIDA</v>
          </cell>
          <cell r="C18423" t="str">
            <v>T</v>
          </cell>
        </row>
        <row r="18423">
          <cell r="E18423">
            <v>126.3</v>
          </cell>
        </row>
        <row r="18424">
          <cell r="A18424">
            <v>4011463</v>
          </cell>
          <cell r="B18424" t="str">
            <v>CONCRETO ASFÁLTICO - FAIXA C - AREIA E BRITA COMERCIAIS</v>
          </cell>
          <cell r="C18424" t="str">
            <v>T</v>
          </cell>
        </row>
        <row r="18424">
          <cell r="E18424">
            <v>181.47</v>
          </cell>
        </row>
        <row r="18425">
          <cell r="A18425">
            <v>4011462</v>
          </cell>
          <cell r="B18425" t="str">
            <v>CONCRETO ASFÁLTICO - FAIXA C - AREIA EXTRAÍDA E BRITA PRODUZIDA</v>
          </cell>
          <cell r="C18425" t="str">
            <v>T</v>
          </cell>
        </row>
        <row r="18425">
          <cell r="E18425">
            <v>124.61</v>
          </cell>
        </row>
        <row r="18426">
          <cell r="A18426">
            <v>4011464</v>
          </cell>
          <cell r="B18426" t="str">
            <v>CONCRETO ASFÁLTICO - FAIXA C - MASSA COMERCIAL</v>
          </cell>
          <cell r="C18426" t="str">
            <v>T</v>
          </cell>
        </row>
        <row r="18426">
          <cell r="E18426">
            <v>17.39</v>
          </cell>
        </row>
        <row r="18427">
          <cell r="A18427">
            <v>4011457</v>
          </cell>
          <cell r="B18427" t="str">
            <v>CONCRETO ASFÁLTICO COM ASFALTO POLÍMERO - FAIXA A - AREIA E BRITA COMERCIAIS</v>
          </cell>
          <cell r="C18427" t="str">
            <v>T</v>
          </cell>
        </row>
        <row r="18427">
          <cell r="E18427">
            <v>176.94</v>
          </cell>
        </row>
        <row r="18428">
          <cell r="A18428">
            <v>4011456</v>
          </cell>
          <cell r="B18428" t="str">
            <v>CONCRETO ASFÁLTICO COM ASFALTO POLÍMERO - FAIXA A - AREIA EXTRAÍDA E BRITA PRODUZIDA</v>
          </cell>
          <cell r="C18428" t="str">
            <v>T</v>
          </cell>
        </row>
        <row r="18428">
          <cell r="E18428">
            <v>123.81</v>
          </cell>
        </row>
        <row r="18429">
          <cell r="A18429">
            <v>4011461</v>
          </cell>
          <cell r="B18429" t="str">
            <v>CONCRETO ASFÁLTICO COM ASFALTO POLÍMERO - FAIXA B - AREIA E BRITA COMERCIAIS</v>
          </cell>
          <cell r="C18429" t="str">
            <v>T</v>
          </cell>
        </row>
        <row r="18429">
          <cell r="E18429">
            <v>180.64</v>
          </cell>
        </row>
        <row r="18430">
          <cell r="A18430">
            <v>4011460</v>
          </cell>
          <cell r="B18430" t="str">
            <v>CONCRETO ASFÁLTICO COM ASFALTO POLÍMERO - FAIXA B - AREIA EXTRAÍDA E BRITA PRODUZIDA</v>
          </cell>
          <cell r="C18430" t="str">
            <v>T</v>
          </cell>
        </row>
        <row r="18430">
          <cell r="E18430">
            <v>126.54</v>
          </cell>
        </row>
        <row r="18431">
          <cell r="A18431">
            <v>4011466</v>
          </cell>
          <cell r="B18431" t="str">
            <v>CONCRETO ASFÁLTICO COM ASFALTO POLÍMERO - FAIXA C - AREIA E BRITA COMERCIAIS</v>
          </cell>
          <cell r="C18431" t="str">
            <v>T</v>
          </cell>
        </row>
        <row r="18431">
          <cell r="E18431">
            <v>187.81</v>
          </cell>
        </row>
        <row r="18432">
          <cell r="A18432">
            <v>4011465</v>
          </cell>
          <cell r="B18432" t="str">
            <v>CONCRETO ASFÁLTICO COM ASFALTO POLÍMERO - FAIXA C - AREIA EXTRAÍDA E BRITA PRODUZIDA</v>
          </cell>
          <cell r="C18432" t="str">
            <v>T</v>
          </cell>
        </row>
        <row r="18432">
          <cell r="E18432">
            <v>129.29</v>
          </cell>
        </row>
        <row r="18433">
          <cell r="A18433">
            <v>4011469</v>
          </cell>
          <cell r="B18433" t="str">
            <v>CONCRETO ASFÁLTICO COM BORRACHA - FAIXA A - BRITA COMERCIAL</v>
          </cell>
          <cell r="C18433" t="str">
            <v>T</v>
          </cell>
        </row>
        <row r="18433">
          <cell r="E18433">
            <v>203.73</v>
          </cell>
        </row>
        <row r="18434">
          <cell r="A18434">
            <v>4011473</v>
          </cell>
          <cell r="B18434" t="str">
            <v>CONCRETO ASFÁLTICO COM BORRACHA - FAIXA A - BRITA PRODUZIDA</v>
          </cell>
          <cell r="C18434" t="str">
            <v>T</v>
          </cell>
        </row>
        <row r="18434">
          <cell r="E18434">
            <v>167.64</v>
          </cell>
        </row>
        <row r="18435">
          <cell r="A18435">
            <v>4011470</v>
          </cell>
          <cell r="B18435" t="str">
            <v>CONCRETO ASFÁLTICO COM BORRACHA - FAIXA B - BRITA COMERCIAL</v>
          </cell>
          <cell r="C18435" t="str">
            <v>T</v>
          </cell>
        </row>
        <row r="18435">
          <cell r="E18435">
            <v>206.27</v>
          </cell>
        </row>
        <row r="18436">
          <cell r="A18436">
            <v>4011474</v>
          </cell>
          <cell r="B18436" t="str">
            <v>CONCRETO ASFÁLTICO COM BORRACHA - FAIXA B - BRITA PRODUZIDA</v>
          </cell>
          <cell r="C18436" t="str">
            <v>T</v>
          </cell>
        </row>
        <row r="18436">
          <cell r="E18436">
            <v>171.75</v>
          </cell>
        </row>
        <row r="18437">
          <cell r="A18437">
            <v>4011471</v>
          </cell>
          <cell r="B18437" t="str">
            <v>CONCRETO ASFÁLTICO COM BORRACHA - FAIXA C - BRITA COMERCIAL</v>
          </cell>
          <cell r="C18437" t="str">
            <v>T</v>
          </cell>
        </row>
        <row r="18437">
          <cell r="E18437">
            <v>204.88</v>
          </cell>
        </row>
        <row r="18438">
          <cell r="A18438">
            <v>4011475</v>
          </cell>
          <cell r="B18438" t="str">
            <v>CONCRETO ASFÁLTICO COM BORRACHA - FAIXA C - BRITA PRODUZIDA</v>
          </cell>
          <cell r="C18438" t="str">
            <v>T</v>
          </cell>
        </row>
        <row r="18438">
          <cell r="E18438">
            <v>173.78</v>
          </cell>
        </row>
        <row r="18439">
          <cell r="A18439">
            <v>4011472</v>
          </cell>
          <cell r="B18439" t="str">
            <v>CONCRETO ASFÁLTICO COM BORRACHA - FAIXA GAP GRADED - BRITA COMERCIAL</v>
          </cell>
          <cell r="C18439" t="str">
            <v>T</v>
          </cell>
        </row>
        <row r="18439">
          <cell r="E18439">
            <v>204.25</v>
          </cell>
        </row>
        <row r="18440">
          <cell r="A18440">
            <v>4011476</v>
          </cell>
          <cell r="B18440" t="str">
            <v>CONCRETO ASFÁLTICO COM BORRACHA - FAIXA GAP GRADED - BRITA PRODUZIDA</v>
          </cell>
          <cell r="C18440" t="str">
            <v>T</v>
          </cell>
        </row>
        <row r="18440">
          <cell r="E18440">
            <v>167.27</v>
          </cell>
        </row>
        <row r="18441">
          <cell r="A18441">
            <v>4011478</v>
          </cell>
          <cell r="B18441" t="str">
            <v>CONCRETO ASFÁLTICO RECICLADO EM USINA COM ADIÇÃO DE ASFALTO - BRITA COMERCIAL</v>
          </cell>
          <cell r="C18441" t="str">
            <v>T</v>
          </cell>
        </row>
        <row r="18441">
          <cell r="E18441">
            <v>157.93</v>
          </cell>
        </row>
        <row r="18442">
          <cell r="A18442">
            <v>4011477</v>
          </cell>
          <cell r="B18442" t="str">
            <v>CONCRETO ASFÁLTICO RECICLADO EM USINA COM ADIÇÃO DE ASFALTO - BRITA PRODUZIDA</v>
          </cell>
          <cell r="C18442" t="str">
            <v>T</v>
          </cell>
        </row>
        <row r="18442">
          <cell r="E18442">
            <v>129.41</v>
          </cell>
        </row>
        <row r="18443">
          <cell r="A18443">
            <v>4011538</v>
          </cell>
          <cell r="B18443" t="str">
            <v>CURA COM PINTURA ASFÁLTICA PARA PAVIMENTO DE CONCRETO COMPACTADO COM ROLO</v>
          </cell>
          <cell r="C18443" t="str">
            <v>M2</v>
          </cell>
        </row>
        <row r="18443">
          <cell r="E18443">
            <v>0.15</v>
          </cell>
        </row>
        <row r="18444">
          <cell r="A18444">
            <v>4016096</v>
          </cell>
          <cell r="B18444" t="str">
            <v>ESCAVAÇÃO E CARGA DE MATERIAL DE JAZIDA COM ESCAVADEIRA HIDRÁULICA DE 1,56 M³</v>
          </cell>
          <cell r="C18444" t="str">
            <v>M3</v>
          </cell>
        </row>
        <row r="18444">
          <cell r="E18444">
            <v>1.42</v>
          </cell>
        </row>
        <row r="18445">
          <cell r="A18445">
            <v>4016008</v>
          </cell>
          <cell r="B18445" t="str">
            <v>ESCAVAÇÃO E CARGA DE MATERIAL DE JAZIDA COM TRATOR DE 127 KW E CARREGADEIRA DE 3,4 M³</v>
          </cell>
          <cell r="C18445" t="str">
            <v>M3</v>
          </cell>
        </row>
        <row r="18445">
          <cell r="E18445">
            <v>3.74</v>
          </cell>
        </row>
        <row r="18446">
          <cell r="A18446">
            <v>4016007</v>
          </cell>
          <cell r="B18446" t="str">
            <v>ESCAVAÇÃO E CARGA DE MATERIAL DE JAZIDA COM TRATOR DE 97 KW E CARREGADEIRA DE 1,72 M³</v>
          </cell>
          <cell r="C18446" t="str">
            <v>M3</v>
          </cell>
        </row>
        <row r="18446">
          <cell r="E18446">
            <v>4.44</v>
          </cell>
        </row>
        <row r="18447">
          <cell r="A18447">
            <v>4015612</v>
          </cell>
          <cell r="B18447" t="str">
            <v>EXECUÇÃO DE REVESTIMENTO PRIMÁRIO COM MATERIAL DE JAZIDA</v>
          </cell>
          <cell r="C18447" t="str">
            <v>M3</v>
          </cell>
        </row>
        <row r="18447">
          <cell r="E18447">
            <v>11.22</v>
          </cell>
        </row>
        <row r="18448">
          <cell r="A18448">
            <v>4011562</v>
          </cell>
          <cell r="B18448" t="str">
            <v>GEOGRELHA BIDIRECIONAL COM RESISTÊNCIA À TRAÇÃO DE 30 KN/M - DEFORMAÇÃO &lt; 5% - MALHA DE 36 X 34 MM - PARA REFORÇO DE BASE GRANULAR</v>
          </cell>
          <cell r="C18448" t="str">
            <v>M2</v>
          </cell>
        </row>
        <row r="18448">
          <cell r="E18448">
            <v>31.21</v>
          </cell>
        </row>
        <row r="18449">
          <cell r="A18449">
            <v>4011351</v>
          </cell>
          <cell r="B18449" t="str">
            <v>IMPRIMAÇÃO COM ASFALTO DILUÍDO</v>
          </cell>
          <cell r="C18449" t="str">
            <v>M2</v>
          </cell>
        </row>
        <row r="18449">
          <cell r="E18449">
            <v>0.35</v>
          </cell>
        </row>
        <row r="18450">
          <cell r="A18450">
            <v>4011352</v>
          </cell>
          <cell r="B18450" t="str">
            <v>IMPRIMAÇÃO COM EMULSÃO ASFÁLTICA</v>
          </cell>
          <cell r="C18450" t="str">
            <v>M2</v>
          </cell>
        </row>
        <row r="18450">
          <cell r="E18450">
            <v>0.38</v>
          </cell>
        </row>
        <row r="18451">
          <cell r="A18451">
            <v>4011402</v>
          </cell>
          <cell r="B18451" t="str">
            <v>LAMA ASFÁLTICA - FAIXA I - AREIA E BRITA COMERCIAIS</v>
          </cell>
          <cell r="C18451" t="str">
            <v>M2</v>
          </cell>
        </row>
        <row r="18451">
          <cell r="E18451">
            <v>0.78</v>
          </cell>
        </row>
        <row r="18452">
          <cell r="A18452">
            <v>4011401</v>
          </cell>
          <cell r="B18452" t="str">
            <v>LAMA ASFÁLTICA - FAIXA I - AREIA EXTRAÍDA E BRITA PRODUZIDA</v>
          </cell>
          <cell r="C18452" t="str">
            <v>M2</v>
          </cell>
        </row>
        <row r="18452">
          <cell r="E18452">
            <v>0.55</v>
          </cell>
        </row>
        <row r="18453">
          <cell r="A18453">
            <v>4011404</v>
          </cell>
          <cell r="B18453" t="str">
            <v>LAMA ASFÁLTICA - FAIXA II - AREIA E BRITA COMERCIAIS</v>
          </cell>
          <cell r="C18453" t="str">
            <v>M2</v>
          </cell>
        </row>
        <row r="18453">
          <cell r="E18453">
            <v>0.55</v>
          </cell>
        </row>
        <row r="18454">
          <cell r="A18454">
            <v>4011403</v>
          </cell>
          <cell r="B18454" t="str">
            <v>LAMA ASFÁLTICA - FAIXA II - AREIA EXTRAÍDA E BRITA PRODUZIDA</v>
          </cell>
          <cell r="C18454" t="str">
            <v>M2</v>
          </cell>
        </row>
        <row r="18454">
          <cell r="E18454">
            <v>0.38</v>
          </cell>
        </row>
        <row r="18455">
          <cell r="A18455">
            <v>4011406</v>
          </cell>
          <cell r="B18455" t="str">
            <v>LAMA ASFÁLTICA - FAIXA III - AREIA E BRITA COMERCIAIS</v>
          </cell>
          <cell r="C18455" t="str">
            <v>M2</v>
          </cell>
        </row>
        <row r="18455">
          <cell r="E18455">
            <v>1.01</v>
          </cell>
        </row>
        <row r="18456">
          <cell r="A18456">
            <v>4011405</v>
          </cell>
          <cell r="B18456" t="str">
            <v>LAMA ASFÁLTICA - FAIXA III - AREIA EXTRAÍDA E BRITA PRODUZIDA</v>
          </cell>
          <cell r="C18456" t="str">
            <v>M2</v>
          </cell>
        </row>
        <row r="18456">
          <cell r="E18456">
            <v>0.72</v>
          </cell>
        </row>
        <row r="18457">
          <cell r="A18457">
            <v>4011392</v>
          </cell>
          <cell r="B18457" t="str">
            <v>MACADAME BETUMINOSO POR PENETRAÇÃO - FAIXA A - BRITA COMERCIAL</v>
          </cell>
          <cell r="C18457" t="str">
            <v>M3</v>
          </cell>
        </row>
        <row r="18457">
          <cell r="E18457">
            <v>202.46</v>
          </cell>
        </row>
        <row r="18458">
          <cell r="A18458">
            <v>4011391</v>
          </cell>
          <cell r="B18458" t="str">
            <v>MACADAME BETUMINOSO POR PENETRAÇÃO - FAIXA A - BRITA PRODUZIDA</v>
          </cell>
          <cell r="C18458" t="str">
            <v>M3</v>
          </cell>
        </row>
        <row r="18458">
          <cell r="E18458">
            <v>119.12</v>
          </cell>
        </row>
        <row r="18459">
          <cell r="A18459">
            <v>4011394</v>
          </cell>
          <cell r="B18459" t="str">
            <v>MACADAME BETUMINOSO POR PENETRAÇÃO - FAIXA B - BRITA COMERCIAL</v>
          </cell>
          <cell r="C18459" t="str">
            <v>M3</v>
          </cell>
        </row>
        <row r="18459">
          <cell r="E18459">
            <v>203.06</v>
          </cell>
        </row>
        <row r="18460">
          <cell r="A18460">
            <v>4011393</v>
          </cell>
          <cell r="B18460" t="str">
            <v>MACADAME BETUMINOSO POR PENETRAÇÃO - FAIXA B - BRITA PRODUZIDA</v>
          </cell>
          <cell r="C18460" t="str">
            <v>M3</v>
          </cell>
        </row>
        <row r="18460">
          <cell r="E18460">
            <v>119.7</v>
          </cell>
        </row>
        <row r="18461">
          <cell r="A18461">
            <v>4011396</v>
          </cell>
          <cell r="B18461" t="str">
            <v>MACADAME BETUMINOSO POR PENETRAÇÃO - FAIXA C - BRITA COMERCIAL</v>
          </cell>
          <cell r="C18461" t="str">
            <v>M3</v>
          </cell>
        </row>
        <row r="18461">
          <cell r="E18461">
            <v>205.43</v>
          </cell>
        </row>
        <row r="18462">
          <cell r="A18462">
            <v>4011395</v>
          </cell>
          <cell r="B18462" t="str">
            <v>MACADAME BETUMINOSO POR PENETRAÇÃO - FAIXA C - BRITA PRODUZIDA</v>
          </cell>
          <cell r="C18462" t="str">
            <v>M3</v>
          </cell>
        </row>
        <row r="18462">
          <cell r="E18462">
            <v>120.36</v>
          </cell>
        </row>
        <row r="18463">
          <cell r="A18463">
            <v>4011398</v>
          </cell>
          <cell r="B18463" t="str">
            <v>MACADAME BETUMINOSO POR PENETRAÇÃO - FAIXA D - BRITA COMERCIAL</v>
          </cell>
          <cell r="C18463" t="str">
            <v>M3</v>
          </cell>
        </row>
        <row r="18463">
          <cell r="E18463">
            <v>205.8</v>
          </cell>
        </row>
        <row r="18464">
          <cell r="A18464">
            <v>4011397</v>
          </cell>
          <cell r="B18464" t="str">
            <v>MACADAME BETUMINOSO POR PENETRAÇÃO - FAIXA D - BRITA PRODUZIDA</v>
          </cell>
          <cell r="C18464" t="str">
            <v>M3</v>
          </cell>
        </row>
        <row r="18464">
          <cell r="E18464">
            <v>120.63</v>
          </cell>
        </row>
        <row r="18465">
          <cell r="A18465">
            <v>4011400</v>
          </cell>
          <cell r="B18465" t="str">
            <v>MACADAME BETUMINOSO POR PENETRAÇÃO COM ASFALTO COM POLÍMERO - FAIXA A - BRITA COMERCIAL</v>
          </cell>
          <cell r="C18465" t="str">
            <v>M3</v>
          </cell>
        </row>
        <row r="18465">
          <cell r="E18465">
            <v>216.85</v>
          </cell>
        </row>
        <row r="18466">
          <cell r="A18466">
            <v>4011399</v>
          </cell>
          <cell r="B18466" t="str">
            <v>MACADAME BETUMINOSO POR PENETRAÇÃO COM ASFALTO COM POLÍMERO - FAIXA A - BRITA PRODUZIDA</v>
          </cell>
          <cell r="C18466" t="str">
            <v>M3</v>
          </cell>
        </row>
        <row r="18466">
          <cell r="E18466">
            <v>137.42</v>
          </cell>
        </row>
        <row r="18467">
          <cell r="A18467">
            <v>4011490</v>
          </cell>
          <cell r="B18467" t="str">
            <v>MANTA SINTÉTICA PARA RECAPEAMENTO ASFÁLTICO COM GEOTÊXTIL RT - 09 - FORNECIMENTO E APLICAÇÃO</v>
          </cell>
          <cell r="C18467" t="str">
            <v>M2</v>
          </cell>
        </row>
        <row r="18467">
          <cell r="E18467">
            <v>5.67</v>
          </cell>
        </row>
        <row r="18468">
          <cell r="A18468">
            <v>4011536</v>
          </cell>
          <cell r="B18468" t="str">
            <v>MEMBRANA PLÁSTICA ISOLANTE E IMPERMEABILIZANTE COM ESPESSURA DE 0,2 MM - FORNECIMENTO E INSTALAÇÃO</v>
          </cell>
          <cell r="C18468" t="str">
            <v>M2</v>
          </cell>
        </row>
        <row r="18468">
          <cell r="E18468">
            <v>1.88</v>
          </cell>
        </row>
        <row r="18469">
          <cell r="A18469">
            <v>4011415</v>
          </cell>
          <cell r="B18469" t="str">
            <v>MICRO PRÉ-MISTURADO A QUENTE COM ASFALTO POLÍMERO - BRITA COMERCIAL</v>
          </cell>
          <cell r="C18469" t="str">
            <v>T</v>
          </cell>
        </row>
        <row r="18469">
          <cell r="E18469">
            <v>154.55</v>
          </cell>
        </row>
        <row r="18470">
          <cell r="A18470">
            <v>4011416</v>
          </cell>
          <cell r="B18470" t="str">
            <v>MICRO PRÉ-MISTURADO A QUENTE COM ASFALTO POLÍMERO - BRITA PRODUZIDA</v>
          </cell>
          <cell r="C18470" t="str">
            <v>T</v>
          </cell>
        </row>
        <row r="18470">
          <cell r="E18470">
            <v>126.24</v>
          </cell>
        </row>
        <row r="18471">
          <cell r="A18471">
            <v>4011408</v>
          </cell>
          <cell r="B18471" t="str">
            <v>MICRORREVESTIMENTO A FRIO COM EMULSÃO MODIFICADA COM POLÍMERO DE 0,8 CM - FAIXA II - BRITA COMERCIAL</v>
          </cell>
          <cell r="C18471" t="str">
            <v>M2</v>
          </cell>
        </row>
        <row r="18471">
          <cell r="E18471">
            <v>1.97</v>
          </cell>
        </row>
        <row r="18472">
          <cell r="A18472">
            <v>4011407</v>
          </cell>
          <cell r="B18472" t="str">
            <v>MICRORREVESTIMENTO A FRIO COM EMULSÃO MODIFICADA COM POLÍMERO DE 0,8 CM - FAIXA II - BRITA PRODUZIDA</v>
          </cell>
          <cell r="C18472" t="str">
            <v>M2</v>
          </cell>
        </row>
        <row r="18472">
          <cell r="E18472">
            <v>1.63</v>
          </cell>
        </row>
        <row r="18473">
          <cell r="A18473">
            <v>4011410</v>
          </cell>
          <cell r="B18473" t="str">
            <v>MICRORREVESTIMENTO A FRIO COM EMULSÃO MODIFICADA COM POLÍMERO DE 1,5 CM - FAIXA III - BRITA COMERCIAL</v>
          </cell>
          <cell r="C18473" t="str">
            <v>M2</v>
          </cell>
        </row>
        <row r="18473">
          <cell r="E18473">
            <v>3.86</v>
          </cell>
        </row>
        <row r="18474">
          <cell r="A18474">
            <v>4011409</v>
          </cell>
          <cell r="B18474" t="str">
            <v>MICRORREVESTIMENTO A FRIO COM EMULSÃO MODIFICADA COM POLÍMERO DE 1,5 CM - FAIXA III - BRITA PRODUZIDA</v>
          </cell>
          <cell r="C18474" t="str">
            <v>M2</v>
          </cell>
        </row>
        <row r="18474">
          <cell r="E18474">
            <v>3.19</v>
          </cell>
        </row>
        <row r="18475">
          <cell r="A18475">
            <v>4011412</v>
          </cell>
          <cell r="B18475" t="str">
            <v>MICRORREVESTIMENTO A FRIO COM EMULSÃO MODIFICADA COM POLÍMERO DE 2,0 CM - FAIXA III - BRITA COMERCIAL</v>
          </cell>
          <cell r="C18475" t="str">
            <v>M2</v>
          </cell>
        </row>
        <row r="18475">
          <cell r="E18475">
            <v>5.14</v>
          </cell>
        </row>
        <row r="18476">
          <cell r="A18476">
            <v>4011411</v>
          </cell>
          <cell r="B18476" t="str">
            <v>MICRORREVESTIMENTO A FRIO COM EMULSÃO MODIFICADA COM POLÍMERO DE 2,0 CM - FAIXA III - BRITA PRODUZIDA</v>
          </cell>
          <cell r="C18476" t="str">
            <v>M2</v>
          </cell>
        </row>
        <row r="18476">
          <cell r="E18476">
            <v>4.25</v>
          </cell>
        </row>
        <row r="18477">
          <cell r="A18477">
            <v>4011520</v>
          </cell>
          <cell r="B18477" t="str">
            <v>PAVIMENTO DE CONCRETO COM EQUIPAMENTO DE PEQUENO PORTE - AREIA E BRITA COMERCIAIS</v>
          </cell>
          <cell r="C18477" t="str">
            <v>M3</v>
          </cell>
        </row>
        <row r="18477">
          <cell r="E18477">
            <v>517.66</v>
          </cell>
        </row>
        <row r="18478">
          <cell r="A18478">
            <v>4011507</v>
          </cell>
          <cell r="B18478" t="str">
            <v>PAVIMENTO DE CONCRETO COM EQUIPAMENTO DE PEQUENO PORTE - AREIA EXTRAÍDA E BRITA PRODUZIDA</v>
          </cell>
          <cell r="C18478" t="str">
            <v>M3</v>
          </cell>
        </row>
        <row r="18478">
          <cell r="E18478">
            <v>401.36</v>
          </cell>
        </row>
        <row r="18479">
          <cell r="A18479">
            <v>4011535</v>
          </cell>
          <cell r="B18479" t="str">
            <v>PAVIMENTO DE CONCRETO COM EQUIPAMENTO FÔRMA-TRILHO - AREIA E BRITA COMERCIAIS</v>
          </cell>
          <cell r="C18479" t="str">
            <v>M3</v>
          </cell>
        </row>
        <row r="18479">
          <cell r="E18479">
            <v>400.24</v>
          </cell>
        </row>
        <row r="18480">
          <cell r="A18480">
            <v>4011534</v>
          </cell>
          <cell r="B18480" t="str">
            <v>PAVIMENTO DE CONCRETO COM EQUIPAMENTO FÔRMA-TRILHO - AREIA EXTRAÍDA E BRITA PRODUZIDA</v>
          </cell>
          <cell r="C18480" t="str">
            <v>M3</v>
          </cell>
        </row>
        <row r="18480">
          <cell r="E18480">
            <v>291.45</v>
          </cell>
        </row>
        <row r="18481">
          <cell r="A18481">
            <v>4011533</v>
          </cell>
          <cell r="B18481" t="str">
            <v>PAVIMENTO DE CONCRETO COM FÔRMAS DESLIZANTES - AREIA E BRITA COMERCIAIS</v>
          </cell>
          <cell r="C18481" t="str">
            <v>M3</v>
          </cell>
        </row>
        <row r="18481">
          <cell r="E18481">
            <v>405.65</v>
          </cell>
        </row>
        <row r="18482">
          <cell r="A18482">
            <v>4011532</v>
          </cell>
          <cell r="B18482" t="str">
            <v>PAVIMENTO DE CONCRETO COM FÔRMAS DESLIZANTES - AREIA EXTRAÍDA E BRITA PRODUZIDA</v>
          </cell>
          <cell r="C18482" t="str">
            <v>M3</v>
          </cell>
        </row>
        <row r="18482">
          <cell r="E18482">
            <v>296.86</v>
          </cell>
        </row>
        <row r="18483">
          <cell r="A18483">
            <v>4011492</v>
          </cell>
          <cell r="B18483" t="str">
            <v>PAVIMENTO DE CONCRETO COMPACTADO COM ROLO - BRITA COMERCIAL</v>
          </cell>
          <cell r="C18483" t="str">
            <v>M3</v>
          </cell>
        </row>
        <row r="18483">
          <cell r="E18483">
            <v>302.69</v>
          </cell>
        </row>
        <row r="18484">
          <cell r="A18484">
            <v>4011491</v>
          </cell>
          <cell r="B18484" t="str">
            <v>PAVIMENTO DE CONCRETO COMPACTADO COM ROLO - BRITA PRODUZIDA</v>
          </cell>
          <cell r="C18484" t="str">
            <v>M3</v>
          </cell>
        </row>
        <row r="18484">
          <cell r="E18484">
            <v>221.08</v>
          </cell>
        </row>
        <row r="18485">
          <cell r="A18485">
            <v>4011353</v>
          </cell>
          <cell r="B18485" t="str">
            <v>PINTURA DE LIGAÇÃO</v>
          </cell>
          <cell r="C18485" t="str">
            <v>M2</v>
          </cell>
        </row>
        <row r="18485">
          <cell r="E18485">
            <v>0.27</v>
          </cell>
        </row>
        <row r="18486">
          <cell r="A18486">
            <v>4011354</v>
          </cell>
          <cell r="B18486" t="str">
            <v>PINTURA DE LIGAÇÃO - EMULSÃO COM POLÍMERO</v>
          </cell>
          <cell r="C18486" t="str">
            <v>M2</v>
          </cell>
        </row>
        <row r="18486">
          <cell r="E18486">
            <v>0.27</v>
          </cell>
        </row>
        <row r="18487">
          <cell r="A18487">
            <v>4011418</v>
          </cell>
          <cell r="B18487" t="str">
            <v>PRÉ-MISTURADO A FRIO - FAIXA A - AREIA E BRITA COMERCIAIS</v>
          </cell>
          <cell r="C18487" t="str">
            <v>M3</v>
          </cell>
        </row>
        <row r="18487">
          <cell r="E18487">
            <v>299.37</v>
          </cell>
        </row>
        <row r="18488">
          <cell r="A18488">
            <v>4011417</v>
          </cell>
          <cell r="B18488" t="str">
            <v>PRÉ-MISTURADO A FRIO - FAIXA A - AREIA EXTRAÍDA E BRITA PRODUZIDA</v>
          </cell>
          <cell r="C18488" t="str">
            <v>M3</v>
          </cell>
        </row>
        <row r="18488">
          <cell r="E18488">
            <v>182.46</v>
          </cell>
        </row>
        <row r="18489">
          <cell r="A18489">
            <v>4011420</v>
          </cell>
          <cell r="B18489" t="str">
            <v>PRÉ-MISTURADO A FRIO - FAIXA B - AREIA E BRITA COMERCIAIS</v>
          </cell>
          <cell r="C18489" t="str">
            <v>M3</v>
          </cell>
        </row>
        <row r="18489">
          <cell r="E18489">
            <v>299.93</v>
          </cell>
        </row>
        <row r="18490">
          <cell r="A18490">
            <v>4011419</v>
          </cell>
          <cell r="B18490" t="str">
            <v>PRÉ-MISTURADO A FRIO - FAIXA B - AREIA EXTRAÍDA E BRITA PRODUZIDA</v>
          </cell>
          <cell r="C18490" t="str">
            <v>M3</v>
          </cell>
        </row>
        <row r="18490">
          <cell r="E18490">
            <v>179.42</v>
          </cell>
        </row>
        <row r="18491">
          <cell r="A18491">
            <v>4011422</v>
          </cell>
          <cell r="B18491" t="str">
            <v>PRÉ-MISTURADO A FRIO - FAIXA C - AREIA E BRITA COMERCIAIS</v>
          </cell>
          <cell r="C18491" t="str">
            <v>M3</v>
          </cell>
        </row>
        <row r="18491">
          <cell r="E18491">
            <v>313.11</v>
          </cell>
        </row>
        <row r="18492">
          <cell r="A18492">
            <v>4011421</v>
          </cell>
          <cell r="B18492" t="str">
            <v>PRÉ-MISTURADO A FRIO - FAIXA C - AREIA EXTRAÍDA E BRITA PRODUZIDA</v>
          </cell>
          <cell r="C18492" t="str">
            <v>M3</v>
          </cell>
        </row>
        <row r="18492">
          <cell r="E18492">
            <v>194.03</v>
          </cell>
        </row>
        <row r="18493">
          <cell r="A18493">
            <v>4011424</v>
          </cell>
          <cell r="B18493" t="str">
            <v>PRÉ-MISTURADO A FRIO - FAIXA D - AREIA E BRITA COMERCIAIS</v>
          </cell>
          <cell r="C18493" t="str">
            <v>M3</v>
          </cell>
        </row>
        <row r="18493">
          <cell r="E18493">
            <v>313.73</v>
          </cell>
        </row>
        <row r="18494">
          <cell r="A18494">
            <v>4011423</v>
          </cell>
          <cell r="B18494" t="str">
            <v>PRÉ-MISTURADO A FRIO - FAIXA D - AREIA EXTRAÍDA E BRITA PRODUZIDA</v>
          </cell>
          <cell r="C18494" t="str">
            <v>M3</v>
          </cell>
        </row>
        <row r="18494">
          <cell r="E18494">
            <v>191</v>
          </cell>
        </row>
        <row r="18495">
          <cell r="A18495">
            <v>4011426</v>
          </cell>
          <cell r="B18495" t="str">
            <v>PRÉ-MISTURADO A FRIO COM EMULSÃO ASFÁLTICA COM POLÍMERO - FAIXA A - AREIA E BRITA COMERCIAIS</v>
          </cell>
          <cell r="C18495" t="str">
            <v>M3</v>
          </cell>
        </row>
        <row r="18495">
          <cell r="E18495">
            <v>299.37</v>
          </cell>
        </row>
        <row r="18496">
          <cell r="A18496">
            <v>4011425</v>
          </cell>
          <cell r="B18496" t="str">
            <v>PRÉ-MISTURADO A FRIO COM EMULSÃO ASFÁLTICA COM POLÍMERO - FAIXA A - AREIA EXTRAÍDA E BRITA PRODUZIDA</v>
          </cell>
          <cell r="C18496" t="str">
            <v>M3</v>
          </cell>
        </row>
        <row r="18496">
          <cell r="E18496">
            <v>182.46</v>
          </cell>
        </row>
        <row r="18497">
          <cell r="A18497">
            <v>4011428</v>
          </cell>
          <cell r="B18497" t="str">
            <v>PRÉ-MISTURADO A FRIO COM EMULSÃO ASFÁLTICA COM POLÍMERO - FAIXA B - AREIA E BRITA COMERCIAIS</v>
          </cell>
          <cell r="C18497" t="str">
            <v>M3</v>
          </cell>
        </row>
        <row r="18497">
          <cell r="E18497">
            <v>299.93</v>
          </cell>
        </row>
        <row r="18498">
          <cell r="A18498">
            <v>4011427</v>
          </cell>
          <cell r="B18498" t="str">
            <v>PRÉ-MISTURADO A FRIO COM EMULSÃO ASFÁLTICA COM POLÍMERO - FAIXA B - AREIA EXTRAÍDA E BRITA PRODUZIDA</v>
          </cell>
          <cell r="C18498" t="str">
            <v>M3</v>
          </cell>
        </row>
        <row r="18498">
          <cell r="E18498">
            <v>179.42</v>
          </cell>
        </row>
        <row r="18499">
          <cell r="A18499">
            <v>4011430</v>
          </cell>
          <cell r="B18499" t="str">
            <v>PRÉ-MISTURADO A FRIO COM EMULSÃO ASFÁLTICA COM POLÍMERO - FAIXA C - AREIA E BRITA COMERCIAIS</v>
          </cell>
          <cell r="C18499" t="str">
            <v>M3</v>
          </cell>
        </row>
        <row r="18499">
          <cell r="E18499">
            <v>312.03</v>
          </cell>
        </row>
        <row r="18500">
          <cell r="A18500">
            <v>4011429</v>
          </cell>
          <cell r="B18500" t="str">
            <v>PRÉ-MISTURADO A FRIO COM EMULSÃO ASFÁLTICA COM POLÍMERO - FAIXA C - AREIA EXTRAÍDA E BRITA PRODUZIDA</v>
          </cell>
          <cell r="C18500" t="str">
            <v>M3</v>
          </cell>
        </row>
        <row r="18500">
          <cell r="E18500">
            <v>193.51</v>
          </cell>
        </row>
        <row r="18501">
          <cell r="A18501">
            <v>4011432</v>
          </cell>
          <cell r="B18501" t="str">
            <v>PRÉ-MISTURADO A FRIO COM EMULSÃO ASFÁLTICA COM POLÍMERO - FAIXA D - AREIA E BRITA COMERCIAIS</v>
          </cell>
          <cell r="C18501" t="str">
            <v>M3</v>
          </cell>
        </row>
        <row r="18501">
          <cell r="E18501">
            <v>312.65</v>
          </cell>
        </row>
        <row r="18502">
          <cell r="A18502">
            <v>4011431</v>
          </cell>
          <cell r="B18502" t="str">
            <v>PRÉ-MISTURADO A FRIO COM EMULSÃO ASFÁLTICA COM POLÍMERO - FAIXA D - AREIA EXTRAÍDA E BRITA PRODUZIDA</v>
          </cell>
          <cell r="C18502" t="str">
            <v>M3</v>
          </cell>
        </row>
        <row r="18502">
          <cell r="E18502">
            <v>190.49</v>
          </cell>
        </row>
        <row r="18503">
          <cell r="A18503">
            <v>4011434</v>
          </cell>
          <cell r="B18503" t="str">
            <v>PRÉ-MISTURADO A QUENTE COM ASFALTO POLÍMERO - FAIXA I - CAMADA POROSA DE ATRITO - AREIA E BRITA COMERCIAIS</v>
          </cell>
          <cell r="C18503" t="str">
            <v>T</v>
          </cell>
        </row>
        <row r="18503">
          <cell r="E18503">
            <v>175</v>
          </cell>
        </row>
        <row r="18504">
          <cell r="A18504">
            <v>4011433</v>
          </cell>
          <cell r="B18504" t="str">
            <v>PRÉ-MISTURADO A QUENTE COM ASFALTO POLÍMERO - FAIXA I - CAMADA POROSA DE ATRITO - AREIA EXTRAÍDA E BRITA PRODUZIDA</v>
          </cell>
          <cell r="C18504" t="str">
            <v>T</v>
          </cell>
        </row>
        <row r="18504">
          <cell r="E18504">
            <v>122.94</v>
          </cell>
        </row>
        <row r="18505">
          <cell r="A18505">
            <v>4011436</v>
          </cell>
          <cell r="B18505" t="str">
            <v>PRÉ-MISTURADO A QUENTE COM ASFALTO POLÍMERO - FAIXA II - CAMADA POROSA DE ATRITO - AREIA E BRITA COMERCIAIS</v>
          </cell>
          <cell r="C18505" t="str">
            <v>T</v>
          </cell>
        </row>
        <row r="18505">
          <cell r="E18505">
            <v>167.1</v>
          </cell>
        </row>
        <row r="18506">
          <cell r="A18506">
            <v>4011435</v>
          </cell>
          <cell r="B18506" t="str">
            <v>PRÉ-MISTURADO A QUENTE COM ASFALTO POLÍMERO - FAIXA II - CAMADA POROSA DE ATRITO - AREIA EXTRAÍDA E BRITA PRODUZIDA</v>
          </cell>
          <cell r="C18506" t="str">
            <v>T</v>
          </cell>
        </row>
        <row r="18506">
          <cell r="E18506">
            <v>113.58</v>
          </cell>
        </row>
        <row r="18507">
          <cell r="A18507">
            <v>4011438</v>
          </cell>
          <cell r="B18507" t="str">
            <v>PRÉ-MISTURADO A QUENTE COM ASFALTO POLÍMERO - FAIXA III - CAMADA POROSA DE ATRITO - AREIA E BRITA COMERCIAIS</v>
          </cell>
          <cell r="C18507" t="str">
            <v>T</v>
          </cell>
        </row>
        <row r="18507">
          <cell r="E18507">
            <v>176.92</v>
          </cell>
        </row>
        <row r="18508">
          <cell r="A18508">
            <v>4011437</v>
          </cell>
          <cell r="B18508" t="str">
            <v>PRÉ-MISTURADO A QUENTE COM ASFALTO POLÍMERO - FAIXA III - CAMADA POROSA DE ATRITO - AREIA EXTRAÍDA E BRITA PRODUZIDA</v>
          </cell>
          <cell r="C18508" t="str">
            <v>T</v>
          </cell>
        </row>
        <row r="18508">
          <cell r="E18508">
            <v>121.32</v>
          </cell>
        </row>
        <row r="18509">
          <cell r="A18509">
            <v>4011440</v>
          </cell>
          <cell r="B18509" t="str">
            <v>PRÉ-MISTURADO A QUENTE COM ASFALTO POLÍMERO - FAIXA IV - CAMADA POROSA DE ATRITO - AREIA E BRITA COMERCIAIS</v>
          </cell>
          <cell r="C18509" t="str">
            <v>T</v>
          </cell>
        </row>
        <row r="18509">
          <cell r="E18509">
            <v>176.99</v>
          </cell>
        </row>
        <row r="18510">
          <cell r="A18510">
            <v>4011439</v>
          </cell>
          <cell r="B18510" t="str">
            <v>PRÉ-MISTURADO A QUENTE COM ASFALTO POLÍMERO - FAIXA IV - CAMADA POROSA DE ATRITO - AREIA EXTRAÍDA E BRITA PRODUZIDA</v>
          </cell>
          <cell r="C18510" t="str">
            <v>T</v>
          </cell>
        </row>
        <row r="18510">
          <cell r="E18510">
            <v>127.25</v>
          </cell>
        </row>
        <row r="18511">
          <cell r="A18511">
            <v>4011442</v>
          </cell>
          <cell r="B18511" t="str">
            <v>PRÉ-MISTURADO A QUENTE COM ASFALTO POLÍMERO - FAIXA V - CAMADA POROSA DE ATRITO - AREIA E BRITA COMERCIAIS</v>
          </cell>
          <cell r="C18511" t="str">
            <v>T</v>
          </cell>
        </row>
        <row r="18511">
          <cell r="E18511">
            <v>176.85</v>
          </cell>
        </row>
        <row r="18512">
          <cell r="A18512">
            <v>4011441</v>
          </cell>
          <cell r="B18512" t="str">
            <v>PRÉ-MISTURADO A QUENTE COM ASFALTO POLÍMERO - FAIXA V - CAMADA POROSA DE ATRITO - AREIA EXTRAÍDA E BRITA PRODUZIDA</v>
          </cell>
          <cell r="C18512" t="str">
            <v>T</v>
          </cell>
        </row>
        <row r="18512">
          <cell r="E18512">
            <v>126.86</v>
          </cell>
        </row>
        <row r="18513">
          <cell r="A18513">
            <v>4011482</v>
          </cell>
          <cell r="B18513" t="str">
            <v>RECICLAGEM COM ADIÇÃO DE 3% DE CIMENTO E INCORPORAÇÃO DO REVESTIMENTO ASFÁLTICO À BASE</v>
          </cell>
          <cell r="C18513" t="str">
            <v>M3</v>
          </cell>
        </row>
        <row r="18513">
          <cell r="E18513">
            <v>69.43</v>
          </cell>
        </row>
        <row r="18514">
          <cell r="A18514">
            <v>4011484</v>
          </cell>
          <cell r="B18514" t="str">
            <v>RECICLAGEM COM ADIÇÃO DE BRITA COMERCIAL E INCORPORAÇÃO DO REVESTIMENTO ASFÁLTICO À BASE</v>
          </cell>
          <cell r="C18514" t="str">
            <v>M3</v>
          </cell>
        </row>
        <row r="18514">
          <cell r="E18514">
            <v>64.14</v>
          </cell>
        </row>
        <row r="18515">
          <cell r="A18515">
            <v>4011483</v>
          </cell>
          <cell r="B18515" t="str">
            <v>RECICLAGEM COM ADIÇÃO DE BRITA PRODUZIDA E INCORPORAÇÃO DO REVESTIMENTO ASFÁLTICO À BASE</v>
          </cell>
          <cell r="C18515" t="str">
            <v>M3</v>
          </cell>
        </row>
        <row r="18515">
          <cell r="E18515">
            <v>46.29</v>
          </cell>
        </row>
        <row r="18516">
          <cell r="A18516">
            <v>4011488</v>
          </cell>
          <cell r="B18516" t="str">
            <v>RECICLAGEM COM ESPUMA ASFÁLTICA E INCORPORAÇÃO DO REVESTIMENTO ASFÁLTICO À BASE COM ADIÇÃO DE CIMENTO</v>
          </cell>
          <cell r="C18516" t="str">
            <v>M3</v>
          </cell>
        </row>
        <row r="18516">
          <cell r="E18516">
            <v>50.34</v>
          </cell>
        </row>
        <row r="18517">
          <cell r="A18517">
            <v>4011487</v>
          </cell>
          <cell r="B18517" t="str">
            <v>RECICLAGEM COM ESPUMA ASFÁLTICA E INCORPORAÇÃO DO REVESTIMENTO ASFÁLTICO À BASE COM ADIÇÃO DE PÓ DE PEDRA COMERCIAL E CIMENTO</v>
          </cell>
          <cell r="C18517" t="str">
            <v>M3</v>
          </cell>
        </row>
        <row r="18517">
          <cell r="E18517">
            <v>71.43</v>
          </cell>
        </row>
        <row r="18518">
          <cell r="A18518">
            <v>4011486</v>
          </cell>
          <cell r="B18518" t="str">
            <v>RECICLAGEM COM INCORPORAÇÃO DO REVESTIMENTO ASFÁLTICO À BASE COM ADIÇÃO DE 3% DE CIMENTO E DE BRITA COMERCIAL</v>
          </cell>
          <cell r="C18518" t="str">
            <v>M3</v>
          </cell>
        </row>
        <row r="18518">
          <cell r="E18518">
            <v>104.22</v>
          </cell>
        </row>
        <row r="18519">
          <cell r="A18519">
            <v>4011485</v>
          </cell>
          <cell r="B18519" t="str">
            <v>RECICLAGEM COM INCORPORAÇÃO DO REVESTIMENTO ASFÁLTICO À BASE COM ADIÇÃO DE 3% DE CIMENTO E DE BRITA PRODUZIDA</v>
          </cell>
          <cell r="C18519" t="str">
            <v>M3</v>
          </cell>
        </row>
        <row r="18519">
          <cell r="E18519">
            <v>86.37</v>
          </cell>
        </row>
        <row r="18520">
          <cell r="A18520">
            <v>4011489</v>
          </cell>
          <cell r="B18520" t="str">
            <v>RECICLAGEM DE REVESTIMENTO ASFÁLTICO EM USINA COM ADIÇÃO DE ESPUMA ASFÁLTICA, PÓ DE PEDRA COMERCIAL E CIMENTO</v>
          </cell>
          <cell r="C18520" t="str">
            <v>M3</v>
          </cell>
        </row>
        <row r="18520">
          <cell r="E18520">
            <v>122.74</v>
          </cell>
        </row>
        <row r="18521">
          <cell r="A18521">
            <v>4011481</v>
          </cell>
          <cell r="B18521" t="str">
            <v>RECICLAGEM SIMPLES COM INCORPORAÇÃO DO REVESTIMENTO ASFÁLTICO À BASE</v>
          </cell>
          <cell r="C18521" t="str">
            <v>M3</v>
          </cell>
        </row>
        <row r="18521">
          <cell r="E18521">
            <v>29.36</v>
          </cell>
        </row>
        <row r="18522">
          <cell r="A18522">
            <v>4011347</v>
          </cell>
          <cell r="B18522" t="str">
            <v>REESTABILIZAÇÃO DE CAMADA DE BASE COM ADIÇÃO DE 3% DE CIMENTO</v>
          </cell>
          <cell r="C18522" t="str">
            <v>M3</v>
          </cell>
        </row>
        <row r="18522">
          <cell r="E18522">
            <v>58.14</v>
          </cell>
        </row>
        <row r="18523">
          <cell r="A18523">
            <v>4011342</v>
          </cell>
          <cell r="B18523" t="str">
            <v>REESTABILIZAÇÃO DE CAMADA DE BASE COM ADIÇÃO DE 30% DE BRITA COMERCIAL</v>
          </cell>
          <cell r="C18523" t="str">
            <v>M3</v>
          </cell>
        </row>
        <row r="18523">
          <cell r="E18523">
            <v>75.72</v>
          </cell>
        </row>
        <row r="18524">
          <cell r="A18524">
            <v>4011344</v>
          </cell>
          <cell r="B18524" t="str">
            <v>REESTABILIZAÇÃO DE CAMADA DE BASE COM ADIÇÃO DE 30% DE BRITA PRODUZIDA</v>
          </cell>
          <cell r="C18524" t="str">
            <v>M3</v>
          </cell>
        </row>
        <row r="18524">
          <cell r="E18524">
            <v>46.27</v>
          </cell>
        </row>
        <row r="18525">
          <cell r="A18525">
            <v>4011341</v>
          </cell>
          <cell r="B18525" t="str">
            <v>REESTABILIZAÇÃO DE CAMADA DE BASE COM ADIÇÃO DE 30% DE MATERIAL FRESADO RETIRADO DA PISTA</v>
          </cell>
          <cell r="C18525" t="str">
            <v>M3</v>
          </cell>
        </row>
        <row r="18525">
          <cell r="E18525">
            <v>11.44</v>
          </cell>
        </row>
        <row r="18526">
          <cell r="A18526">
            <v>4011346</v>
          </cell>
          <cell r="B18526" t="str">
            <v>REESTABILIZAÇÃO DE CAMADA DE BASE SEM ADIÇÃO DE MATERIAL</v>
          </cell>
          <cell r="C18526" t="str">
            <v>M3</v>
          </cell>
        </row>
        <row r="18526">
          <cell r="E18526">
            <v>7.92</v>
          </cell>
        </row>
        <row r="18527">
          <cell r="A18527">
            <v>4011211</v>
          </cell>
          <cell r="B18527" t="str">
            <v>REFORÇO DO SUBLEITO COM MATERIAL DE JAZIDA</v>
          </cell>
          <cell r="C18527" t="str">
            <v>M3</v>
          </cell>
        </row>
        <row r="18527">
          <cell r="E18527">
            <v>10.72</v>
          </cell>
        </row>
        <row r="18528">
          <cell r="A18528">
            <v>4011304</v>
          </cell>
          <cell r="B18528" t="str">
            <v>REFORÇO DO SUBLEITO DE SOLO MELHORADO COM 4% DE CAL E MISTURA NA PISTA COM MATERIAL DE JAZIDA</v>
          </cell>
          <cell r="C18528" t="str">
            <v>M3</v>
          </cell>
        </row>
        <row r="18528">
          <cell r="E18528">
            <v>54.12</v>
          </cell>
        </row>
        <row r="18529">
          <cell r="A18529">
            <v>4011209</v>
          </cell>
          <cell r="B18529" t="str">
            <v>REGULARIZAÇÃO DO SUBLEITO</v>
          </cell>
          <cell r="C18529" t="str">
            <v>M2</v>
          </cell>
        </row>
        <row r="18529">
          <cell r="E18529">
            <v>1.06</v>
          </cell>
        </row>
        <row r="18530">
          <cell r="A18530">
            <v>4011210</v>
          </cell>
          <cell r="B18530" t="str">
            <v>REGULARIZAÇÃO DO SUBLEITO COM FRESAGEM CORTE E CONTROLE AUTOMÁTICO DE GREIDE</v>
          </cell>
          <cell r="C18530" t="str">
            <v>M2</v>
          </cell>
        </row>
        <row r="18530">
          <cell r="E18530">
            <v>1.11</v>
          </cell>
        </row>
        <row r="18531">
          <cell r="A18531">
            <v>4011537</v>
          </cell>
          <cell r="B18531" t="str">
            <v>SERRAGEM DE JUNTAS EM PAVIMENTO DE CONCRETO, LIMPEZA E ENCHIMENTO COM SELANTE A FRIO</v>
          </cell>
          <cell r="C18531" t="str">
            <v>M</v>
          </cell>
        </row>
        <row r="18531">
          <cell r="E18531">
            <v>18.68</v>
          </cell>
        </row>
        <row r="18532">
          <cell r="A18532">
            <v>4011218</v>
          </cell>
          <cell r="B18532" t="str">
            <v>SUB-BASE DE CONCRETO ADENSADO POR VIBRAÇÃO - AREIA E BRITA COMERCIAIS</v>
          </cell>
          <cell r="C18532" t="str">
            <v>M3</v>
          </cell>
        </row>
        <row r="18532">
          <cell r="E18532">
            <v>395.4</v>
          </cell>
        </row>
        <row r="18533">
          <cell r="A18533">
            <v>4011217</v>
          </cell>
          <cell r="B18533" t="str">
            <v>SUB-BASE DE CONCRETO ADENSADO POR VIBRAÇÃO - AREIA EXTRAÍDA E BRITA PRODUZIDA</v>
          </cell>
          <cell r="C18533" t="str">
            <v>M3</v>
          </cell>
        </row>
        <row r="18533">
          <cell r="E18533">
            <v>269.1</v>
          </cell>
        </row>
        <row r="18534">
          <cell r="A18534">
            <v>4011214</v>
          </cell>
          <cell r="B18534" t="str">
            <v>SUB-BASE DE CONCRETO COMPACTADO COM ROLO - BRITA COMERCIAL</v>
          </cell>
          <cell r="C18534" t="str">
            <v>M3</v>
          </cell>
        </row>
        <row r="18534">
          <cell r="E18534">
            <v>252.89</v>
          </cell>
        </row>
        <row r="18535">
          <cell r="A18535">
            <v>4011213</v>
          </cell>
          <cell r="B18535" t="str">
            <v>SUB-BASE DE CONCRETO COMPACTADO COM ROLO - BRITA PRODUZIDA</v>
          </cell>
          <cell r="C18535" t="str">
            <v>M3</v>
          </cell>
        </row>
        <row r="18535">
          <cell r="E18535">
            <v>167.58</v>
          </cell>
        </row>
        <row r="18536">
          <cell r="A18536">
            <v>4011227</v>
          </cell>
          <cell r="B18536" t="str">
            <v>SUB-BASE DE SOLO ESTABILIZADO GRANULOMETRICAMENTE SEM MISTURA COM MATERIAL DE JAZIDA</v>
          </cell>
          <cell r="C18536" t="str">
            <v>M3</v>
          </cell>
        </row>
        <row r="18536">
          <cell r="E18536">
            <v>10.72</v>
          </cell>
        </row>
        <row r="18537">
          <cell r="A18537">
            <v>4011302</v>
          </cell>
          <cell r="B18537" t="str">
            <v>SUB-BASE DE SOLO MELHORADO COM 3% DE CIMENTO E MISTURA EM USINA COM MATERIAL DE JAZIDA</v>
          </cell>
          <cell r="C18537" t="str">
            <v>M3</v>
          </cell>
        </row>
        <row r="18537">
          <cell r="E18537">
            <v>59.35</v>
          </cell>
        </row>
        <row r="18538">
          <cell r="A18538">
            <v>4011300</v>
          </cell>
          <cell r="B18538" t="str">
            <v>SUB-BASE DE SOLO MELHORADO COM 3% DE CIMENTO E MISTURA NA PISTA COM MATERIAL DE JAZIDA</v>
          </cell>
          <cell r="C18538" t="str">
            <v>M3</v>
          </cell>
        </row>
        <row r="18538">
          <cell r="E18538">
            <v>52.4</v>
          </cell>
        </row>
        <row r="18539">
          <cell r="A18539">
            <v>4011306</v>
          </cell>
          <cell r="B18539" t="str">
            <v>SUB-BASE DE SOLO-CAL COM 7% DE CAL E MISTURA NA PISTA COM MATERIAL DE JAZIDA</v>
          </cell>
          <cell r="C18539" t="str">
            <v>M3</v>
          </cell>
        </row>
        <row r="18539">
          <cell r="E18539">
            <v>85.17</v>
          </cell>
        </row>
        <row r="18540">
          <cell r="A18540">
            <v>4011303</v>
          </cell>
          <cell r="B18540" t="str">
            <v>SUB-BASE DE SOLO-CIMENTO COM 7% DE CIMENTO E MISTURA EM USINA COM MATERIAL DE JAZIDA</v>
          </cell>
          <cell r="C18540" t="str">
            <v>M3</v>
          </cell>
        </row>
        <row r="18540">
          <cell r="E18540">
            <v>106.35</v>
          </cell>
        </row>
        <row r="18541">
          <cell r="A18541">
            <v>4011301</v>
          </cell>
          <cell r="B18541" t="str">
            <v>SUB-BASE DE SOLO-CIMENTO COM 7% DE CIMENTO E MISTURA NA PISTA COM MATERIAL DE JAZIDA</v>
          </cell>
          <cell r="C18541" t="str">
            <v>M3</v>
          </cell>
        </row>
        <row r="18541">
          <cell r="E18541">
            <v>105.58</v>
          </cell>
        </row>
        <row r="18542">
          <cell r="A18542">
            <v>4011228</v>
          </cell>
          <cell r="B18542" t="str">
            <v>SUB-BASE ESTABILIZADA GRANULOMETRICAMENTE COM MISTURA DE SOLOS NA PISTA COM MATERIAL DE JAZIDA</v>
          </cell>
          <cell r="C18542" t="str">
            <v>M3</v>
          </cell>
        </row>
        <row r="18542">
          <cell r="E18542">
            <v>11.81</v>
          </cell>
        </row>
        <row r="18543">
          <cell r="A18543">
            <v>4011229</v>
          </cell>
          <cell r="B18543" t="str">
            <v>SUB-BASE ESTABILIZADA GRANULOMETRICAMENTE COM MISTURA SOLO AREIA (70% - 30%) EM USINA COM MATERIAL DE JAZIDA E AREIA EXTRAÍDA</v>
          </cell>
          <cell r="C18543" t="str">
            <v>M3</v>
          </cell>
        </row>
        <row r="18543">
          <cell r="E18543">
            <v>28.74</v>
          </cell>
        </row>
        <row r="18544">
          <cell r="A18544">
            <v>4011231</v>
          </cell>
          <cell r="B18544" t="str">
            <v>SUB-BASE ESTABILIZADA GRANULOMETRICAMENTE COM MISTURA SOLO BRITA (70% - 30%) COM 3% DE CIMENTO EM USINA COM MATERIAL DE JAZIDA E BRITA COMERCIAL</v>
          </cell>
          <cell r="C18544" t="str">
            <v>M3</v>
          </cell>
        </row>
        <row r="18544">
          <cell r="E18544">
            <v>113.34</v>
          </cell>
        </row>
        <row r="18545">
          <cell r="A18545">
            <v>4011230</v>
          </cell>
          <cell r="B18545" t="str">
            <v>SUB-BASE ESTABILIZADA GRANULOMETRICAMENTE COM MISTURA SOLO BRITA (70% - 30%) COM 3% DE CIMENTO EM USINA COM MATERIAL DE JAZIDA E BRITA PRODUZIDA</v>
          </cell>
          <cell r="C18545" t="str">
            <v>M3</v>
          </cell>
        </row>
        <row r="18545">
          <cell r="E18545">
            <v>84.76</v>
          </cell>
        </row>
        <row r="18546">
          <cell r="A18546">
            <v>4011235</v>
          </cell>
          <cell r="B18546" t="str">
            <v>SUB-BASE ESTABILIZADA GRANULOMETRICAMENTE COM MISTURA SOLO BRITA (70% - 30%) EM USINA COM MATERIAL DE JAZIDA E BRITA COMERCIAL</v>
          </cell>
          <cell r="C18546" t="str">
            <v>M3</v>
          </cell>
        </row>
        <row r="18546">
          <cell r="E18546">
            <v>75.03</v>
          </cell>
        </row>
        <row r="18547">
          <cell r="A18547">
            <v>4011234</v>
          </cell>
          <cell r="B18547" t="str">
            <v>SUB-BASE ESTABILIZADA GRANULOMETRICAMENTE COM MISTURA SOLO BRITA (70% - 30%) EM USINA COM MATERIAL DE JAZIDA E BRITA PRODUZIDA</v>
          </cell>
          <cell r="C18547" t="str">
            <v>M3</v>
          </cell>
        </row>
        <row r="18547">
          <cell r="E18547">
            <v>45.56</v>
          </cell>
        </row>
        <row r="18548">
          <cell r="A18548">
            <v>4011233</v>
          </cell>
          <cell r="B18548" t="str">
            <v>SUB-BASE ESTABILIZADA GRANULOMETRICAMENTE COM MISTURA SOLO BRITA (70% - 30%) NA PISTA COM MATERIAL DE JAZIDA E BRITA COMERCIAL</v>
          </cell>
          <cell r="C18548" t="str">
            <v>M3</v>
          </cell>
        </row>
        <row r="18548">
          <cell r="E18548">
            <v>62.63</v>
          </cell>
        </row>
        <row r="18549">
          <cell r="A18549">
            <v>4011232</v>
          </cell>
          <cell r="B18549" t="str">
            <v>SUB-BASE ESTABILIZADA GRANULOMETRICAMENTE COM MISTURA SOLO BRITA (70% - 30%) NA PISTA COM MATERIAL DE JAZIDA E BRITA PRODUZIDA</v>
          </cell>
          <cell r="C18549" t="str">
            <v>M3</v>
          </cell>
        </row>
        <row r="18549">
          <cell r="E18549">
            <v>33.17</v>
          </cell>
        </row>
        <row r="18550">
          <cell r="A18550">
            <v>4011372</v>
          </cell>
          <cell r="B18550" t="str">
            <v>TRATAMENTO SUPERFICIAL DUPLO COM BANHO DILUÍDO - BRITA COMERCIAL</v>
          </cell>
          <cell r="C18550" t="str">
            <v>M2</v>
          </cell>
        </row>
        <row r="18550">
          <cell r="E18550">
            <v>5.42</v>
          </cell>
        </row>
        <row r="18551">
          <cell r="A18551">
            <v>4011371</v>
          </cell>
          <cell r="B18551" t="str">
            <v>TRATAMENTO SUPERFICIAL DUPLO COM BANHO DILUÍDO - BRITA PRODUZIDA</v>
          </cell>
          <cell r="C18551" t="str">
            <v>M2</v>
          </cell>
        </row>
        <row r="18551">
          <cell r="E18551">
            <v>3.82</v>
          </cell>
        </row>
        <row r="18552">
          <cell r="A18552">
            <v>4011378</v>
          </cell>
          <cell r="B18552" t="str">
            <v>TRATAMENTO SUPERFICIAL DUPLO COM BANHO DILUÍDO COM EMULSÃO COM POLÍMERO - BRITA COMERCIAL</v>
          </cell>
          <cell r="C18552" t="str">
            <v>M2</v>
          </cell>
        </row>
        <row r="18552">
          <cell r="E18552">
            <v>5.42</v>
          </cell>
        </row>
        <row r="18553">
          <cell r="A18553">
            <v>4011377</v>
          </cell>
          <cell r="B18553" t="str">
            <v>TRATAMENTO SUPERFICIAL DUPLO COM BANHO DILUÍDO COM EMULSÃO COM POLÍMERO - BRITA PRODUZIDA</v>
          </cell>
          <cell r="C18553" t="str">
            <v>M2</v>
          </cell>
        </row>
        <row r="18553">
          <cell r="E18553">
            <v>3.82</v>
          </cell>
        </row>
        <row r="18554">
          <cell r="A18554">
            <v>4011368</v>
          </cell>
          <cell r="B18554" t="str">
            <v>TRATAMENTO SUPERFICIAL DUPLO COM CAP - BRITA COMERCIAL</v>
          </cell>
          <cell r="C18554" t="str">
            <v>M2</v>
          </cell>
        </row>
        <row r="18554">
          <cell r="E18554">
            <v>4.33</v>
          </cell>
        </row>
        <row r="18555">
          <cell r="A18555">
            <v>4011367</v>
          </cell>
          <cell r="B18555" t="str">
            <v>TRATAMENTO SUPERFICIAL DUPLO COM CAP - BRITA PRODUZIDA</v>
          </cell>
          <cell r="C18555" t="str">
            <v>M2</v>
          </cell>
        </row>
        <row r="18555">
          <cell r="E18555">
            <v>2.72</v>
          </cell>
        </row>
        <row r="18556">
          <cell r="A18556">
            <v>4011374</v>
          </cell>
          <cell r="B18556" t="str">
            <v>TRATAMENTO SUPERFICIAL DUPLO COM CAP COM POLÍMERO - BRITA COMERCIAL</v>
          </cell>
          <cell r="C18556" t="str">
            <v>M2</v>
          </cell>
        </row>
        <row r="18556">
          <cell r="E18556">
            <v>4.33</v>
          </cell>
        </row>
        <row r="18557">
          <cell r="A18557">
            <v>4011373</v>
          </cell>
          <cell r="B18557" t="str">
            <v>TRATAMENTO SUPERFICIAL DUPLO COM CAP COM POLÍMERO - BRITA PRODUZIDA</v>
          </cell>
          <cell r="C18557" t="str">
            <v>M2</v>
          </cell>
        </row>
        <row r="18557">
          <cell r="E18557">
            <v>2.72</v>
          </cell>
        </row>
        <row r="18558">
          <cell r="A18558">
            <v>4011370</v>
          </cell>
          <cell r="B18558" t="str">
            <v>TRATAMENTO SUPERFICIAL DUPLO COM EMULSÃO - BRITA COMERCIAL</v>
          </cell>
          <cell r="C18558" t="str">
            <v>M2</v>
          </cell>
        </row>
        <row r="18558">
          <cell r="E18558">
            <v>4.92</v>
          </cell>
        </row>
        <row r="18559">
          <cell r="A18559">
            <v>4011369</v>
          </cell>
          <cell r="B18559" t="str">
            <v>TRATAMENTO SUPERFICIAL DUPLO COM EMULSÃO - BRITA PRODUZIDA</v>
          </cell>
          <cell r="C18559" t="str">
            <v>M2</v>
          </cell>
        </row>
        <row r="18559">
          <cell r="E18559">
            <v>3.32</v>
          </cell>
        </row>
        <row r="18560">
          <cell r="A18560">
            <v>4011376</v>
          </cell>
          <cell r="B18560" t="str">
            <v>TRATAMENTO SUPERFICIAL DUPLO COM EMULSÃO COM POLÍMERO - BRITA COMERCIAL</v>
          </cell>
          <cell r="C18560" t="str">
            <v>M2</v>
          </cell>
        </row>
        <row r="18560">
          <cell r="E18560">
            <v>4.92</v>
          </cell>
        </row>
        <row r="18561">
          <cell r="A18561">
            <v>4011375</v>
          </cell>
          <cell r="B18561" t="str">
            <v>TRATAMENTO SUPERFICIAL DUPLO COM EMULSÃO COM POLÍMERO - BRITA PRODUZIDA</v>
          </cell>
          <cell r="C18561" t="str">
            <v>M2</v>
          </cell>
        </row>
        <row r="18561">
          <cell r="E18561">
            <v>3.32</v>
          </cell>
        </row>
        <row r="18562">
          <cell r="A18562">
            <v>4011360</v>
          </cell>
          <cell r="B18562" t="str">
            <v>TRATAMENTO SUPERFICIAL SIMPLES COM BANHO DILUÍDO - BRITA COMERCIAL</v>
          </cell>
          <cell r="C18562" t="str">
            <v>M2</v>
          </cell>
        </row>
        <row r="18562">
          <cell r="E18562">
            <v>1.88</v>
          </cell>
        </row>
        <row r="18563">
          <cell r="A18563">
            <v>4011359</v>
          </cell>
          <cell r="B18563" t="str">
            <v>TRATAMENTO SUPERFICIAL SIMPLES COM BANHO DILUÍDO - BRITA PRODUZIDA</v>
          </cell>
          <cell r="C18563" t="str">
            <v>M2</v>
          </cell>
        </row>
        <row r="18563">
          <cell r="E18563">
            <v>1.39</v>
          </cell>
        </row>
        <row r="18564">
          <cell r="A18564">
            <v>4011366</v>
          </cell>
          <cell r="B18564" t="str">
            <v>TRATAMENTO SUPERFICIAL SIMPLES COM BANHO DILUÍDO COM EMULSÃO COM POLÍMERO - BRITA COMERCIAL</v>
          </cell>
          <cell r="C18564" t="str">
            <v>M2</v>
          </cell>
        </row>
        <row r="18564">
          <cell r="E18564">
            <v>1.88</v>
          </cell>
        </row>
        <row r="18565">
          <cell r="A18565">
            <v>4011365</v>
          </cell>
          <cell r="B18565" t="str">
            <v>TRATAMENTO SUPERFICIAL SIMPLES COM BANHO DILUÍDO COM EMULSÃO COM POLÍMERO - BRITA PRODUZIDA</v>
          </cell>
          <cell r="C18565" t="str">
            <v>M2</v>
          </cell>
        </row>
        <row r="18565">
          <cell r="E18565">
            <v>1.39</v>
          </cell>
        </row>
        <row r="18566">
          <cell r="A18566">
            <v>4011356</v>
          </cell>
          <cell r="B18566" t="str">
            <v>TRATAMENTO SUPERFICIAL SIMPLES COM CAP - BRITA COMERCIAL</v>
          </cell>
          <cell r="C18566" t="str">
            <v>M2</v>
          </cell>
        </row>
        <row r="18566">
          <cell r="E18566">
            <v>1.43</v>
          </cell>
        </row>
        <row r="18567">
          <cell r="A18567">
            <v>4011355</v>
          </cell>
          <cell r="B18567" t="str">
            <v>TRATAMENTO SUPERFICIAL SIMPLES COM CAP - BRITA PRODUZIDA</v>
          </cell>
          <cell r="C18567" t="str">
            <v>M2</v>
          </cell>
        </row>
        <row r="18567">
          <cell r="E18567">
            <v>0.94</v>
          </cell>
        </row>
        <row r="18568">
          <cell r="A18568">
            <v>4011362</v>
          </cell>
          <cell r="B18568" t="str">
            <v>TRATAMENTO SUPERFICIAL SIMPLES COM CAP COM POLÍMERO - BRITA COMERCIAL</v>
          </cell>
          <cell r="C18568" t="str">
            <v>M2</v>
          </cell>
        </row>
        <row r="18568">
          <cell r="E18568">
            <v>1.43</v>
          </cell>
        </row>
        <row r="18569">
          <cell r="A18569">
            <v>4011361</v>
          </cell>
          <cell r="B18569" t="str">
            <v>TRATAMENTO SUPERFICIAL SIMPLES COM CAP COM POLÍMERO - BRITA PRODUZIDA</v>
          </cell>
          <cell r="C18569" t="str">
            <v>M2</v>
          </cell>
        </row>
        <row r="18569">
          <cell r="E18569">
            <v>0.94</v>
          </cell>
        </row>
        <row r="18570">
          <cell r="A18570">
            <v>4011358</v>
          </cell>
          <cell r="B18570" t="str">
            <v>TRATAMENTO SUPERFICIAL SIMPLES COM EMULSÃO - BRITA COMERCIAL</v>
          </cell>
          <cell r="C18570" t="str">
            <v>M2</v>
          </cell>
        </row>
        <row r="18570">
          <cell r="E18570">
            <v>1.66</v>
          </cell>
        </row>
        <row r="18571">
          <cell r="A18571">
            <v>4011357</v>
          </cell>
          <cell r="B18571" t="str">
            <v>TRATAMENTO SUPERFICIAL SIMPLES COM EMULSÃO - BRITA PRODUZIDA</v>
          </cell>
          <cell r="C18571" t="str">
            <v>M2</v>
          </cell>
        </row>
        <row r="18571">
          <cell r="E18571">
            <v>1.18</v>
          </cell>
        </row>
        <row r="18572">
          <cell r="A18572">
            <v>4011364</v>
          </cell>
          <cell r="B18572" t="str">
            <v>TRATAMENTO SUPERFICIAL SIMPLES COM EMULSÃO COM POLÍMERO - BRITA COMERCIAL</v>
          </cell>
          <cell r="C18572" t="str">
            <v>M2</v>
          </cell>
        </row>
        <row r="18572">
          <cell r="E18572">
            <v>1.66</v>
          </cell>
        </row>
        <row r="18573">
          <cell r="A18573">
            <v>4011363</v>
          </cell>
          <cell r="B18573" t="str">
            <v>TRATAMENTO SUPERFICIAL SIMPLES COM EMULSÃO COM POLÍMERO - BRITA PRODUZIDA</v>
          </cell>
          <cell r="C18573" t="str">
            <v>M2</v>
          </cell>
        </row>
        <row r="18573">
          <cell r="E18573">
            <v>1.18</v>
          </cell>
        </row>
        <row r="18574">
          <cell r="A18574">
            <v>4011384</v>
          </cell>
          <cell r="B18574" t="str">
            <v>TRATAMENTO SUPERFICIAL TRIPLO COM BANHO DILUÍDO - BRITA COMERCIAL</v>
          </cell>
          <cell r="C18574" t="str">
            <v>M2</v>
          </cell>
        </row>
        <row r="18574">
          <cell r="E18574">
            <v>5.86</v>
          </cell>
        </row>
        <row r="18575">
          <cell r="A18575">
            <v>4011383</v>
          </cell>
          <cell r="B18575" t="str">
            <v>TRATAMENTO SUPERFICIAL TRIPLO COM BANHO DILUÍDO - BRITA PRODUZIDA</v>
          </cell>
          <cell r="C18575" t="str">
            <v>M2</v>
          </cell>
        </row>
        <row r="18575">
          <cell r="E18575">
            <v>4.17</v>
          </cell>
        </row>
        <row r="18576">
          <cell r="A18576">
            <v>4011390</v>
          </cell>
          <cell r="B18576" t="str">
            <v>TRATAMENTO SUPERFICIAL TRIPLO COM BANHO DILUÍDO - EMULSÃO COM POLÍMERO - BRITA COMERCIAL</v>
          </cell>
          <cell r="C18576" t="str">
            <v>M2</v>
          </cell>
        </row>
        <row r="18576">
          <cell r="E18576">
            <v>5.86</v>
          </cell>
        </row>
        <row r="18577">
          <cell r="A18577">
            <v>4011389</v>
          </cell>
          <cell r="B18577" t="str">
            <v>TRATAMENTO SUPERFICIAL TRIPLO COM BANHO DILUÍDO - EMULSÃO COM POLÍMERO - BRITA PRODUZIDA</v>
          </cell>
          <cell r="C18577" t="str">
            <v>M2</v>
          </cell>
        </row>
        <row r="18577">
          <cell r="E18577">
            <v>4.17</v>
          </cell>
        </row>
        <row r="18578">
          <cell r="A18578">
            <v>4011380</v>
          </cell>
          <cell r="B18578" t="str">
            <v>TRATAMENTO SUPERFICIAL TRIPLO COM CAP - BRITA COMERCIAL</v>
          </cell>
          <cell r="C18578" t="str">
            <v>M2</v>
          </cell>
        </row>
        <row r="18578">
          <cell r="E18578">
            <v>4.77</v>
          </cell>
        </row>
        <row r="18579">
          <cell r="A18579">
            <v>4011379</v>
          </cell>
          <cell r="B18579" t="str">
            <v>TRATAMENTO SUPERFICIAL TRIPLO COM CAP - BRITA PRODUZIDA</v>
          </cell>
          <cell r="C18579" t="str">
            <v>M2</v>
          </cell>
        </row>
        <row r="18579">
          <cell r="E18579">
            <v>3.08</v>
          </cell>
        </row>
        <row r="18580">
          <cell r="A18580">
            <v>4011386</v>
          </cell>
          <cell r="B18580" t="str">
            <v>TRATAMENTO SUPERFICIAL TRIPLO COM CAP COM POLÍMERO - BRITA COMERCIAL</v>
          </cell>
          <cell r="C18580" t="str">
            <v>M2</v>
          </cell>
        </row>
        <row r="18580">
          <cell r="E18580">
            <v>4.77</v>
          </cell>
        </row>
        <row r="18581">
          <cell r="A18581">
            <v>4011385</v>
          </cell>
          <cell r="B18581" t="str">
            <v>TRATAMENTO SUPERFICIAL TRIPLO COM CAP COM POLÍMERO - BRITA PRODUZIDA</v>
          </cell>
          <cell r="C18581" t="str">
            <v>M2</v>
          </cell>
        </row>
        <row r="18581">
          <cell r="E18581">
            <v>3.08</v>
          </cell>
        </row>
        <row r="18582">
          <cell r="A18582">
            <v>4011382</v>
          </cell>
          <cell r="B18582" t="str">
            <v>TRATAMENTO SUPERFICIAL TRIPLO COM EMULSÃO - BRITA COMERCIAL</v>
          </cell>
          <cell r="C18582" t="str">
            <v>M2</v>
          </cell>
        </row>
        <row r="18582">
          <cell r="E18582">
            <v>5.36</v>
          </cell>
        </row>
        <row r="18583">
          <cell r="A18583">
            <v>4011381</v>
          </cell>
          <cell r="B18583" t="str">
            <v>TRATAMENTO SUPERFICIAL TRIPLO COM EMULSÃO - BRITA PRODUZIDA</v>
          </cell>
          <cell r="C18583" t="str">
            <v>M2</v>
          </cell>
        </row>
        <row r="18583">
          <cell r="E18583">
            <v>3.67</v>
          </cell>
        </row>
        <row r="18584">
          <cell r="A18584">
            <v>4011388</v>
          </cell>
          <cell r="B18584" t="str">
            <v>TRATAMENTO SUPERFICIAL TRIPLO COM EMULSÃO COM POLÍMERO - BRITA COMERCIAL</v>
          </cell>
          <cell r="C18584" t="str">
            <v>M2</v>
          </cell>
        </row>
        <row r="18584">
          <cell r="E18584">
            <v>5.36</v>
          </cell>
        </row>
        <row r="18585">
          <cell r="A18585">
            <v>4011387</v>
          </cell>
          <cell r="B18585" t="str">
            <v>TRATAMENTO SUPERFICIAL TRIPLO COM EMULSÃO COM POLÍMERO - BRITA PRODUZIDA</v>
          </cell>
          <cell r="C18585" t="str">
            <v>M2</v>
          </cell>
        </row>
        <row r="18585">
          <cell r="E18585">
            <v>3.67</v>
          </cell>
        </row>
        <row r="18586">
          <cell r="A18586">
            <v>4011212</v>
          </cell>
          <cell r="B18586" t="str">
            <v>VARREDURA DA SUPERFÍCIE PARA EXECUÇÃO DE REVESTIMENTO ASFÁLTICO</v>
          </cell>
          <cell r="C18586" t="str">
            <v>M2</v>
          </cell>
        </row>
        <row r="18586">
          <cell r="E18586">
            <v>0.06</v>
          </cell>
        </row>
        <row r="18587">
          <cell r="A18587">
            <v>4208197</v>
          </cell>
          <cell r="B18587" t="str">
            <v>ANCORAGEM FIXA PARA ESTAIS DE 12 CORDOALHAS D = 15,7 MM - INCLUSIVE INJEÇÃO DE CERA</v>
          </cell>
          <cell r="C18587" t="str">
            <v>UND</v>
          </cell>
        </row>
        <row r="18587">
          <cell r="E18587">
            <v>13882.58</v>
          </cell>
        </row>
        <row r="18588">
          <cell r="A18588">
            <v>4208158</v>
          </cell>
          <cell r="B18588" t="str">
            <v>ANCORAGEM FIXA PARA ESTAIS DE 19 CORDOALHAS D = 15,7 MM - INCLUSIVE INJEÇÃO DE CERA</v>
          </cell>
          <cell r="C18588" t="str">
            <v>UND</v>
          </cell>
        </row>
        <row r="18588">
          <cell r="E18588">
            <v>19009.87</v>
          </cell>
        </row>
        <row r="18589">
          <cell r="A18589">
            <v>4208198</v>
          </cell>
          <cell r="B18589" t="str">
            <v>ANCORAGEM FIXA PARA ESTAIS DE 22 CORDOALHAS D = 15,7 MM - INCLUSIVE INJEÇÃO DE CERA</v>
          </cell>
          <cell r="C18589" t="str">
            <v>UND</v>
          </cell>
        </row>
        <row r="18589">
          <cell r="E18589">
            <v>20240.42</v>
          </cell>
        </row>
        <row r="18590">
          <cell r="A18590">
            <v>4208159</v>
          </cell>
          <cell r="B18590" t="str">
            <v>ANCORAGEM FIXA PARA ESTAIS DE 31 CORDOALHAS D = 15,7 MM - INCLUSIVE INJEÇÃO DE CERA</v>
          </cell>
          <cell r="C18590" t="str">
            <v>UND</v>
          </cell>
        </row>
        <row r="18590">
          <cell r="E18590">
            <v>30668.47</v>
          </cell>
        </row>
        <row r="18591">
          <cell r="A18591">
            <v>4208160</v>
          </cell>
          <cell r="B18591" t="str">
            <v>ANCORAGEM FIXA PARA ESTAIS DE 37 CORDOALHAS D = 15,7 MM - INCLUSIVE INJEÇÃO DE CERA</v>
          </cell>
          <cell r="C18591" t="str">
            <v>UND</v>
          </cell>
        </row>
        <row r="18591">
          <cell r="E18591">
            <v>36486.65</v>
          </cell>
        </row>
        <row r="18592">
          <cell r="A18592">
            <v>4208199</v>
          </cell>
          <cell r="B18592" t="str">
            <v>ANCORAGEM FIXA PARA ESTAIS DE 43 CORDOALHAS D = 15,7 MM - INCLUSIVE INJEÇÃO DE CERA</v>
          </cell>
          <cell r="C18592" t="str">
            <v>UND</v>
          </cell>
        </row>
        <row r="18592">
          <cell r="E18592">
            <v>42333.33</v>
          </cell>
        </row>
        <row r="18593">
          <cell r="A18593">
            <v>4208161</v>
          </cell>
          <cell r="B18593" t="str">
            <v>ANCORAGEM FIXA PARA ESTAIS DE 55 CORDOALHAS D = 15,7 MM - INCLUSIVE INJEÇÃO DE CERA</v>
          </cell>
          <cell r="C18593" t="str">
            <v>UND</v>
          </cell>
        </row>
        <row r="18593">
          <cell r="E18593">
            <v>53859.65</v>
          </cell>
        </row>
        <row r="18594">
          <cell r="A18594">
            <v>4208162</v>
          </cell>
          <cell r="B18594" t="str">
            <v>ANCORAGEM FIXA PARA ESTAIS DE 61 CORDOALHAS D = 15,7 MM - INCLUSIVE INJEÇÃO DE CERA</v>
          </cell>
          <cell r="C18594" t="str">
            <v>UND</v>
          </cell>
        </row>
        <row r="18594">
          <cell r="E18594">
            <v>60017.03</v>
          </cell>
        </row>
        <row r="18595">
          <cell r="A18595">
            <v>4208163</v>
          </cell>
          <cell r="B18595" t="str">
            <v>ANCORAGEM FIXA PARA ESTAIS DE 73 CORDOALHAS D = 15,7 MM - INCLUSIVE INJEÇÃO DE CERA</v>
          </cell>
          <cell r="C18595" t="str">
            <v>UND</v>
          </cell>
        </row>
        <row r="18595">
          <cell r="E18595">
            <v>76158.32</v>
          </cell>
        </row>
        <row r="18596">
          <cell r="A18596">
            <v>4208200</v>
          </cell>
          <cell r="B18596" t="str">
            <v>ANCORAGEM FIXA PARA ESTAIS DE 85 CORDOALHAS D = 15,7 MM - INCLUSIVE INJEÇÃO DE CERA</v>
          </cell>
          <cell r="C18596" t="str">
            <v>UND</v>
          </cell>
        </row>
        <row r="18596">
          <cell r="E18596">
            <v>82922.52</v>
          </cell>
        </row>
        <row r="18597">
          <cell r="A18597">
            <v>4208164</v>
          </cell>
          <cell r="B18597" t="str">
            <v>ANCORAGEM FIXA PARA ESTAIS DE 91 CORDOALHAS D = 15,7 MM - INCLUSIVE INJEÇÃO DE CERA</v>
          </cell>
          <cell r="C18597" t="str">
            <v>UND</v>
          </cell>
        </row>
        <row r="18597">
          <cell r="E18597">
            <v>100394.06</v>
          </cell>
        </row>
        <row r="18598">
          <cell r="A18598">
            <v>4208201</v>
          </cell>
          <cell r="B18598" t="str">
            <v>ANCORAGEM REGULÁVEL PARA ESTAIS DE 12 CORDOALHAS D = 15,7 MM - INCLUSIVE PROTENSÃO, INJEÇÃO DE CERA E REGULAGEM FINAL</v>
          </cell>
          <cell r="C18598" t="str">
            <v>UND</v>
          </cell>
        </row>
        <row r="18598">
          <cell r="E18598">
            <v>19103.08</v>
          </cell>
        </row>
        <row r="18599">
          <cell r="A18599">
            <v>4208151</v>
          </cell>
          <cell r="B18599" t="str">
            <v>ANCORAGEM REGULÁVEL PARA ESTAIS DE 19 CORDOALHAS D = 15,7 MM - INCLUSIVE PROTENSÃO, INJEÇÃO DE CERA E REGULAGEM FINAL</v>
          </cell>
          <cell r="C18599" t="str">
            <v>UND</v>
          </cell>
        </row>
        <row r="18599">
          <cell r="E18599">
            <v>26853.78</v>
          </cell>
        </row>
        <row r="18600">
          <cell r="A18600">
            <v>4208202</v>
          </cell>
          <cell r="B18600" t="str">
            <v>ANCORAGEM REGULÁVEL PARA ESTAIS DE 22 CORDOALHAS D = 15,7 MM - INCLUSIVE PROTENSÃO, INJEÇÃO DE CERA E REGULAGEM FINAL</v>
          </cell>
          <cell r="C18600" t="str">
            <v>UND</v>
          </cell>
        </row>
        <row r="18600">
          <cell r="E18600">
            <v>30548.05</v>
          </cell>
        </row>
        <row r="18601">
          <cell r="A18601">
            <v>4208152</v>
          </cell>
          <cell r="B18601" t="str">
            <v>ANCORAGEM REGULÁVEL PARA ESTAIS DE 31 CORDOALHAS D = 15,7 MM - INCLUSIVE PROTENSÃO, INJEÇÃO DE CERA E REGULAGEM FINAL</v>
          </cell>
          <cell r="C18601" t="str">
            <v>UND</v>
          </cell>
        </row>
        <row r="18601">
          <cell r="E18601">
            <v>43063.94</v>
          </cell>
        </row>
        <row r="18602">
          <cell r="A18602">
            <v>4208153</v>
          </cell>
          <cell r="B18602" t="str">
            <v>ANCORAGEM REGULÁVEL PARA ESTAIS DE 37 CORDOALHAS D = 15,7 MM - INCLUSIVE PROTENSÃO, INJEÇÃO DE CERA E REGULAGEM FINAL</v>
          </cell>
          <cell r="C18602" t="str">
            <v>UND</v>
          </cell>
        </row>
        <row r="18602">
          <cell r="E18602">
            <v>51176.84</v>
          </cell>
        </row>
        <row r="18603">
          <cell r="A18603">
            <v>4208203</v>
          </cell>
          <cell r="B18603" t="str">
            <v>ANCORAGEM REGULÁVEL PARA ESTAIS DE 43 CORDOALHAS D = 15,7 MM - INCLUSIVE PROTENSÃO, INJEÇÃO DE CERA E REGULAGEM FINAL</v>
          </cell>
          <cell r="C18603" t="str">
            <v>UND</v>
          </cell>
        </row>
        <row r="18603">
          <cell r="E18603">
            <v>59418.28</v>
          </cell>
        </row>
        <row r="18604">
          <cell r="A18604">
            <v>4208154</v>
          </cell>
          <cell r="B18604" t="str">
            <v>ANCORAGEM REGULÁVEL PARA ESTAIS DE 55 CORDOALHAS D = 15,7 MM - INCLUSIVE PROTENSÃO, INJEÇÃO DE CERA E REGULAGEM FINAL</v>
          </cell>
          <cell r="C18604" t="str">
            <v>UND</v>
          </cell>
        </row>
        <row r="18604">
          <cell r="E18604">
            <v>75338.19</v>
          </cell>
        </row>
        <row r="18605">
          <cell r="A18605">
            <v>4208155</v>
          </cell>
          <cell r="B18605" t="str">
            <v>ANCORAGEM REGULÁVEL PARA ESTAIS DE 61 CORDOALHAS D = 15,7 MM - INCLUSIVE PROTENSÃO, INJEÇÃO DE CERA E REGULAGEM FINAL</v>
          </cell>
          <cell r="C18605" t="str">
            <v>UND</v>
          </cell>
        </row>
        <row r="18605">
          <cell r="E18605">
            <v>85023.81</v>
          </cell>
        </row>
        <row r="18606">
          <cell r="A18606">
            <v>4208156</v>
          </cell>
          <cell r="B18606" t="str">
            <v>ANCORAGEM REGULÁVEL PARA ESTAIS DE 73 CORDOALHAS D = 15,7 MM - INCLUSIVE PROTENSÃO, INJEÇÃO DE CERA E REGULAGEM FINAL</v>
          </cell>
          <cell r="C18606" t="str">
            <v>UND</v>
          </cell>
        </row>
        <row r="18606">
          <cell r="E18606">
            <v>103242.64</v>
          </cell>
        </row>
        <row r="18607">
          <cell r="A18607">
            <v>4208204</v>
          </cell>
          <cell r="B18607" t="str">
            <v>ANCORAGEM REGULÁVEL PARA ESTAIS DE 85 CORDOALHAS D = 15,7 MM - INCLUSIVE PROTENSÃO, INJEÇÃO DE CERA E REGULAGEM FINAL</v>
          </cell>
          <cell r="C18607" t="str">
            <v>UND</v>
          </cell>
        </row>
        <row r="18607">
          <cell r="E18607">
            <v>116700.52</v>
          </cell>
        </row>
        <row r="18608">
          <cell r="A18608">
            <v>4208157</v>
          </cell>
          <cell r="B18608" t="str">
            <v>ANCORAGEM REGULÁVEL PARA ESTAIS DE 91 CORDOALHAS D = 15,7 MM - INCLUSIVE PROTENSÃO, INJEÇÃO DE CERA E REGULAGEM FINAL</v>
          </cell>
          <cell r="C18608" t="str">
            <v>UND</v>
          </cell>
        </row>
        <row r="18608">
          <cell r="E18608">
            <v>136817.77</v>
          </cell>
        </row>
        <row r="18609">
          <cell r="A18609">
            <v>4208127</v>
          </cell>
          <cell r="B18609" t="str">
            <v>CORDOALHA PARA ESTAIS CP 177 RB D = 15,7 MM - FORNECIMENTO, PREPARO E COLOCAÇÃO</v>
          </cell>
          <cell r="C18609" t="str">
            <v>KG</v>
          </cell>
        </row>
        <row r="18609">
          <cell r="E18609">
            <v>28.13</v>
          </cell>
        </row>
        <row r="18610">
          <cell r="A18610">
            <v>4208196</v>
          </cell>
          <cell r="B18610" t="str">
            <v>ELEVADOR DE CREMALHEIRA - ASCENSÃO E ANCORAGEM DA TORRE A PARTIR DE 16 M COM CADA ELEVAÇÃO DE ATÉ 9 M - UTILIZAÇÃO DE 50 VEZES - INCLUSIVE DESMONTAGEM</v>
          </cell>
          <cell r="C18610" t="str">
            <v>UND</v>
          </cell>
        </row>
        <row r="18610">
          <cell r="E18610">
            <v>2416.87</v>
          </cell>
        </row>
        <row r="18611">
          <cell r="A18611">
            <v>4208209</v>
          </cell>
          <cell r="B18611" t="str">
            <v>ELEVADOR DE CREMALHEIRA - MONTAGEM E DESMONTAGEM ATÉ A ALTURA DE 16 M - EXCETO FUNDAÇÕES</v>
          </cell>
          <cell r="C18611" t="str">
            <v>UND</v>
          </cell>
        </row>
        <row r="18611">
          <cell r="E18611">
            <v>10322.38</v>
          </cell>
        </row>
        <row r="18612">
          <cell r="A18612">
            <v>4208206</v>
          </cell>
          <cell r="B18612" t="str">
            <v>ELEVADOR DE CREMALHEIRA COM CABINE SIMPLES, COM CAPACIDADE DE 1.500 KG E ALTURA DE ATÉ 100 M - OPERAÇÃO</v>
          </cell>
          <cell r="C18612" t="str">
            <v>H</v>
          </cell>
        </row>
        <row r="18612">
          <cell r="E18612">
            <v>113.9</v>
          </cell>
        </row>
        <row r="18613">
          <cell r="A18613">
            <v>4208210</v>
          </cell>
          <cell r="B18613" t="str">
            <v>GRUA FIXA - MONTAGEM E DESMONTAGEM ATÉ A ALTURA DE 60 M - EXCETO FUNDAÇÕES</v>
          </cell>
          <cell r="C18613" t="str">
            <v>UND</v>
          </cell>
        </row>
        <row r="18613">
          <cell r="E18613">
            <v>23314.42</v>
          </cell>
        </row>
        <row r="18614">
          <cell r="A18614">
            <v>4208195</v>
          </cell>
          <cell r="B18614" t="str">
            <v>GRUA FIXA - TELESCOPAGEM E ANCORAGEM DA TORRE A PARTIR DE 60 M COM CADA ELEVAÇÃO DE ATÉ 18 M - INCLUSIVE DESMONTAGEM</v>
          </cell>
          <cell r="C18614" t="str">
            <v>UND</v>
          </cell>
        </row>
        <row r="18614">
          <cell r="E18614">
            <v>12288.96</v>
          </cell>
        </row>
        <row r="18615">
          <cell r="A18615">
            <v>4208208</v>
          </cell>
          <cell r="B18615" t="str">
            <v>GRUA FIXA COM ALTURA DE 60 A 102 M, COM ALCANCE DE 60 M E CAPACIDADE DE 1.500 KG NA PONTA DA LANÇA - OPERAÇÃO</v>
          </cell>
          <cell r="C18615" t="str">
            <v>H</v>
          </cell>
        </row>
        <row r="18615">
          <cell r="E18615">
            <v>531.91</v>
          </cell>
        </row>
        <row r="18616">
          <cell r="A18616">
            <v>4208135</v>
          </cell>
          <cell r="B18616" t="str">
            <v>TUBO ANTIVANDALISMO EM AÇO GALVANIZADO PARA ESTAIS DE 12 CORDOALHAS D = 15,7 MM - FORNECIMENTO E INSTALAÇÃO</v>
          </cell>
          <cell r="C18616" t="str">
            <v>M</v>
          </cell>
        </row>
        <row r="18616">
          <cell r="E18616">
            <v>11293.62</v>
          </cell>
        </row>
        <row r="18617">
          <cell r="A18617">
            <v>4208136</v>
          </cell>
          <cell r="B18617" t="str">
            <v>TUBO ANTIVANDALISMO EM AÇO GALVANIZADO PARA ESTAIS DE 19 CORDOALHAS D = 15,7 MM - FORNECIMENTO E INSTALAÇÃO</v>
          </cell>
          <cell r="C18617" t="str">
            <v>M</v>
          </cell>
        </row>
        <row r="18617">
          <cell r="E18617">
            <v>13380.11</v>
          </cell>
        </row>
        <row r="18618">
          <cell r="A18618">
            <v>4208137</v>
          </cell>
          <cell r="B18618" t="str">
            <v>TUBO ANTIVANDALISMO EM AÇO GALVANIZADO PARA ESTAIS DE 22 CORDOALHAS D = 15,7 MM - FORNECIMENTO E INSTALAÇÃO</v>
          </cell>
          <cell r="C18618" t="str">
            <v>M</v>
          </cell>
        </row>
        <row r="18618">
          <cell r="E18618">
            <v>15627.68</v>
          </cell>
        </row>
        <row r="18619">
          <cell r="A18619">
            <v>4208138</v>
          </cell>
          <cell r="B18619" t="str">
            <v>TUBO ANTIVANDALISMO EM AÇO GALVANIZADO PARA ESTAIS DE 31 CORDOALHAS D = 15,7 MM - FORNECIMENTO E INSTALAÇÃO</v>
          </cell>
          <cell r="C18619" t="str">
            <v>M</v>
          </cell>
        </row>
        <row r="18619">
          <cell r="E18619">
            <v>19566.49</v>
          </cell>
        </row>
        <row r="18620">
          <cell r="A18620">
            <v>4208139</v>
          </cell>
          <cell r="B18620" t="str">
            <v>TUBO ANTIVANDALISMO EM AÇO GALVANIZADO PARA ESTAIS DE 37 CORDOALHAS D = 15,7 MM - FORNECIMENTO E INSTALAÇÃO</v>
          </cell>
          <cell r="C18620" t="str">
            <v>M</v>
          </cell>
        </row>
        <row r="18620">
          <cell r="E18620">
            <v>22569.12</v>
          </cell>
        </row>
        <row r="18621">
          <cell r="A18621">
            <v>4208140</v>
          </cell>
          <cell r="B18621" t="str">
            <v>TUBO ANTIVANDALISMO EM AÇO GALVANIZADO PARA ESTAIS DE 43 CORDOALHAS D = 15,7 MM - FORNECIMENTO E INSTALAÇÃO</v>
          </cell>
          <cell r="C18621" t="str">
            <v>M</v>
          </cell>
        </row>
        <row r="18621">
          <cell r="E18621">
            <v>29501.94</v>
          </cell>
        </row>
        <row r="18622">
          <cell r="A18622">
            <v>4208141</v>
          </cell>
          <cell r="B18622" t="str">
            <v>TUBO ANTIVANDALISMO EM AÇO GALVANIZADO PARA ESTAIS DE 55 CORDOALHAS D = 15,7 MM - FORNECIMENTO E INSTALAÇÃO</v>
          </cell>
          <cell r="C18622" t="str">
            <v>M</v>
          </cell>
        </row>
        <row r="18622">
          <cell r="E18622">
            <v>33261.64</v>
          </cell>
        </row>
        <row r="18623">
          <cell r="A18623">
            <v>4208212</v>
          </cell>
          <cell r="B18623" t="str">
            <v>TUBO ANTIVANDALISMO EM AÇO GALVANIZADO PARA ESTAIS DE 61 CORDOALHAS D = 15,7 MM - FORNECIMENTO E INSTALAÇÃO</v>
          </cell>
          <cell r="C18623" t="str">
            <v>M</v>
          </cell>
        </row>
        <row r="18623">
          <cell r="E18623">
            <v>38129.44</v>
          </cell>
        </row>
        <row r="18624">
          <cell r="A18624">
            <v>4208213</v>
          </cell>
          <cell r="B18624" t="str">
            <v>TUBO ANTIVANDALISMO EM AÇO GALVANIZADO PARA ESTAIS DE 73 CORDOALHAS D = 15,7 MM - FORNECIMENTO E INSTALAÇÃO</v>
          </cell>
          <cell r="C18624" t="str">
            <v>M</v>
          </cell>
        </row>
        <row r="18624">
          <cell r="E18624">
            <v>48362</v>
          </cell>
        </row>
        <row r="18625">
          <cell r="A18625">
            <v>4208214</v>
          </cell>
          <cell r="B18625" t="str">
            <v>TUBO ANTIVANDALISMO EM AÇO GALVANIZADO PARA ESTAIS DE 85 CORDOALHAS D = 15,7 MM - FORNECIMENTO E INSTALAÇÃO</v>
          </cell>
          <cell r="C18625" t="str">
            <v>M</v>
          </cell>
        </row>
        <row r="18625">
          <cell r="E18625">
            <v>56302.25</v>
          </cell>
        </row>
        <row r="18626">
          <cell r="A18626">
            <v>4208215</v>
          </cell>
          <cell r="B18626" t="str">
            <v>TUBO ANTIVANDALISMO EM AÇO GALVANIZADO PARA ESTAIS DE 91 CORDOALHAS D = 15,7 MM - FORNECIMENTO E INSTALAÇÃO</v>
          </cell>
          <cell r="C18626" t="str">
            <v>M</v>
          </cell>
        </row>
        <row r="18626">
          <cell r="E18626">
            <v>74620.1</v>
          </cell>
        </row>
        <row r="18627">
          <cell r="A18627">
            <v>4208216</v>
          </cell>
          <cell r="B18627" t="str">
            <v>TUBO FÔRMA LADO FIXO EM AÇO GALVANIZADO PARA ESTAIS DE 12 CORDOALHAS D = 15,7 MM - FORNECIMENTO E INSTALAÇÃO</v>
          </cell>
          <cell r="C18627" t="str">
            <v>M</v>
          </cell>
        </row>
        <row r="18627">
          <cell r="E18627">
            <v>10550.51</v>
          </cell>
        </row>
        <row r="18628">
          <cell r="A18628">
            <v>4208217</v>
          </cell>
          <cell r="B18628" t="str">
            <v>TUBO FÔRMA LADO FIXO EM AÇO GALVANIZADO PARA ESTAIS DE 19 CORDOALHAS D = 15,7 MM - FORNECIMENTO E INSTALAÇÃO</v>
          </cell>
          <cell r="C18628" t="str">
            <v>M</v>
          </cell>
        </row>
        <row r="18628">
          <cell r="E18628">
            <v>12438.49</v>
          </cell>
        </row>
        <row r="18629">
          <cell r="A18629">
            <v>4208218</v>
          </cell>
          <cell r="B18629" t="str">
            <v>TUBO FÔRMA LADO FIXO EM AÇO GALVANIZADO PARA ESTAIS DE 22 CORDOALHAS D = 15,7 MM - FORNECIMENTO E INSTALAÇÃO</v>
          </cell>
          <cell r="C18629" t="str">
            <v>M</v>
          </cell>
        </row>
        <row r="18629">
          <cell r="E18629">
            <v>15255.71</v>
          </cell>
        </row>
        <row r="18630">
          <cell r="A18630">
            <v>4208219</v>
          </cell>
          <cell r="B18630" t="str">
            <v>TUBO FÔRMA LADO FIXO EM AÇO GALVANIZADO PARA ESTAIS DE 31 CORDOALHAS D = 15,7 MM - FORNECIMENTO E INSTALAÇÃO</v>
          </cell>
          <cell r="C18630" t="str">
            <v>M</v>
          </cell>
        </row>
        <row r="18630">
          <cell r="E18630">
            <v>18826.24</v>
          </cell>
        </row>
        <row r="18631">
          <cell r="A18631">
            <v>4208220</v>
          </cell>
          <cell r="B18631" t="str">
            <v>TUBO FÔRMA LADO FIXO EM AÇO GALVANIZADO PARA ESTAIS DE 37 CORDOALHAS D = 15,7 MM - FORNECIMENTO E INSTALAÇÃO</v>
          </cell>
          <cell r="C18631" t="str">
            <v>M</v>
          </cell>
        </row>
        <row r="18631">
          <cell r="E18631">
            <v>22026.41</v>
          </cell>
        </row>
        <row r="18632">
          <cell r="A18632">
            <v>4208221</v>
          </cell>
          <cell r="B18632" t="str">
            <v>TUBO FÔRMA LADO FIXO EM AÇO GALVANIZADO PARA ESTAIS DE 43 CORDOALHAS D = 15,7 MM - FORNECIMENTO E INSTALAÇÃO</v>
          </cell>
          <cell r="C18632" t="str">
            <v>M</v>
          </cell>
        </row>
        <row r="18632">
          <cell r="E18632">
            <v>28978.28</v>
          </cell>
        </row>
        <row r="18633">
          <cell r="A18633">
            <v>4208222</v>
          </cell>
          <cell r="B18633" t="str">
            <v>TUBO FÔRMA LADO FIXO EM AÇO GALVANIZADO PARA ESTAIS DE 55 CORDOALHAS D = 15,7 MM - FORNECIMENTO E INSTALAÇÃO</v>
          </cell>
          <cell r="C18633" t="str">
            <v>M</v>
          </cell>
        </row>
        <row r="18633">
          <cell r="E18633">
            <v>32365.86</v>
          </cell>
        </row>
        <row r="18634">
          <cell r="A18634">
            <v>4208223</v>
          </cell>
          <cell r="B18634" t="str">
            <v>TUBO FÔRMA LADO FIXO EM AÇO GALVANIZADO PARA ESTAIS DE 61 CORDOALHAS D = 15,7 MM - FORNECIMENTO E INSTALAÇÃO</v>
          </cell>
          <cell r="C18634" t="str">
            <v>M</v>
          </cell>
        </row>
        <row r="18634">
          <cell r="E18634">
            <v>37421.64</v>
          </cell>
        </row>
        <row r="18635">
          <cell r="A18635">
            <v>4208224</v>
          </cell>
          <cell r="B18635" t="str">
            <v>TUBO FÔRMA LADO FIXO EM AÇO GALVANIZADO PARA ESTAIS DE 73 CORDOALHAS D = 15,7 MM - FORNECIMENTO E INSTALAÇÃO</v>
          </cell>
          <cell r="C18635" t="str">
            <v>M</v>
          </cell>
        </row>
        <row r="18635">
          <cell r="E18635">
            <v>47579.38</v>
          </cell>
        </row>
        <row r="18636">
          <cell r="A18636">
            <v>4208225</v>
          </cell>
          <cell r="B18636" t="str">
            <v>TUBO FÔRMA LADO FIXO EM AÇO GALVANIZADO PARA ESTAIS DE 85 CORDOALHAS D = 15,7 MM - FORNECIMENTO E INSTALAÇÃO</v>
          </cell>
          <cell r="C18636" t="str">
            <v>M</v>
          </cell>
        </row>
        <row r="18636">
          <cell r="E18636">
            <v>55630.59</v>
          </cell>
        </row>
        <row r="18637">
          <cell r="A18637">
            <v>4208226</v>
          </cell>
          <cell r="B18637" t="str">
            <v>TUBO FÔRMA LADO FIXO EM AÇO GALVANIZADO PARA ESTAIS DE 91 CORDOALHAS D = 15,7 MM - FORNECIMENTO E INSTALAÇÃO</v>
          </cell>
          <cell r="C18637" t="str">
            <v>M</v>
          </cell>
        </row>
        <row r="18637">
          <cell r="E18637">
            <v>73684</v>
          </cell>
        </row>
        <row r="18638">
          <cell r="A18638">
            <v>4208227</v>
          </cell>
          <cell r="B18638" t="str">
            <v>TUBO FÔRMA LADO REGULÁVEL EM AÇO GALVANIZADO PARA ESTAIS DE 12 CORDOALHAS D = 15,7 MM - FORNECIMENTO E INSTALAÇÃO</v>
          </cell>
          <cell r="C18638" t="str">
            <v>M</v>
          </cell>
        </row>
        <row r="18638">
          <cell r="E18638">
            <v>10531.75</v>
          </cell>
        </row>
        <row r="18639">
          <cell r="A18639">
            <v>4208228</v>
          </cell>
          <cell r="B18639" t="str">
            <v>TUBO FÔRMA LADO REGULÁVEL EM AÇO GALVANIZADO PARA ESTAIS DE 19 CORDOALHAS D = 15,7 MM - FORNECIMENTO E INSTALAÇÃO</v>
          </cell>
          <cell r="C18639" t="str">
            <v>M</v>
          </cell>
        </row>
        <row r="18639">
          <cell r="E18639">
            <v>12438.57</v>
          </cell>
        </row>
        <row r="18640">
          <cell r="A18640">
            <v>4208229</v>
          </cell>
          <cell r="B18640" t="str">
            <v>TUBO FÔRMA LADO REGULÁVEL EM AÇO GALVANIZADO PARA ESTAIS DE 22 CORDOALHAS D = 15,7 MM - FORNECIMENTO E INSTALAÇÃO</v>
          </cell>
          <cell r="C18640" t="str">
            <v>M</v>
          </cell>
        </row>
        <row r="18640">
          <cell r="E18640">
            <v>15255.74</v>
          </cell>
        </row>
        <row r="18641">
          <cell r="A18641">
            <v>4208230</v>
          </cell>
          <cell r="B18641" t="str">
            <v>TUBO FÔRMA LADO REGULÁVEL EM AÇO GALVANIZADO PARA ESTAIS DE 31 CORDOALHAS D = 15,7 MM - FORNECIMENTO E INSTALAÇÃO</v>
          </cell>
          <cell r="C18641" t="str">
            <v>M</v>
          </cell>
        </row>
        <row r="18641">
          <cell r="E18641">
            <v>18826.41</v>
          </cell>
        </row>
        <row r="18642">
          <cell r="A18642">
            <v>4208231</v>
          </cell>
          <cell r="B18642" t="str">
            <v>TUBO FÔRMA LADO REGULÁVEL EM AÇO GALVANIZADO PARA ESTAIS DE 37 CORDOALHAS D = 15,7 MM - FORNECIMENTO E INSTALAÇÃO</v>
          </cell>
          <cell r="C18642" t="str">
            <v>M</v>
          </cell>
        </row>
        <row r="18642">
          <cell r="E18642">
            <v>22026.47</v>
          </cell>
        </row>
        <row r="18643">
          <cell r="A18643">
            <v>4208232</v>
          </cell>
          <cell r="B18643" t="str">
            <v>TUBO FÔRMA LADO REGULÁVEL EM AÇO GALVANIZADO PARA ESTAIS DE 43 CORDOALHAS D = 15,7 MM - FORNECIMENTO E INSTALAÇÃO</v>
          </cell>
          <cell r="C18643" t="str">
            <v>M</v>
          </cell>
        </row>
        <row r="18643">
          <cell r="E18643">
            <v>28978.36</v>
          </cell>
        </row>
        <row r="18644">
          <cell r="A18644">
            <v>4208233</v>
          </cell>
          <cell r="B18644" t="str">
            <v>TUBO FÔRMA LADO REGULÁVEL EM AÇO GALVANIZADO PARA ESTAIS DE 55 CORDOALHAS D = 15,7 MM - FORNECIMENTO E INSTALAÇÃO</v>
          </cell>
          <cell r="C18644" t="str">
            <v>M</v>
          </cell>
        </row>
        <row r="18644">
          <cell r="E18644">
            <v>32366.08</v>
          </cell>
        </row>
        <row r="18645">
          <cell r="A18645">
            <v>4208234</v>
          </cell>
          <cell r="B18645" t="str">
            <v>TUBO FÔRMA LADO REGULÁVEL EM AÇO GALVANIZADO PARA ESTAIS DE 61 CORDOALHAS D = 15,7 MM - FORNECIMENTO E INSTALAÇÃO</v>
          </cell>
          <cell r="C18645" t="str">
            <v>M</v>
          </cell>
        </row>
        <row r="18645">
          <cell r="E18645">
            <v>37421.67</v>
          </cell>
        </row>
        <row r="18646">
          <cell r="A18646">
            <v>4208235</v>
          </cell>
          <cell r="B18646" t="str">
            <v>TUBO FÔRMA LADO REGULÁVEL EM AÇO GALVANIZADO PARA ESTAIS DE 73 CORDOALHAS D = 15,7 MM - FORNECIMENTO E INSTALAÇÃO</v>
          </cell>
          <cell r="C18646" t="str">
            <v>M</v>
          </cell>
        </row>
        <row r="18646">
          <cell r="E18646">
            <v>47579.5</v>
          </cell>
        </row>
        <row r="18647">
          <cell r="A18647">
            <v>4208236</v>
          </cell>
          <cell r="B18647" t="str">
            <v>TUBO FÔRMA LADO REGULÁVEL EM AÇO GALVANIZADO PARA ESTAIS DE 85 CORDOALHAS D = 15,7 MM - FORNECIMENTO E INSTALAÇÃO</v>
          </cell>
          <cell r="C18647" t="str">
            <v>M</v>
          </cell>
        </row>
        <row r="18647">
          <cell r="E18647">
            <v>55529.41</v>
          </cell>
        </row>
        <row r="18648">
          <cell r="A18648">
            <v>4208237</v>
          </cell>
          <cell r="B18648" t="str">
            <v>TUBO FÔRMA LADO REGULÁVEL EM AÇO GALVANIZADO PARA ESTAIS DE 91 CORDOALHAS D = 15,7 MM - FORNECIMENTO E INSTALAÇÃO</v>
          </cell>
          <cell r="C18648" t="str">
            <v>M</v>
          </cell>
        </row>
        <row r="18648">
          <cell r="E18648">
            <v>73711.26</v>
          </cell>
        </row>
        <row r="18649">
          <cell r="A18649">
            <v>4208128</v>
          </cell>
          <cell r="B18649" t="str">
            <v>TUBO PEAD PARA ESTAIS - D = 110 MM - FORNECIMENTO E INSTALAÇÃO</v>
          </cell>
          <cell r="C18649" t="str">
            <v>M</v>
          </cell>
        </row>
        <row r="18649">
          <cell r="E18649">
            <v>393</v>
          </cell>
        </row>
        <row r="18650">
          <cell r="A18650">
            <v>4208129</v>
          </cell>
          <cell r="B18650" t="str">
            <v>TUBO PEAD PARA ESTAIS - D = 140 MM - FORNECIMENTO E INSTALAÇÃO</v>
          </cell>
          <cell r="C18650" t="str">
            <v>M</v>
          </cell>
        </row>
        <row r="18650">
          <cell r="E18650">
            <v>625.68</v>
          </cell>
        </row>
        <row r="18651">
          <cell r="A18651">
            <v>4208130</v>
          </cell>
          <cell r="B18651" t="str">
            <v>TUBO PEAD PARA ESTAIS - D = 160 MM - FORNECIMENTO E INSTALAÇÃO</v>
          </cell>
          <cell r="C18651" t="str">
            <v>M</v>
          </cell>
        </row>
        <row r="18651">
          <cell r="E18651">
            <v>819.23</v>
          </cell>
        </row>
        <row r="18652">
          <cell r="A18652">
            <v>4208131</v>
          </cell>
          <cell r="B18652" t="str">
            <v>TUBO PEAD PARA ESTAIS - D = 180 MM - FORNECIMENTO E INSTALAÇÃO</v>
          </cell>
          <cell r="C18652" t="str">
            <v>M</v>
          </cell>
        </row>
        <row r="18652">
          <cell r="E18652">
            <v>1051.37</v>
          </cell>
        </row>
        <row r="18653">
          <cell r="A18653">
            <v>4208132</v>
          </cell>
          <cell r="B18653" t="str">
            <v>TUBO PEAD PARA ESTAIS - D = 200 MM - FORNECIMENTO E INSTALAÇÃO</v>
          </cell>
          <cell r="C18653" t="str">
            <v>M</v>
          </cell>
        </row>
        <row r="18653">
          <cell r="E18653">
            <v>1207.29</v>
          </cell>
        </row>
        <row r="18654">
          <cell r="A18654">
            <v>4208133</v>
          </cell>
          <cell r="B18654" t="str">
            <v>TUBO PEAD PARA ESTAIS - D = 225 MM - FORNECIMENTO E INSTALAÇÃO</v>
          </cell>
          <cell r="C18654" t="str">
            <v>M</v>
          </cell>
        </row>
        <row r="18654">
          <cell r="E18654">
            <v>1516.31</v>
          </cell>
        </row>
        <row r="18655">
          <cell r="A18655">
            <v>4208134</v>
          </cell>
          <cell r="B18655" t="str">
            <v>TUBO PEAD PARA ESTAIS - D = 250 MM - FORNECIMENTO E INSTALAÇÃO</v>
          </cell>
          <cell r="C18655" t="str">
            <v>M</v>
          </cell>
        </row>
        <row r="18655">
          <cell r="E18655">
            <v>1692.48</v>
          </cell>
        </row>
        <row r="18656">
          <cell r="A18656">
            <v>4208238</v>
          </cell>
          <cell r="B18656" t="str">
            <v>TUBO PEAD PARA ESTAIS - D = 280 MM - FORNECIMENTO E INSTALAÇÃO</v>
          </cell>
          <cell r="C18656" t="str">
            <v>M</v>
          </cell>
        </row>
        <row r="18656">
          <cell r="E18656">
            <v>1964.07</v>
          </cell>
        </row>
        <row r="18657">
          <cell r="A18657">
            <v>4208239</v>
          </cell>
          <cell r="B18657" t="str">
            <v>TUBO PEAD PARA ESTAIS - D = 315 MM - FORNECIMENTO E INSTALAÇÃO</v>
          </cell>
          <cell r="C18657" t="str">
            <v>M</v>
          </cell>
        </row>
        <row r="18657">
          <cell r="E18657">
            <v>2277</v>
          </cell>
        </row>
        <row r="18658">
          <cell r="A18658">
            <v>4413920</v>
          </cell>
          <cell r="B18658" t="str">
            <v>ADUBAÇÃO DE COBERTURA POR EQUIPAMENTO DE HIDROSSEMEADURA EM ÁREAS DE SEMEADURA VIA SECA OU DE HIDROSSEMEADURA</v>
          </cell>
          <cell r="C18658" t="str">
            <v>M2</v>
          </cell>
        </row>
        <row r="18658">
          <cell r="E18658">
            <v>0.61</v>
          </cell>
        </row>
        <row r="18659">
          <cell r="A18659">
            <v>4413024</v>
          </cell>
          <cell r="B18659" t="str">
            <v>ADUBAÇÃO MANUAL DE COBERTURA EM ÁREAS DE ENLEIVAMENTO OU DE PLANTIO DE MUDAS DE GRAMÍNEAS</v>
          </cell>
          <cell r="C18659" t="str">
            <v>M2</v>
          </cell>
        </row>
        <row r="18659">
          <cell r="E18659">
            <v>0.44</v>
          </cell>
        </row>
        <row r="18660">
          <cell r="A18660">
            <v>4413022</v>
          </cell>
          <cell r="B18660" t="str">
            <v>ADUBAÇÃO MANUAL DE COBERTURA EM ÁREAS DE SEMEADURA VIA SECA OU DE HIDROSSEMEADURA</v>
          </cell>
          <cell r="C18660" t="str">
            <v>M2</v>
          </cell>
        </row>
        <row r="18660">
          <cell r="E18660">
            <v>0.69</v>
          </cell>
        </row>
        <row r="18661">
          <cell r="A18661">
            <v>4413020</v>
          </cell>
          <cell r="B18661" t="str">
            <v>BARREIRA ARBÓREA PARA TRATAMENTO ACÚSTICO DAS ÁREAS LINDEIRAS DA FAIXA DE DOMÍNIO – DENSIDADE DE PLANTIO DE 1,0 M ENTRE MUDAS</v>
          </cell>
          <cell r="C18661" t="str">
            <v>M</v>
          </cell>
        </row>
        <row r="18661">
          <cell r="E18661">
            <v>37.6</v>
          </cell>
        </row>
        <row r="18662">
          <cell r="A18662">
            <v>4413013</v>
          </cell>
          <cell r="B18662" t="str">
            <v>CERCA DE PASSAGEM DE FAUNA COM TELA DE ALAMBRADO SOBRE MURETA DE BLOCOS DE CONCRETO - H = 20 CM - MOURÕES DE MADEIRA A CADA 2,5 M E ESTICADOR A CADA 50 M</v>
          </cell>
          <cell r="C18662" t="str">
            <v>M</v>
          </cell>
        </row>
        <row r="18662">
          <cell r="E18662">
            <v>89.05</v>
          </cell>
        </row>
        <row r="18663">
          <cell r="A18663">
            <v>4413019</v>
          </cell>
          <cell r="B18663" t="str">
            <v>CERCA VIVA PARA TRATAMENTO ACÚSTICO DAS ÁREAS LINDEIRAS DA FAIXA DE DOMÍNIO – DENSIDADE DE PLANTIO DE 1,0 M ENTRE MUDAS</v>
          </cell>
          <cell r="C18663" t="str">
            <v>M</v>
          </cell>
        </row>
        <row r="18663">
          <cell r="E18663">
            <v>35.99</v>
          </cell>
        </row>
        <row r="18664">
          <cell r="A18664">
            <v>4413026</v>
          </cell>
          <cell r="B18664" t="str">
            <v>DIQUE DE BAMBU PARA CONTROLE DE EROSÃO DE TALUDES</v>
          </cell>
          <cell r="C18664" t="str">
            <v>M2</v>
          </cell>
        </row>
        <row r="18664">
          <cell r="E18664">
            <v>236.17</v>
          </cell>
        </row>
        <row r="18665">
          <cell r="A18665">
            <v>4413996</v>
          </cell>
          <cell r="B18665" t="str">
            <v>ENLEIVAMENTO</v>
          </cell>
          <cell r="C18665" t="str">
            <v>M2</v>
          </cell>
        </row>
        <row r="18665">
          <cell r="E18665">
            <v>9.65</v>
          </cell>
        </row>
        <row r="18666">
          <cell r="A18666">
            <v>4413942</v>
          </cell>
          <cell r="B18666" t="str">
            <v>ESPALHAMENTO DE MATERIAL EM BOTA-FORA</v>
          </cell>
          <cell r="C18666" t="str">
            <v>M3</v>
          </cell>
        </row>
        <row r="18666">
          <cell r="E18666">
            <v>1.57</v>
          </cell>
        </row>
        <row r="18667">
          <cell r="A18667">
            <v>4413018</v>
          </cell>
          <cell r="B18667" t="str">
            <v>FIXAÇÃO DE TELA ELETROSSOLDADA EM TALUDE PARA LANÇAMENTO DE ARGAMASSA OU CONCRETO PROJETADO</v>
          </cell>
          <cell r="C18667" t="str">
            <v>KG</v>
          </cell>
        </row>
        <row r="18667">
          <cell r="E18667">
            <v>13.58</v>
          </cell>
        </row>
        <row r="18668">
          <cell r="A18668">
            <v>4413905</v>
          </cell>
          <cell r="B18668" t="str">
            <v>HIDROSSEMEADURA</v>
          </cell>
          <cell r="C18668" t="str">
            <v>M2</v>
          </cell>
        </row>
        <row r="18668">
          <cell r="E18668">
            <v>6.39</v>
          </cell>
        </row>
        <row r="18669">
          <cell r="A18669">
            <v>4413987</v>
          </cell>
          <cell r="B18669" t="str">
            <v>IRRIGAÇÃO DE ÁREA PLANTADA PARA PROTEÇÃO VEGETAL DO CORPO ESTRADAL</v>
          </cell>
          <cell r="C18669" t="str">
            <v>M2</v>
          </cell>
        </row>
        <row r="18669">
          <cell r="E18669">
            <v>0.32</v>
          </cell>
        </row>
        <row r="18670">
          <cell r="A18670">
            <v>4413995</v>
          </cell>
          <cell r="B18670" t="str">
            <v>OBTENÇÃO DE GRAMA PARA REPLANTIO</v>
          </cell>
          <cell r="C18670" t="str">
            <v>M2</v>
          </cell>
        </row>
        <row r="18670">
          <cell r="E18670">
            <v>2.68</v>
          </cell>
        </row>
        <row r="18671">
          <cell r="A18671">
            <v>4413994</v>
          </cell>
          <cell r="B18671" t="str">
            <v>PASSAGEM AÉREA DE ANIMAIS COM REDE DE CABOS DE AÇO E SISAL APOIADAS EM 6 POSTES DE CONCRETO DE 15 M - EXTENSÃO TOTAL DE 100 M</v>
          </cell>
          <cell r="C18671" t="str">
            <v>M</v>
          </cell>
        </row>
        <row r="18671">
          <cell r="E18671">
            <v>621.6</v>
          </cell>
        </row>
        <row r="18672">
          <cell r="A18672">
            <v>4413200</v>
          </cell>
          <cell r="B18672" t="str">
            <v>PLANTIO DE GRAMA COMERCIAL EM PLACAS</v>
          </cell>
          <cell r="C18672" t="str">
            <v>M2</v>
          </cell>
        </row>
        <row r="18672">
          <cell r="E18672">
            <v>14.84</v>
          </cell>
        </row>
        <row r="18673">
          <cell r="A18673">
            <v>4413990</v>
          </cell>
          <cell r="B18673" t="str">
            <v>PLANTIO DE MUDA DE ARBUSTO COM ALTURA ATÉ 0,50 M EM COVA DE 0,40 X 0,40 X 0,40 M</v>
          </cell>
          <cell r="C18673" t="str">
            <v>UND</v>
          </cell>
        </row>
        <row r="18673">
          <cell r="E18673">
            <v>35.99</v>
          </cell>
        </row>
        <row r="18674">
          <cell r="A18674">
            <v>4413989</v>
          </cell>
          <cell r="B18674" t="str">
            <v>PLANTIO DE MUDA DE ÁRVORE COM ALTURA DE 0,30 A 0,80 M EM COVA DE 0,60 X 0,60 X 0,60 M</v>
          </cell>
          <cell r="C18674" t="str">
            <v>UND</v>
          </cell>
        </row>
        <row r="18674">
          <cell r="E18674">
            <v>37.6</v>
          </cell>
        </row>
        <row r="18675">
          <cell r="A18675">
            <v>4413951</v>
          </cell>
          <cell r="B18675" t="str">
            <v>PLANTIO DE MUDA DE ÁRVORE FRUTÍFERA COM ALTURA ATÉ 1,00 M EM COVA DE 0,60 X 0,60 X 0,60 M</v>
          </cell>
          <cell r="C18675" t="str">
            <v>UND</v>
          </cell>
        </row>
        <row r="18675">
          <cell r="E18675">
            <v>67.87</v>
          </cell>
        </row>
        <row r="18676">
          <cell r="A18676">
            <v>4413950</v>
          </cell>
          <cell r="B18676" t="str">
            <v>PLANTIO DE MUDA DE ÁRVORE FRUTÍFERA COM ALTURA DE 1,00 A 2,00 M EM COVA DE 0,60 X 0,60 X 0,60 M</v>
          </cell>
          <cell r="C18676" t="str">
            <v>UND</v>
          </cell>
        </row>
        <row r="18676">
          <cell r="E18676">
            <v>120.84</v>
          </cell>
        </row>
        <row r="18677">
          <cell r="A18677">
            <v>4413949</v>
          </cell>
          <cell r="B18677" t="str">
            <v>PLANTIO DE MUDA DE ÁRVORE FRUTÍFERA COM ALTURA DE 2,00 A 3,00 M EM COVA DE 0,60 X 0,60 X 0,60 M</v>
          </cell>
          <cell r="C18677" t="str">
            <v>UND</v>
          </cell>
        </row>
        <row r="18677">
          <cell r="E18677">
            <v>212.66</v>
          </cell>
        </row>
        <row r="18678">
          <cell r="A18678">
            <v>4413948</v>
          </cell>
          <cell r="B18678" t="str">
            <v>PLANTIO DE MUDA DE ÁRVORE ORNAMENTAL COM ALTURA ATÉ 1,00 M EM COVA DE 0,60 X 0,60 X 0,60 M</v>
          </cell>
          <cell r="C18678" t="str">
            <v>UND</v>
          </cell>
        </row>
        <row r="18678">
          <cell r="E18678">
            <v>56.59</v>
          </cell>
        </row>
        <row r="18679">
          <cell r="A18679">
            <v>4413947</v>
          </cell>
          <cell r="B18679" t="str">
            <v>PLANTIO DE MUDA DE ÁRVORE ORNAMENTAL COM ALTURA DE 1,00 A 2,00 M EM COVA DE 0,60 X 0,60 X 0,60 M</v>
          </cell>
          <cell r="C18679" t="str">
            <v>UND</v>
          </cell>
        </row>
        <row r="18679">
          <cell r="E18679">
            <v>98.37</v>
          </cell>
        </row>
        <row r="18680">
          <cell r="A18680">
            <v>4413946</v>
          </cell>
          <cell r="B18680" t="str">
            <v>PLANTIO DE MUDA DE ÁRVORE ORNAMENTAL COM ALTURA DE 2,00 A 3,00 M EM COVA DE 0,60 X 0,60 X 0,60 M</v>
          </cell>
          <cell r="C18680" t="str">
            <v>UND</v>
          </cell>
        </row>
        <row r="18680">
          <cell r="E18680">
            <v>124.43</v>
          </cell>
        </row>
        <row r="18681">
          <cell r="A18681">
            <v>4413952</v>
          </cell>
          <cell r="B18681" t="str">
            <v>PLANTIO DE TAPETE DE FLORÍFERAS COM ALTURA ATÉ 0,50 M</v>
          </cell>
          <cell r="C18681" t="str">
            <v>M2</v>
          </cell>
        </row>
        <row r="18681">
          <cell r="E18681">
            <v>77.72</v>
          </cell>
        </row>
        <row r="18682">
          <cell r="A18682">
            <v>4413012</v>
          </cell>
          <cell r="B18682" t="str">
            <v>PREENCHIMENTO DE EROSÃO EM TALUDE COM TERRA VEGETAL E SEMENTES DE GRAMÍNEAS ENSACADAS</v>
          </cell>
          <cell r="C18682" t="str">
            <v>M3</v>
          </cell>
        </row>
        <row r="18682">
          <cell r="E18682">
            <v>396.72</v>
          </cell>
        </row>
        <row r="18683">
          <cell r="A18683">
            <v>4413014</v>
          </cell>
          <cell r="B18683" t="str">
            <v>RECUPERAÇÃO AMBIENTAL DE PEDREIRAS OU ÁREAS DEGRADADAS COM BIOMANTA VEGETAL DE FIBRAS DE COCO</v>
          </cell>
          <cell r="C18683" t="str">
            <v>M2</v>
          </cell>
        </row>
        <row r="18683">
          <cell r="E18683">
            <v>16.53</v>
          </cell>
        </row>
        <row r="18684">
          <cell r="A18684">
            <v>4413016</v>
          </cell>
          <cell r="B18684" t="str">
            <v>RECUPERAÇÃO AMBIENTAL DE PEDREIRAS OU ÁREAS DEGRADADAS COM BIOMANTA VEGETAL DE FIBRAS DE PALHA EM ÁREAS COM INCLINAÇÃO MÁXIMA DE 1:1,5</v>
          </cell>
          <cell r="C18684" t="str">
            <v>M2</v>
          </cell>
        </row>
        <row r="18684">
          <cell r="E18684">
            <v>10.3</v>
          </cell>
        </row>
        <row r="18685">
          <cell r="A18685">
            <v>4413984</v>
          </cell>
          <cell r="B18685" t="str">
            <v>REGULARIZAÇÃO DE BOTA-FORA COM ESPALHAMENTO E COMPACTAÇÃO</v>
          </cell>
          <cell r="C18685" t="str">
            <v>M3</v>
          </cell>
        </row>
        <row r="18685">
          <cell r="E18685">
            <v>3.49</v>
          </cell>
        </row>
        <row r="18686">
          <cell r="A18686">
            <v>4413986</v>
          </cell>
          <cell r="B18686" t="str">
            <v>REGULARIZAÇÃO DE SUPERFÍCIE COM MOTONIVELADORA</v>
          </cell>
          <cell r="C18686" t="str">
            <v>M2</v>
          </cell>
        </row>
        <row r="18686">
          <cell r="E18686">
            <v>0.06</v>
          </cell>
        </row>
        <row r="18687">
          <cell r="A18687">
            <v>4413985</v>
          </cell>
          <cell r="B18687" t="str">
            <v>REGULARIZAÇÃO MANUAL DE TALUDES DE CORTES E ATERROS</v>
          </cell>
          <cell r="C18687" t="str">
            <v>M2</v>
          </cell>
        </row>
        <row r="18687">
          <cell r="E18687">
            <v>21.07</v>
          </cell>
        </row>
        <row r="18688">
          <cell r="A18688">
            <v>4413017</v>
          </cell>
          <cell r="B18688" t="str">
            <v>RETENTORES DE SEDIMENTOS EM FIBRAS VEGETAIS - D = 20 CM</v>
          </cell>
          <cell r="C18688" t="str">
            <v>M</v>
          </cell>
        </row>
        <row r="18688">
          <cell r="E18688">
            <v>55.06</v>
          </cell>
        </row>
        <row r="18689">
          <cell r="A18689">
            <v>4415673</v>
          </cell>
          <cell r="B18689" t="str">
            <v>REVESTIMENTO VEGETAL COM GRAMA EM MUDAS EM SUPERFÍCIES INCLINADAS</v>
          </cell>
          <cell r="C18689" t="str">
            <v>M2</v>
          </cell>
        </row>
        <row r="18689">
          <cell r="E18689">
            <v>7.68</v>
          </cell>
        </row>
        <row r="18690">
          <cell r="A18690">
            <v>4415684</v>
          </cell>
          <cell r="B18690" t="str">
            <v>REVESTIMENTO VEGETAL COM GRAMA EM MUDAS EM SUPERFÍCIES PLANAS</v>
          </cell>
          <cell r="C18690" t="str">
            <v>M2</v>
          </cell>
        </row>
        <row r="18690">
          <cell r="E18690">
            <v>4.36</v>
          </cell>
        </row>
        <row r="18691">
          <cell r="A18691">
            <v>4413993</v>
          </cell>
          <cell r="B18691" t="str">
            <v>REVESTIMENTO VEGETAL POR SEMEADURA A LANÇO MANUAL DE GRAMÍNEAS E LEGUMINOSAS</v>
          </cell>
          <cell r="C18691" t="str">
            <v>M2</v>
          </cell>
        </row>
        <row r="18691">
          <cell r="E18691">
            <v>0.64</v>
          </cell>
        </row>
        <row r="18692">
          <cell r="A18692">
            <v>4507754</v>
          </cell>
          <cell r="B18692" t="str">
            <v>ANCORAGEM ATIVA COM 10 CORDOALHAS ADERENTES D = 12,7 MM - FORNECIMENTO E INSTALAÇÃO</v>
          </cell>
          <cell r="C18692" t="str">
            <v>UND</v>
          </cell>
        </row>
        <row r="18692">
          <cell r="E18692">
            <v>929.92</v>
          </cell>
        </row>
        <row r="18693">
          <cell r="A18693">
            <v>4507738</v>
          </cell>
          <cell r="B18693" t="str">
            <v>ANCORAGEM ATIVA COM 10 CORDOALHAS ADERENTES D = 15,2 MM - FORNECIMENTO E INSTALAÇÃO</v>
          </cell>
          <cell r="C18693" t="str">
            <v>UND</v>
          </cell>
        </row>
        <row r="18693">
          <cell r="E18693">
            <v>1259.32</v>
          </cell>
        </row>
        <row r="18694">
          <cell r="A18694">
            <v>4507755</v>
          </cell>
          <cell r="B18694" t="str">
            <v>ANCORAGEM ATIVA COM 12 CORDOALHAS ADERENTES D = 12,7 MM - FORNECIMENTO E INSTALAÇÃO</v>
          </cell>
          <cell r="C18694" t="str">
            <v>UND</v>
          </cell>
        </row>
        <row r="18694">
          <cell r="E18694">
            <v>1165.03</v>
          </cell>
        </row>
        <row r="18695">
          <cell r="A18695">
            <v>4507756</v>
          </cell>
          <cell r="B18695" t="str">
            <v>ANCORAGEM ATIVA COM 12 CORDOALHAS ADERENTES D = 15,2 MM - FORNECIMENTO E INSTALAÇÃO</v>
          </cell>
          <cell r="C18695" t="str">
            <v>UND</v>
          </cell>
        </row>
        <row r="18695">
          <cell r="E18695">
            <v>1529.61</v>
          </cell>
        </row>
        <row r="18696">
          <cell r="A18696">
            <v>4507757</v>
          </cell>
          <cell r="B18696" t="str">
            <v>ANCORAGEM ATIVA COM 15 CORDOALHAS ADERENTES D = 12,7 MM - FORNECIMENTO E INSTALAÇÃO</v>
          </cell>
          <cell r="C18696" t="str">
            <v>UND</v>
          </cell>
        </row>
        <row r="18696">
          <cell r="E18696">
            <v>1615.68</v>
          </cell>
        </row>
        <row r="18697">
          <cell r="A18697">
            <v>4507758</v>
          </cell>
          <cell r="B18697" t="str">
            <v>ANCORAGEM ATIVA COM 15 CORDOALHAS ADERENTES D = 15,2 MM - FORNECIMENTO E INSTALAÇÃO</v>
          </cell>
          <cell r="C18697" t="str">
            <v>UND</v>
          </cell>
        </row>
        <row r="18697">
          <cell r="E18697">
            <v>2004.66</v>
          </cell>
        </row>
        <row r="18698">
          <cell r="A18698">
            <v>4507759</v>
          </cell>
          <cell r="B18698" t="str">
            <v>ANCORAGEM ATIVA COM 19 CORDOALHAS ADERENTES D = 12,7 MM - FORNECIMENTO E INSTALAÇÃO</v>
          </cell>
          <cell r="C18698" t="str">
            <v>UND</v>
          </cell>
        </row>
        <row r="18698">
          <cell r="E18698">
            <v>2039.62</v>
          </cell>
        </row>
        <row r="18699">
          <cell r="A18699">
            <v>4507760</v>
          </cell>
          <cell r="B18699" t="str">
            <v>ANCORAGEM ATIVA COM 19 CORDOALHAS ADERENTES D = 15,2 MM - FORNECIMENTO E INSTALAÇÃO</v>
          </cell>
          <cell r="C18699" t="str">
            <v>UND</v>
          </cell>
        </row>
        <row r="18699">
          <cell r="E18699">
            <v>2592.23</v>
          </cell>
        </row>
        <row r="18700">
          <cell r="A18700">
            <v>4507761</v>
          </cell>
          <cell r="B18700" t="str">
            <v>ANCORAGEM ATIVA COM 22 CORDOALHAS ADERENTES D = 12,7 MM - FORNECIMENTO E INSTALAÇÃO</v>
          </cell>
          <cell r="C18700" t="str">
            <v>UND</v>
          </cell>
        </row>
        <row r="18700">
          <cell r="E18700">
            <v>2630.8</v>
          </cell>
        </row>
        <row r="18701">
          <cell r="A18701">
            <v>4507762</v>
          </cell>
          <cell r="B18701" t="str">
            <v>ANCORAGEM ATIVA COM 22 CORDOALHAS ADERENTES D = 15,2 MM - FORNECIMENTO E INSTALAÇÃO</v>
          </cell>
          <cell r="C18701" t="str">
            <v>UND</v>
          </cell>
        </row>
        <row r="18701">
          <cell r="E18701">
            <v>3347.01</v>
          </cell>
        </row>
        <row r="18702">
          <cell r="A18702">
            <v>4507763</v>
          </cell>
          <cell r="B18702" t="str">
            <v>ANCORAGEM ATIVA COM 27 CORDOALHAS ADERENTES D = 12,7 MM - FORNECIMENTO E INSTALAÇÃO</v>
          </cell>
          <cell r="C18702" t="str">
            <v>UND</v>
          </cell>
        </row>
        <row r="18702">
          <cell r="E18702">
            <v>3191.08</v>
          </cell>
        </row>
        <row r="18703">
          <cell r="A18703">
            <v>4507764</v>
          </cell>
          <cell r="B18703" t="str">
            <v>ANCORAGEM ATIVA COM 27 CORDOALHAS ADERENTES D = 15,2 MM - FORNECIMENTO E INSTALAÇÃO</v>
          </cell>
          <cell r="C18703" t="str">
            <v>UND</v>
          </cell>
        </row>
        <row r="18703">
          <cell r="E18703">
            <v>4359.53</v>
          </cell>
        </row>
        <row r="18704">
          <cell r="A18704">
            <v>4507765</v>
          </cell>
          <cell r="B18704" t="str">
            <v>ANCORAGEM ATIVA COM 31 CORDOALHAS ADERENTES D = 12,7 MM - FORNECIMENTO E INSTALAÇÃO</v>
          </cell>
          <cell r="C18704" t="str">
            <v>UND</v>
          </cell>
        </row>
        <row r="18704">
          <cell r="E18704">
            <v>3590.47</v>
          </cell>
        </row>
        <row r="18705">
          <cell r="A18705">
            <v>4508192</v>
          </cell>
          <cell r="B18705" t="str">
            <v>ANCORAGEM ATIVA COM 31 CORDOALHAS ADERENTES D = 15,2 MM - FORNECIMENTO E INSTALAÇÃO</v>
          </cell>
          <cell r="C18705" t="str">
            <v>UND</v>
          </cell>
        </row>
        <row r="18705">
          <cell r="E18705">
            <v>6067.49</v>
          </cell>
        </row>
        <row r="18706">
          <cell r="A18706">
            <v>4507766</v>
          </cell>
          <cell r="B18706" t="str">
            <v>ANCORAGEM ATIVA COM 4 CORDOALHAS ADERENTES D = 12,7 MM - FORNECIMENTO E INSTALAÇÃO</v>
          </cell>
          <cell r="C18706" t="str">
            <v>UND</v>
          </cell>
        </row>
        <row r="18706">
          <cell r="E18706">
            <v>417.55</v>
          </cell>
        </row>
        <row r="18707">
          <cell r="A18707">
            <v>4507767</v>
          </cell>
          <cell r="B18707" t="str">
            <v>ANCORAGEM ATIVA COM 4 CORDOALHAS ADERENTES D = 15,2 MM - FORNECIMENTO E INSTALAÇÃO</v>
          </cell>
          <cell r="C18707" t="str">
            <v>UND</v>
          </cell>
        </row>
        <row r="18707">
          <cell r="E18707">
            <v>510.2</v>
          </cell>
        </row>
        <row r="18708">
          <cell r="A18708">
            <v>4507768</v>
          </cell>
          <cell r="B18708" t="str">
            <v>ANCORAGEM ATIVA COM 6 CORDOALHAS ADERENTES D = 12,7 MM - FORNECIMENTO E INSTALAÇÃO</v>
          </cell>
          <cell r="C18708" t="str">
            <v>UND</v>
          </cell>
        </row>
        <row r="18708">
          <cell r="E18708">
            <v>561.35</v>
          </cell>
        </row>
        <row r="18709">
          <cell r="A18709">
            <v>4507769</v>
          </cell>
          <cell r="B18709" t="str">
            <v>ANCORAGEM ATIVA COM 6 CORDOALHAS ADERENTES D = 15,2 MM - FORNECIMENTO E INSTALAÇÃO</v>
          </cell>
          <cell r="C18709" t="str">
            <v>UND</v>
          </cell>
        </row>
        <row r="18709">
          <cell r="E18709">
            <v>706.7</v>
          </cell>
        </row>
        <row r="18710">
          <cell r="A18710">
            <v>4507770</v>
          </cell>
          <cell r="B18710" t="str">
            <v>ANCORAGEM ATIVA COM 7 CORDOALHAS ADERENTES D = 12,7 MM - FORNECIMENTO E INSTALAÇÃO</v>
          </cell>
          <cell r="C18710" t="str">
            <v>UND</v>
          </cell>
        </row>
        <row r="18710">
          <cell r="E18710">
            <v>643.37</v>
          </cell>
        </row>
        <row r="18711">
          <cell r="A18711">
            <v>4507771</v>
          </cell>
          <cell r="B18711" t="str">
            <v>ANCORAGEM ATIVA COM 7 CORDOALHAS ADERENTES D = 15,2 MM - FORNECIMENTO E INSTALAÇÃO</v>
          </cell>
          <cell r="C18711" t="str">
            <v>UND</v>
          </cell>
        </row>
        <row r="18711">
          <cell r="E18711">
            <v>825.33</v>
          </cell>
        </row>
        <row r="18712">
          <cell r="A18712">
            <v>4507772</v>
          </cell>
          <cell r="B18712" t="str">
            <v>ANCORAGEM ATIVA COM 8 CORDOALHAS ADERENTES D = 12,7 MM - FORNECIMENTO E INSTALAÇÃO</v>
          </cell>
          <cell r="C18712" t="str">
            <v>UND</v>
          </cell>
        </row>
        <row r="18712">
          <cell r="E18712">
            <v>751.63</v>
          </cell>
        </row>
        <row r="18713">
          <cell r="A18713">
            <v>4508193</v>
          </cell>
          <cell r="B18713" t="str">
            <v>ANCORAGEM ATIVA COM 8 CORDOALHAS ADERENTES D = 15,2 MM - FORNECIMENTO E INSTALAÇÃO</v>
          </cell>
          <cell r="C18713" t="str">
            <v>UND</v>
          </cell>
        </row>
        <row r="18713">
          <cell r="E18713">
            <v>951.03</v>
          </cell>
        </row>
        <row r="18714">
          <cell r="A18714">
            <v>4507773</v>
          </cell>
          <cell r="B18714" t="str">
            <v>ANCORAGEM ATIVA COM 9 CORDOALHAS ADERENTES D = 12,7 MM - FORNECIMENTO E INSTALAÇÃO</v>
          </cell>
          <cell r="C18714" t="str">
            <v>UND</v>
          </cell>
        </row>
        <row r="18714">
          <cell r="E18714">
            <v>843.87</v>
          </cell>
        </row>
        <row r="18715">
          <cell r="A18715">
            <v>4507774</v>
          </cell>
          <cell r="B18715" t="str">
            <v>ANCORAGEM ATIVA COM 9 CORDOALHAS ADERENTES D = 15,2 MM - FORNECIMENTO E INSTALAÇÃO</v>
          </cell>
          <cell r="C18715" t="str">
            <v>UND</v>
          </cell>
        </row>
        <row r="18715">
          <cell r="E18715">
            <v>1126.65</v>
          </cell>
        </row>
        <row r="18716">
          <cell r="A18716">
            <v>4507775</v>
          </cell>
          <cell r="B18716" t="str">
            <v>ANCORAGEM ATIVA PARA LAJES COM 1 CORDOALHA ADERENTE D = 12,7 MM - FORNECIMENTO E INSTALAÇÃO</v>
          </cell>
          <cell r="C18716" t="str">
            <v>UND</v>
          </cell>
        </row>
        <row r="18716">
          <cell r="E18716">
            <v>103.63</v>
          </cell>
        </row>
        <row r="18717">
          <cell r="A18717">
            <v>4507776</v>
          </cell>
          <cell r="B18717" t="str">
            <v>ANCORAGEM ATIVA PARA LAJES COM 1 CORDOALHA ADERENTE D = 15,2 MM - FORNECIMENTO E INSTALAÇÃO</v>
          </cell>
          <cell r="C18717" t="str">
            <v>UND</v>
          </cell>
        </row>
        <row r="18717">
          <cell r="E18717">
            <v>114.13</v>
          </cell>
        </row>
        <row r="18718">
          <cell r="A18718">
            <v>4507783</v>
          </cell>
          <cell r="B18718" t="str">
            <v>ANCORAGEM ATIVA PARA LAJES COM 1 CORDOALHA ENGRAXADA D = 12,7 MM - FORNECIMENTO E INSTALAÇÃO</v>
          </cell>
          <cell r="C18718" t="str">
            <v>UND</v>
          </cell>
        </row>
        <row r="18718">
          <cell r="E18718">
            <v>81.29</v>
          </cell>
        </row>
        <row r="18719">
          <cell r="A18719">
            <v>4507784</v>
          </cell>
          <cell r="B18719" t="str">
            <v>ANCORAGEM ATIVA PARA LAJES COM 1 CORDOALHA ENGRAXADA D = 15,2 MM - FORNECIMENTO E INSTALAÇÃO</v>
          </cell>
          <cell r="C18719" t="str">
            <v>UND</v>
          </cell>
        </row>
        <row r="18719">
          <cell r="E18719">
            <v>114.38</v>
          </cell>
        </row>
        <row r="18720">
          <cell r="A18720">
            <v>4507777</v>
          </cell>
          <cell r="B18720" t="str">
            <v>ANCORAGEM ATIVA PARA LAJES COM 2 CORDOALHAS ADERENTES D = 12,7 MM - FORNECIMENTO E INSTALAÇÃO</v>
          </cell>
          <cell r="C18720" t="str">
            <v>UND</v>
          </cell>
        </row>
        <row r="18720">
          <cell r="E18720">
            <v>195.98</v>
          </cell>
        </row>
        <row r="18721">
          <cell r="A18721">
            <v>4507778</v>
          </cell>
          <cell r="B18721" t="str">
            <v>ANCORAGEM ATIVA PARA LAJES COM 2 CORDOALHAS ADERENTES D = 15,2 MM - FORNECIMENTO E INSTALAÇÃO</v>
          </cell>
          <cell r="C18721" t="str">
            <v>UND</v>
          </cell>
        </row>
        <row r="18721">
          <cell r="E18721">
            <v>243.35</v>
          </cell>
        </row>
        <row r="18722">
          <cell r="A18722">
            <v>4507779</v>
          </cell>
          <cell r="B18722" t="str">
            <v>ANCORAGEM ATIVA PARA LAJES COM 3 CORDOALHAS ADERENTES D = 12,7 MM - FORNECIMENTO E INSTALAÇÃO</v>
          </cell>
          <cell r="C18722" t="str">
            <v>UND</v>
          </cell>
        </row>
        <row r="18722">
          <cell r="E18722">
            <v>264.68</v>
          </cell>
        </row>
        <row r="18723">
          <cell r="A18723">
            <v>4507780</v>
          </cell>
          <cell r="B18723" t="str">
            <v>ANCORAGEM ATIVA PARA LAJES COM 3 CORDOALHAS ADERENTES D = 15,2 MM - FORNECIMENTO E INSTALAÇÃO</v>
          </cell>
          <cell r="C18723" t="str">
            <v>UND</v>
          </cell>
        </row>
        <row r="18723">
          <cell r="E18723">
            <v>320.13</v>
          </cell>
        </row>
        <row r="18724">
          <cell r="A18724">
            <v>4507781</v>
          </cell>
          <cell r="B18724" t="str">
            <v>ANCORAGEM ATIVA PARA LAJES COM 4 CORDOALHAS ADERENTES D = 12,7 MM - FORNECIMENTO E INSTALAÇÃO</v>
          </cell>
          <cell r="C18724" t="str">
            <v>UND</v>
          </cell>
        </row>
        <row r="18724">
          <cell r="E18724">
            <v>335.82</v>
          </cell>
        </row>
        <row r="18725">
          <cell r="A18725">
            <v>4507782</v>
          </cell>
          <cell r="B18725" t="str">
            <v>ANCORAGEM ATIVA PARA LAJES COM 4 CORDOALHAS ADERENTES D = 15,2 MM - FORNECIMENTO E INSTALAÇÃO</v>
          </cell>
          <cell r="C18725" t="str">
            <v>UND</v>
          </cell>
        </row>
        <row r="18725">
          <cell r="E18725">
            <v>398.56</v>
          </cell>
        </row>
        <row r="18726">
          <cell r="A18726">
            <v>4507785</v>
          </cell>
          <cell r="B18726" t="str">
            <v>ANCORAGEM PASSIVA COM 10 CORDOALHAS ADERENTES D = 12,7 MM - FORNECIMENTO E INSTALAÇÃO</v>
          </cell>
          <cell r="C18726" t="str">
            <v>UND</v>
          </cell>
        </row>
        <row r="18726">
          <cell r="E18726">
            <v>148.3</v>
          </cell>
        </row>
        <row r="18727">
          <cell r="A18727">
            <v>4508194</v>
          </cell>
          <cell r="B18727" t="str">
            <v>ANCORAGEM PASSIVA COM 10 CORDOALHAS ADERENTES D = 15,2 MM - FORNECIMENTO E INSTALAÇÃO</v>
          </cell>
          <cell r="C18727" t="str">
            <v>UND</v>
          </cell>
        </row>
        <row r="18727">
          <cell r="E18727">
            <v>157.99</v>
          </cell>
        </row>
        <row r="18728">
          <cell r="A18728">
            <v>4507786</v>
          </cell>
          <cell r="B18728" t="str">
            <v>ANCORAGEM PASSIVA COM 12 CORDOALHAS ADERENTES D = 12,7 MM - FORNECIMENTO E INSTALAÇÃO</v>
          </cell>
          <cell r="C18728" t="str">
            <v>UND</v>
          </cell>
        </row>
        <row r="18728">
          <cell r="E18728">
            <v>171.88</v>
          </cell>
        </row>
        <row r="18729">
          <cell r="A18729">
            <v>4507787</v>
          </cell>
          <cell r="B18729" t="str">
            <v>ANCORAGEM PASSIVA COM 12 CORDOALHAS ADERENTES D = 15,2 MM - FORNECIMENTO E INSTALAÇÃO</v>
          </cell>
          <cell r="C18729" t="str">
            <v>UND</v>
          </cell>
        </row>
        <row r="18729">
          <cell r="E18729">
            <v>181.64</v>
          </cell>
        </row>
        <row r="18730">
          <cell r="A18730">
            <v>4507788</v>
          </cell>
          <cell r="B18730" t="str">
            <v>ANCORAGEM PASSIVA COM 15 CORDOALHAS ADERENTES D = 12,7 MM - FORNECIMENTO E INSTALAÇÃO</v>
          </cell>
          <cell r="C18730" t="str">
            <v>UND</v>
          </cell>
        </row>
        <row r="18730">
          <cell r="E18730">
            <v>232.88</v>
          </cell>
        </row>
        <row r="18731">
          <cell r="A18731">
            <v>4507789</v>
          </cell>
          <cell r="B18731" t="str">
            <v>ANCORAGEM PASSIVA COM 15 CORDOALHAS ADERENTES D = 15,2 MM - FORNECIMENTO E INSTALAÇÃO</v>
          </cell>
          <cell r="C18731" t="str">
            <v>UND</v>
          </cell>
        </row>
        <row r="18731">
          <cell r="E18731">
            <v>252.83</v>
          </cell>
        </row>
        <row r="18732">
          <cell r="A18732">
            <v>4507790</v>
          </cell>
          <cell r="B18732" t="str">
            <v>ANCORAGEM PASSIVA COM 19 CORDOALHAS ADERENTES D = 12,7 MM - FORNECIMENTO E INSTALAÇÃO</v>
          </cell>
          <cell r="C18732" t="str">
            <v>UND</v>
          </cell>
        </row>
        <row r="18732">
          <cell r="E18732">
            <v>285.35</v>
          </cell>
        </row>
        <row r="18733">
          <cell r="A18733">
            <v>4507791</v>
          </cell>
          <cell r="B18733" t="str">
            <v>ANCORAGEM PASSIVA COM 19 CORDOALHAS ADERENTES D = 15,2 MM - FORNECIMENTO E INSTALAÇÃO</v>
          </cell>
          <cell r="C18733" t="str">
            <v>UND</v>
          </cell>
        </row>
        <row r="18733">
          <cell r="E18733">
            <v>310.67</v>
          </cell>
        </row>
        <row r="18734">
          <cell r="A18734">
            <v>4507792</v>
          </cell>
          <cell r="B18734" t="str">
            <v>ANCORAGEM PASSIVA COM 22 CORDOALHAS ADERENTES D = 12,7 MM - FORNECIMENTO E INSTALAÇÃO</v>
          </cell>
          <cell r="C18734" t="str">
            <v>UND</v>
          </cell>
        </row>
        <row r="18734">
          <cell r="E18734">
            <v>376.67</v>
          </cell>
        </row>
        <row r="18735">
          <cell r="A18735">
            <v>4507793</v>
          </cell>
          <cell r="B18735" t="str">
            <v>ANCORAGEM PASSIVA COM 22 CORDOALHAS ADERENTES D = 15,2 MM - FORNECIMENTO E INSTALAÇÃO</v>
          </cell>
          <cell r="C18735" t="str">
            <v>UND</v>
          </cell>
        </row>
        <row r="18735">
          <cell r="E18735">
            <v>379.45</v>
          </cell>
        </row>
        <row r="18736">
          <cell r="A18736">
            <v>4507794</v>
          </cell>
          <cell r="B18736" t="str">
            <v>ANCORAGEM PASSIVA COM 27 CORDOALHAS ADERENTES D = 12,7 MM - FORNECIMENTO E INSTALAÇÃO</v>
          </cell>
          <cell r="C18736" t="str">
            <v>UND</v>
          </cell>
        </row>
        <row r="18736">
          <cell r="E18736">
            <v>513.47</v>
          </cell>
        </row>
        <row r="18737">
          <cell r="A18737">
            <v>4507795</v>
          </cell>
          <cell r="B18737" t="str">
            <v>ANCORAGEM PASSIVA COM 27 CORDOALHAS ADERENTES D = 15,2 MM - FORNECIMENTO E INSTALAÇÃO</v>
          </cell>
          <cell r="C18737" t="str">
            <v>UND</v>
          </cell>
        </row>
        <row r="18737">
          <cell r="E18737">
            <v>536.19</v>
          </cell>
        </row>
        <row r="18738">
          <cell r="A18738">
            <v>4507796</v>
          </cell>
          <cell r="B18738" t="str">
            <v>ANCORAGEM PASSIVA COM 31 CORDOALHAS ADERENTES D = 12,7 MM - FORNECIMENTO E INSTALAÇÃO</v>
          </cell>
          <cell r="C18738" t="str">
            <v>UND</v>
          </cell>
        </row>
        <row r="18738">
          <cell r="E18738">
            <v>592.57</v>
          </cell>
        </row>
        <row r="18739">
          <cell r="A18739">
            <v>4508190</v>
          </cell>
          <cell r="B18739" t="str">
            <v>ANCORAGEM PASSIVA COM 31 CORDOALHAS ADERENTES D = 15,2 MM - FORNECIMENTO E INSTALAÇÃO</v>
          </cell>
          <cell r="C18739" t="str">
            <v>UND</v>
          </cell>
        </row>
        <row r="18739">
          <cell r="E18739">
            <v>655.85</v>
          </cell>
        </row>
        <row r="18740">
          <cell r="A18740">
            <v>4507797</v>
          </cell>
          <cell r="B18740" t="str">
            <v>ANCORAGEM PASSIVA COM 4 CORDOALHAS ADERENTES D = 12,7 MM - FORNECIMENTO E INSTALAÇÃO</v>
          </cell>
          <cell r="C18740" t="str">
            <v>UND</v>
          </cell>
        </row>
        <row r="18740">
          <cell r="E18740">
            <v>65.96</v>
          </cell>
        </row>
        <row r="18741">
          <cell r="A18741">
            <v>4507798</v>
          </cell>
          <cell r="B18741" t="str">
            <v>ANCORAGEM PASSIVA COM 4 CORDOALHAS ADERENTES D = 15,2 MM - FORNECIMENTO E INSTALAÇÃO</v>
          </cell>
          <cell r="C18741" t="str">
            <v>UND</v>
          </cell>
        </row>
        <row r="18741">
          <cell r="E18741">
            <v>71.22</v>
          </cell>
        </row>
        <row r="18742">
          <cell r="A18742">
            <v>4507799</v>
          </cell>
          <cell r="B18742" t="str">
            <v>ANCORAGEM PASSIVA COM 6 CORDOALHAS ADERENTES D = 12,7 MM - FORNECIMENTO E INSTALAÇÃO</v>
          </cell>
          <cell r="C18742" t="str">
            <v>UND</v>
          </cell>
        </row>
        <row r="18742">
          <cell r="E18742">
            <v>96.08</v>
          </cell>
        </row>
        <row r="18743">
          <cell r="A18743">
            <v>4507800</v>
          </cell>
          <cell r="B18743" t="str">
            <v>ANCORAGEM PASSIVA COM 6 CORDOALHAS ADERENTES D = 15,2 MM - FORNECIMENTO E INSTALAÇÃO</v>
          </cell>
          <cell r="C18743" t="str">
            <v>UND</v>
          </cell>
        </row>
        <row r="18743">
          <cell r="E18743">
            <v>99.83</v>
          </cell>
        </row>
        <row r="18744">
          <cell r="A18744">
            <v>4507801</v>
          </cell>
          <cell r="B18744" t="str">
            <v>ANCORAGEM PASSIVA COM 7 CORDOALHAS ADERENTES D = 12,7 MM - FORNECIMENTO E INSTALAÇÃO</v>
          </cell>
          <cell r="C18744" t="str">
            <v>UND</v>
          </cell>
        </row>
        <row r="18744">
          <cell r="E18744">
            <v>115.24</v>
          </cell>
        </row>
        <row r="18745">
          <cell r="A18745">
            <v>4507802</v>
          </cell>
          <cell r="B18745" t="str">
            <v>ANCORAGEM PASSIVA COM 7 CORDOALHAS ADERENTES D = 15,2 MM - FORNECIMENTO E INSTALAÇÃO</v>
          </cell>
          <cell r="C18745" t="str">
            <v>UND</v>
          </cell>
        </row>
        <row r="18745">
          <cell r="E18745">
            <v>118.99</v>
          </cell>
        </row>
        <row r="18746">
          <cell r="A18746">
            <v>4507803</v>
          </cell>
          <cell r="B18746" t="str">
            <v>ANCORAGEM PASSIVA COM 8 CORDOALHAS ADERENTES D = 12,7 MM - FORNECIMENTO E INSTALAÇÃO</v>
          </cell>
          <cell r="C18746" t="str">
            <v>UND</v>
          </cell>
        </row>
        <row r="18746">
          <cell r="E18746">
            <v>115.65</v>
          </cell>
        </row>
        <row r="18747">
          <cell r="A18747">
            <v>4508191</v>
          </cell>
          <cell r="B18747" t="str">
            <v>ANCORAGEM PASSIVA COM 8 CORDOALHAS ADERENTES D = 15,2 MM - FORNECIMENTO E INSTALAÇÃO</v>
          </cell>
          <cell r="C18747" t="str">
            <v>UND</v>
          </cell>
        </row>
        <row r="18747">
          <cell r="E18747">
            <v>119.4</v>
          </cell>
        </row>
        <row r="18748">
          <cell r="A18748">
            <v>4507804</v>
          </cell>
          <cell r="B18748" t="str">
            <v>ANCORAGEM PASSIVA COM 9 CORDOALHAS ADERENTES D = 12,7 MM - FORNECIMENTO E INSTALAÇÃO</v>
          </cell>
          <cell r="C18748" t="str">
            <v>UND</v>
          </cell>
        </row>
        <row r="18748">
          <cell r="E18748">
            <v>143.33</v>
          </cell>
        </row>
        <row r="18749">
          <cell r="A18749">
            <v>4507805</v>
          </cell>
          <cell r="B18749" t="str">
            <v>ANCORAGEM PASSIVA COM 9 CORDOALHAS ADERENTES D = 15,2 MM - FORNECIMENTO E INSTALAÇÃO</v>
          </cell>
          <cell r="C18749" t="str">
            <v>UND</v>
          </cell>
        </row>
        <row r="18749">
          <cell r="E18749">
            <v>149.31</v>
          </cell>
        </row>
        <row r="18750">
          <cell r="A18750">
            <v>4507806</v>
          </cell>
          <cell r="B18750" t="str">
            <v>ANCORAGEM PASSIVA PARA LAJES COM 1 CORDOALHA ADERENTE D = 12,7 MM - FORNECIMENTO E INSTALAÇÃO</v>
          </cell>
          <cell r="C18750" t="str">
            <v>UND</v>
          </cell>
        </row>
        <row r="18750">
          <cell r="E18750">
            <v>27.57</v>
          </cell>
        </row>
        <row r="18751">
          <cell r="A18751">
            <v>4507807</v>
          </cell>
          <cell r="B18751" t="str">
            <v>ANCORAGEM PASSIVA PARA LAJES COM 1 CORDOALHA ADERENTE D = 15,2 MM - FORNECIMENTO E INSTALAÇÃO</v>
          </cell>
          <cell r="C18751" t="str">
            <v>UND</v>
          </cell>
        </row>
        <row r="18751">
          <cell r="E18751">
            <v>33.09</v>
          </cell>
        </row>
        <row r="18752">
          <cell r="A18752">
            <v>4507866</v>
          </cell>
          <cell r="B18752" t="str">
            <v>ANCORAGEM PASSIVA PARA LAJES COM 1 CORDOALHA ENGRAXADA D = 12,7 MM - FORNECIMENTO E INSTALAÇÃO</v>
          </cell>
          <cell r="C18752" t="str">
            <v>UND</v>
          </cell>
        </row>
        <row r="18752">
          <cell r="E18752">
            <v>76.76</v>
          </cell>
        </row>
        <row r="18753">
          <cell r="A18753">
            <v>4507867</v>
          </cell>
          <cell r="B18753" t="str">
            <v>ANCORAGEM PASSIVA PARA LAJES COM 1 CORDOALHA ENGRAXADA D = 15,2 MM - FORNECIMENTO E INSTALAÇÃO</v>
          </cell>
          <cell r="C18753" t="str">
            <v>UND</v>
          </cell>
        </row>
        <row r="18753">
          <cell r="E18753">
            <v>109.85</v>
          </cell>
        </row>
        <row r="18754">
          <cell r="A18754">
            <v>4507808</v>
          </cell>
          <cell r="B18754" t="str">
            <v>ANCORAGEM PASSIVA PARA LAJES COM 2 CORDOALHAS ADERENTES D = 12,7 MM - FORNECIMENTO E INSTALAÇÃO</v>
          </cell>
          <cell r="C18754" t="str">
            <v>UND</v>
          </cell>
        </row>
        <row r="18754">
          <cell r="E18754">
            <v>31.26</v>
          </cell>
        </row>
        <row r="18755">
          <cell r="A18755">
            <v>4507809</v>
          </cell>
          <cell r="B18755" t="str">
            <v>ANCORAGEM PASSIVA PARA LAJES COM 2 CORDOALHAS ADERENTES D = 15,2 MM - FORNECIMENTO E INSTALAÇÃO</v>
          </cell>
          <cell r="C18755" t="str">
            <v>UND</v>
          </cell>
        </row>
        <row r="18755">
          <cell r="E18755">
            <v>38.69</v>
          </cell>
        </row>
        <row r="18756">
          <cell r="A18756">
            <v>4507810</v>
          </cell>
          <cell r="B18756" t="str">
            <v>ANCORAGEM PASSIVA PARA LAJES COM 3 CORDOALHAS ADERENTES D = 12,7 MM - FORNECIMENTO E INSTALAÇÃO</v>
          </cell>
          <cell r="C18756" t="str">
            <v>UND</v>
          </cell>
        </row>
        <row r="18756">
          <cell r="E18756">
            <v>50.96</v>
          </cell>
        </row>
        <row r="18757">
          <cell r="A18757">
            <v>4507811</v>
          </cell>
          <cell r="B18757" t="str">
            <v>ANCORAGEM PASSIVA PARA LAJES COM 3 CORDOALHAS ADERENTES D = 15,2 MM - FORNECIMENTO E INSTALAÇÃO</v>
          </cell>
          <cell r="C18757" t="str">
            <v>UND</v>
          </cell>
        </row>
        <row r="18757">
          <cell r="E18757">
            <v>51.1</v>
          </cell>
        </row>
        <row r="18758">
          <cell r="A18758">
            <v>4507812</v>
          </cell>
          <cell r="B18758" t="str">
            <v>ANCORAGEM PASSIVA PARA LAJES COM 4 CORDOALHAS ADERENTES D = 12,7 MM - FORNECIMENTO E INSTALAÇÃO</v>
          </cell>
          <cell r="C18758" t="str">
            <v>UND</v>
          </cell>
        </row>
        <row r="18758">
          <cell r="E18758">
            <v>58.67</v>
          </cell>
        </row>
        <row r="18759">
          <cell r="A18759">
            <v>4507813</v>
          </cell>
          <cell r="B18759" t="str">
            <v>ANCORAGEM PASSIVA PARA LAJES COM 4 CORDOALHAS ADERENTES D = 15,2 MM - FORNECIMENTO E INSTALAÇÃO</v>
          </cell>
          <cell r="C18759" t="str">
            <v>UND</v>
          </cell>
        </row>
        <row r="18759">
          <cell r="E18759">
            <v>76.4</v>
          </cell>
        </row>
        <row r="18760">
          <cell r="A18760">
            <v>4507851</v>
          </cell>
          <cell r="B18760" t="str">
            <v>BAINHA METÁLICA OVALIZADA SEÇÃO 19 X 36 MM PARA 1 CORDOALHA D = 12,7 MM - FORNECIMENTO, INSTALAÇÃO E INJEÇÃO DE NATA DE CIMENTO</v>
          </cell>
          <cell r="C18760" t="str">
            <v>M</v>
          </cell>
        </row>
        <row r="18760">
          <cell r="E18760">
            <v>35.1</v>
          </cell>
        </row>
        <row r="18761">
          <cell r="A18761">
            <v>4507852</v>
          </cell>
          <cell r="B18761" t="str">
            <v>BAINHA METÁLICA OVALIZADA SEÇÃO 19 X 36 MM PARA 2 CORDOALHAS D = 12,7 MM - FORNECIMENTO, INSTALAÇÃO E INJEÇÃO DE NATA DE CIMENTO</v>
          </cell>
          <cell r="C18761" t="str">
            <v>M</v>
          </cell>
        </row>
        <row r="18761">
          <cell r="E18761">
            <v>34.97</v>
          </cell>
        </row>
        <row r="18762">
          <cell r="A18762">
            <v>4507853</v>
          </cell>
          <cell r="B18762" t="str">
            <v>BAINHA METÁLICA OVALIZADA SEÇÃO 19 X 48 MM PARA 3 CORDOALHAS D = 12,7 MM - FORNECIMENTO, INSTALAÇÃO E INJEÇÃO DE NATA DE CIMENTO</v>
          </cell>
          <cell r="C18762" t="str">
            <v>M</v>
          </cell>
        </row>
        <row r="18762">
          <cell r="E18762">
            <v>38.1</v>
          </cell>
        </row>
        <row r="18763">
          <cell r="A18763">
            <v>4507854</v>
          </cell>
          <cell r="B18763" t="str">
            <v>BAINHA METÁLICA OVALIZADA SEÇÃO 19 X 62 MM PARA 4 CORDOALHAS D = 12,7 MM - FORNECIMENTO, INSTALAÇÃO E INJEÇÃO DE NATA DE CIMENTO</v>
          </cell>
          <cell r="C18763" t="str">
            <v>M</v>
          </cell>
        </row>
        <row r="18763">
          <cell r="E18763">
            <v>42.14</v>
          </cell>
        </row>
        <row r="18764">
          <cell r="A18764">
            <v>4507855</v>
          </cell>
          <cell r="B18764" t="str">
            <v>BAINHA METÁLICA OVALIZADA SEÇÃO 22 X 32 MM PARA 1 CORDOALHA D = 15,2 MM - FORNECIMENTO, INSTALAÇÃO E INJEÇÃO DE NATA DE CIMENTO</v>
          </cell>
          <cell r="C18764" t="str">
            <v>M</v>
          </cell>
        </row>
        <row r="18764">
          <cell r="E18764">
            <v>33.43</v>
          </cell>
        </row>
        <row r="18765">
          <cell r="A18765">
            <v>4507856</v>
          </cell>
          <cell r="B18765" t="str">
            <v>BAINHA METÁLICA OVALIZADA SEÇÃO 22 X 32 MM PARA 2 CORDOALHAS D = 15,2 MM - FORNECIMENTO, INSTALAÇÃO E INJEÇÃO DE NATA DE CIMENTO</v>
          </cell>
          <cell r="C18765" t="str">
            <v>M</v>
          </cell>
        </row>
        <row r="18765">
          <cell r="E18765">
            <v>33.24</v>
          </cell>
        </row>
        <row r="18766">
          <cell r="A18766">
            <v>4507857</v>
          </cell>
          <cell r="B18766" t="str">
            <v>BAINHA METÁLICA OVALIZADA SEÇÃO 22 X 55 MM PARA 3 CORDOALHAS D = 15,2 MM - FORNECIMENTO, INSTALAÇÃO E INJEÇÃO DE NATA DE CIMENTO</v>
          </cell>
          <cell r="C18766" t="str">
            <v>M</v>
          </cell>
        </row>
        <row r="18766">
          <cell r="E18766">
            <v>40.17</v>
          </cell>
        </row>
        <row r="18767">
          <cell r="A18767">
            <v>4507858</v>
          </cell>
          <cell r="B18767" t="str">
            <v>BAINHA METÁLICA OVALIZADA SEÇÃO 22 X 73 MM PARA 4 CORDOALHAS D = 15,2 MM - FORNECIMENTO, INSTALAÇÃO E INJEÇÃO DE NATA DE CIMENTO</v>
          </cell>
          <cell r="C18767" t="str">
            <v>M</v>
          </cell>
        </row>
        <row r="18767">
          <cell r="E18767">
            <v>45.66</v>
          </cell>
        </row>
        <row r="18768">
          <cell r="A18768">
            <v>4508177</v>
          </cell>
          <cell r="B18768" t="str">
            <v>BAINHA METÁLICA REDONDA D = 100 MM PARA 21 CORDOALHAS D = 15,2 MM - FORNECIMENTO, INSTALAÇÃO E INJEÇÃO DE NATA DE CIMENTO</v>
          </cell>
          <cell r="C18768" t="str">
            <v>M</v>
          </cell>
        </row>
        <row r="18768">
          <cell r="E18768">
            <v>86.87</v>
          </cell>
        </row>
        <row r="18769">
          <cell r="A18769">
            <v>4508178</v>
          </cell>
          <cell r="B18769" t="str">
            <v>BAINHA METÁLICA REDONDA D = 100 MM PARA 22 CORDOALHAS D = 15,2 MM - FORNECIMENTO, INSTALAÇÃO E INJEÇÃO DE NATA DE CIMENTO</v>
          </cell>
          <cell r="C18769" t="str">
            <v>M</v>
          </cell>
        </row>
        <row r="18769">
          <cell r="E18769">
            <v>86.68</v>
          </cell>
        </row>
        <row r="18770">
          <cell r="A18770">
            <v>4507821</v>
          </cell>
          <cell r="B18770" t="str">
            <v>BAINHA METÁLICA REDONDA D = 100 MM PARA 24 CORDOALHAS D = 15,2 MM - FORNECIMENTO, INSTALAÇÃO E INJEÇÃO DE NATA DE CIMENTO</v>
          </cell>
          <cell r="C18770" t="str">
            <v>M</v>
          </cell>
        </row>
        <row r="18770">
          <cell r="E18770">
            <v>86.29</v>
          </cell>
        </row>
        <row r="18771">
          <cell r="A18771">
            <v>4507822</v>
          </cell>
          <cell r="B18771" t="str">
            <v>BAINHA METÁLICA REDONDA D = 100 MM PARA 25 CORDOALHAS D = 15,2 MM - FORNECIMENTO, INSTALAÇÃO E INJEÇÃO DE NATA DE CIMENTO</v>
          </cell>
          <cell r="C18771" t="str">
            <v>M</v>
          </cell>
        </row>
        <row r="18771">
          <cell r="E18771">
            <v>86.09</v>
          </cell>
        </row>
        <row r="18772">
          <cell r="A18772">
            <v>4507823</v>
          </cell>
          <cell r="B18772" t="str">
            <v>BAINHA METÁLICA REDONDA D = 100 MM PARA 30 CORDOALHAS D = 12,7 MM - FORNECIMENTO, INSTALAÇÃO E INJEÇÃO DE NATA DE CIMENTO</v>
          </cell>
          <cell r="C18772" t="str">
            <v>M</v>
          </cell>
        </row>
        <row r="18772">
          <cell r="E18772">
            <v>86.88</v>
          </cell>
        </row>
        <row r="18773">
          <cell r="A18773">
            <v>4508188</v>
          </cell>
          <cell r="B18773" t="str">
            <v>BAINHA METÁLICA REDONDA D = 100 MM PARA 31 CORDOALHAS D = 12,7 MM - FORNECIMENTO, INSTALAÇÃO E INJEÇÃO DE NATA DE CIMENTO</v>
          </cell>
          <cell r="C18773" t="str">
            <v>M</v>
          </cell>
        </row>
        <row r="18773">
          <cell r="E18773">
            <v>86.75</v>
          </cell>
        </row>
        <row r="18774">
          <cell r="A18774">
            <v>4507824</v>
          </cell>
          <cell r="B18774" t="str">
            <v>BAINHA METÁLICA REDONDA D = 110 MM PARA 27 CORDOALHAS D = 15,2 MM - FORNECIMENTO, INSTALAÇÃO E INJEÇÃO DE NATA DE CIMENTO</v>
          </cell>
          <cell r="C18774" t="str">
            <v>M</v>
          </cell>
        </row>
        <row r="18774">
          <cell r="E18774">
            <v>96.37</v>
          </cell>
        </row>
        <row r="18775">
          <cell r="A18775">
            <v>4507825</v>
          </cell>
          <cell r="B18775" t="str">
            <v>BAINHA METÁLICA REDONDA D = 110 MM PARA 37 CORDOALHAS D = 12,7 MM - FORNECIMENTO, INSTALAÇÃO E INJEÇÃO DE NATA DE CIMENTO</v>
          </cell>
          <cell r="C18775" t="str">
            <v>M</v>
          </cell>
        </row>
        <row r="18775">
          <cell r="E18775">
            <v>96.6</v>
          </cell>
        </row>
        <row r="18776">
          <cell r="A18776">
            <v>4507826</v>
          </cell>
          <cell r="B18776" t="str">
            <v>BAINHA METÁLICA REDONDA D = 120 MM PARA 30 CORDOALHAS D = 15,2 MM - FORNECIMENTO, INSTALAÇÃO E INJEÇÃO DE NATA DE CIMENTO</v>
          </cell>
          <cell r="C18776" t="str">
            <v>M</v>
          </cell>
        </row>
        <row r="18776">
          <cell r="E18776">
            <v>103.47</v>
          </cell>
        </row>
        <row r="18777">
          <cell r="A18777">
            <v>4508179</v>
          </cell>
          <cell r="B18777" t="str">
            <v>BAINHA METÁLICA REDONDA D = 120 MM PARA 31 CORDOALHAS D = 15,2 MM - FORNECIMENTO, INSTALAÇÃO E INJEÇÃO DE NATA DE CIMENTO</v>
          </cell>
          <cell r="C18777" t="str">
            <v>M</v>
          </cell>
        </row>
        <row r="18777">
          <cell r="E18777">
            <v>103.27</v>
          </cell>
        </row>
        <row r="18778">
          <cell r="A18778">
            <v>4507827</v>
          </cell>
          <cell r="B18778" t="str">
            <v>BAINHA METÁLICA REDONDA D = 130 MM PARA 37 CORDOALHAS D = 15,2 MM - FORNECIMENTO, INSTALAÇÃO E INJEÇÃO DE NATA DE CIMENTO</v>
          </cell>
          <cell r="C18778" t="str">
            <v>M</v>
          </cell>
        </row>
        <row r="18778">
          <cell r="E18778">
            <v>109.26</v>
          </cell>
        </row>
        <row r="18779">
          <cell r="A18779">
            <v>4508180</v>
          </cell>
          <cell r="B18779" t="str">
            <v>BAINHA METÁLICA REDONDA D = 30 MM PARA 2 CORDOALHAS D = 12,7 MM - FORNECIMENTO, INSTALAÇÃO E INJEÇÃO DE NATA DE CIMENTO</v>
          </cell>
          <cell r="C18779" t="str">
            <v>M</v>
          </cell>
        </row>
        <row r="18779">
          <cell r="E18779">
            <v>32.38</v>
          </cell>
        </row>
        <row r="18780">
          <cell r="A18780">
            <v>4507739</v>
          </cell>
          <cell r="B18780" t="str">
            <v>BAINHA METÁLICA REDONDA D = 35 MM PARA 2 CORDOALHAS D = 15,2 MM - FORNECIMENTO, INSTALAÇÃO E INJEÇÃO DE NATA DE CIMENTO</v>
          </cell>
          <cell r="C18780" t="str">
            <v>M</v>
          </cell>
        </row>
        <row r="18780">
          <cell r="E18780">
            <v>34.21</v>
          </cell>
        </row>
        <row r="18781">
          <cell r="A18781">
            <v>4508181</v>
          </cell>
          <cell r="B18781" t="str">
            <v>BAINHA METÁLICA REDONDA D = 35 MM PARA 3 CORDOALHAS D = 12,7 MM - FORNECIMENTO, INSTALAÇÃO E INJEÇÃO DE NATA DE CIMENTO</v>
          </cell>
          <cell r="C18781" t="str">
            <v>M</v>
          </cell>
        </row>
        <row r="18781">
          <cell r="E18781">
            <v>34.19</v>
          </cell>
        </row>
        <row r="18782">
          <cell r="A18782">
            <v>4508125</v>
          </cell>
          <cell r="B18782" t="str">
            <v>BAINHA METÁLICA REDONDA D = 40 MM PARA 3 CORDOALHAS D = 15,2 MM - FORNECIMENTO, INSTALAÇÃO E INJEÇÃO DE NATA DE CIMENTO</v>
          </cell>
          <cell r="C18782" t="str">
            <v>M</v>
          </cell>
        </row>
        <row r="18782">
          <cell r="E18782">
            <v>37.23</v>
          </cell>
        </row>
        <row r="18783">
          <cell r="A18783">
            <v>4507828</v>
          </cell>
          <cell r="B18783" t="str">
            <v>BAINHA METÁLICA REDONDA D = 40 MM PARA 4 CORDOALHAS D = 12,7 MM - FORNECIMENTO, INSTALAÇÃO E INJEÇÃO DE NATA DE CIMENTO</v>
          </cell>
          <cell r="C18783" t="str">
            <v>M</v>
          </cell>
        </row>
        <row r="18783">
          <cell r="E18783">
            <v>37.27</v>
          </cell>
        </row>
        <row r="18784">
          <cell r="A18784">
            <v>4507829</v>
          </cell>
          <cell r="B18784" t="str">
            <v>BAINHA METÁLICA REDONDA D = 45 MM PARA 4 CORDOALHAS D = 15,2 MM - FORNECIMENTO, INSTALAÇÃO E INJEÇÃO DE NATA DE CIMENTO</v>
          </cell>
          <cell r="C18784" t="str">
            <v>M</v>
          </cell>
        </row>
        <row r="18784">
          <cell r="E18784">
            <v>40.55</v>
          </cell>
        </row>
        <row r="18785">
          <cell r="A18785">
            <v>4508182</v>
          </cell>
          <cell r="B18785" t="str">
            <v>BAINHA METÁLICA REDONDA D = 45 MM PARA 5 CORDOALHAS D = 12,7 MM - FORNECIMENTO, INSTALAÇÃO E INJEÇÃO DE NATA DE CIMENTO</v>
          </cell>
          <cell r="C18785" t="str">
            <v>M</v>
          </cell>
        </row>
        <row r="18785">
          <cell r="E18785">
            <v>40.65</v>
          </cell>
        </row>
        <row r="18786">
          <cell r="A18786">
            <v>4508092</v>
          </cell>
          <cell r="B18786" t="str">
            <v>BAINHA METÁLICA REDONDA D = 50 MM PARA 5 CORDOALHAS D = 15,2 MM - FORNECIMENTO, INSTALAÇÃO E INJEÇÃO DE NATA DE CIMENTO</v>
          </cell>
          <cell r="C18786" t="str">
            <v>M</v>
          </cell>
        </row>
        <row r="18786">
          <cell r="E18786">
            <v>43.52</v>
          </cell>
        </row>
        <row r="18787">
          <cell r="A18787">
            <v>4507830</v>
          </cell>
          <cell r="B18787" t="str">
            <v>BAINHA METÁLICA REDONDA D = 50 MM PARA 6 CORDOALHAS D = 12,7 MM - FORNECIMENTO, INSTALAÇÃO E INJEÇÃO DE NATA DE CIMENTO</v>
          </cell>
          <cell r="C18787" t="str">
            <v>M</v>
          </cell>
        </row>
        <row r="18787">
          <cell r="E18787">
            <v>43.68</v>
          </cell>
        </row>
        <row r="18788">
          <cell r="A18788">
            <v>4508183</v>
          </cell>
          <cell r="B18788" t="str">
            <v>BAINHA METÁLICA REDONDA D = 55 MM PARA 7 CORDOALHAS D = 12,7 MM - FORNECIMENTO, INSTALAÇÃO E INJEÇÃO DE NATA DE CIMENTO</v>
          </cell>
          <cell r="C18788" t="str">
            <v>M</v>
          </cell>
        </row>
        <row r="18788">
          <cell r="E18788">
            <v>52.24</v>
          </cell>
        </row>
        <row r="18789">
          <cell r="A18789">
            <v>4507831</v>
          </cell>
          <cell r="B18789" t="str">
            <v>BAINHA METÁLICA REDONDA D = 55 MM PARA 8 CORDOALHAS D = 12,7 MM - FORNECIMENTO, INSTALAÇÃO E INJEÇÃO DE NATA DE CIMENTO</v>
          </cell>
          <cell r="C18789" t="str">
            <v>M</v>
          </cell>
        </row>
        <row r="18789">
          <cell r="E18789">
            <v>47.13</v>
          </cell>
        </row>
        <row r="18790">
          <cell r="A18790">
            <v>4507832</v>
          </cell>
          <cell r="B18790" t="str">
            <v>BAINHA METÁLICA REDONDA D = 60 MM PARA 6 CORDOALHAS D = 15,2 MM - FORNECIMENTO, INSTALAÇÃO E INJEÇÃO DE NATA DE CIMENTO</v>
          </cell>
          <cell r="C18790" t="str">
            <v>M</v>
          </cell>
        </row>
        <row r="18790">
          <cell r="E18790">
            <v>52.87</v>
          </cell>
        </row>
        <row r="18791">
          <cell r="A18791">
            <v>4507833</v>
          </cell>
          <cell r="B18791" t="str">
            <v>BAINHA METÁLICA REDONDA D = 60 MM PARA 9 CORDOALHAS D = 12,7 MM - FORNECIMENTO, INSTALAÇÃO E INJEÇÃO DE NATA DE CIMENTO</v>
          </cell>
          <cell r="C18791" t="str">
            <v>M</v>
          </cell>
        </row>
        <row r="18791">
          <cell r="E18791">
            <v>52.82</v>
          </cell>
        </row>
        <row r="18792">
          <cell r="A18792">
            <v>4507834</v>
          </cell>
          <cell r="B18792" t="str">
            <v>BAINHA METÁLICA REDONDA D = 65 MM PARA 10 CORDOALHAS D = 12,7 MM - FORNECIMENTO, INSTALAÇÃO E INJEÇÃO DE NATA DE CIMENTO</v>
          </cell>
          <cell r="C18792" t="str">
            <v>M</v>
          </cell>
        </row>
        <row r="18792">
          <cell r="E18792">
            <v>55.19</v>
          </cell>
        </row>
        <row r="18793">
          <cell r="A18793">
            <v>4508184</v>
          </cell>
          <cell r="B18793" t="str">
            <v>BAINHA METÁLICA REDONDA D = 65 MM PARA 11 CORDOALHAS D = 12,7 MM - FORNECIMENTO, INSTALAÇÃO E INJEÇÃO DE NATA DE CIMENTO</v>
          </cell>
          <cell r="C18793" t="str">
            <v>M</v>
          </cell>
        </row>
        <row r="18793">
          <cell r="E18793">
            <v>55.06</v>
          </cell>
        </row>
        <row r="18794">
          <cell r="A18794">
            <v>4507835</v>
          </cell>
          <cell r="B18794" t="str">
            <v>BAINHA METÁLICA REDONDA D = 65 MM PARA 12 CORDOALHAS D = 12,7 MM - FORNECIMENTO, INSTALAÇÃO E INJEÇÃO DE NATA DE CIMENTO</v>
          </cell>
          <cell r="C18794" t="str">
            <v>M</v>
          </cell>
        </row>
        <row r="18794">
          <cell r="E18794">
            <v>54.92</v>
          </cell>
        </row>
        <row r="18795">
          <cell r="A18795">
            <v>4508174</v>
          </cell>
          <cell r="B18795" t="str">
            <v>BAINHA METÁLICA REDONDA D = 65 MM PARA 7 CORDOALHAS D = 15,2 MM - FORNECIMENTO, INSTALAÇÃO E INJEÇÃO DE NATA DE CIMENTO</v>
          </cell>
          <cell r="C18795" t="str">
            <v>M</v>
          </cell>
        </row>
        <row r="18795">
          <cell r="E18795">
            <v>55.19</v>
          </cell>
        </row>
        <row r="18796">
          <cell r="A18796">
            <v>4507836</v>
          </cell>
          <cell r="B18796" t="str">
            <v>BAINHA METÁLICA REDONDA D = 65 MM PARA 8 CORDOALHAS D = 15,2 MM - FORNECIMENTO, INSTALAÇÃO E INJEÇÃO DE NATA DE CIMENTO</v>
          </cell>
          <cell r="C18796" t="str">
            <v>M</v>
          </cell>
        </row>
        <row r="18796">
          <cell r="E18796">
            <v>54.99</v>
          </cell>
        </row>
        <row r="18797">
          <cell r="A18797">
            <v>4507837</v>
          </cell>
          <cell r="B18797" t="str">
            <v>BAINHA METÁLICA REDONDA D = 70 MM PARA 15 CORDOALHAS D = 12,7 MM - FORNECIMENTO, INSTALAÇÃO E INJEÇÃO DE NATA DE CIMENTO</v>
          </cell>
          <cell r="C18797" t="str">
            <v>M</v>
          </cell>
        </row>
        <row r="18797">
          <cell r="E18797">
            <v>59.15</v>
          </cell>
        </row>
        <row r="18798">
          <cell r="A18798">
            <v>4507838</v>
          </cell>
          <cell r="B18798" t="str">
            <v>BAINHA METÁLICA REDONDA D = 70 MM PARA 9 CORDOALHAS D = 15,2 MM - FORNECIMENTO, INSTALAÇÃO E INJEÇÃO DE NATA DE CIMENTO</v>
          </cell>
          <cell r="C18798" t="str">
            <v>M</v>
          </cell>
        </row>
        <row r="18798">
          <cell r="E18798">
            <v>59.43</v>
          </cell>
        </row>
        <row r="18799">
          <cell r="A18799">
            <v>4507839</v>
          </cell>
          <cell r="B18799" t="str">
            <v>BAINHA METÁLICA REDONDA D = 75 MM PARA 10 CORDOALHAS D = 15,2 MM - FORNECIMENTO, INSTALAÇÃO E INJEÇÃO DE NATA DE CIMENTO</v>
          </cell>
          <cell r="C18799" t="str">
            <v>M</v>
          </cell>
        </row>
        <row r="18799">
          <cell r="E18799">
            <v>61.83</v>
          </cell>
        </row>
        <row r="18800">
          <cell r="A18800">
            <v>4508175</v>
          </cell>
          <cell r="B18800" t="str">
            <v>BAINHA METÁLICA REDONDA D = 75 MM PARA 11 CORDOALHAS D = 15,2 MM - FORNECIMENTO, INSTALAÇÃO E INJEÇÃO DE NATA DE CIMENTO</v>
          </cell>
          <cell r="C18800" t="str">
            <v>M</v>
          </cell>
        </row>
        <row r="18800">
          <cell r="E18800">
            <v>61.63</v>
          </cell>
        </row>
        <row r="18801">
          <cell r="A18801">
            <v>4507840</v>
          </cell>
          <cell r="B18801" t="str">
            <v>BAINHA METÁLICA REDONDA D = 75 MM PARA 16 CORDOALHAS D = 12,7 MM - FORNECIMENTO, INSTALAÇÃO E INJEÇÃO DE NATA DE CIMENTO</v>
          </cell>
          <cell r="C18801" t="str">
            <v>M</v>
          </cell>
        </row>
        <row r="18801">
          <cell r="E18801">
            <v>61.6</v>
          </cell>
        </row>
        <row r="18802">
          <cell r="A18802">
            <v>4507841</v>
          </cell>
          <cell r="B18802" t="str">
            <v>BAINHA METÁLICA REDONDA D = 75 MM PARA 18 CORDOALHAS D = 12,7 MM - FORNECIMENTO, INSTALAÇÃO E INJEÇÃO DE NATA DE CIMENTO</v>
          </cell>
          <cell r="C18802" t="str">
            <v>M</v>
          </cell>
        </row>
        <row r="18802">
          <cell r="E18802">
            <v>61.33</v>
          </cell>
        </row>
        <row r="18803">
          <cell r="A18803">
            <v>4507842</v>
          </cell>
          <cell r="B18803" t="str">
            <v>BAINHA METÁLICA REDONDA D = 80 MM PARA 12 CORDOALHAS D = 15,2 MM - FORNECIMENTO, INSTALAÇÃO E INJEÇÃO DE NATA DE CIMENTO</v>
          </cell>
          <cell r="C18803" t="str">
            <v>M</v>
          </cell>
        </row>
        <row r="18803">
          <cell r="E18803">
            <v>66.65</v>
          </cell>
        </row>
        <row r="18804">
          <cell r="A18804">
            <v>4508185</v>
          </cell>
          <cell r="B18804" t="str">
            <v>BAINHA METÁLICA REDONDA D = 80 MM PARA 19 CORDOALHAS D = 12,7 MM - FORNECIMENTO, INSTALAÇÃO E INJEÇÃO DE NATA DE CIMENTO</v>
          </cell>
          <cell r="C18804" t="str">
            <v>M</v>
          </cell>
        </row>
        <row r="18804">
          <cell r="E18804">
            <v>66.4</v>
          </cell>
        </row>
        <row r="18805">
          <cell r="A18805">
            <v>4507843</v>
          </cell>
          <cell r="B18805" t="str">
            <v>BAINHA METÁLICA REDONDA D = 80 MM PARA 20 CORDOALHAS D = 12,7 MM - FORNECIMENTO, INSTALAÇÃO E INJEÇÃO DE NATA DE CIMENTO</v>
          </cell>
          <cell r="C18805" t="str">
            <v>M</v>
          </cell>
        </row>
        <row r="18805">
          <cell r="E18805">
            <v>66.27</v>
          </cell>
        </row>
        <row r="18806">
          <cell r="A18806">
            <v>4507844</v>
          </cell>
          <cell r="B18806" t="str">
            <v>BAINHA METÁLICA REDONDA D = 85 MM PARA 15 CORDOALHAS D = 15,2 MM - FORNECIMENTO, INSTALAÇÃO E INJEÇÃO DE NATA DE CIMENTO</v>
          </cell>
          <cell r="C18806" t="str">
            <v>M</v>
          </cell>
        </row>
        <row r="18806">
          <cell r="E18806">
            <v>70.27</v>
          </cell>
        </row>
        <row r="18807">
          <cell r="A18807">
            <v>4508186</v>
          </cell>
          <cell r="B18807" t="str">
            <v>BAINHA METÁLICA REDONDA D = 85 MM PARA 21 CORDOALHAS D = 12,7 MM - FORNECIMENTO, INSTALAÇÃO E INJEÇÃO DE NATA DE CIMENTO</v>
          </cell>
          <cell r="C18807" t="str">
            <v>M</v>
          </cell>
        </row>
        <row r="18807">
          <cell r="E18807">
            <v>70.34</v>
          </cell>
        </row>
        <row r="18808">
          <cell r="A18808">
            <v>4508187</v>
          </cell>
          <cell r="B18808" t="str">
            <v>BAINHA METÁLICA REDONDA D = 85 MM PARA 22 CORDOALHAS D = 12,7 MM - FORNECIMENTO, INSTALAÇÃO E INJEÇÃO DE NATA DE CIMENTO</v>
          </cell>
          <cell r="C18808" t="str">
            <v>M</v>
          </cell>
        </row>
        <row r="18808">
          <cell r="E18808">
            <v>70.2</v>
          </cell>
        </row>
        <row r="18809">
          <cell r="A18809">
            <v>4507845</v>
          </cell>
          <cell r="B18809" t="str">
            <v>BAINHA METÁLICA REDONDA D = 85 MM PARA 24 CORDOALHAS D = 12,7 MM - FORNECIMENTO, INSTALAÇÃO E INJEÇÃO DE NATA DE CIMENTO</v>
          </cell>
          <cell r="C18809" t="str">
            <v>M</v>
          </cell>
        </row>
        <row r="18809">
          <cell r="E18809">
            <v>69.93</v>
          </cell>
        </row>
        <row r="18810">
          <cell r="A18810">
            <v>4507846</v>
          </cell>
          <cell r="B18810" t="str">
            <v>BAINHA METÁLICA REDONDA D = 85 MM PARA 25 CORDOALHAS D = 12,7 MM - FORNECIMENTO, INSTALAÇÃO E INJEÇÃO DE NATA DE CIMENTO</v>
          </cell>
          <cell r="C18810" t="str">
            <v>M</v>
          </cell>
        </row>
        <row r="18810">
          <cell r="E18810">
            <v>69.79</v>
          </cell>
        </row>
        <row r="18811">
          <cell r="A18811">
            <v>4507847</v>
          </cell>
          <cell r="B18811" t="str">
            <v>BAINHA METÁLICA REDONDA D = 90 MM PARA 16 CORDOALHAS D = 15,2 MM - FORNECIMENTO, INSTALAÇÃO E INJEÇÃO DE NATA DE CIMENTO</v>
          </cell>
          <cell r="C18811" t="str">
            <v>M</v>
          </cell>
        </row>
        <row r="18811">
          <cell r="E18811">
            <v>79.67</v>
          </cell>
        </row>
        <row r="18812">
          <cell r="A18812">
            <v>4507848</v>
          </cell>
          <cell r="B18812" t="str">
            <v>BAINHA METÁLICA REDONDA D = 90 MM PARA 18 CORDOALHAS D = 15,2 MM - FORNECIMENTO, INSTALAÇÃO E INJEÇÃO DE NATA DE CIMENTO</v>
          </cell>
          <cell r="C18812" t="str">
            <v>M</v>
          </cell>
        </row>
        <row r="18812">
          <cell r="E18812">
            <v>79.28</v>
          </cell>
        </row>
        <row r="18813">
          <cell r="A18813">
            <v>4507849</v>
          </cell>
          <cell r="B18813" t="str">
            <v>BAINHA METÁLICA REDONDA D = 90 MM PARA 27 CORDOALHAS D = 12,7 MM - FORNECIMENTO, INSTALAÇÃO E INJEÇÃO DE NATA DE CIMENTO</v>
          </cell>
          <cell r="C18813" t="str">
            <v>M</v>
          </cell>
        </row>
        <row r="18813">
          <cell r="E18813">
            <v>79.11</v>
          </cell>
        </row>
        <row r="18814">
          <cell r="A18814">
            <v>4508176</v>
          </cell>
          <cell r="B18814" t="str">
            <v>BAINHA METÁLICA REDONDA D = 95 MM PARA 19 CORDOALHAS D = 15,2 MM - FORNECIMENTO, INSTALAÇÃO E INJEÇÃO DE NATA DE CIMENTO</v>
          </cell>
          <cell r="C18814" t="str">
            <v>M</v>
          </cell>
        </row>
        <row r="18814">
          <cell r="E18814">
            <v>84.47</v>
          </cell>
        </row>
        <row r="18815">
          <cell r="A18815">
            <v>4507850</v>
          </cell>
          <cell r="B18815" t="str">
            <v>BAINHA METÁLICA REDONDA D = 95 MM PARA 20 CORDOALHAS D = 15,2 MM - FORNECIMENTO, INSTALAÇÃO E INJEÇÃO DE NATA DE CIMENTO</v>
          </cell>
          <cell r="C18815" t="str">
            <v>M</v>
          </cell>
        </row>
        <row r="18815">
          <cell r="E18815">
            <v>84.28</v>
          </cell>
        </row>
        <row r="18816">
          <cell r="A18816">
            <v>4507956</v>
          </cell>
          <cell r="B18816" t="str">
            <v>CORDOALHA CP 190 RB D = 12,7 MM - FORNECIMENTO E INSTALAÇÃO</v>
          </cell>
          <cell r="C18816" t="str">
            <v>KG</v>
          </cell>
        </row>
        <row r="18816">
          <cell r="E18816">
            <v>13.57</v>
          </cell>
        </row>
        <row r="18817">
          <cell r="A18817">
            <v>4507957</v>
          </cell>
          <cell r="B18817" t="str">
            <v>CORDOALHA CP 190 RB D = 15,2 MM - FORNECIMENTO E INSTALAÇÃO</v>
          </cell>
          <cell r="C18817" t="str">
            <v>KG</v>
          </cell>
        </row>
        <row r="18817">
          <cell r="E18817">
            <v>13.55</v>
          </cell>
        </row>
        <row r="18818">
          <cell r="A18818">
            <v>4507958</v>
          </cell>
          <cell r="B18818" t="str">
            <v>CORDOALHA ENGRAXADA CP 190 RB D = 12,7 MM - FORNECIMENTO E INSTALAÇÃO</v>
          </cell>
          <cell r="C18818" t="str">
            <v>KG</v>
          </cell>
        </row>
        <row r="18818">
          <cell r="E18818">
            <v>15.79</v>
          </cell>
        </row>
        <row r="18819">
          <cell r="A18819">
            <v>4507959</v>
          </cell>
          <cell r="B18819" t="str">
            <v>CORDOALHA ENGRAXADA CP 190 RB D = 15,2 MM - FORNECIMENTO E INSTALAÇÃO</v>
          </cell>
          <cell r="C18819" t="str">
            <v>KG</v>
          </cell>
        </row>
        <row r="18819">
          <cell r="E18819">
            <v>15.79</v>
          </cell>
        </row>
        <row r="18820">
          <cell r="A18820">
            <v>4516138</v>
          </cell>
          <cell r="B18820" t="str">
            <v>GAIOLA METÁLICA EM CANTONEIRA PARA ARMAZENAMENTO E MANIPULAÇÃO DE CORDOALHA - CONFECÇÃO</v>
          </cell>
          <cell r="C18820" t="str">
            <v>KG</v>
          </cell>
        </row>
        <row r="18820">
          <cell r="E18820">
            <v>10.88</v>
          </cell>
        </row>
        <row r="18821">
          <cell r="A18821">
            <v>4516137</v>
          </cell>
          <cell r="B18821" t="str">
            <v>NICHO DE MADEIRA PARA DISPOSITIVO DE ANCORAGEM DE PROTENSÃO - CONFECÇÃO E INSTALAÇÃO</v>
          </cell>
          <cell r="C18821" t="str">
            <v>M2</v>
          </cell>
        </row>
        <row r="18821">
          <cell r="E18821">
            <v>130.54</v>
          </cell>
        </row>
        <row r="18822">
          <cell r="A18822">
            <v>4805755</v>
          </cell>
          <cell r="B18822" t="str">
            <v>APILOAMENTO MANUAL</v>
          </cell>
          <cell r="C18822" t="str">
            <v>M3</v>
          </cell>
        </row>
        <row r="18822">
          <cell r="E18822">
            <v>31.09</v>
          </cell>
        </row>
        <row r="18823">
          <cell r="A18823">
            <v>4805756</v>
          </cell>
          <cell r="B18823" t="str">
            <v>APILOAMENTO MANUAL DE SUPERFÍCIE COM ESPESSURA DE 15 CM</v>
          </cell>
          <cell r="C18823" t="str">
            <v>M2</v>
          </cell>
        </row>
        <row r="18823">
          <cell r="E18823">
            <v>4.66</v>
          </cell>
        </row>
        <row r="18824">
          <cell r="A18824">
            <v>4816020</v>
          </cell>
          <cell r="B18824" t="str">
            <v>AREIA EXTRAÍDA COM DRAGA DE SUCÇÃO TIPO BOMBA</v>
          </cell>
          <cell r="C18824" t="str">
            <v>M3</v>
          </cell>
        </row>
        <row r="18824">
          <cell r="E18824">
            <v>10.88</v>
          </cell>
        </row>
        <row r="18825">
          <cell r="A18825">
            <v>4816019</v>
          </cell>
          <cell r="B18825" t="str">
            <v>AREIA EXTRAÍDA COM ESCAVADEIRA HIDRÁULICA DE LONGO ALCANCE</v>
          </cell>
          <cell r="C18825" t="str">
            <v>M3</v>
          </cell>
        </row>
        <row r="18825">
          <cell r="E18825">
            <v>7.19</v>
          </cell>
        </row>
        <row r="18826">
          <cell r="A18826">
            <v>4816018</v>
          </cell>
          <cell r="B18826" t="str">
            <v>AREIA EXTRAÍDA COM TRATOR E CARREGADEIRA</v>
          </cell>
          <cell r="C18826" t="str">
            <v>M3</v>
          </cell>
        </row>
        <row r="18826">
          <cell r="E18826">
            <v>4.45</v>
          </cell>
        </row>
        <row r="18827">
          <cell r="A18827">
            <v>4816012</v>
          </cell>
          <cell r="B18827" t="str">
            <v>BRITA PRODUZIDA EM CENTRAL DE BRITAGEM DE 80 M³/H</v>
          </cell>
          <cell r="C18827" t="str">
            <v>M3</v>
          </cell>
        </row>
        <row r="18827">
          <cell r="E18827">
            <v>51.66</v>
          </cell>
        </row>
        <row r="18828">
          <cell r="A18828">
            <v>4815805</v>
          </cell>
          <cell r="B18828" t="str">
            <v>CALANDRAGEM DE CHAPA METÁLICA COM ESPESSURA DE 3 MM</v>
          </cell>
          <cell r="C18828" t="str">
            <v>M2</v>
          </cell>
        </row>
        <row r="18828">
          <cell r="E18828">
            <v>12.72</v>
          </cell>
        </row>
        <row r="18829">
          <cell r="A18829">
            <v>4815802</v>
          </cell>
          <cell r="B18829" t="str">
            <v>CALANDRAGEM DE CHAPA METÁLICA COM ESPESSURA DE 5 MM</v>
          </cell>
          <cell r="C18829" t="str">
            <v>M2</v>
          </cell>
        </row>
        <row r="18829">
          <cell r="E18829">
            <v>18.78</v>
          </cell>
        </row>
        <row r="18830">
          <cell r="A18830">
            <v>4805754</v>
          </cell>
          <cell r="B18830" t="str">
            <v>COMPACTAÇÃO MANUAL COM SOQUETE VIBRATÓRIO</v>
          </cell>
          <cell r="C18830" t="str">
            <v>M3</v>
          </cell>
        </row>
        <row r="18830">
          <cell r="E18830">
            <v>6.4</v>
          </cell>
        </row>
        <row r="18831">
          <cell r="A18831">
            <v>4816145</v>
          </cell>
          <cell r="B18831" t="str">
            <v>CONFECÇÃO DE CANALETA MEIA CANA D = 0,30 M - AREIA E BRITA COMERCIAIS</v>
          </cell>
          <cell r="C18831" t="str">
            <v>M</v>
          </cell>
        </row>
        <row r="18831">
          <cell r="E18831">
            <v>25.46</v>
          </cell>
        </row>
        <row r="18832">
          <cell r="A18832">
            <v>4816144</v>
          </cell>
          <cell r="B18832" t="str">
            <v>CONFECÇÃO DE CANALETA MEIA CANA D = 0,30 M - AREIA EXTRAÍDA E BRITA PRODUZIDA</v>
          </cell>
          <cell r="C18832" t="str">
            <v>M</v>
          </cell>
        </row>
        <row r="18832">
          <cell r="E18832">
            <v>23.49</v>
          </cell>
        </row>
        <row r="18833">
          <cell r="A18833">
            <v>4816147</v>
          </cell>
          <cell r="B18833" t="str">
            <v>CONFECÇÃO DE CANALETA MEIA CANA D = 0,40 M - AREIA E BRITA COMERCIAIS</v>
          </cell>
          <cell r="C18833" t="str">
            <v>M</v>
          </cell>
        </row>
        <row r="18833">
          <cell r="E18833">
            <v>35.33</v>
          </cell>
        </row>
        <row r="18834">
          <cell r="A18834">
            <v>4816146</v>
          </cell>
          <cell r="B18834" t="str">
            <v>CONFECÇÃO DE CANALETA MEIA CANA D = 0,40 M - AREIA EXTRAÍDA E BRITA PRODUZIDA</v>
          </cell>
          <cell r="C18834" t="str">
            <v>M</v>
          </cell>
        </row>
        <row r="18834">
          <cell r="E18834">
            <v>31.79</v>
          </cell>
        </row>
        <row r="18835">
          <cell r="A18835">
            <v>4816121</v>
          </cell>
          <cell r="B18835" t="str">
            <v>CONFECÇÃO DE TUBOS DE CONCRETO D = 0,20 M - AREIA E BRITA COMERCIAIS</v>
          </cell>
          <cell r="C18835" t="str">
            <v>M</v>
          </cell>
        </row>
        <row r="18835">
          <cell r="E18835">
            <v>29.56</v>
          </cell>
        </row>
        <row r="18836">
          <cell r="A18836">
            <v>4816120</v>
          </cell>
          <cell r="B18836" t="str">
            <v>CONFECÇÃO DE TUBOS DE CONCRETO D = 0,20 M - AREIA EXTRAÍDA E BRITA PRODUZIDA</v>
          </cell>
          <cell r="C18836" t="str">
            <v>M</v>
          </cell>
        </row>
        <row r="18836">
          <cell r="E18836">
            <v>26.81</v>
          </cell>
        </row>
        <row r="18837">
          <cell r="A18837">
            <v>4816123</v>
          </cell>
          <cell r="B18837" t="str">
            <v>CONFECÇÃO DE TUBOS DE CONCRETO D = 0,30 M - AREIA E BRITA COMERCIAIS</v>
          </cell>
          <cell r="C18837" t="str">
            <v>M</v>
          </cell>
        </row>
        <row r="18837">
          <cell r="E18837">
            <v>39.13</v>
          </cell>
        </row>
        <row r="18838">
          <cell r="A18838">
            <v>4816122</v>
          </cell>
          <cell r="B18838" t="str">
            <v>CONFECÇÃO DE TUBOS DE CONCRETO D = 0,30 M - AREIA EXTRAÍDA E BRITA PRODUZIDA</v>
          </cell>
          <cell r="C18838" t="str">
            <v>M</v>
          </cell>
        </row>
        <row r="18838">
          <cell r="E18838">
            <v>35.19</v>
          </cell>
        </row>
        <row r="18839">
          <cell r="A18839">
            <v>4816125</v>
          </cell>
          <cell r="B18839" t="str">
            <v>CONFECÇÃO DE TUBOS DE CONCRETO D = 0,40 M - AREIA E BRITA COMERCIAIS</v>
          </cell>
          <cell r="C18839" t="str">
            <v>M</v>
          </cell>
        </row>
        <row r="18839">
          <cell r="E18839">
            <v>55.44</v>
          </cell>
        </row>
        <row r="18840">
          <cell r="A18840">
            <v>4816124</v>
          </cell>
          <cell r="B18840" t="str">
            <v>CONFECÇÃO DE TUBOS DE CONCRETO D = 0,40 M - AREIA EXTRAÍDA E BRITA PRODUZIDA</v>
          </cell>
          <cell r="C18840" t="str">
            <v>M</v>
          </cell>
        </row>
        <row r="18840">
          <cell r="E18840">
            <v>48.34</v>
          </cell>
        </row>
        <row r="18841">
          <cell r="A18841">
            <v>4816022</v>
          </cell>
          <cell r="B18841" t="str">
            <v>CONFECÇÃO DE TUBOS DE CONCRETO D = 0,50 M - AREIA E BRITA COMERCIAIS</v>
          </cell>
          <cell r="C18841" t="str">
            <v>M</v>
          </cell>
        </row>
        <row r="18841">
          <cell r="E18841">
            <v>74.12</v>
          </cell>
        </row>
        <row r="18842">
          <cell r="A18842">
            <v>4816021</v>
          </cell>
          <cell r="B18842" t="str">
            <v>CONFECÇÃO DE TUBOS DE CONCRETO D = 0,50 M - AREIA EXTRAÍDA E BRITA PRODUZIDA</v>
          </cell>
          <cell r="C18842" t="str">
            <v>M</v>
          </cell>
        </row>
        <row r="18842">
          <cell r="E18842">
            <v>63.24</v>
          </cell>
        </row>
        <row r="18843">
          <cell r="A18843">
            <v>4816106</v>
          </cell>
          <cell r="B18843" t="str">
            <v>CONFECÇÃO DE TUBOS DE CONCRETO PERFURADO D = 0,20 M - AREIA E BRITA COMERCIAIS</v>
          </cell>
          <cell r="C18843" t="str">
            <v>M</v>
          </cell>
        </row>
        <row r="18843">
          <cell r="E18843">
            <v>30.6</v>
          </cell>
        </row>
        <row r="18844">
          <cell r="A18844">
            <v>4816105</v>
          </cell>
          <cell r="B18844" t="str">
            <v>CONFECÇÃO DE TUBOS DE CONCRETO PERFURADO D = 0,20 M - AREIA EXTRAÍDA E BRITA PRODUZIDA</v>
          </cell>
          <cell r="C18844" t="str">
            <v>M</v>
          </cell>
        </row>
        <row r="18844">
          <cell r="E18844">
            <v>27.84</v>
          </cell>
        </row>
        <row r="18845">
          <cell r="A18845">
            <v>4816108</v>
          </cell>
          <cell r="B18845" t="str">
            <v>CONFECÇÃO DE TUBOS DE CONCRETO PERFURADO D = 0,30 M - AREIA E BRITA COMERCIAIS</v>
          </cell>
          <cell r="C18845" t="str">
            <v>M</v>
          </cell>
        </row>
        <row r="18845">
          <cell r="E18845">
            <v>40.16</v>
          </cell>
        </row>
        <row r="18846">
          <cell r="A18846">
            <v>4816107</v>
          </cell>
          <cell r="B18846" t="str">
            <v>CONFECÇÃO DE TUBOS DE CONCRETO PERFURADO D = 0,30 M - AREIA EXTRAÍDA E BRITA PRODUZIDA</v>
          </cell>
          <cell r="C18846" t="str">
            <v>M</v>
          </cell>
        </row>
        <row r="18846">
          <cell r="E18846">
            <v>36.22</v>
          </cell>
        </row>
        <row r="18847">
          <cell r="A18847">
            <v>4816110</v>
          </cell>
          <cell r="B18847" t="str">
            <v>CONFECÇÃO DE TUBOS DE CONCRETO PERFURADO D = 0,40 M - AREIA E BRITA COMERCIAIS</v>
          </cell>
          <cell r="C18847" t="str">
            <v>M</v>
          </cell>
        </row>
        <row r="18847">
          <cell r="E18847">
            <v>56.47</v>
          </cell>
        </row>
        <row r="18848">
          <cell r="A18848">
            <v>4816109</v>
          </cell>
          <cell r="B18848" t="str">
            <v>CONFECÇÃO DE TUBOS DE CONCRETO PERFURADO D = 0,40 M - AREIA EXTRAÍDA E BRITA PRODUZIDA</v>
          </cell>
          <cell r="C18848" t="str">
            <v>M</v>
          </cell>
        </row>
        <row r="18848">
          <cell r="E18848">
            <v>49.38</v>
          </cell>
        </row>
        <row r="18849">
          <cell r="A18849">
            <v>4816100</v>
          </cell>
          <cell r="B18849" t="str">
            <v>CONFECÇÃO DE TUBOS DE CONCRETO POROSO D = 0,20 M - AREIA E BRITA COMERCIAIS</v>
          </cell>
          <cell r="C18849" t="str">
            <v>M</v>
          </cell>
        </row>
        <row r="18849">
          <cell r="E18849">
            <v>30.19</v>
          </cell>
        </row>
        <row r="18850">
          <cell r="A18850">
            <v>4816099</v>
          </cell>
          <cell r="B18850" t="str">
            <v>CONFECÇÃO DE TUBOS DE CONCRETO POROSO D = 0,20 M - AREIA EXTRAÍDA E BRITA PRODUZIDA</v>
          </cell>
          <cell r="C18850" t="str">
            <v>M</v>
          </cell>
        </row>
        <row r="18850">
          <cell r="E18850">
            <v>28.6</v>
          </cell>
        </row>
        <row r="18851">
          <cell r="A18851">
            <v>4816102</v>
          </cell>
          <cell r="B18851" t="str">
            <v>CONFECÇÃO DE TUBOS DE CONCRETO POROSO D = 0,30 M - AREIA E BRITA COMERCIAIS</v>
          </cell>
          <cell r="C18851" t="str">
            <v>M</v>
          </cell>
        </row>
        <row r="18851">
          <cell r="E18851">
            <v>38.66</v>
          </cell>
        </row>
        <row r="18852">
          <cell r="A18852">
            <v>4816101</v>
          </cell>
          <cell r="B18852" t="str">
            <v>CONFECÇÃO DE TUBOS DE CONCRETO POROSO D = 0,30 M - AREIA EXTRAÍDA E BRITA PRODUZIDA</v>
          </cell>
          <cell r="C18852" t="str">
            <v>M</v>
          </cell>
        </row>
        <row r="18852">
          <cell r="E18852">
            <v>37.31</v>
          </cell>
        </row>
        <row r="18853">
          <cell r="A18853">
            <v>4816104</v>
          </cell>
          <cell r="B18853" t="str">
            <v>CONFECÇÃO DE TUBOS DE CONCRETO POROSO D = 0,40 M - AREIA E BRITA COMERCIAIS</v>
          </cell>
          <cell r="C18853" t="str">
            <v>M</v>
          </cell>
        </row>
        <row r="18853">
          <cell r="E18853">
            <v>54.7</v>
          </cell>
        </row>
        <row r="18854">
          <cell r="A18854">
            <v>4816103</v>
          </cell>
          <cell r="B18854" t="str">
            <v>CONFECÇÃO DE TUBOS DE CONCRETO POROSO D = 0,40 M - AREIA EXTRAÍDA E BRITA PRODUZIDA</v>
          </cell>
          <cell r="C18854" t="str">
            <v>M</v>
          </cell>
        </row>
        <row r="18854">
          <cell r="E18854">
            <v>50.61</v>
          </cell>
        </row>
        <row r="18855">
          <cell r="A18855">
            <v>4815804</v>
          </cell>
          <cell r="B18855" t="str">
            <v>DOBRAMENTO DE CHAPAS DE ALUMÍNIO COM ESPESSURA DE 1,5 MM E COMPRIMENTO DE DOBRA DE ATÉ 500 MM</v>
          </cell>
          <cell r="C18855" t="str">
            <v>UND</v>
          </cell>
        </row>
        <row r="18855">
          <cell r="E18855">
            <v>0.5</v>
          </cell>
        </row>
        <row r="18856">
          <cell r="A18856">
            <v>4816002</v>
          </cell>
          <cell r="B18856" t="str">
            <v>ESCAVAÇÃO DE TUNNEL LINER EM MATERIAL DE 3ª CATEGORIA</v>
          </cell>
          <cell r="C18856" t="str">
            <v>M3</v>
          </cell>
        </row>
        <row r="18856">
          <cell r="E18856">
            <v>1369.53</v>
          </cell>
        </row>
        <row r="18857">
          <cell r="A18857">
            <v>4805765</v>
          </cell>
          <cell r="B18857" t="str">
            <v>ESCAVAÇÃO DE VALA EM MATERIAL DE 3ª CATEGORIA</v>
          </cell>
          <cell r="C18857" t="str">
            <v>M3</v>
          </cell>
        </row>
        <row r="18857">
          <cell r="E18857">
            <v>184.21</v>
          </cell>
        </row>
        <row r="18858">
          <cell r="A18858">
            <v>4816000</v>
          </cell>
          <cell r="B18858" t="str">
            <v>ESCAVAÇÃO MANUAL DE TUNNEL LINER EM MATERIAL DE 1ª CATEGORIA</v>
          </cell>
          <cell r="C18858" t="str">
            <v>M3</v>
          </cell>
        </row>
        <row r="18858">
          <cell r="E18858">
            <v>445.4</v>
          </cell>
        </row>
        <row r="18859">
          <cell r="A18859">
            <v>4816001</v>
          </cell>
          <cell r="B18859" t="str">
            <v>ESCAVAÇÃO MANUAL DE TUNNEL LINER EM MATERIAL DE 2ª CATEGORIA</v>
          </cell>
          <cell r="C18859" t="str">
            <v>M3</v>
          </cell>
        </row>
        <row r="18859">
          <cell r="E18859">
            <v>737.33</v>
          </cell>
        </row>
        <row r="18860">
          <cell r="A18860">
            <v>4805749</v>
          </cell>
          <cell r="B18860" t="str">
            <v>ESCAVAÇÃO MANUAL DE VALA EM MATERIAL DE 1ª CATEGORIA</v>
          </cell>
          <cell r="C18860" t="str">
            <v>M3</v>
          </cell>
        </row>
        <row r="18860">
          <cell r="E18860">
            <v>70.22</v>
          </cell>
        </row>
        <row r="18861">
          <cell r="A18861">
            <v>4805751</v>
          </cell>
          <cell r="B18861" t="str">
            <v>ESCAVAÇÃO MANUAL EM MATERIAL DE 1ª CATEGORIA NA PROFUNDIDADE DE 1 A 2 M</v>
          </cell>
          <cell r="C18861" t="str">
            <v>M3</v>
          </cell>
        </row>
        <row r="18861">
          <cell r="E18861">
            <v>52.66</v>
          </cell>
        </row>
        <row r="18862">
          <cell r="A18862">
            <v>4805752</v>
          </cell>
          <cell r="B18862" t="str">
            <v>ESCAVAÇÃO MANUAL EM MATERIAL DE 1ª CATEGORIA NA PROFUNDIDADE DE 2 A 3 M</v>
          </cell>
          <cell r="C18862" t="str">
            <v>M3</v>
          </cell>
        </row>
        <row r="18862">
          <cell r="E18862">
            <v>63.2</v>
          </cell>
        </row>
        <row r="18863">
          <cell r="A18863">
            <v>4805753</v>
          </cell>
          <cell r="B18863" t="str">
            <v>ESCAVAÇÃO MANUAL EM MATERIAL DE 1ª CATEGORIA NA PROFUNDIDADE DE 3 A 4 M</v>
          </cell>
          <cell r="C18863" t="str">
            <v>M3</v>
          </cell>
        </row>
        <row r="18863">
          <cell r="E18863">
            <v>73.73</v>
          </cell>
        </row>
        <row r="18864">
          <cell r="A18864">
            <v>4805750</v>
          </cell>
          <cell r="B18864" t="str">
            <v>ESCAVAÇÃO MANUAL EM MATERIAL DE 1ª CATEGORIA NA PROFUNDIDADE DE ATÉ 1 M</v>
          </cell>
          <cell r="C18864" t="str">
            <v>M3</v>
          </cell>
        </row>
        <row r="18864">
          <cell r="E18864">
            <v>42.13</v>
          </cell>
        </row>
        <row r="18865">
          <cell r="A18865">
            <v>4805767</v>
          </cell>
          <cell r="B18865" t="str">
            <v>ESCAVAÇÃO MANUAL EM MATERIAL DE 2ª CATEGORIA NA PROFUNDIDADE DE 1 A 2 M</v>
          </cell>
          <cell r="C18865" t="str">
            <v>M3</v>
          </cell>
        </row>
        <row r="18865">
          <cell r="E18865">
            <v>72.94</v>
          </cell>
        </row>
        <row r="18866">
          <cell r="A18866">
            <v>4805769</v>
          </cell>
          <cell r="B18866" t="str">
            <v>ESCAVAÇÃO MANUAL EM MATERIAL DE 2ª CATEGORIA NA PROFUNDIDADE DE 2 A 3 M</v>
          </cell>
          <cell r="C18866" t="str">
            <v>M3</v>
          </cell>
        </row>
        <row r="18866">
          <cell r="E18866">
            <v>86.83</v>
          </cell>
        </row>
        <row r="18867">
          <cell r="A18867">
            <v>4805770</v>
          </cell>
          <cell r="B18867" t="str">
            <v>ESCAVAÇÃO MANUAL EM MATERIAL DE 2ª CATEGORIA NA PROFUNDIDADE DE 3 A 4 M</v>
          </cell>
          <cell r="C18867" t="str">
            <v>M3</v>
          </cell>
        </row>
        <row r="18867">
          <cell r="E18867">
            <v>100.73</v>
          </cell>
        </row>
        <row r="18868">
          <cell r="A18868">
            <v>4805760</v>
          </cell>
          <cell r="B18868" t="str">
            <v>ESCAVAÇÃO MANUAL EM MATERIAL DE 2ª CATEGORIA NA PROFUNDIDADE DE ATÉ 1 M</v>
          </cell>
          <cell r="C18868" t="str">
            <v>M3</v>
          </cell>
        </row>
        <row r="18868">
          <cell r="E18868">
            <v>59.05</v>
          </cell>
        </row>
        <row r="18869">
          <cell r="A18869">
            <v>4805757</v>
          </cell>
          <cell r="B18869" t="str">
            <v>ESCAVAÇÃO MECÂNICA DE VALA EM MATERIAL DE 1ª CATEGORIA</v>
          </cell>
          <cell r="C18869" t="str">
            <v>M3</v>
          </cell>
        </row>
        <row r="18869">
          <cell r="E18869">
            <v>6.54</v>
          </cell>
        </row>
        <row r="18870">
          <cell r="A18870">
            <v>4805762</v>
          </cell>
          <cell r="B18870" t="str">
            <v>ESCAVAÇÃO MECÂNICA DE VALA EM MATERIAL DE 2ª CATEGORIA</v>
          </cell>
          <cell r="C18870" t="str">
            <v>M3</v>
          </cell>
        </row>
        <row r="18870">
          <cell r="E18870">
            <v>8.09</v>
          </cell>
        </row>
        <row r="18871">
          <cell r="A18871">
            <v>4806395</v>
          </cell>
          <cell r="B18871" t="str">
            <v>FIXAÇÃO DE PARAFUSO EM ESTRUTURA METÁLICA</v>
          </cell>
          <cell r="C18871" t="str">
            <v>UND</v>
          </cell>
        </row>
        <row r="18871">
          <cell r="E18871">
            <v>5.17</v>
          </cell>
        </row>
        <row r="18872">
          <cell r="A18872">
            <v>4816003</v>
          </cell>
          <cell r="B18872" t="str">
            <v>ILUMINAÇÃO PROVISÓRIA PARA TUNNEL LINER</v>
          </cell>
          <cell r="C18872" t="str">
            <v>M</v>
          </cell>
        </row>
        <row r="18872">
          <cell r="E18872">
            <v>41.52</v>
          </cell>
        </row>
        <row r="18873">
          <cell r="A18873">
            <v>4816017</v>
          </cell>
          <cell r="B18873" t="str">
            <v>MATERIAL PÉTREO PRODUZIDO EM BRITADOR DE MANDÍBULAS MÓVEL - CAMADA FINAL DE ATERRO EM ROCHA</v>
          </cell>
          <cell r="C18873" t="str">
            <v>M3</v>
          </cell>
        </row>
        <row r="18873">
          <cell r="E18873">
            <v>20.2</v>
          </cell>
        </row>
        <row r="18874">
          <cell r="A18874">
            <v>4816023</v>
          </cell>
          <cell r="B18874" t="str">
            <v>OPERAÇÃO DE MERGULHO AUTÔNOMO EM PROFUNDIDADE DE ATÉ 20 M</v>
          </cell>
          <cell r="C18874" t="str">
            <v>H</v>
          </cell>
        </row>
        <row r="18874">
          <cell r="E18874">
            <v>225.26</v>
          </cell>
        </row>
        <row r="18875">
          <cell r="A18875">
            <v>4816025</v>
          </cell>
          <cell r="B18875" t="str">
            <v>OPERAÇÃO DE MERGULHO DEPENDENTE EM PROFUNDIDADE DE 30 A 50 M - INCLUSIVE DESCOMPRESSÃO</v>
          </cell>
          <cell r="C18875" t="str">
            <v>H</v>
          </cell>
        </row>
        <row r="18875">
          <cell r="E18875">
            <v>413.21</v>
          </cell>
        </row>
        <row r="18876">
          <cell r="A18876">
            <v>4816024</v>
          </cell>
          <cell r="B18876" t="str">
            <v>OPERAÇÃO DE MERGULHO DEPENDENTE EM PROFUNDIDADE DE ATÉ 30 M - INCLUSIVE DESCOMPRESSÃO</v>
          </cell>
          <cell r="C18876" t="str">
            <v>H</v>
          </cell>
        </row>
        <row r="18876">
          <cell r="E18876">
            <v>287.18</v>
          </cell>
        </row>
        <row r="18877">
          <cell r="A18877">
            <v>4816005</v>
          </cell>
          <cell r="B18877" t="str">
            <v>PEDRA DE MÃO PRODUZIDA MANUALMENTE</v>
          </cell>
          <cell r="C18877" t="str">
            <v>M3</v>
          </cell>
        </row>
        <row r="18877">
          <cell r="E18877">
            <v>81.37</v>
          </cell>
        </row>
        <row r="18878">
          <cell r="A18878">
            <v>4800400</v>
          </cell>
          <cell r="B18878" t="str">
            <v>PREPARO E REGULARIZAÇÃO DE TERRENO EM DESNÍVEL</v>
          </cell>
          <cell r="C18878" t="str">
            <v>M2</v>
          </cell>
        </row>
        <row r="18878">
          <cell r="E18878">
            <v>4.9</v>
          </cell>
        </row>
        <row r="18879">
          <cell r="A18879">
            <v>4816016</v>
          </cell>
          <cell r="B18879" t="str">
            <v>RACHÃO OU PEDRA DE MÃO PRODUZIDA</v>
          </cell>
          <cell r="C18879" t="str">
            <v>M3</v>
          </cell>
        </row>
        <row r="18879">
          <cell r="E18879">
            <v>37.68</v>
          </cell>
        </row>
        <row r="18880">
          <cell r="A18880">
            <v>4800412</v>
          </cell>
          <cell r="B18880" t="str">
            <v>RASPAGEM E LIMPEZA DE TERRENO PLANO</v>
          </cell>
          <cell r="C18880" t="str">
            <v>M2</v>
          </cell>
        </row>
        <row r="18880">
          <cell r="E18880">
            <v>4.21</v>
          </cell>
        </row>
        <row r="18881">
          <cell r="A18881">
            <v>4815671</v>
          </cell>
          <cell r="B18881" t="str">
            <v>REATERRO E COMPACTAÇÃO COM SOQUETE VIBRATÓRIO</v>
          </cell>
          <cell r="C18881" t="str">
            <v>M3</v>
          </cell>
        </row>
        <row r="18881">
          <cell r="E18881">
            <v>16.1</v>
          </cell>
        </row>
        <row r="18882">
          <cell r="A18882">
            <v>4815803</v>
          </cell>
          <cell r="B18882" t="str">
            <v>REBORDEAMENTO DE CHAPA METÁLICA COM ESPESSURA DE 5 MM</v>
          </cell>
          <cell r="C18882" t="str">
            <v>M</v>
          </cell>
        </row>
        <row r="18882">
          <cell r="E18882">
            <v>7.31</v>
          </cell>
        </row>
        <row r="18883">
          <cell r="A18883">
            <v>4816011</v>
          </cell>
          <cell r="B18883" t="str">
            <v>RECARGA DE CILINDRO COM AR RESPIRÁVEL PARA ATIVIDADES DE MERGULHO</v>
          </cell>
          <cell r="C18883" t="str">
            <v>M3</v>
          </cell>
        </row>
        <row r="18883">
          <cell r="E18883">
            <v>1451.7</v>
          </cell>
        </row>
        <row r="18884">
          <cell r="A18884">
            <v>4816014</v>
          </cell>
          <cell r="B18884" t="str">
            <v>ROCHA PARA BRITAGEM COM PERFURATRIZ MANUAL</v>
          </cell>
          <cell r="C18884" t="str">
            <v>M3</v>
          </cell>
        </row>
        <row r="18884">
          <cell r="E18884">
            <v>47.13</v>
          </cell>
        </row>
        <row r="18885">
          <cell r="A18885">
            <v>4816010</v>
          </cell>
          <cell r="B18885" t="str">
            <v>ROCHA PARA BRITAGEM COM PERFURATRIZ SOBRE ESTEIRA</v>
          </cell>
          <cell r="C18885" t="str">
            <v>M3</v>
          </cell>
        </row>
        <row r="18885">
          <cell r="E18885">
            <v>33.37</v>
          </cell>
        </row>
        <row r="18886">
          <cell r="A18886">
            <v>4816015</v>
          </cell>
          <cell r="B18886" t="str">
            <v>ROCHA PARA BRITAGEM COM PERFURATRIZ SOBRE ESTEIRA - CAMADA FINAL DE ATERRO EM ROCHA</v>
          </cell>
          <cell r="C18886" t="str">
            <v>M3</v>
          </cell>
        </row>
        <row r="18886">
          <cell r="E18886">
            <v>19.74</v>
          </cell>
        </row>
        <row r="18887">
          <cell r="A18887">
            <v>4816119</v>
          </cell>
          <cell r="B18887" t="str">
            <v>SELO DE ARGILA APILOADO (SOLO LOCAL)</v>
          </cell>
          <cell r="C18887" t="str">
            <v>M3</v>
          </cell>
        </row>
        <row r="18887">
          <cell r="E18887">
            <v>35.24</v>
          </cell>
        </row>
        <row r="18888">
          <cell r="A18888">
            <v>4816004</v>
          </cell>
          <cell r="B18888" t="str">
            <v>VENTILAÇÃO PROVISÓRIA PARA TUNNEL LINER</v>
          </cell>
          <cell r="C18888" t="str">
            <v>M</v>
          </cell>
        </row>
        <row r="18888">
          <cell r="E18888">
            <v>50.11</v>
          </cell>
        </row>
        <row r="18889">
          <cell r="A18889">
            <v>4915652</v>
          </cell>
          <cell r="B18889" t="str">
            <v>BICO DE ADESÃO PARA INJEÇÃO DE ADESIVO ESTRUTURAL À BASE DE RESINA EPÓXI - FORNECIMENTO, INSTALAÇÃO E RETIRADA</v>
          </cell>
          <cell r="C18889" t="str">
            <v>UND</v>
          </cell>
        </row>
        <row r="18889">
          <cell r="E18889">
            <v>7.67</v>
          </cell>
        </row>
        <row r="18890">
          <cell r="A18890">
            <v>4915651</v>
          </cell>
          <cell r="B18890" t="str">
            <v>BICO DE PERFURAÇÃO PARA INJEÇÃO DE ADESIVO ESTRUTURAL À BASE DE RESINA EPÓXI - FORNECIMENTO, INSTALAÇÃO E RETIRADA</v>
          </cell>
          <cell r="C18890" t="str">
            <v>UND</v>
          </cell>
        </row>
        <row r="18890">
          <cell r="E18890">
            <v>8.94</v>
          </cell>
        </row>
        <row r="18891">
          <cell r="A18891">
            <v>4915723</v>
          </cell>
          <cell r="B18891" t="str">
            <v>CAIAÇÃO MANUAL COM FIXADOR DE CAL</v>
          </cell>
          <cell r="C18891" t="str">
            <v>M2</v>
          </cell>
        </row>
        <row r="18891">
          <cell r="E18891">
            <v>3.13</v>
          </cell>
        </row>
        <row r="18892">
          <cell r="A18892">
            <v>4915724</v>
          </cell>
          <cell r="B18892" t="str">
            <v>CAIAÇÃO MECANIZADA COM FIXADOR DE CAL</v>
          </cell>
          <cell r="C18892" t="str">
            <v>M2</v>
          </cell>
        </row>
        <row r="18892">
          <cell r="E18892">
            <v>1.72</v>
          </cell>
        </row>
        <row r="18893">
          <cell r="A18893">
            <v>4915637</v>
          </cell>
          <cell r="B18893" t="str">
            <v>CAPA SELANTE - AREIA COMERCIAL</v>
          </cell>
          <cell r="C18893" t="str">
            <v>M2</v>
          </cell>
        </row>
        <row r="18893">
          <cell r="E18893">
            <v>0.94</v>
          </cell>
        </row>
        <row r="18894">
          <cell r="A18894">
            <v>4915779</v>
          </cell>
          <cell r="B18894" t="str">
            <v>CAPA SELANTE - AREIA EXTRAÍDA</v>
          </cell>
          <cell r="C18894" t="str">
            <v>M2</v>
          </cell>
        </row>
        <row r="18894">
          <cell r="E18894">
            <v>0.61</v>
          </cell>
        </row>
        <row r="18895">
          <cell r="A18895">
            <v>4915638</v>
          </cell>
          <cell r="B18895" t="str">
            <v>CAPA SELANTE - BRITA PRODUZIDA</v>
          </cell>
          <cell r="C18895" t="str">
            <v>M2</v>
          </cell>
        </row>
        <row r="18895">
          <cell r="E18895">
            <v>0.73</v>
          </cell>
        </row>
        <row r="18896">
          <cell r="A18896">
            <v>4915636</v>
          </cell>
          <cell r="B18896" t="str">
            <v>CAPA SELANTE - PEDRISCO COMERCIAL</v>
          </cell>
          <cell r="C18896" t="str">
            <v>M2</v>
          </cell>
        </row>
        <row r="18896">
          <cell r="E18896">
            <v>0.94</v>
          </cell>
        </row>
        <row r="18897">
          <cell r="A18897">
            <v>4915744</v>
          </cell>
          <cell r="B18897" t="str">
            <v>CAPINA MANUAL</v>
          </cell>
          <cell r="C18897" t="str">
            <v>M2</v>
          </cell>
        </row>
        <row r="18897">
          <cell r="E18897">
            <v>0.7</v>
          </cell>
        </row>
        <row r="18898">
          <cell r="A18898">
            <v>4915700</v>
          </cell>
          <cell r="B18898" t="str">
            <v>COMBATE À EXSUDAÇÃO - AREIA COMERCIAL</v>
          </cell>
          <cell r="C18898" t="str">
            <v>M2</v>
          </cell>
        </row>
        <row r="18898">
          <cell r="E18898">
            <v>1.12</v>
          </cell>
        </row>
        <row r="18899">
          <cell r="A18899">
            <v>4915590</v>
          </cell>
          <cell r="B18899" t="str">
            <v>COMBATE À EXSUDAÇÃO - AREIA EXTRAÍDA</v>
          </cell>
          <cell r="C18899" t="str">
            <v>M2</v>
          </cell>
        </row>
        <row r="18899">
          <cell r="E18899">
            <v>0.74</v>
          </cell>
        </row>
        <row r="18900">
          <cell r="A18900">
            <v>4915591</v>
          </cell>
          <cell r="B18900" t="str">
            <v>COMBATE À EXSUDAÇÃO - BRITA PRODUZIDA</v>
          </cell>
          <cell r="C18900" t="str">
            <v>M2</v>
          </cell>
        </row>
        <row r="18900">
          <cell r="E18900">
            <v>0.86</v>
          </cell>
        </row>
        <row r="18901">
          <cell r="A18901">
            <v>4915701</v>
          </cell>
          <cell r="B18901" t="str">
            <v>COMBATE À EXSUDAÇÃO - PEDRISCO COMERCIAL</v>
          </cell>
          <cell r="C18901" t="str">
            <v>M2</v>
          </cell>
        </row>
        <row r="18901">
          <cell r="E18901">
            <v>1.08</v>
          </cell>
        </row>
        <row r="18902">
          <cell r="A18902">
            <v>4915703</v>
          </cell>
          <cell r="B18902" t="str">
            <v>CORREÇÃO DE DEFEITOS COM MISTURA BETUMINOSA</v>
          </cell>
          <cell r="C18902" t="str">
            <v>M3</v>
          </cell>
        </row>
        <row r="18902">
          <cell r="E18902">
            <v>99.88</v>
          </cell>
        </row>
        <row r="18903">
          <cell r="A18903">
            <v>4915705</v>
          </cell>
          <cell r="B18903" t="str">
            <v>CORREÇÃO DE DEFEITOS POR FRESAGEM DESCONTÍNUA DO REVESTIMENTO ASFÁLTICO - ESPESSURA DE 5 CM</v>
          </cell>
          <cell r="C18903" t="str">
            <v>M3</v>
          </cell>
        </row>
        <row r="18903">
          <cell r="E18903">
            <v>120.08</v>
          </cell>
        </row>
        <row r="18904">
          <cell r="A18904">
            <v>4915743</v>
          </cell>
          <cell r="B18904" t="str">
            <v>CORTE E LIMPEZA DE ÁREAS GRAMADAS</v>
          </cell>
          <cell r="C18904" t="str">
            <v>M2</v>
          </cell>
        </row>
        <row r="18904">
          <cell r="E18904">
            <v>0.08</v>
          </cell>
        </row>
        <row r="18905">
          <cell r="A18905">
            <v>4915768</v>
          </cell>
          <cell r="B18905" t="str">
            <v>CORTE E REMOÇÃO DE ÁRVORES</v>
          </cell>
          <cell r="C18905" t="str">
            <v>M3</v>
          </cell>
        </row>
        <row r="18905">
          <cell r="E18905">
            <v>14.43</v>
          </cell>
        </row>
        <row r="18906">
          <cell r="A18906">
            <v>4915713</v>
          </cell>
          <cell r="B18906" t="str">
            <v>DESOBSTRUÇÃO DE BUEIRO</v>
          </cell>
          <cell r="C18906" t="str">
            <v>M3</v>
          </cell>
        </row>
        <row r="18906">
          <cell r="E18906">
            <v>62.18</v>
          </cell>
        </row>
        <row r="18907">
          <cell r="A18907">
            <v>4915655</v>
          </cell>
          <cell r="B18907" t="str">
            <v>FRESAGEM CONTÍNUA DE REVESTIMENTO ASFÁLTICO - ESPESSURA DE 3 CM</v>
          </cell>
          <cell r="C18907" t="str">
            <v>M3</v>
          </cell>
        </row>
        <row r="18907">
          <cell r="E18907">
            <v>85.39</v>
          </cell>
        </row>
        <row r="18908">
          <cell r="A18908">
            <v>4915656</v>
          </cell>
          <cell r="B18908" t="str">
            <v>FRESAGEM CONTÍNUA DE REVESTIMENTO ASFÁLTICO - ESPESSURA DE 4 CM</v>
          </cell>
          <cell r="C18908" t="str">
            <v>M3</v>
          </cell>
        </row>
        <row r="18908">
          <cell r="E18908">
            <v>66.98</v>
          </cell>
        </row>
        <row r="18909">
          <cell r="A18909">
            <v>4915657</v>
          </cell>
          <cell r="B18909" t="str">
            <v>FRESAGEM CONTÍNUA DE REVESTIMENTO ASFÁLTICO - ESPESSURA DE 5 CM</v>
          </cell>
          <cell r="C18909" t="str">
            <v>M3</v>
          </cell>
        </row>
        <row r="18909">
          <cell r="E18909">
            <v>55.85</v>
          </cell>
        </row>
        <row r="18910">
          <cell r="A18910">
            <v>4915658</v>
          </cell>
          <cell r="B18910" t="str">
            <v>FRESAGEM CONTÍNUA DE REVESTIMENTO ASFÁLTICO - ESPESSURA DE 6 CM</v>
          </cell>
          <cell r="C18910" t="str">
            <v>M3</v>
          </cell>
        </row>
        <row r="18910">
          <cell r="E18910">
            <v>48.61</v>
          </cell>
        </row>
        <row r="18911">
          <cell r="A18911">
            <v>4915659</v>
          </cell>
          <cell r="B18911" t="str">
            <v>FRESAGEM CONTÍNUA DE REVESTIMENTO ASFÁLTICO - ESPESSURA DE 7 CM</v>
          </cell>
          <cell r="C18911" t="str">
            <v>M3</v>
          </cell>
        </row>
        <row r="18911">
          <cell r="E18911">
            <v>43.53</v>
          </cell>
        </row>
        <row r="18912">
          <cell r="A18912">
            <v>4915660</v>
          </cell>
          <cell r="B18912" t="str">
            <v>FRESAGEM CONTÍNUA DE REVESTIMENTO ASFÁLTICO - ESPESSURA DE 8 CM</v>
          </cell>
          <cell r="C18912" t="str">
            <v>M3</v>
          </cell>
        </row>
        <row r="18912">
          <cell r="E18912">
            <v>39.9</v>
          </cell>
        </row>
        <row r="18913">
          <cell r="A18913">
            <v>4915661</v>
          </cell>
          <cell r="B18913" t="str">
            <v>FRESAGEM DESCONTÍNUA DE REVESTIMENTO ASFÁLTICO - ESPESSURA DE 3 CM</v>
          </cell>
          <cell r="C18913" t="str">
            <v>M3</v>
          </cell>
        </row>
        <row r="18913">
          <cell r="E18913">
            <v>109.75</v>
          </cell>
        </row>
        <row r="18914">
          <cell r="A18914">
            <v>4915662</v>
          </cell>
          <cell r="B18914" t="str">
            <v>FRESAGEM DESCONTÍNUA DE REVESTIMENTO ASFÁLTICO - ESPESSURA DE 4 CM</v>
          </cell>
          <cell r="C18914" t="str">
            <v>M3</v>
          </cell>
        </row>
        <row r="18914">
          <cell r="E18914">
            <v>86.53</v>
          </cell>
        </row>
        <row r="18915">
          <cell r="A18915">
            <v>4915663</v>
          </cell>
          <cell r="B18915" t="str">
            <v>FRESAGEM DESCONTÍNUA DE REVESTIMENTO ASFÁLTICO - ESPESSURA DE 5 CM</v>
          </cell>
          <cell r="C18915" t="str">
            <v>M3</v>
          </cell>
        </row>
        <row r="18915">
          <cell r="E18915">
            <v>71.47</v>
          </cell>
        </row>
        <row r="18916">
          <cell r="A18916">
            <v>4915664</v>
          </cell>
          <cell r="B18916" t="str">
            <v>FRESAGEM DESCONTÍNUA DE REVESTIMENTO ASFÁLTICO - ESPESSURA DE 6 CM</v>
          </cell>
          <cell r="C18916" t="str">
            <v>M3</v>
          </cell>
        </row>
        <row r="18916">
          <cell r="E18916">
            <v>62.71</v>
          </cell>
        </row>
        <row r="18917">
          <cell r="A18917">
            <v>4915665</v>
          </cell>
          <cell r="B18917" t="str">
            <v>FRESAGEM DESCONTÍNUA DE REVESTIMENTO ASFÁLTICO - ESPESSURA DE 7 CM</v>
          </cell>
          <cell r="C18917" t="str">
            <v>M3</v>
          </cell>
        </row>
        <row r="18917">
          <cell r="E18917">
            <v>56.69</v>
          </cell>
        </row>
        <row r="18918">
          <cell r="A18918">
            <v>4915666</v>
          </cell>
          <cell r="B18918" t="str">
            <v>FRESAGEM DESCONTÍNUA DE REVESTIMENTO ASFÁLTICO - ESPESSURA DE 8 CM</v>
          </cell>
          <cell r="C18918" t="str">
            <v>M3</v>
          </cell>
        </row>
        <row r="18918">
          <cell r="E18918">
            <v>52.38</v>
          </cell>
        </row>
        <row r="18919">
          <cell r="A18919">
            <v>4915650</v>
          </cell>
          <cell r="B18919" t="str">
            <v>INJEÇÃO DE ADESIVO ESTRUTURAL À BASE DE RESINA EPÓXI DE BAIXA VISCOSIDADE PARA TRATAMENTO DE FISSURAS EM ESTRUTURAS DE CONCRETO - FORNECIMENTO E APLICAÇÃO MANUAL</v>
          </cell>
          <cell r="C18919" t="str">
            <v>KG</v>
          </cell>
        </row>
        <row r="18919">
          <cell r="E18919">
            <v>355.49</v>
          </cell>
        </row>
        <row r="18920">
          <cell r="A18920">
            <v>4915645</v>
          </cell>
          <cell r="B18920" t="str">
            <v>INJEÇÃO DE ADESIVO ESTRUTURAL À BASE DE RESINA EPÓXI DE BAIXA VISCOSIDADE PARA TRATAMENTO DE FISSURAS EM ESTRUTURAS DE CONCRETO - FORNECIMENTO E APLICAÇÃO MECANIZADA</v>
          </cell>
          <cell r="C18920" t="str">
            <v>KG</v>
          </cell>
        </row>
        <row r="18920">
          <cell r="E18920">
            <v>281.83</v>
          </cell>
        </row>
        <row r="18921">
          <cell r="A18921">
            <v>4915712</v>
          </cell>
          <cell r="B18921" t="str">
            <v>LIMPEZA DE BUEIRO</v>
          </cell>
          <cell r="C18921" t="str">
            <v>M3</v>
          </cell>
        </row>
        <row r="18921">
          <cell r="E18921">
            <v>20.73</v>
          </cell>
        </row>
        <row r="18922">
          <cell r="A18922">
            <v>4915711</v>
          </cell>
          <cell r="B18922" t="str">
            <v>LIMPEZA DE DESCIDA D'ÁGUA</v>
          </cell>
          <cell r="C18922" t="str">
            <v>M</v>
          </cell>
        </row>
        <row r="18922">
          <cell r="E18922">
            <v>1.38</v>
          </cell>
        </row>
        <row r="18923">
          <cell r="A18923">
            <v>4915790</v>
          </cell>
          <cell r="B18923" t="str">
            <v>LIMPEZA DE EMULSÃO ASFÁLTICA OU ASFALTO DILUÍDO DERRAMADOS NA PISTA - REMOÇÃO COM MINICARREGADEIRA COM VASSOURA E DESCARGA LIVRE</v>
          </cell>
          <cell r="C18923" t="str">
            <v>T</v>
          </cell>
        </row>
        <row r="18923">
          <cell r="E18923">
            <v>219.55</v>
          </cell>
        </row>
        <row r="18924">
          <cell r="A18924">
            <v>4915793</v>
          </cell>
          <cell r="B18924" t="str">
            <v>LIMPEZA DE LÍQUIDOS COMBUSTÍVEIS DERRAMADOS NA PISTA - REMOÇÃO COM MINICARREGADEIRA COM VASSOURA E DESCARGA LIVRE</v>
          </cell>
          <cell r="C18924" t="str">
            <v>T</v>
          </cell>
        </row>
        <row r="18924">
          <cell r="E18924">
            <v>171.9</v>
          </cell>
        </row>
        <row r="18925">
          <cell r="A18925">
            <v>4915792</v>
          </cell>
          <cell r="B18925" t="str">
            <v>LIMPEZA DE MATERIAL ASFÁLTICO DERRAMADO FORA DA PISTA - REMOÇÃO COM ESCAVADEIRA HIDRÁULICA E CAMINHÃO BASCULANTE</v>
          </cell>
          <cell r="C18925" t="str">
            <v>T</v>
          </cell>
        </row>
        <row r="18925">
          <cell r="E18925">
            <v>74.74</v>
          </cell>
        </row>
        <row r="18926">
          <cell r="A18926">
            <v>4915718</v>
          </cell>
          <cell r="B18926" t="str">
            <v>LIMPEZA DE PLACA DE SINALIZAÇÃO</v>
          </cell>
          <cell r="C18926" t="str">
            <v>M2</v>
          </cell>
        </row>
        <row r="18926">
          <cell r="E18926">
            <v>8.91</v>
          </cell>
        </row>
        <row r="18927">
          <cell r="A18927">
            <v>4915672</v>
          </cell>
          <cell r="B18927" t="str">
            <v>LIMPEZA DE PONTE</v>
          </cell>
          <cell r="C18927" t="str">
            <v>M</v>
          </cell>
        </row>
        <row r="18927">
          <cell r="E18927">
            <v>4.15</v>
          </cell>
        </row>
        <row r="18928">
          <cell r="A18928">
            <v>4915708</v>
          </cell>
          <cell r="B18928" t="str">
            <v>LIMPEZA DE SARJETA E MEIO-FIO</v>
          </cell>
          <cell r="C18928" t="str">
            <v>M</v>
          </cell>
        </row>
        <row r="18928">
          <cell r="E18928">
            <v>0.69</v>
          </cell>
        </row>
        <row r="18929">
          <cell r="A18929">
            <v>4915710</v>
          </cell>
          <cell r="B18929" t="str">
            <v>LIMPEZA DE VALA DE DRENAGEM</v>
          </cell>
          <cell r="C18929" t="str">
            <v>M</v>
          </cell>
        </row>
        <row r="18929">
          <cell r="E18929">
            <v>4.15</v>
          </cell>
        </row>
        <row r="18930">
          <cell r="A18930">
            <v>4915709</v>
          </cell>
          <cell r="B18930" t="str">
            <v>LIMPEZA DE VALETA DE CORTE</v>
          </cell>
          <cell r="C18930" t="str">
            <v>M</v>
          </cell>
        </row>
        <row r="18930">
          <cell r="E18930">
            <v>1.04</v>
          </cell>
        </row>
        <row r="18931">
          <cell r="A18931">
            <v>4915686</v>
          </cell>
          <cell r="B18931" t="str">
            <v>LIMPEZA E DESOBSTRUÇÃO DE DISPOSITIVOS DE DRENAGEM EM OAE</v>
          </cell>
          <cell r="C18931" t="str">
            <v>UND</v>
          </cell>
        </row>
        <row r="18931">
          <cell r="E18931">
            <v>4.15</v>
          </cell>
        </row>
        <row r="18932">
          <cell r="A18932">
            <v>4915687</v>
          </cell>
          <cell r="B18932" t="str">
            <v>LIMPEZA E DESOBSTRUÇÃO DE DRENOS DE OBRAS DE CONTENÇÃO</v>
          </cell>
          <cell r="C18932" t="str">
            <v>UND</v>
          </cell>
        </row>
        <row r="18932">
          <cell r="E18932">
            <v>2.59</v>
          </cell>
        </row>
        <row r="18933">
          <cell r="A18933">
            <v>4915634</v>
          </cell>
          <cell r="B18933" t="str">
            <v>LIMPEZA E DESOBSTRUÇÃO MECANIZADA DE BUEIROS COM DIÂMETRO ACIMA DE 1,00 ATÉ 1,50 M</v>
          </cell>
          <cell r="C18933" t="str">
            <v>M</v>
          </cell>
        </row>
        <row r="18933">
          <cell r="E18933">
            <v>56.58</v>
          </cell>
        </row>
        <row r="18934">
          <cell r="A18934">
            <v>4915633</v>
          </cell>
          <cell r="B18934" t="str">
            <v>LIMPEZA E DESOBSTRUÇÃO MECANIZADA DE BUEIROS COM DIÂMETRO DE ATÉ 1,00 M</v>
          </cell>
          <cell r="C18934" t="str">
            <v>M</v>
          </cell>
        </row>
        <row r="18934">
          <cell r="E18934">
            <v>18.66</v>
          </cell>
        </row>
        <row r="18935">
          <cell r="A18935">
            <v>4915714</v>
          </cell>
          <cell r="B18935" t="str">
            <v>LIMPEZA E ENCHIMENTO COM RESINA EPÓXI DE FISSURAS NIVELADAS COM ABERTURA MÁXIMA DE 0,4 MM E PROFUNDIDADE DE 20 MM EM PAVIMENTO DE CONCRETO QUE NÃO ATRAVESSAM TODA A ESPESSURA DA PLACA</v>
          </cell>
          <cell r="C18935" t="str">
            <v>M</v>
          </cell>
        </row>
        <row r="18935">
          <cell r="E18935">
            <v>3.68</v>
          </cell>
        </row>
        <row r="18936">
          <cell r="A18936">
            <v>4915759</v>
          </cell>
          <cell r="B18936" t="str">
            <v>LIMPEZA E REMOÇÃO DE VEGETAÇÃO JUNTO AOS APARELHOS DE APOIO DE OAE COM O USO DE HERBICIDA</v>
          </cell>
          <cell r="C18936" t="str">
            <v>UND</v>
          </cell>
        </row>
        <row r="18936">
          <cell r="E18936">
            <v>7</v>
          </cell>
        </row>
        <row r="18937">
          <cell r="A18937">
            <v>4915758</v>
          </cell>
          <cell r="B18937" t="str">
            <v>LIMPEZA E REMOÇÃO DE VEGETAÇÃO NAS JUNTAS DE DILATAÇÃO COM O USO DE HERBICIDA</v>
          </cell>
          <cell r="C18937" t="str">
            <v>M</v>
          </cell>
        </row>
        <row r="18937">
          <cell r="E18937">
            <v>4.17</v>
          </cell>
        </row>
        <row r="18938">
          <cell r="A18938">
            <v>4915640</v>
          </cell>
          <cell r="B18938" t="str">
            <v>LIMPEZA E REMOÇÃO MANUAL DE MATERIAL RETIDO EM TERRA FIRME EM OAE</v>
          </cell>
          <cell r="C18938" t="str">
            <v>M3</v>
          </cell>
        </row>
        <row r="18938">
          <cell r="E18938">
            <v>20.73</v>
          </cell>
        </row>
        <row r="18939">
          <cell r="A18939">
            <v>4915639</v>
          </cell>
          <cell r="B18939" t="str">
            <v>LIMPEZA EM SUPERFÍCIE DE CONCRETO COM ESCOVA DE AÇO</v>
          </cell>
          <cell r="C18939" t="str">
            <v>M2</v>
          </cell>
        </row>
        <row r="18939">
          <cell r="E18939">
            <v>4.15</v>
          </cell>
        </row>
        <row r="18940">
          <cell r="A18940">
            <v>4915695</v>
          </cell>
          <cell r="B18940" t="str">
            <v>LIMPEZA, SERRAGEM E ENCHIMENTO DE FISSURAS NIVELADAS COM ABERTURA ENTRE 0,4 MM E 1,0 MM E PROFUNDIDADE DE 25 MM EM PAVIMENTO DE CONCRETO COM CAP</v>
          </cell>
          <cell r="C18940" t="str">
            <v>M</v>
          </cell>
        </row>
        <row r="18940">
          <cell r="E18940">
            <v>6.3</v>
          </cell>
        </row>
        <row r="18941">
          <cell r="A18941">
            <v>4915696</v>
          </cell>
          <cell r="B18941" t="str">
            <v>LIMPEZA, SERRAGEM E ENCHIMENTO DE FISSURAS NIVELADAS COM ABERTURA ENTRE 0,4 MM E 1,0 MM E PROFUNDIDADE DE 25 MM EM PAVIMENTO DE CONCRETO COM CAP COM POLÍMERO</v>
          </cell>
          <cell r="C18941" t="str">
            <v>M</v>
          </cell>
        </row>
        <row r="18941">
          <cell r="E18941">
            <v>6.3</v>
          </cell>
        </row>
        <row r="18942">
          <cell r="A18942">
            <v>4915694</v>
          </cell>
          <cell r="B18942" t="str">
            <v>LIMPEZA, SERRAGEM E ENCHIMENTO DE FISSURAS NIVELADAS COM ABERTURA ENTRE 0,4 MM E 1,0 MM E PROFUNDIDADE DE 25 MM EM PAVIMENTO DE CONCRETO COM SELANTE ELÁSTICO A FRIO</v>
          </cell>
          <cell r="C18942" t="str">
            <v>M</v>
          </cell>
        </row>
        <row r="18942">
          <cell r="E18942">
            <v>29.08</v>
          </cell>
        </row>
        <row r="18943">
          <cell r="A18943">
            <v>4915654</v>
          </cell>
          <cell r="B18943" t="str">
            <v>LIXAMENTO MECANIZADO EM SUPERFÍCIE DE CONCRETO</v>
          </cell>
          <cell r="C18943" t="str">
            <v>M2</v>
          </cell>
        </row>
        <row r="18943">
          <cell r="E18943">
            <v>11.29</v>
          </cell>
        </row>
        <row r="18944">
          <cell r="A18944">
            <v>4900001</v>
          </cell>
          <cell r="B18944" t="str">
            <v>MATERIAL DE BASE</v>
          </cell>
          <cell r="C18944" t="str">
            <v>M3</v>
          </cell>
        </row>
        <row r="18944">
          <cell r="E18944">
            <v>0</v>
          </cell>
        </row>
        <row r="18945">
          <cell r="A18945">
            <v>4915801</v>
          </cell>
          <cell r="B18945" t="str">
            <v>MISTURA BETUMINOSA</v>
          </cell>
          <cell r="C18945" t="str">
            <v>M3</v>
          </cell>
        </row>
        <row r="18945">
          <cell r="E18945">
            <v>0</v>
          </cell>
        </row>
        <row r="18946">
          <cell r="A18946">
            <v>4916290</v>
          </cell>
          <cell r="B18946" t="str">
            <v>MISTURA BETUMINOSA A FRIO EXECUTADA EM BETONEIRA - FAIXA C - AREIA E BRITA COMERCIAIS</v>
          </cell>
          <cell r="C18946" t="str">
            <v>M3</v>
          </cell>
        </row>
        <row r="18946">
          <cell r="E18946">
            <v>341.38</v>
          </cell>
        </row>
        <row r="18947">
          <cell r="A18947">
            <v>4915765</v>
          </cell>
          <cell r="B18947" t="str">
            <v>PODA DE ÁRVORES COM 5,0 M A 7,5 M DE ALTURA</v>
          </cell>
          <cell r="C18947" t="str">
            <v>M3</v>
          </cell>
        </row>
        <row r="18947">
          <cell r="E18947">
            <v>192.6</v>
          </cell>
        </row>
        <row r="18948">
          <cell r="A18948">
            <v>4915766</v>
          </cell>
          <cell r="B18948" t="str">
            <v>PODA DE ÁRVORES COM 7,5 M A 10 M DE ALTURA</v>
          </cell>
          <cell r="C18948" t="str">
            <v>M3</v>
          </cell>
        </row>
        <row r="18948">
          <cell r="E18948">
            <v>113.05</v>
          </cell>
        </row>
        <row r="18949">
          <cell r="A18949">
            <v>4915764</v>
          </cell>
          <cell r="B18949" t="str">
            <v>PODA DE ÁRVORES COM ATÉ 5 M DE ALTURA</v>
          </cell>
          <cell r="C18949" t="str">
            <v>M3</v>
          </cell>
        </row>
        <row r="18949">
          <cell r="E18949">
            <v>346.68</v>
          </cell>
        </row>
        <row r="18950">
          <cell r="A18950">
            <v>4915767</v>
          </cell>
          <cell r="B18950" t="str">
            <v>PODA DE ÁRVORES COM MAIS DE 10 M DE ALTURA</v>
          </cell>
          <cell r="C18950" t="str">
            <v>M3</v>
          </cell>
        </row>
        <row r="18950">
          <cell r="E18950">
            <v>74.29</v>
          </cell>
        </row>
        <row r="18951">
          <cell r="A18951">
            <v>4915777</v>
          </cell>
          <cell r="B18951" t="str">
            <v>REASSENTAMENTO MANUAL DE MEIO-FIO COM MATERIAL ARRANCADO DA PISTA</v>
          </cell>
          <cell r="C18951" t="str">
            <v>M</v>
          </cell>
        </row>
        <row r="18951">
          <cell r="E18951">
            <v>13.37</v>
          </cell>
        </row>
        <row r="18952">
          <cell r="A18952">
            <v>4915618</v>
          </cell>
          <cell r="B18952" t="str">
            <v>RECOMPOSIÇÃO DE CAMADA GRANULAR DO PAVIMENTO COM MATERIAL DE JAZIDA</v>
          </cell>
          <cell r="C18952" t="str">
            <v>M2</v>
          </cell>
        </row>
        <row r="18952">
          <cell r="E18952">
            <v>2.99</v>
          </cell>
        </row>
        <row r="18953">
          <cell r="A18953">
            <v>4915774</v>
          </cell>
          <cell r="B18953" t="str">
            <v>RECOMPOSIÇÃO DE EROSÃO EM CORTE OU ATERRO COM MATERIAL DE JAZIDA</v>
          </cell>
          <cell r="C18953" t="str">
            <v>M3</v>
          </cell>
        </row>
        <row r="18953">
          <cell r="E18953">
            <v>22.69</v>
          </cell>
        </row>
        <row r="18954">
          <cell r="A18954">
            <v>4915719</v>
          </cell>
          <cell r="B18954" t="str">
            <v>RECOMPOSIÇÃO DE PLACA DE SINALIZAÇÃO</v>
          </cell>
          <cell r="C18954" t="str">
            <v>M2</v>
          </cell>
        </row>
        <row r="18954">
          <cell r="E18954">
            <v>33.13</v>
          </cell>
        </row>
        <row r="18955">
          <cell r="A18955">
            <v>4915611</v>
          </cell>
          <cell r="B18955" t="str">
            <v>RECOMPOSIÇÃO DE REVESTIMENTO PRIMÁRIO COM MATERIAL DE JAZIDA</v>
          </cell>
          <cell r="C18955" t="str">
            <v>M3</v>
          </cell>
        </row>
        <row r="18955">
          <cell r="E18955">
            <v>10.41</v>
          </cell>
        </row>
        <row r="18956">
          <cell r="A18956">
            <v>4915733</v>
          </cell>
          <cell r="B18956" t="str">
            <v>RECOMPOSIÇÃO MANUAL DE ATERRO COM MATERIAL DE JAZIDA</v>
          </cell>
          <cell r="C18956" t="str">
            <v>M3</v>
          </cell>
        </row>
        <row r="18956">
          <cell r="E18956">
            <v>37.67</v>
          </cell>
        </row>
        <row r="18957">
          <cell r="A18957">
            <v>4915734</v>
          </cell>
          <cell r="B18957" t="str">
            <v>RECOMPOSIÇÃO MECANIZADA DE ATERRO COM MATERIAL DE JAZIDA</v>
          </cell>
          <cell r="C18957" t="str">
            <v>M3</v>
          </cell>
        </row>
        <row r="18957">
          <cell r="E18957">
            <v>11.06</v>
          </cell>
        </row>
        <row r="18958">
          <cell r="A18958">
            <v>4915727</v>
          </cell>
          <cell r="B18958" t="str">
            <v>RECOMPOSIÇÃO PARCIAL DE CERCA COM MOURÃO DE CONCRETO - ARAME</v>
          </cell>
          <cell r="C18958" t="str">
            <v>M</v>
          </cell>
        </row>
        <row r="18958">
          <cell r="E18958">
            <v>10.69</v>
          </cell>
        </row>
        <row r="18959">
          <cell r="A18959">
            <v>4915726</v>
          </cell>
          <cell r="B18959" t="str">
            <v>RECOMPOSIÇÃO PARCIAL DE CERCA COM MOURÃO DE CONCRETO SEÇÃO QUADRADA - MOURÃO - AREIA E BRITA COMERCIAIS</v>
          </cell>
          <cell r="C18959" t="str">
            <v>M</v>
          </cell>
        </row>
        <row r="18959">
          <cell r="E18959">
            <v>23.68</v>
          </cell>
        </row>
        <row r="18960">
          <cell r="A18960">
            <v>4915594</v>
          </cell>
          <cell r="B18960" t="str">
            <v>RECOMPOSIÇÃO PARCIAL DE CERCA COM MOURÃO DE CONCRETO SEÇÃO QUADRADA - MOURÃO - AREIA EXTRAÍDA E BRITA PRODUZIDA</v>
          </cell>
          <cell r="C18960" t="str">
            <v>M</v>
          </cell>
        </row>
        <row r="18960">
          <cell r="E18960">
            <v>22.35</v>
          </cell>
        </row>
        <row r="18961">
          <cell r="A18961">
            <v>4915729</v>
          </cell>
          <cell r="B18961" t="str">
            <v>RECOMPOSIÇÃO PARCIAL DE CERCA COM MOURÃO DE CONCRETO SEÇÃO TRIANGULAR - MOURÃO - AREIA E BRITA COMERCIAIS</v>
          </cell>
          <cell r="C18961" t="str">
            <v>M</v>
          </cell>
        </row>
        <row r="18961">
          <cell r="E18961">
            <v>18.46</v>
          </cell>
        </row>
        <row r="18962">
          <cell r="A18962">
            <v>4915596</v>
          </cell>
          <cell r="B18962" t="str">
            <v>RECOMPOSIÇÃO PARCIAL DE CERCA COM MOURÃO DE CONCRETO SEÇÃO TRIANGULAR - MOURÃO - AREIA EXTRAÍDA E BRITA COMERCIAL</v>
          </cell>
          <cell r="C18962" t="str">
            <v>M</v>
          </cell>
        </row>
        <row r="18962">
          <cell r="E18962">
            <v>17.88</v>
          </cell>
        </row>
        <row r="18963">
          <cell r="A18963">
            <v>4915732</v>
          </cell>
          <cell r="B18963" t="str">
            <v>RECOMPOSIÇÃO PARCIAL DE CERCA COM MOURÃO DE MADEIRA - ARAME</v>
          </cell>
          <cell r="C18963" t="str">
            <v>M</v>
          </cell>
        </row>
        <row r="18963">
          <cell r="E18963">
            <v>8.22</v>
          </cell>
        </row>
        <row r="18964">
          <cell r="A18964">
            <v>4915731</v>
          </cell>
          <cell r="B18964" t="str">
            <v>RECOMPOSIÇÃO PARCIAL DE CERCA COM MOURÃO DE MADEIRA - MOURÃO</v>
          </cell>
          <cell r="C18964" t="str">
            <v>M</v>
          </cell>
        </row>
        <row r="18964">
          <cell r="E18964">
            <v>18.38</v>
          </cell>
        </row>
        <row r="18965">
          <cell r="A18965">
            <v>4915725</v>
          </cell>
          <cell r="B18965" t="str">
            <v>RECOMPOSIÇÃO TOTAL DE CERCA COM MOURÃO DE CONCRETO SEÇÃO QUADRADA - AREIA E BRITA COMERCIAIS</v>
          </cell>
          <cell r="C18965" t="str">
            <v>M</v>
          </cell>
        </row>
        <row r="18965">
          <cell r="E18965">
            <v>28.87</v>
          </cell>
        </row>
        <row r="18966">
          <cell r="A18966">
            <v>4915593</v>
          </cell>
          <cell r="B18966" t="str">
            <v>RECOMPOSIÇÃO TOTAL DE CERCA COM MOURÃO DE CONCRETO SEÇÃO QUADRADA - AREIA EXTRAÍDA E BRITA PRODUZIDA</v>
          </cell>
          <cell r="C18966" t="str">
            <v>M</v>
          </cell>
        </row>
        <row r="18966">
          <cell r="E18966">
            <v>27.55</v>
          </cell>
        </row>
        <row r="18967">
          <cell r="A18967">
            <v>4915728</v>
          </cell>
          <cell r="B18967" t="str">
            <v>RECOMPOSIÇÃO TOTAL DE CERCA COM MOURÃO DE CONCRETO SEÇÃO TRIANGULAR - AREIA E BRITA COMERCIAIS</v>
          </cell>
          <cell r="C18967" t="str">
            <v>M</v>
          </cell>
        </row>
        <row r="18967">
          <cell r="E18967">
            <v>28.72</v>
          </cell>
        </row>
        <row r="18968">
          <cell r="A18968">
            <v>4915595</v>
          </cell>
          <cell r="B18968" t="str">
            <v>RECOMPOSIÇÃO TOTAL DE CERCA COM MOURÃO DE CONCRETO SEÇÃO TRIANGULAR - AREIA EXTRAÍDA E BRITA PRODUZIDA</v>
          </cell>
          <cell r="C18968" t="str">
            <v>M</v>
          </cell>
        </row>
        <row r="18968">
          <cell r="E18968">
            <v>28.15</v>
          </cell>
        </row>
        <row r="18969">
          <cell r="A18969">
            <v>4915730</v>
          </cell>
          <cell r="B18969" t="str">
            <v>RECOMPOSIÇÃO TOTAL DE CERCA COM MOURÃO DE MADEIRA</v>
          </cell>
          <cell r="C18969" t="str">
            <v>M</v>
          </cell>
        </row>
        <row r="18969">
          <cell r="E18969">
            <v>25.82</v>
          </cell>
        </row>
        <row r="18970">
          <cell r="A18970">
            <v>4915598</v>
          </cell>
          <cell r="B18970" t="str">
            <v>RECONFORMAÇÃO DA PLATAFORMA</v>
          </cell>
          <cell r="C18970" t="str">
            <v>M2</v>
          </cell>
        </row>
        <row r="18970">
          <cell r="E18970">
            <v>0.1</v>
          </cell>
        </row>
        <row r="18971">
          <cell r="A18971">
            <v>4915748</v>
          </cell>
          <cell r="B18971" t="str">
            <v>RECUPERAÇÃO DE DESGASTE SUPERFICIAL EM PAVIMENTOS DE CONCRETO</v>
          </cell>
          <cell r="C18971" t="str">
            <v>M2</v>
          </cell>
        </row>
        <row r="18971">
          <cell r="E18971">
            <v>237.84</v>
          </cell>
        </row>
        <row r="18972">
          <cell r="A18972">
            <v>4915608</v>
          </cell>
          <cell r="B18972" t="str">
            <v>REGULARIZAÇÃO DE TALUDES E VALAS COM SOQUETE VIBRATÓRIO</v>
          </cell>
          <cell r="C18972" t="str">
            <v>M2</v>
          </cell>
        </row>
        <row r="18972">
          <cell r="E18972">
            <v>2.46</v>
          </cell>
        </row>
        <row r="18973">
          <cell r="A18973">
            <v>4915613</v>
          </cell>
          <cell r="B18973" t="str">
            <v>REGULARIZAÇÃO MECÂNICA DA FAIXA DE DOMÍNIO</v>
          </cell>
          <cell r="C18973" t="str">
            <v>M2</v>
          </cell>
        </row>
        <row r="18973">
          <cell r="E18973">
            <v>0.15</v>
          </cell>
        </row>
        <row r="18974">
          <cell r="A18974">
            <v>4915692</v>
          </cell>
          <cell r="B18974" t="str">
            <v>REMENDO PROFUNDO COM IMPRIMAÇÃO COM ASFALTO DILUÍDO - DEMOLIÇÃO MANUAL</v>
          </cell>
          <cell r="C18974" t="str">
            <v>M3</v>
          </cell>
        </row>
        <row r="18974">
          <cell r="E18974">
            <v>349.69</v>
          </cell>
        </row>
        <row r="18975">
          <cell r="A18975">
            <v>4915746</v>
          </cell>
          <cell r="B18975" t="str">
            <v>REMENDO PROFUNDO COM IMPRIMAÇÃO COM ASFALTO DILUÍDO - DEMOLIÇÃO MECÂNICA E CORTE COM SERRA</v>
          </cell>
          <cell r="C18975" t="str">
            <v>M3</v>
          </cell>
        </row>
        <row r="18975">
          <cell r="E18975">
            <v>270.47</v>
          </cell>
        </row>
        <row r="18976">
          <cell r="A18976">
            <v>4915630</v>
          </cell>
          <cell r="B18976" t="str">
            <v>REMENDO PROFUNDO COM IMPRIMAÇÃO COM EMULSÃO ASFÁLTICA - DEMOLIÇÃO MANUAL</v>
          </cell>
          <cell r="C18976" t="str">
            <v>M3</v>
          </cell>
        </row>
        <row r="18976">
          <cell r="E18976">
            <v>349.69</v>
          </cell>
        </row>
        <row r="18977">
          <cell r="A18977">
            <v>4915631</v>
          </cell>
          <cell r="B18977" t="str">
            <v>REMENDO PROFUNDO COM IMPRIMAÇÃO COM EMULSÃO ASFÁLTICA - DEMOLIÇÃO MECÂNICA E CORTE COM SERRA</v>
          </cell>
          <cell r="C18977" t="str">
            <v>M3</v>
          </cell>
        </row>
        <row r="18977">
          <cell r="E18977">
            <v>270.47</v>
          </cell>
        </row>
        <row r="18978">
          <cell r="A18978">
            <v>4915785</v>
          </cell>
          <cell r="B18978" t="str">
            <v>REMOÇÃO DE ANIMAIS DE GRANDE PORTE MORTOS EM RODOVIA - CARGA E DESCARGA COM GUINDAUTO</v>
          </cell>
          <cell r="C18978" t="str">
            <v>T</v>
          </cell>
        </row>
        <row r="18978">
          <cell r="E18978">
            <v>365.46</v>
          </cell>
        </row>
        <row r="18979">
          <cell r="A18979">
            <v>4915786</v>
          </cell>
          <cell r="B18979" t="str">
            <v>REMOÇÃO DE ANIMAIS DE PEQUENO PORTE MORTOS EM RODOVIA - CARGA MANUAL</v>
          </cell>
          <cell r="C18979" t="str">
            <v>T</v>
          </cell>
        </row>
        <row r="18979">
          <cell r="E18979">
            <v>159.52</v>
          </cell>
        </row>
        <row r="18980">
          <cell r="A18980">
            <v>4915795</v>
          </cell>
          <cell r="B18980" t="str">
            <v>REMOÇÃO DE EMBORRACHADOS DE PNEUS EM RODOVIA</v>
          </cell>
          <cell r="C18980" t="str">
            <v>T</v>
          </cell>
        </row>
        <row r="18980">
          <cell r="E18980">
            <v>327.68</v>
          </cell>
        </row>
        <row r="18981">
          <cell r="A18981">
            <v>4915800</v>
          </cell>
          <cell r="B18981" t="str">
            <v>REMOÇÃO DE ESPÉCIMES ARBÓREOS DE 20 A 40 M TOMBADOS NA PISTA</v>
          </cell>
          <cell r="C18981" t="str">
            <v>T</v>
          </cell>
        </row>
        <row r="18981">
          <cell r="E18981">
            <v>51.84</v>
          </cell>
        </row>
        <row r="18982">
          <cell r="A18982">
            <v>4915799</v>
          </cell>
          <cell r="B18982" t="str">
            <v>REMOÇÃO DE ESPÉCIMES ARBÓREOS DE ATÉ 20 M TOMBADOS NA PISTA</v>
          </cell>
          <cell r="C18982" t="str">
            <v>T</v>
          </cell>
        </row>
        <row r="18982">
          <cell r="E18982">
            <v>40.22</v>
          </cell>
        </row>
        <row r="18983">
          <cell r="A18983">
            <v>4915698</v>
          </cell>
          <cell r="B18983" t="str">
            <v>REMOÇÃO DE GRÃOS, AGREGADOS E SOLOS DERRAMADOS NA PISTA EM RODOVIAS</v>
          </cell>
          <cell r="C18983" t="str">
            <v>T</v>
          </cell>
        </row>
        <row r="18983">
          <cell r="E18983">
            <v>17.77</v>
          </cell>
        </row>
        <row r="18984">
          <cell r="A18984">
            <v>4915794</v>
          </cell>
          <cell r="B18984" t="str">
            <v>REMOÇÃO DE SUCATAS DERRAMADAS EM RODOVIA - CINTA COM UTILIZAÇÃO DE 100 VEZES</v>
          </cell>
          <cell r="C18984" t="str">
            <v>T</v>
          </cell>
        </row>
        <row r="18984">
          <cell r="E18984">
            <v>559.56</v>
          </cell>
        </row>
        <row r="18985">
          <cell r="A18985">
            <v>4915789</v>
          </cell>
          <cell r="B18985" t="str">
            <v>REMOÇÃO DE VEÍCULOS DE GRANDE PORTE INCENDIADOS EM RODOVIA - CARGA E DESCARGA COM GUINDASTE - CINTA COM UTILIZAÇÃO DE 100 VEZES</v>
          </cell>
          <cell r="C18985" t="str">
            <v>UND</v>
          </cell>
        </row>
        <row r="18985">
          <cell r="E18985">
            <v>1633.43</v>
          </cell>
        </row>
        <row r="18986">
          <cell r="A18986">
            <v>4915798</v>
          </cell>
          <cell r="B18986" t="str">
            <v>REMOÇÃO DE VEÍCULOS DE GRANDE PORTE TOMBADOS EM RODOVIA - CINTA COM UTILIZAÇÃO DE 100 VEZES</v>
          </cell>
          <cell r="C18986" t="str">
            <v>UND</v>
          </cell>
        </row>
        <row r="18986">
          <cell r="E18986">
            <v>1461.17</v>
          </cell>
        </row>
        <row r="18987">
          <cell r="A18987">
            <v>4915788</v>
          </cell>
          <cell r="B18987" t="str">
            <v>REMOÇÃO DE VEÍCULOS DE MÉDIO PORTE INCENDIADOS EM RODOVIA - CARGA E DESCARGA COM GUINDASTE - CINTA COM UTILIZAÇÃO DE 100 VEZES</v>
          </cell>
          <cell r="C18987" t="str">
            <v>UND</v>
          </cell>
        </row>
        <row r="18987">
          <cell r="E18987">
            <v>1481.49</v>
          </cell>
        </row>
        <row r="18988">
          <cell r="A18988">
            <v>4915797</v>
          </cell>
          <cell r="B18988" t="str">
            <v>REMOÇÃO DE VEÍCULOS DE MÉDIO PORTE TOMBADOS EM RODOVIA - CINTA COM UTILIZAÇÃO DE 100 VEZES</v>
          </cell>
          <cell r="C18988" t="str">
            <v>UND</v>
          </cell>
        </row>
        <row r="18988">
          <cell r="E18988">
            <v>713.99</v>
          </cell>
        </row>
        <row r="18989">
          <cell r="A18989">
            <v>4915787</v>
          </cell>
          <cell r="B18989" t="str">
            <v>REMOÇÃO DE VEÍCULOS DE PEQUENO PORTE INCENDIADOS EM RODOVIA - CARGA E DESCARGA COM GUINDAUTO - CINTA COM UTILIZAÇÃO DE 100 VEZES</v>
          </cell>
          <cell r="C18989" t="str">
            <v>UND</v>
          </cell>
        </row>
        <row r="18989">
          <cell r="E18989">
            <v>832.16</v>
          </cell>
        </row>
        <row r="18990">
          <cell r="A18990">
            <v>4915796</v>
          </cell>
          <cell r="B18990" t="str">
            <v>REMOÇÃO DE VEÍCULOS DE PEQUENO PORTE TOMBADOS EM RODOVIA - CINTA COM UTILIZAÇÃO DE 100 VEZES</v>
          </cell>
          <cell r="C18990" t="str">
            <v>UND</v>
          </cell>
        </row>
        <row r="18990">
          <cell r="E18990">
            <v>291.38</v>
          </cell>
        </row>
        <row r="18991">
          <cell r="A18991">
            <v>4915760</v>
          </cell>
          <cell r="B18991" t="str">
            <v>REMOÇÃO DE VESTÍGIOS DE ÓLEO OU GRAXA NA SUPERFÍCIE DO REVESTIMENTO DO PAVIMENTO</v>
          </cell>
          <cell r="C18991" t="str">
            <v>M2</v>
          </cell>
        </row>
        <row r="18991">
          <cell r="E18991">
            <v>50.56</v>
          </cell>
        </row>
        <row r="18992">
          <cell r="A18992">
            <v>4915699</v>
          </cell>
          <cell r="B18992" t="str">
            <v>REMOÇÃO DE VIDROS, CAIXAS E ENGRADADOS DERRAMADOS NA PISTA EM RODOVIA</v>
          </cell>
          <cell r="C18992" t="str">
            <v>T</v>
          </cell>
        </row>
        <row r="18992">
          <cell r="E18992">
            <v>27.36</v>
          </cell>
        </row>
        <row r="18993">
          <cell r="A18993">
            <v>4915736</v>
          </cell>
          <cell r="B18993" t="str">
            <v>REMOÇÃO MANUAL DE BARREIRA EM ROCHA</v>
          </cell>
          <cell r="C18993" t="str">
            <v>M3</v>
          </cell>
        </row>
        <row r="18993">
          <cell r="E18993">
            <v>15.59</v>
          </cell>
        </row>
        <row r="18994">
          <cell r="A18994">
            <v>4915735</v>
          </cell>
          <cell r="B18994" t="str">
            <v>REMOÇÃO MANUAL DE BARREIRA EM SOLO</v>
          </cell>
          <cell r="C18994" t="str">
            <v>M3</v>
          </cell>
        </row>
        <row r="18994">
          <cell r="E18994">
            <v>12.64</v>
          </cell>
        </row>
        <row r="18995">
          <cell r="A18995">
            <v>4915670</v>
          </cell>
          <cell r="B18995" t="str">
            <v>REMOÇÃO MANUAL DE CAMADA GRANULAR DO PAVIMENTO</v>
          </cell>
          <cell r="C18995" t="str">
            <v>M3</v>
          </cell>
        </row>
        <row r="18995">
          <cell r="E18995">
            <v>183.25</v>
          </cell>
        </row>
        <row r="18996">
          <cell r="A18996">
            <v>4915668</v>
          </cell>
          <cell r="B18996" t="str">
            <v>REMOÇÃO MANUAL DE REVESTIMENTO ASFÁLTICO</v>
          </cell>
          <cell r="C18996" t="str">
            <v>M3</v>
          </cell>
        </row>
        <row r="18996">
          <cell r="E18996">
            <v>287.27</v>
          </cell>
        </row>
        <row r="18997">
          <cell r="A18997">
            <v>4915761</v>
          </cell>
          <cell r="B18997" t="str">
            <v>REMOÇÃO MANUAL DE VEGETAÇÃO DANINHA</v>
          </cell>
          <cell r="C18997" t="str">
            <v>M2</v>
          </cell>
        </row>
        <row r="18997">
          <cell r="E18997">
            <v>4.15</v>
          </cell>
        </row>
        <row r="18998">
          <cell r="A18998">
            <v>4915762</v>
          </cell>
          <cell r="B18998" t="str">
            <v>REMOÇÃO MANUAL DE VEGETAÇÃO DANINHA EM FRESTAS</v>
          </cell>
          <cell r="C18998" t="str">
            <v>M</v>
          </cell>
        </row>
        <row r="18998">
          <cell r="E18998">
            <v>2.07</v>
          </cell>
        </row>
        <row r="18999">
          <cell r="A18999">
            <v>4915738</v>
          </cell>
          <cell r="B18999" t="str">
            <v>REMOÇÃO MECANIZADA DE BARREIRA EM ROCHA</v>
          </cell>
          <cell r="C18999" t="str">
            <v>M3</v>
          </cell>
        </row>
        <row r="18999">
          <cell r="E18999">
            <v>5.42</v>
          </cell>
        </row>
        <row r="19000">
          <cell r="A19000">
            <v>4915737</v>
          </cell>
          <cell r="B19000" t="str">
            <v>REMOÇÃO MECANIZADA DE BARREIRA EM SOLO</v>
          </cell>
          <cell r="C19000" t="str">
            <v>M3</v>
          </cell>
        </row>
        <row r="19000">
          <cell r="E19000">
            <v>4.56</v>
          </cell>
        </row>
        <row r="19001">
          <cell r="A19001">
            <v>4915669</v>
          </cell>
          <cell r="B19001" t="str">
            <v>REMOÇÃO MECANIZADA DE CAMADA GRANULAR DO PAVIMENTO</v>
          </cell>
          <cell r="C19001" t="str">
            <v>M3</v>
          </cell>
        </row>
        <row r="19001">
          <cell r="E19001">
            <v>7.24</v>
          </cell>
        </row>
        <row r="19002">
          <cell r="A19002">
            <v>4915667</v>
          </cell>
          <cell r="B19002" t="str">
            <v>REMOÇÃO MECANIZADA DE REVESTIMENTO ASFÁLTICO</v>
          </cell>
          <cell r="C19002" t="str">
            <v>M3</v>
          </cell>
        </row>
        <row r="19002">
          <cell r="E19002">
            <v>11.53</v>
          </cell>
        </row>
        <row r="19003">
          <cell r="A19003">
            <v>4915632</v>
          </cell>
          <cell r="B19003" t="str">
            <v>REPARO LOCALIZADO COM PINTURA DE LIGAÇÃO - DEMOLIÇÃO MECÂNICA E CORTE COM SERRA</v>
          </cell>
          <cell r="C19003" t="str">
            <v>M3</v>
          </cell>
        </row>
        <row r="19003">
          <cell r="E19003">
            <v>387.95</v>
          </cell>
        </row>
        <row r="19004">
          <cell r="A19004">
            <v>4915753</v>
          </cell>
          <cell r="B19004" t="str">
            <v>REPARO NO INTERIOR DE PLACA DE PAVIMENTO DE CONCRETO</v>
          </cell>
          <cell r="C19004" t="str">
            <v>M3</v>
          </cell>
        </row>
        <row r="19004">
          <cell r="E19004">
            <v>1356.42</v>
          </cell>
        </row>
        <row r="19005">
          <cell r="A19005">
            <v>4915776</v>
          </cell>
          <cell r="B19005" t="str">
            <v>ROÇADA COM ROÇADEIRA COSTAL</v>
          </cell>
          <cell r="C19005" t="str">
            <v>HA</v>
          </cell>
        </row>
        <row r="19005">
          <cell r="E19005">
            <v>730.16</v>
          </cell>
        </row>
        <row r="19006">
          <cell r="A19006">
            <v>4915740</v>
          </cell>
          <cell r="B19006" t="str">
            <v>ROÇADA MANUAL</v>
          </cell>
          <cell r="C19006" t="str">
            <v>HA</v>
          </cell>
        </row>
        <row r="19006">
          <cell r="E19006">
            <v>1755.49</v>
          </cell>
        </row>
        <row r="19007">
          <cell r="A19007">
            <v>4915741</v>
          </cell>
          <cell r="B19007" t="str">
            <v>ROÇADA MANUAL DE CAPIM COLONIÃO</v>
          </cell>
          <cell r="C19007" t="str">
            <v>HA</v>
          </cell>
        </row>
        <row r="19007">
          <cell r="E19007">
            <v>4213.18</v>
          </cell>
        </row>
        <row r="19008">
          <cell r="A19008">
            <v>4915775</v>
          </cell>
          <cell r="B19008" t="str">
            <v>ROÇADA MECANIZADA COM ROÇADEIRA ARTICULADA</v>
          </cell>
          <cell r="C19008" t="str">
            <v>HA</v>
          </cell>
        </row>
        <row r="19008">
          <cell r="E19008">
            <v>629.93</v>
          </cell>
        </row>
        <row r="19009">
          <cell r="A19009">
            <v>4915742</v>
          </cell>
          <cell r="B19009" t="str">
            <v>ROÇADA MECANIZADA COM ROÇADEIRA DE ARRASTE</v>
          </cell>
          <cell r="C19009" t="str">
            <v>HA</v>
          </cell>
        </row>
        <row r="19009">
          <cell r="E19009">
            <v>384.71</v>
          </cell>
        </row>
        <row r="19010">
          <cell r="A19010">
            <v>4915626</v>
          </cell>
          <cell r="B19010" t="str">
            <v>SELAGEM DE TRINCAS MECANIZADA EM PAVIMENTO FLEXÍVEL COM EMULSÃO - AREIA COMERCIAL</v>
          </cell>
          <cell r="C19010" t="str">
            <v>M</v>
          </cell>
        </row>
        <row r="19010">
          <cell r="E19010">
            <v>1.99</v>
          </cell>
        </row>
        <row r="19011">
          <cell r="A19011">
            <v>4915653</v>
          </cell>
          <cell r="B19011" t="str">
            <v>SELAGEM SUPERFICIAL DE FISSURAS COM ADESIVO ESTRUTURAL À BASE DE RESINA EPÓXI DE ALTA VISCOSIDADE, INCLUSIVE LIMPEZA SUPERFICIAL - FORNECIMENTO E APLICAÇÃO</v>
          </cell>
          <cell r="C19011" t="str">
            <v>KG</v>
          </cell>
        </row>
        <row r="19011">
          <cell r="E19011">
            <v>74.09</v>
          </cell>
        </row>
        <row r="19012">
          <cell r="A19012">
            <v>4915623</v>
          </cell>
          <cell r="B19012" t="str">
            <v>SOLO BRITA PARA BASE DE REMENDO PROFUNDO - BRITA COMERCIAL</v>
          </cell>
          <cell r="C19012" t="str">
            <v>M3</v>
          </cell>
        </row>
        <row r="19012">
          <cell r="E19012">
            <v>55.74</v>
          </cell>
        </row>
        <row r="19013">
          <cell r="A19013">
            <v>4915625</v>
          </cell>
          <cell r="B19013" t="str">
            <v>SOLO MELHORADO COM CIMENTO PARA BASE DE REMENDO PROFUNDO</v>
          </cell>
          <cell r="C19013" t="str">
            <v>M3</v>
          </cell>
        </row>
        <row r="19013">
          <cell r="E19013">
            <v>44.33</v>
          </cell>
        </row>
        <row r="19014">
          <cell r="A19014">
            <v>4915621</v>
          </cell>
          <cell r="B19014" t="str">
            <v>SOLO PARA BASE DE REMENDO PROFUNDO</v>
          </cell>
          <cell r="C19014" t="str">
            <v>M3</v>
          </cell>
        </row>
        <row r="19014">
          <cell r="E19014">
            <v>4.57</v>
          </cell>
        </row>
        <row r="19015">
          <cell r="A19015">
            <v>4915720</v>
          </cell>
          <cell r="B19015" t="str">
            <v>SUBSTITUIÇÃO DE BALIZADOR - AREIA E BRITA COMERCIAIS</v>
          </cell>
          <cell r="C19015" t="str">
            <v>UND</v>
          </cell>
        </row>
        <row r="19015">
          <cell r="E19015">
            <v>29.85</v>
          </cell>
        </row>
        <row r="19016">
          <cell r="A19016">
            <v>4915592</v>
          </cell>
          <cell r="B19016" t="str">
            <v>SUBSTITUIÇÃO DE BALIZADOR - AREIA EXTRAÍDA E BRITA PRODUZIDA</v>
          </cell>
          <cell r="C19016" t="str">
            <v>UND</v>
          </cell>
        </row>
        <row r="19016">
          <cell r="E19016">
            <v>29.27</v>
          </cell>
        </row>
        <row r="19017">
          <cell r="A19017">
            <v>4913703</v>
          </cell>
          <cell r="B19017" t="str">
            <v>SUBSTITUIÇÃO DE CARTUCHO DE ABSORÇÃO DE ENERGIA TIPO A - FORNECIMENTO E INSTALAÇÃO, E REPOSICIONAMENTO DO AMORTECEDOR RETRÁTIL</v>
          </cell>
          <cell r="C19017" t="str">
            <v>UND</v>
          </cell>
        </row>
        <row r="19017">
          <cell r="E19017">
            <v>5627.9</v>
          </cell>
        </row>
        <row r="19018">
          <cell r="A19018">
            <v>4913704</v>
          </cell>
          <cell r="B19018" t="str">
            <v>SUBSTITUIÇÃO DE CARTUCHO DE ABSORÇÃO DE ENERGIA TIPO B - FORNECIMENTO, INSTALAÇÃO E REPOSICIONAMENTO DO AMORTECEDOR RETRÁTIL</v>
          </cell>
          <cell r="C19018" t="str">
            <v>UND</v>
          </cell>
        </row>
        <row r="19018">
          <cell r="E19018">
            <v>5507.94</v>
          </cell>
        </row>
        <row r="19019">
          <cell r="A19019">
            <v>4915757</v>
          </cell>
          <cell r="B19019" t="str">
            <v>TAPA BURACO COM PINTURA DE LIGAÇÃO - DEMOLIÇÃO COM SERRA CORTA PISO</v>
          </cell>
          <cell r="C19019" t="str">
            <v>M3</v>
          </cell>
        </row>
        <row r="19019">
          <cell r="E19019">
            <v>403.83</v>
          </cell>
        </row>
        <row r="19020">
          <cell r="A19020">
            <v>4915678</v>
          </cell>
          <cell r="B19020" t="str">
            <v>TAPA BURACO COM PINTURA DE LIGAÇÃO - DEMOLIÇÃO MANUAL</v>
          </cell>
          <cell r="C19020" t="str">
            <v>M3</v>
          </cell>
        </row>
        <row r="19020">
          <cell r="E19020">
            <v>355.55</v>
          </cell>
        </row>
        <row r="19021">
          <cell r="A19021">
            <v>4919547</v>
          </cell>
          <cell r="B19021" t="str">
            <v>TELA DE PROTEÇÃO PARA ROÇADA EM TUBO GALVANIZADO 4,0 X 1,5 M - CONFECÇÃO</v>
          </cell>
          <cell r="C19021" t="str">
            <v>UND</v>
          </cell>
        </row>
        <row r="19021">
          <cell r="E19021">
            <v>544.6</v>
          </cell>
        </row>
        <row r="19022">
          <cell r="A19022">
            <v>4915716</v>
          </cell>
          <cell r="B19022" t="str">
            <v>TRATAMENTO DE FISSURAS DO TIPO RENDILHADO EM PAVIMENTOS DE CONCRETO</v>
          </cell>
          <cell r="C19022" t="str">
            <v>M2</v>
          </cell>
        </row>
        <row r="19022">
          <cell r="E19022">
            <v>11.73</v>
          </cell>
        </row>
        <row r="19023">
          <cell r="A19023">
            <v>4915750</v>
          </cell>
          <cell r="B19023" t="str">
            <v>TRATAMENTO DE FISSURAS TRANSVERSAIS COM ABERTURA MAIOR QUE 1,0 MM EM PAVIMENTOS DE CONCRETO</v>
          </cell>
          <cell r="C19023" t="str">
            <v>M</v>
          </cell>
        </row>
        <row r="19023">
          <cell r="E19023">
            <v>198.33</v>
          </cell>
        </row>
        <row r="19024">
          <cell r="A19024">
            <v>4915769</v>
          </cell>
          <cell r="B19024" t="str">
            <v>TRITURAÇÃO DE GALHOS E TRONCOS COM DIÂMETRO DE ATÉ 350 MM</v>
          </cell>
          <cell r="C19024" t="str">
            <v>M3</v>
          </cell>
        </row>
        <row r="19024">
          <cell r="E19024">
            <v>30.62</v>
          </cell>
        </row>
        <row r="19025">
          <cell r="A19025">
            <v>5213836</v>
          </cell>
          <cell r="B19025" t="str">
            <v>BALIZADOR CÔNICO REFLETIVO EM POLIETILENO SEMIFLEXÍVEL DE 114 X 11 X 40 CM - UTILIZAÇÃO DE 150 CICLOS - FORNECIMENTO, 01 IMPLANTAÇÃO E 01 RETIRADA DIÁRIA</v>
          </cell>
          <cell r="C19025" t="str">
            <v>UND.DIA</v>
          </cell>
        </row>
        <row r="19025">
          <cell r="E19025">
            <v>1.1</v>
          </cell>
        </row>
        <row r="19026">
          <cell r="A19026">
            <v>5213368</v>
          </cell>
          <cell r="B19026" t="str">
            <v>BALIZADOR DE CONCRETO - AREIA E BRITA COMERCIAIS - FORNECIMENTO E IMPLANTAÇÃO</v>
          </cell>
          <cell r="C19026" t="str">
            <v>UND</v>
          </cell>
        </row>
        <row r="19026">
          <cell r="E19026">
            <v>18.88</v>
          </cell>
        </row>
        <row r="19027">
          <cell r="A19027">
            <v>5213367</v>
          </cell>
          <cell r="B19027" t="str">
            <v>BALIZADOR DE CONCRETO - AREIA EXTRAÍDA E BRITA PRODUZIDA - FORNECIMENTO E IMPLANTAÇÃO</v>
          </cell>
          <cell r="C19027" t="str">
            <v>UND</v>
          </cell>
        </row>
        <row r="19027">
          <cell r="E19027">
            <v>17.79</v>
          </cell>
        </row>
        <row r="19028">
          <cell r="A19028">
            <v>5213385</v>
          </cell>
          <cell r="B19028" t="str">
            <v>BARREIRA DE SINALIZAÇÃO TIPO I DE DIRECIONAMENTO OU BLOQUEIO - CONFECÇÃO</v>
          </cell>
          <cell r="C19028" t="str">
            <v>UND</v>
          </cell>
        </row>
        <row r="19028">
          <cell r="E19028">
            <v>358.2</v>
          </cell>
        </row>
        <row r="19029">
          <cell r="A19029">
            <v>5213343</v>
          </cell>
          <cell r="B19029" t="str">
            <v>BARREIRA DE SINALIZAÇÃO TIPO I DE DIRECIONAMENTO OU BLOQUEIO - UTILIZAÇÃO DE 150 CICLOS - FORNECIMENTO, 01 IMPLANTAÇÃO E 01 RETIRADA DIÁRIA</v>
          </cell>
          <cell r="C19029" t="str">
            <v>UND.DIA</v>
          </cell>
        </row>
        <row r="19029">
          <cell r="E19029">
            <v>3.82</v>
          </cell>
        </row>
        <row r="19030">
          <cell r="A19030">
            <v>5213390</v>
          </cell>
          <cell r="B19030" t="str">
            <v>BARREIRA DE SINALIZAÇÃO TIPO I DE DIRECIONAMENTO OU BLOQUEIO CONTÍNUA - CONFECÇÃO</v>
          </cell>
          <cell r="C19030" t="str">
            <v>M</v>
          </cell>
        </row>
        <row r="19030">
          <cell r="E19030">
            <v>308.79</v>
          </cell>
        </row>
        <row r="19031">
          <cell r="A19031">
            <v>5213344</v>
          </cell>
          <cell r="B19031" t="str">
            <v>BARREIRA DE SINALIZAÇÃO TIPO I DE DIRECIONAMENTO OU BLOQUEIO CONTÍNUA - UTILIZAÇÃO DE 150 CICLOS - FORNECIMENTO, 01 IMPLANTAÇÃO E 01 RETIRADA DIÁRIA</v>
          </cell>
          <cell r="C19031" t="str">
            <v>M.DIA</v>
          </cell>
        </row>
        <row r="19031">
          <cell r="E19031">
            <v>3.34</v>
          </cell>
        </row>
        <row r="19032">
          <cell r="A19032">
            <v>5213386</v>
          </cell>
          <cell r="B19032" t="str">
            <v>BARREIRA DE SINALIZAÇÃO TIPO II DE DIRECIONAMENTO OU BLOQUEIO - CONFECÇÃO</v>
          </cell>
          <cell r="C19032" t="str">
            <v>UND</v>
          </cell>
        </row>
        <row r="19032">
          <cell r="E19032">
            <v>573.61</v>
          </cell>
        </row>
        <row r="19033">
          <cell r="A19033">
            <v>5213345</v>
          </cell>
          <cell r="B19033" t="str">
            <v>BARREIRA DE SINALIZAÇÃO TIPO II DE DIRECIONAMENTO OU BLOQUEIO - UTILIZAÇÃO DE 150 CICLOS - FORNECIMENTO, 01 IMPLANTAÇÃO E 01 RETIRADA DIÁRIA</v>
          </cell>
          <cell r="C19033" t="str">
            <v>UND.DIA</v>
          </cell>
        </row>
        <row r="19033">
          <cell r="E19033">
            <v>5.58</v>
          </cell>
        </row>
        <row r="19034">
          <cell r="A19034">
            <v>5213387</v>
          </cell>
          <cell r="B19034" t="str">
            <v>BARREIRA DE SINALIZAÇÃO TIPO III DE DIRECIONAMENTO OU BLOQUEIO - CONFECÇÃO</v>
          </cell>
          <cell r="C19034" t="str">
            <v>UND</v>
          </cell>
        </row>
        <row r="19034">
          <cell r="E19034">
            <v>818.64</v>
          </cell>
        </row>
        <row r="19035">
          <cell r="A19035">
            <v>5213346</v>
          </cell>
          <cell r="B19035" t="str">
            <v>BARREIRA DE SINALIZAÇÃO TIPO III DE DIRECIONAMENTO OU BLOQUEIO - UTILIZAÇÃO DE 150 CICLOS - FORNECIMENTO, 01 IMPLANTAÇÃO E 01 RETIRADA DIÁRIA</v>
          </cell>
          <cell r="C19035" t="str">
            <v>UND.DIA</v>
          </cell>
        </row>
        <row r="19035">
          <cell r="E19035">
            <v>7.8</v>
          </cell>
        </row>
        <row r="19036">
          <cell r="A19036">
            <v>5213843</v>
          </cell>
          <cell r="B19036" t="str">
            <v>BARREIRA PLÁSTICA ARTICULÁVEL MODULAR 240 X 100 CM NA COR AMARELA - UTILIZAÇÃO DE 600 CICLOS - FORNECIMENTO, 01 IMPLANTAÇÃO E 01 RETIRADA DIÁRIA</v>
          </cell>
          <cell r="C19036" t="str">
            <v>M.DIA</v>
          </cell>
        </row>
        <row r="19036">
          <cell r="E19036">
            <v>1.02</v>
          </cell>
        </row>
        <row r="19037">
          <cell r="A19037">
            <v>5213833</v>
          </cell>
          <cell r="B19037" t="str">
            <v>BARREIRA PLÁSTICA MONOBLOCO PARA CANALIZAÇÃO DE TRÂNSITO - 101 X 50 X 55 CM - UTILIZAÇÃO DE 600 CICLOS - FORNECIMENTO, 01 IMPLANTAÇÃO E 01 RETIRADA DIÁRIA</v>
          </cell>
          <cell r="C19037" t="str">
            <v>UND.DIA</v>
          </cell>
        </row>
        <row r="19037">
          <cell r="E19037">
            <v>9.72</v>
          </cell>
        </row>
        <row r="19038">
          <cell r="A19038">
            <v>5213834</v>
          </cell>
          <cell r="B19038" t="str">
            <v>BARREIRA PLÁSTICA PARA CANALIZAÇÃO DE TRÂNSITO - 60 X 45 X 60 CM - UTILIZAÇÃO DE 600 CICLOS - FORNECIMENTO, 01 IMPLANTAÇÃO E 01 RETIRADA DIÁRIA</v>
          </cell>
          <cell r="C19038" t="str">
            <v>UND.DIA</v>
          </cell>
        </row>
        <row r="19038">
          <cell r="E19038">
            <v>6.31</v>
          </cell>
        </row>
        <row r="19039">
          <cell r="A19039">
            <v>5219544</v>
          </cell>
          <cell r="B19039" t="str">
            <v>CAVALETE EM PERFIL METÁLICO PARA PLACA DE SINALIZAÇÃO - 1,00 M X 1,00 M - CONFECÇÃO</v>
          </cell>
          <cell r="C19039" t="str">
            <v>UND</v>
          </cell>
        </row>
        <row r="19039">
          <cell r="E19039">
            <v>226.53</v>
          </cell>
        </row>
        <row r="19040">
          <cell r="A19040">
            <v>5213383</v>
          </cell>
          <cell r="B19040" t="str">
            <v>CAVALETE EM POLIETILENO ZEBRADO COM FAIXA REFLETIVA - H = 1,00 M - UTILIZAÇÃO DE 600 CICLOS - FORNECIMENTO, 01 IMPLANTAÇÃO E 01 RETIRADA DIÁRIA</v>
          </cell>
          <cell r="C19040" t="str">
            <v>UND.DIA</v>
          </cell>
        </row>
        <row r="19040">
          <cell r="E19040">
            <v>0.82</v>
          </cell>
        </row>
        <row r="19041">
          <cell r="A19041">
            <v>5213380</v>
          </cell>
          <cell r="B19041" t="str">
            <v>CAVALETE EM POLIETILENO ZEBRADO COM FAIXA REFLETIVA E COM SINALIZADOR A LED COM BATERIA - H = 1,00 M - UTILIZAÇÃO DE 600 CICLOS - FORNECIMENTO, 01 IMPLANTAÇÃO E 01 RETIRADA DIÁRIA</v>
          </cell>
          <cell r="C19041" t="str">
            <v>UND.DIA</v>
          </cell>
        </row>
        <row r="19041">
          <cell r="E19041">
            <v>1.86</v>
          </cell>
        </row>
        <row r="19042">
          <cell r="A19042">
            <v>5213838</v>
          </cell>
          <cell r="B19042" t="str">
            <v>CILINDRO CANALIZADOR DE TRÁFEGO COM BASE QUADRADA DE 111 X 56 X 56 CM - UTILIZAÇÃO DE 600 CICLOS - FORNECIMENTO, 01 IMPLANTAÇÃO E 01 RETIRADA DIÁRIA</v>
          </cell>
          <cell r="C19042" t="str">
            <v>UND.DIA</v>
          </cell>
        </row>
        <row r="19042">
          <cell r="E19042">
            <v>4.3</v>
          </cell>
        </row>
        <row r="19043">
          <cell r="A19043">
            <v>5213837</v>
          </cell>
          <cell r="B19043" t="str">
            <v>CILINDRO FLEXÍVEL DELIMITADOR DE TRÁFEGO COM DUAS FAIXAS REFLETIVAS E CHUMBADOR - D = 20 CM E H = 80 CM</v>
          </cell>
          <cell r="C19043" t="str">
            <v>UND</v>
          </cell>
        </row>
        <row r="19043">
          <cell r="E19043">
            <v>177.68</v>
          </cell>
        </row>
        <row r="19044">
          <cell r="A19044">
            <v>5213835</v>
          </cell>
          <cell r="B19044" t="str">
            <v>CONE PLÁSTICO PARA CANALIZAÇÃO DE TRÂNSITO - UTILIZAÇÃO DE 150 CICLOS - FORNECIMENTO, 01 IMPLANTAÇÃO E 01 RETIRADA DIÁRIA</v>
          </cell>
          <cell r="C19044" t="str">
            <v>UND.DIA</v>
          </cell>
        </row>
        <row r="19044">
          <cell r="E19044">
            <v>0.82</v>
          </cell>
        </row>
        <row r="19045">
          <cell r="A19045">
            <v>5213839</v>
          </cell>
          <cell r="B19045" t="str">
            <v>DISPOSITIVO DE DIRECIONAMENTO OU BLOQUEIO TIPO TAPUME - CONFECÇÃO</v>
          </cell>
          <cell r="C19045" t="str">
            <v>M2</v>
          </cell>
        </row>
        <row r="19045">
          <cell r="E19045">
            <v>315.13</v>
          </cell>
        </row>
        <row r="19046">
          <cell r="A19046">
            <v>5213347</v>
          </cell>
          <cell r="B19046" t="str">
            <v>DISPOSITIVO DE DIRECIONAMENTO OU BLOQUEIO TIPO TAPUME - UTILIZAÇÃO DE 150 CICLOS - FORNECIMENTO, 01 IMPLANTAÇÃO E 01 RETIRADA DIÁRIA</v>
          </cell>
          <cell r="C19046" t="str">
            <v>M2.DIA</v>
          </cell>
        </row>
        <row r="19046">
          <cell r="E19046">
            <v>7.07</v>
          </cell>
        </row>
        <row r="19047">
          <cell r="A19047">
            <v>5213840</v>
          </cell>
          <cell r="B19047" t="str">
            <v>DISPOSITIVO DE DIRECIONAMENTO OU BLOQUEIO TIPO TELA PLÁSTICA COM SUPORTE FIXO - CONFECÇÃO</v>
          </cell>
          <cell r="C19047" t="str">
            <v>M2</v>
          </cell>
        </row>
        <row r="19047">
          <cell r="E19047">
            <v>46.57</v>
          </cell>
        </row>
        <row r="19048">
          <cell r="A19048">
            <v>5213349</v>
          </cell>
          <cell r="B19048" t="str">
            <v>DISPOSITIVO DE DIRECIONAMENTO OU BLOQUEIO TIPO TELA PLÁSTICA COM SUPORTE FIXO - UTILIZAÇÃO DE 150 CICLOS - FORNECIMENTO, 01 IMPLANTAÇÃO E 01 RETIRADA DIÁRIA</v>
          </cell>
          <cell r="C19048" t="str">
            <v>M2.DIA</v>
          </cell>
        </row>
        <row r="19048">
          <cell r="E19048">
            <v>0.73</v>
          </cell>
        </row>
        <row r="19049">
          <cell r="A19049">
            <v>5213841</v>
          </cell>
          <cell r="B19049" t="str">
            <v>DISPOSITIVO DE DIRECIONAMENTO OU BLOQUEIO TIPO TELA PLÁSTICA COM SUPORTE MÓVEL AFIXADO EM BLOCO DE CONCRETO - CONFECÇÃO</v>
          </cell>
          <cell r="C19049" t="str">
            <v>M2</v>
          </cell>
        </row>
        <row r="19049">
          <cell r="E19049">
            <v>74.58</v>
          </cell>
        </row>
        <row r="19050">
          <cell r="A19050">
            <v>5213348</v>
          </cell>
          <cell r="B19050" t="str">
            <v>DISPOSITIVO DE DIRECIONAMENTO OU BLOQUEIO TIPO TELA PLÁSTICA COM SUPORTE MÓVEL AFIXADO EM BLOCO DE CONCRETO - UTILIZAÇÃO DE 150 CICLOS - FORNECIMENTO, 01 IMPLANTAÇÃO E 01 RETIRADA DIÁRIA</v>
          </cell>
          <cell r="C19050" t="str">
            <v>M2.DIA</v>
          </cell>
        </row>
        <row r="19050">
          <cell r="E19050">
            <v>0.83</v>
          </cell>
        </row>
        <row r="19051">
          <cell r="A19051">
            <v>5216116</v>
          </cell>
          <cell r="B19051" t="str">
            <v>FABRICAÇÃO DE BALIZADOR DE CONCRETO - SEÇÃO CIRCULAR DE 10 CM - AREIA E BRITA COMERCIAIS</v>
          </cell>
          <cell r="C19051" t="str">
            <v>UND</v>
          </cell>
        </row>
        <row r="19051">
          <cell r="E19051">
            <v>16.11</v>
          </cell>
        </row>
        <row r="19052">
          <cell r="A19052">
            <v>5216115</v>
          </cell>
          <cell r="B19052" t="str">
            <v>FABRICAÇÃO DE BALIZADOR DE CONCRETO - SEÇÃO CIRCULAR DE 10 CM - AREIA EXTRAÍDA E BRITA PRODUZIDA</v>
          </cell>
          <cell r="C19052" t="str">
            <v>UND</v>
          </cell>
        </row>
        <row r="19052">
          <cell r="E19052">
            <v>15.53</v>
          </cell>
        </row>
        <row r="19053">
          <cell r="A19053">
            <v>5213842</v>
          </cell>
          <cell r="B19053" t="str">
            <v>FITA ZEBRADA PARA DISPOSITIVOS DE CANALIZAÇÃO DE TRÂNSITO - FORNECIMENTO, IMPLANTAÇÃO E RETIRADA</v>
          </cell>
          <cell r="C19053" t="str">
            <v>M</v>
          </cell>
        </row>
        <row r="19053">
          <cell r="E19053">
            <v>0.13</v>
          </cell>
        </row>
        <row r="19054">
          <cell r="A19054">
            <v>5213358</v>
          </cell>
          <cell r="B19054" t="str">
            <v>LAMINADO ELASTOPLÁSTICO PARA SINALIZAÇÃO HORIZONTAL - ESPESSURA DE 1,5 MM - FORNECIMENTO E IMPLANTAÇÃO</v>
          </cell>
          <cell r="C19054" t="str">
            <v>M2</v>
          </cell>
        </row>
        <row r="19054">
          <cell r="E19054">
            <v>253.77</v>
          </cell>
        </row>
        <row r="19055">
          <cell r="A19055">
            <v>5213848</v>
          </cell>
          <cell r="B19055" t="str">
            <v>LUZ DE ADVERTÊNCIA E BATERIA PARA DISPOSITIVOS DE SINALIZAÇÃO - UTILIZAÇÃO DE 200 CICLOS - FORNECIMENTO, 01 IMPLANTAÇÃO E 01 RETIRADA DIÁRIA</v>
          </cell>
          <cell r="C19055" t="str">
            <v>UND.DIA</v>
          </cell>
        </row>
        <row r="19055">
          <cell r="E19055">
            <v>1.04</v>
          </cell>
        </row>
        <row r="19056">
          <cell r="A19056">
            <v>5214012</v>
          </cell>
          <cell r="B19056" t="str">
            <v>MANUTENÇÃO/RECOMPOSIÇÃO DE SINALIZAÇÃO - PINTURA DE FAIXA COM TINTA ACRÍLICA - ESPESSURA DE 0,4 MM</v>
          </cell>
          <cell r="C19056" t="str">
            <v>M2</v>
          </cell>
        </row>
        <row r="19056">
          <cell r="E19056">
            <v>30.53</v>
          </cell>
        </row>
        <row r="19057">
          <cell r="A19057">
            <v>5213356</v>
          </cell>
          <cell r="B19057" t="str">
            <v>MANUTENÇÃO/RECOMPOSIÇÃO DE SINALIZAÇÃO - PINTURA DE FAIXA COM TINTA ACRÍLICA - ESPESSURA DE 0,6 MM</v>
          </cell>
          <cell r="C19057" t="str">
            <v>M2</v>
          </cell>
        </row>
        <row r="19057">
          <cell r="E19057">
            <v>43.02</v>
          </cell>
        </row>
        <row r="19058">
          <cell r="A19058">
            <v>5214011</v>
          </cell>
          <cell r="B19058" t="str">
            <v>MANUTENÇÃO/RECOMPOSIÇÃO DE SINALIZAÇÃO - PINTURA DE FAIXA COM TINTA ACRÍLICA EMULSIONADA EM ÁGUA - ESPESSURA DE 0,3 MM</v>
          </cell>
          <cell r="C19058" t="str">
            <v>M2</v>
          </cell>
        </row>
        <row r="19058">
          <cell r="E19058">
            <v>14.23</v>
          </cell>
        </row>
        <row r="19059">
          <cell r="A19059">
            <v>5213354</v>
          </cell>
          <cell r="B19059" t="str">
            <v>MANUTENÇÃO/RECOMPOSIÇÃO DE SINALIZAÇÃO - PINTURA DE FAIXA COM TINTA ACRÍLICA EMULSIONADA EM ÁGUA - ESPESSURA DE 0,4 MM</v>
          </cell>
          <cell r="C19059" t="str">
            <v>M2</v>
          </cell>
        </row>
        <row r="19059">
          <cell r="E19059">
            <v>17.07</v>
          </cell>
        </row>
        <row r="19060">
          <cell r="A19060">
            <v>5213355</v>
          </cell>
          <cell r="B19060" t="str">
            <v>MANUTENÇÃO/RECOMPOSIÇÃO DE SINALIZAÇÃO - PINTURA DE FAIXA COM TINTA ACRÍLICA EMULSIONADA EM ÁGUA - ESPESSURA DE 0,5 MM</v>
          </cell>
          <cell r="C19060" t="str">
            <v>M2</v>
          </cell>
        </row>
        <row r="19060">
          <cell r="E19060">
            <v>19.93</v>
          </cell>
        </row>
        <row r="19061">
          <cell r="A19061">
            <v>5213850</v>
          </cell>
          <cell r="B19061" t="str">
            <v>OPERAÇÃO DE SINALIZAÇÃO POR BANDEIROLA DE TECIDO OU COM PLACA METÁLICA</v>
          </cell>
          <cell r="C19061" t="str">
            <v>H</v>
          </cell>
        </row>
        <row r="19061">
          <cell r="E19061">
            <v>20.73</v>
          </cell>
        </row>
        <row r="19062">
          <cell r="A19062">
            <v>5213846</v>
          </cell>
          <cell r="B19062" t="str">
            <v>PAINEL COM SETA LUMINOSA MONTADO EM CHASSI DE CAMINHÃO COM PRANCHA</v>
          </cell>
          <cell r="C19062" t="str">
            <v>H</v>
          </cell>
        </row>
        <row r="19062">
          <cell r="E19062">
            <v>5.51</v>
          </cell>
        </row>
        <row r="19063">
          <cell r="A19063">
            <v>5213847</v>
          </cell>
          <cell r="B19063" t="str">
            <v>PAINEL COM SETA LUMINOSA MONTADO EM CHASSI DE CAMINHÃO COM PRANCHA E AMORTECEDOR RETRÁTIL</v>
          </cell>
          <cell r="C19063" t="str">
            <v>H</v>
          </cell>
        </row>
        <row r="19063">
          <cell r="E19063">
            <v>85.59</v>
          </cell>
        </row>
        <row r="19064">
          <cell r="A19064">
            <v>5213845</v>
          </cell>
          <cell r="B19064" t="str">
            <v>PAINEL DE MENSAGENS VARIÁVEIS, PORTÁTIL MÓVEL, LED, COM BANCO FOTOVOLTAICO DE ENERGIA E MONTADO EM CHASSI COM ENGATE</v>
          </cell>
          <cell r="C19064" t="str">
            <v>H</v>
          </cell>
        </row>
        <row r="19064">
          <cell r="E19064">
            <v>26.42</v>
          </cell>
        </row>
        <row r="19065">
          <cell r="A19065">
            <v>5213412</v>
          </cell>
          <cell r="B19065" t="str">
            <v>PINTURA DE FAIXA COM PLÁSTICO A FRIO BICOMPONENTE À BASE DE RESINAS METACRÍLICAS POR DISPERSÃO (ESTRUTURA)</v>
          </cell>
          <cell r="C19065" t="str">
            <v>M2</v>
          </cell>
        </row>
        <row r="19065">
          <cell r="E19065">
            <v>115.78</v>
          </cell>
        </row>
        <row r="19066">
          <cell r="A19066">
            <v>5213411</v>
          </cell>
          <cell r="B19066" t="str">
            <v>PINTURA DE FAIXA COM PLÁSTICO A FRIO BICOMPONENTE À BASE DE RESINAS METACRÍLICAS POR EXTRUSÃO (ALTO RELEVO)</v>
          </cell>
          <cell r="C19066" t="str">
            <v>M2</v>
          </cell>
        </row>
        <row r="19066">
          <cell r="E19066">
            <v>205.55</v>
          </cell>
        </row>
        <row r="19067">
          <cell r="A19067">
            <v>5214009</v>
          </cell>
          <cell r="B19067" t="str">
            <v>PINTURA DE FAIXA COM PLÁSTICO A FRIO BICOMPONENTE À BASE DE RESINAS METACRÍLICAS POR EXTRUSÃO (PLANO) - ESPESSURA DE 1,5 MM</v>
          </cell>
          <cell r="C19067" t="str">
            <v>M2</v>
          </cell>
        </row>
        <row r="19067">
          <cell r="E19067">
            <v>115.78</v>
          </cell>
        </row>
        <row r="19068">
          <cell r="A19068">
            <v>5214010</v>
          </cell>
          <cell r="B19068" t="str">
            <v>PINTURA DE FAIXA COM PLÁSTICO A FRIO BICOMPONENTE À BASE DE RESINAS METACRÍLICAS POR EXTRUSÃO (PLANO) - ESPESSURA DE 3,0 MM</v>
          </cell>
          <cell r="C19068" t="str">
            <v>M2</v>
          </cell>
        </row>
        <row r="19068">
          <cell r="E19068">
            <v>213.35</v>
          </cell>
        </row>
        <row r="19069">
          <cell r="A19069">
            <v>5213413</v>
          </cell>
          <cell r="B19069" t="str">
            <v>PINTURA DE FAIXA COM PLÁSTICO A FRIO TRICOMPONENTE À BASE DE RESINAS METACRÍLICAS POR ASPERSÃO - ESPESSURA DE 0,6 MM</v>
          </cell>
          <cell r="C19069" t="str">
            <v>M2</v>
          </cell>
        </row>
        <row r="19069">
          <cell r="E19069">
            <v>70.92</v>
          </cell>
        </row>
        <row r="19070">
          <cell r="A19070">
            <v>5213410</v>
          </cell>
          <cell r="B19070" t="str">
            <v>PINTURA DE FAIXA COM TERMOPLÁSTICO EM ALTO RELEVO TIPO I POR EXTRUSÃO - RELEVO DUPLO COM BASE</v>
          </cell>
          <cell r="C19070" t="str">
            <v>M2</v>
          </cell>
        </row>
        <row r="19070">
          <cell r="E19070">
            <v>133.49</v>
          </cell>
        </row>
        <row r="19071">
          <cell r="A19071">
            <v>5214004</v>
          </cell>
          <cell r="B19071" t="str">
            <v>PINTURA DE FAIXA COM TERMOPLÁSTICO EM ALTO RELEVO TIPO II POR EXTRUSÃO - RELEVO SIMPLES RANHURADO COM BASE</v>
          </cell>
          <cell r="C19071" t="str">
            <v>M2</v>
          </cell>
        </row>
        <row r="19071">
          <cell r="E19071">
            <v>161.4</v>
          </cell>
        </row>
        <row r="19072">
          <cell r="A19072">
            <v>5214005</v>
          </cell>
          <cell r="B19072" t="str">
            <v>PINTURA DE FAIXA COM TERMOPLÁSTICO EM ALTO RELEVO TIPO III POR EXTRUSÃO - RELEVO SIMPLES COM BASE</v>
          </cell>
          <cell r="C19072" t="str">
            <v>M2</v>
          </cell>
        </row>
        <row r="19072">
          <cell r="E19072">
            <v>144.21</v>
          </cell>
        </row>
        <row r="19073">
          <cell r="A19073">
            <v>5214006</v>
          </cell>
          <cell r="B19073" t="str">
            <v>PINTURA DE FAIXA COM TERMOPLÁSTICO EM ALTO RELEVO TIPO IV POR EXTRUSÃO - RELEVO SIMPLES SEM BASE</v>
          </cell>
          <cell r="C19073" t="str">
            <v>M2</v>
          </cell>
        </row>
        <row r="19073">
          <cell r="E19073">
            <v>90.88</v>
          </cell>
        </row>
        <row r="19074">
          <cell r="A19074">
            <v>5214007</v>
          </cell>
          <cell r="B19074" t="str">
            <v>PINTURA DE FAIXA COM TERMOPLÁSTICO EM ALTO RELEVO TIPO V POR EXTRUSÃO - RELEVO MULTIPONTOS SEM BASE (GOTAS)</v>
          </cell>
          <cell r="C19074" t="str">
            <v>M2</v>
          </cell>
        </row>
        <row r="19074">
          <cell r="E19074">
            <v>76.93</v>
          </cell>
        </row>
        <row r="19075">
          <cell r="A19075">
            <v>5214008</v>
          </cell>
          <cell r="B19075" t="str">
            <v>PINTURA DE FAIXA COM TERMOPLÁSTICO EM ALTO RELEVO TIPO VI POR EXTRUSÃO - RELEVO MULTIPONTOS SEM BASE (CALOTAS)</v>
          </cell>
          <cell r="C19075" t="str">
            <v>M2</v>
          </cell>
        </row>
        <row r="19075">
          <cell r="E19075">
            <v>75.43</v>
          </cell>
        </row>
        <row r="19076">
          <cell r="A19076">
            <v>5213408</v>
          </cell>
          <cell r="B19076" t="str">
            <v>PINTURA DE FAIXA COM TERMOPLÁSTICO POR ASPERSÃO - ESPESSURA DE 1,5 MM</v>
          </cell>
          <cell r="C19076" t="str">
            <v>M2</v>
          </cell>
        </row>
        <row r="19076">
          <cell r="E19076">
            <v>49.31</v>
          </cell>
        </row>
        <row r="19077">
          <cell r="A19077">
            <v>5213400</v>
          </cell>
          <cell r="B19077" t="str">
            <v>PINTURA DE FAIXA COM TINTA ACRÍLICA - ESPESSURA DE 0,4 MM</v>
          </cell>
          <cell r="C19077" t="str">
            <v>M2</v>
          </cell>
        </row>
        <row r="19077">
          <cell r="E19077">
            <v>30.79</v>
          </cell>
        </row>
        <row r="19078">
          <cell r="A19078">
            <v>5213401</v>
          </cell>
          <cell r="B19078" t="str">
            <v>PINTURA DE FAIXA COM TINTA ACRÍLICA - ESPESSURA DE 0,6 MM</v>
          </cell>
          <cell r="C19078" t="str">
            <v>M2</v>
          </cell>
        </row>
        <row r="19078">
          <cell r="E19078">
            <v>43.33</v>
          </cell>
        </row>
        <row r="19079">
          <cell r="A19079">
            <v>5214001</v>
          </cell>
          <cell r="B19079" t="str">
            <v>PINTURA DE FAIXA COM TINTA ACRÍLICA EMULSIONADA EM ÁGUA - ESPESSURA DE 0,3 MM</v>
          </cell>
          <cell r="C19079" t="str">
            <v>M2</v>
          </cell>
        </row>
        <row r="19079">
          <cell r="E19079">
            <v>14.47</v>
          </cell>
        </row>
        <row r="19080">
          <cell r="A19080">
            <v>5213402</v>
          </cell>
          <cell r="B19080" t="str">
            <v>PINTURA DE FAIXA COM TINTA ACRÍLICA EMULSIONADA EM ÁGUA - ESPESSURA DE 0,4 MM</v>
          </cell>
          <cell r="C19080" t="str">
            <v>M2</v>
          </cell>
        </row>
        <row r="19080">
          <cell r="E19080">
            <v>17.33</v>
          </cell>
        </row>
        <row r="19081">
          <cell r="A19081">
            <v>5213403</v>
          </cell>
          <cell r="B19081" t="str">
            <v>PINTURA DE FAIXA COM TINTA ACRÍLICA EMULSIONADA EM ÁGUA - ESPESSURA DE 0,5 MM</v>
          </cell>
          <cell r="C19081" t="str">
            <v>M2</v>
          </cell>
        </row>
        <row r="19081">
          <cell r="E19081">
            <v>20.21</v>
          </cell>
        </row>
        <row r="19082">
          <cell r="A19082">
            <v>5214003</v>
          </cell>
          <cell r="B19082" t="str">
            <v>PINTURA DE SETAS E ZEBRADOS COM TERMOPLÁSTICO POR ASPERSÃO - ESPESSURA DE 1,5 MM</v>
          </cell>
          <cell r="C19082" t="str">
            <v>M2</v>
          </cell>
        </row>
        <row r="19082">
          <cell r="E19082">
            <v>58.69</v>
          </cell>
        </row>
        <row r="19083">
          <cell r="A19083">
            <v>5213409</v>
          </cell>
          <cell r="B19083" t="str">
            <v>PINTURA DE SETAS E ZEBRADOS COM TERMOPLÁSTICO POR EXTRUSÃO - ESPESSURA DE 3,0 MM</v>
          </cell>
          <cell r="C19083" t="str">
            <v>M2</v>
          </cell>
        </row>
        <row r="19083">
          <cell r="E19083">
            <v>95.45</v>
          </cell>
        </row>
        <row r="19084">
          <cell r="A19084">
            <v>5213404</v>
          </cell>
          <cell r="B19084" t="str">
            <v>PINTURA DE SETAS E ZEBRADOS COM TINTA ACRÍLICA - ESPESSURA DE 0,4 MM</v>
          </cell>
          <cell r="C19084" t="str">
            <v>M2</v>
          </cell>
        </row>
        <row r="19084">
          <cell r="E19084">
            <v>43.28</v>
          </cell>
        </row>
        <row r="19085">
          <cell r="A19085">
            <v>5213405</v>
          </cell>
          <cell r="B19085" t="str">
            <v>PINTURA DE SETAS E ZEBRADOS COM TINTA ACRÍLICA - ESPESSURA DE 0,6 MM</v>
          </cell>
          <cell r="C19085" t="str">
            <v>M2</v>
          </cell>
        </row>
        <row r="19085">
          <cell r="E19085">
            <v>55.34</v>
          </cell>
        </row>
        <row r="19086">
          <cell r="A19086">
            <v>5214002</v>
          </cell>
          <cell r="B19086" t="str">
            <v>PINTURA DE SETAS E ZEBRADOS COM TINTA ACRÍLICA EMULSIONADA EM ÁGUA - ESPESSURA DE 0,3 MM</v>
          </cell>
          <cell r="C19086" t="str">
            <v>M2</v>
          </cell>
        </row>
        <row r="19086">
          <cell r="E19086">
            <v>27.15</v>
          </cell>
        </row>
        <row r="19087">
          <cell r="A19087">
            <v>5213406</v>
          </cell>
          <cell r="B19087" t="str">
            <v>PINTURA DE SETAS E ZEBRADOS COM TINTA ACRÍLICA EMULSIONADA EM ÁGUA - ESPESSURA DE 0,4 MM</v>
          </cell>
          <cell r="C19087" t="str">
            <v>M2</v>
          </cell>
        </row>
        <row r="19087">
          <cell r="E19087">
            <v>29.81</v>
          </cell>
        </row>
        <row r="19088">
          <cell r="A19088">
            <v>5213407</v>
          </cell>
          <cell r="B19088" t="str">
            <v>PINTURA DE SETAS E ZEBRADOS COM TINTA ACRÍLICA EMULSIONADA EM ÁGUA - ESPESSURA DE 0,5 MM</v>
          </cell>
          <cell r="C19088" t="str">
            <v>M2</v>
          </cell>
        </row>
        <row r="19088">
          <cell r="E19088">
            <v>32.48</v>
          </cell>
        </row>
        <row r="19089">
          <cell r="A19089">
            <v>5212552</v>
          </cell>
          <cell r="B19089" t="str">
            <v>PINTURA ELETROSTÁTICA A PÓ COM TINTA POLIÉSTER EM CHAPA DE AÇO</v>
          </cell>
          <cell r="C19089" t="str">
            <v>M2</v>
          </cell>
        </row>
        <row r="19089">
          <cell r="E19089">
            <v>16.94</v>
          </cell>
        </row>
        <row r="19090">
          <cell r="A19090">
            <v>5213464</v>
          </cell>
          <cell r="B19090" t="str">
            <v>PLACA DE ADVERTÊNCIA EM AÇO, LADO DE 0,60 M - PELÍCULA RETRORREFLETIVA TIPO I + SI - FORNECIMENTO E IMPLANTAÇÃO</v>
          </cell>
          <cell r="C19090" t="str">
            <v>UND</v>
          </cell>
        </row>
        <row r="19090">
          <cell r="E19090">
            <v>255.11</v>
          </cell>
        </row>
        <row r="19091">
          <cell r="A19091">
            <v>5213465</v>
          </cell>
          <cell r="B19091" t="str">
            <v>PLACA DE ADVERTÊNCIA EM AÇO, LADO DE 0,80 M - PELÍCULA RETRORREFLETIVA TIPO I + SI - FORNECIMENTO E IMPLANTAÇÃO</v>
          </cell>
          <cell r="C19091" t="str">
            <v>UND</v>
          </cell>
        </row>
        <row r="19091">
          <cell r="E19091">
            <v>438.21</v>
          </cell>
        </row>
        <row r="19092">
          <cell r="A19092">
            <v>5213466</v>
          </cell>
          <cell r="B19092" t="str">
            <v>PLACA DE ADVERTÊNCIA EM AÇO, LADO DE 1,00 M - PELÍCULA RETRORREFLETIVA TIPO I + SI - FORNECIMENTO E IMPLANTAÇÃO</v>
          </cell>
          <cell r="C19092" t="str">
            <v>UND</v>
          </cell>
        </row>
        <row r="19092">
          <cell r="E19092">
            <v>614.86</v>
          </cell>
        </row>
        <row r="19093">
          <cell r="A19093">
            <v>5213467</v>
          </cell>
          <cell r="B19093" t="str">
            <v>PLACA DE ADVERTÊNCIA EM AÇO, LADO DE 1,20 M - PELÍCULA RETRORREFLETIVA TIPO III + SI - FORNECIMENTO E IMPLANTAÇÃO</v>
          </cell>
          <cell r="C19093" t="str">
            <v>UND</v>
          </cell>
        </row>
        <row r="19093">
          <cell r="E19093">
            <v>972.33</v>
          </cell>
        </row>
        <row r="19094">
          <cell r="A19094">
            <v>5213468</v>
          </cell>
          <cell r="B19094" t="str">
            <v>PLACA DE ADVERTÊNCIA EM FIBRA, LADO DE 0,60 M - PELÍCULA RETRORREFLETIVA TIPO I + SI - FORNECIMENTO E IMPLANTAÇÃO</v>
          </cell>
          <cell r="C19094" t="str">
            <v>UND</v>
          </cell>
        </row>
        <row r="19094">
          <cell r="E19094">
            <v>243.59</v>
          </cell>
        </row>
        <row r="19095">
          <cell r="A19095">
            <v>5213469</v>
          </cell>
          <cell r="B19095" t="str">
            <v>PLACA DE ADVERTÊNCIA EM FIBRA, LADO DE 0,80 M - PELÍCULA RETRORREFLETIVA TIPO I + SI - FORNECIMENTO E IMPLANTAÇÃO</v>
          </cell>
          <cell r="C19095" t="str">
            <v>UND</v>
          </cell>
        </row>
        <row r="19095">
          <cell r="E19095">
            <v>416.27</v>
          </cell>
        </row>
        <row r="19096">
          <cell r="A19096">
            <v>5213470</v>
          </cell>
          <cell r="B19096" t="str">
            <v>PLACA DE ADVERTÊNCIA EM FIBRA, LADO DE 1,00 M - PELÍCULA RETRORREFLETIVA TIPO I + SI - FORNECIMENTO E IMPLANTAÇÃO</v>
          </cell>
          <cell r="C19096" t="str">
            <v>UND</v>
          </cell>
        </row>
        <row r="19096">
          <cell r="E19096">
            <v>582.86</v>
          </cell>
        </row>
        <row r="19097">
          <cell r="A19097">
            <v>5213471</v>
          </cell>
          <cell r="B19097" t="str">
            <v>PLACA DE ADVERTÊNCIA EM FIBRA, LADO DE 1,20 M - PELÍCULA RETRORREFLETIVA TIPO III + SI - FORNECIMENTO E IMPLANTAÇÃO</v>
          </cell>
          <cell r="C19097" t="str">
            <v>UND</v>
          </cell>
        </row>
        <row r="19097">
          <cell r="E19097">
            <v>926.26</v>
          </cell>
        </row>
        <row r="19098">
          <cell r="A19098">
            <v>5212560</v>
          </cell>
          <cell r="B19098" t="str">
            <v>PLACA DE ADVERTÊNCIA PARA SINALIZAÇÃO DE OBRAS MONTADA EM SUPORTE METÁLICO MÓVEL, LADO 1,00 M - UTILIZAÇÃO DE 600 CICLOS - FORNECIMENTO, 01 IMPLANTAÇÃO E 01 RETIRADA DIÁRIA</v>
          </cell>
          <cell r="C19098" t="str">
            <v>UND.DIA</v>
          </cell>
        </row>
        <row r="19098">
          <cell r="E19098">
            <v>3.82</v>
          </cell>
        </row>
        <row r="19099">
          <cell r="A19099">
            <v>5213472</v>
          </cell>
          <cell r="B19099" t="str">
            <v>PLACA DE MARCO QUILOMÉTRICO EM AÇO - 0,60 X 0,865 M - PELÍCULA RETRORREFLETIVA TIPO I + I - FORNECIMENTO E IMPLANTAÇÃO</v>
          </cell>
          <cell r="C19099" t="str">
            <v>UND</v>
          </cell>
        </row>
        <row r="19099">
          <cell r="E19099">
            <v>302.28</v>
          </cell>
        </row>
        <row r="19100">
          <cell r="A19100">
            <v>5213473</v>
          </cell>
          <cell r="B19100" t="str">
            <v>PLACA DE MARCO QUILOMÉTRICO EM AÇO - 0,70 X 1,00 M - PELÍCULA RETRORREFLETIVA TIPO I + III - FORNECIMENTO E IMPLANTAÇÃO</v>
          </cell>
          <cell r="C19100" t="str">
            <v>UND</v>
          </cell>
        </row>
        <row r="19100">
          <cell r="E19100">
            <v>392.56</v>
          </cell>
        </row>
        <row r="19101">
          <cell r="A19101">
            <v>5213474</v>
          </cell>
          <cell r="B19101" t="str">
            <v>PLACA DE MARCO QUILOMÉTRICO EM FIBRA - 0,60 X 0,865 M - PELÍCULA RETRORREFLETIVA TIPO I + I - FORNECIMENTO E IMPLANTAÇÃO</v>
          </cell>
          <cell r="C19101" t="str">
            <v>UND</v>
          </cell>
        </row>
        <row r="19101">
          <cell r="E19101">
            <v>283.08</v>
          </cell>
        </row>
        <row r="19102">
          <cell r="A19102">
            <v>5213475</v>
          </cell>
          <cell r="B19102" t="str">
            <v>PLACA DE MARCO QUILOMÉTRICO EM FIBRA - 0,70 X 1,00 M - PELÍCULA RETRORREFLETIVA TIPO I + III - FORNECIMENTO E IMPLANTAÇÃO</v>
          </cell>
          <cell r="C19102" t="str">
            <v>UND</v>
          </cell>
        </row>
        <row r="19102">
          <cell r="E19102">
            <v>368.56</v>
          </cell>
        </row>
        <row r="19103">
          <cell r="A19103">
            <v>5213440</v>
          </cell>
          <cell r="B19103" t="str">
            <v>PLACA DE REGULAMENTAÇÃO EM AÇO D = 0,60 M - PELÍCULA RETRORREFLETIVA TIPO I + SI - FORNECIMENTO E IMPLANTAÇÃO</v>
          </cell>
          <cell r="C19103" t="str">
            <v>UND</v>
          </cell>
        </row>
        <row r="19103">
          <cell r="E19103">
            <v>255.08</v>
          </cell>
        </row>
        <row r="19104">
          <cell r="A19104">
            <v>5213441</v>
          </cell>
          <cell r="B19104" t="str">
            <v>PLACA DE REGULAMENTAÇÃO EM AÇO D = 0,80 M - PELÍCULA RETRORREFLETIVA TIPO I + SI - FORNECIMENTO E IMPLANTAÇÃO</v>
          </cell>
          <cell r="C19104" t="str">
            <v>UND</v>
          </cell>
        </row>
        <row r="19104">
          <cell r="E19104">
            <v>438.25</v>
          </cell>
        </row>
        <row r="19105">
          <cell r="A19105">
            <v>5213442</v>
          </cell>
          <cell r="B19105" t="str">
            <v>PLACA DE REGULAMENTAÇÃO EM AÇO D = 1,00 M - PELÍCULA RETRORREFLETIVA TIPO I + SI - FORNECIMENTO E IMPLANTAÇÃO</v>
          </cell>
          <cell r="C19105" t="str">
            <v>UND</v>
          </cell>
        </row>
        <row r="19105">
          <cell r="E19105">
            <v>614.86</v>
          </cell>
        </row>
        <row r="19106">
          <cell r="A19106">
            <v>5213443</v>
          </cell>
          <cell r="B19106" t="str">
            <v>PLACA DE REGULAMENTAÇÃO EM AÇO D = 1,20 M - PELÍCULA RETRORREFLETIVA TIPO III + SI - FORNECIMENTO E IMPLANTAÇÃO</v>
          </cell>
          <cell r="C19106" t="str">
            <v>UND</v>
          </cell>
        </row>
        <row r="19106">
          <cell r="E19106">
            <v>972.35</v>
          </cell>
        </row>
        <row r="19107">
          <cell r="A19107">
            <v>5213444</v>
          </cell>
          <cell r="B19107" t="str">
            <v>PLACA DE REGULAMENTAÇÃO EM AÇO, R1 LADO 0,248 M - PELÍCULA RETRORREFLETIVA TIPO I + SI - FORNECIMENTO E IMPLANTAÇÃO</v>
          </cell>
          <cell r="C19107" t="str">
            <v>UND</v>
          </cell>
        </row>
        <row r="19107">
          <cell r="E19107">
            <v>255.14</v>
          </cell>
        </row>
        <row r="19108">
          <cell r="A19108">
            <v>5213445</v>
          </cell>
          <cell r="B19108" t="str">
            <v>PLACA DE REGULAMENTAÇÃO EM AÇO, R1 LADO 0,331 M - PELÍCULA RETRORREFLETIVA TIPO I + SI - FORNECIMENTO E IMPLANTAÇÃO</v>
          </cell>
          <cell r="C19108" t="str">
            <v>UND</v>
          </cell>
        </row>
        <row r="19108">
          <cell r="E19108">
            <v>438.18</v>
          </cell>
        </row>
        <row r="19109">
          <cell r="A19109">
            <v>5213446</v>
          </cell>
          <cell r="B19109" t="str">
            <v>PLACA DE REGULAMENTAÇÃO EM AÇO, R1 LADO 0,414 M - PELÍCULA RETRORREFLETIVA TIPO I + SI - FORNECIMENTO E IMPLANTAÇÃO</v>
          </cell>
          <cell r="C19109" t="str">
            <v>UND</v>
          </cell>
        </row>
        <row r="19109">
          <cell r="E19109">
            <v>614.86</v>
          </cell>
        </row>
        <row r="19110">
          <cell r="A19110">
            <v>5213447</v>
          </cell>
          <cell r="B19110" t="str">
            <v>PLACA DE REGULAMENTAÇÃO EM AÇO, R1 LADO 0,497 M - PELÍCULA RETRORREFLETIVA TIPO III + SI - FORNECIMENTO E IMPLANTAÇÃO</v>
          </cell>
          <cell r="C19110" t="str">
            <v>UND</v>
          </cell>
        </row>
        <row r="19110">
          <cell r="E19110">
            <v>972.4</v>
          </cell>
        </row>
        <row r="19111">
          <cell r="A19111">
            <v>5213448</v>
          </cell>
          <cell r="B19111" t="str">
            <v>PLACA DE REGULAMENTAÇÃO EM AÇO, R2 LADO 0,60 M - PELÍCULA RETRORREFLETIVA TIPO I + SI - FORNECIMENTO E IMPLANTAÇÃO</v>
          </cell>
          <cell r="C19111" t="str">
            <v>UND</v>
          </cell>
        </row>
        <row r="19111">
          <cell r="E19111">
            <v>175.4</v>
          </cell>
        </row>
        <row r="19112">
          <cell r="A19112">
            <v>5213449</v>
          </cell>
          <cell r="B19112" t="str">
            <v>PLACA DE REGULAMENTAÇÃO EM AÇO, R2 LADO 0,80 M - PELÍCULA RETRORREFLETIVA TIPO I + SI - FORNECIMENTO E IMPLANTAÇÃO</v>
          </cell>
          <cell r="C19112" t="str">
            <v>UND</v>
          </cell>
        </row>
        <row r="19112">
          <cell r="E19112">
            <v>277.58</v>
          </cell>
        </row>
        <row r="19113">
          <cell r="A19113">
            <v>5213450</v>
          </cell>
          <cell r="B19113" t="str">
            <v>PLACA DE REGULAMENTAÇÃO EM AÇO, R2 LADO 1,00 M - PELÍCULA RETRORREFLETIVA TIPO I + SI - FORNECIMENTO E IMPLANTAÇÃO</v>
          </cell>
          <cell r="C19113" t="str">
            <v>UND</v>
          </cell>
        </row>
        <row r="19113">
          <cell r="E19113">
            <v>390</v>
          </cell>
        </row>
        <row r="19114">
          <cell r="A19114">
            <v>5213451</v>
          </cell>
          <cell r="B19114" t="str">
            <v>PLACA DE REGULAMENTAÇÃO EM AÇO, R2 LADO 1,20 M - PELÍCULA RETRORREFLETIVA TIPO III + SI - FORNECIMENTO E IMPLANTAÇÃO</v>
          </cell>
          <cell r="C19114" t="str">
            <v>UND</v>
          </cell>
        </row>
        <row r="19114">
          <cell r="E19114">
            <v>563.61</v>
          </cell>
        </row>
        <row r="19115">
          <cell r="A19115">
            <v>5213452</v>
          </cell>
          <cell r="B19115" t="str">
            <v>PLACA DE REGULAMENTAÇÃO EM FIBRA, D = 0,60 M - PELÍCULA RETRORREFLETIVA TIPO I + SI - FORNECIMENTO E IMPLANTAÇÃO</v>
          </cell>
          <cell r="C19115" t="str">
            <v>UND</v>
          </cell>
        </row>
        <row r="19115">
          <cell r="E19115">
            <v>243.56</v>
          </cell>
        </row>
        <row r="19116">
          <cell r="A19116">
            <v>5213453</v>
          </cell>
          <cell r="B19116" t="str">
            <v>PLACA DE REGULAMENTAÇÃO EM FIBRA, D = 0,80 M - PELÍCULA RETRORREFLETIVA TIPO I + SI - FORNECIMENTO E IMPLANTAÇÃO</v>
          </cell>
          <cell r="C19116" t="str">
            <v>UND</v>
          </cell>
        </row>
        <row r="19116">
          <cell r="E19116">
            <v>416.3</v>
          </cell>
        </row>
        <row r="19117">
          <cell r="A19117">
            <v>5213454</v>
          </cell>
          <cell r="B19117" t="str">
            <v>PLACA DE REGULAMENTAÇÃO EM FIBRA, D = 1,00 M - PELÍCULA RETRORREFLETIVA TIPO I + SI - FORNECIMENTO E IMPLANTAÇÃO</v>
          </cell>
          <cell r="C19117" t="str">
            <v>UND</v>
          </cell>
        </row>
        <row r="19117">
          <cell r="E19117">
            <v>582.86</v>
          </cell>
        </row>
        <row r="19118">
          <cell r="A19118">
            <v>5213455</v>
          </cell>
          <cell r="B19118" t="str">
            <v>PLACA DE REGULAMENTAÇÃO EM FIBRA, D = 1,20 M - PELÍCULA RETRORREFLETIVA TIPO III + SI - FORNECIMENTO E IMPLANTAÇÃO</v>
          </cell>
          <cell r="C19118" t="str">
            <v>UND</v>
          </cell>
        </row>
        <row r="19118">
          <cell r="E19118">
            <v>926.28</v>
          </cell>
        </row>
        <row r="19119">
          <cell r="A19119">
            <v>5213456</v>
          </cell>
          <cell r="B19119" t="str">
            <v>PLACA DE REGULAMENTAÇÃO EM FIBRA, R1 LADO 0,248 M - PELÍCULA RETRORREFLETIVA TIPO I + SI - FORNECIMENTO E IMPLANTAÇÃO</v>
          </cell>
          <cell r="C19119" t="str">
            <v>UND</v>
          </cell>
        </row>
        <row r="19119">
          <cell r="E19119">
            <v>243.61</v>
          </cell>
        </row>
        <row r="19120">
          <cell r="A19120">
            <v>5213457</v>
          </cell>
          <cell r="B19120" t="str">
            <v>PLACA DE REGULAMENTAÇÃO EM FIBRA, R1 LADO 0,331 M - PELÍCULA RETRORREFLETIVA TIPO I + SI - FORNECIMENTO E IMPLANTAÇÃO</v>
          </cell>
          <cell r="C19120" t="str">
            <v>UND</v>
          </cell>
        </row>
        <row r="19120">
          <cell r="E19120">
            <v>416.24</v>
          </cell>
        </row>
        <row r="19121">
          <cell r="A19121">
            <v>5213458</v>
          </cell>
          <cell r="B19121" t="str">
            <v>PLACA DE REGULAMENTAÇÃO EM FIBRA, R1 LADO 0,414 M - PELÍCULA RETRORREFLETIVA TIPO I + SI - FORNECIMENTO E IMPLANTAÇÃO</v>
          </cell>
          <cell r="C19121" t="str">
            <v>UND</v>
          </cell>
        </row>
        <row r="19121">
          <cell r="E19121">
            <v>582.86</v>
          </cell>
        </row>
        <row r="19122">
          <cell r="A19122">
            <v>5213459</v>
          </cell>
          <cell r="B19122" t="str">
            <v>PLACA DE REGULAMENTAÇÃO EM FIBRA, R1 LADO 0,497 M - PELÍCULA RETRORREFLETIVA TIPO III + SI - FORNECIMENTO E IMPLANTAÇÃO</v>
          </cell>
          <cell r="C19122" t="str">
            <v>UND</v>
          </cell>
        </row>
        <row r="19122">
          <cell r="E19122">
            <v>926.33</v>
          </cell>
        </row>
        <row r="19123">
          <cell r="A19123">
            <v>5213460</v>
          </cell>
          <cell r="B19123" t="str">
            <v>PLACA DE REGULAMENTAÇÃO EM FIBRA, R2 LADO 0,60 M - PELÍCULA RETRORREFLETIVA TIPO I + SI - FORNECIMENTO E IMPLANTAÇÃO</v>
          </cell>
          <cell r="C19123" t="str">
            <v>UND</v>
          </cell>
        </row>
        <row r="19123">
          <cell r="E19123">
            <v>168.42</v>
          </cell>
        </row>
        <row r="19124">
          <cell r="A19124">
            <v>5213461</v>
          </cell>
          <cell r="B19124" t="str">
            <v>PLACA DE REGULAMENTAÇÃO EM FIBRA, R2 LADO 0,80 M - PELÍCULA RETRORREFLETIVA TIPO I + SI - FORNECIMENTO E IMPLANTAÇÃO</v>
          </cell>
          <cell r="C19124" t="str">
            <v>UND</v>
          </cell>
        </row>
        <row r="19124">
          <cell r="E19124">
            <v>264.78</v>
          </cell>
        </row>
        <row r="19125">
          <cell r="A19125">
            <v>5213462</v>
          </cell>
          <cell r="B19125" t="str">
            <v>PLACA DE REGULAMENTAÇÃO EM FIBRA, R2 LADO 1,00 M - PELÍCULA RETRORREFLETIVA TIPO I + SI - FORNECIMENTO E IMPLANTAÇÃO</v>
          </cell>
          <cell r="C19125" t="str">
            <v>UND</v>
          </cell>
        </row>
        <row r="19125">
          <cell r="E19125">
            <v>370.8</v>
          </cell>
        </row>
        <row r="19126">
          <cell r="A19126">
            <v>5213463</v>
          </cell>
          <cell r="B19126" t="str">
            <v>PLACA DE REGULAMENTAÇÃO EM FIBRA, R2 LADO 1,20 M - PELÍCULA RETRORREFLETIVA TIPO I + SI - FORNECIMENTO E IMPLANTAÇÃO</v>
          </cell>
          <cell r="C19126" t="str">
            <v>UND</v>
          </cell>
        </row>
        <row r="19126">
          <cell r="E19126">
            <v>476.82</v>
          </cell>
        </row>
        <row r="19127">
          <cell r="A19127">
            <v>5212557</v>
          </cell>
          <cell r="B19127" t="str">
            <v>PLACA DE REGULAMENTAÇÃO PARA SINALIZAÇÃO DE OBRAS MONTADA EM SUPORTE METÁLICO MÓVEL - D = 1,00 M - UTILIZAÇÃO DE 600 CICLOS - FORNECIMENTO, 01 IMPLANTAÇÃO E 01 RETIRADA DIÁRIA</v>
          </cell>
          <cell r="C19127" t="str">
            <v>UND.DIA</v>
          </cell>
        </row>
        <row r="19127">
          <cell r="E19127">
            <v>3.59</v>
          </cell>
        </row>
        <row r="19128">
          <cell r="A19128">
            <v>5212558</v>
          </cell>
          <cell r="B19128" t="str">
            <v>PLACA DE REGULAMENTAÇÃO PARA SINALIZAÇÃO DE OBRAS MONTADA EM SUPORTE METÁLICO MÓVEL, R1 LADO 0,414 M - UTILIZAÇÃO DE 600 CICLOS - FORNECIMENTO, 01 IMPLANTAÇÃO E 01 RETIRADA DIÁRIA</v>
          </cell>
          <cell r="C19128" t="str">
            <v>UND.DIA</v>
          </cell>
        </row>
        <row r="19128">
          <cell r="E19128">
            <v>3.63</v>
          </cell>
        </row>
        <row r="19129">
          <cell r="A19129">
            <v>5212559</v>
          </cell>
          <cell r="B19129" t="str">
            <v>PLACA DE REGULAMENTAÇÃO PARA SINALIZAÇÃO DE OBRAS MONTADA EM SUPORTE METÁLICO MÓVEL, R2 LADO 1,00 M - UTILIZAÇÃO DE 600 CICLOS - FORNECIMENTO, 01 IMPLANTAÇÃO E 01 RETIRADA DIÁRIA</v>
          </cell>
          <cell r="C19129" t="str">
            <v>UND.DIA</v>
          </cell>
        </row>
        <row r="19129">
          <cell r="E19129">
            <v>3.21</v>
          </cell>
        </row>
        <row r="19130">
          <cell r="A19130">
            <v>5213477</v>
          </cell>
          <cell r="B19130" t="str">
            <v>PLACA DELINEADOR EM AÇO - 0,30 X 0,90 M - PELÍCULA RETRORREFLETIVA TIPO I + IV - FORNECIMENTO E IMPLANTAÇÃO</v>
          </cell>
          <cell r="C19130" t="str">
            <v>UND</v>
          </cell>
        </row>
        <row r="19130">
          <cell r="E19130">
            <v>171.27</v>
          </cell>
        </row>
        <row r="19131">
          <cell r="A19131">
            <v>5213476</v>
          </cell>
          <cell r="B19131" t="str">
            <v>PLACA DELINEADOR EM AÇO - 0,50 X 0,60 M - PELÍCULA RETRORREFLETIVA TIPO I + IV - FORNECIMENTO E IMPLANTAÇÃO</v>
          </cell>
          <cell r="C19131" t="str">
            <v>UND</v>
          </cell>
        </row>
        <row r="19131">
          <cell r="E19131">
            <v>184.43</v>
          </cell>
        </row>
        <row r="19132">
          <cell r="A19132">
            <v>5213479</v>
          </cell>
          <cell r="B19132" t="str">
            <v>PLACA DELINEADOR EM FIBRA - 0,30 X 0,90 M - PELÍCULA RETRORREFLETIVA TIPO I + IV - FORNECIMENTO E IMPLANTAÇÃO</v>
          </cell>
          <cell r="C19132" t="str">
            <v>UND</v>
          </cell>
        </row>
        <row r="19132">
          <cell r="E19132">
            <v>162.63</v>
          </cell>
        </row>
        <row r="19133">
          <cell r="A19133">
            <v>5213478</v>
          </cell>
          <cell r="B19133" t="str">
            <v>PLACA DELINEADOR EM FIBRA - 0,50 X 0,60 M - PELÍCULA RETRORREFLETIVA TIPO I + IV - FORNECIMENTO E IMPLANTAÇÃO</v>
          </cell>
          <cell r="C19133" t="str">
            <v>UND</v>
          </cell>
        </row>
        <row r="19133">
          <cell r="E19133">
            <v>174.84</v>
          </cell>
        </row>
        <row r="19134">
          <cell r="A19134">
            <v>5213489</v>
          </cell>
          <cell r="B19134" t="str">
            <v>PLACA EM AÇO - 2,00 X 1,00 M - PELÍCULA RETRORREFLETIVA TIPO I + I - FORNECIMENTO E IMPLANTAÇÃO</v>
          </cell>
          <cell r="C19134" t="str">
            <v>UND</v>
          </cell>
        </row>
        <row r="19134">
          <cell r="E19134">
            <v>910.9</v>
          </cell>
        </row>
        <row r="19135">
          <cell r="A19135">
            <v>5213498</v>
          </cell>
          <cell r="B19135" t="str">
            <v>PLACA EM AÇO - 2,00 X 1,00 M - PELÍCULA RETRORREFLETIVA TIPO I + III - FORNECIMENTO E IMPLANTAÇÃO</v>
          </cell>
          <cell r="C19135" t="str">
            <v>UND</v>
          </cell>
        </row>
        <row r="19135">
          <cell r="E19135">
            <v>985.24</v>
          </cell>
        </row>
        <row r="19136">
          <cell r="A19136">
            <v>5213365</v>
          </cell>
          <cell r="B19136" t="str">
            <v>PLACA EM AÇO - 2,00 X 1,00 M - PELÍCULA RETRORREFLETIVA TIPO I + X - FORNECIMENTO E IMPLANTAÇÃO</v>
          </cell>
          <cell r="C19136" t="str">
            <v>UND</v>
          </cell>
        </row>
        <row r="19136">
          <cell r="E19136">
            <v>1110.24</v>
          </cell>
        </row>
        <row r="19137">
          <cell r="A19137">
            <v>5213507</v>
          </cell>
          <cell r="B19137" t="str">
            <v>PLACA EM AÇO - 2,00 X 1,00 M - PELÍCULA RETRORREFLETIVA TIPO III + III - FORNECIMENTO E IMPLANTAÇÃO</v>
          </cell>
          <cell r="C19137" t="str">
            <v>UND</v>
          </cell>
        </row>
        <row r="19137">
          <cell r="E19137">
            <v>1171.14</v>
          </cell>
        </row>
        <row r="19138">
          <cell r="A19138">
            <v>5213372</v>
          </cell>
          <cell r="B19138" t="str">
            <v>PLACA EM AÇO - 2,00 X 1,00 M - PELÍCULA RETRORREFLETIVA TIPO III + X - FORNECIMENTO E IMPLANTAÇÃO</v>
          </cell>
          <cell r="C19138" t="str">
            <v>UND</v>
          </cell>
        </row>
        <row r="19138">
          <cell r="E19138">
            <v>1296.12</v>
          </cell>
        </row>
        <row r="19139">
          <cell r="A19139">
            <v>5213490</v>
          </cell>
          <cell r="B19139" t="str">
            <v>PLACA EM AÇO - 3,00 X 1,50 M - PELÍCULA RETRORREFLETIVA TIPO I + I - FORNECIMENTO E IMPLANTAÇÃO</v>
          </cell>
          <cell r="C19139" t="str">
            <v>UND</v>
          </cell>
        </row>
        <row r="19139">
          <cell r="E19139">
            <v>1950.6</v>
          </cell>
        </row>
        <row r="19140">
          <cell r="A19140">
            <v>5213499</v>
          </cell>
          <cell r="B19140" t="str">
            <v>PLACA EM AÇO - 3,00 X 1,50 M - PELÍCULA RETRORREFLETIVA TIPO I + III - FORNECIMENTO E IMPLANTAÇÃO</v>
          </cell>
          <cell r="C19140" t="str">
            <v>UND</v>
          </cell>
        </row>
        <row r="19140">
          <cell r="E19140">
            <v>2117.86</v>
          </cell>
        </row>
        <row r="19141">
          <cell r="A19141">
            <v>5213366</v>
          </cell>
          <cell r="B19141" t="str">
            <v>PLACA EM AÇO - 3,00 X 1,50 M - PELÍCULA RETRORREFLETIVA TIPO I + X - FORNECIMENTO E IMPLANTAÇÃO</v>
          </cell>
          <cell r="C19141" t="str">
            <v>UND</v>
          </cell>
        </row>
        <row r="19141">
          <cell r="E19141">
            <v>2399.11</v>
          </cell>
        </row>
        <row r="19142">
          <cell r="A19142">
            <v>5213508</v>
          </cell>
          <cell r="B19142" t="str">
            <v>PLACA EM AÇO - 3,00 X 1,50 M - PELÍCULA RETRORREFLETIVA TIPO III + III - FORNECIMENTO E IMPLANTAÇÃO</v>
          </cell>
          <cell r="C19142" t="str">
            <v>UND</v>
          </cell>
        </row>
        <row r="19142">
          <cell r="E19142">
            <v>2536.14</v>
          </cell>
        </row>
        <row r="19143">
          <cell r="A19143">
            <v>5213373</v>
          </cell>
          <cell r="B19143" t="str">
            <v>PLACA EM AÇO - 3,00 X 1,50 M - PELÍCULA RETRORREFLETIVA TIPO III + X - FORNECIMENTO E IMPLANTAÇÃO</v>
          </cell>
          <cell r="C19143" t="str">
            <v>UND</v>
          </cell>
        </row>
        <row r="19143">
          <cell r="E19143">
            <v>2817.34</v>
          </cell>
        </row>
        <row r="19144">
          <cell r="A19144">
            <v>5213491</v>
          </cell>
          <cell r="B19144" t="str">
            <v>PLACA EM AÇO - 3,00 X 2,00 M - PELÍCULA RETRORREFLETIVA TIPO I + I - FORNECIMENTO E IMPLANTAÇÃO</v>
          </cell>
          <cell r="C19144" t="str">
            <v>UND</v>
          </cell>
        </row>
        <row r="19144">
          <cell r="E19144">
            <v>2574.42</v>
          </cell>
        </row>
        <row r="19145">
          <cell r="A19145">
            <v>5213500</v>
          </cell>
          <cell r="B19145" t="str">
            <v>PLACA EM AÇO - 3,00 X 2,00 M - PELÍCULA RETRORREFLETIVA TIPO I + III - FORNECIMENTO E IMPLANTAÇÃO</v>
          </cell>
          <cell r="C19145" t="str">
            <v>UND</v>
          </cell>
        </row>
        <row r="19145">
          <cell r="E19145">
            <v>2797.44</v>
          </cell>
        </row>
        <row r="19146">
          <cell r="A19146">
            <v>5213369</v>
          </cell>
          <cell r="B19146" t="str">
            <v>PLACA EM AÇO - 3,00 X 2,00 M - PELÍCULA RETRORREFLETIVA TIPO I + X - FORNECIMENTO E IMPLANTAÇÃO</v>
          </cell>
          <cell r="C19146" t="str">
            <v>UND</v>
          </cell>
        </row>
        <row r="19146">
          <cell r="E19146">
            <v>3172.44</v>
          </cell>
        </row>
        <row r="19147">
          <cell r="A19147">
            <v>5213509</v>
          </cell>
          <cell r="B19147" t="str">
            <v>PLACA EM AÇO - 3,00 X 2,00 M - PELÍCULA RETRORREFLETIVA TIPO III + III - FORNECIMENTO E IMPLANTAÇÃO</v>
          </cell>
          <cell r="C19147" t="str">
            <v>UND</v>
          </cell>
        </row>
        <row r="19147">
          <cell r="E19147">
            <v>3355.14</v>
          </cell>
        </row>
        <row r="19148">
          <cell r="A19148">
            <v>5213374</v>
          </cell>
          <cell r="B19148" t="str">
            <v>PLACA EM AÇO - 3,00 X 2,00 M - PELÍCULA RETRORREFLETIVA TIPO III + X - FORNECIMENTO E IMPLANTAÇÃO</v>
          </cell>
          <cell r="C19148" t="str">
            <v>UND</v>
          </cell>
        </row>
        <row r="19148">
          <cell r="E19148">
            <v>3730.08</v>
          </cell>
        </row>
        <row r="19149">
          <cell r="A19149">
            <v>5213492</v>
          </cell>
          <cell r="B19149" t="str">
            <v>PLACA EM AÇO - 4,00 X 2,00 M - PELÍCULA RETRORREFLETIVA TIPO I + I - FORNECIMENTO E IMPLANTAÇÃO</v>
          </cell>
          <cell r="C19149" t="str">
            <v>UND</v>
          </cell>
        </row>
        <row r="19149">
          <cell r="E19149">
            <v>3485.31</v>
          </cell>
        </row>
        <row r="19150">
          <cell r="A19150">
            <v>5213501</v>
          </cell>
          <cell r="B19150" t="str">
            <v>PLACA EM AÇO - 4,00 X 2,00 M - PELÍCULA RETRORREFLETIVA TIPO I + III - FORNECIMENTO E IMPLANTAÇÃO</v>
          </cell>
          <cell r="C19150" t="str">
            <v>UND</v>
          </cell>
        </row>
        <row r="19150">
          <cell r="E19150">
            <v>3782.67</v>
          </cell>
        </row>
        <row r="19151">
          <cell r="A19151">
            <v>5213370</v>
          </cell>
          <cell r="B19151" t="str">
            <v>PLACA EM AÇO - 4,00 X 2,00 M - PELÍCULA RETRORREFLETIVA TIPO I + X - FORNECIMENTO E IMPLANTAÇÃO</v>
          </cell>
          <cell r="C19151" t="str">
            <v>UND</v>
          </cell>
        </row>
        <row r="19151">
          <cell r="E19151">
            <v>4282.67</v>
          </cell>
        </row>
        <row r="19152">
          <cell r="A19152">
            <v>5213510</v>
          </cell>
          <cell r="B19152" t="str">
            <v>PLACA EM AÇO - 4,00 X 2,00 M - PELÍCULA RETRORREFLETIVA TIPO III + III - FORNECIMENTO E IMPLANTAÇÃO</v>
          </cell>
          <cell r="C19152" t="str">
            <v>UND</v>
          </cell>
        </row>
        <row r="19152">
          <cell r="E19152">
            <v>4526.27</v>
          </cell>
        </row>
        <row r="19153">
          <cell r="A19153">
            <v>5213375</v>
          </cell>
          <cell r="B19153" t="str">
            <v>PLACA EM AÇO - 4,00 X 2,00 M - PELÍCULA RETRORREFLETIVA TIPO III + X - FORNECIMENTO E IMPLANTAÇÃO</v>
          </cell>
          <cell r="C19153" t="str">
            <v>UND</v>
          </cell>
        </row>
        <row r="19153">
          <cell r="E19153">
            <v>5026.19</v>
          </cell>
        </row>
        <row r="19154">
          <cell r="A19154">
            <v>5213494</v>
          </cell>
          <cell r="B19154" t="str">
            <v>PLACA EM AÇO - 4,00 X 3,00 M - PELÍCULA RETRORREFLETIVA TIPO I + I - FORNECIMENTO E IMPLANTAÇÃO</v>
          </cell>
          <cell r="C19154" t="str">
            <v>UND</v>
          </cell>
        </row>
        <row r="19154">
          <cell r="E19154">
            <v>5148.83</v>
          </cell>
        </row>
        <row r="19155">
          <cell r="A19155">
            <v>5213503</v>
          </cell>
          <cell r="B19155" t="str">
            <v>PLACA EM AÇO - 4,00 X 3,00 M - PELÍCULA RETRORREFLETIVA TIPO I + III - FORNECIMENTO E IMPLANTAÇÃO</v>
          </cell>
          <cell r="C19155" t="str">
            <v>UND</v>
          </cell>
        </row>
        <row r="19155">
          <cell r="E19155">
            <v>5594.87</v>
          </cell>
        </row>
        <row r="19156">
          <cell r="A19156">
            <v>5213371</v>
          </cell>
          <cell r="B19156" t="str">
            <v>PLACA EM AÇO - 4,00 X 3,00 M - PELÍCULA RETRORREFLETIVA TIPO I + X - FORNECIMENTO E IMPLANTAÇÃO</v>
          </cell>
          <cell r="C19156" t="str">
            <v>UND</v>
          </cell>
        </row>
        <row r="19156">
          <cell r="E19156">
            <v>6344.87</v>
          </cell>
        </row>
        <row r="19157">
          <cell r="A19157">
            <v>5213512</v>
          </cell>
          <cell r="B19157" t="str">
            <v>PLACA EM AÇO - 4,00 X 3,00 M - PELÍCULA RETRORREFLETIVA TIPO III + III - FORNECIMENTO E IMPLANTAÇÃO</v>
          </cell>
          <cell r="C19157" t="str">
            <v>UND</v>
          </cell>
        </row>
        <row r="19157">
          <cell r="E19157">
            <v>6710.27</v>
          </cell>
        </row>
        <row r="19158">
          <cell r="A19158">
            <v>5213376</v>
          </cell>
          <cell r="B19158" t="str">
            <v>PLACA EM AÇO - 4,00 X 3,00 M - PELÍCULA RETRORREFLETIVA TIPO III + X - FORNECIMENTO E IMPLANTAÇÃO</v>
          </cell>
          <cell r="C19158" t="str">
            <v>UND</v>
          </cell>
        </row>
        <row r="19158">
          <cell r="E19158">
            <v>7460.15</v>
          </cell>
        </row>
        <row r="19159">
          <cell r="A19159">
            <v>5213377</v>
          </cell>
          <cell r="B19159" t="str">
            <v>PLACA EM AÇO - PELÍCULA I + I - CHAPA RECUPERADA - FORNECIMENTO E IMPLANTAÇÃO</v>
          </cell>
          <cell r="C19159" t="str">
            <v>M2</v>
          </cell>
        </row>
        <row r="19159">
          <cell r="E19159">
            <v>325.6</v>
          </cell>
        </row>
        <row r="19160">
          <cell r="A19160">
            <v>5213570</v>
          </cell>
          <cell r="B19160" t="str">
            <v>PLACA EM AÇO - PELÍCULA I + I - FORNECIMENTO E IMPLANTAÇÃO</v>
          </cell>
          <cell r="C19160" t="str">
            <v>M2</v>
          </cell>
        </row>
        <row r="19160">
          <cell r="E19160">
            <v>468.64</v>
          </cell>
        </row>
        <row r="19161">
          <cell r="A19161">
            <v>5213378</v>
          </cell>
          <cell r="B19161" t="str">
            <v>PLACA EM AÇO - PELÍCULA I + III - CHAPA RECUPERADA - FORNECIMENTO E IMPLANTAÇÃO</v>
          </cell>
          <cell r="C19161" t="str">
            <v>M2</v>
          </cell>
        </row>
        <row r="19161">
          <cell r="E19161">
            <v>362.78</v>
          </cell>
        </row>
        <row r="19162">
          <cell r="A19162">
            <v>5213571</v>
          </cell>
          <cell r="B19162" t="str">
            <v>PLACA EM AÇO - PELÍCULA I + III - FORNECIMENTO E IMPLANTAÇÃO</v>
          </cell>
          <cell r="C19162" t="str">
            <v>M2</v>
          </cell>
        </row>
        <row r="19162">
          <cell r="E19162">
            <v>505.81</v>
          </cell>
        </row>
        <row r="19163">
          <cell r="A19163">
            <v>5213379</v>
          </cell>
          <cell r="B19163" t="str">
            <v>PLACA EM AÇO - PELÍCULA III + III - CHAPA RECUPERADA - FORNECIMENTO E IMPLANTAÇÃO</v>
          </cell>
          <cell r="C19163" t="str">
            <v>M2</v>
          </cell>
        </row>
        <row r="19163">
          <cell r="E19163">
            <v>455.72</v>
          </cell>
        </row>
        <row r="19164">
          <cell r="A19164">
            <v>5213572</v>
          </cell>
          <cell r="B19164" t="str">
            <v>PLACA EM AÇO - PELÍCULA III + III - FORNECIMENTO E IMPLANTAÇÃO</v>
          </cell>
          <cell r="C19164" t="str">
            <v>M2</v>
          </cell>
        </row>
        <row r="19164">
          <cell r="E19164">
            <v>598.76</v>
          </cell>
        </row>
        <row r="19165">
          <cell r="A19165">
            <v>5212553</v>
          </cell>
          <cell r="B19165" t="str">
            <v>PLACA EM AÇO Nº 16 GALVANIZADO COM PELÍCULA RETRORREFLETIVA TIPO I + I - CHAPA RECUPERADA - CONFECÇÃO</v>
          </cell>
          <cell r="C19165" t="str">
            <v>M2</v>
          </cell>
        </row>
        <row r="19165">
          <cell r="E19165">
            <v>272.84</v>
          </cell>
        </row>
        <row r="19166">
          <cell r="A19166">
            <v>5213416</v>
          </cell>
          <cell r="B19166" t="str">
            <v>PLACA EM AÇO Nº 16 GALVANIZADO COM PELÍCULA RETRORREFLETIVA TIPO I + I - CONFECÇÃO</v>
          </cell>
          <cell r="C19166" t="str">
            <v>M2</v>
          </cell>
        </row>
        <row r="19166">
          <cell r="E19166">
            <v>415.88</v>
          </cell>
        </row>
        <row r="19167">
          <cell r="A19167">
            <v>5212554</v>
          </cell>
          <cell r="B19167" t="str">
            <v>PLACA EM AÇO Nº 16 GALVANIZADO COM PELÍCULA RETRORREFLETIVA TIPO I + III - CHAPA RECUPERADA - CONFECÇÃO</v>
          </cell>
          <cell r="C19167" t="str">
            <v>M2</v>
          </cell>
        </row>
        <row r="19167">
          <cell r="E19167">
            <v>310.02</v>
          </cell>
        </row>
        <row r="19168">
          <cell r="A19168">
            <v>5213417</v>
          </cell>
          <cell r="B19168" t="str">
            <v>PLACA EM AÇO Nº 16 GALVANIZADO COM PELÍCULA RETRORREFLETIVA TIPO I + III - CONFECÇÃO</v>
          </cell>
          <cell r="C19168" t="str">
            <v>M2</v>
          </cell>
        </row>
        <row r="19168">
          <cell r="E19168">
            <v>453.05</v>
          </cell>
        </row>
        <row r="19169">
          <cell r="A19169">
            <v>5213421</v>
          </cell>
          <cell r="B19169" t="str">
            <v>PLACA EM AÇO Nº 16 GALVANIZADO COM PELÍCULA RETRORREFLETIVA TIPO I + IV - CONFECÇÃO</v>
          </cell>
          <cell r="C19169" t="str">
            <v>M2</v>
          </cell>
        </row>
        <row r="19169">
          <cell r="E19169">
            <v>438.92</v>
          </cell>
        </row>
        <row r="19170">
          <cell r="A19170">
            <v>5213414</v>
          </cell>
          <cell r="B19170" t="str">
            <v>PLACA EM AÇO Nº 16 GALVANIZADO COM PELÍCULA RETRORREFLETIVA TIPO I + SI - CONFECÇÃO</v>
          </cell>
          <cell r="C19170" t="str">
            <v>M2</v>
          </cell>
        </row>
        <row r="19170">
          <cell r="E19170">
            <v>562.1</v>
          </cell>
        </row>
        <row r="19171">
          <cell r="A19171">
            <v>5213419</v>
          </cell>
          <cell r="B19171" t="str">
            <v>PLACA EM AÇO Nº 16 GALVANIZADO COM PELÍCULA RETRORREFLETIVA TIPO I + X - CONFECÇÃO</v>
          </cell>
          <cell r="C19171" t="str">
            <v>M2</v>
          </cell>
        </row>
        <row r="19171">
          <cell r="E19171">
            <v>515.55</v>
          </cell>
        </row>
        <row r="19172">
          <cell r="A19172">
            <v>5212555</v>
          </cell>
          <cell r="B19172" t="str">
            <v>PLACA EM AÇO Nº 16 GALVANIZADO COM PELÍCULA RETRORREFLETIVA TIPO III + III - CHAPA RECUPERADA - CONFECÇÃO</v>
          </cell>
          <cell r="C19172" t="str">
            <v>M2</v>
          </cell>
        </row>
        <row r="19172">
          <cell r="E19172">
            <v>402.96</v>
          </cell>
        </row>
        <row r="19173">
          <cell r="A19173">
            <v>5213418</v>
          </cell>
          <cell r="B19173" t="str">
            <v>PLACA EM AÇO Nº 16 GALVANIZADO COM PELÍCULA RETRORREFLETIVA TIPO III + III - CONFECÇÃO</v>
          </cell>
          <cell r="C19173" t="str">
            <v>M2</v>
          </cell>
        </row>
        <row r="19173">
          <cell r="E19173">
            <v>546</v>
          </cell>
        </row>
        <row r="19174">
          <cell r="A19174">
            <v>5213415</v>
          </cell>
          <cell r="B19174" t="str">
            <v>PLACA EM AÇO Nº 16 GALVANIZADO COM PELÍCULA RETRORREFLETIVA TIPO III + SI - CONFECÇÃO</v>
          </cell>
          <cell r="C19174" t="str">
            <v>M2</v>
          </cell>
        </row>
        <row r="19174">
          <cell r="E19174">
            <v>638.59</v>
          </cell>
        </row>
        <row r="19175">
          <cell r="A19175">
            <v>5213420</v>
          </cell>
          <cell r="B19175" t="str">
            <v>PLACA EM AÇO Nº 16 GALVANIZADO COM PELÍCULA RETRORREFLETIVA TIPO III + X - CONFECÇÃO</v>
          </cell>
          <cell r="C19175" t="str">
            <v>M2</v>
          </cell>
        </row>
        <row r="19175">
          <cell r="E19175">
            <v>608.49</v>
          </cell>
        </row>
        <row r="19176">
          <cell r="A19176">
            <v>5213543</v>
          </cell>
          <cell r="B19176" t="str">
            <v>PLACA EM AÇO, MODULADA - 2,00 X 1,00 M - PELÍCULA RETRORREFLETIVA TIPO I + I - FORNECIMENTO E IMPLANTAÇÃO</v>
          </cell>
          <cell r="C19176" t="str">
            <v>UND</v>
          </cell>
        </row>
        <row r="19176">
          <cell r="E19176">
            <v>1149.8</v>
          </cell>
        </row>
        <row r="19177">
          <cell r="A19177">
            <v>5213552</v>
          </cell>
          <cell r="B19177" t="str">
            <v>PLACA EM AÇO, MODULADA - 2,00 X 1,00 M - PELÍCULA RETRORREFLETIVA TIPO I + III - FORNECIMENTO E IMPLANTAÇÃO</v>
          </cell>
          <cell r="C19177" t="str">
            <v>UND</v>
          </cell>
        </row>
        <row r="19177">
          <cell r="E19177">
            <v>1224.16</v>
          </cell>
        </row>
        <row r="19178">
          <cell r="A19178">
            <v>5213561</v>
          </cell>
          <cell r="B19178" t="str">
            <v>PLACA EM AÇO, MODULADA - 2,00 X 1,00 M - PELÍCULA RETRORREFLETIVA TIPO III + III - FORNECIMENTO E IMPLANTAÇÃO</v>
          </cell>
          <cell r="C19178" t="str">
            <v>UND</v>
          </cell>
        </row>
        <row r="19178">
          <cell r="E19178">
            <v>1410.04</v>
          </cell>
        </row>
        <row r="19179">
          <cell r="A19179">
            <v>5213544</v>
          </cell>
          <cell r="B19179" t="str">
            <v>PLACA EM AÇO, MODULADA - 3,00 X 1,50 M - PELÍCULA RETRORREFLETIVA TIPO I + I - FORNECIMENTO E IMPLANTAÇÃO</v>
          </cell>
          <cell r="C19179" t="str">
            <v>UND</v>
          </cell>
        </row>
        <row r="19179">
          <cell r="E19179">
            <v>2488.12</v>
          </cell>
        </row>
        <row r="19180">
          <cell r="A19180">
            <v>5213553</v>
          </cell>
          <cell r="B19180" t="str">
            <v>PLACA EM AÇO, MODULADA - 3,00 X 1,50 M - PELÍCULA RETRORREFLETIVA TIPO I + III - FORNECIMENTO E IMPLANTAÇÃO</v>
          </cell>
          <cell r="C19180" t="str">
            <v>UND</v>
          </cell>
        </row>
        <row r="19180">
          <cell r="E19180">
            <v>2655.43</v>
          </cell>
        </row>
        <row r="19181">
          <cell r="A19181">
            <v>5213562</v>
          </cell>
          <cell r="B19181" t="str">
            <v>PLACA EM AÇO, MODULADA - 3,00 X 1,50 M - PELÍCULA RETRORREFLETIVA TIPO III + III - FORNECIMENTO E IMPLANTAÇÃO</v>
          </cell>
          <cell r="C19181" t="str">
            <v>UND</v>
          </cell>
        </row>
        <row r="19181">
          <cell r="E19181">
            <v>3073.66</v>
          </cell>
        </row>
        <row r="19182">
          <cell r="A19182">
            <v>5213545</v>
          </cell>
          <cell r="B19182" t="str">
            <v>PLACA EM AÇO, MODULADA - 3,00 X 2,00 M - PELÍCULA RETRORREFLETIVA TIPO I + I - FORNECIMENTO E IMPLANTAÇÃO</v>
          </cell>
          <cell r="C19182" t="str">
            <v>UND</v>
          </cell>
        </row>
        <row r="19182">
          <cell r="E19182">
            <v>3291.12</v>
          </cell>
        </row>
        <row r="19183">
          <cell r="A19183">
            <v>5213554</v>
          </cell>
          <cell r="B19183" t="str">
            <v>PLACA EM AÇO, MODULADA - 3,00 X 2,00 M - PELÍCULA RETRORREFLETIVA TIPO I + III - FORNECIMENTO E IMPLANTAÇÃO</v>
          </cell>
          <cell r="C19183" t="str">
            <v>UND</v>
          </cell>
        </row>
        <row r="19183">
          <cell r="E19183">
            <v>3514.2</v>
          </cell>
        </row>
        <row r="19184">
          <cell r="A19184">
            <v>5213563</v>
          </cell>
          <cell r="B19184" t="str">
            <v>PLACA EM AÇO, MODULADA - 3,00 X 2,00 M - PELÍCULA RETRORREFLETIVA TIPO III + III - FORNECIMENTO E IMPLANTAÇÃO</v>
          </cell>
          <cell r="C19184" t="str">
            <v>UND</v>
          </cell>
        </row>
        <row r="19184">
          <cell r="E19184">
            <v>4071.84</v>
          </cell>
        </row>
        <row r="19185">
          <cell r="A19185">
            <v>5213546</v>
          </cell>
          <cell r="B19185" t="str">
            <v>PLACA EM AÇO, MODULADA - 4,00 X 2,00 M - PELÍCULA RETRORREFLETIVA TIPO I + I - FORNECIMENTO E IMPLANTAÇÃO</v>
          </cell>
          <cell r="C19185" t="str">
            <v>UND</v>
          </cell>
        </row>
        <row r="19185">
          <cell r="E19185">
            <v>4440.91</v>
          </cell>
        </row>
        <row r="19186">
          <cell r="A19186">
            <v>5213555</v>
          </cell>
          <cell r="B19186" t="str">
            <v>PLACA EM AÇO, MODULADA - 4,00 X 2,00 M - PELÍCULA RETRORREFLETIVA TIPO I + III - FORNECIMENTO E IMPLANTAÇÃO</v>
          </cell>
          <cell r="C19186" t="str">
            <v>UND</v>
          </cell>
        </row>
        <row r="19186">
          <cell r="E19186">
            <v>4738.35</v>
          </cell>
        </row>
        <row r="19187">
          <cell r="A19187">
            <v>5213564</v>
          </cell>
          <cell r="B19187" t="str">
            <v>PLACA EM AÇO, MODULADA - 4,00 X 2,00 M - PELÍCULA RETRORREFLETIVA TIPO III + III - FORNECIMENTO E IMPLANTAÇÃO</v>
          </cell>
          <cell r="C19187" t="str">
            <v>UND</v>
          </cell>
        </row>
        <row r="19187">
          <cell r="E19187">
            <v>5481.87</v>
          </cell>
        </row>
        <row r="19188">
          <cell r="A19188">
            <v>5213548</v>
          </cell>
          <cell r="B19188" t="str">
            <v>PLACA EM AÇO, MODULADA - 4,00 X 3,00 M - PELÍCULA RETRORREFLETIVA TIPO I + I - FORNECIMENTO E IMPLANTAÇÃO</v>
          </cell>
          <cell r="C19188" t="str">
            <v>UND</v>
          </cell>
        </row>
        <row r="19188">
          <cell r="E19188">
            <v>6582.23</v>
          </cell>
        </row>
        <row r="19189">
          <cell r="A19189">
            <v>5213557</v>
          </cell>
          <cell r="B19189" t="str">
            <v>PLACA EM AÇO, MODULADA - 4,00 X 3,00 M - PELÍCULA RETRORREFLETIVA TIPO I + III - FORNECIMENTO E IMPLANTAÇÃO</v>
          </cell>
          <cell r="C19189" t="str">
            <v>UND</v>
          </cell>
        </row>
        <row r="19189">
          <cell r="E19189">
            <v>7028.39</v>
          </cell>
        </row>
        <row r="19190">
          <cell r="A19190">
            <v>5213566</v>
          </cell>
          <cell r="B19190" t="str">
            <v>PLACA EM AÇO, MODULADA - 4,00 X 3,00 M - PELÍCULA RETRORREFLETIVA TIPO III + III - FORNECIMENTO E IMPLANTAÇÃO</v>
          </cell>
          <cell r="C19190" t="str">
            <v>UND</v>
          </cell>
        </row>
        <row r="19190">
          <cell r="E19190">
            <v>8143.67</v>
          </cell>
        </row>
        <row r="19191">
          <cell r="A19191">
            <v>5213576</v>
          </cell>
          <cell r="B19191" t="str">
            <v>PLACA EM AÇO, MODULADA - ACIMA DE 2 M² - PELÍCULA I + I - FORNECIMENTO E IMPLANTAÇÃO</v>
          </cell>
          <cell r="C19191" t="str">
            <v>M2</v>
          </cell>
        </row>
        <row r="19191">
          <cell r="E19191">
            <v>588.09</v>
          </cell>
        </row>
        <row r="19192">
          <cell r="A19192">
            <v>5213577</v>
          </cell>
          <cell r="B19192" t="str">
            <v>PLACA EM AÇO, MODULADA - ACIMA DE 2 M² - PELÍCULA I + III - FORNECIMENTO E IMPLANTAÇÃO</v>
          </cell>
          <cell r="C19192" t="str">
            <v>M2</v>
          </cell>
        </row>
        <row r="19192">
          <cell r="E19192">
            <v>625.27</v>
          </cell>
        </row>
        <row r="19193">
          <cell r="A19193">
            <v>5213578</v>
          </cell>
          <cell r="B19193" t="str">
            <v>PLACA EM AÇO, MODULADA - ACIMA DE 2 M² - PELÍCULA III + III - FORNECIMENTO E IMPLANTAÇÃO</v>
          </cell>
          <cell r="C19193" t="str">
            <v>M2</v>
          </cell>
        </row>
        <row r="19193">
          <cell r="E19193">
            <v>718.21</v>
          </cell>
        </row>
        <row r="19194">
          <cell r="A19194">
            <v>5213425</v>
          </cell>
          <cell r="B19194" t="str">
            <v>PLACA EM ALUMÍNIO COMPOSTO DE 3 MM, MODULADA, AÉREA, COM PELÍCULA RETRORREFLETIVA TIPO I + III - CONFECÇÃO</v>
          </cell>
          <cell r="C19194" t="str">
            <v>M2</v>
          </cell>
        </row>
        <row r="19194">
          <cell r="E19194">
            <v>607.82</v>
          </cell>
        </row>
        <row r="19195">
          <cell r="A19195">
            <v>5213426</v>
          </cell>
          <cell r="B19195" t="str">
            <v>PLACA EM ALUMÍNIO COMPOSTO DE 3 MM, MODULADA, AÉREA, COM PELÍCULA RETRORREFLETIVA TIPO III + III - CONFECÇÃO</v>
          </cell>
          <cell r="C19195" t="str">
            <v>M2</v>
          </cell>
        </row>
        <row r="19195">
          <cell r="E19195">
            <v>700.77</v>
          </cell>
        </row>
        <row r="19196">
          <cell r="A19196">
            <v>5213427</v>
          </cell>
          <cell r="B19196" t="str">
            <v>PLACA EM ALUMÍNIO COMPOSTO DE 3 MM, MODULADA, AÉREA, COM PELÍCULA RETRORREFLETIVA TIPO III + X - CONFECÇÃO</v>
          </cell>
          <cell r="C19196" t="str">
            <v>M2</v>
          </cell>
        </row>
        <row r="19196">
          <cell r="E19196">
            <v>763.26</v>
          </cell>
        </row>
        <row r="19197">
          <cell r="A19197">
            <v>5213567</v>
          </cell>
          <cell r="B19197" t="str">
            <v>PLACA EM ALUMÍNIO COMPOSTO DE 3 MM, MODULADA, AÉREA, COM PELÍCULA RETRORREFLETIVA TIPO X + SI - CONFECÇÃO</v>
          </cell>
          <cell r="C19197" t="str">
            <v>M2</v>
          </cell>
        </row>
        <row r="19197">
          <cell r="E19197">
            <v>891.48</v>
          </cell>
        </row>
        <row r="19198">
          <cell r="A19198">
            <v>5213486</v>
          </cell>
          <cell r="B19198" t="str">
            <v>PLACA EM ALUMÍNIO COMPOSTO, ESPESSURA DE 3,0 MM, MODULADA, AÉREA - PELÍCULA RETRORREFLETIVA TIPO I + III - FORNECIMENTO E IMPLANTAÇÃO</v>
          </cell>
          <cell r="C19198" t="str">
            <v>M2</v>
          </cell>
        </row>
        <row r="19198">
          <cell r="E19198">
            <v>941.91</v>
          </cell>
        </row>
        <row r="19199">
          <cell r="A19199">
            <v>5213487</v>
          </cell>
          <cell r="B19199" t="str">
            <v>PLACA EM ALUMÍNIO COMPOSTO, ESPESSURA DE 3,0 MM, MODULADA, AÉREA - PELÍCULA RETRORREFLETIVA TIPO III + III - FORNECIMENTO E IMPLANTAÇÃO</v>
          </cell>
          <cell r="C19199" t="str">
            <v>M2</v>
          </cell>
        </row>
        <row r="19199">
          <cell r="E19199">
            <v>1034.86</v>
          </cell>
        </row>
        <row r="19200">
          <cell r="A19200">
            <v>5213488</v>
          </cell>
          <cell r="B19200" t="str">
            <v>PLACA EM ALUMÍNIO COMPOSTO, ESPESSURA DE 3,0 MM, MODULADA, AÉREA - PELÍCULA RETRORREFLETIVA TIPO III + X - FORNECIMENTO E IMPLANTAÇÃO</v>
          </cell>
          <cell r="C19200" t="str">
            <v>M2</v>
          </cell>
        </row>
        <row r="19200">
          <cell r="E19200">
            <v>1097.35</v>
          </cell>
        </row>
        <row r="19201">
          <cell r="A19201">
            <v>5213568</v>
          </cell>
          <cell r="B19201" t="str">
            <v>PLACA EM ALUMÍNIO COMPOSTO, ESPESSURA DE 3,0 MM, MODULADA, AÉREA - PELÍCULA RETRORREFLETIVA TIPO X + SI - FORNECIMENTO E IMPLANTAÇÃO</v>
          </cell>
          <cell r="C19201" t="str">
            <v>M2</v>
          </cell>
        </row>
        <row r="19201">
          <cell r="E19201">
            <v>1225.57</v>
          </cell>
        </row>
        <row r="19202">
          <cell r="A19202">
            <v>5213483</v>
          </cell>
          <cell r="B19202" t="str">
            <v>PLACA EM ALUMÍNIO, ESPESSURA DE 1,5 MM, MODULADA, AÉREA - PELÍCULA RETRORREFLETIVA TIPO I + III - FORNECIMENTO E IMPLANTAÇÃO</v>
          </cell>
          <cell r="C19202" t="str">
            <v>M2</v>
          </cell>
        </row>
        <row r="19202">
          <cell r="E19202">
            <v>977.89</v>
          </cell>
        </row>
        <row r="19203">
          <cell r="A19203">
            <v>5213484</v>
          </cell>
          <cell r="B19203" t="str">
            <v>PLACA EM ALUMÍNIO, ESPESSURA DE 1,5 MM, MODULADA, AÉREA - PELÍCULA RETRORREFLETIVA TIPO III + III - FORNECIMENTO E IMPLANTAÇÃO</v>
          </cell>
          <cell r="C19203" t="str">
            <v>M2</v>
          </cell>
        </row>
        <row r="19203">
          <cell r="E19203">
            <v>1070.83</v>
          </cell>
        </row>
        <row r="19204">
          <cell r="A19204">
            <v>5213485</v>
          </cell>
          <cell r="B19204" t="str">
            <v>PLACA EM ALUMÍNIO, ESPESSURA DE 1,5 MM, MODULADA, AÉREA - PELÍCULA RETRORREFLETIVA TIPO III + X - FORNECIMENTO E IMPLANTAÇÃO</v>
          </cell>
          <cell r="C19204" t="str">
            <v>M2</v>
          </cell>
        </row>
        <row r="19204">
          <cell r="E19204">
            <v>1133.33</v>
          </cell>
        </row>
        <row r="19205">
          <cell r="A19205">
            <v>5213434</v>
          </cell>
          <cell r="B19205" t="str">
            <v>PLACA EM ALUMÍNIO, ESPESSURA DE 1,5 MM, MODULADA, AÉREA, COM PELÍCULA RETRORREFLETIVA TIPO I + III - CONFECÇÃO</v>
          </cell>
          <cell r="C19205" t="str">
            <v>M2</v>
          </cell>
        </row>
        <row r="19205">
          <cell r="E19205">
            <v>643.8</v>
          </cell>
        </row>
        <row r="19206">
          <cell r="A19206">
            <v>5213435</v>
          </cell>
          <cell r="B19206" t="str">
            <v>PLACA EM ALUMÍNIO, ESPESSURA DE 1,5 MM, MODULADA, AÉREA, COM PELÍCULA RETRORREFLETIVA TIPO III + III - CONFECÇÃO</v>
          </cell>
          <cell r="C19206" t="str">
            <v>M2</v>
          </cell>
        </row>
        <row r="19206">
          <cell r="E19206">
            <v>736.74</v>
          </cell>
        </row>
        <row r="19207">
          <cell r="A19207">
            <v>5213436</v>
          </cell>
          <cell r="B19207" t="str">
            <v>PLACA EM ALUMÍNIO, ESPESSURA DE 1,5 MM, MODULADA, AÉREA, COM PELÍCULA RETRORREFLETIVA TIPO III + X - CONFECÇÃO</v>
          </cell>
          <cell r="C19207" t="str">
            <v>M2</v>
          </cell>
        </row>
        <row r="19207">
          <cell r="E19207">
            <v>799.24</v>
          </cell>
        </row>
        <row r="19208">
          <cell r="A19208">
            <v>5213430</v>
          </cell>
          <cell r="B19208" t="str">
            <v>PLACA EM CHAPA DE POLIÉSTER REFORÇADA COM FIBRA DE VIDRO COM PELÍCULA RETRORREFLETIVA TIPO I + I - CONFECÇÃO</v>
          </cell>
          <cell r="C19208" t="str">
            <v>M2</v>
          </cell>
        </row>
        <row r="19208">
          <cell r="E19208">
            <v>383.88</v>
          </cell>
        </row>
        <row r="19209">
          <cell r="A19209">
            <v>5213431</v>
          </cell>
          <cell r="B19209" t="str">
            <v>PLACA EM CHAPA DE POLIÉSTER REFORÇADA COM FIBRA DE VIDRO COM PELÍCULA RETRORREFLETIVA TIPO I + III - CONFECÇÃO</v>
          </cell>
          <cell r="C19209" t="str">
            <v>M2</v>
          </cell>
        </row>
        <row r="19209">
          <cell r="E19209">
            <v>421.06</v>
          </cell>
        </row>
        <row r="19210">
          <cell r="A19210">
            <v>5213433</v>
          </cell>
          <cell r="B19210" t="str">
            <v>PLACA EM CHAPA DE POLIÉSTER REFORÇADA COM FIBRA DE VIDRO COM PELÍCULA RETRORREFLETIVA TIPO I + IV - CONFECÇÃO</v>
          </cell>
          <cell r="C19210" t="str">
            <v>M2</v>
          </cell>
        </row>
        <row r="19210">
          <cell r="E19210">
            <v>406.93</v>
          </cell>
        </row>
        <row r="19211">
          <cell r="A19211">
            <v>5213428</v>
          </cell>
          <cell r="B19211" t="str">
            <v>PLACA EM CHAPA DE POLIÉSTER REFORÇADA COM FIBRA DE VIDRO COM PELÍCULA RETRORREFLETIVA TIPO I + SI - CONFECÇÃO</v>
          </cell>
          <cell r="C19211" t="str">
            <v>M2</v>
          </cell>
        </row>
        <row r="19211">
          <cell r="E19211">
            <v>530.1</v>
          </cell>
        </row>
        <row r="19212">
          <cell r="A19212">
            <v>5213432</v>
          </cell>
          <cell r="B19212" t="str">
            <v>PLACA EM CHAPA DE POLIÉSTER REFORÇADA COM FIBRA DE VIDRO COM PELÍCULA RETRORREFLETIVA TIPO III + III - CONFECÇÃO</v>
          </cell>
          <cell r="C19212" t="str">
            <v>M2</v>
          </cell>
        </row>
        <row r="19212">
          <cell r="E19212">
            <v>514</v>
          </cell>
        </row>
        <row r="19213">
          <cell r="A19213">
            <v>5213429</v>
          </cell>
          <cell r="B19213" t="str">
            <v>PLACA EM CHAPA DE POLIÉSTER REFORÇADA COM FIBRA DE VIDRO COM PELÍCULA RETRORREFLETIVA TIPO III + SI - CONFECÇÃO</v>
          </cell>
          <cell r="C19213" t="str">
            <v>M2</v>
          </cell>
        </row>
        <row r="19213">
          <cell r="E19213">
            <v>606.6</v>
          </cell>
        </row>
        <row r="19214">
          <cell r="A19214">
            <v>5213516</v>
          </cell>
          <cell r="B19214" t="str">
            <v>PLACA EM FIBRA - 2,00 X 1,00 M - PELÍCULA RETRORREFLETIVA TIPO I + I - FORNECIMENTO E IMPLANTAÇÃO</v>
          </cell>
          <cell r="C19214" t="str">
            <v>UND</v>
          </cell>
        </row>
        <row r="19214">
          <cell r="E19214">
            <v>846.9</v>
          </cell>
        </row>
        <row r="19215">
          <cell r="A19215">
            <v>5213525</v>
          </cell>
          <cell r="B19215" t="str">
            <v>PLACA EM FIBRA - 2,00 X 1,00 M - PELÍCULA RETRORREFLETIVA TIPO I + III - FORNECIMENTO E IMPLANTAÇÃO</v>
          </cell>
          <cell r="C19215" t="str">
            <v>UND</v>
          </cell>
        </row>
        <row r="19215">
          <cell r="E19215">
            <v>921.26</v>
          </cell>
        </row>
        <row r="19216">
          <cell r="A19216">
            <v>5213534</v>
          </cell>
          <cell r="B19216" t="str">
            <v>PLACA EM FIBRA - 2,00 X 1,00 M - PELÍCULA RETRORREFLETIVA TIPO III + III - FORNECIMENTO E IMPLANTAÇÃO</v>
          </cell>
          <cell r="C19216" t="str">
            <v>UND</v>
          </cell>
        </row>
        <row r="19216">
          <cell r="E19216">
            <v>1107.14</v>
          </cell>
        </row>
        <row r="19217">
          <cell r="A19217">
            <v>5213517</v>
          </cell>
          <cell r="B19217" t="str">
            <v>PLACA EM FIBRA - 3,00 X 1,50 M - PELÍCULA RETRORREFLETIVA TIPO I + I - FORNECIMENTO E IMPLANTAÇÃO</v>
          </cell>
          <cell r="C19217" t="str">
            <v>UND</v>
          </cell>
        </row>
        <row r="19217">
          <cell r="E19217">
            <v>1806.6</v>
          </cell>
        </row>
        <row r="19218">
          <cell r="A19218">
            <v>5213526</v>
          </cell>
          <cell r="B19218" t="str">
            <v>PLACA EM FIBRA - 3,00 X 1,50 M - PELÍCULA RETRORREFLETIVA TIPO I + III - FORNECIMENTO E IMPLANTAÇÃO</v>
          </cell>
          <cell r="C19218" t="str">
            <v>UND</v>
          </cell>
        </row>
        <row r="19218">
          <cell r="E19218">
            <v>1973.91</v>
          </cell>
        </row>
        <row r="19219">
          <cell r="A19219">
            <v>5213535</v>
          </cell>
          <cell r="B19219" t="str">
            <v>PLACA EM FIBRA - 3,00 X 1,50 M - PELÍCULA RETRORREFLETIVA TIPO III + III - FORNECIMENTO E IMPLANTAÇÃO</v>
          </cell>
          <cell r="C19219" t="str">
            <v>UND</v>
          </cell>
        </row>
        <row r="19219">
          <cell r="E19219">
            <v>2392.14</v>
          </cell>
        </row>
        <row r="19220">
          <cell r="A19220">
            <v>5213518</v>
          </cell>
          <cell r="B19220" t="str">
            <v>PLACA EM FIBRA - 3,00 X 2,00 M - PELÍCULA RETRORREFLETIVA TIPO I + I - FORNECIMENTO E IMPLANTAÇÃO</v>
          </cell>
          <cell r="C19220" t="str">
            <v>UND</v>
          </cell>
        </row>
        <row r="19220">
          <cell r="E19220">
            <v>2382.42</v>
          </cell>
        </row>
        <row r="19221">
          <cell r="A19221">
            <v>5213527</v>
          </cell>
          <cell r="B19221" t="str">
            <v>PLACA EM FIBRA - 3,00 X 2,00 M - PELÍCULA RETRORREFLETIVA TIPO I + III - FORNECIMENTO E IMPLANTAÇÃO</v>
          </cell>
          <cell r="C19221" t="str">
            <v>UND</v>
          </cell>
        </row>
        <row r="19221">
          <cell r="E19221">
            <v>2605.5</v>
          </cell>
        </row>
        <row r="19222">
          <cell r="A19222">
            <v>5213536</v>
          </cell>
          <cell r="B19222" t="str">
            <v>PLACA EM FIBRA - 3,00 X 2,00 M - PELÍCULA RETRORREFLETIVA TIPO III + III - FORNECIMENTO E IMPLANTAÇÃO</v>
          </cell>
          <cell r="C19222" t="str">
            <v>UND</v>
          </cell>
        </row>
        <row r="19222">
          <cell r="E19222">
            <v>3163.14</v>
          </cell>
        </row>
        <row r="19223">
          <cell r="A19223">
            <v>5213519</v>
          </cell>
          <cell r="B19223" t="str">
            <v>PLACA EM FIBRA - 4,00 X 2,00 M - PELÍCULA RETRORREFLETIVA TIPO I + I - FORNECIMENTO E IMPLANTAÇÃO</v>
          </cell>
          <cell r="C19223" t="str">
            <v>UND</v>
          </cell>
        </row>
        <row r="19223">
          <cell r="E19223">
            <v>3229.31</v>
          </cell>
        </row>
        <row r="19224">
          <cell r="A19224">
            <v>5213528</v>
          </cell>
          <cell r="B19224" t="str">
            <v>PLACA EM FIBRA - 4,00 X 2,00 M - PELÍCULA RETRORREFLETIVA TIPO I + III - FORNECIMENTO E IMPLANTAÇÃO</v>
          </cell>
          <cell r="C19224" t="str">
            <v>UND</v>
          </cell>
        </row>
        <row r="19224">
          <cell r="E19224">
            <v>3526.75</v>
          </cell>
        </row>
        <row r="19225">
          <cell r="A19225">
            <v>5213537</v>
          </cell>
          <cell r="B19225" t="str">
            <v>PLACA EM FIBRA - 4,00 X 2,00 M - PELÍCULA RETRORREFLETIVA TIPO III + III - FORNECIMENTO E IMPLANTAÇÃO</v>
          </cell>
          <cell r="C19225" t="str">
            <v>UND</v>
          </cell>
        </row>
        <row r="19225">
          <cell r="E19225">
            <v>4270.27</v>
          </cell>
        </row>
        <row r="19226">
          <cell r="A19226">
            <v>5213521</v>
          </cell>
          <cell r="B19226" t="str">
            <v>PLACA EM FIBRA - 4,00 X 3,00 M - PELÍCULA RETRORREFLETIVA TIPO I + I - FORNECIMENTO E IMPLANTAÇÃO</v>
          </cell>
          <cell r="C19226" t="str">
            <v>UND</v>
          </cell>
        </row>
        <row r="19226">
          <cell r="E19226">
            <v>4764.83</v>
          </cell>
        </row>
        <row r="19227">
          <cell r="A19227">
            <v>5213530</v>
          </cell>
          <cell r="B19227" t="str">
            <v>PLACA EM FIBRA - 4,00 X 3,00 M - PELÍCULA RETRORREFLETIVA TIPO I + III - FORNECIMENTO E IMPLANTAÇÃO</v>
          </cell>
          <cell r="C19227" t="str">
            <v>UND</v>
          </cell>
        </row>
        <row r="19227">
          <cell r="E19227">
            <v>5210.99</v>
          </cell>
        </row>
        <row r="19228">
          <cell r="A19228">
            <v>5213539</v>
          </cell>
          <cell r="B19228" t="str">
            <v>PLACA EM FIBRA - 4,00 X 3,00 M - PELÍCULA RETRORREFLETIVA TIPO III + III - FORNECIMENTO E IMPLANTAÇÃO</v>
          </cell>
          <cell r="C19228" t="str">
            <v>UND</v>
          </cell>
        </row>
        <row r="19228">
          <cell r="E19228">
            <v>6326.27</v>
          </cell>
        </row>
        <row r="19229">
          <cell r="A19229">
            <v>5213573</v>
          </cell>
          <cell r="B19229" t="str">
            <v>PLACA EM FIBRA - PELÍCULA I + I - FORNECIMENTO E IMPLANTAÇÃO</v>
          </cell>
          <cell r="C19229" t="str">
            <v>M2</v>
          </cell>
        </row>
        <row r="19229">
          <cell r="E19229">
            <v>436.64</v>
          </cell>
        </row>
        <row r="19230">
          <cell r="A19230">
            <v>5213574</v>
          </cell>
          <cell r="B19230" t="str">
            <v>PLACA EM FIBRA - PELÍCULA I + III - FORNECIMENTO E IMPLANTAÇÃO</v>
          </cell>
          <cell r="C19230" t="str">
            <v>M2</v>
          </cell>
        </row>
        <row r="19230">
          <cell r="E19230">
            <v>473.82</v>
          </cell>
        </row>
        <row r="19231">
          <cell r="A19231">
            <v>5213575</v>
          </cell>
          <cell r="B19231" t="str">
            <v>PLACA EM FIBRA - PELÍCULA III + III - FORNECIMENTO E IMPLANTAÇÃO</v>
          </cell>
          <cell r="C19231" t="str">
            <v>M2</v>
          </cell>
        </row>
        <row r="19231">
          <cell r="E19231">
            <v>566.76</v>
          </cell>
        </row>
        <row r="19232">
          <cell r="A19232">
            <v>5213480</v>
          </cell>
          <cell r="B19232" t="str">
            <v>PLACA EM FIBRA, MODULADA, AÉREA - PELÍCULA RETRORREFLETIVA TIPO I + III - FORNECIMENTO E IMPLANTAÇÃO</v>
          </cell>
          <cell r="C19232" t="str">
            <v>M2</v>
          </cell>
        </row>
        <row r="19232">
          <cell r="E19232">
            <v>871.31</v>
          </cell>
        </row>
        <row r="19233">
          <cell r="A19233">
            <v>5213481</v>
          </cell>
          <cell r="B19233" t="str">
            <v>PLACA EM FIBRA, MODULADA, AÉREA - PELÍCULA RETRORREFLETIVA TIPO III + III - FORNECIMENTO E IMPLANTAÇÃO</v>
          </cell>
          <cell r="C19233" t="str">
            <v>M2</v>
          </cell>
        </row>
        <row r="19233">
          <cell r="E19233">
            <v>964.25</v>
          </cell>
        </row>
        <row r="19234">
          <cell r="A19234">
            <v>5213482</v>
          </cell>
          <cell r="B19234" t="str">
            <v>PLACA EM FIBRA, MODULADA, AÉREA - PELÍCULA RETRORREFLETIVA TIPO III + X - FORNECIMENTO E IMPLANTAÇÃO</v>
          </cell>
          <cell r="C19234" t="str">
            <v>M2</v>
          </cell>
        </row>
        <row r="19234">
          <cell r="E19234">
            <v>1026.74</v>
          </cell>
        </row>
        <row r="19235">
          <cell r="A19235">
            <v>5213422</v>
          </cell>
          <cell r="B19235" t="str">
            <v>PLACA MODULADA EM AÇO Nº 18 GALVANIZADO COM PELÍCULA RETRORREFLETIVA TIPO I + I - CONFECÇÃO</v>
          </cell>
          <cell r="C19235" t="str">
            <v>M2</v>
          </cell>
        </row>
        <row r="19235">
          <cell r="E19235">
            <v>535.33</v>
          </cell>
        </row>
        <row r="19236">
          <cell r="A19236">
            <v>5213423</v>
          </cell>
          <cell r="B19236" t="str">
            <v>PLACA MODULADA EM AÇO Nº 18 GALVANIZADO COM PELÍCULA RETRORREFLETIVA TIPO I + III - CONFECÇÃO</v>
          </cell>
          <cell r="C19236" t="str">
            <v>M2</v>
          </cell>
        </row>
        <row r="19236">
          <cell r="E19236">
            <v>572.51</v>
          </cell>
        </row>
        <row r="19237">
          <cell r="A19237">
            <v>5213424</v>
          </cell>
          <cell r="B19237" t="str">
            <v>PLACA MODULADA EM AÇO Nº 18 GALVANIZADO COM PELÍCULA RETRORREFLETIVA TIPO III + III - CONFECÇÃO</v>
          </cell>
          <cell r="C19237" t="str">
            <v>M2</v>
          </cell>
        </row>
        <row r="19237">
          <cell r="E19237">
            <v>665.45</v>
          </cell>
        </row>
        <row r="19238">
          <cell r="A19238">
            <v>5213437</v>
          </cell>
          <cell r="B19238" t="str">
            <v>PLACA MODULADA EM CHAPA DE POLIÉSTER REFORÇADA COM FIBRA DE VIDRO, AÉREA, COM PELÍCULA RETRORREFLETIVA TIPO I + III - CONFECÇÃO</v>
          </cell>
          <cell r="C19238" t="str">
            <v>M2</v>
          </cell>
        </row>
        <row r="19238">
          <cell r="E19238">
            <v>537.22</v>
          </cell>
        </row>
        <row r="19239">
          <cell r="A19239">
            <v>5213438</v>
          </cell>
          <cell r="B19239" t="str">
            <v>PLACA MODULADA EM CHAPA DE POLIÉSTER REFORÇADA COM FIBRA DE VIDRO, AÉREA, COM PELÍCULA RETRORREFLETIVA TIPO III + III - CONFECÇÃO</v>
          </cell>
          <cell r="C19239" t="str">
            <v>M2</v>
          </cell>
        </row>
        <row r="19239">
          <cell r="E19239">
            <v>630.16</v>
          </cell>
        </row>
        <row r="19240">
          <cell r="A19240">
            <v>5213439</v>
          </cell>
          <cell r="B19240" t="str">
            <v>PLACA MODULADA EM CHAPA DE POLIÉSTER REFORÇADA COM FIBRA DE VIDRO, AÉREA, COM PELÍCULA RETRORREFLETIVA TIPO III + X - CONFECÇÃO</v>
          </cell>
          <cell r="C19240" t="str">
            <v>M2</v>
          </cell>
        </row>
        <row r="19240">
          <cell r="E19240">
            <v>692.65</v>
          </cell>
        </row>
        <row r="19241">
          <cell r="A19241">
            <v>5212556</v>
          </cell>
          <cell r="B19241" t="str">
            <v>PLACA PARA SINALIZAÇÃO DE OBRAS MONTADA EM CAVALETE METÁLICO - 1,00 X 1,00 M - UTILIZAÇÃO DE 600 CICLOS - FORNECIMENTO, 01 IMPLANTAÇÃO E 01 RETIRADA DIÁRIA</v>
          </cell>
          <cell r="C19241" t="str">
            <v>UND.DIA</v>
          </cell>
        </row>
        <row r="19241">
          <cell r="E19241">
            <v>1.92</v>
          </cell>
        </row>
        <row r="19242">
          <cell r="A19242">
            <v>5213649</v>
          </cell>
          <cell r="B19242" t="str">
            <v>PÓRTICO METÁLICO COM VÃO DE 15,9 M, VENTO DE 35 M/S E ÁREA DE EXPOSIÇÃO DE ATÉ 23,85 M² - FORNECIMENTO E IMPLANTAÇÃO - AREIA E BRITA COMERCIAIS</v>
          </cell>
          <cell r="C19242" t="str">
            <v>UND</v>
          </cell>
        </row>
        <row r="19242">
          <cell r="E19242">
            <v>102701.07</v>
          </cell>
        </row>
        <row r="19243">
          <cell r="A19243">
            <v>5213591</v>
          </cell>
          <cell r="B19243" t="str">
            <v>PÓRTICO METÁLICO COM VÃO DE 15,9 M, VENTO DE 35 M/S E ÁREA DE EXPOSIÇÃO DE ATÉ 23,85 M² - FORNECIMENTO E IMPLANTAÇÃO - AREIA EXTRAÍDA E BRITA PRODUZIDA</v>
          </cell>
          <cell r="C19243" t="str">
            <v>UND</v>
          </cell>
        </row>
        <row r="19243">
          <cell r="E19243">
            <v>102701.07</v>
          </cell>
        </row>
        <row r="19244">
          <cell r="A19244">
            <v>5213718</v>
          </cell>
          <cell r="B19244" t="str">
            <v>PÓRTICO METÁLICO COM VÃO DE 15,9 M, VENTO DE 40 M/S E ÁREA DE EXPOSIÇÃO DE ATÉ 23,85 M² - FORNECIMENTO E IMPLANTAÇÃO - AREIA E BRITA COMERCIAIS</v>
          </cell>
          <cell r="C19244" t="str">
            <v>UND</v>
          </cell>
        </row>
        <row r="19244">
          <cell r="E19244">
            <v>113505.99</v>
          </cell>
        </row>
        <row r="19245">
          <cell r="A19245">
            <v>5213741</v>
          </cell>
          <cell r="B19245" t="str">
            <v>PÓRTICO METÁLICO COM VÃO DE 15,9 M, VENTO DE 40 M/S E ÁREA DE EXPOSIÇÃO DE ATÉ 23,85 M² - FORNECIMENTO E IMPLANTAÇÃO - AREIA EXTRAÍDA E BRITA PRODUZIDA</v>
          </cell>
          <cell r="C19245" t="str">
            <v>UND</v>
          </cell>
        </row>
        <row r="19245">
          <cell r="E19245">
            <v>113505.99</v>
          </cell>
        </row>
        <row r="19246">
          <cell r="A19246">
            <v>5213776</v>
          </cell>
          <cell r="B19246" t="str">
            <v>PÓRTICO METÁLICO COM VÃO DE 15,9 M, VENTO DE 45 M/S E ÁREA DE EXPOSIÇÃO DE ATÉ 23,85 M² - FORNECIMENTO E IMPLANTAÇÃO - AREIA E BRITA COMERCIAIS</v>
          </cell>
          <cell r="C19246" t="str">
            <v>UND</v>
          </cell>
        </row>
        <row r="19246">
          <cell r="E19246">
            <v>124310.9</v>
          </cell>
        </row>
        <row r="19247">
          <cell r="A19247">
            <v>5213799</v>
          </cell>
          <cell r="B19247" t="str">
            <v>PÓRTICO METÁLICO COM VÃO DE 15,9 M, VENTO DE 45 M/S E ÁREA DE EXPOSIÇÃO DE ATÉ 23,85 M² - FORNECIMENTO E IMPLANTAÇÃO - AREIA EXTRAÍDA E BRITA PRODUZIDA</v>
          </cell>
          <cell r="C19247" t="str">
            <v>UND</v>
          </cell>
        </row>
        <row r="19247">
          <cell r="E19247">
            <v>124310.9</v>
          </cell>
        </row>
        <row r="19248">
          <cell r="A19248">
            <v>5213363</v>
          </cell>
          <cell r="B19248" t="str">
            <v>RECUPERAÇÃO DE CHAPA EM AÇO PARA PLACA DE SINALIZAÇÃO</v>
          </cell>
          <cell r="C19248" t="str">
            <v>M2</v>
          </cell>
        </row>
        <row r="19248">
          <cell r="E19248">
            <v>34.29</v>
          </cell>
        </row>
        <row r="19249">
          <cell r="A19249">
            <v>5213616</v>
          </cell>
          <cell r="B19249" t="str">
            <v>REMOÇÃO DA ESTRUTURA DE FUNDAÇÃO DE PÓRTICO E SEMIPÓRTICO METÁLICO</v>
          </cell>
          <cell r="C19249" t="str">
            <v>M3</v>
          </cell>
        </row>
        <row r="19249">
          <cell r="E19249">
            <v>848.24</v>
          </cell>
        </row>
        <row r="19250">
          <cell r="A19250">
            <v>5213667</v>
          </cell>
          <cell r="B19250" t="str">
            <v>REMOÇÃO DA ESTRUTURA DE PÓRTICO METÁLICO</v>
          </cell>
          <cell r="C19250" t="str">
            <v>UND</v>
          </cell>
        </row>
        <row r="19250">
          <cell r="E19250">
            <v>319.3</v>
          </cell>
        </row>
        <row r="19251">
          <cell r="A19251">
            <v>5213683</v>
          </cell>
          <cell r="B19251" t="str">
            <v>REMOÇÃO DA ESTRUTURA DE SEMIPÓRTICO DUPLO METÁLICO</v>
          </cell>
          <cell r="C19251" t="str">
            <v>UND</v>
          </cell>
        </row>
        <row r="19251">
          <cell r="E19251">
            <v>227.04</v>
          </cell>
        </row>
        <row r="19252">
          <cell r="A19252">
            <v>5213660</v>
          </cell>
          <cell r="B19252" t="str">
            <v>REMOÇÃO DA ESTRUTURA DE SEMIPÓRTICO METÁLICO</v>
          </cell>
          <cell r="C19252" t="str">
            <v>UND</v>
          </cell>
        </row>
        <row r="19252">
          <cell r="E19252">
            <v>189.2</v>
          </cell>
        </row>
        <row r="19253">
          <cell r="A19253">
            <v>5213364</v>
          </cell>
          <cell r="B19253" t="str">
            <v>REMOÇÃO DE PLACA DE SINALIZAÇÃO</v>
          </cell>
          <cell r="C19253" t="str">
            <v>M2</v>
          </cell>
        </row>
        <row r="19253">
          <cell r="E19253">
            <v>19.42</v>
          </cell>
        </row>
        <row r="19254">
          <cell r="A19254">
            <v>5213832</v>
          </cell>
          <cell r="B19254" t="str">
            <v>REMOÇÃO DE SINALIZAÇÃO HORIZONTAL COM MAÇARICO</v>
          </cell>
          <cell r="C19254" t="str">
            <v>M2</v>
          </cell>
        </row>
        <row r="19254">
          <cell r="E19254">
            <v>3.22</v>
          </cell>
        </row>
        <row r="19255">
          <cell r="A19255">
            <v>5213830</v>
          </cell>
          <cell r="B19255" t="str">
            <v>REMOÇÃO DE SINALIZAÇÃO HORIZONTAL POR FRESAGEM</v>
          </cell>
          <cell r="C19255" t="str">
            <v>M2</v>
          </cell>
        </row>
        <row r="19255">
          <cell r="E19255">
            <v>4.09</v>
          </cell>
        </row>
        <row r="19256">
          <cell r="A19256">
            <v>5213831</v>
          </cell>
          <cell r="B19256" t="str">
            <v>REMOÇÃO DE SINALIZAÇÃO HORIZONTAL TIPO PINTURA ACRÍLICA POR JATEAMENTO ABRASIVO ÚMIDO COM VIDRO - UTILIZAÇÃO DE 3 VEZES</v>
          </cell>
          <cell r="C19256" t="str">
            <v>M2</v>
          </cell>
        </row>
        <row r="19256">
          <cell r="E19256">
            <v>54.32</v>
          </cell>
        </row>
        <row r="19257">
          <cell r="A19257">
            <v>5213849</v>
          </cell>
          <cell r="B19257" t="str">
            <v>SEMÁFORO MÓVEL COM 3 LENTES D = 200 MM</v>
          </cell>
          <cell r="C19257" t="str">
            <v>H</v>
          </cell>
        </row>
        <row r="19257">
          <cell r="E19257">
            <v>3.29</v>
          </cell>
        </row>
        <row r="19258">
          <cell r="A19258">
            <v>5213636</v>
          </cell>
          <cell r="B19258" t="str">
            <v>SEMIPÓRTICO DUPLO METÁLICO COM VÃO DE 2 X 8,3 M, VENTO DE 35 M/S E ÁREA DE EXPOSIÇÃO DE ATÉ 2 X 12,45 M² - FORNECIMENTO E IMPLANTAÇÃO - AREIA E BRITA COMERCIAIS</v>
          </cell>
          <cell r="C19258" t="str">
            <v>UND</v>
          </cell>
        </row>
        <row r="19258">
          <cell r="E19258">
            <v>100234.79</v>
          </cell>
        </row>
        <row r="19259">
          <cell r="A19259">
            <v>5213642</v>
          </cell>
          <cell r="B19259" t="str">
            <v>SEMIPÓRTICO DUPLO METÁLICO COM VÃO DE 2 X 8,3 M, VENTO DE 35 M/S E ÁREA DE EXPOSIÇÃO DE ATÉ 2 X 12,45 M² - FORNECIMENTO E IMPLANTAÇÃO - AREIA EXTRAÍDA E BRITA PRODUZIDA</v>
          </cell>
          <cell r="C19259" t="str">
            <v>UND</v>
          </cell>
        </row>
        <row r="19259">
          <cell r="E19259">
            <v>100234.79</v>
          </cell>
        </row>
        <row r="19260">
          <cell r="A19260">
            <v>5213757</v>
          </cell>
          <cell r="B19260" t="str">
            <v>SEMIPÓRTICO DUPLO METÁLICO COM VÃO DE 2 X 8,3 M, VENTO DE 40 M/S E ÁREA DE EXPOSIÇÃO DE ATÉ 2 X 12,45 M² - FORNECIMENTO E IMPLANTAÇÃO - AREIA E BRITA COMERCIAIS</v>
          </cell>
          <cell r="C19260" t="str">
            <v>UND</v>
          </cell>
        </row>
        <row r="19260">
          <cell r="E19260">
            <v>111071.2</v>
          </cell>
        </row>
        <row r="19261">
          <cell r="A19261">
            <v>5213763</v>
          </cell>
          <cell r="B19261" t="str">
            <v>SEMIPÓRTICO DUPLO METÁLICO COM VÃO DE 2 X 8,3 M, VENTO DE 40 M/S E ÁREA DE EXPOSIÇÃO DE ATÉ 2 X 12,45 M² - FORNECIMENTO E IMPLANTAÇÃO - AREIA EXTRAÍDA E BRITA PRODUZIDA</v>
          </cell>
          <cell r="C19261" t="str">
            <v>UND</v>
          </cell>
        </row>
        <row r="19261">
          <cell r="E19261">
            <v>111071.2</v>
          </cell>
        </row>
        <row r="19262">
          <cell r="A19262">
            <v>5213815</v>
          </cell>
          <cell r="B19262" t="str">
            <v>SEMIPÓRTICO DUPLO METÁLICO COM VÃO DE 2 X 8,3 M, VENTO DE 45 M/S E ÁREA DE EXPOSIÇÃO DE ATÉ 2 X 12,45 M² - FORNECIMENTO E IMPLANTAÇÃO - AREIA E BRITA COMERCIAIS</v>
          </cell>
          <cell r="C19262" t="str">
            <v>UND</v>
          </cell>
        </row>
        <row r="19262">
          <cell r="E19262">
            <v>121907.62</v>
          </cell>
        </row>
        <row r="19263">
          <cell r="A19263">
            <v>5213821</v>
          </cell>
          <cell r="B19263" t="str">
            <v>SEMIPÓRTICO DUPLO METÁLICO COM VÃO DE 2 X 8,3 M, VENTO DE 45 M/S E ÁREA DE EXPOSIÇÃO DE ATÉ 2 X 12,45 M² - FORNECIMENTO E IMPLANTAÇÃO - AREIA EXTRAÍDA E BRITA PRODUZIDA</v>
          </cell>
          <cell r="C19263" t="str">
            <v>UND</v>
          </cell>
        </row>
        <row r="19263">
          <cell r="E19263">
            <v>121907.62</v>
          </cell>
        </row>
        <row r="19264">
          <cell r="A19264">
            <v>5213630</v>
          </cell>
          <cell r="B19264" t="str">
            <v>SEMIPÓRTICO METÁLICO COM VÃO DE 8,3 M, VENTO DE 35 M/S E ÁREA DE EXPOSIÇÃO DE ATÉ 12,45 M² - FORNECIMENTO E IMPLANTAÇÃO - AREIA E BRITA COMERCIAIS</v>
          </cell>
          <cell r="C19264" t="str">
            <v>UND</v>
          </cell>
        </row>
        <row r="19264">
          <cell r="E19264">
            <v>60415.78</v>
          </cell>
        </row>
        <row r="19265">
          <cell r="A19265">
            <v>5213584</v>
          </cell>
          <cell r="B19265" t="str">
            <v>SEMIPÓRTICO METÁLICO COM VÃO DE 8,3 M, VENTO DE 35 M/S E ÁREA DE EXPOSIÇÃO DE ATÉ 12,45 M² - FORNECIMENTO E IMPLANTAÇÃO - AREIA EXTRAÍDA E BRITA PRODUZIDA</v>
          </cell>
          <cell r="C19265" t="str">
            <v>UND</v>
          </cell>
        </row>
        <row r="19265">
          <cell r="E19265">
            <v>60415.78</v>
          </cell>
        </row>
        <row r="19266">
          <cell r="A19266">
            <v>5213711</v>
          </cell>
          <cell r="B19266" t="str">
            <v>SEMIPÓRTICO METÁLICO COM VÃO DE 8,3 M, VENTO DE 40 M/S E ÁREA DE EXPOSIÇÃO DE ATÉ 12,45 M² - FORNECIMENTO E IMPLANTAÇÃO - AREIA E BRITA COMERCIAIS</v>
          </cell>
          <cell r="C19266" t="str">
            <v>UND</v>
          </cell>
        </row>
        <row r="19266">
          <cell r="E19266">
            <v>66827.86</v>
          </cell>
        </row>
        <row r="19267">
          <cell r="A19267">
            <v>5213734</v>
          </cell>
          <cell r="B19267" t="str">
            <v>SEMIPÓRTICO METÁLICO COM VÃO DE 8,3 M, VENTO DE 40 M/S E ÁREA DE EXPOSIÇÃO DE ATÉ 12,45 M² - FORNECIMENTO E IMPLANTAÇÃO - AREIA EXTRAÍDA E BRITA PRODUZIDA</v>
          </cell>
          <cell r="C19267" t="str">
            <v>UND</v>
          </cell>
        </row>
        <row r="19267">
          <cell r="E19267">
            <v>66827.86</v>
          </cell>
        </row>
        <row r="19268">
          <cell r="A19268">
            <v>5213769</v>
          </cell>
          <cell r="B19268" t="str">
            <v>SEMIPÓRTICO METÁLICO COM VÃO DE 8,3 M, VENTO DE 45 M/S E ÁREA DE EXPOSIÇÃO DE ATÉ 12,45 M² - FORNECIMENTO E IMPLANTAÇÃO - AREIA E BRITA COMERCIAIS</v>
          </cell>
          <cell r="C19268" t="str">
            <v>UND</v>
          </cell>
        </row>
        <row r="19268">
          <cell r="E19268">
            <v>73239.94</v>
          </cell>
        </row>
        <row r="19269">
          <cell r="A19269">
            <v>5213792</v>
          </cell>
          <cell r="B19269" t="str">
            <v>SEMIPÓRTICO METÁLICO COM VÃO DE 8,3 M, VENTO DE 45 M/S E ÁREA DE EXPOSIÇÃO DE ATÉ 12,45 M² - FORNECIMENTO E IMPLANTAÇÃO - AREIA EXTRAÍDA E BRITA PRODUZIDA</v>
          </cell>
          <cell r="C19269" t="str">
            <v>UND</v>
          </cell>
        </row>
        <row r="19269">
          <cell r="E19269">
            <v>73239.94</v>
          </cell>
        </row>
        <row r="19270">
          <cell r="A19270">
            <v>5213844</v>
          </cell>
          <cell r="B19270" t="str">
            <v>SINALIZADOR DIRECIONAL MÓVEL, LED, COM BANCO FOTOVOLTAICO DE ENERGIA E MONTADO EM CHASSI COM ENGATE</v>
          </cell>
          <cell r="C19270" t="str">
            <v>H</v>
          </cell>
        </row>
        <row r="19270">
          <cell r="E19270">
            <v>3.57</v>
          </cell>
        </row>
        <row r="19271">
          <cell r="A19271">
            <v>5213869</v>
          </cell>
          <cell r="B19271" t="str">
            <v>SUPORTE DUPLO METÁLICO GALVANIZADO PARA PLACAS - 3,00 X 1,50 M - FORNECIMENTO E IMPLANTAÇÃO</v>
          </cell>
          <cell r="C19271" t="str">
            <v>UND</v>
          </cell>
        </row>
        <row r="19271">
          <cell r="E19271">
            <v>2395.45</v>
          </cell>
        </row>
        <row r="19272">
          <cell r="A19272">
            <v>5213870</v>
          </cell>
          <cell r="B19272" t="str">
            <v>SUPORTE DUPLO METÁLICO GALVANIZADO PARA PLACAS - 3,00 X 2,00 M - FORNECIMENTO E IMPLANTAÇÃO</v>
          </cell>
          <cell r="C19272" t="str">
            <v>UND</v>
          </cell>
        </row>
        <row r="19272">
          <cell r="E19272">
            <v>3296.34</v>
          </cell>
        </row>
        <row r="19273">
          <cell r="A19273">
            <v>5213871</v>
          </cell>
          <cell r="B19273" t="str">
            <v>SUPORTE DUPLO METÁLICO GALVANIZADO PARA PLACAS - 4,00 X 2,00 M - FORNECIMENTO E IMPLANTAÇÃO</v>
          </cell>
          <cell r="C19273" t="str">
            <v>UND</v>
          </cell>
        </row>
        <row r="19273">
          <cell r="E19273">
            <v>3372.6</v>
          </cell>
        </row>
        <row r="19274">
          <cell r="A19274">
            <v>5213872</v>
          </cell>
          <cell r="B19274" t="str">
            <v>SUPORTE DUPLO METÁLICO GALVANIZADO PARA PLACAS - 4,00 X 3,00 M - FORNECIMENTO E IMPLANTAÇÃO</v>
          </cell>
          <cell r="C19274" t="str">
            <v>UND</v>
          </cell>
        </row>
        <row r="19274">
          <cell r="E19274">
            <v>5345.55</v>
          </cell>
        </row>
        <row r="19275">
          <cell r="A19275">
            <v>5213867</v>
          </cell>
          <cell r="B19275" t="str">
            <v>SUPORTE METÁLICO GALVANIZADO PARA MARCO QUILOMÉTRICO - FORNECIMENTO E IMPLANTAÇÃO</v>
          </cell>
          <cell r="C19275" t="str">
            <v>UND</v>
          </cell>
        </row>
        <row r="19275">
          <cell r="E19275">
            <v>563.05</v>
          </cell>
        </row>
        <row r="19276">
          <cell r="A19276">
            <v>5213863</v>
          </cell>
          <cell r="B19276" t="str">
            <v>SUPORTE METÁLICO GALVANIZADO PARA PLACA DE ADVERTÊNCIA OU REGULAMENTAÇÃO - LADO OU DIÂMETRO DE 0,60 M - FORNECIMENTO E IMPLANTAÇÃO</v>
          </cell>
          <cell r="C19276" t="str">
            <v>UND</v>
          </cell>
        </row>
        <row r="19276">
          <cell r="E19276">
            <v>451.59</v>
          </cell>
        </row>
        <row r="19277">
          <cell r="A19277">
            <v>5213864</v>
          </cell>
          <cell r="B19277" t="str">
            <v>SUPORTE METÁLICO GALVANIZADO PARA PLACA DE ADVERTÊNCIA OU REGULAMENTAÇÃO - LADO OU DIÂMETRO DE 0,80 M - FORNECIMENTO E IMPLANTAÇÃO</v>
          </cell>
          <cell r="C19277" t="str">
            <v>UND</v>
          </cell>
        </row>
        <row r="19277">
          <cell r="E19277">
            <v>481.01</v>
          </cell>
        </row>
        <row r="19278">
          <cell r="A19278">
            <v>5213865</v>
          </cell>
          <cell r="B19278" t="str">
            <v>SUPORTE METÁLICO GALVANIZADO PARA PLACA DE ADVERTÊNCIA OU REGULAMENTAÇÃO - LADO OU DIÂMETRO DE 1,00 M - FORNECIMENTO E IMPLANTAÇÃO</v>
          </cell>
          <cell r="C19278" t="str">
            <v>UND</v>
          </cell>
        </row>
        <row r="19278">
          <cell r="E19278">
            <v>510.61</v>
          </cell>
        </row>
        <row r="19279">
          <cell r="A19279">
            <v>5213866</v>
          </cell>
          <cell r="B19279" t="str">
            <v>SUPORTE METÁLICO GALVANIZADO PARA PLACA DE ADVERTÊNCIA OU REGULAMENTAÇÃO - LADO OU DIÂMETRO DE 1,20 M - FORNECIMENTO E IMPLANTAÇÃO</v>
          </cell>
          <cell r="C19279" t="str">
            <v>UND</v>
          </cell>
        </row>
        <row r="19279">
          <cell r="E19279">
            <v>575.67</v>
          </cell>
        </row>
        <row r="19280">
          <cell r="A19280">
            <v>5213855</v>
          </cell>
          <cell r="B19280" t="str">
            <v>SUPORTE METÁLICO GALVANIZADO PARA PLACA DE REGULAMENTAÇÃO - R1 - LADO DE 0,248 M - FORNECIMENTO E IMPLANTAÇÃO</v>
          </cell>
          <cell r="C19280" t="str">
            <v>UND</v>
          </cell>
        </row>
        <row r="19280">
          <cell r="E19280">
            <v>405.76</v>
          </cell>
        </row>
        <row r="19281">
          <cell r="A19281">
            <v>5213856</v>
          </cell>
          <cell r="B19281" t="str">
            <v>SUPORTE METÁLICO GALVANIZADO PARA PLACA DE REGULAMENTAÇÃO - R1 - LADO DE 0,331 M - FORNECIMENTO E IMPLANTAÇÃO</v>
          </cell>
          <cell r="C19281" t="str">
            <v>UND</v>
          </cell>
        </row>
        <row r="19281">
          <cell r="E19281">
            <v>420.91</v>
          </cell>
        </row>
        <row r="19282">
          <cell r="A19282">
            <v>5213857</v>
          </cell>
          <cell r="B19282" t="str">
            <v>SUPORTE METÁLICO GALVANIZADO PARA PLACA DE REGULAMENTAÇÃO - R1 - LADO DE 0,414 M - FORNECIMENTO E IMPLANTAÇÃO</v>
          </cell>
          <cell r="C19282" t="str">
            <v>UND</v>
          </cell>
        </row>
        <row r="19282">
          <cell r="E19282">
            <v>435.45</v>
          </cell>
        </row>
        <row r="19283">
          <cell r="A19283">
            <v>5213858</v>
          </cell>
          <cell r="B19283" t="str">
            <v>SUPORTE METÁLICO GALVANIZADO PARA PLACA DE REGULAMENTAÇÃO - R1 - LADO DE 0,497 M - FORNECIMENTO E IMPLANTAÇÃO</v>
          </cell>
          <cell r="C19283" t="str">
            <v>UND</v>
          </cell>
        </row>
        <row r="19283">
          <cell r="E19283">
            <v>450.79</v>
          </cell>
        </row>
        <row r="19284">
          <cell r="A19284">
            <v>5213859</v>
          </cell>
          <cell r="B19284" t="str">
            <v>SUPORTE METÁLICO GALVANIZADO PARA PLACA DE REGULAMENTAÇÃO - R2 - LADO DE 0,60 M - FORNECIMENTO E IMPLANTAÇÃO</v>
          </cell>
          <cell r="C19284" t="str">
            <v>UND</v>
          </cell>
        </row>
        <row r="19284">
          <cell r="E19284">
            <v>446.7</v>
          </cell>
        </row>
        <row r="19285">
          <cell r="A19285">
            <v>5213860</v>
          </cell>
          <cell r="B19285" t="str">
            <v>SUPORTE METÁLICO GALVANIZADO PARA PLACA DE REGULAMENTAÇÃO - R2 - LADO DE 0,80 M - FORNECIMENTO E IMPLANTAÇÃO</v>
          </cell>
          <cell r="C19285" t="str">
            <v>UND</v>
          </cell>
        </row>
        <row r="19285">
          <cell r="E19285">
            <v>461.79</v>
          </cell>
        </row>
        <row r="19286">
          <cell r="A19286">
            <v>5213861</v>
          </cell>
          <cell r="B19286" t="str">
            <v>SUPORTE METÁLICO GALVANIZADO PARA PLACA DE REGULAMENTAÇÃO - R2 - LADO DE 1,00 M - FORNECIMENTO E IMPLANTAÇÃO</v>
          </cell>
          <cell r="C19286" t="str">
            <v>UND</v>
          </cell>
        </row>
        <row r="19286">
          <cell r="E19286">
            <v>490.15</v>
          </cell>
        </row>
        <row r="19287">
          <cell r="A19287">
            <v>5213862</v>
          </cell>
          <cell r="B19287" t="str">
            <v>SUPORTE METÁLICO GALVANIZADO PARA PLACA DE REGULAMENTAÇÃO - R2 - LADO DE 1,20 M - FORNECIMENTO E IMPLANTAÇÃO</v>
          </cell>
          <cell r="C19287" t="str">
            <v>UND</v>
          </cell>
        </row>
        <row r="19287">
          <cell r="E19287">
            <v>554.87</v>
          </cell>
        </row>
        <row r="19288">
          <cell r="A19288">
            <v>5213868</v>
          </cell>
          <cell r="B19288" t="str">
            <v>SUPORTE METÁLICO GALVANIZADO PARA PLACAS - 2,00 X 1,00 M - FORNECIMENTO E IMPLANTAÇÃO</v>
          </cell>
          <cell r="C19288" t="str">
            <v>UND</v>
          </cell>
        </row>
        <row r="19288">
          <cell r="E19288">
            <v>1108.74</v>
          </cell>
        </row>
        <row r="19289">
          <cell r="A19289">
            <v>5219546</v>
          </cell>
          <cell r="B19289" t="str">
            <v>SUPORTE METÁLICO MÓVEL PARA PLACA DE SINALIZAÇÃO - CONFECÇÃO</v>
          </cell>
          <cell r="C19289" t="str">
            <v>UND</v>
          </cell>
        </row>
        <row r="19289">
          <cell r="E19289">
            <v>337.85</v>
          </cell>
        </row>
        <row r="19290">
          <cell r="A19290">
            <v>5216111</v>
          </cell>
          <cell r="B19290" t="str">
            <v>SUPORTE PARA PLACA DE SINALIZAÇÃO EM MADEIRA DE LEI TRATADA 8 X 8 CM - FORNECIMENTO E IMPLANTAÇÃO</v>
          </cell>
          <cell r="C19290" t="str">
            <v>UND</v>
          </cell>
        </row>
        <row r="19290">
          <cell r="E19290">
            <v>135.11</v>
          </cell>
        </row>
        <row r="19291">
          <cell r="A19291">
            <v>5213351</v>
          </cell>
          <cell r="B19291" t="str">
            <v>SUPORTE POLIMÉRICO ECOLÓGICO MACIÇO COLAPSÍVEL D = 6,5 CM PARA PLACA DE SINALIZAÇÃO - FORNECIMENTO E IMPLANTAÇÃO</v>
          </cell>
          <cell r="C19291" t="str">
            <v>UND</v>
          </cell>
        </row>
        <row r="19291">
          <cell r="E19291">
            <v>733.84</v>
          </cell>
        </row>
        <row r="19292">
          <cell r="A19292">
            <v>5213350</v>
          </cell>
          <cell r="B19292" t="str">
            <v>SUPORTE POLIMÉRICO ECOLÓGICO MACIÇO COLAPSÍVEL QUADRADO DE 10 CM PARA PLACA DE SINALIZAÇÃO - FORNECIMENTO E IMPLANTAÇÃO</v>
          </cell>
          <cell r="C19292" t="str">
            <v>UND</v>
          </cell>
        </row>
        <row r="19292">
          <cell r="E19292">
            <v>1974.19</v>
          </cell>
        </row>
        <row r="19293">
          <cell r="A19293">
            <v>5213352</v>
          </cell>
          <cell r="B19293" t="str">
            <v>SUPORTE POLIMÉRICO ECOLÓGICO MACIÇO COLAPSÍVEL QUADRADO DE 8 CM PARA PLACA DE SINALIZAÇÃO - FORNECIMENTO E IMPLANTAÇÃO</v>
          </cell>
          <cell r="C19293" t="str">
            <v>UND</v>
          </cell>
        </row>
        <row r="19293">
          <cell r="E19293">
            <v>1032.07</v>
          </cell>
        </row>
        <row r="19294">
          <cell r="A19294">
            <v>5213353</v>
          </cell>
          <cell r="B19294" t="str">
            <v>SUPORTE POLIMÉRICO ECOLÓGICO MACIÇO COLAPSÍVEL RETANGULAR DE 7 X 15 CM PARA PLACA DE SINALIZAÇÃO - FORNECIMENTO E IMPLANTAÇÃO</v>
          </cell>
          <cell r="C19294" t="str">
            <v>UND</v>
          </cell>
        </row>
        <row r="19294">
          <cell r="E19294">
            <v>2610.51</v>
          </cell>
        </row>
        <row r="19295">
          <cell r="A19295">
            <v>5213360</v>
          </cell>
          <cell r="B19295" t="str">
            <v>TACHA REFLETIVA EM PLÁSTICO INJETADO - BIDIRECIONAL TIPO I - COM UM PINO - FORNECIMENTO E COLOCAÇÃO</v>
          </cell>
          <cell r="C19295" t="str">
            <v>UND</v>
          </cell>
        </row>
        <row r="19295">
          <cell r="E19295">
            <v>33.53</v>
          </cell>
        </row>
        <row r="19296">
          <cell r="A19296">
            <v>5219605</v>
          </cell>
          <cell r="B19296" t="str">
            <v>TACHA REFLETIVA EM PLÁSTICO INJETADO - BIDIRECIONAL TIPO I - FORNECIMENTO E COLOCAÇÃO</v>
          </cell>
          <cell r="C19296" t="str">
            <v>UND</v>
          </cell>
        </row>
        <row r="19296">
          <cell r="E19296">
            <v>31.33</v>
          </cell>
        </row>
        <row r="19297">
          <cell r="A19297">
            <v>5219606</v>
          </cell>
          <cell r="B19297" t="str">
            <v>TACHA REFLETIVA EM PLÁSTICO INJETADO - BIDIRECIONAL TIPO II - COM UM PINO - FORNECIMENTO E COLOCAÇÃO</v>
          </cell>
          <cell r="C19297" t="str">
            <v>UND</v>
          </cell>
        </row>
        <row r="19297">
          <cell r="E19297">
            <v>40.95</v>
          </cell>
        </row>
        <row r="19298">
          <cell r="A19298">
            <v>5219607</v>
          </cell>
          <cell r="B19298" t="str">
            <v>TACHA REFLETIVA EM PLÁSTICO INJETADO - BIDIRECIONAL TIPO II - FORNECIMENTO E COLOCAÇÃO</v>
          </cell>
          <cell r="C19298" t="str">
            <v>UND</v>
          </cell>
        </row>
        <row r="19298">
          <cell r="E19298">
            <v>34.14</v>
          </cell>
        </row>
        <row r="19299">
          <cell r="A19299">
            <v>5219608</v>
          </cell>
          <cell r="B19299" t="str">
            <v>TACHA REFLETIVA EM PLÁSTICO INJETADO - BIDIRECIONAL TIPO III - COM UM PINO - FORNECIMENTO E COLOCAÇÃO</v>
          </cell>
          <cell r="C19299" t="str">
            <v>UND</v>
          </cell>
        </row>
        <row r="19299">
          <cell r="E19299">
            <v>40.95</v>
          </cell>
        </row>
        <row r="19300">
          <cell r="A19300">
            <v>5219609</v>
          </cell>
          <cell r="B19300" t="str">
            <v>TACHA REFLETIVA EM PLÁSTICO INJETADO - BIDIRECIONAL TIPO III - FORNECIMENTO E COLOCAÇÃO</v>
          </cell>
          <cell r="C19300" t="str">
            <v>UND</v>
          </cell>
        </row>
        <row r="19300">
          <cell r="E19300">
            <v>34.14</v>
          </cell>
        </row>
        <row r="19301">
          <cell r="A19301">
            <v>5219610</v>
          </cell>
          <cell r="B19301" t="str">
            <v>TACHA REFLETIVA EM PLÁSTICO INJETADO - BIDIRECIONAL TIPO IV - COM UM PINO - FORNECIMENTO E COLOCAÇÃO</v>
          </cell>
          <cell r="C19301" t="str">
            <v>UND</v>
          </cell>
        </row>
        <row r="19301">
          <cell r="E19301">
            <v>36.34</v>
          </cell>
        </row>
        <row r="19302">
          <cell r="A19302">
            <v>5219611</v>
          </cell>
          <cell r="B19302" t="str">
            <v>TACHA REFLETIVA EM PLÁSTICO INJETADO - BIDIRECIONAL TIPO IV - FORNECIMENTO E COLOCAÇÃO</v>
          </cell>
          <cell r="C19302" t="str">
            <v>UND</v>
          </cell>
        </row>
        <row r="19302">
          <cell r="E19302">
            <v>39.8</v>
          </cell>
        </row>
        <row r="19303">
          <cell r="A19303">
            <v>5213359</v>
          </cell>
          <cell r="B19303" t="str">
            <v>TACHA REFLETIVA EM PLÁSTICO INJETADO - MONODIRECIONAL TIPO I - COM UM PINO - FORNECIMENTO E COLOCAÇÃO</v>
          </cell>
          <cell r="C19303" t="str">
            <v>UND</v>
          </cell>
        </row>
        <row r="19303">
          <cell r="E19303">
            <v>29.42</v>
          </cell>
        </row>
        <row r="19304">
          <cell r="A19304">
            <v>5219612</v>
          </cell>
          <cell r="B19304" t="str">
            <v>TACHA REFLETIVA EM PLÁSTICO INJETADO - MONODIRECIONAL TIPO I - FORNECIMENTO E COLOCAÇÃO</v>
          </cell>
          <cell r="C19304" t="str">
            <v>UND</v>
          </cell>
        </row>
        <row r="19304">
          <cell r="E19304">
            <v>26.35</v>
          </cell>
        </row>
        <row r="19305">
          <cell r="A19305">
            <v>5219613</v>
          </cell>
          <cell r="B19305" t="str">
            <v>TACHA REFLETIVA EM PLÁSTICO INJETADO - MONODIRECIONAL TIPO II - COM UM PINO - FORNECIMENTO E COLOCAÇÃO</v>
          </cell>
          <cell r="C19305" t="str">
            <v>UND</v>
          </cell>
        </row>
        <row r="19305">
          <cell r="E19305">
            <v>33.78</v>
          </cell>
        </row>
        <row r="19306">
          <cell r="A19306">
            <v>5219614</v>
          </cell>
          <cell r="B19306" t="str">
            <v>TACHA REFLETIVA EM PLÁSTICO INJETADO - MONODIRECIONAL TIPO II - FORNECIMENTO E COLOCAÇÃO</v>
          </cell>
          <cell r="C19306" t="str">
            <v>UND</v>
          </cell>
        </row>
        <row r="19306">
          <cell r="E19306">
            <v>31.4</v>
          </cell>
        </row>
        <row r="19307">
          <cell r="A19307">
            <v>5219615</v>
          </cell>
          <cell r="B19307" t="str">
            <v>TACHA REFLETIVA EM PLÁSTICO INJETADO - MONODIRECIONAL TIPO III - COM UM PINO - FORNECIMENTO E COLOCAÇÃO</v>
          </cell>
          <cell r="C19307" t="str">
            <v>UND</v>
          </cell>
        </row>
        <row r="19307">
          <cell r="E19307">
            <v>34.65</v>
          </cell>
        </row>
        <row r="19308">
          <cell r="A19308">
            <v>5219616</v>
          </cell>
          <cell r="B19308" t="str">
            <v>TACHA REFLETIVA EM PLÁSTICO INJETADO - MONODIRECIONAL TIPO III - FORNECIMENTO E COLOCAÇÃO</v>
          </cell>
          <cell r="C19308" t="str">
            <v>UND</v>
          </cell>
        </row>
        <row r="19308">
          <cell r="E19308">
            <v>31.98</v>
          </cell>
        </row>
        <row r="19309">
          <cell r="A19309">
            <v>5219617</v>
          </cell>
          <cell r="B19309" t="str">
            <v>TACHA REFLETIVA EM PLÁSTICO INJETADO - MONODIRECIONAL TIPO IV - COM UM PINO - FORNECIMENTO E COLOCAÇÃO</v>
          </cell>
          <cell r="C19309" t="str">
            <v>UND</v>
          </cell>
        </row>
        <row r="19309">
          <cell r="E19309">
            <v>41.05</v>
          </cell>
        </row>
        <row r="19310">
          <cell r="A19310">
            <v>5219618</v>
          </cell>
          <cell r="B19310" t="str">
            <v>TACHA REFLETIVA EM PLÁSTICO INJETADO - MONODIRECIONAL TIPO IV - FORNECIMENTO E COLOCAÇÃO</v>
          </cell>
          <cell r="C19310" t="str">
            <v>UND</v>
          </cell>
        </row>
        <row r="19310">
          <cell r="E19310">
            <v>38.67</v>
          </cell>
        </row>
        <row r="19311">
          <cell r="A19311">
            <v>5219619</v>
          </cell>
          <cell r="B19311" t="str">
            <v>TACHA REFLETIVA EM RESINA SINTÉTICA - BIDIRECIONAL TIPO I - COM UM PINO - FORNECIMENTO E COLOCAÇÃO</v>
          </cell>
          <cell r="C19311" t="str">
            <v>UND</v>
          </cell>
        </row>
        <row r="19311">
          <cell r="E19311">
            <v>43.98</v>
          </cell>
        </row>
        <row r="19312">
          <cell r="A19312">
            <v>5219620</v>
          </cell>
          <cell r="B19312" t="str">
            <v>TACHA REFLETIVA EM RESINA SINTÉTICA - BIDIRECIONAL TIPO I - FORNECIMENTO E COLOCAÇÃO</v>
          </cell>
          <cell r="C19312" t="str">
            <v>UND</v>
          </cell>
        </row>
        <row r="19312">
          <cell r="E19312">
            <v>41.6</v>
          </cell>
        </row>
        <row r="19313">
          <cell r="A19313">
            <v>5219621</v>
          </cell>
          <cell r="B19313" t="str">
            <v>TACHA REFLETIVA EM RESINA SINTÉTICA - BIDIRECIONAL TIPO II - COM UM PINO - FORNECIMENTO E COLOCAÇÃO</v>
          </cell>
          <cell r="C19313" t="str">
            <v>UND</v>
          </cell>
        </row>
        <row r="19313">
          <cell r="E19313">
            <v>51.24</v>
          </cell>
        </row>
        <row r="19314">
          <cell r="A19314">
            <v>5219622</v>
          </cell>
          <cell r="B19314" t="str">
            <v>TACHA REFLETIVA EM RESINA SINTÉTICA - BIDIRECIONAL TIPO II - FORNECIMENTO E COLOCAÇÃO</v>
          </cell>
          <cell r="C19314" t="str">
            <v>UND</v>
          </cell>
        </row>
        <row r="19314">
          <cell r="E19314">
            <v>48.82</v>
          </cell>
        </row>
        <row r="19315">
          <cell r="A19315">
            <v>5219623</v>
          </cell>
          <cell r="B19315" t="str">
            <v>TACHA REFLETIVA EM RESINA SINTÉTICA - BIDIRECIONAL TIPO III - COM UM PINO - FORNECIMENTO E COLOCAÇÃO</v>
          </cell>
          <cell r="C19315" t="str">
            <v>UND</v>
          </cell>
        </row>
        <row r="19315">
          <cell r="E19315">
            <v>55.56</v>
          </cell>
        </row>
        <row r="19316">
          <cell r="A19316">
            <v>5219624</v>
          </cell>
          <cell r="B19316" t="str">
            <v>TACHA REFLETIVA EM RESINA SINTÉTICA - BIDIRECIONAL TIPO III - FORNECIMENTO E COLOCAÇÃO</v>
          </cell>
          <cell r="C19316" t="str">
            <v>UND</v>
          </cell>
        </row>
        <row r="19316">
          <cell r="E19316">
            <v>53.06</v>
          </cell>
        </row>
        <row r="19317">
          <cell r="A19317">
            <v>5219625</v>
          </cell>
          <cell r="B19317" t="str">
            <v>TACHA REFLETIVA EM RESINA SINTÉTICA - BIDIRECIONAL TIPO IV - COM UM PINO - FORNECIMENTO E COLOCAÇÃO</v>
          </cell>
          <cell r="C19317" t="str">
            <v>UND</v>
          </cell>
        </row>
        <row r="19317">
          <cell r="E19317">
            <v>57.42</v>
          </cell>
        </row>
        <row r="19318">
          <cell r="A19318">
            <v>5219626</v>
          </cell>
          <cell r="B19318" t="str">
            <v>TACHA REFLETIVA EM RESINA SINTÉTICA - BIDIRECIONAL TIPO IV - FORNECIMENTO E COLOCAÇÃO</v>
          </cell>
          <cell r="C19318" t="str">
            <v>UND</v>
          </cell>
        </row>
        <row r="19318">
          <cell r="E19318">
            <v>69.87</v>
          </cell>
        </row>
        <row r="19319">
          <cell r="A19319">
            <v>5219627</v>
          </cell>
          <cell r="B19319" t="str">
            <v>TACHA REFLETIVA EM RESINA SINTÉTICA - MONODIRECIONAL TIPO I - COM UM PINO - FORNECIMENTO E COLOCAÇÃO</v>
          </cell>
          <cell r="C19319" t="str">
            <v>UND</v>
          </cell>
        </row>
        <row r="19319">
          <cell r="E19319">
            <v>42.54</v>
          </cell>
        </row>
        <row r="19320">
          <cell r="A19320">
            <v>5219628</v>
          </cell>
          <cell r="B19320" t="str">
            <v>TACHA REFLETIVA EM RESINA SINTÉTICA - MONODIRECIONAL TIPO I - FORNECIMENTO E COLOCAÇÃO</v>
          </cell>
          <cell r="C19320" t="str">
            <v>UND</v>
          </cell>
        </row>
        <row r="19320">
          <cell r="E19320">
            <v>40.04</v>
          </cell>
        </row>
        <row r="19321">
          <cell r="A19321">
            <v>5219629</v>
          </cell>
          <cell r="B19321" t="str">
            <v>TACHA REFLETIVA EM RESINA SINTÉTICA - MONODIRECIONAL TIPO II - COM UM PINO - FORNECIMENTO E COLOCAÇÃO</v>
          </cell>
          <cell r="C19321" t="str">
            <v>UND</v>
          </cell>
        </row>
        <row r="19321">
          <cell r="E19321">
            <v>49.65</v>
          </cell>
        </row>
        <row r="19322">
          <cell r="A19322">
            <v>5219630</v>
          </cell>
          <cell r="B19322" t="str">
            <v>TACHA REFLETIVA EM RESINA SINTÉTICA - MONODIRECIONAL TIPO II - FORNECIMENTO E COLOCAÇÃO</v>
          </cell>
          <cell r="C19322" t="str">
            <v>UND</v>
          </cell>
        </row>
        <row r="19322">
          <cell r="E19322">
            <v>47.14</v>
          </cell>
        </row>
        <row r="19323">
          <cell r="A19323">
            <v>5219631</v>
          </cell>
          <cell r="B19323" t="str">
            <v>TACHA REFLETIVA EM RESINA SINTÉTICA - MONODIRECIONAL TIPO III - COM UM PINO - FORNECIMENTO E COLOCAÇÃO</v>
          </cell>
          <cell r="C19323" t="str">
            <v>UND</v>
          </cell>
        </row>
        <row r="19323">
          <cell r="E19323">
            <v>53.91</v>
          </cell>
        </row>
        <row r="19324">
          <cell r="A19324">
            <v>5219632</v>
          </cell>
          <cell r="B19324" t="str">
            <v>TACHA REFLETIVA EM RESINA SINTÉTICA - MONODIRECIONAL TIPO III - FORNECIMENTO E COLOCAÇÃO</v>
          </cell>
          <cell r="C19324" t="str">
            <v>UND</v>
          </cell>
        </row>
        <row r="19324">
          <cell r="E19324">
            <v>51.31</v>
          </cell>
        </row>
        <row r="19325">
          <cell r="A19325">
            <v>5219633</v>
          </cell>
          <cell r="B19325" t="str">
            <v>TACHA REFLETIVA EM RESINA SINTÉTICA - MONODIRECIONAL TIPO IV - COM UM PINO - FORNECIMENTO E COLOCAÇÃO</v>
          </cell>
          <cell r="C19325" t="str">
            <v>UND</v>
          </cell>
        </row>
        <row r="19325">
          <cell r="E19325">
            <v>55.97</v>
          </cell>
        </row>
        <row r="19326">
          <cell r="A19326">
            <v>5219634</v>
          </cell>
          <cell r="B19326" t="str">
            <v>TACHA REFLETIVA EM RESINA SINTÉTICA - MONODIRECIONAL TIPO IV - FORNECIMENTO E COLOCAÇÃO</v>
          </cell>
          <cell r="C19326" t="str">
            <v>UND</v>
          </cell>
        </row>
        <row r="19326">
          <cell r="E19326">
            <v>69.87</v>
          </cell>
        </row>
        <row r="19327">
          <cell r="A19327">
            <v>5213395</v>
          </cell>
          <cell r="B19327" t="str">
            <v>TACHA REFLETIVA METÁLICA - BIDIRECIONAL TIPO II - COM DOIS PINOS - FORNECIMENTO E COLOCAÇÃO</v>
          </cell>
          <cell r="C19327" t="str">
            <v>UND</v>
          </cell>
        </row>
        <row r="19327">
          <cell r="E19327">
            <v>39.8</v>
          </cell>
        </row>
        <row r="19328">
          <cell r="A19328">
            <v>5213394</v>
          </cell>
          <cell r="B19328" t="str">
            <v>TACHA REFLETIVA METÁLICA - BIDIRECIONAL TIPO II - COM UM PINO - FORNECIMENTO E COLOCAÇÃO</v>
          </cell>
          <cell r="C19328" t="str">
            <v>UND</v>
          </cell>
        </row>
        <row r="19328">
          <cell r="E19328">
            <v>35.29</v>
          </cell>
        </row>
        <row r="19329">
          <cell r="A19329">
            <v>5219635</v>
          </cell>
          <cell r="B19329" t="str">
            <v>TACHA REFLETIVA METÁLICA - BIDIRECIONAL TIPO III - COM DOIS PINOS - FORNECIMENTO E COLOCAÇÃO</v>
          </cell>
          <cell r="C19329" t="str">
            <v>UND</v>
          </cell>
        </row>
        <row r="19329">
          <cell r="E19329">
            <v>34.81</v>
          </cell>
        </row>
        <row r="19330">
          <cell r="A19330">
            <v>5219636</v>
          </cell>
          <cell r="B19330" t="str">
            <v>TACHA REFLETIVA METÁLICA - BIDIRECIONAL TIPO III - COM UM PINO - FORNECIMENTO E COLOCAÇÃO</v>
          </cell>
          <cell r="C19330" t="str">
            <v>UND</v>
          </cell>
        </row>
        <row r="19330">
          <cell r="E19330">
            <v>29.46</v>
          </cell>
        </row>
        <row r="19331">
          <cell r="A19331">
            <v>5219637</v>
          </cell>
          <cell r="B19331" t="str">
            <v>TACHA REFLETIVA METÁLICA - BIDIRECIONAL TIPO IV - COM DOIS PINOS - FORNECIMENTO E COLOCAÇÃO</v>
          </cell>
          <cell r="C19331" t="str">
            <v>UND</v>
          </cell>
        </row>
        <row r="19331">
          <cell r="E19331">
            <v>75.23</v>
          </cell>
        </row>
        <row r="19332">
          <cell r="A19332">
            <v>5219638</v>
          </cell>
          <cell r="B19332" t="str">
            <v>TACHA REFLETIVA METÁLICA - BIDIRECIONAL TIPO IV - COM UM PINO - FORNECIMENTO E COLOCAÇÃO</v>
          </cell>
          <cell r="C19332" t="str">
            <v>UND</v>
          </cell>
        </row>
        <row r="19332">
          <cell r="E19332">
            <v>71.97</v>
          </cell>
        </row>
        <row r="19333">
          <cell r="A19333">
            <v>5213393</v>
          </cell>
          <cell r="B19333" t="str">
            <v>TACHA REFLETIVA METÁLICA - MONODIRECIONAL TIPO II - COM DOIS PINOS - FORNECIMENTO E COLOCAÇÃO</v>
          </cell>
          <cell r="C19333" t="str">
            <v>UND</v>
          </cell>
        </row>
        <row r="19333">
          <cell r="E19333">
            <v>34.63</v>
          </cell>
        </row>
        <row r="19334">
          <cell r="A19334">
            <v>5213392</v>
          </cell>
          <cell r="B19334" t="str">
            <v>TACHA REFLETIVA METÁLICA - MONODIRECIONAL TIPO II - COM UM PINO - FORNECIMENTO E COLOCAÇÃO</v>
          </cell>
          <cell r="C19334" t="str">
            <v>UND</v>
          </cell>
        </row>
        <row r="19334">
          <cell r="E19334">
            <v>29.18</v>
          </cell>
        </row>
        <row r="19335">
          <cell r="A19335">
            <v>5219639</v>
          </cell>
          <cell r="B19335" t="str">
            <v>TACHA REFLETIVA METÁLICA - MONODIRECIONAL TIPO III - COM DOIS PINOS - FORNECIMENTO E COLOCAÇÃO</v>
          </cell>
          <cell r="C19335" t="str">
            <v>UND</v>
          </cell>
        </row>
        <row r="19335">
          <cell r="E19335">
            <v>31.41</v>
          </cell>
        </row>
        <row r="19336">
          <cell r="A19336">
            <v>5219640</v>
          </cell>
          <cell r="B19336" t="str">
            <v>TACHA REFLETIVA METÁLICA - MONODIRECIONAL TIPO III - COM UM PINO - FORNECIMENTO E COLOCAÇÃO</v>
          </cell>
          <cell r="C19336" t="str">
            <v>UND</v>
          </cell>
        </row>
        <row r="19336">
          <cell r="E19336">
            <v>26.55</v>
          </cell>
        </row>
        <row r="19337">
          <cell r="A19337">
            <v>5219641</v>
          </cell>
          <cell r="B19337" t="str">
            <v>TACHA REFLETIVA METÁLICA - MONODIRECIONAL TIPO IV - COM DOIS PINOS - FORNECIMENTO E COLOCAÇÃO</v>
          </cell>
          <cell r="C19337" t="str">
            <v>UND</v>
          </cell>
        </row>
        <row r="19337">
          <cell r="E19337">
            <v>66.5</v>
          </cell>
        </row>
        <row r="19338">
          <cell r="A19338">
            <v>5219642</v>
          </cell>
          <cell r="B19338" t="str">
            <v>TACHA REFLETIVA METÁLICA - MONODIRECIONAL TIPO IV - COM UM PINO - FORNECIMENTO E COLOCAÇÃO</v>
          </cell>
          <cell r="C19338" t="str">
            <v>UND</v>
          </cell>
        </row>
        <row r="19338">
          <cell r="E19338">
            <v>63.24</v>
          </cell>
        </row>
        <row r="19339">
          <cell r="A19339">
            <v>5213362</v>
          </cell>
          <cell r="B19339" t="str">
            <v>TACHÃO REFLETIVO EM PLÁSTICO INJETADO - BIDIRECIONAL - FORNECIMENTO E COLOCAÇÃO</v>
          </cell>
          <cell r="C19339" t="str">
            <v>UND</v>
          </cell>
        </row>
        <row r="19339">
          <cell r="E19339">
            <v>97.52</v>
          </cell>
        </row>
        <row r="19340">
          <cell r="A19340">
            <v>5213361</v>
          </cell>
          <cell r="B19340" t="str">
            <v>TACHÃO REFLETIVO EM PLÁSTICO INJETADO - MONODIRECIONAL - FORNECIMENTO E COLOCAÇÃO</v>
          </cell>
          <cell r="C19340" t="str">
            <v>UND</v>
          </cell>
        </row>
        <row r="19340">
          <cell r="E19340">
            <v>96.07</v>
          </cell>
        </row>
        <row r="19341">
          <cell r="A19341">
            <v>5219643</v>
          </cell>
          <cell r="B19341" t="str">
            <v>TACHÃO REFLETIVO EM RESINA SINTÉTICA - BIDIRECIONAL - FORNECIMENTO E COLOCAÇÃO</v>
          </cell>
          <cell r="C19341" t="str">
            <v>UND</v>
          </cell>
        </row>
        <row r="19341">
          <cell r="E19341">
            <v>80.36</v>
          </cell>
        </row>
        <row r="19342">
          <cell r="A19342">
            <v>5219644</v>
          </cell>
          <cell r="B19342" t="str">
            <v>TACHÃO REFLETIVO EM RESINA SINTÉTICA - MONODIRECIONAL - FORNECIMENTO E COLOCAÇÃO</v>
          </cell>
          <cell r="C19342" t="str">
            <v>UND</v>
          </cell>
        </row>
        <row r="19342">
          <cell r="E19342">
            <v>78.65</v>
          </cell>
        </row>
        <row r="19343">
          <cell r="A19343">
            <v>5214000</v>
          </cell>
          <cell r="B19343" t="str">
            <v>TERMOPLÁSTICO PRÉ-FORMADO PARA SINALIZAÇÃO HORIZONTAL - ESPESSURA DE 2 MM - FORNECIMENTO E IMPLANTAÇÃO</v>
          </cell>
          <cell r="C19343" t="str">
            <v>M2</v>
          </cell>
        </row>
        <row r="19343">
          <cell r="E19343">
            <v>353.12</v>
          </cell>
        </row>
        <row r="19344">
          <cell r="A19344">
            <v>5301014</v>
          </cell>
          <cell r="B19344" t="str">
            <v>COMBOIO BALIZADOR EM DESLOCAMENTO</v>
          </cell>
          <cell r="C19344" t="str">
            <v>KM</v>
          </cell>
        </row>
        <row r="19344">
          <cell r="E19344">
            <v>129.16</v>
          </cell>
        </row>
        <row r="19345">
          <cell r="A19345">
            <v>5300995</v>
          </cell>
          <cell r="B19345" t="str">
            <v>CONFECÇÃO DE CORPO DE BOIA FLUTUANTE CILÍNDRICO D = 1,10M</v>
          </cell>
          <cell r="C19345" t="str">
            <v>UND</v>
          </cell>
        </row>
        <row r="19345">
          <cell r="E19345">
            <v>2856.1</v>
          </cell>
        </row>
        <row r="19346">
          <cell r="A19346">
            <v>5300996</v>
          </cell>
          <cell r="B19346" t="str">
            <v>CONFECÇÃO DE CORPO DE BOIA FLUTUANTE CILÍNDRICO D = 1,10M - COM LASTRO</v>
          </cell>
          <cell r="C19346" t="str">
            <v>UND</v>
          </cell>
        </row>
        <row r="19346">
          <cell r="E19346">
            <v>3713.32</v>
          </cell>
        </row>
        <row r="19347">
          <cell r="A19347">
            <v>5300998</v>
          </cell>
          <cell r="B19347" t="str">
            <v>CONFECÇÃO DE CORPO DE BOIA FLUTUANTE CILÍNDRICO D = 1,42M - BOIA DE AMARRAÇÃO</v>
          </cell>
          <cell r="C19347" t="str">
            <v>UND</v>
          </cell>
        </row>
        <row r="19347">
          <cell r="E19347">
            <v>7339.3</v>
          </cell>
        </row>
        <row r="19348">
          <cell r="A19348">
            <v>5300997</v>
          </cell>
          <cell r="B19348" t="str">
            <v>CONFECÇÃO DE CORPO DE BOIA FLUTUANTE CILÍNDRICO D = 1,43M - COM LASTRO</v>
          </cell>
          <cell r="C19348" t="str">
            <v>UND</v>
          </cell>
        </row>
        <row r="19348">
          <cell r="E19348">
            <v>6080.85</v>
          </cell>
        </row>
        <row r="19349">
          <cell r="A19349">
            <v>5300999</v>
          </cell>
          <cell r="B19349" t="str">
            <v>CONFECÇÃO DE MANGRULHO H = 0,90M</v>
          </cell>
          <cell r="C19349" t="str">
            <v>UND</v>
          </cell>
        </row>
        <row r="19349">
          <cell r="E19349">
            <v>910.95</v>
          </cell>
        </row>
        <row r="19350">
          <cell r="A19350">
            <v>5301000</v>
          </cell>
          <cell r="B19350" t="str">
            <v>CONFECÇÃO DE MANGRULHO H = 1,50M</v>
          </cell>
          <cell r="C19350" t="str">
            <v>UND</v>
          </cell>
        </row>
        <row r="19350">
          <cell r="E19350">
            <v>1383.85</v>
          </cell>
        </row>
        <row r="19351">
          <cell r="A19351">
            <v>5301001</v>
          </cell>
          <cell r="B19351" t="str">
            <v>CONFECÇÃO DE MARCA DE TOPE DE BOMBORDO</v>
          </cell>
          <cell r="C19351" t="str">
            <v>UND</v>
          </cell>
        </row>
        <row r="19351">
          <cell r="E19351">
            <v>635.37</v>
          </cell>
        </row>
        <row r="19352">
          <cell r="A19352">
            <v>5301002</v>
          </cell>
          <cell r="B19352" t="str">
            <v>CONFECÇÃO DE MARCA DE TOPE DE BORESTE</v>
          </cell>
          <cell r="C19352" t="str">
            <v>UND</v>
          </cell>
        </row>
        <row r="19352">
          <cell r="E19352">
            <v>396.35</v>
          </cell>
        </row>
        <row r="19353">
          <cell r="A19353">
            <v>5301003</v>
          </cell>
          <cell r="B19353" t="str">
            <v>CONFECÇÃO DE MARCA DE TOPE ESPECIAL</v>
          </cell>
          <cell r="C19353" t="str">
            <v>UND</v>
          </cell>
        </row>
        <row r="19353">
          <cell r="E19353">
            <v>387.92</v>
          </cell>
        </row>
        <row r="19354">
          <cell r="A19354">
            <v>5301064</v>
          </cell>
          <cell r="B19354" t="str">
            <v>FORNECIMENTO E IMPLANTAÇÃO DE SUPORTE DUPLO EM MADEIRA COM TRAVESSA PARA PLACA DE SINALIZAÇÃO NÁUTICA EM MARGEM - ALTURA TOTAL DE 4,0 M</v>
          </cell>
          <cell r="C19354" t="str">
            <v>UND</v>
          </cell>
        </row>
        <row r="19354">
          <cell r="E19354">
            <v>641.83</v>
          </cell>
        </row>
        <row r="19355">
          <cell r="A19355">
            <v>5301046</v>
          </cell>
          <cell r="B19355" t="str">
            <v>FORNECIMENTO E IMPLANTAÇÃO DE SUPORTE DUPLO EM MADEIRA COM TRAVESSA PARA PLACA DE SINALIZAÇÃO NÁUTICA EM MARGEM - ALTURA TOTAL DE 4,0 M - COM EMBARCAÇÃO</v>
          </cell>
          <cell r="C19355" t="str">
            <v>UND</v>
          </cell>
        </row>
        <row r="19355">
          <cell r="E19355">
            <v>1239.09</v>
          </cell>
        </row>
        <row r="19356">
          <cell r="A19356">
            <v>5301065</v>
          </cell>
          <cell r="B19356" t="str">
            <v>FORNECIMENTO E IMPLANTAÇÃO DE SUPORTE DUPLO EM MADEIRA COM TRAVESSA PARA PLACA DE SINALIZAÇÃO NÁUTICA EM MARGEM - ALTURA TOTAL DE 5,0 M</v>
          </cell>
          <cell r="C19356" t="str">
            <v>UND</v>
          </cell>
        </row>
        <row r="19356">
          <cell r="E19356">
            <v>1101.5</v>
          </cell>
        </row>
        <row r="19357">
          <cell r="A19357">
            <v>5301047</v>
          </cell>
          <cell r="B19357" t="str">
            <v>FORNECIMENTO E IMPLANTAÇÃO DE SUPORTE DUPLO EM MADEIRA COM TRAVESSA PARA PLACA DE SINALIZAÇÃO NÁUTICA EM MARGEM - ALTURA TOTAL DE 5,0 M - COM EMBARCAÇÃO</v>
          </cell>
          <cell r="C19357" t="str">
            <v>UND</v>
          </cell>
        </row>
        <row r="19357">
          <cell r="E19357">
            <v>2091.56</v>
          </cell>
        </row>
        <row r="19358">
          <cell r="A19358">
            <v>5301066</v>
          </cell>
          <cell r="B19358" t="str">
            <v>FORNECIMENTO E IMPLANTAÇÃO DE SUPORTE DUPLO EM MADEIRA COM TRAVESSA PARA PLACA DE SINALIZAÇÃO NÁUTICA EM MARGEM - ALTURA TOTAL DE 5,5 M</v>
          </cell>
          <cell r="C19358" t="str">
            <v>UND</v>
          </cell>
        </row>
        <row r="19358">
          <cell r="E19358">
            <v>1230.77</v>
          </cell>
        </row>
        <row r="19359">
          <cell r="A19359">
            <v>5301048</v>
          </cell>
          <cell r="B19359" t="str">
            <v>FORNECIMENTO E IMPLANTAÇÃO DE SUPORTE DUPLO EM MADEIRA COM TRAVESSA PARA PLACA DE SINALIZAÇÃO NÁUTICA EM MARGEM - ALTURA TOTAL DE 5,5 M - COM EMBARCAÇÃO</v>
          </cell>
          <cell r="C19359" t="str">
            <v>UND</v>
          </cell>
        </row>
        <row r="19359">
          <cell r="E19359">
            <v>2277.27</v>
          </cell>
        </row>
        <row r="19360">
          <cell r="A19360">
            <v>5301040</v>
          </cell>
          <cell r="B19360" t="str">
            <v>FORNECIMENTO E IMPLANTAÇÃO DE SUPORTE DUPLO METÁLICO GALVANIZADO PARA PLACA DE SINALIZAÇÃO NÁUTICA EM MARGEM - ALTURA TOTAL DE 4 M - COM EMBARCAÇÃO</v>
          </cell>
          <cell r="C19360" t="str">
            <v>UND</v>
          </cell>
        </row>
        <row r="19360">
          <cell r="E19360">
            <v>2197.82</v>
          </cell>
        </row>
        <row r="19361">
          <cell r="A19361">
            <v>5301058</v>
          </cell>
          <cell r="B19361" t="str">
            <v>FORNECIMENTO E IMPLANTAÇÃO DE SUPORTE DUPLO METÁLICO GALVANIZADO PARA PLACA DE SINALIZAÇÃO NÁUTICA EM MARGEM - ALTURA TOTAL DE 4,0 M</v>
          </cell>
          <cell r="C19361" t="str">
            <v>UND</v>
          </cell>
        </row>
        <row r="19361">
          <cell r="E19361">
            <v>1592.88</v>
          </cell>
        </row>
        <row r="19362">
          <cell r="A19362">
            <v>5301041</v>
          </cell>
          <cell r="B19362" t="str">
            <v>FORNECIMENTO E IMPLANTAÇÃO DE SUPORTE DUPLO METÁLICO GALVANIZADO PARA PLACA DE SINALIZAÇÃO NÁUTICA EM MARGEM - ALTURA TOTAL DE 5 M - COM EMBARCAÇÃO</v>
          </cell>
          <cell r="C19362" t="str">
            <v>UND</v>
          </cell>
        </row>
        <row r="19362">
          <cell r="E19362">
            <v>4941.25</v>
          </cell>
        </row>
        <row r="19363">
          <cell r="A19363">
            <v>5301059</v>
          </cell>
          <cell r="B19363" t="str">
            <v>FORNECIMENTO E IMPLANTAÇÃO DE SUPORTE DUPLO METÁLICO GALVANIZADO PARA PLACA DE SINALIZAÇÃO NÁUTICA EM MARGEM - ALTURA TOTAL DE 5,0 M</v>
          </cell>
          <cell r="C19363" t="str">
            <v>UND</v>
          </cell>
        </row>
        <row r="19363">
          <cell r="E19363">
            <v>3929</v>
          </cell>
        </row>
        <row r="19364">
          <cell r="A19364">
            <v>5301060</v>
          </cell>
          <cell r="B19364" t="str">
            <v>FORNECIMENTO E IMPLANTAÇÃO DE SUPORTE DUPLO METÁLICO GALVANIZADO PARA PLACA DE SINALIZAÇÃO NÁUTICA EM MARGEM - ALTURA TOTAL DE 5,5 M</v>
          </cell>
          <cell r="C19364" t="str">
            <v>UND</v>
          </cell>
        </row>
        <row r="19364">
          <cell r="E19364">
            <v>4347.22</v>
          </cell>
        </row>
        <row r="19365">
          <cell r="A19365">
            <v>5301042</v>
          </cell>
          <cell r="B19365" t="str">
            <v>FORNECIMENTO E IMPLANTAÇÃO DE SUPORTE DUPLO METÁLICO GALVANIZADO PARA PLACA DE SINALIZAÇÃO NÁUTICA EM MARGEM - ALTURA TOTAL DE 5,5 M - COM EMBARCAÇÃO</v>
          </cell>
          <cell r="C19365" t="str">
            <v>UND</v>
          </cell>
        </row>
        <row r="19365">
          <cell r="E19365">
            <v>5417.72</v>
          </cell>
        </row>
        <row r="19366">
          <cell r="A19366">
            <v>5301072</v>
          </cell>
          <cell r="B19366" t="str">
            <v>FORNECIMENTO E IMPLANTAÇÃO DE SUPORTE DUPLO POLIMÉRICO ECOLÓGICO MACIÇO QUADRADO DE 10 CM PARA PLACA DE SINALIZAÇÃO NÁUTICA EM MARGEM - ALTURA TOTAL DE 5,5 M</v>
          </cell>
          <cell r="C19366" t="str">
            <v>UND</v>
          </cell>
        </row>
        <row r="19366">
          <cell r="E19366">
            <v>5469.84</v>
          </cell>
        </row>
        <row r="19367">
          <cell r="A19367">
            <v>5301054</v>
          </cell>
          <cell r="B19367" t="str">
            <v>FORNECIMENTO E IMPLANTAÇÃO DE SUPORTE DUPLO POLIMÉRICO ECOLÓGICO MACIÇO QUADRADO DE 10 CM PARA PLACA DE SINALIZAÇÃO NÁUTICA EM MARGEM - ALTURA TOTAL DE 5,5 M - COM EMBARCAÇÃO</v>
          </cell>
          <cell r="C19367" t="str">
            <v>UND</v>
          </cell>
        </row>
        <row r="19367">
          <cell r="E19367">
            <v>5969.26</v>
          </cell>
        </row>
        <row r="19368">
          <cell r="A19368">
            <v>5301070</v>
          </cell>
          <cell r="B19368" t="str">
            <v>FORNECIMENTO E IMPLANTAÇÃO DE SUPORTE DUPLO POLIMÉRICO ECOLÓGICO MACIÇO QUADRADO DE 8 CM PARA PLACA DE SINALIZAÇÃO NÁUTICA EM MARGEM - ALTURA TOTAL DE 4,0 M</v>
          </cell>
          <cell r="C19368" t="str">
            <v>UND</v>
          </cell>
        </row>
        <row r="19368">
          <cell r="E19368">
            <v>2371.32</v>
          </cell>
        </row>
        <row r="19369">
          <cell r="A19369">
            <v>5301052</v>
          </cell>
          <cell r="B19369" t="str">
            <v>FORNECIMENTO E IMPLANTAÇÃO DE SUPORTE DUPLO POLIMÉRICO ECOLÓGICO MACIÇO QUADRADO DE 8 CM PARA PLACA DE SINALIZAÇÃO NÁUTICA EM MARGEM - ALTURA TOTAL DE 4,0 M - COM EMBARCAÇÃO</v>
          </cell>
          <cell r="C19369" t="str">
            <v>UND</v>
          </cell>
        </row>
        <row r="19369">
          <cell r="E19369">
            <v>2848.44</v>
          </cell>
        </row>
        <row r="19370">
          <cell r="A19370">
            <v>5301071</v>
          </cell>
          <cell r="B19370" t="str">
            <v>FORNECIMENTO E IMPLANTAÇÃO DE SUPORTE DUPLO POLIMÉRICO ECOLÓGICO MACIÇO QUADRADO DE 8 CM PARA PLACA DE SINALIZAÇÃO NÁUTICA EM MARGEM - ALTURA TOTAL DE 5,0 M</v>
          </cell>
          <cell r="C19370" t="str">
            <v>UND</v>
          </cell>
        </row>
        <row r="19370">
          <cell r="E19370">
            <v>3138.58</v>
          </cell>
        </row>
        <row r="19371">
          <cell r="A19371">
            <v>5301053</v>
          </cell>
          <cell r="B19371" t="str">
            <v>FORNECIMENTO E IMPLANTAÇÃO DE SUPORTE DUPLO POLIMÉRICO ECOLÓGICO MACIÇO QUADRADO DE 8 CM PARA PLACA DE SINALIZAÇÃO NÁUTICA EM MARGEM - ALTURA TOTAL DE 5,0 M - COM EMBARCAÇÃO</v>
          </cell>
          <cell r="C19371" t="str">
            <v>UND</v>
          </cell>
        </row>
        <row r="19371">
          <cell r="E19371">
            <v>3616.06</v>
          </cell>
        </row>
        <row r="19372">
          <cell r="A19372">
            <v>5301061</v>
          </cell>
          <cell r="B19372" t="str">
            <v>FORNECIMENTO E IMPLANTAÇÃO DE SUPORTE SIMPLES EM MADEIRA COM TRAVESSA PARA PLACA DE SINALIZAÇÃO NÁUTICA EM MARGEM - ALTURA TOTAL DE 4 M</v>
          </cell>
          <cell r="C19372" t="str">
            <v>UND</v>
          </cell>
        </row>
        <row r="19372">
          <cell r="E19372">
            <v>211.4</v>
          </cell>
        </row>
        <row r="19373">
          <cell r="A19373">
            <v>5301043</v>
          </cell>
          <cell r="B19373" t="str">
            <v>FORNECIMENTO E IMPLANTAÇÃO DE SUPORTE SIMPLES EM MADEIRA COM TRAVESSA PARA PLACA DE SINALIZAÇÃO NÁUTICA EM MARGEM - ALTURA TOTAL DE 4 M - COM EMBARCAÇÃO</v>
          </cell>
          <cell r="C19373" t="str">
            <v>UND</v>
          </cell>
        </row>
        <row r="19373">
          <cell r="E19373">
            <v>683.19</v>
          </cell>
        </row>
        <row r="19374">
          <cell r="A19374">
            <v>5301062</v>
          </cell>
          <cell r="B19374" t="str">
            <v>FORNECIMENTO E IMPLANTAÇÃO DE SUPORTE SIMPLES EM MADEIRA COM TRAVESSA PARA PLACA DE SINALIZAÇÃO NÁUTICA EM MARGEM - ALTURA TOTAL DE 5 M</v>
          </cell>
          <cell r="C19374" t="str">
            <v>UND</v>
          </cell>
        </row>
        <row r="19374">
          <cell r="E19374">
            <v>343.93</v>
          </cell>
        </row>
        <row r="19375">
          <cell r="A19375">
            <v>5301044</v>
          </cell>
          <cell r="B19375" t="str">
            <v>FORNECIMENTO E IMPLANTAÇÃO DE SUPORTE SIMPLES EM MADEIRA COM TRAVESSA PARA PLACA DE SINALIZAÇÃO NÁUTICA EM MARGEM - ALTURA TOTAL DE 5 M - COM EMBARCAÇÃO</v>
          </cell>
          <cell r="C19375" t="str">
            <v>UND</v>
          </cell>
        </row>
        <row r="19375">
          <cell r="E19375">
            <v>1021.74</v>
          </cell>
        </row>
        <row r="19376">
          <cell r="A19376">
            <v>5301063</v>
          </cell>
          <cell r="B19376" t="str">
            <v>FORNECIMENTO E IMPLANTAÇÃO DE SUPORTE SIMPLES EM MADEIRA COM TRAVESSA PARA PLACA DE SINALIZAÇÃO NÁUTICA EM MARGEM - ALTURA TOTAL DE 5,5 M</v>
          </cell>
          <cell r="C19376" t="str">
            <v>UND</v>
          </cell>
        </row>
        <row r="19376">
          <cell r="E19376">
            <v>395.62</v>
          </cell>
        </row>
        <row r="19377">
          <cell r="A19377">
            <v>5301045</v>
          </cell>
          <cell r="B19377" t="str">
            <v>FORNECIMENTO E IMPLANTAÇÃO DE SUPORTE SIMPLES EM MADEIRA COM TRAVESSA PARA PLACA DE SINALIZAÇÃO NÁUTICA EM MARGEM - ALTURA TOTAL DE 5,5 M - COM EMBARCAÇÃO</v>
          </cell>
          <cell r="C19377" t="str">
            <v>UND</v>
          </cell>
        </row>
        <row r="19377">
          <cell r="E19377">
            <v>1121.96</v>
          </cell>
        </row>
        <row r="19378">
          <cell r="A19378">
            <v>5301037</v>
          </cell>
          <cell r="B19378" t="str">
            <v>FORNECIMENTO E IMPLANTAÇÃO DE SUPORTE SIMPLES METÁLICO GALVANIZADO PARA PLACA DE SINALIZAÇÃO NÁUTICA EM MARGEM - ALTURA TOTAL DE 4 M - COM EMBARCAÇÃO</v>
          </cell>
          <cell r="C19378" t="str">
            <v>UND</v>
          </cell>
        </row>
        <row r="19378">
          <cell r="E19378">
            <v>1148.15</v>
          </cell>
        </row>
        <row r="19379">
          <cell r="A19379">
            <v>5301055</v>
          </cell>
          <cell r="B19379" t="str">
            <v>FORNECIMENTO E IMPLANTAÇÃO DE SUPORTE SIMPLES METÁLICO GALVANIZADO PARA PLACA DE SINALIZAÇÃO NÁUTICA EM MARGEM - ALTURA TOTAL DE 4,0 M</v>
          </cell>
          <cell r="C19379" t="str">
            <v>UND</v>
          </cell>
        </row>
        <row r="19379">
          <cell r="E19379">
            <v>672.42</v>
          </cell>
        </row>
        <row r="19380">
          <cell r="A19380">
            <v>5301038</v>
          </cell>
          <cell r="B19380" t="str">
            <v>FORNECIMENTO E IMPLANTAÇÃO DE SUPORTE SIMPLES METÁLICO GALVANIZADO PARA PLACA DE SINALIZAÇÃO NÁUTICA EM MARGEM - ALTURA TOTAL DE 5 M - COM EMBARCAÇÃO</v>
          </cell>
          <cell r="C19380" t="str">
            <v>UND</v>
          </cell>
        </row>
        <row r="19380">
          <cell r="E19380">
            <v>2417.04</v>
          </cell>
        </row>
        <row r="19381">
          <cell r="A19381">
            <v>5301056</v>
          </cell>
          <cell r="B19381" t="str">
            <v>FORNECIMENTO E IMPLANTAÇÃO DE SUPORTE SIMPLES METÁLICO GALVANIZADO PARA PLACA DE SINALIZAÇÃO NÁUTICA EM MARGEM - ALTURA TOTAL DE 5,0 M</v>
          </cell>
          <cell r="C19381" t="str">
            <v>UND</v>
          </cell>
        </row>
        <row r="19381">
          <cell r="E19381">
            <v>1727.74</v>
          </cell>
        </row>
        <row r="19382">
          <cell r="A19382">
            <v>5301057</v>
          </cell>
          <cell r="B19382" t="str">
            <v>FORNECIMENTO E IMPLANTAÇÃO DE SUPORTE SIMPLES METÁLICO GALVANIZADO PARA PLACA DE SINALIZAÇÃO NÁUTICA EM MARGEM - ALTURA TOTAL DE 5,5 M</v>
          </cell>
          <cell r="C19382" t="str">
            <v>UND</v>
          </cell>
        </row>
        <row r="19382">
          <cell r="E19382">
            <v>1920.33</v>
          </cell>
        </row>
        <row r="19383">
          <cell r="A19383">
            <v>5301039</v>
          </cell>
          <cell r="B19383" t="str">
            <v>FORNECIMENTO E IMPLANTAÇÃO DE SUPORTE SIMPLES METÁLICO GALVANIZADO PARA PLACA DE SINALIZAÇÃO NÁUTICA EM MARGEM - ALTURA TOTAL DE 5,5 M - COM EMBARCAÇÃO</v>
          </cell>
          <cell r="C19383" t="str">
            <v>UND</v>
          </cell>
        </row>
        <row r="19383">
          <cell r="E19383">
            <v>2659.72</v>
          </cell>
        </row>
        <row r="19384">
          <cell r="A19384">
            <v>5301069</v>
          </cell>
          <cell r="B19384" t="str">
            <v>FORNECIMENTO E IMPLANTAÇÃO DE SUPORTE SIMPLES POLIMÉRICO ECOLÓGICO MACIÇO QUADRADO DE 10 CM PARA PLACA DE SINALIZAÇÃO NÁUTICA EM MARGEM - ALTURA TOTAL DE 5,5 M</v>
          </cell>
          <cell r="C19384" t="str">
            <v>UND</v>
          </cell>
        </row>
        <row r="19384">
          <cell r="E19384">
            <v>2503.99</v>
          </cell>
        </row>
        <row r="19385">
          <cell r="A19385">
            <v>5301051</v>
          </cell>
          <cell r="B19385" t="str">
            <v>FORNECIMENTO E IMPLANTAÇÃO DE SUPORTE SIMPLES POLIMÉRICO ECOLÓGICO MACIÇO QUADRADO DE 10 CM PARA PLACA DE SINALIZAÇÃO NÁUTICA EM MARGEM - ALTURA TOTAL DE 5,5 M - COM EMBARCAÇÃO</v>
          </cell>
          <cell r="C19385" t="str">
            <v>UND</v>
          </cell>
        </row>
        <row r="19385">
          <cell r="E19385">
            <v>2912.01</v>
          </cell>
        </row>
        <row r="19386">
          <cell r="A19386">
            <v>5301067</v>
          </cell>
          <cell r="B19386" t="str">
            <v>FORNECIMENTO E IMPLANTAÇÃO DE SUPORTE SIMPLES POLIMÉRICO ECOLÓGICO MACIÇO QUADRADO DE 8 CM PARA PLACA DE SINALIZAÇÃO NÁUTICA EM MARGEM - ALTURA TOTAL DE 4 M</v>
          </cell>
          <cell r="C19386" t="str">
            <v>UND</v>
          </cell>
        </row>
        <row r="19386">
          <cell r="E19386">
            <v>1074.75</v>
          </cell>
        </row>
        <row r="19387">
          <cell r="A19387">
            <v>5301049</v>
          </cell>
          <cell r="B19387" t="str">
            <v>FORNECIMENTO E IMPLANTAÇÃO DE SUPORTE SIMPLES POLIMÉRICO ECOLÓGICO MACIÇO QUADRADO DE 8 CM PARA PLACA DE SINALIZAÇÃO NÁUTICA EM MARGEM - ALTURA TOTAL DE 4 M - COM EMBARCAÇÃO</v>
          </cell>
          <cell r="C19387" t="str">
            <v>UND</v>
          </cell>
        </row>
        <row r="19387">
          <cell r="E19387">
            <v>1481.94</v>
          </cell>
        </row>
        <row r="19388">
          <cell r="A19388">
            <v>5301068</v>
          </cell>
          <cell r="B19388" t="str">
            <v>FORNECIMENTO E IMPLANTAÇÃO DE SUPORTE SIMPLES POLIMÉRICO ECOLÓGICO MACIÇO QUADRADO DE 8 CM PARA PLACA DE SINALIZAÇÃO NÁUTICA EM MARGEM - ALTURA TOTAL DE 5 M</v>
          </cell>
          <cell r="C19388" t="str">
            <v>UND</v>
          </cell>
        </row>
        <row r="19388">
          <cell r="E19388">
            <v>1357.94</v>
          </cell>
        </row>
        <row r="19389">
          <cell r="A19389">
            <v>5301050</v>
          </cell>
          <cell r="B19389" t="str">
            <v>FORNECIMENTO E IMPLANTAÇÃO DE SUPORTE SIMPLES POLIMÉRICO ECOLÓGICO MACIÇO QUADRADO DE 8 CM PARA PLACA DE SINALIZAÇÃO NÁUTICA EM MARGEM - ALTURA TOTAL DE 5 M - COM EMBARCAÇÃO</v>
          </cell>
          <cell r="C19389" t="str">
            <v>UND</v>
          </cell>
        </row>
        <row r="19389">
          <cell r="E19389">
            <v>1765.31</v>
          </cell>
        </row>
        <row r="19390">
          <cell r="A19390">
            <v>5301022</v>
          </cell>
          <cell r="B19390" t="str">
            <v>FORNECIMENTO E INSTALAÇÃO DE CONJUNTO DE ACESSÓRIOS PARA SISTEMA DE FUNDEIO DE BOIA DE AMARRAÇÃO NÁUTICA COM 4 MANILHAS</v>
          </cell>
          <cell r="C19390" t="str">
            <v>UND</v>
          </cell>
        </row>
        <row r="19390">
          <cell r="E19390">
            <v>975.92</v>
          </cell>
        </row>
        <row r="19391">
          <cell r="A19391">
            <v>5301021</v>
          </cell>
          <cell r="B19391" t="str">
            <v>FORNECIMENTO E INSTALAÇÃO DE CONJUNTO DE ACESSÓRIOS PARA SISTEMA DE FUNDEIO DE BOIA DE SINALIZAÇÃO NÁUTICA COM 7 MANILHAS</v>
          </cell>
          <cell r="C19391" t="str">
            <v>UND</v>
          </cell>
        </row>
        <row r="19391">
          <cell r="E19391">
            <v>619.76</v>
          </cell>
        </row>
        <row r="19392">
          <cell r="A19392">
            <v>5301020</v>
          </cell>
          <cell r="B19392" t="str">
            <v>FORNECIMENTO E INSTALAÇÃO DE CORRENTE 1" PARA SISTEMA DE FUNDEIO DE BOIA DE SINALIZAÇÃO NÁUTICA</v>
          </cell>
          <cell r="C19392" t="str">
            <v>M</v>
          </cell>
        </row>
        <row r="19392">
          <cell r="E19392">
            <v>374.92</v>
          </cell>
        </row>
        <row r="19393">
          <cell r="A19393">
            <v>5301018</v>
          </cell>
          <cell r="B19393" t="str">
            <v>FORNECIMENTO E INSTALAÇÃO DE CORRENTE 1/2" PARA SISTEMA DE FUNDEIO DE BOIA DE SINALIZAÇÃO NÁUTICA</v>
          </cell>
          <cell r="C19393" t="str">
            <v>M</v>
          </cell>
        </row>
        <row r="19393">
          <cell r="E19393">
            <v>97.4</v>
          </cell>
        </row>
        <row r="19394">
          <cell r="A19394">
            <v>5301019</v>
          </cell>
          <cell r="B19394" t="str">
            <v>FORNECIMENTO E INSTALAÇÃO DE CORRENTE 3/4" PARA SISTEMA DE FUNDEIO DE BOIA DE SINALIZAÇÃO NÁUTICA</v>
          </cell>
          <cell r="C19394" t="str">
            <v>M</v>
          </cell>
        </row>
        <row r="19394">
          <cell r="E19394">
            <v>253.3</v>
          </cell>
        </row>
        <row r="19395">
          <cell r="A19395">
            <v>5301077</v>
          </cell>
          <cell r="B19395" t="str">
            <v>FORNECIMENTO E INSTALAÇÃO DE LANTERNA DE SINALIZAÇÃO NÁUTICA COM ALCANCE LUMINOSO DE 2 MN EM OBRA DE ARTE ESPECIAL - COM EMBARCAÇÃO</v>
          </cell>
          <cell r="C19395" t="str">
            <v>UND</v>
          </cell>
        </row>
        <row r="19395">
          <cell r="E19395">
            <v>4747.52</v>
          </cell>
        </row>
        <row r="19396">
          <cell r="A19396">
            <v>5301078</v>
          </cell>
          <cell r="B19396" t="str">
            <v>FORNECIMENTO E INSTALAÇÃO DE LANTERNA DE SINALIZAÇÃO NÁUTICA COM ALCANCE LUMINOSO DE 3 MN EM OBRA DE ARTE ESPECIAL - COM EMBARCAÇÃO</v>
          </cell>
          <cell r="C19396" t="str">
            <v>UND</v>
          </cell>
        </row>
        <row r="19396">
          <cell r="E19396">
            <v>5283.67</v>
          </cell>
        </row>
        <row r="19397">
          <cell r="A19397">
            <v>5301079</v>
          </cell>
          <cell r="B19397" t="str">
            <v>FORNECIMENTO E INSTALAÇÃO DE LANTERNA DE SINALIZAÇÃO NÁUTICA COM ALCANCE LUMINOSO DE 4 MN EM OBRA DE ARTE ESPECIAL - COM EMBARCAÇÃO</v>
          </cell>
          <cell r="C19397" t="str">
            <v>UND</v>
          </cell>
        </row>
        <row r="19397">
          <cell r="E19397">
            <v>7609.44</v>
          </cell>
        </row>
        <row r="19398">
          <cell r="A19398">
            <v>5301080</v>
          </cell>
          <cell r="B19398" t="str">
            <v>FORNECIMENTO E INSTALAÇÃO DE LANTERNA DE SINALIZAÇÃO NÁUTICA COM ALCANCE LUMINOSO DE 5 MN EM OBRA DE ARTE ESPECIAL - COM EMBARCAÇÃO</v>
          </cell>
          <cell r="C19398" t="str">
            <v>UND</v>
          </cell>
        </row>
        <row r="19398">
          <cell r="E19398">
            <v>9136.81</v>
          </cell>
        </row>
        <row r="19399">
          <cell r="A19399">
            <v>5301081</v>
          </cell>
          <cell r="B19399" t="str">
            <v>FORNECIMENTO E INSTALAÇÃO DE LANTERNA DE SINALIZAÇÃO NÁUTICA COM ALCANCE LUMINOSO DE 8 MN EM OBRA DE ARTE ESPECIAL - COM EMBARCAÇÃO</v>
          </cell>
          <cell r="C19399" t="str">
            <v>UND</v>
          </cell>
        </row>
        <row r="19399">
          <cell r="E19399">
            <v>10106.73</v>
          </cell>
        </row>
        <row r="19400">
          <cell r="A19400">
            <v>5301023</v>
          </cell>
          <cell r="B19400" t="str">
            <v>FORNECIMENTO E INSTALAÇÃO DE SUPORTE E LANTERNA DE SINALIZAÇÃO NÁUTICA COM ALCANCE LUMINOSO DE 2 MN EM BOIA</v>
          </cell>
          <cell r="C19400" t="str">
            <v>UND</v>
          </cell>
        </row>
        <row r="19400">
          <cell r="E19400">
            <v>3669.93</v>
          </cell>
        </row>
        <row r="19401">
          <cell r="A19401">
            <v>5301024</v>
          </cell>
          <cell r="B19401" t="str">
            <v>FORNECIMENTO E INSTALAÇÃO DE SUPORTE E LANTERNA DE SINALIZAÇÃO NÁUTICA COM ALCANCE LUMINOSO DE 3 MN EM BOIA</v>
          </cell>
          <cell r="C19401" t="str">
            <v>UND</v>
          </cell>
        </row>
        <row r="19401">
          <cell r="E19401">
            <v>4206.08</v>
          </cell>
        </row>
        <row r="19402">
          <cell r="A19402">
            <v>5301025</v>
          </cell>
          <cell r="B19402" t="str">
            <v>FORNECIMENTO E INSTALAÇÃO DE SUPORTE E LANTERNA DE SINALIZAÇÃO NÁUTICA COM ALCANCE LUMINOSO DE 4 MN EM BOIA</v>
          </cell>
          <cell r="C19402" t="str">
            <v>UND</v>
          </cell>
        </row>
        <row r="19402">
          <cell r="E19402">
            <v>6531.85</v>
          </cell>
        </row>
        <row r="19403">
          <cell r="A19403">
            <v>5301026</v>
          </cell>
          <cell r="B19403" t="str">
            <v>FORNECIMENTO E INSTALAÇÃO DE SUPORTE E LANTERNA DE SINALIZAÇÃO NÁUTICA COM ALCANCE LUMINOSO DE 5 MN EM BOIA</v>
          </cell>
          <cell r="C19403" t="str">
            <v>UND</v>
          </cell>
        </row>
        <row r="19403">
          <cell r="E19403">
            <v>8059.22</v>
          </cell>
        </row>
        <row r="19404">
          <cell r="A19404">
            <v>5301027</v>
          </cell>
          <cell r="B19404" t="str">
            <v>FORNECIMENTO E INSTALAÇÃO DE SUPORTE E LANTERNA DE SINALIZAÇÃO NÁUTICA COM ALCANCE LUMINOSO DE 8 MN EM BOIA</v>
          </cell>
          <cell r="C19404" t="str">
            <v>UND</v>
          </cell>
        </row>
        <row r="19404">
          <cell r="E19404">
            <v>9029.14</v>
          </cell>
        </row>
        <row r="19405">
          <cell r="A19405">
            <v>5301028</v>
          </cell>
          <cell r="B19405" t="str">
            <v>FORNECIMENTO E SUBSTITUIÇÃO DE LANTERNA DE SINALIZAÇÃO NÁUTICA COM ALCANCE LUMINOSO DE 2 MN EM BOIA</v>
          </cell>
          <cell r="C19405" t="str">
            <v>UND</v>
          </cell>
        </row>
        <row r="19405">
          <cell r="E19405">
            <v>3610.88</v>
          </cell>
        </row>
        <row r="19406">
          <cell r="A19406">
            <v>5301082</v>
          </cell>
          <cell r="B19406" t="str">
            <v>FORNECIMENTO E SUBSTITUIÇÃO DE LANTERNA DE SINALIZAÇÃO NÁUTICA COM ALCANCE LUMINOSO DE 2 MN EM OBRA DE ARTE ESPECIAL - COM EMBARCAÇÃO</v>
          </cell>
          <cell r="C19406" t="str">
            <v>UND</v>
          </cell>
        </row>
        <row r="19406">
          <cell r="E19406">
            <v>4603.49</v>
          </cell>
        </row>
        <row r="19407">
          <cell r="A19407">
            <v>5301029</v>
          </cell>
          <cell r="B19407" t="str">
            <v>FORNECIMENTO E SUBSTITUIÇÃO DE LANTERNA DE SINALIZAÇÃO NÁUTICA COM ALCANCE LUMINOSO DE 3 MN EM BOIA</v>
          </cell>
          <cell r="C19407" t="str">
            <v>UND</v>
          </cell>
        </row>
        <row r="19407">
          <cell r="E19407">
            <v>4147.03</v>
          </cell>
        </row>
        <row r="19408">
          <cell r="A19408">
            <v>5301083</v>
          </cell>
          <cell r="B19408" t="str">
            <v>FORNECIMENTO E SUBSTITUIÇÃO DE LANTERNA DE SINALIZAÇÃO NÁUTICA COM ALCANCE LUMINOSO DE 3 MN EM OBRA DE ARTE ESPECIAL - COM EMBARCAÇÃO</v>
          </cell>
          <cell r="C19408" t="str">
            <v>UND</v>
          </cell>
        </row>
        <row r="19408">
          <cell r="E19408">
            <v>5139.64</v>
          </cell>
        </row>
        <row r="19409">
          <cell r="A19409">
            <v>5301030</v>
          </cell>
          <cell r="B19409" t="str">
            <v>FORNECIMENTO E SUBSTITUIÇÃO DE LANTERNA DE SINALIZAÇÃO NÁUTICA COM ALCANCE LUMINOSO DE 4 MN EM BOIA</v>
          </cell>
          <cell r="C19409" t="str">
            <v>UND</v>
          </cell>
        </row>
        <row r="19409">
          <cell r="E19409">
            <v>6472.8</v>
          </cell>
        </row>
        <row r="19410">
          <cell r="A19410">
            <v>5301084</v>
          </cell>
          <cell r="B19410" t="str">
            <v>FORNECIMENTO E SUBSTITUIÇÃO DE LANTERNA DE SINALIZAÇÃO NÁUTICA COM ALCANCE LUMINOSO DE 4 MN EM OBRA DE ARTE ESPECIAL - COM EMBARCAÇÃO</v>
          </cell>
          <cell r="C19410" t="str">
            <v>UND</v>
          </cell>
        </row>
        <row r="19410">
          <cell r="E19410">
            <v>7465.41</v>
          </cell>
        </row>
        <row r="19411">
          <cell r="A19411">
            <v>5301031</v>
          </cell>
          <cell r="B19411" t="str">
            <v>FORNECIMENTO E SUBSTITUIÇÃO DE LANTERNA DE SINALIZAÇÃO NÁUTICA COM ALCANCE LUMINOSO DE 5 MN EM BOIA</v>
          </cell>
          <cell r="C19411" t="str">
            <v>UND</v>
          </cell>
        </row>
        <row r="19411">
          <cell r="E19411">
            <v>8000.17</v>
          </cell>
        </row>
        <row r="19412">
          <cell r="A19412">
            <v>5301085</v>
          </cell>
          <cell r="B19412" t="str">
            <v>FORNECIMENTO E SUBSTITUIÇÃO DE LANTERNA DE SINALIZAÇÃO NÁUTICA COM ALCANCE LUMINOSO DE 5 MN EM OBRA DE ARTE ESPECIAL - COM EMBARCAÇÃO</v>
          </cell>
          <cell r="C19412" t="str">
            <v>UND</v>
          </cell>
        </row>
        <row r="19412">
          <cell r="E19412">
            <v>8992.79</v>
          </cell>
        </row>
        <row r="19413">
          <cell r="A19413">
            <v>5301032</v>
          </cell>
          <cell r="B19413" t="str">
            <v>FORNECIMENTO E SUBSTITUIÇÃO DE LANTERNA DE SINALIZAÇÃO NÁUTICA COM ALCANCE LUMINOSO DE 8 MN EM BOIA</v>
          </cell>
          <cell r="C19413" t="str">
            <v>UND</v>
          </cell>
        </row>
        <row r="19413">
          <cell r="E19413">
            <v>8970.09</v>
          </cell>
        </row>
        <row r="19414">
          <cell r="A19414">
            <v>5301086</v>
          </cell>
          <cell r="B19414" t="str">
            <v>FORNECIMENTO E SUBSTITUIÇÃO DE LANTERNA DE SINALIZAÇÃO NÁUTICA COM ALCANCE LUMINOSO DE 8 MN EM OBRA DE ARTE ESPECIAL - COM EMBARCAÇÃO</v>
          </cell>
          <cell r="C19414" t="str">
            <v>UND</v>
          </cell>
        </row>
        <row r="19414">
          <cell r="E19414">
            <v>9962.7</v>
          </cell>
        </row>
        <row r="19415">
          <cell r="A19415">
            <v>5301033</v>
          </cell>
          <cell r="B19415" t="str">
            <v>IMPLANTAÇÃO DE PLACA DE SINALIZAÇÃO NÁUTICA EM MARGEM - EQUIPAMENTOS E MÃO DE OBRA</v>
          </cell>
          <cell r="C19415" t="str">
            <v>UND</v>
          </cell>
        </row>
        <row r="19415">
          <cell r="E19415">
            <v>71.53</v>
          </cell>
        </row>
        <row r="19416">
          <cell r="A19416">
            <v>5301034</v>
          </cell>
          <cell r="B19416" t="str">
            <v>IMPLANTAÇÃO DE PLACA DE SINALIZAÇÃO NÁUTICA EM MARGEM - EQUIPAMENTOS E MÃO DE OBRA - COM EMBARCAÇÃO</v>
          </cell>
          <cell r="C19416" t="str">
            <v>UND</v>
          </cell>
        </row>
        <row r="19416">
          <cell r="E19416">
            <v>528.34</v>
          </cell>
        </row>
        <row r="19417">
          <cell r="A19417">
            <v>5301073</v>
          </cell>
          <cell r="B19417" t="str">
            <v>IMPLANTAÇÃO DE PLACA DE SINALIZAÇÃO NÁUTICA EM OBRA DE ARTE ESPECIAL - EQUIPAMENTOS E MÃO DE OBRA</v>
          </cell>
          <cell r="C19417" t="str">
            <v>UND</v>
          </cell>
        </row>
        <row r="19417">
          <cell r="E19417">
            <v>426.74</v>
          </cell>
        </row>
        <row r="19418">
          <cell r="A19418">
            <v>5301074</v>
          </cell>
          <cell r="B19418" t="str">
            <v>IMPLANTAÇÃO DE PLACA DE SINALIZAÇÃO NÁUTICA EM OBRA DE ARTE ESPECIAL - EQUIPAMENTOS E MÃO DE OBRA - COM EMBARCAÇÃO</v>
          </cell>
          <cell r="C19418" t="str">
            <v>UND</v>
          </cell>
        </row>
        <row r="19418">
          <cell r="E19418">
            <v>1531.02</v>
          </cell>
        </row>
        <row r="19419">
          <cell r="A19419">
            <v>5301015</v>
          </cell>
          <cell r="B19419" t="str">
            <v>LANÇAMENTO DE BOIA DE SINALIZAÇÃO NÁUTICA COM SISTEMA DE FUNDEIO - EQUIPAMENTOS E MÃO DE OBRA</v>
          </cell>
          <cell r="C19419" t="str">
            <v>UND</v>
          </cell>
        </row>
        <row r="19419">
          <cell r="E19419">
            <v>946.25</v>
          </cell>
        </row>
        <row r="19420">
          <cell r="A19420">
            <v>5300992</v>
          </cell>
          <cell r="B19420" t="str">
            <v>PINTURA COM EPÓXI ÓXIDO DE FERRO EM CHAPA METÁLICA COM PISTOLA A AR COMPRIMIDO, UMA DEMÃO, ESPESSURA ATÉ 35 µM</v>
          </cell>
          <cell r="C19420" t="str">
            <v>M2</v>
          </cell>
        </row>
        <row r="19420">
          <cell r="E19420">
            <v>15.86</v>
          </cell>
        </row>
        <row r="19421">
          <cell r="A19421">
            <v>5300994</v>
          </cell>
          <cell r="B19421" t="str">
            <v>PINTURA COM ESMALTE POLIURETANO DE DOIS COMPONENTES EM CHAPA METÁLICA COM PISTOLA A AR COMPRIMIDO, UMA DEMÃO, ESPESSURA ATÉ 35 µM</v>
          </cell>
          <cell r="C19421" t="str">
            <v>M2</v>
          </cell>
        </row>
        <row r="19421">
          <cell r="E19421">
            <v>14.69</v>
          </cell>
        </row>
        <row r="19422">
          <cell r="A19422">
            <v>5300993</v>
          </cell>
          <cell r="B19422" t="str">
            <v>PINTURA COM FUNDO FOSFATIZANTE, UMA DEMÃO, EM CHAPA DE ALUMÍNIO COM PISTOLA A AR COMPRIMIDO</v>
          </cell>
          <cell r="C19422" t="str">
            <v>M2</v>
          </cell>
        </row>
        <row r="19422">
          <cell r="E19422">
            <v>10.1</v>
          </cell>
        </row>
        <row r="19423">
          <cell r="A19423">
            <v>5301088</v>
          </cell>
          <cell r="B19423" t="str">
            <v>POITA DE CONCRETO COM 1.000 KG PARA BOIA DE SINALIZAÇÃO NÁUTICA</v>
          </cell>
          <cell r="C19423" t="str">
            <v>UND</v>
          </cell>
        </row>
        <row r="19423">
          <cell r="E19423">
            <v>331.02</v>
          </cell>
        </row>
        <row r="19424">
          <cell r="A19424">
            <v>5301004</v>
          </cell>
          <cell r="B19424" t="str">
            <v>POITA DE CONCRETO COM 1.500 KG PARA BOIA DE SINALIZAÇÃO NÁUTICA</v>
          </cell>
          <cell r="C19424" t="str">
            <v>UND</v>
          </cell>
        </row>
        <row r="19424">
          <cell r="E19424">
            <v>470.3</v>
          </cell>
        </row>
        <row r="19425">
          <cell r="A19425">
            <v>5301087</v>
          </cell>
          <cell r="B19425" t="str">
            <v>POITA DE CONCRETO COM 500 KG PARA BOIA DE SINALIZAÇÃO NÁUTICA</v>
          </cell>
          <cell r="C19425" t="str">
            <v>UND</v>
          </cell>
        </row>
        <row r="19425">
          <cell r="E19425">
            <v>195.28</v>
          </cell>
        </row>
        <row r="19426">
          <cell r="A19426">
            <v>5301005</v>
          </cell>
          <cell r="B19426" t="str">
            <v>REFORMA DE CORPO DE BOIA FLUTUANTE CILÍNDRICO D = 1,10M</v>
          </cell>
          <cell r="C19426" t="str">
            <v>UND</v>
          </cell>
        </row>
        <row r="19426">
          <cell r="E19426">
            <v>412.1</v>
          </cell>
        </row>
        <row r="19427">
          <cell r="A19427">
            <v>5301006</v>
          </cell>
          <cell r="B19427" t="str">
            <v>REFORMA DE CORPO DE BOIA FLUTUANTE CILÍNDRICO D = 1,10M - COM LASTRO</v>
          </cell>
          <cell r="C19427" t="str">
            <v>UND</v>
          </cell>
        </row>
        <row r="19427">
          <cell r="E19427">
            <v>509.27</v>
          </cell>
        </row>
        <row r="19428">
          <cell r="A19428">
            <v>5301008</v>
          </cell>
          <cell r="B19428" t="str">
            <v>REFORMA DE CORPO DE BOIA FLUTUANTE CILÍNDRICO D = 1,42M - BOIA DE AMARRAÇÃO</v>
          </cell>
          <cell r="C19428" t="str">
            <v>UND</v>
          </cell>
        </row>
        <row r="19428">
          <cell r="E19428">
            <v>924.21</v>
          </cell>
        </row>
        <row r="19429">
          <cell r="A19429">
            <v>5301007</v>
          </cell>
          <cell r="B19429" t="str">
            <v>REFORMA DE CORPO DE BOIA FLUTUANTE CILÍNDRICO D = 1,43M - COM LASTRO</v>
          </cell>
          <cell r="C19429" t="str">
            <v>UND</v>
          </cell>
        </row>
        <row r="19429">
          <cell r="E19429">
            <v>843.63</v>
          </cell>
        </row>
        <row r="19430">
          <cell r="A19430">
            <v>5301009</v>
          </cell>
          <cell r="B19430" t="str">
            <v>REFORMA DE MANGRULHO H = 0,90M</v>
          </cell>
          <cell r="C19430" t="str">
            <v>UND</v>
          </cell>
        </row>
        <row r="19430">
          <cell r="E19430">
            <v>256.08</v>
          </cell>
        </row>
        <row r="19431">
          <cell r="A19431">
            <v>5301010</v>
          </cell>
          <cell r="B19431" t="str">
            <v>REFORMA DE MANGRULHO H = 1,50M</v>
          </cell>
          <cell r="C19431" t="str">
            <v>UND</v>
          </cell>
        </row>
        <row r="19431">
          <cell r="E19431">
            <v>392.91</v>
          </cell>
        </row>
        <row r="19432">
          <cell r="A19432">
            <v>5301011</v>
          </cell>
          <cell r="B19432" t="str">
            <v>REFORMA DE MARCA DE TOPE DE BOMBORDO</v>
          </cell>
          <cell r="C19432" t="str">
            <v>UND</v>
          </cell>
        </row>
        <row r="19432">
          <cell r="E19432">
            <v>311.21</v>
          </cell>
        </row>
        <row r="19433">
          <cell r="A19433">
            <v>5301012</v>
          </cell>
          <cell r="B19433" t="str">
            <v>REFORMA DE MARCA DE TOPE DE BORESTE</v>
          </cell>
          <cell r="C19433" t="str">
            <v>UND</v>
          </cell>
        </row>
        <row r="19433">
          <cell r="E19433">
            <v>218.91</v>
          </cell>
        </row>
        <row r="19434">
          <cell r="A19434">
            <v>5301013</v>
          </cell>
          <cell r="B19434" t="str">
            <v>REFORMA DE MARCA DE TOPE ESPECIAL</v>
          </cell>
          <cell r="C19434" t="str">
            <v>UND</v>
          </cell>
        </row>
        <row r="19434">
          <cell r="E19434">
            <v>186</v>
          </cell>
        </row>
        <row r="19435">
          <cell r="A19435">
            <v>5301016</v>
          </cell>
          <cell r="B19435" t="str">
            <v>SUBSTITUIÇÃO DE BOIA DE SINALIZAÇÃO NÁUTICA COM SISTEMA DE FUNDEIO - EQUIPAMENTOS E MÃO DE OBRA</v>
          </cell>
          <cell r="C19435" t="str">
            <v>UND</v>
          </cell>
        </row>
        <row r="19435">
          <cell r="E19435">
            <v>1568.14</v>
          </cell>
        </row>
        <row r="19436">
          <cell r="A19436">
            <v>5301017</v>
          </cell>
          <cell r="B19436" t="str">
            <v>SUBSTITUIÇÃO DE BOIA DE SINALIZAÇÃO NÁUTICA SEM SISTEMA DE FUNDEIO - EQUIPAMENTOS E MÃO DE OBRA</v>
          </cell>
          <cell r="C19436" t="str">
            <v>UND</v>
          </cell>
        </row>
        <row r="19436">
          <cell r="E19436">
            <v>1145.57</v>
          </cell>
        </row>
        <row r="19437">
          <cell r="A19437">
            <v>5301035</v>
          </cell>
          <cell r="B19437" t="str">
            <v>SUBSTITUIÇÃO DE PLACA DE SINALIZAÇÃO NÁUTICA EM MARGEM - EQUIPAMENTOS E MÃO DE OBRA</v>
          </cell>
          <cell r="C19437" t="str">
            <v>UND</v>
          </cell>
        </row>
        <row r="19437">
          <cell r="E19437">
            <v>105.51</v>
          </cell>
        </row>
        <row r="19438">
          <cell r="A19438">
            <v>5301036</v>
          </cell>
          <cell r="B19438" t="str">
            <v>SUBSTITUIÇÃO DE PLACA DE SINALIZAÇÃO NÁUTICA EM MARGEM - EQUIPAMENTOS E MÃO DE OBRA - COM EMBARCAÇÃO</v>
          </cell>
          <cell r="C19438" t="str">
            <v>UND</v>
          </cell>
        </row>
        <row r="19438">
          <cell r="E19438">
            <v>1056.68</v>
          </cell>
        </row>
        <row r="19439">
          <cell r="A19439">
            <v>5301075</v>
          </cell>
          <cell r="B19439" t="str">
            <v>SUBSTITUIÇÃO DE PLACA DE SINALIZAÇÃO NÁUTICA EM OBRA DE ARTE ESPECIAL - EQUIPAMENTOS E MÃO DE OBRA</v>
          </cell>
          <cell r="C19439" t="str">
            <v>UND</v>
          </cell>
        </row>
        <row r="19439">
          <cell r="E19439">
            <v>488.24</v>
          </cell>
        </row>
        <row r="19440">
          <cell r="A19440">
            <v>5301076</v>
          </cell>
          <cell r="B19440" t="str">
            <v>SUBSTITUIÇÃO DE PLACA DE SINALIZAÇÃO NÁUTICA EM OBRA DE ARTE ESPECIAL - EQUIPAMENTOS E MÃO DE OBRA - COM EMBARCAÇÃO</v>
          </cell>
          <cell r="C19440" t="str">
            <v>UND</v>
          </cell>
        </row>
        <row r="19440">
          <cell r="E19440">
            <v>1694.69</v>
          </cell>
        </row>
        <row r="19441">
          <cell r="A19441">
            <v>5405977</v>
          </cell>
          <cell r="B19441" t="str">
            <v>ATERRO COMPACTADO EM SOLO REFORÇADO COM FITA METÁLICA GALVANIZADA - TAXA 1,65 KG/M³ - MATERIAL DE JAZIDA</v>
          </cell>
          <cell r="C19441" t="str">
            <v>M3</v>
          </cell>
        </row>
        <row r="19441">
          <cell r="E19441">
            <v>43.14</v>
          </cell>
        </row>
        <row r="19442">
          <cell r="A19442">
            <v>5406044</v>
          </cell>
          <cell r="B19442" t="str">
            <v>ATERRO COMPACTADO EM SOLO REFORÇADO COM FITA METÁLICA GALVANIZADA - TAXA 12,40 KG/M³ - MATERIAL DE JAZIDA</v>
          </cell>
          <cell r="C19442" t="str">
            <v>M3</v>
          </cell>
        </row>
        <row r="19442">
          <cell r="E19442">
            <v>259.26</v>
          </cell>
        </row>
        <row r="19443">
          <cell r="A19443">
            <v>5406045</v>
          </cell>
          <cell r="B19443" t="str">
            <v>ATERRO COMPACTADO EM SOLO REFORÇADO COM FITA METÁLICA GALVANIZADA - TAXA 13,23 KG/M³ - MATERIAL DE JAZIDA</v>
          </cell>
          <cell r="C19443" t="str">
            <v>M3</v>
          </cell>
        </row>
        <row r="19443">
          <cell r="E19443">
            <v>275.95</v>
          </cell>
        </row>
        <row r="19444">
          <cell r="A19444">
            <v>5406046</v>
          </cell>
          <cell r="B19444" t="str">
            <v>ATERRO COMPACTADO EM SOLO REFORÇADO COM FITA METÁLICA GALVANIZADA - TAXA 14,88 KG/M³ - MATERIAL DE JAZIDA</v>
          </cell>
          <cell r="C19444" t="str">
            <v>M3</v>
          </cell>
        </row>
        <row r="19444">
          <cell r="E19444">
            <v>309.12</v>
          </cell>
        </row>
        <row r="19445">
          <cell r="A19445">
            <v>5406047</v>
          </cell>
          <cell r="B19445" t="str">
            <v>ATERRO COMPACTADO EM SOLO REFORÇADO COM FITA METÁLICA GALVANIZADA - TAXA 19,84 KG/M³ - MATERIAL DE JAZIDA</v>
          </cell>
          <cell r="C19445" t="str">
            <v>M3</v>
          </cell>
        </row>
        <row r="19445">
          <cell r="E19445">
            <v>408.83</v>
          </cell>
        </row>
        <row r="19446">
          <cell r="A19446">
            <v>5405978</v>
          </cell>
          <cell r="B19446" t="str">
            <v>ATERRO COMPACTADO EM SOLO REFORÇADO COM FITA METÁLICA GALVANIZADA - TAXA 3,31 KG/M³ - MATERIAL DE JAZIDA</v>
          </cell>
          <cell r="C19446" t="str">
            <v>M3</v>
          </cell>
        </row>
        <row r="19446">
          <cell r="E19446">
            <v>76.52</v>
          </cell>
        </row>
        <row r="19447">
          <cell r="A19447">
            <v>5405982</v>
          </cell>
          <cell r="B19447" t="str">
            <v>ATERRO COMPACTADO EM SOLO REFORÇADO COM FITA METÁLICA GALVANIZADA - TAXA 4,13 KG/M³ - MATERIAL DE JAZIDA</v>
          </cell>
          <cell r="C19447" t="str">
            <v>M3</v>
          </cell>
        </row>
        <row r="19447">
          <cell r="E19447">
            <v>93</v>
          </cell>
        </row>
        <row r="19448">
          <cell r="A19448">
            <v>5405983</v>
          </cell>
          <cell r="B19448" t="str">
            <v>ATERRO COMPACTADO EM SOLO REFORÇADO COM FITA METÁLICA GALVANIZADA - TAXA 4,96 KG/M³ - MATERIAL DE JAZIDA</v>
          </cell>
          <cell r="C19448" t="str">
            <v>M3</v>
          </cell>
        </row>
        <row r="19448">
          <cell r="E19448">
            <v>109.69</v>
          </cell>
        </row>
        <row r="19449">
          <cell r="A19449">
            <v>5405984</v>
          </cell>
          <cell r="B19449" t="str">
            <v>ATERRO COMPACTADO EM SOLO REFORÇADO COM FITA METÁLICA GALVANIZADA - TAXA 6,61 KG/M³ - MATERIAL DE JAZIDA</v>
          </cell>
          <cell r="C19449" t="str">
            <v>M3</v>
          </cell>
        </row>
        <row r="19449">
          <cell r="E19449">
            <v>142.86</v>
          </cell>
        </row>
        <row r="19450">
          <cell r="A19450">
            <v>5405985</v>
          </cell>
          <cell r="B19450" t="str">
            <v>ATERRO COMPACTADO EM SOLO REFORÇADO COM FITA METÁLICA GALVANIZADA - TAXA 8,27 KG/M³ - MATERIAL DE JAZIDA</v>
          </cell>
          <cell r="C19450" t="str">
            <v>M3</v>
          </cell>
        </row>
        <row r="19450">
          <cell r="E19450">
            <v>176.23</v>
          </cell>
        </row>
        <row r="19451">
          <cell r="A19451">
            <v>5406043</v>
          </cell>
          <cell r="B19451" t="str">
            <v>ATERRO COMPACTADO EM SOLO REFORÇADO COM FITA METÁLICA GALVANIZADA - TAXA 9,92 KG/M³ - MATERIAL DE JAZIDA</v>
          </cell>
          <cell r="C19451" t="str">
            <v>M3</v>
          </cell>
        </row>
        <row r="19451">
          <cell r="E19451">
            <v>209.4</v>
          </cell>
        </row>
        <row r="19452">
          <cell r="A19452">
            <v>5405975</v>
          </cell>
          <cell r="B19452" t="str">
            <v>ESCORAMENTO DA PRIMEIRA LINHA DE ESCAMAS DE CONCRETO ARMADO EM SOLO REFORÇADO COM FITA METÁLICA – UTILIZAÇÃO DE 3 VEZES - CONFECÇÃO, INSTALAÇÃO E RETIRADA</v>
          </cell>
          <cell r="C19452" t="str">
            <v>M2</v>
          </cell>
        </row>
        <row r="19452">
          <cell r="E19452">
            <v>38.33</v>
          </cell>
        </row>
        <row r="19453">
          <cell r="A19453">
            <v>5405970</v>
          </cell>
          <cell r="B19453" t="str">
            <v>FABRICAÇÃO DE ESCAMA DE CONCRETO ARMADO PARA SOLO REFORÇADO COM FITA METÁLICA - 2 A 5 LIGAÇÕES - AREIA E BRITA COMERCIAIS</v>
          </cell>
          <cell r="C19453" t="str">
            <v>M3</v>
          </cell>
        </row>
        <row r="19453">
          <cell r="E19453">
            <v>1389.73</v>
          </cell>
        </row>
        <row r="19454">
          <cell r="A19454">
            <v>5405972</v>
          </cell>
          <cell r="B19454" t="str">
            <v>FABRICAÇÃO DE ESCAMA DE CONCRETO ARMADO PARA SOLO REFORÇADO COM FITA METÁLICA - 2 A 5 LIGAÇÕES - AREIA EXTRAÍDA E BRITA PRODUZIDA</v>
          </cell>
          <cell r="C19454" t="str">
            <v>M3</v>
          </cell>
        </row>
        <row r="19454">
          <cell r="E19454">
            <v>1270.72</v>
          </cell>
        </row>
        <row r="19455">
          <cell r="A19455">
            <v>5405971</v>
          </cell>
          <cell r="B19455" t="str">
            <v>FABRICAÇÃO DE ESCAMA DE CONCRETO ARMADO PARA SOLO REFORÇADO COM FITA METÁLICA - 6 A 8 LIGAÇÕES - AREIA E BRITA COMERCIAIS</v>
          </cell>
          <cell r="C19455" t="str">
            <v>M3</v>
          </cell>
        </row>
        <row r="19455">
          <cell r="E19455">
            <v>1562</v>
          </cell>
        </row>
        <row r="19456">
          <cell r="A19456">
            <v>5405973</v>
          </cell>
          <cell r="B19456" t="str">
            <v>FABRICAÇÃO DE ESCAMA DE CONCRETO ARMADO PARA SOLO REFORÇADO COM FITA METÁLICA - 6 A 8 LIGAÇÕES - AREIA EXTRAÍDA E BRITA PRODUZIDA</v>
          </cell>
          <cell r="C19456" t="str">
            <v>M3</v>
          </cell>
        </row>
        <row r="19456">
          <cell r="E19456">
            <v>1442.99</v>
          </cell>
        </row>
        <row r="19457">
          <cell r="A19457">
            <v>5405986</v>
          </cell>
          <cell r="B19457" t="str">
            <v>MOLDES METÁLICOS PARA ESCAMA DE CONCRETO ARMADO PARA SOLO REFORÇADO COM FITA METÁLICA - FORMATO CRUCIFORME DE 1,50 X 1,50 M - UTILIZAÇÃO DE 100 VEZES</v>
          </cell>
          <cell r="C19457" t="str">
            <v>M2</v>
          </cell>
        </row>
        <row r="19457">
          <cell r="E19457">
            <v>9.82</v>
          </cell>
        </row>
        <row r="19458">
          <cell r="A19458">
            <v>5405976</v>
          </cell>
          <cell r="B19458" t="str">
            <v>MONTAGEM DAS ESCAMAS DE CONCRETO ARMADO EM SOLO REFORÇADO COM FITA METÁLICA</v>
          </cell>
          <cell r="C19458" t="str">
            <v>M2</v>
          </cell>
        </row>
        <row r="19458">
          <cell r="E19458">
            <v>122.51</v>
          </cell>
        </row>
        <row r="19459">
          <cell r="A19459">
            <v>5406023</v>
          </cell>
          <cell r="B19459" t="str">
            <v>MURO DE ESCAMA DE CONCRETO ARMADO EM SOLO REFORÇADO COM FITA METÁLICA COM ALTURA ATÉ 4 M - TIPO 1 - AREIA E BRITA COMERCIAIS</v>
          </cell>
          <cell r="C19459" t="str">
            <v>M2</v>
          </cell>
        </row>
        <row r="19459">
          <cell r="E19459">
            <v>338.63</v>
          </cell>
        </row>
        <row r="19460">
          <cell r="A19460">
            <v>5406033</v>
          </cell>
          <cell r="B19460" t="str">
            <v>MURO DE ESCAMA DE CONCRETO ARMADO EM SOLO REFORÇADO COM FITA METÁLICA COM ALTURA ATÉ 4 M - TIPO 1 - AREIA EXTRAÍDA E BRITA PRODUZIDA</v>
          </cell>
          <cell r="C19460" t="str">
            <v>M2</v>
          </cell>
        </row>
        <row r="19460">
          <cell r="E19460">
            <v>321.97</v>
          </cell>
        </row>
        <row r="19461">
          <cell r="A19461">
            <v>5406024</v>
          </cell>
          <cell r="B19461" t="str">
            <v>MURO DE ESCAMA DE CONCRETO ARMADO EM SOLO REFORÇADO COM FITA METÁLICA COM ALTURA ATÉ 4 M - TIPO 2 - AREIA E BRITA COMERCIAIS</v>
          </cell>
          <cell r="C19461" t="str">
            <v>M2</v>
          </cell>
        </row>
        <row r="19461">
          <cell r="E19461">
            <v>362.75</v>
          </cell>
        </row>
        <row r="19462">
          <cell r="A19462">
            <v>5406034</v>
          </cell>
          <cell r="B19462" t="str">
            <v>MURO DE ESCAMA DE CONCRETO ARMADO EM SOLO REFORÇADO COM FITA METÁLICA COM ALTURA ATÉ 4 M - TIPO 2 - AREIA EXTRAÍDA E BRITA PRODUZIDA</v>
          </cell>
          <cell r="C19462" t="str">
            <v>M2</v>
          </cell>
        </row>
        <row r="19462">
          <cell r="E19462">
            <v>346.09</v>
          </cell>
        </row>
        <row r="19463">
          <cell r="A19463">
            <v>5406031</v>
          </cell>
          <cell r="B19463" t="str">
            <v>MURO DE ESCAMA DE CONCRETO ARMADO EM SOLO REFORÇADO COM FITA METÁLICA COM ALTURA DE 10,0 A 12 M - TIPO 1 - AREIA E BRITA COMERCIAIS</v>
          </cell>
          <cell r="C19463" t="str">
            <v>M2</v>
          </cell>
        </row>
        <row r="19463">
          <cell r="E19463">
            <v>320.99</v>
          </cell>
        </row>
        <row r="19464">
          <cell r="A19464">
            <v>5406041</v>
          </cell>
          <cell r="B19464" t="str">
            <v>MURO DE ESCAMA DE CONCRETO ARMADO EM SOLO REFORÇADO COM FITA METÁLICA COM ALTURA DE 10,0 A 12 M - TIPO 1 - AREIA EXTRAÍDA E BRITA PRODUZIDA</v>
          </cell>
          <cell r="C19464" t="str">
            <v>M2</v>
          </cell>
        </row>
        <row r="19464">
          <cell r="E19464">
            <v>304.33</v>
          </cell>
        </row>
        <row r="19465">
          <cell r="A19465">
            <v>5406032</v>
          </cell>
          <cell r="B19465" t="str">
            <v>MURO DE ESCAMA DE CONCRETO ARMADO EM SOLO REFORÇADO COM FITA METÁLICA COM ALTURA DE 10,0 A 12 M - TIPO 2 - AREIA E BRITA COMERCIAIS</v>
          </cell>
          <cell r="C19465" t="str">
            <v>M2</v>
          </cell>
        </row>
        <row r="19465">
          <cell r="E19465">
            <v>345.11</v>
          </cell>
        </row>
        <row r="19466">
          <cell r="A19466">
            <v>5406042</v>
          </cell>
          <cell r="B19466" t="str">
            <v>MURO DE ESCAMA DE CONCRETO ARMADO EM SOLO REFORÇADO COM FITA METÁLICA COM ALTURA DE 10,0 A 12 M - TIPO 2 - AREIA EXTRAÍDA E BRITA PRODUZIDA</v>
          </cell>
          <cell r="C19466" t="str">
            <v>M2</v>
          </cell>
        </row>
        <row r="19466">
          <cell r="E19466">
            <v>328.45</v>
          </cell>
        </row>
        <row r="19467">
          <cell r="A19467">
            <v>5406025</v>
          </cell>
          <cell r="B19467" t="str">
            <v>MURO DE ESCAMA DE CONCRETO ARMADO EM SOLO REFORÇADO COM FITA METÁLICA COM ALTURA DE 4,0 A 6 M - TIPO 1 - AREIA E BRITA COMERCIAIS</v>
          </cell>
          <cell r="C19467" t="str">
            <v>M2</v>
          </cell>
        </row>
        <row r="19467">
          <cell r="E19467">
            <v>325.7</v>
          </cell>
        </row>
        <row r="19468">
          <cell r="A19468">
            <v>5406035</v>
          </cell>
          <cell r="B19468" t="str">
            <v>MURO DE ESCAMA DE CONCRETO ARMADO EM SOLO REFORÇADO COM FITA METÁLICA COM ALTURA DE 4,0 A 6 M - TIPO 1 - AREIA EXTRAÍDA E BRITA PRODUZIDA</v>
          </cell>
          <cell r="C19468" t="str">
            <v>M2</v>
          </cell>
        </row>
        <row r="19468">
          <cell r="E19468">
            <v>309.04</v>
          </cell>
        </row>
        <row r="19469">
          <cell r="A19469">
            <v>5406026</v>
          </cell>
          <cell r="B19469" t="str">
            <v>MURO DE ESCAMA DE CONCRETO ARMADO EM SOLO REFORÇADO COM FITA METÁLICA COM ALTURA DE 4,0 A 6 M - TIPO 2 - AREIA E BRITA COMERCIAIS</v>
          </cell>
          <cell r="C19469" t="str">
            <v>M2</v>
          </cell>
        </row>
        <row r="19469">
          <cell r="E19469">
            <v>349.81</v>
          </cell>
        </row>
        <row r="19470">
          <cell r="A19470">
            <v>5406036</v>
          </cell>
          <cell r="B19470" t="str">
            <v>MURO DE ESCAMA DE CONCRETO ARMADO EM SOLO REFORÇADO COM FITA METÁLICA COM ALTURA DE 4,0 A 6 M - TIPO 2 - AREIA EXTRAÍDA E BRITA PRODUZIDA</v>
          </cell>
          <cell r="C19470" t="str">
            <v>M2</v>
          </cell>
        </row>
        <row r="19470">
          <cell r="E19470">
            <v>333.15</v>
          </cell>
        </row>
        <row r="19471">
          <cell r="A19471">
            <v>5406027</v>
          </cell>
          <cell r="B19471" t="str">
            <v>MURO DE ESCAMA DE CONCRETO ARMADO EM SOLO REFORÇADO COM FITA METÁLICA COM ALTURA DE 6,0 A 8 M - TIPO 1 - AREIA E BRITA COMERCIAIS</v>
          </cell>
          <cell r="C19471" t="str">
            <v>M2</v>
          </cell>
        </row>
        <row r="19471">
          <cell r="E19471">
            <v>323.23</v>
          </cell>
        </row>
        <row r="19472">
          <cell r="A19472">
            <v>5406037</v>
          </cell>
          <cell r="B19472" t="str">
            <v>MURO DE ESCAMA DE CONCRETO ARMADO EM SOLO REFORÇADO COM FITA METÁLICA COM ALTURA DE 6,0 A 8 M - TIPO 1 - AREIA EXTRAÍDA E BRITA PRODUZIDA</v>
          </cell>
          <cell r="C19472" t="str">
            <v>M2</v>
          </cell>
        </row>
        <row r="19472">
          <cell r="E19472">
            <v>306.57</v>
          </cell>
        </row>
        <row r="19473">
          <cell r="A19473">
            <v>5406028</v>
          </cell>
          <cell r="B19473" t="str">
            <v>MURO DE ESCAMA DE CONCRETO ARMADO EM SOLO REFORÇADO COM FITA METÁLICA COM ALTURA DE 6,0 A 8 M - TIPO 2 - AREIA E BRITA COMERCIAIS</v>
          </cell>
          <cell r="C19473" t="str">
            <v>M2</v>
          </cell>
        </row>
        <row r="19473">
          <cell r="E19473">
            <v>347.35</v>
          </cell>
        </row>
        <row r="19474">
          <cell r="A19474">
            <v>5406038</v>
          </cell>
          <cell r="B19474" t="str">
            <v>MURO DE ESCAMA DE CONCRETO ARMADO EM SOLO REFORÇADO COM FITA METÁLICA COM ALTURA DE 6,0 A 8 M - TIPO 2 - AREIA EXTRAÍDA E BRITA PRODUZIDA</v>
          </cell>
          <cell r="C19474" t="str">
            <v>M2</v>
          </cell>
        </row>
        <row r="19474">
          <cell r="E19474">
            <v>330.69</v>
          </cell>
        </row>
        <row r="19475">
          <cell r="A19475">
            <v>5406029</v>
          </cell>
          <cell r="B19475" t="str">
            <v>MURO DE ESCAMA DE CONCRETO ARMADO EM SOLO REFORÇADO COM FITA METÁLICA COM ALTURA DE 8,0 A 10 M - TIPO 1 - AREIA E BRITA COMERCIAIS</v>
          </cell>
          <cell r="C19475" t="str">
            <v>M2</v>
          </cell>
        </row>
        <row r="19475">
          <cell r="E19475">
            <v>321.86</v>
          </cell>
        </row>
        <row r="19476">
          <cell r="A19476">
            <v>5406039</v>
          </cell>
          <cell r="B19476" t="str">
            <v>MURO DE ESCAMA DE CONCRETO ARMADO EM SOLO REFORÇADO COM FITA METÁLICA COM ALTURA DE 8,0 A 10 M - TIPO 1 - AREIA EXTRAÍDA E BRITA PRODUZIDA</v>
          </cell>
          <cell r="C19476" t="str">
            <v>M2</v>
          </cell>
        </row>
        <row r="19476">
          <cell r="E19476">
            <v>305.2</v>
          </cell>
        </row>
        <row r="19477">
          <cell r="A19477">
            <v>5406030</v>
          </cell>
          <cell r="B19477" t="str">
            <v>MURO DE ESCAMA DE CONCRETO ARMADO EM SOLO REFORÇADO COM FITA METÁLICA COM ALTURA DE 8,0 A 10 M - TIPO 2 - AREIA E BRITA COMERCIAIS</v>
          </cell>
          <cell r="C19477" t="str">
            <v>M2</v>
          </cell>
        </row>
        <row r="19477">
          <cell r="E19477">
            <v>345.98</v>
          </cell>
        </row>
        <row r="19478">
          <cell r="A19478">
            <v>5406040</v>
          </cell>
          <cell r="B19478" t="str">
            <v>MURO DE ESCAMA DE CONCRETO ARMADO EM SOLO REFORÇADO COM FITA METÁLICA COM ALTURA DE 8,0 A 10 M - TIPO 2 - AREIA EXTRAÍDA E BRITA PRODUZIDA</v>
          </cell>
          <cell r="C19478" t="str">
            <v>M2</v>
          </cell>
        </row>
        <row r="19478">
          <cell r="E19478">
            <v>329.32</v>
          </cell>
        </row>
        <row r="19479">
          <cell r="A19479">
            <v>5405987</v>
          </cell>
          <cell r="B19479" t="str">
            <v>TRAVADOR DE MADEIRA PARA ESCAMA DE CONCRETO ARMADO - UTILIZAÇÃO DE 10 VEZES</v>
          </cell>
          <cell r="C19479" t="str">
            <v>UND</v>
          </cell>
        </row>
        <row r="19479">
          <cell r="E19479">
            <v>9.11</v>
          </cell>
        </row>
        <row r="19480">
          <cell r="A19480">
            <v>5405979</v>
          </cell>
          <cell r="B19480" t="str">
            <v>TRAVAMENTO E NIVELAMENTO DE ESCAMA DE CONCRETO ARMADO EM SOLO REFORÇADO COM FITA METÁLICA</v>
          </cell>
          <cell r="C19480" t="str">
            <v>M2</v>
          </cell>
        </row>
        <row r="19480">
          <cell r="E19480">
            <v>15.68</v>
          </cell>
        </row>
        <row r="19481">
          <cell r="A19481">
            <v>5502806</v>
          </cell>
          <cell r="B19481" t="str">
            <v>CAMADA DRENANTE COM CONFORMAÇÃO DE TRATOR DE ESTEIRA - AREIA COMERCIAL</v>
          </cell>
          <cell r="C19481" t="str">
            <v>M3</v>
          </cell>
        </row>
        <row r="19481">
          <cell r="E19481">
            <v>138.67</v>
          </cell>
        </row>
        <row r="19482">
          <cell r="A19482">
            <v>5502807</v>
          </cell>
          <cell r="B19482" t="str">
            <v>CAMADA DRENANTE COM CONFORMAÇÃO DE TRATOR DE ESTEIRA - AREIA EXTRAÍDA</v>
          </cell>
          <cell r="C19482" t="str">
            <v>M3</v>
          </cell>
        </row>
        <row r="19482">
          <cell r="E19482">
            <v>14.01</v>
          </cell>
        </row>
        <row r="19483">
          <cell r="A19483">
            <v>5503041</v>
          </cell>
          <cell r="B19483" t="str">
            <v>COMPACTAÇÃO DE ATERROS A 100% DO PROCTOR INTERMEDIÁRIO</v>
          </cell>
          <cell r="C19483" t="str">
            <v>M3</v>
          </cell>
        </row>
        <row r="19483">
          <cell r="E19483">
            <v>7.92</v>
          </cell>
        </row>
        <row r="19484">
          <cell r="A19484">
            <v>5502978</v>
          </cell>
          <cell r="B19484" t="str">
            <v>COMPACTAÇÃO DE ATERROS A 100% DO PROCTOR NORMAL</v>
          </cell>
          <cell r="C19484" t="str">
            <v>M3</v>
          </cell>
        </row>
        <row r="19484">
          <cell r="E19484">
            <v>4.52</v>
          </cell>
        </row>
        <row r="19485">
          <cell r="A19485">
            <v>5502822</v>
          </cell>
          <cell r="B19485" t="str">
            <v>COMPACTAÇÃO DE CAMADA FINAL DE ATERRO DE ROCHA</v>
          </cell>
          <cell r="C19485" t="str">
            <v>M3</v>
          </cell>
        </row>
        <row r="19485">
          <cell r="E19485">
            <v>36.99</v>
          </cell>
        </row>
        <row r="19486">
          <cell r="A19486">
            <v>5502979</v>
          </cell>
          <cell r="B19486" t="str">
            <v>CONSTRUÇÃO DE CORPO DE ATERRO COM MATERIAL DE 3ª CATEGORIA ORIUNDO DE CORTE</v>
          </cell>
          <cell r="C19486" t="str">
            <v>M3</v>
          </cell>
        </row>
        <row r="19486">
          <cell r="E19486">
            <v>15.95</v>
          </cell>
        </row>
        <row r="19487">
          <cell r="A19487">
            <v>5501700</v>
          </cell>
          <cell r="B19487" t="str">
            <v>DESMATAMENTO, DESTOCAMENTO E LIMPEZA DE ÁREA COM ÁRVORES DE DIÂMETRO ATÉ 0,15 M</v>
          </cell>
          <cell r="C19487" t="str">
            <v>M2</v>
          </cell>
        </row>
        <row r="19487">
          <cell r="E19487">
            <v>0.51</v>
          </cell>
        </row>
        <row r="19488">
          <cell r="A19488">
            <v>5500991</v>
          </cell>
          <cell r="B19488" t="str">
            <v>DESMONTE DE BLOCOS DE ROCHA COM MARTELETE PNEUMÁTICO</v>
          </cell>
          <cell r="C19488" t="str">
            <v>M3</v>
          </cell>
        </row>
        <row r="19488">
          <cell r="E19488">
            <v>150.96</v>
          </cell>
        </row>
        <row r="19489">
          <cell r="A19489">
            <v>5515739</v>
          </cell>
          <cell r="B19489" t="str">
            <v>DESMONTE DE MATACÕES OU BLOCO DE ROCHA POR MEIO DE EXPLOSIVOS</v>
          </cell>
          <cell r="C19489" t="str">
            <v>M3</v>
          </cell>
        </row>
        <row r="19489">
          <cell r="E19489">
            <v>43.18</v>
          </cell>
        </row>
        <row r="19490">
          <cell r="A19490">
            <v>5505766</v>
          </cell>
          <cell r="B19490" t="str">
            <v>DESMONTE DE MATERIAL DE 3ª CATEGORIA A FRIO COM ARGAMASSA EXPANSIVA A CÉU ABERTO</v>
          </cell>
          <cell r="C19490" t="str">
            <v>M3</v>
          </cell>
        </row>
        <row r="19490">
          <cell r="E19490">
            <v>324.23</v>
          </cell>
        </row>
        <row r="19491">
          <cell r="A19491">
            <v>5501701</v>
          </cell>
          <cell r="B19491" t="str">
            <v>DESTOCAMENTO DE ÁRVORES COM DIÂMETRO DE 0,15 A 0,30 M</v>
          </cell>
          <cell r="C19491" t="str">
            <v>UND</v>
          </cell>
        </row>
        <row r="19491">
          <cell r="E19491">
            <v>37.51</v>
          </cell>
        </row>
        <row r="19492">
          <cell r="A19492">
            <v>5501702</v>
          </cell>
          <cell r="B19492" t="str">
            <v>DESTOCAMENTO DE ÁRVORES COM DIÂMETRO MAIOR QUE 0,30 M</v>
          </cell>
          <cell r="C19492" t="str">
            <v>UND</v>
          </cell>
        </row>
        <row r="19492">
          <cell r="E19492">
            <v>93.78</v>
          </cell>
        </row>
        <row r="19493">
          <cell r="A19493">
            <v>5502972</v>
          </cell>
          <cell r="B19493" t="str">
            <v>ESCAVAÇÃO DE VALA EM MATERIAL DE 3ª CATEGORIA - RESISTÊNCIA À COMPRESSÃO ACIMA DE 110 MPA - COM ESCAVADEIRA E ROMPEDOR HIDRÁULICO 1.700 KG</v>
          </cell>
          <cell r="C19493" t="str">
            <v>M3</v>
          </cell>
        </row>
        <row r="19493">
          <cell r="E19493">
            <v>225.4</v>
          </cell>
        </row>
        <row r="19494">
          <cell r="A19494">
            <v>5502968</v>
          </cell>
          <cell r="B19494" t="str">
            <v>ESCAVAÇÃO DE VALA EM MATERIAL DE 3ª CATEGORIA - RESISTÊNCIA À COMPRESSÃO ATÉ 50 MPA - COM ESCAVADEIRA E ROMPEDOR HIDRÁULICO 1.700 KG</v>
          </cell>
          <cell r="C19494" t="str">
            <v>M3</v>
          </cell>
        </row>
        <row r="19494">
          <cell r="E19494">
            <v>25.52</v>
          </cell>
        </row>
        <row r="19495">
          <cell r="A19495">
            <v>5502969</v>
          </cell>
          <cell r="B19495" t="str">
            <v>ESCAVAÇÃO DE VALA EM MATERIAL DE 3ª CATEGORIA - RESISTÊNCIA À COMPRESSÃO DE 50 A 70 MPA - COM ESCAVADEIRA E ROMPEDOR HIDRÁULICO 1.700 KG</v>
          </cell>
          <cell r="C19495" t="str">
            <v>M3</v>
          </cell>
        </row>
        <row r="19495">
          <cell r="E19495">
            <v>32.18</v>
          </cell>
        </row>
        <row r="19496">
          <cell r="A19496">
            <v>5502970</v>
          </cell>
          <cell r="B19496" t="str">
            <v>ESCAVAÇÃO DE VALA EM MATERIAL DE 3ª CATEGORIA - RESISTÊNCIA À COMPRESSÃO DE 70 A 90 MPA - COM ESCAVADEIRA E ROMPEDOR HIDRÁULICO 1.700 KG</v>
          </cell>
          <cell r="C19496" t="str">
            <v>M3</v>
          </cell>
        </row>
        <row r="19496">
          <cell r="E19496">
            <v>58.91</v>
          </cell>
        </row>
        <row r="19497">
          <cell r="A19497">
            <v>5502971</v>
          </cell>
          <cell r="B19497" t="str">
            <v>ESCAVAÇÃO DE VALA EM MATERIAL DE 3ª CATEGORIA - RESISTÊNCIA À COMPRESSÃO DE 90 A 110 MPA - COM ESCAVADEIRA E ROMPEDOR HIDRÁULICO 1.700 KG</v>
          </cell>
          <cell r="C19497" t="str">
            <v>M3</v>
          </cell>
        </row>
        <row r="19497">
          <cell r="E19497">
            <v>109.54</v>
          </cell>
        </row>
        <row r="19498">
          <cell r="A19498">
            <v>5502663</v>
          </cell>
          <cell r="B19498" t="str">
            <v>ESCAVAÇÃO E TRANSPORTE DE MATERIAL DE 3ª CATEGORIA - DMT DE 0 A 50 M</v>
          </cell>
          <cell r="C19498" t="str">
            <v>M3</v>
          </cell>
        </row>
        <row r="19498">
          <cell r="E19498">
            <v>31.69</v>
          </cell>
        </row>
        <row r="19499">
          <cell r="A19499">
            <v>5502993</v>
          </cell>
          <cell r="B19499" t="str">
            <v>ESCAVAÇÃO EM MATERIAL DE 3ª CATEGORIA</v>
          </cell>
          <cell r="C19499" t="str">
            <v>M3</v>
          </cell>
        </row>
        <row r="19499">
          <cell r="E19499">
            <v>23.46</v>
          </cell>
        </row>
        <row r="19500">
          <cell r="A19500">
            <v>5502967</v>
          </cell>
          <cell r="B19500" t="str">
            <v>ESCAVAÇÃO EM MATERIAL DE 3ª CATEGORIA - RESISTÊNCIA À COMPRESSÃO ACIMA DE 110 MPA - COM ESCAVADEIRA E ROMPEDOR HIDRÁULICO 1.700 KG</v>
          </cell>
          <cell r="C19500" t="str">
            <v>M3</v>
          </cell>
        </row>
        <row r="19500">
          <cell r="E19500">
            <v>124.72</v>
          </cell>
        </row>
        <row r="19501">
          <cell r="A19501">
            <v>5502963</v>
          </cell>
          <cell r="B19501" t="str">
            <v>ESCAVAÇÃO EM MATERIAL DE 3ª CATEGORIA - RESISTÊNCIA À COMPRESSÃO ATÉ 50 MPA - COM ESCAVADEIRA E ROMPEDOR HIDRÁULICO 1.700 KG</v>
          </cell>
          <cell r="C19501" t="str">
            <v>M3</v>
          </cell>
        </row>
        <row r="19501">
          <cell r="E19501">
            <v>15.28</v>
          </cell>
        </row>
        <row r="19502">
          <cell r="A19502">
            <v>5502964</v>
          </cell>
          <cell r="B19502" t="str">
            <v>ESCAVAÇÃO EM MATERIAL DE 3ª CATEGORIA - RESISTÊNCIA À COMPRESSÃO DE 50 A 70 MPA - COM ESCAVADEIRA E ROMPEDOR HIDRÁULICO 1.700 KG</v>
          </cell>
          <cell r="C19502" t="str">
            <v>M3</v>
          </cell>
        </row>
        <row r="19502">
          <cell r="E19502">
            <v>19.12</v>
          </cell>
        </row>
        <row r="19503">
          <cell r="A19503">
            <v>5502965</v>
          </cell>
          <cell r="B19503" t="str">
            <v>ESCAVAÇÃO EM MATERIAL DE 3ª CATEGORIA - RESISTÊNCIA À COMPRESSÃO DE 70 A 90 MPA - COM ESCAVADEIRA E ROMPEDOR HIDRÁULICO 1.700 KG</v>
          </cell>
          <cell r="C19503" t="str">
            <v>M3</v>
          </cell>
        </row>
        <row r="19503">
          <cell r="E19503">
            <v>34.4</v>
          </cell>
        </row>
        <row r="19504">
          <cell r="A19504">
            <v>5502966</v>
          </cell>
          <cell r="B19504" t="str">
            <v>ESCAVAÇÃO EM MATERIAL DE 3ª CATEGORIA - RESISTÊNCIA À COMPRESSÃO DE 90 A 110 MPA - COM ESCAVADEIRA E ROMPEDOR HIDRÁULICO 1.700 KG</v>
          </cell>
          <cell r="C19504" t="str">
            <v>M3</v>
          </cell>
        </row>
        <row r="19504">
          <cell r="E19504">
            <v>63.02</v>
          </cell>
        </row>
        <row r="19505">
          <cell r="A19505">
            <v>5501706</v>
          </cell>
          <cell r="B19505" t="str">
            <v>ESCAVAÇÃO MECÂNICA COM RETROESCAVADEIRA EM MATERIAL DE 1ª CATEGORIA</v>
          </cell>
          <cell r="C19505" t="str">
            <v>M3</v>
          </cell>
        </row>
        <row r="19505">
          <cell r="E19505">
            <v>6.54</v>
          </cell>
        </row>
        <row r="19506">
          <cell r="A19506">
            <v>5501880</v>
          </cell>
          <cell r="B19506" t="str">
            <v>ESCAVAÇÃO, CARGA E TRANSPORTE DE MATERIAL DE 1ª CATEGORIA - DMT DE 1.000 A 1.200 M - CAMINHO DE SERVIÇO EM LEITO NATURAL - COM CARREGADEIRA E CAMINHÃO BASCULANTE DE 14 M³</v>
          </cell>
          <cell r="C19506" t="str">
            <v>M3</v>
          </cell>
        </row>
        <row r="19506">
          <cell r="E19506">
            <v>10.95</v>
          </cell>
        </row>
        <row r="19507">
          <cell r="A19507">
            <v>5502114</v>
          </cell>
          <cell r="B19507" t="str">
            <v>ESCAVAÇÃO, CARGA E TRANSPORTE DE MATERIAL DE 1ª CATEGORIA - DMT DE 1.000 A 1.200 M - CAMINHO DE SERVIÇO EM LEITO NATURAL - COM ESCAVADEIRA E CAMINHÃO BASCULANTE DE 14 M³</v>
          </cell>
          <cell r="C19507" t="str">
            <v>M3</v>
          </cell>
        </row>
        <row r="19507">
          <cell r="E19507">
            <v>7.24</v>
          </cell>
        </row>
        <row r="19508">
          <cell r="A19508">
            <v>5501906</v>
          </cell>
          <cell r="B19508" t="str">
            <v>ESCAVAÇÃO, CARGA E TRANSPORTE DE MATERIAL DE 1ª CATEGORIA - DMT DE 1.000 A 1.200 M - CAMINHO DE SERVIÇO EM REVESTIMENTO PRIMÁRIO - COM CARREGADEIRA E CAMINHÃO BASCULANTE DE 14 M³</v>
          </cell>
          <cell r="C19508" t="str">
            <v>M3</v>
          </cell>
        </row>
        <row r="19508">
          <cell r="E19508">
            <v>9.82</v>
          </cell>
        </row>
        <row r="19509">
          <cell r="A19509">
            <v>5502140</v>
          </cell>
          <cell r="B19509" t="str">
            <v>ESCAVAÇÃO, CARGA E TRANSPORTE DE MATERIAL DE 1ª CATEGORIA - DMT DE 1.000 A 1.200 M - CAMINHO DE SERVIÇO EM REVESTIMENTO PRIMÁRIO - COM ESCAVADEIRA E CAMINHÃO BASCULANTE DE 14 M³</v>
          </cell>
          <cell r="C19509" t="str">
            <v>M3</v>
          </cell>
        </row>
        <row r="19509">
          <cell r="E19509">
            <v>6.11</v>
          </cell>
        </row>
        <row r="19510">
          <cell r="A19510">
            <v>5501932</v>
          </cell>
          <cell r="B19510" t="str">
            <v>ESCAVAÇÃO, CARGA E TRANSPORTE DE MATERIAL DE 1ª CATEGORIA - DMT DE 1.000 A 1.200 M - CAMINHO DE SERVIÇO PAVIMENTADO - COM CARREGADEIRA E CAMINHÃO BASCULANTE DE 14 M³</v>
          </cell>
          <cell r="C19510" t="str">
            <v>M3</v>
          </cell>
        </row>
        <row r="19510">
          <cell r="E19510">
            <v>9.21</v>
          </cell>
        </row>
        <row r="19511">
          <cell r="A19511">
            <v>5502166</v>
          </cell>
          <cell r="B19511" t="str">
            <v>ESCAVAÇÃO, CARGA E TRANSPORTE DE MATERIAL DE 1ª CATEGORIA - DMT DE 1.000 A 1.200 M - CAMINHO DE SERVIÇO PAVIMENTADO - COM ESCAVADEIRA E CAMINHÃO BASCULANTE DE 14 M³</v>
          </cell>
          <cell r="C19511" t="str">
            <v>M3</v>
          </cell>
        </row>
        <row r="19511">
          <cell r="E19511">
            <v>5.89</v>
          </cell>
        </row>
        <row r="19512">
          <cell r="A19512">
            <v>5501881</v>
          </cell>
          <cell r="B19512" t="str">
            <v>ESCAVAÇÃO, CARGA E TRANSPORTE DE MATERIAL DE 1ª CATEGORIA - DMT DE 1.200 A 1.400 M - CAMINHO DE SERVIÇO EM LEITO NATURAL - COM CARREGADEIRA E CAMINHÃO BASCULANTE DE 14 M³</v>
          </cell>
          <cell r="C19512" t="str">
            <v>M3</v>
          </cell>
        </row>
        <row r="19512">
          <cell r="E19512">
            <v>11.17</v>
          </cell>
        </row>
        <row r="19513">
          <cell r="A19513">
            <v>5502115</v>
          </cell>
          <cell r="B19513" t="str">
            <v>ESCAVAÇÃO, CARGA E TRANSPORTE DE MATERIAL DE 1ª CATEGORIA - DMT DE 1.200 A 1.400 M - CAMINHO DE SERVIÇO EM LEITO NATURAL - COM ESCAVADEIRA E CAMINHÃO BASCULANTE DE 14 M³</v>
          </cell>
          <cell r="C19513" t="str">
            <v>M3</v>
          </cell>
        </row>
        <row r="19513">
          <cell r="E19513">
            <v>7.9</v>
          </cell>
        </row>
        <row r="19514">
          <cell r="A19514">
            <v>5501907</v>
          </cell>
          <cell r="B19514" t="str">
            <v>ESCAVAÇÃO, CARGA E TRANSPORTE DE MATERIAL DE 1ª CATEGORIA - DMT DE 1.200 A 1.400 M - CAMINHO DE SERVIÇO EM REVESTIMENTO PRIMÁRIO - COM CARREGADEIRA E CAMINHÃO BASCULANTE DE 14 M³</v>
          </cell>
          <cell r="C19514" t="str">
            <v>M3</v>
          </cell>
        </row>
        <row r="19514">
          <cell r="E19514">
            <v>9.97</v>
          </cell>
        </row>
        <row r="19515">
          <cell r="A19515">
            <v>5502141</v>
          </cell>
          <cell r="B19515" t="str">
            <v>ESCAVAÇÃO, CARGA E TRANSPORTE DE MATERIAL DE 1ª CATEGORIA - DMT DE 1.200 A 1.400 M - CAMINHO DE SERVIÇO EM REVESTIMENTO PRIMÁRIO - COM ESCAVADEIRA E CAMINHÃO BASCULANTE DE 14 M³</v>
          </cell>
          <cell r="C19515" t="str">
            <v>M3</v>
          </cell>
        </row>
        <row r="19515">
          <cell r="E19515">
            <v>6.66</v>
          </cell>
        </row>
        <row r="19516">
          <cell r="A19516">
            <v>5501933</v>
          </cell>
          <cell r="B19516" t="str">
            <v>ESCAVAÇÃO, CARGA E TRANSPORTE DE MATERIAL DE 1ª CATEGORIA - DMT DE 1.200 A 1.400 M - CAMINHO DE SERVIÇO PAVIMENTADO - COM CARREGADEIRA E CAMINHÃO BASCULANTE DE 14 M³</v>
          </cell>
          <cell r="C19516" t="str">
            <v>M3</v>
          </cell>
        </row>
        <row r="19516">
          <cell r="E19516">
            <v>9.33</v>
          </cell>
        </row>
        <row r="19517">
          <cell r="A19517">
            <v>5502167</v>
          </cell>
          <cell r="B19517" t="str">
            <v>ESCAVAÇÃO, CARGA E TRANSPORTE DE MATERIAL DE 1ª CATEGORIA - DMT DE 1.200 A 1.400 M - CAMINHO DE SERVIÇO PAVIMENTADO - COM ESCAVADEIRA E CAMINHÃO BASCULANTE DE 14 M³</v>
          </cell>
          <cell r="C19517" t="str">
            <v>M3</v>
          </cell>
        </row>
        <row r="19517">
          <cell r="E19517">
            <v>6.02</v>
          </cell>
        </row>
        <row r="19518">
          <cell r="A19518">
            <v>5501882</v>
          </cell>
          <cell r="B19518" t="str">
            <v>ESCAVAÇÃO, CARGA E TRANSPORTE DE MATERIAL DE 1ª CATEGORIA - DMT DE 1.400 A 1.600 M - CAMINHO DE SERVIÇO EM LEITO NATURAL - COM CARREGADEIRA E CAMINHÃO BASCULANTE DE 14 M³</v>
          </cell>
          <cell r="C19518" t="str">
            <v>M3</v>
          </cell>
        </row>
        <row r="19518">
          <cell r="E19518">
            <v>11.39</v>
          </cell>
        </row>
        <row r="19519">
          <cell r="A19519">
            <v>5502116</v>
          </cell>
          <cell r="B19519" t="str">
            <v>ESCAVAÇÃO, CARGA E TRANSPORTE DE MATERIAL DE 1ª CATEGORIA - DMT DE 1.400 A 1.600 M - CAMINHO DE SERVIÇO EM LEITO NATURAL - COM ESCAVADEIRA E CAMINHÃO BASCULANTE DE 14 M³</v>
          </cell>
          <cell r="C19519" t="str">
            <v>M3</v>
          </cell>
        </row>
        <row r="19519">
          <cell r="E19519">
            <v>8.08</v>
          </cell>
        </row>
        <row r="19520">
          <cell r="A19520">
            <v>5501908</v>
          </cell>
          <cell r="B19520" t="str">
            <v>ESCAVAÇÃO, CARGA E TRANSPORTE DE MATERIAL DE 1ª CATEGORIA - DMT DE 1.400 A 1.600 M - CAMINHO DE SERVIÇO EM REVESTIMENTO PRIMÁRIO - COM CARREGADEIRA E CAMINHÃO BASCULANTE DE 14 M³</v>
          </cell>
          <cell r="C19520" t="str">
            <v>M3</v>
          </cell>
        </row>
        <row r="19520">
          <cell r="E19520">
            <v>10.12</v>
          </cell>
        </row>
        <row r="19521">
          <cell r="A19521">
            <v>5502142</v>
          </cell>
          <cell r="B19521" t="str">
            <v>ESCAVAÇÃO, CARGA E TRANSPORTE DE MATERIAL DE 1ª CATEGORIA - DMT DE 1.400 A 1.600 M - CAMINHO DE SERVIÇO EM REVESTIMENTO PRIMÁRIO - COM ESCAVADEIRA E CAMINHÃO BASCULANTE DE 14 M³</v>
          </cell>
          <cell r="C19521" t="str">
            <v>M3</v>
          </cell>
        </row>
        <row r="19521">
          <cell r="E19521">
            <v>6.82</v>
          </cell>
        </row>
        <row r="19522">
          <cell r="A19522">
            <v>5501934</v>
          </cell>
          <cell r="B19522" t="str">
            <v>ESCAVAÇÃO, CARGA E TRANSPORTE DE MATERIAL DE 1ª CATEGORIA - DMT DE 1.400 A 1.600 M - CAMINHO DE SERVIÇO PAVIMENTADO - COM CARREGADEIRA E CAMINHÃO BASCULANTE DE 14 M³</v>
          </cell>
          <cell r="C19522" t="str">
            <v>M3</v>
          </cell>
        </row>
        <row r="19522">
          <cell r="E19522">
            <v>9.82</v>
          </cell>
        </row>
        <row r="19523">
          <cell r="A19523">
            <v>5502168</v>
          </cell>
          <cell r="B19523" t="str">
            <v>ESCAVAÇÃO, CARGA E TRANSPORTE DE MATERIAL DE 1ª CATEGORIA - DMT DE 1.400 A 1.600 M - CAMINHO DE SERVIÇO PAVIMENTADO - COM ESCAVADEIRA E CAMINHÃO BASCULANTE DE 14 M³</v>
          </cell>
          <cell r="C19523" t="str">
            <v>M3</v>
          </cell>
        </row>
        <row r="19523">
          <cell r="E19523">
            <v>6.11</v>
          </cell>
        </row>
        <row r="19524">
          <cell r="A19524">
            <v>5501883</v>
          </cell>
          <cell r="B19524" t="str">
            <v>ESCAVAÇÃO, CARGA E TRANSPORTE DE MATERIAL DE 1ª CATEGORIA - DMT DE 1.600 A 1.800 M - CAMINHO DE SERVIÇO EM LEITO NATURAL - COM CARREGADEIRA E CAMINHÃO BASCULANTE DE 14 M³</v>
          </cell>
          <cell r="C19524" t="str">
            <v>M3</v>
          </cell>
        </row>
        <row r="19524">
          <cell r="E19524">
            <v>11.61</v>
          </cell>
        </row>
        <row r="19525">
          <cell r="A19525">
            <v>5502117</v>
          </cell>
          <cell r="B19525" t="str">
            <v>ESCAVAÇÃO, CARGA E TRANSPORTE DE MATERIAL DE 1ª CATEGORIA - DMT DE 1.600 A 1.800 M - CAMINHO DE SERVIÇO EM LEITO NATURAL - COM ESCAVADEIRA E CAMINHÃO BASCULANTE DE 14 M³</v>
          </cell>
          <cell r="C19525" t="str">
            <v>M3</v>
          </cell>
        </row>
        <row r="19525">
          <cell r="E19525">
            <v>8.32</v>
          </cell>
        </row>
        <row r="19526">
          <cell r="A19526">
            <v>5501909</v>
          </cell>
          <cell r="B19526" t="str">
            <v>ESCAVAÇÃO, CARGA E TRANSPORTE DE MATERIAL DE 1ª CATEGORIA - DMT DE 1.600 A 1.800 M - CAMINHO DE SERVIÇO EM REVESTIMENTO PRIMÁRIO - COM CARREGADEIRA E CAMINHÃO BASCULANTE DE 14 M³</v>
          </cell>
          <cell r="C19526" t="str">
            <v>M3</v>
          </cell>
        </row>
        <row r="19526">
          <cell r="E19526">
            <v>10.26</v>
          </cell>
        </row>
        <row r="19527">
          <cell r="A19527">
            <v>5502143</v>
          </cell>
          <cell r="B19527" t="str">
            <v>ESCAVAÇÃO, CARGA E TRANSPORTE DE MATERIAL DE 1ª CATEGORIA - DMT DE 1.600 A 1.800 M - CAMINHO DE SERVIÇO EM REVESTIMENTO PRIMÁRIO - COM ESCAVADEIRA E CAMINHÃO BASCULANTE DE 14 M³</v>
          </cell>
          <cell r="C19527" t="str">
            <v>M3</v>
          </cell>
        </row>
        <row r="19527">
          <cell r="E19527">
            <v>6.97</v>
          </cell>
        </row>
        <row r="19528">
          <cell r="A19528">
            <v>5501935</v>
          </cell>
          <cell r="B19528" t="str">
            <v>ESCAVAÇÃO, CARGA E TRANSPORTE DE MATERIAL DE 1ª CATEGORIA - DMT DE 1.600 A 1.800 M - CAMINHO DE SERVIÇO PAVIMENTADO - COM CARREGADEIRA E CAMINHÃO BASCULANTE DE 14 M³</v>
          </cell>
          <cell r="C19528" t="str">
            <v>M3</v>
          </cell>
        </row>
        <row r="19528">
          <cell r="E19528">
            <v>9.97</v>
          </cell>
        </row>
        <row r="19529">
          <cell r="A19529">
            <v>5502169</v>
          </cell>
          <cell r="B19529" t="str">
            <v>ESCAVAÇÃO, CARGA E TRANSPORTE DE MATERIAL DE 1ª CATEGORIA - DMT DE 1.600 A 1.800 M - CAMINHO DE SERVIÇO PAVIMENTADO - COM ESCAVADEIRA E CAMINHÃO BASCULANTE DE 14 M³</v>
          </cell>
          <cell r="C19529" t="str">
            <v>M3</v>
          </cell>
        </row>
        <row r="19529">
          <cell r="E19529">
            <v>6.66</v>
          </cell>
        </row>
        <row r="19530">
          <cell r="A19530">
            <v>5501884</v>
          </cell>
          <cell r="B19530" t="str">
            <v>ESCAVAÇÃO, CARGA E TRANSPORTE DE MATERIAL DE 1ª CATEGORIA - DMT DE 1.800 A 2.000 M - CAMINHO DE SERVIÇO EM LEITO NATURAL - COM CARREGADEIRA E CAMINHÃO BASCULANTE DE 14 M³</v>
          </cell>
          <cell r="C19530" t="str">
            <v>M3</v>
          </cell>
        </row>
        <row r="19530">
          <cell r="E19530">
            <v>12.21</v>
          </cell>
        </row>
        <row r="19531">
          <cell r="A19531">
            <v>5502118</v>
          </cell>
          <cell r="B19531" t="str">
            <v>ESCAVAÇÃO, CARGA E TRANSPORTE DE MATERIAL DE 1ª CATEGORIA - DMT DE 1.800 A 2.000 M - CAMINHO DE SERVIÇO EM LEITO NATURAL - COM ESCAVADEIRA E CAMINHÃO BASCULANTE DE 14 M³</v>
          </cell>
          <cell r="C19531" t="str">
            <v>M3</v>
          </cell>
        </row>
        <row r="19531">
          <cell r="E19531">
            <v>8.55</v>
          </cell>
        </row>
        <row r="19532">
          <cell r="A19532">
            <v>5501910</v>
          </cell>
          <cell r="B19532" t="str">
            <v>ESCAVAÇÃO, CARGA E TRANSPORTE DE MATERIAL DE 1ª CATEGORIA - DMT DE 1.800 A 2.000 M - CAMINHO DE SERVIÇO EM REVESTIMENTO PRIMÁRIO - COM CARREGADEIRA E CAMINHÃO BASCULANTE DE 14 M³</v>
          </cell>
          <cell r="C19532" t="str">
            <v>M3</v>
          </cell>
        </row>
        <row r="19532">
          <cell r="E19532">
            <v>10.41</v>
          </cell>
        </row>
        <row r="19533">
          <cell r="A19533">
            <v>5502144</v>
          </cell>
          <cell r="B19533" t="str">
            <v>ESCAVAÇÃO, CARGA E TRANSPORTE DE MATERIAL DE 1ª CATEGORIA - DMT DE 1.800 A 2.000 M - CAMINHO DE SERVIÇO EM REVESTIMENTO PRIMÁRIO - COM ESCAVADEIRA E CAMINHÃO BASCULANTE DE 14 M³</v>
          </cell>
          <cell r="C19533" t="str">
            <v>M3</v>
          </cell>
        </row>
        <row r="19533">
          <cell r="E19533">
            <v>7.09</v>
          </cell>
        </row>
        <row r="19534">
          <cell r="A19534">
            <v>5501936</v>
          </cell>
          <cell r="B19534" t="str">
            <v>ESCAVAÇÃO, CARGA E TRANSPORTE DE MATERIAL DE 1ª CATEGORIA - DMT DE 1.800 A 2.000 M - CAMINHO DE SERVIÇO PAVIMENTADO - COM CARREGADEIRA E CAMINHÃO BASCULANTE DE 14 M³</v>
          </cell>
          <cell r="C19534" t="str">
            <v>M3</v>
          </cell>
        </row>
        <row r="19534">
          <cell r="E19534">
            <v>10.08</v>
          </cell>
        </row>
        <row r="19535">
          <cell r="A19535">
            <v>5502170</v>
          </cell>
          <cell r="B19535" t="str">
            <v>ESCAVAÇÃO, CARGA E TRANSPORTE DE MATERIAL DE 1ª CATEGORIA - DMT DE 1.800 A 2.000 M - CAMINHO DE SERVIÇO PAVIMENTADO - COM ESCAVADEIRA E CAMINHÃO BASCULANTE DE 14 M³</v>
          </cell>
          <cell r="C19535" t="str">
            <v>M3</v>
          </cell>
        </row>
        <row r="19535">
          <cell r="E19535">
            <v>6.78</v>
          </cell>
        </row>
        <row r="19536">
          <cell r="A19536">
            <v>5501885</v>
          </cell>
          <cell r="B19536" t="str">
            <v>ESCAVAÇÃO, CARGA E TRANSPORTE DE MATERIAL DE 1ª CATEGORIA - DMT DE 2.000 A 2.500 M - CAMINHO DE SERVIÇO EM LEITO NATURAL - COM CARREGADEIRA E CAMINHÃO BASCULANTE DE 14 M³</v>
          </cell>
          <cell r="C19536" t="str">
            <v>M3</v>
          </cell>
        </row>
        <row r="19536">
          <cell r="E19536">
            <v>12.63</v>
          </cell>
        </row>
        <row r="19537">
          <cell r="A19537">
            <v>5502119</v>
          </cell>
          <cell r="B19537" t="str">
            <v>ESCAVAÇÃO, CARGA E TRANSPORTE DE MATERIAL DE 1ª CATEGORIA - DMT DE 2.000 A 2.500 M - CAMINHO DE SERVIÇO EM LEITO NATURAL - COM ESCAVADEIRA E CAMINHÃO BASCULANTE DE 14 M³</v>
          </cell>
          <cell r="C19537" t="str">
            <v>M3</v>
          </cell>
        </row>
        <row r="19537">
          <cell r="E19537">
            <v>9.36</v>
          </cell>
        </row>
        <row r="19538">
          <cell r="A19538">
            <v>5501911</v>
          </cell>
          <cell r="B19538" t="str">
            <v>ESCAVAÇÃO, CARGA E TRANSPORTE DE MATERIAL DE 1ª CATEGORIA - DMT DE 2.000 A 2.500 M - CAMINHO DE SERVIÇO EM REVESTIMENTO PRIMÁRIO - COM CARREGADEIRA E CAMINHÃO BASCULANTE DE 14 M³</v>
          </cell>
          <cell r="C19538" t="str">
            <v>M3</v>
          </cell>
        </row>
        <row r="19538">
          <cell r="E19538">
            <v>11.03</v>
          </cell>
        </row>
        <row r="19539">
          <cell r="A19539">
            <v>5502145</v>
          </cell>
          <cell r="B19539" t="str">
            <v>ESCAVAÇÃO, CARGA E TRANSPORTE DE MATERIAL DE 1ª CATEGORIA - DMT DE 2.000 A 2.500 M - CAMINHO DE SERVIÇO EM REVESTIMENTO PRIMÁRIO - COM ESCAVADEIRA E CAMINHÃO BASCULANTE DE 14 M³</v>
          </cell>
          <cell r="C19539" t="str">
            <v>M3</v>
          </cell>
        </row>
        <row r="19539">
          <cell r="E19539">
            <v>7.36</v>
          </cell>
        </row>
        <row r="19540">
          <cell r="A19540">
            <v>5501937</v>
          </cell>
          <cell r="B19540" t="str">
            <v>ESCAVAÇÃO, CARGA E TRANSPORTE DE MATERIAL DE 1ª CATEGORIA - DMT DE 2.000 A 2.500 M - CAMINHO DE SERVIÇO PAVIMENTADO - COM CARREGADEIRA E CAMINHÃO BASCULANTE DE 14 M³</v>
          </cell>
          <cell r="C19540" t="str">
            <v>M3</v>
          </cell>
        </row>
        <row r="19540">
          <cell r="E19540">
            <v>10.26</v>
          </cell>
        </row>
        <row r="19541">
          <cell r="A19541">
            <v>5502171</v>
          </cell>
          <cell r="B19541" t="str">
            <v>ESCAVAÇÃO, CARGA E TRANSPORTE DE MATERIAL DE 1ª CATEGORIA - DMT DE 2.000 A 2.500 M - CAMINHO DE SERVIÇO PAVIMENTADO - COM ESCAVADEIRA E CAMINHÃO BASCULANTE DE 14 M³</v>
          </cell>
          <cell r="C19541" t="str">
            <v>M3</v>
          </cell>
        </row>
        <row r="19541">
          <cell r="E19541">
            <v>6.97</v>
          </cell>
        </row>
        <row r="19542">
          <cell r="A19542">
            <v>5501886</v>
          </cell>
          <cell r="B19542" t="str">
            <v>ESCAVAÇÃO, CARGA E TRANSPORTE DE MATERIAL DE 1ª CATEGORIA - DMT DE 2.500 A 3.000 M - CAMINHO DE SERVIÇO EM LEITO NATURAL - COM CARREGADEIRA E CAMINHÃO BASCULANTE DE 14 M³</v>
          </cell>
          <cell r="C19542" t="str">
            <v>M3</v>
          </cell>
        </row>
        <row r="19542">
          <cell r="E19542">
            <v>13.62</v>
          </cell>
        </row>
        <row r="19543">
          <cell r="A19543">
            <v>5502120</v>
          </cell>
          <cell r="B19543" t="str">
            <v>ESCAVAÇÃO, CARGA E TRANSPORTE DE MATERIAL DE 1ª CATEGORIA - DMT DE 2.500 A 3.000 M - CAMINHO DE SERVIÇO EM LEITO NATURAL - COM ESCAVADEIRA E CAMINHÃO BASCULANTE DE 14 M³</v>
          </cell>
          <cell r="C19543" t="str">
            <v>M3</v>
          </cell>
        </row>
        <row r="19543">
          <cell r="E19543">
            <v>10.37</v>
          </cell>
        </row>
        <row r="19544">
          <cell r="A19544">
            <v>5501912</v>
          </cell>
          <cell r="B19544" t="str">
            <v>ESCAVAÇÃO, CARGA E TRANSPORTE DE MATERIAL DE 1ª CATEGORIA - DMT DE 2.500 A 3.000 M - CAMINHO DE SERVIÇO EM REVESTIMENTO PRIMÁRIO - COM CARREGADEIRA E CAMINHÃO BASCULANTE DE 14 M³</v>
          </cell>
          <cell r="C19544" t="str">
            <v>M3</v>
          </cell>
        </row>
        <row r="19544">
          <cell r="E19544">
            <v>11.43</v>
          </cell>
        </row>
        <row r="19545">
          <cell r="A19545">
            <v>5502146</v>
          </cell>
          <cell r="B19545" t="str">
            <v>ESCAVAÇÃO, CARGA E TRANSPORTE DE MATERIAL DE 1ª CATEGORIA - DMT DE 2.500 A 3.000 M - CAMINHO DE SERVIÇO EM REVESTIMENTO PRIMÁRIO - COM ESCAVADEIRA E CAMINHÃO BASCULANTE DE 14 M³</v>
          </cell>
          <cell r="C19545" t="str">
            <v>M3</v>
          </cell>
        </row>
        <row r="19545">
          <cell r="E19545">
            <v>8.18</v>
          </cell>
        </row>
        <row r="19546">
          <cell r="A19546">
            <v>5501938</v>
          </cell>
          <cell r="B19546" t="str">
            <v>ESCAVAÇÃO, CARGA E TRANSPORTE DE MATERIAL DE 1ª CATEGORIA - DMT DE 2.500 A 3.000 M - CAMINHO DE SERVIÇO PAVIMENTADO - COM CARREGADEIRA E CAMINHÃO BASCULANTE DE 14 M³</v>
          </cell>
          <cell r="C19546" t="str">
            <v>M3</v>
          </cell>
        </row>
        <row r="19546">
          <cell r="E19546">
            <v>10.99</v>
          </cell>
        </row>
        <row r="19547">
          <cell r="A19547">
            <v>5502172</v>
          </cell>
          <cell r="B19547" t="str">
            <v>ESCAVAÇÃO, CARGA E TRANSPORTE DE MATERIAL DE 1ª CATEGORIA - DMT DE 2.500 A 3.000 M - CAMINHO DE SERVIÇO PAVIMENTADO - COM ESCAVADEIRA E CAMINHÃO BASCULANTE DE 14 M³</v>
          </cell>
          <cell r="C19547" t="str">
            <v>M3</v>
          </cell>
        </row>
        <row r="19547">
          <cell r="E19547">
            <v>7.32</v>
          </cell>
        </row>
        <row r="19548">
          <cell r="A19548">
            <v>5501876</v>
          </cell>
          <cell r="B19548" t="str">
            <v>ESCAVAÇÃO, CARGA E TRANSPORTE DE MATERIAL DE 1ª CATEGORIA - DMT DE 200 A 400 M - CAMINHO DE SERVIÇO EM LEITO NATURAL - COM CARREGADEIRA E CAMINHÃO BASCULANTE DE 14 M³</v>
          </cell>
          <cell r="C19548" t="str">
            <v>M3</v>
          </cell>
        </row>
        <row r="19548">
          <cell r="E19548">
            <v>9.13</v>
          </cell>
        </row>
        <row r="19549">
          <cell r="A19549">
            <v>5502110</v>
          </cell>
          <cell r="B19549" t="str">
            <v>ESCAVAÇÃO, CARGA E TRANSPORTE DE MATERIAL DE 1ª CATEGORIA - DMT DE 200 A 400 M - CAMINHO DE SERVIÇO EM LEITO NATURAL - COM ESCAVADEIRA E CAMINHÃO BASCULANTE DE 14 M³</v>
          </cell>
          <cell r="C19549" t="str">
            <v>M3</v>
          </cell>
        </row>
        <row r="19549">
          <cell r="E19549">
            <v>5.8</v>
          </cell>
        </row>
        <row r="19550">
          <cell r="A19550">
            <v>5501902</v>
          </cell>
          <cell r="B19550" t="str">
            <v>ESCAVAÇÃO, CARGA E TRANSPORTE DE MATERIAL DE 1ª CATEGORIA - DMT DE 200 A 400 M - CAMINHO DE SERVIÇO EM REVESTIMENTO PRIMÁRIO - COM CARREGADEIRA E CAMINHÃO BASCULANTE DE 14 M³</v>
          </cell>
          <cell r="C19550" t="str">
            <v>M3</v>
          </cell>
        </row>
        <row r="19550">
          <cell r="E19550">
            <v>8.77</v>
          </cell>
        </row>
        <row r="19551">
          <cell r="A19551">
            <v>5502136</v>
          </cell>
          <cell r="B19551" t="str">
            <v>ESCAVAÇÃO, CARGA E TRANSPORTE DE MATERIAL DE 1ª CATEGORIA - DMT DE 200 A 400 M - CAMINHO DE SERVIÇO EM REVESTIMENTO PRIMÁRIO - COM ESCAVADEIRA E CAMINHÃO BASCULANTE DE 14 M³</v>
          </cell>
          <cell r="C19551" t="str">
            <v>M3</v>
          </cell>
        </row>
        <row r="19551">
          <cell r="E19551">
            <v>5.46</v>
          </cell>
        </row>
        <row r="19552">
          <cell r="A19552">
            <v>5501928</v>
          </cell>
          <cell r="B19552" t="str">
            <v>ESCAVAÇÃO, CARGA E TRANSPORTE DE MATERIAL DE 1ª CATEGORIA - DMT DE 200 A 400 M - CAMINHO DE SERVIÇO PAVIMENTADO - COM CARREGADEIRA E CAMINHÃO BASCULANTE DE 14 M³</v>
          </cell>
          <cell r="C19552" t="str">
            <v>M3</v>
          </cell>
        </row>
        <row r="19552">
          <cell r="E19552">
            <v>8.26</v>
          </cell>
        </row>
        <row r="19553">
          <cell r="A19553">
            <v>5502162</v>
          </cell>
          <cell r="B19553" t="str">
            <v>ESCAVAÇÃO, CARGA E TRANSPORTE DE MATERIAL DE 1ª CATEGORIA - DMT DE 200 A 400 M - CAMINHO DE SERVIÇO PAVIMENTADO - COM ESCAVADEIRA E CAMINHÃO BASCULANTE DE 14 M³</v>
          </cell>
          <cell r="C19553" t="str">
            <v>M3</v>
          </cell>
        </row>
        <row r="19553">
          <cell r="E19553">
            <v>4.91</v>
          </cell>
        </row>
        <row r="19554">
          <cell r="A19554">
            <v>5501877</v>
          </cell>
          <cell r="B19554" t="str">
            <v>ESCAVAÇÃO, CARGA E TRANSPORTE DE MATERIAL DE 1ª CATEGORIA - DMT DE 400 A 600 M - CAMINHO DE SERVIÇO EM LEITO NATURAL - COM CARREGADEIRA E CAMINHÃO BASCULANTE DE 14 M³</v>
          </cell>
          <cell r="C19554" t="str">
            <v>M3</v>
          </cell>
        </row>
        <row r="19554">
          <cell r="E19554">
            <v>9.82</v>
          </cell>
        </row>
        <row r="19555">
          <cell r="A19555">
            <v>5502111</v>
          </cell>
          <cell r="B19555" t="str">
            <v>ESCAVAÇÃO, CARGA E TRANSPORTE DE MATERIAL DE 1ª CATEGORIA - DMT DE 400 A 600 M - CAMINHO DE SERVIÇO EM LEITO NATURAL - COM ESCAVADEIRA E CAMINHÃO BASCULANTE DE 14 M³</v>
          </cell>
          <cell r="C19555" t="str">
            <v>M3</v>
          </cell>
        </row>
        <row r="19555">
          <cell r="E19555">
            <v>6.11</v>
          </cell>
        </row>
        <row r="19556">
          <cell r="A19556">
            <v>5501903</v>
          </cell>
          <cell r="B19556" t="str">
            <v>ESCAVAÇÃO, CARGA E TRANSPORTE DE MATERIAL DE 1ª CATEGORIA - DMT DE 400 A 600 M - CAMINHO DE SERVIÇO EM REVESTIMENTO PRIMÁRIO - COM CARREGADEIRA E CAMINHÃO BASCULANTE DE 14 M³</v>
          </cell>
          <cell r="C19556" t="str">
            <v>M3</v>
          </cell>
        </row>
        <row r="19556">
          <cell r="E19556">
            <v>8.98</v>
          </cell>
        </row>
        <row r="19557">
          <cell r="A19557">
            <v>5502137</v>
          </cell>
          <cell r="B19557" t="str">
            <v>ESCAVAÇÃO, CARGA E TRANSPORTE DE MATERIAL DE 1ª CATEGORIA - DMT DE 400 A 600 M - CAMINHO DE SERVIÇO EM REVESTIMENTO PRIMÁRIO - COM ESCAVADEIRA E CAMINHÃO BASCULANTE DE 14 M³</v>
          </cell>
          <cell r="C19557" t="str">
            <v>M3</v>
          </cell>
        </row>
        <row r="19557">
          <cell r="E19557">
            <v>5.64</v>
          </cell>
        </row>
        <row r="19558">
          <cell r="A19558">
            <v>5501929</v>
          </cell>
          <cell r="B19558" t="str">
            <v>ESCAVAÇÃO, CARGA E TRANSPORTE DE MATERIAL DE 1ª CATEGORIA - DMT DE 400 A 600 M - CAMINHO DE SERVIÇO PAVIMENTADO - COM CARREGADEIRA E CAMINHÃO BASCULANTE DE 14 M³</v>
          </cell>
          <cell r="C19558" t="str">
            <v>M3</v>
          </cell>
        </row>
        <row r="19558">
          <cell r="E19558">
            <v>8.83</v>
          </cell>
        </row>
        <row r="19559">
          <cell r="A19559">
            <v>5502163</v>
          </cell>
          <cell r="B19559" t="str">
            <v>ESCAVAÇÃO, CARGA E TRANSPORTE DE MATERIAL DE 1ª CATEGORIA - DMT DE 400 A 600 M - CAMINHO DE SERVIÇO PAVIMENTADO - COM ESCAVADEIRA E CAMINHÃO BASCULANTE DE 14 M³</v>
          </cell>
          <cell r="C19559" t="str">
            <v>M3</v>
          </cell>
        </row>
        <row r="19559">
          <cell r="E19559">
            <v>5.49</v>
          </cell>
        </row>
        <row r="19560">
          <cell r="A19560">
            <v>5501875</v>
          </cell>
          <cell r="B19560" t="str">
            <v>ESCAVAÇÃO, CARGA E TRANSPORTE DE MATERIAL DE 1ª CATEGORIA - DMT DE 50 A 200 M - CAMINHO DE SERVIÇO EM LEITO NATURAL - COM CARREGADEIRA E CAMINHÃO BASCULANTE DE 14 M³</v>
          </cell>
          <cell r="C19560" t="str">
            <v>M3</v>
          </cell>
        </row>
        <row r="19560">
          <cell r="E19560">
            <v>8.77</v>
          </cell>
        </row>
        <row r="19561">
          <cell r="A19561">
            <v>5502109</v>
          </cell>
          <cell r="B19561" t="str">
            <v>ESCAVAÇÃO, CARGA E TRANSPORTE DE MATERIAL DE 1ª CATEGORIA - DMT DE 50 A 200 M - CAMINHO DE SERVIÇO EM LEITO NATURAL - COM ESCAVADEIRA E CAMINHÃO BASCULANTE DE 14 M³</v>
          </cell>
          <cell r="C19561" t="str">
            <v>M3</v>
          </cell>
        </row>
        <row r="19561">
          <cell r="E19561">
            <v>5.46</v>
          </cell>
        </row>
        <row r="19562">
          <cell r="A19562">
            <v>5501901</v>
          </cell>
          <cell r="B19562" t="str">
            <v>ESCAVAÇÃO, CARGA E TRANSPORTE DE MATERIAL DE 1ª CATEGORIA - DMT DE 50 A 200 M - CAMINHO DE SERVIÇO EM REVESTIMENTO PRIMÁRIO - COM CARREGADEIRA E CAMINHÃO BASCULANTE DE 14 M³</v>
          </cell>
          <cell r="C19562" t="str">
            <v>M3</v>
          </cell>
        </row>
        <row r="19562">
          <cell r="E19562">
            <v>8.15</v>
          </cell>
        </row>
        <row r="19563">
          <cell r="A19563">
            <v>5502135</v>
          </cell>
          <cell r="B19563" t="str">
            <v>ESCAVAÇÃO, CARGA E TRANSPORTE DE MATERIAL DE 1ª CATEGORIA - DMT DE 50 A 200 M - CAMINHO DE SERVIÇO EM REVESTIMENTO PRIMÁRIO - COM ESCAVADEIRA E CAMINHÃO BASCULANTE DE 14 M³</v>
          </cell>
          <cell r="C19563" t="str">
            <v>M3</v>
          </cell>
        </row>
        <row r="19563">
          <cell r="E19563">
            <v>4.8</v>
          </cell>
        </row>
        <row r="19564">
          <cell r="A19564">
            <v>5501927</v>
          </cell>
          <cell r="B19564" t="str">
            <v>ESCAVAÇÃO, CARGA E TRANSPORTE DE MATERIAL DE 1ª CATEGORIA - DMT DE 50 A 200 M - CAMINHO DE SERVIÇO PAVIMENTADO - COM CARREGADEIRA E CAMINHÃO BASCULANTE DE 14 M³</v>
          </cell>
          <cell r="C19564" t="str">
            <v>M3</v>
          </cell>
        </row>
        <row r="19564">
          <cell r="E19564">
            <v>8.09</v>
          </cell>
        </row>
        <row r="19565">
          <cell r="A19565">
            <v>5502161</v>
          </cell>
          <cell r="B19565" t="str">
            <v>ESCAVAÇÃO, CARGA E TRANSPORTE DE MATERIAL DE 1ª CATEGORIA - DMT DE 50 A 200 M - CAMINHO DE SERVIÇO PAVIMENTADO - COM ESCAVADEIRA E CAMINHÃO BASCULANTE DE 14 M³</v>
          </cell>
          <cell r="C19565" t="str">
            <v>M3</v>
          </cell>
        </row>
        <row r="19565">
          <cell r="E19565">
            <v>4.73</v>
          </cell>
        </row>
        <row r="19566">
          <cell r="A19566">
            <v>5501878</v>
          </cell>
          <cell r="B19566" t="str">
            <v>ESCAVAÇÃO, CARGA E TRANSPORTE DE MATERIAL DE 1ª CATEGORIA - DMT DE 600 A 800 M - CAMINHO DE SERVIÇO EM LEITO NATURAL - COM CARREGADEIRA E CAMINHÃO BASCULANTE DE 14 M³</v>
          </cell>
          <cell r="C19566" t="str">
            <v>M3</v>
          </cell>
        </row>
        <row r="19566">
          <cell r="E19566">
            <v>10.08</v>
          </cell>
        </row>
        <row r="19567">
          <cell r="A19567">
            <v>5502112</v>
          </cell>
          <cell r="B19567" t="str">
            <v>ESCAVAÇÃO, CARGA E TRANSPORTE DE MATERIAL DE 1ª CATEGORIA - DMT DE 600 A 800 M - CAMINHO DE SERVIÇO EM LEITO NATURAL - COM ESCAVADEIRA E CAMINHÃO BASCULANTE DE 14 M³</v>
          </cell>
          <cell r="C19567" t="str">
            <v>M3</v>
          </cell>
        </row>
        <row r="19567">
          <cell r="E19567">
            <v>6.78</v>
          </cell>
        </row>
        <row r="19568">
          <cell r="A19568">
            <v>5501904</v>
          </cell>
          <cell r="B19568" t="str">
            <v>ESCAVAÇÃO, CARGA E TRANSPORTE DE MATERIAL DE 1ª CATEGORIA - DMT DE 600 A 800 M - CAMINHO DE SERVIÇO EM REVESTIMENTO PRIMÁRIO - COM CARREGADEIRA E CAMINHÃO BASCULANTE DE 14 M³</v>
          </cell>
          <cell r="C19568" t="str">
            <v>M3</v>
          </cell>
        </row>
        <row r="19568">
          <cell r="E19568">
            <v>9.13</v>
          </cell>
        </row>
        <row r="19569">
          <cell r="A19569">
            <v>5502138</v>
          </cell>
          <cell r="B19569" t="str">
            <v>ESCAVAÇÃO, CARGA E TRANSPORTE DE MATERIAL DE 1ª CATEGORIA - DMT DE 600 A 800 M - CAMINHO DE SERVIÇO EM REVESTIMENTO PRIMÁRIO - COM ESCAVADEIRA E CAMINHÃO BASCULANTE DE 14 M³</v>
          </cell>
          <cell r="C19569" t="str">
            <v>M3</v>
          </cell>
        </row>
        <row r="19569">
          <cell r="E19569">
            <v>5.83</v>
          </cell>
        </row>
        <row r="19570">
          <cell r="A19570">
            <v>5501930</v>
          </cell>
          <cell r="B19570" t="str">
            <v>ESCAVAÇÃO, CARGA E TRANSPORTE DE MATERIAL DE 1ª CATEGORIA - DMT DE 600 A 800 M - CAMINHO DE SERVIÇO PAVIMENTADO - COM CARREGADEIRA E CAMINHÃO BASCULANTE DE 14 M³</v>
          </cell>
          <cell r="C19570" t="str">
            <v>M3</v>
          </cell>
        </row>
        <row r="19570">
          <cell r="E19570">
            <v>8.95</v>
          </cell>
        </row>
        <row r="19571">
          <cell r="A19571">
            <v>5502164</v>
          </cell>
          <cell r="B19571" t="str">
            <v>ESCAVAÇÃO, CARGA E TRANSPORTE DE MATERIAL DE 1ª CATEGORIA - DMT DE 600 A 800 M - CAMINHO DE SERVIÇO PAVIMENTADO - COM ESCAVADEIRA E CAMINHÃO BASCULANTE DE 14 M³</v>
          </cell>
          <cell r="C19571" t="str">
            <v>M3</v>
          </cell>
        </row>
        <row r="19571">
          <cell r="E19571">
            <v>5.64</v>
          </cell>
        </row>
        <row r="19572">
          <cell r="A19572">
            <v>5501879</v>
          </cell>
          <cell r="B19572" t="str">
            <v>ESCAVAÇÃO, CARGA E TRANSPORTE DE MATERIAL DE 1ª CATEGORIA - DMT DE 800 A 1.000 M - CAMINHO DE SERVIÇO EM LEITO NATURAL - COM CARREGADEIRA E CAMINHÃO BASCULANTE DE 14 M³</v>
          </cell>
          <cell r="C19572" t="str">
            <v>M3</v>
          </cell>
        </row>
        <row r="19572">
          <cell r="E19572">
            <v>10.34</v>
          </cell>
        </row>
        <row r="19573">
          <cell r="A19573">
            <v>5502113</v>
          </cell>
          <cell r="B19573" t="str">
            <v>ESCAVAÇÃO, CARGA E TRANSPORTE DE MATERIAL DE 1ª CATEGORIA - DMT DE 800 A 1.000 M - CAMINHO DE SERVIÇO EM LEITO NATURAL - COM ESCAVADEIRA E CAMINHÃO BASCULANTE DE 14 M³</v>
          </cell>
          <cell r="C19573" t="str">
            <v>M3</v>
          </cell>
        </row>
        <row r="19573">
          <cell r="E19573">
            <v>7.01</v>
          </cell>
        </row>
        <row r="19574">
          <cell r="A19574">
            <v>5501905</v>
          </cell>
          <cell r="B19574" t="str">
            <v>ESCAVAÇÃO, CARGA E TRANSPORTE DE MATERIAL DE 1ª CATEGORIA - DMT DE 800 A 1.000 M - CAMINHO DE SERVIÇO EM REVESTIMENTO PRIMÁRIO - COM CARREGADEIRA E CAMINHÃO BASCULANTE DE 14 M³</v>
          </cell>
          <cell r="C19574" t="str">
            <v>M3</v>
          </cell>
        </row>
        <row r="19574">
          <cell r="E19574">
            <v>9.3</v>
          </cell>
        </row>
        <row r="19575">
          <cell r="A19575">
            <v>5502139</v>
          </cell>
          <cell r="B19575" t="str">
            <v>ESCAVAÇÃO, CARGA E TRANSPORTE DE MATERIAL DE 1ª CATEGORIA - DMT DE 800 A 1.000 M - CAMINHO DE SERVIÇO EM REVESTIMENTO PRIMÁRIO - COM ESCAVADEIRA E CAMINHÃO BASCULANTE DE 14 M³</v>
          </cell>
          <cell r="C19575" t="str">
            <v>M3</v>
          </cell>
        </row>
        <row r="19575">
          <cell r="E19575">
            <v>5.99</v>
          </cell>
        </row>
        <row r="19576">
          <cell r="A19576">
            <v>5501931</v>
          </cell>
          <cell r="B19576" t="str">
            <v>ESCAVAÇÃO, CARGA E TRANSPORTE DE MATERIAL DE 1ª CATEGORIA - DMT DE 800 A 1.000 M - CAMINHO DE SERVIÇO PAVIMENTADO - COM CARREGADEIRA E CAMINHÃO BASCULANTE DE 14 M³</v>
          </cell>
          <cell r="C19576" t="str">
            <v>M3</v>
          </cell>
        </row>
        <row r="19576">
          <cell r="E19576">
            <v>9.1</v>
          </cell>
        </row>
        <row r="19577">
          <cell r="A19577">
            <v>5502165</v>
          </cell>
          <cell r="B19577" t="str">
            <v>ESCAVAÇÃO, CARGA E TRANSPORTE DE MATERIAL DE 1ª CATEGORIA - DMT DE 800 A 1.000 M - CAMINHO DE SERVIÇO PAVIMENTADO - COM ESCAVADEIRA E CAMINHÃO BASCULANTE DE 14 M³</v>
          </cell>
          <cell r="C19577" t="str">
            <v>M3</v>
          </cell>
        </row>
        <row r="19577">
          <cell r="E19577">
            <v>5.77</v>
          </cell>
        </row>
        <row r="19578">
          <cell r="A19578">
            <v>5502825</v>
          </cell>
          <cell r="B19578" t="str">
            <v>ESCAVAÇÃO, CARGA E TRANSPORTE DE MATERIAL DE 1ª CATEGORIA NA DISTÂNCIA DE 3.000 M - CAMINHO DE SERVIÇO EM LEITO NATURAL - COM CARREGADEIRA E CAMINHÃO BASCULANTE DE 14 M³</v>
          </cell>
          <cell r="C19578" t="str">
            <v>M3</v>
          </cell>
        </row>
        <row r="19578">
          <cell r="E19578">
            <v>14.38</v>
          </cell>
        </row>
        <row r="19579">
          <cell r="A19579">
            <v>5502834</v>
          </cell>
          <cell r="B19579" t="str">
            <v>ESCAVAÇÃO, CARGA E TRANSPORTE DE MATERIAL DE 1ª CATEGORIA NA DISTÂNCIA DE 3.000 M - CAMINHO DE SERVIÇO EM LEITO NATURAL - COM ESCAVADEIRA E CAMINHÃO BASCULANTE DE 14 M³</v>
          </cell>
          <cell r="C19579" t="str">
            <v>M3</v>
          </cell>
        </row>
        <row r="19579">
          <cell r="E19579">
            <v>10.74</v>
          </cell>
        </row>
        <row r="19580">
          <cell r="A19580">
            <v>5502826</v>
          </cell>
          <cell r="B19580" t="str">
            <v>ESCAVAÇÃO, CARGA E TRANSPORTE DE MATERIAL DE 1ª CATEGORIA NA DISTÂNCIA DE 3.000 M - CAMINHO DE SERVIÇO EM REVESTIMENTO PRIMÁRIO - COM CARREGADEIRA E CAMINHÃO BASCULANTE DE 14 M³</v>
          </cell>
          <cell r="C19580" t="str">
            <v>M3</v>
          </cell>
        </row>
        <row r="19580">
          <cell r="E19580">
            <v>11.65</v>
          </cell>
        </row>
        <row r="19581">
          <cell r="A19581">
            <v>5502835</v>
          </cell>
          <cell r="B19581" t="str">
            <v>ESCAVAÇÃO, CARGA E TRANSPORTE DE MATERIAL DE 1ª CATEGORIA NA DISTÂNCIA DE 3.000 M - CAMINHO DE SERVIÇO EM REVESTIMENTO PRIMÁRIO - COM ESCAVADEIRA E CAMINHÃO BASCULANTE DE 14 M³</v>
          </cell>
          <cell r="C19581" t="str">
            <v>M3</v>
          </cell>
        </row>
        <row r="19581">
          <cell r="E19581">
            <v>8.41</v>
          </cell>
        </row>
        <row r="19582">
          <cell r="A19582">
            <v>5502827</v>
          </cell>
          <cell r="B19582" t="str">
            <v>ESCAVAÇÃO, CARGA E TRANSPORTE DE MATERIAL DE 1ª CATEGORIA NA DISTÂNCIA DE 3.000 M - CAMINHO DE SERVIÇO PAVIMENTADO - COM CARREGADEIRA E CAMINHÃO BASCULANTE DE 14 M³</v>
          </cell>
          <cell r="C19582" t="str">
            <v>M3</v>
          </cell>
        </row>
        <row r="19582">
          <cell r="E19582">
            <v>11.17</v>
          </cell>
        </row>
        <row r="19583">
          <cell r="A19583">
            <v>5502836</v>
          </cell>
          <cell r="B19583" t="str">
            <v>ESCAVAÇÃO, CARGA E TRANSPORTE DE MATERIAL DE 1ª CATEGORIA NA DISTÂNCIA DE 3.000 M - CAMINHO DE SERVIÇO PAVIMENTADO - COM ESCAVADEIRA E CAMINHÃO BASCULANTE DE 14 M³</v>
          </cell>
          <cell r="C19583" t="str">
            <v>M3</v>
          </cell>
        </row>
        <row r="19583">
          <cell r="E19583">
            <v>7.9</v>
          </cell>
        </row>
        <row r="19584">
          <cell r="A19584">
            <v>5502356</v>
          </cell>
          <cell r="B19584" t="str">
            <v>ESCAVAÇÃO, CARGA E TRANSPORTE DE MATERIAL DE 2ª CATEGORIA - DMT DE 1.000 A 1.200 M - CAMINHO DE SERVIÇO EM LEITO NATURAL - COM CARREGADEIRA E CAMINHÃO BASCULANTE DE 14 M³</v>
          </cell>
          <cell r="C19584" t="str">
            <v>M3</v>
          </cell>
        </row>
        <row r="19584">
          <cell r="E19584">
            <v>17.03</v>
          </cell>
        </row>
        <row r="19585">
          <cell r="A19585">
            <v>5502590</v>
          </cell>
          <cell r="B19585" t="str">
            <v>ESCAVAÇÃO, CARGA E TRANSPORTE DE MATERIAL DE 2ª CATEGORIA - DMT DE 1.000 A 1.200 M - CAMINHO DE SERVIÇO EM LEITO NATURAL - COM ESCAVADEIRA E CAMINHÃO BASCULANTE DE 14 M³</v>
          </cell>
          <cell r="C19585" t="str">
            <v>M3</v>
          </cell>
        </row>
        <row r="19585">
          <cell r="E19585">
            <v>9.93</v>
          </cell>
        </row>
        <row r="19586">
          <cell r="A19586">
            <v>5502382</v>
          </cell>
          <cell r="B19586" t="str">
            <v>ESCAVAÇÃO, CARGA E TRANSPORTE DE MATERIAL DE 2ª CATEGORIA - DMT DE 1.000 A 1.200 M - CAMINHO DE SERVIÇO EM REVESTIMENTO PRIMÁRIO - COM CARREGADEIRA E CAMINHÃO BASCULANTE DE 14 M³</v>
          </cell>
          <cell r="C19586" t="str">
            <v>M3</v>
          </cell>
        </row>
        <row r="19586">
          <cell r="E19586">
            <v>15.73</v>
          </cell>
        </row>
        <row r="19587">
          <cell r="A19587">
            <v>5502616</v>
          </cell>
          <cell r="B19587" t="str">
            <v>ESCAVAÇÃO, CARGA E TRANSPORTE DE MATERIAL DE 2ª CATEGORIA - DMT DE 1.000 A 1.200 M - CAMINHO DE SERVIÇO EM REVESTIMENTO PRIMÁRIO - COM ESCAVADEIRA E CAMINHÃO BASCULANTE DE 14 M³</v>
          </cell>
          <cell r="C19587" t="str">
            <v>M3</v>
          </cell>
        </row>
        <row r="19587">
          <cell r="E19587">
            <v>8.46</v>
          </cell>
        </row>
        <row r="19588">
          <cell r="A19588">
            <v>5502408</v>
          </cell>
          <cell r="B19588" t="str">
            <v>ESCAVAÇÃO, CARGA E TRANSPORTE DE MATERIAL DE 2ª CATEGORIA - DMT DE 1.000 A 1.200 M - CAMINHO DE SERVIÇO PAVIMENTADO - COM CARREGADEIRA E CAMINHÃO BASCULANTE DE 14 M³</v>
          </cell>
          <cell r="C19588" t="str">
            <v>M3</v>
          </cell>
        </row>
        <row r="19588">
          <cell r="E19588">
            <v>15.49</v>
          </cell>
        </row>
        <row r="19589">
          <cell r="A19589">
            <v>5502642</v>
          </cell>
          <cell r="B19589" t="str">
            <v>ESCAVAÇÃO, CARGA E TRANSPORTE DE MATERIAL DE 2ª CATEGORIA - DMT DE 1.000 A 1.200 M - CAMINHO DE SERVIÇO PAVIMENTADO - COM ESCAVADEIRA E CAMINHÃO BASCULANTE DE 14 M³</v>
          </cell>
          <cell r="C19589" t="str">
            <v>M3</v>
          </cell>
        </row>
        <row r="19589">
          <cell r="E19589">
            <v>8.18</v>
          </cell>
        </row>
        <row r="19590">
          <cell r="A19590">
            <v>5502357</v>
          </cell>
          <cell r="B19590" t="str">
            <v>ESCAVAÇÃO, CARGA E TRANSPORTE DE MATERIAL DE 2ª CATEGORIA - DMT DE 1.200 A 1.400 M - CAMINHO DE SERVIÇO EM LEITO NATURAL - COM CARREGADEIRA E CAMINHÃO BASCULANTE DE 14 M³</v>
          </cell>
          <cell r="C19590" t="str">
            <v>M3</v>
          </cell>
        </row>
        <row r="19590">
          <cell r="E19590">
            <v>17.28</v>
          </cell>
        </row>
        <row r="19591">
          <cell r="A19591">
            <v>5502591</v>
          </cell>
          <cell r="B19591" t="str">
            <v>ESCAVAÇÃO, CARGA E TRANSPORTE DE MATERIAL DE 2ª CATEGORIA - DMT DE 1.200 A 1.400 M - CAMINHO DE SERVIÇO EM LEITO NATURAL - COM ESCAVADEIRA E CAMINHÃO BASCULANTE DE 14 M³</v>
          </cell>
          <cell r="C19591" t="str">
            <v>M3</v>
          </cell>
        </row>
        <row r="19591">
          <cell r="E19591">
            <v>10.2</v>
          </cell>
        </row>
        <row r="19592">
          <cell r="A19592">
            <v>5502383</v>
          </cell>
          <cell r="B19592" t="str">
            <v>ESCAVAÇÃO, CARGA E TRANSPORTE DE MATERIAL DE 2ª CATEGORIA - DMT DE 1.200 A 1.400 M - CAMINHO DE SERVIÇO EM REVESTIMENTO PRIMÁRIO - COM CARREGADEIRA E CAMINHÃO BASCULANTE DE 14 M³</v>
          </cell>
          <cell r="C19592" t="str">
            <v>M3</v>
          </cell>
        </row>
        <row r="19592">
          <cell r="E19592">
            <v>15.89</v>
          </cell>
        </row>
        <row r="19593">
          <cell r="A19593">
            <v>5502617</v>
          </cell>
          <cell r="B19593" t="str">
            <v>ESCAVAÇÃO, CARGA E TRANSPORTE DE MATERIAL DE 2ª CATEGORIA - DMT DE 1.200 A 1.400 M - CAMINHO DE SERVIÇO EM REVESTIMENTO PRIMÁRIO - COM ESCAVADEIRA E CAMINHÃO BASCULANTE DE 14 M³</v>
          </cell>
          <cell r="C19593" t="str">
            <v>M3</v>
          </cell>
        </row>
        <row r="19593">
          <cell r="E19593">
            <v>8.58</v>
          </cell>
        </row>
        <row r="19594">
          <cell r="A19594">
            <v>5502409</v>
          </cell>
          <cell r="B19594" t="str">
            <v>ESCAVAÇÃO, CARGA E TRANSPORTE DE MATERIAL DE 2ª CATEGORIA - DMT DE 1.200 A 1.400 M - CAMINHO DE SERVIÇO PAVIMENTADO - COM CARREGADEIRA E CAMINHÃO BASCULANTE DE 14 M³</v>
          </cell>
          <cell r="C19594" t="str">
            <v>M3</v>
          </cell>
        </row>
        <row r="19594">
          <cell r="E19594">
            <v>15.61</v>
          </cell>
        </row>
        <row r="19595">
          <cell r="A19595">
            <v>5502643</v>
          </cell>
          <cell r="B19595" t="str">
            <v>ESCAVAÇÃO, CARGA E TRANSPORTE DE MATERIAL DE 2ª CATEGORIA - DMT DE 1.200 A 1.400 M - CAMINHO DE SERVIÇO PAVIMENTADO - COM ESCAVADEIRA E CAMINHÃO BASCULANTE DE 14 M³</v>
          </cell>
          <cell r="C19595" t="str">
            <v>M3</v>
          </cell>
        </row>
        <row r="19595">
          <cell r="E19595">
            <v>8.34</v>
          </cell>
        </row>
        <row r="19596">
          <cell r="A19596">
            <v>5502358</v>
          </cell>
          <cell r="B19596" t="str">
            <v>ESCAVAÇÃO, CARGA E TRANSPORTE DE MATERIAL DE 2ª CATEGORIA - DMT DE 1.400 A 1.600 M - CAMINHO DE SERVIÇO EM LEITO NATURAL - COM CARREGADEIRA E CAMINHÃO BASCULANTE DE 14 M³</v>
          </cell>
          <cell r="C19596" t="str">
            <v>M3</v>
          </cell>
        </row>
        <row r="19596">
          <cell r="E19596">
            <v>17.53</v>
          </cell>
        </row>
        <row r="19597">
          <cell r="A19597">
            <v>5502592</v>
          </cell>
          <cell r="B19597" t="str">
            <v>ESCAVAÇÃO, CARGA E TRANSPORTE DE MATERIAL DE 2ª CATEGORIA - DMT DE 1.400 A 1.600 M - CAMINHO DE SERVIÇO EM LEITO NATURAL - COM ESCAVADEIRA E CAMINHÃO BASCULANTE DE 14 M³</v>
          </cell>
          <cell r="C19597" t="str">
            <v>M3</v>
          </cell>
        </row>
        <row r="19597">
          <cell r="E19597">
            <v>10.41</v>
          </cell>
        </row>
        <row r="19598">
          <cell r="A19598">
            <v>5502384</v>
          </cell>
          <cell r="B19598" t="str">
            <v>ESCAVAÇÃO, CARGA E TRANSPORTE DE MATERIAL DE 2ª CATEGORIA - DMT DE 1.400 A 1.600 M - CAMINHO DE SERVIÇO EM REVESTIMENTO PRIMÁRIO - COM CARREGADEIRA E CAMINHÃO BASCULANTE DE 14 M³</v>
          </cell>
          <cell r="C19598" t="str">
            <v>M3</v>
          </cell>
        </row>
        <row r="19598">
          <cell r="E19598">
            <v>16.05</v>
          </cell>
        </row>
        <row r="19599">
          <cell r="A19599">
            <v>5502618</v>
          </cell>
          <cell r="B19599" t="str">
            <v>ESCAVAÇÃO, CARGA E TRANSPORTE DE MATERIAL DE 2ª CATEGORIA - DMT DE 1.400 A 1.600 M - CAMINHO DE SERVIÇO EM REVESTIMENTO PRIMÁRIO - COM ESCAVADEIRA E CAMINHÃO BASCULANTE DE 14 M³</v>
          </cell>
          <cell r="C19599" t="str">
            <v>M3</v>
          </cell>
        </row>
        <row r="19599">
          <cell r="E19599">
            <v>9.5</v>
          </cell>
        </row>
        <row r="19600">
          <cell r="A19600">
            <v>5502410</v>
          </cell>
          <cell r="B19600" t="str">
            <v>ESCAVAÇÃO, CARGA E TRANSPORTE DE MATERIAL DE 2ª CATEGORIA - DMT DE 1.400 A 1.600 M - CAMINHO DE SERVIÇO PAVIMENTADO - COM CARREGADEIRA E CAMINHÃO BASCULANTE DE 14 M³</v>
          </cell>
          <cell r="C19600" t="str">
            <v>M3</v>
          </cell>
        </row>
        <row r="19600">
          <cell r="E19600">
            <v>15.73</v>
          </cell>
        </row>
        <row r="19601">
          <cell r="A19601">
            <v>5502644</v>
          </cell>
          <cell r="B19601" t="str">
            <v>ESCAVAÇÃO, CARGA E TRANSPORTE DE MATERIAL DE 2ª CATEGORIA - DMT DE 1.400 A 1.600 M - CAMINHO DE SERVIÇO PAVIMENTADO - COM ESCAVADEIRA E CAMINHÃO BASCULANTE DE 14 M³</v>
          </cell>
          <cell r="C19601" t="str">
            <v>M3</v>
          </cell>
        </row>
        <row r="19601">
          <cell r="E19601">
            <v>8.46</v>
          </cell>
        </row>
        <row r="19602">
          <cell r="A19602">
            <v>5502359</v>
          </cell>
          <cell r="B19602" t="str">
            <v>ESCAVAÇÃO, CARGA E TRANSPORTE DE MATERIAL DE 2ª CATEGORIA - DMT DE 1.600 A 1.800 M - CAMINHO DE SERVIÇO EM LEITO NATURAL - COM CARREGADEIRA E CAMINHÃO BASCULANTE DE 14 M³</v>
          </cell>
          <cell r="C19602" t="str">
            <v>M3</v>
          </cell>
        </row>
        <row r="19602">
          <cell r="E19602">
            <v>17.78</v>
          </cell>
        </row>
        <row r="19603">
          <cell r="A19603">
            <v>5502593</v>
          </cell>
          <cell r="B19603" t="str">
            <v>ESCAVAÇÃO, CARGA E TRANSPORTE DE MATERIAL DE 2ª CATEGORIA - DMT DE 1.600 A 1.800 M - CAMINHO DE SERVIÇO EM LEITO NATURAL - COM ESCAVADEIRA E CAMINHÃO BASCULANTE DE 14 M³</v>
          </cell>
          <cell r="C19603" t="str">
            <v>M3</v>
          </cell>
        </row>
        <row r="19603">
          <cell r="E19603">
            <v>10.68</v>
          </cell>
        </row>
        <row r="19604">
          <cell r="A19604">
            <v>5502385</v>
          </cell>
          <cell r="B19604" t="str">
            <v>ESCAVAÇÃO, CARGA E TRANSPORTE DE MATERIAL DE 2ª CATEGORIA - DMT DE 1.600 A 1.800 M - CAMINHO DE SERVIÇO EM REVESTIMENTO PRIMÁRIO - COM CARREGADEIRA E CAMINHÃO BASCULANTE DE 14 M³</v>
          </cell>
          <cell r="C19604" t="str">
            <v>M3</v>
          </cell>
        </row>
        <row r="19604">
          <cell r="E19604">
            <v>16.21</v>
          </cell>
        </row>
        <row r="19605">
          <cell r="A19605">
            <v>5502619</v>
          </cell>
          <cell r="B19605" t="str">
            <v>ESCAVAÇÃO, CARGA E TRANSPORTE DE MATERIAL DE 2ª CATEGORIA - DMT DE 1.600 A 1.800 M - CAMINHO DE SERVIÇO EM REVESTIMENTO PRIMÁRIO - COM ESCAVADEIRA E CAMINHÃO BASCULANTE DE 14 M³</v>
          </cell>
          <cell r="C19605" t="str">
            <v>M3</v>
          </cell>
        </row>
        <row r="19605">
          <cell r="E19605">
            <v>9.66</v>
          </cell>
        </row>
        <row r="19606">
          <cell r="A19606">
            <v>5502411</v>
          </cell>
          <cell r="B19606" t="str">
            <v>ESCAVAÇÃO, CARGA E TRANSPORTE DE MATERIAL DE 2ª CATEGORIA - DMT DE 1.600 A 1.800 M - CAMINHO DE SERVIÇO PAVIMENTADO - COM CARREGADEIRA E CAMINHÃO BASCULANTE DE 14 M³</v>
          </cell>
          <cell r="C19606" t="str">
            <v>M3</v>
          </cell>
        </row>
        <row r="19606">
          <cell r="E19606">
            <v>15.85</v>
          </cell>
        </row>
        <row r="19607">
          <cell r="A19607">
            <v>5502645</v>
          </cell>
          <cell r="B19607" t="str">
            <v>ESCAVAÇÃO, CARGA E TRANSPORTE DE MATERIAL DE 2ª CATEGORIA - DMT DE 1.600 A 1.800 M - CAMINHO DE SERVIÇO PAVIMENTADO - COM ESCAVADEIRA E CAMINHÃO BASCULANTE DE 14 M³</v>
          </cell>
          <cell r="C19607" t="str">
            <v>M3</v>
          </cell>
        </row>
        <row r="19607">
          <cell r="E19607">
            <v>8.58</v>
          </cell>
        </row>
        <row r="19608">
          <cell r="A19608">
            <v>5502360</v>
          </cell>
          <cell r="B19608" t="str">
            <v>ESCAVAÇÃO, CARGA E TRANSPORTE DE MATERIAL DE 2ª CATEGORIA - DMT DE 1.800 A 2.000 M - CAMINHO DE SERVIÇO EM LEITO NATURAL - COM CARREGADEIRA E CAMINHÃO BASCULANTE DE 14 M³</v>
          </cell>
          <cell r="C19608" t="str">
            <v>M3</v>
          </cell>
        </row>
        <row r="19608">
          <cell r="E19608">
            <v>18.54</v>
          </cell>
        </row>
        <row r="19609">
          <cell r="A19609">
            <v>5502594</v>
          </cell>
          <cell r="B19609" t="str">
            <v>ESCAVAÇÃO, CARGA E TRANSPORTE DE MATERIAL DE 2ª CATEGORIA - DMT DE 1.800 A 2.000 M - CAMINHO DE SERVIÇO EM LEITO NATURAL - COM ESCAVADEIRA E CAMINHÃO BASCULANTE DE 14 M³</v>
          </cell>
          <cell r="C19609" t="str">
            <v>M3</v>
          </cell>
        </row>
        <row r="19609">
          <cell r="E19609">
            <v>11.66</v>
          </cell>
        </row>
        <row r="19610">
          <cell r="A19610">
            <v>5502386</v>
          </cell>
          <cell r="B19610" t="str">
            <v>ESCAVAÇÃO, CARGA E TRANSPORTE DE MATERIAL DE 2ª CATEGORIA - DMT DE 1.800 A 2.000 M - CAMINHO DE SERVIÇO EM REVESTIMENTO PRIMÁRIO - COM CARREGADEIRA E CAMINHÃO BASCULANTE DE 14 M³</v>
          </cell>
          <cell r="C19610" t="str">
            <v>M3</v>
          </cell>
        </row>
        <row r="19610">
          <cell r="E19610">
            <v>16.88</v>
          </cell>
        </row>
        <row r="19611">
          <cell r="A19611">
            <v>5502620</v>
          </cell>
          <cell r="B19611" t="str">
            <v>ESCAVAÇÃO, CARGA E TRANSPORTE DE MATERIAL DE 2ª CATEGORIA - DMT DE 1.800 A 2.000 M - CAMINHO DE SERVIÇO EM REVESTIMENTO PRIMÁRIO - COM ESCAVADEIRA E CAMINHÃO BASCULANTE DE 14 M³</v>
          </cell>
          <cell r="C19611" t="str">
            <v>M3</v>
          </cell>
        </row>
        <row r="19611">
          <cell r="E19611">
            <v>9.76</v>
          </cell>
        </row>
        <row r="19612">
          <cell r="A19612">
            <v>5502412</v>
          </cell>
          <cell r="B19612" t="str">
            <v>ESCAVAÇÃO, CARGA E TRANSPORTE DE MATERIAL DE 2ª CATEGORIA - DMT DE 1.800 A 2.000 M - CAMINHO DE SERVIÇO PAVIMENTADO - COM CARREGADEIRA E CAMINHÃO BASCULANTE DE 14 M³</v>
          </cell>
          <cell r="C19612" t="str">
            <v>M3</v>
          </cell>
        </row>
        <row r="19612">
          <cell r="E19612">
            <v>15.97</v>
          </cell>
        </row>
        <row r="19613">
          <cell r="A19613">
            <v>5502646</v>
          </cell>
          <cell r="B19613" t="str">
            <v>ESCAVAÇÃO, CARGA E TRANSPORTE DE MATERIAL DE 2ª CATEGORIA - DMT DE 1.800 A 2.000 M - CAMINHO DE SERVIÇO PAVIMENTADO - COM ESCAVADEIRA E CAMINHÃO BASCULANTE DE 14 M³</v>
          </cell>
          <cell r="C19613" t="str">
            <v>M3</v>
          </cell>
        </row>
        <row r="19613">
          <cell r="E19613">
            <v>9.44</v>
          </cell>
        </row>
        <row r="19614">
          <cell r="A19614">
            <v>5502361</v>
          </cell>
          <cell r="B19614" t="str">
            <v>ESCAVAÇÃO, CARGA E TRANSPORTE DE MATERIAL DE 2ª CATEGORIA - DMT DE 2.000 A 2.500 M - CAMINHO DE SERVIÇO EM LEITO NATURAL - COM CARREGADEIRA E CAMINHÃO BASCULANTE DE 14 M³</v>
          </cell>
          <cell r="C19614" t="str">
            <v>M3</v>
          </cell>
        </row>
        <row r="19614">
          <cell r="E19614">
            <v>18.96</v>
          </cell>
        </row>
        <row r="19615">
          <cell r="A19615">
            <v>5502595</v>
          </cell>
          <cell r="B19615" t="str">
            <v>ESCAVAÇÃO, CARGA E TRANSPORTE DE MATERIAL DE 2ª CATEGORIA - DMT DE 2.000 A 2.500 M - CAMINHO DE SERVIÇO EM LEITO NATURAL - COM ESCAVADEIRA E CAMINHÃO BASCULANTE DE 14 M³</v>
          </cell>
          <cell r="C19615" t="str">
            <v>M3</v>
          </cell>
        </row>
        <row r="19615">
          <cell r="E19615">
            <v>12.06</v>
          </cell>
        </row>
        <row r="19616">
          <cell r="A19616">
            <v>5502387</v>
          </cell>
          <cell r="B19616" t="str">
            <v>ESCAVAÇÃO, CARGA E TRANSPORTE DE MATERIAL DE 2ª CATEGORIA - DMT DE 2.000 A 2.500 M - CAMINHO DE SERVIÇO EM REVESTIMENTO PRIMÁRIO - COM CARREGADEIRA E CAMINHÃO BASCULANTE DE 14 M³</v>
          </cell>
          <cell r="C19616" t="str">
            <v>M3</v>
          </cell>
        </row>
        <row r="19616">
          <cell r="E19616">
            <v>17.18</v>
          </cell>
        </row>
        <row r="19617">
          <cell r="A19617">
            <v>5502621</v>
          </cell>
          <cell r="B19617" t="str">
            <v>ESCAVAÇÃO, CARGA E TRANSPORTE DE MATERIAL DE 2ª CATEGORIA - DMT DE 2.000 A 2.500 M - CAMINHO DE SERVIÇO EM REVESTIMENTO PRIMÁRIO - COM ESCAVADEIRA E CAMINHÃO BASCULANTE DE 14 M³</v>
          </cell>
          <cell r="C19617" t="str">
            <v>M3</v>
          </cell>
        </row>
        <row r="19617">
          <cell r="E19617">
            <v>10.09</v>
          </cell>
        </row>
        <row r="19618">
          <cell r="A19618">
            <v>5502413</v>
          </cell>
          <cell r="B19618" t="str">
            <v>ESCAVAÇÃO, CARGA E TRANSPORTE DE MATERIAL DE 2ª CATEGORIA - DMT DE 2.000 A 2.500 M - CAMINHO DE SERVIÇO PAVIMENTADO - COM CARREGADEIRA E CAMINHÃO BASCULANTE DE 14 M³</v>
          </cell>
          <cell r="C19618" t="str">
            <v>M3</v>
          </cell>
        </row>
        <row r="19618">
          <cell r="E19618">
            <v>16.21</v>
          </cell>
        </row>
        <row r="19619">
          <cell r="A19619">
            <v>5502647</v>
          </cell>
          <cell r="B19619" t="str">
            <v>ESCAVAÇÃO, CARGA E TRANSPORTE DE MATERIAL DE 2ª CATEGORIA - DMT DE 2.000 A 2.500 M - CAMINHO DE SERVIÇO PAVIMENTADO - COM ESCAVADEIRA E CAMINHÃO BASCULANTE DE 14 M³</v>
          </cell>
          <cell r="C19619" t="str">
            <v>M3</v>
          </cell>
        </row>
        <row r="19619">
          <cell r="E19619">
            <v>9.66</v>
          </cell>
        </row>
        <row r="19620">
          <cell r="A19620">
            <v>5502362</v>
          </cell>
          <cell r="B19620" t="str">
            <v>ESCAVAÇÃO, CARGA E TRANSPORTE DE MATERIAL DE 2ª CATEGORIA - DMT DE 2.500 A 3.000 M - CAMINHO DE SERVIÇO EM LEITO NATURAL - COM CARREGADEIRA E CAMINHÃO BASCULANTE DE 14 M³</v>
          </cell>
          <cell r="C19620" t="str">
            <v>M3</v>
          </cell>
        </row>
        <row r="19620">
          <cell r="E19620">
            <v>20.23</v>
          </cell>
        </row>
        <row r="19621">
          <cell r="A19621">
            <v>5502596</v>
          </cell>
          <cell r="B19621" t="str">
            <v>ESCAVAÇÃO, CARGA E TRANSPORTE DE MATERIAL DE 2ª CATEGORIA - DMT DE 2.500 A 3.000 M - CAMINHO DE SERVIÇO EM LEITO NATURAL - COM ESCAVADEIRA E CAMINHÃO BASCULANTE DE 14 M³</v>
          </cell>
          <cell r="C19621" t="str">
            <v>M3</v>
          </cell>
        </row>
        <row r="19621">
          <cell r="E19621">
            <v>12.74</v>
          </cell>
        </row>
        <row r="19622">
          <cell r="A19622">
            <v>5502388</v>
          </cell>
          <cell r="B19622" t="str">
            <v>ESCAVAÇÃO, CARGA E TRANSPORTE DE MATERIAL DE 2ª CATEGORIA - DMT DE 2.500 A 3.000 M - CAMINHO DE SERVIÇO EM REVESTIMENTO PRIMÁRIO - COM CARREGADEIRA E CAMINHÃO BASCULANTE DE 14 M³</v>
          </cell>
          <cell r="C19622" t="str">
            <v>M3</v>
          </cell>
        </row>
        <row r="19622">
          <cell r="E19622">
            <v>17.58</v>
          </cell>
        </row>
        <row r="19623">
          <cell r="A19623">
            <v>5502622</v>
          </cell>
          <cell r="B19623" t="str">
            <v>ESCAVAÇÃO, CARGA E TRANSPORTE DE MATERIAL DE 2ª CATEGORIA - DMT DE 2.500 A 3.000 M - CAMINHO DE SERVIÇO EM REVESTIMENTO PRIMÁRIO - COM ESCAVADEIRA E CAMINHÃO BASCULANTE DE 14 M³</v>
          </cell>
          <cell r="C19623" t="str">
            <v>M3</v>
          </cell>
        </row>
        <row r="19623">
          <cell r="E19623">
            <v>10.52</v>
          </cell>
        </row>
        <row r="19624">
          <cell r="A19624">
            <v>5502414</v>
          </cell>
          <cell r="B19624" t="str">
            <v>ESCAVAÇÃO, CARGA E TRANSPORTE DE MATERIAL DE 2ª CATEGORIA - DMT DE 2.500 A 3.000 M - CAMINHO DE SERVIÇO PAVIMENTADO - COM CARREGADEIRA E CAMINHÃO BASCULANTE DE 14 M³</v>
          </cell>
          <cell r="C19624" t="str">
            <v>M3</v>
          </cell>
        </row>
        <row r="19624">
          <cell r="E19624">
            <v>17.13</v>
          </cell>
        </row>
        <row r="19625">
          <cell r="A19625">
            <v>5502648</v>
          </cell>
          <cell r="B19625" t="str">
            <v>ESCAVAÇÃO, CARGA E TRANSPORTE DE MATERIAL DE 2ª CATEGORIA - DMT DE 2.500 A 3.000 M - CAMINHO DE SERVIÇO PAVIMENTADO - COM ESCAVADEIRA E CAMINHÃO BASCULANTE DE 14 M³</v>
          </cell>
          <cell r="C19625" t="str">
            <v>M3</v>
          </cell>
        </row>
        <row r="19625">
          <cell r="E19625">
            <v>10.03</v>
          </cell>
        </row>
        <row r="19626">
          <cell r="A19626">
            <v>5502352</v>
          </cell>
          <cell r="B19626" t="str">
            <v>ESCAVAÇÃO, CARGA E TRANSPORTE DE MATERIAL DE 2ª CATEGORIA - DMT DE 200 A 400 M - CAMINHO DE SERVIÇO EM LEITO NATURAL - COM CARREGADEIRA E CAMINHÃO BASCULANTE DE 14 M³</v>
          </cell>
          <cell r="C19626" t="str">
            <v>M3</v>
          </cell>
        </row>
        <row r="19626">
          <cell r="E19626">
            <v>15.37</v>
          </cell>
        </row>
        <row r="19627">
          <cell r="A19627">
            <v>5502586</v>
          </cell>
          <cell r="B19627" t="str">
            <v>ESCAVAÇÃO, CARGA E TRANSPORTE DE MATERIAL DE 2ª CATEGORIA - DMT DE 200 A 400 M - CAMINHO DE SERVIÇO EM LEITO NATURAL - COM ESCAVADEIRA E CAMINHÃO BASCULANTE DE 14 M³</v>
          </cell>
          <cell r="C19627" t="str">
            <v>M3</v>
          </cell>
        </row>
        <row r="19627">
          <cell r="E19627">
            <v>8.1</v>
          </cell>
        </row>
        <row r="19628">
          <cell r="A19628">
            <v>5502378</v>
          </cell>
          <cell r="B19628" t="str">
            <v>ESCAVAÇÃO, CARGA E TRANSPORTE DE MATERIAL DE 2ª CATEGORIA - DMT DE 200 A 400 M - CAMINHO DE SERVIÇO EM REVESTIMENTO PRIMÁRIO - COM CARREGADEIRA E CAMINHÃO BASCULANTE DE 14 M³</v>
          </cell>
          <cell r="C19628" t="str">
            <v>M3</v>
          </cell>
        </row>
        <row r="19628">
          <cell r="E19628">
            <v>14.44</v>
          </cell>
        </row>
        <row r="19629">
          <cell r="A19629">
            <v>5502612</v>
          </cell>
          <cell r="B19629" t="str">
            <v>ESCAVAÇÃO, CARGA E TRANSPORTE DE MATERIAL DE 2ª CATEGORIA - DMT DE 200 A 400 M - CAMINHO DE SERVIÇO EM REVESTIMENTO PRIMÁRIO - COM ESCAVADEIRA E CAMINHÃO BASCULANTE DE 14 M³</v>
          </cell>
          <cell r="C19629" t="str">
            <v>M3</v>
          </cell>
        </row>
        <row r="19629">
          <cell r="E19629">
            <v>7.69</v>
          </cell>
        </row>
        <row r="19630">
          <cell r="A19630">
            <v>5502404</v>
          </cell>
          <cell r="B19630" t="str">
            <v>ESCAVAÇÃO, CARGA E TRANSPORTE DE MATERIAL DE 2ª CATEGORIA - DMT DE 200 A 400 M - CAMINHO DE SERVIÇO PAVIMENTADO - COM CARREGADEIRA E CAMINHÃO BASCULANTE DE 14 M³</v>
          </cell>
          <cell r="C19630" t="str">
            <v>M3</v>
          </cell>
        </row>
        <row r="19630">
          <cell r="E19630">
            <v>14.32</v>
          </cell>
        </row>
        <row r="19631">
          <cell r="A19631">
            <v>5502638</v>
          </cell>
          <cell r="B19631" t="str">
            <v>ESCAVAÇÃO, CARGA E TRANSPORTE DE MATERIAL DE 2ª CATEGORIA - DMT DE 200 A 400 M - CAMINHO DE SERVIÇO PAVIMENTADO - COM ESCAVADEIRA E CAMINHÃO BASCULANTE DE 14 M³</v>
          </cell>
          <cell r="C19631" t="str">
            <v>M3</v>
          </cell>
        </row>
        <row r="19631">
          <cell r="E19631">
            <v>7.57</v>
          </cell>
        </row>
        <row r="19632">
          <cell r="A19632">
            <v>5502353</v>
          </cell>
          <cell r="B19632" t="str">
            <v>ESCAVAÇÃO, CARGA E TRANSPORTE DE MATERIAL DE 2ª CATEGORIA - DMT DE 400 A 600 M - CAMINHO DE SERVIÇO EM LEITO NATURAL - COM CARREGADEIRA E CAMINHÃO BASCULANTE DE 14 M³</v>
          </cell>
          <cell r="C19632" t="str">
            <v>M3</v>
          </cell>
        </row>
        <row r="19632">
          <cell r="E19632">
            <v>15.69</v>
          </cell>
        </row>
        <row r="19633">
          <cell r="A19633">
            <v>5502587</v>
          </cell>
          <cell r="B19633" t="str">
            <v>ESCAVAÇÃO, CARGA E TRANSPORTE DE MATERIAL DE 2ª CATEGORIA - DMT DE 400 A 600 M - CAMINHO DE SERVIÇO EM LEITO NATURAL - COM ESCAVADEIRA E CAMINHÃO BASCULANTE DE 14 M³</v>
          </cell>
          <cell r="C19633" t="str">
            <v>M3</v>
          </cell>
        </row>
        <row r="19633">
          <cell r="E19633">
            <v>8.42</v>
          </cell>
        </row>
        <row r="19634">
          <cell r="A19634">
            <v>5502379</v>
          </cell>
          <cell r="B19634" t="str">
            <v>ESCAVAÇÃO, CARGA E TRANSPORTE DE MATERIAL DE 2ª CATEGORIA - DMT DE 400 A 600 M - CAMINHO DE SERVIÇO EM REVESTIMENTO PRIMÁRIO - COM CARREGADEIRA E CAMINHÃO BASCULANTE DE 14 M³</v>
          </cell>
          <cell r="C19634" t="str">
            <v>M3</v>
          </cell>
        </row>
        <row r="19634">
          <cell r="E19634">
            <v>14.68</v>
          </cell>
        </row>
        <row r="19635">
          <cell r="A19635">
            <v>5502613</v>
          </cell>
          <cell r="B19635" t="str">
            <v>ESCAVAÇÃO, CARGA E TRANSPORTE DE MATERIAL DE 2ª CATEGORIA - DMT DE 400 A 600 M - CAMINHO DE SERVIÇO EM REVESTIMENTO PRIMÁRIO - COM ESCAVADEIRA E CAMINHÃO BASCULANTE DE 14 M³</v>
          </cell>
          <cell r="C19635" t="str">
            <v>M3</v>
          </cell>
        </row>
        <row r="19635">
          <cell r="E19635">
            <v>7.94</v>
          </cell>
        </row>
        <row r="19636">
          <cell r="A19636">
            <v>5502405</v>
          </cell>
          <cell r="B19636" t="str">
            <v>ESCAVAÇÃO, CARGA E TRANSPORTE DE MATERIAL DE 2ª CATEGORIA - DMT DE 400 A 600 M - CAMINHO DE SERVIÇO PAVIMENTADO - COM CARREGADEIRA E CAMINHÃO BASCULANTE DE 14 M³</v>
          </cell>
          <cell r="C19636" t="str">
            <v>M3</v>
          </cell>
        </row>
        <row r="19636">
          <cell r="E19636">
            <v>14.5</v>
          </cell>
        </row>
        <row r="19637">
          <cell r="A19637">
            <v>5502639</v>
          </cell>
          <cell r="B19637" t="str">
            <v>ESCAVAÇÃO, CARGA E TRANSPORTE DE MATERIAL DE 2ª CATEGORIA - DMT DE 400 A 600 M - CAMINHO DE SERVIÇO PAVIMENTADO - COM ESCAVADEIRA E CAMINHÃO BASCULANTE DE 14 M³</v>
          </cell>
          <cell r="C19637" t="str">
            <v>M3</v>
          </cell>
        </row>
        <row r="19637">
          <cell r="E19637">
            <v>7.78</v>
          </cell>
        </row>
        <row r="19638">
          <cell r="A19638">
            <v>5502351</v>
          </cell>
          <cell r="B19638" t="str">
            <v>ESCAVAÇÃO, CARGA E TRANSPORTE DE MATERIAL DE 2ª CATEGORIA - DMT DE 50 A 200 M - CAMINHO DE SERVIÇO EM LEITO NATURAL - COM CARREGADEIRA E CAMINHÃO BASCULANTE DE 14 M³</v>
          </cell>
          <cell r="C19638" t="str">
            <v>M3</v>
          </cell>
        </row>
        <row r="19638">
          <cell r="E19638">
            <v>14.44</v>
          </cell>
        </row>
        <row r="19639">
          <cell r="A19639">
            <v>5502585</v>
          </cell>
          <cell r="B19639" t="str">
            <v>ESCAVAÇÃO, CARGA E TRANSPORTE DE MATERIAL DE 2ª CATEGORIA - DMT DE 50 A 200 M - CAMINHO DE SERVIÇO EM LEITO NATURAL - COM ESCAVADEIRA E CAMINHÃO BASCULANTE DE 14 M³</v>
          </cell>
          <cell r="C19639" t="str">
            <v>M3</v>
          </cell>
        </row>
        <row r="19639">
          <cell r="E19639">
            <v>7.69</v>
          </cell>
        </row>
        <row r="19640">
          <cell r="A19640">
            <v>5502377</v>
          </cell>
          <cell r="B19640" t="str">
            <v>ESCAVAÇÃO, CARGA E TRANSPORTE DE MATERIAL DE 2ª CATEGORIA - DMT DE 50 A 200 M - CAMINHO DE SERVIÇO EM REVESTIMENTO PRIMÁRIO - COM CARREGADEIRA E CAMINHÃO BASCULANTE DE 14 M³</v>
          </cell>
          <cell r="C19640" t="str">
            <v>M3</v>
          </cell>
        </row>
        <row r="19640">
          <cell r="E19640">
            <v>14.2</v>
          </cell>
        </row>
        <row r="19641">
          <cell r="A19641">
            <v>5502611</v>
          </cell>
          <cell r="B19641" t="str">
            <v>ESCAVAÇÃO, CARGA E TRANSPORTE DE MATERIAL DE 2ª CATEGORIA - DMT DE 50 A 200 M - CAMINHO DE SERVIÇO EM REVESTIMENTO PRIMÁRIO - COM ESCAVADEIRA E CAMINHÃO BASCULANTE DE 14 M³</v>
          </cell>
          <cell r="C19641" t="str">
            <v>M3</v>
          </cell>
        </row>
        <row r="19641">
          <cell r="E19641">
            <v>7.45</v>
          </cell>
        </row>
        <row r="19642">
          <cell r="A19642">
            <v>5502403</v>
          </cell>
          <cell r="B19642" t="str">
            <v>ESCAVAÇÃO, CARGA E TRANSPORTE DE MATERIAL DE 2ª CATEGORIA - DMT DE 50 A 200 M - CAMINHO DE SERVIÇO PAVIMENTADO - COM CARREGADEIRA E CAMINHÃO BASCULANTE DE 14 M³</v>
          </cell>
          <cell r="C19642" t="str">
            <v>M3</v>
          </cell>
        </row>
        <row r="19642">
          <cell r="E19642">
            <v>14.11</v>
          </cell>
        </row>
        <row r="19643">
          <cell r="A19643">
            <v>5502637</v>
          </cell>
          <cell r="B19643" t="str">
            <v>ESCAVAÇÃO, CARGA E TRANSPORTE DE MATERIAL DE 2ª CATEGORIA - DMT DE 50 A 200 M - CAMINHO DE SERVIÇO PAVIMENTADO - COM ESCAVADEIRA E CAMINHÃO BASCULANTE DE 14 M³</v>
          </cell>
          <cell r="C19643" t="str">
            <v>M3</v>
          </cell>
        </row>
        <row r="19643">
          <cell r="E19643">
            <v>7.37</v>
          </cell>
        </row>
        <row r="19644">
          <cell r="A19644">
            <v>5502187</v>
          </cell>
          <cell r="B19644" t="str">
            <v>ESCAVAÇÃO, CARGA E TRANSPORTE DE MATERIAL DE 2ª CATEGORIA - DMT DE 50 M</v>
          </cell>
          <cell r="C19644" t="str">
            <v>M3</v>
          </cell>
        </row>
        <row r="19644">
          <cell r="E19644">
            <v>6.98</v>
          </cell>
        </row>
        <row r="19645">
          <cell r="A19645">
            <v>5502354</v>
          </cell>
          <cell r="B19645" t="str">
            <v>ESCAVAÇÃO, CARGA E TRANSPORTE DE MATERIAL DE 2ª CATEGORIA - DMT DE 600 A 800 M - CAMINHO DE SERVIÇO EM LEITO NATURAL - COM CARREGADEIRA E CAMINHÃO BASCULANTE DE 14 M³</v>
          </cell>
          <cell r="C19645" t="str">
            <v>M3</v>
          </cell>
        </row>
        <row r="19645">
          <cell r="E19645">
            <v>16.01</v>
          </cell>
        </row>
        <row r="19646">
          <cell r="A19646">
            <v>5502588</v>
          </cell>
          <cell r="B19646" t="str">
            <v>ESCAVAÇÃO, CARGA E TRANSPORTE DE MATERIAL DE 2ª CATEGORIA - DMT DE 600 A 800 M - CAMINHO DE SERVIÇO EM LEITO NATURAL - COM ESCAVADEIRA E CAMINHÃO BASCULANTE DE 14 M³</v>
          </cell>
          <cell r="C19646" t="str">
            <v>M3</v>
          </cell>
        </row>
        <row r="19646">
          <cell r="E19646">
            <v>9.44</v>
          </cell>
        </row>
        <row r="19647">
          <cell r="A19647">
            <v>5502380</v>
          </cell>
          <cell r="B19647" t="str">
            <v>ESCAVAÇÃO, CARGA E TRANSPORTE DE MATERIAL DE 2ª CATEGORIA - DMT DE 600 A 800 M - CAMINHO DE SERVIÇO EM REVESTIMENTO PRIMÁRIO - COM CARREGADEIRA E CAMINHÃO BASCULANTE DE 14 M³</v>
          </cell>
          <cell r="C19647" t="str">
            <v>M3</v>
          </cell>
        </row>
        <row r="19647">
          <cell r="E19647">
            <v>15.41</v>
          </cell>
        </row>
        <row r="19648">
          <cell r="A19648">
            <v>5502614</v>
          </cell>
          <cell r="B19648" t="str">
            <v>ESCAVAÇÃO, CARGA E TRANSPORTE DE MATERIAL DE 2ª CATEGORIA - DMT DE 600 A 800 M - CAMINHO DE SERVIÇO EM REVESTIMENTO PRIMÁRIO - COM ESCAVADEIRA E CAMINHÃO BASCULANTE DE 14 M³</v>
          </cell>
          <cell r="C19648" t="str">
            <v>M3</v>
          </cell>
        </row>
        <row r="19648">
          <cell r="E19648">
            <v>8.1</v>
          </cell>
        </row>
        <row r="19649">
          <cell r="A19649">
            <v>5502406</v>
          </cell>
          <cell r="B19649" t="str">
            <v>ESCAVAÇÃO, CARGA E TRANSPORTE DE MATERIAL DE 2ª CATEGORIA - DMT DE 600 A 800 M - CAMINHO DE SERVIÇO PAVIMENTADO - COM CARREGADEIRA E CAMINHÃO BASCULANTE DE 14 M³</v>
          </cell>
          <cell r="C19649" t="str">
            <v>M3</v>
          </cell>
        </row>
        <row r="19649">
          <cell r="E19649">
            <v>14.65</v>
          </cell>
        </row>
        <row r="19650">
          <cell r="A19650">
            <v>5502640</v>
          </cell>
          <cell r="B19650" t="str">
            <v>ESCAVAÇÃO, CARGA E TRANSPORTE DE MATERIAL DE 2ª CATEGORIA - DMT DE 600 A 800 M - CAMINHO DE SERVIÇO PAVIMENTADO - COM ESCAVADEIRA E CAMINHÃO BASCULANTE DE 14 M³</v>
          </cell>
          <cell r="C19650" t="str">
            <v>M3</v>
          </cell>
        </row>
        <row r="19650">
          <cell r="E19650">
            <v>7.94</v>
          </cell>
        </row>
        <row r="19651">
          <cell r="A19651">
            <v>5502355</v>
          </cell>
          <cell r="B19651" t="str">
            <v>ESCAVAÇÃO, CARGA E TRANSPORTE DE MATERIAL DE 2ª CATEGORIA - DMT DE 800 A 1.000 M - CAMINHO DE SERVIÇO EM LEITO NATURAL - COM CARREGADEIRA E CAMINHÃO BASCULANTE DE 14 M³</v>
          </cell>
          <cell r="C19651" t="str">
            <v>M3</v>
          </cell>
        </row>
        <row r="19651">
          <cell r="E19651">
            <v>16.25</v>
          </cell>
        </row>
        <row r="19652">
          <cell r="A19652">
            <v>5502589</v>
          </cell>
          <cell r="B19652" t="str">
            <v>ESCAVAÇÃO, CARGA E TRANSPORTE DE MATERIAL DE 2ª CATEGORIA - DMT DE 800 A 1.000 M - CAMINHO DE SERVIÇO EM LEITO NATURAL - COM ESCAVADEIRA E CAMINHÃO BASCULANTE DE 14 M³</v>
          </cell>
          <cell r="C19652" t="str">
            <v>M3</v>
          </cell>
        </row>
        <row r="19652">
          <cell r="E19652">
            <v>9.71</v>
          </cell>
        </row>
        <row r="19653">
          <cell r="A19653">
            <v>5502381</v>
          </cell>
          <cell r="B19653" t="str">
            <v>ESCAVAÇÃO, CARGA E TRANSPORTE DE MATERIAL DE 2ª CATEGORIA - DMT DE 800 A 1.000 M - CAMINHO DE SERVIÇO EM REVESTIMENTO PRIMÁRIO - COM CARREGADEIRA E CAMINHÃO BASCULANTE DE 14 M³</v>
          </cell>
          <cell r="C19653" t="str">
            <v>M3</v>
          </cell>
        </row>
        <row r="19653">
          <cell r="E19653">
            <v>15.57</v>
          </cell>
        </row>
        <row r="19654">
          <cell r="A19654">
            <v>5502615</v>
          </cell>
          <cell r="B19654" t="str">
            <v>ESCAVAÇÃO, CARGA E TRANSPORTE DE MATERIAL DE 2ª CATEGORIA - DMT DE 800 A 1.000 M - CAMINHO DE SERVIÇO EM REVESTIMENTO PRIMÁRIO - COM ESCAVADEIRA E CAMINHÃO BASCULANTE DE 14 M³</v>
          </cell>
          <cell r="C19654" t="str">
            <v>M3</v>
          </cell>
        </row>
        <row r="19654">
          <cell r="E19654">
            <v>8.3</v>
          </cell>
        </row>
        <row r="19655">
          <cell r="A19655">
            <v>5502407</v>
          </cell>
          <cell r="B19655" t="str">
            <v>ESCAVAÇÃO, CARGA E TRANSPORTE DE MATERIAL DE 2ª CATEGORIA - DMT DE 800 A 1.000 M - CAMINHO DE SERVIÇO PAVIMENTADO - COM CARREGADEIRA E CAMINHÃO BASCULANTE DE 14 M³</v>
          </cell>
          <cell r="C19655" t="str">
            <v>M3</v>
          </cell>
        </row>
        <row r="19655">
          <cell r="E19655">
            <v>15.33</v>
          </cell>
        </row>
        <row r="19656">
          <cell r="A19656">
            <v>5502641</v>
          </cell>
          <cell r="B19656" t="str">
            <v>ESCAVAÇÃO, CARGA E TRANSPORTE DE MATERIAL DE 2ª CATEGORIA - DMT DE 800 A 1.000 M - CAMINHO DE SERVIÇO PAVIMENTADO - COM ESCAVADEIRA E CAMINHÃO BASCULANTE DE 14 M³</v>
          </cell>
          <cell r="C19656" t="str">
            <v>M3</v>
          </cell>
        </row>
        <row r="19656">
          <cell r="E19656">
            <v>8.06</v>
          </cell>
        </row>
        <row r="19657">
          <cell r="A19657">
            <v>5502880</v>
          </cell>
          <cell r="B19657" t="str">
            <v>ESCAVAÇÃO, CARGA E TRANSPORTE DE MATERIAL DE 2ª CATEGORIA NA DISTÂNCIA DE 3.000 M - CAMINHO DE SERVIÇO EM LEITO NATURAL - COM ESCAVADEIRA E CAMINHÃO BASCULANTE DE 14 M³</v>
          </cell>
          <cell r="C19657" t="str">
            <v>M3</v>
          </cell>
        </row>
        <row r="19657">
          <cell r="E19657">
            <v>13.82</v>
          </cell>
        </row>
        <row r="19658">
          <cell r="A19658">
            <v>5502857</v>
          </cell>
          <cell r="B19658" t="str">
            <v>ESCAVAÇÃO, CARGA E TRANSPORTE DE MATERIAL DE 2ª CATEGORIA NA DISTÂNCIA DE 3.000 M - CAMINHO DE SERVIÇO EM LEITO NATURAL COM CARREGADEIRA E CAMINHÃO BASCULANTE DE 14 M³</v>
          </cell>
          <cell r="C19658" t="str">
            <v>M3</v>
          </cell>
        </row>
        <row r="19658">
          <cell r="E19658">
            <v>20.58</v>
          </cell>
        </row>
        <row r="19659">
          <cell r="A19659">
            <v>5502881</v>
          </cell>
          <cell r="B19659" t="str">
            <v>ESCAVAÇÃO, CARGA E TRANSPORTE DE MATERIAL DE 2ª CATEGORIA NA DISTÂNCIA DE 3.000 M - CAMINHO DE SERVIÇO EM REVESTIMENTO PRIMÁRIO - COM ESCAVADEIRA E CAMINHÃO BASCULANTE DE 14 M³</v>
          </cell>
          <cell r="C19659" t="str">
            <v>M3</v>
          </cell>
        </row>
        <row r="19659">
          <cell r="E19659">
            <v>10.73</v>
          </cell>
        </row>
        <row r="19660">
          <cell r="A19660">
            <v>5502859</v>
          </cell>
          <cell r="B19660" t="str">
            <v>ESCAVAÇÃO, CARGA E TRANSPORTE DE MATERIAL DE 2ª CATEGORIA NA DISTÂNCIA DE 3.000 M - CAMINHO DE SERVIÇO PAVIMENTADO - COM CARREGADEIRA E CAMINHÃO BASCULANTE DE 14 M³</v>
          </cell>
          <cell r="C19660" t="str">
            <v>M3</v>
          </cell>
        </row>
        <row r="19660">
          <cell r="E19660">
            <v>17.28</v>
          </cell>
        </row>
        <row r="19661">
          <cell r="A19661">
            <v>5502882</v>
          </cell>
          <cell r="B19661" t="str">
            <v>ESCAVAÇÃO, CARGA E TRANSPORTE DE MATERIAL DE 2ª CATEGORIA NA DISTÂNCIA DE 3.000 M - CAMINHO DE SERVIÇO PAVIMENTADO - COM ESCAVADEIRA E CAMINHÃO BASCULANTE DE 14 M³</v>
          </cell>
          <cell r="C19661" t="str">
            <v>M3</v>
          </cell>
        </row>
        <row r="19661">
          <cell r="E19661">
            <v>10.2</v>
          </cell>
        </row>
        <row r="19662">
          <cell r="A19662">
            <v>5502858</v>
          </cell>
          <cell r="B19662" t="str">
            <v>ESCAVAÇÃO, CARGA E TRANSPORTE DE MATERIAL DE 2ª CATEGORIA NA DISTÂNCIA DE 3.000 M -CAMINHO DE SERVIÇO COM REVESTIMENTO PRIMÁRIO COM CARREGADEIRA E CAMINHÃO BASCULANTE DE 14 M³</v>
          </cell>
          <cell r="C19662" t="str">
            <v>M3</v>
          </cell>
        </row>
        <row r="19662">
          <cell r="E19662">
            <v>18.36</v>
          </cell>
        </row>
        <row r="19663">
          <cell r="A19663">
            <v>5502747</v>
          </cell>
          <cell r="B19663" t="str">
            <v>ESCAVAÇÃO, CARGA E TRANSPORTE DE MATERIAL DE 3ª CATEGORIA - DMT DE 1.000 A 1.200 M - CAMINHO DE SERVIÇO EM LEITO NATURAL COM CAMINHÃO BASCULANTE DE 12 M³</v>
          </cell>
          <cell r="C19663" t="str">
            <v>M3</v>
          </cell>
        </row>
        <row r="19663">
          <cell r="E19663">
            <v>42.48</v>
          </cell>
        </row>
        <row r="19664">
          <cell r="A19664">
            <v>5502773</v>
          </cell>
          <cell r="B19664" t="str">
            <v>ESCAVAÇÃO, CARGA E TRANSPORTE DE MATERIAL DE 3ª CATEGORIA - DMT DE 1.000 A 1.200 M - CAMINHO DE SERVIÇO EM REVESTIMENTO PRIMÁRIO - COM CAMINHÃO BASCULANTE DE 12 M³</v>
          </cell>
          <cell r="C19664" t="str">
            <v>M3</v>
          </cell>
        </row>
        <row r="19664">
          <cell r="E19664">
            <v>41.12</v>
          </cell>
        </row>
        <row r="19665">
          <cell r="A19665">
            <v>5502799</v>
          </cell>
          <cell r="B19665" t="str">
            <v>ESCAVAÇÃO, CARGA E TRANSPORTE DE MATERIAL DE 3ª CATEGORIA - DMT DE 1.000 A 1.200 M - CAMINHO DE SERVIÇO PAVIMENTADO - COM CAMINHÃO BASCULANTE DE 12 M³</v>
          </cell>
          <cell r="C19665" t="str">
            <v>M3</v>
          </cell>
        </row>
        <row r="19665">
          <cell r="E19665">
            <v>40.69</v>
          </cell>
        </row>
        <row r="19666">
          <cell r="A19666">
            <v>5502748</v>
          </cell>
          <cell r="B19666" t="str">
            <v>ESCAVAÇÃO, CARGA E TRANSPORTE DE MATERIAL DE 3ª CATEGORIA - DMT DE 1.200 A 1.400 M - CAMINHO DE SERVIÇO EM LEITO NATURAL COM CAMINHÃO BASCULANTE DE 12 M³</v>
          </cell>
          <cell r="C19666" t="str">
            <v>M3</v>
          </cell>
        </row>
        <row r="19666">
          <cell r="E19666">
            <v>42.91</v>
          </cell>
        </row>
        <row r="19667">
          <cell r="A19667">
            <v>5502774</v>
          </cell>
          <cell r="B19667" t="str">
            <v>ESCAVAÇÃO, CARGA E TRANSPORTE DE MATERIAL DE 3ª CATEGORIA - DMT DE 1.200 A 1.400 M - CAMINHO DE SERVIÇO EM REVESTIMENTO PRIMÁRIO - COM CAMINHÃO BASCULANTE DE 12 M³</v>
          </cell>
          <cell r="C19667" t="str">
            <v>M3</v>
          </cell>
        </row>
        <row r="19667">
          <cell r="E19667">
            <v>41.38</v>
          </cell>
        </row>
        <row r="19668">
          <cell r="A19668">
            <v>5502800</v>
          </cell>
          <cell r="B19668" t="str">
            <v>ESCAVAÇÃO, CARGA E TRANSPORTE DE MATERIAL DE 3ª CATEGORIA - DMT DE 1.200 A 1.400 M - CAMINHO DE SERVIÇO PAVIMENTADO - COM CAMINHÃO BASCULANTE DE 12 M³</v>
          </cell>
          <cell r="C19668" t="str">
            <v>M3</v>
          </cell>
        </row>
        <row r="19668">
          <cell r="E19668">
            <v>40.95</v>
          </cell>
        </row>
        <row r="19669">
          <cell r="A19669">
            <v>5502749</v>
          </cell>
          <cell r="B19669" t="str">
            <v>ESCAVAÇÃO, CARGA E TRANSPORTE DE MATERIAL DE 3ª CATEGORIA - DMT DE 1.400 A 1.600 M - CAMINHO DE SERVIÇO EM LEITO NATURAL COM CAMINHÃO BASCULANTE DE 12 M³</v>
          </cell>
          <cell r="C19669" t="str">
            <v>M3</v>
          </cell>
        </row>
        <row r="19669">
          <cell r="E19669">
            <v>43.25</v>
          </cell>
        </row>
        <row r="19670">
          <cell r="A19670">
            <v>5502775</v>
          </cell>
          <cell r="B19670" t="str">
            <v>ESCAVAÇÃO, CARGA E TRANSPORTE DE MATERIAL DE 3ª CATEGORIA - DMT DE 1.400 A 1.600 M - CAMINHO DE SERVIÇO EM REVESTIMENTO PRIMÁRIO - COM CAMINHÃO BASCULANTE DE 12 M³</v>
          </cell>
          <cell r="C19670" t="str">
            <v>M3</v>
          </cell>
        </row>
        <row r="19670">
          <cell r="E19670">
            <v>41.63</v>
          </cell>
        </row>
        <row r="19671">
          <cell r="A19671">
            <v>5502801</v>
          </cell>
          <cell r="B19671" t="str">
            <v>ESCAVAÇÃO, CARGA E TRANSPORTE DE MATERIAL DE 3ª CATEGORIA - DMT DE 1.400 A 1.600 M - CAMINHO DE SERVIÇO PAVIMENTADO - COM CAMINHÃO BASCULANTE DE 12 M³</v>
          </cell>
          <cell r="C19671" t="str">
            <v>M3</v>
          </cell>
        </row>
        <row r="19671">
          <cell r="E19671">
            <v>41.12</v>
          </cell>
        </row>
        <row r="19672">
          <cell r="A19672">
            <v>5502750</v>
          </cell>
          <cell r="B19672" t="str">
            <v>ESCAVAÇÃO, CARGA E TRANSPORTE DE MATERIAL DE 3ª CATEGORIA - DMT DE 1.600 A 1.800 M - CAMINHO DE SERVIÇO EM LEITO NATURAL COM CAMINHÃO BASCULANTE DE 12 M³</v>
          </cell>
          <cell r="C19672" t="str">
            <v>M3</v>
          </cell>
        </row>
        <row r="19672">
          <cell r="E19672">
            <v>45.27</v>
          </cell>
        </row>
        <row r="19673">
          <cell r="A19673">
            <v>5502776</v>
          </cell>
          <cell r="B19673" t="str">
            <v>ESCAVAÇÃO, CARGA E TRANSPORTE DE MATERIAL DE 3ª CATEGORIA - DMT DE 1.600 A 1.800 M - CAMINHO DE SERVIÇO EM REVESTIMENTO PRIMÁRIO - COM CAMINHÃO BASCULANTE DE 12 M³</v>
          </cell>
          <cell r="C19673" t="str">
            <v>M3</v>
          </cell>
        </row>
        <row r="19673">
          <cell r="E19673">
            <v>41.89</v>
          </cell>
        </row>
        <row r="19674">
          <cell r="A19674">
            <v>5502802</v>
          </cell>
          <cell r="B19674" t="str">
            <v>ESCAVAÇÃO, CARGA E TRANSPORTE DE MATERIAL DE 3ª CATEGORIA - DMT DE 1.600 A 1.800 M - CAMINHO DE SERVIÇO PAVIMENTADO - COM CAMINHÃO BASCULANTE DE 12 M³</v>
          </cell>
          <cell r="C19674" t="str">
            <v>M3</v>
          </cell>
        </row>
        <row r="19674">
          <cell r="E19674">
            <v>41.38</v>
          </cell>
        </row>
        <row r="19675">
          <cell r="A19675">
            <v>5502751</v>
          </cell>
          <cell r="B19675" t="str">
            <v>ESCAVAÇÃO, CARGA E TRANSPORTE DE MATERIAL DE 3ª CATEGORIA - DMT DE 1.800 A 2.000 M - CAMINHO DE SERVIÇO EM LEITO NATURAL COM CAMINHÃO BASCULANTE DE 12 M³</v>
          </cell>
          <cell r="C19675" t="str">
            <v>M3</v>
          </cell>
        </row>
        <row r="19675">
          <cell r="E19675">
            <v>45.73</v>
          </cell>
        </row>
        <row r="19676">
          <cell r="A19676">
            <v>5502777</v>
          </cell>
          <cell r="B19676" t="str">
            <v>ESCAVAÇÃO, CARGA E TRANSPORTE DE MATERIAL DE 3ª CATEGORIA - DMT DE 1.800 A 2.000 M - CAMINHO DE SERVIÇO EM REVESTIMENTO PRIMÁRIO - COM CAMINHÃO BASCULANTE DE 12 M³</v>
          </cell>
          <cell r="C19676" t="str">
            <v>M3</v>
          </cell>
        </row>
        <row r="19676">
          <cell r="E19676">
            <v>42.14</v>
          </cell>
        </row>
        <row r="19677">
          <cell r="A19677">
            <v>5502803</v>
          </cell>
          <cell r="B19677" t="str">
            <v>ESCAVAÇÃO, CARGA E TRANSPORTE DE MATERIAL DE 3ª CATEGORIA - DMT DE 1.800 A 2.000 M - CAMINHO DE SERVIÇO PAVIMENTADO - COM CAMINHÃO BASCULANTE DE 12 M³</v>
          </cell>
          <cell r="C19677" t="str">
            <v>M3</v>
          </cell>
        </row>
        <row r="19677">
          <cell r="E19677">
            <v>41.55</v>
          </cell>
        </row>
        <row r="19678">
          <cell r="A19678">
            <v>5502752</v>
          </cell>
          <cell r="B19678" t="str">
            <v>ESCAVAÇÃO, CARGA E TRANSPORTE DE MATERIAL DE 3ª CATEGORIA - DMT DE 2.000 A 2.500 M - CAMINHO DE SERVIÇO EM LEITO NATURAL COM CAMINHÃO BASCULANTE DE 12 M³</v>
          </cell>
          <cell r="C19678" t="str">
            <v>M3</v>
          </cell>
        </row>
        <row r="19678">
          <cell r="E19678">
            <v>46.41</v>
          </cell>
        </row>
        <row r="19679">
          <cell r="A19679">
            <v>5502778</v>
          </cell>
          <cell r="B19679" t="str">
            <v>ESCAVAÇÃO, CARGA E TRANSPORTE DE MATERIAL DE 3ª CATEGORIA - DMT DE 2.000 A 2.500 M - CAMINHO DE SERVIÇO EM REVESTIMENTO PRIMÁRIO - COM CAMINHÃO BASCULANTE DE 12 M³</v>
          </cell>
          <cell r="C19679" t="str">
            <v>M3</v>
          </cell>
        </row>
        <row r="19679">
          <cell r="E19679">
            <v>42.66</v>
          </cell>
        </row>
        <row r="19680">
          <cell r="A19680">
            <v>5502804</v>
          </cell>
          <cell r="B19680" t="str">
            <v>ESCAVAÇÃO, CARGA E TRANSPORTE DE MATERIAL DE 3ª CATEGORIA - DMT DE 2.000 A 2.500 M - CAMINHO DE SERVIÇO PAVIMENTADO - COM CAMINHÃO BASCULANTE DE 12 M³</v>
          </cell>
          <cell r="C19680" t="str">
            <v>M3</v>
          </cell>
        </row>
        <row r="19680">
          <cell r="E19680">
            <v>41.97</v>
          </cell>
        </row>
        <row r="19681">
          <cell r="A19681">
            <v>5502753</v>
          </cell>
          <cell r="B19681" t="str">
            <v>ESCAVAÇÃO, CARGA E TRANSPORTE DE MATERIAL DE 3ª CATEGORIA - DMT DE 2.500 A 3.000 M - CAMINHO DE SERVIÇO EM LEITO NATURAL COM CAMINHÃO BASCULANTE DE 12 M³</v>
          </cell>
          <cell r="C19681" t="str">
            <v>M3</v>
          </cell>
        </row>
        <row r="19681">
          <cell r="E19681">
            <v>47.55</v>
          </cell>
        </row>
        <row r="19682">
          <cell r="A19682">
            <v>5502779</v>
          </cell>
          <cell r="B19682" t="str">
            <v>ESCAVAÇÃO, CARGA E TRANSPORTE DE MATERIAL DE 3ª CATEGORIA - DMT DE 2.500 A 3.000 M - CAMINHO DE SERVIÇO EM REVESTIMENTO PRIMÁRIO - COM CAMINHÃO BASCULANTE DE 12 M³</v>
          </cell>
          <cell r="C19682" t="str">
            <v>M3</v>
          </cell>
        </row>
        <row r="19682">
          <cell r="E19682">
            <v>45.04</v>
          </cell>
        </row>
        <row r="19683">
          <cell r="A19683">
            <v>5502805</v>
          </cell>
          <cell r="B19683" t="str">
            <v>ESCAVAÇÃO, CARGA E TRANSPORTE DE MATERIAL DE 3ª CATEGORIA - DMT DE 2.500 A 3.000 M - CAMINHO DE SERVIÇO PAVIMENTADO - COM CAMINHÃO BASCULANTE DE 12 M³</v>
          </cell>
          <cell r="C19683" t="str">
            <v>M3</v>
          </cell>
        </row>
        <row r="19683">
          <cell r="E19683">
            <v>42.57</v>
          </cell>
        </row>
        <row r="19684">
          <cell r="A19684">
            <v>5502743</v>
          </cell>
          <cell r="B19684" t="str">
            <v>ESCAVAÇÃO, CARGA E TRANSPORTE DE MATERIAL DE 3ª CATEGORIA - DMT DE 200 A 400 M - CAMINHO DE SERVIÇO EM LEITO NATURAL COM CAMINHÃO BASCULANTE DE 12 M³</v>
          </cell>
          <cell r="C19684" t="str">
            <v>M3</v>
          </cell>
        </row>
        <row r="19684">
          <cell r="E19684">
            <v>40.52</v>
          </cell>
        </row>
        <row r="19685">
          <cell r="A19685">
            <v>5502769</v>
          </cell>
          <cell r="B19685" t="str">
            <v>ESCAVAÇÃO, CARGA E TRANSPORTE DE MATERIAL DE 3ª CATEGORIA - DMT DE 200 A 400 M - CAMINHO DE SERVIÇO EM REVESTIMENTO PRIMÁRIO - COM CAMINHÃO BASCULANTE DE 12 M³</v>
          </cell>
          <cell r="C19685" t="str">
            <v>M3</v>
          </cell>
        </row>
        <row r="19685">
          <cell r="E19685">
            <v>38.28</v>
          </cell>
        </row>
        <row r="19686">
          <cell r="A19686">
            <v>5502795</v>
          </cell>
          <cell r="B19686" t="str">
            <v>ESCAVAÇÃO, CARGA E TRANSPORTE DE MATERIAL DE 3ª CATEGORIA - DMT DE 200 A 400 M - CAMINHO DE SERVIÇO PAVIMENTADO - COM CAMINHÃO BASCULANTE DE 12 M³</v>
          </cell>
          <cell r="C19686" t="str">
            <v>M3</v>
          </cell>
        </row>
        <row r="19686">
          <cell r="E19686">
            <v>38.11</v>
          </cell>
        </row>
        <row r="19687">
          <cell r="A19687">
            <v>5502744</v>
          </cell>
          <cell r="B19687" t="str">
            <v>ESCAVAÇÃO, CARGA E TRANSPORTE DE MATERIAL DE 3ª CATEGORIA - DMT DE 400 A 600 M - CAMINHO DE SERVIÇO EM LEITO NATURAL COM CAMINHÃO BASCULANTE DE 12 M³</v>
          </cell>
          <cell r="C19687" t="str">
            <v>M3</v>
          </cell>
        </row>
        <row r="19687">
          <cell r="E19687">
            <v>41.12</v>
          </cell>
        </row>
        <row r="19688">
          <cell r="A19688">
            <v>5502770</v>
          </cell>
          <cell r="B19688" t="str">
            <v>ESCAVAÇÃO, CARGA E TRANSPORTE DE MATERIAL DE 3ª CATEGORIA - DMT DE 400 A 600 M - CAMINHO DE SERVIÇO EM REVESTIMENTO PRIMÁRIO - COM CAMINHÃO BASCULANTE DE 12 M³</v>
          </cell>
          <cell r="C19688" t="str">
            <v>M3</v>
          </cell>
        </row>
        <row r="19688">
          <cell r="E19688">
            <v>38.67</v>
          </cell>
        </row>
        <row r="19689">
          <cell r="A19689">
            <v>5502796</v>
          </cell>
          <cell r="B19689" t="str">
            <v>ESCAVAÇÃO, CARGA E TRANSPORTE DE MATERIAL DE 3ª CATEGORIA - DMT DE 400 A 600 M - CAMINHO DE SERVIÇO PAVIMENTADO - COM CAMINHÃO BASCULANTE DE 12 M³</v>
          </cell>
          <cell r="C19689" t="str">
            <v>M3</v>
          </cell>
        </row>
        <row r="19689">
          <cell r="E19689">
            <v>38.39</v>
          </cell>
        </row>
        <row r="19690">
          <cell r="A19690">
            <v>5502742</v>
          </cell>
          <cell r="B19690" t="str">
            <v>ESCAVAÇÃO, CARGA E TRANSPORTE DE MATERIAL DE 3ª CATEGORIA - DMT DE 50 A 200 M - CAMINHO DE SERVIÇO EM LEITO NATURAL COM CAMINHÃO BASCULANTE DE 12 M³</v>
          </cell>
          <cell r="C19690" t="str">
            <v>M3</v>
          </cell>
        </row>
        <row r="19690">
          <cell r="E19690">
            <v>38.28</v>
          </cell>
        </row>
        <row r="19691">
          <cell r="A19691">
            <v>5502768</v>
          </cell>
          <cell r="B19691" t="str">
            <v>ESCAVAÇÃO, CARGA E TRANSPORTE DE MATERIAL DE 3ª CATEGORIA - DMT DE 50 A 200 M - CAMINHO DE SERVIÇO EM REVESTIMENTO PRIMÁRIO - COM CAMINHÃO BASCULANTE DE 12 M³</v>
          </cell>
          <cell r="C19691" t="str">
            <v>M3</v>
          </cell>
        </row>
        <row r="19691">
          <cell r="E19691">
            <v>37.88</v>
          </cell>
        </row>
        <row r="19692">
          <cell r="A19692">
            <v>5502794</v>
          </cell>
          <cell r="B19692" t="str">
            <v>ESCAVAÇÃO, CARGA E TRANSPORTE DE MATERIAL DE 3ª CATEGORIA - DMT DE 50 A 200 M - CAMINHO DE SERVIÇO PAVIMENTADO - COM CAMINHÃO BASCULANTE DE 12 M³</v>
          </cell>
          <cell r="C19692" t="str">
            <v>M3</v>
          </cell>
        </row>
        <row r="19692">
          <cell r="E19692">
            <v>37.71</v>
          </cell>
        </row>
        <row r="19693">
          <cell r="A19693">
            <v>5502745</v>
          </cell>
          <cell r="B19693" t="str">
            <v>ESCAVAÇÃO, CARGA E TRANSPORTE DE MATERIAL DE 3ª CATEGORIA - DMT DE 600 A 800 M - CAMINHO DE SERVIÇO EM LEITO NATURAL COM CAMINHÃO BASCULANTE DE 12 M³</v>
          </cell>
          <cell r="C19693" t="str">
            <v>M3</v>
          </cell>
        </row>
        <row r="19693">
          <cell r="E19693">
            <v>41.63</v>
          </cell>
        </row>
        <row r="19694">
          <cell r="A19694">
            <v>5502771</v>
          </cell>
          <cell r="B19694" t="str">
            <v>ESCAVAÇÃO, CARGA E TRANSPORTE DE MATERIAL DE 3ª CATEGORIA - DMT DE 600 A 800 M - CAMINHO DE SERVIÇO EM REVESTIMENTO PRIMÁRIO - COM CAMINHÃO BASCULANTE DE 12 M³</v>
          </cell>
          <cell r="C19694" t="str">
            <v>M3</v>
          </cell>
        </row>
        <row r="19694">
          <cell r="E19694">
            <v>40.61</v>
          </cell>
        </row>
        <row r="19695">
          <cell r="A19695">
            <v>5502797</v>
          </cell>
          <cell r="B19695" t="str">
            <v>ESCAVAÇÃO, CARGA E TRANSPORTE DE MATERIAL DE 3ª CATEGORIA - DMT DE 600 A 800 M - CAMINHO DE SERVIÇO PAVIMENTADO - COM CAMINHÃO BASCULANTE DE 12 M³</v>
          </cell>
          <cell r="C19695" t="str">
            <v>M3</v>
          </cell>
        </row>
        <row r="19695">
          <cell r="E19695">
            <v>38.62</v>
          </cell>
        </row>
        <row r="19696">
          <cell r="A19696">
            <v>5502746</v>
          </cell>
          <cell r="B19696" t="str">
            <v>ESCAVAÇÃO, CARGA E TRANSPORTE DE MATERIAL DE 3ª CATEGORIA - DMT DE 800 A 1.000 M - CAMINHO DE SERVIÇO EM LEITO NATURAL COM CAMINHÃO BASCULANTE DE 12 M³</v>
          </cell>
          <cell r="C19696" t="str">
            <v>M3</v>
          </cell>
        </row>
        <row r="19696">
          <cell r="E19696">
            <v>42.06</v>
          </cell>
        </row>
        <row r="19697">
          <cell r="A19697">
            <v>5502772</v>
          </cell>
          <cell r="B19697" t="str">
            <v>ESCAVAÇÃO, CARGA E TRANSPORTE DE MATERIAL DE 3ª CATEGORIA - DMT DE 800 A 1.000 M - CAMINHO DE SERVIÇO EM REVESTIMENTO PRIMÁRIO - COM CAMINHÃO BASCULANTE DE 12 M³</v>
          </cell>
          <cell r="C19697" t="str">
            <v>M3</v>
          </cell>
        </row>
        <row r="19697">
          <cell r="E19697">
            <v>40.86</v>
          </cell>
        </row>
        <row r="19698">
          <cell r="A19698">
            <v>5502798</v>
          </cell>
          <cell r="B19698" t="str">
            <v>ESCAVAÇÃO, CARGA E TRANSPORTE DE MATERIAL DE 3ª CATEGORIA - DMT DE 800 A 1.000 M - CAMINHO DE SERVIÇO PAVIMENTADO - COM CAMINHÃO BASCULANTE DE 12 M³</v>
          </cell>
          <cell r="C19698" t="str">
            <v>M3</v>
          </cell>
        </row>
        <row r="19698">
          <cell r="E19698">
            <v>38.9</v>
          </cell>
        </row>
        <row r="19699">
          <cell r="A19699">
            <v>5502886</v>
          </cell>
          <cell r="B19699" t="str">
            <v>ESCAVAÇÃO, CARGA E TRANSPORTE DE MATERIAL DE 3ª CATEGORIA NA DISTÂNCIA DE 3.000 M - CAMINHO DE SERVIÇO EM LEITO NATURAL COM CAMINHÃO BASCULANTE DE 12 M³</v>
          </cell>
          <cell r="C19699" t="str">
            <v>M3</v>
          </cell>
        </row>
        <row r="19699">
          <cell r="E19699">
            <v>49.79</v>
          </cell>
        </row>
        <row r="19700">
          <cell r="A19700">
            <v>5502887</v>
          </cell>
          <cell r="B19700" t="str">
            <v>ESCAVAÇÃO, CARGA E TRANSPORTE DE MATERIAL DE 3ª CATEGORIA NA DISTÂNCIA DE 3.000 M - CAMINHO DE SERVIÇO EM REVESTIMENTO PRIMÁRIO - COM CAMINHÃO BASCULANTE DE 12 M³</v>
          </cell>
          <cell r="C19700" t="str">
            <v>M3</v>
          </cell>
        </row>
        <row r="19700">
          <cell r="E19700">
            <v>45.39</v>
          </cell>
        </row>
        <row r="19701">
          <cell r="A19701">
            <v>5502888</v>
          </cell>
          <cell r="B19701" t="str">
            <v>ESCAVAÇÃO, CARGA E TRANSPORTE DE MATERIAL DE 3ª CATEGORIA NA DISTÂNCIA DE 3.000 M - CAMINHO DE SERVIÇO PAVIMENTADO - COM CAMINHÃO BASCULANTE DE 12 M³</v>
          </cell>
          <cell r="C19701" t="str">
            <v>M3</v>
          </cell>
        </row>
        <row r="19701">
          <cell r="E19701">
            <v>42.91</v>
          </cell>
        </row>
        <row r="19702">
          <cell r="A19702">
            <v>5502820</v>
          </cell>
          <cell r="B19702" t="str">
            <v>ESCAVAÇÃO, CARGA E TRANSPORTE DE SOLOS MOLES - DMT DE 0 A 50 M</v>
          </cell>
          <cell r="C19702" t="str">
            <v>M3</v>
          </cell>
        </row>
        <row r="19702">
          <cell r="E19702">
            <v>6.82</v>
          </cell>
        </row>
        <row r="19703">
          <cell r="A19703">
            <v>5502904</v>
          </cell>
          <cell r="B19703" t="str">
            <v>ESCAVAÇÃO, CARGA E TRANSPORTE DE SOLOS MOLES - DMT DE 1.000 A 1.200 M - CAMINHO DE SERVIÇO EM LEITO NATURAL - COM CAMINHÃO BASCULANTE DE 14 M³</v>
          </cell>
          <cell r="C19703" t="str">
            <v>M3</v>
          </cell>
        </row>
        <row r="19703">
          <cell r="E19703">
            <v>18.69</v>
          </cell>
        </row>
        <row r="19704">
          <cell r="A19704">
            <v>5502930</v>
          </cell>
          <cell r="B19704" t="str">
            <v>ESCAVAÇÃO, CARGA E TRANSPORTE DE SOLOS MOLES - DMT DE 1.000 A 1.200 M - CAMINHO DE SERVIÇO EM REVESTIMENTO PRIMÁRIO - COM CAMINHÃO BASCULANTE DE 14 M³</v>
          </cell>
          <cell r="C19704" t="str">
            <v>M3</v>
          </cell>
        </row>
        <row r="19704">
          <cell r="E19704">
            <v>17.82</v>
          </cell>
        </row>
        <row r="19705">
          <cell r="A19705">
            <v>5502956</v>
          </cell>
          <cell r="B19705" t="str">
            <v>ESCAVAÇÃO, CARGA E TRANSPORTE DE SOLOS MOLES - DMT DE 1.000 A 1.200 M - CAMINHO DE SERVIÇO PAVIMENTADO - COM CAMINHÃO BASCULANTE DE 14 M³</v>
          </cell>
          <cell r="C19705" t="str">
            <v>M3</v>
          </cell>
        </row>
        <row r="19705">
          <cell r="E19705">
            <v>17.51</v>
          </cell>
        </row>
        <row r="19706">
          <cell r="A19706">
            <v>5502905</v>
          </cell>
          <cell r="B19706" t="str">
            <v>ESCAVAÇÃO, CARGA E TRANSPORTE DE SOLOS MOLES - DMT DE 1.200 A 1.400 M - CAMINHO DE SERVIÇO EM LEITO NATURAL - COM CAMINHÃO BASCULANTE DE 14 M³</v>
          </cell>
          <cell r="C19706" t="str">
            <v>M3</v>
          </cell>
        </row>
        <row r="19706">
          <cell r="E19706">
            <v>21.08</v>
          </cell>
        </row>
        <row r="19707">
          <cell r="A19707">
            <v>5502931</v>
          </cell>
          <cell r="B19707" t="str">
            <v>ESCAVAÇÃO, CARGA E TRANSPORTE DE SOLOS MOLES - DMT DE 1.200 A 1.400 M - CAMINHO DE SERVIÇO EM REVESTIMENTO PRIMÁRIO - COM CAMINHÃO BASCULANTE DE 14 M³</v>
          </cell>
          <cell r="C19707" t="str">
            <v>M3</v>
          </cell>
        </row>
        <row r="19707">
          <cell r="E19707">
            <v>17.98</v>
          </cell>
        </row>
        <row r="19708">
          <cell r="A19708">
            <v>5502957</v>
          </cell>
          <cell r="B19708" t="str">
            <v>ESCAVAÇÃO, CARGA E TRANSPORTE DE SOLOS MOLES - DMT DE 1.200 A 1.400 M - CAMINHO DE SERVIÇO PAVIMENTADO - COM CAMINHÃO BASCULANTE DE 14 M³</v>
          </cell>
          <cell r="C19708" t="str">
            <v>M3</v>
          </cell>
        </row>
        <row r="19708">
          <cell r="E19708">
            <v>17.67</v>
          </cell>
        </row>
        <row r="19709">
          <cell r="A19709">
            <v>5502906</v>
          </cell>
          <cell r="B19709" t="str">
            <v>ESCAVAÇÃO, CARGA E TRANSPORTE DE SOLOS MOLES - DMT DE 1.400 A 1.600 M - CAMINHO DE SERVIÇO EM LEITO NATURAL - COM CAMINHÃO BASCULANTE DE 14 M³</v>
          </cell>
          <cell r="C19709" t="str">
            <v>M3</v>
          </cell>
        </row>
        <row r="19709">
          <cell r="E19709">
            <v>21.32</v>
          </cell>
        </row>
        <row r="19710">
          <cell r="A19710">
            <v>5502932</v>
          </cell>
          <cell r="B19710" t="str">
            <v>ESCAVAÇÃO, CARGA E TRANSPORTE DE SOLOS MOLES - DMT DE 1.400 A 1.600 M - CAMINHO DE SERVIÇO EM REVESTIMENTO PRIMÁRIO - COM CAMINHÃO BASCULANTE DE 14 M³</v>
          </cell>
          <cell r="C19710" t="str">
            <v>M3</v>
          </cell>
        </row>
        <row r="19710">
          <cell r="E19710">
            <v>18.14</v>
          </cell>
        </row>
        <row r="19711">
          <cell r="A19711">
            <v>5502958</v>
          </cell>
          <cell r="B19711" t="str">
            <v>ESCAVAÇÃO, CARGA E TRANSPORTE DE SOLOS MOLES - DMT DE 1.400 A 1.600 M - CAMINHO DE SERVIÇO PAVIMENTADO - COM CAMINHÃO BASCULANTE DE 14 M³</v>
          </cell>
          <cell r="C19711" t="str">
            <v>M3</v>
          </cell>
        </row>
        <row r="19711">
          <cell r="E19711">
            <v>17.82</v>
          </cell>
        </row>
        <row r="19712">
          <cell r="A19712">
            <v>5502907</v>
          </cell>
          <cell r="B19712" t="str">
            <v>ESCAVAÇÃO, CARGA E TRANSPORTE DE SOLOS MOLES - DMT DE 1.600 A 1.800 M - CAMINHO DE SERVIÇO EM LEITO NATURAL - COM CAMINHÃO BASCULANTE DE 14 M³</v>
          </cell>
          <cell r="C19712" t="str">
            <v>M3</v>
          </cell>
        </row>
        <row r="19712">
          <cell r="E19712">
            <v>21.67</v>
          </cell>
        </row>
        <row r="19713">
          <cell r="A19713">
            <v>5502933</v>
          </cell>
          <cell r="B19713" t="str">
            <v>ESCAVAÇÃO, CARGA E TRANSPORTE DE SOLOS MOLES - DMT DE 1.600 A 1.800 M - CAMINHO DE SERVIÇO EM REVESTIMENTO PRIMÁRIO - COM CAMINHÃO BASCULANTE DE 14 M³</v>
          </cell>
          <cell r="C19713" t="str">
            <v>M3</v>
          </cell>
        </row>
        <row r="19713">
          <cell r="E19713">
            <v>18.37</v>
          </cell>
        </row>
        <row r="19714">
          <cell r="A19714">
            <v>5502959</v>
          </cell>
          <cell r="B19714" t="str">
            <v>ESCAVAÇÃO, CARGA E TRANSPORTE DE SOLOS MOLES - DMT DE 1.600 A 1.800 M - CAMINHO DE SERVIÇO PAVIMENTADO - COM CAMINHÃO BASCULANTE DE 14 M³</v>
          </cell>
          <cell r="C19714" t="str">
            <v>M3</v>
          </cell>
        </row>
        <row r="19714">
          <cell r="E19714">
            <v>17.98</v>
          </cell>
        </row>
        <row r="19715">
          <cell r="A19715">
            <v>5502908</v>
          </cell>
          <cell r="B19715" t="str">
            <v>ESCAVAÇÃO, CARGA E TRANSPORTE DE SOLOS MOLES - DMT DE 1.800 A 2.000 M - CAMINHO DE SERVIÇO EM LEITO NATURAL - COM CAMINHÃO BASCULANTE DE 14 M³</v>
          </cell>
          <cell r="C19715" t="str">
            <v>M3</v>
          </cell>
        </row>
        <row r="19715">
          <cell r="E19715">
            <v>21.91</v>
          </cell>
        </row>
        <row r="19716">
          <cell r="A19716">
            <v>5502934</v>
          </cell>
          <cell r="B19716" t="str">
            <v>ESCAVAÇÃO, CARGA E TRANSPORTE DE SOLOS MOLES - DMT DE 1.800 A 2.000 M - CAMINHO DE SERVIÇO EM REVESTIMENTO PRIMÁRIO - COM CAMINHÃO BASCULANTE DE 14 M³</v>
          </cell>
          <cell r="C19716" t="str">
            <v>M3</v>
          </cell>
        </row>
        <row r="19716">
          <cell r="E19716">
            <v>18.53</v>
          </cell>
        </row>
        <row r="19717">
          <cell r="A19717">
            <v>5502960</v>
          </cell>
          <cell r="B19717" t="str">
            <v>ESCAVAÇÃO, CARGA E TRANSPORTE DE SOLOS MOLES - DMT DE 1.800 A 2.000 M - CAMINHO DE SERVIÇO PAVIMENTADO - COM CAMINHÃO BASCULANTE DE 14 M³</v>
          </cell>
          <cell r="C19717" t="str">
            <v>M3</v>
          </cell>
        </row>
        <row r="19717">
          <cell r="E19717">
            <v>18.06</v>
          </cell>
        </row>
        <row r="19718">
          <cell r="A19718">
            <v>5502909</v>
          </cell>
          <cell r="B19718" t="str">
            <v>ESCAVAÇÃO, CARGA E TRANSPORTE DE SOLOS MOLES - DMT DE 2.000 A 2.500 M - CAMINHO DE SERVIÇO EM LEITO NATURAL - COM CAMINHÃO BASCULANTE DE 14 M³</v>
          </cell>
          <cell r="C19718" t="str">
            <v>M3</v>
          </cell>
        </row>
        <row r="19718">
          <cell r="E19718">
            <v>22.38</v>
          </cell>
        </row>
        <row r="19719">
          <cell r="A19719">
            <v>5502935</v>
          </cell>
          <cell r="B19719" t="str">
            <v>ESCAVAÇÃO, CARGA E TRANSPORTE DE SOLOS MOLES - DMT DE 2.000 A 2.500 M - CAMINHO DE SERVIÇO EM REVESTIMENTO PRIMÁRIO - COM CAMINHÃO BASCULANTE DE 14 M³</v>
          </cell>
          <cell r="C19719" t="str">
            <v>M3</v>
          </cell>
        </row>
        <row r="19719">
          <cell r="E19719">
            <v>18.85</v>
          </cell>
        </row>
        <row r="19720">
          <cell r="A19720">
            <v>5502961</v>
          </cell>
          <cell r="B19720" t="str">
            <v>ESCAVAÇÃO, CARGA E TRANSPORTE DE SOLOS MOLES - DMT DE 2.000 A 2.500 M - CAMINHO DE SERVIÇO PAVIMENTADO - COM CAMINHÃO BASCULANTE DE 14 M³</v>
          </cell>
          <cell r="C19720" t="str">
            <v>M3</v>
          </cell>
        </row>
        <row r="19720">
          <cell r="E19720">
            <v>18.37</v>
          </cell>
        </row>
        <row r="19721">
          <cell r="A19721">
            <v>5502910</v>
          </cell>
          <cell r="B19721" t="str">
            <v>ESCAVAÇÃO, CARGA E TRANSPORTE DE SOLOS MOLES - DMT DE 2.500 A 3.000 M - CAMINHO DE SERVIÇO EM LEITO NATURAL - COM CAMINHÃO BASCULANTE DE 14 M³</v>
          </cell>
          <cell r="C19721" t="str">
            <v>M3</v>
          </cell>
        </row>
        <row r="19721">
          <cell r="E19721">
            <v>23.21</v>
          </cell>
        </row>
        <row r="19722">
          <cell r="A19722">
            <v>5502936</v>
          </cell>
          <cell r="B19722" t="str">
            <v>ESCAVAÇÃO, CARGA E TRANSPORTE DE SOLOS MOLES - DMT DE 2.500 A 3.000 M - CAMINHO DE SERVIÇO EM REVESTIMENTO PRIMÁRIO - COM CAMINHÃO BASCULANTE DE 14 M³</v>
          </cell>
          <cell r="C19722" t="str">
            <v>M3</v>
          </cell>
        </row>
        <row r="19722">
          <cell r="E19722">
            <v>21.44</v>
          </cell>
        </row>
        <row r="19723">
          <cell r="A19723">
            <v>5502962</v>
          </cell>
          <cell r="B19723" t="str">
            <v>ESCAVAÇÃO, CARGA E TRANSPORTE DE SOLOS MOLES - DMT DE 2.500 A 3.000 M - CAMINHO DE SERVIÇO PAVIMENTADO - COM CAMINHÃO BASCULANTE DE 14 M³</v>
          </cell>
          <cell r="C19723" t="str">
            <v>M3</v>
          </cell>
        </row>
        <row r="19723">
          <cell r="E19723">
            <v>18.77</v>
          </cell>
        </row>
        <row r="19724">
          <cell r="A19724">
            <v>5502900</v>
          </cell>
          <cell r="B19724" t="str">
            <v>ESCAVAÇÃO, CARGA E TRANSPORTE DE SOLOS MOLES - DMT DE 200 A 400 M - CAMINHO DE SERVIÇO EM LEITO NATURAL - COM CAMINHÃO BASCULANTE DE 14 M³</v>
          </cell>
          <cell r="C19724" t="str">
            <v>M3</v>
          </cell>
        </row>
        <row r="19724">
          <cell r="E19724">
            <v>17.43</v>
          </cell>
        </row>
        <row r="19725">
          <cell r="A19725">
            <v>5502926</v>
          </cell>
          <cell r="B19725" t="str">
            <v>ESCAVAÇÃO, CARGA E TRANSPORTE DE SOLOS MOLES - DMT DE 200 A 400 M - CAMINHO DE SERVIÇO EM REVESTIMENTO PRIMÁRIO - COM CAMINHÃO BASCULANTE DE 14 M³</v>
          </cell>
          <cell r="C19725" t="str">
            <v>M3</v>
          </cell>
        </row>
        <row r="19725">
          <cell r="E19725">
            <v>16.96</v>
          </cell>
        </row>
        <row r="19726">
          <cell r="A19726">
            <v>5502952</v>
          </cell>
          <cell r="B19726" t="str">
            <v>ESCAVAÇÃO, CARGA E TRANSPORTE DE SOLOS MOLES - DMT DE 200 A 400 M - CAMINHO DE SERVIÇO PAVIMENTADO - COM CAMINHÃO BASCULANTE DE 14 M³</v>
          </cell>
          <cell r="C19726" t="str">
            <v>M3</v>
          </cell>
        </row>
        <row r="19726">
          <cell r="E19726">
            <v>16.8</v>
          </cell>
        </row>
        <row r="19727">
          <cell r="A19727">
            <v>5502901</v>
          </cell>
          <cell r="B19727" t="str">
            <v>ESCAVAÇÃO, CARGA E TRANSPORTE DE SOLOS MOLES - DMT DE 400 A 600 M - CAMINHO DE SERVIÇO EM LEITO NATURAL - COM CAMINHÃO BASCULANTE DE 14 M³</v>
          </cell>
          <cell r="C19727" t="str">
            <v>M3</v>
          </cell>
        </row>
        <row r="19727">
          <cell r="E19727">
            <v>17.74</v>
          </cell>
        </row>
        <row r="19728">
          <cell r="A19728">
            <v>5502927</v>
          </cell>
          <cell r="B19728" t="str">
            <v>ESCAVAÇÃO, CARGA E TRANSPORTE DE SOLOS MOLES - DMT DE 400 A 600 M - CAMINHO DE SERVIÇO EM REVESTIMENTO PRIMÁRIO - COM CAMINHÃO BASCULANTE DE 14 M³</v>
          </cell>
          <cell r="C19728" t="str">
            <v>M3</v>
          </cell>
        </row>
        <row r="19728">
          <cell r="E19728">
            <v>17.19</v>
          </cell>
        </row>
        <row r="19729">
          <cell r="A19729">
            <v>5502953</v>
          </cell>
          <cell r="B19729" t="str">
            <v>ESCAVAÇÃO, CARGA E TRANSPORTE DE SOLOS MOLES - DMT DE 400 A 600 M - CAMINHO DE SERVIÇO PAVIMENTADO - COM CAMINHÃO BASCULANTE DE 14 M³</v>
          </cell>
          <cell r="C19729" t="str">
            <v>M3</v>
          </cell>
        </row>
        <row r="19729">
          <cell r="E19729">
            <v>17.04</v>
          </cell>
        </row>
        <row r="19730">
          <cell r="A19730">
            <v>5502899</v>
          </cell>
          <cell r="B19730" t="str">
            <v>ESCAVAÇÃO, CARGA E TRANSPORTE DE SOLOS MOLES - DMT DE 50 A 200 M - CAMINHO DE SERVIÇO EM LEITO NATURAL - COM CAMINHÃO BASCULANTE DE 14 M³</v>
          </cell>
          <cell r="C19730" t="str">
            <v>M3</v>
          </cell>
        </row>
        <row r="19730">
          <cell r="E19730">
            <v>16.96</v>
          </cell>
        </row>
        <row r="19731">
          <cell r="A19731">
            <v>5502925</v>
          </cell>
          <cell r="B19731" t="str">
            <v>ESCAVAÇÃO, CARGA E TRANSPORTE DE SOLOS MOLES - DMT DE 50 A 200 M - CAMINHO DE SERVIÇO EM REVESTIMENTO PRIMÁRIO - COM CAMINHÃO BASCULANTE DE 14 M³</v>
          </cell>
          <cell r="C19731" t="str">
            <v>M3</v>
          </cell>
        </row>
        <row r="19731">
          <cell r="E19731">
            <v>16.72</v>
          </cell>
        </row>
        <row r="19732">
          <cell r="A19732">
            <v>5502951</v>
          </cell>
          <cell r="B19732" t="str">
            <v>ESCAVAÇÃO, CARGA E TRANSPORTE DE SOLOS MOLES - DMT DE 50 A 200 M - CAMINHO DE SERVIÇO PAVIMENTADO - COM CAMINHÃO BASCULANTE DE 14 M³</v>
          </cell>
          <cell r="C19732" t="str">
            <v>M3</v>
          </cell>
        </row>
        <row r="19732">
          <cell r="E19732">
            <v>16.56</v>
          </cell>
        </row>
        <row r="19733">
          <cell r="A19733">
            <v>5502902</v>
          </cell>
          <cell r="B19733" t="str">
            <v>ESCAVAÇÃO, CARGA E TRANSPORTE DE SOLOS MOLES - DMT DE 600 A 800 M - CAMINHO DE SERVIÇO EM LEITO NATURAL - COM CAMINHÃO BASCULANTE DE 14 M³</v>
          </cell>
          <cell r="C19733" t="str">
            <v>M3</v>
          </cell>
        </row>
        <row r="19733">
          <cell r="E19733">
            <v>18.14</v>
          </cell>
        </row>
        <row r="19734">
          <cell r="A19734">
            <v>5502928</v>
          </cell>
          <cell r="B19734" t="str">
            <v>ESCAVAÇÃO, CARGA E TRANSPORTE DE SOLOS MOLES - DMT DE 600 A 800 M - CAMINHO DE SERVIÇO EM REVESTIMENTO PRIMÁRIO - COM CAMINHÃO BASCULANTE DE 14 M³</v>
          </cell>
          <cell r="C19734" t="str">
            <v>M3</v>
          </cell>
        </row>
        <row r="19734">
          <cell r="E19734">
            <v>17.43</v>
          </cell>
        </row>
        <row r="19735">
          <cell r="A19735">
            <v>5502954</v>
          </cell>
          <cell r="B19735" t="str">
            <v>ESCAVAÇÃO, CARGA E TRANSPORTE DE SOLOS MOLES - DMT DE 600 A 800 M - CAMINHO DE SERVIÇO PAVIMENTADO - COM CAMINHÃO BASCULANTE DE 14 M³</v>
          </cell>
          <cell r="C19735" t="str">
            <v>M3</v>
          </cell>
        </row>
        <row r="19735">
          <cell r="E19735">
            <v>17.19</v>
          </cell>
        </row>
        <row r="19736">
          <cell r="A19736">
            <v>5502903</v>
          </cell>
          <cell r="B19736" t="str">
            <v>ESCAVAÇÃO, CARGA E TRANSPORTE DE SOLOS MOLES - DMT DE 800 A 1.000 M - CAMINHO DE SERVIÇO EM LEITO NATURAL - COM CAMINHÃO BASCULANTE DE 14 M³</v>
          </cell>
          <cell r="C19736" t="str">
            <v>M3</v>
          </cell>
        </row>
        <row r="19736">
          <cell r="E19736">
            <v>18.37</v>
          </cell>
        </row>
        <row r="19737">
          <cell r="A19737">
            <v>5502929</v>
          </cell>
          <cell r="B19737" t="str">
            <v>ESCAVAÇÃO, CARGA E TRANSPORTE DE SOLOS MOLES - DMT DE 800 A 1.000 M - CAMINHO DE SERVIÇO EM REVESTIMENTO PRIMÁRIO - COM CAMINHÃO BASCULANTE DE 14 M³</v>
          </cell>
          <cell r="C19737" t="str">
            <v>M3</v>
          </cell>
        </row>
        <row r="19737">
          <cell r="E19737">
            <v>17.59</v>
          </cell>
        </row>
        <row r="19738">
          <cell r="A19738">
            <v>5502955</v>
          </cell>
          <cell r="B19738" t="str">
            <v>ESCAVAÇÃO, CARGA E TRANSPORTE DE SOLOS MOLES - DMT DE 800 A 1.000 M - CAMINHO DE SERVIÇO PAVIMENTADO - COM CAMINHÃO BASCULANTE DE 14 M³</v>
          </cell>
          <cell r="C19738" t="str">
            <v>M3</v>
          </cell>
        </row>
        <row r="19738">
          <cell r="E19738">
            <v>17.35</v>
          </cell>
        </row>
        <row r="19739">
          <cell r="A19739">
            <v>5502889</v>
          </cell>
          <cell r="B19739" t="str">
            <v>ESCAVAÇÃO, CARGA E TRANSPORTE DE SOLOS MOLES NA DISTÂNCIA DE 3.000 M - CAMINHO DE SERVIÇO EM LEITO NATURAL - COM CAMINHÃO BASCULANTE DE 14 M³</v>
          </cell>
          <cell r="C19739" t="str">
            <v>M3</v>
          </cell>
        </row>
        <row r="19739">
          <cell r="E19739">
            <v>23.56</v>
          </cell>
        </row>
        <row r="19740">
          <cell r="A19740">
            <v>5502996</v>
          </cell>
          <cell r="B19740" t="str">
            <v>ESCAVAÇÃO, CARGA E TRANSPORTE DE SOLOS MOLES NA DISTÂNCIA DE 3.000 M - CAMINHO DE SERVIÇO EM REVESTIMENTO PRIMÁRIO - COM CAMINHÃO BASCULANTE DE 14 M³</v>
          </cell>
          <cell r="C19740" t="str">
            <v>M3</v>
          </cell>
        </row>
        <row r="19740">
          <cell r="E19740">
            <v>21.67</v>
          </cell>
        </row>
        <row r="19741">
          <cell r="A19741">
            <v>5502997</v>
          </cell>
          <cell r="B19741" t="str">
            <v>ESCAVAÇÃO, CARGA E TRANSPORTE DE SOLOS MOLES NA DISTÂNCIA DE 3.000 M - CAMINHO DE SERVIÇO PAVIMENTADO - COM CAMINHÃO BASCULANTE DE 14 M³</v>
          </cell>
          <cell r="C19741" t="str">
            <v>M3</v>
          </cell>
        </row>
        <row r="19741">
          <cell r="E19741">
            <v>21.08</v>
          </cell>
        </row>
        <row r="19742">
          <cell r="A19742">
            <v>5501716</v>
          </cell>
          <cell r="B19742" t="str">
            <v>ESCAVAÇÃO, CARGA E TRANSPORTE EM MATERIAL DE 1ª CATEGORIA - DMT DE 1.000 A 1.200 M COM MOTOSCRAPER</v>
          </cell>
          <cell r="C19742" t="str">
            <v>M3</v>
          </cell>
        </row>
        <row r="19742">
          <cell r="E19742">
            <v>18.78</v>
          </cell>
        </row>
        <row r="19743">
          <cell r="A19743">
            <v>5501717</v>
          </cell>
          <cell r="B19743" t="str">
            <v>ESCAVAÇÃO, CARGA E TRANSPORTE EM MATERIAL DE 1ª CATEGORIA - DMT DE 1.200 A 1.400 M COM MOTOSCRAPER</v>
          </cell>
          <cell r="C19743" t="str">
            <v>M3</v>
          </cell>
        </row>
        <row r="19743">
          <cell r="E19743">
            <v>21.16</v>
          </cell>
        </row>
        <row r="19744">
          <cell r="A19744">
            <v>5501712</v>
          </cell>
          <cell r="B19744" t="str">
            <v>ESCAVAÇÃO, CARGA E TRANSPORTE EM MATERIAL DE 1ª CATEGORIA - DMT DE 200 A 400 M COM MOTOSCRAPER</v>
          </cell>
          <cell r="C19744" t="str">
            <v>M3</v>
          </cell>
        </row>
        <row r="19744">
          <cell r="E19744">
            <v>10.96</v>
          </cell>
        </row>
        <row r="19745">
          <cell r="A19745">
            <v>5501713</v>
          </cell>
          <cell r="B19745" t="str">
            <v>ESCAVAÇÃO, CARGA E TRANSPORTE EM MATERIAL DE 1ª CATEGORIA - DMT DE 400 A 600 M COM MOTOSCRAPER</v>
          </cell>
          <cell r="C19745" t="str">
            <v>M3</v>
          </cell>
        </row>
        <row r="19745">
          <cell r="E19745">
            <v>12.11</v>
          </cell>
        </row>
        <row r="19746">
          <cell r="A19746">
            <v>5501711</v>
          </cell>
          <cell r="B19746" t="str">
            <v>ESCAVAÇÃO, CARGA E TRANSPORTE EM MATERIAL DE 1ª CATEGORIA - DMT DE 50 A 200 M COM MOTOSCRAPER</v>
          </cell>
          <cell r="C19746" t="str">
            <v>M3</v>
          </cell>
        </row>
        <row r="19746">
          <cell r="E19746">
            <v>8.79</v>
          </cell>
        </row>
        <row r="19747">
          <cell r="A19747">
            <v>5501710</v>
          </cell>
          <cell r="B19747" t="str">
            <v>ESCAVAÇÃO, CARGA E TRANSPORTE EM MATERIAL DE 1ª CATEGORIA - DMT DE 50 M</v>
          </cell>
          <cell r="C19747" t="str">
            <v>M3</v>
          </cell>
        </row>
        <row r="19747">
          <cell r="E19747">
            <v>2.68</v>
          </cell>
        </row>
        <row r="19748">
          <cell r="A19748">
            <v>5501714</v>
          </cell>
          <cell r="B19748" t="str">
            <v>ESCAVAÇÃO, CARGA E TRANSPORTE EM MATERIAL DE 1ª CATEGORIA - DMT DE 600 A 800 M COM MOTOSCRAPER</v>
          </cell>
          <cell r="C19748" t="str">
            <v>M3</v>
          </cell>
        </row>
        <row r="19748">
          <cell r="E19748">
            <v>14.24</v>
          </cell>
        </row>
        <row r="19749">
          <cell r="A19749">
            <v>5501715</v>
          </cell>
          <cell r="B19749" t="str">
            <v>ESCAVAÇÃO, CARGA E TRANSPORTE EM MATERIAL DE 1ª CATEGORIA - DMT DE 800 A 1.000 M COM MOTOSCRAPER</v>
          </cell>
          <cell r="C19749" t="str">
            <v>M3</v>
          </cell>
        </row>
        <row r="19749">
          <cell r="E19749">
            <v>16.4</v>
          </cell>
        </row>
        <row r="19750">
          <cell r="A19750">
            <v>5502986</v>
          </cell>
          <cell r="B19750" t="str">
            <v>EXPURGO DE JAZIDA</v>
          </cell>
          <cell r="C19750" t="str">
            <v>M3</v>
          </cell>
        </row>
        <row r="19750">
          <cell r="E19750">
            <v>2.52</v>
          </cell>
        </row>
        <row r="19751">
          <cell r="A19751">
            <v>5502977</v>
          </cell>
          <cell r="B19751" t="str">
            <v>FRAGMENTAÇÃO DE BLOCOS DE ROCHA COM ESCAVADEIRA E ROMPEDOR HIDRÁULICO 1.700 KG</v>
          </cell>
          <cell r="C19751" t="str">
            <v>M3</v>
          </cell>
        </row>
        <row r="19751">
          <cell r="E19751">
            <v>9.82</v>
          </cell>
        </row>
        <row r="19752">
          <cell r="A19752">
            <v>5502985</v>
          </cell>
          <cell r="B19752" t="str">
            <v>LIMPEZA MECANIZADA DA CAMADA VEGETAL</v>
          </cell>
          <cell r="C19752" t="str">
            <v>M2</v>
          </cell>
        </row>
        <row r="19752">
          <cell r="E19752">
            <v>0.45</v>
          </cell>
        </row>
        <row r="19753">
          <cell r="A19753">
            <v>5503018</v>
          </cell>
          <cell r="B19753" t="str">
            <v>MANUTENÇÃO DE CAMINHO DE SERVIÇO</v>
          </cell>
          <cell r="C19753" t="str">
            <v>KM</v>
          </cell>
        </row>
        <row r="19753">
          <cell r="E19753">
            <v>62.65</v>
          </cell>
        </row>
        <row r="19754">
          <cell r="A19754">
            <v>5505768</v>
          </cell>
          <cell r="B19754" t="str">
            <v>PRÉ-FISSURAMENTO DE MATERIAL DE 3ª CATEGORIA</v>
          </cell>
          <cell r="C19754" t="str">
            <v>M2</v>
          </cell>
        </row>
        <row r="19754">
          <cell r="E19754">
            <v>81.31</v>
          </cell>
        </row>
        <row r="19755">
          <cell r="A19755">
            <v>5503020</v>
          </cell>
          <cell r="B19755" t="str">
            <v>UMEDECIMENTO DE CAMINHO DE SERVIÇO</v>
          </cell>
          <cell r="C19755" t="str">
            <v>KM</v>
          </cell>
        </row>
        <row r="19755">
          <cell r="E19755">
            <v>268.66</v>
          </cell>
        </row>
        <row r="19756">
          <cell r="A19756">
            <v>5605798</v>
          </cell>
          <cell r="B19756" t="str">
            <v>CHUMBADOR DE AÇO CA-50 - D = 20 MM - ANCORADO NA ROCHA COM CARTUCHO DE CIMENTO - FORNECIMENTO, PERFURAÇÃO E INSTALAÇÃO</v>
          </cell>
          <cell r="C19756" t="str">
            <v>M</v>
          </cell>
        </row>
        <row r="19756">
          <cell r="E19756">
            <v>86.34</v>
          </cell>
        </row>
        <row r="19757">
          <cell r="A19757">
            <v>5605925</v>
          </cell>
          <cell r="B19757" t="str">
            <v>CHUMBADOR DE AÇO CA-50 - D = 20 MM - ANCORADO NA ROCHA COM INJEÇÃO DE NATA DE CIMENTO - FORNECIMENTO, PERFURAÇÃO E INSTALAÇÃO</v>
          </cell>
          <cell r="C19757" t="str">
            <v>M</v>
          </cell>
        </row>
        <row r="19757">
          <cell r="E19757">
            <v>81.3</v>
          </cell>
        </row>
        <row r="19758">
          <cell r="A19758">
            <v>5605799</v>
          </cell>
          <cell r="B19758" t="str">
            <v>CHUMBADOR DE AÇO CA-50 - D = 22 MM - ANCORADO NA ROCHA COM CARTUCHO DE CIMENTO - FORNECIMENTO, PERFURAÇÃO E INSTALAÇÃO</v>
          </cell>
          <cell r="C19758" t="str">
            <v>M</v>
          </cell>
        </row>
        <row r="19758">
          <cell r="E19758">
            <v>91.71</v>
          </cell>
        </row>
        <row r="19759">
          <cell r="A19759">
            <v>5605800</v>
          </cell>
          <cell r="B19759" t="str">
            <v>CHUMBADOR DE AÇO CA-50 - D = 25 MM - ANCORADO NA ROCHA COM CARTUCHO DE CIMENTO - FORNECIMENTO, PERFURAÇÃO E INSTALAÇÃO</v>
          </cell>
          <cell r="C19759" t="str">
            <v>M</v>
          </cell>
        </row>
        <row r="19759">
          <cell r="E19759">
            <v>101.59</v>
          </cell>
        </row>
        <row r="19760">
          <cell r="A19760">
            <v>5605894</v>
          </cell>
          <cell r="B19760" t="str">
            <v>GRAMPO DE AÇO CA-50 D = 12,5 MM PARA SOLO GRAMPEADO COM CAPACIDADE DE 30 KN - FORNECIMENTO, PERFURAÇÃO E INSTALAÇÃO</v>
          </cell>
          <cell r="C19760" t="str">
            <v>M</v>
          </cell>
        </row>
        <row r="19760">
          <cell r="E19760">
            <v>47.51</v>
          </cell>
        </row>
        <row r="19761">
          <cell r="A19761">
            <v>5605895</v>
          </cell>
          <cell r="B19761" t="str">
            <v>GRAMPO DE AÇO CA-50 D = 16 MM PARA SOLO GRAMPEADO COM CAPACIDADE DE 50 KN - FORNECIMENTO, PERFURAÇÃO E INSTALAÇÃO</v>
          </cell>
          <cell r="C19761" t="str">
            <v>M</v>
          </cell>
        </row>
        <row r="19761">
          <cell r="E19761">
            <v>51.42</v>
          </cell>
        </row>
        <row r="19762">
          <cell r="A19762">
            <v>5605896</v>
          </cell>
          <cell r="B19762" t="str">
            <v>GRAMPO DE AÇO CA-50 D = 20 MM PARA SOLO GRAMPEADO COM CAPACIDADE DE 80 KN - FORNECIMENTO, PERFURAÇÃO E INSTALAÇÃO</v>
          </cell>
          <cell r="C19762" t="str">
            <v>M</v>
          </cell>
        </row>
        <row r="19762">
          <cell r="E19762">
            <v>57.3</v>
          </cell>
        </row>
        <row r="19763">
          <cell r="A19763">
            <v>5605911</v>
          </cell>
          <cell r="B19763" t="str">
            <v>PERFURAÇÃO PARA TIRANTE PERMANENTE PROTENDIDO AUTOINJETÁVEL EM MATERIAL DE 1ª CATEGORIA COM DIÂMETRO DE ATÉ 120 MM</v>
          </cell>
          <cell r="C19763" t="str">
            <v>M</v>
          </cell>
        </row>
        <row r="19763">
          <cell r="E19763">
            <v>32.34</v>
          </cell>
        </row>
        <row r="19764">
          <cell r="A19764">
            <v>5605912</v>
          </cell>
          <cell r="B19764" t="str">
            <v>PERFURAÇÃO PARA TIRANTE PERMANENTE PROTENDIDO AUTOINJETÁVEL EM MATERIAL DE 2ª CATEGORIA COM DIÂMETRO DE ATÉ 87 MM</v>
          </cell>
          <cell r="C19764" t="str">
            <v>M</v>
          </cell>
        </row>
        <row r="19764">
          <cell r="E19764">
            <v>49.1</v>
          </cell>
        </row>
        <row r="19765">
          <cell r="A19765">
            <v>5605938</v>
          </cell>
          <cell r="B19765" t="str">
            <v>PERFURAÇÃO PARA TIRANTES EM MATERIAL DE 1ª CATEGORIA COM DIÂMETRO DE ATÉ 120 MM</v>
          </cell>
          <cell r="C19765" t="str">
            <v>M</v>
          </cell>
        </row>
        <row r="19765">
          <cell r="E19765">
            <v>19.57</v>
          </cell>
        </row>
        <row r="19766">
          <cell r="A19766">
            <v>5605939</v>
          </cell>
          <cell r="B19766" t="str">
            <v>PERFURAÇÃO PARA TIRANTES EM MATERIAL DE 2ª CATEGORIA COM DIÂMETRO DE ATÉ 120 MM</v>
          </cell>
          <cell r="C19766" t="str">
            <v>M</v>
          </cell>
        </row>
        <row r="19766">
          <cell r="E19766">
            <v>23.53</v>
          </cell>
        </row>
        <row r="19767">
          <cell r="A19767">
            <v>5605940</v>
          </cell>
          <cell r="B19767" t="str">
            <v>PERFURAÇÃO PARA TIRANTES EM MATERIAL DE 3ª CATEGORIA COM DIÂMETRO DE ATÉ 120 MM</v>
          </cell>
          <cell r="C19767" t="str">
            <v>M</v>
          </cell>
        </row>
        <row r="19767">
          <cell r="E19767">
            <v>55.76</v>
          </cell>
        </row>
        <row r="19768">
          <cell r="A19768">
            <v>5605942</v>
          </cell>
          <cell r="B19768" t="str">
            <v>PINTURA ELETROSTÁTICA COM TINTA EM PÓ À BASE DE RESINA EPÓXI - E = 200 µM</v>
          </cell>
          <cell r="C19768" t="str">
            <v>M2</v>
          </cell>
        </row>
        <row r="19768">
          <cell r="E19768">
            <v>51.58</v>
          </cell>
        </row>
        <row r="19769">
          <cell r="A19769">
            <v>5605955</v>
          </cell>
          <cell r="B19769" t="str">
            <v>PROTENSÃO DE TIRANTE COM 10 CORDOALHAS D = 12,7 MM AÇO CP 190 RB, COM CAPACIDADE DE 860 KN - INCLUSIVE ANCORAGEM E GRAUTEAMENTO DA CABEÇA</v>
          </cell>
          <cell r="C19769" t="str">
            <v>UND</v>
          </cell>
        </row>
        <row r="19769">
          <cell r="E19769">
            <v>672.68</v>
          </cell>
        </row>
        <row r="19770">
          <cell r="A19770">
            <v>5605956</v>
          </cell>
          <cell r="B19770" t="str">
            <v>PROTENSÃO DE TIRANTE COM 12 CORDOALHAS D = 12,7 MM AÇO CP 190 RB, COM CAPACIDADE DE 1.040 KN - INCLUSIVE ANCORAGEM E GRAUTEAMENTO DA CABEÇA</v>
          </cell>
          <cell r="C19770" t="str">
            <v>UND</v>
          </cell>
        </row>
        <row r="19770">
          <cell r="E19770">
            <v>803.53</v>
          </cell>
        </row>
        <row r="19771">
          <cell r="A19771">
            <v>5605953</v>
          </cell>
          <cell r="B19771" t="str">
            <v>PROTENSÃO DE TIRANTE COM 6 CORDOALHAS D = 12,7 MM AÇO CP 190 RB, COM CAPACIDADE DE 520 KN - INCLUSIVE ANCORAGEM E GRAUTEAMENTO DA CABEÇA</v>
          </cell>
          <cell r="C19771" t="str">
            <v>UND</v>
          </cell>
        </row>
        <row r="19771">
          <cell r="E19771">
            <v>473.97</v>
          </cell>
        </row>
        <row r="19772">
          <cell r="A19772">
            <v>5605954</v>
          </cell>
          <cell r="B19772" t="str">
            <v>PROTENSÃO DE TIRANTE COM 8 CORDOALHAS D = 12,7 MM AÇO CP 190 RB, COM CAPACIDADE DE 690 KN - INCLUSIVE ANCORAGEM E GRAUTEAMENTO DA CABEÇA</v>
          </cell>
          <cell r="C19772" t="str">
            <v>UND</v>
          </cell>
        </row>
        <row r="19772">
          <cell r="E19772">
            <v>577.62</v>
          </cell>
        </row>
        <row r="19773">
          <cell r="A19773">
            <v>5605909</v>
          </cell>
          <cell r="B19773" t="str">
            <v>PROTENSÃO DE TIRANTE PERMANENTE AUTOINJETÁVEL DE AÇO D = 40 MM, SEÇÃO DE 684 MM², TENSÃO DE ESCOAMENTO = 440 MPA E TENSÃO DE RUPTURA = 580 MPA - INCLUSIVE ANCORAGEM E GRAUTEAMENTO DA CABEÇA</v>
          </cell>
          <cell r="C19773" t="str">
            <v>UND</v>
          </cell>
        </row>
        <row r="19773">
          <cell r="E19773">
            <v>467.14</v>
          </cell>
        </row>
        <row r="19774">
          <cell r="A19774">
            <v>5605908</v>
          </cell>
          <cell r="B19774" t="str">
            <v>PROTENSÃO DE TIRANTE PERMANENTE AUTOINJETÁVEL DE AÇO D = 40 MM, SEÇÃO DE 822 MM², TENSÃO DE ESCOAMENTO = 470 MPA E TENSÃO DE RUPTURA = 600 MPA - INCLUSIVE ANCORAGEM E GRAUTEAMENTO DA CABEÇA</v>
          </cell>
          <cell r="C19774" t="str">
            <v>UND</v>
          </cell>
        </row>
        <row r="19774">
          <cell r="E19774">
            <v>467.14</v>
          </cell>
        </row>
        <row r="19775">
          <cell r="A19775">
            <v>5605907</v>
          </cell>
          <cell r="B19775" t="str">
            <v>PROTENSÃO DE TIRANTE PERMANENTE AUTOINJETÁVEL DE AÇO D = 40 MM, SEÇÃO DE 936 MM², TENSÃO DE ESCOAMENTO = 700 MPA E TENSÃO DE RUPTURA = 830 MPA - INCLUSIVE ANCORAGEM E GRAUTEAMENTO DA CABEÇA</v>
          </cell>
          <cell r="C19775" t="str">
            <v>UND</v>
          </cell>
        </row>
        <row r="19775">
          <cell r="E19775">
            <v>500.99</v>
          </cell>
        </row>
        <row r="19776">
          <cell r="A19776">
            <v>5605906</v>
          </cell>
          <cell r="B19776" t="str">
            <v>PROTENSÃO DE TIRANTE PERMANENTE AUTOINJETÁVEL DE AÇO D = 50 MM, SEÇÃO DE 1.330 MM², TENSÃO DE ESCOAMENTO = 630 MPA E TENSÃO DE RUPTURA = 740 MPA - INCLUSIVE ANCORAGEM E GRAUTEAMENTO DA CABEÇA</v>
          </cell>
          <cell r="C19776" t="str">
            <v>UND</v>
          </cell>
        </row>
        <row r="19776">
          <cell r="E19776">
            <v>603.49</v>
          </cell>
        </row>
        <row r="19777">
          <cell r="A19777">
            <v>5605905</v>
          </cell>
          <cell r="B19777" t="str">
            <v>PROTENSÃO DE TIRANTE PERMANENTE AUTOINJETÁVEL DE AÇO D = 50 MM, SEÇÃO DE 1.569 MM², TENSÃO DE ESCOAMENTO = 630 MPA E TENSÃO DE RUPTURA = 740 MP - INCLUSIVE ANCORAGEM E GRAUTEAMENTO DA CABEÇA</v>
          </cell>
          <cell r="C19777" t="str">
            <v>UND</v>
          </cell>
        </row>
        <row r="19777">
          <cell r="E19777">
            <v>678.76</v>
          </cell>
        </row>
        <row r="19778">
          <cell r="A19778">
            <v>5605944</v>
          </cell>
          <cell r="B19778" t="str">
            <v>PROTENSÃO DE TIRANTE PERMANENTE PROTENDIDO DE AÇO D = 30 MM, TENSÃO DE ESCOAMENTO = 600 MPA E TENSÃO DE RUPTURA = 720 MPA - INCLUSIVE ANCORAGEM E GRAUTEAMENTO DA CABEÇA</v>
          </cell>
          <cell r="C19778" t="str">
            <v>UND</v>
          </cell>
        </row>
        <row r="19778">
          <cell r="E19778">
            <v>422.42</v>
          </cell>
        </row>
        <row r="19779">
          <cell r="A19779">
            <v>5605910</v>
          </cell>
          <cell r="B19779" t="str">
            <v>PROTENSÃO DE TIRANTE PERMANENTE PROTENDIDO DE AÇO D = 32 MM, TENSÃO DE ESCOAMENTO = 500 MPA E TENSÃO DE RUPTURA = 550 MPA - INCLUSIVE ANCORAGEM E GRAUTEAMENTO DA CABEÇA</v>
          </cell>
          <cell r="C19779" t="str">
            <v>UND</v>
          </cell>
        </row>
        <row r="19779">
          <cell r="E19779">
            <v>493.31</v>
          </cell>
        </row>
        <row r="19780">
          <cell r="A19780">
            <v>5605945</v>
          </cell>
          <cell r="B19780" t="str">
            <v>PROTENSÃO DE TIRANTE PERMANENTE PROTENDIDO DE AÇO D = 32 MM, TENSÃO DE ESCOAMENTO = 950 MPA E TENSÃO DE RUPTURA = 1.050 MPA - INCLUSIVE ANCORAGEM E GRAUTEAMENTO DA CABEÇA</v>
          </cell>
          <cell r="C19780" t="str">
            <v>UND</v>
          </cell>
        </row>
        <row r="19780">
          <cell r="E19780">
            <v>521.79</v>
          </cell>
        </row>
        <row r="19781">
          <cell r="A19781">
            <v>5605946</v>
          </cell>
          <cell r="B19781" t="str">
            <v>PROTENSÃO DE TIRANTE PERMANENTE PROTENDIDO DE AÇO D = 40 MM, TENSÃO DE ESCOAMENTO = 600 MPA E TENSÃO DE RUPTURA = 720 MPA - INCLUSIVE ANCORAGEM E GRAUTEAMENTO DA CABEÇA</v>
          </cell>
          <cell r="C19781" t="str">
            <v>UND</v>
          </cell>
        </row>
        <row r="19781">
          <cell r="E19781">
            <v>500.99</v>
          </cell>
        </row>
        <row r="19782">
          <cell r="A19782">
            <v>5605947</v>
          </cell>
          <cell r="B19782" t="str">
            <v>PROTENSÃO DE TIRANTE PERMANENTE PROTENDIDO DE AÇO D = 44 MM, TENSÃO DE ESCOAMENTO = 680 MPA E TENSÃO DE RUPTURA = 870 MPA - INCLUSIVE ANCORAGEM E GRAUTEAMENTO DA CABEÇA</v>
          </cell>
          <cell r="C19782" t="str">
            <v>UND</v>
          </cell>
        </row>
        <row r="19782">
          <cell r="E19782">
            <v>562.05</v>
          </cell>
        </row>
        <row r="19783">
          <cell r="A19783">
            <v>5605948</v>
          </cell>
          <cell r="B19783" t="str">
            <v>PROTENSÃO DE TIRANTE PERMANENTE PROTENDIDO DE AÇO D = 50 MM, TENSÃO DE ESCOAMENTO = 600 MPA E TENSÃO DE RUPTURA = 720 MPA - INCLUSIVE ANCORAGEM E GRAUTEAMENTO DA CABEÇA</v>
          </cell>
          <cell r="C19783" t="str">
            <v>UND</v>
          </cell>
        </row>
        <row r="19783">
          <cell r="E19783">
            <v>678.76</v>
          </cell>
        </row>
        <row r="19784">
          <cell r="A19784">
            <v>5605949</v>
          </cell>
          <cell r="B19784" t="str">
            <v>PROTENSÃO DE TIRANTE PERMANENTE PROTENDIDO DE AÇO D = 53 MM, TENSÃO DE ESCOAMENTO = 600 MPA E TENSÃO DE RUPTURA = 720 MPA - INCLUSIVE ANCORAGEM E GRAUTEAMENTO DA CABEÇA</v>
          </cell>
          <cell r="C19784" t="str">
            <v>UND</v>
          </cell>
        </row>
        <row r="19784">
          <cell r="E19784">
            <v>960.46</v>
          </cell>
        </row>
        <row r="19785">
          <cell r="A19785">
            <v>5605950</v>
          </cell>
          <cell r="B19785" t="str">
            <v>PROTENSÃO DE TIRANTE PERMANENTE PROTENDIDO DE AÇO D = 57 MM, TENSÃO DE ESCOAMENTO = 600 MPA E TENSÃO DE RUPTURA = 720 MPA - INCLUSIVE ANCORAGEM E GRAUTEAMENTO DA CABEÇA</v>
          </cell>
          <cell r="C19785" t="str">
            <v>UND</v>
          </cell>
        </row>
        <row r="19785">
          <cell r="E19785">
            <v>1039.63</v>
          </cell>
        </row>
        <row r="19786">
          <cell r="A19786">
            <v>5605951</v>
          </cell>
          <cell r="B19786" t="str">
            <v>PROTENSÃO DE TIRANTE PERMANENTE PROTENDIDO DE AÇO D = 63 MM, TENSÃO DE ESCOAMENTO = 600 MPA E TENSÃO DE RUPTURA = 720 MPA - INCLUSIVE ANCORAGEM E GRAUTEAMENTO DA CABEÇA</v>
          </cell>
          <cell r="C19786" t="str">
            <v>UND</v>
          </cell>
        </row>
        <row r="19786">
          <cell r="E19786">
            <v>1655.74</v>
          </cell>
        </row>
        <row r="19787">
          <cell r="A19787">
            <v>5605952</v>
          </cell>
          <cell r="B19787" t="str">
            <v>PROTENSÃO DE TIRANTE PERMANENTE PROTENDIDO DE AÇO D = 69 MM, TENSÃO DE ESCOAMENTO = 600 MPA E TENSÃO DE RUPTURA = 720 MPA - INCLUSIVE ANCORAGEM E GRAUTEAMENTO DA CABEÇA</v>
          </cell>
          <cell r="C19787" t="str">
            <v>UND</v>
          </cell>
        </row>
        <row r="19787">
          <cell r="E19787">
            <v>2526.49</v>
          </cell>
        </row>
        <row r="19788">
          <cell r="A19788">
            <v>5605932</v>
          </cell>
          <cell r="B19788" t="str">
            <v>TIRANTE DE BARRA DE AÇO ANCORADO NA ROCHA COM RESINA DE POLIÉSTER, D = 19 MM, TENSÃO DE ESCOAMENTO = 686 MPA E TENSÃO DE RUPTURA = 789 MPA - FORNECIMENTO, PERFURAÇÃO E INSTALAÇÃO</v>
          </cell>
          <cell r="C19788" t="str">
            <v>M</v>
          </cell>
        </row>
        <row r="19788">
          <cell r="E19788">
            <v>130.75</v>
          </cell>
        </row>
        <row r="19789">
          <cell r="A19789">
            <v>5605934</v>
          </cell>
          <cell r="B19789" t="str">
            <v>TIRANTE DE BARRA DE AÇO ANCORADO NA ROCHA COM RESINA DE POLIÉSTER, D = 22 MM, TENSÃO DE ESCOAMENTO = 686 MPA E TENSÃO DE RUPTURA = 789 MPA - FORNECIMENTO, PERFURAÇÃO E INSTALAÇÃO</v>
          </cell>
          <cell r="C19789" t="str">
            <v>M</v>
          </cell>
        </row>
        <row r="19789">
          <cell r="E19789">
            <v>143.11</v>
          </cell>
        </row>
        <row r="19790">
          <cell r="A19790">
            <v>5605928</v>
          </cell>
          <cell r="B19790" t="str">
            <v>TIRANTE DE BARRA DE AÇO ANCORADO NA ROCHA COM RESINA DE POLIÉSTER, D = 25 MM, TENSÃO DE ESCOAMENTO = 500 MPA E TENSÃO DE RUPTURA = 750 MPA - FORNECIMENTO, PERFURAÇÃO E INSTALAÇÃO</v>
          </cell>
          <cell r="C19790" t="str">
            <v>M</v>
          </cell>
        </row>
        <row r="19790">
          <cell r="E19790">
            <v>159.19</v>
          </cell>
        </row>
        <row r="19791">
          <cell r="A19791">
            <v>5605935</v>
          </cell>
          <cell r="B19791" t="str">
            <v>TIRANTE DE BARRA DE AÇO ANCORADO NA ROCHA COM RESINA DE POLIÉSTER, D = 25 MM, TENSÃO DE ESCOAMENTO = 686 MPA, TENSÃO DE RUPTURA = 789 MPA - FORNECIMENTO, PERFURAÇÃO E INSTALAÇÃO</v>
          </cell>
          <cell r="C19791" t="str">
            <v>M</v>
          </cell>
        </row>
        <row r="19791">
          <cell r="E19791">
            <v>158.24</v>
          </cell>
        </row>
        <row r="19792">
          <cell r="A19792">
            <v>5605936</v>
          </cell>
          <cell r="B19792" t="str">
            <v>TIRANTE DE BARRA DE AÇO ANCORADO NA ROCHA COM RESINA DE POLIÉSTER, D = 32 MM, TENSÃO DE ESCOAMENTO = 686 MPA, TENSÃO DE RUPTURA = 789 MPA - FORNECIMENTO, PERFURAÇÃO E INSTALAÇÃO</v>
          </cell>
          <cell r="C19792" t="str">
            <v>M</v>
          </cell>
        </row>
        <row r="19792">
          <cell r="E19792">
            <v>245.22</v>
          </cell>
        </row>
        <row r="19793">
          <cell r="A19793">
            <v>5605937</v>
          </cell>
          <cell r="B19793" t="str">
            <v>TIRANTE DE BARRA DE AÇO ANCORADO NA ROCHA COM RESINA DE POLIÉSTER, D = 36 MM, TENSÃO DE ESCOAMENTO = 686 MPA E TENSÃO DE RUPTURA = 789 MPA - FORNECIMENTO, PERFURAÇÃO E INSTALAÇÃO</v>
          </cell>
          <cell r="C19793" t="str">
            <v>M</v>
          </cell>
        </row>
        <row r="19793">
          <cell r="E19793">
            <v>301.64</v>
          </cell>
        </row>
        <row r="19794">
          <cell r="A19794">
            <v>5605957</v>
          </cell>
          <cell r="B19794" t="str">
            <v>TIRANTE PERMANENTE PROTENDIDO AUTOINJETÁVEL DE AÇO D = 40 MM, SEÇÃO DE 684 MM², TENSÃO DE ESCOAMENTO = 440 MPA E TENSÃO DE RUPTURA = 580 MPA - EXCETO PERFURAÇÃO</v>
          </cell>
          <cell r="C19794" t="str">
            <v>M</v>
          </cell>
        </row>
        <row r="19794">
          <cell r="E19794">
            <v>205.22</v>
          </cell>
        </row>
        <row r="19795">
          <cell r="A19795">
            <v>5605958</v>
          </cell>
          <cell r="B19795" t="str">
            <v>TIRANTE PERMANENTE PROTENDIDO AUTOINJETÁVEL DE AÇO D = 40 MM, SEÇÃO DE 822 MM², TENSÃO DE ESCOAMENTO = 470 MPA E TENSÃO DE RUPTURA = 600 MPA - EXCETO PERFURAÇÃO</v>
          </cell>
          <cell r="C19795" t="str">
            <v>M</v>
          </cell>
        </row>
        <row r="19795">
          <cell r="E19795">
            <v>234.35</v>
          </cell>
        </row>
        <row r="19796">
          <cell r="A19796">
            <v>5605959</v>
          </cell>
          <cell r="B19796" t="str">
            <v>TIRANTE PERMANENTE PROTENDIDO AUTOINJETÁVEL DE AÇO D = 40 MM, SEÇÃO DE 936 MM², TENSÃO DE ESCOAMENTO = 700 MPA E TENSÃO DE RUPTURA = 830 MPA - EXCETO PERFURAÇÃO</v>
          </cell>
          <cell r="C19796" t="str">
            <v>M</v>
          </cell>
        </row>
        <row r="19796">
          <cell r="E19796">
            <v>281.4</v>
          </cell>
        </row>
        <row r="19797">
          <cell r="A19797">
            <v>5605960</v>
          </cell>
          <cell r="B19797" t="str">
            <v>TIRANTE PERMANENTE PROTENDIDO AUTOINJETÁVEL DE AÇO D = 50 MM, SEÇÃO DE 1.330 MM², TENSÃO DE ESCOAMENTO = 630 MPA E TENSÃO DE RUPTURA = 740 MPA - EXCETO PERFURAÇÃO</v>
          </cell>
          <cell r="C19797" t="str">
            <v>M</v>
          </cell>
        </row>
        <row r="19797">
          <cell r="E19797">
            <v>350.05</v>
          </cell>
        </row>
        <row r="19798">
          <cell r="A19798">
            <v>5605961</v>
          </cell>
          <cell r="B19798" t="str">
            <v>TIRANTE PERMANENTE PROTENDIDO AUTOINJETÁVEL DE AÇO D = 50 MM, SEÇÃO DE 1.569 MM², TENSÃO DE ESCOAMENTO = 630 MPA E TENSÃO DE RUPTURA = 740 MPA - EXCETO PERFURAÇÃO</v>
          </cell>
          <cell r="C19798" t="str">
            <v>M</v>
          </cell>
        </row>
        <row r="19798">
          <cell r="E19798">
            <v>448.22</v>
          </cell>
        </row>
        <row r="19799">
          <cell r="A19799">
            <v>5605885</v>
          </cell>
          <cell r="B19799" t="str">
            <v>TIRANTE PERMANENTE PROTENDIDO COM 10 CORDOALHAS D = 12,7 MM, AÇO CP 190 RB, COM CAPACIDADE DE 860 KN - EXCETO PERFURAÇÃO</v>
          </cell>
          <cell r="C19799" t="str">
            <v>M</v>
          </cell>
        </row>
        <row r="19799">
          <cell r="E19799">
            <v>251.66</v>
          </cell>
        </row>
        <row r="19800">
          <cell r="A19800">
            <v>5605886</v>
          </cell>
          <cell r="B19800" t="str">
            <v>TIRANTE PERMANENTE PROTENDIDO COM 12 CORDOALHAS D = 12,7 MM, AÇO CP 190 RB, COM CAPACIDADE DE 1.030 KN - EXCETO PERFURAÇÃO</v>
          </cell>
          <cell r="C19800" t="str">
            <v>M</v>
          </cell>
        </row>
        <row r="19800">
          <cell r="E19800">
            <v>274.02</v>
          </cell>
        </row>
        <row r="19801">
          <cell r="A19801">
            <v>5605883</v>
          </cell>
          <cell r="B19801" t="str">
            <v>TIRANTE PERMANENTE PROTENDIDO COM 6 CORDOALHAS D = 12,7 MM, AÇO CP 190 RB, COM CAPACIDADE DE 510 KN - EXCETO PERFURAÇÃO</v>
          </cell>
          <cell r="C19801" t="str">
            <v>M</v>
          </cell>
        </row>
        <row r="19801">
          <cell r="E19801">
            <v>202.14</v>
          </cell>
        </row>
        <row r="19802">
          <cell r="A19802">
            <v>5605884</v>
          </cell>
          <cell r="B19802" t="str">
            <v>TIRANTE PERMANENTE PROTENDIDO COM 8 CORDOALHAS D = 12,7 MM, AÇO CP 190 RB, COM CAPACIDADE DE 690 KN - EXCETO PERFURAÇÃO</v>
          </cell>
          <cell r="C19802" t="str">
            <v>M</v>
          </cell>
        </row>
        <row r="19802">
          <cell r="E19802">
            <v>224.5</v>
          </cell>
        </row>
        <row r="19803">
          <cell r="A19803">
            <v>5605962</v>
          </cell>
          <cell r="B19803" t="str">
            <v>TIRANTE PERMANENTE PROTENDIDO DE AÇO D = 30 MM, TENSÃO DE ESCOAMENTO = 600 MPA E TENSÃO DE RUPTURA = 720 MPA - EXCETO PERFURAÇÃO</v>
          </cell>
          <cell r="C19803" t="str">
            <v>M</v>
          </cell>
        </row>
        <row r="19803">
          <cell r="E19803">
            <v>159.84</v>
          </cell>
        </row>
        <row r="19804">
          <cell r="A19804">
            <v>5605881</v>
          </cell>
          <cell r="B19804" t="str">
            <v>TIRANTE PERMANENTE PROTENDIDO DE AÇO D = 32 MM, TENSÃO DE ESCOAMENTO = 500 MPA E TENSÃO DE RUPTURA = 550 MPA - EXCETO PERFURAÇÃO</v>
          </cell>
          <cell r="C19804" t="str">
            <v>M</v>
          </cell>
        </row>
        <row r="19804">
          <cell r="E19804">
            <v>239.25</v>
          </cell>
        </row>
        <row r="19805">
          <cell r="A19805">
            <v>5605882</v>
          </cell>
          <cell r="B19805" t="str">
            <v>TIRANTE PERMANENTE PROTENDIDO DE AÇO D = 32 MM, TENSÃO DE ESCOAMENTO = 950 MPA E TENSÃO DE RUPTURA = 1.050 MPA - EXCETO PERFURAÇÃO</v>
          </cell>
          <cell r="C19805" t="str">
            <v>M</v>
          </cell>
        </row>
        <row r="19805">
          <cell r="E19805">
            <v>404.12</v>
          </cell>
        </row>
        <row r="19806">
          <cell r="A19806">
            <v>5605963</v>
          </cell>
          <cell r="B19806" t="str">
            <v>TIRANTE PERMANENTE PROTENDIDO DE AÇO D = 40 MM, TENSÃO DE ESCOAMENTO = 600 MPA E TENSÃO DE RUPTURA = 720 MPA - EXCETO PERFURAÇÃO</v>
          </cell>
          <cell r="C19806" t="str">
            <v>M</v>
          </cell>
        </row>
        <row r="19806">
          <cell r="E19806">
            <v>251.7</v>
          </cell>
        </row>
        <row r="19807">
          <cell r="A19807">
            <v>5605964</v>
          </cell>
          <cell r="B19807" t="str">
            <v>TIRANTE PERMANENTE PROTENDIDO DE AÇO D = 44 MM, TENSÃO DE ESCOAMENTO = 680 MPA E TENSÃO DE RUPTURA = 870 MPA - EXCETO PERFURAÇÃO</v>
          </cell>
          <cell r="C19807" t="str">
            <v>M</v>
          </cell>
        </row>
        <row r="19807">
          <cell r="E19807">
            <v>297.61</v>
          </cell>
        </row>
        <row r="19808">
          <cell r="A19808">
            <v>5605965</v>
          </cell>
          <cell r="B19808" t="str">
            <v>TIRANTE PERMANENTE PROTENDIDO DE AÇO D = 50 MM, TENSÃO DE ESCOAMENTO = 600 MPA E TENSÃO DE RUPTURA = 720 MPA - EXCETO PERFURAÇÃO</v>
          </cell>
          <cell r="C19808" t="str">
            <v>M</v>
          </cell>
        </row>
        <row r="19808">
          <cell r="E19808">
            <v>380.34</v>
          </cell>
        </row>
        <row r="19809">
          <cell r="A19809">
            <v>5605966</v>
          </cell>
          <cell r="B19809" t="str">
            <v>TIRANTE PERMANENTE PROTENDIDO DE AÇO D = 53MM, TENSÃO DE ESCOAMENTO = 600 MPA E TENSÃO DE RUPTURA = 720 MPA - EXCETO PERFURAÇÃO</v>
          </cell>
          <cell r="C19809" t="str">
            <v>M</v>
          </cell>
        </row>
        <row r="19809">
          <cell r="E19809">
            <v>423.97</v>
          </cell>
        </row>
        <row r="19810">
          <cell r="A19810">
            <v>5605967</v>
          </cell>
          <cell r="B19810" t="str">
            <v>TIRANTE PERMANENTE PROTENDIDO DE AÇO D = 57 MM, TENSÃO DE ESCOAMENTO = 600 MPA E TENSÃO DE RUPTURA = 720 MPA - EXCETO PERFURAÇÃO</v>
          </cell>
          <cell r="C19810" t="str">
            <v>M</v>
          </cell>
        </row>
        <row r="19810">
          <cell r="E19810">
            <v>478.47</v>
          </cell>
        </row>
        <row r="19811">
          <cell r="A19811">
            <v>5605968</v>
          </cell>
          <cell r="B19811" t="str">
            <v>TIRANTE PERMANENTE PROTENDIDO DE AÇO D = 63 MM, TENSÃO DE ESCOAMENTO = 600 MPA E TENSÃO DE RUPTURA = 720 MPA - EXCETO PERFURAÇÃO</v>
          </cell>
          <cell r="C19811" t="str">
            <v>M</v>
          </cell>
        </row>
        <row r="19811">
          <cell r="E19811">
            <v>586.65</v>
          </cell>
        </row>
        <row r="19812">
          <cell r="A19812">
            <v>5605969</v>
          </cell>
          <cell r="B19812" t="str">
            <v>TIRANTE PERMANENTE PROTENDIDO DE AÇO D = 69 MM, TENSÃO DE ESCOAMENTO = 600 MPA E TENSÃO DE RUPTURA = 720 MPA - EXCETO PERFURAÇÃO</v>
          </cell>
          <cell r="C19812" t="str">
            <v>M</v>
          </cell>
        </row>
        <row r="19812">
          <cell r="E19812">
            <v>708.88</v>
          </cell>
        </row>
        <row r="19813">
          <cell r="A19813">
            <v>5909130</v>
          </cell>
          <cell r="B19813" t="str">
            <v>CARGA E MANOBRA DE ADUELAS DE CONCRETO PRÉ-MOLDADAS EM CAVALO MECÂNICO COM SEMIRREBOQUE 22 T - CARGA COM CAMINHÃO GUINDAUTO DE 45 T.M</v>
          </cell>
          <cell r="C19813" t="str">
            <v>T</v>
          </cell>
        </row>
        <row r="19813">
          <cell r="E19813">
            <v>24.11</v>
          </cell>
        </row>
        <row r="19814">
          <cell r="A19814">
            <v>5914703</v>
          </cell>
          <cell r="B19814" t="str">
            <v>CARGA E MANOBRA DE BRITA PARA LASTRO COM LOCOMOTIVA DIESEL-ELÉTRICA EM VAGÃO HOPPER ABERTO COM CAPACIDADE DE 45 M³ - CARGA COM CARREGADEIRA E DESCARGA AUTOMÁTICA - BITOLA MÉTRICA</v>
          </cell>
          <cell r="C19814" t="str">
            <v>T</v>
          </cell>
        </row>
        <row r="19814">
          <cell r="E19814">
            <v>4.94</v>
          </cell>
        </row>
        <row r="19815">
          <cell r="A19815">
            <v>5914704</v>
          </cell>
          <cell r="B19815" t="str">
            <v>CARGA E MANOBRA DE BRITA PARA LASTRO COM LOCOMOTIVA DIESEL-ELÉTRICA EM VAGÃO HOPPER ABERTO COM CAPACIDADE DE 63 M³ - CARGA COM CARREGADEIRA E DESCARGA AUTOMÁTICA - BITOLA LARGA</v>
          </cell>
          <cell r="C19815" t="str">
            <v>T</v>
          </cell>
        </row>
        <row r="19815">
          <cell r="E19815">
            <v>4.96</v>
          </cell>
        </row>
        <row r="19816">
          <cell r="A19816">
            <v>5914710</v>
          </cell>
          <cell r="B19816" t="str">
            <v>CARGA E MANOBRA DE DORMENTES DE CONCRETO DE BITOLA LARGA COM LOCOMOTIVA DIESEL-ELÉTRICA E VAGÃO PLATAFORMA COM CAPACIDADE DE 98 T - CARGA COM CARREGADEIRA - BITOLA LARGA</v>
          </cell>
          <cell r="C19816" t="str">
            <v>T</v>
          </cell>
        </row>
        <row r="19816">
          <cell r="E19816">
            <v>9.84</v>
          </cell>
        </row>
        <row r="19817">
          <cell r="A19817">
            <v>5914711</v>
          </cell>
          <cell r="B19817" t="str">
            <v>CARGA E MANOBRA DE DORMENTES DE CONCRETO DE BITOLA MÉTRICA COM LOCOMOTIVA DIESEL-ELÉTRICA E VAGÃO PLATAFORMA COM CAPACIDADE DE 82 T - CARGA COM CARREGADEIRA - BITOLA MÉTRICA</v>
          </cell>
          <cell r="C19817" t="str">
            <v>T</v>
          </cell>
        </row>
        <row r="19817">
          <cell r="E19817">
            <v>9</v>
          </cell>
        </row>
        <row r="19818">
          <cell r="A19818">
            <v>5914712</v>
          </cell>
          <cell r="B19818" t="str">
            <v>CARGA E MANOBRA DE DORMENTES DE CONCRETO DE BITOLA MISTA COM LOCOMOTIVA DIESEL-ELÉTRICA E VAGÃO PLATAFORMA COM CAPACIDADE DE 98 T - CARGA COM CARREGADEIRA - BITOLA LARGA</v>
          </cell>
          <cell r="C19818" t="str">
            <v>T</v>
          </cell>
        </row>
        <row r="19818">
          <cell r="E19818">
            <v>8.92</v>
          </cell>
        </row>
        <row r="19819">
          <cell r="A19819">
            <v>5915369</v>
          </cell>
          <cell r="B19819" t="str">
            <v>CARGA, DESCARGA E MANOBRA DE VIGAS PRÉ-MOLDADAS DE 1.000 A 1.250 KN EM CAVALO MECÂNICO COM REBOQUES DE 5 E 4 EIXOS COM CAPACIDADE DE 130 T</v>
          </cell>
          <cell r="C19819" t="str">
            <v>UND</v>
          </cell>
        </row>
        <row r="19819">
          <cell r="E19819">
            <v>7073.8</v>
          </cell>
        </row>
        <row r="19820">
          <cell r="A19820">
            <v>5915401</v>
          </cell>
          <cell r="B19820" t="str">
            <v>CARGA, DESCARGA E MANOBRA DE VIGAS PRÉ-MOLDADAS DE 500 A 750 KN EM CAVALO MECÂNICO COM DOLLYS DE 3 E 4 EIXOS COM CAPACIDADE DE 77 T</v>
          </cell>
          <cell r="C19820" t="str">
            <v>UND</v>
          </cell>
        </row>
        <row r="19820">
          <cell r="E19820">
            <v>6494.98</v>
          </cell>
        </row>
        <row r="19821">
          <cell r="A19821">
            <v>5915402</v>
          </cell>
          <cell r="B19821" t="str">
            <v>CARGA, DESCARGA E MANOBRA DE VIGAS PRÉ-MOLDADAS DE 750 A 1.000 KN EM CAVALO MECÂNICO COM DOLLYS DE 5 E 4 EIXOS COM CAPACIDADE DE 111 T</v>
          </cell>
          <cell r="C19821" t="str">
            <v>UND</v>
          </cell>
        </row>
        <row r="19821">
          <cell r="E19821">
            <v>3712.94</v>
          </cell>
        </row>
        <row r="19822">
          <cell r="A19822">
            <v>5915400</v>
          </cell>
          <cell r="B19822" t="str">
            <v>CARGA, DESCARGA E MANOBRA DE VIGAS PRÉ-MOLDADAS DE ATÉ 500 KN EM CAVALO MECÂNICO COM DOLLY DE 4 EIXOS COM CAPACIDADE DE 57 T</v>
          </cell>
          <cell r="C19822" t="str">
            <v>UND</v>
          </cell>
        </row>
        <row r="19822">
          <cell r="E19822">
            <v>3271.21</v>
          </cell>
        </row>
        <row r="19823">
          <cell r="A19823">
            <v>5914651</v>
          </cell>
          <cell r="B19823" t="str">
            <v>CARGA, MANOBRA E DESCARGA DE AGREGADOS OU SOLOS EM CAMINHÃO BASCULANTE DE 10 M³ - CARGA COM CARREGADEIRA DE 3,40 M³ (EXCLUSA) E DESCARGA EM DISTRIBUIDOR AUTOPROPELIDO</v>
          </cell>
          <cell r="C19823" t="str">
            <v>T</v>
          </cell>
        </row>
        <row r="19823">
          <cell r="E19823">
            <v>2.29</v>
          </cell>
        </row>
        <row r="19824">
          <cell r="A19824">
            <v>5914648</v>
          </cell>
          <cell r="B19824" t="str">
            <v>CARGA, MANOBRA E DESCARGA DE AGREGADOS OU SOLOS EM CAMINHÃO BASCULANTE DE 10 M³ - CARGA COM CARREGADEIRA DE 3,40 M³ (EXCLUSA) E DESCARGA EM DISTRIBUIDOR REBOCÁVEL</v>
          </cell>
          <cell r="C19824" t="str">
            <v>T</v>
          </cell>
        </row>
        <row r="19824">
          <cell r="E19824">
            <v>6.93</v>
          </cell>
        </row>
        <row r="19825">
          <cell r="A19825">
            <v>5914647</v>
          </cell>
          <cell r="B19825" t="str">
            <v>CARGA, MANOBRA E DESCARGA DE AGREGADOS OU SOLOS EM CAMINHÃO BASCULANTE DE 10 M³ - CARGA COM CARREGADEIRA DE 3,40 M³ (EXCLUSA) E DESCARGA LIVRE</v>
          </cell>
          <cell r="C19825" t="str">
            <v>T</v>
          </cell>
        </row>
        <row r="19825">
          <cell r="E19825">
            <v>1.61</v>
          </cell>
        </row>
        <row r="19826">
          <cell r="A19826">
            <v>5915411</v>
          </cell>
          <cell r="B19826" t="str">
            <v>CARGA, MANOBRA E DESCARGA DE AGREGADOS OU SOLOS EM CAMINHÃO BASCULANTE DE 10 M³ - CARGA COM CARREGADEIRA DE 3,40 M³ E DESCARGA EM DISTRIBUIDOR AUTOPROPELIDO</v>
          </cell>
          <cell r="C19826" t="str">
            <v>T</v>
          </cell>
        </row>
        <row r="19826">
          <cell r="E19826">
            <v>3.2</v>
          </cell>
        </row>
        <row r="19827">
          <cell r="A19827">
            <v>5915409</v>
          </cell>
          <cell r="B19827" t="str">
            <v>CARGA, MANOBRA E DESCARGA DE AGREGADOS OU SOLOS EM CAMINHÃO BASCULANTE DE 10 M³ - CARGA COM CARREGADEIRA DE 3,40 M³ E DESCARGA EM DISTRIBUIDOR REBOCÁVEL</v>
          </cell>
          <cell r="C19827" t="str">
            <v>T</v>
          </cell>
        </row>
        <row r="19827">
          <cell r="E19827">
            <v>7.83</v>
          </cell>
        </row>
        <row r="19828">
          <cell r="A19828">
            <v>5915407</v>
          </cell>
          <cell r="B19828" t="str">
            <v>CARGA, MANOBRA E DESCARGA DE AGREGADOS OU SOLOS EM CAMINHÃO BASCULANTE DE 10 M³ - CARGA COM CARREGADEIRA DE 3,40 M³ E DESCARGA LIVRE</v>
          </cell>
          <cell r="C19828" t="str">
            <v>T</v>
          </cell>
        </row>
        <row r="19828">
          <cell r="E19828">
            <v>2.51</v>
          </cell>
        </row>
        <row r="19829">
          <cell r="A19829">
            <v>5914354</v>
          </cell>
          <cell r="B19829" t="str">
            <v>CARGA, MANOBRA E DESCARGA DE AGREGADOS OU SOLOS EM CAMINHÃO BASCULANTE DE 10 M³ - CARGA COM ESCAVADEIRA DE 1,56 M³ (EXCLUSA) E DESCARGA LIVRE</v>
          </cell>
          <cell r="C19829" t="str">
            <v>T</v>
          </cell>
        </row>
        <row r="19829">
          <cell r="E19829">
            <v>1.68</v>
          </cell>
        </row>
        <row r="19830">
          <cell r="A19830">
            <v>5915406</v>
          </cell>
          <cell r="B19830" t="str">
            <v>CARGA, MANOBRA E DESCARGA DE AGREGADOS OU SOLOS EM CAMINHÃO BASCULANTE DE 10 M³ - CARGA EM USINA DE 60 T/H (PMF) E DESCARGA LIVRE</v>
          </cell>
          <cell r="C19830" t="str">
            <v>T</v>
          </cell>
        </row>
        <row r="19830">
          <cell r="E19830">
            <v>8.62</v>
          </cell>
        </row>
        <row r="19831">
          <cell r="A19831">
            <v>5914652</v>
          </cell>
          <cell r="B19831" t="str">
            <v>CARGA, MANOBRA E DESCARGA DE AGREGADOS OU SOLOS EM CAMINHÃO BASCULANTE DE 10 M³ - CARGA EM USINA DE SOLOS DE 300 T/H E DESCARGA EM DISTRIBUIDOR AUTOPROPELIDO</v>
          </cell>
          <cell r="C19831" t="str">
            <v>T</v>
          </cell>
        </row>
        <row r="19831">
          <cell r="E19831">
            <v>3.07</v>
          </cell>
        </row>
        <row r="19832">
          <cell r="A19832">
            <v>5915417</v>
          </cell>
          <cell r="B19832" t="str">
            <v>CARGA, MANOBRA E DESCARGA DE AGREGADOS OU SOLOS EM CAMINHÃO BASCULANTE DE 10 M³ - CARGA EM USINA DE SOLOS DE 300 T/H E DESCARGA EM VIBROACABADORA</v>
          </cell>
          <cell r="C19832" t="str">
            <v>T</v>
          </cell>
        </row>
        <row r="19832">
          <cell r="E19832">
            <v>4.88</v>
          </cell>
        </row>
        <row r="19833">
          <cell r="A19833">
            <v>5915414</v>
          </cell>
          <cell r="B19833" t="str">
            <v>CARGA, MANOBRA E DESCARGA DE AGREGADOS OU SOLOS EM CAMINHÃO BASCULANTE DE 10 M³ - CARGA EM USINA DE SOLOS DE 300 T/H E DESCARGA LIVRE</v>
          </cell>
          <cell r="C19833" t="str">
            <v>T</v>
          </cell>
        </row>
        <row r="19833">
          <cell r="E19833">
            <v>2.59</v>
          </cell>
        </row>
        <row r="19834">
          <cell r="A19834">
            <v>5914351</v>
          </cell>
          <cell r="B19834" t="str">
            <v>CARGA, MANOBRA E DESCARGA DE AGREGADOS OU SOLOS EM CAMINHÃO BASCULANTE DE 14 M³ - CARGA COM CARREGADEIRA DE 3,40 M³ E DESCARGA LIVRE</v>
          </cell>
          <cell r="C19834" t="str">
            <v>T</v>
          </cell>
        </row>
        <row r="19834">
          <cell r="E19834">
            <v>2.42</v>
          </cell>
        </row>
        <row r="19835">
          <cell r="A19835">
            <v>5914645</v>
          </cell>
          <cell r="B19835" t="str">
            <v>CARGA, MANOBRA E DESCARGA DE AGREGADOS OU SOLOS EM CAMINHÃO BASCULANTE DE 6 M³ - CARGA COM CARREGADEIRA DE 1,72 M³ (EXCLUSA) E DESCARGA EM DISTRIBUIDOR AUTOPROPELIDO</v>
          </cell>
          <cell r="C19835" t="str">
            <v>T</v>
          </cell>
        </row>
        <row r="19835">
          <cell r="E19835">
            <v>2.79</v>
          </cell>
        </row>
        <row r="19836">
          <cell r="A19836">
            <v>5914642</v>
          </cell>
          <cell r="B19836" t="str">
            <v>CARGA, MANOBRA E DESCARGA DE AGREGADOS OU SOLOS EM CAMINHÃO BASCULANTE DE 6 M³ - CARGA COM CARREGADEIRA DE 1,72 M³ (EXCLUSA) E DESCARGA EM DISTRIBUIDOR REBOCÁVEL</v>
          </cell>
          <cell r="C19836" t="str">
            <v>T</v>
          </cell>
        </row>
        <row r="19836">
          <cell r="E19836">
            <v>5.37</v>
          </cell>
        </row>
        <row r="19837">
          <cell r="A19837">
            <v>5914641</v>
          </cell>
          <cell r="B19837" t="str">
            <v>CARGA, MANOBRA E DESCARGA DE AGREGADOS OU SOLOS EM CAMINHÃO BASCULANTE DE 6 M³ - CARGA COM CARREGADEIRA DE 1,72 M³ (EXCLUSA) E DESCARGA LIVRE</v>
          </cell>
          <cell r="C19837" t="str">
            <v>T</v>
          </cell>
        </row>
        <row r="19837">
          <cell r="E19837">
            <v>1.94</v>
          </cell>
        </row>
        <row r="19838">
          <cell r="A19838">
            <v>5915456</v>
          </cell>
          <cell r="B19838" t="str">
            <v>CARGA, MANOBRA E DESCARGA DE AGREGADOS OU SOLOS EM CAMINHÃO BASCULANTE DE 6 M³ - CARGA COM CARREGADEIRA DE 1,72 M³ E DESCARGA EM DISTRIBUIDOR AUTOPROPELIDO</v>
          </cell>
          <cell r="C19838" t="str">
            <v>T</v>
          </cell>
        </row>
        <row r="19838">
          <cell r="E19838">
            <v>3.58</v>
          </cell>
        </row>
        <row r="19839">
          <cell r="A19839">
            <v>5915454</v>
          </cell>
          <cell r="B19839" t="str">
            <v>CARGA, MANOBRA E DESCARGA DE AGREGADOS OU SOLOS EM CAMINHÃO BASCULANTE DE 6 M³ - CARGA COM CARREGADEIRA DE 1,72 M³ E DESCARGA EM DISTRIBUIDOR REBOCÁVEL</v>
          </cell>
          <cell r="C19839" t="str">
            <v>T</v>
          </cell>
        </row>
        <row r="19839">
          <cell r="E19839">
            <v>6.17</v>
          </cell>
        </row>
        <row r="19840">
          <cell r="A19840">
            <v>5915399</v>
          </cell>
          <cell r="B19840" t="str">
            <v>CARGA, MANOBRA E DESCARGA DE AGREGADOS OU SOLOS EM CAMINHÃO BASCULANTE DE 6 M³ - CARGA COM CARREGADEIRA DE 1,72 M³ E DESCARGA LIVRE</v>
          </cell>
          <cell r="C19840" t="str">
            <v>T</v>
          </cell>
        </row>
        <row r="19840">
          <cell r="E19840">
            <v>2.74</v>
          </cell>
        </row>
        <row r="19841">
          <cell r="A19841">
            <v>5914353</v>
          </cell>
          <cell r="B19841" t="str">
            <v>CARGA, MANOBRA E DESCARGA DE AGREGADOS OU SOLOS EM CAMINHÃO BASCULANTE DE 6 M³ - CARGA COM ESCAVADEIRA DE 1,56 M³ (EXCLUSA) E DESCARGA LIVRE</v>
          </cell>
          <cell r="C19841" t="str">
            <v>T</v>
          </cell>
        </row>
        <row r="19841">
          <cell r="E19841">
            <v>1.46</v>
          </cell>
        </row>
        <row r="19842">
          <cell r="A19842">
            <v>5915470</v>
          </cell>
          <cell r="B19842" t="str">
            <v>CARGA, MANOBRA E DESCARGA DE AGREGADOS OU SOLOS EM CAMINHÃO BASCULANTE DE 6 M³ - CARGA COM ESCAVADEIRA DE 1,56 M³ E DESCARGA LIVRE</v>
          </cell>
          <cell r="C19842" t="str">
            <v>T</v>
          </cell>
        </row>
        <row r="19842">
          <cell r="E19842">
            <v>2.15</v>
          </cell>
        </row>
        <row r="19843">
          <cell r="A19843">
            <v>5915459</v>
          </cell>
          <cell r="B19843" t="str">
            <v>CARGA, MANOBRA E DESCARGA DE AGREGADOS OU SOLOS EM CAMINHÃO BASCULANTE DE 6 M³ - CARGA COM MINICARREGADEIRA DE 0,45 M³ E DESCARGA LIVRE</v>
          </cell>
          <cell r="C19843" t="str">
            <v>T</v>
          </cell>
        </row>
        <row r="19843">
          <cell r="E19843">
            <v>7.12</v>
          </cell>
        </row>
        <row r="19844">
          <cell r="A19844">
            <v>5915476</v>
          </cell>
          <cell r="B19844" t="str">
            <v>CARGA, MANOBRA E DESCARGA DE AGREGADOS OU SOLOS EM CAMINHÃO BASCULANTE DE 6 M³ - CARGA MANUAL E DESCARGA LIVRE</v>
          </cell>
          <cell r="C19844" t="str">
            <v>T</v>
          </cell>
        </row>
        <row r="19844">
          <cell r="E19844">
            <v>27.56</v>
          </cell>
        </row>
        <row r="19845">
          <cell r="A19845">
            <v>5914702</v>
          </cell>
          <cell r="B19845" t="str">
            <v>CARGA, MANOBRA E DESCARGA DE BARRAS DE TRILHO DE 12 M COM LOCOMOTIVA DIESEL-ELÉTRICA EM VAGÃO PLATAFORMA COM CAPACIDADE DE 82 T - CARGA E DESCARGA COM CARREGADEIRA - BITOLA MÉTRICA</v>
          </cell>
          <cell r="C19845" t="str">
            <v>T</v>
          </cell>
        </row>
        <row r="19845">
          <cell r="E19845">
            <v>13.38</v>
          </cell>
        </row>
        <row r="19846">
          <cell r="A19846">
            <v>5914701</v>
          </cell>
          <cell r="B19846" t="str">
            <v>CARGA, MANOBRA E DESCARGA DE BARRAS DE TRILHO DE 12 M COM LOCOMOTIVA DIESEL-ELÉTRICA EM VAGÃO PLATAFORMA COM CAPACIDADE DE 98 T - CARGA E DESCARGA COM CARREGADEIRA - BITOLA LARGA</v>
          </cell>
          <cell r="C19846" t="str">
            <v>T</v>
          </cell>
        </row>
        <row r="19846">
          <cell r="E19846">
            <v>13.58</v>
          </cell>
        </row>
        <row r="19847">
          <cell r="A19847">
            <v>5906592</v>
          </cell>
          <cell r="B19847" t="str">
            <v>CARGA, MANOBRA E DESCARGA DE BLOCOS ARTIFICIAIS DE CONCRETO COM 10 A 12 T PARA MOLHE EM CAVALO MECÂNICO COM SEMIRREBOQUE COM CAPACIDADE DE 30 T - CARGA E DESCARGA COM GUINDASTE COM PINÇA</v>
          </cell>
          <cell r="C19847" t="str">
            <v>UND</v>
          </cell>
        </row>
        <row r="19847">
          <cell r="E19847">
            <v>30.26</v>
          </cell>
        </row>
        <row r="19848">
          <cell r="A19848">
            <v>5906591</v>
          </cell>
          <cell r="B19848" t="str">
            <v>CARGA, MANOBRA E DESCARGA DE BLOCOS ARTIFICIAIS DE CONCRETO COM 8 A 9 T PARA MOLHE EM CAVALO MECÂNICO COM SEMIRREBOQUE COM CAPACIDADE DE 30 T - CARGA E DESCARGA COM GUINDASTE COM PINÇA</v>
          </cell>
          <cell r="C19848" t="str">
            <v>UND</v>
          </cell>
        </row>
        <row r="19848">
          <cell r="E19848">
            <v>28.84</v>
          </cell>
        </row>
        <row r="19849">
          <cell r="A19849">
            <v>5914653</v>
          </cell>
          <cell r="B19849" t="str">
            <v>CARGA, MANOBRA E DESCARGA DE BLOCOS DE ROCHA EM CAMINHÃO BASCULANTE DE 8 M³ - CARGA COM CARREGADEIRA DE 1,72 M³ (EXCLUSA) E DESCARGA LIVRE</v>
          </cell>
          <cell r="C19849" t="str">
            <v>T</v>
          </cell>
        </row>
        <row r="19849">
          <cell r="E19849">
            <v>3.37</v>
          </cell>
        </row>
        <row r="19850">
          <cell r="A19850">
            <v>5915405</v>
          </cell>
          <cell r="B19850" t="str">
            <v>CARGA, MANOBRA E DESCARGA DE BLOCOS DE ROCHA EM CAMINHÃO BASCULANTE DE 8 M³ - CARGA COM CARREGADEIRA DE 1,72 M³ E DESCARGA LIVRE</v>
          </cell>
          <cell r="C19850" t="str">
            <v>T</v>
          </cell>
        </row>
        <row r="19850">
          <cell r="E19850">
            <v>5.26</v>
          </cell>
        </row>
        <row r="19851">
          <cell r="A19851">
            <v>5914657</v>
          </cell>
          <cell r="B19851" t="str">
            <v>CARGA, MANOBRA E DESCARGA DE BLOCOS DE ROCHA EM CAMINHÃO BASCULANTE DE 8 M³ - CARGA COM RETROESCAVADEIRA DE 0,29 M³ E DESCARGA LIVRE</v>
          </cell>
          <cell r="C19851" t="str">
            <v>T</v>
          </cell>
        </row>
        <row r="19851">
          <cell r="E19851">
            <v>17.04</v>
          </cell>
        </row>
        <row r="19852">
          <cell r="A19852">
            <v>5914363</v>
          </cell>
          <cell r="B19852" t="str">
            <v>CARGA, MANOBRA E DESCARGA DE CIMENTO OU CAL HIDRATADA A GRANEL EM CAMINHÃO SILO DE 30 M³</v>
          </cell>
          <cell r="C19852" t="str">
            <v>T</v>
          </cell>
        </row>
        <row r="19852">
          <cell r="E19852">
            <v>15.85</v>
          </cell>
        </row>
        <row r="19853">
          <cell r="A19853">
            <v>5914646</v>
          </cell>
          <cell r="B19853" t="str">
            <v>CARGA, MANOBRA E DESCARGA DE CONCRETO ASFÁLTICO COM BORRACHA EM CAMINHÃO BASCULANTE DE 10 M³ - CARGA EM USINA DE ASFALTO 100/140 T/H E DESCARGA EM VIBROACABADORA</v>
          </cell>
          <cell r="C19853" t="str">
            <v>T</v>
          </cell>
        </row>
        <row r="19853">
          <cell r="E19853">
            <v>7.98</v>
          </cell>
        </row>
        <row r="19854">
          <cell r="A19854">
            <v>5919535</v>
          </cell>
          <cell r="B19854" t="str">
            <v>CARGA, MANOBRA E DESCARGA DE CONCRETO COM CAMINHÃO BETONEIRA - CARGA EM CENTRAL DE CONCRETO DE 30 M³/H E DESCARGA EM EXTRUSORA DE BARREIRA DE CONCRETO</v>
          </cell>
          <cell r="C19854" t="str">
            <v>T</v>
          </cell>
        </row>
        <row r="19854">
          <cell r="E19854">
            <v>17.86</v>
          </cell>
        </row>
        <row r="19855">
          <cell r="A19855">
            <v>5919533</v>
          </cell>
          <cell r="B19855" t="str">
            <v>CARGA, MANOBRA E DESCARGA DE CONCRETO COM CAMINHÃO BETONEIRA - CARGA EM CENTRAL DE CONCRETO DE 30 M³/H E DESCARGA EM EXTRUSORA DE MEIO-FIO</v>
          </cell>
          <cell r="C19855" t="str">
            <v>T</v>
          </cell>
        </row>
        <row r="19855">
          <cell r="E19855">
            <v>60.47</v>
          </cell>
        </row>
        <row r="19856">
          <cell r="A19856">
            <v>5919534</v>
          </cell>
          <cell r="B19856" t="str">
            <v>CARGA, MANOBRA E DESCARGA DE CONCRETO COM CAMINHÃO BETONEIRA - CARGA EM CENTRAL DE CONCRETO DE 30 M³/H E DESCARGA EM EXTRUSORA DE SARJETA</v>
          </cell>
          <cell r="C19856" t="str">
            <v>T</v>
          </cell>
        </row>
        <row r="19856">
          <cell r="E19856">
            <v>55.19</v>
          </cell>
        </row>
        <row r="19857">
          <cell r="A19857">
            <v>5909007</v>
          </cell>
          <cell r="B19857" t="str">
            <v>CARGA, MANOBRA E DESCARGA DE CONCRETO COM CAMINHÃO BETONEIRA - CARGA EM CENTRAL DE CONCRETO DE 30 M³/H E DESCARGA LIVRE</v>
          </cell>
          <cell r="C19857" t="str">
            <v>T</v>
          </cell>
        </row>
        <row r="19857">
          <cell r="E19857">
            <v>16.61</v>
          </cell>
        </row>
        <row r="19858">
          <cell r="A19858">
            <v>5919538</v>
          </cell>
          <cell r="B19858" t="str">
            <v>CARGA, MANOBRA E DESCARGA DE CONCRETO COM CAMINHÃO BETONEIRA - CARGA EM CENTRAL DE CONCRETO DE 40 M³/H E DESCARGA LIVRE</v>
          </cell>
          <cell r="C19858" t="str">
            <v>T</v>
          </cell>
        </row>
        <row r="19858">
          <cell r="E19858">
            <v>13.92</v>
          </cell>
        </row>
        <row r="19859">
          <cell r="A19859">
            <v>5919540</v>
          </cell>
          <cell r="B19859" t="str">
            <v>CARGA, MANOBRA E DESCARGA DE CONCRETO DE CIMENTO EM CAMINHÃO BASCULANTE DE 7 M³ - CARGA EM CENTRAL DE CONCRETO DE 150 M³/H E DESCARGA EM VIBROACABADORA</v>
          </cell>
          <cell r="C19859" t="str">
            <v>T</v>
          </cell>
        </row>
        <row r="19859">
          <cell r="E19859">
            <v>2.97</v>
          </cell>
        </row>
        <row r="19860">
          <cell r="A19860">
            <v>5914705</v>
          </cell>
          <cell r="B19860" t="str">
            <v>CARGA, MANOBRA E DESCARGA DE DORMENTES DE CONCRETO DE BITOLA LARGA COM LOCOMOTIVA DIESEL-ELÉTRICA E VAGÃO PLATAFORMA COM CAPACIDADE DE 98 T - CARGA E DESCARGA COM CARREGADEIRA - BITOLA LARGA</v>
          </cell>
          <cell r="C19860" t="str">
            <v>T</v>
          </cell>
        </row>
        <row r="19860">
          <cell r="E19860">
            <v>19.67</v>
          </cell>
        </row>
        <row r="19861">
          <cell r="A19861">
            <v>5914706</v>
          </cell>
          <cell r="B19861" t="str">
            <v>CARGA, MANOBRA E DESCARGA DE DORMENTES DE CONCRETO DE BITOLA MÉTRICA COM LOCOMOTIVA DIESEL-ELÉTRICA E VAGÃO PLATAFORMA COM CAPACIDADE DE 82 T - CARGA E DESCARGA COM CARREGADEIRA - BITOLA MÉTRICA</v>
          </cell>
          <cell r="C19861" t="str">
            <v>T</v>
          </cell>
        </row>
        <row r="19861">
          <cell r="E19861">
            <v>17.99</v>
          </cell>
        </row>
        <row r="19862">
          <cell r="A19862">
            <v>5914707</v>
          </cell>
          <cell r="B19862" t="str">
            <v>CARGA, MANOBRA E DESCARGA DE DORMENTES DE CONCRETO DE BITOLA MISTA COM LOCOMOTIVA DIESEL-ELÉTRICA E VAGÃO PLATAFORMA COM CAPACIDADE DE 98 T - CARGA E DESCARGA COM CARREGADEIRA - BITOLA LARGA</v>
          </cell>
          <cell r="C19862" t="str">
            <v>T</v>
          </cell>
        </row>
        <row r="19862">
          <cell r="E19862">
            <v>17.85</v>
          </cell>
        </row>
        <row r="19863">
          <cell r="A19863">
            <v>5914677</v>
          </cell>
          <cell r="B19863" t="str">
            <v>CARGA, MANOBRA E DESCARGA DE DORMENTES DE MADEIRA COM LOCOMOTIVA DIESEL-ELÉTRICA EM VAGÃO PLATAFORMA COM CAPACIDADE DE 82 T - CARGA E DESCARGA COM CARREGADEIRA - BITOLA MÉTRICA</v>
          </cell>
          <cell r="C19863" t="str">
            <v>T</v>
          </cell>
        </row>
        <row r="19863">
          <cell r="E19863">
            <v>26.83</v>
          </cell>
        </row>
        <row r="19864">
          <cell r="A19864">
            <v>5914676</v>
          </cell>
          <cell r="B19864" t="str">
            <v>CARGA, MANOBRA E DESCARGA DE DORMENTES DE MADEIRA COM LOCOMOTIVA DIESEL-ELÉTRICA EM VAGÃO PLATAFORMA COM CAPACIDADE DE 98 T - CARGA E DESCARGA COM CARREGADEIRA - BITOLA LARGA</v>
          </cell>
          <cell r="C19864" t="str">
            <v>T</v>
          </cell>
        </row>
        <row r="19864">
          <cell r="E19864">
            <v>22.39</v>
          </cell>
        </row>
        <row r="19865">
          <cell r="A19865">
            <v>5914678</v>
          </cell>
          <cell r="B19865" t="str">
            <v>CARGA, MANOBRA E DESCARGA DE JOGO DE DORMENTES DE CONCRETO PARA AMV DE BITOLA LARGA OU MISTA, QUALQUER ABERTURA, COM LOCOMOTIVA DIESEL-ELÉTRICA EM VAGÃO PLATAFORMA COM CAPACIDADE DE 98 T - CARGA E DESCARGA COM CARREGADEIRA - BITOLA LARGA</v>
          </cell>
          <cell r="C19865" t="str">
            <v>T</v>
          </cell>
        </row>
        <row r="19865">
          <cell r="E19865">
            <v>31.16</v>
          </cell>
        </row>
        <row r="19866">
          <cell r="A19866">
            <v>5914679</v>
          </cell>
          <cell r="B19866" t="str">
            <v>CARGA, MANOBRA E DESCARGA DE JOGO DE DORMENTES DE CONCRETO PARA AMV DE BITOLA MÉTRICA, QUALQUER ABERTURA, COM LOCOMOTIVA DIESEL-ELÉTRICA EM VAGÃO PLATAFORMA COM CAPACIDADE DE 82 T - CARGA E DESCARGA COM CARREGADEIRA - BITOLA MÉTRICA</v>
          </cell>
          <cell r="C19866" t="str">
            <v>T</v>
          </cell>
        </row>
        <row r="19866">
          <cell r="E19866">
            <v>49.62</v>
          </cell>
        </row>
        <row r="19867">
          <cell r="A19867">
            <v>5914681</v>
          </cell>
          <cell r="B19867" t="str">
            <v>CARGA, MANOBRA E DESCARGA DE JOGO DE DORMENTES DE MADEIRA PARA AMV BITOLA MÉTRICA, QUALQUER ABERTURA, COM LOCOMOTIVA DIESEL-ELÉTRICA EM VAGÃO PLATAFORMA COM CAPACIDADE DE 82 T - CARGA E DESCARGA COM CARREGADEIRA - BITOLA MÉTRICA</v>
          </cell>
          <cell r="C19867" t="str">
            <v>T</v>
          </cell>
        </row>
        <row r="19867">
          <cell r="E19867">
            <v>59.2</v>
          </cell>
        </row>
        <row r="19868">
          <cell r="A19868">
            <v>5914680</v>
          </cell>
          <cell r="B19868" t="str">
            <v>CARGA, MANOBRA E DESCARGA DE JOGO DE DORMENTES DE MADEIRA PARA AMV DE BITOLA LARGA OU MISTA, QUALQUER ABERTURA, COM LOCOMOTIVA DIESEL-ELÉTRICA EM VAGÃO PLATAFORMA COM CAPACIDADE DE 98 T - CARGA E DESCARGA COM CARREGADEIRA - BITOLA LARGA</v>
          </cell>
          <cell r="C19868" t="str">
            <v>T</v>
          </cell>
        </row>
        <row r="19868">
          <cell r="E19868">
            <v>41.22</v>
          </cell>
        </row>
        <row r="19869">
          <cell r="A19869">
            <v>5915015</v>
          </cell>
          <cell r="B19869" t="str">
            <v>CARGA, MANOBRA E DESCARGA DE MATERIAIS DIVERSOS EM CAMINHÃO CARROCERIA COM CAPACIDADE DE 11 T E COM GUINDAUTO DE 45 T.M</v>
          </cell>
          <cell r="C19869" t="str">
            <v>T</v>
          </cell>
        </row>
        <row r="19869">
          <cell r="E19869">
            <v>19.81</v>
          </cell>
        </row>
        <row r="19870">
          <cell r="A19870">
            <v>5915373</v>
          </cell>
          <cell r="B19870" t="str">
            <v>CARGA, MANOBRA E DESCARGA DE MATERIAIS DIVERSOS EM CAMINHÃO CARROCERIA COM CAPACIDADE DE 7 T E COM GUINDAUTO DE 20 T.M</v>
          </cell>
          <cell r="C19870" t="str">
            <v>T</v>
          </cell>
        </row>
        <row r="19870">
          <cell r="E19870">
            <v>16.72</v>
          </cell>
        </row>
        <row r="19871">
          <cell r="A19871">
            <v>5914333</v>
          </cell>
          <cell r="B19871" t="str">
            <v>CARGA, MANOBRA E DESCARGA DE MATERIAIS DIVERSOS EM CAMINHÃO CARROCERIA DE 15 T - CARGA E DESCARGA COM CAMINHÃO GUINDAUTO DE 20 T.M</v>
          </cell>
          <cell r="C19871" t="str">
            <v>T</v>
          </cell>
        </row>
        <row r="19871">
          <cell r="E19871">
            <v>31.24</v>
          </cell>
        </row>
        <row r="19872">
          <cell r="A19872">
            <v>5914655</v>
          </cell>
          <cell r="B19872" t="str">
            <v>CARGA, MANOBRA E DESCARGA DE MATERIAIS DIVERSOS EM CAMINHÃO CARROCERIA DE 15 T - CARGA E DESCARGA MANUAIS</v>
          </cell>
          <cell r="C19872" t="str">
            <v>T</v>
          </cell>
        </row>
        <row r="19872">
          <cell r="E19872">
            <v>31.42</v>
          </cell>
        </row>
        <row r="19873">
          <cell r="A19873">
            <v>5915474</v>
          </cell>
          <cell r="B19873" t="str">
            <v>CARGA, MANOBRA E DESCARGA DE MATERIAIS DIVERSOS EM CAMINHÃO CARROCERIA DE 5 T - CARGA E DESCARGA MANUAIS</v>
          </cell>
          <cell r="C19873" t="str">
            <v>T</v>
          </cell>
        </row>
        <row r="19873">
          <cell r="E19873">
            <v>29.09</v>
          </cell>
        </row>
        <row r="19874">
          <cell r="A19874">
            <v>5914654</v>
          </cell>
          <cell r="B19874" t="str">
            <v>CARGA, MANOBRA E DESCARGA DE MATERIAIS DIVERSOS EM CAMINHÃO CARROCERIA DE 9 T - CARGA E DESCARGA MANUAIS</v>
          </cell>
          <cell r="C19874" t="str">
            <v>T</v>
          </cell>
        </row>
        <row r="19874">
          <cell r="E19874">
            <v>26.44</v>
          </cell>
        </row>
        <row r="19875">
          <cell r="A19875">
            <v>5914686</v>
          </cell>
          <cell r="B19875" t="str">
            <v>CARGA, MANOBRA E DESCARGA DE MATERIAIS METÁLICOS E ACESSÓRIOS DIVERSOS COM LOCOMOTIVA DIESEL-ELÉTRICA EM VAGÃO FECHADO COM CAPACIDADE DE 64 T - CARGA E DESCARGA COM CARREGADEIRA - BITOLA MÉTRICA</v>
          </cell>
          <cell r="C19875" t="str">
            <v>T</v>
          </cell>
        </row>
        <row r="19875">
          <cell r="E19875">
            <v>22.06</v>
          </cell>
        </row>
        <row r="19876">
          <cell r="A19876">
            <v>5914685</v>
          </cell>
          <cell r="B19876" t="str">
            <v>CARGA, MANOBRA E DESCARGA DE MATERIAIS METÁLICOS E ACESSÓRIOS DIVERSOS COM LOCOMOTIVA DIESEL-ELÉTRICA EM VAGÃO FECHADO COM CAPACIDADE DE 99 T - CARGA E DESCARGA COM CARREGADEIRA - BITOLA LARGA</v>
          </cell>
          <cell r="C19876" t="str">
            <v>T</v>
          </cell>
        </row>
        <row r="19876">
          <cell r="E19876">
            <v>22.2</v>
          </cell>
        </row>
        <row r="19877">
          <cell r="A19877">
            <v>5914682</v>
          </cell>
          <cell r="B19877" t="str">
            <v>CARGA, MANOBRA E DESCARGA DE MATERIAIS METÁLICOS PARA AMV DE BITOLA LARGA, QUALQUER ABERTURA, COM LOCOMOTIVA DIESEL-ELÉTRICA EM VAGÃO PLATAFORMA COM CAPACIDADE DE 98 T - CARGA E DESCARGA COM CARREGADEIRA - BITOLA LARGA</v>
          </cell>
          <cell r="C19877" t="str">
            <v>T</v>
          </cell>
        </row>
        <row r="19877">
          <cell r="E19877">
            <v>28.37</v>
          </cell>
        </row>
        <row r="19878">
          <cell r="A19878">
            <v>5914683</v>
          </cell>
          <cell r="B19878" t="str">
            <v>CARGA, MANOBRA E DESCARGA DE MATERIAIS METÁLICOS PARA AMV DE BITOLA MÉTRICA, QUALQUER ABERTURA, COM LOCOMOTIVA DIESEL-ELÉTRICA EM VAGÃO PLATAFORMA COM CAPACIDADE DE 82 T - CARGA E DESCARGA COM CARREGADEIRA - BITOLA MÉTRICA</v>
          </cell>
          <cell r="C19878" t="str">
            <v>T</v>
          </cell>
        </row>
        <row r="19878">
          <cell r="E19878">
            <v>32.55</v>
          </cell>
        </row>
        <row r="19879">
          <cell r="A19879">
            <v>5914684</v>
          </cell>
          <cell r="B19879" t="str">
            <v>CARGA, MANOBRA E DESCARGA DE MATERIAIS METÁLICOS PARA AMV DE BITOLA MISTA, QUALQUER ABERTURA, COM LOCOMOTIVA DIESEL-ELÉTRICA E VAGÃO PLATAFORMA COM CAPACIDADE DE 98 T - CARGA E DESCARGA COM CARREGADEIRA</v>
          </cell>
          <cell r="C19879" t="str">
            <v>T</v>
          </cell>
        </row>
        <row r="19879">
          <cell r="E19879">
            <v>24.58</v>
          </cell>
        </row>
        <row r="19880">
          <cell r="A19880">
            <v>5914675</v>
          </cell>
          <cell r="B19880" t="str">
            <v>CARGA, MANOBRA E DESCARGA DE MATERIAL DEMOLIDO EM CAMINHÃO BASCULANTE DE 6 M³ - CARGA COM CARREGADEIRA DE 1,72 M³ E DESCARGA LIVRE</v>
          </cell>
          <cell r="C19880" t="str">
            <v>T</v>
          </cell>
        </row>
        <row r="19880">
          <cell r="E19880">
            <v>2.86</v>
          </cell>
        </row>
        <row r="19881">
          <cell r="A19881">
            <v>5915433</v>
          </cell>
          <cell r="B19881" t="str">
            <v>CARGA, MANOBRA E DESCARGA DE MATERIAL DEMOLIDO EM CAMINHÃO BASCULANTE DE 6 M³ - CARGA MANUAL E DESCARGA LIVRE</v>
          </cell>
          <cell r="C19881" t="str">
            <v>T</v>
          </cell>
        </row>
        <row r="19881">
          <cell r="E19881">
            <v>33.33</v>
          </cell>
        </row>
        <row r="19882">
          <cell r="A19882">
            <v>5914304</v>
          </cell>
          <cell r="B19882" t="str">
            <v>CARGA, MANOBRA E DESCARGA DE MATERIAL FRESADO EM CAMINHÃO BASCULANTE DE 10 M³ - FRESAGEM CONTÍNUA EM ESPESSURA DE 3 CM - CARGA COM FRESADORA E DESCARGA LIVRE</v>
          </cell>
          <cell r="C19882" t="str">
            <v>T</v>
          </cell>
        </row>
        <row r="19882">
          <cell r="E19882">
            <v>3.24</v>
          </cell>
        </row>
        <row r="19883">
          <cell r="A19883">
            <v>5914305</v>
          </cell>
          <cell r="B19883" t="str">
            <v>CARGA, MANOBRA E DESCARGA DE MATERIAL FRESADO EM CAMINHÃO BASCULANTE DE 10 M³ - FRESAGEM CONTÍNUA EM ESPESSURA DE 4 CM - CARGA COM FRESADORA E DESCARGA LIVRE</v>
          </cell>
          <cell r="C19883" t="str">
            <v>T</v>
          </cell>
        </row>
        <row r="19883">
          <cell r="E19883">
            <v>3.25</v>
          </cell>
        </row>
        <row r="19884">
          <cell r="A19884">
            <v>5915440</v>
          </cell>
          <cell r="B19884" t="str">
            <v>CARGA, MANOBRA E DESCARGA DE MATERIAL FRESADO EM CAMINHÃO BASCULANTE DE 10 M³ - FRESAGEM CONTÍNUA EM ESPESSURA DE 5 CM - CARGA COM FRESADORA E DESCARGA LIVRE</v>
          </cell>
          <cell r="C19884" t="str">
            <v>T</v>
          </cell>
        </row>
        <row r="19884">
          <cell r="E19884">
            <v>2.89</v>
          </cell>
        </row>
        <row r="19885">
          <cell r="A19885">
            <v>5914306</v>
          </cell>
          <cell r="B19885" t="str">
            <v>CARGA, MANOBRA E DESCARGA DE MATERIAL FRESADO EM CAMINHÃO BASCULANTE DE 10 M³ - FRESAGEM CONTÍNUA EM ESPESSURA DE 6 CM - CARGA COM FRESADORA E DESCARGA LIVRE</v>
          </cell>
          <cell r="C19885" t="str">
            <v>T</v>
          </cell>
        </row>
        <row r="19885">
          <cell r="E19885">
            <v>2.69</v>
          </cell>
        </row>
        <row r="19886">
          <cell r="A19886">
            <v>5914307</v>
          </cell>
          <cell r="B19886" t="str">
            <v>CARGA, MANOBRA E DESCARGA DE MATERIAL FRESADO EM CAMINHÃO BASCULANTE DE 10 M³ - FRESAGEM CONTÍNUA EM ESPESSURA DE 7 CM - CARGA COM FRESADORA E DESCARGA LIVRE</v>
          </cell>
          <cell r="C19886" t="str">
            <v>T</v>
          </cell>
        </row>
        <row r="19886">
          <cell r="E19886">
            <v>2.54</v>
          </cell>
        </row>
        <row r="19887">
          <cell r="A19887">
            <v>5914308</v>
          </cell>
          <cell r="B19887" t="str">
            <v>CARGA, MANOBRA E DESCARGA DE MATERIAL FRESADO EM CAMINHÃO BASCULANTE DE 10 M³ - FRESAGEM CONTÍNUA EM ESPESSURA DE 8 CM - CARGA COM FRESADORA E DESCARGA LIVRE</v>
          </cell>
          <cell r="C19887" t="str">
            <v>T</v>
          </cell>
        </row>
        <row r="19887">
          <cell r="E19887">
            <v>2.45</v>
          </cell>
        </row>
        <row r="19888">
          <cell r="A19888">
            <v>5914309</v>
          </cell>
          <cell r="B19888" t="str">
            <v>CARGA, MANOBRA E DESCARGA DE MATERIAL FRESADO EM CAMINHÃO BASCULANTE DE 10 M³ - FRESAGEM DESCONTÍNUA EM ESPESSURA DE 3 CM - CARGA COM FRESADORA E DESCARGA LIVRE</v>
          </cell>
          <cell r="C19888" t="str">
            <v>T</v>
          </cell>
        </row>
        <row r="19888">
          <cell r="E19888">
            <v>5.41</v>
          </cell>
        </row>
        <row r="19889">
          <cell r="A19889">
            <v>5914310</v>
          </cell>
          <cell r="B19889" t="str">
            <v>CARGA, MANOBRA E DESCARGA DE MATERIAL FRESADO EM CAMINHÃO BASCULANTE DE 10 M³ - FRESAGEM DESCONTÍNUA EM ESPESSURA DE 4 CM - CARGA COM FRESADORA E DESCARGA LIVRE</v>
          </cell>
          <cell r="C19889" t="str">
            <v>T</v>
          </cell>
        </row>
        <row r="19889">
          <cell r="E19889">
            <v>4.51</v>
          </cell>
        </row>
        <row r="19890">
          <cell r="A19890">
            <v>5914352</v>
          </cell>
          <cell r="B19890" t="str">
            <v>CARGA, MANOBRA E DESCARGA DE MATERIAL FRESADO EM CAMINHÃO BASCULANTE DE 10 M³ - FRESAGEM DESCONTÍNUA EM ESPESSURA DE 5 CM - CARGA COM FRESADORA E DESCARGA LIVRE</v>
          </cell>
          <cell r="C19890" t="str">
            <v>T</v>
          </cell>
        </row>
        <row r="19890">
          <cell r="E19890">
            <v>4.01</v>
          </cell>
        </row>
        <row r="19891">
          <cell r="A19891">
            <v>5914311</v>
          </cell>
          <cell r="B19891" t="str">
            <v>CARGA, MANOBRA E DESCARGA DE MATERIAL FRESADO EM CAMINHÃO BASCULANTE DE 10 M³ - FRESAGEM DESCONTÍNUA EM ESPESSURA DE 6 CM - CARGA COM FRESADORA E DESCARGA LIVRE</v>
          </cell>
          <cell r="C19891" t="str">
            <v>T</v>
          </cell>
        </row>
        <row r="19891">
          <cell r="E19891">
            <v>3.68</v>
          </cell>
        </row>
        <row r="19892">
          <cell r="A19892">
            <v>5914312</v>
          </cell>
          <cell r="B19892" t="str">
            <v>CARGA, MANOBRA E DESCARGA DE MATERIAL FRESADO EM CAMINHÃO BASCULANTE DE 10 M³ - FRESAGEM DESCONTÍNUA EM ESPESSURA DE 7 CM - CARGA COM FRESADORA E DESCARGA LIVRE</v>
          </cell>
          <cell r="C19892" t="str">
            <v>T</v>
          </cell>
        </row>
        <row r="19892">
          <cell r="E19892">
            <v>3.47</v>
          </cell>
        </row>
        <row r="19893">
          <cell r="A19893">
            <v>5914313</v>
          </cell>
          <cell r="B19893" t="str">
            <v>CARGA, MANOBRA E DESCARGA DE MATERIAL FRESADO EM CAMINHÃO BASCULANTE DE 10 M³ - FRESAGEM DESCONTÍNUA EM ESPESSURA DE 8 CM - CARGA COM FRESADORA E DESCARGA LIVRE</v>
          </cell>
          <cell r="C19893" t="str">
            <v>T</v>
          </cell>
        </row>
        <row r="19893">
          <cell r="E19893">
            <v>3.33</v>
          </cell>
        </row>
        <row r="19894">
          <cell r="A19894">
            <v>5914339</v>
          </cell>
          <cell r="B19894" t="str">
            <v>CARGA, MANOBRA E DESCARGA DE MATERIAL FRESADO EM CAMINHÃO BASCULANTE DE 6 M³ - FRESAGEM DESCONTÍNUA EM ESPESSURA DE 5 CM - CARGA COM FRESADORA E DESCARGA LIVRE</v>
          </cell>
          <cell r="C19894" t="str">
            <v>T</v>
          </cell>
        </row>
        <row r="19894">
          <cell r="E19894">
            <v>9.24</v>
          </cell>
        </row>
        <row r="19895">
          <cell r="A19895">
            <v>5914650</v>
          </cell>
          <cell r="B19895" t="str">
            <v>CARGA, MANOBRA E DESCARGA DE MISTURA BETUMINOSA A FRIO EM CAMINHÃO BASCULANTE DE 10 M³ - CARGA EM USINA DE 60 T/H (PMF) E DESCARGA EM VIBROACABADORA</v>
          </cell>
          <cell r="C19895" t="str">
            <v>T</v>
          </cell>
        </row>
        <row r="19895">
          <cell r="E19895">
            <v>10.17</v>
          </cell>
        </row>
        <row r="19896">
          <cell r="A19896">
            <v>5914358</v>
          </cell>
          <cell r="B19896" t="str">
            <v>CARGA, MANOBRA E DESCARGA DE MISTURA BETUMINOSA A FRIO EM CAMINHÃO BASCULANTE DE 6 M³ - CARGA EM USINA DE 60 T/H (PMF) E DESCARGA EM VIBROACABADORA</v>
          </cell>
          <cell r="C19896" t="str">
            <v>T</v>
          </cell>
        </row>
        <row r="19896">
          <cell r="E19896">
            <v>8.72</v>
          </cell>
        </row>
        <row r="19897">
          <cell r="A19897">
            <v>5915421</v>
          </cell>
          <cell r="B19897" t="str">
            <v>CARGA, MANOBRA E DESCARGA DE MISTURA BETUMINOSA A FRIO EM CAMINHÃO BASCULANTE DE 6 M³ - CARGA EM USINA DE 60 T/H (PMF) E DESCARGA MANUAL</v>
          </cell>
          <cell r="C19897" t="str">
            <v>T</v>
          </cell>
        </row>
        <row r="19897">
          <cell r="E19897">
            <v>24.64</v>
          </cell>
        </row>
        <row r="19898">
          <cell r="A19898">
            <v>5914649</v>
          </cell>
          <cell r="B19898" t="str">
            <v>CARGA, MANOBRA E DESCARGA DE MISTURA BETUMINOSA A QUENTE EM CAMINHÃO BASCULANTE DE 10 M³ - CARGA EM USINA DE ASFALTO 100/140 T/H E DESCARGA EM VIBROACABADORA</v>
          </cell>
          <cell r="C19898" t="str">
            <v>T</v>
          </cell>
        </row>
        <row r="19898">
          <cell r="E19898">
            <v>7.1</v>
          </cell>
        </row>
        <row r="19899">
          <cell r="A19899">
            <v>5914643</v>
          </cell>
          <cell r="B19899" t="str">
            <v>CARGA, MANOBRA E DESCARGA DE MISTURA BETUMINOSA A QUENTE EM CAMINHÃO BASCULANTE DE 6 M³ - CARGA EM USINA DE ASFALTO 100/140 T/H E DESCARGA EM VIBROACABADORA</v>
          </cell>
          <cell r="C19899" t="str">
            <v>T</v>
          </cell>
        </row>
        <row r="19899">
          <cell r="E19899">
            <v>5.19</v>
          </cell>
        </row>
        <row r="19900">
          <cell r="A19900">
            <v>5914328</v>
          </cell>
          <cell r="B19900" t="str">
            <v>CARGA, MANOBRA E DESCARGA DE MISTURA BETUMINOSA A QUENTE EM CAMINHÃO BASCULANTE DE 6 M³ - CARGA EM USINA DE ASFALTO 100/140 T/H E DESCARGA MANUAL</v>
          </cell>
          <cell r="C19900" t="str">
            <v>T</v>
          </cell>
        </row>
        <row r="19900">
          <cell r="E19900">
            <v>25.58</v>
          </cell>
        </row>
        <row r="19901">
          <cell r="A19901">
            <v>5914610</v>
          </cell>
          <cell r="B19901" t="str">
            <v>CARGA, MANOBRA E DESCARGA DE MISTURA BETUMINOSA A QUENTE EM CAMINHÃO COM CAÇAMBA TÉRMICA DE 6 M³ - CARGA EM USINA DE ASFALTO DE 100/140 T/H E DESCARGA MANUAL</v>
          </cell>
          <cell r="C19901" t="str">
            <v>T</v>
          </cell>
        </row>
        <row r="19901">
          <cell r="E19901">
            <v>34.48</v>
          </cell>
        </row>
        <row r="19902">
          <cell r="A19902">
            <v>5915408</v>
          </cell>
          <cell r="B19902" t="str">
            <v>CARGA, MANOBRA E DESCARGA DE MISTURA RECICLADA COM ESPUMA DE ASFALTO EM CAMINHÃO BASCULANTE DE 10 M³ - CARGA EM USINA DE RECICLAGEM A FRIO E DESCARGA EM VIBROACABADORA</v>
          </cell>
          <cell r="C19902" t="str">
            <v>T</v>
          </cell>
        </row>
        <row r="19902">
          <cell r="E19902">
            <v>5.36</v>
          </cell>
        </row>
        <row r="19903">
          <cell r="A19903">
            <v>5915306</v>
          </cell>
          <cell r="B19903" t="str">
            <v>CARGA, MANOBRA E DESCARGA DE TETRÁPODES EM CAVALO MECÂNICO COM SEMIRREBOQUE COM CAPACIDADE DE 30 T - CARGA E DESCARGA COM GUINDASTE</v>
          </cell>
          <cell r="C19903" t="str">
            <v>UND</v>
          </cell>
        </row>
        <row r="19903">
          <cell r="E19903">
            <v>33.25</v>
          </cell>
        </row>
        <row r="19904">
          <cell r="A19904">
            <v>5914708</v>
          </cell>
          <cell r="B19904" t="str">
            <v>CARGA, MANOBRA E DESCARGA DE TLS DE TR45 DE 120 M COM LOCOMOTIVA DIESEL-ELÉTRICA EM VAGÃO PLATAFORMA COM CAPACIDADE DE 82 T - CARGA E DESCARGA COM MANIPULADOR DE TLS - BITOLA MÉTRICA</v>
          </cell>
          <cell r="C19904" t="str">
            <v>T</v>
          </cell>
        </row>
        <row r="19904">
          <cell r="E19904">
            <v>36.21</v>
          </cell>
        </row>
        <row r="19905">
          <cell r="A19905">
            <v>5914687</v>
          </cell>
          <cell r="B19905" t="str">
            <v>CARGA, MANOBRA E DESCARGA DE TLS DE TR45 DE 120 M COM LOCOMOTIVA DIESEL-ELÉTRICA EM VAGÃO PLATAFORMA COM CAPACIDADE DE 98 T - CARGA E DESCARGA COM MANIPULADOR DE TLS - BITOLA LARGA</v>
          </cell>
          <cell r="C19905" t="str">
            <v>T</v>
          </cell>
        </row>
        <row r="19905">
          <cell r="E19905">
            <v>35.72</v>
          </cell>
        </row>
        <row r="19906">
          <cell r="A19906">
            <v>5914709</v>
          </cell>
          <cell r="B19906" t="str">
            <v>CARGA, MANOBRA E DESCARGA DE TLS DE TR45 DE 240 M COM LOCOMOTIVA DIESEL-ELÉTRICA EM VAGÃO PLATAFORMA COM CAPACIDADE DE 82 T - CARGA E DESCARGA COM MANIPULADOR DE TLS - BITOLA MÉTRICA</v>
          </cell>
          <cell r="C19906" t="str">
            <v>T</v>
          </cell>
        </row>
        <row r="19906">
          <cell r="E19906">
            <v>40.36</v>
          </cell>
        </row>
        <row r="19907">
          <cell r="A19907">
            <v>5914688</v>
          </cell>
          <cell r="B19907" t="str">
            <v>CARGA, MANOBRA E DESCARGA DE TLS DE TR45 DE 240 M COM LOCOMOTIVA DIESEL-ELÉTRICA EM VAGÃO PLATAFORMA COM CAPACIDADE DE 98 T - CARGA E DESCARGA COM MANIPULADOR DE TLS - BITOLA LARGA</v>
          </cell>
          <cell r="C19907" t="str">
            <v>T</v>
          </cell>
        </row>
        <row r="19907">
          <cell r="E19907">
            <v>38.89</v>
          </cell>
        </row>
        <row r="19908">
          <cell r="A19908">
            <v>5914695</v>
          </cell>
          <cell r="B19908" t="str">
            <v>CARGA, MANOBRA E DESCARGA DE TLS DE TR57 DE 120 M COM LOCOMOTIVA DIESEL-ELÉTRICA EM VAGÃO PLATAFORMA COM CAPACIDADE DE 82 T - CARGA E DESCARGA COM MANIPULADOR DE TLS - BITOLA MÉTRICA</v>
          </cell>
          <cell r="C19908" t="str">
            <v>T</v>
          </cell>
        </row>
        <row r="19908">
          <cell r="E19908">
            <v>28.41</v>
          </cell>
        </row>
        <row r="19909">
          <cell r="A19909">
            <v>5914689</v>
          </cell>
          <cell r="B19909" t="str">
            <v>CARGA, MANOBRA E DESCARGA DE TLS DE TR57 DE 120 M COM LOCOMOTIVA DIESEL-ELÉTRICA EM VAGÃO PLATAFORMA COM CAPACIDADE DE 98 T - CARGA E DESCARGA COM MANIPULADOR DE TLS - BITOLA LARGA</v>
          </cell>
          <cell r="C19909" t="str">
            <v>T</v>
          </cell>
        </row>
        <row r="19909">
          <cell r="E19909">
            <v>28.03</v>
          </cell>
        </row>
        <row r="19910">
          <cell r="A19910">
            <v>5914696</v>
          </cell>
          <cell r="B19910" t="str">
            <v>CARGA, MANOBRA E DESCARGA DE TLS DE TR57 DE 240 M COM LOCOMOTIVA DIESEL-ELÉTRICA EM VAGÃO PLATAFORMA COM CAPACIDADE DE 82 T - CARGA E DESCARGA COM MANIPULADOR DE TLS - BITOLA MÉTRICA</v>
          </cell>
          <cell r="C19910" t="str">
            <v>T</v>
          </cell>
        </row>
        <row r="19910">
          <cell r="E19910">
            <v>31.67</v>
          </cell>
        </row>
        <row r="19911">
          <cell r="A19911">
            <v>5914690</v>
          </cell>
          <cell r="B19911" t="str">
            <v>CARGA, MANOBRA E DESCARGA DE TLS DE TR57 DE 240 M COM LOCOMOTIVA DIESEL-ELÉTRICA EM VAGÃO PLATAFORMA COM CAPACIDADE DE 98 T - CARGA E DESCARGA COM MANIPULADOR DE TLS - BITOLA LARGA</v>
          </cell>
          <cell r="C19911" t="str">
            <v>T</v>
          </cell>
        </row>
        <row r="19911">
          <cell r="E19911">
            <v>30.51</v>
          </cell>
        </row>
        <row r="19912">
          <cell r="A19912">
            <v>5914697</v>
          </cell>
          <cell r="B19912" t="str">
            <v>CARGA, MANOBRA E DESCARGA DE TLS DE TR68 DE 120 M COM LOCOMOTIVA DIESEL-ELÉTRICA EM VAGÃO PLATAFORMA COM CAPACIDADE DE 82 T - CARGA E DESCARGA COM MANIPULADOR DE TLS - BITOLA MÉTRICA</v>
          </cell>
          <cell r="C19912" t="str">
            <v>T</v>
          </cell>
        </row>
        <row r="19912">
          <cell r="E19912">
            <v>23.98</v>
          </cell>
        </row>
        <row r="19913">
          <cell r="A19913">
            <v>5914691</v>
          </cell>
          <cell r="B19913" t="str">
            <v>CARGA, MANOBRA E DESCARGA DE TLS DE TR68 DE 120 M COM LOCOMOTIVA DIESEL-ELÉTRICA EM VAGÃO PLATAFORMA COM CAPACIDADE DE 98 T - CARGA E DESCARGA COM MANIPULADOR DE TLS - BITOLA LARGA</v>
          </cell>
          <cell r="C19913" t="str">
            <v>T</v>
          </cell>
        </row>
        <row r="19913">
          <cell r="E19913">
            <v>23.66</v>
          </cell>
        </row>
        <row r="19914">
          <cell r="A19914">
            <v>5914698</v>
          </cell>
          <cell r="B19914" t="str">
            <v>CARGA, MANOBRA E DESCARGA DE TLS DE TR68 DE 240 M COM LOCOMOTIVA DIESEL-ELÉTRICA EM VAGÃO PLATAFORMA COM CAPACIDADE DE 82 T - CARGA E DESCARGA COM MANIPULADOR DE TLS - BITOLA MÉTRICA</v>
          </cell>
          <cell r="C19914" t="str">
            <v>T</v>
          </cell>
        </row>
        <row r="19914">
          <cell r="E19914">
            <v>26.73</v>
          </cell>
        </row>
        <row r="19915">
          <cell r="A19915">
            <v>5914692</v>
          </cell>
          <cell r="B19915" t="str">
            <v>CARGA, MANOBRA E DESCARGA DE TLS DE TR68 DE 240 M COM LOCOMOTIVA DIESEL-ELÉTRICA EM VAGÃO PLATAFORMA COM CAPACIDADE DE 98 T - CARGA E DESCARGA COM MANIPULADOR DE TLS - BITOLA LARGA</v>
          </cell>
          <cell r="C19915" t="str">
            <v>T</v>
          </cell>
        </row>
        <row r="19915">
          <cell r="E19915">
            <v>25.76</v>
          </cell>
        </row>
        <row r="19916">
          <cell r="A19916">
            <v>5914699</v>
          </cell>
          <cell r="B19916" t="str">
            <v>CARGA, MANOBRA E DESCARGA DE TLS DE UIC60 DE 120 M COM LOCOMOTIVA DIESEL-ELÉTRICA EM VAGÃO PLATAFORMA COM CAPACIDADE DE 82 T - CARGA E DESCARGA COM MANIPULADOR DE TLS - BITOLA MÉTRICA</v>
          </cell>
          <cell r="C19916" t="str">
            <v>T</v>
          </cell>
        </row>
        <row r="19916">
          <cell r="E19916">
            <v>26.85</v>
          </cell>
        </row>
        <row r="19917">
          <cell r="A19917">
            <v>5914693</v>
          </cell>
          <cell r="B19917" t="str">
            <v>CARGA, MANOBRA E DESCARGA DE TLS DE UIC60 DE 120 M COM LOCOMOTIVA DIESEL-ELÉTRICA EM VAGÃO PLATAFORMA COM CAPACIDADE DE 98 T - CARGA E DESCARGA COM MANIPULADOR DE TLS - BITOLA LARGA</v>
          </cell>
          <cell r="C19917" t="str">
            <v>T</v>
          </cell>
        </row>
        <row r="19917">
          <cell r="E19917">
            <v>26.48</v>
          </cell>
        </row>
        <row r="19918">
          <cell r="A19918">
            <v>5914700</v>
          </cell>
          <cell r="B19918" t="str">
            <v>CARGA, MANOBRA E DESCARGA DE TLS DE UIC60 DE 240 M COM LOCOMOTIVA DIESEL-ELÉTRICA EM VAGÃO PLATAFORMA COM CAPACIDADE DE 82 T - CARGA E DESCARGA COM MANIPULADOR DE TLS - BITOLA MÉTRICA</v>
          </cell>
          <cell r="C19918" t="str">
            <v>T</v>
          </cell>
        </row>
        <row r="19918">
          <cell r="E19918">
            <v>29.93</v>
          </cell>
        </row>
        <row r="19919">
          <cell r="A19919">
            <v>5914694</v>
          </cell>
          <cell r="B19919" t="str">
            <v>CARGA, MANOBRA E DESCARGA DE TLS DE UIC60 DE 240 M COM LOCOMOTIVA DIESEL-ELÉTRICA EM VAGÃO PLATAFORMA COM CAPACIDADE DE 98 T - CARGA E DESCARGA COM MANIPULADOR DE TLS - BITOLA LARGA</v>
          </cell>
          <cell r="C19919" t="str">
            <v>T</v>
          </cell>
        </row>
        <row r="19919">
          <cell r="E19919">
            <v>28.84</v>
          </cell>
        </row>
        <row r="19920">
          <cell r="A19920">
            <v>5915441</v>
          </cell>
          <cell r="B19920" t="str">
            <v>CARGA, MANOBRA E DESCARGA DE TRITURAÇÃO DE GALHOS E TRONCOS EM CAMINHÃO BASCULANTE DE 6 M³ - CARGA COM TRITURADORA E DESCARGA LIVRE</v>
          </cell>
          <cell r="C19920" t="str">
            <v>T</v>
          </cell>
        </row>
        <row r="19920">
          <cell r="E19920">
            <v>97.99</v>
          </cell>
        </row>
        <row r="19921">
          <cell r="A19921">
            <v>5901639</v>
          </cell>
          <cell r="B19921" t="str">
            <v>TRANSPORTE COM CAMINHÃO BASCULANTE COM CAÇAMBA ESTANQUE COM CAPACIDADE DE 14 M³ - RODOVIA EM LEITO NATURAL</v>
          </cell>
          <cell r="C19921" t="str">
            <v>TKM</v>
          </cell>
        </row>
        <row r="19921">
          <cell r="E19921">
            <v>0.79</v>
          </cell>
        </row>
        <row r="19922">
          <cell r="A19922">
            <v>5901638</v>
          </cell>
          <cell r="B19922" t="str">
            <v>TRANSPORTE COM CAMINHÃO BASCULANTE COM CAÇAMBA ESTANQUE COM CAPACIDADE DE 14 M³ - RODOVIA EM REVESTIMENTO PRIMÁRIO</v>
          </cell>
          <cell r="C19922" t="str">
            <v>TKM</v>
          </cell>
        </row>
        <row r="19922">
          <cell r="E19922">
            <v>0.63</v>
          </cell>
        </row>
        <row r="19923">
          <cell r="A19923">
            <v>5901640</v>
          </cell>
          <cell r="B19923" t="str">
            <v>TRANSPORTE COM CAMINHÃO BASCULANTE COM CAÇAMBA ESTANQUE COM CAPACIDADE DE 14 M³ - RODOVIA PAVIMENTADA</v>
          </cell>
          <cell r="C19923" t="str">
            <v>TKM</v>
          </cell>
        </row>
        <row r="19923">
          <cell r="E19923">
            <v>0.52</v>
          </cell>
        </row>
        <row r="19924">
          <cell r="A19924">
            <v>5914359</v>
          </cell>
          <cell r="B19924" t="str">
            <v>TRANSPORTE COM CAMINHÃO BASCULANTE DE 10 M³ - RODOVIA EM LEITO NATURAL</v>
          </cell>
          <cell r="C19924" t="str">
            <v>TKM</v>
          </cell>
        </row>
        <row r="19924">
          <cell r="E19924">
            <v>1.1</v>
          </cell>
        </row>
        <row r="19925">
          <cell r="A19925">
            <v>5914374</v>
          </cell>
          <cell r="B19925" t="str">
            <v>TRANSPORTE COM CAMINHÃO BASCULANTE DE 10 M³ - RODOVIA EM REVESTIMENTO PRIMÁRIO</v>
          </cell>
          <cell r="C19925" t="str">
            <v>TKM</v>
          </cell>
        </row>
        <row r="19925">
          <cell r="E19925">
            <v>0.88</v>
          </cell>
        </row>
        <row r="19926">
          <cell r="A19926">
            <v>5914389</v>
          </cell>
          <cell r="B19926" t="str">
            <v>TRANSPORTE COM CAMINHÃO BASCULANTE DE 10 M³ - RODOVIA PAVIMENTADA</v>
          </cell>
          <cell r="C19926" t="str">
            <v>TKM</v>
          </cell>
        </row>
        <row r="19926">
          <cell r="E19926">
            <v>0.72</v>
          </cell>
        </row>
        <row r="19927">
          <cell r="A19927">
            <v>5915319</v>
          </cell>
          <cell r="B19927" t="str">
            <v>TRANSPORTE COM CAMINHÃO BASCULANTE DE 14 M³ - RODOVIA EM LEITO NATURAL</v>
          </cell>
          <cell r="C19927" t="str">
            <v>TKM</v>
          </cell>
        </row>
        <row r="19927">
          <cell r="E19927">
            <v>0.79</v>
          </cell>
        </row>
        <row r="19928">
          <cell r="A19928">
            <v>5915320</v>
          </cell>
          <cell r="B19928" t="str">
            <v>TRANSPORTE COM CAMINHÃO BASCULANTE DE 14 M³ - RODOVIA EM REVESTIMENTO PRIMÁRIO</v>
          </cell>
          <cell r="C19928" t="str">
            <v>TKM</v>
          </cell>
        </row>
        <row r="19928">
          <cell r="E19928">
            <v>0.63</v>
          </cell>
        </row>
        <row r="19929">
          <cell r="A19929">
            <v>5915321</v>
          </cell>
          <cell r="B19929" t="str">
            <v>TRANSPORTE COM CAMINHÃO BASCULANTE DE 14 M³ - RODOVIA PAVIMENTADA</v>
          </cell>
          <cell r="C19929" t="str">
            <v>TKM</v>
          </cell>
        </row>
        <row r="19929">
          <cell r="E19929">
            <v>0.52</v>
          </cell>
        </row>
        <row r="19930">
          <cell r="A19930">
            <v>5914314</v>
          </cell>
          <cell r="B19930" t="str">
            <v>TRANSPORTE COM CAMINHÃO BASCULANTE DE 6 M³ - RODOVIA EM LEITO NATURAL</v>
          </cell>
          <cell r="C19930" t="str">
            <v>TKM</v>
          </cell>
        </row>
        <row r="19930">
          <cell r="E19930">
            <v>1.22</v>
          </cell>
        </row>
        <row r="19931">
          <cell r="A19931">
            <v>5914329</v>
          </cell>
          <cell r="B19931" t="str">
            <v>TRANSPORTE COM CAMINHÃO BASCULANTE DE 6 M³ - RODOVIA EM REVESTIMENTO PRIMÁRIO</v>
          </cell>
          <cell r="C19931" t="str">
            <v>TKM</v>
          </cell>
        </row>
        <row r="19931">
          <cell r="E19931">
            <v>0.97</v>
          </cell>
        </row>
        <row r="19932">
          <cell r="A19932">
            <v>5914344</v>
          </cell>
          <cell r="B19932" t="str">
            <v>TRANSPORTE COM CAMINHÃO BASCULANTE DE 6 M³ - RODOVIA PAVIMENTADA</v>
          </cell>
          <cell r="C19932" t="str">
            <v>TKM</v>
          </cell>
        </row>
        <row r="19932">
          <cell r="E19932">
            <v>0.8</v>
          </cell>
        </row>
        <row r="19933">
          <cell r="A19933">
            <v>5914539</v>
          </cell>
          <cell r="B19933" t="str">
            <v>TRANSPORTE COM CAMINHÃO BETONEIRA - RODOVIA EM LEITO NATURAL</v>
          </cell>
          <cell r="C19933" t="str">
            <v>TKM</v>
          </cell>
        </row>
        <row r="19933">
          <cell r="E19933">
            <v>0.91</v>
          </cell>
        </row>
        <row r="19934">
          <cell r="A19934">
            <v>5914554</v>
          </cell>
          <cell r="B19934" t="str">
            <v>TRANSPORTE COM CAMINHÃO BETONEIRA - RODOVIA EM REVESTIMENTO PRIMÁRIO</v>
          </cell>
          <cell r="C19934" t="str">
            <v>TKM</v>
          </cell>
        </row>
        <row r="19934">
          <cell r="E19934">
            <v>0.73</v>
          </cell>
        </row>
        <row r="19935">
          <cell r="A19935">
            <v>5914569</v>
          </cell>
          <cell r="B19935" t="str">
            <v>TRANSPORTE COM CAMINHÃO BETONEIRA - RODOVIA PAVIMENTADA</v>
          </cell>
          <cell r="C19935" t="str">
            <v>TKM</v>
          </cell>
        </row>
        <row r="19935">
          <cell r="E19935">
            <v>0.6</v>
          </cell>
        </row>
        <row r="19936">
          <cell r="A19936">
            <v>5915012</v>
          </cell>
          <cell r="B19936" t="str">
            <v>TRANSPORTE COM CAMINHÃO CARROCERIA COM CAPACIDADE DE 11 T E COM GUINDAUTO DE 45 T.M - RODOVIA EM LEITO NATURAL</v>
          </cell>
          <cell r="C19936" t="str">
            <v>TKM</v>
          </cell>
        </row>
        <row r="19936">
          <cell r="E19936">
            <v>1.98</v>
          </cell>
        </row>
        <row r="19937">
          <cell r="A19937">
            <v>5915013</v>
          </cell>
          <cell r="B19937" t="str">
            <v>TRANSPORTE COM CAMINHÃO CARROCERIA COM CAPACIDADE DE 11 T E COM GUINDAUTO DE 45 T.M - RODOVIA EM REVESTIMENTO PRIMÁRIO</v>
          </cell>
          <cell r="C19937" t="str">
            <v>TKM</v>
          </cell>
        </row>
        <row r="19937">
          <cell r="E19937">
            <v>1.59</v>
          </cell>
        </row>
        <row r="19938">
          <cell r="A19938">
            <v>5915014</v>
          </cell>
          <cell r="B19938" t="str">
            <v>TRANSPORTE COM CAMINHÃO CARROCERIA COM CAPACIDADE DE 11 T E COM GUINDAUTO DE 45 T.M - RODOVIA PAVIMENTADA</v>
          </cell>
          <cell r="C19938" t="str">
            <v>TKM</v>
          </cell>
        </row>
        <row r="19938">
          <cell r="E19938">
            <v>1.3</v>
          </cell>
        </row>
        <row r="19939">
          <cell r="A19939">
            <v>5914584</v>
          </cell>
          <cell r="B19939" t="str">
            <v>TRANSPORTE COM CAMINHÃO CARROCERIA COM CAPACIDADE DE 7 T E COM GUINDAUTO DE 20 T.M - RODOVIA EM LEITO NATURAL</v>
          </cell>
          <cell r="C19939" t="str">
            <v>TKM</v>
          </cell>
        </row>
        <row r="19939">
          <cell r="E19939">
            <v>2.47</v>
          </cell>
        </row>
        <row r="19940">
          <cell r="A19940">
            <v>5914599</v>
          </cell>
          <cell r="B19940" t="str">
            <v>TRANSPORTE COM CAMINHÃO CARROCERIA COM CAPACIDADE DE 7 T E COM GUINDAUTO DE 20 T.M - RODOVIA EM REVESTIMENTO PRIMÁRIO</v>
          </cell>
          <cell r="C19940" t="str">
            <v>TKM</v>
          </cell>
        </row>
        <row r="19940">
          <cell r="E19940">
            <v>1.98</v>
          </cell>
        </row>
        <row r="19941">
          <cell r="A19941">
            <v>5914614</v>
          </cell>
          <cell r="B19941" t="str">
            <v>TRANSPORTE COM CAMINHÃO CARROCERIA COM CAPACIDADE DE 7 T E COM GUINDAUTO DE 20 T.M - RODOVIA PAVIMENTADA</v>
          </cell>
          <cell r="C19941" t="str">
            <v>TKM</v>
          </cell>
        </row>
        <row r="19941">
          <cell r="E19941">
            <v>1.62</v>
          </cell>
        </row>
        <row r="19942">
          <cell r="A19942">
            <v>5914581</v>
          </cell>
          <cell r="B19942" t="str">
            <v>TRANSPORTE COM CAMINHÃO CARROCERIA COM CAPACIDADE DE 9 T E COM GUINDAUTO DE 10 T.M - RODOVIA EM LEITO NATURAL</v>
          </cell>
          <cell r="C19942" t="str">
            <v>TKM</v>
          </cell>
        </row>
        <row r="19942">
          <cell r="E19942">
            <v>2.25</v>
          </cell>
        </row>
        <row r="19943">
          <cell r="A19943">
            <v>5914582</v>
          </cell>
          <cell r="B19943" t="str">
            <v>TRANSPORTE COM CAMINHÃO CARROCERIA COM CAPACIDADE DE 9 T E COM GUINDAUTO DE 10 T.M - RODOVIA EM REVESTIMENTO PRIMÁRIO</v>
          </cell>
          <cell r="C19943" t="str">
            <v>TKM</v>
          </cell>
        </row>
        <row r="19943">
          <cell r="E19943">
            <v>1.8</v>
          </cell>
        </row>
        <row r="19944">
          <cell r="A19944">
            <v>5914583</v>
          </cell>
          <cell r="B19944" t="str">
            <v>TRANSPORTE COM CAMINHÃO CARROCERIA COM CAPACIDADE DE 9 T E COM GUINDAUTO DE 10 T.M - RODOVIA PAVIMENTADA</v>
          </cell>
          <cell r="C19944" t="str">
            <v>TKM</v>
          </cell>
        </row>
        <row r="19944">
          <cell r="E19944">
            <v>1.48</v>
          </cell>
        </row>
        <row r="19945">
          <cell r="A19945">
            <v>5914449</v>
          </cell>
          <cell r="B19945" t="str">
            <v>TRANSPORTE COM CAMINHÃO CARROCERIA DE 15 T - RODOVIA EM LEITO NATURAL</v>
          </cell>
          <cell r="C19945" t="str">
            <v>TKM</v>
          </cell>
        </row>
        <row r="19945">
          <cell r="E19945">
            <v>1.01</v>
          </cell>
        </row>
        <row r="19946">
          <cell r="A19946">
            <v>5914464</v>
          </cell>
          <cell r="B19946" t="str">
            <v>TRANSPORTE COM CAMINHÃO CARROCERIA DE 15 T - RODOVIA EM REVESTIMENTO PRIMÁRIO</v>
          </cell>
          <cell r="C19946" t="str">
            <v>TKM</v>
          </cell>
        </row>
        <row r="19946">
          <cell r="E19946">
            <v>0.81</v>
          </cell>
        </row>
        <row r="19947">
          <cell r="A19947">
            <v>5914479</v>
          </cell>
          <cell r="B19947" t="str">
            <v>TRANSPORTE COM CAMINHÃO CARROCERIA DE 15 T - RODOVIA PAVIMENTADA</v>
          </cell>
          <cell r="C19947" t="str">
            <v>TKM</v>
          </cell>
        </row>
        <row r="19947">
          <cell r="E19947">
            <v>0.66</v>
          </cell>
        </row>
        <row r="19948">
          <cell r="A19948">
            <v>5915322</v>
          </cell>
          <cell r="B19948" t="str">
            <v>TRANSPORTE COM CAMINHÃO CARROCERIA DE 5 T - RODOVIA EM LEITO NATURAL</v>
          </cell>
          <cell r="C19948" t="str">
            <v>TKM</v>
          </cell>
        </row>
        <row r="19948">
          <cell r="E19948">
            <v>1.74</v>
          </cell>
        </row>
        <row r="19949">
          <cell r="A19949">
            <v>5915323</v>
          </cell>
          <cell r="B19949" t="str">
            <v>TRANSPORTE COM CAMINHÃO CARROCERIA DE 5 T - RODOVIA EM REVESTIMENTO PRIMÁRIO</v>
          </cell>
          <cell r="C19949" t="str">
            <v>TKM</v>
          </cell>
        </row>
        <row r="19949">
          <cell r="E19949">
            <v>1.39</v>
          </cell>
        </row>
        <row r="19950">
          <cell r="A19950">
            <v>5915324</v>
          </cell>
          <cell r="B19950" t="str">
            <v>TRANSPORTE COM CAMINHÃO CARROCERIA DE 5 T - RODOVIA PAVIMENTADA</v>
          </cell>
          <cell r="C19950" t="str">
            <v>TKM</v>
          </cell>
        </row>
        <row r="19950">
          <cell r="E19950">
            <v>1.14</v>
          </cell>
        </row>
        <row r="19951">
          <cell r="A19951">
            <v>5914404</v>
          </cell>
          <cell r="B19951" t="str">
            <v>TRANSPORTE COM CAMINHÃO CARROCERIA DE 9 T - RODOVIA EM LEITO NATURAL</v>
          </cell>
          <cell r="C19951" t="str">
            <v>TKM</v>
          </cell>
        </row>
        <row r="19951">
          <cell r="E19951">
            <v>1.11</v>
          </cell>
        </row>
        <row r="19952">
          <cell r="A19952">
            <v>5914419</v>
          </cell>
          <cell r="B19952" t="str">
            <v>TRANSPORTE COM CAMINHÃO CARROCERIA DE 9 T - RODOVIA EM REVESTIMENTO PRIMÁRIO</v>
          </cell>
          <cell r="C19952" t="str">
            <v>TKM</v>
          </cell>
        </row>
        <row r="19952">
          <cell r="E19952">
            <v>0.89</v>
          </cell>
        </row>
        <row r="19953">
          <cell r="A19953">
            <v>5914434</v>
          </cell>
          <cell r="B19953" t="str">
            <v>TRANSPORTE COM CAMINHÃO CARROCERIA DE 9 T - RODOVIA PAVIMENTADA</v>
          </cell>
          <cell r="C19953" t="str">
            <v>TKM</v>
          </cell>
        </row>
        <row r="19953">
          <cell r="E19953">
            <v>0.73</v>
          </cell>
        </row>
        <row r="19954">
          <cell r="A19954">
            <v>5914635</v>
          </cell>
          <cell r="B19954" t="str">
            <v>TRANSPORTE COM CAVALO MECÂNICO COM SEMIRREBOQUE COM CAPACIDADE DE 22 T - RODOVIA EM LEITO NATURAL</v>
          </cell>
          <cell r="C19954" t="str">
            <v>TKM</v>
          </cell>
        </row>
        <row r="19954">
          <cell r="E19954">
            <v>0.99</v>
          </cell>
        </row>
        <row r="19955">
          <cell r="A19955">
            <v>5914636</v>
          </cell>
          <cell r="B19955" t="str">
            <v>TRANSPORTE COM CAVALO MECÂNICO COM SEMIRREBOQUE COM CAPACIDADE DE 22 T - RODOVIA EM REVESTIMENTO PRIMÁRIO</v>
          </cell>
          <cell r="C19955" t="str">
            <v>TKM</v>
          </cell>
        </row>
        <row r="19955">
          <cell r="E19955">
            <v>0.79</v>
          </cell>
        </row>
        <row r="19956">
          <cell r="A19956">
            <v>5914637</v>
          </cell>
          <cell r="B19956" t="str">
            <v>TRANSPORTE COM CAVALO MECÂNICO COM SEMIRREBOQUE COM CAPACIDADE DE 22 T - RODOVIA PAVIMENTADA</v>
          </cell>
          <cell r="C19956" t="str">
            <v>TKM</v>
          </cell>
        </row>
        <row r="19956">
          <cell r="E19956">
            <v>0.65</v>
          </cell>
        </row>
        <row r="19957">
          <cell r="A19957">
            <v>5914638</v>
          </cell>
          <cell r="B19957" t="str">
            <v>TRANSPORTE COM CAVALO MECÂNICO COM SEMIRREBOQUE COM CAPACIDADE DE 30 T - RODOVIA EM LEITO NATURAL</v>
          </cell>
          <cell r="C19957" t="str">
            <v>TKM</v>
          </cell>
        </row>
        <row r="19957">
          <cell r="E19957">
            <v>0.8</v>
          </cell>
        </row>
        <row r="19958">
          <cell r="A19958">
            <v>5914639</v>
          </cell>
          <cell r="B19958" t="str">
            <v>TRANSPORTE COM CAVALO MECÂNICO COM SEMIRREBOQUE COM CAPACIDADE DE 30 T - RODOVIA EM REVESTIMENTO PRIMÁRIO</v>
          </cell>
          <cell r="C19958" t="str">
            <v>TKM</v>
          </cell>
        </row>
        <row r="19958">
          <cell r="E19958">
            <v>0.64</v>
          </cell>
        </row>
        <row r="19959">
          <cell r="A19959">
            <v>5914640</v>
          </cell>
          <cell r="B19959" t="str">
            <v>TRANSPORTE COM CAVALO MECÂNICO COM SEMIRREBOQUE COM CAPACIDADE DE 30 T - RODOVIA PAVIMENTADA</v>
          </cell>
          <cell r="C19959" t="str">
            <v>TKM</v>
          </cell>
        </row>
        <row r="19959">
          <cell r="E19959">
            <v>0.53</v>
          </cell>
        </row>
        <row r="19960">
          <cell r="A19960">
            <v>5915466</v>
          </cell>
          <cell r="B19960" t="str">
            <v>TRANSPORTE DE ÁGUA COM CAMINHÃO TANQUE DE 10.000 L - RODOVIA EM LEITO NATURAL</v>
          </cell>
          <cell r="C19960" t="str">
            <v>TKM</v>
          </cell>
        </row>
        <row r="19960">
          <cell r="E19960">
            <v>1.83</v>
          </cell>
        </row>
        <row r="19961">
          <cell r="A19961">
            <v>5915467</v>
          </cell>
          <cell r="B19961" t="str">
            <v>TRANSPORTE DE ÁGUA COM CAMINHÃO TANQUE DE 10.000 L - RODOVIA EM REVESTIMENTO PRIMÁRIO</v>
          </cell>
          <cell r="C19961" t="str">
            <v>TKM</v>
          </cell>
        </row>
        <row r="19961">
          <cell r="E19961">
            <v>1.46</v>
          </cell>
        </row>
        <row r="19962">
          <cell r="A19962">
            <v>5915468</v>
          </cell>
          <cell r="B19962" t="str">
            <v>TRANSPORTE DE ÁGUA COM CAMINHÃO TANQUE DE 10.000 L - RODOVIA PAVIMENTADA</v>
          </cell>
          <cell r="C19962" t="str">
            <v>TKM</v>
          </cell>
        </row>
        <row r="19962">
          <cell r="E19962">
            <v>1.2</v>
          </cell>
        </row>
        <row r="19963">
          <cell r="A19963">
            <v>5914617</v>
          </cell>
          <cell r="B19963" t="str">
            <v>TRANSPORTE DE ÁGUA COM CAMINHÃO TANQUE DE 13.000 L - RODOVIA EM LEITO NATURAL</v>
          </cell>
          <cell r="C19963" t="str">
            <v>TKM</v>
          </cell>
        </row>
        <row r="19963">
          <cell r="E19963">
            <v>1.42</v>
          </cell>
        </row>
        <row r="19964">
          <cell r="A19964">
            <v>5914618</v>
          </cell>
          <cell r="B19964" t="str">
            <v>TRANSPORTE DE ÁGUA COM CAMINHÃO TANQUE DE 13.000 L - RODOVIA EM REVESTIMENTO PRIMÁRIO</v>
          </cell>
          <cell r="C19964" t="str">
            <v>TKM</v>
          </cell>
        </row>
        <row r="19964">
          <cell r="E19964">
            <v>1.13</v>
          </cell>
        </row>
        <row r="19965">
          <cell r="A19965">
            <v>5914619</v>
          </cell>
          <cell r="B19965" t="str">
            <v>TRANSPORTE DE ÁGUA COM CAMINHÃO TANQUE DE 13.000 L - RODOVIA PAVIMENTADA</v>
          </cell>
          <cell r="C19965" t="str">
            <v>TKM</v>
          </cell>
        </row>
        <row r="19965">
          <cell r="E19965">
            <v>0.93</v>
          </cell>
        </row>
        <row r="19966">
          <cell r="A19966">
            <v>5915451</v>
          </cell>
          <cell r="B19966" t="str">
            <v>TRANSPORTE DE ÁGUA COM CAMINHÃO TANQUE DE 6.000 L - RODOVIA EM LEITO NATURAL</v>
          </cell>
          <cell r="C19966" t="str">
            <v>TKM</v>
          </cell>
        </row>
        <row r="19966">
          <cell r="E19966">
            <v>2.36</v>
          </cell>
        </row>
        <row r="19967">
          <cell r="A19967">
            <v>5915452</v>
          </cell>
          <cell r="B19967" t="str">
            <v>TRANSPORTE DE ÁGUA COM CAMINHÃO TANQUE DE 6.000 L - RODOVIA EM REVESTIMENTO PRIMÁRIO</v>
          </cell>
          <cell r="C19967" t="str">
            <v>TKM</v>
          </cell>
        </row>
        <row r="19967">
          <cell r="E19967">
            <v>1.89</v>
          </cell>
        </row>
        <row r="19968">
          <cell r="A19968">
            <v>5915453</v>
          </cell>
          <cell r="B19968" t="str">
            <v>TRANSPORTE DE ÁGUA COM CAMINHÃO TANQUE DE 6.000 L - RODOVIA PAVIMENTADA</v>
          </cell>
          <cell r="C19968" t="str">
            <v>TKM</v>
          </cell>
        </row>
        <row r="19968">
          <cell r="E19968">
            <v>1.55</v>
          </cell>
        </row>
        <row r="19969">
          <cell r="A19969">
            <v>5915448</v>
          </cell>
          <cell r="B19969" t="str">
            <v>TRANSPORTE DE ÁGUA COM CAMINHÃO TANQUE DE 8.000 L - RODOVIA EM LEITO NATURAL</v>
          </cell>
          <cell r="C19969" t="str">
            <v>TKM</v>
          </cell>
        </row>
        <row r="19969">
          <cell r="E19969">
            <v>1.82</v>
          </cell>
        </row>
        <row r="19970">
          <cell r="A19970">
            <v>5915449</v>
          </cell>
          <cell r="B19970" t="str">
            <v>TRANSPORTE DE ÁGUA COM CAMINHÃO TANQUE DE 8.000 L - RODOVIA EM REVESTIMENTO PRIMÁRIO</v>
          </cell>
          <cell r="C19970" t="str">
            <v>TKM</v>
          </cell>
        </row>
        <row r="19970">
          <cell r="E19970">
            <v>1.46</v>
          </cell>
        </row>
        <row r="19971">
          <cell r="A19971">
            <v>5915450</v>
          </cell>
          <cell r="B19971" t="str">
            <v>TRANSPORTE DE ÁGUA COM CAMINHÃO TANQUE DE 8.000 L - RODOVIA PAVIMENTADA</v>
          </cell>
          <cell r="C19971" t="str">
            <v>TKM</v>
          </cell>
        </row>
        <row r="19971">
          <cell r="E19971">
            <v>1.2</v>
          </cell>
        </row>
        <row r="19972">
          <cell r="A19972">
            <v>5901641</v>
          </cell>
          <cell r="B19972" t="str">
            <v>TRANSPORTE DE AREIA FINA COM DRAGA HOPPER - CAPACIDADE DA CISTERNA DE 1.000 M³</v>
          </cell>
          <cell r="C19972" t="str">
            <v>M3KM</v>
          </cell>
        </row>
        <row r="19972">
          <cell r="E19972">
            <v>0.86</v>
          </cell>
        </row>
        <row r="19973">
          <cell r="A19973">
            <v>5901642</v>
          </cell>
          <cell r="B19973" t="str">
            <v>TRANSPORTE DE AREIA FINA COM DRAGA HOPPER - CAPACIDADE DA CISTERNA DE 10.000 M³</v>
          </cell>
          <cell r="C19973" t="str">
            <v>M3KM</v>
          </cell>
        </row>
        <row r="19973">
          <cell r="E19973">
            <v>0.25</v>
          </cell>
        </row>
        <row r="19974">
          <cell r="A19974">
            <v>5901643</v>
          </cell>
          <cell r="B19974" t="str">
            <v>TRANSPORTE DE AREIA FINA COM DRAGA HOPPER - CAPACIDADE DA CISTERNA DE 15.000 M³</v>
          </cell>
          <cell r="C19974" t="str">
            <v>M3KM</v>
          </cell>
        </row>
        <row r="19974">
          <cell r="E19974">
            <v>0.24</v>
          </cell>
        </row>
        <row r="19975">
          <cell r="A19975">
            <v>5901644</v>
          </cell>
          <cell r="B19975" t="str">
            <v>TRANSPORTE DE AREIA FINA COM DRAGA HOPPER - CAPACIDADE DA CISTERNA DE 2.000 M³</v>
          </cell>
          <cell r="C19975" t="str">
            <v>M3KM</v>
          </cell>
        </row>
        <row r="19975">
          <cell r="E19975">
            <v>0.53</v>
          </cell>
        </row>
        <row r="19976">
          <cell r="A19976">
            <v>5901645</v>
          </cell>
          <cell r="B19976" t="str">
            <v>TRANSPORTE DE AREIA FINA COM DRAGA HOPPER - CAPACIDADE DA CISTERNA DE 20.000 M³</v>
          </cell>
          <cell r="C19976" t="str">
            <v>M3KM</v>
          </cell>
        </row>
        <row r="19976">
          <cell r="E19976">
            <v>0.23</v>
          </cell>
        </row>
        <row r="19977">
          <cell r="A19977">
            <v>5901646</v>
          </cell>
          <cell r="B19977" t="str">
            <v>TRANSPORTE DE AREIA FINA COM DRAGA HOPPER - CAPACIDADE DA CISTERNA DE 3.000 M³</v>
          </cell>
          <cell r="C19977" t="str">
            <v>M3KM</v>
          </cell>
        </row>
        <row r="19977">
          <cell r="E19977">
            <v>0.44</v>
          </cell>
        </row>
        <row r="19978">
          <cell r="A19978">
            <v>5901647</v>
          </cell>
          <cell r="B19978" t="str">
            <v>TRANSPORTE DE AREIA FINA COM DRAGA HOPPER - CAPACIDADE DA CISTERNA DE 4.000 M³</v>
          </cell>
          <cell r="C19978" t="str">
            <v>M3KM</v>
          </cell>
        </row>
        <row r="19978">
          <cell r="E19978">
            <v>0.38</v>
          </cell>
        </row>
        <row r="19979">
          <cell r="A19979">
            <v>5901648</v>
          </cell>
          <cell r="B19979" t="str">
            <v>TRANSPORTE DE AREIA FINA COM DRAGA HOPPER - CAPACIDADE DA CISTERNA DE 5.000 M³</v>
          </cell>
          <cell r="C19979" t="str">
            <v>M3KM</v>
          </cell>
        </row>
        <row r="19979">
          <cell r="E19979">
            <v>0.34</v>
          </cell>
        </row>
        <row r="19980">
          <cell r="A19980">
            <v>5901649</v>
          </cell>
          <cell r="B19980" t="str">
            <v>TRANSPORTE DE AREIA FINA COM DRAGA HOPPER - CAPACIDADE DA CISTERNA DE 750 M³</v>
          </cell>
          <cell r="C19980" t="str">
            <v>M3KM</v>
          </cell>
        </row>
        <row r="19980">
          <cell r="E19980">
            <v>1.23</v>
          </cell>
        </row>
        <row r="19981">
          <cell r="A19981">
            <v>5901650</v>
          </cell>
          <cell r="B19981" t="str">
            <v>TRANSPORTE DE AREIA GROSSA COM DRAGA HOPPER - CAPACIDADE DA CISTERNA DE 1.000 M³</v>
          </cell>
          <cell r="C19981" t="str">
            <v>M3KM</v>
          </cell>
        </row>
        <row r="19981">
          <cell r="E19981">
            <v>0.84</v>
          </cell>
        </row>
        <row r="19982">
          <cell r="A19982">
            <v>5901651</v>
          </cell>
          <cell r="B19982" t="str">
            <v>TRANSPORTE DE AREIA GROSSA COM DRAGA HOPPER - CAPACIDADE DA CISTERNA DE 10.000 M³</v>
          </cell>
          <cell r="C19982" t="str">
            <v>M3KM</v>
          </cell>
        </row>
        <row r="19982">
          <cell r="E19982">
            <v>0.25</v>
          </cell>
        </row>
        <row r="19983">
          <cell r="A19983">
            <v>5901652</v>
          </cell>
          <cell r="B19983" t="str">
            <v>TRANSPORTE DE AREIA GROSSA COM DRAGA HOPPER - CAPACIDADE DA CISTERNA DE 15.000 M³</v>
          </cell>
          <cell r="C19983" t="str">
            <v>M3KM</v>
          </cell>
        </row>
        <row r="19983">
          <cell r="E19983">
            <v>0.23</v>
          </cell>
        </row>
        <row r="19984">
          <cell r="A19984">
            <v>5901653</v>
          </cell>
          <cell r="B19984" t="str">
            <v>TRANSPORTE DE AREIA GROSSA COM DRAGA HOPPER - CAPACIDADE DA CISTERNA DE 2.000 M³</v>
          </cell>
          <cell r="C19984" t="str">
            <v>M3KM</v>
          </cell>
        </row>
        <row r="19984">
          <cell r="E19984">
            <v>0.52</v>
          </cell>
        </row>
        <row r="19985">
          <cell r="A19985">
            <v>5901654</v>
          </cell>
          <cell r="B19985" t="str">
            <v>TRANSPORTE DE AREIA GROSSA COM DRAGA HOPPER - CAPACIDADE DA CISTERNA DE 20.000 M³</v>
          </cell>
          <cell r="C19985" t="str">
            <v>M3KM</v>
          </cell>
        </row>
        <row r="19985">
          <cell r="E19985">
            <v>0.23</v>
          </cell>
        </row>
        <row r="19986">
          <cell r="A19986">
            <v>5901655</v>
          </cell>
          <cell r="B19986" t="str">
            <v>TRANSPORTE DE AREIA GROSSA COM DRAGA HOPPER - CAPACIDADE DA CISTERNA DE 3.000 M³</v>
          </cell>
          <cell r="C19986" t="str">
            <v>M3KM</v>
          </cell>
        </row>
        <row r="19986">
          <cell r="E19986">
            <v>0.42</v>
          </cell>
        </row>
        <row r="19987">
          <cell r="A19987">
            <v>5901656</v>
          </cell>
          <cell r="B19987" t="str">
            <v>TRANSPORTE DE AREIA GROSSA COM DRAGA HOPPER - CAPACIDADE DA CISTERNA DE 4.000 M³</v>
          </cell>
          <cell r="C19987" t="str">
            <v>M3KM</v>
          </cell>
        </row>
        <row r="19987">
          <cell r="E19987">
            <v>0.37</v>
          </cell>
        </row>
        <row r="19988">
          <cell r="A19988">
            <v>5901657</v>
          </cell>
          <cell r="B19988" t="str">
            <v>TRANSPORTE DE AREIA GROSSA COM DRAGA HOPPER - CAPACIDADE DA CISTERNA DE 5.000 M³</v>
          </cell>
          <cell r="C19988" t="str">
            <v>M3KM</v>
          </cell>
        </row>
        <row r="19988">
          <cell r="E19988">
            <v>0.33</v>
          </cell>
        </row>
        <row r="19989">
          <cell r="A19989">
            <v>5901658</v>
          </cell>
          <cell r="B19989" t="str">
            <v>TRANSPORTE DE AREIA GROSSA COM DRAGA HOPPER - CAPACIDADE DA CISTERNA DE 750 M³</v>
          </cell>
          <cell r="C19989" t="str">
            <v>M3KM</v>
          </cell>
        </row>
        <row r="19989">
          <cell r="E19989">
            <v>1.19</v>
          </cell>
        </row>
        <row r="19990">
          <cell r="A19990">
            <v>5901659</v>
          </cell>
          <cell r="B19990" t="str">
            <v>TRANSPORTE DE AREIA MÉDIA COM DRAGA HOPPER - CAPACIDADE DA CISTERNA DE 1.000 M³</v>
          </cell>
          <cell r="C19990" t="str">
            <v>M3KM</v>
          </cell>
        </row>
        <row r="19990">
          <cell r="E19990">
            <v>0.85</v>
          </cell>
        </row>
        <row r="19991">
          <cell r="A19991">
            <v>5901660</v>
          </cell>
          <cell r="B19991" t="str">
            <v>TRANSPORTE DE AREIA MÉDIA COM DRAGA HOPPER - CAPACIDADE DA CISTERNA DE 10.000 M³</v>
          </cell>
          <cell r="C19991" t="str">
            <v>M3KM</v>
          </cell>
        </row>
        <row r="19991">
          <cell r="E19991">
            <v>0.25</v>
          </cell>
        </row>
        <row r="19992">
          <cell r="A19992">
            <v>5901661</v>
          </cell>
          <cell r="B19992" t="str">
            <v>TRANSPORTE DE AREIA MÉDIA COM DRAGA HOPPER - CAPACIDADE DA CISTERNA DE 15.000 M³</v>
          </cell>
          <cell r="C19992" t="str">
            <v>M3KM</v>
          </cell>
        </row>
        <row r="19992">
          <cell r="E19992">
            <v>0.24</v>
          </cell>
        </row>
        <row r="19993">
          <cell r="A19993">
            <v>5901662</v>
          </cell>
          <cell r="B19993" t="str">
            <v>TRANSPORTE DE AREIA MÉDIA COM DRAGA HOPPER - CAPACIDADE DA CISTERNA DE 2.000 M³</v>
          </cell>
          <cell r="C19993" t="str">
            <v>M3KM</v>
          </cell>
        </row>
        <row r="19993">
          <cell r="E19993">
            <v>0.53</v>
          </cell>
        </row>
        <row r="19994">
          <cell r="A19994">
            <v>5901663</v>
          </cell>
          <cell r="B19994" t="str">
            <v>TRANSPORTE DE AREIA MÉDIA COM DRAGA HOPPER - CAPACIDADE DA CISTERNA DE 20.000 M³</v>
          </cell>
          <cell r="C19994" t="str">
            <v>M3KM</v>
          </cell>
        </row>
        <row r="19994">
          <cell r="E19994">
            <v>0.23</v>
          </cell>
        </row>
        <row r="19995">
          <cell r="A19995">
            <v>5901664</v>
          </cell>
          <cell r="B19995" t="str">
            <v>TRANSPORTE DE AREIA MÉDIA COM DRAGA HOPPER - CAPACIDADE DA CISTERNA DE 3.000 M³</v>
          </cell>
          <cell r="C19995" t="str">
            <v>M3KM</v>
          </cell>
        </row>
        <row r="19995">
          <cell r="E19995">
            <v>0.43</v>
          </cell>
        </row>
        <row r="19996">
          <cell r="A19996">
            <v>5901665</v>
          </cell>
          <cell r="B19996" t="str">
            <v>TRANSPORTE DE AREIA MÉDIA COM DRAGA HOPPER - CAPACIDADE DA CISTERNA DE 4.000 M³</v>
          </cell>
          <cell r="C19996" t="str">
            <v>M3KM</v>
          </cell>
        </row>
        <row r="19996">
          <cell r="E19996">
            <v>0.38</v>
          </cell>
        </row>
        <row r="19997">
          <cell r="A19997">
            <v>5901666</v>
          </cell>
          <cell r="B19997" t="str">
            <v>TRANSPORTE DE AREIA MÉDIA COM DRAGA HOPPER - CAPACIDADE DA CISTERNA DE 5.000 M³</v>
          </cell>
          <cell r="C19997" t="str">
            <v>M3KM</v>
          </cell>
        </row>
        <row r="19997">
          <cell r="E19997">
            <v>0.34</v>
          </cell>
        </row>
        <row r="19998">
          <cell r="A19998">
            <v>5901667</v>
          </cell>
          <cell r="B19998" t="str">
            <v>TRANSPORTE DE AREIA MÉDIA COM DRAGA HOPPER - CAPACIDADE DA CISTERNA DE 750 M³</v>
          </cell>
          <cell r="C19998" t="str">
            <v>M3KM</v>
          </cell>
        </row>
        <row r="19998">
          <cell r="E19998">
            <v>1.21</v>
          </cell>
        </row>
        <row r="19999">
          <cell r="A19999">
            <v>5914511</v>
          </cell>
          <cell r="B19999" t="str">
            <v>TRANSPORTE DE BARRAS DE TRILHO DE 12 M COM LOCOMOTIVA DIESEL-ELÉTRICA EM VAGÃO PLATAFORMA COM CAPACIDADE DE 82 T - BITOLA MÉTRICA</v>
          </cell>
          <cell r="C19999" t="str">
            <v>TKM</v>
          </cell>
        </row>
        <row r="19999">
          <cell r="E19999">
            <v>0.24</v>
          </cell>
        </row>
        <row r="20000">
          <cell r="A20000">
            <v>5914510</v>
          </cell>
          <cell r="B20000" t="str">
            <v>TRANSPORTE DE BARRAS DE TRILHO DE 12 M COM LOCOMOTIVA DIESEL-ELÉTRICA EM VAGÃO PLATAFORMA COM CAPACIDADE DE 98 T - BITOLA LARGA</v>
          </cell>
          <cell r="C20000" t="str">
            <v>TKM</v>
          </cell>
        </row>
        <row r="20000">
          <cell r="E20000">
            <v>0.21</v>
          </cell>
        </row>
        <row r="20001">
          <cell r="A20001">
            <v>5906597</v>
          </cell>
          <cell r="B20001" t="str">
            <v>TRANSPORTE DE BLOCOS ARTIFICIAIS DE CONCRETO COM 10 A 12 T PARA A EXECUÇÃO DE MOLHE COM CAVALO MECÂNICO COM SEMIRREBOQUE COM CAPACIDADE DE 30 T - RODOVIA EM LEITO NATURAL</v>
          </cell>
          <cell r="C20001" t="str">
            <v>UNDKM</v>
          </cell>
        </row>
        <row r="20001">
          <cell r="E20001">
            <v>11.78</v>
          </cell>
        </row>
        <row r="20002">
          <cell r="A20002">
            <v>5906598</v>
          </cell>
          <cell r="B20002" t="str">
            <v>TRANSPORTE DE BLOCOS ARTIFICIAIS DE CONCRETO COM 10 A 12 T PARA A EXECUÇÃO DE MOLHE COM CAVALO MECÂNICO COM SEMIRREBOQUE COM CAPACIDADE DE 30 T - RODOVIA EM REVESTIMENTO PRIMÁRIO</v>
          </cell>
          <cell r="C20002" t="str">
            <v>UNDKM</v>
          </cell>
        </row>
        <row r="20002">
          <cell r="E20002">
            <v>9.42</v>
          </cell>
        </row>
        <row r="20003">
          <cell r="A20003">
            <v>5906599</v>
          </cell>
          <cell r="B20003" t="str">
            <v>TRANSPORTE DE BLOCOS ARTIFICIAIS DE CONCRETO COM 10 A 12 T PARA A EXECUÇÃO DE MOLHE COM CAVALO MECÂNICO COM SEMIRREBOQUE COM CAPACIDADE DE 30 T - RODOVIA PAVIMENTADA</v>
          </cell>
          <cell r="C20003" t="str">
            <v>UNDKM</v>
          </cell>
        </row>
        <row r="20003">
          <cell r="E20003">
            <v>7.73</v>
          </cell>
        </row>
        <row r="20004">
          <cell r="A20004">
            <v>5906594</v>
          </cell>
          <cell r="B20004" t="str">
            <v>TRANSPORTE DE BLOCOS ARTIFICIAIS DE CONCRETO COM 8 A 9 T PARA A EXECUÇÃO DE MOLHE COM CAVALO MECÂNICO COM SEMIRREBOQUE COM CAPACIDADE DE 30 T - RODOVIA EM LEITO NATURAL</v>
          </cell>
          <cell r="C20004" t="str">
            <v>UNDKM</v>
          </cell>
        </row>
        <row r="20004">
          <cell r="E20004">
            <v>7.85</v>
          </cell>
        </row>
        <row r="20005">
          <cell r="A20005">
            <v>5906595</v>
          </cell>
          <cell r="B20005" t="str">
            <v>TRANSPORTE DE BLOCOS ARTIFICIAIS DE CONCRETO COM 8 A 9 T PARA A EXECUÇÃO DE MOLHE COM CAVALO MECÂNICO COM SEMIRREBOQUE COM CAPACIDADE DE 30 T - RODOVIA EM REVESTIMENTO PRIMÁRIO</v>
          </cell>
          <cell r="C20005" t="str">
            <v>UNDKM</v>
          </cell>
        </row>
        <row r="20005">
          <cell r="E20005">
            <v>6.28</v>
          </cell>
        </row>
        <row r="20006">
          <cell r="A20006">
            <v>5906596</v>
          </cell>
          <cell r="B20006" t="str">
            <v>TRANSPORTE DE BLOCOS ARTIFICIAIS DE CONCRETO COM 8 A 9 T PARA A EXECUÇÃO DE MOLHE COM CAVALO MECÂNICO COM SEMIRREBOQUE COM CAPACIDADE DE 30 T - RODOVIA PAVIMENTADA</v>
          </cell>
          <cell r="C20006" t="str">
            <v>UNDKM</v>
          </cell>
        </row>
        <row r="20006">
          <cell r="E20006">
            <v>5.15</v>
          </cell>
        </row>
        <row r="20007">
          <cell r="A20007">
            <v>5901668</v>
          </cell>
          <cell r="B20007" t="str">
            <v>TRANSPORTE DE CASCALHO COM DRAGA HOPPER - CAPACIDADE DA CISTERNA DE 1.000 M³</v>
          </cell>
          <cell r="C20007" t="str">
            <v>M3KM</v>
          </cell>
        </row>
        <row r="20007">
          <cell r="E20007">
            <v>0.87</v>
          </cell>
        </row>
        <row r="20008">
          <cell r="A20008">
            <v>5901669</v>
          </cell>
          <cell r="B20008" t="str">
            <v>TRANSPORTE DE CASCALHO COM DRAGA HOPPER - CAPACIDADE DA CISTERNA DE 10.000 M³</v>
          </cell>
          <cell r="C20008" t="str">
            <v>M3KM</v>
          </cell>
        </row>
        <row r="20008">
          <cell r="E20008">
            <v>0.26</v>
          </cell>
        </row>
        <row r="20009">
          <cell r="A20009">
            <v>5901670</v>
          </cell>
          <cell r="B20009" t="str">
            <v>TRANSPORTE DE CASCALHO COM DRAGA HOPPER - CAPACIDADE DA CISTERNA DE 15.000 M³</v>
          </cell>
          <cell r="C20009" t="str">
            <v>M3KM</v>
          </cell>
        </row>
        <row r="20009">
          <cell r="E20009">
            <v>0.24</v>
          </cell>
        </row>
        <row r="20010">
          <cell r="A20010">
            <v>5901671</v>
          </cell>
          <cell r="B20010" t="str">
            <v>TRANSPORTE DE CASCALHO COM DRAGA HOPPER - CAPACIDADE DA CISTERNA DE 2.000 M³</v>
          </cell>
          <cell r="C20010" t="str">
            <v>M3KM</v>
          </cell>
        </row>
        <row r="20010">
          <cell r="E20010">
            <v>0.54</v>
          </cell>
        </row>
        <row r="20011">
          <cell r="A20011">
            <v>5901672</v>
          </cell>
          <cell r="B20011" t="str">
            <v>TRANSPORTE DE CASCALHO COM DRAGA HOPPER - CAPACIDADE DA CISTERNA DE 20.000 M³</v>
          </cell>
          <cell r="C20011" t="str">
            <v>M3KM</v>
          </cell>
        </row>
        <row r="20011">
          <cell r="E20011">
            <v>0.24</v>
          </cell>
        </row>
        <row r="20012">
          <cell r="A20012">
            <v>5901673</v>
          </cell>
          <cell r="B20012" t="str">
            <v>TRANSPORTE DE CASCALHO COM DRAGA HOPPER - CAPACIDADE DA CISTERNA DE 3.000 M³</v>
          </cell>
          <cell r="C20012" t="str">
            <v>M3KM</v>
          </cell>
        </row>
        <row r="20012">
          <cell r="E20012">
            <v>0.44</v>
          </cell>
        </row>
        <row r="20013">
          <cell r="A20013">
            <v>5901674</v>
          </cell>
          <cell r="B20013" t="str">
            <v>TRANSPORTE DE CASCALHO COM DRAGA HOPPER - CAPACIDADE DA CISTERNA DE 4.000 M³</v>
          </cell>
          <cell r="C20013" t="str">
            <v>M3KM</v>
          </cell>
        </row>
        <row r="20013">
          <cell r="E20013">
            <v>0.39</v>
          </cell>
        </row>
        <row r="20014">
          <cell r="A20014">
            <v>5901675</v>
          </cell>
          <cell r="B20014" t="str">
            <v>TRANSPORTE DE CASCALHO COM DRAGA HOPPER - CAPACIDADE DA CISTERNA DE 5.000 M³</v>
          </cell>
          <cell r="C20014" t="str">
            <v>M3KM</v>
          </cell>
        </row>
        <row r="20014">
          <cell r="E20014">
            <v>0.34</v>
          </cell>
        </row>
        <row r="20015">
          <cell r="A20015">
            <v>5901676</v>
          </cell>
          <cell r="B20015" t="str">
            <v>TRANSPORTE DE CASCALHO COM DRAGA HOPPER - CAPACIDADE DA CISTERNA DE 750 M³</v>
          </cell>
          <cell r="C20015" t="str">
            <v>M3KM</v>
          </cell>
        </row>
        <row r="20015">
          <cell r="E20015">
            <v>1.24</v>
          </cell>
        </row>
        <row r="20016">
          <cell r="A20016">
            <v>5901677</v>
          </cell>
          <cell r="B20016" t="str">
            <v>TRANSPORTE DE CASCALHO FINO COM DRAGA HOPPER - CAPACIDADE DA CISTERNA DE 1.000 M³</v>
          </cell>
          <cell r="C20016" t="str">
            <v>M3KM</v>
          </cell>
        </row>
        <row r="20016">
          <cell r="E20016">
            <v>0.85</v>
          </cell>
        </row>
        <row r="20017">
          <cell r="A20017">
            <v>5901678</v>
          </cell>
          <cell r="B20017" t="str">
            <v>TRANSPORTE DE CASCALHO FINO COM DRAGA HOPPER - CAPACIDADE DA CISTERNA DE 10.000 M³</v>
          </cell>
          <cell r="C20017" t="str">
            <v>M3KM</v>
          </cell>
        </row>
        <row r="20017">
          <cell r="E20017">
            <v>0.25</v>
          </cell>
        </row>
        <row r="20018">
          <cell r="A20018">
            <v>5901679</v>
          </cell>
          <cell r="B20018" t="str">
            <v>TRANSPORTE DE CASCALHO FINO COM DRAGA HOPPER - CAPACIDADE DA CISTERNA DE 15.000 M³</v>
          </cell>
          <cell r="C20018" t="str">
            <v>M3KM</v>
          </cell>
        </row>
        <row r="20018">
          <cell r="E20018">
            <v>0.24</v>
          </cell>
        </row>
        <row r="20019">
          <cell r="A20019">
            <v>5901680</v>
          </cell>
          <cell r="B20019" t="str">
            <v>TRANSPORTE DE CASCALHO FINO COM DRAGA HOPPER - CAPACIDADE DA CISTERNA DE 2.000 M³</v>
          </cell>
          <cell r="C20019" t="str">
            <v>M3KM</v>
          </cell>
        </row>
        <row r="20019">
          <cell r="E20019">
            <v>0.53</v>
          </cell>
        </row>
        <row r="20020">
          <cell r="A20020">
            <v>5901681</v>
          </cell>
          <cell r="B20020" t="str">
            <v>TRANSPORTE DE CASCALHO FINO COM DRAGA HOPPER - CAPACIDADE DA CISTERNA DE 20.000 M³</v>
          </cell>
          <cell r="C20020" t="str">
            <v>M3KM</v>
          </cell>
        </row>
        <row r="20020">
          <cell r="E20020">
            <v>0.23</v>
          </cell>
        </row>
        <row r="20021">
          <cell r="A20021">
            <v>5901682</v>
          </cell>
          <cell r="B20021" t="str">
            <v>TRANSPORTE DE CASCALHO FINO COM DRAGA HOPPER - CAPACIDADE DA CISTERNA DE 3.000 M³</v>
          </cell>
          <cell r="C20021" t="str">
            <v>M3KM</v>
          </cell>
        </row>
        <row r="20021">
          <cell r="E20021">
            <v>0.43</v>
          </cell>
        </row>
        <row r="20022">
          <cell r="A20022">
            <v>5901683</v>
          </cell>
          <cell r="B20022" t="str">
            <v>TRANSPORTE DE CASCALHO FINO COM DRAGA HOPPER - CAPACIDADE DA CISTERNA DE 4.000 M³</v>
          </cell>
          <cell r="C20022" t="str">
            <v>M3KM</v>
          </cell>
        </row>
        <row r="20022">
          <cell r="E20022">
            <v>0.38</v>
          </cell>
        </row>
        <row r="20023">
          <cell r="A20023">
            <v>5901684</v>
          </cell>
          <cell r="B20023" t="str">
            <v>TRANSPORTE DE CASCALHO FINO COM DRAGA HOPPER - CAPACIDADE DA CISTERNA DE 5.000 M³</v>
          </cell>
          <cell r="C20023" t="str">
            <v>M3KM</v>
          </cell>
        </row>
        <row r="20023">
          <cell r="E20023">
            <v>0.34</v>
          </cell>
        </row>
        <row r="20024">
          <cell r="A20024">
            <v>5901685</v>
          </cell>
          <cell r="B20024" t="str">
            <v>TRANSPORTE DE CASCALHO FINO COM DRAGA HOPPER - CAPACIDADE DA CISTERNA DE 750 M³</v>
          </cell>
          <cell r="C20024" t="str">
            <v>M3KM</v>
          </cell>
        </row>
        <row r="20024">
          <cell r="E20024">
            <v>1.21</v>
          </cell>
        </row>
        <row r="20025">
          <cell r="A20025">
            <v>5914360</v>
          </cell>
          <cell r="B20025" t="str">
            <v>TRANSPORTE DE CIMENTO COM CAMINHÃO DISTRIBUIDOR DE 17 M³ - RODOVIA EM LEITO NATURAL</v>
          </cell>
          <cell r="C20025" t="str">
            <v>TKM</v>
          </cell>
        </row>
        <row r="20025">
          <cell r="E20025">
            <v>1.04</v>
          </cell>
        </row>
        <row r="20026">
          <cell r="A20026">
            <v>5914361</v>
          </cell>
          <cell r="B20026" t="str">
            <v>TRANSPORTE DE CIMENTO COM CAMINHÃO DISTRIBUIDOR DE 17 M³ - RODOVIA EM REVESTIMENTO PRIMÁRIO</v>
          </cell>
          <cell r="C20026" t="str">
            <v>TKM</v>
          </cell>
        </row>
        <row r="20026">
          <cell r="E20026">
            <v>0.83</v>
          </cell>
        </row>
        <row r="20027">
          <cell r="A20027">
            <v>5914362</v>
          </cell>
          <cell r="B20027" t="str">
            <v>TRANSPORTE DE CIMENTO COM CAMINHÃO DISTRIBUIDOR DE 17 M³ - RODOVIA PAVIMENTADA</v>
          </cell>
          <cell r="C20027" t="str">
            <v>TKM</v>
          </cell>
        </row>
        <row r="20027">
          <cell r="E20027">
            <v>0.68</v>
          </cell>
        </row>
        <row r="20028">
          <cell r="A20028">
            <v>5914364</v>
          </cell>
          <cell r="B20028" t="str">
            <v>TRANSPORTE DE CIMENTO OU CAL HIDRATADA A GRANEL COM CAMINHÃO SILO DE 30 M³ - RODOVIA EM LEITO NATURAL</v>
          </cell>
          <cell r="C20028" t="str">
            <v>TKM</v>
          </cell>
        </row>
        <row r="20028">
          <cell r="E20028">
            <v>0.81</v>
          </cell>
        </row>
        <row r="20029">
          <cell r="A20029">
            <v>5914365</v>
          </cell>
          <cell r="B20029" t="str">
            <v>TRANSPORTE DE CIMENTO OU CAL HIDRATADA A GRANEL COM CAMINHÃO SILO DE 30 M³ - RODOVIA EM REVESTIMENTO PRIMÁRIO</v>
          </cell>
          <cell r="C20029" t="str">
            <v>TKM</v>
          </cell>
        </row>
        <row r="20029">
          <cell r="E20029">
            <v>0.64</v>
          </cell>
        </row>
        <row r="20030">
          <cell r="A20030">
            <v>5914366</v>
          </cell>
          <cell r="B20030" t="str">
            <v>TRANSPORTE DE CIMENTO OU CAL HIDRATADA A GRANEL COM CAMINHÃO SILO DE 30 M³ - RODOVIA PAVIMENTADA</v>
          </cell>
          <cell r="C20030" t="str">
            <v>TKM</v>
          </cell>
        </row>
        <row r="20030">
          <cell r="E20030">
            <v>0.53</v>
          </cell>
        </row>
        <row r="20031">
          <cell r="A20031">
            <v>5914315</v>
          </cell>
          <cell r="B20031" t="str">
            <v>TRANSPORTE DE CONCRETO COM CAMINHÃO BASCULANTE DE 7 M³ - RODOVIA EM LEITO NATURAL</v>
          </cell>
          <cell r="C20031" t="str">
            <v>TKM</v>
          </cell>
        </row>
        <row r="20031">
          <cell r="E20031">
            <v>0.96</v>
          </cell>
        </row>
        <row r="20032">
          <cell r="A20032">
            <v>5914330</v>
          </cell>
          <cell r="B20032" t="str">
            <v>TRANSPORTE DE CONCRETO COM CAMINHÃO BASCULANTE DE 7 M³ - RODOVIA EM REVESTIMENTO PRIMÁRIO</v>
          </cell>
          <cell r="C20032" t="str">
            <v>TKM</v>
          </cell>
        </row>
        <row r="20032">
          <cell r="E20032">
            <v>0.77</v>
          </cell>
        </row>
        <row r="20033">
          <cell r="A20033">
            <v>5914345</v>
          </cell>
          <cell r="B20033" t="str">
            <v>TRANSPORTE DE CONCRETO COM CAMINHÃO BASCULANTE DE 7 M³ - RODOVIA PAVIMENTADA</v>
          </cell>
          <cell r="C20033" t="str">
            <v>TKM</v>
          </cell>
        </row>
        <row r="20033">
          <cell r="E20033">
            <v>0.63</v>
          </cell>
        </row>
        <row r="20034">
          <cell r="A20034">
            <v>5914367</v>
          </cell>
          <cell r="B20034" t="str">
            <v>TRANSPORTE DE DETRITOS COM CAMINHÃO DE HIDROJATEAMENTO DE ALTA PRESSÃO E VÁCUO DE 9 M³ - RODOVIA EM LEITO NATURAL</v>
          </cell>
          <cell r="C20034" t="str">
            <v>TKM</v>
          </cell>
        </row>
        <row r="20034">
          <cell r="E20034">
            <v>1.57</v>
          </cell>
        </row>
        <row r="20035">
          <cell r="A20035">
            <v>5914368</v>
          </cell>
          <cell r="B20035" t="str">
            <v>TRANSPORTE DE DETRITOS COM CAMINHÃO DE HIDROJATEAMENTO DE ALTA PRESSÃO E VÁCUO DE 9 M³ - RODOVIA EM REVESTIMENTO PRIMÁRIO</v>
          </cell>
          <cell r="C20035" t="str">
            <v>TKM</v>
          </cell>
        </row>
        <row r="20035">
          <cell r="E20035">
            <v>1.26</v>
          </cell>
        </row>
        <row r="20036">
          <cell r="A20036">
            <v>5914369</v>
          </cell>
          <cell r="B20036" t="str">
            <v>TRANSPORTE DE DETRITOS COM CAMINHÃO DE HIDROJATEAMENTO DE ALTA PRESSÃO E VÁCUO DE 9 M³ - RODOVIA PAVIMENTADA</v>
          </cell>
          <cell r="C20036" t="str">
            <v>TKM</v>
          </cell>
        </row>
        <row r="20036">
          <cell r="E20036">
            <v>1.03</v>
          </cell>
        </row>
        <row r="20037">
          <cell r="A20037">
            <v>5914489</v>
          </cell>
          <cell r="B20037" t="str">
            <v>TRANSPORTE DE DORMENTES DE CONCRETO MONOBLOCO PROTENDIDO DE BITOLA LARGA COM LOCOMOTIVA DIESEL-ELÉTRICA EM VAGÃO PLATAFORMA COM CAPACIDADE DE 98 T - BITOLA LARGA</v>
          </cell>
          <cell r="C20037" t="str">
            <v>TKM</v>
          </cell>
        </row>
        <row r="20037">
          <cell r="E20037">
            <v>0.21</v>
          </cell>
        </row>
        <row r="20038">
          <cell r="A20038">
            <v>5914491</v>
          </cell>
          <cell r="B20038" t="str">
            <v>TRANSPORTE DE DORMENTES DE CONCRETO MONOBLOCO PROTENDIDO DE BITOLA MÉTRICA COM LOCOMOTIVA DIESEL-ELÉTRICA EM VAGÃO PLATAFORMA COM CAPACIDADE DE 82 T - BITOLA MÉTRICA</v>
          </cell>
          <cell r="C20038" t="str">
            <v>TKM</v>
          </cell>
        </row>
        <row r="20038">
          <cell r="E20038">
            <v>0.24</v>
          </cell>
        </row>
        <row r="20039">
          <cell r="A20039">
            <v>5914490</v>
          </cell>
          <cell r="B20039" t="str">
            <v>TRANSPORTE DE DORMENTES DE CONCRETO MONOBLOCO PROTENDIDO DE BITOLA MISTA COM LOCOMOTIVA DIESEL-ELÉTRICA EM VAGÃO PLATAFORMA COM CAPACIDADE DE 98 T - BITOLA LARGA</v>
          </cell>
          <cell r="C20039" t="str">
            <v>TKM</v>
          </cell>
        </row>
        <row r="20039">
          <cell r="E20039">
            <v>0.21</v>
          </cell>
        </row>
        <row r="20040">
          <cell r="A20040">
            <v>5914495</v>
          </cell>
          <cell r="B20040" t="str">
            <v>TRANSPORTE DE DORMENTES DE CONCRETO MONOBLOCO PROTENDIDO PARA AMV DE BITOLA LARGA OU MISTA COM LOCOMOTIVA DIESEL-ELÉTRICA EM VAGÃO PLATAFORMA COM CAPACIDADE DE 98 T - BITOLA LARGA</v>
          </cell>
          <cell r="C20040" t="str">
            <v>TKM</v>
          </cell>
        </row>
        <row r="20040">
          <cell r="E20040">
            <v>1.36</v>
          </cell>
        </row>
        <row r="20041">
          <cell r="A20041">
            <v>5914494</v>
          </cell>
          <cell r="B20041" t="str">
            <v>TRANSPORTE DE DORMENTES DE CONCRETO MONOBLOCO PROTENDIDO PARA AMV DE BITOLA MÉTRICA COM LOCOMOTIVA DIESEL-ELÉTRICA EM VAGÃO PLATAFORMA COM CAPACIDADE DE 82 T - BITOLA MÉTRICA</v>
          </cell>
          <cell r="C20041" t="str">
            <v>TKM</v>
          </cell>
        </row>
        <row r="20041">
          <cell r="E20041">
            <v>3.03</v>
          </cell>
        </row>
        <row r="20042">
          <cell r="A20042">
            <v>5914487</v>
          </cell>
          <cell r="B20042" t="str">
            <v>TRANSPORTE DE DORMENTES DE MADEIRA DE BITOLA LARGA COM LOCOMOTIVA DIESEL-ELÉTRICA EM VAGÃO PLATAFORMA COM CAPACIDADE DE 98 T - BITOLA LARGA</v>
          </cell>
          <cell r="C20042" t="str">
            <v>TKM</v>
          </cell>
        </row>
        <row r="20042">
          <cell r="E20042">
            <v>0.21</v>
          </cell>
        </row>
        <row r="20043">
          <cell r="A20043">
            <v>5914488</v>
          </cell>
          <cell r="B20043" t="str">
            <v>TRANSPORTE DE DORMENTES DE MADEIRA DE BITOLA MÉTRICA COM LOCOMOTIVA DIESEL-ELÉTRICA EM VAGÃO PLATAFORMA COM CAPACIDADE DE 82 T - BITOLA MÉTRICA</v>
          </cell>
          <cell r="C20043" t="str">
            <v>TKM</v>
          </cell>
        </row>
        <row r="20043">
          <cell r="E20043">
            <v>0.24</v>
          </cell>
        </row>
        <row r="20044">
          <cell r="A20044">
            <v>5914493</v>
          </cell>
          <cell r="B20044" t="str">
            <v>TRANSPORTE DE DORMENTES DE MADEIRA PARA AMV DE BITOLA LARGA OU MISTA COM LOCOMOTIVA DIESEL-ELÉTRICA EM VAGÃO PLATAFORMA COM CAPACIDADE DE 98 T - BITOLA LARGA</v>
          </cell>
          <cell r="C20044" t="str">
            <v>TKM</v>
          </cell>
        </row>
        <row r="20044">
          <cell r="E20044">
            <v>5.03</v>
          </cell>
        </row>
        <row r="20045">
          <cell r="A20045">
            <v>5914492</v>
          </cell>
          <cell r="B20045" t="str">
            <v>TRANSPORTE DE DORMENTES DE MADEIRA PARA AMV DE BITOLA MÉTRICA COM LOCOMOTIVA DIESEL-ELÉTRICA EM VAGÃO PLATAFORMA COM CAPACIDADE DE 82 T - BITOLA MÉTRICA</v>
          </cell>
          <cell r="C20045" t="str">
            <v>TKM</v>
          </cell>
        </row>
        <row r="20045">
          <cell r="E20045">
            <v>12.04</v>
          </cell>
        </row>
        <row r="20046">
          <cell r="A20046">
            <v>5914482</v>
          </cell>
          <cell r="B20046" t="str">
            <v>TRANSPORTE DE LASTRO DE BRITA COM LOCOMOTIVA DIESEL-ELÉTRICA EM VAGÃO HOPPER ABERTO COM CAPACIDADE DE 45 M³ - BITOLA MÉTRICA</v>
          </cell>
          <cell r="C20046" t="str">
            <v>TKM</v>
          </cell>
        </row>
        <row r="20046">
          <cell r="E20046">
            <v>0.54</v>
          </cell>
        </row>
        <row r="20047">
          <cell r="A20047">
            <v>5914483</v>
          </cell>
          <cell r="B20047" t="str">
            <v>TRANSPORTE DE LASTRO DE BRITA COM LOCOMOTIVA DIESEL-ELÉTRICA EM VAGÃO HOPPER ABERTO COM CAPACIDADE DE 63 M³ - BITOLA LARGA</v>
          </cell>
          <cell r="C20047" t="str">
            <v>TKM</v>
          </cell>
        </row>
        <row r="20047">
          <cell r="E20047">
            <v>0.39</v>
          </cell>
        </row>
        <row r="20048">
          <cell r="A20048">
            <v>5914480</v>
          </cell>
          <cell r="B20048" t="str">
            <v>TRANSPORTE DE MATERIAIS METÁLICOS E ACESSÓRIOS DIVERSOS COM LOCOMOTIVA DIESEL-ELÉTRICA EM VAGÃO FECHADO COM CAPACIDADE DE 64 T - BITOLA MÉTRICA</v>
          </cell>
          <cell r="C20048" t="str">
            <v>TKM</v>
          </cell>
        </row>
        <row r="20048">
          <cell r="E20048">
            <v>0.56</v>
          </cell>
        </row>
        <row r="20049">
          <cell r="A20049">
            <v>5914481</v>
          </cell>
          <cell r="B20049" t="str">
            <v>TRANSPORTE DE MATERIAIS METÁLICOS E ACESSÓRIOS DIVERSOS COM LOCOMOTIVA DIESEL-ELÉTRICA EM VAGÃO FECHADO COM CAPACIDADE DE 99 T - BITOLA LARGA</v>
          </cell>
          <cell r="C20049" t="str">
            <v>TKM</v>
          </cell>
        </row>
        <row r="20049">
          <cell r="E20049">
            <v>0.37</v>
          </cell>
        </row>
        <row r="20050">
          <cell r="A20050">
            <v>5914485</v>
          </cell>
          <cell r="B20050" t="str">
            <v>TRANSPORTE DE MATERIAIS METÁLICOS PARA AMV DE BITOLA LARGA COM LOCOMOTIVA DIESEL-ELÉTRICA EM VAGÃO PLATAFORMA COM CAPACIDADE DE 98 T - BITOLA LARGA</v>
          </cell>
          <cell r="C20050" t="str">
            <v>TKM</v>
          </cell>
        </row>
        <row r="20050">
          <cell r="E20050">
            <v>3.46</v>
          </cell>
        </row>
        <row r="20051">
          <cell r="A20051">
            <v>5914486</v>
          </cell>
          <cell r="B20051" t="str">
            <v>TRANSPORTE DE MATERIAIS METÁLICOS PARA AMV DE BITOLA MÉTRICA COM LOCOMOTIVA DIESEL-ELÉTRICA EM VAGÃO PLATAFORMA COM CAPACIDADE DE 82 T - BITOLA MÉTRICA</v>
          </cell>
          <cell r="C20051" t="str">
            <v>TKM</v>
          </cell>
        </row>
        <row r="20051">
          <cell r="E20051">
            <v>4.33</v>
          </cell>
        </row>
        <row r="20052">
          <cell r="A20052">
            <v>5914484</v>
          </cell>
          <cell r="B20052" t="str">
            <v>TRANSPORTE DE MATERIAIS METÁLICOS PARA AMV DE BITOLA MISTA COM LOCOMOTIVA DIESEL-ELÉTRICA EM VAGÃO PLATAFORMA COM CAPACIDADE DE 98 T - BITOLA LARGA</v>
          </cell>
          <cell r="C20052" t="str">
            <v>TKM</v>
          </cell>
        </row>
        <row r="20052">
          <cell r="E20052">
            <v>3</v>
          </cell>
        </row>
        <row r="20053">
          <cell r="A20053">
            <v>5914620</v>
          </cell>
          <cell r="B20053" t="str">
            <v>TRANSPORTE DE MATERIAL BETUMINOSO COM CAMINHÃO TANQUE DISTRIBUIDOR - RODOVIA EM LEITO NATURAL</v>
          </cell>
          <cell r="C20053" t="str">
            <v>TKM</v>
          </cell>
        </row>
        <row r="20053">
          <cell r="E20053">
            <v>2.46</v>
          </cell>
        </row>
        <row r="20054">
          <cell r="A20054">
            <v>5914621</v>
          </cell>
          <cell r="B20054" t="str">
            <v>TRANSPORTE DE MATERIAL BETUMINOSO COM CAMINHÃO TANQUE DISTRIBUIDOR - RODOVIA EM REVESTIMENTO PRIMÁRIO</v>
          </cell>
          <cell r="C20054" t="str">
            <v>TKM</v>
          </cell>
        </row>
        <row r="20054">
          <cell r="E20054">
            <v>1.97</v>
          </cell>
        </row>
        <row r="20055">
          <cell r="A20055">
            <v>5914622</v>
          </cell>
          <cell r="B20055" t="str">
            <v>TRANSPORTE DE MATERIAL BETUMINOSO COM CAMINHÃO TANQUE DISTRIBUIDOR - RODOVIA PAVIMENTADA</v>
          </cell>
          <cell r="C20055" t="str">
            <v>TKM</v>
          </cell>
        </row>
        <row r="20055">
          <cell r="E20055">
            <v>1.62</v>
          </cell>
        </row>
        <row r="20056">
          <cell r="A20056">
            <v>5901695</v>
          </cell>
          <cell r="B20056" t="str">
            <v>TRANSPORTE DE MATERIAL DE 1ª CATEGORIA COM BATELÃO AUTOPROPELIDO COM CAPACIDADE DE 300 M³</v>
          </cell>
          <cell r="C20056" t="str">
            <v>M3KM</v>
          </cell>
        </row>
        <row r="20056">
          <cell r="E20056">
            <v>0.71</v>
          </cell>
        </row>
        <row r="20057">
          <cell r="A20057">
            <v>5901696</v>
          </cell>
          <cell r="B20057" t="str">
            <v>TRANSPORTE DE MATERIAL DE 1ª CATEGORIA COM BATELÃO AUTOPROPELIDO COM CAPACIDADE DE 500 M³</v>
          </cell>
          <cell r="C20057" t="str">
            <v>M3KM</v>
          </cell>
        </row>
        <row r="20057">
          <cell r="E20057">
            <v>0.53</v>
          </cell>
        </row>
        <row r="20058">
          <cell r="A20058">
            <v>5901697</v>
          </cell>
          <cell r="B20058" t="str">
            <v>TRANSPORTE DE MATERIAL DE 1ª CATEGORIA COM BATELÃO REBOCADO COM CAPACIDADE DE 66 M³</v>
          </cell>
          <cell r="C20058" t="str">
            <v>M3KM</v>
          </cell>
        </row>
        <row r="20058">
          <cell r="E20058">
            <v>2.05</v>
          </cell>
        </row>
        <row r="20059">
          <cell r="A20059">
            <v>5901698</v>
          </cell>
          <cell r="B20059" t="str">
            <v>TRANSPORTE DE MATERIAL DE 1ª CATEGORIA COM BATELÃO REBOCADO MONTADO NA OBRA COM CAPACIDADE DE 66 M³</v>
          </cell>
          <cell r="C20059" t="str">
            <v>M3KM</v>
          </cell>
        </row>
        <row r="20059">
          <cell r="E20059">
            <v>2.05</v>
          </cell>
        </row>
        <row r="20060">
          <cell r="A20060">
            <v>5916654</v>
          </cell>
          <cell r="B20060" t="str">
            <v>TRANSPORTE DE MATERIAL DE 3ª CATEGORIA COM BATELÃO AUTOPROPELIDO COM CAPACIDADE DE 300 M³</v>
          </cell>
          <cell r="C20060" t="str">
            <v>M3KM</v>
          </cell>
        </row>
        <row r="20060">
          <cell r="E20060">
            <v>1.29</v>
          </cell>
        </row>
        <row r="20061">
          <cell r="A20061">
            <v>5916637</v>
          </cell>
          <cell r="B20061" t="str">
            <v>TRANSPORTE DE MATERIAL DE 3ª CATEGORIA COM BATELÃO REBOCADO COM CAPACIDADE DE 66 M³</v>
          </cell>
          <cell r="C20061" t="str">
            <v>M3KM</v>
          </cell>
        </row>
        <row r="20061">
          <cell r="E20061">
            <v>5.9</v>
          </cell>
        </row>
        <row r="20062">
          <cell r="A20062">
            <v>5916618</v>
          </cell>
          <cell r="B20062" t="str">
            <v>TRANSPORTE DE MATERIAL DE 3ª CATEGORIA COM BATELÃO REBOCADO MONTADO NA OBRA COM CAPACIDADE DE 66 M³</v>
          </cell>
          <cell r="C20062" t="str">
            <v>M3KM</v>
          </cell>
        </row>
        <row r="20062">
          <cell r="E20062">
            <v>5.9</v>
          </cell>
        </row>
        <row r="20063">
          <cell r="A20063">
            <v>5914334</v>
          </cell>
          <cell r="B20063" t="str">
            <v>TRANSPORTE DE MATERIAL DE 3ª CATEGORIA COM CAMINHÃO BASCULANTE DE 12 M³ PARA ROCHA - RODOVIA EM LEITO NATURAL</v>
          </cell>
          <cell r="C20063" t="str">
            <v>TKM</v>
          </cell>
        </row>
        <row r="20063">
          <cell r="E20063">
            <v>1.08</v>
          </cell>
        </row>
        <row r="20064">
          <cell r="A20064">
            <v>5914335</v>
          </cell>
          <cell r="B20064" t="str">
            <v>TRANSPORTE DE MATERIAL DE 3ª CATEGORIA COM CAMINHÃO BASCULANTE DE 12 M³ PARA ROCHA - RODOVIA EM REVESTIMENTO PRIMÁRIO</v>
          </cell>
          <cell r="C20064" t="str">
            <v>TKM</v>
          </cell>
        </row>
        <row r="20064">
          <cell r="E20064">
            <v>0.87</v>
          </cell>
        </row>
        <row r="20065">
          <cell r="A20065">
            <v>5914336</v>
          </cell>
          <cell r="B20065" t="str">
            <v>TRANSPORTE DE MATERIAL DE 3ª CATEGORIA COM CAMINHÃO BASCULANTE DE 12 M³ PARA ROCHA - RODOVIA PAVIMENTADA</v>
          </cell>
          <cell r="C20065" t="str">
            <v>TKM</v>
          </cell>
        </row>
        <row r="20065">
          <cell r="E20065">
            <v>0.71</v>
          </cell>
        </row>
        <row r="20066">
          <cell r="A20066">
            <v>5914346</v>
          </cell>
          <cell r="B20066" t="str">
            <v>TRANSPORTE DE MATERIAL DE 3ª CATEGORIA COM CAMINHÃO BASCULANTE DE 8 M³ PARA ROCHA - RODOVIA EM LEITO NATURAL</v>
          </cell>
          <cell r="C20066" t="str">
            <v>TKM</v>
          </cell>
        </row>
        <row r="20066">
          <cell r="E20066">
            <v>1.6</v>
          </cell>
        </row>
        <row r="20067">
          <cell r="A20067">
            <v>5914347</v>
          </cell>
          <cell r="B20067" t="str">
            <v>TRANSPORTE DE MATERIAL DE 3ª CATEGORIA COM CAMINHÃO BASCULANTE DE 8 M³ PARA ROCHA - RODOVIA EM REVESTIMENTO PRIMÁRIO</v>
          </cell>
          <cell r="C20067" t="str">
            <v>TKM</v>
          </cell>
        </row>
        <row r="20067">
          <cell r="E20067">
            <v>1.28</v>
          </cell>
        </row>
        <row r="20068">
          <cell r="A20068">
            <v>5914348</v>
          </cell>
          <cell r="B20068" t="str">
            <v>TRANSPORTE DE MATERIAL DE 3ª CATEGORIA COM CAMINHÃO BASCULANTE DE 8 M³ PARA ROCHA - RODOVIA PAVIMENTADA</v>
          </cell>
          <cell r="C20068" t="str">
            <v>TKM</v>
          </cell>
        </row>
        <row r="20068">
          <cell r="E20068">
            <v>1.05</v>
          </cell>
        </row>
        <row r="20069">
          <cell r="A20069">
            <v>5914611</v>
          </cell>
          <cell r="B20069" t="str">
            <v>TRANSPORTE DE MISTURA BETUMINOSA A QUENTE COM CAMINHÃO COM CAÇAMBA TÉRMICA DE 6 M³ - RODOVIA EM LEITO NATURAL</v>
          </cell>
          <cell r="C20069" t="str">
            <v>TKM</v>
          </cell>
        </row>
        <row r="20069">
          <cell r="E20069">
            <v>1.74</v>
          </cell>
        </row>
        <row r="20070">
          <cell r="A20070">
            <v>5914613</v>
          </cell>
          <cell r="B20070" t="str">
            <v>TRANSPORTE DE MISTURA BETUMINOSA A QUENTE COM CAMINHÃO COM CAÇAMBA TÉRMICA DE 6 M³ - RODOVIA EM REVESTIMENTO PRIMÁRIO</v>
          </cell>
          <cell r="C20070" t="str">
            <v>TKM</v>
          </cell>
        </row>
        <row r="20070">
          <cell r="E20070">
            <v>1.39</v>
          </cell>
        </row>
        <row r="20071">
          <cell r="A20071">
            <v>5914612</v>
          </cell>
          <cell r="B20071" t="str">
            <v>TRANSPORTE DE MISTURA BETUMINOSA A QUENTE COM CAMINHÃO COM CAÇAMBA TÉRMICA DE 6 M³ - RODOVIA PAVIMENTADA</v>
          </cell>
          <cell r="C20071" t="str">
            <v>TKM</v>
          </cell>
        </row>
        <row r="20071">
          <cell r="E20071">
            <v>1.14</v>
          </cell>
        </row>
        <row r="20072">
          <cell r="A20072">
            <v>5901686</v>
          </cell>
          <cell r="B20072" t="str">
            <v>TRANSPORTE DE SILTE COM DRAGA HOPPER - CAPACIDADE DA CISTERNA DE 1.000 M³</v>
          </cell>
          <cell r="C20072" t="str">
            <v>M3KM</v>
          </cell>
        </row>
        <row r="20072">
          <cell r="E20072">
            <v>2.46</v>
          </cell>
        </row>
        <row r="20073">
          <cell r="A20073">
            <v>5901687</v>
          </cell>
          <cell r="B20073" t="str">
            <v>TRANSPORTE DE SILTE COM DRAGA HOPPER - CAPACIDADE DA CISTERNA DE 10.000 M³</v>
          </cell>
          <cell r="C20073" t="str">
            <v>M3KM</v>
          </cell>
        </row>
        <row r="20073">
          <cell r="E20073">
            <v>0.73</v>
          </cell>
        </row>
        <row r="20074">
          <cell r="A20074">
            <v>5901688</v>
          </cell>
          <cell r="B20074" t="str">
            <v>TRANSPORTE DE SILTE COM DRAGA HOPPER - CAPACIDADE DA CISTERNA DE 15.000 M³</v>
          </cell>
          <cell r="C20074" t="str">
            <v>M3KM</v>
          </cell>
        </row>
        <row r="20074">
          <cell r="E20074">
            <v>0.69</v>
          </cell>
        </row>
        <row r="20075">
          <cell r="A20075">
            <v>5901689</v>
          </cell>
          <cell r="B20075" t="str">
            <v>TRANSPORTE DE SILTE COM DRAGA HOPPER - CAPACIDADE DA CISTERNA DE 2.000 M³</v>
          </cell>
          <cell r="C20075" t="str">
            <v>M3KM</v>
          </cell>
        </row>
        <row r="20075">
          <cell r="E20075">
            <v>1.53</v>
          </cell>
        </row>
        <row r="20076">
          <cell r="A20076">
            <v>5901690</v>
          </cell>
          <cell r="B20076" t="str">
            <v>TRANSPORTE DE SILTE COM DRAGA HOPPER - CAPACIDADE DA CISTERNA DE 20.000 M³</v>
          </cell>
          <cell r="C20076" t="str">
            <v>M3KM</v>
          </cell>
        </row>
        <row r="20076">
          <cell r="E20076">
            <v>0.67</v>
          </cell>
        </row>
        <row r="20077">
          <cell r="A20077">
            <v>5901691</v>
          </cell>
          <cell r="B20077" t="str">
            <v>TRANSPORTE DE SILTE COM DRAGA HOPPER - CAPACIDADE DA CISTERNA DE 3.000 M³</v>
          </cell>
          <cell r="C20077" t="str">
            <v>M3KM</v>
          </cell>
        </row>
        <row r="20077">
          <cell r="E20077">
            <v>1.25</v>
          </cell>
        </row>
        <row r="20078">
          <cell r="A20078">
            <v>5901692</v>
          </cell>
          <cell r="B20078" t="str">
            <v>TRANSPORTE DE SILTE COM DRAGA HOPPER - CAPACIDADE DA CISTERNA DE 4.000 M³</v>
          </cell>
          <cell r="C20078" t="str">
            <v>M3KM</v>
          </cell>
        </row>
        <row r="20078">
          <cell r="E20078">
            <v>1.1</v>
          </cell>
        </row>
        <row r="20079">
          <cell r="A20079">
            <v>5901693</v>
          </cell>
          <cell r="B20079" t="str">
            <v>TRANSPORTE DE SILTE COM DRAGA HOPPER - CAPACIDADE DA CISTERNA DE 5.000 M³</v>
          </cell>
          <cell r="C20079" t="str">
            <v>M3KM</v>
          </cell>
        </row>
        <row r="20079">
          <cell r="E20079">
            <v>0.98</v>
          </cell>
        </row>
        <row r="20080">
          <cell r="A20080">
            <v>5901694</v>
          </cell>
          <cell r="B20080" t="str">
            <v>TRANSPORTE DE SILTE COM DRAGA HOPPER - CAPACIDADE DA CISTERNA DE 750 M³</v>
          </cell>
          <cell r="C20080" t="str">
            <v>M3KM</v>
          </cell>
        </row>
        <row r="20080">
          <cell r="E20080">
            <v>3.51</v>
          </cell>
        </row>
        <row r="20081">
          <cell r="A20081">
            <v>5914512</v>
          </cell>
          <cell r="B20081" t="str">
            <v>TRANSPORTE DE TLS TR45 DE 120 M COM LOCOMOTIVA DIESEL-ELÉTRICA EM VAGÃO PLATAFORMA COM CAPACIDADE DE 82 T - BITOLA MÉTRICA</v>
          </cell>
          <cell r="C20081" t="str">
            <v>TKM</v>
          </cell>
        </row>
        <row r="20081">
          <cell r="E20081">
            <v>1.3</v>
          </cell>
        </row>
        <row r="20082">
          <cell r="A20082">
            <v>5914496</v>
          </cell>
          <cell r="B20082" t="str">
            <v>TRANSPORTE DE TLS TR45 DE 120 M COM LOCOMOTIVA DIESEL-ELÉTRICA EM VAGÃO PLATAFORMA COM CAPACIDADE DE 98 T - BITOLA LARGA</v>
          </cell>
          <cell r="C20082" t="str">
            <v>TKM</v>
          </cell>
        </row>
        <row r="20082">
          <cell r="E20082">
            <v>1</v>
          </cell>
        </row>
        <row r="20083">
          <cell r="A20083">
            <v>5914513</v>
          </cell>
          <cell r="B20083" t="str">
            <v>TRANSPORTE DE TLS TR45 DE 240 M COM LOCOMOTIVA DIESEL-ELÉTRICA EM VAGÃO PLATAFORMA COM CAPACIDADE DE 82 T - BITOLA MÉTRICA</v>
          </cell>
          <cell r="C20083" t="str">
            <v>TKM</v>
          </cell>
        </row>
        <row r="20083">
          <cell r="E20083">
            <v>0.74</v>
          </cell>
        </row>
        <row r="20084">
          <cell r="A20084">
            <v>5914497</v>
          </cell>
          <cell r="B20084" t="str">
            <v>TRANSPORTE DE TLS TR45 DE 240 M COM LOCOMOTIVA DIESEL-ELÉTRICA EM VAGÃO PLATAFORMA COM CAPACIDADE DE 98 T - BITOLA LARGA</v>
          </cell>
          <cell r="C20084" t="str">
            <v>TKM</v>
          </cell>
        </row>
        <row r="20084">
          <cell r="E20084">
            <v>0.55</v>
          </cell>
        </row>
        <row r="20085">
          <cell r="A20085">
            <v>5914500</v>
          </cell>
          <cell r="B20085" t="str">
            <v>TRANSPORTE DE TLS TR57 DE 120 M COM LOCOMOTIVA DIESEL-ELÉTRICA EM VAGÃO PLATAFORMA COM CAPACIDADE DE 82 T - BITOLA MÉTRICA</v>
          </cell>
          <cell r="C20085" t="str">
            <v>TKM</v>
          </cell>
        </row>
        <row r="20085">
          <cell r="E20085">
            <v>1.02</v>
          </cell>
        </row>
        <row r="20086">
          <cell r="A20086">
            <v>5914498</v>
          </cell>
          <cell r="B20086" t="str">
            <v>TRANSPORTE DE TLS TR57 DE 120 M COM LOCOMOTIVA DIESEL-ELÉTRICA EM VAGÃO PLATAFORMA COM CAPACIDADE DE 98 T - BITOLA LARGA</v>
          </cell>
          <cell r="C20086" t="str">
            <v>TKM</v>
          </cell>
        </row>
        <row r="20086">
          <cell r="E20086">
            <v>0.78</v>
          </cell>
        </row>
        <row r="20087">
          <cell r="A20087">
            <v>5914501</v>
          </cell>
          <cell r="B20087" t="str">
            <v>TRANSPORTE DE TLS TR57 DE 240 M COM LOCOMOTIVA DIESEL-ELÉTRICA EM VAGÃO PLATAFORMA COM CAPACIDADE DE 82 T - BITOLA MÉTRICA</v>
          </cell>
          <cell r="C20087" t="str">
            <v>TKM</v>
          </cell>
        </row>
        <row r="20087">
          <cell r="E20087">
            <v>0.58</v>
          </cell>
        </row>
        <row r="20088">
          <cell r="A20088">
            <v>5914499</v>
          </cell>
          <cell r="B20088" t="str">
            <v>TRANSPORTE DE TLS TR57 DE 240 M COM LOCOMOTIVA DIESEL-ELÉTRICA EM VAGÃO PLATAFORMA COM CAPACIDADE DE 98 T - BITOLA LARGA</v>
          </cell>
          <cell r="C20088" t="str">
            <v>TKM</v>
          </cell>
        </row>
        <row r="20088">
          <cell r="E20088">
            <v>0.43</v>
          </cell>
        </row>
        <row r="20089">
          <cell r="A20089">
            <v>5914504</v>
          </cell>
          <cell r="B20089" t="str">
            <v>TRANSPORTE DE TLS TR68 DE 120 M COM LOCOMOTIVA DIESEL-ELÉTRICA EM VAGÃO PLATAFORMA COM CAPACIDADE DE 82 T - BITOLA MÉTRICA</v>
          </cell>
          <cell r="C20089" t="str">
            <v>TKM</v>
          </cell>
        </row>
        <row r="20089">
          <cell r="E20089">
            <v>0.86</v>
          </cell>
        </row>
        <row r="20090">
          <cell r="A20090">
            <v>5914502</v>
          </cell>
          <cell r="B20090" t="str">
            <v>TRANSPORTE DE TLS TR68 DE 120 M COM LOCOMOTIVA DIESEL-ELÉTRICA EM VAGÃO PLATAFORMA COM CAPACIDADE DE 98 T - BITOLA LARGA</v>
          </cell>
          <cell r="C20090" t="str">
            <v>TKM</v>
          </cell>
        </row>
        <row r="20090">
          <cell r="E20090">
            <v>0.66</v>
          </cell>
        </row>
        <row r="20091">
          <cell r="A20091">
            <v>5914505</v>
          </cell>
          <cell r="B20091" t="str">
            <v>TRANSPORTE DE TLS TR68 DE 240 M COM LOCOMOTIVA DIESEL-ELÉTRICA EM VAGÃO PLATAFORMA COM CAPACIDADE DE 82 T - BITOLA MÉTRICA</v>
          </cell>
          <cell r="C20091" t="str">
            <v>TKM</v>
          </cell>
        </row>
        <row r="20091">
          <cell r="E20091">
            <v>0.49</v>
          </cell>
        </row>
        <row r="20092">
          <cell r="A20092">
            <v>5914503</v>
          </cell>
          <cell r="B20092" t="str">
            <v>TRANSPORTE DE TLS TR68 DE 240 M COM LOCOMOTIVA DIESEL-ELÉTRICA EM VAGÃO PLATAFORMA COM CAPACIDADE DE 98 T - BITOLA LARGA</v>
          </cell>
          <cell r="C20092" t="str">
            <v>TKM</v>
          </cell>
        </row>
        <row r="20092">
          <cell r="E20092">
            <v>0.37</v>
          </cell>
        </row>
        <row r="20093">
          <cell r="A20093">
            <v>5914508</v>
          </cell>
          <cell r="B20093" t="str">
            <v>TRANSPORTE DE TLS UIC60 DE 120 M COM LOCOMOTIVA DIESEL-ELÉTRICA EM VAGÃO PLATAFORMA COM CAPACIDADE DE 82 T - BITOLA MÉTRICA</v>
          </cell>
          <cell r="C20093" t="str">
            <v>TKM</v>
          </cell>
        </row>
        <row r="20093">
          <cell r="E20093">
            <v>0.97</v>
          </cell>
        </row>
        <row r="20094">
          <cell r="A20094">
            <v>5914506</v>
          </cell>
          <cell r="B20094" t="str">
            <v>TRANSPORTE DE TLS UIC60 DE 120 M COM LOCOMOTIVA DIESEL-ELÉTRICA EM VAGÃO PLATAFORMA COM CAPACIDADE DE 98 T - BITOLA LARGA</v>
          </cell>
          <cell r="C20094" t="str">
            <v>TKM</v>
          </cell>
        </row>
        <row r="20094">
          <cell r="E20094">
            <v>0.74</v>
          </cell>
        </row>
        <row r="20095">
          <cell r="A20095">
            <v>5914509</v>
          </cell>
          <cell r="B20095" t="str">
            <v>TRANSPORTE DE TLS UIC60 DE 240 M COM LOCOMOTIVA DIESEL-ELÉTRICA EM VAGÃO PLATAFORMA COM CAPACIDADE DE 82 T - BITOLA MÉTRICA</v>
          </cell>
          <cell r="C20095" t="str">
            <v>TKM</v>
          </cell>
        </row>
        <row r="20095">
          <cell r="E20095">
            <v>0.55</v>
          </cell>
        </row>
        <row r="20096">
          <cell r="A20096">
            <v>5914507</v>
          </cell>
          <cell r="B20096" t="str">
            <v>TRANSPORTE DE TLS UIC60 DE 240 M COM LOCOMOTIVA DIESEL-ELÉTRICA EM VAGÃO PLATAFORMA COM CAPACIDADE DE 98 T - BITOLA LARGA</v>
          </cell>
          <cell r="C20096" t="str">
            <v>TKM</v>
          </cell>
        </row>
        <row r="20096">
          <cell r="E20096">
            <v>0.41</v>
          </cell>
        </row>
        <row r="20097">
          <cell r="A20097">
            <v>5915491</v>
          </cell>
          <cell r="B20097" t="str">
            <v>TRANSPORTE DE VEÍCULOS DE MÉDIO PORTE COM GUINCHO DE RESGATE DE 20 T - RODOVIA EM LEITO NATURAL</v>
          </cell>
          <cell r="C20097" t="str">
            <v>KM</v>
          </cell>
        </row>
        <row r="20097">
          <cell r="E20097">
            <v>16.4</v>
          </cell>
        </row>
        <row r="20098">
          <cell r="A20098">
            <v>5915492</v>
          </cell>
          <cell r="B20098" t="str">
            <v>TRANSPORTE DE VEÍCULOS DE MÉDIO PORTE COM GUINCHO DE RESGATE DE 20 T - RODOVIA EM REVESTIMENTO PRIMÁRIO</v>
          </cell>
          <cell r="C20098" t="str">
            <v>KM</v>
          </cell>
        </row>
        <row r="20098">
          <cell r="E20098">
            <v>13.12</v>
          </cell>
        </row>
        <row r="20099">
          <cell r="A20099">
            <v>5915493</v>
          </cell>
          <cell r="B20099" t="str">
            <v>TRANSPORTE DE VEÍCULOS DE MÉDIO PORTE COM GUINCHO DE RESGATE DE 20 T - RODOVIA PAVIMENTADA</v>
          </cell>
          <cell r="C20099" t="str">
            <v>KM</v>
          </cell>
        </row>
        <row r="20099">
          <cell r="E20099">
            <v>10.76</v>
          </cell>
        </row>
        <row r="20100">
          <cell r="A20100">
            <v>5915488</v>
          </cell>
          <cell r="B20100" t="str">
            <v>TRANSPORTE DE VEÍCULOS LEVES COM GUINCHO DE RESGATE DE 4 T - RODOVIA EM LEITO NATURAL</v>
          </cell>
          <cell r="C20100" t="str">
            <v>KM</v>
          </cell>
        </row>
        <row r="20100">
          <cell r="E20100">
            <v>12</v>
          </cell>
        </row>
        <row r="20101">
          <cell r="A20101">
            <v>5915489</v>
          </cell>
          <cell r="B20101" t="str">
            <v>TRANSPORTE DE VEÍCULOS LEVES COM GUINCHO DE RESGATE DE 4 T - RODOVIA EM REVESTIMENTO PRIMÁRIO</v>
          </cell>
          <cell r="C20101" t="str">
            <v>KM</v>
          </cell>
        </row>
        <row r="20101">
          <cell r="E20101">
            <v>9.6</v>
          </cell>
        </row>
        <row r="20102">
          <cell r="A20102">
            <v>5915490</v>
          </cell>
          <cell r="B20102" t="str">
            <v>TRANSPORTE DE VEÍCULOS LEVES COM GUINCHO DE RESGATE DE 4 T - RODOVIA PAVIMENTADA</v>
          </cell>
          <cell r="C20102" t="str">
            <v>KM</v>
          </cell>
        </row>
        <row r="20102">
          <cell r="E20102">
            <v>7.87</v>
          </cell>
        </row>
        <row r="20103">
          <cell r="A20103">
            <v>5915494</v>
          </cell>
          <cell r="B20103" t="str">
            <v>TRANSPORTE DE VEÍCULOS PESADOS COM GUINCHO DE RESGATE DE 35 T - RODOVIA EM LEITO NATURAL</v>
          </cell>
          <cell r="C20103" t="str">
            <v>KM</v>
          </cell>
        </row>
        <row r="20103">
          <cell r="E20103">
            <v>28.18</v>
          </cell>
        </row>
        <row r="20104">
          <cell r="A20104">
            <v>5915495</v>
          </cell>
          <cell r="B20104" t="str">
            <v>TRANSPORTE DE VEÍCULOS PESADOS COM GUINCHO DE RESGATE DE 35 T - RODOVIA EM REVESTIMENTO PRIMÁRIO</v>
          </cell>
          <cell r="C20104" t="str">
            <v>KM</v>
          </cell>
        </row>
        <row r="20104">
          <cell r="E20104">
            <v>22.55</v>
          </cell>
        </row>
        <row r="20105">
          <cell r="A20105">
            <v>5915496</v>
          </cell>
          <cell r="B20105" t="str">
            <v>TRANSPORTE DE VEÍCULOS PESADOS COM GUINCHO DE RESGATE DE 35 T - RODOVIA PAVIMENTADA</v>
          </cell>
          <cell r="C20105" t="str">
            <v>KM</v>
          </cell>
        </row>
        <row r="20105">
          <cell r="E20105">
            <v>18.49</v>
          </cell>
        </row>
        <row r="20106">
          <cell r="A20106">
            <v>5915325</v>
          </cell>
          <cell r="B20106" t="str">
            <v>TRANSPORTE EM CAVALO MECÂNICO COM DOLLY DE 4 EIXOS COM CAPACIDADE DE 57 T - RODOVIA EM LEITO NATURAL</v>
          </cell>
          <cell r="C20106" t="str">
            <v>KM</v>
          </cell>
        </row>
        <row r="20106">
          <cell r="E20106">
            <v>65.02</v>
          </cell>
        </row>
        <row r="20107">
          <cell r="A20107">
            <v>5915326</v>
          </cell>
          <cell r="B20107" t="str">
            <v>TRANSPORTE EM CAVALO MECÂNICO COM DOLLY DE 4 EIXOS COM CAPACIDADE DE 57 T - RODOVIA EM REVESTIMENTO PRIMÁRIO</v>
          </cell>
          <cell r="C20107" t="str">
            <v>KM</v>
          </cell>
        </row>
        <row r="20107">
          <cell r="E20107">
            <v>51.99</v>
          </cell>
        </row>
        <row r="20108">
          <cell r="A20108">
            <v>5915327</v>
          </cell>
          <cell r="B20108" t="str">
            <v>TRANSPORTE EM CAVALO MECÂNICO COM DOLLY DE 4 EIXOS COM CAPACIDADE DE 57 T - RODOVIA PAVIMENTADA</v>
          </cell>
          <cell r="C20108" t="str">
            <v>KM</v>
          </cell>
        </row>
        <row r="20108">
          <cell r="E20108">
            <v>42.65</v>
          </cell>
        </row>
        <row r="20109">
          <cell r="A20109">
            <v>5915328</v>
          </cell>
          <cell r="B20109" t="str">
            <v>TRANSPORTE EM CAVALO MECÂNICO COM DOLLYS DE 3 E 4 EIXOS COM CAPACIDADE DE 77 T - RODOVIA EM LEITO NATURAL</v>
          </cell>
          <cell r="C20109" t="str">
            <v>KM</v>
          </cell>
        </row>
        <row r="20109">
          <cell r="E20109">
            <v>76.96</v>
          </cell>
        </row>
        <row r="20110">
          <cell r="A20110">
            <v>5915329</v>
          </cell>
          <cell r="B20110" t="str">
            <v>TRANSPORTE EM CAVALO MECÂNICO COM DOLLYS DE 3 E 4 EIXOS COM CAPACIDADE DE 77 T - RODOVIA EM REVESTIMENTO PRIMÁRIO</v>
          </cell>
          <cell r="C20110" t="str">
            <v>KM</v>
          </cell>
        </row>
        <row r="20110">
          <cell r="E20110">
            <v>61.54</v>
          </cell>
        </row>
        <row r="20111">
          <cell r="A20111">
            <v>5915330</v>
          </cell>
          <cell r="B20111" t="str">
            <v>TRANSPORTE EM CAVALO MECÂNICO COM DOLLYS DE 3 E 4 EIXOS COM CAPACIDADE DE 77 T - RODOVIA PAVIMENTADA</v>
          </cell>
          <cell r="C20111" t="str">
            <v>KM</v>
          </cell>
        </row>
        <row r="20111">
          <cell r="E20111">
            <v>50.48</v>
          </cell>
        </row>
        <row r="20112">
          <cell r="A20112">
            <v>5915331</v>
          </cell>
          <cell r="B20112" t="str">
            <v>TRANSPORTE EM CAVALO MECÂNICO COM DOLLYS DE 5 E 4 EIXOS COM CAPACIDADE DE 111 T - RODOVIA EM LEITO NATURAL</v>
          </cell>
          <cell r="C20112" t="str">
            <v>KM</v>
          </cell>
        </row>
        <row r="20112">
          <cell r="E20112">
            <v>154.81</v>
          </cell>
        </row>
        <row r="20113">
          <cell r="A20113">
            <v>5915332</v>
          </cell>
          <cell r="B20113" t="str">
            <v>TRANSPORTE EM CAVALO MECÂNICO COM DOLLYS DE 5 E 4 EIXOS COM CAPACIDADE DE 111 T - RODOVIA EM REVESTIMENTO PRIMÁRIO</v>
          </cell>
          <cell r="C20113" t="str">
            <v>KM</v>
          </cell>
        </row>
        <row r="20113">
          <cell r="E20113">
            <v>123.79</v>
          </cell>
        </row>
        <row r="20114">
          <cell r="A20114">
            <v>5915333</v>
          </cell>
          <cell r="B20114" t="str">
            <v>TRANSPORTE EM CAVALO MECÂNICO COM DOLLYS DE 5 E 4 EIXOS COM CAPACIDADE DE 111 T - RODOVIA PAVIMENTADA</v>
          </cell>
          <cell r="C20114" t="str">
            <v>KM</v>
          </cell>
        </row>
        <row r="20114">
          <cell r="E20114">
            <v>101.55</v>
          </cell>
        </row>
        <row r="20115">
          <cell r="A20115">
            <v>5915364</v>
          </cell>
          <cell r="B20115" t="str">
            <v>TRANSPORTE EM CAVALO MECÂNICO COM REBOQUES DE 5 E 4 EIXOS COM CAPACIDADE DE 130 T - RODOVIA EM LEITO NATURAL</v>
          </cell>
          <cell r="C20115" t="str">
            <v>KM</v>
          </cell>
        </row>
        <row r="20115">
          <cell r="E20115">
            <v>175</v>
          </cell>
        </row>
        <row r="20116">
          <cell r="A20116">
            <v>5915365</v>
          </cell>
          <cell r="B20116" t="str">
            <v>TRANSPORTE EM CAVALO MECÂNICO COM REBOQUES DE 5 E 4 EIXOS COM CAPACIDADE DE 130 T - RODOVIA EM REVESTIMENTO PRIMÁRIO</v>
          </cell>
          <cell r="C20116" t="str">
            <v>KM</v>
          </cell>
        </row>
        <row r="20116">
          <cell r="E20116">
            <v>139.94</v>
          </cell>
        </row>
        <row r="20117">
          <cell r="A20117">
            <v>5915361</v>
          </cell>
          <cell r="B20117" t="str">
            <v>TRANSPORTE EM CAVALO MECÂNICO COM REBOQUES DE 5 E 4 EIXOS COM CAPACIDADE DE 130 T - RODOVIA PAVIMENTADA</v>
          </cell>
          <cell r="C20117" t="str">
            <v>KM</v>
          </cell>
        </row>
        <row r="20117">
          <cell r="E20117">
            <v>114.8</v>
          </cell>
        </row>
        <row r="20118">
          <cell r="A20118">
            <v>5919716</v>
          </cell>
          <cell r="B20118" t="str">
            <v>TRANSPORTE FLUVIAL DE MATERIAIS DIVERSOS COM PONTÃO FLUTUANTE - CAPACIDADE DE 500 T</v>
          </cell>
          <cell r="C20118" t="str">
            <v>KM</v>
          </cell>
        </row>
        <row r="20118">
          <cell r="E20118">
            <v>177.53</v>
          </cell>
        </row>
        <row r="20119">
          <cell r="A20119">
            <v>5919717</v>
          </cell>
          <cell r="B20119" t="str">
            <v>TRANSPORTE FLUVIAL DO FLUTUANTE</v>
          </cell>
          <cell r="C20119" t="str">
            <v>KM</v>
          </cell>
        </row>
        <row r="20119">
          <cell r="E20119">
            <v>149.59</v>
          </cell>
        </row>
        <row r="20120">
          <cell r="A20120">
            <v>6106220</v>
          </cell>
          <cell r="B20120" t="str">
            <v>ARMAÇÃO DE FUSTE DE TUBULÃO EM AÇO CA-50 COM APOIO DE GUINDASTE - FORNECIMENTO, PREPARO E COLOCAÇÃO</v>
          </cell>
          <cell r="C20120" t="str">
            <v>KG</v>
          </cell>
        </row>
        <row r="20120">
          <cell r="E20120">
            <v>11.49</v>
          </cell>
        </row>
        <row r="20121">
          <cell r="A20121">
            <v>6106183</v>
          </cell>
          <cell r="B20121" t="str">
            <v>ESCAVAÇÃO MANUAL DE BASE ALARGADA DE TUBULÃO A CÉU ABERTO EM MATERIAL DE 1ª CATEGORIA NA PROFUNDIDADE DE 10 A 15 M</v>
          </cell>
          <cell r="C20121" t="str">
            <v>M3</v>
          </cell>
        </row>
        <row r="20121">
          <cell r="E20121">
            <v>294.27</v>
          </cell>
        </row>
        <row r="20122">
          <cell r="A20122">
            <v>6106182</v>
          </cell>
          <cell r="B20122" t="str">
            <v>ESCAVAÇÃO MANUAL DE BASE ALARGADA DE TUBULÃO A CÉU ABERTO EM MATERIAL DE 1ª CATEGORIA NA PROFUNDIDADE DE ATÉ 10 M</v>
          </cell>
          <cell r="C20122" t="str">
            <v>M3</v>
          </cell>
        </row>
        <row r="20122">
          <cell r="E20122">
            <v>252.24</v>
          </cell>
        </row>
        <row r="20123">
          <cell r="A20123">
            <v>6106194</v>
          </cell>
          <cell r="B20123" t="str">
            <v>ESCAVAÇÃO MANUAL DE BASE ALARGADA DE TUBULÃO A CÉU ABERTO EM MATERIAL DE 2ª CATEGORIA NA PROFUNDIDADE ATÉ 10 M</v>
          </cell>
          <cell r="C20123" t="str">
            <v>M3</v>
          </cell>
        </row>
        <row r="20123">
          <cell r="E20123">
            <v>688.34</v>
          </cell>
        </row>
        <row r="20124">
          <cell r="A20124">
            <v>6106195</v>
          </cell>
          <cell r="B20124" t="str">
            <v>ESCAVAÇÃO MANUAL DE BASE ALARGADA DE TUBULÃO A CÉU ABERTO EM MATERIAL DE 2ª CATEGORIA NA PROFUNDIDADE DE 10 A 15 M</v>
          </cell>
          <cell r="C20124" t="str">
            <v>M3</v>
          </cell>
        </row>
        <row r="20124">
          <cell r="E20124">
            <v>762.95</v>
          </cell>
        </row>
        <row r="20125">
          <cell r="A20125">
            <v>6106331</v>
          </cell>
          <cell r="B20125" t="str">
            <v>ESCAVAÇÃO MANUAL DE BASE ALARGADA DE TUBULÃO A CÉU ABERTO EM MATERIAL DE 3ª CATEGORIA A FRIO NA PROFUNDIDADE ATÉ 10 M</v>
          </cell>
          <cell r="C20125" t="str">
            <v>M3</v>
          </cell>
        </row>
        <row r="20125">
          <cell r="E20125">
            <v>1758.05</v>
          </cell>
        </row>
        <row r="20126">
          <cell r="A20126">
            <v>6106332</v>
          </cell>
          <cell r="B20126" t="str">
            <v>ESCAVAÇÃO MANUAL DE BASE ALARGADA DE TUBULÃO A CÉU ABERTO EM MATERIAL DE 3ª CATEGORIA A FRIO NA PROFUNDIDADE DE 10 A 15 M</v>
          </cell>
          <cell r="C20126" t="str">
            <v>M3</v>
          </cell>
        </row>
        <row r="20126">
          <cell r="E20126">
            <v>1871.23</v>
          </cell>
        </row>
        <row r="20127">
          <cell r="A20127">
            <v>6106206</v>
          </cell>
          <cell r="B20127" t="str">
            <v>ESCAVAÇÃO MANUAL DE BASE ALARGADA DE TUBULÃO A CÉU ABERTO EM MATERIAL DE 3ª CATEGORIA NA PROFUNDIDADE ATÉ 10 M</v>
          </cell>
          <cell r="C20127" t="str">
            <v>M3</v>
          </cell>
        </row>
        <row r="20127">
          <cell r="E20127">
            <v>1981.25</v>
          </cell>
        </row>
        <row r="20128">
          <cell r="A20128">
            <v>6106207</v>
          </cell>
          <cell r="B20128" t="str">
            <v>ESCAVAÇÃO MANUAL DE BASE ALARGADA DE TUBULÃO A CÉU ABERTO EM MATERIAL DE 3ª CATEGORIA NA PROFUNDIDADE DE 10 A 15 M</v>
          </cell>
          <cell r="C20128" t="str">
            <v>M3</v>
          </cell>
        </row>
        <row r="20128">
          <cell r="E20128">
            <v>2112.56</v>
          </cell>
        </row>
        <row r="20129">
          <cell r="A20129">
            <v>6106222</v>
          </cell>
          <cell r="B20129" t="str">
            <v>ESCAVAÇÃO MANUAL DE FUSTE DE TUBULÃO A CÉU ABERTO EM MATERIAL DE 1ª CATEGORIA NA PROFUNDIDADE DE 10 A 15 M</v>
          </cell>
          <cell r="C20129" t="str">
            <v>M3</v>
          </cell>
        </row>
        <row r="20129">
          <cell r="E20129">
            <v>294.27</v>
          </cell>
        </row>
        <row r="20130">
          <cell r="A20130">
            <v>6106221</v>
          </cell>
          <cell r="B20130" t="str">
            <v>ESCAVAÇÃO MANUAL DE FUSTE DE TUBULÃO A CÉU ABERTO EM MATERIAL DE 1ª CATEGORIA NA PROFUNDIDADE DE ATÉ 10 M</v>
          </cell>
          <cell r="C20130" t="str">
            <v>M3</v>
          </cell>
        </row>
        <row r="20130">
          <cell r="E20130">
            <v>252.24</v>
          </cell>
        </row>
        <row r="20131">
          <cell r="A20131">
            <v>6106224</v>
          </cell>
          <cell r="B20131" t="str">
            <v>ESCAVAÇÃO MANUAL DE FUSTE DE TUBULÃO A CÉU ABERTO EM MATERIAL DE 2ª CATEGORIA NA PROFUNDIDADE ATÉ 10 M</v>
          </cell>
          <cell r="C20131" t="str">
            <v>M3</v>
          </cell>
        </row>
        <row r="20131">
          <cell r="E20131">
            <v>688.34</v>
          </cell>
        </row>
        <row r="20132">
          <cell r="A20132">
            <v>6106225</v>
          </cell>
          <cell r="B20132" t="str">
            <v>ESCAVAÇÃO MANUAL DE FUSTE DE TUBULÃO A CÉU ABERTO EM MATERIAL DE 2ª CATEGORIA NA PROFUNDIDADE DE 10 A 15 M</v>
          </cell>
          <cell r="C20132" t="str">
            <v>M3</v>
          </cell>
        </row>
        <row r="20132">
          <cell r="E20132">
            <v>762.95</v>
          </cell>
        </row>
        <row r="20133">
          <cell r="A20133">
            <v>6106228</v>
          </cell>
          <cell r="B20133" t="str">
            <v>ESCAVAÇÃO MANUAL DE FUSTE DE TUBULÃO A CÉU ABERTO EM MATERIAL DE 3ª CATEGORIA NA PROFUNDIDADE ATÉ 10 M</v>
          </cell>
          <cell r="C20133" t="str">
            <v>M3</v>
          </cell>
        </row>
        <row r="20133">
          <cell r="E20133">
            <v>1730.8</v>
          </cell>
        </row>
        <row r="20134">
          <cell r="A20134">
            <v>6106229</v>
          </cell>
          <cell r="B20134" t="str">
            <v>ESCAVAÇÃO MANUAL DE FUSTE DE TUBULÃO A CÉU ABERTO EM MATERIAL DE 3ª CATEGORIA NA PROFUNDIDADE DE 10 A 15 M</v>
          </cell>
          <cell r="C20134" t="str">
            <v>M3</v>
          </cell>
        </row>
        <row r="20134">
          <cell r="E20134">
            <v>1844.22</v>
          </cell>
        </row>
        <row r="20135">
          <cell r="A20135">
            <v>6106328</v>
          </cell>
          <cell r="B20135" t="str">
            <v>ESCAVAÇÃO MECÂNICA DE FUSTE DE TUBULÃO COM CAÇAMBA PARA ROCHA EM MATERIAL DE 2ª CATEGORIA</v>
          </cell>
          <cell r="C20135" t="str">
            <v>M3</v>
          </cell>
        </row>
        <row r="20135">
          <cell r="E20135">
            <v>129.52</v>
          </cell>
        </row>
        <row r="20136">
          <cell r="A20136">
            <v>6106330</v>
          </cell>
          <cell r="B20136" t="str">
            <v>ESCAVAÇÃO MECÂNICA DE FUSTE DE TUBULÃO COM CAÇAMBA PARA ROCHA EM MATERIAL DE 3ª CATEGORIA</v>
          </cell>
          <cell r="C20136" t="str">
            <v>M3</v>
          </cell>
        </row>
        <row r="20136">
          <cell r="E20136">
            <v>643.86</v>
          </cell>
        </row>
        <row r="20137">
          <cell r="A20137">
            <v>6106326</v>
          </cell>
          <cell r="B20137" t="str">
            <v>ESCAVAÇÃO MECÂNICA DE FUSTE DE TUBULÃO COM CAÇAMBA PARA SOLOS EM MATERIAL DE 1ª CATEGORIA</v>
          </cell>
          <cell r="C20137" t="str">
            <v>M3</v>
          </cell>
        </row>
        <row r="20137">
          <cell r="E20137">
            <v>53.45</v>
          </cell>
        </row>
        <row r="20138">
          <cell r="A20138">
            <v>6106324</v>
          </cell>
          <cell r="B20138" t="str">
            <v>ESCAVAÇÃO MECÂNICA DE FUSTE DE TUBULÃO COM HAMMER GRAB EM MATERIAL DE 1ª CATEGORIA</v>
          </cell>
          <cell r="C20138" t="str">
            <v>M3</v>
          </cell>
        </row>
        <row r="20138">
          <cell r="E20138">
            <v>33.26</v>
          </cell>
        </row>
        <row r="20139">
          <cell r="A20139">
            <v>6106327</v>
          </cell>
          <cell r="B20139" t="str">
            <v>ESCAVAÇÃO MECÂNICA DE FUSTE DE TUBULÃO COM TRADO PARA ROCHA EM MATERIAL DE 2ª CATEGORIA</v>
          </cell>
          <cell r="C20139" t="str">
            <v>M3</v>
          </cell>
        </row>
        <row r="20139">
          <cell r="E20139">
            <v>129.51</v>
          </cell>
        </row>
        <row r="20140">
          <cell r="A20140">
            <v>6106329</v>
          </cell>
          <cell r="B20140" t="str">
            <v>ESCAVAÇÃO MECÂNICA DE FUSTE DE TUBULÃO COM TRADO PARA ROCHA EM MATERIAL DE 3ª CATEGORIA</v>
          </cell>
          <cell r="C20140" t="str">
            <v>M3</v>
          </cell>
        </row>
        <row r="20140">
          <cell r="E20140">
            <v>644.88</v>
          </cell>
        </row>
        <row r="20141">
          <cell r="A20141">
            <v>6106325</v>
          </cell>
          <cell r="B20141" t="str">
            <v>ESCAVAÇÃO MECÂNICA DE FUSTE DE TUBULÃO COM TRADO PARA SOLOS EM MATERIAL DE 1ª CATEGORIA</v>
          </cell>
          <cell r="C20141" t="str">
            <v>M3</v>
          </cell>
        </row>
        <row r="20141">
          <cell r="E20141">
            <v>53.59</v>
          </cell>
        </row>
        <row r="20142">
          <cell r="A20142">
            <v>6208126</v>
          </cell>
          <cell r="B20142" t="str">
            <v>ARMAÇÃO DE TELA DE AÇO ELETROSSOLDADA EM TÚNEIS COM AUXÍLIO DE PLATAFORMA PANTOGRÁFICA - CONFECÇÃO E INSTALAÇÃO</v>
          </cell>
          <cell r="C20142" t="str">
            <v>KG</v>
          </cell>
        </row>
        <row r="20142">
          <cell r="E20142">
            <v>21.23</v>
          </cell>
        </row>
        <row r="20143">
          <cell r="A20143">
            <v>6205797</v>
          </cell>
          <cell r="B20143" t="str">
            <v>CAMBOTAS METÁLICAS TRELIÇADAS - CONFECÇÃO E INSTALAÇÃO</v>
          </cell>
          <cell r="C20143" t="str">
            <v>KG</v>
          </cell>
        </row>
        <row r="20143">
          <cell r="E20143">
            <v>12.79</v>
          </cell>
        </row>
        <row r="20144">
          <cell r="A20144">
            <v>6205791</v>
          </cell>
          <cell r="B20144" t="str">
            <v>COLUNA DE JET GROUTING HORIZONTAL CCPH EM SOLO - D = 40 CM - PERFURAÇÃO E INJEÇÃO</v>
          </cell>
          <cell r="C20144" t="str">
            <v>M</v>
          </cell>
        </row>
        <row r="20144">
          <cell r="E20144">
            <v>317.41</v>
          </cell>
        </row>
        <row r="20145">
          <cell r="A20145">
            <v>6205792</v>
          </cell>
          <cell r="B20145" t="str">
            <v>COLUNA DE JET GROUTING HORIZONTAL CCPH EM SOLO - D = 50 CM - PERFURAÇÃO E INJEÇÃO</v>
          </cell>
          <cell r="C20145" t="str">
            <v>M</v>
          </cell>
        </row>
        <row r="20145">
          <cell r="E20145">
            <v>382.65</v>
          </cell>
        </row>
        <row r="20146">
          <cell r="A20146">
            <v>6205793</v>
          </cell>
          <cell r="B20146" t="str">
            <v>COLUNA DE JET GROUTING HORIZONTAL CCPH EM SOLO - D = 60 CM - PERFURAÇÃO E INJEÇÃO</v>
          </cell>
          <cell r="C20146" t="str">
            <v>M</v>
          </cell>
        </row>
        <row r="20146">
          <cell r="E20146">
            <v>451.96</v>
          </cell>
        </row>
        <row r="20147">
          <cell r="A20147">
            <v>6205796</v>
          </cell>
          <cell r="B20147" t="str">
            <v>COLUNA DE JET GROUTING VERTICAL EM SOLO - D = 100 CM - PERFURAÇÃO E INJEÇÃO</v>
          </cell>
          <cell r="C20147" t="str">
            <v>M</v>
          </cell>
        </row>
        <row r="20147">
          <cell r="E20147">
            <v>808.17</v>
          </cell>
        </row>
        <row r="20148">
          <cell r="A20148">
            <v>6219451</v>
          </cell>
          <cell r="B20148" t="str">
            <v>COLUNA DE JET GROUTING VERTICAL EM SOLO - D = 110 CM - PERFURAÇÃO E INJEÇÃO</v>
          </cell>
          <cell r="C20148" t="str">
            <v>M</v>
          </cell>
        </row>
        <row r="20148">
          <cell r="E20148">
            <v>874</v>
          </cell>
        </row>
        <row r="20149">
          <cell r="A20149">
            <v>6219452</v>
          </cell>
          <cell r="B20149" t="str">
            <v>COLUNA DE JET GROUTING VERTICAL EM SOLO - D = 120 CM - PERFURAÇÃO E INJEÇÃO</v>
          </cell>
          <cell r="C20149" t="str">
            <v>M</v>
          </cell>
        </row>
        <row r="20149">
          <cell r="E20149">
            <v>943.88</v>
          </cell>
        </row>
        <row r="20150">
          <cell r="A20150">
            <v>6205794</v>
          </cell>
          <cell r="B20150" t="str">
            <v>COLUNA DE JET GROUTING VERTICAL EM SOLO - D = 80 CM - PERFURAÇÃO E INJEÇÃO</v>
          </cell>
          <cell r="C20150" t="str">
            <v>M</v>
          </cell>
        </row>
        <row r="20150">
          <cell r="E20150">
            <v>688.72</v>
          </cell>
        </row>
        <row r="20151">
          <cell r="A20151">
            <v>6205795</v>
          </cell>
          <cell r="B20151" t="str">
            <v>COLUNA DE JET GROUTING VERTICAL EM SOLO - D = 90 CM - PERFURAÇÃO E INJEÇÃO</v>
          </cell>
          <cell r="C20151" t="str">
            <v>M</v>
          </cell>
        </row>
        <row r="20151">
          <cell r="E20151">
            <v>746.41</v>
          </cell>
        </row>
        <row r="20152">
          <cell r="A20152">
            <v>6219521</v>
          </cell>
          <cell r="B20152" t="str">
            <v>DESMONTE A FRIO E CARGA DE ROCHA EM TÚNEL COM CUNHA HIDRÁULICA - DMT DE 0 A 200 M</v>
          </cell>
          <cell r="C20152" t="str">
            <v>M3</v>
          </cell>
        </row>
        <row r="20152">
          <cell r="E20152">
            <v>159.24</v>
          </cell>
        </row>
        <row r="20153">
          <cell r="A20153">
            <v>6219527</v>
          </cell>
          <cell r="B20153" t="str">
            <v>DRENAGEM DE TÚNEL COM MANTA DRENANTE DE MALHA DE POLIETILENO E GEOTÊXTIL EM FACE REVESTIDA COM ARGAMASSA POLIMÉRICA COM ESPESSURA DE 25 MM</v>
          </cell>
          <cell r="C20153" t="str">
            <v>M2</v>
          </cell>
        </row>
        <row r="20153">
          <cell r="E20153">
            <v>414.8</v>
          </cell>
        </row>
        <row r="20154">
          <cell r="A20154">
            <v>6219526</v>
          </cell>
          <cell r="B20154" t="str">
            <v>DRENO FILTRANTE EM TUBOS DE PVC D = 40 MM APLICADO EM PAREDES E TETOS DE TÚNEL - FORNECIMENTO E INSTALAÇÃO</v>
          </cell>
          <cell r="C20154" t="str">
            <v>M</v>
          </cell>
        </row>
        <row r="20154">
          <cell r="E20154">
            <v>57.43</v>
          </cell>
        </row>
        <row r="20155">
          <cell r="A20155">
            <v>6219525</v>
          </cell>
          <cell r="B20155" t="str">
            <v>DRENO NÃO FILTRANTE EM TUBOS DE PVC D = 40 MM APLICADO EM PAREDES E TETOS DE TÚNEL - FORNECIMENTO E INSTALAÇÃO</v>
          </cell>
          <cell r="C20155" t="str">
            <v>M</v>
          </cell>
        </row>
        <row r="20155">
          <cell r="E20155">
            <v>53.15</v>
          </cell>
        </row>
        <row r="20156">
          <cell r="A20156">
            <v>6219508</v>
          </cell>
          <cell r="B20156" t="str">
            <v>ENFILAGEM TUBULAR SISTEMA AUTOPERFURANTE - D = 76 MM</v>
          </cell>
          <cell r="C20156" t="str">
            <v>M</v>
          </cell>
        </row>
        <row r="20156">
          <cell r="E20156">
            <v>359.5</v>
          </cell>
        </row>
        <row r="20157">
          <cell r="A20157">
            <v>6219511</v>
          </cell>
          <cell r="B20157" t="str">
            <v>ENFILAGEM TUBULAR SISTEMA CONVENCIONAL SCHEDULE 40 - D = 65 MM</v>
          </cell>
          <cell r="C20157" t="str">
            <v>M</v>
          </cell>
        </row>
        <row r="20157">
          <cell r="E20157">
            <v>281.99</v>
          </cell>
        </row>
        <row r="20158">
          <cell r="A20158">
            <v>6219500</v>
          </cell>
          <cell r="B20158" t="str">
            <v>ESCAVAÇÃO SUBTERRÂNEA E CARREGAMENTO DO MATERIAL DA CALOTA EM TÚNEL CLASSE I - DMT DE 0 A 200 M - SEÇÃO ACIMA DE 90 M²</v>
          </cell>
          <cell r="C20158" t="str">
            <v>M3</v>
          </cell>
        </row>
        <row r="20158">
          <cell r="E20158">
            <v>137.63</v>
          </cell>
        </row>
        <row r="20159">
          <cell r="A20159">
            <v>6219418</v>
          </cell>
          <cell r="B20159" t="str">
            <v>ESCAVAÇÃO SUBTERRÂNEA E CARREGAMENTO DO MATERIAL DA CALOTA EM TÚNEL CLASSE I - DMT DE 0 A 200 M - SEÇÃO DE 20 A 40 M²</v>
          </cell>
          <cell r="C20159" t="str">
            <v>M3</v>
          </cell>
        </row>
        <row r="20159">
          <cell r="E20159">
            <v>301.64</v>
          </cell>
        </row>
        <row r="20160">
          <cell r="A20160">
            <v>6219412</v>
          </cell>
          <cell r="B20160" t="str">
            <v>ESCAVAÇÃO SUBTERRÂNEA E CARREGAMENTO DO MATERIAL DA CALOTA EM TÚNEL CLASSE I - DMT DE 0 A 200 M - SEÇÃO DE 40 A 60 M²</v>
          </cell>
          <cell r="C20160" t="str">
            <v>M3</v>
          </cell>
        </row>
        <row r="20160">
          <cell r="E20160">
            <v>210.68</v>
          </cell>
        </row>
        <row r="20161">
          <cell r="A20161">
            <v>6219406</v>
          </cell>
          <cell r="B20161" t="str">
            <v>ESCAVAÇÃO SUBTERRÂNEA E CARREGAMENTO DO MATERIAL DA CALOTA EM TÚNEL CLASSE I - DMT DE 0 A 200 M - SEÇÃO DE 60 A 90 M²</v>
          </cell>
          <cell r="C20161" t="str">
            <v>M3</v>
          </cell>
        </row>
        <row r="20161">
          <cell r="E20161">
            <v>148.05</v>
          </cell>
        </row>
        <row r="20162">
          <cell r="A20162">
            <v>6219501</v>
          </cell>
          <cell r="B20162" t="str">
            <v>ESCAVAÇÃO SUBTERRÂNEA E CARREGAMENTO DO MATERIAL DA CALOTA EM TÚNEL CLASSE II - DMT DE 0 A 200 M - SEÇÃO ACIMA DE 90 M²</v>
          </cell>
          <cell r="C20162" t="str">
            <v>M3</v>
          </cell>
        </row>
        <row r="20162">
          <cell r="E20162">
            <v>149.35</v>
          </cell>
        </row>
        <row r="20163">
          <cell r="A20163">
            <v>6219419</v>
          </cell>
          <cell r="B20163" t="str">
            <v>ESCAVAÇÃO SUBTERRÂNEA E CARREGAMENTO DO MATERIAL DA CALOTA EM TÚNEL CLASSE II - DMT DE 0 A 200 M - SEÇÃO DE 20 A 40 M²</v>
          </cell>
          <cell r="C20163" t="str">
            <v>M3</v>
          </cell>
        </row>
        <row r="20163">
          <cell r="E20163">
            <v>332.76</v>
          </cell>
        </row>
        <row r="20164">
          <cell r="A20164">
            <v>6219413</v>
          </cell>
          <cell r="B20164" t="str">
            <v>ESCAVAÇÃO SUBTERRÂNEA E CARREGAMENTO DO MATERIAL DA CALOTA EM TÚNEL CLASSE II - DMT DE 0 A 200 M - SEÇÃO DE 40 A 60 M²</v>
          </cell>
          <cell r="C20164" t="str">
            <v>M3</v>
          </cell>
        </row>
        <row r="20164">
          <cell r="E20164">
            <v>230.56</v>
          </cell>
        </row>
        <row r="20165">
          <cell r="A20165">
            <v>6219407</v>
          </cell>
          <cell r="B20165" t="str">
            <v>ESCAVAÇÃO SUBTERRÂNEA E CARREGAMENTO DO MATERIAL DA CALOTA EM TÚNEL CLASSE II - DMT DE 0 A 200 M - SEÇÃO DE 60 A 90 M²</v>
          </cell>
          <cell r="C20165" t="str">
            <v>M3</v>
          </cell>
        </row>
        <row r="20165">
          <cell r="E20165">
            <v>160.86</v>
          </cell>
        </row>
        <row r="20166">
          <cell r="A20166">
            <v>6219502</v>
          </cell>
          <cell r="B20166" t="str">
            <v>ESCAVAÇÃO SUBTERRÂNEA E CARREGAMENTO DO MATERIAL DA CALOTA EM TÚNEL CLASSE III - DMT DE 0 A 200 M - SEÇÃO ACIMA DE 90 M²</v>
          </cell>
          <cell r="C20166" t="str">
            <v>M3</v>
          </cell>
        </row>
        <row r="20166">
          <cell r="E20166">
            <v>161.9</v>
          </cell>
        </row>
        <row r="20167">
          <cell r="A20167">
            <v>6219420</v>
          </cell>
          <cell r="B20167" t="str">
            <v>ESCAVAÇÃO SUBTERRÂNEA E CARREGAMENTO DO MATERIAL DA CALOTA EM TÚNEL CLASSE III - DMT DE 0 A 200 M - SEÇÃO DE 20 A 40 M²</v>
          </cell>
          <cell r="C20167" t="str">
            <v>M3</v>
          </cell>
        </row>
        <row r="20167">
          <cell r="E20167">
            <v>373.34</v>
          </cell>
        </row>
        <row r="20168">
          <cell r="A20168">
            <v>6219414</v>
          </cell>
          <cell r="B20168" t="str">
            <v>ESCAVAÇÃO SUBTERRÂNEA E CARREGAMENTO DO MATERIAL DA CALOTA EM TÚNEL CLASSE III - DMT DE 0 A 200 M - SEÇÃO DE 40 A 60 M²</v>
          </cell>
          <cell r="C20168" t="str">
            <v>M3</v>
          </cell>
        </row>
        <row r="20168">
          <cell r="E20168">
            <v>254.3</v>
          </cell>
        </row>
        <row r="20169">
          <cell r="A20169">
            <v>6219408</v>
          </cell>
          <cell r="B20169" t="str">
            <v>ESCAVAÇÃO SUBTERRÂNEA E CARREGAMENTO DO MATERIAL DA CALOTA EM TÚNEL CLASSE III - DMT DE 0 A 200 M - SEÇÃO DE 60 A 90 M²</v>
          </cell>
          <cell r="C20169" t="str">
            <v>M3</v>
          </cell>
        </row>
        <row r="20169">
          <cell r="E20169">
            <v>174.38</v>
          </cell>
        </row>
        <row r="20170">
          <cell r="A20170">
            <v>6219503</v>
          </cell>
          <cell r="B20170" t="str">
            <v>ESCAVAÇÃO SUBTERRÂNEA E CARREGAMENTO DO MATERIAL DA CALOTA EM TÚNEL CLASSE IV - DMT DE 0 A 200 M - SEÇÃO ACIMA DE 90 M²</v>
          </cell>
          <cell r="C20170" t="str">
            <v>M3</v>
          </cell>
        </row>
        <row r="20170">
          <cell r="E20170">
            <v>188.12</v>
          </cell>
        </row>
        <row r="20171">
          <cell r="A20171">
            <v>6219421</v>
          </cell>
          <cell r="B20171" t="str">
            <v>ESCAVAÇÃO SUBTERRÂNEA E CARREGAMENTO DO MATERIAL DA CALOTA EM TÚNEL CLASSE IV - DMT DE 0 A 200 M - SEÇÃO DE 20 A 40 M²</v>
          </cell>
          <cell r="C20171" t="str">
            <v>M3</v>
          </cell>
        </row>
        <row r="20171">
          <cell r="E20171">
            <v>445.19</v>
          </cell>
        </row>
        <row r="20172">
          <cell r="A20172">
            <v>6219415</v>
          </cell>
          <cell r="B20172" t="str">
            <v>ESCAVAÇÃO SUBTERRÂNEA E CARREGAMENTO DO MATERIAL DA CALOTA EM TÚNEL CLASSE IV - DMT DE 0 A 200 M - SEÇÃO DE 40 A 60 M²</v>
          </cell>
          <cell r="C20172" t="str">
            <v>M3</v>
          </cell>
        </row>
        <row r="20172">
          <cell r="E20172">
            <v>298.17</v>
          </cell>
        </row>
        <row r="20173">
          <cell r="A20173">
            <v>6219409</v>
          </cell>
          <cell r="B20173" t="str">
            <v>ESCAVAÇÃO SUBTERRÂNEA E CARREGAMENTO DO MATERIAL DA CALOTA EM TÚNEL CLASSE IV - DMT DE 0 A 200 M - SEÇÃO DE 60 A 90 M²</v>
          </cell>
          <cell r="C20173" t="str">
            <v>M3</v>
          </cell>
        </row>
        <row r="20173">
          <cell r="E20173">
            <v>204.07</v>
          </cell>
        </row>
        <row r="20174">
          <cell r="A20174">
            <v>6219518</v>
          </cell>
          <cell r="B20174" t="str">
            <v>ESCAVAÇÃO SUBTERRÂNEA E CARREGAMENTO DO MATERIAL DO REBAIXO EM TÚNEL CLASSE I A IV - DMT DE 0 A 200 M</v>
          </cell>
          <cell r="C20174" t="str">
            <v>M3</v>
          </cell>
        </row>
        <row r="20174">
          <cell r="E20174">
            <v>50.76</v>
          </cell>
        </row>
        <row r="20175">
          <cell r="A20175">
            <v>6219504</v>
          </cell>
          <cell r="B20175" t="str">
            <v>ESCAVAÇÃO SUBTERRÂNEA E CARREGAMENTO EM TÚNEL CLASSE V - DMT DE 0 A 200 M - SEÇÃO ACIMA DE 90 M²</v>
          </cell>
          <cell r="C20175" t="str">
            <v>M3</v>
          </cell>
        </row>
        <row r="20175">
          <cell r="E20175">
            <v>119.73</v>
          </cell>
        </row>
        <row r="20176">
          <cell r="A20176">
            <v>6219422</v>
          </cell>
          <cell r="B20176" t="str">
            <v>ESCAVAÇÃO SUBTERRÂNEA E CARREGAMENTO EM TÚNEL CLASSE V - DMT DE 0 A 200 M - SEÇÃO DE 20 A 40 M²</v>
          </cell>
          <cell r="C20176" t="str">
            <v>M3</v>
          </cell>
        </row>
        <row r="20176">
          <cell r="E20176">
            <v>269.4</v>
          </cell>
        </row>
        <row r="20177">
          <cell r="A20177">
            <v>6219416</v>
          </cell>
          <cell r="B20177" t="str">
            <v>ESCAVAÇÃO SUBTERRÂNEA E CARREGAMENTO EM TÚNEL CLASSE V - DMT DE 0 A 200 M - SEÇÃO DE 40 A 60 M²</v>
          </cell>
          <cell r="C20177" t="str">
            <v>M3</v>
          </cell>
        </row>
        <row r="20177">
          <cell r="E20177">
            <v>206.35</v>
          </cell>
        </row>
        <row r="20178">
          <cell r="A20178">
            <v>6219410</v>
          </cell>
          <cell r="B20178" t="str">
            <v>ESCAVAÇÃO SUBTERRÂNEA E CARREGAMENTO EM TÚNEL CLASSE V - DMT DE 0 A 200 M - SEÇÃO DE 60 A 90 M²</v>
          </cell>
          <cell r="C20178" t="str">
            <v>M3</v>
          </cell>
        </row>
        <row r="20178">
          <cell r="E20178">
            <v>143.23</v>
          </cell>
        </row>
        <row r="20179">
          <cell r="A20179">
            <v>6219505</v>
          </cell>
          <cell r="B20179" t="str">
            <v>ESCAVAÇÃO SUBTERRÂNEA E CARREGAMENTO EM TÚNEL CLASSE VI - DMT DE 0 A 200 M - SEÇÃO ACIMA DE 90 M²</v>
          </cell>
          <cell r="C20179" t="str">
            <v>M3</v>
          </cell>
        </row>
        <row r="20179">
          <cell r="E20179">
            <v>103.74</v>
          </cell>
        </row>
        <row r="20180">
          <cell r="A20180">
            <v>6219423</v>
          </cell>
          <cell r="B20180" t="str">
            <v>ESCAVAÇÃO SUBTERRÂNEA E CARREGAMENTO EM TÚNEL CLASSE VI - DMT DE 0 A 200 M - SEÇÃO DE 20 A 40 M²</v>
          </cell>
          <cell r="C20180" t="str">
            <v>M3</v>
          </cell>
        </row>
        <row r="20180">
          <cell r="E20180">
            <v>245.28</v>
          </cell>
        </row>
        <row r="20181">
          <cell r="A20181">
            <v>6219417</v>
          </cell>
          <cell r="B20181" t="str">
            <v>ESCAVAÇÃO SUBTERRÂNEA E CARREGAMENTO EM TÚNEL CLASSE VI - DMT DE 0 A 200 M - SEÇÃO DE 40 A 60 M²</v>
          </cell>
          <cell r="C20181" t="str">
            <v>M3</v>
          </cell>
        </row>
        <row r="20181">
          <cell r="E20181">
            <v>185.5</v>
          </cell>
        </row>
        <row r="20182">
          <cell r="A20182">
            <v>6219411</v>
          </cell>
          <cell r="B20182" t="str">
            <v>ESCAVAÇÃO SUBTERRÂNEA E CARREGAMENTO EM TÚNEL CLASSE VI - DMT DE 0 A 200 M - SEÇÃO DE 60 A 90 M²</v>
          </cell>
          <cell r="C20182" t="str">
            <v>M3</v>
          </cell>
        </row>
        <row r="20182">
          <cell r="E20182">
            <v>125.79</v>
          </cell>
        </row>
        <row r="20183">
          <cell r="A20183">
            <v>6219520</v>
          </cell>
          <cell r="B20183" t="str">
            <v>PRÉ-FISSURAMENTO EM TÚNEL</v>
          </cell>
          <cell r="C20183" t="str">
            <v>M2</v>
          </cell>
        </row>
        <row r="20183">
          <cell r="E20183">
            <v>58.33</v>
          </cell>
        </row>
        <row r="20184">
          <cell r="A20184">
            <v>6219433</v>
          </cell>
          <cell r="B20184" t="str">
            <v>PREGAGEM DA FRENTE COM VERGALHÃO DE FIBRA DE VIDRO D = 25 MM COM PERFURAÇÃO EM D = 75 MM E INJEÇÃO DE CALDA DE CIMENTO</v>
          </cell>
          <cell r="C20184" t="str">
            <v>M</v>
          </cell>
        </row>
        <row r="20184">
          <cell r="E20184">
            <v>113.43</v>
          </cell>
        </row>
        <row r="20185">
          <cell r="A20185">
            <v>6205801</v>
          </cell>
          <cell r="B20185" t="str">
            <v>PREGAGEM DA FRENTE EM TUBO DE PVC D = 50 MM COM PERFURAÇÃO EM D = 100 MM E INJEÇÃO DE ARGAMASSA DE CIMENTO E AREIA 1:1</v>
          </cell>
          <cell r="C20185" t="str">
            <v>M</v>
          </cell>
        </row>
        <row r="20185">
          <cell r="E20185">
            <v>73.57</v>
          </cell>
        </row>
        <row r="20186">
          <cell r="A20186">
            <v>6219524</v>
          </cell>
          <cell r="B20186" t="str">
            <v>PREGO GUIA PARA CONTROLE DE ESPESSURA DE CONCRETO PROJETADO D = 16 MM EM TÚNEL - FORNECIMENTO E INSTALAÇÃO</v>
          </cell>
          <cell r="C20186" t="str">
            <v>UND</v>
          </cell>
        </row>
        <row r="20186">
          <cell r="E20186">
            <v>11.23</v>
          </cell>
        </row>
        <row r="20187">
          <cell r="A20187">
            <v>6416036</v>
          </cell>
          <cell r="B20187" t="str">
            <v>USINAGEM DE AGREGADOS PARA MICRORREVESTIMENTO A FRIO - FAIXA II - BRITA COMERCIAL</v>
          </cell>
          <cell r="C20187" t="str">
            <v>M3</v>
          </cell>
        </row>
        <row r="20187">
          <cell r="E20187">
            <v>107.35</v>
          </cell>
        </row>
        <row r="20188">
          <cell r="A20188">
            <v>6416038</v>
          </cell>
          <cell r="B20188" t="str">
            <v>USINAGEM DE AGREGADOS PARA MICRORREVESTIMENTO A FRIO - FAIXA II - BRITA PRODUZIDA</v>
          </cell>
          <cell r="C20188" t="str">
            <v>M3</v>
          </cell>
        </row>
        <row r="20188">
          <cell r="E20188">
            <v>64.88</v>
          </cell>
        </row>
        <row r="20189">
          <cell r="A20189">
            <v>6416037</v>
          </cell>
          <cell r="B20189" t="str">
            <v>USINAGEM DE AGREGADOS PARA MICRORREVESTIMENTO A FRIO - FAIXA III - BRITA COMERCIAL</v>
          </cell>
          <cell r="C20189" t="str">
            <v>M3</v>
          </cell>
        </row>
        <row r="20189">
          <cell r="E20189">
            <v>117.97</v>
          </cell>
        </row>
        <row r="20190">
          <cell r="A20190">
            <v>6416035</v>
          </cell>
          <cell r="B20190" t="str">
            <v>USINAGEM DE AGREGADOS PARA MICRORREVESTIMENTO A FRIO - FAIXA III - BRITA PRODUZIDA</v>
          </cell>
          <cell r="C20190" t="str">
            <v>M3</v>
          </cell>
        </row>
        <row r="20190">
          <cell r="E20190">
            <v>73.14</v>
          </cell>
        </row>
        <row r="20191">
          <cell r="A20191">
            <v>6416076</v>
          </cell>
          <cell r="B20191" t="str">
            <v>USINAGEM DE AREIA-ASFALTO A QUENTE - FAIXA A - AREIA COMERCIAL</v>
          </cell>
          <cell r="C20191" t="str">
            <v>T</v>
          </cell>
        </row>
        <row r="20191">
          <cell r="E20191">
            <v>158.56</v>
          </cell>
        </row>
        <row r="20192">
          <cell r="A20192">
            <v>6416075</v>
          </cell>
          <cell r="B20192" t="str">
            <v>USINAGEM DE AREIA-ASFALTO A QUENTE - FAIXA A - AREIA EXTRAÍDA</v>
          </cell>
          <cell r="C20192" t="str">
            <v>T</v>
          </cell>
        </row>
        <row r="20192">
          <cell r="E20192">
            <v>93.53</v>
          </cell>
        </row>
        <row r="20193">
          <cell r="A20193">
            <v>6416226</v>
          </cell>
          <cell r="B20193" t="str">
            <v>USINAGEM DE AREIA-ASFALTO A QUENTE - FAIXA B - AREIA COMERCIAL</v>
          </cell>
          <cell r="C20193" t="str">
            <v>T</v>
          </cell>
        </row>
        <row r="20193">
          <cell r="E20193">
            <v>148.82</v>
          </cell>
        </row>
        <row r="20194">
          <cell r="A20194">
            <v>6416225</v>
          </cell>
          <cell r="B20194" t="str">
            <v>USINAGEM DE AREIA-ASFALTO A QUENTE - FAIXA B - AREIA EXTRAÍDA</v>
          </cell>
          <cell r="C20194" t="str">
            <v>T</v>
          </cell>
        </row>
        <row r="20194">
          <cell r="E20194">
            <v>82.37</v>
          </cell>
        </row>
        <row r="20195">
          <cell r="A20195">
            <v>6416084</v>
          </cell>
          <cell r="B20195" t="str">
            <v>USINAGEM DE AREIA-ASFALTO A QUENTE COM ASFALTO POLÍMERO - FAIXA A - AREIA COMERCIAL</v>
          </cell>
          <cell r="C20195" t="str">
            <v>T</v>
          </cell>
        </row>
        <row r="20195">
          <cell r="E20195">
            <v>151.4</v>
          </cell>
        </row>
        <row r="20196">
          <cell r="A20196">
            <v>6416083</v>
          </cell>
          <cell r="B20196" t="str">
            <v>USINAGEM DE AREIA-ASFALTO A QUENTE COM ASFALTO POLÍMERO - FAIXA A - AREIA EXTRAÍDA</v>
          </cell>
          <cell r="C20196" t="str">
            <v>T</v>
          </cell>
        </row>
        <row r="20196">
          <cell r="E20196">
            <v>83.07</v>
          </cell>
        </row>
        <row r="20197">
          <cell r="A20197">
            <v>6416234</v>
          </cell>
          <cell r="B20197" t="str">
            <v>USINAGEM DE AREIA-ASFALTO A QUENTE COM ASFALTO POLÍMERO - FAIXA B - AREIA COMERCIAL</v>
          </cell>
          <cell r="C20197" t="str">
            <v>T</v>
          </cell>
        </row>
        <row r="20197">
          <cell r="E20197">
            <v>156.88</v>
          </cell>
        </row>
        <row r="20198">
          <cell r="A20198">
            <v>6416233</v>
          </cell>
          <cell r="B20198" t="str">
            <v>USINAGEM DE AREIA-ASFALTO A QUENTE COM ASFALTO POLÍMERO - FAIXA B - AREIA EXTRAÍDA</v>
          </cell>
          <cell r="C20198" t="str">
            <v>T</v>
          </cell>
        </row>
        <row r="20198">
          <cell r="E20198">
            <v>89.77</v>
          </cell>
        </row>
        <row r="20199">
          <cell r="A20199">
            <v>6416236</v>
          </cell>
          <cell r="B20199" t="str">
            <v>USINAGEM DE AREIA-ASFALTO A QUENTE COM ASFALTO POLÍMERO - FAIXA C - AREIA COMERCIAL</v>
          </cell>
          <cell r="C20199" t="str">
            <v>T</v>
          </cell>
        </row>
        <row r="20199">
          <cell r="E20199">
            <v>160.44</v>
          </cell>
        </row>
        <row r="20200">
          <cell r="A20200">
            <v>6416235</v>
          </cell>
          <cell r="B20200" t="str">
            <v>USINAGEM DE AREIA-ASFALTO A QUENTE COM ASFALTO POLÍMERO - FAIXA C - AREIA EXTRAÍDA</v>
          </cell>
          <cell r="C20200" t="str">
            <v>T</v>
          </cell>
        </row>
        <row r="20200">
          <cell r="E20200">
            <v>94.2</v>
          </cell>
        </row>
        <row r="20201">
          <cell r="A20201">
            <v>6416040</v>
          </cell>
          <cell r="B20201" t="str">
            <v>USINAGEM DE BRITA GRADUADA COM BRITA COMERCIAL EM USINA DE 300 T/H</v>
          </cell>
          <cell r="C20201" t="str">
            <v>M3</v>
          </cell>
        </row>
        <row r="20201">
          <cell r="E20201">
            <v>175.49</v>
          </cell>
        </row>
        <row r="20202">
          <cell r="A20202">
            <v>6416039</v>
          </cell>
          <cell r="B20202" t="str">
            <v>USINAGEM DE BRITA GRADUADA COM BRITA PRODUZIDA EM USINA DE 300 T/H</v>
          </cell>
          <cell r="C20202" t="str">
            <v>M3</v>
          </cell>
        </row>
        <row r="20202">
          <cell r="E20202">
            <v>90.26</v>
          </cell>
        </row>
        <row r="20203">
          <cell r="A20203">
            <v>6416042</v>
          </cell>
          <cell r="B20203" t="str">
            <v>USINAGEM DE BRITA GRADUADA TRATADA COM CIMENTO E BRITA COMERCIAL EM USINA DE 300 T/H</v>
          </cell>
          <cell r="C20203" t="str">
            <v>M3</v>
          </cell>
        </row>
        <row r="20203">
          <cell r="E20203">
            <v>220.66</v>
          </cell>
        </row>
        <row r="20204">
          <cell r="A20204">
            <v>6416041</v>
          </cell>
          <cell r="B20204" t="str">
            <v>USINAGEM DE BRITA GRADUADA TRATADA COM CIMENTO E BRITA PRODUZIDA EM USINA DE 300 T/H</v>
          </cell>
          <cell r="C20204" t="str">
            <v>M3</v>
          </cell>
        </row>
        <row r="20204">
          <cell r="E20204">
            <v>137.34</v>
          </cell>
        </row>
        <row r="20205">
          <cell r="A20205">
            <v>6416080</v>
          </cell>
          <cell r="B20205" t="str">
            <v>USINAGEM DE CONCRETO ASFÁLTICO - FAIXA A - AREIA E BRITA COMERCIAIS</v>
          </cell>
          <cell r="C20205" t="str">
            <v>T</v>
          </cell>
        </row>
        <row r="20205">
          <cell r="E20205">
            <v>155.67</v>
          </cell>
        </row>
        <row r="20206">
          <cell r="A20206">
            <v>6416079</v>
          </cell>
          <cell r="B20206" t="str">
            <v>USINAGEM DE CONCRETO ASFÁLTICO - FAIXA A - AREIA EXTRAÍDA E BRITA PRODUZIDA</v>
          </cell>
          <cell r="C20206" t="str">
            <v>T</v>
          </cell>
        </row>
        <row r="20206">
          <cell r="E20206">
            <v>103.99</v>
          </cell>
        </row>
        <row r="20207">
          <cell r="A20207">
            <v>6416143</v>
          </cell>
          <cell r="B20207" t="str">
            <v>USINAGEM DE CONCRETO ASFÁLTICO - FAIXA B - AREIA E BRITA COMERCIAIS</v>
          </cell>
          <cell r="C20207" t="str">
            <v>T</v>
          </cell>
        </row>
        <row r="20207">
          <cell r="E20207">
            <v>159.43</v>
          </cell>
        </row>
        <row r="20208">
          <cell r="A20208">
            <v>6416262</v>
          </cell>
          <cell r="B20208" t="str">
            <v>USINAGEM DE CONCRETO ASFÁLTICO - FAIXA B - AREIA EXTRAÍDA E BRITA PRODUZIDA</v>
          </cell>
          <cell r="C20208" t="str">
            <v>T</v>
          </cell>
        </row>
        <row r="20208">
          <cell r="E20208">
            <v>106.64</v>
          </cell>
        </row>
        <row r="20209">
          <cell r="A20209">
            <v>6416078</v>
          </cell>
          <cell r="B20209" t="str">
            <v>USINAGEM DE CONCRETO ASFÁLTICO - FAIXA C - AREIA E BRITA COMERCIAIS</v>
          </cell>
          <cell r="C20209" t="str">
            <v>T</v>
          </cell>
        </row>
        <row r="20209">
          <cell r="E20209">
            <v>160.73</v>
          </cell>
        </row>
        <row r="20210">
          <cell r="A20210">
            <v>6416077</v>
          </cell>
          <cell r="B20210" t="str">
            <v>USINAGEM DE CONCRETO ASFÁLTICO - FAIXA C - AREIA EXTRAÍDA E BRITA PRODUZIDA</v>
          </cell>
          <cell r="C20210" t="str">
            <v>T</v>
          </cell>
        </row>
        <row r="20210">
          <cell r="E20210">
            <v>104.98</v>
          </cell>
        </row>
        <row r="20211">
          <cell r="A20211">
            <v>6416088</v>
          </cell>
          <cell r="B20211" t="str">
            <v>USINAGEM DE CONCRETO ASFÁLTICO COM ASFALTO POLÍMERO - FAIXA A - AREIA E BRITA COMERCIAIS</v>
          </cell>
          <cell r="C20211" t="str">
            <v>T</v>
          </cell>
        </row>
        <row r="20211">
          <cell r="E20211">
            <v>156.29</v>
          </cell>
        </row>
        <row r="20212">
          <cell r="A20212">
            <v>6416087</v>
          </cell>
          <cell r="B20212" t="str">
            <v>USINAGEM DE CONCRETO ASFÁLTICO COM ASFALTO POLÍMERO - FAIXA A - AREIA EXTRAÍDA E BRITA PRODUZIDA</v>
          </cell>
          <cell r="C20212" t="str">
            <v>T</v>
          </cell>
        </row>
        <row r="20212">
          <cell r="E20212">
            <v>104.2</v>
          </cell>
        </row>
        <row r="20213">
          <cell r="A20213">
            <v>6416246</v>
          </cell>
          <cell r="B20213" t="str">
            <v>USINAGEM DE CONCRETO ASFÁLTICO COM ASFALTO POLÍMERO - FAIXA B - AREIA E BRITA COMERCIAIS</v>
          </cell>
          <cell r="C20213" t="str">
            <v>T</v>
          </cell>
        </row>
        <row r="20213">
          <cell r="E20213">
            <v>159.91</v>
          </cell>
        </row>
        <row r="20214">
          <cell r="A20214">
            <v>6416245</v>
          </cell>
          <cell r="B20214" t="str">
            <v>USINAGEM DE CONCRETO ASFÁLTICO COM ASFALTO POLÍMERO - FAIXA B - AREIA EXTRAÍDA E BRITA PRODUZIDA</v>
          </cell>
          <cell r="C20214" t="str">
            <v>T</v>
          </cell>
        </row>
        <row r="20214">
          <cell r="E20214">
            <v>106.87</v>
          </cell>
        </row>
        <row r="20215">
          <cell r="A20215">
            <v>6416248</v>
          </cell>
          <cell r="B20215" t="str">
            <v>USINAGEM DE CONCRETO ASFÁLTICO COM ASFALTO POLÍMERO - FAIXA C - AREIA E BRITA COMERCIAIS</v>
          </cell>
          <cell r="C20215" t="str">
            <v>T</v>
          </cell>
        </row>
        <row r="20215">
          <cell r="E20215">
            <v>166.94</v>
          </cell>
        </row>
        <row r="20216">
          <cell r="A20216">
            <v>6416247</v>
          </cell>
          <cell r="B20216" t="str">
            <v>USINAGEM DE CONCRETO ASFÁLTICO COM ASFALTO POLÍMERO - FAIXA C - AREIA EXTRAÍDA E BRITA PRODUZIDA</v>
          </cell>
          <cell r="C20216" t="str">
            <v>T</v>
          </cell>
        </row>
        <row r="20216">
          <cell r="E20216">
            <v>109.57</v>
          </cell>
        </row>
        <row r="20217">
          <cell r="A20217">
            <v>6416214</v>
          </cell>
          <cell r="B20217" t="str">
            <v>USINAGEM DE CONCRETO ASFÁLTICO COM BORRACHA (GAP GRADED) - BRITA COMERCIAL</v>
          </cell>
          <cell r="C20217" t="str">
            <v>T</v>
          </cell>
        </row>
        <row r="20217">
          <cell r="E20217">
            <v>180.62</v>
          </cell>
        </row>
        <row r="20218">
          <cell r="A20218">
            <v>6416218</v>
          </cell>
          <cell r="B20218" t="str">
            <v>USINAGEM DE CONCRETO ASFÁLTICO COM BORRACHA (GAP GRADED) - BRITA PRODUZIDA</v>
          </cell>
          <cell r="C20218" t="str">
            <v>T</v>
          </cell>
        </row>
        <row r="20218">
          <cell r="E20218">
            <v>144.37</v>
          </cell>
        </row>
        <row r="20219">
          <cell r="A20219">
            <v>6416211</v>
          </cell>
          <cell r="B20219" t="str">
            <v>USINAGEM DE CONCRETO ASFÁLTICO COM BORRACHA - FAIXA A - BRITA COMERCIAL</v>
          </cell>
          <cell r="C20219" t="str">
            <v>T</v>
          </cell>
        </row>
        <row r="20219">
          <cell r="E20219">
            <v>180.27</v>
          </cell>
        </row>
        <row r="20220">
          <cell r="A20220">
            <v>6416215</v>
          </cell>
          <cell r="B20220" t="str">
            <v>USINAGEM DE CONCRETO ASFÁLTICO COM BORRACHA - FAIXA A - BRITA PRODUZIDA</v>
          </cell>
          <cell r="C20220" t="str">
            <v>T</v>
          </cell>
        </row>
        <row r="20220">
          <cell r="E20220">
            <v>144.89</v>
          </cell>
        </row>
        <row r="20221">
          <cell r="A20221">
            <v>6416212</v>
          </cell>
          <cell r="B20221" t="str">
            <v>USINAGEM DE CONCRETO ASFÁLTICO COM BORRACHA - FAIXA B - BRITA COMERCIAL</v>
          </cell>
          <cell r="C20221" t="str">
            <v>T</v>
          </cell>
        </row>
        <row r="20221">
          <cell r="E20221">
            <v>182.76</v>
          </cell>
        </row>
        <row r="20222">
          <cell r="A20222">
            <v>6416216</v>
          </cell>
          <cell r="B20222" t="str">
            <v>USINAGEM DE CONCRETO ASFÁLTICO COM BORRACHA - FAIXA B - BRITA PRODUZIDA</v>
          </cell>
          <cell r="C20222" t="str">
            <v>T</v>
          </cell>
        </row>
        <row r="20222">
          <cell r="E20222">
            <v>148.92</v>
          </cell>
        </row>
        <row r="20223">
          <cell r="A20223">
            <v>6416213</v>
          </cell>
          <cell r="B20223" t="str">
            <v>USINAGEM DE CONCRETO ASFÁLTICO COM BORRACHA - FAIXA C - BRITA COMERCIAL</v>
          </cell>
          <cell r="C20223" t="str">
            <v>T</v>
          </cell>
        </row>
        <row r="20223">
          <cell r="E20223">
            <v>181.4</v>
          </cell>
        </row>
        <row r="20224">
          <cell r="A20224">
            <v>6416217</v>
          </cell>
          <cell r="B20224" t="str">
            <v>USINAGEM DE CONCRETO ASFÁLTICO COM BORRACHA - FAIXA C - BRITA PRODUZIDA</v>
          </cell>
          <cell r="C20224" t="str">
            <v>T</v>
          </cell>
        </row>
        <row r="20224">
          <cell r="E20224">
            <v>150.91</v>
          </cell>
        </row>
        <row r="20225">
          <cell r="A20225">
            <v>6416289</v>
          </cell>
          <cell r="B20225" t="str">
            <v>USINAGEM DE CONCRETO ASFÁLTICO RECICLADO A FRIO COM ESPUMA DE ASFALTO, AGREGADO COMERCIAL E CIMENTO</v>
          </cell>
          <cell r="C20225" t="str">
            <v>M3</v>
          </cell>
        </row>
        <row r="20225">
          <cell r="E20225">
            <v>97.1</v>
          </cell>
        </row>
        <row r="20226">
          <cell r="A20226">
            <v>6416098</v>
          </cell>
          <cell r="B20226" t="str">
            <v>USINAGEM DE CONCRETO ASFÁLTICO RECICLADO EM USINA FIXA COM ADIÇÃO DE MATERIAL FRESADO E BRITA COMERCIAL</v>
          </cell>
          <cell r="C20226" t="str">
            <v>T</v>
          </cell>
        </row>
        <row r="20226">
          <cell r="E20226">
            <v>137.65</v>
          </cell>
        </row>
        <row r="20227">
          <cell r="A20227">
            <v>6416097</v>
          </cell>
          <cell r="B20227" t="str">
            <v>USINAGEM DE CONCRETO ASFÁLTICO RECICLADO EM USINA FIXA COM ADIÇÃO DE MATERIAL FRESADO E BRITA PRODUZIDA</v>
          </cell>
          <cell r="C20227" t="str">
            <v>T</v>
          </cell>
        </row>
        <row r="20227">
          <cell r="E20227">
            <v>109.69</v>
          </cell>
        </row>
        <row r="20228">
          <cell r="A20228">
            <v>6416258</v>
          </cell>
          <cell r="B20228" t="str">
            <v>USINAGEM DE MICRO PRÉ-MISTURADO A QUENTE COM ASFALTO POLÍMERO - BRITA COMERCIAL</v>
          </cell>
          <cell r="C20228" t="str">
            <v>T</v>
          </cell>
        </row>
        <row r="20228">
          <cell r="E20228">
            <v>134.34</v>
          </cell>
        </row>
        <row r="20229">
          <cell r="A20229">
            <v>6416259</v>
          </cell>
          <cell r="B20229" t="str">
            <v>USINAGEM DE MICRO PRÉ-MISTURADO A QUENTE COM ASFALTO POLÍMERO - BRITA PRODUZIDA</v>
          </cell>
          <cell r="C20229" t="str">
            <v>T</v>
          </cell>
        </row>
        <row r="20229">
          <cell r="E20229">
            <v>106.58</v>
          </cell>
        </row>
        <row r="20230">
          <cell r="A20230">
            <v>6416074</v>
          </cell>
          <cell r="B20230" t="str">
            <v>USINAGEM DE PRÉ-MISTURADO A FRIO - FAIXA A - AREIA E BRITA COMERCIAIS</v>
          </cell>
          <cell r="C20230" t="str">
            <v>M3</v>
          </cell>
        </row>
        <row r="20230">
          <cell r="E20230">
            <v>228.19</v>
          </cell>
        </row>
        <row r="20231">
          <cell r="A20231">
            <v>6416073</v>
          </cell>
          <cell r="B20231" t="str">
            <v>USINAGEM DE PRÉ-MISTURADO A FRIO - FAIXA A - AREIA EXTRAÍDA E BRITA PRODUZIDA</v>
          </cell>
          <cell r="C20231" t="str">
            <v>M3</v>
          </cell>
        </row>
        <row r="20231">
          <cell r="E20231">
            <v>113.58</v>
          </cell>
        </row>
        <row r="20232">
          <cell r="A20232">
            <v>6416220</v>
          </cell>
          <cell r="B20232" t="str">
            <v>USINAGEM DE PRÉ-MISTURADO A FRIO - FAIXA B - AREIA E BRITA COMERCIAIS</v>
          </cell>
          <cell r="C20232" t="str">
            <v>M3</v>
          </cell>
        </row>
        <row r="20232">
          <cell r="E20232">
            <v>228.74</v>
          </cell>
        </row>
        <row r="20233">
          <cell r="A20233">
            <v>6416219</v>
          </cell>
          <cell r="B20233" t="str">
            <v>USINAGEM DE PRÉ-MISTURADO A FRIO - FAIXA B - AREIA EXTRAÍDA E BRITA PRODUZIDA</v>
          </cell>
          <cell r="C20233" t="str">
            <v>M3</v>
          </cell>
        </row>
        <row r="20233">
          <cell r="E20233">
            <v>110.6</v>
          </cell>
        </row>
        <row r="20234">
          <cell r="A20234">
            <v>6416222</v>
          </cell>
          <cell r="B20234" t="str">
            <v>USINAGEM DE PRÉ-MISTURADO A FRIO - FAIXA C - AREIA E BRITA COMERCIAIS</v>
          </cell>
          <cell r="C20234" t="str">
            <v>M3</v>
          </cell>
        </row>
        <row r="20234">
          <cell r="E20234">
            <v>241.67</v>
          </cell>
        </row>
        <row r="20235">
          <cell r="A20235">
            <v>6416221</v>
          </cell>
          <cell r="B20235" t="str">
            <v>USINAGEM DE PRÉ-MISTURADO A FRIO - FAIXA C - AREIA EXTRAÍDA E BRITA PRODUZIDA</v>
          </cell>
          <cell r="C20235" t="str">
            <v>M3</v>
          </cell>
        </row>
        <row r="20235">
          <cell r="E20235">
            <v>124.92</v>
          </cell>
        </row>
        <row r="20236">
          <cell r="A20236">
            <v>6416224</v>
          </cell>
          <cell r="B20236" t="str">
            <v>USINAGEM DE PRÉ-MISTURADO A FRIO - FAIXA D - AREIA E BRITA COMERCIAIS</v>
          </cell>
          <cell r="C20236" t="str">
            <v>M3</v>
          </cell>
        </row>
        <row r="20236">
          <cell r="E20236">
            <v>242.27</v>
          </cell>
        </row>
        <row r="20237">
          <cell r="A20237">
            <v>6416223</v>
          </cell>
          <cell r="B20237" t="str">
            <v>USINAGEM DE PRÉ-MISTURADO A FRIO - FAIXA D - AREIA EXTRAÍDA E BRITA PRODUZIDA</v>
          </cell>
          <cell r="C20237" t="str">
            <v>M3</v>
          </cell>
        </row>
        <row r="20237">
          <cell r="E20237">
            <v>121.95</v>
          </cell>
        </row>
        <row r="20238">
          <cell r="A20238">
            <v>6416082</v>
          </cell>
          <cell r="B20238" t="str">
            <v>USINAGEM DE PRÉ-MISTURADO A FRIO COM ASFALTO POLÍMERO - FAIXA A - AREIA E BRITA COMERCIAIS</v>
          </cell>
          <cell r="C20238" t="str">
            <v>M3</v>
          </cell>
        </row>
        <row r="20238">
          <cell r="E20238">
            <v>228.19</v>
          </cell>
        </row>
        <row r="20239">
          <cell r="A20239">
            <v>6416081</v>
          </cell>
          <cell r="B20239" t="str">
            <v>USINAGEM DE PRÉ-MISTURADO A FRIO COM ASFALTO POLÍMERO - FAIXA A - AREIA EXTRAÍDA E BRITA PRODUZIDA</v>
          </cell>
          <cell r="C20239" t="str">
            <v>M3</v>
          </cell>
        </row>
        <row r="20239">
          <cell r="E20239">
            <v>113.58</v>
          </cell>
        </row>
        <row r="20240">
          <cell r="A20240">
            <v>6416228</v>
          </cell>
          <cell r="B20240" t="str">
            <v>USINAGEM DE PRÉ-MISTURADO A FRIO COM ASFALTO POLÍMERO - FAIXA B - AREIA E BRITA COMERCIAIS</v>
          </cell>
          <cell r="C20240" t="str">
            <v>M3</v>
          </cell>
        </row>
        <row r="20240">
          <cell r="E20240">
            <v>228.74</v>
          </cell>
        </row>
        <row r="20241">
          <cell r="A20241">
            <v>6416227</v>
          </cell>
          <cell r="B20241" t="str">
            <v>USINAGEM DE PRÉ-MISTURADO A FRIO COM ASFALTO POLÍMERO - FAIXA B - AREIA EXTRAÍDA E BRITA PRODUZIDA</v>
          </cell>
          <cell r="C20241" t="str">
            <v>M3</v>
          </cell>
        </row>
        <row r="20241">
          <cell r="E20241">
            <v>110.6</v>
          </cell>
        </row>
        <row r="20242">
          <cell r="A20242">
            <v>6416230</v>
          </cell>
          <cell r="B20242" t="str">
            <v>USINAGEM DE PRÉ-MISTURADO A FRIO COM ASFALTO POLÍMERO - FAIXA C - AREIA E BRITA COMERCIAIS</v>
          </cell>
          <cell r="C20242" t="str">
            <v>M3</v>
          </cell>
        </row>
        <row r="20242">
          <cell r="E20242">
            <v>240.61</v>
          </cell>
        </row>
        <row r="20243">
          <cell r="A20243">
            <v>6416229</v>
          </cell>
          <cell r="B20243" t="str">
            <v>USINAGEM DE PRÉ-MISTURADO A FRIO COM ASFALTO POLÍMERO - FAIXA C - AREIA EXTRAÍDA E BRITA PRODUZIDA</v>
          </cell>
          <cell r="C20243" t="str">
            <v>M3</v>
          </cell>
        </row>
        <row r="20243">
          <cell r="E20243">
            <v>124.41</v>
          </cell>
        </row>
        <row r="20244">
          <cell r="A20244">
            <v>6416232</v>
          </cell>
          <cell r="B20244" t="str">
            <v>USINAGEM DE PRÉ-MISTURADO A FRIO COM ASFALTO POLÍMERO - FAIXA D - AREIA E BRITA COMERCIAIS</v>
          </cell>
          <cell r="C20244" t="str">
            <v>M3</v>
          </cell>
        </row>
        <row r="20244">
          <cell r="E20244">
            <v>241.21</v>
          </cell>
        </row>
        <row r="20245">
          <cell r="A20245">
            <v>6416231</v>
          </cell>
          <cell r="B20245" t="str">
            <v>USINAGEM DE PRÉ-MISTURADO A FRIO COM ASFALTO POLÍMERO - FAIXA D - AREIA EXTRAÍDA E BRITA PRODUZIDA</v>
          </cell>
          <cell r="C20245" t="str">
            <v>M3</v>
          </cell>
        </row>
        <row r="20245">
          <cell r="E20245">
            <v>121.45</v>
          </cell>
        </row>
        <row r="20246">
          <cell r="A20246">
            <v>6416086</v>
          </cell>
          <cell r="B20246" t="str">
            <v>USINAGEM DE PRÉ-MISTURADO A QUENTE COM ASFALTO POLÍMERO - FAIXA I - CAMADA POROSA DE ATRITO - AREIA E BRITA COMERCIAIS</v>
          </cell>
          <cell r="C20246" t="str">
            <v>T</v>
          </cell>
        </row>
        <row r="20246">
          <cell r="E20246">
            <v>154.9</v>
          </cell>
        </row>
        <row r="20247">
          <cell r="A20247">
            <v>6416085</v>
          </cell>
          <cell r="B20247" t="str">
            <v>USINAGEM DE PRÉ-MISTURADO A QUENTE COM ASFALTO POLÍMERO - FAIXA I - CAMADA POROSA DE ATRITO - AREIA EXTRAÍDA E BRITA PRODUZIDA</v>
          </cell>
          <cell r="C20247" t="str">
            <v>T</v>
          </cell>
        </row>
        <row r="20247">
          <cell r="E20247">
            <v>103.86</v>
          </cell>
        </row>
        <row r="20248">
          <cell r="A20248">
            <v>6416238</v>
          </cell>
          <cell r="B20248" t="str">
            <v>USINAGEM DE PRÉ-MISTURADO A QUENTE COM ASFALTO POLÍMERO - FAIXA II - CAMADA POROSA DE ATRITO - AREIA E BRITA COMERCIAIS</v>
          </cell>
          <cell r="C20248" t="str">
            <v>T</v>
          </cell>
        </row>
        <row r="20248">
          <cell r="E20248">
            <v>147.16</v>
          </cell>
        </row>
        <row r="20249">
          <cell r="A20249">
            <v>6416237</v>
          </cell>
          <cell r="B20249" t="str">
            <v>USINAGEM DE PRÉ-MISTURADO A QUENTE COM ASFALTO POLÍMERO - FAIXA II - CAMADA POROSA DE ATRITO - AREIA EXTRAÍDA E BRITA PRODUZIDA</v>
          </cell>
          <cell r="C20249" t="str">
            <v>T</v>
          </cell>
        </row>
        <row r="20249">
          <cell r="E20249">
            <v>94.68</v>
          </cell>
        </row>
        <row r="20250">
          <cell r="A20250">
            <v>6416240</v>
          </cell>
          <cell r="B20250" t="str">
            <v>USINAGEM DE PRÉ-MISTURADO A QUENTE COM ASFALTO POLÍMERO - FAIXA III - CAMADA POROSA DE ATRITO - AREIA E BRITA COMERCIAIS</v>
          </cell>
          <cell r="C20250" t="str">
            <v>T</v>
          </cell>
        </row>
        <row r="20250">
          <cell r="E20250">
            <v>156.78</v>
          </cell>
        </row>
        <row r="20251">
          <cell r="A20251">
            <v>6416239</v>
          </cell>
          <cell r="B20251" t="str">
            <v>USINAGEM DE PRÉ-MISTURADO A QUENTE COM ASFALTO POLÍMERO - FAIXA III - CAMADA POROSA DE ATRITO - AREIA EXTRAÍDA E BRITA PRODUZIDA</v>
          </cell>
          <cell r="C20251" t="str">
            <v>T</v>
          </cell>
        </row>
        <row r="20251">
          <cell r="E20251">
            <v>102.27</v>
          </cell>
        </row>
        <row r="20252">
          <cell r="A20252">
            <v>6416242</v>
          </cell>
          <cell r="B20252" t="str">
            <v>USINAGEM DE PRÉ-MISTURADO A QUENTE COM ASFALTO POLÍMERO - FAIXA IV - CAMADA POROSA DE ATRITO - AREIA E BRITA COMERCIAIS</v>
          </cell>
          <cell r="C20252" t="str">
            <v>T</v>
          </cell>
        </row>
        <row r="20252">
          <cell r="E20252">
            <v>156.85</v>
          </cell>
        </row>
        <row r="20253">
          <cell r="A20253">
            <v>6416241</v>
          </cell>
          <cell r="B20253" t="str">
            <v>USINAGEM DE PRÉ-MISTURADO A QUENTE COM ASFALTO POLÍMERO - FAIXA IV - CAMADA POROSA DE ATRITO - AREIA EXTRAÍDA E BRITA PRODUZIDA</v>
          </cell>
          <cell r="C20253" t="str">
            <v>T</v>
          </cell>
        </row>
        <row r="20253">
          <cell r="E20253">
            <v>108.09</v>
          </cell>
        </row>
        <row r="20254">
          <cell r="A20254">
            <v>6416244</v>
          </cell>
          <cell r="B20254" t="str">
            <v>USINAGEM DE PRÉ-MISTURADO A QUENTE COM ASFALTO POLÍMERO - FAIXA V - CAMADA POROSA DE ATRITO - AREIA E BRITA COMERCIAIS</v>
          </cell>
          <cell r="C20254" t="str">
            <v>T</v>
          </cell>
        </row>
        <row r="20254">
          <cell r="E20254">
            <v>156.71</v>
          </cell>
        </row>
        <row r="20255">
          <cell r="A20255">
            <v>6416243</v>
          </cell>
          <cell r="B20255" t="str">
            <v>USINAGEM DE PRÉ-MISTURADO A QUENTE COM ASFALTO POLÍMERO - FAIXA V - CAMADA POROSA DE ATRITO - AREIA EXTRAÍDA E BRITA PRODUZIDA</v>
          </cell>
          <cell r="C20255" t="str">
            <v>T</v>
          </cell>
        </row>
        <row r="20255">
          <cell r="E20255">
            <v>107.7</v>
          </cell>
        </row>
        <row r="20256">
          <cell r="A20256">
            <v>6416250</v>
          </cell>
          <cell r="B20256" t="str">
            <v>USINAGEM DE SOLO AREIA (70% - 30%) - MATERIAL DE JAZIDA E AREIA COMERCIAL</v>
          </cell>
          <cell r="C20256" t="str">
            <v>M3</v>
          </cell>
        </row>
        <row r="20256">
          <cell r="E20256">
            <v>62.66</v>
          </cell>
        </row>
        <row r="20257">
          <cell r="A20257">
            <v>6416153</v>
          </cell>
          <cell r="B20257" t="str">
            <v>USINAGEM DE SOLO AREIA (70% - 30%) - MATERIAL DE JAZIDA E AREIA EXTRAÍDA</v>
          </cell>
          <cell r="C20257" t="str">
            <v>M3</v>
          </cell>
        </row>
        <row r="20257">
          <cell r="E20257">
            <v>15.99</v>
          </cell>
        </row>
        <row r="20258">
          <cell r="A20258">
            <v>6416185</v>
          </cell>
          <cell r="B20258" t="str">
            <v>USINAGEM DE SOLO BRITA (70% - 30%) COM 3% CIMENTO - MATERIAL DE JAZIDA E BRITA COMERCIAL</v>
          </cell>
          <cell r="C20258" t="str">
            <v>M3</v>
          </cell>
        </row>
        <row r="20258">
          <cell r="E20258">
            <v>100.59</v>
          </cell>
        </row>
        <row r="20259">
          <cell r="A20259">
            <v>6416184</v>
          </cell>
          <cell r="B20259" t="str">
            <v>USINAGEM DE SOLO BRITA (70% - 30%) COM 3% CIMENTO - MATERIAL DE JAZIDA E BRITA PRODUZIDA</v>
          </cell>
          <cell r="C20259" t="str">
            <v>M3</v>
          </cell>
        </row>
        <row r="20259">
          <cell r="E20259">
            <v>72.01</v>
          </cell>
        </row>
        <row r="20260">
          <cell r="A20260">
            <v>6416030</v>
          </cell>
          <cell r="B20260" t="str">
            <v>USINAGEM DE SOLO BRITA (70% - 30%) COM MATERIAL DE JAZIDA E BRITA COMERCIAL EM USINA DE 300 T/H</v>
          </cell>
          <cell r="C20260" t="str">
            <v>M3</v>
          </cell>
        </row>
        <row r="20260">
          <cell r="E20260">
            <v>62.28</v>
          </cell>
        </row>
        <row r="20261">
          <cell r="A20261">
            <v>6416029</v>
          </cell>
          <cell r="B20261" t="str">
            <v>USINAGEM DE SOLO BRITA (70% - 30%) COM MATERIAL DE JAZIDA E BRITA PRODUZIDA EM USINA DE 300 T/H</v>
          </cell>
          <cell r="C20261" t="str">
            <v>M3</v>
          </cell>
        </row>
        <row r="20261">
          <cell r="E20261">
            <v>32.81</v>
          </cell>
        </row>
        <row r="20262">
          <cell r="A20262">
            <v>6416056</v>
          </cell>
          <cell r="B20262" t="str">
            <v>USINAGEM DE SOLO CIMENTO COM 7% DE CIMENTO COM MATERIAL DE JAZIDA EM USINA DE 300 T/H</v>
          </cell>
          <cell r="C20262" t="str">
            <v>M3</v>
          </cell>
        </row>
        <row r="20262">
          <cell r="E20262">
            <v>93.6</v>
          </cell>
        </row>
        <row r="20263">
          <cell r="A20263">
            <v>6416278</v>
          </cell>
          <cell r="B20263" t="str">
            <v>USINAGEM DE SOLO ESCÓRIA DE ACIARIA (50% - 50%) COM MATERIAL DE JAZIDA EM USINA DE 300 T/H</v>
          </cell>
          <cell r="C20263" t="str">
            <v>M3</v>
          </cell>
        </row>
        <row r="20263">
          <cell r="E20263">
            <v>21.94</v>
          </cell>
        </row>
        <row r="20264">
          <cell r="A20264">
            <v>6416047</v>
          </cell>
          <cell r="B20264" t="str">
            <v>USINAGEM DE SOLO MELHORADO COM 3% DE CIMENTO COM MATERIAL DE JAZIDA EM USINA DE 300 T/H</v>
          </cell>
          <cell r="C20264" t="str">
            <v>M3</v>
          </cell>
        </row>
        <row r="20264">
          <cell r="E20264">
            <v>46.6</v>
          </cell>
        </row>
        <row r="20265">
          <cell r="A20265">
            <v>6416090</v>
          </cell>
          <cell r="B20265" t="str">
            <v>USINAGEM PARA PAVIMENTO DE CONCRETO COM FÔRMAS DESLIZANTES - AREIA E BRITA COMERCIAIS</v>
          </cell>
          <cell r="C20265" t="str">
            <v>M3</v>
          </cell>
        </row>
        <row r="20265">
          <cell r="E20265">
            <v>377.84</v>
          </cell>
        </row>
        <row r="20266">
          <cell r="A20266">
            <v>6416089</v>
          </cell>
          <cell r="B20266" t="str">
            <v>USINAGEM PARA PAVIMENTO DE CONCRETO COM FÔRMAS DESLIZANTES - AREIA EXTRAÍDA E BRITA PRODUZIDA</v>
          </cell>
          <cell r="C20266" t="str">
            <v>M3</v>
          </cell>
        </row>
        <row r="20266">
          <cell r="E20266">
            <v>269.05</v>
          </cell>
        </row>
        <row r="20267">
          <cell r="A20267">
            <v>6416094</v>
          </cell>
          <cell r="B20267" t="str">
            <v>USINAGEM PARA PAVIMENTO DE CONCRETO COMPACTADO COM ROLO - BRITA COMERCIAL</v>
          </cell>
          <cell r="C20267" t="str">
            <v>M3</v>
          </cell>
        </row>
        <row r="20267">
          <cell r="E20267">
            <v>289.53</v>
          </cell>
        </row>
        <row r="20268">
          <cell r="A20268">
            <v>6416093</v>
          </cell>
          <cell r="B20268" t="str">
            <v>USINAGEM PARA PAVIMENTO DE CONCRETO COMPACTADO COM ROLO - BRITA PRODUZIDA</v>
          </cell>
          <cell r="C20268" t="str">
            <v>M3</v>
          </cell>
        </row>
        <row r="20268">
          <cell r="E20268">
            <v>207.92</v>
          </cell>
        </row>
        <row r="20269">
          <cell r="A20269">
            <v>6416092</v>
          </cell>
          <cell r="B20269" t="str">
            <v>USINAGEM PARA SUB-BASE DE CONCRETO COMPACTADO COM ROLO - BRITA COMERCIAL</v>
          </cell>
          <cell r="C20269" t="str">
            <v>M3</v>
          </cell>
        </row>
        <row r="20269">
          <cell r="E20269">
            <v>239.74</v>
          </cell>
        </row>
        <row r="20270">
          <cell r="A20270">
            <v>6416091</v>
          </cell>
          <cell r="B20270" t="str">
            <v>USINAGEM PARA SUB-BASE DE CONCRETO COMPACTADO COM ROLO - BRITA PRODUZIDA</v>
          </cell>
          <cell r="C20270" t="str">
            <v>M3</v>
          </cell>
        </row>
        <row r="20270">
          <cell r="E20270">
            <v>154.43</v>
          </cell>
        </row>
        <row r="20271">
          <cell r="A20271">
            <v>6817809</v>
          </cell>
          <cell r="B20271" t="str">
            <v>CONFECÇÃO DE BSCC - SEÇÃO CANAL DE 1,5 X 1,5 M - AREIA E BRITA COMERCIAIS</v>
          </cell>
          <cell r="C20271" t="str">
            <v>M</v>
          </cell>
        </row>
        <row r="20271">
          <cell r="E20271">
            <v>1039.72</v>
          </cell>
        </row>
        <row r="20272">
          <cell r="A20272">
            <v>6817810</v>
          </cell>
          <cell r="B20272" t="str">
            <v>CONFECÇÃO DE BSCC - SEÇÃO CANAL DE 1,5 X 1,5 M - AREIA EXTRAÍDA E BRITA PRODUZIDA</v>
          </cell>
          <cell r="C20272" t="str">
            <v>M</v>
          </cell>
        </row>
        <row r="20272">
          <cell r="E20272">
            <v>948.43</v>
          </cell>
        </row>
        <row r="20273">
          <cell r="A20273">
            <v>6817811</v>
          </cell>
          <cell r="B20273" t="str">
            <v>CONFECÇÃO DE BSCC - SEÇÃO CANAL DE 2,0 X 1,5 M - AREIA E BRITA COMERCIAIS</v>
          </cell>
          <cell r="C20273" t="str">
            <v>M</v>
          </cell>
        </row>
        <row r="20273">
          <cell r="E20273">
            <v>1112.11</v>
          </cell>
        </row>
        <row r="20274">
          <cell r="A20274">
            <v>6817812</v>
          </cell>
          <cell r="B20274" t="str">
            <v>CONFECÇÃO DE BSCC - SEÇÃO CANAL DE 2,0 X 1,5 M - AREIA EXTRAÍDA E BRITA PRODUZIDA</v>
          </cell>
          <cell r="C20274" t="str">
            <v>M</v>
          </cell>
        </row>
        <row r="20274">
          <cell r="E20274">
            <v>1011.21</v>
          </cell>
        </row>
        <row r="20275">
          <cell r="A20275">
            <v>6817813</v>
          </cell>
          <cell r="B20275" t="str">
            <v>CONFECÇÃO DE BSCC - SEÇÃO CANAL DE 2,0 X 2,0 M - TIPO I - AREIA E BRITA COMERCIAIS</v>
          </cell>
          <cell r="C20275" t="str">
            <v>M</v>
          </cell>
        </row>
        <row r="20275">
          <cell r="E20275">
            <v>1725.81</v>
          </cell>
        </row>
        <row r="20276">
          <cell r="A20276">
            <v>6817814</v>
          </cell>
          <cell r="B20276" t="str">
            <v>CONFECÇÃO DE BSCC - SEÇÃO CANAL DE 2,0 X 2,0 M - TIPO I - AREIA EXTRAÍDA E BRITA PRODUZIDA</v>
          </cell>
          <cell r="C20276" t="str">
            <v>M</v>
          </cell>
        </row>
        <row r="20276">
          <cell r="E20276">
            <v>1567.25</v>
          </cell>
        </row>
        <row r="20277">
          <cell r="A20277">
            <v>6817815</v>
          </cell>
          <cell r="B20277" t="str">
            <v>CONFECÇÃO DE BSCC - SEÇÃO CANAL DE 2,0 X 2,0 M - TIPO II - AREIA E BRITA COMERCIAIS</v>
          </cell>
          <cell r="C20277" t="str">
            <v>M</v>
          </cell>
        </row>
        <row r="20277">
          <cell r="E20277">
            <v>1461.31</v>
          </cell>
        </row>
        <row r="20278">
          <cell r="A20278">
            <v>6817816</v>
          </cell>
          <cell r="B20278" t="str">
            <v>CONFECÇÃO DE BSCC - SEÇÃO CANAL DE 2,0 X 2,0 M - TIPO II - AREIA EXTRAÍDA E BRITA PRODUZIDA</v>
          </cell>
          <cell r="C20278" t="str">
            <v>M</v>
          </cell>
        </row>
        <row r="20278">
          <cell r="E20278">
            <v>1302.75</v>
          </cell>
        </row>
        <row r="20279">
          <cell r="A20279">
            <v>6817817</v>
          </cell>
          <cell r="B20279" t="str">
            <v>CONFECÇÃO DE BSCC - SEÇÃO CANAL DE 2,5 X 1,5 M - AREIA E BRITA COMERCIAIS</v>
          </cell>
          <cell r="C20279" t="str">
            <v>M</v>
          </cell>
        </row>
        <row r="20279">
          <cell r="E20279">
            <v>1195.34</v>
          </cell>
        </row>
        <row r="20280">
          <cell r="A20280">
            <v>6817818</v>
          </cell>
          <cell r="B20280" t="str">
            <v>CONFECÇÃO DE BSCC - SEÇÃO CANAL DE 2,5 X 1,5 M - AREIA EXTRAÍDA E BRITA PRODUZIDA</v>
          </cell>
          <cell r="C20280" t="str">
            <v>M</v>
          </cell>
        </row>
        <row r="20280">
          <cell r="E20280">
            <v>1086.03</v>
          </cell>
        </row>
        <row r="20281">
          <cell r="A20281">
            <v>6817819</v>
          </cell>
          <cell r="B20281" t="str">
            <v>CONFECÇÃO DE BSCC - SEÇÃO CANAL DE 2,5 X 2,0 M - TIPO I - AREIA E BRITA COMERCIAIS</v>
          </cell>
          <cell r="C20281" t="str">
            <v>M</v>
          </cell>
        </row>
        <row r="20281">
          <cell r="E20281">
            <v>1813.72</v>
          </cell>
        </row>
        <row r="20282">
          <cell r="A20282">
            <v>6817820</v>
          </cell>
          <cell r="B20282" t="str">
            <v>CONFECÇÃO DE BSCC - SEÇÃO CANAL DE 2,5 X 2,0 M - TIPO I - AREIA EXTRAÍDA E BRITA PRODUZIDA</v>
          </cell>
          <cell r="C20282" t="str">
            <v>M</v>
          </cell>
        </row>
        <row r="20282">
          <cell r="E20282">
            <v>1643.14</v>
          </cell>
        </row>
        <row r="20283">
          <cell r="A20283">
            <v>6817821</v>
          </cell>
          <cell r="B20283" t="str">
            <v>CONFECÇÃO DE BSCC - SEÇÃO CANAL DE 2,5 X 2,0 M - TIPO II - AREIA E BRITA COMERCIAIS</v>
          </cell>
          <cell r="C20283" t="str">
            <v>M</v>
          </cell>
        </row>
        <row r="20283">
          <cell r="E20283">
            <v>1557.95</v>
          </cell>
        </row>
        <row r="20284">
          <cell r="A20284">
            <v>6817822</v>
          </cell>
          <cell r="B20284" t="str">
            <v>CONFECÇÃO DE BSCC - SEÇÃO CANAL DE 2,5 X 2,0 M - TIPO II - AREIA EXTRAÍDA E BRITA PRODUZIDA</v>
          </cell>
          <cell r="C20284" t="str">
            <v>M</v>
          </cell>
        </row>
        <row r="20284">
          <cell r="E20284">
            <v>1387.38</v>
          </cell>
        </row>
        <row r="20285">
          <cell r="A20285">
            <v>6817823</v>
          </cell>
          <cell r="B20285" t="str">
            <v>CONFECÇÃO DE BSCC - SEÇÃO CANAL DE 3,0 X 1,5 M - AREIA E BRITA COMERCIAIS</v>
          </cell>
          <cell r="C20285" t="str">
            <v>M</v>
          </cell>
        </row>
        <row r="20285">
          <cell r="E20285">
            <v>1282.83</v>
          </cell>
        </row>
        <row r="20286">
          <cell r="A20286">
            <v>6817824</v>
          </cell>
          <cell r="B20286" t="str">
            <v>CONFECÇÃO DE BSCC - SEÇÃO CANAL DE 3,0 X 1,5 M - AREIA EXTRAÍDA E BRITA PRODUZIDA</v>
          </cell>
          <cell r="C20286" t="str">
            <v>M</v>
          </cell>
        </row>
        <row r="20286">
          <cell r="E20286">
            <v>1163.91</v>
          </cell>
        </row>
        <row r="20287">
          <cell r="A20287">
            <v>6817825</v>
          </cell>
          <cell r="B20287" t="str">
            <v>CONFECÇÃO DE BSCC - SEÇÃO CANAL DE 3,0 X 2,0 M - TIPO I - AREIA E BRITA COMERCIAIS</v>
          </cell>
          <cell r="C20287" t="str">
            <v>M</v>
          </cell>
        </row>
        <row r="20287">
          <cell r="E20287">
            <v>1843.68</v>
          </cell>
        </row>
        <row r="20288">
          <cell r="A20288">
            <v>6817826</v>
          </cell>
          <cell r="B20288" t="str">
            <v>CONFECÇÃO DE BSCC - SEÇÃO CANAL DE 3,0 X 2,0 M - TIPO I - AREIA EXTRAÍDA E BRITA PRODUZIDA</v>
          </cell>
          <cell r="C20288" t="str">
            <v>M</v>
          </cell>
        </row>
        <row r="20288">
          <cell r="E20288">
            <v>1661.1</v>
          </cell>
        </row>
        <row r="20289">
          <cell r="A20289">
            <v>6817827</v>
          </cell>
          <cell r="B20289" t="str">
            <v>CONFECÇÃO DE BSCC - SEÇÃO CANAL DE 3,0 X 2,0 M - TIPO II - AREIA E BRITA COMERCIAIS</v>
          </cell>
          <cell r="C20289" t="str">
            <v>M</v>
          </cell>
        </row>
        <row r="20289">
          <cell r="E20289">
            <v>1654.59</v>
          </cell>
        </row>
        <row r="20290">
          <cell r="A20290">
            <v>6817828</v>
          </cell>
          <cell r="B20290" t="str">
            <v>CONFECÇÃO DE BSCC - SEÇÃO CANAL DE 3,0 X 2,0 M - TIPO II - AREIA EXTRAÍDA E BRITA PRODUZIDA</v>
          </cell>
          <cell r="C20290" t="str">
            <v>M</v>
          </cell>
        </row>
        <row r="20290">
          <cell r="E20290">
            <v>1472.01</v>
          </cell>
        </row>
        <row r="20291">
          <cell r="A20291">
            <v>6817753</v>
          </cell>
          <cell r="B20291" t="str">
            <v>CONFECÇÃO DE BSCC - SEÇÃO FECHADA DE 1,5 X 1,5 M - ALTURA DO ATERRO DE 0,25 A 1,00 M - AREIA E BRITA COMERCIAIS</v>
          </cell>
          <cell r="C20291" t="str">
            <v>M</v>
          </cell>
        </row>
        <row r="20291">
          <cell r="E20291">
            <v>1412.16</v>
          </cell>
        </row>
        <row r="20292">
          <cell r="A20292">
            <v>6817754</v>
          </cell>
          <cell r="B20292" t="str">
            <v>CONFECÇÃO DE BSCC - SEÇÃO FECHADA DE 1,5 X 1,5 M - ALTURA DO ATERRO DE 0,25 A 1,00 M - AREIA EXTRAÍDA E BRITA PRODUZIDA</v>
          </cell>
          <cell r="C20292" t="str">
            <v>M</v>
          </cell>
        </row>
        <row r="20292">
          <cell r="E20292">
            <v>1283.63</v>
          </cell>
        </row>
        <row r="20293">
          <cell r="A20293">
            <v>6817755</v>
          </cell>
          <cell r="B20293" t="str">
            <v>CONFECÇÃO DE BSCC - SEÇÃO FECHADA DE 1,5 X 1,5 M - ALTURA DO ATERRO DE 1,00 A 2,50 M - AREIA E BRITA COMERCIAIS</v>
          </cell>
          <cell r="C20293" t="str">
            <v>M</v>
          </cell>
        </row>
        <row r="20293">
          <cell r="E20293">
            <v>1353.72</v>
          </cell>
        </row>
        <row r="20294">
          <cell r="A20294">
            <v>6817756</v>
          </cell>
          <cell r="B20294" t="str">
            <v>CONFECÇÃO DE BSCC - SEÇÃO FECHADA DE 1,5 X 1,5 M - ALTURA DO ATERRO DE 1,00 A 2,50 M - AREIA EXTRAÍDA E BRITA PRODUZIDA</v>
          </cell>
          <cell r="C20294" t="str">
            <v>M</v>
          </cell>
        </row>
        <row r="20294">
          <cell r="E20294">
            <v>1225.2</v>
          </cell>
        </row>
        <row r="20295">
          <cell r="A20295">
            <v>6817763</v>
          </cell>
          <cell r="B20295" t="str">
            <v>CONFECÇÃO DE BSCC - SEÇÃO FECHADA DE 1,5 X 1,5 M - ALTURA DO ATERRO DE 10,00 A 12,50 M - AREIA E BRITA COMERCIAIS</v>
          </cell>
          <cell r="C20295" t="str">
            <v>M</v>
          </cell>
        </row>
        <row r="20295">
          <cell r="E20295">
            <v>1693.31</v>
          </cell>
        </row>
        <row r="20296">
          <cell r="A20296">
            <v>6817764</v>
          </cell>
          <cell r="B20296" t="str">
            <v>CONFECÇÃO DE BSCC - SEÇÃO FECHADA DE 1,5 X 1,5 M - ALTURA DO ATERRO DE 10,00 A 12,50 M - AREIA EXTRAÍDA E BRITA PRODUZIDA</v>
          </cell>
          <cell r="C20296" t="str">
            <v>M</v>
          </cell>
        </row>
        <row r="20296">
          <cell r="E20296">
            <v>1523.03</v>
          </cell>
        </row>
        <row r="20297">
          <cell r="A20297">
            <v>6817765</v>
          </cell>
          <cell r="B20297" t="str">
            <v>CONFECÇÃO DE BSCC - SEÇÃO FECHADA DE 1,5 X 1,5 M - ALTURA DO ATERRO DE 12,50 A 15,00 M - AREIA E BRITA COMERCIAIS</v>
          </cell>
          <cell r="C20297" t="str">
            <v>M</v>
          </cell>
        </row>
        <row r="20297">
          <cell r="E20297">
            <v>1961.6</v>
          </cell>
        </row>
        <row r="20298">
          <cell r="A20298">
            <v>6817766</v>
          </cell>
          <cell r="B20298" t="str">
            <v>CONFECÇÃO DE BSCC - SEÇÃO FECHADA DE 1,5 X 1,5 M - ALTURA DO ATERRO DE 12,50 A 15,00 M - AREIA EXTRAÍDA E BRITA PRODUZIDA</v>
          </cell>
          <cell r="C20298" t="str">
            <v>M</v>
          </cell>
        </row>
        <row r="20298">
          <cell r="E20298">
            <v>1803.76</v>
          </cell>
        </row>
        <row r="20299">
          <cell r="A20299">
            <v>6817757</v>
          </cell>
          <cell r="B20299" t="str">
            <v>CONFECÇÃO DE BSCC - SEÇÃO FECHADA DE 1,5 X 1,5 M - ALTURA DO ATERRO DE 2,50 A 5,00 M - AREIA E BRITA COMERCIAIS</v>
          </cell>
          <cell r="C20299" t="str">
            <v>M</v>
          </cell>
        </row>
        <row r="20299">
          <cell r="E20299">
            <v>1353.72</v>
          </cell>
        </row>
        <row r="20300">
          <cell r="A20300">
            <v>6817758</v>
          </cell>
          <cell r="B20300" t="str">
            <v>CONFECÇÃO DE BSCC - SEÇÃO FECHADA DE 1,5 X 1,5 M - ALTURA DO ATERRO DE 2,50 A 5,00 M - AREIA EXTRAÍDA E BRITA PRODUZIDA</v>
          </cell>
          <cell r="C20300" t="str">
            <v>M</v>
          </cell>
        </row>
        <row r="20300">
          <cell r="E20300">
            <v>1225.2</v>
          </cell>
        </row>
        <row r="20301">
          <cell r="A20301">
            <v>6817759</v>
          </cell>
          <cell r="B20301" t="str">
            <v>CONFECÇÃO DE BSCC - SEÇÃO FECHADA DE 1,5 X 1,5 M - ALTURA DO ATERRO DE 5,00 A 7,50 M - AREIA E BRITA COMERCIAIS</v>
          </cell>
          <cell r="C20301" t="str">
            <v>M</v>
          </cell>
        </row>
        <row r="20301">
          <cell r="E20301">
            <v>1469.86</v>
          </cell>
        </row>
        <row r="20302">
          <cell r="A20302">
            <v>6817760</v>
          </cell>
          <cell r="B20302" t="str">
            <v>CONFECÇÃO DE BSCC - SEÇÃO FECHADA DE 1,5 X 1,5 M - ALTURA DO ATERRO DE 5,00 A 7,50 M - AREIA EXTRAÍDA E BRITA PRODUZIDA</v>
          </cell>
          <cell r="C20302" t="str">
            <v>M</v>
          </cell>
        </row>
        <row r="20302">
          <cell r="E20302">
            <v>1343.33</v>
          </cell>
        </row>
        <row r="20303">
          <cell r="A20303">
            <v>6817761</v>
          </cell>
          <cell r="B20303" t="str">
            <v>CONFECÇÃO DE BSCC - SEÇÃO FECHADA DE 1,5 X 1,5 M - ALTURA DO ATERRO DE 7,50 A 10,00 M - AREIA E BRITA COMERCIAIS</v>
          </cell>
          <cell r="C20303" t="str">
            <v>M</v>
          </cell>
        </row>
        <row r="20303">
          <cell r="E20303">
            <v>1790.29</v>
          </cell>
        </row>
        <row r="20304">
          <cell r="A20304">
            <v>6817762</v>
          </cell>
          <cell r="B20304" t="str">
            <v>CONFECÇÃO DE BSCC - SEÇÃO FECHADA DE 1,5 X 1,5 M - ALTURA DO ATERRO DE 7,50 A 10,00 M - AREIA EXTRAÍDA E BRITA PRODUZIDA</v>
          </cell>
          <cell r="C20304" t="str">
            <v>M</v>
          </cell>
        </row>
        <row r="20304">
          <cell r="E20304">
            <v>1620.01</v>
          </cell>
        </row>
        <row r="20305">
          <cell r="A20305">
            <v>6817767</v>
          </cell>
          <cell r="B20305" t="str">
            <v>CONFECÇÃO DE BSCC - SEÇÃO FECHADA DE 2,0 X 2,0 M - ALTURA DO ATERRO DE 0,25 A 1,00 M - AREIA E BRITA COMERCIAIS</v>
          </cell>
          <cell r="C20305" t="str">
            <v>M</v>
          </cell>
        </row>
        <row r="20305">
          <cell r="E20305">
            <v>2051.22</v>
          </cell>
        </row>
        <row r="20306">
          <cell r="A20306">
            <v>6817768</v>
          </cell>
          <cell r="B20306" t="str">
            <v>CONFECÇÃO DE BSCC - SEÇÃO FECHADA DE 2,0 X 2,0 M - ALTURA DO ATERRO DE 0,25 A 1,00 M - AREIA EXTRAÍDA E BRITA PRODUZIDA</v>
          </cell>
          <cell r="C20306" t="str">
            <v>M</v>
          </cell>
        </row>
        <row r="20306">
          <cell r="E20306">
            <v>1886.65</v>
          </cell>
        </row>
        <row r="20307">
          <cell r="A20307">
            <v>6817769</v>
          </cell>
          <cell r="B20307" t="str">
            <v>CONFECÇÃO DE BSCC - SEÇÃO FECHADA DE 2,0 X 2,0 M - ALTURA DO ATERRO DE 1,00 A 2,50 M - AREIA E BRITA COMERCIAIS</v>
          </cell>
          <cell r="C20307" t="str">
            <v>M</v>
          </cell>
        </row>
        <row r="20307">
          <cell r="E20307">
            <v>1737.27</v>
          </cell>
        </row>
        <row r="20308">
          <cell r="A20308">
            <v>6817770</v>
          </cell>
          <cell r="B20308" t="str">
            <v>CONFECÇÃO DE BSCC - SEÇÃO FECHADA DE 2,0 X 2,0 M - ALTURA DO ATERRO DE 1,00 A 2,50 M - AREIA EXTRAÍDA E BRITA PRODUZIDA</v>
          </cell>
          <cell r="C20308" t="str">
            <v>M</v>
          </cell>
        </row>
        <row r="20308">
          <cell r="E20308">
            <v>1572.71</v>
          </cell>
        </row>
        <row r="20309">
          <cell r="A20309">
            <v>6817777</v>
          </cell>
          <cell r="B20309" t="str">
            <v>CONFECÇÃO DE BSCC - SEÇÃO FECHADA DE 2,0 X 2,0 M - ALTURA DO ATERRO DE 10,00 A 12,50 M - AREIA E BRITA COMERCIAIS</v>
          </cell>
          <cell r="C20309" t="str">
            <v>M</v>
          </cell>
        </row>
        <row r="20309">
          <cell r="E20309">
            <v>2819.92</v>
          </cell>
        </row>
        <row r="20310">
          <cell r="A20310">
            <v>6817778</v>
          </cell>
          <cell r="B20310" t="str">
            <v>CONFECÇÃO DE BSCC - SEÇÃO FECHADA DE 2,0 X 2,0 M - ALTURA DO ATERRO DE 10,00 A 12,50 M - AREIA EXTRAÍDA E BRITA PRODUZIDA</v>
          </cell>
          <cell r="C20310" t="str">
            <v>M</v>
          </cell>
        </row>
        <row r="20310">
          <cell r="E20310">
            <v>2623.98</v>
          </cell>
        </row>
        <row r="20311">
          <cell r="A20311">
            <v>6817779</v>
          </cell>
          <cell r="B20311" t="str">
            <v>CONFECÇÃO DE BSCC - SEÇÃO FECHADA DE 2,0 X 2,0 M - ALTURA DO ATERRO DE 12,50 A 15,00 M - AREIA E BRITA COMERCIAIS</v>
          </cell>
          <cell r="C20311" t="str">
            <v>M</v>
          </cell>
        </row>
        <row r="20311">
          <cell r="E20311">
            <v>3318.11</v>
          </cell>
        </row>
        <row r="20312">
          <cell r="A20312">
            <v>6817780</v>
          </cell>
          <cell r="B20312" t="str">
            <v>CONFECÇÃO DE BSCC - SEÇÃO FECHADA DE 2,0 X 2,0 M - ALTURA DO ATERRO DE 12,50 A 15,00 M - AREIA EXTRAÍDA E BRITA PRODUZIDA</v>
          </cell>
          <cell r="C20312" t="str">
            <v>M</v>
          </cell>
        </row>
        <row r="20312">
          <cell r="E20312">
            <v>3069.99</v>
          </cell>
        </row>
        <row r="20313">
          <cell r="A20313">
            <v>6817771</v>
          </cell>
          <cell r="B20313" t="str">
            <v>CONFECÇÃO DE BSCC - SEÇÃO FECHADA DE 2,0 X 2,0 M - ALTURA DO ATERRO DE 2,50 A 5,00 M - AREIA E BRITA COMERCIAIS</v>
          </cell>
          <cell r="C20313" t="str">
            <v>M</v>
          </cell>
        </row>
        <row r="20313">
          <cell r="E20313">
            <v>1983.68</v>
          </cell>
        </row>
        <row r="20314">
          <cell r="A20314">
            <v>6817772</v>
          </cell>
          <cell r="B20314" t="str">
            <v>CONFECÇÃO DE BSCC - SEÇÃO FECHADA DE 2,0 X 2,0 M - ALTURA DO ATERRO DE 2,50 A 5,00 M - AREIA EXTRAÍDA E BRITA PRODUZIDA</v>
          </cell>
          <cell r="C20314" t="str">
            <v>M</v>
          </cell>
        </row>
        <row r="20314">
          <cell r="E20314">
            <v>1821.68</v>
          </cell>
        </row>
        <row r="20315">
          <cell r="A20315">
            <v>6817773</v>
          </cell>
          <cell r="B20315" t="str">
            <v>CONFECÇÃO DE BSCC - SEÇÃO FECHADA DE 2,0 X 2,0 M - ALTURA DO ATERRO DE 5,00 A 7,50 M - AREIA E BRITA COMERCIAIS</v>
          </cell>
          <cell r="C20315" t="str">
            <v>M</v>
          </cell>
        </row>
        <row r="20315">
          <cell r="E20315">
            <v>2369.51</v>
          </cell>
        </row>
        <row r="20316">
          <cell r="A20316">
            <v>6817774</v>
          </cell>
          <cell r="B20316" t="str">
            <v>CONFECÇÃO DE BSCC - SEÇÃO FECHADA DE 2,0 X 2,0 M - ALTURA DO ATERRO DE 5,00 A 7,50 M - AREIA EXTRAÍDA E BRITA PRODUZIDA</v>
          </cell>
          <cell r="C20316" t="str">
            <v>M</v>
          </cell>
        </row>
        <row r="20316">
          <cell r="E20316">
            <v>2151.93</v>
          </cell>
        </row>
        <row r="20317">
          <cell r="A20317">
            <v>6817775</v>
          </cell>
          <cell r="B20317" t="str">
            <v>CONFECÇÃO DE BSCC - SEÇÃO FECHADA DE 2,0 X 2,0 M - ALTURA DO ATERRO DE 7,50 A 10,00 M - AREIA E BRITA COMERCIAIS</v>
          </cell>
          <cell r="C20317" t="str">
            <v>M</v>
          </cell>
        </row>
        <row r="20317">
          <cell r="E20317">
            <v>2596.52</v>
          </cell>
        </row>
        <row r="20318">
          <cell r="A20318">
            <v>6817776</v>
          </cell>
          <cell r="B20318" t="str">
            <v>CONFECÇÃO DE BSCC - SEÇÃO FECHADA DE 2,0 X 2,0 M - ALTURA DO ATERRO DE 7,50 A 10,00 M - AREIA EXTRAÍDA E BRITA PRODUZIDA</v>
          </cell>
          <cell r="C20318" t="str">
            <v>M</v>
          </cell>
        </row>
        <row r="20318">
          <cell r="E20318">
            <v>2394.83</v>
          </cell>
        </row>
        <row r="20319">
          <cell r="A20319">
            <v>6817781</v>
          </cell>
          <cell r="B20319" t="str">
            <v>CONFECÇÃO DE BSCC - SEÇÃO FECHADA DE 2,5 X 2,5 M - ALTURA DO ATERRO DE 0,25 A 1,00 M - AREIA E BRITA COMERCIAIS</v>
          </cell>
          <cell r="C20319" t="str">
            <v>M</v>
          </cell>
        </row>
        <row r="20319">
          <cell r="E20319">
            <v>2794.1</v>
          </cell>
        </row>
        <row r="20320">
          <cell r="A20320">
            <v>6817782</v>
          </cell>
          <cell r="B20320" t="str">
            <v>CONFECÇÃO DE BSCC - SEÇÃO FECHADA DE 2,5 X 2,5 M - ALTURA DO ATERRO DE 0,25 A 1,00 M - AREIA EXTRAÍDA E BRITA PRODUZIDA</v>
          </cell>
          <cell r="C20320" t="str">
            <v>M</v>
          </cell>
        </row>
        <row r="20320">
          <cell r="E20320">
            <v>2593.5</v>
          </cell>
        </row>
        <row r="20321">
          <cell r="A20321">
            <v>6817783</v>
          </cell>
          <cell r="B20321" t="str">
            <v>CONFECÇÃO DE BSCC - SEÇÃO FECHADA DE 2,5 X 2,5 M - ALTURA DO ATERRO DE 1,00 A 2,50 M - AREIA E BRITA COMERCIAIS</v>
          </cell>
          <cell r="C20321" t="str">
            <v>M</v>
          </cell>
        </row>
        <row r="20321">
          <cell r="E20321">
            <v>2292.57</v>
          </cell>
        </row>
        <row r="20322">
          <cell r="A20322">
            <v>6817784</v>
          </cell>
          <cell r="B20322" t="str">
            <v>CONFECÇÃO DE BSCC - SEÇÃO FECHADA DE 2,5 X 2,5 M - ALTURA DO ATERRO DE 1,00 A 2,50 M - AREIA EXTRAÍDA E BRITA PRODUZIDA</v>
          </cell>
          <cell r="C20322" t="str">
            <v>M</v>
          </cell>
        </row>
        <row r="20322">
          <cell r="E20322">
            <v>2091.97</v>
          </cell>
        </row>
        <row r="20323">
          <cell r="A20323">
            <v>6817791</v>
          </cell>
          <cell r="B20323" t="str">
            <v>CONFECÇÃO DE BSCC - SEÇÃO FECHADA DE 2,5 X 2,5 M - ALTURA DO ATERRO DE 10,00 A 12,50 M - AREIA E BRITA COMERCIAIS</v>
          </cell>
          <cell r="C20323" t="str">
            <v>M</v>
          </cell>
        </row>
        <row r="20323">
          <cell r="E20323">
            <v>4110.49</v>
          </cell>
        </row>
        <row r="20324">
          <cell r="A20324">
            <v>6817792</v>
          </cell>
          <cell r="B20324" t="str">
            <v>CONFECÇÃO DE BSCC - SEÇÃO FECHADA DE 2,5 X 2,5 M - ALTURA DO ATERRO DE 10,00 A 12,50 M - AREIA EXTRAÍDA E BRITA PRODUZIDA</v>
          </cell>
          <cell r="C20324" t="str">
            <v>M</v>
          </cell>
        </row>
        <row r="20324">
          <cell r="E20324">
            <v>3809.13</v>
          </cell>
        </row>
        <row r="20325">
          <cell r="A20325">
            <v>6817793</v>
          </cell>
          <cell r="B20325" t="str">
            <v>CONFECÇÃO DE BSCC - SEÇÃO FECHADA DE 2,5 X 2,5 M - ALTURA DO ATERRO DE 12,50 A 15,00 M - AREIA E BRITA COMERCIAIS</v>
          </cell>
          <cell r="C20325" t="str">
            <v>M</v>
          </cell>
        </row>
        <row r="20325">
          <cell r="E20325">
            <v>4660.29</v>
          </cell>
        </row>
        <row r="20326">
          <cell r="A20326">
            <v>6817794</v>
          </cell>
          <cell r="B20326" t="str">
            <v>CONFECÇÃO DE BSCC - SEÇÃO FECHADA DE 2,5 X 2,5 M - ALTURA DO ATERRO DE 12,50 A 15,00 M - AREIA EXTRAÍDA E BRITA PRODUZIDA</v>
          </cell>
          <cell r="C20326" t="str">
            <v>M</v>
          </cell>
        </row>
        <row r="20326">
          <cell r="E20326">
            <v>4358.92</v>
          </cell>
        </row>
        <row r="20327">
          <cell r="A20327">
            <v>6817785</v>
          </cell>
          <cell r="B20327" t="str">
            <v>CONFECÇÃO DE BSCC - SEÇÃO FECHADA DE 2,5 X 2,5 M - ALTURA DO ATERRO DE 2,50 A 5,00 M - AREIA E BRITA COMERCIAIS</v>
          </cell>
          <cell r="C20327" t="str">
            <v>M</v>
          </cell>
        </row>
        <row r="20327">
          <cell r="E20327">
            <v>2901.94</v>
          </cell>
        </row>
        <row r="20328">
          <cell r="A20328">
            <v>6817786</v>
          </cell>
          <cell r="B20328" t="str">
            <v>CONFECÇÃO DE BSCC - SEÇÃO FECHADA DE 2,5 X 2,5 M - ALTURA DO ATERRO DE 2,50 A 5,00 M - AREIA EXTRAÍDA E BRITA PRODUZIDA</v>
          </cell>
          <cell r="C20328" t="str">
            <v>M</v>
          </cell>
        </row>
        <row r="20328">
          <cell r="E20328">
            <v>2637.06</v>
          </cell>
        </row>
        <row r="20329">
          <cell r="A20329">
            <v>6817787</v>
          </cell>
          <cell r="B20329" t="str">
            <v>CONFECÇÃO DE BSCC - SEÇÃO FECHADA DE 2,5 X 2,5 M - ALTURA DO ATERRO DE 5,00 A 7,50 M - AREIA E BRITA COMERCIAIS</v>
          </cell>
          <cell r="C20329" t="str">
            <v>M</v>
          </cell>
        </row>
        <row r="20329">
          <cell r="E20329">
            <v>3353.43</v>
          </cell>
        </row>
        <row r="20330">
          <cell r="A20330">
            <v>6817788</v>
          </cell>
          <cell r="B20330" t="str">
            <v>CONFECÇÃO DE BSCC - SEÇÃO FECHADA DE 2,5 X 2,5 M - ALTURA DO ATERRO DE 5,00 A 7,50 M - AREIA EXTRAÍDA E BRITA PRODUZIDA</v>
          </cell>
          <cell r="C20330" t="str">
            <v>M</v>
          </cell>
        </row>
        <row r="20330">
          <cell r="E20330">
            <v>3107.9</v>
          </cell>
        </row>
        <row r="20331">
          <cell r="A20331">
            <v>6817789</v>
          </cell>
          <cell r="B20331" t="str">
            <v>CONFECÇÃO DE BSCC - SEÇÃO FECHADA DE 2,5 X 2,5 M - ALTURA DO ATERRO DE 7,50 A 10,00 M - AREIA E BRITA COMERCIAIS</v>
          </cell>
          <cell r="C20331" t="str">
            <v>M</v>
          </cell>
        </row>
        <row r="20331">
          <cell r="E20331">
            <v>3741.57</v>
          </cell>
        </row>
        <row r="20332">
          <cell r="A20332">
            <v>6817790</v>
          </cell>
          <cell r="B20332" t="str">
            <v>CONFECÇÃO DE BSCC - SEÇÃO FECHADA DE 2,5 X 2,5 M - ALTURA DO ATERRO DE 7,50 A 10,00 M - AREIA EXTRAÍDA E BRITA PRODUZIDA</v>
          </cell>
          <cell r="C20332" t="str">
            <v>M</v>
          </cell>
        </row>
        <row r="20332">
          <cell r="E20332">
            <v>3503.03</v>
          </cell>
        </row>
        <row r="20333">
          <cell r="A20333">
            <v>6817795</v>
          </cell>
          <cell r="B20333" t="str">
            <v>CONFECÇÃO DE BSCC - SEÇÃO FECHADA DE 3,0 X 3,0 M - ALTURA DO ATERRO DE 0,25 A 1,00 M - AREIA E BRITA COMERCIAIS</v>
          </cell>
          <cell r="C20333" t="str">
            <v>M</v>
          </cell>
        </row>
        <row r="20333">
          <cell r="E20333">
            <v>3590.27</v>
          </cell>
        </row>
        <row r="20334">
          <cell r="A20334">
            <v>6817796</v>
          </cell>
          <cell r="B20334" t="str">
            <v>CONFECÇÃO DE BSCC - SEÇÃO FECHADA DE 3,0 X 3,0 M - ALTURA DO ATERRO DE 0,25 A 1,00 M - AREIA EXTRAÍDA E BRITA PRODUZIDA</v>
          </cell>
          <cell r="C20334" t="str">
            <v>M</v>
          </cell>
        </row>
        <row r="20334">
          <cell r="E20334">
            <v>3357.32</v>
          </cell>
        </row>
        <row r="20335">
          <cell r="A20335">
            <v>6817797</v>
          </cell>
          <cell r="B20335" t="str">
            <v>CONFECÇÃO DE BSCC - SEÇÃO FECHADA DE 3,0 X 3,0 M - ALTURA DO ATERRO DE 1,00 A 2,50 M - AREIA E BRITA COMERCIAIS</v>
          </cell>
          <cell r="C20335" t="str">
            <v>M</v>
          </cell>
        </row>
        <row r="20335">
          <cell r="E20335">
            <v>3070.8</v>
          </cell>
        </row>
        <row r="20336">
          <cell r="A20336">
            <v>6817798</v>
          </cell>
          <cell r="B20336" t="str">
            <v>CONFECÇÃO DE BSCC - SEÇÃO FECHADA DE 3,0 X 3,0 M - ALTURA DO ATERRO DE 1,00 A 2,50 M - AREIA EXTRAÍDA E BRITA PRODUZIDA</v>
          </cell>
          <cell r="C20336" t="str">
            <v>M</v>
          </cell>
        </row>
        <row r="20336">
          <cell r="E20336">
            <v>2837.85</v>
          </cell>
        </row>
        <row r="20337">
          <cell r="A20337">
            <v>6817805</v>
          </cell>
          <cell r="B20337" t="str">
            <v>CONFECÇÃO DE BSCC - SEÇÃO FECHADA DE 3,0 X 3,0 M - ALTURA DO ATERRO DE 10,00 A 12,50 M - AREIA E BRITA COMERCIAIS</v>
          </cell>
          <cell r="C20337" t="str">
            <v>M</v>
          </cell>
        </row>
        <row r="20337">
          <cell r="E20337">
            <v>5767.61</v>
          </cell>
        </row>
        <row r="20338">
          <cell r="A20338">
            <v>6817806</v>
          </cell>
          <cell r="B20338" t="str">
            <v>CONFECÇÃO DE BSCC - SEÇÃO FECHADA DE 3,0 X 3,0 M - ALTURA DO ATERRO DE 10,00 A 12,50 M - AREIA EXTRAÍDA E BRITA PRODUZIDA</v>
          </cell>
          <cell r="C20338" t="str">
            <v>M</v>
          </cell>
        </row>
        <row r="20338">
          <cell r="E20338">
            <v>5413</v>
          </cell>
        </row>
        <row r="20339">
          <cell r="A20339">
            <v>6817807</v>
          </cell>
          <cell r="B20339" t="str">
            <v>CONFECÇÃO DE BSCC - SEÇÃO FECHADA DE 3,0 X 3,0 M - ALTURA DO ATERRO DE 12,50 A 15,00 M - AREIA E BRITA COMERCIAIS</v>
          </cell>
          <cell r="C20339" t="str">
            <v>M</v>
          </cell>
        </row>
        <row r="20339">
          <cell r="E20339">
            <v>6377.41</v>
          </cell>
        </row>
        <row r="20340">
          <cell r="A20340">
            <v>6817808</v>
          </cell>
          <cell r="B20340" t="str">
            <v>CONFECÇÃO DE BSCC - SEÇÃO FECHADA DE 3,0 X 3,0 M - ALTURA DO ATERRO DE 12,50 A 15,00 M - AREIA EXTRAÍDA E BRITA PRODUZIDA</v>
          </cell>
          <cell r="C20340" t="str">
            <v>M</v>
          </cell>
        </row>
        <row r="20340">
          <cell r="E20340">
            <v>6022.8</v>
          </cell>
        </row>
        <row r="20341">
          <cell r="A20341">
            <v>6817799</v>
          </cell>
          <cell r="B20341" t="str">
            <v>CONFECÇÃO DE BSCC - SEÇÃO FECHADA DE 3,0 X 3,0 M - ALTURA DO ATERRO DE 2,50 A 5,00 M - AREIA E BRITA COMERCIAIS</v>
          </cell>
          <cell r="C20341" t="str">
            <v>M</v>
          </cell>
        </row>
        <row r="20341">
          <cell r="E20341">
            <v>3817.1</v>
          </cell>
        </row>
        <row r="20342">
          <cell r="A20342">
            <v>6817800</v>
          </cell>
          <cell r="B20342" t="str">
            <v>CONFECÇÃO DE BSCC - SEÇÃO FECHADA DE 3,0 X 3,0 M - ALTURA DO ATERRO DE 2,50 A 5,00 M - AREIA EXTRAÍDA E BRITA PRODUZIDA</v>
          </cell>
          <cell r="C20342" t="str">
            <v>M</v>
          </cell>
        </row>
        <row r="20342">
          <cell r="E20342">
            <v>3504.92</v>
          </cell>
        </row>
        <row r="20343">
          <cell r="A20343">
            <v>6817801</v>
          </cell>
          <cell r="B20343" t="str">
            <v>CONFECÇÃO DE BSCC - SEÇÃO FECHADA DE 3,0 X 3,0 M - ALTURA DO ATERRO DE 5,00 A 7,50 M - AREIA E BRITA COMERCIAIS</v>
          </cell>
          <cell r="C20343" t="str">
            <v>M</v>
          </cell>
        </row>
        <row r="20343">
          <cell r="E20343">
            <v>4631.12</v>
          </cell>
        </row>
        <row r="20344">
          <cell r="A20344">
            <v>6817802</v>
          </cell>
          <cell r="B20344" t="str">
            <v>CONFECÇÃO DE BSCC - SEÇÃO FECHADA DE 3,0 X 3,0 M - ALTURA DO ATERRO DE 5,00 A 7,50 M - AREIA EXTRAÍDA E BRITA PRODUZIDA</v>
          </cell>
          <cell r="C20344" t="str">
            <v>M</v>
          </cell>
        </row>
        <row r="20344">
          <cell r="E20344">
            <v>4349.99</v>
          </cell>
        </row>
        <row r="20345">
          <cell r="A20345">
            <v>6817803</v>
          </cell>
          <cell r="B20345" t="str">
            <v>CONFECÇÃO DE BSCC - SEÇÃO FECHADA DE 3,0 X 3,0 M - ALTURA DO ATERRO DE 7,50 A 10,00 M - AREIA E BRITA COMERCIAIS</v>
          </cell>
          <cell r="C20345" t="str">
            <v>M</v>
          </cell>
        </row>
        <row r="20345">
          <cell r="E20345">
            <v>5223.83</v>
          </cell>
        </row>
        <row r="20346">
          <cell r="A20346">
            <v>6817804</v>
          </cell>
          <cell r="B20346" t="str">
            <v>CONFECÇÃO DE BSCC - SEÇÃO FECHADA DE 3,0 X 3,0 M - ALTURA DO ATERRO DE 7,50 A 10,00 M - AREIA EXTRAÍDA E BRITA PRODUZIDA</v>
          </cell>
          <cell r="C20346" t="str">
            <v>M</v>
          </cell>
        </row>
        <row r="20346">
          <cell r="E20346">
            <v>4869.22</v>
          </cell>
        </row>
        <row r="20347">
          <cell r="A20347">
            <v>6817885</v>
          </cell>
          <cell r="B20347" t="str">
            <v>CORPO DE BSCC - SEÇÃO CANAL DE 1,5 X 1,5 M - PRÉ-MOLDADO - AREIA E BRITA COMERCIAIS</v>
          </cell>
          <cell r="C20347" t="str">
            <v>M</v>
          </cell>
        </row>
        <row r="20347">
          <cell r="E20347">
            <v>1283.48</v>
          </cell>
        </row>
        <row r="20348">
          <cell r="A20348">
            <v>6817886</v>
          </cell>
          <cell r="B20348" t="str">
            <v>CORPO DE BSCC - SEÇÃO CANAL DE 1,5 X 1,5 M - PRÉ-MOLDADO - AREIA EXTRAÍDA E BRITA PRODUZIDA</v>
          </cell>
          <cell r="C20348" t="str">
            <v>M</v>
          </cell>
        </row>
        <row r="20348">
          <cell r="E20348">
            <v>1158.1</v>
          </cell>
        </row>
        <row r="20349">
          <cell r="A20349">
            <v>6817887</v>
          </cell>
          <cell r="B20349" t="str">
            <v>CORPO DE BSCC - SEÇÃO CANAL DE 2,0 X 1,5 M - PRÉ-MOLDADO - AREIA E BRITA COMERCIAIS</v>
          </cell>
          <cell r="C20349" t="str">
            <v>M</v>
          </cell>
        </row>
        <row r="20349">
          <cell r="E20349">
            <v>1396.21</v>
          </cell>
        </row>
        <row r="20350">
          <cell r="A20350">
            <v>6817888</v>
          </cell>
          <cell r="B20350" t="str">
            <v>CORPO DE BSCC - SEÇÃO CANAL DE 2,0 X 1,5 M - PRÉ-MOLDADO - AREIA EXTRAÍDA E BRITA PRODUZIDA</v>
          </cell>
          <cell r="C20350" t="str">
            <v>M</v>
          </cell>
        </row>
        <row r="20350">
          <cell r="E20350">
            <v>1253.16</v>
          </cell>
        </row>
        <row r="20351">
          <cell r="A20351">
            <v>6817889</v>
          </cell>
          <cell r="B20351" t="str">
            <v>CORPO DE BSCC - SEÇÃO CANAL DE 2,0 X 2,0 M - PRÉ-MOLDADO - TIPO I - AREIA E BRITA COMERCIAIS</v>
          </cell>
          <cell r="C20351" t="str">
            <v>M</v>
          </cell>
        </row>
        <row r="20351">
          <cell r="E20351">
            <v>2049.69</v>
          </cell>
        </row>
        <row r="20352">
          <cell r="A20352">
            <v>6817890</v>
          </cell>
          <cell r="B20352" t="str">
            <v>CORPO DE BSCC - SEÇÃO CANAL DE 2,0 X 2,0 M - PRÉ-MOLDADO - TIPO I - AREIA EXTRAÍDA E BRITA PRODUZIDA</v>
          </cell>
          <cell r="C20352" t="str">
            <v>M</v>
          </cell>
        </row>
        <row r="20352">
          <cell r="E20352">
            <v>1847.57</v>
          </cell>
        </row>
        <row r="20353">
          <cell r="A20353">
            <v>6817891</v>
          </cell>
          <cell r="B20353" t="str">
            <v>CORPO DE BSCC - SEÇÃO CANAL DE 2,0 X 2,0 M - PRÉ-MOLDADO - TIPO II - AREIA E BRITA COMERCIAIS</v>
          </cell>
          <cell r="C20353" t="str">
            <v>M</v>
          </cell>
        </row>
        <row r="20353">
          <cell r="E20353">
            <v>1785.19</v>
          </cell>
        </row>
        <row r="20354">
          <cell r="A20354">
            <v>6817892</v>
          </cell>
          <cell r="B20354" t="str">
            <v>CORPO DE BSCC - SEÇÃO CANAL DE 2,0 X 2,0 M - PRÉ-MOLDADO - TIPO II - AREIA EXTRAÍDA E BRITA PRODUZIDA</v>
          </cell>
          <cell r="C20354" t="str">
            <v>M</v>
          </cell>
        </row>
        <row r="20354">
          <cell r="E20354">
            <v>1583.07</v>
          </cell>
        </row>
        <row r="20355">
          <cell r="A20355">
            <v>6817893</v>
          </cell>
          <cell r="B20355" t="str">
            <v>CORPO DE BSCC - SEÇÃO CANAL DE 2,5 X 1,5 M - PRÉ-MOLDADO - AREIA E BRITA COMERCIAIS</v>
          </cell>
          <cell r="C20355" t="str">
            <v>M</v>
          </cell>
        </row>
        <row r="20355">
          <cell r="E20355">
            <v>1558.06</v>
          </cell>
        </row>
        <row r="20356">
          <cell r="A20356">
            <v>6817894</v>
          </cell>
          <cell r="B20356" t="str">
            <v>CORPO DE BSCC - SEÇÃO CANAL DE 2,5 X 1,5 M - PRÉ-MOLDADO - AREIA EXTRAÍDA E BRITA PRODUZIDA</v>
          </cell>
          <cell r="C20356" t="str">
            <v>M</v>
          </cell>
        </row>
        <row r="20356">
          <cell r="E20356">
            <v>1396.25</v>
          </cell>
        </row>
        <row r="20357">
          <cell r="A20357">
            <v>6817895</v>
          </cell>
          <cell r="B20357" t="str">
            <v>CORPO DE BSCC - SEÇÃO CANAL DE 2,5 X 2,0 M - PRÉ-MOLDADO - TIPO I - AREIA E BRITA COMERCIAIS</v>
          </cell>
          <cell r="C20357" t="str">
            <v>M</v>
          </cell>
        </row>
        <row r="20357">
          <cell r="E20357">
            <v>2202.29</v>
          </cell>
        </row>
        <row r="20358">
          <cell r="A20358">
            <v>6817896</v>
          </cell>
          <cell r="B20358" t="str">
            <v>CORPO DE BSCC - SEÇÃO CANAL DE 2,5 X 2,0 M - PRÉ-MOLDADO - TIPO I - AREIA EXTRAÍDA E BRITA PRODUZIDA</v>
          </cell>
          <cell r="C20358" t="str">
            <v>M</v>
          </cell>
        </row>
        <row r="20358">
          <cell r="E20358">
            <v>1978.98</v>
          </cell>
        </row>
        <row r="20359">
          <cell r="A20359">
            <v>6817897</v>
          </cell>
          <cell r="B20359" t="str">
            <v>CORPO DE BSCC - SEÇÃO CANAL DE 2,5 X 2,0 M - PRÉ-MOLDADO - TIPO II - AREIA E BRITA COMERCIAIS</v>
          </cell>
          <cell r="C20359" t="str">
            <v>M</v>
          </cell>
        </row>
        <row r="20359">
          <cell r="E20359">
            <v>1946.52</v>
          </cell>
        </row>
        <row r="20360">
          <cell r="A20360">
            <v>6817898</v>
          </cell>
          <cell r="B20360" t="str">
            <v>CORPO DE BSCC - SEÇÃO CANAL DE 2,5 X 2,0 M - PRÉ-MOLDADO - TIPO II - AREIA EXTRAÍDA E BRITA PRODUZIDA</v>
          </cell>
          <cell r="C20360" t="str">
            <v>M</v>
          </cell>
        </row>
        <row r="20360">
          <cell r="E20360">
            <v>1723.22</v>
          </cell>
        </row>
        <row r="20361">
          <cell r="A20361">
            <v>6817899</v>
          </cell>
          <cell r="B20361" t="str">
            <v>CORPO DE BSCC - SEÇÃO CANAL DE 3,0 X 1,5 M - PRÉ-MOLDADO - AREIA E BRITA COMERCIAIS</v>
          </cell>
          <cell r="C20361" t="str">
            <v>M</v>
          </cell>
        </row>
        <row r="20361">
          <cell r="E20361">
            <v>1709.59</v>
          </cell>
        </row>
        <row r="20362">
          <cell r="A20362">
            <v>6817900</v>
          </cell>
          <cell r="B20362" t="str">
            <v>CORPO DE BSCC - SEÇÃO CANAL DE 3,0 X 1,5 M - PRÉ-MOLDADO - AREIA EXTRAÍDA E BRITA PRODUZIDA</v>
          </cell>
          <cell r="C20362" t="str">
            <v>M</v>
          </cell>
        </row>
        <row r="20362">
          <cell r="E20362">
            <v>1528.94</v>
          </cell>
        </row>
        <row r="20363">
          <cell r="A20363">
            <v>6817901</v>
          </cell>
          <cell r="B20363" t="str">
            <v>CORPO DE BSCC - SEÇÃO CANAL DE 3,0 X 2,0 M - PRÉ-MOLDADO - TIPO I - AREIA E BRITA COMERCIAIS</v>
          </cell>
          <cell r="C20363" t="str">
            <v>M</v>
          </cell>
        </row>
        <row r="20363">
          <cell r="E20363">
            <v>2300.44</v>
          </cell>
        </row>
        <row r="20364">
          <cell r="A20364">
            <v>6817902</v>
          </cell>
          <cell r="B20364" t="str">
            <v>CORPO DE BSCC - SEÇÃO CANAL DE 3,0 X 2,0 M - PRÉ-MOLDADO - TIPO I - AREIA EXTRAÍDA E BRITA PRODUZIDA</v>
          </cell>
          <cell r="C20364" t="str">
            <v>M</v>
          </cell>
        </row>
        <row r="20364">
          <cell r="E20364">
            <v>2054.73</v>
          </cell>
        </row>
        <row r="20365">
          <cell r="A20365">
            <v>6817903</v>
          </cell>
          <cell r="B20365" t="str">
            <v>CORPO DE BSCC - SEÇÃO CANAL DE 3,0 X 2,0 M - PRÉ-MOLDADO - TIPO II - AREIA E BRITA COMERCIAIS</v>
          </cell>
          <cell r="C20365" t="str">
            <v>M</v>
          </cell>
        </row>
        <row r="20365">
          <cell r="E20365">
            <v>2111.35</v>
          </cell>
        </row>
        <row r="20366">
          <cell r="A20366">
            <v>6817904</v>
          </cell>
          <cell r="B20366" t="str">
            <v>CORPO DE BSCC - SEÇÃO CANAL DE 3,0 X 2,0 M - PRÉ-MOLDADO - TIPO II - AREIA EXTRAÍDA E BRITA PRODUZIDA</v>
          </cell>
          <cell r="C20366" t="str">
            <v>M</v>
          </cell>
        </row>
        <row r="20366">
          <cell r="E20366">
            <v>1865.64</v>
          </cell>
        </row>
        <row r="20367">
          <cell r="A20367">
            <v>6817829</v>
          </cell>
          <cell r="B20367" t="str">
            <v>CORPO DE BSCC - SEÇÃO FECHADA DE 1,5 X 1,5 M - PRÉ-MOLDADO - ALTURA DO ATERRO DE 0,25 A 1,00 M - AREIA E BRITA COMERCIAIS</v>
          </cell>
          <cell r="C20367" t="str">
            <v>M</v>
          </cell>
        </row>
        <row r="20367">
          <cell r="E20367">
            <v>1716.29</v>
          </cell>
        </row>
        <row r="20368">
          <cell r="A20368">
            <v>6817830</v>
          </cell>
          <cell r="B20368" t="str">
            <v>CORPO DE BSCC - SEÇÃO FECHADA DE 1,5 X 1,5 M - PRÉ-MOLDADO - ALTURA DO ATERRO DE 0,25 A 1,00 M - AREIA EXTRAÍDA E BRITA PRODUZIDA</v>
          </cell>
          <cell r="C20368" t="str">
            <v>M</v>
          </cell>
        </row>
        <row r="20368">
          <cell r="E20368">
            <v>1553.35</v>
          </cell>
        </row>
        <row r="20369">
          <cell r="A20369">
            <v>6817831</v>
          </cell>
          <cell r="B20369" t="str">
            <v>CORPO DE BSCC - SEÇÃO FECHADA DE 1,5 X 1,5 M - PRÉ-MOLDADO - ALTURA DO ATERRO DE 1,00 A 2,50 M - AREIA E BRITA COMERCIAIS</v>
          </cell>
          <cell r="C20369" t="str">
            <v>M</v>
          </cell>
        </row>
        <row r="20369">
          <cell r="E20369">
            <v>1657.85</v>
          </cell>
        </row>
        <row r="20370">
          <cell r="A20370">
            <v>6817832</v>
          </cell>
          <cell r="B20370" t="str">
            <v>CORPO DE BSCC - SEÇÃO FECHADA DE 1,5 X 1,5 M - PRÉ-MOLDADO - ALTURA DO ATERRO DE 1,00 A 2,50 M - AREIA EXTRAÍDA E BRITA PRODUZIDA</v>
          </cell>
          <cell r="C20370" t="str">
            <v>M</v>
          </cell>
        </row>
        <row r="20370">
          <cell r="E20370">
            <v>1494.92</v>
          </cell>
        </row>
        <row r="20371">
          <cell r="A20371">
            <v>6817839</v>
          </cell>
          <cell r="B20371" t="str">
            <v>CORPO DE BSCC - SEÇÃO FECHADA DE 1,5 X 1,5 M - PRÉ-MOLDADO - ALTURA DO ATERRO DE 10,00 A 12,50 M - AREIA E BRITA COMERCIAIS</v>
          </cell>
          <cell r="C20371" t="str">
            <v>M</v>
          </cell>
        </row>
        <row r="20371">
          <cell r="E20371">
            <v>2003.17</v>
          </cell>
        </row>
        <row r="20372">
          <cell r="A20372">
            <v>6817840</v>
          </cell>
          <cell r="B20372" t="str">
            <v>CORPO DE BSCC - SEÇÃO FECHADA DE 1,5 X 1,5 M - PRÉ-MOLDADO - ALTURA DO ATERRO DE 10,00 A 12,50 M - AREIA EXTRAÍDA E BRITA PRODUZIDA</v>
          </cell>
          <cell r="C20372" t="str">
            <v>M</v>
          </cell>
        </row>
        <row r="20372">
          <cell r="E20372">
            <v>1797.28</v>
          </cell>
        </row>
        <row r="20373">
          <cell r="A20373">
            <v>6817841</v>
          </cell>
          <cell r="B20373" t="str">
            <v>CORPO DE BSCC - SEÇÃO FECHADA DE 1,5 X 1,5 M - PRÉ-MOLDADO - ALTURA DO ATERRO DE 12,50 A 15,00 M - AREIA E BRITA COMERCIAIS</v>
          </cell>
          <cell r="C20373" t="str">
            <v>M</v>
          </cell>
        </row>
        <row r="20373">
          <cell r="E20373">
            <v>2271.46</v>
          </cell>
        </row>
        <row r="20374">
          <cell r="A20374">
            <v>6817842</v>
          </cell>
          <cell r="B20374" t="str">
            <v>CORPO DE BSCC - SEÇÃO FECHADA DE 1,5 X 1,5 M - PRÉ-MOLDADO - ALTURA DO ATERRO DE 12,50 A 15,00 M - AREIA EXTRAÍDA E BRITA PRODUZIDA</v>
          </cell>
          <cell r="C20374" t="str">
            <v>M</v>
          </cell>
        </row>
        <row r="20374">
          <cell r="E20374">
            <v>2078.01</v>
          </cell>
        </row>
        <row r="20375">
          <cell r="A20375">
            <v>6817833</v>
          </cell>
          <cell r="B20375" t="str">
            <v>CORPO DE BSCC - SEÇÃO FECHADA DE 1,5 X 1,5 M - PRÉ-MOLDADO - ALTURA DO ATERRO DE 2,50 A 5,00 M - AREIA E BRITA COMERCIAIS</v>
          </cell>
          <cell r="C20375" t="str">
            <v>M</v>
          </cell>
        </row>
        <row r="20375">
          <cell r="E20375">
            <v>1657.85</v>
          </cell>
        </row>
        <row r="20376">
          <cell r="A20376">
            <v>6817834</v>
          </cell>
          <cell r="B20376" t="str">
            <v>CORPO DE BSCC - SEÇÃO FECHADA DE 1,5 X 1,5 M - PRÉ-MOLDADO - ALTURA DO ATERRO DE 2,50 A 5,00 M - AREIA EXTRAÍDA E BRITA PRODUZIDA</v>
          </cell>
          <cell r="C20376" t="str">
            <v>M</v>
          </cell>
        </row>
        <row r="20376">
          <cell r="E20376">
            <v>1494.92</v>
          </cell>
        </row>
        <row r="20377">
          <cell r="A20377">
            <v>6817835</v>
          </cell>
          <cell r="B20377" t="str">
            <v>CORPO DE BSCC - SEÇÃO FECHADA DE 1,5 X 1,5 M - PRÉ-MOLDADO - ALTURA DO ATERRO DE 5,00 A 7,50 M - AREIA E BRITA COMERCIAIS</v>
          </cell>
          <cell r="C20377" t="str">
            <v>M</v>
          </cell>
        </row>
        <row r="20377">
          <cell r="E20377">
            <v>1773.99</v>
          </cell>
        </row>
        <row r="20378">
          <cell r="A20378">
            <v>6817836</v>
          </cell>
          <cell r="B20378" t="str">
            <v>CORPO DE BSCC - SEÇÃO FECHADA DE 1,5 X 1,5 M - PRÉ-MOLDADO - ALTURA DO ATERRO DE 5,00 A 7,50 M - AREIA EXTRAÍDA E BRITA PRODUZIDA</v>
          </cell>
          <cell r="C20378" t="str">
            <v>M</v>
          </cell>
        </row>
        <row r="20378">
          <cell r="E20378">
            <v>1613.05</v>
          </cell>
        </row>
        <row r="20379">
          <cell r="A20379">
            <v>6817837</v>
          </cell>
          <cell r="B20379" t="str">
            <v>CORPO DE BSCC - SEÇÃO FECHADA DE 1,5 X 1,5 M - PRÉ-MOLDADO - ALTURA DO ATERRO DE 7,50 A 10,00 M - AREIA E BRITA COMERCIAIS</v>
          </cell>
          <cell r="C20379" t="str">
            <v>M</v>
          </cell>
        </row>
        <row r="20379">
          <cell r="E20379">
            <v>2100.15</v>
          </cell>
        </row>
        <row r="20380">
          <cell r="A20380">
            <v>6817838</v>
          </cell>
          <cell r="B20380" t="str">
            <v>CORPO DE BSCC - SEÇÃO FECHADA DE 1,5 X 1,5 M - PRÉ-MOLDADO - ALTURA DO ATERRO DE 7,50 A 10,00 M - AREIA EXTRAÍDA E BRITA PRODUZIDA</v>
          </cell>
          <cell r="C20380" t="str">
            <v>M</v>
          </cell>
        </row>
        <row r="20380">
          <cell r="E20380">
            <v>1894.26</v>
          </cell>
        </row>
        <row r="20381">
          <cell r="A20381">
            <v>6817843</v>
          </cell>
          <cell r="B20381" t="str">
            <v>CORPO DE BSCC - SEÇÃO FECHADA DE 2,0 X 2,0 M - PRÉ-MOLDADO - ALTURA DO ATERRO DE 0,25 A 1,00 M - AREIA E BRITA COMERCIAIS</v>
          </cell>
          <cell r="C20381" t="str">
            <v>M</v>
          </cell>
        </row>
        <row r="20381">
          <cell r="E20381">
            <v>2418.96</v>
          </cell>
        </row>
        <row r="20382">
          <cell r="A20382">
            <v>6817844</v>
          </cell>
          <cell r="B20382" t="str">
            <v>CORPO DE BSCC - SEÇÃO FECHADA DE 2,0 X 2,0 M - PRÉ-MOLDADO - ALTURA DO ATERRO DE 0,25 A 1,00 M - AREIA EXTRAÍDA E BRITA PRODUZIDA</v>
          </cell>
          <cell r="C20382" t="str">
            <v>M</v>
          </cell>
        </row>
        <row r="20382">
          <cell r="E20382">
            <v>2211.58</v>
          </cell>
        </row>
        <row r="20383">
          <cell r="A20383">
            <v>6817845</v>
          </cell>
          <cell r="B20383" t="str">
            <v>CORPO DE BSCC - SEÇÃO FECHADA DE 2,0 X 2,0 M - PRÉ-MOLDADO - ALTURA DO ATERRO DE 1,00 A 2,50 M - AREIA E BRITA COMERCIAIS</v>
          </cell>
          <cell r="C20383" t="str">
            <v>M</v>
          </cell>
        </row>
        <row r="20383">
          <cell r="E20383">
            <v>2105.01</v>
          </cell>
        </row>
        <row r="20384">
          <cell r="A20384">
            <v>6817846</v>
          </cell>
          <cell r="B20384" t="str">
            <v>CORPO DE BSCC - SEÇÃO FECHADA DE 2,0 X 2,0 M - PRÉ-MOLDADO - ALTURA DO ATERRO DE 1,00 A 2,50 M - AREIA EXTRAÍDA E BRITA PRODUZIDA</v>
          </cell>
          <cell r="C20384" t="str">
            <v>M</v>
          </cell>
        </row>
        <row r="20384">
          <cell r="E20384">
            <v>1897.64</v>
          </cell>
        </row>
        <row r="20385">
          <cell r="A20385">
            <v>6817853</v>
          </cell>
          <cell r="B20385" t="str">
            <v>CORPO DE BSCC - SEÇÃO FECHADA DE 2,0 X 2,0 M - PRÉ-MOLDADO - ALTURA DO ATERRO DE 10,00 A 12,50 M - AREIA E BRITA COMERCIAIS</v>
          </cell>
          <cell r="C20385" t="str">
            <v>M</v>
          </cell>
        </row>
        <row r="20385">
          <cell r="E20385">
            <v>3197.53</v>
          </cell>
        </row>
        <row r="20386">
          <cell r="A20386">
            <v>6817854</v>
          </cell>
          <cell r="B20386" t="str">
            <v>CORPO DE BSCC - SEÇÃO FECHADA DE 2,0 X 2,0 M - PRÉ-MOLDADO - ALTURA DO ATERRO DE 10,00 A 12,50 M - AREIA EXTRAÍDA E BRITA PRODUZIDA</v>
          </cell>
          <cell r="C20386" t="str">
            <v>M</v>
          </cell>
        </row>
        <row r="20386">
          <cell r="E20386">
            <v>2956.43</v>
          </cell>
        </row>
        <row r="20387">
          <cell r="A20387">
            <v>6817855</v>
          </cell>
          <cell r="B20387" t="str">
            <v>CORPO DE BSCC - SEÇÃO FECHADA DE 2,0 X 2,0 M - PRÉ-MOLDADO - ALTURA DO ATERRO DE 12,50 A 15,00 M - AREIA E BRITA COMERCIAIS</v>
          </cell>
          <cell r="C20387" t="str">
            <v>M</v>
          </cell>
        </row>
        <row r="20387">
          <cell r="E20387">
            <v>3697.31</v>
          </cell>
        </row>
        <row r="20388">
          <cell r="A20388">
            <v>6817856</v>
          </cell>
          <cell r="B20388" t="str">
            <v>CORPO DE BSCC - SEÇÃO FECHADA DE 2,0 X 2,0 M - PRÉ-MOLDADO - ALTURA DO ATERRO DE 12,50 A 15,00 M - AREIA EXTRAÍDA E BRITA PRODUZIDA</v>
          </cell>
          <cell r="C20388" t="str">
            <v>M</v>
          </cell>
        </row>
        <row r="20388">
          <cell r="E20388">
            <v>3403.99</v>
          </cell>
        </row>
        <row r="20389">
          <cell r="A20389">
            <v>6817847</v>
          </cell>
          <cell r="B20389" t="str">
            <v>CORPO DE BSCC - SEÇÃO FECHADA DE 2,0 X 2,0 M - PRÉ-MOLDADO - ALTURA DO ATERRO DE 2,50 A 5,00 M - AREIA E BRITA COMERCIAIS</v>
          </cell>
          <cell r="C20389" t="str">
            <v>M</v>
          </cell>
        </row>
        <row r="20389">
          <cell r="E20389">
            <v>2355.57</v>
          </cell>
        </row>
        <row r="20390">
          <cell r="A20390">
            <v>6817848</v>
          </cell>
          <cell r="B20390" t="str">
            <v>CORPO DE BSCC - SEÇÃO FECHADA DE 2,0 X 2,0 M - PRÉ-MOLDADO - ALTURA DO ATERRO DE 2,50 A 5,00 M - AREIA EXTRAÍDA E BRITA PRODUZIDA</v>
          </cell>
          <cell r="C20390" t="str">
            <v>M</v>
          </cell>
        </row>
        <row r="20390">
          <cell r="E20390">
            <v>2149.59</v>
          </cell>
        </row>
        <row r="20391">
          <cell r="A20391">
            <v>6817849</v>
          </cell>
          <cell r="B20391" t="str">
            <v>CORPO DE BSCC - SEÇÃO FECHADA DE 2,0 X 2,0 M - PRÉ-MOLDADO - ALTURA DO ATERRO DE 5,00 A 7,50 M - AREIA E BRITA COMERCIAIS</v>
          </cell>
          <cell r="C20391" t="str">
            <v>M</v>
          </cell>
        </row>
        <row r="20391">
          <cell r="E20391">
            <v>2742.97</v>
          </cell>
        </row>
        <row r="20392">
          <cell r="A20392">
            <v>6817850</v>
          </cell>
          <cell r="B20392" t="str">
            <v>CORPO DE BSCC - SEÇÃO FECHADA DE 2,0 X 2,0 M - PRÉ-MOLDADO - ALTURA DO ATERRO DE 5,00 A 7,50 M - AREIA EXTRAÍDA E BRITA PRODUZIDA</v>
          </cell>
          <cell r="C20392" t="str">
            <v>M</v>
          </cell>
        </row>
        <row r="20392">
          <cell r="E20392">
            <v>2481.39</v>
          </cell>
        </row>
        <row r="20393">
          <cell r="A20393">
            <v>6817851</v>
          </cell>
          <cell r="B20393" t="str">
            <v>CORPO DE BSCC - SEÇÃO FECHADA DE 2,0 X 2,0 M - PRÉ-MOLDADO - ALTURA DO ATERRO DE 7,50 A 10,00 M - AREIA E BRITA COMERCIAIS</v>
          </cell>
          <cell r="C20393" t="str">
            <v>M</v>
          </cell>
        </row>
        <row r="20393">
          <cell r="E20393">
            <v>2974.13</v>
          </cell>
        </row>
        <row r="20394">
          <cell r="A20394">
            <v>6817852</v>
          </cell>
          <cell r="B20394" t="str">
            <v>CORPO DE BSCC - SEÇÃO FECHADA DE 2,0 X 2,0 M - PRÉ-MOLDADO - ALTURA DO ATERRO DE 7,50 A 10,00 M - AREIA EXTRAÍDA E BRITA PRODUZIDA</v>
          </cell>
          <cell r="C20394" t="str">
            <v>M</v>
          </cell>
        </row>
        <row r="20394">
          <cell r="E20394">
            <v>2727.28</v>
          </cell>
        </row>
        <row r="20395">
          <cell r="A20395">
            <v>6817857</v>
          </cell>
          <cell r="B20395" t="str">
            <v>CORPO DE BSCC - SEÇÃO FECHADA DE 2,5 X 2,5 M - PRÉ-MOLDADO - ALTURA DO ATERRO DE 0,25 A 1,00 M - AREIA E BRITA COMERCIAIS</v>
          </cell>
          <cell r="C20395" t="str">
            <v>M</v>
          </cell>
        </row>
        <row r="20395">
          <cell r="E20395">
            <v>3234.39</v>
          </cell>
        </row>
        <row r="20396">
          <cell r="A20396">
            <v>6817858</v>
          </cell>
          <cell r="B20396" t="str">
            <v>CORPO DE BSCC - SEÇÃO FECHADA DE 2,5 X 2,5 M - PRÉ-MOLDADO - ALTURA DO ATERRO DE 0,25 A 1,00 M - AREIA EXTRAÍDA E BRITA PRODUZIDA</v>
          </cell>
          <cell r="C20396" t="str">
            <v>M</v>
          </cell>
        </row>
        <row r="20396">
          <cell r="E20396">
            <v>2980.31</v>
          </cell>
        </row>
        <row r="20397">
          <cell r="A20397">
            <v>6817859</v>
          </cell>
          <cell r="B20397" t="str">
            <v>CORPO DE BSCC - SEÇÃO FECHADA DE 2,5 X 2,5 M - PRÉ-MOLDADO - ALTURA DO ATERRO DE 1,00 A 2,50 M - AREIA E BRITA COMERCIAIS</v>
          </cell>
          <cell r="C20397" t="str">
            <v>M</v>
          </cell>
        </row>
        <row r="20397">
          <cell r="E20397">
            <v>2732.86</v>
          </cell>
        </row>
        <row r="20398">
          <cell r="A20398">
            <v>6817860</v>
          </cell>
          <cell r="B20398" t="str">
            <v>CORPO DE BSCC - SEÇÃO FECHADA DE 2,5 X 2,5 M - PRÉ-MOLDADO - ALTURA DO ATERRO DE 1,00 A 2,50 M - AREIA EXTRAÍDA E BRITA PRODUZIDA</v>
          </cell>
          <cell r="C20398" t="str">
            <v>M</v>
          </cell>
        </row>
        <row r="20398">
          <cell r="E20398">
            <v>2478.78</v>
          </cell>
        </row>
        <row r="20399">
          <cell r="A20399">
            <v>6817867</v>
          </cell>
          <cell r="B20399" t="str">
            <v>CORPO DE BSCC - SEÇÃO FECHADA DE 2,5 X 2,5 M - PRÉ-MOLDADO - ALTURA DO ATERRO DE 10,00 A 12,50 M - AREIA E BRITA COMERCIAIS</v>
          </cell>
          <cell r="C20399" t="str">
            <v>M</v>
          </cell>
        </row>
        <row r="20399">
          <cell r="E20399">
            <v>4562.24</v>
          </cell>
        </row>
        <row r="20400">
          <cell r="A20400">
            <v>6817868</v>
          </cell>
          <cell r="B20400" t="str">
            <v>CORPO DE BSCC - SEÇÃO FECHADA DE 2,5 X 2,5 M - PRÉ-MOLDADO - ALTURA DO ATERRO DE 10,00 A 12,50 M - AREIA EXTRAÍDA E BRITA PRODUZIDA</v>
          </cell>
          <cell r="C20400" t="str">
            <v>M</v>
          </cell>
        </row>
        <row r="20400">
          <cell r="E20400">
            <v>4205.01</v>
          </cell>
        </row>
        <row r="20401">
          <cell r="A20401">
            <v>6817869</v>
          </cell>
          <cell r="B20401" t="str">
            <v>CORPO DE BSCC - SEÇÃO FECHADA DE 2,5 X 2,5 M - PRÉ-MOLDADO - ALTURA DO ATERRO DE 12,50 A 15,00 M - AREIA E BRITA COMERCIAIS</v>
          </cell>
          <cell r="C20401" t="str">
            <v>M</v>
          </cell>
        </row>
        <row r="20401">
          <cell r="E20401">
            <v>5116.19</v>
          </cell>
        </row>
        <row r="20402">
          <cell r="A20402">
            <v>6817870</v>
          </cell>
          <cell r="B20402" t="str">
            <v>CORPO DE BSCC - SEÇÃO FECHADA DE 2,5 X 2,5 M - PRÉ-MOLDADO - ALTURA DO ATERRO DE 12,50 A 15,00 M - AREIA EXTRAÍDA E BRITA PRODUZIDA</v>
          </cell>
          <cell r="C20402" t="str">
            <v>M</v>
          </cell>
        </row>
        <row r="20402">
          <cell r="E20402">
            <v>4757.79</v>
          </cell>
        </row>
        <row r="20403">
          <cell r="A20403">
            <v>6817861</v>
          </cell>
          <cell r="B20403" t="str">
            <v>CORPO DE BSCC - SEÇÃO FECHADA DE 2,5 X 2,5 M - PRÉ-MOLDADO - ALTURA DO ATERRO DE 2,50 A 5,00 M - AREIA E BRITA COMERCIAIS</v>
          </cell>
          <cell r="C20403" t="str">
            <v>M</v>
          </cell>
        </row>
        <row r="20403">
          <cell r="E20403">
            <v>3343.81</v>
          </cell>
        </row>
        <row r="20404">
          <cell r="A20404">
            <v>6817862</v>
          </cell>
          <cell r="B20404" t="str">
            <v>CORPO DE BSCC - SEÇÃO FECHADA DE 2,5 X 2,5 M - PRÉ-MOLDADO - ALTURA DO ATERRO DE 2,50 A 5,00 M - AREIA EXTRAÍDA E BRITA PRODUZIDA</v>
          </cell>
          <cell r="C20404" t="str">
            <v>M</v>
          </cell>
        </row>
        <row r="20404">
          <cell r="E20404">
            <v>3025.42</v>
          </cell>
        </row>
        <row r="20405">
          <cell r="A20405">
            <v>6817863</v>
          </cell>
          <cell r="B20405" t="str">
            <v>CORPO DE BSCC - SEÇÃO FECHADA DE 2,5 X 2,5 M - PRÉ-MOLDADO - ALTURA DO ATERRO DE 5,00 A 7,50 M - AREIA E BRITA COMERCIAIS</v>
          </cell>
          <cell r="C20405" t="str">
            <v>M</v>
          </cell>
        </row>
        <row r="20405">
          <cell r="E20405">
            <v>3799.45</v>
          </cell>
        </row>
        <row r="20406">
          <cell r="A20406">
            <v>6817864</v>
          </cell>
          <cell r="B20406" t="str">
            <v>CORPO DE BSCC - SEÇÃO FECHADA DE 2,5 X 2,5 M - PRÉ-MOLDADO - ALTURA DO ATERRO DE 5,00 A 7,50 M - AREIA EXTRAÍDA E BRITA PRODUZIDA</v>
          </cell>
          <cell r="C20406" t="str">
            <v>M</v>
          </cell>
        </row>
        <row r="20406">
          <cell r="E20406">
            <v>3499.25</v>
          </cell>
        </row>
        <row r="20407">
          <cell r="A20407">
            <v>6817865</v>
          </cell>
          <cell r="B20407" t="str">
            <v>CORPO DE BSCC - SEÇÃO FECHADA DE 2,5 X 2,5 M - PRÉ-MOLDADO - ALTURA DO ATERRO DE 7,50 A 10,00 M - AREIA E BRITA COMERCIAIS</v>
          </cell>
          <cell r="C20407" t="str">
            <v>M</v>
          </cell>
        </row>
        <row r="20407">
          <cell r="E20407">
            <v>4187.59</v>
          </cell>
        </row>
        <row r="20408">
          <cell r="A20408">
            <v>6817866</v>
          </cell>
          <cell r="B20408" t="str">
            <v>CORPO DE BSCC - SEÇÃO FECHADA DE 2,5 X 2,5 M - PRÉ-MOLDADO - ALTURA DO ATERRO DE 7,50 A 10,00 M - AREIA EXTRAÍDA E BRITA PRODUZIDA</v>
          </cell>
          <cell r="C20408" t="str">
            <v>M</v>
          </cell>
        </row>
        <row r="20408">
          <cell r="E20408">
            <v>3894.38</v>
          </cell>
        </row>
        <row r="20409">
          <cell r="A20409">
            <v>6817871</v>
          </cell>
          <cell r="B20409" t="str">
            <v>CORPO DE BSCC - SEÇÃO FECHADA DE 3,0 X 3,0 M - PRÉ-MOLDADO - ALTURA DO ATERRO DE 0,25 A 1,00 M - AREIA E BRITA COMERCIAIS</v>
          </cell>
          <cell r="C20409" t="str">
            <v>M</v>
          </cell>
        </row>
        <row r="20409">
          <cell r="E20409">
            <v>4122.75</v>
          </cell>
        </row>
        <row r="20410">
          <cell r="A20410">
            <v>6817872</v>
          </cell>
          <cell r="B20410" t="str">
            <v>CORPO DE BSCC - SEÇÃO FECHADA DE 3,0 X 3,0 M - PRÉ-MOLDADO - ALTURA DO ATERRO DE 0,25 A 1,00 M - AREIA EXTRAÍDA E BRITA PRODUZIDA</v>
          </cell>
          <cell r="C20410" t="str">
            <v>M</v>
          </cell>
        </row>
        <row r="20410">
          <cell r="E20410">
            <v>3826.77</v>
          </cell>
        </row>
        <row r="20411">
          <cell r="A20411">
            <v>6817873</v>
          </cell>
          <cell r="B20411" t="str">
            <v>CORPO DE BSCC - SEÇÃO FECHADA DE 3,0 X 3,0 M - PRÉ-MOLDADO - ALTURA DO ATERRO DE 1,00 A 2,50 M - AREIA E BRITA COMERCIAIS</v>
          </cell>
          <cell r="C20411" t="str">
            <v>M</v>
          </cell>
        </row>
        <row r="20411">
          <cell r="E20411">
            <v>3603.28</v>
          </cell>
        </row>
        <row r="20412">
          <cell r="A20412">
            <v>6817874</v>
          </cell>
          <cell r="B20412" t="str">
            <v>CORPO DE BSCC - SEÇÃO FECHADA DE 3,0 X 3,0 M - PRÉ-MOLDADO - ALTURA DO ATERRO DE 1,00 A 2,50 M - AREIA EXTRAÍDA E BRITA PRODUZIDA</v>
          </cell>
          <cell r="C20412" t="str">
            <v>M</v>
          </cell>
        </row>
        <row r="20412">
          <cell r="E20412">
            <v>3307.3</v>
          </cell>
        </row>
        <row r="20413">
          <cell r="A20413">
            <v>6817881</v>
          </cell>
          <cell r="B20413" t="str">
            <v>CORPO DE BSCC - SEÇÃO FECHADA DE 3,0 X 3,0 M - PRÉ-MOLDADO - ALTURA DO ATERRO DE 10,00 A 12,50 M - AREIA E BRITA COMERCIAIS</v>
          </cell>
          <cell r="C20413" t="str">
            <v>M</v>
          </cell>
        </row>
        <row r="20413">
          <cell r="E20413">
            <v>6311.43</v>
          </cell>
        </row>
        <row r="20414">
          <cell r="A20414">
            <v>6817882</v>
          </cell>
          <cell r="B20414" t="str">
            <v>CORPO DE BSCC - SEÇÃO FECHADA DE 3,0 X 3,0 M - PRÉ-MOLDADO - ALTURA DO ATERRO DE 10,00 A 12,50 M - AREIA EXTRAÍDA E BRITA PRODUZIDA</v>
          </cell>
          <cell r="C20414" t="str">
            <v>M</v>
          </cell>
        </row>
        <row r="20414">
          <cell r="E20414">
            <v>5891.43</v>
          </cell>
        </row>
        <row r="20415">
          <cell r="A20415">
            <v>6817883</v>
          </cell>
          <cell r="B20415" t="str">
            <v>CORPO DE BSCC - SEÇÃO FECHADA DE 3,0 X 3,0 M - PRÉ-MOLDADO - ALTURA DO ATERRO DE 12,50 A 15,00 M - AREIA E BRITA COMERCIAIS</v>
          </cell>
          <cell r="C20415" t="str">
            <v>M</v>
          </cell>
        </row>
        <row r="20415">
          <cell r="E20415">
            <v>6925.38</v>
          </cell>
        </row>
        <row r="20416">
          <cell r="A20416">
            <v>6817884</v>
          </cell>
          <cell r="B20416" t="str">
            <v>CORPO DE BSCC - SEÇÃO FECHADA DE 3,0 X 3,0 M - PRÉ-MOLDADO - ALTURA DO ATERRO DE 12,50 A 15,00 M - AREIA EXTRAÍDA E BRITA PRODUZIDA</v>
          </cell>
          <cell r="C20416" t="str">
            <v>M</v>
          </cell>
        </row>
        <row r="20416">
          <cell r="E20416">
            <v>6504.22</v>
          </cell>
        </row>
        <row r="20417">
          <cell r="A20417">
            <v>6817875</v>
          </cell>
          <cell r="B20417" t="str">
            <v>CORPO DE BSCC - SEÇÃO FECHADA DE 3,0 X 3,0 M - PRÉ-MOLDADO - ALTURA DO ATERRO DE 2,50 A 5,00 M - AREIA E BRITA COMERCIAIS</v>
          </cell>
          <cell r="C20417" t="str">
            <v>M</v>
          </cell>
        </row>
        <row r="20417">
          <cell r="E20417">
            <v>4355.31</v>
          </cell>
        </row>
        <row r="20418">
          <cell r="A20418">
            <v>6817876</v>
          </cell>
          <cell r="B20418" t="str">
            <v>CORPO DE BSCC - SEÇÃO FECHADA DE 3,0 X 3,0 M - PRÉ-MOLDADO - ALTURA DO ATERRO DE 2,50 A 5,00 M - AREIA EXTRAÍDA E BRITA PRODUZIDA</v>
          </cell>
          <cell r="C20418" t="str">
            <v>M</v>
          </cell>
        </row>
        <row r="20418">
          <cell r="E20418">
            <v>3978.9</v>
          </cell>
        </row>
        <row r="20419">
          <cell r="A20419">
            <v>6817877</v>
          </cell>
          <cell r="B20419" t="str">
            <v>CORPO DE BSCC - SEÇÃO FECHADA DE 3,0 X 3,0 M - PRÉ-MOLDADO - ALTURA DO ATERRO DE 5,00 A 7,50 M - AREIA E BRITA COMERCIAIS</v>
          </cell>
          <cell r="C20419" t="str">
            <v>M</v>
          </cell>
        </row>
        <row r="20419">
          <cell r="E20419">
            <v>5169.33</v>
          </cell>
        </row>
        <row r="20420">
          <cell r="A20420">
            <v>6817878</v>
          </cell>
          <cell r="B20420" t="str">
            <v>CORPO DE BSCC - SEÇÃO FECHADA DE 3,0 X 3,0 M - PRÉ-MOLDADO - ALTURA DO ATERRO DE 5,00 A 7,50 M - AREIA EXTRAÍDA E BRITA PRODUZIDA</v>
          </cell>
          <cell r="C20420" t="str">
            <v>M</v>
          </cell>
        </row>
        <row r="20420">
          <cell r="E20420">
            <v>4823.97</v>
          </cell>
        </row>
        <row r="20421">
          <cell r="A20421">
            <v>6817879</v>
          </cell>
          <cell r="B20421" t="str">
            <v>CORPO DE BSCC - SEÇÃO FECHADA DE 3,0 X 3,0 M - PRÉ-MOLDADO - ALTURA DO ATERRO DE 7,50 A 10,00 M - AREIA E BRITA COMERCIAIS</v>
          </cell>
          <cell r="C20421" t="str">
            <v>M</v>
          </cell>
        </row>
        <row r="20421">
          <cell r="E20421">
            <v>5767.76</v>
          </cell>
        </row>
        <row r="20422">
          <cell r="A20422">
            <v>6817880</v>
          </cell>
          <cell r="B20422" t="str">
            <v>CORPO DE BSCC - SEÇÃO FECHADA DE 3,0 X 3,0 M - PRÉ-MOLDADO - ALTURA DO ATERRO DE 7,50 A 10,00 M - AREIA EXTRAÍDA E BRITA PRODUZIDA</v>
          </cell>
          <cell r="C20422" t="str">
            <v>M</v>
          </cell>
        </row>
        <row r="20422">
          <cell r="E20422">
            <v>5347.74</v>
          </cell>
        </row>
        <row r="20423">
          <cell r="A20423">
            <v>7119788</v>
          </cell>
          <cell r="B20423" t="str">
            <v>ADMINISTRAÇÃO LOCAL DO ESTALEIRO PADRÃO</v>
          </cell>
          <cell r="C20423" t="str">
            <v>MÊS</v>
          </cell>
        </row>
        <row r="20423">
          <cell r="E20423">
            <v>263331.26</v>
          </cell>
        </row>
        <row r="20424">
          <cell r="A20424">
            <v>7119714</v>
          </cell>
          <cell r="B20424" t="str">
            <v>AMARRAÇÃO DO SISTEMA DE FUNDEIO - PROFUNDIDADE DE ATÉ 50 M</v>
          </cell>
          <cell r="C20424" t="str">
            <v>UND</v>
          </cell>
        </row>
        <row r="20424">
          <cell r="E20424">
            <v>2020.09</v>
          </cell>
        </row>
        <row r="20425">
          <cell r="A20425">
            <v>7119715</v>
          </cell>
          <cell r="B20425" t="str">
            <v>ÂNODO DE SACRIFÍCIO PARA PROTEÇÃO DO CASCO - FORNECIMENTO E INSTALAÇÃO</v>
          </cell>
          <cell r="C20425" t="str">
            <v>UND</v>
          </cell>
        </row>
        <row r="20425">
          <cell r="E20425">
            <v>1660.07</v>
          </cell>
        </row>
        <row r="20426">
          <cell r="A20426">
            <v>7119678</v>
          </cell>
          <cell r="B20426" t="str">
            <v>BENEFICIAMENTO DE AÇO NAVAL PARA CONSTRUÇÃO DE INSTALAÇÕES PORTUÁRIAS DE PEQUENO PORTE - EXCLUSO O AÇO NAVAL</v>
          </cell>
          <cell r="C20426" t="str">
            <v>T</v>
          </cell>
        </row>
        <row r="20426">
          <cell r="E20426">
            <v>8227.19</v>
          </cell>
        </row>
        <row r="20427">
          <cell r="A20427">
            <v>7119712</v>
          </cell>
          <cell r="B20427" t="str">
            <v>CABO DE SEGURANÇA PARA CONEXÃO DA PONTE - FORNECIMENTO E INSTALAÇÃO</v>
          </cell>
          <cell r="C20427" t="str">
            <v>UND</v>
          </cell>
        </row>
        <row r="20427">
          <cell r="E20427">
            <v>13481.59</v>
          </cell>
        </row>
        <row r="20428">
          <cell r="A20428">
            <v>7119694</v>
          </cell>
          <cell r="B20428" t="str">
            <v>CONFECÇÃO DE MORTO DE CONCRETO DE 13 T</v>
          </cell>
          <cell r="C20428" t="str">
            <v>UND</v>
          </cell>
        </row>
        <row r="20428">
          <cell r="E20428">
            <v>7862.06</v>
          </cell>
        </row>
        <row r="20429">
          <cell r="A20429">
            <v>7119695</v>
          </cell>
          <cell r="B20429" t="str">
            <v>CONFECÇÃO DE MORTO DE CONCRETO DE 14 T</v>
          </cell>
          <cell r="C20429" t="str">
            <v>UND</v>
          </cell>
        </row>
        <row r="20429">
          <cell r="E20429">
            <v>8521.93</v>
          </cell>
        </row>
        <row r="20430">
          <cell r="A20430">
            <v>7119696</v>
          </cell>
          <cell r="B20430" t="str">
            <v>CONFECÇÃO DE MORTO DE CONCRETO DE 22 T</v>
          </cell>
          <cell r="C20430" t="str">
            <v>UND</v>
          </cell>
        </row>
        <row r="20430">
          <cell r="E20430">
            <v>13494.37</v>
          </cell>
        </row>
        <row r="20431">
          <cell r="A20431">
            <v>7119697</v>
          </cell>
          <cell r="B20431" t="str">
            <v>CONFECÇÃO DE MORTO DE CONCRETO DE 36 T</v>
          </cell>
          <cell r="C20431" t="str">
            <v>UND</v>
          </cell>
        </row>
        <row r="20431">
          <cell r="E20431">
            <v>21417.47</v>
          </cell>
        </row>
        <row r="20432">
          <cell r="A20432">
            <v>7119698</v>
          </cell>
          <cell r="B20432" t="str">
            <v>CONFECÇÃO DE MORTO DE CONCRETO DE 48 T</v>
          </cell>
          <cell r="C20432" t="str">
            <v>UND</v>
          </cell>
        </row>
        <row r="20432">
          <cell r="E20432">
            <v>27333.39</v>
          </cell>
        </row>
        <row r="20433">
          <cell r="A20433">
            <v>7119688</v>
          </cell>
          <cell r="B20433" t="str">
            <v>CONFECÇÃO DE POITA DE CONCRETO COM GARRAS METÁLICAS DE 13,3 T (PESO SUBMERSO = 8 T)</v>
          </cell>
          <cell r="C20433" t="str">
            <v>UND</v>
          </cell>
        </row>
        <row r="20433">
          <cell r="E20433">
            <v>7904.06</v>
          </cell>
        </row>
        <row r="20434">
          <cell r="A20434">
            <v>7119689</v>
          </cell>
          <cell r="B20434" t="str">
            <v>CONFECÇÃO DE POITA DE CONCRETO COM GARRAS METÁLICAS DE 25 T (PESO SUBMERSO = 15 T)</v>
          </cell>
          <cell r="C20434" t="str">
            <v>UND</v>
          </cell>
        </row>
        <row r="20434">
          <cell r="E20434">
            <v>15270.75</v>
          </cell>
        </row>
        <row r="20435">
          <cell r="A20435">
            <v>7119690</v>
          </cell>
          <cell r="B20435" t="str">
            <v>CONFECÇÃO DE POITA DE CONCRETO COM GARRAS METÁLICAS DE 30 T (PESO SUBMERSO = 18 T)</v>
          </cell>
          <cell r="C20435" t="str">
            <v>UND</v>
          </cell>
        </row>
        <row r="20435">
          <cell r="E20435">
            <v>18214.34</v>
          </cell>
        </row>
        <row r="20436">
          <cell r="A20436">
            <v>7119691</v>
          </cell>
          <cell r="B20436" t="str">
            <v>CONFECÇÃO DE POITA DE CONCRETO COM GARRAS METÁLICAS DE 41,7 T (PESO SUBMERSO = 25 T)</v>
          </cell>
          <cell r="C20436" t="str">
            <v>UND</v>
          </cell>
        </row>
        <row r="20436">
          <cell r="E20436">
            <v>25238.15</v>
          </cell>
        </row>
        <row r="20437">
          <cell r="A20437">
            <v>7119692</v>
          </cell>
          <cell r="B20437" t="str">
            <v>CONFECÇÃO DE POITA DE CONCRETO COM GARRAS METÁLICAS DE 45,8 T (PESO SUBMERSO = 27,5 T)</v>
          </cell>
          <cell r="C20437" t="str">
            <v>UND</v>
          </cell>
        </row>
        <row r="20437">
          <cell r="E20437">
            <v>27744.44</v>
          </cell>
        </row>
        <row r="20438">
          <cell r="A20438">
            <v>7119693</v>
          </cell>
          <cell r="B20438" t="str">
            <v>CONFECÇÃO DE POITA DE CONCRETO COM GARRAS METÁLICAS DE 58,3 T (PESO SUBMERSO = 35 T)</v>
          </cell>
          <cell r="C20438" t="str">
            <v>UND</v>
          </cell>
        </row>
        <row r="20438">
          <cell r="E20438">
            <v>35255.06</v>
          </cell>
        </row>
        <row r="20439">
          <cell r="A20439">
            <v>7119687</v>
          </cell>
          <cell r="B20439" t="str">
            <v>CONFECÇÃO DE POITA DE CONCRETO COM GARRAS METÁLICAS DE 6,7 T (PESO SUBMERSO = 4 T)</v>
          </cell>
          <cell r="C20439" t="str">
            <v>UND</v>
          </cell>
        </row>
        <row r="20439">
          <cell r="E20439">
            <v>4185.64</v>
          </cell>
        </row>
        <row r="20440">
          <cell r="A20440">
            <v>7119681</v>
          </cell>
          <cell r="B20440" t="str">
            <v>CONFECÇÃO DE POITA DE CONCRETO DE 13,3 T (PESO SUBMERSO = 8 T)</v>
          </cell>
          <cell r="C20440" t="str">
            <v>UND</v>
          </cell>
        </row>
        <row r="20440">
          <cell r="E20440">
            <v>8807.86</v>
          </cell>
        </row>
        <row r="20441">
          <cell r="A20441">
            <v>7119682</v>
          </cell>
          <cell r="B20441" t="str">
            <v>CONFECÇÃO DE POITA DE CONCRETO DE 25 T (PESO SUBMERSO = 15 T)</v>
          </cell>
          <cell r="C20441" t="str">
            <v>UND</v>
          </cell>
        </row>
        <row r="20441">
          <cell r="E20441">
            <v>16920.96</v>
          </cell>
        </row>
        <row r="20442">
          <cell r="A20442">
            <v>7119683</v>
          </cell>
          <cell r="B20442" t="str">
            <v>CONFECÇÃO DE POITA DE CONCRETO DE 30 T (PESO SUBMERSO = 18 T)</v>
          </cell>
          <cell r="C20442" t="str">
            <v>UND</v>
          </cell>
        </row>
        <row r="20442">
          <cell r="E20442">
            <v>20184.16</v>
          </cell>
        </row>
        <row r="20443">
          <cell r="A20443">
            <v>7119684</v>
          </cell>
          <cell r="B20443" t="str">
            <v>CONFECÇÃO DE POITA DE CONCRETO DE 41,7 T (PESO SUBMERSO = 25 T)</v>
          </cell>
          <cell r="C20443" t="str">
            <v>UND</v>
          </cell>
        </row>
        <row r="20443">
          <cell r="E20443">
            <v>27944.77</v>
          </cell>
        </row>
        <row r="20444">
          <cell r="A20444">
            <v>7119685</v>
          </cell>
          <cell r="B20444" t="str">
            <v>CONFECÇÃO DE POITA DE CONCRETO DE 45,8 T (PESO SUBMERSO = 27,5 T)</v>
          </cell>
          <cell r="C20444" t="str">
            <v>UND</v>
          </cell>
        </row>
        <row r="20444">
          <cell r="E20444">
            <v>30713.53</v>
          </cell>
        </row>
        <row r="20445">
          <cell r="A20445">
            <v>7119686</v>
          </cell>
          <cell r="B20445" t="str">
            <v>CONFECÇÃO DE POITA DE CONCRETO DE 58,3 T (PESO SUBMERSO = 35 T)</v>
          </cell>
          <cell r="C20445" t="str">
            <v>UND</v>
          </cell>
        </row>
        <row r="20445">
          <cell r="E20445">
            <v>39014.71</v>
          </cell>
        </row>
        <row r="20446">
          <cell r="A20446">
            <v>7119680</v>
          </cell>
          <cell r="B20446" t="str">
            <v>CONFECÇÃO DE POITA DE CONCRETO DE 6,7 T (PESO SUBMERSO = 4 T)</v>
          </cell>
          <cell r="C20446" t="str">
            <v>UND</v>
          </cell>
        </row>
        <row r="20446">
          <cell r="E20446">
            <v>4651.29</v>
          </cell>
        </row>
        <row r="20447">
          <cell r="A20447">
            <v>7119710</v>
          </cell>
          <cell r="B20447" t="str">
            <v>DEFENSA DE PNEUS PARA PROTEÇÃO DO FLUTUANTE - CONFECÇÃO E INSTALAÇÃO</v>
          </cell>
          <cell r="C20447" t="str">
            <v>UND</v>
          </cell>
        </row>
        <row r="20447">
          <cell r="E20447">
            <v>707.95</v>
          </cell>
        </row>
        <row r="20448">
          <cell r="A20448">
            <v>7107375</v>
          </cell>
          <cell r="B20448" t="str">
            <v>FORNECIMENTO E INSTALAÇÃO DE RESERVATÓRIO METÁLICO TIPO TAÇA DE 10.000 LITROS PINTURA INTERNA E EXTERNA COM ESCADA DE ACESSO E BASE DE CONCRETO ARMADO - AREIA E BRITA COMERCIAIS</v>
          </cell>
          <cell r="C20448" t="str">
            <v>UND</v>
          </cell>
        </row>
        <row r="20448">
          <cell r="E20448">
            <v>23863.39</v>
          </cell>
        </row>
        <row r="20449">
          <cell r="A20449">
            <v>7107376</v>
          </cell>
          <cell r="B20449" t="str">
            <v>FORNECIMENTO E INSTALAÇÃO DE RESERVATÓRIO METÁLICO TIPO TAÇA DE 20.000 LITROS PINTURA INTERNA E EXTERNA COM ESCADA DE ACESSO E BASE DE CONCRETO ARMADO - AREIA E BRITA COMERCIAIS</v>
          </cell>
          <cell r="C20449" t="str">
            <v>UND</v>
          </cell>
        </row>
        <row r="20449">
          <cell r="E20449">
            <v>34933.05</v>
          </cell>
        </row>
        <row r="20450">
          <cell r="A20450">
            <v>7107377</v>
          </cell>
          <cell r="B20450" t="str">
            <v>FORNECIMENTO E INSTALAÇÃO DE RESERVATÓRIO METÁLICO TIPO TAÇA DE 30.000 LITROS PINTURA INTERNA E EXTERNA COM ESCADA DE ACESSO E BASE DE CONCRETO ARMADO - AREIA E BRITA COMERCIAIS</v>
          </cell>
          <cell r="C20450" t="str">
            <v>UND</v>
          </cell>
        </row>
        <row r="20450">
          <cell r="E20450">
            <v>49835.27</v>
          </cell>
        </row>
        <row r="20451">
          <cell r="A20451">
            <v>7107374</v>
          </cell>
          <cell r="B20451" t="str">
            <v>FORNECIMENTO E INSTALAÇÃO DE RESERVATÓRIO METÁLICO TIPO TAÇA DE 5.000 LITROS PINTURA INTERNA E EXTERNA COM ESCADA DE ACESSO E BASE DE CONCRETO ARMADO - AREIA E BRITA COMERCIAIS</v>
          </cell>
          <cell r="C20451" t="str">
            <v>UND</v>
          </cell>
        </row>
        <row r="20451">
          <cell r="E20451">
            <v>16126.58</v>
          </cell>
        </row>
        <row r="20452">
          <cell r="A20452">
            <v>7119708</v>
          </cell>
          <cell r="B20452" t="str">
            <v>GUINCHO MANUAL PARA SISTEMA DE FUNDEIO COM CAPACIDADE DE TRAÇÃO DE 100 KN - FORNECIMENTO E INSTALAÇÃO</v>
          </cell>
          <cell r="C20452" t="str">
            <v>UND</v>
          </cell>
        </row>
        <row r="20452">
          <cell r="E20452">
            <v>152916.02</v>
          </cell>
        </row>
        <row r="20453">
          <cell r="A20453">
            <v>7119709</v>
          </cell>
          <cell r="B20453" t="str">
            <v>GUINCHO MANUAL PARA SISTEMA DE FUNDEIO COM CAPACIDADE DE TRAÇÃO DE 200 KN - FORNECIMENTO E INSTALAÇÃO</v>
          </cell>
          <cell r="C20453" t="str">
            <v>UND</v>
          </cell>
        </row>
        <row r="20453">
          <cell r="E20453">
            <v>213752.92</v>
          </cell>
        </row>
        <row r="20454">
          <cell r="A20454">
            <v>7119706</v>
          </cell>
          <cell r="B20454" t="str">
            <v>IMPLANTAÇÃO DO SISTEMA NAVAL TIPO I - PONTE MÓVEL E FLUTUANTE PRINCIPAL</v>
          </cell>
          <cell r="C20454" t="str">
            <v>UND</v>
          </cell>
        </row>
        <row r="20454">
          <cell r="E20454">
            <v>46822.88</v>
          </cell>
        </row>
        <row r="20455">
          <cell r="A20455">
            <v>7119707</v>
          </cell>
          <cell r="B20455" t="str">
            <v>IMPLANTAÇÃO DO SISTEMA NAVAL TIPO II - PONTES MÓVEIS, FLUTUANTE INTERMEDIÁRIO E FLUTUANTE PRINCIPAL</v>
          </cell>
          <cell r="C20455" t="str">
            <v>UND</v>
          </cell>
        </row>
        <row r="20455">
          <cell r="E20455">
            <v>112091.32</v>
          </cell>
        </row>
        <row r="20456">
          <cell r="A20456">
            <v>7119787</v>
          </cell>
          <cell r="B20456" t="str">
            <v>INSTALAÇÕES DO ESTALEIRO PADRÃO PARA O BENEFICIAMENTO DE ESTRUTURAS NAVAIS, INCLUSIVE MOBILIÁRIO, EQUIPAMENTOS DE INFORMÁTICA E DE SEGURANÇA</v>
          </cell>
          <cell r="C20456" t="str">
            <v>M2</v>
          </cell>
        </row>
        <row r="20456">
          <cell r="E20456">
            <v>334.63</v>
          </cell>
        </row>
        <row r="20457">
          <cell r="A20457">
            <v>7119647</v>
          </cell>
          <cell r="B20457" t="str">
            <v>LANÇAMENTO DA EMBARCAÇÃO SOBRE CARREIRA EM ÁGUA</v>
          </cell>
          <cell r="C20457" t="str">
            <v>UND</v>
          </cell>
        </row>
        <row r="20457">
          <cell r="E20457">
            <v>2509.66</v>
          </cell>
        </row>
        <row r="20458">
          <cell r="A20458">
            <v>7119679</v>
          </cell>
          <cell r="B20458" t="str">
            <v>LANÇAMENTO DE POITA DE CONCRETO - PESO SUBMERSO</v>
          </cell>
          <cell r="C20458" t="str">
            <v>T</v>
          </cell>
        </row>
        <row r="20458">
          <cell r="E20458">
            <v>42.42</v>
          </cell>
        </row>
        <row r="20459">
          <cell r="A20459">
            <v>7119711</v>
          </cell>
          <cell r="B20459" t="str">
            <v>MANCAL DE CONEXÃO - CONFECÇÃO E INSTALAÇÃO</v>
          </cell>
          <cell r="C20459" t="str">
            <v>UND</v>
          </cell>
        </row>
        <row r="20459">
          <cell r="E20459">
            <v>991.44</v>
          </cell>
        </row>
        <row r="20460">
          <cell r="A20460">
            <v>7119713</v>
          </cell>
          <cell r="B20460" t="str">
            <v>MOLINETE MANUAL PARA SISTEMA DE FUNDEIO COM CAPACIDADE DE TRAÇÃO DE 70 KN - FORNECIMENTO E INSTALAÇÃO</v>
          </cell>
          <cell r="C20460" t="str">
            <v>UND</v>
          </cell>
        </row>
        <row r="20460">
          <cell r="E20460">
            <v>236408.63</v>
          </cell>
        </row>
        <row r="20461">
          <cell r="A20461">
            <v>7119646</v>
          </cell>
          <cell r="B20461" t="str">
            <v>TRANSPORTE INTERNO EM ESTALEIRO PARA MOVIMENTAÇÃO DE PEÇAS</v>
          </cell>
          <cell r="C20461" t="str">
            <v>T</v>
          </cell>
        </row>
        <row r="20461">
          <cell r="E20461">
            <v>1083.21</v>
          </cell>
        </row>
        <row r="20462">
          <cell r="A20462">
            <v>7119699</v>
          </cell>
          <cell r="B20462" t="str">
            <v>TRATAMENTO SUPERFICIAL E PINTURA DA ÁREA INTERNA DO FLUTUANTE (TANQUES DE RESERVA DE FLUTUABILIDADE)</v>
          </cell>
          <cell r="C20462" t="str">
            <v>M2</v>
          </cell>
        </row>
        <row r="20462">
          <cell r="E20462">
            <v>19.6</v>
          </cell>
        </row>
        <row r="20463">
          <cell r="A20463">
            <v>7119702</v>
          </cell>
          <cell r="B20463" t="str">
            <v>TRATAMENTO SUPERFICIAL E PINTURA DA PONTE E DEMAIS ESTRUTURAS METÁLICAS NAVAIS - EXCETO FLUTUANTES</v>
          </cell>
          <cell r="C20463" t="str">
            <v>M2</v>
          </cell>
        </row>
        <row r="20463">
          <cell r="E20463">
            <v>61.91</v>
          </cell>
        </row>
        <row r="20464">
          <cell r="A20464">
            <v>7119701</v>
          </cell>
          <cell r="B20464" t="str">
            <v>TRATAMENTO SUPERFICIAL E PINTURA DAS OBRAS MORTAS DO FLUTUANTE (CONVÉS PRINCIPAL, CONVÉS SUPERIOR, CASARIA E ESTRUTURAS APOIADAS SOBRE O CONVÉS) - EXCETO PISO</v>
          </cell>
          <cell r="C20464" t="str">
            <v>M2</v>
          </cell>
        </row>
        <row r="20464">
          <cell r="E20464">
            <v>61.91</v>
          </cell>
        </row>
        <row r="20465">
          <cell r="A20465">
            <v>7119700</v>
          </cell>
          <cell r="B20465" t="str">
            <v>TRATAMENTO SUPERFICIAL E PINTURA DAS OBRAS VIVAS E MORTAS EXTERNAS DO FLUTUANTE (FUNDO, COSTADOS E ESPELHOS DE PROA E POPA)</v>
          </cell>
          <cell r="C20465" t="str">
            <v>M2</v>
          </cell>
        </row>
        <row r="20465">
          <cell r="E20465">
            <v>53.72</v>
          </cell>
        </row>
      </sheetData>
      <sheetData sheetId="10"/>
      <sheetData sheetId="11"/>
      <sheetData sheetId="12"/>
      <sheetData sheetId="13"/>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01"/>
  <sheetViews>
    <sheetView view="pageBreakPreview" zoomScaleNormal="100" topLeftCell="A7" workbookViewId="0">
      <selection activeCell="C11" sqref="C11:D11"/>
    </sheetView>
  </sheetViews>
  <sheetFormatPr defaultColWidth="12.6666666666667" defaultRowHeight="15" customHeight="1"/>
  <cols>
    <col min="1" max="1" width="6.21904761904762" style="86" customWidth="1"/>
    <col min="2" max="2" width="19.8857142857143" style="86" customWidth="1"/>
    <col min="3" max="3" width="92" style="86" customWidth="1"/>
    <col min="4" max="4" width="7.88571428571429" style="86" customWidth="1"/>
    <col min="5" max="5" width="12.6666666666667" style="86" customWidth="1"/>
    <col min="6" max="6" width="17" style="86" customWidth="1"/>
    <col min="7" max="7" width="13.8857142857143" style="86" customWidth="1"/>
    <col min="8" max="8" width="18.8857142857143" style="86" customWidth="1"/>
    <col min="9" max="9" width="12.3333333333333" style="86" customWidth="1"/>
    <col min="10" max="10" width="9.1047619047619" style="86" customWidth="1"/>
    <col min="11" max="11" width="21.7809523809524" style="86" customWidth="1"/>
    <col min="12" max="12" width="63.1047619047619" style="86" customWidth="1"/>
    <col min="13" max="13" width="7.78095238095238" style="86" customWidth="1"/>
    <col min="14" max="14" width="12.3333333333333" style="86" customWidth="1"/>
    <col min="15" max="15" width="9.1047619047619" style="86" customWidth="1"/>
    <col min="16" max="16" width="6.78095238095238" style="86" customWidth="1"/>
    <col min="17" max="17" width="7.78095238095238" style="86" customWidth="1"/>
    <col min="18" max="18" width="63.1047619047619" style="86" customWidth="1"/>
    <col min="19" max="19" width="7.33333333333333" style="86" customWidth="1"/>
    <col min="20" max="20" width="12.3333333333333" style="86" customWidth="1"/>
    <col min="21" max="21" width="1.33333333333333" style="86" customWidth="1"/>
    <col min="22" max="22" width="7.78095238095238" style="86" customWidth="1"/>
    <col min="23" max="23" width="63.1047619047619" style="86" customWidth="1"/>
    <col min="24" max="24" width="7.78095238095238" style="86" customWidth="1"/>
    <col min="25" max="25" width="12.3333333333333" style="86" customWidth="1"/>
    <col min="26" max="26" width="9.1047619047619" style="86" customWidth="1"/>
    <col min="27" max="27" width="6.78095238095238" style="86" customWidth="1"/>
    <col min="28" max="16384" width="12.6666666666667" style="86"/>
  </cols>
  <sheetData>
    <row r="1" s="86" customFormat="1" ht="54" customHeight="1" spans="1:27">
      <c r="A1" s="311"/>
      <c r="B1" s="88"/>
      <c r="C1" s="88"/>
      <c r="D1" s="88"/>
      <c r="E1" s="88"/>
      <c r="F1" s="88"/>
      <c r="G1" s="121"/>
      <c r="H1" s="122"/>
      <c r="I1" s="122"/>
      <c r="J1" s="122"/>
      <c r="K1" s="122"/>
      <c r="L1" s="122"/>
      <c r="M1" s="122"/>
      <c r="N1" s="122"/>
      <c r="O1" s="122"/>
      <c r="P1" s="122"/>
      <c r="Q1" s="122"/>
      <c r="R1" s="122"/>
      <c r="S1" s="122"/>
      <c r="T1" s="122"/>
      <c r="U1" s="122"/>
      <c r="V1" s="122"/>
      <c r="W1" s="122"/>
      <c r="X1" s="122"/>
      <c r="Y1" s="122"/>
      <c r="Z1" s="122"/>
      <c r="AA1" s="122"/>
    </row>
    <row r="2" s="86" customFormat="1" ht="16" customHeight="1" spans="1:27">
      <c r="A2" s="89" t="s">
        <v>0</v>
      </c>
      <c r="B2" s="149"/>
      <c r="C2" s="149"/>
      <c r="D2" s="149"/>
      <c r="E2" s="149"/>
      <c r="F2" s="149"/>
      <c r="G2" s="63"/>
      <c r="H2" s="136"/>
      <c r="I2" s="124"/>
      <c r="J2" s="125"/>
      <c r="K2" s="125"/>
      <c r="L2" s="125"/>
      <c r="M2" s="125"/>
      <c r="N2" s="125"/>
      <c r="O2" s="125"/>
      <c r="P2" s="125"/>
      <c r="Q2" s="125"/>
      <c r="R2" s="125"/>
      <c r="S2" s="125"/>
      <c r="T2" s="125"/>
      <c r="U2" s="125"/>
      <c r="V2" s="125"/>
      <c r="W2" s="125"/>
      <c r="X2" s="125"/>
      <c r="Y2" s="125"/>
      <c r="Z2" s="125"/>
      <c r="AA2" s="125"/>
    </row>
    <row r="3" s="86" customFormat="1" ht="16" customHeight="1" spans="1:27">
      <c r="A3" s="89" t="s">
        <v>1</v>
      </c>
      <c r="B3" s="149"/>
      <c r="C3" s="149"/>
      <c r="D3" s="149"/>
      <c r="E3" s="149"/>
      <c r="F3" s="149"/>
      <c r="G3" s="63"/>
      <c r="H3" s="136"/>
      <c r="I3" s="124"/>
      <c r="J3" s="125"/>
      <c r="K3" s="125"/>
      <c r="L3" s="125"/>
      <c r="M3" s="125"/>
      <c r="N3" s="125"/>
      <c r="O3" s="125"/>
      <c r="P3" s="125"/>
      <c r="Q3" s="125"/>
      <c r="R3" s="125"/>
      <c r="S3" s="125"/>
      <c r="T3" s="125"/>
      <c r="U3" s="125"/>
      <c r="V3" s="125"/>
      <c r="W3" s="125"/>
      <c r="X3" s="125"/>
      <c r="Y3" s="125"/>
      <c r="Z3" s="125"/>
      <c r="AA3" s="125"/>
    </row>
    <row r="4" s="86" customFormat="1" ht="12.75" customHeight="1" spans="1:27">
      <c r="A4" s="89"/>
      <c r="B4" s="149"/>
      <c r="C4" s="149"/>
      <c r="D4" s="149"/>
      <c r="E4" s="149"/>
      <c r="F4" s="149"/>
      <c r="G4" s="63"/>
      <c r="H4" s="136"/>
      <c r="I4" s="124"/>
      <c r="J4" s="125"/>
      <c r="K4" s="125"/>
      <c r="L4" s="125"/>
      <c r="M4" s="125"/>
      <c r="N4" s="125"/>
      <c r="O4" s="125"/>
      <c r="P4" s="125"/>
      <c r="Q4" s="125"/>
      <c r="R4" s="125"/>
      <c r="S4" s="125"/>
      <c r="T4" s="125"/>
      <c r="U4" s="125"/>
      <c r="V4" s="125"/>
      <c r="W4" s="125"/>
      <c r="X4" s="125"/>
      <c r="Y4" s="125"/>
      <c r="Z4" s="125"/>
      <c r="AA4" s="125"/>
    </row>
    <row r="5" s="86" customFormat="1" ht="18" customHeight="1" spans="1:27">
      <c r="A5" s="93" t="s">
        <v>2</v>
      </c>
      <c r="B5" s="17"/>
      <c r="C5" s="17"/>
      <c r="D5" s="17"/>
      <c r="E5" s="17"/>
      <c r="F5" s="17"/>
      <c r="G5" s="17"/>
      <c r="H5" s="136"/>
      <c r="I5" s="124"/>
      <c r="J5" s="125"/>
      <c r="K5" s="125"/>
      <c r="L5" s="125"/>
      <c r="M5" s="125"/>
      <c r="N5" s="125"/>
      <c r="O5" s="125"/>
      <c r="P5" s="125"/>
      <c r="Q5" s="125"/>
      <c r="R5" s="125"/>
      <c r="S5" s="125"/>
      <c r="T5" s="125"/>
      <c r="U5" s="125"/>
      <c r="V5" s="125"/>
      <c r="W5" s="125"/>
      <c r="X5" s="125"/>
      <c r="Y5" s="125"/>
      <c r="Z5" s="125"/>
      <c r="AA5" s="125"/>
    </row>
    <row r="6" s="86" customFormat="1" ht="18.75" customHeight="1" spans="1:27">
      <c r="A6" s="94" t="s">
        <v>3</v>
      </c>
      <c r="B6" s="73"/>
      <c r="C6" s="73"/>
      <c r="D6" s="73"/>
      <c r="E6" s="104" t="s">
        <v>4</v>
      </c>
      <c r="F6" s="73"/>
      <c r="G6" s="73"/>
      <c r="H6" s="136"/>
      <c r="I6" s="124"/>
      <c r="J6" s="125"/>
      <c r="K6" s="125"/>
      <c r="L6" s="125"/>
      <c r="M6" s="125"/>
      <c r="N6" s="125"/>
      <c r="O6" s="125"/>
      <c r="P6" s="125"/>
      <c r="Q6" s="125"/>
      <c r="R6" s="125"/>
      <c r="S6" s="125"/>
      <c r="T6" s="125"/>
      <c r="U6" s="125"/>
      <c r="V6" s="125"/>
      <c r="W6" s="125"/>
      <c r="X6" s="125"/>
      <c r="Y6" s="125"/>
      <c r="Z6" s="125"/>
      <c r="AA6" s="125"/>
    </row>
    <row r="7" s="86" customFormat="1" ht="33" customHeight="1" spans="1:27">
      <c r="A7" s="257" t="s">
        <v>5</v>
      </c>
      <c r="B7" s="73"/>
      <c r="C7" s="73"/>
      <c r="D7" s="73"/>
      <c r="E7" s="257"/>
      <c r="F7" s="73"/>
      <c r="G7" s="73"/>
      <c r="H7" s="136"/>
      <c r="I7" s="124"/>
      <c r="J7" s="125"/>
      <c r="K7" s="125"/>
      <c r="L7" s="125"/>
      <c r="M7" s="125"/>
      <c r="N7" s="125"/>
      <c r="O7" s="125"/>
      <c r="P7" s="125"/>
      <c r="Q7" s="125"/>
      <c r="R7" s="125"/>
      <c r="S7" s="125"/>
      <c r="T7" s="125"/>
      <c r="U7" s="125"/>
      <c r="V7" s="125"/>
      <c r="W7" s="125"/>
      <c r="X7" s="125"/>
      <c r="Y7" s="125"/>
      <c r="Z7" s="125"/>
      <c r="AA7" s="125"/>
    </row>
    <row r="8" s="86" customFormat="1" ht="22.5" customHeight="1" spans="1:27">
      <c r="A8" s="94" t="s">
        <v>6</v>
      </c>
      <c r="B8" s="73"/>
      <c r="C8" s="73"/>
      <c r="D8" s="73"/>
      <c r="E8" s="98" t="s">
        <v>7</v>
      </c>
      <c r="F8" s="73"/>
      <c r="G8" s="73"/>
      <c r="H8" s="136"/>
      <c r="I8" s="124"/>
      <c r="J8" s="125"/>
      <c r="K8" s="125"/>
      <c r="L8" s="125"/>
      <c r="M8" s="125"/>
      <c r="N8" s="125"/>
      <c r="O8" s="125"/>
      <c r="P8" s="125"/>
      <c r="Q8" s="125"/>
      <c r="R8" s="125"/>
      <c r="S8" s="125"/>
      <c r="T8" s="125"/>
      <c r="U8" s="125"/>
      <c r="V8" s="125"/>
      <c r="W8" s="125"/>
      <c r="X8" s="125"/>
      <c r="Y8" s="125"/>
      <c r="Z8" s="125"/>
      <c r="AA8" s="125"/>
    </row>
    <row r="9" s="86" customFormat="1" ht="105" customHeight="1" spans="1:27">
      <c r="A9" s="99" t="s">
        <v>8</v>
      </c>
      <c r="B9" s="100"/>
      <c r="C9" s="100"/>
      <c r="D9" s="100"/>
      <c r="E9" s="312" t="s">
        <v>0</v>
      </c>
      <c r="F9" s="73"/>
      <c r="G9" s="73"/>
      <c r="H9" s="136"/>
      <c r="I9" s="124"/>
      <c r="J9" s="125"/>
      <c r="K9" s="125"/>
      <c r="L9" s="125"/>
      <c r="M9" s="125"/>
      <c r="N9" s="125"/>
      <c r="O9" s="125"/>
      <c r="P9" s="125"/>
      <c r="Q9" s="125"/>
      <c r="R9" s="125"/>
      <c r="S9" s="125"/>
      <c r="T9" s="125"/>
      <c r="U9" s="125"/>
      <c r="V9" s="125"/>
      <c r="W9" s="125"/>
      <c r="X9" s="125"/>
      <c r="Y9" s="125"/>
      <c r="Z9" s="125"/>
      <c r="AA9" s="125"/>
    </row>
    <row r="10" s="86" customFormat="1" ht="38" customHeight="1" spans="1:27">
      <c r="A10" s="102" t="s">
        <v>9</v>
      </c>
      <c r="B10" s="73"/>
      <c r="C10" s="103" t="s">
        <v>10</v>
      </c>
      <c r="D10" s="73"/>
      <c r="E10" s="104" t="s">
        <v>11</v>
      </c>
      <c r="F10" s="73"/>
      <c r="G10" s="95" t="s">
        <v>12</v>
      </c>
      <c r="H10" s="136"/>
      <c r="I10" s="124"/>
      <c r="J10" s="125"/>
      <c r="K10" s="125"/>
      <c r="L10" s="125"/>
      <c r="M10" s="125"/>
      <c r="N10" s="125"/>
      <c r="O10" s="125"/>
      <c r="P10" s="125"/>
      <c r="Q10" s="125"/>
      <c r="R10" s="125"/>
      <c r="S10" s="125"/>
      <c r="T10" s="125"/>
      <c r="U10" s="125"/>
      <c r="V10" s="125"/>
      <c r="W10" s="125"/>
      <c r="X10" s="125"/>
      <c r="Y10" s="125"/>
      <c r="Z10" s="125"/>
      <c r="AA10" s="125"/>
    </row>
    <row r="11" s="86" customFormat="1" ht="38" customHeight="1" spans="1:27">
      <c r="A11" s="257"/>
      <c r="B11" s="73"/>
      <c r="C11" s="106" t="s">
        <v>13</v>
      </c>
      <c r="D11" s="73"/>
      <c r="E11" s="107" t="s">
        <v>14</v>
      </c>
      <c r="F11" s="73"/>
      <c r="G11" s="313">
        <v>0.2338</v>
      </c>
      <c r="H11" s="136"/>
      <c r="I11" s="124"/>
      <c r="J11" s="125"/>
      <c r="K11" s="125"/>
      <c r="L11" s="125"/>
      <c r="M11" s="125"/>
      <c r="N11" s="125"/>
      <c r="O11" s="125"/>
      <c r="P11" s="125"/>
      <c r="Q11" s="125"/>
      <c r="R11" s="125"/>
      <c r="S11" s="125"/>
      <c r="T11" s="125"/>
      <c r="U11" s="125"/>
      <c r="V11" s="125"/>
      <c r="W11" s="125"/>
      <c r="X11" s="125"/>
      <c r="Y11" s="125"/>
      <c r="Z11" s="125"/>
      <c r="AA11" s="125"/>
    </row>
    <row r="12" s="86" customFormat="1" ht="19.5" customHeight="1" spans="1:27">
      <c r="A12" s="108" t="s">
        <v>15</v>
      </c>
      <c r="B12" s="73"/>
      <c r="C12" s="73"/>
      <c r="D12" s="73"/>
      <c r="E12" s="73"/>
      <c r="F12" s="73"/>
      <c r="G12" s="73"/>
      <c r="H12" s="136"/>
      <c r="I12" s="124"/>
      <c r="J12" s="125"/>
      <c r="K12" s="125"/>
      <c r="L12" s="125"/>
      <c r="M12" s="125"/>
      <c r="N12" s="125"/>
      <c r="O12" s="125"/>
      <c r="P12" s="125"/>
      <c r="Q12" s="125"/>
      <c r="R12" s="125"/>
      <c r="S12" s="125"/>
      <c r="T12" s="125"/>
      <c r="U12" s="125"/>
      <c r="V12" s="125"/>
      <c r="W12" s="125"/>
      <c r="X12" s="125"/>
      <c r="Y12" s="125"/>
      <c r="Z12" s="125"/>
      <c r="AA12" s="125"/>
    </row>
    <row r="13" s="86" customFormat="1" ht="6.75" customHeight="1" spans="1:27">
      <c r="A13" s="112"/>
      <c r="B13" s="73"/>
      <c r="C13" s="73"/>
      <c r="D13" s="73"/>
      <c r="E13" s="73"/>
      <c r="F13" s="73"/>
      <c r="G13" s="73"/>
      <c r="H13" s="136"/>
      <c r="I13" s="124"/>
      <c r="J13" s="125"/>
      <c r="K13" s="125"/>
      <c r="L13" s="125"/>
      <c r="M13" s="125"/>
      <c r="N13" s="125"/>
      <c r="O13" s="125"/>
      <c r="P13" s="125"/>
      <c r="Q13" s="125"/>
      <c r="R13" s="125"/>
      <c r="S13" s="125"/>
      <c r="T13" s="125"/>
      <c r="U13" s="125"/>
      <c r="V13" s="125"/>
      <c r="W13" s="125"/>
      <c r="X13" s="125"/>
      <c r="Y13" s="125"/>
      <c r="Z13" s="125"/>
      <c r="AA13" s="125"/>
    </row>
    <row r="14" s="86" customFormat="1" ht="12.75" customHeight="1" spans="1:27">
      <c r="A14" s="314" t="s">
        <v>16</v>
      </c>
      <c r="B14" s="73"/>
      <c r="C14" s="314" t="s">
        <v>17</v>
      </c>
      <c r="D14" s="73"/>
      <c r="E14" s="314" t="s">
        <v>18</v>
      </c>
      <c r="F14" s="73"/>
      <c r="G14" s="73"/>
      <c r="H14" s="136"/>
      <c r="I14" s="124"/>
      <c r="J14" s="125"/>
      <c r="K14" s="125"/>
      <c r="L14" s="125"/>
      <c r="M14" s="125"/>
      <c r="N14" s="125"/>
      <c r="O14" s="125"/>
      <c r="P14" s="125"/>
      <c r="Q14" s="125"/>
      <c r="R14" s="125"/>
      <c r="S14" s="125"/>
      <c r="T14" s="125"/>
      <c r="U14" s="125"/>
      <c r="V14" s="125"/>
      <c r="W14" s="125"/>
      <c r="X14" s="125"/>
      <c r="Y14" s="125"/>
      <c r="Z14" s="125"/>
      <c r="AA14" s="125"/>
    </row>
    <row r="15" s="86" customFormat="1" ht="12.75" customHeight="1" spans="1:27">
      <c r="A15" s="73"/>
      <c r="B15" s="73"/>
      <c r="C15" s="73"/>
      <c r="D15" s="73"/>
      <c r="E15" s="73"/>
      <c r="F15" s="73"/>
      <c r="G15" s="73"/>
      <c r="H15" s="136"/>
      <c r="I15" s="124"/>
      <c r="J15" s="125"/>
      <c r="K15" s="125"/>
      <c r="L15" s="125"/>
      <c r="M15" s="125"/>
      <c r="N15" s="125"/>
      <c r="O15" s="125"/>
      <c r="P15" s="125"/>
      <c r="Q15" s="125"/>
      <c r="R15" s="125"/>
      <c r="S15" s="125"/>
      <c r="T15" s="125"/>
      <c r="U15" s="125"/>
      <c r="V15" s="125"/>
      <c r="W15" s="125"/>
      <c r="X15" s="125"/>
      <c r="Y15" s="125"/>
      <c r="Z15" s="125"/>
      <c r="AA15" s="125"/>
    </row>
    <row r="16" s="86" customFormat="1" ht="4.5" customHeight="1" spans="1:27">
      <c r="A16" s="112"/>
      <c r="B16" s="73"/>
      <c r="C16" s="112"/>
      <c r="D16" s="73"/>
      <c r="E16" s="98"/>
      <c r="F16" s="73"/>
      <c r="G16" s="73"/>
      <c r="H16" s="136"/>
      <c r="I16" s="124"/>
      <c r="J16" s="125"/>
      <c r="K16" s="125"/>
      <c r="L16" s="125"/>
      <c r="M16" s="125"/>
      <c r="N16" s="125"/>
      <c r="O16" s="125"/>
      <c r="P16" s="125"/>
      <c r="Q16" s="125"/>
      <c r="R16" s="125"/>
      <c r="S16" s="125"/>
      <c r="T16" s="125"/>
      <c r="U16" s="125"/>
      <c r="V16" s="125"/>
      <c r="W16" s="125"/>
      <c r="X16" s="125"/>
      <c r="Y16" s="125"/>
      <c r="Z16" s="125"/>
      <c r="AA16" s="125"/>
    </row>
    <row r="17" s="86" customFormat="1" customHeight="1" spans="1:27">
      <c r="A17" s="315" t="s">
        <v>19</v>
      </c>
      <c r="B17" s="73"/>
      <c r="C17" s="316" t="str">
        <f>VLOOKUP(A17,[1]PLANILHA!A:K,4,0)</f>
        <v>ADMINISTRAÇÃO LOCAL DA OBRA</v>
      </c>
      <c r="D17" s="73"/>
      <c r="E17" s="317">
        <f>VLOOKUP(A17,[1]PLANILHA!A:K,11,0)</f>
        <v>131006.52</v>
      </c>
      <c r="F17" s="318"/>
      <c r="G17" s="318"/>
      <c r="H17" s="136"/>
      <c r="I17" s="124"/>
      <c r="J17" s="125"/>
      <c r="K17" s="125"/>
      <c r="L17" s="125"/>
      <c r="M17" s="125"/>
      <c r="N17" s="125"/>
      <c r="O17" s="125"/>
      <c r="P17" s="125"/>
      <c r="Q17" s="125"/>
      <c r="R17" s="125"/>
      <c r="S17" s="125"/>
      <c r="T17" s="125"/>
      <c r="U17" s="125"/>
      <c r="V17" s="125"/>
      <c r="W17" s="125"/>
      <c r="X17" s="125"/>
      <c r="Y17" s="125"/>
      <c r="Z17" s="125"/>
      <c r="AA17" s="125"/>
    </row>
    <row r="18" s="86" customFormat="1" ht="15.75" spans="1:27">
      <c r="A18" s="319"/>
      <c r="B18" s="73"/>
      <c r="C18" s="320"/>
      <c r="D18" s="73"/>
      <c r="E18" s="321"/>
      <c r="F18" s="73"/>
      <c r="G18" s="73"/>
      <c r="H18" s="136"/>
      <c r="I18" s="124"/>
      <c r="J18" s="125"/>
      <c r="K18" s="125"/>
      <c r="L18" s="125"/>
      <c r="M18" s="125"/>
      <c r="N18" s="125"/>
      <c r="O18" s="125"/>
      <c r="P18" s="125"/>
      <c r="Q18" s="125"/>
      <c r="R18" s="125"/>
      <c r="S18" s="125"/>
      <c r="T18" s="125"/>
      <c r="U18" s="125"/>
      <c r="V18" s="125"/>
      <c r="W18" s="125"/>
      <c r="X18" s="125"/>
      <c r="Y18" s="125"/>
      <c r="Z18" s="125"/>
      <c r="AA18" s="125"/>
    </row>
    <row r="19" s="86" customFormat="1" customHeight="1" spans="1:27">
      <c r="A19" s="322" t="s">
        <v>20</v>
      </c>
      <c r="B19" s="73"/>
      <c r="C19" s="316" t="str">
        <f>VLOOKUP(A19,[1]PLANILHA!A:K,4,0)</f>
        <v>SERVIÇOS PRELIMINARES / INSTALAÇÃO DE OBRA</v>
      </c>
      <c r="D19" s="73"/>
      <c r="E19" s="317">
        <f>VLOOKUP(A19,[1]PLANILHA!A:K,11,0)</f>
        <v>434880.68</v>
      </c>
      <c r="F19" s="318"/>
      <c r="G19" s="318"/>
      <c r="H19" s="136"/>
      <c r="I19" s="124"/>
      <c r="J19" s="125"/>
      <c r="K19" s="125"/>
      <c r="L19" s="125"/>
      <c r="M19" s="125"/>
      <c r="N19" s="125"/>
      <c r="O19" s="125"/>
      <c r="P19" s="125"/>
      <c r="Q19" s="125"/>
      <c r="R19" s="125"/>
      <c r="S19" s="125"/>
      <c r="T19" s="125"/>
      <c r="U19" s="125"/>
      <c r="V19" s="125"/>
      <c r="W19" s="125"/>
      <c r="X19" s="125"/>
      <c r="Y19" s="125"/>
      <c r="Z19" s="125"/>
      <c r="AA19" s="125"/>
    </row>
    <row r="20" s="86" customFormat="1" ht="15.75" spans="1:27">
      <c r="A20" s="319"/>
      <c r="B20" s="73"/>
      <c r="C20" s="320"/>
      <c r="D20" s="73"/>
      <c r="E20" s="321"/>
      <c r="F20" s="73"/>
      <c r="G20" s="73"/>
      <c r="H20" s="136"/>
      <c r="I20" s="124"/>
      <c r="J20" s="125"/>
      <c r="K20" s="125"/>
      <c r="L20" s="125"/>
      <c r="M20" s="125"/>
      <c r="N20" s="125"/>
      <c r="O20" s="125"/>
      <c r="P20" s="125"/>
      <c r="Q20" s="125"/>
      <c r="R20" s="125"/>
      <c r="S20" s="125"/>
      <c r="T20" s="125"/>
      <c r="U20" s="125"/>
      <c r="V20" s="125"/>
      <c r="W20" s="125"/>
      <c r="X20" s="125"/>
      <c r="Y20" s="125"/>
      <c r="Z20" s="125"/>
      <c r="AA20" s="125"/>
    </row>
    <row r="21" s="86" customFormat="1" ht="34" customHeight="1" spans="1:27">
      <c r="A21" s="315"/>
      <c r="B21" s="73"/>
      <c r="C21" s="323" t="s">
        <v>21</v>
      </c>
      <c r="D21" s="323"/>
      <c r="E21" s="324"/>
      <c r="F21" s="324"/>
      <c r="G21" s="324"/>
      <c r="H21" s="325"/>
      <c r="I21" s="338"/>
      <c r="J21" s="125"/>
      <c r="K21" s="325"/>
      <c r="L21" s="325"/>
      <c r="M21" s="325"/>
      <c r="N21" s="338"/>
      <c r="O21" s="125"/>
      <c r="P21" s="125"/>
      <c r="Q21" s="125"/>
      <c r="R21" s="125"/>
      <c r="S21" s="125"/>
      <c r="T21" s="125"/>
      <c r="U21" s="125"/>
      <c r="V21" s="125"/>
      <c r="W21" s="125"/>
      <c r="X21" s="125"/>
      <c r="Y21" s="125"/>
      <c r="Z21" s="125"/>
      <c r="AA21" s="125"/>
    </row>
    <row r="22" s="86" customFormat="1" customHeight="1" spans="1:27">
      <c r="A22" s="315" t="s">
        <v>22</v>
      </c>
      <c r="B22" s="73"/>
      <c r="C22" s="316" t="str">
        <f>VLOOKUP(A22,[1]PLANILHA!A:K,4,0)</f>
        <v>BAIRRO: SÃO JOÃO E SÃO PAULO</v>
      </c>
      <c r="D22" s="73"/>
      <c r="E22" s="317">
        <f>VLOOKUP(A22,[1]PLANILHA!A:K,11,0)</f>
        <v>1062652.39</v>
      </c>
      <c r="F22" s="318"/>
      <c r="G22" s="318"/>
      <c r="H22" s="325"/>
      <c r="I22" s="338"/>
      <c r="J22" s="125"/>
      <c r="K22" s="325"/>
      <c r="L22" s="325"/>
      <c r="M22" s="325"/>
      <c r="N22" s="338"/>
      <c r="O22" s="125"/>
      <c r="P22" s="125"/>
      <c r="Q22" s="125"/>
      <c r="R22" s="125"/>
      <c r="S22" s="125"/>
      <c r="T22" s="125"/>
      <c r="U22" s="125"/>
      <c r="V22" s="125"/>
      <c r="W22" s="125"/>
      <c r="X22" s="125"/>
      <c r="Y22" s="125"/>
      <c r="Z22" s="125"/>
      <c r="AA22" s="125"/>
    </row>
    <row r="23" s="86" customFormat="1" customHeight="1" spans="1:27">
      <c r="A23" s="315" t="s">
        <v>23</v>
      </c>
      <c r="B23" s="73"/>
      <c r="C23" s="316" t="str">
        <f>VLOOKUP(A23,[1]PLANILHA!A:K,4,0)</f>
        <v>BAIRRO: JOÃO PAULO II</v>
      </c>
      <c r="D23" s="73"/>
      <c r="E23" s="317">
        <f>VLOOKUP(A23,[1]PLANILHA!A:K,11,0)</f>
        <v>495417.18</v>
      </c>
      <c r="F23" s="318"/>
      <c r="G23" s="318"/>
      <c r="H23" s="325"/>
      <c r="I23" s="338"/>
      <c r="J23" s="125"/>
      <c r="K23" s="325"/>
      <c r="L23" s="325"/>
      <c r="M23" s="325"/>
      <c r="N23" s="338"/>
      <c r="O23" s="125"/>
      <c r="P23" s="125"/>
      <c r="Q23" s="125"/>
      <c r="R23" s="125"/>
      <c r="S23" s="125"/>
      <c r="T23" s="125"/>
      <c r="U23" s="125"/>
      <c r="V23" s="125"/>
      <c r="W23" s="125"/>
      <c r="X23" s="125"/>
      <c r="Y23" s="125"/>
      <c r="Z23" s="125"/>
      <c r="AA23" s="125"/>
    </row>
    <row r="24" s="86" customFormat="1" customHeight="1" spans="1:27">
      <c r="A24" s="315" t="s">
        <v>24</v>
      </c>
      <c r="B24" s="73"/>
      <c r="C24" s="316" t="str">
        <f>VLOOKUP(A24,[1]PLANILHA!A:K,4,0)</f>
        <v>BAIRRO: TABATINGA</v>
      </c>
      <c r="D24" s="73"/>
      <c r="E24" s="317">
        <f>VLOOKUP(A24,[1]PLANILHA!A:K,11,0)</f>
        <v>180145.11</v>
      </c>
      <c r="F24" s="318"/>
      <c r="G24" s="318"/>
      <c r="H24" s="326"/>
      <c r="I24" s="338"/>
      <c r="J24" s="125"/>
      <c r="K24" s="325"/>
      <c r="L24" s="325"/>
      <c r="M24" s="325"/>
      <c r="N24" s="338"/>
      <c r="O24" s="125"/>
      <c r="P24" s="125"/>
      <c r="Q24" s="125"/>
      <c r="R24" s="125"/>
      <c r="S24" s="125"/>
      <c r="T24" s="125"/>
      <c r="U24" s="125"/>
      <c r="V24" s="125"/>
      <c r="W24" s="125"/>
      <c r="X24" s="125"/>
      <c r="Y24" s="125"/>
      <c r="Z24" s="125"/>
      <c r="AA24" s="125"/>
    </row>
    <row r="25" s="86" customFormat="1" customHeight="1" spans="1:27">
      <c r="A25" s="315" t="s">
        <v>25</v>
      </c>
      <c r="B25" s="73"/>
      <c r="C25" s="316" t="str">
        <f>VLOOKUP(A25,[1]PLANILHA!A:K,4,0)</f>
        <v>BAIRRO: SÃO PEDRO</v>
      </c>
      <c r="D25" s="73"/>
      <c r="E25" s="317">
        <f>VLOOKUP(A25,[1]PLANILHA!A:K,11,0)</f>
        <v>859877.82</v>
      </c>
      <c r="F25" s="318"/>
      <c r="G25" s="318"/>
      <c r="H25" s="325"/>
      <c r="I25" s="338"/>
      <c r="J25" s="125"/>
      <c r="K25" s="325"/>
      <c r="L25" s="325"/>
      <c r="M25" s="325"/>
      <c r="N25" s="338"/>
      <c r="O25" s="125"/>
      <c r="P25" s="125"/>
      <c r="Q25" s="125"/>
      <c r="R25" s="125"/>
      <c r="S25" s="125"/>
      <c r="T25" s="125"/>
      <c r="U25" s="125"/>
      <c r="V25" s="125"/>
      <c r="W25" s="125"/>
      <c r="X25" s="125"/>
      <c r="Y25" s="125"/>
      <c r="Z25" s="125"/>
      <c r="AA25" s="125"/>
    </row>
    <row r="26" s="86" customFormat="1" customHeight="1" spans="1:27">
      <c r="A26" s="315" t="s">
        <v>26</v>
      </c>
      <c r="B26" s="73"/>
      <c r="C26" s="316" t="str">
        <f>VLOOKUP(A26,[1]PLANILHA!A:K,4,0)</f>
        <v>BAIRRO: SANTA MÔNICA</v>
      </c>
      <c r="D26" s="73"/>
      <c r="E26" s="317">
        <f>VLOOKUP(A26,[1]PLANILHA!A:K,11,0)</f>
        <v>566022.14</v>
      </c>
      <c r="F26" s="318"/>
      <c r="G26" s="318"/>
      <c r="H26" s="325"/>
      <c r="I26" s="338"/>
      <c r="J26" s="125"/>
      <c r="K26" s="325"/>
      <c r="L26" s="325"/>
      <c r="M26" s="325"/>
      <c r="N26" s="338"/>
      <c r="O26" s="125"/>
      <c r="P26" s="125"/>
      <c r="Q26" s="125"/>
      <c r="R26" s="125"/>
      <c r="S26" s="125"/>
      <c r="T26" s="125"/>
      <c r="U26" s="125"/>
      <c r="V26" s="125"/>
      <c r="W26" s="125"/>
      <c r="X26" s="125"/>
      <c r="Y26" s="125"/>
      <c r="Z26" s="125"/>
      <c r="AA26" s="125"/>
    </row>
    <row r="27" s="86" customFormat="1" customHeight="1" spans="1:27">
      <c r="A27" s="315" t="s">
        <v>27</v>
      </c>
      <c r="B27" s="73"/>
      <c r="C27" s="316" t="str">
        <f>VLOOKUP(A27,[1]PLANILHA!A:K,4,0)</f>
        <v>BAIRRO: BAIRRO NOVO DO CARMELO</v>
      </c>
      <c r="D27" s="73"/>
      <c r="E27" s="317">
        <f>VLOOKUP(A27,[1]PLANILHA!A:K,11,0)</f>
        <v>58566.54</v>
      </c>
      <c r="F27" s="318"/>
      <c r="G27" s="318"/>
      <c r="H27" s="325"/>
      <c r="I27" s="338"/>
      <c r="J27" s="125"/>
      <c r="K27" s="325"/>
      <c r="L27" s="325"/>
      <c r="M27" s="325"/>
      <c r="N27" s="338"/>
      <c r="O27" s="125"/>
      <c r="P27" s="125"/>
      <c r="Q27" s="125"/>
      <c r="R27" s="125"/>
      <c r="S27" s="125"/>
      <c r="T27" s="125"/>
      <c r="U27" s="125"/>
      <c r="V27" s="125"/>
      <c r="W27" s="125"/>
      <c r="X27" s="125"/>
      <c r="Y27" s="125"/>
      <c r="Z27" s="125"/>
      <c r="AA27" s="125"/>
    </row>
    <row r="28" s="86" customFormat="1" customHeight="1" spans="1:27">
      <c r="A28" s="315" t="s">
        <v>28</v>
      </c>
      <c r="B28" s="73"/>
      <c r="C28" s="316" t="str">
        <f>VLOOKUP(A28,[1]PLANILHA!A:K,4,0)</f>
        <v>BAIRRO: JARDIM PRIMAVERA</v>
      </c>
      <c r="D28" s="73"/>
      <c r="E28" s="317">
        <f>VLOOKUP(A28,[1]PLANILHA!A:K,11,0)</f>
        <v>742042.16</v>
      </c>
      <c r="F28" s="318"/>
      <c r="G28" s="318"/>
      <c r="H28" s="325"/>
      <c r="I28" s="338"/>
      <c r="J28" s="125"/>
      <c r="K28" s="325"/>
      <c r="L28" s="325"/>
      <c r="M28" s="325"/>
      <c r="N28" s="338"/>
      <c r="O28" s="125"/>
      <c r="P28" s="125"/>
      <c r="Q28" s="125"/>
      <c r="R28" s="125"/>
      <c r="S28" s="125"/>
      <c r="T28" s="125"/>
      <c r="U28" s="125"/>
      <c r="V28" s="125"/>
      <c r="W28" s="125"/>
      <c r="X28" s="125"/>
      <c r="Y28" s="125"/>
      <c r="Z28" s="125"/>
      <c r="AA28" s="125"/>
    </row>
    <row r="29" s="86" customFormat="1" customHeight="1" spans="1:27">
      <c r="A29" s="315" t="s">
        <v>29</v>
      </c>
      <c r="B29" s="73"/>
      <c r="C29" s="316" t="str">
        <f>VLOOKUP(A29,[1]PLANILHA!A:K,4,0)</f>
        <v>BAIRRO: SANTA TEREZA</v>
      </c>
      <c r="D29" s="73"/>
      <c r="E29" s="317">
        <f>VLOOKUP(A29,[1]PLANILHA!A:K,11,0)</f>
        <v>485173.91</v>
      </c>
      <c r="F29" s="318"/>
      <c r="G29" s="318"/>
      <c r="H29" s="136"/>
      <c r="I29" s="124"/>
      <c r="J29" s="125"/>
      <c r="K29" s="136"/>
      <c r="L29" s="125"/>
      <c r="M29" s="136"/>
      <c r="N29" s="124"/>
      <c r="O29" s="125"/>
      <c r="P29" s="125"/>
      <c r="Q29" s="125"/>
      <c r="R29" s="125"/>
      <c r="S29" s="125"/>
      <c r="T29" s="125"/>
      <c r="U29" s="125"/>
      <c r="V29" s="125"/>
      <c r="W29" s="125"/>
      <c r="X29" s="125"/>
      <c r="Y29" s="125"/>
      <c r="Z29" s="125"/>
      <c r="AA29" s="125"/>
    </row>
    <row r="30" s="86" customFormat="1" customHeight="1" spans="1:27">
      <c r="A30" s="315" t="s">
        <v>30</v>
      </c>
      <c r="B30" s="73"/>
      <c r="C30" s="316" t="str">
        <f>VLOOKUP(A30,[1]PLANILHA!A:K,4,0)</f>
        <v>BAIRRO: CÉU AZUL</v>
      </c>
      <c r="D30" s="73"/>
      <c r="E30" s="317">
        <f>VLOOKUP(A30,[1]PLANILHA!A:K,11,0)</f>
        <v>992434.31</v>
      </c>
      <c r="F30" s="318"/>
      <c r="G30" s="318"/>
      <c r="H30" s="136"/>
      <c r="I30" s="124"/>
      <c r="J30" s="125"/>
      <c r="K30" s="136"/>
      <c r="L30" s="125"/>
      <c r="M30" s="136"/>
      <c r="N30" s="124"/>
      <c r="O30" s="125"/>
      <c r="P30" s="125"/>
      <c r="Q30" s="125"/>
      <c r="R30" s="125"/>
      <c r="S30" s="125"/>
      <c r="T30" s="125"/>
      <c r="U30" s="125"/>
      <c r="V30" s="125"/>
      <c r="W30" s="125"/>
      <c r="X30" s="125"/>
      <c r="Y30" s="125"/>
      <c r="Z30" s="125"/>
      <c r="AA30" s="125"/>
    </row>
    <row r="31" s="86" customFormat="1" customHeight="1" spans="1:27">
      <c r="A31" s="315" t="s">
        <v>31</v>
      </c>
      <c r="B31" s="73"/>
      <c r="C31" s="316" t="str">
        <f>VLOOKUP(A31,[1]PLANILHA!A:K,4,0)</f>
        <v>BAIRRO: TIMBI</v>
      </c>
      <c r="D31" s="73"/>
      <c r="E31" s="317">
        <f>VLOOKUP(A31,[1]PLANILHA!A:K,11,0)</f>
        <v>568810.94</v>
      </c>
      <c r="F31" s="318"/>
      <c r="G31" s="318"/>
      <c r="H31" s="136"/>
      <c r="I31" s="124"/>
      <c r="J31" s="125"/>
      <c r="K31" s="136"/>
      <c r="L31" s="125"/>
      <c r="M31" s="136"/>
      <c r="N31" s="124"/>
      <c r="O31" s="125"/>
      <c r="P31" s="125"/>
      <c r="Q31" s="125"/>
      <c r="R31" s="125"/>
      <c r="S31" s="125"/>
      <c r="T31" s="125"/>
      <c r="U31" s="125"/>
      <c r="V31" s="125"/>
      <c r="W31" s="125"/>
      <c r="X31" s="125"/>
      <c r="Y31" s="125"/>
      <c r="Z31" s="125"/>
      <c r="AA31" s="125"/>
    </row>
    <row r="32" s="86" customFormat="1" customHeight="1" spans="1:27">
      <c r="A32" s="315" t="s">
        <v>32</v>
      </c>
      <c r="B32" s="73"/>
      <c r="C32" s="316" t="str">
        <f>VLOOKUP(A32,[1]PLANILHA!A:K,4,0)</f>
        <v>BAIRRO: SANTA MONICA</v>
      </c>
      <c r="D32" s="73"/>
      <c r="E32" s="317">
        <f>VLOOKUP(A32,[1]PLANILHA!A:K,11,0)</f>
        <v>420626.44</v>
      </c>
      <c r="F32" s="318"/>
      <c r="G32" s="318"/>
      <c r="H32" s="136"/>
      <c r="I32" s="124"/>
      <c r="J32" s="125"/>
      <c r="K32" s="136"/>
      <c r="L32" s="125"/>
      <c r="M32" s="136"/>
      <c r="N32" s="124"/>
      <c r="O32" s="125"/>
      <c r="P32" s="125"/>
      <c r="Q32" s="125"/>
      <c r="R32" s="125"/>
      <c r="S32" s="125"/>
      <c r="T32" s="125"/>
      <c r="U32" s="125"/>
      <c r="V32" s="125"/>
      <c r="W32" s="125"/>
      <c r="X32" s="125"/>
      <c r="Y32" s="125"/>
      <c r="Z32" s="125"/>
      <c r="AA32" s="125"/>
    </row>
    <row r="33" s="86" customFormat="1" customHeight="1" spans="1:27">
      <c r="A33" s="315" t="s">
        <v>33</v>
      </c>
      <c r="B33" s="73"/>
      <c r="C33" s="316" t="str">
        <f>VLOOKUP(A33,[1]PLANILHA!A:K,4,0)</f>
        <v>BAIRRO: ALBERTO MAIA</v>
      </c>
      <c r="D33" s="73"/>
      <c r="E33" s="317">
        <f>VLOOKUP(A33,[1]PLANILHA!A:K,11,0)</f>
        <v>572471.54</v>
      </c>
      <c r="F33" s="318"/>
      <c r="G33" s="318"/>
      <c r="H33" s="136"/>
      <c r="I33" s="124"/>
      <c r="J33" s="125"/>
      <c r="K33" s="136"/>
      <c r="L33" s="125"/>
      <c r="M33" s="136"/>
      <c r="N33" s="124"/>
      <c r="O33" s="125"/>
      <c r="P33" s="125"/>
      <c r="Q33" s="125"/>
      <c r="R33" s="125"/>
      <c r="S33" s="125"/>
      <c r="T33" s="125"/>
      <c r="U33" s="125"/>
      <c r="V33" s="125"/>
      <c r="W33" s="125"/>
      <c r="X33" s="125"/>
      <c r="Y33" s="125"/>
      <c r="Z33" s="125"/>
      <c r="AA33" s="125"/>
    </row>
    <row r="34" s="86" customFormat="1" customHeight="1" spans="1:27">
      <c r="A34" s="315" t="s">
        <v>34</v>
      </c>
      <c r="B34" s="73"/>
      <c r="C34" s="316" t="str">
        <f>VLOOKUP(A34,[1]PLANILHA!A:K,4,0)</f>
        <v>BAIRRO: VILA DA INABI</v>
      </c>
      <c r="D34" s="73"/>
      <c r="E34" s="317">
        <f>VLOOKUP(A34,[1]PLANILHA!A:K,11,0)</f>
        <v>435778.63</v>
      </c>
      <c r="F34" s="318"/>
      <c r="G34" s="318"/>
      <c r="H34" s="136"/>
      <c r="I34" s="124"/>
      <c r="J34" s="125"/>
      <c r="K34" s="136"/>
      <c r="L34" s="125"/>
      <c r="M34" s="136"/>
      <c r="N34" s="124"/>
      <c r="O34" s="125"/>
      <c r="P34" s="125"/>
      <c r="Q34" s="125"/>
      <c r="R34" s="125"/>
      <c r="S34" s="125"/>
      <c r="T34" s="125"/>
      <c r="U34" s="125"/>
      <c r="V34" s="125"/>
      <c r="W34" s="125"/>
      <c r="X34" s="125"/>
      <c r="Y34" s="125"/>
      <c r="Z34" s="125"/>
      <c r="AA34" s="125"/>
    </row>
    <row r="35" s="86" customFormat="1" customHeight="1" spans="1:27">
      <c r="A35" s="319"/>
      <c r="B35" s="73"/>
      <c r="C35" s="320"/>
      <c r="D35" s="73"/>
      <c r="E35" s="321"/>
      <c r="F35" s="73"/>
      <c r="G35" s="73"/>
      <c r="H35" s="136"/>
      <c r="I35" s="124"/>
      <c r="J35" s="125"/>
      <c r="K35" s="339"/>
      <c r="L35" s="125"/>
      <c r="M35" s="136"/>
      <c r="N35" s="124"/>
      <c r="O35" s="125"/>
      <c r="P35" s="125"/>
      <c r="Q35" s="125"/>
      <c r="R35" s="125"/>
      <c r="S35" s="125"/>
      <c r="T35" s="125"/>
      <c r="U35" s="125"/>
      <c r="V35" s="125"/>
      <c r="W35" s="125"/>
      <c r="X35" s="125"/>
      <c r="Y35" s="125"/>
      <c r="Z35" s="125"/>
      <c r="AA35" s="125"/>
    </row>
    <row r="36" s="86" customFormat="1" ht="17.25" customHeight="1" spans="1:27">
      <c r="A36" s="327" t="s">
        <v>35</v>
      </c>
      <c r="B36" s="73"/>
      <c r="C36" s="73"/>
      <c r="D36" s="73"/>
      <c r="E36" s="328">
        <f>SUM(E17:G34)</f>
        <v>8005906.31</v>
      </c>
      <c r="F36" s="73"/>
      <c r="G36" s="73"/>
      <c r="H36" s="329"/>
      <c r="I36" s="124"/>
      <c r="J36" s="125"/>
      <c r="K36" s="136"/>
      <c r="L36" s="125"/>
      <c r="M36" s="136"/>
      <c r="N36" s="124"/>
      <c r="O36" s="125"/>
      <c r="P36" s="125"/>
      <c r="Q36" s="125"/>
      <c r="R36" s="125"/>
      <c r="S36" s="125"/>
      <c r="T36" s="125"/>
      <c r="U36" s="125"/>
      <c r="V36" s="125"/>
      <c r="W36" s="125"/>
      <c r="X36" s="125"/>
      <c r="Y36" s="125"/>
      <c r="Z36" s="125"/>
      <c r="AA36" s="125"/>
    </row>
    <row r="37" s="86" customFormat="1" ht="24" customHeight="1" spans="1:27">
      <c r="A37" s="288" t="s">
        <v>36</v>
      </c>
      <c r="B37" s="288"/>
      <c r="C37" s="288"/>
      <c r="D37" s="288"/>
      <c r="E37" s="288"/>
      <c r="F37" s="288"/>
      <c r="G37" s="288"/>
      <c r="H37" s="138"/>
      <c r="I37" s="124"/>
      <c r="J37" s="125"/>
      <c r="K37" s="125"/>
      <c r="L37" s="125"/>
      <c r="M37" s="125"/>
      <c r="N37" s="125"/>
      <c r="O37" s="125"/>
      <c r="P37" s="125"/>
      <c r="Q37" s="136"/>
      <c r="R37" s="125"/>
      <c r="S37" s="136"/>
      <c r="T37" s="124"/>
      <c r="U37" s="125"/>
      <c r="V37" s="125"/>
      <c r="W37" s="125"/>
      <c r="X37" s="125"/>
      <c r="Y37" s="125"/>
      <c r="Z37" s="125"/>
      <c r="AA37" s="125"/>
    </row>
    <row r="38" s="86" customFormat="1" ht="14.25" customHeight="1" spans="1:27">
      <c r="A38" s="330"/>
      <c r="B38" s="330"/>
      <c r="C38" s="331"/>
      <c r="D38" s="332"/>
      <c r="E38" s="332"/>
      <c r="F38" s="332"/>
      <c r="G38" s="333"/>
      <c r="H38" s="136"/>
      <c r="I38" s="124"/>
      <c r="J38" s="125"/>
      <c r="K38" s="125"/>
      <c r="L38" s="125"/>
      <c r="M38" s="125"/>
      <c r="N38" s="125"/>
      <c r="O38" s="125"/>
      <c r="P38" s="125"/>
      <c r="Q38" s="136"/>
      <c r="R38" s="125"/>
      <c r="S38" s="136"/>
      <c r="T38" s="124"/>
      <c r="U38" s="125"/>
      <c r="V38" s="125"/>
      <c r="W38" s="125"/>
      <c r="X38" s="125"/>
      <c r="Y38" s="125"/>
      <c r="Z38" s="125"/>
      <c r="AA38" s="125"/>
    </row>
    <row r="39" s="86" customFormat="1" ht="14.25" customHeight="1" spans="1:27">
      <c r="A39" s="125"/>
      <c r="B39" s="125"/>
      <c r="C39" s="125"/>
      <c r="D39" s="125"/>
      <c r="E39" s="125"/>
      <c r="F39" s="125"/>
      <c r="G39" s="334"/>
      <c r="H39" s="136"/>
      <c r="I39" s="124"/>
      <c r="J39" s="125"/>
      <c r="K39" s="125"/>
      <c r="L39" s="125"/>
      <c r="M39" s="125"/>
      <c r="N39" s="125"/>
      <c r="O39" s="125"/>
      <c r="P39" s="125"/>
      <c r="Q39" s="136"/>
      <c r="R39" s="125"/>
      <c r="S39" s="136"/>
      <c r="T39" s="124"/>
      <c r="U39" s="125"/>
      <c r="V39" s="125"/>
      <c r="W39" s="125"/>
      <c r="X39" s="125"/>
      <c r="Y39" s="125"/>
      <c r="Z39" s="125"/>
      <c r="AA39" s="125"/>
    </row>
    <row r="40" s="86" customFormat="1" ht="14.25" customHeight="1" spans="1:27">
      <c r="A40" s="125"/>
      <c r="B40" s="125"/>
      <c r="C40" s="125"/>
      <c r="D40" s="125"/>
      <c r="E40" s="125" t="s">
        <v>37</v>
      </c>
      <c r="F40" s="335">
        <f>E36</f>
        <v>8005906.31</v>
      </c>
      <c r="G40" s="336"/>
      <c r="H40" s="136"/>
      <c r="I40" s="124"/>
      <c r="J40" s="125"/>
      <c r="K40" s="125"/>
      <c r="L40" s="125"/>
      <c r="M40" s="125"/>
      <c r="N40" s="125"/>
      <c r="O40" s="125"/>
      <c r="P40" s="125"/>
      <c r="Q40" s="136"/>
      <c r="R40" s="125"/>
      <c r="S40" s="136"/>
      <c r="T40" s="124"/>
      <c r="U40" s="125"/>
      <c r="V40" s="125"/>
      <c r="W40" s="125"/>
      <c r="X40" s="125"/>
      <c r="Y40" s="125"/>
      <c r="Z40" s="125"/>
      <c r="AA40" s="125"/>
    </row>
    <row r="41" s="86" customFormat="1" ht="12.75" customHeight="1" spans="1:27">
      <c r="A41" s="125"/>
      <c r="B41" s="125"/>
      <c r="C41" s="125"/>
      <c r="D41" s="125"/>
      <c r="E41" s="125" t="s">
        <v>38</v>
      </c>
      <c r="F41" s="335">
        <f>[1]PLANILHA!K619</f>
        <v>8005906.31</v>
      </c>
      <c r="G41" s="336"/>
      <c r="H41" s="337"/>
      <c r="I41" s="124"/>
      <c r="J41" s="125"/>
      <c r="K41" s="125"/>
      <c r="L41" s="125"/>
      <c r="M41" s="125"/>
      <c r="N41" s="125"/>
      <c r="O41" s="125"/>
      <c r="P41" s="125"/>
      <c r="Q41" s="136"/>
      <c r="R41" s="125"/>
      <c r="S41" s="136"/>
      <c r="T41" s="124"/>
      <c r="U41" s="125"/>
      <c r="V41" s="125"/>
      <c r="W41" s="125"/>
      <c r="X41" s="125"/>
      <c r="Y41" s="125"/>
      <c r="Z41" s="125"/>
      <c r="AA41" s="125"/>
    </row>
    <row r="42" s="86" customFormat="1" ht="12.75" customHeight="1" spans="1:27">
      <c r="A42" s="125"/>
      <c r="B42" s="125"/>
      <c r="C42" s="125"/>
      <c r="D42" s="125"/>
      <c r="E42" s="125" t="s">
        <v>39</v>
      </c>
      <c r="F42" s="335">
        <f>'[1]CURVA ABC'!K114</f>
        <v>8005906.31</v>
      </c>
      <c r="G42" s="336"/>
      <c r="H42" s="136"/>
      <c r="I42" s="124"/>
      <c r="J42" s="125"/>
      <c r="K42" s="125"/>
      <c r="L42" s="125"/>
      <c r="M42" s="125"/>
      <c r="N42" s="125"/>
      <c r="O42" s="125"/>
      <c r="P42" s="125"/>
      <c r="Q42" s="136"/>
      <c r="R42" s="125"/>
      <c r="S42" s="136"/>
      <c r="T42" s="124"/>
      <c r="U42" s="125"/>
      <c r="V42" s="125"/>
      <c r="W42" s="125"/>
      <c r="X42" s="125"/>
      <c r="Y42" s="125"/>
      <c r="Z42" s="125"/>
      <c r="AA42" s="125"/>
    </row>
    <row r="43" s="86" customFormat="1" ht="12.75" customHeight="1" spans="1:27">
      <c r="A43" s="125"/>
      <c r="B43" s="125"/>
      <c r="C43" s="125"/>
      <c r="D43" s="125"/>
      <c r="E43" s="125"/>
      <c r="F43" s="125"/>
      <c r="G43" s="248"/>
      <c r="H43" s="136"/>
      <c r="I43" s="124"/>
      <c r="J43" s="125"/>
      <c r="K43" s="125"/>
      <c r="L43" s="125"/>
      <c r="M43" s="125"/>
      <c r="N43" s="125"/>
      <c r="O43" s="125"/>
      <c r="P43" s="125"/>
      <c r="Q43" s="136"/>
      <c r="R43" s="125"/>
      <c r="S43" s="136"/>
      <c r="T43" s="124"/>
      <c r="U43" s="125"/>
      <c r="V43" s="125"/>
      <c r="W43" s="125"/>
      <c r="X43" s="125"/>
      <c r="Y43" s="125"/>
      <c r="Z43" s="125"/>
      <c r="AA43" s="125"/>
    </row>
    <row r="44" s="86" customFormat="1" ht="12.75" customHeight="1" spans="1:27">
      <c r="A44" s="125"/>
      <c r="B44" s="125"/>
      <c r="C44" s="125"/>
      <c r="D44" s="125"/>
      <c r="E44" s="125"/>
      <c r="F44" s="125"/>
      <c r="G44" s="248"/>
      <c r="H44" s="136"/>
      <c r="I44" s="124"/>
      <c r="J44" s="125"/>
      <c r="K44" s="125"/>
      <c r="L44" s="125"/>
      <c r="M44" s="125"/>
      <c r="N44" s="125"/>
      <c r="O44" s="125"/>
      <c r="P44" s="125"/>
      <c r="Q44" s="136"/>
      <c r="R44" s="125"/>
      <c r="S44" s="136"/>
      <c r="T44" s="124"/>
      <c r="U44" s="125"/>
      <c r="V44" s="125"/>
      <c r="W44" s="125"/>
      <c r="X44" s="125"/>
      <c r="Y44" s="125"/>
      <c r="Z44" s="125"/>
      <c r="AA44" s="125"/>
    </row>
    <row r="45" s="86" customFormat="1" ht="12.75" customHeight="1" spans="1:27">
      <c r="A45" s="125"/>
      <c r="B45" s="125"/>
      <c r="C45" s="125"/>
      <c r="D45" s="125"/>
      <c r="E45" s="125"/>
      <c r="F45" s="335"/>
      <c r="G45" s="336"/>
      <c r="H45" s="136"/>
      <c r="I45" s="124"/>
      <c r="J45" s="125"/>
      <c r="K45" s="125"/>
      <c r="L45" s="125"/>
      <c r="M45" s="125"/>
      <c r="N45" s="125"/>
      <c r="O45" s="125"/>
      <c r="P45" s="125"/>
      <c r="Q45" s="136"/>
      <c r="R45" s="125"/>
      <c r="S45" s="136"/>
      <c r="T45" s="124"/>
      <c r="U45" s="125"/>
      <c r="V45" s="125"/>
      <c r="W45" s="125"/>
      <c r="X45" s="125"/>
      <c r="Y45" s="125"/>
      <c r="Z45" s="125"/>
      <c r="AA45" s="125"/>
    </row>
    <row r="46" s="86" customFormat="1" ht="12.75" customHeight="1" spans="1:27">
      <c r="A46" s="125"/>
      <c r="B46" s="125"/>
      <c r="C46" s="125"/>
      <c r="D46" s="125"/>
      <c r="E46" s="125"/>
      <c r="F46" s="125"/>
      <c r="G46" s="336"/>
      <c r="H46" s="136"/>
      <c r="I46" s="124"/>
      <c r="J46" s="125"/>
      <c r="K46" s="125"/>
      <c r="L46" s="125"/>
      <c r="M46" s="125"/>
      <c r="N46" s="125"/>
      <c r="O46" s="125"/>
      <c r="P46" s="125"/>
      <c r="Q46" s="136"/>
      <c r="R46" s="125"/>
      <c r="S46" s="136"/>
      <c r="T46" s="124"/>
      <c r="U46" s="125"/>
      <c r="V46" s="125"/>
      <c r="W46" s="125"/>
      <c r="X46" s="125"/>
      <c r="Y46" s="125"/>
      <c r="Z46" s="125"/>
      <c r="AA46" s="125"/>
    </row>
    <row r="47" s="86" customFormat="1" ht="12.75" customHeight="1" spans="1:27">
      <c r="A47" s="125"/>
      <c r="B47" s="125"/>
      <c r="C47" s="125"/>
      <c r="D47" s="125"/>
      <c r="E47" s="125"/>
      <c r="F47" s="125"/>
      <c r="G47" s="336"/>
      <c r="H47" s="136"/>
      <c r="I47" s="124"/>
      <c r="J47" s="125"/>
      <c r="K47" s="125"/>
      <c r="L47" s="125"/>
      <c r="M47" s="125"/>
      <c r="N47" s="125"/>
      <c r="O47" s="125"/>
      <c r="P47" s="125"/>
      <c r="Q47" s="136"/>
      <c r="R47" s="125"/>
      <c r="S47" s="136"/>
      <c r="T47" s="124"/>
      <c r="U47" s="125"/>
      <c r="V47" s="125"/>
      <c r="W47" s="125"/>
      <c r="X47" s="125"/>
      <c r="Y47" s="125"/>
      <c r="Z47" s="125"/>
      <c r="AA47" s="125"/>
    </row>
    <row r="48" s="86" customFormat="1" ht="12.75" customHeight="1" spans="1:27">
      <c r="A48" s="125"/>
      <c r="B48" s="125"/>
      <c r="C48" s="125"/>
      <c r="D48" s="125"/>
      <c r="E48" s="125"/>
      <c r="F48" s="125"/>
      <c r="G48" s="336"/>
      <c r="H48" s="136"/>
      <c r="I48" s="124"/>
      <c r="J48" s="125"/>
      <c r="K48" s="125"/>
      <c r="L48" s="125"/>
      <c r="M48" s="125"/>
      <c r="N48" s="125"/>
      <c r="O48" s="125"/>
      <c r="P48" s="125"/>
      <c r="Q48" s="136"/>
      <c r="R48" s="125"/>
      <c r="S48" s="136"/>
      <c r="T48" s="124"/>
      <c r="U48" s="125"/>
      <c r="V48" s="125"/>
      <c r="W48" s="125"/>
      <c r="X48" s="125"/>
      <c r="Y48" s="125"/>
      <c r="Z48" s="125"/>
      <c r="AA48" s="125"/>
    </row>
    <row r="49" s="86" customFormat="1" ht="12.75" customHeight="1" spans="1:27">
      <c r="A49" s="125"/>
      <c r="B49" s="125"/>
      <c r="C49" s="125"/>
      <c r="D49" s="125"/>
      <c r="E49" s="125"/>
      <c r="F49" s="125"/>
      <c r="G49" s="336"/>
      <c r="H49" s="136"/>
      <c r="I49" s="124"/>
      <c r="J49" s="125"/>
      <c r="K49" s="125"/>
      <c r="L49" s="125"/>
      <c r="M49" s="125"/>
      <c r="N49" s="125"/>
      <c r="O49" s="125"/>
      <c r="P49" s="125"/>
      <c r="Q49" s="136"/>
      <c r="R49" s="125"/>
      <c r="S49" s="136"/>
      <c r="T49" s="124"/>
      <c r="U49" s="125"/>
      <c r="V49" s="125"/>
      <c r="W49" s="125"/>
      <c r="X49" s="125"/>
      <c r="Y49" s="125"/>
      <c r="Z49" s="125"/>
      <c r="AA49" s="125"/>
    </row>
    <row r="50" s="86" customFormat="1" ht="12.75" customHeight="1" spans="1:27">
      <c r="A50" s="136"/>
      <c r="B50" s="136"/>
      <c r="C50" s="125"/>
      <c r="D50" s="136"/>
      <c r="E50" s="136"/>
      <c r="F50" s="136"/>
      <c r="G50" s="336"/>
      <c r="H50" s="136"/>
      <c r="I50" s="124"/>
      <c r="J50" s="125"/>
      <c r="K50" s="125"/>
      <c r="L50" s="125"/>
      <c r="M50" s="125"/>
      <c r="N50" s="125"/>
      <c r="O50" s="125"/>
      <c r="P50" s="125"/>
      <c r="Q50" s="136"/>
      <c r="R50" s="125"/>
      <c r="S50" s="136"/>
      <c r="T50" s="124"/>
      <c r="U50" s="125"/>
      <c r="V50" s="125"/>
      <c r="W50" s="125"/>
      <c r="X50" s="125"/>
      <c r="Y50" s="125"/>
      <c r="Z50" s="125"/>
      <c r="AA50" s="125"/>
    </row>
    <row r="51" s="86" customFormat="1" ht="12.75" customHeight="1" spans="1:27">
      <c r="A51" s="136"/>
      <c r="B51" s="136"/>
      <c r="C51" s="125"/>
      <c r="D51" s="136"/>
      <c r="E51" s="136"/>
      <c r="F51" s="136"/>
      <c r="G51" s="336"/>
      <c r="H51" s="136"/>
      <c r="I51" s="124"/>
      <c r="J51" s="125"/>
      <c r="K51" s="125"/>
      <c r="L51" s="125"/>
      <c r="M51" s="125"/>
      <c r="N51" s="125"/>
      <c r="O51" s="125"/>
      <c r="P51" s="125"/>
      <c r="Q51" s="136"/>
      <c r="R51" s="125"/>
      <c r="S51" s="136"/>
      <c r="T51" s="124"/>
      <c r="U51" s="125"/>
      <c r="V51" s="125"/>
      <c r="W51" s="125"/>
      <c r="X51" s="125"/>
      <c r="Y51" s="125"/>
      <c r="Z51" s="125"/>
      <c r="AA51" s="125"/>
    </row>
    <row r="52" s="86" customFormat="1" ht="12.75" customHeight="1" spans="1:27">
      <c r="A52" s="136"/>
      <c r="B52" s="136"/>
      <c r="C52" s="125"/>
      <c r="D52" s="136"/>
      <c r="E52" s="136"/>
      <c r="F52" s="136"/>
      <c r="G52" s="336"/>
      <c r="H52" s="136"/>
      <c r="I52" s="124"/>
      <c r="J52" s="125"/>
      <c r="K52" s="125"/>
      <c r="L52" s="125"/>
      <c r="M52" s="125"/>
      <c r="N52" s="125"/>
      <c r="O52" s="125"/>
      <c r="P52" s="125"/>
      <c r="Q52" s="136"/>
      <c r="R52" s="125"/>
      <c r="S52" s="136"/>
      <c r="T52" s="124"/>
      <c r="U52" s="125"/>
      <c r="V52" s="125"/>
      <c r="W52" s="125"/>
      <c r="X52" s="125"/>
      <c r="Y52" s="125"/>
      <c r="Z52" s="125"/>
      <c r="AA52" s="125"/>
    </row>
    <row r="53" s="86" customFormat="1" ht="12.75" customHeight="1" spans="1:27">
      <c r="A53" s="136"/>
      <c r="B53" s="136"/>
      <c r="C53" s="125"/>
      <c r="D53" s="136"/>
      <c r="E53" s="136"/>
      <c r="F53" s="136"/>
      <c r="G53" s="336"/>
      <c r="H53" s="136"/>
      <c r="I53" s="124"/>
      <c r="J53" s="125"/>
      <c r="K53" s="125"/>
      <c r="L53" s="125"/>
      <c r="M53" s="125"/>
      <c r="N53" s="125"/>
      <c r="O53" s="125"/>
      <c r="P53" s="125"/>
      <c r="Q53" s="136"/>
      <c r="R53" s="125"/>
      <c r="S53" s="136"/>
      <c r="T53" s="124"/>
      <c r="U53" s="125"/>
      <c r="V53" s="125"/>
      <c r="W53" s="125"/>
      <c r="X53" s="125"/>
      <c r="Y53" s="125"/>
      <c r="Z53" s="125"/>
      <c r="AA53" s="125"/>
    </row>
    <row r="54" s="86" customFormat="1" ht="12.75" customHeight="1" spans="1:27">
      <c r="A54" s="136"/>
      <c r="B54" s="136"/>
      <c r="C54" s="125"/>
      <c r="D54" s="136"/>
      <c r="E54" s="136"/>
      <c r="F54" s="136"/>
      <c r="G54" s="336"/>
      <c r="H54" s="136"/>
      <c r="I54" s="124"/>
      <c r="J54" s="125"/>
      <c r="K54" s="125"/>
      <c r="L54" s="125"/>
      <c r="M54" s="125"/>
      <c r="N54" s="125"/>
      <c r="O54" s="125"/>
      <c r="P54" s="125"/>
      <c r="Q54" s="136"/>
      <c r="R54" s="125"/>
      <c r="S54" s="136"/>
      <c r="T54" s="124"/>
      <c r="U54" s="125"/>
      <c r="V54" s="125"/>
      <c r="W54" s="125"/>
      <c r="X54" s="125"/>
      <c r="Y54" s="125"/>
      <c r="Z54" s="125"/>
      <c r="AA54" s="125"/>
    </row>
    <row r="55" s="86" customFormat="1" ht="12.75" customHeight="1" spans="1:27">
      <c r="A55" s="136"/>
      <c r="B55" s="136"/>
      <c r="C55" s="125"/>
      <c r="D55" s="136"/>
      <c r="E55" s="136"/>
      <c r="F55" s="136"/>
      <c r="G55" s="336"/>
      <c r="H55" s="136"/>
      <c r="I55" s="124"/>
      <c r="J55" s="125"/>
      <c r="K55" s="125"/>
      <c r="L55" s="125"/>
      <c r="M55" s="125"/>
      <c r="N55" s="125"/>
      <c r="O55" s="125"/>
      <c r="P55" s="125"/>
      <c r="Q55" s="136"/>
      <c r="R55" s="125"/>
      <c r="S55" s="136"/>
      <c r="T55" s="124"/>
      <c r="U55" s="125"/>
      <c r="V55" s="125"/>
      <c r="W55" s="125"/>
      <c r="X55" s="125"/>
      <c r="Y55" s="125"/>
      <c r="Z55" s="125"/>
      <c r="AA55" s="125"/>
    </row>
    <row r="56" s="86" customFormat="1" ht="12.75" customHeight="1" spans="1:27">
      <c r="A56" s="136"/>
      <c r="B56" s="136"/>
      <c r="C56" s="125"/>
      <c r="D56" s="136"/>
      <c r="E56" s="136"/>
      <c r="F56" s="136"/>
      <c r="G56" s="336"/>
      <c r="H56" s="136"/>
      <c r="I56" s="124"/>
      <c r="J56" s="125"/>
      <c r="K56" s="125"/>
      <c r="L56" s="125"/>
      <c r="M56" s="125"/>
      <c r="N56" s="125"/>
      <c r="O56" s="125"/>
      <c r="P56" s="125"/>
      <c r="Q56" s="136"/>
      <c r="R56" s="125"/>
      <c r="S56" s="136"/>
      <c r="T56" s="124"/>
      <c r="U56" s="125"/>
      <c r="V56" s="125"/>
      <c r="W56" s="125"/>
      <c r="X56" s="125"/>
      <c r="Y56" s="125"/>
      <c r="Z56" s="125"/>
      <c r="AA56" s="125"/>
    </row>
    <row r="57" s="86" customFormat="1" ht="12.75" customHeight="1" spans="1:27">
      <c r="A57" s="136"/>
      <c r="B57" s="136"/>
      <c r="C57" s="125"/>
      <c r="D57" s="136"/>
      <c r="E57" s="136"/>
      <c r="F57" s="136"/>
      <c r="G57" s="336"/>
      <c r="H57" s="136"/>
      <c r="I57" s="124"/>
      <c r="J57" s="125"/>
      <c r="K57" s="125"/>
      <c r="L57" s="125"/>
      <c r="M57" s="125"/>
      <c r="N57" s="125"/>
      <c r="O57" s="125"/>
      <c r="P57" s="125"/>
      <c r="Q57" s="136"/>
      <c r="R57" s="125"/>
      <c r="S57" s="136"/>
      <c r="T57" s="124"/>
      <c r="U57" s="125"/>
      <c r="V57" s="125"/>
      <c r="W57" s="125"/>
      <c r="X57" s="125"/>
      <c r="Y57" s="125"/>
      <c r="Z57" s="125"/>
      <c r="AA57" s="125"/>
    </row>
    <row r="58" s="86" customFormat="1" ht="12.75" customHeight="1" spans="1:27">
      <c r="A58" s="136"/>
      <c r="B58" s="136"/>
      <c r="C58" s="125"/>
      <c r="D58" s="136"/>
      <c r="E58" s="136"/>
      <c r="F58" s="136"/>
      <c r="G58" s="336"/>
      <c r="H58" s="136"/>
      <c r="I58" s="124"/>
      <c r="J58" s="125"/>
      <c r="K58" s="125"/>
      <c r="L58" s="125"/>
      <c r="M58" s="125"/>
      <c r="N58" s="125"/>
      <c r="O58" s="125"/>
      <c r="P58" s="125"/>
      <c r="Q58" s="136"/>
      <c r="R58" s="125"/>
      <c r="S58" s="136"/>
      <c r="T58" s="124"/>
      <c r="U58" s="125"/>
      <c r="V58" s="125"/>
      <c r="W58" s="125"/>
      <c r="X58" s="125"/>
      <c r="Y58" s="125"/>
      <c r="Z58" s="125"/>
      <c r="AA58" s="125"/>
    </row>
    <row r="59" s="86" customFormat="1" ht="12.75" customHeight="1" spans="1:27">
      <c r="A59" s="136"/>
      <c r="B59" s="136"/>
      <c r="C59" s="125"/>
      <c r="D59" s="136"/>
      <c r="E59" s="136"/>
      <c r="F59" s="136"/>
      <c r="G59" s="336"/>
      <c r="H59" s="136"/>
      <c r="I59" s="124"/>
      <c r="J59" s="125"/>
      <c r="K59" s="125"/>
      <c r="L59" s="125"/>
      <c r="M59" s="125"/>
      <c r="N59" s="125"/>
      <c r="O59" s="125"/>
      <c r="P59" s="125"/>
      <c r="Q59" s="136"/>
      <c r="R59" s="125"/>
      <c r="S59" s="136"/>
      <c r="T59" s="124"/>
      <c r="U59" s="125"/>
      <c r="V59" s="125"/>
      <c r="W59" s="125"/>
      <c r="X59" s="125"/>
      <c r="Y59" s="125"/>
      <c r="Z59" s="125"/>
      <c r="AA59" s="125"/>
    </row>
    <row r="60" s="86" customFormat="1" ht="12.75" customHeight="1" spans="1:27">
      <c r="A60" s="136"/>
      <c r="B60" s="136"/>
      <c r="C60" s="125"/>
      <c r="D60" s="136"/>
      <c r="E60" s="136"/>
      <c r="F60" s="136"/>
      <c r="G60" s="336"/>
      <c r="H60" s="136"/>
      <c r="I60" s="124"/>
      <c r="J60" s="125"/>
      <c r="K60" s="125"/>
      <c r="L60" s="125"/>
      <c r="M60" s="125"/>
      <c r="N60" s="125"/>
      <c r="O60" s="125"/>
      <c r="P60" s="125"/>
      <c r="Q60" s="136"/>
      <c r="R60" s="125"/>
      <c r="S60" s="136"/>
      <c r="T60" s="124"/>
      <c r="U60" s="125"/>
      <c r="V60" s="125"/>
      <c r="W60" s="125"/>
      <c r="X60" s="125"/>
      <c r="Y60" s="125"/>
      <c r="Z60" s="125"/>
      <c r="AA60" s="125"/>
    </row>
    <row r="61" s="86" customFormat="1" ht="12.75" customHeight="1" spans="1:27">
      <c r="A61" s="136"/>
      <c r="B61" s="136"/>
      <c r="C61" s="125"/>
      <c r="D61" s="136"/>
      <c r="E61" s="136"/>
      <c r="F61" s="136"/>
      <c r="G61" s="336"/>
      <c r="H61" s="136"/>
      <c r="I61" s="124"/>
      <c r="J61" s="125"/>
      <c r="K61" s="125"/>
      <c r="L61" s="125"/>
      <c r="M61" s="125"/>
      <c r="N61" s="125"/>
      <c r="O61" s="125"/>
      <c r="P61" s="125"/>
      <c r="Q61" s="136"/>
      <c r="R61" s="125"/>
      <c r="S61" s="136"/>
      <c r="T61" s="124"/>
      <c r="U61" s="125"/>
      <c r="V61" s="125"/>
      <c r="W61" s="125"/>
      <c r="X61" s="125"/>
      <c r="Y61" s="125"/>
      <c r="Z61" s="125"/>
      <c r="AA61" s="125"/>
    </row>
    <row r="62" s="86" customFormat="1" ht="12.75" customHeight="1" spans="1:27">
      <c r="A62" s="136"/>
      <c r="B62" s="136"/>
      <c r="C62" s="125"/>
      <c r="D62" s="136"/>
      <c r="E62" s="136"/>
      <c r="F62" s="136"/>
      <c r="G62" s="336"/>
      <c r="H62" s="136"/>
      <c r="I62" s="124"/>
      <c r="J62" s="125"/>
      <c r="K62" s="125"/>
      <c r="L62" s="125"/>
      <c r="M62" s="125"/>
      <c r="N62" s="125"/>
      <c r="O62" s="125"/>
      <c r="P62" s="125"/>
      <c r="Q62" s="136"/>
      <c r="R62" s="125"/>
      <c r="S62" s="136"/>
      <c r="T62" s="124"/>
      <c r="U62" s="125"/>
      <c r="V62" s="125"/>
      <c r="W62" s="125"/>
      <c r="X62" s="125"/>
      <c r="Y62" s="125"/>
      <c r="Z62" s="125"/>
      <c r="AA62" s="125"/>
    </row>
    <row r="63" s="86" customFormat="1" ht="12.75" customHeight="1" spans="1:27">
      <c r="A63" s="136"/>
      <c r="B63" s="136"/>
      <c r="C63" s="125"/>
      <c r="D63" s="136"/>
      <c r="E63" s="136"/>
      <c r="F63" s="136"/>
      <c r="G63" s="336"/>
      <c r="H63" s="136"/>
      <c r="I63" s="124"/>
      <c r="J63" s="125"/>
      <c r="K63" s="125"/>
      <c r="L63" s="125"/>
      <c r="M63" s="125"/>
      <c r="N63" s="125"/>
      <c r="O63" s="125"/>
      <c r="P63" s="125"/>
      <c r="Q63" s="136"/>
      <c r="R63" s="125"/>
      <c r="S63" s="136"/>
      <c r="T63" s="124"/>
      <c r="U63" s="125"/>
      <c r="V63" s="125"/>
      <c r="W63" s="125"/>
      <c r="X63" s="125"/>
      <c r="Y63" s="125"/>
      <c r="Z63" s="125"/>
      <c r="AA63" s="125"/>
    </row>
    <row r="64" s="86" customFormat="1" ht="12.75" customHeight="1" spans="1:27">
      <c r="A64" s="136"/>
      <c r="B64" s="136"/>
      <c r="C64" s="125"/>
      <c r="D64" s="136"/>
      <c r="E64" s="136"/>
      <c r="F64" s="136"/>
      <c r="G64" s="336"/>
      <c r="H64" s="136"/>
      <c r="I64" s="124"/>
      <c r="J64" s="125"/>
      <c r="K64" s="125"/>
      <c r="L64" s="125"/>
      <c r="M64" s="125"/>
      <c r="N64" s="125"/>
      <c r="O64" s="125"/>
      <c r="P64" s="125"/>
      <c r="Q64" s="136"/>
      <c r="R64" s="125"/>
      <c r="S64" s="136"/>
      <c r="T64" s="124"/>
      <c r="U64" s="125"/>
      <c r="V64" s="125"/>
      <c r="W64" s="125"/>
      <c r="X64" s="125"/>
      <c r="Y64" s="125"/>
      <c r="Z64" s="125"/>
      <c r="AA64" s="125"/>
    </row>
    <row r="65" s="86" customFormat="1" ht="12.75" customHeight="1" spans="1:27">
      <c r="A65" s="136"/>
      <c r="B65" s="136"/>
      <c r="C65" s="125"/>
      <c r="D65" s="136"/>
      <c r="E65" s="136"/>
      <c r="F65" s="136"/>
      <c r="G65" s="336"/>
      <c r="H65" s="136"/>
      <c r="I65" s="124"/>
      <c r="J65" s="125"/>
      <c r="K65" s="125"/>
      <c r="L65" s="125"/>
      <c r="M65" s="125"/>
      <c r="N65" s="125"/>
      <c r="O65" s="125"/>
      <c r="P65" s="125"/>
      <c r="Q65" s="136"/>
      <c r="R65" s="125"/>
      <c r="S65" s="136"/>
      <c r="T65" s="124"/>
      <c r="U65" s="125"/>
      <c r="V65" s="125"/>
      <c r="W65" s="125"/>
      <c r="X65" s="125"/>
      <c r="Y65" s="125"/>
      <c r="Z65" s="125"/>
      <c r="AA65" s="125"/>
    </row>
    <row r="66" s="86" customFormat="1" ht="12.75" customHeight="1" spans="1:27">
      <c r="A66" s="136"/>
      <c r="B66" s="136"/>
      <c r="C66" s="125"/>
      <c r="D66" s="136"/>
      <c r="E66" s="136"/>
      <c r="F66" s="136"/>
      <c r="G66" s="336"/>
      <c r="H66" s="136"/>
      <c r="I66" s="124"/>
      <c r="J66" s="125"/>
      <c r="K66" s="125"/>
      <c r="L66" s="125"/>
      <c r="M66" s="125"/>
      <c r="N66" s="125"/>
      <c r="O66" s="125"/>
      <c r="P66" s="125"/>
      <c r="Q66" s="136"/>
      <c r="R66" s="125"/>
      <c r="S66" s="136"/>
      <c r="T66" s="124"/>
      <c r="U66" s="125"/>
      <c r="V66" s="125"/>
      <c r="W66" s="125"/>
      <c r="X66" s="125"/>
      <c r="Y66" s="125"/>
      <c r="Z66" s="125"/>
      <c r="AA66" s="125"/>
    </row>
    <row r="67" s="86" customFormat="1" ht="12.75" customHeight="1" spans="1:27">
      <c r="A67" s="136"/>
      <c r="B67" s="136"/>
      <c r="C67" s="125"/>
      <c r="D67" s="136"/>
      <c r="E67" s="136"/>
      <c r="F67" s="136"/>
      <c r="G67" s="336"/>
      <c r="H67" s="136"/>
      <c r="I67" s="124"/>
      <c r="J67" s="125"/>
      <c r="K67" s="125"/>
      <c r="L67" s="125"/>
      <c r="M67" s="125"/>
      <c r="N67" s="125"/>
      <c r="O67" s="125"/>
      <c r="P67" s="125"/>
      <c r="Q67" s="136"/>
      <c r="R67" s="125"/>
      <c r="S67" s="136"/>
      <c r="T67" s="124"/>
      <c r="U67" s="125"/>
      <c r="V67" s="125"/>
      <c r="W67" s="125"/>
      <c r="X67" s="125"/>
      <c r="Y67" s="125"/>
      <c r="Z67" s="125"/>
      <c r="AA67" s="125"/>
    </row>
    <row r="68" s="86" customFormat="1" ht="12.75" customHeight="1" spans="1:27">
      <c r="A68" s="136"/>
      <c r="B68" s="136"/>
      <c r="C68" s="125"/>
      <c r="D68" s="136"/>
      <c r="E68" s="136"/>
      <c r="F68" s="136"/>
      <c r="G68" s="336"/>
      <c r="H68" s="136"/>
      <c r="I68" s="124"/>
      <c r="J68" s="125"/>
      <c r="K68" s="125"/>
      <c r="L68" s="125"/>
      <c r="M68" s="125"/>
      <c r="N68" s="125"/>
      <c r="O68" s="125"/>
      <c r="P68" s="125"/>
      <c r="Q68" s="136"/>
      <c r="R68" s="125"/>
      <c r="S68" s="136"/>
      <c r="T68" s="124"/>
      <c r="U68" s="125"/>
      <c r="V68" s="125"/>
      <c r="W68" s="125"/>
      <c r="X68" s="125"/>
      <c r="Y68" s="125"/>
      <c r="Z68" s="125"/>
      <c r="AA68" s="125"/>
    </row>
    <row r="69" s="86" customFormat="1" ht="12.75" customHeight="1" spans="1:27">
      <c r="A69" s="136"/>
      <c r="B69" s="136"/>
      <c r="C69" s="125"/>
      <c r="D69" s="136"/>
      <c r="E69" s="136"/>
      <c r="F69" s="136"/>
      <c r="G69" s="336"/>
      <c r="H69" s="136"/>
      <c r="I69" s="124"/>
      <c r="J69" s="125"/>
      <c r="K69" s="125"/>
      <c r="L69" s="125"/>
      <c r="M69" s="125"/>
      <c r="N69" s="125"/>
      <c r="O69" s="125"/>
      <c r="P69" s="125"/>
      <c r="Q69" s="136"/>
      <c r="R69" s="125"/>
      <c r="S69" s="136"/>
      <c r="T69" s="124"/>
      <c r="U69" s="125"/>
      <c r="V69" s="125"/>
      <c r="W69" s="125"/>
      <c r="X69" s="125"/>
      <c r="Y69" s="125"/>
      <c r="Z69" s="125"/>
      <c r="AA69" s="125"/>
    </row>
    <row r="70" s="86" customFormat="1" ht="12.75" customHeight="1" spans="1:27">
      <c r="A70" s="136"/>
      <c r="B70" s="136"/>
      <c r="C70" s="125"/>
      <c r="D70" s="136"/>
      <c r="E70" s="136"/>
      <c r="F70" s="136"/>
      <c r="G70" s="336"/>
      <c r="H70" s="136"/>
      <c r="I70" s="124"/>
      <c r="J70" s="125"/>
      <c r="K70" s="125"/>
      <c r="L70" s="125"/>
      <c r="M70" s="125"/>
      <c r="N70" s="125"/>
      <c r="O70" s="125"/>
      <c r="P70" s="125"/>
      <c r="Q70" s="136"/>
      <c r="R70" s="125"/>
      <c r="S70" s="136"/>
      <c r="T70" s="124"/>
      <c r="U70" s="125"/>
      <c r="V70" s="125"/>
      <c r="W70" s="125"/>
      <c r="X70" s="125"/>
      <c r="Y70" s="125"/>
      <c r="Z70" s="125"/>
      <c r="AA70" s="125"/>
    </row>
    <row r="71" s="86" customFormat="1" ht="12.75" customHeight="1" spans="1:27">
      <c r="A71" s="136"/>
      <c r="B71" s="136"/>
      <c r="C71" s="125"/>
      <c r="D71" s="136"/>
      <c r="E71" s="136"/>
      <c r="F71" s="136"/>
      <c r="G71" s="336"/>
      <c r="H71" s="136"/>
      <c r="I71" s="124"/>
      <c r="J71" s="125"/>
      <c r="K71" s="125"/>
      <c r="L71" s="125"/>
      <c r="M71" s="125"/>
      <c r="N71" s="125"/>
      <c r="O71" s="125"/>
      <c r="P71" s="125"/>
      <c r="Q71" s="136"/>
      <c r="R71" s="125"/>
      <c r="S71" s="136"/>
      <c r="T71" s="124"/>
      <c r="U71" s="125"/>
      <c r="V71" s="125"/>
      <c r="W71" s="125"/>
      <c r="X71" s="125"/>
      <c r="Y71" s="125"/>
      <c r="Z71" s="125"/>
      <c r="AA71" s="125"/>
    </row>
    <row r="72" s="86" customFormat="1" ht="12.75" customHeight="1" spans="1:27">
      <c r="A72" s="136"/>
      <c r="B72" s="136"/>
      <c r="C72" s="125"/>
      <c r="D72" s="136"/>
      <c r="E72" s="136"/>
      <c r="F72" s="136"/>
      <c r="G72" s="336"/>
      <c r="H72" s="136"/>
      <c r="I72" s="124"/>
      <c r="J72" s="125"/>
      <c r="K72" s="125"/>
      <c r="L72" s="125"/>
      <c r="M72" s="125"/>
      <c r="N72" s="125"/>
      <c r="O72" s="125"/>
      <c r="P72" s="125"/>
      <c r="Q72" s="136"/>
      <c r="R72" s="125"/>
      <c r="S72" s="136"/>
      <c r="T72" s="124"/>
      <c r="U72" s="125"/>
      <c r="V72" s="125"/>
      <c r="W72" s="125"/>
      <c r="X72" s="125"/>
      <c r="Y72" s="125"/>
      <c r="Z72" s="125"/>
      <c r="AA72" s="125"/>
    </row>
    <row r="73" s="86" customFormat="1" ht="12.75" customHeight="1" spans="1:27">
      <c r="A73" s="136"/>
      <c r="B73" s="136"/>
      <c r="C73" s="125"/>
      <c r="D73" s="136"/>
      <c r="E73" s="136"/>
      <c r="F73" s="136"/>
      <c r="G73" s="336"/>
      <c r="H73" s="136"/>
      <c r="I73" s="124"/>
      <c r="J73" s="125"/>
      <c r="K73" s="125"/>
      <c r="L73" s="125"/>
      <c r="M73" s="125"/>
      <c r="N73" s="125"/>
      <c r="O73" s="125"/>
      <c r="P73" s="125"/>
      <c r="Q73" s="136"/>
      <c r="R73" s="125"/>
      <c r="S73" s="136"/>
      <c r="T73" s="124"/>
      <c r="U73" s="125"/>
      <c r="V73" s="125"/>
      <c r="W73" s="125"/>
      <c r="X73" s="125"/>
      <c r="Y73" s="125"/>
      <c r="Z73" s="125"/>
      <c r="AA73" s="125"/>
    </row>
    <row r="74" s="86" customFormat="1" ht="12.75" customHeight="1" spans="1:27">
      <c r="A74" s="136"/>
      <c r="B74" s="136"/>
      <c r="C74" s="125"/>
      <c r="D74" s="136"/>
      <c r="E74" s="136"/>
      <c r="F74" s="136"/>
      <c r="G74" s="336"/>
      <c r="H74" s="136"/>
      <c r="I74" s="124"/>
      <c r="J74" s="125"/>
      <c r="K74" s="125"/>
      <c r="L74" s="125"/>
      <c r="M74" s="125"/>
      <c r="N74" s="125"/>
      <c r="O74" s="125"/>
      <c r="P74" s="125"/>
      <c r="Q74" s="136"/>
      <c r="R74" s="125"/>
      <c r="S74" s="136"/>
      <c r="T74" s="124"/>
      <c r="U74" s="125"/>
      <c r="V74" s="125"/>
      <c r="W74" s="125"/>
      <c r="X74" s="125"/>
      <c r="Y74" s="125"/>
      <c r="Z74" s="125"/>
      <c r="AA74" s="125"/>
    </row>
    <row r="75" s="86" customFormat="1" ht="12.75" customHeight="1" spans="1:27">
      <c r="A75" s="136"/>
      <c r="B75" s="136"/>
      <c r="C75" s="125"/>
      <c r="D75" s="136"/>
      <c r="E75" s="136"/>
      <c r="F75" s="136"/>
      <c r="G75" s="336"/>
      <c r="H75" s="136"/>
      <c r="I75" s="124"/>
      <c r="J75" s="125"/>
      <c r="K75" s="125"/>
      <c r="L75" s="125"/>
      <c r="M75" s="125"/>
      <c r="N75" s="125"/>
      <c r="O75" s="125"/>
      <c r="P75" s="125"/>
      <c r="Q75" s="136"/>
      <c r="R75" s="125"/>
      <c r="S75" s="136"/>
      <c r="T75" s="124"/>
      <c r="U75" s="125"/>
      <c r="V75" s="125"/>
      <c r="W75" s="125"/>
      <c r="X75" s="125"/>
      <c r="Y75" s="125"/>
      <c r="Z75" s="125"/>
      <c r="AA75" s="125"/>
    </row>
    <row r="76" s="86" customFormat="1" ht="12.75" customHeight="1" spans="1:27">
      <c r="A76" s="136"/>
      <c r="B76" s="136"/>
      <c r="C76" s="125"/>
      <c r="D76" s="136"/>
      <c r="E76" s="136"/>
      <c r="F76" s="136"/>
      <c r="G76" s="336"/>
      <c r="H76" s="136"/>
      <c r="I76" s="124"/>
      <c r="J76" s="125"/>
      <c r="K76" s="125"/>
      <c r="L76" s="125"/>
      <c r="M76" s="125"/>
      <c r="N76" s="125"/>
      <c r="O76" s="125"/>
      <c r="P76" s="125"/>
      <c r="Q76" s="136"/>
      <c r="R76" s="125"/>
      <c r="S76" s="136"/>
      <c r="T76" s="124"/>
      <c r="U76" s="125"/>
      <c r="V76" s="125"/>
      <c r="W76" s="125"/>
      <c r="X76" s="125"/>
      <c r="Y76" s="125"/>
      <c r="Z76" s="125"/>
      <c r="AA76" s="125"/>
    </row>
    <row r="77" s="86" customFormat="1" ht="12.75" customHeight="1" spans="1:27">
      <c r="A77" s="136"/>
      <c r="B77" s="136"/>
      <c r="C77" s="125"/>
      <c r="D77" s="136"/>
      <c r="E77" s="136"/>
      <c r="F77" s="136"/>
      <c r="G77" s="336"/>
      <c r="H77" s="136"/>
      <c r="I77" s="124"/>
      <c r="J77" s="125"/>
      <c r="K77" s="125"/>
      <c r="L77" s="125"/>
      <c r="M77" s="125"/>
      <c r="N77" s="125"/>
      <c r="O77" s="125"/>
      <c r="P77" s="125"/>
      <c r="Q77" s="136"/>
      <c r="R77" s="125"/>
      <c r="S77" s="136"/>
      <c r="T77" s="124"/>
      <c r="U77" s="125"/>
      <c r="V77" s="125"/>
      <c r="W77" s="125"/>
      <c r="X77" s="125"/>
      <c r="Y77" s="125"/>
      <c r="Z77" s="125"/>
      <c r="AA77" s="125"/>
    </row>
    <row r="78" s="86" customFormat="1" ht="12.75" customHeight="1" spans="1:27">
      <c r="A78" s="136"/>
      <c r="B78" s="136"/>
      <c r="C78" s="125"/>
      <c r="D78" s="136"/>
      <c r="E78" s="136"/>
      <c r="F78" s="136"/>
      <c r="G78" s="336"/>
      <c r="H78" s="136"/>
      <c r="I78" s="124"/>
      <c r="J78" s="125"/>
      <c r="K78" s="125"/>
      <c r="L78" s="125"/>
      <c r="M78" s="125"/>
      <c r="N78" s="125"/>
      <c r="O78" s="125"/>
      <c r="P78" s="125"/>
      <c r="Q78" s="136"/>
      <c r="R78" s="125"/>
      <c r="S78" s="136"/>
      <c r="T78" s="124"/>
      <c r="U78" s="125"/>
      <c r="V78" s="125"/>
      <c r="W78" s="125"/>
      <c r="X78" s="125"/>
      <c r="Y78" s="125"/>
      <c r="Z78" s="125"/>
      <c r="AA78" s="125"/>
    </row>
    <row r="79" s="86" customFormat="1" ht="12.75" customHeight="1" spans="1:27">
      <c r="A79" s="136"/>
      <c r="B79" s="136"/>
      <c r="C79" s="125"/>
      <c r="D79" s="136"/>
      <c r="E79" s="136"/>
      <c r="F79" s="136"/>
      <c r="G79" s="336"/>
      <c r="H79" s="136"/>
      <c r="I79" s="124"/>
      <c r="J79" s="125"/>
      <c r="K79" s="125"/>
      <c r="L79" s="125"/>
      <c r="M79" s="125"/>
      <c r="N79" s="125"/>
      <c r="O79" s="125"/>
      <c r="P79" s="125"/>
      <c r="Q79" s="136"/>
      <c r="R79" s="125"/>
      <c r="S79" s="136"/>
      <c r="T79" s="124"/>
      <c r="U79" s="125"/>
      <c r="V79" s="125"/>
      <c r="W79" s="125"/>
      <c r="X79" s="125"/>
      <c r="Y79" s="125"/>
      <c r="Z79" s="125"/>
      <c r="AA79" s="125"/>
    </row>
    <row r="80" s="86" customFormat="1" ht="12.75" customHeight="1" spans="1:27">
      <c r="A80" s="136"/>
      <c r="B80" s="136"/>
      <c r="C80" s="125"/>
      <c r="D80" s="136"/>
      <c r="E80" s="136"/>
      <c r="F80" s="136"/>
      <c r="G80" s="336"/>
      <c r="H80" s="136"/>
      <c r="I80" s="124"/>
      <c r="J80" s="125"/>
      <c r="K80" s="125"/>
      <c r="L80" s="125"/>
      <c r="M80" s="125"/>
      <c r="N80" s="125"/>
      <c r="O80" s="125"/>
      <c r="P80" s="125"/>
      <c r="Q80" s="136"/>
      <c r="R80" s="125"/>
      <c r="S80" s="136"/>
      <c r="T80" s="124"/>
      <c r="U80" s="125"/>
      <c r="V80" s="125"/>
      <c r="W80" s="125"/>
      <c r="X80" s="125"/>
      <c r="Y80" s="125"/>
      <c r="Z80" s="125"/>
      <c r="AA80" s="125"/>
    </row>
    <row r="81" s="86" customFormat="1" ht="12.75" customHeight="1" spans="1:27">
      <c r="A81" s="136"/>
      <c r="B81" s="136"/>
      <c r="C81" s="125"/>
      <c r="D81" s="136"/>
      <c r="E81" s="136"/>
      <c r="F81" s="136"/>
      <c r="G81" s="336"/>
      <c r="H81" s="136"/>
      <c r="I81" s="124"/>
      <c r="J81" s="125"/>
      <c r="K81" s="125"/>
      <c r="L81" s="125"/>
      <c r="M81" s="125"/>
      <c r="N81" s="125"/>
      <c r="O81" s="125"/>
      <c r="P81" s="125"/>
      <c r="Q81" s="136"/>
      <c r="R81" s="125"/>
      <c r="S81" s="136"/>
      <c r="T81" s="124"/>
      <c r="U81" s="125"/>
      <c r="V81" s="125"/>
      <c r="W81" s="125"/>
      <c r="X81" s="125"/>
      <c r="Y81" s="125"/>
      <c r="Z81" s="125"/>
      <c r="AA81" s="125"/>
    </row>
    <row r="82" s="86" customFormat="1" ht="12.75" customHeight="1" spans="1:27">
      <c r="A82" s="136"/>
      <c r="B82" s="136"/>
      <c r="C82" s="125"/>
      <c r="D82" s="136"/>
      <c r="E82" s="136"/>
      <c r="F82" s="136"/>
      <c r="G82" s="336"/>
      <c r="H82" s="136"/>
      <c r="I82" s="124"/>
      <c r="J82" s="125"/>
      <c r="K82" s="125"/>
      <c r="L82" s="125"/>
      <c r="M82" s="125"/>
      <c r="N82" s="125"/>
      <c r="O82" s="125"/>
      <c r="P82" s="125"/>
      <c r="Q82" s="136"/>
      <c r="R82" s="125"/>
      <c r="S82" s="136"/>
      <c r="T82" s="124"/>
      <c r="U82" s="125"/>
      <c r="V82" s="125"/>
      <c r="W82" s="125"/>
      <c r="X82" s="125"/>
      <c r="Y82" s="125"/>
      <c r="Z82" s="125"/>
      <c r="AA82" s="125"/>
    </row>
    <row r="83" s="86" customFormat="1" ht="12.75" customHeight="1" spans="1:27">
      <c r="A83" s="136"/>
      <c r="B83" s="136"/>
      <c r="C83" s="125"/>
      <c r="D83" s="136"/>
      <c r="E83" s="136"/>
      <c r="F83" s="136"/>
      <c r="G83" s="336"/>
      <c r="H83" s="136"/>
      <c r="I83" s="124"/>
      <c r="J83" s="125"/>
      <c r="K83" s="125"/>
      <c r="L83" s="125"/>
      <c r="M83" s="125"/>
      <c r="N83" s="125"/>
      <c r="O83" s="125"/>
      <c r="P83" s="125"/>
      <c r="Q83" s="136"/>
      <c r="R83" s="125"/>
      <c r="S83" s="136"/>
      <c r="T83" s="124"/>
      <c r="U83" s="125"/>
      <c r="V83" s="125"/>
      <c r="W83" s="125"/>
      <c r="X83" s="125"/>
      <c r="Y83" s="125"/>
      <c r="Z83" s="125"/>
      <c r="AA83" s="125"/>
    </row>
    <row r="84" s="86" customFormat="1" ht="12.75" customHeight="1" spans="1:27">
      <c r="A84" s="136"/>
      <c r="B84" s="136"/>
      <c r="C84" s="125"/>
      <c r="D84" s="136"/>
      <c r="E84" s="136"/>
      <c r="F84" s="136"/>
      <c r="G84" s="336"/>
      <c r="H84" s="136"/>
      <c r="I84" s="124"/>
      <c r="J84" s="125"/>
      <c r="K84" s="125"/>
      <c r="L84" s="125"/>
      <c r="M84" s="125"/>
      <c r="N84" s="125"/>
      <c r="O84" s="125"/>
      <c r="P84" s="125"/>
      <c r="Q84" s="136"/>
      <c r="R84" s="125"/>
      <c r="S84" s="136"/>
      <c r="T84" s="124"/>
      <c r="U84" s="125"/>
      <c r="V84" s="125"/>
      <c r="W84" s="125"/>
      <c r="X84" s="125"/>
      <c r="Y84" s="125"/>
      <c r="Z84" s="125"/>
      <c r="AA84" s="125"/>
    </row>
    <row r="85" s="86" customFormat="1" ht="12.75" customHeight="1" spans="1:27">
      <c r="A85" s="136"/>
      <c r="B85" s="136"/>
      <c r="C85" s="125"/>
      <c r="D85" s="136"/>
      <c r="E85" s="136"/>
      <c r="F85" s="136"/>
      <c r="G85" s="336"/>
      <c r="H85" s="136"/>
      <c r="I85" s="124"/>
      <c r="J85" s="125"/>
      <c r="K85" s="125"/>
      <c r="L85" s="125"/>
      <c r="M85" s="125"/>
      <c r="N85" s="125"/>
      <c r="O85" s="125"/>
      <c r="P85" s="125"/>
      <c r="Q85" s="136"/>
      <c r="R85" s="125"/>
      <c r="S85" s="136"/>
      <c r="T85" s="124"/>
      <c r="U85" s="125"/>
      <c r="V85" s="125"/>
      <c r="W85" s="125"/>
      <c r="X85" s="125"/>
      <c r="Y85" s="125"/>
      <c r="Z85" s="125"/>
      <c r="AA85" s="125"/>
    </row>
    <row r="86" s="86" customFormat="1" ht="12.75" customHeight="1" spans="1:27">
      <c r="A86" s="136"/>
      <c r="B86" s="136"/>
      <c r="C86" s="125"/>
      <c r="D86" s="136"/>
      <c r="E86" s="136"/>
      <c r="F86" s="136"/>
      <c r="G86" s="336"/>
      <c r="H86" s="136"/>
      <c r="I86" s="124"/>
      <c r="J86" s="125"/>
      <c r="K86" s="125"/>
      <c r="L86" s="125"/>
      <c r="M86" s="125"/>
      <c r="N86" s="125"/>
      <c r="O86" s="125"/>
      <c r="P86" s="125"/>
      <c r="Q86" s="136"/>
      <c r="R86" s="125"/>
      <c r="S86" s="136"/>
      <c r="T86" s="124"/>
      <c r="U86" s="125"/>
      <c r="V86" s="125"/>
      <c r="W86" s="125"/>
      <c r="X86" s="125"/>
      <c r="Y86" s="125"/>
      <c r="Z86" s="125"/>
      <c r="AA86" s="125"/>
    </row>
    <row r="87" s="86" customFormat="1" ht="12.75" customHeight="1" spans="1:27">
      <c r="A87" s="136"/>
      <c r="B87" s="136"/>
      <c r="C87" s="125"/>
      <c r="D87" s="136"/>
      <c r="E87" s="136"/>
      <c r="F87" s="136"/>
      <c r="G87" s="336"/>
      <c r="H87" s="136"/>
      <c r="I87" s="124"/>
      <c r="J87" s="125"/>
      <c r="K87" s="125"/>
      <c r="L87" s="125"/>
      <c r="M87" s="125"/>
      <c r="N87" s="125"/>
      <c r="O87" s="125"/>
      <c r="P87" s="125"/>
      <c r="Q87" s="136"/>
      <c r="R87" s="125"/>
      <c r="S87" s="136"/>
      <c r="T87" s="124"/>
      <c r="U87" s="125"/>
      <c r="V87" s="125"/>
      <c r="W87" s="125"/>
      <c r="X87" s="125"/>
      <c r="Y87" s="125"/>
      <c r="Z87" s="125"/>
      <c r="AA87" s="125"/>
    </row>
    <row r="88" s="86" customFormat="1" ht="12.75" customHeight="1" spans="1:27">
      <c r="A88" s="136"/>
      <c r="B88" s="136"/>
      <c r="C88" s="125"/>
      <c r="D88" s="136"/>
      <c r="E88" s="136"/>
      <c r="F88" s="136"/>
      <c r="G88" s="336"/>
      <c r="H88" s="136"/>
      <c r="I88" s="124"/>
      <c r="J88" s="125"/>
      <c r="K88" s="125"/>
      <c r="L88" s="125"/>
      <c r="M88" s="125"/>
      <c r="N88" s="125"/>
      <c r="O88" s="125"/>
      <c r="P88" s="125"/>
      <c r="Q88" s="136"/>
      <c r="R88" s="125"/>
      <c r="S88" s="136"/>
      <c r="T88" s="124"/>
      <c r="U88" s="125"/>
      <c r="V88" s="125"/>
      <c r="W88" s="125"/>
      <c r="X88" s="125"/>
      <c r="Y88" s="125"/>
      <c r="Z88" s="125"/>
      <c r="AA88" s="125"/>
    </row>
    <row r="89" s="86" customFormat="1" ht="12.75" customHeight="1" spans="1:27">
      <c r="A89" s="136"/>
      <c r="B89" s="136"/>
      <c r="C89" s="125"/>
      <c r="D89" s="136"/>
      <c r="E89" s="136"/>
      <c r="F89" s="136"/>
      <c r="G89" s="336"/>
      <c r="H89" s="136"/>
      <c r="I89" s="124"/>
      <c r="J89" s="125"/>
      <c r="K89" s="125"/>
      <c r="L89" s="125"/>
      <c r="M89" s="125"/>
      <c r="N89" s="125"/>
      <c r="O89" s="125"/>
      <c r="P89" s="125"/>
      <c r="Q89" s="136"/>
      <c r="R89" s="125"/>
      <c r="S89" s="136"/>
      <c r="T89" s="124"/>
      <c r="U89" s="125"/>
      <c r="V89" s="125"/>
      <c r="W89" s="125"/>
      <c r="X89" s="125"/>
      <c r="Y89" s="125"/>
      <c r="Z89" s="125"/>
      <c r="AA89" s="125"/>
    </row>
    <row r="90" s="86" customFormat="1" ht="12.75" customHeight="1" spans="1:27">
      <c r="A90" s="136"/>
      <c r="B90" s="136"/>
      <c r="C90" s="125"/>
      <c r="D90" s="136"/>
      <c r="E90" s="136"/>
      <c r="F90" s="136"/>
      <c r="G90" s="336"/>
      <c r="H90" s="136"/>
      <c r="I90" s="124"/>
      <c r="J90" s="125"/>
      <c r="K90" s="125"/>
      <c r="L90" s="125"/>
      <c r="M90" s="125"/>
      <c r="N90" s="125"/>
      <c r="O90" s="125"/>
      <c r="P90" s="125"/>
      <c r="Q90" s="136"/>
      <c r="R90" s="125"/>
      <c r="S90" s="136"/>
      <c r="T90" s="124"/>
      <c r="U90" s="125"/>
      <c r="V90" s="125"/>
      <c r="W90" s="125"/>
      <c r="X90" s="125"/>
      <c r="Y90" s="125"/>
      <c r="Z90" s="125"/>
      <c r="AA90" s="125"/>
    </row>
    <row r="91" s="86" customFormat="1" ht="12.75" customHeight="1" spans="1:27">
      <c r="A91" s="136"/>
      <c r="B91" s="136"/>
      <c r="C91" s="125"/>
      <c r="D91" s="136"/>
      <c r="E91" s="136"/>
      <c r="F91" s="136"/>
      <c r="G91" s="336"/>
      <c r="H91" s="136"/>
      <c r="I91" s="124"/>
      <c r="J91" s="125"/>
      <c r="K91" s="125"/>
      <c r="L91" s="125"/>
      <c r="M91" s="125"/>
      <c r="N91" s="125"/>
      <c r="O91" s="125"/>
      <c r="P91" s="125"/>
      <c r="Q91" s="136"/>
      <c r="R91" s="125"/>
      <c r="S91" s="136"/>
      <c r="T91" s="124"/>
      <c r="U91" s="125"/>
      <c r="V91" s="125"/>
      <c r="W91" s="125"/>
      <c r="X91" s="125"/>
      <c r="Y91" s="125"/>
      <c r="Z91" s="125"/>
      <c r="AA91" s="125"/>
    </row>
    <row r="92" s="86" customFormat="1" ht="12.75" customHeight="1" spans="1:27">
      <c r="A92" s="136"/>
      <c r="B92" s="136"/>
      <c r="C92" s="125"/>
      <c r="D92" s="136"/>
      <c r="E92" s="136"/>
      <c r="F92" s="136"/>
      <c r="G92" s="336"/>
      <c r="H92" s="136"/>
      <c r="I92" s="124"/>
      <c r="J92" s="125"/>
      <c r="K92" s="125"/>
      <c r="L92" s="125"/>
      <c r="M92" s="125"/>
      <c r="N92" s="125"/>
      <c r="O92" s="125"/>
      <c r="P92" s="125"/>
      <c r="Q92" s="136"/>
      <c r="R92" s="125"/>
      <c r="S92" s="136"/>
      <c r="T92" s="124"/>
      <c r="U92" s="125"/>
      <c r="V92" s="125"/>
      <c r="W92" s="125"/>
      <c r="X92" s="125"/>
      <c r="Y92" s="125"/>
      <c r="Z92" s="125"/>
      <c r="AA92" s="125"/>
    </row>
    <row r="93" s="86" customFormat="1" ht="12.75" customHeight="1" spans="1:27">
      <c r="A93" s="136"/>
      <c r="B93" s="136"/>
      <c r="C93" s="125"/>
      <c r="D93" s="136"/>
      <c r="E93" s="136"/>
      <c r="F93" s="136"/>
      <c r="G93" s="336"/>
      <c r="H93" s="136"/>
      <c r="I93" s="124"/>
      <c r="J93" s="125"/>
      <c r="K93" s="125"/>
      <c r="L93" s="125"/>
      <c r="M93" s="125"/>
      <c r="N93" s="125"/>
      <c r="O93" s="125"/>
      <c r="P93" s="125"/>
      <c r="Q93" s="136"/>
      <c r="R93" s="125"/>
      <c r="S93" s="136"/>
      <c r="T93" s="124"/>
      <c r="U93" s="125"/>
      <c r="V93" s="125"/>
      <c r="W93" s="125"/>
      <c r="X93" s="125"/>
      <c r="Y93" s="125"/>
      <c r="Z93" s="125"/>
      <c r="AA93" s="125"/>
    </row>
    <row r="94" s="86" customFormat="1" ht="12.75" customHeight="1" spans="1:27">
      <c r="A94" s="136"/>
      <c r="B94" s="136"/>
      <c r="C94" s="125"/>
      <c r="D94" s="136"/>
      <c r="E94" s="136"/>
      <c r="F94" s="136"/>
      <c r="G94" s="336"/>
      <c r="H94" s="136"/>
      <c r="I94" s="124"/>
      <c r="J94" s="125"/>
      <c r="K94" s="125"/>
      <c r="L94" s="125"/>
      <c r="M94" s="125"/>
      <c r="N94" s="125"/>
      <c r="O94" s="125"/>
      <c r="P94" s="125"/>
      <c r="Q94" s="136"/>
      <c r="R94" s="125"/>
      <c r="S94" s="136"/>
      <c r="T94" s="124"/>
      <c r="U94" s="125"/>
      <c r="V94" s="125"/>
      <c r="W94" s="125"/>
      <c r="X94" s="125"/>
      <c r="Y94" s="125"/>
      <c r="Z94" s="125"/>
      <c r="AA94" s="125"/>
    </row>
    <row r="95" s="86" customFormat="1" ht="12.75" customHeight="1" spans="1:27">
      <c r="A95" s="136"/>
      <c r="B95" s="136"/>
      <c r="C95" s="125"/>
      <c r="D95" s="136"/>
      <c r="E95" s="136"/>
      <c r="F95" s="136"/>
      <c r="G95" s="336"/>
      <c r="H95" s="136"/>
      <c r="I95" s="124"/>
      <c r="J95" s="125"/>
      <c r="K95" s="125"/>
      <c r="L95" s="125"/>
      <c r="M95" s="125"/>
      <c r="N95" s="125"/>
      <c r="O95" s="125"/>
      <c r="P95" s="125"/>
      <c r="Q95" s="136"/>
      <c r="R95" s="125"/>
      <c r="S95" s="136"/>
      <c r="T95" s="124"/>
      <c r="U95" s="125"/>
      <c r="V95" s="125"/>
      <c r="W95" s="125"/>
      <c r="X95" s="125"/>
      <c r="Y95" s="125"/>
      <c r="Z95" s="125"/>
      <c r="AA95" s="125"/>
    </row>
    <row r="96" s="86" customFormat="1" ht="12.75" customHeight="1" spans="1:27">
      <c r="A96" s="136"/>
      <c r="B96" s="136"/>
      <c r="C96" s="125"/>
      <c r="D96" s="136"/>
      <c r="E96" s="136"/>
      <c r="F96" s="136"/>
      <c r="G96" s="336"/>
      <c r="H96" s="136"/>
      <c r="I96" s="124"/>
      <c r="J96" s="125"/>
      <c r="K96" s="125"/>
      <c r="L96" s="125"/>
      <c r="M96" s="125"/>
      <c r="N96" s="125"/>
      <c r="O96" s="125"/>
      <c r="P96" s="125"/>
      <c r="Q96" s="136"/>
      <c r="R96" s="125"/>
      <c r="S96" s="136"/>
      <c r="T96" s="124"/>
      <c r="U96" s="125"/>
      <c r="V96" s="125"/>
      <c r="W96" s="125"/>
      <c r="X96" s="125"/>
      <c r="Y96" s="125"/>
      <c r="Z96" s="125"/>
      <c r="AA96" s="125"/>
    </row>
    <row r="97" s="86" customFormat="1" ht="12.75" customHeight="1" spans="1:27">
      <c r="A97" s="136"/>
      <c r="B97" s="136"/>
      <c r="C97" s="125"/>
      <c r="D97" s="136"/>
      <c r="E97" s="136"/>
      <c r="F97" s="136"/>
      <c r="G97" s="336"/>
      <c r="H97" s="136"/>
      <c r="I97" s="124"/>
      <c r="J97" s="125"/>
      <c r="K97" s="125"/>
      <c r="L97" s="125"/>
      <c r="M97" s="125"/>
      <c r="N97" s="125"/>
      <c r="O97" s="125"/>
      <c r="P97" s="125"/>
      <c r="Q97" s="136"/>
      <c r="R97" s="125"/>
      <c r="S97" s="136"/>
      <c r="T97" s="124"/>
      <c r="U97" s="125"/>
      <c r="V97" s="125"/>
      <c r="W97" s="125"/>
      <c r="X97" s="125"/>
      <c r="Y97" s="125"/>
      <c r="Z97" s="125"/>
      <c r="AA97" s="125"/>
    </row>
    <row r="98" s="86" customFormat="1" ht="12.75" customHeight="1" spans="1:27">
      <c r="A98" s="136"/>
      <c r="B98" s="136"/>
      <c r="C98" s="125"/>
      <c r="D98" s="136"/>
      <c r="E98" s="136"/>
      <c r="F98" s="136"/>
      <c r="G98" s="336"/>
      <c r="H98" s="136"/>
      <c r="I98" s="124"/>
      <c r="J98" s="125"/>
      <c r="K98" s="125"/>
      <c r="L98" s="125"/>
      <c r="M98" s="125"/>
      <c r="N98" s="125"/>
      <c r="O98" s="125"/>
      <c r="P98" s="125"/>
      <c r="Q98" s="136"/>
      <c r="R98" s="125"/>
      <c r="S98" s="136"/>
      <c r="T98" s="124"/>
      <c r="U98" s="125"/>
      <c r="V98" s="125"/>
      <c r="W98" s="125"/>
      <c r="X98" s="125"/>
      <c r="Y98" s="125"/>
      <c r="Z98" s="125"/>
      <c r="AA98" s="125"/>
    </row>
    <row r="99" s="86" customFormat="1" ht="12.75" customHeight="1" spans="1:27">
      <c r="A99" s="136"/>
      <c r="B99" s="136"/>
      <c r="C99" s="125"/>
      <c r="D99" s="136"/>
      <c r="E99" s="136"/>
      <c r="F99" s="136"/>
      <c r="G99" s="336"/>
      <c r="H99" s="136"/>
      <c r="I99" s="124"/>
      <c r="J99" s="125"/>
      <c r="K99" s="125"/>
      <c r="L99" s="125"/>
      <c r="M99" s="125"/>
      <c r="N99" s="125"/>
      <c r="O99" s="125"/>
      <c r="P99" s="125"/>
      <c r="Q99" s="136"/>
      <c r="R99" s="125"/>
      <c r="S99" s="136"/>
      <c r="T99" s="124"/>
      <c r="U99" s="125"/>
      <c r="V99" s="125"/>
      <c r="W99" s="125"/>
      <c r="X99" s="125"/>
      <c r="Y99" s="125"/>
      <c r="Z99" s="125"/>
      <c r="AA99" s="125"/>
    </row>
    <row r="100" s="86" customFormat="1" ht="12.75" customHeight="1" spans="1:27">
      <c r="A100" s="136"/>
      <c r="B100" s="136"/>
      <c r="C100" s="125"/>
      <c r="D100" s="136"/>
      <c r="E100" s="136"/>
      <c r="F100" s="136"/>
      <c r="G100" s="336"/>
      <c r="H100" s="136"/>
      <c r="I100" s="124"/>
      <c r="J100" s="125"/>
      <c r="K100" s="125"/>
      <c r="L100" s="125"/>
      <c r="M100" s="125"/>
      <c r="N100" s="125"/>
      <c r="O100" s="125"/>
      <c r="P100" s="125"/>
      <c r="Q100" s="136"/>
      <c r="R100" s="125"/>
      <c r="S100" s="136"/>
      <c r="T100" s="124"/>
      <c r="U100" s="125"/>
      <c r="V100" s="125"/>
      <c r="W100" s="125"/>
      <c r="X100" s="125"/>
      <c r="Y100" s="125"/>
      <c r="Z100" s="125"/>
      <c r="AA100" s="125"/>
    </row>
    <row r="101" s="86" customFormat="1" ht="12.75" customHeight="1" spans="1:27">
      <c r="A101" s="136"/>
      <c r="B101" s="136"/>
      <c r="C101" s="125"/>
      <c r="D101" s="136"/>
      <c r="E101" s="136"/>
      <c r="F101" s="136"/>
      <c r="G101" s="336"/>
      <c r="H101" s="136"/>
      <c r="I101" s="124"/>
      <c r="J101" s="125"/>
      <c r="K101" s="125"/>
      <c r="L101" s="125"/>
      <c r="M101" s="125"/>
      <c r="N101" s="125"/>
      <c r="O101" s="125"/>
      <c r="P101" s="125"/>
      <c r="Q101" s="136"/>
      <c r="R101" s="125"/>
      <c r="S101" s="136"/>
      <c r="T101" s="124"/>
      <c r="U101" s="125"/>
      <c r="V101" s="125"/>
      <c r="W101" s="125"/>
      <c r="X101" s="125"/>
      <c r="Y101" s="125"/>
      <c r="Z101" s="125"/>
      <c r="AA101" s="125"/>
    </row>
    <row r="102" s="86" customFormat="1" ht="12.75" customHeight="1" spans="1:27">
      <c r="A102" s="136"/>
      <c r="B102" s="136"/>
      <c r="C102" s="125"/>
      <c r="D102" s="136"/>
      <c r="E102" s="136"/>
      <c r="F102" s="136"/>
      <c r="G102" s="336"/>
      <c r="H102" s="136"/>
      <c r="I102" s="124"/>
      <c r="J102" s="125"/>
      <c r="K102" s="125"/>
      <c r="L102" s="125"/>
      <c r="M102" s="125"/>
      <c r="N102" s="125"/>
      <c r="O102" s="125"/>
      <c r="P102" s="125"/>
      <c r="Q102" s="136"/>
      <c r="R102" s="125"/>
      <c r="S102" s="136"/>
      <c r="T102" s="124"/>
      <c r="U102" s="125"/>
      <c r="V102" s="125"/>
      <c r="W102" s="125"/>
      <c r="X102" s="125"/>
      <c r="Y102" s="125"/>
      <c r="Z102" s="125"/>
      <c r="AA102" s="125"/>
    </row>
    <row r="103" s="86" customFormat="1" ht="12.75" customHeight="1" spans="1:27">
      <c r="A103" s="136"/>
      <c r="B103" s="136"/>
      <c r="C103" s="125"/>
      <c r="D103" s="136"/>
      <c r="E103" s="136"/>
      <c r="F103" s="136"/>
      <c r="G103" s="336"/>
      <c r="H103" s="136"/>
      <c r="I103" s="124"/>
      <c r="J103" s="125"/>
      <c r="K103" s="125"/>
      <c r="L103" s="125"/>
      <c r="M103" s="125"/>
      <c r="N103" s="125"/>
      <c r="O103" s="125"/>
      <c r="P103" s="125"/>
      <c r="Q103" s="136"/>
      <c r="R103" s="125"/>
      <c r="S103" s="136"/>
      <c r="T103" s="124"/>
      <c r="U103" s="125"/>
      <c r="V103" s="125"/>
      <c r="W103" s="125"/>
      <c r="X103" s="125"/>
      <c r="Y103" s="125"/>
      <c r="Z103" s="125"/>
      <c r="AA103" s="125"/>
    </row>
    <row r="104" s="86" customFormat="1" ht="12.75" customHeight="1" spans="1:27">
      <c r="A104" s="136"/>
      <c r="B104" s="136"/>
      <c r="C104" s="125"/>
      <c r="D104" s="136"/>
      <c r="E104" s="136"/>
      <c r="F104" s="136"/>
      <c r="G104" s="336"/>
      <c r="H104" s="136"/>
      <c r="I104" s="124"/>
      <c r="J104" s="125"/>
      <c r="K104" s="125"/>
      <c r="L104" s="125"/>
      <c r="M104" s="125"/>
      <c r="N104" s="125"/>
      <c r="O104" s="125"/>
      <c r="P104" s="125"/>
      <c r="Q104" s="136"/>
      <c r="R104" s="125"/>
      <c r="S104" s="136"/>
      <c r="T104" s="124"/>
      <c r="U104" s="125"/>
      <c r="V104" s="125"/>
      <c r="W104" s="125"/>
      <c r="X104" s="125"/>
      <c r="Y104" s="125"/>
      <c r="Z104" s="125"/>
      <c r="AA104" s="125"/>
    </row>
    <row r="105" s="86" customFormat="1" ht="12.75" customHeight="1" spans="1:27">
      <c r="A105" s="136"/>
      <c r="B105" s="136"/>
      <c r="C105" s="125"/>
      <c r="D105" s="136"/>
      <c r="E105" s="136"/>
      <c r="F105" s="136"/>
      <c r="G105" s="336"/>
      <c r="H105" s="136"/>
      <c r="I105" s="124"/>
      <c r="J105" s="125"/>
      <c r="K105" s="125"/>
      <c r="L105" s="125"/>
      <c r="M105" s="125"/>
      <c r="N105" s="125"/>
      <c r="O105" s="125"/>
      <c r="P105" s="125"/>
      <c r="Q105" s="136"/>
      <c r="R105" s="125"/>
      <c r="S105" s="136"/>
      <c r="T105" s="124"/>
      <c r="U105" s="125"/>
      <c r="V105" s="125"/>
      <c r="W105" s="125"/>
      <c r="X105" s="125"/>
      <c r="Y105" s="125"/>
      <c r="Z105" s="125"/>
      <c r="AA105" s="125"/>
    </row>
    <row r="106" s="86" customFormat="1" ht="12.75" customHeight="1" spans="1:27">
      <c r="A106" s="136"/>
      <c r="B106" s="136"/>
      <c r="C106" s="125"/>
      <c r="D106" s="136"/>
      <c r="E106" s="136"/>
      <c r="F106" s="136"/>
      <c r="G106" s="336"/>
      <c r="H106" s="136"/>
      <c r="I106" s="124"/>
      <c r="J106" s="125"/>
      <c r="K106" s="125"/>
      <c r="L106" s="125"/>
      <c r="M106" s="125"/>
      <c r="N106" s="125"/>
      <c r="O106" s="125"/>
      <c r="P106" s="125"/>
      <c r="Q106" s="136"/>
      <c r="R106" s="125"/>
      <c r="S106" s="136"/>
      <c r="T106" s="124"/>
      <c r="U106" s="125"/>
      <c r="V106" s="125"/>
      <c r="W106" s="125"/>
      <c r="X106" s="125"/>
      <c r="Y106" s="125"/>
      <c r="Z106" s="125"/>
      <c r="AA106" s="125"/>
    </row>
    <row r="107" s="86" customFormat="1" ht="12.75" customHeight="1" spans="1:27">
      <c r="A107" s="136"/>
      <c r="B107" s="136"/>
      <c r="C107" s="125"/>
      <c r="D107" s="136"/>
      <c r="E107" s="136"/>
      <c r="F107" s="136"/>
      <c r="G107" s="336"/>
      <c r="H107" s="136"/>
      <c r="I107" s="124"/>
      <c r="J107" s="125"/>
      <c r="K107" s="125"/>
      <c r="L107" s="125"/>
      <c r="M107" s="125"/>
      <c r="N107" s="125"/>
      <c r="O107" s="125"/>
      <c r="P107" s="125"/>
      <c r="Q107" s="136"/>
      <c r="R107" s="125"/>
      <c r="S107" s="136"/>
      <c r="T107" s="124"/>
      <c r="U107" s="125"/>
      <c r="V107" s="125"/>
      <c r="W107" s="125"/>
      <c r="X107" s="125"/>
      <c r="Y107" s="125"/>
      <c r="Z107" s="125"/>
      <c r="AA107" s="125"/>
    </row>
    <row r="108" s="86" customFormat="1" ht="12.75" customHeight="1" spans="1:27">
      <c r="A108" s="136"/>
      <c r="B108" s="136"/>
      <c r="C108" s="125"/>
      <c r="D108" s="136"/>
      <c r="E108" s="136"/>
      <c r="F108" s="136"/>
      <c r="G108" s="336"/>
      <c r="H108" s="136"/>
      <c r="I108" s="124"/>
      <c r="J108" s="125"/>
      <c r="K108" s="125"/>
      <c r="L108" s="125"/>
      <c r="M108" s="125"/>
      <c r="N108" s="125"/>
      <c r="O108" s="125"/>
      <c r="P108" s="125"/>
      <c r="Q108" s="136"/>
      <c r="R108" s="125"/>
      <c r="S108" s="136"/>
      <c r="T108" s="124"/>
      <c r="U108" s="125"/>
      <c r="V108" s="125"/>
      <c r="W108" s="125"/>
      <c r="X108" s="125"/>
      <c r="Y108" s="125"/>
      <c r="Z108" s="125"/>
      <c r="AA108" s="125"/>
    </row>
    <row r="109" s="86" customFormat="1" ht="12.75" customHeight="1" spans="1:27">
      <c r="A109" s="136"/>
      <c r="B109" s="136"/>
      <c r="C109" s="125"/>
      <c r="D109" s="136"/>
      <c r="E109" s="136"/>
      <c r="F109" s="136"/>
      <c r="G109" s="336"/>
      <c r="H109" s="136"/>
      <c r="I109" s="124"/>
      <c r="J109" s="125"/>
      <c r="K109" s="125"/>
      <c r="L109" s="125"/>
      <c r="M109" s="125"/>
      <c r="N109" s="125"/>
      <c r="O109" s="125"/>
      <c r="P109" s="125"/>
      <c r="Q109" s="136"/>
      <c r="R109" s="125"/>
      <c r="S109" s="136"/>
      <c r="T109" s="124"/>
      <c r="U109" s="125"/>
      <c r="V109" s="125"/>
      <c r="W109" s="125"/>
      <c r="X109" s="125"/>
      <c r="Y109" s="125"/>
      <c r="Z109" s="125"/>
      <c r="AA109" s="125"/>
    </row>
    <row r="110" s="86" customFormat="1" ht="12.75" customHeight="1" spans="1:27">
      <c r="A110" s="136"/>
      <c r="B110" s="136"/>
      <c r="C110" s="125"/>
      <c r="D110" s="136"/>
      <c r="E110" s="136"/>
      <c r="F110" s="136"/>
      <c r="G110" s="336"/>
      <c r="H110" s="136"/>
      <c r="I110" s="124"/>
      <c r="J110" s="125"/>
      <c r="K110" s="125"/>
      <c r="L110" s="125"/>
      <c r="M110" s="125"/>
      <c r="N110" s="125"/>
      <c r="O110" s="125"/>
      <c r="P110" s="125"/>
      <c r="Q110" s="136"/>
      <c r="R110" s="125"/>
      <c r="S110" s="136"/>
      <c r="T110" s="124"/>
      <c r="U110" s="125"/>
      <c r="V110" s="125"/>
      <c r="W110" s="125"/>
      <c r="X110" s="125"/>
      <c r="Y110" s="125"/>
      <c r="Z110" s="125"/>
      <c r="AA110" s="125"/>
    </row>
    <row r="111" s="86" customFormat="1" ht="12.75" customHeight="1" spans="1:27">
      <c r="A111" s="136"/>
      <c r="B111" s="136"/>
      <c r="C111" s="125"/>
      <c r="D111" s="136"/>
      <c r="E111" s="136"/>
      <c r="F111" s="136"/>
      <c r="G111" s="336"/>
      <c r="H111" s="136"/>
      <c r="I111" s="124"/>
      <c r="J111" s="125"/>
      <c r="K111" s="125"/>
      <c r="L111" s="125"/>
      <c r="M111" s="125"/>
      <c r="N111" s="125"/>
      <c r="O111" s="125"/>
      <c r="P111" s="125"/>
      <c r="Q111" s="136"/>
      <c r="R111" s="125"/>
      <c r="S111" s="136"/>
      <c r="T111" s="124"/>
      <c r="U111" s="125"/>
      <c r="V111" s="125"/>
      <c r="W111" s="125"/>
      <c r="X111" s="125"/>
      <c r="Y111" s="125"/>
      <c r="Z111" s="125"/>
      <c r="AA111" s="125"/>
    </row>
    <row r="112" s="86" customFormat="1" ht="12.75" customHeight="1" spans="1:27">
      <c r="A112" s="136"/>
      <c r="B112" s="136"/>
      <c r="C112" s="125"/>
      <c r="D112" s="136"/>
      <c r="E112" s="136"/>
      <c r="F112" s="136"/>
      <c r="G112" s="336"/>
      <c r="H112" s="136"/>
      <c r="I112" s="124"/>
      <c r="J112" s="125"/>
      <c r="K112" s="125"/>
      <c r="L112" s="125"/>
      <c r="M112" s="125"/>
      <c r="N112" s="125"/>
      <c r="O112" s="125"/>
      <c r="P112" s="125"/>
      <c r="Q112" s="136"/>
      <c r="R112" s="125"/>
      <c r="S112" s="136"/>
      <c r="T112" s="124"/>
      <c r="U112" s="125"/>
      <c r="V112" s="125"/>
      <c r="W112" s="125"/>
      <c r="X112" s="125"/>
      <c r="Y112" s="125"/>
      <c r="Z112" s="125"/>
      <c r="AA112" s="125"/>
    </row>
    <row r="113" s="86" customFormat="1" ht="12.75" customHeight="1" spans="1:27">
      <c r="A113" s="136"/>
      <c r="B113" s="136"/>
      <c r="C113" s="125"/>
      <c r="D113" s="136"/>
      <c r="E113" s="136"/>
      <c r="F113" s="136"/>
      <c r="G113" s="336"/>
      <c r="H113" s="136"/>
      <c r="I113" s="124"/>
      <c r="J113" s="125"/>
      <c r="K113" s="125"/>
      <c r="L113" s="125"/>
      <c r="M113" s="125"/>
      <c r="N113" s="125"/>
      <c r="O113" s="125"/>
      <c r="P113" s="125"/>
      <c r="Q113" s="136"/>
      <c r="R113" s="125"/>
      <c r="S113" s="136"/>
      <c r="T113" s="124"/>
      <c r="U113" s="125"/>
      <c r="V113" s="125"/>
      <c r="W113" s="125"/>
      <c r="X113" s="125"/>
      <c r="Y113" s="125"/>
      <c r="Z113" s="125"/>
      <c r="AA113" s="125"/>
    </row>
    <row r="114" s="86" customFormat="1" ht="12.75" customHeight="1" spans="1:27">
      <c r="A114" s="136"/>
      <c r="B114" s="136"/>
      <c r="C114" s="125"/>
      <c r="D114" s="136"/>
      <c r="E114" s="136"/>
      <c r="F114" s="136"/>
      <c r="G114" s="336"/>
      <c r="H114" s="136"/>
      <c r="I114" s="124"/>
      <c r="J114" s="125"/>
      <c r="K114" s="125"/>
      <c r="L114" s="125"/>
      <c r="M114" s="125"/>
      <c r="N114" s="125"/>
      <c r="O114" s="125"/>
      <c r="P114" s="125"/>
      <c r="Q114" s="136"/>
      <c r="R114" s="125"/>
      <c r="S114" s="136"/>
      <c r="T114" s="124"/>
      <c r="U114" s="125"/>
      <c r="V114" s="125"/>
      <c r="W114" s="125"/>
      <c r="X114" s="125"/>
      <c r="Y114" s="125"/>
      <c r="Z114" s="125"/>
      <c r="AA114" s="125"/>
    </row>
    <row r="115" s="86" customFormat="1" ht="12.75" customHeight="1" spans="1:27">
      <c r="A115" s="136"/>
      <c r="B115" s="136"/>
      <c r="C115" s="125"/>
      <c r="D115" s="136"/>
      <c r="E115" s="136"/>
      <c r="F115" s="136"/>
      <c r="G115" s="336"/>
      <c r="H115" s="136"/>
      <c r="I115" s="124"/>
      <c r="J115" s="125"/>
      <c r="K115" s="125"/>
      <c r="L115" s="125"/>
      <c r="M115" s="125"/>
      <c r="N115" s="125"/>
      <c r="O115" s="125"/>
      <c r="P115" s="125"/>
      <c r="Q115" s="136"/>
      <c r="R115" s="125"/>
      <c r="S115" s="136"/>
      <c r="T115" s="124"/>
      <c r="U115" s="125"/>
      <c r="V115" s="125"/>
      <c r="W115" s="125"/>
      <c r="X115" s="125"/>
      <c r="Y115" s="125"/>
      <c r="Z115" s="125"/>
      <c r="AA115" s="125"/>
    </row>
    <row r="116" s="86" customFormat="1" ht="12.75" customHeight="1" spans="1:27">
      <c r="A116" s="136"/>
      <c r="B116" s="136"/>
      <c r="C116" s="125"/>
      <c r="D116" s="136"/>
      <c r="E116" s="136"/>
      <c r="F116" s="136"/>
      <c r="G116" s="336"/>
      <c r="H116" s="136"/>
      <c r="I116" s="124"/>
      <c r="J116" s="125"/>
      <c r="K116" s="125"/>
      <c r="L116" s="125"/>
      <c r="M116" s="125"/>
      <c r="N116" s="125"/>
      <c r="O116" s="125"/>
      <c r="P116" s="125"/>
      <c r="Q116" s="136"/>
      <c r="R116" s="125"/>
      <c r="S116" s="136"/>
      <c r="T116" s="124"/>
      <c r="U116" s="125"/>
      <c r="V116" s="125"/>
      <c r="W116" s="125"/>
      <c r="X116" s="125"/>
      <c r="Y116" s="125"/>
      <c r="Z116" s="125"/>
      <c r="AA116" s="125"/>
    </row>
    <row r="117" s="86" customFormat="1" ht="12.75" customHeight="1" spans="1:27">
      <c r="A117" s="136"/>
      <c r="B117" s="136"/>
      <c r="C117" s="125"/>
      <c r="D117" s="136"/>
      <c r="E117" s="136"/>
      <c r="F117" s="136"/>
      <c r="G117" s="336"/>
      <c r="H117" s="136"/>
      <c r="I117" s="124"/>
      <c r="J117" s="125"/>
      <c r="K117" s="125"/>
      <c r="L117" s="125"/>
      <c r="M117" s="125"/>
      <c r="N117" s="125"/>
      <c r="O117" s="125"/>
      <c r="P117" s="125"/>
      <c r="Q117" s="136"/>
      <c r="R117" s="125"/>
      <c r="S117" s="136"/>
      <c r="T117" s="124"/>
      <c r="U117" s="125"/>
      <c r="V117" s="125"/>
      <c r="W117" s="125"/>
      <c r="X117" s="125"/>
      <c r="Y117" s="125"/>
      <c r="Z117" s="125"/>
      <c r="AA117" s="125"/>
    </row>
    <row r="118" s="86" customFormat="1" ht="12.75" customHeight="1" spans="1:27">
      <c r="A118" s="136"/>
      <c r="B118" s="136"/>
      <c r="C118" s="125"/>
      <c r="D118" s="136"/>
      <c r="E118" s="136"/>
      <c r="F118" s="136"/>
      <c r="G118" s="336"/>
      <c r="H118" s="136"/>
      <c r="I118" s="124"/>
      <c r="J118" s="125"/>
      <c r="K118" s="125"/>
      <c r="L118" s="125"/>
      <c r="M118" s="125"/>
      <c r="N118" s="125"/>
      <c r="O118" s="125"/>
      <c r="P118" s="125"/>
      <c r="Q118" s="136"/>
      <c r="R118" s="125"/>
      <c r="S118" s="136"/>
      <c r="T118" s="124"/>
      <c r="U118" s="125"/>
      <c r="V118" s="125"/>
      <c r="W118" s="125"/>
      <c r="X118" s="125"/>
      <c r="Y118" s="125"/>
      <c r="Z118" s="125"/>
      <c r="AA118" s="125"/>
    </row>
    <row r="119" s="86" customFormat="1" ht="12.75" customHeight="1" spans="1:27">
      <c r="A119" s="136"/>
      <c r="B119" s="136"/>
      <c r="C119" s="125"/>
      <c r="D119" s="136"/>
      <c r="E119" s="136"/>
      <c r="F119" s="136"/>
      <c r="G119" s="336"/>
      <c r="H119" s="136"/>
      <c r="I119" s="124"/>
      <c r="J119" s="125"/>
      <c r="K119" s="125"/>
      <c r="L119" s="125"/>
      <c r="M119" s="125"/>
      <c r="N119" s="125"/>
      <c r="O119" s="125"/>
      <c r="P119" s="125"/>
      <c r="Q119" s="136"/>
      <c r="R119" s="125"/>
      <c r="S119" s="136"/>
      <c r="T119" s="124"/>
      <c r="U119" s="125"/>
      <c r="V119" s="125"/>
      <c r="W119" s="125"/>
      <c r="X119" s="125"/>
      <c r="Y119" s="125"/>
      <c r="Z119" s="125"/>
      <c r="AA119" s="125"/>
    </row>
    <row r="120" s="86" customFormat="1" ht="12.75" customHeight="1" spans="1:27">
      <c r="A120" s="136"/>
      <c r="B120" s="136"/>
      <c r="C120" s="125"/>
      <c r="D120" s="136"/>
      <c r="E120" s="136"/>
      <c r="F120" s="136"/>
      <c r="G120" s="336"/>
      <c r="H120" s="136"/>
      <c r="I120" s="124"/>
      <c r="J120" s="125"/>
      <c r="K120" s="125"/>
      <c r="L120" s="125"/>
      <c r="M120" s="125"/>
      <c r="N120" s="125"/>
      <c r="O120" s="125"/>
      <c r="P120" s="125"/>
      <c r="Q120" s="136"/>
      <c r="R120" s="125"/>
      <c r="S120" s="136"/>
      <c r="T120" s="124"/>
      <c r="U120" s="125"/>
      <c r="V120" s="125"/>
      <c r="W120" s="125"/>
      <c r="X120" s="125"/>
      <c r="Y120" s="125"/>
      <c r="Z120" s="125"/>
      <c r="AA120" s="125"/>
    </row>
    <row r="121" s="86" customFormat="1" ht="12.75" customHeight="1" spans="1:27">
      <c r="A121" s="136"/>
      <c r="B121" s="136"/>
      <c r="C121" s="125"/>
      <c r="D121" s="136"/>
      <c r="E121" s="136"/>
      <c r="F121" s="136"/>
      <c r="G121" s="336"/>
      <c r="H121" s="136"/>
      <c r="I121" s="124"/>
      <c r="J121" s="125"/>
      <c r="K121" s="125"/>
      <c r="L121" s="125"/>
      <c r="M121" s="125"/>
      <c r="N121" s="125"/>
      <c r="O121" s="125"/>
      <c r="P121" s="125"/>
      <c r="Q121" s="136"/>
      <c r="R121" s="125"/>
      <c r="S121" s="136"/>
      <c r="T121" s="124"/>
      <c r="U121" s="125"/>
      <c r="V121" s="125"/>
      <c r="W121" s="125"/>
      <c r="X121" s="125"/>
      <c r="Y121" s="125"/>
      <c r="Z121" s="125"/>
      <c r="AA121" s="125"/>
    </row>
    <row r="122" s="86" customFormat="1" ht="12.75" customHeight="1" spans="1:27">
      <c r="A122" s="136"/>
      <c r="B122" s="136"/>
      <c r="C122" s="125"/>
      <c r="D122" s="136"/>
      <c r="E122" s="136"/>
      <c r="F122" s="136"/>
      <c r="G122" s="336"/>
      <c r="H122" s="136"/>
      <c r="I122" s="124"/>
      <c r="J122" s="125"/>
      <c r="K122" s="125"/>
      <c r="L122" s="125"/>
      <c r="M122" s="125"/>
      <c r="N122" s="125"/>
      <c r="O122" s="125"/>
      <c r="P122" s="125"/>
      <c r="Q122" s="136"/>
      <c r="R122" s="125"/>
      <c r="S122" s="136"/>
      <c r="T122" s="124"/>
      <c r="U122" s="125"/>
      <c r="V122" s="125"/>
      <c r="W122" s="125"/>
      <c r="X122" s="125"/>
      <c r="Y122" s="125"/>
      <c r="Z122" s="125"/>
      <c r="AA122" s="125"/>
    </row>
    <row r="123" s="86" customFormat="1" ht="12.75" customHeight="1" spans="1:27">
      <c r="A123" s="136"/>
      <c r="B123" s="136"/>
      <c r="C123" s="125"/>
      <c r="D123" s="136"/>
      <c r="E123" s="136"/>
      <c r="F123" s="136"/>
      <c r="G123" s="336"/>
      <c r="H123" s="136"/>
      <c r="I123" s="124"/>
      <c r="J123" s="125"/>
      <c r="K123" s="125"/>
      <c r="L123" s="125"/>
      <c r="M123" s="125"/>
      <c r="N123" s="125"/>
      <c r="O123" s="125"/>
      <c r="P123" s="125"/>
      <c r="Q123" s="136"/>
      <c r="R123" s="125"/>
      <c r="S123" s="136"/>
      <c r="T123" s="124"/>
      <c r="U123" s="125"/>
      <c r="V123" s="125"/>
      <c r="W123" s="125"/>
      <c r="X123" s="125"/>
      <c r="Y123" s="125"/>
      <c r="Z123" s="125"/>
      <c r="AA123" s="125"/>
    </row>
    <row r="124" s="86" customFormat="1" ht="12.75" customHeight="1" spans="1:27">
      <c r="A124" s="136"/>
      <c r="B124" s="136"/>
      <c r="C124" s="125"/>
      <c r="D124" s="136"/>
      <c r="E124" s="136"/>
      <c r="F124" s="136"/>
      <c r="G124" s="336"/>
      <c r="H124" s="136"/>
      <c r="I124" s="124"/>
      <c r="J124" s="125"/>
      <c r="K124" s="125"/>
      <c r="L124" s="125"/>
      <c r="M124" s="125"/>
      <c r="N124" s="125"/>
      <c r="O124" s="125"/>
      <c r="P124" s="125"/>
      <c r="Q124" s="136"/>
      <c r="R124" s="125"/>
      <c r="S124" s="136"/>
      <c r="T124" s="124"/>
      <c r="U124" s="125"/>
      <c r="V124" s="125"/>
      <c r="W124" s="125"/>
      <c r="X124" s="125"/>
      <c r="Y124" s="125"/>
      <c r="Z124" s="125"/>
      <c r="AA124" s="125"/>
    </row>
    <row r="125" s="86" customFormat="1" ht="12.75" customHeight="1" spans="1:27">
      <c r="A125" s="136"/>
      <c r="B125" s="136"/>
      <c r="C125" s="125"/>
      <c r="D125" s="136"/>
      <c r="E125" s="136"/>
      <c r="F125" s="136"/>
      <c r="G125" s="336"/>
      <c r="H125" s="136"/>
      <c r="I125" s="124"/>
      <c r="J125" s="125"/>
      <c r="K125" s="125"/>
      <c r="L125" s="125"/>
      <c r="M125" s="125"/>
      <c r="N125" s="125"/>
      <c r="O125" s="125"/>
      <c r="P125" s="125"/>
      <c r="Q125" s="136"/>
      <c r="R125" s="125"/>
      <c r="S125" s="136"/>
      <c r="T125" s="124"/>
      <c r="U125" s="125"/>
      <c r="V125" s="125"/>
      <c r="W125" s="125"/>
      <c r="X125" s="125"/>
      <c r="Y125" s="125"/>
      <c r="Z125" s="125"/>
      <c r="AA125" s="125"/>
    </row>
    <row r="126" s="86" customFormat="1" ht="12.75" customHeight="1" spans="1:27">
      <c r="A126" s="136"/>
      <c r="B126" s="136"/>
      <c r="C126" s="125"/>
      <c r="D126" s="136"/>
      <c r="E126" s="136"/>
      <c r="F126" s="136"/>
      <c r="G126" s="336"/>
      <c r="H126" s="136"/>
      <c r="I126" s="124"/>
      <c r="J126" s="125"/>
      <c r="K126" s="125"/>
      <c r="L126" s="125"/>
      <c r="M126" s="125"/>
      <c r="N126" s="125"/>
      <c r="O126" s="125"/>
      <c r="P126" s="125"/>
      <c r="Q126" s="136"/>
      <c r="R126" s="125"/>
      <c r="S126" s="136"/>
      <c r="T126" s="124"/>
      <c r="U126" s="125"/>
      <c r="V126" s="125"/>
      <c r="W126" s="125"/>
      <c r="X126" s="125"/>
      <c r="Y126" s="125"/>
      <c r="Z126" s="125"/>
      <c r="AA126" s="125"/>
    </row>
    <row r="127" s="86" customFormat="1" ht="12.75" customHeight="1" spans="1:27">
      <c r="A127" s="136"/>
      <c r="B127" s="136"/>
      <c r="C127" s="125"/>
      <c r="D127" s="136"/>
      <c r="E127" s="136"/>
      <c r="F127" s="136"/>
      <c r="G127" s="336"/>
      <c r="H127" s="136"/>
      <c r="I127" s="124"/>
      <c r="J127" s="125"/>
      <c r="K127" s="125"/>
      <c r="L127" s="125"/>
      <c r="M127" s="125"/>
      <c r="N127" s="125"/>
      <c r="O127" s="125"/>
      <c r="P127" s="125"/>
      <c r="Q127" s="136"/>
      <c r="R127" s="125"/>
      <c r="S127" s="136"/>
      <c r="T127" s="124"/>
      <c r="U127" s="125"/>
      <c r="V127" s="125"/>
      <c r="W127" s="125"/>
      <c r="X127" s="125"/>
      <c r="Y127" s="125"/>
      <c r="Z127" s="125"/>
      <c r="AA127" s="125"/>
    </row>
    <row r="128" s="86" customFormat="1" ht="12.75" customHeight="1" spans="1:27">
      <c r="A128" s="136"/>
      <c r="B128" s="136"/>
      <c r="C128" s="125"/>
      <c r="D128" s="136"/>
      <c r="E128" s="136"/>
      <c r="F128" s="136"/>
      <c r="G128" s="336"/>
      <c r="H128" s="136"/>
      <c r="I128" s="124"/>
      <c r="J128" s="125"/>
      <c r="K128" s="125"/>
      <c r="L128" s="125"/>
      <c r="M128" s="125"/>
      <c r="N128" s="125"/>
      <c r="O128" s="125"/>
      <c r="P128" s="125"/>
      <c r="Q128" s="136"/>
      <c r="R128" s="125"/>
      <c r="S128" s="136"/>
      <c r="T128" s="124"/>
      <c r="U128" s="125"/>
      <c r="V128" s="125"/>
      <c r="W128" s="125"/>
      <c r="X128" s="125"/>
      <c r="Y128" s="125"/>
      <c r="Z128" s="125"/>
      <c r="AA128" s="125"/>
    </row>
    <row r="129" s="86" customFormat="1" ht="12.75" customHeight="1" spans="1:27">
      <c r="A129" s="136"/>
      <c r="B129" s="136"/>
      <c r="C129" s="125"/>
      <c r="D129" s="136"/>
      <c r="E129" s="136"/>
      <c r="F129" s="136"/>
      <c r="G129" s="336"/>
      <c r="H129" s="136"/>
      <c r="I129" s="124"/>
      <c r="J129" s="125"/>
      <c r="K129" s="125"/>
      <c r="L129" s="125"/>
      <c r="M129" s="125"/>
      <c r="N129" s="125"/>
      <c r="O129" s="125"/>
      <c r="P129" s="125"/>
      <c r="Q129" s="136"/>
      <c r="R129" s="125"/>
      <c r="S129" s="136"/>
      <c r="T129" s="124"/>
      <c r="U129" s="125"/>
      <c r="V129" s="125"/>
      <c r="W129" s="125"/>
      <c r="X129" s="125"/>
      <c r="Y129" s="125"/>
      <c r="Z129" s="125"/>
      <c r="AA129" s="125"/>
    </row>
    <row r="130" s="86" customFormat="1" ht="12.75" customHeight="1" spans="1:27">
      <c r="A130" s="136"/>
      <c r="B130" s="136"/>
      <c r="C130" s="125"/>
      <c r="D130" s="136"/>
      <c r="E130" s="136"/>
      <c r="F130" s="136"/>
      <c r="G130" s="336"/>
      <c r="H130" s="136"/>
      <c r="I130" s="124"/>
      <c r="J130" s="125"/>
      <c r="K130" s="125"/>
      <c r="L130" s="125"/>
      <c r="M130" s="125"/>
      <c r="N130" s="125"/>
      <c r="O130" s="125"/>
      <c r="P130" s="125"/>
      <c r="Q130" s="136"/>
      <c r="R130" s="125"/>
      <c r="S130" s="136"/>
      <c r="T130" s="124"/>
      <c r="U130" s="125"/>
      <c r="V130" s="125"/>
      <c r="W130" s="125"/>
      <c r="X130" s="125"/>
      <c r="Y130" s="125"/>
      <c r="Z130" s="125"/>
      <c r="AA130" s="125"/>
    </row>
    <row r="131" s="86" customFormat="1" ht="12.75" customHeight="1" spans="1:27">
      <c r="A131" s="136"/>
      <c r="B131" s="136"/>
      <c r="C131" s="125"/>
      <c r="D131" s="136"/>
      <c r="E131" s="136"/>
      <c r="F131" s="136"/>
      <c r="G131" s="336"/>
      <c r="H131" s="136"/>
      <c r="I131" s="124"/>
      <c r="J131" s="125"/>
      <c r="K131" s="125"/>
      <c r="L131" s="125"/>
      <c r="M131" s="125"/>
      <c r="N131" s="125"/>
      <c r="O131" s="125"/>
      <c r="P131" s="125"/>
      <c r="Q131" s="136"/>
      <c r="R131" s="125"/>
      <c r="S131" s="136"/>
      <c r="T131" s="124"/>
      <c r="U131" s="125"/>
      <c r="V131" s="125"/>
      <c r="W131" s="125"/>
      <c r="X131" s="125"/>
      <c r="Y131" s="125"/>
      <c r="Z131" s="125"/>
      <c r="AA131" s="125"/>
    </row>
    <row r="132" s="86" customFormat="1" ht="12.75" customHeight="1" spans="1:27">
      <c r="A132" s="136"/>
      <c r="B132" s="136"/>
      <c r="C132" s="125"/>
      <c r="D132" s="136"/>
      <c r="E132" s="136"/>
      <c r="F132" s="136"/>
      <c r="G132" s="336"/>
      <c r="H132" s="136"/>
      <c r="I132" s="124"/>
      <c r="J132" s="125"/>
      <c r="K132" s="125"/>
      <c r="L132" s="125"/>
      <c r="M132" s="125"/>
      <c r="N132" s="125"/>
      <c r="O132" s="125"/>
      <c r="P132" s="125"/>
      <c r="Q132" s="136"/>
      <c r="R132" s="125"/>
      <c r="S132" s="136"/>
      <c r="T132" s="124"/>
      <c r="U132" s="125"/>
      <c r="V132" s="125"/>
      <c r="W132" s="125"/>
      <c r="X132" s="125"/>
      <c r="Y132" s="125"/>
      <c r="Z132" s="125"/>
      <c r="AA132" s="125"/>
    </row>
    <row r="133" s="86" customFormat="1" ht="12.75" customHeight="1" spans="1:27">
      <c r="A133" s="136"/>
      <c r="B133" s="136"/>
      <c r="C133" s="125"/>
      <c r="D133" s="136"/>
      <c r="E133" s="136"/>
      <c r="F133" s="136"/>
      <c r="G133" s="336"/>
      <c r="H133" s="136"/>
      <c r="I133" s="124"/>
      <c r="J133" s="125"/>
      <c r="K133" s="125"/>
      <c r="L133" s="125"/>
      <c r="M133" s="125"/>
      <c r="N133" s="125"/>
      <c r="O133" s="125"/>
      <c r="P133" s="125"/>
      <c r="Q133" s="136"/>
      <c r="R133" s="125"/>
      <c r="S133" s="136"/>
      <c r="T133" s="124"/>
      <c r="U133" s="125"/>
      <c r="V133" s="125"/>
      <c r="W133" s="125"/>
      <c r="X133" s="125"/>
      <c r="Y133" s="125"/>
      <c r="Z133" s="125"/>
      <c r="AA133" s="125"/>
    </row>
    <row r="134" s="86" customFormat="1" ht="12.75" customHeight="1" spans="1:27">
      <c r="A134" s="136"/>
      <c r="B134" s="136"/>
      <c r="C134" s="125"/>
      <c r="D134" s="136"/>
      <c r="E134" s="136"/>
      <c r="F134" s="136"/>
      <c r="G134" s="336"/>
      <c r="H134" s="136"/>
      <c r="I134" s="124"/>
      <c r="J134" s="125"/>
      <c r="K134" s="125"/>
      <c r="L134" s="125"/>
      <c r="M134" s="125"/>
      <c r="N134" s="125"/>
      <c r="O134" s="125"/>
      <c r="P134" s="125"/>
      <c r="Q134" s="136"/>
      <c r="R134" s="125"/>
      <c r="S134" s="136"/>
      <c r="T134" s="124"/>
      <c r="U134" s="125"/>
      <c r="V134" s="125"/>
      <c r="W134" s="125"/>
      <c r="X134" s="125"/>
      <c r="Y134" s="125"/>
      <c r="Z134" s="125"/>
      <c r="AA134" s="125"/>
    </row>
    <row r="135" s="86" customFormat="1" ht="12.75" customHeight="1" spans="1:27">
      <c r="A135" s="136"/>
      <c r="B135" s="136"/>
      <c r="C135" s="125"/>
      <c r="D135" s="136"/>
      <c r="E135" s="136"/>
      <c r="F135" s="136"/>
      <c r="G135" s="336"/>
      <c r="H135" s="136"/>
      <c r="I135" s="124"/>
      <c r="J135" s="125"/>
      <c r="K135" s="125"/>
      <c r="L135" s="125"/>
      <c r="M135" s="125"/>
      <c r="N135" s="125"/>
      <c r="O135" s="125"/>
      <c r="P135" s="125"/>
      <c r="Q135" s="136"/>
      <c r="R135" s="125"/>
      <c r="S135" s="136"/>
      <c r="T135" s="124"/>
      <c r="U135" s="125"/>
      <c r="V135" s="125"/>
      <c r="W135" s="125"/>
      <c r="X135" s="125"/>
      <c r="Y135" s="125"/>
      <c r="Z135" s="125"/>
      <c r="AA135" s="125"/>
    </row>
    <row r="136" s="86" customFormat="1" ht="12.75" customHeight="1" spans="1:27">
      <c r="A136" s="136"/>
      <c r="B136" s="136"/>
      <c r="C136" s="125"/>
      <c r="D136" s="136"/>
      <c r="E136" s="136"/>
      <c r="F136" s="136"/>
      <c r="G136" s="336"/>
      <c r="H136" s="136"/>
      <c r="I136" s="124"/>
      <c r="J136" s="125"/>
      <c r="K136" s="125"/>
      <c r="L136" s="125"/>
      <c r="M136" s="125"/>
      <c r="N136" s="125"/>
      <c r="O136" s="125"/>
      <c r="P136" s="125"/>
      <c r="Q136" s="136"/>
      <c r="R136" s="125"/>
      <c r="S136" s="136"/>
      <c r="T136" s="124"/>
      <c r="U136" s="125"/>
      <c r="V136" s="125"/>
      <c r="W136" s="125"/>
      <c r="X136" s="125"/>
      <c r="Y136" s="125"/>
      <c r="Z136" s="125"/>
      <c r="AA136" s="125"/>
    </row>
    <row r="137" s="86" customFormat="1" ht="12.75" customHeight="1" spans="1:27">
      <c r="A137" s="136"/>
      <c r="B137" s="136"/>
      <c r="C137" s="125"/>
      <c r="D137" s="136"/>
      <c r="E137" s="136"/>
      <c r="F137" s="136"/>
      <c r="G137" s="336"/>
      <c r="H137" s="136"/>
      <c r="I137" s="124"/>
      <c r="J137" s="125"/>
      <c r="K137" s="125"/>
      <c r="L137" s="125"/>
      <c r="M137" s="125"/>
      <c r="N137" s="125"/>
      <c r="O137" s="125"/>
      <c r="P137" s="125"/>
      <c r="Q137" s="136"/>
      <c r="R137" s="125"/>
      <c r="S137" s="136"/>
      <c r="T137" s="124"/>
      <c r="U137" s="125"/>
      <c r="V137" s="125"/>
      <c r="W137" s="125"/>
      <c r="X137" s="125"/>
      <c r="Y137" s="125"/>
      <c r="Z137" s="125"/>
      <c r="AA137" s="125"/>
    </row>
    <row r="138" s="86" customFormat="1" ht="12.75" customHeight="1" spans="1:27">
      <c r="A138" s="136"/>
      <c r="B138" s="136"/>
      <c r="C138" s="125"/>
      <c r="D138" s="136"/>
      <c r="E138" s="136"/>
      <c r="F138" s="136"/>
      <c r="G138" s="336"/>
      <c r="H138" s="136"/>
      <c r="I138" s="124"/>
      <c r="J138" s="125"/>
      <c r="K138" s="125"/>
      <c r="L138" s="125"/>
      <c r="M138" s="125"/>
      <c r="N138" s="125"/>
      <c r="O138" s="125"/>
      <c r="P138" s="125"/>
      <c r="Q138" s="136"/>
      <c r="R138" s="125"/>
      <c r="S138" s="136"/>
      <c r="T138" s="124"/>
      <c r="U138" s="125"/>
      <c r="V138" s="125"/>
      <c r="W138" s="125"/>
      <c r="X138" s="125"/>
      <c r="Y138" s="125"/>
      <c r="Z138" s="125"/>
      <c r="AA138" s="125"/>
    </row>
    <row r="139" s="86" customFormat="1" ht="12.75" customHeight="1" spans="1:27">
      <c r="A139" s="136"/>
      <c r="B139" s="136"/>
      <c r="C139" s="125"/>
      <c r="D139" s="136"/>
      <c r="E139" s="136"/>
      <c r="F139" s="136"/>
      <c r="G139" s="336"/>
      <c r="H139" s="136"/>
      <c r="I139" s="124"/>
      <c r="J139" s="125"/>
      <c r="K139" s="125"/>
      <c r="L139" s="125"/>
      <c r="M139" s="125"/>
      <c r="N139" s="125"/>
      <c r="O139" s="125"/>
      <c r="P139" s="125"/>
      <c r="Q139" s="136"/>
      <c r="R139" s="125"/>
      <c r="S139" s="136"/>
      <c r="T139" s="124"/>
      <c r="U139" s="125"/>
      <c r="V139" s="125"/>
      <c r="W139" s="125"/>
      <c r="X139" s="125"/>
      <c r="Y139" s="125"/>
      <c r="Z139" s="125"/>
      <c r="AA139" s="125"/>
    </row>
    <row r="140" s="86" customFormat="1" ht="12.75" customHeight="1" spans="1:27">
      <c r="A140" s="136"/>
      <c r="B140" s="136"/>
      <c r="C140" s="125"/>
      <c r="D140" s="136"/>
      <c r="E140" s="136"/>
      <c r="F140" s="136"/>
      <c r="G140" s="336"/>
      <c r="H140" s="136"/>
      <c r="I140" s="124"/>
      <c r="J140" s="125"/>
      <c r="K140" s="125"/>
      <c r="L140" s="125"/>
      <c r="M140" s="125"/>
      <c r="N140" s="125"/>
      <c r="O140" s="125"/>
      <c r="P140" s="125"/>
      <c r="Q140" s="136"/>
      <c r="R140" s="125"/>
      <c r="S140" s="136"/>
      <c r="T140" s="124"/>
      <c r="U140" s="125"/>
      <c r="V140" s="125"/>
      <c r="W140" s="125"/>
      <c r="X140" s="125"/>
      <c r="Y140" s="125"/>
      <c r="Z140" s="125"/>
      <c r="AA140" s="125"/>
    </row>
    <row r="141" s="86" customFormat="1" ht="12.75" customHeight="1" spans="1:27">
      <c r="A141" s="136"/>
      <c r="B141" s="136"/>
      <c r="C141" s="125"/>
      <c r="D141" s="136"/>
      <c r="E141" s="136"/>
      <c r="F141" s="136"/>
      <c r="G141" s="336"/>
      <c r="H141" s="136"/>
      <c r="I141" s="124"/>
      <c r="J141" s="125"/>
      <c r="K141" s="125"/>
      <c r="L141" s="125"/>
      <c r="M141" s="125"/>
      <c r="N141" s="125"/>
      <c r="O141" s="125"/>
      <c r="P141" s="125"/>
      <c r="Q141" s="136"/>
      <c r="R141" s="125"/>
      <c r="S141" s="136"/>
      <c r="T141" s="124"/>
      <c r="U141" s="125"/>
      <c r="V141" s="125"/>
      <c r="W141" s="125"/>
      <c r="X141" s="125"/>
      <c r="Y141" s="125"/>
      <c r="Z141" s="125"/>
      <c r="AA141" s="125"/>
    </row>
    <row r="142" s="86" customFormat="1" ht="12.75" customHeight="1" spans="1:27">
      <c r="A142" s="136"/>
      <c r="B142" s="136"/>
      <c r="C142" s="125"/>
      <c r="D142" s="136"/>
      <c r="E142" s="136"/>
      <c r="F142" s="136"/>
      <c r="G142" s="336"/>
      <c r="H142" s="136"/>
      <c r="I142" s="124"/>
      <c r="J142" s="125"/>
      <c r="K142" s="125"/>
      <c r="L142" s="125"/>
      <c r="M142" s="125"/>
      <c r="N142" s="125"/>
      <c r="O142" s="125"/>
      <c r="P142" s="125"/>
      <c r="Q142" s="136"/>
      <c r="R142" s="125"/>
      <c r="S142" s="136"/>
      <c r="T142" s="124"/>
      <c r="U142" s="125"/>
      <c r="V142" s="125"/>
      <c r="W142" s="125"/>
      <c r="X142" s="125"/>
      <c r="Y142" s="125"/>
      <c r="Z142" s="125"/>
      <c r="AA142" s="125"/>
    </row>
    <row r="143" s="86" customFormat="1" ht="12.75" customHeight="1" spans="1:27">
      <c r="A143" s="136"/>
      <c r="B143" s="136"/>
      <c r="C143" s="125"/>
      <c r="D143" s="136"/>
      <c r="E143" s="136"/>
      <c r="F143" s="136"/>
      <c r="G143" s="336"/>
      <c r="H143" s="136"/>
      <c r="I143" s="124"/>
      <c r="J143" s="125"/>
      <c r="K143" s="125"/>
      <c r="L143" s="125"/>
      <c r="M143" s="125"/>
      <c r="N143" s="125"/>
      <c r="O143" s="125"/>
      <c r="P143" s="125"/>
      <c r="Q143" s="136"/>
      <c r="R143" s="125"/>
      <c r="S143" s="136"/>
      <c r="T143" s="124"/>
      <c r="U143" s="125"/>
      <c r="V143" s="125"/>
      <c r="W143" s="125"/>
      <c r="X143" s="125"/>
      <c r="Y143" s="125"/>
      <c r="Z143" s="125"/>
      <c r="AA143" s="125"/>
    </row>
    <row r="144" s="86" customFormat="1" ht="12.75" customHeight="1" spans="1:27">
      <c r="A144" s="136"/>
      <c r="B144" s="136"/>
      <c r="C144" s="125"/>
      <c r="D144" s="136"/>
      <c r="E144" s="136"/>
      <c r="F144" s="136"/>
      <c r="G144" s="336"/>
      <c r="H144" s="136"/>
      <c r="I144" s="124"/>
      <c r="J144" s="125"/>
      <c r="K144" s="125"/>
      <c r="L144" s="125"/>
      <c r="M144" s="125"/>
      <c r="N144" s="125"/>
      <c r="O144" s="125"/>
      <c r="P144" s="125"/>
      <c r="Q144" s="136"/>
      <c r="R144" s="125"/>
      <c r="S144" s="136"/>
      <c r="T144" s="124"/>
      <c r="U144" s="125"/>
      <c r="V144" s="125"/>
      <c r="W144" s="125"/>
      <c r="X144" s="125"/>
      <c r="Y144" s="125"/>
      <c r="Z144" s="125"/>
      <c r="AA144" s="125"/>
    </row>
    <row r="145" s="86" customFormat="1" ht="12.75" customHeight="1" spans="1:27">
      <c r="A145" s="136"/>
      <c r="B145" s="136"/>
      <c r="C145" s="125"/>
      <c r="D145" s="136"/>
      <c r="E145" s="136"/>
      <c r="F145" s="136"/>
      <c r="G145" s="336"/>
      <c r="H145" s="136"/>
      <c r="I145" s="124"/>
      <c r="J145" s="125"/>
      <c r="K145" s="125"/>
      <c r="L145" s="125"/>
      <c r="M145" s="125"/>
      <c r="N145" s="125"/>
      <c r="O145" s="125"/>
      <c r="P145" s="125"/>
      <c r="Q145" s="136"/>
      <c r="R145" s="125"/>
      <c r="S145" s="136"/>
      <c r="T145" s="124"/>
      <c r="U145" s="125"/>
      <c r="V145" s="125"/>
      <c r="W145" s="125"/>
      <c r="X145" s="125"/>
      <c r="Y145" s="125"/>
      <c r="Z145" s="125"/>
      <c r="AA145" s="125"/>
    </row>
    <row r="146" s="86" customFormat="1" ht="12.75" customHeight="1" spans="1:27">
      <c r="A146" s="136"/>
      <c r="B146" s="136"/>
      <c r="C146" s="125"/>
      <c r="D146" s="136"/>
      <c r="E146" s="136"/>
      <c r="F146" s="136"/>
      <c r="G146" s="336"/>
      <c r="H146" s="136"/>
      <c r="I146" s="124"/>
      <c r="J146" s="125"/>
      <c r="K146" s="125"/>
      <c r="L146" s="125"/>
      <c r="M146" s="125"/>
      <c r="N146" s="125"/>
      <c r="O146" s="125"/>
      <c r="P146" s="125"/>
      <c r="Q146" s="136"/>
      <c r="R146" s="125"/>
      <c r="S146" s="136"/>
      <c r="T146" s="124"/>
      <c r="U146" s="125"/>
      <c r="V146" s="125"/>
      <c r="W146" s="125"/>
      <c r="X146" s="125"/>
      <c r="Y146" s="125"/>
      <c r="Z146" s="125"/>
      <c r="AA146" s="125"/>
    </row>
    <row r="147" s="86" customFormat="1" ht="12.75" customHeight="1" spans="1:27">
      <c r="A147" s="136"/>
      <c r="B147" s="136"/>
      <c r="C147" s="125"/>
      <c r="D147" s="136"/>
      <c r="E147" s="136"/>
      <c r="F147" s="136"/>
      <c r="G147" s="336"/>
      <c r="H147" s="136"/>
      <c r="I147" s="124"/>
      <c r="J147" s="125"/>
      <c r="K147" s="125"/>
      <c r="L147" s="125"/>
      <c r="M147" s="125"/>
      <c r="N147" s="125"/>
      <c r="O147" s="125"/>
      <c r="P147" s="125"/>
      <c r="Q147" s="136"/>
      <c r="R147" s="125"/>
      <c r="S147" s="136"/>
      <c r="T147" s="124"/>
      <c r="U147" s="125"/>
      <c r="V147" s="125"/>
      <c r="W147" s="125"/>
      <c r="X147" s="125"/>
      <c r="Y147" s="125"/>
      <c r="Z147" s="125"/>
      <c r="AA147" s="125"/>
    </row>
    <row r="148" s="86" customFormat="1" ht="12.75" customHeight="1" spans="1:27">
      <c r="A148" s="136"/>
      <c r="B148" s="136"/>
      <c r="C148" s="125"/>
      <c r="D148" s="136"/>
      <c r="E148" s="136"/>
      <c r="F148" s="136"/>
      <c r="G148" s="336"/>
      <c r="H148" s="136"/>
      <c r="I148" s="124"/>
      <c r="J148" s="125"/>
      <c r="K148" s="125"/>
      <c r="L148" s="125"/>
      <c r="M148" s="125"/>
      <c r="N148" s="125"/>
      <c r="O148" s="125"/>
      <c r="P148" s="125"/>
      <c r="Q148" s="136"/>
      <c r="R148" s="125"/>
      <c r="S148" s="136"/>
      <c r="T148" s="124"/>
      <c r="U148" s="125"/>
      <c r="V148" s="125"/>
      <c r="W148" s="125"/>
      <c r="X148" s="125"/>
      <c r="Y148" s="125"/>
      <c r="Z148" s="125"/>
      <c r="AA148" s="125"/>
    </row>
    <row r="149" s="86" customFormat="1" ht="12.75" customHeight="1" spans="1:27">
      <c r="A149" s="136"/>
      <c r="B149" s="136"/>
      <c r="C149" s="125"/>
      <c r="D149" s="136"/>
      <c r="E149" s="136"/>
      <c r="F149" s="136"/>
      <c r="G149" s="336"/>
      <c r="H149" s="136"/>
      <c r="I149" s="124"/>
      <c r="J149" s="125"/>
      <c r="K149" s="125"/>
      <c r="L149" s="125"/>
      <c r="M149" s="125"/>
      <c r="N149" s="125"/>
      <c r="O149" s="125"/>
      <c r="P149" s="125"/>
      <c r="Q149" s="136"/>
      <c r="R149" s="125"/>
      <c r="S149" s="136"/>
      <c r="T149" s="124"/>
      <c r="U149" s="125"/>
      <c r="V149" s="125"/>
      <c r="W149" s="125"/>
      <c r="X149" s="125"/>
      <c r="Y149" s="125"/>
      <c r="Z149" s="125"/>
      <c r="AA149" s="125"/>
    </row>
    <row r="150" s="86" customFormat="1" ht="12.75" customHeight="1" spans="1:27">
      <c r="A150" s="136"/>
      <c r="B150" s="136"/>
      <c r="C150" s="125"/>
      <c r="D150" s="136"/>
      <c r="E150" s="136"/>
      <c r="F150" s="136"/>
      <c r="G150" s="336"/>
      <c r="H150" s="136"/>
      <c r="I150" s="124"/>
      <c r="J150" s="125"/>
      <c r="K150" s="125"/>
      <c r="L150" s="125"/>
      <c r="M150" s="125"/>
      <c r="N150" s="125"/>
      <c r="O150" s="125"/>
      <c r="P150" s="125"/>
      <c r="Q150" s="136"/>
      <c r="R150" s="125"/>
      <c r="S150" s="136"/>
      <c r="T150" s="124"/>
      <c r="U150" s="125"/>
      <c r="V150" s="125"/>
      <c r="W150" s="125"/>
      <c r="X150" s="125"/>
      <c r="Y150" s="125"/>
      <c r="Z150" s="125"/>
      <c r="AA150" s="125"/>
    </row>
    <row r="151" s="86" customFormat="1" ht="12.75" customHeight="1" spans="1:27">
      <c r="A151" s="136"/>
      <c r="B151" s="136"/>
      <c r="C151" s="125"/>
      <c r="D151" s="136"/>
      <c r="E151" s="136"/>
      <c r="F151" s="136"/>
      <c r="G151" s="336"/>
      <c r="H151" s="136"/>
      <c r="I151" s="124"/>
      <c r="J151" s="125"/>
      <c r="K151" s="125"/>
      <c r="L151" s="125"/>
      <c r="M151" s="125"/>
      <c r="N151" s="125"/>
      <c r="O151" s="125"/>
      <c r="P151" s="125"/>
      <c r="Q151" s="136"/>
      <c r="R151" s="125"/>
      <c r="S151" s="136"/>
      <c r="T151" s="124"/>
      <c r="U151" s="125"/>
      <c r="V151" s="125"/>
      <c r="W151" s="125"/>
      <c r="X151" s="125"/>
      <c r="Y151" s="125"/>
      <c r="Z151" s="125"/>
      <c r="AA151" s="125"/>
    </row>
    <row r="152" s="86" customFormat="1" ht="12.75" customHeight="1" spans="1:27">
      <c r="A152" s="136"/>
      <c r="B152" s="136"/>
      <c r="C152" s="125"/>
      <c r="D152" s="136"/>
      <c r="E152" s="136"/>
      <c r="F152" s="136"/>
      <c r="G152" s="336"/>
      <c r="H152" s="136"/>
      <c r="I152" s="124"/>
      <c r="J152" s="125"/>
      <c r="K152" s="125"/>
      <c r="L152" s="125"/>
      <c r="M152" s="125"/>
      <c r="N152" s="125"/>
      <c r="O152" s="125"/>
      <c r="P152" s="125"/>
      <c r="Q152" s="136"/>
      <c r="R152" s="125"/>
      <c r="S152" s="136"/>
      <c r="T152" s="124"/>
      <c r="U152" s="125"/>
      <c r="V152" s="125"/>
      <c r="W152" s="125"/>
      <c r="X152" s="125"/>
      <c r="Y152" s="125"/>
      <c r="Z152" s="125"/>
      <c r="AA152" s="125"/>
    </row>
    <row r="153" s="86" customFormat="1" ht="12.75" customHeight="1" spans="1:27">
      <c r="A153" s="136"/>
      <c r="B153" s="136"/>
      <c r="C153" s="125"/>
      <c r="D153" s="136"/>
      <c r="E153" s="136"/>
      <c r="F153" s="136"/>
      <c r="G153" s="336"/>
      <c r="H153" s="136"/>
      <c r="I153" s="124"/>
      <c r="J153" s="125"/>
      <c r="K153" s="125"/>
      <c r="L153" s="125"/>
      <c r="M153" s="125"/>
      <c r="N153" s="125"/>
      <c r="O153" s="125"/>
      <c r="P153" s="125"/>
      <c r="Q153" s="136"/>
      <c r="R153" s="125"/>
      <c r="S153" s="136"/>
      <c r="T153" s="124"/>
      <c r="U153" s="125"/>
      <c r="V153" s="125"/>
      <c r="W153" s="125"/>
      <c r="X153" s="125"/>
      <c r="Y153" s="125"/>
      <c r="Z153" s="125"/>
      <c r="AA153" s="125"/>
    </row>
    <row r="154" s="86" customFormat="1" ht="12.75" customHeight="1" spans="1:27">
      <c r="A154" s="136"/>
      <c r="B154" s="136"/>
      <c r="C154" s="125"/>
      <c r="D154" s="136"/>
      <c r="E154" s="136"/>
      <c r="F154" s="136"/>
      <c r="G154" s="336"/>
      <c r="H154" s="136"/>
      <c r="I154" s="124"/>
      <c r="J154" s="125"/>
      <c r="K154" s="125"/>
      <c r="L154" s="125"/>
      <c r="M154" s="125"/>
      <c r="N154" s="125"/>
      <c r="O154" s="125"/>
      <c r="P154" s="125"/>
      <c r="Q154" s="136"/>
      <c r="R154" s="125"/>
      <c r="S154" s="136"/>
      <c r="T154" s="124"/>
      <c r="U154" s="125"/>
      <c r="V154" s="125"/>
      <c r="W154" s="125"/>
      <c r="X154" s="125"/>
      <c r="Y154" s="125"/>
      <c r="Z154" s="125"/>
      <c r="AA154" s="125"/>
    </row>
    <row r="155" s="86" customFormat="1" ht="12.75" customHeight="1" spans="1:27">
      <c r="A155" s="136"/>
      <c r="B155" s="136"/>
      <c r="C155" s="125"/>
      <c r="D155" s="136"/>
      <c r="E155" s="136"/>
      <c r="F155" s="136"/>
      <c r="G155" s="336"/>
      <c r="H155" s="136"/>
      <c r="I155" s="124"/>
      <c r="J155" s="125"/>
      <c r="K155" s="125"/>
      <c r="L155" s="125"/>
      <c r="M155" s="125"/>
      <c r="N155" s="125"/>
      <c r="O155" s="125"/>
      <c r="P155" s="125"/>
      <c r="Q155" s="136"/>
      <c r="R155" s="125"/>
      <c r="S155" s="136"/>
      <c r="T155" s="124"/>
      <c r="U155" s="125"/>
      <c r="V155" s="125"/>
      <c r="W155" s="125"/>
      <c r="X155" s="125"/>
      <c r="Y155" s="125"/>
      <c r="Z155" s="125"/>
      <c r="AA155" s="125"/>
    </row>
    <row r="156" s="86" customFormat="1" ht="12.75" customHeight="1" spans="1:27">
      <c r="A156" s="136"/>
      <c r="B156" s="136"/>
      <c r="C156" s="125"/>
      <c r="D156" s="136"/>
      <c r="E156" s="136"/>
      <c r="F156" s="136"/>
      <c r="G156" s="336"/>
      <c r="H156" s="136"/>
      <c r="I156" s="124"/>
      <c r="J156" s="125"/>
      <c r="K156" s="125"/>
      <c r="L156" s="125"/>
      <c r="M156" s="125"/>
      <c r="N156" s="125"/>
      <c r="O156" s="125"/>
      <c r="P156" s="125"/>
      <c r="Q156" s="136"/>
      <c r="R156" s="125"/>
      <c r="S156" s="136"/>
      <c r="T156" s="124"/>
      <c r="U156" s="125"/>
      <c r="V156" s="125"/>
      <c r="W156" s="125"/>
      <c r="X156" s="125"/>
      <c r="Y156" s="125"/>
      <c r="Z156" s="125"/>
      <c r="AA156" s="125"/>
    </row>
    <row r="157" s="86" customFormat="1" ht="12.75" customHeight="1" spans="1:27">
      <c r="A157" s="136"/>
      <c r="B157" s="136"/>
      <c r="C157" s="125"/>
      <c r="D157" s="136"/>
      <c r="E157" s="136"/>
      <c r="F157" s="136"/>
      <c r="G157" s="336"/>
      <c r="H157" s="136"/>
      <c r="I157" s="124"/>
      <c r="J157" s="125"/>
      <c r="K157" s="125"/>
      <c r="L157" s="125"/>
      <c r="M157" s="125"/>
      <c r="N157" s="125"/>
      <c r="O157" s="125"/>
      <c r="P157" s="125"/>
      <c r="Q157" s="136"/>
      <c r="R157" s="125"/>
      <c r="S157" s="136"/>
      <c r="T157" s="124"/>
      <c r="U157" s="125"/>
      <c r="V157" s="125"/>
      <c r="W157" s="125"/>
      <c r="X157" s="125"/>
      <c r="Y157" s="125"/>
      <c r="Z157" s="125"/>
      <c r="AA157" s="125"/>
    </row>
    <row r="158" s="86" customFormat="1" ht="12.75" customHeight="1" spans="1:27">
      <c r="A158" s="136"/>
      <c r="B158" s="136"/>
      <c r="C158" s="125"/>
      <c r="D158" s="136"/>
      <c r="E158" s="136"/>
      <c r="F158" s="136"/>
      <c r="G158" s="336"/>
      <c r="H158" s="136"/>
      <c r="I158" s="124"/>
      <c r="J158" s="125"/>
      <c r="K158" s="125"/>
      <c r="L158" s="125"/>
      <c r="M158" s="125"/>
      <c r="N158" s="125"/>
      <c r="O158" s="125"/>
      <c r="P158" s="125"/>
      <c r="Q158" s="136"/>
      <c r="R158" s="125"/>
      <c r="S158" s="136"/>
      <c r="T158" s="124"/>
      <c r="U158" s="125"/>
      <c r="V158" s="125"/>
      <c r="W158" s="125"/>
      <c r="X158" s="125"/>
      <c r="Y158" s="125"/>
      <c r="Z158" s="125"/>
      <c r="AA158" s="125"/>
    </row>
    <row r="159" s="86" customFormat="1" ht="12.75" customHeight="1" spans="1:27">
      <c r="A159" s="136"/>
      <c r="B159" s="136"/>
      <c r="C159" s="125"/>
      <c r="D159" s="136"/>
      <c r="E159" s="136"/>
      <c r="F159" s="136"/>
      <c r="G159" s="336"/>
      <c r="H159" s="136"/>
      <c r="I159" s="124"/>
      <c r="J159" s="125"/>
      <c r="K159" s="125"/>
      <c r="L159" s="125"/>
      <c r="M159" s="125"/>
      <c r="N159" s="125"/>
      <c r="O159" s="125"/>
      <c r="P159" s="125"/>
      <c r="Q159" s="136"/>
      <c r="R159" s="125"/>
      <c r="S159" s="136"/>
      <c r="T159" s="124"/>
      <c r="U159" s="125"/>
      <c r="V159" s="125"/>
      <c r="W159" s="125"/>
      <c r="X159" s="125"/>
      <c r="Y159" s="125"/>
      <c r="Z159" s="125"/>
      <c r="AA159" s="125"/>
    </row>
    <row r="160" s="86" customFormat="1" ht="12.75" customHeight="1" spans="1:27">
      <c r="A160" s="136"/>
      <c r="B160" s="136"/>
      <c r="C160" s="125"/>
      <c r="D160" s="136"/>
      <c r="E160" s="136"/>
      <c r="F160" s="136"/>
      <c r="G160" s="336"/>
      <c r="H160" s="136"/>
      <c r="I160" s="124"/>
      <c r="J160" s="125"/>
      <c r="K160" s="125"/>
      <c r="L160" s="125"/>
      <c r="M160" s="125"/>
      <c r="N160" s="125"/>
      <c r="O160" s="125"/>
      <c r="P160" s="125"/>
      <c r="Q160" s="136"/>
      <c r="R160" s="125"/>
      <c r="S160" s="136"/>
      <c r="T160" s="124"/>
      <c r="U160" s="125"/>
      <c r="V160" s="125"/>
      <c r="W160" s="125"/>
      <c r="X160" s="125"/>
      <c r="Y160" s="125"/>
      <c r="Z160" s="125"/>
      <c r="AA160" s="125"/>
    </row>
    <row r="161" s="86" customFormat="1" ht="12.75" customHeight="1" spans="1:27">
      <c r="A161" s="136"/>
      <c r="B161" s="136"/>
      <c r="C161" s="125"/>
      <c r="D161" s="136"/>
      <c r="E161" s="136"/>
      <c r="F161" s="136"/>
      <c r="G161" s="336"/>
      <c r="H161" s="136"/>
      <c r="I161" s="124"/>
      <c r="J161" s="125"/>
      <c r="K161" s="125"/>
      <c r="L161" s="125"/>
      <c r="M161" s="125"/>
      <c r="N161" s="125"/>
      <c r="O161" s="125"/>
      <c r="P161" s="125"/>
      <c r="Q161" s="136"/>
      <c r="R161" s="125"/>
      <c r="S161" s="136"/>
      <c r="T161" s="124"/>
      <c r="U161" s="125"/>
      <c r="V161" s="125"/>
      <c r="W161" s="125"/>
      <c r="X161" s="125"/>
      <c r="Y161" s="125"/>
      <c r="Z161" s="125"/>
      <c r="AA161" s="125"/>
    </row>
    <row r="162" s="86" customFormat="1" ht="12.75" customHeight="1" spans="1:27">
      <c r="A162" s="136"/>
      <c r="B162" s="136"/>
      <c r="C162" s="125"/>
      <c r="D162" s="136"/>
      <c r="E162" s="136"/>
      <c r="F162" s="136"/>
      <c r="G162" s="336"/>
      <c r="H162" s="136"/>
      <c r="I162" s="124"/>
      <c r="J162" s="125"/>
      <c r="K162" s="125"/>
      <c r="L162" s="125"/>
      <c r="M162" s="125"/>
      <c r="N162" s="125"/>
      <c r="O162" s="125"/>
      <c r="P162" s="125"/>
      <c r="Q162" s="136"/>
      <c r="R162" s="125"/>
      <c r="S162" s="136"/>
      <c r="T162" s="124"/>
      <c r="U162" s="125"/>
      <c r="V162" s="125"/>
      <c r="W162" s="125"/>
      <c r="X162" s="125"/>
      <c r="Y162" s="125"/>
      <c r="Z162" s="125"/>
      <c r="AA162" s="125"/>
    </row>
    <row r="163" s="86" customFormat="1" ht="12.75" customHeight="1" spans="1:27">
      <c r="A163" s="136"/>
      <c r="B163" s="136"/>
      <c r="C163" s="125"/>
      <c r="D163" s="136"/>
      <c r="E163" s="136"/>
      <c r="F163" s="136"/>
      <c r="G163" s="336"/>
      <c r="H163" s="136"/>
      <c r="I163" s="124"/>
      <c r="J163" s="125"/>
      <c r="K163" s="125"/>
      <c r="L163" s="125"/>
      <c r="M163" s="125"/>
      <c r="N163" s="125"/>
      <c r="O163" s="125"/>
      <c r="P163" s="125"/>
      <c r="Q163" s="136"/>
      <c r="R163" s="125"/>
      <c r="S163" s="136"/>
      <c r="T163" s="124"/>
      <c r="U163" s="125"/>
      <c r="V163" s="125"/>
      <c r="W163" s="125"/>
      <c r="X163" s="125"/>
      <c r="Y163" s="125"/>
      <c r="Z163" s="125"/>
      <c r="AA163" s="125"/>
    </row>
    <row r="164" s="86" customFormat="1" ht="12.75" customHeight="1" spans="1:27">
      <c r="A164" s="136"/>
      <c r="B164" s="136"/>
      <c r="C164" s="125"/>
      <c r="D164" s="136"/>
      <c r="E164" s="136"/>
      <c r="F164" s="136"/>
      <c r="G164" s="336"/>
      <c r="H164" s="136"/>
      <c r="I164" s="124"/>
      <c r="J164" s="125"/>
      <c r="K164" s="125"/>
      <c r="L164" s="125"/>
      <c r="M164" s="125"/>
      <c r="N164" s="125"/>
      <c r="O164" s="125"/>
      <c r="P164" s="125"/>
      <c r="Q164" s="136"/>
      <c r="R164" s="125"/>
      <c r="S164" s="136"/>
      <c r="T164" s="124"/>
      <c r="U164" s="125"/>
      <c r="V164" s="125"/>
      <c r="W164" s="125"/>
      <c r="X164" s="125"/>
      <c r="Y164" s="125"/>
      <c r="Z164" s="125"/>
      <c r="AA164" s="125"/>
    </row>
    <row r="165" s="86" customFormat="1" ht="12.75" customHeight="1" spans="1:27">
      <c r="A165" s="136"/>
      <c r="B165" s="136"/>
      <c r="C165" s="125"/>
      <c r="D165" s="136"/>
      <c r="E165" s="136"/>
      <c r="F165" s="136"/>
      <c r="G165" s="336"/>
      <c r="H165" s="136"/>
      <c r="I165" s="124"/>
      <c r="J165" s="125"/>
      <c r="K165" s="125"/>
      <c r="L165" s="125"/>
      <c r="M165" s="125"/>
      <c r="N165" s="125"/>
      <c r="O165" s="125"/>
      <c r="P165" s="125"/>
      <c r="Q165" s="136"/>
      <c r="R165" s="125"/>
      <c r="S165" s="136"/>
      <c r="T165" s="124"/>
      <c r="U165" s="125"/>
      <c r="V165" s="125"/>
      <c r="W165" s="125"/>
      <c r="X165" s="125"/>
      <c r="Y165" s="125"/>
      <c r="Z165" s="125"/>
      <c r="AA165" s="125"/>
    </row>
    <row r="166" s="86" customFormat="1" ht="12.75" customHeight="1" spans="1:27">
      <c r="A166" s="136"/>
      <c r="B166" s="136"/>
      <c r="C166" s="125"/>
      <c r="D166" s="136"/>
      <c r="E166" s="136"/>
      <c r="F166" s="136"/>
      <c r="G166" s="336"/>
      <c r="H166" s="136"/>
      <c r="I166" s="124"/>
      <c r="J166" s="125"/>
      <c r="K166" s="125"/>
      <c r="L166" s="125"/>
      <c r="M166" s="125"/>
      <c r="N166" s="125"/>
      <c r="O166" s="125"/>
      <c r="P166" s="125"/>
      <c r="Q166" s="136"/>
      <c r="R166" s="125"/>
      <c r="S166" s="136"/>
      <c r="T166" s="124"/>
      <c r="U166" s="125"/>
      <c r="V166" s="125"/>
      <c r="W166" s="125"/>
      <c r="X166" s="125"/>
      <c r="Y166" s="125"/>
      <c r="Z166" s="125"/>
      <c r="AA166" s="125"/>
    </row>
    <row r="167" s="86" customFormat="1" ht="12.75" customHeight="1" spans="1:27">
      <c r="A167" s="136"/>
      <c r="B167" s="136"/>
      <c r="C167" s="125"/>
      <c r="D167" s="136"/>
      <c r="E167" s="136"/>
      <c r="F167" s="136"/>
      <c r="G167" s="336"/>
      <c r="H167" s="136"/>
      <c r="I167" s="124"/>
      <c r="J167" s="125"/>
      <c r="K167" s="125"/>
      <c r="L167" s="125"/>
      <c r="M167" s="125"/>
      <c r="N167" s="125"/>
      <c r="O167" s="125"/>
      <c r="P167" s="125"/>
      <c r="Q167" s="136"/>
      <c r="R167" s="125"/>
      <c r="S167" s="136"/>
      <c r="T167" s="124"/>
      <c r="U167" s="125"/>
      <c r="V167" s="125"/>
      <c r="W167" s="125"/>
      <c r="X167" s="125"/>
      <c r="Y167" s="125"/>
      <c r="Z167" s="125"/>
      <c r="AA167" s="125"/>
    </row>
    <row r="168" s="86" customFormat="1" ht="12.75" customHeight="1" spans="1:27">
      <c r="A168" s="136"/>
      <c r="B168" s="136"/>
      <c r="C168" s="125"/>
      <c r="D168" s="136"/>
      <c r="E168" s="136"/>
      <c r="F168" s="136"/>
      <c r="G168" s="336"/>
      <c r="H168" s="136"/>
      <c r="I168" s="124"/>
      <c r="J168" s="125"/>
      <c r="K168" s="125"/>
      <c r="L168" s="125"/>
      <c r="M168" s="125"/>
      <c r="N168" s="125"/>
      <c r="O168" s="125"/>
      <c r="P168" s="125"/>
      <c r="Q168" s="136"/>
      <c r="R168" s="125"/>
      <c r="S168" s="136"/>
      <c r="T168" s="124"/>
      <c r="U168" s="125"/>
      <c r="V168" s="125"/>
      <c r="W168" s="125"/>
      <c r="X168" s="125"/>
      <c r="Y168" s="125"/>
      <c r="Z168" s="125"/>
      <c r="AA168" s="125"/>
    </row>
    <row r="169" s="86" customFormat="1" ht="12.75" customHeight="1" spans="1:27">
      <c r="A169" s="136"/>
      <c r="B169" s="136"/>
      <c r="C169" s="125"/>
      <c r="D169" s="136"/>
      <c r="E169" s="136"/>
      <c r="F169" s="136"/>
      <c r="G169" s="336"/>
      <c r="H169" s="136"/>
      <c r="I169" s="124"/>
      <c r="J169" s="125"/>
      <c r="K169" s="125"/>
      <c r="L169" s="125"/>
      <c r="M169" s="125"/>
      <c r="N169" s="125"/>
      <c r="O169" s="125"/>
      <c r="P169" s="125"/>
      <c r="Q169" s="136"/>
      <c r="R169" s="125"/>
      <c r="S169" s="136"/>
      <c r="T169" s="124"/>
      <c r="U169" s="125"/>
      <c r="V169" s="125"/>
      <c r="W169" s="125"/>
      <c r="X169" s="125"/>
      <c r="Y169" s="125"/>
      <c r="Z169" s="125"/>
      <c r="AA169" s="125"/>
    </row>
    <row r="170" s="86" customFormat="1" ht="12.75" customHeight="1" spans="1:27">
      <c r="A170" s="136"/>
      <c r="B170" s="136"/>
      <c r="C170" s="125"/>
      <c r="D170" s="136"/>
      <c r="E170" s="136"/>
      <c r="F170" s="136"/>
      <c r="G170" s="336"/>
      <c r="H170" s="136"/>
      <c r="I170" s="124"/>
      <c r="J170" s="125"/>
      <c r="K170" s="125"/>
      <c r="L170" s="125"/>
      <c r="M170" s="125"/>
      <c r="N170" s="125"/>
      <c r="O170" s="125"/>
      <c r="P170" s="125"/>
      <c r="Q170" s="136"/>
      <c r="R170" s="125"/>
      <c r="S170" s="136"/>
      <c r="T170" s="124"/>
      <c r="U170" s="125"/>
      <c r="V170" s="125"/>
      <c r="W170" s="125"/>
      <c r="X170" s="125"/>
      <c r="Y170" s="125"/>
      <c r="Z170" s="125"/>
      <c r="AA170" s="125"/>
    </row>
    <row r="171" s="86" customFormat="1" ht="12.75" customHeight="1" spans="1:27">
      <c r="A171" s="136"/>
      <c r="B171" s="136"/>
      <c r="C171" s="125"/>
      <c r="D171" s="136"/>
      <c r="E171" s="136"/>
      <c r="F171" s="136"/>
      <c r="G171" s="336"/>
      <c r="H171" s="136"/>
      <c r="I171" s="124"/>
      <c r="J171" s="125"/>
      <c r="K171" s="125"/>
      <c r="L171" s="125"/>
      <c r="M171" s="125"/>
      <c r="N171" s="125"/>
      <c r="O171" s="125"/>
      <c r="P171" s="125"/>
      <c r="Q171" s="136"/>
      <c r="R171" s="125"/>
      <c r="S171" s="136"/>
      <c r="T171" s="124"/>
      <c r="U171" s="125"/>
      <c r="V171" s="125"/>
      <c r="W171" s="125"/>
      <c r="X171" s="125"/>
      <c r="Y171" s="125"/>
      <c r="Z171" s="125"/>
      <c r="AA171" s="125"/>
    </row>
    <row r="172" s="86" customFormat="1" ht="12.75" customHeight="1" spans="1:27">
      <c r="A172" s="136"/>
      <c r="B172" s="136"/>
      <c r="C172" s="125"/>
      <c r="D172" s="136"/>
      <c r="E172" s="136"/>
      <c r="F172" s="136"/>
      <c r="G172" s="336"/>
      <c r="H172" s="136"/>
      <c r="I172" s="124"/>
      <c r="J172" s="125"/>
      <c r="K172" s="125"/>
      <c r="L172" s="125"/>
      <c r="M172" s="125"/>
      <c r="N172" s="125"/>
      <c r="O172" s="125"/>
      <c r="P172" s="125"/>
      <c r="Q172" s="136"/>
      <c r="R172" s="125"/>
      <c r="S172" s="136"/>
      <c r="T172" s="124"/>
      <c r="U172" s="125"/>
      <c r="V172" s="125"/>
      <c r="W172" s="125"/>
      <c r="X172" s="125"/>
      <c r="Y172" s="125"/>
      <c r="Z172" s="125"/>
      <c r="AA172" s="125"/>
    </row>
    <row r="173" s="86" customFormat="1" ht="12.75" customHeight="1" spans="1:27">
      <c r="A173" s="136"/>
      <c r="B173" s="136"/>
      <c r="C173" s="125"/>
      <c r="D173" s="136"/>
      <c r="E173" s="136"/>
      <c r="F173" s="136"/>
      <c r="G173" s="336"/>
      <c r="H173" s="136"/>
      <c r="I173" s="124"/>
      <c r="J173" s="125"/>
      <c r="K173" s="125"/>
      <c r="L173" s="125"/>
      <c r="M173" s="125"/>
      <c r="N173" s="125"/>
      <c r="O173" s="125"/>
      <c r="P173" s="125"/>
      <c r="Q173" s="136"/>
      <c r="R173" s="125"/>
      <c r="S173" s="136"/>
      <c r="T173" s="124"/>
      <c r="U173" s="125"/>
      <c r="V173" s="125"/>
      <c r="W173" s="125"/>
      <c r="X173" s="125"/>
      <c r="Y173" s="125"/>
      <c r="Z173" s="125"/>
      <c r="AA173" s="125"/>
    </row>
    <row r="174" s="86" customFormat="1" ht="12.75" customHeight="1" spans="1:27">
      <c r="A174" s="136"/>
      <c r="B174" s="136"/>
      <c r="C174" s="125"/>
      <c r="D174" s="136"/>
      <c r="E174" s="136"/>
      <c r="F174" s="136"/>
      <c r="G174" s="336"/>
      <c r="H174" s="136"/>
      <c r="I174" s="124"/>
      <c r="J174" s="125"/>
      <c r="K174" s="125"/>
      <c r="L174" s="125"/>
      <c r="M174" s="125"/>
      <c r="N174" s="125"/>
      <c r="O174" s="125"/>
      <c r="P174" s="125"/>
      <c r="Q174" s="136"/>
      <c r="R174" s="125"/>
      <c r="S174" s="136"/>
      <c r="T174" s="124"/>
      <c r="U174" s="125"/>
      <c r="V174" s="125"/>
      <c r="W174" s="125"/>
      <c r="X174" s="125"/>
      <c r="Y174" s="125"/>
      <c r="Z174" s="125"/>
      <c r="AA174" s="125"/>
    </row>
    <row r="175" s="86" customFormat="1" ht="12.75" customHeight="1" spans="1:27">
      <c r="A175" s="136"/>
      <c r="B175" s="136"/>
      <c r="C175" s="125"/>
      <c r="D175" s="136"/>
      <c r="E175" s="136"/>
      <c r="F175" s="136"/>
      <c r="G175" s="336"/>
      <c r="H175" s="136"/>
      <c r="I175" s="124"/>
      <c r="J175" s="125"/>
      <c r="K175" s="125"/>
      <c r="L175" s="125"/>
      <c r="M175" s="125"/>
      <c r="N175" s="125"/>
      <c r="O175" s="125"/>
      <c r="P175" s="125"/>
      <c r="Q175" s="136"/>
      <c r="R175" s="125"/>
      <c r="S175" s="136"/>
      <c r="T175" s="124"/>
      <c r="U175" s="125"/>
      <c r="V175" s="125"/>
      <c r="W175" s="125"/>
      <c r="X175" s="125"/>
      <c r="Y175" s="125"/>
      <c r="Z175" s="125"/>
      <c r="AA175" s="125"/>
    </row>
    <row r="176" s="86" customFormat="1" ht="12.75" customHeight="1" spans="1:27">
      <c r="A176" s="136"/>
      <c r="B176" s="136"/>
      <c r="C176" s="125"/>
      <c r="D176" s="136"/>
      <c r="E176" s="136"/>
      <c r="F176" s="136"/>
      <c r="G176" s="336"/>
      <c r="H176" s="136"/>
      <c r="I176" s="124"/>
      <c r="J176" s="125"/>
      <c r="K176" s="125"/>
      <c r="L176" s="125"/>
      <c r="M176" s="125"/>
      <c r="N176" s="125"/>
      <c r="O176" s="125"/>
      <c r="P176" s="125"/>
      <c r="Q176" s="136"/>
      <c r="R176" s="125"/>
      <c r="S176" s="136"/>
      <c r="T176" s="124"/>
      <c r="U176" s="125"/>
      <c r="V176" s="125"/>
      <c r="W176" s="125"/>
      <c r="X176" s="125"/>
      <c r="Y176" s="125"/>
      <c r="Z176" s="125"/>
      <c r="AA176" s="125"/>
    </row>
    <row r="177" s="86" customFormat="1" ht="12.75" customHeight="1" spans="1:27">
      <c r="A177" s="136"/>
      <c r="B177" s="136"/>
      <c r="C177" s="125"/>
      <c r="D177" s="136"/>
      <c r="E177" s="136"/>
      <c r="F177" s="136"/>
      <c r="G177" s="336"/>
      <c r="H177" s="136"/>
      <c r="I177" s="124"/>
      <c r="J177" s="125"/>
      <c r="K177" s="125"/>
      <c r="L177" s="125"/>
      <c r="M177" s="125"/>
      <c r="N177" s="125"/>
      <c r="O177" s="125"/>
      <c r="P177" s="125"/>
      <c r="Q177" s="136"/>
      <c r="R177" s="125"/>
      <c r="S177" s="136"/>
      <c r="T177" s="124"/>
      <c r="U177" s="125"/>
      <c r="V177" s="125"/>
      <c r="W177" s="125"/>
      <c r="X177" s="125"/>
      <c r="Y177" s="125"/>
      <c r="Z177" s="125"/>
      <c r="AA177" s="125"/>
    </row>
    <row r="178" s="86" customFormat="1" ht="12.75" customHeight="1" spans="1:27">
      <c r="A178" s="136"/>
      <c r="B178" s="136"/>
      <c r="C178" s="125"/>
      <c r="D178" s="136"/>
      <c r="E178" s="136"/>
      <c r="F178" s="136"/>
      <c r="G178" s="336"/>
      <c r="H178" s="136"/>
      <c r="I178" s="124"/>
      <c r="J178" s="125"/>
      <c r="K178" s="125"/>
      <c r="L178" s="125"/>
      <c r="M178" s="125"/>
      <c r="N178" s="125"/>
      <c r="O178" s="125"/>
      <c r="P178" s="125"/>
      <c r="Q178" s="136"/>
      <c r="R178" s="125"/>
      <c r="S178" s="136"/>
      <c r="T178" s="124"/>
      <c r="U178" s="125"/>
      <c r="V178" s="125"/>
      <c r="W178" s="125"/>
      <c r="X178" s="125"/>
      <c r="Y178" s="125"/>
      <c r="Z178" s="125"/>
      <c r="AA178" s="125"/>
    </row>
    <row r="179" s="86" customFormat="1" ht="12.75" customHeight="1" spans="1:27">
      <c r="A179" s="136"/>
      <c r="B179" s="136"/>
      <c r="C179" s="125"/>
      <c r="D179" s="136"/>
      <c r="E179" s="136"/>
      <c r="F179" s="136"/>
      <c r="G179" s="336"/>
      <c r="H179" s="136"/>
      <c r="I179" s="124"/>
      <c r="J179" s="125"/>
      <c r="K179" s="125"/>
      <c r="L179" s="125"/>
      <c r="M179" s="125"/>
      <c r="N179" s="125"/>
      <c r="O179" s="125"/>
      <c r="P179" s="125"/>
      <c r="Q179" s="136"/>
      <c r="R179" s="125"/>
      <c r="S179" s="136"/>
      <c r="T179" s="124"/>
      <c r="U179" s="125"/>
      <c r="V179" s="125"/>
      <c r="W179" s="125"/>
      <c r="X179" s="125"/>
      <c r="Y179" s="125"/>
      <c r="Z179" s="125"/>
      <c r="AA179" s="125"/>
    </row>
    <row r="180" s="86" customFormat="1" ht="12.75" customHeight="1" spans="1:27">
      <c r="A180" s="136"/>
      <c r="B180" s="136"/>
      <c r="C180" s="125"/>
      <c r="D180" s="136"/>
      <c r="E180" s="136"/>
      <c r="F180" s="136"/>
      <c r="G180" s="336"/>
      <c r="H180" s="136"/>
      <c r="I180" s="124"/>
      <c r="J180" s="125"/>
      <c r="K180" s="125"/>
      <c r="L180" s="125"/>
      <c r="M180" s="125"/>
      <c r="N180" s="125"/>
      <c r="O180" s="125"/>
      <c r="P180" s="125"/>
      <c r="Q180" s="136"/>
      <c r="R180" s="125"/>
      <c r="S180" s="136"/>
      <c r="T180" s="124"/>
      <c r="U180" s="125"/>
      <c r="V180" s="125"/>
      <c r="W180" s="125"/>
      <c r="X180" s="125"/>
      <c r="Y180" s="125"/>
      <c r="Z180" s="125"/>
      <c r="AA180" s="125"/>
    </row>
    <row r="181" s="86" customFormat="1" ht="12.75" customHeight="1" spans="1:27">
      <c r="A181" s="136"/>
      <c r="B181" s="136"/>
      <c r="C181" s="125"/>
      <c r="D181" s="136"/>
      <c r="E181" s="136"/>
      <c r="F181" s="136"/>
      <c r="G181" s="336"/>
      <c r="H181" s="136"/>
      <c r="I181" s="124"/>
      <c r="J181" s="125"/>
      <c r="K181" s="125"/>
      <c r="L181" s="125"/>
      <c r="M181" s="125"/>
      <c r="N181" s="125"/>
      <c r="O181" s="125"/>
      <c r="P181" s="125"/>
      <c r="Q181" s="136"/>
      <c r="R181" s="125"/>
      <c r="S181" s="136"/>
      <c r="T181" s="124"/>
      <c r="U181" s="125"/>
      <c r="V181" s="125"/>
      <c r="W181" s="125"/>
      <c r="X181" s="125"/>
      <c r="Y181" s="125"/>
      <c r="Z181" s="125"/>
      <c r="AA181" s="125"/>
    </row>
    <row r="182" s="86" customFormat="1" ht="12.75" customHeight="1" spans="1:27">
      <c r="A182" s="136"/>
      <c r="B182" s="136"/>
      <c r="C182" s="125"/>
      <c r="D182" s="136"/>
      <c r="E182" s="136"/>
      <c r="F182" s="136"/>
      <c r="G182" s="336"/>
      <c r="H182" s="136"/>
      <c r="I182" s="124"/>
      <c r="J182" s="125"/>
      <c r="K182" s="125"/>
      <c r="L182" s="125"/>
      <c r="M182" s="125"/>
      <c r="N182" s="125"/>
      <c r="O182" s="125"/>
      <c r="P182" s="125"/>
      <c r="Q182" s="136"/>
      <c r="R182" s="125"/>
      <c r="S182" s="136"/>
      <c r="T182" s="124"/>
      <c r="U182" s="125"/>
      <c r="V182" s="125"/>
      <c r="W182" s="125"/>
      <c r="X182" s="125"/>
      <c r="Y182" s="125"/>
      <c r="Z182" s="125"/>
      <c r="AA182" s="125"/>
    </row>
    <row r="183" s="86" customFormat="1" ht="12.75" customHeight="1" spans="1:27">
      <c r="A183" s="136"/>
      <c r="B183" s="136"/>
      <c r="C183" s="125"/>
      <c r="D183" s="136"/>
      <c r="E183" s="136"/>
      <c r="F183" s="136"/>
      <c r="G183" s="336"/>
      <c r="H183" s="136"/>
      <c r="I183" s="124"/>
      <c r="J183" s="125"/>
      <c r="K183" s="125"/>
      <c r="L183" s="125"/>
      <c r="M183" s="125"/>
      <c r="N183" s="125"/>
      <c r="O183" s="125"/>
      <c r="P183" s="125"/>
      <c r="Q183" s="136"/>
      <c r="R183" s="125"/>
      <c r="S183" s="136"/>
      <c r="T183" s="124"/>
      <c r="U183" s="125"/>
      <c r="V183" s="125"/>
      <c r="W183" s="125"/>
      <c r="X183" s="125"/>
      <c r="Y183" s="125"/>
      <c r="Z183" s="125"/>
      <c r="AA183" s="125"/>
    </row>
    <row r="184" s="86" customFormat="1" ht="12.75" customHeight="1" spans="1:27">
      <c r="A184" s="136"/>
      <c r="B184" s="136"/>
      <c r="C184" s="125"/>
      <c r="D184" s="136"/>
      <c r="E184" s="136"/>
      <c r="F184" s="136"/>
      <c r="G184" s="336"/>
      <c r="H184" s="136"/>
      <c r="I184" s="124"/>
      <c r="J184" s="125"/>
      <c r="K184" s="125"/>
      <c r="L184" s="125"/>
      <c r="M184" s="125"/>
      <c r="N184" s="125"/>
      <c r="O184" s="125"/>
      <c r="P184" s="125"/>
      <c r="Q184" s="136"/>
      <c r="R184" s="125"/>
      <c r="S184" s="136"/>
      <c r="T184" s="124"/>
      <c r="U184" s="125"/>
      <c r="V184" s="125"/>
      <c r="W184" s="125"/>
      <c r="X184" s="125"/>
      <c r="Y184" s="125"/>
      <c r="Z184" s="125"/>
      <c r="AA184" s="125"/>
    </row>
    <row r="185" s="86" customFormat="1" ht="12.75" customHeight="1" spans="1:27">
      <c r="A185" s="136"/>
      <c r="B185" s="136"/>
      <c r="C185" s="125"/>
      <c r="D185" s="136"/>
      <c r="E185" s="136"/>
      <c r="F185" s="136"/>
      <c r="G185" s="336"/>
      <c r="H185" s="136"/>
      <c r="I185" s="124"/>
      <c r="J185" s="125"/>
      <c r="K185" s="125"/>
      <c r="L185" s="125"/>
      <c r="M185" s="125"/>
      <c r="N185" s="125"/>
      <c r="O185" s="125"/>
      <c r="P185" s="125"/>
      <c r="Q185" s="136"/>
      <c r="R185" s="125"/>
      <c r="S185" s="136"/>
      <c r="T185" s="124"/>
      <c r="U185" s="125"/>
      <c r="V185" s="125"/>
      <c r="W185" s="125"/>
      <c r="X185" s="125"/>
      <c r="Y185" s="125"/>
      <c r="Z185" s="125"/>
      <c r="AA185" s="125"/>
    </row>
    <row r="186" s="86" customFormat="1" ht="12.75" customHeight="1" spans="1:27">
      <c r="A186" s="136"/>
      <c r="B186" s="136"/>
      <c r="C186" s="125"/>
      <c r="D186" s="136"/>
      <c r="E186" s="136"/>
      <c r="F186" s="136"/>
      <c r="G186" s="336"/>
      <c r="H186" s="136"/>
      <c r="I186" s="124"/>
      <c r="J186" s="125"/>
      <c r="K186" s="125"/>
      <c r="L186" s="125"/>
      <c r="M186" s="125"/>
      <c r="N186" s="125"/>
      <c r="O186" s="125"/>
      <c r="P186" s="125"/>
      <c r="Q186" s="136"/>
      <c r="R186" s="125"/>
      <c r="S186" s="136"/>
      <c r="T186" s="124"/>
      <c r="U186" s="125"/>
      <c r="V186" s="125"/>
      <c r="W186" s="125"/>
      <c r="X186" s="125"/>
      <c r="Y186" s="125"/>
      <c r="Z186" s="125"/>
      <c r="AA186" s="125"/>
    </row>
    <row r="187" s="86" customFormat="1" ht="12.75" customHeight="1" spans="1:27">
      <c r="A187" s="136"/>
      <c r="B187" s="136"/>
      <c r="C187" s="125"/>
      <c r="D187" s="136"/>
      <c r="E187" s="136"/>
      <c r="F187" s="136"/>
      <c r="G187" s="336"/>
      <c r="H187" s="136"/>
      <c r="I187" s="124"/>
      <c r="J187" s="125"/>
      <c r="K187" s="125"/>
      <c r="L187" s="125"/>
      <c r="M187" s="125"/>
      <c r="N187" s="125"/>
      <c r="O187" s="125"/>
      <c r="P187" s="125"/>
      <c r="Q187" s="136"/>
      <c r="R187" s="125"/>
      <c r="S187" s="136"/>
      <c r="T187" s="124"/>
      <c r="U187" s="125"/>
      <c r="V187" s="125"/>
      <c r="W187" s="125"/>
      <c r="X187" s="125"/>
      <c r="Y187" s="125"/>
      <c r="Z187" s="125"/>
      <c r="AA187" s="125"/>
    </row>
    <row r="188" s="86" customFormat="1" ht="12.75" customHeight="1" spans="1:27">
      <c r="A188" s="136"/>
      <c r="B188" s="136"/>
      <c r="C188" s="125"/>
      <c r="D188" s="136"/>
      <c r="E188" s="136"/>
      <c r="F188" s="136"/>
      <c r="G188" s="336"/>
      <c r="H188" s="136"/>
      <c r="I188" s="124"/>
      <c r="J188" s="125"/>
      <c r="K188" s="125"/>
      <c r="L188" s="125"/>
      <c r="M188" s="125"/>
      <c r="N188" s="125"/>
      <c r="O188" s="125"/>
      <c r="P188" s="125"/>
      <c r="Q188" s="136"/>
      <c r="R188" s="125"/>
      <c r="S188" s="136"/>
      <c r="T188" s="124"/>
      <c r="U188" s="125"/>
      <c r="V188" s="125"/>
      <c r="W188" s="125"/>
      <c r="X188" s="125"/>
      <c r="Y188" s="125"/>
      <c r="Z188" s="125"/>
      <c r="AA188" s="125"/>
    </row>
    <row r="189" s="86" customFormat="1" ht="12.75" customHeight="1" spans="1:27">
      <c r="A189" s="136"/>
      <c r="B189" s="136"/>
      <c r="C189" s="125"/>
      <c r="D189" s="136"/>
      <c r="E189" s="136"/>
      <c r="F189" s="136"/>
      <c r="G189" s="336"/>
      <c r="H189" s="136"/>
      <c r="I189" s="124"/>
      <c r="J189" s="125"/>
      <c r="K189" s="125"/>
      <c r="L189" s="125"/>
      <c r="M189" s="125"/>
      <c r="N189" s="125"/>
      <c r="O189" s="125"/>
      <c r="P189" s="125"/>
      <c r="Q189" s="136"/>
      <c r="R189" s="125"/>
      <c r="S189" s="136"/>
      <c r="T189" s="124"/>
      <c r="U189" s="125"/>
      <c r="V189" s="125"/>
      <c r="W189" s="125"/>
      <c r="X189" s="125"/>
      <c r="Y189" s="125"/>
      <c r="Z189" s="125"/>
      <c r="AA189" s="125"/>
    </row>
    <row r="190" s="86" customFormat="1" ht="12.75" customHeight="1" spans="1:27">
      <c r="A190" s="136"/>
      <c r="B190" s="136"/>
      <c r="C190" s="125"/>
      <c r="D190" s="136"/>
      <c r="E190" s="136"/>
      <c r="F190" s="136"/>
      <c r="G190" s="336"/>
      <c r="H190" s="136"/>
      <c r="I190" s="124"/>
      <c r="J190" s="125"/>
      <c r="K190" s="125"/>
      <c r="L190" s="125"/>
      <c r="M190" s="125"/>
      <c r="N190" s="125"/>
      <c r="O190" s="125"/>
      <c r="P190" s="125"/>
      <c r="Q190" s="136"/>
      <c r="R190" s="125"/>
      <c r="S190" s="136"/>
      <c r="T190" s="124"/>
      <c r="U190" s="125"/>
      <c r="V190" s="125"/>
      <c r="W190" s="125"/>
      <c r="X190" s="125"/>
      <c r="Y190" s="125"/>
      <c r="Z190" s="125"/>
      <c r="AA190" s="125"/>
    </row>
    <row r="191" s="86" customFormat="1" ht="12.75" customHeight="1" spans="1:27">
      <c r="A191" s="136"/>
      <c r="B191" s="136"/>
      <c r="C191" s="125"/>
      <c r="D191" s="136"/>
      <c r="E191" s="136"/>
      <c r="F191" s="136"/>
      <c r="G191" s="336"/>
      <c r="H191" s="136"/>
      <c r="I191" s="124"/>
      <c r="J191" s="125"/>
      <c r="K191" s="125"/>
      <c r="L191" s="125"/>
      <c r="M191" s="125"/>
      <c r="N191" s="125"/>
      <c r="O191" s="125"/>
      <c r="P191" s="125"/>
      <c r="Q191" s="136"/>
      <c r="R191" s="125"/>
      <c r="S191" s="136"/>
      <c r="T191" s="124"/>
      <c r="U191" s="125"/>
      <c r="V191" s="125"/>
      <c r="W191" s="125"/>
      <c r="X191" s="125"/>
      <c r="Y191" s="125"/>
      <c r="Z191" s="125"/>
      <c r="AA191" s="125"/>
    </row>
    <row r="192" s="86" customFormat="1" ht="12.75" customHeight="1" spans="1:27">
      <c r="A192" s="136"/>
      <c r="B192" s="136"/>
      <c r="C192" s="125"/>
      <c r="D192" s="136"/>
      <c r="E192" s="136"/>
      <c r="F192" s="136"/>
      <c r="G192" s="336"/>
      <c r="H192" s="136"/>
      <c r="I192" s="124"/>
      <c r="J192" s="125"/>
      <c r="K192" s="125"/>
      <c r="L192" s="125"/>
      <c r="M192" s="125"/>
      <c r="N192" s="125"/>
      <c r="O192" s="125"/>
      <c r="P192" s="125"/>
      <c r="Q192" s="136"/>
      <c r="R192" s="125"/>
      <c r="S192" s="136"/>
      <c r="T192" s="124"/>
      <c r="U192" s="125"/>
      <c r="V192" s="125"/>
      <c r="W192" s="125"/>
      <c r="X192" s="125"/>
      <c r="Y192" s="125"/>
      <c r="Z192" s="125"/>
      <c r="AA192" s="125"/>
    </row>
    <row r="193" s="86" customFormat="1" ht="12.75" customHeight="1" spans="1:27">
      <c r="A193" s="136"/>
      <c r="B193" s="136"/>
      <c r="C193" s="125"/>
      <c r="D193" s="136"/>
      <c r="E193" s="136"/>
      <c r="F193" s="136"/>
      <c r="G193" s="336"/>
      <c r="H193" s="136"/>
      <c r="I193" s="124"/>
      <c r="J193" s="125"/>
      <c r="K193" s="125"/>
      <c r="L193" s="125"/>
      <c r="M193" s="125"/>
      <c r="N193" s="125"/>
      <c r="O193" s="125"/>
      <c r="P193" s="125"/>
      <c r="Q193" s="136"/>
      <c r="R193" s="125"/>
      <c r="S193" s="136"/>
      <c r="T193" s="124"/>
      <c r="U193" s="125"/>
      <c r="V193" s="125"/>
      <c r="W193" s="125"/>
      <c r="X193" s="125"/>
      <c r="Y193" s="125"/>
      <c r="Z193" s="125"/>
      <c r="AA193" s="125"/>
    </row>
    <row r="194" s="86" customFormat="1" ht="12.75" customHeight="1" spans="1:27">
      <c r="A194" s="136"/>
      <c r="B194" s="136"/>
      <c r="C194" s="125"/>
      <c r="D194" s="136"/>
      <c r="E194" s="136"/>
      <c r="F194" s="136"/>
      <c r="G194" s="336"/>
      <c r="H194" s="136"/>
      <c r="I194" s="124"/>
      <c r="J194" s="125"/>
      <c r="K194" s="125"/>
      <c r="L194" s="125"/>
      <c r="M194" s="125"/>
      <c r="N194" s="125"/>
      <c r="O194" s="125"/>
      <c r="P194" s="125"/>
      <c r="Q194" s="136"/>
      <c r="R194" s="125"/>
      <c r="S194" s="136"/>
      <c r="T194" s="124"/>
      <c r="U194" s="125"/>
      <c r="V194" s="125"/>
      <c r="W194" s="125"/>
      <c r="X194" s="125"/>
      <c r="Y194" s="125"/>
      <c r="Z194" s="125"/>
      <c r="AA194" s="125"/>
    </row>
    <row r="195" s="86" customFormat="1" ht="12.75" customHeight="1" spans="1:27">
      <c r="A195" s="136"/>
      <c r="B195" s="136"/>
      <c r="C195" s="125"/>
      <c r="D195" s="136"/>
      <c r="E195" s="136"/>
      <c r="F195" s="136"/>
      <c r="G195" s="336"/>
      <c r="H195" s="136"/>
      <c r="I195" s="124"/>
      <c r="J195" s="125"/>
      <c r="K195" s="125"/>
      <c r="L195" s="125"/>
      <c r="M195" s="125"/>
      <c r="N195" s="125"/>
      <c r="O195" s="125"/>
      <c r="P195" s="125"/>
      <c r="Q195" s="136"/>
      <c r="R195" s="125"/>
      <c r="S195" s="136"/>
      <c r="T195" s="124"/>
      <c r="U195" s="125"/>
      <c r="V195" s="125"/>
      <c r="W195" s="125"/>
      <c r="X195" s="125"/>
      <c r="Y195" s="125"/>
      <c r="Z195" s="125"/>
      <c r="AA195" s="125"/>
    </row>
    <row r="196" s="86" customFormat="1" ht="12.75" customHeight="1" spans="1:27">
      <c r="A196" s="136"/>
      <c r="B196" s="136"/>
      <c r="C196" s="125"/>
      <c r="D196" s="136"/>
      <c r="E196" s="136"/>
      <c r="F196" s="136"/>
      <c r="G196" s="336"/>
      <c r="H196" s="136"/>
      <c r="I196" s="124"/>
      <c r="J196" s="125"/>
      <c r="K196" s="125"/>
      <c r="L196" s="125"/>
      <c r="M196" s="125"/>
      <c r="N196" s="125"/>
      <c r="O196" s="125"/>
      <c r="P196" s="125"/>
      <c r="Q196" s="136"/>
      <c r="R196" s="125"/>
      <c r="S196" s="136"/>
      <c r="T196" s="124"/>
      <c r="U196" s="125"/>
      <c r="V196" s="125"/>
      <c r="W196" s="125"/>
      <c r="X196" s="125"/>
      <c r="Y196" s="125"/>
      <c r="Z196" s="125"/>
      <c r="AA196" s="125"/>
    </row>
    <row r="197" s="86" customFormat="1" ht="12.75" customHeight="1" spans="1:27">
      <c r="A197" s="136"/>
      <c r="B197" s="136"/>
      <c r="C197" s="125"/>
      <c r="D197" s="136"/>
      <c r="E197" s="136"/>
      <c r="F197" s="136"/>
      <c r="G197" s="336"/>
      <c r="H197" s="136"/>
      <c r="I197" s="124"/>
      <c r="J197" s="125"/>
      <c r="K197" s="125"/>
      <c r="L197" s="125"/>
      <c r="M197" s="125"/>
      <c r="N197" s="125"/>
      <c r="O197" s="125"/>
      <c r="P197" s="125"/>
      <c r="Q197" s="136"/>
      <c r="R197" s="125"/>
      <c r="S197" s="136"/>
      <c r="T197" s="124"/>
      <c r="U197" s="125"/>
      <c r="V197" s="125"/>
      <c r="W197" s="125"/>
      <c r="X197" s="125"/>
      <c r="Y197" s="125"/>
      <c r="Z197" s="125"/>
      <c r="AA197" s="125"/>
    </row>
    <row r="198" s="86" customFormat="1" ht="12.75" customHeight="1" spans="1:27">
      <c r="A198" s="136"/>
      <c r="B198" s="136"/>
      <c r="C198" s="125"/>
      <c r="D198" s="136"/>
      <c r="E198" s="136"/>
      <c r="F198" s="136"/>
      <c r="G198" s="336"/>
      <c r="H198" s="136"/>
      <c r="I198" s="124"/>
      <c r="J198" s="125"/>
      <c r="K198" s="125"/>
      <c r="L198" s="125"/>
      <c r="M198" s="125"/>
      <c r="N198" s="125"/>
      <c r="O198" s="125"/>
      <c r="P198" s="125"/>
      <c r="Q198" s="136"/>
      <c r="R198" s="125"/>
      <c r="S198" s="136"/>
      <c r="T198" s="124"/>
      <c r="U198" s="125"/>
      <c r="V198" s="125"/>
      <c r="W198" s="125"/>
      <c r="X198" s="125"/>
      <c r="Y198" s="125"/>
      <c r="Z198" s="125"/>
      <c r="AA198" s="125"/>
    </row>
    <row r="199" s="86" customFormat="1" ht="12.75" customHeight="1" spans="1:27">
      <c r="A199" s="136"/>
      <c r="B199" s="136"/>
      <c r="C199" s="125"/>
      <c r="D199" s="136"/>
      <c r="E199" s="136"/>
      <c r="F199" s="136"/>
      <c r="G199" s="336"/>
      <c r="H199" s="136"/>
      <c r="I199" s="124"/>
      <c r="J199" s="125"/>
      <c r="K199" s="125"/>
      <c r="L199" s="125"/>
      <c r="M199" s="125"/>
      <c r="N199" s="125"/>
      <c r="O199" s="125"/>
      <c r="P199" s="125"/>
      <c r="Q199" s="136"/>
      <c r="R199" s="125"/>
      <c r="S199" s="136"/>
      <c r="T199" s="124"/>
      <c r="U199" s="125"/>
      <c r="V199" s="125"/>
      <c r="W199" s="125"/>
      <c r="X199" s="125"/>
      <c r="Y199" s="125"/>
      <c r="Z199" s="125"/>
      <c r="AA199" s="125"/>
    </row>
    <row r="200" s="86" customFormat="1" ht="12.75" customHeight="1" spans="1:27">
      <c r="A200" s="136"/>
      <c r="B200" s="136"/>
      <c r="C200" s="125"/>
      <c r="D200" s="136"/>
      <c r="E200" s="136"/>
      <c r="F200" s="136"/>
      <c r="G200" s="336"/>
      <c r="H200" s="136"/>
      <c r="I200" s="124"/>
      <c r="J200" s="125"/>
      <c r="K200" s="125"/>
      <c r="L200" s="125"/>
      <c r="M200" s="125"/>
      <c r="N200" s="125"/>
      <c r="O200" s="125"/>
      <c r="P200" s="125"/>
      <c r="Q200" s="136"/>
      <c r="R200" s="125"/>
      <c r="S200" s="136"/>
      <c r="T200" s="124"/>
      <c r="U200" s="125"/>
      <c r="V200" s="125"/>
      <c r="W200" s="125"/>
      <c r="X200" s="125"/>
      <c r="Y200" s="125"/>
      <c r="Z200" s="125"/>
      <c r="AA200" s="125"/>
    </row>
    <row r="201" s="86" customFormat="1" ht="12.75" customHeight="1" spans="1:27">
      <c r="A201" s="136"/>
      <c r="B201" s="136"/>
      <c r="C201" s="125"/>
      <c r="D201" s="136"/>
      <c r="E201" s="136"/>
      <c r="F201" s="136"/>
      <c r="G201" s="336"/>
      <c r="H201" s="136"/>
      <c r="I201" s="124"/>
      <c r="J201" s="125"/>
      <c r="K201" s="125"/>
      <c r="L201" s="125"/>
      <c r="M201" s="125"/>
      <c r="N201" s="125"/>
      <c r="O201" s="125"/>
      <c r="P201" s="125"/>
      <c r="Q201" s="136"/>
      <c r="R201" s="125"/>
      <c r="S201" s="136"/>
      <c r="T201" s="124"/>
      <c r="U201" s="125"/>
      <c r="V201" s="125"/>
      <c r="W201" s="125"/>
      <c r="X201" s="125"/>
      <c r="Y201" s="125"/>
      <c r="Z201" s="125"/>
      <c r="AA201" s="125"/>
    </row>
    <row r="202" s="86" customFormat="1" ht="12.75" customHeight="1" spans="1:27">
      <c r="A202" s="136"/>
      <c r="B202" s="136"/>
      <c r="C202" s="125"/>
      <c r="D202" s="136"/>
      <c r="E202" s="136"/>
      <c r="F202" s="136"/>
      <c r="G202" s="336"/>
      <c r="H202" s="136"/>
      <c r="I202" s="124"/>
      <c r="J202" s="125"/>
      <c r="K202" s="125"/>
      <c r="L202" s="125"/>
      <c r="M202" s="125"/>
      <c r="N202" s="125"/>
      <c r="O202" s="125"/>
      <c r="P202" s="125"/>
      <c r="Q202" s="136"/>
      <c r="R202" s="125"/>
      <c r="S202" s="136"/>
      <c r="T202" s="124"/>
      <c r="U202" s="125"/>
      <c r="V202" s="125"/>
      <c r="W202" s="125"/>
      <c r="X202" s="125"/>
      <c r="Y202" s="125"/>
      <c r="Z202" s="125"/>
      <c r="AA202" s="125"/>
    </row>
    <row r="203" s="86" customFormat="1" ht="12.75" customHeight="1" spans="1:27">
      <c r="A203" s="136"/>
      <c r="B203" s="136"/>
      <c r="C203" s="125"/>
      <c r="D203" s="136"/>
      <c r="E203" s="136"/>
      <c r="F203" s="136"/>
      <c r="G203" s="336"/>
      <c r="H203" s="136"/>
      <c r="I203" s="124"/>
      <c r="J203" s="125"/>
      <c r="K203" s="125"/>
      <c r="L203" s="125"/>
      <c r="M203" s="125"/>
      <c r="N203" s="125"/>
      <c r="O203" s="125"/>
      <c r="P203" s="125"/>
      <c r="Q203" s="136"/>
      <c r="R203" s="125"/>
      <c r="S203" s="136"/>
      <c r="T203" s="124"/>
      <c r="U203" s="125"/>
      <c r="V203" s="125"/>
      <c r="W203" s="125"/>
      <c r="X203" s="125"/>
      <c r="Y203" s="125"/>
      <c r="Z203" s="125"/>
      <c r="AA203" s="125"/>
    </row>
    <row r="204" s="86" customFormat="1" ht="12.75" customHeight="1" spans="1:27">
      <c r="A204" s="136"/>
      <c r="B204" s="136"/>
      <c r="C204" s="125"/>
      <c r="D204" s="136"/>
      <c r="E204" s="136"/>
      <c r="F204" s="136"/>
      <c r="G204" s="336"/>
      <c r="H204" s="136"/>
      <c r="I204" s="124"/>
      <c r="J204" s="125"/>
      <c r="K204" s="125"/>
      <c r="L204" s="125"/>
      <c r="M204" s="125"/>
      <c r="N204" s="125"/>
      <c r="O204" s="125"/>
      <c r="P204" s="125"/>
      <c r="Q204" s="136"/>
      <c r="R204" s="125"/>
      <c r="S204" s="136"/>
      <c r="T204" s="124"/>
      <c r="U204" s="125"/>
      <c r="V204" s="125"/>
      <c r="W204" s="125"/>
      <c r="X204" s="125"/>
      <c r="Y204" s="125"/>
      <c r="Z204" s="125"/>
      <c r="AA204" s="125"/>
    </row>
    <row r="205" s="86" customFormat="1" ht="12.75" customHeight="1" spans="1:27">
      <c r="A205" s="136"/>
      <c r="B205" s="136"/>
      <c r="C205" s="125"/>
      <c r="D205" s="136"/>
      <c r="E205" s="136"/>
      <c r="F205" s="136"/>
      <c r="G205" s="336"/>
      <c r="H205" s="136"/>
      <c r="I205" s="124"/>
      <c r="J205" s="125"/>
      <c r="K205" s="125"/>
      <c r="L205" s="125"/>
      <c r="M205" s="125"/>
      <c r="N205" s="125"/>
      <c r="O205" s="125"/>
      <c r="P205" s="125"/>
      <c r="Q205" s="136"/>
      <c r="R205" s="125"/>
      <c r="S205" s="136"/>
      <c r="T205" s="124"/>
      <c r="U205" s="125"/>
      <c r="V205" s="125"/>
      <c r="W205" s="125"/>
      <c r="X205" s="125"/>
      <c r="Y205" s="125"/>
      <c r="Z205" s="125"/>
      <c r="AA205" s="125"/>
    </row>
    <row r="206" s="86" customFormat="1" ht="12.75" customHeight="1" spans="1:27">
      <c r="A206" s="136"/>
      <c r="B206" s="136"/>
      <c r="C206" s="125"/>
      <c r="D206" s="136"/>
      <c r="E206" s="136"/>
      <c r="F206" s="136"/>
      <c r="G206" s="336"/>
      <c r="H206" s="136"/>
      <c r="I206" s="124"/>
      <c r="J206" s="125"/>
      <c r="K206" s="125"/>
      <c r="L206" s="125"/>
      <c r="M206" s="125"/>
      <c r="N206" s="125"/>
      <c r="O206" s="125"/>
      <c r="P206" s="125"/>
      <c r="Q206" s="136"/>
      <c r="R206" s="125"/>
      <c r="S206" s="136"/>
      <c r="T206" s="124"/>
      <c r="U206" s="125"/>
      <c r="V206" s="125"/>
      <c r="W206" s="125"/>
      <c r="X206" s="125"/>
      <c r="Y206" s="125"/>
      <c r="Z206" s="125"/>
      <c r="AA206" s="125"/>
    </row>
    <row r="207" s="86" customFormat="1" ht="12.75" customHeight="1" spans="1:27">
      <c r="A207" s="136"/>
      <c r="B207" s="136"/>
      <c r="C207" s="125"/>
      <c r="D207" s="136"/>
      <c r="E207" s="136"/>
      <c r="F207" s="136"/>
      <c r="G207" s="336"/>
      <c r="H207" s="136"/>
      <c r="I207" s="124"/>
      <c r="J207" s="125"/>
      <c r="K207" s="125"/>
      <c r="L207" s="125"/>
      <c r="M207" s="125"/>
      <c r="N207" s="125"/>
      <c r="O207" s="125"/>
      <c r="P207" s="125"/>
      <c r="Q207" s="136"/>
      <c r="R207" s="125"/>
      <c r="S207" s="136"/>
      <c r="T207" s="124"/>
      <c r="U207" s="125"/>
      <c r="V207" s="125"/>
      <c r="W207" s="125"/>
      <c r="X207" s="125"/>
      <c r="Y207" s="125"/>
      <c r="Z207" s="125"/>
      <c r="AA207" s="125"/>
    </row>
    <row r="208" s="86" customFormat="1" ht="12.75" customHeight="1" spans="1:27">
      <c r="A208" s="136"/>
      <c r="B208" s="136"/>
      <c r="C208" s="125"/>
      <c r="D208" s="136"/>
      <c r="E208" s="136"/>
      <c r="F208" s="136"/>
      <c r="G208" s="336"/>
      <c r="H208" s="136"/>
      <c r="I208" s="124"/>
      <c r="J208" s="125"/>
      <c r="K208" s="125"/>
      <c r="L208" s="125"/>
      <c r="M208" s="125"/>
      <c r="N208" s="125"/>
      <c r="O208" s="125"/>
      <c r="P208" s="125"/>
      <c r="Q208" s="136"/>
      <c r="R208" s="125"/>
      <c r="S208" s="136"/>
      <c r="T208" s="124"/>
      <c r="U208" s="125"/>
      <c r="V208" s="125"/>
      <c r="W208" s="125"/>
      <c r="X208" s="125"/>
      <c r="Y208" s="125"/>
      <c r="Z208" s="125"/>
      <c r="AA208" s="125"/>
    </row>
    <row r="209" s="86" customFormat="1" ht="12.75" customHeight="1" spans="1:27">
      <c r="A209" s="136"/>
      <c r="B209" s="136"/>
      <c r="C209" s="125"/>
      <c r="D209" s="136"/>
      <c r="E209" s="136"/>
      <c r="F209" s="136"/>
      <c r="G209" s="336"/>
      <c r="H209" s="136"/>
      <c r="I209" s="124"/>
      <c r="J209" s="125"/>
      <c r="K209" s="125"/>
      <c r="L209" s="125"/>
      <c r="M209" s="125"/>
      <c r="N209" s="125"/>
      <c r="O209" s="125"/>
      <c r="P209" s="125"/>
      <c r="Q209" s="136"/>
      <c r="R209" s="125"/>
      <c r="S209" s="136"/>
      <c r="T209" s="124"/>
      <c r="U209" s="125"/>
      <c r="V209" s="125"/>
      <c r="W209" s="125"/>
      <c r="X209" s="125"/>
      <c r="Y209" s="125"/>
      <c r="Z209" s="125"/>
      <c r="AA209" s="125"/>
    </row>
    <row r="210" s="86" customFormat="1" ht="12.75" customHeight="1" spans="1:27">
      <c r="A210" s="136"/>
      <c r="B210" s="136"/>
      <c r="C210" s="125"/>
      <c r="D210" s="136"/>
      <c r="E210" s="136"/>
      <c r="F210" s="136"/>
      <c r="G210" s="336"/>
      <c r="H210" s="136"/>
      <c r="I210" s="124"/>
      <c r="J210" s="125"/>
      <c r="K210" s="125"/>
      <c r="L210" s="125"/>
      <c r="M210" s="125"/>
      <c r="N210" s="125"/>
      <c r="O210" s="125"/>
      <c r="P210" s="125"/>
      <c r="Q210" s="136"/>
      <c r="R210" s="125"/>
      <c r="S210" s="136"/>
      <c r="T210" s="124"/>
      <c r="U210" s="125"/>
      <c r="V210" s="125"/>
      <c r="W210" s="125"/>
      <c r="X210" s="125"/>
      <c r="Y210" s="125"/>
      <c r="Z210" s="125"/>
      <c r="AA210" s="125"/>
    </row>
    <row r="211" s="86" customFormat="1" ht="12.75" customHeight="1" spans="1:27">
      <c r="A211" s="136"/>
      <c r="B211" s="136"/>
      <c r="C211" s="125"/>
      <c r="D211" s="136"/>
      <c r="E211" s="136"/>
      <c r="F211" s="136"/>
      <c r="G211" s="336"/>
      <c r="H211" s="136"/>
      <c r="I211" s="124"/>
      <c r="J211" s="125"/>
      <c r="K211" s="125"/>
      <c r="L211" s="125"/>
      <c r="M211" s="125"/>
      <c r="N211" s="125"/>
      <c r="O211" s="125"/>
      <c r="P211" s="125"/>
      <c r="Q211" s="136"/>
      <c r="R211" s="125"/>
      <c r="S211" s="136"/>
      <c r="T211" s="124"/>
      <c r="U211" s="125"/>
      <c r="V211" s="125"/>
      <c r="W211" s="125"/>
      <c r="X211" s="125"/>
      <c r="Y211" s="125"/>
      <c r="Z211" s="125"/>
      <c r="AA211" s="125"/>
    </row>
    <row r="212" s="86" customFormat="1" ht="12.75" customHeight="1" spans="1:27">
      <c r="A212" s="136"/>
      <c r="B212" s="136"/>
      <c r="C212" s="125"/>
      <c r="D212" s="136"/>
      <c r="E212" s="136"/>
      <c r="F212" s="136"/>
      <c r="G212" s="336"/>
      <c r="H212" s="136"/>
      <c r="I212" s="124"/>
      <c r="J212" s="125"/>
      <c r="K212" s="125"/>
      <c r="L212" s="125"/>
      <c r="M212" s="125"/>
      <c r="N212" s="125"/>
      <c r="O212" s="125"/>
      <c r="P212" s="125"/>
      <c r="Q212" s="136"/>
      <c r="R212" s="125"/>
      <c r="S212" s="136"/>
      <c r="T212" s="124"/>
      <c r="U212" s="125"/>
      <c r="V212" s="125"/>
      <c r="W212" s="125"/>
      <c r="X212" s="125"/>
      <c r="Y212" s="125"/>
      <c r="Z212" s="125"/>
      <c r="AA212" s="125"/>
    </row>
    <row r="213" s="86" customFormat="1" ht="12.75" customHeight="1" spans="1:27">
      <c r="A213" s="136"/>
      <c r="B213" s="136"/>
      <c r="C213" s="125"/>
      <c r="D213" s="136"/>
      <c r="E213" s="136"/>
      <c r="F213" s="136"/>
      <c r="G213" s="336"/>
      <c r="H213" s="136"/>
      <c r="I213" s="124"/>
      <c r="J213" s="125"/>
      <c r="K213" s="125"/>
      <c r="L213" s="125"/>
      <c r="M213" s="125"/>
      <c r="N213" s="125"/>
      <c r="O213" s="125"/>
      <c r="P213" s="125"/>
      <c r="Q213" s="136"/>
      <c r="R213" s="125"/>
      <c r="S213" s="136"/>
      <c r="T213" s="124"/>
      <c r="U213" s="125"/>
      <c r="V213" s="125"/>
      <c r="W213" s="125"/>
      <c r="X213" s="125"/>
      <c r="Y213" s="125"/>
      <c r="Z213" s="125"/>
      <c r="AA213" s="125"/>
    </row>
    <row r="214" s="86" customFormat="1" ht="12.75" customHeight="1" spans="1:27">
      <c r="A214" s="136"/>
      <c r="B214" s="136"/>
      <c r="C214" s="125"/>
      <c r="D214" s="136"/>
      <c r="E214" s="136"/>
      <c r="F214" s="136"/>
      <c r="G214" s="336"/>
      <c r="H214" s="136"/>
      <c r="I214" s="124"/>
      <c r="J214" s="125"/>
      <c r="K214" s="125"/>
      <c r="L214" s="125"/>
      <c r="M214" s="125"/>
      <c r="N214" s="125"/>
      <c r="O214" s="125"/>
      <c r="P214" s="125"/>
      <c r="Q214" s="136"/>
      <c r="R214" s="125"/>
      <c r="S214" s="136"/>
      <c r="T214" s="124"/>
      <c r="U214" s="125"/>
      <c r="V214" s="125"/>
      <c r="W214" s="125"/>
      <c r="X214" s="125"/>
      <c r="Y214" s="125"/>
      <c r="Z214" s="125"/>
      <c r="AA214" s="125"/>
    </row>
    <row r="215" s="86" customFormat="1" ht="12.75" customHeight="1" spans="1:27">
      <c r="A215" s="136"/>
      <c r="B215" s="136"/>
      <c r="C215" s="125"/>
      <c r="D215" s="136"/>
      <c r="E215" s="136"/>
      <c r="F215" s="136"/>
      <c r="G215" s="336"/>
      <c r="H215" s="136"/>
      <c r="I215" s="124"/>
      <c r="J215" s="125"/>
      <c r="K215" s="125"/>
      <c r="L215" s="125"/>
      <c r="M215" s="125"/>
      <c r="N215" s="125"/>
      <c r="O215" s="125"/>
      <c r="P215" s="125"/>
      <c r="Q215" s="136"/>
      <c r="R215" s="125"/>
      <c r="S215" s="136"/>
      <c r="T215" s="124"/>
      <c r="U215" s="125"/>
      <c r="V215" s="125"/>
      <c r="W215" s="125"/>
      <c r="X215" s="125"/>
      <c r="Y215" s="125"/>
      <c r="Z215" s="125"/>
      <c r="AA215" s="125"/>
    </row>
    <row r="216" s="86" customFormat="1" ht="12.75" customHeight="1" spans="1:27">
      <c r="A216" s="136"/>
      <c r="B216" s="136"/>
      <c r="C216" s="125"/>
      <c r="D216" s="136"/>
      <c r="E216" s="136"/>
      <c r="F216" s="136"/>
      <c r="G216" s="336"/>
      <c r="H216" s="136"/>
      <c r="I216" s="124"/>
      <c r="J216" s="125"/>
      <c r="K216" s="125"/>
      <c r="L216" s="125"/>
      <c r="M216" s="125"/>
      <c r="N216" s="125"/>
      <c r="O216" s="125"/>
      <c r="P216" s="125"/>
      <c r="Q216" s="136"/>
      <c r="R216" s="125"/>
      <c r="S216" s="136"/>
      <c r="T216" s="124"/>
      <c r="U216" s="125"/>
      <c r="V216" s="125"/>
      <c r="W216" s="125"/>
      <c r="X216" s="125"/>
      <c r="Y216" s="125"/>
      <c r="Z216" s="125"/>
      <c r="AA216" s="125"/>
    </row>
    <row r="217" s="86" customFormat="1" ht="12.75" customHeight="1" spans="1:27">
      <c r="A217" s="136"/>
      <c r="B217" s="136"/>
      <c r="C217" s="125"/>
      <c r="D217" s="136"/>
      <c r="E217" s="136"/>
      <c r="F217" s="136"/>
      <c r="G217" s="336"/>
      <c r="H217" s="136"/>
      <c r="I217" s="124"/>
      <c r="J217" s="125"/>
      <c r="K217" s="125"/>
      <c r="L217" s="125"/>
      <c r="M217" s="125"/>
      <c r="N217" s="125"/>
      <c r="O217" s="125"/>
      <c r="P217" s="125"/>
      <c r="Q217" s="136"/>
      <c r="R217" s="125"/>
      <c r="S217" s="136"/>
      <c r="T217" s="124"/>
      <c r="U217" s="125"/>
      <c r="V217" s="125"/>
      <c r="W217" s="125"/>
      <c r="X217" s="125"/>
      <c r="Y217" s="125"/>
      <c r="Z217" s="125"/>
      <c r="AA217" s="125"/>
    </row>
    <row r="218" s="86" customFormat="1" ht="12.75" customHeight="1" spans="1:27">
      <c r="A218" s="136"/>
      <c r="B218" s="136"/>
      <c r="C218" s="125"/>
      <c r="D218" s="136"/>
      <c r="E218" s="136"/>
      <c r="F218" s="136"/>
      <c r="G218" s="336"/>
      <c r="H218" s="136"/>
      <c r="I218" s="124"/>
      <c r="J218" s="125"/>
      <c r="K218" s="125"/>
      <c r="L218" s="125"/>
      <c r="M218" s="125"/>
      <c r="N218" s="125"/>
      <c r="O218" s="125"/>
      <c r="P218" s="125"/>
      <c r="Q218" s="136"/>
      <c r="R218" s="125"/>
      <c r="S218" s="136"/>
      <c r="T218" s="124"/>
      <c r="U218" s="125"/>
      <c r="V218" s="125"/>
      <c r="W218" s="125"/>
      <c r="X218" s="125"/>
      <c r="Y218" s="125"/>
      <c r="Z218" s="125"/>
      <c r="AA218" s="125"/>
    </row>
    <row r="219" s="86" customFormat="1" ht="12.75" customHeight="1" spans="1:27">
      <c r="A219" s="136"/>
      <c r="B219" s="136"/>
      <c r="C219" s="125"/>
      <c r="D219" s="136"/>
      <c r="E219" s="136"/>
      <c r="F219" s="136"/>
      <c r="G219" s="336"/>
      <c r="H219" s="136"/>
      <c r="I219" s="124"/>
      <c r="J219" s="125"/>
      <c r="K219" s="125"/>
      <c r="L219" s="125"/>
      <c r="M219" s="125"/>
      <c r="N219" s="125"/>
      <c r="O219" s="125"/>
      <c r="P219" s="125"/>
      <c r="Q219" s="136"/>
      <c r="R219" s="125"/>
      <c r="S219" s="136"/>
      <c r="T219" s="124"/>
      <c r="U219" s="125"/>
      <c r="V219" s="125"/>
      <c r="W219" s="125"/>
      <c r="X219" s="125"/>
      <c r="Y219" s="125"/>
      <c r="Z219" s="125"/>
      <c r="AA219" s="125"/>
    </row>
    <row r="220" s="86" customFormat="1" ht="12.75" customHeight="1" spans="1:27">
      <c r="A220" s="136"/>
      <c r="B220" s="136"/>
      <c r="C220" s="125"/>
      <c r="D220" s="136"/>
      <c r="E220" s="136"/>
      <c r="F220" s="136"/>
      <c r="G220" s="336"/>
      <c r="H220" s="136"/>
      <c r="I220" s="124"/>
      <c r="J220" s="125"/>
      <c r="K220" s="125"/>
      <c r="L220" s="125"/>
      <c r="M220" s="125"/>
      <c r="N220" s="125"/>
      <c r="O220" s="125"/>
      <c r="P220" s="125"/>
      <c r="Q220" s="136"/>
      <c r="R220" s="125"/>
      <c r="S220" s="136"/>
      <c r="T220" s="124"/>
      <c r="U220" s="125"/>
      <c r="V220" s="125"/>
      <c r="W220" s="125"/>
      <c r="X220" s="125"/>
      <c r="Y220" s="125"/>
      <c r="Z220" s="125"/>
      <c r="AA220" s="125"/>
    </row>
    <row r="221" s="86" customFormat="1" ht="12.75" customHeight="1" spans="1:27">
      <c r="A221" s="136"/>
      <c r="B221" s="136"/>
      <c r="C221" s="125"/>
      <c r="D221" s="136"/>
      <c r="E221" s="136"/>
      <c r="F221" s="136"/>
      <c r="G221" s="336"/>
      <c r="H221" s="136"/>
      <c r="I221" s="124"/>
      <c r="J221" s="125"/>
      <c r="K221" s="125"/>
      <c r="L221" s="125"/>
      <c r="M221" s="125"/>
      <c r="N221" s="125"/>
      <c r="O221" s="125"/>
      <c r="P221" s="125"/>
      <c r="Q221" s="136"/>
      <c r="R221" s="125"/>
      <c r="S221" s="136"/>
      <c r="T221" s="124"/>
      <c r="U221" s="125"/>
      <c r="V221" s="125"/>
      <c r="W221" s="125"/>
      <c r="X221" s="125"/>
      <c r="Y221" s="125"/>
      <c r="Z221" s="125"/>
      <c r="AA221" s="125"/>
    </row>
    <row r="222" s="86" customFormat="1" ht="12.75" customHeight="1" spans="1:27">
      <c r="A222" s="136"/>
      <c r="B222" s="136"/>
      <c r="C222" s="125"/>
      <c r="D222" s="136"/>
      <c r="E222" s="136"/>
      <c r="F222" s="136"/>
      <c r="G222" s="336"/>
      <c r="H222" s="136"/>
      <c r="I222" s="124"/>
      <c r="J222" s="125"/>
      <c r="K222" s="125"/>
      <c r="L222" s="125"/>
      <c r="M222" s="125"/>
      <c r="N222" s="125"/>
      <c r="O222" s="125"/>
      <c r="P222" s="125"/>
      <c r="Q222" s="136"/>
      <c r="R222" s="125"/>
      <c r="S222" s="136"/>
      <c r="T222" s="124"/>
      <c r="U222" s="125"/>
      <c r="V222" s="125"/>
      <c r="W222" s="125"/>
      <c r="X222" s="125"/>
      <c r="Y222" s="125"/>
      <c r="Z222" s="125"/>
      <c r="AA222" s="125"/>
    </row>
    <row r="223" s="86" customFormat="1" ht="12.75" customHeight="1" spans="1:27">
      <c r="A223" s="136"/>
      <c r="B223" s="136"/>
      <c r="C223" s="125"/>
      <c r="D223" s="136"/>
      <c r="E223" s="136"/>
      <c r="F223" s="136"/>
      <c r="G223" s="336"/>
      <c r="H223" s="136"/>
      <c r="I223" s="124"/>
      <c r="J223" s="125"/>
      <c r="K223" s="125"/>
      <c r="L223" s="125"/>
      <c r="M223" s="125"/>
      <c r="N223" s="125"/>
      <c r="O223" s="125"/>
      <c r="P223" s="125"/>
      <c r="Q223" s="136"/>
      <c r="R223" s="125"/>
      <c r="S223" s="136"/>
      <c r="T223" s="124"/>
      <c r="U223" s="125"/>
      <c r="V223" s="125"/>
      <c r="W223" s="125"/>
      <c r="X223" s="125"/>
      <c r="Y223" s="125"/>
      <c r="Z223" s="125"/>
      <c r="AA223" s="125"/>
    </row>
    <row r="224" s="86" customFormat="1" ht="12.75" customHeight="1" spans="1:27">
      <c r="A224" s="136"/>
      <c r="B224" s="136"/>
      <c r="C224" s="125"/>
      <c r="D224" s="136"/>
      <c r="E224" s="136"/>
      <c r="F224" s="136"/>
      <c r="G224" s="336"/>
      <c r="H224" s="136"/>
      <c r="I224" s="124"/>
      <c r="J224" s="125"/>
      <c r="K224" s="125"/>
      <c r="L224" s="125"/>
      <c r="M224" s="125"/>
      <c r="N224" s="125"/>
      <c r="O224" s="125"/>
      <c r="P224" s="125"/>
      <c r="Q224" s="136"/>
      <c r="R224" s="125"/>
      <c r="S224" s="136"/>
      <c r="T224" s="124"/>
      <c r="U224" s="125"/>
      <c r="V224" s="125"/>
      <c r="W224" s="125"/>
      <c r="X224" s="125"/>
      <c r="Y224" s="125"/>
      <c r="Z224" s="125"/>
      <c r="AA224" s="125"/>
    </row>
    <row r="225" s="86" customFormat="1" ht="12.75" customHeight="1" spans="1:27">
      <c r="A225" s="136"/>
      <c r="B225" s="136"/>
      <c r="C225" s="125"/>
      <c r="D225" s="136"/>
      <c r="E225" s="136"/>
      <c r="F225" s="136"/>
      <c r="G225" s="336"/>
      <c r="H225" s="136"/>
      <c r="I225" s="124"/>
      <c r="J225" s="125"/>
      <c r="K225" s="125"/>
      <c r="L225" s="125"/>
      <c r="M225" s="125"/>
      <c r="N225" s="125"/>
      <c r="O225" s="125"/>
      <c r="P225" s="125"/>
      <c r="Q225" s="136"/>
      <c r="R225" s="125"/>
      <c r="S225" s="136"/>
      <c r="T225" s="124"/>
      <c r="U225" s="125"/>
      <c r="V225" s="125"/>
      <c r="W225" s="125"/>
      <c r="X225" s="125"/>
      <c r="Y225" s="125"/>
      <c r="Z225" s="125"/>
      <c r="AA225" s="125"/>
    </row>
    <row r="226" s="86" customFormat="1" ht="12.75" customHeight="1" spans="1:27">
      <c r="A226" s="136"/>
      <c r="B226" s="136"/>
      <c r="C226" s="125"/>
      <c r="D226" s="136"/>
      <c r="E226" s="136"/>
      <c r="F226" s="136"/>
      <c r="G226" s="336"/>
      <c r="H226" s="136"/>
      <c r="I226" s="124"/>
      <c r="J226" s="125"/>
      <c r="K226" s="125"/>
      <c r="L226" s="125"/>
      <c r="M226" s="125"/>
      <c r="N226" s="125"/>
      <c r="O226" s="125"/>
      <c r="P226" s="125"/>
      <c r="Q226" s="136"/>
      <c r="R226" s="125"/>
      <c r="S226" s="136"/>
      <c r="T226" s="124"/>
      <c r="U226" s="125"/>
      <c r="V226" s="125"/>
      <c r="W226" s="125"/>
      <c r="X226" s="125"/>
      <c r="Y226" s="125"/>
      <c r="Z226" s="125"/>
      <c r="AA226" s="125"/>
    </row>
    <row r="227" s="86" customFormat="1" ht="12.75" customHeight="1" spans="1:27">
      <c r="A227" s="136"/>
      <c r="B227" s="136"/>
      <c r="C227" s="125"/>
      <c r="D227" s="136"/>
      <c r="E227" s="136"/>
      <c r="F227" s="136"/>
      <c r="G227" s="336"/>
      <c r="H227" s="136"/>
      <c r="I227" s="124"/>
      <c r="J227" s="125"/>
      <c r="K227" s="125"/>
      <c r="L227" s="125"/>
      <c r="M227" s="125"/>
      <c r="N227" s="125"/>
      <c r="O227" s="125"/>
      <c r="P227" s="125"/>
      <c r="Q227" s="136"/>
      <c r="R227" s="125"/>
      <c r="S227" s="136"/>
      <c r="T227" s="124"/>
      <c r="U227" s="125"/>
      <c r="V227" s="125"/>
      <c r="W227" s="125"/>
      <c r="X227" s="125"/>
      <c r="Y227" s="125"/>
      <c r="Z227" s="125"/>
      <c r="AA227" s="125"/>
    </row>
    <row r="228" s="86" customFormat="1" ht="12.75" customHeight="1" spans="1:27">
      <c r="A228" s="136"/>
      <c r="B228" s="136"/>
      <c r="C228" s="125"/>
      <c r="D228" s="136"/>
      <c r="E228" s="136"/>
      <c r="F228" s="136"/>
      <c r="G228" s="336"/>
      <c r="H228" s="136"/>
      <c r="I228" s="124"/>
      <c r="J228" s="125"/>
      <c r="K228" s="125"/>
      <c r="L228" s="125"/>
      <c r="M228" s="125"/>
      <c r="N228" s="125"/>
      <c r="O228" s="125"/>
      <c r="P228" s="125"/>
      <c r="Q228" s="136"/>
      <c r="R228" s="125"/>
      <c r="S228" s="136"/>
      <c r="T228" s="124"/>
      <c r="U228" s="125"/>
      <c r="V228" s="125"/>
      <c r="W228" s="125"/>
      <c r="X228" s="125"/>
      <c r="Y228" s="125"/>
      <c r="Z228" s="125"/>
      <c r="AA228" s="125"/>
    </row>
    <row r="229" s="86" customFormat="1" ht="12.75" customHeight="1" spans="1:27">
      <c r="A229" s="136"/>
      <c r="B229" s="136"/>
      <c r="C229" s="125"/>
      <c r="D229" s="136"/>
      <c r="E229" s="136"/>
      <c r="F229" s="136"/>
      <c r="G229" s="336"/>
      <c r="H229" s="136"/>
      <c r="I229" s="124"/>
      <c r="J229" s="125"/>
      <c r="K229" s="125"/>
      <c r="L229" s="125"/>
      <c r="M229" s="125"/>
      <c r="N229" s="125"/>
      <c r="O229" s="125"/>
      <c r="P229" s="125"/>
      <c r="Q229" s="136"/>
      <c r="R229" s="125"/>
      <c r="S229" s="136"/>
      <c r="T229" s="124"/>
      <c r="U229" s="125"/>
      <c r="V229" s="125"/>
      <c r="W229" s="125"/>
      <c r="X229" s="125"/>
      <c r="Y229" s="125"/>
      <c r="Z229" s="125"/>
      <c r="AA229" s="125"/>
    </row>
    <row r="230" s="86" customFormat="1" ht="12.75" customHeight="1" spans="1:27">
      <c r="A230" s="136"/>
      <c r="B230" s="136"/>
      <c r="C230" s="125"/>
      <c r="D230" s="136"/>
      <c r="E230" s="136"/>
      <c r="F230" s="136"/>
      <c r="G230" s="336"/>
      <c r="H230" s="136"/>
      <c r="I230" s="124"/>
      <c r="J230" s="125"/>
      <c r="K230" s="125"/>
      <c r="L230" s="125"/>
      <c r="M230" s="125"/>
      <c r="N230" s="125"/>
      <c r="O230" s="125"/>
      <c r="P230" s="125"/>
      <c r="Q230" s="136"/>
      <c r="R230" s="125"/>
      <c r="S230" s="136"/>
      <c r="T230" s="124"/>
      <c r="U230" s="125"/>
      <c r="V230" s="125"/>
      <c r="W230" s="125"/>
      <c r="X230" s="125"/>
      <c r="Y230" s="125"/>
      <c r="Z230" s="125"/>
      <c r="AA230" s="125"/>
    </row>
    <row r="231" s="86" customFormat="1" ht="12.75" customHeight="1" spans="1:27">
      <c r="A231" s="136"/>
      <c r="B231" s="136"/>
      <c r="C231" s="125"/>
      <c r="D231" s="136"/>
      <c r="E231" s="136"/>
      <c r="F231" s="136"/>
      <c r="G231" s="336"/>
      <c r="H231" s="136"/>
      <c r="I231" s="124"/>
      <c r="J231" s="125"/>
      <c r="K231" s="125"/>
      <c r="L231" s="125"/>
      <c r="M231" s="125"/>
      <c r="N231" s="125"/>
      <c r="O231" s="125"/>
      <c r="P231" s="125"/>
      <c r="Q231" s="136"/>
      <c r="R231" s="125"/>
      <c r="S231" s="136"/>
      <c r="T231" s="124"/>
      <c r="U231" s="125"/>
      <c r="V231" s="125"/>
      <c r="W231" s="125"/>
      <c r="X231" s="125"/>
      <c r="Y231" s="125"/>
      <c r="Z231" s="125"/>
      <c r="AA231" s="125"/>
    </row>
    <row r="232" s="86" customFormat="1" ht="12.75" customHeight="1" spans="1:27">
      <c r="A232" s="136"/>
      <c r="B232" s="136"/>
      <c r="C232" s="125"/>
      <c r="D232" s="136"/>
      <c r="E232" s="136"/>
      <c r="F232" s="136"/>
      <c r="G232" s="336"/>
      <c r="H232" s="136"/>
      <c r="I232" s="124"/>
      <c r="J232" s="125"/>
      <c r="K232" s="125"/>
      <c r="L232" s="125"/>
      <c r="M232" s="125"/>
      <c r="N232" s="125"/>
      <c r="O232" s="125"/>
      <c r="P232" s="125"/>
      <c r="Q232" s="136"/>
      <c r="R232" s="125"/>
      <c r="S232" s="136"/>
      <c r="T232" s="124"/>
      <c r="U232" s="125"/>
      <c r="V232" s="125"/>
      <c r="W232" s="125"/>
      <c r="X232" s="125"/>
      <c r="Y232" s="125"/>
      <c r="Z232" s="125"/>
      <c r="AA232" s="125"/>
    </row>
    <row r="233" s="86" customFormat="1" ht="12.75" customHeight="1" spans="1:27">
      <c r="A233" s="136"/>
      <c r="B233" s="136"/>
      <c r="C233" s="125"/>
      <c r="D233" s="136"/>
      <c r="E233" s="136"/>
      <c r="F233" s="136"/>
      <c r="G233" s="336"/>
      <c r="H233" s="136"/>
      <c r="I233" s="124"/>
      <c r="J233" s="125"/>
      <c r="K233" s="125"/>
      <c r="L233" s="125"/>
      <c r="M233" s="125"/>
      <c r="N233" s="125"/>
      <c r="O233" s="125"/>
      <c r="P233" s="125"/>
      <c r="Q233" s="136"/>
      <c r="R233" s="125"/>
      <c r="S233" s="136"/>
      <c r="T233" s="124"/>
      <c r="U233" s="125"/>
      <c r="V233" s="125"/>
      <c r="W233" s="125"/>
      <c r="X233" s="125"/>
      <c r="Y233" s="125"/>
      <c r="Z233" s="125"/>
      <c r="AA233" s="125"/>
    </row>
    <row r="234" s="86" customFormat="1" ht="12.75" customHeight="1" spans="1:27">
      <c r="A234" s="136"/>
      <c r="B234" s="136"/>
      <c r="C234" s="125"/>
      <c r="D234" s="136"/>
      <c r="E234" s="136"/>
      <c r="F234" s="136"/>
      <c r="G234" s="336"/>
      <c r="H234" s="136"/>
      <c r="I234" s="124"/>
      <c r="J234" s="125"/>
      <c r="K234" s="125"/>
      <c r="L234" s="125"/>
      <c r="M234" s="125"/>
      <c r="N234" s="125"/>
      <c r="O234" s="125"/>
      <c r="P234" s="125"/>
      <c r="Q234" s="136"/>
      <c r="R234" s="125"/>
      <c r="S234" s="136"/>
      <c r="T234" s="124"/>
      <c r="U234" s="125"/>
      <c r="V234" s="125"/>
      <c r="W234" s="125"/>
      <c r="X234" s="125"/>
      <c r="Y234" s="125"/>
      <c r="Z234" s="125"/>
      <c r="AA234" s="125"/>
    </row>
    <row r="235" s="86" customFormat="1" ht="12.75" customHeight="1" spans="1:27">
      <c r="A235" s="136"/>
      <c r="B235" s="136"/>
      <c r="C235" s="125"/>
      <c r="D235" s="136"/>
      <c r="E235" s="136"/>
      <c r="F235" s="136"/>
      <c r="G235" s="336"/>
      <c r="H235" s="136"/>
      <c r="I235" s="124"/>
      <c r="J235" s="125"/>
      <c r="K235" s="125"/>
      <c r="L235" s="125"/>
      <c r="M235" s="125"/>
      <c r="N235" s="125"/>
      <c r="O235" s="125"/>
      <c r="P235" s="125"/>
      <c r="Q235" s="136"/>
      <c r="R235" s="125"/>
      <c r="S235" s="136"/>
      <c r="T235" s="124"/>
      <c r="U235" s="125"/>
      <c r="V235" s="125"/>
      <c r="W235" s="125"/>
      <c r="X235" s="125"/>
      <c r="Y235" s="125"/>
      <c r="Z235" s="125"/>
      <c r="AA235" s="125"/>
    </row>
    <row r="236" s="86" customFormat="1" ht="12.75" customHeight="1" spans="1:27">
      <c r="A236" s="136"/>
      <c r="B236" s="136"/>
      <c r="C236" s="125"/>
      <c r="D236" s="136"/>
      <c r="E236" s="136"/>
      <c r="F236" s="136"/>
      <c r="G236" s="336"/>
      <c r="H236" s="136"/>
      <c r="I236" s="124"/>
      <c r="J236" s="125"/>
      <c r="K236" s="125"/>
      <c r="L236" s="125"/>
      <c r="M236" s="125"/>
      <c r="N236" s="125"/>
      <c r="O236" s="125"/>
      <c r="P236" s="125"/>
      <c r="Q236" s="136"/>
      <c r="R236" s="125"/>
      <c r="S236" s="136"/>
      <c r="T236" s="124"/>
      <c r="U236" s="125"/>
      <c r="V236" s="125"/>
      <c r="W236" s="125"/>
      <c r="X236" s="125"/>
      <c r="Y236" s="125"/>
      <c r="Z236" s="125"/>
      <c r="AA236" s="125"/>
    </row>
    <row r="237" s="86" customFormat="1" ht="12.75" customHeight="1" spans="1:27">
      <c r="A237" s="136"/>
      <c r="B237" s="136"/>
      <c r="C237" s="125"/>
      <c r="D237" s="136"/>
      <c r="E237" s="136"/>
      <c r="F237" s="136"/>
      <c r="G237" s="336"/>
      <c r="H237" s="136"/>
      <c r="I237" s="124"/>
      <c r="J237" s="125"/>
      <c r="K237" s="125"/>
      <c r="L237" s="125"/>
      <c r="M237" s="125"/>
      <c r="N237" s="125"/>
      <c r="O237" s="125"/>
      <c r="P237" s="125"/>
      <c r="Q237" s="136"/>
      <c r="R237" s="125"/>
      <c r="S237" s="136"/>
      <c r="T237" s="124"/>
      <c r="U237" s="125"/>
      <c r="V237" s="125"/>
      <c r="W237" s="125"/>
      <c r="X237" s="125"/>
      <c r="Y237" s="125"/>
      <c r="Z237" s="125"/>
      <c r="AA237" s="125"/>
    </row>
    <row r="238" s="86" customFormat="1" ht="12.75" customHeight="1" spans="1:27">
      <c r="A238" s="136"/>
      <c r="B238" s="136"/>
      <c r="C238" s="125"/>
      <c r="D238" s="136"/>
      <c r="E238" s="136"/>
      <c r="F238" s="136"/>
      <c r="G238" s="336"/>
      <c r="H238" s="136"/>
      <c r="I238" s="124"/>
      <c r="J238" s="125"/>
      <c r="K238" s="125"/>
      <c r="L238" s="125"/>
      <c r="M238" s="125"/>
      <c r="N238" s="125"/>
      <c r="O238" s="125"/>
      <c r="P238" s="125"/>
      <c r="Q238" s="136"/>
      <c r="R238" s="125"/>
      <c r="S238" s="136"/>
      <c r="T238" s="124"/>
      <c r="U238" s="125"/>
      <c r="V238" s="125"/>
      <c r="W238" s="125"/>
      <c r="X238" s="125"/>
      <c r="Y238" s="125"/>
      <c r="Z238" s="125"/>
      <c r="AA238" s="125"/>
    </row>
    <row r="239" s="86" customFormat="1" ht="12.75" customHeight="1" spans="1:27">
      <c r="A239" s="136"/>
      <c r="B239" s="136"/>
      <c r="C239" s="125"/>
      <c r="D239" s="136"/>
      <c r="E239" s="136"/>
      <c r="F239" s="136"/>
      <c r="G239" s="336"/>
      <c r="H239" s="136"/>
      <c r="I239" s="124"/>
      <c r="J239" s="125"/>
      <c r="K239" s="125"/>
      <c r="L239" s="125"/>
      <c r="M239" s="125"/>
      <c r="N239" s="125"/>
      <c r="O239" s="125"/>
      <c r="P239" s="125"/>
      <c r="Q239" s="136"/>
      <c r="R239" s="125"/>
      <c r="S239" s="136"/>
      <c r="T239" s="124"/>
      <c r="U239" s="125"/>
      <c r="V239" s="125"/>
      <c r="W239" s="125"/>
      <c r="X239" s="125"/>
      <c r="Y239" s="125"/>
      <c r="Z239" s="125"/>
      <c r="AA239" s="125"/>
    </row>
    <row r="240" s="86" customFormat="1" ht="12.75" customHeight="1" spans="1:27">
      <c r="A240" s="136"/>
      <c r="B240" s="136"/>
      <c r="C240" s="125"/>
      <c r="D240" s="136"/>
      <c r="E240" s="136"/>
      <c r="F240" s="136"/>
      <c r="G240" s="336"/>
      <c r="H240" s="136"/>
      <c r="I240" s="124"/>
      <c r="J240" s="125"/>
      <c r="K240" s="125"/>
      <c r="L240" s="125"/>
      <c r="M240" s="125"/>
      <c r="N240" s="125"/>
      <c r="O240" s="125"/>
      <c r="P240" s="125"/>
      <c r="Q240" s="136"/>
      <c r="R240" s="125"/>
      <c r="S240" s="136"/>
      <c r="T240" s="124"/>
      <c r="U240" s="125"/>
      <c r="V240" s="125"/>
      <c r="W240" s="125"/>
      <c r="X240" s="125"/>
      <c r="Y240" s="125"/>
      <c r="Z240" s="125"/>
      <c r="AA240" s="125"/>
    </row>
    <row r="241" s="86" customFormat="1" ht="12.75" customHeight="1" spans="1:27">
      <c r="A241" s="136"/>
      <c r="B241" s="136"/>
      <c r="C241" s="125"/>
      <c r="D241" s="136"/>
      <c r="E241" s="136"/>
      <c r="F241" s="136"/>
      <c r="G241" s="336"/>
      <c r="H241" s="136"/>
      <c r="I241" s="124"/>
      <c r="J241" s="125"/>
      <c r="K241" s="125"/>
      <c r="L241" s="125"/>
      <c r="M241" s="125"/>
      <c r="N241" s="125"/>
      <c r="O241" s="125"/>
      <c r="P241" s="125"/>
      <c r="Q241" s="136"/>
      <c r="R241" s="125"/>
      <c r="S241" s="136"/>
      <c r="T241" s="124"/>
      <c r="U241" s="125"/>
      <c r="V241" s="125"/>
      <c r="W241" s="125"/>
      <c r="X241" s="125"/>
      <c r="Y241" s="125"/>
      <c r="Z241" s="125"/>
      <c r="AA241" s="125"/>
    </row>
    <row r="242" s="86" customFormat="1" ht="12.75" customHeight="1" spans="1:27">
      <c r="A242" s="136"/>
      <c r="B242" s="136"/>
      <c r="C242" s="125"/>
      <c r="D242" s="136"/>
      <c r="E242" s="136"/>
      <c r="F242" s="136"/>
      <c r="G242" s="336"/>
      <c r="H242" s="136"/>
      <c r="I242" s="124"/>
      <c r="J242" s="125"/>
      <c r="K242" s="125"/>
      <c r="L242" s="125"/>
      <c r="M242" s="125"/>
      <c r="N242" s="125"/>
      <c r="O242" s="125"/>
      <c r="P242" s="125"/>
      <c r="Q242" s="136"/>
      <c r="R242" s="125"/>
      <c r="S242" s="136"/>
      <c r="T242" s="124"/>
      <c r="U242" s="125"/>
      <c r="V242" s="125"/>
      <c r="W242" s="125"/>
      <c r="X242" s="125"/>
      <c r="Y242" s="125"/>
      <c r="Z242" s="125"/>
      <c r="AA242" s="125"/>
    </row>
    <row r="243" s="86" customFormat="1" ht="12.75" customHeight="1" spans="1:27">
      <c r="A243" s="136"/>
      <c r="B243" s="136"/>
      <c r="C243" s="125"/>
      <c r="D243" s="136"/>
      <c r="E243" s="136"/>
      <c r="F243" s="136"/>
      <c r="G243" s="336"/>
      <c r="H243" s="136"/>
      <c r="I243" s="124"/>
      <c r="J243" s="125"/>
      <c r="K243" s="125"/>
      <c r="L243" s="125"/>
      <c r="M243" s="125"/>
      <c r="N243" s="125"/>
      <c r="O243" s="125"/>
      <c r="P243" s="125"/>
      <c r="Q243" s="136"/>
      <c r="R243" s="125"/>
      <c r="S243" s="136"/>
      <c r="T243" s="124"/>
      <c r="U243" s="125"/>
      <c r="V243" s="125"/>
      <c r="W243" s="125"/>
      <c r="X243" s="125"/>
      <c r="Y243" s="125"/>
      <c r="Z243" s="125"/>
      <c r="AA243" s="125"/>
    </row>
    <row r="244" s="86" customFormat="1" ht="12.75" customHeight="1" spans="1:27">
      <c r="A244" s="136"/>
      <c r="B244" s="136"/>
      <c r="C244" s="125"/>
      <c r="D244" s="136"/>
      <c r="E244" s="136"/>
      <c r="F244" s="136"/>
      <c r="G244" s="336"/>
      <c r="H244" s="136"/>
      <c r="I244" s="124"/>
      <c r="J244" s="125"/>
      <c r="K244" s="125"/>
      <c r="L244" s="125"/>
      <c r="M244" s="125"/>
      <c r="N244" s="125"/>
      <c r="O244" s="125"/>
      <c r="P244" s="125"/>
      <c r="Q244" s="136"/>
      <c r="R244" s="125"/>
      <c r="S244" s="136"/>
      <c r="T244" s="124"/>
      <c r="U244" s="125"/>
      <c r="V244" s="125"/>
      <c r="W244" s="125"/>
      <c r="X244" s="125"/>
      <c r="Y244" s="125"/>
      <c r="Z244" s="125"/>
      <c r="AA244" s="125"/>
    </row>
    <row r="245" s="86" customFormat="1" ht="12.75" customHeight="1" spans="1:27">
      <c r="A245" s="136"/>
      <c r="B245" s="136"/>
      <c r="C245" s="125"/>
      <c r="D245" s="136"/>
      <c r="E245" s="136"/>
      <c r="F245" s="136"/>
      <c r="G245" s="336"/>
      <c r="H245" s="136"/>
      <c r="I245" s="124"/>
      <c r="J245" s="125"/>
      <c r="K245" s="125"/>
      <c r="L245" s="125"/>
      <c r="M245" s="125"/>
      <c r="N245" s="125"/>
      <c r="O245" s="125"/>
      <c r="P245" s="125"/>
      <c r="Q245" s="136"/>
      <c r="R245" s="125"/>
      <c r="S245" s="136"/>
      <c r="T245" s="124"/>
      <c r="U245" s="125"/>
      <c r="V245" s="125"/>
      <c r="W245" s="125"/>
      <c r="X245" s="125"/>
      <c r="Y245" s="125"/>
      <c r="Z245" s="125"/>
      <c r="AA245" s="125"/>
    </row>
    <row r="246" s="86" customFormat="1" ht="12.75" customHeight="1" spans="1:27">
      <c r="A246" s="136"/>
      <c r="B246" s="136"/>
      <c r="C246" s="125"/>
      <c r="D246" s="136"/>
      <c r="E246" s="136"/>
      <c r="F246" s="136"/>
      <c r="G246" s="336"/>
      <c r="H246" s="136"/>
      <c r="I246" s="124"/>
      <c r="J246" s="125"/>
      <c r="K246" s="125"/>
      <c r="L246" s="125"/>
      <c r="M246" s="125"/>
      <c r="N246" s="125"/>
      <c r="O246" s="125"/>
      <c r="P246" s="125"/>
      <c r="Q246" s="136"/>
      <c r="R246" s="125"/>
      <c r="S246" s="136"/>
      <c r="T246" s="124"/>
      <c r="U246" s="125"/>
      <c r="V246" s="125"/>
      <c r="W246" s="125"/>
      <c r="X246" s="125"/>
      <c r="Y246" s="125"/>
      <c r="Z246" s="125"/>
      <c r="AA246" s="125"/>
    </row>
    <row r="247" s="86" customFormat="1" ht="12.75" customHeight="1" spans="1:27">
      <c r="A247" s="136"/>
      <c r="B247" s="136"/>
      <c r="C247" s="125"/>
      <c r="D247" s="136"/>
      <c r="E247" s="136"/>
      <c r="F247" s="136"/>
      <c r="G247" s="336"/>
      <c r="H247" s="136"/>
      <c r="I247" s="124"/>
      <c r="J247" s="125"/>
      <c r="K247" s="125"/>
      <c r="L247" s="125"/>
      <c r="M247" s="125"/>
      <c r="N247" s="125"/>
      <c r="O247" s="125"/>
      <c r="P247" s="125"/>
      <c r="Q247" s="136"/>
      <c r="R247" s="125"/>
      <c r="S247" s="136"/>
      <c r="T247" s="124"/>
      <c r="U247" s="125"/>
      <c r="V247" s="125"/>
      <c r="W247" s="125"/>
      <c r="X247" s="125"/>
      <c r="Y247" s="125"/>
      <c r="Z247" s="125"/>
      <c r="AA247" s="125"/>
    </row>
    <row r="248" s="86" customFormat="1" ht="12.75" customHeight="1" spans="1:27">
      <c r="A248" s="136"/>
      <c r="B248" s="136"/>
      <c r="C248" s="125"/>
      <c r="D248" s="136"/>
      <c r="E248" s="136"/>
      <c r="F248" s="136"/>
      <c r="G248" s="336"/>
      <c r="H248" s="136"/>
      <c r="I248" s="124"/>
      <c r="J248" s="125"/>
      <c r="K248" s="125"/>
      <c r="L248" s="125"/>
      <c r="M248" s="125"/>
      <c r="N248" s="125"/>
      <c r="O248" s="125"/>
      <c r="P248" s="125"/>
      <c r="Q248" s="136"/>
      <c r="R248" s="125"/>
      <c r="S248" s="136"/>
      <c r="T248" s="124"/>
      <c r="U248" s="125"/>
      <c r="V248" s="125"/>
      <c r="W248" s="125"/>
      <c r="X248" s="125"/>
      <c r="Y248" s="125"/>
      <c r="Z248" s="125"/>
      <c r="AA248" s="125"/>
    </row>
    <row r="249" s="86" customFormat="1" ht="12.75" customHeight="1" spans="1:27">
      <c r="A249" s="136"/>
      <c r="B249" s="136"/>
      <c r="C249" s="125"/>
      <c r="D249" s="136"/>
      <c r="E249" s="136"/>
      <c r="F249" s="136"/>
      <c r="G249" s="336"/>
      <c r="H249" s="136"/>
      <c r="I249" s="124"/>
      <c r="J249" s="125"/>
      <c r="K249" s="125"/>
      <c r="L249" s="125"/>
      <c r="M249" s="125"/>
      <c r="N249" s="125"/>
      <c r="O249" s="125"/>
      <c r="P249" s="125"/>
      <c r="Q249" s="136"/>
      <c r="R249" s="125"/>
      <c r="S249" s="136"/>
      <c r="T249" s="124"/>
      <c r="U249" s="125"/>
      <c r="V249" s="125"/>
      <c r="W249" s="125"/>
      <c r="X249" s="125"/>
      <c r="Y249" s="125"/>
      <c r="Z249" s="125"/>
      <c r="AA249" s="125"/>
    </row>
    <row r="250" s="86" customFormat="1" ht="12.75" customHeight="1" spans="1:27">
      <c r="A250" s="136"/>
      <c r="B250" s="136"/>
      <c r="C250" s="125"/>
      <c r="D250" s="136"/>
      <c r="E250" s="136"/>
      <c r="F250" s="136"/>
      <c r="G250" s="336"/>
      <c r="H250" s="136"/>
      <c r="I250" s="124"/>
      <c r="J250" s="125"/>
      <c r="K250" s="125"/>
      <c r="L250" s="125"/>
      <c r="M250" s="125"/>
      <c r="N250" s="125"/>
      <c r="O250" s="125"/>
      <c r="P250" s="125"/>
      <c r="Q250" s="136"/>
      <c r="R250" s="125"/>
      <c r="S250" s="136"/>
      <c r="T250" s="124"/>
      <c r="U250" s="125"/>
      <c r="V250" s="125"/>
      <c r="W250" s="125"/>
      <c r="X250" s="125"/>
      <c r="Y250" s="125"/>
      <c r="Z250" s="125"/>
      <c r="AA250" s="125"/>
    </row>
    <row r="251" s="86" customFormat="1" ht="12.75" customHeight="1" spans="1:27">
      <c r="A251" s="136"/>
      <c r="B251" s="136"/>
      <c r="C251" s="125"/>
      <c r="D251" s="136"/>
      <c r="E251" s="136"/>
      <c r="F251" s="136"/>
      <c r="G251" s="336"/>
      <c r="H251" s="136"/>
      <c r="I251" s="124"/>
      <c r="J251" s="125"/>
      <c r="K251" s="125"/>
      <c r="L251" s="125"/>
      <c r="M251" s="125"/>
      <c r="N251" s="125"/>
      <c r="O251" s="125"/>
      <c r="P251" s="125"/>
      <c r="Q251" s="136"/>
      <c r="R251" s="125"/>
      <c r="S251" s="136"/>
      <c r="T251" s="124"/>
      <c r="U251" s="125"/>
      <c r="V251" s="125"/>
      <c r="W251" s="125"/>
      <c r="X251" s="125"/>
      <c r="Y251" s="125"/>
      <c r="Z251" s="125"/>
      <c r="AA251" s="125"/>
    </row>
    <row r="252" s="86" customFormat="1" ht="12.75" customHeight="1" spans="1:27">
      <c r="A252" s="136"/>
      <c r="B252" s="136"/>
      <c r="C252" s="125"/>
      <c r="D252" s="136"/>
      <c r="E252" s="136"/>
      <c r="F252" s="136"/>
      <c r="G252" s="336"/>
      <c r="H252" s="136"/>
      <c r="I252" s="124"/>
      <c r="J252" s="125"/>
      <c r="K252" s="125"/>
      <c r="L252" s="125"/>
      <c r="M252" s="125"/>
      <c r="N252" s="125"/>
      <c r="O252" s="125"/>
      <c r="P252" s="125"/>
      <c r="Q252" s="136"/>
      <c r="R252" s="125"/>
      <c r="S252" s="136"/>
      <c r="T252" s="124"/>
      <c r="U252" s="125"/>
      <c r="V252" s="125"/>
      <c r="W252" s="125"/>
      <c r="X252" s="125"/>
      <c r="Y252" s="125"/>
      <c r="Z252" s="125"/>
      <c r="AA252" s="125"/>
    </row>
    <row r="253" s="86" customFormat="1" ht="12.75" customHeight="1" spans="1:27">
      <c r="A253" s="136"/>
      <c r="B253" s="136"/>
      <c r="C253" s="125"/>
      <c r="D253" s="136"/>
      <c r="E253" s="136"/>
      <c r="F253" s="136"/>
      <c r="G253" s="336"/>
      <c r="H253" s="136"/>
      <c r="I253" s="124"/>
      <c r="J253" s="125"/>
      <c r="K253" s="125"/>
      <c r="L253" s="125"/>
      <c r="M253" s="125"/>
      <c r="N253" s="125"/>
      <c r="O253" s="125"/>
      <c r="P253" s="125"/>
      <c r="Q253" s="136"/>
      <c r="R253" s="125"/>
      <c r="S253" s="136"/>
      <c r="T253" s="124"/>
      <c r="U253" s="125"/>
      <c r="V253" s="125"/>
      <c r="W253" s="125"/>
      <c r="X253" s="125"/>
      <c r="Y253" s="125"/>
      <c r="Z253" s="125"/>
      <c r="AA253" s="125"/>
    </row>
    <row r="254" s="86" customFormat="1" ht="12.75" customHeight="1" spans="1:27">
      <c r="A254" s="136"/>
      <c r="B254" s="136"/>
      <c r="C254" s="125"/>
      <c r="D254" s="136"/>
      <c r="E254" s="136"/>
      <c r="F254" s="136"/>
      <c r="G254" s="336"/>
      <c r="H254" s="136"/>
      <c r="I254" s="124"/>
      <c r="J254" s="125"/>
      <c r="K254" s="125"/>
      <c r="L254" s="125"/>
      <c r="M254" s="125"/>
      <c r="N254" s="125"/>
      <c r="O254" s="125"/>
      <c r="P254" s="125"/>
      <c r="Q254" s="136"/>
      <c r="R254" s="125"/>
      <c r="S254" s="136"/>
      <c r="T254" s="124"/>
      <c r="U254" s="125"/>
      <c r="V254" s="125"/>
      <c r="W254" s="125"/>
      <c r="X254" s="125"/>
      <c r="Y254" s="125"/>
      <c r="Z254" s="125"/>
      <c r="AA254" s="125"/>
    </row>
    <row r="255" s="86" customFormat="1" ht="12.75" customHeight="1" spans="1:27">
      <c r="A255" s="136"/>
      <c r="B255" s="136"/>
      <c r="C255" s="125"/>
      <c r="D255" s="136"/>
      <c r="E255" s="136"/>
      <c r="F255" s="136"/>
      <c r="G255" s="336"/>
      <c r="H255" s="136"/>
      <c r="I255" s="124"/>
      <c r="J255" s="125"/>
      <c r="K255" s="125"/>
      <c r="L255" s="125"/>
      <c r="M255" s="125"/>
      <c r="N255" s="125"/>
      <c r="O255" s="125"/>
      <c r="P255" s="125"/>
      <c r="Q255" s="136"/>
      <c r="R255" s="125"/>
      <c r="S255" s="136"/>
      <c r="T255" s="124"/>
      <c r="U255" s="125"/>
      <c r="V255" s="125"/>
      <c r="W255" s="125"/>
      <c r="X255" s="125"/>
      <c r="Y255" s="125"/>
      <c r="Z255" s="125"/>
      <c r="AA255" s="125"/>
    </row>
    <row r="256" s="86" customFormat="1" ht="12.75" customHeight="1" spans="1:27">
      <c r="A256" s="136"/>
      <c r="B256" s="136"/>
      <c r="C256" s="125"/>
      <c r="D256" s="136"/>
      <c r="E256" s="136"/>
      <c r="F256" s="136"/>
      <c r="G256" s="336"/>
      <c r="H256" s="136"/>
      <c r="I256" s="124"/>
      <c r="J256" s="125"/>
      <c r="K256" s="125"/>
      <c r="L256" s="125"/>
      <c r="M256" s="125"/>
      <c r="N256" s="125"/>
      <c r="O256" s="125"/>
      <c r="P256" s="125"/>
      <c r="Q256" s="136"/>
      <c r="R256" s="125"/>
      <c r="S256" s="136"/>
      <c r="T256" s="124"/>
      <c r="U256" s="125"/>
      <c r="V256" s="125"/>
      <c r="W256" s="125"/>
      <c r="X256" s="125"/>
      <c r="Y256" s="125"/>
      <c r="Z256" s="125"/>
      <c r="AA256" s="125"/>
    </row>
    <row r="257" s="86" customFormat="1" ht="12.75" customHeight="1" spans="1:27">
      <c r="A257" s="136"/>
      <c r="B257" s="136"/>
      <c r="C257" s="125"/>
      <c r="D257" s="136"/>
      <c r="E257" s="136"/>
      <c r="F257" s="136"/>
      <c r="G257" s="336"/>
      <c r="H257" s="136"/>
      <c r="I257" s="124"/>
      <c r="J257" s="125"/>
      <c r="K257" s="125"/>
      <c r="L257" s="125"/>
      <c r="M257" s="125"/>
      <c r="N257" s="125"/>
      <c r="O257" s="125"/>
      <c r="P257" s="125"/>
      <c r="Q257" s="136"/>
      <c r="R257" s="125"/>
      <c r="S257" s="136"/>
      <c r="T257" s="124"/>
      <c r="U257" s="125"/>
      <c r="V257" s="125"/>
      <c r="W257" s="125"/>
      <c r="X257" s="125"/>
      <c r="Y257" s="125"/>
      <c r="Z257" s="125"/>
      <c r="AA257" s="125"/>
    </row>
    <row r="258" s="86" customFormat="1" ht="12.75" customHeight="1" spans="1:27">
      <c r="A258" s="136"/>
      <c r="B258" s="136"/>
      <c r="C258" s="125"/>
      <c r="D258" s="136"/>
      <c r="E258" s="136"/>
      <c r="F258" s="136"/>
      <c r="G258" s="336"/>
      <c r="H258" s="136"/>
      <c r="I258" s="124"/>
      <c r="J258" s="125"/>
      <c r="K258" s="125"/>
      <c r="L258" s="125"/>
      <c r="M258" s="125"/>
      <c r="N258" s="125"/>
      <c r="O258" s="125"/>
      <c r="P258" s="125"/>
      <c r="Q258" s="136"/>
      <c r="R258" s="125"/>
      <c r="S258" s="136"/>
      <c r="T258" s="124"/>
      <c r="U258" s="125"/>
      <c r="V258" s="125"/>
      <c r="W258" s="125"/>
      <c r="X258" s="125"/>
      <c r="Y258" s="125"/>
      <c r="Z258" s="125"/>
      <c r="AA258" s="125"/>
    </row>
    <row r="259" s="86" customFormat="1" ht="12.75" customHeight="1" spans="1:27">
      <c r="A259" s="136"/>
      <c r="B259" s="136"/>
      <c r="C259" s="125"/>
      <c r="D259" s="136"/>
      <c r="E259" s="136"/>
      <c r="F259" s="136"/>
      <c r="G259" s="336"/>
      <c r="H259" s="136"/>
      <c r="I259" s="124"/>
      <c r="J259" s="125"/>
      <c r="K259" s="125"/>
      <c r="L259" s="125"/>
      <c r="M259" s="125"/>
      <c r="N259" s="125"/>
      <c r="O259" s="125"/>
      <c r="P259" s="125"/>
      <c r="Q259" s="136"/>
      <c r="R259" s="125"/>
      <c r="S259" s="136"/>
      <c r="T259" s="124"/>
      <c r="U259" s="125"/>
      <c r="V259" s="125"/>
      <c r="W259" s="125"/>
      <c r="X259" s="125"/>
      <c r="Y259" s="125"/>
      <c r="Z259" s="125"/>
      <c r="AA259" s="125"/>
    </row>
    <row r="260" s="86" customFormat="1" ht="12.75" customHeight="1" spans="1:27">
      <c r="A260" s="136"/>
      <c r="B260" s="136"/>
      <c r="C260" s="125"/>
      <c r="D260" s="136"/>
      <c r="E260" s="136"/>
      <c r="F260" s="136"/>
      <c r="G260" s="336"/>
      <c r="H260" s="136"/>
      <c r="I260" s="124"/>
      <c r="J260" s="125"/>
      <c r="K260" s="125"/>
      <c r="L260" s="125"/>
      <c r="M260" s="125"/>
      <c r="N260" s="125"/>
      <c r="O260" s="125"/>
      <c r="P260" s="125"/>
      <c r="Q260" s="136"/>
      <c r="R260" s="125"/>
      <c r="S260" s="136"/>
      <c r="T260" s="124"/>
      <c r="U260" s="125"/>
      <c r="V260" s="125"/>
      <c r="W260" s="125"/>
      <c r="X260" s="125"/>
      <c r="Y260" s="125"/>
      <c r="Z260" s="125"/>
      <c r="AA260" s="125"/>
    </row>
    <row r="261" s="86" customFormat="1" ht="12.75" customHeight="1" spans="1:27">
      <c r="A261" s="136"/>
      <c r="B261" s="136"/>
      <c r="C261" s="125"/>
      <c r="D261" s="136"/>
      <c r="E261" s="136"/>
      <c r="F261" s="136"/>
      <c r="G261" s="336"/>
      <c r="H261" s="136"/>
      <c r="I261" s="124"/>
      <c r="J261" s="125"/>
      <c r="K261" s="125"/>
      <c r="L261" s="125"/>
      <c r="M261" s="125"/>
      <c r="N261" s="125"/>
      <c r="O261" s="125"/>
      <c r="P261" s="125"/>
      <c r="Q261" s="136"/>
      <c r="R261" s="125"/>
      <c r="S261" s="136"/>
      <c r="T261" s="124"/>
      <c r="U261" s="125"/>
      <c r="V261" s="125"/>
      <c r="W261" s="125"/>
      <c r="X261" s="125"/>
      <c r="Y261" s="125"/>
      <c r="Z261" s="125"/>
      <c r="AA261" s="125"/>
    </row>
    <row r="262" s="86" customFormat="1" ht="12.75" customHeight="1" spans="1:27">
      <c r="A262" s="136"/>
      <c r="B262" s="136"/>
      <c r="C262" s="125"/>
      <c r="D262" s="136"/>
      <c r="E262" s="136"/>
      <c r="F262" s="136"/>
      <c r="G262" s="336"/>
      <c r="H262" s="136"/>
      <c r="I262" s="124"/>
      <c r="J262" s="125"/>
      <c r="K262" s="125"/>
      <c r="L262" s="125"/>
      <c r="M262" s="125"/>
      <c r="N262" s="125"/>
      <c r="O262" s="125"/>
      <c r="P262" s="125"/>
      <c r="Q262" s="136"/>
      <c r="R262" s="125"/>
      <c r="S262" s="136"/>
      <c r="T262" s="124"/>
      <c r="U262" s="125"/>
      <c r="V262" s="125"/>
      <c r="W262" s="125"/>
      <c r="X262" s="125"/>
      <c r="Y262" s="125"/>
      <c r="Z262" s="125"/>
      <c r="AA262" s="125"/>
    </row>
    <row r="263" s="86" customFormat="1" ht="12.75" customHeight="1" spans="1:27">
      <c r="A263" s="136"/>
      <c r="B263" s="136"/>
      <c r="C263" s="125"/>
      <c r="D263" s="136"/>
      <c r="E263" s="136"/>
      <c r="F263" s="136"/>
      <c r="G263" s="336"/>
      <c r="H263" s="136"/>
      <c r="I263" s="124"/>
      <c r="J263" s="125"/>
      <c r="K263" s="125"/>
      <c r="L263" s="125"/>
      <c r="M263" s="125"/>
      <c r="N263" s="125"/>
      <c r="O263" s="125"/>
      <c r="P263" s="125"/>
      <c r="Q263" s="136"/>
      <c r="R263" s="125"/>
      <c r="S263" s="136"/>
      <c r="T263" s="124"/>
      <c r="U263" s="125"/>
      <c r="V263" s="125"/>
      <c r="W263" s="125"/>
      <c r="X263" s="125"/>
      <c r="Y263" s="125"/>
      <c r="Z263" s="125"/>
      <c r="AA263" s="125"/>
    </row>
    <row r="264" s="86" customFormat="1" ht="12.75" customHeight="1" spans="1:27">
      <c r="A264" s="136"/>
      <c r="B264" s="136"/>
      <c r="C264" s="125"/>
      <c r="D264" s="136"/>
      <c r="E264" s="136"/>
      <c r="F264" s="136"/>
      <c r="G264" s="336"/>
      <c r="H264" s="136"/>
      <c r="I264" s="124"/>
      <c r="J264" s="125"/>
      <c r="K264" s="125"/>
      <c r="L264" s="125"/>
      <c r="M264" s="125"/>
      <c r="N264" s="125"/>
      <c r="O264" s="125"/>
      <c r="P264" s="125"/>
      <c r="Q264" s="136"/>
      <c r="R264" s="125"/>
      <c r="S264" s="136"/>
      <c r="T264" s="124"/>
      <c r="U264" s="125"/>
      <c r="V264" s="125"/>
      <c r="W264" s="125"/>
      <c r="X264" s="125"/>
      <c r="Y264" s="125"/>
      <c r="Z264" s="125"/>
      <c r="AA264" s="125"/>
    </row>
    <row r="265" s="86" customFormat="1" ht="12.75" customHeight="1" spans="1:27">
      <c r="A265" s="136"/>
      <c r="B265" s="136"/>
      <c r="C265" s="125"/>
      <c r="D265" s="136"/>
      <c r="E265" s="136"/>
      <c r="F265" s="136"/>
      <c r="G265" s="336"/>
      <c r="H265" s="136"/>
      <c r="I265" s="124"/>
      <c r="J265" s="125"/>
      <c r="K265" s="125"/>
      <c r="L265" s="125"/>
      <c r="M265" s="125"/>
      <c r="N265" s="125"/>
      <c r="O265" s="125"/>
      <c r="P265" s="125"/>
      <c r="Q265" s="136"/>
      <c r="R265" s="125"/>
      <c r="S265" s="136"/>
      <c r="T265" s="124"/>
      <c r="U265" s="125"/>
      <c r="V265" s="125"/>
      <c r="W265" s="125"/>
      <c r="X265" s="125"/>
      <c r="Y265" s="125"/>
      <c r="Z265" s="125"/>
      <c r="AA265" s="125"/>
    </row>
    <row r="266" s="86" customFormat="1" ht="12.75" customHeight="1" spans="1:27">
      <c r="A266" s="136"/>
      <c r="B266" s="136"/>
      <c r="C266" s="125"/>
      <c r="D266" s="136"/>
      <c r="E266" s="136"/>
      <c r="F266" s="136"/>
      <c r="G266" s="336"/>
      <c r="H266" s="136"/>
      <c r="I266" s="124"/>
      <c r="J266" s="125"/>
      <c r="K266" s="125"/>
      <c r="L266" s="125"/>
      <c r="M266" s="125"/>
      <c r="N266" s="125"/>
      <c r="O266" s="125"/>
      <c r="P266" s="125"/>
      <c r="Q266" s="136"/>
      <c r="R266" s="125"/>
      <c r="S266" s="136"/>
      <c r="T266" s="124"/>
      <c r="U266" s="125"/>
      <c r="V266" s="125"/>
      <c r="W266" s="125"/>
      <c r="X266" s="125"/>
      <c r="Y266" s="125"/>
      <c r="Z266" s="125"/>
      <c r="AA266" s="125"/>
    </row>
    <row r="267" s="86" customFormat="1" ht="12.75" customHeight="1" spans="1:27">
      <c r="A267" s="136"/>
      <c r="B267" s="136"/>
      <c r="C267" s="125"/>
      <c r="D267" s="136"/>
      <c r="E267" s="136"/>
      <c r="F267" s="136"/>
      <c r="G267" s="336"/>
      <c r="H267" s="136"/>
      <c r="I267" s="124"/>
      <c r="J267" s="125"/>
      <c r="K267" s="125"/>
      <c r="L267" s="125"/>
      <c r="M267" s="125"/>
      <c r="N267" s="125"/>
      <c r="O267" s="125"/>
      <c r="P267" s="125"/>
      <c r="Q267" s="136"/>
      <c r="R267" s="125"/>
      <c r="S267" s="136"/>
      <c r="T267" s="124"/>
      <c r="U267" s="125"/>
      <c r="V267" s="125"/>
      <c r="W267" s="125"/>
      <c r="X267" s="125"/>
      <c r="Y267" s="125"/>
      <c r="Z267" s="125"/>
      <c r="AA267" s="125"/>
    </row>
    <row r="268" s="86" customFormat="1" ht="12.75" customHeight="1" spans="1:27">
      <c r="A268" s="136"/>
      <c r="B268" s="136"/>
      <c r="C268" s="125"/>
      <c r="D268" s="136"/>
      <c r="E268" s="136"/>
      <c r="F268" s="136"/>
      <c r="G268" s="336"/>
      <c r="H268" s="136"/>
      <c r="I268" s="124"/>
      <c r="J268" s="125"/>
      <c r="K268" s="125"/>
      <c r="L268" s="125"/>
      <c r="M268" s="125"/>
      <c r="N268" s="125"/>
      <c r="O268" s="125"/>
      <c r="P268" s="125"/>
      <c r="Q268" s="136"/>
      <c r="R268" s="125"/>
      <c r="S268" s="136"/>
      <c r="T268" s="124"/>
      <c r="U268" s="125"/>
      <c r="V268" s="125"/>
      <c r="W268" s="125"/>
      <c r="X268" s="125"/>
      <c r="Y268" s="125"/>
      <c r="Z268" s="125"/>
      <c r="AA268" s="125"/>
    </row>
    <row r="269" s="86" customFormat="1" ht="12.75" customHeight="1" spans="1:27">
      <c r="A269" s="136"/>
      <c r="B269" s="136"/>
      <c r="C269" s="125"/>
      <c r="D269" s="136"/>
      <c r="E269" s="136"/>
      <c r="F269" s="136"/>
      <c r="G269" s="336"/>
      <c r="H269" s="136"/>
      <c r="I269" s="124"/>
      <c r="J269" s="125"/>
      <c r="K269" s="125"/>
      <c r="L269" s="125"/>
      <c r="M269" s="125"/>
      <c r="N269" s="125"/>
      <c r="O269" s="125"/>
      <c r="P269" s="125"/>
      <c r="Q269" s="136"/>
      <c r="R269" s="125"/>
      <c r="S269" s="136"/>
      <c r="T269" s="124"/>
      <c r="U269" s="125"/>
      <c r="V269" s="125"/>
      <c r="W269" s="125"/>
      <c r="X269" s="125"/>
      <c r="Y269" s="125"/>
      <c r="Z269" s="125"/>
      <c r="AA269" s="125"/>
    </row>
    <row r="270" s="86" customFormat="1" ht="12.75" customHeight="1" spans="1:27">
      <c r="A270" s="136"/>
      <c r="B270" s="136"/>
      <c r="C270" s="125"/>
      <c r="D270" s="136"/>
      <c r="E270" s="136"/>
      <c r="F270" s="136"/>
      <c r="G270" s="336"/>
      <c r="H270" s="136"/>
      <c r="I270" s="124"/>
      <c r="J270" s="125"/>
      <c r="K270" s="125"/>
      <c r="L270" s="125"/>
      <c r="M270" s="125"/>
      <c r="N270" s="125"/>
      <c r="O270" s="125"/>
      <c r="P270" s="125"/>
      <c r="Q270" s="136"/>
      <c r="R270" s="125"/>
      <c r="S270" s="136"/>
      <c r="T270" s="124"/>
      <c r="U270" s="125"/>
      <c r="V270" s="125"/>
      <c r="W270" s="125"/>
      <c r="X270" s="125"/>
      <c r="Y270" s="125"/>
      <c r="Z270" s="125"/>
      <c r="AA270" s="125"/>
    </row>
    <row r="271" s="86" customFormat="1" ht="12.75" customHeight="1" spans="1:27">
      <c r="A271" s="136"/>
      <c r="B271" s="136"/>
      <c r="C271" s="125"/>
      <c r="D271" s="136"/>
      <c r="E271" s="136"/>
      <c r="F271" s="136"/>
      <c r="G271" s="336"/>
      <c r="H271" s="136"/>
      <c r="I271" s="124"/>
      <c r="J271" s="125"/>
      <c r="K271" s="125"/>
      <c r="L271" s="125"/>
      <c r="M271" s="125"/>
      <c r="N271" s="125"/>
      <c r="O271" s="125"/>
      <c r="P271" s="125"/>
      <c r="Q271" s="136"/>
      <c r="R271" s="125"/>
      <c r="S271" s="136"/>
      <c r="T271" s="124"/>
      <c r="U271" s="125"/>
      <c r="V271" s="125"/>
      <c r="W271" s="125"/>
      <c r="X271" s="125"/>
      <c r="Y271" s="125"/>
      <c r="Z271" s="125"/>
      <c r="AA271" s="125"/>
    </row>
    <row r="272" s="86" customFormat="1" ht="12.75" customHeight="1" spans="1:27">
      <c r="A272" s="136"/>
      <c r="B272" s="136"/>
      <c r="C272" s="125"/>
      <c r="D272" s="136"/>
      <c r="E272" s="136"/>
      <c r="F272" s="136"/>
      <c r="G272" s="336"/>
      <c r="H272" s="136"/>
      <c r="I272" s="124"/>
      <c r="J272" s="125"/>
      <c r="K272" s="125"/>
      <c r="L272" s="125"/>
      <c r="M272" s="125"/>
      <c r="N272" s="125"/>
      <c r="O272" s="125"/>
      <c r="P272" s="125"/>
      <c r="Q272" s="136"/>
      <c r="R272" s="125"/>
      <c r="S272" s="136"/>
      <c r="T272" s="124"/>
      <c r="U272" s="125"/>
      <c r="V272" s="125"/>
      <c r="W272" s="125"/>
      <c r="X272" s="125"/>
      <c r="Y272" s="125"/>
      <c r="Z272" s="125"/>
      <c r="AA272" s="125"/>
    </row>
    <row r="273" s="86" customFormat="1" ht="12.75" customHeight="1" spans="1:27">
      <c r="A273" s="136"/>
      <c r="B273" s="136"/>
      <c r="C273" s="125"/>
      <c r="D273" s="136"/>
      <c r="E273" s="136"/>
      <c r="F273" s="136"/>
      <c r="G273" s="336"/>
      <c r="H273" s="136"/>
      <c r="I273" s="124"/>
      <c r="J273" s="125"/>
      <c r="K273" s="125"/>
      <c r="L273" s="125"/>
      <c r="M273" s="125"/>
      <c r="N273" s="125"/>
      <c r="O273" s="125"/>
      <c r="P273" s="125"/>
      <c r="Q273" s="136"/>
      <c r="R273" s="125"/>
      <c r="S273" s="136"/>
      <c r="T273" s="124"/>
      <c r="U273" s="125"/>
      <c r="V273" s="125"/>
      <c r="W273" s="125"/>
      <c r="X273" s="125"/>
      <c r="Y273" s="125"/>
      <c r="Z273" s="125"/>
      <c r="AA273" s="125"/>
    </row>
    <row r="274" s="86" customFormat="1" ht="12.75" customHeight="1" spans="1:27">
      <c r="A274" s="136"/>
      <c r="B274" s="136"/>
      <c r="C274" s="125"/>
      <c r="D274" s="136"/>
      <c r="E274" s="136"/>
      <c r="F274" s="136"/>
      <c r="G274" s="336"/>
      <c r="H274" s="136"/>
      <c r="I274" s="124"/>
      <c r="J274" s="125"/>
      <c r="K274" s="125"/>
      <c r="L274" s="125"/>
      <c r="M274" s="125"/>
      <c r="N274" s="125"/>
      <c r="O274" s="125"/>
      <c r="P274" s="125"/>
      <c r="Q274" s="136"/>
      <c r="R274" s="125"/>
      <c r="S274" s="136"/>
      <c r="T274" s="124"/>
      <c r="U274" s="125"/>
      <c r="V274" s="125"/>
      <c r="W274" s="125"/>
      <c r="X274" s="125"/>
      <c r="Y274" s="125"/>
      <c r="Z274" s="125"/>
      <c r="AA274" s="125"/>
    </row>
    <row r="275" s="86" customFormat="1" ht="12.75" customHeight="1" spans="1:27">
      <c r="A275" s="136"/>
      <c r="B275" s="136"/>
      <c r="C275" s="125"/>
      <c r="D275" s="136"/>
      <c r="E275" s="136"/>
      <c r="F275" s="136"/>
      <c r="G275" s="336"/>
      <c r="H275" s="136"/>
      <c r="I275" s="124"/>
      <c r="J275" s="125"/>
      <c r="K275" s="125"/>
      <c r="L275" s="125"/>
      <c r="M275" s="125"/>
      <c r="N275" s="125"/>
      <c r="O275" s="125"/>
      <c r="P275" s="125"/>
      <c r="Q275" s="136"/>
      <c r="R275" s="125"/>
      <c r="S275" s="136"/>
      <c r="T275" s="124"/>
      <c r="U275" s="125"/>
      <c r="V275" s="125"/>
      <c r="W275" s="125"/>
      <c r="X275" s="125"/>
      <c r="Y275" s="125"/>
      <c r="Z275" s="125"/>
      <c r="AA275" s="125"/>
    </row>
    <row r="276" s="86" customFormat="1" ht="12.75" customHeight="1" spans="1:27">
      <c r="A276" s="136"/>
      <c r="B276" s="136"/>
      <c r="C276" s="125"/>
      <c r="D276" s="136"/>
      <c r="E276" s="136"/>
      <c r="F276" s="136"/>
      <c r="G276" s="336"/>
      <c r="H276" s="136"/>
      <c r="I276" s="124"/>
      <c r="J276" s="125"/>
      <c r="K276" s="125"/>
      <c r="L276" s="125"/>
      <c r="M276" s="125"/>
      <c r="N276" s="125"/>
      <c r="O276" s="125"/>
      <c r="P276" s="125"/>
      <c r="Q276" s="136"/>
      <c r="R276" s="125"/>
      <c r="S276" s="136"/>
      <c r="T276" s="124"/>
      <c r="U276" s="125"/>
      <c r="V276" s="125"/>
      <c r="W276" s="125"/>
      <c r="X276" s="125"/>
      <c r="Y276" s="125"/>
      <c r="Z276" s="125"/>
      <c r="AA276" s="125"/>
    </row>
    <row r="277" s="86" customFormat="1" ht="12.75" customHeight="1" spans="1:27">
      <c r="A277" s="136"/>
      <c r="B277" s="136"/>
      <c r="C277" s="125"/>
      <c r="D277" s="136"/>
      <c r="E277" s="136"/>
      <c r="F277" s="136"/>
      <c r="G277" s="336"/>
      <c r="H277" s="136"/>
      <c r="I277" s="124"/>
      <c r="J277" s="125"/>
      <c r="K277" s="125"/>
      <c r="L277" s="125"/>
      <c r="M277" s="125"/>
      <c r="N277" s="125"/>
      <c r="O277" s="125"/>
      <c r="P277" s="125"/>
      <c r="Q277" s="136"/>
      <c r="R277" s="125"/>
      <c r="S277" s="136"/>
      <c r="T277" s="124"/>
      <c r="U277" s="125"/>
      <c r="V277" s="125"/>
      <c r="W277" s="125"/>
      <c r="X277" s="125"/>
      <c r="Y277" s="125"/>
      <c r="Z277" s="125"/>
      <c r="AA277" s="125"/>
    </row>
    <row r="278" s="86" customFormat="1" ht="12.75" customHeight="1" spans="1:27">
      <c r="A278" s="136"/>
      <c r="B278" s="136"/>
      <c r="C278" s="125"/>
      <c r="D278" s="136"/>
      <c r="E278" s="136"/>
      <c r="F278" s="136"/>
      <c r="G278" s="336"/>
      <c r="H278" s="136"/>
      <c r="I278" s="124"/>
      <c r="J278" s="125"/>
      <c r="K278" s="125"/>
      <c r="L278" s="125"/>
      <c r="M278" s="125"/>
      <c r="N278" s="125"/>
      <c r="O278" s="125"/>
      <c r="P278" s="125"/>
      <c r="Q278" s="136"/>
      <c r="R278" s="125"/>
      <c r="S278" s="136"/>
      <c r="T278" s="124"/>
      <c r="U278" s="125"/>
      <c r="V278" s="125"/>
      <c r="W278" s="125"/>
      <c r="X278" s="125"/>
      <c r="Y278" s="125"/>
      <c r="Z278" s="125"/>
      <c r="AA278" s="125"/>
    </row>
    <row r="279" s="86" customFormat="1" ht="12.75" customHeight="1" spans="1:27">
      <c r="A279" s="136"/>
      <c r="B279" s="136"/>
      <c r="C279" s="125"/>
      <c r="D279" s="136"/>
      <c r="E279" s="136"/>
      <c r="F279" s="136"/>
      <c r="G279" s="336"/>
      <c r="H279" s="136"/>
      <c r="I279" s="124"/>
      <c r="J279" s="125"/>
      <c r="K279" s="125"/>
      <c r="L279" s="125"/>
      <c r="M279" s="125"/>
      <c r="N279" s="125"/>
      <c r="O279" s="125"/>
      <c r="P279" s="125"/>
      <c r="Q279" s="136"/>
      <c r="R279" s="125"/>
      <c r="S279" s="136"/>
      <c r="T279" s="124"/>
      <c r="U279" s="125"/>
      <c r="V279" s="125"/>
      <c r="W279" s="125"/>
      <c r="X279" s="125"/>
      <c r="Y279" s="125"/>
      <c r="Z279" s="125"/>
      <c r="AA279" s="125"/>
    </row>
    <row r="280" s="86" customFormat="1" ht="12.75" customHeight="1" spans="1:27">
      <c r="A280" s="136"/>
      <c r="B280" s="136"/>
      <c r="C280" s="125"/>
      <c r="D280" s="136"/>
      <c r="E280" s="136"/>
      <c r="F280" s="136"/>
      <c r="G280" s="336"/>
      <c r="H280" s="136"/>
      <c r="I280" s="124"/>
      <c r="J280" s="125"/>
      <c r="K280" s="125"/>
      <c r="L280" s="125"/>
      <c r="M280" s="125"/>
      <c r="N280" s="125"/>
      <c r="O280" s="125"/>
      <c r="P280" s="125"/>
      <c r="Q280" s="136"/>
      <c r="R280" s="125"/>
      <c r="S280" s="136"/>
      <c r="T280" s="124"/>
      <c r="U280" s="125"/>
      <c r="V280" s="125"/>
      <c r="W280" s="125"/>
      <c r="X280" s="125"/>
      <c r="Y280" s="125"/>
      <c r="Z280" s="125"/>
      <c r="AA280" s="125"/>
    </row>
    <row r="281" s="86" customFormat="1" ht="12.75" customHeight="1" spans="1:27">
      <c r="A281" s="136"/>
      <c r="B281" s="136"/>
      <c r="C281" s="125"/>
      <c r="D281" s="136"/>
      <c r="E281" s="136"/>
      <c r="F281" s="136"/>
      <c r="G281" s="336"/>
      <c r="H281" s="136"/>
      <c r="I281" s="124"/>
      <c r="J281" s="125"/>
      <c r="K281" s="125"/>
      <c r="L281" s="125"/>
      <c r="M281" s="125"/>
      <c r="N281" s="125"/>
      <c r="O281" s="125"/>
      <c r="P281" s="125"/>
      <c r="Q281" s="136"/>
      <c r="R281" s="125"/>
      <c r="S281" s="136"/>
      <c r="T281" s="124"/>
      <c r="U281" s="125"/>
      <c r="V281" s="125"/>
      <c r="W281" s="125"/>
      <c r="X281" s="125"/>
      <c r="Y281" s="125"/>
      <c r="Z281" s="125"/>
      <c r="AA281" s="125"/>
    </row>
    <row r="282" s="86" customFormat="1" ht="12.75" customHeight="1" spans="1:27">
      <c r="A282" s="136"/>
      <c r="B282" s="136"/>
      <c r="C282" s="125"/>
      <c r="D282" s="136"/>
      <c r="E282" s="136"/>
      <c r="F282" s="136"/>
      <c r="G282" s="336"/>
      <c r="H282" s="136"/>
      <c r="I282" s="124"/>
      <c r="J282" s="125"/>
      <c r="K282" s="125"/>
      <c r="L282" s="125"/>
      <c r="M282" s="125"/>
      <c r="N282" s="125"/>
      <c r="O282" s="125"/>
      <c r="P282" s="125"/>
      <c r="Q282" s="136"/>
      <c r="R282" s="125"/>
      <c r="S282" s="136"/>
      <c r="T282" s="124"/>
      <c r="U282" s="125"/>
      <c r="V282" s="125"/>
      <c r="W282" s="125"/>
      <c r="X282" s="125"/>
      <c r="Y282" s="125"/>
      <c r="Z282" s="125"/>
      <c r="AA282" s="125"/>
    </row>
    <row r="283" s="86" customFormat="1" ht="12.75" customHeight="1" spans="1:27">
      <c r="A283" s="136"/>
      <c r="B283" s="136"/>
      <c r="C283" s="125"/>
      <c r="D283" s="136"/>
      <c r="E283" s="136"/>
      <c r="F283" s="136"/>
      <c r="G283" s="336"/>
      <c r="H283" s="136"/>
      <c r="I283" s="124"/>
      <c r="J283" s="125"/>
      <c r="K283" s="125"/>
      <c r="L283" s="125"/>
      <c r="M283" s="125"/>
      <c r="N283" s="125"/>
      <c r="O283" s="125"/>
      <c r="P283" s="125"/>
      <c r="Q283" s="136"/>
      <c r="R283" s="125"/>
      <c r="S283" s="136"/>
      <c r="T283" s="124"/>
      <c r="U283" s="125"/>
      <c r="V283" s="125"/>
      <c r="W283" s="125"/>
      <c r="X283" s="125"/>
      <c r="Y283" s="125"/>
      <c r="Z283" s="125"/>
      <c r="AA283" s="125"/>
    </row>
    <row r="284" s="86" customFormat="1" ht="12.75" customHeight="1" spans="1:27">
      <c r="A284" s="136"/>
      <c r="B284" s="136"/>
      <c r="C284" s="125"/>
      <c r="D284" s="136"/>
      <c r="E284" s="136"/>
      <c r="F284" s="136"/>
      <c r="G284" s="336"/>
      <c r="H284" s="136"/>
      <c r="I284" s="124"/>
      <c r="J284" s="125"/>
      <c r="K284" s="125"/>
      <c r="L284" s="125"/>
      <c r="M284" s="125"/>
      <c r="N284" s="125"/>
      <c r="O284" s="125"/>
      <c r="P284" s="125"/>
      <c r="Q284" s="136"/>
      <c r="R284" s="125"/>
      <c r="S284" s="136"/>
      <c r="T284" s="124"/>
      <c r="U284" s="125"/>
      <c r="V284" s="125"/>
      <c r="W284" s="125"/>
      <c r="X284" s="125"/>
      <c r="Y284" s="125"/>
      <c r="Z284" s="125"/>
      <c r="AA284" s="125"/>
    </row>
    <row r="285" s="86" customFormat="1" ht="12.75" customHeight="1" spans="1:27">
      <c r="A285" s="136"/>
      <c r="B285" s="136"/>
      <c r="C285" s="125"/>
      <c r="D285" s="136"/>
      <c r="E285" s="136"/>
      <c r="F285" s="136"/>
      <c r="G285" s="336"/>
      <c r="H285" s="136"/>
      <c r="I285" s="124"/>
      <c r="J285" s="125"/>
      <c r="K285" s="125"/>
      <c r="L285" s="125"/>
      <c r="M285" s="125"/>
      <c r="N285" s="125"/>
      <c r="O285" s="125"/>
      <c r="P285" s="125"/>
      <c r="Q285" s="136"/>
      <c r="R285" s="125"/>
      <c r="S285" s="136"/>
      <c r="T285" s="124"/>
      <c r="U285" s="125"/>
      <c r="V285" s="125"/>
      <c r="W285" s="125"/>
      <c r="X285" s="125"/>
      <c r="Y285" s="125"/>
      <c r="Z285" s="125"/>
      <c r="AA285" s="125"/>
    </row>
    <row r="286" s="86" customFormat="1" ht="12.75" customHeight="1" spans="1:27">
      <c r="A286" s="136"/>
      <c r="B286" s="136"/>
      <c r="C286" s="125"/>
      <c r="D286" s="136"/>
      <c r="E286" s="136"/>
      <c r="F286" s="136"/>
      <c r="G286" s="336"/>
      <c r="H286" s="136"/>
      <c r="I286" s="124"/>
      <c r="J286" s="125"/>
      <c r="K286" s="125"/>
      <c r="L286" s="125"/>
      <c r="M286" s="125"/>
      <c r="N286" s="125"/>
      <c r="O286" s="125"/>
      <c r="P286" s="125"/>
      <c r="Q286" s="136"/>
      <c r="R286" s="125"/>
      <c r="S286" s="136"/>
      <c r="T286" s="124"/>
      <c r="U286" s="125"/>
      <c r="V286" s="125"/>
      <c r="W286" s="125"/>
      <c r="X286" s="125"/>
      <c r="Y286" s="125"/>
      <c r="Z286" s="125"/>
      <c r="AA286" s="125"/>
    </row>
    <row r="287" s="86" customFormat="1" ht="12.75" customHeight="1" spans="1:27">
      <c r="A287" s="136"/>
      <c r="B287" s="136"/>
      <c r="C287" s="125"/>
      <c r="D287" s="136"/>
      <c r="E287" s="136"/>
      <c r="F287" s="136"/>
      <c r="G287" s="336"/>
      <c r="H287" s="136"/>
      <c r="I287" s="124"/>
      <c r="J287" s="125"/>
      <c r="K287" s="125"/>
      <c r="L287" s="125"/>
      <c r="M287" s="125"/>
      <c r="N287" s="125"/>
      <c r="O287" s="125"/>
      <c r="P287" s="125"/>
      <c r="Q287" s="136"/>
      <c r="R287" s="125"/>
      <c r="S287" s="136"/>
      <c r="T287" s="124"/>
      <c r="U287" s="125"/>
      <c r="V287" s="125"/>
      <c r="W287" s="125"/>
      <c r="X287" s="125"/>
      <c r="Y287" s="125"/>
      <c r="Z287" s="125"/>
      <c r="AA287" s="125"/>
    </row>
    <row r="288" s="86" customFormat="1" ht="12.75" customHeight="1" spans="1:27">
      <c r="A288" s="136"/>
      <c r="B288" s="136"/>
      <c r="C288" s="125"/>
      <c r="D288" s="136"/>
      <c r="E288" s="136"/>
      <c r="F288" s="136"/>
      <c r="G288" s="336"/>
      <c r="H288" s="136"/>
      <c r="I288" s="124"/>
      <c r="J288" s="125"/>
      <c r="K288" s="125"/>
      <c r="L288" s="125"/>
      <c r="M288" s="125"/>
      <c r="N288" s="125"/>
      <c r="O288" s="125"/>
      <c r="P288" s="125"/>
      <c r="Q288" s="136"/>
      <c r="R288" s="125"/>
      <c r="S288" s="136"/>
      <c r="T288" s="124"/>
      <c r="U288" s="125"/>
      <c r="V288" s="125"/>
      <c r="W288" s="125"/>
      <c r="X288" s="125"/>
      <c r="Y288" s="125"/>
      <c r="Z288" s="125"/>
      <c r="AA288" s="125"/>
    </row>
    <row r="289" s="86" customFormat="1" ht="12.75" customHeight="1" spans="1:27">
      <c r="A289" s="136"/>
      <c r="B289" s="136"/>
      <c r="C289" s="125"/>
      <c r="D289" s="136"/>
      <c r="E289" s="136"/>
      <c r="F289" s="136"/>
      <c r="G289" s="336"/>
      <c r="H289" s="136"/>
      <c r="I289" s="124"/>
      <c r="J289" s="125"/>
      <c r="K289" s="125"/>
      <c r="L289" s="125"/>
      <c r="M289" s="125"/>
      <c r="N289" s="125"/>
      <c r="O289" s="125"/>
      <c r="P289" s="125"/>
      <c r="Q289" s="136"/>
      <c r="R289" s="125"/>
      <c r="S289" s="136"/>
      <c r="T289" s="124"/>
      <c r="U289" s="125"/>
      <c r="V289" s="125"/>
      <c r="W289" s="125"/>
      <c r="X289" s="125"/>
      <c r="Y289" s="125"/>
      <c r="Z289" s="125"/>
      <c r="AA289" s="125"/>
    </row>
    <row r="290" s="86" customFormat="1" ht="12.75" customHeight="1" spans="1:27">
      <c r="A290" s="136"/>
      <c r="B290" s="136"/>
      <c r="C290" s="125"/>
      <c r="D290" s="136"/>
      <c r="E290" s="136"/>
      <c r="F290" s="136"/>
      <c r="G290" s="336"/>
      <c r="H290" s="136"/>
      <c r="I290" s="124"/>
      <c r="J290" s="125"/>
      <c r="K290" s="125"/>
      <c r="L290" s="125"/>
      <c r="M290" s="125"/>
      <c r="N290" s="125"/>
      <c r="O290" s="125"/>
      <c r="P290" s="125"/>
      <c r="Q290" s="136"/>
      <c r="R290" s="125"/>
      <c r="S290" s="136"/>
      <c r="T290" s="124"/>
      <c r="U290" s="125"/>
      <c r="V290" s="125"/>
      <c r="W290" s="125"/>
      <c r="X290" s="125"/>
      <c r="Y290" s="125"/>
      <c r="Z290" s="125"/>
      <c r="AA290" s="125"/>
    </row>
    <row r="291" s="86" customFormat="1" ht="12.75" customHeight="1" spans="1:27">
      <c r="A291" s="136"/>
      <c r="B291" s="136"/>
      <c r="C291" s="125"/>
      <c r="D291" s="136"/>
      <c r="E291" s="136"/>
      <c r="F291" s="136"/>
      <c r="G291" s="336"/>
      <c r="H291" s="136"/>
      <c r="I291" s="124"/>
      <c r="J291" s="125"/>
      <c r="K291" s="125"/>
      <c r="L291" s="125"/>
      <c r="M291" s="125"/>
      <c r="N291" s="125"/>
      <c r="O291" s="125"/>
      <c r="P291" s="125"/>
      <c r="Q291" s="136"/>
      <c r="R291" s="125"/>
      <c r="S291" s="136"/>
      <c r="T291" s="124"/>
      <c r="U291" s="125"/>
      <c r="V291" s="125"/>
      <c r="W291" s="125"/>
      <c r="X291" s="125"/>
      <c r="Y291" s="125"/>
      <c r="Z291" s="125"/>
      <c r="AA291" s="125"/>
    </row>
    <row r="292" s="86" customFormat="1" ht="12.75" customHeight="1" spans="1:27">
      <c r="A292" s="136"/>
      <c r="B292" s="136"/>
      <c r="C292" s="125"/>
      <c r="D292" s="136"/>
      <c r="E292" s="136"/>
      <c r="F292" s="136"/>
      <c r="G292" s="336"/>
      <c r="H292" s="136"/>
      <c r="I292" s="124"/>
      <c r="J292" s="125"/>
      <c r="K292" s="125"/>
      <c r="L292" s="125"/>
      <c r="M292" s="125"/>
      <c r="N292" s="125"/>
      <c r="O292" s="125"/>
      <c r="P292" s="125"/>
      <c r="Q292" s="136"/>
      <c r="R292" s="125"/>
      <c r="S292" s="136"/>
      <c r="T292" s="124"/>
      <c r="U292" s="125"/>
      <c r="V292" s="125"/>
      <c r="W292" s="125"/>
      <c r="X292" s="125"/>
      <c r="Y292" s="125"/>
      <c r="Z292" s="125"/>
      <c r="AA292" s="125"/>
    </row>
    <row r="293" s="86" customFormat="1" ht="12.75" customHeight="1" spans="1:27">
      <c r="A293" s="136"/>
      <c r="B293" s="136"/>
      <c r="C293" s="125"/>
      <c r="D293" s="136"/>
      <c r="E293" s="136"/>
      <c r="F293" s="136"/>
      <c r="G293" s="336"/>
      <c r="H293" s="136"/>
      <c r="I293" s="124"/>
      <c r="J293" s="125"/>
      <c r="K293" s="125"/>
      <c r="L293" s="125"/>
      <c r="M293" s="125"/>
      <c r="N293" s="125"/>
      <c r="O293" s="125"/>
      <c r="P293" s="125"/>
      <c r="Q293" s="136"/>
      <c r="R293" s="125"/>
      <c r="S293" s="136"/>
      <c r="T293" s="124"/>
      <c r="U293" s="125"/>
      <c r="V293" s="125"/>
      <c r="W293" s="125"/>
      <c r="X293" s="125"/>
      <c r="Y293" s="125"/>
      <c r="Z293" s="125"/>
      <c r="AA293" s="125"/>
    </row>
    <row r="294" s="86" customFormat="1" ht="12.75" customHeight="1" spans="1:27">
      <c r="A294" s="136"/>
      <c r="B294" s="136"/>
      <c r="C294" s="125"/>
      <c r="D294" s="136"/>
      <c r="E294" s="136"/>
      <c r="F294" s="136"/>
      <c r="G294" s="336"/>
      <c r="H294" s="136"/>
      <c r="I294" s="124"/>
      <c r="J294" s="125"/>
      <c r="K294" s="125"/>
      <c r="L294" s="125"/>
      <c r="M294" s="125"/>
      <c r="N294" s="125"/>
      <c r="O294" s="125"/>
      <c r="P294" s="125"/>
      <c r="Q294" s="136"/>
      <c r="R294" s="125"/>
      <c r="S294" s="136"/>
      <c r="T294" s="124"/>
      <c r="U294" s="125"/>
      <c r="V294" s="125"/>
      <c r="W294" s="125"/>
      <c r="X294" s="125"/>
      <c r="Y294" s="125"/>
      <c r="Z294" s="125"/>
      <c r="AA294" s="125"/>
    </row>
    <row r="295" s="86" customFormat="1" ht="12.75" customHeight="1" spans="1:27">
      <c r="A295" s="136"/>
      <c r="B295" s="136"/>
      <c r="C295" s="125"/>
      <c r="D295" s="136"/>
      <c r="E295" s="136"/>
      <c r="F295" s="136"/>
      <c r="G295" s="336"/>
      <c r="H295" s="136"/>
      <c r="I295" s="124"/>
      <c r="J295" s="125"/>
      <c r="K295" s="125"/>
      <c r="L295" s="125"/>
      <c r="M295" s="125"/>
      <c r="N295" s="125"/>
      <c r="O295" s="125"/>
      <c r="P295" s="125"/>
      <c r="Q295" s="136"/>
      <c r="R295" s="125"/>
      <c r="S295" s="136"/>
      <c r="T295" s="124"/>
      <c r="U295" s="125"/>
      <c r="V295" s="125"/>
      <c r="W295" s="125"/>
      <c r="X295" s="125"/>
      <c r="Y295" s="125"/>
      <c r="Z295" s="125"/>
      <c r="AA295" s="125"/>
    </row>
    <row r="296" s="86" customFormat="1" ht="12.75" customHeight="1" spans="1:27">
      <c r="A296" s="136"/>
      <c r="B296" s="136"/>
      <c r="C296" s="125"/>
      <c r="D296" s="136"/>
      <c r="E296" s="136"/>
      <c r="F296" s="136"/>
      <c r="G296" s="336"/>
      <c r="H296" s="136"/>
      <c r="I296" s="124"/>
      <c r="J296" s="125"/>
      <c r="K296" s="125"/>
      <c r="L296" s="125"/>
      <c r="M296" s="125"/>
      <c r="N296" s="125"/>
      <c r="O296" s="125"/>
      <c r="P296" s="125"/>
      <c r="Q296" s="136"/>
      <c r="R296" s="125"/>
      <c r="S296" s="136"/>
      <c r="T296" s="124"/>
      <c r="U296" s="125"/>
      <c r="V296" s="125"/>
      <c r="W296" s="125"/>
      <c r="X296" s="125"/>
      <c r="Y296" s="125"/>
      <c r="Z296" s="125"/>
      <c r="AA296" s="125"/>
    </row>
    <row r="297" s="86" customFormat="1" ht="12.75" customHeight="1" spans="1:27">
      <c r="A297" s="136"/>
      <c r="B297" s="136"/>
      <c r="C297" s="125"/>
      <c r="D297" s="136"/>
      <c r="E297" s="136"/>
      <c r="F297" s="136"/>
      <c r="G297" s="336"/>
      <c r="H297" s="136"/>
      <c r="I297" s="124"/>
      <c r="J297" s="125"/>
      <c r="K297" s="125"/>
      <c r="L297" s="125"/>
      <c r="M297" s="125"/>
      <c r="N297" s="125"/>
      <c r="O297" s="125"/>
      <c r="P297" s="125"/>
      <c r="Q297" s="136"/>
      <c r="R297" s="125"/>
      <c r="S297" s="136"/>
      <c r="T297" s="124"/>
      <c r="U297" s="125"/>
      <c r="V297" s="125"/>
      <c r="W297" s="125"/>
      <c r="X297" s="125"/>
      <c r="Y297" s="125"/>
      <c r="Z297" s="125"/>
      <c r="AA297" s="125"/>
    </row>
    <row r="298" s="86" customFormat="1" ht="12.75" customHeight="1" spans="1:27">
      <c r="A298" s="136"/>
      <c r="B298" s="136"/>
      <c r="C298" s="125"/>
      <c r="D298" s="136"/>
      <c r="E298" s="136"/>
      <c r="F298" s="136"/>
      <c r="G298" s="336"/>
      <c r="H298" s="136"/>
      <c r="I298" s="124"/>
      <c r="J298" s="125"/>
      <c r="K298" s="125"/>
      <c r="L298" s="125"/>
      <c r="M298" s="125"/>
      <c r="N298" s="125"/>
      <c r="O298" s="125"/>
      <c r="P298" s="125"/>
      <c r="Q298" s="136"/>
      <c r="R298" s="125"/>
      <c r="S298" s="136"/>
      <c r="T298" s="124"/>
      <c r="U298" s="125"/>
      <c r="V298" s="125"/>
      <c r="W298" s="125"/>
      <c r="X298" s="125"/>
      <c r="Y298" s="125"/>
      <c r="Z298" s="125"/>
      <c r="AA298" s="125"/>
    </row>
    <row r="299" s="86" customFormat="1" ht="12.75" customHeight="1" spans="1:27">
      <c r="A299" s="136"/>
      <c r="B299" s="136"/>
      <c r="C299" s="125"/>
      <c r="D299" s="136"/>
      <c r="E299" s="136"/>
      <c r="F299" s="136"/>
      <c r="G299" s="336"/>
      <c r="H299" s="136"/>
      <c r="I299" s="124"/>
      <c r="J299" s="125"/>
      <c r="K299" s="125"/>
      <c r="L299" s="125"/>
      <c r="M299" s="125"/>
      <c r="N299" s="125"/>
      <c r="O299" s="125"/>
      <c r="P299" s="125"/>
      <c r="Q299" s="136"/>
      <c r="R299" s="125"/>
      <c r="S299" s="136"/>
      <c r="T299" s="124"/>
      <c r="U299" s="125"/>
      <c r="V299" s="125"/>
      <c r="W299" s="125"/>
      <c r="X299" s="125"/>
      <c r="Y299" s="125"/>
      <c r="Z299" s="125"/>
      <c r="AA299" s="125"/>
    </row>
    <row r="300" s="86" customFormat="1" ht="12.75" customHeight="1" spans="1:27">
      <c r="A300" s="136"/>
      <c r="B300" s="136"/>
      <c r="C300" s="125"/>
      <c r="D300" s="136"/>
      <c r="E300" s="136"/>
      <c r="F300" s="136"/>
      <c r="G300" s="336"/>
      <c r="H300" s="136"/>
      <c r="I300" s="124"/>
      <c r="J300" s="125"/>
      <c r="K300" s="125"/>
      <c r="L300" s="125"/>
      <c r="M300" s="125"/>
      <c r="N300" s="125"/>
      <c r="O300" s="125"/>
      <c r="P300" s="125"/>
      <c r="Q300" s="136"/>
      <c r="R300" s="125"/>
      <c r="S300" s="136"/>
      <c r="T300" s="124"/>
      <c r="U300" s="125"/>
      <c r="V300" s="125"/>
      <c r="W300" s="125"/>
      <c r="X300" s="125"/>
      <c r="Y300" s="125"/>
      <c r="Z300" s="125"/>
      <c r="AA300" s="125"/>
    </row>
    <row r="301" s="86" customFormat="1" ht="12.75" customHeight="1" spans="1:27">
      <c r="A301" s="136"/>
      <c r="B301" s="136"/>
      <c r="C301" s="125"/>
      <c r="D301" s="136"/>
      <c r="E301" s="136"/>
      <c r="F301" s="136"/>
      <c r="G301" s="336"/>
      <c r="H301" s="136"/>
      <c r="I301" s="124"/>
      <c r="J301" s="125"/>
      <c r="K301" s="125"/>
      <c r="L301" s="125"/>
      <c r="M301" s="125"/>
      <c r="N301" s="125"/>
      <c r="O301" s="125"/>
      <c r="P301" s="125"/>
      <c r="Q301" s="136"/>
      <c r="R301" s="125"/>
      <c r="S301" s="136"/>
      <c r="T301" s="124"/>
      <c r="U301" s="125"/>
      <c r="V301" s="125"/>
      <c r="W301" s="125"/>
      <c r="X301" s="125"/>
      <c r="Y301" s="125"/>
      <c r="Z301" s="125"/>
      <c r="AA301" s="125"/>
    </row>
    <row r="302" s="86" customFormat="1" ht="12.75" customHeight="1" spans="1:27">
      <c r="A302" s="136"/>
      <c r="B302" s="136"/>
      <c r="C302" s="125"/>
      <c r="D302" s="136"/>
      <c r="E302" s="136"/>
      <c r="F302" s="136"/>
      <c r="G302" s="336"/>
      <c r="H302" s="136"/>
      <c r="I302" s="124"/>
      <c r="J302" s="125"/>
      <c r="K302" s="125"/>
      <c r="L302" s="125"/>
      <c r="M302" s="125"/>
      <c r="N302" s="125"/>
      <c r="O302" s="125"/>
      <c r="P302" s="125"/>
      <c r="Q302" s="136"/>
      <c r="R302" s="125"/>
      <c r="S302" s="136"/>
      <c r="T302" s="124"/>
      <c r="U302" s="125"/>
      <c r="V302" s="125"/>
      <c r="W302" s="125"/>
      <c r="X302" s="125"/>
      <c r="Y302" s="125"/>
      <c r="Z302" s="125"/>
      <c r="AA302" s="125"/>
    </row>
    <row r="303" s="86" customFormat="1" ht="12.75" customHeight="1" spans="1:27">
      <c r="A303" s="136"/>
      <c r="B303" s="136"/>
      <c r="C303" s="125"/>
      <c r="D303" s="136"/>
      <c r="E303" s="136"/>
      <c r="F303" s="136"/>
      <c r="G303" s="336"/>
      <c r="H303" s="136"/>
      <c r="I303" s="124"/>
      <c r="J303" s="125"/>
      <c r="K303" s="125"/>
      <c r="L303" s="125"/>
      <c r="M303" s="125"/>
      <c r="N303" s="125"/>
      <c r="O303" s="125"/>
      <c r="P303" s="125"/>
      <c r="Q303" s="136"/>
      <c r="R303" s="125"/>
      <c r="S303" s="136"/>
      <c r="T303" s="124"/>
      <c r="U303" s="125"/>
      <c r="V303" s="125"/>
      <c r="W303" s="125"/>
      <c r="X303" s="125"/>
      <c r="Y303" s="125"/>
      <c r="Z303" s="125"/>
      <c r="AA303" s="125"/>
    </row>
    <row r="304" s="86" customFormat="1" ht="12.75" customHeight="1" spans="1:27">
      <c r="A304" s="136"/>
      <c r="B304" s="136"/>
      <c r="C304" s="125"/>
      <c r="D304" s="136"/>
      <c r="E304" s="136"/>
      <c r="F304" s="136"/>
      <c r="G304" s="336"/>
      <c r="H304" s="136"/>
      <c r="I304" s="124"/>
      <c r="J304" s="125"/>
      <c r="K304" s="125"/>
      <c r="L304" s="125"/>
      <c r="M304" s="125"/>
      <c r="N304" s="125"/>
      <c r="O304" s="125"/>
      <c r="P304" s="125"/>
      <c r="Q304" s="136"/>
      <c r="R304" s="125"/>
      <c r="S304" s="136"/>
      <c r="T304" s="124"/>
      <c r="U304" s="125"/>
      <c r="V304" s="125"/>
      <c r="W304" s="125"/>
      <c r="X304" s="125"/>
      <c r="Y304" s="125"/>
      <c r="Z304" s="125"/>
      <c r="AA304" s="125"/>
    </row>
    <row r="305" s="86" customFormat="1" ht="12.75" customHeight="1" spans="1:27">
      <c r="A305" s="136"/>
      <c r="B305" s="136"/>
      <c r="C305" s="125"/>
      <c r="D305" s="136"/>
      <c r="E305" s="136"/>
      <c r="F305" s="136"/>
      <c r="G305" s="336"/>
      <c r="H305" s="136"/>
      <c r="I305" s="124"/>
      <c r="J305" s="125"/>
      <c r="K305" s="125"/>
      <c r="L305" s="125"/>
      <c r="M305" s="125"/>
      <c r="N305" s="125"/>
      <c r="O305" s="125"/>
      <c r="P305" s="125"/>
      <c r="Q305" s="136"/>
      <c r="R305" s="125"/>
      <c r="S305" s="136"/>
      <c r="T305" s="124"/>
      <c r="U305" s="125"/>
      <c r="V305" s="125"/>
      <c r="W305" s="125"/>
      <c r="X305" s="125"/>
      <c r="Y305" s="125"/>
      <c r="Z305" s="125"/>
      <c r="AA305" s="125"/>
    </row>
    <row r="306" s="86" customFormat="1" ht="12.75" customHeight="1" spans="1:27">
      <c r="A306" s="136"/>
      <c r="B306" s="136"/>
      <c r="C306" s="125"/>
      <c r="D306" s="136"/>
      <c r="E306" s="136"/>
      <c r="F306" s="136"/>
      <c r="G306" s="336"/>
      <c r="H306" s="136"/>
      <c r="I306" s="124"/>
      <c r="J306" s="125"/>
      <c r="K306" s="125"/>
      <c r="L306" s="125"/>
      <c r="M306" s="125"/>
      <c r="N306" s="125"/>
      <c r="O306" s="125"/>
      <c r="P306" s="125"/>
      <c r="Q306" s="136"/>
      <c r="R306" s="125"/>
      <c r="S306" s="136"/>
      <c r="T306" s="124"/>
      <c r="U306" s="125"/>
      <c r="V306" s="125"/>
      <c r="W306" s="125"/>
      <c r="X306" s="125"/>
      <c r="Y306" s="125"/>
      <c r="Z306" s="125"/>
      <c r="AA306" s="125"/>
    </row>
    <row r="307" s="86" customFormat="1" ht="12.75" customHeight="1" spans="1:27">
      <c r="A307" s="136"/>
      <c r="B307" s="136"/>
      <c r="C307" s="125"/>
      <c r="D307" s="136"/>
      <c r="E307" s="136"/>
      <c r="F307" s="136"/>
      <c r="G307" s="336"/>
      <c r="H307" s="136"/>
      <c r="I307" s="124"/>
      <c r="J307" s="125"/>
      <c r="K307" s="125"/>
      <c r="L307" s="125"/>
      <c r="M307" s="125"/>
      <c r="N307" s="125"/>
      <c r="O307" s="125"/>
      <c r="P307" s="125"/>
      <c r="Q307" s="136"/>
      <c r="R307" s="125"/>
      <c r="S307" s="136"/>
      <c r="T307" s="124"/>
      <c r="U307" s="125"/>
      <c r="V307" s="125"/>
      <c r="W307" s="125"/>
      <c r="X307" s="125"/>
      <c r="Y307" s="125"/>
      <c r="Z307" s="125"/>
      <c r="AA307" s="125"/>
    </row>
    <row r="308" s="86" customFormat="1" ht="12.75" customHeight="1" spans="1:27">
      <c r="A308" s="136"/>
      <c r="B308" s="136"/>
      <c r="C308" s="125"/>
      <c r="D308" s="136"/>
      <c r="E308" s="136"/>
      <c r="F308" s="136"/>
      <c r="G308" s="336"/>
      <c r="H308" s="136"/>
      <c r="I308" s="124"/>
      <c r="J308" s="125"/>
      <c r="K308" s="125"/>
      <c r="L308" s="125"/>
      <c r="M308" s="125"/>
      <c r="N308" s="125"/>
      <c r="O308" s="125"/>
      <c r="P308" s="125"/>
      <c r="Q308" s="136"/>
      <c r="R308" s="125"/>
      <c r="S308" s="136"/>
      <c r="T308" s="124"/>
      <c r="U308" s="125"/>
      <c r="V308" s="125"/>
      <c r="W308" s="125"/>
      <c r="X308" s="125"/>
      <c r="Y308" s="125"/>
      <c r="Z308" s="125"/>
      <c r="AA308" s="125"/>
    </row>
    <row r="309" s="86" customFormat="1" ht="12.75" customHeight="1" spans="1:27">
      <c r="A309" s="136"/>
      <c r="B309" s="136"/>
      <c r="C309" s="125"/>
      <c r="D309" s="136"/>
      <c r="E309" s="136"/>
      <c r="F309" s="136"/>
      <c r="G309" s="336"/>
      <c r="H309" s="136"/>
      <c r="I309" s="124"/>
      <c r="J309" s="125"/>
      <c r="K309" s="125"/>
      <c r="L309" s="125"/>
      <c r="M309" s="125"/>
      <c r="N309" s="125"/>
      <c r="O309" s="125"/>
      <c r="P309" s="125"/>
      <c r="Q309" s="136"/>
      <c r="R309" s="125"/>
      <c r="S309" s="136"/>
      <c r="T309" s="124"/>
      <c r="U309" s="125"/>
      <c r="V309" s="125"/>
      <c r="W309" s="125"/>
      <c r="X309" s="125"/>
      <c r="Y309" s="125"/>
      <c r="Z309" s="125"/>
      <c r="AA309" s="125"/>
    </row>
    <row r="310" s="86" customFormat="1" ht="12.75" customHeight="1" spans="1:27">
      <c r="A310" s="136"/>
      <c r="B310" s="136"/>
      <c r="C310" s="125"/>
      <c r="D310" s="136"/>
      <c r="E310" s="136"/>
      <c r="F310" s="136"/>
      <c r="G310" s="336"/>
      <c r="H310" s="136"/>
      <c r="I310" s="124"/>
      <c r="J310" s="125"/>
      <c r="K310" s="125"/>
      <c r="L310" s="125"/>
      <c r="M310" s="125"/>
      <c r="N310" s="125"/>
      <c r="O310" s="125"/>
      <c r="P310" s="125"/>
      <c r="Q310" s="136"/>
      <c r="R310" s="125"/>
      <c r="S310" s="136"/>
      <c r="T310" s="124"/>
      <c r="U310" s="125"/>
      <c r="V310" s="125"/>
      <c r="W310" s="125"/>
      <c r="X310" s="125"/>
      <c r="Y310" s="125"/>
      <c r="Z310" s="125"/>
      <c r="AA310" s="125"/>
    </row>
    <row r="311" s="86" customFormat="1" ht="12.75" customHeight="1" spans="1:27">
      <c r="A311" s="136"/>
      <c r="B311" s="136"/>
      <c r="C311" s="125"/>
      <c r="D311" s="136"/>
      <c r="E311" s="136"/>
      <c r="F311" s="136"/>
      <c r="G311" s="336"/>
      <c r="H311" s="136"/>
      <c r="I311" s="124"/>
      <c r="J311" s="125"/>
      <c r="K311" s="125"/>
      <c r="L311" s="125"/>
      <c r="M311" s="125"/>
      <c r="N311" s="125"/>
      <c r="O311" s="125"/>
      <c r="P311" s="125"/>
      <c r="Q311" s="136"/>
      <c r="R311" s="125"/>
      <c r="S311" s="136"/>
      <c r="T311" s="124"/>
      <c r="U311" s="125"/>
      <c r="V311" s="125"/>
      <c r="W311" s="125"/>
      <c r="X311" s="125"/>
      <c r="Y311" s="125"/>
      <c r="Z311" s="125"/>
      <c r="AA311" s="125"/>
    </row>
    <row r="312" s="86" customFormat="1" ht="12.75" customHeight="1" spans="1:27">
      <c r="A312" s="136"/>
      <c r="B312" s="136"/>
      <c r="C312" s="125"/>
      <c r="D312" s="136"/>
      <c r="E312" s="136"/>
      <c r="F312" s="136"/>
      <c r="G312" s="336"/>
      <c r="H312" s="136"/>
      <c r="I312" s="124"/>
      <c r="J312" s="125"/>
      <c r="K312" s="125"/>
      <c r="L312" s="125"/>
      <c r="M312" s="125"/>
      <c r="N312" s="125"/>
      <c r="O312" s="125"/>
      <c r="P312" s="125"/>
      <c r="Q312" s="136"/>
      <c r="R312" s="125"/>
      <c r="S312" s="136"/>
      <c r="T312" s="124"/>
      <c r="U312" s="125"/>
      <c r="V312" s="125"/>
      <c r="W312" s="125"/>
      <c r="X312" s="125"/>
      <c r="Y312" s="125"/>
      <c r="Z312" s="125"/>
      <c r="AA312" s="125"/>
    </row>
    <row r="313" s="86" customFormat="1" ht="12.75" customHeight="1" spans="1:27">
      <c r="A313" s="136"/>
      <c r="B313" s="136"/>
      <c r="C313" s="125"/>
      <c r="D313" s="136"/>
      <c r="E313" s="136"/>
      <c r="F313" s="136"/>
      <c r="G313" s="336"/>
      <c r="H313" s="136"/>
      <c r="I313" s="124"/>
      <c r="J313" s="125"/>
      <c r="K313" s="125"/>
      <c r="L313" s="125"/>
      <c r="M313" s="125"/>
      <c r="N313" s="125"/>
      <c r="O313" s="125"/>
      <c r="P313" s="125"/>
      <c r="Q313" s="136"/>
      <c r="R313" s="125"/>
      <c r="S313" s="136"/>
      <c r="T313" s="124"/>
      <c r="U313" s="125"/>
      <c r="V313" s="125"/>
      <c r="W313" s="125"/>
      <c r="X313" s="125"/>
      <c r="Y313" s="125"/>
      <c r="Z313" s="125"/>
      <c r="AA313" s="125"/>
    </row>
    <row r="314" s="86" customFormat="1" ht="12.75" customHeight="1" spans="1:27">
      <c r="A314" s="136"/>
      <c r="B314" s="136"/>
      <c r="C314" s="125"/>
      <c r="D314" s="136"/>
      <c r="E314" s="136"/>
      <c r="F314" s="136"/>
      <c r="G314" s="336"/>
      <c r="H314" s="136"/>
      <c r="I314" s="124"/>
      <c r="J314" s="125"/>
      <c r="K314" s="125"/>
      <c r="L314" s="125"/>
      <c r="M314" s="125"/>
      <c r="N314" s="125"/>
      <c r="O314" s="125"/>
      <c r="P314" s="125"/>
      <c r="Q314" s="136"/>
      <c r="R314" s="125"/>
      <c r="S314" s="136"/>
      <c r="T314" s="124"/>
      <c r="U314" s="125"/>
      <c r="V314" s="125"/>
      <c r="W314" s="125"/>
      <c r="X314" s="125"/>
      <c r="Y314" s="125"/>
      <c r="Z314" s="125"/>
      <c r="AA314" s="125"/>
    </row>
    <row r="315" s="86" customFormat="1" ht="12.75" customHeight="1" spans="1:27">
      <c r="A315" s="136"/>
      <c r="B315" s="136"/>
      <c r="C315" s="125"/>
      <c r="D315" s="136"/>
      <c r="E315" s="136"/>
      <c r="F315" s="136"/>
      <c r="G315" s="336"/>
      <c r="H315" s="136"/>
      <c r="I315" s="124"/>
      <c r="J315" s="125"/>
      <c r="K315" s="125"/>
      <c r="L315" s="125"/>
      <c r="M315" s="125"/>
      <c r="N315" s="125"/>
      <c r="O315" s="125"/>
      <c r="P315" s="125"/>
      <c r="Q315" s="136"/>
      <c r="R315" s="125"/>
      <c r="S315" s="136"/>
      <c r="T315" s="124"/>
      <c r="U315" s="125"/>
      <c r="V315" s="125"/>
      <c r="W315" s="125"/>
      <c r="X315" s="125"/>
      <c r="Y315" s="125"/>
      <c r="Z315" s="125"/>
      <c r="AA315" s="125"/>
    </row>
    <row r="316" s="86" customFormat="1" ht="12.75" customHeight="1" spans="1:27">
      <c r="A316" s="136"/>
      <c r="B316" s="136"/>
      <c r="C316" s="125"/>
      <c r="D316" s="136"/>
      <c r="E316" s="136"/>
      <c r="F316" s="136"/>
      <c r="G316" s="336"/>
      <c r="H316" s="136"/>
      <c r="I316" s="124"/>
      <c r="J316" s="125"/>
      <c r="K316" s="125"/>
      <c r="L316" s="125"/>
      <c r="M316" s="125"/>
      <c r="N316" s="125"/>
      <c r="O316" s="125"/>
      <c r="P316" s="125"/>
      <c r="Q316" s="136"/>
      <c r="R316" s="125"/>
      <c r="S316" s="136"/>
      <c r="T316" s="124"/>
      <c r="U316" s="125"/>
      <c r="V316" s="125"/>
      <c r="W316" s="125"/>
      <c r="X316" s="125"/>
      <c r="Y316" s="125"/>
      <c r="Z316" s="125"/>
      <c r="AA316" s="125"/>
    </row>
    <row r="317" s="86" customFormat="1" ht="12.75" customHeight="1" spans="1:27">
      <c r="A317" s="136"/>
      <c r="B317" s="136"/>
      <c r="C317" s="125"/>
      <c r="D317" s="136"/>
      <c r="E317" s="136"/>
      <c r="F317" s="136"/>
      <c r="G317" s="336"/>
      <c r="H317" s="136"/>
      <c r="I317" s="124"/>
      <c r="J317" s="125"/>
      <c r="K317" s="125"/>
      <c r="L317" s="125"/>
      <c r="M317" s="125"/>
      <c r="N317" s="125"/>
      <c r="O317" s="125"/>
      <c r="P317" s="125"/>
      <c r="Q317" s="136"/>
      <c r="R317" s="125"/>
      <c r="S317" s="136"/>
      <c r="T317" s="124"/>
      <c r="U317" s="125"/>
      <c r="V317" s="125"/>
      <c r="W317" s="125"/>
      <c r="X317" s="125"/>
      <c r="Y317" s="125"/>
      <c r="Z317" s="125"/>
      <c r="AA317" s="125"/>
    </row>
    <row r="318" s="86" customFormat="1" ht="12.75" customHeight="1" spans="1:27">
      <c r="A318" s="136"/>
      <c r="B318" s="136"/>
      <c r="C318" s="125"/>
      <c r="D318" s="136"/>
      <c r="E318" s="136"/>
      <c r="F318" s="136"/>
      <c r="G318" s="336"/>
      <c r="H318" s="136"/>
      <c r="I318" s="124"/>
      <c r="J318" s="125"/>
      <c r="K318" s="125"/>
      <c r="L318" s="125"/>
      <c r="M318" s="125"/>
      <c r="N318" s="125"/>
      <c r="O318" s="125"/>
      <c r="P318" s="125"/>
      <c r="Q318" s="136"/>
      <c r="R318" s="125"/>
      <c r="S318" s="136"/>
      <c r="T318" s="124"/>
      <c r="U318" s="125"/>
      <c r="V318" s="125"/>
      <c r="W318" s="125"/>
      <c r="X318" s="125"/>
      <c r="Y318" s="125"/>
      <c r="Z318" s="125"/>
      <c r="AA318" s="125"/>
    </row>
    <row r="319" s="86" customFormat="1" ht="12.75" customHeight="1" spans="1:27">
      <c r="A319" s="136"/>
      <c r="B319" s="136"/>
      <c r="C319" s="125"/>
      <c r="D319" s="136"/>
      <c r="E319" s="136"/>
      <c r="F319" s="136"/>
      <c r="G319" s="336"/>
      <c r="H319" s="136"/>
      <c r="I319" s="124"/>
      <c r="J319" s="125"/>
      <c r="K319" s="125"/>
      <c r="L319" s="125"/>
      <c r="M319" s="125"/>
      <c r="N319" s="125"/>
      <c r="O319" s="125"/>
      <c r="P319" s="125"/>
      <c r="Q319" s="136"/>
      <c r="R319" s="125"/>
      <c r="S319" s="136"/>
      <c r="T319" s="124"/>
      <c r="U319" s="125"/>
      <c r="V319" s="125"/>
      <c r="W319" s="125"/>
      <c r="X319" s="125"/>
      <c r="Y319" s="125"/>
      <c r="Z319" s="125"/>
      <c r="AA319" s="125"/>
    </row>
    <row r="320" s="86" customFormat="1" ht="12.75" customHeight="1" spans="1:27">
      <c r="A320" s="136"/>
      <c r="B320" s="136"/>
      <c r="C320" s="125"/>
      <c r="D320" s="136"/>
      <c r="E320" s="136"/>
      <c r="F320" s="136"/>
      <c r="G320" s="336"/>
      <c r="H320" s="136"/>
      <c r="I320" s="124"/>
      <c r="J320" s="125"/>
      <c r="K320" s="125"/>
      <c r="L320" s="125"/>
      <c r="M320" s="125"/>
      <c r="N320" s="125"/>
      <c r="O320" s="125"/>
      <c r="P320" s="125"/>
      <c r="Q320" s="136"/>
      <c r="R320" s="125"/>
      <c r="S320" s="136"/>
      <c r="T320" s="124"/>
      <c r="U320" s="125"/>
      <c r="V320" s="125"/>
      <c r="W320" s="125"/>
      <c r="X320" s="125"/>
      <c r="Y320" s="125"/>
      <c r="Z320" s="125"/>
      <c r="AA320" s="125"/>
    </row>
    <row r="321" s="86" customFormat="1" ht="12.75" customHeight="1" spans="1:27">
      <c r="A321" s="136"/>
      <c r="B321" s="136"/>
      <c r="C321" s="125"/>
      <c r="D321" s="136"/>
      <c r="E321" s="136"/>
      <c r="F321" s="136"/>
      <c r="G321" s="336"/>
      <c r="H321" s="136"/>
      <c r="I321" s="124"/>
      <c r="J321" s="125"/>
      <c r="K321" s="125"/>
      <c r="L321" s="125"/>
      <c r="M321" s="125"/>
      <c r="N321" s="125"/>
      <c r="O321" s="125"/>
      <c r="P321" s="125"/>
      <c r="Q321" s="136"/>
      <c r="R321" s="125"/>
      <c r="S321" s="136"/>
      <c r="T321" s="124"/>
      <c r="U321" s="125"/>
      <c r="V321" s="125"/>
      <c r="W321" s="125"/>
      <c r="X321" s="125"/>
      <c r="Y321" s="125"/>
      <c r="Z321" s="125"/>
      <c r="AA321" s="125"/>
    </row>
    <row r="322" s="86" customFormat="1" ht="12.75" customHeight="1" spans="1:27">
      <c r="A322" s="136"/>
      <c r="B322" s="136"/>
      <c r="C322" s="125"/>
      <c r="D322" s="136"/>
      <c r="E322" s="136"/>
      <c r="F322" s="136"/>
      <c r="G322" s="336"/>
      <c r="H322" s="136"/>
      <c r="I322" s="124"/>
      <c r="J322" s="125"/>
      <c r="K322" s="125"/>
      <c r="L322" s="125"/>
      <c r="M322" s="125"/>
      <c r="N322" s="125"/>
      <c r="O322" s="125"/>
      <c r="P322" s="125"/>
      <c r="Q322" s="136"/>
      <c r="R322" s="125"/>
      <c r="S322" s="136"/>
      <c r="T322" s="124"/>
      <c r="U322" s="125"/>
      <c r="V322" s="125"/>
      <c r="W322" s="125"/>
      <c r="X322" s="125"/>
      <c r="Y322" s="125"/>
      <c r="Z322" s="125"/>
      <c r="AA322" s="125"/>
    </row>
    <row r="323" s="86" customFormat="1" ht="12.75" customHeight="1" spans="1:27">
      <c r="A323" s="136"/>
      <c r="B323" s="136"/>
      <c r="C323" s="125"/>
      <c r="D323" s="136"/>
      <c r="E323" s="136"/>
      <c r="F323" s="136"/>
      <c r="G323" s="336"/>
      <c r="H323" s="136"/>
      <c r="I323" s="124"/>
      <c r="J323" s="125"/>
      <c r="K323" s="125"/>
      <c r="L323" s="125"/>
      <c r="M323" s="125"/>
      <c r="N323" s="125"/>
      <c r="O323" s="125"/>
      <c r="P323" s="125"/>
      <c r="Q323" s="136"/>
      <c r="R323" s="125"/>
      <c r="S323" s="136"/>
      <c r="T323" s="124"/>
      <c r="U323" s="125"/>
      <c r="V323" s="125"/>
      <c r="W323" s="125"/>
      <c r="X323" s="125"/>
      <c r="Y323" s="125"/>
      <c r="Z323" s="125"/>
      <c r="AA323" s="125"/>
    </row>
    <row r="324" s="86" customFormat="1" ht="12.75" customHeight="1" spans="1:27">
      <c r="A324" s="136"/>
      <c r="B324" s="136"/>
      <c r="C324" s="125"/>
      <c r="D324" s="136"/>
      <c r="E324" s="136"/>
      <c r="F324" s="136"/>
      <c r="G324" s="336"/>
      <c r="H324" s="136"/>
      <c r="I324" s="124"/>
      <c r="J324" s="125"/>
      <c r="K324" s="125"/>
      <c r="L324" s="125"/>
      <c r="M324" s="125"/>
      <c r="N324" s="125"/>
      <c r="O324" s="125"/>
      <c r="P324" s="125"/>
      <c r="Q324" s="136"/>
      <c r="R324" s="125"/>
      <c r="S324" s="136"/>
      <c r="T324" s="124"/>
      <c r="U324" s="125"/>
      <c r="V324" s="125"/>
      <c r="W324" s="125"/>
      <c r="X324" s="125"/>
      <c r="Y324" s="125"/>
      <c r="Z324" s="125"/>
      <c r="AA324" s="125"/>
    </row>
    <row r="325" s="86" customFormat="1" ht="12.75" customHeight="1" spans="1:27">
      <c r="A325" s="136"/>
      <c r="B325" s="136"/>
      <c r="C325" s="125"/>
      <c r="D325" s="136"/>
      <c r="E325" s="136"/>
      <c r="F325" s="136"/>
      <c r="G325" s="336"/>
      <c r="H325" s="136"/>
      <c r="I325" s="124"/>
      <c r="J325" s="125"/>
      <c r="K325" s="125"/>
      <c r="L325" s="125"/>
      <c r="M325" s="125"/>
      <c r="N325" s="125"/>
      <c r="O325" s="125"/>
      <c r="P325" s="125"/>
      <c r="Q325" s="136"/>
      <c r="R325" s="125"/>
      <c r="S325" s="136"/>
      <c r="T325" s="124"/>
      <c r="U325" s="125"/>
      <c r="V325" s="125"/>
      <c r="W325" s="125"/>
      <c r="X325" s="125"/>
      <c r="Y325" s="125"/>
      <c r="Z325" s="125"/>
      <c r="AA325" s="125"/>
    </row>
    <row r="326" s="86" customFormat="1" ht="12.75" customHeight="1" spans="1:27">
      <c r="A326" s="136"/>
      <c r="B326" s="136"/>
      <c r="C326" s="125"/>
      <c r="D326" s="136"/>
      <c r="E326" s="136"/>
      <c r="F326" s="136"/>
      <c r="G326" s="336"/>
      <c r="H326" s="136"/>
      <c r="I326" s="124"/>
      <c r="J326" s="125"/>
      <c r="K326" s="125"/>
      <c r="L326" s="125"/>
      <c r="M326" s="125"/>
      <c r="N326" s="125"/>
      <c r="O326" s="125"/>
      <c r="P326" s="125"/>
      <c r="Q326" s="136"/>
      <c r="R326" s="125"/>
      <c r="S326" s="136"/>
      <c r="T326" s="124"/>
      <c r="U326" s="125"/>
      <c r="V326" s="125"/>
      <c r="W326" s="125"/>
      <c r="X326" s="125"/>
      <c r="Y326" s="125"/>
      <c r="Z326" s="125"/>
      <c r="AA326" s="125"/>
    </row>
    <row r="327" s="86" customFormat="1" ht="12.75" customHeight="1" spans="1:27">
      <c r="A327" s="136"/>
      <c r="B327" s="136"/>
      <c r="C327" s="125"/>
      <c r="D327" s="136"/>
      <c r="E327" s="136"/>
      <c r="F327" s="136"/>
      <c r="G327" s="336"/>
      <c r="H327" s="136"/>
      <c r="I327" s="124"/>
      <c r="J327" s="125"/>
      <c r="K327" s="125"/>
      <c r="L327" s="125"/>
      <c r="M327" s="125"/>
      <c r="N327" s="125"/>
      <c r="O327" s="125"/>
      <c r="P327" s="125"/>
      <c r="Q327" s="136"/>
      <c r="R327" s="125"/>
      <c r="S327" s="136"/>
      <c r="T327" s="124"/>
      <c r="U327" s="125"/>
      <c r="V327" s="125"/>
      <c r="W327" s="125"/>
      <c r="X327" s="125"/>
      <c r="Y327" s="125"/>
      <c r="Z327" s="125"/>
      <c r="AA327" s="125"/>
    </row>
    <row r="328" s="86" customFormat="1" ht="12.75" customHeight="1" spans="1:27">
      <c r="A328" s="136"/>
      <c r="B328" s="136"/>
      <c r="C328" s="125"/>
      <c r="D328" s="136"/>
      <c r="E328" s="136"/>
      <c r="F328" s="136"/>
      <c r="G328" s="336"/>
      <c r="H328" s="136"/>
      <c r="I328" s="124"/>
      <c r="J328" s="125"/>
      <c r="K328" s="125"/>
      <c r="L328" s="125"/>
      <c r="M328" s="125"/>
      <c r="N328" s="125"/>
      <c r="O328" s="125"/>
      <c r="P328" s="125"/>
      <c r="Q328" s="136"/>
      <c r="R328" s="125"/>
      <c r="S328" s="136"/>
      <c r="T328" s="124"/>
      <c r="U328" s="125"/>
      <c r="V328" s="125"/>
      <c r="W328" s="125"/>
      <c r="X328" s="125"/>
      <c r="Y328" s="125"/>
      <c r="Z328" s="125"/>
      <c r="AA328" s="125"/>
    </row>
    <row r="329" s="86" customFormat="1" ht="12.75" customHeight="1" spans="1:27">
      <c r="A329" s="136"/>
      <c r="B329" s="136"/>
      <c r="C329" s="125"/>
      <c r="D329" s="136"/>
      <c r="E329" s="136"/>
      <c r="F329" s="136"/>
      <c r="G329" s="336"/>
      <c r="H329" s="136"/>
      <c r="I329" s="124"/>
      <c r="J329" s="125"/>
      <c r="K329" s="125"/>
      <c r="L329" s="125"/>
      <c r="M329" s="125"/>
      <c r="N329" s="125"/>
      <c r="O329" s="125"/>
      <c r="P329" s="125"/>
      <c r="Q329" s="136"/>
      <c r="R329" s="125"/>
      <c r="S329" s="136"/>
      <c r="T329" s="124"/>
      <c r="U329" s="125"/>
      <c r="V329" s="125"/>
      <c r="W329" s="125"/>
      <c r="X329" s="125"/>
      <c r="Y329" s="125"/>
      <c r="Z329" s="125"/>
      <c r="AA329" s="125"/>
    </row>
    <row r="330" s="86" customFormat="1" ht="12.75" customHeight="1" spans="1:27">
      <c r="A330" s="136"/>
      <c r="B330" s="136"/>
      <c r="C330" s="125"/>
      <c r="D330" s="136"/>
      <c r="E330" s="136"/>
      <c r="F330" s="136"/>
      <c r="G330" s="336"/>
      <c r="H330" s="136"/>
      <c r="I330" s="124"/>
      <c r="J330" s="125"/>
      <c r="K330" s="125"/>
      <c r="L330" s="125"/>
      <c r="M330" s="125"/>
      <c r="N330" s="125"/>
      <c r="O330" s="125"/>
      <c r="P330" s="125"/>
      <c r="Q330" s="136"/>
      <c r="R330" s="125"/>
      <c r="S330" s="136"/>
      <c r="T330" s="124"/>
      <c r="U330" s="125"/>
      <c r="V330" s="125"/>
      <c r="W330" s="125"/>
      <c r="X330" s="125"/>
      <c r="Y330" s="125"/>
      <c r="Z330" s="125"/>
      <c r="AA330" s="125"/>
    </row>
    <row r="331" s="86" customFormat="1" ht="12.75" customHeight="1" spans="1:27">
      <c r="A331" s="136"/>
      <c r="B331" s="136"/>
      <c r="C331" s="125"/>
      <c r="D331" s="136"/>
      <c r="E331" s="136"/>
      <c r="F331" s="136"/>
      <c r="G331" s="336"/>
      <c r="H331" s="136"/>
      <c r="I331" s="124"/>
      <c r="J331" s="125"/>
      <c r="K331" s="125"/>
      <c r="L331" s="125"/>
      <c r="M331" s="125"/>
      <c r="N331" s="125"/>
      <c r="O331" s="125"/>
      <c r="P331" s="125"/>
      <c r="Q331" s="136"/>
      <c r="R331" s="125"/>
      <c r="S331" s="136"/>
      <c r="T331" s="124"/>
      <c r="U331" s="125"/>
      <c r="V331" s="125"/>
      <c r="W331" s="125"/>
      <c r="X331" s="125"/>
      <c r="Y331" s="125"/>
      <c r="Z331" s="125"/>
      <c r="AA331" s="125"/>
    </row>
    <row r="332" s="86" customFormat="1" ht="12.75" customHeight="1" spans="1:27">
      <c r="A332" s="136"/>
      <c r="B332" s="136"/>
      <c r="C332" s="125"/>
      <c r="D332" s="136"/>
      <c r="E332" s="136"/>
      <c r="F332" s="136"/>
      <c r="G332" s="336"/>
      <c r="H332" s="136"/>
      <c r="I332" s="124"/>
      <c r="J332" s="125"/>
      <c r="K332" s="125"/>
      <c r="L332" s="125"/>
      <c r="M332" s="125"/>
      <c r="N332" s="125"/>
      <c r="O332" s="125"/>
      <c r="P332" s="125"/>
      <c r="Q332" s="136"/>
      <c r="R332" s="125"/>
      <c r="S332" s="136"/>
      <c r="T332" s="124"/>
      <c r="U332" s="125"/>
      <c r="V332" s="125"/>
      <c r="W332" s="125"/>
      <c r="X332" s="125"/>
      <c r="Y332" s="125"/>
      <c r="Z332" s="125"/>
      <c r="AA332" s="125"/>
    </row>
    <row r="333" s="86" customFormat="1" ht="12.75" customHeight="1" spans="1:27">
      <c r="A333" s="136"/>
      <c r="B333" s="136"/>
      <c r="C333" s="125"/>
      <c r="D333" s="136"/>
      <c r="E333" s="136"/>
      <c r="F333" s="136"/>
      <c r="G333" s="336"/>
      <c r="H333" s="136"/>
      <c r="I333" s="124"/>
      <c r="J333" s="125"/>
      <c r="K333" s="125"/>
      <c r="L333" s="125"/>
      <c r="M333" s="125"/>
      <c r="N333" s="125"/>
      <c r="O333" s="125"/>
      <c r="P333" s="125"/>
      <c r="Q333" s="136"/>
      <c r="R333" s="125"/>
      <c r="S333" s="136"/>
      <c r="T333" s="124"/>
      <c r="U333" s="125"/>
      <c r="V333" s="125"/>
      <c r="W333" s="125"/>
      <c r="X333" s="125"/>
      <c r="Y333" s="125"/>
      <c r="Z333" s="125"/>
      <c r="AA333" s="125"/>
    </row>
    <row r="334" s="86" customFormat="1" ht="12.75" customHeight="1" spans="1:27">
      <c r="A334" s="136"/>
      <c r="B334" s="136"/>
      <c r="C334" s="125"/>
      <c r="D334" s="136"/>
      <c r="E334" s="136"/>
      <c r="F334" s="136"/>
      <c r="G334" s="336"/>
      <c r="H334" s="136"/>
      <c r="I334" s="124"/>
      <c r="J334" s="125"/>
      <c r="K334" s="125"/>
      <c r="L334" s="125"/>
      <c r="M334" s="125"/>
      <c r="N334" s="125"/>
      <c r="O334" s="125"/>
      <c r="P334" s="125"/>
      <c r="Q334" s="136"/>
      <c r="R334" s="125"/>
      <c r="S334" s="136"/>
      <c r="T334" s="124"/>
      <c r="U334" s="125"/>
      <c r="V334" s="125"/>
      <c r="W334" s="125"/>
      <c r="X334" s="125"/>
      <c r="Y334" s="125"/>
      <c r="Z334" s="125"/>
      <c r="AA334" s="125"/>
    </row>
    <row r="335" s="86" customFormat="1" ht="12.75" customHeight="1" spans="1:27">
      <c r="A335" s="136"/>
      <c r="B335" s="136"/>
      <c r="C335" s="125"/>
      <c r="D335" s="136"/>
      <c r="E335" s="136"/>
      <c r="F335" s="136"/>
      <c r="G335" s="336"/>
      <c r="H335" s="136"/>
      <c r="I335" s="124"/>
      <c r="J335" s="125"/>
      <c r="K335" s="125"/>
      <c r="L335" s="125"/>
      <c r="M335" s="125"/>
      <c r="N335" s="125"/>
      <c r="O335" s="125"/>
      <c r="P335" s="125"/>
      <c r="Q335" s="136"/>
      <c r="R335" s="125"/>
      <c r="S335" s="136"/>
      <c r="T335" s="124"/>
      <c r="U335" s="125"/>
      <c r="V335" s="125"/>
      <c r="W335" s="125"/>
      <c r="X335" s="125"/>
      <c r="Y335" s="125"/>
      <c r="Z335" s="125"/>
      <c r="AA335" s="125"/>
    </row>
    <row r="336" s="86" customFormat="1" ht="12.75" customHeight="1" spans="1:27">
      <c r="A336" s="136"/>
      <c r="B336" s="136"/>
      <c r="C336" s="125"/>
      <c r="D336" s="136"/>
      <c r="E336" s="136"/>
      <c r="F336" s="136"/>
      <c r="G336" s="336"/>
      <c r="H336" s="136"/>
      <c r="I336" s="124"/>
      <c r="J336" s="125"/>
      <c r="K336" s="125"/>
      <c r="L336" s="125"/>
      <c r="M336" s="125"/>
      <c r="N336" s="125"/>
      <c r="O336" s="125"/>
      <c r="P336" s="125"/>
      <c r="Q336" s="136"/>
      <c r="R336" s="125"/>
      <c r="S336" s="136"/>
      <c r="T336" s="124"/>
      <c r="U336" s="125"/>
      <c r="V336" s="125"/>
      <c r="W336" s="125"/>
      <c r="X336" s="125"/>
      <c r="Y336" s="125"/>
      <c r="Z336" s="125"/>
      <c r="AA336" s="125"/>
    </row>
    <row r="337" s="86" customFormat="1" ht="12.75" customHeight="1" spans="1:27">
      <c r="A337" s="136"/>
      <c r="B337" s="136"/>
      <c r="C337" s="125"/>
      <c r="D337" s="136"/>
      <c r="E337" s="136"/>
      <c r="F337" s="136"/>
      <c r="G337" s="336"/>
      <c r="H337" s="136"/>
      <c r="I337" s="124"/>
      <c r="J337" s="125"/>
      <c r="K337" s="125"/>
      <c r="L337" s="125"/>
      <c r="M337" s="125"/>
      <c r="N337" s="125"/>
      <c r="O337" s="125"/>
      <c r="P337" s="125"/>
      <c r="Q337" s="136"/>
      <c r="R337" s="125"/>
      <c r="S337" s="136"/>
      <c r="T337" s="124"/>
      <c r="U337" s="125"/>
      <c r="V337" s="125"/>
      <c r="W337" s="125"/>
      <c r="X337" s="125"/>
      <c r="Y337" s="125"/>
      <c r="Z337" s="125"/>
      <c r="AA337" s="125"/>
    </row>
    <row r="338" s="86" customFormat="1" ht="12.75" customHeight="1" spans="1:27">
      <c r="A338" s="136"/>
      <c r="B338" s="136"/>
      <c r="C338" s="125"/>
      <c r="D338" s="136"/>
      <c r="E338" s="136"/>
      <c r="F338" s="136"/>
      <c r="G338" s="336"/>
      <c r="H338" s="136"/>
      <c r="I338" s="124"/>
      <c r="J338" s="125"/>
      <c r="K338" s="125"/>
      <c r="L338" s="125"/>
      <c r="M338" s="125"/>
      <c r="N338" s="125"/>
      <c r="O338" s="125"/>
      <c r="P338" s="125"/>
      <c r="Q338" s="136"/>
      <c r="R338" s="125"/>
      <c r="S338" s="136"/>
      <c r="T338" s="124"/>
      <c r="U338" s="125"/>
      <c r="V338" s="125"/>
      <c r="W338" s="125"/>
      <c r="X338" s="125"/>
      <c r="Y338" s="125"/>
      <c r="Z338" s="125"/>
      <c r="AA338" s="125"/>
    </row>
    <row r="339" s="86" customFormat="1" ht="12.75" customHeight="1" spans="1:27">
      <c r="A339" s="136"/>
      <c r="B339" s="136"/>
      <c r="C339" s="125"/>
      <c r="D339" s="136"/>
      <c r="E339" s="136"/>
      <c r="F339" s="136"/>
      <c r="G339" s="336"/>
      <c r="H339" s="136"/>
      <c r="I339" s="124"/>
      <c r="J339" s="125"/>
      <c r="K339" s="125"/>
      <c r="L339" s="125"/>
      <c r="M339" s="125"/>
      <c r="N339" s="125"/>
      <c r="O339" s="125"/>
      <c r="P339" s="125"/>
      <c r="Q339" s="136"/>
      <c r="R339" s="125"/>
      <c r="S339" s="136"/>
      <c r="T339" s="124"/>
      <c r="U339" s="125"/>
      <c r="V339" s="125"/>
      <c r="W339" s="125"/>
      <c r="X339" s="125"/>
      <c r="Y339" s="125"/>
      <c r="Z339" s="125"/>
      <c r="AA339" s="125"/>
    </row>
    <row r="340" s="86" customFormat="1" ht="12.75" customHeight="1" spans="1:27">
      <c r="A340" s="136"/>
      <c r="B340" s="136"/>
      <c r="C340" s="125"/>
      <c r="D340" s="136"/>
      <c r="E340" s="136"/>
      <c r="F340" s="136"/>
      <c r="G340" s="336"/>
      <c r="H340" s="136"/>
      <c r="I340" s="124"/>
      <c r="J340" s="125"/>
      <c r="K340" s="125"/>
      <c r="L340" s="125"/>
      <c r="M340" s="125"/>
      <c r="N340" s="125"/>
      <c r="O340" s="125"/>
      <c r="P340" s="125"/>
      <c r="Q340" s="136"/>
      <c r="R340" s="125"/>
      <c r="S340" s="136"/>
      <c r="T340" s="124"/>
      <c r="U340" s="125"/>
      <c r="V340" s="125"/>
      <c r="W340" s="125"/>
      <c r="X340" s="125"/>
      <c r="Y340" s="125"/>
      <c r="Z340" s="125"/>
      <c r="AA340" s="125"/>
    </row>
    <row r="341" s="86" customFormat="1" ht="12.75" customHeight="1" spans="1:27">
      <c r="A341" s="136"/>
      <c r="B341" s="136"/>
      <c r="C341" s="125"/>
      <c r="D341" s="136"/>
      <c r="E341" s="136"/>
      <c r="F341" s="136"/>
      <c r="G341" s="336"/>
      <c r="H341" s="136"/>
      <c r="I341" s="124"/>
      <c r="J341" s="125"/>
      <c r="K341" s="125"/>
      <c r="L341" s="125"/>
      <c r="M341" s="125"/>
      <c r="N341" s="125"/>
      <c r="O341" s="125"/>
      <c r="P341" s="125"/>
      <c r="Q341" s="136"/>
      <c r="R341" s="125"/>
      <c r="S341" s="136"/>
      <c r="T341" s="124"/>
      <c r="U341" s="125"/>
      <c r="V341" s="125"/>
      <c r="W341" s="125"/>
      <c r="X341" s="125"/>
      <c r="Y341" s="125"/>
      <c r="Z341" s="125"/>
      <c r="AA341" s="125"/>
    </row>
    <row r="342" s="86" customFormat="1" ht="12.75" customHeight="1" spans="1:27">
      <c r="A342" s="136"/>
      <c r="B342" s="136"/>
      <c r="C342" s="125"/>
      <c r="D342" s="136"/>
      <c r="E342" s="136"/>
      <c r="F342" s="136"/>
      <c r="G342" s="336"/>
      <c r="H342" s="136"/>
      <c r="I342" s="124"/>
      <c r="J342" s="125"/>
      <c r="K342" s="125"/>
      <c r="L342" s="125"/>
      <c r="M342" s="125"/>
      <c r="N342" s="125"/>
      <c r="O342" s="125"/>
      <c r="P342" s="125"/>
      <c r="Q342" s="136"/>
      <c r="R342" s="125"/>
      <c r="S342" s="136"/>
      <c r="T342" s="124"/>
      <c r="U342" s="125"/>
      <c r="V342" s="125"/>
      <c r="W342" s="125"/>
      <c r="X342" s="125"/>
      <c r="Y342" s="125"/>
      <c r="Z342" s="125"/>
      <c r="AA342" s="125"/>
    </row>
    <row r="343" s="86" customFormat="1" ht="12.75" customHeight="1" spans="1:27">
      <c r="A343" s="136"/>
      <c r="B343" s="136"/>
      <c r="C343" s="125"/>
      <c r="D343" s="136"/>
      <c r="E343" s="136"/>
      <c r="F343" s="136"/>
      <c r="G343" s="336"/>
      <c r="H343" s="136"/>
      <c r="I343" s="124"/>
      <c r="J343" s="125"/>
      <c r="K343" s="125"/>
      <c r="L343" s="125"/>
      <c r="M343" s="125"/>
      <c r="N343" s="125"/>
      <c r="O343" s="125"/>
      <c r="P343" s="125"/>
      <c r="Q343" s="136"/>
      <c r="R343" s="125"/>
      <c r="S343" s="136"/>
      <c r="T343" s="124"/>
      <c r="U343" s="125"/>
      <c r="V343" s="125"/>
      <c r="W343" s="125"/>
      <c r="X343" s="125"/>
      <c r="Y343" s="125"/>
      <c r="Z343" s="125"/>
      <c r="AA343" s="125"/>
    </row>
    <row r="344" s="86" customFormat="1" ht="12.75" customHeight="1" spans="1:27">
      <c r="A344" s="136"/>
      <c r="B344" s="136"/>
      <c r="C344" s="125"/>
      <c r="D344" s="136"/>
      <c r="E344" s="136"/>
      <c r="F344" s="136"/>
      <c r="G344" s="336"/>
      <c r="H344" s="136"/>
      <c r="I344" s="124"/>
      <c r="J344" s="125"/>
      <c r="K344" s="125"/>
      <c r="L344" s="125"/>
      <c r="M344" s="125"/>
      <c r="N344" s="125"/>
      <c r="O344" s="125"/>
      <c r="P344" s="125"/>
      <c r="Q344" s="136"/>
      <c r="R344" s="125"/>
      <c r="S344" s="136"/>
      <c r="T344" s="124"/>
      <c r="U344" s="125"/>
      <c r="V344" s="125"/>
      <c r="W344" s="125"/>
      <c r="X344" s="125"/>
      <c r="Y344" s="125"/>
      <c r="Z344" s="125"/>
      <c r="AA344" s="125"/>
    </row>
    <row r="345" s="86" customFormat="1" ht="12.75" customHeight="1" spans="1:27">
      <c r="A345" s="136"/>
      <c r="B345" s="136"/>
      <c r="C345" s="125"/>
      <c r="D345" s="136"/>
      <c r="E345" s="136"/>
      <c r="F345" s="136"/>
      <c r="G345" s="336"/>
      <c r="H345" s="136"/>
      <c r="I345" s="124"/>
      <c r="J345" s="125"/>
      <c r="K345" s="125"/>
      <c r="L345" s="125"/>
      <c r="M345" s="125"/>
      <c r="N345" s="125"/>
      <c r="O345" s="125"/>
      <c r="P345" s="125"/>
      <c r="Q345" s="136"/>
      <c r="R345" s="125"/>
      <c r="S345" s="136"/>
      <c r="T345" s="124"/>
      <c r="U345" s="125"/>
      <c r="V345" s="125"/>
      <c r="W345" s="125"/>
      <c r="X345" s="125"/>
      <c r="Y345" s="125"/>
      <c r="Z345" s="125"/>
      <c r="AA345" s="125"/>
    </row>
    <row r="346" s="86" customFormat="1" ht="12.75" customHeight="1" spans="1:27">
      <c r="A346" s="136"/>
      <c r="B346" s="136"/>
      <c r="C346" s="125"/>
      <c r="D346" s="136"/>
      <c r="E346" s="136"/>
      <c r="F346" s="136"/>
      <c r="G346" s="336"/>
      <c r="H346" s="136"/>
      <c r="I346" s="124"/>
      <c r="J346" s="125"/>
      <c r="K346" s="125"/>
      <c r="L346" s="125"/>
      <c r="M346" s="125"/>
      <c r="N346" s="125"/>
      <c r="O346" s="125"/>
      <c r="P346" s="125"/>
      <c r="Q346" s="136"/>
      <c r="R346" s="125"/>
      <c r="S346" s="136"/>
      <c r="T346" s="124"/>
      <c r="U346" s="125"/>
      <c r="V346" s="125"/>
      <c r="W346" s="125"/>
      <c r="X346" s="125"/>
      <c r="Y346" s="125"/>
      <c r="Z346" s="125"/>
      <c r="AA346" s="125"/>
    </row>
    <row r="347" s="86" customFormat="1" ht="12.75" customHeight="1" spans="1:27">
      <c r="A347" s="136"/>
      <c r="B347" s="136"/>
      <c r="C347" s="125"/>
      <c r="D347" s="136"/>
      <c r="E347" s="136"/>
      <c r="F347" s="136"/>
      <c r="G347" s="336"/>
      <c r="H347" s="136"/>
      <c r="I347" s="124"/>
      <c r="J347" s="125"/>
      <c r="K347" s="125"/>
      <c r="L347" s="125"/>
      <c r="M347" s="125"/>
      <c r="N347" s="125"/>
      <c r="O347" s="125"/>
      <c r="P347" s="125"/>
      <c r="Q347" s="136"/>
      <c r="R347" s="125"/>
      <c r="S347" s="136"/>
      <c r="T347" s="124"/>
      <c r="U347" s="125"/>
      <c r="V347" s="125"/>
      <c r="W347" s="125"/>
      <c r="X347" s="125"/>
      <c r="Y347" s="125"/>
      <c r="Z347" s="125"/>
      <c r="AA347" s="125"/>
    </row>
    <row r="348" s="86" customFormat="1" ht="12.75" customHeight="1" spans="1:27">
      <c r="A348" s="136"/>
      <c r="B348" s="136"/>
      <c r="C348" s="125"/>
      <c r="D348" s="136"/>
      <c r="E348" s="136"/>
      <c r="F348" s="136"/>
      <c r="G348" s="336"/>
      <c r="H348" s="136"/>
      <c r="I348" s="124"/>
      <c r="J348" s="125"/>
      <c r="K348" s="125"/>
      <c r="L348" s="125"/>
      <c r="M348" s="125"/>
      <c r="N348" s="125"/>
      <c r="O348" s="125"/>
      <c r="P348" s="125"/>
      <c r="Q348" s="136"/>
      <c r="R348" s="125"/>
      <c r="S348" s="136"/>
      <c r="T348" s="124"/>
      <c r="U348" s="125"/>
      <c r="V348" s="125"/>
      <c r="W348" s="125"/>
      <c r="X348" s="125"/>
      <c r="Y348" s="125"/>
      <c r="Z348" s="125"/>
      <c r="AA348" s="125"/>
    </row>
    <row r="349" s="86" customFormat="1" ht="12.75" customHeight="1" spans="1:27">
      <c r="A349" s="136"/>
      <c r="B349" s="136"/>
      <c r="C349" s="125"/>
      <c r="D349" s="136"/>
      <c r="E349" s="136"/>
      <c r="F349" s="136"/>
      <c r="G349" s="336"/>
      <c r="H349" s="136"/>
      <c r="I349" s="124"/>
      <c r="J349" s="125"/>
      <c r="K349" s="125"/>
      <c r="L349" s="125"/>
      <c r="M349" s="125"/>
      <c r="N349" s="125"/>
      <c r="O349" s="125"/>
      <c r="P349" s="125"/>
      <c r="Q349" s="136"/>
      <c r="R349" s="125"/>
      <c r="S349" s="136"/>
      <c r="T349" s="124"/>
      <c r="U349" s="125"/>
      <c r="V349" s="125"/>
      <c r="W349" s="125"/>
      <c r="X349" s="125"/>
      <c r="Y349" s="125"/>
      <c r="Z349" s="125"/>
      <c r="AA349" s="125"/>
    </row>
    <row r="350" s="86" customFormat="1" ht="12.75" customHeight="1" spans="1:27">
      <c r="A350" s="136"/>
      <c r="B350" s="136"/>
      <c r="C350" s="125"/>
      <c r="D350" s="136"/>
      <c r="E350" s="136"/>
      <c r="F350" s="136"/>
      <c r="G350" s="336"/>
      <c r="H350" s="136"/>
      <c r="I350" s="124"/>
      <c r="J350" s="125"/>
      <c r="K350" s="125"/>
      <c r="L350" s="125"/>
      <c r="M350" s="125"/>
      <c r="N350" s="125"/>
      <c r="O350" s="125"/>
      <c r="P350" s="125"/>
      <c r="Q350" s="136"/>
      <c r="R350" s="125"/>
      <c r="S350" s="136"/>
      <c r="T350" s="124"/>
      <c r="U350" s="125"/>
      <c r="V350" s="125"/>
      <c r="W350" s="125"/>
      <c r="X350" s="125"/>
      <c r="Y350" s="125"/>
      <c r="Z350" s="125"/>
      <c r="AA350" s="125"/>
    </row>
    <row r="351" s="86" customFormat="1" ht="12.75" customHeight="1" spans="1:27">
      <c r="A351" s="136"/>
      <c r="B351" s="136"/>
      <c r="C351" s="125"/>
      <c r="D351" s="136"/>
      <c r="E351" s="136"/>
      <c r="F351" s="136"/>
      <c r="G351" s="336"/>
      <c r="H351" s="136"/>
      <c r="I351" s="124"/>
      <c r="J351" s="125"/>
      <c r="K351" s="125"/>
      <c r="L351" s="125"/>
      <c r="M351" s="125"/>
      <c r="N351" s="125"/>
      <c r="O351" s="125"/>
      <c r="P351" s="125"/>
      <c r="Q351" s="136"/>
      <c r="R351" s="125"/>
      <c r="S351" s="136"/>
      <c r="T351" s="124"/>
      <c r="U351" s="125"/>
      <c r="V351" s="125"/>
      <c r="W351" s="125"/>
      <c r="X351" s="125"/>
      <c r="Y351" s="125"/>
      <c r="Z351" s="125"/>
      <c r="AA351" s="125"/>
    </row>
    <row r="352" s="86" customFormat="1" ht="12.75" customHeight="1" spans="1:27">
      <c r="A352" s="136"/>
      <c r="B352" s="136"/>
      <c r="C352" s="125"/>
      <c r="D352" s="136"/>
      <c r="E352" s="136"/>
      <c r="F352" s="136"/>
      <c r="G352" s="336"/>
      <c r="H352" s="136"/>
      <c r="I352" s="124"/>
      <c r="J352" s="125"/>
      <c r="K352" s="125"/>
      <c r="L352" s="125"/>
      <c r="M352" s="125"/>
      <c r="N352" s="125"/>
      <c r="O352" s="125"/>
      <c r="P352" s="125"/>
      <c r="Q352" s="136"/>
      <c r="R352" s="125"/>
      <c r="S352" s="136"/>
      <c r="T352" s="124"/>
      <c r="U352" s="125"/>
      <c r="V352" s="125"/>
      <c r="W352" s="125"/>
      <c r="X352" s="125"/>
      <c r="Y352" s="125"/>
      <c r="Z352" s="125"/>
      <c r="AA352" s="125"/>
    </row>
    <row r="353" s="86" customFormat="1" ht="12.75" customHeight="1" spans="1:27">
      <c r="A353" s="136"/>
      <c r="B353" s="136"/>
      <c r="C353" s="125"/>
      <c r="D353" s="136"/>
      <c r="E353" s="136"/>
      <c r="F353" s="136"/>
      <c r="G353" s="336"/>
      <c r="H353" s="136"/>
      <c r="I353" s="124"/>
      <c r="J353" s="125"/>
      <c r="K353" s="125"/>
      <c r="L353" s="125"/>
      <c r="M353" s="125"/>
      <c r="N353" s="125"/>
      <c r="O353" s="125"/>
      <c r="P353" s="125"/>
      <c r="Q353" s="136"/>
      <c r="R353" s="125"/>
      <c r="S353" s="136"/>
      <c r="T353" s="124"/>
      <c r="U353" s="125"/>
      <c r="V353" s="125"/>
      <c r="W353" s="125"/>
      <c r="X353" s="125"/>
      <c r="Y353" s="125"/>
      <c r="Z353" s="125"/>
      <c r="AA353" s="125"/>
    </row>
    <row r="354" s="86" customFormat="1" ht="12.75" customHeight="1" spans="1:27">
      <c r="A354" s="136"/>
      <c r="B354" s="136"/>
      <c r="C354" s="125"/>
      <c r="D354" s="136"/>
      <c r="E354" s="136"/>
      <c r="F354" s="136"/>
      <c r="G354" s="336"/>
      <c r="H354" s="136"/>
      <c r="I354" s="124"/>
      <c r="J354" s="125"/>
      <c r="K354" s="125"/>
      <c r="L354" s="125"/>
      <c r="M354" s="125"/>
      <c r="N354" s="125"/>
      <c r="O354" s="125"/>
      <c r="P354" s="125"/>
      <c r="Q354" s="136"/>
      <c r="R354" s="125"/>
      <c r="S354" s="136"/>
      <c r="T354" s="124"/>
      <c r="U354" s="125"/>
      <c r="V354" s="125"/>
      <c r="W354" s="125"/>
      <c r="X354" s="125"/>
      <c r="Y354" s="125"/>
      <c r="Z354" s="125"/>
      <c r="AA354" s="125"/>
    </row>
    <row r="355" s="86" customFormat="1" ht="12.75" customHeight="1" spans="1:27">
      <c r="A355" s="136"/>
      <c r="B355" s="136"/>
      <c r="C355" s="125"/>
      <c r="D355" s="136"/>
      <c r="E355" s="136"/>
      <c r="F355" s="136"/>
      <c r="G355" s="336"/>
      <c r="H355" s="136"/>
      <c r="I355" s="124"/>
      <c r="J355" s="125"/>
      <c r="K355" s="125"/>
      <c r="L355" s="125"/>
      <c r="M355" s="125"/>
      <c r="N355" s="125"/>
      <c r="O355" s="125"/>
      <c r="P355" s="125"/>
      <c r="Q355" s="136"/>
      <c r="R355" s="125"/>
      <c r="S355" s="136"/>
      <c r="T355" s="124"/>
      <c r="U355" s="125"/>
      <c r="V355" s="125"/>
      <c r="W355" s="125"/>
      <c r="X355" s="125"/>
      <c r="Y355" s="125"/>
      <c r="Z355" s="125"/>
      <c r="AA355" s="125"/>
    </row>
    <row r="356" s="86" customFormat="1" ht="12.75" customHeight="1" spans="1:27">
      <c r="A356" s="136"/>
      <c r="B356" s="136"/>
      <c r="C356" s="125"/>
      <c r="D356" s="136"/>
      <c r="E356" s="136"/>
      <c r="F356" s="136"/>
      <c r="G356" s="336"/>
      <c r="H356" s="136"/>
      <c r="I356" s="124"/>
      <c r="J356" s="125"/>
      <c r="K356" s="125"/>
      <c r="L356" s="125"/>
      <c r="M356" s="125"/>
      <c r="N356" s="125"/>
      <c r="O356" s="125"/>
      <c r="P356" s="125"/>
      <c r="Q356" s="136"/>
      <c r="R356" s="125"/>
      <c r="S356" s="136"/>
      <c r="T356" s="124"/>
      <c r="U356" s="125"/>
      <c r="V356" s="125"/>
      <c r="W356" s="125"/>
      <c r="X356" s="125"/>
      <c r="Y356" s="125"/>
      <c r="Z356" s="125"/>
      <c r="AA356" s="125"/>
    </row>
    <row r="357" s="86" customFormat="1" ht="12.75" customHeight="1" spans="1:27">
      <c r="A357" s="136"/>
      <c r="B357" s="136"/>
      <c r="C357" s="125"/>
      <c r="D357" s="136"/>
      <c r="E357" s="136"/>
      <c r="F357" s="136"/>
      <c r="G357" s="336"/>
      <c r="H357" s="136"/>
      <c r="I357" s="124"/>
      <c r="J357" s="125"/>
      <c r="K357" s="125"/>
      <c r="L357" s="125"/>
      <c r="M357" s="125"/>
      <c r="N357" s="125"/>
      <c r="O357" s="125"/>
      <c r="P357" s="125"/>
      <c r="Q357" s="136"/>
      <c r="R357" s="125"/>
      <c r="S357" s="136"/>
      <c r="T357" s="124"/>
      <c r="U357" s="125"/>
      <c r="V357" s="125"/>
      <c r="W357" s="125"/>
      <c r="X357" s="125"/>
      <c r="Y357" s="125"/>
      <c r="Z357" s="125"/>
      <c r="AA357" s="125"/>
    </row>
    <row r="358" s="86" customFormat="1" ht="12.75" customHeight="1" spans="1:27">
      <c r="A358" s="136"/>
      <c r="B358" s="136"/>
      <c r="C358" s="125"/>
      <c r="D358" s="136"/>
      <c r="E358" s="136"/>
      <c r="F358" s="136"/>
      <c r="G358" s="336"/>
      <c r="H358" s="136"/>
      <c r="I358" s="124"/>
      <c r="J358" s="125"/>
      <c r="K358" s="125"/>
      <c r="L358" s="125"/>
      <c r="M358" s="125"/>
      <c r="N358" s="125"/>
      <c r="O358" s="125"/>
      <c r="P358" s="125"/>
      <c r="Q358" s="136"/>
      <c r="R358" s="125"/>
      <c r="S358" s="136"/>
      <c r="T358" s="124"/>
      <c r="U358" s="125"/>
      <c r="V358" s="125"/>
      <c r="W358" s="125"/>
      <c r="X358" s="125"/>
      <c r="Y358" s="125"/>
      <c r="Z358" s="125"/>
      <c r="AA358" s="125"/>
    </row>
    <row r="359" s="86" customFormat="1" ht="12.75" customHeight="1" spans="1:27">
      <c r="A359" s="136"/>
      <c r="B359" s="136"/>
      <c r="C359" s="125"/>
      <c r="D359" s="136"/>
      <c r="E359" s="136"/>
      <c r="F359" s="136"/>
      <c r="G359" s="336"/>
      <c r="H359" s="136"/>
      <c r="I359" s="124"/>
      <c r="J359" s="125"/>
      <c r="K359" s="125"/>
      <c r="L359" s="125"/>
      <c r="M359" s="125"/>
      <c r="N359" s="125"/>
      <c r="O359" s="125"/>
      <c r="P359" s="125"/>
      <c r="Q359" s="136"/>
      <c r="R359" s="125"/>
      <c r="S359" s="136"/>
      <c r="T359" s="124"/>
      <c r="U359" s="125"/>
      <c r="V359" s="125"/>
      <c r="W359" s="125"/>
      <c r="X359" s="125"/>
      <c r="Y359" s="125"/>
      <c r="Z359" s="125"/>
      <c r="AA359" s="125"/>
    </row>
    <row r="360" s="86" customFormat="1" ht="12.75" customHeight="1" spans="1:27">
      <c r="A360" s="136"/>
      <c r="B360" s="136"/>
      <c r="C360" s="125"/>
      <c r="D360" s="136"/>
      <c r="E360" s="136"/>
      <c r="F360" s="136"/>
      <c r="G360" s="336"/>
      <c r="H360" s="136"/>
      <c r="I360" s="124"/>
      <c r="J360" s="125"/>
      <c r="K360" s="125"/>
      <c r="L360" s="125"/>
      <c r="M360" s="125"/>
      <c r="N360" s="125"/>
      <c r="O360" s="125"/>
      <c r="P360" s="125"/>
      <c r="Q360" s="136"/>
      <c r="R360" s="125"/>
      <c r="S360" s="136"/>
      <c r="T360" s="124"/>
      <c r="U360" s="125"/>
      <c r="V360" s="125"/>
      <c r="W360" s="125"/>
      <c r="X360" s="125"/>
      <c r="Y360" s="125"/>
      <c r="Z360" s="125"/>
      <c r="AA360" s="125"/>
    </row>
    <row r="361" s="86" customFormat="1" ht="12.75" customHeight="1" spans="1:27">
      <c r="A361" s="136"/>
      <c r="B361" s="136"/>
      <c r="C361" s="125"/>
      <c r="D361" s="136"/>
      <c r="E361" s="136"/>
      <c r="F361" s="136"/>
      <c r="G361" s="336"/>
      <c r="H361" s="136"/>
      <c r="I361" s="124"/>
      <c r="J361" s="125"/>
      <c r="K361" s="125"/>
      <c r="L361" s="125"/>
      <c r="M361" s="125"/>
      <c r="N361" s="125"/>
      <c r="O361" s="125"/>
      <c r="P361" s="125"/>
      <c r="Q361" s="136"/>
      <c r="R361" s="125"/>
      <c r="S361" s="136"/>
      <c r="T361" s="124"/>
      <c r="U361" s="125"/>
      <c r="V361" s="125"/>
      <c r="W361" s="125"/>
      <c r="X361" s="125"/>
      <c r="Y361" s="125"/>
      <c r="Z361" s="125"/>
      <c r="AA361" s="125"/>
    </row>
    <row r="362" s="86" customFormat="1" ht="12.75" customHeight="1" spans="1:27">
      <c r="A362" s="136"/>
      <c r="B362" s="136"/>
      <c r="C362" s="125"/>
      <c r="D362" s="136"/>
      <c r="E362" s="136"/>
      <c r="F362" s="136"/>
      <c r="G362" s="336"/>
      <c r="H362" s="136"/>
      <c r="I362" s="124"/>
      <c r="J362" s="125"/>
      <c r="K362" s="125"/>
      <c r="L362" s="125"/>
      <c r="M362" s="125"/>
      <c r="N362" s="125"/>
      <c r="O362" s="125"/>
      <c r="P362" s="125"/>
      <c r="Q362" s="136"/>
      <c r="R362" s="125"/>
      <c r="S362" s="136"/>
      <c r="T362" s="124"/>
      <c r="U362" s="125"/>
      <c r="V362" s="125"/>
      <c r="W362" s="125"/>
      <c r="X362" s="125"/>
      <c r="Y362" s="125"/>
      <c r="Z362" s="125"/>
      <c r="AA362" s="125"/>
    </row>
    <row r="363" s="86" customFormat="1" ht="12.75" customHeight="1" spans="1:27">
      <c r="A363" s="136"/>
      <c r="B363" s="136"/>
      <c r="C363" s="125"/>
      <c r="D363" s="136"/>
      <c r="E363" s="136"/>
      <c r="F363" s="136"/>
      <c r="G363" s="336"/>
      <c r="H363" s="136"/>
      <c r="I363" s="124"/>
      <c r="J363" s="125"/>
      <c r="K363" s="125"/>
      <c r="L363" s="125"/>
      <c r="M363" s="125"/>
      <c r="N363" s="125"/>
      <c r="O363" s="125"/>
      <c r="P363" s="125"/>
      <c r="Q363" s="136"/>
      <c r="R363" s="125"/>
      <c r="S363" s="136"/>
      <c r="T363" s="124"/>
      <c r="U363" s="125"/>
      <c r="V363" s="125"/>
      <c r="W363" s="125"/>
      <c r="X363" s="125"/>
      <c r="Y363" s="125"/>
      <c r="Z363" s="125"/>
      <c r="AA363" s="125"/>
    </row>
    <row r="364" s="86" customFormat="1" ht="12.75" customHeight="1" spans="1:27">
      <c r="A364" s="136"/>
      <c r="B364" s="136"/>
      <c r="C364" s="125"/>
      <c r="D364" s="136"/>
      <c r="E364" s="136"/>
      <c r="F364" s="136"/>
      <c r="G364" s="336"/>
      <c r="H364" s="136"/>
      <c r="I364" s="124"/>
      <c r="J364" s="125"/>
      <c r="K364" s="125"/>
      <c r="L364" s="125"/>
      <c r="M364" s="125"/>
      <c r="N364" s="125"/>
      <c r="O364" s="125"/>
      <c r="P364" s="125"/>
      <c r="Q364" s="136"/>
      <c r="R364" s="125"/>
      <c r="S364" s="136"/>
      <c r="T364" s="124"/>
      <c r="U364" s="125"/>
      <c r="V364" s="125"/>
      <c r="W364" s="125"/>
      <c r="X364" s="125"/>
      <c r="Y364" s="125"/>
      <c r="Z364" s="125"/>
      <c r="AA364" s="125"/>
    </row>
    <row r="365" s="86" customFormat="1" ht="12.75" customHeight="1" spans="1:27">
      <c r="A365" s="136"/>
      <c r="B365" s="136"/>
      <c r="C365" s="125"/>
      <c r="D365" s="136"/>
      <c r="E365" s="136"/>
      <c r="F365" s="136"/>
      <c r="G365" s="336"/>
      <c r="H365" s="136"/>
      <c r="I365" s="124"/>
      <c r="J365" s="125"/>
      <c r="K365" s="125"/>
      <c r="L365" s="125"/>
      <c r="M365" s="125"/>
      <c r="N365" s="125"/>
      <c r="O365" s="125"/>
      <c r="P365" s="125"/>
      <c r="Q365" s="136"/>
      <c r="R365" s="125"/>
      <c r="S365" s="136"/>
      <c r="T365" s="124"/>
      <c r="U365" s="125"/>
      <c r="V365" s="125"/>
      <c r="W365" s="125"/>
      <c r="X365" s="125"/>
      <c r="Y365" s="125"/>
      <c r="Z365" s="125"/>
      <c r="AA365" s="125"/>
    </row>
    <row r="366" s="86" customFormat="1" ht="12.75" customHeight="1" spans="1:27">
      <c r="A366" s="136"/>
      <c r="B366" s="136"/>
      <c r="C366" s="125"/>
      <c r="D366" s="136"/>
      <c r="E366" s="136"/>
      <c r="F366" s="136"/>
      <c r="G366" s="336"/>
      <c r="H366" s="136"/>
      <c r="I366" s="124"/>
      <c r="J366" s="125"/>
      <c r="K366" s="125"/>
      <c r="L366" s="125"/>
      <c r="M366" s="125"/>
      <c r="N366" s="125"/>
      <c r="O366" s="125"/>
      <c r="P366" s="125"/>
      <c r="Q366" s="136"/>
      <c r="R366" s="125"/>
      <c r="S366" s="136"/>
      <c r="T366" s="124"/>
      <c r="U366" s="125"/>
      <c r="V366" s="125"/>
      <c r="W366" s="125"/>
      <c r="X366" s="125"/>
      <c r="Y366" s="125"/>
      <c r="Z366" s="125"/>
      <c r="AA366" s="125"/>
    </row>
    <row r="367" s="86" customFormat="1" ht="12.75" customHeight="1" spans="1:27">
      <c r="A367" s="136"/>
      <c r="B367" s="136"/>
      <c r="C367" s="125"/>
      <c r="D367" s="136"/>
      <c r="E367" s="136"/>
      <c r="F367" s="136"/>
      <c r="G367" s="336"/>
      <c r="H367" s="136"/>
      <c r="I367" s="124"/>
      <c r="J367" s="125"/>
      <c r="K367" s="125"/>
      <c r="L367" s="125"/>
      <c r="M367" s="125"/>
      <c r="N367" s="125"/>
      <c r="O367" s="125"/>
      <c r="P367" s="125"/>
      <c r="Q367" s="136"/>
      <c r="R367" s="125"/>
      <c r="S367" s="136"/>
      <c r="T367" s="124"/>
      <c r="U367" s="125"/>
      <c r="V367" s="125"/>
      <c r="W367" s="125"/>
      <c r="X367" s="125"/>
      <c r="Y367" s="125"/>
      <c r="Z367" s="125"/>
      <c r="AA367" s="125"/>
    </row>
    <row r="368" s="86" customFormat="1" ht="12.75" customHeight="1" spans="1:27">
      <c r="A368" s="136"/>
      <c r="B368" s="136"/>
      <c r="C368" s="125"/>
      <c r="D368" s="136"/>
      <c r="E368" s="136"/>
      <c r="F368" s="136"/>
      <c r="G368" s="336"/>
      <c r="H368" s="136"/>
      <c r="I368" s="124"/>
      <c r="J368" s="125"/>
      <c r="K368" s="125"/>
      <c r="L368" s="125"/>
      <c r="M368" s="125"/>
      <c r="N368" s="125"/>
      <c r="O368" s="125"/>
      <c r="P368" s="125"/>
      <c r="Q368" s="136"/>
      <c r="R368" s="125"/>
      <c r="S368" s="136"/>
      <c r="T368" s="124"/>
      <c r="U368" s="125"/>
      <c r="V368" s="125"/>
      <c r="W368" s="125"/>
      <c r="X368" s="125"/>
      <c r="Y368" s="125"/>
      <c r="Z368" s="125"/>
      <c r="AA368" s="125"/>
    </row>
    <row r="369" s="86" customFormat="1" ht="12.75" customHeight="1" spans="1:27">
      <c r="A369" s="136"/>
      <c r="B369" s="136"/>
      <c r="C369" s="125"/>
      <c r="D369" s="136"/>
      <c r="E369" s="136"/>
      <c r="F369" s="136"/>
      <c r="G369" s="336"/>
      <c r="H369" s="136"/>
      <c r="I369" s="124"/>
      <c r="J369" s="125"/>
      <c r="K369" s="125"/>
      <c r="L369" s="125"/>
      <c r="M369" s="125"/>
      <c r="N369" s="125"/>
      <c r="O369" s="125"/>
      <c r="P369" s="125"/>
      <c r="Q369" s="136"/>
      <c r="R369" s="125"/>
      <c r="S369" s="136"/>
      <c r="T369" s="124"/>
      <c r="U369" s="125"/>
      <c r="V369" s="125"/>
      <c r="W369" s="125"/>
      <c r="X369" s="125"/>
      <c r="Y369" s="125"/>
      <c r="Z369" s="125"/>
      <c r="AA369" s="125"/>
    </row>
    <row r="370" s="86" customFormat="1" ht="12.75" customHeight="1" spans="1:27">
      <c r="A370" s="136"/>
      <c r="B370" s="136"/>
      <c r="C370" s="125"/>
      <c r="D370" s="136"/>
      <c r="E370" s="136"/>
      <c r="F370" s="136"/>
      <c r="G370" s="336"/>
      <c r="H370" s="136"/>
      <c r="I370" s="124"/>
      <c r="J370" s="125"/>
      <c r="K370" s="125"/>
      <c r="L370" s="125"/>
      <c r="M370" s="125"/>
      <c r="N370" s="125"/>
      <c r="O370" s="125"/>
      <c r="P370" s="125"/>
      <c r="Q370" s="136"/>
      <c r="R370" s="125"/>
      <c r="S370" s="136"/>
      <c r="T370" s="124"/>
      <c r="U370" s="125"/>
      <c r="V370" s="125"/>
      <c r="W370" s="125"/>
      <c r="X370" s="125"/>
      <c r="Y370" s="125"/>
      <c r="Z370" s="125"/>
      <c r="AA370" s="125"/>
    </row>
    <row r="371" s="86" customFormat="1" ht="12.75" customHeight="1" spans="1:27">
      <c r="A371" s="136"/>
      <c r="B371" s="136"/>
      <c r="C371" s="125"/>
      <c r="D371" s="136"/>
      <c r="E371" s="136"/>
      <c r="F371" s="136"/>
      <c r="G371" s="336"/>
      <c r="H371" s="136"/>
      <c r="I371" s="124"/>
      <c r="J371" s="125"/>
      <c r="K371" s="125"/>
      <c r="L371" s="125"/>
      <c r="M371" s="125"/>
      <c r="N371" s="125"/>
      <c r="O371" s="125"/>
      <c r="P371" s="125"/>
      <c r="Q371" s="136"/>
      <c r="R371" s="125"/>
      <c r="S371" s="136"/>
      <c r="T371" s="124"/>
      <c r="U371" s="125"/>
      <c r="V371" s="125"/>
      <c r="W371" s="125"/>
      <c r="X371" s="125"/>
      <c r="Y371" s="125"/>
      <c r="Z371" s="125"/>
      <c r="AA371" s="125"/>
    </row>
    <row r="372" s="86" customFormat="1" ht="12.75" customHeight="1" spans="1:27">
      <c r="A372" s="136"/>
      <c r="B372" s="136"/>
      <c r="C372" s="125"/>
      <c r="D372" s="136"/>
      <c r="E372" s="136"/>
      <c r="F372" s="136"/>
      <c r="G372" s="336"/>
      <c r="H372" s="136"/>
      <c r="I372" s="124"/>
      <c r="J372" s="125"/>
      <c r="K372" s="125"/>
      <c r="L372" s="125"/>
      <c r="M372" s="125"/>
      <c r="N372" s="125"/>
      <c r="O372" s="125"/>
      <c r="P372" s="125"/>
      <c r="Q372" s="136"/>
      <c r="R372" s="125"/>
      <c r="S372" s="136"/>
      <c r="T372" s="124"/>
      <c r="U372" s="125"/>
      <c r="V372" s="125"/>
      <c r="W372" s="125"/>
      <c r="X372" s="125"/>
      <c r="Y372" s="125"/>
      <c r="Z372" s="125"/>
      <c r="AA372" s="125"/>
    </row>
    <row r="373" s="86" customFormat="1" ht="12.75" customHeight="1" spans="1:27">
      <c r="A373" s="136"/>
      <c r="B373" s="136"/>
      <c r="C373" s="125"/>
      <c r="D373" s="136"/>
      <c r="E373" s="136"/>
      <c r="F373" s="136"/>
      <c r="G373" s="336"/>
      <c r="H373" s="136"/>
      <c r="I373" s="124"/>
      <c r="J373" s="125"/>
      <c r="K373" s="125"/>
      <c r="L373" s="125"/>
      <c r="M373" s="125"/>
      <c r="N373" s="125"/>
      <c r="O373" s="125"/>
      <c r="P373" s="125"/>
      <c r="Q373" s="136"/>
      <c r="R373" s="125"/>
      <c r="S373" s="136"/>
      <c r="T373" s="124"/>
      <c r="U373" s="125"/>
      <c r="V373" s="125"/>
      <c r="W373" s="125"/>
      <c r="X373" s="125"/>
      <c r="Y373" s="125"/>
      <c r="Z373" s="125"/>
      <c r="AA373" s="125"/>
    </row>
    <row r="374" s="86" customFormat="1" ht="12.75" customHeight="1" spans="1:27">
      <c r="A374" s="136"/>
      <c r="B374" s="136"/>
      <c r="C374" s="125"/>
      <c r="D374" s="136"/>
      <c r="E374" s="136"/>
      <c r="F374" s="136"/>
      <c r="G374" s="336"/>
      <c r="H374" s="136"/>
      <c r="I374" s="124"/>
      <c r="J374" s="125"/>
      <c r="K374" s="125"/>
      <c r="L374" s="125"/>
      <c r="M374" s="125"/>
      <c r="N374" s="125"/>
      <c r="O374" s="125"/>
      <c r="P374" s="125"/>
      <c r="Q374" s="136"/>
      <c r="R374" s="125"/>
      <c r="S374" s="136"/>
      <c r="T374" s="124"/>
      <c r="U374" s="125"/>
      <c r="V374" s="125"/>
      <c r="W374" s="125"/>
      <c r="X374" s="125"/>
      <c r="Y374" s="125"/>
      <c r="Z374" s="125"/>
      <c r="AA374" s="125"/>
    </row>
    <row r="375" s="86" customFormat="1" ht="12.75" customHeight="1" spans="1:27">
      <c r="A375" s="136"/>
      <c r="B375" s="136"/>
      <c r="C375" s="125"/>
      <c r="D375" s="136"/>
      <c r="E375" s="136"/>
      <c r="F375" s="136"/>
      <c r="G375" s="336"/>
      <c r="H375" s="136"/>
      <c r="I375" s="124"/>
      <c r="J375" s="125"/>
      <c r="K375" s="125"/>
      <c r="L375" s="125"/>
      <c r="M375" s="125"/>
      <c r="N375" s="125"/>
      <c r="O375" s="125"/>
      <c r="P375" s="125"/>
      <c r="Q375" s="136"/>
      <c r="R375" s="125"/>
      <c r="S375" s="136"/>
      <c r="T375" s="124"/>
      <c r="U375" s="125"/>
      <c r="V375" s="125"/>
      <c r="W375" s="125"/>
      <c r="X375" s="125"/>
      <c r="Y375" s="125"/>
      <c r="Z375" s="125"/>
      <c r="AA375" s="125"/>
    </row>
    <row r="376" s="86" customFormat="1" ht="12.75" customHeight="1" spans="1:27">
      <c r="A376" s="136"/>
      <c r="B376" s="136"/>
      <c r="C376" s="125"/>
      <c r="D376" s="136"/>
      <c r="E376" s="136"/>
      <c r="F376" s="136"/>
      <c r="G376" s="336"/>
      <c r="H376" s="136"/>
      <c r="I376" s="124"/>
      <c r="J376" s="125"/>
      <c r="K376" s="125"/>
      <c r="L376" s="125"/>
      <c r="M376" s="125"/>
      <c r="N376" s="125"/>
      <c r="O376" s="125"/>
      <c r="P376" s="125"/>
      <c r="Q376" s="136"/>
      <c r="R376" s="125"/>
      <c r="S376" s="136"/>
      <c r="T376" s="124"/>
      <c r="U376" s="125"/>
      <c r="V376" s="125"/>
      <c r="W376" s="125"/>
      <c r="X376" s="125"/>
      <c r="Y376" s="125"/>
      <c r="Z376" s="125"/>
      <c r="AA376" s="125"/>
    </row>
    <row r="377" s="86" customFormat="1" ht="12.75" customHeight="1" spans="1:27">
      <c r="A377" s="136"/>
      <c r="B377" s="136"/>
      <c r="C377" s="125"/>
      <c r="D377" s="136"/>
      <c r="E377" s="136"/>
      <c r="F377" s="136"/>
      <c r="G377" s="336"/>
      <c r="H377" s="136"/>
      <c r="I377" s="124"/>
      <c r="J377" s="125"/>
      <c r="K377" s="125"/>
      <c r="L377" s="125"/>
      <c r="M377" s="125"/>
      <c r="N377" s="125"/>
      <c r="O377" s="125"/>
      <c r="P377" s="125"/>
      <c r="Q377" s="136"/>
      <c r="R377" s="125"/>
      <c r="S377" s="136"/>
      <c r="T377" s="124"/>
      <c r="U377" s="125"/>
      <c r="V377" s="125"/>
      <c r="W377" s="125"/>
      <c r="X377" s="125"/>
      <c r="Y377" s="125"/>
      <c r="Z377" s="125"/>
      <c r="AA377" s="125"/>
    </row>
    <row r="378" s="86" customFormat="1" ht="12.75" customHeight="1" spans="1:27">
      <c r="A378" s="136"/>
      <c r="B378" s="136"/>
      <c r="C378" s="125"/>
      <c r="D378" s="136"/>
      <c r="E378" s="136"/>
      <c r="F378" s="136"/>
      <c r="G378" s="336"/>
      <c r="H378" s="136"/>
      <c r="I378" s="124"/>
      <c r="J378" s="125"/>
      <c r="K378" s="125"/>
      <c r="L378" s="125"/>
      <c r="M378" s="125"/>
      <c r="N378" s="125"/>
      <c r="O378" s="125"/>
      <c r="P378" s="125"/>
      <c r="Q378" s="136"/>
      <c r="R378" s="125"/>
      <c r="S378" s="136"/>
      <c r="T378" s="124"/>
      <c r="U378" s="125"/>
      <c r="V378" s="125"/>
      <c r="W378" s="125"/>
      <c r="X378" s="125"/>
      <c r="Y378" s="125"/>
      <c r="Z378" s="125"/>
      <c r="AA378" s="125"/>
    </row>
    <row r="379" s="86" customFormat="1" ht="12.75" customHeight="1" spans="1:27">
      <c r="A379" s="136"/>
      <c r="B379" s="136"/>
      <c r="C379" s="125"/>
      <c r="D379" s="136"/>
      <c r="E379" s="136"/>
      <c r="F379" s="136"/>
      <c r="G379" s="336"/>
      <c r="H379" s="136"/>
      <c r="I379" s="124"/>
      <c r="J379" s="125"/>
      <c r="K379" s="125"/>
      <c r="L379" s="125"/>
      <c r="M379" s="125"/>
      <c r="N379" s="125"/>
      <c r="O379" s="125"/>
      <c r="P379" s="125"/>
      <c r="Q379" s="136"/>
      <c r="R379" s="125"/>
      <c r="S379" s="136"/>
      <c r="T379" s="124"/>
      <c r="U379" s="125"/>
      <c r="V379" s="125"/>
      <c r="W379" s="125"/>
      <c r="X379" s="125"/>
      <c r="Y379" s="125"/>
      <c r="Z379" s="125"/>
      <c r="AA379" s="125"/>
    </row>
    <row r="380" s="86" customFormat="1" ht="12.75" customHeight="1" spans="1:27">
      <c r="A380" s="136"/>
      <c r="B380" s="136"/>
      <c r="C380" s="125"/>
      <c r="D380" s="136"/>
      <c r="E380" s="136"/>
      <c r="F380" s="136"/>
      <c r="G380" s="336"/>
      <c r="H380" s="136"/>
      <c r="I380" s="124"/>
      <c r="J380" s="125"/>
      <c r="K380" s="125"/>
      <c r="L380" s="125"/>
      <c r="M380" s="125"/>
      <c r="N380" s="125"/>
      <c r="O380" s="125"/>
      <c r="P380" s="125"/>
      <c r="Q380" s="136"/>
      <c r="R380" s="125"/>
      <c r="S380" s="136"/>
      <c r="T380" s="124"/>
      <c r="U380" s="125"/>
      <c r="V380" s="125"/>
      <c r="W380" s="125"/>
      <c r="X380" s="125"/>
      <c r="Y380" s="125"/>
      <c r="Z380" s="125"/>
      <c r="AA380" s="125"/>
    </row>
    <row r="381" s="86" customFormat="1" ht="12.75" customHeight="1" spans="1:27">
      <c r="A381" s="136"/>
      <c r="B381" s="136"/>
      <c r="C381" s="125"/>
      <c r="D381" s="136"/>
      <c r="E381" s="136"/>
      <c r="F381" s="136"/>
      <c r="G381" s="336"/>
      <c r="H381" s="136"/>
      <c r="I381" s="124"/>
      <c r="J381" s="125"/>
      <c r="K381" s="125"/>
      <c r="L381" s="125"/>
      <c r="M381" s="125"/>
      <c r="N381" s="125"/>
      <c r="O381" s="125"/>
      <c r="P381" s="125"/>
      <c r="Q381" s="136"/>
      <c r="R381" s="125"/>
      <c r="S381" s="136"/>
      <c r="T381" s="124"/>
      <c r="U381" s="125"/>
      <c r="V381" s="125"/>
      <c r="W381" s="125"/>
      <c r="X381" s="125"/>
      <c r="Y381" s="125"/>
      <c r="Z381" s="125"/>
      <c r="AA381" s="125"/>
    </row>
    <row r="382" s="86" customFormat="1" ht="12.75" customHeight="1" spans="1:27">
      <c r="A382" s="136"/>
      <c r="B382" s="136"/>
      <c r="C382" s="125"/>
      <c r="D382" s="136"/>
      <c r="E382" s="136"/>
      <c r="F382" s="136"/>
      <c r="G382" s="336"/>
      <c r="H382" s="136"/>
      <c r="I382" s="124"/>
      <c r="J382" s="125"/>
      <c r="K382" s="125"/>
      <c r="L382" s="125"/>
      <c r="M382" s="125"/>
      <c r="N382" s="125"/>
      <c r="O382" s="125"/>
      <c r="P382" s="125"/>
      <c r="Q382" s="136"/>
      <c r="R382" s="125"/>
      <c r="S382" s="136"/>
      <c r="T382" s="124"/>
      <c r="U382" s="125"/>
      <c r="V382" s="125"/>
      <c r="W382" s="125"/>
      <c r="X382" s="125"/>
      <c r="Y382" s="125"/>
      <c r="Z382" s="125"/>
      <c r="AA382" s="125"/>
    </row>
    <row r="383" s="86" customFormat="1" ht="12.75" customHeight="1" spans="1:27">
      <c r="A383" s="136"/>
      <c r="B383" s="136"/>
      <c r="C383" s="125"/>
      <c r="D383" s="136"/>
      <c r="E383" s="136"/>
      <c r="F383" s="136"/>
      <c r="G383" s="336"/>
      <c r="H383" s="136"/>
      <c r="I383" s="124"/>
      <c r="J383" s="125"/>
      <c r="K383" s="125"/>
      <c r="L383" s="125"/>
      <c r="M383" s="125"/>
      <c r="N383" s="125"/>
      <c r="O383" s="125"/>
      <c r="P383" s="125"/>
      <c r="Q383" s="136"/>
      <c r="R383" s="125"/>
      <c r="S383" s="136"/>
      <c r="T383" s="124"/>
      <c r="U383" s="125"/>
      <c r="V383" s="125"/>
      <c r="W383" s="125"/>
      <c r="X383" s="125"/>
      <c r="Y383" s="125"/>
      <c r="Z383" s="125"/>
      <c r="AA383" s="125"/>
    </row>
    <row r="384" s="86" customFormat="1" ht="12.75" customHeight="1" spans="1:27">
      <c r="A384" s="136"/>
      <c r="B384" s="136"/>
      <c r="C384" s="125"/>
      <c r="D384" s="136"/>
      <c r="E384" s="136"/>
      <c r="F384" s="136"/>
      <c r="G384" s="336"/>
      <c r="H384" s="136"/>
      <c r="I384" s="124"/>
      <c r="J384" s="125"/>
      <c r="K384" s="125"/>
      <c r="L384" s="125"/>
      <c r="M384" s="125"/>
      <c r="N384" s="125"/>
      <c r="O384" s="125"/>
      <c r="P384" s="125"/>
      <c r="Q384" s="136"/>
      <c r="R384" s="125"/>
      <c r="S384" s="136"/>
      <c r="T384" s="124"/>
      <c r="U384" s="125"/>
      <c r="V384" s="125"/>
      <c r="W384" s="125"/>
      <c r="X384" s="125"/>
      <c r="Y384" s="125"/>
      <c r="Z384" s="125"/>
      <c r="AA384" s="125"/>
    </row>
    <row r="385" s="86" customFormat="1" ht="12.75" customHeight="1" spans="1:27">
      <c r="A385" s="136"/>
      <c r="B385" s="136"/>
      <c r="C385" s="125"/>
      <c r="D385" s="136"/>
      <c r="E385" s="136"/>
      <c r="F385" s="136"/>
      <c r="G385" s="336"/>
      <c r="H385" s="136"/>
      <c r="I385" s="124"/>
      <c r="J385" s="125"/>
      <c r="K385" s="125"/>
      <c r="L385" s="125"/>
      <c r="M385" s="125"/>
      <c r="N385" s="125"/>
      <c r="O385" s="125"/>
      <c r="P385" s="125"/>
      <c r="Q385" s="136"/>
      <c r="R385" s="125"/>
      <c r="S385" s="136"/>
      <c r="T385" s="124"/>
      <c r="U385" s="125"/>
      <c r="V385" s="125"/>
      <c r="W385" s="125"/>
      <c r="X385" s="125"/>
      <c r="Y385" s="125"/>
      <c r="Z385" s="125"/>
      <c r="AA385" s="125"/>
    </row>
    <row r="386" s="86" customFormat="1" ht="12.75" customHeight="1" spans="1:27">
      <c r="A386" s="136"/>
      <c r="B386" s="136"/>
      <c r="C386" s="125"/>
      <c r="D386" s="136"/>
      <c r="E386" s="136"/>
      <c r="F386" s="136"/>
      <c r="G386" s="336"/>
      <c r="H386" s="136"/>
      <c r="I386" s="124"/>
      <c r="J386" s="125"/>
      <c r="K386" s="125"/>
      <c r="L386" s="125"/>
      <c r="M386" s="125"/>
      <c r="N386" s="125"/>
      <c r="O386" s="125"/>
      <c r="P386" s="125"/>
      <c r="Q386" s="136"/>
      <c r="R386" s="125"/>
      <c r="S386" s="136"/>
      <c r="T386" s="124"/>
      <c r="U386" s="125"/>
      <c r="V386" s="125"/>
      <c r="W386" s="125"/>
      <c r="X386" s="125"/>
      <c r="Y386" s="125"/>
      <c r="Z386" s="125"/>
      <c r="AA386" s="125"/>
    </row>
    <row r="387" s="86" customFormat="1" ht="12.75" customHeight="1" spans="1:27">
      <c r="A387" s="136"/>
      <c r="B387" s="136"/>
      <c r="C387" s="125"/>
      <c r="D387" s="136"/>
      <c r="E387" s="136"/>
      <c r="F387" s="136"/>
      <c r="G387" s="336"/>
      <c r="H387" s="136"/>
      <c r="I387" s="124"/>
      <c r="J387" s="125"/>
      <c r="K387" s="125"/>
      <c r="L387" s="125"/>
      <c r="M387" s="125"/>
      <c r="N387" s="125"/>
      <c r="O387" s="125"/>
      <c r="P387" s="125"/>
      <c r="Q387" s="136"/>
      <c r="R387" s="125"/>
      <c r="S387" s="136"/>
      <c r="T387" s="124"/>
      <c r="U387" s="125"/>
      <c r="V387" s="125"/>
      <c r="W387" s="125"/>
      <c r="X387" s="125"/>
      <c r="Y387" s="125"/>
      <c r="Z387" s="125"/>
      <c r="AA387" s="125"/>
    </row>
    <row r="388" s="86" customFormat="1" ht="12.75" customHeight="1" spans="1:27">
      <c r="A388" s="136"/>
      <c r="B388" s="136"/>
      <c r="C388" s="125"/>
      <c r="D388" s="136"/>
      <c r="E388" s="136"/>
      <c r="F388" s="136"/>
      <c r="G388" s="336"/>
      <c r="H388" s="136"/>
      <c r="I388" s="124"/>
      <c r="J388" s="125"/>
      <c r="K388" s="125"/>
      <c r="L388" s="125"/>
      <c r="M388" s="125"/>
      <c r="N388" s="125"/>
      <c r="O388" s="125"/>
      <c r="P388" s="125"/>
      <c r="Q388" s="136"/>
      <c r="R388" s="125"/>
      <c r="S388" s="136"/>
      <c r="T388" s="124"/>
      <c r="U388" s="125"/>
      <c r="V388" s="125"/>
      <c r="W388" s="125"/>
      <c r="X388" s="125"/>
      <c r="Y388" s="125"/>
      <c r="Z388" s="125"/>
      <c r="AA388" s="125"/>
    </row>
    <row r="389" s="86" customFormat="1" ht="12.75" customHeight="1" spans="1:27">
      <c r="A389" s="136"/>
      <c r="B389" s="136"/>
      <c r="C389" s="125"/>
      <c r="D389" s="136"/>
      <c r="E389" s="136"/>
      <c r="F389" s="136"/>
      <c r="G389" s="336"/>
      <c r="H389" s="136"/>
      <c r="I389" s="124"/>
      <c r="J389" s="125"/>
      <c r="K389" s="125"/>
      <c r="L389" s="125"/>
      <c r="M389" s="125"/>
      <c r="N389" s="125"/>
      <c r="O389" s="125"/>
      <c r="P389" s="125"/>
      <c r="Q389" s="136"/>
      <c r="R389" s="125"/>
      <c r="S389" s="136"/>
      <c r="T389" s="124"/>
      <c r="U389" s="125"/>
      <c r="V389" s="125"/>
      <c r="W389" s="125"/>
      <c r="X389" s="125"/>
      <c r="Y389" s="125"/>
      <c r="Z389" s="125"/>
      <c r="AA389" s="125"/>
    </row>
    <row r="390" s="86" customFormat="1" ht="12.75" customHeight="1" spans="1:27">
      <c r="A390" s="136"/>
      <c r="B390" s="136"/>
      <c r="C390" s="125"/>
      <c r="D390" s="136"/>
      <c r="E390" s="136"/>
      <c r="F390" s="136"/>
      <c r="G390" s="336"/>
      <c r="H390" s="136"/>
      <c r="I390" s="124"/>
      <c r="J390" s="125"/>
      <c r="K390" s="125"/>
      <c r="L390" s="125"/>
      <c r="M390" s="125"/>
      <c r="N390" s="125"/>
      <c r="O390" s="125"/>
      <c r="P390" s="125"/>
      <c r="Q390" s="136"/>
      <c r="R390" s="125"/>
      <c r="S390" s="136"/>
      <c r="T390" s="124"/>
      <c r="U390" s="125"/>
      <c r="V390" s="125"/>
      <c r="W390" s="125"/>
      <c r="X390" s="125"/>
      <c r="Y390" s="125"/>
      <c r="Z390" s="125"/>
      <c r="AA390" s="125"/>
    </row>
    <row r="391" s="86" customFormat="1" ht="12.75" customHeight="1" spans="1:27">
      <c r="A391" s="136"/>
      <c r="B391" s="136"/>
      <c r="C391" s="125"/>
      <c r="D391" s="136"/>
      <c r="E391" s="136"/>
      <c r="F391" s="136"/>
      <c r="G391" s="336"/>
      <c r="H391" s="136"/>
      <c r="I391" s="124"/>
      <c r="J391" s="125"/>
      <c r="K391" s="125"/>
      <c r="L391" s="125"/>
      <c r="M391" s="125"/>
      <c r="N391" s="125"/>
      <c r="O391" s="125"/>
      <c r="P391" s="125"/>
      <c r="Q391" s="136"/>
      <c r="R391" s="125"/>
      <c r="S391" s="136"/>
      <c r="T391" s="124"/>
      <c r="U391" s="125"/>
      <c r="V391" s="125"/>
      <c r="W391" s="125"/>
      <c r="X391" s="125"/>
      <c r="Y391" s="125"/>
      <c r="Z391" s="125"/>
      <c r="AA391" s="125"/>
    </row>
    <row r="392" s="86" customFormat="1" ht="12.75" customHeight="1" spans="1:27">
      <c r="A392" s="136"/>
      <c r="B392" s="136"/>
      <c r="C392" s="125"/>
      <c r="D392" s="136"/>
      <c r="E392" s="136"/>
      <c r="F392" s="136"/>
      <c r="G392" s="336"/>
      <c r="H392" s="136"/>
      <c r="I392" s="124"/>
      <c r="J392" s="125"/>
      <c r="K392" s="125"/>
      <c r="L392" s="125"/>
      <c r="M392" s="125"/>
      <c r="N392" s="125"/>
      <c r="O392" s="125"/>
      <c r="P392" s="125"/>
      <c r="Q392" s="136"/>
      <c r="R392" s="125"/>
      <c r="S392" s="136"/>
      <c r="T392" s="124"/>
      <c r="U392" s="125"/>
      <c r="V392" s="125"/>
      <c r="W392" s="125"/>
      <c r="X392" s="125"/>
      <c r="Y392" s="125"/>
      <c r="Z392" s="125"/>
      <c r="AA392" s="125"/>
    </row>
    <row r="393" s="86" customFormat="1" ht="12.75" customHeight="1" spans="1:27">
      <c r="A393" s="136"/>
      <c r="B393" s="136"/>
      <c r="C393" s="125"/>
      <c r="D393" s="136"/>
      <c r="E393" s="136"/>
      <c r="F393" s="136"/>
      <c r="G393" s="336"/>
      <c r="H393" s="136"/>
      <c r="I393" s="124"/>
      <c r="J393" s="125"/>
      <c r="K393" s="125"/>
      <c r="L393" s="125"/>
      <c r="M393" s="125"/>
      <c r="N393" s="125"/>
      <c r="O393" s="125"/>
      <c r="P393" s="125"/>
      <c r="Q393" s="136"/>
      <c r="R393" s="125"/>
      <c r="S393" s="136"/>
      <c r="T393" s="124"/>
      <c r="U393" s="125"/>
      <c r="V393" s="125"/>
      <c r="W393" s="125"/>
      <c r="X393" s="125"/>
      <c r="Y393" s="125"/>
      <c r="Z393" s="125"/>
      <c r="AA393" s="125"/>
    </row>
    <row r="394" s="86" customFormat="1" ht="12.75" customHeight="1" spans="1:27">
      <c r="A394" s="136"/>
      <c r="B394" s="136"/>
      <c r="C394" s="125"/>
      <c r="D394" s="136"/>
      <c r="E394" s="136"/>
      <c r="F394" s="136"/>
      <c r="G394" s="336"/>
      <c r="H394" s="136"/>
      <c r="I394" s="124"/>
      <c r="J394" s="125"/>
      <c r="K394" s="125"/>
      <c r="L394" s="125"/>
      <c r="M394" s="125"/>
      <c r="N394" s="125"/>
      <c r="O394" s="125"/>
      <c r="P394" s="125"/>
      <c r="Q394" s="136"/>
      <c r="R394" s="125"/>
      <c r="S394" s="136"/>
      <c r="T394" s="124"/>
      <c r="U394" s="125"/>
      <c r="V394" s="125"/>
      <c r="W394" s="125"/>
      <c r="X394" s="125"/>
      <c r="Y394" s="125"/>
      <c r="Z394" s="125"/>
      <c r="AA394" s="125"/>
    </row>
    <row r="395" s="86" customFormat="1" ht="12.75" customHeight="1" spans="1:27">
      <c r="A395" s="136"/>
      <c r="B395" s="136"/>
      <c r="C395" s="125"/>
      <c r="D395" s="136"/>
      <c r="E395" s="136"/>
      <c r="F395" s="136"/>
      <c r="G395" s="336"/>
      <c r="H395" s="136"/>
      <c r="I395" s="124"/>
      <c r="J395" s="125"/>
      <c r="K395" s="125"/>
      <c r="L395" s="125"/>
      <c r="M395" s="125"/>
      <c r="N395" s="125"/>
      <c r="O395" s="125"/>
      <c r="P395" s="125"/>
      <c r="Q395" s="136"/>
      <c r="R395" s="125"/>
      <c r="S395" s="136"/>
      <c r="T395" s="124"/>
      <c r="U395" s="125"/>
      <c r="V395" s="125"/>
      <c r="W395" s="125"/>
      <c r="X395" s="125"/>
      <c r="Y395" s="125"/>
      <c r="Z395" s="125"/>
      <c r="AA395" s="125"/>
    </row>
    <row r="396" s="86" customFormat="1" ht="12.75" customHeight="1" spans="1:27">
      <c r="A396" s="136"/>
      <c r="B396" s="136"/>
      <c r="C396" s="125"/>
      <c r="D396" s="136"/>
      <c r="E396" s="136"/>
      <c r="F396" s="136"/>
      <c r="G396" s="336"/>
      <c r="H396" s="136"/>
      <c r="I396" s="124"/>
      <c r="J396" s="125"/>
      <c r="K396" s="125"/>
      <c r="L396" s="125"/>
      <c r="M396" s="125"/>
      <c r="N396" s="125"/>
      <c r="O396" s="125"/>
      <c r="P396" s="125"/>
      <c r="Q396" s="136"/>
      <c r="R396" s="125"/>
      <c r="S396" s="136"/>
      <c r="T396" s="124"/>
      <c r="U396" s="125"/>
      <c r="V396" s="125"/>
      <c r="W396" s="125"/>
      <c r="X396" s="125"/>
      <c r="Y396" s="125"/>
      <c r="Z396" s="125"/>
      <c r="AA396" s="125"/>
    </row>
    <row r="397" s="86" customFormat="1" ht="12.75" customHeight="1" spans="1:27">
      <c r="A397" s="136"/>
      <c r="B397" s="136"/>
      <c r="C397" s="125"/>
      <c r="D397" s="136"/>
      <c r="E397" s="136"/>
      <c r="F397" s="136"/>
      <c r="G397" s="336"/>
      <c r="H397" s="136"/>
      <c r="I397" s="124"/>
      <c r="J397" s="125"/>
      <c r="K397" s="125"/>
      <c r="L397" s="125"/>
      <c r="M397" s="125"/>
      <c r="N397" s="125"/>
      <c r="O397" s="125"/>
      <c r="P397" s="125"/>
      <c r="Q397" s="136"/>
      <c r="R397" s="125"/>
      <c r="S397" s="136"/>
      <c r="T397" s="124"/>
      <c r="U397" s="125"/>
      <c r="V397" s="125"/>
      <c r="W397" s="125"/>
      <c r="X397" s="125"/>
      <c r="Y397" s="125"/>
      <c r="Z397" s="125"/>
      <c r="AA397" s="125"/>
    </row>
    <row r="398" s="86" customFormat="1" ht="12.75" customHeight="1" spans="1:27">
      <c r="A398" s="136"/>
      <c r="B398" s="136"/>
      <c r="C398" s="125"/>
      <c r="D398" s="136"/>
      <c r="E398" s="136"/>
      <c r="F398" s="136"/>
      <c r="G398" s="336"/>
      <c r="H398" s="136"/>
      <c r="I398" s="124"/>
      <c r="J398" s="125"/>
      <c r="K398" s="125"/>
      <c r="L398" s="125"/>
      <c r="M398" s="125"/>
      <c r="N398" s="125"/>
      <c r="O398" s="125"/>
      <c r="P398" s="125"/>
      <c r="Q398" s="136"/>
      <c r="R398" s="125"/>
      <c r="S398" s="136"/>
      <c r="T398" s="124"/>
      <c r="U398" s="125"/>
      <c r="V398" s="125"/>
      <c r="W398" s="125"/>
      <c r="X398" s="125"/>
      <c r="Y398" s="125"/>
      <c r="Z398" s="125"/>
      <c r="AA398" s="125"/>
    </row>
    <row r="399" s="86" customFormat="1" ht="12.75" customHeight="1" spans="1:27">
      <c r="A399" s="136"/>
      <c r="B399" s="136"/>
      <c r="C399" s="125"/>
      <c r="D399" s="136"/>
      <c r="E399" s="136"/>
      <c r="F399" s="136"/>
      <c r="G399" s="336"/>
      <c r="H399" s="136"/>
      <c r="I399" s="124"/>
      <c r="J399" s="125"/>
      <c r="K399" s="125"/>
      <c r="L399" s="125"/>
      <c r="M399" s="125"/>
      <c r="N399" s="125"/>
      <c r="O399" s="125"/>
      <c r="P399" s="125"/>
      <c r="Q399" s="136"/>
      <c r="R399" s="125"/>
      <c r="S399" s="136"/>
      <c r="T399" s="124"/>
      <c r="U399" s="125"/>
      <c r="V399" s="125"/>
      <c r="W399" s="125"/>
      <c r="X399" s="125"/>
      <c r="Y399" s="125"/>
      <c r="Z399" s="125"/>
      <c r="AA399" s="125"/>
    </row>
    <row r="400" s="86" customFormat="1" ht="12.75" customHeight="1" spans="1:27">
      <c r="A400" s="136"/>
      <c r="B400" s="136"/>
      <c r="C400" s="125"/>
      <c r="D400" s="136"/>
      <c r="E400" s="136"/>
      <c r="F400" s="136"/>
      <c r="G400" s="336"/>
      <c r="H400" s="136"/>
      <c r="I400" s="124"/>
      <c r="J400" s="125"/>
      <c r="K400" s="125"/>
      <c r="L400" s="125"/>
      <c r="M400" s="125"/>
      <c r="N400" s="125"/>
      <c r="O400" s="125"/>
      <c r="P400" s="125"/>
      <c r="Q400" s="136"/>
      <c r="R400" s="125"/>
      <c r="S400" s="136"/>
      <c r="T400" s="124"/>
      <c r="U400" s="125"/>
      <c r="V400" s="125"/>
      <c r="W400" s="125"/>
      <c r="X400" s="125"/>
      <c r="Y400" s="125"/>
      <c r="Z400" s="125"/>
      <c r="AA400" s="125"/>
    </row>
    <row r="401" s="86" customFormat="1" ht="12.75" customHeight="1" spans="1:27">
      <c r="A401" s="136"/>
      <c r="B401" s="136"/>
      <c r="C401" s="125"/>
      <c r="D401" s="136"/>
      <c r="E401" s="136"/>
      <c r="F401" s="136"/>
      <c r="G401" s="336"/>
      <c r="H401" s="136"/>
      <c r="I401" s="124"/>
      <c r="J401" s="125"/>
      <c r="K401" s="125"/>
      <c r="L401" s="125"/>
      <c r="M401" s="125"/>
      <c r="N401" s="125"/>
      <c r="O401" s="125"/>
      <c r="P401" s="125"/>
      <c r="Q401" s="136"/>
      <c r="R401" s="125"/>
      <c r="S401" s="136"/>
      <c r="T401" s="124"/>
      <c r="U401" s="125"/>
      <c r="V401" s="125"/>
      <c r="W401" s="125"/>
      <c r="X401" s="125"/>
      <c r="Y401" s="125"/>
      <c r="Z401" s="125"/>
      <c r="AA401" s="125"/>
    </row>
    <row r="402" s="86" customFormat="1" ht="12.75" customHeight="1" spans="1:27">
      <c r="A402" s="136"/>
      <c r="B402" s="136"/>
      <c r="C402" s="125"/>
      <c r="D402" s="136"/>
      <c r="E402" s="136"/>
      <c r="F402" s="136"/>
      <c r="G402" s="336"/>
      <c r="H402" s="136"/>
      <c r="I402" s="124"/>
      <c r="J402" s="125"/>
      <c r="K402" s="125"/>
      <c r="L402" s="125"/>
      <c r="M402" s="125"/>
      <c r="N402" s="125"/>
      <c r="O402" s="125"/>
      <c r="P402" s="125"/>
      <c r="Q402" s="136"/>
      <c r="R402" s="125"/>
      <c r="S402" s="136"/>
      <c r="T402" s="124"/>
      <c r="U402" s="125"/>
      <c r="V402" s="125"/>
      <c r="W402" s="125"/>
      <c r="X402" s="125"/>
      <c r="Y402" s="125"/>
      <c r="Z402" s="125"/>
      <c r="AA402" s="125"/>
    </row>
    <row r="403" s="86" customFormat="1" ht="12.75" customHeight="1" spans="1:27">
      <c r="A403" s="136"/>
      <c r="B403" s="136"/>
      <c r="C403" s="125"/>
      <c r="D403" s="136"/>
      <c r="E403" s="136"/>
      <c r="F403" s="136"/>
      <c r="G403" s="336"/>
      <c r="H403" s="136"/>
      <c r="I403" s="124"/>
      <c r="J403" s="125"/>
      <c r="K403" s="125"/>
      <c r="L403" s="125"/>
      <c r="M403" s="125"/>
      <c r="N403" s="125"/>
      <c r="O403" s="125"/>
      <c r="P403" s="125"/>
      <c r="Q403" s="136"/>
      <c r="R403" s="125"/>
      <c r="S403" s="136"/>
      <c r="T403" s="124"/>
      <c r="U403" s="125"/>
      <c r="V403" s="125"/>
      <c r="W403" s="125"/>
      <c r="X403" s="125"/>
      <c r="Y403" s="125"/>
      <c r="Z403" s="125"/>
      <c r="AA403" s="125"/>
    </row>
    <row r="404" s="86" customFormat="1" ht="12.75" customHeight="1" spans="1:27">
      <c r="A404" s="136"/>
      <c r="B404" s="136"/>
      <c r="C404" s="125"/>
      <c r="D404" s="136"/>
      <c r="E404" s="136"/>
      <c r="F404" s="136"/>
      <c r="G404" s="336"/>
      <c r="H404" s="136"/>
      <c r="I404" s="124"/>
      <c r="J404" s="125"/>
      <c r="K404" s="125"/>
      <c r="L404" s="125"/>
      <c r="M404" s="125"/>
      <c r="N404" s="125"/>
      <c r="O404" s="125"/>
      <c r="P404" s="125"/>
      <c r="Q404" s="136"/>
      <c r="R404" s="125"/>
      <c r="S404" s="136"/>
      <c r="T404" s="124"/>
      <c r="U404" s="125"/>
      <c r="V404" s="125"/>
      <c r="W404" s="125"/>
      <c r="X404" s="125"/>
      <c r="Y404" s="125"/>
      <c r="Z404" s="125"/>
      <c r="AA404" s="125"/>
    </row>
    <row r="405" s="86" customFormat="1" ht="12.75" customHeight="1" spans="1:27">
      <c r="A405" s="136"/>
      <c r="B405" s="136"/>
      <c r="C405" s="125"/>
      <c r="D405" s="136"/>
      <c r="E405" s="136"/>
      <c r="F405" s="136"/>
      <c r="G405" s="336"/>
      <c r="H405" s="136"/>
      <c r="I405" s="124"/>
      <c r="J405" s="125"/>
      <c r="K405" s="125"/>
      <c r="L405" s="125"/>
      <c r="M405" s="125"/>
      <c r="N405" s="125"/>
      <c r="O405" s="125"/>
      <c r="P405" s="125"/>
      <c r="Q405" s="136"/>
      <c r="R405" s="125"/>
      <c r="S405" s="136"/>
      <c r="T405" s="124"/>
      <c r="U405" s="125"/>
      <c r="V405" s="125"/>
      <c r="W405" s="125"/>
      <c r="X405" s="125"/>
      <c r="Y405" s="125"/>
      <c r="Z405" s="125"/>
      <c r="AA405" s="125"/>
    </row>
    <row r="406" s="86" customFormat="1" ht="12.75" customHeight="1" spans="1:27">
      <c r="A406" s="136"/>
      <c r="B406" s="136"/>
      <c r="C406" s="125"/>
      <c r="D406" s="136"/>
      <c r="E406" s="136"/>
      <c r="F406" s="136"/>
      <c r="G406" s="336"/>
      <c r="H406" s="136"/>
      <c r="I406" s="124"/>
      <c r="J406" s="125"/>
      <c r="K406" s="125"/>
      <c r="L406" s="125"/>
      <c r="M406" s="125"/>
      <c r="N406" s="125"/>
      <c r="O406" s="125"/>
      <c r="P406" s="125"/>
      <c r="Q406" s="136"/>
      <c r="R406" s="125"/>
      <c r="S406" s="136"/>
      <c r="T406" s="124"/>
      <c r="U406" s="125"/>
      <c r="V406" s="125"/>
      <c r="W406" s="125"/>
      <c r="X406" s="125"/>
      <c r="Y406" s="125"/>
      <c r="Z406" s="125"/>
      <c r="AA406" s="125"/>
    </row>
    <row r="407" s="86" customFormat="1" ht="12.75" customHeight="1" spans="1:27">
      <c r="A407" s="136"/>
      <c r="B407" s="136"/>
      <c r="C407" s="125"/>
      <c r="D407" s="136"/>
      <c r="E407" s="136"/>
      <c r="F407" s="136"/>
      <c r="G407" s="336"/>
      <c r="H407" s="136"/>
      <c r="I407" s="124"/>
      <c r="J407" s="125"/>
      <c r="K407" s="125"/>
      <c r="L407" s="125"/>
      <c r="M407" s="125"/>
      <c r="N407" s="125"/>
      <c r="O407" s="125"/>
      <c r="P407" s="125"/>
      <c r="Q407" s="136"/>
      <c r="R407" s="125"/>
      <c r="S407" s="136"/>
      <c r="T407" s="124"/>
      <c r="U407" s="125"/>
      <c r="V407" s="125"/>
      <c r="W407" s="125"/>
      <c r="X407" s="125"/>
      <c r="Y407" s="125"/>
      <c r="Z407" s="125"/>
      <c r="AA407" s="125"/>
    </row>
    <row r="408" s="86" customFormat="1" ht="12.75" customHeight="1" spans="1:27">
      <c r="A408" s="136"/>
      <c r="B408" s="136"/>
      <c r="C408" s="125"/>
      <c r="D408" s="136"/>
      <c r="E408" s="136"/>
      <c r="F408" s="136"/>
      <c r="G408" s="336"/>
      <c r="H408" s="136"/>
      <c r="I408" s="124"/>
      <c r="J408" s="125"/>
      <c r="K408" s="125"/>
      <c r="L408" s="125"/>
      <c r="M408" s="125"/>
      <c r="N408" s="125"/>
      <c r="O408" s="125"/>
      <c r="P408" s="125"/>
      <c r="Q408" s="136"/>
      <c r="R408" s="125"/>
      <c r="S408" s="136"/>
      <c r="T408" s="124"/>
      <c r="U408" s="125"/>
      <c r="V408" s="125"/>
      <c r="W408" s="125"/>
      <c r="X408" s="125"/>
      <c r="Y408" s="125"/>
      <c r="Z408" s="125"/>
      <c r="AA408" s="125"/>
    </row>
    <row r="409" s="86" customFormat="1" ht="12.75" customHeight="1" spans="1:27">
      <c r="A409" s="136"/>
      <c r="B409" s="136"/>
      <c r="C409" s="125"/>
      <c r="D409" s="136"/>
      <c r="E409" s="136"/>
      <c r="F409" s="136"/>
      <c r="G409" s="336"/>
      <c r="H409" s="136"/>
      <c r="I409" s="124"/>
      <c r="J409" s="125"/>
      <c r="K409" s="125"/>
      <c r="L409" s="125"/>
      <c r="M409" s="125"/>
      <c r="N409" s="125"/>
      <c r="O409" s="125"/>
      <c r="P409" s="125"/>
      <c r="Q409" s="136"/>
      <c r="R409" s="125"/>
      <c r="S409" s="136"/>
      <c r="T409" s="124"/>
      <c r="U409" s="125"/>
      <c r="V409" s="125"/>
      <c r="W409" s="125"/>
      <c r="X409" s="125"/>
      <c r="Y409" s="125"/>
      <c r="Z409" s="125"/>
      <c r="AA409" s="125"/>
    </row>
    <row r="410" s="86" customFormat="1" ht="12.75" customHeight="1" spans="1:27">
      <c r="A410" s="136"/>
      <c r="B410" s="136"/>
      <c r="C410" s="125"/>
      <c r="D410" s="136"/>
      <c r="E410" s="136"/>
      <c r="F410" s="136"/>
      <c r="G410" s="336"/>
      <c r="H410" s="136"/>
      <c r="I410" s="124"/>
      <c r="J410" s="125"/>
      <c r="K410" s="125"/>
      <c r="L410" s="125"/>
      <c r="M410" s="125"/>
      <c r="N410" s="125"/>
      <c r="O410" s="125"/>
      <c r="P410" s="125"/>
      <c r="Q410" s="136"/>
      <c r="R410" s="125"/>
      <c r="S410" s="136"/>
      <c r="T410" s="124"/>
      <c r="U410" s="125"/>
      <c r="V410" s="125"/>
      <c r="W410" s="125"/>
      <c r="X410" s="125"/>
      <c r="Y410" s="125"/>
      <c r="Z410" s="125"/>
      <c r="AA410" s="125"/>
    </row>
    <row r="411" s="86" customFormat="1" ht="12.75" customHeight="1" spans="1:27">
      <c r="A411" s="136"/>
      <c r="B411" s="136"/>
      <c r="C411" s="125"/>
      <c r="D411" s="136"/>
      <c r="E411" s="136"/>
      <c r="F411" s="136"/>
      <c r="G411" s="336"/>
      <c r="H411" s="136"/>
      <c r="I411" s="124"/>
      <c r="J411" s="125"/>
      <c r="K411" s="125"/>
      <c r="L411" s="125"/>
      <c r="M411" s="125"/>
      <c r="N411" s="125"/>
      <c r="O411" s="125"/>
      <c r="P411" s="125"/>
      <c r="Q411" s="136"/>
      <c r="R411" s="125"/>
      <c r="S411" s="136"/>
      <c r="T411" s="124"/>
      <c r="U411" s="125"/>
      <c r="V411" s="125"/>
      <c r="W411" s="125"/>
      <c r="X411" s="125"/>
      <c r="Y411" s="125"/>
      <c r="Z411" s="125"/>
      <c r="AA411" s="125"/>
    </row>
    <row r="412" s="86" customFormat="1" ht="12.75" customHeight="1" spans="1:27">
      <c r="A412" s="136"/>
      <c r="B412" s="136"/>
      <c r="C412" s="125"/>
      <c r="D412" s="136"/>
      <c r="E412" s="136"/>
      <c r="F412" s="136"/>
      <c r="G412" s="336"/>
      <c r="H412" s="136"/>
      <c r="I412" s="124"/>
      <c r="J412" s="125"/>
      <c r="K412" s="125"/>
      <c r="L412" s="125"/>
      <c r="M412" s="125"/>
      <c r="N412" s="125"/>
      <c r="O412" s="125"/>
      <c r="P412" s="125"/>
      <c r="Q412" s="136"/>
      <c r="R412" s="125"/>
      <c r="S412" s="136"/>
      <c r="T412" s="124"/>
      <c r="U412" s="125"/>
      <c r="V412" s="125"/>
      <c r="W412" s="125"/>
      <c r="X412" s="125"/>
      <c r="Y412" s="125"/>
      <c r="Z412" s="125"/>
      <c r="AA412" s="125"/>
    </row>
    <row r="413" s="86" customFormat="1" ht="12.75" customHeight="1" spans="1:27">
      <c r="A413" s="136"/>
      <c r="B413" s="136"/>
      <c r="C413" s="125"/>
      <c r="D413" s="136"/>
      <c r="E413" s="136"/>
      <c r="F413" s="136"/>
      <c r="G413" s="336"/>
      <c r="H413" s="136"/>
      <c r="I413" s="124"/>
      <c r="J413" s="125"/>
      <c r="K413" s="125"/>
      <c r="L413" s="125"/>
      <c r="M413" s="125"/>
      <c r="N413" s="125"/>
      <c r="O413" s="125"/>
      <c r="P413" s="125"/>
      <c r="Q413" s="136"/>
      <c r="R413" s="125"/>
      <c r="S413" s="136"/>
      <c r="T413" s="124"/>
      <c r="U413" s="125"/>
      <c r="V413" s="125"/>
      <c r="W413" s="125"/>
      <c r="X413" s="125"/>
      <c r="Y413" s="125"/>
      <c r="Z413" s="125"/>
      <c r="AA413" s="125"/>
    </row>
    <row r="414" s="86" customFormat="1" ht="12.75" customHeight="1" spans="1:27">
      <c r="A414" s="136"/>
      <c r="B414" s="136"/>
      <c r="C414" s="125"/>
      <c r="D414" s="136"/>
      <c r="E414" s="136"/>
      <c r="F414" s="136"/>
      <c r="G414" s="336"/>
      <c r="H414" s="136"/>
      <c r="I414" s="124"/>
      <c r="J414" s="125"/>
      <c r="K414" s="125"/>
      <c r="L414" s="125"/>
      <c r="M414" s="125"/>
      <c r="N414" s="125"/>
      <c r="O414" s="125"/>
      <c r="P414" s="125"/>
      <c r="Q414" s="136"/>
      <c r="R414" s="125"/>
      <c r="S414" s="136"/>
      <c r="T414" s="124"/>
      <c r="U414" s="125"/>
      <c r="V414" s="125"/>
      <c r="W414" s="125"/>
      <c r="X414" s="125"/>
      <c r="Y414" s="125"/>
      <c r="Z414" s="125"/>
      <c r="AA414" s="125"/>
    </row>
    <row r="415" s="86" customFormat="1" ht="12.75" customHeight="1" spans="1:27">
      <c r="A415" s="136"/>
      <c r="B415" s="136"/>
      <c r="C415" s="125"/>
      <c r="D415" s="136"/>
      <c r="E415" s="136"/>
      <c r="F415" s="136"/>
      <c r="G415" s="336"/>
      <c r="H415" s="136"/>
      <c r="I415" s="124"/>
      <c r="J415" s="125"/>
      <c r="K415" s="125"/>
      <c r="L415" s="125"/>
      <c r="M415" s="125"/>
      <c r="N415" s="125"/>
      <c r="O415" s="125"/>
      <c r="P415" s="125"/>
      <c r="Q415" s="136"/>
      <c r="R415" s="125"/>
      <c r="S415" s="136"/>
      <c r="T415" s="124"/>
      <c r="U415" s="125"/>
      <c r="V415" s="125"/>
      <c r="W415" s="125"/>
      <c r="X415" s="125"/>
      <c r="Y415" s="125"/>
      <c r="Z415" s="125"/>
      <c r="AA415" s="125"/>
    </row>
    <row r="416" s="86" customFormat="1" ht="12.75" customHeight="1" spans="1:27">
      <c r="A416" s="136"/>
      <c r="B416" s="136"/>
      <c r="C416" s="125"/>
      <c r="D416" s="136"/>
      <c r="E416" s="136"/>
      <c r="F416" s="136"/>
      <c r="G416" s="336"/>
      <c r="H416" s="136"/>
      <c r="I416" s="124"/>
      <c r="J416" s="125"/>
      <c r="K416" s="125"/>
      <c r="L416" s="125"/>
      <c r="M416" s="125"/>
      <c r="N416" s="125"/>
      <c r="O416" s="125"/>
      <c r="P416" s="125"/>
      <c r="Q416" s="136"/>
      <c r="R416" s="125"/>
      <c r="S416" s="136"/>
      <c r="T416" s="124"/>
      <c r="U416" s="125"/>
      <c r="V416" s="125"/>
      <c r="W416" s="125"/>
      <c r="X416" s="125"/>
      <c r="Y416" s="125"/>
      <c r="Z416" s="125"/>
      <c r="AA416" s="125"/>
    </row>
    <row r="417" s="86" customFormat="1" ht="12.75" customHeight="1" spans="1:27">
      <c r="A417" s="136"/>
      <c r="B417" s="136"/>
      <c r="C417" s="125"/>
      <c r="D417" s="136"/>
      <c r="E417" s="136"/>
      <c r="F417" s="136"/>
      <c r="G417" s="336"/>
      <c r="H417" s="136"/>
      <c r="I417" s="124"/>
      <c r="J417" s="125"/>
      <c r="K417" s="125"/>
      <c r="L417" s="125"/>
      <c r="M417" s="125"/>
      <c r="N417" s="125"/>
      <c r="O417" s="125"/>
      <c r="P417" s="125"/>
      <c r="Q417" s="136"/>
      <c r="R417" s="125"/>
      <c r="S417" s="136"/>
      <c r="T417" s="124"/>
      <c r="U417" s="125"/>
      <c r="V417" s="125"/>
      <c r="W417" s="125"/>
      <c r="X417" s="125"/>
      <c r="Y417" s="125"/>
      <c r="Z417" s="125"/>
      <c r="AA417" s="125"/>
    </row>
    <row r="418" s="86" customFormat="1" ht="12.75" customHeight="1" spans="1:27">
      <c r="A418" s="136"/>
      <c r="B418" s="136"/>
      <c r="C418" s="125"/>
      <c r="D418" s="136"/>
      <c r="E418" s="136"/>
      <c r="F418" s="136"/>
      <c r="G418" s="336"/>
      <c r="H418" s="136"/>
      <c r="I418" s="124"/>
      <c r="J418" s="125"/>
      <c r="K418" s="125"/>
      <c r="L418" s="125"/>
      <c r="M418" s="125"/>
      <c r="N418" s="125"/>
      <c r="O418" s="125"/>
      <c r="P418" s="125"/>
      <c r="Q418" s="136"/>
      <c r="R418" s="125"/>
      <c r="S418" s="136"/>
      <c r="T418" s="124"/>
      <c r="U418" s="125"/>
      <c r="V418" s="125"/>
      <c r="W418" s="125"/>
      <c r="X418" s="125"/>
      <c r="Y418" s="125"/>
      <c r="Z418" s="125"/>
      <c r="AA418" s="125"/>
    </row>
    <row r="419" s="86" customFormat="1" ht="12.75" customHeight="1" spans="1:27">
      <c r="A419" s="136"/>
      <c r="B419" s="136"/>
      <c r="C419" s="125"/>
      <c r="D419" s="136"/>
      <c r="E419" s="136"/>
      <c r="F419" s="136"/>
      <c r="G419" s="336"/>
      <c r="H419" s="136"/>
      <c r="I419" s="124"/>
      <c r="J419" s="125"/>
      <c r="K419" s="125"/>
      <c r="L419" s="125"/>
      <c r="M419" s="125"/>
      <c r="N419" s="125"/>
      <c r="O419" s="125"/>
      <c r="P419" s="125"/>
      <c r="Q419" s="136"/>
      <c r="R419" s="125"/>
      <c r="S419" s="136"/>
      <c r="T419" s="124"/>
      <c r="U419" s="125"/>
      <c r="V419" s="125"/>
      <c r="W419" s="125"/>
      <c r="X419" s="125"/>
      <c r="Y419" s="125"/>
      <c r="Z419" s="125"/>
      <c r="AA419" s="125"/>
    </row>
    <row r="420" s="86" customFormat="1" ht="12.75" customHeight="1" spans="1:27">
      <c r="A420" s="136"/>
      <c r="B420" s="136"/>
      <c r="C420" s="125"/>
      <c r="D420" s="136"/>
      <c r="E420" s="136"/>
      <c r="F420" s="136"/>
      <c r="G420" s="336"/>
      <c r="H420" s="136"/>
      <c r="I420" s="124"/>
      <c r="J420" s="125"/>
      <c r="K420" s="125"/>
      <c r="L420" s="125"/>
      <c r="M420" s="125"/>
      <c r="N420" s="125"/>
      <c r="O420" s="125"/>
      <c r="P420" s="125"/>
      <c r="Q420" s="136"/>
      <c r="R420" s="125"/>
      <c r="S420" s="136"/>
      <c r="T420" s="124"/>
      <c r="U420" s="125"/>
      <c r="V420" s="125"/>
      <c r="W420" s="125"/>
      <c r="X420" s="125"/>
      <c r="Y420" s="125"/>
      <c r="Z420" s="125"/>
      <c r="AA420" s="125"/>
    </row>
    <row r="421" s="86" customFormat="1" ht="12.75" customHeight="1" spans="1:27">
      <c r="A421" s="136"/>
      <c r="B421" s="136"/>
      <c r="C421" s="125"/>
      <c r="D421" s="136"/>
      <c r="E421" s="136"/>
      <c r="F421" s="136"/>
      <c r="G421" s="336"/>
      <c r="H421" s="136"/>
      <c r="I421" s="124"/>
      <c r="J421" s="125"/>
      <c r="K421" s="125"/>
      <c r="L421" s="125"/>
      <c r="M421" s="125"/>
      <c r="N421" s="125"/>
      <c r="O421" s="125"/>
      <c r="P421" s="125"/>
      <c r="Q421" s="136"/>
      <c r="R421" s="125"/>
      <c r="S421" s="136"/>
      <c r="T421" s="124"/>
      <c r="U421" s="125"/>
      <c r="V421" s="125"/>
      <c r="W421" s="125"/>
      <c r="X421" s="125"/>
      <c r="Y421" s="125"/>
      <c r="Z421" s="125"/>
      <c r="AA421" s="125"/>
    </row>
    <row r="422" s="86" customFormat="1" ht="12.75" customHeight="1" spans="1:27">
      <c r="A422" s="136"/>
      <c r="B422" s="136"/>
      <c r="C422" s="125"/>
      <c r="D422" s="136"/>
      <c r="E422" s="136"/>
      <c r="F422" s="136"/>
      <c r="G422" s="336"/>
      <c r="H422" s="136"/>
      <c r="I422" s="124"/>
      <c r="J422" s="125"/>
      <c r="K422" s="125"/>
      <c r="L422" s="125"/>
      <c r="M422" s="125"/>
      <c r="N422" s="125"/>
      <c r="O422" s="125"/>
      <c r="P422" s="125"/>
      <c r="Q422" s="136"/>
      <c r="R422" s="125"/>
      <c r="S422" s="136"/>
      <c r="T422" s="124"/>
      <c r="U422" s="125"/>
      <c r="V422" s="125"/>
      <c r="W422" s="125"/>
      <c r="X422" s="125"/>
      <c r="Y422" s="125"/>
      <c r="Z422" s="125"/>
      <c r="AA422" s="125"/>
    </row>
    <row r="423" s="86" customFormat="1" ht="12.75" customHeight="1" spans="1:27">
      <c r="A423" s="136"/>
      <c r="B423" s="136"/>
      <c r="C423" s="125"/>
      <c r="D423" s="136"/>
      <c r="E423" s="136"/>
      <c r="F423" s="136"/>
      <c r="G423" s="336"/>
      <c r="H423" s="136"/>
      <c r="I423" s="124"/>
      <c r="J423" s="125"/>
      <c r="K423" s="125"/>
      <c r="L423" s="125"/>
      <c r="M423" s="125"/>
      <c r="N423" s="125"/>
      <c r="O423" s="125"/>
      <c r="P423" s="125"/>
      <c r="Q423" s="136"/>
      <c r="R423" s="125"/>
      <c r="S423" s="136"/>
      <c r="T423" s="124"/>
      <c r="U423" s="125"/>
      <c r="V423" s="125"/>
      <c r="W423" s="125"/>
      <c r="X423" s="125"/>
      <c r="Y423" s="125"/>
      <c r="Z423" s="125"/>
      <c r="AA423" s="125"/>
    </row>
    <row r="424" s="86" customFormat="1" ht="12.75" customHeight="1" spans="1:27">
      <c r="A424" s="136"/>
      <c r="B424" s="136"/>
      <c r="C424" s="125"/>
      <c r="D424" s="136"/>
      <c r="E424" s="136"/>
      <c r="F424" s="136"/>
      <c r="G424" s="336"/>
      <c r="H424" s="136"/>
      <c r="I424" s="124"/>
      <c r="J424" s="125"/>
      <c r="K424" s="125"/>
      <c r="L424" s="125"/>
      <c r="M424" s="125"/>
      <c r="N424" s="125"/>
      <c r="O424" s="125"/>
      <c r="P424" s="125"/>
      <c r="Q424" s="136"/>
      <c r="R424" s="125"/>
      <c r="S424" s="136"/>
      <c r="T424" s="124"/>
      <c r="U424" s="125"/>
      <c r="V424" s="125"/>
      <c r="W424" s="125"/>
      <c r="X424" s="125"/>
      <c r="Y424" s="125"/>
      <c r="Z424" s="125"/>
      <c r="AA424" s="125"/>
    </row>
    <row r="425" s="86" customFormat="1" ht="12.75" customHeight="1" spans="1:27">
      <c r="A425" s="136"/>
      <c r="B425" s="136"/>
      <c r="C425" s="125"/>
      <c r="D425" s="136"/>
      <c r="E425" s="136"/>
      <c r="F425" s="136"/>
      <c r="G425" s="336"/>
      <c r="H425" s="136"/>
      <c r="I425" s="124"/>
      <c r="J425" s="125"/>
      <c r="K425" s="125"/>
      <c r="L425" s="125"/>
      <c r="M425" s="125"/>
      <c r="N425" s="125"/>
      <c r="O425" s="125"/>
      <c r="P425" s="125"/>
      <c r="Q425" s="136"/>
      <c r="R425" s="125"/>
      <c r="S425" s="136"/>
      <c r="T425" s="124"/>
      <c r="U425" s="125"/>
      <c r="V425" s="125"/>
      <c r="W425" s="125"/>
      <c r="X425" s="125"/>
      <c r="Y425" s="125"/>
      <c r="Z425" s="125"/>
      <c r="AA425" s="125"/>
    </row>
    <row r="426" s="86" customFormat="1" ht="12.75" customHeight="1" spans="1:27">
      <c r="A426" s="136"/>
      <c r="B426" s="136"/>
      <c r="C426" s="125"/>
      <c r="D426" s="136"/>
      <c r="E426" s="136"/>
      <c r="F426" s="136"/>
      <c r="G426" s="336"/>
      <c r="H426" s="136"/>
      <c r="I426" s="124"/>
      <c r="J426" s="125"/>
      <c r="K426" s="125"/>
      <c r="L426" s="125"/>
      <c r="M426" s="125"/>
      <c r="N426" s="125"/>
      <c r="O426" s="125"/>
      <c r="P426" s="125"/>
      <c r="Q426" s="136"/>
      <c r="R426" s="125"/>
      <c r="S426" s="136"/>
      <c r="T426" s="124"/>
      <c r="U426" s="125"/>
      <c r="V426" s="125"/>
      <c r="W426" s="125"/>
      <c r="X426" s="125"/>
      <c r="Y426" s="125"/>
      <c r="Z426" s="125"/>
      <c r="AA426" s="125"/>
    </row>
    <row r="427" s="86" customFormat="1" ht="12.75" customHeight="1" spans="1:27">
      <c r="A427" s="136"/>
      <c r="B427" s="136"/>
      <c r="C427" s="125"/>
      <c r="D427" s="136"/>
      <c r="E427" s="136"/>
      <c r="F427" s="136"/>
      <c r="G427" s="336"/>
      <c r="H427" s="136"/>
      <c r="I427" s="124"/>
      <c r="J427" s="125"/>
      <c r="K427" s="125"/>
      <c r="L427" s="125"/>
      <c r="M427" s="125"/>
      <c r="N427" s="125"/>
      <c r="O427" s="125"/>
      <c r="P427" s="125"/>
      <c r="Q427" s="136"/>
      <c r="R427" s="125"/>
      <c r="S427" s="136"/>
      <c r="T427" s="124"/>
      <c r="U427" s="125"/>
      <c r="V427" s="125"/>
      <c r="W427" s="125"/>
      <c r="X427" s="125"/>
      <c r="Y427" s="125"/>
      <c r="Z427" s="125"/>
      <c r="AA427" s="125"/>
    </row>
    <row r="428" s="86" customFormat="1" ht="12.75" customHeight="1" spans="1:27">
      <c r="A428" s="136"/>
      <c r="B428" s="136"/>
      <c r="C428" s="125"/>
      <c r="D428" s="136"/>
      <c r="E428" s="136"/>
      <c r="F428" s="136"/>
      <c r="G428" s="336"/>
      <c r="H428" s="136"/>
      <c r="I428" s="124"/>
      <c r="J428" s="125"/>
      <c r="K428" s="125"/>
      <c r="L428" s="125"/>
      <c r="M428" s="125"/>
      <c r="N428" s="125"/>
      <c r="O428" s="125"/>
      <c r="P428" s="125"/>
      <c r="Q428" s="136"/>
      <c r="R428" s="125"/>
      <c r="S428" s="136"/>
      <c r="T428" s="124"/>
      <c r="U428" s="125"/>
      <c r="V428" s="125"/>
      <c r="W428" s="125"/>
      <c r="X428" s="125"/>
      <c r="Y428" s="125"/>
      <c r="Z428" s="125"/>
      <c r="AA428" s="125"/>
    </row>
    <row r="429" s="86" customFormat="1" ht="12.75" customHeight="1" spans="1:27">
      <c r="A429" s="136"/>
      <c r="B429" s="136"/>
      <c r="C429" s="125"/>
      <c r="D429" s="136"/>
      <c r="E429" s="136"/>
      <c r="F429" s="136"/>
      <c r="G429" s="336"/>
      <c r="H429" s="136"/>
      <c r="I429" s="124"/>
      <c r="J429" s="125"/>
      <c r="K429" s="125"/>
      <c r="L429" s="125"/>
      <c r="M429" s="125"/>
      <c r="N429" s="125"/>
      <c r="O429" s="125"/>
      <c r="P429" s="125"/>
      <c r="Q429" s="136"/>
      <c r="R429" s="125"/>
      <c r="S429" s="136"/>
      <c r="T429" s="124"/>
      <c r="U429" s="125"/>
      <c r="V429" s="125"/>
      <c r="W429" s="125"/>
      <c r="X429" s="125"/>
      <c r="Y429" s="125"/>
      <c r="Z429" s="125"/>
      <c r="AA429" s="125"/>
    </row>
    <row r="430" s="86" customFormat="1" ht="12.75" customHeight="1" spans="1:27">
      <c r="A430" s="136"/>
      <c r="B430" s="136"/>
      <c r="C430" s="125"/>
      <c r="D430" s="136"/>
      <c r="E430" s="136"/>
      <c r="F430" s="136"/>
      <c r="G430" s="336"/>
      <c r="H430" s="136"/>
      <c r="I430" s="124"/>
      <c r="J430" s="125"/>
      <c r="K430" s="125"/>
      <c r="L430" s="125"/>
      <c r="M430" s="125"/>
      <c r="N430" s="125"/>
      <c r="O430" s="125"/>
      <c r="P430" s="125"/>
      <c r="Q430" s="136"/>
      <c r="R430" s="125"/>
      <c r="S430" s="136"/>
      <c r="T430" s="124"/>
      <c r="U430" s="125"/>
      <c r="V430" s="125"/>
      <c r="W430" s="125"/>
      <c r="X430" s="125"/>
      <c r="Y430" s="125"/>
      <c r="Z430" s="125"/>
      <c r="AA430" s="125"/>
    </row>
    <row r="431" s="86" customFormat="1" ht="12.75" customHeight="1" spans="1:27">
      <c r="A431" s="136"/>
      <c r="B431" s="136"/>
      <c r="C431" s="125"/>
      <c r="D431" s="136"/>
      <c r="E431" s="136"/>
      <c r="F431" s="136"/>
      <c r="G431" s="336"/>
      <c r="H431" s="136"/>
      <c r="I431" s="124"/>
      <c r="J431" s="125"/>
      <c r="K431" s="125"/>
      <c r="L431" s="125"/>
      <c r="M431" s="125"/>
      <c r="N431" s="125"/>
      <c r="O431" s="125"/>
      <c r="P431" s="125"/>
      <c r="Q431" s="136"/>
      <c r="R431" s="125"/>
      <c r="S431" s="136"/>
      <c r="T431" s="124"/>
      <c r="U431" s="125"/>
      <c r="V431" s="125"/>
      <c r="W431" s="125"/>
      <c r="X431" s="125"/>
      <c r="Y431" s="125"/>
      <c r="Z431" s="125"/>
      <c r="AA431" s="125"/>
    </row>
    <row r="432" s="86" customFormat="1" ht="12.75" customHeight="1" spans="1:27">
      <c r="A432" s="136"/>
      <c r="B432" s="136"/>
      <c r="C432" s="125"/>
      <c r="D432" s="136"/>
      <c r="E432" s="136"/>
      <c r="F432" s="136"/>
      <c r="G432" s="336"/>
      <c r="H432" s="136"/>
      <c r="I432" s="124"/>
      <c r="J432" s="125"/>
      <c r="K432" s="125"/>
      <c r="L432" s="125"/>
      <c r="M432" s="125"/>
      <c r="N432" s="125"/>
      <c r="O432" s="125"/>
      <c r="P432" s="125"/>
      <c r="Q432" s="136"/>
      <c r="R432" s="125"/>
      <c r="S432" s="136"/>
      <c r="T432" s="124"/>
      <c r="U432" s="125"/>
      <c r="V432" s="125"/>
      <c r="W432" s="125"/>
      <c r="X432" s="125"/>
      <c r="Y432" s="125"/>
      <c r="Z432" s="125"/>
      <c r="AA432" s="125"/>
    </row>
    <row r="433" s="86" customFormat="1" ht="12.75" customHeight="1" spans="1:27">
      <c r="A433" s="136"/>
      <c r="B433" s="136"/>
      <c r="C433" s="125"/>
      <c r="D433" s="136"/>
      <c r="E433" s="136"/>
      <c r="F433" s="136"/>
      <c r="G433" s="336"/>
      <c r="H433" s="136"/>
      <c r="I433" s="124"/>
      <c r="J433" s="125"/>
      <c r="K433" s="125"/>
      <c r="L433" s="125"/>
      <c r="M433" s="125"/>
      <c r="N433" s="125"/>
      <c r="O433" s="125"/>
      <c r="P433" s="125"/>
      <c r="Q433" s="136"/>
      <c r="R433" s="125"/>
      <c r="S433" s="136"/>
      <c r="T433" s="124"/>
      <c r="U433" s="125"/>
      <c r="V433" s="125"/>
      <c r="W433" s="125"/>
      <c r="X433" s="125"/>
      <c r="Y433" s="125"/>
      <c r="Z433" s="125"/>
      <c r="AA433" s="125"/>
    </row>
    <row r="434" s="86" customFormat="1" ht="12.75" customHeight="1" spans="1:27">
      <c r="A434" s="136"/>
      <c r="B434" s="136"/>
      <c r="C434" s="125"/>
      <c r="D434" s="136"/>
      <c r="E434" s="136"/>
      <c r="F434" s="136"/>
      <c r="G434" s="336"/>
      <c r="H434" s="136"/>
      <c r="I434" s="124"/>
      <c r="J434" s="125"/>
      <c r="K434" s="125"/>
      <c r="L434" s="125"/>
      <c r="M434" s="125"/>
      <c r="N434" s="125"/>
      <c r="O434" s="125"/>
      <c r="P434" s="125"/>
      <c r="Q434" s="136"/>
      <c r="R434" s="125"/>
      <c r="S434" s="136"/>
      <c r="T434" s="124"/>
      <c r="U434" s="125"/>
      <c r="V434" s="125"/>
      <c r="W434" s="125"/>
      <c r="X434" s="125"/>
      <c r="Y434" s="125"/>
      <c r="Z434" s="125"/>
      <c r="AA434" s="125"/>
    </row>
    <row r="435" s="86" customFormat="1" ht="12.75" customHeight="1" spans="1:27">
      <c r="A435" s="136"/>
      <c r="B435" s="136"/>
      <c r="C435" s="125"/>
      <c r="D435" s="136"/>
      <c r="E435" s="136"/>
      <c r="F435" s="136"/>
      <c r="G435" s="336"/>
      <c r="H435" s="136"/>
      <c r="I435" s="124"/>
      <c r="J435" s="125"/>
      <c r="K435" s="125"/>
      <c r="L435" s="125"/>
      <c r="M435" s="125"/>
      <c r="N435" s="125"/>
      <c r="O435" s="125"/>
      <c r="P435" s="125"/>
      <c r="Q435" s="136"/>
      <c r="R435" s="125"/>
      <c r="S435" s="136"/>
      <c r="T435" s="124"/>
      <c r="U435" s="125"/>
      <c r="V435" s="125"/>
      <c r="W435" s="125"/>
      <c r="X435" s="125"/>
      <c r="Y435" s="125"/>
      <c r="Z435" s="125"/>
      <c r="AA435" s="125"/>
    </row>
    <row r="436" s="86" customFormat="1" ht="12.75" customHeight="1" spans="1:27">
      <c r="A436" s="136"/>
      <c r="B436" s="136"/>
      <c r="C436" s="125"/>
      <c r="D436" s="136"/>
      <c r="E436" s="136"/>
      <c r="F436" s="136"/>
      <c r="G436" s="336"/>
      <c r="H436" s="136"/>
      <c r="I436" s="124"/>
      <c r="J436" s="125"/>
      <c r="K436" s="125"/>
      <c r="L436" s="125"/>
      <c r="M436" s="125"/>
      <c r="N436" s="125"/>
      <c r="O436" s="125"/>
      <c r="P436" s="125"/>
      <c r="Q436" s="136"/>
      <c r="R436" s="125"/>
      <c r="S436" s="136"/>
      <c r="T436" s="124"/>
      <c r="U436" s="125"/>
      <c r="V436" s="125"/>
      <c r="W436" s="125"/>
      <c r="X436" s="125"/>
      <c r="Y436" s="125"/>
      <c r="Z436" s="125"/>
      <c r="AA436" s="125"/>
    </row>
    <row r="437" s="86" customFormat="1" ht="12.75" customHeight="1" spans="1:27">
      <c r="A437" s="136"/>
      <c r="B437" s="136"/>
      <c r="C437" s="125"/>
      <c r="D437" s="136"/>
      <c r="E437" s="136"/>
      <c r="F437" s="136"/>
      <c r="G437" s="336"/>
      <c r="H437" s="136"/>
      <c r="I437" s="124"/>
      <c r="J437" s="125"/>
      <c r="K437" s="125"/>
      <c r="L437" s="125"/>
      <c r="M437" s="125"/>
      <c r="N437" s="125"/>
      <c r="O437" s="125"/>
      <c r="P437" s="125"/>
      <c r="Q437" s="136"/>
      <c r="R437" s="125"/>
      <c r="S437" s="136"/>
      <c r="T437" s="124"/>
      <c r="U437" s="125"/>
      <c r="V437" s="125"/>
      <c r="W437" s="125"/>
      <c r="X437" s="125"/>
      <c r="Y437" s="125"/>
      <c r="Z437" s="125"/>
      <c r="AA437" s="125"/>
    </row>
    <row r="438" s="86" customFormat="1" ht="12.75" customHeight="1" spans="1:27">
      <c r="A438" s="136"/>
      <c r="B438" s="136"/>
      <c r="C438" s="125"/>
      <c r="D438" s="136"/>
      <c r="E438" s="136"/>
      <c r="F438" s="136"/>
      <c r="G438" s="336"/>
      <c r="H438" s="136"/>
      <c r="I438" s="124"/>
      <c r="J438" s="125"/>
      <c r="K438" s="125"/>
      <c r="L438" s="125"/>
      <c r="M438" s="125"/>
      <c r="N438" s="125"/>
      <c r="O438" s="125"/>
      <c r="P438" s="125"/>
      <c r="Q438" s="136"/>
      <c r="R438" s="125"/>
      <c r="S438" s="136"/>
      <c r="T438" s="124"/>
      <c r="U438" s="125"/>
      <c r="V438" s="125"/>
      <c r="W438" s="125"/>
      <c r="X438" s="125"/>
      <c r="Y438" s="125"/>
      <c r="Z438" s="125"/>
      <c r="AA438" s="125"/>
    </row>
    <row r="439" s="86" customFormat="1" ht="12.75" customHeight="1" spans="1:27">
      <c r="A439" s="136"/>
      <c r="B439" s="136"/>
      <c r="C439" s="125"/>
      <c r="D439" s="136"/>
      <c r="E439" s="136"/>
      <c r="F439" s="136"/>
      <c r="G439" s="336"/>
      <c r="H439" s="136"/>
      <c r="I439" s="124"/>
      <c r="J439" s="125"/>
      <c r="K439" s="125"/>
      <c r="L439" s="125"/>
      <c r="M439" s="125"/>
      <c r="N439" s="125"/>
      <c r="O439" s="125"/>
      <c r="P439" s="125"/>
      <c r="Q439" s="136"/>
      <c r="R439" s="125"/>
      <c r="S439" s="136"/>
      <c r="T439" s="124"/>
      <c r="U439" s="125"/>
      <c r="V439" s="125"/>
      <c r="W439" s="125"/>
      <c r="X439" s="125"/>
      <c r="Y439" s="125"/>
      <c r="Z439" s="125"/>
      <c r="AA439" s="125"/>
    </row>
    <row r="440" s="86" customFormat="1" ht="12.75" customHeight="1" spans="1:27">
      <c r="A440" s="136"/>
      <c r="B440" s="136"/>
      <c r="C440" s="125"/>
      <c r="D440" s="136"/>
      <c r="E440" s="136"/>
      <c r="F440" s="136"/>
      <c r="G440" s="336"/>
      <c r="H440" s="136"/>
      <c r="I440" s="124"/>
      <c r="J440" s="125"/>
      <c r="K440" s="125"/>
      <c r="L440" s="125"/>
      <c r="M440" s="125"/>
      <c r="N440" s="125"/>
      <c r="O440" s="125"/>
      <c r="P440" s="125"/>
      <c r="Q440" s="136"/>
      <c r="R440" s="125"/>
      <c r="S440" s="136"/>
      <c r="T440" s="124"/>
      <c r="U440" s="125"/>
      <c r="V440" s="125"/>
      <c r="W440" s="125"/>
      <c r="X440" s="125"/>
      <c r="Y440" s="125"/>
      <c r="Z440" s="125"/>
      <c r="AA440" s="125"/>
    </row>
    <row r="441" s="86" customFormat="1" ht="12.75" customHeight="1" spans="1:27">
      <c r="A441" s="136"/>
      <c r="B441" s="136"/>
      <c r="C441" s="125"/>
      <c r="D441" s="136"/>
      <c r="E441" s="136"/>
      <c r="F441" s="136"/>
      <c r="G441" s="336"/>
      <c r="H441" s="136"/>
      <c r="I441" s="124"/>
      <c r="J441" s="125"/>
      <c r="K441" s="125"/>
      <c r="L441" s="125"/>
      <c r="M441" s="125"/>
      <c r="N441" s="125"/>
      <c r="O441" s="125"/>
      <c r="P441" s="125"/>
      <c r="Q441" s="136"/>
      <c r="R441" s="125"/>
      <c r="S441" s="136"/>
      <c r="T441" s="124"/>
      <c r="U441" s="125"/>
      <c r="V441" s="125"/>
      <c r="W441" s="125"/>
      <c r="X441" s="125"/>
      <c r="Y441" s="125"/>
      <c r="Z441" s="125"/>
      <c r="AA441" s="125"/>
    </row>
    <row r="442" s="86" customFormat="1" ht="12.75" customHeight="1" spans="1:27">
      <c r="A442" s="136"/>
      <c r="B442" s="136"/>
      <c r="C442" s="125"/>
      <c r="D442" s="136"/>
      <c r="E442" s="136"/>
      <c r="F442" s="136"/>
      <c r="G442" s="336"/>
      <c r="H442" s="136"/>
      <c r="I442" s="124"/>
      <c r="J442" s="125"/>
      <c r="K442" s="125"/>
      <c r="L442" s="125"/>
      <c r="M442" s="125"/>
      <c r="N442" s="125"/>
      <c r="O442" s="125"/>
      <c r="P442" s="125"/>
      <c r="Q442" s="136"/>
      <c r="R442" s="125"/>
      <c r="S442" s="136"/>
      <c r="T442" s="124"/>
      <c r="U442" s="125"/>
      <c r="V442" s="125"/>
      <c r="W442" s="125"/>
      <c r="X442" s="125"/>
      <c r="Y442" s="125"/>
      <c r="Z442" s="125"/>
      <c r="AA442" s="125"/>
    </row>
    <row r="443" s="86" customFormat="1" ht="12.75" customHeight="1" spans="1:27">
      <c r="A443" s="136"/>
      <c r="B443" s="136"/>
      <c r="C443" s="125"/>
      <c r="D443" s="136"/>
      <c r="E443" s="136"/>
      <c r="F443" s="136"/>
      <c r="G443" s="336"/>
      <c r="H443" s="136"/>
      <c r="I443" s="124"/>
      <c r="J443" s="125"/>
      <c r="K443" s="125"/>
      <c r="L443" s="125"/>
      <c r="M443" s="125"/>
      <c r="N443" s="125"/>
      <c r="O443" s="125"/>
      <c r="P443" s="125"/>
      <c r="Q443" s="136"/>
      <c r="R443" s="125"/>
      <c r="S443" s="136"/>
      <c r="T443" s="124"/>
      <c r="U443" s="125"/>
      <c r="V443" s="125"/>
      <c r="W443" s="125"/>
      <c r="X443" s="125"/>
      <c r="Y443" s="125"/>
      <c r="Z443" s="125"/>
      <c r="AA443" s="125"/>
    </row>
    <row r="444" s="86" customFormat="1" ht="12.75" customHeight="1" spans="1:27">
      <c r="A444" s="136"/>
      <c r="B444" s="136"/>
      <c r="C444" s="125"/>
      <c r="D444" s="136"/>
      <c r="E444" s="136"/>
      <c r="F444" s="136"/>
      <c r="G444" s="336"/>
      <c r="H444" s="136"/>
      <c r="I444" s="124"/>
      <c r="J444" s="125"/>
      <c r="K444" s="125"/>
      <c r="L444" s="125"/>
      <c r="M444" s="125"/>
      <c r="N444" s="125"/>
      <c r="O444" s="125"/>
      <c r="P444" s="125"/>
      <c r="Q444" s="136"/>
      <c r="R444" s="125"/>
      <c r="S444" s="136"/>
      <c r="T444" s="124"/>
      <c r="U444" s="125"/>
      <c r="V444" s="125"/>
      <c r="W444" s="125"/>
      <c r="X444" s="125"/>
      <c r="Y444" s="125"/>
      <c r="Z444" s="125"/>
      <c r="AA444" s="125"/>
    </row>
    <row r="445" s="86" customFormat="1" ht="12.75" customHeight="1" spans="1:27">
      <c r="A445" s="136"/>
      <c r="B445" s="136"/>
      <c r="C445" s="125"/>
      <c r="D445" s="136"/>
      <c r="E445" s="136"/>
      <c r="F445" s="136"/>
      <c r="G445" s="336"/>
      <c r="H445" s="136"/>
      <c r="I445" s="124"/>
      <c r="J445" s="125"/>
      <c r="K445" s="125"/>
      <c r="L445" s="125"/>
      <c r="M445" s="125"/>
      <c r="N445" s="125"/>
      <c r="O445" s="125"/>
      <c r="P445" s="125"/>
      <c r="Q445" s="136"/>
      <c r="R445" s="125"/>
      <c r="S445" s="136"/>
      <c r="T445" s="124"/>
      <c r="U445" s="125"/>
      <c r="V445" s="125"/>
      <c r="W445" s="125"/>
      <c r="X445" s="125"/>
      <c r="Y445" s="125"/>
      <c r="Z445" s="125"/>
      <c r="AA445" s="125"/>
    </row>
    <row r="446" s="86" customFormat="1" ht="12.75" customHeight="1" spans="1:27">
      <c r="A446" s="136"/>
      <c r="B446" s="136"/>
      <c r="C446" s="125"/>
      <c r="D446" s="136"/>
      <c r="E446" s="136"/>
      <c r="F446" s="136"/>
      <c r="G446" s="336"/>
      <c r="H446" s="136"/>
      <c r="I446" s="124"/>
      <c r="J446" s="125"/>
      <c r="K446" s="125"/>
      <c r="L446" s="125"/>
      <c r="M446" s="125"/>
      <c r="N446" s="125"/>
      <c r="O446" s="125"/>
      <c r="P446" s="125"/>
      <c r="Q446" s="136"/>
      <c r="R446" s="125"/>
      <c r="S446" s="136"/>
      <c r="T446" s="124"/>
      <c r="U446" s="125"/>
      <c r="V446" s="125"/>
      <c r="W446" s="125"/>
      <c r="X446" s="125"/>
      <c r="Y446" s="125"/>
      <c r="Z446" s="125"/>
      <c r="AA446" s="125"/>
    </row>
    <row r="447" s="86" customFormat="1" ht="12.75" customHeight="1" spans="1:27">
      <c r="A447" s="136"/>
      <c r="B447" s="136"/>
      <c r="C447" s="125"/>
      <c r="D447" s="136"/>
      <c r="E447" s="136"/>
      <c r="F447" s="136"/>
      <c r="G447" s="336"/>
      <c r="H447" s="136"/>
      <c r="I447" s="124"/>
      <c r="J447" s="125"/>
      <c r="K447" s="125"/>
      <c r="L447" s="125"/>
      <c r="M447" s="125"/>
      <c r="N447" s="125"/>
      <c r="O447" s="125"/>
      <c r="P447" s="125"/>
      <c r="Q447" s="136"/>
      <c r="R447" s="125"/>
      <c r="S447" s="136"/>
      <c r="T447" s="124"/>
      <c r="U447" s="125"/>
      <c r="V447" s="125"/>
      <c r="W447" s="125"/>
      <c r="X447" s="125"/>
      <c r="Y447" s="125"/>
      <c r="Z447" s="125"/>
      <c r="AA447" s="125"/>
    </row>
    <row r="448" s="86" customFormat="1" ht="12.75" customHeight="1" spans="1:27">
      <c r="A448" s="136"/>
      <c r="B448" s="136"/>
      <c r="C448" s="125"/>
      <c r="D448" s="136"/>
      <c r="E448" s="136"/>
      <c r="F448" s="136"/>
      <c r="G448" s="336"/>
      <c r="H448" s="136"/>
      <c r="I448" s="124"/>
      <c r="J448" s="125"/>
      <c r="K448" s="125"/>
      <c r="L448" s="125"/>
      <c r="M448" s="125"/>
      <c r="N448" s="125"/>
      <c r="O448" s="125"/>
      <c r="P448" s="125"/>
      <c r="Q448" s="136"/>
      <c r="R448" s="125"/>
      <c r="S448" s="136"/>
      <c r="T448" s="124"/>
      <c r="U448" s="125"/>
      <c r="V448" s="125"/>
      <c r="W448" s="125"/>
      <c r="X448" s="125"/>
      <c r="Y448" s="125"/>
      <c r="Z448" s="125"/>
      <c r="AA448" s="125"/>
    </row>
    <row r="449" s="86" customFormat="1" ht="12.75" customHeight="1" spans="1:27">
      <c r="A449" s="136"/>
      <c r="B449" s="136"/>
      <c r="C449" s="125"/>
      <c r="D449" s="136"/>
      <c r="E449" s="136"/>
      <c r="F449" s="136"/>
      <c r="G449" s="336"/>
      <c r="H449" s="136"/>
      <c r="I449" s="124"/>
      <c r="J449" s="125"/>
      <c r="K449" s="125"/>
      <c r="L449" s="125"/>
      <c r="M449" s="125"/>
      <c r="N449" s="125"/>
      <c r="O449" s="125"/>
      <c r="P449" s="125"/>
      <c r="Q449" s="136"/>
      <c r="R449" s="125"/>
      <c r="S449" s="136"/>
      <c r="T449" s="124"/>
      <c r="U449" s="125"/>
      <c r="V449" s="125"/>
      <c r="W449" s="125"/>
      <c r="X449" s="125"/>
      <c r="Y449" s="125"/>
      <c r="Z449" s="125"/>
      <c r="AA449" s="125"/>
    </row>
    <row r="450" s="86" customFormat="1" ht="12.75" customHeight="1" spans="1:27">
      <c r="A450" s="136"/>
      <c r="B450" s="136"/>
      <c r="C450" s="125"/>
      <c r="D450" s="136"/>
      <c r="E450" s="136"/>
      <c r="F450" s="136"/>
      <c r="G450" s="336"/>
      <c r="H450" s="136"/>
      <c r="I450" s="124"/>
      <c r="J450" s="125"/>
      <c r="K450" s="125"/>
      <c r="L450" s="125"/>
      <c r="M450" s="125"/>
      <c r="N450" s="125"/>
      <c r="O450" s="125"/>
      <c r="P450" s="125"/>
      <c r="Q450" s="136"/>
      <c r="R450" s="125"/>
      <c r="S450" s="136"/>
      <c r="T450" s="124"/>
      <c r="U450" s="125"/>
      <c r="V450" s="125"/>
      <c r="W450" s="125"/>
      <c r="X450" s="125"/>
      <c r="Y450" s="125"/>
      <c r="Z450" s="125"/>
      <c r="AA450" s="125"/>
    </row>
    <row r="451" s="86" customFormat="1" ht="12.75" customHeight="1" spans="1:27">
      <c r="A451" s="136"/>
      <c r="B451" s="136"/>
      <c r="C451" s="125"/>
      <c r="D451" s="136"/>
      <c r="E451" s="136"/>
      <c r="F451" s="136"/>
      <c r="G451" s="336"/>
      <c r="H451" s="136"/>
      <c r="I451" s="124"/>
      <c r="J451" s="125"/>
      <c r="K451" s="125"/>
      <c r="L451" s="125"/>
      <c r="M451" s="125"/>
      <c r="N451" s="125"/>
      <c r="O451" s="125"/>
      <c r="P451" s="125"/>
      <c r="Q451" s="136"/>
      <c r="R451" s="125"/>
      <c r="S451" s="136"/>
      <c r="T451" s="124"/>
      <c r="U451" s="125"/>
      <c r="V451" s="125"/>
      <c r="W451" s="125"/>
      <c r="X451" s="125"/>
      <c r="Y451" s="125"/>
      <c r="Z451" s="125"/>
      <c r="AA451" s="125"/>
    </row>
    <row r="452" s="86" customFormat="1" ht="12.75" customHeight="1" spans="1:27">
      <c r="A452" s="136"/>
      <c r="B452" s="136"/>
      <c r="C452" s="125"/>
      <c r="D452" s="136"/>
      <c r="E452" s="136"/>
      <c r="F452" s="136"/>
      <c r="G452" s="336"/>
      <c r="H452" s="136"/>
      <c r="I452" s="124"/>
      <c r="J452" s="125"/>
      <c r="K452" s="125"/>
      <c r="L452" s="125"/>
      <c r="M452" s="125"/>
      <c r="N452" s="125"/>
      <c r="O452" s="125"/>
      <c r="P452" s="125"/>
      <c r="Q452" s="136"/>
      <c r="R452" s="125"/>
      <c r="S452" s="136"/>
      <c r="T452" s="124"/>
      <c r="U452" s="125"/>
      <c r="V452" s="125"/>
      <c r="W452" s="125"/>
      <c r="X452" s="125"/>
      <c r="Y452" s="125"/>
      <c r="Z452" s="125"/>
      <c r="AA452" s="125"/>
    </row>
    <row r="453" s="86" customFormat="1" ht="12.75" customHeight="1" spans="1:27">
      <c r="A453" s="136"/>
      <c r="B453" s="136"/>
      <c r="C453" s="125"/>
      <c r="D453" s="136"/>
      <c r="E453" s="136"/>
      <c r="F453" s="136"/>
      <c r="G453" s="336"/>
      <c r="H453" s="136"/>
      <c r="I453" s="124"/>
      <c r="J453" s="125"/>
      <c r="K453" s="125"/>
      <c r="L453" s="125"/>
      <c r="M453" s="125"/>
      <c r="N453" s="125"/>
      <c r="O453" s="125"/>
      <c r="P453" s="125"/>
      <c r="Q453" s="136"/>
      <c r="R453" s="125"/>
      <c r="S453" s="136"/>
      <c r="T453" s="124"/>
      <c r="U453" s="125"/>
      <c r="V453" s="125"/>
      <c r="W453" s="125"/>
      <c r="X453" s="125"/>
      <c r="Y453" s="125"/>
      <c r="Z453" s="125"/>
      <c r="AA453" s="125"/>
    </row>
    <row r="454" s="86" customFormat="1" ht="12.75" customHeight="1" spans="1:27">
      <c r="A454" s="136"/>
      <c r="B454" s="136"/>
      <c r="C454" s="125"/>
      <c r="D454" s="136"/>
      <c r="E454" s="136"/>
      <c r="F454" s="136"/>
      <c r="G454" s="336"/>
      <c r="H454" s="136"/>
      <c r="I454" s="124"/>
      <c r="J454" s="125"/>
      <c r="K454" s="125"/>
      <c r="L454" s="125"/>
      <c r="M454" s="125"/>
      <c r="N454" s="125"/>
      <c r="O454" s="125"/>
      <c r="P454" s="125"/>
      <c r="Q454" s="136"/>
      <c r="R454" s="125"/>
      <c r="S454" s="136"/>
      <c r="T454" s="124"/>
      <c r="U454" s="125"/>
      <c r="V454" s="125"/>
      <c r="W454" s="125"/>
      <c r="X454" s="125"/>
      <c r="Y454" s="125"/>
      <c r="Z454" s="125"/>
      <c r="AA454" s="125"/>
    </row>
    <row r="455" s="86" customFormat="1" ht="12.75" customHeight="1" spans="1:27">
      <c r="A455" s="136"/>
      <c r="B455" s="136"/>
      <c r="C455" s="125"/>
      <c r="D455" s="136"/>
      <c r="E455" s="136"/>
      <c r="F455" s="136"/>
      <c r="G455" s="336"/>
      <c r="H455" s="136"/>
      <c r="I455" s="124"/>
      <c r="J455" s="125"/>
      <c r="K455" s="125"/>
      <c r="L455" s="125"/>
      <c r="M455" s="125"/>
      <c r="N455" s="125"/>
      <c r="O455" s="125"/>
      <c r="P455" s="125"/>
      <c r="Q455" s="136"/>
      <c r="R455" s="125"/>
      <c r="S455" s="136"/>
      <c r="T455" s="124"/>
      <c r="U455" s="125"/>
      <c r="V455" s="125"/>
      <c r="W455" s="125"/>
      <c r="X455" s="125"/>
      <c r="Y455" s="125"/>
      <c r="Z455" s="125"/>
      <c r="AA455" s="125"/>
    </row>
    <row r="456" s="86" customFormat="1" ht="12.75" customHeight="1" spans="1:27">
      <c r="A456" s="136"/>
      <c r="B456" s="136"/>
      <c r="C456" s="125"/>
      <c r="D456" s="136"/>
      <c r="E456" s="136"/>
      <c r="F456" s="136"/>
      <c r="G456" s="336"/>
      <c r="H456" s="136"/>
      <c r="I456" s="124"/>
      <c r="J456" s="125"/>
      <c r="K456" s="125"/>
      <c r="L456" s="125"/>
      <c r="M456" s="125"/>
      <c r="N456" s="125"/>
      <c r="O456" s="125"/>
      <c r="P456" s="125"/>
      <c r="Q456" s="136"/>
      <c r="R456" s="125"/>
      <c r="S456" s="136"/>
      <c r="T456" s="124"/>
      <c r="U456" s="125"/>
      <c r="V456" s="125"/>
      <c r="W456" s="125"/>
      <c r="X456" s="125"/>
      <c r="Y456" s="125"/>
      <c r="Z456" s="125"/>
      <c r="AA456" s="125"/>
    </row>
    <row r="457" s="86" customFormat="1" ht="12.75" customHeight="1" spans="1:27">
      <c r="A457" s="136"/>
      <c r="B457" s="136"/>
      <c r="C457" s="125"/>
      <c r="D457" s="136"/>
      <c r="E457" s="136"/>
      <c r="F457" s="136"/>
      <c r="G457" s="336"/>
      <c r="H457" s="136"/>
      <c r="I457" s="124"/>
      <c r="J457" s="125"/>
      <c r="K457" s="125"/>
      <c r="L457" s="125"/>
      <c r="M457" s="125"/>
      <c r="N457" s="125"/>
      <c r="O457" s="125"/>
      <c r="P457" s="125"/>
      <c r="Q457" s="136"/>
      <c r="R457" s="125"/>
      <c r="S457" s="136"/>
      <c r="T457" s="124"/>
      <c r="U457" s="125"/>
      <c r="V457" s="125"/>
      <c r="W457" s="125"/>
      <c r="X457" s="125"/>
      <c r="Y457" s="125"/>
      <c r="Z457" s="125"/>
      <c r="AA457" s="125"/>
    </row>
    <row r="458" s="86" customFormat="1" ht="12.75" customHeight="1" spans="1:27">
      <c r="A458" s="136"/>
      <c r="B458" s="136"/>
      <c r="C458" s="125"/>
      <c r="D458" s="136"/>
      <c r="E458" s="136"/>
      <c r="F458" s="136"/>
      <c r="G458" s="336"/>
      <c r="H458" s="136"/>
      <c r="I458" s="124"/>
      <c r="J458" s="125"/>
      <c r="K458" s="125"/>
      <c r="L458" s="125"/>
      <c r="M458" s="125"/>
      <c r="N458" s="125"/>
      <c r="O458" s="125"/>
      <c r="P458" s="125"/>
      <c r="Q458" s="136"/>
      <c r="R458" s="125"/>
      <c r="S458" s="136"/>
      <c r="T458" s="124"/>
      <c r="U458" s="125"/>
      <c r="V458" s="125"/>
      <c r="W458" s="125"/>
      <c r="X458" s="125"/>
      <c r="Y458" s="125"/>
      <c r="Z458" s="125"/>
      <c r="AA458" s="125"/>
    </row>
    <row r="459" s="86" customFormat="1" ht="12.75" customHeight="1" spans="1:27">
      <c r="A459" s="136"/>
      <c r="B459" s="136"/>
      <c r="C459" s="125"/>
      <c r="D459" s="136"/>
      <c r="E459" s="136"/>
      <c r="F459" s="136"/>
      <c r="G459" s="336"/>
      <c r="H459" s="136"/>
      <c r="I459" s="124"/>
      <c r="J459" s="125"/>
      <c r="K459" s="125"/>
      <c r="L459" s="125"/>
      <c r="M459" s="125"/>
      <c r="N459" s="125"/>
      <c r="O459" s="125"/>
      <c r="P459" s="125"/>
      <c r="Q459" s="136"/>
      <c r="R459" s="125"/>
      <c r="S459" s="136"/>
      <c r="T459" s="124"/>
      <c r="U459" s="125"/>
      <c r="V459" s="125"/>
      <c r="W459" s="125"/>
      <c r="X459" s="125"/>
      <c r="Y459" s="125"/>
      <c r="Z459" s="125"/>
      <c r="AA459" s="125"/>
    </row>
    <row r="460" s="86" customFormat="1" ht="12.75" customHeight="1" spans="1:27">
      <c r="A460" s="136"/>
      <c r="B460" s="136"/>
      <c r="C460" s="125"/>
      <c r="D460" s="136"/>
      <c r="E460" s="136"/>
      <c r="F460" s="136"/>
      <c r="G460" s="336"/>
      <c r="H460" s="136"/>
      <c r="I460" s="124"/>
      <c r="J460" s="125"/>
      <c r="K460" s="125"/>
      <c r="L460" s="125"/>
      <c r="M460" s="125"/>
      <c r="N460" s="125"/>
      <c r="O460" s="125"/>
      <c r="P460" s="125"/>
      <c r="Q460" s="136"/>
      <c r="R460" s="125"/>
      <c r="S460" s="136"/>
      <c r="T460" s="124"/>
      <c r="U460" s="125"/>
      <c r="V460" s="125"/>
      <c r="W460" s="125"/>
      <c r="X460" s="125"/>
      <c r="Y460" s="125"/>
      <c r="Z460" s="125"/>
      <c r="AA460" s="125"/>
    </row>
    <row r="461" s="86" customFormat="1" ht="12.75" customHeight="1" spans="1:27">
      <c r="A461" s="136"/>
      <c r="B461" s="136"/>
      <c r="C461" s="125"/>
      <c r="D461" s="136"/>
      <c r="E461" s="136"/>
      <c r="F461" s="136"/>
      <c r="G461" s="336"/>
      <c r="H461" s="136"/>
      <c r="I461" s="124"/>
      <c r="J461" s="125"/>
      <c r="K461" s="125"/>
      <c r="L461" s="125"/>
      <c r="M461" s="125"/>
      <c r="N461" s="125"/>
      <c r="O461" s="125"/>
      <c r="P461" s="125"/>
      <c r="Q461" s="136"/>
      <c r="R461" s="125"/>
      <c r="S461" s="136"/>
      <c r="T461" s="124"/>
      <c r="U461" s="125"/>
      <c r="V461" s="125"/>
      <c r="W461" s="125"/>
      <c r="X461" s="125"/>
      <c r="Y461" s="125"/>
      <c r="Z461" s="125"/>
      <c r="AA461" s="125"/>
    </row>
    <row r="462" s="86" customFormat="1" ht="12.75" customHeight="1" spans="1:27">
      <c r="A462" s="136"/>
      <c r="B462" s="136"/>
      <c r="C462" s="125"/>
      <c r="D462" s="136"/>
      <c r="E462" s="136"/>
      <c r="F462" s="136"/>
      <c r="G462" s="336"/>
      <c r="H462" s="136"/>
      <c r="I462" s="124"/>
      <c r="J462" s="125"/>
      <c r="K462" s="125"/>
      <c r="L462" s="125"/>
      <c r="M462" s="125"/>
      <c r="N462" s="125"/>
      <c r="O462" s="125"/>
      <c r="P462" s="125"/>
      <c r="Q462" s="136"/>
      <c r="R462" s="125"/>
      <c r="S462" s="136"/>
      <c r="T462" s="124"/>
      <c r="U462" s="125"/>
      <c r="V462" s="125"/>
      <c r="W462" s="125"/>
      <c r="X462" s="125"/>
      <c r="Y462" s="125"/>
      <c r="Z462" s="125"/>
      <c r="AA462" s="125"/>
    </row>
    <row r="463" s="86" customFormat="1" ht="12.75" customHeight="1" spans="1:27">
      <c r="A463" s="136"/>
      <c r="B463" s="136"/>
      <c r="C463" s="125"/>
      <c r="D463" s="136"/>
      <c r="E463" s="136"/>
      <c r="F463" s="136"/>
      <c r="G463" s="336"/>
      <c r="H463" s="136"/>
      <c r="I463" s="124"/>
      <c r="J463" s="125"/>
      <c r="K463" s="125"/>
      <c r="L463" s="125"/>
      <c r="M463" s="125"/>
      <c r="N463" s="125"/>
      <c r="O463" s="125"/>
      <c r="P463" s="125"/>
      <c r="Q463" s="136"/>
      <c r="R463" s="125"/>
      <c r="S463" s="136"/>
      <c r="T463" s="124"/>
      <c r="U463" s="125"/>
      <c r="V463" s="125"/>
      <c r="W463" s="125"/>
      <c r="X463" s="125"/>
      <c r="Y463" s="125"/>
      <c r="Z463" s="125"/>
      <c r="AA463" s="125"/>
    </row>
    <row r="464" s="86" customFormat="1" ht="12.75" customHeight="1" spans="1:27">
      <c r="A464" s="136"/>
      <c r="B464" s="136"/>
      <c r="C464" s="125"/>
      <c r="D464" s="136"/>
      <c r="E464" s="136"/>
      <c r="F464" s="136"/>
      <c r="G464" s="336"/>
      <c r="H464" s="136"/>
      <c r="I464" s="124"/>
      <c r="J464" s="125"/>
      <c r="K464" s="125"/>
      <c r="L464" s="125"/>
      <c r="M464" s="125"/>
      <c r="N464" s="125"/>
      <c r="O464" s="125"/>
      <c r="P464" s="125"/>
      <c r="Q464" s="136"/>
      <c r="R464" s="125"/>
      <c r="S464" s="136"/>
      <c r="T464" s="124"/>
      <c r="U464" s="125"/>
      <c r="V464" s="125"/>
      <c r="W464" s="125"/>
      <c r="X464" s="125"/>
      <c r="Y464" s="125"/>
      <c r="Z464" s="125"/>
      <c r="AA464" s="125"/>
    </row>
    <row r="465" s="86" customFormat="1" ht="12.75" customHeight="1" spans="1:27">
      <c r="A465" s="136"/>
      <c r="B465" s="136"/>
      <c r="C465" s="125"/>
      <c r="D465" s="136"/>
      <c r="E465" s="136"/>
      <c r="F465" s="136"/>
      <c r="G465" s="336"/>
      <c r="H465" s="136"/>
      <c r="I465" s="124"/>
      <c r="J465" s="125"/>
      <c r="K465" s="125"/>
      <c r="L465" s="125"/>
      <c r="M465" s="125"/>
      <c r="N465" s="125"/>
      <c r="O465" s="125"/>
      <c r="P465" s="125"/>
      <c r="Q465" s="136"/>
      <c r="R465" s="125"/>
      <c r="S465" s="136"/>
      <c r="T465" s="124"/>
      <c r="U465" s="125"/>
      <c r="V465" s="125"/>
      <c r="W465" s="125"/>
      <c r="X465" s="125"/>
      <c r="Y465" s="125"/>
      <c r="Z465" s="125"/>
      <c r="AA465" s="125"/>
    </row>
    <row r="466" s="86" customFormat="1" ht="12.75" customHeight="1" spans="1:27">
      <c r="A466" s="136"/>
      <c r="B466" s="136"/>
      <c r="C466" s="125"/>
      <c r="D466" s="136"/>
      <c r="E466" s="136"/>
      <c r="F466" s="136"/>
      <c r="G466" s="336"/>
      <c r="H466" s="136"/>
      <c r="I466" s="124"/>
      <c r="J466" s="125"/>
      <c r="K466" s="125"/>
      <c r="L466" s="125"/>
      <c r="M466" s="125"/>
      <c r="N466" s="125"/>
      <c r="O466" s="125"/>
      <c r="P466" s="125"/>
      <c r="Q466" s="136"/>
      <c r="R466" s="125"/>
      <c r="S466" s="136"/>
      <c r="T466" s="124"/>
      <c r="U466" s="125"/>
      <c r="V466" s="125"/>
      <c r="W466" s="125"/>
      <c r="X466" s="125"/>
      <c r="Y466" s="125"/>
      <c r="Z466" s="125"/>
      <c r="AA466" s="125"/>
    </row>
    <row r="467" s="86" customFormat="1" ht="12.75" customHeight="1" spans="1:27">
      <c r="A467" s="136"/>
      <c r="B467" s="136"/>
      <c r="C467" s="125"/>
      <c r="D467" s="136"/>
      <c r="E467" s="136"/>
      <c r="F467" s="136"/>
      <c r="G467" s="336"/>
      <c r="H467" s="136"/>
      <c r="I467" s="124"/>
      <c r="J467" s="125"/>
      <c r="K467" s="125"/>
      <c r="L467" s="125"/>
      <c r="M467" s="125"/>
      <c r="N467" s="125"/>
      <c r="O467" s="125"/>
      <c r="P467" s="125"/>
      <c r="Q467" s="136"/>
      <c r="R467" s="125"/>
      <c r="S467" s="136"/>
      <c r="T467" s="124"/>
      <c r="U467" s="125"/>
      <c r="V467" s="125"/>
      <c r="W467" s="125"/>
      <c r="X467" s="125"/>
      <c r="Y467" s="125"/>
      <c r="Z467" s="125"/>
      <c r="AA467" s="125"/>
    </row>
    <row r="468" s="86" customFormat="1" ht="12.75" customHeight="1" spans="1:27">
      <c r="A468" s="136"/>
      <c r="B468" s="136"/>
      <c r="C468" s="125"/>
      <c r="D468" s="136"/>
      <c r="E468" s="136"/>
      <c r="F468" s="136"/>
      <c r="G468" s="336"/>
      <c r="H468" s="136"/>
      <c r="I468" s="124"/>
      <c r="J468" s="125"/>
      <c r="K468" s="125"/>
      <c r="L468" s="125"/>
      <c r="M468" s="125"/>
      <c r="N468" s="125"/>
      <c r="O468" s="125"/>
      <c r="P468" s="125"/>
      <c r="Q468" s="136"/>
      <c r="R468" s="125"/>
      <c r="S468" s="136"/>
      <c r="T468" s="124"/>
      <c r="U468" s="125"/>
      <c r="V468" s="125"/>
      <c r="W468" s="125"/>
      <c r="X468" s="125"/>
      <c r="Y468" s="125"/>
      <c r="Z468" s="125"/>
      <c r="AA468" s="125"/>
    </row>
    <row r="469" s="86" customFormat="1" ht="12.75" customHeight="1" spans="1:27">
      <c r="A469" s="136"/>
      <c r="B469" s="136"/>
      <c r="C469" s="125"/>
      <c r="D469" s="136"/>
      <c r="E469" s="136"/>
      <c r="F469" s="136"/>
      <c r="G469" s="336"/>
      <c r="H469" s="136"/>
      <c r="I469" s="124"/>
      <c r="J469" s="125"/>
      <c r="K469" s="125"/>
      <c r="L469" s="125"/>
      <c r="M469" s="125"/>
      <c r="N469" s="125"/>
      <c r="O469" s="125"/>
      <c r="P469" s="125"/>
      <c r="Q469" s="136"/>
      <c r="R469" s="125"/>
      <c r="S469" s="136"/>
      <c r="T469" s="124"/>
      <c r="U469" s="125"/>
      <c r="V469" s="125"/>
      <c r="W469" s="125"/>
      <c r="X469" s="125"/>
      <c r="Y469" s="125"/>
      <c r="Z469" s="125"/>
      <c r="AA469" s="125"/>
    </row>
    <row r="470" s="86" customFormat="1" ht="12.75" customHeight="1" spans="1:27">
      <c r="A470" s="136"/>
      <c r="B470" s="136"/>
      <c r="C470" s="125"/>
      <c r="D470" s="136"/>
      <c r="E470" s="136"/>
      <c r="F470" s="136"/>
      <c r="G470" s="336"/>
      <c r="H470" s="136"/>
      <c r="I470" s="124"/>
      <c r="J470" s="125"/>
      <c r="K470" s="125"/>
      <c r="L470" s="125"/>
      <c r="M470" s="125"/>
      <c r="N470" s="125"/>
      <c r="O470" s="125"/>
      <c r="P470" s="125"/>
      <c r="Q470" s="136"/>
      <c r="R470" s="125"/>
      <c r="S470" s="136"/>
      <c r="T470" s="124"/>
      <c r="U470" s="125"/>
      <c r="V470" s="125"/>
      <c r="W470" s="125"/>
      <c r="X470" s="125"/>
      <c r="Y470" s="125"/>
      <c r="Z470" s="125"/>
      <c r="AA470" s="125"/>
    </row>
    <row r="471" s="86" customFormat="1" ht="12.75" customHeight="1" spans="1:27">
      <c r="A471" s="136"/>
      <c r="B471" s="136"/>
      <c r="C471" s="125"/>
      <c r="D471" s="136"/>
      <c r="E471" s="136"/>
      <c r="F471" s="136"/>
      <c r="G471" s="336"/>
      <c r="H471" s="136"/>
      <c r="I471" s="124"/>
      <c r="J471" s="125"/>
      <c r="K471" s="125"/>
      <c r="L471" s="125"/>
      <c r="M471" s="125"/>
      <c r="N471" s="125"/>
      <c r="O471" s="125"/>
      <c r="P471" s="125"/>
      <c r="Q471" s="136"/>
      <c r="R471" s="125"/>
      <c r="S471" s="136"/>
      <c r="T471" s="124"/>
      <c r="U471" s="125"/>
      <c r="V471" s="125"/>
      <c r="W471" s="125"/>
      <c r="X471" s="125"/>
      <c r="Y471" s="125"/>
      <c r="Z471" s="125"/>
      <c r="AA471" s="125"/>
    </row>
    <row r="472" s="86" customFormat="1" ht="12.75" customHeight="1" spans="1:27">
      <c r="A472" s="136"/>
      <c r="B472" s="136"/>
      <c r="C472" s="125"/>
      <c r="D472" s="136"/>
      <c r="E472" s="136"/>
      <c r="F472" s="136"/>
      <c r="G472" s="336"/>
      <c r="H472" s="136"/>
      <c r="I472" s="124"/>
      <c r="J472" s="125"/>
      <c r="K472" s="125"/>
      <c r="L472" s="125"/>
      <c r="M472" s="125"/>
      <c r="N472" s="125"/>
      <c r="O472" s="125"/>
      <c r="P472" s="125"/>
      <c r="Q472" s="136"/>
      <c r="R472" s="125"/>
      <c r="S472" s="136"/>
      <c r="T472" s="124"/>
      <c r="U472" s="125"/>
      <c r="V472" s="125"/>
      <c r="W472" s="125"/>
      <c r="X472" s="125"/>
      <c r="Y472" s="125"/>
      <c r="Z472" s="125"/>
      <c r="AA472" s="125"/>
    </row>
    <row r="473" s="86" customFormat="1" ht="12.75" customHeight="1" spans="1:27">
      <c r="A473" s="136"/>
      <c r="B473" s="136"/>
      <c r="C473" s="125"/>
      <c r="D473" s="136"/>
      <c r="E473" s="136"/>
      <c r="F473" s="136"/>
      <c r="G473" s="336"/>
      <c r="H473" s="136"/>
      <c r="I473" s="124"/>
      <c r="J473" s="125"/>
      <c r="K473" s="125"/>
      <c r="L473" s="125"/>
      <c r="M473" s="125"/>
      <c r="N473" s="125"/>
      <c r="O473" s="125"/>
      <c r="P473" s="125"/>
      <c r="Q473" s="136"/>
      <c r="R473" s="125"/>
      <c r="S473" s="136"/>
      <c r="T473" s="124"/>
      <c r="U473" s="125"/>
      <c r="V473" s="125"/>
      <c r="W473" s="125"/>
      <c r="X473" s="125"/>
      <c r="Y473" s="125"/>
      <c r="Z473" s="125"/>
      <c r="AA473" s="125"/>
    </row>
    <row r="474" s="86" customFormat="1" ht="12.75" customHeight="1" spans="1:27">
      <c r="A474" s="136"/>
      <c r="B474" s="136"/>
      <c r="C474" s="125"/>
      <c r="D474" s="136"/>
      <c r="E474" s="136"/>
      <c r="F474" s="136"/>
      <c r="G474" s="336"/>
      <c r="H474" s="136"/>
      <c r="I474" s="124"/>
      <c r="J474" s="125"/>
      <c r="K474" s="125"/>
      <c r="L474" s="125"/>
      <c r="M474" s="125"/>
      <c r="N474" s="125"/>
      <c r="O474" s="125"/>
      <c r="P474" s="125"/>
      <c r="Q474" s="136"/>
      <c r="R474" s="125"/>
      <c r="S474" s="136"/>
      <c r="T474" s="124"/>
      <c r="U474" s="125"/>
      <c r="V474" s="125"/>
      <c r="W474" s="125"/>
      <c r="X474" s="125"/>
      <c r="Y474" s="125"/>
      <c r="Z474" s="125"/>
      <c r="AA474" s="125"/>
    </row>
    <row r="475" s="86" customFormat="1" ht="12.75" customHeight="1" spans="1:27">
      <c r="A475" s="136"/>
      <c r="B475" s="136"/>
      <c r="C475" s="125"/>
      <c r="D475" s="136"/>
      <c r="E475" s="136"/>
      <c r="F475" s="136"/>
      <c r="G475" s="336"/>
      <c r="H475" s="136"/>
      <c r="I475" s="124"/>
      <c r="J475" s="125"/>
      <c r="K475" s="125"/>
      <c r="L475" s="125"/>
      <c r="M475" s="125"/>
      <c r="N475" s="125"/>
      <c r="O475" s="125"/>
      <c r="P475" s="125"/>
      <c r="Q475" s="136"/>
      <c r="R475" s="125"/>
      <c r="S475" s="136"/>
      <c r="T475" s="124"/>
      <c r="U475" s="125"/>
      <c r="V475" s="125"/>
      <c r="W475" s="125"/>
      <c r="X475" s="125"/>
      <c r="Y475" s="125"/>
      <c r="Z475" s="125"/>
      <c r="AA475" s="125"/>
    </row>
    <row r="476" s="86" customFormat="1" ht="12.75" customHeight="1" spans="1:27">
      <c r="A476" s="136"/>
      <c r="B476" s="136"/>
      <c r="C476" s="125"/>
      <c r="D476" s="136"/>
      <c r="E476" s="136"/>
      <c r="F476" s="136"/>
      <c r="G476" s="336"/>
      <c r="H476" s="136"/>
      <c r="I476" s="124"/>
      <c r="J476" s="125"/>
      <c r="K476" s="125"/>
      <c r="L476" s="125"/>
      <c r="M476" s="125"/>
      <c r="N476" s="125"/>
      <c r="O476" s="125"/>
      <c r="P476" s="125"/>
      <c r="Q476" s="136"/>
      <c r="R476" s="125"/>
      <c r="S476" s="136"/>
      <c r="T476" s="124"/>
      <c r="U476" s="125"/>
      <c r="V476" s="125"/>
      <c r="W476" s="125"/>
      <c r="X476" s="125"/>
      <c r="Y476" s="125"/>
      <c r="Z476" s="125"/>
      <c r="AA476" s="125"/>
    </row>
    <row r="477" s="86" customFormat="1" ht="12.75" customHeight="1" spans="1:27">
      <c r="A477" s="136"/>
      <c r="B477" s="136"/>
      <c r="C477" s="125"/>
      <c r="D477" s="136"/>
      <c r="E477" s="136"/>
      <c r="F477" s="136"/>
      <c r="G477" s="336"/>
      <c r="H477" s="136"/>
      <c r="I477" s="124"/>
      <c r="J477" s="125"/>
      <c r="K477" s="125"/>
      <c r="L477" s="125"/>
      <c r="M477" s="125"/>
      <c r="N477" s="125"/>
      <c r="O477" s="125"/>
      <c r="P477" s="125"/>
      <c r="Q477" s="136"/>
      <c r="R477" s="125"/>
      <c r="S477" s="136"/>
      <c r="T477" s="124"/>
      <c r="U477" s="125"/>
      <c r="V477" s="125"/>
      <c r="W477" s="125"/>
      <c r="X477" s="125"/>
      <c r="Y477" s="125"/>
      <c r="Z477" s="125"/>
      <c r="AA477" s="125"/>
    </row>
    <row r="478" s="86" customFormat="1" ht="12.75" customHeight="1" spans="1:27">
      <c r="A478" s="136"/>
      <c r="B478" s="136"/>
      <c r="C478" s="125"/>
      <c r="D478" s="136"/>
      <c r="E478" s="136"/>
      <c r="F478" s="136"/>
      <c r="G478" s="336"/>
      <c r="H478" s="136"/>
      <c r="I478" s="124"/>
      <c r="J478" s="125"/>
      <c r="K478" s="125"/>
      <c r="L478" s="125"/>
      <c r="M478" s="125"/>
      <c r="N478" s="125"/>
      <c r="O478" s="125"/>
      <c r="P478" s="125"/>
      <c r="Q478" s="136"/>
      <c r="R478" s="125"/>
      <c r="S478" s="136"/>
      <c r="T478" s="124"/>
      <c r="U478" s="125"/>
      <c r="V478" s="125"/>
      <c r="W478" s="125"/>
      <c r="X478" s="125"/>
      <c r="Y478" s="125"/>
      <c r="Z478" s="125"/>
      <c r="AA478" s="125"/>
    </row>
    <row r="479" s="86" customFormat="1" ht="12.75" customHeight="1" spans="1:27">
      <c r="A479" s="136"/>
      <c r="B479" s="136"/>
      <c r="C479" s="125"/>
      <c r="D479" s="136"/>
      <c r="E479" s="136"/>
      <c r="F479" s="136"/>
      <c r="G479" s="336"/>
      <c r="H479" s="136"/>
      <c r="I479" s="124"/>
      <c r="J479" s="125"/>
      <c r="K479" s="125"/>
      <c r="L479" s="125"/>
      <c r="M479" s="125"/>
      <c r="N479" s="125"/>
      <c r="O479" s="125"/>
      <c r="P479" s="125"/>
      <c r="Q479" s="136"/>
      <c r="R479" s="125"/>
      <c r="S479" s="136"/>
      <c r="T479" s="124"/>
      <c r="U479" s="125"/>
      <c r="V479" s="125"/>
      <c r="W479" s="125"/>
      <c r="X479" s="125"/>
      <c r="Y479" s="125"/>
      <c r="Z479" s="125"/>
      <c r="AA479" s="125"/>
    </row>
    <row r="480" s="86" customFormat="1" ht="12.75" customHeight="1" spans="1:27">
      <c r="A480" s="136"/>
      <c r="B480" s="136"/>
      <c r="C480" s="125"/>
      <c r="D480" s="136"/>
      <c r="E480" s="136"/>
      <c r="F480" s="136"/>
      <c r="G480" s="336"/>
      <c r="H480" s="136"/>
      <c r="I480" s="124"/>
      <c r="J480" s="125"/>
      <c r="K480" s="125"/>
      <c r="L480" s="125"/>
      <c r="M480" s="125"/>
      <c r="N480" s="125"/>
      <c r="O480" s="125"/>
      <c r="P480" s="125"/>
      <c r="Q480" s="136"/>
      <c r="R480" s="125"/>
      <c r="S480" s="136"/>
      <c r="T480" s="124"/>
      <c r="U480" s="125"/>
      <c r="V480" s="125"/>
      <c r="W480" s="125"/>
      <c r="X480" s="125"/>
      <c r="Y480" s="125"/>
      <c r="Z480" s="125"/>
      <c r="AA480" s="125"/>
    </row>
    <row r="481" s="86" customFormat="1" ht="12.75" customHeight="1" spans="1:27">
      <c r="A481" s="136"/>
      <c r="B481" s="136"/>
      <c r="C481" s="125"/>
      <c r="D481" s="136"/>
      <c r="E481" s="136"/>
      <c r="F481" s="136"/>
      <c r="G481" s="336"/>
      <c r="H481" s="136"/>
      <c r="I481" s="124"/>
      <c r="J481" s="125"/>
      <c r="K481" s="125"/>
      <c r="L481" s="125"/>
      <c r="M481" s="125"/>
      <c r="N481" s="125"/>
      <c r="O481" s="125"/>
      <c r="P481" s="125"/>
      <c r="Q481" s="136"/>
      <c r="R481" s="125"/>
      <c r="S481" s="136"/>
      <c r="T481" s="124"/>
      <c r="U481" s="125"/>
      <c r="V481" s="125"/>
      <c r="W481" s="125"/>
      <c r="X481" s="125"/>
      <c r="Y481" s="125"/>
      <c r="Z481" s="125"/>
      <c r="AA481" s="125"/>
    </row>
    <row r="482" s="86" customFormat="1" ht="12.75" customHeight="1" spans="1:27">
      <c r="A482" s="136"/>
      <c r="B482" s="136"/>
      <c r="C482" s="125"/>
      <c r="D482" s="136"/>
      <c r="E482" s="136"/>
      <c r="F482" s="136"/>
      <c r="G482" s="336"/>
      <c r="H482" s="136"/>
      <c r="I482" s="124"/>
      <c r="J482" s="125"/>
      <c r="K482" s="125"/>
      <c r="L482" s="125"/>
      <c r="M482" s="125"/>
      <c r="N482" s="125"/>
      <c r="O482" s="125"/>
      <c r="P482" s="125"/>
      <c r="Q482" s="136"/>
      <c r="R482" s="125"/>
      <c r="S482" s="136"/>
      <c r="T482" s="124"/>
      <c r="U482" s="125"/>
      <c r="V482" s="125"/>
      <c r="W482" s="125"/>
      <c r="X482" s="125"/>
      <c r="Y482" s="125"/>
      <c r="Z482" s="125"/>
      <c r="AA482" s="125"/>
    </row>
    <row r="483" s="86" customFormat="1" ht="12.75" customHeight="1" spans="1:27">
      <c r="A483" s="136"/>
      <c r="B483" s="136"/>
      <c r="C483" s="125"/>
      <c r="D483" s="136"/>
      <c r="E483" s="136"/>
      <c r="F483" s="136"/>
      <c r="G483" s="336"/>
      <c r="H483" s="136"/>
      <c r="I483" s="124"/>
      <c r="J483" s="125"/>
      <c r="K483" s="125"/>
      <c r="L483" s="125"/>
      <c r="M483" s="125"/>
      <c r="N483" s="125"/>
      <c r="O483" s="125"/>
      <c r="P483" s="125"/>
      <c r="Q483" s="136"/>
      <c r="R483" s="125"/>
      <c r="S483" s="136"/>
      <c r="T483" s="124"/>
      <c r="U483" s="125"/>
      <c r="V483" s="125"/>
      <c r="W483" s="125"/>
      <c r="X483" s="125"/>
      <c r="Y483" s="125"/>
      <c r="Z483" s="125"/>
      <c r="AA483" s="125"/>
    </row>
    <row r="484" s="86" customFormat="1" ht="12.75" customHeight="1" spans="1:27">
      <c r="A484" s="136"/>
      <c r="B484" s="136"/>
      <c r="C484" s="125"/>
      <c r="D484" s="136"/>
      <c r="E484" s="136"/>
      <c r="F484" s="136"/>
      <c r="G484" s="336"/>
      <c r="H484" s="136"/>
      <c r="I484" s="124"/>
      <c r="J484" s="125"/>
      <c r="K484" s="125"/>
      <c r="L484" s="125"/>
      <c r="M484" s="125"/>
      <c r="N484" s="125"/>
      <c r="O484" s="125"/>
      <c r="P484" s="125"/>
      <c r="Q484" s="136"/>
      <c r="R484" s="125"/>
      <c r="S484" s="136"/>
      <c r="T484" s="124"/>
      <c r="U484" s="125"/>
      <c r="V484" s="125"/>
      <c r="W484" s="125"/>
      <c r="X484" s="125"/>
      <c r="Y484" s="125"/>
      <c r="Z484" s="125"/>
      <c r="AA484" s="125"/>
    </row>
    <row r="485" s="86" customFormat="1" ht="12.75" customHeight="1" spans="1:27">
      <c r="A485" s="136"/>
      <c r="B485" s="136"/>
      <c r="C485" s="125"/>
      <c r="D485" s="136"/>
      <c r="E485" s="136"/>
      <c r="F485" s="136"/>
      <c r="G485" s="336"/>
      <c r="H485" s="136"/>
      <c r="I485" s="124"/>
      <c r="J485" s="125"/>
      <c r="K485" s="125"/>
      <c r="L485" s="125"/>
      <c r="M485" s="125"/>
      <c r="N485" s="125"/>
      <c r="O485" s="125"/>
      <c r="P485" s="125"/>
      <c r="Q485" s="136"/>
      <c r="R485" s="125"/>
      <c r="S485" s="136"/>
      <c r="T485" s="124"/>
      <c r="U485" s="125"/>
      <c r="V485" s="125"/>
      <c r="W485" s="125"/>
      <c r="X485" s="125"/>
      <c r="Y485" s="125"/>
      <c r="Z485" s="125"/>
      <c r="AA485" s="125"/>
    </row>
    <row r="486" s="86" customFormat="1" ht="12.75" customHeight="1" spans="1:27">
      <c r="A486" s="136"/>
      <c r="B486" s="136"/>
      <c r="C486" s="125"/>
      <c r="D486" s="136"/>
      <c r="E486" s="136"/>
      <c r="F486" s="136"/>
      <c r="G486" s="336"/>
      <c r="H486" s="136"/>
      <c r="I486" s="124"/>
      <c r="J486" s="125"/>
      <c r="K486" s="125"/>
      <c r="L486" s="125"/>
      <c r="M486" s="125"/>
      <c r="N486" s="125"/>
      <c r="O486" s="125"/>
      <c r="P486" s="125"/>
      <c r="Q486" s="136"/>
      <c r="R486" s="125"/>
      <c r="S486" s="136"/>
      <c r="T486" s="124"/>
      <c r="U486" s="125"/>
      <c r="V486" s="125"/>
      <c r="W486" s="125"/>
      <c r="X486" s="125"/>
      <c r="Y486" s="125"/>
      <c r="Z486" s="125"/>
      <c r="AA486" s="125"/>
    </row>
    <row r="487" s="86" customFormat="1" ht="12.75" customHeight="1" spans="1:27">
      <c r="A487" s="136"/>
      <c r="B487" s="136"/>
      <c r="C487" s="125"/>
      <c r="D487" s="136"/>
      <c r="E487" s="136"/>
      <c r="F487" s="136"/>
      <c r="G487" s="336"/>
      <c r="H487" s="136"/>
      <c r="I487" s="124"/>
      <c r="J487" s="125"/>
      <c r="K487" s="125"/>
      <c r="L487" s="125"/>
      <c r="M487" s="125"/>
      <c r="N487" s="125"/>
      <c r="O487" s="125"/>
      <c r="P487" s="125"/>
      <c r="Q487" s="136"/>
      <c r="R487" s="125"/>
      <c r="S487" s="136"/>
      <c r="T487" s="124"/>
      <c r="U487" s="125"/>
      <c r="V487" s="125"/>
      <c r="W487" s="125"/>
      <c r="X487" s="125"/>
      <c r="Y487" s="125"/>
      <c r="Z487" s="125"/>
      <c r="AA487" s="125"/>
    </row>
    <row r="488" s="86" customFormat="1" ht="12.75" customHeight="1" spans="1:27">
      <c r="A488" s="136"/>
      <c r="B488" s="136"/>
      <c r="C488" s="125"/>
      <c r="D488" s="136"/>
      <c r="E488" s="136"/>
      <c r="F488" s="136"/>
      <c r="G488" s="336"/>
      <c r="H488" s="136"/>
      <c r="I488" s="124"/>
      <c r="J488" s="125"/>
      <c r="K488" s="125"/>
      <c r="L488" s="125"/>
      <c r="M488" s="125"/>
      <c r="N488" s="125"/>
      <c r="O488" s="125"/>
      <c r="P488" s="125"/>
      <c r="Q488" s="136"/>
      <c r="R488" s="125"/>
      <c r="S488" s="136"/>
      <c r="T488" s="124"/>
      <c r="U488" s="125"/>
      <c r="V488" s="125"/>
      <c r="W488" s="125"/>
      <c r="X488" s="125"/>
      <c r="Y488" s="125"/>
      <c r="Z488" s="125"/>
      <c r="AA488" s="125"/>
    </row>
    <row r="489" s="86" customFormat="1" ht="12.75" customHeight="1" spans="1:27">
      <c r="A489" s="136"/>
      <c r="B489" s="136"/>
      <c r="C489" s="125"/>
      <c r="D489" s="136"/>
      <c r="E489" s="136"/>
      <c r="F489" s="136"/>
      <c r="G489" s="336"/>
      <c r="H489" s="136"/>
      <c r="I489" s="124"/>
      <c r="J489" s="125"/>
      <c r="K489" s="125"/>
      <c r="L489" s="125"/>
      <c r="M489" s="125"/>
      <c r="N489" s="125"/>
      <c r="O489" s="125"/>
      <c r="P489" s="125"/>
      <c r="Q489" s="136"/>
      <c r="R489" s="125"/>
      <c r="S489" s="136"/>
      <c r="T489" s="124"/>
      <c r="U489" s="125"/>
      <c r="V489" s="125"/>
      <c r="W489" s="125"/>
      <c r="X489" s="125"/>
      <c r="Y489" s="125"/>
      <c r="Z489" s="125"/>
      <c r="AA489" s="125"/>
    </row>
    <row r="490" s="86" customFormat="1" ht="12.75" customHeight="1" spans="1:27">
      <c r="A490" s="136"/>
      <c r="B490" s="136"/>
      <c r="C490" s="125"/>
      <c r="D490" s="136"/>
      <c r="E490" s="136"/>
      <c r="F490" s="136"/>
      <c r="G490" s="336"/>
      <c r="H490" s="136"/>
      <c r="I490" s="124"/>
      <c r="J490" s="125"/>
      <c r="K490" s="125"/>
      <c r="L490" s="125"/>
      <c r="M490" s="125"/>
      <c r="N490" s="125"/>
      <c r="O490" s="125"/>
      <c r="P490" s="125"/>
      <c r="Q490" s="136"/>
      <c r="R490" s="125"/>
      <c r="S490" s="136"/>
      <c r="T490" s="124"/>
      <c r="U490" s="125"/>
      <c r="V490" s="125"/>
      <c r="W490" s="125"/>
      <c r="X490" s="125"/>
      <c r="Y490" s="125"/>
      <c r="Z490" s="125"/>
      <c r="AA490" s="125"/>
    </row>
    <row r="491" s="86" customFormat="1" ht="12.75" customHeight="1" spans="1:27">
      <c r="A491" s="136"/>
      <c r="B491" s="136"/>
      <c r="C491" s="125"/>
      <c r="D491" s="136"/>
      <c r="E491" s="136"/>
      <c r="F491" s="136"/>
      <c r="G491" s="336"/>
      <c r="H491" s="136"/>
      <c r="I491" s="124"/>
      <c r="J491" s="125"/>
      <c r="K491" s="125"/>
      <c r="L491" s="125"/>
      <c r="M491" s="125"/>
      <c r="N491" s="125"/>
      <c r="O491" s="125"/>
      <c r="P491" s="125"/>
      <c r="Q491" s="136"/>
      <c r="R491" s="125"/>
      <c r="S491" s="136"/>
      <c r="T491" s="124"/>
      <c r="U491" s="125"/>
      <c r="V491" s="125"/>
      <c r="W491" s="125"/>
      <c r="X491" s="125"/>
      <c r="Y491" s="125"/>
      <c r="Z491" s="125"/>
      <c r="AA491" s="125"/>
    </row>
    <row r="492" s="86" customFormat="1" ht="12.75" customHeight="1" spans="1:27">
      <c r="A492" s="136"/>
      <c r="B492" s="136"/>
      <c r="C492" s="125"/>
      <c r="D492" s="136"/>
      <c r="E492" s="136"/>
      <c r="F492" s="136"/>
      <c r="G492" s="336"/>
      <c r="H492" s="136"/>
      <c r="I492" s="124"/>
      <c r="J492" s="125"/>
      <c r="K492" s="125"/>
      <c r="L492" s="125"/>
      <c r="M492" s="125"/>
      <c r="N492" s="125"/>
      <c r="O492" s="125"/>
      <c r="P492" s="125"/>
      <c r="Q492" s="136"/>
      <c r="R492" s="125"/>
      <c r="S492" s="136"/>
      <c r="T492" s="124"/>
      <c r="U492" s="125"/>
      <c r="V492" s="125"/>
      <c r="W492" s="125"/>
      <c r="X492" s="125"/>
      <c r="Y492" s="125"/>
      <c r="Z492" s="125"/>
      <c r="AA492" s="125"/>
    </row>
    <row r="493" s="86" customFormat="1" ht="12.75" customHeight="1" spans="1:27">
      <c r="A493" s="136"/>
      <c r="B493" s="136"/>
      <c r="C493" s="125"/>
      <c r="D493" s="136"/>
      <c r="E493" s="136"/>
      <c r="F493" s="136"/>
      <c r="G493" s="336"/>
      <c r="H493" s="136"/>
      <c r="I493" s="124"/>
      <c r="J493" s="125"/>
      <c r="K493" s="125"/>
      <c r="L493" s="125"/>
      <c r="M493" s="125"/>
      <c r="N493" s="125"/>
      <c r="O493" s="125"/>
      <c r="P493" s="125"/>
      <c r="Q493" s="136"/>
      <c r="R493" s="125"/>
      <c r="S493" s="136"/>
      <c r="T493" s="124"/>
      <c r="U493" s="125"/>
      <c r="V493" s="125"/>
      <c r="W493" s="125"/>
      <c r="X493" s="125"/>
      <c r="Y493" s="125"/>
      <c r="Z493" s="125"/>
      <c r="AA493" s="125"/>
    </row>
    <row r="494" s="86" customFormat="1" ht="12.75" customHeight="1" spans="1:27">
      <c r="A494" s="136"/>
      <c r="B494" s="136"/>
      <c r="C494" s="125"/>
      <c r="D494" s="136"/>
      <c r="E494" s="136"/>
      <c r="F494" s="136"/>
      <c r="G494" s="336"/>
      <c r="H494" s="136"/>
      <c r="I494" s="124"/>
      <c r="J494" s="125"/>
      <c r="K494" s="125"/>
      <c r="L494" s="125"/>
      <c r="M494" s="125"/>
      <c r="N494" s="125"/>
      <c r="O494" s="125"/>
      <c r="P494" s="125"/>
      <c r="Q494" s="136"/>
      <c r="R494" s="125"/>
      <c r="S494" s="136"/>
      <c r="T494" s="124"/>
      <c r="U494" s="125"/>
      <c r="V494" s="125"/>
      <c r="W494" s="125"/>
      <c r="X494" s="125"/>
      <c r="Y494" s="125"/>
      <c r="Z494" s="125"/>
      <c r="AA494" s="125"/>
    </row>
    <row r="495" s="86" customFormat="1" ht="12.75" customHeight="1" spans="1:27">
      <c r="A495" s="136"/>
      <c r="B495" s="136"/>
      <c r="C495" s="125"/>
      <c r="D495" s="136"/>
      <c r="E495" s="136"/>
      <c r="F495" s="136"/>
      <c r="G495" s="336"/>
      <c r="H495" s="136"/>
      <c r="I495" s="124"/>
      <c r="J495" s="125"/>
      <c r="K495" s="125"/>
      <c r="L495" s="125"/>
      <c r="M495" s="125"/>
      <c r="N495" s="125"/>
      <c r="O495" s="125"/>
      <c r="P495" s="125"/>
      <c r="Q495" s="136"/>
      <c r="R495" s="125"/>
      <c r="S495" s="136"/>
      <c r="T495" s="124"/>
      <c r="U495" s="125"/>
      <c r="V495" s="125"/>
      <c r="W495" s="125"/>
      <c r="X495" s="125"/>
      <c r="Y495" s="125"/>
      <c r="Z495" s="125"/>
      <c r="AA495" s="125"/>
    </row>
    <row r="496" s="86" customFormat="1" ht="12.75" customHeight="1" spans="1:27">
      <c r="A496" s="136"/>
      <c r="B496" s="136"/>
      <c r="C496" s="125"/>
      <c r="D496" s="136"/>
      <c r="E496" s="136"/>
      <c r="F496" s="136"/>
      <c r="G496" s="336"/>
      <c r="H496" s="136"/>
      <c r="I496" s="124"/>
      <c r="J496" s="125"/>
      <c r="K496" s="125"/>
      <c r="L496" s="125"/>
      <c r="M496" s="125"/>
      <c r="N496" s="125"/>
      <c r="O496" s="125"/>
      <c r="P496" s="125"/>
      <c r="Q496" s="136"/>
      <c r="R496" s="125"/>
      <c r="S496" s="136"/>
      <c r="T496" s="124"/>
      <c r="U496" s="125"/>
      <c r="V496" s="125"/>
      <c r="W496" s="125"/>
      <c r="X496" s="125"/>
      <c r="Y496" s="125"/>
      <c r="Z496" s="125"/>
      <c r="AA496" s="125"/>
    </row>
    <row r="497" s="86" customFormat="1" ht="12.75" customHeight="1" spans="1:27">
      <c r="A497" s="136"/>
      <c r="B497" s="136"/>
      <c r="C497" s="125"/>
      <c r="D497" s="136"/>
      <c r="E497" s="136"/>
      <c r="F497" s="136"/>
      <c r="G497" s="336"/>
      <c r="H497" s="136"/>
      <c r="I497" s="124"/>
      <c r="J497" s="125"/>
      <c r="K497" s="125"/>
      <c r="L497" s="125"/>
      <c r="M497" s="125"/>
      <c r="N497" s="125"/>
      <c r="O497" s="125"/>
      <c r="P497" s="125"/>
      <c r="Q497" s="136"/>
      <c r="R497" s="125"/>
      <c r="S497" s="136"/>
      <c r="T497" s="124"/>
      <c r="U497" s="125"/>
      <c r="V497" s="125"/>
      <c r="W497" s="125"/>
      <c r="X497" s="125"/>
      <c r="Y497" s="125"/>
      <c r="Z497" s="125"/>
      <c r="AA497" s="125"/>
    </row>
    <row r="498" s="86" customFormat="1" ht="12.75" customHeight="1" spans="1:27">
      <c r="A498" s="136"/>
      <c r="B498" s="136"/>
      <c r="C498" s="125"/>
      <c r="D498" s="136"/>
      <c r="E498" s="136"/>
      <c r="F498" s="136"/>
      <c r="G498" s="336"/>
      <c r="H498" s="136"/>
      <c r="I498" s="124"/>
      <c r="J498" s="125"/>
      <c r="K498" s="125"/>
      <c r="L498" s="125"/>
      <c r="M498" s="125"/>
      <c r="N498" s="125"/>
      <c r="O498" s="125"/>
      <c r="P498" s="125"/>
      <c r="Q498" s="136"/>
      <c r="R498" s="125"/>
      <c r="S498" s="136"/>
      <c r="T498" s="124"/>
      <c r="U498" s="125"/>
      <c r="V498" s="125"/>
      <c r="W498" s="125"/>
      <c r="X498" s="125"/>
      <c r="Y498" s="125"/>
      <c r="Z498" s="125"/>
      <c r="AA498" s="125"/>
    </row>
    <row r="499" s="86" customFormat="1" ht="12.75" customHeight="1" spans="1:27">
      <c r="A499" s="136"/>
      <c r="B499" s="136"/>
      <c r="C499" s="125"/>
      <c r="D499" s="136"/>
      <c r="E499" s="136"/>
      <c r="F499" s="136"/>
      <c r="G499" s="336"/>
      <c r="H499" s="136"/>
      <c r="I499" s="124"/>
      <c r="J499" s="125"/>
      <c r="K499" s="125"/>
      <c r="L499" s="125"/>
      <c r="M499" s="125"/>
      <c r="N499" s="125"/>
      <c r="O499" s="125"/>
      <c r="P499" s="125"/>
      <c r="Q499" s="136"/>
      <c r="R499" s="125"/>
      <c r="S499" s="136"/>
      <c r="T499" s="124"/>
      <c r="U499" s="125"/>
      <c r="V499" s="125"/>
      <c r="W499" s="125"/>
      <c r="X499" s="125"/>
      <c r="Y499" s="125"/>
      <c r="Z499" s="125"/>
      <c r="AA499" s="125"/>
    </row>
    <row r="500" s="86" customFormat="1" ht="12.75" customHeight="1" spans="1:27">
      <c r="A500" s="136"/>
      <c r="B500" s="136"/>
      <c r="C500" s="125"/>
      <c r="D500" s="136"/>
      <c r="E500" s="136"/>
      <c r="F500" s="136"/>
      <c r="G500" s="336"/>
      <c r="H500" s="136"/>
      <c r="I500" s="124"/>
      <c r="J500" s="125"/>
      <c r="K500" s="125"/>
      <c r="L500" s="125"/>
      <c r="M500" s="125"/>
      <c r="N500" s="125"/>
      <c r="O500" s="125"/>
      <c r="P500" s="125"/>
      <c r="Q500" s="136"/>
      <c r="R500" s="125"/>
      <c r="S500" s="136"/>
      <c r="T500" s="124"/>
      <c r="U500" s="125"/>
      <c r="V500" s="125"/>
      <c r="W500" s="125"/>
      <c r="X500" s="125"/>
      <c r="Y500" s="125"/>
      <c r="Z500" s="125"/>
      <c r="AA500" s="125"/>
    </row>
    <row r="501" s="86" customFormat="1" ht="12.75" customHeight="1" spans="1:27">
      <c r="A501" s="136"/>
      <c r="B501" s="136"/>
      <c r="C501" s="125"/>
      <c r="D501" s="136"/>
      <c r="E501" s="136"/>
      <c r="F501" s="136"/>
      <c r="G501" s="336"/>
      <c r="H501" s="136"/>
      <c r="I501" s="124"/>
      <c r="J501" s="125"/>
      <c r="K501" s="125"/>
      <c r="L501" s="125"/>
      <c r="M501" s="125"/>
      <c r="N501" s="125"/>
      <c r="O501" s="125"/>
      <c r="P501" s="125"/>
      <c r="Q501" s="136"/>
      <c r="R501" s="125"/>
      <c r="S501" s="136"/>
      <c r="T501" s="124"/>
      <c r="U501" s="125"/>
      <c r="V501" s="125"/>
      <c r="W501" s="125"/>
      <c r="X501" s="125"/>
      <c r="Y501" s="125"/>
      <c r="Z501" s="125"/>
      <c r="AA501" s="125"/>
    </row>
    <row r="502" s="86" customFormat="1" ht="12.75" customHeight="1" spans="1:27">
      <c r="A502" s="136"/>
      <c r="B502" s="136"/>
      <c r="C502" s="125"/>
      <c r="D502" s="136"/>
      <c r="E502" s="136"/>
      <c r="F502" s="136"/>
      <c r="G502" s="336"/>
      <c r="H502" s="136"/>
      <c r="I502" s="124"/>
      <c r="J502" s="125"/>
      <c r="K502" s="125"/>
      <c r="L502" s="125"/>
      <c r="M502" s="125"/>
      <c r="N502" s="125"/>
      <c r="O502" s="125"/>
      <c r="P502" s="125"/>
      <c r="Q502" s="136"/>
      <c r="R502" s="125"/>
      <c r="S502" s="136"/>
      <c r="T502" s="124"/>
      <c r="U502" s="125"/>
      <c r="V502" s="125"/>
      <c r="W502" s="125"/>
      <c r="X502" s="125"/>
      <c r="Y502" s="125"/>
      <c r="Z502" s="125"/>
      <c r="AA502" s="125"/>
    </row>
    <row r="503" s="86" customFormat="1" ht="12.75" customHeight="1" spans="1:27">
      <c r="A503" s="136"/>
      <c r="B503" s="136"/>
      <c r="C503" s="125"/>
      <c r="D503" s="136"/>
      <c r="E503" s="136"/>
      <c r="F503" s="136"/>
      <c r="G503" s="336"/>
      <c r="H503" s="136"/>
      <c r="I503" s="124"/>
      <c r="J503" s="125"/>
      <c r="K503" s="125"/>
      <c r="L503" s="125"/>
      <c r="M503" s="125"/>
      <c r="N503" s="125"/>
      <c r="O503" s="125"/>
      <c r="P503" s="125"/>
      <c r="Q503" s="136"/>
      <c r="R503" s="125"/>
      <c r="S503" s="136"/>
      <c r="T503" s="124"/>
      <c r="U503" s="125"/>
      <c r="V503" s="125"/>
      <c r="W503" s="125"/>
      <c r="X503" s="125"/>
      <c r="Y503" s="125"/>
      <c r="Z503" s="125"/>
      <c r="AA503" s="125"/>
    </row>
    <row r="504" s="86" customFormat="1" ht="12.75" customHeight="1" spans="1:27">
      <c r="A504" s="136"/>
      <c r="B504" s="136"/>
      <c r="C504" s="125"/>
      <c r="D504" s="136"/>
      <c r="E504" s="136"/>
      <c r="F504" s="136"/>
      <c r="G504" s="336"/>
      <c r="H504" s="136"/>
      <c r="I504" s="124"/>
      <c r="J504" s="125"/>
      <c r="K504" s="125"/>
      <c r="L504" s="125"/>
      <c r="M504" s="125"/>
      <c r="N504" s="125"/>
      <c r="O504" s="125"/>
      <c r="P504" s="125"/>
      <c r="Q504" s="136"/>
      <c r="R504" s="125"/>
      <c r="S504" s="136"/>
      <c r="T504" s="124"/>
      <c r="U504" s="125"/>
      <c r="V504" s="125"/>
      <c r="W504" s="125"/>
      <c r="X504" s="125"/>
      <c r="Y504" s="125"/>
      <c r="Z504" s="125"/>
      <c r="AA504" s="125"/>
    </row>
    <row r="505" s="86" customFormat="1" ht="12.75" customHeight="1" spans="1:27">
      <c r="A505" s="136"/>
      <c r="B505" s="136"/>
      <c r="C505" s="125"/>
      <c r="D505" s="136"/>
      <c r="E505" s="136"/>
      <c r="F505" s="136"/>
      <c r="G505" s="336"/>
      <c r="H505" s="136"/>
      <c r="I505" s="124"/>
      <c r="J505" s="125"/>
      <c r="K505" s="125"/>
      <c r="L505" s="125"/>
      <c r="M505" s="125"/>
      <c r="N505" s="125"/>
      <c r="O505" s="125"/>
      <c r="P505" s="125"/>
      <c r="Q505" s="136"/>
      <c r="R505" s="125"/>
      <c r="S505" s="136"/>
      <c r="T505" s="124"/>
      <c r="U505" s="125"/>
      <c r="V505" s="125"/>
      <c r="W505" s="125"/>
      <c r="X505" s="125"/>
      <c r="Y505" s="125"/>
      <c r="Z505" s="125"/>
      <c r="AA505" s="125"/>
    </row>
    <row r="506" s="86" customFormat="1" ht="12.75" customHeight="1" spans="1:27">
      <c r="A506" s="136"/>
      <c r="B506" s="136"/>
      <c r="C506" s="125"/>
      <c r="D506" s="136"/>
      <c r="E506" s="136"/>
      <c r="F506" s="136"/>
      <c r="G506" s="336"/>
      <c r="H506" s="136"/>
      <c r="I506" s="124"/>
      <c r="J506" s="125"/>
      <c r="K506" s="125"/>
      <c r="L506" s="125"/>
      <c r="M506" s="125"/>
      <c r="N506" s="125"/>
      <c r="O506" s="125"/>
      <c r="P506" s="125"/>
      <c r="Q506" s="136"/>
      <c r="R506" s="125"/>
      <c r="S506" s="136"/>
      <c r="T506" s="124"/>
      <c r="U506" s="125"/>
      <c r="V506" s="125"/>
      <c r="W506" s="125"/>
      <c r="X506" s="125"/>
      <c r="Y506" s="125"/>
      <c r="Z506" s="125"/>
      <c r="AA506" s="125"/>
    </row>
    <row r="507" s="86" customFormat="1" ht="12.75" customHeight="1" spans="1:27">
      <c r="A507" s="136"/>
      <c r="B507" s="136"/>
      <c r="C507" s="125"/>
      <c r="D507" s="136"/>
      <c r="E507" s="136"/>
      <c r="F507" s="136"/>
      <c r="G507" s="336"/>
      <c r="H507" s="136"/>
      <c r="I507" s="124"/>
      <c r="J507" s="125"/>
      <c r="K507" s="125"/>
      <c r="L507" s="125"/>
      <c r="M507" s="125"/>
      <c r="N507" s="125"/>
      <c r="O507" s="125"/>
      <c r="P507" s="125"/>
      <c r="Q507" s="136"/>
      <c r="R507" s="125"/>
      <c r="S507" s="136"/>
      <c r="T507" s="124"/>
      <c r="U507" s="125"/>
      <c r="V507" s="125"/>
      <c r="W507" s="125"/>
      <c r="X507" s="125"/>
      <c r="Y507" s="125"/>
      <c r="Z507" s="125"/>
      <c r="AA507" s="125"/>
    </row>
    <row r="508" s="86" customFormat="1" ht="12.75" customHeight="1" spans="1:27">
      <c r="A508" s="136"/>
      <c r="B508" s="136"/>
      <c r="C508" s="125"/>
      <c r="D508" s="136"/>
      <c r="E508" s="136"/>
      <c r="F508" s="136"/>
      <c r="G508" s="336"/>
      <c r="H508" s="136"/>
      <c r="I508" s="124"/>
      <c r="J508" s="125"/>
      <c r="K508" s="125"/>
      <c r="L508" s="125"/>
      <c r="M508" s="125"/>
      <c r="N508" s="125"/>
      <c r="O508" s="125"/>
      <c r="P508" s="125"/>
      <c r="Q508" s="136"/>
      <c r="R508" s="125"/>
      <c r="S508" s="136"/>
      <c r="T508" s="124"/>
      <c r="U508" s="125"/>
      <c r="V508" s="125"/>
      <c r="W508" s="125"/>
      <c r="X508" s="125"/>
      <c r="Y508" s="125"/>
      <c r="Z508" s="125"/>
      <c r="AA508" s="125"/>
    </row>
    <row r="509" s="86" customFormat="1" ht="12.75" customHeight="1" spans="1:27">
      <c r="A509" s="136"/>
      <c r="B509" s="136"/>
      <c r="C509" s="125"/>
      <c r="D509" s="136"/>
      <c r="E509" s="136"/>
      <c r="F509" s="136"/>
      <c r="G509" s="336"/>
      <c r="H509" s="136"/>
      <c r="I509" s="124"/>
      <c r="J509" s="125"/>
      <c r="K509" s="125"/>
      <c r="L509" s="125"/>
      <c r="M509" s="125"/>
      <c r="N509" s="125"/>
      <c r="O509" s="125"/>
      <c r="P509" s="125"/>
      <c r="Q509" s="136"/>
      <c r="R509" s="125"/>
      <c r="S509" s="136"/>
      <c r="T509" s="124"/>
      <c r="U509" s="125"/>
      <c r="V509" s="125"/>
      <c r="W509" s="125"/>
      <c r="X509" s="125"/>
      <c r="Y509" s="125"/>
      <c r="Z509" s="125"/>
      <c r="AA509" s="125"/>
    </row>
    <row r="510" s="86" customFormat="1" ht="12.75" customHeight="1" spans="1:27">
      <c r="A510" s="136"/>
      <c r="B510" s="136"/>
      <c r="C510" s="125"/>
      <c r="D510" s="136"/>
      <c r="E510" s="136"/>
      <c r="F510" s="136"/>
      <c r="G510" s="336"/>
      <c r="H510" s="136"/>
      <c r="I510" s="124"/>
      <c r="J510" s="125"/>
      <c r="K510" s="125"/>
      <c r="L510" s="125"/>
      <c r="M510" s="125"/>
      <c r="N510" s="125"/>
      <c r="O510" s="125"/>
      <c r="P510" s="125"/>
      <c r="Q510" s="136"/>
      <c r="R510" s="125"/>
      <c r="S510" s="136"/>
      <c r="T510" s="124"/>
      <c r="U510" s="125"/>
      <c r="V510" s="125"/>
      <c r="W510" s="125"/>
      <c r="X510" s="125"/>
      <c r="Y510" s="125"/>
      <c r="Z510" s="125"/>
      <c r="AA510" s="125"/>
    </row>
    <row r="511" s="86" customFormat="1" ht="12.75" customHeight="1" spans="1:27">
      <c r="A511" s="136"/>
      <c r="B511" s="136"/>
      <c r="C511" s="125"/>
      <c r="D511" s="136"/>
      <c r="E511" s="136"/>
      <c r="F511" s="136"/>
      <c r="G511" s="336"/>
      <c r="H511" s="136"/>
      <c r="I511" s="124"/>
      <c r="J511" s="125"/>
      <c r="K511" s="125"/>
      <c r="L511" s="125"/>
      <c r="M511" s="125"/>
      <c r="N511" s="125"/>
      <c r="O511" s="125"/>
      <c r="P511" s="125"/>
      <c r="Q511" s="136"/>
      <c r="R511" s="125"/>
      <c r="S511" s="136"/>
      <c r="T511" s="124"/>
      <c r="U511" s="125"/>
      <c r="V511" s="125"/>
      <c r="W511" s="125"/>
      <c r="X511" s="125"/>
      <c r="Y511" s="125"/>
      <c r="Z511" s="125"/>
      <c r="AA511" s="125"/>
    </row>
    <row r="512" s="86" customFormat="1" ht="12.75" customHeight="1" spans="1:27">
      <c r="A512" s="136"/>
      <c r="B512" s="136"/>
      <c r="C512" s="125"/>
      <c r="D512" s="136"/>
      <c r="E512" s="136"/>
      <c r="F512" s="136"/>
      <c r="G512" s="336"/>
      <c r="H512" s="136"/>
      <c r="I512" s="124"/>
      <c r="J512" s="125"/>
      <c r="K512" s="125"/>
      <c r="L512" s="125"/>
      <c r="M512" s="125"/>
      <c r="N512" s="125"/>
      <c r="O512" s="125"/>
      <c r="P512" s="125"/>
      <c r="Q512" s="136"/>
      <c r="R512" s="125"/>
      <c r="S512" s="136"/>
      <c r="T512" s="124"/>
      <c r="U512" s="125"/>
      <c r="V512" s="125"/>
      <c r="W512" s="125"/>
      <c r="X512" s="125"/>
      <c r="Y512" s="125"/>
      <c r="Z512" s="125"/>
      <c r="AA512" s="125"/>
    </row>
    <row r="513" s="86" customFormat="1" ht="12.75" customHeight="1" spans="1:27">
      <c r="A513" s="136"/>
      <c r="B513" s="136"/>
      <c r="C513" s="125"/>
      <c r="D513" s="136"/>
      <c r="E513" s="136"/>
      <c r="F513" s="136"/>
      <c r="G513" s="336"/>
      <c r="H513" s="136"/>
      <c r="I513" s="124"/>
      <c r="J513" s="125"/>
      <c r="K513" s="125"/>
      <c r="L513" s="125"/>
      <c r="M513" s="125"/>
      <c r="N513" s="125"/>
      <c r="O513" s="125"/>
      <c r="P513" s="125"/>
      <c r="Q513" s="136"/>
      <c r="R513" s="125"/>
      <c r="S513" s="136"/>
      <c r="T513" s="124"/>
      <c r="U513" s="125"/>
      <c r="V513" s="125"/>
      <c r="W513" s="125"/>
      <c r="X513" s="125"/>
      <c r="Y513" s="125"/>
      <c r="Z513" s="125"/>
      <c r="AA513" s="125"/>
    </row>
    <row r="514" s="86" customFormat="1" ht="12.75" customHeight="1" spans="1:27">
      <c r="A514" s="136"/>
      <c r="B514" s="136"/>
      <c r="C514" s="125"/>
      <c r="D514" s="136"/>
      <c r="E514" s="136"/>
      <c r="F514" s="136"/>
      <c r="G514" s="336"/>
      <c r="H514" s="136"/>
      <c r="I514" s="124"/>
      <c r="J514" s="125"/>
      <c r="K514" s="125"/>
      <c r="L514" s="125"/>
      <c r="M514" s="125"/>
      <c r="N514" s="125"/>
      <c r="O514" s="125"/>
      <c r="P514" s="125"/>
      <c r="Q514" s="136"/>
      <c r="R514" s="125"/>
      <c r="S514" s="136"/>
      <c r="T514" s="124"/>
      <c r="U514" s="125"/>
      <c r="V514" s="125"/>
      <c r="W514" s="125"/>
      <c r="X514" s="125"/>
      <c r="Y514" s="125"/>
      <c r="Z514" s="125"/>
      <c r="AA514" s="125"/>
    </row>
    <row r="515" s="86" customFormat="1" ht="12.75" customHeight="1" spans="1:27">
      <c r="A515" s="136"/>
      <c r="B515" s="136"/>
      <c r="C515" s="125"/>
      <c r="D515" s="136"/>
      <c r="E515" s="136"/>
      <c r="F515" s="136"/>
      <c r="G515" s="336"/>
      <c r="H515" s="136"/>
      <c r="I515" s="124"/>
      <c r="J515" s="125"/>
      <c r="K515" s="125"/>
      <c r="L515" s="125"/>
      <c r="M515" s="125"/>
      <c r="N515" s="125"/>
      <c r="O515" s="125"/>
      <c r="P515" s="125"/>
      <c r="Q515" s="136"/>
      <c r="R515" s="125"/>
      <c r="S515" s="136"/>
      <c r="T515" s="124"/>
      <c r="U515" s="125"/>
      <c r="V515" s="125"/>
      <c r="W515" s="125"/>
      <c r="X515" s="125"/>
      <c r="Y515" s="125"/>
      <c r="Z515" s="125"/>
      <c r="AA515" s="125"/>
    </row>
    <row r="516" s="86" customFormat="1" ht="12.75" customHeight="1" spans="1:27">
      <c r="A516" s="136"/>
      <c r="B516" s="136"/>
      <c r="C516" s="125"/>
      <c r="D516" s="136"/>
      <c r="E516" s="136"/>
      <c r="F516" s="136"/>
      <c r="G516" s="336"/>
      <c r="H516" s="136"/>
      <c r="I516" s="124"/>
      <c r="J516" s="125"/>
      <c r="K516" s="125"/>
      <c r="L516" s="125"/>
      <c r="M516" s="125"/>
      <c r="N516" s="125"/>
      <c r="O516" s="125"/>
      <c r="P516" s="125"/>
      <c r="Q516" s="136"/>
      <c r="R516" s="125"/>
      <c r="S516" s="136"/>
      <c r="T516" s="124"/>
      <c r="U516" s="125"/>
      <c r="V516" s="125"/>
      <c r="W516" s="125"/>
      <c r="X516" s="125"/>
      <c r="Y516" s="125"/>
      <c r="Z516" s="125"/>
      <c r="AA516" s="125"/>
    </row>
    <row r="517" s="86" customFormat="1" ht="12.75" customHeight="1" spans="1:27">
      <c r="A517" s="136"/>
      <c r="B517" s="136"/>
      <c r="C517" s="125"/>
      <c r="D517" s="136"/>
      <c r="E517" s="136"/>
      <c r="F517" s="136"/>
      <c r="G517" s="336"/>
      <c r="H517" s="136"/>
      <c r="I517" s="124"/>
      <c r="J517" s="125"/>
      <c r="K517" s="125"/>
      <c r="L517" s="125"/>
      <c r="M517" s="125"/>
      <c r="N517" s="125"/>
      <c r="O517" s="125"/>
      <c r="P517" s="125"/>
      <c r="Q517" s="136"/>
      <c r="R517" s="125"/>
      <c r="S517" s="136"/>
      <c r="T517" s="124"/>
      <c r="U517" s="125"/>
      <c r="V517" s="125"/>
      <c r="W517" s="125"/>
      <c r="X517" s="125"/>
      <c r="Y517" s="125"/>
      <c r="Z517" s="125"/>
      <c r="AA517" s="125"/>
    </row>
    <row r="518" s="86" customFormat="1" ht="12.75" customHeight="1" spans="1:27">
      <c r="A518" s="136"/>
      <c r="B518" s="136"/>
      <c r="C518" s="125"/>
      <c r="D518" s="136"/>
      <c r="E518" s="136"/>
      <c r="F518" s="136"/>
      <c r="G518" s="336"/>
      <c r="H518" s="136"/>
      <c r="I518" s="124"/>
      <c r="J518" s="125"/>
      <c r="K518" s="125"/>
      <c r="L518" s="125"/>
      <c r="M518" s="125"/>
      <c r="N518" s="125"/>
      <c r="O518" s="125"/>
      <c r="P518" s="125"/>
      <c r="Q518" s="136"/>
      <c r="R518" s="125"/>
      <c r="S518" s="136"/>
      <c r="T518" s="124"/>
      <c r="U518" s="125"/>
      <c r="V518" s="125"/>
      <c r="W518" s="125"/>
      <c r="X518" s="125"/>
      <c r="Y518" s="125"/>
      <c r="Z518" s="125"/>
      <c r="AA518" s="125"/>
    </row>
    <row r="519" s="86" customFormat="1" ht="12.75" customHeight="1" spans="1:27">
      <c r="A519" s="136"/>
      <c r="B519" s="136"/>
      <c r="C519" s="125"/>
      <c r="D519" s="136"/>
      <c r="E519" s="136"/>
      <c r="F519" s="136"/>
      <c r="G519" s="336"/>
      <c r="H519" s="136"/>
      <c r="I519" s="124"/>
      <c r="J519" s="125"/>
      <c r="K519" s="125"/>
      <c r="L519" s="125"/>
      <c r="M519" s="125"/>
      <c r="N519" s="125"/>
      <c r="O519" s="125"/>
      <c r="P519" s="125"/>
      <c r="Q519" s="136"/>
      <c r="R519" s="125"/>
      <c r="S519" s="136"/>
      <c r="T519" s="124"/>
      <c r="U519" s="125"/>
      <c r="V519" s="125"/>
      <c r="W519" s="125"/>
      <c r="X519" s="125"/>
      <c r="Y519" s="125"/>
      <c r="Z519" s="125"/>
      <c r="AA519" s="125"/>
    </row>
    <row r="520" s="86" customFormat="1" ht="12.75" customHeight="1" spans="1:27">
      <c r="A520" s="136"/>
      <c r="B520" s="136"/>
      <c r="C520" s="125"/>
      <c r="D520" s="136"/>
      <c r="E520" s="136"/>
      <c r="F520" s="136"/>
      <c r="G520" s="336"/>
      <c r="H520" s="136"/>
      <c r="I520" s="124"/>
      <c r="J520" s="125"/>
      <c r="K520" s="125"/>
      <c r="L520" s="125"/>
      <c r="M520" s="125"/>
      <c r="N520" s="125"/>
      <c r="O520" s="125"/>
      <c r="P520" s="125"/>
      <c r="Q520" s="136"/>
      <c r="R520" s="125"/>
      <c r="S520" s="136"/>
      <c r="T520" s="124"/>
      <c r="U520" s="125"/>
      <c r="V520" s="125"/>
      <c r="W520" s="125"/>
      <c r="X520" s="125"/>
      <c r="Y520" s="125"/>
      <c r="Z520" s="125"/>
      <c r="AA520" s="125"/>
    </row>
    <row r="521" s="86" customFormat="1" ht="12.75" customHeight="1" spans="1:27">
      <c r="A521" s="136"/>
      <c r="B521" s="136"/>
      <c r="C521" s="125"/>
      <c r="D521" s="136"/>
      <c r="E521" s="136"/>
      <c r="F521" s="136"/>
      <c r="G521" s="336"/>
      <c r="H521" s="136"/>
      <c r="I521" s="124"/>
      <c r="J521" s="125"/>
      <c r="K521" s="125"/>
      <c r="L521" s="125"/>
      <c r="M521" s="125"/>
      <c r="N521" s="125"/>
      <c r="O521" s="125"/>
      <c r="P521" s="125"/>
      <c r="Q521" s="136"/>
      <c r="R521" s="125"/>
      <c r="S521" s="136"/>
      <c r="T521" s="124"/>
      <c r="U521" s="125"/>
      <c r="V521" s="125"/>
      <c r="W521" s="125"/>
      <c r="X521" s="125"/>
      <c r="Y521" s="125"/>
      <c r="Z521" s="125"/>
      <c r="AA521" s="125"/>
    </row>
    <row r="522" s="86" customFormat="1" ht="12.75" customHeight="1" spans="1:27">
      <c r="A522" s="136"/>
      <c r="B522" s="136"/>
      <c r="C522" s="125"/>
      <c r="D522" s="136"/>
      <c r="E522" s="136"/>
      <c r="F522" s="136"/>
      <c r="G522" s="336"/>
      <c r="H522" s="136"/>
      <c r="I522" s="124"/>
      <c r="J522" s="125"/>
      <c r="K522" s="125"/>
      <c r="L522" s="125"/>
      <c r="M522" s="125"/>
      <c r="N522" s="125"/>
      <c r="O522" s="125"/>
      <c r="P522" s="125"/>
      <c r="Q522" s="136"/>
      <c r="R522" s="125"/>
      <c r="S522" s="136"/>
      <c r="T522" s="124"/>
      <c r="U522" s="125"/>
      <c r="V522" s="125"/>
      <c r="W522" s="125"/>
      <c r="X522" s="125"/>
      <c r="Y522" s="125"/>
      <c r="Z522" s="125"/>
      <c r="AA522" s="125"/>
    </row>
    <row r="523" s="86" customFormat="1" ht="12.75" customHeight="1" spans="1:27">
      <c r="A523" s="136"/>
      <c r="B523" s="136"/>
      <c r="C523" s="125"/>
      <c r="D523" s="136"/>
      <c r="E523" s="136"/>
      <c r="F523" s="136"/>
      <c r="G523" s="336"/>
      <c r="H523" s="136"/>
      <c r="I523" s="124"/>
      <c r="J523" s="125"/>
      <c r="K523" s="125"/>
      <c r="L523" s="125"/>
      <c r="M523" s="125"/>
      <c r="N523" s="125"/>
      <c r="O523" s="125"/>
      <c r="P523" s="125"/>
      <c r="Q523" s="136"/>
      <c r="R523" s="125"/>
      <c r="S523" s="136"/>
      <c r="T523" s="124"/>
      <c r="U523" s="125"/>
      <c r="V523" s="125"/>
      <c r="W523" s="125"/>
      <c r="X523" s="125"/>
      <c r="Y523" s="125"/>
      <c r="Z523" s="125"/>
      <c r="AA523" s="125"/>
    </row>
    <row r="524" s="86" customFormat="1" ht="12.75" customHeight="1" spans="1:27">
      <c r="A524" s="136"/>
      <c r="B524" s="136"/>
      <c r="C524" s="125"/>
      <c r="D524" s="136"/>
      <c r="E524" s="136"/>
      <c r="F524" s="136"/>
      <c r="G524" s="336"/>
      <c r="H524" s="136"/>
      <c r="I524" s="124"/>
      <c r="J524" s="125"/>
      <c r="K524" s="125"/>
      <c r="L524" s="125"/>
      <c r="M524" s="125"/>
      <c r="N524" s="125"/>
      <c r="O524" s="125"/>
      <c r="P524" s="125"/>
      <c r="Q524" s="136"/>
      <c r="R524" s="125"/>
      <c r="S524" s="136"/>
      <c r="T524" s="124"/>
      <c r="U524" s="125"/>
      <c r="V524" s="125"/>
      <c r="W524" s="125"/>
      <c r="X524" s="125"/>
      <c r="Y524" s="125"/>
      <c r="Z524" s="125"/>
      <c r="AA524" s="125"/>
    </row>
    <row r="525" s="86" customFormat="1" ht="12.75" customHeight="1" spans="1:27">
      <c r="A525" s="136"/>
      <c r="B525" s="136"/>
      <c r="C525" s="125"/>
      <c r="D525" s="136"/>
      <c r="E525" s="136"/>
      <c r="F525" s="136"/>
      <c r="G525" s="336"/>
      <c r="H525" s="136"/>
      <c r="I525" s="124"/>
      <c r="J525" s="125"/>
      <c r="K525" s="125"/>
      <c r="L525" s="125"/>
      <c r="M525" s="125"/>
      <c r="N525" s="125"/>
      <c r="O525" s="125"/>
      <c r="P525" s="125"/>
      <c r="Q525" s="136"/>
      <c r="R525" s="125"/>
      <c r="S525" s="136"/>
      <c r="T525" s="124"/>
      <c r="U525" s="125"/>
      <c r="V525" s="125"/>
      <c r="W525" s="125"/>
      <c r="X525" s="125"/>
      <c r="Y525" s="125"/>
      <c r="Z525" s="125"/>
      <c r="AA525" s="125"/>
    </row>
    <row r="526" s="86" customFormat="1" ht="12.75" customHeight="1" spans="1:27">
      <c r="A526" s="136"/>
      <c r="B526" s="136"/>
      <c r="C526" s="125"/>
      <c r="D526" s="136"/>
      <c r="E526" s="136"/>
      <c r="F526" s="136"/>
      <c r="G526" s="336"/>
      <c r="H526" s="136"/>
      <c r="I526" s="124"/>
      <c r="J526" s="125"/>
      <c r="K526" s="125"/>
      <c r="L526" s="125"/>
      <c r="M526" s="125"/>
      <c r="N526" s="125"/>
      <c r="O526" s="125"/>
      <c r="P526" s="125"/>
      <c r="Q526" s="136"/>
      <c r="R526" s="125"/>
      <c r="S526" s="136"/>
      <c r="T526" s="124"/>
      <c r="U526" s="125"/>
      <c r="V526" s="125"/>
      <c r="W526" s="125"/>
      <c r="X526" s="125"/>
      <c r="Y526" s="125"/>
      <c r="Z526" s="125"/>
      <c r="AA526" s="125"/>
    </row>
    <row r="527" s="86" customFormat="1" ht="12.75" customHeight="1" spans="1:27">
      <c r="A527" s="136"/>
      <c r="B527" s="136"/>
      <c r="C527" s="125"/>
      <c r="D527" s="136"/>
      <c r="E527" s="136"/>
      <c r="F527" s="136"/>
      <c r="G527" s="336"/>
      <c r="H527" s="136"/>
      <c r="I527" s="124"/>
      <c r="J527" s="125"/>
      <c r="K527" s="125"/>
      <c r="L527" s="125"/>
      <c r="M527" s="125"/>
      <c r="N527" s="125"/>
      <c r="O527" s="125"/>
      <c r="P527" s="125"/>
      <c r="Q527" s="136"/>
      <c r="R527" s="125"/>
      <c r="S527" s="136"/>
      <c r="T527" s="124"/>
      <c r="U527" s="125"/>
      <c r="V527" s="125"/>
      <c r="W527" s="125"/>
      <c r="X527" s="125"/>
      <c r="Y527" s="125"/>
      <c r="Z527" s="125"/>
      <c r="AA527" s="125"/>
    </row>
    <row r="528" s="86" customFormat="1" ht="12.75" customHeight="1" spans="1:27">
      <c r="A528" s="136"/>
      <c r="B528" s="136"/>
      <c r="C528" s="125"/>
      <c r="D528" s="136"/>
      <c r="E528" s="136"/>
      <c r="F528" s="136"/>
      <c r="G528" s="336"/>
      <c r="H528" s="136"/>
      <c r="I528" s="124"/>
      <c r="J528" s="125"/>
      <c r="K528" s="125"/>
      <c r="L528" s="125"/>
      <c r="M528" s="125"/>
      <c r="N528" s="125"/>
      <c r="O528" s="125"/>
      <c r="P528" s="125"/>
      <c r="Q528" s="136"/>
      <c r="R528" s="125"/>
      <c r="S528" s="136"/>
      <c r="T528" s="124"/>
      <c r="U528" s="125"/>
      <c r="V528" s="125"/>
      <c r="W528" s="125"/>
      <c r="X528" s="125"/>
      <c r="Y528" s="125"/>
      <c r="Z528" s="125"/>
      <c r="AA528" s="125"/>
    </row>
    <row r="529" s="86" customFormat="1" ht="12.75" customHeight="1" spans="1:27">
      <c r="A529" s="136"/>
      <c r="B529" s="136"/>
      <c r="C529" s="125"/>
      <c r="D529" s="136"/>
      <c r="E529" s="136"/>
      <c r="F529" s="136"/>
      <c r="G529" s="336"/>
      <c r="H529" s="136"/>
      <c r="I529" s="124"/>
      <c r="J529" s="125"/>
      <c r="K529" s="125"/>
      <c r="L529" s="125"/>
      <c r="M529" s="125"/>
      <c r="N529" s="125"/>
      <c r="O529" s="125"/>
      <c r="P529" s="125"/>
      <c r="Q529" s="136"/>
      <c r="R529" s="125"/>
      <c r="S529" s="136"/>
      <c r="T529" s="124"/>
      <c r="U529" s="125"/>
      <c r="V529" s="125"/>
      <c r="W529" s="125"/>
      <c r="X529" s="125"/>
      <c r="Y529" s="125"/>
      <c r="Z529" s="125"/>
      <c r="AA529" s="125"/>
    </row>
    <row r="530" s="86" customFormat="1" ht="12.75" customHeight="1" spans="1:27">
      <c r="A530" s="136"/>
      <c r="B530" s="136"/>
      <c r="C530" s="125"/>
      <c r="D530" s="136"/>
      <c r="E530" s="136"/>
      <c r="F530" s="136"/>
      <c r="G530" s="336"/>
      <c r="H530" s="136"/>
      <c r="I530" s="124"/>
      <c r="J530" s="125"/>
      <c r="K530" s="125"/>
      <c r="L530" s="125"/>
      <c r="M530" s="125"/>
      <c r="N530" s="125"/>
      <c r="O530" s="125"/>
      <c r="P530" s="125"/>
      <c r="Q530" s="136"/>
      <c r="R530" s="125"/>
      <c r="S530" s="136"/>
      <c r="T530" s="124"/>
      <c r="U530" s="125"/>
      <c r="V530" s="125"/>
      <c r="W530" s="125"/>
      <c r="X530" s="125"/>
      <c r="Y530" s="125"/>
      <c r="Z530" s="125"/>
      <c r="AA530" s="125"/>
    </row>
    <row r="531" s="86" customFormat="1" ht="12.75" customHeight="1" spans="1:27">
      <c r="A531" s="136"/>
      <c r="B531" s="136"/>
      <c r="C531" s="125"/>
      <c r="D531" s="136"/>
      <c r="E531" s="136"/>
      <c r="F531" s="136"/>
      <c r="G531" s="336"/>
      <c r="H531" s="136"/>
      <c r="I531" s="124"/>
      <c r="J531" s="125"/>
      <c r="K531" s="125"/>
      <c r="L531" s="125"/>
      <c r="M531" s="125"/>
      <c r="N531" s="125"/>
      <c r="O531" s="125"/>
      <c r="P531" s="125"/>
      <c r="Q531" s="136"/>
      <c r="R531" s="125"/>
      <c r="S531" s="136"/>
      <c r="T531" s="124"/>
      <c r="U531" s="125"/>
      <c r="V531" s="125"/>
      <c r="W531" s="125"/>
      <c r="X531" s="125"/>
      <c r="Y531" s="125"/>
      <c r="Z531" s="125"/>
      <c r="AA531" s="125"/>
    </row>
    <row r="532" s="86" customFormat="1" ht="12.75" customHeight="1" spans="1:27">
      <c r="A532" s="136"/>
      <c r="B532" s="136"/>
      <c r="C532" s="125"/>
      <c r="D532" s="136"/>
      <c r="E532" s="136"/>
      <c r="F532" s="136"/>
      <c r="G532" s="336"/>
      <c r="H532" s="136"/>
      <c r="I532" s="124"/>
      <c r="J532" s="125"/>
      <c r="K532" s="125"/>
      <c r="L532" s="125"/>
      <c r="M532" s="125"/>
      <c r="N532" s="125"/>
      <c r="O532" s="125"/>
      <c r="P532" s="125"/>
      <c r="Q532" s="136"/>
      <c r="R532" s="125"/>
      <c r="S532" s="136"/>
      <c r="T532" s="124"/>
      <c r="U532" s="125"/>
      <c r="V532" s="125"/>
      <c r="W532" s="125"/>
      <c r="X532" s="125"/>
      <c r="Y532" s="125"/>
      <c r="Z532" s="125"/>
      <c r="AA532" s="125"/>
    </row>
    <row r="533" s="86" customFormat="1" ht="12.75" customHeight="1" spans="1:27">
      <c r="A533" s="136"/>
      <c r="B533" s="136"/>
      <c r="C533" s="125"/>
      <c r="D533" s="136"/>
      <c r="E533" s="136"/>
      <c r="F533" s="136"/>
      <c r="G533" s="336"/>
      <c r="H533" s="136"/>
      <c r="I533" s="124"/>
      <c r="J533" s="125"/>
      <c r="K533" s="125"/>
      <c r="L533" s="125"/>
      <c r="M533" s="125"/>
      <c r="N533" s="125"/>
      <c r="O533" s="125"/>
      <c r="P533" s="125"/>
      <c r="Q533" s="136"/>
      <c r="R533" s="125"/>
      <c r="S533" s="136"/>
      <c r="T533" s="124"/>
      <c r="U533" s="125"/>
      <c r="V533" s="125"/>
      <c r="W533" s="125"/>
      <c r="X533" s="125"/>
      <c r="Y533" s="125"/>
      <c r="Z533" s="125"/>
      <c r="AA533" s="125"/>
    </row>
    <row r="534" s="86" customFormat="1" ht="12.75" customHeight="1" spans="1:27">
      <c r="A534" s="136"/>
      <c r="B534" s="136"/>
      <c r="C534" s="125"/>
      <c r="D534" s="136"/>
      <c r="E534" s="136"/>
      <c r="F534" s="136"/>
      <c r="G534" s="336"/>
      <c r="H534" s="136"/>
      <c r="I534" s="124"/>
      <c r="J534" s="125"/>
      <c r="K534" s="125"/>
      <c r="L534" s="125"/>
      <c r="M534" s="125"/>
      <c r="N534" s="125"/>
      <c r="O534" s="125"/>
      <c r="P534" s="125"/>
      <c r="Q534" s="136"/>
      <c r="R534" s="125"/>
      <c r="S534" s="136"/>
      <c r="T534" s="124"/>
      <c r="U534" s="125"/>
      <c r="V534" s="125"/>
      <c r="W534" s="125"/>
      <c r="X534" s="125"/>
      <c r="Y534" s="125"/>
      <c r="Z534" s="125"/>
      <c r="AA534" s="125"/>
    </row>
    <row r="535" s="86" customFormat="1" ht="12.75" customHeight="1" spans="1:27">
      <c r="A535" s="136"/>
      <c r="B535" s="136"/>
      <c r="C535" s="125"/>
      <c r="D535" s="136"/>
      <c r="E535" s="136"/>
      <c r="F535" s="136"/>
      <c r="G535" s="336"/>
      <c r="H535" s="136"/>
      <c r="I535" s="124"/>
      <c r="J535" s="125"/>
      <c r="K535" s="125"/>
      <c r="L535" s="125"/>
      <c r="M535" s="125"/>
      <c r="N535" s="125"/>
      <c r="O535" s="125"/>
      <c r="P535" s="125"/>
      <c r="Q535" s="136"/>
      <c r="R535" s="125"/>
      <c r="S535" s="136"/>
      <c r="T535" s="124"/>
      <c r="U535" s="125"/>
      <c r="V535" s="125"/>
      <c r="W535" s="125"/>
      <c r="X535" s="125"/>
      <c r="Y535" s="125"/>
      <c r="Z535" s="125"/>
      <c r="AA535" s="125"/>
    </row>
    <row r="536" s="86" customFormat="1" ht="12.75" customHeight="1" spans="1:27">
      <c r="A536" s="136"/>
      <c r="B536" s="136"/>
      <c r="C536" s="125"/>
      <c r="D536" s="136"/>
      <c r="E536" s="136"/>
      <c r="F536" s="136"/>
      <c r="G536" s="336"/>
      <c r="H536" s="136"/>
      <c r="I536" s="124"/>
      <c r="J536" s="125"/>
      <c r="K536" s="125"/>
      <c r="L536" s="125"/>
      <c r="M536" s="125"/>
      <c r="N536" s="125"/>
      <c r="O536" s="125"/>
      <c r="P536" s="125"/>
      <c r="Q536" s="136"/>
      <c r="R536" s="125"/>
      <c r="S536" s="136"/>
      <c r="T536" s="124"/>
      <c r="U536" s="125"/>
      <c r="V536" s="125"/>
      <c r="W536" s="125"/>
      <c r="X536" s="125"/>
      <c r="Y536" s="125"/>
      <c r="Z536" s="125"/>
      <c r="AA536" s="125"/>
    </row>
    <row r="537" s="86" customFormat="1" ht="12.75" customHeight="1" spans="1:27">
      <c r="A537" s="136"/>
      <c r="B537" s="136"/>
      <c r="C537" s="125"/>
      <c r="D537" s="136"/>
      <c r="E537" s="136"/>
      <c r="F537" s="136"/>
      <c r="G537" s="336"/>
      <c r="H537" s="136"/>
      <c r="I537" s="124"/>
      <c r="J537" s="125"/>
      <c r="K537" s="125"/>
      <c r="L537" s="125"/>
      <c r="M537" s="125"/>
      <c r="N537" s="125"/>
      <c r="O537" s="125"/>
      <c r="P537" s="125"/>
      <c r="Q537" s="136"/>
      <c r="R537" s="125"/>
      <c r="S537" s="136"/>
      <c r="T537" s="124"/>
      <c r="U537" s="125"/>
      <c r="V537" s="125"/>
      <c r="W537" s="125"/>
      <c r="X537" s="125"/>
      <c r="Y537" s="125"/>
      <c r="Z537" s="125"/>
      <c r="AA537" s="125"/>
    </row>
    <row r="538" s="86" customFormat="1" ht="12.75" customHeight="1" spans="1:27">
      <c r="A538" s="136"/>
      <c r="B538" s="136"/>
      <c r="C538" s="125"/>
      <c r="D538" s="136"/>
      <c r="E538" s="136"/>
      <c r="F538" s="136"/>
      <c r="G538" s="336"/>
      <c r="H538" s="136"/>
      <c r="I538" s="124"/>
      <c r="J538" s="125"/>
      <c r="K538" s="125"/>
      <c r="L538" s="125"/>
      <c r="M538" s="125"/>
      <c r="N538" s="125"/>
      <c r="O538" s="125"/>
      <c r="P538" s="125"/>
      <c r="Q538" s="136"/>
      <c r="R538" s="125"/>
      <c r="S538" s="136"/>
      <c r="T538" s="124"/>
      <c r="U538" s="125"/>
      <c r="V538" s="125"/>
      <c r="W538" s="125"/>
      <c r="X538" s="125"/>
      <c r="Y538" s="125"/>
      <c r="Z538" s="125"/>
      <c r="AA538" s="125"/>
    </row>
    <row r="539" s="86" customFormat="1" ht="12.75" customHeight="1" spans="1:27">
      <c r="A539" s="136"/>
      <c r="B539" s="136"/>
      <c r="C539" s="125"/>
      <c r="D539" s="136"/>
      <c r="E539" s="136"/>
      <c r="F539" s="136"/>
      <c r="G539" s="336"/>
      <c r="H539" s="136"/>
      <c r="I539" s="124"/>
      <c r="J539" s="125"/>
      <c r="K539" s="125"/>
      <c r="L539" s="125"/>
      <c r="M539" s="125"/>
      <c r="N539" s="125"/>
      <c r="O539" s="125"/>
      <c r="P539" s="125"/>
      <c r="Q539" s="136"/>
      <c r="R539" s="125"/>
      <c r="S539" s="136"/>
      <c r="T539" s="124"/>
      <c r="U539" s="125"/>
      <c r="V539" s="125"/>
      <c r="W539" s="125"/>
      <c r="X539" s="125"/>
      <c r="Y539" s="125"/>
      <c r="Z539" s="125"/>
      <c r="AA539" s="125"/>
    </row>
    <row r="540" s="86" customFormat="1" ht="12.75" customHeight="1" spans="1:27">
      <c r="A540" s="136"/>
      <c r="B540" s="136"/>
      <c r="C540" s="125"/>
      <c r="D540" s="136"/>
      <c r="E540" s="136"/>
      <c r="F540" s="136"/>
      <c r="G540" s="336"/>
      <c r="H540" s="136"/>
      <c r="I540" s="124"/>
      <c r="J540" s="125"/>
      <c r="K540" s="125"/>
      <c r="L540" s="125"/>
      <c r="M540" s="125"/>
      <c r="N540" s="125"/>
      <c r="O540" s="125"/>
      <c r="P540" s="125"/>
      <c r="Q540" s="136"/>
      <c r="R540" s="125"/>
      <c r="S540" s="136"/>
      <c r="T540" s="124"/>
      <c r="U540" s="125"/>
      <c r="V540" s="125"/>
      <c r="W540" s="125"/>
      <c r="X540" s="125"/>
      <c r="Y540" s="125"/>
      <c r="Z540" s="125"/>
      <c r="AA540" s="125"/>
    </row>
    <row r="541" s="86" customFormat="1" ht="12.75" customHeight="1" spans="1:27">
      <c r="A541" s="136"/>
      <c r="B541" s="136"/>
      <c r="C541" s="125"/>
      <c r="D541" s="136"/>
      <c r="E541" s="136"/>
      <c r="F541" s="136"/>
      <c r="G541" s="336"/>
      <c r="H541" s="136"/>
      <c r="I541" s="124"/>
      <c r="J541" s="125"/>
      <c r="K541" s="125"/>
      <c r="L541" s="125"/>
      <c r="M541" s="125"/>
      <c r="N541" s="125"/>
      <c r="O541" s="125"/>
      <c r="P541" s="125"/>
      <c r="Q541" s="136"/>
      <c r="R541" s="125"/>
      <c r="S541" s="136"/>
      <c r="T541" s="124"/>
      <c r="U541" s="125"/>
      <c r="V541" s="125"/>
      <c r="W541" s="125"/>
      <c r="X541" s="125"/>
      <c r="Y541" s="125"/>
      <c r="Z541" s="125"/>
      <c r="AA541" s="125"/>
    </row>
    <row r="542" s="86" customFormat="1" ht="12.75" customHeight="1" spans="1:27">
      <c r="A542" s="136"/>
      <c r="B542" s="136"/>
      <c r="C542" s="125"/>
      <c r="D542" s="136"/>
      <c r="E542" s="136"/>
      <c r="F542" s="136"/>
      <c r="G542" s="336"/>
      <c r="H542" s="136"/>
      <c r="I542" s="124"/>
      <c r="J542" s="125"/>
      <c r="K542" s="125"/>
      <c r="L542" s="125"/>
      <c r="M542" s="125"/>
      <c r="N542" s="125"/>
      <c r="O542" s="125"/>
      <c r="P542" s="125"/>
      <c r="Q542" s="136"/>
      <c r="R542" s="125"/>
      <c r="S542" s="136"/>
      <c r="T542" s="124"/>
      <c r="U542" s="125"/>
      <c r="V542" s="125"/>
      <c r="W542" s="125"/>
      <c r="X542" s="125"/>
      <c r="Y542" s="125"/>
      <c r="Z542" s="125"/>
      <c r="AA542" s="125"/>
    </row>
    <row r="543" s="86" customFormat="1" ht="12.75" customHeight="1" spans="1:27">
      <c r="A543" s="136"/>
      <c r="B543" s="136"/>
      <c r="C543" s="125"/>
      <c r="D543" s="136"/>
      <c r="E543" s="136"/>
      <c r="F543" s="136"/>
      <c r="G543" s="336"/>
      <c r="H543" s="136"/>
      <c r="I543" s="124"/>
      <c r="J543" s="125"/>
      <c r="K543" s="125"/>
      <c r="L543" s="125"/>
      <c r="M543" s="125"/>
      <c r="N543" s="125"/>
      <c r="O543" s="125"/>
      <c r="P543" s="125"/>
      <c r="Q543" s="136"/>
      <c r="R543" s="125"/>
      <c r="S543" s="136"/>
      <c r="T543" s="124"/>
      <c r="U543" s="125"/>
      <c r="V543" s="125"/>
      <c r="W543" s="125"/>
      <c r="X543" s="125"/>
      <c r="Y543" s="125"/>
      <c r="Z543" s="125"/>
      <c r="AA543" s="125"/>
    </row>
    <row r="544" s="86" customFormat="1" ht="12.75" customHeight="1" spans="1:27">
      <c r="A544" s="136"/>
      <c r="B544" s="136"/>
      <c r="C544" s="125"/>
      <c r="D544" s="136"/>
      <c r="E544" s="136"/>
      <c r="F544" s="136"/>
      <c r="G544" s="336"/>
      <c r="H544" s="136"/>
      <c r="I544" s="124"/>
      <c r="J544" s="125"/>
      <c r="K544" s="125"/>
      <c r="L544" s="125"/>
      <c r="M544" s="125"/>
      <c r="N544" s="125"/>
      <c r="O544" s="125"/>
      <c r="P544" s="125"/>
      <c r="Q544" s="136"/>
      <c r="R544" s="125"/>
      <c r="S544" s="136"/>
      <c r="T544" s="124"/>
      <c r="U544" s="125"/>
      <c r="V544" s="125"/>
      <c r="W544" s="125"/>
      <c r="X544" s="125"/>
      <c r="Y544" s="125"/>
      <c r="Z544" s="125"/>
      <c r="AA544" s="125"/>
    </row>
    <row r="545" s="86" customFormat="1" ht="12.75" customHeight="1" spans="1:27">
      <c r="A545" s="136"/>
      <c r="B545" s="136"/>
      <c r="C545" s="125"/>
      <c r="D545" s="136"/>
      <c r="E545" s="136"/>
      <c r="F545" s="136"/>
      <c r="G545" s="336"/>
      <c r="H545" s="136"/>
      <c r="I545" s="124"/>
      <c r="J545" s="125"/>
      <c r="K545" s="125"/>
      <c r="L545" s="125"/>
      <c r="M545" s="125"/>
      <c r="N545" s="125"/>
      <c r="O545" s="125"/>
      <c r="P545" s="125"/>
      <c r="Q545" s="136"/>
      <c r="R545" s="125"/>
      <c r="S545" s="136"/>
      <c r="T545" s="124"/>
      <c r="U545" s="125"/>
      <c r="V545" s="125"/>
      <c r="W545" s="125"/>
      <c r="X545" s="125"/>
      <c r="Y545" s="125"/>
      <c r="Z545" s="125"/>
      <c r="AA545" s="125"/>
    </row>
    <row r="546" s="86" customFormat="1" ht="12.75" customHeight="1" spans="1:27">
      <c r="A546" s="136"/>
      <c r="B546" s="136"/>
      <c r="C546" s="125"/>
      <c r="D546" s="136"/>
      <c r="E546" s="136"/>
      <c r="F546" s="136"/>
      <c r="G546" s="336"/>
      <c r="H546" s="136"/>
      <c r="I546" s="124"/>
      <c r="J546" s="125"/>
      <c r="K546" s="125"/>
      <c r="L546" s="125"/>
      <c r="M546" s="125"/>
      <c r="N546" s="125"/>
      <c r="O546" s="125"/>
      <c r="P546" s="125"/>
      <c r="Q546" s="136"/>
      <c r="R546" s="125"/>
      <c r="S546" s="136"/>
      <c r="T546" s="124"/>
      <c r="U546" s="125"/>
      <c r="V546" s="125"/>
      <c r="W546" s="125"/>
      <c r="X546" s="125"/>
      <c r="Y546" s="125"/>
      <c r="Z546" s="125"/>
      <c r="AA546" s="125"/>
    </row>
    <row r="547" s="86" customFormat="1" ht="12.75" customHeight="1" spans="1:27">
      <c r="A547" s="136"/>
      <c r="B547" s="136"/>
      <c r="C547" s="125"/>
      <c r="D547" s="136"/>
      <c r="E547" s="136"/>
      <c r="F547" s="136"/>
      <c r="G547" s="336"/>
      <c r="H547" s="136"/>
      <c r="I547" s="124"/>
      <c r="J547" s="125"/>
      <c r="K547" s="125"/>
      <c r="L547" s="125"/>
      <c r="M547" s="125"/>
      <c r="N547" s="125"/>
      <c r="O547" s="125"/>
      <c r="P547" s="125"/>
      <c r="Q547" s="136"/>
      <c r="R547" s="125"/>
      <c r="S547" s="136"/>
      <c r="T547" s="124"/>
      <c r="U547" s="125"/>
      <c r="V547" s="125"/>
      <c r="W547" s="125"/>
      <c r="X547" s="125"/>
      <c r="Y547" s="125"/>
      <c r="Z547" s="125"/>
      <c r="AA547" s="125"/>
    </row>
    <row r="548" s="86" customFormat="1" ht="12.75" customHeight="1" spans="1:27">
      <c r="A548" s="136"/>
      <c r="B548" s="136"/>
      <c r="C548" s="125"/>
      <c r="D548" s="136"/>
      <c r="E548" s="136"/>
      <c r="F548" s="136"/>
      <c r="G548" s="336"/>
      <c r="H548" s="136"/>
      <c r="I548" s="124"/>
      <c r="J548" s="125"/>
      <c r="K548" s="125"/>
      <c r="L548" s="125"/>
      <c r="M548" s="125"/>
      <c r="N548" s="125"/>
      <c r="O548" s="125"/>
      <c r="P548" s="125"/>
      <c r="Q548" s="136"/>
      <c r="R548" s="125"/>
      <c r="S548" s="136"/>
      <c r="T548" s="124"/>
      <c r="U548" s="125"/>
      <c r="V548" s="125"/>
      <c r="W548" s="125"/>
      <c r="X548" s="125"/>
      <c r="Y548" s="125"/>
      <c r="Z548" s="125"/>
      <c r="AA548" s="125"/>
    </row>
    <row r="549" s="86" customFormat="1" ht="12.75" customHeight="1" spans="1:27">
      <c r="A549" s="136"/>
      <c r="B549" s="136"/>
      <c r="C549" s="125"/>
      <c r="D549" s="136"/>
      <c r="E549" s="136"/>
      <c r="F549" s="136"/>
      <c r="G549" s="336"/>
      <c r="H549" s="136"/>
      <c r="I549" s="124"/>
      <c r="J549" s="125"/>
      <c r="K549" s="125"/>
      <c r="L549" s="125"/>
      <c r="M549" s="125"/>
      <c r="N549" s="125"/>
      <c r="O549" s="125"/>
      <c r="P549" s="125"/>
      <c r="Q549" s="136"/>
      <c r="R549" s="125"/>
      <c r="S549" s="136"/>
      <c r="T549" s="124"/>
      <c r="U549" s="125"/>
      <c r="V549" s="125"/>
      <c r="W549" s="125"/>
      <c r="X549" s="125"/>
      <c r="Y549" s="125"/>
      <c r="Z549" s="125"/>
      <c r="AA549" s="125"/>
    </row>
    <row r="550" s="86" customFormat="1" ht="12.75" customHeight="1" spans="1:27">
      <c r="A550" s="136"/>
      <c r="B550" s="136"/>
      <c r="C550" s="125"/>
      <c r="D550" s="136"/>
      <c r="E550" s="136"/>
      <c r="F550" s="136"/>
      <c r="G550" s="336"/>
      <c r="H550" s="136"/>
      <c r="I550" s="124"/>
      <c r="J550" s="125"/>
      <c r="K550" s="125"/>
      <c r="L550" s="125"/>
      <c r="M550" s="125"/>
      <c r="N550" s="125"/>
      <c r="O550" s="125"/>
      <c r="P550" s="125"/>
      <c r="Q550" s="136"/>
      <c r="R550" s="125"/>
      <c r="S550" s="136"/>
      <c r="T550" s="124"/>
      <c r="U550" s="125"/>
      <c r="V550" s="125"/>
      <c r="W550" s="125"/>
      <c r="X550" s="125"/>
      <c r="Y550" s="125"/>
      <c r="Z550" s="125"/>
      <c r="AA550" s="125"/>
    </row>
    <row r="551" s="86" customFormat="1" ht="12.75" customHeight="1" spans="1:27">
      <c r="A551" s="136"/>
      <c r="B551" s="136"/>
      <c r="C551" s="125"/>
      <c r="D551" s="136"/>
      <c r="E551" s="136"/>
      <c r="F551" s="136"/>
      <c r="G551" s="336"/>
      <c r="H551" s="136"/>
      <c r="I551" s="124"/>
      <c r="J551" s="125"/>
      <c r="K551" s="125"/>
      <c r="L551" s="125"/>
      <c r="M551" s="125"/>
      <c r="N551" s="125"/>
      <c r="O551" s="125"/>
      <c r="P551" s="125"/>
      <c r="Q551" s="136"/>
      <c r="R551" s="125"/>
      <c r="S551" s="136"/>
      <c r="T551" s="124"/>
      <c r="U551" s="125"/>
      <c r="V551" s="125"/>
      <c r="W551" s="125"/>
      <c r="X551" s="125"/>
      <c r="Y551" s="125"/>
      <c r="Z551" s="125"/>
      <c r="AA551" s="125"/>
    </row>
    <row r="552" s="86" customFormat="1" ht="12.75" customHeight="1" spans="1:27">
      <c r="A552" s="136"/>
      <c r="B552" s="136"/>
      <c r="C552" s="125"/>
      <c r="D552" s="136"/>
      <c r="E552" s="136"/>
      <c r="F552" s="136"/>
      <c r="G552" s="336"/>
      <c r="H552" s="136"/>
      <c r="I552" s="124"/>
      <c r="J552" s="125"/>
      <c r="K552" s="125"/>
      <c r="L552" s="125"/>
      <c r="M552" s="125"/>
      <c r="N552" s="125"/>
      <c r="O552" s="125"/>
      <c r="P552" s="125"/>
      <c r="Q552" s="136"/>
      <c r="R552" s="125"/>
      <c r="S552" s="136"/>
      <c r="T552" s="124"/>
      <c r="U552" s="125"/>
      <c r="V552" s="125"/>
      <c r="W552" s="125"/>
      <c r="X552" s="125"/>
      <c r="Y552" s="125"/>
      <c r="Z552" s="125"/>
      <c r="AA552" s="125"/>
    </row>
    <row r="553" s="86" customFormat="1" ht="12.75" customHeight="1" spans="1:27">
      <c r="A553" s="136"/>
      <c r="B553" s="136"/>
      <c r="C553" s="125"/>
      <c r="D553" s="136"/>
      <c r="E553" s="136"/>
      <c r="F553" s="136"/>
      <c r="G553" s="336"/>
      <c r="H553" s="136"/>
      <c r="I553" s="124"/>
      <c r="J553" s="125"/>
      <c r="K553" s="125"/>
      <c r="L553" s="125"/>
      <c r="M553" s="125"/>
      <c r="N553" s="125"/>
      <c r="O553" s="125"/>
      <c r="P553" s="125"/>
      <c r="Q553" s="136"/>
      <c r="R553" s="125"/>
      <c r="S553" s="136"/>
      <c r="T553" s="124"/>
      <c r="U553" s="125"/>
      <c r="V553" s="125"/>
      <c r="W553" s="125"/>
      <c r="X553" s="125"/>
      <c r="Y553" s="125"/>
      <c r="Z553" s="125"/>
      <c r="AA553" s="125"/>
    </row>
    <row r="554" s="86" customFormat="1" ht="12.75" customHeight="1" spans="1:27">
      <c r="A554" s="136"/>
      <c r="B554" s="136"/>
      <c r="C554" s="125"/>
      <c r="D554" s="136"/>
      <c r="E554" s="136"/>
      <c r="F554" s="136"/>
      <c r="G554" s="336"/>
      <c r="H554" s="136"/>
      <c r="I554" s="124"/>
      <c r="J554" s="125"/>
      <c r="K554" s="125"/>
      <c r="L554" s="125"/>
      <c r="M554" s="125"/>
      <c r="N554" s="125"/>
      <c r="O554" s="125"/>
      <c r="P554" s="125"/>
      <c r="Q554" s="136"/>
      <c r="R554" s="125"/>
      <c r="S554" s="136"/>
      <c r="T554" s="124"/>
      <c r="U554" s="125"/>
      <c r="V554" s="125"/>
      <c r="W554" s="125"/>
      <c r="X554" s="125"/>
      <c r="Y554" s="125"/>
      <c r="Z554" s="125"/>
      <c r="AA554" s="125"/>
    </row>
    <row r="555" s="86" customFormat="1" ht="12.75" customHeight="1" spans="1:27">
      <c r="A555" s="136"/>
      <c r="B555" s="136"/>
      <c r="C555" s="125"/>
      <c r="D555" s="136"/>
      <c r="E555" s="136"/>
      <c r="F555" s="136"/>
      <c r="G555" s="336"/>
      <c r="H555" s="136"/>
      <c r="I555" s="124"/>
      <c r="J555" s="125"/>
      <c r="K555" s="125"/>
      <c r="L555" s="125"/>
      <c r="M555" s="125"/>
      <c r="N555" s="125"/>
      <c r="O555" s="125"/>
      <c r="P555" s="125"/>
      <c r="Q555" s="136"/>
      <c r="R555" s="125"/>
      <c r="S555" s="136"/>
      <c r="T555" s="124"/>
      <c r="U555" s="125"/>
      <c r="V555" s="125"/>
      <c r="W555" s="125"/>
      <c r="X555" s="125"/>
      <c r="Y555" s="125"/>
      <c r="Z555" s="125"/>
      <c r="AA555" s="125"/>
    </row>
    <row r="556" s="86" customFormat="1" ht="12.75" customHeight="1" spans="1:27">
      <c r="A556" s="136"/>
      <c r="B556" s="136"/>
      <c r="C556" s="125"/>
      <c r="D556" s="136"/>
      <c r="E556" s="136"/>
      <c r="F556" s="136"/>
      <c r="G556" s="336"/>
      <c r="H556" s="136"/>
      <c r="I556" s="124"/>
      <c r="J556" s="125"/>
      <c r="K556" s="125"/>
      <c r="L556" s="125"/>
      <c r="M556" s="125"/>
      <c r="N556" s="125"/>
      <c r="O556" s="125"/>
      <c r="P556" s="125"/>
      <c r="Q556" s="136"/>
      <c r="R556" s="125"/>
      <c r="S556" s="136"/>
      <c r="T556" s="124"/>
      <c r="U556" s="125"/>
      <c r="V556" s="125"/>
      <c r="W556" s="125"/>
      <c r="X556" s="125"/>
      <c r="Y556" s="125"/>
      <c r="Z556" s="125"/>
      <c r="AA556" s="125"/>
    </row>
    <row r="557" s="86" customFormat="1" ht="12.75" customHeight="1" spans="1:27">
      <c r="A557" s="136"/>
      <c r="B557" s="136"/>
      <c r="C557" s="125"/>
      <c r="D557" s="136"/>
      <c r="E557" s="136"/>
      <c r="F557" s="136"/>
      <c r="G557" s="336"/>
      <c r="H557" s="136"/>
      <c r="I557" s="124"/>
      <c r="J557" s="125"/>
      <c r="K557" s="125"/>
      <c r="L557" s="125"/>
      <c r="M557" s="125"/>
      <c r="N557" s="125"/>
      <c r="O557" s="125"/>
      <c r="P557" s="125"/>
      <c r="Q557" s="136"/>
      <c r="R557" s="125"/>
      <c r="S557" s="136"/>
      <c r="T557" s="124"/>
      <c r="U557" s="125"/>
      <c r="V557" s="125"/>
      <c r="W557" s="125"/>
      <c r="X557" s="125"/>
      <c r="Y557" s="125"/>
      <c r="Z557" s="125"/>
      <c r="AA557" s="125"/>
    </row>
    <row r="558" s="86" customFormat="1" ht="12.75" customHeight="1" spans="1:27">
      <c r="A558" s="136"/>
      <c r="B558" s="136"/>
      <c r="C558" s="125"/>
      <c r="D558" s="136"/>
      <c r="E558" s="136"/>
      <c r="F558" s="136"/>
      <c r="G558" s="336"/>
      <c r="H558" s="136"/>
      <c r="I558" s="124"/>
      <c r="J558" s="125"/>
      <c r="K558" s="125"/>
      <c r="L558" s="125"/>
      <c r="M558" s="125"/>
      <c r="N558" s="125"/>
      <c r="O558" s="125"/>
      <c r="P558" s="125"/>
      <c r="Q558" s="136"/>
      <c r="R558" s="125"/>
      <c r="S558" s="136"/>
      <c r="T558" s="124"/>
      <c r="U558" s="125"/>
      <c r="V558" s="125"/>
      <c r="W558" s="125"/>
      <c r="X558" s="125"/>
      <c r="Y558" s="125"/>
      <c r="Z558" s="125"/>
      <c r="AA558" s="125"/>
    </row>
    <row r="559" s="86" customFormat="1" ht="12.75" customHeight="1" spans="1:27">
      <c r="A559" s="136"/>
      <c r="B559" s="136"/>
      <c r="C559" s="125"/>
      <c r="D559" s="136"/>
      <c r="E559" s="136"/>
      <c r="F559" s="136"/>
      <c r="G559" s="336"/>
      <c r="H559" s="136"/>
      <c r="I559" s="124"/>
      <c r="J559" s="125"/>
      <c r="K559" s="125"/>
      <c r="L559" s="125"/>
      <c r="M559" s="125"/>
      <c r="N559" s="125"/>
      <c r="O559" s="125"/>
      <c r="P559" s="125"/>
      <c r="Q559" s="136"/>
      <c r="R559" s="125"/>
      <c r="S559" s="136"/>
      <c r="T559" s="124"/>
      <c r="U559" s="125"/>
      <c r="V559" s="125"/>
      <c r="W559" s="125"/>
      <c r="X559" s="125"/>
      <c r="Y559" s="125"/>
      <c r="Z559" s="125"/>
      <c r="AA559" s="125"/>
    </row>
    <row r="560" s="86" customFormat="1" ht="12.75" customHeight="1" spans="1:27">
      <c r="A560" s="136"/>
      <c r="B560" s="136"/>
      <c r="C560" s="125"/>
      <c r="D560" s="136"/>
      <c r="E560" s="136"/>
      <c r="F560" s="136"/>
      <c r="G560" s="336"/>
      <c r="H560" s="136"/>
      <c r="I560" s="124"/>
      <c r="J560" s="125"/>
      <c r="K560" s="125"/>
      <c r="L560" s="125"/>
      <c r="M560" s="125"/>
      <c r="N560" s="125"/>
      <c r="O560" s="125"/>
      <c r="P560" s="125"/>
      <c r="Q560" s="136"/>
      <c r="R560" s="125"/>
      <c r="S560" s="136"/>
      <c r="T560" s="124"/>
      <c r="U560" s="125"/>
      <c r="V560" s="125"/>
      <c r="W560" s="125"/>
      <c r="X560" s="125"/>
      <c r="Y560" s="125"/>
      <c r="Z560" s="125"/>
      <c r="AA560" s="125"/>
    </row>
    <row r="561" s="86" customFormat="1" ht="12.75" customHeight="1" spans="1:27">
      <c r="A561" s="136"/>
      <c r="B561" s="136"/>
      <c r="C561" s="125"/>
      <c r="D561" s="136"/>
      <c r="E561" s="136"/>
      <c r="F561" s="136"/>
      <c r="G561" s="336"/>
      <c r="H561" s="136"/>
      <c r="I561" s="124"/>
      <c r="J561" s="125"/>
      <c r="K561" s="125"/>
      <c r="L561" s="125"/>
      <c r="M561" s="125"/>
      <c r="N561" s="125"/>
      <c r="O561" s="125"/>
      <c r="P561" s="125"/>
      <c r="Q561" s="136"/>
      <c r="R561" s="125"/>
      <c r="S561" s="136"/>
      <c r="T561" s="124"/>
      <c r="U561" s="125"/>
      <c r="V561" s="125"/>
      <c r="W561" s="125"/>
      <c r="X561" s="125"/>
      <c r="Y561" s="125"/>
      <c r="Z561" s="125"/>
      <c r="AA561" s="125"/>
    </row>
    <row r="562" s="86" customFormat="1" ht="12.75" customHeight="1" spans="1:27">
      <c r="A562" s="136"/>
      <c r="B562" s="136"/>
      <c r="C562" s="125"/>
      <c r="D562" s="136"/>
      <c r="E562" s="136"/>
      <c r="F562" s="136"/>
      <c r="G562" s="336"/>
      <c r="H562" s="136"/>
      <c r="I562" s="124"/>
      <c r="J562" s="125"/>
      <c r="K562" s="125"/>
      <c r="L562" s="125"/>
      <c r="M562" s="125"/>
      <c r="N562" s="125"/>
      <c r="O562" s="125"/>
      <c r="P562" s="125"/>
      <c r="Q562" s="136"/>
      <c r="R562" s="125"/>
      <c r="S562" s="136"/>
      <c r="T562" s="124"/>
      <c r="U562" s="125"/>
      <c r="V562" s="125"/>
      <c r="W562" s="125"/>
      <c r="X562" s="125"/>
      <c r="Y562" s="125"/>
      <c r="Z562" s="125"/>
      <c r="AA562" s="125"/>
    </row>
    <row r="563" s="86" customFormat="1" ht="12.75" customHeight="1" spans="1:27">
      <c r="A563" s="136"/>
      <c r="B563" s="136"/>
      <c r="C563" s="125"/>
      <c r="D563" s="136"/>
      <c r="E563" s="136"/>
      <c r="F563" s="136"/>
      <c r="G563" s="336"/>
      <c r="H563" s="136"/>
      <c r="I563" s="124"/>
      <c r="J563" s="125"/>
      <c r="K563" s="125"/>
      <c r="L563" s="125"/>
      <c r="M563" s="125"/>
      <c r="N563" s="125"/>
      <c r="O563" s="125"/>
      <c r="P563" s="125"/>
      <c r="Q563" s="136"/>
      <c r="R563" s="125"/>
      <c r="S563" s="136"/>
      <c r="T563" s="124"/>
      <c r="U563" s="125"/>
      <c r="V563" s="125"/>
      <c r="W563" s="125"/>
      <c r="X563" s="125"/>
      <c r="Y563" s="125"/>
      <c r="Z563" s="125"/>
      <c r="AA563" s="125"/>
    </row>
    <row r="564" s="86" customFormat="1" ht="12.75" customHeight="1" spans="1:27">
      <c r="A564" s="136"/>
      <c r="B564" s="136"/>
      <c r="C564" s="125"/>
      <c r="D564" s="136"/>
      <c r="E564" s="136"/>
      <c r="F564" s="136"/>
      <c r="G564" s="336"/>
      <c r="H564" s="136"/>
      <c r="I564" s="124"/>
      <c r="J564" s="125"/>
      <c r="K564" s="125"/>
      <c r="L564" s="125"/>
      <c r="M564" s="125"/>
      <c r="N564" s="125"/>
      <c r="O564" s="125"/>
      <c r="P564" s="125"/>
      <c r="Q564" s="136"/>
      <c r="R564" s="125"/>
      <c r="S564" s="136"/>
      <c r="T564" s="124"/>
      <c r="U564" s="125"/>
      <c r="V564" s="125"/>
      <c r="W564" s="125"/>
      <c r="X564" s="125"/>
      <c r="Y564" s="125"/>
      <c r="Z564" s="125"/>
      <c r="AA564" s="125"/>
    </row>
    <row r="565" s="86" customFormat="1" ht="12.75" customHeight="1" spans="1:27">
      <c r="A565" s="136"/>
      <c r="B565" s="136"/>
      <c r="C565" s="125"/>
      <c r="D565" s="136"/>
      <c r="E565" s="136"/>
      <c r="F565" s="136"/>
      <c r="G565" s="336"/>
      <c r="H565" s="136"/>
      <c r="I565" s="124"/>
      <c r="J565" s="125"/>
      <c r="K565" s="125"/>
      <c r="L565" s="125"/>
      <c r="M565" s="125"/>
      <c r="N565" s="125"/>
      <c r="O565" s="125"/>
      <c r="P565" s="125"/>
      <c r="Q565" s="136"/>
      <c r="R565" s="125"/>
      <c r="S565" s="136"/>
      <c r="T565" s="124"/>
      <c r="U565" s="125"/>
      <c r="V565" s="125"/>
      <c r="W565" s="125"/>
      <c r="X565" s="125"/>
      <c r="Y565" s="125"/>
      <c r="Z565" s="125"/>
      <c r="AA565" s="125"/>
    </row>
    <row r="566" s="86" customFormat="1" ht="12.75" customHeight="1" spans="1:27">
      <c r="A566" s="136"/>
      <c r="B566" s="136"/>
      <c r="C566" s="125"/>
      <c r="D566" s="136"/>
      <c r="E566" s="136"/>
      <c r="F566" s="136"/>
      <c r="G566" s="336"/>
      <c r="H566" s="136"/>
      <c r="I566" s="124"/>
      <c r="J566" s="125"/>
      <c r="K566" s="125"/>
      <c r="L566" s="125"/>
      <c r="M566" s="125"/>
      <c r="N566" s="125"/>
      <c r="O566" s="125"/>
      <c r="P566" s="125"/>
      <c r="Q566" s="136"/>
      <c r="R566" s="125"/>
      <c r="S566" s="136"/>
      <c r="T566" s="124"/>
      <c r="U566" s="125"/>
      <c r="V566" s="125"/>
      <c r="W566" s="125"/>
      <c r="X566" s="125"/>
      <c r="Y566" s="125"/>
      <c r="Z566" s="125"/>
      <c r="AA566" s="125"/>
    </row>
    <row r="567" s="86" customFormat="1" ht="12.75" customHeight="1" spans="1:27">
      <c r="A567" s="136"/>
      <c r="B567" s="136"/>
      <c r="C567" s="125"/>
      <c r="D567" s="136"/>
      <c r="E567" s="136"/>
      <c r="F567" s="136"/>
      <c r="G567" s="336"/>
      <c r="H567" s="136"/>
      <c r="I567" s="124"/>
      <c r="J567" s="125"/>
      <c r="K567" s="125"/>
      <c r="L567" s="125"/>
      <c r="M567" s="125"/>
      <c r="N567" s="125"/>
      <c r="O567" s="125"/>
      <c r="P567" s="125"/>
      <c r="Q567" s="136"/>
      <c r="R567" s="125"/>
      <c r="S567" s="136"/>
      <c r="T567" s="124"/>
      <c r="U567" s="125"/>
      <c r="V567" s="125"/>
      <c r="W567" s="125"/>
      <c r="X567" s="125"/>
      <c r="Y567" s="125"/>
      <c r="Z567" s="125"/>
      <c r="AA567" s="125"/>
    </row>
    <row r="568" s="86" customFormat="1" ht="12.75" customHeight="1" spans="1:27">
      <c r="A568" s="136"/>
      <c r="B568" s="136"/>
      <c r="C568" s="125"/>
      <c r="D568" s="136"/>
      <c r="E568" s="136"/>
      <c r="F568" s="136"/>
      <c r="G568" s="336"/>
      <c r="H568" s="136"/>
      <c r="I568" s="124"/>
      <c r="J568" s="125"/>
      <c r="K568" s="125"/>
      <c r="L568" s="125"/>
      <c r="M568" s="125"/>
      <c r="N568" s="125"/>
      <c r="O568" s="125"/>
      <c r="P568" s="125"/>
      <c r="Q568" s="136"/>
      <c r="R568" s="125"/>
      <c r="S568" s="136"/>
      <c r="T568" s="124"/>
      <c r="U568" s="125"/>
      <c r="V568" s="125"/>
      <c r="W568" s="125"/>
      <c r="X568" s="125"/>
      <c r="Y568" s="125"/>
      <c r="Z568" s="125"/>
      <c r="AA568" s="125"/>
    </row>
    <row r="569" s="86" customFormat="1" ht="12.75" customHeight="1" spans="1:27">
      <c r="A569" s="136"/>
      <c r="B569" s="136"/>
      <c r="C569" s="125"/>
      <c r="D569" s="136"/>
      <c r="E569" s="136"/>
      <c r="F569" s="136"/>
      <c r="G569" s="336"/>
      <c r="H569" s="136"/>
      <c r="I569" s="124"/>
      <c r="J569" s="125"/>
      <c r="K569" s="125"/>
      <c r="L569" s="125"/>
      <c r="M569" s="125"/>
      <c r="N569" s="125"/>
      <c r="O569" s="125"/>
      <c r="P569" s="125"/>
      <c r="Q569" s="136"/>
      <c r="R569" s="125"/>
      <c r="S569" s="136"/>
      <c r="T569" s="124"/>
      <c r="U569" s="125"/>
      <c r="V569" s="125"/>
      <c r="W569" s="125"/>
      <c r="X569" s="125"/>
      <c r="Y569" s="125"/>
      <c r="Z569" s="125"/>
      <c r="AA569" s="125"/>
    </row>
    <row r="570" s="86" customFormat="1" ht="12.75" customHeight="1" spans="1:27">
      <c r="A570" s="136"/>
      <c r="B570" s="136"/>
      <c r="C570" s="125"/>
      <c r="D570" s="136"/>
      <c r="E570" s="136"/>
      <c r="F570" s="136"/>
      <c r="G570" s="336"/>
      <c r="H570" s="136"/>
      <c r="I570" s="124"/>
      <c r="J570" s="125"/>
      <c r="K570" s="125"/>
      <c r="L570" s="125"/>
      <c r="M570" s="125"/>
      <c r="N570" s="125"/>
      <c r="O570" s="125"/>
      <c r="P570" s="125"/>
      <c r="Q570" s="136"/>
      <c r="R570" s="125"/>
      <c r="S570" s="136"/>
      <c r="T570" s="124"/>
      <c r="U570" s="125"/>
      <c r="V570" s="125"/>
      <c r="W570" s="125"/>
      <c r="X570" s="125"/>
      <c r="Y570" s="125"/>
      <c r="Z570" s="125"/>
      <c r="AA570" s="125"/>
    </row>
    <row r="571" s="86" customFormat="1" ht="12.75" customHeight="1" spans="1:27">
      <c r="A571" s="136"/>
      <c r="B571" s="136"/>
      <c r="C571" s="125"/>
      <c r="D571" s="136"/>
      <c r="E571" s="136"/>
      <c r="F571" s="136"/>
      <c r="G571" s="336"/>
      <c r="H571" s="136"/>
      <c r="I571" s="124"/>
      <c r="J571" s="125"/>
      <c r="K571" s="125"/>
      <c r="L571" s="125"/>
      <c r="M571" s="125"/>
      <c r="N571" s="125"/>
      <c r="O571" s="125"/>
      <c r="P571" s="125"/>
      <c r="Q571" s="136"/>
      <c r="R571" s="125"/>
      <c r="S571" s="136"/>
      <c r="T571" s="124"/>
      <c r="U571" s="125"/>
      <c r="V571" s="125"/>
      <c r="W571" s="125"/>
      <c r="X571" s="125"/>
      <c r="Y571" s="125"/>
      <c r="Z571" s="125"/>
      <c r="AA571" s="125"/>
    </row>
    <row r="572" s="86" customFormat="1" ht="12.75" customHeight="1" spans="1:27">
      <c r="A572" s="136"/>
      <c r="B572" s="136"/>
      <c r="C572" s="125"/>
      <c r="D572" s="136"/>
      <c r="E572" s="136"/>
      <c r="F572" s="136"/>
      <c r="G572" s="336"/>
      <c r="H572" s="136"/>
      <c r="I572" s="124"/>
      <c r="J572" s="125"/>
      <c r="K572" s="125"/>
      <c r="L572" s="125"/>
      <c r="M572" s="125"/>
      <c r="N572" s="125"/>
      <c r="O572" s="125"/>
      <c r="P572" s="125"/>
      <c r="Q572" s="136"/>
      <c r="R572" s="125"/>
      <c r="S572" s="136"/>
      <c r="T572" s="124"/>
      <c r="U572" s="125"/>
      <c r="V572" s="125"/>
      <c r="W572" s="125"/>
      <c r="X572" s="125"/>
      <c r="Y572" s="125"/>
      <c r="Z572" s="125"/>
      <c r="AA572" s="125"/>
    </row>
    <row r="573" s="86" customFormat="1" ht="12.75" customHeight="1" spans="1:27">
      <c r="A573" s="136"/>
      <c r="B573" s="136"/>
      <c r="C573" s="125"/>
      <c r="D573" s="136"/>
      <c r="E573" s="136"/>
      <c r="F573" s="136"/>
      <c r="G573" s="336"/>
      <c r="H573" s="136"/>
      <c r="I573" s="124"/>
      <c r="J573" s="125"/>
      <c r="K573" s="125"/>
      <c r="L573" s="125"/>
      <c r="M573" s="125"/>
      <c r="N573" s="125"/>
      <c r="O573" s="125"/>
      <c r="P573" s="125"/>
      <c r="Q573" s="136"/>
      <c r="R573" s="125"/>
      <c r="S573" s="136"/>
      <c r="T573" s="124"/>
      <c r="U573" s="125"/>
      <c r="V573" s="125"/>
      <c r="W573" s="125"/>
      <c r="X573" s="125"/>
      <c r="Y573" s="125"/>
      <c r="Z573" s="125"/>
      <c r="AA573" s="125"/>
    </row>
    <row r="574" s="86" customFormat="1" ht="12.75" customHeight="1" spans="1:27">
      <c r="A574" s="136"/>
      <c r="B574" s="136"/>
      <c r="C574" s="125"/>
      <c r="D574" s="136"/>
      <c r="E574" s="136"/>
      <c r="F574" s="136"/>
      <c r="G574" s="336"/>
      <c r="H574" s="136"/>
      <c r="I574" s="124"/>
      <c r="J574" s="125"/>
      <c r="K574" s="125"/>
      <c r="L574" s="125"/>
      <c r="M574" s="125"/>
      <c r="N574" s="125"/>
      <c r="O574" s="125"/>
      <c r="P574" s="125"/>
      <c r="Q574" s="136"/>
      <c r="R574" s="125"/>
      <c r="S574" s="136"/>
      <c r="T574" s="124"/>
      <c r="U574" s="125"/>
      <c r="V574" s="125"/>
      <c r="W574" s="125"/>
      <c r="X574" s="125"/>
      <c r="Y574" s="125"/>
      <c r="Z574" s="125"/>
      <c r="AA574" s="125"/>
    </row>
    <row r="575" s="86" customFormat="1" ht="12.75" customHeight="1" spans="1:27">
      <c r="A575" s="136"/>
      <c r="B575" s="136"/>
      <c r="C575" s="125"/>
      <c r="D575" s="136"/>
      <c r="E575" s="136"/>
      <c r="F575" s="136"/>
      <c r="G575" s="336"/>
      <c r="H575" s="136"/>
      <c r="I575" s="124"/>
      <c r="J575" s="125"/>
      <c r="K575" s="125"/>
      <c r="L575" s="125"/>
      <c r="M575" s="125"/>
      <c r="N575" s="125"/>
      <c r="O575" s="125"/>
      <c r="P575" s="125"/>
      <c r="Q575" s="136"/>
      <c r="R575" s="125"/>
      <c r="S575" s="136"/>
      <c r="T575" s="124"/>
      <c r="U575" s="125"/>
      <c r="V575" s="125"/>
      <c r="W575" s="125"/>
      <c r="X575" s="125"/>
      <c r="Y575" s="125"/>
      <c r="Z575" s="125"/>
      <c r="AA575" s="125"/>
    </row>
    <row r="576" s="86" customFormat="1" ht="12.75" customHeight="1" spans="1:27">
      <c r="A576" s="136"/>
      <c r="B576" s="136"/>
      <c r="C576" s="125"/>
      <c r="D576" s="136"/>
      <c r="E576" s="136"/>
      <c r="F576" s="136"/>
      <c r="G576" s="336"/>
      <c r="H576" s="136"/>
      <c r="I576" s="124"/>
      <c r="J576" s="125"/>
      <c r="K576" s="125"/>
      <c r="L576" s="125"/>
      <c r="M576" s="125"/>
      <c r="N576" s="125"/>
      <c r="O576" s="125"/>
      <c r="P576" s="125"/>
      <c r="Q576" s="136"/>
      <c r="R576" s="125"/>
      <c r="S576" s="136"/>
      <c r="T576" s="124"/>
      <c r="U576" s="125"/>
      <c r="V576" s="125"/>
      <c r="W576" s="125"/>
      <c r="X576" s="125"/>
      <c r="Y576" s="125"/>
      <c r="Z576" s="125"/>
      <c r="AA576" s="125"/>
    </row>
    <row r="577" s="86" customFormat="1" ht="12.75" customHeight="1" spans="1:27">
      <c r="A577" s="136"/>
      <c r="B577" s="136"/>
      <c r="C577" s="125"/>
      <c r="D577" s="136"/>
      <c r="E577" s="136"/>
      <c r="F577" s="136"/>
      <c r="G577" s="336"/>
      <c r="H577" s="136"/>
      <c r="I577" s="124"/>
      <c r="J577" s="125"/>
      <c r="K577" s="125"/>
      <c r="L577" s="125"/>
      <c r="M577" s="125"/>
      <c r="N577" s="125"/>
      <c r="O577" s="125"/>
      <c r="P577" s="125"/>
      <c r="Q577" s="136"/>
      <c r="R577" s="125"/>
      <c r="S577" s="136"/>
      <c r="T577" s="124"/>
      <c r="U577" s="125"/>
      <c r="V577" s="125"/>
      <c r="W577" s="125"/>
      <c r="X577" s="125"/>
      <c r="Y577" s="125"/>
      <c r="Z577" s="125"/>
      <c r="AA577" s="125"/>
    </row>
    <row r="578" s="86" customFormat="1" ht="12.75" customHeight="1" spans="1:27">
      <c r="A578" s="136"/>
      <c r="B578" s="136"/>
      <c r="C578" s="125"/>
      <c r="D578" s="136"/>
      <c r="E578" s="136"/>
      <c r="F578" s="136"/>
      <c r="G578" s="336"/>
      <c r="H578" s="136"/>
      <c r="I578" s="124"/>
      <c r="J578" s="125"/>
      <c r="K578" s="125"/>
      <c r="L578" s="125"/>
      <c r="M578" s="125"/>
      <c r="N578" s="125"/>
      <c r="O578" s="125"/>
      <c r="P578" s="125"/>
      <c r="Q578" s="136"/>
      <c r="R578" s="125"/>
      <c r="S578" s="136"/>
      <c r="T578" s="124"/>
      <c r="U578" s="125"/>
      <c r="V578" s="125"/>
      <c r="W578" s="125"/>
      <c r="X578" s="125"/>
      <c r="Y578" s="125"/>
      <c r="Z578" s="125"/>
      <c r="AA578" s="125"/>
    </row>
    <row r="579" s="86" customFormat="1" ht="12.75" customHeight="1" spans="1:27">
      <c r="A579" s="136"/>
      <c r="B579" s="136"/>
      <c r="C579" s="125"/>
      <c r="D579" s="136"/>
      <c r="E579" s="136"/>
      <c r="F579" s="136"/>
      <c r="G579" s="336"/>
      <c r="H579" s="136"/>
      <c r="I579" s="124"/>
      <c r="J579" s="125"/>
      <c r="K579" s="125"/>
      <c r="L579" s="125"/>
      <c r="M579" s="125"/>
      <c r="N579" s="125"/>
      <c r="O579" s="125"/>
      <c r="P579" s="125"/>
      <c r="Q579" s="136"/>
      <c r="R579" s="125"/>
      <c r="S579" s="136"/>
      <c r="T579" s="124"/>
      <c r="U579" s="125"/>
      <c r="V579" s="125"/>
      <c r="W579" s="125"/>
      <c r="X579" s="125"/>
      <c r="Y579" s="125"/>
      <c r="Z579" s="125"/>
      <c r="AA579" s="125"/>
    </row>
    <row r="580" s="86" customFormat="1" ht="12.75" customHeight="1" spans="1:27">
      <c r="A580" s="136"/>
      <c r="B580" s="136"/>
      <c r="C580" s="125"/>
      <c r="D580" s="136"/>
      <c r="E580" s="136"/>
      <c r="F580" s="136"/>
      <c r="G580" s="336"/>
      <c r="H580" s="136"/>
      <c r="I580" s="124"/>
      <c r="J580" s="125"/>
      <c r="K580" s="125"/>
      <c r="L580" s="125"/>
      <c r="M580" s="125"/>
      <c r="N580" s="125"/>
      <c r="O580" s="125"/>
      <c r="P580" s="125"/>
      <c r="Q580" s="136"/>
      <c r="R580" s="125"/>
      <c r="S580" s="136"/>
      <c r="T580" s="124"/>
      <c r="U580" s="125"/>
      <c r="V580" s="125"/>
      <c r="W580" s="125"/>
      <c r="X580" s="125"/>
      <c r="Y580" s="125"/>
      <c r="Z580" s="125"/>
      <c r="AA580" s="125"/>
    </row>
    <row r="581" s="86" customFormat="1" ht="12.75" customHeight="1" spans="1:27">
      <c r="A581" s="136"/>
      <c r="B581" s="136"/>
      <c r="C581" s="125"/>
      <c r="D581" s="136"/>
      <c r="E581" s="136"/>
      <c r="F581" s="136"/>
      <c r="G581" s="336"/>
      <c r="H581" s="136"/>
      <c r="I581" s="124"/>
      <c r="J581" s="125"/>
      <c r="K581" s="125"/>
      <c r="L581" s="125"/>
      <c r="M581" s="125"/>
      <c r="N581" s="125"/>
      <c r="O581" s="125"/>
      <c r="P581" s="125"/>
      <c r="Q581" s="136"/>
      <c r="R581" s="125"/>
      <c r="S581" s="136"/>
      <c r="T581" s="124"/>
      <c r="U581" s="125"/>
      <c r="V581" s="125"/>
      <c r="W581" s="125"/>
      <c r="X581" s="125"/>
      <c r="Y581" s="125"/>
      <c r="Z581" s="125"/>
      <c r="AA581" s="125"/>
    </row>
    <row r="582" s="86" customFormat="1" ht="12.75" customHeight="1" spans="1:27">
      <c r="A582" s="136"/>
      <c r="B582" s="136"/>
      <c r="C582" s="125"/>
      <c r="D582" s="136"/>
      <c r="E582" s="136"/>
      <c r="F582" s="136"/>
      <c r="G582" s="336"/>
      <c r="H582" s="136"/>
      <c r="I582" s="124"/>
      <c r="J582" s="125"/>
      <c r="K582" s="125"/>
      <c r="L582" s="125"/>
      <c r="M582" s="125"/>
      <c r="N582" s="125"/>
      <c r="O582" s="125"/>
      <c r="P582" s="125"/>
      <c r="Q582" s="136"/>
      <c r="R582" s="125"/>
      <c r="S582" s="136"/>
      <c r="T582" s="124"/>
      <c r="U582" s="125"/>
      <c r="V582" s="125"/>
      <c r="W582" s="125"/>
      <c r="X582" s="125"/>
      <c r="Y582" s="125"/>
      <c r="Z582" s="125"/>
      <c r="AA582" s="125"/>
    </row>
    <row r="583" s="86" customFormat="1" ht="12.75" customHeight="1" spans="1:27">
      <c r="A583" s="136"/>
      <c r="B583" s="136"/>
      <c r="C583" s="125"/>
      <c r="D583" s="136"/>
      <c r="E583" s="136"/>
      <c r="F583" s="136"/>
      <c r="G583" s="336"/>
      <c r="H583" s="136"/>
      <c r="I583" s="124"/>
      <c r="J583" s="125"/>
      <c r="K583" s="125"/>
      <c r="L583" s="125"/>
      <c r="M583" s="125"/>
      <c r="N583" s="125"/>
      <c r="O583" s="125"/>
      <c r="P583" s="125"/>
      <c r="Q583" s="136"/>
      <c r="R583" s="125"/>
      <c r="S583" s="136"/>
      <c r="T583" s="124"/>
      <c r="U583" s="125"/>
      <c r="V583" s="125"/>
      <c r="W583" s="125"/>
      <c r="X583" s="125"/>
      <c r="Y583" s="125"/>
      <c r="Z583" s="125"/>
      <c r="AA583" s="125"/>
    </row>
    <row r="584" s="86" customFormat="1" ht="12.75" customHeight="1" spans="1:27">
      <c r="A584" s="136"/>
      <c r="B584" s="136"/>
      <c r="C584" s="125"/>
      <c r="D584" s="136"/>
      <c r="E584" s="136"/>
      <c r="F584" s="136"/>
      <c r="G584" s="336"/>
      <c r="H584" s="136"/>
      <c r="I584" s="124"/>
      <c r="J584" s="125"/>
      <c r="K584" s="125"/>
      <c r="L584" s="125"/>
      <c r="M584" s="125"/>
      <c r="N584" s="125"/>
      <c r="O584" s="125"/>
      <c r="P584" s="125"/>
      <c r="Q584" s="136"/>
      <c r="R584" s="125"/>
      <c r="S584" s="136"/>
      <c r="T584" s="124"/>
      <c r="U584" s="125"/>
      <c r="V584" s="125"/>
      <c r="W584" s="125"/>
      <c r="X584" s="125"/>
      <c r="Y584" s="125"/>
      <c r="Z584" s="125"/>
      <c r="AA584" s="125"/>
    </row>
    <row r="585" s="86" customFormat="1" ht="12.75" customHeight="1" spans="1:27">
      <c r="A585" s="136"/>
      <c r="B585" s="136"/>
      <c r="C585" s="125"/>
      <c r="D585" s="136"/>
      <c r="E585" s="136"/>
      <c r="F585" s="136"/>
      <c r="G585" s="336"/>
      <c r="H585" s="136"/>
      <c r="I585" s="124"/>
      <c r="J585" s="125"/>
      <c r="K585" s="125"/>
      <c r="L585" s="125"/>
      <c r="M585" s="125"/>
      <c r="N585" s="125"/>
      <c r="O585" s="125"/>
      <c r="P585" s="125"/>
      <c r="Q585" s="136"/>
      <c r="R585" s="125"/>
      <c r="S585" s="136"/>
      <c r="T585" s="124"/>
      <c r="U585" s="125"/>
      <c r="V585" s="125"/>
      <c r="W585" s="125"/>
      <c r="X585" s="125"/>
      <c r="Y585" s="125"/>
      <c r="Z585" s="125"/>
      <c r="AA585" s="125"/>
    </row>
    <row r="586" s="86" customFormat="1" ht="12.75" customHeight="1" spans="1:27">
      <c r="A586" s="136"/>
      <c r="B586" s="136"/>
      <c r="C586" s="125"/>
      <c r="D586" s="136"/>
      <c r="E586" s="136"/>
      <c r="F586" s="136"/>
      <c r="G586" s="336"/>
      <c r="H586" s="136"/>
      <c r="I586" s="124"/>
      <c r="J586" s="125"/>
      <c r="K586" s="125"/>
      <c r="L586" s="125"/>
      <c r="M586" s="125"/>
      <c r="N586" s="125"/>
      <c r="O586" s="125"/>
      <c r="P586" s="125"/>
      <c r="Q586" s="136"/>
      <c r="R586" s="125"/>
      <c r="S586" s="136"/>
      <c r="T586" s="124"/>
      <c r="U586" s="125"/>
      <c r="V586" s="125"/>
      <c r="W586" s="125"/>
      <c r="X586" s="125"/>
      <c r="Y586" s="125"/>
      <c r="Z586" s="125"/>
      <c r="AA586" s="125"/>
    </row>
    <row r="587" s="86" customFormat="1" ht="12.75" customHeight="1" spans="1:27">
      <c r="A587" s="136"/>
      <c r="B587" s="136"/>
      <c r="C587" s="125"/>
      <c r="D587" s="136"/>
      <c r="E587" s="136"/>
      <c r="F587" s="136"/>
      <c r="G587" s="336"/>
      <c r="H587" s="136"/>
      <c r="I587" s="124"/>
      <c r="J587" s="125"/>
      <c r="K587" s="125"/>
      <c r="L587" s="125"/>
      <c r="M587" s="125"/>
      <c r="N587" s="125"/>
      <c r="O587" s="125"/>
      <c r="P587" s="125"/>
      <c r="Q587" s="136"/>
      <c r="R587" s="125"/>
      <c r="S587" s="136"/>
      <c r="T587" s="124"/>
      <c r="U587" s="125"/>
      <c r="V587" s="125"/>
      <c r="W587" s="125"/>
      <c r="X587" s="125"/>
      <c r="Y587" s="125"/>
      <c r="Z587" s="125"/>
      <c r="AA587" s="125"/>
    </row>
    <row r="588" s="86" customFormat="1" ht="12.75" customHeight="1" spans="1:27">
      <c r="A588" s="136"/>
      <c r="B588" s="136"/>
      <c r="C588" s="125"/>
      <c r="D588" s="136"/>
      <c r="E588" s="136"/>
      <c r="F588" s="136"/>
      <c r="G588" s="336"/>
      <c r="H588" s="136"/>
      <c r="I588" s="124"/>
      <c r="J588" s="125"/>
      <c r="K588" s="125"/>
      <c r="L588" s="125"/>
      <c r="M588" s="125"/>
      <c r="N588" s="125"/>
      <c r="O588" s="125"/>
      <c r="P588" s="125"/>
      <c r="Q588" s="136"/>
      <c r="R588" s="125"/>
      <c r="S588" s="136"/>
      <c r="T588" s="124"/>
      <c r="U588" s="125"/>
      <c r="V588" s="125"/>
      <c r="W588" s="125"/>
      <c r="X588" s="125"/>
      <c r="Y588" s="125"/>
      <c r="Z588" s="125"/>
      <c r="AA588" s="125"/>
    </row>
    <row r="589" s="86" customFormat="1" ht="12.75" customHeight="1" spans="1:27">
      <c r="A589" s="136"/>
      <c r="B589" s="136"/>
      <c r="C589" s="125"/>
      <c r="D589" s="136"/>
      <c r="E589" s="136"/>
      <c r="F589" s="136"/>
      <c r="G589" s="336"/>
      <c r="H589" s="136"/>
      <c r="I589" s="124"/>
      <c r="J589" s="125"/>
      <c r="K589" s="125"/>
      <c r="L589" s="125"/>
      <c r="M589" s="125"/>
      <c r="N589" s="125"/>
      <c r="O589" s="125"/>
      <c r="P589" s="125"/>
      <c r="Q589" s="136"/>
      <c r="R589" s="125"/>
      <c r="S589" s="136"/>
      <c r="T589" s="124"/>
      <c r="U589" s="125"/>
      <c r="V589" s="125"/>
      <c r="W589" s="125"/>
      <c r="X589" s="125"/>
      <c r="Y589" s="125"/>
      <c r="Z589" s="125"/>
      <c r="AA589" s="125"/>
    </row>
    <row r="590" s="86" customFormat="1" ht="12.75" customHeight="1" spans="1:27">
      <c r="A590" s="136"/>
      <c r="B590" s="136"/>
      <c r="C590" s="125"/>
      <c r="D590" s="136"/>
      <c r="E590" s="136"/>
      <c r="F590" s="136"/>
      <c r="G590" s="336"/>
      <c r="H590" s="136"/>
      <c r="I590" s="124"/>
      <c r="J590" s="125"/>
      <c r="K590" s="125"/>
      <c r="L590" s="125"/>
      <c r="M590" s="125"/>
      <c r="N590" s="125"/>
      <c r="O590" s="125"/>
      <c r="P590" s="125"/>
      <c r="Q590" s="136"/>
      <c r="R590" s="125"/>
      <c r="S590" s="136"/>
      <c r="T590" s="124"/>
      <c r="U590" s="125"/>
      <c r="V590" s="125"/>
      <c r="W590" s="125"/>
      <c r="X590" s="125"/>
      <c r="Y590" s="125"/>
      <c r="Z590" s="125"/>
      <c r="AA590" s="125"/>
    </row>
    <row r="591" s="86" customFormat="1" ht="12.75" customHeight="1" spans="1:27">
      <c r="A591" s="136"/>
      <c r="B591" s="136"/>
      <c r="C591" s="125"/>
      <c r="D591" s="136"/>
      <c r="E591" s="136"/>
      <c r="F591" s="136"/>
      <c r="G591" s="336"/>
      <c r="H591" s="136"/>
      <c r="I591" s="124"/>
      <c r="J591" s="125"/>
      <c r="K591" s="125"/>
      <c r="L591" s="125"/>
      <c r="M591" s="125"/>
      <c r="N591" s="125"/>
      <c r="O591" s="125"/>
      <c r="P591" s="125"/>
      <c r="Q591" s="136"/>
      <c r="R591" s="125"/>
      <c r="S591" s="136"/>
      <c r="T591" s="124"/>
      <c r="U591" s="125"/>
      <c r="V591" s="125"/>
      <c r="W591" s="125"/>
      <c r="X591" s="125"/>
      <c r="Y591" s="125"/>
      <c r="Z591" s="125"/>
      <c r="AA591" s="125"/>
    </row>
    <row r="592" s="86" customFormat="1" ht="12.75" customHeight="1" spans="1:27">
      <c r="A592" s="136"/>
      <c r="B592" s="136"/>
      <c r="C592" s="125"/>
      <c r="D592" s="136"/>
      <c r="E592" s="136"/>
      <c r="F592" s="136"/>
      <c r="G592" s="336"/>
      <c r="H592" s="136"/>
      <c r="I592" s="124"/>
      <c r="J592" s="125"/>
      <c r="K592" s="125"/>
      <c r="L592" s="125"/>
      <c r="M592" s="125"/>
      <c r="N592" s="125"/>
      <c r="O592" s="125"/>
      <c r="P592" s="125"/>
      <c r="Q592" s="136"/>
      <c r="R592" s="125"/>
      <c r="S592" s="136"/>
      <c r="T592" s="124"/>
      <c r="U592" s="125"/>
      <c r="V592" s="125"/>
      <c r="W592" s="125"/>
      <c r="X592" s="125"/>
      <c r="Y592" s="125"/>
      <c r="Z592" s="125"/>
      <c r="AA592" s="125"/>
    </row>
    <row r="593" s="86" customFormat="1" ht="12.75" customHeight="1" spans="1:27">
      <c r="A593" s="136"/>
      <c r="B593" s="136"/>
      <c r="C593" s="125"/>
      <c r="D593" s="136"/>
      <c r="E593" s="136"/>
      <c r="F593" s="136"/>
      <c r="G593" s="336"/>
      <c r="H593" s="136"/>
      <c r="I593" s="124"/>
      <c r="J593" s="125"/>
      <c r="K593" s="125"/>
      <c r="L593" s="125"/>
      <c r="M593" s="125"/>
      <c r="N593" s="125"/>
      <c r="O593" s="125"/>
      <c r="P593" s="125"/>
      <c r="Q593" s="136"/>
      <c r="R593" s="125"/>
      <c r="S593" s="136"/>
      <c r="T593" s="124"/>
      <c r="U593" s="125"/>
      <c r="V593" s="125"/>
      <c r="W593" s="125"/>
      <c r="X593" s="125"/>
      <c r="Y593" s="125"/>
      <c r="Z593" s="125"/>
      <c r="AA593" s="125"/>
    </row>
    <row r="594" s="86" customFormat="1" ht="12.75" customHeight="1" spans="1:27">
      <c r="A594" s="136"/>
      <c r="B594" s="136"/>
      <c r="C594" s="125"/>
      <c r="D594" s="136"/>
      <c r="E594" s="136"/>
      <c r="F594" s="136"/>
      <c r="G594" s="336"/>
      <c r="H594" s="136"/>
      <c r="I594" s="124"/>
      <c r="J594" s="125"/>
      <c r="K594" s="125"/>
      <c r="L594" s="125"/>
      <c r="M594" s="125"/>
      <c r="N594" s="125"/>
      <c r="O594" s="125"/>
      <c r="P594" s="125"/>
      <c r="Q594" s="136"/>
      <c r="R594" s="125"/>
      <c r="S594" s="136"/>
      <c r="T594" s="124"/>
      <c r="U594" s="125"/>
      <c r="V594" s="125"/>
      <c r="W594" s="125"/>
      <c r="X594" s="125"/>
      <c r="Y594" s="125"/>
      <c r="Z594" s="125"/>
      <c r="AA594" s="125"/>
    </row>
    <row r="595" s="86" customFormat="1" ht="12.75" customHeight="1" spans="1:27">
      <c r="A595" s="136"/>
      <c r="B595" s="136"/>
      <c r="C595" s="125"/>
      <c r="D595" s="136"/>
      <c r="E595" s="136"/>
      <c r="F595" s="136"/>
      <c r="G595" s="336"/>
      <c r="H595" s="136"/>
      <c r="I595" s="124"/>
      <c r="J595" s="125"/>
      <c r="K595" s="125"/>
      <c r="L595" s="125"/>
      <c r="M595" s="125"/>
      <c r="N595" s="125"/>
      <c r="O595" s="125"/>
      <c r="P595" s="125"/>
      <c r="Q595" s="136"/>
      <c r="R595" s="125"/>
      <c r="S595" s="136"/>
      <c r="T595" s="124"/>
      <c r="U595" s="125"/>
      <c r="V595" s="125"/>
      <c r="W595" s="125"/>
      <c r="X595" s="125"/>
      <c r="Y595" s="125"/>
      <c r="Z595" s="125"/>
      <c r="AA595" s="125"/>
    </row>
    <row r="596" s="86" customFormat="1" ht="12.75" customHeight="1" spans="1:27">
      <c r="A596" s="136"/>
      <c r="B596" s="136"/>
      <c r="C596" s="125"/>
      <c r="D596" s="136"/>
      <c r="E596" s="136"/>
      <c r="F596" s="136"/>
      <c r="G596" s="336"/>
      <c r="H596" s="136"/>
      <c r="I596" s="124"/>
      <c r="J596" s="125"/>
      <c r="K596" s="125"/>
      <c r="L596" s="125"/>
      <c r="M596" s="125"/>
      <c r="N596" s="125"/>
      <c r="O596" s="125"/>
      <c r="P596" s="125"/>
      <c r="Q596" s="136"/>
      <c r="R596" s="125"/>
      <c r="S596" s="136"/>
      <c r="T596" s="124"/>
      <c r="U596" s="125"/>
      <c r="V596" s="125"/>
      <c r="W596" s="125"/>
      <c r="X596" s="125"/>
      <c r="Y596" s="125"/>
      <c r="Z596" s="125"/>
      <c r="AA596" s="125"/>
    </row>
    <row r="597" s="86" customFormat="1" ht="12.75" customHeight="1" spans="1:27">
      <c r="A597" s="136"/>
      <c r="B597" s="136"/>
      <c r="C597" s="125"/>
      <c r="D597" s="136"/>
      <c r="E597" s="136"/>
      <c r="F597" s="136"/>
      <c r="G597" s="336"/>
      <c r="H597" s="136"/>
      <c r="I597" s="124"/>
      <c r="J597" s="125"/>
      <c r="K597" s="125"/>
      <c r="L597" s="125"/>
      <c r="M597" s="125"/>
      <c r="N597" s="125"/>
      <c r="O597" s="125"/>
      <c r="P597" s="125"/>
      <c r="Q597" s="136"/>
      <c r="R597" s="125"/>
      <c r="S597" s="136"/>
      <c r="T597" s="124"/>
      <c r="U597" s="125"/>
      <c r="V597" s="125"/>
      <c r="W597" s="125"/>
      <c r="X597" s="125"/>
      <c r="Y597" s="125"/>
      <c r="Z597" s="125"/>
      <c r="AA597" s="125"/>
    </row>
    <row r="598" s="86" customFormat="1" ht="12.75" customHeight="1" spans="1:27">
      <c r="A598" s="136"/>
      <c r="B598" s="136"/>
      <c r="C598" s="125"/>
      <c r="D598" s="136"/>
      <c r="E598" s="136"/>
      <c r="F598" s="136"/>
      <c r="G598" s="336"/>
      <c r="H598" s="136"/>
      <c r="I598" s="124"/>
      <c r="J598" s="125"/>
      <c r="K598" s="125"/>
      <c r="L598" s="125"/>
      <c r="M598" s="125"/>
      <c r="N598" s="125"/>
      <c r="O598" s="125"/>
      <c r="P598" s="125"/>
      <c r="Q598" s="136"/>
      <c r="R598" s="125"/>
      <c r="S598" s="136"/>
      <c r="T598" s="124"/>
      <c r="U598" s="125"/>
      <c r="V598" s="125"/>
      <c r="W598" s="125"/>
      <c r="X598" s="125"/>
      <c r="Y598" s="125"/>
      <c r="Z598" s="125"/>
      <c r="AA598" s="125"/>
    </row>
    <row r="599" s="86" customFormat="1" ht="12.75" customHeight="1" spans="1:27">
      <c r="A599" s="136"/>
      <c r="B599" s="136"/>
      <c r="C599" s="125"/>
      <c r="D599" s="136"/>
      <c r="E599" s="136"/>
      <c r="F599" s="136"/>
      <c r="G599" s="336"/>
      <c r="H599" s="136"/>
      <c r="I599" s="124"/>
      <c r="J599" s="125"/>
      <c r="K599" s="125"/>
      <c r="L599" s="125"/>
      <c r="M599" s="125"/>
      <c r="N599" s="125"/>
      <c r="O599" s="125"/>
      <c r="P599" s="125"/>
      <c r="Q599" s="136"/>
      <c r="R599" s="125"/>
      <c r="S599" s="136"/>
      <c r="T599" s="124"/>
      <c r="U599" s="125"/>
      <c r="V599" s="125"/>
      <c r="W599" s="125"/>
      <c r="X599" s="125"/>
      <c r="Y599" s="125"/>
      <c r="Z599" s="125"/>
      <c r="AA599" s="125"/>
    </row>
    <row r="600" s="86" customFormat="1" ht="12.75" customHeight="1" spans="1:27">
      <c r="A600" s="136"/>
      <c r="B600" s="136"/>
      <c r="C600" s="125"/>
      <c r="D600" s="136"/>
      <c r="E600" s="136"/>
      <c r="F600" s="136"/>
      <c r="G600" s="336"/>
      <c r="H600" s="136"/>
      <c r="I600" s="124"/>
      <c r="J600" s="125"/>
      <c r="K600" s="125"/>
      <c r="L600" s="125"/>
      <c r="M600" s="125"/>
      <c r="N600" s="125"/>
      <c r="O600" s="125"/>
      <c r="P600" s="125"/>
      <c r="Q600" s="136"/>
      <c r="R600" s="125"/>
      <c r="S600" s="136"/>
      <c r="T600" s="124"/>
      <c r="U600" s="125"/>
      <c r="V600" s="125"/>
      <c r="W600" s="125"/>
      <c r="X600" s="125"/>
      <c r="Y600" s="125"/>
      <c r="Z600" s="125"/>
      <c r="AA600" s="125"/>
    </row>
    <row r="601" s="86" customFormat="1" ht="12.75" customHeight="1" spans="1:27">
      <c r="A601" s="136"/>
      <c r="B601" s="136"/>
      <c r="C601" s="125"/>
      <c r="D601" s="136"/>
      <c r="E601" s="136"/>
      <c r="F601" s="136"/>
      <c r="G601" s="336"/>
      <c r="H601" s="136"/>
      <c r="I601" s="124"/>
      <c r="J601" s="125"/>
      <c r="K601" s="125"/>
      <c r="L601" s="125"/>
      <c r="M601" s="125"/>
      <c r="N601" s="125"/>
      <c r="O601" s="125"/>
      <c r="P601" s="125"/>
      <c r="Q601" s="136"/>
      <c r="R601" s="125"/>
      <c r="S601" s="136"/>
      <c r="T601" s="124"/>
      <c r="U601" s="125"/>
      <c r="V601" s="125"/>
      <c r="W601" s="125"/>
      <c r="X601" s="125"/>
      <c r="Y601" s="125"/>
      <c r="Z601" s="125"/>
      <c r="AA601" s="125"/>
    </row>
    <row r="602" s="86" customFormat="1" ht="12.75" customHeight="1" spans="1:27">
      <c r="A602" s="136"/>
      <c r="B602" s="136"/>
      <c r="C602" s="125"/>
      <c r="D602" s="136"/>
      <c r="E602" s="136"/>
      <c r="F602" s="136"/>
      <c r="G602" s="336"/>
      <c r="H602" s="136"/>
      <c r="I602" s="124"/>
      <c r="J602" s="125"/>
      <c r="K602" s="125"/>
      <c r="L602" s="125"/>
      <c r="M602" s="125"/>
      <c r="N602" s="125"/>
      <c r="O602" s="125"/>
      <c r="P602" s="125"/>
      <c r="Q602" s="136"/>
      <c r="R602" s="125"/>
      <c r="S602" s="136"/>
      <c r="T602" s="124"/>
      <c r="U602" s="125"/>
      <c r="V602" s="125"/>
      <c r="W602" s="125"/>
      <c r="X602" s="125"/>
      <c r="Y602" s="125"/>
      <c r="Z602" s="125"/>
      <c r="AA602" s="125"/>
    </row>
    <row r="603" s="86" customFormat="1" ht="12.75" customHeight="1" spans="1:27">
      <c r="A603" s="136"/>
      <c r="B603" s="136"/>
      <c r="C603" s="125"/>
      <c r="D603" s="136"/>
      <c r="E603" s="136"/>
      <c r="F603" s="136"/>
      <c r="G603" s="336"/>
      <c r="H603" s="136"/>
      <c r="I603" s="124"/>
      <c r="J603" s="125"/>
      <c r="K603" s="125"/>
      <c r="L603" s="125"/>
      <c r="M603" s="125"/>
      <c r="N603" s="125"/>
      <c r="O603" s="125"/>
      <c r="P603" s="125"/>
      <c r="Q603" s="136"/>
      <c r="R603" s="125"/>
      <c r="S603" s="136"/>
      <c r="T603" s="124"/>
      <c r="U603" s="125"/>
      <c r="V603" s="125"/>
      <c r="W603" s="125"/>
      <c r="X603" s="125"/>
      <c r="Y603" s="125"/>
      <c r="Z603" s="125"/>
      <c r="AA603" s="125"/>
    </row>
    <row r="604" s="86" customFormat="1" ht="12.75" customHeight="1" spans="1:27">
      <c r="A604" s="136"/>
      <c r="B604" s="136"/>
      <c r="C604" s="125"/>
      <c r="D604" s="136"/>
      <c r="E604" s="136"/>
      <c r="F604" s="136"/>
      <c r="G604" s="336"/>
      <c r="H604" s="136"/>
      <c r="I604" s="124"/>
      <c r="J604" s="125"/>
      <c r="K604" s="125"/>
      <c r="L604" s="125"/>
      <c r="M604" s="125"/>
      <c r="N604" s="125"/>
      <c r="O604" s="125"/>
      <c r="P604" s="125"/>
      <c r="Q604" s="136"/>
      <c r="R604" s="125"/>
      <c r="S604" s="136"/>
      <c r="T604" s="124"/>
      <c r="U604" s="125"/>
      <c r="V604" s="125"/>
      <c r="W604" s="125"/>
      <c r="X604" s="125"/>
      <c r="Y604" s="125"/>
      <c r="Z604" s="125"/>
      <c r="AA604" s="125"/>
    </row>
    <row r="605" s="86" customFormat="1" ht="12.75" customHeight="1" spans="1:27">
      <c r="A605" s="136"/>
      <c r="B605" s="136"/>
      <c r="C605" s="125"/>
      <c r="D605" s="136"/>
      <c r="E605" s="136"/>
      <c r="F605" s="136"/>
      <c r="G605" s="336"/>
      <c r="H605" s="136"/>
      <c r="I605" s="124"/>
      <c r="J605" s="125"/>
      <c r="K605" s="125"/>
      <c r="L605" s="125"/>
      <c r="M605" s="125"/>
      <c r="N605" s="125"/>
      <c r="O605" s="125"/>
      <c r="P605" s="125"/>
      <c r="Q605" s="136"/>
      <c r="R605" s="125"/>
      <c r="S605" s="136"/>
      <c r="T605" s="124"/>
      <c r="U605" s="125"/>
      <c r="V605" s="125"/>
      <c r="W605" s="125"/>
      <c r="X605" s="125"/>
      <c r="Y605" s="125"/>
      <c r="Z605" s="125"/>
      <c r="AA605" s="125"/>
    </row>
    <row r="606" s="86" customFormat="1" ht="12.75" customHeight="1" spans="1:27">
      <c r="A606" s="136"/>
      <c r="B606" s="136"/>
      <c r="C606" s="125"/>
      <c r="D606" s="136"/>
      <c r="E606" s="136"/>
      <c r="F606" s="136"/>
      <c r="G606" s="336"/>
      <c r="H606" s="136"/>
      <c r="I606" s="124"/>
      <c r="J606" s="125"/>
      <c r="K606" s="125"/>
      <c r="L606" s="125"/>
      <c r="M606" s="125"/>
      <c r="N606" s="125"/>
      <c r="O606" s="125"/>
      <c r="P606" s="125"/>
      <c r="Q606" s="136"/>
      <c r="R606" s="125"/>
      <c r="S606" s="136"/>
      <c r="T606" s="124"/>
      <c r="U606" s="125"/>
      <c r="V606" s="125"/>
      <c r="W606" s="125"/>
      <c r="X606" s="125"/>
      <c r="Y606" s="125"/>
      <c r="Z606" s="125"/>
      <c r="AA606" s="125"/>
    </row>
    <row r="607" s="86" customFormat="1" ht="12.75" customHeight="1" spans="1:27">
      <c r="A607" s="136"/>
      <c r="B607" s="136"/>
      <c r="C607" s="125"/>
      <c r="D607" s="136"/>
      <c r="E607" s="136"/>
      <c r="F607" s="136"/>
      <c r="G607" s="336"/>
      <c r="H607" s="136"/>
      <c r="I607" s="124"/>
      <c r="J607" s="125"/>
      <c r="K607" s="125"/>
      <c r="L607" s="125"/>
      <c r="M607" s="125"/>
      <c r="N607" s="125"/>
      <c r="O607" s="125"/>
      <c r="P607" s="125"/>
      <c r="Q607" s="136"/>
      <c r="R607" s="125"/>
      <c r="S607" s="136"/>
      <c r="T607" s="124"/>
      <c r="U607" s="125"/>
      <c r="V607" s="125"/>
      <c r="W607" s="125"/>
      <c r="X607" s="125"/>
      <c r="Y607" s="125"/>
      <c r="Z607" s="125"/>
      <c r="AA607" s="125"/>
    </row>
    <row r="608" s="86" customFormat="1" ht="12.75" customHeight="1" spans="1:27">
      <c r="A608" s="136"/>
      <c r="B608" s="136"/>
      <c r="C608" s="125"/>
      <c r="D608" s="136"/>
      <c r="E608" s="136"/>
      <c r="F608" s="136"/>
      <c r="G608" s="336"/>
      <c r="H608" s="136"/>
      <c r="I608" s="124"/>
      <c r="J608" s="125"/>
      <c r="K608" s="125"/>
      <c r="L608" s="125"/>
      <c r="M608" s="125"/>
      <c r="N608" s="125"/>
      <c r="O608" s="125"/>
      <c r="P608" s="125"/>
      <c r="Q608" s="136"/>
      <c r="R608" s="125"/>
      <c r="S608" s="136"/>
      <c r="T608" s="124"/>
      <c r="U608" s="125"/>
      <c r="V608" s="125"/>
      <c r="W608" s="125"/>
      <c r="X608" s="125"/>
      <c r="Y608" s="125"/>
      <c r="Z608" s="125"/>
      <c r="AA608" s="125"/>
    </row>
    <row r="609" s="86" customFormat="1" ht="12.75" customHeight="1" spans="1:27">
      <c r="A609" s="136"/>
      <c r="B609" s="136"/>
      <c r="C609" s="125"/>
      <c r="D609" s="136"/>
      <c r="E609" s="136"/>
      <c r="F609" s="136"/>
      <c r="G609" s="336"/>
      <c r="H609" s="136"/>
      <c r="I609" s="124"/>
      <c r="J609" s="125"/>
      <c r="K609" s="125"/>
      <c r="L609" s="125"/>
      <c r="M609" s="125"/>
      <c r="N609" s="125"/>
      <c r="O609" s="125"/>
      <c r="P609" s="125"/>
      <c r="Q609" s="136"/>
      <c r="R609" s="125"/>
      <c r="S609" s="136"/>
      <c r="T609" s="124"/>
      <c r="U609" s="125"/>
      <c r="V609" s="125"/>
      <c r="W609" s="125"/>
      <c r="X609" s="125"/>
      <c r="Y609" s="125"/>
      <c r="Z609" s="125"/>
      <c r="AA609" s="125"/>
    </row>
    <row r="610" s="86" customFormat="1" ht="12.75" customHeight="1" spans="1:27">
      <c r="A610" s="136"/>
      <c r="B610" s="136"/>
      <c r="C610" s="125"/>
      <c r="D610" s="136"/>
      <c r="E610" s="136"/>
      <c r="F610" s="136"/>
      <c r="G610" s="336"/>
      <c r="H610" s="136"/>
      <c r="I610" s="124"/>
      <c r="J610" s="125"/>
      <c r="K610" s="125"/>
      <c r="L610" s="125"/>
      <c r="M610" s="125"/>
      <c r="N610" s="125"/>
      <c r="O610" s="125"/>
      <c r="P610" s="125"/>
      <c r="Q610" s="136"/>
      <c r="R610" s="125"/>
      <c r="S610" s="136"/>
      <c r="T610" s="124"/>
      <c r="U610" s="125"/>
      <c r="V610" s="125"/>
      <c r="W610" s="125"/>
      <c r="X610" s="125"/>
      <c r="Y610" s="125"/>
      <c r="Z610" s="125"/>
      <c r="AA610" s="125"/>
    </row>
    <row r="611" s="86" customFormat="1" ht="12.75" customHeight="1" spans="1:27">
      <c r="A611" s="136"/>
      <c r="B611" s="136"/>
      <c r="C611" s="125"/>
      <c r="D611" s="136"/>
      <c r="E611" s="136"/>
      <c r="F611" s="136"/>
      <c r="G611" s="336"/>
      <c r="H611" s="136"/>
      <c r="I611" s="124"/>
      <c r="J611" s="125"/>
      <c r="K611" s="125"/>
      <c r="L611" s="125"/>
      <c r="M611" s="125"/>
      <c r="N611" s="125"/>
      <c r="O611" s="125"/>
      <c r="P611" s="125"/>
      <c r="Q611" s="136"/>
      <c r="R611" s="125"/>
      <c r="S611" s="136"/>
      <c r="T611" s="124"/>
      <c r="U611" s="125"/>
      <c r="V611" s="125"/>
      <c r="W611" s="125"/>
      <c r="X611" s="125"/>
      <c r="Y611" s="125"/>
      <c r="Z611" s="125"/>
      <c r="AA611" s="125"/>
    </row>
    <row r="612" s="86" customFormat="1" ht="12.75" customHeight="1" spans="1:27">
      <c r="A612" s="136"/>
      <c r="B612" s="136"/>
      <c r="C612" s="125"/>
      <c r="D612" s="136"/>
      <c r="E612" s="136"/>
      <c r="F612" s="136"/>
      <c r="G612" s="336"/>
      <c r="H612" s="136"/>
      <c r="I612" s="124"/>
      <c r="J612" s="125"/>
      <c r="K612" s="125"/>
      <c r="L612" s="125"/>
      <c r="M612" s="125"/>
      <c r="N612" s="125"/>
      <c r="O612" s="125"/>
      <c r="P612" s="125"/>
      <c r="Q612" s="136"/>
      <c r="R612" s="125"/>
      <c r="S612" s="136"/>
      <c r="T612" s="124"/>
      <c r="U612" s="125"/>
      <c r="V612" s="125"/>
      <c r="W612" s="125"/>
      <c r="X612" s="125"/>
      <c r="Y612" s="125"/>
      <c r="Z612" s="125"/>
      <c r="AA612" s="125"/>
    </row>
    <row r="613" s="86" customFormat="1" ht="12.75" customHeight="1" spans="1:27">
      <c r="A613" s="136"/>
      <c r="B613" s="136"/>
      <c r="C613" s="125"/>
      <c r="D613" s="136"/>
      <c r="E613" s="136"/>
      <c r="F613" s="136"/>
      <c r="G613" s="336"/>
      <c r="H613" s="136"/>
      <c r="I613" s="124"/>
      <c r="J613" s="125"/>
      <c r="K613" s="125"/>
      <c r="L613" s="125"/>
      <c r="M613" s="125"/>
      <c r="N613" s="125"/>
      <c r="O613" s="125"/>
      <c r="P613" s="125"/>
      <c r="Q613" s="136"/>
      <c r="R613" s="125"/>
      <c r="S613" s="136"/>
      <c r="T613" s="124"/>
      <c r="U613" s="125"/>
      <c r="V613" s="125"/>
      <c r="W613" s="125"/>
      <c r="X613" s="125"/>
      <c r="Y613" s="125"/>
      <c r="Z613" s="125"/>
      <c r="AA613" s="125"/>
    </row>
    <row r="614" s="86" customFormat="1" ht="12.75" customHeight="1" spans="1:27">
      <c r="A614" s="136"/>
      <c r="B614" s="136"/>
      <c r="C614" s="125"/>
      <c r="D614" s="136"/>
      <c r="E614" s="136"/>
      <c r="F614" s="136"/>
      <c r="G614" s="336"/>
      <c r="H614" s="136"/>
      <c r="I614" s="124"/>
      <c r="J614" s="125"/>
      <c r="K614" s="125"/>
      <c r="L614" s="125"/>
      <c r="M614" s="125"/>
      <c r="N614" s="125"/>
      <c r="O614" s="125"/>
      <c r="P614" s="125"/>
      <c r="Q614" s="136"/>
      <c r="R614" s="125"/>
      <c r="S614" s="136"/>
      <c r="T614" s="124"/>
      <c r="U614" s="125"/>
      <c r="V614" s="125"/>
      <c r="W614" s="125"/>
      <c r="X614" s="125"/>
      <c r="Y614" s="125"/>
      <c r="Z614" s="125"/>
      <c r="AA614" s="125"/>
    </row>
    <row r="615" s="86" customFormat="1" ht="12.75" customHeight="1" spans="1:27">
      <c r="A615" s="136"/>
      <c r="B615" s="136"/>
      <c r="C615" s="125"/>
      <c r="D615" s="136"/>
      <c r="E615" s="136"/>
      <c r="F615" s="136"/>
      <c r="G615" s="336"/>
      <c r="H615" s="136"/>
      <c r="I615" s="124"/>
      <c r="J615" s="125"/>
      <c r="K615" s="125"/>
      <c r="L615" s="125"/>
      <c r="M615" s="125"/>
      <c r="N615" s="125"/>
      <c r="O615" s="125"/>
      <c r="P615" s="125"/>
      <c r="Q615" s="136"/>
      <c r="R615" s="125"/>
      <c r="S615" s="136"/>
      <c r="T615" s="124"/>
      <c r="U615" s="125"/>
      <c r="V615" s="125"/>
      <c r="W615" s="125"/>
      <c r="X615" s="125"/>
      <c r="Y615" s="125"/>
      <c r="Z615" s="125"/>
      <c r="AA615" s="125"/>
    </row>
    <row r="616" s="86" customFormat="1" ht="12.75" customHeight="1" spans="1:27">
      <c r="A616" s="136"/>
      <c r="B616" s="136"/>
      <c r="C616" s="125"/>
      <c r="D616" s="136"/>
      <c r="E616" s="136"/>
      <c r="F616" s="136"/>
      <c r="G616" s="336"/>
      <c r="H616" s="136"/>
      <c r="I616" s="124"/>
      <c r="J616" s="125"/>
      <c r="K616" s="125"/>
      <c r="L616" s="125"/>
      <c r="M616" s="125"/>
      <c r="N616" s="125"/>
      <c r="O616" s="125"/>
      <c r="P616" s="125"/>
      <c r="Q616" s="136"/>
      <c r="R616" s="125"/>
      <c r="S616" s="136"/>
      <c r="T616" s="124"/>
      <c r="U616" s="125"/>
      <c r="V616" s="125"/>
      <c r="W616" s="125"/>
      <c r="X616" s="125"/>
      <c r="Y616" s="125"/>
      <c r="Z616" s="125"/>
      <c r="AA616" s="125"/>
    </row>
    <row r="617" s="86" customFormat="1" ht="12.75" customHeight="1" spans="1:27">
      <c r="A617" s="136"/>
      <c r="B617" s="136"/>
      <c r="C617" s="125"/>
      <c r="D617" s="136"/>
      <c r="E617" s="136"/>
      <c r="F617" s="136"/>
      <c r="G617" s="336"/>
      <c r="H617" s="136"/>
      <c r="I617" s="124"/>
      <c r="J617" s="125"/>
      <c r="K617" s="125"/>
      <c r="L617" s="125"/>
      <c r="M617" s="125"/>
      <c r="N617" s="125"/>
      <c r="O617" s="125"/>
      <c r="P617" s="125"/>
      <c r="Q617" s="136"/>
      <c r="R617" s="125"/>
      <c r="S617" s="136"/>
      <c r="T617" s="124"/>
      <c r="U617" s="125"/>
      <c r="V617" s="125"/>
      <c r="W617" s="125"/>
      <c r="X617" s="125"/>
      <c r="Y617" s="125"/>
      <c r="Z617" s="125"/>
      <c r="AA617" s="125"/>
    </row>
    <row r="618" s="86" customFormat="1" ht="12.75" customHeight="1" spans="1:27">
      <c r="A618" s="136"/>
      <c r="B618" s="136"/>
      <c r="C618" s="125"/>
      <c r="D618" s="136"/>
      <c r="E618" s="136"/>
      <c r="F618" s="136"/>
      <c r="G618" s="336"/>
      <c r="H618" s="136"/>
      <c r="I618" s="124"/>
      <c r="J618" s="125"/>
      <c r="K618" s="125"/>
      <c r="L618" s="125"/>
      <c r="M618" s="125"/>
      <c r="N618" s="125"/>
      <c r="O618" s="125"/>
      <c r="P618" s="125"/>
      <c r="Q618" s="136"/>
      <c r="R618" s="125"/>
      <c r="S618" s="136"/>
      <c r="T618" s="124"/>
      <c r="U618" s="125"/>
      <c r="V618" s="125"/>
      <c r="W618" s="125"/>
      <c r="X618" s="125"/>
      <c r="Y618" s="125"/>
      <c r="Z618" s="125"/>
      <c r="AA618" s="125"/>
    </row>
    <row r="619" s="86" customFormat="1" ht="12.75" customHeight="1" spans="1:27">
      <c r="A619" s="136"/>
      <c r="B619" s="136"/>
      <c r="C619" s="125"/>
      <c r="D619" s="136"/>
      <c r="E619" s="136"/>
      <c r="F619" s="136"/>
      <c r="G619" s="336"/>
      <c r="H619" s="136"/>
      <c r="I619" s="124"/>
      <c r="J619" s="125"/>
      <c r="K619" s="125"/>
      <c r="L619" s="125"/>
      <c r="M619" s="125"/>
      <c r="N619" s="125"/>
      <c r="O619" s="125"/>
      <c r="P619" s="125"/>
      <c r="Q619" s="136"/>
      <c r="R619" s="125"/>
      <c r="S619" s="136"/>
      <c r="T619" s="124"/>
      <c r="U619" s="125"/>
      <c r="V619" s="125"/>
      <c r="W619" s="125"/>
      <c r="X619" s="125"/>
      <c r="Y619" s="125"/>
      <c r="Z619" s="125"/>
      <c r="AA619" s="125"/>
    </row>
    <row r="620" s="86" customFormat="1" ht="12.75" customHeight="1" spans="1:27">
      <c r="A620" s="136"/>
      <c r="B620" s="136"/>
      <c r="C620" s="125"/>
      <c r="D620" s="136"/>
      <c r="E620" s="136"/>
      <c r="F620" s="136"/>
      <c r="G620" s="336"/>
      <c r="H620" s="136"/>
      <c r="I620" s="124"/>
      <c r="J620" s="125"/>
      <c r="K620" s="125"/>
      <c r="L620" s="125"/>
      <c r="M620" s="125"/>
      <c r="N620" s="125"/>
      <c r="O620" s="125"/>
      <c r="P620" s="125"/>
      <c r="Q620" s="136"/>
      <c r="R620" s="125"/>
      <c r="S620" s="136"/>
      <c r="T620" s="124"/>
      <c r="U620" s="125"/>
      <c r="V620" s="125"/>
      <c r="W620" s="125"/>
      <c r="X620" s="125"/>
      <c r="Y620" s="125"/>
      <c r="Z620" s="125"/>
      <c r="AA620" s="125"/>
    </row>
    <row r="621" s="86" customFormat="1" ht="12.75" customHeight="1" spans="1:27">
      <c r="A621" s="136"/>
      <c r="B621" s="136"/>
      <c r="C621" s="125"/>
      <c r="D621" s="136"/>
      <c r="E621" s="136"/>
      <c r="F621" s="136"/>
      <c r="G621" s="336"/>
      <c r="H621" s="136"/>
      <c r="I621" s="124"/>
      <c r="J621" s="125"/>
      <c r="K621" s="125"/>
      <c r="L621" s="125"/>
      <c r="M621" s="125"/>
      <c r="N621" s="125"/>
      <c r="O621" s="125"/>
      <c r="P621" s="125"/>
      <c r="Q621" s="136"/>
      <c r="R621" s="125"/>
      <c r="S621" s="136"/>
      <c r="T621" s="124"/>
      <c r="U621" s="125"/>
      <c r="V621" s="125"/>
      <c r="W621" s="125"/>
      <c r="X621" s="125"/>
      <c r="Y621" s="125"/>
      <c r="Z621" s="125"/>
      <c r="AA621" s="125"/>
    </row>
    <row r="622" s="86" customFormat="1" ht="12.75" customHeight="1" spans="1:27">
      <c r="A622" s="136"/>
      <c r="B622" s="136"/>
      <c r="C622" s="125"/>
      <c r="D622" s="136"/>
      <c r="E622" s="136"/>
      <c r="F622" s="136"/>
      <c r="G622" s="336"/>
      <c r="H622" s="136"/>
      <c r="I622" s="124"/>
      <c r="J622" s="125"/>
      <c r="K622" s="125"/>
      <c r="L622" s="125"/>
      <c r="M622" s="125"/>
      <c r="N622" s="125"/>
      <c r="O622" s="125"/>
      <c r="P622" s="125"/>
      <c r="Q622" s="136"/>
      <c r="R622" s="125"/>
      <c r="S622" s="136"/>
      <c r="T622" s="124"/>
      <c r="U622" s="125"/>
      <c r="V622" s="125"/>
      <c r="W622" s="125"/>
      <c r="X622" s="125"/>
      <c r="Y622" s="125"/>
      <c r="Z622" s="125"/>
      <c r="AA622" s="125"/>
    </row>
    <row r="623" s="86" customFormat="1" ht="12.75" customHeight="1" spans="1:27">
      <c r="A623" s="136"/>
      <c r="B623" s="136"/>
      <c r="C623" s="125"/>
      <c r="D623" s="136"/>
      <c r="E623" s="136"/>
      <c r="F623" s="136"/>
      <c r="G623" s="336"/>
      <c r="H623" s="136"/>
      <c r="I623" s="124"/>
      <c r="J623" s="125"/>
      <c r="K623" s="125"/>
      <c r="L623" s="125"/>
      <c r="M623" s="125"/>
      <c r="N623" s="125"/>
      <c r="O623" s="125"/>
      <c r="P623" s="125"/>
      <c r="Q623" s="136"/>
      <c r="R623" s="125"/>
      <c r="S623" s="136"/>
      <c r="T623" s="124"/>
      <c r="U623" s="125"/>
      <c r="V623" s="125"/>
      <c r="W623" s="125"/>
      <c r="X623" s="125"/>
      <c r="Y623" s="125"/>
      <c r="Z623" s="125"/>
      <c r="AA623" s="125"/>
    </row>
    <row r="624" s="86" customFormat="1" ht="12.75" customHeight="1" spans="1:27">
      <c r="A624" s="136"/>
      <c r="B624" s="136"/>
      <c r="C624" s="125"/>
      <c r="D624" s="136"/>
      <c r="E624" s="136"/>
      <c r="F624" s="136"/>
      <c r="G624" s="336"/>
      <c r="H624" s="136"/>
      <c r="I624" s="124"/>
      <c r="J624" s="125"/>
      <c r="K624" s="125"/>
      <c r="L624" s="125"/>
      <c r="M624" s="125"/>
      <c r="N624" s="125"/>
      <c r="O624" s="125"/>
      <c r="P624" s="125"/>
      <c r="Q624" s="136"/>
      <c r="R624" s="125"/>
      <c r="S624" s="136"/>
      <c r="T624" s="124"/>
      <c r="U624" s="125"/>
      <c r="V624" s="125"/>
      <c r="W624" s="125"/>
      <c r="X624" s="125"/>
      <c r="Y624" s="125"/>
      <c r="Z624" s="125"/>
      <c r="AA624" s="125"/>
    </row>
    <row r="625" s="86" customFormat="1" ht="12.75" customHeight="1" spans="1:27">
      <c r="A625" s="136"/>
      <c r="B625" s="136"/>
      <c r="C625" s="125"/>
      <c r="D625" s="136"/>
      <c r="E625" s="136"/>
      <c r="F625" s="136"/>
      <c r="G625" s="336"/>
      <c r="H625" s="136"/>
      <c r="I625" s="124"/>
      <c r="J625" s="125"/>
      <c r="K625" s="125"/>
      <c r="L625" s="125"/>
      <c r="M625" s="125"/>
      <c r="N625" s="125"/>
      <c r="O625" s="125"/>
      <c r="P625" s="125"/>
      <c r="Q625" s="136"/>
      <c r="R625" s="125"/>
      <c r="S625" s="136"/>
      <c r="T625" s="124"/>
      <c r="U625" s="125"/>
      <c r="V625" s="125"/>
      <c r="W625" s="125"/>
      <c r="X625" s="125"/>
      <c r="Y625" s="125"/>
      <c r="Z625" s="125"/>
      <c r="AA625" s="125"/>
    </row>
    <row r="626" s="86" customFormat="1" ht="12.75" customHeight="1" spans="1:27">
      <c r="A626" s="136"/>
      <c r="B626" s="136"/>
      <c r="C626" s="125"/>
      <c r="D626" s="136"/>
      <c r="E626" s="136"/>
      <c r="F626" s="136"/>
      <c r="G626" s="336"/>
      <c r="H626" s="136"/>
      <c r="I626" s="124"/>
      <c r="J626" s="125"/>
      <c r="K626" s="125"/>
      <c r="L626" s="125"/>
      <c r="M626" s="125"/>
      <c r="N626" s="125"/>
      <c r="O626" s="125"/>
      <c r="P626" s="125"/>
      <c r="Q626" s="136"/>
      <c r="R626" s="125"/>
      <c r="S626" s="136"/>
      <c r="T626" s="124"/>
      <c r="U626" s="125"/>
      <c r="V626" s="125"/>
      <c r="W626" s="125"/>
      <c r="X626" s="125"/>
      <c r="Y626" s="125"/>
      <c r="Z626" s="125"/>
      <c r="AA626" s="125"/>
    </row>
    <row r="627" s="86" customFormat="1" ht="12.75" customHeight="1" spans="1:27">
      <c r="A627" s="136"/>
      <c r="B627" s="136"/>
      <c r="C627" s="125"/>
      <c r="D627" s="136"/>
      <c r="E627" s="136"/>
      <c r="F627" s="136"/>
      <c r="G627" s="336"/>
      <c r="H627" s="136"/>
      <c r="I627" s="124"/>
      <c r="J627" s="125"/>
      <c r="K627" s="125"/>
      <c r="L627" s="125"/>
      <c r="M627" s="125"/>
      <c r="N627" s="125"/>
      <c r="O627" s="125"/>
      <c r="P627" s="125"/>
      <c r="Q627" s="136"/>
      <c r="R627" s="125"/>
      <c r="S627" s="136"/>
      <c r="T627" s="124"/>
      <c r="U627" s="125"/>
      <c r="V627" s="125"/>
      <c r="W627" s="125"/>
      <c r="X627" s="125"/>
      <c r="Y627" s="125"/>
      <c r="Z627" s="125"/>
      <c r="AA627" s="125"/>
    </row>
    <row r="628" s="86" customFormat="1" ht="12.75" customHeight="1" spans="1:27">
      <c r="A628" s="136"/>
      <c r="B628" s="136"/>
      <c r="C628" s="125"/>
      <c r="D628" s="136"/>
      <c r="E628" s="136"/>
      <c r="F628" s="136"/>
      <c r="G628" s="336"/>
      <c r="H628" s="136"/>
      <c r="I628" s="124"/>
      <c r="J628" s="125"/>
      <c r="K628" s="125"/>
      <c r="L628" s="125"/>
      <c r="M628" s="125"/>
      <c r="N628" s="125"/>
      <c r="O628" s="125"/>
      <c r="P628" s="125"/>
      <c r="Q628" s="136"/>
      <c r="R628" s="125"/>
      <c r="S628" s="136"/>
      <c r="T628" s="124"/>
      <c r="U628" s="125"/>
      <c r="V628" s="125"/>
      <c r="W628" s="125"/>
      <c r="X628" s="125"/>
      <c r="Y628" s="125"/>
      <c r="Z628" s="125"/>
      <c r="AA628" s="125"/>
    </row>
    <row r="629" s="86" customFormat="1" ht="12.75" customHeight="1" spans="1:27">
      <c r="A629" s="136"/>
      <c r="B629" s="136"/>
      <c r="C629" s="125"/>
      <c r="D629" s="136"/>
      <c r="E629" s="136"/>
      <c r="F629" s="136"/>
      <c r="G629" s="336"/>
      <c r="H629" s="136"/>
      <c r="I629" s="124"/>
      <c r="J629" s="125"/>
      <c r="K629" s="125"/>
      <c r="L629" s="125"/>
      <c r="M629" s="125"/>
      <c r="N629" s="125"/>
      <c r="O629" s="125"/>
      <c r="P629" s="125"/>
      <c r="Q629" s="136"/>
      <c r="R629" s="125"/>
      <c r="S629" s="136"/>
      <c r="T629" s="124"/>
      <c r="U629" s="125"/>
      <c r="V629" s="125"/>
      <c r="W629" s="125"/>
      <c r="X629" s="125"/>
      <c r="Y629" s="125"/>
      <c r="Z629" s="125"/>
      <c r="AA629" s="125"/>
    </row>
    <row r="630" s="86" customFormat="1" ht="12.75" customHeight="1" spans="1:27">
      <c r="A630" s="136"/>
      <c r="B630" s="136"/>
      <c r="C630" s="125"/>
      <c r="D630" s="136"/>
      <c r="E630" s="136"/>
      <c r="F630" s="136"/>
      <c r="G630" s="336"/>
      <c r="H630" s="136"/>
      <c r="I630" s="124"/>
      <c r="J630" s="125"/>
      <c r="K630" s="125"/>
      <c r="L630" s="125"/>
      <c r="M630" s="125"/>
      <c r="N630" s="125"/>
      <c r="O630" s="125"/>
      <c r="P630" s="125"/>
      <c r="Q630" s="136"/>
      <c r="R630" s="125"/>
      <c r="S630" s="136"/>
      <c r="T630" s="124"/>
      <c r="U630" s="125"/>
      <c r="V630" s="125"/>
      <c r="W630" s="125"/>
      <c r="X630" s="125"/>
      <c r="Y630" s="125"/>
      <c r="Z630" s="125"/>
      <c r="AA630" s="125"/>
    </row>
    <row r="631" s="86" customFormat="1" ht="12.75" customHeight="1" spans="1:27">
      <c r="A631" s="136"/>
      <c r="B631" s="136"/>
      <c r="C631" s="125"/>
      <c r="D631" s="136"/>
      <c r="E631" s="136"/>
      <c r="F631" s="136"/>
      <c r="G631" s="336"/>
      <c r="H631" s="136"/>
      <c r="I631" s="124"/>
      <c r="J631" s="125"/>
      <c r="K631" s="125"/>
      <c r="L631" s="125"/>
      <c r="M631" s="125"/>
      <c r="N631" s="125"/>
      <c r="O631" s="125"/>
      <c r="P631" s="125"/>
      <c r="Q631" s="136"/>
      <c r="R631" s="125"/>
      <c r="S631" s="136"/>
      <c r="T631" s="124"/>
      <c r="U631" s="125"/>
      <c r="V631" s="125"/>
      <c r="W631" s="125"/>
      <c r="X631" s="125"/>
      <c r="Y631" s="125"/>
      <c r="Z631" s="125"/>
      <c r="AA631" s="125"/>
    </row>
    <row r="632" s="86" customFormat="1" ht="12.75" customHeight="1" spans="1:27">
      <c r="A632" s="136"/>
      <c r="B632" s="136"/>
      <c r="C632" s="125"/>
      <c r="D632" s="136"/>
      <c r="E632" s="136"/>
      <c r="F632" s="136"/>
      <c r="G632" s="336"/>
      <c r="H632" s="136"/>
      <c r="I632" s="124"/>
      <c r="J632" s="125"/>
      <c r="K632" s="125"/>
      <c r="L632" s="125"/>
      <c r="M632" s="125"/>
      <c r="N632" s="125"/>
      <c r="O632" s="125"/>
      <c r="P632" s="125"/>
      <c r="Q632" s="136"/>
      <c r="R632" s="125"/>
      <c r="S632" s="136"/>
      <c r="T632" s="124"/>
      <c r="U632" s="125"/>
      <c r="V632" s="125"/>
      <c r="W632" s="125"/>
      <c r="X632" s="125"/>
      <c r="Y632" s="125"/>
      <c r="Z632" s="125"/>
      <c r="AA632" s="125"/>
    </row>
    <row r="633" s="86" customFormat="1" ht="12.75" customHeight="1" spans="1:27">
      <c r="A633" s="136"/>
      <c r="B633" s="136"/>
      <c r="C633" s="125"/>
      <c r="D633" s="136"/>
      <c r="E633" s="136"/>
      <c r="F633" s="136"/>
      <c r="G633" s="336"/>
      <c r="H633" s="136"/>
      <c r="I633" s="124"/>
      <c r="J633" s="125"/>
      <c r="K633" s="125"/>
      <c r="L633" s="125"/>
      <c r="M633" s="125"/>
      <c r="N633" s="125"/>
      <c r="O633" s="125"/>
      <c r="P633" s="125"/>
      <c r="Q633" s="136"/>
      <c r="R633" s="125"/>
      <c r="S633" s="136"/>
      <c r="T633" s="124"/>
      <c r="U633" s="125"/>
      <c r="V633" s="125"/>
      <c r="W633" s="125"/>
      <c r="X633" s="125"/>
      <c r="Y633" s="125"/>
      <c r="Z633" s="125"/>
      <c r="AA633" s="125"/>
    </row>
    <row r="634" s="86" customFormat="1" ht="12.75" customHeight="1" spans="1:27">
      <c r="A634" s="136"/>
      <c r="B634" s="136"/>
      <c r="C634" s="125"/>
      <c r="D634" s="136"/>
      <c r="E634" s="136"/>
      <c r="F634" s="136"/>
      <c r="G634" s="336"/>
      <c r="H634" s="136"/>
      <c r="I634" s="124"/>
      <c r="J634" s="125"/>
      <c r="K634" s="125"/>
      <c r="L634" s="125"/>
      <c r="M634" s="125"/>
      <c r="N634" s="125"/>
      <c r="O634" s="125"/>
      <c r="P634" s="125"/>
      <c r="Q634" s="136"/>
      <c r="R634" s="125"/>
      <c r="S634" s="136"/>
      <c r="T634" s="124"/>
      <c r="U634" s="125"/>
      <c r="V634" s="125"/>
      <c r="W634" s="125"/>
      <c r="X634" s="125"/>
      <c r="Y634" s="125"/>
      <c r="Z634" s="125"/>
      <c r="AA634" s="125"/>
    </row>
    <row r="635" s="86" customFormat="1" ht="12.75" customHeight="1" spans="1:27">
      <c r="A635" s="136"/>
      <c r="B635" s="136"/>
      <c r="C635" s="125"/>
      <c r="D635" s="136"/>
      <c r="E635" s="136"/>
      <c r="F635" s="136"/>
      <c r="G635" s="336"/>
      <c r="H635" s="136"/>
      <c r="I635" s="124"/>
      <c r="J635" s="125"/>
      <c r="K635" s="125"/>
      <c r="L635" s="125"/>
      <c r="M635" s="125"/>
      <c r="N635" s="125"/>
      <c r="O635" s="125"/>
      <c r="P635" s="125"/>
      <c r="Q635" s="136"/>
      <c r="R635" s="125"/>
      <c r="S635" s="136"/>
      <c r="T635" s="124"/>
      <c r="U635" s="125"/>
      <c r="V635" s="125"/>
      <c r="W635" s="125"/>
      <c r="X635" s="125"/>
      <c r="Y635" s="125"/>
      <c r="Z635" s="125"/>
      <c r="AA635" s="125"/>
    </row>
    <row r="636" s="86" customFormat="1" ht="12.75" customHeight="1" spans="1:27">
      <c r="A636" s="136"/>
      <c r="B636" s="136"/>
      <c r="C636" s="125"/>
      <c r="D636" s="136"/>
      <c r="E636" s="136"/>
      <c r="F636" s="136"/>
      <c r="G636" s="336"/>
      <c r="H636" s="136"/>
      <c r="I636" s="124"/>
      <c r="J636" s="125"/>
      <c r="K636" s="125"/>
      <c r="L636" s="125"/>
      <c r="M636" s="125"/>
      <c r="N636" s="125"/>
      <c r="O636" s="125"/>
      <c r="P636" s="125"/>
      <c r="Q636" s="136"/>
      <c r="R636" s="125"/>
      <c r="S636" s="136"/>
      <c r="T636" s="124"/>
      <c r="U636" s="125"/>
      <c r="V636" s="125"/>
      <c r="W636" s="125"/>
      <c r="X636" s="125"/>
      <c r="Y636" s="125"/>
      <c r="Z636" s="125"/>
      <c r="AA636" s="125"/>
    </row>
    <row r="637" s="86" customFormat="1" ht="12.75" customHeight="1" spans="1:27">
      <c r="A637" s="136"/>
      <c r="B637" s="136"/>
      <c r="C637" s="125"/>
      <c r="D637" s="136"/>
      <c r="E637" s="136"/>
      <c r="F637" s="136"/>
      <c r="G637" s="336"/>
      <c r="H637" s="136"/>
      <c r="I637" s="124"/>
      <c r="J637" s="125"/>
      <c r="K637" s="125"/>
      <c r="L637" s="125"/>
      <c r="M637" s="125"/>
      <c r="N637" s="125"/>
      <c r="O637" s="125"/>
      <c r="P637" s="125"/>
      <c r="Q637" s="136"/>
      <c r="R637" s="125"/>
      <c r="S637" s="136"/>
      <c r="T637" s="124"/>
      <c r="U637" s="125"/>
      <c r="V637" s="125"/>
      <c r="W637" s="125"/>
      <c r="X637" s="125"/>
      <c r="Y637" s="125"/>
      <c r="Z637" s="125"/>
      <c r="AA637" s="125"/>
    </row>
    <row r="638" s="86" customFormat="1" ht="12.75" customHeight="1" spans="1:27">
      <c r="A638" s="136"/>
      <c r="B638" s="136"/>
      <c r="C638" s="125"/>
      <c r="D638" s="136"/>
      <c r="E638" s="136"/>
      <c r="F638" s="136"/>
      <c r="G638" s="336"/>
      <c r="H638" s="136"/>
      <c r="I638" s="124"/>
      <c r="J638" s="125"/>
      <c r="K638" s="125"/>
      <c r="L638" s="125"/>
      <c r="M638" s="125"/>
      <c r="N638" s="125"/>
      <c r="O638" s="125"/>
      <c r="P638" s="125"/>
      <c r="Q638" s="136"/>
      <c r="R638" s="125"/>
      <c r="S638" s="136"/>
      <c r="T638" s="124"/>
      <c r="U638" s="125"/>
      <c r="V638" s="125"/>
      <c r="W638" s="125"/>
      <c r="X638" s="125"/>
      <c r="Y638" s="125"/>
      <c r="Z638" s="125"/>
      <c r="AA638" s="125"/>
    </row>
    <row r="639" s="86" customFormat="1" ht="12.75" customHeight="1" spans="1:27">
      <c r="A639" s="136"/>
      <c r="B639" s="136"/>
      <c r="C639" s="125"/>
      <c r="D639" s="136"/>
      <c r="E639" s="136"/>
      <c r="F639" s="136"/>
      <c r="G639" s="336"/>
      <c r="H639" s="136"/>
      <c r="I639" s="124"/>
      <c r="J639" s="125"/>
      <c r="K639" s="125"/>
      <c r="L639" s="125"/>
      <c r="M639" s="125"/>
      <c r="N639" s="125"/>
      <c r="O639" s="125"/>
      <c r="P639" s="125"/>
      <c r="Q639" s="136"/>
      <c r="R639" s="125"/>
      <c r="S639" s="136"/>
      <c r="T639" s="124"/>
      <c r="U639" s="125"/>
      <c r="V639" s="125"/>
      <c r="W639" s="125"/>
      <c r="X639" s="125"/>
      <c r="Y639" s="125"/>
      <c r="Z639" s="125"/>
      <c r="AA639" s="125"/>
    </row>
    <row r="640" s="86" customFormat="1" ht="12.75" customHeight="1" spans="1:27">
      <c r="A640" s="136"/>
      <c r="B640" s="136"/>
      <c r="C640" s="125"/>
      <c r="D640" s="136"/>
      <c r="E640" s="136"/>
      <c r="F640" s="136"/>
      <c r="G640" s="336"/>
      <c r="H640" s="136"/>
      <c r="I640" s="124"/>
      <c r="J640" s="125"/>
      <c r="K640" s="125"/>
      <c r="L640" s="125"/>
      <c r="M640" s="125"/>
      <c r="N640" s="125"/>
      <c r="O640" s="125"/>
      <c r="P640" s="125"/>
      <c r="Q640" s="136"/>
      <c r="R640" s="125"/>
      <c r="S640" s="136"/>
      <c r="T640" s="124"/>
      <c r="U640" s="125"/>
      <c r="V640" s="125"/>
      <c r="W640" s="125"/>
      <c r="X640" s="125"/>
      <c r="Y640" s="125"/>
      <c r="Z640" s="125"/>
      <c r="AA640" s="125"/>
    </row>
    <row r="641" s="86" customFormat="1" ht="12.75" customHeight="1" spans="1:27">
      <c r="A641" s="136"/>
      <c r="B641" s="136"/>
      <c r="C641" s="125"/>
      <c r="D641" s="136"/>
      <c r="E641" s="136"/>
      <c r="F641" s="136"/>
      <c r="G641" s="336"/>
      <c r="H641" s="136"/>
      <c r="I641" s="124"/>
      <c r="J641" s="125"/>
      <c r="K641" s="125"/>
      <c r="L641" s="125"/>
      <c r="M641" s="125"/>
      <c r="N641" s="125"/>
      <c r="O641" s="125"/>
      <c r="P641" s="125"/>
      <c r="Q641" s="136"/>
      <c r="R641" s="125"/>
      <c r="S641" s="136"/>
      <c r="T641" s="124"/>
      <c r="U641" s="125"/>
      <c r="V641" s="125"/>
      <c r="W641" s="125"/>
      <c r="X641" s="125"/>
      <c r="Y641" s="125"/>
      <c r="Z641" s="125"/>
      <c r="AA641" s="125"/>
    </row>
    <row r="642" s="86" customFormat="1" ht="12.75" customHeight="1" spans="1:27">
      <c r="A642" s="136"/>
      <c r="B642" s="136"/>
      <c r="C642" s="125"/>
      <c r="D642" s="136"/>
      <c r="E642" s="136"/>
      <c r="F642" s="136"/>
      <c r="G642" s="336"/>
      <c r="H642" s="136"/>
      <c r="I642" s="124"/>
      <c r="J642" s="125"/>
      <c r="K642" s="125"/>
      <c r="L642" s="125"/>
      <c r="M642" s="125"/>
      <c r="N642" s="125"/>
      <c r="O642" s="125"/>
      <c r="P642" s="125"/>
      <c r="Q642" s="136"/>
      <c r="R642" s="125"/>
      <c r="S642" s="136"/>
      <c r="T642" s="124"/>
      <c r="U642" s="125"/>
      <c r="V642" s="125"/>
      <c r="W642" s="125"/>
      <c r="X642" s="125"/>
      <c r="Y642" s="125"/>
      <c r="Z642" s="125"/>
      <c r="AA642" s="125"/>
    </row>
    <row r="643" s="86" customFormat="1" ht="12.75" customHeight="1" spans="1:27">
      <c r="A643" s="136"/>
      <c r="B643" s="136"/>
      <c r="C643" s="125"/>
      <c r="D643" s="136"/>
      <c r="E643" s="136"/>
      <c r="F643" s="136"/>
      <c r="G643" s="336"/>
      <c r="H643" s="136"/>
      <c r="I643" s="124"/>
      <c r="J643" s="125"/>
      <c r="K643" s="125"/>
      <c r="L643" s="125"/>
      <c r="M643" s="125"/>
      <c r="N643" s="125"/>
      <c r="O643" s="125"/>
      <c r="P643" s="125"/>
      <c r="Q643" s="136"/>
      <c r="R643" s="125"/>
      <c r="S643" s="136"/>
      <c r="T643" s="124"/>
      <c r="U643" s="125"/>
      <c r="V643" s="125"/>
      <c r="W643" s="125"/>
      <c r="X643" s="125"/>
      <c r="Y643" s="125"/>
      <c r="Z643" s="125"/>
      <c r="AA643" s="125"/>
    </row>
    <row r="644" s="86" customFormat="1" ht="12.75" customHeight="1" spans="1:27">
      <c r="A644" s="136"/>
      <c r="B644" s="136"/>
      <c r="C644" s="125"/>
      <c r="D644" s="136"/>
      <c r="E644" s="136"/>
      <c r="F644" s="136"/>
      <c r="G644" s="336"/>
      <c r="H644" s="136"/>
      <c r="I644" s="124"/>
      <c r="J644" s="125"/>
      <c r="K644" s="125"/>
      <c r="L644" s="125"/>
      <c r="M644" s="125"/>
      <c r="N644" s="125"/>
      <c r="O644" s="125"/>
      <c r="P644" s="125"/>
      <c r="Q644" s="136"/>
      <c r="R644" s="125"/>
      <c r="S644" s="136"/>
      <c r="T644" s="124"/>
      <c r="U644" s="125"/>
      <c r="V644" s="125"/>
      <c r="W644" s="125"/>
      <c r="X644" s="125"/>
      <c r="Y644" s="125"/>
      <c r="Z644" s="125"/>
      <c r="AA644" s="125"/>
    </row>
    <row r="645" s="86" customFormat="1" ht="12.75" customHeight="1" spans="1:27">
      <c r="A645" s="136"/>
      <c r="B645" s="136"/>
      <c r="C645" s="125"/>
      <c r="D645" s="136"/>
      <c r="E645" s="136"/>
      <c r="F645" s="136"/>
      <c r="G645" s="336"/>
      <c r="H645" s="136"/>
      <c r="I645" s="124"/>
      <c r="J645" s="125"/>
      <c r="K645" s="125"/>
      <c r="L645" s="125"/>
      <c r="M645" s="125"/>
      <c r="N645" s="125"/>
      <c r="O645" s="125"/>
      <c r="P645" s="125"/>
      <c r="Q645" s="136"/>
      <c r="R645" s="125"/>
      <c r="S645" s="136"/>
      <c r="T645" s="124"/>
      <c r="U645" s="125"/>
      <c r="V645" s="125"/>
      <c r="W645" s="125"/>
      <c r="X645" s="125"/>
      <c r="Y645" s="125"/>
      <c r="Z645" s="125"/>
      <c r="AA645" s="125"/>
    </row>
    <row r="646" s="86" customFormat="1" ht="12.75" customHeight="1" spans="1:27">
      <c r="A646" s="136"/>
      <c r="B646" s="136"/>
      <c r="C646" s="125"/>
      <c r="D646" s="136"/>
      <c r="E646" s="136"/>
      <c r="F646" s="136"/>
      <c r="G646" s="336"/>
      <c r="H646" s="136"/>
      <c r="I646" s="124"/>
      <c r="J646" s="125"/>
      <c r="K646" s="125"/>
      <c r="L646" s="125"/>
      <c r="M646" s="125"/>
      <c r="N646" s="125"/>
      <c r="O646" s="125"/>
      <c r="P646" s="125"/>
      <c r="Q646" s="136"/>
      <c r="R646" s="125"/>
      <c r="S646" s="136"/>
      <c r="T646" s="124"/>
      <c r="U646" s="125"/>
      <c r="V646" s="125"/>
      <c r="W646" s="125"/>
      <c r="X646" s="125"/>
      <c r="Y646" s="125"/>
      <c r="Z646" s="125"/>
      <c r="AA646" s="125"/>
    </row>
    <row r="647" s="86" customFormat="1" ht="12.75" customHeight="1" spans="1:27">
      <c r="A647" s="136"/>
      <c r="B647" s="136"/>
      <c r="C647" s="125"/>
      <c r="D647" s="136"/>
      <c r="E647" s="136"/>
      <c r="F647" s="136"/>
      <c r="G647" s="336"/>
      <c r="H647" s="136"/>
      <c r="I647" s="124"/>
      <c r="J647" s="125"/>
      <c r="K647" s="125"/>
      <c r="L647" s="125"/>
      <c r="M647" s="125"/>
      <c r="N647" s="125"/>
      <c r="O647" s="125"/>
      <c r="P647" s="125"/>
      <c r="Q647" s="136"/>
      <c r="R647" s="125"/>
      <c r="S647" s="136"/>
      <c r="T647" s="124"/>
      <c r="U647" s="125"/>
      <c r="V647" s="125"/>
      <c r="W647" s="125"/>
      <c r="X647" s="125"/>
      <c r="Y647" s="125"/>
      <c r="Z647" s="125"/>
      <c r="AA647" s="125"/>
    </row>
    <row r="648" s="86" customFormat="1" ht="12.75" customHeight="1" spans="1:27">
      <c r="A648" s="136"/>
      <c r="B648" s="136"/>
      <c r="C648" s="125"/>
      <c r="D648" s="136"/>
      <c r="E648" s="136"/>
      <c r="F648" s="136"/>
      <c r="G648" s="336"/>
      <c r="H648" s="136"/>
      <c r="I648" s="124"/>
      <c r="J648" s="125"/>
      <c r="K648" s="125"/>
      <c r="L648" s="125"/>
      <c r="M648" s="125"/>
      <c r="N648" s="125"/>
      <c r="O648" s="125"/>
      <c r="P648" s="125"/>
      <c r="Q648" s="136"/>
      <c r="R648" s="125"/>
      <c r="S648" s="136"/>
      <c r="T648" s="124"/>
      <c r="U648" s="125"/>
      <c r="V648" s="125"/>
      <c r="W648" s="125"/>
      <c r="X648" s="125"/>
      <c r="Y648" s="125"/>
      <c r="Z648" s="125"/>
      <c r="AA648" s="125"/>
    </row>
    <row r="649" s="86" customFormat="1" ht="12.75" customHeight="1" spans="1:27">
      <c r="A649" s="136"/>
      <c r="B649" s="136"/>
      <c r="C649" s="125"/>
      <c r="D649" s="136"/>
      <c r="E649" s="136"/>
      <c r="F649" s="136"/>
      <c r="G649" s="336"/>
      <c r="H649" s="136"/>
      <c r="I649" s="124"/>
      <c r="J649" s="125"/>
      <c r="K649" s="125"/>
      <c r="L649" s="125"/>
      <c r="M649" s="125"/>
      <c r="N649" s="125"/>
      <c r="O649" s="125"/>
      <c r="P649" s="125"/>
      <c r="Q649" s="136"/>
      <c r="R649" s="125"/>
      <c r="S649" s="136"/>
      <c r="T649" s="124"/>
      <c r="U649" s="125"/>
      <c r="V649" s="125"/>
      <c r="W649" s="125"/>
      <c r="X649" s="125"/>
      <c r="Y649" s="125"/>
      <c r="Z649" s="125"/>
      <c r="AA649" s="125"/>
    </row>
    <row r="650" s="86" customFormat="1" ht="12.75" customHeight="1" spans="1:27">
      <c r="A650" s="136"/>
      <c r="B650" s="136"/>
      <c r="C650" s="125"/>
      <c r="D650" s="136"/>
      <c r="E650" s="136"/>
      <c r="F650" s="136"/>
      <c r="G650" s="336"/>
      <c r="H650" s="136"/>
      <c r="I650" s="124"/>
      <c r="J650" s="125"/>
      <c r="K650" s="125"/>
      <c r="L650" s="125"/>
      <c r="M650" s="125"/>
      <c r="N650" s="125"/>
      <c r="O650" s="125"/>
      <c r="P650" s="125"/>
      <c r="Q650" s="136"/>
      <c r="R650" s="125"/>
      <c r="S650" s="136"/>
      <c r="T650" s="124"/>
      <c r="U650" s="125"/>
      <c r="V650" s="125"/>
      <c r="W650" s="125"/>
      <c r="X650" s="125"/>
      <c r="Y650" s="125"/>
      <c r="Z650" s="125"/>
      <c r="AA650" s="125"/>
    </row>
    <row r="651" s="86" customFormat="1" ht="12.75" customHeight="1" spans="1:27">
      <c r="A651" s="136"/>
      <c r="B651" s="136"/>
      <c r="C651" s="125"/>
      <c r="D651" s="136"/>
      <c r="E651" s="136"/>
      <c r="F651" s="136"/>
      <c r="G651" s="336"/>
      <c r="H651" s="136"/>
      <c r="I651" s="124"/>
      <c r="J651" s="125"/>
      <c r="K651" s="125"/>
      <c r="L651" s="125"/>
      <c r="M651" s="125"/>
      <c r="N651" s="125"/>
      <c r="O651" s="125"/>
      <c r="P651" s="125"/>
      <c r="Q651" s="136"/>
      <c r="R651" s="125"/>
      <c r="S651" s="136"/>
      <c r="T651" s="124"/>
      <c r="U651" s="125"/>
      <c r="V651" s="125"/>
      <c r="W651" s="125"/>
      <c r="X651" s="125"/>
      <c r="Y651" s="125"/>
      <c r="Z651" s="125"/>
      <c r="AA651" s="125"/>
    </row>
    <row r="652" s="86" customFormat="1" ht="12.75" customHeight="1" spans="1:27">
      <c r="A652" s="136"/>
      <c r="B652" s="136"/>
      <c r="C652" s="125"/>
      <c r="D652" s="136"/>
      <c r="E652" s="136"/>
      <c r="F652" s="136"/>
      <c r="G652" s="336"/>
      <c r="H652" s="136"/>
      <c r="I652" s="124"/>
      <c r="J652" s="125"/>
      <c r="K652" s="125"/>
      <c r="L652" s="125"/>
      <c r="M652" s="125"/>
      <c r="N652" s="125"/>
      <c r="O652" s="125"/>
      <c r="P652" s="125"/>
      <c r="Q652" s="136"/>
      <c r="R652" s="125"/>
      <c r="S652" s="136"/>
      <c r="T652" s="124"/>
      <c r="U652" s="125"/>
      <c r="V652" s="125"/>
      <c r="W652" s="125"/>
      <c r="X652" s="125"/>
      <c r="Y652" s="125"/>
      <c r="Z652" s="125"/>
      <c r="AA652" s="125"/>
    </row>
    <row r="653" s="86" customFormat="1" ht="12.75" customHeight="1" spans="1:27">
      <c r="A653" s="136"/>
      <c r="B653" s="136"/>
      <c r="C653" s="125"/>
      <c r="D653" s="136"/>
      <c r="E653" s="136"/>
      <c r="F653" s="136"/>
      <c r="G653" s="336"/>
      <c r="H653" s="136"/>
      <c r="I653" s="124"/>
      <c r="J653" s="125"/>
      <c r="K653" s="125"/>
      <c r="L653" s="125"/>
      <c r="M653" s="125"/>
      <c r="N653" s="125"/>
      <c r="O653" s="125"/>
      <c r="P653" s="125"/>
      <c r="Q653" s="136"/>
      <c r="R653" s="125"/>
      <c r="S653" s="136"/>
      <c r="T653" s="124"/>
      <c r="U653" s="125"/>
      <c r="V653" s="125"/>
      <c r="W653" s="125"/>
      <c r="X653" s="125"/>
      <c r="Y653" s="125"/>
      <c r="Z653" s="125"/>
      <c r="AA653" s="125"/>
    </row>
    <row r="654" s="86" customFormat="1" ht="12.75" customHeight="1" spans="1:27">
      <c r="A654" s="136"/>
      <c r="B654" s="136"/>
      <c r="C654" s="125"/>
      <c r="D654" s="136"/>
      <c r="E654" s="136"/>
      <c r="F654" s="136"/>
      <c r="G654" s="336"/>
      <c r="H654" s="136"/>
      <c r="I654" s="124"/>
      <c r="J654" s="125"/>
      <c r="K654" s="125"/>
      <c r="L654" s="125"/>
      <c r="M654" s="125"/>
      <c r="N654" s="125"/>
      <c r="O654" s="125"/>
      <c r="P654" s="125"/>
      <c r="Q654" s="136"/>
      <c r="R654" s="125"/>
      <c r="S654" s="136"/>
      <c r="T654" s="124"/>
      <c r="U654" s="125"/>
      <c r="V654" s="125"/>
      <c r="W654" s="125"/>
      <c r="X654" s="125"/>
      <c r="Y654" s="125"/>
      <c r="Z654" s="125"/>
      <c r="AA654" s="125"/>
    </row>
    <row r="655" s="86" customFormat="1" ht="12.75" customHeight="1" spans="1:27">
      <c r="A655" s="136"/>
      <c r="B655" s="136"/>
      <c r="C655" s="125"/>
      <c r="D655" s="136"/>
      <c r="E655" s="136"/>
      <c r="F655" s="136"/>
      <c r="G655" s="336"/>
      <c r="H655" s="136"/>
      <c r="I655" s="124"/>
      <c r="J655" s="125"/>
      <c r="K655" s="125"/>
      <c r="L655" s="125"/>
      <c r="M655" s="125"/>
      <c r="N655" s="125"/>
      <c r="O655" s="125"/>
      <c r="P655" s="125"/>
      <c r="Q655" s="136"/>
      <c r="R655" s="125"/>
      <c r="S655" s="136"/>
      <c r="T655" s="124"/>
      <c r="U655" s="125"/>
      <c r="V655" s="125"/>
      <c r="W655" s="125"/>
      <c r="X655" s="125"/>
      <c r="Y655" s="125"/>
      <c r="Z655" s="125"/>
      <c r="AA655" s="125"/>
    </row>
    <row r="656" s="86" customFormat="1" ht="12.75" customHeight="1" spans="1:27">
      <c r="A656" s="136"/>
      <c r="B656" s="136"/>
      <c r="C656" s="125"/>
      <c r="D656" s="136"/>
      <c r="E656" s="136"/>
      <c r="F656" s="136"/>
      <c r="G656" s="336"/>
      <c r="H656" s="136"/>
      <c r="I656" s="124"/>
      <c r="J656" s="125"/>
      <c r="K656" s="125"/>
      <c r="L656" s="125"/>
      <c r="M656" s="125"/>
      <c r="N656" s="125"/>
      <c r="O656" s="125"/>
      <c r="P656" s="125"/>
      <c r="Q656" s="136"/>
      <c r="R656" s="125"/>
      <c r="S656" s="136"/>
      <c r="T656" s="124"/>
      <c r="U656" s="125"/>
      <c r="V656" s="125"/>
      <c r="W656" s="125"/>
      <c r="X656" s="125"/>
      <c r="Y656" s="125"/>
      <c r="Z656" s="125"/>
      <c r="AA656" s="125"/>
    </row>
    <row r="657" s="86" customFormat="1" ht="12.75" customHeight="1" spans="1:27">
      <c r="A657" s="136"/>
      <c r="B657" s="136"/>
      <c r="C657" s="125"/>
      <c r="D657" s="136"/>
      <c r="E657" s="136"/>
      <c r="F657" s="136"/>
      <c r="G657" s="336"/>
      <c r="H657" s="136"/>
      <c r="I657" s="124"/>
      <c r="J657" s="125"/>
      <c r="K657" s="125"/>
      <c r="L657" s="125"/>
      <c r="M657" s="125"/>
      <c r="N657" s="125"/>
      <c r="O657" s="125"/>
      <c r="P657" s="125"/>
      <c r="Q657" s="136"/>
      <c r="R657" s="125"/>
      <c r="S657" s="136"/>
      <c r="T657" s="124"/>
      <c r="U657" s="125"/>
      <c r="V657" s="125"/>
      <c r="W657" s="125"/>
      <c r="X657" s="125"/>
      <c r="Y657" s="125"/>
      <c r="Z657" s="125"/>
      <c r="AA657" s="125"/>
    </row>
    <row r="658" s="86" customFormat="1" ht="12.75" customHeight="1" spans="1:27">
      <c r="A658" s="136"/>
      <c r="B658" s="136"/>
      <c r="C658" s="125"/>
      <c r="D658" s="136"/>
      <c r="E658" s="136"/>
      <c r="F658" s="136"/>
      <c r="G658" s="336"/>
      <c r="H658" s="136"/>
      <c r="I658" s="124"/>
      <c r="J658" s="125"/>
      <c r="K658" s="125"/>
      <c r="L658" s="125"/>
      <c r="M658" s="125"/>
      <c r="N658" s="125"/>
      <c r="O658" s="125"/>
      <c r="P658" s="125"/>
      <c r="Q658" s="136"/>
      <c r="R658" s="125"/>
      <c r="S658" s="136"/>
      <c r="T658" s="124"/>
      <c r="U658" s="125"/>
      <c r="V658" s="125"/>
      <c r="W658" s="125"/>
      <c r="X658" s="125"/>
      <c r="Y658" s="125"/>
      <c r="Z658" s="125"/>
      <c r="AA658" s="125"/>
    </row>
    <row r="659" s="86" customFormat="1" ht="12.75" customHeight="1" spans="1:27">
      <c r="A659" s="136"/>
      <c r="B659" s="136"/>
      <c r="C659" s="125"/>
      <c r="D659" s="136"/>
      <c r="E659" s="136"/>
      <c r="F659" s="136"/>
      <c r="G659" s="336"/>
      <c r="H659" s="136"/>
      <c r="I659" s="124"/>
      <c r="J659" s="125"/>
      <c r="K659" s="125"/>
      <c r="L659" s="125"/>
      <c r="M659" s="125"/>
      <c r="N659" s="125"/>
      <c r="O659" s="125"/>
      <c r="P659" s="125"/>
      <c r="Q659" s="136"/>
      <c r="R659" s="125"/>
      <c r="S659" s="136"/>
      <c r="T659" s="124"/>
      <c r="U659" s="125"/>
      <c r="V659" s="125"/>
      <c r="W659" s="125"/>
      <c r="X659" s="125"/>
      <c r="Y659" s="125"/>
      <c r="Z659" s="125"/>
      <c r="AA659" s="125"/>
    </row>
    <row r="660" s="86" customFormat="1" ht="12.75" customHeight="1" spans="1:27">
      <c r="A660" s="136"/>
      <c r="B660" s="136"/>
      <c r="C660" s="125"/>
      <c r="D660" s="136"/>
      <c r="E660" s="136"/>
      <c r="F660" s="136"/>
      <c r="G660" s="336"/>
      <c r="H660" s="136"/>
      <c r="I660" s="124"/>
      <c r="J660" s="125"/>
      <c r="K660" s="125"/>
      <c r="L660" s="125"/>
      <c r="M660" s="125"/>
      <c r="N660" s="125"/>
      <c r="O660" s="125"/>
      <c r="P660" s="125"/>
      <c r="Q660" s="136"/>
      <c r="R660" s="125"/>
      <c r="S660" s="136"/>
      <c r="T660" s="124"/>
      <c r="U660" s="125"/>
      <c r="V660" s="125"/>
      <c r="W660" s="125"/>
      <c r="X660" s="125"/>
      <c r="Y660" s="125"/>
      <c r="Z660" s="125"/>
      <c r="AA660" s="125"/>
    </row>
    <row r="661" s="86" customFormat="1" ht="12.75" customHeight="1" spans="1:27">
      <c r="A661" s="136"/>
      <c r="B661" s="136"/>
      <c r="C661" s="125"/>
      <c r="D661" s="136"/>
      <c r="E661" s="136"/>
      <c r="F661" s="136"/>
      <c r="G661" s="336"/>
      <c r="H661" s="136"/>
      <c r="I661" s="124"/>
      <c r="J661" s="125"/>
      <c r="K661" s="125"/>
      <c r="L661" s="125"/>
      <c r="M661" s="125"/>
      <c r="N661" s="125"/>
      <c r="O661" s="125"/>
      <c r="P661" s="125"/>
      <c r="Q661" s="136"/>
      <c r="R661" s="125"/>
      <c r="S661" s="136"/>
      <c r="T661" s="124"/>
      <c r="U661" s="125"/>
      <c r="V661" s="125"/>
      <c r="W661" s="125"/>
      <c r="X661" s="125"/>
      <c r="Y661" s="125"/>
      <c r="Z661" s="125"/>
      <c r="AA661" s="125"/>
    </row>
    <row r="662" s="86" customFormat="1" ht="12.75" customHeight="1" spans="1:27">
      <c r="A662" s="136"/>
      <c r="B662" s="136"/>
      <c r="C662" s="125"/>
      <c r="D662" s="136"/>
      <c r="E662" s="136"/>
      <c r="F662" s="136"/>
      <c r="G662" s="336"/>
      <c r="H662" s="136"/>
      <c r="I662" s="124"/>
      <c r="J662" s="125"/>
      <c r="K662" s="125"/>
      <c r="L662" s="125"/>
      <c r="M662" s="125"/>
      <c r="N662" s="125"/>
      <c r="O662" s="125"/>
      <c r="P662" s="125"/>
      <c r="Q662" s="136"/>
      <c r="R662" s="125"/>
      <c r="S662" s="136"/>
      <c r="T662" s="124"/>
      <c r="U662" s="125"/>
      <c r="V662" s="125"/>
      <c r="W662" s="125"/>
      <c r="X662" s="125"/>
      <c r="Y662" s="125"/>
      <c r="Z662" s="125"/>
      <c r="AA662" s="125"/>
    </row>
    <row r="663" s="86" customFormat="1" ht="12.75" customHeight="1" spans="1:27">
      <c r="A663" s="136"/>
      <c r="B663" s="136"/>
      <c r="C663" s="125"/>
      <c r="D663" s="136"/>
      <c r="E663" s="136"/>
      <c r="F663" s="136"/>
      <c r="G663" s="336"/>
      <c r="H663" s="136"/>
      <c r="I663" s="124"/>
      <c r="J663" s="125"/>
      <c r="K663" s="125"/>
      <c r="L663" s="125"/>
      <c r="M663" s="125"/>
      <c r="N663" s="125"/>
      <c r="O663" s="125"/>
      <c r="P663" s="125"/>
      <c r="Q663" s="136"/>
      <c r="R663" s="125"/>
      <c r="S663" s="136"/>
      <c r="T663" s="124"/>
      <c r="U663" s="125"/>
      <c r="V663" s="125"/>
      <c r="W663" s="125"/>
      <c r="X663" s="125"/>
      <c r="Y663" s="125"/>
      <c r="Z663" s="125"/>
      <c r="AA663" s="125"/>
    </row>
    <row r="664" s="86" customFormat="1" ht="12.75" customHeight="1" spans="1:27">
      <c r="A664" s="136"/>
      <c r="B664" s="136"/>
      <c r="C664" s="125"/>
      <c r="D664" s="136"/>
      <c r="E664" s="136"/>
      <c r="F664" s="136"/>
      <c r="G664" s="336"/>
      <c r="H664" s="136"/>
      <c r="I664" s="124"/>
      <c r="J664" s="125"/>
      <c r="K664" s="125"/>
      <c r="L664" s="125"/>
      <c r="M664" s="125"/>
      <c r="N664" s="125"/>
      <c r="O664" s="125"/>
      <c r="P664" s="125"/>
      <c r="Q664" s="136"/>
      <c r="R664" s="125"/>
      <c r="S664" s="136"/>
      <c r="T664" s="124"/>
      <c r="U664" s="125"/>
      <c r="V664" s="125"/>
      <c r="W664" s="125"/>
      <c r="X664" s="125"/>
      <c r="Y664" s="125"/>
      <c r="Z664" s="125"/>
      <c r="AA664" s="125"/>
    </row>
    <row r="665" s="86" customFormat="1" ht="12.75" customHeight="1" spans="1:27">
      <c r="A665" s="136"/>
      <c r="B665" s="136"/>
      <c r="C665" s="125"/>
      <c r="D665" s="136"/>
      <c r="E665" s="136"/>
      <c r="F665" s="136"/>
      <c r="G665" s="336"/>
      <c r="H665" s="136"/>
      <c r="I665" s="124"/>
      <c r="J665" s="125"/>
      <c r="K665" s="125"/>
      <c r="L665" s="125"/>
      <c r="M665" s="125"/>
      <c r="N665" s="125"/>
      <c r="O665" s="125"/>
      <c r="P665" s="125"/>
      <c r="Q665" s="136"/>
      <c r="R665" s="125"/>
      <c r="S665" s="136"/>
      <c r="T665" s="124"/>
      <c r="U665" s="125"/>
      <c r="V665" s="125"/>
      <c r="W665" s="125"/>
      <c r="X665" s="125"/>
      <c r="Y665" s="125"/>
      <c r="Z665" s="125"/>
      <c r="AA665" s="125"/>
    </row>
    <row r="666" s="86" customFormat="1" ht="12.75" customHeight="1" spans="1:27">
      <c r="A666" s="136"/>
      <c r="B666" s="136"/>
      <c r="C666" s="125"/>
      <c r="D666" s="136"/>
      <c r="E666" s="136"/>
      <c r="F666" s="136"/>
      <c r="G666" s="336"/>
      <c r="H666" s="136"/>
      <c r="I666" s="124"/>
      <c r="J666" s="125"/>
      <c r="K666" s="125"/>
      <c r="L666" s="125"/>
      <c r="M666" s="125"/>
      <c r="N666" s="125"/>
      <c r="O666" s="125"/>
      <c r="P666" s="125"/>
      <c r="Q666" s="136"/>
      <c r="R666" s="125"/>
      <c r="S666" s="136"/>
      <c r="T666" s="124"/>
      <c r="U666" s="125"/>
      <c r="V666" s="125"/>
      <c r="W666" s="125"/>
      <c r="X666" s="125"/>
      <c r="Y666" s="125"/>
      <c r="Z666" s="125"/>
      <c r="AA666" s="125"/>
    </row>
    <row r="667" s="86" customFormat="1" ht="12.75" customHeight="1" spans="1:27">
      <c r="A667" s="136"/>
      <c r="B667" s="136"/>
      <c r="C667" s="125"/>
      <c r="D667" s="136"/>
      <c r="E667" s="136"/>
      <c r="F667" s="136"/>
      <c r="G667" s="336"/>
      <c r="H667" s="136"/>
      <c r="I667" s="124"/>
      <c r="J667" s="125"/>
      <c r="K667" s="125"/>
      <c r="L667" s="125"/>
      <c r="M667" s="125"/>
      <c r="N667" s="125"/>
      <c r="O667" s="125"/>
      <c r="P667" s="125"/>
      <c r="Q667" s="136"/>
      <c r="R667" s="125"/>
      <c r="S667" s="136"/>
      <c r="T667" s="124"/>
      <c r="U667" s="125"/>
      <c r="V667" s="125"/>
      <c r="W667" s="125"/>
      <c r="X667" s="125"/>
      <c r="Y667" s="125"/>
      <c r="Z667" s="125"/>
      <c r="AA667" s="125"/>
    </row>
    <row r="668" s="86" customFormat="1" ht="12.75" customHeight="1" spans="1:27">
      <c r="A668" s="136"/>
      <c r="B668" s="136"/>
      <c r="C668" s="125"/>
      <c r="D668" s="136"/>
      <c r="E668" s="136"/>
      <c r="F668" s="136"/>
      <c r="G668" s="336"/>
      <c r="H668" s="136"/>
      <c r="I668" s="124"/>
      <c r="J668" s="125"/>
      <c r="K668" s="125"/>
      <c r="L668" s="125"/>
      <c r="M668" s="125"/>
      <c r="N668" s="125"/>
      <c r="O668" s="125"/>
      <c r="P668" s="125"/>
      <c r="Q668" s="136"/>
      <c r="R668" s="125"/>
      <c r="S668" s="136"/>
      <c r="T668" s="124"/>
      <c r="U668" s="125"/>
      <c r="V668" s="125"/>
      <c r="W668" s="125"/>
      <c r="X668" s="125"/>
      <c r="Y668" s="125"/>
      <c r="Z668" s="125"/>
      <c r="AA668" s="125"/>
    </row>
    <row r="669" s="86" customFormat="1" ht="12.75" customHeight="1" spans="1:27">
      <c r="A669" s="136"/>
      <c r="B669" s="136"/>
      <c r="C669" s="125"/>
      <c r="D669" s="136"/>
      <c r="E669" s="136"/>
      <c r="F669" s="136"/>
      <c r="G669" s="336"/>
      <c r="H669" s="136"/>
      <c r="I669" s="124"/>
      <c r="J669" s="125"/>
      <c r="K669" s="125"/>
      <c r="L669" s="125"/>
      <c r="M669" s="125"/>
      <c r="N669" s="125"/>
      <c r="O669" s="125"/>
      <c r="P669" s="125"/>
      <c r="Q669" s="136"/>
      <c r="R669" s="125"/>
      <c r="S669" s="136"/>
      <c r="T669" s="124"/>
      <c r="U669" s="125"/>
      <c r="V669" s="125"/>
      <c r="W669" s="125"/>
      <c r="X669" s="125"/>
      <c r="Y669" s="125"/>
      <c r="Z669" s="125"/>
      <c r="AA669" s="125"/>
    </row>
    <row r="670" s="86" customFormat="1" ht="12.75" customHeight="1" spans="1:27">
      <c r="A670" s="136"/>
      <c r="B670" s="136"/>
      <c r="C670" s="125"/>
      <c r="D670" s="136"/>
      <c r="E670" s="136"/>
      <c r="F670" s="136"/>
      <c r="G670" s="336"/>
      <c r="H670" s="136"/>
      <c r="I670" s="124"/>
      <c r="J670" s="125"/>
      <c r="K670" s="125"/>
      <c r="L670" s="125"/>
      <c r="M670" s="125"/>
      <c r="N670" s="125"/>
      <c r="O670" s="125"/>
      <c r="P670" s="125"/>
      <c r="Q670" s="136"/>
      <c r="R670" s="125"/>
      <c r="S670" s="136"/>
      <c r="T670" s="124"/>
      <c r="U670" s="125"/>
      <c r="V670" s="125"/>
      <c r="W670" s="125"/>
      <c r="X670" s="125"/>
      <c r="Y670" s="125"/>
      <c r="Z670" s="125"/>
      <c r="AA670" s="125"/>
    </row>
    <row r="671" s="86" customFormat="1" ht="12.75" customHeight="1" spans="1:27">
      <c r="A671" s="136"/>
      <c r="B671" s="136"/>
      <c r="C671" s="125"/>
      <c r="D671" s="136"/>
      <c r="E671" s="136"/>
      <c r="F671" s="136"/>
      <c r="G671" s="336"/>
      <c r="H671" s="136"/>
      <c r="I671" s="124"/>
      <c r="J671" s="125"/>
      <c r="K671" s="125"/>
      <c r="L671" s="125"/>
      <c r="M671" s="125"/>
      <c r="N671" s="125"/>
      <c r="O671" s="125"/>
      <c r="P671" s="125"/>
      <c r="Q671" s="136"/>
      <c r="R671" s="125"/>
      <c r="S671" s="136"/>
      <c r="T671" s="124"/>
      <c r="U671" s="125"/>
      <c r="V671" s="125"/>
      <c r="W671" s="125"/>
      <c r="X671" s="125"/>
      <c r="Y671" s="125"/>
      <c r="Z671" s="125"/>
      <c r="AA671" s="125"/>
    </row>
    <row r="672" s="86" customFormat="1" ht="12.75" customHeight="1" spans="1:27">
      <c r="A672" s="136"/>
      <c r="B672" s="136"/>
      <c r="C672" s="125"/>
      <c r="D672" s="136"/>
      <c r="E672" s="136"/>
      <c r="F672" s="136"/>
      <c r="G672" s="336"/>
      <c r="H672" s="136"/>
      <c r="I672" s="124"/>
      <c r="J672" s="125"/>
      <c r="K672" s="125"/>
      <c r="L672" s="125"/>
      <c r="M672" s="125"/>
      <c r="N672" s="125"/>
      <c r="O672" s="125"/>
      <c r="P672" s="125"/>
      <c r="Q672" s="136"/>
      <c r="R672" s="125"/>
      <c r="S672" s="136"/>
      <c r="T672" s="124"/>
      <c r="U672" s="125"/>
      <c r="V672" s="125"/>
      <c r="W672" s="125"/>
      <c r="X672" s="125"/>
      <c r="Y672" s="125"/>
      <c r="Z672" s="125"/>
      <c r="AA672" s="125"/>
    </row>
    <row r="673" s="86" customFormat="1" ht="12.75" customHeight="1" spans="1:27">
      <c r="A673" s="136"/>
      <c r="B673" s="136"/>
      <c r="C673" s="125"/>
      <c r="D673" s="136"/>
      <c r="E673" s="136"/>
      <c r="F673" s="136"/>
      <c r="G673" s="336"/>
      <c r="H673" s="136"/>
      <c r="I673" s="124"/>
      <c r="J673" s="125"/>
      <c r="K673" s="125"/>
      <c r="L673" s="125"/>
      <c r="M673" s="125"/>
      <c r="N673" s="125"/>
      <c r="O673" s="125"/>
      <c r="P673" s="125"/>
      <c r="Q673" s="136"/>
      <c r="R673" s="125"/>
      <c r="S673" s="136"/>
      <c r="T673" s="124"/>
      <c r="U673" s="125"/>
      <c r="V673" s="125"/>
      <c r="W673" s="125"/>
      <c r="X673" s="125"/>
      <c r="Y673" s="125"/>
      <c r="Z673" s="125"/>
      <c r="AA673" s="125"/>
    </row>
    <row r="674" s="86" customFormat="1" ht="12.75" customHeight="1" spans="1:27">
      <c r="A674" s="136"/>
      <c r="B674" s="136"/>
      <c r="C674" s="125"/>
      <c r="D674" s="136"/>
      <c r="E674" s="136"/>
      <c r="F674" s="136"/>
      <c r="G674" s="336"/>
      <c r="H674" s="136"/>
      <c r="I674" s="124"/>
      <c r="J674" s="125"/>
      <c r="K674" s="125"/>
      <c r="L674" s="125"/>
      <c r="M674" s="125"/>
      <c r="N674" s="125"/>
      <c r="O674" s="125"/>
      <c r="P674" s="125"/>
      <c r="Q674" s="136"/>
      <c r="R674" s="125"/>
      <c r="S674" s="136"/>
      <c r="T674" s="124"/>
      <c r="U674" s="125"/>
      <c r="V674" s="125"/>
      <c r="W674" s="125"/>
      <c r="X674" s="125"/>
      <c r="Y674" s="125"/>
      <c r="Z674" s="125"/>
      <c r="AA674" s="125"/>
    </row>
    <row r="675" s="86" customFormat="1" ht="12.75" customHeight="1" spans="1:27">
      <c r="A675" s="136"/>
      <c r="B675" s="136"/>
      <c r="C675" s="125"/>
      <c r="D675" s="136"/>
      <c r="E675" s="136"/>
      <c r="F675" s="136"/>
      <c r="G675" s="336"/>
      <c r="H675" s="136"/>
      <c r="I675" s="124"/>
      <c r="J675" s="125"/>
      <c r="K675" s="125"/>
      <c r="L675" s="125"/>
      <c r="M675" s="125"/>
      <c r="N675" s="125"/>
      <c r="O675" s="125"/>
      <c r="P675" s="125"/>
      <c r="Q675" s="136"/>
      <c r="R675" s="125"/>
      <c r="S675" s="136"/>
      <c r="T675" s="124"/>
      <c r="U675" s="125"/>
      <c r="V675" s="125"/>
      <c r="W675" s="125"/>
      <c r="X675" s="125"/>
      <c r="Y675" s="125"/>
      <c r="Z675" s="125"/>
      <c r="AA675" s="125"/>
    </row>
    <row r="676" s="86" customFormat="1" ht="12.75" customHeight="1" spans="1:27">
      <c r="A676" s="136"/>
      <c r="B676" s="136"/>
      <c r="C676" s="125"/>
      <c r="D676" s="136"/>
      <c r="E676" s="136"/>
      <c r="F676" s="136"/>
      <c r="G676" s="336"/>
      <c r="H676" s="136"/>
      <c r="I676" s="124"/>
      <c r="J676" s="125"/>
      <c r="K676" s="125"/>
      <c r="L676" s="125"/>
      <c r="M676" s="125"/>
      <c r="N676" s="125"/>
      <c r="O676" s="125"/>
      <c r="P676" s="125"/>
      <c r="Q676" s="136"/>
      <c r="R676" s="125"/>
      <c r="S676" s="136"/>
      <c r="T676" s="124"/>
      <c r="U676" s="125"/>
      <c r="V676" s="125"/>
      <c r="W676" s="125"/>
      <c r="X676" s="125"/>
      <c r="Y676" s="125"/>
      <c r="Z676" s="125"/>
      <c r="AA676" s="125"/>
    </row>
    <row r="677" s="86" customFormat="1" ht="12.75" customHeight="1" spans="1:27">
      <c r="A677" s="136"/>
      <c r="B677" s="136"/>
      <c r="C677" s="125"/>
      <c r="D677" s="136"/>
      <c r="E677" s="136"/>
      <c r="F677" s="136"/>
      <c r="G677" s="336"/>
      <c r="H677" s="136"/>
      <c r="I677" s="124"/>
      <c r="J677" s="125"/>
      <c r="K677" s="125"/>
      <c r="L677" s="125"/>
      <c r="M677" s="125"/>
      <c r="N677" s="125"/>
      <c r="O677" s="125"/>
      <c r="P677" s="125"/>
      <c r="Q677" s="136"/>
      <c r="R677" s="125"/>
      <c r="S677" s="136"/>
      <c r="T677" s="124"/>
      <c r="U677" s="125"/>
      <c r="V677" s="125"/>
      <c r="W677" s="125"/>
      <c r="X677" s="125"/>
      <c r="Y677" s="125"/>
      <c r="Z677" s="125"/>
      <c r="AA677" s="125"/>
    </row>
    <row r="678" s="86" customFormat="1" ht="12.75" customHeight="1" spans="1:27">
      <c r="A678" s="136"/>
      <c r="B678" s="136"/>
      <c r="C678" s="125"/>
      <c r="D678" s="136"/>
      <c r="E678" s="136"/>
      <c r="F678" s="136"/>
      <c r="G678" s="336"/>
      <c r="H678" s="136"/>
      <c r="I678" s="124"/>
      <c r="J678" s="125"/>
      <c r="K678" s="125"/>
      <c r="L678" s="125"/>
      <c r="M678" s="125"/>
      <c r="N678" s="125"/>
      <c r="O678" s="125"/>
      <c r="P678" s="125"/>
      <c r="Q678" s="136"/>
      <c r="R678" s="125"/>
      <c r="S678" s="136"/>
      <c r="T678" s="124"/>
      <c r="U678" s="125"/>
      <c r="V678" s="125"/>
      <c r="W678" s="125"/>
      <c r="X678" s="125"/>
      <c r="Y678" s="125"/>
      <c r="Z678" s="125"/>
      <c r="AA678" s="125"/>
    </row>
    <row r="679" s="86" customFormat="1" ht="12.75" customHeight="1" spans="1:27">
      <c r="A679" s="136"/>
      <c r="B679" s="136"/>
      <c r="C679" s="125"/>
      <c r="D679" s="136"/>
      <c r="E679" s="136"/>
      <c r="F679" s="136"/>
      <c r="G679" s="336"/>
      <c r="H679" s="136"/>
      <c r="I679" s="124"/>
      <c r="J679" s="125"/>
      <c r="K679" s="125"/>
      <c r="L679" s="125"/>
      <c r="M679" s="125"/>
      <c r="N679" s="125"/>
      <c r="O679" s="125"/>
      <c r="P679" s="125"/>
      <c r="Q679" s="136"/>
      <c r="R679" s="125"/>
      <c r="S679" s="136"/>
      <c r="T679" s="124"/>
      <c r="U679" s="125"/>
      <c r="V679" s="125"/>
      <c r="W679" s="125"/>
      <c r="X679" s="125"/>
      <c r="Y679" s="125"/>
      <c r="Z679" s="125"/>
      <c r="AA679" s="125"/>
    </row>
    <row r="680" s="86" customFormat="1" ht="12.75" customHeight="1" spans="1:27">
      <c r="A680" s="136"/>
      <c r="B680" s="136"/>
      <c r="C680" s="125"/>
      <c r="D680" s="136"/>
      <c r="E680" s="136"/>
      <c r="F680" s="136"/>
      <c r="G680" s="336"/>
      <c r="H680" s="136"/>
      <c r="I680" s="124"/>
      <c r="J680" s="125"/>
      <c r="K680" s="125"/>
      <c r="L680" s="125"/>
      <c r="M680" s="125"/>
      <c r="N680" s="125"/>
      <c r="O680" s="125"/>
      <c r="P680" s="125"/>
      <c r="Q680" s="136"/>
      <c r="R680" s="125"/>
      <c r="S680" s="136"/>
      <c r="T680" s="124"/>
      <c r="U680" s="125"/>
      <c r="V680" s="125"/>
      <c r="W680" s="125"/>
      <c r="X680" s="125"/>
      <c r="Y680" s="125"/>
      <c r="Z680" s="125"/>
      <c r="AA680" s="125"/>
    </row>
    <row r="681" s="86" customFormat="1" ht="12.75" customHeight="1" spans="1:27">
      <c r="A681" s="136"/>
      <c r="B681" s="136"/>
      <c r="C681" s="125"/>
      <c r="D681" s="136"/>
      <c r="E681" s="136"/>
      <c r="F681" s="136"/>
      <c r="G681" s="336"/>
      <c r="H681" s="136"/>
      <c r="I681" s="124"/>
      <c r="J681" s="125"/>
      <c r="K681" s="125"/>
      <c r="L681" s="125"/>
      <c r="M681" s="125"/>
      <c r="N681" s="125"/>
      <c r="O681" s="125"/>
      <c r="P681" s="125"/>
      <c r="Q681" s="136"/>
      <c r="R681" s="125"/>
      <c r="S681" s="136"/>
      <c r="T681" s="124"/>
      <c r="U681" s="125"/>
      <c r="V681" s="125"/>
      <c r="W681" s="125"/>
      <c r="X681" s="125"/>
      <c r="Y681" s="125"/>
      <c r="Z681" s="125"/>
      <c r="AA681" s="125"/>
    </row>
    <row r="682" s="86" customFormat="1" ht="12.75" customHeight="1" spans="1:27">
      <c r="A682" s="136"/>
      <c r="B682" s="136"/>
      <c r="C682" s="125"/>
      <c r="D682" s="136"/>
      <c r="E682" s="136"/>
      <c r="F682" s="136"/>
      <c r="G682" s="336"/>
      <c r="H682" s="136"/>
      <c r="I682" s="124"/>
      <c r="J682" s="125"/>
      <c r="K682" s="125"/>
      <c r="L682" s="125"/>
      <c r="M682" s="125"/>
      <c r="N682" s="125"/>
      <c r="O682" s="125"/>
      <c r="P682" s="125"/>
      <c r="Q682" s="136"/>
      <c r="R682" s="125"/>
      <c r="S682" s="136"/>
      <c r="T682" s="124"/>
      <c r="U682" s="125"/>
      <c r="V682" s="125"/>
      <c r="W682" s="125"/>
      <c r="X682" s="125"/>
      <c r="Y682" s="125"/>
      <c r="Z682" s="125"/>
      <c r="AA682" s="125"/>
    </row>
    <row r="683" s="86" customFormat="1" ht="12.75" customHeight="1" spans="1:27">
      <c r="A683" s="136"/>
      <c r="B683" s="136"/>
      <c r="C683" s="125"/>
      <c r="D683" s="136"/>
      <c r="E683" s="136"/>
      <c r="F683" s="136"/>
      <c r="G683" s="336"/>
      <c r="H683" s="136"/>
      <c r="I683" s="124"/>
      <c r="J683" s="125"/>
      <c r="K683" s="125"/>
      <c r="L683" s="125"/>
      <c r="M683" s="125"/>
      <c r="N683" s="125"/>
      <c r="O683" s="125"/>
      <c r="P683" s="125"/>
      <c r="Q683" s="136"/>
      <c r="R683" s="125"/>
      <c r="S683" s="136"/>
      <c r="T683" s="124"/>
      <c r="U683" s="125"/>
      <c r="V683" s="125"/>
      <c r="W683" s="125"/>
      <c r="X683" s="125"/>
      <c r="Y683" s="125"/>
      <c r="Z683" s="125"/>
      <c r="AA683" s="125"/>
    </row>
    <row r="684" s="86" customFormat="1" ht="12.75" customHeight="1" spans="1:27">
      <c r="A684" s="136"/>
      <c r="B684" s="136"/>
      <c r="C684" s="125"/>
      <c r="D684" s="136"/>
      <c r="E684" s="136"/>
      <c r="F684" s="136"/>
      <c r="G684" s="336"/>
      <c r="H684" s="136"/>
      <c r="I684" s="124"/>
      <c r="J684" s="125"/>
      <c r="K684" s="125"/>
      <c r="L684" s="125"/>
      <c r="M684" s="125"/>
      <c r="N684" s="125"/>
      <c r="O684" s="125"/>
      <c r="P684" s="125"/>
      <c r="Q684" s="136"/>
      <c r="R684" s="125"/>
      <c r="S684" s="136"/>
      <c r="T684" s="124"/>
      <c r="U684" s="125"/>
      <c r="V684" s="125"/>
      <c r="W684" s="125"/>
      <c r="X684" s="125"/>
      <c r="Y684" s="125"/>
      <c r="Z684" s="125"/>
      <c r="AA684" s="125"/>
    </row>
    <row r="685" s="86" customFormat="1" ht="12.75" customHeight="1" spans="1:27">
      <c r="A685" s="136"/>
      <c r="B685" s="136"/>
      <c r="C685" s="125"/>
      <c r="D685" s="136"/>
      <c r="E685" s="136"/>
      <c r="F685" s="136"/>
      <c r="G685" s="336"/>
      <c r="H685" s="136"/>
      <c r="I685" s="124"/>
      <c r="J685" s="125"/>
      <c r="K685" s="125"/>
      <c r="L685" s="125"/>
      <c r="M685" s="125"/>
      <c r="N685" s="125"/>
      <c r="O685" s="125"/>
      <c r="P685" s="125"/>
      <c r="Q685" s="136"/>
      <c r="R685" s="125"/>
      <c r="S685" s="136"/>
      <c r="T685" s="124"/>
      <c r="U685" s="125"/>
      <c r="V685" s="125"/>
      <c r="W685" s="125"/>
      <c r="X685" s="125"/>
      <c r="Y685" s="125"/>
      <c r="Z685" s="125"/>
      <c r="AA685" s="125"/>
    </row>
    <row r="686" s="86" customFormat="1" ht="12.75" customHeight="1" spans="1:27">
      <c r="A686" s="136"/>
      <c r="B686" s="136"/>
      <c r="C686" s="125"/>
      <c r="D686" s="136"/>
      <c r="E686" s="136"/>
      <c r="F686" s="136"/>
      <c r="G686" s="336"/>
      <c r="H686" s="136"/>
      <c r="I686" s="124"/>
      <c r="J686" s="125"/>
      <c r="K686" s="125"/>
      <c r="L686" s="125"/>
      <c r="M686" s="125"/>
      <c r="N686" s="125"/>
      <c r="O686" s="125"/>
      <c r="P686" s="125"/>
      <c r="Q686" s="136"/>
      <c r="R686" s="125"/>
      <c r="S686" s="136"/>
      <c r="T686" s="124"/>
      <c r="U686" s="125"/>
      <c r="V686" s="125"/>
      <c r="W686" s="125"/>
      <c r="X686" s="125"/>
      <c r="Y686" s="125"/>
      <c r="Z686" s="125"/>
      <c r="AA686" s="125"/>
    </row>
    <row r="687" s="86" customFormat="1" ht="12.75" customHeight="1" spans="1:27">
      <c r="A687" s="136"/>
      <c r="B687" s="136"/>
      <c r="C687" s="125"/>
      <c r="D687" s="136"/>
      <c r="E687" s="136"/>
      <c r="F687" s="136"/>
      <c r="G687" s="336"/>
      <c r="H687" s="136"/>
      <c r="I687" s="124"/>
      <c r="J687" s="125"/>
      <c r="K687" s="125"/>
      <c r="L687" s="125"/>
      <c r="M687" s="125"/>
      <c r="N687" s="125"/>
      <c r="O687" s="125"/>
      <c r="P687" s="125"/>
      <c r="Q687" s="136"/>
      <c r="R687" s="125"/>
      <c r="S687" s="136"/>
      <c r="T687" s="124"/>
      <c r="U687" s="125"/>
      <c r="V687" s="125"/>
      <c r="W687" s="125"/>
      <c r="X687" s="125"/>
      <c r="Y687" s="125"/>
      <c r="Z687" s="125"/>
      <c r="AA687" s="125"/>
    </row>
    <row r="688" s="86" customFormat="1" ht="12.75" customHeight="1" spans="1:27">
      <c r="A688" s="136"/>
      <c r="B688" s="136"/>
      <c r="C688" s="125"/>
      <c r="D688" s="136"/>
      <c r="E688" s="136"/>
      <c r="F688" s="136"/>
      <c r="G688" s="336"/>
      <c r="H688" s="136"/>
      <c r="I688" s="124"/>
      <c r="J688" s="125"/>
      <c r="K688" s="125"/>
      <c r="L688" s="125"/>
      <c r="M688" s="125"/>
      <c r="N688" s="125"/>
      <c r="O688" s="125"/>
      <c r="P688" s="125"/>
      <c r="Q688" s="136"/>
      <c r="R688" s="125"/>
      <c r="S688" s="136"/>
      <c r="T688" s="124"/>
      <c r="U688" s="125"/>
      <c r="V688" s="125"/>
      <c r="W688" s="125"/>
      <c r="X688" s="125"/>
      <c r="Y688" s="125"/>
      <c r="Z688" s="125"/>
      <c r="AA688" s="125"/>
    </row>
    <row r="689" s="86" customFormat="1" ht="12.75" customHeight="1" spans="1:27">
      <c r="A689" s="136"/>
      <c r="B689" s="136"/>
      <c r="C689" s="125"/>
      <c r="D689" s="136"/>
      <c r="E689" s="136"/>
      <c r="F689" s="136"/>
      <c r="G689" s="336"/>
      <c r="H689" s="136"/>
      <c r="I689" s="124"/>
      <c r="J689" s="125"/>
      <c r="K689" s="125"/>
      <c r="L689" s="125"/>
      <c r="M689" s="125"/>
      <c r="N689" s="125"/>
      <c r="O689" s="125"/>
      <c r="P689" s="125"/>
      <c r="Q689" s="136"/>
      <c r="R689" s="125"/>
      <c r="S689" s="136"/>
      <c r="T689" s="124"/>
      <c r="U689" s="125"/>
      <c r="V689" s="125"/>
      <c r="W689" s="125"/>
      <c r="X689" s="125"/>
      <c r="Y689" s="125"/>
      <c r="Z689" s="125"/>
      <c r="AA689" s="125"/>
    </row>
    <row r="690" s="86" customFormat="1" ht="12.75" customHeight="1" spans="1:27">
      <c r="A690" s="136"/>
      <c r="B690" s="136"/>
      <c r="C690" s="125"/>
      <c r="D690" s="136"/>
      <c r="E690" s="136"/>
      <c r="F690" s="136"/>
      <c r="G690" s="336"/>
      <c r="H690" s="136"/>
      <c r="I690" s="124"/>
      <c r="J690" s="125"/>
      <c r="K690" s="125"/>
      <c r="L690" s="125"/>
      <c r="M690" s="125"/>
      <c r="N690" s="125"/>
      <c r="O690" s="125"/>
      <c r="P690" s="125"/>
      <c r="Q690" s="136"/>
      <c r="R690" s="125"/>
      <c r="S690" s="136"/>
      <c r="T690" s="124"/>
      <c r="U690" s="125"/>
      <c r="V690" s="125"/>
      <c r="W690" s="125"/>
      <c r="X690" s="125"/>
      <c r="Y690" s="125"/>
      <c r="Z690" s="125"/>
      <c r="AA690" s="125"/>
    </row>
    <row r="691" s="86" customFormat="1" ht="12.75" customHeight="1" spans="1:27">
      <c r="A691" s="136"/>
      <c r="B691" s="136"/>
      <c r="C691" s="125"/>
      <c r="D691" s="136"/>
      <c r="E691" s="136"/>
      <c r="F691" s="136"/>
      <c r="G691" s="336"/>
      <c r="H691" s="136"/>
      <c r="I691" s="124"/>
      <c r="J691" s="125"/>
      <c r="K691" s="125"/>
      <c r="L691" s="125"/>
      <c r="M691" s="125"/>
      <c r="N691" s="125"/>
      <c r="O691" s="125"/>
      <c r="P691" s="125"/>
      <c r="Q691" s="136"/>
      <c r="R691" s="125"/>
      <c r="S691" s="136"/>
      <c r="T691" s="124"/>
      <c r="U691" s="125"/>
      <c r="V691" s="125"/>
      <c r="W691" s="125"/>
      <c r="X691" s="125"/>
      <c r="Y691" s="125"/>
      <c r="Z691" s="125"/>
      <c r="AA691" s="125"/>
    </row>
    <row r="692" s="86" customFormat="1" ht="12.75" customHeight="1" spans="1:27">
      <c r="A692" s="136"/>
      <c r="B692" s="136"/>
      <c r="C692" s="125"/>
      <c r="D692" s="136"/>
      <c r="E692" s="136"/>
      <c r="F692" s="136"/>
      <c r="G692" s="336"/>
      <c r="H692" s="136"/>
      <c r="I692" s="124"/>
      <c r="J692" s="125"/>
      <c r="K692" s="125"/>
      <c r="L692" s="125"/>
      <c r="M692" s="125"/>
      <c r="N692" s="125"/>
      <c r="O692" s="125"/>
      <c r="P692" s="125"/>
      <c r="Q692" s="136"/>
      <c r="R692" s="125"/>
      <c r="S692" s="136"/>
      <c r="T692" s="124"/>
      <c r="U692" s="125"/>
      <c r="V692" s="125"/>
      <c r="W692" s="125"/>
      <c r="X692" s="125"/>
      <c r="Y692" s="125"/>
      <c r="Z692" s="125"/>
      <c r="AA692" s="125"/>
    </row>
    <row r="693" s="86" customFormat="1" ht="12.75" customHeight="1" spans="1:27">
      <c r="A693" s="136"/>
      <c r="B693" s="136"/>
      <c r="C693" s="125"/>
      <c r="D693" s="136"/>
      <c r="E693" s="136"/>
      <c r="F693" s="136"/>
      <c r="G693" s="336"/>
      <c r="H693" s="136"/>
      <c r="I693" s="124"/>
      <c r="J693" s="125"/>
      <c r="K693" s="125"/>
      <c r="L693" s="125"/>
      <c r="M693" s="125"/>
      <c r="N693" s="125"/>
      <c r="O693" s="125"/>
      <c r="P693" s="125"/>
      <c r="Q693" s="136"/>
      <c r="R693" s="125"/>
      <c r="S693" s="136"/>
      <c r="T693" s="124"/>
      <c r="U693" s="125"/>
      <c r="V693" s="125"/>
      <c r="W693" s="125"/>
      <c r="X693" s="125"/>
      <c r="Y693" s="125"/>
      <c r="Z693" s="125"/>
      <c r="AA693" s="125"/>
    </row>
    <row r="694" s="86" customFormat="1" ht="12.75" customHeight="1" spans="1:27">
      <c r="A694" s="136"/>
      <c r="B694" s="136"/>
      <c r="C694" s="125"/>
      <c r="D694" s="136"/>
      <c r="E694" s="136"/>
      <c r="F694" s="136"/>
      <c r="G694" s="336"/>
      <c r="H694" s="136"/>
      <c r="I694" s="124"/>
      <c r="J694" s="125"/>
      <c r="K694" s="125"/>
      <c r="L694" s="125"/>
      <c r="M694" s="125"/>
      <c r="N694" s="125"/>
      <c r="O694" s="125"/>
      <c r="P694" s="125"/>
      <c r="Q694" s="136"/>
      <c r="R694" s="125"/>
      <c r="S694" s="136"/>
      <c r="T694" s="124"/>
      <c r="U694" s="125"/>
      <c r="V694" s="125"/>
      <c r="W694" s="125"/>
      <c r="X694" s="125"/>
      <c r="Y694" s="125"/>
      <c r="Z694" s="125"/>
      <c r="AA694" s="125"/>
    </row>
    <row r="695" s="86" customFormat="1" ht="12.75" customHeight="1" spans="1:27">
      <c r="A695" s="136"/>
      <c r="B695" s="136"/>
      <c r="C695" s="125"/>
      <c r="D695" s="136"/>
      <c r="E695" s="136"/>
      <c r="F695" s="136"/>
      <c r="G695" s="336"/>
      <c r="H695" s="136"/>
      <c r="I695" s="124"/>
      <c r="J695" s="125"/>
      <c r="K695" s="125"/>
      <c r="L695" s="125"/>
      <c r="M695" s="125"/>
      <c r="N695" s="125"/>
      <c r="O695" s="125"/>
      <c r="P695" s="125"/>
      <c r="Q695" s="136"/>
      <c r="R695" s="125"/>
      <c r="S695" s="136"/>
      <c r="T695" s="124"/>
      <c r="U695" s="125"/>
      <c r="V695" s="125"/>
      <c r="W695" s="125"/>
      <c r="X695" s="125"/>
      <c r="Y695" s="125"/>
      <c r="Z695" s="125"/>
      <c r="AA695" s="125"/>
    </row>
    <row r="696" s="86" customFormat="1" ht="12.75" customHeight="1" spans="1:27">
      <c r="A696" s="136"/>
      <c r="B696" s="136"/>
      <c r="C696" s="125"/>
      <c r="D696" s="136"/>
      <c r="E696" s="136"/>
      <c r="F696" s="136"/>
      <c r="G696" s="336"/>
      <c r="H696" s="136"/>
      <c r="I696" s="124"/>
      <c r="J696" s="125"/>
      <c r="K696" s="125"/>
      <c r="L696" s="125"/>
      <c r="M696" s="125"/>
      <c r="N696" s="125"/>
      <c r="O696" s="125"/>
      <c r="P696" s="125"/>
      <c r="Q696" s="136"/>
      <c r="R696" s="125"/>
      <c r="S696" s="136"/>
      <c r="T696" s="124"/>
      <c r="U696" s="125"/>
      <c r="V696" s="125"/>
      <c r="W696" s="125"/>
      <c r="X696" s="125"/>
      <c r="Y696" s="125"/>
      <c r="Z696" s="125"/>
      <c r="AA696" s="125"/>
    </row>
    <row r="697" s="86" customFormat="1" ht="12.75" customHeight="1" spans="1:27">
      <c r="A697" s="136"/>
      <c r="B697" s="136"/>
      <c r="C697" s="125"/>
      <c r="D697" s="136"/>
      <c r="E697" s="136"/>
      <c r="F697" s="136"/>
      <c r="G697" s="336"/>
      <c r="H697" s="136"/>
      <c r="I697" s="124"/>
      <c r="J697" s="125"/>
      <c r="K697" s="125"/>
      <c r="L697" s="125"/>
      <c r="M697" s="125"/>
      <c r="N697" s="125"/>
      <c r="O697" s="125"/>
      <c r="P697" s="125"/>
      <c r="Q697" s="136"/>
      <c r="R697" s="125"/>
      <c r="S697" s="136"/>
      <c r="T697" s="124"/>
      <c r="U697" s="125"/>
      <c r="V697" s="125"/>
      <c r="W697" s="125"/>
      <c r="X697" s="125"/>
      <c r="Y697" s="125"/>
      <c r="Z697" s="125"/>
      <c r="AA697" s="125"/>
    </row>
    <row r="698" s="86" customFormat="1" ht="12.75" customHeight="1" spans="1:27">
      <c r="A698" s="136"/>
      <c r="B698" s="136"/>
      <c r="C698" s="125"/>
      <c r="D698" s="136"/>
      <c r="E698" s="136"/>
      <c r="F698" s="136"/>
      <c r="G698" s="336"/>
      <c r="H698" s="136"/>
      <c r="I698" s="124"/>
      <c r="J698" s="125"/>
      <c r="K698" s="125"/>
      <c r="L698" s="125"/>
      <c r="M698" s="125"/>
      <c r="N698" s="125"/>
      <c r="O698" s="125"/>
      <c r="P698" s="125"/>
      <c r="Q698" s="136"/>
      <c r="R698" s="125"/>
      <c r="S698" s="136"/>
      <c r="T698" s="124"/>
      <c r="U698" s="125"/>
      <c r="V698" s="125"/>
      <c r="W698" s="125"/>
      <c r="X698" s="125"/>
      <c r="Y698" s="125"/>
      <c r="Z698" s="125"/>
      <c r="AA698" s="125"/>
    </row>
    <row r="699" s="86" customFormat="1" ht="12.75" customHeight="1" spans="1:27">
      <c r="A699" s="136"/>
      <c r="B699" s="136"/>
      <c r="C699" s="125"/>
      <c r="D699" s="136"/>
      <c r="E699" s="136"/>
      <c r="F699" s="136"/>
      <c r="G699" s="336"/>
      <c r="H699" s="136"/>
      <c r="I699" s="124"/>
      <c r="J699" s="125"/>
      <c r="K699" s="125"/>
      <c r="L699" s="125"/>
      <c r="M699" s="125"/>
      <c r="N699" s="125"/>
      <c r="O699" s="125"/>
      <c r="P699" s="125"/>
      <c r="Q699" s="136"/>
      <c r="R699" s="125"/>
      <c r="S699" s="136"/>
      <c r="T699" s="124"/>
      <c r="U699" s="125"/>
      <c r="V699" s="125"/>
      <c r="W699" s="125"/>
      <c r="X699" s="125"/>
      <c r="Y699" s="125"/>
      <c r="Z699" s="125"/>
      <c r="AA699" s="125"/>
    </row>
    <row r="700" s="86" customFormat="1" ht="12.75" customHeight="1" spans="1:27">
      <c r="A700" s="136"/>
      <c r="B700" s="136"/>
      <c r="C700" s="125"/>
      <c r="D700" s="136"/>
      <c r="E700" s="136"/>
      <c r="F700" s="136"/>
      <c r="G700" s="336"/>
      <c r="H700" s="136"/>
      <c r="I700" s="124"/>
      <c r="J700" s="125"/>
      <c r="K700" s="125"/>
      <c r="L700" s="125"/>
      <c r="M700" s="125"/>
      <c r="N700" s="125"/>
      <c r="O700" s="125"/>
      <c r="P700" s="125"/>
      <c r="Q700" s="136"/>
      <c r="R700" s="125"/>
      <c r="S700" s="136"/>
      <c r="T700" s="124"/>
      <c r="U700" s="125"/>
      <c r="V700" s="125"/>
      <c r="W700" s="125"/>
      <c r="X700" s="125"/>
      <c r="Y700" s="125"/>
      <c r="Z700" s="125"/>
      <c r="AA700" s="125"/>
    </row>
    <row r="701" s="86" customFormat="1" ht="12.75" customHeight="1" spans="1:27">
      <c r="A701" s="136"/>
      <c r="B701" s="136"/>
      <c r="C701" s="125"/>
      <c r="D701" s="136"/>
      <c r="E701" s="136"/>
      <c r="F701" s="136"/>
      <c r="G701" s="336"/>
      <c r="H701" s="136"/>
      <c r="I701" s="124"/>
      <c r="J701" s="125"/>
      <c r="K701" s="125"/>
      <c r="L701" s="125"/>
      <c r="M701" s="125"/>
      <c r="N701" s="125"/>
      <c r="O701" s="125"/>
      <c r="P701" s="125"/>
      <c r="Q701" s="136"/>
      <c r="R701" s="125"/>
      <c r="S701" s="136"/>
      <c r="T701" s="124"/>
      <c r="U701" s="125"/>
      <c r="V701" s="125"/>
      <c r="W701" s="125"/>
      <c r="X701" s="125"/>
      <c r="Y701" s="125"/>
      <c r="Z701" s="125"/>
      <c r="AA701" s="125"/>
    </row>
    <row r="702" s="86" customFormat="1" ht="12.75" customHeight="1" spans="1:27">
      <c r="A702" s="136"/>
      <c r="B702" s="136"/>
      <c r="C702" s="125"/>
      <c r="D702" s="136"/>
      <c r="E702" s="136"/>
      <c r="F702" s="136"/>
      <c r="G702" s="336"/>
      <c r="H702" s="136"/>
      <c r="I702" s="124"/>
      <c r="J702" s="125"/>
      <c r="K702" s="125"/>
      <c r="L702" s="125"/>
      <c r="M702" s="125"/>
      <c r="N702" s="125"/>
      <c r="O702" s="125"/>
      <c r="P702" s="125"/>
      <c r="Q702" s="136"/>
      <c r="R702" s="125"/>
      <c r="S702" s="136"/>
      <c r="T702" s="124"/>
      <c r="U702" s="125"/>
      <c r="V702" s="125"/>
      <c r="W702" s="125"/>
      <c r="X702" s="125"/>
      <c r="Y702" s="125"/>
      <c r="Z702" s="125"/>
      <c r="AA702" s="125"/>
    </row>
    <row r="703" s="86" customFormat="1" ht="12.75" customHeight="1" spans="1:27">
      <c r="A703" s="136"/>
      <c r="B703" s="136"/>
      <c r="C703" s="125"/>
      <c r="D703" s="136"/>
      <c r="E703" s="136"/>
      <c r="F703" s="136"/>
      <c r="G703" s="336"/>
      <c r="H703" s="136"/>
      <c r="I703" s="124"/>
      <c r="J703" s="125"/>
      <c r="K703" s="125"/>
      <c r="L703" s="125"/>
      <c r="M703" s="125"/>
      <c r="N703" s="125"/>
      <c r="O703" s="125"/>
      <c r="P703" s="125"/>
      <c r="Q703" s="136"/>
      <c r="R703" s="125"/>
      <c r="S703" s="136"/>
      <c r="T703" s="124"/>
      <c r="U703" s="125"/>
      <c r="V703" s="125"/>
      <c r="W703" s="125"/>
      <c r="X703" s="125"/>
      <c r="Y703" s="125"/>
      <c r="Z703" s="125"/>
      <c r="AA703" s="125"/>
    </row>
    <row r="704" s="86" customFormat="1" ht="12.75" customHeight="1" spans="1:27">
      <c r="A704" s="136"/>
      <c r="B704" s="136"/>
      <c r="C704" s="125"/>
      <c r="D704" s="136"/>
      <c r="E704" s="136"/>
      <c r="F704" s="136"/>
      <c r="G704" s="336"/>
      <c r="H704" s="136"/>
      <c r="I704" s="124"/>
      <c r="J704" s="125"/>
      <c r="K704" s="125"/>
      <c r="L704" s="125"/>
      <c r="M704" s="125"/>
      <c r="N704" s="125"/>
      <c r="O704" s="125"/>
      <c r="P704" s="125"/>
      <c r="Q704" s="136"/>
      <c r="R704" s="125"/>
      <c r="S704" s="136"/>
      <c r="T704" s="124"/>
      <c r="U704" s="125"/>
      <c r="V704" s="125"/>
      <c r="W704" s="125"/>
      <c r="X704" s="125"/>
      <c r="Y704" s="125"/>
      <c r="Z704" s="125"/>
      <c r="AA704" s="125"/>
    </row>
    <row r="705" s="86" customFormat="1" ht="12.75" customHeight="1" spans="1:27">
      <c r="A705" s="136"/>
      <c r="B705" s="136"/>
      <c r="C705" s="125"/>
      <c r="D705" s="136"/>
      <c r="E705" s="136"/>
      <c r="F705" s="136"/>
      <c r="G705" s="336"/>
      <c r="H705" s="136"/>
      <c r="I705" s="124"/>
      <c r="J705" s="125"/>
      <c r="K705" s="125"/>
      <c r="L705" s="125"/>
      <c r="M705" s="125"/>
      <c r="N705" s="125"/>
      <c r="O705" s="125"/>
      <c r="P705" s="125"/>
      <c r="Q705" s="136"/>
      <c r="R705" s="125"/>
      <c r="S705" s="136"/>
      <c r="T705" s="124"/>
      <c r="U705" s="125"/>
      <c r="V705" s="125"/>
      <c r="W705" s="125"/>
      <c r="X705" s="125"/>
      <c r="Y705" s="125"/>
      <c r="Z705" s="125"/>
      <c r="AA705" s="125"/>
    </row>
    <row r="706" s="86" customFormat="1" ht="12.75" customHeight="1" spans="1:27">
      <c r="A706" s="136"/>
      <c r="B706" s="136"/>
      <c r="C706" s="125"/>
      <c r="D706" s="136"/>
      <c r="E706" s="136"/>
      <c r="F706" s="136"/>
      <c r="G706" s="336"/>
      <c r="H706" s="136"/>
      <c r="I706" s="124"/>
      <c r="J706" s="125"/>
      <c r="K706" s="125"/>
      <c r="L706" s="125"/>
      <c r="M706" s="125"/>
      <c r="N706" s="125"/>
      <c r="O706" s="125"/>
      <c r="P706" s="125"/>
      <c r="Q706" s="136"/>
      <c r="R706" s="125"/>
      <c r="S706" s="136"/>
      <c r="T706" s="124"/>
      <c r="U706" s="125"/>
      <c r="V706" s="125"/>
      <c r="W706" s="125"/>
      <c r="X706" s="125"/>
      <c r="Y706" s="125"/>
      <c r="Z706" s="125"/>
      <c r="AA706" s="125"/>
    </row>
    <row r="707" s="86" customFormat="1" ht="12.75" customHeight="1" spans="1:27">
      <c r="A707" s="136"/>
      <c r="B707" s="136"/>
      <c r="C707" s="125"/>
      <c r="D707" s="136"/>
      <c r="E707" s="136"/>
      <c r="F707" s="136"/>
      <c r="G707" s="336"/>
      <c r="H707" s="136"/>
      <c r="I707" s="124"/>
      <c r="J707" s="125"/>
      <c r="K707" s="125"/>
      <c r="L707" s="125"/>
      <c r="M707" s="125"/>
      <c r="N707" s="125"/>
      <c r="O707" s="125"/>
      <c r="P707" s="125"/>
      <c r="Q707" s="136"/>
      <c r="R707" s="125"/>
      <c r="S707" s="136"/>
      <c r="T707" s="124"/>
      <c r="U707" s="125"/>
      <c r="V707" s="125"/>
      <c r="W707" s="125"/>
      <c r="X707" s="125"/>
      <c r="Y707" s="125"/>
      <c r="Z707" s="125"/>
      <c r="AA707" s="125"/>
    </row>
    <row r="708" s="86" customFormat="1" ht="12.75" customHeight="1" spans="1:27">
      <c r="A708" s="136"/>
      <c r="B708" s="136"/>
      <c r="C708" s="125"/>
      <c r="D708" s="136"/>
      <c r="E708" s="136"/>
      <c r="F708" s="136"/>
      <c r="G708" s="336"/>
      <c r="H708" s="136"/>
      <c r="I708" s="124"/>
      <c r="J708" s="125"/>
      <c r="K708" s="125"/>
      <c r="L708" s="125"/>
      <c r="M708" s="125"/>
      <c r="N708" s="125"/>
      <c r="O708" s="125"/>
      <c r="P708" s="125"/>
      <c r="Q708" s="136"/>
      <c r="R708" s="125"/>
      <c r="S708" s="136"/>
      <c r="T708" s="124"/>
      <c r="U708" s="125"/>
      <c r="V708" s="125"/>
      <c r="W708" s="125"/>
      <c r="X708" s="125"/>
      <c r="Y708" s="125"/>
      <c r="Z708" s="125"/>
      <c r="AA708" s="125"/>
    </row>
    <row r="709" s="86" customFormat="1" ht="12.75" customHeight="1" spans="1:27">
      <c r="A709" s="136"/>
      <c r="B709" s="136"/>
      <c r="C709" s="125"/>
      <c r="D709" s="136"/>
      <c r="E709" s="136"/>
      <c r="F709" s="136"/>
      <c r="G709" s="336"/>
      <c r="H709" s="136"/>
      <c r="I709" s="124"/>
      <c r="J709" s="125"/>
      <c r="K709" s="125"/>
      <c r="L709" s="125"/>
      <c r="M709" s="125"/>
      <c r="N709" s="125"/>
      <c r="O709" s="125"/>
      <c r="P709" s="125"/>
      <c r="Q709" s="136"/>
      <c r="R709" s="125"/>
      <c r="S709" s="136"/>
      <c r="T709" s="124"/>
      <c r="U709" s="125"/>
      <c r="V709" s="125"/>
      <c r="W709" s="125"/>
      <c r="X709" s="125"/>
      <c r="Y709" s="125"/>
      <c r="Z709" s="125"/>
      <c r="AA709" s="125"/>
    </row>
    <row r="710" s="86" customFormat="1" ht="12.75" customHeight="1" spans="1:27">
      <c r="A710" s="136"/>
      <c r="B710" s="136"/>
      <c r="C710" s="125"/>
      <c r="D710" s="136"/>
      <c r="E710" s="136"/>
      <c r="F710" s="136"/>
      <c r="G710" s="336"/>
      <c r="H710" s="136"/>
      <c r="I710" s="124"/>
      <c r="J710" s="125"/>
      <c r="K710" s="125"/>
      <c r="L710" s="125"/>
      <c r="M710" s="125"/>
      <c r="N710" s="125"/>
      <c r="O710" s="125"/>
      <c r="P710" s="125"/>
      <c r="Q710" s="136"/>
      <c r="R710" s="125"/>
      <c r="S710" s="136"/>
      <c r="T710" s="124"/>
      <c r="U710" s="125"/>
      <c r="V710" s="125"/>
      <c r="W710" s="125"/>
      <c r="X710" s="125"/>
      <c r="Y710" s="125"/>
      <c r="Z710" s="125"/>
      <c r="AA710" s="125"/>
    </row>
    <row r="711" s="86" customFormat="1" ht="12.75" customHeight="1" spans="1:27">
      <c r="A711" s="136"/>
      <c r="B711" s="136"/>
      <c r="C711" s="125"/>
      <c r="D711" s="136"/>
      <c r="E711" s="136"/>
      <c r="F711" s="136"/>
      <c r="G711" s="336"/>
      <c r="H711" s="136"/>
      <c r="I711" s="124"/>
      <c r="J711" s="125"/>
      <c r="K711" s="125"/>
      <c r="L711" s="125"/>
      <c r="M711" s="125"/>
      <c r="N711" s="125"/>
      <c r="O711" s="125"/>
      <c r="P711" s="125"/>
      <c r="Q711" s="136"/>
      <c r="R711" s="125"/>
      <c r="S711" s="136"/>
      <c r="T711" s="124"/>
      <c r="U711" s="125"/>
      <c r="V711" s="125"/>
      <c r="W711" s="125"/>
      <c r="X711" s="125"/>
      <c r="Y711" s="125"/>
      <c r="Z711" s="125"/>
      <c r="AA711" s="125"/>
    </row>
    <row r="712" s="86" customFormat="1" ht="12.75" customHeight="1" spans="1:27">
      <c r="A712" s="136"/>
      <c r="B712" s="136"/>
      <c r="C712" s="125"/>
      <c r="D712" s="136"/>
      <c r="E712" s="136"/>
      <c r="F712" s="136"/>
      <c r="G712" s="336"/>
      <c r="H712" s="136"/>
      <c r="I712" s="124"/>
      <c r="J712" s="125"/>
      <c r="K712" s="125"/>
      <c r="L712" s="125"/>
      <c r="M712" s="125"/>
      <c r="N712" s="125"/>
      <c r="O712" s="125"/>
      <c r="P712" s="125"/>
      <c r="Q712" s="136"/>
      <c r="R712" s="125"/>
      <c r="S712" s="136"/>
      <c r="T712" s="124"/>
      <c r="U712" s="125"/>
      <c r="V712" s="125"/>
      <c r="W712" s="125"/>
      <c r="X712" s="125"/>
      <c r="Y712" s="125"/>
      <c r="Z712" s="125"/>
      <c r="AA712" s="125"/>
    </row>
    <row r="713" s="86" customFormat="1" ht="12.75" customHeight="1" spans="1:27">
      <c r="A713" s="136"/>
      <c r="B713" s="136"/>
      <c r="C713" s="125"/>
      <c r="D713" s="136"/>
      <c r="E713" s="136"/>
      <c r="F713" s="136"/>
      <c r="G713" s="336"/>
      <c r="H713" s="136"/>
      <c r="I713" s="124"/>
      <c r="J713" s="125"/>
      <c r="K713" s="125"/>
      <c r="L713" s="125"/>
      <c r="M713" s="125"/>
      <c r="N713" s="125"/>
      <c r="O713" s="125"/>
      <c r="P713" s="125"/>
      <c r="Q713" s="136"/>
      <c r="R713" s="125"/>
      <c r="S713" s="136"/>
      <c r="T713" s="124"/>
      <c r="U713" s="125"/>
      <c r="V713" s="125"/>
      <c r="W713" s="125"/>
      <c r="X713" s="125"/>
      <c r="Y713" s="125"/>
      <c r="Z713" s="125"/>
      <c r="AA713" s="125"/>
    </row>
    <row r="714" s="86" customFormat="1" ht="12.75" customHeight="1" spans="1:27">
      <c r="A714" s="136"/>
      <c r="B714" s="136"/>
      <c r="C714" s="125"/>
      <c r="D714" s="136"/>
      <c r="E714" s="136"/>
      <c r="F714" s="136"/>
      <c r="G714" s="336"/>
      <c r="H714" s="136"/>
      <c r="I714" s="124"/>
      <c r="J714" s="125"/>
      <c r="K714" s="125"/>
      <c r="L714" s="125"/>
      <c r="M714" s="125"/>
      <c r="N714" s="125"/>
      <c r="O714" s="125"/>
      <c r="P714" s="125"/>
      <c r="Q714" s="136"/>
      <c r="R714" s="125"/>
      <c r="S714" s="136"/>
      <c r="T714" s="124"/>
      <c r="U714" s="125"/>
      <c r="V714" s="125"/>
      <c r="W714" s="125"/>
      <c r="X714" s="125"/>
      <c r="Y714" s="125"/>
      <c r="Z714" s="125"/>
      <c r="AA714" s="125"/>
    </row>
    <row r="715" s="86" customFormat="1" ht="12.75" customHeight="1" spans="1:27">
      <c r="A715" s="136"/>
      <c r="B715" s="136"/>
      <c r="C715" s="125"/>
      <c r="D715" s="136"/>
      <c r="E715" s="136"/>
      <c r="F715" s="136"/>
      <c r="G715" s="336"/>
      <c r="H715" s="136"/>
      <c r="I715" s="124"/>
      <c r="J715" s="125"/>
      <c r="K715" s="125"/>
      <c r="L715" s="125"/>
      <c r="M715" s="125"/>
      <c r="N715" s="125"/>
      <c r="O715" s="125"/>
      <c r="P715" s="125"/>
      <c r="Q715" s="136"/>
      <c r="R715" s="125"/>
      <c r="S715" s="136"/>
      <c r="T715" s="124"/>
      <c r="U715" s="125"/>
      <c r="V715" s="125"/>
      <c r="W715" s="125"/>
      <c r="X715" s="125"/>
      <c r="Y715" s="125"/>
      <c r="Z715" s="125"/>
      <c r="AA715" s="125"/>
    </row>
    <row r="716" s="86" customFormat="1" ht="12.75" customHeight="1" spans="1:27">
      <c r="A716" s="136"/>
      <c r="B716" s="136"/>
      <c r="C716" s="125"/>
      <c r="D716" s="136"/>
      <c r="E716" s="136"/>
      <c r="F716" s="136"/>
      <c r="G716" s="336"/>
      <c r="H716" s="136"/>
      <c r="I716" s="124"/>
      <c r="J716" s="125"/>
      <c r="K716" s="125"/>
      <c r="L716" s="125"/>
      <c r="M716" s="125"/>
      <c r="N716" s="125"/>
      <c r="O716" s="125"/>
      <c r="P716" s="125"/>
      <c r="Q716" s="136"/>
      <c r="R716" s="125"/>
      <c r="S716" s="136"/>
      <c r="T716" s="124"/>
      <c r="U716" s="125"/>
      <c r="V716" s="125"/>
      <c r="W716" s="125"/>
      <c r="X716" s="125"/>
      <c r="Y716" s="125"/>
      <c r="Z716" s="125"/>
      <c r="AA716" s="125"/>
    </row>
    <row r="717" s="86" customFormat="1" ht="12.75" customHeight="1" spans="1:27">
      <c r="A717" s="136"/>
      <c r="B717" s="136"/>
      <c r="C717" s="125"/>
      <c r="D717" s="136"/>
      <c r="E717" s="136"/>
      <c r="F717" s="136"/>
      <c r="G717" s="336"/>
      <c r="H717" s="136"/>
      <c r="I717" s="124"/>
      <c r="J717" s="125"/>
      <c r="K717" s="125"/>
      <c r="L717" s="125"/>
      <c r="M717" s="125"/>
      <c r="N717" s="125"/>
      <c r="O717" s="125"/>
      <c r="P717" s="125"/>
      <c r="Q717" s="136"/>
      <c r="R717" s="125"/>
      <c r="S717" s="136"/>
      <c r="T717" s="124"/>
      <c r="U717" s="125"/>
      <c r="V717" s="125"/>
      <c r="W717" s="125"/>
      <c r="X717" s="125"/>
      <c r="Y717" s="125"/>
      <c r="Z717" s="125"/>
      <c r="AA717" s="125"/>
    </row>
    <row r="718" s="86" customFormat="1" ht="12.75" customHeight="1" spans="1:27">
      <c r="A718" s="136"/>
      <c r="B718" s="136"/>
      <c r="C718" s="125"/>
      <c r="D718" s="136"/>
      <c r="E718" s="136"/>
      <c r="F718" s="136"/>
      <c r="G718" s="336"/>
      <c r="H718" s="136"/>
      <c r="I718" s="124"/>
      <c r="J718" s="125"/>
      <c r="K718" s="125"/>
      <c r="L718" s="125"/>
      <c r="M718" s="125"/>
      <c r="N718" s="125"/>
      <c r="O718" s="125"/>
      <c r="P718" s="125"/>
      <c r="Q718" s="136"/>
      <c r="R718" s="125"/>
      <c r="S718" s="136"/>
      <c r="T718" s="124"/>
      <c r="U718" s="125"/>
      <c r="V718" s="125"/>
      <c r="W718" s="125"/>
      <c r="X718" s="125"/>
      <c r="Y718" s="125"/>
      <c r="Z718" s="125"/>
      <c r="AA718" s="125"/>
    </row>
    <row r="719" s="86" customFormat="1" ht="12.75" customHeight="1" spans="1:27">
      <c r="A719" s="136"/>
      <c r="B719" s="136"/>
      <c r="C719" s="125"/>
      <c r="D719" s="136"/>
      <c r="E719" s="136"/>
      <c r="F719" s="136"/>
      <c r="G719" s="336"/>
      <c r="H719" s="136"/>
      <c r="I719" s="124"/>
      <c r="J719" s="125"/>
      <c r="K719" s="125"/>
      <c r="L719" s="125"/>
      <c r="M719" s="125"/>
      <c r="N719" s="125"/>
      <c r="O719" s="125"/>
      <c r="P719" s="125"/>
      <c r="Q719" s="136"/>
      <c r="R719" s="125"/>
      <c r="S719" s="136"/>
      <c r="T719" s="124"/>
      <c r="U719" s="125"/>
      <c r="V719" s="125"/>
      <c r="W719" s="125"/>
      <c r="X719" s="125"/>
      <c r="Y719" s="125"/>
      <c r="Z719" s="125"/>
      <c r="AA719" s="125"/>
    </row>
    <row r="720" s="86" customFormat="1" ht="12.75" customHeight="1" spans="1:27">
      <c r="A720" s="136"/>
      <c r="B720" s="136"/>
      <c r="C720" s="125"/>
      <c r="D720" s="136"/>
      <c r="E720" s="136"/>
      <c r="F720" s="136"/>
      <c r="G720" s="336"/>
      <c r="H720" s="136"/>
      <c r="I720" s="124"/>
      <c r="J720" s="125"/>
      <c r="K720" s="125"/>
      <c r="L720" s="125"/>
      <c r="M720" s="125"/>
      <c r="N720" s="125"/>
      <c r="O720" s="125"/>
      <c r="P720" s="125"/>
      <c r="Q720" s="136"/>
      <c r="R720" s="125"/>
      <c r="S720" s="136"/>
      <c r="T720" s="124"/>
      <c r="U720" s="125"/>
      <c r="V720" s="125"/>
      <c r="W720" s="125"/>
      <c r="X720" s="125"/>
      <c r="Y720" s="125"/>
      <c r="Z720" s="125"/>
      <c r="AA720" s="125"/>
    </row>
    <row r="721" s="86" customFormat="1" ht="12.75" customHeight="1" spans="1:27">
      <c r="A721" s="136"/>
      <c r="B721" s="136"/>
      <c r="C721" s="125"/>
      <c r="D721" s="136"/>
      <c r="E721" s="136"/>
      <c r="F721" s="136"/>
      <c r="G721" s="336"/>
      <c r="H721" s="136"/>
      <c r="I721" s="124"/>
      <c r="J721" s="125"/>
      <c r="K721" s="125"/>
      <c r="L721" s="125"/>
      <c r="M721" s="125"/>
      <c r="N721" s="125"/>
      <c r="O721" s="125"/>
      <c r="P721" s="125"/>
      <c r="Q721" s="136"/>
      <c r="R721" s="125"/>
      <c r="S721" s="136"/>
      <c r="T721" s="124"/>
      <c r="U721" s="125"/>
      <c r="V721" s="125"/>
      <c r="W721" s="125"/>
      <c r="X721" s="125"/>
      <c r="Y721" s="125"/>
      <c r="Z721" s="125"/>
      <c r="AA721" s="125"/>
    </row>
    <row r="722" s="86" customFormat="1" ht="12.75" customHeight="1" spans="1:27">
      <c r="A722" s="136"/>
      <c r="B722" s="136"/>
      <c r="C722" s="125"/>
      <c r="D722" s="136"/>
      <c r="E722" s="136"/>
      <c r="F722" s="136"/>
      <c r="G722" s="336"/>
      <c r="H722" s="136"/>
      <c r="I722" s="124"/>
      <c r="J722" s="125"/>
      <c r="K722" s="125"/>
      <c r="L722" s="125"/>
      <c r="M722" s="125"/>
      <c r="N722" s="125"/>
      <c r="O722" s="125"/>
      <c r="P722" s="125"/>
      <c r="Q722" s="136"/>
      <c r="R722" s="125"/>
      <c r="S722" s="136"/>
      <c r="T722" s="124"/>
      <c r="U722" s="125"/>
      <c r="V722" s="125"/>
      <c r="W722" s="125"/>
      <c r="X722" s="125"/>
      <c r="Y722" s="125"/>
      <c r="Z722" s="125"/>
      <c r="AA722" s="125"/>
    </row>
    <row r="723" s="86" customFormat="1" ht="12.75" customHeight="1" spans="1:27">
      <c r="A723" s="136"/>
      <c r="B723" s="136"/>
      <c r="C723" s="125"/>
      <c r="D723" s="136"/>
      <c r="E723" s="136"/>
      <c r="F723" s="136"/>
      <c r="G723" s="336"/>
      <c r="H723" s="136"/>
      <c r="I723" s="124"/>
      <c r="J723" s="125"/>
      <c r="K723" s="125"/>
      <c r="L723" s="125"/>
      <c r="M723" s="125"/>
      <c r="N723" s="125"/>
      <c r="O723" s="125"/>
      <c r="P723" s="125"/>
      <c r="Q723" s="136"/>
      <c r="R723" s="125"/>
      <c r="S723" s="136"/>
      <c r="T723" s="124"/>
      <c r="U723" s="125"/>
      <c r="V723" s="125"/>
      <c r="W723" s="125"/>
      <c r="X723" s="125"/>
      <c r="Y723" s="125"/>
      <c r="Z723" s="125"/>
      <c r="AA723" s="125"/>
    </row>
    <row r="724" s="86" customFormat="1" ht="12.75" customHeight="1" spans="1:27">
      <c r="A724" s="136"/>
      <c r="B724" s="136"/>
      <c r="C724" s="125"/>
      <c r="D724" s="136"/>
      <c r="E724" s="136"/>
      <c r="F724" s="136"/>
      <c r="G724" s="336"/>
      <c r="H724" s="136"/>
      <c r="I724" s="124"/>
      <c r="J724" s="125"/>
      <c r="K724" s="125"/>
      <c r="L724" s="125"/>
      <c r="M724" s="125"/>
      <c r="N724" s="125"/>
      <c r="O724" s="125"/>
      <c r="P724" s="125"/>
      <c r="Q724" s="136"/>
      <c r="R724" s="125"/>
      <c r="S724" s="136"/>
      <c r="T724" s="124"/>
      <c r="U724" s="125"/>
      <c r="V724" s="125"/>
      <c r="W724" s="125"/>
      <c r="X724" s="125"/>
      <c r="Y724" s="125"/>
      <c r="Z724" s="125"/>
      <c r="AA724" s="125"/>
    </row>
    <row r="725" s="86" customFormat="1" ht="12.75" customHeight="1" spans="1:27">
      <c r="A725" s="136"/>
      <c r="B725" s="136"/>
      <c r="C725" s="125"/>
      <c r="D725" s="136"/>
      <c r="E725" s="136"/>
      <c r="F725" s="136"/>
      <c r="G725" s="336"/>
      <c r="H725" s="136"/>
      <c r="I725" s="124"/>
      <c r="J725" s="125"/>
      <c r="K725" s="125"/>
      <c r="L725" s="125"/>
      <c r="M725" s="125"/>
      <c r="N725" s="125"/>
      <c r="O725" s="125"/>
      <c r="P725" s="125"/>
      <c r="Q725" s="136"/>
      <c r="R725" s="125"/>
      <c r="S725" s="136"/>
      <c r="T725" s="124"/>
      <c r="U725" s="125"/>
      <c r="V725" s="125"/>
      <c r="W725" s="125"/>
      <c r="X725" s="125"/>
      <c r="Y725" s="125"/>
      <c r="Z725" s="125"/>
      <c r="AA725" s="125"/>
    </row>
    <row r="726" s="86" customFormat="1" ht="12.75" customHeight="1" spans="1:27">
      <c r="A726" s="136"/>
      <c r="B726" s="136"/>
      <c r="C726" s="125"/>
      <c r="D726" s="136"/>
      <c r="E726" s="136"/>
      <c r="F726" s="136"/>
      <c r="G726" s="336"/>
      <c r="H726" s="136"/>
      <c r="I726" s="124"/>
      <c r="J726" s="125"/>
      <c r="K726" s="125"/>
      <c r="L726" s="125"/>
      <c r="M726" s="125"/>
      <c r="N726" s="125"/>
      <c r="O726" s="125"/>
      <c r="P726" s="125"/>
      <c r="Q726" s="136"/>
      <c r="R726" s="125"/>
      <c r="S726" s="136"/>
      <c r="T726" s="124"/>
      <c r="U726" s="125"/>
      <c r="V726" s="125"/>
      <c r="W726" s="125"/>
      <c r="X726" s="125"/>
      <c r="Y726" s="125"/>
      <c r="Z726" s="125"/>
      <c r="AA726" s="125"/>
    </row>
    <row r="727" s="86" customFormat="1" ht="12.75" customHeight="1" spans="1:27">
      <c r="A727" s="136"/>
      <c r="B727" s="136"/>
      <c r="C727" s="125"/>
      <c r="D727" s="136"/>
      <c r="E727" s="136"/>
      <c r="F727" s="136"/>
      <c r="G727" s="336"/>
      <c r="H727" s="136"/>
      <c r="I727" s="124"/>
      <c r="J727" s="125"/>
      <c r="K727" s="125"/>
      <c r="L727" s="125"/>
      <c r="M727" s="125"/>
      <c r="N727" s="125"/>
      <c r="O727" s="125"/>
      <c r="P727" s="125"/>
      <c r="Q727" s="136"/>
      <c r="R727" s="125"/>
      <c r="S727" s="136"/>
      <c r="T727" s="124"/>
      <c r="U727" s="125"/>
      <c r="V727" s="125"/>
      <c r="W727" s="125"/>
      <c r="X727" s="125"/>
      <c r="Y727" s="125"/>
      <c r="Z727" s="125"/>
      <c r="AA727" s="125"/>
    </row>
    <row r="728" s="86" customFormat="1" ht="12.75" customHeight="1" spans="1:27">
      <c r="A728" s="136"/>
      <c r="B728" s="136"/>
      <c r="C728" s="125"/>
      <c r="D728" s="136"/>
      <c r="E728" s="136"/>
      <c r="F728" s="136"/>
      <c r="G728" s="336"/>
      <c r="H728" s="136"/>
      <c r="I728" s="124"/>
      <c r="J728" s="125"/>
      <c r="K728" s="125"/>
      <c r="L728" s="125"/>
      <c r="M728" s="125"/>
      <c r="N728" s="125"/>
      <c r="O728" s="125"/>
      <c r="P728" s="125"/>
      <c r="Q728" s="136"/>
      <c r="R728" s="125"/>
      <c r="S728" s="136"/>
      <c r="T728" s="124"/>
      <c r="U728" s="125"/>
      <c r="V728" s="125"/>
      <c r="W728" s="125"/>
      <c r="X728" s="125"/>
      <c r="Y728" s="125"/>
      <c r="Z728" s="125"/>
      <c r="AA728" s="125"/>
    </row>
    <row r="729" s="86" customFormat="1" ht="12.75" customHeight="1" spans="1:27">
      <c r="A729" s="136"/>
      <c r="B729" s="136"/>
      <c r="C729" s="125"/>
      <c r="D729" s="136"/>
      <c r="E729" s="136"/>
      <c r="F729" s="136"/>
      <c r="G729" s="336"/>
      <c r="H729" s="136"/>
      <c r="I729" s="124"/>
      <c r="J729" s="125"/>
      <c r="K729" s="125"/>
      <c r="L729" s="125"/>
      <c r="M729" s="125"/>
      <c r="N729" s="125"/>
      <c r="O729" s="125"/>
      <c r="P729" s="125"/>
      <c r="Q729" s="136"/>
      <c r="R729" s="125"/>
      <c r="S729" s="136"/>
      <c r="T729" s="124"/>
      <c r="U729" s="125"/>
      <c r="V729" s="125"/>
      <c r="W729" s="125"/>
      <c r="X729" s="125"/>
      <c r="Y729" s="125"/>
      <c r="Z729" s="125"/>
      <c r="AA729" s="125"/>
    </row>
    <row r="730" s="86" customFormat="1" ht="12.75" customHeight="1" spans="1:27">
      <c r="A730" s="136"/>
      <c r="B730" s="136"/>
      <c r="C730" s="125"/>
      <c r="D730" s="136"/>
      <c r="E730" s="136"/>
      <c r="F730" s="136"/>
      <c r="G730" s="336"/>
      <c r="H730" s="136"/>
      <c r="I730" s="124"/>
      <c r="J730" s="125"/>
      <c r="K730" s="125"/>
      <c r="L730" s="125"/>
      <c r="M730" s="125"/>
      <c r="N730" s="125"/>
      <c r="O730" s="125"/>
      <c r="P730" s="125"/>
      <c r="Q730" s="136"/>
      <c r="R730" s="125"/>
      <c r="S730" s="136"/>
      <c r="T730" s="124"/>
      <c r="U730" s="125"/>
      <c r="V730" s="125"/>
      <c r="W730" s="125"/>
      <c r="X730" s="125"/>
      <c r="Y730" s="125"/>
      <c r="Z730" s="125"/>
      <c r="AA730" s="125"/>
    </row>
    <row r="731" s="86" customFormat="1" ht="12.75" customHeight="1" spans="1:27">
      <c r="A731" s="136"/>
      <c r="B731" s="136"/>
      <c r="C731" s="125"/>
      <c r="D731" s="136"/>
      <c r="E731" s="136"/>
      <c r="F731" s="136"/>
      <c r="G731" s="336"/>
      <c r="H731" s="136"/>
      <c r="I731" s="124"/>
      <c r="J731" s="125"/>
      <c r="K731" s="125"/>
      <c r="L731" s="125"/>
      <c r="M731" s="125"/>
      <c r="N731" s="125"/>
      <c r="O731" s="125"/>
      <c r="P731" s="125"/>
      <c r="Q731" s="136"/>
      <c r="R731" s="125"/>
      <c r="S731" s="136"/>
      <c r="T731" s="124"/>
      <c r="U731" s="125"/>
      <c r="V731" s="125"/>
      <c r="W731" s="125"/>
      <c r="X731" s="125"/>
      <c r="Y731" s="125"/>
      <c r="Z731" s="125"/>
      <c r="AA731" s="125"/>
    </row>
    <row r="732" s="86" customFormat="1" ht="12.75" customHeight="1" spans="1:27">
      <c r="A732" s="136"/>
      <c r="B732" s="136"/>
      <c r="C732" s="125"/>
      <c r="D732" s="136"/>
      <c r="E732" s="136"/>
      <c r="F732" s="136"/>
      <c r="G732" s="336"/>
      <c r="H732" s="136"/>
      <c r="I732" s="124"/>
      <c r="J732" s="125"/>
      <c r="K732" s="125"/>
      <c r="L732" s="125"/>
      <c r="M732" s="125"/>
      <c r="N732" s="125"/>
      <c r="O732" s="125"/>
      <c r="P732" s="125"/>
      <c r="Q732" s="136"/>
      <c r="R732" s="125"/>
      <c r="S732" s="136"/>
      <c r="T732" s="124"/>
      <c r="U732" s="125"/>
      <c r="V732" s="125"/>
      <c r="W732" s="125"/>
      <c r="X732" s="125"/>
      <c r="Y732" s="125"/>
      <c r="Z732" s="125"/>
      <c r="AA732" s="125"/>
    </row>
    <row r="733" s="86" customFormat="1" ht="12.75" customHeight="1" spans="1:27">
      <c r="A733" s="136"/>
      <c r="B733" s="136"/>
      <c r="C733" s="125"/>
      <c r="D733" s="136"/>
      <c r="E733" s="136"/>
      <c r="F733" s="136"/>
      <c r="G733" s="336"/>
      <c r="H733" s="136"/>
      <c r="I733" s="124"/>
      <c r="J733" s="125"/>
      <c r="K733" s="125"/>
      <c r="L733" s="125"/>
      <c r="M733" s="125"/>
      <c r="N733" s="125"/>
      <c r="O733" s="125"/>
      <c r="P733" s="125"/>
      <c r="Q733" s="136"/>
      <c r="R733" s="125"/>
      <c r="S733" s="136"/>
      <c r="T733" s="124"/>
      <c r="U733" s="125"/>
      <c r="V733" s="125"/>
      <c r="W733" s="125"/>
      <c r="X733" s="125"/>
      <c r="Y733" s="125"/>
      <c r="Z733" s="125"/>
      <c r="AA733" s="125"/>
    </row>
    <row r="734" s="86" customFormat="1" ht="12.75" customHeight="1" spans="1:27">
      <c r="A734" s="136"/>
      <c r="B734" s="136"/>
      <c r="C734" s="125"/>
      <c r="D734" s="136"/>
      <c r="E734" s="136"/>
      <c r="F734" s="136"/>
      <c r="G734" s="336"/>
      <c r="H734" s="136"/>
      <c r="I734" s="124"/>
      <c r="J734" s="125"/>
      <c r="K734" s="125"/>
      <c r="L734" s="125"/>
      <c r="M734" s="125"/>
      <c r="N734" s="125"/>
      <c r="O734" s="125"/>
      <c r="P734" s="125"/>
      <c r="Q734" s="136"/>
      <c r="R734" s="125"/>
      <c r="S734" s="136"/>
      <c r="T734" s="124"/>
      <c r="U734" s="125"/>
      <c r="V734" s="125"/>
      <c r="W734" s="125"/>
      <c r="X734" s="125"/>
      <c r="Y734" s="125"/>
      <c r="Z734" s="125"/>
      <c r="AA734" s="125"/>
    </row>
    <row r="735" s="86" customFormat="1" ht="12.75" customHeight="1" spans="1:27">
      <c r="A735" s="136"/>
      <c r="B735" s="136"/>
      <c r="C735" s="125"/>
      <c r="D735" s="136"/>
      <c r="E735" s="136"/>
      <c r="F735" s="136"/>
      <c r="G735" s="336"/>
      <c r="H735" s="136"/>
      <c r="I735" s="124"/>
      <c r="J735" s="125"/>
      <c r="K735" s="125"/>
      <c r="L735" s="125"/>
      <c r="M735" s="125"/>
      <c r="N735" s="125"/>
      <c r="O735" s="125"/>
      <c r="P735" s="125"/>
      <c r="Q735" s="136"/>
      <c r="R735" s="125"/>
      <c r="S735" s="136"/>
      <c r="T735" s="124"/>
      <c r="U735" s="125"/>
      <c r="V735" s="125"/>
      <c r="W735" s="125"/>
      <c r="X735" s="125"/>
      <c r="Y735" s="125"/>
      <c r="Z735" s="125"/>
      <c r="AA735" s="125"/>
    </row>
    <row r="736" s="86" customFormat="1" ht="12.75" customHeight="1" spans="1:27">
      <c r="A736" s="136"/>
      <c r="B736" s="136"/>
      <c r="C736" s="125"/>
      <c r="D736" s="136"/>
      <c r="E736" s="136"/>
      <c r="F736" s="136"/>
      <c r="G736" s="336"/>
      <c r="H736" s="136"/>
      <c r="I736" s="124"/>
      <c r="J736" s="125"/>
      <c r="K736" s="125"/>
      <c r="L736" s="125"/>
      <c r="M736" s="125"/>
      <c r="N736" s="125"/>
      <c r="O736" s="125"/>
      <c r="P736" s="125"/>
      <c r="Q736" s="136"/>
      <c r="R736" s="125"/>
      <c r="S736" s="136"/>
      <c r="T736" s="124"/>
      <c r="U736" s="125"/>
      <c r="V736" s="125"/>
      <c r="W736" s="125"/>
      <c r="X736" s="125"/>
      <c r="Y736" s="125"/>
      <c r="Z736" s="125"/>
      <c r="AA736" s="125"/>
    </row>
    <row r="737" s="86" customFormat="1" ht="12.75" customHeight="1" spans="1:27">
      <c r="A737" s="136"/>
      <c r="B737" s="136"/>
      <c r="C737" s="125"/>
      <c r="D737" s="136"/>
      <c r="E737" s="136"/>
      <c r="F737" s="136"/>
      <c r="G737" s="336"/>
      <c r="H737" s="136"/>
      <c r="I737" s="124"/>
      <c r="J737" s="125"/>
      <c r="K737" s="125"/>
      <c r="L737" s="125"/>
      <c r="M737" s="125"/>
      <c r="N737" s="125"/>
      <c r="O737" s="125"/>
      <c r="P737" s="125"/>
      <c r="Q737" s="136"/>
      <c r="R737" s="125"/>
      <c r="S737" s="136"/>
      <c r="T737" s="124"/>
      <c r="U737" s="125"/>
      <c r="V737" s="125"/>
      <c r="W737" s="125"/>
      <c r="X737" s="125"/>
      <c r="Y737" s="125"/>
      <c r="Z737" s="125"/>
      <c r="AA737" s="125"/>
    </row>
    <row r="738" s="86" customFormat="1" ht="12.75" customHeight="1" spans="1:27">
      <c r="A738" s="136"/>
      <c r="B738" s="136"/>
      <c r="C738" s="125"/>
      <c r="D738" s="136"/>
      <c r="E738" s="136"/>
      <c r="F738" s="136"/>
      <c r="G738" s="336"/>
      <c r="H738" s="136"/>
      <c r="I738" s="124"/>
      <c r="J738" s="125"/>
      <c r="K738" s="125"/>
      <c r="L738" s="125"/>
      <c r="M738" s="125"/>
      <c r="N738" s="125"/>
      <c r="O738" s="125"/>
      <c r="P738" s="125"/>
      <c r="Q738" s="136"/>
      <c r="R738" s="125"/>
      <c r="S738" s="136"/>
      <c r="T738" s="124"/>
      <c r="U738" s="125"/>
      <c r="V738" s="125"/>
      <c r="W738" s="125"/>
      <c r="X738" s="125"/>
      <c r="Y738" s="125"/>
      <c r="Z738" s="125"/>
      <c r="AA738" s="125"/>
    </row>
    <row r="739" s="86" customFormat="1" ht="12.75" customHeight="1" spans="1:27">
      <c r="A739" s="136"/>
      <c r="B739" s="136"/>
      <c r="C739" s="125"/>
      <c r="D739" s="136"/>
      <c r="E739" s="136"/>
      <c r="F739" s="136"/>
      <c r="G739" s="336"/>
      <c r="H739" s="136"/>
      <c r="I739" s="124"/>
      <c r="J739" s="125"/>
      <c r="K739" s="125"/>
      <c r="L739" s="125"/>
      <c r="M739" s="125"/>
      <c r="N739" s="125"/>
      <c r="O739" s="125"/>
      <c r="P739" s="125"/>
      <c r="Q739" s="136"/>
      <c r="R739" s="125"/>
      <c r="S739" s="136"/>
      <c r="T739" s="124"/>
      <c r="U739" s="125"/>
      <c r="V739" s="125"/>
      <c r="W739" s="125"/>
      <c r="X739" s="125"/>
      <c r="Y739" s="125"/>
      <c r="Z739" s="125"/>
      <c r="AA739" s="125"/>
    </row>
    <row r="740" s="86" customFormat="1" ht="12.75" customHeight="1" spans="1:27">
      <c r="A740" s="136"/>
      <c r="B740" s="136"/>
      <c r="C740" s="125"/>
      <c r="D740" s="136"/>
      <c r="E740" s="136"/>
      <c r="F740" s="136"/>
      <c r="G740" s="336"/>
      <c r="H740" s="136"/>
      <c r="I740" s="124"/>
      <c r="J740" s="125"/>
      <c r="K740" s="125"/>
      <c r="L740" s="125"/>
      <c r="M740" s="125"/>
      <c r="N740" s="125"/>
      <c r="O740" s="125"/>
      <c r="P740" s="125"/>
      <c r="Q740" s="136"/>
      <c r="R740" s="125"/>
      <c r="S740" s="136"/>
      <c r="T740" s="124"/>
      <c r="U740" s="125"/>
      <c r="V740" s="125"/>
      <c r="W740" s="125"/>
      <c r="X740" s="125"/>
      <c r="Y740" s="125"/>
      <c r="Z740" s="125"/>
      <c r="AA740" s="125"/>
    </row>
    <row r="741" s="86" customFormat="1" ht="12.75" customHeight="1" spans="1:27">
      <c r="A741" s="136"/>
      <c r="B741" s="136"/>
      <c r="C741" s="125"/>
      <c r="D741" s="136"/>
      <c r="E741" s="136"/>
      <c r="F741" s="136"/>
      <c r="G741" s="336"/>
      <c r="H741" s="136"/>
      <c r="I741" s="124"/>
      <c r="J741" s="125"/>
      <c r="K741" s="125"/>
      <c r="L741" s="125"/>
      <c r="M741" s="125"/>
      <c r="N741" s="125"/>
      <c r="O741" s="125"/>
      <c r="P741" s="125"/>
      <c r="Q741" s="136"/>
      <c r="R741" s="125"/>
      <c r="S741" s="136"/>
      <c r="T741" s="124"/>
      <c r="U741" s="125"/>
      <c r="V741" s="125"/>
      <c r="W741" s="125"/>
      <c r="X741" s="125"/>
      <c r="Y741" s="125"/>
      <c r="Z741" s="125"/>
      <c r="AA741" s="125"/>
    </row>
    <row r="742" s="86" customFormat="1" ht="12.75" customHeight="1" spans="1:27">
      <c r="A742" s="136"/>
      <c r="B742" s="136"/>
      <c r="C742" s="125"/>
      <c r="D742" s="136"/>
      <c r="E742" s="136"/>
      <c r="F742" s="136"/>
      <c r="G742" s="336"/>
      <c r="H742" s="136"/>
      <c r="I742" s="124"/>
      <c r="J742" s="125"/>
      <c r="K742" s="125"/>
      <c r="L742" s="125"/>
      <c r="M742" s="125"/>
      <c r="N742" s="125"/>
      <c r="O742" s="125"/>
      <c r="P742" s="125"/>
      <c r="Q742" s="136"/>
      <c r="R742" s="125"/>
      <c r="S742" s="136"/>
      <c r="T742" s="124"/>
      <c r="U742" s="125"/>
      <c r="V742" s="125"/>
      <c r="W742" s="125"/>
      <c r="X742" s="125"/>
      <c r="Y742" s="125"/>
      <c r="Z742" s="125"/>
      <c r="AA742" s="125"/>
    </row>
    <row r="743" s="86" customFormat="1" ht="12.75" customHeight="1" spans="1:27">
      <c r="A743" s="136"/>
      <c r="B743" s="136"/>
      <c r="C743" s="125"/>
      <c r="D743" s="136"/>
      <c r="E743" s="136"/>
      <c r="F743" s="136"/>
      <c r="G743" s="336"/>
      <c r="H743" s="136"/>
      <c r="I743" s="124"/>
      <c r="J743" s="125"/>
      <c r="K743" s="125"/>
      <c r="L743" s="125"/>
      <c r="M743" s="125"/>
      <c r="N743" s="125"/>
      <c r="O743" s="125"/>
      <c r="P743" s="125"/>
      <c r="Q743" s="136"/>
      <c r="R743" s="125"/>
      <c r="S743" s="136"/>
      <c r="T743" s="124"/>
      <c r="U743" s="125"/>
      <c r="V743" s="125"/>
      <c r="W743" s="125"/>
      <c r="X743" s="125"/>
      <c r="Y743" s="125"/>
      <c r="Z743" s="125"/>
      <c r="AA743" s="125"/>
    </row>
    <row r="744" s="86" customFormat="1" ht="12.75" customHeight="1" spans="1:27">
      <c r="A744" s="136"/>
      <c r="B744" s="136"/>
      <c r="C744" s="125"/>
      <c r="D744" s="136"/>
      <c r="E744" s="136"/>
      <c r="F744" s="136"/>
      <c r="G744" s="336"/>
      <c r="H744" s="136"/>
      <c r="I744" s="124"/>
      <c r="J744" s="125"/>
      <c r="K744" s="125"/>
      <c r="L744" s="125"/>
      <c r="M744" s="125"/>
      <c r="N744" s="125"/>
      <c r="O744" s="125"/>
      <c r="P744" s="125"/>
      <c r="Q744" s="136"/>
      <c r="R744" s="125"/>
      <c r="S744" s="136"/>
      <c r="T744" s="124"/>
      <c r="U744" s="125"/>
      <c r="V744" s="125"/>
      <c r="W744" s="125"/>
      <c r="X744" s="125"/>
      <c r="Y744" s="125"/>
      <c r="Z744" s="125"/>
      <c r="AA744" s="125"/>
    </row>
    <row r="745" s="86" customFormat="1" ht="12.75" customHeight="1" spans="1:27">
      <c r="A745" s="136"/>
      <c r="B745" s="136"/>
      <c r="C745" s="125"/>
      <c r="D745" s="136"/>
      <c r="E745" s="136"/>
      <c r="F745" s="136"/>
      <c r="G745" s="336"/>
      <c r="H745" s="136"/>
      <c r="I745" s="124"/>
      <c r="J745" s="125"/>
      <c r="K745" s="125"/>
      <c r="L745" s="125"/>
      <c r="M745" s="125"/>
      <c r="N745" s="125"/>
      <c r="O745" s="125"/>
      <c r="P745" s="125"/>
      <c r="Q745" s="136"/>
      <c r="R745" s="125"/>
      <c r="S745" s="136"/>
      <c r="T745" s="124"/>
      <c r="U745" s="125"/>
      <c r="V745" s="125"/>
      <c r="W745" s="125"/>
      <c r="X745" s="125"/>
      <c r="Y745" s="125"/>
      <c r="Z745" s="125"/>
      <c r="AA745" s="125"/>
    </row>
    <row r="746" s="86" customFormat="1" ht="12.75" customHeight="1" spans="1:27">
      <c r="A746" s="136"/>
      <c r="B746" s="136"/>
      <c r="C746" s="125"/>
      <c r="D746" s="136"/>
      <c r="E746" s="136"/>
      <c r="F746" s="136"/>
      <c r="G746" s="336"/>
      <c r="H746" s="136"/>
      <c r="I746" s="124"/>
      <c r="J746" s="125"/>
      <c r="K746" s="125"/>
      <c r="L746" s="125"/>
      <c r="M746" s="125"/>
      <c r="N746" s="125"/>
      <c r="O746" s="125"/>
      <c r="P746" s="125"/>
      <c r="Q746" s="136"/>
      <c r="R746" s="125"/>
      <c r="S746" s="136"/>
      <c r="T746" s="124"/>
      <c r="U746" s="125"/>
      <c r="V746" s="125"/>
      <c r="W746" s="125"/>
      <c r="X746" s="125"/>
      <c r="Y746" s="125"/>
      <c r="Z746" s="125"/>
      <c r="AA746" s="125"/>
    </row>
    <row r="747" s="86" customFormat="1" ht="12.75" customHeight="1" spans="1:27">
      <c r="A747" s="136"/>
      <c r="B747" s="136"/>
      <c r="C747" s="125"/>
      <c r="D747" s="136"/>
      <c r="E747" s="136"/>
      <c r="F747" s="136"/>
      <c r="G747" s="336"/>
      <c r="H747" s="136"/>
      <c r="I747" s="124"/>
      <c r="J747" s="125"/>
      <c r="K747" s="125"/>
      <c r="L747" s="125"/>
      <c r="M747" s="125"/>
      <c r="N747" s="125"/>
      <c r="O747" s="125"/>
      <c r="P747" s="125"/>
      <c r="Q747" s="136"/>
      <c r="R747" s="125"/>
      <c r="S747" s="136"/>
      <c r="T747" s="124"/>
      <c r="U747" s="125"/>
      <c r="V747" s="125"/>
      <c r="W747" s="125"/>
      <c r="X747" s="125"/>
      <c r="Y747" s="125"/>
      <c r="Z747" s="125"/>
      <c r="AA747" s="125"/>
    </row>
    <row r="748" s="86" customFormat="1" ht="12.75" customHeight="1" spans="1:27">
      <c r="A748" s="136"/>
      <c r="B748" s="136"/>
      <c r="C748" s="125"/>
      <c r="D748" s="136"/>
      <c r="E748" s="136"/>
      <c r="F748" s="136"/>
      <c r="G748" s="336"/>
      <c r="H748" s="136"/>
      <c r="I748" s="124"/>
      <c r="J748" s="125"/>
      <c r="K748" s="125"/>
      <c r="L748" s="125"/>
      <c r="M748" s="125"/>
      <c r="N748" s="125"/>
      <c r="O748" s="125"/>
      <c r="P748" s="125"/>
      <c r="Q748" s="136"/>
      <c r="R748" s="125"/>
      <c r="S748" s="136"/>
      <c r="T748" s="124"/>
      <c r="U748" s="125"/>
      <c r="V748" s="125"/>
      <c r="W748" s="125"/>
      <c r="X748" s="125"/>
      <c r="Y748" s="125"/>
      <c r="Z748" s="125"/>
      <c r="AA748" s="125"/>
    </row>
    <row r="749" s="86" customFormat="1" ht="12.75" customHeight="1" spans="1:27">
      <c r="A749" s="136"/>
      <c r="B749" s="136"/>
      <c r="C749" s="125"/>
      <c r="D749" s="136"/>
      <c r="E749" s="136"/>
      <c r="F749" s="136"/>
      <c r="G749" s="336"/>
      <c r="H749" s="136"/>
      <c r="I749" s="124"/>
      <c r="J749" s="125"/>
      <c r="K749" s="125"/>
      <c r="L749" s="125"/>
      <c r="M749" s="125"/>
      <c r="N749" s="125"/>
      <c r="O749" s="125"/>
      <c r="P749" s="125"/>
      <c r="Q749" s="136"/>
      <c r="R749" s="125"/>
      <c r="S749" s="136"/>
      <c r="T749" s="124"/>
      <c r="U749" s="125"/>
      <c r="V749" s="125"/>
      <c r="W749" s="125"/>
      <c r="X749" s="125"/>
      <c r="Y749" s="125"/>
      <c r="Z749" s="125"/>
      <c r="AA749" s="125"/>
    </row>
    <row r="750" s="86" customFormat="1" ht="12.75" customHeight="1" spans="1:27">
      <c r="A750" s="136"/>
      <c r="B750" s="136"/>
      <c r="C750" s="125"/>
      <c r="D750" s="136"/>
      <c r="E750" s="136"/>
      <c r="F750" s="136"/>
      <c r="G750" s="336"/>
      <c r="H750" s="136"/>
      <c r="I750" s="124"/>
      <c r="J750" s="125"/>
      <c r="K750" s="125"/>
      <c r="L750" s="125"/>
      <c r="M750" s="125"/>
      <c r="N750" s="125"/>
      <c r="O750" s="125"/>
      <c r="P750" s="125"/>
      <c r="Q750" s="136"/>
      <c r="R750" s="125"/>
      <c r="S750" s="136"/>
      <c r="T750" s="124"/>
      <c r="U750" s="125"/>
      <c r="V750" s="125"/>
      <c r="W750" s="125"/>
      <c r="X750" s="125"/>
      <c r="Y750" s="125"/>
      <c r="Z750" s="125"/>
      <c r="AA750" s="125"/>
    </row>
    <row r="751" s="86" customFormat="1" ht="12.75" customHeight="1" spans="1:27">
      <c r="A751" s="136"/>
      <c r="B751" s="136"/>
      <c r="C751" s="125"/>
      <c r="D751" s="136"/>
      <c r="E751" s="136"/>
      <c r="F751" s="136"/>
      <c r="G751" s="336"/>
      <c r="H751" s="136"/>
      <c r="I751" s="124"/>
      <c r="J751" s="125"/>
      <c r="K751" s="125"/>
      <c r="L751" s="125"/>
      <c r="M751" s="125"/>
      <c r="N751" s="125"/>
      <c r="O751" s="125"/>
      <c r="P751" s="125"/>
      <c r="Q751" s="136"/>
      <c r="R751" s="125"/>
      <c r="S751" s="136"/>
      <c r="T751" s="124"/>
      <c r="U751" s="125"/>
      <c r="V751" s="125"/>
      <c r="W751" s="125"/>
      <c r="X751" s="125"/>
      <c r="Y751" s="125"/>
      <c r="Z751" s="125"/>
      <c r="AA751" s="125"/>
    </row>
    <row r="752" s="86" customFormat="1" ht="12.75" customHeight="1" spans="1:27">
      <c r="A752" s="136"/>
      <c r="B752" s="136"/>
      <c r="C752" s="125"/>
      <c r="D752" s="136"/>
      <c r="E752" s="136"/>
      <c r="F752" s="136"/>
      <c r="G752" s="336"/>
      <c r="H752" s="136"/>
      <c r="I752" s="124"/>
      <c r="J752" s="125"/>
      <c r="K752" s="125"/>
      <c r="L752" s="125"/>
      <c r="M752" s="125"/>
      <c r="N752" s="125"/>
      <c r="O752" s="125"/>
      <c r="P752" s="125"/>
      <c r="Q752" s="136"/>
      <c r="R752" s="125"/>
      <c r="S752" s="136"/>
      <c r="T752" s="124"/>
      <c r="U752" s="125"/>
      <c r="V752" s="125"/>
      <c r="W752" s="125"/>
      <c r="X752" s="125"/>
      <c r="Y752" s="125"/>
      <c r="Z752" s="125"/>
      <c r="AA752" s="125"/>
    </row>
    <row r="753" s="86" customFormat="1" ht="12.75" customHeight="1" spans="1:27">
      <c r="A753" s="136"/>
      <c r="B753" s="136"/>
      <c r="C753" s="125"/>
      <c r="D753" s="136"/>
      <c r="E753" s="136"/>
      <c r="F753" s="136"/>
      <c r="G753" s="336"/>
      <c r="H753" s="136"/>
      <c r="I753" s="124"/>
      <c r="J753" s="125"/>
      <c r="K753" s="125"/>
      <c r="L753" s="125"/>
      <c r="M753" s="125"/>
      <c r="N753" s="125"/>
      <c r="O753" s="125"/>
      <c r="P753" s="125"/>
      <c r="Q753" s="136"/>
      <c r="R753" s="125"/>
      <c r="S753" s="136"/>
      <c r="T753" s="124"/>
      <c r="U753" s="125"/>
      <c r="V753" s="125"/>
      <c r="W753" s="125"/>
      <c r="X753" s="125"/>
      <c r="Y753" s="125"/>
      <c r="Z753" s="125"/>
      <c r="AA753" s="125"/>
    </row>
    <row r="754" s="86" customFormat="1" ht="12.75" customHeight="1" spans="1:27">
      <c r="A754" s="136"/>
      <c r="B754" s="136"/>
      <c r="C754" s="125"/>
      <c r="D754" s="136"/>
      <c r="E754" s="136"/>
      <c r="F754" s="136"/>
      <c r="G754" s="336"/>
      <c r="H754" s="136"/>
      <c r="I754" s="124"/>
      <c r="J754" s="125"/>
      <c r="K754" s="125"/>
      <c r="L754" s="125"/>
      <c r="M754" s="125"/>
      <c r="N754" s="125"/>
      <c r="O754" s="125"/>
      <c r="P754" s="125"/>
      <c r="Q754" s="136"/>
      <c r="R754" s="125"/>
      <c r="S754" s="136"/>
      <c r="T754" s="124"/>
      <c r="U754" s="125"/>
      <c r="V754" s="125"/>
      <c r="W754" s="125"/>
      <c r="X754" s="125"/>
      <c r="Y754" s="125"/>
      <c r="Z754" s="125"/>
      <c r="AA754" s="125"/>
    </row>
    <row r="755" s="86" customFormat="1" ht="12.75" customHeight="1" spans="1:27">
      <c r="A755" s="136"/>
      <c r="B755" s="136"/>
      <c r="C755" s="125"/>
      <c r="D755" s="136"/>
      <c r="E755" s="136"/>
      <c r="F755" s="136"/>
      <c r="G755" s="336"/>
      <c r="H755" s="136"/>
      <c r="I755" s="124"/>
      <c r="J755" s="125"/>
      <c r="K755" s="125"/>
      <c r="L755" s="125"/>
      <c r="M755" s="125"/>
      <c r="N755" s="125"/>
      <c r="O755" s="125"/>
      <c r="P755" s="125"/>
      <c r="Q755" s="136"/>
      <c r="R755" s="125"/>
      <c r="S755" s="136"/>
      <c r="T755" s="124"/>
      <c r="U755" s="125"/>
      <c r="V755" s="125"/>
      <c r="W755" s="125"/>
      <c r="X755" s="125"/>
      <c r="Y755" s="125"/>
      <c r="Z755" s="125"/>
      <c r="AA755" s="125"/>
    </row>
    <row r="756" s="86" customFormat="1" ht="12.75" customHeight="1" spans="1:27">
      <c r="A756" s="136"/>
      <c r="B756" s="136"/>
      <c r="C756" s="125"/>
      <c r="D756" s="136"/>
      <c r="E756" s="136"/>
      <c r="F756" s="136"/>
      <c r="G756" s="336"/>
      <c r="H756" s="136"/>
      <c r="I756" s="124"/>
      <c r="J756" s="125"/>
      <c r="K756" s="125"/>
      <c r="L756" s="125"/>
      <c r="M756" s="125"/>
      <c r="N756" s="125"/>
      <c r="O756" s="125"/>
      <c r="P756" s="125"/>
      <c r="Q756" s="136"/>
      <c r="R756" s="125"/>
      <c r="S756" s="136"/>
      <c r="T756" s="124"/>
      <c r="U756" s="125"/>
      <c r="V756" s="125"/>
      <c r="W756" s="125"/>
      <c r="X756" s="125"/>
      <c r="Y756" s="125"/>
      <c r="Z756" s="125"/>
      <c r="AA756" s="125"/>
    </row>
    <row r="757" s="86" customFormat="1" ht="12.75" customHeight="1" spans="1:27">
      <c r="A757" s="136"/>
      <c r="B757" s="136"/>
      <c r="C757" s="125"/>
      <c r="D757" s="136"/>
      <c r="E757" s="136"/>
      <c r="F757" s="136"/>
      <c r="G757" s="336"/>
      <c r="H757" s="136"/>
      <c r="I757" s="124"/>
      <c r="J757" s="125"/>
      <c r="K757" s="125"/>
      <c r="L757" s="125"/>
      <c r="M757" s="125"/>
      <c r="N757" s="125"/>
      <c r="O757" s="125"/>
      <c r="P757" s="125"/>
      <c r="Q757" s="136"/>
      <c r="R757" s="125"/>
      <c r="S757" s="136"/>
      <c r="T757" s="124"/>
      <c r="U757" s="125"/>
      <c r="V757" s="125"/>
      <c r="W757" s="125"/>
      <c r="X757" s="125"/>
      <c r="Y757" s="125"/>
      <c r="Z757" s="125"/>
      <c r="AA757" s="125"/>
    </row>
    <row r="758" s="86" customFormat="1" ht="12.75" customHeight="1" spans="1:27">
      <c r="A758" s="136"/>
      <c r="B758" s="136"/>
      <c r="C758" s="125"/>
      <c r="D758" s="136"/>
      <c r="E758" s="136"/>
      <c r="F758" s="136"/>
      <c r="G758" s="336"/>
      <c r="H758" s="136"/>
      <c r="I758" s="124"/>
      <c r="J758" s="125"/>
      <c r="K758" s="125"/>
      <c r="L758" s="125"/>
      <c r="M758" s="125"/>
      <c r="N758" s="125"/>
      <c r="O758" s="125"/>
      <c r="P758" s="125"/>
      <c r="Q758" s="136"/>
      <c r="R758" s="125"/>
      <c r="S758" s="136"/>
      <c r="T758" s="124"/>
      <c r="U758" s="125"/>
      <c r="V758" s="125"/>
      <c r="W758" s="125"/>
      <c r="X758" s="125"/>
      <c r="Y758" s="125"/>
      <c r="Z758" s="125"/>
      <c r="AA758" s="125"/>
    </row>
    <row r="759" s="86" customFormat="1" ht="12.75" customHeight="1" spans="1:27">
      <c r="A759" s="136"/>
      <c r="B759" s="136"/>
      <c r="C759" s="125"/>
      <c r="D759" s="136"/>
      <c r="E759" s="136"/>
      <c r="F759" s="136"/>
      <c r="G759" s="336"/>
      <c r="H759" s="136"/>
      <c r="I759" s="124"/>
      <c r="J759" s="125"/>
      <c r="K759" s="125"/>
      <c r="L759" s="125"/>
      <c r="M759" s="125"/>
      <c r="N759" s="125"/>
      <c r="O759" s="125"/>
      <c r="P759" s="125"/>
      <c r="Q759" s="136"/>
      <c r="R759" s="125"/>
      <c r="S759" s="136"/>
      <c r="T759" s="124"/>
      <c r="U759" s="125"/>
      <c r="V759" s="125"/>
      <c r="W759" s="125"/>
      <c r="X759" s="125"/>
      <c r="Y759" s="125"/>
      <c r="Z759" s="125"/>
      <c r="AA759" s="125"/>
    </row>
    <row r="760" s="86" customFormat="1" ht="12.75" customHeight="1" spans="1:27">
      <c r="A760" s="136"/>
      <c r="B760" s="136"/>
      <c r="C760" s="125"/>
      <c r="D760" s="136"/>
      <c r="E760" s="136"/>
      <c r="F760" s="136"/>
      <c r="G760" s="336"/>
      <c r="H760" s="136"/>
      <c r="I760" s="124"/>
      <c r="J760" s="125"/>
      <c r="K760" s="125"/>
      <c r="L760" s="125"/>
      <c r="M760" s="125"/>
      <c r="N760" s="125"/>
      <c r="O760" s="125"/>
      <c r="P760" s="125"/>
      <c r="Q760" s="136"/>
      <c r="R760" s="125"/>
      <c r="S760" s="136"/>
      <c r="T760" s="124"/>
      <c r="U760" s="125"/>
      <c r="V760" s="125"/>
      <c r="W760" s="125"/>
      <c r="X760" s="125"/>
      <c r="Y760" s="125"/>
      <c r="Z760" s="125"/>
      <c r="AA760" s="125"/>
    </row>
    <row r="761" s="86" customFormat="1" ht="12.75" customHeight="1" spans="1:27">
      <c r="A761" s="136"/>
      <c r="B761" s="136"/>
      <c r="C761" s="125"/>
      <c r="D761" s="136"/>
      <c r="E761" s="136"/>
      <c r="F761" s="136"/>
      <c r="G761" s="336"/>
      <c r="H761" s="136"/>
      <c r="I761" s="124"/>
      <c r="J761" s="125"/>
      <c r="K761" s="125"/>
      <c r="L761" s="125"/>
      <c r="M761" s="125"/>
      <c r="N761" s="125"/>
      <c r="O761" s="125"/>
      <c r="P761" s="125"/>
      <c r="Q761" s="136"/>
      <c r="R761" s="125"/>
      <c r="S761" s="136"/>
      <c r="T761" s="124"/>
      <c r="U761" s="125"/>
      <c r="V761" s="125"/>
      <c r="W761" s="125"/>
      <c r="X761" s="125"/>
      <c r="Y761" s="125"/>
      <c r="Z761" s="125"/>
      <c r="AA761" s="125"/>
    </row>
    <row r="762" s="86" customFormat="1" ht="12.75" customHeight="1" spans="1:27">
      <c r="A762" s="136"/>
      <c r="B762" s="136"/>
      <c r="C762" s="125"/>
      <c r="D762" s="136"/>
      <c r="E762" s="136"/>
      <c r="F762" s="136"/>
      <c r="G762" s="336"/>
      <c r="H762" s="136"/>
      <c r="I762" s="124"/>
      <c r="J762" s="125"/>
      <c r="K762" s="125"/>
      <c r="L762" s="125"/>
      <c r="M762" s="125"/>
      <c r="N762" s="125"/>
      <c r="O762" s="125"/>
      <c r="P762" s="125"/>
      <c r="Q762" s="136"/>
      <c r="R762" s="125"/>
      <c r="S762" s="136"/>
      <c r="T762" s="124"/>
      <c r="U762" s="125"/>
      <c r="V762" s="125"/>
      <c r="W762" s="125"/>
      <c r="X762" s="125"/>
      <c r="Y762" s="125"/>
      <c r="Z762" s="125"/>
      <c r="AA762" s="125"/>
    </row>
    <row r="763" s="86" customFormat="1" ht="12.75" customHeight="1" spans="1:27">
      <c r="A763" s="136"/>
      <c r="B763" s="136"/>
      <c r="C763" s="125"/>
      <c r="D763" s="136"/>
      <c r="E763" s="136"/>
      <c r="F763" s="136"/>
      <c r="G763" s="336"/>
      <c r="H763" s="136"/>
      <c r="I763" s="124"/>
      <c r="J763" s="125"/>
      <c r="K763" s="125"/>
      <c r="L763" s="125"/>
      <c r="M763" s="125"/>
      <c r="N763" s="125"/>
      <c r="O763" s="125"/>
      <c r="P763" s="125"/>
      <c r="Q763" s="136"/>
      <c r="R763" s="125"/>
      <c r="S763" s="136"/>
      <c r="T763" s="124"/>
      <c r="U763" s="125"/>
      <c r="V763" s="125"/>
      <c r="W763" s="125"/>
      <c r="X763" s="125"/>
      <c r="Y763" s="125"/>
      <c r="Z763" s="125"/>
      <c r="AA763" s="125"/>
    </row>
    <row r="764" s="86" customFormat="1" ht="12.75" customHeight="1" spans="1:27">
      <c r="A764" s="136"/>
      <c r="B764" s="136"/>
      <c r="C764" s="125"/>
      <c r="D764" s="136"/>
      <c r="E764" s="136"/>
      <c r="F764" s="136"/>
      <c r="G764" s="336"/>
      <c r="H764" s="136"/>
      <c r="I764" s="124"/>
      <c r="J764" s="125"/>
      <c r="K764" s="125"/>
      <c r="L764" s="125"/>
      <c r="M764" s="125"/>
      <c r="N764" s="125"/>
      <c r="O764" s="125"/>
      <c r="P764" s="125"/>
      <c r="Q764" s="136"/>
      <c r="R764" s="125"/>
      <c r="S764" s="136"/>
      <c r="T764" s="124"/>
      <c r="U764" s="125"/>
      <c r="V764" s="125"/>
      <c r="W764" s="125"/>
      <c r="X764" s="125"/>
      <c r="Y764" s="125"/>
      <c r="Z764" s="125"/>
      <c r="AA764" s="125"/>
    </row>
    <row r="765" s="86" customFormat="1" ht="12.75" customHeight="1" spans="1:27">
      <c r="A765" s="136"/>
      <c r="B765" s="136"/>
      <c r="C765" s="125"/>
      <c r="D765" s="136"/>
      <c r="E765" s="136"/>
      <c r="F765" s="136"/>
      <c r="G765" s="336"/>
      <c r="H765" s="136"/>
      <c r="I765" s="124"/>
      <c r="J765" s="125"/>
      <c r="K765" s="125"/>
      <c r="L765" s="125"/>
      <c r="M765" s="125"/>
      <c r="N765" s="125"/>
      <c r="O765" s="125"/>
      <c r="P765" s="125"/>
      <c r="Q765" s="136"/>
      <c r="R765" s="125"/>
      <c r="S765" s="136"/>
      <c r="T765" s="124"/>
      <c r="U765" s="125"/>
      <c r="V765" s="125"/>
      <c r="W765" s="125"/>
      <c r="X765" s="125"/>
      <c r="Y765" s="125"/>
      <c r="Z765" s="125"/>
      <c r="AA765" s="125"/>
    </row>
    <row r="766" s="86" customFormat="1" ht="12.75" customHeight="1" spans="1:27">
      <c r="A766" s="136"/>
      <c r="B766" s="136"/>
      <c r="C766" s="125"/>
      <c r="D766" s="136"/>
      <c r="E766" s="136"/>
      <c r="F766" s="136"/>
      <c r="G766" s="336"/>
      <c r="H766" s="136"/>
      <c r="I766" s="124"/>
      <c r="J766" s="125"/>
      <c r="K766" s="125"/>
      <c r="L766" s="125"/>
      <c r="M766" s="125"/>
      <c r="N766" s="125"/>
      <c r="O766" s="125"/>
      <c r="P766" s="125"/>
      <c r="Q766" s="136"/>
      <c r="R766" s="125"/>
      <c r="S766" s="136"/>
      <c r="T766" s="124"/>
      <c r="U766" s="125"/>
      <c r="V766" s="125"/>
      <c r="W766" s="125"/>
      <c r="X766" s="125"/>
      <c r="Y766" s="125"/>
      <c r="Z766" s="125"/>
      <c r="AA766" s="125"/>
    </row>
    <row r="767" s="86" customFormat="1" ht="12.75" customHeight="1" spans="1:27">
      <c r="A767" s="136"/>
      <c r="B767" s="136"/>
      <c r="C767" s="125"/>
      <c r="D767" s="136"/>
      <c r="E767" s="136"/>
      <c r="F767" s="136"/>
      <c r="G767" s="336"/>
      <c r="H767" s="136"/>
      <c r="I767" s="124"/>
      <c r="J767" s="125"/>
      <c r="K767" s="125"/>
      <c r="L767" s="125"/>
      <c r="M767" s="125"/>
      <c r="N767" s="125"/>
      <c r="O767" s="125"/>
      <c r="P767" s="125"/>
      <c r="Q767" s="136"/>
      <c r="R767" s="125"/>
      <c r="S767" s="136"/>
      <c r="T767" s="124"/>
      <c r="U767" s="125"/>
      <c r="V767" s="125"/>
      <c r="W767" s="125"/>
      <c r="X767" s="125"/>
      <c r="Y767" s="125"/>
      <c r="Z767" s="125"/>
      <c r="AA767" s="125"/>
    </row>
    <row r="768" s="86" customFormat="1" ht="12.75" customHeight="1" spans="1:27">
      <c r="A768" s="136"/>
      <c r="B768" s="136"/>
      <c r="C768" s="125"/>
      <c r="D768" s="136"/>
      <c r="E768" s="136"/>
      <c r="F768" s="136"/>
      <c r="G768" s="336"/>
      <c r="H768" s="136"/>
      <c r="I768" s="124"/>
      <c r="J768" s="125"/>
      <c r="K768" s="125"/>
      <c r="L768" s="125"/>
      <c r="M768" s="125"/>
      <c r="N768" s="125"/>
      <c r="O768" s="125"/>
      <c r="P768" s="125"/>
      <c r="Q768" s="136"/>
      <c r="R768" s="125"/>
      <c r="S768" s="136"/>
      <c r="T768" s="124"/>
      <c r="U768" s="125"/>
      <c r="V768" s="125"/>
      <c r="W768" s="125"/>
      <c r="X768" s="125"/>
      <c r="Y768" s="125"/>
      <c r="Z768" s="125"/>
      <c r="AA768" s="125"/>
    </row>
    <row r="769" s="86" customFormat="1" ht="12.75" customHeight="1" spans="1:27">
      <c r="A769" s="136"/>
      <c r="B769" s="136"/>
      <c r="C769" s="125"/>
      <c r="D769" s="136"/>
      <c r="E769" s="136"/>
      <c r="F769" s="136"/>
      <c r="G769" s="336"/>
      <c r="H769" s="136"/>
      <c r="I769" s="124"/>
      <c r="J769" s="125"/>
      <c r="K769" s="125"/>
      <c r="L769" s="125"/>
      <c r="M769" s="125"/>
      <c r="N769" s="125"/>
      <c r="O769" s="125"/>
      <c r="P769" s="125"/>
      <c r="Q769" s="136"/>
      <c r="R769" s="125"/>
      <c r="S769" s="136"/>
      <c r="T769" s="124"/>
      <c r="U769" s="125"/>
      <c r="V769" s="125"/>
      <c r="W769" s="125"/>
      <c r="X769" s="125"/>
      <c r="Y769" s="125"/>
      <c r="Z769" s="125"/>
      <c r="AA769" s="125"/>
    </row>
    <row r="770" s="86" customFormat="1" ht="12.75" customHeight="1" spans="1:27">
      <c r="A770" s="136"/>
      <c r="B770" s="136"/>
      <c r="C770" s="125"/>
      <c r="D770" s="136"/>
      <c r="E770" s="136"/>
      <c r="F770" s="136"/>
      <c r="G770" s="336"/>
      <c r="H770" s="136"/>
      <c r="I770" s="124"/>
      <c r="J770" s="125"/>
      <c r="K770" s="125"/>
      <c r="L770" s="125"/>
      <c r="M770" s="125"/>
      <c r="N770" s="125"/>
      <c r="O770" s="125"/>
      <c r="P770" s="125"/>
      <c r="Q770" s="136"/>
      <c r="R770" s="125"/>
      <c r="S770" s="136"/>
      <c r="T770" s="124"/>
      <c r="U770" s="125"/>
      <c r="V770" s="125"/>
      <c r="W770" s="125"/>
      <c r="X770" s="125"/>
      <c r="Y770" s="125"/>
      <c r="Z770" s="125"/>
      <c r="AA770" s="125"/>
    </row>
    <row r="771" s="86" customFormat="1" ht="12.75" customHeight="1" spans="1:27">
      <c r="A771" s="136"/>
      <c r="B771" s="136"/>
      <c r="C771" s="125"/>
      <c r="D771" s="136"/>
      <c r="E771" s="136"/>
      <c r="F771" s="136"/>
      <c r="G771" s="336"/>
      <c r="H771" s="136"/>
      <c r="I771" s="124"/>
      <c r="J771" s="125"/>
      <c r="K771" s="125"/>
      <c r="L771" s="125"/>
      <c r="M771" s="125"/>
      <c r="N771" s="125"/>
      <c r="O771" s="125"/>
      <c r="P771" s="125"/>
      <c r="Q771" s="136"/>
      <c r="R771" s="125"/>
      <c r="S771" s="136"/>
      <c r="T771" s="124"/>
      <c r="U771" s="125"/>
      <c r="V771" s="125"/>
      <c r="W771" s="125"/>
      <c r="X771" s="125"/>
      <c r="Y771" s="125"/>
      <c r="Z771" s="125"/>
      <c r="AA771" s="125"/>
    </row>
    <row r="772" s="86" customFormat="1" ht="12.75" customHeight="1" spans="1:27">
      <c r="A772" s="136"/>
      <c r="B772" s="136"/>
      <c r="C772" s="125"/>
      <c r="D772" s="136"/>
      <c r="E772" s="136"/>
      <c r="F772" s="136"/>
      <c r="G772" s="336"/>
      <c r="H772" s="136"/>
      <c r="I772" s="124"/>
      <c r="J772" s="125"/>
      <c r="K772" s="125"/>
      <c r="L772" s="125"/>
      <c r="M772" s="125"/>
      <c r="N772" s="125"/>
      <c r="O772" s="125"/>
      <c r="P772" s="125"/>
      <c r="Q772" s="136"/>
      <c r="R772" s="125"/>
      <c r="S772" s="136"/>
      <c r="T772" s="124"/>
      <c r="U772" s="125"/>
      <c r="V772" s="125"/>
      <c r="W772" s="125"/>
      <c r="X772" s="125"/>
      <c r="Y772" s="125"/>
      <c r="Z772" s="125"/>
      <c r="AA772" s="125"/>
    </row>
    <row r="773" s="86" customFormat="1" ht="12.75" customHeight="1" spans="1:27">
      <c r="A773" s="136"/>
      <c r="B773" s="136"/>
      <c r="C773" s="125"/>
      <c r="D773" s="136"/>
      <c r="E773" s="136"/>
      <c r="F773" s="136"/>
      <c r="G773" s="336"/>
      <c r="H773" s="136"/>
      <c r="I773" s="124"/>
      <c r="J773" s="125"/>
      <c r="K773" s="125"/>
      <c r="L773" s="125"/>
      <c r="M773" s="125"/>
      <c r="N773" s="125"/>
      <c r="O773" s="125"/>
      <c r="P773" s="125"/>
      <c r="Q773" s="136"/>
      <c r="R773" s="125"/>
      <c r="S773" s="136"/>
      <c r="T773" s="124"/>
      <c r="U773" s="125"/>
      <c r="V773" s="125"/>
      <c r="W773" s="125"/>
      <c r="X773" s="125"/>
      <c r="Y773" s="125"/>
      <c r="Z773" s="125"/>
      <c r="AA773" s="125"/>
    </row>
    <row r="774" s="86" customFormat="1" ht="12.75" customHeight="1" spans="1:27">
      <c r="A774" s="136"/>
      <c r="B774" s="136"/>
      <c r="C774" s="125"/>
      <c r="D774" s="136"/>
      <c r="E774" s="136"/>
      <c r="F774" s="136"/>
      <c r="G774" s="336"/>
      <c r="H774" s="136"/>
      <c r="I774" s="124"/>
      <c r="J774" s="125"/>
      <c r="K774" s="125"/>
      <c r="L774" s="125"/>
      <c r="M774" s="125"/>
      <c r="N774" s="125"/>
      <c r="O774" s="125"/>
      <c r="P774" s="125"/>
      <c r="Q774" s="136"/>
      <c r="R774" s="125"/>
      <c r="S774" s="136"/>
      <c r="T774" s="124"/>
      <c r="U774" s="125"/>
      <c r="V774" s="125"/>
      <c r="W774" s="125"/>
      <c r="X774" s="125"/>
      <c r="Y774" s="125"/>
      <c r="Z774" s="125"/>
      <c r="AA774" s="125"/>
    </row>
    <row r="775" s="86" customFormat="1" ht="12.75" customHeight="1" spans="1:27">
      <c r="A775" s="136"/>
      <c r="B775" s="136"/>
      <c r="C775" s="125"/>
      <c r="D775" s="136"/>
      <c r="E775" s="136"/>
      <c r="F775" s="136"/>
      <c r="G775" s="336"/>
      <c r="H775" s="136"/>
      <c r="I775" s="124"/>
      <c r="J775" s="125"/>
      <c r="K775" s="125"/>
      <c r="L775" s="125"/>
      <c r="M775" s="125"/>
      <c r="N775" s="125"/>
      <c r="O775" s="125"/>
      <c r="P775" s="125"/>
      <c r="Q775" s="136"/>
      <c r="R775" s="125"/>
      <c r="S775" s="136"/>
      <c r="T775" s="124"/>
      <c r="U775" s="125"/>
      <c r="V775" s="125"/>
      <c r="W775" s="125"/>
      <c r="X775" s="125"/>
      <c r="Y775" s="125"/>
      <c r="Z775" s="125"/>
      <c r="AA775" s="125"/>
    </row>
    <row r="776" s="86" customFormat="1" ht="12.75" customHeight="1" spans="1:27">
      <c r="A776" s="136"/>
      <c r="B776" s="136"/>
      <c r="C776" s="125"/>
      <c r="D776" s="136"/>
      <c r="E776" s="136"/>
      <c r="F776" s="136"/>
      <c r="G776" s="336"/>
      <c r="H776" s="136"/>
      <c r="I776" s="124"/>
      <c r="J776" s="125"/>
      <c r="K776" s="125"/>
      <c r="L776" s="125"/>
      <c r="M776" s="125"/>
      <c r="N776" s="125"/>
      <c r="O776" s="125"/>
      <c r="P776" s="125"/>
      <c r="Q776" s="136"/>
      <c r="R776" s="125"/>
      <c r="S776" s="136"/>
      <c r="T776" s="124"/>
      <c r="U776" s="125"/>
      <c r="V776" s="125"/>
      <c r="W776" s="125"/>
      <c r="X776" s="125"/>
      <c r="Y776" s="125"/>
      <c r="Z776" s="125"/>
      <c r="AA776" s="125"/>
    </row>
    <row r="777" s="86" customFormat="1" ht="12.75" customHeight="1" spans="1:27">
      <c r="A777" s="136"/>
      <c r="B777" s="136"/>
      <c r="C777" s="125"/>
      <c r="D777" s="136"/>
      <c r="E777" s="136"/>
      <c r="F777" s="136"/>
      <c r="G777" s="336"/>
      <c r="H777" s="136"/>
      <c r="I777" s="124"/>
      <c r="J777" s="125"/>
      <c r="K777" s="125"/>
      <c r="L777" s="125"/>
      <c r="M777" s="125"/>
      <c r="N777" s="125"/>
      <c r="O777" s="125"/>
      <c r="P777" s="125"/>
      <c r="Q777" s="136"/>
      <c r="R777" s="125"/>
      <c r="S777" s="136"/>
      <c r="T777" s="124"/>
      <c r="U777" s="125"/>
      <c r="V777" s="125"/>
      <c r="W777" s="125"/>
      <c r="X777" s="125"/>
      <c r="Y777" s="125"/>
      <c r="Z777" s="125"/>
      <c r="AA777" s="125"/>
    </row>
    <row r="778" s="86" customFormat="1" ht="12.75" customHeight="1" spans="1:27">
      <c r="A778" s="136"/>
      <c r="B778" s="136"/>
      <c r="C778" s="125"/>
      <c r="D778" s="136"/>
      <c r="E778" s="136"/>
      <c r="F778" s="136"/>
      <c r="G778" s="336"/>
      <c r="H778" s="136"/>
      <c r="I778" s="124"/>
      <c r="J778" s="125"/>
      <c r="K778" s="125"/>
      <c r="L778" s="125"/>
      <c r="M778" s="125"/>
      <c r="N778" s="125"/>
      <c r="O778" s="125"/>
      <c r="P778" s="125"/>
      <c r="Q778" s="136"/>
      <c r="R778" s="125"/>
      <c r="S778" s="136"/>
      <c r="T778" s="124"/>
      <c r="U778" s="125"/>
      <c r="V778" s="125"/>
      <c r="W778" s="125"/>
      <c r="X778" s="125"/>
      <c r="Y778" s="125"/>
      <c r="Z778" s="125"/>
      <c r="AA778" s="125"/>
    </row>
    <row r="779" s="86" customFormat="1" ht="12.75" customHeight="1" spans="1:27">
      <c r="A779" s="136"/>
      <c r="B779" s="136"/>
      <c r="C779" s="125"/>
      <c r="D779" s="136"/>
      <c r="E779" s="136"/>
      <c r="F779" s="136"/>
      <c r="G779" s="336"/>
      <c r="H779" s="136"/>
      <c r="I779" s="124"/>
      <c r="J779" s="125"/>
      <c r="K779" s="125"/>
      <c r="L779" s="125"/>
      <c r="M779" s="125"/>
      <c r="N779" s="125"/>
      <c r="O779" s="125"/>
      <c r="P779" s="125"/>
      <c r="Q779" s="136"/>
      <c r="R779" s="125"/>
      <c r="S779" s="136"/>
      <c r="T779" s="124"/>
      <c r="U779" s="125"/>
      <c r="V779" s="125"/>
      <c r="W779" s="125"/>
      <c r="X779" s="125"/>
      <c r="Y779" s="125"/>
      <c r="Z779" s="125"/>
      <c r="AA779" s="125"/>
    </row>
    <row r="780" s="86" customFormat="1" ht="12.75" customHeight="1" spans="1:27">
      <c r="A780" s="136"/>
      <c r="B780" s="136"/>
      <c r="C780" s="125"/>
      <c r="D780" s="136"/>
      <c r="E780" s="136"/>
      <c r="F780" s="136"/>
      <c r="G780" s="336"/>
      <c r="H780" s="136"/>
      <c r="I780" s="124"/>
      <c r="J780" s="125"/>
      <c r="K780" s="125"/>
      <c r="L780" s="125"/>
      <c r="M780" s="125"/>
      <c r="N780" s="125"/>
      <c r="O780" s="125"/>
      <c r="P780" s="125"/>
      <c r="Q780" s="136"/>
      <c r="R780" s="125"/>
      <c r="S780" s="136"/>
      <c r="T780" s="124"/>
      <c r="U780" s="125"/>
      <c r="V780" s="125"/>
      <c r="W780" s="125"/>
      <c r="X780" s="125"/>
      <c r="Y780" s="125"/>
      <c r="Z780" s="125"/>
      <c r="AA780" s="125"/>
    </row>
    <row r="781" s="86" customFormat="1" ht="12.75" customHeight="1" spans="1:27">
      <c r="A781" s="136"/>
      <c r="B781" s="136"/>
      <c r="C781" s="125"/>
      <c r="D781" s="136"/>
      <c r="E781" s="136"/>
      <c r="F781" s="136"/>
      <c r="G781" s="336"/>
      <c r="H781" s="136"/>
      <c r="I781" s="124"/>
      <c r="J781" s="125"/>
      <c r="K781" s="125"/>
      <c r="L781" s="125"/>
      <c r="M781" s="125"/>
      <c r="N781" s="125"/>
      <c r="O781" s="125"/>
      <c r="P781" s="125"/>
      <c r="Q781" s="136"/>
      <c r="R781" s="125"/>
      <c r="S781" s="136"/>
      <c r="T781" s="124"/>
      <c r="U781" s="125"/>
      <c r="V781" s="125"/>
      <c r="W781" s="125"/>
      <c r="X781" s="125"/>
      <c r="Y781" s="125"/>
      <c r="Z781" s="125"/>
      <c r="AA781" s="125"/>
    </row>
    <row r="782" s="86" customFormat="1" ht="12.75" customHeight="1" spans="1:27">
      <c r="A782" s="136"/>
      <c r="B782" s="136"/>
      <c r="C782" s="125"/>
      <c r="D782" s="136"/>
      <c r="E782" s="136"/>
      <c r="F782" s="136"/>
      <c r="G782" s="336"/>
      <c r="H782" s="136"/>
      <c r="I782" s="124"/>
      <c r="J782" s="125"/>
      <c r="K782" s="125"/>
      <c r="L782" s="125"/>
      <c r="M782" s="125"/>
      <c r="N782" s="125"/>
      <c r="O782" s="125"/>
      <c r="P782" s="125"/>
      <c r="Q782" s="136"/>
      <c r="R782" s="125"/>
      <c r="S782" s="136"/>
      <c r="T782" s="124"/>
      <c r="U782" s="125"/>
      <c r="V782" s="125"/>
      <c r="W782" s="125"/>
      <c r="X782" s="125"/>
      <c r="Y782" s="125"/>
      <c r="Z782" s="125"/>
      <c r="AA782" s="125"/>
    </row>
    <row r="783" s="86" customFormat="1" ht="12.75" customHeight="1" spans="1:27">
      <c r="A783" s="136"/>
      <c r="B783" s="136"/>
      <c r="C783" s="125"/>
      <c r="D783" s="136"/>
      <c r="E783" s="136"/>
      <c r="F783" s="136"/>
      <c r="G783" s="336"/>
      <c r="H783" s="136"/>
      <c r="I783" s="124"/>
      <c r="J783" s="125"/>
      <c r="K783" s="125"/>
      <c r="L783" s="125"/>
      <c r="M783" s="125"/>
      <c r="N783" s="125"/>
      <c r="O783" s="125"/>
      <c r="P783" s="125"/>
      <c r="Q783" s="136"/>
      <c r="R783" s="125"/>
      <c r="S783" s="136"/>
      <c r="T783" s="124"/>
      <c r="U783" s="125"/>
      <c r="V783" s="125"/>
      <c r="W783" s="125"/>
      <c r="X783" s="125"/>
      <c r="Y783" s="125"/>
      <c r="Z783" s="125"/>
      <c r="AA783" s="125"/>
    </row>
    <row r="784" s="86" customFormat="1" ht="12.75" customHeight="1" spans="1:27">
      <c r="A784" s="136"/>
      <c r="B784" s="136"/>
      <c r="C784" s="125"/>
      <c r="D784" s="136"/>
      <c r="E784" s="136"/>
      <c r="F784" s="136"/>
      <c r="G784" s="336"/>
      <c r="H784" s="136"/>
      <c r="I784" s="124"/>
      <c r="J784" s="125"/>
      <c r="K784" s="125"/>
      <c r="L784" s="125"/>
      <c r="M784" s="125"/>
      <c r="N784" s="125"/>
      <c r="O784" s="125"/>
      <c r="P784" s="125"/>
      <c r="Q784" s="136"/>
      <c r="R784" s="125"/>
      <c r="S784" s="136"/>
      <c r="T784" s="124"/>
      <c r="U784" s="125"/>
      <c r="V784" s="125"/>
      <c r="W784" s="125"/>
      <c r="X784" s="125"/>
      <c r="Y784" s="125"/>
      <c r="Z784" s="125"/>
      <c r="AA784" s="125"/>
    </row>
    <row r="785" s="86" customFormat="1" ht="12.75" customHeight="1" spans="1:27">
      <c r="A785" s="136"/>
      <c r="B785" s="136"/>
      <c r="C785" s="125"/>
      <c r="D785" s="136"/>
      <c r="E785" s="136"/>
      <c r="F785" s="136"/>
      <c r="G785" s="336"/>
      <c r="H785" s="136"/>
      <c r="I785" s="124"/>
      <c r="J785" s="125"/>
      <c r="K785" s="125"/>
      <c r="L785" s="125"/>
      <c r="M785" s="125"/>
      <c r="N785" s="125"/>
      <c r="O785" s="125"/>
      <c r="P785" s="125"/>
      <c r="Q785" s="136"/>
      <c r="R785" s="125"/>
      <c r="S785" s="136"/>
      <c r="T785" s="124"/>
      <c r="U785" s="125"/>
      <c r="V785" s="125"/>
      <c r="W785" s="125"/>
      <c r="X785" s="125"/>
      <c r="Y785" s="125"/>
      <c r="Z785" s="125"/>
      <c r="AA785" s="125"/>
    </row>
    <row r="786" s="86" customFormat="1" ht="12.75" customHeight="1" spans="1:27">
      <c r="A786" s="136"/>
      <c r="B786" s="136"/>
      <c r="C786" s="125"/>
      <c r="D786" s="136"/>
      <c r="E786" s="136"/>
      <c r="F786" s="136"/>
      <c r="G786" s="336"/>
      <c r="H786" s="136"/>
      <c r="I786" s="124"/>
      <c r="J786" s="125"/>
      <c r="K786" s="125"/>
      <c r="L786" s="125"/>
      <c r="M786" s="125"/>
      <c r="N786" s="125"/>
      <c r="O786" s="125"/>
      <c r="P786" s="125"/>
      <c r="Q786" s="136"/>
      <c r="R786" s="125"/>
      <c r="S786" s="136"/>
      <c r="T786" s="124"/>
      <c r="U786" s="125"/>
      <c r="V786" s="125"/>
      <c r="W786" s="125"/>
      <c r="X786" s="125"/>
      <c r="Y786" s="125"/>
      <c r="Z786" s="125"/>
      <c r="AA786" s="125"/>
    </row>
    <row r="787" s="86" customFormat="1" ht="12.75" customHeight="1" spans="1:27">
      <c r="A787" s="136"/>
      <c r="B787" s="136"/>
      <c r="C787" s="125"/>
      <c r="D787" s="136"/>
      <c r="E787" s="136"/>
      <c r="F787" s="136"/>
      <c r="G787" s="336"/>
      <c r="H787" s="136"/>
      <c r="I787" s="124"/>
      <c r="J787" s="125"/>
      <c r="K787" s="125"/>
      <c r="L787" s="125"/>
      <c r="M787" s="125"/>
      <c r="N787" s="125"/>
      <c r="O787" s="125"/>
      <c r="P787" s="125"/>
      <c r="Q787" s="136"/>
      <c r="R787" s="125"/>
      <c r="S787" s="136"/>
      <c r="T787" s="124"/>
      <c r="U787" s="125"/>
      <c r="V787" s="125"/>
      <c r="W787" s="125"/>
      <c r="X787" s="125"/>
      <c r="Y787" s="125"/>
      <c r="Z787" s="125"/>
      <c r="AA787" s="125"/>
    </row>
    <row r="788" s="86" customFormat="1" ht="12.75" customHeight="1" spans="1:27">
      <c r="A788" s="136"/>
      <c r="B788" s="136"/>
      <c r="C788" s="125"/>
      <c r="D788" s="136"/>
      <c r="E788" s="136"/>
      <c r="F788" s="136"/>
      <c r="G788" s="336"/>
      <c r="H788" s="136"/>
      <c r="I788" s="124"/>
      <c r="J788" s="125"/>
      <c r="K788" s="125"/>
      <c r="L788" s="125"/>
      <c r="M788" s="125"/>
      <c r="N788" s="125"/>
      <c r="O788" s="125"/>
      <c r="P788" s="125"/>
      <c r="Q788" s="136"/>
      <c r="R788" s="125"/>
      <c r="S788" s="136"/>
      <c r="T788" s="124"/>
      <c r="U788" s="125"/>
      <c r="V788" s="125"/>
      <c r="W788" s="125"/>
      <c r="X788" s="125"/>
      <c r="Y788" s="125"/>
      <c r="Z788" s="125"/>
      <c r="AA788" s="125"/>
    </row>
    <row r="789" s="86" customFormat="1" ht="12.75" customHeight="1" spans="1:27">
      <c r="A789" s="136"/>
      <c r="B789" s="136"/>
      <c r="C789" s="125"/>
      <c r="D789" s="136"/>
      <c r="E789" s="136"/>
      <c r="F789" s="136"/>
      <c r="G789" s="336"/>
      <c r="H789" s="136"/>
      <c r="I789" s="124"/>
      <c r="J789" s="125"/>
      <c r="K789" s="125"/>
      <c r="L789" s="125"/>
      <c r="M789" s="125"/>
      <c r="N789" s="125"/>
      <c r="O789" s="125"/>
      <c r="P789" s="125"/>
      <c r="Q789" s="136"/>
      <c r="R789" s="125"/>
      <c r="S789" s="136"/>
      <c r="T789" s="124"/>
      <c r="U789" s="125"/>
      <c r="V789" s="125"/>
      <c r="W789" s="125"/>
      <c r="X789" s="125"/>
      <c r="Y789" s="125"/>
      <c r="Z789" s="125"/>
      <c r="AA789" s="125"/>
    </row>
    <row r="790" s="86" customFormat="1" ht="12.75" customHeight="1" spans="1:27">
      <c r="A790" s="136"/>
      <c r="B790" s="136"/>
      <c r="C790" s="125"/>
      <c r="D790" s="136"/>
      <c r="E790" s="136"/>
      <c r="F790" s="136"/>
      <c r="G790" s="336"/>
      <c r="H790" s="136"/>
      <c r="I790" s="124"/>
      <c r="J790" s="125"/>
      <c r="K790" s="125"/>
      <c r="L790" s="125"/>
      <c r="M790" s="125"/>
      <c r="N790" s="125"/>
      <c r="O790" s="125"/>
      <c r="P790" s="125"/>
      <c r="Q790" s="136"/>
      <c r="R790" s="125"/>
      <c r="S790" s="136"/>
      <c r="T790" s="124"/>
      <c r="U790" s="125"/>
      <c r="V790" s="125"/>
      <c r="W790" s="125"/>
      <c r="X790" s="125"/>
      <c r="Y790" s="125"/>
      <c r="Z790" s="125"/>
      <c r="AA790" s="125"/>
    </row>
    <row r="791" s="86" customFormat="1" ht="12.75" customHeight="1" spans="1:27">
      <c r="A791" s="136"/>
      <c r="B791" s="136"/>
      <c r="C791" s="125"/>
      <c r="D791" s="136"/>
      <c r="E791" s="136"/>
      <c r="F791" s="136"/>
      <c r="G791" s="336"/>
      <c r="H791" s="136"/>
      <c r="I791" s="124"/>
      <c r="J791" s="125"/>
      <c r="K791" s="125"/>
      <c r="L791" s="125"/>
      <c r="M791" s="125"/>
      <c r="N791" s="125"/>
      <c r="O791" s="125"/>
      <c r="P791" s="125"/>
      <c r="Q791" s="136"/>
      <c r="R791" s="125"/>
      <c r="S791" s="136"/>
      <c r="T791" s="124"/>
      <c r="U791" s="125"/>
      <c r="V791" s="125"/>
      <c r="W791" s="125"/>
      <c r="X791" s="125"/>
      <c r="Y791" s="125"/>
      <c r="Z791" s="125"/>
      <c r="AA791" s="125"/>
    </row>
    <row r="792" s="86" customFormat="1" ht="12.75" customHeight="1" spans="1:27">
      <c r="A792" s="136"/>
      <c r="B792" s="136"/>
      <c r="C792" s="125"/>
      <c r="D792" s="136"/>
      <c r="E792" s="136"/>
      <c r="F792" s="136"/>
      <c r="G792" s="336"/>
      <c r="H792" s="136"/>
      <c r="I792" s="124"/>
      <c r="J792" s="125"/>
      <c r="K792" s="125"/>
      <c r="L792" s="125"/>
      <c r="M792" s="125"/>
      <c r="N792" s="125"/>
      <c r="O792" s="125"/>
      <c r="P792" s="125"/>
      <c r="Q792" s="136"/>
      <c r="R792" s="125"/>
      <c r="S792" s="136"/>
      <c r="T792" s="124"/>
      <c r="U792" s="125"/>
      <c r="V792" s="125"/>
      <c r="W792" s="125"/>
      <c r="X792" s="125"/>
      <c r="Y792" s="125"/>
      <c r="Z792" s="125"/>
      <c r="AA792" s="125"/>
    </row>
    <row r="793" s="86" customFormat="1" ht="12.75" customHeight="1" spans="1:27">
      <c r="A793" s="136"/>
      <c r="B793" s="136"/>
      <c r="C793" s="125"/>
      <c r="D793" s="136"/>
      <c r="E793" s="136"/>
      <c r="F793" s="136"/>
      <c r="G793" s="336"/>
      <c r="H793" s="136"/>
      <c r="I793" s="124"/>
      <c r="J793" s="125"/>
      <c r="K793" s="125"/>
      <c r="L793" s="125"/>
      <c r="M793" s="125"/>
      <c r="N793" s="125"/>
      <c r="O793" s="125"/>
      <c r="P793" s="125"/>
      <c r="Q793" s="136"/>
      <c r="R793" s="125"/>
      <c r="S793" s="136"/>
      <c r="T793" s="124"/>
      <c r="U793" s="125"/>
      <c r="V793" s="125"/>
      <c r="W793" s="125"/>
      <c r="X793" s="125"/>
      <c r="Y793" s="125"/>
      <c r="Z793" s="125"/>
      <c r="AA793" s="125"/>
    </row>
    <row r="794" s="86" customFormat="1" ht="12.75" customHeight="1" spans="1:27">
      <c r="A794" s="136"/>
      <c r="B794" s="136"/>
      <c r="C794" s="125"/>
      <c r="D794" s="136"/>
      <c r="E794" s="136"/>
      <c r="F794" s="136"/>
      <c r="G794" s="336"/>
      <c r="H794" s="136"/>
      <c r="I794" s="124"/>
      <c r="J794" s="125"/>
      <c r="K794" s="125"/>
      <c r="L794" s="125"/>
      <c r="M794" s="125"/>
      <c r="N794" s="125"/>
      <c r="O794" s="125"/>
      <c r="P794" s="125"/>
      <c r="Q794" s="136"/>
      <c r="R794" s="125"/>
      <c r="S794" s="136"/>
      <c r="T794" s="124"/>
      <c r="U794" s="125"/>
      <c r="V794" s="125"/>
      <c r="W794" s="125"/>
      <c r="X794" s="125"/>
      <c r="Y794" s="125"/>
      <c r="Z794" s="125"/>
      <c r="AA794" s="125"/>
    </row>
    <row r="795" s="86" customFormat="1" ht="12.75" customHeight="1" spans="1:27">
      <c r="A795" s="136"/>
      <c r="B795" s="136"/>
      <c r="C795" s="125"/>
      <c r="D795" s="136"/>
      <c r="E795" s="136"/>
      <c r="F795" s="136"/>
      <c r="G795" s="336"/>
      <c r="H795" s="136"/>
      <c r="I795" s="124"/>
      <c r="J795" s="125"/>
      <c r="K795" s="125"/>
      <c r="L795" s="125"/>
      <c r="M795" s="125"/>
      <c r="N795" s="125"/>
      <c r="O795" s="125"/>
      <c r="P795" s="125"/>
      <c r="Q795" s="136"/>
      <c r="R795" s="125"/>
      <c r="S795" s="136"/>
      <c r="T795" s="124"/>
      <c r="U795" s="125"/>
      <c r="V795" s="125"/>
      <c r="W795" s="125"/>
      <c r="X795" s="125"/>
      <c r="Y795" s="125"/>
      <c r="Z795" s="125"/>
      <c r="AA795" s="125"/>
    </row>
    <row r="796" s="86" customFormat="1" ht="12.75" customHeight="1" spans="1:27">
      <c r="A796" s="136"/>
      <c r="B796" s="136"/>
      <c r="C796" s="125"/>
      <c r="D796" s="136"/>
      <c r="E796" s="136"/>
      <c r="F796" s="136"/>
      <c r="G796" s="336"/>
      <c r="H796" s="136"/>
      <c r="I796" s="124"/>
      <c r="J796" s="125"/>
      <c r="K796" s="125"/>
      <c r="L796" s="125"/>
      <c r="M796" s="125"/>
      <c r="N796" s="125"/>
      <c r="O796" s="125"/>
      <c r="P796" s="125"/>
      <c r="Q796" s="136"/>
      <c r="R796" s="125"/>
      <c r="S796" s="136"/>
      <c r="T796" s="124"/>
      <c r="U796" s="125"/>
      <c r="V796" s="125"/>
      <c r="W796" s="125"/>
      <c r="X796" s="125"/>
      <c r="Y796" s="125"/>
      <c r="Z796" s="125"/>
      <c r="AA796" s="125"/>
    </row>
    <row r="797" s="86" customFormat="1" ht="12.75" customHeight="1" spans="1:27">
      <c r="A797" s="136"/>
      <c r="B797" s="136"/>
      <c r="C797" s="125"/>
      <c r="D797" s="136"/>
      <c r="E797" s="136"/>
      <c r="F797" s="136"/>
      <c r="G797" s="336"/>
      <c r="H797" s="136"/>
      <c r="I797" s="124"/>
      <c r="J797" s="125"/>
      <c r="K797" s="125"/>
      <c r="L797" s="125"/>
      <c r="M797" s="125"/>
      <c r="N797" s="125"/>
      <c r="O797" s="125"/>
      <c r="P797" s="125"/>
      <c r="Q797" s="136"/>
      <c r="R797" s="125"/>
      <c r="S797" s="136"/>
      <c r="T797" s="124"/>
      <c r="U797" s="125"/>
      <c r="V797" s="125"/>
      <c r="W797" s="125"/>
      <c r="X797" s="125"/>
      <c r="Y797" s="125"/>
      <c r="Z797" s="125"/>
      <c r="AA797" s="125"/>
    </row>
    <row r="798" s="86" customFormat="1" ht="12.75" customHeight="1" spans="1:27">
      <c r="A798" s="136"/>
      <c r="B798" s="136"/>
      <c r="C798" s="125"/>
      <c r="D798" s="136"/>
      <c r="E798" s="136"/>
      <c r="F798" s="136"/>
      <c r="G798" s="336"/>
      <c r="H798" s="136"/>
      <c r="I798" s="124"/>
      <c r="J798" s="125"/>
      <c r="K798" s="125"/>
      <c r="L798" s="125"/>
      <c r="M798" s="125"/>
      <c r="N798" s="125"/>
      <c r="O798" s="125"/>
      <c r="P798" s="125"/>
      <c r="Q798" s="136"/>
      <c r="R798" s="125"/>
      <c r="S798" s="136"/>
      <c r="T798" s="124"/>
      <c r="U798" s="125"/>
      <c r="V798" s="125"/>
      <c r="W798" s="125"/>
      <c r="X798" s="125"/>
      <c r="Y798" s="125"/>
      <c r="Z798" s="125"/>
      <c r="AA798" s="125"/>
    </row>
    <row r="799" s="86" customFormat="1" ht="12.75" customHeight="1" spans="1:27">
      <c r="A799" s="136"/>
      <c r="B799" s="136"/>
      <c r="C799" s="125"/>
      <c r="D799" s="136"/>
      <c r="E799" s="136"/>
      <c r="F799" s="136"/>
      <c r="G799" s="336"/>
      <c r="H799" s="136"/>
      <c r="I799" s="124"/>
      <c r="J799" s="125"/>
      <c r="K799" s="125"/>
      <c r="L799" s="125"/>
      <c r="M799" s="125"/>
      <c r="N799" s="125"/>
      <c r="O799" s="125"/>
      <c r="P799" s="125"/>
      <c r="Q799" s="136"/>
      <c r="R799" s="125"/>
      <c r="S799" s="136"/>
      <c r="T799" s="124"/>
      <c r="U799" s="125"/>
      <c r="V799" s="125"/>
      <c r="W799" s="125"/>
      <c r="X799" s="125"/>
      <c r="Y799" s="125"/>
      <c r="Z799" s="125"/>
      <c r="AA799" s="125"/>
    </row>
    <row r="800" s="86" customFormat="1" ht="12.75" customHeight="1" spans="1:27">
      <c r="A800" s="136"/>
      <c r="B800" s="136"/>
      <c r="C800" s="125"/>
      <c r="D800" s="136"/>
      <c r="E800" s="136"/>
      <c r="F800" s="136"/>
      <c r="G800" s="336"/>
      <c r="H800" s="136"/>
      <c r="I800" s="124"/>
      <c r="J800" s="125"/>
      <c r="K800" s="125"/>
      <c r="L800" s="125"/>
      <c r="M800" s="125"/>
      <c r="N800" s="125"/>
      <c r="O800" s="125"/>
      <c r="P800" s="125"/>
      <c r="Q800" s="136"/>
      <c r="R800" s="125"/>
      <c r="S800" s="136"/>
      <c r="T800" s="124"/>
      <c r="U800" s="125"/>
      <c r="V800" s="125"/>
      <c r="W800" s="125"/>
      <c r="X800" s="125"/>
      <c r="Y800" s="125"/>
      <c r="Z800" s="125"/>
      <c r="AA800" s="125"/>
    </row>
    <row r="801" s="86" customFormat="1" ht="12.75" customHeight="1" spans="1:27">
      <c r="A801" s="136"/>
      <c r="B801" s="136"/>
      <c r="C801" s="125"/>
      <c r="D801" s="136"/>
      <c r="E801" s="136"/>
      <c r="F801" s="136"/>
      <c r="G801" s="336"/>
      <c r="H801" s="136"/>
      <c r="I801" s="124"/>
      <c r="J801" s="125"/>
      <c r="K801" s="125"/>
      <c r="L801" s="125"/>
      <c r="M801" s="125"/>
      <c r="N801" s="125"/>
      <c r="O801" s="125"/>
      <c r="P801" s="125"/>
      <c r="Q801" s="136"/>
      <c r="R801" s="125"/>
      <c r="S801" s="136"/>
      <c r="T801" s="124"/>
      <c r="U801" s="125"/>
      <c r="V801" s="125"/>
      <c r="W801" s="125"/>
      <c r="X801" s="125"/>
      <c r="Y801" s="125"/>
      <c r="Z801" s="125"/>
      <c r="AA801" s="125"/>
    </row>
    <row r="802" s="86" customFormat="1" ht="12.75" customHeight="1" spans="1:27">
      <c r="A802" s="136"/>
      <c r="B802" s="136"/>
      <c r="C802" s="125"/>
      <c r="D802" s="136"/>
      <c r="E802" s="136"/>
      <c r="F802" s="136"/>
      <c r="G802" s="336"/>
      <c r="H802" s="136"/>
      <c r="I802" s="124"/>
      <c r="J802" s="125"/>
      <c r="K802" s="125"/>
      <c r="L802" s="125"/>
      <c r="M802" s="125"/>
      <c r="N802" s="125"/>
      <c r="O802" s="125"/>
      <c r="P802" s="125"/>
      <c r="Q802" s="136"/>
      <c r="R802" s="125"/>
      <c r="S802" s="136"/>
      <c r="T802" s="124"/>
      <c r="U802" s="125"/>
      <c r="V802" s="125"/>
      <c r="W802" s="125"/>
      <c r="X802" s="125"/>
      <c r="Y802" s="125"/>
      <c r="Z802" s="125"/>
      <c r="AA802" s="125"/>
    </row>
    <row r="803" s="86" customFormat="1" ht="12.75" customHeight="1" spans="1:27">
      <c r="A803" s="136"/>
      <c r="B803" s="136"/>
      <c r="C803" s="125"/>
      <c r="D803" s="136"/>
      <c r="E803" s="136"/>
      <c r="F803" s="136"/>
      <c r="G803" s="336"/>
      <c r="H803" s="136"/>
      <c r="I803" s="124"/>
      <c r="J803" s="125"/>
      <c r="K803" s="125"/>
      <c r="L803" s="125"/>
      <c r="M803" s="125"/>
      <c r="N803" s="125"/>
      <c r="O803" s="125"/>
      <c r="P803" s="125"/>
      <c r="Q803" s="136"/>
      <c r="R803" s="125"/>
      <c r="S803" s="136"/>
      <c r="T803" s="124"/>
      <c r="U803" s="125"/>
      <c r="V803" s="125"/>
      <c r="W803" s="125"/>
      <c r="X803" s="125"/>
      <c r="Y803" s="125"/>
      <c r="Z803" s="125"/>
      <c r="AA803" s="125"/>
    </row>
    <row r="804" s="86" customFormat="1" ht="12.75" customHeight="1" spans="1:27">
      <c r="A804" s="136"/>
      <c r="B804" s="136"/>
      <c r="C804" s="125"/>
      <c r="D804" s="136"/>
      <c r="E804" s="136"/>
      <c r="F804" s="136"/>
      <c r="G804" s="336"/>
      <c r="H804" s="136"/>
      <c r="I804" s="124"/>
      <c r="J804" s="125"/>
      <c r="K804" s="125"/>
      <c r="L804" s="125"/>
      <c r="M804" s="125"/>
      <c r="N804" s="125"/>
      <c r="O804" s="125"/>
      <c r="P804" s="125"/>
      <c r="Q804" s="136"/>
      <c r="R804" s="125"/>
      <c r="S804" s="136"/>
      <c r="T804" s="124"/>
      <c r="U804" s="125"/>
      <c r="V804" s="125"/>
      <c r="W804" s="125"/>
      <c r="X804" s="125"/>
      <c r="Y804" s="125"/>
      <c r="Z804" s="125"/>
      <c r="AA804" s="125"/>
    </row>
    <row r="805" s="86" customFormat="1" ht="12.75" customHeight="1" spans="1:27">
      <c r="A805" s="136"/>
      <c r="B805" s="136"/>
      <c r="C805" s="125"/>
      <c r="D805" s="136"/>
      <c r="E805" s="136"/>
      <c r="F805" s="136"/>
      <c r="G805" s="336"/>
      <c r="H805" s="136"/>
      <c r="I805" s="124"/>
      <c r="J805" s="125"/>
      <c r="K805" s="125"/>
      <c r="L805" s="125"/>
      <c r="M805" s="125"/>
      <c r="N805" s="125"/>
      <c r="O805" s="125"/>
      <c r="P805" s="125"/>
      <c r="Q805" s="136"/>
      <c r="R805" s="125"/>
      <c r="S805" s="136"/>
      <c r="T805" s="124"/>
      <c r="U805" s="125"/>
      <c r="V805" s="125"/>
      <c r="W805" s="125"/>
      <c r="X805" s="125"/>
      <c r="Y805" s="125"/>
      <c r="Z805" s="125"/>
      <c r="AA805" s="125"/>
    </row>
    <row r="806" s="86" customFormat="1" ht="12.75" customHeight="1" spans="1:27">
      <c r="A806" s="136"/>
      <c r="B806" s="136"/>
      <c r="C806" s="125"/>
      <c r="D806" s="136"/>
      <c r="E806" s="136"/>
      <c r="F806" s="136"/>
      <c r="G806" s="336"/>
      <c r="H806" s="136"/>
      <c r="I806" s="124"/>
      <c r="J806" s="125"/>
      <c r="K806" s="125"/>
      <c r="L806" s="125"/>
      <c r="M806" s="125"/>
      <c r="N806" s="125"/>
      <c r="O806" s="125"/>
      <c r="P806" s="125"/>
      <c r="Q806" s="136"/>
      <c r="R806" s="125"/>
      <c r="S806" s="136"/>
      <c r="T806" s="124"/>
      <c r="U806" s="125"/>
      <c r="V806" s="125"/>
      <c r="W806" s="125"/>
      <c r="X806" s="125"/>
      <c r="Y806" s="125"/>
      <c r="Z806" s="125"/>
      <c r="AA806" s="125"/>
    </row>
    <row r="807" s="86" customFormat="1" ht="12.75" customHeight="1" spans="1:27">
      <c r="A807" s="136"/>
      <c r="B807" s="136"/>
      <c r="C807" s="125"/>
      <c r="D807" s="136"/>
      <c r="E807" s="136"/>
      <c r="F807" s="136"/>
      <c r="G807" s="336"/>
      <c r="H807" s="136"/>
      <c r="I807" s="124"/>
      <c r="J807" s="125"/>
      <c r="K807" s="125"/>
      <c r="L807" s="125"/>
      <c r="M807" s="125"/>
      <c r="N807" s="125"/>
      <c r="O807" s="125"/>
      <c r="P807" s="125"/>
      <c r="Q807" s="136"/>
      <c r="R807" s="125"/>
      <c r="S807" s="136"/>
      <c r="T807" s="124"/>
      <c r="U807" s="125"/>
      <c r="V807" s="125"/>
      <c r="W807" s="125"/>
      <c r="X807" s="125"/>
      <c r="Y807" s="125"/>
      <c r="Z807" s="125"/>
      <c r="AA807" s="125"/>
    </row>
    <row r="808" s="86" customFormat="1" ht="12.75" customHeight="1" spans="1:27">
      <c r="A808" s="136"/>
      <c r="B808" s="136"/>
      <c r="C808" s="125"/>
      <c r="D808" s="136"/>
      <c r="E808" s="136"/>
      <c r="F808" s="136"/>
      <c r="G808" s="336"/>
      <c r="H808" s="136"/>
      <c r="I808" s="124"/>
      <c r="J808" s="125"/>
      <c r="K808" s="125"/>
      <c r="L808" s="125"/>
      <c r="M808" s="125"/>
      <c r="N808" s="125"/>
      <c r="O808" s="125"/>
      <c r="P808" s="125"/>
      <c r="Q808" s="136"/>
      <c r="R808" s="125"/>
      <c r="S808" s="136"/>
      <c r="T808" s="124"/>
      <c r="U808" s="125"/>
      <c r="V808" s="125"/>
      <c r="W808" s="125"/>
      <c r="X808" s="125"/>
      <c r="Y808" s="125"/>
      <c r="Z808" s="125"/>
      <c r="AA808" s="125"/>
    </row>
    <row r="809" s="86" customFormat="1" ht="12.75" customHeight="1" spans="1:27">
      <c r="A809" s="136"/>
      <c r="B809" s="136"/>
      <c r="C809" s="125"/>
      <c r="D809" s="136"/>
      <c r="E809" s="136"/>
      <c r="F809" s="136"/>
      <c r="G809" s="336"/>
      <c r="H809" s="136"/>
      <c r="I809" s="124"/>
      <c r="J809" s="125"/>
      <c r="K809" s="125"/>
      <c r="L809" s="125"/>
      <c r="M809" s="125"/>
      <c r="N809" s="125"/>
      <c r="O809" s="125"/>
      <c r="P809" s="125"/>
      <c r="Q809" s="136"/>
      <c r="R809" s="125"/>
      <c r="S809" s="136"/>
      <c r="T809" s="124"/>
      <c r="U809" s="125"/>
      <c r="V809" s="125"/>
      <c r="W809" s="125"/>
      <c r="X809" s="125"/>
      <c r="Y809" s="125"/>
      <c r="Z809" s="125"/>
      <c r="AA809" s="125"/>
    </row>
    <row r="810" s="86" customFormat="1" ht="12.75" customHeight="1" spans="1:27">
      <c r="A810" s="136"/>
      <c r="B810" s="136"/>
      <c r="C810" s="125"/>
      <c r="D810" s="136"/>
      <c r="E810" s="136"/>
      <c r="F810" s="136"/>
      <c r="G810" s="336"/>
      <c r="H810" s="136"/>
      <c r="I810" s="124"/>
      <c r="J810" s="125"/>
      <c r="K810" s="125"/>
      <c r="L810" s="125"/>
      <c r="M810" s="125"/>
      <c r="N810" s="125"/>
      <c r="O810" s="125"/>
      <c r="P810" s="125"/>
      <c r="Q810" s="136"/>
      <c r="R810" s="125"/>
      <c r="S810" s="136"/>
      <c r="T810" s="124"/>
      <c r="U810" s="125"/>
      <c r="V810" s="125"/>
      <c r="W810" s="125"/>
      <c r="X810" s="125"/>
      <c r="Y810" s="125"/>
      <c r="Z810" s="125"/>
      <c r="AA810" s="125"/>
    </row>
    <row r="811" s="86" customFormat="1" ht="12.75" customHeight="1" spans="1:27">
      <c r="A811" s="136"/>
      <c r="B811" s="136"/>
      <c r="C811" s="125"/>
      <c r="D811" s="136"/>
      <c r="E811" s="136"/>
      <c r="F811" s="136"/>
      <c r="G811" s="336"/>
      <c r="H811" s="136"/>
      <c r="I811" s="124"/>
      <c r="J811" s="125"/>
      <c r="K811" s="125"/>
      <c r="L811" s="125"/>
      <c r="M811" s="125"/>
      <c r="N811" s="125"/>
      <c r="O811" s="125"/>
      <c r="P811" s="125"/>
      <c r="Q811" s="136"/>
      <c r="R811" s="125"/>
      <c r="S811" s="136"/>
      <c r="T811" s="124"/>
      <c r="U811" s="125"/>
      <c r="V811" s="125"/>
      <c r="W811" s="125"/>
      <c r="X811" s="125"/>
      <c r="Y811" s="125"/>
      <c r="Z811" s="125"/>
      <c r="AA811" s="125"/>
    </row>
    <row r="812" s="86" customFormat="1" ht="12.75" customHeight="1" spans="1:27">
      <c r="A812" s="136"/>
      <c r="B812" s="136"/>
      <c r="C812" s="125"/>
      <c r="D812" s="136"/>
      <c r="E812" s="136"/>
      <c r="F812" s="136"/>
      <c r="G812" s="336"/>
      <c r="H812" s="136"/>
      <c r="I812" s="124"/>
      <c r="J812" s="125"/>
      <c r="K812" s="125"/>
      <c r="L812" s="125"/>
      <c r="M812" s="125"/>
      <c r="N812" s="125"/>
      <c r="O812" s="125"/>
      <c r="P812" s="125"/>
      <c r="Q812" s="136"/>
      <c r="R812" s="125"/>
      <c r="S812" s="136"/>
      <c r="T812" s="124"/>
      <c r="U812" s="125"/>
      <c r="V812" s="125"/>
      <c r="W812" s="125"/>
      <c r="X812" s="125"/>
      <c r="Y812" s="125"/>
      <c r="Z812" s="125"/>
      <c r="AA812" s="125"/>
    </row>
    <row r="813" s="86" customFormat="1" ht="12.75" customHeight="1" spans="1:27">
      <c r="A813" s="136"/>
      <c r="B813" s="136"/>
      <c r="C813" s="125"/>
      <c r="D813" s="136"/>
      <c r="E813" s="136"/>
      <c r="F813" s="136"/>
      <c r="G813" s="336"/>
      <c r="H813" s="136"/>
      <c r="I813" s="124"/>
      <c r="J813" s="125"/>
      <c r="K813" s="125"/>
      <c r="L813" s="125"/>
      <c r="M813" s="125"/>
      <c r="N813" s="125"/>
      <c r="O813" s="125"/>
      <c r="P813" s="125"/>
      <c r="Q813" s="136"/>
      <c r="R813" s="125"/>
      <c r="S813" s="136"/>
      <c r="T813" s="124"/>
      <c r="U813" s="125"/>
      <c r="V813" s="125"/>
      <c r="W813" s="125"/>
      <c r="X813" s="125"/>
      <c r="Y813" s="125"/>
      <c r="Z813" s="125"/>
      <c r="AA813" s="125"/>
    </row>
    <row r="814" s="86" customFormat="1" ht="12.75" customHeight="1" spans="1:27">
      <c r="A814" s="136"/>
      <c r="B814" s="136"/>
      <c r="C814" s="125"/>
      <c r="D814" s="136"/>
      <c r="E814" s="136"/>
      <c r="F814" s="136"/>
      <c r="G814" s="336"/>
      <c r="H814" s="136"/>
      <c r="I814" s="124"/>
      <c r="J814" s="125"/>
      <c r="K814" s="125"/>
      <c r="L814" s="125"/>
      <c r="M814" s="125"/>
      <c r="N814" s="125"/>
      <c r="O814" s="125"/>
      <c r="P814" s="125"/>
      <c r="Q814" s="136"/>
      <c r="R814" s="125"/>
      <c r="S814" s="136"/>
      <c r="T814" s="124"/>
      <c r="U814" s="125"/>
      <c r="V814" s="125"/>
      <c r="W814" s="125"/>
      <c r="X814" s="125"/>
      <c r="Y814" s="125"/>
      <c r="Z814" s="125"/>
      <c r="AA814" s="125"/>
    </row>
    <row r="815" s="86" customFormat="1" ht="12.75" customHeight="1" spans="1:27">
      <c r="A815" s="136"/>
      <c r="B815" s="136"/>
      <c r="C815" s="125"/>
      <c r="D815" s="136"/>
      <c r="E815" s="136"/>
      <c r="F815" s="136"/>
      <c r="G815" s="336"/>
      <c r="H815" s="136"/>
      <c r="I815" s="124"/>
      <c r="J815" s="125"/>
      <c r="K815" s="125"/>
      <c r="L815" s="125"/>
      <c r="M815" s="125"/>
      <c r="N815" s="125"/>
      <c r="O815" s="125"/>
      <c r="P815" s="125"/>
      <c r="Q815" s="136"/>
      <c r="R815" s="125"/>
      <c r="S815" s="136"/>
      <c r="T815" s="124"/>
      <c r="U815" s="125"/>
      <c r="V815" s="125"/>
      <c r="W815" s="125"/>
      <c r="X815" s="125"/>
      <c r="Y815" s="125"/>
      <c r="Z815" s="125"/>
      <c r="AA815" s="125"/>
    </row>
    <row r="816" s="86" customFormat="1" ht="12.75" customHeight="1" spans="1:27">
      <c r="A816" s="136"/>
      <c r="B816" s="136"/>
      <c r="C816" s="125"/>
      <c r="D816" s="136"/>
      <c r="E816" s="136"/>
      <c r="F816" s="136"/>
      <c r="G816" s="336"/>
      <c r="H816" s="136"/>
      <c r="I816" s="124"/>
      <c r="J816" s="125"/>
      <c r="K816" s="125"/>
      <c r="L816" s="125"/>
      <c r="M816" s="125"/>
      <c r="N816" s="125"/>
      <c r="O816" s="125"/>
      <c r="P816" s="125"/>
      <c r="Q816" s="136"/>
      <c r="R816" s="125"/>
      <c r="S816" s="136"/>
      <c r="T816" s="124"/>
      <c r="U816" s="125"/>
      <c r="V816" s="125"/>
      <c r="W816" s="125"/>
      <c r="X816" s="125"/>
      <c r="Y816" s="125"/>
      <c r="Z816" s="125"/>
      <c r="AA816" s="125"/>
    </row>
    <row r="817" s="86" customFormat="1" ht="12.75" customHeight="1" spans="1:27">
      <c r="A817" s="136"/>
      <c r="B817" s="136"/>
      <c r="C817" s="125"/>
      <c r="D817" s="136"/>
      <c r="E817" s="136"/>
      <c r="F817" s="136"/>
      <c r="G817" s="336"/>
      <c r="H817" s="136"/>
      <c r="I817" s="124"/>
      <c r="J817" s="125"/>
      <c r="K817" s="125"/>
      <c r="L817" s="125"/>
      <c r="M817" s="125"/>
      <c r="N817" s="125"/>
      <c r="O817" s="125"/>
      <c r="P817" s="125"/>
      <c r="Q817" s="136"/>
      <c r="R817" s="125"/>
      <c r="S817" s="136"/>
      <c r="T817" s="124"/>
      <c r="U817" s="125"/>
      <c r="V817" s="125"/>
      <c r="W817" s="125"/>
      <c r="X817" s="125"/>
      <c r="Y817" s="125"/>
      <c r="Z817" s="125"/>
      <c r="AA817" s="125"/>
    </row>
    <row r="818" s="86" customFormat="1" ht="12.75" customHeight="1" spans="1:27">
      <c r="A818" s="136"/>
      <c r="B818" s="136"/>
      <c r="C818" s="125"/>
      <c r="D818" s="136"/>
      <c r="E818" s="136"/>
      <c r="F818" s="136"/>
      <c r="G818" s="336"/>
      <c r="H818" s="136"/>
      <c r="I818" s="124"/>
      <c r="J818" s="125"/>
      <c r="K818" s="125"/>
      <c r="L818" s="125"/>
      <c r="M818" s="125"/>
      <c r="N818" s="125"/>
      <c r="O818" s="125"/>
      <c r="P818" s="125"/>
      <c r="Q818" s="136"/>
      <c r="R818" s="125"/>
      <c r="S818" s="136"/>
      <c r="T818" s="124"/>
      <c r="U818" s="125"/>
      <c r="V818" s="125"/>
      <c r="W818" s="125"/>
      <c r="X818" s="125"/>
      <c r="Y818" s="125"/>
      <c r="Z818" s="125"/>
      <c r="AA818" s="125"/>
    </row>
    <row r="819" s="86" customFormat="1" ht="12.75" customHeight="1" spans="1:27">
      <c r="A819" s="136"/>
      <c r="B819" s="136"/>
      <c r="C819" s="125"/>
      <c r="D819" s="136"/>
      <c r="E819" s="136"/>
      <c r="F819" s="136"/>
      <c r="G819" s="336"/>
      <c r="H819" s="136"/>
      <c r="I819" s="124"/>
      <c r="J819" s="125"/>
      <c r="K819" s="125"/>
      <c r="L819" s="125"/>
      <c r="M819" s="125"/>
      <c r="N819" s="125"/>
      <c r="O819" s="125"/>
      <c r="P819" s="125"/>
      <c r="Q819" s="136"/>
      <c r="R819" s="125"/>
      <c r="S819" s="136"/>
      <c r="T819" s="124"/>
      <c r="U819" s="125"/>
      <c r="V819" s="125"/>
      <c r="W819" s="125"/>
      <c r="X819" s="125"/>
      <c r="Y819" s="125"/>
      <c r="Z819" s="125"/>
      <c r="AA819" s="125"/>
    </row>
    <row r="820" s="86" customFormat="1" ht="12.75" customHeight="1" spans="1:27">
      <c r="A820" s="136"/>
      <c r="B820" s="136"/>
      <c r="C820" s="125"/>
      <c r="D820" s="136"/>
      <c r="E820" s="136"/>
      <c r="F820" s="136"/>
      <c r="G820" s="336"/>
      <c r="H820" s="136"/>
      <c r="I820" s="124"/>
      <c r="J820" s="125"/>
      <c r="K820" s="125"/>
      <c r="L820" s="125"/>
      <c r="M820" s="125"/>
      <c r="N820" s="125"/>
      <c r="O820" s="125"/>
      <c r="P820" s="125"/>
      <c r="Q820" s="136"/>
      <c r="R820" s="125"/>
      <c r="S820" s="136"/>
      <c r="T820" s="124"/>
      <c r="U820" s="125"/>
      <c r="V820" s="125"/>
      <c r="W820" s="125"/>
      <c r="X820" s="125"/>
      <c r="Y820" s="125"/>
      <c r="Z820" s="125"/>
      <c r="AA820" s="125"/>
    </row>
    <row r="821" s="86" customFormat="1" ht="12.75" customHeight="1" spans="1:27">
      <c r="A821" s="136"/>
      <c r="B821" s="136"/>
      <c r="C821" s="125"/>
      <c r="D821" s="136"/>
      <c r="E821" s="136"/>
      <c r="F821" s="136"/>
      <c r="G821" s="336"/>
      <c r="H821" s="136"/>
      <c r="I821" s="124"/>
      <c r="J821" s="125"/>
      <c r="K821" s="125"/>
      <c r="L821" s="125"/>
      <c r="M821" s="125"/>
      <c r="N821" s="125"/>
      <c r="O821" s="125"/>
      <c r="P821" s="125"/>
      <c r="Q821" s="136"/>
      <c r="R821" s="125"/>
      <c r="S821" s="136"/>
      <c r="T821" s="124"/>
      <c r="U821" s="125"/>
      <c r="V821" s="125"/>
      <c r="W821" s="125"/>
      <c r="X821" s="125"/>
      <c r="Y821" s="125"/>
      <c r="Z821" s="125"/>
      <c r="AA821" s="125"/>
    </row>
    <row r="822" s="86" customFormat="1" ht="12.75" customHeight="1" spans="1:27">
      <c r="A822" s="136"/>
      <c r="B822" s="136"/>
      <c r="C822" s="125"/>
      <c r="D822" s="136"/>
      <c r="E822" s="136"/>
      <c r="F822" s="136"/>
      <c r="G822" s="336"/>
      <c r="H822" s="136"/>
      <c r="I822" s="124"/>
      <c r="J822" s="125"/>
      <c r="K822" s="125"/>
      <c r="L822" s="125"/>
      <c r="M822" s="125"/>
      <c r="N822" s="125"/>
      <c r="O822" s="125"/>
      <c r="P822" s="125"/>
      <c r="Q822" s="136"/>
      <c r="R822" s="125"/>
      <c r="S822" s="136"/>
      <c r="T822" s="124"/>
      <c r="U822" s="125"/>
      <c r="V822" s="125"/>
      <c r="W822" s="125"/>
      <c r="X822" s="125"/>
      <c r="Y822" s="125"/>
      <c r="Z822" s="125"/>
      <c r="AA822" s="125"/>
    </row>
    <row r="823" s="86" customFormat="1" ht="12.75" customHeight="1" spans="1:27">
      <c r="A823" s="136"/>
      <c r="B823" s="136"/>
      <c r="C823" s="125"/>
      <c r="D823" s="136"/>
      <c r="E823" s="136"/>
      <c r="F823" s="136"/>
      <c r="G823" s="336"/>
      <c r="H823" s="136"/>
      <c r="I823" s="124"/>
      <c r="J823" s="125"/>
      <c r="K823" s="125"/>
      <c r="L823" s="125"/>
      <c r="M823" s="125"/>
      <c r="N823" s="125"/>
      <c r="O823" s="125"/>
      <c r="P823" s="125"/>
      <c r="Q823" s="136"/>
      <c r="R823" s="125"/>
      <c r="S823" s="136"/>
      <c r="T823" s="124"/>
      <c r="U823" s="125"/>
      <c r="V823" s="125"/>
      <c r="W823" s="125"/>
      <c r="X823" s="125"/>
      <c r="Y823" s="125"/>
      <c r="Z823" s="125"/>
      <c r="AA823" s="125"/>
    </row>
    <row r="824" s="86" customFormat="1" ht="12.75" customHeight="1" spans="1:27">
      <c r="A824" s="136"/>
      <c r="B824" s="136"/>
      <c r="C824" s="125"/>
      <c r="D824" s="136"/>
      <c r="E824" s="136"/>
      <c r="F824" s="136"/>
      <c r="G824" s="336"/>
      <c r="H824" s="136"/>
      <c r="I824" s="124"/>
      <c r="J824" s="125"/>
      <c r="K824" s="125"/>
      <c r="L824" s="125"/>
      <c r="M824" s="125"/>
      <c r="N824" s="125"/>
      <c r="O824" s="125"/>
      <c r="P824" s="125"/>
      <c r="Q824" s="136"/>
      <c r="R824" s="125"/>
      <c r="S824" s="136"/>
      <c r="T824" s="124"/>
      <c r="U824" s="125"/>
      <c r="V824" s="125"/>
      <c r="W824" s="125"/>
      <c r="X824" s="125"/>
      <c r="Y824" s="125"/>
      <c r="Z824" s="125"/>
      <c r="AA824" s="125"/>
    </row>
    <row r="825" s="86" customFormat="1" ht="12.75" customHeight="1" spans="1:27">
      <c r="A825" s="136"/>
      <c r="B825" s="136"/>
      <c r="C825" s="125"/>
      <c r="D825" s="136"/>
      <c r="E825" s="136"/>
      <c r="F825" s="136"/>
      <c r="G825" s="336"/>
      <c r="H825" s="136"/>
      <c r="I825" s="124"/>
      <c r="J825" s="125"/>
      <c r="K825" s="125"/>
      <c r="L825" s="125"/>
      <c r="M825" s="125"/>
      <c r="N825" s="125"/>
      <c r="O825" s="125"/>
      <c r="P825" s="125"/>
      <c r="Q825" s="136"/>
      <c r="R825" s="125"/>
      <c r="S825" s="136"/>
      <c r="T825" s="124"/>
      <c r="U825" s="125"/>
      <c r="V825" s="125"/>
      <c r="W825" s="125"/>
      <c r="X825" s="125"/>
      <c r="Y825" s="125"/>
      <c r="Z825" s="125"/>
      <c r="AA825" s="125"/>
    </row>
    <row r="826" s="86" customFormat="1" ht="12.75" customHeight="1" spans="1:27">
      <c r="A826" s="136"/>
      <c r="B826" s="136"/>
      <c r="C826" s="125"/>
      <c r="D826" s="136"/>
      <c r="E826" s="136"/>
      <c r="F826" s="136"/>
      <c r="G826" s="336"/>
      <c r="H826" s="136"/>
      <c r="I826" s="124"/>
      <c r="J826" s="125"/>
      <c r="K826" s="125"/>
      <c r="L826" s="125"/>
      <c r="M826" s="125"/>
      <c r="N826" s="125"/>
      <c r="O826" s="125"/>
      <c r="P826" s="125"/>
      <c r="Q826" s="136"/>
      <c r="R826" s="125"/>
      <c r="S826" s="136"/>
      <c r="T826" s="124"/>
      <c r="U826" s="125"/>
      <c r="V826" s="125"/>
      <c r="W826" s="125"/>
      <c r="X826" s="125"/>
      <c r="Y826" s="125"/>
      <c r="Z826" s="125"/>
      <c r="AA826" s="125"/>
    </row>
    <row r="827" s="86" customFormat="1" ht="12.75" customHeight="1" spans="1:27">
      <c r="A827" s="136"/>
      <c r="B827" s="136"/>
      <c r="C827" s="125"/>
      <c r="D827" s="136"/>
      <c r="E827" s="136"/>
      <c r="F827" s="136"/>
      <c r="G827" s="336"/>
      <c r="H827" s="136"/>
      <c r="I827" s="124"/>
      <c r="J827" s="125"/>
      <c r="K827" s="125"/>
      <c r="L827" s="125"/>
      <c r="M827" s="125"/>
      <c r="N827" s="125"/>
      <c r="O827" s="125"/>
      <c r="P827" s="125"/>
      <c r="Q827" s="136"/>
      <c r="R827" s="125"/>
      <c r="S827" s="136"/>
      <c r="T827" s="124"/>
      <c r="U827" s="125"/>
      <c r="V827" s="125"/>
      <c r="W827" s="125"/>
      <c r="X827" s="125"/>
      <c r="Y827" s="125"/>
      <c r="Z827" s="125"/>
      <c r="AA827" s="125"/>
    </row>
    <row r="828" s="86" customFormat="1" ht="12.75" customHeight="1" spans="1:27">
      <c r="A828" s="136"/>
      <c r="B828" s="136"/>
      <c r="C828" s="125"/>
      <c r="D828" s="136"/>
      <c r="E828" s="136"/>
      <c r="F828" s="136"/>
      <c r="G828" s="336"/>
      <c r="H828" s="136"/>
      <c r="I828" s="124"/>
      <c r="J828" s="125"/>
      <c r="K828" s="125"/>
      <c r="L828" s="125"/>
      <c r="M828" s="125"/>
      <c r="N828" s="125"/>
      <c r="O828" s="125"/>
      <c r="P828" s="125"/>
      <c r="Q828" s="136"/>
      <c r="R828" s="125"/>
      <c r="S828" s="136"/>
      <c r="T828" s="124"/>
      <c r="U828" s="125"/>
      <c r="V828" s="125"/>
      <c r="W828" s="125"/>
      <c r="X828" s="125"/>
      <c r="Y828" s="125"/>
      <c r="Z828" s="125"/>
      <c r="AA828" s="125"/>
    </row>
    <row r="829" s="86" customFormat="1" ht="12.75" customHeight="1" spans="1:27">
      <c r="A829" s="136"/>
      <c r="B829" s="136"/>
      <c r="C829" s="125"/>
      <c r="D829" s="136"/>
      <c r="E829" s="136"/>
      <c r="F829" s="136"/>
      <c r="G829" s="336"/>
      <c r="H829" s="136"/>
      <c r="I829" s="124"/>
      <c r="J829" s="125"/>
      <c r="K829" s="125"/>
      <c r="L829" s="125"/>
      <c r="M829" s="125"/>
      <c r="N829" s="125"/>
      <c r="O829" s="125"/>
      <c r="P829" s="125"/>
      <c r="Q829" s="136"/>
      <c r="R829" s="125"/>
      <c r="S829" s="136"/>
      <c r="T829" s="124"/>
      <c r="U829" s="125"/>
      <c r="V829" s="125"/>
      <c r="W829" s="125"/>
      <c r="X829" s="125"/>
      <c r="Y829" s="125"/>
      <c r="Z829" s="125"/>
      <c r="AA829" s="125"/>
    </row>
    <row r="830" s="86" customFormat="1" ht="12.75" customHeight="1" spans="1:27">
      <c r="A830" s="136"/>
      <c r="B830" s="136"/>
      <c r="C830" s="125"/>
      <c r="D830" s="136"/>
      <c r="E830" s="136"/>
      <c r="F830" s="136"/>
      <c r="G830" s="336"/>
      <c r="H830" s="136"/>
      <c r="I830" s="124"/>
      <c r="J830" s="125"/>
      <c r="K830" s="125"/>
      <c r="L830" s="125"/>
      <c r="M830" s="125"/>
      <c r="N830" s="125"/>
      <c r="O830" s="125"/>
      <c r="P830" s="125"/>
      <c r="Q830" s="136"/>
      <c r="R830" s="125"/>
      <c r="S830" s="136"/>
      <c r="T830" s="124"/>
      <c r="U830" s="125"/>
      <c r="V830" s="125"/>
      <c r="W830" s="125"/>
      <c r="X830" s="125"/>
      <c r="Y830" s="125"/>
      <c r="Z830" s="125"/>
      <c r="AA830" s="125"/>
    </row>
    <row r="831" s="86" customFormat="1" ht="12.75" customHeight="1" spans="1:27">
      <c r="A831" s="136"/>
      <c r="B831" s="136"/>
      <c r="C831" s="125"/>
      <c r="D831" s="136"/>
      <c r="E831" s="136"/>
      <c r="F831" s="136"/>
      <c r="G831" s="336"/>
      <c r="H831" s="136"/>
      <c r="I831" s="124"/>
      <c r="J831" s="125"/>
      <c r="K831" s="125"/>
      <c r="L831" s="125"/>
      <c r="M831" s="125"/>
      <c r="N831" s="125"/>
      <c r="O831" s="125"/>
      <c r="P831" s="125"/>
      <c r="Q831" s="136"/>
      <c r="R831" s="125"/>
      <c r="S831" s="136"/>
      <c r="T831" s="124"/>
      <c r="U831" s="125"/>
      <c r="V831" s="125"/>
      <c r="W831" s="125"/>
      <c r="X831" s="125"/>
      <c r="Y831" s="125"/>
      <c r="Z831" s="125"/>
      <c r="AA831" s="125"/>
    </row>
    <row r="832" s="86" customFormat="1" ht="12.75" customHeight="1" spans="1:27">
      <c r="A832" s="136"/>
      <c r="B832" s="136"/>
      <c r="C832" s="125"/>
      <c r="D832" s="136"/>
      <c r="E832" s="136"/>
      <c r="F832" s="136"/>
      <c r="G832" s="336"/>
      <c r="H832" s="136"/>
      <c r="I832" s="124"/>
      <c r="J832" s="125"/>
      <c r="K832" s="125"/>
      <c r="L832" s="125"/>
      <c r="M832" s="125"/>
      <c r="N832" s="125"/>
      <c r="O832" s="125"/>
      <c r="P832" s="125"/>
      <c r="Q832" s="136"/>
      <c r="R832" s="125"/>
      <c r="S832" s="136"/>
      <c r="T832" s="124"/>
      <c r="U832" s="125"/>
      <c r="V832" s="125"/>
      <c r="W832" s="125"/>
      <c r="X832" s="125"/>
      <c r="Y832" s="125"/>
      <c r="Z832" s="125"/>
      <c r="AA832" s="125"/>
    </row>
    <row r="833" s="86" customFormat="1" ht="12.75" customHeight="1" spans="1:27">
      <c r="A833" s="136"/>
      <c r="B833" s="136"/>
      <c r="C833" s="125"/>
      <c r="D833" s="136"/>
      <c r="E833" s="136"/>
      <c r="F833" s="136"/>
      <c r="G833" s="336"/>
      <c r="H833" s="136"/>
      <c r="I833" s="124"/>
      <c r="J833" s="125"/>
      <c r="K833" s="125"/>
      <c r="L833" s="125"/>
      <c r="M833" s="125"/>
      <c r="N833" s="125"/>
      <c r="O833" s="125"/>
      <c r="P833" s="125"/>
      <c r="Q833" s="136"/>
      <c r="R833" s="125"/>
      <c r="S833" s="136"/>
      <c r="T833" s="124"/>
      <c r="U833" s="125"/>
      <c r="V833" s="125"/>
      <c r="W833" s="125"/>
      <c r="X833" s="125"/>
      <c r="Y833" s="125"/>
      <c r="Z833" s="125"/>
      <c r="AA833" s="125"/>
    </row>
    <row r="834" s="86" customFormat="1" ht="12.75" customHeight="1" spans="1:27">
      <c r="A834" s="136"/>
      <c r="B834" s="136"/>
      <c r="C834" s="125"/>
      <c r="D834" s="136"/>
      <c r="E834" s="136"/>
      <c r="F834" s="136"/>
      <c r="G834" s="336"/>
      <c r="H834" s="136"/>
      <c r="I834" s="124"/>
      <c r="J834" s="125"/>
      <c r="K834" s="125"/>
      <c r="L834" s="125"/>
      <c r="M834" s="125"/>
      <c r="N834" s="125"/>
      <c r="O834" s="125"/>
      <c r="P834" s="125"/>
      <c r="Q834" s="136"/>
      <c r="R834" s="125"/>
      <c r="S834" s="136"/>
      <c r="T834" s="124"/>
      <c r="U834" s="125"/>
      <c r="V834" s="125"/>
      <c r="W834" s="125"/>
      <c r="X834" s="125"/>
      <c r="Y834" s="125"/>
      <c r="Z834" s="125"/>
      <c r="AA834" s="125"/>
    </row>
    <row r="835" s="86" customFormat="1" ht="12.75" customHeight="1" spans="1:27">
      <c r="A835" s="136"/>
      <c r="B835" s="136"/>
      <c r="C835" s="125"/>
      <c r="D835" s="136"/>
      <c r="E835" s="136"/>
      <c r="F835" s="136"/>
      <c r="G835" s="336"/>
      <c r="H835" s="136"/>
      <c r="I835" s="124"/>
      <c r="J835" s="125"/>
      <c r="K835" s="125"/>
      <c r="L835" s="125"/>
      <c r="M835" s="125"/>
      <c r="N835" s="125"/>
      <c r="O835" s="125"/>
      <c r="P835" s="125"/>
      <c r="Q835" s="136"/>
      <c r="R835" s="125"/>
      <c r="S835" s="136"/>
      <c r="T835" s="124"/>
      <c r="U835" s="125"/>
      <c r="V835" s="125"/>
      <c r="W835" s="125"/>
      <c r="X835" s="125"/>
      <c r="Y835" s="125"/>
      <c r="Z835" s="125"/>
      <c r="AA835" s="125"/>
    </row>
    <row r="836" s="86" customFormat="1" ht="12.75" customHeight="1" spans="1:27">
      <c r="A836" s="136"/>
      <c r="B836" s="136"/>
      <c r="C836" s="125"/>
      <c r="D836" s="136"/>
      <c r="E836" s="136"/>
      <c r="F836" s="136"/>
      <c r="G836" s="336"/>
      <c r="H836" s="136"/>
      <c r="I836" s="124"/>
      <c r="J836" s="125"/>
      <c r="K836" s="125"/>
      <c r="L836" s="125"/>
      <c r="M836" s="125"/>
      <c r="N836" s="125"/>
      <c r="O836" s="125"/>
      <c r="P836" s="125"/>
      <c r="Q836" s="136"/>
      <c r="R836" s="125"/>
      <c r="S836" s="136"/>
      <c r="T836" s="124"/>
      <c r="U836" s="125"/>
      <c r="V836" s="125"/>
      <c r="W836" s="125"/>
      <c r="X836" s="125"/>
      <c r="Y836" s="125"/>
      <c r="Z836" s="125"/>
      <c r="AA836" s="125"/>
    </row>
    <row r="837" s="86" customFormat="1" ht="12.75" customHeight="1" spans="1:27">
      <c r="A837" s="136"/>
      <c r="B837" s="136"/>
      <c r="C837" s="125"/>
      <c r="D837" s="136"/>
      <c r="E837" s="136"/>
      <c r="F837" s="136"/>
      <c r="G837" s="336"/>
      <c r="H837" s="136"/>
      <c r="I837" s="124"/>
      <c r="J837" s="125"/>
      <c r="K837" s="125"/>
      <c r="L837" s="125"/>
      <c r="M837" s="125"/>
      <c r="N837" s="125"/>
      <c r="O837" s="125"/>
      <c r="P837" s="125"/>
      <c r="Q837" s="136"/>
      <c r="R837" s="125"/>
      <c r="S837" s="136"/>
      <c r="T837" s="124"/>
      <c r="U837" s="125"/>
      <c r="V837" s="125"/>
      <c r="W837" s="125"/>
      <c r="X837" s="125"/>
      <c r="Y837" s="125"/>
      <c r="Z837" s="125"/>
      <c r="AA837" s="125"/>
    </row>
    <row r="838" s="86" customFormat="1" ht="12.75" customHeight="1" spans="1:27">
      <c r="A838" s="136"/>
      <c r="B838" s="136"/>
      <c r="C838" s="125"/>
      <c r="D838" s="136"/>
      <c r="E838" s="136"/>
      <c r="F838" s="136"/>
      <c r="G838" s="336"/>
      <c r="H838" s="136"/>
      <c r="I838" s="124"/>
      <c r="J838" s="125"/>
      <c r="K838" s="125"/>
      <c r="L838" s="125"/>
      <c r="M838" s="125"/>
      <c r="N838" s="125"/>
      <c r="O838" s="125"/>
      <c r="P838" s="125"/>
      <c r="Q838" s="136"/>
      <c r="R838" s="125"/>
      <c r="S838" s="136"/>
      <c r="T838" s="124"/>
      <c r="U838" s="125"/>
      <c r="V838" s="125"/>
      <c r="W838" s="125"/>
      <c r="X838" s="125"/>
      <c r="Y838" s="125"/>
      <c r="Z838" s="125"/>
      <c r="AA838" s="125"/>
    </row>
    <row r="839" s="86" customFormat="1" ht="12.75" customHeight="1" spans="1:27">
      <c r="A839" s="136"/>
      <c r="B839" s="136"/>
      <c r="C839" s="125"/>
      <c r="D839" s="136"/>
      <c r="E839" s="136"/>
      <c r="F839" s="136"/>
      <c r="G839" s="336"/>
      <c r="H839" s="136"/>
      <c r="I839" s="124"/>
      <c r="J839" s="125"/>
      <c r="K839" s="125"/>
      <c r="L839" s="125"/>
      <c r="M839" s="125"/>
      <c r="N839" s="125"/>
      <c r="O839" s="125"/>
      <c r="P839" s="125"/>
      <c r="Q839" s="136"/>
      <c r="R839" s="125"/>
      <c r="S839" s="136"/>
      <c r="T839" s="124"/>
      <c r="U839" s="125"/>
      <c r="V839" s="125"/>
      <c r="W839" s="125"/>
      <c r="X839" s="125"/>
      <c r="Y839" s="125"/>
      <c r="Z839" s="125"/>
      <c r="AA839" s="125"/>
    </row>
    <row r="840" s="86" customFormat="1" ht="12.75" customHeight="1" spans="1:27">
      <c r="A840" s="136"/>
      <c r="B840" s="136"/>
      <c r="C840" s="125"/>
      <c r="D840" s="136"/>
      <c r="E840" s="136"/>
      <c r="F840" s="136"/>
      <c r="G840" s="336"/>
      <c r="H840" s="136"/>
      <c r="I840" s="124"/>
      <c r="J840" s="125"/>
      <c r="K840" s="125"/>
      <c r="L840" s="125"/>
      <c r="M840" s="125"/>
      <c r="N840" s="125"/>
      <c r="O840" s="125"/>
      <c r="P840" s="125"/>
      <c r="Q840" s="136"/>
      <c r="R840" s="125"/>
      <c r="S840" s="136"/>
      <c r="T840" s="124"/>
      <c r="U840" s="125"/>
      <c r="V840" s="125"/>
      <c r="W840" s="125"/>
      <c r="X840" s="125"/>
      <c r="Y840" s="125"/>
      <c r="Z840" s="125"/>
      <c r="AA840" s="125"/>
    </row>
    <row r="841" s="86" customFormat="1" ht="12.75" customHeight="1" spans="1:27">
      <c r="A841" s="136"/>
      <c r="B841" s="136"/>
      <c r="C841" s="125"/>
      <c r="D841" s="136"/>
      <c r="E841" s="136"/>
      <c r="F841" s="136"/>
      <c r="G841" s="336"/>
      <c r="H841" s="136"/>
      <c r="I841" s="124"/>
      <c r="J841" s="125"/>
      <c r="K841" s="125"/>
      <c r="L841" s="125"/>
      <c r="M841" s="125"/>
      <c r="N841" s="125"/>
      <c r="O841" s="125"/>
      <c r="P841" s="125"/>
      <c r="Q841" s="136"/>
      <c r="R841" s="125"/>
      <c r="S841" s="136"/>
      <c r="T841" s="124"/>
      <c r="U841" s="125"/>
      <c r="V841" s="125"/>
      <c r="W841" s="125"/>
      <c r="X841" s="125"/>
      <c r="Y841" s="125"/>
      <c r="Z841" s="125"/>
      <c r="AA841" s="125"/>
    </row>
    <row r="842" s="86" customFormat="1" ht="12.75" customHeight="1" spans="1:27">
      <c r="A842" s="136"/>
      <c r="B842" s="136"/>
      <c r="C842" s="125"/>
      <c r="D842" s="136"/>
      <c r="E842" s="136"/>
      <c r="F842" s="136"/>
      <c r="G842" s="336"/>
      <c r="H842" s="136"/>
      <c r="I842" s="124"/>
      <c r="J842" s="125"/>
      <c r="K842" s="125"/>
      <c r="L842" s="125"/>
      <c r="M842" s="125"/>
      <c r="N842" s="125"/>
      <c r="O842" s="125"/>
      <c r="P842" s="125"/>
      <c r="Q842" s="136"/>
      <c r="R842" s="125"/>
      <c r="S842" s="136"/>
      <c r="T842" s="124"/>
      <c r="U842" s="125"/>
      <c r="V842" s="125"/>
      <c r="W842" s="125"/>
      <c r="X842" s="125"/>
      <c r="Y842" s="125"/>
      <c r="Z842" s="125"/>
      <c r="AA842" s="125"/>
    </row>
    <row r="843" s="86" customFormat="1" ht="12.75" customHeight="1" spans="1:27">
      <c r="A843" s="136"/>
      <c r="B843" s="136"/>
      <c r="C843" s="125"/>
      <c r="D843" s="136"/>
      <c r="E843" s="136"/>
      <c r="F843" s="136"/>
      <c r="G843" s="336"/>
      <c r="H843" s="136"/>
      <c r="I843" s="124"/>
      <c r="J843" s="125"/>
      <c r="K843" s="125"/>
      <c r="L843" s="125"/>
      <c r="M843" s="125"/>
      <c r="N843" s="125"/>
      <c r="O843" s="125"/>
      <c r="P843" s="125"/>
      <c r="Q843" s="136"/>
      <c r="R843" s="125"/>
      <c r="S843" s="136"/>
      <c r="T843" s="124"/>
      <c r="U843" s="125"/>
      <c r="V843" s="125"/>
      <c r="W843" s="125"/>
      <c r="X843" s="125"/>
      <c r="Y843" s="125"/>
      <c r="Z843" s="125"/>
      <c r="AA843" s="125"/>
    </row>
    <row r="844" s="86" customFormat="1" ht="12.75" customHeight="1" spans="1:27">
      <c r="A844" s="136"/>
      <c r="B844" s="136"/>
      <c r="C844" s="125"/>
      <c r="D844" s="136"/>
      <c r="E844" s="136"/>
      <c r="F844" s="136"/>
      <c r="G844" s="336"/>
      <c r="H844" s="136"/>
      <c r="I844" s="124"/>
      <c r="J844" s="125"/>
      <c r="K844" s="125"/>
      <c r="L844" s="125"/>
      <c r="M844" s="125"/>
      <c r="N844" s="125"/>
      <c r="O844" s="125"/>
      <c r="P844" s="125"/>
      <c r="Q844" s="136"/>
      <c r="R844" s="125"/>
      <c r="S844" s="136"/>
      <c r="T844" s="124"/>
      <c r="U844" s="125"/>
      <c r="V844" s="125"/>
      <c r="W844" s="125"/>
      <c r="X844" s="125"/>
      <c r="Y844" s="125"/>
      <c r="Z844" s="125"/>
      <c r="AA844" s="125"/>
    </row>
    <row r="845" s="86" customFormat="1" ht="12.75" customHeight="1" spans="1:27">
      <c r="A845" s="136"/>
      <c r="B845" s="136"/>
      <c r="C845" s="125"/>
      <c r="D845" s="136"/>
      <c r="E845" s="136"/>
      <c r="F845" s="136"/>
      <c r="G845" s="336"/>
      <c r="H845" s="136"/>
      <c r="I845" s="124"/>
      <c r="J845" s="125"/>
      <c r="K845" s="125"/>
      <c r="L845" s="125"/>
      <c r="M845" s="125"/>
      <c r="N845" s="125"/>
      <c r="O845" s="125"/>
      <c r="P845" s="125"/>
      <c r="Q845" s="136"/>
      <c r="R845" s="125"/>
      <c r="S845" s="136"/>
      <c r="T845" s="124"/>
      <c r="U845" s="125"/>
      <c r="V845" s="125"/>
      <c r="W845" s="125"/>
      <c r="X845" s="125"/>
      <c r="Y845" s="125"/>
      <c r="Z845" s="125"/>
      <c r="AA845" s="125"/>
    </row>
    <row r="846" s="86" customFormat="1" ht="12.75" customHeight="1" spans="1:27">
      <c r="A846" s="136"/>
      <c r="B846" s="136"/>
      <c r="C846" s="125"/>
      <c r="D846" s="136"/>
      <c r="E846" s="136"/>
      <c r="F846" s="136"/>
      <c r="G846" s="336"/>
      <c r="H846" s="136"/>
      <c r="I846" s="124"/>
      <c r="J846" s="125"/>
      <c r="K846" s="125"/>
      <c r="L846" s="125"/>
      <c r="M846" s="125"/>
      <c r="N846" s="125"/>
      <c r="O846" s="125"/>
      <c r="P846" s="125"/>
      <c r="Q846" s="136"/>
      <c r="R846" s="125"/>
      <c r="S846" s="136"/>
      <c r="T846" s="124"/>
      <c r="U846" s="125"/>
      <c r="V846" s="125"/>
      <c r="W846" s="125"/>
      <c r="X846" s="125"/>
      <c r="Y846" s="125"/>
      <c r="Z846" s="125"/>
      <c r="AA846" s="125"/>
    </row>
    <row r="847" s="86" customFormat="1" ht="12.75" customHeight="1" spans="1:27">
      <c r="A847" s="136"/>
      <c r="B847" s="136"/>
      <c r="C847" s="125"/>
      <c r="D847" s="136"/>
      <c r="E847" s="136"/>
      <c r="F847" s="136"/>
      <c r="G847" s="336"/>
      <c r="H847" s="136"/>
      <c r="I847" s="124"/>
      <c r="J847" s="125"/>
      <c r="K847" s="125"/>
      <c r="L847" s="125"/>
      <c r="M847" s="125"/>
      <c r="N847" s="125"/>
      <c r="O847" s="125"/>
      <c r="P847" s="125"/>
      <c r="Q847" s="136"/>
      <c r="R847" s="125"/>
      <c r="S847" s="136"/>
      <c r="T847" s="124"/>
      <c r="U847" s="125"/>
      <c r="V847" s="125"/>
      <c r="W847" s="125"/>
      <c r="X847" s="125"/>
      <c r="Y847" s="125"/>
      <c r="Z847" s="125"/>
      <c r="AA847" s="125"/>
    </row>
    <row r="848" s="86" customFormat="1" ht="12.75" customHeight="1" spans="1:27">
      <c r="A848" s="136"/>
      <c r="B848" s="136"/>
      <c r="C848" s="125"/>
      <c r="D848" s="136"/>
      <c r="E848" s="136"/>
      <c r="F848" s="136"/>
      <c r="G848" s="336"/>
      <c r="H848" s="136"/>
      <c r="I848" s="124"/>
      <c r="J848" s="125"/>
      <c r="K848" s="125"/>
      <c r="L848" s="125"/>
      <c r="M848" s="125"/>
      <c r="N848" s="125"/>
      <c r="O848" s="125"/>
      <c r="P848" s="125"/>
      <c r="Q848" s="136"/>
      <c r="R848" s="125"/>
      <c r="S848" s="136"/>
      <c r="T848" s="124"/>
      <c r="U848" s="125"/>
      <c r="V848" s="125"/>
      <c r="W848" s="125"/>
      <c r="X848" s="125"/>
      <c r="Y848" s="125"/>
      <c r="Z848" s="125"/>
      <c r="AA848" s="125"/>
    </row>
    <row r="849" s="86" customFormat="1" ht="12.75" customHeight="1" spans="1:27">
      <c r="A849" s="136"/>
      <c r="B849" s="136"/>
      <c r="C849" s="125"/>
      <c r="D849" s="136"/>
      <c r="E849" s="136"/>
      <c r="F849" s="136"/>
      <c r="G849" s="336"/>
      <c r="H849" s="136"/>
      <c r="I849" s="124"/>
      <c r="J849" s="125"/>
      <c r="K849" s="125"/>
      <c r="L849" s="125"/>
      <c r="M849" s="125"/>
      <c r="N849" s="125"/>
      <c r="O849" s="125"/>
      <c r="P849" s="125"/>
      <c r="Q849" s="136"/>
      <c r="R849" s="125"/>
      <c r="S849" s="136"/>
      <c r="T849" s="124"/>
      <c r="U849" s="125"/>
      <c r="V849" s="125"/>
      <c r="W849" s="125"/>
      <c r="X849" s="125"/>
      <c r="Y849" s="125"/>
      <c r="Z849" s="125"/>
      <c r="AA849" s="125"/>
    </row>
    <row r="850" s="86" customFormat="1" ht="12.75" customHeight="1" spans="1:27">
      <c r="A850" s="136"/>
      <c r="B850" s="136"/>
      <c r="C850" s="125"/>
      <c r="D850" s="136"/>
      <c r="E850" s="136"/>
      <c r="F850" s="136"/>
      <c r="G850" s="336"/>
      <c r="H850" s="136"/>
      <c r="I850" s="124"/>
      <c r="J850" s="125"/>
      <c r="K850" s="125"/>
      <c r="L850" s="125"/>
      <c r="M850" s="125"/>
      <c r="N850" s="125"/>
      <c r="O850" s="125"/>
      <c r="P850" s="125"/>
      <c r="Q850" s="136"/>
      <c r="R850" s="125"/>
      <c r="S850" s="136"/>
      <c r="T850" s="124"/>
      <c r="U850" s="125"/>
      <c r="V850" s="125"/>
      <c r="W850" s="125"/>
      <c r="X850" s="125"/>
      <c r="Y850" s="125"/>
      <c r="Z850" s="125"/>
      <c r="AA850" s="125"/>
    </row>
    <row r="851" s="86" customFormat="1" ht="12.75" customHeight="1" spans="1:27">
      <c r="A851" s="136"/>
      <c r="B851" s="136"/>
      <c r="C851" s="125"/>
      <c r="D851" s="136"/>
      <c r="E851" s="136"/>
      <c r="F851" s="136"/>
      <c r="G851" s="336"/>
      <c r="H851" s="136"/>
      <c r="I851" s="124"/>
      <c r="J851" s="125"/>
      <c r="K851" s="125"/>
      <c r="L851" s="125"/>
      <c r="M851" s="125"/>
      <c r="N851" s="125"/>
      <c r="O851" s="125"/>
      <c r="P851" s="125"/>
      <c r="Q851" s="136"/>
      <c r="R851" s="125"/>
      <c r="S851" s="136"/>
      <c r="T851" s="124"/>
      <c r="U851" s="125"/>
      <c r="V851" s="125"/>
      <c r="W851" s="125"/>
      <c r="X851" s="125"/>
      <c r="Y851" s="125"/>
      <c r="Z851" s="125"/>
      <c r="AA851" s="125"/>
    </row>
    <row r="852" s="86" customFormat="1" ht="12.75" customHeight="1" spans="1:27">
      <c r="A852" s="136"/>
      <c r="B852" s="136"/>
      <c r="C852" s="125"/>
      <c r="D852" s="136"/>
      <c r="E852" s="136"/>
      <c r="F852" s="136"/>
      <c r="G852" s="336"/>
      <c r="H852" s="136"/>
      <c r="I852" s="124"/>
      <c r="J852" s="125"/>
      <c r="K852" s="125"/>
      <c r="L852" s="125"/>
      <c r="M852" s="125"/>
      <c r="N852" s="125"/>
      <c r="O852" s="125"/>
      <c r="P852" s="125"/>
      <c r="Q852" s="136"/>
      <c r="R852" s="125"/>
      <c r="S852" s="136"/>
      <c r="T852" s="124"/>
      <c r="U852" s="125"/>
      <c r="V852" s="125"/>
      <c r="W852" s="125"/>
      <c r="X852" s="125"/>
      <c r="Y852" s="125"/>
      <c r="Z852" s="125"/>
      <c r="AA852" s="125"/>
    </row>
    <row r="853" s="86" customFormat="1" ht="12.75" customHeight="1" spans="1:27">
      <c r="A853" s="136"/>
      <c r="B853" s="136"/>
      <c r="C853" s="125"/>
      <c r="D853" s="136"/>
      <c r="E853" s="136"/>
      <c r="F853" s="136"/>
      <c r="G853" s="336"/>
      <c r="H853" s="136"/>
      <c r="I853" s="124"/>
      <c r="J853" s="125"/>
      <c r="K853" s="125"/>
      <c r="L853" s="125"/>
      <c r="M853" s="125"/>
      <c r="N853" s="125"/>
      <c r="O853" s="125"/>
      <c r="P853" s="125"/>
      <c r="Q853" s="136"/>
      <c r="R853" s="125"/>
      <c r="S853" s="136"/>
      <c r="T853" s="124"/>
      <c r="U853" s="125"/>
      <c r="V853" s="125"/>
      <c r="W853" s="125"/>
      <c r="X853" s="125"/>
      <c r="Y853" s="125"/>
      <c r="Z853" s="125"/>
      <c r="AA853" s="125"/>
    </row>
    <row r="854" s="86" customFormat="1" ht="12.75" customHeight="1" spans="1:27">
      <c r="A854" s="136"/>
      <c r="B854" s="136"/>
      <c r="C854" s="125"/>
      <c r="D854" s="136"/>
      <c r="E854" s="136"/>
      <c r="F854" s="136"/>
      <c r="G854" s="336"/>
      <c r="H854" s="136"/>
      <c r="I854" s="124"/>
      <c r="J854" s="125"/>
      <c r="K854" s="125"/>
      <c r="L854" s="125"/>
      <c r="M854" s="125"/>
      <c r="N854" s="125"/>
      <c r="O854" s="125"/>
      <c r="P854" s="125"/>
      <c r="Q854" s="136"/>
      <c r="R854" s="125"/>
      <c r="S854" s="136"/>
      <c r="T854" s="124"/>
      <c r="U854" s="125"/>
      <c r="V854" s="125"/>
      <c r="W854" s="125"/>
      <c r="X854" s="125"/>
      <c r="Y854" s="125"/>
      <c r="Z854" s="125"/>
      <c r="AA854" s="125"/>
    </row>
    <row r="855" s="86" customFormat="1" ht="12.75" customHeight="1" spans="1:27">
      <c r="A855" s="136"/>
      <c r="B855" s="136"/>
      <c r="C855" s="125"/>
      <c r="D855" s="136"/>
      <c r="E855" s="136"/>
      <c r="F855" s="136"/>
      <c r="G855" s="336"/>
      <c r="H855" s="136"/>
      <c r="I855" s="124"/>
      <c r="J855" s="125"/>
      <c r="K855" s="125"/>
      <c r="L855" s="125"/>
      <c r="M855" s="125"/>
      <c r="N855" s="125"/>
      <c r="O855" s="125"/>
      <c r="P855" s="125"/>
      <c r="Q855" s="136"/>
      <c r="R855" s="125"/>
      <c r="S855" s="136"/>
      <c r="T855" s="124"/>
      <c r="U855" s="125"/>
      <c r="V855" s="125"/>
      <c r="W855" s="125"/>
      <c r="X855" s="125"/>
      <c r="Y855" s="125"/>
      <c r="Z855" s="125"/>
      <c r="AA855" s="125"/>
    </row>
    <row r="856" s="86" customFormat="1" ht="12.75" customHeight="1" spans="1:27">
      <c r="A856" s="136"/>
      <c r="B856" s="136"/>
      <c r="C856" s="125"/>
      <c r="D856" s="136"/>
      <c r="E856" s="136"/>
      <c r="F856" s="136"/>
      <c r="G856" s="336"/>
      <c r="H856" s="136"/>
      <c r="I856" s="124"/>
      <c r="J856" s="125"/>
      <c r="K856" s="125"/>
      <c r="L856" s="125"/>
      <c r="M856" s="125"/>
      <c r="N856" s="125"/>
      <c r="O856" s="125"/>
      <c r="P856" s="125"/>
      <c r="Q856" s="136"/>
      <c r="R856" s="125"/>
      <c r="S856" s="136"/>
      <c r="T856" s="124"/>
      <c r="U856" s="125"/>
      <c r="V856" s="125"/>
      <c r="W856" s="125"/>
      <c r="X856" s="125"/>
      <c r="Y856" s="125"/>
      <c r="Z856" s="125"/>
      <c r="AA856" s="125"/>
    </row>
    <row r="857" s="86" customFormat="1" ht="12.75" customHeight="1" spans="1:27">
      <c r="A857" s="136"/>
      <c r="B857" s="136"/>
      <c r="C857" s="125"/>
      <c r="D857" s="136"/>
      <c r="E857" s="136"/>
      <c r="F857" s="136"/>
      <c r="G857" s="336"/>
      <c r="H857" s="136"/>
      <c r="I857" s="124"/>
      <c r="J857" s="125"/>
      <c r="K857" s="125"/>
      <c r="L857" s="125"/>
      <c r="M857" s="125"/>
      <c r="N857" s="125"/>
      <c r="O857" s="125"/>
      <c r="P857" s="125"/>
      <c r="Q857" s="136"/>
      <c r="R857" s="125"/>
      <c r="S857" s="136"/>
      <c r="T857" s="124"/>
      <c r="U857" s="125"/>
      <c r="V857" s="125"/>
      <c r="W857" s="125"/>
      <c r="X857" s="125"/>
      <c r="Y857" s="125"/>
      <c r="Z857" s="125"/>
      <c r="AA857" s="125"/>
    </row>
    <row r="858" s="86" customFormat="1" ht="12.75" customHeight="1" spans="1:27">
      <c r="A858" s="136"/>
      <c r="B858" s="136"/>
      <c r="C858" s="125"/>
      <c r="D858" s="136"/>
      <c r="E858" s="136"/>
      <c r="F858" s="136"/>
      <c r="G858" s="336"/>
      <c r="H858" s="136"/>
      <c r="I858" s="124"/>
      <c r="J858" s="125"/>
      <c r="K858" s="125"/>
      <c r="L858" s="125"/>
      <c r="M858" s="125"/>
      <c r="N858" s="125"/>
      <c r="O858" s="125"/>
      <c r="P858" s="125"/>
      <c r="Q858" s="136"/>
      <c r="R858" s="125"/>
      <c r="S858" s="136"/>
      <c r="T858" s="124"/>
      <c r="U858" s="125"/>
      <c r="V858" s="125"/>
      <c r="W858" s="125"/>
      <c r="X858" s="125"/>
      <c r="Y858" s="125"/>
      <c r="Z858" s="125"/>
      <c r="AA858" s="125"/>
    </row>
    <row r="859" s="86" customFormat="1" ht="12.75" customHeight="1" spans="1:27">
      <c r="A859" s="136"/>
      <c r="B859" s="136"/>
      <c r="C859" s="125"/>
      <c r="D859" s="136"/>
      <c r="E859" s="136"/>
      <c r="F859" s="136"/>
      <c r="G859" s="336"/>
      <c r="H859" s="136"/>
      <c r="I859" s="124"/>
      <c r="J859" s="125"/>
      <c r="K859" s="125"/>
      <c r="L859" s="125"/>
      <c r="M859" s="125"/>
      <c r="N859" s="125"/>
      <c r="O859" s="125"/>
      <c r="P859" s="125"/>
      <c r="Q859" s="136"/>
      <c r="R859" s="125"/>
      <c r="S859" s="136"/>
      <c r="T859" s="124"/>
      <c r="U859" s="125"/>
      <c r="V859" s="125"/>
      <c r="W859" s="125"/>
      <c r="X859" s="125"/>
      <c r="Y859" s="125"/>
      <c r="Z859" s="125"/>
      <c r="AA859" s="125"/>
    </row>
    <row r="860" s="86" customFormat="1" ht="12.75" customHeight="1" spans="1:27">
      <c r="A860" s="136"/>
      <c r="B860" s="136"/>
      <c r="C860" s="125"/>
      <c r="D860" s="136"/>
      <c r="E860" s="136"/>
      <c r="F860" s="136"/>
      <c r="G860" s="336"/>
      <c r="H860" s="136"/>
      <c r="I860" s="124"/>
      <c r="J860" s="125"/>
      <c r="K860" s="125"/>
      <c r="L860" s="125"/>
      <c r="M860" s="125"/>
      <c r="N860" s="125"/>
      <c r="O860" s="125"/>
      <c r="P860" s="125"/>
      <c r="Q860" s="136"/>
      <c r="R860" s="125"/>
      <c r="S860" s="136"/>
      <c r="T860" s="124"/>
      <c r="U860" s="125"/>
      <c r="V860" s="125"/>
      <c r="W860" s="125"/>
      <c r="X860" s="125"/>
      <c r="Y860" s="125"/>
      <c r="Z860" s="125"/>
      <c r="AA860" s="125"/>
    </row>
    <row r="861" s="86" customFormat="1" ht="12.75" customHeight="1" spans="1:27">
      <c r="A861" s="136"/>
      <c r="B861" s="136"/>
      <c r="C861" s="125"/>
      <c r="D861" s="136"/>
      <c r="E861" s="136"/>
      <c r="F861" s="136"/>
      <c r="G861" s="336"/>
      <c r="H861" s="136"/>
      <c r="I861" s="124"/>
      <c r="J861" s="125"/>
      <c r="K861" s="125"/>
      <c r="L861" s="125"/>
      <c r="M861" s="125"/>
      <c r="N861" s="125"/>
      <c r="O861" s="125"/>
      <c r="P861" s="125"/>
      <c r="Q861" s="136"/>
      <c r="R861" s="125"/>
      <c r="S861" s="136"/>
      <c r="T861" s="124"/>
      <c r="U861" s="125"/>
      <c r="V861" s="125"/>
      <c r="W861" s="125"/>
      <c r="X861" s="125"/>
      <c r="Y861" s="125"/>
      <c r="Z861" s="125"/>
      <c r="AA861" s="125"/>
    </row>
    <row r="862" s="86" customFormat="1" ht="12.75" customHeight="1" spans="1:27">
      <c r="A862" s="136"/>
      <c r="B862" s="136"/>
      <c r="C862" s="125"/>
      <c r="D862" s="136"/>
      <c r="E862" s="136"/>
      <c r="F862" s="136"/>
      <c r="G862" s="336"/>
      <c r="H862" s="136"/>
      <c r="I862" s="124"/>
      <c r="J862" s="125"/>
      <c r="K862" s="125"/>
      <c r="L862" s="125"/>
      <c r="M862" s="125"/>
      <c r="N862" s="125"/>
      <c r="O862" s="125"/>
      <c r="P862" s="125"/>
      <c r="Q862" s="136"/>
      <c r="R862" s="125"/>
      <c r="S862" s="136"/>
      <c r="T862" s="124"/>
      <c r="U862" s="125"/>
      <c r="V862" s="125"/>
      <c r="W862" s="125"/>
      <c r="X862" s="125"/>
      <c r="Y862" s="125"/>
      <c r="Z862" s="125"/>
      <c r="AA862" s="125"/>
    </row>
    <row r="863" s="86" customFormat="1" ht="12.75" customHeight="1" spans="1:27">
      <c r="A863" s="136"/>
      <c r="B863" s="136"/>
      <c r="C863" s="125"/>
      <c r="D863" s="136"/>
      <c r="E863" s="136"/>
      <c r="F863" s="136"/>
      <c r="G863" s="336"/>
      <c r="H863" s="136"/>
      <c r="I863" s="124"/>
      <c r="J863" s="125"/>
      <c r="K863" s="125"/>
      <c r="L863" s="125"/>
      <c r="M863" s="125"/>
      <c r="N863" s="125"/>
      <c r="O863" s="125"/>
      <c r="P863" s="125"/>
      <c r="Q863" s="136"/>
      <c r="R863" s="125"/>
      <c r="S863" s="136"/>
      <c r="T863" s="124"/>
      <c r="U863" s="125"/>
      <c r="V863" s="125"/>
      <c r="W863" s="125"/>
      <c r="X863" s="125"/>
      <c r="Y863" s="125"/>
      <c r="Z863" s="125"/>
      <c r="AA863" s="125"/>
    </row>
    <row r="864" s="86" customFormat="1" ht="12.75" customHeight="1" spans="1:27">
      <c r="A864" s="136"/>
      <c r="B864" s="136"/>
      <c r="C864" s="125"/>
      <c r="D864" s="136"/>
      <c r="E864" s="136"/>
      <c r="F864" s="136"/>
      <c r="G864" s="336"/>
      <c r="H864" s="136"/>
      <c r="I864" s="124"/>
      <c r="J864" s="125"/>
      <c r="K864" s="125"/>
      <c r="L864" s="125"/>
      <c r="M864" s="125"/>
      <c r="N864" s="125"/>
      <c r="O864" s="125"/>
      <c r="P864" s="125"/>
      <c r="Q864" s="136"/>
      <c r="R864" s="125"/>
      <c r="S864" s="136"/>
      <c r="T864" s="124"/>
      <c r="U864" s="125"/>
      <c r="V864" s="125"/>
      <c r="W864" s="125"/>
      <c r="X864" s="125"/>
      <c r="Y864" s="125"/>
      <c r="Z864" s="125"/>
      <c r="AA864" s="125"/>
    </row>
    <row r="865" s="86" customFormat="1" ht="12.75" customHeight="1" spans="1:27">
      <c r="A865" s="136"/>
      <c r="B865" s="136"/>
      <c r="C865" s="125"/>
      <c r="D865" s="136"/>
      <c r="E865" s="136"/>
      <c r="F865" s="136"/>
      <c r="G865" s="336"/>
      <c r="H865" s="136"/>
      <c r="I865" s="124"/>
      <c r="J865" s="125"/>
      <c r="K865" s="125"/>
      <c r="L865" s="125"/>
      <c r="M865" s="125"/>
      <c r="N865" s="125"/>
      <c r="O865" s="125"/>
      <c r="P865" s="125"/>
      <c r="Q865" s="136"/>
      <c r="R865" s="125"/>
      <c r="S865" s="136"/>
      <c r="T865" s="124"/>
      <c r="U865" s="125"/>
      <c r="V865" s="125"/>
      <c r="W865" s="125"/>
      <c r="X865" s="125"/>
      <c r="Y865" s="125"/>
      <c r="Z865" s="125"/>
      <c r="AA865" s="125"/>
    </row>
    <row r="866" s="86" customFormat="1" ht="12.75" customHeight="1" spans="1:27">
      <c r="A866" s="136"/>
      <c r="B866" s="136"/>
      <c r="C866" s="125"/>
      <c r="D866" s="136"/>
      <c r="E866" s="136"/>
      <c r="F866" s="136"/>
      <c r="G866" s="336"/>
      <c r="H866" s="136"/>
      <c r="I866" s="124"/>
      <c r="J866" s="125"/>
      <c r="K866" s="125"/>
      <c r="L866" s="125"/>
      <c r="M866" s="125"/>
      <c r="N866" s="125"/>
      <c r="O866" s="125"/>
      <c r="P866" s="125"/>
      <c r="Q866" s="136"/>
      <c r="R866" s="125"/>
      <c r="S866" s="136"/>
      <c r="T866" s="124"/>
      <c r="U866" s="125"/>
      <c r="V866" s="125"/>
      <c r="W866" s="125"/>
      <c r="X866" s="125"/>
      <c r="Y866" s="125"/>
      <c r="Z866" s="125"/>
      <c r="AA866" s="125"/>
    </row>
    <row r="867" s="86" customFormat="1" ht="12.75" customHeight="1" spans="1:27">
      <c r="A867" s="136"/>
      <c r="B867" s="136"/>
      <c r="C867" s="125"/>
      <c r="D867" s="136"/>
      <c r="E867" s="136"/>
      <c r="F867" s="136"/>
      <c r="G867" s="336"/>
      <c r="H867" s="136"/>
      <c r="I867" s="124"/>
      <c r="J867" s="125"/>
      <c r="K867" s="125"/>
      <c r="L867" s="125"/>
      <c r="M867" s="125"/>
      <c r="N867" s="125"/>
      <c r="O867" s="125"/>
      <c r="P867" s="125"/>
      <c r="Q867" s="136"/>
      <c r="R867" s="125"/>
      <c r="S867" s="136"/>
      <c r="T867" s="124"/>
      <c r="U867" s="125"/>
      <c r="V867" s="125"/>
      <c r="W867" s="125"/>
      <c r="X867" s="125"/>
      <c r="Y867" s="125"/>
      <c r="Z867" s="125"/>
      <c r="AA867" s="125"/>
    </row>
    <row r="868" s="86" customFormat="1" ht="12.75" customHeight="1" spans="1:27">
      <c r="A868" s="136"/>
      <c r="B868" s="136"/>
      <c r="C868" s="125"/>
      <c r="D868" s="136"/>
      <c r="E868" s="136"/>
      <c r="F868" s="136"/>
      <c r="G868" s="336"/>
      <c r="H868" s="136"/>
      <c r="I868" s="124"/>
      <c r="J868" s="125"/>
      <c r="K868" s="125"/>
      <c r="L868" s="125"/>
      <c r="M868" s="125"/>
      <c r="N868" s="125"/>
      <c r="O868" s="125"/>
      <c r="P868" s="125"/>
      <c r="Q868" s="136"/>
      <c r="R868" s="125"/>
      <c r="S868" s="136"/>
      <c r="T868" s="124"/>
      <c r="U868" s="125"/>
      <c r="V868" s="125"/>
      <c r="W868" s="125"/>
      <c r="X868" s="125"/>
      <c r="Y868" s="125"/>
      <c r="Z868" s="125"/>
      <c r="AA868" s="125"/>
    </row>
    <row r="869" s="86" customFormat="1" ht="12.75" customHeight="1" spans="1:27">
      <c r="A869" s="136"/>
      <c r="B869" s="136"/>
      <c r="C869" s="125"/>
      <c r="D869" s="136"/>
      <c r="E869" s="136"/>
      <c r="F869" s="136"/>
      <c r="G869" s="336"/>
      <c r="H869" s="136"/>
      <c r="I869" s="124"/>
      <c r="J869" s="125"/>
      <c r="K869" s="125"/>
      <c r="L869" s="125"/>
      <c r="M869" s="125"/>
      <c r="N869" s="125"/>
      <c r="O869" s="125"/>
      <c r="P869" s="125"/>
      <c r="Q869" s="136"/>
      <c r="R869" s="125"/>
      <c r="S869" s="136"/>
      <c r="T869" s="124"/>
      <c r="U869" s="125"/>
      <c r="V869" s="125"/>
      <c r="W869" s="125"/>
      <c r="X869" s="125"/>
      <c r="Y869" s="125"/>
      <c r="Z869" s="125"/>
      <c r="AA869" s="125"/>
    </row>
    <row r="870" s="86" customFormat="1" ht="12.75" customHeight="1" spans="1:27">
      <c r="A870" s="136"/>
      <c r="B870" s="136"/>
      <c r="C870" s="125"/>
      <c r="D870" s="136"/>
      <c r="E870" s="136"/>
      <c r="F870" s="136"/>
      <c r="G870" s="336"/>
      <c r="H870" s="136"/>
      <c r="I870" s="124"/>
      <c r="J870" s="125"/>
      <c r="K870" s="125"/>
      <c r="L870" s="125"/>
      <c r="M870" s="125"/>
      <c r="N870" s="125"/>
      <c r="O870" s="125"/>
      <c r="P870" s="125"/>
      <c r="Q870" s="136"/>
      <c r="R870" s="125"/>
      <c r="S870" s="136"/>
      <c r="T870" s="124"/>
      <c r="U870" s="125"/>
      <c r="V870" s="125"/>
      <c r="W870" s="125"/>
      <c r="X870" s="125"/>
      <c r="Y870" s="125"/>
      <c r="Z870" s="125"/>
      <c r="AA870" s="125"/>
    </row>
    <row r="871" s="86" customFormat="1" ht="12.75" customHeight="1" spans="1:27">
      <c r="A871" s="136"/>
      <c r="B871" s="136"/>
      <c r="C871" s="125"/>
      <c r="D871" s="136"/>
      <c r="E871" s="136"/>
      <c r="F871" s="136"/>
      <c r="G871" s="336"/>
      <c r="H871" s="136"/>
      <c r="I871" s="124"/>
      <c r="J871" s="125"/>
      <c r="K871" s="125"/>
      <c r="L871" s="125"/>
      <c r="M871" s="125"/>
      <c r="N871" s="125"/>
      <c r="O871" s="125"/>
      <c r="P871" s="125"/>
      <c r="Q871" s="136"/>
      <c r="R871" s="125"/>
      <c r="S871" s="136"/>
      <c r="T871" s="124"/>
      <c r="U871" s="125"/>
      <c r="V871" s="125"/>
      <c r="W871" s="125"/>
      <c r="X871" s="125"/>
      <c r="Y871" s="125"/>
      <c r="Z871" s="125"/>
      <c r="AA871" s="125"/>
    </row>
    <row r="872" s="86" customFormat="1" ht="12.75" customHeight="1" spans="1:27">
      <c r="A872" s="136"/>
      <c r="B872" s="136"/>
      <c r="C872" s="125"/>
      <c r="D872" s="136"/>
      <c r="E872" s="136"/>
      <c r="F872" s="136"/>
      <c r="G872" s="336"/>
      <c r="H872" s="136"/>
      <c r="I872" s="124"/>
      <c r="J872" s="125"/>
      <c r="K872" s="125"/>
      <c r="L872" s="125"/>
      <c r="M872" s="125"/>
      <c r="N872" s="125"/>
      <c r="O872" s="125"/>
      <c r="P872" s="125"/>
      <c r="Q872" s="136"/>
      <c r="R872" s="125"/>
      <c r="S872" s="136"/>
      <c r="T872" s="124"/>
      <c r="U872" s="125"/>
      <c r="V872" s="125"/>
      <c r="W872" s="125"/>
      <c r="X872" s="125"/>
      <c r="Y872" s="125"/>
      <c r="Z872" s="125"/>
      <c r="AA872" s="125"/>
    </row>
    <row r="873" s="86" customFormat="1" ht="12.75" customHeight="1" spans="1:27">
      <c r="A873" s="136"/>
      <c r="B873" s="136"/>
      <c r="C873" s="125"/>
      <c r="D873" s="136"/>
      <c r="E873" s="136"/>
      <c r="F873" s="136"/>
      <c r="G873" s="336"/>
      <c r="H873" s="136"/>
      <c r="I873" s="124"/>
      <c r="J873" s="125"/>
      <c r="K873" s="125"/>
      <c r="L873" s="125"/>
      <c r="M873" s="125"/>
      <c r="N873" s="125"/>
      <c r="O873" s="125"/>
      <c r="P873" s="125"/>
      <c r="Q873" s="136"/>
      <c r="R873" s="125"/>
      <c r="S873" s="136"/>
      <c r="T873" s="124"/>
      <c r="U873" s="125"/>
      <c r="V873" s="125"/>
      <c r="W873" s="125"/>
      <c r="X873" s="125"/>
      <c r="Y873" s="125"/>
      <c r="Z873" s="125"/>
      <c r="AA873" s="125"/>
    </row>
    <row r="874" s="86" customFormat="1" ht="12.75" customHeight="1" spans="1:27">
      <c r="A874" s="136"/>
      <c r="B874" s="136"/>
      <c r="C874" s="125"/>
      <c r="D874" s="136"/>
      <c r="E874" s="136"/>
      <c r="F874" s="136"/>
      <c r="G874" s="336"/>
      <c r="H874" s="136"/>
      <c r="I874" s="124"/>
      <c r="J874" s="125"/>
      <c r="K874" s="125"/>
      <c r="L874" s="125"/>
      <c r="M874" s="125"/>
      <c r="N874" s="125"/>
      <c r="O874" s="125"/>
      <c r="P874" s="125"/>
      <c r="Q874" s="136"/>
      <c r="R874" s="125"/>
      <c r="S874" s="136"/>
      <c r="T874" s="124"/>
      <c r="U874" s="125"/>
      <c r="V874" s="125"/>
      <c r="W874" s="125"/>
      <c r="X874" s="125"/>
      <c r="Y874" s="125"/>
      <c r="Z874" s="125"/>
      <c r="AA874" s="125"/>
    </row>
    <row r="875" s="86" customFormat="1" ht="12.75" customHeight="1" spans="1:27">
      <c r="A875" s="136"/>
      <c r="B875" s="136"/>
      <c r="C875" s="125"/>
      <c r="D875" s="136"/>
      <c r="E875" s="136"/>
      <c r="F875" s="136"/>
      <c r="G875" s="336"/>
      <c r="H875" s="136"/>
      <c r="I875" s="124"/>
      <c r="J875" s="125"/>
      <c r="K875" s="125"/>
      <c r="L875" s="125"/>
      <c r="M875" s="125"/>
      <c r="N875" s="125"/>
      <c r="O875" s="125"/>
      <c r="P875" s="125"/>
      <c r="Q875" s="136"/>
      <c r="R875" s="125"/>
      <c r="S875" s="136"/>
      <c r="T875" s="124"/>
      <c r="U875" s="125"/>
      <c r="V875" s="125"/>
      <c r="W875" s="125"/>
      <c r="X875" s="125"/>
      <c r="Y875" s="125"/>
      <c r="Z875" s="125"/>
      <c r="AA875" s="125"/>
    </row>
    <row r="876" s="86" customFormat="1" ht="12.75" customHeight="1" spans="1:27">
      <c r="A876" s="136"/>
      <c r="B876" s="136"/>
      <c r="C876" s="125"/>
      <c r="D876" s="136"/>
      <c r="E876" s="136"/>
      <c r="F876" s="136"/>
      <c r="G876" s="336"/>
      <c r="H876" s="136"/>
      <c r="I876" s="124"/>
      <c r="J876" s="125"/>
      <c r="K876" s="125"/>
      <c r="L876" s="125"/>
      <c r="M876" s="125"/>
      <c r="N876" s="125"/>
      <c r="O876" s="125"/>
      <c r="P876" s="125"/>
      <c r="Q876" s="136"/>
      <c r="R876" s="125"/>
      <c r="S876" s="136"/>
      <c r="T876" s="124"/>
      <c r="U876" s="125"/>
      <c r="V876" s="125"/>
      <c r="W876" s="125"/>
      <c r="X876" s="125"/>
      <c r="Y876" s="125"/>
      <c r="Z876" s="125"/>
      <c r="AA876" s="125"/>
    </row>
    <row r="877" s="86" customFormat="1" ht="12.75" customHeight="1" spans="1:27">
      <c r="A877" s="136"/>
      <c r="B877" s="136"/>
      <c r="C877" s="125"/>
      <c r="D877" s="136"/>
      <c r="E877" s="136"/>
      <c r="F877" s="136"/>
      <c r="G877" s="336"/>
      <c r="H877" s="136"/>
      <c r="I877" s="124"/>
      <c r="J877" s="125"/>
      <c r="K877" s="125"/>
      <c r="L877" s="125"/>
      <c r="M877" s="125"/>
      <c r="N877" s="125"/>
      <c r="O877" s="125"/>
      <c r="P877" s="125"/>
      <c r="Q877" s="136"/>
      <c r="R877" s="125"/>
      <c r="S877" s="136"/>
      <c r="T877" s="124"/>
      <c r="U877" s="125"/>
      <c r="V877" s="125"/>
      <c r="W877" s="125"/>
      <c r="X877" s="125"/>
      <c r="Y877" s="125"/>
      <c r="Z877" s="125"/>
      <c r="AA877" s="125"/>
    </row>
    <row r="878" s="86" customFormat="1" ht="12.75" customHeight="1" spans="1:27">
      <c r="A878" s="136"/>
      <c r="B878" s="136"/>
      <c r="C878" s="125"/>
      <c r="D878" s="136"/>
      <c r="E878" s="136"/>
      <c r="F878" s="136"/>
      <c r="G878" s="336"/>
      <c r="H878" s="136"/>
      <c r="I878" s="124"/>
      <c r="J878" s="125"/>
      <c r="K878" s="125"/>
      <c r="L878" s="125"/>
      <c r="M878" s="125"/>
      <c r="N878" s="125"/>
      <c r="O878" s="125"/>
      <c r="P878" s="125"/>
      <c r="Q878" s="136"/>
      <c r="R878" s="125"/>
      <c r="S878" s="136"/>
      <c r="T878" s="124"/>
      <c r="U878" s="125"/>
      <c r="V878" s="125"/>
      <c r="W878" s="125"/>
      <c r="X878" s="125"/>
      <c r="Y878" s="125"/>
      <c r="Z878" s="125"/>
      <c r="AA878" s="125"/>
    </row>
    <row r="879" s="86" customFormat="1" ht="12.75" customHeight="1" spans="1:27">
      <c r="A879" s="136"/>
      <c r="B879" s="136"/>
      <c r="C879" s="125"/>
      <c r="D879" s="136"/>
      <c r="E879" s="136"/>
      <c r="F879" s="136"/>
      <c r="G879" s="336"/>
      <c r="H879" s="136"/>
      <c r="I879" s="124"/>
      <c r="J879" s="125"/>
      <c r="K879" s="125"/>
      <c r="L879" s="125"/>
      <c r="M879" s="125"/>
      <c r="N879" s="125"/>
      <c r="O879" s="125"/>
      <c r="P879" s="125"/>
      <c r="Q879" s="136"/>
      <c r="R879" s="125"/>
      <c r="S879" s="136"/>
      <c r="T879" s="124"/>
      <c r="U879" s="125"/>
      <c r="V879" s="125"/>
      <c r="W879" s="125"/>
      <c r="X879" s="125"/>
      <c r="Y879" s="125"/>
      <c r="Z879" s="125"/>
      <c r="AA879" s="125"/>
    </row>
    <row r="880" s="86" customFormat="1" ht="12.75" customHeight="1" spans="1:27">
      <c r="A880" s="136"/>
      <c r="B880" s="136"/>
      <c r="C880" s="125"/>
      <c r="D880" s="136"/>
      <c r="E880" s="136"/>
      <c r="F880" s="136"/>
      <c r="G880" s="336"/>
      <c r="H880" s="136"/>
      <c r="I880" s="124"/>
      <c r="J880" s="125"/>
      <c r="K880" s="125"/>
      <c r="L880" s="125"/>
      <c r="M880" s="125"/>
      <c r="N880" s="125"/>
      <c r="O880" s="125"/>
      <c r="P880" s="125"/>
      <c r="Q880" s="136"/>
      <c r="R880" s="125"/>
      <c r="S880" s="136"/>
      <c r="T880" s="124"/>
      <c r="U880" s="125"/>
      <c r="V880" s="125"/>
      <c r="W880" s="125"/>
      <c r="X880" s="125"/>
      <c r="Y880" s="125"/>
      <c r="Z880" s="125"/>
      <c r="AA880" s="125"/>
    </row>
    <row r="881" s="86" customFormat="1" ht="12.75" customHeight="1" spans="1:27">
      <c r="A881" s="136"/>
      <c r="B881" s="136"/>
      <c r="C881" s="125"/>
      <c r="D881" s="136"/>
      <c r="E881" s="136"/>
      <c r="F881" s="136"/>
      <c r="G881" s="336"/>
      <c r="H881" s="136"/>
      <c r="I881" s="124"/>
      <c r="J881" s="125"/>
      <c r="K881" s="125"/>
      <c r="L881" s="125"/>
      <c r="M881" s="125"/>
      <c r="N881" s="125"/>
      <c r="O881" s="125"/>
      <c r="P881" s="125"/>
      <c r="Q881" s="136"/>
      <c r="R881" s="125"/>
      <c r="S881" s="136"/>
      <c r="T881" s="124"/>
      <c r="U881" s="125"/>
      <c r="V881" s="125"/>
      <c r="W881" s="125"/>
      <c r="X881" s="125"/>
      <c r="Y881" s="125"/>
      <c r="Z881" s="125"/>
      <c r="AA881" s="125"/>
    </row>
    <row r="882" s="86" customFormat="1" ht="12.75" customHeight="1" spans="1:27">
      <c r="A882" s="136"/>
      <c r="B882" s="136"/>
      <c r="C882" s="125"/>
      <c r="D882" s="136"/>
      <c r="E882" s="136"/>
      <c r="F882" s="136"/>
      <c r="G882" s="336"/>
      <c r="H882" s="136"/>
      <c r="I882" s="124"/>
      <c r="J882" s="125"/>
      <c r="K882" s="125"/>
      <c r="L882" s="125"/>
      <c r="M882" s="125"/>
      <c r="N882" s="125"/>
      <c r="O882" s="125"/>
      <c r="P882" s="125"/>
      <c r="Q882" s="136"/>
      <c r="R882" s="125"/>
      <c r="S882" s="136"/>
      <c r="T882" s="124"/>
      <c r="U882" s="125"/>
      <c r="V882" s="125"/>
      <c r="W882" s="125"/>
      <c r="X882" s="125"/>
      <c r="Y882" s="125"/>
      <c r="Z882" s="125"/>
      <c r="AA882" s="125"/>
    </row>
    <row r="883" s="86" customFormat="1" ht="12.75" customHeight="1" spans="1:27">
      <c r="A883" s="136"/>
      <c r="B883" s="136"/>
      <c r="C883" s="125"/>
      <c r="D883" s="136"/>
      <c r="E883" s="136"/>
      <c r="F883" s="136"/>
      <c r="G883" s="336"/>
      <c r="H883" s="136"/>
      <c r="I883" s="124"/>
      <c r="J883" s="125"/>
      <c r="K883" s="125"/>
      <c r="L883" s="125"/>
      <c r="M883" s="125"/>
      <c r="N883" s="125"/>
      <c r="O883" s="125"/>
      <c r="P883" s="125"/>
      <c r="Q883" s="136"/>
      <c r="R883" s="125"/>
      <c r="S883" s="136"/>
      <c r="T883" s="124"/>
      <c r="U883" s="125"/>
      <c r="V883" s="125"/>
      <c r="W883" s="125"/>
      <c r="X883" s="125"/>
      <c r="Y883" s="125"/>
      <c r="Z883" s="125"/>
      <c r="AA883" s="125"/>
    </row>
    <row r="884" s="86" customFormat="1" ht="12.75" customHeight="1" spans="1:27">
      <c r="A884" s="136"/>
      <c r="B884" s="136"/>
      <c r="C884" s="125"/>
      <c r="D884" s="136"/>
      <c r="E884" s="136"/>
      <c r="F884" s="136"/>
      <c r="G884" s="336"/>
      <c r="H884" s="136"/>
      <c r="I884" s="124"/>
      <c r="J884" s="125"/>
      <c r="K884" s="125"/>
      <c r="L884" s="125"/>
      <c r="M884" s="125"/>
      <c r="N884" s="125"/>
      <c r="O884" s="125"/>
      <c r="P884" s="125"/>
      <c r="Q884" s="136"/>
      <c r="R884" s="125"/>
      <c r="S884" s="136"/>
      <c r="T884" s="124"/>
      <c r="U884" s="125"/>
      <c r="V884" s="125"/>
      <c r="W884" s="125"/>
      <c r="X884" s="125"/>
      <c r="Y884" s="125"/>
      <c r="Z884" s="125"/>
      <c r="AA884" s="125"/>
    </row>
    <row r="885" s="86" customFormat="1" ht="12.75" customHeight="1" spans="1:27">
      <c r="A885" s="136"/>
      <c r="B885" s="136"/>
      <c r="C885" s="125"/>
      <c r="D885" s="136"/>
      <c r="E885" s="136"/>
      <c r="F885" s="136"/>
      <c r="G885" s="336"/>
      <c r="H885" s="136"/>
      <c r="I885" s="124"/>
      <c r="J885" s="125"/>
      <c r="K885" s="125"/>
      <c r="L885" s="125"/>
      <c r="M885" s="125"/>
      <c r="N885" s="125"/>
      <c r="O885" s="125"/>
      <c r="P885" s="125"/>
      <c r="Q885" s="136"/>
      <c r="R885" s="125"/>
      <c r="S885" s="136"/>
      <c r="T885" s="124"/>
      <c r="U885" s="125"/>
      <c r="V885" s="125"/>
      <c r="W885" s="125"/>
      <c r="X885" s="125"/>
      <c r="Y885" s="125"/>
      <c r="Z885" s="125"/>
      <c r="AA885" s="125"/>
    </row>
    <row r="886" s="86" customFormat="1" ht="12.75" customHeight="1" spans="1:27">
      <c r="A886" s="136"/>
      <c r="B886" s="136"/>
      <c r="C886" s="125"/>
      <c r="D886" s="136"/>
      <c r="E886" s="136"/>
      <c r="F886" s="136"/>
      <c r="G886" s="336"/>
      <c r="H886" s="136"/>
      <c r="I886" s="124"/>
      <c r="J886" s="125"/>
      <c r="K886" s="125"/>
      <c r="L886" s="125"/>
      <c r="M886" s="125"/>
      <c r="N886" s="125"/>
      <c r="O886" s="125"/>
      <c r="P886" s="125"/>
      <c r="Q886" s="136"/>
      <c r="R886" s="125"/>
      <c r="S886" s="136"/>
      <c r="T886" s="124"/>
      <c r="U886" s="125"/>
      <c r="V886" s="125"/>
      <c r="W886" s="125"/>
      <c r="X886" s="125"/>
      <c r="Y886" s="125"/>
      <c r="Z886" s="125"/>
      <c r="AA886" s="125"/>
    </row>
    <row r="887" s="86" customFormat="1" ht="12.75" customHeight="1" spans="1:27">
      <c r="A887" s="136"/>
      <c r="B887" s="136"/>
      <c r="C887" s="125"/>
      <c r="D887" s="136"/>
      <c r="E887" s="136"/>
      <c r="F887" s="136"/>
      <c r="G887" s="336"/>
      <c r="H887" s="136"/>
      <c r="I887" s="124"/>
      <c r="J887" s="125"/>
      <c r="K887" s="125"/>
      <c r="L887" s="125"/>
      <c r="M887" s="125"/>
      <c r="N887" s="125"/>
      <c r="O887" s="125"/>
      <c r="P887" s="125"/>
      <c r="Q887" s="136"/>
      <c r="R887" s="125"/>
      <c r="S887" s="136"/>
      <c r="T887" s="124"/>
      <c r="U887" s="125"/>
      <c r="V887" s="125"/>
      <c r="W887" s="125"/>
      <c r="X887" s="125"/>
      <c r="Y887" s="125"/>
      <c r="Z887" s="125"/>
      <c r="AA887" s="125"/>
    </row>
    <row r="888" s="86" customFormat="1" ht="12.75" customHeight="1" spans="1:27">
      <c r="A888" s="136"/>
      <c r="B888" s="136"/>
      <c r="C888" s="125"/>
      <c r="D888" s="136"/>
      <c r="E888" s="136"/>
      <c r="F888" s="136"/>
      <c r="G888" s="336"/>
      <c r="H888" s="136"/>
      <c r="I888" s="124"/>
      <c r="J888" s="125"/>
      <c r="K888" s="125"/>
      <c r="L888" s="125"/>
      <c r="M888" s="125"/>
      <c r="N888" s="125"/>
      <c r="O888" s="125"/>
      <c r="P888" s="125"/>
      <c r="Q888" s="136"/>
      <c r="R888" s="125"/>
      <c r="S888" s="136"/>
      <c r="T888" s="124"/>
      <c r="U888" s="125"/>
      <c r="V888" s="125"/>
      <c r="W888" s="125"/>
      <c r="X888" s="125"/>
      <c r="Y888" s="125"/>
      <c r="Z888" s="125"/>
      <c r="AA888" s="125"/>
    </row>
    <row r="889" s="86" customFormat="1" ht="12.75" customHeight="1" spans="1:27">
      <c r="A889" s="136"/>
      <c r="B889" s="136"/>
      <c r="C889" s="125"/>
      <c r="D889" s="136"/>
      <c r="E889" s="136"/>
      <c r="F889" s="136"/>
      <c r="G889" s="336"/>
      <c r="H889" s="136"/>
      <c r="I889" s="124"/>
      <c r="J889" s="125"/>
      <c r="K889" s="125"/>
      <c r="L889" s="125"/>
      <c r="M889" s="125"/>
      <c r="N889" s="125"/>
      <c r="O889" s="125"/>
      <c r="P889" s="125"/>
      <c r="Q889" s="136"/>
      <c r="R889" s="125"/>
      <c r="S889" s="136"/>
      <c r="T889" s="124"/>
      <c r="U889" s="125"/>
      <c r="V889" s="125"/>
      <c r="W889" s="125"/>
      <c r="X889" s="125"/>
      <c r="Y889" s="125"/>
      <c r="Z889" s="125"/>
      <c r="AA889" s="125"/>
    </row>
    <row r="890" s="86" customFormat="1" ht="12.75" customHeight="1" spans="1:27">
      <c r="A890" s="136"/>
      <c r="B890" s="136"/>
      <c r="C890" s="125"/>
      <c r="D890" s="136"/>
      <c r="E890" s="136"/>
      <c r="F890" s="136"/>
      <c r="G890" s="336"/>
      <c r="H890" s="136"/>
      <c r="I890" s="124"/>
      <c r="J890" s="125"/>
      <c r="K890" s="125"/>
      <c r="L890" s="125"/>
      <c r="M890" s="125"/>
      <c r="N890" s="125"/>
      <c r="O890" s="125"/>
      <c r="P890" s="125"/>
      <c r="Q890" s="136"/>
      <c r="R890" s="125"/>
      <c r="S890" s="136"/>
      <c r="T890" s="124"/>
      <c r="U890" s="125"/>
      <c r="V890" s="125"/>
      <c r="W890" s="125"/>
      <c r="X890" s="125"/>
      <c r="Y890" s="125"/>
      <c r="Z890" s="125"/>
      <c r="AA890" s="125"/>
    </row>
    <row r="891" s="86" customFormat="1" ht="12.75" customHeight="1" spans="1:27">
      <c r="A891" s="136"/>
      <c r="B891" s="136"/>
      <c r="C891" s="125"/>
      <c r="D891" s="136"/>
      <c r="E891" s="136"/>
      <c r="F891" s="136"/>
      <c r="G891" s="336"/>
      <c r="H891" s="136"/>
      <c r="I891" s="124"/>
      <c r="J891" s="125"/>
      <c r="K891" s="125"/>
      <c r="L891" s="125"/>
      <c r="M891" s="125"/>
      <c r="N891" s="125"/>
      <c r="O891" s="125"/>
      <c r="P891" s="125"/>
      <c r="Q891" s="136"/>
      <c r="R891" s="125"/>
      <c r="S891" s="136"/>
      <c r="T891" s="124"/>
      <c r="U891" s="125"/>
      <c r="V891" s="125"/>
      <c r="W891" s="125"/>
      <c r="X891" s="125"/>
      <c r="Y891" s="125"/>
      <c r="Z891" s="125"/>
      <c r="AA891" s="125"/>
    </row>
    <row r="892" s="86" customFormat="1" ht="12.75" customHeight="1" spans="1:27">
      <c r="A892" s="136"/>
      <c r="B892" s="136"/>
      <c r="C892" s="125"/>
      <c r="D892" s="136"/>
      <c r="E892" s="136"/>
      <c r="F892" s="136"/>
      <c r="G892" s="336"/>
      <c r="H892" s="136"/>
      <c r="I892" s="124"/>
      <c r="J892" s="125"/>
      <c r="K892" s="125"/>
      <c r="L892" s="125"/>
      <c r="M892" s="125"/>
      <c r="N892" s="125"/>
      <c r="O892" s="125"/>
      <c r="P892" s="125"/>
      <c r="Q892" s="136"/>
      <c r="R892" s="125"/>
      <c r="S892" s="136"/>
      <c r="T892" s="124"/>
      <c r="U892" s="125"/>
      <c r="V892" s="125"/>
      <c r="W892" s="125"/>
      <c r="X892" s="125"/>
      <c r="Y892" s="125"/>
      <c r="Z892" s="125"/>
      <c r="AA892" s="125"/>
    </row>
    <row r="893" s="86" customFormat="1" ht="12.75" customHeight="1" spans="1:27">
      <c r="A893" s="136"/>
      <c r="B893" s="136"/>
      <c r="C893" s="125"/>
      <c r="D893" s="136"/>
      <c r="E893" s="136"/>
      <c r="F893" s="136"/>
      <c r="G893" s="336"/>
      <c r="H893" s="136"/>
      <c r="I893" s="124"/>
      <c r="J893" s="125"/>
      <c r="K893" s="125"/>
      <c r="L893" s="125"/>
      <c r="M893" s="125"/>
      <c r="N893" s="125"/>
      <c r="O893" s="125"/>
      <c r="P893" s="125"/>
      <c r="Q893" s="136"/>
      <c r="R893" s="125"/>
      <c r="S893" s="136"/>
      <c r="T893" s="124"/>
      <c r="U893" s="125"/>
      <c r="V893" s="125"/>
      <c r="W893" s="125"/>
      <c r="X893" s="125"/>
      <c r="Y893" s="125"/>
      <c r="Z893" s="125"/>
      <c r="AA893" s="125"/>
    </row>
    <row r="894" s="86" customFormat="1" ht="12.75" customHeight="1" spans="1:27">
      <c r="A894" s="136"/>
      <c r="B894" s="136"/>
      <c r="C894" s="125"/>
      <c r="D894" s="136"/>
      <c r="E894" s="136"/>
      <c r="F894" s="136"/>
      <c r="G894" s="336"/>
      <c r="H894" s="136"/>
      <c r="I894" s="124"/>
      <c r="J894" s="125"/>
      <c r="K894" s="125"/>
      <c r="L894" s="125"/>
      <c r="M894" s="125"/>
      <c r="N894" s="125"/>
      <c r="O894" s="125"/>
      <c r="P894" s="125"/>
      <c r="Q894" s="136"/>
      <c r="R894" s="125"/>
      <c r="S894" s="136"/>
      <c r="T894" s="124"/>
      <c r="U894" s="125"/>
      <c r="V894" s="125"/>
      <c r="W894" s="125"/>
      <c r="X894" s="125"/>
      <c r="Y894" s="125"/>
      <c r="Z894" s="125"/>
      <c r="AA894" s="125"/>
    </row>
    <row r="895" s="86" customFormat="1" ht="12.75" customHeight="1" spans="1:27">
      <c r="A895" s="136"/>
      <c r="B895" s="136"/>
      <c r="C895" s="125"/>
      <c r="D895" s="136"/>
      <c r="E895" s="136"/>
      <c r="F895" s="136"/>
      <c r="G895" s="336"/>
      <c r="H895" s="136"/>
      <c r="I895" s="124"/>
      <c r="J895" s="125"/>
      <c r="K895" s="125"/>
      <c r="L895" s="125"/>
      <c r="M895" s="125"/>
      <c r="N895" s="125"/>
      <c r="O895" s="125"/>
      <c r="P895" s="125"/>
      <c r="Q895" s="136"/>
      <c r="R895" s="125"/>
      <c r="S895" s="136"/>
      <c r="T895" s="124"/>
      <c r="U895" s="125"/>
      <c r="V895" s="125"/>
      <c r="W895" s="125"/>
      <c r="X895" s="125"/>
      <c r="Y895" s="125"/>
      <c r="Z895" s="125"/>
      <c r="AA895" s="125"/>
    </row>
    <row r="896" s="86" customFormat="1" ht="12.75" customHeight="1" spans="1:27">
      <c r="A896" s="136"/>
      <c r="B896" s="136"/>
      <c r="C896" s="125"/>
      <c r="D896" s="136"/>
      <c r="E896" s="136"/>
      <c r="F896" s="136"/>
      <c r="G896" s="336"/>
      <c r="H896" s="136"/>
      <c r="I896" s="124"/>
      <c r="J896" s="125"/>
      <c r="K896" s="125"/>
      <c r="L896" s="125"/>
      <c r="M896" s="125"/>
      <c r="N896" s="125"/>
      <c r="O896" s="125"/>
      <c r="P896" s="125"/>
      <c r="Q896" s="136"/>
      <c r="R896" s="125"/>
      <c r="S896" s="136"/>
      <c r="T896" s="124"/>
      <c r="U896" s="125"/>
      <c r="V896" s="125"/>
      <c r="W896" s="125"/>
      <c r="X896" s="125"/>
      <c r="Y896" s="125"/>
      <c r="Z896" s="125"/>
      <c r="AA896" s="125"/>
    </row>
    <row r="897" s="86" customFormat="1" ht="12.75" customHeight="1" spans="1:27">
      <c r="A897" s="136"/>
      <c r="B897" s="136"/>
      <c r="C897" s="125"/>
      <c r="D897" s="136"/>
      <c r="E897" s="136"/>
      <c r="F897" s="136"/>
      <c r="G897" s="336"/>
      <c r="H897" s="136"/>
      <c r="I897" s="124"/>
      <c r="J897" s="125"/>
      <c r="K897" s="125"/>
      <c r="L897" s="125"/>
      <c r="M897" s="125"/>
      <c r="N897" s="125"/>
      <c r="O897" s="125"/>
      <c r="P897" s="125"/>
      <c r="Q897" s="136"/>
      <c r="R897" s="125"/>
      <c r="S897" s="136"/>
      <c r="T897" s="124"/>
      <c r="U897" s="125"/>
      <c r="V897" s="125"/>
      <c r="W897" s="125"/>
      <c r="X897" s="125"/>
      <c r="Y897" s="125"/>
      <c r="Z897" s="125"/>
      <c r="AA897" s="125"/>
    </row>
    <row r="898" s="86" customFormat="1" ht="12.75" customHeight="1" spans="1:27">
      <c r="A898" s="136"/>
      <c r="B898" s="136"/>
      <c r="C898" s="125"/>
      <c r="D898" s="136"/>
      <c r="E898" s="136"/>
      <c r="F898" s="136"/>
      <c r="G898" s="336"/>
      <c r="H898" s="136"/>
      <c r="I898" s="124"/>
      <c r="J898" s="125"/>
      <c r="K898" s="125"/>
      <c r="L898" s="125"/>
      <c r="M898" s="125"/>
      <c r="N898" s="125"/>
      <c r="O898" s="125"/>
      <c r="P898" s="125"/>
      <c r="Q898" s="136"/>
      <c r="R898" s="125"/>
      <c r="S898" s="136"/>
      <c r="T898" s="124"/>
      <c r="U898" s="125"/>
      <c r="V898" s="125"/>
      <c r="W898" s="125"/>
      <c r="X898" s="125"/>
      <c r="Y898" s="125"/>
      <c r="Z898" s="125"/>
      <c r="AA898" s="125"/>
    </row>
    <row r="899" s="86" customFormat="1" ht="12.75" customHeight="1" spans="1:27">
      <c r="A899" s="136"/>
      <c r="B899" s="136"/>
      <c r="C899" s="125"/>
      <c r="D899" s="136"/>
      <c r="E899" s="136"/>
      <c r="F899" s="136"/>
      <c r="G899" s="336"/>
      <c r="H899" s="136"/>
      <c r="I899" s="124"/>
      <c r="J899" s="125"/>
      <c r="K899" s="125"/>
      <c r="L899" s="125"/>
      <c r="M899" s="125"/>
      <c r="N899" s="125"/>
      <c r="O899" s="125"/>
      <c r="P899" s="125"/>
      <c r="Q899" s="136"/>
      <c r="R899" s="125"/>
      <c r="S899" s="136"/>
      <c r="T899" s="124"/>
      <c r="U899" s="125"/>
      <c r="V899" s="125"/>
      <c r="W899" s="125"/>
      <c r="X899" s="125"/>
      <c r="Y899" s="125"/>
      <c r="Z899" s="125"/>
      <c r="AA899" s="125"/>
    </row>
    <row r="900" s="86" customFormat="1" ht="12.75" customHeight="1" spans="1:27">
      <c r="A900" s="136"/>
      <c r="B900" s="136"/>
      <c r="C900" s="125"/>
      <c r="D900" s="136"/>
      <c r="E900" s="136"/>
      <c r="F900" s="136"/>
      <c r="G900" s="336"/>
      <c r="H900" s="136"/>
      <c r="I900" s="124"/>
      <c r="J900" s="125"/>
      <c r="K900" s="125"/>
      <c r="L900" s="125"/>
      <c r="M900" s="125"/>
      <c r="N900" s="125"/>
      <c r="O900" s="125"/>
      <c r="P900" s="125"/>
      <c r="Q900" s="136"/>
      <c r="R900" s="125"/>
      <c r="S900" s="136"/>
      <c r="T900" s="124"/>
      <c r="U900" s="125"/>
      <c r="V900" s="125"/>
      <c r="W900" s="125"/>
      <c r="X900" s="125"/>
      <c r="Y900" s="125"/>
      <c r="Z900" s="125"/>
      <c r="AA900" s="125"/>
    </row>
    <row r="901" s="86" customFormat="1" ht="12.75" customHeight="1" spans="1:27">
      <c r="A901" s="136"/>
      <c r="B901" s="136"/>
      <c r="C901" s="125"/>
      <c r="D901" s="136"/>
      <c r="E901" s="136"/>
      <c r="F901" s="136"/>
      <c r="G901" s="336"/>
      <c r="H901" s="136"/>
      <c r="I901" s="124"/>
      <c r="J901" s="125"/>
      <c r="K901" s="125"/>
      <c r="L901" s="125"/>
      <c r="M901" s="125"/>
      <c r="N901" s="125"/>
      <c r="O901" s="125"/>
      <c r="P901" s="125"/>
      <c r="Q901" s="136"/>
      <c r="R901" s="125"/>
      <c r="S901" s="136"/>
      <c r="T901" s="124"/>
      <c r="U901" s="125"/>
      <c r="V901" s="125"/>
      <c r="W901" s="125"/>
      <c r="X901" s="125"/>
      <c r="Y901" s="125"/>
      <c r="Z901" s="125"/>
      <c r="AA901" s="125"/>
    </row>
    <row r="902" s="86" customFormat="1" ht="12.75" customHeight="1" spans="1:27">
      <c r="A902" s="136"/>
      <c r="B902" s="136"/>
      <c r="C902" s="125"/>
      <c r="D902" s="136"/>
      <c r="E902" s="136"/>
      <c r="F902" s="136"/>
      <c r="G902" s="336"/>
      <c r="H902" s="136"/>
      <c r="I902" s="124"/>
      <c r="J902" s="125"/>
      <c r="K902" s="125"/>
      <c r="L902" s="125"/>
      <c r="M902" s="125"/>
      <c r="N902" s="125"/>
      <c r="O902" s="125"/>
      <c r="P902" s="125"/>
      <c r="Q902" s="136"/>
      <c r="R902" s="125"/>
      <c r="S902" s="136"/>
      <c r="T902" s="124"/>
      <c r="U902" s="125"/>
      <c r="V902" s="125"/>
      <c r="W902" s="125"/>
      <c r="X902" s="125"/>
      <c r="Y902" s="125"/>
      <c r="Z902" s="125"/>
      <c r="AA902" s="125"/>
    </row>
    <row r="903" s="86" customFormat="1" ht="12.75" customHeight="1" spans="1:27">
      <c r="A903" s="136"/>
      <c r="B903" s="136"/>
      <c r="C903" s="125"/>
      <c r="D903" s="136"/>
      <c r="E903" s="136"/>
      <c r="F903" s="136"/>
      <c r="G903" s="336"/>
      <c r="H903" s="136"/>
      <c r="I903" s="124"/>
      <c r="J903" s="125"/>
      <c r="K903" s="125"/>
      <c r="L903" s="125"/>
      <c r="M903" s="125"/>
      <c r="N903" s="125"/>
      <c r="O903" s="125"/>
      <c r="P903" s="125"/>
      <c r="Q903" s="136"/>
      <c r="R903" s="125"/>
      <c r="S903" s="136"/>
      <c r="T903" s="124"/>
      <c r="U903" s="125"/>
      <c r="V903" s="125"/>
      <c r="W903" s="125"/>
      <c r="X903" s="125"/>
      <c r="Y903" s="125"/>
      <c r="Z903" s="125"/>
      <c r="AA903" s="125"/>
    </row>
    <row r="904" s="86" customFormat="1" ht="12.75" customHeight="1" spans="1:27">
      <c r="A904" s="136"/>
      <c r="B904" s="136"/>
      <c r="C904" s="125"/>
      <c r="D904" s="136"/>
      <c r="E904" s="136"/>
      <c r="F904" s="136"/>
      <c r="G904" s="336"/>
      <c r="H904" s="136"/>
      <c r="I904" s="124"/>
      <c r="J904" s="125"/>
      <c r="K904" s="125"/>
      <c r="L904" s="125"/>
      <c r="M904" s="125"/>
      <c r="N904" s="125"/>
      <c r="O904" s="125"/>
      <c r="P904" s="125"/>
      <c r="Q904" s="136"/>
      <c r="R904" s="125"/>
      <c r="S904" s="136"/>
      <c r="T904" s="124"/>
      <c r="U904" s="125"/>
      <c r="V904" s="125"/>
      <c r="W904" s="125"/>
      <c r="X904" s="125"/>
      <c r="Y904" s="125"/>
      <c r="Z904" s="125"/>
      <c r="AA904" s="125"/>
    </row>
    <row r="905" s="86" customFormat="1" ht="12.75" customHeight="1" spans="1:27">
      <c r="A905" s="136"/>
      <c r="B905" s="136"/>
      <c r="C905" s="125"/>
      <c r="D905" s="136"/>
      <c r="E905" s="136"/>
      <c r="F905" s="136"/>
      <c r="G905" s="336"/>
      <c r="H905" s="136"/>
      <c r="I905" s="124"/>
      <c r="J905" s="125"/>
      <c r="K905" s="125"/>
      <c r="L905" s="125"/>
      <c r="M905" s="125"/>
      <c r="N905" s="125"/>
      <c r="O905" s="125"/>
      <c r="P905" s="125"/>
      <c r="Q905" s="136"/>
      <c r="R905" s="125"/>
      <c r="S905" s="136"/>
      <c r="T905" s="124"/>
      <c r="U905" s="125"/>
      <c r="V905" s="125"/>
      <c r="W905" s="125"/>
      <c r="X905" s="125"/>
      <c r="Y905" s="125"/>
      <c r="Z905" s="125"/>
      <c r="AA905" s="125"/>
    </row>
    <row r="906" s="86" customFormat="1" ht="12.75" customHeight="1" spans="1:27">
      <c r="A906" s="136"/>
      <c r="B906" s="136"/>
      <c r="C906" s="125"/>
      <c r="D906" s="136"/>
      <c r="E906" s="136"/>
      <c r="F906" s="136"/>
      <c r="G906" s="336"/>
      <c r="H906" s="136"/>
      <c r="I906" s="124"/>
      <c r="J906" s="125"/>
      <c r="K906" s="125"/>
      <c r="L906" s="125"/>
      <c r="M906" s="125"/>
      <c r="N906" s="125"/>
      <c r="O906" s="125"/>
      <c r="P906" s="125"/>
      <c r="Q906" s="136"/>
      <c r="R906" s="125"/>
      <c r="S906" s="136"/>
      <c r="T906" s="124"/>
      <c r="U906" s="125"/>
      <c r="V906" s="125"/>
      <c r="W906" s="125"/>
      <c r="X906" s="125"/>
      <c r="Y906" s="125"/>
      <c r="Z906" s="125"/>
      <c r="AA906" s="125"/>
    </row>
    <row r="907" s="86" customFormat="1" ht="12.75" customHeight="1" spans="1:27">
      <c r="A907" s="136"/>
      <c r="B907" s="136"/>
      <c r="C907" s="125"/>
      <c r="D907" s="136"/>
      <c r="E907" s="136"/>
      <c r="F907" s="136"/>
      <c r="G907" s="336"/>
      <c r="H907" s="136"/>
      <c r="I907" s="124"/>
      <c r="J907" s="125"/>
      <c r="K907" s="125"/>
      <c r="L907" s="125"/>
      <c r="M907" s="125"/>
      <c r="N907" s="125"/>
      <c r="O907" s="125"/>
      <c r="P907" s="125"/>
      <c r="Q907" s="136"/>
      <c r="R907" s="125"/>
      <c r="S907" s="136"/>
      <c r="T907" s="124"/>
      <c r="U907" s="125"/>
      <c r="V907" s="125"/>
      <c r="W907" s="125"/>
      <c r="X907" s="125"/>
      <c r="Y907" s="125"/>
      <c r="Z907" s="125"/>
      <c r="AA907" s="125"/>
    </row>
    <row r="908" s="86" customFormat="1" ht="12.75" customHeight="1" spans="1:27">
      <c r="A908" s="136"/>
      <c r="B908" s="136"/>
      <c r="C908" s="125"/>
      <c r="D908" s="136"/>
      <c r="E908" s="136"/>
      <c r="F908" s="136"/>
      <c r="G908" s="336"/>
      <c r="H908" s="136"/>
      <c r="I908" s="124"/>
      <c r="J908" s="125"/>
      <c r="K908" s="125"/>
      <c r="L908" s="125"/>
      <c r="M908" s="125"/>
      <c r="N908" s="125"/>
      <c r="O908" s="125"/>
      <c r="P908" s="125"/>
      <c r="Q908" s="136"/>
      <c r="R908" s="125"/>
      <c r="S908" s="136"/>
      <c r="T908" s="124"/>
      <c r="U908" s="125"/>
      <c r="V908" s="125"/>
      <c r="W908" s="125"/>
      <c r="X908" s="125"/>
      <c r="Y908" s="125"/>
      <c r="Z908" s="125"/>
      <c r="AA908" s="125"/>
    </row>
    <row r="909" s="86" customFormat="1" ht="12.75" customHeight="1" spans="1:27">
      <c r="A909" s="136"/>
      <c r="B909" s="136"/>
      <c r="C909" s="125"/>
      <c r="D909" s="136"/>
      <c r="E909" s="136"/>
      <c r="F909" s="136"/>
      <c r="G909" s="336"/>
      <c r="H909" s="136"/>
      <c r="I909" s="124"/>
      <c r="J909" s="125"/>
      <c r="K909" s="125"/>
      <c r="L909" s="125"/>
      <c r="M909" s="125"/>
      <c r="N909" s="125"/>
      <c r="O909" s="125"/>
      <c r="P909" s="125"/>
      <c r="Q909" s="136"/>
      <c r="R909" s="125"/>
      <c r="S909" s="136"/>
      <c r="T909" s="124"/>
      <c r="U909" s="125"/>
      <c r="V909" s="125"/>
      <c r="W909" s="125"/>
      <c r="X909" s="125"/>
      <c r="Y909" s="125"/>
      <c r="Z909" s="125"/>
      <c r="AA909" s="125"/>
    </row>
    <row r="910" s="86" customFormat="1" ht="12.75" customHeight="1" spans="1:27">
      <c r="A910" s="136"/>
      <c r="B910" s="136"/>
      <c r="C910" s="125"/>
      <c r="D910" s="136"/>
      <c r="E910" s="136"/>
      <c r="F910" s="136"/>
      <c r="G910" s="336"/>
      <c r="H910" s="136"/>
      <c r="I910" s="124"/>
      <c r="J910" s="125"/>
      <c r="K910" s="125"/>
      <c r="L910" s="125"/>
      <c r="M910" s="125"/>
      <c r="N910" s="125"/>
      <c r="O910" s="125"/>
      <c r="P910" s="125"/>
      <c r="Q910" s="136"/>
      <c r="R910" s="125"/>
      <c r="S910" s="136"/>
      <c r="T910" s="124"/>
      <c r="U910" s="125"/>
      <c r="V910" s="125"/>
      <c r="W910" s="125"/>
      <c r="X910" s="125"/>
      <c r="Y910" s="125"/>
      <c r="Z910" s="125"/>
      <c r="AA910" s="125"/>
    </row>
    <row r="911" s="86" customFormat="1" ht="12.75" customHeight="1" spans="1:27">
      <c r="A911" s="136"/>
      <c r="B911" s="136"/>
      <c r="C911" s="125"/>
      <c r="D911" s="136"/>
      <c r="E911" s="136"/>
      <c r="F911" s="136"/>
      <c r="G911" s="336"/>
      <c r="H911" s="136"/>
      <c r="I911" s="124"/>
      <c r="J911" s="125"/>
      <c r="K911" s="125"/>
      <c r="L911" s="125"/>
      <c r="M911" s="125"/>
      <c r="N911" s="125"/>
      <c r="O911" s="125"/>
      <c r="P911" s="125"/>
      <c r="Q911" s="136"/>
      <c r="R911" s="125"/>
      <c r="S911" s="136"/>
      <c r="T911" s="124"/>
      <c r="U911" s="125"/>
      <c r="V911" s="125"/>
      <c r="W911" s="125"/>
      <c r="X911" s="125"/>
      <c r="Y911" s="125"/>
      <c r="Z911" s="125"/>
      <c r="AA911" s="125"/>
    </row>
    <row r="912" s="86" customFormat="1" ht="12.75" customHeight="1" spans="1:27">
      <c r="A912" s="136"/>
      <c r="B912" s="136"/>
      <c r="C912" s="125"/>
      <c r="D912" s="136"/>
      <c r="E912" s="136"/>
      <c r="F912" s="136"/>
      <c r="G912" s="336"/>
      <c r="H912" s="136"/>
      <c r="I912" s="124"/>
      <c r="J912" s="125"/>
      <c r="K912" s="125"/>
      <c r="L912" s="125"/>
      <c r="M912" s="125"/>
      <c r="N912" s="125"/>
      <c r="O912" s="125"/>
      <c r="P912" s="125"/>
      <c r="Q912" s="136"/>
      <c r="R912" s="125"/>
      <c r="S912" s="136"/>
      <c r="T912" s="124"/>
      <c r="U912" s="125"/>
      <c r="V912" s="125"/>
      <c r="W912" s="125"/>
      <c r="X912" s="125"/>
      <c r="Y912" s="125"/>
      <c r="Z912" s="125"/>
      <c r="AA912" s="125"/>
    </row>
    <row r="913" s="86" customFormat="1" ht="12.75" customHeight="1" spans="1:27">
      <c r="A913" s="136"/>
      <c r="B913" s="136"/>
      <c r="C913" s="125"/>
      <c r="D913" s="136"/>
      <c r="E913" s="136"/>
      <c r="F913" s="136"/>
      <c r="G913" s="336"/>
      <c r="H913" s="136"/>
      <c r="I913" s="124"/>
      <c r="J913" s="125"/>
      <c r="K913" s="125"/>
      <c r="L913" s="125"/>
      <c r="M913" s="125"/>
      <c r="N913" s="125"/>
      <c r="O913" s="125"/>
      <c r="P913" s="125"/>
      <c r="Q913" s="136"/>
      <c r="R913" s="125"/>
      <c r="S913" s="136"/>
      <c r="T913" s="124"/>
      <c r="U913" s="125"/>
      <c r="V913" s="125"/>
      <c r="W913" s="125"/>
      <c r="X913" s="125"/>
      <c r="Y913" s="125"/>
      <c r="Z913" s="125"/>
      <c r="AA913" s="125"/>
    </row>
    <row r="914" s="86" customFormat="1" ht="12.75" customHeight="1" spans="1:27">
      <c r="A914" s="136"/>
      <c r="B914" s="136"/>
      <c r="C914" s="125"/>
      <c r="D914" s="136"/>
      <c r="E914" s="136"/>
      <c r="F914" s="136"/>
      <c r="G914" s="336"/>
      <c r="H914" s="136"/>
      <c r="I914" s="124"/>
      <c r="J914" s="125"/>
      <c r="K914" s="125"/>
      <c r="L914" s="125"/>
      <c r="M914" s="125"/>
      <c r="N914" s="125"/>
      <c r="O914" s="125"/>
      <c r="P914" s="125"/>
      <c r="Q914" s="136"/>
      <c r="R914" s="125"/>
      <c r="S914" s="136"/>
      <c r="T914" s="124"/>
      <c r="U914" s="125"/>
      <c r="V914" s="125"/>
      <c r="W914" s="125"/>
      <c r="X914" s="125"/>
      <c r="Y914" s="125"/>
      <c r="Z914" s="125"/>
      <c r="AA914" s="125"/>
    </row>
    <row r="915" s="86" customFormat="1" ht="12.75" customHeight="1" spans="1:27">
      <c r="A915" s="136"/>
      <c r="B915" s="136"/>
      <c r="C915" s="125"/>
      <c r="D915" s="136"/>
      <c r="E915" s="136"/>
      <c r="F915" s="136"/>
      <c r="G915" s="336"/>
      <c r="H915" s="136"/>
      <c r="I915" s="124"/>
      <c r="J915" s="125"/>
      <c r="K915" s="125"/>
      <c r="L915" s="125"/>
      <c r="M915" s="125"/>
      <c r="N915" s="125"/>
      <c r="O915" s="125"/>
      <c r="P915" s="125"/>
      <c r="Q915" s="136"/>
      <c r="R915" s="125"/>
      <c r="S915" s="136"/>
      <c r="T915" s="124"/>
      <c r="U915" s="125"/>
      <c r="V915" s="125"/>
      <c r="W915" s="125"/>
      <c r="X915" s="125"/>
      <c r="Y915" s="125"/>
      <c r="Z915" s="125"/>
      <c r="AA915" s="125"/>
    </row>
    <row r="916" s="86" customFormat="1" ht="12.75" customHeight="1" spans="1:27">
      <c r="A916" s="136"/>
      <c r="B916" s="136"/>
      <c r="C916" s="125"/>
      <c r="D916" s="136"/>
      <c r="E916" s="136"/>
      <c r="F916" s="136"/>
      <c r="G916" s="336"/>
      <c r="H916" s="136"/>
      <c r="I916" s="124"/>
      <c r="J916" s="125"/>
      <c r="K916" s="125"/>
      <c r="L916" s="125"/>
      <c r="M916" s="125"/>
      <c r="N916" s="125"/>
      <c r="O916" s="125"/>
      <c r="P916" s="125"/>
      <c r="Q916" s="136"/>
      <c r="R916" s="125"/>
      <c r="S916" s="136"/>
      <c r="T916" s="124"/>
      <c r="U916" s="125"/>
      <c r="V916" s="125"/>
      <c r="W916" s="125"/>
      <c r="X916" s="125"/>
      <c r="Y916" s="125"/>
      <c r="Z916" s="125"/>
      <c r="AA916" s="125"/>
    </row>
    <row r="917" s="86" customFormat="1" ht="12.75" customHeight="1" spans="1:27">
      <c r="A917" s="136"/>
      <c r="B917" s="136"/>
      <c r="C917" s="125"/>
      <c r="D917" s="136"/>
      <c r="E917" s="136"/>
      <c r="F917" s="136"/>
      <c r="G917" s="336"/>
      <c r="H917" s="136"/>
      <c r="I917" s="124"/>
      <c r="J917" s="125"/>
      <c r="K917" s="125"/>
      <c r="L917" s="125"/>
      <c r="M917" s="125"/>
      <c r="N917" s="125"/>
      <c r="O917" s="125"/>
      <c r="P917" s="125"/>
      <c r="Q917" s="136"/>
      <c r="R917" s="125"/>
      <c r="S917" s="136"/>
      <c r="T917" s="124"/>
      <c r="U917" s="125"/>
      <c r="V917" s="125"/>
      <c r="W917" s="125"/>
      <c r="X917" s="125"/>
      <c r="Y917" s="125"/>
      <c r="Z917" s="125"/>
      <c r="AA917" s="125"/>
    </row>
    <row r="918" s="86" customFormat="1" ht="12.75" customHeight="1" spans="1:27">
      <c r="A918" s="136"/>
      <c r="B918" s="136"/>
      <c r="C918" s="125"/>
      <c r="D918" s="136"/>
      <c r="E918" s="136"/>
      <c r="F918" s="136"/>
      <c r="G918" s="336"/>
      <c r="H918" s="136"/>
      <c r="I918" s="124"/>
      <c r="J918" s="125"/>
      <c r="K918" s="125"/>
      <c r="L918" s="125"/>
      <c r="M918" s="125"/>
      <c r="N918" s="125"/>
      <c r="O918" s="125"/>
      <c r="P918" s="125"/>
      <c r="Q918" s="136"/>
      <c r="R918" s="125"/>
      <c r="S918" s="136"/>
      <c r="T918" s="124"/>
      <c r="U918" s="125"/>
      <c r="V918" s="125"/>
      <c r="W918" s="125"/>
      <c r="X918" s="125"/>
      <c r="Y918" s="125"/>
      <c r="Z918" s="125"/>
      <c r="AA918" s="125"/>
    </row>
    <row r="919" s="86" customFormat="1" ht="12.75" customHeight="1" spans="1:27">
      <c r="A919" s="136"/>
      <c r="B919" s="136"/>
      <c r="C919" s="125"/>
      <c r="D919" s="136"/>
      <c r="E919" s="136"/>
      <c r="F919" s="136"/>
      <c r="G919" s="336"/>
      <c r="H919" s="136"/>
      <c r="I919" s="124"/>
      <c r="J919" s="125"/>
      <c r="K919" s="125"/>
      <c r="L919" s="125"/>
      <c r="M919" s="125"/>
      <c r="N919" s="125"/>
      <c r="O919" s="125"/>
      <c r="P919" s="125"/>
      <c r="Q919" s="136"/>
      <c r="R919" s="125"/>
      <c r="S919" s="136"/>
      <c r="T919" s="124"/>
      <c r="U919" s="125"/>
      <c r="V919" s="125"/>
      <c r="W919" s="125"/>
      <c r="X919" s="125"/>
      <c r="Y919" s="125"/>
      <c r="Z919" s="125"/>
      <c r="AA919" s="125"/>
    </row>
    <row r="920" s="86" customFormat="1" ht="12.75" customHeight="1" spans="1:27">
      <c r="A920" s="136"/>
      <c r="B920" s="136"/>
      <c r="C920" s="125"/>
      <c r="D920" s="136"/>
      <c r="E920" s="136"/>
      <c r="F920" s="136"/>
      <c r="G920" s="336"/>
      <c r="H920" s="136"/>
      <c r="I920" s="124"/>
      <c r="J920" s="125"/>
      <c r="K920" s="125"/>
      <c r="L920" s="125"/>
      <c r="M920" s="125"/>
      <c r="N920" s="125"/>
      <c r="O920" s="125"/>
      <c r="P920" s="125"/>
      <c r="Q920" s="136"/>
      <c r="R920" s="125"/>
      <c r="S920" s="136"/>
      <c r="T920" s="124"/>
      <c r="U920" s="125"/>
      <c r="V920" s="125"/>
      <c r="W920" s="125"/>
      <c r="X920" s="125"/>
      <c r="Y920" s="125"/>
      <c r="Z920" s="125"/>
      <c r="AA920" s="125"/>
    </row>
    <row r="921" s="86" customFormat="1" ht="12.75" customHeight="1" spans="1:27">
      <c r="A921" s="136"/>
      <c r="B921" s="136"/>
      <c r="C921" s="125"/>
      <c r="D921" s="136"/>
      <c r="E921" s="136"/>
      <c r="F921" s="136"/>
      <c r="G921" s="336"/>
      <c r="H921" s="136"/>
      <c r="I921" s="124"/>
      <c r="J921" s="125"/>
      <c r="K921" s="125"/>
      <c r="L921" s="125"/>
      <c r="M921" s="125"/>
      <c r="N921" s="125"/>
      <c r="O921" s="125"/>
      <c r="P921" s="125"/>
      <c r="Q921" s="136"/>
      <c r="R921" s="125"/>
      <c r="S921" s="136"/>
      <c r="T921" s="124"/>
      <c r="U921" s="125"/>
      <c r="V921" s="125"/>
      <c r="W921" s="125"/>
      <c r="X921" s="125"/>
      <c r="Y921" s="125"/>
      <c r="Z921" s="125"/>
      <c r="AA921" s="125"/>
    </row>
    <row r="922" s="86" customFormat="1" ht="12.75" customHeight="1" spans="1:27">
      <c r="A922" s="136"/>
      <c r="B922" s="136"/>
      <c r="C922" s="125"/>
      <c r="D922" s="136"/>
      <c r="E922" s="136"/>
      <c r="F922" s="136"/>
      <c r="G922" s="336"/>
      <c r="H922" s="136"/>
      <c r="I922" s="124"/>
      <c r="J922" s="125"/>
      <c r="K922" s="125"/>
      <c r="L922" s="125"/>
      <c r="M922" s="125"/>
      <c r="N922" s="125"/>
      <c r="O922" s="125"/>
      <c r="P922" s="125"/>
      <c r="Q922" s="136"/>
      <c r="R922" s="125"/>
      <c r="S922" s="136"/>
      <c r="T922" s="124"/>
      <c r="U922" s="125"/>
      <c r="V922" s="125"/>
      <c r="W922" s="125"/>
      <c r="X922" s="125"/>
      <c r="Y922" s="125"/>
      <c r="Z922" s="125"/>
      <c r="AA922" s="125"/>
    </row>
    <row r="923" s="86" customFormat="1" ht="12.75" customHeight="1" spans="1:27">
      <c r="A923" s="136"/>
      <c r="B923" s="136"/>
      <c r="C923" s="125"/>
      <c r="D923" s="136"/>
      <c r="E923" s="136"/>
      <c r="F923" s="136"/>
      <c r="G923" s="336"/>
      <c r="H923" s="136"/>
      <c r="I923" s="124"/>
      <c r="J923" s="125"/>
      <c r="K923" s="125"/>
      <c r="L923" s="125"/>
      <c r="M923" s="125"/>
      <c r="N923" s="125"/>
      <c r="O923" s="125"/>
      <c r="P923" s="125"/>
      <c r="Q923" s="136"/>
      <c r="R923" s="125"/>
      <c r="S923" s="136"/>
      <c r="T923" s="124"/>
      <c r="U923" s="125"/>
      <c r="V923" s="125"/>
      <c r="W923" s="125"/>
      <c r="X923" s="125"/>
      <c r="Y923" s="125"/>
      <c r="Z923" s="125"/>
      <c r="AA923" s="125"/>
    </row>
    <row r="924" s="86" customFormat="1" ht="12.75" customHeight="1" spans="1:27">
      <c r="A924" s="136"/>
      <c r="B924" s="136"/>
      <c r="C924" s="125"/>
      <c r="D924" s="136"/>
      <c r="E924" s="136"/>
      <c r="F924" s="136"/>
      <c r="G924" s="336"/>
      <c r="H924" s="136"/>
      <c r="I924" s="124"/>
      <c r="J924" s="125"/>
      <c r="K924" s="125"/>
      <c r="L924" s="125"/>
      <c r="M924" s="125"/>
      <c r="N924" s="125"/>
      <c r="O924" s="125"/>
      <c r="P924" s="125"/>
      <c r="Q924" s="136"/>
      <c r="R924" s="125"/>
      <c r="S924" s="136"/>
      <c r="T924" s="124"/>
      <c r="U924" s="125"/>
      <c r="V924" s="125"/>
      <c r="W924" s="125"/>
      <c r="X924" s="125"/>
      <c r="Y924" s="125"/>
      <c r="Z924" s="125"/>
      <c r="AA924" s="125"/>
    </row>
    <row r="925" s="86" customFormat="1" ht="12.75" customHeight="1" spans="1:27">
      <c r="A925" s="136"/>
      <c r="B925" s="136"/>
      <c r="C925" s="125"/>
      <c r="D925" s="136"/>
      <c r="E925" s="136"/>
      <c r="F925" s="136"/>
      <c r="G925" s="336"/>
      <c r="H925" s="136"/>
      <c r="I925" s="124"/>
      <c r="J925" s="125"/>
      <c r="K925" s="125"/>
      <c r="L925" s="125"/>
      <c r="M925" s="125"/>
      <c r="N925" s="125"/>
      <c r="O925" s="125"/>
      <c r="P925" s="125"/>
      <c r="Q925" s="136"/>
      <c r="R925" s="125"/>
      <c r="S925" s="136"/>
      <c r="T925" s="124"/>
      <c r="U925" s="125"/>
      <c r="V925" s="125"/>
      <c r="W925" s="125"/>
      <c r="X925" s="125"/>
      <c r="Y925" s="125"/>
      <c r="Z925" s="125"/>
      <c r="AA925" s="125"/>
    </row>
    <row r="926" s="86" customFormat="1" ht="12.75" customHeight="1" spans="1:27">
      <c r="A926" s="136"/>
      <c r="B926" s="136"/>
      <c r="C926" s="125"/>
      <c r="D926" s="136"/>
      <c r="E926" s="136"/>
      <c r="F926" s="136"/>
      <c r="G926" s="336"/>
      <c r="H926" s="136"/>
      <c r="I926" s="124"/>
      <c r="J926" s="125"/>
      <c r="K926" s="125"/>
      <c r="L926" s="125"/>
      <c r="M926" s="125"/>
      <c r="N926" s="125"/>
      <c r="O926" s="125"/>
      <c r="P926" s="125"/>
      <c r="Q926" s="136"/>
      <c r="R926" s="125"/>
      <c r="S926" s="136"/>
      <c r="T926" s="124"/>
      <c r="U926" s="125"/>
      <c r="V926" s="125"/>
      <c r="W926" s="125"/>
      <c r="X926" s="125"/>
      <c r="Y926" s="125"/>
      <c r="Z926" s="125"/>
      <c r="AA926" s="125"/>
    </row>
    <row r="927" s="86" customFormat="1" ht="12.75" customHeight="1" spans="1:27">
      <c r="A927" s="136"/>
      <c r="B927" s="136"/>
      <c r="C927" s="125"/>
      <c r="D927" s="136"/>
      <c r="E927" s="136"/>
      <c r="F927" s="136"/>
      <c r="G927" s="336"/>
      <c r="H927" s="136"/>
      <c r="I927" s="124"/>
      <c r="J927" s="125"/>
      <c r="K927" s="125"/>
      <c r="L927" s="125"/>
      <c r="M927" s="125"/>
      <c r="N927" s="125"/>
      <c r="O927" s="125"/>
      <c r="P927" s="125"/>
      <c r="Q927" s="136"/>
      <c r="R927" s="125"/>
      <c r="S927" s="136"/>
      <c r="T927" s="124"/>
      <c r="U927" s="125"/>
      <c r="V927" s="125"/>
      <c r="W927" s="125"/>
      <c r="X927" s="125"/>
      <c r="Y927" s="125"/>
      <c r="Z927" s="125"/>
      <c r="AA927" s="125"/>
    </row>
    <row r="928" s="86" customFormat="1" ht="12.75" customHeight="1" spans="1:27">
      <c r="A928" s="136"/>
      <c r="B928" s="136"/>
      <c r="C928" s="125"/>
      <c r="D928" s="136"/>
      <c r="E928" s="136"/>
      <c r="F928" s="136"/>
      <c r="G928" s="336"/>
      <c r="H928" s="136"/>
      <c r="I928" s="124"/>
      <c r="J928" s="125"/>
      <c r="K928" s="125"/>
      <c r="L928" s="125"/>
      <c r="M928" s="125"/>
      <c r="N928" s="125"/>
      <c r="O928" s="125"/>
      <c r="P928" s="125"/>
      <c r="Q928" s="136"/>
      <c r="R928" s="125"/>
      <c r="S928" s="136"/>
      <c r="T928" s="124"/>
      <c r="U928" s="125"/>
      <c r="V928" s="125"/>
      <c r="W928" s="125"/>
      <c r="X928" s="125"/>
      <c r="Y928" s="125"/>
      <c r="Z928" s="125"/>
      <c r="AA928" s="125"/>
    </row>
    <row r="929" s="86" customFormat="1" ht="12.75" customHeight="1" spans="1:27">
      <c r="A929" s="136"/>
      <c r="B929" s="136"/>
      <c r="C929" s="125"/>
      <c r="D929" s="136"/>
      <c r="E929" s="136"/>
      <c r="F929" s="136"/>
      <c r="G929" s="336"/>
      <c r="H929" s="136"/>
      <c r="I929" s="124"/>
      <c r="J929" s="125"/>
      <c r="K929" s="125"/>
      <c r="L929" s="125"/>
      <c r="M929" s="125"/>
      <c r="N929" s="125"/>
      <c r="O929" s="125"/>
      <c r="P929" s="125"/>
      <c r="Q929" s="136"/>
      <c r="R929" s="125"/>
      <c r="S929" s="136"/>
      <c r="T929" s="124"/>
      <c r="U929" s="125"/>
      <c r="V929" s="125"/>
      <c r="W929" s="125"/>
      <c r="X929" s="125"/>
      <c r="Y929" s="125"/>
      <c r="Z929" s="125"/>
      <c r="AA929" s="125"/>
    </row>
    <row r="930" s="86" customFormat="1" ht="12.75" customHeight="1" spans="1:27">
      <c r="A930" s="136"/>
      <c r="B930" s="136"/>
      <c r="C930" s="125"/>
      <c r="D930" s="136"/>
      <c r="E930" s="136"/>
      <c r="F930" s="136"/>
      <c r="G930" s="336"/>
      <c r="H930" s="136"/>
      <c r="I930" s="124"/>
      <c r="J930" s="125"/>
      <c r="K930" s="125"/>
      <c r="L930" s="125"/>
      <c r="M930" s="125"/>
      <c r="N930" s="125"/>
      <c r="O930" s="125"/>
      <c r="P930" s="125"/>
      <c r="Q930" s="136"/>
      <c r="R930" s="125"/>
      <c r="S930" s="136"/>
      <c r="T930" s="124"/>
      <c r="U930" s="125"/>
      <c r="V930" s="125"/>
      <c r="W930" s="125"/>
      <c r="X930" s="125"/>
      <c r="Y930" s="125"/>
      <c r="Z930" s="125"/>
      <c r="AA930" s="125"/>
    </row>
    <row r="931" s="86" customFormat="1" ht="12.75" customHeight="1" spans="1:27">
      <c r="A931" s="136"/>
      <c r="B931" s="136"/>
      <c r="C931" s="125"/>
      <c r="D931" s="136"/>
      <c r="E931" s="136"/>
      <c r="F931" s="136"/>
      <c r="G931" s="336"/>
      <c r="H931" s="136"/>
      <c r="I931" s="124"/>
      <c r="J931" s="125"/>
      <c r="K931" s="125"/>
      <c r="L931" s="125"/>
      <c r="M931" s="125"/>
      <c r="N931" s="125"/>
      <c r="O931" s="125"/>
      <c r="P931" s="125"/>
      <c r="Q931" s="136"/>
      <c r="R931" s="125"/>
      <c r="S931" s="136"/>
      <c r="T931" s="124"/>
      <c r="U931" s="125"/>
      <c r="V931" s="125"/>
      <c r="W931" s="125"/>
      <c r="X931" s="125"/>
      <c r="Y931" s="125"/>
      <c r="Z931" s="125"/>
      <c r="AA931" s="125"/>
    </row>
    <row r="932" s="86" customFormat="1" ht="12.75" customHeight="1" spans="1:27">
      <c r="A932" s="136"/>
      <c r="B932" s="136"/>
      <c r="C932" s="125"/>
      <c r="D932" s="136"/>
      <c r="E932" s="136"/>
      <c r="F932" s="136"/>
      <c r="G932" s="336"/>
      <c r="H932" s="136"/>
      <c r="I932" s="124"/>
      <c r="J932" s="125"/>
      <c r="K932" s="125"/>
      <c r="L932" s="125"/>
      <c r="M932" s="125"/>
      <c r="N932" s="125"/>
      <c r="O932" s="125"/>
      <c r="P932" s="125"/>
      <c r="Q932" s="136"/>
      <c r="R932" s="125"/>
      <c r="S932" s="136"/>
      <c r="T932" s="124"/>
      <c r="U932" s="125"/>
      <c r="V932" s="125"/>
      <c r="W932" s="125"/>
      <c r="X932" s="125"/>
      <c r="Y932" s="125"/>
      <c r="Z932" s="125"/>
      <c r="AA932" s="125"/>
    </row>
    <row r="933" s="86" customFormat="1" ht="12.75" customHeight="1" spans="1:27">
      <c r="A933" s="136"/>
      <c r="B933" s="136"/>
      <c r="C933" s="125"/>
      <c r="D933" s="136"/>
      <c r="E933" s="136"/>
      <c r="F933" s="136"/>
      <c r="G933" s="336"/>
      <c r="H933" s="136"/>
      <c r="I933" s="124"/>
      <c r="J933" s="125"/>
      <c r="K933" s="125"/>
      <c r="L933" s="125"/>
      <c r="M933" s="125"/>
      <c r="N933" s="125"/>
      <c r="O933" s="125"/>
      <c r="P933" s="125"/>
      <c r="Q933" s="136"/>
      <c r="R933" s="125"/>
      <c r="S933" s="136"/>
      <c r="T933" s="124"/>
      <c r="U933" s="125"/>
      <c r="V933" s="125"/>
      <c r="W933" s="125"/>
      <c r="X933" s="125"/>
      <c r="Y933" s="125"/>
      <c r="Z933" s="125"/>
      <c r="AA933" s="125"/>
    </row>
    <row r="934" s="86" customFormat="1" ht="12.75" customHeight="1" spans="1:27">
      <c r="A934" s="136"/>
      <c r="B934" s="136"/>
      <c r="C934" s="125"/>
      <c r="D934" s="136"/>
      <c r="E934" s="136"/>
      <c r="F934" s="136"/>
      <c r="G934" s="336"/>
      <c r="H934" s="136"/>
      <c r="I934" s="124"/>
      <c r="J934" s="125"/>
      <c r="K934" s="125"/>
      <c r="L934" s="125"/>
      <c r="M934" s="125"/>
      <c r="N934" s="125"/>
      <c r="O934" s="125"/>
      <c r="P934" s="125"/>
      <c r="Q934" s="136"/>
      <c r="R934" s="125"/>
      <c r="S934" s="136"/>
      <c r="T934" s="124"/>
      <c r="U934" s="125"/>
      <c r="V934" s="125"/>
      <c r="W934" s="125"/>
      <c r="X934" s="125"/>
      <c r="Y934" s="125"/>
      <c r="Z934" s="125"/>
      <c r="AA934" s="125"/>
    </row>
    <row r="935" s="86" customFormat="1" ht="12.75" customHeight="1" spans="1:27">
      <c r="A935" s="136"/>
      <c r="B935" s="136"/>
      <c r="C935" s="125"/>
      <c r="D935" s="136"/>
      <c r="E935" s="136"/>
      <c r="F935" s="136"/>
      <c r="G935" s="336"/>
      <c r="H935" s="136"/>
      <c r="I935" s="124"/>
      <c r="J935" s="125"/>
      <c r="K935" s="125"/>
      <c r="L935" s="125"/>
      <c r="M935" s="125"/>
      <c r="N935" s="125"/>
      <c r="O935" s="125"/>
      <c r="P935" s="125"/>
      <c r="Q935" s="136"/>
      <c r="R935" s="125"/>
      <c r="S935" s="136"/>
      <c r="T935" s="124"/>
      <c r="U935" s="125"/>
      <c r="V935" s="125"/>
      <c r="W935" s="125"/>
      <c r="X935" s="125"/>
      <c r="Y935" s="125"/>
      <c r="Z935" s="125"/>
      <c r="AA935" s="125"/>
    </row>
    <row r="936" s="86" customFormat="1" ht="12.75" customHeight="1" spans="1:27">
      <c r="A936" s="136"/>
      <c r="B936" s="136"/>
      <c r="C936" s="125"/>
      <c r="D936" s="136"/>
      <c r="E936" s="136"/>
      <c r="F936" s="136"/>
      <c r="G936" s="336"/>
      <c r="H936" s="136"/>
      <c r="I936" s="124"/>
      <c r="J936" s="125"/>
      <c r="K936" s="125"/>
      <c r="L936" s="125"/>
      <c r="M936" s="125"/>
      <c r="N936" s="125"/>
      <c r="O936" s="125"/>
      <c r="P936" s="125"/>
      <c r="Q936" s="136"/>
      <c r="R936" s="125"/>
      <c r="S936" s="136"/>
      <c r="T936" s="124"/>
      <c r="U936" s="125"/>
      <c r="V936" s="125"/>
      <c r="W936" s="125"/>
      <c r="X936" s="125"/>
      <c r="Y936" s="125"/>
      <c r="Z936" s="125"/>
      <c r="AA936" s="125"/>
    </row>
    <row r="937" s="86" customFormat="1" ht="12.75" customHeight="1" spans="1:27">
      <c r="A937" s="136"/>
      <c r="B937" s="136"/>
      <c r="C937" s="125"/>
      <c r="D937" s="136"/>
      <c r="E937" s="136"/>
      <c r="F937" s="136"/>
      <c r="G937" s="336"/>
      <c r="H937" s="136"/>
      <c r="I937" s="124"/>
      <c r="J937" s="125"/>
      <c r="K937" s="125"/>
      <c r="L937" s="125"/>
      <c r="M937" s="125"/>
      <c r="N937" s="125"/>
      <c r="O937" s="125"/>
      <c r="P937" s="125"/>
      <c r="Q937" s="136"/>
      <c r="R937" s="125"/>
      <c r="S937" s="136"/>
      <c r="T937" s="124"/>
      <c r="U937" s="125"/>
      <c r="V937" s="125"/>
      <c r="W937" s="125"/>
      <c r="X937" s="125"/>
      <c r="Y937" s="125"/>
      <c r="Z937" s="125"/>
      <c r="AA937" s="125"/>
    </row>
    <row r="938" s="86" customFormat="1" ht="12.75" customHeight="1" spans="1:27">
      <c r="A938" s="136"/>
      <c r="B938" s="136"/>
      <c r="C938" s="125"/>
      <c r="D938" s="136"/>
      <c r="E938" s="136"/>
      <c r="F938" s="136"/>
      <c r="G938" s="336"/>
      <c r="H938" s="136"/>
      <c r="I938" s="124"/>
      <c r="J938" s="125"/>
      <c r="K938" s="125"/>
      <c r="L938" s="125"/>
      <c r="M938" s="125"/>
      <c r="N938" s="125"/>
      <c r="O938" s="125"/>
      <c r="P938" s="125"/>
      <c r="Q938" s="136"/>
      <c r="R938" s="125"/>
      <c r="S938" s="136"/>
      <c r="T938" s="124"/>
      <c r="U938" s="125"/>
      <c r="V938" s="125"/>
      <c r="W938" s="125"/>
      <c r="X938" s="125"/>
      <c r="Y938" s="125"/>
      <c r="Z938" s="125"/>
      <c r="AA938" s="125"/>
    </row>
    <row r="939" s="86" customFormat="1" ht="12.75" customHeight="1" spans="1:27">
      <c r="A939" s="136"/>
      <c r="B939" s="136"/>
      <c r="C939" s="125"/>
      <c r="D939" s="136"/>
      <c r="E939" s="136"/>
      <c r="F939" s="136"/>
      <c r="G939" s="336"/>
      <c r="H939" s="136"/>
      <c r="I939" s="124"/>
      <c r="J939" s="125"/>
      <c r="K939" s="125"/>
      <c r="L939" s="125"/>
      <c r="M939" s="125"/>
      <c r="N939" s="125"/>
      <c r="O939" s="125"/>
      <c r="P939" s="125"/>
      <c r="Q939" s="136"/>
      <c r="R939" s="125"/>
      <c r="S939" s="136"/>
      <c r="T939" s="124"/>
      <c r="U939" s="125"/>
      <c r="V939" s="125"/>
      <c r="W939" s="125"/>
      <c r="X939" s="125"/>
      <c r="Y939" s="125"/>
      <c r="Z939" s="125"/>
      <c r="AA939" s="125"/>
    </row>
    <row r="940" s="86" customFormat="1" ht="12.75" customHeight="1" spans="1:27">
      <c r="A940" s="136"/>
      <c r="B940" s="136"/>
      <c r="C940" s="125"/>
      <c r="D940" s="136"/>
      <c r="E940" s="136"/>
      <c r="F940" s="136"/>
      <c r="G940" s="336"/>
      <c r="H940" s="136"/>
      <c r="I940" s="124"/>
      <c r="J940" s="125"/>
      <c r="K940" s="125"/>
      <c r="L940" s="125"/>
      <c r="M940" s="125"/>
      <c r="N940" s="125"/>
      <c r="O940" s="125"/>
      <c r="P940" s="125"/>
      <c r="Q940" s="136"/>
      <c r="R940" s="125"/>
      <c r="S940" s="136"/>
      <c r="T940" s="124"/>
      <c r="U940" s="125"/>
      <c r="V940" s="125"/>
      <c r="W940" s="125"/>
      <c r="X940" s="125"/>
      <c r="Y940" s="125"/>
      <c r="Z940" s="125"/>
      <c r="AA940" s="125"/>
    </row>
    <row r="941" s="86" customFormat="1" ht="12.75" customHeight="1" spans="1:27">
      <c r="A941" s="136"/>
      <c r="B941" s="136"/>
      <c r="C941" s="125"/>
      <c r="D941" s="136"/>
      <c r="E941" s="136"/>
      <c r="F941" s="136"/>
      <c r="G941" s="336"/>
      <c r="H941" s="136"/>
      <c r="I941" s="124"/>
      <c r="J941" s="125"/>
      <c r="K941" s="125"/>
      <c r="L941" s="125"/>
      <c r="M941" s="125"/>
      <c r="N941" s="125"/>
      <c r="O941" s="125"/>
      <c r="P941" s="125"/>
      <c r="Q941" s="136"/>
      <c r="R941" s="125"/>
      <c r="S941" s="136"/>
      <c r="T941" s="124"/>
      <c r="U941" s="125"/>
      <c r="V941" s="125"/>
      <c r="W941" s="125"/>
      <c r="X941" s="125"/>
      <c r="Y941" s="125"/>
      <c r="Z941" s="125"/>
      <c r="AA941" s="125"/>
    </row>
    <row r="942" s="86" customFormat="1" ht="12.75" customHeight="1" spans="1:27">
      <c r="A942" s="136"/>
      <c r="B942" s="136"/>
      <c r="C942" s="125"/>
      <c r="D942" s="136"/>
      <c r="E942" s="136"/>
      <c r="F942" s="136"/>
      <c r="G942" s="336"/>
      <c r="H942" s="136"/>
      <c r="I942" s="124"/>
      <c r="J942" s="125"/>
      <c r="K942" s="125"/>
      <c r="L942" s="125"/>
      <c r="M942" s="125"/>
      <c r="N942" s="125"/>
      <c r="O942" s="125"/>
      <c r="P942" s="125"/>
      <c r="Q942" s="136"/>
      <c r="R942" s="125"/>
      <c r="S942" s="136"/>
      <c r="T942" s="124"/>
      <c r="U942" s="125"/>
      <c r="V942" s="125"/>
      <c r="W942" s="125"/>
      <c r="X942" s="125"/>
      <c r="Y942" s="125"/>
      <c r="Z942" s="125"/>
      <c r="AA942" s="125"/>
    </row>
    <row r="943" s="86" customFormat="1" ht="12.75" customHeight="1" spans="1:27">
      <c r="A943" s="136"/>
      <c r="B943" s="136"/>
      <c r="C943" s="125"/>
      <c r="D943" s="136"/>
      <c r="E943" s="136"/>
      <c r="F943" s="136"/>
      <c r="G943" s="336"/>
      <c r="H943" s="136"/>
      <c r="I943" s="124"/>
      <c r="J943" s="125"/>
      <c r="K943" s="125"/>
      <c r="L943" s="125"/>
      <c r="M943" s="125"/>
      <c r="N943" s="125"/>
      <c r="O943" s="125"/>
      <c r="P943" s="125"/>
      <c r="Q943" s="136"/>
      <c r="R943" s="125"/>
      <c r="S943" s="136"/>
      <c r="T943" s="124"/>
      <c r="U943" s="125"/>
      <c r="V943" s="125"/>
      <c r="W943" s="125"/>
      <c r="X943" s="125"/>
      <c r="Y943" s="125"/>
      <c r="Z943" s="125"/>
      <c r="AA943" s="125"/>
    </row>
    <row r="944" s="86" customFormat="1" ht="12.75" customHeight="1" spans="1:27">
      <c r="A944" s="136"/>
      <c r="B944" s="136"/>
      <c r="C944" s="125"/>
      <c r="D944" s="136"/>
      <c r="E944" s="136"/>
      <c r="F944" s="136"/>
      <c r="G944" s="336"/>
      <c r="H944" s="136"/>
      <c r="I944" s="124"/>
      <c r="J944" s="125"/>
      <c r="K944" s="125"/>
      <c r="L944" s="125"/>
      <c r="M944" s="125"/>
      <c r="N944" s="125"/>
      <c r="O944" s="125"/>
      <c r="P944" s="125"/>
      <c r="Q944" s="136"/>
      <c r="R944" s="125"/>
      <c r="S944" s="136"/>
      <c r="T944" s="124"/>
      <c r="U944" s="125"/>
      <c r="V944" s="125"/>
      <c r="W944" s="125"/>
      <c r="X944" s="125"/>
      <c r="Y944" s="125"/>
      <c r="Z944" s="125"/>
      <c r="AA944" s="125"/>
    </row>
    <row r="945" s="86" customFormat="1" ht="12.75" customHeight="1" spans="1:27">
      <c r="A945" s="136"/>
      <c r="B945" s="136"/>
      <c r="C945" s="125"/>
      <c r="D945" s="136"/>
      <c r="E945" s="136"/>
      <c r="F945" s="136"/>
      <c r="G945" s="336"/>
      <c r="H945" s="136"/>
      <c r="I945" s="124"/>
      <c r="J945" s="125"/>
      <c r="K945" s="125"/>
      <c r="L945" s="125"/>
      <c r="M945" s="125"/>
      <c r="N945" s="125"/>
      <c r="O945" s="125"/>
      <c r="P945" s="125"/>
      <c r="Q945" s="136"/>
      <c r="R945" s="125"/>
      <c r="S945" s="136"/>
      <c r="T945" s="124"/>
      <c r="U945" s="125"/>
      <c r="V945" s="125"/>
      <c r="W945" s="125"/>
      <c r="X945" s="125"/>
      <c r="Y945" s="125"/>
      <c r="Z945" s="125"/>
      <c r="AA945" s="125"/>
    </row>
    <row r="946" s="86" customFormat="1" ht="12.75" customHeight="1" spans="1:27">
      <c r="A946" s="136"/>
      <c r="B946" s="136"/>
      <c r="C946" s="125"/>
      <c r="D946" s="136"/>
      <c r="E946" s="136"/>
      <c r="F946" s="136"/>
      <c r="G946" s="336"/>
      <c r="H946" s="136"/>
      <c r="I946" s="124"/>
      <c r="J946" s="125"/>
      <c r="K946" s="125"/>
      <c r="L946" s="125"/>
      <c r="M946" s="125"/>
      <c r="N946" s="125"/>
      <c r="O946" s="125"/>
      <c r="P946" s="125"/>
      <c r="Q946" s="136"/>
      <c r="R946" s="125"/>
      <c r="S946" s="136"/>
      <c r="T946" s="124"/>
      <c r="U946" s="125"/>
      <c r="V946" s="125"/>
      <c r="W946" s="125"/>
      <c r="X946" s="125"/>
      <c r="Y946" s="125"/>
      <c r="Z946" s="125"/>
      <c r="AA946" s="125"/>
    </row>
    <row r="947" s="86" customFormat="1" ht="12.75" customHeight="1" spans="1:27">
      <c r="A947" s="136"/>
      <c r="B947" s="136"/>
      <c r="C947" s="125"/>
      <c r="D947" s="136"/>
      <c r="E947" s="136"/>
      <c r="F947" s="136"/>
      <c r="G947" s="336"/>
      <c r="H947" s="136"/>
      <c r="I947" s="124"/>
      <c r="J947" s="125"/>
      <c r="K947" s="125"/>
      <c r="L947" s="125"/>
      <c r="M947" s="125"/>
      <c r="N947" s="125"/>
      <c r="O947" s="125"/>
      <c r="P947" s="125"/>
      <c r="Q947" s="136"/>
      <c r="R947" s="125"/>
      <c r="S947" s="136"/>
      <c r="T947" s="124"/>
      <c r="U947" s="125"/>
      <c r="V947" s="125"/>
      <c r="W947" s="125"/>
      <c r="X947" s="125"/>
      <c r="Y947" s="125"/>
      <c r="Z947" s="125"/>
      <c r="AA947" s="125"/>
    </row>
    <row r="948" s="86" customFormat="1" ht="12.75" customHeight="1" spans="1:27">
      <c r="A948" s="136"/>
      <c r="B948" s="136"/>
      <c r="C948" s="125"/>
      <c r="D948" s="136"/>
      <c r="E948" s="136"/>
      <c r="F948" s="136"/>
      <c r="G948" s="336"/>
      <c r="H948" s="136"/>
      <c r="I948" s="124"/>
      <c r="J948" s="125"/>
      <c r="K948" s="125"/>
      <c r="L948" s="125"/>
      <c r="M948" s="125"/>
      <c r="N948" s="125"/>
      <c r="O948" s="125"/>
      <c r="P948" s="125"/>
      <c r="Q948" s="136"/>
      <c r="R948" s="125"/>
      <c r="S948" s="136"/>
      <c r="T948" s="124"/>
      <c r="U948" s="125"/>
      <c r="V948" s="125"/>
      <c r="W948" s="125"/>
      <c r="X948" s="125"/>
      <c r="Y948" s="125"/>
      <c r="Z948" s="125"/>
      <c r="AA948" s="125"/>
    </row>
    <row r="949" s="86" customFormat="1" ht="12.75" customHeight="1" spans="1:27">
      <c r="A949" s="136"/>
      <c r="B949" s="136"/>
      <c r="C949" s="125"/>
      <c r="D949" s="136"/>
      <c r="E949" s="136"/>
      <c r="F949" s="136"/>
      <c r="G949" s="336"/>
      <c r="H949" s="136"/>
      <c r="I949" s="124"/>
      <c r="J949" s="125"/>
      <c r="K949" s="125"/>
      <c r="L949" s="125"/>
      <c r="M949" s="125"/>
      <c r="N949" s="125"/>
      <c r="O949" s="125"/>
      <c r="P949" s="125"/>
      <c r="Q949" s="136"/>
      <c r="R949" s="125"/>
      <c r="S949" s="136"/>
      <c r="T949" s="124"/>
      <c r="U949" s="125"/>
      <c r="V949" s="125"/>
      <c r="W949" s="125"/>
      <c r="X949" s="125"/>
      <c r="Y949" s="125"/>
      <c r="Z949" s="125"/>
      <c r="AA949" s="125"/>
    </row>
    <row r="950" s="86" customFormat="1" ht="12.75" customHeight="1" spans="1:27">
      <c r="A950" s="136"/>
      <c r="B950" s="136"/>
      <c r="C950" s="125"/>
      <c r="D950" s="136"/>
      <c r="E950" s="136"/>
      <c r="F950" s="136"/>
      <c r="G950" s="336"/>
      <c r="H950" s="136"/>
      <c r="I950" s="124"/>
      <c r="J950" s="125"/>
      <c r="K950" s="125"/>
      <c r="L950" s="125"/>
      <c r="M950" s="125"/>
      <c r="N950" s="125"/>
      <c r="O950" s="125"/>
      <c r="P950" s="125"/>
      <c r="Q950" s="136"/>
      <c r="R950" s="125"/>
      <c r="S950" s="136"/>
      <c r="T950" s="124"/>
      <c r="U950" s="125"/>
      <c r="V950" s="125"/>
      <c r="W950" s="125"/>
      <c r="X950" s="125"/>
      <c r="Y950" s="125"/>
      <c r="Z950" s="125"/>
      <c r="AA950" s="125"/>
    </row>
    <row r="951" s="86" customFormat="1" ht="12.75" customHeight="1" spans="1:27">
      <c r="A951" s="136"/>
      <c r="B951" s="136"/>
      <c r="C951" s="125"/>
      <c r="D951" s="136"/>
      <c r="E951" s="136"/>
      <c r="F951" s="136"/>
      <c r="G951" s="336"/>
      <c r="H951" s="136"/>
      <c r="I951" s="124"/>
      <c r="J951" s="125"/>
      <c r="K951" s="125"/>
      <c r="L951" s="125"/>
      <c r="M951" s="125"/>
      <c r="N951" s="125"/>
      <c r="O951" s="125"/>
      <c r="P951" s="125"/>
      <c r="Q951" s="136"/>
      <c r="R951" s="125"/>
      <c r="S951" s="136"/>
      <c r="T951" s="124"/>
      <c r="U951" s="125"/>
      <c r="V951" s="125"/>
      <c r="W951" s="125"/>
      <c r="X951" s="125"/>
      <c r="Y951" s="125"/>
      <c r="Z951" s="125"/>
      <c r="AA951" s="125"/>
    </row>
    <row r="952" s="86" customFormat="1" ht="12.75" customHeight="1" spans="1:27">
      <c r="A952" s="136"/>
      <c r="B952" s="136"/>
      <c r="C952" s="125"/>
      <c r="D952" s="136"/>
      <c r="E952" s="136"/>
      <c r="F952" s="136"/>
      <c r="G952" s="336"/>
      <c r="H952" s="136"/>
      <c r="I952" s="124"/>
      <c r="J952" s="125"/>
      <c r="K952" s="125"/>
      <c r="L952" s="125"/>
      <c r="M952" s="125"/>
      <c r="N952" s="125"/>
      <c r="O952" s="125"/>
      <c r="P952" s="125"/>
      <c r="Q952" s="136"/>
      <c r="R952" s="125"/>
      <c r="S952" s="136"/>
      <c r="T952" s="124"/>
      <c r="U952" s="125"/>
      <c r="V952" s="125"/>
      <c r="W952" s="125"/>
      <c r="X952" s="125"/>
      <c r="Y952" s="125"/>
      <c r="Z952" s="125"/>
      <c r="AA952" s="125"/>
    </row>
    <row r="953" s="86" customFormat="1" ht="12.75" customHeight="1" spans="1:27">
      <c r="A953" s="136"/>
      <c r="B953" s="136"/>
      <c r="C953" s="125"/>
      <c r="D953" s="136"/>
      <c r="E953" s="136"/>
      <c r="F953" s="136"/>
      <c r="G953" s="336"/>
      <c r="H953" s="136"/>
      <c r="I953" s="124"/>
      <c r="J953" s="125"/>
      <c r="K953" s="125"/>
      <c r="L953" s="125"/>
      <c r="M953" s="125"/>
      <c r="N953" s="125"/>
      <c r="O953" s="125"/>
      <c r="P953" s="125"/>
      <c r="Q953" s="136"/>
      <c r="R953" s="125"/>
      <c r="S953" s="136"/>
      <c r="T953" s="124"/>
      <c r="U953" s="125"/>
      <c r="V953" s="125"/>
      <c r="W953" s="125"/>
      <c r="X953" s="125"/>
      <c r="Y953" s="125"/>
      <c r="Z953" s="125"/>
      <c r="AA953" s="125"/>
    </row>
    <row r="954" s="86" customFormat="1" ht="12.75" customHeight="1" spans="1:27">
      <c r="A954" s="136"/>
      <c r="B954" s="136"/>
      <c r="C954" s="125"/>
      <c r="D954" s="136"/>
      <c r="E954" s="136"/>
      <c r="F954" s="136"/>
      <c r="G954" s="336"/>
      <c r="H954" s="136"/>
      <c r="I954" s="124"/>
      <c r="J954" s="125"/>
      <c r="K954" s="125"/>
      <c r="L954" s="125"/>
      <c r="M954" s="125"/>
      <c r="N954" s="125"/>
      <c r="O954" s="125"/>
      <c r="P954" s="125"/>
      <c r="Q954" s="136"/>
      <c r="R954" s="125"/>
      <c r="S954" s="136"/>
      <c r="T954" s="124"/>
      <c r="U954" s="125"/>
      <c r="V954" s="125"/>
      <c r="W954" s="125"/>
      <c r="X954" s="125"/>
      <c r="Y954" s="125"/>
      <c r="Z954" s="125"/>
      <c r="AA954" s="125"/>
    </row>
    <row r="955" s="86" customFormat="1" ht="12.75" customHeight="1" spans="1:27">
      <c r="A955" s="136"/>
      <c r="B955" s="136"/>
      <c r="C955" s="125"/>
      <c r="D955" s="136"/>
      <c r="E955" s="136"/>
      <c r="F955" s="136"/>
      <c r="G955" s="336"/>
      <c r="H955" s="136"/>
      <c r="I955" s="124"/>
      <c r="J955" s="125"/>
      <c r="K955" s="125"/>
      <c r="L955" s="125"/>
      <c r="M955" s="125"/>
      <c r="N955" s="125"/>
      <c r="O955" s="125"/>
      <c r="P955" s="125"/>
      <c r="Q955" s="136"/>
      <c r="R955" s="125"/>
      <c r="S955" s="136"/>
      <c r="T955" s="124"/>
      <c r="U955" s="125"/>
      <c r="V955" s="125"/>
      <c r="W955" s="125"/>
      <c r="X955" s="125"/>
      <c r="Y955" s="125"/>
      <c r="Z955" s="125"/>
      <c r="AA955" s="125"/>
    </row>
    <row r="956" s="86" customFormat="1" ht="12.75" customHeight="1" spans="1:27">
      <c r="A956" s="136"/>
      <c r="B956" s="136"/>
      <c r="C956" s="125"/>
      <c r="D956" s="136"/>
      <c r="E956" s="136"/>
      <c r="F956" s="136"/>
      <c r="G956" s="336"/>
      <c r="H956" s="136"/>
      <c r="I956" s="124"/>
      <c r="J956" s="125"/>
      <c r="K956" s="125"/>
      <c r="L956" s="125"/>
      <c r="M956" s="125"/>
      <c r="N956" s="125"/>
      <c r="O956" s="125"/>
      <c r="P956" s="125"/>
      <c r="Q956" s="136"/>
      <c r="R956" s="125"/>
      <c r="S956" s="136"/>
      <c r="T956" s="124"/>
      <c r="U956" s="125"/>
      <c r="V956" s="125"/>
      <c r="W956" s="125"/>
      <c r="X956" s="125"/>
      <c r="Y956" s="125"/>
      <c r="Z956" s="125"/>
      <c r="AA956" s="125"/>
    </row>
    <row r="957" s="86" customFormat="1" ht="12.75" customHeight="1" spans="1:27">
      <c r="A957" s="136"/>
      <c r="B957" s="136"/>
      <c r="C957" s="125"/>
      <c r="D957" s="136"/>
      <c r="E957" s="136"/>
      <c r="F957" s="136"/>
      <c r="G957" s="336"/>
      <c r="H957" s="136"/>
      <c r="I957" s="124"/>
      <c r="J957" s="125"/>
      <c r="K957" s="125"/>
      <c r="L957" s="125"/>
      <c r="M957" s="125"/>
      <c r="N957" s="125"/>
      <c r="O957" s="125"/>
      <c r="P957" s="125"/>
      <c r="Q957" s="136"/>
      <c r="R957" s="125"/>
      <c r="S957" s="136"/>
      <c r="T957" s="124"/>
      <c r="U957" s="125"/>
      <c r="V957" s="125"/>
      <c r="W957" s="125"/>
      <c r="X957" s="125"/>
      <c r="Y957" s="125"/>
      <c r="Z957" s="125"/>
      <c r="AA957" s="125"/>
    </row>
    <row r="958" s="86" customFormat="1" ht="12.75" customHeight="1" spans="1:27">
      <c r="A958" s="136"/>
      <c r="B958" s="136"/>
      <c r="C958" s="125"/>
      <c r="D958" s="136"/>
      <c r="E958" s="136"/>
      <c r="F958" s="136"/>
      <c r="G958" s="336"/>
      <c r="H958" s="136"/>
      <c r="I958" s="124"/>
      <c r="J958" s="125"/>
      <c r="K958" s="125"/>
      <c r="L958" s="125"/>
      <c r="M958" s="125"/>
      <c r="N958" s="125"/>
      <c r="O958" s="125"/>
      <c r="P958" s="125"/>
      <c r="Q958" s="136"/>
      <c r="R958" s="125"/>
      <c r="S958" s="136"/>
      <c r="T958" s="124"/>
      <c r="U958" s="125"/>
      <c r="V958" s="125"/>
      <c r="W958" s="125"/>
      <c r="X958" s="125"/>
      <c r="Y958" s="125"/>
      <c r="Z958" s="125"/>
      <c r="AA958" s="125"/>
    </row>
    <row r="959" s="86" customFormat="1" ht="12.75" customHeight="1" spans="1:27">
      <c r="A959" s="136"/>
      <c r="B959" s="136"/>
      <c r="C959" s="125"/>
      <c r="D959" s="136"/>
      <c r="E959" s="136"/>
      <c r="F959" s="136"/>
      <c r="G959" s="336"/>
      <c r="H959" s="136"/>
      <c r="I959" s="124"/>
      <c r="J959" s="125"/>
      <c r="K959" s="125"/>
      <c r="L959" s="125"/>
      <c r="M959" s="125"/>
      <c r="N959" s="125"/>
      <c r="O959" s="125"/>
      <c r="P959" s="125"/>
      <c r="Q959" s="136"/>
      <c r="R959" s="125"/>
      <c r="S959" s="136"/>
      <c r="T959" s="124"/>
      <c r="U959" s="125"/>
      <c r="V959" s="125"/>
      <c r="W959" s="125"/>
      <c r="X959" s="125"/>
      <c r="Y959" s="125"/>
      <c r="Z959" s="125"/>
      <c r="AA959" s="125"/>
    </row>
    <row r="960" s="86" customFormat="1" ht="12.75" customHeight="1" spans="1:27">
      <c r="A960" s="136"/>
      <c r="B960" s="136"/>
      <c r="C960" s="125"/>
      <c r="D960" s="136"/>
      <c r="E960" s="136"/>
      <c r="F960" s="136"/>
      <c r="G960" s="336"/>
      <c r="H960" s="136"/>
      <c r="I960" s="124"/>
      <c r="J960" s="125"/>
      <c r="K960" s="125"/>
      <c r="L960" s="125"/>
      <c r="M960" s="125"/>
      <c r="N960" s="125"/>
      <c r="O960" s="125"/>
      <c r="P960" s="125"/>
      <c r="Q960" s="136"/>
      <c r="R960" s="125"/>
      <c r="S960" s="136"/>
      <c r="T960" s="124"/>
      <c r="U960" s="125"/>
      <c r="V960" s="125"/>
      <c r="W960" s="125"/>
      <c r="X960" s="125"/>
      <c r="Y960" s="125"/>
      <c r="Z960" s="125"/>
      <c r="AA960" s="125"/>
    </row>
    <row r="961" s="86" customFormat="1" ht="12.75" customHeight="1" spans="1:27">
      <c r="A961" s="136"/>
      <c r="B961" s="136"/>
      <c r="C961" s="125"/>
      <c r="D961" s="136"/>
      <c r="E961" s="136"/>
      <c r="F961" s="136"/>
      <c r="G961" s="336"/>
      <c r="H961" s="136"/>
      <c r="I961" s="124"/>
      <c r="J961" s="125"/>
      <c r="K961" s="125"/>
      <c r="L961" s="125"/>
      <c r="M961" s="125"/>
      <c r="N961" s="125"/>
      <c r="O961" s="125"/>
      <c r="P961" s="125"/>
      <c r="Q961" s="136"/>
      <c r="R961" s="125"/>
      <c r="S961" s="136"/>
      <c r="T961" s="124"/>
      <c r="U961" s="125"/>
      <c r="V961" s="125"/>
      <c r="W961" s="125"/>
      <c r="X961" s="125"/>
      <c r="Y961" s="125"/>
      <c r="Z961" s="125"/>
      <c r="AA961" s="125"/>
    </row>
    <row r="962" s="86" customFormat="1" ht="12.75" customHeight="1" spans="1:27">
      <c r="A962" s="136"/>
      <c r="B962" s="136"/>
      <c r="C962" s="125"/>
      <c r="D962" s="136"/>
      <c r="E962" s="136"/>
      <c r="F962" s="136"/>
      <c r="G962" s="336"/>
      <c r="H962" s="136"/>
      <c r="I962" s="124"/>
      <c r="J962" s="125"/>
      <c r="K962" s="125"/>
      <c r="L962" s="125"/>
      <c r="M962" s="125"/>
      <c r="N962" s="125"/>
      <c r="O962" s="125"/>
      <c r="P962" s="125"/>
      <c r="Q962" s="136"/>
      <c r="R962" s="125"/>
      <c r="S962" s="136"/>
      <c r="T962" s="124"/>
      <c r="U962" s="125"/>
      <c r="V962" s="125"/>
      <c r="W962" s="125"/>
      <c r="X962" s="125"/>
      <c r="Y962" s="125"/>
      <c r="Z962" s="125"/>
      <c r="AA962" s="125"/>
    </row>
    <row r="963" s="86" customFormat="1" ht="12.75" customHeight="1" spans="1:27">
      <c r="A963" s="136"/>
      <c r="B963" s="136"/>
      <c r="C963" s="125"/>
      <c r="D963" s="136"/>
      <c r="E963" s="136"/>
      <c r="F963" s="136"/>
      <c r="G963" s="336"/>
      <c r="H963" s="136"/>
      <c r="I963" s="124"/>
      <c r="J963" s="125"/>
      <c r="K963" s="125"/>
      <c r="L963" s="125"/>
      <c r="M963" s="125"/>
      <c r="N963" s="125"/>
      <c r="O963" s="125"/>
      <c r="P963" s="125"/>
      <c r="Q963" s="136"/>
      <c r="R963" s="125"/>
      <c r="S963" s="136"/>
      <c r="T963" s="124"/>
      <c r="U963" s="125"/>
      <c r="V963" s="125"/>
      <c r="W963" s="125"/>
      <c r="X963" s="125"/>
      <c r="Y963" s="125"/>
      <c r="Z963" s="125"/>
      <c r="AA963" s="125"/>
    </row>
    <row r="964" s="86" customFormat="1" ht="12.75" customHeight="1" spans="1:27">
      <c r="A964" s="136"/>
      <c r="B964" s="136"/>
      <c r="C964" s="125"/>
      <c r="D964" s="136"/>
      <c r="E964" s="136"/>
      <c r="F964" s="136"/>
      <c r="G964" s="336"/>
      <c r="H964" s="136"/>
      <c r="I964" s="124"/>
      <c r="J964" s="125"/>
      <c r="K964" s="125"/>
      <c r="L964" s="125"/>
      <c r="M964" s="125"/>
      <c r="N964" s="125"/>
      <c r="O964" s="125"/>
      <c r="P964" s="125"/>
      <c r="Q964" s="136"/>
      <c r="R964" s="125"/>
      <c r="S964" s="136"/>
      <c r="T964" s="124"/>
      <c r="U964" s="125"/>
      <c r="V964" s="125"/>
      <c r="W964" s="125"/>
      <c r="X964" s="125"/>
      <c r="Y964" s="125"/>
      <c r="Z964" s="125"/>
      <c r="AA964" s="125"/>
    </row>
    <row r="965" s="86" customFormat="1" ht="12.75" customHeight="1" spans="1:27">
      <c r="A965" s="136"/>
      <c r="B965" s="136"/>
      <c r="C965" s="125"/>
      <c r="D965" s="136"/>
      <c r="E965" s="136"/>
      <c r="F965" s="136"/>
      <c r="G965" s="336"/>
      <c r="H965" s="136"/>
      <c r="I965" s="124"/>
      <c r="J965" s="125"/>
      <c r="K965" s="125"/>
      <c r="L965" s="125"/>
      <c r="M965" s="125"/>
      <c r="N965" s="125"/>
      <c r="O965" s="125"/>
      <c r="P965" s="125"/>
      <c r="Q965" s="136"/>
      <c r="R965" s="125"/>
      <c r="S965" s="136"/>
      <c r="T965" s="124"/>
      <c r="U965" s="125"/>
      <c r="V965" s="125"/>
      <c r="W965" s="125"/>
      <c r="X965" s="125"/>
      <c r="Y965" s="125"/>
      <c r="Z965" s="125"/>
      <c r="AA965" s="125"/>
    </row>
    <row r="966" s="86" customFormat="1" ht="12.75" customHeight="1" spans="1:27">
      <c r="A966" s="136"/>
      <c r="B966" s="136"/>
      <c r="C966" s="125"/>
      <c r="D966" s="136"/>
      <c r="E966" s="136"/>
      <c r="F966" s="136"/>
      <c r="G966" s="336"/>
      <c r="H966" s="136"/>
      <c r="I966" s="124"/>
      <c r="J966" s="125"/>
      <c r="K966" s="125"/>
      <c r="L966" s="125"/>
      <c r="M966" s="125"/>
      <c r="N966" s="125"/>
      <c r="O966" s="125"/>
      <c r="P966" s="125"/>
      <c r="Q966" s="136"/>
      <c r="R966" s="125"/>
      <c r="S966" s="136"/>
      <c r="T966" s="124"/>
      <c r="U966" s="125"/>
      <c r="V966" s="125"/>
      <c r="W966" s="125"/>
      <c r="X966" s="125"/>
      <c r="Y966" s="125"/>
      <c r="Z966" s="125"/>
      <c r="AA966" s="125"/>
    </row>
    <row r="967" s="86" customFormat="1" ht="12.75" customHeight="1" spans="1:27">
      <c r="A967" s="136"/>
      <c r="B967" s="136"/>
      <c r="C967" s="125"/>
      <c r="D967" s="136"/>
      <c r="E967" s="136"/>
      <c r="F967" s="136"/>
      <c r="G967" s="336"/>
      <c r="H967" s="136"/>
      <c r="I967" s="124"/>
      <c r="J967" s="125"/>
      <c r="K967" s="125"/>
      <c r="L967" s="125"/>
      <c r="M967" s="125"/>
      <c r="N967" s="125"/>
      <c r="O967" s="125"/>
      <c r="P967" s="125"/>
      <c r="Q967" s="136"/>
      <c r="R967" s="125"/>
      <c r="S967" s="136"/>
      <c r="T967" s="124"/>
      <c r="U967" s="125"/>
      <c r="V967" s="125"/>
      <c r="W967" s="125"/>
      <c r="X967" s="125"/>
      <c r="Y967" s="125"/>
      <c r="Z967" s="125"/>
      <c r="AA967" s="125"/>
    </row>
    <row r="968" s="86" customFormat="1" ht="12.75" customHeight="1" spans="1:27">
      <c r="A968" s="136"/>
      <c r="B968" s="136"/>
      <c r="C968" s="125"/>
      <c r="D968" s="136"/>
      <c r="E968" s="136"/>
      <c r="F968" s="136"/>
      <c r="G968" s="336"/>
      <c r="H968" s="136"/>
      <c r="I968" s="124"/>
      <c r="J968" s="125"/>
      <c r="K968" s="125"/>
      <c r="L968" s="125"/>
      <c r="M968" s="125"/>
      <c r="N968" s="125"/>
      <c r="O968" s="125"/>
      <c r="P968" s="125"/>
      <c r="Q968" s="136"/>
      <c r="R968" s="125"/>
      <c r="S968" s="136"/>
      <c r="T968" s="124"/>
      <c r="U968" s="125"/>
      <c r="V968" s="125"/>
      <c r="W968" s="125"/>
      <c r="X968" s="125"/>
      <c r="Y968" s="125"/>
      <c r="Z968" s="125"/>
      <c r="AA968" s="125"/>
    </row>
    <row r="969" s="86" customFormat="1" ht="12.75" customHeight="1" spans="1:27">
      <c r="A969" s="136"/>
      <c r="B969" s="136"/>
      <c r="C969" s="125"/>
      <c r="D969" s="136"/>
      <c r="E969" s="136"/>
      <c r="F969" s="136"/>
      <c r="G969" s="336"/>
      <c r="H969" s="136"/>
      <c r="I969" s="124"/>
      <c r="J969" s="125"/>
      <c r="K969" s="125"/>
      <c r="L969" s="125"/>
      <c r="M969" s="125"/>
      <c r="N969" s="125"/>
      <c r="O969" s="125"/>
      <c r="P969" s="125"/>
      <c r="Q969" s="136"/>
      <c r="R969" s="125"/>
      <c r="S969" s="136"/>
      <c r="T969" s="124"/>
      <c r="U969" s="125"/>
      <c r="V969" s="125"/>
      <c r="W969" s="125"/>
      <c r="X969" s="125"/>
      <c r="Y969" s="125"/>
      <c r="Z969" s="125"/>
      <c r="AA969" s="125"/>
    </row>
    <row r="970" s="86" customFormat="1" ht="12.75" customHeight="1" spans="1:27">
      <c r="A970" s="136"/>
      <c r="B970" s="136"/>
      <c r="C970" s="125"/>
      <c r="D970" s="136"/>
      <c r="E970" s="136"/>
      <c r="F970" s="136"/>
      <c r="G970" s="336"/>
      <c r="H970" s="136"/>
      <c r="I970" s="124"/>
      <c r="J970" s="125"/>
      <c r="K970" s="125"/>
      <c r="L970" s="125"/>
      <c r="M970" s="125"/>
      <c r="N970" s="125"/>
      <c r="O970" s="125"/>
      <c r="P970" s="125"/>
      <c r="Q970" s="136"/>
      <c r="R970" s="125"/>
      <c r="S970" s="136"/>
      <c r="T970" s="124"/>
      <c r="U970" s="125"/>
      <c r="V970" s="125"/>
      <c r="W970" s="125"/>
      <c r="X970" s="125"/>
      <c r="Y970" s="125"/>
      <c r="Z970" s="125"/>
      <c r="AA970" s="125"/>
    </row>
    <row r="971" s="86" customFormat="1" ht="12.75" customHeight="1" spans="1:27">
      <c r="A971" s="136"/>
      <c r="B971" s="136"/>
      <c r="C971" s="125"/>
      <c r="D971" s="136"/>
      <c r="E971" s="136"/>
      <c r="F971" s="136"/>
      <c r="G971" s="336"/>
      <c r="H971" s="136"/>
      <c r="I971" s="124"/>
      <c r="J971" s="125"/>
      <c r="K971" s="125"/>
      <c r="L971" s="125"/>
      <c r="M971" s="125"/>
      <c r="N971" s="125"/>
      <c r="O971" s="125"/>
      <c r="P971" s="125"/>
      <c r="Q971" s="136"/>
      <c r="R971" s="125"/>
      <c r="S971" s="136"/>
      <c r="T971" s="124"/>
      <c r="U971" s="125"/>
      <c r="V971" s="125"/>
      <c r="W971" s="125"/>
      <c r="X971" s="125"/>
      <c r="Y971" s="125"/>
      <c r="Z971" s="125"/>
      <c r="AA971" s="125"/>
    </row>
    <row r="972" s="86" customFormat="1" ht="12.75" customHeight="1" spans="1:27">
      <c r="A972" s="136"/>
      <c r="B972" s="136"/>
      <c r="C972" s="125"/>
      <c r="D972" s="136"/>
      <c r="E972" s="136"/>
      <c r="F972" s="136"/>
      <c r="G972" s="336"/>
      <c r="H972" s="136"/>
      <c r="I972" s="124"/>
      <c r="J972" s="125"/>
      <c r="K972" s="125"/>
      <c r="L972" s="125"/>
      <c r="M972" s="125"/>
      <c r="N972" s="125"/>
      <c r="O972" s="125"/>
      <c r="P972" s="125"/>
      <c r="Q972" s="136"/>
      <c r="R972" s="125"/>
      <c r="S972" s="136"/>
      <c r="T972" s="124"/>
      <c r="U972" s="125"/>
      <c r="V972" s="125"/>
      <c r="W972" s="125"/>
      <c r="X972" s="125"/>
      <c r="Y972" s="125"/>
      <c r="Z972" s="125"/>
      <c r="AA972" s="125"/>
    </row>
    <row r="973" s="86" customFormat="1" ht="12.75" customHeight="1" spans="1:27">
      <c r="A973" s="136"/>
      <c r="B973" s="136"/>
      <c r="C973" s="125"/>
      <c r="D973" s="136"/>
      <c r="E973" s="136"/>
      <c r="F973" s="136"/>
      <c r="G973" s="336"/>
      <c r="H973" s="136"/>
      <c r="I973" s="124"/>
      <c r="J973" s="125"/>
      <c r="K973" s="125"/>
      <c r="L973" s="125"/>
      <c r="M973" s="125"/>
      <c r="N973" s="125"/>
      <c r="O973" s="125"/>
      <c r="P973" s="125"/>
      <c r="Q973" s="136"/>
      <c r="R973" s="125"/>
      <c r="S973" s="136"/>
      <c r="T973" s="124"/>
      <c r="U973" s="125"/>
      <c r="V973" s="125"/>
      <c r="W973" s="125"/>
      <c r="X973" s="125"/>
      <c r="Y973" s="125"/>
      <c r="Z973" s="125"/>
      <c r="AA973" s="125"/>
    </row>
    <row r="974" s="86" customFormat="1" ht="12.75" customHeight="1" spans="1:27">
      <c r="A974" s="136"/>
      <c r="B974" s="136"/>
      <c r="C974" s="125"/>
      <c r="D974" s="136"/>
      <c r="E974" s="136"/>
      <c r="F974" s="136"/>
      <c r="G974" s="336"/>
      <c r="H974" s="136"/>
      <c r="I974" s="124"/>
      <c r="J974" s="125"/>
      <c r="K974" s="125"/>
      <c r="L974" s="125"/>
      <c r="M974" s="125"/>
      <c r="N974" s="125"/>
      <c r="O974" s="125"/>
      <c r="P974" s="125"/>
      <c r="Q974" s="136"/>
      <c r="R974" s="125"/>
      <c r="S974" s="136"/>
      <c r="T974" s="124"/>
      <c r="U974" s="125"/>
      <c r="V974" s="125"/>
      <c r="W974" s="125"/>
      <c r="X974" s="125"/>
      <c r="Y974" s="125"/>
      <c r="Z974" s="125"/>
      <c r="AA974" s="125"/>
    </row>
    <row r="975" s="86" customFormat="1" ht="12.75" customHeight="1" spans="1:27">
      <c r="A975" s="136"/>
      <c r="B975" s="136"/>
      <c r="C975" s="125"/>
      <c r="D975" s="136"/>
      <c r="E975" s="136"/>
      <c r="F975" s="136"/>
      <c r="G975" s="336"/>
      <c r="H975" s="136"/>
      <c r="I975" s="124"/>
      <c r="J975" s="125"/>
      <c r="K975" s="125"/>
      <c r="L975" s="125"/>
      <c r="M975" s="125"/>
      <c r="N975" s="125"/>
      <c r="O975" s="125"/>
      <c r="P975" s="125"/>
      <c r="Q975" s="136"/>
      <c r="R975" s="125"/>
      <c r="S975" s="136"/>
      <c r="T975" s="124"/>
      <c r="U975" s="125"/>
      <c r="V975" s="125"/>
      <c r="W975" s="125"/>
      <c r="X975" s="125"/>
      <c r="Y975" s="125"/>
      <c r="Z975" s="125"/>
      <c r="AA975" s="125"/>
    </row>
    <row r="976" s="86" customFormat="1" ht="12.75" customHeight="1" spans="1:27">
      <c r="A976" s="136"/>
      <c r="B976" s="136"/>
      <c r="C976" s="125"/>
      <c r="D976" s="136"/>
      <c r="E976" s="136"/>
      <c r="F976" s="136"/>
      <c r="G976" s="336"/>
      <c r="H976" s="136"/>
      <c r="I976" s="124"/>
      <c r="J976" s="125"/>
      <c r="K976" s="125"/>
      <c r="L976" s="125"/>
      <c r="M976" s="125"/>
      <c r="N976" s="125"/>
      <c r="O976" s="125"/>
      <c r="P976" s="125"/>
      <c r="Q976" s="136"/>
      <c r="R976" s="125"/>
      <c r="S976" s="136"/>
      <c r="T976" s="124"/>
      <c r="U976" s="125"/>
      <c r="V976" s="125"/>
      <c r="W976" s="125"/>
      <c r="X976" s="125"/>
      <c r="Y976" s="125"/>
      <c r="Z976" s="125"/>
      <c r="AA976" s="125"/>
    </row>
    <row r="977" s="86" customFormat="1" ht="12.75" customHeight="1" spans="1:27">
      <c r="A977" s="136"/>
      <c r="B977" s="136"/>
      <c r="C977" s="125"/>
      <c r="D977" s="136"/>
      <c r="E977" s="136"/>
      <c r="F977" s="136"/>
      <c r="G977" s="336"/>
      <c r="H977" s="136"/>
      <c r="I977" s="124"/>
      <c r="J977" s="125"/>
      <c r="K977" s="125"/>
      <c r="L977" s="125"/>
      <c r="M977" s="125"/>
      <c r="N977" s="125"/>
      <c r="O977" s="125"/>
      <c r="P977" s="125"/>
      <c r="Q977" s="136"/>
      <c r="R977" s="125"/>
      <c r="S977" s="136"/>
      <c r="T977" s="124"/>
      <c r="U977" s="125"/>
      <c r="V977" s="125"/>
      <c r="W977" s="125"/>
      <c r="X977" s="125"/>
      <c r="Y977" s="125"/>
      <c r="Z977" s="125"/>
      <c r="AA977" s="125"/>
    </row>
    <row r="978" s="86" customFormat="1" ht="12.75" customHeight="1" spans="1:27">
      <c r="A978" s="136"/>
      <c r="B978" s="136"/>
      <c r="C978" s="125"/>
      <c r="D978" s="136"/>
      <c r="E978" s="136"/>
      <c r="F978" s="136"/>
      <c r="G978" s="336"/>
      <c r="H978" s="136"/>
      <c r="I978" s="124"/>
      <c r="J978" s="125"/>
      <c r="K978" s="125"/>
      <c r="L978" s="125"/>
      <c r="M978" s="125"/>
      <c r="N978" s="125"/>
      <c r="O978" s="125"/>
      <c r="P978" s="125"/>
      <c r="Q978" s="136"/>
      <c r="R978" s="125"/>
      <c r="S978" s="136"/>
      <c r="T978" s="124"/>
      <c r="U978" s="125"/>
      <c r="V978" s="125"/>
      <c r="W978" s="125"/>
      <c r="X978" s="125"/>
      <c r="Y978" s="125"/>
      <c r="Z978" s="125"/>
      <c r="AA978" s="125"/>
    </row>
    <row r="979" s="86" customFormat="1" ht="12.75" customHeight="1" spans="1:27">
      <c r="A979" s="136"/>
      <c r="B979" s="136"/>
      <c r="C979" s="125"/>
      <c r="D979" s="136"/>
      <c r="E979" s="136"/>
      <c r="F979" s="136"/>
      <c r="G979" s="336"/>
      <c r="H979" s="136"/>
      <c r="I979" s="124"/>
      <c r="J979" s="125"/>
      <c r="K979" s="125"/>
      <c r="L979" s="125"/>
      <c r="M979" s="125"/>
      <c r="N979" s="125"/>
      <c r="O979" s="125"/>
      <c r="P979" s="125"/>
      <c r="Q979" s="136"/>
      <c r="R979" s="125"/>
      <c r="S979" s="136"/>
      <c r="T979" s="124"/>
      <c r="U979" s="125"/>
      <c r="V979" s="125"/>
      <c r="W979" s="125"/>
      <c r="X979" s="125"/>
      <c r="Y979" s="125"/>
      <c r="Z979" s="125"/>
      <c r="AA979" s="125"/>
    </row>
    <row r="980" s="86" customFormat="1" ht="12.75" customHeight="1" spans="1:27">
      <c r="A980" s="136"/>
      <c r="B980" s="136"/>
      <c r="C980" s="125"/>
      <c r="D980" s="136"/>
      <c r="E980" s="136"/>
      <c r="F980" s="136"/>
      <c r="G980" s="336"/>
      <c r="H980" s="136"/>
      <c r="I980" s="124"/>
      <c r="J980" s="125"/>
      <c r="K980" s="125"/>
      <c r="L980" s="125"/>
      <c r="M980" s="125"/>
      <c r="N980" s="125"/>
      <c r="O980" s="125"/>
      <c r="P980" s="125"/>
      <c r="Q980" s="136"/>
      <c r="R980" s="125"/>
      <c r="S980" s="136"/>
      <c r="T980" s="124"/>
      <c r="U980" s="125"/>
      <c r="V980" s="125"/>
      <c r="W980" s="125"/>
      <c r="X980" s="125"/>
      <c r="Y980" s="125"/>
      <c r="Z980" s="125"/>
      <c r="AA980" s="125"/>
    </row>
    <row r="981" s="86" customFormat="1" ht="12.75" customHeight="1" spans="1:27">
      <c r="A981" s="136"/>
      <c r="B981" s="136"/>
      <c r="C981" s="125"/>
      <c r="D981" s="136"/>
      <c r="E981" s="136"/>
      <c r="F981" s="136"/>
      <c r="G981" s="336"/>
      <c r="H981" s="136"/>
      <c r="I981" s="124"/>
      <c r="J981" s="125"/>
      <c r="K981" s="125"/>
      <c r="L981" s="125"/>
      <c r="M981" s="125"/>
      <c r="N981" s="125"/>
      <c r="O981" s="125"/>
      <c r="P981" s="125"/>
      <c r="Q981" s="136"/>
      <c r="R981" s="125"/>
      <c r="S981" s="136"/>
      <c r="T981" s="124"/>
      <c r="U981" s="125"/>
      <c r="V981" s="125"/>
      <c r="W981" s="125"/>
      <c r="X981" s="125"/>
      <c r="Y981" s="125"/>
      <c r="Z981" s="125"/>
      <c r="AA981" s="125"/>
    </row>
    <row r="982" s="86" customFormat="1" ht="12.75" customHeight="1" spans="1:27">
      <c r="A982" s="136"/>
      <c r="B982" s="136"/>
      <c r="C982" s="125"/>
      <c r="D982" s="136"/>
      <c r="E982" s="136"/>
      <c r="F982" s="136"/>
      <c r="G982" s="336"/>
      <c r="H982" s="136"/>
      <c r="I982" s="124"/>
      <c r="J982" s="125"/>
      <c r="K982" s="125"/>
      <c r="L982" s="125"/>
      <c r="M982" s="125"/>
      <c r="N982" s="125"/>
      <c r="O982" s="125"/>
      <c r="P982" s="125"/>
      <c r="Q982" s="136"/>
      <c r="R982" s="125"/>
      <c r="S982" s="136"/>
      <c r="T982" s="124"/>
      <c r="U982" s="125"/>
      <c r="V982" s="125"/>
      <c r="W982" s="125"/>
      <c r="X982" s="125"/>
      <c r="Y982" s="125"/>
      <c r="Z982" s="125"/>
      <c r="AA982" s="125"/>
    </row>
    <row r="983" s="86" customFormat="1" ht="12.75" customHeight="1" spans="1:27">
      <c r="A983" s="136"/>
      <c r="B983" s="136"/>
      <c r="C983" s="125"/>
      <c r="D983" s="136"/>
      <c r="E983" s="136"/>
      <c r="F983" s="136"/>
      <c r="G983" s="336"/>
      <c r="H983" s="136"/>
      <c r="I983" s="124"/>
      <c r="J983" s="125"/>
      <c r="K983" s="125"/>
      <c r="L983" s="125"/>
      <c r="M983" s="125"/>
      <c r="N983" s="125"/>
      <c r="O983" s="125"/>
      <c r="P983" s="125"/>
      <c r="Q983" s="136"/>
      <c r="R983" s="125"/>
      <c r="S983" s="136"/>
      <c r="T983" s="124"/>
      <c r="U983" s="125"/>
      <c r="V983" s="125"/>
      <c r="W983" s="125"/>
      <c r="X983" s="125"/>
      <c r="Y983" s="125"/>
      <c r="Z983" s="125"/>
      <c r="AA983" s="125"/>
    </row>
    <row r="984" s="86" customFormat="1" ht="12.75" customHeight="1" spans="1:27">
      <c r="A984" s="136"/>
      <c r="B984" s="136"/>
      <c r="C984" s="125"/>
      <c r="D984" s="136"/>
      <c r="E984" s="136"/>
      <c r="F984" s="136"/>
      <c r="G984" s="336"/>
      <c r="H984" s="136"/>
      <c r="I984" s="124"/>
      <c r="J984" s="125"/>
      <c r="K984" s="125"/>
      <c r="L984" s="125"/>
      <c r="M984" s="125"/>
      <c r="N984" s="125"/>
      <c r="O984" s="125"/>
      <c r="P984" s="125"/>
      <c r="Q984" s="136"/>
      <c r="R984" s="125"/>
      <c r="S984" s="136"/>
      <c r="T984" s="124"/>
      <c r="U984" s="125"/>
      <c r="V984" s="125"/>
      <c r="W984" s="125"/>
      <c r="X984" s="125"/>
      <c r="Y984" s="125"/>
      <c r="Z984" s="125"/>
      <c r="AA984" s="125"/>
    </row>
    <row r="985" s="86" customFormat="1" ht="12.75" customHeight="1" spans="1:27">
      <c r="A985" s="136"/>
      <c r="B985" s="136"/>
      <c r="C985" s="125"/>
      <c r="D985" s="136"/>
      <c r="E985" s="136"/>
      <c r="F985" s="136"/>
      <c r="G985" s="336"/>
      <c r="H985" s="136"/>
      <c r="I985" s="124"/>
      <c r="J985" s="125"/>
      <c r="K985" s="125"/>
      <c r="L985" s="125"/>
      <c r="M985" s="125"/>
      <c r="N985" s="125"/>
      <c r="O985" s="125"/>
      <c r="P985" s="125"/>
      <c r="Q985" s="136"/>
      <c r="R985" s="125"/>
      <c r="S985" s="136"/>
      <c r="T985" s="124"/>
      <c r="U985" s="125"/>
      <c r="V985" s="125"/>
      <c r="W985" s="125"/>
      <c r="X985" s="125"/>
      <c r="Y985" s="125"/>
      <c r="Z985" s="125"/>
      <c r="AA985" s="125"/>
    </row>
    <row r="986" s="86" customFormat="1" ht="12.75" customHeight="1" spans="1:27">
      <c r="A986" s="136"/>
      <c r="B986" s="136"/>
      <c r="C986" s="125"/>
      <c r="D986" s="136"/>
      <c r="E986" s="136"/>
      <c r="F986" s="136"/>
      <c r="G986" s="336"/>
      <c r="H986" s="136"/>
      <c r="I986" s="124"/>
      <c r="J986" s="125"/>
      <c r="K986" s="125"/>
      <c r="L986" s="125"/>
      <c r="M986" s="125"/>
      <c r="N986" s="125"/>
      <c r="O986" s="125"/>
      <c r="P986" s="125"/>
      <c r="Q986" s="136"/>
      <c r="R986" s="125"/>
      <c r="S986" s="136"/>
      <c r="T986" s="124"/>
      <c r="U986" s="125"/>
      <c r="V986" s="125"/>
      <c r="W986" s="125"/>
      <c r="X986" s="125"/>
      <c r="Y986" s="125"/>
      <c r="Z986" s="125"/>
      <c r="AA986" s="125"/>
    </row>
    <row r="987" s="86" customFormat="1" ht="12.75" customHeight="1" spans="1:27">
      <c r="A987" s="136"/>
      <c r="B987" s="136"/>
      <c r="C987" s="125"/>
      <c r="D987" s="136"/>
      <c r="E987" s="136"/>
      <c r="F987" s="136"/>
      <c r="G987" s="336"/>
      <c r="H987" s="136"/>
      <c r="I987" s="124"/>
      <c r="J987" s="125"/>
      <c r="K987" s="125"/>
      <c r="L987" s="125"/>
      <c r="M987" s="125"/>
      <c r="N987" s="125"/>
      <c r="O987" s="125"/>
      <c r="P987" s="125"/>
      <c r="Q987" s="136"/>
      <c r="R987" s="125"/>
      <c r="S987" s="136"/>
      <c r="T987" s="124"/>
      <c r="U987" s="125"/>
      <c r="V987" s="125"/>
      <c r="W987" s="125"/>
      <c r="X987" s="125"/>
      <c r="Y987" s="125"/>
      <c r="Z987" s="125"/>
      <c r="AA987" s="125"/>
    </row>
    <row r="988" s="86" customFormat="1" ht="12.75" customHeight="1" spans="1:27">
      <c r="A988" s="136"/>
      <c r="B988" s="136"/>
      <c r="C988" s="125"/>
      <c r="D988" s="136"/>
      <c r="E988" s="136"/>
      <c r="F988" s="136"/>
      <c r="G988" s="336"/>
      <c r="H988" s="136"/>
      <c r="I988" s="124"/>
      <c r="J988" s="125"/>
      <c r="K988" s="125"/>
      <c r="L988" s="125"/>
      <c r="M988" s="125"/>
      <c r="N988" s="125"/>
      <c r="O988" s="125"/>
      <c r="P988" s="125"/>
      <c r="Q988" s="136"/>
      <c r="R988" s="125"/>
      <c r="S988" s="136"/>
      <c r="T988" s="124"/>
      <c r="U988" s="125"/>
      <c r="V988" s="125"/>
      <c r="W988" s="125"/>
      <c r="X988" s="125"/>
      <c r="Y988" s="125"/>
      <c r="Z988" s="125"/>
      <c r="AA988" s="125"/>
    </row>
    <row r="989" s="86" customFormat="1" ht="12.75" customHeight="1" spans="1:27">
      <c r="A989" s="136"/>
      <c r="B989" s="136"/>
      <c r="C989" s="125"/>
      <c r="D989" s="136"/>
      <c r="E989" s="136"/>
      <c r="F989" s="136"/>
      <c r="G989" s="336"/>
      <c r="H989" s="136"/>
      <c r="I989" s="124"/>
      <c r="J989" s="125"/>
      <c r="K989" s="125"/>
      <c r="L989" s="125"/>
      <c r="M989" s="125"/>
      <c r="N989" s="125"/>
      <c r="O989" s="125"/>
      <c r="P989" s="125"/>
      <c r="Q989" s="136"/>
      <c r="R989" s="125"/>
      <c r="S989" s="136"/>
      <c r="T989" s="124"/>
      <c r="U989" s="125"/>
      <c r="V989" s="125"/>
      <c r="W989" s="125"/>
      <c r="X989" s="125"/>
      <c r="Y989" s="125"/>
      <c r="Z989" s="125"/>
      <c r="AA989" s="125"/>
    </row>
    <row r="990" s="86" customFormat="1" ht="12.75" customHeight="1" spans="1:27">
      <c r="A990" s="136"/>
      <c r="B990" s="136"/>
      <c r="C990" s="125"/>
      <c r="D990" s="136"/>
      <c r="E990" s="136"/>
      <c r="F990" s="136"/>
      <c r="G990" s="336"/>
      <c r="H990" s="136"/>
      <c r="I990" s="124"/>
      <c r="J990" s="125"/>
      <c r="K990" s="125"/>
      <c r="L990" s="125"/>
      <c r="M990" s="125"/>
      <c r="N990" s="125"/>
      <c r="O990" s="125"/>
      <c r="P990" s="125"/>
      <c r="Q990" s="136"/>
      <c r="R990" s="125"/>
      <c r="S990" s="136"/>
      <c r="T990" s="124"/>
      <c r="U990" s="125"/>
      <c r="V990" s="125"/>
      <c r="W990" s="125"/>
      <c r="X990" s="125"/>
      <c r="Y990" s="125"/>
      <c r="Z990" s="125"/>
      <c r="AA990" s="125"/>
    </row>
    <row r="991" s="86" customFormat="1" ht="12.75" customHeight="1" spans="1:27">
      <c r="A991" s="136"/>
      <c r="B991" s="136"/>
      <c r="C991" s="125"/>
      <c r="D991" s="136"/>
      <c r="E991" s="136"/>
      <c r="F991" s="136"/>
      <c r="G991" s="336"/>
      <c r="H991" s="136"/>
      <c r="I991" s="124"/>
      <c r="J991" s="125"/>
      <c r="K991" s="125"/>
      <c r="L991" s="125"/>
      <c r="M991" s="125"/>
      <c r="N991" s="125"/>
      <c r="O991" s="125"/>
      <c r="P991" s="125"/>
      <c r="Q991" s="136"/>
      <c r="R991" s="125"/>
      <c r="S991" s="136"/>
      <c r="T991" s="124"/>
      <c r="U991" s="125"/>
      <c r="V991" s="125"/>
      <c r="W991" s="125"/>
      <c r="X991" s="125"/>
      <c r="Y991" s="125"/>
      <c r="Z991" s="125"/>
      <c r="AA991" s="125"/>
    </row>
    <row r="992" s="86" customFormat="1" ht="12.75" customHeight="1" spans="1:27">
      <c r="A992" s="136"/>
      <c r="B992" s="136"/>
      <c r="C992" s="125"/>
      <c r="D992" s="136"/>
      <c r="E992" s="136"/>
      <c r="F992" s="136"/>
      <c r="G992" s="336"/>
      <c r="H992" s="136"/>
      <c r="I992" s="124"/>
      <c r="J992" s="125"/>
      <c r="K992" s="125"/>
      <c r="L992" s="125"/>
      <c r="M992" s="125"/>
      <c r="N992" s="125"/>
      <c r="O992" s="125"/>
      <c r="P992" s="125"/>
      <c r="Q992" s="136"/>
      <c r="R992" s="125"/>
      <c r="S992" s="136"/>
      <c r="T992" s="124"/>
      <c r="U992" s="125"/>
      <c r="V992" s="125"/>
      <c r="W992" s="125"/>
      <c r="X992" s="125"/>
      <c r="Y992" s="125"/>
      <c r="Z992" s="125"/>
      <c r="AA992" s="125"/>
    </row>
    <row r="993" s="86" customFormat="1" ht="12.75" customHeight="1" spans="1:27">
      <c r="A993" s="136"/>
      <c r="B993" s="136"/>
      <c r="C993" s="125"/>
      <c r="D993" s="136"/>
      <c r="E993" s="136"/>
      <c r="F993" s="136"/>
      <c r="G993" s="336"/>
      <c r="H993" s="136"/>
      <c r="I993" s="124"/>
      <c r="J993" s="125"/>
      <c r="K993" s="125"/>
      <c r="L993" s="125"/>
      <c r="M993" s="125"/>
      <c r="N993" s="125"/>
      <c r="O993" s="125"/>
      <c r="P993" s="125"/>
      <c r="Q993" s="136"/>
      <c r="R993" s="125"/>
      <c r="S993" s="136"/>
      <c r="T993" s="124"/>
      <c r="U993" s="125"/>
      <c r="V993" s="125"/>
      <c r="W993" s="125"/>
      <c r="X993" s="125"/>
      <c r="Y993" s="125"/>
      <c r="Z993" s="125"/>
      <c r="AA993" s="125"/>
    </row>
    <row r="994" s="86" customFormat="1" ht="12.75" customHeight="1" spans="1:27">
      <c r="A994" s="136"/>
      <c r="B994" s="136"/>
      <c r="C994" s="125"/>
      <c r="D994" s="136"/>
      <c r="E994" s="136"/>
      <c r="F994" s="136"/>
      <c r="G994" s="336"/>
      <c r="H994" s="136"/>
      <c r="I994" s="124"/>
      <c r="J994" s="125"/>
      <c r="K994" s="125"/>
      <c r="L994" s="125"/>
      <c r="M994" s="125"/>
      <c r="N994" s="125"/>
      <c r="O994" s="125"/>
      <c r="P994" s="125"/>
      <c r="Q994" s="136"/>
      <c r="R994" s="125"/>
      <c r="S994" s="136"/>
      <c r="T994" s="124"/>
      <c r="U994" s="125"/>
      <c r="V994" s="125"/>
      <c r="W994" s="125"/>
      <c r="X994" s="125"/>
      <c r="Y994" s="125"/>
      <c r="Z994" s="125"/>
      <c r="AA994" s="125"/>
    </row>
    <row r="995" s="86" customFormat="1" ht="12.75" customHeight="1" spans="1:27">
      <c r="A995" s="136"/>
      <c r="B995" s="136"/>
      <c r="C995" s="125"/>
      <c r="D995" s="136"/>
      <c r="E995" s="136"/>
      <c r="F995" s="136"/>
      <c r="G995" s="336"/>
      <c r="H995" s="136"/>
      <c r="I995" s="124"/>
      <c r="J995" s="125"/>
      <c r="K995" s="125"/>
      <c r="L995" s="125"/>
      <c r="M995" s="125"/>
      <c r="N995" s="125"/>
      <c r="O995" s="125"/>
      <c r="P995" s="125"/>
      <c r="Q995" s="136"/>
      <c r="R995" s="125"/>
      <c r="S995" s="136"/>
      <c r="T995" s="124"/>
      <c r="U995" s="125"/>
      <c r="V995" s="125"/>
      <c r="W995" s="125"/>
      <c r="X995" s="125"/>
      <c r="Y995" s="125"/>
      <c r="Z995" s="125"/>
      <c r="AA995" s="125"/>
    </row>
    <row r="996" s="86" customFormat="1" ht="12.75" customHeight="1" spans="1:27">
      <c r="A996" s="136"/>
      <c r="B996" s="136"/>
      <c r="C996" s="125"/>
      <c r="D996" s="136"/>
      <c r="E996" s="136"/>
      <c r="F996" s="136"/>
      <c r="G996" s="336"/>
      <c r="H996" s="136"/>
      <c r="I996" s="124"/>
      <c r="J996" s="125"/>
      <c r="K996" s="125"/>
      <c r="L996" s="125"/>
      <c r="M996" s="125"/>
      <c r="N996" s="125"/>
      <c r="O996" s="125"/>
      <c r="P996" s="125"/>
      <c r="Q996" s="136"/>
      <c r="R996" s="125"/>
      <c r="S996" s="136"/>
      <c r="T996" s="124"/>
      <c r="U996" s="125"/>
      <c r="V996" s="125"/>
      <c r="W996" s="125"/>
      <c r="X996" s="125"/>
      <c r="Y996" s="125"/>
      <c r="Z996" s="125"/>
      <c r="AA996" s="125"/>
    </row>
    <row r="997" s="86" customFormat="1" ht="12.75" customHeight="1" spans="1:27">
      <c r="A997" s="136"/>
      <c r="B997" s="136"/>
      <c r="C997" s="125"/>
      <c r="D997" s="136"/>
      <c r="E997" s="136"/>
      <c r="F997" s="136"/>
      <c r="G997" s="336"/>
      <c r="H997" s="136"/>
      <c r="I997" s="124"/>
      <c r="J997" s="125"/>
      <c r="K997" s="125"/>
      <c r="L997" s="125"/>
      <c r="M997" s="125"/>
      <c r="N997" s="125"/>
      <c r="O997" s="125"/>
      <c r="P997" s="125"/>
      <c r="Q997" s="136"/>
      <c r="R997" s="125"/>
      <c r="S997" s="136"/>
      <c r="T997" s="124"/>
      <c r="U997" s="125"/>
      <c r="V997" s="125"/>
      <c r="W997" s="125"/>
      <c r="X997" s="125"/>
      <c r="Y997" s="125"/>
      <c r="Z997" s="125"/>
      <c r="AA997" s="125"/>
    </row>
    <row r="998" s="86" customFormat="1" ht="12.75" customHeight="1" spans="1:27">
      <c r="A998" s="136"/>
      <c r="B998" s="136"/>
      <c r="C998" s="125"/>
      <c r="D998" s="136"/>
      <c r="E998" s="136"/>
      <c r="F998" s="136"/>
      <c r="G998" s="336"/>
      <c r="H998" s="136"/>
      <c r="I998" s="124"/>
      <c r="J998" s="125"/>
      <c r="K998" s="125"/>
      <c r="L998" s="125"/>
      <c r="M998" s="125"/>
      <c r="N998" s="125"/>
      <c r="O998" s="125"/>
      <c r="P998" s="125"/>
      <c r="Q998" s="136"/>
      <c r="R998" s="125"/>
      <c r="S998" s="136"/>
      <c r="T998" s="124"/>
      <c r="U998" s="125"/>
      <c r="V998" s="125"/>
      <c r="W998" s="125"/>
      <c r="X998" s="125"/>
      <c r="Y998" s="125"/>
      <c r="Z998" s="125"/>
      <c r="AA998" s="125"/>
    </row>
    <row r="999" s="86" customFormat="1" ht="12.75" customHeight="1" spans="1:27">
      <c r="A999" s="136"/>
      <c r="B999" s="136"/>
      <c r="C999" s="125"/>
      <c r="D999" s="136"/>
      <c r="E999" s="136"/>
      <c r="F999" s="136"/>
      <c r="G999" s="336"/>
      <c r="H999" s="136"/>
      <c r="I999" s="124"/>
      <c r="J999" s="125"/>
      <c r="K999" s="125"/>
      <c r="L999" s="125"/>
      <c r="M999" s="125"/>
      <c r="N999" s="125"/>
      <c r="O999" s="125"/>
      <c r="P999" s="125"/>
      <c r="Q999" s="136"/>
      <c r="R999" s="125"/>
      <c r="S999" s="136"/>
      <c r="T999" s="124"/>
      <c r="U999" s="125"/>
      <c r="V999" s="125"/>
      <c r="W999" s="125"/>
      <c r="X999" s="125"/>
      <c r="Y999" s="125"/>
      <c r="Z999" s="125"/>
      <c r="AA999" s="125"/>
    </row>
    <row r="1000" s="86" customFormat="1" ht="12.75" customHeight="1" spans="1:27">
      <c r="A1000" s="136"/>
      <c r="B1000" s="136"/>
      <c r="C1000" s="125"/>
      <c r="D1000" s="136"/>
      <c r="E1000" s="136"/>
      <c r="F1000" s="136"/>
      <c r="G1000" s="336"/>
      <c r="H1000" s="136"/>
      <c r="I1000" s="124"/>
      <c r="J1000" s="125"/>
      <c r="K1000" s="125"/>
      <c r="L1000" s="125"/>
      <c r="M1000" s="125"/>
      <c r="N1000" s="125"/>
      <c r="O1000" s="125"/>
      <c r="P1000" s="125"/>
      <c r="Q1000" s="136"/>
      <c r="R1000" s="125"/>
      <c r="S1000" s="136"/>
      <c r="T1000" s="124"/>
      <c r="U1000" s="125"/>
      <c r="V1000" s="125"/>
      <c r="W1000" s="125"/>
      <c r="X1000" s="125"/>
      <c r="Y1000" s="125"/>
      <c r="Z1000" s="125"/>
      <c r="AA1000" s="125"/>
    </row>
    <row r="1001" s="86" customFormat="1" ht="12.75" customHeight="1" spans="1:27">
      <c r="A1001" s="136"/>
      <c r="B1001" s="136"/>
      <c r="C1001" s="125"/>
      <c r="D1001" s="136"/>
      <c r="E1001" s="136"/>
      <c r="F1001" s="136"/>
      <c r="G1001" s="336"/>
      <c r="H1001" s="136"/>
      <c r="I1001" s="124"/>
      <c r="J1001" s="125"/>
      <c r="K1001" s="125"/>
      <c r="L1001" s="125"/>
      <c r="M1001" s="125"/>
      <c r="N1001" s="125"/>
      <c r="O1001" s="125"/>
      <c r="P1001" s="125"/>
      <c r="Q1001" s="136"/>
      <c r="R1001" s="125"/>
      <c r="S1001" s="136"/>
      <c r="T1001" s="124"/>
      <c r="U1001" s="125"/>
      <c r="V1001" s="125"/>
      <c r="W1001" s="125"/>
      <c r="X1001" s="125"/>
      <c r="Y1001" s="125"/>
      <c r="Z1001" s="125"/>
      <c r="AA1001" s="125"/>
    </row>
  </sheetData>
  <mergeCells count="87">
    <mergeCell ref="B1:G1"/>
    <mergeCell ref="A2:G2"/>
    <mergeCell ref="A3:G3"/>
    <mergeCell ref="A4:G4"/>
    <mergeCell ref="A5:G5"/>
    <mergeCell ref="A6:D6"/>
    <mergeCell ref="E6:G6"/>
    <mergeCell ref="A7:D7"/>
    <mergeCell ref="E7:G7"/>
    <mergeCell ref="A8:D8"/>
    <mergeCell ref="E8:G8"/>
    <mergeCell ref="A9:D9"/>
    <mergeCell ref="E9:G9"/>
    <mergeCell ref="A10:B10"/>
    <mergeCell ref="C10:D10"/>
    <mergeCell ref="E10:F10"/>
    <mergeCell ref="A11:B11"/>
    <mergeCell ref="C11:D11"/>
    <mergeCell ref="E11:F11"/>
    <mergeCell ref="A12:G12"/>
    <mergeCell ref="A13:G13"/>
    <mergeCell ref="A16:B16"/>
    <mergeCell ref="C16:D16"/>
    <mergeCell ref="E16:G16"/>
    <mergeCell ref="A17:B17"/>
    <mergeCell ref="C17:D17"/>
    <mergeCell ref="E17:G17"/>
    <mergeCell ref="A18:B18"/>
    <mergeCell ref="C18:D18"/>
    <mergeCell ref="E18:G18"/>
    <mergeCell ref="A19:B19"/>
    <mergeCell ref="C19:D19"/>
    <mergeCell ref="E19:G19"/>
    <mergeCell ref="A20:B20"/>
    <mergeCell ref="C20:D20"/>
    <mergeCell ref="E20:G20"/>
    <mergeCell ref="A21:B21"/>
    <mergeCell ref="C21:D21"/>
    <mergeCell ref="E21:G21"/>
    <mergeCell ref="A22:B22"/>
    <mergeCell ref="C22:D22"/>
    <mergeCell ref="E22:G22"/>
    <mergeCell ref="A23:B23"/>
    <mergeCell ref="C23:D23"/>
    <mergeCell ref="E23:G23"/>
    <mergeCell ref="A24:B24"/>
    <mergeCell ref="C24:D24"/>
    <mergeCell ref="E24:G24"/>
    <mergeCell ref="A25:B25"/>
    <mergeCell ref="C25:D25"/>
    <mergeCell ref="E25:G25"/>
    <mergeCell ref="A26:B26"/>
    <mergeCell ref="C26:D26"/>
    <mergeCell ref="E26:G26"/>
    <mergeCell ref="A27:B27"/>
    <mergeCell ref="C27:D27"/>
    <mergeCell ref="E27:G27"/>
    <mergeCell ref="A28:B28"/>
    <mergeCell ref="C28:D28"/>
    <mergeCell ref="E28:G28"/>
    <mergeCell ref="A29:B29"/>
    <mergeCell ref="C29:D29"/>
    <mergeCell ref="E29:G29"/>
    <mergeCell ref="A30:B30"/>
    <mergeCell ref="C30:D30"/>
    <mergeCell ref="E30:G30"/>
    <mergeCell ref="A31:B31"/>
    <mergeCell ref="C31:D31"/>
    <mergeCell ref="E31:G31"/>
    <mergeCell ref="A32:B32"/>
    <mergeCell ref="C32:D32"/>
    <mergeCell ref="E32:G32"/>
    <mergeCell ref="A33:B33"/>
    <mergeCell ref="C33:D33"/>
    <mergeCell ref="E33:G33"/>
    <mergeCell ref="A34:B34"/>
    <mergeCell ref="C34:D34"/>
    <mergeCell ref="E34:G34"/>
    <mergeCell ref="A35:B35"/>
    <mergeCell ref="C35:D35"/>
    <mergeCell ref="E35:G35"/>
    <mergeCell ref="A36:D36"/>
    <mergeCell ref="E36:G36"/>
    <mergeCell ref="A37:G37"/>
    <mergeCell ref="A14:B15"/>
    <mergeCell ref="C14:D15"/>
    <mergeCell ref="E14:G15"/>
  </mergeCells>
  <printOptions horizontalCentered="1"/>
  <pageMargins left="0.251388888888889" right="0.251388888888889" top="0.751388888888889" bottom="0.751388888888889" header="0.298611111111111" footer="0.298611111111111"/>
  <pageSetup paperSize="9" scale="65" orientation="portrait"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21"/>
  <sheetViews>
    <sheetView view="pageBreakPreview" zoomScaleNormal="100" topLeftCell="A7" workbookViewId="0">
      <selection activeCell="A9" sqref="A9:G9"/>
    </sheetView>
  </sheetViews>
  <sheetFormatPr defaultColWidth="12.6666666666667" defaultRowHeight="15" customHeight="1"/>
  <cols>
    <col min="1" max="1" width="7.66666666666667" style="86" customWidth="1"/>
    <col min="2" max="2" width="13.2190476190476" style="86" customWidth="1"/>
    <col min="3" max="3" width="12.7809523809524" style="86" customWidth="1"/>
    <col min="4" max="4" width="63.6666666666667" style="86" customWidth="1"/>
    <col min="5" max="5" width="7.88571428571429" style="86" customWidth="1"/>
    <col min="6" max="6" width="12.7809523809524" style="86" customWidth="1"/>
    <col min="7" max="7" width="14.7809523809524" style="86" customWidth="1"/>
    <col min="8" max="8" width="8.78095238095238" style="86" customWidth="1"/>
    <col min="9" max="9" width="14.7809523809524" style="86" customWidth="1"/>
    <col min="10" max="10" width="16.8571428571429" style="86" customWidth="1"/>
    <col min="11" max="11" width="22.1047619047619" style="86" customWidth="1"/>
    <col min="12" max="12" width="10.8857142857143" style="86" customWidth="1"/>
    <col min="13" max="13" width="6.78095238095238" style="86" customWidth="1"/>
    <col min="14" max="14" width="7.78095238095238" style="86" customWidth="1"/>
    <col min="15" max="15" width="24.1047619047619" style="86" customWidth="1"/>
    <col min="16" max="16384" width="12.6666666666667" style="86"/>
  </cols>
  <sheetData>
    <row r="1" s="86" customFormat="1" ht="53" customHeight="1" spans="1:15">
      <c r="A1" s="252"/>
      <c r="B1" s="146"/>
      <c r="C1" s="146"/>
      <c r="D1" s="146"/>
      <c r="E1" s="146"/>
      <c r="F1" s="146"/>
      <c r="G1" s="146"/>
      <c r="H1" s="146"/>
      <c r="I1" s="146"/>
      <c r="J1" s="146"/>
      <c r="K1" s="294"/>
      <c r="L1" s="122"/>
      <c r="M1" s="122"/>
      <c r="N1" s="122"/>
      <c r="O1" s="122"/>
    </row>
    <row r="2" s="86" customFormat="1" ht="12.75" customHeight="1" spans="1:15">
      <c r="A2" s="89" t="str">
        <f>[1]RESUMO!A2</f>
        <v>PREFEITURA MUNICIPAL DE CAMARAGIBE</v>
      </c>
      <c r="B2" s="90"/>
      <c r="C2" s="149"/>
      <c r="D2" s="149"/>
      <c r="E2" s="149"/>
      <c r="F2" s="149"/>
      <c r="G2" s="149"/>
      <c r="H2" s="149"/>
      <c r="I2" s="149"/>
      <c r="J2" s="149"/>
      <c r="K2" s="63"/>
      <c r="L2" s="125"/>
      <c r="M2" s="125"/>
      <c r="N2" s="125"/>
      <c r="O2" s="125"/>
    </row>
    <row r="3" s="86" customFormat="1" ht="12.75" customHeight="1" spans="1:15">
      <c r="A3" s="89" t="str">
        <f>[1]RESUMO!A3</f>
        <v>SECRETARIA DE INFRAESTRUTURA </v>
      </c>
      <c r="B3" s="90"/>
      <c r="C3" s="149"/>
      <c r="D3" s="149"/>
      <c r="E3" s="149"/>
      <c r="F3" s="149"/>
      <c r="G3" s="149"/>
      <c r="H3" s="149"/>
      <c r="I3" s="149"/>
      <c r="J3" s="149"/>
      <c r="K3" s="63"/>
      <c r="L3" s="125"/>
      <c r="M3" s="125"/>
      <c r="N3" s="125"/>
      <c r="O3" s="125"/>
    </row>
    <row r="4" s="86" customFormat="1" ht="12.75" customHeight="1" spans="1:15">
      <c r="A4" s="253"/>
      <c r="B4" s="254"/>
      <c r="C4" s="254"/>
      <c r="D4" s="255"/>
      <c r="E4" s="254"/>
      <c r="F4" s="254"/>
      <c r="G4" s="254"/>
      <c r="H4" s="254"/>
      <c r="I4" s="254"/>
      <c r="J4" s="254"/>
      <c r="K4" s="295"/>
      <c r="L4" s="125"/>
      <c r="M4" s="125"/>
      <c r="N4" s="125"/>
      <c r="O4" s="125"/>
    </row>
    <row r="5" s="86" customFormat="1" ht="21.75" customHeight="1" spans="1:15">
      <c r="A5" s="93" t="s">
        <v>40</v>
      </c>
      <c r="B5" s="93"/>
      <c r="C5" s="17"/>
      <c r="D5" s="17"/>
      <c r="E5" s="17"/>
      <c r="F5" s="17"/>
      <c r="G5" s="17"/>
      <c r="H5" s="17"/>
      <c r="I5" s="17"/>
      <c r="J5" s="17"/>
      <c r="K5" s="17"/>
      <c r="L5" s="125"/>
      <c r="M5" s="125"/>
      <c r="N5" s="125"/>
      <c r="O5" s="125"/>
    </row>
    <row r="6" s="86" customFormat="1" ht="14" customHeight="1" spans="1:15">
      <c r="A6" s="94" t="s">
        <v>3</v>
      </c>
      <c r="B6" s="94"/>
      <c r="C6" s="73"/>
      <c r="D6" s="73"/>
      <c r="E6" s="73"/>
      <c r="F6" s="73"/>
      <c r="G6" s="73"/>
      <c r="H6" s="256" t="s">
        <v>4</v>
      </c>
      <c r="I6" s="73"/>
      <c r="J6" s="73"/>
      <c r="K6" s="73"/>
      <c r="L6" s="125"/>
      <c r="M6" s="125"/>
      <c r="N6" s="125"/>
      <c r="O6" s="125"/>
    </row>
    <row r="7" s="86" customFormat="1" ht="42" customHeight="1" spans="1:15">
      <c r="A7" s="257" t="str">
        <f>[1]RESUMO!A8</f>
        <v>OBRA DE PAVIMENTAÇÃO, DRENAGEM E SINALIZAÇÃO DE VIAS EM DIVERSOS BAIRROS NO MUNICÍPIO DE CAMARAGIBE - PE</v>
      </c>
      <c r="B7" s="257"/>
      <c r="C7" s="258"/>
      <c r="D7" s="258"/>
      <c r="E7" s="258"/>
      <c r="F7" s="258"/>
      <c r="G7" s="258"/>
      <c r="H7" s="97"/>
      <c r="I7" s="73"/>
      <c r="J7" s="73"/>
      <c r="K7" s="73"/>
      <c r="L7" s="125"/>
      <c r="M7" s="125"/>
      <c r="N7" s="125"/>
      <c r="O7" s="125"/>
    </row>
    <row r="8" s="86" customFormat="1" ht="19" customHeight="1" spans="1:15">
      <c r="A8" s="94" t="s">
        <v>6</v>
      </c>
      <c r="B8" s="94"/>
      <c r="C8" s="73"/>
      <c r="D8" s="73"/>
      <c r="E8" s="73"/>
      <c r="F8" s="73"/>
      <c r="G8" s="73"/>
      <c r="H8" s="259" t="s">
        <v>7</v>
      </c>
      <c r="I8" s="73"/>
      <c r="J8" s="73"/>
      <c r="K8" s="73"/>
      <c r="L8" s="125"/>
      <c r="M8" s="125"/>
      <c r="N8" s="125"/>
      <c r="O8" s="125"/>
    </row>
    <row r="9" s="86" customFormat="1" ht="96" customHeight="1" spans="1:15">
      <c r="A9" s="99" t="str">
        <f>[1]RESUMO!A10</f>
        <v>TRAVESSA JACUÍPE, RUA SÃO SEBASTIÃO, RUA PIRACICABA DO SUL (SÃO JOÃO E SÃO PAULO) - RUA MARCOS DO NASCIMENTO (JOÃO PAULO II) - RUA PRAZERES LOPES DOS SANTOS (TABATINGA) - TRAVESSA SÃO MIGUEL, RUA PORTO AMAZONAS (SÃO PEDRO) - RUA TRÊS MARIAS (SANTA MÔNICA) - RUA JOSÉ ANTÔNIO DE LUNA (BAIRRO NOVO DO CARMELO) - RUA PRESIDENTE COSTA E SILVA (JARDIM PRIMAVERA) - RUA MARIA DE SOUZA ARAÚJO (SANTA TEREZA) - RUA CASSIMIRO DE ABREU (CÉU AZUL) - RUA MARIA JOSÉ ALVES (TIMBI) - RUA SÃO GONÇALO DO AMARANTE (SANTA MONICA) - RUA SÃO JOÃO DA BARRA (ALBERTO MAIA) - RUA DR. BEZERRA DE MENEZES (VILA DA INABI)</v>
      </c>
      <c r="B9" s="99"/>
      <c r="C9" s="100"/>
      <c r="D9" s="100"/>
      <c r="E9" s="100"/>
      <c r="F9" s="100"/>
      <c r="G9" s="100"/>
      <c r="H9" s="101" t="str">
        <f>[1]RESUMO!E10</f>
        <v>PREFEITURA MUNICIPAL DE CAMARAGIBE</v>
      </c>
      <c r="I9" s="73"/>
      <c r="J9" s="73"/>
      <c r="K9" s="73"/>
      <c r="L9" s="125"/>
      <c r="M9" s="125"/>
      <c r="N9" s="125"/>
      <c r="O9" s="125"/>
    </row>
    <row r="10" s="86" customFormat="1" ht="37" customHeight="1" spans="1:15">
      <c r="A10" s="102" t="s">
        <v>9</v>
      </c>
      <c r="B10" s="102"/>
      <c r="C10" s="73"/>
      <c r="D10" s="103" t="s">
        <v>10</v>
      </c>
      <c r="E10" s="73"/>
      <c r="F10" s="104" t="s">
        <v>11</v>
      </c>
      <c r="G10" s="73"/>
      <c r="H10" s="73"/>
      <c r="I10" s="73"/>
      <c r="J10" s="73"/>
      <c r="K10" s="95" t="s">
        <v>12</v>
      </c>
      <c r="L10" s="125"/>
      <c r="M10" s="125"/>
      <c r="N10" s="125"/>
      <c r="O10" s="125"/>
    </row>
    <row r="11" s="86" customFormat="1" ht="34" customHeight="1" spans="1:15">
      <c r="A11" s="105"/>
      <c r="B11" s="105"/>
      <c r="C11" s="73"/>
      <c r="D11" s="106" t="str">
        <f>[1]RESUMO!C12</f>
        <v>SINAPI SERVIÇOS/INSUMOS SEM DESONERAÇÃO - OUTUBRO/2023 + DNIT SICRO - JULHO/2023</v>
      </c>
      <c r="E11" s="73"/>
      <c r="F11" s="107" t="str">
        <f>[1]RESUMO!E12</f>
        <v>114,55 % (HORISTAS)          
70,11 % (MENSALISTAS)</v>
      </c>
      <c r="G11" s="73"/>
      <c r="H11" s="73"/>
      <c r="I11" s="73"/>
      <c r="J11" s="73"/>
      <c r="K11" s="129">
        <f>[1]RESUMO!G12</f>
        <v>0.2338</v>
      </c>
      <c r="L11" s="125"/>
      <c r="M11" s="125"/>
      <c r="N11" s="125"/>
      <c r="O11" s="125"/>
    </row>
    <row r="12" s="86" customFormat="1" ht="23.25" customHeight="1" spans="1:15">
      <c r="A12" s="108" t="str">
        <f>[1]RESUMO!A13</f>
        <v>DATA: DEZEMBRO/2023</v>
      </c>
      <c r="B12" s="108"/>
      <c r="C12" s="73"/>
      <c r="D12" s="73"/>
      <c r="E12" s="73"/>
      <c r="F12" s="73"/>
      <c r="G12" s="73"/>
      <c r="H12" s="73"/>
      <c r="I12" s="73"/>
      <c r="J12" s="73"/>
      <c r="K12" s="73"/>
      <c r="L12" s="125"/>
      <c r="M12" s="125"/>
      <c r="N12" s="125"/>
      <c r="O12" s="125"/>
    </row>
    <row r="13" s="86" customFormat="1" ht="9.75" customHeight="1" spans="1:15">
      <c r="A13" s="260"/>
      <c r="B13" s="260"/>
      <c r="C13" s="73"/>
      <c r="D13" s="73"/>
      <c r="E13" s="73"/>
      <c r="F13" s="73"/>
      <c r="G13" s="73"/>
      <c r="H13" s="73"/>
      <c r="I13" s="73"/>
      <c r="J13" s="73"/>
      <c r="K13" s="73"/>
      <c r="L13" s="125"/>
      <c r="M13" s="125"/>
      <c r="N13" s="125"/>
      <c r="O13" s="125"/>
    </row>
    <row r="14" s="86" customFormat="1" ht="18.6" customHeight="1" spans="1:15">
      <c r="A14" s="109" t="s">
        <v>16</v>
      </c>
      <c r="B14" s="109" t="s">
        <v>41</v>
      </c>
      <c r="C14" s="109" t="s">
        <v>42</v>
      </c>
      <c r="D14" s="109" t="s">
        <v>17</v>
      </c>
      <c r="E14" s="109" t="s">
        <v>43</v>
      </c>
      <c r="F14" s="110" t="s">
        <v>44</v>
      </c>
      <c r="G14" s="110" t="s">
        <v>45</v>
      </c>
      <c r="H14" s="110" t="s">
        <v>46</v>
      </c>
      <c r="I14" s="110" t="s">
        <v>47</v>
      </c>
      <c r="J14" s="109" t="s">
        <v>48</v>
      </c>
      <c r="K14" s="73"/>
      <c r="L14" s="125"/>
      <c r="M14" s="125"/>
      <c r="N14" s="125"/>
      <c r="O14" s="125"/>
    </row>
    <row r="15" s="86" customFormat="1" ht="24" customHeight="1" spans="1:15">
      <c r="A15" s="73"/>
      <c r="B15" s="73"/>
      <c r="C15" s="73"/>
      <c r="D15" s="73"/>
      <c r="E15" s="73"/>
      <c r="F15" s="73"/>
      <c r="G15" s="73"/>
      <c r="H15" s="73"/>
      <c r="I15" s="73"/>
      <c r="J15" s="109" t="s">
        <v>49</v>
      </c>
      <c r="K15" s="109" t="s">
        <v>50</v>
      </c>
      <c r="L15" s="125"/>
      <c r="M15" s="125"/>
      <c r="N15" s="125"/>
      <c r="O15" s="125"/>
    </row>
    <row r="16" s="249" customFormat="1" ht="16" customHeight="1" spans="1:15">
      <c r="A16" s="261" t="s">
        <v>19</v>
      </c>
      <c r="B16" s="262"/>
      <c r="C16" s="262"/>
      <c r="D16" s="263" t="s">
        <v>51</v>
      </c>
      <c r="E16" s="261"/>
      <c r="F16" s="264"/>
      <c r="G16" s="264"/>
      <c r="H16" s="264"/>
      <c r="I16" s="264"/>
      <c r="J16" s="261"/>
      <c r="K16" s="296">
        <f>K17</f>
        <v>131006.52</v>
      </c>
      <c r="L16" s="297"/>
      <c r="M16" s="297"/>
      <c r="N16" s="297"/>
      <c r="O16" s="297"/>
    </row>
    <row r="17" s="86" customFormat="1" ht="23" customHeight="1" spans="1:15">
      <c r="A17" s="118" t="s">
        <v>52</v>
      </c>
      <c r="B17" s="112" t="s">
        <v>53</v>
      </c>
      <c r="C17" s="118" t="s">
        <v>54</v>
      </c>
      <c r="D17" s="113" t="str">
        <f>VLOOKUP(C17,[1]COMPOSIÇÕES!B:G,2,0)</f>
        <v>ADMINISTRAÇÃO LOCAL DA OBRA</v>
      </c>
      <c r="E17" s="117" t="str">
        <f>VLOOKUP(C17,[1]COMPOSIÇÕES!B:G,3,0)</f>
        <v>MÊS</v>
      </c>
      <c r="F17" s="120">
        <v>4</v>
      </c>
      <c r="G17" s="115">
        <f>VLOOKUP(C17,[1]COMPOSIÇÕES!B:G,6,0)</f>
        <v>26545.33</v>
      </c>
      <c r="H17" s="116">
        <f t="shared" ref="H17:H24" si="0">$K$11</f>
        <v>0.2338</v>
      </c>
      <c r="I17" s="115">
        <f t="shared" ref="I17:I24" si="1">ROUND((G17*H17)+G17,2)</f>
        <v>32751.63</v>
      </c>
      <c r="J17" s="298">
        <f t="shared" ref="J17:J24" si="2">ROUND(F17*G17,2)</f>
        <v>106181.32</v>
      </c>
      <c r="K17" s="299">
        <f t="shared" ref="K17:K24" si="3">ROUND(F17*I17,2)</f>
        <v>131006.52</v>
      </c>
      <c r="L17" s="125"/>
      <c r="M17" s="125"/>
      <c r="N17" s="125"/>
      <c r="O17" s="125"/>
    </row>
    <row r="18" s="249" customFormat="1" ht="15.75" spans="1:15">
      <c r="A18" s="261" t="s">
        <v>20</v>
      </c>
      <c r="B18" s="265"/>
      <c r="C18" s="261"/>
      <c r="D18" s="266" t="s">
        <v>55</v>
      </c>
      <c r="E18" s="267"/>
      <c r="F18" s="268"/>
      <c r="G18" s="269"/>
      <c r="H18" s="268"/>
      <c r="I18" s="269"/>
      <c r="J18" s="269"/>
      <c r="K18" s="296">
        <f>SUM(K19:K24)</f>
        <v>434880.68</v>
      </c>
      <c r="L18" s="297"/>
      <c r="M18" s="297"/>
      <c r="N18" s="297"/>
      <c r="O18" s="297"/>
    </row>
    <row r="19" s="86" customFormat="1" ht="47.25" spans="1:15">
      <c r="A19" s="118" t="s">
        <v>56</v>
      </c>
      <c r="B19" s="112" t="s">
        <v>53</v>
      </c>
      <c r="C19" s="118" t="s">
        <v>57</v>
      </c>
      <c r="D19" s="113" t="str">
        <f>VLOOKUP(C19,[1]COMPOSIÇÕES!B:G,2,0)</f>
        <v>SERVICOS TOPOGRAFICOS PARA PAVIMENTACAO, INCLUSIVE NOTA DE SERVICOS, ACOMPANHAMENTO E GREIDE</v>
      </c>
      <c r="E19" s="117" t="str">
        <f>VLOOKUP(C19,[1]COMPOSIÇÕES!B:G,3,0)</f>
        <v>M2</v>
      </c>
      <c r="F19" s="119">
        <v>16311.47</v>
      </c>
      <c r="G19" s="115">
        <f>VLOOKUP(C19,[1]COMPOSIÇÕES!B:G,6,0)</f>
        <v>0.41</v>
      </c>
      <c r="H19" s="116">
        <f t="shared" si="0"/>
        <v>0.2338</v>
      </c>
      <c r="I19" s="299">
        <f t="shared" si="1"/>
        <v>0.51</v>
      </c>
      <c r="J19" s="115">
        <f t="shared" si="2"/>
        <v>6687.7</v>
      </c>
      <c r="K19" s="299">
        <f t="shared" si="3"/>
        <v>8318.85</v>
      </c>
      <c r="L19" s="125"/>
      <c r="M19" s="125"/>
      <c r="N19" s="125"/>
      <c r="O19" s="125"/>
    </row>
    <row r="20" s="86" customFormat="1" ht="47.25" spans="1:15">
      <c r="A20" s="118" t="s">
        <v>58</v>
      </c>
      <c r="B20" s="112" t="s">
        <v>53</v>
      </c>
      <c r="C20" s="118" t="s">
        <v>59</v>
      </c>
      <c r="D20" s="113" t="str">
        <f>VLOOKUP(C20,[1]COMPOSIÇÕES!B:G,2,0)</f>
        <v>REBAIXAMENTO DE PENA D'AGUA, INCLUINDO COMPLEMENTO DE TUBULACAO, CONEXOES, ESCAVACAO E REATERRO</v>
      </c>
      <c r="E20" s="117" t="str">
        <f>VLOOKUP(C20,[1]COMPOSIÇÕES!B:G,3,0)</f>
        <v>UND</v>
      </c>
      <c r="F20" s="120">
        <v>617</v>
      </c>
      <c r="G20" s="115">
        <f>VLOOKUP(C20,[1]COMPOSIÇÕES!B:G,6,0)</f>
        <v>97.93</v>
      </c>
      <c r="H20" s="116">
        <f t="shared" si="0"/>
        <v>0.2338</v>
      </c>
      <c r="I20" s="299">
        <f t="shared" si="1"/>
        <v>120.83</v>
      </c>
      <c r="J20" s="115">
        <f t="shared" si="2"/>
        <v>60422.81</v>
      </c>
      <c r="K20" s="299">
        <f t="shared" si="3"/>
        <v>74552.11</v>
      </c>
      <c r="L20" s="125"/>
      <c r="M20" s="125"/>
      <c r="N20" s="125"/>
      <c r="O20" s="125"/>
    </row>
    <row r="21" s="86" customFormat="1" ht="31.5" spans="1:15">
      <c r="A21" s="118" t="s">
        <v>60</v>
      </c>
      <c r="B21" s="112" t="s">
        <v>53</v>
      </c>
      <c r="C21" s="118" t="s">
        <v>61</v>
      </c>
      <c r="D21" s="113" t="str">
        <f>VLOOKUP(C21,[1]COMPOSIÇÕES!B:G,2,0)</f>
        <v>REBAIXAMENTO DE DISTRIBUIDOR DE 110 MM, INCLUSIVE ESCAVACAO E REATERRO(SEM TUBULACAO E CONEXOES)</v>
      </c>
      <c r="E21" s="117" t="str">
        <f>VLOOKUP(C21,[1]COMPOSIÇÕES!B:G,3,0)</f>
        <v>M</v>
      </c>
      <c r="F21" s="120">
        <v>4004.13</v>
      </c>
      <c r="G21" s="115">
        <f>VLOOKUP(C21,[1]COMPOSIÇÕES!B:G,6,0)</f>
        <v>55.84</v>
      </c>
      <c r="H21" s="116">
        <f t="shared" si="0"/>
        <v>0.2338</v>
      </c>
      <c r="I21" s="299">
        <f t="shared" si="1"/>
        <v>68.9</v>
      </c>
      <c r="J21" s="115">
        <f t="shared" si="2"/>
        <v>223590.62</v>
      </c>
      <c r="K21" s="299">
        <f t="shared" si="3"/>
        <v>275884.56</v>
      </c>
      <c r="L21" s="125"/>
      <c r="M21" s="125"/>
      <c r="N21" s="125"/>
      <c r="O21" s="125"/>
    </row>
    <row r="22" s="86" customFormat="1" ht="47.25" spans="1:15">
      <c r="A22" s="118" t="s">
        <v>62</v>
      </c>
      <c r="B22" s="112" t="s">
        <v>63</v>
      </c>
      <c r="C22" s="118">
        <v>93584</v>
      </c>
      <c r="D22" s="113" t="str">
        <f>VLOOKUP(C22,'[1]SINAPI-SICRO'!A:E,2,0)</f>
        <v>EXECUÇÃO DE DEPÓSITO EM CANTEIRO DE OBRA EM CHAPA DE MADEIRA COMPENSADA, NÃO INCLUSO MOBILIÁRIO. AF_04/2016</v>
      </c>
      <c r="E22" s="112" t="str">
        <f>VLOOKUP(C22,'[1]SINAPI-SICRO'!A:E,3,0)</f>
        <v>M2</v>
      </c>
      <c r="F22" s="120">
        <v>28</v>
      </c>
      <c r="G22" s="115">
        <f>VLOOKUP(C22,'[1]SINAPI-SICRO'!A:E,5,0)</f>
        <v>942.41</v>
      </c>
      <c r="H22" s="116">
        <f t="shared" si="0"/>
        <v>0.2338</v>
      </c>
      <c r="I22" s="299">
        <f t="shared" si="1"/>
        <v>1162.75</v>
      </c>
      <c r="J22" s="115">
        <f t="shared" si="2"/>
        <v>26387.48</v>
      </c>
      <c r="K22" s="299">
        <f t="shared" si="3"/>
        <v>32557</v>
      </c>
      <c r="L22" s="125"/>
      <c r="M22" s="125"/>
      <c r="N22" s="125"/>
      <c r="O22" s="125"/>
    </row>
    <row r="23" s="86" customFormat="1" ht="47.25" spans="1:15">
      <c r="A23" s="118" t="s">
        <v>64</v>
      </c>
      <c r="B23" s="112" t="s">
        <v>63</v>
      </c>
      <c r="C23" s="118">
        <v>93207</v>
      </c>
      <c r="D23" s="113" t="str">
        <f>VLOOKUP(C23,'[1]SINAPI-SICRO'!A:E,2,0)</f>
        <v>EXECUÇÃO DE ESCRITÓRIO EM CANTEIRO DE OBRA EM CHAPA DE MADEIRA COMPENSADA, NÃO INCLUSO MOBILIÁRIO E EQUIPAMENTOS. AF_02/2016</v>
      </c>
      <c r="E23" s="112" t="str">
        <f>VLOOKUP(C23,'[1]SINAPI-SICRO'!A:E,3,0)</f>
        <v>M2</v>
      </c>
      <c r="F23" s="120">
        <v>9</v>
      </c>
      <c r="G23" s="115">
        <f>VLOOKUP(C23,'[1]SINAPI-SICRO'!A:E,5,0)</f>
        <v>1213.71</v>
      </c>
      <c r="H23" s="116">
        <f t="shared" si="0"/>
        <v>0.2338</v>
      </c>
      <c r="I23" s="299">
        <f t="shared" si="1"/>
        <v>1497.48</v>
      </c>
      <c r="J23" s="115">
        <f t="shared" si="2"/>
        <v>10923.39</v>
      </c>
      <c r="K23" s="299">
        <f t="shared" si="3"/>
        <v>13477.32</v>
      </c>
      <c r="L23" s="125"/>
      <c r="M23" s="125"/>
      <c r="N23" s="125"/>
      <c r="O23" s="125"/>
    </row>
    <row r="24" s="86" customFormat="1" ht="47.25" spans="1:15">
      <c r="A24" s="118" t="s">
        <v>65</v>
      </c>
      <c r="B24" s="112" t="s">
        <v>63</v>
      </c>
      <c r="C24" s="118">
        <v>103689</v>
      </c>
      <c r="D24" s="113" t="str">
        <f>VLOOKUP(C24,'[1]SINAPI-SICRO'!A:E,2,0)</f>
        <v>FORNECIMENTO E INSTALAÇÃO DE PLACA DE OBRA COM CHAPA GALVANIZADA E ESTRUTURA DE MADEIRA. AF_03/2022_PS</v>
      </c>
      <c r="E24" s="112" t="str">
        <f>VLOOKUP(C24,'[1]SINAPI-SICRO'!A:E,3,0)</f>
        <v>M2</v>
      </c>
      <c r="F24" s="120">
        <f>13*6</f>
        <v>78</v>
      </c>
      <c r="G24" s="115">
        <f>VLOOKUP(C24,'[1]SINAPI-SICRO'!A:E,5,0)</f>
        <v>312.68</v>
      </c>
      <c r="H24" s="116">
        <f t="shared" si="0"/>
        <v>0.2338</v>
      </c>
      <c r="I24" s="299">
        <f t="shared" si="1"/>
        <v>385.78</v>
      </c>
      <c r="J24" s="115">
        <f t="shared" si="2"/>
        <v>24389.04</v>
      </c>
      <c r="K24" s="299">
        <f t="shared" si="3"/>
        <v>30090.84</v>
      </c>
      <c r="L24" s="125"/>
      <c r="M24" s="125"/>
      <c r="N24" s="125"/>
      <c r="O24" s="125"/>
    </row>
    <row r="25" s="86" customFormat="1" ht="15.75" spans="1:15">
      <c r="A25" s="270"/>
      <c r="B25" s="270"/>
      <c r="C25" s="271"/>
      <c r="D25" s="271"/>
      <c r="E25" s="271"/>
      <c r="F25" s="271"/>
      <c r="G25" s="272"/>
      <c r="H25" s="271"/>
      <c r="I25" s="272"/>
      <c r="J25" s="272"/>
      <c r="K25" s="272"/>
      <c r="L25" s="125"/>
      <c r="M25" s="125"/>
      <c r="N25" s="125"/>
      <c r="O25" s="125"/>
    </row>
    <row r="26" s="55" customFormat="1" ht="15.75" spans="1:15">
      <c r="A26" s="273" t="s">
        <v>22</v>
      </c>
      <c r="B26" s="273"/>
      <c r="C26" s="274"/>
      <c r="D26" s="275" t="s">
        <v>66</v>
      </c>
      <c r="E26" s="274"/>
      <c r="F26" s="276"/>
      <c r="G26" s="277"/>
      <c r="H26" s="276"/>
      <c r="I26" s="277"/>
      <c r="J26" s="277"/>
      <c r="K26" s="277">
        <f>SUM(K27,K62,K97)</f>
        <v>1062652.39</v>
      </c>
      <c r="L26" s="300"/>
      <c r="M26" s="300"/>
      <c r="N26" s="300"/>
      <c r="O26" s="300"/>
    </row>
    <row r="27" s="250" customFormat="1" ht="15.75" spans="1:15">
      <c r="A27" s="278" t="s">
        <v>67</v>
      </c>
      <c r="B27" s="278"/>
      <c r="C27" s="279"/>
      <c r="D27" s="280" t="s">
        <v>68</v>
      </c>
      <c r="E27" s="279"/>
      <c r="F27" s="281"/>
      <c r="G27" s="282"/>
      <c r="H27" s="281"/>
      <c r="I27" s="282"/>
      <c r="J27" s="282"/>
      <c r="K27" s="282">
        <f>SUM(K28:K61)/2</f>
        <v>639190.25</v>
      </c>
      <c r="L27" s="301"/>
      <c r="M27" s="301"/>
      <c r="N27" s="301"/>
      <c r="O27" s="301"/>
    </row>
    <row r="28" s="250" customFormat="1" ht="15.75" spans="1:15">
      <c r="A28" s="279">
        <v>1</v>
      </c>
      <c r="B28" s="278"/>
      <c r="C28" s="279"/>
      <c r="D28" s="280" t="s">
        <v>69</v>
      </c>
      <c r="E28" s="279"/>
      <c r="F28" s="281"/>
      <c r="G28" s="282"/>
      <c r="H28" s="281"/>
      <c r="I28" s="282"/>
      <c r="J28" s="282"/>
      <c r="K28" s="282">
        <f>SUM(K29:K34)</f>
        <v>135626.74</v>
      </c>
      <c r="L28" s="301"/>
      <c r="M28" s="301"/>
      <c r="N28" s="301"/>
      <c r="O28" s="301"/>
    </row>
    <row r="29" s="86" customFormat="1" ht="47.25" spans="1:15">
      <c r="A29" s="111" t="s">
        <v>52</v>
      </c>
      <c r="B29" s="112" t="s">
        <v>63</v>
      </c>
      <c r="C29" s="112">
        <v>101116</v>
      </c>
      <c r="D29" s="113" t="str">
        <f>VLOOKUP(C29,'[1]SINAPI-SICRO'!A:E,2,0)</f>
        <v>ESCAVAÇÃO HORIZONTAL EM SOLO DE 1A CATEGORIA COM TRATOR DE ESTEIRAS (170HP/LÂMINA: 5,20M3). AF_07/2020</v>
      </c>
      <c r="E29" s="112" t="str">
        <f>VLOOKUP(C29,'[1]SINAPI-SICRO'!A:E,3,0)</f>
        <v>M3</v>
      </c>
      <c r="F29" s="119">
        <v>887.75</v>
      </c>
      <c r="G29" s="115">
        <f>VLOOKUP(C29,'[1]SINAPI-SICRO'!A:E,5,0)</f>
        <v>2.27</v>
      </c>
      <c r="H29" s="116">
        <f t="shared" ref="H29:H34" si="4">$K$11</f>
        <v>0.2338</v>
      </c>
      <c r="I29" s="299">
        <f t="shared" ref="I29:I34" si="5">ROUND((G29*H29)+G29,2)</f>
        <v>2.8</v>
      </c>
      <c r="J29" s="302">
        <f t="shared" ref="J29:J34" si="6">ROUND(F29*G29,2)</f>
        <v>2015.19</v>
      </c>
      <c r="K29" s="302">
        <f t="shared" ref="K29:K34" si="7">ROUND(F29*I29,2)</f>
        <v>2485.7</v>
      </c>
      <c r="L29" s="125"/>
      <c r="M29" s="125"/>
      <c r="N29" s="125"/>
      <c r="O29" s="125"/>
    </row>
    <row r="30" s="86" customFormat="1" ht="31.5" spans="1:15">
      <c r="A30" s="111" t="s">
        <v>70</v>
      </c>
      <c r="B30" s="112" t="s">
        <v>63</v>
      </c>
      <c r="C30" s="112">
        <v>100574</v>
      </c>
      <c r="D30" s="113" t="str">
        <f>VLOOKUP(C30,'[1]SINAPI-SICRO'!A:E,2,0)</f>
        <v>ESPALHAMENTO DE MATERIAL COM TRATOR DE ESTEIRAS. AF_11/2019</v>
      </c>
      <c r="E30" s="112" t="str">
        <f>VLOOKUP(C30,'[1]SINAPI-SICRO'!A:E,3,0)</f>
        <v>M3</v>
      </c>
      <c r="F30" s="119">
        <v>95.18</v>
      </c>
      <c r="G30" s="115">
        <f>VLOOKUP(C30,'[1]SINAPI-SICRO'!A:E,5,0)</f>
        <v>1.48</v>
      </c>
      <c r="H30" s="116">
        <f t="shared" si="4"/>
        <v>0.2338</v>
      </c>
      <c r="I30" s="299">
        <f t="shared" si="5"/>
        <v>1.83</v>
      </c>
      <c r="J30" s="302">
        <f t="shared" si="6"/>
        <v>140.87</v>
      </c>
      <c r="K30" s="302">
        <f t="shared" si="7"/>
        <v>174.18</v>
      </c>
      <c r="L30" s="125"/>
      <c r="M30" s="125"/>
      <c r="N30" s="125"/>
      <c r="O30" s="125"/>
    </row>
    <row r="31" s="86" customFormat="1" ht="31.5" spans="1:15">
      <c r="A31" s="111" t="s">
        <v>71</v>
      </c>
      <c r="B31" s="112" t="s">
        <v>53</v>
      </c>
      <c r="C31" s="112" t="s">
        <v>72</v>
      </c>
      <c r="D31" s="113" t="str">
        <f>VLOOKUP(C31,[1]COMPOSIÇÕES!B:G,2,0)</f>
        <v>COMPACTACAO MECANICA A 100% DO PROCTOR INTERMEDIÁRIO - PAVIMENTACAO URBANA</v>
      </c>
      <c r="E31" s="117" t="str">
        <f>VLOOKUP(C31,[1]COMPOSIÇÕES!B:G,3,0)</f>
        <v>M3</v>
      </c>
      <c r="F31" s="119">
        <v>76.14</v>
      </c>
      <c r="G31" s="115">
        <f>VLOOKUP(C31,[1]COMPOSIÇÕES!B:G,6,0)</f>
        <v>7.79</v>
      </c>
      <c r="H31" s="116">
        <f t="shared" si="4"/>
        <v>0.2338</v>
      </c>
      <c r="I31" s="299">
        <f t="shared" si="5"/>
        <v>9.61</v>
      </c>
      <c r="J31" s="302">
        <f t="shared" si="6"/>
        <v>593.13</v>
      </c>
      <c r="K31" s="302">
        <f t="shared" si="7"/>
        <v>731.71</v>
      </c>
      <c r="L31" s="125"/>
      <c r="M31" s="125"/>
      <c r="N31" s="125"/>
      <c r="O31" s="125"/>
    </row>
    <row r="32" s="86" customFormat="1" ht="63" spans="1:15">
      <c r="A32" s="111" t="s">
        <v>73</v>
      </c>
      <c r="B32" s="112" t="s">
        <v>63</v>
      </c>
      <c r="C32" s="112">
        <v>100973</v>
      </c>
      <c r="D32" s="113" t="str">
        <f>VLOOKUP(C32,'[1]SINAPI-SICRO'!A:E,2,0)</f>
        <v>CARGA, MANOBRA E DESCARGA DE SOLOS E MATERIAIS GRANULARES EM CAMINHÃO BASCULANTE 6 M³ - CARGA COM PÁ CARREGADEIRA (CAÇAMBA DE 1,7 A 2,8 M³ / 128 HP) E DESCARGA LIVRE (UNIDADE: M3). AF_07/2020</v>
      </c>
      <c r="E32" s="112" t="str">
        <f>VLOOKUP(C32,'[1]SINAPI-SICRO'!A:E,3,0)</f>
        <v>M3</v>
      </c>
      <c r="F32" s="119">
        <v>792.58</v>
      </c>
      <c r="G32" s="115">
        <f>VLOOKUP(C32,'[1]SINAPI-SICRO'!A:E,5,0)</f>
        <v>9.32</v>
      </c>
      <c r="H32" s="116">
        <f t="shared" si="4"/>
        <v>0.2338</v>
      </c>
      <c r="I32" s="299">
        <f t="shared" si="5"/>
        <v>11.5</v>
      </c>
      <c r="J32" s="302">
        <f t="shared" si="6"/>
        <v>7386.85</v>
      </c>
      <c r="K32" s="302">
        <f t="shared" si="7"/>
        <v>9114.67</v>
      </c>
      <c r="L32" s="125"/>
      <c r="M32" s="125"/>
      <c r="N32" s="125"/>
      <c r="O32" s="125"/>
    </row>
    <row r="33" s="86" customFormat="1" ht="47.25" spans="1:15">
      <c r="A33" s="111" t="s">
        <v>74</v>
      </c>
      <c r="B33" s="112" t="s">
        <v>63</v>
      </c>
      <c r="C33" s="112">
        <v>97914</v>
      </c>
      <c r="D33" s="113" t="str">
        <f>VLOOKUP(C33,'[1]SINAPI-SICRO'!A:E,2,0)</f>
        <v>TRANSPORTE COM CAMINHÃO BASCULANTE DE 6 M³, EM VIA URBANA PAVIMENTADA, DMT ATÉ 30 KM (UNIDADE: M3XKM). AF_07/2020</v>
      </c>
      <c r="E33" s="112" t="str">
        <f>VLOOKUP(C33,'[1]SINAPI-SICRO'!A:E,3,0)</f>
        <v>M3 X KM</v>
      </c>
      <c r="F33" s="119">
        <v>4914</v>
      </c>
      <c r="G33" s="115">
        <f>VLOOKUP(C33,'[1]SINAPI-SICRO'!A:E,5,0)</f>
        <v>3.01</v>
      </c>
      <c r="H33" s="116">
        <f t="shared" si="4"/>
        <v>0.2338</v>
      </c>
      <c r="I33" s="299">
        <f t="shared" si="5"/>
        <v>3.71</v>
      </c>
      <c r="J33" s="302">
        <f t="shared" si="6"/>
        <v>14791.14</v>
      </c>
      <c r="K33" s="302">
        <f t="shared" si="7"/>
        <v>18230.94</v>
      </c>
      <c r="L33" s="125"/>
      <c r="M33" s="125"/>
      <c r="N33" s="125"/>
      <c r="O33" s="125"/>
    </row>
    <row r="34" s="86" customFormat="1" ht="31.5" spans="1:15">
      <c r="A34" s="111" t="s">
        <v>75</v>
      </c>
      <c r="B34" s="112" t="s">
        <v>53</v>
      </c>
      <c r="C34" s="112" t="s">
        <v>76</v>
      </c>
      <c r="D34" s="113" t="str">
        <f>VLOOKUP(C34,[1]COMPOSIÇÕES!B:G,2,0)</f>
        <v>GEOGRELHA UNIDIRECIONAL COM RESISTÊNCIA À TRAÇÃO DE 400 KN/M - FORNECIMENTO E INSTALAÇÃO</v>
      </c>
      <c r="E34" s="117" t="str">
        <f>VLOOKUP(C34,[1]COMPOSIÇÕES!B:G,3,0)</f>
        <v>M2</v>
      </c>
      <c r="F34" s="114">
        <v>1017.16</v>
      </c>
      <c r="G34" s="115">
        <f>VLOOKUP(C34,[1]COMPOSIÇÕES!B:G,6,0)</f>
        <v>83.58</v>
      </c>
      <c r="H34" s="116">
        <f t="shared" si="4"/>
        <v>0.2338</v>
      </c>
      <c r="I34" s="299">
        <f t="shared" si="5"/>
        <v>103.12</v>
      </c>
      <c r="J34" s="302">
        <f t="shared" si="6"/>
        <v>85014.23</v>
      </c>
      <c r="K34" s="302">
        <f t="shared" si="7"/>
        <v>104889.54</v>
      </c>
      <c r="L34" s="125"/>
      <c r="M34" s="125"/>
      <c r="N34" s="125"/>
      <c r="O34" s="125"/>
    </row>
    <row r="35" s="86" customFormat="1" ht="15.75" spans="1:15">
      <c r="A35" s="283">
        <v>2</v>
      </c>
      <c r="B35" s="284"/>
      <c r="C35" s="283"/>
      <c r="D35" s="285" t="s">
        <v>77</v>
      </c>
      <c r="E35" s="283"/>
      <c r="F35" s="286"/>
      <c r="G35" s="287"/>
      <c r="H35" s="286"/>
      <c r="I35" s="287"/>
      <c r="J35" s="287"/>
      <c r="K35" s="287">
        <f>SUM(K36:K37)</f>
        <v>50574.91</v>
      </c>
      <c r="L35" s="125"/>
      <c r="M35" s="125"/>
      <c r="N35" s="125"/>
      <c r="O35" s="125"/>
    </row>
    <row r="36" s="86" customFormat="1" ht="78.75" spans="1:15">
      <c r="A36" s="288" t="s">
        <v>56</v>
      </c>
      <c r="B36" s="112" t="s">
        <v>63</v>
      </c>
      <c r="C36" s="118">
        <v>94273</v>
      </c>
      <c r="D36" s="113" t="str">
        <f>VLOOKUP(C36,'[1]SINAPI-SICRO'!A:E,2,0)</f>
        <v>ASSENTAMENTO DE GUIA (MEIO-FIO) EM TRECHO RETO, CONFECCIONADA EM CONCRETO PRÉ-FABRICADO, DIMENSÕES 100X15X13X30 CM (COMPRIMENTO X BASE INFERIOR X BASE SUPERIOR X ALTURA), PARA VIAS URBANAS (USO VIÁRIO). AF_06/2016</v>
      </c>
      <c r="E36" s="112" t="str">
        <f>VLOOKUP(C36,'[1]SINAPI-SICRO'!A:E,3,0)</f>
        <v>M</v>
      </c>
      <c r="F36" s="119">
        <v>469.01</v>
      </c>
      <c r="G36" s="115">
        <f>VLOOKUP(C36,'[1]SINAPI-SICRO'!A:E,5,0)</f>
        <v>59.55</v>
      </c>
      <c r="H36" s="116">
        <f t="shared" ref="H36:H45" si="8">$K$11</f>
        <v>0.2338</v>
      </c>
      <c r="I36" s="299">
        <f t="shared" ref="I36:I45" si="9">ROUND((G36*H36)+G36,2)</f>
        <v>73.47</v>
      </c>
      <c r="J36" s="302">
        <f t="shared" ref="J36:J45" si="10">ROUND(F36*G36,2)</f>
        <v>27929.55</v>
      </c>
      <c r="K36" s="302">
        <f t="shared" ref="K36:K45" si="11">ROUND(F36*I36,2)</f>
        <v>34458.16</v>
      </c>
      <c r="L36" s="125"/>
      <c r="M36" s="125"/>
      <c r="N36" s="125"/>
      <c r="O36" s="125"/>
    </row>
    <row r="37" s="86" customFormat="1" ht="47.25" spans="1:15">
      <c r="A37" s="288" t="s">
        <v>58</v>
      </c>
      <c r="B37" s="112" t="s">
        <v>63</v>
      </c>
      <c r="C37" s="118">
        <v>94281</v>
      </c>
      <c r="D37" s="113" t="str">
        <f>VLOOKUP(C37,'[1]SINAPI-SICRO'!A:E,2,0)</f>
        <v>EXECUÇÃO DE SARJETA DE CONCRETO USINADO, MOLDADA  IN LOCO  EM TRECHO RETO, 30 CM BASE X 15 CM ALTURA. AF_06/2016</v>
      </c>
      <c r="E37" s="112" t="str">
        <f>VLOOKUP(C37,'[1]SINAPI-SICRO'!A:E,3,0)</f>
        <v>M</v>
      </c>
      <c r="F37" s="119">
        <v>237.43</v>
      </c>
      <c r="G37" s="115">
        <f>VLOOKUP(C37,'[1]SINAPI-SICRO'!A:E,5,0)</f>
        <v>55.02</v>
      </c>
      <c r="H37" s="116">
        <f t="shared" si="8"/>
        <v>0.2338</v>
      </c>
      <c r="I37" s="299">
        <f t="shared" si="9"/>
        <v>67.88</v>
      </c>
      <c r="J37" s="302">
        <f t="shared" si="10"/>
        <v>13063.4</v>
      </c>
      <c r="K37" s="302">
        <f t="shared" si="11"/>
        <v>16116.75</v>
      </c>
      <c r="L37" s="125"/>
      <c r="M37" s="125"/>
      <c r="N37" s="125"/>
      <c r="O37" s="125"/>
    </row>
    <row r="38" s="86" customFormat="1" ht="15.75" spans="1:15">
      <c r="A38" s="283">
        <v>3</v>
      </c>
      <c r="B38" s="284"/>
      <c r="C38" s="283"/>
      <c r="D38" s="285" t="s">
        <v>78</v>
      </c>
      <c r="E38" s="283"/>
      <c r="F38" s="286"/>
      <c r="G38" s="287"/>
      <c r="H38" s="286"/>
      <c r="I38" s="287"/>
      <c r="J38" s="287"/>
      <c r="K38" s="287">
        <f>SUM(K39:K45)</f>
        <v>290719.99</v>
      </c>
      <c r="L38" s="125"/>
      <c r="M38" s="125"/>
      <c r="N38" s="125"/>
      <c r="O38" s="125"/>
    </row>
    <row r="39" s="86" customFormat="1" ht="15.75" spans="1:15">
      <c r="A39" s="111" t="s">
        <v>79</v>
      </c>
      <c r="B39" s="112" t="s">
        <v>53</v>
      </c>
      <c r="C39" s="112" t="s">
        <v>80</v>
      </c>
      <c r="D39" s="113" t="str">
        <f>VLOOKUP(C39,[1]COMPOSIÇÕES!B:G,2,0)</f>
        <v>DEMOLIÇÃO DE PASSEIO EM CONCRETO SIMPLES</v>
      </c>
      <c r="E39" s="117" t="str">
        <f>VLOOKUP(C39,[1]COMPOSIÇÕES!B:G,3,0)</f>
        <v>M3</v>
      </c>
      <c r="F39" s="114">
        <v>5.04</v>
      </c>
      <c r="G39" s="115">
        <f>VLOOKUP(C39,[1]COMPOSIÇÕES!B:G,6,0)</f>
        <v>311.96</v>
      </c>
      <c r="H39" s="116">
        <f t="shared" si="8"/>
        <v>0.2338</v>
      </c>
      <c r="I39" s="299">
        <f t="shared" si="9"/>
        <v>384.9</v>
      </c>
      <c r="J39" s="302">
        <f t="shared" si="10"/>
        <v>1572.28</v>
      </c>
      <c r="K39" s="302">
        <f t="shared" si="11"/>
        <v>1939.9</v>
      </c>
      <c r="L39" s="125"/>
      <c r="M39" s="125"/>
      <c r="N39" s="125"/>
      <c r="O39" s="125"/>
    </row>
    <row r="40" s="86" customFormat="1" ht="63" spans="1:15">
      <c r="A40" s="111" t="s">
        <v>81</v>
      </c>
      <c r="B40" s="112" t="s">
        <v>53</v>
      </c>
      <c r="C40" s="112" t="s">
        <v>82</v>
      </c>
      <c r="D40" s="113" t="str">
        <f>VLOOKUP(C40,[1]COMPOSIÇÕES!B:G,2,0)</f>
        <v>EXECUÇÃO E COMPACTAÇÃO DE REFORÇO DO SUBLEITO COM SOLO-AREIA (70/30) - INCLUSIVE SOLO, AREIA, ESCAVAÇÃO, CARGA E TRANSPORTE, DMT ATÉ 30,0 KM (JAZIDA-OBRA)</v>
      </c>
      <c r="E40" s="117" t="str">
        <f>VLOOKUP(C40,[1]COMPOSIÇÕES!B:G,3,0)</f>
        <v>M3</v>
      </c>
      <c r="F40" s="114">
        <v>506.45</v>
      </c>
      <c r="G40" s="115">
        <f>VLOOKUP(C40,[1]COMPOSIÇÕES!B:G,6,0)</f>
        <v>235.44</v>
      </c>
      <c r="H40" s="116">
        <f t="shared" si="8"/>
        <v>0.2338</v>
      </c>
      <c r="I40" s="299">
        <f t="shared" si="9"/>
        <v>290.49</v>
      </c>
      <c r="J40" s="302">
        <f t="shared" si="10"/>
        <v>119238.59</v>
      </c>
      <c r="K40" s="302">
        <f t="shared" si="11"/>
        <v>147118.66</v>
      </c>
      <c r="L40" s="125"/>
      <c r="M40" s="125"/>
      <c r="N40" s="125"/>
      <c r="O40" s="125"/>
    </row>
    <row r="41" s="86" customFormat="1" ht="47.25" spans="1:15">
      <c r="A41" s="111" t="s">
        <v>83</v>
      </c>
      <c r="B41" s="112" t="s">
        <v>53</v>
      </c>
      <c r="C41" s="112" t="s">
        <v>84</v>
      </c>
      <c r="D41" s="113" t="str">
        <f>VLOOKUP(C41,[1]COMPOSIÇÕES!B:G,2,0)</f>
        <v>EXECUÇÃO E COMPACTAÇÃO DE BASE COM BRITA GRADUADA SIMPLES - INCLUSIVE CARGA, TRANSPORTE E MATERIAL</v>
      </c>
      <c r="E41" s="117" t="str">
        <f>VLOOKUP(C41,[1]COMPOSIÇÕES!B:G,3,0)</f>
        <v>M3</v>
      </c>
      <c r="F41" s="114">
        <v>160.58</v>
      </c>
      <c r="G41" s="115">
        <f>VLOOKUP(C41,[1]COMPOSIÇÕES!B:G,6,0)</f>
        <v>219.63</v>
      </c>
      <c r="H41" s="116">
        <f t="shared" si="8"/>
        <v>0.2338</v>
      </c>
      <c r="I41" s="299">
        <f t="shared" si="9"/>
        <v>270.98</v>
      </c>
      <c r="J41" s="302">
        <f t="shared" si="10"/>
        <v>35268.19</v>
      </c>
      <c r="K41" s="302">
        <f t="shared" si="11"/>
        <v>43513.97</v>
      </c>
      <c r="L41" s="125"/>
      <c r="M41" s="125"/>
      <c r="N41" s="125"/>
      <c r="O41" s="125"/>
    </row>
    <row r="42" s="86" customFormat="1" ht="47.25" spans="1:15">
      <c r="A42" s="111" t="s">
        <v>85</v>
      </c>
      <c r="B42" s="112" t="s">
        <v>63</v>
      </c>
      <c r="C42" s="112">
        <v>92398</v>
      </c>
      <c r="D42" s="113" t="str">
        <f>VLOOKUP(C42,'[1]SINAPI-SICRO'!A:E,2,0)</f>
        <v>EXECUÇÃO DE PAVIMENTO EM PISO INTERTRAVADO, COM BLOCO RETANGULAR COR NATURAL DE 20 X 10 CM, ESPESSURA 8 CM. AF_10/2022</v>
      </c>
      <c r="E42" s="112" t="str">
        <f>VLOOKUP(C42,'[1]SINAPI-SICRO'!A:E,3,0)</f>
        <v>M2</v>
      </c>
      <c r="F42" s="114">
        <v>1017.16</v>
      </c>
      <c r="G42" s="115">
        <f>VLOOKUP(C42,'[1]SINAPI-SICRO'!A:E,5,0)</f>
        <v>76.35</v>
      </c>
      <c r="H42" s="116">
        <f t="shared" si="8"/>
        <v>0.2338</v>
      </c>
      <c r="I42" s="299">
        <f t="shared" si="9"/>
        <v>94.2</v>
      </c>
      <c r="J42" s="302">
        <f t="shared" si="10"/>
        <v>77660.17</v>
      </c>
      <c r="K42" s="302">
        <f t="shared" si="11"/>
        <v>95816.47</v>
      </c>
      <c r="L42" s="125"/>
      <c r="M42" s="125"/>
      <c r="N42" s="125"/>
      <c r="O42" s="125"/>
    </row>
    <row r="43" s="86" customFormat="1" ht="63" spans="1:15">
      <c r="A43" s="111" t="s">
        <v>86</v>
      </c>
      <c r="B43" s="112" t="s">
        <v>63</v>
      </c>
      <c r="C43" s="112">
        <v>100981</v>
      </c>
      <c r="D43" s="113" t="str">
        <f>VLOOKUP(C43,'[1]SINAPI-SICRO'!A:E,2,0)</f>
        <v>CARGA, MANOBRA E DESCARGA DE ENTULHO EM CAMINHÃO BASCULANTE 6 M³ - CARGA COM ESCAVADEIRA HIDRÁULICA  (CAÇAMBA DE 0,80 M³ / 111 HP) E DESCARGA LIVRE (UNIDADE: M3). AF_07/2020</v>
      </c>
      <c r="E43" s="112" t="str">
        <f>VLOOKUP(C43,'[1]SINAPI-SICRO'!A:E,3,0)</f>
        <v>M3</v>
      </c>
      <c r="F43" s="114">
        <v>6.55</v>
      </c>
      <c r="G43" s="115">
        <f>VLOOKUP(C43,'[1]SINAPI-SICRO'!A:E,5,0)</f>
        <v>9.64</v>
      </c>
      <c r="H43" s="116">
        <f t="shared" si="8"/>
        <v>0.2338</v>
      </c>
      <c r="I43" s="299">
        <f t="shared" si="9"/>
        <v>11.89</v>
      </c>
      <c r="J43" s="302">
        <f t="shared" si="10"/>
        <v>63.14</v>
      </c>
      <c r="K43" s="302">
        <f t="shared" si="11"/>
        <v>77.88</v>
      </c>
      <c r="L43" s="125"/>
      <c r="M43" s="125"/>
      <c r="N43" s="125"/>
      <c r="O43" s="125"/>
    </row>
    <row r="44" s="86" customFormat="1" ht="47.25" spans="1:15">
      <c r="A44" s="111" t="s">
        <v>87</v>
      </c>
      <c r="B44" s="112" t="s">
        <v>63</v>
      </c>
      <c r="C44" s="112">
        <v>97914</v>
      </c>
      <c r="D44" s="113" t="str">
        <f>VLOOKUP(C44,'[1]SINAPI-SICRO'!A:E,2,0)</f>
        <v>TRANSPORTE COM CAMINHÃO BASCULANTE DE 6 M³, EM VIA URBANA PAVIMENTADA, DMT ATÉ 30 KM (UNIDADE: M3XKM). AF_07/2020</v>
      </c>
      <c r="E44" s="112" t="str">
        <f>VLOOKUP(C44,'[1]SINAPI-SICRO'!A:E,3,0)</f>
        <v>M3 X KM</v>
      </c>
      <c r="F44" s="114">
        <v>40.58</v>
      </c>
      <c r="G44" s="115">
        <f>VLOOKUP(C44,'[1]SINAPI-SICRO'!A:E,5,0)</f>
        <v>3.01</v>
      </c>
      <c r="H44" s="116">
        <f t="shared" si="8"/>
        <v>0.2338</v>
      </c>
      <c r="I44" s="299">
        <f t="shared" si="9"/>
        <v>3.71</v>
      </c>
      <c r="J44" s="302">
        <f t="shared" si="10"/>
        <v>122.15</v>
      </c>
      <c r="K44" s="302">
        <f t="shared" si="11"/>
        <v>150.55</v>
      </c>
      <c r="L44" s="125"/>
      <c r="M44" s="125"/>
      <c r="N44" s="125"/>
      <c r="O44" s="125"/>
    </row>
    <row r="45" s="86" customFormat="1" ht="31.5" spans="1:15">
      <c r="A45" s="111" t="s">
        <v>88</v>
      </c>
      <c r="B45" s="112" t="s">
        <v>53</v>
      </c>
      <c r="C45" s="112" t="s">
        <v>89</v>
      </c>
      <c r="D45" s="113" t="str">
        <f>VLOOKUP(C45,[1]COMPOSIÇÕES!B:G,2,0)</f>
        <v>GUIA DE TRAVAMENTO EM CONCRETO PRÉ-FABRICADO, DIMENSÕES 100X15X13X20 CM</v>
      </c>
      <c r="E45" s="117" t="str">
        <f>VLOOKUP(C45,[1]COMPOSIÇÕES!B:G,3,0)</f>
        <v>M</v>
      </c>
      <c r="F45" s="114">
        <v>31.78</v>
      </c>
      <c r="G45" s="115">
        <f>VLOOKUP(C45,[1]COMPOSIÇÕES!B:G,6,0)</f>
        <v>53.62</v>
      </c>
      <c r="H45" s="116">
        <f t="shared" si="8"/>
        <v>0.2338</v>
      </c>
      <c r="I45" s="299">
        <f t="shared" si="9"/>
        <v>66.16</v>
      </c>
      <c r="J45" s="302">
        <f t="shared" si="10"/>
        <v>1704.04</v>
      </c>
      <c r="K45" s="302">
        <f t="shared" si="11"/>
        <v>2102.56</v>
      </c>
      <c r="L45" s="125"/>
      <c r="M45" s="125"/>
      <c r="N45" s="125"/>
      <c r="O45" s="125"/>
    </row>
    <row r="46" s="86" customFormat="1" ht="15.75" spans="1:15">
      <c r="A46" s="283">
        <v>4</v>
      </c>
      <c r="B46" s="284"/>
      <c r="C46" s="283"/>
      <c r="D46" s="285" t="s">
        <v>90</v>
      </c>
      <c r="E46" s="283"/>
      <c r="F46" s="286"/>
      <c r="G46" s="287"/>
      <c r="H46" s="286"/>
      <c r="I46" s="287"/>
      <c r="J46" s="287"/>
      <c r="K46" s="287">
        <f>SUM(K47:K49)</f>
        <v>36464.06</v>
      </c>
      <c r="L46" s="125"/>
      <c r="M46" s="125"/>
      <c r="N46" s="125"/>
      <c r="O46" s="125"/>
    </row>
    <row r="47" s="86" customFormat="1" ht="47.25" spans="1:15">
      <c r="A47" s="111" t="s">
        <v>91</v>
      </c>
      <c r="B47" s="112" t="s">
        <v>63</v>
      </c>
      <c r="C47" s="112">
        <v>92397</v>
      </c>
      <c r="D47" s="113" t="str">
        <f>VLOOKUP(C47,'[1]SINAPI-SICRO'!A:E,2,0)</f>
        <v>EXECUÇÃO DE PAVIMENTO EM PISO INTERTRAVADO, COM BLOCO RETANGULAR COR NATURAL DE 20 X 10 CM, ESPESSURA 6 CM. AF_10/2022</v>
      </c>
      <c r="E47" s="112" t="str">
        <f>VLOOKUP(C47,'[1]SINAPI-SICRO'!A:E,3,0)</f>
        <v>M2</v>
      </c>
      <c r="F47" s="114">
        <v>384.83</v>
      </c>
      <c r="G47" s="115">
        <f>VLOOKUP(C47,'[1]SINAPI-SICRO'!A:E,5,0)</f>
        <v>61.83</v>
      </c>
      <c r="H47" s="116">
        <f t="shared" ref="H47:H49" si="12">$K$11</f>
        <v>0.2338</v>
      </c>
      <c r="I47" s="299">
        <f t="shared" ref="I47:I49" si="13">ROUND((G47*H47)+G47,2)</f>
        <v>76.29</v>
      </c>
      <c r="J47" s="302">
        <f t="shared" ref="J47:J49" si="14">ROUND(F47*G47,2)</f>
        <v>23794.04</v>
      </c>
      <c r="K47" s="302">
        <f t="shared" ref="K47:K49" si="15">ROUND(F47*I47,2)</f>
        <v>29358.68</v>
      </c>
      <c r="L47" s="125"/>
      <c r="M47" s="125"/>
      <c r="N47" s="125"/>
      <c r="O47" s="125"/>
    </row>
    <row r="48" s="86" customFormat="1" ht="78.75" spans="1:15">
      <c r="A48" s="111" t="s">
        <v>92</v>
      </c>
      <c r="B48" s="112" t="s">
        <v>53</v>
      </c>
      <c r="C48" s="112" t="s">
        <v>93</v>
      </c>
      <c r="D48" s="113" t="str">
        <f>VLOOKUP(C48,[1]COMPOSIÇÕES!B:G,2,0)</f>
        <v>RAMPA PARA ACESSO DE P.N.E. EM CONCRETO Fck = 20MPa, DESEMPOLADA, COM PISO EM LAJOTA PRÉ-MOLDADA EM CONCRETO COLORIDO NA COR AMARELA PARA SINALIZAÇÃO TÁTIL DE ALERTA  (COMPRIMENTO 8,00 M X LARGURA VARIÁVEL)</v>
      </c>
      <c r="E48" s="117" t="str">
        <f>VLOOKUP(C48,[1]COMPOSIÇÕES!B:G,3,0)</f>
        <v>M</v>
      </c>
      <c r="F48" s="114">
        <v>10.06</v>
      </c>
      <c r="G48" s="115">
        <f>VLOOKUP(C48,[1]COMPOSIÇÕES!B:G,6,0)</f>
        <v>494.52</v>
      </c>
      <c r="H48" s="116">
        <f t="shared" si="12"/>
        <v>0.2338</v>
      </c>
      <c r="I48" s="299">
        <f t="shared" si="13"/>
        <v>610.14</v>
      </c>
      <c r="J48" s="302">
        <f t="shared" si="14"/>
        <v>4974.87</v>
      </c>
      <c r="K48" s="302">
        <f t="shared" si="15"/>
        <v>6138.01</v>
      </c>
      <c r="L48" s="125"/>
      <c r="M48" s="125"/>
      <c r="N48" s="125"/>
      <c r="O48" s="125"/>
    </row>
    <row r="49" s="86" customFormat="1" ht="31.5" spans="1:15">
      <c r="A49" s="111" t="s">
        <v>94</v>
      </c>
      <c r="B49" s="112" t="s">
        <v>53</v>
      </c>
      <c r="C49" s="112" t="s">
        <v>95</v>
      </c>
      <c r="D49" s="113" t="str">
        <f>VLOOKUP(C49,[1]COMPOSIÇÕES!B:G,2,0)</f>
        <v>PINTURA DE SINALIZAÇÃO HORIZONTAL PARA RAMPA DE ACESSIBILIDADE</v>
      </c>
      <c r="E49" s="117" t="str">
        <f>VLOOKUP(C49,[1]COMPOSIÇÕES!B:G,3,0)</f>
        <v>M2</v>
      </c>
      <c r="F49" s="114">
        <v>80.48</v>
      </c>
      <c r="G49" s="115">
        <f>VLOOKUP(C49,[1]COMPOSIÇÕES!B:G,6,0)</f>
        <v>9.74</v>
      </c>
      <c r="H49" s="116">
        <f t="shared" si="12"/>
        <v>0.2338</v>
      </c>
      <c r="I49" s="299">
        <f t="shared" si="13"/>
        <v>12.02</v>
      </c>
      <c r="J49" s="302">
        <f t="shared" si="14"/>
        <v>783.88</v>
      </c>
      <c r="K49" s="302">
        <f t="shared" si="15"/>
        <v>967.37</v>
      </c>
      <c r="L49" s="125"/>
      <c r="M49" s="125"/>
      <c r="N49" s="125"/>
      <c r="O49" s="125"/>
    </row>
    <row r="50" s="86" customFormat="1" ht="15.75" spans="1:15">
      <c r="A50" s="283">
        <v>5</v>
      </c>
      <c r="B50" s="284"/>
      <c r="C50" s="283"/>
      <c r="D50" s="285" t="s">
        <v>96</v>
      </c>
      <c r="E50" s="283"/>
      <c r="F50" s="286"/>
      <c r="G50" s="287"/>
      <c r="H50" s="286"/>
      <c r="I50" s="287"/>
      <c r="J50" s="287"/>
      <c r="K50" s="287">
        <f>SUM(K51:K54)</f>
        <v>3022.02</v>
      </c>
      <c r="L50" s="125"/>
      <c r="M50" s="125"/>
      <c r="N50" s="125"/>
      <c r="O50" s="125"/>
    </row>
    <row r="51" s="86" customFormat="1" ht="31.5" spans="1:15">
      <c r="A51" s="111" t="s">
        <v>97</v>
      </c>
      <c r="B51" s="112" t="s">
        <v>53</v>
      </c>
      <c r="C51" s="112" t="s">
        <v>98</v>
      </c>
      <c r="D51" s="113" t="str">
        <f>VLOOKUP(C51,[1]COMPOSIÇÕES!B:G,2,0)</f>
        <v>PLACA ESMALTADA PARA IDENTIFICAÇÃO DE RUA, DIMENSÕES 45X25CM - FORNECIMENTO E INSTALAÇÃO</v>
      </c>
      <c r="E51" s="117" t="str">
        <f>VLOOKUP(C51,[1]COMPOSIÇÕES!B:G,3,0)</f>
        <v>UND</v>
      </c>
      <c r="F51" s="120">
        <v>4</v>
      </c>
      <c r="G51" s="115">
        <f>VLOOKUP(C51,[1]COMPOSIÇÕES!B:G,6,0)</f>
        <v>92.33</v>
      </c>
      <c r="H51" s="116">
        <f t="shared" ref="H51:H54" si="16">$K$11</f>
        <v>0.2338</v>
      </c>
      <c r="I51" s="115">
        <f t="shared" ref="I51:I54" si="17">ROUND((G51*H51)+G51,2)</f>
        <v>113.92</v>
      </c>
      <c r="J51" s="298">
        <f t="shared" ref="J51:J54" si="18">ROUND(F51*G51,2)</f>
        <v>369.32</v>
      </c>
      <c r="K51" s="298">
        <f t="shared" ref="K51:K54" si="19">ROUND(F51*I51,2)</f>
        <v>455.68</v>
      </c>
      <c r="L51" s="125"/>
      <c r="M51" s="125"/>
      <c r="N51" s="125"/>
      <c r="O51" s="125"/>
    </row>
    <row r="52" s="86" customFormat="1" ht="31.5" spans="1:15">
      <c r="A52" s="111" t="s">
        <v>99</v>
      </c>
      <c r="B52" s="112" t="s">
        <v>53</v>
      </c>
      <c r="C52" s="112" t="s">
        <v>100</v>
      </c>
      <c r="D52" s="113" t="str">
        <f>VLOOKUP(C52,[1]COMPOSIÇÕES!B:G,2,0)</f>
        <v>PLACA DE REGULAMENTAÇÃO COM PINTURA REFLETIVA L = 0,25 M - FORNECIMENTO E INSTALAÇÃO</v>
      </c>
      <c r="E52" s="117" t="str">
        <f>VLOOKUP(C52,[1]COMPOSIÇÕES!B:G,3,0)</f>
        <v>UND</v>
      </c>
      <c r="F52" s="120">
        <v>1</v>
      </c>
      <c r="G52" s="115">
        <f>VLOOKUP(C52,[1]COMPOSIÇÕES!B:G,6,0)</f>
        <v>189.33</v>
      </c>
      <c r="H52" s="116">
        <f t="shared" si="16"/>
        <v>0.2338</v>
      </c>
      <c r="I52" s="115">
        <f t="shared" si="17"/>
        <v>233.6</v>
      </c>
      <c r="J52" s="298">
        <f t="shared" si="18"/>
        <v>189.33</v>
      </c>
      <c r="K52" s="298">
        <f t="shared" si="19"/>
        <v>233.6</v>
      </c>
      <c r="L52" s="125"/>
      <c r="M52" s="125"/>
      <c r="N52" s="125"/>
      <c r="O52" s="125"/>
    </row>
    <row r="53" s="86" customFormat="1" ht="31.5" spans="1:15">
      <c r="A53" s="111" t="s">
        <v>101</v>
      </c>
      <c r="B53" s="112" t="s">
        <v>53</v>
      </c>
      <c r="C53" s="112" t="s">
        <v>102</v>
      </c>
      <c r="D53" s="113" t="str">
        <f>VLOOKUP(C53,[1]COMPOSIÇÕES!B:G,2,0)</f>
        <v>PLACA DE REGULAMENTAÇÃO COM PINTURA REFLETIVA Ø = 0,50 M - FORNECIMENTO E INSTALAÇÃO</v>
      </c>
      <c r="E53" s="117" t="str">
        <f>VLOOKUP(C53,[1]COMPOSIÇÕES!B:G,3,0)</f>
        <v>UND</v>
      </c>
      <c r="F53" s="120">
        <v>3</v>
      </c>
      <c r="G53" s="115">
        <f>VLOOKUP(C53,[1]COMPOSIÇÕES!B:G,6,0)</f>
        <v>128.11</v>
      </c>
      <c r="H53" s="116">
        <f t="shared" si="16"/>
        <v>0.2338</v>
      </c>
      <c r="I53" s="115">
        <f t="shared" si="17"/>
        <v>158.06</v>
      </c>
      <c r="J53" s="298">
        <f t="shared" si="18"/>
        <v>384.33</v>
      </c>
      <c r="K53" s="298">
        <f t="shared" si="19"/>
        <v>474.18</v>
      </c>
      <c r="L53" s="125"/>
      <c r="M53" s="125"/>
      <c r="N53" s="125"/>
      <c r="O53" s="125"/>
    </row>
    <row r="54" s="86" customFormat="1" ht="47.25" spans="1:15">
      <c r="A54" s="111" t="s">
        <v>103</v>
      </c>
      <c r="B54" s="112" t="s">
        <v>53</v>
      </c>
      <c r="C54" s="112" t="s">
        <v>104</v>
      </c>
      <c r="D54" s="113" t="str">
        <f>VLOOKUP(C54,[1]COMPOSIÇÕES!B:G,2,0)</f>
        <v>SUPORTE METÁLICO COM TUBO DE AÇO GALVANIZADO DN 50MM PARA PLACA DE SINALIZAÇÃO - FORNECIMENTO E INSTALAÇÃO</v>
      </c>
      <c r="E54" s="117" t="str">
        <f>VLOOKUP(C54,[1]COMPOSIÇÕES!B:G,3,0)</f>
        <v>UND</v>
      </c>
      <c r="F54" s="120">
        <v>6</v>
      </c>
      <c r="G54" s="115">
        <f>VLOOKUP(C54,[1]COMPOSIÇÕES!B:G,6,0)</f>
        <v>251.06</v>
      </c>
      <c r="H54" s="116">
        <f t="shared" si="16"/>
        <v>0.2338</v>
      </c>
      <c r="I54" s="115">
        <f t="shared" si="17"/>
        <v>309.76</v>
      </c>
      <c r="J54" s="298">
        <f t="shared" si="18"/>
        <v>1506.36</v>
      </c>
      <c r="K54" s="298">
        <f t="shared" si="19"/>
        <v>1858.56</v>
      </c>
      <c r="L54" s="125"/>
      <c r="M54" s="125"/>
      <c r="N54" s="125"/>
      <c r="O54" s="125"/>
    </row>
    <row r="55" s="86" customFormat="1" ht="15.75" spans="1:15">
      <c r="A55" s="283">
        <v>6</v>
      </c>
      <c r="B55" s="284"/>
      <c r="C55" s="283"/>
      <c r="D55" s="285" t="s">
        <v>105</v>
      </c>
      <c r="E55" s="283"/>
      <c r="F55" s="286"/>
      <c r="G55" s="287"/>
      <c r="H55" s="286"/>
      <c r="I55" s="287"/>
      <c r="J55" s="287"/>
      <c r="K55" s="287">
        <f>SUM(K56:K61)</f>
        <v>122782.53</v>
      </c>
      <c r="L55" s="125"/>
      <c r="M55" s="125"/>
      <c r="N55" s="125"/>
      <c r="O55" s="125"/>
    </row>
    <row r="56" s="86" customFormat="1" ht="47.25" spans="1:15">
      <c r="A56" s="111" t="s">
        <v>106</v>
      </c>
      <c r="B56" s="112" t="s">
        <v>53</v>
      </c>
      <c r="C56" s="112" t="s">
        <v>107</v>
      </c>
      <c r="D56" s="113" t="str">
        <f>VLOOKUP(C56,[1]COMPOSIÇÕES!B:G,2,0)</f>
        <v>PEDRA ARGAMASSADA COM CIMENTO E AREIA 1:3 - AREIA E PEDRA DE MÃO COMERCIAL - FORNECIMENTO E ASSENTAMENTO</v>
      </c>
      <c r="E56" s="117" t="str">
        <f>VLOOKUP(C56,[1]COMPOSIÇÕES!B:G,3,0)</f>
        <v>M3</v>
      </c>
      <c r="F56" s="120">
        <v>143.35</v>
      </c>
      <c r="G56" s="115">
        <f>VLOOKUP(C56,[1]COMPOSIÇÕES!B:G,6,0)</f>
        <v>515.16</v>
      </c>
      <c r="H56" s="116">
        <f t="shared" ref="H56:H61" si="20">$K$11</f>
        <v>0.2338</v>
      </c>
      <c r="I56" s="115">
        <f t="shared" ref="I56:I61" si="21">ROUND((G56*H56)+G56,2)</f>
        <v>635.6</v>
      </c>
      <c r="J56" s="298">
        <f t="shared" ref="J56:J61" si="22">ROUND(F56*G56,2)</f>
        <v>73848.19</v>
      </c>
      <c r="K56" s="298">
        <f t="shared" ref="K56:K61" si="23">ROUND(F56*I56,2)</f>
        <v>91113.26</v>
      </c>
      <c r="L56" s="125"/>
      <c r="M56" s="125"/>
      <c r="N56" s="125"/>
      <c r="O56" s="125"/>
    </row>
    <row r="57" s="86" customFormat="1" ht="31.5" spans="1:15">
      <c r="A57" s="111" t="s">
        <v>108</v>
      </c>
      <c r="B57" s="112" t="s">
        <v>63</v>
      </c>
      <c r="C57" s="112">
        <v>96616</v>
      </c>
      <c r="D57" s="113" t="str">
        <f>VLOOKUP(C57,'[1]SINAPI-SICRO'!A:E,2,0)</f>
        <v>LASTRO DE CONCRETO MAGRO, APLICADO EM BLOCOS DE COROAMENTO OU SAPATAS. AF_08/2017</v>
      </c>
      <c r="E57" s="112" t="str">
        <f>VLOOKUP(C57,'[1]SINAPI-SICRO'!A:E,3,0)</f>
        <v>M3</v>
      </c>
      <c r="F57" s="120">
        <v>4.2</v>
      </c>
      <c r="G57" s="115">
        <f>VLOOKUP(C57,'[1]SINAPI-SICRO'!A:E,5,0)</f>
        <v>660.79</v>
      </c>
      <c r="H57" s="116">
        <f t="shared" si="20"/>
        <v>0.2338</v>
      </c>
      <c r="I57" s="115">
        <f t="shared" si="21"/>
        <v>815.28</v>
      </c>
      <c r="J57" s="298">
        <f t="shared" si="22"/>
        <v>2775.32</v>
      </c>
      <c r="K57" s="298">
        <f t="shared" si="23"/>
        <v>3424.18</v>
      </c>
      <c r="L57" s="125"/>
      <c r="M57" s="125"/>
      <c r="N57" s="125"/>
      <c r="O57" s="125"/>
    </row>
    <row r="58" s="86" customFormat="1" ht="31.5" spans="1:15">
      <c r="A58" s="111" t="s">
        <v>109</v>
      </c>
      <c r="B58" s="112" t="s">
        <v>53</v>
      </c>
      <c r="C58" s="112" t="s">
        <v>110</v>
      </c>
      <c r="D58" s="113" t="str">
        <f>VLOOKUP(C58,[1]COMPOSIÇÕES!B:G,2,0)</f>
        <v>DRENO BARBACÃ DN 100 MM, EXCLUSIVE MATERIAL DRENANTE</v>
      </c>
      <c r="E58" s="117" t="str">
        <f>VLOOKUP(C58,[1]COMPOSIÇÕES!B:G,3,0)</f>
        <v>UND</v>
      </c>
      <c r="F58" s="120">
        <v>200</v>
      </c>
      <c r="G58" s="115">
        <f>VLOOKUP(C58,[1]COMPOSIÇÕES!B:G,6,0)</f>
        <v>27.8</v>
      </c>
      <c r="H58" s="116">
        <f t="shared" si="20"/>
        <v>0.2338</v>
      </c>
      <c r="I58" s="115">
        <f t="shared" si="21"/>
        <v>34.3</v>
      </c>
      <c r="J58" s="298">
        <f t="shared" si="22"/>
        <v>5560</v>
      </c>
      <c r="K58" s="298">
        <f t="shared" si="23"/>
        <v>6860</v>
      </c>
      <c r="L58" s="125"/>
      <c r="M58" s="125"/>
      <c r="N58" s="125"/>
      <c r="O58" s="125"/>
    </row>
    <row r="59" s="86" customFormat="1" ht="15.75" spans="1:15">
      <c r="A59" s="111" t="s">
        <v>111</v>
      </c>
      <c r="B59" s="112" t="s">
        <v>53</v>
      </c>
      <c r="C59" s="112" t="s">
        <v>112</v>
      </c>
      <c r="D59" s="113" t="str">
        <f>VLOOKUP(C59,[1]COMPOSIÇÕES!B:G,2,0)</f>
        <v>COLCHÃO DRENANTE COM BRITA</v>
      </c>
      <c r="E59" s="117" t="str">
        <f>VLOOKUP(C59,[1]COMPOSIÇÕES!B:G,3,0)</f>
        <v>M3</v>
      </c>
      <c r="F59" s="120">
        <v>7.79</v>
      </c>
      <c r="G59" s="115">
        <f>VLOOKUP(C59,[1]COMPOSIÇÕES!B:G,6,0)</f>
        <v>216.61</v>
      </c>
      <c r="H59" s="116">
        <f t="shared" si="20"/>
        <v>0.2338</v>
      </c>
      <c r="I59" s="115">
        <f t="shared" si="21"/>
        <v>267.25</v>
      </c>
      <c r="J59" s="298">
        <f t="shared" si="22"/>
        <v>1687.39</v>
      </c>
      <c r="K59" s="298">
        <f t="shared" si="23"/>
        <v>2081.88</v>
      </c>
      <c r="L59" s="125"/>
      <c r="M59" s="125"/>
      <c r="N59" s="125"/>
      <c r="O59" s="125"/>
    </row>
    <row r="60" s="86" customFormat="1" ht="15.75" spans="1:15">
      <c r="A60" s="111" t="s">
        <v>113</v>
      </c>
      <c r="B60" s="112" t="s">
        <v>53</v>
      </c>
      <c r="C60" s="112" t="s">
        <v>114</v>
      </c>
      <c r="D60" s="113" t="str">
        <f>VLOOKUP(C60,[1]COMPOSIÇÕES!B:G,2,0)</f>
        <v>COLCHÃO DRENANTE COM AREIA</v>
      </c>
      <c r="E60" s="117" t="str">
        <f>VLOOKUP(C60,[1]COMPOSIÇÕES!B:G,3,0)</f>
        <v>M3</v>
      </c>
      <c r="F60" s="120">
        <v>7.79</v>
      </c>
      <c r="G60" s="115">
        <f>VLOOKUP(C60,[1]COMPOSIÇÕES!B:G,6,0)</f>
        <v>241.58</v>
      </c>
      <c r="H60" s="116">
        <f t="shared" si="20"/>
        <v>0.2338</v>
      </c>
      <c r="I60" s="115">
        <f t="shared" si="21"/>
        <v>298.06</v>
      </c>
      <c r="J60" s="298">
        <f t="shared" si="22"/>
        <v>1881.91</v>
      </c>
      <c r="K60" s="298">
        <f t="shared" si="23"/>
        <v>2321.89</v>
      </c>
      <c r="L60" s="125"/>
      <c r="M60" s="125"/>
      <c r="N60" s="125"/>
      <c r="O60" s="125"/>
    </row>
    <row r="61" s="86" customFormat="1" ht="78.75" spans="1:15">
      <c r="A61" s="111" t="s">
        <v>115</v>
      </c>
      <c r="B61" s="112" t="s">
        <v>63</v>
      </c>
      <c r="C61" s="112">
        <v>99839</v>
      </c>
      <c r="D61" s="113" t="str">
        <f>VLOOKUP(C61,'[1]SINAPI-SICRO'!A:E,2,0)</f>
        <v>GUARDA-CORPO DE AÇO GALVANIZADO DE 1,10M DE ALTURA, MONTANTES TUBULARES DE 1.1/2  ESPAÇADOS DE 1,20M, TRAVESSA SUPERIOR DE 2 , GRADIL FORMADO POR BARRAS CHATAS EM FERRO DE 32X4,8MM, FIXADO COM CHUMBADOR MECÂNICO. AF_04/2019_PS</v>
      </c>
      <c r="E61" s="112" t="str">
        <f>VLOOKUP(C61,'[1]SINAPI-SICRO'!A:E,3,0)</f>
        <v>M</v>
      </c>
      <c r="F61" s="120">
        <v>29.35</v>
      </c>
      <c r="G61" s="115">
        <f>VLOOKUP(C61,'[1]SINAPI-SICRO'!A:E,5,0)</f>
        <v>468.94</v>
      </c>
      <c r="H61" s="116">
        <f t="shared" si="20"/>
        <v>0.2338</v>
      </c>
      <c r="I61" s="115">
        <f t="shared" si="21"/>
        <v>578.58</v>
      </c>
      <c r="J61" s="298">
        <f t="shared" si="22"/>
        <v>13763.39</v>
      </c>
      <c r="K61" s="298">
        <f t="shared" si="23"/>
        <v>16981.32</v>
      </c>
      <c r="L61" s="125"/>
      <c r="M61" s="125"/>
      <c r="N61" s="125"/>
      <c r="O61" s="125"/>
    </row>
    <row r="62" s="251" customFormat="1" ht="18" customHeight="1" spans="1:15">
      <c r="A62" s="289" t="s">
        <v>116</v>
      </c>
      <c r="B62" s="289"/>
      <c r="C62" s="290"/>
      <c r="D62" s="291" t="s">
        <v>117</v>
      </c>
      <c r="E62" s="290"/>
      <c r="F62" s="292"/>
      <c r="G62" s="293"/>
      <c r="H62" s="292"/>
      <c r="I62" s="293"/>
      <c r="J62" s="293"/>
      <c r="K62" s="293">
        <f>SUM(K63:K96)/2</f>
        <v>237088.64</v>
      </c>
      <c r="L62" s="303"/>
      <c r="M62" s="303"/>
      <c r="N62" s="303"/>
      <c r="O62" s="303"/>
    </row>
    <row r="63" s="86" customFormat="1" ht="15.75" spans="1:15">
      <c r="A63" s="283">
        <v>1</v>
      </c>
      <c r="B63" s="284"/>
      <c r="C63" s="283"/>
      <c r="D63" s="285" t="s">
        <v>69</v>
      </c>
      <c r="E63" s="283"/>
      <c r="F63" s="286"/>
      <c r="G63" s="287"/>
      <c r="H63" s="286"/>
      <c r="I63" s="287"/>
      <c r="J63" s="287"/>
      <c r="K63" s="287">
        <f>SUM(K64:K69)</f>
        <v>67738.39</v>
      </c>
      <c r="L63" s="125"/>
      <c r="M63" s="125"/>
      <c r="N63" s="125"/>
      <c r="O63" s="125"/>
    </row>
    <row r="64" s="86" customFormat="1" ht="47.25" spans="1:15">
      <c r="A64" s="111" t="s">
        <v>52</v>
      </c>
      <c r="B64" s="112" t="s">
        <v>63</v>
      </c>
      <c r="C64" s="112">
        <v>101116</v>
      </c>
      <c r="D64" s="113" t="str">
        <f>VLOOKUP(C64,'[1]SINAPI-SICRO'!A:E,2,0)</f>
        <v>ESCAVAÇÃO HORIZONTAL EM SOLO DE 1A CATEGORIA COM TRATOR DE ESTEIRAS (170HP/LÂMINA: 5,20M3). AF_07/2020</v>
      </c>
      <c r="E64" s="112" t="str">
        <f>VLOOKUP(C64,'[1]SINAPI-SICRO'!A:E,3,0)</f>
        <v>M3</v>
      </c>
      <c r="F64" s="119">
        <v>306.53</v>
      </c>
      <c r="G64" s="115">
        <f>VLOOKUP(C64,'[1]SINAPI-SICRO'!A:E,5,0)</f>
        <v>2.27</v>
      </c>
      <c r="H64" s="116">
        <f t="shared" ref="H64:H69" si="24">$K$11</f>
        <v>0.2338</v>
      </c>
      <c r="I64" s="299">
        <f t="shared" ref="I64:I69" si="25">ROUND((G64*H64)+G64,2)</f>
        <v>2.8</v>
      </c>
      <c r="J64" s="302">
        <f t="shared" ref="J64:J69" si="26">ROUND(F64*G64,2)</f>
        <v>695.82</v>
      </c>
      <c r="K64" s="302">
        <f t="shared" ref="K64:K69" si="27">ROUND(F64*I64,2)</f>
        <v>858.28</v>
      </c>
      <c r="L64" s="125"/>
      <c r="M64" s="125"/>
      <c r="N64" s="125"/>
      <c r="O64" s="125"/>
    </row>
    <row r="65" s="86" customFormat="1" ht="31.5" spans="1:15">
      <c r="A65" s="111" t="s">
        <v>70</v>
      </c>
      <c r="B65" s="112" t="s">
        <v>63</v>
      </c>
      <c r="C65" s="112">
        <v>100574</v>
      </c>
      <c r="D65" s="113" t="str">
        <f>VLOOKUP(C65,'[1]SINAPI-SICRO'!A:E,2,0)</f>
        <v>ESPALHAMENTO DE MATERIAL COM TRATOR DE ESTEIRAS. AF_11/2019</v>
      </c>
      <c r="E65" s="112" t="str">
        <f>VLOOKUP(C65,'[1]SINAPI-SICRO'!A:E,3,0)</f>
        <v>M3</v>
      </c>
      <c r="F65" s="119">
        <v>76.01</v>
      </c>
      <c r="G65" s="115">
        <f>VLOOKUP(C65,'[1]SINAPI-SICRO'!A:E,5,0)</f>
        <v>1.48</v>
      </c>
      <c r="H65" s="116">
        <f t="shared" si="24"/>
        <v>0.2338</v>
      </c>
      <c r="I65" s="299">
        <f t="shared" si="25"/>
        <v>1.83</v>
      </c>
      <c r="J65" s="302">
        <f t="shared" si="26"/>
        <v>112.49</v>
      </c>
      <c r="K65" s="302">
        <f t="shared" si="27"/>
        <v>139.1</v>
      </c>
      <c r="L65" s="125"/>
      <c r="M65" s="125"/>
      <c r="N65" s="125"/>
      <c r="O65" s="125"/>
    </row>
    <row r="66" s="86" customFormat="1" ht="31.5" spans="1:15">
      <c r="A66" s="111" t="s">
        <v>71</v>
      </c>
      <c r="B66" s="112" t="s">
        <v>53</v>
      </c>
      <c r="C66" s="112" t="s">
        <v>72</v>
      </c>
      <c r="D66" s="113" t="str">
        <f>VLOOKUP(C66,[1]COMPOSIÇÕES!B:G,2,0)</f>
        <v>COMPACTACAO MECANICA A 100% DO PROCTOR INTERMEDIÁRIO - PAVIMENTACAO URBANA</v>
      </c>
      <c r="E66" s="117" t="str">
        <f>VLOOKUP(C66,[1]COMPOSIÇÕES!B:G,3,0)</f>
        <v>M3</v>
      </c>
      <c r="F66" s="119">
        <v>60.81</v>
      </c>
      <c r="G66" s="115">
        <f>VLOOKUP(C66,[1]COMPOSIÇÕES!B:G,6,0)</f>
        <v>7.79</v>
      </c>
      <c r="H66" s="116">
        <f t="shared" si="24"/>
        <v>0.2338</v>
      </c>
      <c r="I66" s="299">
        <f t="shared" si="25"/>
        <v>9.61</v>
      </c>
      <c r="J66" s="302">
        <f t="shared" si="26"/>
        <v>473.71</v>
      </c>
      <c r="K66" s="302">
        <f t="shared" si="27"/>
        <v>584.38</v>
      </c>
      <c r="L66" s="125"/>
      <c r="M66" s="125"/>
      <c r="N66" s="125"/>
      <c r="O66" s="125"/>
    </row>
    <row r="67" s="86" customFormat="1" ht="63" spans="1:15">
      <c r="A67" s="111" t="s">
        <v>73</v>
      </c>
      <c r="B67" s="112" t="s">
        <v>63</v>
      </c>
      <c r="C67" s="112">
        <v>100973</v>
      </c>
      <c r="D67" s="113" t="str">
        <f>VLOOKUP(C67,'[1]SINAPI-SICRO'!A:E,2,0)</f>
        <v>CARGA, MANOBRA E DESCARGA DE SOLOS E MATERIAIS GRANULARES EM CAMINHÃO BASCULANTE 6 M³ - CARGA COM PÁ CARREGADEIRA (CAÇAMBA DE 1,7 A 2,8 M³ / 128 HP) E DESCARGA LIVRE (UNIDADE: M3). AF_07/2020</v>
      </c>
      <c r="E67" s="112" t="str">
        <f>VLOOKUP(C67,'[1]SINAPI-SICRO'!A:E,3,0)</f>
        <v>M3</v>
      </c>
      <c r="F67" s="119">
        <v>230.52</v>
      </c>
      <c r="G67" s="115">
        <f>VLOOKUP(C67,'[1]SINAPI-SICRO'!A:E,5,0)</f>
        <v>9.32</v>
      </c>
      <c r="H67" s="116">
        <f t="shared" si="24"/>
        <v>0.2338</v>
      </c>
      <c r="I67" s="299">
        <f t="shared" si="25"/>
        <v>11.5</v>
      </c>
      <c r="J67" s="302">
        <f t="shared" si="26"/>
        <v>2148.45</v>
      </c>
      <c r="K67" s="302">
        <f t="shared" si="27"/>
        <v>2650.98</v>
      </c>
      <c r="L67" s="125"/>
      <c r="M67" s="125"/>
      <c r="N67" s="125"/>
      <c r="O67" s="125"/>
    </row>
    <row r="68" s="86" customFormat="1" ht="47.25" spans="1:15">
      <c r="A68" s="111" t="s">
        <v>74</v>
      </c>
      <c r="B68" s="112" t="s">
        <v>63</v>
      </c>
      <c r="C68" s="112">
        <v>97914</v>
      </c>
      <c r="D68" s="113" t="str">
        <f>VLOOKUP(C68,'[1]SINAPI-SICRO'!A:E,2,0)</f>
        <v>TRANSPORTE COM CAMINHÃO BASCULANTE DE 6 M³, EM VIA URBANA PAVIMENTADA, DMT ATÉ 30 KM (UNIDADE: M3XKM). AF_07/2020</v>
      </c>
      <c r="E68" s="112" t="str">
        <f>VLOOKUP(C68,'[1]SINAPI-SICRO'!A:E,3,0)</f>
        <v>M3 X KM</v>
      </c>
      <c r="F68" s="119">
        <v>1705.85</v>
      </c>
      <c r="G68" s="115">
        <f>VLOOKUP(C68,'[1]SINAPI-SICRO'!A:E,5,0)</f>
        <v>3.01</v>
      </c>
      <c r="H68" s="116">
        <f t="shared" si="24"/>
        <v>0.2338</v>
      </c>
      <c r="I68" s="299">
        <f t="shared" si="25"/>
        <v>3.71</v>
      </c>
      <c r="J68" s="302">
        <f t="shared" si="26"/>
        <v>5134.61</v>
      </c>
      <c r="K68" s="302">
        <f t="shared" si="27"/>
        <v>6328.7</v>
      </c>
      <c r="L68" s="125"/>
      <c r="M68" s="125"/>
      <c r="N68" s="125"/>
      <c r="O68" s="125"/>
    </row>
    <row r="69" s="86" customFormat="1" ht="31.5" spans="1:15">
      <c r="A69" s="111" t="s">
        <v>75</v>
      </c>
      <c r="B69" s="112" t="s">
        <v>53</v>
      </c>
      <c r="C69" s="112" t="s">
        <v>76</v>
      </c>
      <c r="D69" s="113" t="str">
        <f>VLOOKUP(C69,[1]COMPOSIÇÕES!B:G,2,0)</f>
        <v>GEOGRELHA UNIDIRECIONAL COM RESISTÊNCIA À TRAÇÃO DE 400 KN/M - FORNECIMENTO E INSTALAÇÃO</v>
      </c>
      <c r="E69" s="117" t="str">
        <f>VLOOKUP(C69,[1]COMPOSIÇÕES!B:G,3,0)</f>
        <v>M2</v>
      </c>
      <c r="F69" s="114">
        <v>554.47</v>
      </c>
      <c r="G69" s="115">
        <f>VLOOKUP(C69,[1]COMPOSIÇÕES!B:G,6,0)</f>
        <v>83.58</v>
      </c>
      <c r="H69" s="116">
        <f t="shared" si="24"/>
        <v>0.2338</v>
      </c>
      <c r="I69" s="299">
        <f t="shared" si="25"/>
        <v>103.12</v>
      </c>
      <c r="J69" s="302">
        <f t="shared" si="26"/>
        <v>46342.6</v>
      </c>
      <c r="K69" s="302">
        <f t="shared" si="27"/>
        <v>57176.95</v>
      </c>
      <c r="L69" s="125"/>
      <c r="M69" s="125"/>
      <c r="N69" s="125"/>
      <c r="O69" s="125"/>
    </row>
    <row r="70" s="86" customFormat="1" ht="15.75" spans="1:15">
      <c r="A70" s="283">
        <v>2</v>
      </c>
      <c r="B70" s="284"/>
      <c r="C70" s="283"/>
      <c r="D70" s="285" t="s">
        <v>77</v>
      </c>
      <c r="E70" s="283"/>
      <c r="F70" s="286"/>
      <c r="G70" s="287"/>
      <c r="H70" s="286"/>
      <c r="I70" s="287"/>
      <c r="J70" s="287"/>
      <c r="K70" s="287">
        <f>SUM(K71:K72)</f>
        <v>53862.14</v>
      </c>
      <c r="L70" s="125"/>
      <c r="M70" s="125"/>
      <c r="N70" s="125"/>
      <c r="O70" s="125"/>
    </row>
    <row r="71" s="86" customFormat="1" ht="63" spans="1:15">
      <c r="A71" s="288" t="s">
        <v>56</v>
      </c>
      <c r="B71" s="112" t="s">
        <v>53</v>
      </c>
      <c r="C71" s="118" t="s">
        <v>118</v>
      </c>
      <c r="D71" s="113" t="str">
        <f>VLOOKUP(C71,[1]COMPOSIÇÕES!B:G,2,0)</f>
        <v>ASSENTAMENTO DE MEIO-FIO CONFECCIONADO EM CONCRETO PRÉ-FABRICADO (100X15X13X30 CM) COM LINHA D'ÁGUA DE CONCRETO USINADO, MOLDADA IN LOCO</v>
      </c>
      <c r="E71" s="117" t="str">
        <f>VLOOKUP(C71,[1]COMPOSIÇÕES!B:G,3,0)</f>
        <v>M</v>
      </c>
      <c r="F71" s="114">
        <v>297.34</v>
      </c>
      <c r="G71" s="115">
        <f>VLOOKUP(C71,[1]COMPOSIÇÕES!B:G,6,0)</f>
        <v>116.11</v>
      </c>
      <c r="H71" s="116">
        <f t="shared" ref="H71:H80" si="28">$K$11</f>
        <v>0.2338</v>
      </c>
      <c r="I71" s="299">
        <f t="shared" ref="I71:I80" si="29">ROUND((G71*H71)+G71,2)</f>
        <v>143.26</v>
      </c>
      <c r="J71" s="302">
        <f t="shared" ref="J71:J80" si="30">ROUND(F71*G71,2)</f>
        <v>34524.15</v>
      </c>
      <c r="K71" s="302">
        <f t="shared" ref="K71:K80" si="31">ROUND(F71*I71,2)</f>
        <v>42596.93</v>
      </c>
      <c r="L71" s="125"/>
      <c r="M71" s="125"/>
      <c r="N71" s="125"/>
      <c r="O71" s="125"/>
    </row>
    <row r="72" s="86" customFormat="1" ht="31.5" spans="1:15">
      <c r="A72" s="288" t="s">
        <v>58</v>
      </c>
      <c r="B72" s="112" t="s">
        <v>53</v>
      </c>
      <c r="C72" s="118" t="s">
        <v>119</v>
      </c>
      <c r="D72" s="113" t="str">
        <f>VLOOKUP(C72,[1]COMPOSIÇÕES!B:G,2,0)</f>
        <v>ASSENTAMENTO DE MEIO-FIO CONFECCIONADO EM CONCRETO PRÉ-FABRICADO (100X15X13X30 CM)</v>
      </c>
      <c r="E72" s="117" t="str">
        <f>VLOOKUP(C72,[1]COMPOSIÇÕES!B:G,3,0)</f>
        <v>M</v>
      </c>
      <c r="F72" s="114">
        <v>151.72</v>
      </c>
      <c r="G72" s="115">
        <f>VLOOKUP(C72,[1]COMPOSIÇÕES!B:G,6,0)</f>
        <v>60.18</v>
      </c>
      <c r="H72" s="116">
        <f t="shared" si="28"/>
        <v>0.2338</v>
      </c>
      <c r="I72" s="299">
        <f t="shared" si="29"/>
        <v>74.25</v>
      </c>
      <c r="J72" s="302">
        <f t="shared" si="30"/>
        <v>9130.51</v>
      </c>
      <c r="K72" s="302">
        <f t="shared" si="31"/>
        <v>11265.21</v>
      </c>
      <c r="L72" s="125"/>
      <c r="M72" s="125"/>
      <c r="N72" s="125"/>
      <c r="O72" s="125"/>
    </row>
    <row r="73" s="86" customFormat="1" ht="15.75" spans="1:15">
      <c r="A73" s="283">
        <v>3</v>
      </c>
      <c r="B73" s="284"/>
      <c r="C73" s="283"/>
      <c r="D73" s="285" t="s">
        <v>78</v>
      </c>
      <c r="E73" s="283"/>
      <c r="F73" s="286"/>
      <c r="G73" s="287"/>
      <c r="H73" s="286"/>
      <c r="I73" s="287"/>
      <c r="J73" s="287"/>
      <c r="K73" s="287">
        <f>SUM(K74:K80)</f>
        <v>79441.86</v>
      </c>
      <c r="L73" s="125"/>
      <c r="M73" s="125"/>
      <c r="N73" s="125"/>
      <c r="O73" s="125"/>
    </row>
    <row r="74" s="86" customFormat="1" ht="15.75" spans="1:15">
      <c r="A74" s="111" t="s">
        <v>79</v>
      </c>
      <c r="B74" s="112" t="s">
        <v>53</v>
      </c>
      <c r="C74" s="112" t="s">
        <v>80</v>
      </c>
      <c r="D74" s="113" t="str">
        <f>VLOOKUP(C74,[1]COMPOSIÇÕES!B:G,2,0)</f>
        <v>DEMOLIÇÃO DE PASSEIO EM CONCRETO SIMPLES</v>
      </c>
      <c r="E74" s="117" t="str">
        <f>VLOOKUP(C74,[1]COMPOSIÇÕES!B:G,3,0)</f>
        <v>M3</v>
      </c>
      <c r="F74" s="114">
        <v>0.1</v>
      </c>
      <c r="G74" s="115">
        <f>VLOOKUP(C74,[1]COMPOSIÇÕES!B:G,6,0)</f>
        <v>311.96</v>
      </c>
      <c r="H74" s="116">
        <f t="shared" si="28"/>
        <v>0.2338</v>
      </c>
      <c r="I74" s="299">
        <f t="shared" si="29"/>
        <v>384.9</v>
      </c>
      <c r="J74" s="302">
        <f t="shared" si="30"/>
        <v>31.2</v>
      </c>
      <c r="K74" s="302">
        <f t="shared" si="31"/>
        <v>38.49</v>
      </c>
      <c r="L74" s="125"/>
      <c r="M74" s="125"/>
      <c r="N74" s="125"/>
      <c r="O74" s="125"/>
    </row>
    <row r="75" s="86" customFormat="1" ht="31.5" spans="1:15">
      <c r="A75" s="111" t="s">
        <v>81</v>
      </c>
      <c r="B75" s="112" t="s">
        <v>63</v>
      </c>
      <c r="C75" s="112">
        <v>100576</v>
      </c>
      <c r="D75" s="113" t="str">
        <f>VLOOKUP(C75,'[1]SINAPI-SICRO'!A:E,2,0)</f>
        <v>REGULARIZAÇÃO E COMPACTAÇÃO DE SUBLEITO DE SOLO  PREDOMINANTEMENTE ARGILOSO. AF_11/2019</v>
      </c>
      <c r="E75" s="112" t="str">
        <f>VLOOKUP(C75,'[1]SINAPI-SICRO'!A:E,3,0)</f>
        <v>M2</v>
      </c>
      <c r="F75" s="120">
        <v>658.6</v>
      </c>
      <c r="G75" s="115">
        <f>VLOOKUP(C75,'[1]SINAPI-SICRO'!A:E,5,0)</f>
        <v>2.7</v>
      </c>
      <c r="H75" s="116">
        <f t="shared" si="28"/>
        <v>0.2338</v>
      </c>
      <c r="I75" s="299">
        <f t="shared" si="29"/>
        <v>3.33</v>
      </c>
      <c r="J75" s="302">
        <f t="shared" si="30"/>
        <v>1778.22</v>
      </c>
      <c r="K75" s="302">
        <f t="shared" si="31"/>
        <v>2193.14</v>
      </c>
      <c r="L75" s="125"/>
      <c r="M75" s="125"/>
      <c r="N75" s="125"/>
      <c r="O75" s="125"/>
    </row>
    <row r="76" s="86" customFormat="1" ht="47.25" spans="1:15">
      <c r="A76" s="111" t="s">
        <v>83</v>
      </c>
      <c r="B76" s="112" t="s">
        <v>53</v>
      </c>
      <c r="C76" s="112" t="s">
        <v>84</v>
      </c>
      <c r="D76" s="113" t="str">
        <f>VLOOKUP(C76,[1]COMPOSIÇÕES!B:G,2,0)</f>
        <v>EXECUÇÃO E COMPACTAÇÃO DE BASE COM BRITA GRADUADA SIMPLES - INCLUSIVE CARGA, TRANSPORTE E MATERIAL</v>
      </c>
      <c r="E76" s="117" t="str">
        <f>VLOOKUP(C76,[1]COMPOSIÇÕES!B:G,3,0)</f>
        <v>M3</v>
      </c>
      <c r="F76" s="114">
        <v>88.39</v>
      </c>
      <c r="G76" s="115">
        <f>VLOOKUP(C76,[1]COMPOSIÇÕES!B:G,6,0)</f>
        <v>219.63</v>
      </c>
      <c r="H76" s="116">
        <f t="shared" si="28"/>
        <v>0.2338</v>
      </c>
      <c r="I76" s="299">
        <f t="shared" si="29"/>
        <v>270.98</v>
      </c>
      <c r="J76" s="302">
        <f t="shared" si="30"/>
        <v>19413.1</v>
      </c>
      <c r="K76" s="302">
        <f t="shared" si="31"/>
        <v>23951.92</v>
      </c>
      <c r="L76" s="125"/>
      <c r="M76" s="125"/>
      <c r="N76" s="125"/>
      <c r="O76" s="125"/>
    </row>
    <row r="77" s="86" customFormat="1" ht="47.25" spans="1:15">
      <c r="A77" s="111" t="s">
        <v>85</v>
      </c>
      <c r="B77" s="112" t="s">
        <v>53</v>
      </c>
      <c r="C77" s="112">
        <v>92398</v>
      </c>
      <c r="D77" s="113" t="str">
        <f>VLOOKUP(C77,'[1]SINAPI-SICRO'!A:E,2,0)</f>
        <v>EXECUÇÃO DE PAVIMENTO EM PISO INTERTRAVADO, COM BLOCO RETANGULAR COR NATURAL DE 20 X 10 CM, ESPESSURA 8 CM. AF_10/2022</v>
      </c>
      <c r="E77" s="112" t="str">
        <f>VLOOKUP(C77,'[1]SINAPI-SICRO'!A:E,3,0)</f>
        <v>M2</v>
      </c>
      <c r="F77" s="114">
        <v>554.47</v>
      </c>
      <c r="G77" s="115">
        <f>VLOOKUP(C77,'[1]SINAPI-SICRO'!A:E,5,0)</f>
        <v>76.35</v>
      </c>
      <c r="H77" s="116">
        <f t="shared" si="28"/>
        <v>0.2338</v>
      </c>
      <c r="I77" s="299">
        <f t="shared" si="29"/>
        <v>94.2</v>
      </c>
      <c r="J77" s="302">
        <f t="shared" si="30"/>
        <v>42333.78</v>
      </c>
      <c r="K77" s="302">
        <f t="shared" si="31"/>
        <v>52231.07</v>
      </c>
      <c r="L77" s="125"/>
      <c r="M77" s="125"/>
      <c r="N77" s="125"/>
      <c r="O77" s="125"/>
    </row>
    <row r="78" s="86" customFormat="1" ht="63" spans="1:15">
      <c r="A78" s="111" t="s">
        <v>86</v>
      </c>
      <c r="B78" s="112" t="s">
        <v>63</v>
      </c>
      <c r="C78" s="112">
        <v>100981</v>
      </c>
      <c r="D78" s="113" t="str">
        <f>VLOOKUP(C78,'[1]SINAPI-SICRO'!A:E,2,0)</f>
        <v>CARGA, MANOBRA E DESCARGA DE ENTULHO EM CAMINHÃO BASCULANTE 6 M³ - CARGA COM ESCAVADEIRA HIDRÁULICA  (CAÇAMBA DE 0,80 M³ / 111 HP) E DESCARGA LIVRE (UNIDADE: M3). AF_07/2020</v>
      </c>
      <c r="E78" s="112" t="str">
        <f>VLOOKUP(C78,'[1]SINAPI-SICRO'!A:E,3,0)</f>
        <v>M3</v>
      </c>
      <c r="F78" s="120">
        <v>0.13</v>
      </c>
      <c r="G78" s="115">
        <f>VLOOKUP(C78,'[1]SINAPI-SICRO'!A:E,5,0)</f>
        <v>9.64</v>
      </c>
      <c r="H78" s="116">
        <f t="shared" si="28"/>
        <v>0.2338</v>
      </c>
      <c r="I78" s="299">
        <f t="shared" si="29"/>
        <v>11.89</v>
      </c>
      <c r="J78" s="302">
        <f t="shared" si="30"/>
        <v>1.25</v>
      </c>
      <c r="K78" s="302">
        <f t="shared" si="31"/>
        <v>1.55</v>
      </c>
      <c r="L78" s="125"/>
      <c r="M78" s="125"/>
      <c r="N78" s="125"/>
      <c r="O78" s="125"/>
    </row>
    <row r="79" s="86" customFormat="1" ht="47.25" spans="1:15">
      <c r="A79" s="111" t="s">
        <v>87</v>
      </c>
      <c r="B79" s="112" t="s">
        <v>63</v>
      </c>
      <c r="C79" s="112">
        <v>97914</v>
      </c>
      <c r="D79" s="113" t="str">
        <f>VLOOKUP(C79,'[1]SINAPI-SICRO'!A:E,2,0)</f>
        <v>TRANSPORTE COM CAMINHÃO BASCULANTE DE 6 M³, EM VIA URBANA PAVIMENTADA, DMT ATÉ 30 KM (UNIDADE: M3XKM). AF_07/2020</v>
      </c>
      <c r="E79" s="112" t="str">
        <f>VLOOKUP(C79,'[1]SINAPI-SICRO'!A:E,3,0)</f>
        <v>M3 X KM</v>
      </c>
      <c r="F79" s="120">
        <v>0.95</v>
      </c>
      <c r="G79" s="115">
        <f>VLOOKUP(C79,'[1]SINAPI-SICRO'!A:E,5,0)</f>
        <v>3.01</v>
      </c>
      <c r="H79" s="116">
        <f t="shared" si="28"/>
        <v>0.2338</v>
      </c>
      <c r="I79" s="299">
        <f t="shared" si="29"/>
        <v>3.71</v>
      </c>
      <c r="J79" s="302">
        <f t="shared" si="30"/>
        <v>2.86</v>
      </c>
      <c r="K79" s="302">
        <f t="shared" si="31"/>
        <v>3.52</v>
      </c>
      <c r="L79" s="125"/>
      <c r="M79" s="125"/>
      <c r="N79" s="125"/>
      <c r="O79" s="125"/>
    </row>
    <row r="80" s="86" customFormat="1" ht="31.5" spans="1:15">
      <c r="A80" s="111" t="s">
        <v>88</v>
      </c>
      <c r="B80" s="112" t="s">
        <v>53</v>
      </c>
      <c r="C80" s="112" t="s">
        <v>89</v>
      </c>
      <c r="D80" s="113" t="str">
        <f>VLOOKUP(C80,[1]COMPOSIÇÕES!B:G,2,0)</f>
        <v>GUIA DE TRAVAMENTO EM CONCRETO PRÉ-FABRICADO, DIMENSÕES 100X15X13X20 CM</v>
      </c>
      <c r="E80" s="117" t="str">
        <f>VLOOKUP(C80,[1]COMPOSIÇÕES!B:G,3,0)</f>
        <v>M</v>
      </c>
      <c r="F80" s="114">
        <v>15.45</v>
      </c>
      <c r="G80" s="115">
        <f>VLOOKUP(C80,[1]COMPOSIÇÕES!B:G,6,0)</f>
        <v>53.62</v>
      </c>
      <c r="H80" s="116">
        <f t="shared" si="28"/>
        <v>0.2338</v>
      </c>
      <c r="I80" s="299">
        <f t="shared" si="29"/>
        <v>66.16</v>
      </c>
      <c r="J80" s="302">
        <f t="shared" si="30"/>
        <v>828.43</v>
      </c>
      <c r="K80" s="302">
        <f t="shared" si="31"/>
        <v>1022.17</v>
      </c>
      <c r="L80" s="125"/>
      <c r="M80" s="125"/>
      <c r="N80" s="125"/>
      <c r="O80" s="125"/>
    </row>
    <row r="81" s="86" customFormat="1" ht="15.75" spans="1:15">
      <c r="A81" s="283">
        <v>4</v>
      </c>
      <c r="B81" s="284"/>
      <c r="C81" s="283"/>
      <c r="D81" s="285" t="s">
        <v>90</v>
      </c>
      <c r="E81" s="283"/>
      <c r="F81" s="286"/>
      <c r="G81" s="287"/>
      <c r="H81" s="286"/>
      <c r="I81" s="287"/>
      <c r="J81" s="287"/>
      <c r="K81" s="287">
        <f>SUM(K82:K84)</f>
        <v>16441.73</v>
      </c>
      <c r="L81" s="125"/>
      <c r="M81" s="125"/>
      <c r="N81" s="125"/>
      <c r="O81" s="125"/>
    </row>
    <row r="82" s="86" customFormat="1" ht="47.25" spans="1:15">
      <c r="A82" s="111" t="s">
        <v>91</v>
      </c>
      <c r="B82" s="112" t="s">
        <v>63</v>
      </c>
      <c r="C82" s="112">
        <v>92397</v>
      </c>
      <c r="D82" s="113" t="str">
        <f>VLOOKUP(C82,'[1]SINAPI-SICRO'!A:E,2,0)</f>
        <v>EXECUÇÃO DE PAVIMENTO EM PISO INTERTRAVADO, COM BLOCO RETANGULAR COR NATURAL DE 20 X 10 CM, ESPESSURA 6 CM. AF_10/2022</v>
      </c>
      <c r="E82" s="112" t="str">
        <f>VLOOKUP(C82,'[1]SINAPI-SICRO'!A:E,3,0)</f>
        <v>M2</v>
      </c>
      <c r="F82" s="114">
        <v>197</v>
      </c>
      <c r="G82" s="115">
        <f>VLOOKUP(C82,'[1]SINAPI-SICRO'!A:E,5,0)</f>
        <v>61.83</v>
      </c>
      <c r="H82" s="116">
        <f t="shared" ref="H82:H84" si="32">$K$11</f>
        <v>0.2338</v>
      </c>
      <c r="I82" s="299">
        <f t="shared" ref="I82:I84" si="33">ROUND((G82*H82)+G82,2)</f>
        <v>76.29</v>
      </c>
      <c r="J82" s="302">
        <f t="shared" ref="J82:J84" si="34">ROUND(F82*G82,2)</f>
        <v>12180.51</v>
      </c>
      <c r="K82" s="302">
        <f t="shared" ref="K82:K84" si="35">ROUND(F82*I82,2)</f>
        <v>15029.13</v>
      </c>
      <c r="L82" s="125"/>
      <c r="M82" s="125"/>
      <c r="N82" s="125"/>
      <c r="O82" s="125"/>
    </row>
    <row r="83" s="86" customFormat="1" ht="78.75" spans="1:15">
      <c r="A83" s="111" t="s">
        <v>92</v>
      </c>
      <c r="B83" s="112" t="s">
        <v>53</v>
      </c>
      <c r="C83" s="112" t="s">
        <v>93</v>
      </c>
      <c r="D83" s="113" t="str">
        <f>VLOOKUP(C83,[1]COMPOSIÇÕES!B:G,2,0)</f>
        <v>RAMPA PARA ACESSO DE P.N.E. EM CONCRETO Fck = 20MPa, DESEMPOLADA, COM PISO EM LAJOTA PRÉ-MOLDADA EM CONCRETO COLORIDO NA COR AMARELA PARA SINALIZAÇÃO TÁTIL DE ALERTA  (COMPRIMENTO 8,00 M X LARGURA VARIÁVEL)</v>
      </c>
      <c r="E83" s="117" t="str">
        <f>VLOOKUP(C83,[1]COMPOSIÇÕES!B:G,3,0)</f>
        <v>M</v>
      </c>
      <c r="F83" s="114">
        <v>2</v>
      </c>
      <c r="G83" s="115">
        <f>VLOOKUP(C83,[1]COMPOSIÇÕES!B:G,6,0)</f>
        <v>494.52</v>
      </c>
      <c r="H83" s="116">
        <f t="shared" si="32"/>
        <v>0.2338</v>
      </c>
      <c r="I83" s="299">
        <f t="shared" si="33"/>
        <v>610.14</v>
      </c>
      <c r="J83" s="302">
        <f t="shared" si="34"/>
        <v>989.04</v>
      </c>
      <c r="K83" s="302">
        <f t="shared" si="35"/>
        <v>1220.28</v>
      </c>
      <c r="L83" s="125"/>
      <c r="M83" s="125"/>
      <c r="N83" s="125"/>
      <c r="O83" s="125"/>
    </row>
    <row r="84" s="86" customFormat="1" ht="31.5" spans="1:15">
      <c r="A84" s="111" t="s">
        <v>94</v>
      </c>
      <c r="B84" s="112" t="s">
        <v>53</v>
      </c>
      <c r="C84" s="112" t="s">
        <v>95</v>
      </c>
      <c r="D84" s="113" t="str">
        <f>VLOOKUP(C84,[1]COMPOSIÇÕES!B:G,2,0)</f>
        <v>PINTURA DE SINALIZAÇÃO HORIZONTAL PARA RAMPA DE ACESSIBILIDADE</v>
      </c>
      <c r="E84" s="117" t="str">
        <f>VLOOKUP(C84,[1]COMPOSIÇÕES!B:G,3,0)</f>
        <v>M2</v>
      </c>
      <c r="F84" s="114">
        <v>16</v>
      </c>
      <c r="G84" s="115">
        <f>VLOOKUP(C84,[1]COMPOSIÇÕES!B:G,6,0)</f>
        <v>9.74</v>
      </c>
      <c r="H84" s="116">
        <f t="shared" si="32"/>
        <v>0.2338</v>
      </c>
      <c r="I84" s="299">
        <f t="shared" si="33"/>
        <v>12.02</v>
      </c>
      <c r="J84" s="302">
        <f t="shared" si="34"/>
        <v>155.84</v>
      </c>
      <c r="K84" s="302">
        <f t="shared" si="35"/>
        <v>192.32</v>
      </c>
      <c r="L84" s="125"/>
      <c r="M84" s="125"/>
      <c r="N84" s="125"/>
      <c r="O84" s="125"/>
    </row>
    <row r="85" s="86" customFormat="1" ht="15.75" spans="1:15">
      <c r="A85" s="283">
        <v>5</v>
      </c>
      <c r="B85" s="284"/>
      <c r="C85" s="283"/>
      <c r="D85" s="285" t="s">
        <v>96</v>
      </c>
      <c r="E85" s="283"/>
      <c r="F85" s="286"/>
      <c r="G85" s="287"/>
      <c r="H85" s="286"/>
      <c r="I85" s="287"/>
      <c r="J85" s="287"/>
      <c r="K85" s="287">
        <f>SUM(K86:K89)</f>
        <v>2086.38</v>
      </c>
      <c r="L85" s="125"/>
      <c r="M85" s="125"/>
      <c r="N85" s="125"/>
      <c r="O85" s="125"/>
    </row>
    <row r="86" s="86" customFormat="1" ht="31.5" spans="1:15">
      <c r="A86" s="111" t="s">
        <v>97</v>
      </c>
      <c r="B86" s="112" t="s">
        <v>53</v>
      </c>
      <c r="C86" s="112" t="s">
        <v>98</v>
      </c>
      <c r="D86" s="113" t="str">
        <f>VLOOKUP(C86,[1]COMPOSIÇÕES!B:G,2,0)</f>
        <v>PLACA ESMALTADA PARA IDENTIFICAÇÃO DE RUA, DIMENSÕES 45X25CM - FORNECIMENTO E INSTALAÇÃO</v>
      </c>
      <c r="E86" s="117" t="str">
        <f>VLOOKUP(C86,[1]COMPOSIÇÕES!B:G,3,0)</f>
        <v>UND</v>
      </c>
      <c r="F86" s="120">
        <v>4</v>
      </c>
      <c r="G86" s="115">
        <f>VLOOKUP(C86,[1]COMPOSIÇÕES!B:G,6,0)</f>
        <v>92.33</v>
      </c>
      <c r="H86" s="116">
        <f t="shared" ref="H86:H89" si="36">$K$11</f>
        <v>0.2338</v>
      </c>
      <c r="I86" s="115">
        <f t="shared" ref="I86:I89" si="37">ROUND((G86*H86)+G86,2)</f>
        <v>113.92</v>
      </c>
      <c r="J86" s="298">
        <f t="shared" ref="J86:J89" si="38">ROUND(F86*G86,2)</f>
        <v>369.32</v>
      </c>
      <c r="K86" s="298">
        <f t="shared" ref="K86:K89" si="39">ROUND(F86*I86,2)</f>
        <v>455.68</v>
      </c>
      <c r="L86" s="125"/>
      <c r="M86" s="125"/>
      <c r="N86" s="125"/>
      <c r="O86" s="125"/>
    </row>
    <row r="87" s="86" customFormat="1" ht="31.5" spans="1:15">
      <c r="A87" s="111" t="s">
        <v>99</v>
      </c>
      <c r="B87" s="112" t="s">
        <v>53</v>
      </c>
      <c r="C87" s="112" t="s">
        <v>100</v>
      </c>
      <c r="D87" s="113" t="str">
        <f>VLOOKUP(C87,[1]COMPOSIÇÕES!B:G,2,0)</f>
        <v>PLACA DE REGULAMENTAÇÃO COM PINTURA REFLETIVA L = 0,25 M - FORNECIMENTO E INSTALAÇÃO</v>
      </c>
      <c r="E87" s="117" t="str">
        <f>VLOOKUP(C87,[1]COMPOSIÇÕES!B:G,3,0)</f>
        <v>UND</v>
      </c>
      <c r="F87" s="120">
        <v>1</v>
      </c>
      <c r="G87" s="115">
        <f>VLOOKUP(C87,[1]COMPOSIÇÕES!B:G,6,0)</f>
        <v>189.33</v>
      </c>
      <c r="H87" s="116">
        <f t="shared" si="36"/>
        <v>0.2338</v>
      </c>
      <c r="I87" s="115">
        <f t="shared" si="37"/>
        <v>233.6</v>
      </c>
      <c r="J87" s="298">
        <f t="shared" si="38"/>
        <v>189.33</v>
      </c>
      <c r="K87" s="298">
        <f t="shared" si="39"/>
        <v>233.6</v>
      </c>
      <c r="L87" s="125"/>
      <c r="M87" s="125"/>
      <c r="N87" s="125"/>
      <c r="O87" s="125"/>
    </row>
    <row r="88" s="86" customFormat="1" ht="31.5" spans="1:15">
      <c r="A88" s="111" t="s">
        <v>101</v>
      </c>
      <c r="B88" s="112" t="s">
        <v>53</v>
      </c>
      <c r="C88" s="112" t="s">
        <v>102</v>
      </c>
      <c r="D88" s="113" t="str">
        <f>VLOOKUP(C88,[1]COMPOSIÇÕES!B:G,2,0)</f>
        <v>PLACA DE REGULAMENTAÇÃO COM PINTURA REFLETIVA Ø = 0,50 M - FORNECIMENTO E INSTALAÇÃO</v>
      </c>
      <c r="E88" s="117" t="str">
        <f>VLOOKUP(C88,[1]COMPOSIÇÕES!B:G,3,0)</f>
        <v>UND</v>
      </c>
      <c r="F88" s="120">
        <v>1</v>
      </c>
      <c r="G88" s="115">
        <f>VLOOKUP(C88,[1]COMPOSIÇÕES!B:G,6,0)</f>
        <v>128.11</v>
      </c>
      <c r="H88" s="116">
        <f t="shared" si="36"/>
        <v>0.2338</v>
      </c>
      <c r="I88" s="115">
        <f t="shared" si="37"/>
        <v>158.06</v>
      </c>
      <c r="J88" s="298">
        <f t="shared" si="38"/>
        <v>128.11</v>
      </c>
      <c r="K88" s="298">
        <f t="shared" si="39"/>
        <v>158.06</v>
      </c>
      <c r="L88" s="125"/>
      <c r="M88" s="125"/>
      <c r="N88" s="125"/>
      <c r="O88" s="125"/>
    </row>
    <row r="89" s="86" customFormat="1" ht="47.25" spans="1:15">
      <c r="A89" s="111" t="s">
        <v>103</v>
      </c>
      <c r="B89" s="112" t="s">
        <v>53</v>
      </c>
      <c r="C89" s="112" t="s">
        <v>104</v>
      </c>
      <c r="D89" s="113" t="str">
        <f>VLOOKUP(C89,[1]COMPOSIÇÕES!B:G,2,0)</f>
        <v>SUPORTE METÁLICO COM TUBO DE AÇO GALVANIZADO DN 50MM PARA PLACA DE SINALIZAÇÃO - FORNECIMENTO E INSTALAÇÃO</v>
      </c>
      <c r="E89" s="117" t="str">
        <f>VLOOKUP(C89,[1]COMPOSIÇÕES!B:G,3,0)</f>
        <v>UND</v>
      </c>
      <c r="F89" s="120">
        <v>4</v>
      </c>
      <c r="G89" s="115">
        <f>VLOOKUP(C89,[1]COMPOSIÇÕES!B:G,6,0)</f>
        <v>251.06</v>
      </c>
      <c r="H89" s="116">
        <f t="shared" si="36"/>
        <v>0.2338</v>
      </c>
      <c r="I89" s="115">
        <f t="shared" si="37"/>
        <v>309.76</v>
      </c>
      <c r="J89" s="298">
        <f t="shared" si="38"/>
        <v>1004.24</v>
      </c>
      <c r="K89" s="298">
        <f t="shared" si="39"/>
        <v>1239.04</v>
      </c>
      <c r="L89" s="125"/>
      <c r="M89" s="125"/>
      <c r="N89" s="125"/>
      <c r="O89" s="125"/>
    </row>
    <row r="90" s="86" customFormat="1" ht="15.75" spans="1:15">
      <c r="A90" s="283">
        <v>6</v>
      </c>
      <c r="B90" s="284"/>
      <c r="C90" s="283"/>
      <c r="D90" s="285" t="s">
        <v>105</v>
      </c>
      <c r="E90" s="283"/>
      <c r="F90" s="286"/>
      <c r="G90" s="287"/>
      <c r="H90" s="286"/>
      <c r="I90" s="287"/>
      <c r="J90" s="287"/>
      <c r="K90" s="287">
        <f>SUM(K91:K96)</f>
        <v>17518.14</v>
      </c>
      <c r="L90" s="125"/>
      <c r="M90" s="125"/>
      <c r="N90" s="125"/>
      <c r="O90" s="125"/>
    </row>
    <row r="91" s="86" customFormat="1" ht="47.25" spans="1:15">
      <c r="A91" s="111" t="s">
        <v>106</v>
      </c>
      <c r="B91" s="112" t="s">
        <v>53</v>
      </c>
      <c r="C91" s="112" t="s">
        <v>107</v>
      </c>
      <c r="D91" s="113" t="str">
        <f>VLOOKUP(C91,[1]COMPOSIÇÕES!B:G,2,0)</f>
        <v>PEDRA ARGAMASSADA COM CIMENTO E AREIA 1:3 - AREIA E PEDRA DE MÃO COMERCIAL - FORNECIMENTO E ASSENTAMENTO</v>
      </c>
      <c r="E91" s="117" t="str">
        <f>VLOOKUP(C91,[1]COMPOSIÇÕES!B:G,3,0)</f>
        <v>M3</v>
      </c>
      <c r="F91" s="120">
        <v>4.64</v>
      </c>
      <c r="G91" s="115">
        <f>VLOOKUP(C91,[1]COMPOSIÇÕES!B:G,6,0)</f>
        <v>515.16</v>
      </c>
      <c r="H91" s="116">
        <f t="shared" ref="H91:H96" si="40">$K$11</f>
        <v>0.2338</v>
      </c>
      <c r="I91" s="115">
        <f t="shared" ref="I91:I96" si="41">ROUND((G91*H91)+G91,2)</f>
        <v>635.6</v>
      </c>
      <c r="J91" s="298">
        <f t="shared" ref="J91:J96" si="42">ROUND(F91*G91,2)</f>
        <v>2390.34</v>
      </c>
      <c r="K91" s="298">
        <f t="shared" ref="K91:K96" si="43">ROUND(F91*I91,2)</f>
        <v>2949.18</v>
      </c>
      <c r="L91" s="125"/>
      <c r="M91" s="125"/>
      <c r="N91" s="125"/>
      <c r="O91" s="125"/>
    </row>
    <row r="92" s="86" customFormat="1" ht="31.5" spans="1:15">
      <c r="A92" s="111" t="s">
        <v>108</v>
      </c>
      <c r="B92" s="112" t="s">
        <v>63</v>
      </c>
      <c r="C92" s="112">
        <v>96616</v>
      </c>
      <c r="D92" s="113" t="str">
        <f>VLOOKUP(C92,'[1]SINAPI-SICRO'!A:E,2,0)</f>
        <v>LASTRO DE CONCRETO MAGRO, APLICADO EM BLOCOS DE COROAMENTO OU SAPATAS. AF_08/2017</v>
      </c>
      <c r="E92" s="112" t="str">
        <f>VLOOKUP(C92,'[1]SINAPI-SICRO'!A:E,3,0)</f>
        <v>M3</v>
      </c>
      <c r="F92" s="120">
        <v>0.25</v>
      </c>
      <c r="G92" s="115">
        <f>VLOOKUP(C92,'[1]SINAPI-SICRO'!A:E,5,0)</f>
        <v>660.79</v>
      </c>
      <c r="H92" s="116">
        <f t="shared" si="40"/>
        <v>0.2338</v>
      </c>
      <c r="I92" s="115">
        <f t="shared" si="41"/>
        <v>815.28</v>
      </c>
      <c r="J92" s="298">
        <f t="shared" si="42"/>
        <v>165.2</v>
      </c>
      <c r="K92" s="298">
        <f t="shared" si="43"/>
        <v>203.82</v>
      </c>
      <c r="L92" s="125"/>
      <c r="M92" s="125"/>
      <c r="N92" s="125"/>
      <c r="O92" s="125"/>
    </row>
    <row r="93" s="86" customFormat="1" ht="31.5" spans="1:15">
      <c r="A93" s="111" t="s">
        <v>109</v>
      </c>
      <c r="B93" s="112" t="s">
        <v>53</v>
      </c>
      <c r="C93" s="112" t="s">
        <v>110</v>
      </c>
      <c r="D93" s="113" t="str">
        <f>VLOOKUP(C93,[1]COMPOSIÇÕES!B:G,2,0)</f>
        <v>DRENO BARBACÃ DN 100 MM, EXCLUSIVE MATERIAL DRENANTE</v>
      </c>
      <c r="E93" s="117" t="str">
        <f>VLOOKUP(C93,[1]COMPOSIÇÕES!B:G,3,0)</f>
        <v>UND</v>
      </c>
      <c r="F93" s="120">
        <v>14</v>
      </c>
      <c r="G93" s="115">
        <f>VLOOKUP(C93,[1]COMPOSIÇÕES!B:G,6,0)</f>
        <v>27.8</v>
      </c>
      <c r="H93" s="116">
        <f t="shared" si="40"/>
        <v>0.2338</v>
      </c>
      <c r="I93" s="115">
        <f t="shared" si="41"/>
        <v>34.3</v>
      </c>
      <c r="J93" s="298">
        <f t="shared" si="42"/>
        <v>389.2</v>
      </c>
      <c r="K93" s="298">
        <f t="shared" si="43"/>
        <v>480.2</v>
      </c>
      <c r="L93" s="125"/>
      <c r="M93" s="125"/>
      <c r="N93" s="125"/>
      <c r="O93" s="125"/>
    </row>
    <row r="94" s="86" customFormat="1" ht="15.75" spans="1:15">
      <c r="A94" s="111" t="s">
        <v>111</v>
      </c>
      <c r="B94" s="112" t="s">
        <v>53</v>
      </c>
      <c r="C94" s="112" t="s">
        <v>112</v>
      </c>
      <c r="D94" s="113" t="str">
        <f>VLOOKUP(C94,[1]COMPOSIÇÕES!B:G,2,0)</f>
        <v>COLCHÃO DRENANTE COM BRITA</v>
      </c>
      <c r="E94" s="117" t="str">
        <f>VLOOKUP(C94,[1]COMPOSIÇÕES!B:G,3,0)</f>
        <v>M3</v>
      </c>
      <c r="F94" s="120">
        <v>0.51</v>
      </c>
      <c r="G94" s="115">
        <f>VLOOKUP(C94,[1]COMPOSIÇÕES!B:G,6,0)</f>
        <v>216.61</v>
      </c>
      <c r="H94" s="116">
        <f t="shared" si="40"/>
        <v>0.2338</v>
      </c>
      <c r="I94" s="115">
        <f t="shared" si="41"/>
        <v>267.25</v>
      </c>
      <c r="J94" s="298">
        <f t="shared" si="42"/>
        <v>110.47</v>
      </c>
      <c r="K94" s="298">
        <f t="shared" si="43"/>
        <v>136.3</v>
      </c>
      <c r="L94" s="125"/>
      <c r="M94" s="125"/>
      <c r="N94" s="125"/>
      <c r="O94" s="125"/>
    </row>
    <row r="95" s="86" customFormat="1" ht="15.75" spans="1:15">
      <c r="A95" s="111" t="s">
        <v>113</v>
      </c>
      <c r="B95" s="112" t="s">
        <v>53</v>
      </c>
      <c r="C95" s="112" t="s">
        <v>114</v>
      </c>
      <c r="D95" s="113" t="str">
        <f>VLOOKUP(C95,[1]COMPOSIÇÕES!B:G,2,0)</f>
        <v>COLCHÃO DRENANTE COM AREIA</v>
      </c>
      <c r="E95" s="117" t="str">
        <f>VLOOKUP(C95,[1]COMPOSIÇÕES!B:G,3,0)</f>
        <v>M3</v>
      </c>
      <c r="F95" s="120">
        <v>0.51</v>
      </c>
      <c r="G95" s="115">
        <f>VLOOKUP(C95,[1]COMPOSIÇÕES!B:G,6,0)</f>
        <v>241.58</v>
      </c>
      <c r="H95" s="116">
        <f t="shared" si="40"/>
        <v>0.2338</v>
      </c>
      <c r="I95" s="115">
        <f t="shared" si="41"/>
        <v>298.06</v>
      </c>
      <c r="J95" s="298">
        <f t="shared" si="42"/>
        <v>123.21</v>
      </c>
      <c r="K95" s="298">
        <f t="shared" si="43"/>
        <v>152.01</v>
      </c>
      <c r="L95" s="125"/>
      <c r="M95" s="125"/>
      <c r="N95" s="125"/>
      <c r="O95" s="125"/>
    </row>
    <row r="96" s="86" customFormat="1" ht="78.75" spans="1:15">
      <c r="A96" s="111" t="s">
        <v>115</v>
      </c>
      <c r="B96" s="112" t="s">
        <v>63</v>
      </c>
      <c r="C96" s="112">
        <v>99839</v>
      </c>
      <c r="D96" s="113" t="str">
        <f>VLOOKUP(C96,'[1]SINAPI-SICRO'!A:E,2,0)</f>
        <v>GUARDA-CORPO DE AÇO GALVANIZADO DE 1,10M DE ALTURA, MONTANTES TUBULARES DE 1.1/2  ESPAÇADOS DE 1,20M, TRAVESSA SUPERIOR DE 2 , GRADIL FORMADO POR BARRAS CHATAS EM FERRO DE 32X4,8MM, FIXADO COM CHUMBADOR MECÂNICO. AF_04/2019_PS</v>
      </c>
      <c r="E96" s="112" t="str">
        <f>VLOOKUP(C96,'[1]SINAPI-SICRO'!A:E,3,0)</f>
        <v>M</v>
      </c>
      <c r="F96" s="120">
        <v>23.5</v>
      </c>
      <c r="G96" s="115">
        <f>VLOOKUP(C96,'[1]SINAPI-SICRO'!A:E,5,0)</f>
        <v>468.94</v>
      </c>
      <c r="H96" s="116">
        <f t="shared" si="40"/>
        <v>0.2338</v>
      </c>
      <c r="I96" s="115">
        <f t="shared" si="41"/>
        <v>578.58</v>
      </c>
      <c r="J96" s="298">
        <f t="shared" si="42"/>
        <v>11020.09</v>
      </c>
      <c r="K96" s="298">
        <f t="shared" si="43"/>
        <v>13596.63</v>
      </c>
      <c r="L96" s="125"/>
      <c r="M96" s="125"/>
      <c r="N96" s="125"/>
      <c r="O96" s="125"/>
    </row>
    <row r="97" s="251" customFormat="1" ht="15.75" spans="1:15">
      <c r="A97" s="289" t="s">
        <v>120</v>
      </c>
      <c r="B97" s="289"/>
      <c r="C97" s="290"/>
      <c r="D97" s="291" t="s">
        <v>121</v>
      </c>
      <c r="E97" s="290"/>
      <c r="F97" s="292"/>
      <c r="G97" s="293"/>
      <c r="H97" s="292"/>
      <c r="I97" s="293"/>
      <c r="J97" s="293"/>
      <c r="K97" s="293">
        <f>SUM(K98:K133)/2</f>
        <v>186373.5</v>
      </c>
      <c r="L97" s="303"/>
      <c r="M97" s="303"/>
      <c r="N97" s="303"/>
      <c r="O97" s="303"/>
    </row>
    <row r="98" s="86" customFormat="1" ht="15.75" spans="1:15">
      <c r="A98" s="283">
        <v>1</v>
      </c>
      <c r="B98" s="284"/>
      <c r="C98" s="283"/>
      <c r="D98" s="285" t="s">
        <v>69</v>
      </c>
      <c r="E98" s="283"/>
      <c r="F98" s="286"/>
      <c r="G98" s="287"/>
      <c r="H98" s="286"/>
      <c r="I98" s="287"/>
      <c r="J98" s="287"/>
      <c r="K98" s="287">
        <f>SUM(K99:K104)</f>
        <v>40674.68</v>
      </c>
      <c r="L98" s="125"/>
      <c r="M98" s="125"/>
      <c r="N98" s="125"/>
      <c r="O98" s="125"/>
    </row>
    <row r="99" s="86" customFormat="1" ht="47.25" spans="1:15">
      <c r="A99" s="111" t="s">
        <v>52</v>
      </c>
      <c r="B99" s="112" t="s">
        <v>63</v>
      </c>
      <c r="C99" s="112">
        <v>101116</v>
      </c>
      <c r="D99" s="113" t="str">
        <f>VLOOKUP(C99,'[1]SINAPI-SICRO'!A:E,2,0)</f>
        <v>ESCAVAÇÃO HORIZONTAL EM SOLO DE 1A CATEGORIA COM TRATOR DE ESTEIRAS (170HP/LÂMINA: 5,20M3). AF_07/2020</v>
      </c>
      <c r="E99" s="112" t="str">
        <f>VLOOKUP(C99,'[1]SINAPI-SICRO'!A:E,3,0)</f>
        <v>M3</v>
      </c>
      <c r="F99" s="119">
        <v>275.11</v>
      </c>
      <c r="G99" s="115">
        <f>VLOOKUP(C99,'[1]SINAPI-SICRO'!A:E,5,0)</f>
        <v>2.27</v>
      </c>
      <c r="H99" s="116">
        <f t="shared" ref="H99:H104" si="44">$K$11</f>
        <v>0.2338</v>
      </c>
      <c r="I99" s="299">
        <f t="shared" ref="I99:I104" si="45">ROUND((G99*H99)+G99,2)</f>
        <v>2.8</v>
      </c>
      <c r="J99" s="302">
        <f t="shared" ref="J99:J104" si="46">ROUND(F99*G99,2)</f>
        <v>624.5</v>
      </c>
      <c r="K99" s="302">
        <f t="shared" ref="K99:K104" si="47">ROUND(F99*I99,2)</f>
        <v>770.31</v>
      </c>
      <c r="L99" s="125"/>
      <c r="M99" s="125"/>
      <c r="N99" s="125"/>
      <c r="O99" s="125"/>
    </row>
    <row r="100" s="86" customFormat="1" ht="31.5" spans="1:15">
      <c r="A100" s="111" t="s">
        <v>70</v>
      </c>
      <c r="B100" s="112" t="s">
        <v>63</v>
      </c>
      <c r="C100" s="112">
        <v>100574</v>
      </c>
      <c r="D100" s="113" t="str">
        <f>VLOOKUP(C100,'[1]SINAPI-SICRO'!A:E,2,0)</f>
        <v>ESPALHAMENTO DE MATERIAL COM TRATOR DE ESTEIRAS. AF_11/2019</v>
      </c>
      <c r="E100" s="112" t="str">
        <f>VLOOKUP(C100,'[1]SINAPI-SICRO'!A:E,3,0)</f>
        <v>M3</v>
      </c>
      <c r="F100" s="119">
        <v>30.01</v>
      </c>
      <c r="G100" s="115">
        <f>VLOOKUP(C100,'[1]SINAPI-SICRO'!A:E,5,0)</f>
        <v>1.48</v>
      </c>
      <c r="H100" s="116">
        <f t="shared" si="44"/>
        <v>0.2338</v>
      </c>
      <c r="I100" s="299">
        <f t="shared" si="45"/>
        <v>1.83</v>
      </c>
      <c r="J100" s="302">
        <f t="shared" si="46"/>
        <v>44.41</v>
      </c>
      <c r="K100" s="302">
        <f t="shared" si="47"/>
        <v>54.92</v>
      </c>
      <c r="L100" s="125"/>
      <c r="M100" s="125"/>
      <c r="N100" s="125"/>
      <c r="O100" s="125"/>
    </row>
    <row r="101" s="86" customFormat="1" ht="31.5" spans="1:15">
      <c r="A101" s="111" t="s">
        <v>71</v>
      </c>
      <c r="B101" s="112" t="s">
        <v>53</v>
      </c>
      <c r="C101" s="112" t="s">
        <v>72</v>
      </c>
      <c r="D101" s="113" t="str">
        <f>VLOOKUP(C101,[1]COMPOSIÇÕES!B:G,2,0)</f>
        <v>COMPACTACAO MECANICA A 100% DO PROCTOR INTERMEDIÁRIO - PAVIMENTACAO URBANA</v>
      </c>
      <c r="E101" s="117" t="str">
        <f>VLOOKUP(C101,[1]COMPOSIÇÕES!B:G,3,0)</f>
        <v>M3</v>
      </c>
      <c r="F101" s="119">
        <v>24.01</v>
      </c>
      <c r="G101" s="115">
        <f>VLOOKUP(C101,[1]COMPOSIÇÕES!B:G,6,0)</f>
        <v>7.79</v>
      </c>
      <c r="H101" s="116">
        <f t="shared" si="44"/>
        <v>0.2338</v>
      </c>
      <c r="I101" s="299">
        <f t="shared" si="45"/>
        <v>9.61</v>
      </c>
      <c r="J101" s="302">
        <f t="shared" si="46"/>
        <v>187.04</v>
      </c>
      <c r="K101" s="302">
        <f t="shared" si="47"/>
        <v>230.74</v>
      </c>
      <c r="L101" s="125"/>
      <c r="M101" s="125"/>
      <c r="N101" s="125"/>
      <c r="O101" s="125"/>
    </row>
    <row r="102" s="86" customFormat="1" ht="63" spans="1:15">
      <c r="A102" s="111" t="s">
        <v>73</v>
      </c>
      <c r="B102" s="112" t="s">
        <v>63</v>
      </c>
      <c r="C102" s="112">
        <v>100973</v>
      </c>
      <c r="D102" s="113" t="str">
        <f>VLOOKUP(C102,'[1]SINAPI-SICRO'!A:E,2,0)</f>
        <v>CARGA, MANOBRA E DESCARGA DE SOLOS E MATERIAIS GRANULARES EM CAMINHÃO BASCULANTE 6 M³ - CARGA COM PÁ CARREGADEIRA (CAÇAMBA DE 1,7 A 2,8 M³ / 128 HP) E DESCARGA LIVRE (UNIDADE: M3). AF_07/2020</v>
      </c>
      <c r="E102" s="112" t="str">
        <f>VLOOKUP(C102,'[1]SINAPI-SICRO'!A:E,3,0)</f>
        <v>M3</v>
      </c>
      <c r="F102" s="119">
        <v>245.01</v>
      </c>
      <c r="G102" s="115">
        <f>VLOOKUP(C102,'[1]SINAPI-SICRO'!A:E,5,0)</f>
        <v>9.32</v>
      </c>
      <c r="H102" s="116">
        <f t="shared" si="44"/>
        <v>0.2338</v>
      </c>
      <c r="I102" s="299">
        <f t="shared" si="45"/>
        <v>11.5</v>
      </c>
      <c r="J102" s="302">
        <f t="shared" si="46"/>
        <v>2283.49</v>
      </c>
      <c r="K102" s="302">
        <f t="shared" si="47"/>
        <v>2817.62</v>
      </c>
      <c r="L102" s="125"/>
      <c r="M102" s="125"/>
      <c r="N102" s="125"/>
      <c r="O102" s="125"/>
    </row>
    <row r="103" s="86" customFormat="1" ht="47.25" spans="1:15">
      <c r="A103" s="111" t="s">
        <v>74</v>
      </c>
      <c r="B103" s="112" t="s">
        <v>63</v>
      </c>
      <c r="C103" s="112">
        <v>97914</v>
      </c>
      <c r="D103" s="113" t="str">
        <f>VLOOKUP(C103,'[1]SINAPI-SICRO'!A:E,2,0)</f>
        <v>TRANSPORTE COM CAMINHÃO BASCULANTE DE 6 M³, EM VIA URBANA PAVIMENTADA, DMT ATÉ 30 KM (UNIDADE: M3XKM). AF_07/2020</v>
      </c>
      <c r="E103" s="112" t="str">
        <f>VLOOKUP(C103,'[1]SINAPI-SICRO'!A:E,3,0)</f>
        <v>M3 X KM</v>
      </c>
      <c r="F103" s="119">
        <v>1862.76</v>
      </c>
      <c r="G103" s="115">
        <f>VLOOKUP(C103,'[1]SINAPI-SICRO'!A:E,5,0)</f>
        <v>3.01</v>
      </c>
      <c r="H103" s="116">
        <f t="shared" si="44"/>
        <v>0.2338</v>
      </c>
      <c r="I103" s="299">
        <f t="shared" si="45"/>
        <v>3.71</v>
      </c>
      <c r="J103" s="302">
        <f t="shared" si="46"/>
        <v>5606.91</v>
      </c>
      <c r="K103" s="302">
        <f t="shared" si="47"/>
        <v>6910.84</v>
      </c>
      <c r="L103" s="125"/>
      <c r="M103" s="125"/>
      <c r="N103" s="125"/>
      <c r="O103" s="125"/>
    </row>
    <row r="104" s="86" customFormat="1" ht="31.5" spans="1:15">
      <c r="A104" s="111" t="s">
        <v>75</v>
      </c>
      <c r="B104" s="112" t="s">
        <v>53</v>
      </c>
      <c r="C104" s="112" t="s">
        <v>122</v>
      </c>
      <c r="D104" s="113" t="str">
        <f>VLOOKUP(C104,[1]COMPOSIÇÕES!B:G,2,0)</f>
        <v>GEOGRELHA UNIDIRECIONAL COM RESISTÊNCIA À TRAÇÃO DE 200 KN/M - FORNECIMENTO E INSTALAÇÃO</v>
      </c>
      <c r="E104" s="117" t="str">
        <f>VLOOKUP(C104,[1]COMPOSIÇÕES!B:G,3,0)</f>
        <v>M2</v>
      </c>
      <c r="F104" s="114">
        <v>554.55</v>
      </c>
      <c r="G104" s="115">
        <f>VLOOKUP(C104,[1]COMPOSIÇÕES!B:G,6,0)</f>
        <v>43.69</v>
      </c>
      <c r="H104" s="116">
        <f t="shared" si="44"/>
        <v>0.2338</v>
      </c>
      <c r="I104" s="299">
        <f t="shared" si="45"/>
        <v>53.9</v>
      </c>
      <c r="J104" s="302">
        <f t="shared" si="46"/>
        <v>24228.29</v>
      </c>
      <c r="K104" s="302">
        <f t="shared" si="47"/>
        <v>29890.25</v>
      </c>
      <c r="L104" s="125"/>
      <c r="M104" s="125"/>
      <c r="N104" s="125"/>
      <c r="O104" s="125"/>
    </row>
    <row r="105" s="86" customFormat="1" ht="15.75" spans="1:15">
      <c r="A105" s="283">
        <v>2</v>
      </c>
      <c r="B105" s="284"/>
      <c r="C105" s="283"/>
      <c r="D105" s="285" t="s">
        <v>77</v>
      </c>
      <c r="E105" s="283"/>
      <c r="F105" s="286"/>
      <c r="G105" s="287"/>
      <c r="H105" s="286"/>
      <c r="I105" s="287"/>
      <c r="J105" s="287"/>
      <c r="K105" s="287">
        <f>SUM(K106:K117)</f>
        <v>49545.93</v>
      </c>
      <c r="L105" s="125"/>
      <c r="M105" s="125"/>
      <c r="N105" s="125"/>
      <c r="O105" s="125"/>
    </row>
    <row r="106" s="86" customFormat="1" ht="63" spans="1:15">
      <c r="A106" s="288" t="s">
        <v>56</v>
      </c>
      <c r="B106" s="112" t="s">
        <v>53</v>
      </c>
      <c r="C106" s="118" t="s">
        <v>118</v>
      </c>
      <c r="D106" s="113" t="str">
        <f>VLOOKUP(C106,[1]COMPOSIÇÕES!B:G,2,0)</f>
        <v>ASSENTAMENTO DE MEIO-FIO CONFECCIONADO EM CONCRETO PRÉ-FABRICADO (100X15X13X30 CM) COM LINHA D'ÁGUA DE CONCRETO USINADO, MOLDADA IN LOCO</v>
      </c>
      <c r="E106" s="117" t="str">
        <f>VLOOKUP(C106,[1]COMPOSIÇÕES!B:G,3,0)</f>
        <v>M</v>
      </c>
      <c r="F106" s="114">
        <v>174.56</v>
      </c>
      <c r="G106" s="115">
        <f>VLOOKUP(C106,[1]COMPOSIÇÕES!B:G,6,0)</f>
        <v>116.11</v>
      </c>
      <c r="H106" s="116">
        <f t="shared" ref="H106:H117" si="48">$K$11</f>
        <v>0.2338</v>
      </c>
      <c r="I106" s="299">
        <f t="shared" ref="I106:I117" si="49">ROUND((G106*H106)+G106,2)</f>
        <v>143.26</v>
      </c>
      <c r="J106" s="302">
        <f t="shared" ref="J106:J117" si="50">ROUND(F106*G106,2)</f>
        <v>20268.16</v>
      </c>
      <c r="K106" s="302">
        <f t="shared" ref="K106:K117" si="51">ROUND(F106*I106,2)</f>
        <v>25007.47</v>
      </c>
      <c r="L106" s="125"/>
      <c r="M106" s="125"/>
      <c r="N106" s="125"/>
      <c r="O106" s="125"/>
    </row>
    <row r="107" s="86" customFormat="1" ht="31.5" spans="1:15">
      <c r="A107" s="288" t="s">
        <v>58</v>
      </c>
      <c r="B107" s="112" t="s">
        <v>53</v>
      </c>
      <c r="C107" s="118" t="s">
        <v>119</v>
      </c>
      <c r="D107" s="113" t="str">
        <f>VLOOKUP(C107,[1]COMPOSIÇÕES!B:G,2,0)</f>
        <v>ASSENTAMENTO DE MEIO-FIO CONFECCIONADO EM CONCRETO PRÉ-FABRICADO (100X15X13X30 CM)</v>
      </c>
      <c r="E107" s="117" t="str">
        <f>VLOOKUP(C107,[1]COMPOSIÇÕES!B:G,3,0)</f>
        <v>M</v>
      </c>
      <c r="F107" s="114">
        <v>30.7</v>
      </c>
      <c r="G107" s="115">
        <f>VLOOKUP(C107,[1]COMPOSIÇÕES!B:G,6,0)</f>
        <v>60.18</v>
      </c>
      <c r="H107" s="116">
        <f t="shared" si="48"/>
        <v>0.2338</v>
      </c>
      <c r="I107" s="299">
        <f t="shared" si="49"/>
        <v>74.25</v>
      </c>
      <c r="J107" s="302">
        <f t="shared" si="50"/>
        <v>1847.53</v>
      </c>
      <c r="K107" s="302">
        <f t="shared" si="51"/>
        <v>2279.48</v>
      </c>
      <c r="L107" s="125"/>
      <c r="M107" s="125"/>
      <c r="N107" s="125"/>
      <c r="O107" s="125"/>
    </row>
    <row r="108" s="86" customFormat="1" ht="31.5" spans="1:15">
      <c r="A108" s="288" t="s">
        <v>60</v>
      </c>
      <c r="B108" s="112" t="s">
        <v>53</v>
      </c>
      <c r="C108" s="118" t="s">
        <v>123</v>
      </c>
      <c r="D108" s="113" t="str">
        <f>VLOOKUP(C108,[1]COMPOSIÇÕES!B:G,2,0)</f>
        <v>EXECUÇÃO DE SARJETÃO DE CONCRETO, MOLDADA IN LOCO EM TRECHO RETO, 90 CM BASE X 20 CM ALTURA</v>
      </c>
      <c r="E108" s="117" t="str">
        <f>VLOOKUP(C108,[1]COMPOSIÇÕES!B:G,3,0)</f>
        <v>M</v>
      </c>
      <c r="F108" s="114">
        <v>9.92</v>
      </c>
      <c r="G108" s="115">
        <f>VLOOKUP(C108,[1]COMPOSIÇÕES!B:G,6,0)</f>
        <v>206.94</v>
      </c>
      <c r="H108" s="116">
        <f t="shared" si="48"/>
        <v>0.2338</v>
      </c>
      <c r="I108" s="299">
        <f t="shared" si="49"/>
        <v>255.32</v>
      </c>
      <c r="J108" s="302">
        <f t="shared" si="50"/>
        <v>2052.84</v>
      </c>
      <c r="K108" s="302">
        <f t="shared" si="51"/>
        <v>2532.77</v>
      </c>
      <c r="L108" s="125"/>
      <c r="M108" s="125"/>
      <c r="N108" s="125"/>
      <c r="O108" s="125"/>
    </row>
    <row r="109" s="86" customFormat="1" ht="47.25" spans="1:15">
      <c r="A109" s="288" t="s">
        <v>62</v>
      </c>
      <c r="B109" s="112" t="s">
        <v>53</v>
      </c>
      <c r="C109" s="118" t="s">
        <v>124</v>
      </c>
      <c r="D109" s="113" t="str">
        <f>VLOOKUP(C109,[1]COMPOSIÇÕES!B:G,2,0)</f>
        <v>DEMOLIÇÃO DE DISPOSITIVOS DE CONCRETO ARMADO, DE FORMA MECANIZADA COM MARTELETE, SEM REAPROVEITAMENTO</v>
      </c>
      <c r="E109" s="117" t="str">
        <f>VLOOKUP(C109,[1]COMPOSIÇÕES!B:G,3,0)</f>
        <v>M3</v>
      </c>
      <c r="F109" s="114">
        <v>0.26</v>
      </c>
      <c r="G109" s="115">
        <f>VLOOKUP(C109,[1]COMPOSIÇÕES!B:G,6,0)</f>
        <v>312.07</v>
      </c>
      <c r="H109" s="116">
        <f t="shared" si="48"/>
        <v>0.2338</v>
      </c>
      <c r="I109" s="299">
        <f t="shared" si="49"/>
        <v>385.03</v>
      </c>
      <c r="J109" s="302">
        <f t="shared" si="50"/>
        <v>81.14</v>
      </c>
      <c r="K109" s="302">
        <f t="shared" si="51"/>
        <v>100.11</v>
      </c>
      <c r="L109" s="125"/>
      <c r="M109" s="125"/>
      <c r="N109" s="125"/>
      <c r="O109" s="125"/>
    </row>
    <row r="110" s="86" customFormat="1" ht="78.75" spans="1:15">
      <c r="A110" s="288" t="s">
        <v>64</v>
      </c>
      <c r="B110" s="112" t="s">
        <v>53</v>
      </c>
      <c r="C110" s="118" t="s">
        <v>125</v>
      </c>
      <c r="D110" s="113" t="str">
        <f>VLOOKUP(C110,[1]COMPOSIÇÕES!B:G,2,0)</f>
        <v>TUBO DE PEAD CORRUGADO DE DUPLA PAREDE PARA REDE COLETORA DE ÁGUAS PLUVIAIS, DN 400 MM, JUNTA ELÁSTICA INTEGRADA, INSTALADO EM LOCAL COM NÍVEL BAIXO DE INTERFERÊNCIAS - FORNECIMENTO E ASSENTAMENTO</v>
      </c>
      <c r="E110" s="117" t="str">
        <f>VLOOKUP(C110,[1]COMPOSIÇÕES!B:G,3,0)</f>
        <v>M</v>
      </c>
      <c r="F110" s="114">
        <v>8</v>
      </c>
      <c r="G110" s="115">
        <f>VLOOKUP(C110,[1]COMPOSIÇÕES!B:G,6,0)</f>
        <v>224.97</v>
      </c>
      <c r="H110" s="116">
        <f t="shared" si="48"/>
        <v>0.2338</v>
      </c>
      <c r="I110" s="299">
        <f t="shared" si="49"/>
        <v>277.57</v>
      </c>
      <c r="J110" s="302">
        <f t="shared" si="50"/>
        <v>1799.76</v>
      </c>
      <c r="K110" s="302">
        <f t="shared" si="51"/>
        <v>2220.56</v>
      </c>
      <c r="L110" s="125"/>
      <c r="M110" s="125"/>
      <c r="N110" s="125"/>
      <c r="O110" s="125"/>
    </row>
    <row r="111" s="86" customFormat="1" ht="47.25" spans="1:15">
      <c r="A111" s="288" t="s">
        <v>65</v>
      </c>
      <c r="B111" s="112" t="s">
        <v>63</v>
      </c>
      <c r="C111" s="112">
        <v>102737</v>
      </c>
      <c r="D111" s="113" t="str">
        <f>VLOOKUP(C111,'[1]SINAPI-SICRO'!A:E,2,0)</f>
        <v>BOCA PARA BUEIRO SIMPLES TUBULAR D = 40 CM EM CONCRETO, ALAS COM ESCONSIDADE DE 0°, INCLUINDO FÔRMAS E MATERIAIS. AF_07/2021</v>
      </c>
      <c r="E111" s="112" t="str">
        <f>VLOOKUP(C111,'[1]SINAPI-SICRO'!A:E,3,0)</f>
        <v>UND</v>
      </c>
      <c r="F111" s="114">
        <v>1</v>
      </c>
      <c r="G111" s="115">
        <f>VLOOKUP(C111,'[1]SINAPI-SICRO'!A:E,5,0)</f>
        <v>1103.99</v>
      </c>
      <c r="H111" s="116">
        <f t="shared" si="48"/>
        <v>0.2338</v>
      </c>
      <c r="I111" s="299">
        <f t="shared" si="49"/>
        <v>1362.1</v>
      </c>
      <c r="J111" s="302">
        <f t="shared" si="50"/>
        <v>1103.99</v>
      </c>
      <c r="K111" s="302">
        <f t="shared" si="51"/>
        <v>1362.1</v>
      </c>
      <c r="L111" s="125"/>
      <c r="M111" s="125"/>
      <c r="N111" s="125"/>
      <c r="O111" s="125"/>
    </row>
    <row r="112" s="86" customFormat="1" ht="15.75" spans="1:15">
      <c r="A112" s="288" t="s">
        <v>126</v>
      </c>
      <c r="B112" s="112" t="s">
        <v>53</v>
      </c>
      <c r="C112" s="118" t="s">
        <v>127</v>
      </c>
      <c r="D112" s="113" t="str">
        <f>VLOOKUP(C112,[1]COMPOSIÇÕES!B:G,2,0)</f>
        <v>BOCA DE LOBO SIMPLES - BLS 01 AC/BC</v>
      </c>
      <c r="E112" s="117" t="str">
        <f>VLOOKUP(C112,[1]COMPOSIÇÕES!B:G,3,0)</f>
        <v>UND</v>
      </c>
      <c r="F112" s="114">
        <v>2</v>
      </c>
      <c r="G112" s="115">
        <f>VLOOKUP(C112,[1]COMPOSIÇÕES!B:G,6,0)</f>
        <v>927.93</v>
      </c>
      <c r="H112" s="116">
        <f t="shared" si="48"/>
        <v>0.2338</v>
      </c>
      <c r="I112" s="299">
        <f t="shared" si="49"/>
        <v>1144.88</v>
      </c>
      <c r="J112" s="302">
        <f t="shared" si="50"/>
        <v>1855.86</v>
      </c>
      <c r="K112" s="302">
        <f t="shared" si="51"/>
        <v>2289.76</v>
      </c>
      <c r="L112" s="125"/>
      <c r="M112" s="125"/>
      <c r="N112" s="125"/>
      <c r="O112" s="125"/>
    </row>
    <row r="113" s="86" customFormat="1" ht="78.75" spans="1:15">
      <c r="A113" s="288" t="s">
        <v>128</v>
      </c>
      <c r="B113" s="112" t="s">
        <v>53</v>
      </c>
      <c r="C113" s="118" t="s">
        <v>129</v>
      </c>
      <c r="D113" s="113" t="str">
        <f>VLOOKUP(C113,[1]COMPOSIÇÕES!B:G,2,0)</f>
        <v>CANALETA RETANGULAR EM ALVENARIA DE BLOCO CERÂMICO MACIÇO, ESP. 0,15 M, COM TAMPA PERFURADA EM CONCRETO ARMADO 25MPA, ESP. 0,15 M, LAJE DE FUNDO EM CONCRETO SIMPLES, ESP. 0,10 M, DIMENSÕES 0,40 X 0,40 M</v>
      </c>
      <c r="E113" s="117" t="str">
        <f>VLOOKUP(C113,[1]COMPOSIÇÕES!B:G,3,0)</f>
        <v>M</v>
      </c>
      <c r="F113" s="114">
        <v>29.5</v>
      </c>
      <c r="G113" s="115">
        <f>VLOOKUP(C113,[1]COMPOSIÇÕES!B:G,6,0)</f>
        <v>355.21</v>
      </c>
      <c r="H113" s="116">
        <f t="shared" si="48"/>
        <v>0.2338</v>
      </c>
      <c r="I113" s="299">
        <f t="shared" si="49"/>
        <v>438.26</v>
      </c>
      <c r="J113" s="302">
        <f t="shared" si="50"/>
        <v>10478.7</v>
      </c>
      <c r="K113" s="302">
        <f t="shared" si="51"/>
        <v>12928.67</v>
      </c>
      <c r="L113" s="125"/>
      <c r="M113" s="125"/>
      <c r="N113" s="125"/>
      <c r="O113" s="125"/>
    </row>
    <row r="114" s="86" customFormat="1" ht="78.75" spans="1:15">
      <c r="A114" s="288" t="s">
        <v>130</v>
      </c>
      <c r="B114" s="112" t="s">
        <v>63</v>
      </c>
      <c r="C114" s="118">
        <v>90106</v>
      </c>
      <c r="D114" s="113" t="str">
        <f>VLOOKUP(C114,'[1]SINAPI-SICRO'!A:E,2,0)</f>
        <v>ESCAVAÇÃO MECANIZADA DE VALA COM PROFUNDIDADE ATÉ 1,5 M (MÉDIA MONTANTE E JUSANTE/UMA COMPOSIÇÃO POR TRECHO), RETROESCAV. (0,26 M3), LARGURA DE 0,8 M A 1,5 M, EM SOLO DE 1A CATEGORIA, LOCAIS COM BAIXO NÍVEL DE INTERFERÊNCIA. AF_02/2021</v>
      </c>
      <c r="E114" s="112" t="str">
        <f>VLOOKUP(C114,'[1]SINAPI-SICRO'!A:E,3,0)</f>
        <v>M3</v>
      </c>
      <c r="F114" s="120">
        <v>17.71</v>
      </c>
      <c r="G114" s="115">
        <f>VLOOKUP(C114,'[1]SINAPI-SICRO'!A:E,5,0)</f>
        <v>8.21</v>
      </c>
      <c r="H114" s="116">
        <f t="shared" si="48"/>
        <v>0.2338</v>
      </c>
      <c r="I114" s="299">
        <f t="shared" si="49"/>
        <v>10.13</v>
      </c>
      <c r="J114" s="302">
        <f t="shared" si="50"/>
        <v>145.4</v>
      </c>
      <c r="K114" s="302">
        <f t="shared" si="51"/>
        <v>179.4</v>
      </c>
      <c r="L114" s="125"/>
      <c r="M114" s="125"/>
      <c r="N114" s="125"/>
      <c r="O114" s="125"/>
    </row>
    <row r="115" s="86" customFormat="1" ht="94.5" spans="1:15">
      <c r="A115" s="288" t="s">
        <v>131</v>
      </c>
      <c r="B115" s="112" t="s">
        <v>63</v>
      </c>
      <c r="C115" s="118">
        <v>93379</v>
      </c>
      <c r="D115" s="113" t="str">
        <f>VLOOKUP(C115,'[1]SINAPI-SICRO'!A:E,2,0)</f>
        <v>REATERRO MECANIZADO DE VALA COM RETROESCAVADEIRA (CAPACIDADE   DA   CAÇAMBA   DA RETRO: 0,26 M³/POTÊNCIA: 88 HP), LARGURA DE 0,8 A 1,5 M, PROFUNDIDADE ATÉ 1,5 M, COM SOLO (SEM SUBSTITUIÇÃO) DE 1ª CATEGORIA, COM COMPACTADOR DE SOLOS DE PERCUSSÃO AF_08/2023</v>
      </c>
      <c r="E115" s="112" t="str">
        <f>VLOOKUP(C115,'[1]SINAPI-SICRO'!A:E,3,0)</f>
        <v>M3</v>
      </c>
      <c r="F115" s="120">
        <v>10.4</v>
      </c>
      <c r="G115" s="115">
        <f>VLOOKUP(C115,'[1]SINAPI-SICRO'!A:E,5,0)</f>
        <v>19.91</v>
      </c>
      <c r="H115" s="116">
        <f t="shared" si="48"/>
        <v>0.2338</v>
      </c>
      <c r="I115" s="299">
        <f t="shared" si="49"/>
        <v>24.56</v>
      </c>
      <c r="J115" s="302">
        <f t="shared" si="50"/>
        <v>207.06</v>
      </c>
      <c r="K115" s="302">
        <f t="shared" si="51"/>
        <v>255.42</v>
      </c>
      <c r="L115" s="125"/>
      <c r="M115" s="125"/>
      <c r="N115" s="125"/>
      <c r="O115" s="125"/>
    </row>
    <row r="116" s="86" customFormat="1" ht="63" spans="1:15">
      <c r="A116" s="288" t="s">
        <v>132</v>
      </c>
      <c r="B116" s="112" t="s">
        <v>63</v>
      </c>
      <c r="C116" s="118">
        <v>100973</v>
      </c>
      <c r="D116" s="113" t="str">
        <f>VLOOKUP(C116,'[1]SINAPI-SICRO'!A:E,2,0)</f>
        <v>CARGA, MANOBRA E DESCARGA DE SOLOS E MATERIAIS GRANULARES EM CAMINHÃO BASCULANTE 6 M³ - CARGA COM PÁ CARREGADEIRA (CAÇAMBA DE 1,7 A 2,8 M³ / 128 HP) E DESCARGA LIVRE (UNIDADE: M3). AF_07/2020</v>
      </c>
      <c r="E116" s="112" t="str">
        <f>VLOOKUP(C116,'[1]SINAPI-SICRO'!A:E,3,0)</f>
        <v>M3</v>
      </c>
      <c r="F116" s="120">
        <v>9.83</v>
      </c>
      <c r="G116" s="115">
        <f>VLOOKUP(C116,'[1]SINAPI-SICRO'!A:E,5,0)</f>
        <v>9.32</v>
      </c>
      <c r="H116" s="116">
        <f t="shared" si="48"/>
        <v>0.2338</v>
      </c>
      <c r="I116" s="299">
        <f t="shared" si="49"/>
        <v>11.5</v>
      </c>
      <c r="J116" s="302">
        <f t="shared" si="50"/>
        <v>91.62</v>
      </c>
      <c r="K116" s="302">
        <f t="shared" si="51"/>
        <v>113.05</v>
      </c>
      <c r="L116" s="125"/>
      <c r="M116" s="125"/>
      <c r="N116" s="125"/>
      <c r="O116" s="125"/>
    </row>
    <row r="117" s="86" customFormat="1" ht="47.25" spans="1:15">
      <c r="A117" s="288" t="s">
        <v>133</v>
      </c>
      <c r="B117" s="112" t="s">
        <v>63</v>
      </c>
      <c r="C117" s="118">
        <v>97914</v>
      </c>
      <c r="D117" s="113" t="str">
        <f>VLOOKUP(C117,'[1]SINAPI-SICRO'!A:E,2,0)</f>
        <v>TRANSPORTE COM CAMINHÃO BASCULANTE DE 6 M³, EM VIA URBANA PAVIMENTADA, DMT ATÉ 30 KM (UNIDADE: M3XKM). AF_07/2020</v>
      </c>
      <c r="E117" s="112" t="str">
        <f>VLOOKUP(C117,'[1]SINAPI-SICRO'!A:E,3,0)</f>
        <v>M3 X KM</v>
      </c>
      <c r="F117" s="120">
        <v>74.7</v>
      </c>
      <c r="G117" s="115">
        <f>VLOOKUP(C117,'[1]SINAPI-SICRO'!A:E,5,0)</f>
        <v>3.01</v>
      </c>
      <c r="H117" s="116">
        <f t="shared" si="48"/>
        <v>0.2338</v>
      </c>
      <c r="I117" s="299">
        <f t="shared" si="49"/>
        <v>3.71</v>
      </c>
      <c r="J117" s="302">
        <f t="shared" si="50"/>
        <v>224.85</v>
      </c>
      <c r="K117" s="302">
        <f t="shared" si="51"/>
        <v>277.14</v>
      </c>
      <c r="L117" s="125"/>
      <c r="M117" s="125"/>
      <c r="N117" s="125"/>
      <c r="O117" s="125"/>
    </row>
    <row r="118" s="86" customFormat="1" ht="15.75" spans="1:15">
      <c r="A118" s="283">
        <v>3</v>
      </c>
      <c r="B118" s="284"/>
      <c r="C118" s="283"/>
      <c r="D118" s="285" t="s">
        <v>78</v>
      </c>
      <c r="E118" s="283"/>
      <c r="F118" s="286"/>
      <c r="G118" s="287"/>
      <c r="H118" s="286"/>
      <c r="I118" s="287"/>
      <c r="J118" s="287"/>
      <c r="K118" s="287">
        <f>SUM(K119:K125)</f>
        <v>79057.69</v>
      </c>
      <c r="L118" s="125"/>
      <c r="M118" s="125"/>
      <c r="N118" s="125"/>
      <c r="O118" s="125"/>
    </row>
    <row r="119" s="86" customFormat="1" ht="15.75" spans="1:15">
      <c r="A119" s="111" t="s">
        <v>79</v>
      </c>
      <c r="B119" s="112" t="s">
        <v>53</v>
      </c>
      <c r="C119" s="112" t="s">
        <v>80</v>
      </c>
      <c r="D119" s="113" t="str">
        <f>VLOOKUP(C119,[1]COMPOSIÇÕES!B:G,2,0)</f>
        <v>DEMOLIÇÃO DE PASSEIO EM CONCRETO SIMPLES</v>
      </c>
      <c r="E119" s="117" t="str">
        <f>VLOOKUP(C119,[1]COMPOSIÇÕES!B:G,3,0)</f>
        <v>M3</v>
      </c>
      <c r="F119" s="114">
        <v>0.85</v>
      </c>
      <c r="G119" s="115">
        <f>VLOOKUP(C119,[1]COMPOSIÇÕES!B:G,6,0)</f>
        <v>311.96</v>
      </c>
      <c r="H119" s="116">
        <f t="shared" ref="H119:H125" si="52">$K$11</f>
        <v>0.2338</v>
      </c>
      <c r="I119" s="299">
        <f t="shared" ref="I119:I125" si="53">ROUND((G119*H119)+G119,2)</f>
        <v>384.9</v>
      </c>
      <c r="J119" s="302">
        <f t="shared" ref="J119:J125" si="54">ROUND(F119*G119,2)</f>
        <v>265.17</v>
      </c>
      <c r="K119" s="302">
        <f t="shared" ref="K119:K125" si="55">ROUND(F119*I119,2)</f>
        <v>327.17</v>
      </c>
      <c r="L119" s="125"/>
      <c r="M119" s="125"/>
      <c r="N119" s="125"/>
      <c r="O119" s="125"/>
    </row>
    <row r="120" s="86" customFormat="1" ht="31.5" spans="1:15">
      <c r="A120" s="111" t="s">
        <v>81</v>
      </c>
      <c r="B120" s="112" t="s">
        <v>63</v>
      </c>
      <c r="C120" s="112">
        <v>100576</v>
      </c>
      <c r="D120" s="113" t="str">
        <f>VLOOKUP(C120,'[1]SINAPI-SICRO'!A:E,2,0)</f>
        <v>REGULARIZAÇÃO E COMPACTAÇÃO DE SUBLEITO DE SOLO  PREDOMINANTEMENTE ARGILOSO. AF_11/2019</v>
      </c>
      <c r="E120" s="112" t="str">
        <f>VLOOKUP(C120,'[1]SINAPI-SICRO'!A:E,3,0)</f>
        <v>M2</v>
      </c>
      <c r="F120" s="120">
        <v>629.41</v>
      </c>
      <c r="G120" s="115">
        <f>VLOOKUP(C120,'[1]SINAPI-SICRO'!A:E,5,0)</f>
        <v>2.7</v>
      </c>
      <c r="H120" s="116">
        <f t="shared" si="52"/>
        <v>0.2338</v>
      </c>
      <c r="I120" s="299">
        <f t="shared" si="53"/>
        <v>3.33</v>
      </c>
      <c r="J120" s="302">
        <f t="shared" si="54"/>
        <v>1699.41</v>
      </c>
      <c r="K120" s="302">
        <f t="shared" si="55"/>
        <v>2095.94</v>
      </c>
      <c r="L120" s="125"/>
      <c r="M120" s="125"/>
      <c r="N120" s="125"/>
      <c r="O120" s="125"/>
    </row>
    <row r="121" s="86" customFormat="1" ht="47.25" spans="1:15">
      <c r="A121" s="111" t="s">
        <v>83</v>
      </c>
      <c r="B121" s="112" t="s">
        <v>53</v>
      </c>
      <c r="C121" s="112" t="s">
        <v>84</v>
      </c>
      <c r="D121" s="113" t="str">
        <f>VLOOKUP(C121,[1]COMPOSIÇÕES!B:G,2,0)</f>
        <v>EXECUÇÃO E COMPACTAÇÃO DE BASE COM BRITA GRADUADA SIMPLES - INCLUSIVE CARGA, TRANSPORTE E MATERIAL</v>
      </c>
      <c r="E121" s="117" t="str">
        <f>VLOOKUP(C121,[1]COMPOSIÇÕES!B:G,3,0)</f>
        <v>M3</v>
      </c>
      <c r="F121" s="114">
        <v>86.93</v>
      </c>
      <c r="G121" s="115">
        <f>VLOOKUP(C121,[1]COMPOSIÇÕES!B:G,6,0)</f>
        <v>219.63</v>
      </c>
      <c r="H121" s="116">
        <f t="shared" si="52"/>
        <v>0.2338</v>
      </c>
      <c r="I121" s="299">
        <f t="shared" si="53"/>
        <v>270.98</v>
      </c>
      <c r="J121" s="302">
        <f t="shared" si="54"/>
        <v>19092.44</v>
      </c>
      <c r="K121" s="302">
        <f t="shared" si="55"/>
        <v>23556.29</v>
      </c>
      <c r="L121" s="125"/>
      <c r="M121" s="125"/>
      <c r="N121" s="125"/>
      <c r="O121" s="125"/>
    </row>
    <row r="122" s="86" customFormat="1" ht="47.25" spans="1:15">
      <c r="A122" s="111" t="s">
        <v>85</v>
      </c>
      <c r="B122" s="112" t="s">
        <v>53</v>
      </c>
      <c r="C122" s="112">
        <v>92398</v>
      </c>
      <c r="D122" s="113" t="str">
        <f>VLOOKUP(C122,'[1]SINAPI-SICRO'!A:E,2,0)</f>
        <v>EXECUÇÃO DE PAVIMENTO EM PISO INTERTRAVADO, COM BLOCO RETANGULAR COR NATURAL DE 20 X 10 CM, ESPESSURA 8 CM. AF_10/2022</v>
      </c>
      <c r="E122" s="112" t="str">
        <f>VLOOKUP(C122,'[1]SINAPI-SICRO'!A:E,3,0)</f>
        <v>M2</v>
      </c>
      <c r="F122" s="114">
        <v>554.55</v>
      </c>
      <c r="G122" s="115">
        <f>VLOOKUP(C122,'[1]SINAPI-SICRO'!A:E,5,0)</f>
        <v>76.35</v>
      </c>
      <c r="H122" s="116">
        <f t="shared" si="52"/>
        <v>0.2338</v>
      </c>
      <c r="I122" s="299">
        <f t="shared" si="53"/>
        <v>94.2</v>
      </c>
      <c r="J122" s="302">
        <f t="shared" si="54"/>
        <v>42339.89</v>
      </c>
      <c r="K122" s="302">
        <f t="shared" si="55"/>
        <v>52238.61</v>
      </c>
      <c r="L122" s="125"/>
      <c r="M122" s="125"/>
      <c r="N122" s="125"/>
      <c r="O122" s="125"/>
    </row>
    <row r="123" s="86" customFormat="1" ht="63" spans="1:15">
      <c r="A123" s="111" t="s">
        <v>86</v>
      </c>
      <c r="B123" s="112" t="s">
        <v>63</v>
      </c>
      <c r="C123" s="112">
        <v>100981</v>
      </c>
      <c r="D123" s="113" t="str">
        <f>VLOOKUP(C123,'[1]SINAPI-SICRO'!A:E,2,0)</f>
        <v>CARGA, MANOBRA E DESCARGA DE ENTULHO EM CAMINHÃO BASCULANTE 6 M³ - CARGA COM ESCAVADEIRA HIDRÁULICA  (CAÇAMBA DE 0,80 M³ / 111 HP) E DESCARGA LIVRE (UNIDADE: M3). AF_07/2020</v>
      </c>
      <c r="E123" s="112" t="str">
        <f>VLOOKUP(C123,'[1]SINAPI-SICRO'!A:E,3,0)</f>
        <v>M3</v>
      </c>
      <c r="F123" s="120">
        <v>1.11</v>
      </c>
      <c r="G123" s="115">
        <f>VLOOKUP(C123,'[1]SINAPI-SICRO'!A:E,5,0)</f>
        <v>9.64</v>
      </c>
      <c r="H123" s="116">
        <f t="shared" si="52"/>
        <v>0.2338</v>
      </c>
      <c r="I123" s="299">
        <f t="shared" si="53"/>
        <v>11.89</v>
      </c>
      <c r="J123" s="302">
        <f t="shared" si="54"/>
        <v>10.7</v>
      </c>
      <c r="K123" s="302">
        <f t="shared" si="55"/>
        <v>13.2</v>
      </c>
      <c r="L123" s="125"/>
      <c r="M123" s="125"/>
      <c r="N123" s="125"/>
      <c r="O123" s="125"/>
    </row>
    <row r="124" s="86" customFormat="1" ht="47.25" spans="1:15">
      <c r="A124" s="111" t="s">
        <v>87</v>
      </c>
      <c r="B124" s="112" t="s">
        <v>63</v>
      </c>
      <c r="C124" s="112">
        <v>97914</v>
      </c>
      <c r="D124" s="113" t="str">
        <f>VLOOKUP(C124,'[1]SINAPI-SICRO'!A:E,2,0)</f>
        <v>TRANSPORTE COM CAMINHÃO BASCULANTE DE 6 M³, EM VIA URBANA PAVIMENTADA, DMT ATÉ 30 KM (UNIDADE: M3XKM). AF_07/2020</v>
      </c>
      <c r="E124" s="112" t="str">
        <f>VLOOKUP(C124,'[1]SINAPI-SICRO'!A:E,3,0)</f>
        <v>M3 X KM</v>
      </c>
      <c r="F124" s="120">
        <v>8.42</v>
      </c>
      <c r="G124" s="115">
        <f>VLOOKUP(C124,'[1]SINAPI-SICRO'!A:E,5,0)</f>
        <v>3.01</v>
      </c>
      <c r="H124" s="116">
        <f t="shared" si="52"/>
        <v>0.2338</v>
      </c>
      <c r="I124" s="299">
        <f t="shared" si="53"/>
        <v>3.71</v>
      </c>
      <c r="J124" s="302">
        <f t="shared" si="54"/>
        <v>25.34</v>
      </c>
      <c r="K124" s="302">
        <f t="shared" si="55"/>
        <v>31.24</v>
      </c>
      <c r="L124" s="125"/>
      <c r="M124" s="125"/>
      <c r="N124" s="125"/>
      <c r="O124" s="125"/>
    </row>
    <row r="125" s="86" customFormat="1" ht="31.5" spans="1:15">
      <c r="A125" s="111" t="s">
        <v>88</v>
      </c>
      <c r="B125" s="112" t="s">
        <v>53</v>
      </c>
      <c r="C125" s="112" t="s">
        <v>89</v>
      </c>
      <c r="D125" s="113" t="str">
        <f>VLOOKUP(C125,[1]COMPOSIÇÕES!B:G,2,0)</f>
        <v>GUIA DE TRAVAMENTO EM CONCRETO PRÉ-FABRICADO, DIMENSÕES 100X15X13X20 CM</v>
      </c>
      <c r="E125" s="117" t="str">
        <f>VLOOKUP(C125,[1]COMPOSIÇÕES!B:G,3,0)</f>
        <v>M</v>
      </c>
      <c r="F125" s="114">
        <v>12.02</v>
      </c>
      <c r="G125" s="115">
        <f>VLOOKUP(C125,[1]COMPOSIÇÕES!B:G,6,0)</f>
        <v>53.62</v>
      </c>
      <c r="H125" s="116">
        <f t="shared" si="52"/>
        <v>0.2338</v>
      </c>
      <c r="I125" s="299">
        <f t="shared" si="53"/>
        <v>66.16</v>
      </c>
      <c r="J125" s="302">
        <f t="shared" si="54"/>
        <v>644.51</v>
      </c>
      <c r="K125" s="302">
        <f t="shared" si="55"/>
        <v>795.24</v>
      </c>
      <c r="L125" s="125"/>
      <c r="M125" s="125"/>
      <c r="N125" s="125"/>
      <c r="O125" s="125"/>
    </row>
    <row r="126" s="86" customFormat="1" ht="15.75" spans="1:15">
      <c r="A126" s="283">
        <v>4</v>
      </c>
      <c r="B126" s="284"/>
      <c r="C126" s="283"/>
      <c r="D126" s="285" t="s">
        <v>90</v>
      </c>
      <c r="E126" s="283"/>
      <c r="F126" s="286"/>
      <c r="G126" s="287"/>
      <c r="H126" s="286"/>
      <c r="I126" s="287"/>
      <c r="J126" s="287"/>
      <c r="K126" s="287">
        <f>SUM(K127:K129)</f>
        <v>15552.18</v>
      </c>
      <c r="L126" s="125"/>
      <c r="M126" s="125"/>
      <c r="N126" s="125"/>
      <c r="O126" s="125"/>
    </row>
    <row r="127" s="86" customFormat="1" ht="47.25" spans="1:15">
      <c r="A127" s="111" t="s">
        <v>91</v>
      </c>
      <c r="B127" s="112" t="s">
        <v>63</v>
      </c>
      <c r="C127" s="112">
        <v>92397</v>
      </c>
      <c r="D127" s="113" t="str">
        <f>VLOOKUP(C127,'[1]SINAPI-SICRO'!A:E,2,0)</f>
        <v>EXECUÇÃO DE PAVIMENTO EM PISO INTERTRAVADO, COM BLOCO RETANGULAR COR NATURAL DE 20 X 10 CM, ESPESSURA 6 CM. AF_10/2022</v>
      </c>
      <c r="E127" s="112" t="str">
        <f>VLOOKUP(C127,'[1]SINAPI-SICRO'!A:E,3,0)</f>
        <v>M2</v>
      </c>
      <c r="F127" s="114">
        <v>116.83</v>
      </c>
      <c r="G127" s="115">
        <f>VLOOKUP(C127,'[1]SINAPI-SICRO'!A:E,5,0)</f>
        <v>61.83</v>
      </c>
      <c r="H127" s="116">
        <f t="shared" ref="H127:H129" si="56">$K$11</f>
        <v>0.2338</v>
      </c>
      <c r="I127" s="299">
        <f t="shared" ref="I127:I129" si="57">ROUND((G127*H127)+G127,2)</f>
        <v>76.29</v>
      </c>
      <c r="J127" s="302">
        <f t="shared" ref="J127:J129" si="58">ROUND(F127*G127,2)</f>
        <v>7223.6</v>
      </c>
      <c r="K127" s="302">
        <f t="shared" ref="K127:K129" si="59">ROUND(F127*I127,2)</f>
        <v>8912.96</v>
      </c>
      <c r="L127" s="125"/>
      <c r="M127" s="125"/>
      <c r="N127" s="125"/>
      <c r="O127" s="125"/>
    </row>
    <row r="128" s="86" customFormat="1" ht="78.75" spans="1:15">
      <c r="A128" s="111" t="s">
        <v>92</v>
      </c>
      <c r="B128" s="112" t="s">
        <v>53</v>
      </c>
      <c r="C128" s="112" t="s">
        <v>93</v>
      </c>
      <c r="D128" s="113" t="str">
        <f>VLOOKUP(C128,[1]COMPOSIÇÕES!B:G,2,0)</f>
        <v>RAMPA PARA ACESSO DE P.N.E. EM CONCRETO Fck = 20MPa, DESEMPOLADA, COM PISO EM LAJOTA PRÉ-MOLDADA EM CONCRETO COLORIDO NA COR AMARELA PARA SINALIZAÇÃO TÁTIL DE ALERTA  (COMPRIMENTO 8,00 M X LARGURA VARIÁVEL)</v>
      </c>
      <c r="E128" s="117" t="str">
        <f>VLOOKUP(C128,[1]COMPOSIÇÕES!B:G,3,0)</f>
        <v>M</v>
      </c>
      <c r="F128" s="114">
        <v>9.4</v>
      </c>
      <c r="G128" s="115">
        <f>VLOOKUP(C128,[1]COMPOSIÇÕES!B:G,6,0)</f>
        <v>494.52</v>
      </c>
      <c r="H128" s="116">
        <f t="shared" si="56"/>
        <v>0.2338</v>
      </c>
      <c r="I128" s="299">
        <f t="shared" si="57"/>
        <v>610.14</v>
      </c>
      <c r="J128" s="302">
        <f t="shared" si="58"/>
        <v>4648.49</v>
      </c>
      <c r="K128" s="302">
        <f t="shared" si="59"/>
        <v>5735.32</v>
      </c>
      <c r="L128" s="125"/>
      <c r="M128" s="125"/>
      <c r="N128" s="125"/>
      <c r="O128" s="125"/>
    </row>
    <row r="129" s="86" customFormat="1" ht="31.5" spans="1:15">
      <c r="A129" s="111" t="s">
        <v>94</v>
      </c>
      <c r="B129" s="112" t="s">
        <v>53</v>
      </c>
      <c r="C129" s="112" t="s">
        <v>95</v>
      </c>
      <c r="D129" s="113" t="str">
        <f>VLOOKUP(C129,[1]COMPOSIÇÕES!B:G,2,0)</f>
        <v>PINTURA DE SINALIZAÇÃO HORIZONTAL PARA RAMPA DE ACESSIBILIDADE</v>
      </c>
      <c r="E129" s="117" t="str">
        <f>VLOOKUP(C129,[1]COMPOSIÇÕES!B:G,3,0)</f>
        <v>M2</v>
      </c>
      <c r="F129" s="114">
        <v>75.2</v>
      </c>
      <c r="G129" s="115">
        <f>VLOOKUP(C129,[1]COMPOSIÇÕES!B:G,6,0)</f>
        <v>9.74</v>
      </c>
      <c r="H129" s="116">
        <f t="shared" si="56"/>
        <v>0.2338</v>
      </c>
      <c r="I129" s="299">
        <f t="shared" si="57"/>
        <v>12.02</v>
      </c>
      <c r="J129" s="302">
        <f t="shared" si="58"/>
        <v>732.45</v>
      </c>
      <c r="K129" s="302">
        <f t="shared" si="59"/>
        <v>903.9</v>
      </c>
      <c r="L129" s="125"/>
      <c r="M129" s="125"/>
      <c r="N129" s="125"/>
      <c r="O129" s="125"/>
    </row>
    <row r="130" s="86" customFormat="1" ht="15.75" spans="1:15">
      <c r="A130" s="283">
        <v>5</v>
      </c>
      <c r="B130" s="284"/>
      <c r="C130" s="283"/>
      <c r="D130" s="285" t="s">
        <v>96</v>
      </c>
      <c r="E130" s="283"/>
      <c r="F130" s="286"/>
      <c r="G130" s="287"/>
      <c r="H130" s="286"/>
      <c r="I130" s="287"/>
      <c r="J130" s="287"/>
      <c r="K130" s="287">
        <f>SUM(K131:K133)</f>
        <v>1543.02</v>
      </c>
      <c r="L130" s="125"/>
      <c r="M130" s="125"/>
      <c r="N130" s="125"/>
      <c r="O130" s="125"/>
    </row>
    <row r="131" s="86" customFormat="1" ht="31.5" spans="1:15">
      <c r="A131" s="111" t="s">
        <v>97</v>
      </c>
      <c r="B131" s="112" t="s">
        <v>53</v>
      </c>
      <c r="C131" s="112" t="s">
        <v>98</v>
      </c>
      <c r="D131" s="113" t="str">
        <f>VLOOKUP(C131,[1]COMPOSIÇÕES!B:G,2,0)</f>
        <v>PLACA ESMALTADA PARA IDENTIFICAÇÃO DE RUA, DIMENSÕES 45X25CM - FORNECIMENTO E INSTALAÇÃO</v>
      </c>
      <c r="E131" s="117" t="str">
        <f>VLOOKUP(C131,[1]COMPOSIÇÕES!B:G,3,0)</f>
        <v>UND</v>
      </c>
      <c r="F131" s="120">
        <v>4</v>
      </c>
      <c r="G131" s="115">
        <f>VLOOKUP(C131,[1]COMPOSIÇÕES!B:G,6,0)</f>
        <v>92.33</v>
      </c>
      <c r="H131" s="116">
        <f t="shared" ref="H131:H133" si="60">$K$11</f>
        <v>0.2338</v>
      </c>
      <c r="I131" s="115">
        <f t="shared" ref="I131:I133" si="61">ROUND((G131*H131)+G131,2)</f>
        <v>113.92</v>
      </c>
      <c r="J131" s="298">
        <f t="shared" ref="J131:J133" si="62">ROUND(F131*G131,2)</f>
        <v>369.32</v>
      </c>
      <c r="K131" s="298">
        <f t="shared" ref="K131:K133" si="63">ROUND(F131*I131,2)</f>
        <v>455.68</v>
      </c>
      <c r="L131" s="125"/>
      <c r="M131" s="125"/>
      <c r="N131" s="125"/>
      <c r="O131" s="125"/>
    </row>
    <row r="132" s="86" customFormat="1" ht="31.5" spans="1:15">
      <c r="A132" s="111" t="s">
        <v>99</v>
      </c>
      <c r="B132" s="112" t="s">
        <v>53</v>
      </c>
      <c r="C132" s="112" t="s">
        <v>102</v>
      </c>
      <c r="D132" s="113" t="str">
        <f>VLOOKUP(C132,[1]COMPOSIÇÕES!B:G,2,0)</f>
        <v>PLACA DE REGULAMENTAÇÃO COM PINTURA REFLETIVA Ø = 0,50 M - FORNECIMENTO E INSTALAÇÃO</v>
      </c>
      <c r="E132" s="117" t="str">
        <f>VLOOKUP(C132,[1]COMPOSIÇÕES!B:G,3,0)</f>
        <v>UND</v>
      </c>
      <c r="F132" s="120">
        <v>1</v>
      </c>
      <c r="G132" s="115">
        <f>VLOOKUP(C132,[1]COMPOSIÇÕES!B:G,6,0)</f>
        <v>128.11</v>
      </c>
      <c r="H132" s="116">
        <f t="shared" si="60"/>
        <v>0.2338</v>
      </c>
      <c r="I132" s="115">
        <f t="shared" si="61"/>
        <v>158.06</v>
      </c>
      <c r="J132" s="298">
        <f t="shared" si="62"/>
        <v>128.11</v>
      </c>
      <c r="K132" s="298">
        <f t="shared" si="63"/>
        <v>158.06</v>
      </c>
      <c r="L132" s="125"/>
      <c r="M132" s="125"/>
      <c r="N132" s="125"/>
      <c r="O132" s="125"/>
    </row>
    <row r="133" s="86" customFormat="1" ht="47.25" spans="1:15">
      <c r="A133" s="111" t="s">
        <v>101</v>
      </c>
      <c r="B133" s="112" t="s">
        <v>53</v>
      </c>
      <c r="C133" s="112" t="s">
        <v>104</v>
      </c>
      <c r="D133" s="113" t="str">
        <f>VLOOKUP(C133,[1]COMPOSIÇÕES!B:G,2,0)</f>
        <v>SUPORTE METÁLICO COM TUBO DE AÇO GALVANIZADO DN 50MM PARA PLACA DE SINALIZAÇÃO - FORNECIMENTO E INSTALAÇÃO</v>
      </c>
      <c r="E133" s="117" t="str">
        <f>VLOOKUP(C133,[1]COMPOSIÇÕES!B:G,3,0)</f>
        <v>UND</v>
      </c>
      <c r="F133" s="120">
        <v>3</v>
      </c>
      <c r="G133" s="115">
        <f>VLOOKUP(C133,[1]COMPOSIÇÕES!B:G,6,0)</f>
        <v>251.06</v>
      </c>
      <c r="H133" s="116">
        <f t="shared" si="60"/>
        <v>0.2338</v>
      </c>
      <c r="I133" s="115">
        <f t="shared" si="61"/>
        <v>309.76</v>
      </c>
      <c r="J133" s="298">
        <f t="shared" si="62"/>
        <v>753.18</v>
      </c>
      <c r="K133" s="298">
        <f t="shared" si="63"/>
        <v>929.28</v>
      </c>
      <c r="L133" s="125"/>
      <c r="M133" s="125"/>
      <c r="N133" s="125"/>
      <c r="O133" s="125"/>
    </row>
    <row r="134" s="86" customFormat="1" ht="15.75" spans="1:15">
      <c r="A134" s="270"/>
      <c r="B134" s="270"/>
      <c r="C134" s="271"/>
      <c r="D134" s="271"/>
      <c r="E134" s="271"/>
      <c r="F134" s="271"/>
      <c r="G134" s="272"/>
      <c r="H134" s="271"/>
      <c r="I134" s="272"/>
      <c r="J134" s="272"/>
      <c r="K134" s="272"/>
      <c r="L134" s="125"/>
      <c r="M134" s="125"/>
      <c r="N134" s="125"/>
      <c r="O134" s="125"/>
    </row>
    <row r="135" s="55" customFormat="1" ht="15.75" spans="1:15">
      <c r="A135" s="273" t="s">
        <v>23</v>
      </c>
      <c r="B135" s="273"/>
      <c r="C135" s="274"/>
      <c r="D135" s="275" t="s">
        <v>134</v>
      </c>
      <c r="E135" s="274"/>
      <c r="F135" s="276"/>
      <c r="G135" s="277"/>
      <c r="H135" s="276"/>
      <c r="I135" s="277"/>
      <c r="J135" s="277"/>
      <c r="K135" s="277">
        <f>SUM(K136,)</f>
        <v>495417.18</v>
      </c>
      <c r="L135" s="300"/>
      <c r="M135" s="300"/>
      <c r="N135" s="300"/>
      <c r="O135" s="300"/>
    </row>
    <row r="136" s="86" customFormat="1" ht="15.75" spans="1:15">
      <c r="A136" s="304" t="s">
        <v>67</v>
      </c>
      <c r="B136" s="304"/>
      <c r="C136" s="305"/>
      <c r="D136" s="306" t="s">
        <v>135</v>
      </c>
      <c r="E136" s="305"/>
      <c r="F136" s="307"/>
      <c r="G136" s="308"/>
      <c r="H136" s="307"/>
      <c r="I136" s="308"/>
      <c r="J136" s="308"/>
      <c r="K136" s="308">
        <f>SUM(K137:K163)/2</f>
        <v>495417.18</v>
      </c>
      <c r="L136" s="125"/>
      <c r="M136" s="125"/>
      <c r="N136" s="125"/>
      <c r="O136" s="125"/>
    </row>
    <row r="137" s="86" customFormat="1" ht="15.75" spans="1:15">
      <c r="A137" s="283">
        <v>1</v>
      </c>
      <c r="B137" s="284"/>
      <c r="C137" s="283"/>
      <c r="D137" s="285" t="s">
        <v>69</v>
      </c>
      <c r="E137" s="283"/>
      <c r="F137" s="286"/>
      <c r="G137" s="287"/>
      <c r="H137" s="286"/>
      <c r="I137" s="287"/>
      <c r="J137" s="287"/>
      <c r="K137" s="287">
        <f>SUM(K138:K143)</f>
        <v>140861.48</v>
      </c>
      <c r="L137" s="125"/>
      <c r="M137" s="125"/>
      <c r="N137" s="125"/>
      <c r="O137" s="125"/>
    </row>
    <row r="138" s="86" customFormat="1" ht="47.25" spans="1:15">
      <c r="A138" s="111" t="s">
        <v>52</v>
      </c>
      <c r="B138" s="112" t="s">
        <v>63</v>
      </c>
      <c r="C138" s="112">
        <v>101116</v>
      </c>
      <c r="D138" s="113" t="str">
        <f>VLOOKUP(C138,'[1]SINAPI-SICRO'!A:E,2,0)</f>
        <v>ESCAVAÇÃO HORIZONTAL EM SOLO DE 1A CATEGORIA COM TRATOR DE ESTEIRAS (170HP/LÂMINA: 5,20M3). AF_07/2020</v>
      </c>
      <c r="E138" s="112" t="str">
        <f>VLOOKUP(C138,'[1]SINAPI-SICRO'!A:E,3,0)</f>
        <v>M3</v>
      </c>
      <c r="F138" s="119">
        <v>1068.73</v>
      </c>
      <c r="G138" s="115">
        <f>VLOOKUP(C138,'[1]SINAPI-SICRO'!A:E,5,0)</f>
        <v>2.27</v>
      </c>
      <c r="H138" s="116">
        <f t="shared" ref="H138:H143" si="64">$K$11</f>
        <v>0.2338</v>
      </c>
      <c r="I138" s="299">
        <f t="shared" ref="I138:I143" si="65">ROUND((G138*H138)+G138,2)</f>
        <v>2.8</v>
      </c>
      <c r="J138" s="302">
        <f t="shared" ref="J138:J143" si="66">ROUND(F138*G138,2)</f>
        <v>2426.02</v>
      </c>
      <c r="K138" s="302">
        <f t="shared" ref="K138:K143" si="67">ROUND(F138*I138,2)</f>
        <v>2992.44</v>
      </c>
      <c r="L138" s="125"/>
      <c r="M138" s="125"/>
      <c r="N138" s="125"/>
      <c r="O138" s="125"/>
    </row>
    <row r="139" s="86" customFormat="1" ht="31.5" spans="1:15">
      <c r="A139" s="111" t="s">
        <v>70</v>
      </c>
      <c r="B139" s="112" t="s">
        <v>63</v>
      </c>
      <c r="C139" s="112">
        <v>100574</v>
      </c>
      <c r="D139" s="113" t="str">
        <f>VLOOKUP(C139,'[1]SINAPI-SICRO'!A:E,2,0)</f>
        <v>ESPALHAMENTO DE MATERIAL COM TRATOR DE ESTEIRAS. AF_11/2019</v>
      </c>
      <c r="E139" s="112" t="str">
        <f>VLOOKUP(C139,'[1]SINAPI-SICRO'!A:E,3,0)</f>
        <v>M3</v>
      </c>
      <c r="F139" s="119">
        <v>24.96</v>
      </c>
      <c r="G139" s="115">
        <f>VLOOKUP(C139,'[1]SINAPI-SICRO'!A:E,5,0)</f>
        <v>1.48</v>
      </c>
      <c r="H139" s="116">
        <f t="shared" si="64"/>
        <v>0.2338</v>
      </c>
      <c r="I139" s="299">
        <f t="shared" si="65"/>
        <v>1.83</v>
      </c>
      <c r="J139" s="302">
        <f t="shared" si="66"/>
        <v>36.94</v>
      </c>
      <c r="K139" s="302">
        <f t="shared" si="67"/>
        <v>45.68</v>
      </c>
      <c r="L139" s="125"/>
      <c r="M139" s="125"/>
      <c r="N139" s="125"/>
      <c r="O139" s="125"/>
    </row>
    <row r="140" s="86" customFormat="1" ht="31.5" spans="1:15">
      <c r="A140" s="111" t="s">
        <v>71</v>
      </c>
      <c r="B140" s="112" t="s">
        <v>53</v>
      </c>
      <c r="C140" s="112" t="s">
        <v>72</v>
      </c>
      <c r="D140" s="113" t="str">
        <f>VLOOKUP(C140,[1]COMPOSIÇÕES!B:G,2,0)</f>
        <v>COMPACTACAO MECANICA A 100% DO PROCTOR INTERMEDIÁRIO - PAVIMENTACAO URBANA</v>
      </c>
      <c r="E140" s="117" t="str">
        <f>VLOOKUP(C140,[1]COMPOSIÇÕES!B:G,3,0)</f>
        <v>M3</v>
      </c>
      <c r="F140" s="119">
        <v>19.97</v>
      </c>
      <c r="G140" s="115">
        <f>VLOOKUP(C140,[1]COMPOSIÇÕES!B:G,6,0)</f>
        <v>7.79</v>
      </c>
      <c r="H140" s="116">
        <f t="shared" si="64"/>
        <v>0.2338</v>
      </c>
      <c r="I140" s="299">
        <f t="shared" si="65"/>
        <v>9.61</v>
      </c>
      <c r="J140" s="302">
        <f t="shared" si="66"/>
        <v>155.57</v>
      </c>
      <c r="K140" s="302">
        <f t="shared" si="67"/>
        <v>191.91</v>
      </c>
      <c r="L140" s="125"/>
      <c r="M140" s="125"/>
      <c r="N140" s="125"/>
      <c r="O140" s="125"/>
    </row>
    <row r="141" s="86" customFormat="1" ht="63" spans="1:15">
      <c r="A141" s="111" t="s">
        <v>73</v>
      </c>
      <c r="B141" s="112" t="s">
        <v>63</v>
      </c>
      <c r="C141" s="112">
        <v>100973</v>
      </c>
      <c r="D141" s="113" t="str">
        <f>VLOOKUP(C141,'[1]SINAPI-SICRO'!A:E,2,0)</f>
        <v>CARGA, MANOBRA E DESCARGA DE SOLOS E MATERIAIS GRANULARES EM CAMINHÃO BASCULANTE 6 M³ - CARGA COM PÁ CARREGADEIRA (CAÇAMBA DE 1,7 A 2,8 M³ / 128 HP) E DESCARGA LIVRE (UNIDADE: M3). AF_07/2020</v>
      </c>
      <c r="E141" s="112" t="str">
        <f>VLOOKUP(C141,'[1]SINAPI-SICRO'!A:E,3,0)</f>
        <v>M3</v>
      </c>
      <c r="F141" s="119">
        <v>1043.77</v>
      </c>
      <c r="G141" s="115">
        <f>VLOOKUP(C141,'[1]SINAPI-SICRO'!A:E,5,0)</f>
        <v>9.32</v>
      </c>
      <c r="H141" s="116">
        <f t="shared" si="64"/>
        <v>0.2338</v>
      </c>
      <c r="I141" s="299">
        <f t="shared" si="65"/>
        <v>11.5</v>
      </c>
      <c r="J141" s="302">
        <f t="shared" si="66"/>
        <v>9727.94</v>
      </c>
      <c r="K141" s="302">
        <f t="shared" si="67"/>
        <v>12003.36</v>
      </c>
      <c r="L141" s="125"/>
      <c r="M141" s="125"/>
      <c r="N141" s="125"/>
      <c r="O141" s="125"/>
    </row>
    <row r="142" s="86" customFormat="1" ht="47.25" spans="1:15">
      <c r="A142" s="111" t="s">
        <v>74</v>
      </c>
      <c r="B142" s="112" t="s">
        <v>63</v>
      </c>
      <c r="C142" s="112">
        <v>97914</v>
      </c>
      <c r="D142" s="113" t="str">
        <f>VLOOKUP(C142,'[1]SINAPI-SICRO'!A:E,2,0)</f>
        <v>TRANSPORTE COM CAMINHÃO BASCULANTE DE 6 M³, EM VIA URBANA PAVIMENTADA, DMT ATÉ 30 KM (UNIDADE: M3XKM). AF_07/2020</v>
      </c>
      <c r="E142" s="112" t="str">
        <f>VLOOKUP(C142,'[1]SINAPI-SICRO'!A:E,3,0)</f>
        <v>M3 X KM</v>
      </c>
      <c r="F142" s="119">
        <v>5010.1</v>
      </c>
      <c r="G142" s="115">
        <f>VLOOKUP(C142,'[1]SINAPI-SICRO'!A:E,5,0)</f>
        <v>3.01</v>
      </c>
      <c r="H142" s="116">
        <f t="shared" si="64"/>
        <v>0.2338</v>
      </c>
      <c r="I142" s="299">
        <f t="shared" si="65"/>
        <v>3.71</v>
      </c>
      <c r="J142" s="302">
        <f t="shared" si="66"/>
        <v>15080.4</v>
      </c>
      <c r="K142" s="302">
        <f t="shared" si="67"/>
        <v>18587.47</v>
      </c>
      <c r="L142" s="125"/>
      <c r="M142" s="125"/>
      <c r="N142" s="125"/>
      <c r="O142" s="125"/>
    </row>
    <row r="143" s="86" customFormat="1" ht="31.5" spans="1:15">
      <c r="A143" s="111" t="s">
        <v>75</v>
      </c>
      <c r="B143" s="112" t="s">
        <v>53</v>
      </c>
      <c r="C143" s="112" t="s">
        <v>76</v>
      </c>
      <c r="D143" s="113" t="str">
        <f>VLOOKUP(C143,[1]COMPOSIÇÕES!B:G,2,0)</f>
        <v>GEOGRELHA UNIDIRECIONAL COM RESISTÊNCIA À TRAÇÃO DE 400 KN/M - FORNECIMENTO E INSTALAÇÃO</v>
      </c>
      <c r="E143" s="117" t="str">
        <f>VLOOKUP(C143,[1]COMPOSIÇÕES!B:G,3,0)</f>
        <v>M2</v>
      </c>
      <c r="F143" s="114">
        <v>1038.02</v>
      </c>
      <c r="G143" s="115">
        <f>VLOOKUP(C143,[1]COMPOSIÇÕES!B:G,6,0)</f>
        <v>83.58</v>
      </c>
      <c r="H143" s="116">
        <f t="shared" si="64"/>
        <v>0.2338</v>
      </c>
      <c r="I143" s="299">
        <f t="shared" si="65"/>
        <v>103.12</v>
      </c>
      <c r="J143" s="302">
        <f t="shared" si="66"/>
        <v>86757.71</v>
      </c>
      <c r="K143" s="302">
        <f t="shared" si="67"/>
        <v>107040.62</v>
      </c>
      <c r="L143" s="125"/>
      <c r="M143" s="125"/>
      <c r="N143" s="125"/>
      <c r="O143" s="125"/>
    </row>
    <row r="144" s="86" customFormat="1" ht="15.75" spans="1:15">
      <c r="A144" s="283">
        <v>2</v>
      </c>
      <c r="B144" s="284"/>
      <c r="C144" s="283"/>
      <c r="D144" s="285" t="s">
        <v>77</v>
      </c>
      <c r="E144" s="283"/>
      <c r="F144" s="286"/>
      <c r="G144" s="287"/>
      <c r="H144" s="286"/>
      <c r="I144" s="287"/>
      <c r="J144" s="287"/>
      <c r="K144" s="287">
        <f>SUM(K145:K147)</f>
        <v>49924.96</v>
      </c>
      <c r="L144" s="125"/>
      <c r="M144" s="125"/>
      <c r="N144" s="125"/>
      <c r="O144" s="125"/>
    </row>
    <row r="145" s="86" customFormat="1" ht="78.75" spans="1:15">
      <c r="A145" s="288" t="s">
        <v>56</v>
      </c>
      <c r="B145" s="112" t="s">
        <v>63</v>
      </c>
      <c r="C145" s="118">
        <v>94273</v>
      </c>
      <c r="D145" s="113" t="str">
        <f>VLOOKUP(C145,'[1]SINAPI-SICRO'!A:E,2,0)</f>
        <v>ASSENTAMENTO DE GUIA (MEIO-FIO) EM TRECHO RETO, CONFECCIONADA EM CONCRETO PRÉ-FABRICADO, DIMENSÕES 100X15X13X30 CM (COMPRIMENTO X BASE INFERIOR X BASE SUPERIOR X ALTURA), PARA VIAS URBANAS (USO VIÁRIO). AF_06/2016</v>
      </c>
      <c r="E145" s="112" t="str">
        <f>VLOOKUP(C145,'[1]SINAPI-SICRO'!A:E,3,0)</f>
        <v>M</v>
      </c>
      <c r="F145" s="119">
        <v>419.89</v>
      </c>
      <c r="G145" s="115">
        <f>VLOOKUP(C145,'[1]SINAPI-SICRO'!A:E,5,0)</f>
        <v>59.55</v>
      </c>
      <c r="H145" s="116">
        <f t="shared" ref="H145:H147" si="68">$K$11</f>
        <v>0.2338</v>
      </c>
      <c r="I145" s="299">
        <f t="shared" ref="I145:I147" si="69">ROUND((G145*H145)+G145,2)</f>
        <v>73.47</v>
      </c>
      <c r="J145" s="302">
        <f t="shared" ref="J145:J147" si="70">ROUND(F145*G145,2)</f>
        <v>25004.45</v>
      </c>
      <c r="K145" s="302">
        <f t="shared" ref="K145:K147" si="71">ROUND(F145*I145,2)</f>
        <v>30849.32</v>
      </c>
      <c r="L145" s="125"/>
      <c r="M145" s="125"/>
      <c r="N145" s="125"/>
      <c r="O145" s="125"/>
    </row>
    <row r="146" s="86" customFormat="1" ht="47.25" spans="1:15">
      <c r="A146" s="288" t="s">
        <v>58</v>
      </c>
      <c r="B146" s="112" t="s">
        <v>63</v>
      </c>
      <c r="C146" s="118">
        <v>94281</v>
      </c>
      <c r="D146" s="113" t="str">
        <f>VLOOKUP(C146,'[1]SINAPI-SICRO'!A:E,2,0)</f>
        <v>EXECUÇÃO DE SARJETA DE CONCRETO USINADO, MOLDADA  IN LOCO  EM TRECHO RETO, 30 CM BASE X 15 CM ALTURA. AF_06/2016</v>
      </c>
      <c r="E146" s="112" t="str">
        <f>VLOOKUP(C146,'[1]SINAPI-SICRO'!A:E,3,0)</f>
        <v>M</v>
      </c>
      <c r="F146" s="119">
        <v>208.05</v>
      </c>
      <c r="G146" s="115">
        <f>VLOOKUP(C146,'[1]SINAPI-SICRO'!A:E,5,0)</f>
        <v>55.02</v>
      </c>
      <c r="H146" s="116">
        <f t="shared" si="68"/>
        <v>0.2338</v>
      </c>
      <c r="I146" s="299">
        <f t="shared" si="69"/>
        <v>67.88</v>
      </c>
      <c r="J146" s="302">
        <f t="shared" si="70"/>
        <v>11446.91</v>
      </c>
      <c r="K146" s="302">
        <f t="shared" si="71"/>
        <v>14122.43</v>
      </c>
      <c r="L146" s="125"/>
      <c r="M146" s="125"/>
      <c r="N146" s="125"/>
      <c r="O146" s="125"/>
    </row>
    <row r="147" s="86" customFormat="1" ht="31.5" spans="1:15">
      <c r="A147" s="288" t="s">
        <v>60</v>
      </c>
      <c r="B147" s="112" t="s">
        <v>53</v>
      </c>
      <c r="C147" s="118" t="s">
        <v>123</v>
      </c>
      <c r="D147" s="113" t="str">
        <f>VLOOKUP(C147,[1]COMPOSIÇÕES!B:G,2,0)</f>
        <v>EXECUÇÃO DE SARJETÃO DE CONCRETO, MOLDADA IN LOCO EM TRECHO RETO, 90 CM BASE X 20 CM ALTURA</v>
      </c>
      <c r="E147" s="117" t="str">
        <f>VLOOKUP(C147,[1]COMPOSIÇÕES!B:G,3,0)</f>
        <v>M</v>
      </c>
      <c r="F147" s="119">
        <v>19.4</v>
      </c>
      <c r="G147" s="115">
        <f>VLOOKUP(C147,[1]COMPOSIÇÕES!B:G,6,0)</f>
        <v>206.94</v>
      </c>
      <c r="H147" s="116">
        <f t="shared" si="68"/>
        <v>0.2338</v>
      </c>
      <c r="I147" s="299">
        <f t="shared" si="69"/>
        <v>255.32</v>
      </c>
      <c r="J147" s="302">
        <f t="shared" si="70"/>
        <v>4014.64</v>
      </c>
      <c r="K147" s="302">
        <f t="shared" si="71"/>
        <v>4953.21</v>
      </c>
      <c r="L147" s="125"/>
      <c r="M147" s="125"/>
      <c r="N147" s="125"/>
      <c r="O147" s="125"/>
    </row>
    <row r="148" s="86" customFormat="1" ht="15.75" spans="1:15">
      <c r="A148" s="283">
        <v>3</v>
      </c>
      <c r="B148" s="284"/>
      <c r="C148" s="283"/>
      <c r="D148" s="285" t="s">
        <v>78</v>
      </c>
      <c r="E148" s="283"/>
      <c r="F148" s="286"/>
      <c r="G148" s="287"/>
      <c r="H148" s="286"/>
      <c r="I148" s="287"/>
      <c r="J148" s="287"/>
      <c r="K148" s="287">
        <f>SUM(K149:K155)</f>
        <v>281576.96</v>
      </c>
      <c r="L148" s="125"/>
      <c r="M148" s="125"/>
      <c r="N148" s="125"/>
      <c r="O148" s="125"/>
    </row>
    <row r="149" s="86" customFormat="1" ht="15.75" spans="1:15">
      <c r="A149" s="111" t="s">
        <v>79</v>
      </c>
      <c r="B149" s="112" t="s">
        <v>53</v>
      </c>
      <c r="C149" s="112" t="s">
        <v>80</v>
      </c>
      <c r="D149" s="113" t="str">
        <f>VLOOKUP(C149,[1]COMPOSIÇÕES!B:G,2,0)</f>
        <v>DEMOLIÇÃO DE PASSEIO EM CONCRETO SIMPLES</v>
      </c>
      <c r="E149" s="117" t="str">
        <f>VLOOKUP(C149,[1]COMPOSIÇÕES!B:G,3,0)</f>
        <v>M3</v>
      </c>
      <c r="F149" s="114">
        <v>0.87</v>
      </c>
      <c r="G149" s="115">
        <f>VLOOKUP(C149,[1]COMPOSIÇÕES!B:G,6,0)</f>
        <v>311.96</v>
      </c>
      <c r="H149" s="116">
        <f t="shared" ref="H149:H155" si="72">$K$11</f>
        <v>0.2338</v>
      </c>
      <c r="I149" s="299">
        <f t="shared" ref="I149:I155" si="73">ROUND((G149*H149)+G149,2)</f>
        <v>384.9</v>
      </c>
      <c r="J149" s="302">
        <f t="shared" ref="J149:J155" si="74">ROUND(F149*G149,2)</f>
        <v>271.41</v>
      </c>
      <c r="K149" s="302">
        <f t="shared" ref="K149:K155" si="75">ROUND(F149*I149,2)</f>
        <v>334.86</v>
      </c>
      <c r="L149" s="125"/>
      <c r="M149" s="125"/>
      <c r="N149" s="125"/>
      <c r="O149" s="125"/>
    </row>
    <row r="150" s="86" customFormat="1" ht="63" spans="1:15">
      <c r="A150" s="111" t="s">
        <v>81</v>
      </c>
      <c r="B150" s="112" t="s">
        <v>53</v>
      </c>
      <c r="C150" s="112" t="s">
        <v>82</v>
      </c>
      <c r="D150" s="113" t="str">
        <f>VLOOKUP(C150,[1]COMPOSIÇÕES!B:G,2,0)</f>
        <v>EXECUÇÃO E COMPACTAÇÃO DE REFORÇO DO SUBLEITO COM SOLO-AREIA (70/30) - INCLUSIVE SOLO, AREIA, ESCAVAÇÃO, CARGA E TRANSPORTE, DMT ATÉ 30,0 KM (JAZIDA-OBRA)</v>
      </c>
      <c r="E150" s="117" t="str">
        <f>VLOOKUP(C150,[1]COMPOSIÇÕES!B:G,3,0)</f>
        <v>M3</v>
      </c>
      <c r="F150" s="114">
        <v>475.12</v>
      </c>
      <c r="G150" s="115">
        <f>VLOOKUP(C150,[1]COMPOSIÇÕES!B:G,6,0)</f>
        <v>235.44</v>
      </c>
      <c r="H150" s="116">
        <f t="shared" si="72"/>
        <v>0.2338</v>
      </c>
      <c r="I150" s="299">
        <f t="shared" si="73"/>
        <v>290.49</v>
      </c>
      <c r="J150" s="302">
        <f t="shared" si="74"/>
        <v>111862.25</v>
      </c>
      <c r="K150" s="302">
        <f t="shared" si="75"/>
        <v>138017.61</v>
      </c>
      <c r="L150" s="125"/>
      <c r="M150" s="125"/>
      <c r="N150" s="125"/>
      <c r="O150" s="125"/>
    </row>
    <row r="151" s="86" customFormat="1" ht="47.25" spans="1:15">
      <c r="A151" s="111" t="s">
        <v>83</v>
      </c>
      <c r="B151" s="112" t="s">
        <v>53</v>
      </c>
      <c r="C151" s="112" t="s">
        <v>84</v>
      </c>
      <c r="D151" s="113" t="str">
        <f>VLOOKUP(C151,[1]COMPOSIÇÕES!B:G,2,0)</f>
        <v>EXECUÇÃO E COMPACTAÇÃO DE BASE COM BRITA GRADUADA SIMPLES - INCLUSIVE CARGA, TRANSPORTE E MATERIAL</v>
      </c>
      <c r="E151" s="117" t="str">
        <f>VLOOKUP(C151,[1]COMPOSIÇÕES!B:G,3,0)</f>
        <v>M3</v>
      </c>
      <c r="F151" s="114">
        <v>163.19</v>
      </c>
      <c r="G151" s="115">
        <f>VLOOKUP(C151,[1]COMPOSIÇÕES!B:G,6,0)</f>
        <v>219.63</v>
      </c>
      <c r="H151" s="116">
        <f t="shared" si="72"/>
        <v>0.2338</v>
      </c>
      <c r="I151" s="299">
        <f t="shared" si="73"/>
        <v>270.98</v>
      </c>
      <c r="J151" s="302">
        <f t="shared" si="74"/>
        <v>35841.42</v>
      </c>
      <c r="K151" s="302">
        <f t="shared" si="75"/>
        <v>44221.23</v>
      </c>
      <c r="L151" s="125"/>
      <c r="M151" s="125"/>
      <c r="N151" s="125"/>
      <c r="O151" s="125"/>
    </row>
    <row r="152" s="86" customFormat="1" ht="47.25" spans="1:15">
      <c r="A152" s="111" t="s">
        <v>85</v>
      </c>
      <c r="B152" s="112" t="s">
        <v>53</v>
      </c>
      <c r="C152" s="112">
        <v>92398</v>
      </c>
      <c r="D152" s="113" t="str">
        <f>VLOOKUP(C152,'[1]SINAPI-SICRO'!A:E,2,0)</f>
        <v>EXECUÇÃO DE PAVIMENTO EM PISO INTERTRAVADO, COM BLOCO RETANGULAR COR NATURAL DE 20 X 10 CM, ESPESSURA 8 CM. AF_10/2022</v>
      </c>
      <c r="E152" s="112" t="str">
        <f>VLOOKUP(C152,'[1]SINAPI-SICRO'!A:E,3,0)</f>
        <v>M2</v>
      </c>
      <c r="F152" s="114">
        <v>1038.02</v>
      </c>
      <c r="G152" s="115">
        <f>VLOOKUP(C152,'[1]SINAPI-SICRO'!A:E,5,0)</f>
        <v>76.35</v>
      </c>
      <c r="H152" s="116">
        <f t="shared" si="72"/>
        <v>0.2338</v>
      </c>
      <c r="I152" s="299">
        <f t="shared" si="73"/>
        <v>94.2</v>
      </c>
      <c r="J152" s="302">
        <f t="shared" si="74"/>
        <v>79252.83</v>
      </c>
      <c r="K152" s="302">
        <f t="shared" si="75"/>
        <v>97781.48</v>
      </c>
      <c r="L152" s="125"/>
      <c r="M152" s="125"/>
      <c r="N152" s="125"/>
      <c r="O152" s="125"/>
    </row>
    <row r="153" s="86" customFormat="1" ht="63" spans="1:15">
      <c r="A153" s="111" t="s">
        <v>86</v>
      </c>
      <c r="B153" s="112" t="s">
        <v>63</v>
      </c>
      <c r="C153" s="112">
        <v>100981</v>
      </c>
      <c r="D153" s="113" t="str">
        <f>VLOOKUP(C153,'[1]SINAPI-SICRO'!A:E,2,0)</f>
        <v>CARGA, MANOBRA E DESCARGA DE ENTULHO EM CAMINHÃO BASCULANTE 6 M³ - CARGA COM ESCAVADEIRA HIDRÁULICA  (CAÇAMBA DE 0,80 M³ / 111 HP) E DESCARGA LIVRE (UNIDADE: M3). AF_07/2020</v>
      </c>
      <c r="E153" s="112" t="str">
        <f>VLOOKUP(C153,'[1]SINAPI-SICRO'!A:E,3,0)</f>
        <v>M3</v>
      </c>
      <c r="F153" s="114">
        <v>1.13</v>
      </c>
      <c r="G153" s="115">
        <f>VLOOKUP(C153,'[1]SINAPI-SICRO'!A:E,5,0)</f>
        <v>9.64</v>
      </c>
      <c r="H153" s="116">
        <f t="shared" si="72"/>
        <v>0.2338</v>
      </c>
      <c r="I153" s="299">
        <f t="shared" si="73"/>
        <v>11.89</v>
      </c>
      <c r="J153" s="302">
        <f t="shared" si="74"/>
        <v>10.89</v>
      </c>
      <c r="K153" s="302">
        <f t="shared" si="75"/>
        <v>13.44</v>
      </c>
      <c r="L153" s="125"/>
      <c r="M153" s="125"/>
      <c r="N153" s="125"/>
      <c r="O153" s="125"/>
    </row>
    <row r="154" s="86" customFormat="1" ht="47.25" spans="1:15">
      <c r="A154" s="111" t="s">
        <v>87</v>
      </c>
      <c r="B154" s="112" t="s">
        <v>63</v>
      </c>
      <c r="C154" s="112">
        <v>97914</v>
      </c>
      <c r="D154" s="113" t="str">
        <f>VLOOKUP(C154,'[1]SINAPI-SICRO'!A:E,2,0)</f>
        <v>TRANSPORTE COM CAMINHÃO BASCULANTE DE 6 M³, EM VIA URBANA PAVIMENTADA, DMT ATÉ 30 KM (UNIDADE: M3XKM). AF_07/2020</v>
      </c>
      <c r="E154" s="112" t="str">
        <f>VLOOKUP(C154,'[1]SINAPI-SICRO'!A:E,3,0)</f>
        <v>M3 X KM</v>
      </c>
      <c r="F154" s="114">
        <v>5.42</v>
      </c>
      <c r="G154" s="115">
        <f>VLOOKUP(C154,'[1]SINAPI-SICRO'!A:E,5,0)</f>
        <v>3.01</v>
      </c>
      <c r="H154" s="116">
        <f t="shared" si="72"/>
        <v>0.2338</v>
      </c>
      <c r="I154" s="299">
        <f t="shared" si="73"/>
        <v>3.71</v>
      </c>
      <c r="J154" s="302">
        <f t="shared" si="74"/>
        <v>16.31</v>
      </c>
      <c r="K154" s="302">
        <f t="shared" si="75"/>
        <v>20.11</v>
      </c>
      <c r="L154" s="125"/>
      <c r="M154" s="125"/>
      <c r="N154" s="125"/>
      <c r="O154" s="125"/>
    </row>
    <row r="155" s="86" customFormat="1" ht="31.5" spans="1:15">
      <c r="A155" s="111" t="s">
        <v>88</v>
      </c>
      <c r="B155" s="112" t="s">
        <v>53</v>
      </c>
      <c r="C155" s="112" t="s">
        <v>89</v>
      </c>
      <c r="D155" s="113" t="str">
        <f>VLOOKUP(C155,[1]COMPOSIÇÕES!B:G,2,0)</f>
        <v>GUIA DE TRAVAMENTO EM CONCRETO PRÉ-FABRICADO, DIMENSÕES 100X15X13X20 CM</v>
      </c>
      <c r="E155" s="117" t="str">
        <f>VLOOKUP(C155,[1]COMPOSIÇÕES!B:G,3,0)</f>
        <v>M</v>
      </c>
      <c r="F155" s="114">
        <v>17.96</v>
      </c>
      <c r="G155" s="115">
        <f>VLOOKUP(C155,[1]COMPOSIÇÕES!B:G,6,0)</f>
        <v>53.62</v>
      </c>
      <c r="H155" s="116">
        <f t="shared" si="72"/>
        <v>0.2338</v>
      </c>
      <c r="I155" s="299">
        <f t="shared" si="73"/>
        <v>66.16</v>
      </c>
      <c r="J155" s="302">
        <f t="shared" si="74"/>
        <v>963.02</v>
      </c>
      <c r="K155" s="302">
        <f t="shared" si="75"/>
        <v>1188.23</v>
      </c>
      <c r="L155" s="125"/>
      <c r="M155" s="125"/>
      <c r="N155" s="125"/>
      <c r="O155" s="125"/>
    </row>
    <row r="156" s="86" customFormat="1" ht="15.75" spans="1:15">
      <c r="A156" s="283">
        <v>4</v>
      </c>
      <c r="B156" s="284"/>
      <c r="C156" s="283"/>
      <c r="D156" s="285" t="s">
        <v>90</v>
      </c>
      <c r="E156" s="283"/>
      <c r="F156" s="286"/>
      <c r="G156" s="287"/>
      <c r="H156" s="286"/>
      <c r="I156" s="287"/>
      <c r="J156" s="287"/>
      <c r="K156" s="287">
        <f>SUM(K157:K159)</f>
        <v>21042.94</v>
      </c>
      <c r="L156" s="125"/>
      <c r="M156" s="125"/>
      <c r="N156" s="125"/>
      <c r="O156" s="125"/>
    </row>
    <row r="157" s="86" customFormat="1" ht="47.25" spans="1:15">
      <c r="A157" s="111" t="s">
        <v>91</v>
      </c>
      <c r="B157" s="112" t="s">
        <v>63</v>
      </c>
      <c r="C157" s="112">
        <v>92397</v>
      </c>
      <c r="D157" s="113" t="str">
        <f>VLOOKUP(C157,'[1]SINAPI-SICRO'!A:E,2,0)</f>
        <v>EXECUÇÃO DE PAVIMENTO EM PISO INTERTRAVADO, COM BLOCO RETANGULAR COR NATURAL DE 20 X 10 CM, ESPESSURA 6 CM. AF_10/2022</v>
      </c>
      <c r="E157" s="112" t="str">
        <f>VLOOKUP(C157,'[1]SINAPI-SICRO'!A:E,3,0)</f>
        <v>M2</v>
      </c>
      <c r="F157" s="114">
        <v>209.17</v>
      </c>
      <c r="G157" s="115">
        <f>VLOOKUP(C157,'[1]SINAPI-SICRO'!A:E,5,0)</f>
        <v>61.83</v>
      </c>
      <c r="H157" s="116">
        <f t="shared" ref="H157:H159" si="76">$K$11</f>
        <v>0.2338</v>
      </c>
      <c r="I157" s="299">
        <f t="shared" ref="I157:I159" si="77">ROUND((G157*H157)+G157,2)</f>
        <v>76.29</v>
      </c>
      <c r="J157" s="302">
        <f t="shared" ref="J157:J159" si="78">ROUND(F157*G157,2)</f>
        <v>12932.98</v>
      </c>
      <c r="K157" s="302">
        <f t="shared" ref="K157:K159" si="79">ROUND(F157*I157,2)</f>
        <v>15957.58</v>
      </c>
      <c r="L157" s="125"/>
      <c r="M157" s="125"/>
      <c r="N157" s="125"/>
      <c r="O157" s="125"/>
    </row>
    <row r="158" s="86" customFormat="1" ht="78.75" spans="1:15">
      <c r="A158" s="111" t="s">
        <v>92</v>
      </c>
      <c r="B158" s="112" t="s">
        <v>53</v>
      </c>
      <c r="C158" s="112" t="s">
        <v>93</v>
      </c>
      <c r="D158" s="113" t="str">
        <f>VLOOKUP(C158,[1]COMPOSIÇÕES!B:G,2,0)</f>
        <v>RAMPA PARA ACESSO DE P.N.E. EM CONCRETO Fck = 20MPa, DESEMPOLADA, COM PISO EM LAJOTA PRÉ-MOLDADA EM CONCRETO COLORIDO NA COR AMARELA PARA SINALIZAÇÃO TÁTIL DE ALERTA  (COMPRIMENTO 8,00 M X LARGURA VARIÁVEL)</v>
      </c>
      <c r="E158" s="117" t="str">
        <f>VLOOKUP(C158,[1]COMPOSIÇÕES!B:G,3,0)</f>
        <v>M</v>
      </c>
      <c r="F158" s="114">
        <v>7.2</v>
      </c>
      <c r="G158" s="115">
        <f>VLOOKUP(C158,[1]COMPOSIÇÕES!B:G,6,0)</f>
        <v>494.52</v>
      </c>
      <c r="H158" s="116">
        <f t="shared" si="76"/>
        <v>0.2338</v>
      </c>
      <c r="I158" s="299">
        <f t="shared" si="77"/>
        <v>610.14</v>
      </c>
      <c r="J158" s="302">
        <f t="shared" si="78"/>
        <v>3560.54</v>
      </c>
      <c r="K158" s="302">
        <f t="shared" si="79"/>
        <v>4393.01</v>
      </c>
      <c r="L158" s="125"/>
      <c r="M158" s="125"/>
      <c r="N158" s="125"/>
      <c r="O158" s="125"/>
    </row>
    <row r="159" s="86" customFormat="1" ht="31.5" spans="1:15">
      <c r="A159" s="111" t="s">
        <v>94</v>
      </c>
      <c r="B159" s="112" t="s">
        <v>53</v>
      </c>
      <c r="C159" s="112" t="s">
        <v>95</v>
      </c>
      <c r="D159" s="113" t="str">
        <f>VLOOKUP(C159,[1]COMPOSIÇÕES!B:G,2,0)</f>
        <v>PINTURA DE SINALIZAÇÃO HORIZONTAL PARA RAMPA DE ACESSIBILIDADE</v>
      </c>
      <c r="E159" s="117" t="str">
        <f>VLOOKUP(C159,[1]COMPOSIÇÕES!B:G,3,0)</f>
        <v>M2</v>
      </c>
      <c r="F159" s="114">
        <v>57.6</v>
      </c>
      <c r="G159" s="115">
        <f>VLOOKUP(C159,[1]COMPOSIÇÕES!B:G,6,0)</f>
        <v>9.74</v>
      </c>
      <c r="H159" s="116">
        <f t="shared" si="76"/>
        <v>0.2338</v>
      </c>
      <c r="I159" s="299">
        <f t="shared" si="77"/>
        <v>12.02</v>
      </c>
      <c r="J159" s="302">
        <f t="shared" si="78"/>
        <v>561.02</v>
      </c>
      <c r="K159" s="302">
        <f t="shared" si="79"/>
        <v>692.35</v>
      </c>
      <c r="L159" s="125"/>
      <c r="M159" s="125"/>
      <c r="N159" s="125"/>
      <c r="O159" s="125"/>
    </row>
    <row r="160" s="86" customFormat="1" ht="15.75" spans="1:15">
      <c r="A160" s="283">
        <v>5</v>
      </c>
      <c r="B160" s="284"/>
      <c r="C160" s="283"/>
      <c r="D160" s="285" t="s">
        <v>96</v>
      </c>
      <c r="E160" s="283"/>
      <c r="F160" s="286"/>
      <c r="G160" s="287"/>
      <c r="H160" s="286"/>
      <c r="I160" s="287"/>
      <c r="J160" s="287"/>
      <c r="K160" s="287">
        <f>SUM(K161:K163)</f>
        <v>2010.84</v>
      </c>
      <c r="L160" s="125"/>
      <c r="M160" s="125"/>
      <c r="N160" s="125"/>
      <c r="O160" s="125"/>
    </row>
    <row r="161" s="86" customFormat="1" ht="31.5" spans="1:15">
      <c r="A161" s="111" t="s">
        <v>97</v>
      </c>
      <c r="B161" s="112" t="s">
        <v>53</v>
      </c>
      <c r="C161" s="112" t="s">
        <v>98</v>
      </c>
      <c r="D161" s="113" t="str">
        <f>VLOOKUP(C161,[1]COMPOSIÇÕES!B:G,2,0)</f>
        <v>PLACA ESMALTADA PARA IDENTIFICAÇÃO DE RUA, DIMENSÕES 45X25CM - FORNECIMENTO E INSTALAÇÃO</v>
      </c>
      <c r="E161" s="117" t="str">
        <f>VLOOKUP(C161,[1]COMPOSIÇÕES!B:G,3,0)</f>
        <v>UND</v>
      </c>
      <c r="F161" s="120">
        <v>4</v>
      </c>
      <c r="G161" s="115">
        <f>VLOOKUP(C161,[1]COMPOSIÇÕES!B:G,6,0)</f>
        <v>92.33</v>
      </c>
      <c r="H161" s="116">
        <f t="shared" ref="H161:H163" si="80">$K$11</f>
        <v>0.2338</v>
      </c>
      <c r="I161" s="115">
        <f t="shared" ref="I161:I163" si="81">ROUND((G161*H161)+G161,2)</f>
        <v>113.92</v>
      </c>
      <c r="J161" s="298">
        <f t="shared" ref="J161:J163" si="82">ROUND(F161*G161,2)</f>
        <v>369.32</v>
      </c>
      <c r="K161" s="298">
        <f t="shared" ref="K161:K163" si="83">ROUND(F161*I161,2)</f>
        <v>455.68</v>
      </c>
      <c r="L161" s="125"/>
      <c r="M161" s="125"/>
      <c r="N161" s="125"/>
      <c r="O161" s="125"/>
    </row>
    <row r="162" s="86" customFormat="1" ht="31.5" spans="1:15">
      <c r="A162" s="111" t="s">
        <v>99</v>
      </c>
      <c r="B162" s="112" t="s">
        <v>53</v>
      </c>
      <c r="C162" s="112" t="s">
        <v>102</v>
      </c>
      <c r="D162" s="113" t="str">
        <f>VLOOKUP(C162,[1]COMPOSIÇÕES!B:G,2,0)</f>
        <v>PLACA DE REGULAMENTAÇÃO COM PINTURA REFLETIVA Ø = 0,50 M - FORNECIMENTO E INSTALAÇÃO</v>
      </c>
      <c r="E162" s="117" t="str">
        <f>VLOOKUP(C162,[1]COMPOSIÇÕES!B:G,3,0)</f>
        <v>UND</v>
      </c>
      <c r="F162" s="120">
        <v>2</v>
      </c>
      <c r="G162" s="115">
        <f>VLOOKUP(C162,[1]COMPOSIÇÕES!B:G,6,0)</f>
        <v>128.11</v>
      </c>
      <c r="H162" s="116">
        <f t="shared" si="80"/>
        <v>0.2338</v>
      </c>
      <c r="I162" s="115">
        <f t="shared" si="81"/>
        <v>158.06</v>
      </c>
      <c r="J162" s="298">
        <f t="shared" si="82"/>
        <v>256.22</v>
      </c>
      <c r="K162" s="298">
        <f t="shared" si="83"/>
        <v>316.12</v>
      </c>
      <c r="L162" s="125"/>
      <c r="M162" s="125"/>
      <c r="N162" s="125"/>
      <c r="O162" s="125"/>
    </row>
    <row r="163" s="86" customFormat="1" ht="47.25" spans="1:15">
      <c r="A163" s="111" t="s">
        <v>101</v>
      </c>
      <c r="B163" s="112" t="s">
        <v>53</v>
      </c>
      <c r="C163" s="112" t="s">
        <v>104</v>
      </c>
      <c r="D163" s="113" t="str">
        <f>VLOOKUP(C163,[1]COMPOSIÇÕES!B:G,2,0)</f>
        <v>SUPORTE METÁLICO COM TUBO DE AÇO GALVANIZADO DN 50MM PARA PLACA DE SINALIZAÇÃO - FORNECIMENTO E INSTALAÇÃO</v>
      </c>
      <c r="E163" s="117" t="str">
        <f>VLOOKUP(C163,[1]COMPOSIÇÕES!B:G,3,0)</f>
        <v>UND</v>
      </c>
      <c r="F163" s="120">
        <v>4</v>
      </c>
      <c r="G163" s="115">
        <f>VLOOKUP(C163,[1]COMPOSIÇÕES!B:G,6,0)</f>
        <v>251.06</v>
      </c>
      <c r="H163" s="116">
        <f t="shared" si="80"/>
        <v>0.2338</v>
      </c>
      <c r="I163" s="115">
        <f t="shared" si="81"/>
        <v>309.76</v>
      </c>
      <c r="J163" s="298">
        <f t="shared" si="82"/>
        <v>1004.24</v>
      </c>
      <c r="K163" s="298">
        <f t="shared" si="83"/>
        <v>1239.04</v>
      </c>
      <c r="L163" s="125"/>
      <c r="M163" s="125"/>
      <c r="N163" s="125"/>
      <c r="O163" s="125"/>
    </row>
    <row r="164" s="86" customFormat="1" ht="15.75" spans="1:15">
      <c r="A164" s="270"/>
      <c r="B164" s="270"/>
      <c r="C164" s="271"/>
      <c r="D164" s="271"/>
      <c r="E164" s="271"/>
      <c r="F164" s="271"/>
      <c r="G164" s="272"/>
      <c r="H164" s="271"/>
      <c r="I164" s="272"/>
      <c r="J164" s="272"/>
      <c r="K164" s="272"/>
      <c r="L164" s="125"/>
      <c r="M164" s="125"/>
      <c r="N164" s="125"/>
      <c r="O164" s="125"/>
    </row>
    <row r="165" s="55" customFormat="1" ht="15.75" spans="1:15">
      <c r="A165" s="273" t="s">
        <v>24</v>
      </c>
      <c r="B165" s="273"/>
      <c r="C165" s="274"/>
      <c r="D165" s="275" t="s">
        <v>136</v>
      </c>
      <c r="E165" s="274"/>
      <c r="F165" s="276"/>
      <c r="G165" s="277"/>
      <c r="H165" s="276"/>
      <c r="I165" s="277"/>
      <c r="J165" s="277"/>
      <c r="K165" s="277">
        <f>K166</f>
        <v>180145.11</v>
      </c>
      <c r="L165" s="300"/>
      <c r="M165" s="300"/>
      <c r="N165" s="300"/>
      <c r="O165" s="300"/>
    </row>
    <row r="166" s="86" customFormat="1" ht="15.75" spans="1:15">
      <c r="A166" s="304" t="s">
        <v>67</v>
      </c>
      <c r="B166" s="304"/>
      <c r="C166" s="305"/>
      <c r="D166" s="306" t="s">
        <v>137</v>
      </c>
      <c r="E166" s="305"/>
      <c r="F166" s="307"/>
      <c r="G166" s="308"/>
      <c r="H166" s="307"/>
      <c r="I166" s="308"/>
      <c r="J166" s="308"/>
      <c r="K166" s="308">
        <f>SUM(K167:K195)/2</f>
        <v>180145.11</v>
      </c>
      <c r="L166" s="125"/>
      <c r="M166" s="125"/>
      <c r="N166" s="125"/>
      <c r="O166" s="125"/>
    </row>
    <row r="167" s="86" customFormat="1" ht="15.75" spans="1:15">
      <c r="A167" s="283">
        <v>1</v>
      </c>
      <c r="B167" s="284"/>
      <c r="C167" s="283"/>
      <c r="D167" s="285" t="s">
        <v>69</v>
      </c>
      <c r="E167" s="283"/>
      <c r="F167" s="286"/>
      <c r="G167" s="287"/>
      <c r="H167" s="286"/>
      <c r="I167" s="287"/>
      <c r="J167" s="287"/>
      <c r="K167" s="287">
        <f>SUM(K168:K173)</f>
        <v>46504.26</v>
      </c>
      <c r="L167" s="125"/>
      <c r="M167" s="125"/>
      <c r="N167" s="125"/>
      <c r="O167" s="125"/>
    </row>
    <row r="168" s="86" customFormat="1" ht="47.25" spans="1:15">
      <c r="A168" s="111" t="s">
        <v>52</v>
      </c>
      <c r="B168" s="112" t="s">
        <v>63</v>
      </c>
      <c r="C168" s="112">
        <v>101116</v>
      </c>
      <c r="D168" s="113" t="str">
        <f>VLOOKUP(C168,'[1]SINAPI-SICRO'!A:E,2,0)</f>
        <v>ESCAVAÇÃO HORIZONTAL EM SOLO DE 1A CATEGORIA COM TRATOR DE ESTEIRAS (170HP/LÂMINA: 5,20M3). AF_07/2020</v>
      </c>
      <c r="E168" s="112" t="str">
        <f>VLOOKUP(C168,'[1]SINAPI-SICRO'!A:E,3,0)</f>
        <v>M3</v>
      </c>
      <c r="F168" s="119">
        <v>269.63</v>
      </c>
      <c r="G168" s="115">
        <f>VLOOKUP(C168,'[1]SINAPI-SICRO'!A:E,5,0)</f>
        <v>2.27</v>
      </c>
      <c r="H168" s="116">
        <f t="shared" ref="H168:H173" si="84">$K$11</f>
        <v>0.2338</v>
      </c>
      <c r="I168" s="299">
        <f t="shared" ref="I168:I173" si="85">ROUND((G168*H168)+G168,2)</f>
        <v>2.8</v>
      </c>
      <c r="J168" s="302">
        <f t="shared" ref="J168:J173" si="86">ROUND(F168*G168,2)</f>
        <v>612.06</v>
      </c>
      <c r="K168" s="302">
        <f t="shared" ref="K168:K173" si="87">ROUND(F168*I168,2)</f>
        <v>754.96</v>
      </c>
      <c r="L168" s="125"/>
      <c r="M168" s="125"/>
      <c r="N168" s="125"/>
      <c r="O168" s="125"/>
    </row>
    <row r="169" s="86" customFormat="1" ht="31.5" spans="1:15">
      <c r="A169" s="111" t="s">
        <v>70</v>
      </c>
      <c r="B169" s="112" t="s">
        <v>63</v>
      </c>
      <c r="C169" s="112">
        <v>100574</v>
      </c>
      <c r="D169" s="113" t="str">
        <f>VLOOKUP(C169,'[1]SINAPI-SICRO'!A:E,2,0)</f>
        <v>ESPALHAMENTO DE MATERIAL COM TRATOR DE ESTEIRAS. AF_11/2019</v>
      </c>
      <c r="E169" s="112" t="str">
        <f>VLOOKUP(C169,'[1]SINAPI-SICRO'!A:E,3,0)</f>
        <v>M3</v>
      </c>
      <c r="F169" s="119">
        <v>55.11</v>
      </c>
      <c r="G169" s="115">
        <f>VLOOKUP(C169,'[1]SINAPI-SICRO'!A:E,5,0)</f>
        <v>1.48</v>
      </c>
      <c r="H169" s="116">
        <f t="shared" si="84"/>
        <v>0.2338</v>
      </c>
      <c r="I169" s="299">
        <f t="shared" si="85"/>
        <v>1.83</v>
      </c>
      <c r="J169" s="302">
        <f t="shared" si="86"/>
        <v>81.56</v>
      </c>
      <c r="K169" s="302">
        <f t="shared" si="87"/>
        <v>100.85</v>
      </c>
      <c r="L169" s="125"/>
      <c r="M169" s="125"/>
      <c r="N169" s="125"/>
      <c r="O169" s="125"/>
    </row>
    <row r="170" s="86" customFormat="1" ht="31.5" spans="1:15">
      <c r="A170" s="111" t="s">
        <v>71</v>
      </c>
      <c r="B170" s="112" t="s">
        <v>53</v>
      </c>
      <c r="C170" s="112" t="s">
        <v>72</v>
      </c>
      <c r="D170" s="113" t="str">
        <f>VLOOKUP(C170,[1]COMPOSIÇÕES!B:G,2,0)</f>
        <v>COMPACTACAO MECANICA A 100% DO PROCTOR INTERMEDIÁRIO - PAVIMENTACAO URBANA</v>
      </c>
      <c r="E170" s="117" t="str">
        <f>VLOOKUP(C170,[1]COMPOSIÇÕES!B:G,3,0)</f>
        <v>M3</v>
      </c>
      <c r="F170" s="119">
        <v>44.09</v>
      </c>
      <c r="G170" s="115">
        <f>VLOOKUP(C170,[1]COMPOSIÇÕES!B:G,6,0)</f>
        <v>7.79</v>
      </c>
      <c r="H170" s="116">
        <f t="shared" si="84"/>
        <v>0.2338</v>
      </c>
      <c r="I170" s="299">
        <f t="shared" si="85"/>
        <v>9.61</v>
      </c>
      <c r="J170" s="302">
        <f t="shared" si="86"/>
        <v>343.46</v>
      </c>
      <c r="K170" s="302">
        <f t="shared" si="87"/>
        <v>423.7</v>
      </c>
      <c r="L170" s="125"/>
      <c r="M170" s="125"/>
      <c r="N170" s="125"/>
      <c r="O170" s="125"/>
    </row>
    <row r="171" s="86" customFormat="1" ht="63" spans="1:15">
      <c r="A171" s="111" t="s">
        <v>73</v>
      </c>
      <c r="B171" s="112" t="s">
        <v>63</v>
      </c>
      <c r="C171" s="112">
        <v>100973</v>
      </c>
      <c r="D171" s="113" t="str">
        <f>VLOOKUP(C171,'[1]SINAPI-SICRO'!A:E,2,0)</f>
        <v>CARGA, MANOBRA E DESCARGA DE SOLOS E MATERIAIS GRANULARES EM CAMINHÃO BASCULANTE 6 M³ - CARGA COM PÁ CARREGADEIRA (CAÇAMBA DE 1,7 A 2,8 M³ / 128 HP) E DESCARGA LIVRE (UNIDADE: M3). AF_07/2020</v>
      </c>
      <c r="E171" s="112" t="str">
        <f>VLOOKUP(C171,'[1]SINAPI-SICRO'!A:E,3,0)</f>
        <v>M3</v>
      </c>
      <c r="F171" s="119">
        <v>214.52</v>
      </c>
      <c r="G171" s="115">
        <f>VLOOKUP(C171,'[1]SINAPI-SICRO'!A:E,5,0)</f>
        <v>9.32</v>
      </c>
      <c r="H171" s="116">
        <f t="shared" si="84"/>
        <v>0.2338</v>
      </c>
      <c r="I171" s="299">
        <f t="shared" si="85"/>
        <v>11.5</v>
      </c>
      <c r="J171" s="302">
        <f t="shared" si="86"/>
        <v>1999.33</v>
      </c>
      <c r="K171" s="302">
        <f t="shared" si="87"/>
        <v>2466.98</v>
      </c>
      <c r="L171" s="125"/>
      <c r="M171" s="125"/>
      <c r="N171" s="125"/>
      <c r="O171" s="125"/>
    </row>
    <row r="172" s="86" customFormat="1" ht="47.25" spans="1:15">
      <c r="A172" s="111" t="s">
        <v>74</v>
      </c>
      <c r="B172" s="112" t="s">
        <v>63</v>
      </c>
      <c r="C172" s="112">
        <v>97914</v>
      </c>
      <c r="D172" s="113" t="str">
        <f>VLOOKUP(C172,'[1]SINAPI-SICRO'!A:E,2,0)</f>
        <v>TRANSPORTE COM CAMINHÃO BASCULANTE DE 6 M³, EM VIA URBANA PAVIMENTADA, DMT ATÉ 30 KM (UNIDADE: M3XKM). AF_07/2020</v>
      </c>
      <c r="E172" s="112" t="str">
        <f>VLOOKUP(C172,'[1]SINAPI-SICRO'!A:E,3,0)</f>
        <v>M3 X KM</v>
      </c>
      <c r="F172" s="119">
        <v>729.37</v>
      </c>
      <c r="G172" s="115">
        <f>VLOOKUP(C172,'[1]SINAPI-SICRO'!A:E,5,0)</f>
        <v>3.01</v>
      </c>
      <c r="H172" s="116">
        <f t="shared" si="84"/>
        <v>0.2338</v>
      </c>
      <c r="I172" s="299">
        <f t="shared" si="85"/>
        <v>3.71</v>
      </c>
      <c r="J172" s="302">
        <f t="shared" si="86"/>
        <v>2195.4</v>
      </c>
      <c r="K172" s="302">
        <f t="shared" si="87"/>
        <v>2705.96</v>
      </c>
      <c r="L172" s="125"/>
      <c r="M172" s="125"/>
      <c r="N172" s="125"/>
      <c r="O172" s="125"/>
    </row>
    <row r="173" s="86" customFormat="1" ht="31.5" spans="1:15">
      <c r="A173" s="111" t="s">
        <v>75</v>
      </c>
      <c r="B173" s="112" t="s">
        <v>53</v>
      </c>
      <c r="C173" s="112" t="s">
        <v>76</v>
      </c>
      <c r="D173" s="113" t="str">
        <f>VLOOKUP(C173,[1]COMPOSIÇÕES!B:G,2,0)</f>
        <v>GEOGRELHA UNIDIRECIONAL COM RESISTÊNCIA À TRAÇÃO DE 400 KN/M - FORNECIMENTO E INSTALAÇÃO</v>
      </c>
      <c r="E173" s="117" t="str">
        <f>VLOOKUP(C173,[1]COMPOSIÇÕES!B:G,3,0)</f>
        <v>M2</v>
      </c>
      <c r="F173" s="114">
        <v>388.4</v>
      </c>
      <c r="G173" s="115">
        <f>VLOOKUP(C173,[1]COMPOSIÇÕES!B:G,6,0)</f>
        <v>83.58</v>
      </c>
      <c r="H173" s="116">
        <f t="shared" si="84"/>
        <v>0.2338</v>
      </c>
      <c r="I173" s="299">
        <f t="shared" si="85"/>
        <v>103.12</v>
      </c>
      <c r="J173" s="302">
        <f t="shared" si="86"/>
        <v>32462.47</v>
      </c>
      <c r="K173" s="302">
        <f t="shared" si="87"/>
        <v>40051.81</v>
      </c>
      <c r="L173" s="125"/>
      <c r="M173" s="125"/>
      <c r="N173" s="125"/>
      <c r="O173" s="125"/>
    </row>
    <row r="174" s="86" customFormat="1" ht="15.75" spans="1:15">
      <c r="A174" s="283">
        <v>2</v>
      </c>
      <c r="B174" s="284"/>
      <c r="C174" s="283"/>
      <c r="D174" s="285" t="s">
        <v>77</v>
      </c>
      <c r="E174" s="283"/>
      <c r="F174" s="286"/>
      <c r="G174" s="287"/>
      <c r="H174" s="286"/>
      <c r="I174" s="287"/>
      <c r="J174" s="287"/>
      <c r="K174" s="287">
        <f>SUM(K175:K177)</f>
        <v>34409.76</v>
      </c>
      <c r="L174" s="125"/>
      <c r="M174" s="125"/>
      <c r="N174" s="125"/>
      <c r="O174" s="125"/>
    </row>
    <row r="175" s="86" customFormat="1" ht="78.75" spans="1:15">
      <c r="A175" s="288" t="s">
        <v>56</v>
      </c>
      <c r="B175" s="112" t="s">
        <v>63</v>
      </c>
      <c r="C175" s="118">
        <v>94273</v>
      </c>
      <c r="D175" s="113" t="str">
        <f>VLOOKUP(C175,'[1]SINAPI-SICRO'!A:E,2,0)</f>
        <v>ASSENTAMENTO DE GUIA (MEIO-FIO) EM TRECHO RETO, CONFECCIONADA EM CONCRETO PRÉ-FABRICADO, DIMENSÕES 100X15X13X30 CM (COMPRIMENTO X BASE INFERIOR X BASE SUPERIOR X ALTURA), PARA VIAS URBANAS (USO VIÁRIO). AF_06/2016</v>
      </c>
      <c r="E175" s="112" t="str">
        <f>VLOOKUP(C175,'[1]SINAPI-SICRO'!A:E,3,0)</f>
        <v>M</v>
      </c>
      <c r="F175" s="119">
        <v>296.24</v>
      </c>
      <c r="G175" s="115">
        <f>VLOOKUP(C175,'[1]SINAPI-SICRO'!A:E,5,0)</f>
        <v>59.55</v>
      </c>
      <c r="H175" s="116">
        <f t="shared" ref="H175:H177" si="88">$K$11</f>
        <v>0.2338</v>
      </c>
      <c r="I175" s="299">
        <f t="shared" ref="I175:I177" si="89">ROUND((G175*H175)+G175,2)</f>
        <v>73.47</v>
      </c>
      <c r="J175" s="302">
        <f t="shared" ref="J175:J177" si="90">ROUND(F175*G175,2)</f>
        <v>17641.09</v>
      </c>
      <c r="K175" s="302">
        <f t="shared" ref="K175:K177" si="91">ROUND(F175*I175,2)</f>
        <v>21764.75</v>
      </c>
      <c r="L175" s="125"/>
      <c r="M175" s="125"/>
      <c r="N175" s="125"/>
      <c r="O175" s="125"/>
    </row>
    <row r="176" s="86" customFormat="1" ht="47.25" spans="1:15">
      <c r="A176" s="288" t="s">
        <v>58</v>
      </c>
      <c r="B176" s="112" t="s">
        <v>63</v>
      </c>
      <c r="C176" s="118">
        <v>94281</v>
      </c>
      <c r="D176" s="113" t="str">
        <f>VLOOKUP(C176,'[1]SINAPI-SICRO'!A:E,2,0)</f>
        <v>EXECUÇÃO DE SARJETA DE CONCRETO USINADO, MOLDADA  IN LOCO  EM TRECHO RETO, 30 CM BASE X 15 CM ALTURA. AF_06/2016</v>
      </c>
      <c r="E176" s="112" t="str">
        <f>VLOOKUP(C176,'[1]SINAPI-SICRO'!A:E,3,0)</f>
        <v>M</v>
      </c>
      <c r="F176" s="119">
        <v>148.22</v>
      </c>
      <c r="G176" s="115">
        <f>VLOOKUP(C176,'[1]SINAPI-SICRO'!A:E,5,0)</f>
        <v>55.02</v>
      </c>
      <c r="H176" s="116">
        <f t="shared" si="88"/>
        <v>0.2338</v>
      </c>
      <c r="I176" s="299">
        <f t="shared" si="89"/>
        <v>67.88</v>
      </c>
      <c r="J176" s="302">
        <f t="shared" si="90"/>
        <v>8155.06</v>
      </c>
      <c r="K176" s="302">
        <f t="shared" si="91"/>
        <v>10061.17</v>
      </c>
      <c r="L176" s="125"/>
      <c r="M176" s="125"/>
      <c r="N176" s="125"/>
      <c r="O176" s="125"/>
    </row>
    <row r="177" s="86" customFormat="1" ht="31.5" spans="1:15">
      <c r="A177" s="288" t="s">
        <v>60</v>
      </c>
      <c r="B177" s="112" t="s">
        <v>53</v>
      </c>
      <c r="C177" s="118" t="s">
        <v>123</v>
      </c>
      <c r="D177" s="113" t="str">
        <f>VLOOKUP(C177,[1]COMPOSIÇÕES!B:G,2,0)</f>
        <v>EXECUÇÃO DE SARJETÃO DE CONCRETO, MOLDADA IN LOCO EM TRECHO RETO, 90 CM BASE X 20 CM ALTURA</v>
      </c>
      <c r="E177" s="117" t="str">
        <f>VLOOKUP(C177,[1]COMPOSIÇÕES!B:G,3,0)</f>
        <v>M</v>
      </c>
      <c r="F177" s="119">
        <v>10.12</v>
      </c>
      <c r="G177" s="115">
        <f>VLOOKUP(C177,[1]COMPOSIÇÕES!B:G,6,0)</f>
        <v>206.94</v>
      </c>
      <c r="H177" s="116">
        <f t="shared" si="88"/>
        <v>0.2338</v>
      </c>
      <c r="I177" s="299">
        <f t="shared" si="89"/>
        <v>255.32</v>
      </c>
      <c r="J177" s="302">
        <f t="shared" si="90"/>
        <v>2094.23</v>
      </c>
      <c r="K177" s="302">
        <f t="shared" si="91"/>
        <v>2583.84</v>
      </c>
      <c r="L177" s="125"/>
      <c r="M177" s="125"/>
      <c r="N177" s="125"/>
      <c r="O177" s="125"/>
    </row>
    <row r="178" s="86" customFormat="1" ht="15.75" spans="1:15">
      <c r="A178" s="283">
        <v>3</v>
      </c>
      <c r="B178" s="284"/>
      <c r="C178" s="283"/>
      <c r="D178" s="285" t="s">
        <v>78</v>
      </c>
      <c r="E178" s="283"/>
      <c r="F178" s="286"/>
      <c r="G178" s="287"/>
      <c r="H178" s="286"/>
      <c r="I178" s="287"/>
      <c r="J178" s="287"/>
      <c r="K178" s="287">
        <f>SUM(K179:K185)</f>
        <v>57293.48</v>
      </c>
      <c r="L178" s="125"/>
      <c r="M178" s="125"/>
      <c r="N178" s="125"/>
      <c r="O178" s="125"/>
    </row>
    <row r="179" s="86" customFormat="1" ht="15.75" spans="1:15">
      <c r="A179" s="111" t="s">
        <v>79</v>
      </c>
      <c r="B179" s="112" t="s">
        <v>53</v>
      </c>
      <c r="C179" s="112" t="s">
        <v>80</v>
      </c>
      <c r="D179" s="113" t="str">
        <f>VLOOKUP(C179,[1]COMPOSIÇÕES!B:G,2,0)</f>
        <v>DEMOLIÇÃO DE PASSEIO EM CONCRETO SIMPLES</v>
      </c>
      <c r="E179" s="117" t="str">
        <f>VLOOKUP(C179,[1]COMPOSIÇÕES!B:G,3,0)</f>
        <v>M3</v>
      </c>
      <c r="F179" s="114">
        <v>2.47</v>
      </c>
      <c r="G179" s="115">
        <f>VLOOKUP(C179,[1]COMPOSIÇÕES!B:G,6,0)</f>
        <v>311.96</v>
      </c>
      <c r="H179" s="116">
        <f t="shared" ref="H179:H185" si="92">$K$11</f>
        <v>0.2338</v>
      </c>
      <c r="I179" s="299">
        <f t="shared" ref="I179:I185" si="93">ROUND((G179*H179)+G179,2)</f>
        <v>384.9</v>
      </c>
      <c r="J179" s="302">
        <f t="shared" ref="J179:J185" si="94">ROUND(F179*G179,2)</f>
        <v>770.54</v>
      </c>
      <c r="K179" s="302">
        <f t="shared" ref="K179:K185" si="95">ROUND(F179*I179,2)</f>
        <v>950.7</v>
      </c>
      <c r="L179" s="125"/>
      <c r="M179" s="125"/>
      <c r="N179" s="125"/>
      <c r="O179" s="125"/>
    </row>
    <row r="180" s="86" customFormat="1" ht="31.5" spans="1:15">
      <c r="A180" s="111" t="s">
        <v>81</v>
      </c>
      <c r="B180" s="112" t="s">
        <v>63</v>
      </c>
      <c r="C180" s="112">
        <v>100576</v>
      </c>
      <c r="D180" s="113" t="str">
        <f>VLOOKUP(C180,'[1]SINAPI-SICRO'!A:E,2,0)</f>
        <v>REGULARIZAÇÃO E COMPACTAÇÃO DE SUBLEITO DE SOLO  PREDOMINANTEMENTE ARGILOSO. AF_11/2019</v>
      </c>
      <c r="E180" s="112" t="str">
        <f>VLOOKUP(C180,'[1]SINAPI-SICRO'!A:E,3,0)</f>
        <v>M2</v>
      </c>
      <c r="F180" s="114">
        <v>493.27</v>
      </c>
      <c r="G180" s="115">
        <f>VLOOKUP(C180,'[1]SINAPI-SICRO'!A:E,5,0)</f>
        <v>2.7</v>
      </c>
      <c r="H180" s="116">
        <f t="shared" si="92"/>
        <v>0.2338</v>
      </c>
      <c r="I180" s="299">
        <f t="shared" si="93"/>
        <v>3.33</v>
      </c>
      <c r="J180" s="302">
        <f t="shared" si="94"/>
        <v>1331.83</v>
      </c>
      <c r="K180" s="302">
        <f t="shared" si="95"/>
        <v>1642.59</v>
      </c>
      <c r="L180" s="125"/>
      <c r="M180" s="125"/>
      <c r="N180" s="125"/>
      <c r="O180" s="125"/>
    </row>
    <row r="181" s="86" customFormat="1" ht="47.25" spans="1:15">
      <c r="A181" s="111" t="s">
        <v>83</v>
      </c>
      <c r="B181" s="112" t="s">
        <v>53</v>
      </c>
      <c r="C181" s="112" t="s">
        <v>84</v>
      </c>
      <c r="D181" s="113" t="str">
        <f>VLOOKUP(C181,[1]COMPOSIÇÕES!B:G,2,0)</f>
        <v>EXECUÇÃO E COMPACTAÇÃO DE BASE COM BRITA GRADUADA SIMPLES - INCLUSIVE CARGA, TRANSPORTE E MATERIAL</v>
      </c>
      <c r="E181" s="117" t="str">
        <f>VLOOKUP(C181,[1]COMPOSIÇÕES!B:G,3,0)</f>
        <v>M3</v>
      </c>
      <c r="F181" s="114">
        <v>63.5</v>
      </c>
      <c r="G181" s="115">
        <f>VLOOKUP(C181,[1]COMPOSIÇÕES!B:G,6,0)</f>
        <v>219.63</v>
      </c>
      <c r="H181" s="116">
        <f t="shared" si="92"/>
        <v>0.2338</v>
      </c>
      <c r="I181" s="299">
        <f t="shared" si="93"/>
        <v>270.98</v>
      </c>
      <c r="J181" s="302">
        <f t="shared" si="94"/>
        <v>13946.51</v>
      </c>
      <c r="K181" s="302">
        <f t="shared" si="95"/>
        <v>17207.23</v>
      </c>
      <c r="L181" s="125"/>
      <c r="M181" s="125"/>
      <c r="N181" s="125"/>
      <c r="O181" s="125"/>
    </row>
    <row r="182" s="86" customFormat="1" ht="47.25" spans="1:15">
      <c r="A182" s="111" t="s">
        <v>85</v>
      </c>
      <c r="B182" s="112" t="s">
        <v>53</v>
      </c>
      <c r="C182" s="112">
        <v>92398</v>
      </c>
      <c r="D182" s="113" t="str">
        <f>VLOOKUP(C182,'[1]SINAPI-SICRO'!A:E,2,0)</f>
        <v>EXECUÇÃO DE PAVIMENTO EM PISO INTERTRAVADO, COM BLOCO RETANGULAR COR NATURAL DE 20 X 10 CM, ESPESSURA 8 CM. AF_10/2022</v>
      </c>
      <c r="E182" s="112" t="str">
        <f>VLOOKUP(C182,'[1]SINAPI-SICRO'!A:E,3,0)</f>
        <v>M2</v>
      </c>
      <c r="F182" s="114">
        <v>388.4</v>
      </c>
      <c r="G182" s="115">
        <f>VLOOKUP(C182,'[1]SINAPI-SICRO'!A:E,5,0)</f>
        <v>76.35</v>
      </c>
      <c r="H182" s="116">
        <f t="shared" si="92"/>
        <v>0.2338</v>
      </c>
      <c r="I182" s="299">
        <f t="shared" si="93"/>
        <v>94.2</v>
      </c>
      <c r="J182" s="302">
        <f t="shared" si="94"/>
        <v>29654.34</v>
      </c>
      <c r="K182" s="302">
        <f t="shared" si="95"/>
        <v>36587.28</v>
      </c>
      <c r="L182" s="125"/>
      <c r="M182" s="125"/>
      <c r="N182" s="125"/>
      <c r="O182" s="125"/>
    </row>
    <row r="183" s="86" customFormat="1" ht="63" spans="1:15">
      <c r="A183" s="111" t="s">
        <v>86</v>
      </c>
      <c r="B183" s="112" t="s">
        <v>63</v>
      </c>
      <c r="C183" s="112">
        <v>100981</v>
      </c>
      <c r="D183" s="113" t="str">
        <f>VLOOKUP(C183,'[1]SINAPI-SICRO'!A:E,2,0)</f>
        <v>CARGA, MANOBRA E DESCARGA DE ENTULHO EM CAMINHÃO BASCULANTE 6 M³ - CARGA COM ESCAVADEIRA HIDRÁULICA  (CAÇAMBA DE 0,80 M³ / 111 HP) E DESCARGA LIVRE (UNIDADE: M3). AF_07/2020</v>
      </c>
      <c r="E183" s="112" t="str">
        <f>VLOOKUP(C183,'[1]SINAPI-SICRO'!A:E,3,0)</f>
        <v>M3</v>
      </c>
      <c r="F183" s="114">
        <v>3.21</v>
      </c>
      <c r="G183" s="115">
        <f>VLOOKUP(C183,'[1]SINAPI-SICRO'!A:E,5,0)</f>
        <v>9.64</v>
      </c>
      <c r="H183" s="116">
        <f t="shared" si="92"/>
        <v>0.2338</v>
      </c>
      <c r="I183" s="299">
        <f t="shared" si="93"/>
        <v>11.89</v>
      </c>
      <c r="J183" s="302">
        <f t="shared" si="94"/>
        <v>30.94</v>
      </c>
      <c r="K183" s="302">
        <f t="shared" si="95"/>
        <v>38.17</v>
      </c>
      <c r="L183" s="125"/>
      <c r="M183" s="125"/>
      <c r="N183" s="125"/>
      <c r="O183" s="125"/>
    </row>
    <row r="184" s="86" customFormat="1" ht="47.25" spans="1:15">
      <c r="A184" s="111" t="s">
        <v>87</v>
      </c>
      <c r="B184" s="112" t="s">
        <v>63</v>
      </c>
      <c r="C184" s="112">
        <v>97914</v>
      </c>
      <c r="D184" s="113" t="str">
        <f>VLOOKUP(C184,'[1]SINAPI-SICRO'!A:E,2,0)</f>
        <v>TRANSPORTE COM CAMINHÃO BASCULANTE DE 6 M³, EM VIA URBANA PAVIMENTADA, DMT ATÉ 30 KM (UNIDADE: M3XKM). AF_07/2020</v>
      </c>
      <c r="E184" s="112" t="str">
        <f>VLOOKUP(C184,'[1]SINAPI-SICRO'!A:E,3,0)</f>
        <v>M3 X KM</v>
      </c>
      <c r="F184" s="114">
        <v>10.92</v>
      </c>
      <c r="G184" s="115">
        <f>VLOOKUP(C184,'[1]SINAPI-SICRO'!A:E,5,0)</f>
        <v>3.01</v>
      </c>
      <c r="H184" s="116">
        <f t="shared" si="92"/>
        <v>0.2338</v>
      </c>
      <c r="I184" s="299">
        <f t="shared" si="93"/>
        <v>3.71</v>
      </c>
      <c r="J184" s="302">
        <f t="shared" si="94"/>
        <v>32.87</v>
      </c>
      <c r="K184" s="302">
        <f t="shared" si="95"/>
        <v>40.51</v>
      </c>
      <c r="L184" s="125"/>
      <c r="M184" s="125"/>
      <c r="N184" s="125"/>
      <c r="O184" s="125"/>
    </row>
    <row r="185" s="86" customFormat="1" ht="31.5" spans="1:15">
      <c r="A185" s="111" t="s">
        <v>88</v>
      </c>
      <c r="B185" s="112" t="s">
        <v>53</v>
      </c>
      <c r="C185" s="112" t="s">
        <v>89</v>
      </c>
      <c r="D185" s="113" t="str">
        <f>VLOOKUP(C185,[1]COMPOSIÇÕES!B:G,2,0)</f>
        <v>GUIA DE TRAVAMENTO EM CONCRETO PRÉ-FABRICADO, DIMENSÕES 100X15X13X20 CM</v>
      </c>
      <c r="E185" s="117" t="str">
        <f>VLOOKUP(C185,[1]COMPOSIÇÕES!B:G,3,0)</f>
        <v>M</v>
      </c>
      <c r="F185" s="114">
        <v>12.5</v>
      </c>
      <c r="G185" s="115">
        <f>VLOOKUP(C185,[1]COMPOSIÇÕES!B:G,6,0)</f>
        <v>53.62</v>
      </c>
      <c r="H185" s="116">
        <f t="shared" si="92"/>
        <v>0.2338</v>
      </c>
      <c r="I185" s="299">
        <f t="shared" si="93"/>
        <v>66.16</v>
      </c>
      <c r="J185" s="302">
        <f t="shared" si="94"/>
        <v>670.25</v>
      </c>
      <c r="K185" s="302">
        <f t="shared" si="95"/>
        <v>827</v>
      </c>
      <c r="L185" s="125"/>
      <c r="M185" s="125"/>
      <c r="N185" s="125"/>
      <c r="O185" s="125"/>
    </row>
    <row r="186" s="86" customFormat="1" ht="15.75" spans="1:15">
      <c r="A186" s="283">
        <v>4</v>
      </c>
      <c r="B186" s="284"/>
      <c r="C186" s="283"/>
      <c r="D186" s="285" t="s">
        <v>90</v>
      </c>
      <c r="E186" s="283"/>
      <c r="F186" s="286"/>
      <c r="G186" s="287"/>
      <c r="H186" s="286"/>
      <c r="I186" s="287"/>
      <c r="J186" s="287"/>
      <c r="K186" s="287">
        <f>SUM(K187:K189)</f>
        <v>20868.85</v>
      </c>
      <c r="L186" s="125"/>
      <c r="M186" s="125"/>
      <c r="N186" s="125"/>
      <c r="O186" s="125"/>
    </row>
    <row r="187" s="86" customFormat="1" ht="47.25" spans="1:15">
      <c r="A187" s="111" t="s">
        <v>91</v>
      </c>
      <c r="B187" s="112" t="s">
        <v>63</v>
      </c>
      <c r="C187" s="112">
        <v>92397</v>
      </c>
      <c r="D187" s="113" t="str">
        <f>VLOOKUP(C187,'[1]SINAPI-SICRO'!A:E,2,0)</f>
        <v>EXECUÇÃO DE PAVIMENTO EM PISO INTERTRAVADO, COM BLOCO RETANGULAR COR NATURAL DE 20 X 10 CM, ESPESSURA 6 CM. AF_10/2022</v>
      </c>
      <c r="E187" s="112" t="str">
        <f>VLOOKUP(C187,'[1]SINAPI-SICRO'!A:E,3,0)</f>
        <v>M2</v>
      </c>
      <c r="F187" s="114">
        <v>226.33</v>
      </c>
      <c r="G187" s="115">
        <f>VLOOKUP(C187,'[1]SINAPI-SICRO'!A:E,5,0)</f>
        <v>61.83</v>
      </c>
      <c r="H187" s="116">
        <f t="shared" ref="H187:H189" si="96">$K$11</f>
        <v>0.2338</v>
      </c>
      <c r="I187" s="299">
        <f t="shared" ref="I187:I189" si="97">ROUND((G187*H187)+G187,2)</f>
        <v>76.29</v>
      </c>
      <c r="J187" s="302">
        <f t="shared" ref="J187:J189" si="98">ROUND(F187*G187,2)</f>
        <v>13993.98</v>
      </c>
      <c r="K187" s="302">
        <f t="shared" ref="K187:K189" si="99">ROUND(F187*I187,2)</f>
        <v>17266.72</v>
      </c>
      <c r="L187" s="125"/>
      <c r="M187" s="125"/>
      <c r="N187" s="125"/>
      <c r="O187" s="125"/>
    </row>
    <row r="188" s="86" customFormat="1" ht="78.75" spans="1:15">
      <c r="A188" s="111" t="s">
        <v>92</v>
      </c>
      <c r="B188" s="112" t="s">
        <v>53</v>
      </c>
      <c r="C188" s="112" t="s">
        <v>93</v>
      </c>
      <c r="D188" s="113" t="str">
        <f>VLOOKUP(C188,[1]COMPOSIÇÕES!B:G,2,0)</f>
        <v>RAMPA PARA ACESSO DE P.N.E. EM CONCRETO Fck = 20MPa, DESEMPOLADA, COM PISO EM LAJOTA PRÉ-MOLDADA EM CONCRETO COLORIDO NA COR AMARELA PARA SINALIZAÇÃO TÁTIL DE ALERTA  (COMPRIMENTO 8,00 M X LARGURA VARIÁVEL)</v>
      </c>
      <c r="E188" s="117" t="str">
        <f>VLOOKUP(C188,[1]COMPOSIÇÕES!B:G,3,0)</f>
        <v>M</v>
      </c>
      <c r="F188" s="114">
        <v>5.1</v>
      </c>
      <c r="G188" s="115">
        <f>VLOOKUP(C188,[1]COMPOSIÇÕES!B:G,6,0)</f>
        <v>494.52</v>
      </c>
      <c r="H188" s="116">
        <f t="shared" si="96"/>
        <v>0.2338</v>
      </c>
      <c r="I188" s="299">
        <f t="shared" si="97"/>
        <v>610.14</v>
      </c>
      <c r="J188" s="302">
        <f t="shared" si="98"/>
        <v>2522.05</v>
      </c>
      <c r="K188" s="302">
        <f t="shared" si="99"/>
        <v>3111.71</v>
      </c>
      <c r="L188" s="125"/>
      <c r="M188" s="125"/>
      <c r="N188" s="125"/>
      <c r="O188" s="125"/>
    </row>
    <row r="189" s="86" customFormat="1" ht="31.5" spans="1:15">
      <c r="A189" s="111" t="s">
        <v>94</v>
      </c>
      <c r="B189" s="112" t="s">
        <v>53</v>
      </c>
      <c r="C189" s="112" t="s">
        <v>95</v>
      </c>
      <c r="D189" s="113" t="str">
        <f>VLOOKUP(C189,[1]COMPOSIÇÕES!B:G,2,0)</f>
        <v>PINTURA DE SINALIZAÇÃO HORIZONTAL PARA RAMPA DE ACESSIBILIDADE</v>
      </c>
      <c r="E189" s="117" t="str">
        <f>VLOOKUP(C189,[1]COMPOSIÇÕES!B:G,3,0)</f>
        <v>M2</v>
      </c>
      <c r="F189" s="114">
        <v>40.8</v>
      </c>
      <c r="G189" s="115">
        <f>VLOOKUP(C189,[1]COMPOSIÇÕES!B:G,6,0)</f>
        <v>9.74</v>
      </c>
      <c r="H189" s="116">
        <f t="shared" si="96"/>
        <v>0.2338</v>
      </c>
      <c r="I189" s="299">
        <f t="shared" si="97"/>
        <v>12.02</v>
      </c>
      <c r="J189" s="302">
        <f t="shared" si="98"/>
        <v>397.39</v>
      </c>
      <c r="K189" s="302">
        <f t="shared" si="99"/>
        <v>490.42</v>
      </c>
      <c r="L189" s="125"/>
      <c r="M189" s="125"/>
      <c r="N189" s="125"/>
      <c r="O189" s="125"/>
    </row>
    <row r="190" s="86" customFormat="1" ht="15.75" spans="1:15">
      <c r="A190" s="283">
        <v>5</v>
      </c>
      <c r="B190" s="284"/>
      <c r="C190" s="283"/>
      <c r="D190" s="285" t="s">
        <v>96</v>
      </c>
      <c r="E190" s="283"/>
      <c r="F190" s="286"/>
      <c r="G190" s="287"/>
      <c r="H190" s="286"/>
      <c r="I190" s="287"/>
      <c r="J190" s="287"/>
      <c r="K190" s="287">
        <f>SUM(K191:K195)</f>
        <v>21068.76</v>
      </c>
      <c r="L190" s="125"/>
      <c r="M190" s="125"/>
      <c r="N190" s="125"/>
      <c r="O190" s="125"/>
    </row>
    <row r="191" s="86" customFormat="1" ht="31.5" spans="1:15">
      <c r="A191" s="111" t="s">
        <v>97</v>
      </c>
      <c r="B191" s="112" t="s">
        <v>53</v>
      </c>
      <c r="C191" s="112" t="s">
        <v>98</v>
      </c>
      <c r="D191" s="113" t="str">
        <f>VLOOKUP(C191,[1]COMPOSIÇÕES!B:G,2,0)</f>
        <v>PLACA ESMALTADA PARA IDENTIFICAÇÃO DE RUA, DIMENSÕES 45X25CM - FORNECIMENTO E INSTALAÇÃO</v>
      </c>
      <c r="E191" s="117" t="str">
        <f>VLOOKUP(C191,[1]COMPOSIÇÕES!B:G,3,0)</f>
        <v>UND</v>
      </c>
      <c r="F191" s="120">
        <v>4</v>
      </c>
      <c r="G191" s="115">
        <f>VLOOKUP(C191,[1]COMPOSIÇÕES!B:G,6,0)</f>
        <v>92.33</v>
      </c>
      <c r="H191" s="116">
        <f t="shared" ref="H191:H195" si="100">$K$11</f>
        <v>0.2338</v>
      </c>
      <c r="I191" s="115">
        <f t="shared" ref="I191:I195" si="101">ROUND((G191*H191)+G191,2)</f>
        <v>113.92</v>
      </c>
      <c r="J191" s="298">
        <f t="shared" ref="J191:J195" si="102">ROUND(F191*G191,2)</f>
        <v>369.32</v>
      </c>
      <c r="K191" s="298">
        <f t="shared" ref="K191:K195" si="103">ROUND(F191*I191,2)</f>
        <v>455.68</v>
      </c>
      <c r="L191" s="125"/>
      <c r="M191" s="125"/>
      <c r="N191" s="125"/>
      <c r="O191" s="125"/>
    </row>
    <row r="192" s="86" customFormat="1" ht="31.5" spans="1:15">
      <c r="A192" s="111" t="s">
        <v>99</v>
      </c>
      <c r="B192" s="112" t="s">
        <v>53</v>
      </c>
      <c r="C192" s="112" t="s">
        <v>100</v>
      </c>
      <c r="D192" s="113" t="str">
        <f>VLOOKUP(C192,[1]COMPOSIÇÕES!B:G,2,0)</f>
        <v>PLACA DE REGULAMENTAÇÃO COM PINTURA REFLETIVA L = 0,25 M - FORNECIMENTO E INSTALAÇÃO</v>
      </c>
      <c r="E192" s="117" t="str">
        <f>VLOOKUP(C192,[1]COMPOSIÇÕES!B:G,3,0)</f>
        <v>UND</v>
      </c>
      <c r="F192" s="120">
        <v>1</v>
      </c>
      <c r="G192" s="115">
        <f>VLOOKUP(C192,[1]COMPOSIÇÕES!B:G,6,0)</f>
        <v>189.33</v>
      </c>
      <c r="H192" s="116">
        <f t="shared" si="100"/>
        <v>0.2338</v>
      </c>
      <c r="I192" s="115">
        <f t="shared" si="101"/>
        <v>233.6</v>
      </c>
      <c r="J192" s="298">
        <f t="shared" si="102"/>
        <v>189.33</v>
      </c>
      <c r="K192" s="298">
        <f t="shared" si="103"/>
        <v>233.6</v>
      </c>
      <c r="L192" s="125"/>
      <c r="M192" s="125"/>
      <c r="N192" s="125"/>
      <c r="O192" s="125"/>
    </row>
    <row r="193" s="86" customFormat="1" ht="31.5" spans="1:15">
      <c r="A193" s="111" t="s">
        <v>101</v>
      </c>
      <c r="B193" s="112" t="s">
        <v>53</v>
      </c>
      <c r="C193" s="112" t="s">
        <v>102</v>
      </c>
      <c r="D193" s="113" t="str">
        <f>VLOOKUP(C193,[1]COMPOSIÇÕES!B:G,2,0)</f>
        <v>PLACA DE REGULAMENTAÇÃO COM PINTURA REFLETIVA Ø = 0,50 M - FORNECIMENTO E INSTALAÇÃO</v>
      </c>
      <c r="E193" s="117" t="str">
        <f>VLOOKUP(C193,[1]COMPOSIÇÕES!B:G,3,0)</f>
        <v>UND</v>
      </c>
      <c r="F193" s="120">
        <v>2</v>
      </c>
      <c r="G193" s="115">
        <f>VLOOKUP(C193,[1]COMPOSIÇÕES!B:G,6,0)</f>
        <v>128.11</v>
      </c>
      <c r="H193" s="116">
        <f t="shared" si="100"/>
        <v>0.2338</v>
      </c>
      <c r="I193" s="115">
        <f t="shared" si="101"/>
        <v>158.06</v>
      </c>
      <c r="J193" s="298">
        <f t="shared" si="102"/>
        <v>256.22</v>
      </c>
      <c r="K193" s="298">
        <f t="shared" si="103"/>
        <v>316.12</v>
      </c>
      <c r="L193" s="125"/>
      <c r="M193" s="125"/>
      <c r="N193" s="125"/>
      <c r="O193" s="125"/>
    </row>
    <row r="194" s="86" customFormat="1" ht="47.25" spans="1:15">
      <c r="A194" s="111" t="s">
        <v>103</v>
      </c>
      <c r="B194" s="112" t="s">
        <v>53</v>
      </c>
      <c r="C194" s="112" t="s">
        <v>104</v>
      </c>
      <c r="D194" s="113" t="str">
        <f>VLOOKUP(C194,[1]COMPOSIÇÕES!B:G,2,0)</f>
        <v>SUPORTE METÁLICO COM TUBO DE AÇO GALVANIZADO DN 50MM PARA PLACA DE SINALIZAÇÃO - FORNECIMENTO E INSTALAÇÃO</v>
      </c>
      <c r="E194" s="117" t="str">
        <f>VLOOKUP(C194,[1]COMPOSIÇÕES!B:G,3,0)</f>
        <v>UND</v>
      </c>
      <c r="F194" s="120">
        <v>5</v>
      </c>
      <c r="G194" s="115">
        <f>VLOOKUP(C194,[1]COMPOSIÇÕES!B:G,6,0)</f>
        <v>251.06</v>
      </c>
      <c r="H194" s="116">
        <f t="shared" si="100"/>
        <v>0.2338</v>
      </c>
      <c r="I194" s="115">
        <f t="shared" si="101"/>
        <v>309.76</v>
      </c>
      <c r="J194" s="298">
        <f t="shared" si="102"/>
        <v>1255.3</v>
      </c>
      <c r="K194" s="298">
        <f t="shared" si="103"/>
        <v>1548.8</v>
      </c>
      <c r="L194" s="125"/>
      <c r="M194" s="125"/>
      <c r="N194" s="125"/>
      <c r="O194" s="125"/>
    </row>
    <row r="195" s="86" customFormat="1" ht="78.75" spans="1:15">
      <c r="A195" s="111" t="s">
        <v>138</v>
      </c>
      <c r="B195" s="112" t="s">
        <v>63</v>
      </c>
      <c r="C195" s="112">
        <v>99839</v>
      </c>
      <c r="D195" s="113" t="str">
        <f>VLOOKUP(C195,'[1]SINAPI-SICRO'!A:E,2,0)</f>
        <v>GUARDA-CORPO DE AÇO GALVANIZADO DE 1,10M DE ALTURA, MONTANTES TUBULARES DE 1.1/2  ESPAÇADOS DE 1,20M, TRAVESSA SUPERIOR DE 2 , GRADIL FORMADO POR BARRAS CHATAS EM FERRO DE 32X4,8MM, FIXADO COM CHUMBADOR MECÂNICO. AF_04/2019_PS</v>
      </c>
      <c r="E195" s="112" t="str">
        <f>VLOOKUP(C195,'[1]SINAPI-SICRO'!A:E,3,0)</f>
        <v>M</v>
      </c>
      <c r="F195" s="120">
        <v>32</v>
      </c>
      <c r="G195" s="115">
        <f>VLOOKUP(C195,'[1]SINAPI-SICRO'!A:E,5,0)</f>
        <v>468.94</v>
      </c>
      <c r="H195" s="116">
        <f t="shared" si="100"/>
        <v>0.2338</v>
      </c>
      <c r="I195" s="115">
        <f t="shared" si="101"/>
        <v>578.58</v>
      </c>
      <c r="J195" s="298">
        <f t="shared" si="102"/>
        <v>15006.08</v>
      </c>
      <c r="K195" s="298">
        <f t="shared" si="103"/>
        <v>18514.56</v>
      </c>
      <c r="L195" s="125"/>
      <c r="M195" s="125"/>
      <c r="N195" s="125"/>
      <c r="O195" s="125"/>
    </row>
    <row r="196" s="86" customFormat="1" ht="15.75" spans="1:15">
      <c r="A196" s="270"/>
      <c r="B196" s="270"/>
      <c r="C196" s="271"/>
      <c r="D196" s="271"/>
      <c r="E196" s="271"/>
      <c r="F196" s="271"/>
      <c r="G196" s="272"/>
      <c r="H196" s="271"/>
      <c r="I196" s="272"/>
      <c r="J196" s="272"/>
      <c r="K196" s="272"/>
      <c r="L196" s="125"/>
      <c r="M196" s="125"/>
      <c r="N196" s="125"/>
      <c r="O196" s="125"/>
    </row>
    <row r="197" s="55" customFormat="1" ht="15.75" spans="1:15">
      <c r="A197" s="273" t="s">
        <v>25</v>
      </c>
      <c r="B197" s="273"/>
      <c r="C197" s="274"/>
      <c r="D197" s="275" t="s">
        <v>139</v>
      </c>
      <c r="E197" s="274"/>
      <c r="F197" s="276"/>
      <c r="G197" s="277"/>
      <c r="H197" s="276"/>
      <c r="I197" s="277"/>
      <c r="J197" s="277"/>
      <c r="K197" s="277">
        <f>SUM(K198,K240)</f>
        <v>859877.82</v>
      </c>
      <c r="L197" s="300"/>
      <c r="M197" s="300"/>
      <c r="N197" s="300"/>
      <c r="O197" s="300"/>
    </row>
    <row r="198" s="86" customFormat="1" ht="15.75" spans="1:15">
      <c r="A198" s="304" t="s">
        <v>67</v>
      </c>
      <c r="B198" s="304"/>
      <c r="C198" s="305"/>
      <c r="D198" s="306" t="s">
        <v>140</v>
      </c>
      <c r="E198" s="305"/>
      <c r="F198" s="307"/>
      <c r="G198" s="308"/>
      <c r="H198" s="307"/>
      <c r="I198" s="308"/>
      <c r="J198" s="308"/>
      <c r="K198" s="308">
        <f>SUM(K199:K239)/2</f>
        <v>356818.44</v>
      </c>
      <c r="L198" s="125"/>
      <c r="M198" s="125"/>
      <c r="N198" s="125"/>
      <c r="O198" s="125"/>
    </row>
    <row r="199" s="86" customFormat="1" ht="15.75" spans="1:15">
      <c r="A199" s="283">
        <v>1</v>
      </c>
      <c r="B199" s="284"/>
      <c r="C199" s="283"/>
      <c r="D199" s="285" t="s">
        <v>69</v>
      </c>
      <c r="E199" s="283"/>
      <c r="F199" s="286"/>
      <c r="G199" s="287"/>
      <c r="H199" s="286"/>
      <c r="I199" s="287"/>
      <c r="J199" s="287"/>
      <c r="K199" s="287">
        <f>SUM(K200:K205)</f>
        <v>55955.9</v>
      </c>
      <c r="L199" s="125"/>
      <c r="M199" s="125"/>
      <c r="N199" s="125"/>
      <c r="O199" s="125"/>
    </row>
    <row r="200" s="86" customFormat="1" ht="47.25" spans="1:15">
      <c r="A200" s="111" t="s">
        <v>52</v>
      </c>
      <c r="B200" s="112" t="s">
        <v>63</v>
      </c>
      <c r="C200" s="112">
        <v>101116</v>
      </c>
      <c r="D200" s="113" t="str">
        <f>VLOOKUP(C200,'[1]SINAPI-SICRO'!A:E,2,0)</f>
        <v>ESCAVAÇÃO HORIZONTAL EM SOLO DE 1A CATEGORIA COM TRATOR DE ESTEIRAS (170HP/LÂMINA: 5,20M3). AF_07/2020</v>
      </c>
      <c r="E200" s="112" t="str">
        <f>VLOOKUP(C200,'[1]SINAPI-SICRO'!A:E,3,0)</f>
        <v>M3</v>
      </c>
      <c r="F200" s="119">
        <v>281.66</v>
      </c>
      <c r="G200" s="115">
        <f>VLOOKUP(C200,'[1]SINAPI-SICRO'!A:E,5,0)</f>
        <v>2.27</v>
      </c>
      <c r="H200" s="116">
        <f t="shared" ref="H200:H205" si="104">$K$11</f>
        <v>0.2338</v>
      </c>
      <c r="I200" s="299">
        <f t="shared" ref="I200:I205" si="105">ROUND((G200*H200)+G200,2)</f>
        <v>2.8</v>
      </c>
      <c r="J200" s="302">
        <f t="shared" ref="J200:J205" si="106">ROUND(F200*G200,2)</f>
        <v>639.37</v>
      </c>
      <c r="K200" s="302">
        <f t="shared" ref="K200:K205" si="107">ROUND(F200*I200,2)</f>
        <v>788.65</v>
      </c>
      <c r="L200" s="125"/>
      <c r="M200" s="125"/>
      <c r="N200" s="125"/>
      <c r="O200" s="125"/>
    </row>
    <row r="201" s="86" customFormat="1" ht="31.5" spans="1:15">
      <c r="A201" s="111" t="s">
        <v>70</v>
      </c>
      <c r="B201" s="112" t="s">
        <v>63</v>
      </c>
      <c r="C201" s="112">
        <v>100574</v>
      </c>
      <c r="D201" s="113" t="str">
        <f>VLOOKUP(C201,'[1]SINAPI-SICRO'!A:E,2,0)</f>
        <v>ESPALHAMENTO DE MATERIAL COM TRATOR DE ESTEIRAS. AF_11/2019</v>
      </c>
      <c r="E201" s="112" t="str">
        <f>VLOOKUP(C201,'[1]SINAPI-SICRO'!A:E,3,0)</f>
        <v>M3</v>
      </c>
      <c r="F201" s="119">
        <v>20.76</v>
      </c>
      <c r="G201" s="115">
        <f>VLOOKUP(C201,'[1]SINAPI-SICRO'!A:E,5,0)</f>
        <v>1.48</v>
      </c>
      <c r="H201" s="116">
        <f t="shared" si="104"/>
        <v>0.2338</v>
      </c>
      <c r="I201" s="299">
        <f t="shared" si="105"/>
        <v>1.83</v>
      </c>
      <c r="J201" s="302">
        <f t="shared" si="106"/>
        <v>30.72</v>
      </c>
      <c r="K201" s="302">
        <f t="shared" si="107"/>
        <v>37.99</v>
      </c>
      <c r="L201" s="125"/>
      <c r="M201" s="125"/>
      <c r="N201" s="125"/>
      <c r="O201" s="125"/>
    </row>
    <row r="202" s="86" customFormat="1" ht="31.5" spans="1:15">
      <c r="A202" s="111" t="s">
        <v>71</v>
      </c>
      <c r="B202" s="112" t="s">
        <v>53</v>
      </c>
      <c r="C202" s="112" t="s">
        <v>72</v>
      </c>
      <c r="D202" s="113" t="str">
        <f>VLOOKUP(C202,[1]COMPOSIÇÕES!B:G,2,0)</f>
        <v>COMPACTACAO MECANICA A 100% DO PROCTOR INTERMEDIÁRIO - PAVIMENTACAO URBANA</v>
      </c>
      <c r="E202" s="117" t="str">
        <f>VLOOKUP(C202,[1]COMPOSIÇÕES!B:G,3,0)</f>
        <v>M3</v>
      </c>
      <c r="F202" s="119">
        <v>16.61</v>
      </c>
      <c r="G202" s="115">
        <f>VLOOKUP(C202,[1]COMPOSIÇÕES!B:G,6,0)</f>
        <v>7.79</v>
      </c>
      <c r="H202" s="116">
        <f t="shared" si="104"/>
        <v>0.2338</v>
      </c>
      <c r="I202" s="299">
        <f t="shared" si="105"/>
        <v>9.61</v>
      </c>
      <c r="J202" s="302">
        <f t="shared" si="106"/>
        <v>129.39</v>
      </c>
      <c r="K202" s="302">
        <f t="shared" si="107"/>
        <v>159.62</v>
      </c>
      <c r="L202" s="125"/>
      <c r="M202" s="125"/>
      <c r="N202" s="125"/>
      <c r="O202" s="125"/>
    </row>
    <row r="203" s="86" customFormat="1" ht="63" spans="1:15">
      <c r="A203" s="111" t="s">
        <v>73</v>
      </c>
      <c r="B203" s="112" t="s">
        <v>63</v>
      </c>
      <c r="C203" s="112">
        <v>100973</v>
      </c>
      <c r="D203" s="113" t="str">
        <f>VLOOKUP(C203,'[1]SINAPI-SICRO'!A:E,2,0)</f>
        <v>CARGA, MANOBRA E DESCARGA DE SOLOS E MATERIAIS GRANULARES EM CAMINHÃO BASCULANTE 6 M³ - CARGA COM PÁ CARREGADEIRA (CAÇAMBA DE 1,7 A 2,8 M³ / 128 HP) E DESCARGA LIVRE (UNIDADE: M3). AF_07/2020</v>
      </c>
      <c r="E203" s="112" t="str">
        <f>VLOOKUP(C203,'[1]SINAPI-SICRO'!A:E,3,0)</f>
        <v>M3</v>
      </c>
      <c r="F203" s="119">
        <v>260.9</v>
      </c>
      <c r="G203" s="115">
        <f>VLOOKUP(C203,'[1]SINAPI-SICRO'!A:E,5,0)</f>
        <v>9.32</v>
      </c>
      <c r="H203" s="116">
        <f t="shared" si="104"/>
        <v>0.2338</v>
      </c>
      <c r="I203" s="299">
        <f t="shared" si="105"/>
        <v>11.5</v>
      </c>
      <c r="J203" s="302">
        <f t="shared" si="106"/>
        <v>2431.59</v>
      </c>
      <c r="K203" s="302">
        <f t="shared" si="107"/>
        <v>3000.35</v>
      </c>
      <c r="L203" s="125"/>
      <c r="M203" s="125"/>
      <c r="N203" s="125"/>
      <c r="O203" s="125"/>
    </row>
    <row r="204" s="86" customFormat="1" ht="47.25" spans="1:15">
      <c r="A204" s="111" t="s">
        <v>74</v>
      </c>
      <c r="B204" s="112" t="s">
        <v>63</v>
      </c>
      <c r="C204" s="112">
        <v>97914</v>
      </c>
      <c r="D204" s="113" t="str">
        <f>VLOOKUP(C204,'[1]SINAPI-SICRO'!A:E,2,0)</f>
        <v>TRANSPORTE COM CAMINHÃO BASCULANTE DE 6 M³, EM VIA URBANA PAVIMENTADA, DMT ATÉ 30 KM (UNIDADE: M3XKM). AF_07/2020</v>
      </c>
      <c r="E204" s="112" t="str">
        <f>VLOOKUP(C204,'[1]SINAPI-SICRO'!A:E,3,0)</f>
        <v>M3 X KM</v>
      </c>
      <c r="F204" s="119">
        <v>600.07</v>
      </c>
      <c r="G204" s="115">
        <f>VLOOKUP(C204,'[1]SINAPI-SICRO'!A:E,5,0)</f>
        <v>3.01</v>
      </c>
      <c r="H204" s="116">
        <f t="shared" si="104"/>
        <v>0.2338</v>
      </c>
      <c r="I204" s="299">
        <f t="shared" si="105"/>
        <v>3.71</v>
      </c>
      <c r="J204" s="302">
        <f t="shared" si="106"/>
        <v>1806.21</v>
      </c>
      <c r="K204" s="302">
        <f t="shared" si="107"/>
        <v>2226.26</v>
      </c>
      <c r="L204" s="125"/>
      <c r="M204" s="125"/>
      <c r="N204" s="125"/>
      <c r="O204" s="125"/>
    </row>
    <row r="205" s="86" customFormat="1" ht="31.5" spans="1:15">
      <c r="A205" s="111" t="s">
        <v>75</v>
      </c>
      <c r="B205" s="112" t="s">
        <v>53</v>
      </c>
      <c r="C205" s="112" t="s">
        <v>76</v>
      </c>
      <c r="D205" s="113" t="str">
        <f>VLOOKUP(C205,[1]COMPOSIÇÕES!B:G,2,0)</f>
        <v>GEOGRELHA UNIDIRECIONAL COM RESISTÊNCIA À TRAÇÃO DE 400 KN/M - FORNECIMENTO E INSTALAÇÃO</v>
      </c>
      <c r="E205" s="117" t="str">
        <f>VLOOKUP(C205,[1]COMPOSIÇÕES!B:G,3,0)</f>
        <v>M2</v>
      </c>
      <c r="F205" s="114">
        <v>482.38</v>
      </c>
      <c r="G205" s="115">
        <f>VLOOKUP(C205,[1]COMPOSIÇÕES!B:G,6,0)</f>
        <v>83.58</v>
      </c>
      <c r="H205" s="116">
        <f t="shared" si="104"/>
        <v>0.2338</v>
      </c>
      <c r="I205" s="299">
        <f t="shared" si="105"/>
        <v>103.12</v>
      </c>
      <c r="J205" s="302">
        <f t="shared" si="106"/>
        <v>40317.32</v>
      </c>
      <c r="K205" s="302">
        <f t="shared" si="107"/>
        <v>49743.03</v>
      </c>
      <c r="L205" s="125"/>
      <c r="M205" s="125"/>
      <c r="N205" s="125"/>
      <c r="O205" s="125"/>
    </row>
    <row r="206" s="86" customFormat="1" ht="15.75" spans="1:15">
      <c r="A206" s="283">
        <v>2</v>
      </c>
      <c r="B206" s="284"/>
      <c r="C206" s="283"/>
      <c r="D206" s="285" t="s">
        <v>77</v>
      </c>
      <c r="E206" s="283"/>
      <c r="F206" s="286"/>
      <c r="G206" s="287"/>
      <c r="H206" s="286"/>
      <c r="I206" s="287"/>
      <c r="J206" s="287"/>
      <c r="K206" s="287">
        <f>SUM(K207:K214)</f>
        <v>30507.64</v>
      </c>
      <c r="L206" s="125"/>
      <c r="M206" s="125"/>
      <c r="N206" s="125"/>
      <c r="O206" s="125"/>
    </row>
    <row r="207" s="86" customFormat="1" ht="78.75" spans="1:15">
      <c r="A207" s="288" t="s">
        <v>56</v>
      </c>
      <c r="B207" s="112" t="s">
        <v>63</v>
      </c>
      <c r="C207" s="118">
        <v>94273</v>
      </c>
      <c r="D207" s="113" t="str">
        <f>VLOOKUP(C207,'[1]SINAPI-SICRO'!A:E,2,0)</f>
        <v>ASSENTAMENTO DE GUIA (MEIO-FIO) EM TRECHO RETO, CONFECCIONADA EM CONCRETO PRÉ-FABRICADO, DIMENSÕES 100X15X13X30 CM (COMPRIMENTO X BASE INFERIOR X BASE SUPERIOR X ALTURA), PARA VIAS URBANAS (USO VIÁRIO). AF_06/2016</v>
      </c>
      <c r="E207" s="112" t="str">
        <f>VLOOKUP(C207,'[1]SINAPI-SICRO'!A:E,3,0)</f>
        <v>M</v>
      </c>
      <c r="F207" s="119">
        <v>242.72</v>
      </c>
      <c r="G207" s="115">
        <f>VLOOKUP(C207,'[1]SINAPI-SICRO'!A:E,5,0)</f>
        <v>59.55</v>
      </c>
      <c r="H207" s="116">
        <f t="shared" ref="H207:H214" si="108">$K$11</f>
        <v>0.2338</v>
      </c>
      <c r="I207" s="299">
        <f t="shared" ref="I207:I214" si="109">ROUND((G207*H207)+G207,2)</f>
        <v>73.47</v>
      </c>
      <c r="J207" s="302">
        <f t="shared" ref="J207:J214" si="110">ROUND(F207*G207,2)</f>
        <v>14453.98</v>
      </c>
      <c r="K207" s="302">
        <f t="shared" ref="K207:K214" si="111">ROUND(F207*I207,2)</f>
        <v>17832.64</v>
      </c>
      <c r="L207" s="125"/>
      <c r="M207" s="125"/>
      <c r="N207" s="125"/>
      <c r="O207" s="125"/>
    </row>
    <row r="208" s="86" customFormat="1" ht="47.25" spans="1:15">
      <c r="A208" s="288" t="s">
        <v>58</v>
      </c>
      <c r="B208" s="112" t="s">
        <v>63</v>
      </c>
      <c r="C208" s="118">
        <v>94281</v>
      </c>
      <c r="D208" s="113" t="str">
        <f>VLOOKUP(C208,'[1]SINAPI-SICRO'!A:E,2,0)</f>
        <v>EXECUÇÃO DE SARJETA DE CONCRETO USINADO, MOLDADA  IN LOCO  EM TRECHO RETO, 30 CM BASE X 15 CM ALTURA. AF_06/2016</v>
      </c>
      <c r="E208" s="112" t="str">
        <f>VLOOKUP(C208,'[1]SINAPI-SICRO'!A:E,3,0)</f>
        <v>M</v>
      </c>
      <c r="F208" s="119">
        <v>115.44</v>
      </c>
      <c r="G208" s="115">
        <f>VLOOKUP(C208,'[1]SINAPI-SICRO'!A:E,5,0)</f>
        <v>55.02</v>
      </c>
      <c r="H208" s="116">
        <f t="shared" si="108"/>
        <v>0.2338</v>
      </c>
      <c r="I208" s="299">
        <f t="shared" si="109"/>
        <v>67.88</v>
      </c>
      <c r="J208" s="302">
        <f t="shared" si="110"/>
        <v>6351.51</v>
      </c>
      <c r="K208" s="302">
        <f t="shared" si="111"/>
        <v>7836.07</v>
      </c>
      <c r="L208" s="125"/>
      <c r="M208" s="125"/>
      <c r="N208" s="125"/>
      <c r="O208" s="125"/>
    </row>
    <row r="209" s="86" customFormat="1" ht="15.75" spans="1:15">
      <c r="A209" s="288" t="s">
        <v>60</v>
      </c>
      <c r="B209" s="112" t="s">
        <v>53</v>
      </c>
      <c r="C209" s="118" t="s">
        <v>141</v>
      </c>
      <c r="D209" s="113" t="str">
        <f>VLOOKUP(C209,[1]COMPOSIÇÕES!B:G,2,0)</f>
        <v>DESCIDA D'ÁGUA DE ATERROS TIPO RÁPIDO - DAR 01</v>
      </c>
      <c r="E209" s="117" t="str">
        <f>VLOOKUP(C209,[1]COMPOSIÇÕES!B:G,3,0)</f>
        <v>M</v>
      </c>
      <c r="F209" s="119">
        <v>1.2</v>
      </c>
      <c r="G209" s="115">
        <f>VLOOKUP(C209,[1]COMPOSIÇÕES!B:G,6,0)</f>
        <v>298.04</v>
      </c>
      <c r="H209" s="116">
        <f t="shared" si="108"/>
        <v>0.2338</v>
      </c>
      <c r="I209" s="299">
        <f t="shared" si="109"/>
        <v>367.72</v>
      </c>
      <c r="J209" s="302">
        <f t="shared" si="110"/>
        <v>357.65</v>
      </c>
      <c r="K209" s="302">
        <f t="shared" si="111"/>
        <v>441.26</v>
      </c>
      <c r="L209" s="125"/>
      <c r="M209" s="125"/>
      <c r="N209" s="125"/>
      <c r="O209" s="125"/>
    </row>
    <row r="210" s="86" customFormat="1" ht="15.75" spans="1:15">
      <c r="A210" s="288" t="s">
        <v>62</v>
      </c>
      <c r="B210" s="112" t="s">
        <v>53</v>
      </c>
      <c r="C210" s="118" t="s">
        <v>127</v>
      </c>
      <c r="D210" s="113" t="str">
        <f>VLOOKUP(C210,[1]COMPOSIÇÕES!B:G,2,0)</f>
        <v>BOCA DE LOBO SIMPLES - BLS 01 AC/BC</v>
      </c>
      <c r="E210" s="117" t="str">
        <f>VLOOKUP(C210,[1]COMPOSIÇÕES!B:G,3,0)</f>
        <v>UND</v>
      </c>
      <c r="F210" s="119">
        <v>1</v>
      </c>
      <c r="G210" s="115">
        <f>VLOOKUP(C210,[1]COMPOSIÇÕES!B:G,6,0)</f>
        <v>927.93</v>
      </c>
      <c r="H210" s="116">
        <f t="shared" si="108"/>
        <v>0.2338</v>
      </c>
      <c r="I210" s="299">
        <f t="shared" si="109"/>
        <v>1144.88</v>
      </c>
      <c r="J210" s="302">
        <f t="shared" si="110"/>
        <v>927.93</v>
      </c>
      <c r="K210" s="302">
        <f t="shared" si="111"/>
        <v>1144.88</v>
      </c>
      <c r="L210" s="125"/>
      <c r="M210" s="125"/>
      <c r="N210" s="125"/>
      <c r="O210" s="125"/>
    </row>
    <row r="211" s="86" customFormat="1" ht="78.75" spans="1:15">
      <c r="A211" s="288" t="s">
        <v>64</v>
      </c>
      <c r="B211" s="112" t="s">
        <v>53</v>
      </c>
      <c r="C211" s="118" t="s">
        <v>142</v>
      </c>
      <c r="D211" s="113" t="str">
        <f>VLOOKUP(C211,[1]COMPOSIÇÕES!B:G,2,0)</f>
        <v>CANALETA RETANGULAR EM ALVENARIA DE BLOCO CERÂMICO MACIÇO, ESP. 0,15 M, COM TAMPA PERFURADA EM CONCRETO ARMADO 25MPA, ESP. 0,15 M, LAJE DE FUNDO EM CONCRETO SIMPLES, ESP. 0,10 M, DIMENSÕES 0,40 X ALTURA VAR. 0,40 A 0,52 M</v>
      </c>
      <c r="E211" s="117" t="str">
        <f>VLOOKUP(C211,[1]COMPOSIÇÕES!B:G,3,0)</f>
        <v>M</v>
      </c>
      <c r="F211" s="119">
        <v>7</v>
      </c>
      <c r="G211" s="115">
        <f>VLOOKUP(C211,[1]COMPOSIÇÕES!B:G,6,0)</f>
        <v>370.93</v>
      </c>
      <c r="H211" s="116">
        <f t="shared" si="108"/>
        <v>0.2338</v>
      </c>
      <c r="I211" s="299">
        <f t="shared" si="109"/>
        <v>457.65</v>
      </c>
      <c r="J211" s="302">
        <f t="shared" si="110"/>
        <v>2596.51</v>
      </c>
      <c r="K211" s="302">
        <f t="shared" si="111"/>
        <v>3203.55</v>
      </c>
      <c r="L211" s="125"/>
      <c r="M211" s="125"/>
      <c r="N211" s="125"/>
      <c r="O211" s="125"/>
    </row>
    <row r="212" s="86" customFormat="1" ht="78.75" spans="1:15">
      <c r="A212" s="288" t="s">
        <v>65</v>
      </c>
      <c r="B212" s="112" t="s">
        <v>63</v>
      </c>
      <c r="C212" s="118">
        <v>90106</v>
      </c>
      <c r="D212" s="113" t="str">
        <f>VLOOKUP(C212,'[1]SINAPI-SICRO'!A:E,2,0)</f>
        <v>ESCAVAÇÃO MECANIZADA DE VALA COM PROFUNDIDADE ATÉ 1,5 M (MÉDIA MONTANTE E JUSANTE/UMA COMPOSIÇÃO POR TRECHO), RETROESCAV. (0,26 M3), LARGURA DE 0,8 M A 1,5 M, EM SOLO DE 1A CATEGORIA, LOCAIS COM BAIXO NÍVEL DE INTERFERÊNCIA. AF_02/2021</v>
      </c>
      <c r="E212" s="112" t="str">
        <f>VLOOKUP(C212,'[1]SINAPI-SICRO'!A:E,3,0)</f>
        <v>M3</v>
      </c>
      <c r="F212" s="119">
        <v>1.36</v>
      </c>
      <c r="G212" s="115">
        <f>VLOOKUP(C212,'[1]SINAPI-SICRO'!A:E,5,0)</f>
        <v>8.21</v>
      </c>
      <c r="H212" s="116">
        <f t="shared" si="108"/>
        <v>0.2338</v>
      </c>
      <c r="I212" s="299">
        <f t="shared" si="109"/>
        <v>10.13</v>
      </c>
      <c r="J212" s="302">
        <f t="shared" si="110"/>
        <v>11.17</v>
      </c>
      <c r="K212" s="302">
        <f t="shared" si="111"/>
        <v>13.78</v>
      </c>
      <c r="L212" s="125"/>
      <c r="M212" s="125"/>
      <c r="N212" s="125"/>
      <c r="O212" s="125"/>
    </row>
    <row r="213" s="86" customFormat="1" ht="63" spans="1:15">
      <c r="A213" s="288" t="s">
        <v>126</v>
      </c>
      <c r="B213" s="112" t="s">
        <v>63</v>
      </c>
      <c r="C213" s="112">
        <v>100973</v>
      </c>
      <c r="D213" s="113" t="str">
        <f>VLOOKUP(C213,'[1]SINAPI-SICRO'!A:E,2,0)</f>
        <v>CARGA, MANOBRA E DESCARGA DE SOLOS E MATERIAIS GRANULARES EM CAMINHÃO BASCULANTE 6 M³ - CARGA COM PÁ CARREGADEIRA (CAÇAMBA DE 1,7 A 2,8 M³ / 128 HP) E DESCARGA LIVRE (UNIDADE: M3). AF_07/2020</v>
      </c>
      <c r="E213" s="112" t="str">
        <f>VLOOKUP(C213,'[1]SINAPI-SICRO'!A:E,3,0)</f>
        <v>M3</v>
      </c>
      <c r="F213" s="119">
        <v>1.77</v>
      </c>
      <c r="G213" s="115">
        <f>VLOOKUP(C213,'[1]SINAPI-SICRO'!A:E,5,0)</f>
        <v>9.32</v>
      </c>
      <c r="H213" s="116">
        <f t="shared" si="108"/>
        <v>0.2338</v>
      </c>
      <c r="I213" s="299">
        <f t="shared" si="109"/>
        <v>11.5</v>
      </c>
      <c r="J213" s="302">
        <f t="shared" si="110"/>
        <v>16.5</v>
      </c>
      <c r="K213" s="302">
        <f t="shared" si="111"/>
        <v>20.36</v>
      </c>
      <c r="L213" s="125"/>
      <c r="M213" s="125"/>
      <c r="N213" s="125"/>
      <c r="O213" s="125"/>
    </row>
    <row r="214" s="86" customFormat="1" ht="47.25" spans="1:15">
      <c r="A214" s="288" t="s">
        <v>128</v>
      </c>
      <c r="B214" s="112" t="s">
        <v>63</v>
      </c>
      <c r="C214" s="112">
        <v>97914</v>
      </c>
      <c r="D214" s="113" t="str">
        <f>VLOOKUP(C214,'[1]SINAPI-SICRO'!A:E,2,0)</f>
        <v>TRANSPORTE COM CAMINHÃO BASCULANTE DE 6 M³, EM VIA URBANA PAVIMENTADA, DMT ATÉ 30 KM (UNIDADE: M3XKM). AF_07/2020</v>
      </c>
      <c r="E214" s="112" t="str">
        <f>VLOOKUP(C214,'[1]SINAPI-SICRO'!A:E,3,0)</f>
        <v>M3 X KM</v>
      </c>
      <c r="F214" s="119">
        <v>4.07</v>
      </c>
      <c r="G214" s="115">
        <f>VLOOKUP(C214,'[1]SINAPI-SICRO'!A:E,5,0)</f>
        <v>3.01</v>
      </c>
      <c r="H214" s="116">
        <f t="shared" si="108"/>
        <v>0.2338</v>
      </c>
      <c r="I214" s="299">
        <f t="shared" si="109"/>
        <v>3.71</v>
      </c>
      <c r="J214" s="302">
        <f t="shared" si="110"/>
        <v>12.25</v>
      </c>
      <c r="K214" s="302">
        <f t="shared" si="111"/>
        <v>15.1</v>
      </c>
      <c r="L214" s="125"/>
      <c r="M214" s="125"/>
      <c r="N214" s="125"/>
      <c r="O214" s="125"/>
    </row>
    <row r="215" s="86" customFormat="1" ht="15.75" spans="1:15">
      <c r="A215" s="283">
        <v>3</v>
      </c>
      <c r="B215" s="284"/>
      <c r="C215" s="283"/>
      <c r="D215" s="285" t="s">
        <v>78</v>
      </c>
      <c r="E215" s="283"/>
      <c r="F215" s="286"/>
      <c r="G215" s="287"/>
      <c r="H215" s="286"/>
      <c r="I215" s="287"/>
      <c r="J215" s="287"/>
      <c r="K215" s="287">
        <f>SUM(K216:K222)</f>
        <v>70043.66</v>
      </c>
      <c r="L215" s="125"/>
      <c r="M215" s="125"/>
      <c r="N215" s="125"/>
      <c r="O215" s="125"/>
    </row>
    <row r="216" s="86" customFormat="1" ht="15.75" spans="1:15">
      <c r="A216" s="111" t="s">
        <v>79</v>
      </c>
      <c r="B216" s="112" t="s">
        <v>53</v>
      </c>
      <c r="C216" s="112" t="s">
        <v>80</v>
      </c>
      <c r="D216" s="113" t="str">
        <f>VLOOKUP(C216,[1]COMPOSIÇÕES!B:G,2,0)</f>
        <v>DEMOLIÇÃO DE PASSEIO EM CONCRETO SIMPLES</v>
      </c>
      <c r="E216" s="117" t="str">
        <f>VLOOKUP(C216,[1]COMPOSIÇÕES!B:G,3,0)</f>
        <v>M3</v>
      </c>
      <c r="F216" s="114">
        <v>0.73</v>
      </c>
      <c r="G216" s="115">
        <f>VLOOKUP(C216,[1]COMPOSIÇÕES!B:G,6,0)</f>
        <v>311.96</v>
      </c>
      <c r="H216" s="116">
        <f t="shared" ref="H216:H222" si="112">$K$11</f>
        <v>0.2338</v>
      </c>
      <c r="I216" s="299">
        <f t="shared" ref="I216:I222" si="113">ROUND((G216*H216)+G216,2)</f>
        <v>384.9</v>
      </c>
      <c r="J216" s="302">
        <f t="shared" ref="J216:J222" si="114">ROUND(F216*G216,2)</f>
        <v>227.73</v>
      </c>
      <c r="K216" s="302">
        <f t="shared" ref="K216:K222" si="115">ROUND(F216*I216,2)</f>
        <v>280.98</v>
      </c>
      <c r="L216" s="125"/>
      <c r="M216" s="125"/>
      <c r="N216" s="125"/>
      <c r="O216" s="125"/>
    </row>
    <row r="217" s="86" customFormat="1" ht="31.5" spans="1:15">
      <c r="A217" s="111" t="s">
        <v>81</v>
      </c>
      <c r="B217" s="112" t="s">
        <v>63</v>
      </c>
      <c r="C217" s="112">
        <v>100576</v>
      </c>
      <c r="D217" s="113" t="str">
        <f>VLOOKUP(C217,'[1]SINAPI-SICRO'!A:E,2,0)</f>
        <v>REGULARIZAÇÃO E COMPACTAÇÃO DE SUBLEITO DE SOLO  PREDOMINANTEMENTE ARGILOSO. AF_11/2019</v>
      </c>
      <c r="E217" s="112" t="str">
        <f>VLOOKUP(C217,'[1]SINAPI-SICRO'!A:E,3,0)</f>
        <v>M2</v>
      </c>
      <c r="F217" s="114">
        <v>566.87</v>
      </c>
      <c r="G217" s="115">
        <f>VLOOKUP(C217,'[1]SINAPI-SICRO'!A:E,5,0)</f>
        <v>2.7</v>
      </c>
      <c r="H217" s="116">
        <f t="shared" si="112"/>
        <v>0.2338</v>
      </c>
      <c r="I217" s="299">
        <f t="shared" si="113"/>
        <v>3.33</v>
      </c>
      <c r="J217" s="302">
        <f t="shared" si="114"/>
        <v>1530.55</v>
      </c>
      <c r="K217" s="302">
        <f t="shared" si="115"/>
        <v>1887.68</v>
      </c>
      <c r="L217" s="125"/>
      <c r="M217" s="125"/>
      <c r="N217" s="125"/>
      <c r="O217" s="125"/>
    </row>
    <row r="218" s="86" customFormat="1" ht="47.25" spans="1:15">
      <c r="A218" s="111" t="s">
        <v>83</v>
      </c>
      <c r="B218" s="112" t="s">
        <v>53</v>
      </c>
      <c r="C218" s="112" t="s">
        <v>84</v>
      </c>
      <c r="D218" s="113" t="str">
        <f>VLOOKUP(C218,[1]COMPOSIÇÕES!B:G,2,0)</f>
        <v>EXECUÇÃO E COMPACTAÇÃO DE BASE COM BRITA GRADUADA SIMPLES - INCLUSIVE CARGA, TRANSPORTE E MATERIAL</v>
      </c>
      <c r="E218" s="117" t="str">
        <f>VLOOKUP(C218,[1]COMPOSIÇÕES!B:G,3,0)</f>
        <v>M3</v>
      </c>
      <c r="F218" s="114">
        <v>76.58</v>
      </c>
      <c r="G218" s="115">
        <f>VLOOKUP(C218,[1]COMPOSIÇÕES!B:G,6,0)</f>
        <v>219.63</v>
      </c>
      <c r="H218" s="116">
        <f t="shared" si="112"/>
        <v>0.2338</v>
      </c>
      <c r="I218" s="299">
        <f t="shared" si="113"/>
        <v>270.98</v>
      </c>
      <c r="J218" s="302">
        <f t="shared" si="114"/>
        <v>16819.27</v>
      </c>
      <c r="K218" s="302">
        <f t="shared" si="115"/>
        <v>20751.65</v>
      </c>
      <c r="L218" s="125"/>
      <c r="M218" s="125"/>
      <c r="N218" s="125"/>
      <c r="O218" s="125"/>
    </row>
    <row r="219" s="86" customFormat="1" ht="47.25" spans="1:15">
      <c r="A219" s="111" t="s">
        <v>85</v>
      </c>
      <c r="B219" s="112" t="s">
        <v>53</v>
      </c>
      <c r="C219" s="112">
        <v>92398</v>
      </c>
      <c r="D219" s="113" t="str">
        <f>VLOOKUP(C219,'[1]SINAPI-SICRO'!A:E,2,0)</f>
        <v>EXECUÇÃO DE PAVIMENTO EM PISO INTERTRAVADO, COM BLOCO RETANGULAR COR NATURAL DE 20 X 10 CM, ESPESSURA 8 CM. AF_10/2022</v>
      </c>
      <c r="E219" s="112" t="str">
        <f>VLOOKUP(C219,'[1]SINAPI-SICRO'!A:E,3,0)</f>
        <v>M2</v>
      </c>
      <c r="F219" s="114">
        <v>482.38</v>
      </c>
      <c r="G219" s="115">
        <f>VLOOKUP(C219,'[1]SINAPI-SICRO'!A:E,5,0)</f>
        <v>76.35</v>
      </c>
      <c r="H219" s="116">
        <f t="shared" si="112"/>
        <v>0.2338</v>
      </c>
      <c r="I219" s="299">
        <f t="shared" si="113"/>
        <v>94.2</v>
      </c>
      <c r="J219" s="302">
        <f t="shared" si="114"/>
        <v>36829.71</v>
      </c>
      <c r="K219" s="302">
        <f t="shared" si="115"/>
        <v>45440.2</v>
      </c>
      <c r="L219" s="125"/>
      <c r="M219" s="125"/>
      <c r="N219" s="125"/>
      <c r="O219" s="125"/>
    </row>
    <row r="220" s="86" customFormat="1" ht="63" spans="1:15">
      <c r="A220" s="111" t="s">
        <v>86</v>
      </c>
      <c r="B220" s="112" t="s">
        <v>63</v>
      </c>
      <c r="C220" s="112">
        <v>100981</v>
      </c>
      <c r="D220" s="113" t="str">
        <f>VLOOKUP(C220,'[1]SINAPI-SICRO'!A:E,2,0)</f>
        <v>CARGA, MANOBRA E DESCARGA DE ENTULHO EM CAMINHÃO BASCULANTE 6 M³ - CARGA COM ESCAVADEIRA HIDRÁULICA  (CAÇAMBA DE 0,80 M³ / 111 HP) E DESCARGA LIVRE (UNIDADE: M3). AF_07/2020</v>
      </c>
      <c r="E220" s="112" t="str">
        <f>VLOOKUP(C220,'[1]SINAPI-SICRO'!A:E,3,0)</f>
        <v>M3</v>
      </c>
      <c r="F220" s="114">
        <v>0.94</v>
      </c>
      <c r="G220" s="115">
        <f>VLOOKUP(C220,'[1]SINAPI-SICRO'!A:E,5,0)</f>
        <v>9.64</v>
      </c>
      <c r="H220" s="116">
        <f t="shared" si="112"/>
        <v>0.2338</v>
      </c>
      <c r="I220" s="299">
        <f t="shared" si="113"/>
        <v>11.89</v>
      </c>
      <c r="J220" s="302">
        <f t="shared" si="114"/>
        <v>9.06</v>
      </c>
      <c r="K220" s="302">
        <f t="shared" si="115"/>
        <v>11.18</v>
      </c>
      <c r="L220" s="125"/>
      <c r="M220" s="125"/>
      <c r="N220" s="125"/>
      <c r="O220" s="125"/>
    </row>
    <row r="221" s="86" customFormat="1" ht="47.25" spans="1:15">
      <c r="A221" s="111" t="s">
        <v>87</v>
      </c>
      <c r="B221" s="112" t="s">
        <v>63</v>
      </c>
      <c r="C221" s="112">
        <v>97914</v>
      </c>
      <c r="D221" s="113" t="str">
        <f>VLOOKUP(C221,'[1]SINAPI-SICRO'!A:E,2,0)</f>
        <v>TRANSPORTE COM CAMINHÃO BASCULANTE DE 6 M³, EM VIA URBANA PAVIMENTADA, DMT ATÉ 30 KM (UNIDADE: M3XKM). AF_07/2020</v>
      </c>
      <c r="E221" s="112" t="str">
        <f>VLOOKUP(C221,'[1]SINAPI-SICRO'!A:E,3,0)</f>
        <v>M3 X KM</v>
      </c>
      <c r="F221" s="114">
        <v>2.17</v>
      </c>
      <c r="G221" s="115">
        <f>VLOOKUP(C221,'[1]SINAPI-SICRO'!A:E,5,0)</f>
        <v>3.01</v>
      </c>
      <c r="H221" s="116">
        <f t="shared" si="112"/>
        <v>0.2338</v>
      </c>
      <c r="I221" s="299">
        <f t="shared" si="113"/>
        <v>3.71</v>
      </c>
      <c r="J221" s="302">
        <f t="shared" si="114"/>
        <v>6.53</v>
      </c>
      <c r="K221" s="302">
        <f t="shared" si="115"/>
        <v>8.05</v>
      </c>
      <c r="L221" s="125"/>
      <c r="M221" s="125"/>
      <c r="N221" s="125"/>
      <c r="O221" s="125"/>
    </row>
    <row r="222" s="86" customFormat="1" ht="31.5" spans="1:15">
      <c r="A222" s="111" t="s">
        <v>88</v>
      </c>
      <c r="B222" s="112" t="s">
        <v>53</v>
      </c>
      <c r="C222" s="112" t="s">
        <v>89</v>
      </c>
      <c r="D222" s="113" t="str">
        <f>VLOOKUP(C222,[1]COMPOSIÇÕES!B:G,2,0)</f>
        <v>GUIA DE TRAVAMENTO EM CONCRETO PRÉ-FABRICADO, DIMENSÕES 100X15X13X20 CM</v>
      </c>
      <c r="E222" s="117" t="str">
        <f>VLOOKUP(C222,[1]COMPOSIÇÕES!B:G,3,0)</f>
        <v>M</v>
      </c>
      <c r="F222" s="114">
        <v>25.15</v>
      </c>
      <c r="G222" s="115">
        <f>VLOOKUP(C222,[1]COMPOSIÇÕES!B:G,6,0)</f>
        <v>53.62</v>
      </c>
      <c r="H222" s="116">
        <f t="shared" si="112"/>
        <v>0.2338</v>
      </c>
      <c r="I222" s="299">
        <f t="shared" si="113"/>
        <v>66.16</v>
      </c>
      <c r="J222" s="302">
        <f t="shared" si="114"/>
        <v>1348.54</v>
      </c>
      <c r="K222" s="302">
        <f t="shared" si="115"/>
        <v>1663.92</v>
      </c>
      <c r="L222" s="125"/>
      <c r="M222" s="125"/>
      <c r="N222" s="125"/>
      <c r="O222" s="125"/>
    </row>
    <row r="223" s="86" customFormat="1" ht="15.75" spans="1:15">
      <c r="A223" s="283">
        <v>4</v>
      </c>
      <c r="B223" s="284"/>
      <c r="C223" s="283"/>
      <c r="D223" s="285" t="s">
        <v>90</v>
      </c>
      <c r="E223" s="283"/>
      <c r="F223" s="286"/>
      <c r="G223" s="287"/>
      <c r="H223" s="286"/>
      <c r="I223" s="287"/>
      <c r="J223" s="287"/>
      <c r="K223" s="287">
        <f>SUM(K224:K226)</f>
        <v>10352.73</v>
      </c>
      <c r="L223" s="125"/>
      <c r="M223" s="125"/>
      <c r="N223" s="125"/>
      <c r="O223" s="125"/>
    </row>
    <row r="224" s="86" customFormat="1" ht="47.25" spans="1:15">
      <c r="A224" s="111" t="s">
        <v>91</v>
      </c>
      <c r="B224" s="112" t="s">
        <v>63</v>
      </c>
      <c r="C224" s="112">
        <v>92397</v>
      </c>
      <c r="D224" s="113" t="str">
        <f>VLOOKUP(C224,'[1]SINAPI-SICRO'!A:E,2,0)</f>
        <v>EXECUÇÃO DE PAVIMENTO EM PISO INTERTRAVADO, COM BLOCO RETANGULAR COR NATURAL DE 20 X 10 CM, ESPESSURA 6 CM. AF_10/2022</v>
      </c>
      <c r="E224" s="112" t="str">
        <f>VLOOKUP(C224,'[1]SINAPI-SICRO'!A:E,3,0)</f>
        <v>M2</v>
      </c>
      <c r="F224" s="114">
        <v>98.67</v>
      </c>
      <c r="G224" s="115">
        <f>VLOOKUP(C224,'[1]SINAPI-SICRO'!A:E,5,0)</f>
        <v>61.83</v>
      </c>
      <c r="H224" s="116">
        <f t="shared" ref="H224:H226" si="116">$K$11</f>
        <v>0.2338</v>
      </c>
      <c r="I224" s="299">
        <f t="shared" ref="I224:I226" si="117">ROUND((G224*H224)+G224,2)</f>
        <v>76.29</v>
      </c>
      <c r="J224" s="302">
        <f t="shared" ref="J224:J226" si="118">ROUND(F224*G224,2)</f>
        <v>6100.77</v>
      </c>
      <c r="K224" s="302">
        <f t="shared" ref="K224:K226" si="119">ROUND(F224*I224,2)</f>
        <v>7527.53</v>
      </c>
      <c r="L224" s="125"/>
      <c r="M224" s="125"/>
      <c r="N224" s="125"/>
      <c r="O224" s="125"/>
    </row>
    <row r="225" s="86" customFormat="1" ht="78.75" spans="1:15">
      <c r="A225" s="111" t="s">
        <v>92</v>
      </c>
      <c r="B225" s="112" t="s">
        <v>53</v>
      </c>
      <c r="C225" s="112" t="s">
        <v>93</v>
      </c>
      <c r="D225" s="113" t="str">
        <f>VLOOKUP(C225,[1]COMPOSIÇÕES!B:G,2,0)</f>
        <v>RAMPA PARA ACESSO DE P.N.E. EM CONCRETO Fck = 20MPa, DESEMPOLADA, COM PISO EM LAJOTA PRÉ-MOLDADA EM CONCRETO COLORIDO NA COR AMARELA PARA SINALIZAÇÃO TÁTIL DE ALERTA  (COMPRIMENTO 8,00 M X LARGURA VARIÁVEL)</v>
      </c>
      <c r="E225" s="117" t="str">
        <f>VLOOKUP(C225,[1]COMPOSIÇÕES!B:G,3,0)</f>
        <v>M</v>
      </c>
      <c r="F225" s="114">
        <v>4</v>
      </c>
      <c r="G225" s="115">
        <f>VLOOKUP(C225,[1]COMPOSIÇÕES!B:G,6,0)</f>
        <v>494.52</v>
      </c>
      <c r="H225" s="116">
        <f t="shared" si="116"/>
        <v>0.2338</v>
      </c>
      <c r="I225" s="299">
        <f t="shared" si="117"/>
        <v>610.14</v>
      </c>
      <c r="J225" s="302">
        <f t="shared" si="118"/>
        <v>1978.08</v>
      </c>
      <c r="K225" s="302">
        <f t="shared" si="119"/>
        <v>2440.56</v>
      </c>
      <c r="L225" s="125"/>
      <c r="M225" s="125"/>
      <c r="N225" s="125"/>
      <c r="O225" s="125"/>
    </row>
    <row r="226" s="86" customFormat="1" ht="31.5" spans="1:15">
      <c r="A226" s="111" t="s">
        <v>94</v>
      </c>
      <c r="B226" s="112" t="s">
        <v>53</v>
      </c>
      <c r="C226" s="112" t="s">
        <v>95</v>
      </c>
      <c r="D226" s="113" t="str">
        <f>VLOOKUP(C226,[1]COMPOSIÇÕES!B:G,2,0)</f>
        <v>PINTURA DE SINALIZAÇÃO HORIZONTAL PARA RAMPA DE ACESSIBILIDADE</v>
      </c>
      <c r="E226" s="117" t="str">
        <f>VLOOKUP(C226,[1]COMPOSIÇÕES!B:G,3,0)</f>
        <v>M2</v>
      </c>
      <c r="F226" s="114">
        <v>32</v>
      </c>
      <c r="G226" s="115">
        <f>VLOOKUP(C226,[1]COMPOSIÇÕES!B:G,6,0)</f>
        <v>9.74</v>
      </c>
      <c r="H226" s="116">
        <f t="shared" si="116"/>
        <v>0.2338</v>
      </c>
      <c r="I226" s="299">
        <f t="shared" si="117"/>
        <v>12.02</v>
      </c>
      <c r="J226" s="302">
        <f t="shared" si="118"/>
        <v>311.68</v>
      </c>
      <c r="K226" s="302">
        <f t="shared" si="119"/>
        <v>384.64</v>
      </c>
      <c r="L226" s="125"/>
      <c r="M226" s="125"/>
      <c r="N226" s="125"/>
      <c r="O226" s="125"/>
    </row>
    <row r="227" s="86" customFormat="1" ht="15.75" spans="1:15">
      <c r="A227" s="283">
        <v>5</v>
      </c>
      <c r="B227" s="284"/>
      <c r="C227" s="283"/>
      <c r="D227" s="285" t="s">
        <v>96</v>
      </c>
      <c r="E227" s="283"/>
      <c r="F227" s="286"/>
      <c r="G227" s="287"/>
      <c r="H227" s="286"/>
      <c r="I227" s="287"/>
      <c r="J227" s="287"/>
      <c r="K227" s="287">
        <f>SUM(K228:K231)</f>
        <v>2086.38</v>
      </c>
      <c r="L227" s="125"/>
      <c r="M227" s="125"/>
      <c r="N227" s="125"/>
      <c r="O227" s="125"/>
    </row>
    <row r="228" s="86" customFormat="1" ht="31.5" spans="1:15">
      <c r="A228" s="111" t="s">
        <v>97</v>
      </c>
      <c r="B228" s="112" t="s">
        <v>53</v>
      </c>
      <c r="C228" s="112" t="s">
        <v>98</v>
      </c>
      <c r="D228" s="113" t="str">
        <f>VLOOKUP(C228,[1]COMPOSIÇÕES!B:G,2,0)</f>
        <v>PLACA ESMALTADA PARA IDENTIFICAÇÃO DE RUA, DIMENSÕES 45X25CM - FORNECIMENTO E INSTALAÇÃO</v>
      </c>
      <c r="E228" s="117" t="str">
        <f>VLOOKUP(C228,[1]COMPOSIÇÕES!B:G,3,0)</f>
        <v>UND</v>
      </c>
      <c r="F228" s="120">
        <v>4</v>
      </c>
      <c r="G228" s="115">
        <f>VLOOKUP(C228,[1]COMPOSIÇÕES!B:G,6,0)</f>
        <v>92.33</v>
      </c>
      <c r="H228" s="116">
        <f t="shared" ref="H228:H231" si="120">$K$11</f>
        <v>0.2338</v>
      </c>
      <c r="I228" s="115">
        <f t="shared" ref="I228:I231" si="121">ROUND((G228*H228)+G228,2)</f>
        <v>113.92</v>
      </c>
      <c r="J228" s="298">
        <f t="shared" ref="J228:J231" si="122">ROUND(F228*G228,2)</f>
        <v>369.32</v>
      </c>
      <c r="K228" s="298">
        <f t="shared" ref="K228:K231" si="123">ROUND(F228*I228,2)</f>
        <v>455.68</v>
      </c>
      <c r="L228" s="125"/>
      <c r="M228" s="125"/>
      <c r="N228" s="125"/>
      <c r="O228" s="125"/>
    </row>
    <row r="229" s="86" customFormat="1" ht="31.5" spans="1:15">
      <c r="A229" s="111" t="s">
        <v>99</v>
      </c>
      <c r="B229" s="112" t="s">
        <v>53</v>
      </c>
      <c r="C229" s="112" t="s">
        <v>100</v>
      </c>
      <c r="D229" s="113" t="str">
        <f>VLOOKUP(C229,[1]COMPOSIÇÕES!B:G,2,0)</f>
        <v>PLACA DE REGULAMENTAÇÃO COM PINTURA REFLETIVA L = 0,25 M - FORNECIMENTO E INSTALAÇÃO</v>
      </c>
      <c r="E229" s="117" t="str">
        <f>VLOOKUP(C229,[1]COMPOSIÇÕES!B:G,3,0)</f>
        <v>UND</v>
      </c>
      <c r="F229" s="120">
        <v>1</v>
      </c>
      <c r="G229" s="115">
        <f>VLOOKUP(C229,[1]COMPOSIÇÕES!B:G,6,0)</f>
        <v>189.33</v>
      </c>
      <c r="H229" s="116">
        <f t="shared" si="120"/>
        <v>0.2338</v>
      </c>
      <c r="I229" s="115">
        <f t="shared" si="121"/>
        <v>233.6</v>
      </c>
      <c r="J229" s="298">
        <f t="shared" si="122"/>
        <v>189.33</v>
      </c>
      <c r="K229" s="298">
        <f t="shared" si="123"/>
        <v>233.6</v>
      </c>
      <c r="L229" s="125"/>
      <c r="M229" s="125"/>
      <c r="N229" s="125"/>
      <c r="O229" s="125"/>
    </row>
    <row r="230" s="86" customFormat="1" ht="31.5" spans="1:15">
      <c r="A230" s="111" t="s">
        <v>101</v>
      </c>
      <c r="B230" s="112" t="s">
        <v>53</v>
      </c>
      <c r="C230" s="112" t="s">
        <v>102</v>
      </c>
      <c r="D230" s="113" t="str">
        <f>VLOOKUP(C230,[1]COMPOSIÇÕES!B:G,2,0)</f>
        <v>PLACA DE REGULAMENTAÇÃO COM PINTURA REFLETIVA Ø = 0,50 M - FORNECIMENTO E INSTALAÇÃO</v>
      </c>
      <c r="E230" s="117" t="str">
        <f>VLOOKUP(C230,[1]COMPOSIÇÕES!B:G,3,0)</f>
        <v>UND</v>
      </c>
      <c r="F230" s="120">
        <v>1</v>
      </c>
      <c r="G230" s="115">
        <f>VLOOKUP(C230,[1]COMPOSIÇÕES!B:G,6,0)</f>
        <v>128.11</v>
      </c>
      <c r="H230" s="116">
        <f t="shared" si="120"/>
        <v>0.2338</v>
      </c>
      <c r="I230" s="115">
        <f t="shared" si="121"/>
        <v>158.06</v>
      </c>
      <c r="J230" s="298">
        <f t="shared" si="122"/>
        <v>128.11</v>
      </c>
      <c r="K230" s="298">
        <f t="shared" si="123"/>
        <v>158.06</v>
      </c>
      <c r="L230" s="125"/>
      <c r="M230" s="125"/>
      <c r="N230" s="125"/>
      <c r="O230" s="125"/>
    </row>
    <row r="231" s="86" customFormat="1" ht="47.25" spans="1:15">
      <c r="A231" s="111" t="s">
        <v>103</v>
      </c>
      <c r="B231" s="112" t="s">
        <v>53</v>
      </c>
      <c r="C231" s="112" t="s">
        <v>104</v>
      </c>
      <c r="D231" s="113" t="str">
        <f>VLOOKUP(C231,[1]COMPOSIÇÕES!B:G,2,0)</f>
        <v>SUPORTE METÁLICO COM TUBO DE AÇO GALVANIZADO DN 50MM PARA PLACA DE SINALIZAÇÃO - FORNECIMENTO E INSTALAÇÃO</v>
      </c>
      <c r="E231" s="117" t="str">
        <f>VLOOKUP(C231,[1]COMPOSIÇÕES!B:G,3,0)</f>
        <v>UND</v>
      </c>
      <c r="F231" s="120">
        <v>4</v>
      </c>
      <c r="G231" s="115">
        <f>VLOOKUP(C231,[1]COMPOSIÇÕES!B:G,6,0)</f>
        <v>251.06</v>
      </c>
      <c r="H231" s="116">
        <f t="shared" si="120"/>
        <v>0.2338</v>
      </c>
      <c r="I231" s="115">
        <f t="shared" si="121"/>
        <v>309.76</v>
      </c>
      <c r="J231" s="298">
        <f t="shared" si="122"/>
        <v>1004.24</v>
      </c>
      <c r="K231" s="298">
        <f t="shared" si="123"/>
        <v>1239.04</v>
      </c>
      <c r="L231" s="125"/>
      <c r="M231" s="125"/>
      <c r="N231" s="125"/>
      <c r="O231" s="125"/>
    </row>
    <row r="232" s="86" customFormat="1" ht="15.75" spans="1:15">
      <c r="A232" s="283">
        <v>6</v>
      </c>
      <c r="B232" s="284"/>
      <c r="C232" s="283"/>
      <c r="D232" s="285" t="s">
        <v>105</v>
      </c>
      <c r="E232" s="283"/>
      <c r="F232" s="286"/>
      <c r="G232" s="287"/>
      <c r="H232" s="286"/>
      <c r="I232" s="287"/>
      <c r="J232" s="287"/>
      <c r="K232" s="287">
        <f>SUM(K233:K239)</f>
        <v>187872.13</v>
      </c>
      <c r="L232" s="125"/>
      <c r="M232" s="125"/>
      <c r="N232" s="125"/>
      <c r="O232" s="125"/>
    </row>
    <row r="233" s="86" customFormat="1" ht="47.25" spans="1:15">
      <c r="A233" s="111" t="s">
        <v>106</v>
      </c>
      <c r="B233" s="112" t="s">
        <v>53</v>
      </c>
      <c r="C233" s="112" t="s">
        <v>107</v>
      </c>
      <c r="D233" s="113" t="str">
        <f>VLOOKUP(C233,[1]COMPOSIÇÕES!B:G,2,0)</f>
        <v>PEDRA ARGAMASSADA COM CIMENTO E AREIA 1:3 - AREIA E PEDRA DE MÃO COMERCIAL - FORNECIMENTO E ASSENTAMENTO</v>
      </c>
      <c r="E233" s="117" t="str">
        <f>VLOOKUP(C233,[1]COMPOSIÇÕES!B:G,3,0)</f>
        <v>M3</v>
      </c>
      <c r="F233" s="120">
        <v>133.75</v>
      </c>
      <c r="G233" s="115">
        <f>VLOOKUP(C233,[1]COMPOSIÇÕES!B:G,6,0)</f>
        <v>515.16</v>
      </c>
      <c r="H233" s="116">
        <f t="shared" ref="H233:H239" si="124">$K$11</f>
        <v>0.2338</v>
      </c>
      <c r="I233" s="115">
        <f t="shared" ref="I233:I239" si="125">ROUND((G233*H233)+G233,2)</f>
        <v>635.6</v>
      </c>
      <c r="J233" s="298">
        <f t="shared" ref="J233:J239" si="126">ROUND(F233*G233,2)</f>
        <v>68902.65</v>
      </c>
      <c r="K233" s="298">
        <f t="shared" ref="K233:K239" si="127">ROUND(F233*I233,2)</f>
        <v>85011.5</v>
      </c>
      <c r="L233" s="125"/>
      <c r="M233" s="125"/>
      <c r="N233" s="125"/>
      <c r="O233" s="125"/>
    </row>
    <row r="234" s="86" customFormat="1" ht="31.5" spans="1:15">
      <c r="A234" s="111" t="s">
        <v>108</v>
      </c>
      <c r="B234" s="112" t="s">
        <v>63</v>
      </c>
      <c r="C234" s="112">
        <v>96616</v>
      </c>
      <c r="D234" s="113" t="str">
        <f>VLOOKUP(C234,'[1]SINAPI-SICRO'!A:E,2,0)</f>
        <v>LASTRO DE CONCRETO MAGRO, APLICADO EM BLOCOS DE COROAMENTO OU SAPATAS. AF_08/2017</v>
      </c>
      <c r="E234" s="112" t="str">
        <f>VLOOKUP(C234,'[1]SINAPI-SICRO'!A:E,3,0)</f>
        <v>M3</v>
      </c>
      <c r="F234" s="120">
        <v>5.15</v>
      </c>
      <c r="G234" s="115">
        <f>VLOOKUP(C234,'[1]SINAPI-SICRO'!A:E,5,0)</f>
        <v>660.79</v>
      </c>
      <c r="H234" s="116">
        <f t="shared" si="124"/>
        <v>0.2338</v>
      </c>
      <c r="I234" s="115">
        <f t="shared" si="125"/>
        <v>815.28</v>
      </c>
      <c r="J234" s="298">
        <f t="shared" si="126"/>
        <v>3403.07</v>
      </c>
      <c r="K234" s="298">
        <f t="shared" si="127"/>
        <v>4198.69</v>
      </c>
      <c r="L234" s="125"/>
      <c r="M234" s="125"/>
      <c r="N234" s="125"/>
      <c r="O234" s="125"/>
    </row>
    <row r="235" s="86" customFormat="1" ht="31.5" spans="1:15">
      <c r="A235" s="111" t="s">
        <v>109</v>
      </c>
      <c r="B235" s="112" t="s">
        <v>53</v>
      </c>
      <c r="C235" s="112" t="s">
        <v>110</v>
      </c>
      <c r="D235" s="113" t="str">
        <f>VLOOKUP(C235,[1]COMPOSIÇÕES!B:G,2,0)</f>
        <v>DRENO BARBACÃ DN 100 MM, EXCLUSIVE MATERIAL DRENANTE</v>
      </c>
      <c r="E235" s="117" t="str">
        <f>VLOOKUP(C235,[1]COMPOSIÇÕES!B:G,3,0)</f>
        <v>UND</v>
      </c>
      <c r="F235" s="120">
        <v>302</v>
      </c>
      <c r="G235" s="115">
        <f>VLOOKUP(C235,[1]COMPOSIÇÕES!B:G,6,0)</f>
        <v>27.8</v>
      </c>
      <c r="H235" s="116">
        <f t="shared" si="124"/>
        <v>0.2338</v>
      </c>
      <c r="I235" s="115">
        <f t="shared" si="125"/>
        <v>34.3</v>
      </c>
      <c r="J235" s="298">
        <f t="shared" si="126"/>
        <v>8395.6</v>
      </c>
      <c r="K235" s="298">
        <f t="shared" si="127"/>
        <v>10358.6</v>
      </c>
      <c r="L235" s="125"/>
      <c r="M235" s="125"/>
      <c r="N235" s="125"/>
      <c r="O235" s="125"/>
    </row>
    <row r="236" s="86" customFormat="1" ht="15.75" spans="1:15">
      <c r="A236" s="111" t="s">
        <v>111</v>
      </c>
      <c r="B236" s="112" t="s">
        <v>53</v>
      </c>
      <c r="C236" s="112" t="s">
        <v>112</v>
      </c>
      <c r="D236" s="113" t="str">
        <f>VLOOKUP(C236,[1]COMPOSIÇÕES!B:G,2,0)</f>
        <v>COLCHÃO DRENANTE COM BRITA</v>
      </c>
      <c r="E236" s="117" t="str">
        <f>VLOOKUP(C236,[1]COMPOSIÇÕES!B:G,3,0)</f>
        <v>M3</v>
      </c>
      <c r="F236" s="120">
        <v>65.73</v>
      </c>
      <c r="G236" s="115">
        <f>VLOOKUP(C236,[1]COMPOSIÇÕES!B:G,6,0)</f>
        <v>216.61</v>
      </c>
      <c r="H236" s="116">
        <f t="shared" si="124"/>
        <v>0.2338</v>
      </c>
      <c r="I236" s="115">
        <f t="shared" si="125"/>
        <v>267.25</v>
      </c>
      <c r="J236" s="298">
        <f t="shared" si="126"/>
        <v>14237.78</v>
      </c>
      <c r="K236" s="298">
        <f t="shared" si="127"/>
        <v>17566.34</v>
      </c>
      <c r="L236" s="125"/>
      <c r="M236" s="125"/>
      <c r="N236" s="125"/>
      <c r="O236" s="125"/>
    </row>
    <row r="237" s="86" customFormat="1" ht="15.75" spans="1:15">
      <c r="A237" s="111" t="s">
        <v>113</v>
      </c>
      <c r="B237" s="112" t="s">
        <v>53</v>
      </c>
      <c r="C237" s="112" t="s">
        <v>114</v>
      </c>
      <c r="D237" s="113" t="str">
        <f>VLOOKUP(C237,[1]COMPOSIÇÕES!B:G,2,0)</f>
        <v>COLCHÃO DRENANTE COM AREIA</v>
      </c>
      <c r="E237" s="117" t="str">
        <f>VLOOKUP(C237,[1]COMPOSIÇÕES!B:G,3,0)</f>
        <v>M3</v>
      </c>
      <c r="F237" s="120">
        <v>65.73</v>
      </c>
      <c r="G237" s="115">
        <f>VLOOKUP(C237,[1]COMPOSIÇÕES!B:G,6,0)</f>
        <v>241.58</v>
      </c>
      <c r="H237" s="116">
        <f t="shared" si="124"/>
        <v>0.2338</v>
      </c>
      <c r="I237" s="115">
        <f t="shared" si="125"/>
        <v>298.06</v>
      </c>
      <c r="J237" s="298">
        <f t="shared" si="126"/>
        <v>15879.05</v>
      </c>
      <c r="K237" s="298">
        <f t="shared" si="127"/>
        <v>19591.48</v>
      </c>
      <c r="L237" s="125"/>
      <c r="M237" s="125"/>
      <c r="N237" s="125"/>
      <c r="O237" s="125"/>
    </row>
    <row r="238" s="86" customFormat="1" ht="78.75" spans="1:15">
      <c r="A238" s="111" t="s">
        <v>115</v>
      </c>
      <c r="B238" s="112" t="s">
        <v>63</v>
      </c>
      <c r="C238" s="112">
        <v>99839</v>
      </c>
      <c r="D238" s="113" t="str">
        <f>VLOOKUP(C238,'[1]SINAPI-SICRO'!A:E,2,0)</f>
        <v>GUARDA-CORPO DE AÇO GALVANIZADO DE 1,10M DE ALTURA, MONTANTES TUBULARES DE 1.1/2  ESPAÇADOS DE 1,20M, TRAVESSA SUPERIOR DE 2 , GRADIL FORMADO POR BARRAS CHATAS EM FERRO DE 32X4,8MM, FIXADO COM CHUMBADOR MECÂNICO. AF_04/2019_PS</v>
      </c>
      <c r="E238" s="112" t="str">
        <f>VLOOKUP(C238,'[1]SINAPI-SICRO'!A:E,3,0)</f>
        <v>M</v>
      </c>
      <c r="F238" s="120">
        <v>84.5</v>
      </c>
      <c r="G238" s="115">
        <f>VLOOKUP(C238,'[1]SINAPI-SICRO'!A:E,5,0)</f>
        <v>468.94</v>
      </c>
      <c r="H238" s="116">
        <f t="shared" si="124"/>
        <v>0.2338</v>
      </c>
      <c r="I238" s="115">
        <f t="shared" si="125"/>
        <v>578.58</v>
      </c>
      <c r="J238" s="298">
        <f t="shared" si="126"/>
        <v>39625.43</v>
      </c>
      <c r="K238" s="298">
        <f t="shared" si="127"/>
        <v>48890.01</v>
      </c>
      <c r="L238" s="125"/>
      <c r="M238" s="125"/>
      <c r="N238" s="125"/>
      <c r="O238" s="125"/>
    </row>
    <row r="239" s="86" customFormat="1" ht="31.5" spans="1:15">
      <c r="A239" s="111" t="s">
        <v>143</v>
      </c>
      <c r="B239" s="112" t="s">
        <v>53</v>
      </c>
      <c r="C239" s="112" t="s">
        <v>144</v>
      </c>
      <c r="D239" s="113" t="str">
        <f>VLOOKUP(C239,[1]COMPOSIÇÕES!B:G,2,0)</f>
        <v>DEMOLIÇÃO DE MURETA DE CONTENÇÃO EM CONCRETO SIMPLES</v>
      </c>
      <c r="E239" s="117" t="str">
        <f>VLOOKUP(C239,[1]COMPOSIÇÕES!B:G,3,0)</f>
        <v>M3</v>
      </c>
      <c r="F239" s="120">
        <v>5.86</v>
      </c>
      <c r="G239" s="115">
        <f>VLOOKUP(C239,[1]COMPOSIÇÕES!B:G,6,0)</f>
        <v>311.96</v>
      </c>
      <c r="H239" s="116">
        <f t="shared" si="124"/>
        <v>0.2338</v>
      </c>
      <c r="I239" s="115">
        <f t="shared" si="125"/>
        <v>384.9</v>
      </c>
      <c r="J239" s="298">
        <f t="shared" si="126"/>
        <v>1828.09</v>
      </c>
      <c r="K239" s="298">
        <f t="shared" si="127"/>
        <v>2255.51</v>
      </c>
      <c r="L239" s="125"/>
      <c r="M239" s="125"/>
      <c r="N239" s="125"/>
      <c r="O239" s="125"/>
    </row>
    <row r="240" s="86" customFormat="1" ht="15.75" spans="1:15">
      <c r="A240" s="304" t="s">
        <v>116</v>
      </c>
      <c r="B240" s="304"/>
      <c r="C240" s="305"/>
      <c r="D240" s="306" t="s">
        <v>145</v>
      </c>
      <c r="E240" s="305"/>
      <c r="F240" s="307"/>
      <c r="G240" s="308"/>
      <c r="H240" s="307"/>
      <c r="I240" s="308"/>
      <c r="J240" s="308"/>
      <c r="K240" s="308">
        <f>SUM(K241:K278)/2</f>
        <v>503059.38</v>
      </c>
      <c r="L240" s="125"/>
      <c r="M240" s="125"/>
      <c r="N240" s="125"/>
      <c r="O240" s="125"/>
    </row>
    <row r="241" s="86" customFormat="1" ht="15.75" spans="1:15">
      <c r="A241" s="283">
        <v>1</v>
      </c>
      <c r="B241" s="284"/>
      <c r="C241" s="283"/>
      <c r="D241" s="285" t="s">
        <v>69</v>
      </c>
      <c r="E241" s="283"/>
      <c r="F241" s="286"/>
      <c r="G241" s="287"/>
      <c r="H241" s="286"/>
      <c r="I241" s="287"/>
      <c r="J241" s="287"/>
      <c r="K241" s="287">
        <f>SUM(K242:K247)</f>
        <v>90576.4</v>
      </c>
      <c r="L241" s="125"/>
      <c r="M241" s="125"/>
      <c r="N241" s="125"/>
      <c r="O241" s="125"/>
    </row>
    <row r="242" s="86" customFormat="1" ht="47.25" spans="1:15">
      <c r="A242" s="111" t="s">
        <v>52</v>
      </c>
      <c r="B242" s="112" t="s">
        <v>63</v>
      </c>
      <c r="C242" s="112">
        <v>101116</v>
      </c>
      <c r="D242" s="113" t="str">
        <f>VLOOKUP(C242,'[1]SINAPI-SICRO'!A:E,2,0)</f>
        <v>ESCAVAÇÃO HORIZONTAL EM SOLO DE 1A CATEGORIA COM TRATOR DE ESTEIRAS (170HP/LÂMINA: 5,20M3). AF_07/2020</v>
      </c>
      <c r="E242" s="112" t="str">
        <f>VLOOKUP(C242,'[1]SINAPI-SICRO'!A:E,3,0)</f>
        <v>M3</v>
      </c>
      <c r="F242" s="119">
        <v>536.43</v>
      </c>
      <c r="G242" s="115">
        <f>VLOOKUP(C242,'[1]SINAPI-SICRO'!A:E,5,0)</f>
        <v>2.27</v>
      </c>
      <c r="H242" s="116">
        <f t="shared" ref="H242:H247" si="128">$K$11</f>
        <v>0.2338</v>
      </c>
      <c r="I242" s="299">
        <f t="shared" ref="I242:I247" si="129">ROUND((G242*H242)+G242,2)</f>
        <v>2.8</v>
      </c>
      <c r="J242" s="302">
        <f t="shared" ref="J242:J247" si="130">ROUND(F242*G242,2)</f>
        <v>1217.7</v>
      </c>
      <c r="K242" s="302">
        <f t="shared" ref="K242:K247" si="131">ROUND(F242*I242,2)</f>
        <v>1502</v>
      </c>
      <c r="L242" s="125"/>
      <c r="M242" s="125"/>
      <c r="N242" s="125"/>
      <c r="O242" s="125"/>
    </row>
    <row r="243" s="86" customFormat="1" ht="31.5" spans="1:15">
      <c r="A243" s="111" t="s">
        <v>70</v>
      </c>
      <c r="B243" s="112" t="s">
        <v>63</v>
      </c>
      <c r="C243" s="112">
        <v>100574</v>
      </c>
      <c r="D243" s="113" t="str">
        <f>VLOOKUP(C243,'[1]SINAPI-SICRO'!A:E,2,0)</f>
        <v>ESPALHAMENTO DE MATERIAL COM TRATOR DE ESTEIRAS. AF_11/2019</v>
      </c>
      <c r="E243" s="112" t="str">
        <f>VLOOKUP(C243,'[1]SINAPI-SICRO'!A:E,3,0)</f>
        <v>M3</v>
      </c>
      <c r="F243" s="119">
        <v>77.13</v>
      </c>
      <c r="G243" s="115">
        <f>VLOOKUP(C243,'[1]SINAPI-SICRO'!A:E,5,0)</f>
        <v>1.48</v>
      </c>
      <c r="H243" s="116">
        <f t="shared" si="128"/>
        <v>0.2338</v>
      </c>
      <c r="I243" s="299">
        <f t="shared" si="129"/>
        <v>1.83</v>
      </c>
      <c r="J243" s="302">
        <f t="shared" si="130"/>
        <v>114.15</v>
      </c>
      <c r="K243" s="302">
        <f t="shared" si="131"/>
        <v>141.15</v>
      </c>
      <c r="L243" s="125"/>
      <c r="M243" s="125"/>
      <c r="N243" s="125"/>
      <c r="O243" s="125"/>
    </row>
    <row r="244" s="86" customFormat="1" ht="31.5" spans="1:15">
      <c r="A244" s="111" t="s">
        <v>71</v>
      </c>
      <c r="B244" s="112" t="s">
        <v>53</v>
      </c>
      <c r="C244" s="112" t="s">
        <v>72</v>
      </c>
      <c r="D244" s="113" t="str">
        <f>VLOOKUP(C244,[1]COMPOSIÇÕES!B:G,2,0)</f>
        <v>COMPACTACAO MECANICA A 100% DO PROCTOR INTERMEDIÁRIO - PAVIMENTACAO URBANA</v>
      </c>
      <c r="E244" s="117" t="str">
        <f>VLOOKUP(C244,[1]COMPOSIÇÕES!B:G,3,0)</f>
        <v>M3</v>
      </c>
      <c r="F244" s="119">
        <v>61.7</v>
      </c>
      <c r="G244" s="115">
        <f>VLOOKUP(C244,[1]COMPOSIÇÕES!B:G,6,0)</f>
        <v>7.79</v>
      </c>
      <c r="H244" s="116">
        <f t="shared" si="128"/>
        <v>0.2338</v>
      </c>
      <c r="I244" s="299">
        <f t="shared" si="129"/>
        <v>9.61</v>
      </c>
      <c r="J244" s="302">
        <f t="shared" si="130"/>
        <v>480.64</v>
      </c>
      <c r="K244" s="302">
        <f t="shared" si="131"/>
        <v>592.94</v>
      </c>
      <c r="L244" s="125"/>
      <c r="M244" s="125"/>
      <c r="N244" s="125"/>
      <c r="O244" s="125"/>
    </row>
    <row r="245" s="86" customFormat="1" ht="63" spans="1:15">
      <c r="A245" s="111" t="s">
        <v>73</v>
      </c>
      <c r="B245" s="112" t="s">
        <v>63</v>
      </c>
      <c r="C245" s="112">
        <v>100973</v>
      </c>
      <c r="D245" s="113" t="str">
        <f>VLOOKUP(C245,'[1]SINAPI-SICRO'!A:E,2,0)</f>
        <v>CARGA, MANOBRA E DESCARGA DE SOLOS E MATERIAIS GRANULARES EM CAMINHÃO BASCULANTE 6 M³ - CARGA COM PÁ CARREGADEIRA (CAÇAMBA DE 1,7 A 2,8 M³ / 128 HP) E DESCARGA LIVRE (UNIDADE: M3). AF_07/2020</v>
      </c>
      <c r="E245" s="112" t="str">
        <f>VLOOKUP(C245,'[1]SINAPI-SICRO'!A:E,3,0)</f>
        <v>M3</v>
      </c>
      <c r="F245" s="119">
        <v>459.31</v>
      </c>
      <c r="G245" s="115">
        <f>VLOOKUP(C245,'[1]SINAPI-SICRO'!A:E,5,0)</f>
        <v>9.32</v>
      </c>
      <c r="H245" s="116">
        <f t="shared" si="128"/>
        <v>0.2338</v>
      </c>
      <c r="I245" s="299">
        <f t="shared" si="129"/>
        <v>11.5</v>
      </c>
      <c r="J245" s="302">
        <f t="shared" si="130"/>
        <v>4280.77</v>
      </c>
      <c r="K245" s="302">
        <f t="shared" si="131"/>
        <v>5282.07</v>
      </c>
      <c r="L245" s="125"/>
      <c r="M245" s="125"/>
      <c r="N245" s="125"/>
      <c r="O245" s="125"/>
    </row>
    <row r="246" s="86" customFormat="1" ht="47.25" spans="1:15">
      <c r="A246" s="111" t="s">
        <v>74</v>
      </c>
      <c r="B246" s="112" t="s">
        <v>63</v>
      </c>
      <c r="C246" s="112">
        <v>97914</v>
      </c>
      <c r="D246" s="113" t="str">
        <f>VLOOKUP(C246,'[1]SINAPI-SICRO'!A:E,2,0)</f>
        <v>TRANSPORTE COM CAMINHÃO BASCULANTE DE 6 M³, EM VIA URBANA PAVIMENTADA, DMT ATÉ 30 KM (UNIDADE: M3XKM). AF_07/2020</v>
      </c>
      <c r="E246" s="112" t="str">
        <f>VLOOKUP(C246,'[1]SINAPI-SICRO'!A:E,3,0)</f>
        <v>M3 X KM</v>
      </c>
      <c r="F246" s="119">
        <v>1148.28</v>
      </c>
      <c r="G246" s="115">
        <f>VLOOKUP(C246,'[1]SINAPI-SICRO'!A:E,5,0)</f>
        <v>3.01</v>
      </c>
      <c r="H246" s="116">
        <f t="shared" si="128"/>
        <v>0.2338</v>
      </c>
      <c r="I246" s="299">
        <f t="shared" si="129"/>
        <v>3.71</v>
      </c>
      <c r="J246" s="302">
        <f t="shared" si="130"/>
        <v>3456.32</v>
      </c>
      <c r="K246" s="302">
        <f t="shared" si="131"/>
        <v>4260.12</v>
      </c>
      <c r="L246" s="125"/>
      <c r="M246" s="125"/>
      <c r="N246" s="125"/>
      <c r="O246" s="125"/>
    </row>
    <row r="247" s="86" customFormat="1" ht="31.5" spans="1:15">
      <c r="A247" s="111" t="s">
        <v>75</v>
      </c>
      <c r="B247" s="112" t="s">
        <v>53</v>
      </c>
      <c r="C247" s="112" t="s">
        <v>76</v>
      </c>
      <c r="D247" s="113" t="str">
        <f>VLOOKUP(C247,[1]COMPOSIÇÕES!B:G,2,0)</f>
        <v>GEOGRELHA UNIDIRECIONAL COM RESISTÊNCIA À TRAÇÃO DE 400 KN/M - FORNECIMENTO E INSTALAÇÃO</v>
      </c>
      <c r="E247" s="117" t="str">
        <f>VLOOKUP(C247,[1]COMPOSIÇÕES!B:G,3,0)</f>
        <v>M2</v>
      </c>
      <c r="F247" s="114">
        <v>764.14</v>
      </c>
      <c r="G247" s="115">
        <f>VLOOKUP(C247,[1]COMPOSIÇÕES!B:G,6,0)</f>
        <v>83.58</v>
      </c>
      <c r="H247" s="116">
        <f t="shared" si="128"/>
        <v>0.2338</v>
      </c>
      <c r="I247" s="299">
        <f t="shared" si="129"/>
        <v>103.12</v>
      </c>
      <c r="J247" s="302">
        <f t="shared" si="130"/>
        <v>63866.82</v>
      </c>
      <c r="K247" s="302">
        <f t="shared" si="131"/>
        <v>78798.12</v>
      </c>
      <c r="L247" s="125"/>
      <c r="M247" s="125"/>
      <c r="N247" s="125"/>
      <c r="O247" s="125"/>
    </row>
    <row r="248" s="86" customFormat="1" ht="15.75" spans="1:15">
      <c r="A248" s="283">
        <v>2</v>
      </c>
      <c r="B248" s="284"/>
      <c r="C248" s="283"/>
      <c r="D248" s="285" t="s">
        <v>77</v>
      </c>
      <c r="E248" s="283"/>
      <c r="F248" s="286"/>
      <c r="G248" s="287"/>
      <c r="H248" s="286"/>
      <c r="I248" s="287"/>
      <c r="J248" s="287"/>
      <c r="K248" s="287">
        <f>SUM(K249:K254)</f>
        <v>179828.57</v>
      </c>
      <c r="L248" s="125"/>
      <c r="M248" s="125"/>
      <c r="N248" s="125"/>
      <c r="O248" s="125"/>
    </row>
    <row r="249" s="86" customFormat="1" ht="63" spans="1:15">
      <c r="A249" s="288" t="s">
        <v>56</v>
      </c>
      <c r="B249" s="112" t="s">
        <v>53</v>
      </c>
      <c r="C249" s="118" t="s">
        <v>118</v>
      </c>
      <c r="D249" s="113" t="str">
        <f>VLOOKUP(C249,[1]COMPOSIÇÕES!B:G,2,0)</f>
        <v>ASSENTAMENTO DE MEIO-FIO CONFECCIONADO EM CONCRETO PRÉ-FABRICADO (100X15X13X30 CM) COM LINHA D'ÁGUA DE CONCRETO USINADO, MOLDADA IN LOCO</v>
      </c>
      <c r="E249" s="117" t="str">
        <f>VLOOKUP(C249,[1]COMPOSIÇÕES!B:G,3,0)</f>
        <v>M</v>
      </c>
      <c r="F249" s="119">
        <v>273.77</v>
      </c>
      <c r="G249" s="115">
        <f>VLOOKUP(C249,[1]COMPOSIÇÕES!B:G,6,0)</f>
        <v>116.11</v>
      </c>
      <c r="H249" s="116">
        <f t="shared" ref="H249:H254" si="132">$K$11</f>
        <v>0.2338</v>
      </c>
      <c r="I249" s="299">
        <f t="shared" ref="I249:I254" si="133">ROUND((G249*H249)+G249,2)</f>
        <v>143.26</v>
      </c>
      <c r="J249" s="302">
        <f t="shared" ref="J249:J254" si="134">ROUND(F249*G249,2)</f>
        <v>31787.43</v>
      </c>
      <c r="K249" s="302">
        <f t="shared" ref="K249:K254" si="135">ROUND(F249*I249,2)</f>
        <v>39220.29</v>
      </c>
      <c r="L249" s="125"/>
      <c r="M249" s="125"/>
      <c r="N249" s="125"/>
      <c r="O249" s="125"/>
    </row>
    <row r="250" s="86" customFormat="1" ht="31.5" spans="1:15">
      <c r="A250" s="288" t="s">
        <v>58</v>
      </c>
      <c r="B250" s="112" t="s">
        <v>53</v>
      </c>
      <c r="C250" s="118" t="s">
        <v>119</v>
      </c>
      <c r="D250" s="113" t="str">
        <f>VLOOKUP(C250,[1]COMPOSIÇÕES!B:G,2,0)</f>
        <v>ASSENTAMENTO DE MEIO-FIO CONFECCIONADO EM CONCRETO PRÉ-FABRICADO (100X15X13X30 CM)</v>
      </c>
      <c r="E250" s="117" t="str">
        <f>VLOOKUP(C250,[1]COMPOSIÇÕES!B:G,3,0)</f>
        <v>M</v>
      </c>
      <c r="F250" s="119">
        <v>263.44</v>
      </c>
      <c r="G250" s="115">
        <f>VLOOKUP(C250,[1]COMPOSIÇÕES!B:G,6,0)</f>
        <v>60.18</v>
      </c>
      <c r="H250" s="116">
        <f t="shared" si="132"/>
        <v>0.2338</v>
      </c>
      <c r="I250" s="299">
        <f t="shared" si="133"/>
        <v>74.25</v>
      </c>
      <c r="J250" s="302">
        <f t="shared" si="134"/>
        <v>15853.82</v>
      </c>
      <c r="K250" s="302">
        <f t="shared" si="135"/>
        <v>19560.42</v>
      </c>
      <c r="L250" s="125"/>
      <c r="M250" s="125"/>
      <c r="N250" s="125"/>
      <c r="O250" s="125"/>
    </row>
    <row r="251" s="86" customFormat="1" ht="31.5" spans="1:15">
      <c r="A251" s="288" t="s">
        <v>60</v>
      </c>
      <c r="B251" s="112" t="s">
        <v>53</v>
      </c>
      <c r="C251" s="118" t="s">
        <v>123</v>
      </c>
      <c r="D251" s="113" t="str">
        <f>VLOOKUP(C251,[1]COMPOSIÇÕES!B:G,2,0)</f>
        <v>EXECUÇÃO DE SARJETÃO DE CONCRETO, MOLDADA IN LOCO EM TRECHO RETO, 90 CM BASE X 20 CM ALTURA</v>
      </c>
      <c r="E251" s="117" t="str">
        <f>VLOOKUP(C251,[1]COMPOSIÇÕES!B:G,3,0)</f>
        <v>M</v>
      </c>
      <c r="F251" s="119">
        <v>5.91</v>
      </c>
      <c r="G251" s="115">
        <f>VLOOKUP(C251,[1]COMPOSIÇÕES!B:G,6,0)</f>
        <v>206.94</v>
      </c>
      <c r="H251" s="116">
        <f t="shared" si="132"/>
        <v>0.2338</v>
      </c>
      <c r="I251" s="299">
        <f t="shared" si="133"/>
        <v>255.32</v>
      </c>
      <c r="J251" s="302">
        <f t="shared" si="134"/>
        <v>1223.02</v>
      </c>
      <c r="K251" s="302">
        <f t="shared" si="135"/>
        <v>1508.94</v>
      </c>
      <c r="L251" s="125"/>
      <c r="M251" s="125"/>
      <c r="N251" s="125"/>
      <c r="O251" s="125"/>
    </row>
    <row r="252" s="86" customFormat="1" ht="15.75" spans="1:15">
      <c r="A252" s="288" t="s">
        <v>62</v>
      </c>
      <c r="B252" s="112" t="s">
        <v>53</v>
      </c>
      <c r="C252" s="118" t="s">
        <v>146</v>
      </c>
      <c r="D252" s="113" t="str">
        <f>VLOOKUP(C252,[1]COMPOSIÇÕES!B:G,2,0)</f>
        <v>TAMPA DE CONCRETO ARMADO (100X50X09CM)</v>
      </c>
      <c r="E252" s="117" t="str">
        <f>VLOOKUP(C252,[1]COMPOSIÇÕES!B:G,3,0)</f>
        <v>M</v>
      </c>
      <c r="F252" s="119">
        <v>273.2</v>
      </c>
      <c r="G252" s="115">
        <f>VLOOKUP(C252,[1]COMPOSIÇÕES!B:G,6,0)</f>
        <v>177.15</v>
      </c>
      <c r="H252" s="116">
        <f t="shared" si="132"/>
        <v>0.2338</v>
      </c>
      <c r="I252" s="299">
        <f t="shared" si="133"/>
        <v>218.57</v>
      </c>
      <c r="J252" s="302">
        <f t="shared" si="134"/>
        <v>48397.38</v>
      </c>
      <c r="K252" s="302">
        <f t="shared" si="135"/>
        <v>59713.32</v>
      </c>
      <c r="L252" s="125"/>
      <c r="M252" s="125"/>
      <c r="N252" s="125"/>
      <c r="O252" s="125"/>
    </row>
    <row r="253" s="86" customFormat="1" ht="15.75" spans="1:15">
      <c r="A253" s="288" t="s">
        <v>64</v>
      </c>
      <c r="B253" s="112" t="s">
        <v>53</v>
      </c>
      <c r="C253" s="118" t="s">
        <v>147</v>
      </c>
      <c r="D253" s="113" t="str">
        <f>VLOOKUP(C253,[1]COMPOSIÇÕES!B:G,2,0)</f>
        <v>BLOCO INTERTRAVADO (20X10X06CM)</v>
      </c>
      <c r="E253" s="117" t="str">
        <f>VLOOKUP(C253,[1]COMPOSIÇÕES!B:G,3,0)</f>
        <v>M</v>
      </c>
      <c r="F253" s="119">
        <v>546.4</v>
      </c>
      <c r="G253" s="115">
        <f>VLOOKUP(C253,[1]COMPOSIÇÕES!B:G,6,0)</f>
        <v>8.7</v>
      </c>
      <c r="H253" s="116">
        <f t="shared" si="132"/>
        <v>0.2338</v>
      </c>
      <c r="I253" s="299">
        <f t="shared" si="133"/>
        <v>10.73</v>
      </c>
      <c r="J253" s="302">
        <f t="shared" si="134"/>
        <v>4753.68</v>
      </c>
      <c r="K253" s="302">
        <f t="shared" si="135"/>
        <v>5862.87</v>
      </c>
      <c r="L253" s="125"/>
      <c r="M253" s="125"/>
      <c r="N253" s="125"/>
      <c r="O253" s="125"/>
    </row>
    <row r="254" s="86" customFormat="1" ht="31.5" spans="1:15">
      <c r="A254" s="288" t="s">
        <v>65</v>
      </c>
      <c r="B254" s="112" t="s">
        <v>53</v>
      </c>
      <c r="C254" s="118" t="s">
        <v>148</v>
      </c>
      <c r="D254" s="113" t="str">
        <f>VLOOKUP(C254,[1]COMPOSIÇÕES!B:G,2,0)</f>
        <v>TAMPA DE LAJE FECHADA PARA CANALETA (120X50X10CM)</v>
      </c>
      <c r="E254" s="117" t="str">
        <f>VLOOKUP(C254,[1]COMPOSIÇÕES!B:G,3,0)</f>
        <v>M</v>
      </c>
      <c r="F254" s="119">
        <v>103</v>
      </c>
      <c r="G254" s="115">
        <f>VLOOKUP(C254,[1]COMPOSIÇÕES!B:G,6,0)</f>
        <v>424.63</v>
      </c>
      <c r="H254" s="116">
        <f t="shared" si="132"/>
        <v>0.2338</v>
      </c>
      <c r="I254" s="299">
        <f t="shared" si="133"/>
        <v>523.91</v>
      </c>
      <c r="J254" s="302">
        <f t="shared" si="134"/>
        <v>43736.89</v>
      </c>
      <c r="K254" s="302">
        <f t="shared" si="135"/>
        <v>53962.73</v>
      </c>
      <c r="L254" s="125"/>
      <c r="M254" s="125"/>
      <c r="N254" s="125"/>
      <c r="O254" s="125"/>
    </row>
    <row r="255" s="86" customFormat="1" ht="15.75" spans="1:15">
      <c r="A255" s="283">
        <v>3</v>
      </c>
      <c r="B255" s="284"/>
      <c r="C255" s="283"/>
      <c r="D255" s="285" t="s">
        <v>78</v>
      </c>
      <c r="E255" s="283"/>
      <c r="F255" s="286"/>
      <c r="G255" s="287"/>
      <c r="H255" s="286"/>
      <c r="I255" s="287"/>
      <c r="J255" s="287"/>
      <c r="K255" s="287">
        <f>SUM(K256:K263)</f>
        <v>167434.93</v>
      </c>
      <c r="L255" s="125"/>
      <c r="M255" s="125"/>
      <c r="N255" s="125"/>
      <c r="O255" s="125"/>
    </row>
    <row r="256" s="86" customFormat="1" ht="15.75" spans="1:15">
      <c r="A256" s="111" t="s">
        <v>79</v>
      </c>
      <c r="B256" s="112" t="s">
        <v>53</v>
      </c>
      <c r="C256" s="112" t="s">
        <v>80</v>
      </c>
      <c r="D256" s="113" t="str">
        <f>VLOOKUP(C256,[1]COMPOSIÇÕES!B:G,2,0)</f>
        <v>DEMOLIÇÃO DE PASSEIO EM CONCRETO SIMPLES</v>
      </c>
      <c r="E256" s="117" t="str">
        <f>VLOOKUP(C256,[1]COMPOSIÇÕES!B:G,3,0)</f>
        <v>M3</v>
      </c>
      <c r="F256" s="114">
        <v>54.86</v>
      </c>
      <c r="G256" s="115">
        <f>VLOOKUP(C256,[1]COMPOSIÇÕES!B:G,6,0)</f>
        <v>311.96</v>
      </c>
      <c r="H256" s="116">
        <f t="shared" ref="H256:H263" si="136">$K$11</f>
        <v>0.2338</v>
      </c>
      <c r="I256" s="299">
        <f t="shared" ref="I256:I263" si="137">ROUND((G256*H256)+G256,2)</f>
        <v>384.9</v>
      </c>
      <c r="J256" s="302">
        <f t="shared" ref="J256:J263" si="138">ROUND(F256*G256,2)</f>
        <v>17114.13</v>
      </c>
      <c r="K256" s="302">
        <f t="shared" ref="K256:K263" si="139">ROUND(F256*I256,2)</f>
        <v>21115.61</v>
      </c>
      <c r="L256" s="125"/>
      <c r="M256" s="125"/>
      <c r="N256" s="125"/>
      <c r="O256" s="125"/>
    </row>
    <row r="257" s="86" customFormat="1" ht="63" spans="1:15">
      <c r="A257" s="111" t="s">
        <v>81</v>
      </c>
      <c r="B257" s="112" t="s">
        <v>53</v>
      </c>
      <c r="C257" s="112" t="s">
        <v>149</v>
      </c>
      <c r="D257" s="113" t="str">
        <f>VLOOKUP(C257,[1]COMPOSIÇÕES!B:G,2,0)</f>
        <v>EXECUÇÃO E COMPACTAÇÃO DE REFORÇO DO SUBLEITO COM SOLO-AREIA (70/30) - INCLUSIVE SOLO, AREIA, ESCAVAÇÃO, CARGA E TRANSPORTE, DMT ATÉ 30,0 KM (JAZIDA-OBRA) </v>
      </c>
      <c r="E257" s="117" t="str">
        <f>VLOOKUP(C257,[1]COMPOSIÇÕES!B:G,3,0)</f>
        <v>M3</v>
      </c>
      <c r="F257" s="114">
        <v>105.2</v>
      </c>
      <c r="G257" s="115">
        <f>VLOOKUP(C257,[1]COMPOSIÇÕES!B:G,6,0)</f>
        <v>235.44</v>
      </c>
      <c r="H257" s="116">
        <f t="shared" si="136"/>
        <v>0.2338</v>
      </c>
      <c r="I257" s="299">
        <f t="shared" si="137"/>
        <v>290.49</v>
      </c>
      <c r="J257" s="302">
        <f t="shared" si="138"/>
        <v>24768.29</v>
      </c>
      <c r="K257" s="302">
        <f t="shared" si="139"/>
        <v>30559.55</v>
      </c>
      <c r="L257" s="125"/>
      <c r="M257" s="125"/>
      <c r="N257" s="125"/>
      <c r="O257" s="125"/>
    </row>
    <row r="258" s="86" customFormat="1" ht="31.5" spans="1:15">
      <c r="A258" s="111" t="s">
        <v>83</v>
      </c>
      <c r="B258" s="112" t="s">
        <v>63</v>
      </c>
      <c r="C258" s="112">
        <v>100576</v>
      </c>
      <c r="D258" s="113" t="str">
        <f>VLOOKUP(C258,'[1]SINAPI-SICRO'!A:E,2,0)</f>
        <v>REGULARIZAÇÃO E COMPACTAÇÃO DE SUBLEITO DE SOLO  PREDOMINANTEMENTE ARGILOSO. AF_11/2019</v>
      </c>
      <c r="E258" s="112" t="str">
        <f>VLOOKUP(C258,'[1]SINAPI-SICRO'!A:E,3,0)</f>
        <v>M2</v>
      </c>
      <c r="F258" s="114">
        <v>689.25</v>
      </c>
      <c r="G258" s="115">
        <f>VLOOKUP(C258,'[1]SINAPI-SICRO'!A:E,5,0)</f>
        <v>2.7</v>
      </c>
      <c r="H258" s="116">
        <f t="shared" si="136"/>
        <v>0.2338</v>
      </c>
      <c r="I258" s="299">
        <f t="shared" si="137"/>
        <v>3.33</v>
      </c>
      <c r="J258" s="302">
        <f t="shared" si="138"/>
        <v>1860.98</v>
      </c>
      <c r="K258" s="302">
        <f t="shared" si="139"/>
        <v>2295.2</v>
      </c>
      <c r="L258" s="125"/>
      <c r="M258" s="125"/>
      <c r="N258" s="125"/>
      <c r="O258" s="125"/>
    </row>
    <row r="259" s="86" customFormat="1" ht="47.25" spans="1:15">
      <c r="A259" s="111" t="s">
        <v>85</v>
      </c>
      <c r="B259" s="112" t="s">
        <v>53</v>
      </c>
      <c r="C259" s="112" t="s">
        <v>150</v>
      </c>
      <c r="D259" s="113" t="str">
        <f>VLOOKUP(C259,[1]COMPOSIÇÕES!B:G,2,0)</f>
        <v>EXECUÇÃO E COMPACTAÇÃO DE BASE COM BRITA GRADUADA SIMPLES (MISTURA NA PISTA) - INCLUSIVE CARGA, TRANSPORTE E MATERIAL</v>
      </c>
      <c r="E259" s="117" t="str">
        <f>VLOOKUP(C259,[1]COMPOSIÇÕES!B:G,3,0)</f>
        <v>M3</v>
      </c>
      <c r="F259" s="114">
        <v>142.94</v>
      </c>
      <c r="G259" s="115">
        <f>VLOOKUP(C259,[1]COMPOSIÇÕES!B:G,6,0)</f>
        <v>219.63</v>
      </c>
      <c r="H259" s="116">
        <f t="shared" si="136"/>
        <v>0.2338</v>
      </c>
      <c r="I259" s="299">
        <f t="shared" si="137"/>
        <v>270.98</v>
      </c>
      <c r="J259" s="302">
        <f t="shared" si="138"/>
        <v>31393.91</v>
      </c>
      <c r="K259" s="302">
        <f t="shared" si="139"/>
        <v>38733.88</v>
      </c>
      <c r="L259" s="125"/>
      <c r="M259" s="125"/>
      <c r="N259" s="125"/>
      <c r="O259" s="125"/>
    </row>
    <row r="260" s="86" customFormat="1" ht="47.25" spans="1:15">
      <c r="A260" s="111" t="s">
        <v>86</v>
      </c>
      <c r="B260" s="112" t="s">
        <v>53</v>
      </c>
      <c r="C260" s="112">
        <v>92398</v>
      </c>
      <c r="D260" s="113" t="str">
        <f>VLOOKUP(C260,'[1]SINAPI-SICRO'!A:E,2,0)</f>
        <v>EXECUÇÃO DE PAVIMENTO EM PISO INTERTRAVADO, COM BLOCO RETANGULAR COR NATURAL DE 20 X 10 CM, ESPESSURA 8 CM. AF_10/2022</v>
      </c>
      <c r="E260" s="112" t="str">
        <f>VLOOKUP(C260,'[1]SINAPI-SICRO'!A:E,3,0)</f>
        <v>M2</v>
      </c>
      <c r="F260" s="114">
        <v>764.14</v>
      </c>
      <c r="G260" s="115">
        <f>VLOOKUP(C260,'[1]SINAPI-SICRO'!A:E,5,0)</f>
        <v>76.35</v>
      </c>
      <c r="H260" s="116">
        <f t="shared" si="136"/>
        <v>0.2338</v>
      </c>
      <c r="I260" s="299">
        <f t="shared" si="137"/>
        <v>94.2</v>
      </c>
      <c r="J260" s="302">
        <f t="shared" si="138"/>
        <v>58342.09</v>
      </c>
      <c r="K260" s="302">
        <f t="shared" si="139"/>
        <v>71981.99</v>
      </c>
      <c r="L260" s="125"/>
      <c r="M260" s="125"/>
      <c r="N260" s="125"/>
      <c r="O260" s="125"/>
    </row>
    <row r="261" s="86" customFormat="1" ht="63" spans="1:15">
      <c r="A261" s="111" t="s">
        <v>87</v>
      </c>
      <c r="B261" s="112" t="s">
        <v>63</v>
      </c>
      <c r="C261" s="112">
        <v>100981</v>
      </c>
      <c r="D261" s="113" t="str">
        <f>VLOOKUP(C261,'[1]SINAPI-SICRO'!A:E,2,0)</f>
        <v>CARGA, MANOBRA E DESCARGA DE ENTULHO EM CAMINHÃO BASCULANTE 6 M³ - CARGA COM ESCAVADEIRA HIDRÁULICA  (CAÇAMBA DE 0,80 M³ / 111 HP) E DESCARGA LIVRE (UNIDADE: M3). AF_07/2020</v>
      </c>
      <c r="E261" s="112" t="str">
        <f>VLOOKUP(C261,'[1]SINAPI-SICRO'!A:E,3,0)</f>
        <v>M3</v>
      </c>
      <c r="F261" s="114">
        <v>71.32</v>
      </c>
      <c r="G261" s="115">
        <f>VLOOKUP(C261,'[1]SINAPI-SICRO'!A:E,5,0)</f>
        <v>9.64</v>
      </c>
      <c r="H261" s="116">
        <f t="shared" si="136"/>
        <v>0.2338</v>
      </c>
      <c r="I261" s="299">
        <f t="shared" si="137"/>
        <v>11.89</v>
      </c>
      <c r="J261" s="302">
        <f t="shared" si="138"/>
        <v>687.52</v>
      </c>
      <c r="K261" s="302">
        <f t="shared" si="139"/>
        <v>847.99</v>
      </c>
      <c r="L261" s="125"/>
      <c r="M261" s="125"/>
      <c r="N261" s="125"/>
      <c r="O261" s="125"/>
    </row>
    <row r="262" s="86" customFormat="1" ht="47.25" spans="1:15">
      <c r="A262" s="111" t="s">
        <v>88</v>
      </c>
      <c r="B262" s="112" t="s">
        <v>63</v>
      </c>
      <c r="C262" s="112">
        <v>97914</v>
      </c>
      <c r="D262" s="113" t="str">
        <f>VLOOKUP(C262,'[1]SINAPI-SICRO'!A:E,2,0)</f>
        <v>TRANSPORTE COM CAMINHÃO BASCULANTE DE 6 M³, EM VIA URBANA PAVIMENTADA, DMT ATÉ 30 KM (UNIDADE: M3XKM). AF_07/2020</v>
      </c>
      <c r="E262" s="112" t="str">
        <f>VLOOKUP(C262,'[1]SINAPI-SICRO'!A:E,3,0)</f>
        <v>M3 X KM</v>
      </c>
      <c r="F262" s="114">
        <v>178.31</v>
      </c>
      <c r="G262" s="115">
        <f>VLOOKUP(C262,'[1]SINAPI-SICRO'!A:E,5,0)</f>
        <v>3.01</v>
      </c>
      <c r="H262" s="116">
        <f t="shared" si="136"/>
        <v>0.2338</v>
      </c>
      <c r="I262" s="299">
        <f t="shared" si="137"/>
        <v>3.71</v>
      </c>
      <c r="J262" s="302">
        <f t="shared" si="138"/>
        <v>536.71</v>
      </c>
      <c r="K262" s="302">
        <f t="shared" si="139"/>
        <v>661.53</v>
      </c>
      <c r="L262" s="125"/>
      <c r="M262" s="125"/>
      <c r="N262" s="125"/>
      <c r="O262" s="125"/>
    </row>
    <row r="263" s="86" customFormat="1" ht="31.5" spans="1:15">
      <c r="A263" s="111" t="s">
        <v>151</v>
      </c>
      <c r="B263" s="112" t="s">
        <v>53</v>
      </c>
      <c r="C263" s="112" t="s">
        <v>89</v>
      </c>
      <c r="D263" s="113" t="str">
        <f>VLOOKUP(C263,[1]COMPOSIÇÕES!B:G,2,0)</f>
        <v>GUIA DE TRAVAMENTO EM CONCRETO PRÉ-FABRICADO, DIMENSÕES 100X15X13X20 CM</v>
      </c>
      <c r="E263" s="117" t="str">
        <f>VLOOKUP(C263,[1]COMPOSIÇÕES!B:G,3,0)</f>
        <v>M</v>
      </c>
      <c r="F263" s="114">
        <v>18.73</v>
      </c>
      <c r="G263" s="115">
        <f>VLOOKUP(C263,[1]COMPOSIÇÕES!B:G,6,0)</f>
        <v>53.62</v>
      </c>
      <c r="H263" s="116">
        <f t="shared" si="136"/>
        <v>0.2338</v>
      </c>
      <c r="I263" s="299">
        <f t="shared" si="137"/>
        <v>66.16</v>
      </c>
      <c r="J263" s="302">
        <f t="shared" si="138"/>
        <v>1004.3</v>
      </c>
      <c r="K263" s="302">
        <f t="shared" si="139"/>
        <v>1239.18</v>
      </c>
      <c r="L263" s="125"/>
      <c r="M263" s="125"/>
      <c r="N263" s="125"/>
      <c r="O263" s="125"/>
    </row>
    <row r="264" s="86" customFormat="1" ht="15.75" spans="1:15">
      <c r="A264" s="283">
        <v>4</v>
      </c>
      <c r="B264" s="284"/>
      <c r="C264" s="283"/>
      <c r="D264" s="285" t="s">
        <v>90</v>
      </c>
      <c r="E264" s="283"/>
      <c r="F264" s="286"/>
      <c r="G264" s="287"/>
      <c r="H264" s="286"/>
      <c r="I264" s="287"/>
      <c r="J264" s="287"/>
      <c r="K264" s="287">
        <f>SUM(K265:K266)</f>
        <v>49360.99</v>
      </c>
      <c r="L264" s="125"/>
      <c r="M264" s="125"/>
      <c r="N264" s="125"/>
      <c r="O264" s="125"/>
    </row>
    <row r="265" s="86" customFormat="1" ht="47.25" spans="1:15">
      <c r="A265" s="111" t="s">
        <v>91</v>
      </c>
      <c r="B265" s="112" t="s">
        <v>63</v>
      </c>
      <c r="C265" s="112">
        <v>92397</v>
      </c>
      <c r="D265" s="113" t="str">
        <f>VLOOKUP(C265,'[1]SINAPI-SICRO'!A:E,2,0)</f>
        <v>EXECUÇÃO DE PAVIMENTO EM PISO INTERTRAVADO, COM BLOCO RETANGULAR COR NATURAL DE 20 X 10 CM, ESPESSURA 6 CM. AF_10/2022</v>
      </c>
      <c r="E265" s="112" t="str">
        <f>VLOOKUP(C265,'[1]SINAPI-SICRO'!A:E,3,0)</f>
        <v>M2</v>
      </c>
      <c r="F265" s="114">
        <v>641.33</v>
      </c>
      <c r="G265" s="115">
        <f>VLOOKUP(C265,'[1]SINAPI-SICRO'!A:E,5,0)</f>
        <v>61.83</v>
      </c>
      <c r="H265" s="116">
        <f t="shared" ref="H265:H271" si="140">$K$11</f>
        <v>0.2338</v>
      </c>
      <c r="I265" s="299">
        <f t="shared" ref="I265:I271" si="141">ROUND((G265*H265)+G265,2)</f>
        <v>76.29</v>
      </c>
      <c r="J265" s="302">
        <f t="shared" ref="J265:J271" si="142">ROUND(F265*G265,2)</f>
        <v>39653.43</v>
      </c>
      <c r="K265" s="302">
        <f t="shared" ref="K265:K271" si="143">ROUND(F265*I265,2)</f>
        <v>48927.07</v>
      </c>
      <c r="L265" s="125"/>
      <c r="M265" s="125"/>
      <c r="N265" s="125"/>
      <c r="O265" s="125"/>
    </row>
    <row r="266" s="86" customFormat="1" ht="31.5" spans="1:15">
      <c r="A266" s="111" t="s">
        <v>92</v>
      </c>
      <c r="B266" s="112" t="s">
        <v>53</v>
      </c>
      <c r="C266" s="112" t="s">
        <v>95</v>
      </c>
      <c r="D266" s="113" t="str">
        <f>VLOOKUP(C266,[1]COMPOSIÇÕES!B:G,2,0)</f>
        <v>PINTURA DE SINALIZAÇÃO HORIZONTAL PARA RAMPA DE ACESSIBILIDADE</v>
      </c>
      <c r="E266" s="117" t="str">
        <f>VLOOKUP(C266,[1]COMPOSIÇÕES!B:G,3,0)</f>
        <v>M2</v>
      </c>
      <c r="F266" s="114">
        <v>36.1</v>
      </c>
      <c r="G266" s="115">
        <f>VLOOKUP(C266,[1]COMPOSIÇÕES!B:G,6,0)</f>
        <v>9.74</v>
      </c>
      <c r="H266" s="116">
        <f t="shared" si="140"/>
        <v>0.2338</v>
      </c>
      <c r="I266" s="299">
        <f t="shared" si="141"/>
        <v>12.02</v>
      </c>
      <c r="J266" s="302">
        <f t="shared" si="142"/>
        <v>351.61</v>
      </c>
      <c r="K266" s="302">
        <f t="shared" si="143"/>
        <v>433.92</v>
      </c>
      <c r="L266" s="125"/>
      <c r="M266" s="125"/>
      <c r="N266" s="125"/>
      <c r="O266" s="125"/>
    </row>
    <row r="267" s="86" customFormat="1" ht="15.75" spans="1:15">
      <c r="A267" s="283">
        <v>5</v>
      </c>
      <c r="B267" s="284"/>
      <c r="C267" s="283"/>
      <c r="D267" s="285" t="s">
        <v>96</v>
      </c>
      <c r="E267" s="283"/>
      <c r="F267" s="286"/>
      <c r="G267" s="287"/>
      <c r="H267" s="286"/>
      <c r="I267" s="287"/>
      <c r="J267" s="287"/>
      <c r="K267" s="287">
        <f>SUM(K268:K271)</f>
        <v>4779.38</v>
      </c>
      <c r="L267" s="125"/>
      <c r="M267" s="125"/>
      <c r="N267" s="125"/>
      <c r="O267" s="125"/>
    </row>
    <row r="268" s="86" customFormat="1" ht="31.5" spans="1:15">
      <c r="A268" s="111" t="s">
        <v>97</v>
      </c>
      <c r="B268" s="112" t="s">
        <v>53</v>
      </c>
      <c r="C268" s="112" t="s">
        <v>98</v>
      </c>
      <c r="D268" s="113" t="str">
        <f>VLOOKUP(C268,[1]COMPOSIÇÕES!B:G,2,0)</f>
        <v>PLACA ESMALTADA PARA IDENTIFICAÇÃO DE RUA, DIMENSÕES 45X25CM - FORNECIMENTO E INSTALAÇÃO</v>
      </c>
      <c r="E268" s="117" t="str">
        <f>VLOOKUP(C268,[1]COMPOSIÇÕES!B:G,3,0)</f>
        <v>UND</v>
      </c>
      <c r="F268" s="120">
        <v>3</v>
      </c>
      <c r="G268" s="115">
        <f>VLOOKUP(C268,[1]COMPOSIÇÕES!B:G,6,0)</f>
        <v>92.33</v>
      </c>
      <c r="H268" s="116">
        <f t="shared" si="140"/>
        <v>0.2338</v>
      </c>
      <c r="I268" s="115">
        <f t="shared" si="141"/>
        <v>113.92</v>
      </c>
      <c r="J268" s="298">
        <f t="shared" si="142"/>
        <v>276.99</v>
      </c>
      <c r="K268" s="298">
        <f t="shared" si="143"/>
        <v>341.76</v>
      </c>
      <c r="L268" s="125"/>
      <c r="M268" s="125"/>
      <c r="N268" s="125"/>
      <c r="O268" s="125"/>
    </row>
    <row r="269" s="86" customFormat="1" ht="31.5" spans="1:15">
      <c r="A269" s="111" t="s">
        <v>99</v>
      </c>
      <c r="B269" s="112" t="s">
        <v>53</v>
      </c>
      <c r="C269" s="112" t="s">
        <v>100</v>
      </c>
      <c r="D269" s="113" t="str">
        <f>VLOOKUP(C269,[1]COMPOSIÇÕES!B:G,2,0)</f>
        <v>PLACA DE REGULAMENTAÇÃO COM PINTURA REFLETIVA L = 0,25 M - FORNECIMENTO E INSTALAÇÃO</v>
      </c>
      <c r="E269" s="117" t="str">
        <f>VLOOKUP(C269,[1]COMPOSIÇÕES!B:G,3,0)</f>
        <v>UND</v>
      </c>
      <c r="F269" s="120">
        <v>1</v>
      </c>
      <c r="G269" s="115">
        <f>VLOOKUP(C269,[1]COMPOSIÇÕES!B:G,6,0)</f>
        <v>189.33</v>
      </c>
      <c r="H269" s="116">
        <f t="shared" si="140"/>
        <v>0.2338</v>
      </c>
      <c r="I269" s="115">
        <f t="shared" si="141"/>
        <v>233.6</v>
      </c>
      <c r="J269" s="298">
        <f t="shared" si="142"/>
        <v>189.33</v>
      </c>
      <c r="K269" s="298">
        <f t="shared" si="143"/>
        <v>233.6</v>
      </c>
      <c r="L269" s="125"/>
      <c r="M269" s="125"/>
      <c r="N269" s="125"/>
      <c r="O269" s="125"/>
    </row>
    <row r="270" s="86" customFormat="1" ht="31.5" spans="1:15">
      <c r="A270" s="111" t="s">
        <v>101</v>
      </c>
      <c r="B270" s="112" t="s">
        <v>53</v>
      </c>
      <c r="C270" s="112" t="s">
        <v>102</v>
      </c>
      <c r="D270" s="113" t="str">
        <f>VLOOKUP(C270,[1]COMPOSIÇÕES!B:G,2,0)</f>
        <v>PLACA DE REGULAMENTAÇÃO COM PINTURA REFLETIVA Ø = 0,50 M - FORNECIMENTO E INSTALAÇÃO</v>
      </c>
      <c r="E270" s="117" t="str">
        <f>VLOOKUP(C270,[1]COMPOSIÇÕES!B:G,3,0)</f>
        <v>UND</v>
      </c>
      <c r="F270" s="120">
        <v>7</v>
      </c>
      <c r="G270" s="115">
        <f>VLOOKUP(C270,[1]COMPOSIÇÕES!B:G,6,0)</f>
        <v>128.11</v>
      </c>
      <c r="H270" s="116">
        <f t="shared" si="140"/>
        <v>0.2338</v>
      </c>
      <c r="I270" s="115">
        <f t="shared" si="141"/>
        <v>158.06</v>
      </c>
      <c r="J270" s="298">
        <f t="shared" si="142"/>
        <v>896.77</v>
      </c>
      <c r="K270" s="298">
        <f t="shared" si="143"/>
        <v>1106.42</v>
      </c>
      <c r="L270" s="125"/>
      <c r="M270" s="125"/>
      <c r="N270" s="125"/>
      <c r="O270" s="125"/>
    </row>
    <row r="271" s="86" customFormat="1" ht="47.25" spans="1:15">
      <c r="A271" s="111" t="s">
        <v>103</v>
      </c>
      <c r="B271" s="112" t="s">
        <v>53</v>
      </c>
      <c r="C271" s="112" t="s">
        <v>104</v>
      </c>
      <c r="D271" s="113" t="str">
        <f>VLOOKUP(C271,[1]COMPOSIÇÕES!B:G,2,0)</f>
        <v>SUPORTE METÁLICO COM TUBO DE AÇO GALVANIZADO DN 50MM PARA PLACA DE SINALIZAÇÃO - FORNECIMENTO E INSTALAÇÃO</v>
      </c>
      <c r="E271" s="117" t="str">
        <f>VLOOKUP(C271,[1]COMPOSIÇÕES!B:G,3,0)</f>
        <v>UND</v>
      </c>
      <c r="F271" s="120">
        <v>10</v>
      </c>
      <c r="G271" s="115">
        <f>VLOOKUP(C271,[1]COMPOSIÇÕES!B:G,6,0)</f>
        <v>251.06</v>
      </c>
      <c r="H271" s="116">
        <f t="shared" si="140"/>
        <v>0.2338</v>
      </c>
      <c r="I271" s="115">
        <f t="shared" si="141"/>
        <v>309.76</v>
      </c>
      <c r="J271" s="298">
        <f t="shared" si="142"/>
        <v>2510.6</v>
      </c>
      <c r="K271" s="298">
        <f t="shared" si="143"/>
        <v>3097.6</v>
      </c>
      <c r="L271" s="125"/>
      <c r="M271" s="125"/>
      <c r="N271" s="125"/>
      <c r="O271" s="125"/>
    </row>
    <row r="272" s="86" customFormat="1" ht="15.75" spans="1:15">
      <c r="A272" s="283">
        <v>6</v>
      </c>
      <c r="B272" s="284"/>
      <c r="C272" s="283"/>
      <c r="D272" s="285" t="s">
        <v>105</v>
      </c>
      <c r="E272" s="283"/>
      <c r="F272" s="286"/>
      <c r="G272" s="287"/>
      <c r="H272" s="286"/>
      <c r="I272" s="287"/>
      <c r="J272" s="287"/>
      <c r="K272" s="287">
        <f>SUM(K273:K278)</f>
        <v>11079.11</v>
      </c>
      <c r="L272" s="125"/>
      <c r="M272" s="125"/>
      <c r="N272" s="125"/>
      <c r="O272" s="125"/>
    </row>
    <row r="273" s="86" customFormat="1" ht="47.25" spans="1:15">
      <c r="A273" s="111" t="s">
        <v>106</v>
      </c>
      <c r="B273" s="112" t="s">
        <v>53</v>
      </c>
      <c r="C273" s="112" t="s">
        <v>107</v>
      </c>
      <c r="D273" s="113" t="str">
        <f>VLOOKUP(C273,[1]COMPOSIÇÕES!B:G,2,0)</f>
        <v>PEDRA ARGAMASSADA COM CIMENTO E AREIA 1:3 - AREIA E PEDRA DE MÃO COMERCIAL - FORNECIMENTO E ASSENTAMENTO</v>
      </c>
      <c r="E273" s="117" t="str">
        <f>VLOOKUP(C273,[1]COMPOSIÇÕES!B:G,3,0)</f>
        <v>M3</v>
      </c>
      <c r="F273" s="120">
        <v>11.21</v>
      </c>
      <c r="G273" s="115">
        <f>VLOOKUP(C273,[1]COMPOSIÇÕES!B:G,6,0)</f>
        <v>515.16</v>
      </c>
      <c r="H273" s="116">
        <f t="shared" ref="H273:H278" si="144">$K$11</f>
        <v>0.2338</v>
      </c>
      <c r="I273" s="115">
        <f t="shared" ref="I273:I278" si="145">ROUND((G273*H273)+G273,2)</f>
        <v>635.6</v>
      </c>
      <c r="J273" s="298">
        <f t="shared" ref="J273:J278" si="146">ROUND(F273*G273,2)</f>
        <v>5774.94</v>
      </c>
      <c r="K273" s="298">
        <f t="shared" ref="K273:K278" si="147">ROUND(F273*I273,2)</f>
        <v>7125.08</v>
      </c>
      <c r="L273" s="125"/>
      <c r="M273" s="125"/>
      <c r="N273" s="125"/>
      <c r="O273" s="125"/>
    </row>
    <row r="274" s="86" customFormat="1" ht="31.5" spans="1:15">
      <c r="A274" s="111" t="s">
        <v>108</v>
      </c>
      <c r="B274" s="112" t="s">
        <v>63</v>
      </c>
      <c r="C274" s="112">
        <v>96616</v>
      </c>
      <c r="D274" s="113" t="str">
        <f>VLOOKUP(C274,'[1]SINAPI-SICRO'!A:E,2,0)</f>
        <v>LASTRO DE CONCRETO MAGRO, APLICADO EM BLOCOS DE COROAMENTO OU SAPATAS. AF_08/2017</v>
      </c>
      <c r="E274" s="112" t="str">
        <f>VLOOKUP(C274,'[1]SINAPI-SICRO'!A:E,3,0)</f>
        <v>M3</v>
      </c>
      <c r="F274" s="120">
        <v>0.57</v>
      </c>
      <c r="G274" s="115">
        <f>VLOOKUP(C274,'[1]SINAPI-SICRO'!A:E,5,0)</f>
        <v>660.79</v>
      </c>
      <c r="H274" s="116">
        <f t="shared" si="144"/>
        <v>0.2338</v>
      </c>
      <c r="I274" s="115">
        <f t="shared" si="145"/>
        <v>815.28</v>
      </c>
      <c r="J274" s="298">
        <f t="shared" si="146"/>
        <v>376.65</v>
      </c>
      <c r="K274" s="298">
        <f t="shared" si="147"/>
        <v>464.71</v>
      </c>
      <c r="L274" s="125"/>
      <c r="M274" s="125"/>
      <c r="N274" s="125"/>
      <c r="O274" s="125"/>
    </row>
    <row r="275" s="86" customFormat="1" ht="31.5" spans="1:15">
      <c r="A275" s="111" t="s">
        <v>109</v>
      </c>
      <c r="B275" s="112" t="s">
        <v>53</v>
      </c>
      <c r="C275" s="112" t="s">
        <v>110</v>
      </c>
      <c r="D275" s="113" t="str">
        <f>VLOOKUP(C275,[1]COMPOSIÇÕES!B:G,2,0)</f>
        <v>DRENO BARBACÃ DN 100 MM, EXCLUSIVE MATERIAL DRENANTE</v>
      </c>
      <c r="E275" s="117" t="str">
        <f>VLOOKUP(C275,[1]COMPOSIÇÕES!B:G,3,0)</f>
        <v>UND</v>
      </c>
      <c r="F275" s="120">
        <v>13</v>
      </c>
      <c r="G275" s="115">
        <f>VLOOKUP(C275,[1]COMPOSIÇÕES!B:G,6,0)</f>
        <v>27.8</v>
      </c>
      <c r="H275" s="116">
        <f t="shared" si="144"/>
        <v>0.2338</v>
      </c>
      <c r="I275" s="115">
        <f t="shared" si="145"/>
        <v>34.3</v>
      </c>
      <c r="J275" s="298">
        <f t="shared" si="146"/>
        <v>361.4</v>
      </c>
      <c r="K275" s="298">
        <f t="shared" si="147"/>
        <v>445.9</v>
      </c>
      <c r="L275" s="125"/>
      <c r="M275" s="125"/>
      <c r="N275" s="125"/>
      <c r="O275" s="125"/>
    </row>
    <row r="276" s="86" customFormat="1" ht="15.75" spans="1:15">
      <c r="A276" s="111" t="s">
        <v>111</v>
      </c>
      <c r="B276" s="112" t="s">
        <v>53</v>
      </c>
      <c r="C276" s="112" t="s">
        <v>112</v>
      </c>
      <c r="D276" s="113" t="str">
        <f>VLOOKUP(C276,[1]COMPOSIÇÕES!B:G,2,0)</f>
        <v>COLCHÃO DRENANTE COM BRITA</v>
      </c>
      <c r="E276" s="117" t="str">
        <f>VLOOKUP(C276,[1]COMPOSIÇÕES!B:G,3,0)</f>
        <v>M3</v>
      </c>
      <c r="F276" s="120">
        <v>0.43</v>
      </c>
      <c r="G276" s="115">
        <f>VLOOKUP(C276,[1]COMPOSIÇÕES!B:G,6,0)</f>
        <v>216.61</v>
      </c>
      <c r="H276" s="116">
        <f t="shared" si="144"/>
        <v>0.2338</v>
      </c>
      <c r="I276" s="115">
        <f t="shared" si="145"/>
        <v>267.25</v>
      </c>
      <c r="J276" s="298">
        <f t="shared" si="146"/>
        <v>93.14</v>
      </c>
      <c r="K276" s="298">
        <f t="shared" si="147"/>
        <v>114.92</v>
      </c>
      <c r="L276" s="125"/>
      <c r="M276" s="125"/>
      <c r="N276" s="125"/>
      <c r="O276" s="125"/>
    </row>
    <row r="277" s="86" customFormat="1" ht="15.75" spans="1:15">
      <c r="A277" s="111" t="s">
        <v>113</v>
      </c>
      <c r="B277" s="112" t="s">
        <v>53</v>
      </c>
      <c r="C277" s="112" t="s">
        <v>114</v>
      </c>
      <c r="D277" s="113" t="str">
        <f>VLOOKUP(C277,[1]COMPOSIÇÕES!B:G,2,0)</f>
        <v>COLCHÃO DRENANTE COM AREIA</v>
      </c>
      <c r="E277" s="117" t="str">
        <f>VLOOKUP(C277,[1]COMPOSIÇÕES!B:G,3,0)</f>
        <v>M3</v>
      </c>
      <c r="F277" s="120">
        <v>0.43</v>
      </c>
      <c r="G277" s="115">
        <f>VLOOKUP(C277,[1]COMPOSIÇÕES!B:G,6,0)</f>
        <v>241.58</v>
      </c>
      <c r="H277" s="116">
        <f t="shared" si="144"/>
        <v>0.2338</v>
      </c>
      <c r="I277" s="115">
        <f t="shared" si="145"/>
        <v>298.06</v>
      </c>
      <c r="J277" s="298">
        <f t="shared" si="146"/>
        <v>103.88</v>
      </c>
      <c r="K277" s="298">
        <f t="shared" si="147"/>
        <v>128.17</v>
      </c>
      <c r="L277" s="125"/>
      <c r="M277" s="125"/>
      <c r="N277" s="125"/>
      <c r="O277" s="125"/>
    </row>
    <row r="278" s="86" customFormat="1" ht="78.75" spans="1:15">
      <c r="A278" s="111" t="s">
        <v>115</v>
      </c>
      <c r="B278" s="112" t="s">
        <v>63</v>
      </c>
      <c r="C278" s="112">
        <v>99839</v>
      </c>
      <c r="D278" s="113" t="str">
        <f>VLOOKUP(C278,'[1]SINAPI-SICRO'!A:E,2,0)</f>
        <v>GUARDA-CORPO DE AÇO GALVANIZADO DE 1,10M DE ALTURA, MONTANTES TUBULARES DE 1.1/2  ESPAÇADOS DE 1,20M, TRAVESSA SUPERIOR DE 2 , GRADIL FORMADO POR BARRAS CHATAS EM FERRO DE 32X4,8MM, FIXADO COM CHUMBADOR MECÂNICO. AF_04/2019_PS</v>
      </c>
      <c r="E278" s="112" t="str">
        <f>VLOOKUP(C278,'[1]SINAPI-SICRO'!A:E,3,0)</f>
        <v>M</v>
      </c>
      <c r="F278" s="120">
        <v>4.84</v>
      </c>
      <c r="G278" s="115">
        <f>VLOOKUP(C278,'[1]SINAPI-SICRO'!A:E,5,0)</f>
        <v>468.94</v>
      </c>
      <c r="H278" s="116">
        <f t="shared" si="144"/>
        <v>0.2338</v>
      </c>
      <c r="I278" s="115">
        <f t="shared" si="145"/>
        <v>578.58</v>
      </c>
      <c r="J278" s="298">
        <f t="shared" si="146"/>
        <v>2269.67</v>
      </c>
      <c r="K278" s="298">
        <f t="shared" si="147"/>
        <v>2800.33</v>
      </c>
      <c r="L278" s="125"/>
      <c r="M278" s="125"/>
      <c r="N278" s="125"/>
      <c r="O278" s="125"/>
    </row>
    <row r="279" s="86" customFormat="1" ht="15.75" spans="1:15">
      <c r="A279" s="270"/>
      <c r="B279" s="270"/>
      <c r="C279" s="271"/>
      <c r="D279" s="271"/>
      <c r="E279" s="271"/>
      <c r="F279" s="271"/>
      <c r="G279" s="272"/>
      <c r="H279" s="271"/>
      <c r="I279" s="272"/>
      <c r="J279" s="272"/>
      <c r="K279" s="272"/>
      <c r="L279" s="125"/>
      <c r="M279" s="125"/>
      <c r="N279" s="125"/>
      <c r="O279" s="125"/>
    </row>
    <row r="280" s="55" customFormat="1" ht="15.75" spans="1:15">
      <c r="A280" s="273" t="s">
        <v>26</v>
      </c>
      <c r="B280" s="273"/>
      <c r="C280" s="274"/>
      <c r="D280" s="275" t="s">
        <v>152</v>
      </c>
      <c r="E280" s="274"/>
      <c r="F280" s="276"/>
      <c r="G280" s="277"/>
      <c r="H280" s="276"/>
      <c r="I280" s="277"/>
      <c r="J280" s="277"/>
      <c r="K280" s="277">
        <f>SUM(K281,)</f>
        <v>566022.14</v>
      </c>
      <c r="L280" s="300"/>
      <c r="M280" s="300"/>
      <c r="N280" s="300"/>
      <c r="O280" s="300"/>
    </row>
    <row r="281" s="86" customFormat="1" ht="15.75" spans="1:15">
      <c r="A281" s="304" t="s">
        <v>67</v>
      </c>
      <c r="B281" s="304"/>
      <c r="C281" s="305"/>
      <c r="D281" s="306" t="s">
        <v>153</v>
      </c>
      <c r="E281" s="305"/>
      <c r="F281" s="307"/>
      <c r="G281" s="308"/>
      <c r="H281" s="307"/>
      <c r="I281" s="308"/>
      <c r="J281" s="308"/>
      <c r="K281" s="308">
        <f>SUM(K282:K309)/2</f>
        <v>566022.14</v>
      </c>
      <c r="L281" s="125"/>
      <c r="M281" s="125"/>
      <c r="N281" s="125"/>
      <c r="O281" s="125"/>
    </row>
    <row r="282" s="86" customFormat="1" ht="15.75" spans="1:15">
      <c r="A282" s="283">
        <v>1</v>
      </c>
      <c r="B282" s="284"/>
      <c r="C282" s="283"/>
      <c r="D282" s="285" t="s">
        <v>69</v>
      </c>
      <c r="E282" s="283"/>
      <c r="F282" s="286"/>
      <c r="G282" s="287"/>
      <c r="H282" s="286"/>
      <c r="I282" s="287"/>
      <c r="J282" s="287"/>
      <c r="K282" s="287">
        <f>SUM(K283:K288)</f>
        <v>116676.24</v>
      </c>
      <c r="L282" s="125"/>
      <c r="M282" s="125"/>
      <c r="N282" s="125"/>
      <c r="O282" s="125"/>
    </row>
    <row r="283" s="86" customFormat="1" ht="47.25" spans="1:15">
      <c r="A283" s="111" t="s">
        <v>52</v>
      </c>
      <c r="B283" s="112" t="s">
        <v>63</v>
      </c>
      <c r="C283" s="112">
        <v>101116</v>
      </c>
      <c r="D283" s="113" t="str">
        <f>VLOOKUP(C283,'[1]SINAPI-SICRO'!A:E,2,0)</f>
        <v>ESCAVAÇÃO HORIZONTAL EM SOLO DE 1A CATEGORIA COM TRATOR DE ESTEIRAS (170HP/LÂMINA: 5,20M3). AF_07/2020</v>
      </c>
      <c r="E283" s="112" t="str">
        <f>VLOOKUP(C283,'[1]SINAPI-SICRO'!A:E,3,0)</f>
        <v>M3</v>
      </c>
      <c r="F283" s="119">
        <v>1408.68</v>
      </c>
      <c r="G283" s="115">
        <f>VLOOKUP(C283,'[1]SINAPI-SICRO'!A:E,5,0)</f>
        <v>2.27</v>
      </c>
      <c r="H283" s="116">
        <f t="shared" ref="H283:H288" si="148">$K$11</f>
        <v>0.2338</v>
      </c>
      <c r="I283" s="299">
        <f t="shared" ref="I283:I288" si="149">ROUND((G283*H283)+G283,2)</f>
        <v>2.8</v>
      </c>
      <c r="J283" s="302">
        <f t="shared" ref="J283:J288" si="150">ROUND(F283*G283,2)</f>
        <v>3197.7</v>
      </c>
      <c r="K283" s="302">
        <f t="shared" ref="K283:K288" si="151">ROUND(F283*I283,2)</f>
        <v>3944.3</v>
      </c>
      <c r="L283" s="125"/>
      <c r="M283" s="125"/>
      <c r="N283" s="125"/>
      <c r="O283" s="125"/>
    </row>
    <row r="284" s="86" customFormat="1" ht="31.5" spans="1:15">
      <c r="A284" s="111" t="s">
        <v>70</v>
      </c>
      <c r="B284" s="112" t="s">
        <v>63</v>
      </c>
      <c r="C284" s="112">
        <v>100574</v>
      </c>
      <c r="D284" s="113" t="str">
        <f>VLOOKUP(C284,'[1]SINAPI-SICRO'!A:E,2,0)</f>
        <v>ESPALHAMENTO DE MATERIAL COM TRATOR DE ESTEIRAS. AF_11/2019</v>
      </c>
      <c r="E284" s="112" t="str">
        <f>VLOOKUP(C284,'[1]SINAPI-SICRO'!A:E,3,0)</f>
        <v>M3</v>
      </c>
      <c r="F284" s="119">
        <v>36.11</v>
      </c>
      <c r="G284" s="115">
        <f>VLOOKUP(C284,'[1]SINAPI-SICRO'!A:E,5,0)</f>
        <v>1.48</v>
      </c>
      <c r="H284" s="116">
        <f t="shared" si="148"/>
        <v>0.2338</v>
      </c>
      <c r="I284" s="299">
        <f t="shared" si="149"/>
        <v>1.83</v>
      </c>
      <c r="J284" s="302">
        <f t="shared" si="150"/>
        <v>53.44</v>
      </c>
      <c r="K284" s="302">
        <f t="shared" si="151"/>
        <v>66.08</v>
      </c>
      <c r="L284" s="125"/>
      <c r="M284" s="125"/>
      <c r="N284" s="125"/>
      <c r="O284" s="125"/>
    </row>
    <row r="285" s="86" customFormat="1" ht="31.5" spans="1:15">
      <c r="A285" s="111" t="s">
        <v>71</v>
      </c>
      <c r="B285" s="112" t="s">
        <v>53</v>
      </c>
      <c r="C285" s="112" t="s">
        <v>72</v>
      </c>
      <c r="D285" s="113" t="str">
        <f>VLOOKUP(C285,[1]COMPOSIÇÕES!B:G,2,0)</f>
        <v>COMPACTACAO MECANICA A 100% DO PROCTOR INTERMEDIÁRIO - PAVIMENTACAO URBANA</v>
      </c>
      <c r="E285" s="117" t="str">
        <f>VLOOKUP(C285,[1]COMPOSIÇÕES!B:G,3,0)</f>
        <v>M3</v>
      </c>
      <c r="F285" s="119">
        <v>28.89</v>
      </c>
      <c r="G285" s="115">
        <f>VLOOKUP(C285,[1]COMPOSIÇÕES!B:G,6,0)</f>
        <v>7.79</v>
      </c>
      <c r="H285" s="116">
        <f t="shared" si="148"/>
        <v>0.2338</v>
      </c>
      <c r="I285" s="299">
        <f t="shared" si="149"/>
        <v>9.61</v>
      </c>
      <c r="J285" s="302">
        <f t="shared" si="150"/>
        <v>225.05</v>
      </c>
      <c r="K285" s="302">
        <f t="shared" si="151"/>
        <v>277.63</v>
      </c>
      <c r="L285" s="125"/>
      <c r="M285" s="125"/>
      <c r="N285" s="125"/>
      <c r="O285" s="125"/>
    </row>
    <row r="286" s="86" customFormat="1" ht="63" spans="1:15">
      <c r="A286" s="111" t="s">
        <v>73</v>
      </c>
      <c r="B286" s="112" t="s">
        <v>63</v>
      </c>
      <c r="C286" s="112">
        <v>100973</v>
      </c>
      <c r="D286" s="113" t="str">
        <f>VLOOKUP(C286,'[1]SINAPI-SICRO'!A:E,2,0)</f>
        <v>CARGA, MANOBRA E DESCARGA DE SOLOS E MATERIAIS GRANULARES EM CAMINHÃO BASCULANTE 6 M³ - CARGA COM PÁ CARREGADEIRA (CAÇAMBA DE 1,7 A 2,8 M³ / 128 HP) E DESCARGA LIVRE (UNIDADE: M3). AF_07/2020</v>
      </c>
      <c r="E286" s="112" t="str">
        <f>VLOOKUP(C286,'[1]SINAPI-SICRO'!A:E,3,0)</f>
        <v>M3</v>
      </c>
      <c r="F286" s="119">
        <v>1372.57</v>
      </c>
      <c r="G286" s="115">
        <f>VLOOKUP(C286,'[1]SINAPI-SICRO'!A:E,5,0)</f>
        <v>9.32</v>
      </c>
      <c r="H286" s="116">
        <f t="shared" si="148"/>
        <v>0.2338</v>
      </c>
      <c r="I286" s="299">
        <f t="shared" si="149"/>
        <v>11.5</v>
      </c>
      <c r="J286" s="302">
        <f t="shared" si="150"/>
        <v>12792.35</v>
      </c>
      <c r="K286" s="302">
        <f t="shared" si="151"/>
        <v>15784.56</v>
      </c>
      <c r="L286" s="125"/>
      <c r="M286" s="125"/>
      <c r="N286" s="125"/>
      <c r="O286" s="125"/>
    </row>
    <row r="287" s="86" customFormat="1" ht="47.25" spans="1:15">
      <c r="A287" s="111" t="s">
        <v>74</v>
      </c>
      <c r="B287" s="112" t="s">
        <v>63</v>
      </c>
      <c r="C287" s="112">
        <v>97914</v>
      </c>
      <c r="D287" s="113" t="str">
        <f>VLOOKUP(C287,'[1]SINAPI-SICRO'!A:E,2,0)</f>
        <v>TRANSPORTE COM CAMINHÃO BASCULANTE DE 6 M³, EM VIA URBANA PAVIMENTADA, DMT ATÉ 30 KM (UNIDADE: M3XKM). AF_07/2020</v>
      </c>
      <c r="E287" s="112" t="str">
        <f>VLOOKUP(C287,'[1]SINAPI-SICRO'!A:E,3,0)</f>
        <v>M3 X KM</v>
      </c>
      <c r="F287" s="119">
        <v>7000.11</v>
      </c>
      <c r="G287" s="115">
        <f>VLOOKUP(C287,'[1]SINAPI-SICRO'!A:E,5,0)</f>
        <v>3.01</v>
      </c>
      <c r="H287" s="116">
        <f t="shared" si="148"/>
        <v>0.2338</v>
      </c>
      <c r="I287" s="299">
        <f t="shared" si="149"/>
        <v>3.71</v>
      </c>
      <c r="J287" s="302">
        <f t="shared" si="150"/>
        <v>21070.33</v>
      </c>
      <c r="K287" s="302">
        <f t="shared" si="151"/>
        <v>25970.41</v>
      </c>
      <c r="L287" s="125"/>
      <c r="M287" s="125"/>
      <c r="N287" s="125"/>
      <c r="O287" s="125"/>
    </row>
    <row r="288" s="86" customFormat="1" ht="31.5" spans="1:15">
      <c r="A288" s="111" t="s">
        <v>75</v>
      </c>
      <c r="B288" s="112" t="s">
        <v>53</v>
      </c>
      <c r="C288" s="112" t="s">
        <v>122</v>
      </c>
      <c r="D288" s="113" t="str">
        <f>VLOOKUP(C288,[1]COMPOSIÇÕES!B:G,2,0)</f>
        <v>GEOGRELHA UNIDIRECIONAL COM RESISTÊNCIA À TRAÇÃO DE 200 KN/M - FORNECIMENTO E INSTALAÇÃO</v>
      </c>
      <c r="E288" s="117" t="str">
        <f>VLOOKUP(C288,[1]COMPOSIÇÕES!B:G,3,0)</f>
        <v>M2</v>
      </c>
      <c r="F288" s="114">
        <v>1310.45</v>
      </c>
      <c r="G288" s="115">
        <f>VLOOKUP(C288,[1]COMPOSIÇÕES!B:G,6,0)</f>
        <v>43.69</v>
      </c>
      <c r="H288" s="116">
        <f t="shared" si="148"/>
        <v>0.2338</v>
      </c>
      <c r="I288" s="299">
        <f t="shared" si="149"/>
        <v>53.9</v>
      </c>
      <c r="J288" s="302">
        <f t="shared" si="150"/>
        <v>57253.56</v>
      </c>
      <c r="K288" s="302">
        <f t="shared" si="151"/>
        <v>70633.26</v>
      </c>
      <c r="L288" s="125"/>
      <c r="M288" s="125"/>
      <c r="N288" s="125"/>
      <c r="O288" s="125"/>
    </row>
    <row r="289" s="86" customFormat="1" ht="15.75" spans="1:15">
      <c r="A289" s="283">
        <v>2</v>
      </c>
      <c r="B289" s="284"/>
      <c r="C289" s="283"/>
      <c r="D289" s="285" t="s">
        <v>77</v>
      </c>
      <c r="E289" s="283"/>
      <c r="F289" s="286"/>
      <c r="G289" s="287"/>
      <c r="H289" s="286"/>
      <c r="I289" s="287"/>
      <c r="J289" s="287"/>
      <c r="K289" s="287">
        <f>SUM(K290:K292)</f>
        <v>41246.88</v>
      </c>
      <c r="L289" s="125"/>
      <c r="M289" s="125"/>
      <c r="N289" s="125"/>
      <c r="O289" s="125"/>
    </row>
    <row r="290" s="86" customFormat="1" ht="78.75" spans="1:15">
      <c r="A290" s="288" t="s">
        <v>56</v>
      </c>
      <c r="B290" s="112" t="s">
        <v>63</v>
      </c>
      <c r="C290" s="118">
        <v>94273</v>
      </c>
      <c r="D290" s="113" t="str">
        <f>VLOOKUP(C290,'[1]SINAPI-SICRO'!A:E,2,0)</f>
        <v>ASSENTAMENTO DE GUIA (MEIO-FIO) EM TRECHO RETO, CONFECCIONADA EM CONCRETO PRÉ-FABRICADO, DIMENSÕES 100X15X13X30 CM (COMPRIMENTO X BASE INFERIOR X BASE SUPERIOR X ALTURA), PARA VIAS URBANAS (USO VIÁRIO). AF_06/2016</v>
      </c>
      <c r="E290" s="112" t="str">
        <f>VLOOKUP(C290,'[1]SINAPI-SICRO'!A:E,3,0)</f>
        <v>M</v>
      </c>
      <c r="F290" s="119">
        <v>387.82</v>
      </c>
      <c r="G290" s="115">
        <f>VLOOKUP(C290,'[1]SINAPI-SICRO'!A:E,5,0)</f>
        <v>59.55</v>
      </c>
      <c r="H290" s="116">
        <f t="shared" ref="H290:H292" si="152">$K$11</f>
        <v>0.2338</v>
      </c>
      <c r="I290" s="299">
        <f t="shared" ref="I290:I292" si="153">ROUND((G290*H290)+G290,2)</f>
        <v>73.47</v>
      </c>
      <c r="J290" s="302">
        <f t="shared" ref="J290:J292" si="154">ROUND(F290*G290,2)</f>
        <v>23094.68</v>
      </c>
      <c r="K290" s="302">
        <f t="shared" ref="K290:K292" si="155">ROUND(F290*I290,2)</f>
        <v>28493.14</v>
      </c>
      <c r="L290" s="125"/>
      <c r="M290" s="125"/>
      <c r="N290" s="125"/>
      <c r="O290" s="125"/>
    </row>
    <row r="291" s="86" customFormat="1" ht="47.25" spans="1:15">
      <c r="A291" s="288" t="s">
        <v>58</v>
      </c>
      <c r="B291" s="112" t="s">
        <v>63</v>
      </c>
      <c r="C291" s="118">
        <v>94281</v>
      </c>
      <c r="D291" s="113" t="str">
        <f>VLOOKUP(C291,'[1]SINAPI-SICRO'!A:E,2,0)</f>
        <v>EXECUÇÃO DE SARJETA DE CONCRETO USINADO, MOLDADA  IN LOCO  EM TRECHO RETO, 30 CM BASE X 15 CM ALTURA. AF_06/2016</v>
      </c>
      <c r="E291" s="112" t="str">
        <f>VLOOKUP(C291,'[1]SINAPI-SICRO'!A:E,3,0)</f>
        <v>M</v>
      </c>
      <c r="F291" s="119">
        <v>135.98</v>
      </c>
      <c r="G291" s="115">
        <f>VLOOKUP(C291,'[1]SINAPI-SICRO'!A:E,5,0)</f>
        <v>55.02</v>
      </c>
      <c r="H291" s="116">
        <f t="shared" si="152"/>
        <v>0.2338</v>
      </c>
      <c r="I291" s="299">
        <f t="shared" si="153"/>
        <v>67.88</v>
      </c>
      <c r="J291" s="302">
        <f t="shared" si="154"/>
        <v>7481.62</v>
      </c>
      <c r="K291" s="302">
        <f t="shared" si="155"/>
        <v>9230.32</v>
      </c>
      <c r="L291" s="125"/>
      <c r="M291" s="125"/>
      <c r="N291" s="125"/>
      <c r="O291" s="125"/>
    </row>
    <row r="292" s="86" customFormat="1" ht="31.5" spans="1:15">
      <c r="A292" s="288" t="s">
        <v>60</v>
      </c>
      <c r="B292" s="112" t="s">
        <v>53</v>
      </c>
      <c r="C292" s="118" t="s">
        <v>123</v>
      </c>
      <c r="D292" s="113" t="str">
        <f>VLOOKUP(C292,[1]COMPOSIÇÕES!B:G,2,0)</f>
        <v>EXECUÇÃO DE SARJETÃO DE CONCRETO, MOLDADA IN LOCO EM TRECHO RETO, 90 CM BASE X 20 CM ALTURA</v>
      </c>
      <c r="E292" s="117" t="str">
        <f>VLOOKUP(C292,[1]COMPOSIÇÕES!B:G,3,0)</f>
        <v>M</v>
      </c>
      <c r="F292" s="119">
        <v>13.8</v>
      </c>
      <c r="G292" s="115">
        <f>VLOOKUP(C292,[1]COMPOSIÇÕES!B:G,6,0)</f>
        <v>206.94</v>
      </c>
      <c r="H292" s="116">
        <f t="shared" si="152"/>
        <v>0.2338</v>
      </c>
      <c r="I292" s="299">
        <f t="shared" si="153"/>
        <v>255.32</v>
      </c>
      <c r="J292" s="302">
        <f t="shared" si="154"/>
        <v>2855.77</v>
      </c>
      <c r="K292" s="302">
        <f t="shared" si="155"/>
        <v>3523.42</v>
      </c>
      <c r="L292" s="125"/>
      <c r="M292" s="125"/>
      <c r="N292" s="125"/>
      <c r="O292" s="125"/>
    </row>
    <row r="293" s="86" customFormat="1" ht="15.75" spans="1:15">
      <c r="A293" s="283">
        <v>3</v>
      </c>
      <c r="B293" s="284"/>
      <c r="C293" s="283"/>
      <c r="D293" s="285" t="s">
        <v>78</v>
      </c>
      <c r="E293" s="283"/>
      <c r="F293" s="286"/>
      <c r="G293" s="287"/>
      <c r="H293" s="286"/>
      <c r="I293" s="287"/>
      <c r="J293" s="287"/>
      <c r="K293" s="287">
        <f>SUM(K294:K300)</f>
        <v>369031.31</v>
      </c>
      <c r="L293" s="125"/>
      <c r="M293" s="125"/>
      <c r="N293" s="125"/>
      <c r="O293" s="125"/>
    </row>
    <row r="294" s="86" customFormat="1" ht="15.75" spans="1:15">
      <c r="A294" s="111" t="s">
        <v>79</v>
      </c>
      <c r="B294" s="112" t="s">
        <v>53</v>
      </c>
      <c r="C294" s="112" t="s">
        <v>80</v>
      </c>
      <c r="D294" s="113" t="str">
        <f>VLOOKUP(C294,[1]COMPOSIÇÕES!B:G,2,0)</f>
        <v>DEMOLIÇÃO DE PASSEIO EM CONCRETO SIMPLES</v>
      </c>
      <c r="E294" s="117" t="str">
        <f>VLOOKUP(C294,[1]COMPOSIÇÕES!B:G,3,0)</f>
        <v>M3</v>
      </c>
      <c r="F294" s="114">
        <v>4.5</v>
      </c>
      <c r="G294" s="115">
        <f>VLOOKUP(C294,[1]COMPOSIÇÕES!B:G,6,0)</f>
        <v>311.96</v>
      </c>
      <c r="H294" s="116">
        <f t="shared" ref="H294:H300" si="156">$K$11</f>
        <v>0.2338</v>
      </c>
      <c r="I294" s="299">
        <f t="shared" ref="I294:I300" si="157">ROUND((G294*H294)+G294,2)</f>
        <v>384.9</v>
      </c>
      <c r="J294" s="302">
        <f t="shared" ref="J294:J300" si="158">ROUND(F294*G294,2)</f>
        <v>1403.82</v>
      </c>
      <c r="K294" s="302">
        <f t="shared" ref="K294:K300" si="159">ROUND(F294*I294,2)</f>
        <v>1732.05</v>
      </c>
      <c r="L294" s="125"/>
      <c r="M294" s="125"/>
      <c r="N294" s="125"/>
      <c r="O294" s="125"/>
    </row>
    <row r="295" s="86" customFormat="1" ht="63" spans="1:15">
      <c r="A295" s="111" t="s">
        <v>81</v>
      </c>
      <c r="B295" s="112" t="s">
        <v>53</v>
      </c>
      <c r="C295" s="112" t="s">
        <v>82</v>
      </c>
      <c r="D295" s="113" t="str">
        <f>VLOOKUP(C295,[1]COMPOSIÇÕES!B:G,2,0)</f>
        <v>EXECUÇÃO E COMPACTAÇÃO DE REFORÇO DO SUBLEITO COM SOLO-AREIA (70/30) - INCLUSIVE SOLO, AREIA, ESCAVAÇÃO, CARGA E TRANSPORTE, DMT ATÉ 30,0 KM (JAZIDA-OBRA)</v>
      </c>
      <c r="E295" s="117" t="str">
        <f>VLOOKUP(C295,[1]COMPOSIÇÕES!B:G,3,0)</f>
        <v>M3</v>
      </c>
      <c r="F295" s="114">
        <v>634.26</v>
      </c>
      <c r="G295" s="115">
        <f>VLOOKUP(C295,[1]COMPOSIÇÕES!B:G,6,0)</f>
        <v>235.44</v>
      </c>
      <c r="H295" s="116">
        <f t="shared" si="156"/>
        <v>0.2338</v>
      </c>
      <c r="I295" s="299">
        <f t="shared" si="157"/>
        <v>290.49</v>
      </c>
      <c r="J295" s="302">
        <f t="shared" si="158"/>
        <v>149330.17</v>
      </c>
      <c r="K295" s="302">
        <f t="shared" si="159"/>
        <v>184246.19</v>
      </c>
      <c r="L295" s="125"/>
      <c r="M295" s="125"/>
      <c r="N295" s="125"/>
      <c r="O295" s="125"/>
    </row>
    <row r="296" s="86" customFormat="1" ht="47.25" spans="1:15">
      <c r="A296" s="111" t="s">
        <v>83</v>
      </c>
      <c r="B296" s="112" t="s">
        <v>53</v>
      </c>
      <c r="C296" s="112" t="s">
        <v>84</v>
      </c>
      <c r="D296" s="113" t="str">
        <f>VLOOKUP(C296,[1]COMPOSIÇÕES!B:G,2,0)</f>
        <v>EXECUÇÃO E COMPACTAÇÃO DE BASE COM BRITA GRADUADA SIMPLES - INCLUSIVE CARGA, TRANSPORTE E MATERIAL</v>
      </c>
      <c r="E296" s="117" t="str">
        <f>VLOOKUP(C296,[1]COMPOSIÇÕES!B:G,3,0)</f>
        <v>M3</v>
      </c>
      <c r="F296" s="114">
        <v>205.41</v>
      </c>
      <c r="G296" s="115">
        <f>VLOOKUP(C296,[1]COMPOSIÇÕES!B:G,6,0)</f>
        <v>219.63</v>
      </c>
      <c r="H296" s="116">
        <f t="shared" si="156"/>
        <v>0.2338</v>
      </c>
      <c r="I296" s="299">
        <f t="shared" si="157"/>
        <v>270.98</v>
      </c>
      <c r="J296" s="302">
        <f t="shared" si="158"/>
        <v>45114.2</v>
      </c>
      <c r="K296" s="302">
        <f t="shared" si="159"/>
        <v>55662</v>
      </c>
      <c r="L296" s="125"/>
      <c r="M296" s="125"/>
      <c r="N296" s="125"/>
      <c r="O296" s="125"/>
    </row>
    <row r="297" s="86" customFormat="1" ht="47.25" spans="1:15">
      <c r="A297" s="111" t="s">
        <v>85</v>
      </c>
      <c r="B297" s="112" t="s">
        <v>53</v>
      </c>
      <c r="C297" s="112">
        <v>92398</v>
      </c>
      <c r="D297" s="113" t="str">
        <f>VLOOKUP(C297,'[1]SINAPI-SICRO'!A:E,2,0)</f>
        <v>EXECUÇÃO DE PAVIMENTO EM PISO INTERTRAVADO, COM BLOCO RETANGULAR COR NATURAL DE 20 X 10 CM, ESPESSURA 8 CM. AF_10/2022</v>
      </c>
      <c r="E297" s="112" t="str">
        <f>VLOOKUP(C297,'[1]SINAPI-SICRO'!A:E,3,0)</f>
        <v>M2</v>
      </c>
      <c r="F297" s="114">
        <v>1310.45</v>
      </c>
      <c r="G297" s="115">
        <f>VLOOKUP(C297,'[1]SINAPI-SICRO'!A:E,5,0)</f>
        <v>76.35</v>
      </c>
      <c r="H297" s="116">
        <f t="shared" si="156"/>
        <v>0.2338</v>
      </c>
      <c r="I297" s="299">
        <f t="shared" si="157"/>
        <v>94.2</v>
      </c>
      <c r="J297" s="302">
        <f t="shared" si="158"/>
        <v>100052.86</v>
      </c>
      <c r="K297" s="302">
        <f t="shared" si="159"/>
        <v>123444.39</v>
      </c>
      <c r="L297" s="125"/>
      <c r="M297" s="125"/>
      <c r="N297" s="125"/>
      <c r="O297" s="125"/>
    </row>
    <row r="298" s="86" customFormat="1" ht="63" spans="1:15">
      <c r="A298" s="111" t="s">
        <v>86</v>
      </c>
      <c r="B298" s="112" t="s">
        <v>63</v>
      </c>
      <c r="C298" s="112">
        <v>100981</v>
      </c>
      <c r="D298" s="113" t="str">
        <f>VLOOKUP(C298,'[1]SINAPI-SICRO'!A:E,2,0)</f>
        <v>CARGA, MANOBRA E DESCARGA DE ENTULHO EM CAMINHÃO BASCULANTE 6 M³ - CARGA COM ESCAVADEIRA HIDRÁULICA  (CAÇAMBA DE 0,80 M³ / 111 HP) E DESCARGA LIVRE (UNIDADE: M3). AF_07/2020</v>
      </c>
      <c r="E298" s="112" t="str">
        <f>VLOOKUP(C298,'[1]SINAPI-SICRO'!A:E,3,0)</f>
        <v>M3</v>
      </c>
      <c r="F298" s="114">
        <v>5.85</v>
      </c>
      <c r="G298" s="115">
        <f>VLOOKUP(C298,'[1]SINAPI-SICRO'!A:E,5,0)</f>
        <v>9.64</v>
      </c>
      <c r="H298" s="116">
        <f t="shared" si="156"/>
        <v>0.2338</v>
      </c>
      <c r="I298" s="299">
        <f t="shared" si="157"/>
        <v>11.89</v>
      </c>
      <c r="J298" s="302">
        <f t="shared" si="158"/>
        <v>56.39</v>
      </c>
      <c r="K298" s="302">
        <f t="shared" si="159"/>
        <v>69.56</v>
      </c>
      <c r="L298" s="125"/>
      <c r="M298" s="125"/>
      <c r="N298" s="125"/>
      <c r="O298" s="125"/>
    </row>
    <row r="299" s="86" customFormat="1" ht="47.25" spans="1:15">
      <c r="A299" s="111" t="s">
        <v>87</v>
      </c>
      <c r="B299" s="112" t="s">
        <v>63</v>
      </c>
      <c r="C299" s="112">
        <v>97914</v>
      </c>
      <c r="D299" s="113" t="str">
        <f>VLOOKUP(C299,'[1]SINAPI-SICRO'!A:E,2,0)</f>
        <v>TRANSPORTE COM CAMINHÃO BASCULANTE DE 6 M³, EM VIA URBANA PAVIMENTADA, DMT ATÉ 30 KM (UNIDADE: M3XKM). AF_07/2020</v>
      </c>
      <c r="E299" s="112" t="str">
        <f>VLOOKUP(C299,'[1]SINAPI-SICRO'!A:E,3,0)</f>
        <v>M3 X KM</v>
      </c>
      <c r="F299" s="114">
        <v>29.82</v>
      </c>
      <c r="G299" s="115">
        <f>VLOOKUP(C299,'[1]SINAPI-SICRO'!A:E,5,0)</f>
        <v>3.01</v>
      </c>
      <c r="H299" s="116">
        <f t="shared" si="156"/>
        <v>0.2338</v>
      </c>
      <c r="I299" s="299">
        <f t="shared" si="157"/>
        <v>3.71</v>
      </c>
      <c r="J299" s="302">
        <f t="shared" si="158"/>
        <v>89.76</v>
      </c>
      <c r="K299" s="302">
        <f t="shared" si="159"/>
        <v>110.63</v>
      </c>
      <c r="L299" s="125"/>
      <c r="M299" s="125"/>
      <c r="N299" s="125"/>
      <c r="O299" s="125"/>
    </row>
    <row r="300" s="86" customFormat="1" ht="31.5" spans="1:15">
      <c r="A300" s="111" t="s">
        <v>88</v>
      </c>
      <c r="B300" s="112" t="s">
        <v>53</v>
      </c>
      <c r="C300" s="112" t="s">
        <v>89</v>
      </c>
      <c r="D300" s="113" t="str">
        <f>VLOOKUP(C300,[1]COMPOSIÇÕES!B:G,2,0)</f>
        <v>GUIA DE TRAVAMENTO EM CONCRETO PRÉ-FABRICADO, DIMENSÕES 100X15X13X20 CM</v>
      </c>
      <c r="E300" s="117" t="str">
        <f>VLOOKUP(C300,[1]COMPOSIÇÕES!B:G,3,0)</f>
        <v>M</v>
      </c>
      <c r="F300" s="114">
        <v>56.93</v>
      </c>
      <c r="G300" s="115">
        <f>VLOOKUP(C300,[1]COMPOSIÇÕES!B:G,6,0)</f>
        <v>53.62</v>
      </c>
      <c r="H300" s="116">
        <f t="shared" si="156"/>
        <v>0.2338</v>
      </c>
      <c r="I300" s="299">
        <f t="shared" si="157"/>
        <v>66.16</v>
      </c>
      <c r="J300" s="302">
        <f t="shared" si="158"/>
        <v>3052.59</v>
      </c>
      <c r="K300" s="302">
        <f t="shared" si="159"/>
        <v>3766.49</v>
      </c>
      <c r="L300" s="125"/>
      <c r="M300" s="125"/>
      <c r="N300" s="125"/>
      <c r="O300" s="125"/>
    </row>
    <row r="301" s="86" customFormat="1" ht="15.75" spans="1:15">
      <c r="A301" s="283">
        <v>4</v>
      </c>
      <c r="B301" s="284"/>
      <c r="C301" s="283"/>
      <c r="D301" s="285" t="s">
        <v>90</v>
      </c>
      <c r="E301" s="283"/>
      <c r="F301" s="286"/>
      <c r="G301" s="287"/>
      <c r="H301" s="286"/>
      <c r="I301" s="287"/>
      <c r="J301" s="287"/>
      <c r="K301" s="287">
        <f>SUM(K302:K304)</f>
        <v>35577.87</v>
      </c>
      <c r="L301" s="125"/>
      <c r="M301" s="125"/>
      <c r="N301" s="125"/>
      <c r="O301" s="125"/>
    </row>
    <row r="302" s="86" customFormat="1" ht="47.25" spans="1:15">
      <c r="A302" s="111" t="s">
        <v>91</v>
      </c>
      <c r="B302" s="112" t="s">
        <v>63</v>
      </c>
      <c r="C302" s="112">
        <v>92397</v>
      </c>
      <c r="D302" s="113" t="str">
        <f>VLOOKUP(C302,'[1]SINAPI-SICRO'!A:E,2,0)</f>
        <v>EXECUÇÃO DE PAVIMENTO EM PISO INTERTRAVADO, COM BLOCO RETANGULAR COR NATURAL DE 20 X 10 CM, ESPESSURA 6 CM. AF_10/2022</v>
      </c>
      <c r="E302" s="112" t="str">
        <f>VLOOKUP(C302,'[1]SINAPI-SICRO'!A:E,3,0)</f>
        <v>M2</v>
      </c>
      <c r="F302" s="114">
        <v>373.33</v>
      </c>
      <c r="G302" s="115">
        <f>VLOOKUP(C302,'[1]SINAPI-SICRO'!A:E,5,0)</f>
        <v>61.83</v>
      </c>
      <c r="H302" s="116">
        <f t="shared" ref="H302:H304" si="160">$K$11</f>
        <v>0.2338</v>
      </c>
      <c r="I302" s="299">
        <f t="shared" ref="I302:I304" si="161">(G302*H302)+G302</f>
        <v>76.285854</v>
      </c>
      <c r="J302" s="302">
        <f t="shared" ref="J302:J304" si="162">ROUND(F302*G302,2)</f>
        <v>23082.99</v>
      </c>
      <c r="K302" s="302">
        <f t="shared" ref="K302:K304" si="163">ROUND(F302*I302,2)</f>
        <v>28479.8</v>
      </c>
      <c r="L302" s="125"/>
      <c r="M302" s="125"/>
      <c r="N302" s="125"/>
      <c r="O302" s="125"/>
    </row>
    <row r="303" s="86" customFormat="1" ht="78.75" spans="1:15">
      <c r="A303" s="111" t="s">
        <v>92</v>
      </c>
      <c r="B303" s="112" t="s">
        <v>53</v>
      </c>
      <c r="C303" s="112" t="s">
        <v>93</v>
      </c>
      <c r="D303" s="113" t="str">
        <f>VLOOKUP(C303,[1]COMPOSIÇÕES!B:G,2,0)</f>
        <v>RAMPA PARA ACESSO DE P.N.E. EM CONCRETO Fck = 20MPa, DESEMPOLADA, COM PISO EM LAJOTA PRÉ-MOLDADA EM CONCRETO COLORIDO NA COR AMARELA PARA SINALIZAÇÃO TÁTIL DE ALERTA  (COMPRIMENTO 8,00 M X LARGURA VARIÁVEL)</v>
      </c>
      <c r="E303" s="117" t="str">
        <f>VLOOKUP(C303,[1]COMPOSIÇÕES!B:G,3,0)</f>
        <v>M</v>
      </c>
      <c r="F303" s="114">
        <v>10.05</v>
      </c>
      <c r="G303" s="115">
        <f>VLOOKUP(C303,[1]COMPOSIÇÕES!B:G,6,0)</f>
        <v>494.52</v>
      </c>
      <c r="H303" s="116">
        <f t="shared" si="160"/>
        <v>0.2338</v>
      </c>
      <c r="I303" s="299">
        <f t="shared" si="161"/>
        <v>610.138776</v>
      </c>
      <c r="J303" s="302">
        <f t="shared" si="162"/>
        <v>4969.93</v>
      </c>
      <c r="K303" s="302">
        <f t="shared" si="163"/>
        <v>6131.89</v>
      </c>
      <c r="L303" s="125"/>
      <c r="M303" s="125"/>
      <c r="N303" s="125"/>
      <c r="O303" s="125"/>
    </row>
    <row r="304" s="86" customFormat="1" ht="31.5" spans="1:15">
      <c r="A304" s="111" t="s">
        <v>94</v>
      </c>
      <c r="B304" s="112" t="s">
        <v>53</v>
      </c>
      <c r="C304" s="112" t="s">
        <v>95</v>
      </c>
      <c r="D304" s="113" t="str">
        <f>VLOOKUP(C304,[1]COMPOSIÇÕES!B:G,2,0)</f>
        <v>PINTURA DE SINALIZAÇÃO HORIZONTAL PARA RAMPA DE ACESSIBILIDADE</v>
      </c>
      <c r="E304" s="117" t="str">
        <f>VLOOKUP(C304,[1]COMPOSIÇÕES!B:G,3,0)</f>
        <v>M2</v>
      </c>
      <c r="F304" s="114">
        <v>80.4</v>
      </c>
      <c r="G304" s="115">
        <f>VLOOKUP(C304,[1]COMPOSIÇÕES!B:G,6,0)</f>
        <v>9.74</v>
      </c>
      <c r="H304" s="116">
        <f t="shared" si="160"/>
        <v>0.2338</v>
      </c>
      <c r="I304" s="299">
        <f t="shared" si="161"/>
        <v>12.017212</v>
      </c>
      <c r="J304" s="302">
        <f t="shared" si="162"/>
        <v>783.1</v>
      </c>
      <c r="K304" s="302">
        <f t="shared" si="163"/>
        <v>966.18</v>
      </c>
      <c r="L304" s="125"/>
      <c r="M304" s="125"/>
      <c r="N304" s="125"/>
      <c r="O304" s="125"/>
    </row>
    <row r="305" s="86" customFormat="1" ht="15.75" spans="1:15">
      <c r="A305" s="283">
        <v>5</v>
      </c>
      <c r="B305" s="284"/>
      <c r="C305" s="283"/>
      <c r="D305" s="285" t="s">
        <v>96</v>
      </c>
      <c r="E305" s="283"/>
      <c r="F305" s="286"/>
      <c r="G305" s="287"/>
      <c r="H305" s="286"/>
      <c r="I305" s="287"/>
      <c r="J305" s="287"/>
      <c r="K305" s="287">
        <f>SUM(K306:K309)</f>
        <v>3489.84</v>
      </c>
      <c r="L305" s="125"/>
      <c r="M305" s="125"/>
      <c r="N305" s="125"/>
      <c r="O305" s="125"/>
    </row>
    <row r="306" s="86" customFormat="1" ht="31.5" spans="1:15">
      <c r="A306" s="111" t="s">
        <v>97</v>
      </c>
      <c r="B306" s="112" t="s">
        <v>53</v>
      </c>
      <c r="C306" s="112" t="s">
        <v>98</v>
      </c>
      <c r="D306" s="113" t="str">
        <f>VLOOKUP(C306,[1]COMPOSIÇÕES!B:G,2,0)</f>
        <v>PLACA ESMALTADA PARA IDENTIFICAÇÃO DE RUA, DIMENSÕES 45X25CM - FORNECIMENTO E INSTALAÇÃO</v>
      </c>
      <c r="E306" s="117" t="str">
        <f>VLOOKUP(C306,[1]COMPOSIÇÕES!B:G,3,0)</f>
        <v>UND</v>
      </c>
      <c r="F306" s="120">
        <v>4</v>
      </c>
      <c r="G306" s="115">
        <f>VLOOKUP(C306,[1]COMPOSIÇÕES!B:G,6,0)</f>
        <v>92.33</v>
      </c>
      <c r="H306" s="116">
        <f t="shared" ref="H306:H309" si="164">$K$11</f>
        <v>0.2338</v>
      </c>
      <c r="I306" s="115">
        <f t="shared" ref="I306:I309" si="165">ROUND((G306*H306)+G306,2)</f>
        <v>113.92</v>
      </c>
      <c r="J306" s="298">
        <f t="shared" ref="J306:J309" si="166">ROUND(F306*G306,2)</f>
        <v>369.32</v>
      </c>
      <c r="K306" s="298">
        <f t="shared" ref="K306:K309" si="167">ROUND(F306*I306,2)</f>
        <v>455.68</v>
      </c>
      <c r="L306" s="125"/>
      <c r="M306" s="125"/>
      <c r="N306" s="125"/>
      <c r="O306" s="125"/>
    </row>
    <row r="307" s="86" customFormat="1" ht="31.5" spans="1:15">
      <c r="A307" s="111" t="s">
        <v>99</v>
      </c>
      <c r="B307" s="112" t="s">
        <v>53</v>
      </c>
      <c r="C307" s="112" t="s">
        <v>100</v>
      </c>
      <c r="D307" s="113" t="str">
        <f>VLOOKUP(C307,[1]COMPOSIÇÕES!B:G,2,0)</f>
        <v>PLACA DE REGULAMENTAÇÃO COM PINTURA REFLETIVA L = 0,25 M - FORNECIMENTO E INSTALAÇÃO</v>
      </c>
      <c r="E307" s="117" t="str">
        <f>VLOOKUP(C307,[1]COMPOSIÇÕES!B:G,3,0)</f>
        <v>UND</v>
      </c>
      <c r="F307" s="120">
        <v>1</v>
      </c>
      <c r="G307" s="115">
        <f>VLOOKUP(C307,[1]COMPOSIÇÕES!B:G,6,0)</f>
        <v>189.33</v>
      </c>
      <c r="H307" s="116">
        <f t="shared" si="164"/>
        <v>0.2338</v>
      </c>
      <c r="I307" s="115">
        <f t="shared" si="165"/>
        <v>233.6</v>
      </c>
      <c r="J307" s="298">
        <f t="shared" si="166"/>
        <v>189.33</v>
      </c>
      <c r="K307" s="298">
        <f t="shared" si="167"/>
        <v>233.6</v>
      </c>
      <c r="L307" s="125"/>
      <c r="M307" s="125"/>
      <c r="N307" s="125"/>
      <c r="O307" s="125"/>
    </row>
    <row r="308" s="86" customFormat="1" ht="31.5" spans="1:15">
      <c r="A308" s="111" t="s">
        <v>101</v>
      </c>
      <c r="B308" s="112" t="s">
        <v>53</v>
      </c>
      <c r="C308" s="112" t="s">
        <v>102</v>
      </c>
      <c r="D308" s="113" t="str">
        <f>VLOOKUP(C308,[1]COMPOSIÇÕES!B:G,2,0)</f>
        <v>PLACA DE REGULAMENTAÇÃO COM PINTURA REFLETIVA Ø = 0,50 M - FORNECIMENTO E INSTALAÇÃO</v>
      </c>
      <c r="E308" s="117" t="str">
        <f>VLOOKUP(C308,[1]COMPOSIÇÕES!B:G,3,0)</f>
        <v>UND</v>
      </c>
      <c r="F308" s="120">
        <v>4</v>
      </c>
      <c r="G308" s="115">
        <f>VLOOKUP(C308,[1]COMPOSIÇÕES!B:G,6,0)</f>
        <v>128.11</v>
      </c>
      <c r="H308" s="116">
        <f t="shared" si="164"/>
        <v>0.2338</v>
      </c>
      <c r="I308" s="115">
        <f t="shared" si="165"/>
        <v>158.06</v>
      </c>
      <c r="J308" s="298">
        <f t="shared" si="166"/>
        <v>512.44</v>
      </c>
      <c r="K308" s="298">
        <f t="shared" si="167"/>
        <v>632.24</v>
      </c>
      <c r="L308" s="125"/>
      <c r="M308" s="125"/>
      <c r="N308" s="125"/>
      <c r="O308" s="125"/>
    </row>
    <row r="309" s="86" customFormat="1" ht="47.25" spans="1:15">
      <c r="A309" s="111" t="s">
        <v>103</v>
      </c>
      <c r="B309" s="112" t="s">
        <v>53</v>
      </c>
      <c r="C309" s="112" t="s">
        <v>104</v>
      </c>
      <c r="D309" s="113" t="str">
        <f>VLOOKUP(C309,[1]COMPOSIÇÕES!B:G,2,0)</f>
        <v>SUPORTE METÁLICO COM TUBO DE AÇO GALVANIZADO DN 50MM PARA PLACA DE SINALIZAÇÃO - FORNECIMENTO E INSTALAÇÃO</v>
      </c>
      <c r="E309" s="117" t="str">
        <f>VLOOKUP(C309,[1]COMPOSIÇÕES!B:G,3,0)</f>
        <v>UND</v>
      </c>
      <c r="F309" s="120">
        <v>7</v>
      </c>
      <c r="G309" s="115">
        <f>VLOOKUP(C309,[1]COMPOSIÇÕES!B:G,6,0)</f>
        <v>251.06</v>
      </c>
      <c r="H309" s="116">
        <f t="shared" si="164"/>
        <v>0.2338</v>
      </c>
      <c r="I309" s="115">
        <f t="shared" si="165"/>
        <v>309.76</v>
      </c>
      <c r="J309" s="298">
        <f t="shared" si="166"/>
        <v>1757.42</v>
      </c>
      <c r="K309" s="298">
        <f t="shared" si="167"/>
        <v>2168.32</v>
      </c>
      <c r="L309" s="125"/>
      <c r="M309" s="125"/>
      <c r="N309" s="125"/>
      <c r="O309" s="125"/>
    </row>
    <row r="310" s="86" customFormat="1" ht="15.75" spans="1:15">
      <c r="A310" s="270"/>
      <c r="B310" s="270"/>
      <c r="C310" s="271"/>
      <c r="D310" s="271"/>
      <c r="E310" s="271"/>
      <c r="F310" s="271"/>
      <c r="G310" s="272"/>
      <c r="H310" s="271"/>
      <c r="I310" s="272"/>
      <c r="J310" s="272"/>
      <c r="K310" s="272"/>
      <c r="L310" s="125"/>
      <c r="M310" s="125"/>
      <c r="N310" s="125"/>
      <c r="O310" s="125"/>
    </row>
    <row r="311" s="55" customFormat="1" ht="15.75" spans="1:15">
      <c r="A311" s="273" t="s">
        <v>27</v>
      </c>
      <c r="B311" s="273"/>
      <c r="C311" s="274"/>
      <c r="D311" s="275" t="s">
        <v>154</v>
      </c>
      <c r="E311" s="274"/>
      <c r="F311" s="276"/>
      <c r="G311" s="277"/>
      <c r="H311" s="276"/>
      <c r="I311" s="277"/>
      <c r="J311" s="277"/>
      <c r="K311" s="277">
        <f>K312</f>
        <v>58566.54</v>
      </c>
      <c r="L311" s="300"/>
      <c r="M311" s="300"/>
      <c r="N311" s="300"/>
      <c r="O311" s="300"/>
    </row>
    <row r="312" s="86" customFormat="1" ht="15.75" spans="1:15">
      <c r="A312" s="304" t="s">
        <v>67</v>
      </c>
      <c r="B312" s="304"/>
      <c r="C312" s="305"/>
      <c r="D312" s="306" t="s">
        <v>155</v>
      </c>
      <c r="E312" s="305"/>
      <c r="F312" s="307"/>
      <c r="G312" s="308"/>
      <c r="H312" s="307"/>
      <c r="I312" s="308"/>
      <c r="J312" s="308"/>
      <c r="K312" s="308">
        <f>SUM(K313:K342)/2</f>
        <v>58566.54</v>
      </c>
      <c r="L312" s="125"/>
      <c r="M312" s="125"/>
      <c r="N312" s="125"/>
      <c r="O312" s="125"/>
    </row>
    <row r="313" s="86" customFormat="1" ht="15.75" spans="1:15">
      <c r="A313" s="283">
        <v>1</v>
      </c>
      <c r="B313" s="284"/>
      <c r="C313" s="283"/>
      <c r="D313" s="285" t="s">
        <v>69</v>
      </c>
      <c r="E313" s="283"/>
      <c r="F313" s="286"/>
      <c r="G313" s="287"/>
      <c r="H313" s="286"/>
      <c r="I313" s="287"/>
      <c r="J313" s="287"/>
      <c r="K313" s="287">
        <f>SUM(K314:K319)</f>
        <v>14813.44</v>
      </c>
      <c r="L313" s="125"/>
      <c r="M313" s="125"/>
      <c r="N313" s="125"/>
      <c r="O313" s="125"/>
    </row>
    <row r="314" s="86" customFormat="1" ht="47.25" spans="1:15">
      <c r="A314" s="111" t="s">
        <v>52</v>
      </c>
      <c r="B314" s="112" t="s">
        <v>63</v>
      </c>
      <c r="C314" s="112">
        <v>101116</v>
      </c>
      <c r="D314" s="113" t="str">
        <f>VLOOKUP(C314,'[1]SINAPI-SICRO'!A:E,2,0)</f>
        <v>ESCAVAÇÃO HORIZONTAL EM SOLO DE 1A CATEGORIA COM TRATOR DE ESTEIRAS (170HP/LÂMINA: 5,20M3). AF_07/2020</v>
      </c>
      <c r="E314" s="112" t="str">
        <f>VLOOKUP(C314,'[1]SINAPI-SICRO'!A:E,3,0)</f>
        <v>M3</v>
      </c>
      <c r="F314" s="119">
        <v>91.78</v>
      </c>
      <c r="G314" s="115">
        <f>VLOOKUP(C314,'[1]SINAPI-SICRO'!A:E,5,0)</f>
        <v>2.27</v>
      </c>
      <c r="H314" s="116">
        <f t="shared" ref="H314:H319" si="168">$K$11</f>
        <v>0.2338</v>
      </c>
      <c r="I314" s="299">
        <f t="shared" ref="I314:I319" si="169">ROUND((G314*H314)+G314,2)</f>
        <v>2.8</v>
      </c>
      <c r="J314" s="302">
        <f t="shared" ref="J314:J319" si="170">ROUND(F314*G314,2)</f>
        <v>208.34</v>
      </c>
      <c r="K314" s="302">
        <f t="shared" ref="K314:K319" si="171">ROUND(F314*I314,2)</f>
        <v>256.98</v>
      </c>
      <c r="L314" s="125"/>
      <c r="M314" s="125"/>
      <c r="N314" s="125"/>
      <c r="O314" s="125"/>
    </row>
    <row r="315" s="86" customFormat="1" ht="31.5" spans="1:15">
      <c r="A315" s="111" t="s">
        <v>70</v>
      </c>
      <c r="B315" s="112" t="s">
        <v>63</v>
      </c>
      <c r="C315" s="112">
        <v>100574</v>
      </c>
      <c r="D315" s="113" t="str">
        <f>VLOOKUP(C315,'[1]SINAPI-SICRO'!A:E,2,0)</f>
        <v>ESPALHAMENTO DE MATERIAL COM TRATOR DE ESTEIRAS. AF_11/2019</v>
      </c>
      <c r="E315" s="112" t="str">
        <f>VLOOKUP(C315,'[1]SINAPI-SICRO'!A:E,3,0)</f>
        <v>M3</v>
      </c>
      <c r="F315" s="119">
        <v>16.89</v>
      </c>
      <c r="G315" s="115">
        <f>VLOOKUP(C315,'[1]SINAPI-SICRO'!A:E,5,0)</f>
        <v>1.48</v>
      </c>
      <c r="H315" s="116">
        <f t="shared" si="168"/>
        <v>0.2338</v>
      </c>
      <c r="I315" s="299">
        <f t="shared" si="169"/>
        <v>1.83</v>
      </c>
      <c r="J315" s="302">
        <f t="shared" si="170"/>
        <v>25</v>
      </c>
      <c r="K315" s="302">
        <f t="shared" si="171"/>
        <v>30.91</v>
      </c>
      <c r="L315" s="125"/>
      <c r="M315" s="125"/>
      <c r="N315" s="125"/>
      <c r="O315" s="125"/>
    </row>
    <row r="316" s="86" customFormat="1" ht="31.5" spans="1:15">
      <c r="A316" s="111" t="s">
        <v>71</v>
      </c>
      <c r="B316" s="112" t="s">
        <v>53</v>
      </c>
      <c r="C316" s="112" t="s">
        <v>72</v>
      </c>
      <c r="D316" s="113" t="str">
        <f>VLOOKUP(C316,[1]COMPOSIÇÕES!B:G,2,0)</f>
        <v>COMPACTACAO MECANICA A 100% DO PROCTOR INTERMEDIÁRIO - PAVIMENTACAO URBANA</v>
      </c>
      <c r="E316" s="117" t="str">
        <f>VLOOKUP(C316,[1]COMPOSIÇÕES!B:G,3,0)</f>
        <v>M3</v>
      </c>
      <c r="F316" s="119">
        <v>13.51</v>
      </c>
      <c r="G316" s="115">
        <f>VLOOKUP(C316,[1]COMPOSIÇÕES!B:G,6,0)</f>
        <v>7.79</v>
      </c>
      <c r="H316" s="116">
        <f t="shared" si="168"/>
        <v>0.2338</v>
      </c>
      <c r="I316" s="299">
        <f t="shared" si="169"/>
        <v>9.61</v>
      </c>
      <c r="J316" s="302">
        <f t="shared" si="170"/>
        <v>105.24</v>
      </c>
      <c r="K316" s="302">
        <f t="shared" si="171"/>
        <v>129.83</v>
      </c>
      <c r="L316" s="125"/>
      <c r="M316" s="125"/>
      <c r="N316" s="125"/>
      <c r="O316" s="125"/>
    </row>
    <row r="317" s="86" customFormat="1" ht="63" spans="1:15">
      <c r="A317" s="111" t="s">
        <v>73</v>
      </c>
      <c r="B317" s="112" t="s">
        <v>63</v>
      </c>
      <c r="C317" s="112">
        <v>100973</v>
      </c>
      <c r="D317" s="113" t="str">
        <f>VLOOKUP(C317,'[1]SINAPI-SICRO'!A:E,2,0)</f>
        <v>CARGA, MANOBRA E DESCARGA DE SOLOS E MATERIAIS GRANULARES EM CAMINHÃO BASCULANTE 6 M³ - CARGA COM PÁ CARREGADEIRA (CAÇAMBA DE 1,7 A 2,8 M³ / 128 HP) E DESCARGA LIVRE (UNIDADE: M3). AF_07/2020</v>
      </c>
      <c r="E317" s="112" t="str">
        <f>VLOOKUP(C317,'[1]SINAPI-SICRO'!A:E,3,0)</f>
        <v>M3</v>
      </c>
      <c r="F317" s="119">
        <v>74.89</v>
      </c>
      <c r="G317" s="115">
        <f>VLOOKUP(C317,'[1]SINAPI-SICRO'!A:E,5,0)</f>
        <v>9.32</v>
      </c>
      <c r="H317" s="116">
        <f t="shared" si="168"/>
        <v>0.2338</v>
      </c>
      <c r="I317" s="299">
        <f t="shared" si="169"/>
        <v>11.5</v>
      </c>
      <c r="J317" s="302">
        <f t="shared" si="170"/>
        <v>697.97</v>
      </c>
      <c r="K317" s="302">
        <f t="shared" si="171"/>
        <v>861.24</v>
      </c>
      <c r="L317" s="125"/>
      <c r="M317" s="125"/>
      <c r="N317" s="125"/>
      <c r="O317" s="125"/>
    </row>
    <row r="318" s="86" customFormat="1" ht="47.25" spans="1:15">
      <c r="A318" s="111" t="s">
        <v>74</v>
      </c>
      <c r="B318" s="112" t="s">
        <v>63</v>
      </c>
      <c r="C318" s="112">
        <v>97914</v>
      </c>
      <c r="D318" s="113" t="str">
        <f>VLOOKUP(C318,'[1]SINAPI-SICRO'!A:E,2,0)</f>
        <v>TRANSPORTE COM CAMINHÃO BASCULANTE DE 6 M³, EM VIA URBANA PAVIMENTADA, DMT ATÉ 30 KM (UNIDADE: M3XKM). AF_07/2020</v>
      </c>
      <c r="E318" s="112" t="str">
        <f>VLOOKUP(C318,'[1]SINAPI-SICRO'!A:E,3,0)</f>
        <v>M3 X KM</v>
      </c>
      <c r="F318" s="119">
        <v>134.8</v>
      </c>
      <c r="G318" s="115">
        <f>VLOOKUP(C318,'[1]SINAPI-SICRO'!A:E,5,0)</f>
        <v>3.01</v>
      </c>
      <c r="H318" s="116">
        <f t="shared" si="168"/>
        <v>0.2338</v>
      </c>
      <c r="I318" s="299">
        <f t="shared" si="169"/>
        <v>3.71</v>
      </c>
      <c r="J318" s="302">
        <f t="shared" si="170"/>
        <v>405.75</v>
      </c>
      <c r="K318" s="302">
        <f t="shared" si="171"/>
        <v>500.11</v>
      </c>
      <c r="L318" s="125"/>
      <c r="M318" s="125"/>
      <c r="N318" s="125"/>
      <c r="O318" s="125"/>
    </row>
    <row r="319" s="86" customFormat="1" ht="31.5" spans="1:15">
      <c r="A319" s="111" t="s">
        <v>75</v>
      </c>
      <c r="B319" s="112" t="s">
        <v>53</v>
      </c>
      <c r="C319" s="112" t="s">
        <v>76</v>
      </c>
      <c r="D319" s="113" t="str">
        <f>VLOOKUP(C319,[1]COMPOSIÇÕES!B:G,2,0)</f>
        <v>GEOGRELHA UNIDIRECIONAL COM RESISTÊNCIA À TRAÇÃO DE 400 KN/M - FORNECIMENTO E INSTALAÇÃO</v>
      </c>
      <c r="E319" s="117" t="str">
        <f>VLOOKUP(C319,[1]COMPOSIÇÕES!B:G,3,0)</f>
        <v>M2</v>
      </c>
      <c r="F319" s="114">
        <v>126.4</v>
      </c>
      <c r="G319" s="115">
        <f>VLOOKUP(C319,[1]COMPOSIÇÕES!B:G,6,0)</f>
        <v>83.58</v>
      </c>
      <c r="H319" s="116">
        <f t="shared" si="168"/>
        <v>0.2338</v>
      </c>
      <c r="I319" s="299">
        <f t="shared" si="169"/>
        <v>103.12</v>
      </c>
      <c r="J319" s="302">
        <f t="shared" si="170"/>
        <v>10564.51</v>
      </c>
      <c r="K319" s="302">
        <f t="shared" si="171"/>
        <v>13034.37</v>
      </c>
      <c r="L319" s="125"/>
      <c r="M319" s="125"/>
      <c r="N319" s="125"/>
      <c r="O319" s="125"/>
    </row>
    <row r="320" s="86" customFormat="1" ht="15.75" spans="1:15">
      <c r="A320" s="283">
        <v>2</v>
      </c>
      <c r="B320" s="284"/>
      <c r="C320" s="283"/>
      <c r="D320" s="285" t="s">
        <v>77</v>
      </c>
      <c r="E320" s="283"/>
      <c r="F320" s="286"/>
      <c r="G320" s="287"/>
      <c r="H320" s="286"/>
      <c r="I320" s="287"/>
      <c r="J320" s="287"/>
      <c r="K320" s="287">
        <f>SUM(K321:K326)</f>
        <v>12634.42</v>
      </c>
      <c r="L320" s="125"/>
      <c r="M320" s="125"/>
      <c r="N320" s="125"/>
      <c r="O320" s="125"/>
    </row>
    <row r="321" s="86" customFormat="1" ht="78.75" spans="1:15">
      <c r="A321" s="288" t="s">
        <v>56</v>
      </c>
      <c r="B321" s="112" t="s">
        <v>63</v>
      </c>
      <c r="C321" s="118">
        <v>94273</v>
      </c>
      <c r="D321" s="113" t="str">
        <f>VLOOKUP(C321,'[1]SINAPI-SICRO'!A:E,2,0)</f>
        <v>ASSENTAMENTO DE GUIA (MEIO-FIO) EM TRECHO RETO, CONFECCIONADA EM CONCRETO PRÉ-FABRICADO, DIMENSÕES 100X15X13X30 CM (COMPRIMENTO X BASE INFERIOR X BASE SUPERIOR X ALTURA), PARA VIAS URBANAS (USO VIÁRIO). AF_06/2016</v>
      </c>
      <c r="E321" s="112" t="str">
        <f>VLOOKUP(C321,'[1]SINAPI-SICRO'!A:E,3,0)</f>
        <v>M</v>
      </c>
      <c r="F321" s="119">
        <v>97.08</v>
      </c>
      <c r="G321" s="115">
        <f>VLOOKUP(C321,'[1]SINAPI-SICRO'!A:E,5,0)</f>
        <v>59.55</v>
      </c>
      <c r="H321" s="116">
        <f t="shared" ref="H321:H326" si="172">$K$11</f>
        <v>0.2338</v>
      </c>
      <c r="I321" s="299">
        <f t="shared" ref="I321:I326" si="173">ROUND((G321*H321)+G321,2)</f>
        <v>73.47</v>
      </c>
      <c r="J321" s="302">
        <f t="shared" ref="J321:J326" si="174">ROUND(F321*G321,2)</f>
        <v>5781.11</v>
      </c>
      <c r="K321" s="302">
        <f t="shared" ref="K321:K326" si="175">ROUND(F321*I321,2)</f>
        <v>7132.47</v>
      </c>
      <c r="L321" s="125"/>
      <c r="M321" s="125"/>
      <c r="N321" s="125"/>
      <c r="O321" s="125"/>
    </row>
    <row r="322" s="86" customFormat="1" ht="47.25" spans="1:15">
      <c r="A322" s="288" t="s">
        <v>58</v>
      </c>
      <c r="B322" s="112" t="s">
        <v>63</v>
      </c>
      <c r="C322" s="118">
        <v>94281</v>
      </c>
      <c r="D322" s="113" t="str">
        <f>VLOOKUP(C322,'[1]SINAPI-SICRO'!A:E,2,0)</f>
        <v>EXECUÇÃO DE SARJETA DE CONCRETO USINADO, MOLDADA  IN LOCO  EM TRECHO RETO, 30 CM BASE X 15 CM ALTURA. AF_06/2016</v>
      </c>
      <c r="E322" s="112" t="str">
        <f>VLOOKUP(C322,'[1]SINAPI-SICRO'!A:E,3,0)</f>
        <v>M</v>
      </c>
      <c r="F322" s="119">
        <v>47.4</v>
      </c>
      <c r="G322" s="115">
        <f>VLOOKUP(C322,'[1]SINAPI-SICRO'!A:E,5,0)</f>
        <v>55.02</v>
      </c>
      <c r="H322" s="116">
        <f t="shared" si="172"/>
        <v>0.2338</v>
      </c>
      <c r="I322" s="299">
        <f t="shared" si="173"/>
        <v>67.88</v>
      </c>
      <c r="J322" s="302">
        <f t="shared" si="174"/>
        <v>2607.95</v>
      </c>
      <c r="K322" s="302">
        <f t="shared" si="175"/>
        <v>3217.51</v>
      </c>
      <c r="L322" s="125"/>
      <c r="M322" s="125"/>
      <c r="N322" s="125"/>
      <c r="O322" s="125"/>
    </row>
    <row r="323" s="86" customFormat="1" ht="31.5" spans="1:15">
      <c r="A323" s="288" t="s">
        <v>60</v>
      </c>
      <c r="B323" s="112" t="s">
        <v>53</v>
      </c>
      <c r="C323" s="118" t="s">
        <v>123</v>
      </c>
      <c r="D323" s="113" t="str">
        <f>VLOOKUP(C323,[1]COMPOSIÇÕES!B:G,2,0)</f>
        <v>EXECUÇÃO DE SARJETÃO DE CONCRETO, MOLDADA IN LOCO EM TRECHO RETO, 90 CM BASE X 20 CM ALTURA</v>
      </c>
      <c r="E323" s="117" t="str">
        <f>VLOOKUP(C323,[1]COMPOSIÇÕES!B:G,3,0)</f>
        <v>M</v>
      </c>
      <c r="F323" s="119">
        <v>8.67</v>
      </c>
      <c r="G323" s="115">
        <f>VLOOKUP(C323,[1]COMPOSIÇÕES!B:G,6,0)</f>
        <v>206.94</v>
      </c>
      <c r="H323" s="116">
        <f t="shared" si="172"/>
        <v>0.2338</v>
      </c>
      <c r="I323" s="299">
        <f t="shared" si="173"/>
        <v>255.32</v>
      </c>
      <c r="J323" s="302">
        <f t="shared" si="174"/>
        <v>1794.17</v>
      </c>
      <c r="K323" s="302">
        <f t="shared" si="175"/>
        <v>2213.62</v>
      </c>
      <c r="L323" s="125"/>
      <c r="M323" s="125"/>
      <c r="N323" s="125"/>
      <c r="O323" s="125"/>
    </row>
    <row r="324" s="86" customFormat="1" ht="15.75" spans="1:15">
      <c r="A324" s="288" t="s">
        <v>62</v>
      </c>
      <c r="B324" s="112" t="s">
        <v>53</v>
      </c>
      <c r="C324" s="118" t="s">
        <v>156</v>
      </c>
      <c r="D324" s="113" t="str">
        <f>VLOOKUP(C324,[1]COMPOSIÇÕES!B:G,2,0)</f>
        <v>DEMOLIÇÃO DE MEIO-FIO EXISTENTE</v>
      </c>
      <c r="E324" s="117" t="str">
        <f>VLOOKUP(C324,[1]COMPOSIÇÕES!B:G,3,0)</f>
        <v>M</v>
      </c>
      <c r="F324" s="119">
        <v>10.19</v>
      </c>
      <c r="G324" s="115">
        <f>VLOOKUP(C324,[1]COMPOSIÇÕES!B:G,6,0)</f>
        <v>4.79</v>
      </c>
      <c r="H324" s="116">
        <f t="shared" si="172"/>
        <v>0.2338</v>
      </c>
      <c r="I324" s="299">
        <f t="shared" si="173"/>
        <v>5.91</v>
      </c>
      <c r="J324" s="302">
        <f t="shared" si="174"/>
        <v>48.81</v>
      </c>
      <c r="K324" s="302">
        <f t="shared" si="175"/>
        <v>60.22</v>
      </c>
      <c r="L324" s="125"/>
      <c r="M324" s="125"/>
      <c r="N324" s="125"/>
      <c r="O324" s="125"/>
    </row>
    <row r="325" s="86" customFormat="1" ht="63" spans="1:15">
      <c r="A325" s="288" t="s">
        <v>64</v>
      </c>
      <c r="B325" s="112" t="s">
        <v>63</v>
      </c>
      <c r="C325" s="112">
        <v>100981</v>
      </c>
      <c r="D325" s="113" t="str">
        <f>VLOOKUP(C325,'[1]SINAPI-SICRO'!A:E,2,0)</f>
        <v>CARGA, MANOBRA E DESCARGA DE ENTULHO EM CAMINHÃO BASCULANTE 6 M³ - CARGA COM ESCAVADEIRA HIDRÁULICA  (CAÇAMBA DE 0,80 M³ / 111 HP) E DESCARGA LIVRE (UNIDADE: M3). AF_07/2020</v>
      </c>
      <c r="E325" s="112" t="str">
        <f>VLOOKUP(C325,'[1]SINAPI-SICRO'!A:E,3,0)</f>
        <v>M3</v>
      </c>
      <c r="F325" s="114">
        <v>0.57</v>
      </c>
      <c r="G325" s="115">
        <f>VLOOKUP(C325,'[1]SINAPI-SICRO'!A:E,5,0)</f>
        <v>9.64</v>
      </c>
      <c r="H325" s="116">
        <f t="shared" si="172"/>
        <v>0.2338</v>
      </c>
      <c r="I325" s="299">
        <f t="shared" si="173"/>
        <v>11.89</v>
      </c>
      <c r="J325" s="302">
        <f t="shared" si="174"/>
        <v>5.49</v>
      </c>
      <c r="K325" s="302">
        <f t="shared" si="175"/>
        <v>6.78</v>
      </c>
      <c r="L325" s="125"/>
      <c r="M325" s="125"/>
      <c r="N325" s="125"/>
      <c r="O325" s="125"/>
    </row>
    <row r="326" s="86" customFormat="1" ht="47.25" spans="1:15">
      <c r="A326" s="288" t="s">
        <v>65</v>
      </c>
      <c r="B326" s="112" t="s">
        <v>63</v>
      </c>
      <c r="C326" s="112">
        <v>97914</v>
      </c>
      <c r="D326" s="113" t="str">
        <f>VLOOKUP(C326,'[1]SINAPI-SICRO'!A:E,2,0)</f>
        <v>TRANSPORTE COM CAMINHÃO BASCULANTE DE 6 M³, EM VIA URBANA PAVIMENTADA, DMT ATÉ 30 KM (UNIDADE: M3XKM). AF_07/2020</v>
      </c>
      <c r="E326" s="112" t="str">
        <f>VLOOKUP(C326,'[1]SINAPI-SICRO'!A:E,3,0)</f>
        <v>M3 X KM</v>
      </c>
      <c r="F326" s="114">
        <v>1.03</v>
      </c>
      <c r="G326" s="115">
        <f>VLOOKUP(C326,'[1]SINAPI-SICRO'!A:E,5,0)</f>
        <v>3.01</v>
      </c>
      <c r="H326" s="116">
        <f t="shared" si="172"/>
        <v>0.2338</v>
      </c>
      <c r="I326" s="299">
        <f t="shared" si="173"/>
        <v>3.71</v>
      </c>
      <c r="J326" s="302">
        <f t="shared" si="174"/>
        <v>3.1</v>
      </c>
      <c r="K326" s="302">
        <f t="shared" si="175"/>
        <v>3.82</v>
      </c>
      <c r="L326" s="125"/>
      <c r="M326" s="125"/>
      <c r="N326" s="125"/>
      <c r="O326" s="125"/>
    </row>
    <row r="327" s="86" customFormat="1" ht="15.75" spans="1:15">
      <c r="A327" s="283">
        <v>3</v>
      </c>
      <c r="B327" s="284"/>
      <c r="C327" s="283"/>
      <c r="D327" s="285" t="s">
        <v>78</v>
      </c>
      <c r="E327" s="283"/>
      <c r="F327" s="286"/>
      <c r="G327" s="287"/>
      <c r="H327" s="286"/>
      <c r="I327" s="287"/>
      <c r="J327" s="287"/>
      <c r="K327" s="287">
        <f>SUM(K328:K331)</f>
        <v>18687.5</v>
      </c>
      <c r="L327" s="125"/>
      <c r="M327" s="125"/>
      <c r="N327" s="125"/>
      <c r="O327" s="125"/>
    </row>
    <row r="328" s="86" customFormat="1" ht="31.5" spans="1:15">
      <c r="A328" s="111" t="s">
        <v>79</v>
      </c>
      <c r="B328" s="112" t="s">
        <v>63</v>
      </c>
      <c r="C328" s="112">
        <v>100576</v>
      </c>
      <c r="D328" s="113" t="str">
        <f>VLOOKUP(C328,'[1]SINAPI-SICRO'!A:E,2,0)</f>
        <v>REGULARIZAÇÃO E COMPACTAÇÃO DE SUBLEITO DE SOLO  PREDOMINANTEMENTE ARGILOSO. AF_11/2019</v>
      </c>
      <c r="E328" s="112" t="str">
        <f>VLOOKUP(C328,'[1]SINAPI-SICRO'!A:E,3,0)</f>
        <v>M2</v>
      </c>
      <c r="F328" s="114">
        <v>156.87</v>
      </c>
      <c r="G328" s="115">
        <f>VLOOKUP(C328,'[1]SINAPI-SICRO'!A:E,5,0)</f>
        <v>2.7</v>
      </c>
      <c r="H328" s="116">
        <f t="shared" ref="H328:H331" si="176">$K$11</f>
        <v>0.2338</v>
      </c>
      <c r="I328" s="299">
        <f t="shared" ref="I328:I331" si="177">ROUND((G328*H328)+G328,2)</f>
        <v>3.33</v>
      </c>
      <c r="J328" s="302">
        <f t="shared" ref="J328:J331" si="178">ROUND(F328*G328,2)</f>
        <v>423.55</v>
      </c>
      <c r="K328" s="302">
        <f t="shared" ref="K328:K331" si="179">ROUND(F328*I328,2)</f>
        <v>522.38</v>
      </c>
      <c r="L328" s="125"/>
      <c r="M328" s="125"/>
      <c r="N328" s="125"/>
      <c r="O328" s="125"/>
    </row>
    <row r="329" s="86" customFormat="1" ht="47.25" spans="1:15">
      <c r="A329" s="111" t="s">
        <v>81</v>
      </c>
      <c r="B329" s="112" t="s">
        <v>53</v>
      </c>
      <c r="C329" s="112" t="s">
        <v>84</v>
      </c>
      <c r="D329" s="113" t="str">
        <f>VLOOKUP(C329,[1]COMPOSIÇÕES!B:G,2,0)</f>
        <v>EXECUÇÃO E COMPACTAÇÃO DE BASE COM BRITA GRADUADA SIMPLES - INCLUSIVE CARGA, TRANSPORTE E MATERIAL</v>
      </c>
      <c r="E329" s="117" t="str">
        <f>VLOOKUP(C329,[1]COMPOSIÇÕES!B:G,3,0)</f>
        <v>M3</v>
      </c>
      <c r="F329" s="114">
        <v>20.48</v>
      </c>
      <c r="G329" s="115">
        <f>VLOOKUP(C329,[1]COMPOSIÇÕES!B:G,6,0)</f>
        <v>219.63</v>
      </c>
      <c r="H329" s="116">
        <f t="shared" si="176"/>
        <v>0.2338</v>
      </c>
      <c r="I329" s="299">
        <f t="shared" si="177"/>
        <v>270.98</v>
      </c>
      <c r="J329" s="302">
        <f t="shared" si="178"/>
        <v>4498.02</v>
      </c>
      <c r="K329" s="302">
        <f t="shared" si="179"/>
        <v>5549.67</v>
      </c>
      <c r="L329" s="125"/>
      <c r="M329" s="125"/>
      <c r="N329" s="125"/>
      <c r="O329" s="125"/>
    </row>
    <row r="330" s="86" customFormat="1" ht="47.25" spans="1:15">
      <c r="A330" s="111" t="s">
        <v>83</v>
      </c>
      <c r="B330" s="112" t="s">
        <v>53</v>
      </c>
      <c r="C330" s="112">
        <v>92398</v>
      </c>
      <c r="D330" s="113" t="str">
        <f>VLOOKUP(C330,'[1]SINAPI-SICRO'!A:E,2,0)</f>
        <v>EXECUÇÃO DE PAVIMENTO EM PISO INTERTRAVADO, COM BLOCO RETANGULAR COR NATURAL DE 20 X 10 CM, ESPESSURA 8 CM. AF_10/2022</v>
      </c>
      <c r="E330" s="112" t="str">
        <f>VLOOKUP(C330,'[1]SINAPI-SICRO'!A:E,3,0)</f>
        <v>M2</v>
      </c>
      <c r="F330" s="114">
        <v>126.4</v>
      </c>
      <c r="G330" s="115">
        <f>VLOOKUP(C330,'[1]SINAPI-SICRO'!A:E,5,0)</f>
        <v>76.35</v>
      </c>
      <c r="H330" s="116">
        <f t="shared" si="176"/>
        <v>0.2338</v>
      </c>
      <c r="I330" s="299">
        <f t="shared" si="177"/>
        <v>94.2</v>
      </c>
      <c r="J330" s="302">
        <f t="shared" si="178"/>
        <v>9650.64</v>
      </c>
      <c r="K330" s="302">
        <f t="shared" si="179"/>
        <v>11906.88</v>
      </c>
      <c r="L330" s="125"/>
      <c r="M330" s="125"/>
      <c r="N330" s="125"/>
      <c r="O330" s="125"/>
    </row>
    <row r="331" s="86" customFormat="1" ht="31.5" spans="1:15">
      <c r="A331" s="111" t="s">
        <v>85</v>
      </c>
      <c r="B331" s="112" t="s">
        <v>53</v>
      </c>
      <c r="C331" s="112" t="s">
        <v>89</v>
      </c>
      <c r="D331" s="113" t="str">
        <f>VLOOKUP(C331,[1]COMPOSIÇÕES!B:G,2,0)</f>
        <v>GUIA DE TRAVAMENTO EM CONCRETO PRÉ-FABRICADO, DIMENSÕES 100X15X13X20 CM</v>
      </c>
      <c r="E331" s="117" t="str">
        <f>VLOOKUP(C331,[1]COMPOSIÇÕES!B:G,3,0)</f>
        <v>M</v>
      </c>
      <c r="F331" s="114">
        <v>10.71</v>
      </c>
      <c r="G331" s="115">
        <f>VLOOKUP(C331,[1]COMPOSIÇÕES!B:G,6,0)</f>
        <v>53.62</v>
      </c>
      <c r="H331" s="116">
        <f t="shared" si="176"/>
        <v>0.2338</v>
      </c>
      <c r="I331" s="299">
        <f t="shared" si="177"/>
        <v>66.16</v>
      </c>
      <c r="J331" s="302">
        <f t="shared" si="178"/>
        <v>574.27</v>
      </c>
      <c r="K331" s="302">
        <f t="shared" si="179"/>
        <v>708.57</v>
      </c>
      <c r="L331" s="125"/>
      <c r="M331" s="125"/>
      <c r="N331" s="125"/>
      <c r="O331" s="125"/>
    </row>
    <row r="332" s="86" customFormat="1" ht="15.75" spans="1:15">
      <c r="A332" s="283">
        <v>4</v>
      </c>
      <c r="B332" s="284"/>
      <c r="C332" s="283"/>
      <c r="D332" s="285" t="s">
        <v>90</v>
      </c>
      <c r="E332" s="283"/>
      <c r="F332" s="286"/>
      <c r="G332" s="287"/>
      <c r="H332" s="286"/>
      <c r="I332" s="287"/>
      <c r="J332" s="287"/>
      <c r="K332" s="287">
        <f>SUM(K333:K337)</f>
        <v>9876.98</v>
      </c>
      <c r="L332" s="125"/>
      <c r="M332" s="125"/>
      <c r="N332" s="125"/>
      <c r="O332" s="125"/>
    </row>
    <row r="333" s="86" customFormat="1" ht="47.25" spans="1:15">
      <c r="A333" s="111" t="s">
        <v>91</v>
      </c>
      <c r="B333" s="112" t="s">
        <v>63</v>
      </c>
      <c r="C333" s="112">
        <v>92397</v>
      </c>
      <c r="D333" s="113" t="str">
        <f>VLOOKUP(C333,'[1]SINAPI-SICRO'!A:E,2,0)</f>
        <v>EXECUÇÃO DE PAVIMENTO EM PISO INTERTRAVADO, COM BLOCO RETANGULAR COR NATURAL DE 20 X 10 CM, ESPESSURA 6 CM. AF_10/2022</v>
      </c>
      <c r="E333" s="112" t="str">
        <f>VLOOKUP(C333,'[1]SINAPI-SICRO'!A:E,3,0)</f>
        <v>M2</v>
      </c>
      <c r="F333" s="114">
        <v>91.67</v>
      </c>
      <c r="G333" s="115">
        <f>VLOOKUP(C333,'[1]SINAPI-SICRO'!A:E,5,0)</f>
        <v>61.83</v>
      </c>
      <c r="H333" s="116">
        <f t="shared" ref="H333:H337" si="180">$K$11</f>
        <v>0.2338</v>
      </c>
      <c r="I333" s="299">
        <f t="shared" ref="I333:I337" si="181">ROUND((G333*H333)+G333,2)</f>
        <v>76.29</v>
      </c>
      <c r="J333" s="302">
        <f t="shared" ref="J333:J337" si="182">ROUND(F333*G333,2)</f>
        <v>5667.96</v>
      </c>
      <c r="K333" s="302">
        <f t="shared" ref="K333:K337" si="183">ROUND(F333*I333,2)</f>
        <v>6993.5</v>
      </c>
      <c r="L333" s="125"/>
      <c r="M333" s="125"/>
      <c r="N333" s="125"/>
      <c r="O333" s="125"/>
    </row>
    <row r="334" s="86" customFormat="1" ht="78.75" spans="1:15">
      <c r="A334" s="111" t="s">
        <v>92</v>
      </c>
      <c r="B334" s="112" t="s">
        <v>53</v>
      </c>
      <c r="C334" s="112" t="s">
        <v>157</v>
      </c>
      <c r="D334" s="113" t="str">
        <f>VLOOKUP(C334,[1]COMPOSIÇÕES!B:G,2,0)</f>
        <v>RAMPA PARA ACESSO DE P.N.E. EM CONCRETO Fck = 20MPa, DESEMPOLADA, COM PISO EM LAJOTA PRÉ-MOLDADA EM CONCRETO COLORIDO NA COR AMARELA PARA SINALIZAÇÃO TÁTIL DE ALERTA  (COMPRIMENTO 8,00 M X LARGURA 1,20 M)</v>
      </c>
      <c r="E334" s="117" t="str">
        <f>VLOOKUP(C334,[1]COMPOSIÇÕES!B:G,3,0)</f>
        <v>UND</v>
      </c>
      <c r="F334" s="114">
        <v>2</v>
      </c>
      <c r="G334" s="115">
        <f>VLOOKUP(C334,[1]COMPOSIÇÕES!B:G,6,0)</f>
        <v>522.02</v>
      </c>
      <c r="H334" s="116">
        <f t="shared" si="180"/>
        <v>0.2338</v>
      </c>
      <c r="I334" s="299">
        <f t="shared" si="181"/>
        <v>644.07</v>
      </c>
      <c r="J334" s="302">
        <f t="shared" si="182"/>
        <v>1044.04</v>
      </c>
      <c r="K334" s="302">
        <f t="shared" si="183"/>
        <v>1288.14</v>
      </c>
      <c r="L334" s="125"/>
      <c r="M334" s="125"/>
      <c r="N334" s="125"/>
      <c r="O334" s="125"/>
    </row>
    <row r="335" s="86" customFormat="1" ht="78.75" spans="1:15">
      <c r="A335" s="111" t="s">
        <v>94</v>
      </c>
      <c r="B335" s="112" t="s">
        <v>53</v>
      </c>
      <c r="C335" s="112" t="s">
        <v>93</v>
      </c>
      <c r="D335" s="113" t="str">
        <f>VLOOKUP(C335,[1]COMPOSIÇÕES!B:G,2,0)</f>
        <v>RAMPA PARA ACESSO DE P.N.E. EM CONCRETO Fck = 20MPa, DESEMPOLADA, COM PISO EM LAJOTA PRÉ-MOLDADA EM CONCRETO COLORIDO NA COR AMARELA PARA SINALIZAÇÃO TÁTIL DE ALERTA  (COMPRIMENTO 8,00 M X LARGURA VARIÁVEL)</v>
      </c>
      <c r="E335" s="117" t="str">
        <f>VLOOKUP(C335,[1]COMPOSIÇÕES!B:G,3,0)</f>
        <v>M</v>
      </c>
      <c r="F335" s="114">
        <v>1.65</v>
      </c>
      <c r="G335" s="115">
        <f>VLOOKUP(C335,[1]COMPOSIÇÕES!B:G,6,0)</f>
        <v>494.52</v>
      </c>
      <c r="H335" s="116">
        <f t="shared" si="180"/>
        <v>0.2338</v>
      </c>
      <c r="I335" s="299">
        <f t="shared" si="181"/>
        <v>610.14</v>
      </c>
      <c r="J335" s="302">
        <f t="shared" si="182"/>
        <v>815.96</v>
      </c>
      <c r="K335" s="302">
        <f t="shared" si="183"/>
        <v>1006.73</v>
      </c>
      <c r="L335" s="125"/>
      <c r="M335" s="125"/>
      <c r="N335" s="125"/>
      <c r="O335" s="125"/>
    </row>
    <row r="336" s="86" customFormat="1" ht="31.5" spans="1:15">
      <c r="A336" s="111" t="s">
        <v>158</v>
      </c>
      <c r="B336" s="112" t="s">
        <v>53</v>
      </c>
      <c r="C336" s="112" t="s">
        <v>95</v>
      </c>
      <c r="D336" s="113" t="str">
        <f>VLOOKUP(C336,[1]COMPOSIÇÕES!B:G,2,0)</f>
        <v>PINTURA DE SINALIZAÇÃO HORIZONTAL PARA RAMPA DE ACESSIBILIDADE</v>
      </c>
      <c r="E336" s="117" t="str">
        <f>VLOOKUP(C336,[1]COMPOSIÇÕES!B:G,3,0)</f>
        <v>M2</v>
      </c>
      <c r="F336" s="114">
        <v>13.2</v>
      </c>
      <c r="G336" s="115">
        <f>VLOOKUP(C336,[1]COMPOSIÇÕES!B:G,6,0)</f>
        <v>9.74</v>
      </c>
      <c r="H336" s="116">
        <f t="shared" si="180"/>
        <v>0.2338</v>
      </c>
      <c r="I336" s="299">
        <f t="shared" si="181"/>
        <v>12.02</v>
      </c>
      <c r="J336" s="302">
        <f t="shared" si="182"/>
        <v>128.57</v>
      </c>
      <c r="K336" s="302">
        <f t="shared" si="183"/>
        <v>158.66</v>
      </c>
      <c r="L336" s="125"/>
      <c r="M336" s="125"/>
      <c r="N336" s="125"/>
      <c r="O336" s="125"/>
    </row>
    <row r="337" s="86" customFormat="1" ht="47.25" spans="1:15">
      <c r="A337" s="111" t="s">
        <v>159</v>
      </c>
      <c r="B337" s="112" t="s">
        <v>53</v>
      </c>
      <c r="C337" s="112" t="s">
        <v>160</v>
      </c>
      <c r="D337" s="113" t="str">
        <f>VLOOKUP(C337,[1]COMPOSIÇÕES!B:G,2,0)</f>
        <v>PISO TATIL DIRECIONAL E/OU ALERTA, DE CONCRETO, NA COR AMARELA, PARA PNE, DIMENSÕES 20X20, ASSENTADO SOBRE ARGAMASSA</v>
      </c>
      <c r="E337" s="117" t="str">
        <f>VLOOKUP(C337,[1]COMPOSIÇÕES!B:G,3,0)</f>
        <v>M2</v>
      </c>
      <c r="F337" s="114">
        <v>3.2</v>
      </c>
      <c r="G337" s="115">
        <f>VLOOKUP(C337,[1]COMPOSIÇÕES!B:G,6,0)</f>
        <v>108.9</v>
      </c>
      <c r="H337" s="116">
        <f t="shared" si="180"/>
        <v>0.2338</v>
      </c>
      <c r="I337" s="299">
        <f t="shared" si="181"/>
        <v>134.36</v>
      </c>
      <c r="J337" s="302">
        <f t="shared" si="182"/>
        <v>348.48</v>
      </c>
      <c r="K337" s="302">
        <f t="shared" si="183"/>
        <v>429.95</v>
      </c>
      <c r="L337" s="125"/>
      <c r="M337" s="125"/>
      <c r="N337" s="125"/>
      <c r="O337" s="125"/>
    </row>
    <row r="338" s="86" customFormat="1" ht="15.75" spans="1:15">
      <c r="A338" s="283">
        <v>5</v>
      </c>
      <c r="B338" s="284"/>
      <c r="C338" s="283"/>
      <c r="D338" s="285" t="s">
        <v>96</v>
      </c>
      <c r="E338" s="283"/>
      <c r="F338" s="286"/>
      <c r="G338" s="287"/>
      <c r="H338" s="286"/>
      <c r="I338" s="287"/>
      <c r="J338" s="287"/>
      <c r="K338" s="287">
        <f>SUM(K339:K342)</f>
        <v>2554.2</v>
      </c>
      <c r="L338" s="125"/>
      <c r="M338" s="125"/>
      <c r="N338" s="125"/>
      <c r="O338" s="125"/>
    </row>
    <row r="339" s="86" customFormat="1" ht="31.5" spans="1:15">
      <c r="A339" s="111" t="s">
        <v>97</v>
      </c>
      <c r="B339" s="112" t="s">
        <v>53</v>
      </c>
      <c r="C339" s="112" t="s">
        <v>98</v>
      </c>
      <c r="D339" s="113" t="str">
        <f>VLOOKUP(C339,[1]COMPOSIÇÕES!B:G,2,0)</f>
        <v>PLACA ESMALTADA PARA IDENTIFICAÇÃO DE RUA, DIMENSÕES 45X25CM - FORNECIMENTO E INSTALAÇÃO</v>
      </c>
      <c r="E339" s="117" t="str">
        <f>VLOOKUP(C339,[1]COMPOSIÇÕES!B:G,3,0)</f>
        <v>UND</v>
      </c>
      <c r="F339" s="120">
        <v>4</v>
      </c>
      <c r="G339" s="115">
        <f>VLOOKUP(C339,[1]COMPOSIÇÕES!B:G,6,0)</f>
        <v>92.33</v>
      </c>
      <c r="H339" s="116">
        <f t="shared" ref="H339:H342" si="184">$K$11</f>
        <v>0.2338</v>
      </c>
      <c r="I339" s="115">
        <f t="shared" ref="I339:I342" si="185">ROUND((G339*H339)+G339,2)</f>
        <v>113.92</v>
      </c>
      <c r="J339" s="298">
        <f t="shared" ref="J339:J342" si="186">ROUND(F339*G339,2)</f>
        <v>369.32</v>
      </c>
      <c r="K339" s="298">
        <f t="shared" ref="K339:K342" si="187">ROUND(F339*I339,2)</f>
        <v>455.68</v>
      </c>
      <c r="L339" s="125"/>
      <c r="M339" s="125"/>
      <c r="N339" s="125"/>
      <c r="O339" s="125"/>
    </row>
    <row r="340" s="86" customFormat="1" ht="31.5" spans="1:15">
      <c r="A340" s="111" t="s">
        <v>99</v>
      </c>
      <c r="B340" s="112" t="s">
        <v>53</v>
      </c>
      <c r="C340" s="112" t="s">
        <v>100</v>
      </c>
      <c r="D340" s="113" t="str">
        <f>VLOOKUP(C340,[1]COMPOSIÇÕES!B:G,2,0)</f>
        <v>PLACA DE REGULAMENTAÇÃO COM PINTURA REFLETIVA L = 0,25 M - FORNECIMENTO E INSTALAÇÃO</v>
      </c>
      <c r="E340" s="117" t="str">
        <f>VLOOKUP(C340,[1]COMPOSIÇÕES!B:G,3,0)</f>
        <v>UND</v>
      </c>
      <c r="F340" s="120">
        <v>1</v>
      </c>
      <c r="G340" s="115">
        <f>VLOOKUP(C340,[1]COMPOSIÇÕES!B:G,6,0)</f>
        <v>189.33</v>
      </c>
      <c r="H340" s="116">
        <f t="shared" si="184"/>
        <v>0.2338</v>
      </c>
      <c r="I340" s="115">
        <f t="shared" si="185"/>
        <v>233.6</v>
      </c>
      <c r="J340" s="298">
        <f t="shared" si="186"/>
        <v>189.33</v>
      </c>
      <c r="K340" s="298">
        <f t="shared" si="187"/>
        <v>233.6</v>
      </c>
      <c r="L340" s="125"/>
      <c r="M340" s="125"/>
      <c r="N340" s="125"/>
      <c r="O340" s="125"/>
    </row>
    <row r="341" s="86" customFormat="1" ht="31.5" spans="1:15">
      <c r="A341" s="111" t="s">
        <v>101</v>
      </c>
      <c r="B341" s="112" t="s">
        <v>53</v>
      </c>
      <c r="C341" s="112" t="s">
        <v>102</v>
      </c>
      <c r="D341" s="113" t="str">
        <f>VLOOKUP(C341,[1]COMPOSIÇÕES!B:G,2,0)</f>
        <v>PLACA DE REGULAMENTAÇÃO COM PINTURA REFLETIVA Ø = 0,50 M - FORNECIMENTO E INSTALAÇÃO</v>
      </c>
      <c r="E341" s="117" t="str">
        <f>VLOOKUP(C341,[1]COMPOSIÇÕES!B:G,3,0)</f>
        <v>UND</v>
      </c>
      <c r="F341" s="120">
        <v>2</v>
      </c>
      <c r="G341" s="115">
        <f>VLOOKUP(C341,[1]COMPOSIÇÕES!B:G,6,0)</f>
        <v>128.11</v>
      </c>
      <c r="H341" s="116">
        <f t="shared" si="184"/>
        <v>0.2338</v>
      </c>
      <c r="I341" s="115">
        <f t="shared" si="185"/>
        <v>158.06</v>
      </c>
      <c r="J341" s="298">
        <f t="shared" si="186"/>
        <v>256.22</v>
      </c>
      <c r="K341" s="298">
        <f t="shared" si="187"/>
        <v>316.12</v>
      </c>
      <c r="L341" s="125"/>
      <c r="M341" s="125"/>
      <c r="N341" s="125"/>
      <c r="O341" s="125"/>
    </row>
    <row r="342" s="86" customFormat="1" ht="47.25" spans="1:15">
      <c r="A342" s="111" t="s">
        <v>103</v>
      </c>
      <c r="B342" s="112" t="s">
        <v>53</v>
      </c>
      <c r="C342" s="112" t="s">
        <v>104</v>
      </c>
      <c r="D342" s="113" t="str">
        <f>VLOOKUP(C342,[1]COMPOSIÇÕES!B:G,2,0)</f>
        <v>SUPORTE METÁLICO COM TUBO DE AÇO GALVANIZADO DN 50MM PARA PLACA DE SINALIZAÇÃO - FORNECIMENTO E INSTALAÇÃO</v>
      </c>
      <c r="E342" s="117" t="str">
        <f>VLOOKUP(C342,[1]COMPOSIÇÕES!B:G,3,0)</f>
        <v>UND</v>
      </c>
      <c r="F342" s="120">
        <v>5</v>
      </c>
      <c r="G342" s="115">
        <f>VLOOKUP(C342,[1]COMPOSIÇÕES!B:G,6,0)</f>
        <v>251.06</v>
      </c>
      <c r="H342" s="116">
        <f t="shared" si="184"/>
        <v>0.2338</v>
      </c>
      <c r="I342" s="115">
        <f t="shared" si="185"/>
        <v>309.76</v>
      </c>
      <c r="J342" s="298">
        <f t="shared" si="186"/>
        <v>1255.3</v>
      </c>
      <c r="K342" s="298">
        <f t="shared" si="187"/>
        <v>1548.8</v>
      </c>
      <c r="L342" s="125"/>
      <c r="M342" s="125"/>
      <c r="N342" s="125"/>
      <c r="O342" s="125"/>
    </row>
    <row r="343" s="86" customFormat="1" ht="15.75" spans="1:15">
      <c r="A343" s="270"/>
      <c r="B343" s="270"/>
      <c r="C343" s="271"/>
      <c r="D343" s="271"/>
      <c r="E343" s="271"/>
      <c r="F343" s="271"/>
      <c r="G343" s="272"/>
      <c r="H343" s="271"/>
      <c r="I343" s="272"/>
      <c r="J343" s="272"/>
      <c r="K343" s="272"/>
      <c r="L343" s="125"/>
      <c r="M343" s="125"/>
      <c r="N343" s="125"/>
      <c r="O343" s="125"/>
    </row>
    <row r="344" s="55" customFormat="1" ht="15.75" spans="1:15">
      <c r="A344" s="273" t="s">
        <v>28</v>
      </c>
      <c r="B344" s="273"/>
      <c r="C344" s="274"/>
      <c r="D344" s="275" t="s">
        <v>161</v>
      </c>
      <c r="E344" s="274"/>
      <c r="F344" s="276"/>
      <c r="G344" s="277"/>
      <c r="H344" s="276"/>
      <c r="I344" s="277"/>
      <c r="J344" s="277"/>
      <c r="K344" s="277">
        <f>K345</f>
        <v>742042.16</v>
      </c>
      <c r="L344" s="300"/>
      <c r="M344" s="300"/>
      <c r="N344" s="300"/>
      <c r="O344" s="300"/>
    </row>
    <row r="345" s="86" customFormat="1" ht="15.75" spans="1:15">
      <c r="A345" s="304" t="s">
        <v>67</v>
      </c>
      <c r="B345" s="304"/>
      <c r="C345" s="305"/>
      <c r="D345" s="306" t="s">
        <v>162</v>
      </c>
      <c r="E345" s="305"/>
      <c r="F345" s="307"/>
      <c r="G345" s="308"/>
      <c r="H345" s="307"/>
      <c r="I345" s="308"/>
      <c r="J345" s="308"/>
      <c r="K345" s="308">
        <f>SUM(K346:K387)/2</f>
        <v>742042.16</v>
      </c>
      <c r="L345" s="125"/>
      <c r="M345" s="125"/>
      <c r="N345" s="125"/>
      <c r="O345" s="125"/>
    </row>
    <row r="346" s="86" customFormat="1" ht="15.75" spans="1:15">
      <c r="A346" s="283">
        <v>1</v>
      </c>
      <c r="B346" s="284"/>
      <c r="C346" s="283"/>
      <c r="D346" s="285" t="s">
        <v>69</v>
      </c>
      <c r="E346" s="283"/>
      <c r="F346" s="286"/>
      <c r="G346" s="287"/>
      <c r="H346" s="286"/>
      <c r="I346" s="287"/>
      <c r="J346" s="287"/>
      <c r="K346" s="287">
        <f>SUM(K347:K353)</f>
        <v>136022.91</v>
      </c>
      <c r="L346" s="125"/>
      <c r="M346" s="125"/>
      <c r="N346" s="125"/>
      <c r="O346" s="125"/>
    </row>
    <row r="347" s="86" customFormat="1" ht="47.25" spans="1:15">
      <c r="A347" s="111" t="s">
        <v>52</v>
      </c>
      <c r="B347" s="112" t="s">
        <v>63</v>
      </c>
      <c r="C347" s="112">
        <v>101116</v>
      </c>
      <c r="D347" s="113" t="str">
        <f>VLOOKUP(C347,'[1]SINAPI-SICRO'!A:E,2,0)</f>
        <v>ESCAVAÇÃO HORIZONTAL EM SOLO DE 1A CATEGORIA COM TRATOR DE ESTEIRAS (170HP/LÂMINA: 5,20M3). AF_07/2020</v>
      </c>
      <c r="E347" s="112" t="str">
        <f>VLOOKUP(C347,'[1]SINAPI-SICRO'!A:E,3,0)</f>
        <v>M3</v>
      </c>
      <c r="F347" s="119">
        <v>1114.12</v>
      </c>
      <c r="G347" s="115">
        <f>VLOOKUP(C347,'[1]SINAPI-SICRO'!A:E,5,0)</f>
        <v>2.27</v>
      </c>
      <c r="H347" s="116">
        <f t="shared" ref="H347:H353" si="188">$K$11</f>
        <v>0.2338</v>
      </c>
      <c r="I347" s="299">
        <f t="shared" ref="I347:I353" si="189">ROUND((G347*H347)+G347,2)</f>
        <v>2.8</v>
      </c>
      <c r="J347" s="302">
        <f t="shared" ref="J347:J353" si="190">ROUND(F347*G347,2)</f>
        <v>2529.05</v>
      </c>
      <c r="K347" s="302">
        <f t="shared" ref="K347:K353" si="191">ROUND(F347*I347,2)</f>
        <v>3119.54</v>
      </c>
      <c r="L347" s="125"/>
      <c r="M347" s="125"/>
      <c r="N347" s="125"/>
      <c r="O347" s="125"/>
    </row>
    <row r="348" s="86" customFormat="1" ht="31.5" spans="1:15">
      <c r="A348" s="111" t="s">
        <v>70</v>
      </c>
      <c r="B348" s="112" t="s">
        <v>63</v>
      </c>
      <c r="C348" s="112">
        <v>100574</v>
      </c>
      <c r="D348" s="113" t="str">
        <f>VLOOKUP(C348,'[1]SINAPI-SICRO'!A:E,2,0)</f>
        <v>ESPALHAMENTO DE MATERIAL COM TRATOR DE ESTEIRAS. AF_11/2019</v>
      </c>
      <c r="E348" s="112" t="str">
        <f>VLOOKUP(C348,'[1]SINAPI-SICRO'!A:E,3,0)</f>
        <v>M3</v>
      </c>
      <c r="F348" s="119">
        <v>80.7</v>
      </c>
      <c r="G348" s="115">
        <f>VLOOKUP(C348,'[1]SINAPI-SICRO'!A:E,5,0)</f>
        <v>1.48</v>
      </c>
      <c r="H348" s="116">
        <f t="shared" si="188"/>
        <v>0.2338</v>
      </c>
      <c r="I348" s="299">
        <f t="shared" si="189"/>
        <v>1.83</v>
      </c>
      <c r="J348" s="302">
        <f t="shared" si="190"/>
        <v>119.44</v>
      </c>
      <c r="K348" s="302">
        <f t="shared" si="191"/>
        <v>147.68</v>
      </c>
      <c r="L348" s="125"/>
      <c r="M348" s="125"/>
      <c r="N348" s="125"/>
      <c r="O348" s="125"/>
    </row>
    <row r="349" s="86" customFormat="1" ht="31.5" spans="1:15">
      <c r="A349" s="111" t="s">
        <v>71</v>
      </c>
      <c r="B349" s="112" t="s">
        <v>53</v>
      </c>
      <c r="C349" s="112" t="s">
        <v>72</v>
      </c>
      <c r="D349" s="113" t="str">
        <f>VLOOKUP(C349,[1]COMPOSIÇÕES!B:G,2,0)</f>
        <v>COMPACTACAO MECANICA A 100% DO PROCTOR INTERMEDIÁRIO - PAVIMENTACAO URBANA</v>
      </c>
      <c r="E349" s="117" t="str">
        <f>VLOOKUP(C349,[1]COMPOSIÇÕES!B:G,3,0)</f>
        <v>M3</v>
      </c>
      <c r="F349" s="119">
        <v>64.56</v>
      </c>
      <c r="G349" s="115">
        <f>VLOOKUP(C349,[1]COMPOSIÇÕES!B:G,6,0)</f>
        <v>7.79</v>
      </c>
      <c r="H349" s="116">
        <f t="shared" si="188"/>
        <v>0.2338</v>
      </c>
      <c r="I349" s="299">
        <f t="shared" si="189"/>
        <v>9.61</v>
      </c>
      <c r="J349" s="302">
        <f t="shared" si="190"/>
        <v>502.92</v>
      </c>
      <c r="K349" s="302">
        <f t="shared" si="191"/>
        <v>620.42</v>
      </c>
      <c r="L349" s="125"/>
      <c r="M349" s="125"/>
      <c r="N349" s="125"/>
      <c r="O349" s="125"/>
    </row>
    <row r="350" s="86" customFormat="1" ht="63" spans="1:15">
      <c r="A350" s="111" t="s">
        <v>73</v>
      </c>
      <c r="B350" s="112" t="s">
        <v>63</v>
      </c>
      <c r="C350" s="112">
        <v>100973</v>
      </c>
      <c r="D350" s="113" t="str">
        <f>VLOOKUP(C350,'[1]SINAPI-SICRO'!A:E,2,0)</f>
        <v>CARGA, MANOBRA E DESCARGA DE SOLOS E MATERIAIS GRANULARES EM CAMINHÃO BASCULANTE 6 M³ - CARGA COM PÁ CARREGADEIRA (CAÇAMBA DE 1,7 A 2,8 M³ / 128 HP) E DESCARGA LIVRE (UNIDADE: M3). AF_07/2020</v>
      </c>
      <c r="E350" s="112" t="str">
        <f>VLOOKUP(C350,'[1]SINAPI-SICRO'!A:E,3,0)</f>
        <v>M3</v>
      </c>
      <c r="F350" s="119">
        <v>1033.42</v>
      </c>
      <c r="G350" s="115">
        <f>VLOOKUP(C350,'[1]SINAPI-SICRO'!A:E,5,0)</f>
        <v>9.32</v>
      </c>
      <c r="H350" s="116">
        <f t="shared" si="188"/>
        <v>0.2338</v>
      </c>
      <c r="I350" s="299">
        <f t="shared" si="189"/>
        <v>11.5</v>
      </c>
      <c r="J350" s="302">
        <f t="shared" si="190"/>
        <v>9631.47</v>
      </c>
      <c r="K350" s="302">
        <f t="shared" si="191"/>
        <v>11884.33</v>
      </c>
      <c r="L350" s="125"/>
      <c r="M350" s="125"/>
      <c r="N350" s="125"/>
      <c r="O350" s="125"/>
    </row>
    <row r="351" s="86" customFormat="1" ht="47.25" spans="1:15">
      <c r="A351" s="111" t="s">
        <v>74</v>
      </c>
      <c r="B351" s="112" t="s">
        <v>63</v>
      </c>
      <c r="C351" s="112">
        <v>97914</v>
      </c>
      <c r="D351" s="113" t="str">
        <f>VLOOKUP(C351,'[1]SINAPI-SICRO'!A:E,2,0)</f>
        <v>TRANSPORTE COM CAMINHÃO BASCULANTE DE 6 M³, EM VIA URBANA PAVIMENTADA, DMT ATÉ 30 KM (UNIDADE: M3XKM). AF_07/2020</v>
      </c>
      <c r="E351" s="112" t="str">
        <f>VLOOKUP(C351,'[1]SINAPI-SICRO'!A:E,3,0)</f>
        <v>M3 X KM</v>
      </c>
      <c r="F351" s="119">
        <v>2480.21</v>
      </c>
      <c r="G351" s="115">
        <f>VLOOKUP(C351,'[1]SINAPI-SICRO'!A:E,5,0)</f>
        <v>3.01</v>
      </c>
      <c r="H351" s="116">
        <f t="shared" si="188"/>
        <v>0.2338</v>
      </c>
      <c r="I351" s="299">
        <f t="shared" si="189"/>
        <v>3.71</v>
      </c>
      <c r="J351" s="302">
        <f t="shared" si="190"/>
        <v>7465.43</v>
      </c>
      <c r="K351" s="302">
        <f t="shared" si="191"/>
        <v>9201.58</v>
      </c>
      <c r="L351" s="125"/>
      <c r="M351" s="125"/>
      <c r="N351" s="125"/>
      <c r="O351" s="125"/>
    </row>
    <row r="352" s="86" customFormat="1" ht="31.5" spans="1:15">
      <c r="A352" s="111" t="s">
        <v>75</v>
      </c>
      <c r="B352" s="112" t="s">
        <v>53</v>
      </c>
      <c r="C352" s="112" t="s">
        <v>122</v>
      </c>
      <c r="D352" s="113" t="str">
        <f>VLOOKUP(C352,[1]COMPOSIÇÕES!B:G,2,0)</f>
        <v>GEOGRELHA UNIDIRECIONAL COM RESISTÊNCIA À TRAÇÃO DE 200 KN/M - FORNECIMENTO E INSTALAÇÃO</v>
      </c>
      <c r="E352" s="117" t="str">
        <f>VLOOKUP(C352,[1]COMPOSIÇÕES!B:G,3,0)</f>
        <v>M2</v>
      </c>
      <c r="F352" s="119">
        <f>(107.82*6.1)+(42.86*5.1)+(80.54*5.1)</f>
        <v>1287.042</v>
      </c>
      <c r="G352" s="115">
        <f>VLOOKUP(C352,[1]COMPOSIÇÕES!B:G,6,0)</f>
        <v>43.69</v>
      </c>
      <c r="H352" s="116">
        <f t="shared" si="188"/>
        <v>0.2338</v>
      </c>
      <c r="I352" s="299">
        <f t="shared" si="189"/>
        <v>53.9</v>
      </c>
      <c r="J352" s="302">
        <f t="shared" si="190"/>
        <v>56230.86</v>
      </c>
      <c r="K352" s="302">
        <f t="shared" si="191"/>
        <v>69371.56</v>
      </c>
      <c r="L352" s="125"/>
      <c r="M352" s="125"/>
      <c r="N352" s="125"/>
      <c r="O352" s="125"/>
    </row>
    <row r="353" s="86" customFormat="1" ht="31.5" spans="1:15">
      <c r="A353" s="111" t="s">
        <v>163</v>
      </c>
      <c r="B353" s="112" t="s">
        <v>53</v>
      </c>
      <c r="C353" s="112" t="s">
        <v>76</v>
      </c>
      <c r="D353" s="113" t="str">
        <f>VLOOKUP(C353,[1]COMPOSIÇÕES!B:G,2,0)</f>
        <v>GEOGRELHA UNIDIRECIONAL COM RESISTÊNCIA À TRAÇÃO DE 400 KN/M - FORNECIMENTO E INSTALAÇÃO</v>
      </c>
      <c r="E353" s="117" t="str">
        <f>VLOOKUP(C353,[1]COMPOSIÇÕES!B:G,3,0)</f>
        <v>M2</v>
      </c>
      <c r="F353" s="119">
        <f>F372-F352</f>
        <v>404.168</v>
      </c>
      <c r="G353" s="115">
        <f>VLOOKUP(C353,[1]COMPOSIÇÕES!B:G,6,0)</f>
        <v>83.58</v>
      </c>
      <c r="H353" s="116">
        <f t="shared" si="188"/>
        <v>0.2338</v>
      </c>
      <c r="I353" s="299">
        <f t="shared" si="189"/>
        <v>103.12</v>
      </c>
      <c r="J353" s="302">
        <f t="shared" si="190"/>
        <v>33780.36</v>
      </c>
      <c r="K353" s="302">
        <f t="shared" si="191"/>
        <v>41677.8</v>
      </c>
      <c r="L353" s="125"/>
      <c r="M353" s="125"/>
      <c r="N353" s="125"/>
      <c r="O353" s="125"/>
    </row>
    <row r="354" s="86" customFormat="1" ht="15.75" spans="1:15">
      <c r="A354" s="283">
        <v>2</v>
      </c>
      <c r="B354" s="284"/>
      <c r="C354" s="283"/>
      <c r="D354" s="285" t="s">
        <v>77</v>
      </c>
      <c r="E354" s="283"/>
      <c r="F354" s="286"/>
      <c r="G354" s="287"/>
      <c r="H354" s="286"/>
      <c r="I354" s="287"/>
      <c r="J354" s="287"/>
      <c r="K354" s="287">
        <f>SUM(K355:K367)</f>
        <v>249551.3</v>
      </c>
      <c r="L354" s="125"/>
      <c r="M354" s="125"/>
      <c r="N354" s="125"/>
      <c r="O354" s="125"/>
    </row>
    <row r="355" s="86" customFormat="1" ht="78.75" spans="1:15">
      <c r="A355" s="288" t="s">
        <v>56</v>
      </c>
      <c r="B355" s="112" t="s">
        <v>63</v>
      </c>
      <c r="C355" s="118">
        <v>94273</v>
      </c>
      <c r="D355" s="113" t="str">
        <f>VLOOKUP(C355,'[1]SINAPI-SICRO'!A:E,2,0)</f>
        <v>ASSENTAMENTO DE GUIA (MEIO-FIO) EM TRECHO RETO, CONFECCIONADA EM CONCRETO PRÉ-FABRICADO, DIMENSÕES 100X15X13X30 CM (COMPRIMENTO X BASE INFERIOR X BASE SUPERIOR X ALTURA), PARA VIAS URBANAS (USO VIÁRIO). AF_06/2016</v>
      </c>
      <c r="E355" s="112" t="str">
        <f>VLOOKUP(C355,'[1]SINAPI-SICRO'!A:E,3,0)</f>
        <v>M</v>
      </c>
      <c r="F355" s="119">
        <v>801.85</v>
      </c>
      <c r="G355" s="115">
        <f>VLOOKUP(C355,'[1]SINAPI-SICRO'!A:E,5,0)</f>
        <v>59.55</v>
      </c>
      <c r="H355" s="116">
        <f t="shared" ref="H355:H367" si="192">$K$11</f>
        <v>0.2338</v>
      </c>
      <c r="I355" s="299">
        <f t="shared" ref="I355:I367" si="193">ROUND((G355*H355)+G355,2)</f>
        <v>73.47</v>
      </c>
      <c r="J355" s="302">
        <f t="shared" ref="J355:J367" si="194">ROUND(F355*G355,2)</f>
        <v>47750.17</v>
      </c>
      <c r="K355" s="302">
        <f t="shared" ref="K355:K367" si="195">ROUND(F355*I355,2)</f>
        <v>58911.92</v>
      </c>
      <c r="L355" s="125"/>
      <c r="M355" s="125"/>
      <c r="N355" s="125"/>
      <c r="O355" s="125"/>
    </row>
    <row r="356" s="86" customFormat="1" ht="47.25" spans="1:15">
      <c r="A356" s="288" t="s">
        <v>58</v>
      </c>
      <c r="B356" s="112" t="s">
        <v>63</v>
      </c>
      <c r="C356" s="118">
        <v>94281</v>
      </c>
      <c r="D356" s="113" t="str">
        <f>VLOOKUP(C356,'[1]SINAPI-SICRO'!A:E,2,0)</f>
        <v>EXECUÇÃO DE SARJETA DE CONCRETO USINADO, MOLDADA  IN LOCO  EM TRECHO RETO, 30 CM BASE X 15 CM ALTURA. AF_06/2016</v>
      </c>
      <c r="E356" s="112" t="str">
        <f>VLOOKUP(C356,'[1]SINAPI-SICRO'!A:E,3,0)</f>
        <v>M</v>
      </c>
      <c r="F356" s="119">
        <v>502.47</v>
      </c>
      <c r="G356" s="115">
        <f>VLOOKUP(C356,'[1]SINAPI-SICRO'!A:E,5,0)</f>
        <v>55.02</v>
      </c>
      <c r="H356" s="116">
        <f t="shared" si="192"/>
        <v>0.2338</v>
      </c>
      <c r="I356" s="299">
        <f t="shared" si="193"/>
        <v>67.88</v>
      </c>
      <c r="J356" s="302">
        <f t="shared" si="194"/>
        <v>27645.9</v>
      </c>
      <c r="K356" s="302">
        <f t="shared" si="195"/>
        <v>34107.66</v>
      </c>
      <c r="L356" s="125"/>
      <c r="M356" s="125"/>
      <c r="N356" s="125"/>
      <c r="O356" s="125"/>
    </row>
    <row r="357" s="86" customFormat="1" ht="31.5" spans="1:15">
      <c r="A357" s="288" t="s">
        <v>60</v>
      </c>
      <c r="B357" s="112" t="s">
        <v>53</v>
      </c>
      <c r="C357" s="118" t="s">
        <v>123</v>
      </c>
      <c r="D357" s="113" t="str">
        <f>VLOOKUP(C357,[1]COMPOSIÇÕES!B:G,2,0)</f>
        <v>EXECUÇÃO DE SARJETÃO DE CONCRETO, MOLDADA IN LOCO EM TRECHO RETO, 90 CM BASE X 20 CM ALTURA</v>
      </c>
      <c r="E357" s="117" t="str">
        <f>VLOOKUP(C357,[1]COMPOSIÇÕES!B:G,3,0)</f>
        <v>M</v>
      </c>
      <c r="F357" s="119">
        <v>6.5</v>
      </c>
      <c r="G357" s="115">
        <f>VLOOKUP(C357,[1]COMPOSIÇÕES!B:G,6,0)</f>
        <v>206.94</v>
      </c>
      <c r="H357" s="116">
        <f t="shared" si="192"/>
        <v>0.2338</v>
      </c>
      <c r="I357" s="299">
        <f t="shared" si="193"/>
        <v>255.32</v>
      </c>
      <c r="J357" s="302">
        <f t="shared" si="194"/>
        <v>1345.11</v>
      </c>
      <c r="K357" s="302">
        <f t="shared" si="195"/>
        <v>1659.58</v>
      </c>
      <c r="L357" s="125"/>
      <c r="M357" s="125"/>
      <c r="N357" s="125"/>
      <c r="O357" s="125"/>
    </row>
    <row r="358" s="86" customFormat="1" ht="78.75" spans="1:15">
      <c r="A358" s="288" t="s">
        <v>62</v>
      </c>
      <c r="B358" s="112" t="s">
        <v>53</v>
      </c>
      <c r="C358" s="118" t="s">
        <v>125</v>
      </c>
      <c r="D358" s="113" t="str">
        <f>VLOOKUP(C358,[1]COMPOSIÇÕES!B:G,2,0)</f>
        <v>TUBO DE PEAD CORRUGADO DE DUPLA PAREDE PARA REDE COLETORA DE ÁGUAS PLUVIAIS, DN 400 MM, JUNTA ELÁSTICA INTEGRADA, INSTALADO EM LOCAL COM NÍVEL BAIXO DE INTERFERÊNCIAS - FORNECIMENTO E ASSENTAMENTO</v>
      </c>
      <c r="E358" s="117" t="str">
        <f>VLOOKUP(C358,[1]COMPOSIÇÕES!B:G,3,0)</f>
        <v>M</v>
      </c>
      <c r="F358" s="119">
        <v>18</v>
      </c>
      <c r="G358" s="115">
        <f>VLOOKUP(C358,[1]COMPOSIÇÕES!B:G,6,0)</f>
        <v>224.97</v>
      </c>
      <c r="H358" s="116">
        <f t="shared" si="192"/>
        <v>0.2338</v>
      </c>
      <c r="I358" s="299">
        <f t="shared" si="193"/>
        <v>277.57</v>
      </c>
      <c r="J358" s="302">
        <f t="shared" si="194"/>
        <v>4049.46</v>
      </c>
      <c r="K358" s="302">
        <f t="shared" si="195"/>
        <v>4996.26</v>
      </c>
      <c r="L358" s="125"/>
      <c r="M358" s="125"/>
      <c r="N358" s="125"/>
      <c r="O358" s="125"/>
    </row>
    <row r="359" s="86" customFormat="1" ht="78.75" spans="1:15">
      <c r="A359" s="288" t="s">
        <v>64</v>
      </c>
      <c r="B359" s="112" t="s">
        <v>53</v>
      </c>
      <c r="C359" s="118" t="s">
        <v>164</v>
      </c>
      <c r="D359" s="113" t="str">
        <f>VLOOKUP(C359,[1]COMPOSIÇÕES!B:G,2,0)</f>
        <v>TUBO DE PEAD CORRUGADO DE DUPLA PAREDE PARA REDE COLETORA DE ÁGUAS PLUVIAIS, DN 600 MM, JUNTA ELÁSTICA INTEGRADA, INSTALADO EM LOCAL COM NÍVEL BAIXO DE INTERFERÊNCIAS - FORNECIMENTO E ASSENTAMENTO</v>
      </c>
      <c r="E359" s="117" t="str">
        <f>VLOOKUP(C359,[1]COMPOSIÇÕES!B:G,3,0)</f>
        <v>M</v>
      </c>
      <c r="F359" s="119">
        <v>10</v>
      </c>
      <c r="G359" s="115">
        <f>VLOOKUP(C359,[1]COMPOSIÇÕES!B:G,6,0)</f>
        <v>545.28</v>
      </c>
      <c r="H359" s="116">
        <f t="shared" si="192"/>
        <v>0.2338</v>
      </c>
      <c r="I359" s="299">
        <f t="shared" si="193"/>
        <v>672.77</v>
      </c>
      <c r="J359" s="302">
        <f t="shared" si="194"/>
        <v>5452.8</v>
      </c>
      <c r="K359" s="302">
        <f t="shared" si="195"/>
        <v>6727.7</v>
      </c>
      <c r="L359" s="125"/>
      <c r="M359" s="125"/>
      <c r="N359" s="125"/>
      <c r="O359" s="125"/>
    </row>
    <row r="360" s="86" customFormat="1" ht="47.25" spans="1:15">
      <c r="A360" s="288" t="s">
        <v>65</v>
      </c>
      <c r="B360" s="112" t="s">
        <v>63</v>
      </c>
      <c r="C360" s="118">
        <v>102738</v>
      </c>
      <c r="D360" s="113" t="str">
        <f>VLOOKUP(C360,'[1]SINAPI-SICRO'!A:E,2,0)</f>
        <v>BOCA PARA BUEIRO SIMPLES TUBULAR D = 60 CM EM CONCRETO, ALAS COM ESCONSIDADE DE 0°, INCLUINDO FÔRMAS E MATERIAIS. AF_07/2021</v>
      </c>
      <c r="E360" s="112" t="str">
        <f>VLOOKUP(C360,'[1]SINAPI-SICRO'!A:E,3,0)</f>
        <v>UND</v>
      </c>
      <c r="F360" s="119">
        <v>1</v>
      </c>
      <c r="G360" s="115">
        <f>VLOOKUP(C360,'[1]SINAPI-SICRO'!A:E,5,0)</f>
        <v>2264.3</v>
      </c>
      <c r="H360" s="116">
        <f t="shared" si="192"/>
        <v>0.2338</v>
      </c>
      <c r="I360" s="299">
        <f t="shared" si="193"/>
        <v>2793.69</v>
      </c>
      <c r="J360" s="302">
        <f t="shared" si="194"/>
        <v>2264.3</v>
      </c>
      <c r="K360" s="302">
        <f t="shared" si="195"/>
        <v>2793.69</v>
      </c>
      <c r="L360" s="125"/>
      <c r="M360" s="125"/>
      <c r="N360" s="125"/>
      <c r="O360" s="125"/>
    </row>
    <row r="361" s="86" customFormat="1" ht="15.75" spans="1:15">
      <c r="A361" s="288" t="s">
        <v>126</v>
      </c>
      <c r="B361" s="112" t="s">
        <v>53</v>
      </c>
      <c r="C361" s="118" t="s">
        <v>127</v>
      </c>
      <c r="D361" s="113" t="str">
        <f>VLOOKUP(C361,[1]COMPOSIÇÕES!B:G,2,0)</f>
        <v>BOCA DE LOBO SIMPLES - BLS 01 AC/BC</v>
      </c>
      <c r="E361" s="117" t="str">
        <f>VLOOKUP(C361,[1]COMPOSIÇÕES!B:G,3,0)</f>
        <v>UND</v>
      </c>
      <c r="F361" s="119">
        <v>4</v>
      </c>
      <c r="G361" s="115">
        <f>VLOOKUP(C361,[1]COMPOSIÇÕES!B:G,6,0)</f>
        <v>927.93</v>
      </c>
      <c r="H361" s="116">
        <f t="shared" si="192"/>
        <v>0.2338</v>
      </c>
      <c r="I361" s="299">
        <f t="shared" si="193"/>
        <v>1144.88</v>
      </c>
      <c r="J361" s="302">
        <f t="shared" si="194"/>
        <v>3711.72</v>
      </c>
      <c r="K361" s="302">
        <f t="shared" si="195"/>
        <v>4579.52</v>
      </c>
      <c r="L361" s="125"/>
      <c r="M361" s="125"/>
      <c r="N361" s="125"/>
      <c r="O361" s="125"/>
    </row>
    <row r="362" s="86" customFormat="1" ht="15.75" spans="1:15">
      <c r="A362" s="288" t="s">
        <v>128</v>
      </c>
      <c r="B362" s="112" t="s">
        <v>53</v>
      </c>
      <c r="C362" s="118" t="s">
        <v>165</v>
      </c>
      <c r="D362" s="113" t="str">
        <f>VLOOKUP(C362,[1]COMPOSIÇÕES!B:G,2,0)</f>
        <v>BOCA DE LOBO SIMPLES - BLS 02 AC/BC</v>
      </c>
      <c r="E362" s="117" t="str">
        <f>VLOOKUP(C362,[1]COMPOSIÇÕES!B:G,3,0)</f>
        <v>UND</v>
      </c>
      <c r="F362" s="119">
        <v>2</v>
      </c>
      <c r="G362" s="115">
        <f>VLOOKUP(C362,[1]COMPOSIÇÕES!B:G,6,0)</f>
        <v>945.33</v>
      </c>
      <c r="H362" s="116">
        <f t="shared" si="192"/>
        <v>0.2338</v>
      </c>
      <c r="I362" s="299">
        <f t="shared" si="193"/>
        <v>1166.35</v>
      </c>
      <c r="J362" s="302">
        <f t="shared" si="194"/>
        <v>1890.66</v>
      </c>
      <c r="K362" s="302">
        <f t="shared" si="195"/>
        <v>2332.7</v>
      </c>
      <c r="L362" s="125"/>
      <c r="M362" s="125"/>
      <c r="N362" s="125"/>
      <c r="O362" s="125"/>
    </row>
    <row r="363" s="86" customFormat="1" ht="78.75" spans="1:15">
      <c r="A363" s="288" t="s">
        <v>130</v>
      </c>
      <c r="B363" s="112" t="s">
        <v>53</v>
      </c>
      <c r="C363" s="118" t="s">
        <v>129</v>
      </c>
      <c r="D363" s="113" t="str">
        <f>VLOOKUP(C363,[1]COMPOSIÇÕES!B:G,2,0)</f>
        <v>CANALETA RETANGULAR EM ALVENARIA DE BLOCO CERÂMICO MACIÇO, ESP. 0,15 M, COM TAMPA PERFURADA EM CONCRETO ARMADO 25MPA, ESP. 0,15 M, LAJE DE FUNDO EM CONCRETO SIMPLES, ESP. 0,10 M, DIMENSÕES 0,40 X 0,40 M</v>
      </c>
      <c r="E363" s="117" t="str">
        <f>VLOOKUP(C363,[1]COMPOSIÇÕES!B:G,3,0)</f>
        <v>M</v>
      </c>
      <c r="F363" s="119">
        <v>299</v>
      </c>
      <c r="G363" s="115">
        <f>VLOOKUP(C363,[1]COMPOSIÇÕES!B:G,6,0)</f>
        <v>355.21</v>
      </c>
      <c r="H363" s="116">
        <f t="shared" si="192"/>
        <v>0.2338</v>
      </c>
      <c r="I363" s="299">
        <f t="shared" si="193"/>
        <v>438.26</v>
      </c>
      <c r="J363" s="302">
        <f t="shared" si="194"/>
        <v>106207.79</v>
      </c>
      <c r="K363" s="302">
        <f t="shared" si="195"/>
        <v>131039.74</v>
      </c>
      <c r="L363" s="125"/>
      <c r="M363" s="125"/>
      <c r="N363" s="125"/>
      <c r="O363" s="125"/>
    </row>
    <row r="364" s="86" customFormat="1" ht="78.75" spans="1:15">
      <c r="A364" s="288" t="s">
        <v>131</v>
      </c>
      <c r="B364" s="112" t="s">
        <v>63</v>
      </c>
      <c r="C364" s="118">
        <v>90106</v>
      </c>
      <c r="D364" s="113" t="str">
        <f>VLOOKUP(C364,'[1]SINAPI-SICRO'!A:E,2,0)</f>
        <v>ESCAVAÇÃO MECANIZADA DE VALA COM PROFUNDIDADE ATÉ 1,5 M (MÉDIA MONTANTE E JUSANTE/UMA COMPOSIÇÃO POR TRECHO), RETROESCAV. (0,26 M3), LARGURA DE 0,8 M A 1,5 M, EM SOLO DE 1A CATEGORIA, LOCAIS COM BAIXO NÍVEL DE INTERFERÊNCIA. AF_02/2021</v>
      </c>
      <c r="E364" s="112" t="str">
        <f>VLOOKUP(C364,'[1]SINAPI-SICRO'!A:E,3,0)</f>
        <v>M3</v>
      </c>
      <c r="F364" s="119">
        <v>67.76</v>
      </c>
      <c r="G364" s="115">
        <f>VLOOKUP(C364,'[1]SINAPI-SICRO'!A:E,5,0)</f>
        <v>8.21</v>
      </c>
      <c r="H364" s="116">
        <f t="shared" si="192"/>
        <v>0.2338</v>
      </c>
      <c r="I364" s="299">
        <f t="shared" si="193"/>
        <v>10.13</v>
      </c>
      <c r="J364" s="302">
        <f t="shared" si="194"/>
        <v>556.31</v>
      </c>
      <c r="K364" s="302">
        <f t="shared" si="195"/>
        <v>686.41</v>
      </c>
      <c r="L364" s="125"/>
      <c r="M364" s="125"/>
      <c r="N364" s="125"/>
      <c r="O364" s="125"/>
    </row>
    <row r="365" s="86" customFormat="1" ht="94.5" spans="1:15">
      <c r="A365" s="288" t="s">
        <v>132</v>
      </c>
      <c r="B365" s="112" t="s">
        <v>63</v>
      </c>
      <c r="C365" s="118">
        <v>93379</v>
      </c>
      <c r="D365" s="113" t="str">
        <f>VLOOKUP(C365,'[1]SINAPI-SICRO'!A:E,2,0)</f>
        <v>REATERRO MECANIZADO DE VALA COM RETROESCAVADEIRA (CAPACIDADE   DA   CAÇAMBA   DA RETRO: 0,26 M³/POTÊNCIA: 88 HP), LARGURA DE 0,8 A 1,5 M, PROFUNDIDADE ATÉ 1,5 M, COM SOLO (SEM SUBSTITUIÇÃO) DE 1ª CATEGORIA, COM COMPACTADOR DE SOLOS DE PERCUSSÃO AF_08/2023</v>
      </c>
      <c r="E365" s="112" t="str">
        <f>VLOOKUP(C365,'[1]SINAPI-SICRO'!A:E,3,0)</f>
        <v>M3</v>
      </c>
      <c r="F365" s="119">
        <v>41.32</v>
      </c>
      <c r="G365" s="115">
        <f>VLOOKUP(C365,'[1]SINAPI-SICRO'!A:E,5,0)</f>
        <v>19.91</v>
      </c>
      <c r="H365" s="116">
        <f t="shared" si="192"/>
        <v>0.2338</v>
      </c>
      <c r="I365" s="299">
        <f t="shared" si="193"/>
        <v>24.56</v>
      </c>
      <c r="J365" s="302">
        <f t="shared" si="194"/>
        <v>822.68</v>
      </c>
      <c r="K365" s="302">
        <f t="shared" si="195"/>
        <v>1014.82</v>
      </c>
      <c r="L365" s="125"/>
      <c r="M365" s="125"/>
      <c r="N365" s="125"/>
      <c r="O365" s="125"/>
    </row>
    <row r="366" s="86" customFormat="1" ht="63" spans="1:15">
      <c r="A366" s="288" t="s">
        <v>133</v>
      </c>
      <c r="B366" s="112" t="s">
        <v>63</v>
      </c>
      <c r="C366" s="112">
        <v>100973</v>
      </c>
      <c r="D366" s="113" t="str">
        <f>VLOOKUP(C366,'[1]SINAPI-SICRO'!A:E,2,0)</f>
        <v>CARGA, MANOBRA E DESCARGA DE SOLOS E MATERIAIS GRANULARES EM CAMINHÃO BASCULANTE 6 M³ - CARGA COM PÁ CARREGADEIRA (CAÇAMBA DE 1,7 A 2,8 M³ / 128 HP) E DESCARGA LIVRE (UNIDADE: M3). AF_07/2020</v>
      </c>
      <c r="E366" s="112" t="str">
        <f>VLOOKUP(C366,'[1]SINAPI-SICRO'!A:E,3,0)</f>
        <v>M3</v>
      </c>
      <c r="F366" s="119">
        <v>34.37</v>
      </c>
      <c r="G366" s="115">
        <f>VLOOKUP(C366,'[1]SINAPI-SICRO'!A:E,5,0)</f>
        <v>9.32</v>
      </c>
      <c r="H366" s="116">
        <f t="shared" si="192"/>
        <v>0.2338</v>
      </c>
      <c r="I366" s="299">
        <f t="shared" si="193"/>
        <v>11.5</v>
      </c>
      <c r="J366" s="302">
        <f t="shared" si="194"/>
        <v>320.33</v>
      </c>
      <c r="K366" s="302">
        <f t="shared" si="195"/>
        <v>395.26</v>
      </c>
      <c r="L366" s="125"/>
      <c r="M366" s="125"/>
      <c r="N366" s="125"/>
      <c r="O366" s="125"/>
    </row>
    <row r="367" s="86" customFormat="1" ht="47.25" spans="1:15">
      <c r="A367" s="288" t="s">
        <v>166</v>
      </c>
      <c r="B367" s="112" t="s">
        <v>63</v>
      </c>
      <c r="C367" s="112">
        <v>97914</v>
      </c>
      <c r="D367" s="113" t="str">
        <f>VLOOKUP(C367,'[1]SINAPI-SICRO'!A:E,2,0)</f>
        <v>TRANSPORTE COM CAMINHÃO BASCULANTE DE 6 M³, EM VIA URBANA PAVIMENTADA, DMT ATÉ 30 KM (UNIDADE: M3XKM). AF_07/2020</v>
      </c>
      <c r="E367" s="112" t="str">
        <f>VLOOKUP(C367,'[1]SINAPI-SICRO'!A:E,3,0)</f>
        <v>M3 X KM</v>
      </c>
      <c r="F367" s="119">
        <v>82.49</v>
      </c>
      <c r="G367" s="115">
        <f>VLOOKUP(C367,'[1]SINAPI-SICRO'!A:E,5,0)</f>
        <v>3.01</v>
      </c>
      <c r="H367" s="116">
        <f t="shared" si="192"/>
        <v>0.2338</v>
      </c>
      <c r="I367" s="299">
        <f t="shared" si="193"/>
        <v>3.71</v>
      </c>
      <c r="J367" s="302">
        <f t="shared" si="194"/>
        <v>248.29</v>
      </c>
      <c r="K367" s="302">
        <f t="shared" si="195"/>
        <v>306.04</v>
      </c>
      <c r="L367" s="125"/>
      <c r="M367" s="125"/>
      <c r="N367" s="125"/>
      <c r="O367" s="125"/>
    </row>
    <row r="368" s="86" customFormat="1" ht="15.75" spans="1:15">
      <c r="A368" s="283">
        <v>3</v>
      </c>
      <c r="B368" s="284"/>
      <c r="C368" s="283"/>
      <c r="D368" s="285" t="s">
        <v>78</v>
      </c>
      <c r="E368" s="283"/>
      <c r="F368" s="286"/>
      <c r="G368" s="287"/>
      <c r="H368" s="286"/>
      <c r="I368" s="287"/>
      <c r="J368" s="287"/>
      <c r="K368" s="287">
        <f>SUM(K369:K375)</f>
        <v>249645.04</v>
      </c>
      <c r="L368" s="125"/>
      <c r="M368" s="125"/>
      <c r="N368" s="125"/>
      <c r="O368" s="125"/>
    </row>
    <row r="369" s="86" customFormat="1" ht="15.75" spans="1:15">
      <c r="A369" s="111" t="s">
        <v>79</v>
      </c>
      <c r="B369" s="112" t="s">
        <v>53</v>
      </c>
      <c r="C369" s="112" t="s">
        <v>80</v>
      </c>
      <c r="D369" s="113" t="str">
        <f>VLOOKUP(C369,[1]COMPOSIÇÕES!B:G,2,0)</f>
        <v>DEMOLIÇÃO DE PASSEIO EM CONCRETO SIMPLES</v>
      </c>
      <c r="E369" s="117" t="str">
        <f>VLOOKUP(C369,[1]COMPOSIÇÕES!B:G,3,0)</f>
        <v>M3</v>
      </c>
      <c r="F369" s="114">
        <v>0.73</v>
      </c>
      <c r="G369" s="115">
        <f>VLOOKUP(C369,[1]COMPOSIÇÕES!B:G,6,0)</f>
        <v>311.96</v>
      </c>
      <c r="H369" s="116">
        <f t="shared" ref="H369:H375" si="196">$K$11</f>
        <v>0.2338</v>
      </c>
      <c r="I369" s="299">
        <f t="shared" ref="I369:I375" si="197">ROUND((G369*H369)+G369,2)</f>
        <v>384.9</v>
      </c>
      <c r="J369" s="302">
        <f t="shared" ref="J369:J375" si="198">ROUND(F369*G369,2)</f>
        <v>227.73</v>
      </c>
      <c r="K369" s="302">
        <f t="shared" ref="K369:K375" si="199">ROUND(F369*I369,2)</f>
        <v>280.98</v>
      </c>
      <c r="L369" s="125"/>
      <c r="M369" s="125"/>
      <c r="N369" s="125"/>
      <c r="O369" s="125"/>
    </row>
    <row r="370" s="86" customFormat="1" ht="31.5" spans="1:15">
      <c r="A370" s="111" t="s">
        <v>81</v>
      </c>
      <c r="B370" s="112" t="s">
        <v>63</v>
      </c>
      <c r="C370" s="112">
        <v>100576</v>
      </c>
      <c r="D370" s="113" t="str">
        <f>VLOOKUP(C370,'[1]SINAPI-SICRO'!A:E,2,0)</f>
        <v>REGULARIZAÇÃO E COMPACTAÇÃO DE SUBLEITO DE SOLO  PREDOMINANTEMENTE ARGILOSO. AF_11/2019</v>
      </c>
      <c r="E370" s="112" t="str">
        <f>VLOOKUP(C370,'[1]SINAPI-SICRO'!A:E,3,0)</f>
        <v>M2</v>
      </c>
      <c r="F370" s="114">
        <v>2005.91</v>
      </c>
      <c r="G370" s="115">
        <f>VLOOKUP(C370,'[1]SINAPI-SICRO'!A:E,5,0)</f>
        <v>2.7</v>
      </c>
      <c r="H370" s="116">
        <f t="shared" si="196"/>
        <v>0.2338</v>
      </c>
      <c r="I370" s="299">
        <f t="shared" si="197"/>
        <v>3.33</v>
      </c>
      <c r="J370" s="302">
        <f t="shared" si="198"/>
        <v>5415.96</v>
      </c>
      <c r="K370" s="302">
        <f t="shared" si="199"/>
        <v>6679.68</v>
      </c>
      <c r="L370" s="125"/>
      <c r="M370" s="125"/>
      <c r="N370" s="125"/>
      <c r="O370" s="125"/>
    </row>
    <row r="371" s="86" customFormat="1" ht="47.25" spans="1:15">
      <c r="A371" s="111" t="s">
        <v>83</v>
      </c>
      <c r="B371" s="112" t="s">
        <v>53</v>
      </c>
      <c r="C371" s="112" t="s">
        <v>84</v>
      </c>
      <c r="D371" s="113" t="str">
        <f>VLOOKUP(C371,[1]COMPOSIÇÕES!B:G,2,0)</f>
        <v>EXECUÇÃO E COMPACTAÇÃO DE BASE COM BRITA GRADUADA SIMPLES - INCLUSIVE CARGA, TRANSPORTE E MATERIAL</v>
      </c>
      <c r="E371" s="117" t="str">
        <f>VLOOKUP(C371,[1]COMPOSIÇÕES!B:G,3,0)</f>
        <v>M3</v>
      </c>
      <c r="F371" s="114">
        <v>299.99</v>
      </c>
      <c r="G371" s="115">
        <f>VLOOKUP(C371,[1]COMPOSIÇÕES!B:G,6,0)</f>
        <v>219.63</v>
      </c>
      <c r="H371" s="116">
        <f t="shared" si="196"/>
        <v>0.2338</v>
      </c>
      <c r="I371" s="299">
        <f t="shared" si="197"/>
        <v>270.98</v>
      </c>
      <c r="J371" s="302">
        <f t="shared" si="198"/>
        <v>65886.8</v>
      </c>
      <c r="K371" s="302">
        <f t="shared" si="199"/>
        <v>81291.29</v>
      </c>
      <c r="L371" s="125"/>
      <c r="M371" s="125"/>
      <c r="N371" s="125"/>
      <c r="O371" s="125"/>
    </row>
    <row r="372" s="86" customFormat="1" ht="47.25" spans="1:15">
      <c r="A372" s="111" t="s">
        <v>85</v>
      </c>
      <c r="B372" s="112" t="s">
        <v>53</v>
      </c>
      <c r="C372" s="112">
        <v>92398</v>
      </c>
      <c r="D372" s="113" t="str">
        <f>VLOOKUP(C372,'[1]SINAPI-SICRO'!A:E,2,0)</f>
        <v>EXECUÇÃO DE PAVIMENTO EM PISO INTERTRAVADO, COM BLOCO RETANGULAR COR NATURAL DE 20 X 10 CM, ESPESSURA 8 CM. AF_10/2022</v>
      </c>
      <c r="E372" s="112" t="str">
        <f>VLOOKUP(C372,'[1]SINAPI-SICRO'!A:E,3,0)</f>
        <v>M2</v>
      </c>
      <c r="F372" s="114">
        <v>1691.21</v>
      </c>
      <c r="G372" s="115">
        <f>VLOOKUP(C372,'[1]SINAPI-SICRO'!A:E,5,0)</f>
        <v>76.35</v>
      </c>
      <c r="H372" s="116">
        <f t="shared" si="196"/>
        <v>0.2338</v>
      </c>
      <c r="I372" s="299">
        <f t="shared" si="197"/>
        <v>94.2</v>
      </c>
      <c r="J372" s="302">
        <f t="shared" si="198"/>
        <v>129123.88</v>
      </c>
      <c r="K372" s="302">
        <f t="shared" si="199"/>
        <v>159311.98</v>
      </c>
      <c r="L372" s="125"/>
      <c r="M372" s="125"/>
      <c r="N372" s="125"/>
      <c r="O372" s="125"/>
    </row>
    <row r="373" s="86" customFormat="1" ht="63" spans="1:15">
      <c r="A373" s="111" t="s">
        <v>86</v>
      </c>
      <c r="B373" s="112" t="s">
        <v>63</v>
      </c>
      <c r="C373" s="112">
        <v>100981</v>
      </c>
      <c r="D373" s="113" t="str">
        <f>VLOOKUP(C373,'[1]SINAPI-SICRO'!A:E,2,0)</f>
        <v>CARGA, MANOBRA E DESCARGA DE ENTULHO EM CAMINHÃO BASCULANTE 6 M³ - CARGA COM ESCAVADEIRA HIDRÁULICA  (CAÇAMBA DE 0,80 M³ / 111 HP) E DESCARGA LIVRE (UNIDADE: M3). AF_07/2020</v>
      </c>
      <c r="E373" s="112" t="str">
        <f>VLOOKUP(C373,'[1]SINAPI-SICRO'!A:E,3,0)</f>
        <v>M3</v>
      </c>
      <c r="F373" s="114">
        <v>0.94</v>
      </c>
      <c r="G373" s="115">
        <f>VLOOKUP(C373,'[1]SINAPI-SICRO'!A:E,5,0)</f>
        <v>9.64</v>
      </c>
      <c r="H373" s="116">
        <f t="shared" si="196"/>
        <v>0.2338</v>
      </c>
      <c r="I373" s="299">
        <f t="shared" si="197"/>
        <v>11.89</v>
      </c>
      <c r="J373" s="302">
        <f t="shared" si="198"/>
        <v>9.06</v>
      </c>
      <c r="K373" s="302">
        <f t="shared" si="199"/>
        <v>11.18</v>
      </c>
      <c r="L373" s="125"/>
      <c r="M373" s="125"/>
      <c r="N373" s="125"/>
      <c r="O373" s="125"/>
    </row>
    <row r="374" s="86" customFormat="1" ht="47.25" spans="1:15">
      <c r="A374" s="111" t="s">
        <v>87</v>
      </c>
      <c r="B374" s="112" t="s">
        <v>63</v>
      </c>
      <c r="C374" s="112">
        <v>97914</v>
      </c>
      <c r="D374" s="113" t="str">
        <f>VLOOKUP(C374,'[1]SINAPI-SICRO'!A:E,2,0)</f>
        <v>TRANSPORTE COM CAMINHÃO BASCULANTE DE 6 M³, EM VIA URBANA PAVIMENTADA, DMT ATÉ 30 KM (UNIDADE: M3XKM). AF_07/2020</v>
      </c>
      <c r="E374" s="112" t="str">
        <f>VLOOKUP(C374,'[1]SINAPI-SICRO'!A:E,3,0)</f>
        <v>M3 X KM</v>
      </c>
      <c r="F374" s="114">
        <v>2.26</v>
      </c>
      <c r="G374" s="115">
        <f>VLOOKUP(C374,'[1]SINAPI-SICRO'!A:E,5,0)</f>
        <v>3.01</v>
      </c>
      <c r="H374" s="116">
        <f t="shared" si="196"/>
        <v>0.2338</v>
      </c>
      <c r="I374" s="299">
        <f t="shared" si="197"/>
        <v>3.71</v>
      </c>
      <c r="J374" s="302">
        <f t="shared" si="198"/>
        <v>6.8</v>
      </c>
      <c r="K374" s="302">
        <f t="shared" si="199"/>
        <v>8.38</v>
      </c>
      <c r="L374" s="125"/>
      <c r="M374" s="125"/>
      <c r="N374" s="125"/>
      <c r="O374" s="125"/>
    </row>
    <row r="375" s="86" customFormat="1" ht="31.5" spans="1:15">
      <c r="A375" s="111" t="s">
        <v>88</v>
      </c>
      <c r="B375" s="112" t="s">
        <v>53</v>
      </c>
      <c r="C375" s="112" t="s">
        <v>89</v>
      </c>
      <c r="D375" s="113" t="str">
        <f>VLOOKUP(C375,[1]COMPOSIÇÕES!B:G,2,0)</f>
        <v>GUIA DE TRAVAMENTO EM CONCRETO PRÉ-FABRICADO, DIMENSÕES 100X15X13X20 CM</v>
      </c>
      <c r="E375" s="117" t="str">
        <f>VLOOKUP(C375,[1]COMPOSIÇÕES!B:G,3,0)</f>
        <v>M</v>
      </c>
      <c r="F375" s="114">
        <v>31.16</v>
      </c>
      <c r="G375" s="115">
        <f>VLOOKUP(C375,[1]COMPOSIÇÕES!B:G,6,0)</f>
        <v>53.62</v>
      </c>
      <c r="H375" s="116">
        <f t="shared" si="196"/>
        <v>0.2338</v>
      </c>
      <c r="I375" s="299">
        <f t="shared" si="197"/>
        <v>66.16</v>
      </c>
      <c r="J375" s="302">
        <f t="shared" si="198"/>
        <v>1670.8</v>
      </c>
      <c r="K375" s="302">
        <f t="shared" si="199"/>
        <v>2061.55</v>
      </c>
      <c r="L375" s="125"/>
      <c r="M375" s="125"/>
      <c r="N375" s="125"/>
      <c r="O375" s="125"/>
    </row>
    <row r="376" s="86" customFormat="1" ht="15.75" spans="1:15">
      <c r="A376" s="283">
        <v>4</v>
      </c>
      <c r="B376" s="284"/>
      <c r="C376" s="283"/>
      <c r="D376" s="285" t="s">
        <v>90</v>
      </c>
      <c r="E376" s="283"/>
      <c r="F376" s="286"/>
      <c r="G376" s="287"/>
      <c r="H376" s="286"/>
      <c r="I376" s="287"/>
      <c r="J376" s="287"/>
      <c r="K376" s="287">
        <f>SUM(K377:K381)</f>
        <v>102858.07</v>
      </c>
      <c r="L376" s="125"/>
      <c r="M376" s="125"/>
      <c r="N376" s="125"/>
      <c r="O376" s="125"/>
    </row>
    <row r="377" s="86" customFormat="1" ht="47.25" spans="1:15">
      <c r="A377" s="111" t="s">
        <v>91</v>
      </c>
      <c r="B377" s="112" t="s">
        <v>63</v>
      </c>
      <c r="C377" s="112">
        <v>92397</v>
      </c>
      <c r="D377" s="113" t="str">
        <f>VLOOKUP(C377,'[1]SINAPI-SICRO'!A:E,2,0)</f>
        <v>EXECUÇÃO DE PAVIMENTO EM PISO INTERTRAVADO, COM BLOCO RETANGULAR COR NATURAL DE 20 X 10 CM, ESPESSURA 6 CM. AF_10/2022</v>
      </c>
      <c r="E377" s="112" t="str">
        <f>VLOOKUP(C377,'[1]SINAPI-SICRO'!A:E,3,0)</f>
        <v>M2</v>
      </c>
      <c r="F377" s="114">
        <v>1233.3</v>
      </c>
      <c r="G377" s="115">
        <f>VLOOKUP(C377,'[1]SINAPI-SICRO'!A:E,5,0)</f>
        <v>61.83</v>
      </c>
      <c r="H377" s="116">
        <f t="shared" ref="H377:H381" si="200">$K$11</f>
        <v>0.2338</v>
      </c>
      <c r="I377" s="299">
        <f t="shared" ref="I377:I381" si="201">ROUND((G377*H377)+G377,2)</f>
        <v>76.29</v>
      </c>
      <c r="J377" s="302">
        <f t="shared" ref="J377:J381" si="202">ROUND(F377*G377,2)</f>
        <v>76254.94</v>
      </c>
      <c r="K377" s="302">
        <f t="shared" ref="K377:K381" si="203">ROUND(F377*I377,2)</f>
        <v>94088.46</v>
      </c>
      <c r="L377" s="125"/>
      <c r="M377" s="125"/>
      <c r="N377" s="125"/>
      <c r="O377" s="125"/>
    </row>
    <row r="378" s="86" customFormat="1" ht="78.75" spans="1:15">
      <c r="A378" s="111" t="s">
        <v>92</v>
      </c>
      <c r="B378" s="112" t="s">
        <v>53</v>
      </c>
      <c r="C378" s="112" t="s">
        <v>157</v>
      </c>
      <c r="D378" s="113" t="str">
        <f>VLOOKUP(C378,[1]COMPOSIÇÕES!B:G,2,0)</f>
        <v>RAMPA PARA ACESSO DE P.N.E. EM CONCRETO Fck = 20MPa, DESEMPOLADA, COM PISO EM LAJOTA PRÉ-MOLDADA EM CONCRETO COLORIDO NA COR AMARELA PARA SINALIZAÇÃO TÁTIL DE ALERTA  (COMPRIMENTO 8,00 M X LARGURA 1,20 M)</v>
      </c>
      <c r="E378" s="117" t="str">
        <f>VLOOKUP(C378,[1]COMPOSIÇÕES!B:G,3,0)</f>
        <v>UND</v>
      </c>
      <c r="F378" s="114">
        <v>1</v>
      </c>
      <c r="G378" s="115">
        <f>VLOOKUP(C378,[1]COMPOSIÇÕES!B:G,6,0)</f>
        <v>522.02</v>
      </c>
      <c r="H378" s="116">
        <f t="shared" si="200"/>
        <v>0.2338</v>
      </c>
      <c r="I378" s="299">
        <f t="shared" si="201"/>
        <v>644.07</v>
      </c>
      <c r="J378" s="302">
        <f t="shared" si="202"/>
        <v>522.02</v>
      </c>
      <c r="K378" s="302">
        <f t="shared" si="203"/>
        <v>644.07</v>
      </c>
      <c r="L378" s="125"/>
      <c r="M378" s="125"/>
      <c r="N378" s="125"/>
      <c r="O378" s="125"/>
    </row>
    <row r="379" s="86" customFormat="1" ht="78.75" spans="1:15">
      <c r="A379" s="111" t="s">
        <v>94</v>
      </c>
      <c r="B379" s="112" t="s">
        <v>53</v>
      </c>
      <c r="C379" s="112" t="s">
        <v>93</v>
      </c>
      <c r="D379" s="113" t="str">
        <f>VLOOKUP(C379,[1]COMPOSIÇÕES!B:G,2,0)</f>
        <v>RAMPA PARA ACESSO DE P.N.E. EM CONCRETO Fck = 20MPa, DESEMPOLADA, COM PISO EM LAJOTA PRÉ-MOLDADA EM CONCRETO COLORIDO NA COR AMARELA PARA SINALIZAÇÃO TÁTIL DE ALERTA  (COMPRIMENTO 8,00 M X LARGURA VARIÁVEL)</v>
      </c>
      <c r="E379" s="117" t="str">
        <f>VLOOKUP(C379,[1]COMPOSIÇÕES!B:G,3,0)</f>
        <v>M</v>
      </c>
      <c r="F379" s="114">
        <v>11.2</v>
      </c>
      <c r="G379" s="115">
        <f>VLOOKUP(C379,[1]COMPOSIÇÕES!B:G,6,0)</f>
        <v>494.52</v>
      </c>
      <c r="H379" s="116">
        <f t="shared" si="200"/>
        <v>0.2338</v>
      </c>
      <c r="I379" s="299">
        <f t="shared" si="201"/>
        <v>610.14</v>
      </c>
      <c r="J379" s="302">
        <f t="shared" si="202"/>
        <v>5538.62</v>
      </c>
      <c r="K379" s="302">
        <f t="shared" si="203"/>
        <v>6833.57</v>
      </c>
      <c r="L379" s="125"/>
      <c r="M379" s="125"/>
      <c r="N379" s="125"/>
      <c r="O379" s="125"/>
    </row>
    <row r="380" s="86" customFormat="1" ht="31.5" spans="1:15">
      <c r="A380" s="111" t="s">
        <v>158</v>
      </c>
      <c r="B380" s="112" t="s">
        <v>53</v>
      </c>
      <c r="C380" s="112" t="s">
        <v>95</v>
      </c>
      <c r="D380" s="113" t="str">
        <f>VLOOKUP(C380,[1]COMPOSIÇÕES!B:G,2,0)</f>
        <v>PINTURA DE SINALIZAÇÃO HORIZONTAL PARA RAMPA DE ACESSIBILIDADE</v>
      </c>
      <c r="E380" s="117" t="str">
        <f>VLOOKUP(C380,[1]COMPOSIÇÕES!B:G,3,0)</f>
        <v>M2</v>
      </c>
      <c r="F380" s="114">
        <v>89.6</v>
      </c>
      <c r="G380" s="115">
        <f>VLOOKUP(C380,[1]COMPOSIÇÕES!B:G,6,0)</f>
        <v>9.74</v>
      </c>
      <c r="H380" s="116">
        <f t="shared" si="200"/>
        <v>0.2338</v>
      </c>
      <c r="I380" s="299">
        <f t="shared" si="201"/>
        <v>12.02</v>
      </c>
      <c r="J380" s="302">
        <f t="shared" si="202"/>
        <v>872.7</v>
      </c>
      <c r="K380" s="302">
        <f t="shared" si="203"/>
        <v>1076.99</v>
      </c>
      <c r="L380" s="125"/>
      <c r="M380" s="125"/>
      <c r="N380" s="125"/>
      <c r="O380" s="125"/>
    </row>
    <row r="381" s="86" customFormat="1" ht="47.25" spans="1:15">
      <c r="A381" s="111" t="s">
        <v>159</v>
      </c>
      <c r="B381" s="112" t="s">
        <v>53</v>
      </c>
      <c r="C381" s="112" t="s">
        <v>160</v>
      </c>
      <c r="D381" s="113" t="str">
        <f>VLOOKUP(C381,[1]COMPOSIÇÕES!B:G,2,0)</f>
        <v>PISO TATIL DIRECIONAL E/OU ALERTA, DE CONCRETO, NA COR AMARELA, PARA PNE, DIMENSÕES 20X20, ASSENTADO SOBRE ARGAMASSA</v>
      </c>
      <c r="E381" s="117" t="str">
        <f>VLOOKUP(C381,[1]COMPOSIÇÕES!B:G,3,0)</f>
        <v>M2</v>
      </c>
      <c r="F381" s="114">
        <v>1.6</v>
      </c>
      <c r="G381" s="115">
        <f>VLOOKUP(C381,[1]COMPOSIÇÕES!B:G,6,0)</f>
        <v>108.9</v>
      </c>
      <c r="H381" s="116">
        <f t="shared" si="200"/>
        <v>0.2338</v>
      </c>
      <c r="I381" s="299">
        <f t="shared" si="201"/>
        <v>134.36</v>
      </c>
      <c r="J381" s="302">
        <f t="shared" si="202"/>
        <v>174.24</v>
      </c>
      <c r="K381" s="302">
        <f t="shared" si="203"/>
        <v>214.98</v>
      </c>
      <c r="L381" s="125"/>
      <c r="M381" s="125"/>
      <c r="N381" s="125"/>
      <c r="O381" s="125"/>
    </row>
    <row r="382" s="86" customFormat="1" ht="15.75" spans="1:15">
      <c r="A382" s="283">
        <v>5</v>
      </c>
      <c r="B382" s="284"/>
      <c r="C382" s="283"/>
      <c r="D382" s="285" t="s">
        <v>96</v>
      </c>
      <c r="E382" s="283"/>
      <c r="F382" s="286"/>
      <c r="G382" s="287"/>
      <c r="H382" s="286"/>
      <c r="I382" s="287"/>
      <c r="J382" s="287"/>
      <c r="K382" s="287">
        <f>SUM(K383:K387)</f>
        <v>3964.84</v>
      </c>
      <c r="L382" s="125"/>
      <c r="M382" s="125"/>
      <c r="N382" s="125"/>
      <c r="O382" s="125"/>
    </row>
    <row r="383" s="86" customFormat="1" ht="31.5" spans="1:15">
      <c r="A383" s="111" t="s">
        <v>97</v>
      </c>
      <c r="B383" s="112" t="s">
        <v>53</v>
      </c>
      <c r="C383" s="112" t="s">
        <v>98</v>
      </c>
      <c r="D383" s="113" t="str">
        <f>VLOOKUP(C383,[1]COMPOSIÇÕES!B:G,2,0)</f>
        <v>PLACA ESMALTADA PARA IDENTIFICAÇÃO DE RUA, DIMENSÕES 45X25CM - FORNECIMENTO E INSTALAÇÃO</v>
      </c>
      <c r="E383" s="117" t="str">
        <f>VLOOKUP(C383,[1]COMPOSIÇÕES!B:G,3,0)</f>
        <v>UND</v>
      </c>
      <c r="F383" s="120">
        <v>2</v>
      </c>
      <c r="G383" s="115">
        <f>VLOOKUP(C383,[1]COMPOSIÇÕES!B:G,6,0)</f>
        <v>92.33</v>
      </c>
      <c r="H383" s="116">
        <f t="shared" ref="H383:H387" si="204">$K$11</f>
        <v>0.2338</v>
      </c>
      <c r="I383" s="115">
        <f t="shared" ref="I383:I387" si="205">ROUND((G383*H383)+G383,2)</f>
        <v>113.92</v>
      </c>
      <c r="J383" s="298">
        <f t="shared" ref="J383:J387" si="206">ROUND(F383*G383,2)</f>
        <v>184.66</v>
      </c>
      <c r="K383" s="298">
        <f t="shared" ref="K383:K387" si="207">ROUND(F383*I383,2)</f>
        <v>227.84</v>
      </c>
      <c r="L383" s="125"/>
      <c r="M383" s="125"/>
      <c r="N383" s="125"/>
      <c r="O383" s="125"/>
    </row>
    <row r="384" s="86" customFormat="1" ht="31.5" spans="1:15">
      <c r="A384" s="111" t="s">
        <v>99</v>
      </c>
      <c r="B384" s="112" t="s">
        <v>53</v>
      </c>
      <c r="C384" s="112" t="s">
        <v>100</v>
      </c>
      <c r="D384" s="113" t="str">
        <f>VLOOKUP(C384,[1]COMPOSIÇÕES!B:G,2,0)</f>
        <v>PLACA DE REGULAMENTAÇÃO COM PINTURA REFLETIVA L = 0,25 M - FORNECIMENTO E INSTALAÇÃO</v>
      </c>
      <c r="E384" s="117" t="str">
        <f>VLOOKUP(C384,[1]COMPOSIÇÕES!B:G,3,0)</f>
        <v>UND</v>
      </c>
      <c r="F384" s="120">
        <v>1</v>
      </c>
      <c r="G384" s="115">
        <f>VLOOKUP(C384,[1]COMPOSIÇÕES!B:G,6,0)</f>
        <v>189.33</v>
      </c>
      <c r="H384" s="116">
        <f t="shared" si="204"/>
        <v>0.2338</v>
      </c>
      <c r="I384" s="115">
        <f t="shared" si="205"/>
        <v>233.6</v>
      </c>
      <c r="J384" s="298">
        <f t="shared" si="206"/>
        <v>189.33</v>
      </c>
      <c r="K384" s="298">
        <f t="shared" si="207"/>
        <v>233.6</v>
      </c>
      <c r="L384" s="125"/>
      <c r="M384" s="125"/>
      <c r="N384" s="125"/>
      <c r="O384" s="125"/>
    </row>
    <row r="385" s="86" customFormat="1" ht="31.5" spans="1:15">
      <c r="A385" s="111" t="s">
        <v>101</v>
      </c>
      <c r="B385" s="112" t="s">
        <v>53</v>
      </c>
      <c r="C385" s="112" t="s">
        <v>102</v>
      </c>
      <c r="D385" s="113" t="str">
        <f>VLOOKUP(C385,[1]COMPOSIÇÕES!B:G,2,0)</f>
        <v>PLACA DE REGULAMENTAÇÃO COM PINTURA REFLETIVA Ø = 0,50 M - FORNECIMENTO E INSTALAÇÃO</v>
      </c>
      <c r="E385" s="117" t="str">
        <f>VLOOKUP(C385,[1]COMPOSIÇÕES!B:G,3,0)</f>
        <v>UND</v>
      </c>
      <c r="F385" s="120">
        <v>4</v>
      </c>
      <c r="G385" s="115">
        <f>VLOOKUP(C385,[1]COMPOSIÇÕES!B:G,6,0)</f>
        <v>128.11</v>
      </c>
      <c r="H385" s="116">
        <f t="shared" si="204"/>
        <v>0.2338</v>
      </c>
      <c r="I385" s="115">
        <f t="shared" si="205"/>
        <v>158.06</v>
      </c>
      <c r="J385" s="298">
        <f t="shared" si="206"/>
        <v>512.44</v>
      </c>
      <c r="K385" s="298">
        <f t="shared" si="207"/>
        <v>632.24</v>
      </c>
      <c r="L385" s="125"/>
      <c r="M385" s="125"/>
      <c r="N385" s="125"/>
      <c r="O385" s="125"/>
    </row>
    <row r="386" s="86" customFormat="1" ht="31.5" spans="1:15">
      <c r="A386" s="111" t="s">
        <v>103</v>
      </c>
      <c r="B386" s="112" t="s">
        <v>53</v>
      </c>
      <c r="C386" s="112" t="s">
        <v>167</v>
      </c>
      <c r="D386" s="113" t="str">
        <f>VLOOKUP(C386,[1]COMPOSIÇÕES!B:G,2,0)</f>
        <v>PLACA DE ADVERTÊNCIA COM PINTURA REFLETIVA L = 0,50 M - FORNECIMENTO E INSTALAÇÃO</v>
      </c>
      <c r="E386" s="117" t="str">
        <f>VLOOKUP(C386,[1]COMPOSIÇÕES!B:G,3,0)</f>
        <v>UND</v>
      </c>
      <c r="F386" s="120">
        <v>2</v>
      </c>
      <c r="G386" s="115">
        <f>VLOOKUP(C386,[1]COMPOSIÇÕES!B:G,6,0)</f>
        <v>159.3</v>
      </c>
      <c r="H386" s="116">
        <f t="shared" si="204"/>
        <v>0.2338</v>
      </c>
      <c r="I386" s="115">
        <f t="shared" si="205"/>
        <v>196.54</v>
      </c>
      <c r="J386" s="298">
        <f t="shared" si="206"/>
        <v>318.6</v>
      </c>
      <c r="K386" s="298">
        <f t="shared" si="207"/>
        <v>393.08</v>
      </c>
      <c r="L386" s="125"/>
      <c r="M386" s="125"/>
      <c r="N386" s="125"/>
      <c r="O386" s="125"/>
    </row>
    <row r="387" s="86" customFormat="1" ht="47.25" spans="1:15">
      <c r="A387" s="111" t="s">
        <v>138</v>
      </c>
      <c r="B387" s="112" t="s">
        <v>53</v>
      </c>
      <c r="C387" s="112" t="s">
        <v>104</v>
      </c>
      <c r="D387" s="113" t="str">
        <f>VLOOKUP(C387,[1]COMPOSIÇÕES!B:G,2,0)</f>
        <v>SUPORTE METÁLICO COM TUBO DE AÇO GALVANIZADO DN 50MM PARA PLACA DE SINALIZAÇÃO - FORNECIMENTO E INSTALAÇÃO</v>
      </c>
      <c r="E387" s="117" t="str">
        <f>VLOOKUP(C387,[1]COMPOSIÇÕES!B:G,3,0)</f>
        <v>UND</v>
      </c>
      <c r="F387" s="120">
        <v>8</v>
      </c>
      <c r="G387" s="115">
        <f>VLOOKUP(C387,[1]COMPOSIÇÕES!B:G,6,0)</f>
        <v>251.06</v>
      </c>
      <c r="H387" s="116">
        <f t="shared" si="204"/>
        <v>0.2338</v>
      </c>
      <c r="I387" s="115">
        <f t="shared" si="205"/>
        <v>309.76</v>
      </c>
      <c r="J387" s="298">
        <f t="shared" si="206"/>
        <v>2008.48</v>
      </c>
      <c r="K387" s="298">
        <f t="shared" si="207"/>
        <v>2478.08</v>
      </c>
      <c r="L387" s="125"/>
      <c r="M387" s="125"/>
      <c r="N387" s="125"/>
      <c r="O387" s="125"/>
    </row>
    <row r="388" s="86" customFormat="1" ht="15.75" spans="1:15">
      <c r="A388" s="270"/>
      <c r="B388" s="270"/>
      <c r="C388" s="271"/>
      <c r="D388" s="271"/>
      <c r="E388" s="271"/>
      <c r="F388" s="271"/>
      <c r="G388" s="272"/>
      <c r="H388" s="271"/>
      <c r="I388" s="272"/>
      <c r="J388" s="272"/>
      <c r="K388" s="272"/>
      <c r="L388" s="125"/>
      <c r="M388" s="125"/>
      <c r="N388" s="125"/>
      <c r="O388" s="125"/>
    </row>
    <row r="389" s="55" customFormat="1" ht="15.75" spans="1:15">
      <c r="A389" s="273" t="s">
        <v>29</v>
      </c>
      <c r="B389" s="273"/>
      <c r="C389" s="274"/>
      <c r="D389" s="275" t="s">
        <v>168</v>
      </c>
      <c r="E389" s="274"/>
      <c r="F389" s="276"/>
      <c r="G389" s="277"/>
      <c r="H389" s="276"/>
      <c r="I389" s="277"/>
      <c r="J389" s="277"/>
      <c r="K389" s="277">
        <f>K390</f>
        <v>485173.91</v>
      </c>
      <c r="L389" s="300"/>
      <c r="M389" s="300"/>
      <c r="N389" s="300"/>
      <c r="O389" s="300"/>
    </row>
    <row r="390" s="86" customFormat="1" ht="15.75" spans="1:15">
      <c r="A390" s="304" t="s">
        <v>67</v>
      </c>
      <c r="B390" s="304"/>
      <c r="C390" s="305"/>
      <c r="D390" s="306" t="s">
        <v>169</v>
      </c>
      <c r="E390" s="305"/>
      <c r="F390" s="307"/>
      <c r="G390" s="308"/>
      <c r="H390" s="307"/>
      <c r="I390" s="308"/>
      <c r="J390" s="308"/>
      <c r="K390" s="308">
        <f>SUM(K391:K423)/2</f>
        <v>485173.91</v>
      </c>
      <c r="L390" s="125"/>
      <c r="M390" s="125"/>
      <c r="N390" s="125"/>
      <c r="O390" s="125"/>
    </row>
    <row r="391" s="86" customFormat="1" ht="15.75" spans="1:15">
      <c r="A391" s="283">
        <v>1</v>
      </c>
      <c r="B391" s="284"/>
      <c r="C391" s="283"/>
      <c r="D391" s="285" t="s">
        <v>69</v>
      </c>
      <c r="E391" s="283"/>
      <c r="F391" s="286"/>
      <c r="G391" s="287"/>
      <c r="H391" s="286"/>
      <c r="I391" s="287"/>
      <c r="J391" s="287"/>
      <c r="K391" s="287">
        <f>SUM(K392:K398)</f>
        <v>120679.02</v>
      </c>
      <c r="L391" s="125"/>
      <c r="M391" s="125"/>
      <c r="N391" s="125"/>
      <c r="O391" s="125"/>
    </row>
    <row r="392" s="86" customFormat="1" ht="47.25" spans="1:15">
      <c r="A392" s="111" t="s">
        <v>52</v>
      </c>
      <c r="B392" s="112" t="s">
        <v>63</v>
      </c>
      <c r="C392" s="112">
        <v>101116</v>
      </c>
      <c r="D392" s="113" t="str">
        <f>VLOOKUP(C392,'[1]SINAPI-SICRO'!A:E,2,0)</f>
        <v>ESCAVAÇÃO HORIZONTAL EM SOLO DE 1A CATEGORIA COM TRATOR DE ESTEIRAS (170HP/LÂMINA: 5,20M3). AF_07/2020</v>
      </c>
      <c r="E392" s="112" t="str">
        <f>VLOOKUP(C392,'[1]SINAPI-SICRO'!A:E,3,0)</f>
        <v>M3</v>
      </c>
      <c r="F392" s="119">
        <v>1132.82</v>
      </c>
      <c r="G392" s="115">
        <f>VLOOKUP(C392,'[1]SINAPI-SICRO'!A:E,5,0)</f>
        <v>2.27</v>
      </c>
      <c r="H392" s="116">
        <f t="shared" ref="H392:H398" si="208">$K$11</f>
        <v>0.2338</v>
      </c>
      <c r="I392" s="299">
        <f t="shared" ref="I392:I398" si="209">ROUND((G392*H392)+G392,2)</f>
        <v>2.8</v>
      </c>
      <c r="J392" s="302">
        <f t="shared" ref="J392:J398" si="210">ROUND(F392*G392,2)</f>
        <v>2571.5</v>
      </c>
      <c r="K392" s="302">
        <f t="shared" ref="K392:K398" si="211">ROUND(F392*I392,2)</f>
        <v>3171.9</v>
      </c>
      <c r="L392" s="125"/>
      <c r="M392" s="125"/>
      <c r="N392" s="125"/>
      <c r="O392" s="125"/>
    </row>
    <row r="393" s="86" customFormat="1" ht="31.5" spans="1:15">
      <c r="A393" s="111" t="s">
        <v>70</v>
      </c>
      <c r="B393" s="112" t="s">
        <v>63</v>
      </c>
      <c r="C393" s="112">
        <v>100574</v>
      </c>
      <c r="D393" s="113" t="str">
        <f>VLOOKUP(C393,'[1]SINAPI-SICRO'!A:E,2,0)</f>
        <v>ESPALHAMENTO DE MATERIAL COM TRATOR DE ESTEIRAS. AF_11/2019</v>
      </c>
      <c r="E393" s="112" t="str">
        <f>VLOOKUP(C393,'[1]SINAPI-SICRO'!A:E,3,0)</f>
        <v>M3</v>
      </c>
      <c r="F393" s="119">
        <v>17.45</v>
      </c>
      <c r="G393" s="115">
        <f>VLOOKUP(C393,'[1]SINAPI-SICRO'!A:E,5,0)</f>
        <v>1.48</v>
      </c>
      <c r="H393" s="116">
        <f t="shared" si="208"/>
        <v>0.2338</v>
      </c>
      <c r="I393" s="299">
        <f t="shared" si="209"/>
        <v>1.83</v>
      </c>
      <c r="J393" s="302">
        <f t="shared" si="210"/>
        <v>25.83</v>
      </c>
      <c r="K393" s="302">
        <f t="shared" si="211"/>
        <v>31.93</v>
      </c>
      <c r="L393" s="125"/>
      <c r="M393" s="125"/>
      <c r="N393" s="125"/>
      <c r="O393" s="125"/>
    </row>
    <row r="394" s="86" customFormat="1" ht="31.5" spans="1:15">
      <c r="A394" s="111" t="s">
        <v>71</v>
      </c>
      <c r="B394" s="112" t="s">
        <v>53</v>
      </c>
      <c r="C394" s="112" t="s">
        <v>72</v>
      </c>
      <c r="D394" s="113" t="str">
        <f>VLOOKUP(C394,[1]COMPOSIÇÕES!B:G,2,0)</f>
        <v>COMPACTACAO MECANICA A 100% DO PROCTOR INTERMEDIÁRIO - PAVIMENTACAO URBANA</v>
      </c>
      <c r="E394" s="117" t="str">
        <f>VLOOKUP(C394,[1]COMPOSIÇÕES!B:G,3,0)</f>
        <v>M3</v>
      </c>
      <c r="F394" s="119">
        <v>13.96</v>
      </c>
      <c r="G394" s="115">
        <f>VLOOKUP(C394,[1]COMPOSIÇÕES!B:G,6,0)</f>
        <v>7.79</v>
      </c>
      <c r="H394" s="116">
        <f t="shared" si="208"/>
        <v>0.2338</v>
      </c>
      <c r="I394" s="299">
        <f t="shared" si="209"/>
        <v>9.61</v>
      </c>
      <c r="J394" s="302">
        <f t="shared" si="210"/>
        <v>108.75</v>
      </c>
      <c r="K394" s="302">
        <f t="shared" si="211"/>
        <v>134.16</v>
      </c>
      <c r="L394" s="125"/>
      <c r="M394" s="125"/>
      <c r="N394" s="125"/>
      <c r="O394" s="125"/>
    </row>
    <row r="395" s="86" customFormat="1" ht="63" spans="1:15">
      <c r="A395" s="111" t="s">
        <v>73</v>
      </c>
      <c r="B395" s="112" t="s">
        <v>63</v>
      </c>
      <c r="C395" s="112">
        <v>100973</v>
      </c>
      <c r="D395" s="113" t="str">
        <f>VLOOKUP(C395,'[1]SINAPI-SICRO'!A:E,2,0)</f>
        <v>CARGA, MANOBRA E DESCARGA DE SOLOS E MATERIAIS GRANULARES EM CAMINHÃO BASCULANTE 6 M³ - CARGA COM PÁ CARREGADEIRA (CAÇAMBA DE 1,7 A 2,8 M³ / 128 HP) E DESCARGA LIVRE (UNIDADE: M3). AF_07/2020</v>
      </c>
      <c r="E395" s="112" t="str">
        <f>VLOOKUP(C395,'[1]SINAPI-SICRO'!A:E,3,0)</f>
        <v>M3</v>
      </c>
      <c r="F395" s="119">
        <v>1115.37</v>
      </c>
      <c r="G395" s="115">
        <f>VLOOKUP(C395,'[1]SINAPI-SICRO'!A:E,5,0)</f>
        <v>9.32</v>
      </c>
      <c r="H395" s="116">
        <f t="shared" si="208"/>
        <v>0.2338</v>
      </c>
      <c r="I395" s="299">
        <f t="shared" si="209"/>
        <v>11.5</v>
      </c>
      <c r="J395" s="302">
        <f t="shared" si="210"/>
        <v>10395.25</v>
      </c>
      <c r="K395" s="302">
        <f t="shared" si="211"/>
        <v>12826.76</v>
      </c>
      <c r="L395" s="125"/>
      <c r="M395" s="125"/>
      <c r="N395" s="125"/>
      <c r="O395" s="125"/>
    </row>
    <row r="396" s="86" customFormat="1" ht="47.25" spans="1:15">
      <c r="A396" s="111" t="s">
        <v>74</v>
      </c>
      <c r="B396" s="112" t="s">
        <v>63</v>
      </c>
      <c r="C396" s="112">
        <v>97914</v>
      </c>
      <c r="D396" s="113" t="str">
        <f>VLOOKUP(C396,'[1]SINAPI-SICRO'!A:E,2,0)</f>
        <v>TRANSPORTE COM CAMINHÃO BASCULANTE DE 6 M³, EM VIA URBANA PAVIMENTADA, DMT ATÉ 30 KM (UNIDADE: M3XKM). AF_07/2020</v>
      </c>
      <c r="E396" s="112" t="str">
        <f>VLOOKUP(C396,'[1]SINAPI-SICRO'!A:E,3,0)</f>
        <v>M3 X KM</v>
      </c>
      <c r="F396" s="119">
        <v>5353.78</v>
      </c>
      <c r="G396" s="115">
        <f>VLOOKUP(C396,'[1]SINAPI-SICRO'!A:E,5,0)</f>
        <v>3.01</v>
      </c>
      <c r="H396" s="116">
        <f t="shared" si="208"/>
        <v>0.2338</v>
      </c>
      <c r="I396" s="299">
        <f t="shared" si="209"/>
        <v>3.71</v>
      </c>
      <c r="J396" s="302">
        <f t="shared" si="210"/>
        <v>16114.88</v>
      </c>
      <c r="K396" s="302">
        <f t="shared" si="211"/>
        <v>19862.52</v>
      </c>
      <c r="L396" s="125"/>
      <c r="M396" s="125"/>
      <c r="N396" s="125"/>
      <c r="O396" s="125"/>
    </row>
    <row r="397" s="86" customFormat="1" ht="31.5" spans="1:15">
      <c r="A397" s="111" t="s">
        <v>75</v>
      </c>
      <c r="B397" s="112" t="s">
        <v>53</v>
      </c>
      <c r="C397" s="112" t="s">
        <v>122</v>
      </c>
      <c r="D397" s="113" t="str">
        <f>VLOOKUP(C397,[1]COMPOSIÇÕES!B:G,2,0)</f>
        <v>GEOGRELHA UNIDIRECIONAL COM RESISTÊNCIA À TRAÇÃO DE 200 KN/M - FORNECIMENTO E INSTALAÇÃO</v>
      </c>
      <c r="E397" s="117" t="str">
        <f>VLOOKUP(C397,[1]COMPOSIÇÕES!B:G,3,0)</f>
        <v>M2</v>
      </c>
      <c r="F397" s="119">
        <v>418.44</v>
      </c>
      <c r="G397" s="115">
        <f>VLOOKUP(C397,[1]COMPOSIÇÕES!B:G,6,0)</f>
        <v>43.69</v>
      </c>
      <c r="H397" s="116">
        <f t="shared" si="208"/>
        <v>0.2338</v>
      </c>
      <c r="I397" s="299">
        <f t="shared" si="209"/>
        <v>53.9</v>
      </c>
      <c r="J397" s="302">
        <f t="shared" si="210"/>
        <v>18281.64</v>
      </c>
      <c r="K397" s="302">
        <f t="shared" si="211"/>
        <v>22553.92</v>
      </c>
      <c r="L397" s="125"/>
      <c r="M397" s="125"/>
      <c r="N397" s="125"/>
      <c r="O397" s="125"/>
    </row>
    <row r="398" s="86" customFormat="1" ht="31.5" spans="1:15">
      <c r="A398" s="111" t="s">
        <v>163</v>
      </c>
      <c r="B398" s="112" t="s">
        <v>53</v>
      </c>
      <c r="C398" s="112" t="s">
        <v>76</v>
      </c>
      <c r="D398" s="113" t="str">
        <f>VLOOKUP(C398,[1]COMPOSIÇÕES!B:G,2,0)</f>
        <v>GEOGRELHA UNIDIRECIONAL COM RESISTÊNCIA À TRAÇÃO DE 400 KN/M - FORNECIMENTO E INSTALAÇÃO</v>
      </c>
      <c r="E398" s="117" t="str">
        <f>VLOOKUP(C398,[1]COMPOSIÇÕES!B:G,3,0)</f>
        <v>M2</v>
      </c>
      <c r="F398" s="119">
        <v>602.19</v>
      </c>
      <c r="G398" s="115">
        <f>VLOOKUP(C398,[1]COMPOSIÇÕES!B:G,6,0)</f>
        <v>83.58</v>
      </c>
      <c r="H398" s="116">
        <f t="shared" si="208"/>
        <v>0.2338</v>
      </c>
      <c r="I398" s="299">
        <f t="shared" si="209"/>
        <v>103.12</v>
      </c>
      <c r="J398" s="302">
        <f t="shared" si="210"/>
        <v>50331.04</v>
      </c>
      <c r="K398" s="302">
        <f t="shared" si="211"/>
        <v>62097.83</v>
      </c>
      <c r="L398" s="125"/>
      <c r="M398" s="125"/>
      <c r="N398" s="125"/>
      <c r="O398" s="125"/>
    </row>
    <row r="399" s="86" customFormat="1" ht="15.75" spans="1:15">
      <c r="A399" s="283">
        <v>2</v>
      </c>
      <c r="B399" s="284"/>
      <c r="C399" s="283"/>
      <c r="D399" s="285" t="s">
        <v>77</v>
      </c>
      <c r="E399" s="283"/>
      <c r="F399" s="286"/>
      <c r="G399" s="287"/>
      <c r="H399" s="286"/>
      <c r="I399" s="287"/>
      <c r="J399" s="287"/>
      <c r="K399" s="287">
        <f>SUM(K400:K405)</f>
        <v>45973.69</v>
      </c>
      <c r="L399" s="125"/>
      <c r="M399" s="125"/>
      <c r="N399" s="125"/>
      <c r="O399" s="125"/>
    </row>
    <row r="400" s="86" customFormat="1" ht="78.75" spans="1:15">
      <c r="A400" s="111" t="s">
        <v>56</v>
      </c>
      <c r="B400" s="112" t="s">
        <v>63</v>
      </c>
      <c r="C400" s="112">
        <v>94273</v>
      </c>
      <c r="D400" s="113" t="str">
        <f>VLOOKUP(C400,'[1]SINAPI-SICRO'!A:E,2,0)</f>
        <v>ASSENTAMENTO DE GUIA (MEIO-FIO) EM TRECHO RETO, CONFECCIONADA EM CONCRETO PRÉ-FABRICADO, DIMENSÕES 100X15X13X30 CM (COMPRIMENTO X BASE INFERIOR X BASE SUPERIOR X ALTURA), PARA VIAS URBANAS (USO VIÁRIO). AF_06/2016</v>
      </c>
      <c r="E400" s="112" t="str">
        <f>VLOOKUP(C400,'[1]SINAPI-SICRO'!A:E,3,0)</f>
        <v>M</v>
      </c>
      <c r="F400" s="119">
        <v>379.47</v>
      </c>
      <c r="G400" s="115">
        <f>VLOOKUP(C400,'[1]SINAPI-SICRO'!A:E,5,0)</f>
        <v>59.55</v>
      </c>
      <c r="H400" s="116">
        <f t="shared" ref="H400:H405" si="212">$K$11</f>
        <v>0.2338</v>
      </c>
      <c r="I400" s="299">
        <f t="shared" ref="I400:I405" si="213">ROUND((G400*H400)+G400,2)</f>
        <v>73.47</v>
      </c>
      <c r="J400" s="302">
        <f t="shared" ref="J400:J405" si="214">ROUND(F400*G400,2)</f>
        <v>22597.44</v>
      </c>
      <c r="K400" s="302">
        <f t="shared" ref="K400:K405" si="215">ROUND(F400*I400,2)</f>
        <v>27879.66</v>
      </c>
      <c r="L400" s="125"/>
      <c r="M400" s="125"/>
      <c r="N400" s="125"/>
      <c r="O400" s="125"/>
    </row>
    <row r="401" s="86" customFormat="1" ht="47.25" spans="1:15">
      <c r="A401" s="111" t="s">
        <v>58</v>
      </c>
      <c r="B401" s="112" t="s">
        <v>63</v>
      </c>
      <c r="C401" s="112">
        <v>94281</v>
      </c>
      <c r="D401" s="113" t="str">
        <f>VLOOKUP(C401,'[1]SINAPI-SICRO'!A:E,2,0)</f>
        <v>EXECUÇÃO DE SARJETA DE CONCRETO USINADO, MOLDADA  IN LOCO  EM TRECHO RETO, 30 CM BASE X 15 CM ALTURA. AF_06/2016</v>
      </c>
      <c r="E401" s="112" t="str">
        <f>VLOOKUP(C401,'[1]SINAPI-SICRO'!A:E,3,0)</f>
        <v>M</v>
      </c>
      <c r="F401" s="119">
        <v>190.01</v>
      </c>
      <c r="G401" s="115">
        <f>VLOOKUP(C401,'[1]SINAPI-SICRO'!A:E,5,0)</f>
        <v>55.02</v>
      </c>
      <c r="H401" s="116">
        <f t="shared" si="212"/>
        <v>0.2338</v>
      </c>
      <c r="I401" s="299">
        <f t="shared" si="213"/>
        <v>67.88</v>
      </c>
      <c r="J401" s="302">
        <f t="shared" si="214"/>
        <v>10454.35</v>
      </c>
      <c r="K401" s="302">
        <f t="shared" si="215"/>
        <v>12897.88</v>
      </c>
      <c r="L401" s="125"/>
      <c r="M401" s="125"/>
      <c r="N401" s="125"/>
      <c r="O401" s="125"/>
    </row>
    <row r="402" s="86" customFormat="1" ht="31.5" spans="1:15">
      <c r="A402" s="111" t="s">
        <v>60</v>
      </c>
      <c r="B402" s="112" t="s">
        <v>53</v>
      </c>
      <c r="C402" s="112" t="s">
        <v>123</v>
      </c>
      <c r="D402" s="113" t="str">
        <f>VLOOKUP(C402,[1]COMPOSIÇÕES!B:G,2,0)</f>
        <v>EXECUÇÃO DE SARJETÃO DE CONCRETO, MOLDADA IN LOCO EM TRECHO RETO, 90 CM BASE X 20 CM ALTURA</v>
      </c>
      <c r="E402" s="117" t="str">
        <f>VLOOKUP(C402,[1]COMPOSIÇÕES!B:G,3,0)</f>
        <v>M</v>
      </c>
      <c r="F402" s="119">
        <v>9.5</v>
      </c>
      <c r="G402" s="115">
        <f>VLOOKUP(C402,[1]COMPOSIÇÕES!B:G,6,0)</f>
        <v>206.94</v>
      </c>
      <c r="H402" s="116">
        <f t="shared" si="212"/>
        <v>0.2338</v>
      </c>
      <c r="I402" s="299">
        <f t="shared" si="213"/>
        <v>255.32</v>
      </c>
      <c r="J402" s="302">
        <f t="shared" si="214"/>
        <v>1965.93</v>
      </c>
      <c r="K402" s="302">
        <f t="shared" si="215"/>
        <v>2425.54</v>
      </c>
      <c r="L402" s="125"/>
      <c r="M402" s="125"/>
      <c r="N402" s="125"/>
      <c r="O402" s="125"/>
    </row>
    <row r="403" s="86" customFormat="1" ht="47.25" spans="1:15">
      <c r="A403" s="111" t="s">
        <v>62</v>
      </c>
      <c r="B403" s="112" t="s">
        <v>53</v>
      </c>
      <c r="C403" s="112" t="s">
        <v>124</v>
      </c>
      <c r="D403" s="113" t="str">
        <f>VLOOKUP(C403,[1]COMPOSIÇÕES!B:G,2,0)</f>
        <v>DEMOLIÇÃO DE DISPOSITIVOS DE CONCRETO ARMADO, DE FORMA MECANIZADA COM MARTELETE, SEM REAPROVEITAMENTO</v>
      </c>
      <c r="E403" s="117" t="str">
        <f>VLOOKUP(C403,[1]COMPOSIÇÕES!B:G,3,0)</f>
        <v>M3</v>
      </c>
      <c r="F403" s="119">
        <v>6.54</v>
      </c>
      <c r="G403" s="115">
        <f>VLOOKUP(C403,[1]COMPOSIÇÕES!B:G,6,0)</f>
        <v>312.07</v>
      </c>
      <c r="H403" s="116">
        <f t="shared" si="212"/>
        <v>0.2338</v>
      </c>
      <c r="I403" s="299">
        <f t="shared" si="213"/>
        <v>385.03</v>
      </c>
      <c r="J403" s="302">
        <f t="shared" si="214"/>
        <v>2040.94</v>
      </c>
      <c r="K403" s="302">
        <f t="shared" si="215"/>
        <v>2518.1</v>
      </c>
      <c r="L403" s="125"/>
      <c r="M403" s="125"/>
      <c r="N403" s="125"/>
      <c r="O403" s="125"/>
    </row>
    <row r="404" s="86" customFormat="1" ht="63" spans="1:15">
      <c r="A404" s="111" t="s">
        <v>64</v>
      </c>
      <c r="B404" s="112" t="s">
        <v>63</v>
      </c>
      <c r="C404" s="112">
        <v>100981</v>
      </c>
      <c r="D404" s="113" t="str">
        <f>VLOOKUP(C404,'[1]SINAPI-SICRO'!A:E,2,0)</f>
        <v>CARGA, MANOBRA E DESCARGA DE ENTULHO EM CAMINHÃO BASCULANTE 6 M³ - CARGA COM ESCAVADEIRA HIDRÁULICA  (CAÇAMBA DE 0,80 M³ / 111 HP) E DESCARGA LIVRE (UNIDADE: M3). AF_07/2020</v>
      </c>
      <c r="E404" s="112" t="str">
        <f>VLOOKUP(C404,'[1]SINAPI-SICRO'!A:E,3,0)</f>
        <v>M3</v>
      </c>
      <c r="F404" s="119">
        <v>8.5</v>
      </c>
      <c r="G404" s="115">
        <f>VLOOKUP(C404,'[1]SINAPI-SICRO'!A:E,5,0)</f>
        <v>9.64</v>
      </c>
      <c r="H404" s="116">
        <f t="shared" si="212"/>
        <v>0.2338</v>
      </c>
      <c r="I404" s="299">
        <f t="shared" si="213"/>
        <v>11.89</v>
      </c>
      <c r="J404" s="302">
        <f t="shared" si="214"/>
        <v>81.94</v>
      </c>
      <c r="K404" s="302">
        <f t="shared" si="215"/>
        <v>101.07</v>
      </c>
      <c r="L404" s="125"/>
      <c r="M404" s="125"/>
      <c r="N404" s="125"/>
      <c r="O404" s="125"/>
    </row>
    <row r="405" s="86" customFormat="1" ht="47.25" spans="1:15">
      <c r="A405" s="111" t="s">
        <v>65</v>
      </c>
      <c r="B405" s="112" t="s">
        <v>63</v>
      </c>
      <c r="C405" s="112">
        <v>97914</v>
      </c>
      <c r="D405" s="113" t="str">
        <f>VLOOKUP(C405,'[1]SINAPI-SICRO'!A:E,2,0)</f>
        <v>TRANSPORTE COM CAMINHÃO BASCULANTE DE 6 M³, EM VIA URBANA PAVIMENTADA, DMT ATÉ 30 KM (UNIDADE: M3XKM). AF_07/2020</v>
      </c>
      <c r="E405" s="112" t="str">
        <f>VLOOKUP(C405,'[1]SINAPI-SICRO'!A:E,3,0)</f>
        <v>M3 X KM</v>
      </c>
      <c r="F405" s="119">
        <v>40.82</v>
      </c>
      <c r="G405" s="115">
        <f>VLOOKUP(C405,'[1]SINAPI-SICRO'!A:E,5,0)</f>
        <v>3.01</v>
      </c>
      <c r="H405" s="116">
        <f t="shared" si="212"/>
        <v>0.2338</v>
      </c>
      <c r="I405" s="299">
        <f t="shared" si="213"/>
        <v>3.71</v>
      </c>
      <c r="J405" s="302">
        <f t="shared" si="214"/>
        <v>122.87</v>
      </c>
      <c r="K405" s="302">
        <f t="shared" si="215"/>
        <v>151.44</v>
      </c>
      <c r="L405" s="125"/>
      <c r="M405" s="125"/>
      <c r="N405" s="125"/>
      <c r="O405" s="125"/>
    </row>
    <row r="406" s="86" customFormat="1" ht="15.75" spans="1:15">
      <c r="A406" s="283">
        <v>3</v>
      </c>
      <c r="B406" s="284"/>
      <c r="C406" s="283"/>
      <c r="D406" s="285" t="s">
        <v>78</v>
      </c>
      <c r="E406" s="283"/>
      <c r="F406" s="286"/>
      <c r="G406" s="287"/>
      <c r="H406" s="286"/>
      <c r="I406" s="287"/>
      <c r="J406" s="287"/>
      <c r="K406" s="287">
        <f>SUM(K407:K414)</f>
        <v>284868.59</v>
      </c>
      <c r="L406" s="125"/>
      <c r="M406" s="125"/>
      <c r="N406" s="125"/>
      <c r="O406" s="125"/>
    </row>
    <row r="407" s="86" customFormat="1" ht="15.75" spans="1:15">
      <c r="A407" s="111" t="s">
        <v>79</v>
      </c>
      <c r="B407" s="112" t="s">
        <v>53</v>
      </c>
      <c r="C407" s="112" t="s">
        <v>80</v>
      </c>
      <c r="D407" s="113" t="str">
        <f>VLOOKUP(C407,[1]COMPOSIÇÕES!B:G,2,0)</f>
        <v>DEMOLIÇÃO DE PASSEIO EM CONCRETO SIMPLES</v>
      </c>
      <c r="E407" s="117" t="str">
        <f>VLOOKUP(C407,[1]COMPOSIÇÕES!B:G,3,0)</f>
        <v>M3</v>
      </c>
      <c r="F407" s="119">
        <v>5.31</v>
      </c>
      <c r="G407" s="115">
        <f>VLOOKUP(C407,[1]COMPOSIÇÕES!B:G,6,0)</f>
        <v>311.96</v>
      </c>
      <c r="H407" s="116">
        <f t="shared" ref="H407:H414" si="216">$K$11</f>
        <v>0.2338</v>
      </c>
      <c r="I407" s="299">
        <f t="shared" ref="I407:I414" si="217">ROUND((G407*H407)+G407,2)</f>
        <v>384.9</v>
      </c>
      <c r="J407" s="302">
        <f t="shared" ref="J407:J414" si="218">ROUND(F407*G407,2)</f>
        <v>1656.51</v>
      </c>
      <c r="K407" s="302">
        <f t="shared" ref="K407:K414" si="219">ROUND(F407*I407,2)</f>
        <v>2043.82</v>
      </c>
      <c r="L407" s="125"/>
      <c r="M407" s="125"/>
      <c r="N407" s="125"/>
      <c r="O407" s="125"/>
    </row>
    <row r="408" s="86" customFormat="1" ht="31.5" spans="1:15">
      <c r="A408" s="111" t="s">
        <v>81</v>
      </c>
      <c r="B408" s="112" t="s">
        <v>53</v>
      </c>
      <c r="C408" s="112" t="s">
        <v>170</v>
      </c>
      <c r="D408" s="113" t="str">
        <f>VLOOKUP(C408,[1]COMPOSIÇÕES!B:G,2,0)</f>
        <v>REMOÇÃO DE ÁRVORE DE PEQUENO PORTE COM ALTURA ATÉ 1,50M, INCLUSIVE DESTOCAMENTO</v>
      </c>
      <c r="E408" s="117" t="str">
        <f>VLOOKUP(C408,[1]COMPOSIÇÕES!B:G,3,0)</f>
        <v>UND</v>
      </c>
      <c r="F408" s="119">
        <v>2</v>
      </c>
      <c r="G408" s="115">
        <f>VLOOKUP(C408,[1]COMPOSIÇÕES!B:G,6,0)</f>
        <v>158.43</v>
      </c>
      <c r="H408" s="116">
        <f t="shared" si="216"/>
        <v>0.2338</v>
      </c>
      <c r="I408" s="299">
        <f t="shared" si="217"/>
        <v>195.47</v>
      </c>
      <c r="J408" s="302">
        <f t="shared" si="218"/>
        <v>316.86</v>
      </c>
      <c r="K408" s="302">
        <f t="shared" si="219"/>
        <v>390.94</v>
      </c>
      <c r="L408" s="125"/>
      <c r="M408" s="125"/>
      <c r="N408" s="125"/>
      <c r="O408" s="125"/>
    </row>
    <row r="409" s="86" customFormat="1" ht="63" spans="1:15">
      <c r="A409" s="111" t="s">
        <v>83</v>
      </c>
      <c r="B409" s="112" t="s">
        <v>53</v>
      </c>
      <c r="C409" s="112" t="s">
        <v>82</v>
      </c>
      <c r="D409" s="113" t="str">
        <f>VLOOKUP(C409,[1]COMPOSIÇÕES!B:G,2,0)</f>
        <v>EXECUÇÃO E COMPACTAÇÃO DE REFORÇO DO SUBLEITO COM SOLO-AREIA (70/30) - INCLUSIVE SOLO, AREIA, ESCAVAÇÃO, CARGA E TRANSPORTE, DMT ATÉ 30,0 KM (JAZIDA-OBRA)</v>
      </c>
      <c r="E409" s="117" t="str">
        <f>VLOOKUP(C409,[1]COMPOSIÇÕES!B:G,3,0)</f>
        <v>M3</v>
      </c>
      <c r="F409" s="119">
        <v>486.19</v>
      </c>
      <c r="G409" s="115">
        <f>VLOOKUP(C409,[1]COMPOSIÇÕES!B:G,6,0)</f>
        <v>235.44</v>
      </c>
      <c r="H409" s="116">
        <f t="shared" si="216"/>
        <v>0.2338</v>
      </c>
      <c r="I409" s="299">
        <f t="shared" si="217"/>
        <v>290.49</v>
      </c>
      <c r="J409" s="302">
        <f t="shared" si="218"/>
        <v>114468.57</v>
      </c>
      <c r="K409" s="302">
        <f t="shared" si="219"/>
        <v>141233.33</v>
      </c>
      <c r="L409" s="125"/>
      <c r="M409" s="125"/>
      <c r="N409" s="125"/>
      <c r="O409" s="125"/>
    </row>
    <row r="410" s="86" customFormat="1" ht="47.25" spans="1:15">
      <c r="A410" s="111" t="s">
        <v>85</v>
      </c>
      <c r="B410" s="112" t="s">
        <v>53</v>
      </c>
      <c r="C410" s="112" t="s">
        <v>84</v>
      </c>
      <c r="D410" s="113" t="str">
        <f>VLOOKUP(C410,[1]COMPOSIÇÕES!B:G,2,0)</f>
        <v>EXECUÇÃO E COMPACTAÇÃO DE BASE COM BRITA GRADUADA SIMPLES - INCLUSIVE CARGA, TRANSPORTE E MATERIAL</v>
      </c>
      <c r="E410" s="117" t="str">
        <f>VLOOKUP(C410,[1]COMPOSIÇÕES!B:G,3,0)</f>
        <v>M3</v>
      </c>
      <c r="F410" s="119">
        <v>159.35</v>
      </c>
      <c r="G410" s="115">
        <f>VLOOKUP(C410,[1]COMPOSIÇÕES!B:G,6,0)</f>
        <v>219.63</v>
      </c>
      <c r="H410" s="116">
        <f t="shared" si="216"/>
        <v>0.2338</v>
      </c>
      <c r="I410" s="299">
        <f t="shared" si="217"/>
        <v>270.98</v>
      </c>
      <c r="J410" s="302">
        <f t="shared" si="218"/>
        <v>34998.04</v>
      </c>
      <c r="K410" s="302">
        <f t="shared" si="219"/>
        <v>43180.66</v>
      </c>
      <c r="L410" s="125"/>
      <c r="M410" s="125"/>
      <c r="N410" s="125"/>
      <c r="O410" s="125"/>
    </row>
    <row r="411" s="86" customFormat="1" ht="47.25" spans="1:15">
      <c r="A411" s="111" t="s">
        <v>86</v>
      </c>
      <c r="B411" s="112" t="s">
        <v>53</v>
      </c>
      <c r="C411" s="112">
        <v>92398</v>
      </c>
      <c r="D411" s="113" t="str">
        <f>VLOOKUP(C411,'[1]SINAPI-SICRO'!A:E,2,0)</f>
        <v>EXECUÇÃO DE PAVIMENTO EM PISO INTERTRAVADO, COM BLOCO RETANGULAR COR NATURAL DE 20 X 10 CM, ESPESSURA 8 CM. AF_10/2022</v>
      </c>
      <c r="E411" s="112" t="str">
        <f>VLOOKUP(C411,'[1]SINAPI-SICRO'!A:E,3,0)</f>
        <v>M2</v>
      </c>
      <c r="F411" s="119">
        <v>1020.63</v>
      </c>
      <c r="G411" s="115">
        <f>VLOOKUP(C411,'[1]SINAPI-SICRO'!A:E,5,0)</f>
        <v>76.35</v>
      </c>
      <c r="H411" s="116">
        <f t="shared" si="216"/>
        <v>0.2338</v>
      </c>
      <c r="I411" s="299">
        <f t="shared" si="217"/>
        <v>94.2</v>
      </c>
      <c r="J411" s="302">
        <f t="shared" si="218"/>
        <v>77925.1</v>
      </c>
      <c r="K411" s="302">
        <f t="shared" si="219"/>
        <v>96143.35</v>
      </c>
      <c r="L411" s="125"/>
      <c r="M411" s="125"/>
      <c r="N411" s="125"/>
      <c r="O411" s="125"/>
    </row>
    <row r="412" s="86" customFormat="1" ht="63" spans="1:15">
      <c r="A412" s="111" t="s">
        <v>87</v>
      </c>
      <c r="B412" s="112" t="s">
        <v>63</v>
      </c>
      <c r="C412" s="112">
        <v>100981</v>
      </c>
      <c r="D412" s="113" t="str">
        <f>VLOOKUP(C412,'[1]SINAPI-SICRO'!A:E,2,0)</f>
        <v>CARGA, MANOBRA E DESCARGA DE ENTULHO EM CAMINHÃO BASCULANTE 6 M³ - CARGA COM ESCAVADEIRA HIDRÁULICA  (CAÇAMBA DE 0,80 M³ / 111 HP) E DESCARGA LIVRE (UNIDADE: M3). AF_07/2020</v>
      </c>
      <c r="E412" s="112" t="str">
        <f>VLOOKUP(C412,'[1]SINAPI-SICRO'!A:E,3,0)</f>
        <v>M3</v>
      </c>
      <c r="F412" s="119">
        <v>6.91</v>
      </c>
      <c r="G412" s="115">
        <f>VLOOKUP(C412,'[1]SINAPI-SICRO'!A:E,5,0)</f>
        <v>9.64</v>
      </c>
      <c r="H412" s="116">
        <f t="shared" si="216"/>
        <v>0.2338</v>
      </c>
      <c r="I412" s="299">
        <f t="shared" si="217"/>
        <v>11.89</v>
      </c>
      <c r="J412" s="302">
        <f t="shared" si="218"/>
        <v>66.61</v>
      </c>
      <c r="K412" s="302">
        <f t="shared" si="219"/>
        <v>82.16</v>
      </c>
      <c r="L412" s="125"/>
      <c r="M412" s="125"/>
      <c r="N412" s="125"/>
      <c r="O412" s="125"/>
    </row>
    <row r="413" s="86" customFormat="1" ht="47.25" spans="1:15">
      <c r="A413" s="111" t="s">
        <v>88</v>
      </c>
      <c r="B413" s="112" t="s">
        <v>63</v>
      </c>
      <c r="C413" s="112">
        <v>97914</v>
      </c>
      <c r="D413" s="113" t="str">
        <f>VLOOKUP(C413,'[1]SINAPI-SICRO'!A:E,2,0)</f>
        <v>TRANSPORTE COM CAMINHÃO BASCULANTE DE 6 M³, EM VIA URBANA PAVIMENTADA, DMT ATÉ 30 KM (UNIDADE: M3XKM). AF_07/2020</v>
      </c>
      <c r="E413" s="112" t="str">
        <f>VLOOKUP(C413,'[1]SINAPI-SICRO'!A:E,3,0)</f>
        <v>M3 X KM</v>
      </c>
      <c r="F413" s="119">
        <v>33.19</v>
      </c>
      <c r="G413" s="115">
        <f>VLOOKUP(C413,'[1]SINAPI-SICRO'!A:E,5,0)</f>
        <v>3.01</v>
      </c>
      <c r="H413" s="116">
        <f t="shared" si="216"/>
        <v>0.2338</v>
      </c>
      <c r="I413" s="299">
        <f t="shared" si="217"/>
        <v>3.71</v>
      </c>
      <c r="J413" s="302">
        <f t="shared" si="218"/>
        <v>99.9</v>
      </c>
      <c r="K413" s="302">
        <f t="shared" si="219"/>
        <v>123.13</v>
      </c>
      <c r="L413" s="125"/>
      <c r="M413" s="125"/>
      <c r="N413" s="125"/>
      <c r="O413" s="125"/>
    </row>
    <row r="414" s="86" customFormat="1" ht="31.5" spans="1:15">
      <c r="A414" s="111" t="s">
        <v>151</v>
      </c>
      <c r="B414" s="112" t="s">
        <v>53</v>
      </c>
      <c r="C414" s="112" t="s">
        <v>89</v>
      </c>
      <c r="D414" s="113" t="str">
        <f>VLOOKUP(C414,[1]COMPOSIÇÕES!B:G,2,0)</f>
        <v>GUIA DE TRAVAMENTO EM CONCRETO PRÉ-FABRICADO, DIMENSÕES 100X15X13X20 CM</v>
      </c>
      <c r="E414" s="117" t="str">
        <f>VLOOKUP(C414,[1]COMPOSIÇÕES!B:G,3,0)</f>
        <v>M</v>
      </c>
      <c r="F414" s="119">
        <v>25.26</v>
      </c>
      <c r="G414" s="115">
        <f>VLOOKUP(C414,[1]COMPOSIÇÕES!B:G,6,0)</f>
        <v>53.62</v>
      </c>
      <c r="H414" s="116">
        <f t="shared" si="216"/>
        <v>0.2338</v>
      </c>
      <c r="I414" s="299">
        <f t="shared" si="217"/>
        <v>66.16</v>
      </c>
      <c r="J414" s="302">
        <f t="shared" si="218"/>
        <v>1354.44</v>
      </c>
      <c r="K414" s="302">
        <f t="shared" si="219"/>
        <v>1671.2</v>
      </c>
      <c r="L414" s="125"/>
      <c r="M414" s="125"/>
      <c r="N414" s="125"/>
      <c r="O414" s="125"/>
    </row>
    <row r="415" s="86" customFormat="1" ht="15.75" spans="1:15">
      <c r="A415" s="283">
        <v>4</v>
      </c>
      <c r="B415" s="284"/>
      <c r="C415" s="283"/>
      <c r="D415" s="285" t="s">
        <v>90</v>
      </c>
      <c r="E415" s="283"/>
      <c r="F415" s="286"/>
      <c r="G415" s="287"/>
      <c r="H415" s="286"/>
      <c r="I415" s="287"/>
      <c r="J415" s="287"/>
      <c r="K415" s="287">
        <f>SUM(K416:K418)</f>
        <v>30555.05</v>
      </c>
      <c r="L415" s="125"/>
      <c r="M415" s="125"/>
      <c r="N415" s="125"/>
      <c r="O415" s="125"/>
    </row>
    <row r="416" s="86" customFormat="1" ht="47.25" spans="1:15">
      <c r="A416" s="111" t="s">
        <v>91</v>
      </c>
      <c r="B416" s="112" t="s">
        <v>63</v>
      </c>
      <c r="C416" s="112">
        <v>92397</v>
      </c>
      <c r="D416" s="113" t="str">
        <f>VLOOKUP(C416,'[1]SINAPI-SICRO'!A:E,2,0)</f>
        <v>EXECUÇÃO DE PAVIMENTO EM PISO INTERTRAVADO, COM BLOCO RETANGULAR COR NATURAL DE 20 X 10 CM, ESPESSURA 6 CM. AF_10/2022</v>
      </c>
      <c r="E416" s="112" t="str">
        <f>VLOOKUP(C416,'[1]SINAPI-SICRO'!A:E,3,0)</f>
        <v>M2</v>
      </c>
      <c r="F416" s="119">
        <v>325.8</v>
      </c>
      <c r="G416" s="115">
        <f>VLOOKUP(C416,'[1]SINAPI-SICRO'!A:E,5,0)</f>
        <v>61.83</v>
      </c>
      <c r="H416" s="116">
        <f t="shared" ref="H416:H418" si="220">$K$11</f>
        <v>0.2338</v>
      </c>
      <c r="I416" s="299">
        <f t="shared" ref="I416:I418" si="221">ROUND((G416*H416)+G416,2)</f>
        <v>76.29</v>
      </c>
      <c r="J416" s="302">
        <f t="shared" ref="J416:J418" si="222">ROUND(F416*G416,2)</f>
        <v>20144.21</v>
      </c>
      <c r="K416" s="302">
        <f t="shared" ref="K416:K418" si="223">ROUND(F416*I416,2)</f>
        <v>24855.28</v>
      </c>
      <c r="L416" s="125"/>
      <c r="M416" s="125"/>
      <c r="N416" s="125"/>
      <c r="O416" s="125"/>
    </row>
    <row r="417" s="86" customFormat="1" ht="78.75" spans="1:15">
      <c r="A417" s="111" t="s">
        <v>92</v>
      </c>
      <c r="B417" s="112" t="s">
        <v>53</v>
      </c>
      <c r="C417" s="112" t="s">
        <v>157</v>
      </c>
      <c r="D417" s="113" t="str">
        <f>VLOOKUP(C417,[1]COMPOSIÇÕES!B:G,2,0)</f>
        <v>RAMPA PARA ACESSO DE P.N.E. EM CONCRETO Fck = 20MPa, DESEMPOLADA, COM PISO EM LAJOTA PRÉ-MOLDADA EM CONCRETO COLORIDO NA COR AMARELA PARA SINALIZAÇÃO TÁTIL DE ALERTA  (COMPRIMENTO 8,00 M X LARGURA 1,20 M)</v>
      </c>
      <c r="E417" s="117" t="str">
        <f>VLOOKUP(C417,[1]COMPOSIÇÕES!B:G,3,0)</f>
        <v>UND</v>
      </c>
      <c r="F417" s="119">
        <v>7.7</v>
      </c>
      <c r="G417" s="115">
        <f>VLOOKUP(C417,[1]COMPOSIÇÕES!B:G,6,0)</f>
        <v>522.02</v>
      </c>
      <c r="H417" s="116">
        <f t="shared" si="220"/>
        <v>0.2338</v>
      </c>
      <c r="I417" s="299">
        <f t="shared" si="221"/>
        <v>644.07</v>
      </c>
      <c r="J417" s="302">
        <f t="shared" si="222"/>
        <v>4019.55</v>
      </c>
      <c r="K417" s="302">
        <f t="shared" si="223"/>
        <v>4959.34</v>
      </c>
      <c r="L417" s="125"/>
      <c r="M417" s="125"/>
      <c r="N417" s="125"/>
      <c r="O417" s="125"/>
    </row>
    <row r="418" s="86" customFormat="1" ht="31.5" spans="1:15">
      <c r="A418" s="111" t="s">
        <v>94</v>
      </c>
      <c r="B418" s="112" t="s">
        <v>53</v>
      </c>
      <c r="C418" s="112" t="s">
        <v>95</v>
      </c>
      <c r="D418" s="113" t="str">
        <f>VLOOKUP(C418,[1]COMPOSIÇÕES!B:G,2,0)</f>
        <v>PINTURA DE SINALIZAÇÃO HORIZONTAL PARA RAMPA DE ACESSIBILIDADE</v>
      </c>
      <c r="E418" s="117" t="str">
        <f>VLOOKUP(C418,[1]COMPOSIÇÕES!B:G,3,0)</f>
        <v>M2</v>
      </c>
      <c r="F418" s="119">
        <v>61.6</v>
      </c>
      <c r="G418" s="115">
        <f>VLOOKUP(C418,[1]COMPOSIÇÕES!B:G,6,0)</f>
        <v>9.74</v>
      </c>
      <c r="H418" s="116">
        <f t="shared" si="220"/>
        <v>0.2338</v>
      </c>
      <c r="I418" s="299">
        <f t="shared" si="221"/>
        <v>12.02</v>
      </c>
      <c r="J418" s="302">
        <f t="shared" si="222"/>
        <v>599.98</v>
      </c>
      <c r="K418" s="302">
        <f t="shared" si="223"/>
        <v>740.43</v>
      </c>
      <c r="L418" s="125"/>
      <c r="M418" s="125"/>
      <c r="N418" s="125"/>
      <c r="O418" s="125"/>
    </row>
    <row r="419" s="86" customFormat="1" ht="15.75" spans="1:15">
      <c r="A419" s="283">
        <v>5</v>
      </c>
      <c r="B419" s="284"/>
      <c r="C419" s="283"/>
      <c r="D419" s="285" t="s">
        <v>96</v>
      </c>
      <c r="E419" s="283"/>
      <c r="F419" s="286"/>
      <c r="G419" s="287"/>
      <c r="H419" s="286"/>
      <c r="I419" s="287"/>
      <c r="J419" s="287"/>
      <c r="K419" s="287">
        <f>SUM(K420:K423)</f>
        <v>3097.56</v>
      </c>
      <c r="L419" s="125"/>
      <c r="M419" s="125"/>
      <c r="N419" s="125"/>
      <c r="O419" s="125"/>
    </row>
    <row r="420" s="86" customFormat="1" ht="31.5" spans="1:15">
      <c r="A420" s="111" t="s">
        <v>97</v>
      </c>
      <c r="B420" s="112" t="s">
        <v>53</v>
      </c>
      <c r="C420" s="112" t="s">
        <v>98</v>
      </c>
      <c r="D420" s="113" t="str">
        <f>VLOOKUP(C420,[1]COMPOSIÇÕES!B:G,2,0)</f>
        <v>PLACA ESMALTADA PARA IDENTIFICAÇÃO DE RUA, DIMENSÕES 45X25CM - FORNECIMENTO E INSTALAÇÃO</v>
      </c>
      <c r="E420" s="117" t="str">
        <f>VLOOKUP(C420,[1]COMPOSIÇÕES!B:G,3,0)</f>
        <v>UND</v>
      </c>
      <c r="F420" s="119">
        <v>4</v>
      </c>
      <c r="G420" s="115">
        <f>VLOOKUP(C420,[1]COMPOSIÇÕES!B:G,6,0)</f>
        <v>92.33</v>
      </c>
      <c r="H420" s="116">
        <f t="shared" ref="H420:H423" si="224">$K$11</f>
        <v>0.2338</v>
      </c>
      <c r="I420" s="299">
        <f t="shared" ref="I420:I423" si="225">ROUND((G420*H420)+G420,2)</f>
        <v>113.92</v>
      </c>
      <c r="J420" s="302">
        <f t="shared" ref="J420:J423" si="226">ROUND(F420*G420,2)</f>
        <v>369.32</v>
      </c>
      <c r="K420" s="302">
        <f t="shared" ref="K420:K423" si="227">ROUND(F420*I420,2)</f>
        <v>455.68</v>
      </c>
      <c r="L420" s="125"/>
      <c r="M420" s="125"/>
      <c r="N420" s="125"/>
      <c r="O420" s="125"/>
    </row>
    <row r="421" s="86" customFormat="1" ht="31.5" spans="1:15">
      <c r="A421" s="111" t="s">
        <v>99</v>
      </c>
      <c r="B421" s="112" t="s">
        <v>53</v>
      </c>
      <c r="C421" s="112" t="s">
        <v>100</v>
      </c>
      <c r="D421" s="113" t="str">
        <f>VLOOKUP(C421,[1]COMPOSIÇÕES!B:G,2,0)</f>
        <v>PLACA DE REGULAMENTAÇÃO COM PINTURA REFLETIVA L = 0,25 M - FORNECIMENTO E INSTALAÇÃO</v>
      </c>
      <c r="E421" s="117" t="str">
        <f>VLOOKUP(C421,[1]COMPOSIÇÕES!B:G,3,0)</f>
        <v>UND</v>
      </c>
      <c r="F421" s="119">
        <v>2</v>
      </c>
      <c r="G421" s="115">
        <f>VLOOKUP(C421,[1]COMPOSIÇÕES!B:G,6,0)</f>
        <v>189.33</v>
      </c>
      <c r="H421" s="116">
        <f t="shared" si="224"/>
        <v>0.2338</v>
      </c>
      <c r="I421" s="299">
        <f t="shared" si="225"/>
        <v>233.6</v>
      </c>
      <c r="J421" s="302">
        <f t="shared" si="226"/>
        <v>378.66</v>
      </c>
      <c r="K421" s="302">
        <f t="shared" si="227"/>
        <v>467.2</v>
      </c>
      <c r="L421" s="125"/>
      <c r="M421" s="125"/>
      <c r="N421" s="125"/>
      <c r="O421" s="125"/>
    </row>
    <row r="422" s="86" customFormat="1" ht="31.5" spans="1:15">
      <c r="A422" s="111" t="s">
        <v>101</v>
      </c>
      <c r="B422" s="112" t="s">
        <v>53</v>
      </c>
      <c r="C422" s="112" t="s">
        <v>102</v>
      </c>
      <c r="D422" s="113" t="str">
        <f>VLOOKUP(C422,[1]COMPOSIÇÕES!B:G,2,0)</f>
        <v>PLACA DE REGULAMENTAÇÃO COM PINTURA REFLETIVA Ø = 0,50 M - FORNECIMENTO E INSTALAÇÃO</v>
      </c>
      <c r="E422" s="117" t="str">
        <f>VLOOKUP(C422,[1]COMPOSIÇÕES!B:G,3,0)</f>
        <v>UND</v>
      </c>
      <c r="F422" s="119">
        <v>2</v>
      </c>
      <c r="G422" s="115">
        <f>VLOOKUP(C422,[1]COMPOSIÇÕES!B:G,6,0)</f>
        <v>128.11</v>
      </c>
      <c r="H422" s="116">
        <f t="shared" si="224"/>
        <v>0.2338</v>
      </c>
      <c r="I422" s="299">
        <f t="shared" si="225"/>
        <v>158.06</v>
      </c>
      <c r="J422" s="302">
        <f t="shared" si="226"/>
        <v>256.22</v>
      </c>
      <c r="K422" s="302">
        <f t="shared" si="227"/>
        <v>316.12</v>
      </c>
      <c r="L422" s="125"/>
      <c r="M422" s="125"/>
      <c r="N422" s="125"/>
      <c r="O422" s="125"/>
    </row>
    <row r="423" s="86" customFormat="1" ht="47.25" spans="1:15">
      <c r="A423" s="111" t="s">
        <v>103</v>
      </c>
      <c r="B423" s="112" t="s">
        <v>53</v>
      </c>
      <c r="C423" s="112" t="s">
        <v>104</v>
      </c>
      <c r="D423" s="113" t="str">
        <f>VLOOKUP(C423,[1]COMPOSIÇÕES!B:G,2,0)</f>
        <v>SUPORTE METÁLICO COM TUBO DE AÇO GALVANIZADO DN 50MM PARA PLACA DE SINALIZAÇÃO - FORNECIMENTO E INSTALAÇÃO</v>
      </c>
      <c r="E423" s="117" t="str">
        <f>VLOOKUP(C423,[1]COMPOSIÇÕES!B:G,3,0)</f>
        <v>UND</v>
      </c>
      <c r="F423" s="119">
        <v>6</v>
      </c>
      <c r="G423" s="115">
        <f>VLOOKUP(C423,[1]COMPOSIÇÕES!B:G,6,0)</f>
        <v>251.06</v>
      </c>
      <c r="H423" s="116">
        <f t="shared" si="224"/>
        <v>0.2338</v>
      </c>
      <c r="I423" s="299">
        <f t="shared" si="225"/>
        <v>309.76</v>
      </c>
      <c r="J423" s="302">
        <f t="shared" si="226"/>
        <v>1506.36</v>
      </c>
      <c r="K423" s="302">
        <f t="shared" si="227"/>
        <v>1858.56</v>
      </c>
      <c r="L423" s="125"/>
      <c r="M423" s="125"/>
      <c r="N423" s="125"/>
      <c r="O423" s="125"/>
    </row>
    <row r="424" s="86" customFormat="1" ht="15.75" spans="1:15">
      <c r="A424" s="270"/>
      <c r="B424" s="270"/>
      <c r="C424" s="271"/>
      <c r="D424" s="271"/>
      <c r="E424" s="271"/>
      <c r="F424" s="271"/>
      <c r="G424" s="272"/>
      <c r="H424" s="271"/>
      <c r="I424" s="272"/>
      <c r="J424" s="272"/>
      <c r="K424" s="272"/>
      <c r="L424" s="125"/>
      <c r="M424" s="125"/>
      <c r="N424" s="125"/>
      <c r="O424" s="125"/>
    </row>
    <row r="425" s="55" customFormat="1" ht="15.75" spans="1:15">
      <c r="A425" s="273" t="s">
        <v>30</v>
      </c>
      <c r="B425" s="273"/>
      <c r="C425" s="274"/>
      <c r="D425" s="275" t="s">
        <v>171</v>
      </c>
      <c r="E425" s="274"/>
      <c r="F425" s="276"/>
      <c r="G425" s="277"/>
      <c r="H425" s="276"/>
      <c r="I425" s="277"/>
      <c r="J425" s="277"/>
      <c r="K425" s="277">
        <f>K426</f>
        <v>992434.31</v>
      </c>
      <c r="L425" s="300"/>
      <c r="M425" s="300"/>
      <c r="N425" s="300"/>
      <c r="O425" s="300"/>
    </row>
    <row r="426" s="86" customFormat="1" ht="15.75" spans="1:15">
      <c r="A426" s="304" t="s">
        <v>67</v>
      </c>
      <c r="B426" s="304"/>
      <c r="C426" s="305"/>
      <c r="D426" s="306" t="s">
        <v>172</v>
      </c>
      <c r="E426" s="305"/>
      <c r="F426" s="307"/>
      <c r="G426" s="308"/>
      <c r="H426" s="307"/>
      <c r="I426" s="308"/>
      <c r="J426" s="308"/>
      <c r="K426" s="308">
        <f>SUM(K427:K467)/2</f>
        <v>992434.31</v>
      </c>
      <c r="L426" s="125"/>
      <c r="M426" s="125"/>
      <c r="N426" s="125"/>
      <c r="O426" s="125"/>
    </row>
    <row r="427" s="86" customFormat="1" ht="15.75" spans="1:15">
      <c r="A427" s="283">
        <v>1</v>
      </c>
      <c r="B427" s="284"/>
      <c r="C427" s="283"/>
      <c r="D427" s="285" t="s">
        <v>69</v>
      </c>
      <c r="E427" s="283"/>
      <c r="F427" s="286"/>
      <c r="G427" s="287"/>
      <c r="H427" s="286"/>
      <c r="I427" s="287"/>
      <c r="J427" s="287"/>
      <c r="K427" s="287">
        <f>SUM(K428:K431)</f>
        <v>201977.06</v>
      </c>
      <c r="L427" s="125"/>
      <c r="M427" s="125"/>
      <c r="N427" s="125"/>
      <c r="O427" s="125"/>
    </row>
    <row r="428" s="86" customFormat="1" ht="78.75" spans="1:15">
      <c r="A428" s="111" t="s">
        <v>52</v>
      </c>
      <c r="B428" s="112" t="s">
        <v>63</v>
      </c>
      <c r="C428" s="112">
        <v>90106</v>
      </c>
      <c r="D428" s="113" t="str">
        <f>VLOOKUP(C428,'[1]SINAPI-SICRO'!A:E,2,0)</f>
        <v>ESCAVAÇÃO MECANIZADA DE VALA COM PROFUNDIDADE ATÉ 1,5 M (MÉDIA MONTANTE E JUSANTE/UMA COMPOSIÇÃO POR TRECHO), RETROESCAV. (0,26 M3), LARGURA DE 0,8 M A 1,5 M, EM SOLO DE 1A CATEGORIA, LOCAIS COM BAIXO NÍVEL DE INTERFERÊNCIA. AF_02/2021</v>
      </c>
      <c r="E428" s="112" t="str">
        <f>VLOOKUP(C428,'[1]SINAPI-SICRO'!A:E,3,0)</f>
        <v>M3</v>
      </c>
      <c r="F428" s="119">
        <v>641.94</v>
      </c>
      <c r="G428" s="115">
        <f>VLOOKUP(C428,'[1]SINAPI-SICRO'!A:E,5,0)</f>
        <v>8.21</v>
      </c>
      <c r="H428" s="116">
        <f t="shared" ref="H428:H431" si="228">$K$11</f>
        <v>0.2338</v>
      </c>
      <c r="I428" s="299">
        <f t="shared" ref="I428:I431" si="229">ROUND((G428*H428)+G428,2)</f>
        <v>10.13</v>
      </c>
      <c r="J428" s="302">
        <f t="shared" ref="J428:J431" si="230">ROUND(F428*G428,2)</f>
        <v>5270.33</v>
      </c>
      <c r="K428" s="302">
        <f t="shared" ref="K428:K431" si="231">ROUND(F428*I428,2)</f>
        <v>6502.85</v>
      </c>
      <c r="L428" s="125"/>
      <c r="M428" s="125"/>
      <c r="N428" s="125"/>
      <c r="O428" s="125"/>
    </row>
    <row r="429" s="86" customFormat="1" ht="63" spans="1:15">
      <c r="A429" s="111" t="s">
        <v>70</v>
      </c>
      <c r="B429" s="112" t="s">
        <v>63</v>
      </c>
      <c r="C429" s="112">
        <v>100974</v>
      </c>
      <c r="D429" s="113" t="str">
        <f>VLOOKUP(C429,'[1]SINAPI-SICRO'!A:E,2,0)</f>
        <v>CARGA, MANOBRA E DESCARGA DE SOLOS E MATERIAIS GRANULARES EM CAMINHÃO BASCULANTE 10 M³ - CARGA COM PÁ CARREGADEIRA (CAÇAMBA DE 1,7 A 2,8 M³ / 128 HP) E DESCARGA LIVRE (UNIDADE: M3). AF_07/2020</v>
      </c>
      <c r="E429" s="112" t="str">
        <f>VLOOKUP(C429,'[1]SINAPI-SICRO'!A:E,3,0)</f>
        <v>M3</v>
      </c>
      <c r="F429" s="119">
        <v>770.32</v>
      </c>
      <c r="G429" s="115">
        <f>VLOOKUP(C429,'[1]SINAPI-SICRO'!A:E,5,0)</f>
        <v>9.02</v>
      </c>
      <c r="H429" s="116">
        <f t="shared" si="228"/>
        <v>0.2338</v>
      </c>
      <c r="I429" s="299">
        <f t="shared" si="229"/>
        <v>11.13</v>
      </c>
      <c r="J429" s="302">
        <f t="shared" si="230"/>
        <v>6948.29</v>
      </c>
      <c r="K429" s="302">
        <f t="shared" si="231"/>
        <v>8573.66</v>
      </c>
      <c r="L429" s="125"/>
      <c r="M429" s="125"/>
      <c r="N429" s="125"/>
      <c r="O429" s="125"/>
    </row>
    <row r="430" s="86" customFormat="1" ht="47.25" spans="1:15">
      <c r="A430" s="111" t="s">
        <v>71</v>
      </c>
      <c r="B430" s="112" t="s">
        <v>63</v>
      </c>
      <c r="C430" s="112">
        <v>95875</v>
      </c>
      <c r="D430" s="113" t="str">
        <f>VLOOKUP(C430,'[1]SINAPI-SICRO'!A:E,2,0)</f>
        <v>TRANSPORTE COM CAMINHÃO BASCULANTE DE 10 M³, EM VIA URBANA PAVIMENTADA, DMT ATÉ 30 KM (UNIDADE: M3XKM). AF_07/2020</v>
      </c>
      <c r="E430" s="112" t="str">
        <f>VLOOKUP(C430,'[1]SINAPI-SICRO'!A:E,3,0)</f>
        <v>M3 X KM</v>
      </c>
      <c r="F430" s="119">
        <v>6162.56</v>
      </c>
      <c r="G430" s="115">
        <f>VLOOKUP(C430,'[1]SINAPI-SICRO'!A:E,5,0)</f>
        <v>2.52</v>
      </c>
      <c r="H430" s="116">
        <f t="shared" si="228"/>
        <v>0.2338</v>
      </c>
      <c r="I430" s="299">
        <f t="shared" si="229"/>
        <v>3.11</v>
      </c>
      <c r="J430" s="302">
        <f t="shared" si="230"/>
        <v>15529.65</v>
      </c>
      <c r="K430" s="302">
        <f t="shared" si="231"/>
        <v>19165.56</v>
      </c>
      <c r="L430" s="125"/>
      <c r="M430" s="125"/>
      <c r="N430" s="125"/>
      <c r="O430" s="125"/>
    </row>
    <row r="431" s="86" customFormat="1" ht="31.5" spans="1:15">
      <c r="A431" s="111" t="s">
        <v>73</v>
      </c>
      <c r="B431" s="112" t="s">
        <v>53</v>
      </c>
      <c r="C431" s="112" t="s">
        <v>76</v>
      </c>
      <c r="D431" s="113" t="str">
        <f>VLOOKUP(C431,[1]COMPOSIÇÕES!B:G,2,0)</f>
        <v>GEOGRELHA UNIDIRECIONAL COM RESISTÊNCIA À TRAÇÃO DE 400 KN/M - FORNECIMENTO E INSTALAÇÃO</v>
      </c>
      <c r="E431" s="117" t="str">
        <f>VLOOKUP(C431,[1]COMPOSIÇÕES!B:G,3,0)</f>
        <v>M2</v>
      </c>
      <c r="F431" s="119">
        <v>1626.6</v>
      </c>
      <c r="G431" s="115">
        <f>VLOOKUP(C431,[1]COMPOSIÇÕES!B:G,6,0)</f>
        <v>83.58</v>
      </c>
      <c r="H431" s="116">
        <f t="shared" si="228"/>
        <v>0.2338</v>
      </c>
      <c r="I431" s="299">
        <f t="shared" si="229"/>
        <v>103.12</v>
      </c>
      <c r="J431" s="302">
        <f t="shared" si="230"/>
        <v>135951.23</v>
      </c>
      <c r="K431" s="302">
        <f t="shared" si="231"/>
        <v>167734.99</v>
      </c>
      <c r="L431" s="125"/>
      <c r="M431" s="125"/>
      <c r="N431" s="125"/>
      <c r="O431" s="125"/>
    </row>
    <row r="432" s="86" customFormat="1" ht="15.75" spans="1:15">
      <c r="A432" s="283">
        <v>2</v>
      </c>
      <c r="B432" s="284"/>
      <c r="C432" s="283"/>
      <c r="D432" s="285" t="s">
        <v>77</v>
      </c>
      <c r="E432" s="283"/>
      <c r="F432" s="286"/>
      <c r="G432" s="287"/>
      <c r="H432" s="286"/>
      <c r="I432" s="287"/>
      <c r="J432" s="287"/>
      <c r="K432" s="287">
        <f>SUM(K433:K450)</f>
        <v>291092.63</v>
      </c>
      <c r="L432" s="125"/>
      <c r="M432" s="125"/>
      <c r="N432" s="125"/>
      <c r="O432" s="125"/>
    </row>
    <row r="433" s="86" customFormat="1" ht="31.5" spans="1:15">
      <c r="A433" s="111" t="s">
        <v>56</v>
      </c>
      <c r="B433" s="112" t="s">
        <v>173</v>
      </c>
      <c r="C433" s="112">
        <v>5219544</v>
      </c>
      <c r="D433" s="113" t="str">
        <f>VLOOKUP(C433,'[1]SINAPI-SICRO'!A:E,2,0)</f>
        <v>CAVALETE EM PERFIL METÁLICO PARA PLACA DE SINALIZAÇÃO - 1,00 M X 1,00 M - CONFECÇÃO</v>
      </c>
      <c r="E433" s="112" t="str">
        <f>VLOOKUP(C433,'[1]SINAPI-SICRO'!A:E,3,0)</f>
        <v>UND</v>
      </c>
      <c r="F433" s="119">
        <v>6</v>
      </c>
      <c r="G433" s="115">
        <f>VLOOKUP(C433,'[1]SINAPI-SICRO'!A:E,5,0)</f>
        <v>226.53</v>
      </c>
      <c r="H433" s="116">
        <f t="shared" ref="H433:H450" si="232">$K$11</f>
        <v>0.2338</v>
      </c>
      <c r="I433" s="299">
        <f t="shared" ref="I433:I450" si="233">ROUND((G433*H433)+G433,2)</f>
        <v>279.49</v>
      </c>
      <c r="J433" s="302">
        <f t="shared" ref="J433:J450" si="234">ROUND(F433*G433,2)</f>
        <v>1359.18</v>
      </c>
      <c r="K433" s="302">
        <f t="shared" ref="K433:K450" si="235">ROUND(F433*I433,2)</f>
        <v>1676.94</v>
      </c>
      <c r="L433" s="125"/>
      <c r="M433" s="125"/>
      <c r="N433" s="125"/>
      <c r="O433" s="125"/>
    </row>
    <row r="434" s="86" customFormat="1" ht="47.25" spans="1:15">
      <c r="A434" s="111" t="s">
        <v>58</v>
      </c>
      <c r="B434" s="112" t="s">
        <v>173</v>
      </c>
      <c r="C434" s="112">
        <v>5213841</v>
      </c>
      <c r="D434" s="113" t="str">
        <f>VLOOKUP(C434,'[1]SINAPI-SICRO'!A:E,2,0)</f>
        <v>DISPOSITIVO DE DIRECIONAMENTO OU BLOQUEIO TIPO TELA PLÁSTICA COM SUPORTE MÓVEL AFIXADO EM BLOCO DE CONCRETO - CONFECÇÃO</v>
      </c>
      <c r="E434" s="112" t="str">
        <f>VLOOKUP(C434,'[1]SINAPI-SICRO'!A:E,3,0)</f>
        <v>M2</v>
      </c>
      <c r="F434" s="119">
        <v>60</v>
      </c>
      <c r="G434" s="115">
        <f>VLOOKUP(C434,'[1]SINAPI-SICRO'!A:E,5,0)</f>
        <v>74.58</v>
      </c>
      <c r="H434" s="116">
        <f t="shared" si="232"/>
        <v>0.2338</v>
      </c>
      <c r="I434" s="299">
        <f t="shared" si="233"/>
        <v>92.02</v>
      </c>
      <c r="J434" s="302">
        <f t="shared" si="234"/>
        <v>4474.8</v>
      </c>
      <c r="K434" s="302">
        <f t="shared" si="235"/>
        <v>5521.2</v>
      </c>
      <c r="L434" s="125"/>
      <c r="M434" s="125"/>
      <c r="N434" s="125"/>
      <c r="O434" s="125"/>
    </row>
    <row r="435" s="86" customFormat="1" ht="78.75" spans="1:15">
      <c r="A435" s="111" t="s">
        <v>60</v>
      </c>
      <c r="B435" s="112" t="s">
        <v>63</v>
      </c>
      <c r="C435" s="112">
        <v>95568</v>
      </c>
      <c r="D435" s="113" t="str">
        <f>VLOOKUP(C435,'[1]SINAPI-SICRO'!A:E,2,0)</f>
        <v>TUBO DE CONCRETO (SIMPLES) PARA REDES COLETORAS DE ÁGUAS PLUVIAIS, DIÂMETRO DE 400 MM, JUNTA RÍGIDA, INSTALADO EM LOCAL COM BAIXO NÍVEL DE INTERFERÊNCIAS - FORNECIMENTO E ASSENTAMENTO. AF_12/2015</v>
      </c>
      <c r="E435" s="112" t="str">
        <f>VLOOKUP(C435,'[1]SINAPI-SICRO'!A:E,3,0)</f>
        <v>M</v>
      </c>
      <c r="F435" s="119">
        <v>45.18</v>
      </c>
      <c r="G435" s="115">
        <f>VLOOKUP(C435,'[1]SINAPI-SICRO'!A:E,5,0)</f>
        <v>131.22</v>
      </c>
      <c r="H435" s="116">
        <f t="shared" si="232"/>
        <v>0.2338</v>
      </c>
      <c r="I435" s="299">
        <f t="shared" si="233"/>
        <v>161.9</v>
      </c>
      <c r="J435" s="302">
        <f t="shared" si="234"/>
        <v>5928.52</v>
      </c>
      <c r="K435" s="302">
        <f t="shared" si="235"/>
        <v>7314.64</v>
      </c>
      <c r="L435" s="125"/>
      <c r="M435" s="125"/>
      <c r="N435" s="125"/>
      <c r="O435" s="125"/>
    </row>
    <row r="436" s="86" customFormat="1" ht="78.75" spans="1:15">
      <c r="A436" s="111" t="s">
        <v>62</v>
      </c>
      <c r="B436" s="112" t="s">
        <v>63</v>
      </c>
      <c r="C436" s="112">
        <v>92839</v>
      </c>
      <c r="D436" s="113" t="str">
        <f>VLOOKUP(C436,'[1]SINAPI-SICRO'!A:E,2,0)</f>
        <v>TUBO DE CONCRETO PARA REDES COLETORAS DE ESGOTO SANITÁRIO, DIÂMETRO DE 600 MM, JUNTA ELÁSTICA, INSTALADO EM LOCAL COM BAIXO NÍVEL DE INTERFERÊNCIAS - FORNECIMENTO E ASSENTAMENTO. AF_12/2015</v>
      </c>
      <c r="E436" s="112" t="str">
        <f>VLOOKUP(C436,'[1]SINAPI-SICRO'!A:E,3,0)</f>
        <v>M</v>
      </c>
      <c r="F436" s="119">
        <v>101.77</v>
      </c>
      <c r="G436" s="115">
        <f>VLOOKUP(C436,'[1]SINAPI-SICRO'!A:E,5,0)</f>
        <v>386.22</v>
      </c>
      <c r="H436" s="116">
        <f t="shared" si="232"/>
        <v>0.2338</v>
      </c>
      <c r="I436" s="299">
        <f t="shared" si="233"/>
        <v>476.52</v>
      </c>
      <c r="J436" s="302">
        <f t="shared" si="234"/>
        <v>39305.61</v>
      </c>
      <c r="K436" s="302">
        <f t="shared" si="235"/>
        <v>48495.44</v>
      </c>
      <c r="L436" s="125"/>
      <c r="M436" s="125"/>
      <c r="N436" s="125"/>
      <c r="O436" s="125"/>
    </row>
    <row r="437" s="86" customFormat="1" ht="78.75" spans="1:15">
      <c r="A437" s="111" t="s">
        <v>64</v>
      </c>
      <c r="B437" s="112" t="s">
        <v>63</v>
      </c>
      <c r="C437" s="112">
        <v>92843</v>
      </c>
      <c r="D437" s="113" t="str">
        <f>VLOOKUP(C437,'[1]SINAPI-SICRO'!A:E,2,0)</f>
        <v>TUBO DE CONCRETO PARA REDES COLETORAS DE ESGOTO SANITÁRIO, DIÂMETRO DE 800 MM, JUNTA ELÁSTICA, INSTALADO EM LOCAL COM BAIXO NÍVEL DE INTERFERÊNCIAS - FORNECIMENTO E ASSENTAMENTO. AF_12/2015</v>
      </c>
      <c r="E437" s="112" t="str">
        <f>VLOOKUP(C437,'[1]SINAPI-SICRO'!A:E,3,0)</f>
        <v>M</v>
      </c>
      <c r="F437" s="119">
        <v>52.73</v>
      </c>
      <c r="G437" s="115">
        <f>VLOOKUP(C437,'[1]SINAPI-SICRO'!A:E,5,0)</f>
        <v>523.5</v>
      </c>
      <c r="H437" s="116">
        <f t="shared" si="232"/>
        <v>0.2338</v>
      </c>
      <c r="I437" s="299">
        <f t="shared" si="233"/>
        <v>645.89</v>
      </c>
      <c r="J437" s="302">
        <f t="shared" si="234"/>
        <v>27604.16</v>
      </c>
      <c r="K437" s="302">
        <f t="shared" si="235"/>
        <v>34057.78</v>
      </c>
      <c r="L437" s="125"/>
      <c r="M437" s="125"/>
      <c r="N437" s="125"/>
      <c r="O437" s="125"/>
    </row>
    <row r="438" s="86" customFormat="1" ht="47.25" spans="1:15">
      <c r="A438" s="111" t="s">
        <v>65</v>
      </c>
      <c r="B438" s="112" t="s">
        <v>63</v>
      </c>
      <c r="C438" s="112">
        <v>97956</v>
      </c>
      <c r="D438" s="113" t="str">
        <f>VLOOKUP(C438,'[1]SINAPI-SICRO'!A:E,2,0)</f>
        <v>CAIXA PARA BOCA DE LOBO SIMPLES RETANGULAR, EM ALVENARIA COM BLOCOS DE CONCRETO, DIMENSÕES INTERNAS: 0,6X1X1,2 M. AF_12/2020</v>
      </c>
      <c r="E438" s="112" t="str">
        <f>VLOOKUP(C438,'[1]SINAPI-SICRO'!A:E,3,0)</f>
        <v>UND</v>
      </c>
      <c r="F438" s="119">
        <v>17</v>
      </c>
      <c r="G438" s="115">
        <f>VLOOKUP(C438,'[1]SINAPI-SICRO'!A:E,5,0)</f>
        <v>1432.84</v>
      </c>
      <c r="H438" s="116">
        <f t="shared" si="232"/>
        <v>0.2338</v>
      </c>
      <c r="I438" s="299">
        <f t="shared" si="233"/>
        <v>1767.84</v>
      </c>
      <c r="J438" s="302">
        <f t="shared" si="234"/>
        <v>24358.28</v>
      </c>
      <c r="K438" s="302">
        <f t="shared" si="235"/>
        <v>30053.28</v>
      </c>
      <c r="L438" s="125"/>
      <c r="M438" s="125"/>
      <c r="N438" s="125"/>
      <c r="O438" s="125"/>
    </row>
    <row r="439" s="86" customFormat="1" ht="63" spans="1:15">
      <c r="A439" s="111" t="s">
        <v>126</v>
      </c>
      <c r="B439" s="112" t="s">
        <v>53</v>
      </c>
      <c r="C439" s="112" t="s">
        <v>174</v>
      </c>
      <c r="D439" s="113" t="str">
        <f>VLOOKUP(C439,[1]COMPOSIÇÕES!B:G,2,0)</f>
        <v>ESCORAMENTO DE VALA, TIPO PONTALETEAMENTO, COM PROFUNDIDADE DE 1,5 A 3,0 M, LARGURA MAIOR OU IGUAL A 1,5 M E MENOR QUE 2,5 M, EM LOCAL COM NÍVEL BAIXO DE INTERFERÊNCIA.</v>
      </c>
      <c r="E439" s="117" t="str">
        <f>VLOOKUP(C439,[1]COMPOSIÇÕES!B:G,3,0)</f>
        <v>M2</v>
      </c>
      <c r="F439" s="119">
        <v>697.3</v>
      </c>
      <c r="G439" s="115">
        <f>VLOOKUP(C439,[1]COMPOSIÇÕES!B:G,6,0)</f>
        <v>27.01</v>
      </c>
      <c r="H439" s="116">
        <f t="shared" si="232"/>
        <v>0.2338</v>
      </c>
      <c r="I439" s="299">
        <f t="shared" si="233"/>
        <v>33.32</v>
      </c>
      <c r="J439" s="302">
        <f t="shared" si="234"/>
        <v>18834.07</v>
      </c>
      <c r="K439" s="302">
        <f t="shared" si="235"/>
        <v>23234.04</v>
      </c>
      <c r="L439" s="125"/>
      <c r="M439" s="125"/>
      <c r="N439" s="125"/>
      <c r="O439" s="125"/>
    </row>
    <row r="440" s="86" customFormat="1" ht="78.75" spans="1:15">
      <c r="A440" s="111" t="s">
        <v>128</v>
      </c>
      <c r="B440" s="112" t="s">
        <v>63</v>
      </c>
      <c r="C440" s="112">
        <v>90084</v>
      </c>
      <c r="D440" s="113" t="str">
        <f>VLOOKUP(C440,'[1]SINAPI-SICRO'!A:E,2,0)</f>
        <v>ESCAVAÇÃO MECANIZADA DE VALA COM PROF. MAIOR QUE 1,5 M ATÉ 3,0 M (MÉDIA MONTANTE E JUSANTE/UMA COMPOSIÇÃO POR TRECHO), ESCAVADEIRA (0,8 M3), LARGURA ATÉ 1,5 M, EM SOLO DE 1A CATEGORIA, EM LOCAIS COM ALTO NÍVEL DE INTERFERÊNCIA. AF_02/2021</v>
      </c>
      <c r="E440" s="112" t="str">
        <f>VLOOKUP(C440,'[1]SINAPI-SICRO'!A:E,3,0)</f>
        <v>M3</v>
      </c>
      <c r="F440" s="119">
        <v>335.81</v>
      </c>
      <c r="G440" s="115">
        <f>VLOOKUP(C440,'[1]SINAPI-SICRO'!A:E,5,0)</f>
        <v>11.65</v>
      </c>
      <c r="H440" s="116">
        <f t="shared" si="232"/>
        <v>0.2338</v>
      </c>
      <c r="I440" s="299">
        <f t="shared" si="233"/>
        <v>14.37</v>
      </c>
      <c r="J440" s="302">
        <f t="shared" si="234"/>
        <v>3912.19</v>
      </c>
      <c r="K440" s="302">
        <f t="shared" si="235"/>
        <v>4825.59</v>
      </c>
      <c r="L440" s="125"/>
      <c r="M440" s="125"/>
      <c r="N440" s="125"/>
      <c r="O440" s="125"/>
    </row>
    <row r="441" s="86" customFormat="1" ht="31.5" spans="1:15">
      <c r="A441" s="111" t="s">
        <v>130</v>
      </c>
      <c r="B441" s="112" t="s">
        <v>63</v>
      </c>
      <c r="C441" s="112">
        <v>93358</v>
      </c>
      <c r="D441" s="113" t="str">
        <f>VLOOKUP(C441,'[1]SINAPI-SICRO'!A:E,2,0)</f>
        <v>ESCAVAÇÃO MANUAL DE VALA COM PROFUNDIDADE MENOR OU IGUAL A 1,30 M. AF_02/2021</v>
      </c>
      <c r="E441" s="112" t="str">
        <f>VLOOKUP(C441,'[1]SINAPI-SICRO'!A:E,3,0)</f>
        <v>M3</v>
      </c>
      <c r="F441" s="119">
        <v>76.06</v>
      </c>
      <c r="G441" s="115">
        <f>VLOOKUP(C441,'[1]SINAPI-SICRO'!A:E,5,0)</f>
        <v>84.18</v>
      </c>
      <c r="H441" s="116">
        <f t="shared" si="232"/>
        <v>0.2338</v>
      </c>
      <c r="I441" s="299">
        <f t="shared" si="233"/>
        <v>103.86</v>
      </c>
      <c r="J441" s="302">
        <f t="shared" si="234"/>
        <v>6402.73</v>
      </c>
      <c r="K441" s="302">
        <f t="shared" si="235"/>
        <v>7899.59</v>
      </c>
      <c r="L441" s="125"/>
      <c r="M441" s="125"/>
      <c r="N441" s="125"/>
      <c r="O441" s="125"/>
    </row>
    <row r="442" s="86" customFormat="1" ht="94.5" spans="1:15">
      <c r="A442" s="111" t="s">
        <v>131</v>
      </c>
      <c r="B442" s="112" t="s">
        <v>63</v>
      </c>
      <c r="C442" s="112">
        <v>93368</v>
      </c>
      <c r="D442" s="113" t="str">
        <f>VLOOKUP(C442,'[1]SINAPI-SICRO'!A:E,2,0)</f>
        <v>REATERRO MECANIZADO DE VALA COM ESCAVADEIRA HIDRÁULICA (CAPACIDADE DA CAÇAMBA: 0,8 M³/POTÊNCIA: 111 HP), LARGURA ATÉ 1,5 M, PROFUNDIDADE DE 1,5 A 3,0 M, COM SOLO (SEM SUBSTITUIÇÃO) DE 1ª CATEGORIA, COM COMPACTADOR DE SOLOS DE PERCUSSÃO. AF_08/2023</v>
      </c>
      <c r="E442" s="112" t="str">
        <f>VLOOKUP(C442,'[1]SINAPI-SICRO'!A:E,3,0)</f>
        <v>M3</v>
      </c>
      <c r="F442" s="119">
        <v>175.75</v>
      </c>
      <c r="G442" s="115">
        <f>VLOOKUP(C442,'[1]SINAPI-SICRO'!A:E,5,0)</f>
        <v>21.71</v>
      </c>
      <c r="H442" s="116">
        <f t="shared" si="232"/>
        <v>0.2338</v>
      </c>
      <c r="I442" s="299">
        <f t="shared" si="233"/>
        <v>26.79</v>
      </c>
      <c r="J442" s="302">
        <f t="shared" si="234"/>
        <v>3815.53</v>
      </c>
      <c r="K442" s="302">
        <f t="shared" si="235"/>
        <v>4708.34</v>
      </c>
      <c r="L442" s="125"/>
      <c r="M442" s="125"/>
      <c r="N442" s="125"/>
      <c r="O442" s="125"/>
    </row>
    <row r="443" s="86" customFormat="1" ht="31.5" spans="1:15">
      <c r="A443" s="111" t="s">
        <v>132</v>
      </c>
      <c r="B443" s="112" t="s">
        <v>63</v>
      </c>
      <c r="C443" s="112">
        <v>104737</v>
      </c>
      <c r="D443" s="113" t="str">
        <f>VLOOKUP(C443,'[1]SINAPI-SICRO'!A:E,2,0)</f>
        <v>REATERRO MANUAL DE VALAS, COM PLACA VIBRATÓRIA. AF_08/2023</v>
      </c>
      <c r="E443" s="112" t="str">
        <f>VLOOKUP(C443,'[1]SINAPI-SICRO'!A:E,3,0)</f>
        <v>M3</v>
      </c>
      <c r="F443" s="119">
        <v>82.39</v>
      </c>
      <c r="G443" s="115">
        <f>VLOOKUP(C443,'[1]SINAPI-SICRO'!A:E,5,0)</f>
        <v>21.44</v>
      </c>
      <c r="H443" s="116">
        <f t="shared" si="232"/>
        <v>0.2338</v>
      </c>
      <c r="I443" s="299">
        <f t="shared" si="233"/>
        <v>26.45</v>
      </c>
      <c r="J443" s="302">
        <f t="shared" si="234"/>
        <v>1766.44</v>
      </c>
      <c r="K443" s="302">
        <f t="shared" si="235"/>
        <v>2179.22</v>
      </c>
      <c r="L443" s="125"/>
      <c r="M443" s="125"/>
      <c r="N443" s="125"/>
      <c r="O443" s="125"/>
    </row>
    <row r="444" s="86" customFormat="1" ht="63" spans="1:15">
      <c r="A444" s="111" t="s">
        <v>133</v>
      </c>
      <c r="B444" s="112" t="s">
        <v>63</v>
      </c>
      <c r="C444" s="112">
        <v>100974</v>
      </c>
      <c r="D444" s="113" t="str">
        <f>VLOOKUP(C444,'[1]SINAPI-SICRO'!A:E,2,0)</f>
        <v>CARGA, MANOBRA E DESCARGA DE SOLOS E MATERIAIS GRANULARES EM CAMINHÃO BASCULANTE 10 M³ - CARGA COM PÁ CARREGADEIRA (CAÇAMBA DE 1,7 A 2,8 M³ / 128 HP) E DESCARGA LIVRE (UNIDADE: M3). AF_07/2020</v>
      </c>
      <c r="E444" s="112" t="str">
        <f>VLOOKUP(C444,'[1]SINAPI-SICRO'!A:E,3,0)</f>
        <v>M3</v>
      </c>
      <c r="F444" s="119">
        <v>141.1</v>
      </c>
      <c r="G444" s="115">
        <f>VLOOKUP(C444,'[1]SINAPI-SICRO'!A:E,5,0)</f>
        <v>9.02</v>
      </c>
      <c r="H444" s="116">
        <f t="shared" si="232"/>
        <v>0.2338</v>
      </c>
      <c r="I444" s="299">
        <f t="shared" si="233"/>
        <v>11.13</v>
      </c>
      <c r="J444" s="302">
        <f t="shared" si="234"/>
        <v>1272.72</v>
      </c>
      <c r="K444" s="302">
        <f t="shared" si="235"/>
        <v>1570.44</v>
      </c>
      <c r="L444" s="125"/>
      <c r="M444" s="125"/>
      <c r="N444" s="125"/>
      <c r="O444" s="125"/>
    </row>
    <row r="445" s="86" customFormat="1" ht="47.25" spans="1:15">
      <c r="A445" s="111" t="s">
        <v>166</v>
      </c>
      <c r="B445" s="112" t="s">
        <v>63</v>
      </c>
      <c r="C445" s="112">
        <v>95875</v>
      </c>
      <c r="D445" s="113" t="str">
        <f>VLOOKUP(C445,'[1]SINAPI-SICRO'!A:E,2,0)</f>
        <v>TRANSPORTE COM CAMINHÃO BASCULANTE DE 10 M³, EM VIA URBANA PAVIMENTADA, DMT ATÉ 30 KM (UNIDADE: M3XKM). AF_07/2020</v>
      </c>
      <c r="E445" s="112" t="str">
        <f>VLOOKUP(C445,'[1]SINAPI-SICRO'!A:E,3,0)</f>
        <v>M3 X KM</v>
      </c>
      <c r="F445" s="119">
        <v>1128.81</v>
      </c>
      <c r="G445" s="115">
        <f>VLOOKUP(C445,'[1]SINAPI-SICRO'!A:E,5,0)</f>
        <v>2.52</v>
      </c>
      <c r="H445" s="116">
        <f t="shared" si="232"/>
        <v>0.2338</v>
      </c>
      <c r="I445" s="299">
        <f t="shared" si="233"/>
        <v>3.11</v>
      </c>
      <c r="J445" s="302">
        <f t="shared" si="234"/>
        <v>2844.6</v>
      </c>
      <c r="K445" s="302">
        <f t="shared" si="235"/>
        <v>3510.6</v>
      </c>
      <c r="L445" s="125"/>
      <c r="M445" s="125"/>
      <c r="N445" s="125"/>
      <c r="O445" s="125"/>
    </row>
    <row r="446" s="86" customFormat="1" ht="47.25" spans="1:15">
      <c r="A446" s="111" t="s">
        <v>175</v>
      </c>
      <c r="B446" s="112" t="s">
        <v>63</v>
      </c>
      <c r="C446" s="112">
        <v>101618</v>
      </c>
      <c r="D446" s="113" t="str">
        <f>VLOOKUP(C446,'[1]SINAPI-SICRO'!A:E,2,0)</f>
        <v>PREPARO DE FUNDO DE VALA COM LARGURA MENOR QUE 1,5 M, COM CAMADA DE AREIA, LANÇAMENTO MANUAL. AF_08/2020</v>
      </c>
      <c r="E446" s="112" t="str">
        <f>VLOOKUP(C446,'[1]SINAPI-SICRO'!A:E,3,0)</f>
        <v>M3</v>
      </c>
      <c r="F446" s="119">
        <v>20.65</v>
      </c>
      <c r="G446" s="115">
        <f>VLOOKUP(C446,'[1]SINAPI-SICRO'!A:E,5,0)</f>
        <v>266.4</v>
      </c>
      <c r="H446" s="116">
        <f t="shared" si="232"/>
        <v>0.2338</v>
      </c>
      <c r="I446" s="299">
        <f t="shared" si="233"/>
        <v>328.68</v>
      </c>
      <c r="J446" s="302">
        <f t="shared" si="234"/>
        <v>5501.16</v>
      </c>
      <c r="K446" s="302">
        <f t="shared" si="235"/>
        <v>6787.24</v>
      </c>
      <c r="L446" s="125"/>
      <c r="M446" s="125"/>
      <c r="N446" s="125"/>
      <c r="O446" s="125"/>
    </row>
    <row r="447" s="86" customFormat="1" ht="63" spans="1:15">
      <c r="A447" s="111" t="s">
        <v>176</v>
      </c>
      <c r="B447" s="112" t="s">
        <v>63</v>
      </c>
      <c r="C447" s="112">
        <v>99326</v>
      </c>
      <c r="D447" s="113" t="str">
        <f>VLOOKUP(C447,'[1]SINAPI-SICRO'!A:E,2,0)</f>
        <v>BASE PARA POÇO DE VISITA RETANGULAR PARA DRENAGEM, EM ALVENARIA COM BLOCOS DE CONCRETO, DIMENSÕES INTERNAS = 2,5X2,5 M, PROFUNDIDADE = 1,40 M, EXCLUINDO TAMPÃO. AF_12/2020_PA</v>
      </c>
      <c r="E447" s="112" t="str">
        <f>VLOOKUP(C447,'[1]SINAPI-SICRO'!A:E,3,0)</f>
        <v>UND</v>
      </c>
      <c r="F447" s="119">
        <v>8</v>
      </c>
      <c r="G447" s="115">
        <f>VLOOKUP(C447,'[1]SINAPI-SICRO'!A:E,5,0)</f>
        <v>8157.15</v>
      </c>
      <c r="H447" s="116">
        <f t="shared" si="232"/>
        <v>0.2338</v>
      </c>
      <c r="I447" s="299">
        <f t="shared" si="233"/>
        <v>10064.29</v>
      </c>
      <c r="J447" s="302">
        <f t="shared" si="234"/>
        <v>65257.2</v>
      </c>
      <c r="K447" s="302">
        <f t="shared" si="235"/>
        <v>80514.32</v>
      </c>
      <c r="L447" s="125"/>
      <c r="M447" s="125"/>
      <c r="N447" s="125"/>
      <c r="O447" s="125"/>
    </row>
    <row r="448" s="86" customFormat="1" ht="47.25" spans="1:15">
      <c r="A448" s="111" t="s">
        <v>177</v>
      </c>
      <c r="B448" s="112" t="s">
        <v>63</v>
      </c>
      <c r="C448" s="112">
        <v>99282</v>
      </c>
      <c r="D448" s="113" t="str">
        <f>VLOOKUP(C448,'[1]SINAPI-SICRO'!A:E,2,0)</f>
        <v>ACRÉSCIMO PARA POÇO DE VISITA RETANGULAR PARA DRENAGEM, EM ALVENARIA COM BLOCOS DE CONCRETO, DIMENSÕES INTERNAS = 2,5X2,5 M. AF_12/2020</v>
      </c>
      <c r="E448" s="112" t="str">
        <f>VLOOKUP(C448,'[1]SINAPI-SICRO'!A:E,3,0)</f>
        <v>M</v>
      </c>
      <c r="F448" s="119">
        <v>5.63</v>
      </c>
      <c r="G448" s="115">
        <f>VLOOKUP(C448,'[1]SINAPI-SICRO'!A:E,5,0)</f>
        <v>2661.09</v>
      </c>
      <c r="H448" s="116">
        <f t="shared" si="232"/>
        <v>0.2338</v>
      </c>
      <c r="I448" s="299">
        <f t="shared" si="233"/>
        <v>3283.25</v>
      </c>
      <c r="J448" s="302">
        <f t="shared" si="234"/>
        <v>14981.94</v>
      </c>
      <c r="K448" s="302">
        <f t="shared" si="235"/>
        <v>18484.7</v>
      </c>
      <c r="L448" s="125"/>
      <c r="M448" s="125"/>
      <c r="N448" s="125"/>
      <c r="O448" s="125"/>
    </row>
    <row r="449" s="86" customFormat="1" ht="47.25" spans="1:15">
      <c r="A449" s="111" t="s">
        <v>178</v>
      </c>
      <c r="B449" s="112" t="s">
        <v>63</v>
      </c>
      <c r="C449" s="112">
        <v>98115</v>
      </c>
      <c r="D449" s="113" t="str">
        <f>VLOOKUP(C449,'[1]SINAPI-SICRO'!A:E,2,0)</f>
        <v>TAMPA CIRCULAR PARA ESGOTO E DRENAGEM, EM CONCRETO PRÉ-MOLDADO, DIÂMETRO INTERNO = 0,60 M E ALTURA = 0,10 M. AF_12/2020</v>
      </c>
      <c r="E449" s="112" t="str">
        <f>VLOOKUP(C449,'[1]SINAPI-SICRO'!A:E,3,0)</f>
        <v>UND</v>
      </c>
      <c r="F449" s="119">
        <v>8</v>
      </c>
      <c r="G449" s="115">
        <f>VLOOKUP(C449,'[1]SINAPI-SICRO'!A:E,5,0)</f>
        <v>98.05</v>
      </c>
      <c r="H449" s="116">
        <f t="shared" si="232"/>
        <v>0.2338</v>
      </c>
      <c r="I449" s="299">
        <f t="shared" si="233"/>
        <v>120.97</v>
      </c>
      <c r="J449" s="302">
        <f t="shared" si="234"/>
        <v>784.4</v>
      </c>
      <c r="K449" s="302">
        <f t="shared" si="235"/>
        <v>967.76</v>
      </c>
      <c r="L449" s="125"/>
      <c r="M449" s="125"/>
      <c r="N449" s="125"/>
      <c r="O449" s="125"/>
    </row>
    <row r="450" s="86" customFormat="1" ht="31.5" spans="1:15">
      <c r="A450" s="111" t="s">
        <v>179</v>
      </c>
      <c r="B450" s="112" t="s">
        <v>173</v>
      </c>
      <c r="C450" s="112">
        <v>3806415</v>
      </c>
      <c r="D450" s="113" t="str">
        <f>VLOOKUP(C450,'[1]SINAPI-SICRO'!A:E,2,0)</f>
        <v>DEMOLIÇÃO CONTROLADA DE CONCRETO COM MARTELETE</v>
      </c>
      <c r="E450" s="112" t="str">
        <f>VLOOKUP(C450,'[1]SINAPI-SICRO'!A:E,3,0)</f>
        <v>M3</v>
      </c>
      <c r="F450" s="119">
        <v>12.18</v>
      </c>
      <c r="G450" s="115">
        <f>VLOOKUP(C450,'[1]SINAPI-SICRO'!A:E,5,0)</f>
        <v>618.29</v>
      </c>
      <c r="H450" s="116">
        <f t="shared" si="232"/>
        <v>0.2338</v>
      </c>
      <c r="I450" s="299">
        <f t="shared" si="233"/>
        <v>762.85</v>
      </c>
      <c r="J450" s="302">
        <f t="shared" si="234"/>
        <v>7530.77</v>
      </c>
      <c r="K450" s="302">
        <f t="shared" si="235"/>
        <v>9291.51</v>
      </c>
      <c r="L450" s="125"/>
      <c r="M450" s="125"/>
      <c r="N450" s="125"/>
      <c r="O450" s="125"/>
    </row>
    <row r="451" s="86" customFormat="1" ht="15.75" spans="1:15">
      <c r="A451" s="283">
        <v>3</v>
      </c>
      <c r="B451" s="284"/>
      <c r="C451" s="283"/>
      <c r="D451" s="285" t="s">
        <v>78</v>
      </c>
      <c r="E451" s="283"/>
      <c r="F451" s="286"/>
      <c r="G451" s="287"/>
      <c r="H451" s="286"/>
      <c r="I451" s="287"/>
      <c r="J451" s="287"/>
      <c r="K451" s="287">
        <f>SUM(K452:K457)</f>
        <v>240839.25</v>
      </c>
      <c r="L451" s="125"/>
      <c r="M451" s="125"/>
      <c r="N451" s="125"/>
      <c r="O451" s="125"/>
    </row>
    <row r="452" s="86" customFormat="1" ht="31.5" spans="1:15">
      <c r="A452" s="111" t="s">
        <v>79</v>
      </c>
      <c r="B452" s="112" t="s">
        <v>63</v>
      </c>
      <c r="C452" s="112">
        <v>99064</v>
      </c>
      <c r="D452" s="113" t="str">
        <f>VLOOKUP(C452,'[1]SINAPI-SICRO'!A:E,2,0)</f>
        <v>LOCAÇÃO DE PAVIMENTAÇÃO. AF_10/2018</v>
      </c>
      <c r="E452" s="112" t="str">
        <f>VLOOKUP(C452,'[1]SINAPI-SICRO'!A:E,3,0)</f>
        <v>M</v>
      </c>
      <c r="F452" s="119">
        <v>325.32</v>
      </c>
      <c r="G452" s="115">
        <f>VLOOKUP(C452,'[1]SINAPI-SICRO'!A:E,5,0)</f>
        <v>0.49</v>
      </c>
      <c r="H452" s="116">
        <f t="shared" ref="H452:H457" si="236">$K$11</f>
        <v>0.2338</v>
      </c>
      <c r="I452" s="299">
        <f t="shared" ref="I452:I457" si="237">ROUND((G452*H452)+G452,2)</f>
        <v>0.6</v>
      </c>
      <c r="J452" s="302">
        <f t="shared" ref="J452:J457" si="238">ROUND(F452*G452,2)</f>
        <v>159.41</v>
      </c>
      <c r="K452" s="302">
        <f t="shared" ref="K452:K457" si="239">ROUND(F452*I452,2)</f>
        <v>195.19</v>
      </c>
      <c r="L452" s="125"/>
      <c r="M452" s="125"/>
      <c r="N452" s="125"/>
      <c r="O452" s="125"/>
    </row>
    <row r="453" s="86" customFormat="1" ht="31.5" spans="1:15">
      <c r="A453" s="111" t="s">
        <v>81</v>
      </c>
      <c r="B453" s="112" t="s">
        <v>63</v>
      </c>
      <c r="C453" s="112">
        <v>100576</v>
      </c>
      <c r="D453" s="113" t="str">
        <f>VLOOKUP(C453,'[1]SINAPI-SICRO'!A:E,2,0)</f>
        <v>REGULARIZAÇÃO E COMPACTAÇÃO DE SUBLEITO DE SOLO  PREDOMINANTEMENTE ARGILOSO. AF_11/2019</v>
      </c>
      <c r="E453" s="112" t="str">
        <f>VLOOKUP(C453,'[1]SINAPI-SICRO'!A:E,3,0)</f>
        <v>M2</v>
      </c>
      <c r="F453" s="119">
        <v>1626.6</v>
      </c>
      <c r="G453" s="115">
        <f>VLOOKUP(C453,'[1]SINAPI-SICRO'!A:E,5,0)</f>
        <v>2.7</v>
      </c>
      <c r="H453" s="116">
        <f t="shared" si="236"/>
        <v>0.2338</v>
      </c>
      <c r="I453" s="299">
        <f t="shared" si="237"/>
        <v>3.33</v>
      </c>
      <c r="J453" s="302">
        <f t="shared" si="238"/>
        <v>4391.82</v>
      </c>
      <c r="K453" s="302">
        <f t="shared" si="239"/>
        <v>5416.58</v>
      </c>
      <c r="L453" s="125"/>
      <c r="M453" s="125"/>
      <c r="N453" s="125"/>
      <c r="O453" s="125"/>
    </row>
    <row r="454" s="86" customFormat="1" ht="31.5" spans="1:15">
      <c r="A454" s="111" t="s">
        <v>83</v>
      </c>
      <c r="B454" s="112" t="s">
        <v>173</v>
      </c>
      <c r="C454" s="112">
        <v>4011302</v>
      </c>
      <c r="D454" s="113" t="str">
        <f>VLOOKUP(C454,'[1]SINAPI-SICRO'!A:E,2,0)</f>
        <v>SUB-BASE DE SOLO MELHORADO COM 3% DE CIMENTO E MISTURA EM USINA COM MATERIAL DE JAZIDA</v>
      </c>
      <c r="E454" s="112" t="str">
        <f>VLOOKUP(C454,'[1]SINAPI-SICRO'!A:E,3,0)</f>
        <v>M3</v>
      </c>
      <c r="F454" s="119">
        <v>325.28</v>
      </c>
      <c r="G454" s="115">
        <f>VLOOKUP(C454,'[1]SINAPI-SICRO'!A:E,5,0)</f>
        <v>59.35</v>
      </c>
      <c r="H454" s="116">
        <f t="shared" si="236"/>
        <v>0.2338</v>
      </c>
      <c r="I454" s="299">
        <f t="shared" si="237"/>
        <v>73.23</v>
      </c>
      <c r="J454" s="302">
        <f t="shared" si="238"/>
        <v>19305.37</v>
      </c>
      <c r="K454" s="302">
        <f t="shared" si="239"/>
        <v>23820.25</v>
      </c>
      <c r="L454" s="125"/>
      <c r="M454" s="125"/>
      <c r="N454" s="125"/>
      <c r="O454" s="125"/>
    </row>
    <row r="455" s="86" customFormat="1" ht="47.25" spans="1:15">
      <c r="A455" s="111" t="s">
        <v>85</v>
      </c>
      <c r="B455" s="112" t="s">
        <v>53</v>
      </c>
      <c r="C455" s="112">
        <v>92398</v>
      </c>
      <c r="D455" s="113" t="str">
        <f>VLOOKUP(C455,'[1]SINAPI-SICRO'!A:E,2,0)</f>
        <v>EXECUÇÃO DE PAVIMENTO EM PISO INTERTRAVADO, COM BLOCO RETANGULAR COR NATURAL DE 20 X 10 CM, ESPESSURA 8 CM. AF_10/2022</v>
      </c>
      <c r="E455" s="112" t="str">
        <f>VLOOKUP(C455,'[1]SINAPI-SICRO'!A:E,3,0)</f>
        <v>M2</v>
      </c>
      <c r="F455" s="119">
        <v>1626.6</v>
      </c>
      <c r="G455" s="115">
        <f>VLOOKUP(C455,'[1]SINAPI-SICRO'!A:E,5,0)</f>
        <v>76.35</v>
      </c>
      <c r="H455" s="116">
        <f t="shared" si="236"/>
        <v>0.2338</v>
      </c>
      <c r="I455" s="299">
        <f t="shared" si="237"/>
        <v>94.2</v>
      </c>
      <c r="J455" s="302">
        <f t="shared" si="238"/>
        <v>124190.91</v>
      </c>
      <c r="K455" s="302">
        <f t="shared" si="239"/>
        <v>153225.72</v>
      </c>
      <c r="L455" s="125"/>
      <c r="M455" s="125"/>
      <c r="N455" s="125"/>
      <c r="O455" s="125"/>
    </row>
    <row r="456" s="86" customFormat="1" ht="78.75" spans="1:15">
      <c r="A456" s="111" t="s">
        <v>86</v>
      </c>
      <c r="B456" s="112" t="s">
        <v>63</v>
      </c>
      <c r="C456" s="112">
        <v>94273</v>
      </c>
      <c r="D456" s="113" t="str">
        <f>VLOOKUP(C456,'[1]SINAPI-SICRO'!A:E,2,0)</f>
        <v>ASSENTAMENTO DE GUIA (MEIO-FIO) EM TRECHO RETO, CONFECCIONADA EM CONCRETO PRÉ-FABRICADO, DIMENSÕES 100X15X13X30 CM (COMPRIMENTO X BASE INFERIOR X BASE SUPERIOR X ALTURA), PARA VIAS URBANAS (USO VIÁRIO). AF_06/2016</v>
      </c>
      <c r="E456" s="112" t="str">
        <f>VLOOKUP(C456,'[1]SINAPI-SICRO'!A:E,3,0)</f>
        <v>M</v>
      </c>
      <c r="F456" s="119">
        <v>533.52</v>
      </c>
      <c r="G456" s="115">
        <f>VLOOKUP(C456,'[1]SINAPI-SICRO'!A:E,5,0)</f>
        <v>59.55</v>
      </c>
      <c r="H456" s="116">
        <f t="shared" si="236"/>
        <v>0.2338</v>
      </c>
      <c r="I456" s="299">
        <f t="shared" si="237"/>
        <v>73.47</v>
      </c>
      <c r="J456" s="302">
        <f t="shared" si="238"/>
        <v>31771.12</v>
      </c>
      <c r="K456" s="302">
        <f t="shared" si="239"/>
        <v>39197.71</v>
      </c>
      <c r="L456" s="125"/>
      <c r="M456" s="125"/>
      <c r="N456" s="125"/>
      <c r="O456" s="125"/>
    </row>
    <row r="457" s="86" customFormat="1" ht="47.25" spans="1:15">
      <c r="A457" s="111" t="s">
        <v>87</v>
      </c>
      <c r="B457" s="112" t="s">
        <v>173</v>
      </c>
      <c r="C457" s="112">
        <v>2003939</v>
      </c>
      <c r="D457" s="113" t="str">
        <f>VLOOKUP(C457,'[1]SINAPI-SICRO'!A:E,2,0)</f>
        <v>MEIO-FIO DE CONCRETO - MFC 01 MOLDADO NO LOCAL COM EXTRUSORA E CONCRETO USINADO - AREIA E BRITA COMERCIAIS</v>
      </c>
      <c r="E457" s="112" t="str">
        <f>VLOOKUP(C457,'[1]SINAPI-SICRO'!A:E,3,0)</f>
        <v>M</v>
      </c>
      <c r="F457" s="119">
        <v>220</v>
      </c>
      <c r="G457" s="115">
        <f>VLOOKUP(C457,'[1]SINAPI-SICRO'!A:E,5,0)</f>
        <v>69.94</v>
      </c>
      <c r="H457" s="116">
        <f t="shared" si="236"/>
        <v>0.2338</v>
      </c>
      <c r="I457" s="299">
        <f t="shared" si="237"/>
        <v>86.29</v>
      </c>
      <c r="J457" s="302">
        <f t="shared" si="238"/>
        <v>15386.8</v>
      </c>
      <c r="K457" s="302">
        <f t="shared" si="239"/>
        <v>18983.8</v>
      </c>
      <c r="L457" s="125"/>
      <c r="M457" s="125"/>
      <c r="N457" s="125"/>
      <c r="O457" s="125"/>
    </row>
    <row r="458" s="86" customFormat="1" ht="15.75" spans="1:15">
      <c r="A458" s="283">
        <v>4</v>
      </c>
      <c r="B458" s="284"/>
      <c r="C458" s="283"/>
      <c r="D458" s="285" t="s">
        <v>90</v>
      </c>
      <c r="E458" s="283"/>
      <c r="F458" s="286"/>
      <c r="G458" s="287"/>
      <c r="H458" s="286"/>
      <c r="I458" s="287"/>
      <c r="J458" s="287"/>
      <c r="K458" s="287">
        <f>SUM(K459:K464)</f>
        <v>254174.26</v>
      </c>
      <c r="L458" s="125"/>
      <c r="M458" s="125"/>
      <c r="N458" s="125"/>
      <c r="O458" s="125"/>
    </row>
    <row r="459" s="86" customFormat="1" ht="63" spans="1:15">
      <c r="A459" s="111" t="s">
        <v>91</v>
      </c>
      <c r="B459" s="112" t="s">
        <v>63</v>
      </c>
      <c r="C459" s="112">
        <v>94994</v>
      </c>
      <c r="D459" s="113" t="str">
        <f>VLOOKUP(C459,'[1]SINAPI-SICRO'!A:E,2,0)</f>
        <v>EXECUÇÃO DE PASSEIO (CALÇADA) OU PISO DE CONCRETO COM CONCRETO MOLDADO IN LOCO, FEITO EM OBRA, ACABAMENTO CONVENCIONAL, ESPESSURA 8 CM, ARMADO. AF_08/2022</v>
      </c>
      <c r="E459" s="112" t="str">
        <f>VLOOKUP(C459,'[1]SINAPI-SICRO'!A:E,3,0)</f>
        <v>M2</v>
      </c>
      <c r="F459" s="119">
        <v>1141.08</v>
      </c>
      <c r="G459" s="115">
        <f>VLOOKUP(C459,'[1]SINAPI-SICRO'!A:E,5,0)</f>
        <v>94.13</v>
      </c>
      <c r="H459" s="116">
        <f t="shared" ref="H459:H464" si="240">$K$11</f>
        <v>0.2338</v>
      </c>
      <c r="I459" s="299">
        <f t="shared" ref="I459:I464" si="241">ROUND((G459*H459)+G459,2)</f>
        <v>116.14</v>
      </c>
      <c r="J459" s="302">
        <f t="shared" ref="J459:J464" si="242">ROUND(F459*G459,2)</f>
        <v>107409.86</v>
      </c>
      <c r="K459" s="302">
        <f t="shared" ref="K459:K464" si="243">ROUND(F459*I459,2)</f>
        <v>132525.03</v>
      </c>
      <c r="L459" s="125"/>
      <c r="M459" s="125"/>
      <c r="N459" s="125"/>
      <c r="O459" s="125"/>
    </row>
    <row r="460" s="86" customFormat="1" ht="78.75" spans="1:15">
      <c r="A460" s="111" t="s">
        <v>92</v>
      </c>
      <c r="B460" s="112" t="s">
        <v>53</v>
      </c>
      <c r="C460" s="112" t="s">
        <v>157</v>
      </c>
      <c r="D460" s="113" t="str">
        <f>VLOOKUP(C460,[1]COMPOSIÇÕES!B:G,2,0)</f>
        <v>RAMPA PARA ACESSO DE P.N.E. EM CONCRETO Fck = 20MPa, DESEMPOLADA, COM PISO EM LAJOTA PRÉ-MOLDADA EM CONCRETO COLORIDO NA COR AMARELA PARA SINALIZAÇÃO TÁTIL DE ALERTA  (COMPRIMENTO 8,00 M X LARGURA 1,20 M)</v>
      </c>
      <c r="E460" s="117" t="str">
        <f>VLOOKUP(C460,[1]COMPOSIÇÕES!B:G,3,0)</f>
        <v>UND</v>
      </c>
      <c r="F460" s="119">
        <v>11</v>
      </c>
      <c r="G460" s="115">
        <f>VLOOKUP(C460,[1]COMPOSIÇÕES!B:G,6,0)</f>
        <v>522.02</v>
      </c>
      <c r="H460" s="116">
        <f t="shared" si="240"/>
        <v>0.2338</v>
      </c>
      <c r="I460" s="299">
        <f t="shared" si="241"/>
        <v>644.07</v>
      </c>
      <c r="J460" s="302">
        <f t="shared" si="242"/>
        <v>5742.22</v>
      </c>
      <c r="K460" s="302">
        <f t="shared" si="243"/>
        <v>7084.77</v>
      </c>
      <c r="L460" s="125"/>
      <c r="M460" s="125"/>
      <c r="N460" s="125"/>
      <c r="O460" s="125"/>
    </row>
    <row r="461" s="86" customFormat="1" ht="31.5" spans="1:15">
      <c r="A461" s="111" t="s">
        <v>94</v>
      </c>
      <c r="B461" s="112" t="s">
        <v>63</v>
      </c>
      <c r="C461" s="112">
        <v>101094</v>
      </c>
      <c r="D461" s="113" t="str">
        <f>VLOOKUP(C461,'[1]SINAPI-SICRO'!A:E,2,0)</f>
        <v>PISO PODOTÁTIL DE ALERTA OU DIRECIONAL, DE BORRACHA, ASSENTADO SOBRE ARGAMASSA. AF_05/2020</v>
      </c>
      <c r="E461" s="112" t="str">
        <f>VLOOKUP(C461,'[1]SINAPI-SICRO'!A:E,3,0)</f>
        <v>M</v>
      </c>
      <c r="F461" s="119">
        <v>370.35</v>
      </c>
      <c r="G461" s="115">
        <f>VLOOKUP(C461,'[1]SINAPI-SICRO'!A:E,5,0)</f>
        <v>192.67</v>
      </c>
      <c r="H461" s="116">
        <f t="shared" si="240"/>
        <v>0.2338</v>
      </c>
      <c r="I461" s="299">
        <f t="shared" si="241"/>
        <v>237.72</v>
      </c>
      <c r="J461" s="302">
        <f t="shared" si="242"/>
        <v>71355.33</v>
      </c>
      <c r="K461" s="302">
        <f t="shared" si="243"/>
        <v>88039.6</v>
      </c>
      <c r="L461" s="125"/>
      <c r="M461" s="125"/>
      <c r="N461" s="125"/>
      <c r="O461" s="125"/>
    </row>
    <row r="462" s="86" customFormat="1" ht="31.5" spans="1:15">
      <c r="A462" s="111" t="s">
        <v>158</v>
      </c>
      <c r="B462" s="112" t="s">
        <v>173</v>
      </c>
      <c r="C462" s="112">
        <v>1600436</v>
      </c>
      <c r="D462" s="113" t="str">
        <f>VLOOKUP(C462,'[1]SINAPI-SICRO'!A:E,2,0)</f>
        <v>DEMOLIÇÃO MANUAL DE CONCRETO SIMPLES</v>
      </c>
      <c r="E462" s="112" t="str">
        <f>VLOOKUP(C462,'[1]SINAPI-SICRO'!A:E,3,0)</f>
        <v>M3</v>
      </c>
      <c r="F462" s="119">
        <v>50.85</v>
      </c>
      <c r="G462" s="115">
        <f>VLOOKUP(C462,'[1]SINAPI-SICRO'!A:E,5,0)</f>
        <v>384.84</v>
      </c>
      <c r="H462" s="116">
        <f t="shared" si="240"/>
        <v>0.2338</v>
      </c>
      <c r="I462" s="299">
        <f t="shared" si="241"/>
        <v>474.82</v>
      </c>
      <c r="J462" s="302">
        <f t="shared" si="242"/>
        <v>19569.11</v>
      </c>
      <c r="K462" s="302">
        <f t="shared" si="243"/>
        <v>24144.6</v>
      </c>
      <c r="L462" s="125"/>
      <c r="M462" s="125"/>
      <c r="N462" s="125"/>
      <c r="O462" s="125"/>
    </row>
    <row r="463" s="86" customFormat="1" ht="63" spans="1:15">
      <c r="A463" s="111" t="s">
        <v>159</v>
      </c>
      <c r="B463" s="112" t="s">
        <v>63</v>
      </c>
      <c r="C463" s="112">
        <v>100974</v>
      </c>
      <c r="D463" s="113" t="str">
        <f>VLOOKUP(C463,'[1]SINAPI-SICRO'!A:E,2,0)</f>
        <v>CARGA, MANOBRA E DESCARGA DE SOLOS E MATERIAIS GRANULARES EM CAMINHÃO BASCULANTE 10 M³ - CARGA COM PÁ CARREGADEIRA (CAÇAMBA DE 1,7 A 2,8 M³ / 128 HP) E DESCARGA LIVRE (UNIDADE: M3). AF_07/2020</v>
      </c>
      <c r="E463" s="112" t="str">
        <f>VLOOKUP(C463,'[1]SINAPI-SICRO'!A:E,3,0)</f>
        <v>M3</v>
      </c>
      <c r="F463" s="119">
        <v>66.1</v>
      </c>
      <c r="G463" s="115">
        <f>VLOOKUP(C463,'[1]SINAPI-SICRO'!A:E,5,0)</f>
        <v>9.02</v>
      </c>
      <c r="H463" s="116">
        <f t="shared" si="240"/>
        <v>0.2338</v>
      </c>
      <c r="I463" s="299">
        <f t="shared" si="241"/>
        <v>11.13</v>
      </c>
      <c r="J463" s="302">
        <f t="shared" si="242"/>
        <v>596.22</v>
      </c>
      <c r="K463" s="302">
        <f t="shared" si="243"/>
        <v>735.69</v>
      </c>
      <c r="L463" s="125"/>
      <c r="M463" s="125"/>
      <c r="N463" s="125"/>
      <c r="O463" s="125"/>
    </row>
    <row r="464" s="86" customFormat="1" ht="47.25" spans="1:15">
      <c r="A464" s="111" t="s">
        <v>180</v>
      </c>
      <c r="B464" s="112" t="s">
        <v>63</v>
      </c>
      <c r="C464" s="112">
        <v>95875</v>
      </c>
      <c r="D464" s="113" t="str">
        <f>VLOOKUP(C464,'[1]SINAPI-SICRO'!A:E,2,0)</f>
        <v>TRANSPORTE COM CAMINHÃO BASCULANTE DE 10 M³, EM VIA URBANA PAVIMENTADA, DMT ATÉ 30 KM (UNIDADE: M3XKM). AF_07/2020</v>
      </c>
      <c r="E464" s="112" t="str">
        <f>VLOOKUP(C464,'[1]SINAPI-SICRO'!A:E,3,0)</f>
        <v>M3 X KM</v>
      </c>
      <c r="F464" s="119">
        <v>528.8</v>
      </c>
      <c r="G464" s="115">
        <f>VLOOKUP(C464,'[1]SINAPI-SICRO'!A:E,5,0)</f>
        <v>2.52</v>
      </c>
      <c r="H464" s="116">
        <f t="shared" si="240"/>
        <v>0.2338</v>
      </c>
      <c r="I464" s="299">
        <f t="shared" si="241"/>
        <v>3.11</v>
      </c>
      <c r="J464" s="302">
        <f t="shared" si="242"/>
        <v>1332.58</v>
      </c>
      <c r="K464" s="302">
        <f t="shared" si="243"/>
        <v>1644.57</v>
      </c>
      <c r="L464" s="125"/>
      <c r="M464" s="125"/>
      <c r="N464" s="125"/>
      <c r="O464" s="125"/>
    </row>
    <row r="465" s="86" customFormat="1" ht="15.75" spans="1:15">
      <c r="A465" s="283">
        <v>5</v>
      </c>
      <c r="B465" s="284"/>
      <c r="C465" s="283"/>
      <c r="D465" s="285" t="s">
        <v>96</v>
      </c>
      <c r="E465" s="283"/>
      <c r="F465" s="286"/>
      <c r="G465" s="287"/>
      <c r="H465" s="286"/>
      <c r="I465" s="287"/>
      <c r="J465" s="287"/>
      <c r="K465" s="287">
        <f>SUM(K466:K467)</f>
        <v>4351.11</v>
      </c>
      <c r="L465" s="125"/>
      <c r="M465" s="125"/>
      <c r="N465" s="125"/>
      <c r="O465" s="125"/>
    </row>
    <row r="466" s="86" customFormat="1" ht="47.25" spans="1:15">
      <c r="A466" s="111" t="s">
        <v>97</v>
      </c>
      <c r="B466" s="112" t="s">
        <v>173</v>
      </c>
      <c r="C466" s="112">
        <v>5213486</v>
      </c>
      <c r="D466" s="113" t="str">
        <f>VLOOKUP(C466,'[1]SINAPI-SICRO'!A:E,2,0)</f>
        <v>PLACA EM ALUMÍNIO COMPOSTO, ESPESSURA DE 3,0 MM, MODULADA, AÉREA - PELÍCULA RETRORREFLETIVA TIPO I + III - FORNECIMENTO E IMPLANTAÇÃO</v>
      </c>
      <c r="E466" s="112" t="str">
        <f>VLOOKUP(C466,'[1]SINAPI-SICRO'!A:E,3,0)</f>
        <v>M2</v>
      </c>
      <c r="F466" s="119">
        <v>3.45</v>
      </c>
      <c r="G466" s="115">
        <f>VLOOKUP(C466,'[1]SINAPI-SICRO'!A:E,5,0)</f>
        <v>941.91</v>
      </c>
      <c r="H466" s="116">
        <f>$K$11</f>
        <v>0.2338</v>
      </c>
      <c r="I466" s="299">
        <f>ROUND((G466*H466)+G466,2)</f>
        <v>1162.13</v>
      </c>
      <c r="J466" s="302">
        <f>ROUND(F466*G466,2)</f>
        <v>3249.59</v>
      </c>
      <c r="K466" s="302">
        <f>ROUND(F466*I466,2)</f>
        <v>4009.35</v>
      </c>
      <c r="L466" s="125"/>
      <c r="M466" s="125"/>
      <c r="N466" s="125"/>
      <c r="O466" s="125"/>
    </row>
    <row r="467" s="86" customFormat="1" ht="31.5" spans="1:15">
      <c r="A467" s="111" t="s">
        <v>99</v>
      </c>
      <c r="B467" s="112" t="s">
        <v>53</v>
      </c>
      <c r="C467" s="112" t="s">
        <v>98</v>
      </c>
      <c r="D467" s="113" t="str">
        <f>VLOOKUP(C467,[1]COMPOSIÇÕES!B:G,2,0)</f>
        <v>PLACA ESMALTADA PARA IDENTIFICAÇÃO DE RUA, DIMENSÕES 45X25CM - FORNECIMENTO E INSTALAÇÃO</v>
      </c>
      <c r="E467" s="117" t="str">
        <f>VLOOKUP(C467,[1]COMPOSIÇÕES!B:G,3,0)</f>
        <v>UND</v>
      </c>
      <c r="F467" s="119">
        <v>3</v>
      </c>
      <c r="G467" s="115">
        <f>VLOOKUP(C467,[1]COMPOSIÇÕES!B:G,6,0)</f>
        <v>92.33</v>
      </c>
      <c r="H467" s="116">
        <f>$K$11</f>
        <v>0.2338</v>
      </c>
      <c r="I467" s="299">
        <f>ROUND((G467*H467)+G467,2)</f>
        <v>113.92</v>
      </c>
      <c r="J467" s="302">
        <f>ROUND(F467*G467,2)</f>
        <v>276.99</v>
      </c>
      <c r="K467" s="302">
        <f>ROUND(F467*I467,2)</f>
        <v>341.76</v>
      </c>
      <c r="L467" s="125"/>
      <c r="M467" s="125"/>
      <c r="N467" s="125"/>
      <c r="O467" s="125"/>
    </row>
    <row r="468" s="86" customFormat="1" ht="15.75" spans="1:15">
      <c r="A468" s="270"/>
      <c r="B468" s="270"/>
      <c r="C468" s="271"/>
      <c r="D468" s="271"/>
      <c r="E468" s="271"/>
      <c r="F468" s="271"/>
      <c r="G468" s="272"/>
      <c r="H468" s="271"/>
      <c r="I468" s="272"/>
      <c r="J468" s="272"/>
      <c r="K468" s="272"/>
      <c r="L468" s="125"/>
      <c r="M468" s="125"/>
      <c r="N468" s="125"/>
      <c r="O468" s="125"/>
    </row>
    <row r="469" s="55" customFormat="1" ht="15.75" spans="1:15">
      <c r="A469" s="273" t="s">
        <v>31</v>
      </c>
      <c r="B469" s="273"/>
      <c r="C469" s="274"/>
      <c r="D469" s="275" t="s">
        <v>181</v>
      </c>
      <c r="E469" s="274"/>
      <c r="F469" s="276"/>
      <c r="G469" s="277"/>
      <c r="H469" s="276"/>
      <c r="I469" s="277"/>
      <c r="J469" s="277"/>
      <c r="K469" s="277">
        <f>K470</f>
        <v>568810.94</v>
      </c>
      <c r="L469" s="300"/>
      <c r="M469" s="300"/>
      <c r="N469" s="300"/>
      <c r="O469" s="300"/>
    </row>
    <row r="470" s="86" customFormat="1" ht="15.75" spans="1:15">
      <c r="A470" s="304" t="s">
        <v>67</v>
      </c>
      <c r="B470" s="304"/>
      <c r="C470" s="305"/>
      <c r="D470" s="306" t="s">
        <v>182</v>
      </c>
      <c r="E470" s="305"/>
      <c r="F470" s="307"/>
      <c r="G470" s="308"/>
      <c r="H470" s="307"/>
      <c r="I470" s="308"/>
      <c r="J470" s="308"/>
      <c r="K470" s="308">
        <f>SUM(K471:K511)/2</f>
        <v>568810.94</v>
      </c>
      <c r="L470" s="125"/>
      <c r="M470" s="125"/>
      <c r="N470" s="125"/>
      <c r="O470" s="125"/>
    </row>
    <row r="471" s="86" customFormat="1" ht="15.75" spans="1:15">
      <c r="A471" s="283">
        <v>1</v>
      </c>
      <c r="B471" s="284"/>
      <c r="C471" s="283"/>
      <c r="D471" s="285" t="s">
        <v>69</v>
      </c>
      <c r="E471" s="283"/>
      <c r="F471" s="286"/>
      <c r="G471" s="287"/>
      <c r="H471" s="286"/>
      <c r="I471" s="287"/>
      <c r="J471" s="287"/>
      <c r="K471" s="287">
        <f>SUM(K472:K475)</f>
        <v>88676.47</v>
      </c>
      <c r="L471" s="125"/>
      <c r="M471" s="125"/>
      <c r="N471" s="125"/>
      <c r="O471" s="125"/>
    </row>
    <row r="472" s="86" customFormat="1" ht="78.75" spans="1:15">
      <c r="A472" s="111" t="s">
        <v>52</v>
      </c>
      <c r="B472" s="112" t="s">
        <v>63</v>
      </c>
      <c r="C472" s="112">
        <v>90106</v>
      </c>
      <c r="D472" s="113" t="str">
        <f>VLOOKUP(C472,'[1]SINAPI-SICRO'!A:E,2,0)</f>
        <v>ESCAVAÇÃO MECANIZADA DE VALA COM PROFUNDIDADE ATÉ 1,5 M (MÉDIA MONTANTE E JUSANTE/UMA COMPOSIÇÃO POR TRECHO), RETROESCAV. (0,26 M3), LARGURA DE 0,8 M A 1,5 M, EM SOLO DE 1A CATEGORIA, LOCAIS COM BAIXO NÍVEL DE INTERFERÊNCIA. AF_02/2021</v>
      </c>
      <c r="E472" s="112" t="str">
        <f>VLOOKUP(C472,'[1]SINAPI-SICRO'!A:E,3,0)</f>
        <v>M3</v>
      </c>
      <c r="F472" s="119">
        <v>343.41</v>
      </c>
      <c r="G472" s="115">
        <f>VLOOKUP(C472,'[1]SINAPI-SICRO'!A:E,5,0)</f>
        <v>8.21</v>
      </c>
      <c r="H472" s="116">
        <f t="shared" ref="H472:H475" si="244">$K$11</f>
        <v>0.2338</v>
      </c>
      <c r="I472" s="299">
        <f t="shared" ref="I472:I475" si="245">ROUND((G472*H472)+G472,2)</f>
        <v>10.13</v>
      </c>
      <c r="J472" s="302">
        <f t="shared" ref="J472:J475" si="246">ROUND(F472*G472,2)</f>
        <v>2819.4</v>
      </c>
      <c r="K472" s="302">
        <f t="shared" ref="K472:K475" si="247">ROUND(F472*I472,2)</f>
        <v>3478.74</v>
      </c>
      <c r="L472" s="125"/>
      <c r="M472" s="125"/>
      <c r="N472" s="125"/>
      <c r="O472" s="125"/>
    </row>
    <row r="473" s="86" customFormat="1" ht="63" spans="1:15">
      <c r="A473" s="111" t="s">
        <v>70</v>
      </c>
      <c r="B473" s="112" t="s">
        <v>63</v>
      </c>
      <c r="C473" s="112">
        <v>100974</v>
      </c>
      <c r="D473" s="113" t="str">
        <f>VLOOKUP(C473,'[1]SINAPI-SICRO'!A:E,2,0)</f>
        <v>CARGA, MANOBRA E DESCARGA DE SOLOS E MATERIAIS GRANULARES EM CAMINHÃO BASCULANTE 10 M³ - CARGA COM PÁ CARREGADEIRA (CAÇAMBA DE 1,7 A 2,8 M³ / 128 HP) E DESCARGA LIVRE (UNIDADE: M3). AF_07/2020</v>
      </c>
      <c r="E473" s="112" t="str">
        <f>VLOOKUP(C473,'[1]SINAPI-SICRO'!A:E,3,0)</f>
        <v>M3</v>
      </c>
      <c r="F473" s="119">
        <v>412.09</v>
      </c>
      <c r="G473" s="115">
        <f>VLOOKUP(C473,'[1]SINAPI-SICRO'!A:E,5,0)</f>
        <v>9.02</v>
      </c>
      <c r="H473" s="116">
        <f t="shared" si="244"/>
        <v>0.2338</v>
      </c>
      <c r="I473" s="299">
        <f t="shared" si="245"/>
        <v>11.13</v>
      </c>
      <c r="J473" s="302">
        <f t="shared" si="246"/>
        <v>3717.05</v>
      </c>
      <c r="K473" s="302">
        <f t="shared" si="247"/>
        <v>4586.56</v>
      </c>
      <c r="L473" s="125"/>
      <c r="M473" s="125"/>
      <c r="N473" s="125"/>
      <c r="O473" s="125"/>
    </row>
    <row r="474" s="86" customFormat="1" ht="47.25" spans="1:15">
      <c r="A474" s="111" t="s">
        <v>71</v>
      </c>
      <c r="B474" s="112" t="s">
        <v>63</v>
      </c>
      <c r="C474" s="112">
        <v>95875</v>
      </c>
      <c r="D474" s="113" t="str">
        <f>VLOOKUP(C474,'[1]SINAPI-SICRO'!A:E,2,0)</f>
        <v>TRANSPORTE COM CAMINHÃO BASCULANTE DE 10 M³, EM VIA URBANA PAVIMENTADA, DMT ATÉ 30 KM (UNIDADE: M3XKM). AF_07/2020</v>
      </c>
      <c r="E474" s="112" t="str">
        <f>VLOOKUP(C474,'[1]SINAPI-SICRO'!A:E,3,0)</f>
        <v>M3 X KM</v>
      </c>
      <c r="F474" s="119">
        <v>3296.72</v>
      </c>
      <c r="G474" s="115">
        <f>VLOOKUP(C474,'[1]SINAPI-SICRO'!A:E,5,0)</f>
        <v>2.52</v>
      </c>
      <c r="H474" s="116">
        <f t="shared" si="244"/>
        <v>0.2338</v>
      </c>
      <c r="I474" s="299">
        <f t="shared" si="245"/>
        <v>3.11</v>
      </c>
      <c r="J474" s="302">
        <f t="shared" si="246"/>
        <v>8307.73</v>
      </c>
      <c r="K474" s="302">
        <f t="shared" si="247"/>
        <v>10252.8</v>
      </c>
      <c r="L474" s="125"/>
      <c r="M474" s="125"/>
      <c r="N474" s="125"/>
      <c r="O474" s="125"/>
    </row>
    <row r="475" s="86" customFormat="1" ht="31.5" spans="1:15">
      <c r="A475" s="111" t="s">
        <v>73</v>
      </c>
      <c r="B475" s="112" t="s">
        <v>53</v>
      </c>
      <c r="C475" s="112" t="s">
        <v>122</v>
      </c>
      <c r="D475" s="113" t="str">
        <f>VLOOKUP(C475,[1]COMPOSIÇÕES!B:G,2,0)</f>
        <v>GEOGRELHA UNIDIRECIONAL COM RESISTÊNCIA À TRAÇÃO DE 200 KN/M - FORNECIMENTO E INSTALAÇÃO</v>
      </c>
      <c r="E475" s="117" t="str">
        <f>VLOOKUP(C475,[1]COMPOSIÇÕES!B:G,3,0)</f>
        <v>M2</v>
      </c>
      <c r="F475" s="119">
        <v>1305.35</v>
      </c>
      <c r="G475" s="115">
        <f>VLOOKUP(C475,[1]COMPOSIÇÕES!B:G,6,0)</f>
        <v>43.69</v>
      </c>
      <c r="H475" s="116">
        <f t="shared" si="244"/>
        <v>0.2338</v>
      </c>
      <c r="I475" s="299">
        <f t="shared" si="245"/>
        <v>53.9</v>
      </c>
      <c r="J475" s="302">
        <f t="shared" si="246"/>
        <v>57030.74</v>
      </c>
      <c r="K475" s="302">
        <f t="shared" si="247"/>
        <v>70358.37</v>
      </c>
      <c r="L475" s="125"/>
      <c r="M475" s="125"/>
      <c r="N475" s="125"/>
      <c r="O475" s="125"/>
    </row>
    <row r="476" s="86" customFormat="1" ht="15.75" spans="1:15">
      <c r="A476" s="283">
        <v>2</v>
      </c>
      <c r="B476" s="284"/>
      <c r="C476" s="283"/>
      <c r="D476" s="285" t="s">
        <v>77</v>
      </c>
      <c r="E476" s="283"/>
      <c r="F476" s="286"/>
      <c r="G476" s="287"/>
      <c r="H476" s="286"/>
      <c r="I476" s="287"/>
      <c r="J476" s="287"/>
      <c r="K476" s="287">
        <f>SUM(K477:K494)</f>
        <v>103444.8</v>
      </c>
      <c r="L476" s="125"/>
      <c r="M476" s="125"/>
      <c r="N476" s="125"/>
      <c r="O476" s="125"/>
    </row>
    <row r="477" s="86" customFormat="1" ht="31.5" spans="1:15">
      <c r="A477" s="111" t="s">
        <v>56</v>
      </c>
      <c r="B477" s="112" t="s">
        <v>173</v>
      </c>
      <c r="C477" s="112">
        <v>5219544</v>
      </c>
      <c r="D477" s="113" t="str">
        <f>VLOOKUP(C477,'[1]SINAPI-SICRO'!A:E,2,0)</f>
        <v>CAVALETE EM PERFIL METÁLICO PARA PLACA DE SINALIZAÇÃO - 1,00 M X 1,00 M - CONFECÇÃO</v>
      </c>
      <c r="E477" s="112" t="str">
        <f>VLOOKUP(C477,'[1]SINAPI-SICRO'!A:E,3,0)</f>
        <v>UND</v>
      </c>
      <c r="F477" s="119">
        <v>6</v>
      </c>
      <c r="G477" s="115">
        <f>VLOOKUP(C477,'[1]SINAPI-SICRO'!A:E,5,0)</f>
        <v>226.53</v>
      </c>
      <c r="H477" s="116">
        <f t="shared" ref="H477:H494" si="248">$K$11</f>
        <v>0.2338</v>
      </c>
      <c r="I477" s="299">
        <f t="shared" ref="I477:I494" si="249">ROUND((G477*H477)+G477,2)</f>
        <v>279.49</v>
      </c>
      <c r="J477" s="302">
        <f t="shared" ref="J477:J494" si="250">ROUND(F477*G477,2)</f>
        <v>1359.18</v>
      </c>
      <c r="K477" s="302">
        <f t="shared" ref="K477:K494" si="251">ROUND(F477*I477,2)</f>
        <v>1676.94</v>
      </c>
      <c r="L477" s="125"/>
      <c r="M477" s="125"/>
      <c r="N477" s="125"/>
      <c r="O477" s="125"/>
    </row>
    <row r="478" s="86" customFormat="1" ht="47.25" spans="1:15">
      <c r="A478" s="111" t="s">
        <v>58</v>
      </c>
      <c r="B478" s="112" t="s">
        <v>173</v>
      </c>
      <c r="C478" s="112">
        <v>5213841</v>
      </c>
      <c r="D478" s="113" t="str">
        <f>VLOOKUP(C478,'[1]SINAPI-SICRO'!A:E,2,0)</f>
        <v>DISPOSITIVO DE DIRECIONAMENTO OU BLOQUEIO TIPO TELA PLÁSTICA COM SUPORTE MÓVEL AFIXADO EM BLOCO DE CONCRETO - CONFECÇÃO</v>
      </c>
      <c r="E478" s="112" t="str">
        <f>VLOOKUP(C478,'[1]SINAPI-SICRO'!A:E,3,0)</f>
        <v>M2</v>
      </c>
      <c r="F478" s="119">
        <v>60</v>
      </c>
      <c r="G478" s="115">
        <f>VLOOKUP(C478,'[1]SINAPI-SICRO'!A:E,5,0)</f>
        <v>74.58</v>
      </c>
      <c r="H478" s="116">
        <f t="shared" si="248"/>
        <v>0.2338</v>
      </c>
      <c r="I478" s="299">
        <f t="shared" si="249"/>
        <v>92.02</v>
      </c>
      <c r="J478" s="302">
        <f t="shared" si="250"/>
        <v>4474.8</v>
      </c>
      <c r="K478" s="302">
        <f t="shared" si="251"/>
        <v>5521.2</v>
      </c>
      <c r="L478" s="125"/>
      <c r="M478" s="125"/>
      <c r="N478" s="125"/>
      <c r="O478" s="125"/>
    </row>
    <row r="479" s="86" customFormat="1" ht="78.75" spans="1:15">
      <c r="A479" s="111" t="s">
        <v>60</v>
      </c>
      <c r="B479" s="112" t="s">
        <v>63</v>
      </c>
      <c r="C479" s="112">
        <v>92211</v>
      </c>
      <c r="D479" s="113" t="str">
        <f>VLOOKUP(C479,'[1]SINAPI-SICRO'!A:E,2,0)</f>
        <v>TUBO DE CONCRETO PARA REDES COLETORAS DE ÁGUAS PLUVIAIS, DIÂMETRO DE 500 MM, JUNTA RÍGIDA, INSTALADO EM LOCAL COM BAIXO NÍVEL DE INTERFERÊNCIAS - FORNECIMENTO E ASSENTAMENTO. AF_12/2015</v>
      </c>
      <c r="E479" s="112" t="str">
        <f>VLOOKUP(C479,'[1]SINAPI-SICRO'!A:E,3,0)</f>
        <v>M</v>
      </c>
      <c r="F479" s="119">
        <v>10.17</v>
      </c>
      <c r="G479" s="115">
        <f>VLOOKUP(C479,'[1]SINAPI-SICRO'!A:E,5,0)</f>
        <v>179.19</v>
      </c>
      <c r="H479" s="116">
        <f t="shared" si="248"/>
        <v>0.2338</v>
      </c>
      <c r="I479" s="299">
        <f t="shared" si="249"/>
        <v>221.08</v>
      </c>
      <c r="J479" s="302">
        <f t="shared" si="250"/>
        <v>1822.36</v>
      </c>
      <c r="K479" s="302">
        <f t="shared" si="251"/>
        <v>2248.38</v>
      </c>
      <c r="L479" s="125"/>
      <c r="M479" s="125"/>
      <c r="N479" s="125"/>
      <c r="O479" s="125"/>
    </row>
    <row r="480" s="86" customFormat="1" ht="78.75" spans="1:15">
      <c r="A480" s="111" t="s">
        <v>62</v>
      </c>
      <c r="B480" s="112" t="s">
        <v>63</v>
      </c>
      <c r="C480" s="112">
        <v>92212</v>
      </c>
      <c r="D480" s="113" t="str">
        <f>VLOOKUP(C480,'[1]SINAPI-SICRO'!A:E,2,0)</f>
        <v>TUBO DE CONCRETO PARA REDES COLETORAS DE ÁGUAS PLUVIAIS, DIÂMETRO DE 600 MM, JUNTA RÍGIDA, INSTALADO EM LOCAL COM BAIXO NÍVEL DE INTERFERÊNCIAS - FORNECIMENTO E ASSENTAMENTO. AF_12/2015</v>
      </c>
      <c r="E480" s="112" t="str">
        <f>VLOOKUP(C480,'[1]SINAPI-SICRO'!A:E,3,0)</f>
        <v>M</v>
      </c>
      <c r="F480" s="119">
        <v>55.84</v>
      </c>
      <c r="G480" s="115">
        <f>VLOOKUP(C480,'[1]SINAPI-SICRO'!A:E,5,0)</f>
        <v>261.08</v>
      </c>
      <c r="H480" s="116">
        <f t="shared" si="248"/>
        <v>0.2338</v>
      </c>
      <c r="I480" s="299">
        <f t="shared" si="249"/>
        <v>322.12</v>
      </c>
      <c r="J480" s="302">
        <f t="shared" si="250"/>
        <v>14578.71</v>
      </c>
      <c r="K480" s="302">
        <f t="shared" si="251"/>
        <v>17987.18</v>
      </c>
      <c r="L480" s="125"/>
      <c r="M480" s="125"/>
      <c r="N480" s="125"/>
      <c r="O480" s="125"/>
    </row>
    <row r="481" s="86" customFormat="1" ht="47.25" spans="1:15">
      <c r="A481" s="111" t="s">
        <v>64</v>
      </c>
      <c r="B481" s="112" t="s">
        <v>63</v>
      </c>
      <c r="C481" s="112">
        <v>97956</v>
      </c>
      <c r="D481" s="113" t="str">
        <f>VLOOKUP(C481,'[1]SINAPI-SICRO'!A:E,2,0)</f>
        <v>CAIXA PARA BOCA DE LOBO SIMPLES RETANGULAR, EM ALVENARIA COM BLOCOS DE CONCRETO, DIMENSÕES INTERNAS: 0,6X1X1,2 M. AF_12/2020</v>
      </c>
      <c r="E481" s="112" t="str">
        <f>VLOOKUP(C481,'[1]SINAPI-SICRO'!A:E,3,0)</f>
        <v>UND</v>
      </c>
      <c r="F481" s="119">
        <v>6</v>
      </c>
      <c r="G481" s="115">
        <f>VLOOKUP(C481,'[1]SINAPI-SICRO'!A:E,5,0)</f>
        <v>1432.84</v>
      </c>
      <c r="H481" s="116">
        <f t="shared" si="248"/>
        <v>0.2338</v>
      </c>
      <c r="I481" s="299">
        <f t="shared" si="249"/>
        <v>1767.84</v>
      </c>
      <c r="J481" s="302">
        <f t="shared" si="250"/>
        <v>8597.04</v>
      </c>
      <c r="K481" s="302">
        <f t="shared" si="251"/>
        <v>10607.04</v>
      </c>
      <c r="L481" s="125"/>
      <c r="M481" s="125"/>
      <c r="N481" s="125"/>
      <c r="O481" s="125"/>
    </row>
    <row r="482" s="86" customFormat="1" ht="47.25" spans="1:15">
      <c r="A482" s="111" t="s">
        <v>65</v>
      </c>
      <c r="B482" s="112" t="s">
        <v>53</v>
      </c>
      <c r="C482" s="112" t="s">
        <v>183</v>
      </c>
      <c r="D482" s="113" t="str">
        <f>VLOOKUP(C482,[1]COMPOSIÇÕES!B:G,2,0)</f>
        <v>ESCORAMENTO DE VALA, TIPO PONTALETEAMENTO, COM PROFUNDIDADE DE 0 A 1,5 M, LARGURA MENOR QUE 1,5 M, EM LOCAL COM NÍVEL BAIXO DE INTERFERÊNCIA</v>
      </c>
      <c r="E482" s="117" t="str">
        <f>VLOOKUP(C482,[1]COMPOSIÇÕES!B:G,3,0)</f>
        <v>M2</v>
      </c>
      <c r="F482" s="119">
        <v>198.19</v>
      </c>
      <c r="G482" s="115">
        <f>VLOOKUP(C482,[1]COMPOSIÇÕES!B:G,6,0)</f>
        <v>23.74</v>
      </c>
      <c r="H482" s="116">
        <f t="shared" si="248"/>
        <v>0.2338</v>
      </c>
      <c r="I482" s="299">
        <f t="shared" si="249"/>
        <v>29.29</v>
      </c>
      <c r="J482" s="302">
        <f t="shared" si="250"/>
        <v>4705.03</v>
      </c>
      <c r="K482" s="302">
        <f t="shared" si="251"/>
        <v>5804.99</v>
      </c>
      <c r="L482" s="125"/>
      <c r="M482" s="125"/>
      <c r="N482" s="125"/>
      <c r="O482" s="125"/>
    </row>
    <row r="483" s="86" customFormat="1" ht="78.75" spans="1:15">
      <c r="A483" s="111" t="s">
        <v>126</v>
      </c>
      <c r="B483" s="112" t="s">
        <v>63</v>
      </c>
      <c r="C483" s="112">
        <v>90084</v>
      </c>
      <c r="D483" s="113" t="str">
        <f>VLOOKUP(C483,'[1]SINAPI-SICRO'!A:E,2,0)</f>
        <v>ESCAVAÇÃO MECANIZADA DE VALA COM PROF. MAIOR QUE 1,5 M ATÉ 3,0 M (MÉDIA MONTANTE E JUSANTE/UMA COMPOSIÇÃO POR TRECHO), ESCAVADEIRA (0,8 M3), LARGURA ATÉ 1,5 M, EM SOLO DE 1A CATEGORIA, EM LOCAIS COM ALTO NÍVEL DE INTERFERÊNCIA. AF_02/2021</v>
      </c>
      <c r="E483" s="112" t="str">
        <f>VLOOKUP(C483,'[1]SINAPI-SICRO'!A:E,3,0)</f>
        <v>M3</v>
      </c>
      <c r="F483" s="119">
        <v>77.68</v>
      </c>
      <c r="G483" s="115">
        <f>VLOOKUP(C483,'[1]SINAPI-SICRO'!A:E,5,0)</f>
        <v>11.65</v>
      </c>
      <c r="H483" s="116">
        <f t="shared" si="248"/>
        <v>0.2338</v>
      </c>
      <c r="I483" s="299">
        <f t="shared" si="249"/>
        <v>14.37</v>
      </c>
      <c r="J483" s="302">
        <f t="shared" si="250"/>
        <v>904.97</v>
      </c>
      <c r="K483" s="302">
        <f t="shared" si="251"/>
        <v>1116.26</v>
      </c>
      <c r="L483" s="125"/>
      <c r="M483" s="125"/>
      <c r="N483" s="125"/>
      <c r="O483" s="125"/>
    </row>
    <row r="484" s="86" customFormat="1" ht="31.5" spans="1:15">
      <c r="A484" s="111" t="s">
        <v>128</v>
      </c>
      <c r="B484" s="112" t="s">
        <v>63</v>
      </c>
      <c r="C484" s="112">
        <v>93358</v>
      </c>
      <c r="D484" s="113" t="str">
        <f>VLOOKUP(C484,'[1]SINAPI-SICRO'!A:E,2,0)</f>
        <v>ESCAVAÇÃO MANUAL DE VALA COM PROFUNDIDADE MENOR OU IGUAL A 1,30 M. AF_02/2021</v>
      </c>
      <c r="E484" s="112" t="str">
        <f>VLOOKUP(C484,'[1]SINAPI-SICRO'!A:E,3,0)</f>
        <v>M3</v>
      </c>
      <c r="F484" s="119">
        <v>16.91</v>
      </c>
      <c r="G484" s="115">
        <f>VLOOKUP(C484,'[1]SINAPI-SICRO'!A:E,5,0)</f>
        <v>84.18</v>
      </c>
      <c r="H484" s="116">
        <f t="shared" si="248"/>
        <v>0.2338</v>
      </c>
      <c r="I484" s="299">
        <f t="shared" si="249"/>
        <v>103.86</v>
      </c>
      <c r="J484" s="302">
        <f t="shared" si="250"/>
        <v>1423.48</v>
      </c>
      <c r="K484" s="302">
        <f t="shared" si="251"/>
        <v>1756.27</v>
      </c>
      <c r="L484" s="125"/>
      <c r="M484" s="125"/>
      <c r="N484" s="125"/>
      <c r="O484" s="125"/>
    </row>
    <row r="485" s="86" customFormat="1" ht="94.5" spans="1:15">
      <c r="A485" s="111" t="s">
        <v>130</v>
      </c>
      <c r="B485" s="112" t="s">
        <v>63</v>
      </c>
      <c r="C485" s="112">
        <v>93368</v>
      </c>
      <c r="D485" s="113" t="str">
        <f>VLOOKUP(C485,'[1]SINAPI-SICRO'!A:E,2,0)</f>
        <v>REATERRO MECANIZADO DE VALA COM ESCAVADEIRA HIDRÁULICA (CAPACIDADE DA CAÇAMBA: 0,8 M³/POTÊNCIA: 111 HP), LARGURA ATÉ 1,5 M, PROFUNDIDADE DE 1,5 A 3,0 M, COM SOLO (SEM SUBSTITUIÇÃO) DE 1ª CATEGORIA, COM COMPACTADOR DE SOLOS DE PERCUSSÃO. AF_08/2023</v>
      </c>
      <c r="E485" s="112" t="str">
        <f>VLOOKUP(C485,'[1]SINAPI-SICRO'!A:E,3,0)</f>
        <v>M3</v>
      </c>
      <c r="F485" s="119">
        <v>34.73</v>
      </c>
      <c r="G485" s="115">
        <f>VLOOKUP(C485,'[1]SINAPI-SICRO'!A:E,5,0)</f>
        <v>21.71</v>
      </c>
      <c r="H485" s="116">
        <f t="shared" si="248"/>
        <v>0.2338</v>
      </c>
      <c r="I485" s="299">
        <f t="shared" si="249"/>
        <v>26.79</v>
      </c>
      <c r="J485" s="302">
        <f t="shared" si="250"/>
        <v>753.99</v>
      </c>
      <c r="K485" s="302">
        <f t="shared" si="251"/>
        <v>930.42</v>
      </c>
      <c r="L485" s="125"/>
      <c r="M485" s="125"/>
      <c r="N485" s="125"/>
      <c r="O485" s="125"/>
    </row>
    <row r="486" s="86" customFormat="1" ht="31.5" spans="1:15">
      <c r="A486" s="111" t="s">
        <v>131</v>
      </c>
      <c r="B486" s="112" t="s">
        <v>63</v>
      </c>
      <c r="C486" s="112">
        <v>104737</v>
      </c>
      <c r="D486" s="113" t="str">
        <f>VLOOKUP(C486,'[1]SINAPI-SICRO'!A:E,2,0)</f>
        <v>REATERRO MANUAL DE VALAS, COM PLACA VIBRATÓRIA. AF_08/2023</v>
      </c>
      <c r="E486" s="112" t="str">
        <f>VLOOKUP(C486,'[1]SINAPI-SICRO'!A:E,3,0)</f>
        <v>M3</v>
      </c>
      <c r="F486" s="119">
        <v>31.02</v>
      </c>
      <c r="G486" s="115">
        <f>VLOOKUP(C486,'[1]SINAPI-SICRO'!A:E,5,0)</f>
        <v>21.44</v>
      </c>
      <c r="H486" s="116">
        <f t="shared" si="248"/>
        <v>0.2338</v>
      </c>
      <c r="I486" s="299">
        <f t="shared" si="249"/>
        <v>26.45</v>
      </c>
      <c r="J486" s="302">
        <f t="shared" si="250"/>
        <v>665.07</v>
      </c>
      <c r="K486" s="302">
        <f t="shared" si="251"/>
        <v>820.48</v>
      </c>
      <c r="L486" s="125"/>
      <c r="M486" s="125"/>
      <c r="N486" s="125"/>
      <c r="O486" s="125"/>
    </row>
    <row r="487" s="86" customFormat="1" ht="63" spans="1:15">
      <c r="A487" s="111" t="s">
        <v>132</v>
      </c>
      <c r="B487" s="112" t="s">
        <v>63</v>
      </c>
      <c r="C487" s="112">
        <v>100974</v>
      </c>
      <c r="D487" s="113" t="str">
        <f>VLOOKUP(C487,'[1]SINAPI-SICRO'!A:E,2,0)</f>
        <v>CARGA, MANOBRA E DESCARGA DE SOLOS E MATERIAIS GRANULARES EM CAMINHÃO BASCULANTE 10 M³ - CARGA COM PÁ CARREGADEIRA (CAÇAMBA DE 1,7 A 2,8 M³ / 128 HP) E DESCARGA LIVRE (UNIDADE: M3). AF_07/2020</v>
      </c>
      <c r="E487" s="112" t="str">
        <f>VLOOKUP(C487,'[1]SINAPI-SICRO'!A:E,3,0)</f>
        <v>M3</v>
      </c>
      <c r="F487" s="119">
        <v>34.61</v>
      </c>
      <c r="G487" s="115">
        <f>VLOOKUP(C487,'[1]SINAPI-SICRO'!A:E,5,0)</f>
        <v>9.02</v>
      </c>
      <c r="H487" s="116">
        <f t="shared" si="248"/>
        <v>0.2338</v>
      </c>
      <c r="I487" s="299">
        <f t="shared" si="249"/>
        <v>11.13</v>
      </c>
      <c r="J487" s="302">
        <f t="shared" si="250"/>
        <v>312.18</v>
      </c>
      <c r="K487" s="302">
        <f t="shared" si="251"/>
        <v>385.21</v>
      </c>
      <c r="L487" s="125"/>
      <c r="M487" s="125"/>
      <c r="N487" s="125"/>
      <c r="O487" s="125"/>
    </row>
    <row r="488" s="86" customFormat="1" ht="47.25" spans="1:15">
      <c r="A488" s="111" t="s">
        <v>133</v>
      </c>
      <c r="B488" s="112" t="s">
        <v>63</v>
      </c>
      <c r="C488" s="112">
        <v>95875</v>
      </c>
      <c r="D488" s="113" t="str">
        <f>VLOOKUP(C488,'[1]SINAPI-SICRO'!A:E,2,0)</f>
        <v>TRANSPORTE COM CAMINHÃO BASCULANTE DE 10 M³, EM VIA URBANA PAVIMENTADA, DMT ATÉ 30 KM (UNIDADE: M3XKM). AF_07/2020</v>
      </c>
      <c r="E488" s="112" t="str">
        <f>VLOOKUP(C488,'[1]SINAPI-SICRO'!A:E,3,0)</f>
        <v>M3 X KM</v>
      </c>
      <c r="F488" s="119">
        <v>276.89</v>
      </c>
      <c r="G488" s="115">
        <f>VLOOKUP(C488,'[1]SINAPI-SICRO'!A:E,5,0)</f>
        <v>2.52</v>
      </c>
      <c r="H488" s="116">
        <f t="shared" si="248"/>
        <v>0.2338</v>
      </c>
      <c r="I488" s="299">
        <f t="shared" si="249"/>
        <v>3.11</v>
      </c>
      <c r="J488" s="302">
        <f t="shared" si="250"/>
        <v>697.76</v>
      </c>
      <c r="K488" s="302">
        <f t="shared" si="251"/>
        <v>861.13</v>
      </c>
      <c r="L488" s="125"/>
      <c r="M488" s="125"/>
      <c r="N488" s="125"/>
      <c r="O488" s="125"/>
    </row>
    <row r="489" s="86" customFormat="1" ht="47.25" spans="1:15">
      <c r="A489" s="111" t="s">
        <v>166</v>
      </c>
      <c r="B489" s="112" t="s">
        <v>63</v>
      </c>
      <c r="C489" s="112">
        <v>101618</v>
      </c>
      <c r="D489" s="113" t="str">
        <f>VLOOKUP(C489,'[1]SINAPI-SICRO'!A:E,2,0)</f>
        <v>PREPARO DE FUNDO DE VALA COM LARGURA MENOR QUE 1,5 M, COM CAMADA DE AREIA, LANÇAMENTO MANUAL. AF_08/2020</v>
      </c>
      <c r="E489" s="112" t="str">
        <f>VLOOKUP(C489,'[1]SINAPI-SICRO'!A:E,3,0)</f>
        <v>M3</v>
      </c>
      <c r="F489" s="119">
        <v>6.7</v>
      </c>
      <c r="G489" s="115">
        <f>VLOOKUP(C489,'[1]SINAPI-SICRO'!A:E,5,0)</f>
        <v>266.4</v>
      </c>
      <c r="H489" s="116">
        <f t="shared" si="248"/>
        <v>0.2338</v>
      </c>
      <c r="I489" s="299">
        <f t="shared" si="249"/>
        <v>328.68</v>
      </c>
      <c r="J489" s="302">
        <f t="shared" si="250"/>
        <v>1784.88</v>
      </c>
      <c r="K489" s="302">
        <f t="shared" si="251"/>
        <v>2202.16</v>
      </c>
      <c r="L489" s="125"/>
      <c r="M489" s="125"/>
      <c r="N489" s="125"/>
      <c r="O489" s="125"/>
    </row>
    <row r="490" s="86" customFormat="1" ht="63" spans="1:15">
      <c r="A490" s="111" t="s">
        <v>175</v>
      </c>
      <c r="B490" s="112" t="s">
        <v>63</v>
      </c>
      <c r="C490" s="112">
        <v>99326</v>
      </c>
      <c r="D490" s="113" t="str">
        <f>VLOOKUP(C490,'[1]SINAPI-SICRO'!A:E,2,0)</f>
        <v>BASE PARA POÇO DE VISITA RETANGULAR PARA DRENAGEM, EM ALVENARIA COM BLOCOS DE CONCRETO, DIMENSÕES INTERNAS = 2,5X2,5 M, PROFUNDIDADE = 1,40 M, EXCLUINDO TAMPÃO. AF_12/2020_PA</v>
      </c>
      <c r="E490" s="112" t="str">
        <f>VLOOKUP(C490,'[1]SINAPI-SICRO'!A:E,3,0)</f>
        <v>UND</v>
      </c>
      <c r="F490" s="119">
        <v>4</v>
      </c>
      <c r="G490" s="115">
        <f>VLOOKUP(C490,'[1]SINAPI-SICRO'!A:E,5,0)</f>
        <v>8157.15</v>
      </c>
      <c r="H490" s="116">
        <f t="shared" si="248"/>
        <v>0.2338</v>
      </c>
      <c r="I490" s="299">
        <f t="shared" si="249"/>
        <v>10064.29</v>
      </c>
      <c r="J490" s="302">
        <f t="shared" si="250"/>
        <v>32628.6</v>
      </c>
      <c r="K490" s="302">
        <f t="shared" si="251"/>
        <v>40257.16</v>
      </c>
      <c r="L490" s="125"/>
      <c r="M490" s="125"/>
      <c r="N490" s="125"/>
      <c r="O490" s="125"/>
    </row>
    <row r="491" s="86" customFormat="1" ht="47.25" spans="1:15">
      <c r="A491" s="111" t="s">
        <v>176</v>
      </c>
      <c r="B491" s="112" t="s">
        <v>63</v>
      </c>
      <c r="C491" s="112">
        <v>99282</v>
      </c>
      <c r="D491" s="113" t="str">
        <f>VLOOKUP(C491,'[1]SINAPI-SICRO'!A:E,2,0)</f>
        <v>ACRÉSCIMO PARA POÇO DE VISITA RETANGULAR PARA DRENAGEM, EM ALVENARIA COM BLOCOS DE CONCRETO, DIMENSÕES INTERNAS = 2,5X2,5 M. AF_12/2020</v>
      </c>
      <c r="E491" s="112" t="str">
        <f>VLOOKUP(C491,'[1]SINAPI-SICRO'!A:E,3,0)</f>
        <v>M</v>
      </c>
      <c r="F491" s="119">
        <v>1.29</v>
      </c>
      <c r="G491" s="115">
        <f>VLOOKUP(C491,'[1]SINAPI-SICRO'!A:E,5,0)</f>
        <v>2661.09</v>
      </c>
      <c r="H491" s="116">
        <f t="shared" si="248"/>
        <v>0.2338</v>
      </c>
      <c r="I491" s="299">
        <f t="shared" si="249"/>
        <v>3283.25</v>
      </c>
      <c r="J491" s="302">
        <f t="shared" si="250"/>
        <v>3432.81</v>
      </c>
      <c r="K491" s="302">
        <f t="shared" si="251"/>
        <v>4235.39</v>
      </c>
      <c r="L491" s="125"/>
      <c r="M491" s="125"/>
      <c r="N491" s="125"/>
      <c r="O491" s="125"/>
    </row>
    <row r="492" s="86" customFormat="1" ht="47.25" spans="1:15">
      <c r="A492" s="111" t="s">
        <v>177</v>
      </c>
      <c r="B492" s="112" t="s">
        <v>63</v>
      </c>
      <c r="C492" s="112">
        <v>98115</v>
      </c>
      <c r="D492" s="113" t="str">
        <f>VLOOKUP(C492,'[1]SINAPI-SICRO'!A:E,2,0)</f>
        <v>TAMPA CIRCULAR PARA ESGOTO E DRENAGEM, EM CONCRETO PRÉ-MOLDADO, DIÂMETRO INTERNO = 0,60 M E ALTURA = 0,10 M. AF_12/2020</v>
      </c>
      <c r="E492" s="112" t="str">
        <f>VLOOKUP(C492,'[1]SINAPI-SICRO'!A:E,3,0)</f>
        <v>UND</v>
      </c>
      <c r="F492" s="119">
        <v>4</v>
      </c>
      <c r="G492" s="115">
        <f>VLOOKUP(C492,'[1]SINAPI-SICRO'!A:E,5,0)</f>
        <v>98.05</v>
      </c>
      <c r="H492" s="116">
        <f t="shared" si="248"/>
        <v>0.2338</v>
      </c>
      <c r="I492" s="299">
        <f t="shared" si="249"/>
        <v>120.97</v>
      </c>
      <c r="J492" s="302">
        <f t="shared" si="250"/>
        <v>392.2</v>
      </c>
      <c r="K492" s="302">
        <f t="shared" si="251"/>
        <v>483.88</v>
      </c>
      <c r="L492" s="125"/>
      <c r="M492" s="125"/>
      <c r="N492" s="125"/>
      <c r="O492" s="125"/>
    </row>
    <row r="493" s="86" customFormat="1" ht="47.25" spans="1:15">
      <c r="A493" s="111" t="s">
        <v>178</v>
      </c>
      <c r="B493" s="112" t="s">
        <v>53</v>
      </c>
      <c r="C493" s="112" t="s">
        <v>184</v>
      </c>
      <c r="D493" s="113" t="str">
        <f>VLOOKUP(C493,[1]COMPOSIÇÕES!B:G,2,0)</f>
        <v>LOCACAO E NIVELAMENTO DE EMISSARIO/REDE COLETORA COM AUXILIO DE EQUIPAMENTO TOPOGRAFICO</v>
      </c>
      <c r="E493" s="117" t="str">
        <f>VLOOKUP(C493,[1]COMPOSIÇÕES!B:G,3,0)</f>
        <v>M</v>
      </c>
      <c r="F493" s="119">
        <v>261.07</v>
      </c>
      <c r="G493" s="115">
        <f>VLOOKUP(C493,[1]COMPOSIÇÕES!B:G,6,0)</f>
        <v>1.91</v>
      </c>
      <c r="H493" s="116">
        <f t="shared" si="248"/>
        <v>0.2338</v>
      </c>
      <c r="I493" s="299">
        <f t="shared" si="249"/>
        <v>2.36</v>
      </c>
      <c r="J493" s="302">
        <f t="shared" si="250"/>
        <v>498.64</v>
      </c>
      <c r="K493" s="302">
        <f t="shared" si="251"/>
        <v>616.13</v>
      </c>
      <c r="L493" s="125"/>
      <c r="M493" s="125"/>
      <c r="N493" s="125"/>
      <c r="O493" s="125"/>
    </row>
    <row r="494" s="86" customFormat="1" ht="47.25" spans="1:15">
      <c r="A494" s="111" t="s">
        <v>179</v>
      </c>
      <c r="B494" s="112" t="s">
        <v>63</v>
      </c>
      <c r="C494" s="112">
        <v>102751</v>
      </c>
      <c r="D494" s="113" t="str">
        <f>VLOOKUP(C494,'[1]SINAPI-SICRO'!A:E,2,0)</f>
        <v>BOCA PARA BUEIRO SIMPLES TUBULAR D = 80 CM EM CONCRETO, ALAS COM ESCONSIDADE DE 30°, INCLUINDO FÔRMAS E MATERIAIS. AF_07/2021</v>
      </c>
      <c r="E494" s="112" t="str">
        <f>VLOOKUP(C494,'[1]SINAPI-SICRO'!A:E,3,0)</f>
        <v>UND</v>
      </c>
      <c r="F494" s="119">
        <v>1</v>
      </c>
      <c r="G494" s="115">
        <f>VLOOKUP(C494,'[1]SINAPI-SICRO'!A:E,5,0)</f>
        <v>4810</v>
      </c>
      <c r="H494" s="116">
        <f t="shared" si="248"/>
        <v>0.2338</v>
      </c>
      <c r="I494" s="299">
        <f t="shared" si="249"/>
        <v>5934.58</v>
      </c>
      <c r="J494" s="302">
        <f t="shared" si="250"/>
        <v>4810</v>
      </c>
      <c r="K494" s="302">
        <f t="shared" si="251"/>
        <v>5934.58</v>
      </c>
      <c r="L494" s="125"/>
      <c r="M494" s="125"/>
      <c r="N494" s="125"/>
      <c r="O494" s="125"/>
    </row>
    <row r="495" s="86" customFormat="1" ht="15.75" spans="1:15">
      <c r="A495" s="283">
        <v>3</v>
      </c>
      <c r="B495" s="284"/>
      <c r="C495" s="283"/>
      <c r="D495" s="285" t="s">
        <v>78</v>
      </c>
      <c r="E495" s="283"/>
      <c r="F495" s="286"/>
      <c r="G495" s="287"/>
      <c r="H495" s="286"/>
      <c r="I495" s="287"/>
      <c r="J495" s="287"/>
      <c r="K495" s="287">
        <f>SUM(K496:K501)</f>
        <v>194431.34</v>
      </c>
      <c r="L495" s="125"/>
      <c r="M495" s="125"/>
      <c r="N495" s="125"/>
      <c r="O495" s="125"/>
    </row>
    <row r="496" s="86" customFormat="1" ht="31.5" spans="1:15">
      <c r="A496" s="111" t="s">
        <v>79</v>
      </c>
      <c r="B496" s="112" t="s">
        <v>63</v>
      </c>
      <c r="C496" s="112">
        <v>99064</v>
      </c>
      <c r="D496" s="113" t="str">
        <f>VLOOKUP(C496,'[1]SINAPI-SICRO'!A:E,2,0)</f>
        <v>LOCAÇÃO DE PAVIMENTAÇÃO. AF_10/2018</v>
      </c>
      <c r="E496" s="112" t="str">
        <f>VLOOKUP(C496,'[1]SINAPI-SICRO'!A:E,3,0)</f>
        <v>M</v>
      </c>
      <c r="F496" s="119">
        <v>261.07</v>
      </c>
      <c r="G496" s="115">
        <f>VLOOKUP(C496,'[1]SINAPI-SICRO'!A:E,5,0)</f>
        <v>0.49</v>
      </c>
      <c r="H496" s="116">
        <f t="shared" ref="H496:H501" si="252">$K$11</f>
        <v>0.2338</v>
      </c>
      <c r="I496" s="299">
        <f t="shared" ref="I496:I501" si="253">ROUND((G496*H496)+G496,2)</f>
        <v>0.6</v>
      </c>
      <c r="J496" s="302">
        <f t="shared" ref="J496:J501" si="254">ROUND(F496*G496,2)</f>
        <v>127.92</v>
      </c>
      <c r="K496" s="302">
        <f t="shared" ref="K496:K501" si="255">ROUND(F496*I496,2)</f>
        <v>156.64</v>
      </c>
      <c r="L496" s="125"/>
      <c r="M496" s="125"/>
      <c r="N496" s="125"/>
      <c r="O496" s="125"/>
    </row>
    <row r="497" s="86" customFormat="1" ht="31.5" spans="1:15">
      <c r="A497" s="111" t="s">
        <v>81</v>
      </c>
      <c r="B497" s="112" t="s">
        <v>63</v>
      </c>
      <c r="C497" s="112">
        <v>100576</v>
      </c>
      <c r="D497" s="113" t="str">
        <f>VLOOKUP(C497,'[1]SINAPI-SICRO'!A:E,2,0)</f>
        <v>REGULARIZAÇÃO E COMPACTAÇÃO DE SUBLEITO DE SOLO  PREDOMINANTEMENTE ARGILOSO. AF_11/2019</v>
      </c>
      <c r="E497" s="112" t="str">
        <f>VLOOKUP(C497,'[1]SINAPI-SICRO'!A:E,3,0)</f>
        <v>M2</v>
      </c>
      <c r="F497" s="119">
        <v>1305.35</v>
      </c>
      <c r="G497" s="115">
        <f>VLOOKUP(C497,'[1]SINAPI-SICRO'!A:E,5,0)</f>
        <v>2.7</v>
      </c>
      <c r="H497" s="116">
        <f t="shared" si="252"/>
        <v>0.2338</v>
      </c>
      <c r="I497" s="299">
        <f t="shared" si="253"/>
        <v>3.33</v>
      </c>
      <c r="J497" s="302">
        <f t="shared" si="254"/>
        <v>3524.45</v>
      </c>
      <c r="K497" s="302">
        <f t="shared" si="255"/>
        <v>4346.82</v>
      </c>
      <c r="L497" s="125"/>
      <c r="M497" s="125"/>
      <c r="N497" s="125"/>
      <c r="O497" s="125"/>
    </row>
    <row r="498" s="86" customFormat="1" ht="31.5" spans="1:15">
      <c r="A498" s="111" t="s">
        <v>83</v>
      </c>
      <c r="B498" s="112" t="s">
        <v>173</v>
      </c>
      <c r="C498" s="112">
        <v>4011302</v>
      </c>
      <c r="D498" s="113" t="str">
        <f>VLOOKUP(C498,'[1]SINAPI-SICRO'!A:E,2,0)</f>
        <v>SUB-BASE DE SOLO MELHORADO COM 3% DE CIMENTO E MISTURA EM USINA COM MATERIAL DE JAZIDA</v>
      </c>
      <c r="E498" s="112" t="str">
        <f>VLOOKUP(C498,'[1]SINAPI-SICRO'!A:E,3,0)</f>
        <v>M3</v>
      </c>
      <c r="F498" s="119">
        <v>261.07</v>
      </c>
      <c r="G498" s="115">
        <f>VLOOKUP(C498,'[1]SINAPI-SICRO'!A:E,5,0)</f>
        <v>59.35</v>
      </c>
      <c r="H498" s="116">
        <f t="shared" si="252"/>
        <v>0.2338</v>
      </c>
      <c r="I498" s="299">
        <f t="shared" si="253"/>
        <v>73.23</v>
      </c>
      <c r="J498" s="302">
        <f t="shared" si="254"/>
        <v>15494.5</v>
      </c>
      <c r="K498" s="302">
        <f t="shared" si="255"/>
        <v>19118.16</v>
      </c>
      <c r="L498" s="125"/>
      <c r="M498" s="125"/>
      <c r="N498" s="125"/>
      <c r="O498" s="125"/>
    </row>
    <row r="499" s="86" customFormat="1" ht="47.25" spans="1:15">
      <c r="A499" s="111" t="s">
        <v>85</v>
      </c>
      <c r="B499" s="112" t="s">
        <v>53</v>
      </c>
      <c r="C499" s="112">
        <v>92398</v>
      </c>
      <c r="D499" s="113" t="str">
        <f>VLOOKUP(C499,'[1]SINAPI-SICRO'!A:E,2,0)</f>
        <v>EXECUÇÃO DE PAVIMENTO EM PISO INTERTRAVADO, COM BLOCO RETANGULAR COR NATURAL DE 20 X 10 CM, ESPESSURA 8 CM. AF_10/2022</v>
      </c>
      <c r="E499" s="112" t="str">
        <f>VLOOKUP(C499,'[1]SINAPI-SICRO'!A:E,3,0)</f>
        <v>M2</v>
      </c>
      <c r="F499" s="119">
        <v>1305.35</v>
      </c>
      <c r="G499" s="115">
        <f>VLOOKUP(C499,'[1]SINAPI-SICRO'!A:E,5,0)</f>
        <v>76.35</v>
      </c>
      <c r="H499" s="116">
        <f t="shared" si="252"/>
        <v>0.2338</v>
      </c>
      <c r="I499" s="299">
        <f t="shared" si="253"/>
        <v>94.2</v>
      </c>
      <c r="J499" s="302">
        <f t="shared" si="254"/>
        <v>99663.47</v>
      </c>
      <c r="K499" s="302">
        <f t="shared" si="255"/>
        <v>122963.97</v>
      </c>
      <c r="L499" s="125"/>
      <c r="M499" s="125"/>
      <c r="N499" s="125"/>
      <c r="O499" s="125"/>
    </row>
    <row r="500" s="86" customFormat="1" ht="78.75" spans="1:15">
      <c r="A500" s="111" t="s">
        <v>86</v>
      </c>
      <c r="B500" s="112" t="s">
        <v>63</v>
      </c>
      <c r="C500" s="112">
        <v>94273</v>
      </c>
      <c r="D500" s="113" t="str">
        <f>VLOOKUP(C500,'[1]SINAPI-SICRO'!A:E,2,0)</f>
        <v>ASSENTAMENTO DE GUIA (MEIO-FIO) EM TRECHO RETO, CONFECCIONADA EM CONCRETO PRÉ-FABRICADO, DIMENSÕES 100X15X13X30 CM (COMPRIMENTO X BASE INFERIOR X BASE SUPERIOR X ALTURA), PARA VIAS URBANAS (USO VIÁRIO). AF_06/2016</v>
      </c>
      <c r="E500" s="112" t="str">
        <f>VLOOKUP(C500,'[1]SINAPI-SICRO'!A:E,3,0)</f>
        <v>M</v>
      </c>
      <c r="F500" s="119">
        <v>497.91</v>
      </c>
      <c r="G500" s="115">
        <f>VLOOKUP(C500,'[1]SINAPI-SICRO'!A:E,5,0)</f>
        <v>59.55</v>
      </c>
      <c r="H500" s="116">
        <f t="shared" si="252"/>
        <v>0.2338</v>
      </c>
      <c r="I500" s="299">
        <f t="shared" si="253"/>
        <v>73.47</v>
      </c>
      <c r="J500" s="302">
        <f t="shared" si="254"/>
        <v>29650.54</v>
      </c>
      <c r="K500" s="302">
        <f t="shared" si="255"/>
        <v>36581.45</v>
      </c>
      <c r="L500" s="125"/>
      <c r="M500" s="125"/>
      <c r="N500" s="125"/>
      <c r="O500" s="125"/>
    </row>
    <row r="501" s="86" customFormat="1" ht="47.25" spans="1:15">
      <c r="A501" s="111" t="s">
        <v>87</v>
      </c>
      <c r="B501" s="112" t="s">
        <v>173</v>
      </c>
      <c r="C501" s="112">
        <v>2003939</v>
      </c>
      <c r="D501" s="113" t="str">
        <f>VLOOKUP(C501,'[1]SINAPI-SICRO'!A:E,2,0)</f>
        <v>MEIO-FIO DE CONCRETO - MFC 01 MOLDADO NO LOCAL COM EXTRUSORA E CONCRETO USINADO - AREIA E BRITA COMERCIAIS</v>
      </c>
      <c r="E501" s="112" t="str">
        <f>VLOOKUP(C501,'[1]SINAPI-SICRO'!A:E,3,0)</f>
        <v>M</v>
      </c>
      <c r="F501" s="119">
        <v>130.54</v>
      </c>
      <c r="G501" s="115">
        <f>VLOOKUP(C501,'[1]SINAPI-SICRO'!A:E,5,0)</f>
        <v>69.94</v>
      </c>
      <c r="H501" s="116">
        <f t="shared" si="252"/>
        <v>0.2338</v>
      </c>
      <c r="I501" s="299">
        <f t="shared" si="253"/>
        <v>86.29</v>
      </c>
      <c r="J501" s="302">
        <f t="shared" si="254"/>
        <v>9129.97</v>
      </c>
      <c r="K501" s="302">
        <f t="shared" si="255"/>
        <v>11264.3</v>
      </c>
      <c r="L501" s="125"/>
      <c r="M501" s="125"/>
      <c r="N501" s="125"/>
      <c r="O501" s="125"/>
    </row>
    <row r="502" s="86" customFormat="1" ht="15.75" spans="1:15">
      <c r="A502" s="283">
        <v>4</v>
      </c>
      <c r="B502" s="284"/>
      <c r="C502" s="283"/>
      <c r="D502" s="285" t="s">
        <v>90</v>
      </c>
      <c r="E502" s="283"/>
      <c r="F502" s="286"/>
      <c r="G502" s="287"/>
      <c r="H502" s="286"/>
      <c r="I502" s="287"/>
      <c r="J502" s="287"/>
      <c r="K502" s="287">
        <f>SUM(K503:K508)</f>
        <v>179985.14</v>
      </c>
      <c r="L502" s="125"/>
      <c r="M502" s="125"/>
      <c r="N502" s="125"/>
      <c r="O502" s="125"/>
    </row>
    <row r="503" s="86" customFormat="1" ht="63" spans="1:15">
      <c r="A503" s="111" t="s">
        <v>91</v>
      </c>
      <c r="B503" s="112" t="s">
        <v>63</v>
      </c>
      <c r="C503" s="112">
        <v>94994</v>
      </c>
      <c r="D503" s="113" t="str">
        <f>VLOOKUP(C503,'[1]SINAPI-SICRO'!A:E,2,0)</f>
        <v>EXECUÇÃO DE PASSEIO (CALÇADA) OU PISO DE CONCRETO COM CONCRETO MOLDADO IN LOCO, FEITO EM OBRA, ACABAMENTO CONVENCIONAL, ESPESSURA 8 CM, ARMADO. AF_08/2022</v>
      </c>
      <c r="E503" s="112" t="str">
        <f>VLOOKUP(C503,'[1]SINAPI-SICRO'!A:E,3,0)</f>
        <v>M2</v>
      </c>
      <c r="F503" s="119">
        <v>534.68</v>
      </c>
      <c r="G503" s="115">
        <f>VLOOKUP(C503,'[1]SINAPI-SICRO'!A:E,5,0)</f>
        <v>94.13</v>
      </c>
      <c r="H503" s="116">
        <f t="shared" ref="H503:H508" si="256">$K$11</f>
        <v>0.2338</v>
      </c>
      <c r="I503" s="299">
        <f t="shared" ref="I503:I508" si="257">ROUND((G503*H503)+G503,2)</f>
        <v>116.14</v>
      </c>
      <c r="J503" s="302">
        <f t="shared" ref="J503:J508" si="258">ROUND(F503*G503,2)</f>
        <v>50329.43</v>
      </c>
      <c r="K503" s="302">
        <f t="shared" ref="K503:K508" si="259">ROUND(F503*I503,2)</f>
        <v>62097.74</v>
      </c>
      <c r="L503" s="125"/>
      <c r="M503" s="125"/>
      <c r="N503" s="125"/>
      <c r="O503" s="125"/>
    </row>
    <row r="504" s="86" customFormat="1" ht="78.75" spans="1:15">
      <c r="A504" s="111" t="s">
        <v>92</v>
      </c>
      <c r="B504" s="112" t="s">
        <v>53</v>
      </c>
      <c r="C504" s="112" t="s">
        <v>157</v>
      </c>
      <c r="D504" s="113" t="str">
        <f>VLOOKUP(C504,[1]COMPOSIÇÕES!B:G,2,0)</f>
        <v>RAMPA PARA ACESSO DE P.N.E. EM CONCRETO Fck = 20MPa, DESEMPOLADA, COM PISO EM LAJOTA PRÉ-MOLDADA EM CONCRETO COLORIDO NA COR AMARELA PARA SINALIZAÇÃO TÁTIL DE ALERTA  (COMPRIMENTO 8,00 M X LARGURA 1,20 M)</v>
      </c>
      <c r="E504" s="117" t="str">
        <f>VLOOKUP(C504,[1]COMPOSIÇÕES!B:G,3,0)</f>
        <v>UND</v>
      </c>
      <c r="F504" s="119">
        <v>8</v>
      </c>
      <c r="G504" s="115">
        <f>VLOOKUP(C504,[1]COMPOSIÇÕES!B:G,6,0)</f>
        <v>522.02</v>
      </c>
      <c r="H504" s="116">
        <f t="shared" si="256"/>
        <v>0.2338</v>
      </c>
      <c r="I504" s="299">
        <f t="shared" si="257"/>
        <v>644.07</v>
      </c>
      <c r="J504" s="302">
        <f t="shared" si="258"/>
        <v>4176.16</v>
      </c>
      <c r="K504" s="302">
        <f t="shared" si="259"/>
        <v>5152.56</v>
      </c>
      <c r="L504" s="125"/>
      <c r="M504" s="125"/>
      <c r="N504" s="125"/>
      <c r="O504" s="125"/>
    </row>
    <row r="505" s="86" customFormat="1" ht="31.5" spans="1:15">
      <c r="A505" s="111" t="s">
        <v>94</v>
      </c>
      <c r="B505" s="112" t="s">
        <v>63</v>
      </c>
      <c r="C505" s="112">
        <v>101094</v>
      </c>
      <c r="D505" s="113" t="str">
        <f>VLOOKUP(C505,'[1]SINAPI-SICRO'!A:E,2,0)</f>
        <v>PISO PODOTÁTIL DE ALERTA OU DIRECIONAL, DE BORRACHA, ASSENTADO SOBRE ARGAMASSA. AF_05/2020</v>
      </c>
      <c r="E505" s="112" t="str">
        <f>VLOOKUP(C505,'[1]SINAPI-SICRO'!A:E,3,0)</f>
        <v>M</v>
      </c>
      <c r="F505" s="119">
        <v>396.73</v>
      </c>
      <c r="G505" s="115">
        <f>VLOOKUP(C505,'[1]SINAPI-SICRO'!A:E,5,0)</f>
        <v>192.67</v>
      </c>
      <c r="H505" s="116">
        <f t="shared" si="256"/>
        <v>0.2338</v>
      </c>
      <c r="I505" s="299">
        <f t="shared" si="257"/>
        <v>237.72</v>
      </c>
      <c r="J505" s="302">
        <f t="shared" si="258"/>
        <v>76437.97</v>
      </c>
      <c r="K505" s="302">
        <f t="shared" si="259"/>
        <v>94310.66</v>
      </c>
      <c r="L505" s="125"/>
      <c r="M505" s="125"/>
      <c r="N505" s="125"/>
      <c r="O505" s="125"/>
    </row>
    <row r="506" s="86" customFormat="1" ht="31.5" spans="1:15">
      <c r="A506" s="111" t="s">
        <v>158</v>
      </c>
      <c r="B506" s="112" t="s">
        <v>173</v>
      </c>
      <c r="C506" s="112">
        <v>1600436</v>
      </c>
      <c r="D506" s="113" t="str">
        <f>VLOOKUP(C506,'[1]SINAPI-SICRO'!A:E,2,0)</f>
        <v>DEMOLIÇÃO MANUAL DE CONCRETO SIMPLES</v>
      </c>
      <c r="E506" s="112" t="str">
        <f>VLOOKUP(C506,'[1]SINAPI-SICRO'!A:E,3,0)</f>
        <v>M3</v>
      </c>
      <c r="F506" s="119">
        <v>35.49</v>
      </c>
      <c r="G506" s="115">
        <f>VLOOKUP(C506,'[1]SINAPI-SICRO'!A:E,5,0)</f>
        <v>384.84</v>
      </c>
      <c r="H506" s="116">
        <f t="shared" si="256"/>
        <v>0.2338</v>
      </c>
      <c r="I506" s="299">
        <f t="shared" si="257"/>
        <v>474.82</v>
      </c>
      <c r="J506" s="302">
        <f t="shared" si="258"/>
        <v>13657.97</v>
      </c>
      <c r="K506" s="302">
        <f t="shared" si="259"/>
        <v>16851.36</v>
      </c>
      <c r="L506" s="125"/>
      <c r="M506" s="125"/>
      <c r="N506" s="125"/>
      <c r="O506" s="125"/>
    </row>
    <row r="507" s="86" customFormat="1" ht="63" spans="1:15">
      <c r="A507" s="111" t="s">
        <v>159</v>
      </c>
      <c r="B507" s="112" t="s">
        <v>63</v>
      </c>
      <c r="C507" s="112">
        <v>100974</v>
      </c>
      <c r="D507" s="113" t="str">
        <f>VLOOKUP(C507,'[1]SINAPI-SICRO'!A:E,2,0)</f>
        <v>CARGA, MANOBRA E DESCARGA DE SOLOS E MATERIAIS GRANULARES EM CAMINHÃO BASCULANTE 10 M³ - CARGA COM PÁ CARREGADEIRA (CAÇAMBA DE 1,7 A 2,8 M³ / 128 HP) E DESCARGA LIVRE (UNIDADE: M3). AF_07/2020</v>
      </c>
      <c r="E507" s="112" t="str">
        <f>VLOOKUP(C507,'[1]SINAPI-SICRO'!A:E,3,0)</f>
        <v>M3</v>
      </c>
      <c r="F507" s="119">
        <v>46.13</v>
      </c>
      <c r="G507" s="115">
        <f>VLOOKUP(C507,'[1]SINAPI-SICRO'!A:E,5,0)</f>
        <v>9.02</v>
      </c>
      <c r="H507" s="116">
        <f t="shared" si="256"/>
        <v>0.2338</v>
      </c>
      <c r="I507" s="299">
        <f t="shared" si="257"/>
        <v>11.13</v>
      </c>
      <c r="J507" s="302">
        <f t="shared" si="258"/>
        <v>416.09</v>
      </c>
      <c r="K507" s="302">
        <f t="shared" si="259"/>
        <v>513.43</v>
      </c>
      <c r="L507" s="125"/>
      <c r="M507" s="125"/>
      <c r="N507" s="125"/>
      <c r="O507" s="125"/>
    </row>
    <row r="508" s="86" customFormat="1" ht="47.25" spans="1:15">
      <c r="A508" s="111" t="s">
        <v>180</v>
      </c>
      <c r="B508" s="112" t="s">
        <v>63</v>
      </c>
      <c r="C508" s="112">
        <v>95875</v>
      </c>
      <c r="D508" s="113" t="str">
        <f>VLOOKUP(C508,'[1]SINAPI-SICRO'!A:E,2,0)</f>
        <v>TRANSPORTE COM CAMINHÃO BASCULANTE DE 10 M³, EM VIA URBANA PAVIMENTADA, DMT ATÉ 30 KM (UNIDADE: M3XKM). AF_07/2020</v>
      </c>
      <c r="E508" s="112" t="str">
        <f>VLOOKUP(C508,'[1]SINAPI-SICRO'!A:E,3,0)</f>
        <v>M3 X KM</v>
      </c>
      <c r="F508" s="119">
        <v>340.64</v>
      </c>
      <c r="G508" s="115">
        <f>VLOOKUP(C508,'[1]SINAPI-SICRO'!A:E,5,0)</f>
        <v>2.52</v>
      </c>
      <c r="H508" s="116">
        <f t="shared" si="256"/>
        <v>0.2338</v>
      </c>
      <c r="I508" s="299">
        <f t="shared" si="257"/>
        <v>3.11</v>
      </c>
      <c r="J508" s="302">
        <f t="shared" si="258"/>
        <v>858.41</v>
      </c>
      <c r="K508" s="302">
        <f t="shared" si="259"/>
        <v>1059.39</v>
      </c>
      <c r="L508" s="125"/>
      <c r="M508" s="125"/>
      <c r="N508" s="125"/>
      <c r="O508" s="125"/>
    </row>
    <row r="509" s="86" customFormat="1" ht="15.75" spans="1:15">
      <c r="A509" s="283">
        <v>5</v>
      </c>
      <c r="B509" s="284"/>
      <c r="C509" s="283"/>
      <c r="D509" s="285" t="s">
        <v>96</v>
      </c>
      <c r="E509" s="283"/>
      <c r="F509" s="286"/>
      <c r="G509" s="287"/>
      <c r="H509" s="286"/>
      <c r="I509" s="287"/>
      <c r="J509" s="287"/>
      <c r="K509" s="287">
        <f>SUM(K510:K511)</f>
        <v>2273.19</v>
      </c>
      <c r="L509" s="125"/>
      <c r="M509" s="125"/>
      <c r="N509" s="125"/>
      <c r="O509" s="125"/>
    </row>
    <row r="510" s="86" customFormat="1" ht="47.25" spans="1:15">
      <c r="A510" s="111" t="s">
        <v>97</v>
      </c>
      <c r="B510" s="112" t="s">
        <v>173</v>
      </c>
      <c r="C510" s="112">
        <v>5213486</v>
      </c>
      <c r="D510" s="113" t="str">
        <f>VLOOKUP(C510,'[1]SINAPI-SICRO'!A:E,2,0)</f>
        <v>PLACA EM ALUMÍNIO COMPOSTO, ESPESSURA DE 3,0 MM, MODULADA, AÉREA - PELÍCULA RETRORREFLETIVA TIPO I + III - FORNECIMENTO E IMPLANTAÇÃO</v>
      </c>
      <c r="E510" s="112" t="str">
        <f>VLOOKUP(C510,'[1]SINAPI-SICRO'!A:E,3,0)</f>
        <v>M2</v>
      </c>
      <c r="F510" s="119">
        <v>1.76</v>
      </c>
      <c r="G510" s="115">
        <f>VLOOKUP(C510,'[1]SINAPI-SICRO'!A:E,5,0)</f>
        <v>941.91</v>
      </c>
      <c r="H510" s="116">
        <f>$K$11</f>
        <v>0.2338</v>
      </c>
      <c r="I510" s="299">
        <f>ROUND((G510*H510)+G510,2)</f>
        <v>1162.13</v>
      </c>
      <c r="J510" s="302">
        <f>ROUND(F510*G510,2)</f>
        <v>1657.76</v>
      </c>
      <c r="K510" s="302">
        <f>ROUND(F510*I510,2)</f>
        <v>2045.35</v>
      </c>
      <c r="L510" s="125"/>
      <c r="M510" s="125"/>
      <c r="N510" s="125"/>
      <c r="O510" s="125"/>
    </row>
    <row r="511" s="86" customFormat="1" ht="31.5" spans="1:15">
      <c r="A511" s="111" t="s">
        <v>99</v>
      </c>
      <c r="B511" s="112" t="s">
        <v>53</v>
      </c>
      <c r="C511" s="112" t="s">
        <v>98</v>
      </c>
      <c r="D511" s="113" t="str">
        <f>VLOOKUP(C511,[1]COMPOSIÇÕES!B:G,2,0)</f>
        <v>PLACA ESMALTADA PARA IDENTIFICAÇÃO DE RUA, DIMENSÕES 45X25CM - FORNECIMENTO E INSTALAÇÃO</v>
      </c>
      <c r="E511" s="117" t="str">
        <f>VLOOKUP(C511,[1]COMPOSIÇÕES!B:G,3,0)</f>
        <v>UND</v>
      </c>
      <c r="F511" s="119">
        <v>2</v>
      </c>
      <c r="G511" s="115">
        <f>VLOOKUP(C511,[1]COMPOSIÇÕES!B:G,6,0)</f>
        <v>92.33</v>
      </c>
      <c r="H511" s="116">
        <f>$K$11</f>
        <v>0.2338</v>
      </c>
      <c r="I511" s="299">
        <f>ROUND((G511*H511)+G511,2)</f>
        <v>113.92</v>
      </c>
      <c r="J511" s="302">
        <f>ROUND(F511*G511,2)</f>
        <v>184.66</v>
      </c>
      <c r="K511" s="302">
        <f>ROUND(F511*I511,2)</f>
        <v>227.84</v>
      </c>
      <c r="L511" s="125"/>
      <c r="M511" s="125"/>
      <c r="N511" s="125"/>
      <c r="O511" s="125"/>
    </row>
    <row r="512" s="86" customFormat="1" ht="15.75" spans="1:15">
      <c r="A512" s="270"/>
      <c r="B512" s="270"/>
      <c r="C512" s="271"/>
      <c r="D512" s="271"/>
      <c r="E512" s="271"/>
      <c r="F512" s="271"/>
      <c r="G512" s="272"/>
      <c r="H512" s="271"/>
      <c r="I512" s="272"/>
      <c r="J512" s="272"/>
      <c r="K512" s="272"/>
      <c r="L512" s="125"/>
      <c r="M512" s="125"/>
      <c r="N512" s="125"/>
      <c r="O512" s="125"/>
    </row>
    <row r="513" s="55" customFormat="1" ht="15.75" spans="1:15">
      <c r="A513" s="273" t="s">
        <v>32</v>
      </c>
      <c r="B513" s="273"/>
      <c r="C513" s="274"/>
      <c r="D513" s="275" t="s">
        <v>185</v>
      </c>
      <c r="E513" s="274"/>
      <c r="F513" s="276"/>
      <c r="G513" s="277"/>
      <c r="H513" s="276"/>
      <c r="I513" s="277"/>
      <c r="J513" s="277"/>
      <c r="K513" s="277">
        <f>K514</f>
        <v>420626.44</v>
      </c>
      <c r="L513" s="300"/>
      <c r="M513" s="300"/>
      <c r="N513" s="300"/>
      <c r="O513" s="300"/>
    </row>
    <row r="514" s="86" customFormat="1" ht="15.75" spans="1:15">
      <c r="A514" s="304" t="s">
        <v>67</v>
      </c>
      <c r="B514" s="304"/>
      <c r="C514" s="305"/>
      <c r="D514" s="306" t="s">
        <v>186</v>
      </c>
      <c r="E514" s="305"/>
      <c r="F514" s="307"/>
      <c r="G514" s="308"/>
      <c r="H514" s="307"/>
      <c r="I514" s="308"/>
      <c r="J514" s="308"/>
      <c r="K514" s="308">
        <f>SUM(K515:K536)/2</f>
        <v>420626.44</v>
      </c>
      <c r="L514" s="125"/>
      <c r="M514" s="125"/>
      <c r="N514" s="125"/>
      <c r="O514" s="125"/>
    </row>
    <row r="515" s="86" customFormat="1" ht="15.75" spans="1:15">
      <c r="A515" s="283">
        <v>1</v>
      </c>
      <c r="B515" s="284"/>
      <c r="C515" s="283"/>
      <c r="D515" s="285" t="s">
        <v>69</v>
      </c>
      <c r="E515" s="283"/>
      <c r="F515" s="286"/>
      <c r="G515" s="287"/>
      <c r="H515" s="286"/>
      <c r="I515" s="287"/>
      <c r="J515" s="287"/>
      <c r="K515" s="287">
        <f>SUM(K516:K519)</f>
        <v>139003.01</v>
      </c>
      <c r="L515" s="125"/>
      <c r="M515" s="125"/>
      <c r="N515" s="125"/>
      <c r="O515" s="125"/>
    </row>
    <row r="516" s="86" customFormat="1" ht="78.75" spans="1:15">
      <c r="A516" s="111" t="s">
        <v>52</v>
      </c>
      <c r="B516" s="112" t="s">
        <v>63</v>
      </c>
      <c r="C516" s="112">
        <v>90106</v>
      </c>
      <c r="D516" s="113" t="str">
        <f>VLOOKUP(C516,'[1]SINAPI-SICRO'!A:E,2,0)</f>
        <v>ESCAVAÇÃO MECANIZADA DE VALA COM PROFUNDIDADE ATÉ 1,5 M (MÉDIA MONTANTE E JUSANTE/UMA COMPOSIÇÃO POR TRECHO), RETROESCAV. (0,26 M3), LARGURA DE 0,8 M A 1,5 M, EM SOLO DE 1A CATEGORIA, LOCAIS COM BAIXO NÍVEL DE INTERFERÊNCIA. AF_02/2021</v>
      </c>
      <c r="E516" s="112" t="str">
        <f>VLOOKUP(C516,'[1]SINAPI-SICRO'!A:E,3,0)</f>
        <v>M3</v>
      </c>
      <c r="F516" s="119">
        <v>590.89</v>
      </c>
      <c r="G516" s="115">
        <f>VLOOKUP(C516,'[1]SINAPI-SICRO'!A:E,5,0)</f>
        <v>8.21</v>
      </c>
      <c r="H516" s="116">
        <f t="shared" ref="H516:H519" si="260">$K$11</f>
        <v>0.2338</v>
      </c>
      <c r="I516" s="299">
        <f t="shared" ref="I516:I519" si="261">ROUND((G516*H516)+G516,2)</f>
        <v>10.13</v>
      </c>
      <c r="J516" s="302">
        <f t="shared" ref="J516:J519" si="262">ROUND(F516*G516,2)</f>
        <v>4851.21</v>
      </c>
      <c r="K516" s="302">
        <f t="shared" ref="K516:K519" si="263">ROUND(F516*I516,2)</f>
        <v>5985.72</v>
      </c>
      <c r="L516" s="125"/>
      <c r="M516" s="125"/>
      <c r="N516" s="125"/>
      <c r="O516" s="125"/>
    </row>
    <row r="517" s="86" customFormat="1" ht="63" spans="1:15">
      <c r="A517" s="111" t="s">
        <v>70</v>
      </c>
      <c r="B517" s="112" t="s">
        <v>63</v>
      </c>
      <c r="C517" s="112">
        <v>100974</v>
      </c>
      <c r="D517" s="113" t="str">
        <f>VLOOKUP(C517,'[1]SINAPI-SICRO'!A:E,2,0)</f>
        <v>CARGA, MANOBRA E DESCARGA DE SOLOS E MATERIAIS GRANULARES EM CAMINHÃO BASCULANTE 10 M³ - CARGA COM PÁ CARREGADEIRA (CAÇAMBA DE 1,7 A 2,8 M³ / 128 HP) E DESCARGA LIVRE (UNIDADE: M3). AF_07/2020</v>
      </c>
      <c r="E517" s="112" t="str">
        <f>VLOOKUP(C517,'[1]SINAPI-SICRO'!A:E,3,0)</f>
        <v>M3</v>
      </c>
      <c r="F517" s="119">
        <v>709.06</v>
      </c>
      <c r="G517" s="115">
        <f>VLOOKUP(C517,'[1]SINAPI-SICRO'!A:E,5,0)</f>
        <v>9.02</v>
      </c>
      <c r="H517" s="116">
        <f t="shared" si="260"/>
        <v>0.2338</v>
      </c>
      <c r="I517" s="299">
        <f t="shared" si="261"/>
        <v>11.13</v>
      </c>
      <c r="J517" s="302">
        <f t="shared" si="262"/>
        <v>6395.72</v>
      </c>
      <c r="K517" s="302">
        <f t="shared" si="263"/>
        <v>7891.84</v>
      </c>
      <c r="L517" s="125"/>
      <c r="M517" s="125"/>
      <c r="N517" s="125"/>
      <c r="O517" s="125"/>
    </row>
    <row r="518" s="86" customFormat="1" ht="47.25" spans="1:15">
      <c r="A518" s="111" t="s">
        <v>71</v>
      </c>
      <c r="B518" s="112" t="s">
        <v>63</v>
      </c>
      <c r="C518" s="112">
        <v>95875</v>
      </c>
      <c r="D518" s="113" t="str">
        <f>VLOOKUP(C518,'[1]SINAPI-SICRO'!A:E,2,0)</f>
        <v>TRANSPORTE COM CAMINHÃO BASCULANTE DE 10 M³, EM VIA URBANA PAVIMENTADA, DMT ATÉ 30 KM (UNIDADE: M3XKM). AF_07/2020</v>
      </c>
      <c r="E518" s="112" t="str">
        <f>VLOOKUP(C518,'[1]SINAPI-SICRO'!A:E,3,0)</f>
        <v>M3 X KM</v>
      </c>
      <c r="F518" s="119">
        <v>5672.48</v>
      </c>
      <c r="G518" s="115">
        <f>VLOOKUP(C518,'[1]SINAPI-SICRO'!A:E,5,0)</f>
        <v>2.52</v>
      </c>
      <c r="H518" s="116">
        <f t="shared" si="260"/>
        <v>0.2338</v>
      </c>
      <c r="I518" s="299">
        <f t="shared" si="261"/>
        <v>3.11</v>
      </c>
      <c r="J518" s="302">
        <f t="shared" si="262"/>
        <v>14294.65</v>
      </c>
      <c r="K518" s="302">
        <f t="shared" si="263"/>
        <v>17641.41</v>
      </c>
      <c r="L518" s="125"/>
      <c r="M518" s="125"/>
      <c r="N518" s="125"/>
      <c r="O518" s="125"/>
    </row>
    <row r="519" s="86" customFormat="1" ht="31.5" spans="1:15">
      <c r="A519" s="111" t="s">
        <v>73</v>
      </c>
      <c r="B519" s="112" t="s">
        <v>53</v>
      </c>
      <c r="C519" s="112" t="s">
        <v>76</v>
      </c>
      <c r="D519" s="113" t="str">
        <f>VLOOKUP(C519,[1]COMPOSIÇÕES!B:G,2,0)</f>
        <v>GEOGRELHA UNIDIRECIONAL COM RESISTÊNCIA À TRAÇÃO DE 400 KN/M - FORNECIMENTO E INSTALAÇÃO</v>
      </c>
      <c r="E519" s="117" t="str">
        <f>VLOOKUP(C519,[1]COMPOSIÇÕES!B:G,3,0)</f>
        <v>M2</v>
      </c>
      <c r="F519" s="119">
        <v>1042.32</v>
      </c>
      <c r="G519" s="115">
        <f>VLOOKUP(C519,[1]COMPOSIÇÕES!B:G,6,0)</f>
        <v>83.58</v>
      </c>
      <c r="H519" s="116">
        <f t="shared" si="260"/>
        <v>0.2338</v>
      </c>
      <c r="I519" s="299">
        <f t="shared" si="261"/>
        <v>103.12</v>
      </c>
      <c r="J519" s="302">
        <f t="shared" si="262"/>
        <v>87117.11</v>
      </c>
      <c r="K519" s="302">
        <f t="shared" si="263"/>
        <v>107484.04</v>
      </c>
      <c r="L519" s="125"/>
      <c r="M519" s="125"/>
      <c r="N519" s="125"/>
      <c r="O519" s="125"/>
    </row>
    <row r="520" s="86" customFormat="1" ht="15.75" spans="1:15">
      <c r="A520" s="283">
        <v>2</v>
      </c>
      <c r="B520" s="284"/>
      <c r="C520" s="283"/>
      <c r="D520" s="285" t="s">
        <v>78</v>
      </c>
      <c r="E520" s="283"/>
      <c r="F520" s="286"/>
      <c r="G520" s="287"/>
      <c r="H520" s="286"/>
      <c r="I520" s="287"/>
      <c r="J520" s="287"/>
      <c r="K520" s="287">
        <f>SUM(K521:K526)</f>
        <v>159460.18</v>
      </c>
      <c r="L520" s="125"/>
      <c r="M520" s="125"/>
      <c r="N520" s="125"/>
      <c r="O520" s="125"/>
    </row>
    <row r="521" s="86" customFormat="1" ht="31.5" spans="1:15">
      <c r="A521" s="111" t="s">
        <v>56</v>
      </c>
      <c r="B521" s="112" t="s">
        <v>63</v>
      </c>
      <c r="C521" s="112">
        <v>99064</v>
      </c>
      <c r="D521" s="113" t="str">
        <f>VLOOKUP(C521,'[1]SINAPI-SICRO'!A:E,2,0)</f>
        <v>LOCAÇÃO DE PAVIMENTAÇÃO. AF_10/2018</v>
      </c>
      <c r="E521" s="112" t="str">
        <f>VLOOKUP(C521,'[1]SINAPI-SICRO'!A:E,3,0)</f>
        <v>M</v>
      </c>
      <c r="F521" s="119">
        <v>173.72</v>
      </c>
      <c r="G521" s="115">
        <f>VLOOKUP(C521,'[1]SINAPI-SICRO'!A:E,5,0)</f>
        <v>0.49</v>
      </c>
      <c r="H521" s="116">
        <f t="shared" ref="H521:H526" si="264">$K$11</f>
        <v>0.2338</v>
      </c>
      <c r="I521" s="299">
        <f t="shared" ref="I521:I526" si="265">ROUND((G521*H521)+G521,2)</f>
        <v>0.6</v>
      </c>
      <c r="J521" s="302">
        <f t="shared" ref="J521:J526" si="266">ROUND(F521*G521,2)</f>
        <v>85.12</v>
      </c>
      <c r="K521" s="302">
        <f t="shared" ref="K521:K526" si="267">ROUND(F521*I521,2)</f>
        <v>104.23</v>
      </c>
      <c r="L521" s="125"/>
      <c r="M521" s="125"/>
      <c r="N521" s="125"/>
      <c r="O521" s="125"/>
    </row>
    <row r="522" s="86" customFormat="1" ht="31.5" spans="1:15">
      <c r="A522" s="111" t="s">
        <v>58</v>
      </c>
      <c r="B522" s="112" t="s">
        <v>63</v>
      </c>
      <c r="C522" s="112">
        <v>100576</v>
      </c>
      <c r="D522" s="113" t="str">
        <f>VLOOKUP(C522,'[1]SINAPI-SICRO'!A:E,2,0)</f>
        <v>REGULARIZAÇÃO E COMPACTAÇÃO DE SUBLEITO DE SOLO  PREDOMINANTEMENTE ARGILOSO. AF_11/2019</v>
      </c>
      <c r="E522" s="112" t="str">
        <f>VLOOKUP(C522,'[1]SINAPI-SICRO'!A:E,3,0)</f>
        <v>M2</v>
      </c>
      <c r="F522" s="119">
        <v>1042.32</v>
      </c>
      <c r="G522" s="115">
        <f>VLOOKUP(C522,'[1]SINAPI-SICRO'!A:E,5,0)</f>
        <v>2.7</v>
      </c>
      <c r="H522" s="116">
        <f t="shared" si="264"/>
        <v>0.2338</v>
      </c>
      <c r="I522" s="299">
        <f t="shared" si="265"/>
        <v>3.33</v>
      </c>
      <c r="J522" s="302">
        <f t="shared" si="266"/>
        <v>2814.26</v>
      </c>
      <c r="K522" s="302">
        <f t="shared" si="267"/>
        <v>3470.93</v>
      </c>
      <c r="L522" s="125"/>
      <c r="M522" s="125"/>
      <c r="N522" s="125"/>
      <c r="O522" s="125"/>
    </row>
    <row r="523" s="86" customFormat="1" ht="31.5" spans="1:15">
      <c r="A523" s="111" t="s">
        <v>60</v>
      </c>
      <c r="B523" s="112" t="s">
        <v>173</v>
      </c>
      <c r="C523" s="112">
        <v>4011302</v>
      </c>
      <c r="D523" s="113" t="str">
        <f>VLOOKUP(C523,'[1]SINAPI-SICRO'!A:E,2,0)</f>
        <v>SUB-BASE DE SOLO MELHORADO COM 3% DE CIMENTO E MISTURA EM USINA COM MATERIAL DE JAZIDA</v>
      </c>
      <c r="E523" s="112" t="str">
        <f>VLOOKUP(C523,'[1]SINAPI-SICRO'!A:E,3,0)</f>
        <v>M3</v>
      </c>
      <c r="F523" s="119">
        <v>208.46</v>
      </c>
      <c r="G523" s="115">
        <f>VLOOKUP(C523,'[1]SINAPI-SICRO'!A:E,5,0)</f>
        <v>59.35</v>
      </c>
      <c r="H523" s="116">
        <f t="shared" si="264"/>
        <v>0.2338</v>
      </c>
      <c r="I523" s="299">
        <f t="shared" si="265"/>
        <v>73.23</v>
      </c>
      <c r="J523" s="302">
        <f t="shared" si="266"/>
        <v>12372.1</v>
      </c>
      <c r="K523" s="302">
        <f t="shared" si="267"/>
        <v>15265.53</v>
      </c>
      <c r="L523" s="125"/>
      <c r="M523" s="125"/>
      <c r="N523" s="125"/>
      <c r="O523" s="125"/>
    </row>
    <row r="524" s="86" customFormat="1" ht="47.25" spans="1:15">
      <c r="A524" s="111" t="s">
        <v>62</v>
      </c>
      <c r="B524" s="112" t="s">
        <v>53</v>
      </c>
      <c r="C524" s="112">
        <v>92398</v>
      </c>
      <c r="D524" s="113" t="str">
        <f>VLOOKUP(C524,'[1]SINAPI-SICRO'!A:E,2,0)</f>
        <v>EXECUÇÃO DE PAVIMENTO EM PISO INTERTRAVADO, COM BLOCO RETANGULAR COR NATURAL DE 20 X 10 CM, ESPESSURA 8 CM. AF_10/2022</v>
      </c>
      <c r="E524" s="112" t="str">
        <f>VLOOKUP(C524,'[1]SINAPI-SICRO'!A:E,3,0)</f>
        <v>M2</v>
      </c>
      <c r="F524" s="119">
        <v>1042.32</v>
      </c>
      <c r="G524" s="115">
        <f>VLOOKUP(C524,'[1]SINAPI-SICRO'!A:E,5,0)</f>
        <v>76.35</v>
      </c>
      <c r="H524" s="116">
        <f t="shared" si="264"/>
        <v>0.2338</v>
      </c>
      <c r="I524" s="299">
        <f t="shared" si="265"/>
        <v>94.2</v>
      </c>
      <c r="J524" s="302">
        <f t="shared" si="266"/>
        <v>79581.13</v>
      </c>
      <c r="K524" s="302">
        <f t="shared" si="267"/>
        <v>98186.54</v>
      </c>
      <c r="L524" s="125"/>
      <c r="M524" s="125"/>
      <c r="N524" s="125"/>
      <c r="O524" s="125"/>
    </row>
    <row r="525" s="86" customFormat="1" ht="78.75" spans="1:15">
      <c r="A525" s="111" t="s">
        <v>64</v>
      </c>
      <c r="B525" s="112" t="s">
        <v>63</v>
      </c>
      <c r="C525" s="112">
        <v>94273</v>
      </c>
      <c r="D525" s="113" t="str">
        <f>VLOOKUP(C525,'[1]SINAPI-SICRO'!A:E,2,0)</f>
        <v>ASSENTAMENTO DE GUIA (MEIO-FIO) EM TRECHO RETO, CONFECCIONADA EM CONCRETO PRÉ-FABRICADO, DIMENSÕES 100X15X13X30 CM (COMPRIMENTO X BASE INFERIOR X BASE SUPERIOR X ALTURA), PARA VIAS URBANAS (USO VIÁRIO). AF_06/2016</v>
      </c>
      <c r="E525" s="112" t="str">
        <f>VLOOKUP(C525,'[1]SINAPI-SICRO'!A:E,3,0)</f>
        <v>M</v>
      </c>
      <c r="F525" s="119">
        <v>332.72</v>
      </c>
      <c r="G525" s="115">
        <f>VLOOKUP(C525,'[1]SINAPI-SICRO'!A:E,5,0)</f>
        <v>59.55</v>
      </c>
      <c r="H525" s="116">
        <f t="shared" si="264"/>
        <v>0.2338</v>
      </c>
      <c r="I525" s="299">
        <f t="shared" si="265"/>
        <v>73.47</v>
      </c>
      <c r="J525" s="302">
        <f t="shared" si="266"/>
        <v>19813.48</v>
      </c>
      <c r="K525" s="302">
        <f t="shared" si="267"/>
        <v>24444.94</v>
      </c>
      <c r="L525" s="125"/>
      <c r="M525" s="125"/>
      <c r="N525" s="125"/>
      <c r="O525" s="125"/>
    </row>
    <row r="526" s="86" customFormat="1" ht="47.25" spans="1:15">
      <c r="A526" s="111" t="s">
        <v>65</v>
      </c>
      <c r="B526" s="112" t="s">
        <v>173</v>
      </c>
      <c r="C526" s="112">
        <v>2003939</v>
      </c>
      <c r="D526" s="113" t="str">
        <f>VLOOKUP(C526,'[1]SINAPI-SICRO'!A:E,2,0)</f>
        <v>MEIO-FIO DE CONCRETO - MFC 01 MOLDADO NO LOCAL COM EXTRUSORA E CONCRETO USINADO - AREIA E BRITA COMERCIAIS</v>
      </c>
      <c r="E526" s="112" t="str">
        <f>VLOOKUP(C526,'[1]SINAPI-SICRO'!A:E,3,0)</f>
        <v>M</v>
      </c>
      <c r="F526" s="119">
        <v>208.46</v>
      </c>
      <c r="G526" s="115">
        <f>VLOOKUP(C526,'[1]SINAPI-SICRO'!A:E,5,0)</f>
        <v>69.94</v>
      </c>
      <c r="H526" s="116">
        <f t="shared" si="264"/>
        <v>0.2338</v>
      </c>
      <c r="I526" s="299">
        <f t="shared" si="265"/>
        <v>86.29</v>
      </c>
      <c r="J526" s="302">
        <f t="shared" si="266"/>
        <v>14579.69</v>
      </c>
      <c r="K526" s="302">
        <f t="shared" si="267"/>
        <v>17988.01</v>
      </c>
      <c r="L526" s="125"/>
      <c r="M526" s="125"/>
      <c r="N526" s="125"/>
      <c r="O526" s="125"/>
    </row>
    <row r="527" s="86" customFormat="1" ht="15.75" spans="1:15">
      <c r="A527" s="283">
        <v>3</v>
      </c>
      <c r="B527" s="284"/>
      <c r="C527" s="283"/>
      <c r="D527" s="285" t="s">
        <v>90</v>
      </c>
      <c r="E527" s="283"/>
      <c r="F527" s="286"/>
      <c r="G527" s="287"/>
      <c r="H527" s="286"/>
      <c r="I527" s="287"/>
      <c r="J527" s="287"/>
      <c r="K527" s="287">
        <f>SUM(K528:K533)</f>
        <v>119890.06</v>
      </c>
      <c r="L527" s="125"/>
      <c r="M527" s="125"/>
      <c r="N527" s="125"/>
      <c r="O527" s="125"/>
    </row>
    <row r="528" s="86" customFormat="1" ht="63" spans="1:15">
      <c r="A528" s="111" t="s">
        <v>79</v>
      </c>
      <c r="B528" s="112" t="s">
        <v>63</v>
      </c>
      <c r="C528" s="112">
        <v>94994</v>
      </c>
      <c r="D528" s="113" t="str">
        <f>VLOOKUP(C528,'[1]SINAPI-SICRO'!A:E,2,0)</f>
        <v>EXECUÇÃO DE PASSEIO (CALÇADA) OU PISO DE CONCRETO COM CONCRETO MOLDADO IN LOCO, FEITO EM OBRA, ACABAMENTO CONVENCIONAL, ESPESSURA 8 CM, ARMADO. AF_08/2022</v>
      </c>
      <c r="E528" s="112" t="str">
        <f>VLOOKUP(C528,'[1]SINAPI-SICRO'!A:E,3,0)</f>
        <v>M2</v>
      </c>
      <c r="F528" s="119">
        <v>399.17</v>
      </c>
      <c r="G528" s="115">
        <f>VLOOKUP(C528,'[1]SINAPI-SICRO'!A:E,5,0)</f>
        <v>94.13</v>
      </c>
      <c r="H528" s="116">
        <f t="shared" ref="H528:H533" si="268">$K$11</f>
        <v>0.2338</v>
      </c>
      <c r="I528" s="299">
        <f t="shared" ref="I528:I533" si="269">ROUND((G528*H528)+G528,2)</f>
        <v>116.14</v>
      </c>
      <c r="J528" s="302">
        <f t="shared" ref="J528:J533" si="270">ROUND(F528*G528,2)</f>
        <v>37573.87</v>
      </c>
      <c r="K528" s="302">
        <f t="shared" ref="K528:K533" si="271">ROUND(F528*I528,2)</f>
        <v>46359.6</v>
      </c>
      <c r="L528" s="125"/>
      <c r="M528" s="125"/>
      <c r="N528" s="125"/>
      <c r="O528" s="125"/>
    </row>
    <row r="529" s="86" customFormat="1" ht="78.75" spans="1:15">
      <c r="A529" s="111" t="s">
        <v>81</v>
      </c>
      <c r="B529" s="112" t="s">
        <v>53</v>
      </c>
      <c r="C529" s="112" t="s">
        <v>157</v>
      </c>
      <c r="D529" s="113" t="str">
        <f>VLOOKUP(C529,[1]COMPOSIÇÕES!B:G,2,0)</f>
        <v>RAMPA PARA ACESSO DE P.N.E. EM CONCRETO Fck = 20MPa, DESEMPOLADA, COM PISO EM LAJOTA PRÉ-MOLDADA EM CONCRETO COLORIDO NA COR AMARELA PARA SINALIZAÇÃO TÁTIL DE ALERTA  (COMPRIMENTO 8,00 M X LARGURA 1,20 M)</v>
      </c>
      <c r="E529" s="117" t="str">
        <f>VLOOKUP(C529,[1]COMPOSIÇÕES!B:G,3,0)</f>
        <v>UND</v>
      </c>
      <c r="F529" s="119">
        <v>2</v>
      </c>
      <c r="G529" s="115">
        <f>VLOOKUP(C529,[1]COMPOSIÇÕES!B:G,6,0)</f>
        <v>522.02</v>
      </c>
      <c r="H529" s="116">
        <f t="shared" si="268"/>
        <v>0.2338</v>
      </c>
      <c r="I529" s="299">
        <f t="shared" si="269"/>
        <v>644.07</v>
      </c>
      <c r="J529" s="302">
        <f t="shared" si="270"/>
        <v>1044.04</v>
      </c>
      <c r="K529" s="302">
        <f t="shared" si="271"/>
        <v>1288.14</v>
      </c>
      <c r="L529" s="125"/>
      <c r="M529" s="125"/>
      <c r="N529" s="125"/>
      <c r="O529" s="125"/>
    </row>
    <row r="530" s="86" customFormat="1" ht="31.5" spans="1:15">
      <c r="A530" s="111" t="s">
        <v>83</v>
      </c>
      <c r="B530" s="112" t="s">
        <v>63</v>
      </c>
      <c r="C530" s="112">
        <v>101094</v>
      </c>
      <c r="D530" s="113" t="str">
        <f>VLOOKUP(C530,'[1]SINAPI-SICRO'!A:E,2,0)</f>
        <v>PISO PODOTÁTIL DE ALERTA OU DIRECIONAL, DE BORRACHA, ASSENTADO SOBRE ARGAMASSA. AF_05/2020</v>
      </c>
      <c r="E530" s="112" t="str">
        <f>VLOOKUP(C530,'[1]SINAPI-SICRO'!A:E,3,0)</f>
        <v>M</v>
      </c>
      <c r="F530" s="119">
        <v>249.17</v>
      </c>
      <c r="G530" s="115">
        <f>VLOOKUP(C530,'[1]SINAPI-SICRO'!A:E,5,0)</f>
        <v>192.67</v>
      </c>
      <c r="H530" s="116">
        <f t="shared" si="268"/>
        <v>0.2338</v>
      </c>
      <c r="I530" s="299">
        <f t="shared" si="269"/>
        <v>237.72</v>
      </c>
      <c r="J530" s="302">
        <f t="shared" si="270"/>
        <v>48007.58</v>
      </c>
      <c r="K530" s="302">
        <f t="shared" si="271"/>
        <v>59232.69</v>
      </c>
      <c r="L530" s="125"/>
      <c r="M530" s="125"/>
      <c r="N530" s="125"/>
      <c r="O530" s="125"/>
    </row>
    <row r="531" s="86" customFormat="1" ht="31.5" spans="1:15">
      <c r="A531" s="111" t="s">
        <v>85</v>
      </c>
      <c r="B531" s="112" t="s">
        <v>173</v>
      </c>
      <c r="C531" s="112">
        <v>1600436</v>
      </c>
      <c r="D531" s="113" t="str">
        <f>VLOOKUP(C531,'[1]SINAPI-SICRO'!A:E,2,0)</f>
        <v>DEMOLIÇÃO MANUAL DE CONCRETO SIMPLES</v>
      </c>
      <c r="E531" s="112" t="str">
        <f>VLOOKUP(C531,'[1]SINAPI-SICRO'!A:E,3,0)</f>
        <v>M3</v>
      </c>
      <c r="F531" s="119">
        <v>25.06</v>
      </c>
      <c r="G531" s="115">
        <f>VLOOKUP(C531,'[1]SINAPI-SICRO'!A:E,5,0)</f>
        <v>384.84</v>
      </c>
      <c r="H531" s="116">
        <f t="shared" si="268"/>
        <v>0.2338</v>
      </c>
      <c r="I531" s="299">
        <f t="shared" si="269"/>
        <v>474.82</v>
      </c>
      <c r="J531" s="302">
        <f t="shared" si="270"/>
        <v>9644.09</v>
      </c>
      <c r="K531" s="302">
        <f t="shared" si="271"/>
        <v>11898.99</v>
      </c>
      <c r="L531" s="125"/>
      <c r="M531" s="125"/>
      <c r="N531" s="125"/>
      <c r="O531" s="125"/>
    </row>
    <row r="532" s="86" customFormat="1" ht="63" spans="1:15">
      <c r="A532" s="111" t="s">
        <v>86</v>
      </c>
      <c r="B532" s="112" t="s">
        <v>63</v>
      </c>
      <c r="C532" s="112">
        <v>100974</v>
      </c>
      <c r="D532" s="113" t="str">
        <f>VLOOKUP(C532,'[1]SINAPI-SICRO'!A:E,2,0)</f>
        <v>CARGA, MANOBRA E DESCARGA DE SOLOS E MATERIAIS GRANULARES EM CAMINHÃO BASCULANTE 10 M³ - CARGA COM PÁ CARREGADEIRA (CAÇAMBA DE 1,7 A 2,8 M³ / 128 HP) E DESCARGA LIVRE (UNIDADE: M3). AF_07/2020</v>
      </c>
      <c r="E532" s="112" t="str">
        <f>VLOOKUP(C532,'[1]SINAPI-SICRO'!A:E,3,0)</f>
        <v>M3</v>
      </c>
      <c r="F532" s="119">
        <v>32.57</v>
      </c>
      <c r="G532" s="115">
        <f>VLOOKUP(C532,'[1]SINAPI-SICRO'!A:E,5,0)</f>
        <v>9.02</v>
      </c>
      <c r="H532" s="116">
        <f t="shared" si="268"/>
        <v>0.2338</v>
      </c>
      <c r="I532" s="299">
        <f t="shared" si="269"/>
        <v>11.13</v>
      </c>
      <c r="J532" s="302">
        <f t="shared" si="270"/>
        <v>293.78</v>
      </c>
      <c r="K532" s="302">
        <f t="shared" si="271"/>
        <v>362.5</v>
      </c>
      <c r="L532" s="125"/>
      <c r="M532" s="125"/>
      <c r="N532" s="125"/>
      <c r="O532" s="125"/>
    </row>
    <row r="533" s="86" customFormat="1" ht="47.25" spans="1:15">
      <c r="A533" s="111" t="s">
        <v>87</v>
      </c>
      <c r="B533" s="112" t="s">
        <v>63</v>
      </c>
      <c r="C533" s="112">
        <v>95875</v>
      </c>
      <c r="D533" s="113" t="str">
        <f>VLOOKUP(C533,'[1]SINAPI-SICRO'!A:E,2,0)</f>
        <v>TRANSPORTE COM CAMINHÃO BASCULANTE DE 10 M³, EM VIA URBANA PAVIMENTADA, DMT ATÉ 30 KM (UNIDADE: M3XKM). AF_07/2020</v>
      </c>
      <c r="E533" s="112" t="str">
        <f>VLOOKUP(C533,'[1]SINAPI-SICRO'!A:E,3,0)</f>
        <v>M3 X KM</v>
      </c>
      <c r="F533" s="119">
        <v>240.56</v>
      </c>
      <c r="G533" s="115">
        <f>VLOOKUP(C533,'[1]SINAPI-SICRO'!A:E,5,0)</f>
        <v>2.52</v>
      </c>
      <c r="H533" s="116">
        <f t="shared" si="268"/>
        <v>0.2338</v>
      </c>
      <c r="I533" s="299">
        <f t="shared" si="269"/>
        <v>3.11</v>
      </c>
      <c r="J533" s="302">
        <f t="shared" si="270"/>
        <v>606.21</v>
      </c>
      <c r="K533" s="302">
        <f t="shared" si="271"/>
        <v>748.14</v>
      </c>
      <c r="L533" s="125"/>
      <c r="M533" s="125"/>
      <c r="N533" s="125"/>
      <c r="O533" s="125"/>
    </row>
    <row r="534" s="86" customFormat="1" ht="15.75" spans="1:15">
      <c r="A534" s="283">
        <v>4</v>
      </c>
      <c r="B534" s="284"/>
      <c r="C534" s="283"/>
      <c r="D534" s="285" t="s">
        <v>96</v>
      </c>
      <c r="E534" s="283"/>
      <c r="F534" s="286"/>
      <c r="G534" s="287"/>
      <c r="H534" s="286"/>
      <c r="I534" s="287"/>
      <c r="J534" s="287"/>
      <c r="K534" s="287">
        <f>SUM(K535:K536)</f>
        <v>2273.19</v>
      </c>
      <c r="L534" s="125"/>
      <c r="M534" s="125"/>
      <c r="N534" s="125"/>
      <c r="O534" s="125"/>
    </row>
    <row r="535" s="86" customFormat="1" ht="47.25" spans="1:15">
      <c r="A535" s="111" t="s">
        <v>91</v>
      </c>
      <c r="B535" s="112" t="s">
        <v>173</v>
      </c>
      <c r="C535" s="112">
        <v>5213486</v>
      </c>
      <c r="D535" s="113" t="str">
        <f>VLOOKUP(C535,'[1]SINAPI-SICRO'!A:E,2,0)</f>
        <v>PLACA EM ALUMÍNIO COMPOSTO, ESPESSURA DE 3,0 MM, MODULADA, AÉREA - PELÍCULA RETRORREFLETIVA TIPO I + III - FORNECIMENTO E IMPLANTAÇÃO</v>
      </c>
      <c r="E535" s="112" t="str">
        <f>VLOOKUP(C535,'[1]SINAPI-SICRO'!A:E,3,0)</f>
        <v>M2</v>
      </c>
      <c r="F535" s="119">
        <v>1.76</v>
      </c>
      <c r="G535" s="115">
        <f>VLOOKUP(C535,'[1]SINAPI-SICRO'!A:E,5,0)</f>
        <v>941.91</v>
      </c>
      <c r="H535" s="116">
        <f>$K$11</f>
        <v>0.2338</v>
      </c>
      <c r="I535" s="299">
        <f>ROUND((G535*H535)+G535,2)</f>
        <v>1162.13</v>
      </c>
      <c r="J535" s="302">
        <f>ROUND(F535*G535,2)</f>
        <v>1657.76</v>
      </c>
      <c r="K535" s="302">
        <f>ROUND(F535*I535,2)</f>
        <v>2045.35</v>
      </c>
      <c r="L535" s="125"/>
      <c r="M535" s="125"/>
      <c r="N535" s="125"/>
      <c r="O535" s="125"/>
    </row>
    <row r="536" s="86" customFormat="1" ht="31.5" spans="1:15">
      <c r="A536" s="111" t="s">
        <v>92</v>
      </c>
      <c r="B536" s="112" t="s">
        <v>53</v>
      </c>
      <c r="C536" s="112" t="s">
        <v>98</v>
      </c>
      <c r="D536" s="113" t="str">
        <f>VLOOKUP(C536,[1]COMPOSIÇÕES!B:G,2,0)</f>
        <v>PLACA ESMALTADA PARA IDENTIFICAÇÃO DE RUA, DIMENSÕES 45X25CM - FORNECIMENTO E INSTALAÇÃO</v>
      </c>
      <c r="E536" s="117" t="str">
        <f>VLOOKUP(C536,[1]COMPOSIÇÕES!B:G,3,0)</f>
        <v>UND</v>
      </c>
      <c r="F536" s="119">
        <v>2</v>
      </c>
      <c r="G536" s="115">
        <f>VLOOKUP(C536,[1]COMPOSIÇÕES!B:G,6,0)</f>
        <v>92.33</v>
      </c>
      <c r="H536" s="116">
        <f>$K$11</f>
        <v>0.2338</v>
      </c>
      <c r="I536" s="299">
        <f>ROUND((G536*H536)+G536,2)</f>
        <v>113.92</v>
      </c>
      <c r="J536" s="302">
        <f>ROUND(F536*G536,2)</f>
        <v>184.66</v>
      </c>
      <c r="K536" s="302">
        <f>ROUND(F536*I536,2)</f>
        <v>227.84</v>
      </c>
      <c r="L536" s="125"/>
      <c r="M536" s="125"/>
      <c r="N536" s="125"/>
      <c r="O536" s="125"/>
    </row>
    <row r="537" s="86" customFormat="1" ht="15.75" spans="1:15">
      <c r="A537" s="270"/>
      <c r="B537" s="270"/>
      <c r="C537" s="271"/>
      <c r="D537" s="271"/>
      <c r="E537" s="271"/>
      <c r="F537" s="271"/>
      <c r="G537" s="272"/>
      <c r="H537" s="271"/>
      <c r="I537" s="272"/>
      <c r="J537" s="272"/>
      <c r="K537" s="272"/>
      <c r="L537" s="125"/>
      <c r="M537" s="125"/>
      <c r="N537" s="125"/>
      <c r="O537" s="125"/>
    </row>
    <row r="538" s="55" customFormat="1" ht="15.75" spans="1:15">
      <c r="A538" s="273" t="s">
        <v>33</v>
      </c>
      <c r="B538" s="273"/>
      <c r="C538" s="274"/>
      <c r="D538" s="275" t="s">
        <v>187</v>
      </c>
      <c r="E538" s="274"/>
      <c r="F538" s="276"/>
      <c r="G538" s="277"/>
      <c r="H538" s="276"/>
      <c r="I538" s="277"/>
      <c r="J538" s="277"/>
      <c r="K538" s="277">
        <f>K539</f>
        <v>572471.54</v>
      </c>
      <c r="L538" s="300"/>
      <c r="M538" s="300"/>
      <c r="N538" s="300"/>
      <c r="O538" s="300"/>
    </row>
    <row r="539" s="86" customFormat="1" ht="15.75" spans="1:15">
      <c r="A539" s="304" t="s">
        <v>67</v>
      </c>
      <c r="B539" s="304"/>
      <c r="C539" s="305"/>
      <c r="D539" s="306" t="s">
        <v>188</v>
      </c>
      <c r="E539" s="305"/>
      <c r="F539" s="307"/>
      <c r="G539" s="308"/>
      <c r="H539" s="307"/>
      <c r="I539" s="308"/>
      <c r="J539" s="308"/>
      <c r="K539" s="308">
        <f>SUM(K540:K579)/2</f>
        <v>572471.54</v>
      </c>
      <c r="L539" s="125"/>
      <c r="M539" s="125"/>
      <c r="N539" s="125"/>
      <c r="O539" s="125"/>
    </row>
    <row r="540" s="86" customFormat="1" ht="15.75" spans="1:15">
      <c r="A540" s="283">
        <v>1</v>
      </c>
      <c r="B540" s="284"/>
      <c r="C540" s="283"/>
      <c r="D540" s="285" t="s">
        <v>69</v>
      </c>
      <c r="E540" s="283"/>
      <c r="F540" s="286"/>
      <c r="G540" s="287"/>
      <c r="H540" s="286"/>
      <c r="I540" s="287"/>
      <c r="J540" s="287"/>
      <c r="K540" s="287">
        <f>SUM(K541:K546)</f>
        <v>108012.81</v>
      </c>
      <c r="L540" s="125"/>
      <c r="M540" s="125"/>
      <c r="N540" s="125"/>
      <c r="O540" s="125"/>
    </row>
    <row r="541" s="86" customFormat="1" ht="47.25" spans="1:15">
      <c r="A541" s="111" t="s">
        <v>52</v>
      </c>
      <c r="B541" s="112" t="s">
        <v>63</v>
      </c>
      <c r="C541" s="112">
        <v>101116</v>
      </c>
      <c r="D541" s="113" t="str">
        <f>VLOOKUP(C541,'[1]SINAPI-SICRO'!A:E,2,0)</f>
        <v>ESCAVAÇÃO HORIZONTAL EM SOLO DE 1A CATEGORIA COM TRATOR DE ESTEIRAS (170HP/LÂMINA: 5,20M3). AF_07/2020</v>
      </c>
      <c r="E541" s="112" t="str">
        <f>VLOOKUP(C541,'[1]SINAPI-SICRO'!A:E,3,0)</f>
        <v>M3</v>
      </c>
      <c r="F541" s="119">
        <v>821.1</v>
      </c>
      <c r="G541" s="115">
        <f>VLOOKUP(C541,'[1]SINAPI-SICRO'!A:E,5,0)</f>
        <v>2.27</v>
      </c>
      <c r="H541" s="116">
        <f t="shared" ref="H541:H546" si="272">$K$11</f>
        <v>0.2338</v>
      </c>
      <c r="I541" s="299">
        <f t="shared" ref="I541:I546" si="273">ROUND((G541*H541)+G541,2)</f>
        <v>2.8</v>
      </c>
      <c r="J541" s="302">
        <f t="shared" ref="J541:J546" si="274">ROUND(F541*G541,2)</f>
        <v>1863.9</v>
      </c>
      <c r="K541" s="302">
        <f t="shared" ref="K541:K546" si="275">ROUND(F541*I541,2)</f>
        <v>2299.08</v>
      </c>
      <c r="L541" s="125"/>
      <c r="M541" s="125"/>
      <c r="N541" s="125"/>
      <c r="O541" s="125"/>
    </row>
    <row r="542" s="86" customFormat="1" ht="31.5" spans="1:15">
      <c r="A542" s="111" t="s">
        <v>70</v>
      </c>
      <c r="B542" s="112" t="s">
        <v>63</v>
      </c>
      <c r="C542" s="112">
        <v>100574</v>
      </c>
      <c r="D542" s="113" t="str">
        <f>VLOOKUP(C542,'[1]SINAPI-SICRO'!A:E,2,0)</f>
        <v>ESPALHAMENTO DE MATERIAL COM TRATOR DE ESTEIRAS. AF_11/2019</v>
      </c>
      <c r="E542" s="112" t="str">
        <f>VLOOKUP(C542,'[1]SINAPI-SICRO'!A:E,3,0)</f>
        <v>M3</v>
      </c>
      <c r="F542" s="119">
        <v>94.14</v>
      </c>
      <c r="G542" s="115">
        <f>VLOOKUP(C542,'[1]SINAPI-SICRO'!A:E,5,0)</f>
        <v>1.48</v>
      </c>
      <c r="H542" s="116">
        <f t="shared" si="272"/>
        <v>0.2338</v>
      </c>
      <c r="I542" s="299">
        <f t="shared" si="273"/>
        <v>1.83</v>
      </c>
      <c r="J542" s="302">
        <f t="shared" si="274"/>
        <v>139.33</v>
      </c>
      <c r="K542" s="302">
        <f t="shared" si="275"/>
        <v>172.28</v>
      </c>
      <c r="L542" s="125"/>
      <c r="M542" s="125"/>
      <c r="N542" s="125"/>
      <c r="O542" s="125"/>
    </row>
    <row r="543" s="86" customFormat="1" ht="31.5" spans="1:15">
      <c r="A543" s="111" t="s">
        <v>71</v>
      </c>
      <c r="B543" s="112" t="s">
        <v>53</v>
      </c>
      <c r="C543" s="112" t="s">
        <v>72</v>
      </c>
      <c r="D543" s="113" t="str">
        <f>VLOOKUP(C543,[1]COMPOSIÇÕES!B:G,2,0)</f>
        <v>COMPACTACAO MECANICA A 100% DO PROCTOR INTERMEDIÁRIO - PAVIMENTACAO URBANA</v>
      </c>
      <c r="E543" s="117" t="str">
        <f>VLOOKUP(C543,[1]COMPOSIÇÕES!B:G,3,0)</f>
        <v>M3</v>
      </c>
      <c r="F543" s="119">
        <v>75.31</v>
      </c>
      <c r="G543" s="115">
        <f>VLOOKUP(C543,[1]COMPOSIÇÕES!B:G,6,0)</f>
        <v>7.79</v>
      </c>
      <c r="H543" s="116">
        <f t="shared" si="272"/>
        <v>0.2338</v>
      </c>
      <c r="I543" s="299">
        <f t="shared" si="273"/>
        <v>9.61</v>
      </c>
      <c r="J543" s="302">
        <f t="shared" si="274"/>
        <v>586.66</v>
      </c>
      <c r="K543" s="302">
        <f t="shared" si="275"/>
        <v>723.73</v>
      </c>
      <c r="L543" s="125"/>
      <c r="M543" s="125"/>
      <c r="N543" s="125"/>
      <c r="O543" s="125"/>
    </row>
    <row r="544" s="86" customFormat="1" ht="63" spans="1:15">
      <c r="A544" s="111" t="s">
        <v>73</v>
      </c>
      <c r="B544" s="112" t="s">
        <v>63</v>
      </c>
      <c r="C544" s="112">
        <v>100973</v>
      </c>
      <c r="D544" s="113" t="str">
        <f>VLOOKUP(C544,'[1]SINAPI-SICRO'!A:E,2,0)</f>
        <v>CARGA, MANOBRA E DESCARGA DE SOLOS E MATERIAIS GRANULARES EM CAMINHÃO BASCULANTE 6 M³ - CARGA COM PÁ CARREGADEIRA (CAÇAMBA DE 1,7 A 2,8 M³ / 128 HP) E DESCARGA LIVRE (UNIDADE: M3). AF_07/2020</v>
      </c>
      <c r="E544" s="112" t="str">
        <f>VLOOKUP(C544,'[1]SINAPI-SICRO'!A:E,3,0)</f>
        <v>M3</v>
      </c>
      <c r="F544" s="119">
        <v>726.96</v>
      </c>
      <c r="G544" s="115">
        <f>VLOOKUP(C544,'[1]SINAPI-SICRO'!A:E,5,0)</f>
        <v>9.32</v>
      </c>
      <c r="H544" s="116">
        <f t="shared" si="272"/>
        <v>0.2338</v>
      </c>
      <c r="I544" s="299">
        <f t="shared" si="273"/>
        <v>11.5</v>
      </c>
      <c r="J544" s="302">
        <f t="shared" si="274"/>
        <v>6775.27</v>
      </c>
      <c r="K544" s="302">
        <f t="shared" si="275"/>
        <v>8360.04</v>
      </c>
      <c r="L544" s="125"/>
      <c r="M544" s="125"/>
      <c r="N544" s="125"/>
      <c r="O544" s="125"/>
    </row>
    <row r="545" s="86" customFormat="1" ht="38.4" customHeight="1" spans="1:15">
      <c r="A545" s="111" t="s">
        <v>74</v>
      </c>
      <c r="B545" s="112" t="s">
        <v>63</v>
      </c>
      <c r="C545" s="112">
        <v>97914</v>
      </c>
      <c r="D545" s="113" t="str">
        <f>VLOOKUP(C545,'[1]SINAPI-SICRO'!A:E,2,0)</f>
        <v>TRANSPORTE COM CAMINHÃO BASCULANTE DE 6 M³, EM VIA URBANA PAVIMENTADA, DMT ATÉ 30 KM (UNIDADE: M3XKM). AF_07/2020</v>
      </c>
      <c r="E545" s="112" t="str">
        <f>VLOOKUP(C545,'[1]SINAPI-SICRO'!A:E,3,0)</f>
        <v>M3 X KM</v>
      </c>
      <c r="F545" s="119">
        <v>3925.58</v>
      </c>
      <c r="G545" s="115">
        <f>VLOOKUP(C545,'[1]SINAPI-SICRO'!A:E,5,0)</f>
        <v>3.01</v>
      </c>
      <c r="H545" s="116">
        <f t="shared" si="272"/>
        <v>0.2338</v>
      </c>
      <c r="I545" s="299">
        <f t="shared" si="273"/>
        <v>3.71</v>
      </c>
      <c r="J545" s="302">
        <f t="shared" si="274"/>
        <v>11816</v>
      </c>
      <c r="K545" s="302">
        <f t="shared" si="275"/>
        <v>14563.9</v>
      </c>
      <c r="L545" s="125"/>
      <c r="M545" s="125"/>
      <c r="N545" s="125"/>
      <c r="O545" s="125"/>
    </row>
    <row r="546" s="86" customFormat="1" ht="31.5" spans="1:15">
      <c r="A546" s="111" t="s">
        <v>75</v>
      </c>
      <c r="B546" s="112" t="s">
        <v>53</v>
      </c>
      <c r="C546" s="112" t="s">
        <v>76</v>
      </c>
      <c r="D546" s="113" t="str">
        <f>VLOOKUP(C546,[1]COMPOSIÇÕES!B:G,2,0)</f>
        <v>GEOGRELHA UNIDIRECIONAL COM RESISTÊNCIA À TRAÇÃO DE 400 KN/M - FORNECIMENTO E INSTALAÇÃO</v>
      </c>
      <c r="E546" s="117" t="str">
        <f>VLOOKUP(C546,[1]COMPOSIÇÕES!B:G,3,0)</f>
        <v>M2</v>
      </c>
      <c r="F546" s="114">
        <v>794.16</v>
      </c>
      <c r="G546" s="115">
        <f>VLOOKUP(C546,[1]COMPOSIÇÕES!B:G,6,0)</f>
        <v>83.58</v>
      </c>
      <c r="H546" s="116">
        <f t="shared" si="272"/>
        <v>0.2338</v>
      </c>
      <c r="I546" s="299">
        <f t="shared" si="273"/>
        <v>103.12</v>
      </c>
      <c r="J546" s="302">
        <f t="shared" si="274"/>
        <v>66375.89</v>
      </c>
      <c r="K546" s="302">
        <f t="shared" si="275"/>
        <v>81893.78</v>
      </c>
      <c r="L546" s="125"/>
      <c r="M546" s="125"/>
      <c r="N546" s="125"/>
      <c r="O546" s="125"/>
    </row>
    <row r="547" s="86" customFormat="1" ht="15.75" spans="1:15">
      <c r="A547" s="283">
        <v>2</v>
      </c>
      <c r="B547" s="284"/>
      <c r="C547" s="283"/>
      <c r="D547" s="285" t="s">
        <v>77</v>
      </c>
      <c r="E547" s="283"/>
      <c r="F547" s="286"/>
      <c r="G547" s="287"/>
      <c r="H547" s="286"/>
      <c r="I547" s="287"/>
      <c r="J547" s="287"/>
      <c r="K547" s="287">
        <f>SUM(K548:K555)</f>
        <v>92186.19</v>
      </c>
      <c r="L547" s="125"/>
      <c r="M547" s="125"/>
      <c r="N547" s="125"/>
      <c r="O547" s="125"/>
    </row>
    <row r="548" s="86" customFormat="1" ht="63" spans="1:15">
      <c r="A548" s="288" t="s">
        <v>56</v>
      </c>
      <c r="B548" s="112" t="s">
        <v>53</v>
      </c>
      <c r="C548" s="118" t="s">
        <v>118</v>
      </c>
      <c r="D548" s="113" t="str">
        <f>VLOOKUP(C548,[1]COMPOSIÇÕES!B:G,2,0)</f>
        <v>ASSENTAMENTO DE MEIO-FIO CONFECCIONADO EM CONCRETO PRÉ-FABRICADO (100X15X13X30 CM) COM LINHA D'ÁGUA DE CONCRETO USINADO, MOLDADA IN LOCO</v>
      </c>
      <c r="E548" s="117" t="str">
        <f>VLOOKUP(C548,[1]COMPOSIÇÕES!B:G,3,0)</f>
        <v>M</v>
      </c>
      <c r="F548" s="119">
        <v>264.04</v>
      </c>
      <c r="G548" s="115">
        <f>VLOOKUP(C548,[1]COMPOSIÇÕES!B:G,6,0)</f>
        <v>116.11</v>
      </c>
      <c r="H548" s="116">
        <f t="shared" ref="H548:H555" si="276">$K$11</f>
        <v>0.2338</v>
      </c>
      <c r="I548" s="299">
        <f t="shared" ref="I548:I555" si="277">ROUND((G548*H548)+G548,2)</f>
        <v>143.26</v>
      </c>
      <c r="J548" s="302">
        <f t="shared" ref="J548:J555" si="278">ROUND(F548*G548,2)</f>
        <v>30657.68</v>
      </c>
      <c r="K548" s="302">
        <f t="shared" ref="K548:K555" si="279">ROUND(F548*I548,2)</f>
        <v>37826.37</v>
      </c>
      <c r="L548" s="125"/>
      <c r="M548" s="125"/>
      <c r="N548" s="125"/>
      <c r="O548" s="125"/>
    </row>
    <row r="549" s="86" customFormat="1" ht="31.5" spans="1:15">
      <c r="A549" s="288" t="s">
        <v>58</v>
      </c>
      <c r="B549" s="112" t="s">
        <v>53</v>
      </c>
      <c r="C549" s="118" t="s">
        <v>119</v>
      </c>
      <c r="D549" s="113" t="str">
        <f>VLOOKUP(C549,[1]COMPOSIÇÕES!B:G,2,0)</f>
        <v>ASSENTAMENTO DE MEIO-FIO CONFECCIONADO EM CONCRETO PRÉ-FABRICADO (100X15X13X30 CM)</v>
      </c>
      <c r="E549" s="117" t="str">
        <f>VLOOKUP(C549,[1]COMPOSIÇÕES!B:G,3,0)</f>
        <v>M</v>
      </c>
      <c r="F549" s="119">
        <v>262.26</v>
      </c>
      <c r="G549" s="115">
        <f>VLOOKUP(C549,[1]COMPOSIÇÕES!B:G,6,0)</f>
        <v>60.18</v>
      </c>
      <c r="H549" s="116">
        <f t="shared" si="276"/>
        <v>0.2338</v>
      </c>
      <c r="I549" s="299">
        <f t="shared" si="277"/>
        <v>74.25</v>
      </c>
      <c r="J549" s="302">
        <f t="shared" si="278"/>
        <v>15782.81</v>
      </c>
      <c r="K549" s="302">
        <f t="shared" si="279"/>
        <v>19472.81</v>
      </c>
      <c r="L549" s="125"/>
      <c r="M549" s="125"/>
      <c r="N549" s="125"/>
      <c r="O549" s="125"/>
    </row>
    <row r="550" s="86" customFormat="1" ht="31.5" spans="1:15">
      <c r="A550" s="288" t="s">
        <v>60</v>
      </c>
      <c r="B550" s="112" t="s">
        <v>53</v>
      </c>
      <c r="C550" s="118" t="s">
        <v>123</v>
      </c>
      <c r="D550" s="113" t="str">
        <f>VLOOKUP(C550,[1]COMPOSIÇÕES!B:G,2,0)</f>
        <v>EXECUÇÃO DE SARJETÃO DE CONCRETO, MOLDADA IN LOCO EM TRECHO RETO, 90 CM BASE X 20 CM ALTURA</v>
      </c>
      <c r="E550" s="117" t="str">
        <f>VLOOKUP(C550,[1]COMPOSIÇÕES!B:G,3,0)</f>
        <v>M</v>
      </c>
      <c r="F550" s="119">
        <v>10.2</v>
      </c>
      <c r="G550" s="115">
        <f>VLOOKUP(C550,[1]COMPOSIÇÕES!B:G,6,0)</f>
        <v>206.94</v>
      </c>
      <c r="H550" s="116">
        <f t="shared" si="276"/>
        <v>0.2338</v>
      </c>
      <c r="I550" s="299">
        <f t="shared" si="277"/>
        <v>255.32</v>
      </c>
      <c r="J550" s="302">
        <f t="shared" si="278"/>
        <v>2110.79</v>
      </c>
      <c r="K550" s="302">
        <f t="shared" si="279"/>
        <v>2604.26</v>
      </c>
      <c r="L550" s="125"/>
      <c r="M550" s="125"/>
      <c r="N550" s="125"/>
      <c r="O550" s="125"/>
    </row>
    <row r="551" s="86" customFormat="1" ht="15.75" spans="1:15">
      <c r="A551" s="288" t="s">
        <v>62</v>
      </c>
      <c r="B551" s="112" t="s">
        <v>53</v>
      </c>
      <c r="C551" s="118" t="s">
        <v>146</v>
      </c>
      <c r="D551" s="113" t="str">
        <f>VLOOKUP(C551,[1]COMPOSIÇÕES!B:G,2,0)</f>
        <v>TAMPA DE CONCRETO ARMADO (100X50X09CM)</v>
      </c>
      <c r="E551" s="117" t="str">
        <f>VLOOKUP(C551,[1]COMPOSIÇÕES!B:G,3,0)</f>
        <v>M</v>
      </c>
      <c r="F551" s="119">
        <v>71.27</v>
      </c>
      <c r="G551" s="115">
        <f>VLOOKUP(C551,[1]COMPOSIÇÕES!B:G,6,0)</f>
        <v>177.15</v>
      </c>
      <c r="H551" s="116">
        <f t="shared" si="276"/>
        <v>0.2338</v>
      </c>
      <c r="I551" s="299">
        <f t="shared" si="277"/>
        <v>218.57</v>
      </c>
      <c r="J551" s="302">
        <f t="shared" si="278"/>
        <v>12625.48</v>
      </c>
      <c r="K551" s="302">
        <f t="shared" si="279"/>
        <v>15577.48</v>
      </c>
      <c r="L551" s="125"/>
      <c r="M551" s="125"/>
      <c r="N551" s="125"/>
      <c r="O551" s="125"/>
    </row>
    <row r="552" s="86" customFormat="1" ht="15.75" spans="1:15">
      <c r="A552" s="288" t="s">
        <v>64</v>
      </c>
      <c r="B552" s="112" t="s">
        <v>53</v>
      </c>
      <c r="C552" s="118" t="s">
        <v>147</v>
      </c>
      <c r="D552" s="113" t="str">
        <f>VLOOKUP(C552,[1]COMPOSIÇÕES!B:G,2,0)</f>
        <v>BLOCO INTERTRAVADO (20X10X06CM)</v>
      </c>
      <c r="E552" s="117" t="str">
        <f>VLOOKUP(C552,[1]COMPOSIÇÕES!B:G,3,0)</f>
        <v>M</v>
      </c>
      <c r="F552" s="119">
        <v>142.54</v>
      </c>
      <c r="G552" s="115">
        <f>VLOOKUP(C552,[1]COMPOSIÇÕES!B:G,6,0)</f>
        <v>8.7</v>
      </c>
      <c r="H552" s="116">
        <f t="shared" si="276"/>
        <v>0.2338</v>
      </c>
      <c r="I552" s="299">
        <f t="shared" si="277"/>
        <v>10.73</v>
      </c>
      <c r="J552" s="302">
        <f t="shared" si="278"/>
        <v>1240.1</v>
      </c>
      <c r="K552" s="302">
        <f t="shared" si="279"/>
        <v>1529.45</v>
      </c>
      <c r="L552" s="125"/>
      <c r="M552" s="125"/>
      <c r="N552" s="125"/>
      <c r="O552" s="125"/>
    </row>
    <row r="553" s="86" customFormat="1" ht="47.25" spans="1:15">
      <c r="A553" s="288" t="s">
        <v>65</v>
      </c>
      <c r="B553" s="112" t="s">
        <v>53</v>
      </c>
      <c r="C553" s="118" t="s">
        <v>124</v>
      </c>
      <c r="D553" s="113" t="str">
        <f>VLOOKUP(C553,[1]COMPOSIÇÕES!B:G,2,0)</f>
        <v>DEMOLIÇÃO DE DISPOSITIVOS DE CONCRETO ARMADO, DE FORMA MECANIZADA COM MARTELETE, SEM REAPROVEITAMENTO</v>
      </c>
      <c r="E553" s="117" t="str">
        <f>VLOOKUP(C553,[1]COMPOSIÇÕES!B:G,3,0)</f>
        <v>M3</v>
      </c>
      <c r="F553" s="119">
        <v>35.58</v>
      </c>
      <c r="G553" s="115">
        <f>VLOOKUP(C553,[1]COMPOSIÇÕES!B:G,6,0)</f>
        <v>312.07</v>
      </c>
      <c r="H553" s="116">
        <f t="shared" si="276"/>
        <v>0.2338</v>
      </c>
      <c r="I553" s="299">
        <f t="shared" si="277"/>
        <v>385.03</v>
      </c>
      <c r="J553" s="302">
        <f t="shared" si="278"/>
        <v>11103.45</v>
      </c>
      <c r="K553" s="302">
        <f t="shared" si="279"/>
        <v>13699.37</v>
      </c>
      <c r="L553" s="125"/>
      <c r="M553" s="125"/>
      <c r="N553" s="125"/>
      <c r="O553" s="125"/>
    </row>
    <row r="554" s="86" customFormat="1" ht="63" spans="1:15">
      <c r="A554" s="288" t="s">
        <v>126</v>
      </c>
      <c r="B554" s="112" t="s">
        <v>63</v>
      </c>
      <c r="C554" s="118">
        <v>100981</v>
      </c>
      <c r="D554" s="113" t="str">
        <f>VLOOKUP(C554,'[1]SINAPI-SICRO'!A:E,2,0)</f>
        <v>CARGA, MANOBRA E DESCARGA DE ENTULHO EM CAMINHÃO BASCULANTE 6 M³ - CARGA COM ESCAVADEIRA HIDRÁULICA  (CAÇAMBA DE 0,80 M³ / 111 HP) E DESCARGA LIVRE (UNIDADE: M3). AF_07/2020</v>
      </c>
      <c r="E554" s="112" t="str">
        <f>VLOOKUP(C554,'[1]SINAPI-SICRO'!A:E,3,0)</f>
        <v>M3</v>
      </c>
      <c r="F554" s="119">
        <v>46.25</v>
      </c>
      <c r="G554" s="115">
        <f>VLOOKUP(C554,'[1]SINAPI-SICRO'!A:E,5,0)</f>
        <v>9.64</v>
      </c>
      <c r="H554" s="116">
        <f t="shared" si="276"/>
        <v>0.2338</v>
      </c>
      <c r="I554" s="299">
        <f t="shared" si="277"/>
        <v>11.89</v>
      </c>
      <c r="J554" s="302">
        <f t="shared" si="278"/>
        <v>445.85</v>
      </c>
      <c r="K554" s="302">
        <f t="shared" si="279"/>
        <v>549.91</v>
      </c>
      <c r="L554" s="125"/>
      <c r="M554" s="125"/>
      <c r="N554" s="125"/>
      <c r="O554" s="125"/>
    </row>
    <row r="555" s="86" customFormat="1" ht="47.25" spans="1:15">
      <c r="A555" s="288" t="s">
        <v>128</v>
      </c>
      <c r="B555" s="112" t="s">
        <v>63</v>
      </c>
      <c r="C555" s="118">
        <v>97914</v>
      </c>
      <c r="D555" s="113" t="str">
        <f>VLOOKUP(C555,'[1]SINAPI-SICRO'!A:E,2,0)</f>
        <v>TRANSPORTE COM CAMINHÃO BASCULANTE DE 6 M³, EM VIA URBANA PAVIMENTADA, DMT ATÉ 30 KM (UNIDADE: M3XKM). AF_07/2020</v>
      </c>
      <c r="E555" s="112" t="str">
        <f>VLOOKUP(C555,'[1]SINAPI-SICRO'!A:E,3,0)</f>
        <v>M3 X KM</v>
      </c>
      <c r="F555" s="119">
        <v>249.74</v>
      </c>
      <c r="G555" s="115">
        <f>VLOOKUP(C555,'[1]SINAPI-SICRO'!A:E,5,0)</f>
        <v>3.01</v>
      </c>
      <c r="H555" s="116">
        <f t="shared" si="276"/>
        <v>0.2338</v>
      </c>
      <c r="I555" s="299">
        <f t="shared" si="277"/>
        <v>3.71</v>
      </c>
      <c r="J555" s="302">
        <f t="shared" si="278"/>
        <v>751.72</v>
      </c>
      <c r="K555" s="302">
        <f t="shared" si="279"/>
        <v>926.54</v>
      </c>
      <c r="L555" s="125"/>
      <c r="M555" s="125"/>
      <c r="N555" s="125"/>
      <c r="O555" s="125"/>
    </row>
    <row r="556" s="86" customFormat="1" ht="15.75" spans="1:15">
      <c r="A556" s="283">
        <v>3</v>
      </c>
      <c r="B556" s="284"/>
      <c r="C556" s="283"/>
      <c r="D556" s="285" t="s">
        <v>78</v>
      </c>
      <c r="E556" s="283"/>
      <c r="F556" s="286"/>
      <c r="G556" s="287"/>
      <c r="H556" s="286"/>
      <c r="I556" s="287"/>
      <c r="J556" s="287"/>
      <c r="K556" s="287">
        <f>SUM(K557:K563)</f>
        <v>239612.55</v>
      </c>
      <c r="L556" s="125"/>
      <c r="M556" s="125"/>
      <c r="N556" s="125"/>
      <c r="O556" s="125"/>
    </row>
    <row r="557" s="86" customFormat="1" ht="15.75" spans="1:15">
      <c r="A557" s="111" t="s">
        <v>79</v>
      </c>
      <c r="B557" s="112" t="s">
        <v>53</v>
      </c>
      <c r="C557" s="112" t="s">
        <v>80</v>
      </c>
      <c r="D557" s="113" t="str">
        <f>VLOOKUP(C557,[1]COMPOSIÇÕES!B:G,2,0)</f>
        <v>DEMOLIÇÃO DE PASSEIO EM CONCRETO SIMPLES</v>
      </c>
      <c r="E557" s="117" t="str">
        <f>VLOOKUP(C557,[1]COMPOSIÇÕES!B:G,3,0)</f>
        <v>M3</v>
      </c>
      <c r="F557" s="114">
        <v>9.34</v>
      </c>
      <c r="G557" s="115">
        <f>VLOOKUP(C557,[1]COMPOSIÇÕES!B:G,6,0)</f>
        <v>311.96</v>
      </c>
      <c r="H557" s="116">
        <f t="shared" ref="H557:H563" si="280">$K$11</f>
        <v>0.2338</v>
      </c>
      <c r="I557" s="299">
        <f t="shared" ref="I557:I563" si="281">ROUND((G557*H557)+G557,2)</f>
        <v>384.9</v>
      </c>
      <c r="J557" s="302">
        <f t="shared" ref="J557:J563" si="282">ROUND(F557*G557,2)</f>
        <v>2913.71</v>
      </c>
      <c r="K557" s="302">
        <f t="shared" ref="K557:K563" si="283">ROUND(F557*I557,2)</f>
        <v>3594.97</v>
      </c>
      <c r="L557" s="125"/>
      <c r="M557" s="125"/>
      <c r="N557" s="125"/>
      <c r="O557" s="125"/>
    </row>
    <row r="558" s="86" customFormat="1" ht="63" spans="1:15">
      <c r="A558" s="111" t="s">
        <v>81</v>
      </c>
      <c r="B558" s="112" t="s">
        <v>53</v>
      </c>
      <c r="C558" s="112" t="s">
        <v>82</v>
      </c>
      <c r="D558" s="113" t="str">
        <f>VLOOKUP(C558,[1]COMPOSIÇÕES!B:G,2,0)</f>
        <v>EXECUÇÃO E COMPACTAÇÃO DE REFORÇO DO SUBLEITO COM SOLO-AREIA (70/30) - INCLUSIVE SOLO, AREIA, ESCAVAÇÃO, CARGA E TRANSPORTE, DMT ATÉ 30,0 KM (JAZIDA-OBRA)</v>
      </c>
      <c r="E558" s="117" t="str">
        <f>VLOOKUP(C558,[1]COMPOSIÇÕES!B:G,3,0)</f>
        <v>M3</v>
      </c>
      <c r="F558" s="114">
        <v>428.85</v>
      </c>
      <c r="G558" s="115">
        <f>VLOOKUP(C558,[1]COMPOSIÇÕES!B:G,6,0)</f>
        <v>235.44</v>
      </c>
      <c r="H558" s="116">
        <f t="shared" si="280"/>
        <v>0.2338</v>
      </c>
      <c r="I558" s="299">
        <f t="shared" si="281"/>
        <v>290.49</v>
      </c>
      <c r="J558" s="302">
        <f t="shared" si="282"/>
        <v>100968.44</v>
      </c>
      <c r="K558" s="302">
        <f t="shared" si="283"/>
        <v>124576.64</v>
      </c>
      <c r="L558" s="125"/>
      <c r="M558" s="125"/>
      <c r="N558" s="125"/>
      <c r="O558" s="125"/>
    </row>
    <row r="559" s="86" customFormat="1" ht="47.25" spans="1:15">
      <c r="A559" s="111" t="s">
        <v>83</v>
      </c>
      <c r="B559" s="112" t="s">
        <v>53</v>
      </c>
      <c r="C559" s="112" t="s">
        <v>150</v>
      </c>
      <c r="D559" s="113" t="str">
        <f>VLOOKUP(C559,[1]COMPOSIÇÕES!B:G,2,0)</f>
        <v>EXECUÇÃO E COMPACTAÇÃO DE BASE COM BRITA GRADUADA SIMPLES (MISTURA NA PISTA) - INCLUSIVE CARGA, TRANSPORTE E MATERIAL</v>
      </c>
      <c r="E559" s="117" t="str">
        <f>VLOOKUP(C559,[1]COMPOSIÇÕES!B:G,3,0)</f>
        <v>M3</v>
      </c>
      <c r="F559" s="114">
        <v>128.06</v>
      </c>
      <c r="G559" s="115">
        <f>VLOOKUP(C559,[1]COMPOSIÇÕES!B:G,6,0)</f>
        <v>219.63</v>
      </c>
      <c r="H559" s="116">
        <f t="shared" si="280"/>
        <v>0.2338</v>
      </c>
      <c r="I559" s="299">
        <f t="shared" si="281"/>
        <v>270.98</v>
      </c>
      <c r="J559" s="302">
        <f t="shared" si="282"/>
        <v>28125.82</v>
      </c>
      <c r="K559" s="302">
        <f t="shared" si="283"/>
        <v>34701.7</v>
      </c>
      <c r="L559" s="125"/>
      <c r="M559" s="125"/>
      <c r="N559" s="125"/>
      <c r="O559" s="125"/>
    </row>
    <row r="560" s="86" customFormat="1" ht="47.25" spans="1:15">
      <c r="A560" s="111" t="s">
        <v>85</v>
      </c>
      <c r="B560" s="112" t="s">
        <v>53</v>
      </c>
      <c r="C560" s="112">
        <v>92398</v>
      </c>
      <c r="D560" s="113" t="str">
        <f>VLOOKUP(C560,'[1]SINAPI-SICRO'!A:E,2,0)</f>
        <v>EXECUÇÃO DE PAVIMENTO EM PISO INTERTRAVADO, COM BLOCO RETANGULAR COR NATURAL DE 20 X 10 CM, ESPESSURA 8 CM. AF_10/2022</v>
      </c>
      <c r="E560" s="112" t="str">
        <f>VLOOKUP(C560,'[1]SINAPI-SICRO'!A:E,3,0)</f>
        <v>M2</v>
      </c>
      <c r="F560" s="114">
        <v>794.16</v>
      </c>
      <c r="G560" s="115">
        <f>VLOOKUP(C560,'[1]SINAPI-SICRO'!A:E,5,0)</f>
        <v>76.35</v>
      </c>
      <c r="H560" s="116">
        <f t="shared" si="280"/>
        <v>0.2338</v>
      </c>
      <c r="I560" s="299">
        <f t="shared" si="281"/>
        <v>94.2</v>
      </c>
      <c r="J560" s="302">
        <f t="shared" si="282"/>
        <v>60634.12</v>
      </c>
      <c r="K560" s="302">
        <f t="shared" si="283"/>
        <v>74809.87</v>
      </c>
      <c r="L560" s="125"/>
      <c r="M560" s="125"/>
      <c r="N560" s="125"/>
      <c r="O560" s="125"/>
    </row>
    <row r="561" s="86" customFormat="1" ht="63" spans="1:15">
      <c r="A561" s="111" t="s">
        <v>86</v>
      </c>
      <c r="B561" s="112" t="s">
        <v>63</v>
      </c>
      <c r="C561" s="112">
        <v>100981</v>
      </c>
      <c r="D561" s="113" t="str">
        <f>VLOOKUP(C561,'[1]SINAPI-SICRO'!A:E,2,0)</f>
        <v>CARGA, MANOBRA E DESCARGA DE ENTULHO EM CAMINHÃO BASCULANTE 6 M³ - CARGA COM ESCAVADEIRA HIDRÁULICA  (CAÇAMBA DE 0,80 M³ / 111 HP) E DESCARGA LIVRE (UNIDADE: M3). AF_07/2020</v>
      </c>
      <c r="E561" s="112" t="str">
        <f>VLOOKUP(C561,'[1]SINAPI-SICRO'!A:E,3,0)</f>
        <v>M3</v>
      </c>
      <c r="F561" s="114">
        <v>12.15</v>
      </c>
      <c r="G561" s="115">
        <f>VLOOKUP(C561,'[1]SINAPI-SICRO'!A:E,5,0)</f>
        <v>9.64</v>
      </c>
      <c r="H561" s="116">
        <f t="shared" si="280"/>
        <v>0.2338</v>
      </c>
      <c r="I561" s="299">
        <f t="shared" si="281"/>
        <v>11.89</v>
      </c>
      <c r="J561" s="302">
        <f t="shared" si="282"/>
        <v>117.13</v>
      </c>
      <c r="K561" s="302">
        <f t="shared" si="283"/>
        <v>144.46</v>
      </c>
      <c r="L561" s="125"/>
      <c r="M561" s="125"/>
      <c r="N561" s="125"/>
      <c r="O561" s="125"/>
    </row>
    <row r="562" s="86" customFormat="1" ht="47.25" spans="1:15">
      <c r="A562" s="111" t="s">
        <v>87</v>
      </c>
      <c r="B562" s="112" t="s">
        <v>63</v>
      </c>
      <c r="C562" s="112">
        <v>97914</v>
      </c>
      <c r="D562" s="113" t="str">
        <f>VLOOKUP(C562,'[1]SINAPI-SICRO'!A:E,2,0)</f>
        <v>TRANSPORTE COM CAMINHÃO BASCULANTE DE 6 M³, EM VIA URBANA PAVIMENTADA, DMT ATÉ 30 KM (UNIDADE: M3XKM). AF_07/2020</v>
      </c>
      <c r="E562" s="112" t="str">
        <f>VLOOKUP(C562,'[1]SINAPI-SICRO'!A:E,3,0)</f>
        <v>M3 X KM</v>
      </c>
      <c r="F562" s="114">
        <v>65.6</v>
      </c>
      <c r="G562" s="115">
        <f>VLOOKUP(C562,'[1]SINAPI-SICRO'!A:E,5,0)</f>
        <v>3.01</v>
      </c>
      <c r="H562" s="116">
        <f t="shared" si="280"/>
        <v>0.2338</v>
      </c>
      <c r="I562" s="299">
        <f t="shared" si="281"/>
        <v>3.71</v>
      </c>
      <c r="J562" s="302">
        <f t="shared" si="282"/>
        <v>197.46</v>
      </c>
      <c r="K562" s="302">
        <f t="shared" si="283"/>
        <v>243.38</v>
      </c>
      <c r="L562" s="125"/>
      <c r="M562" s="125"/>
      <c r="N562" s="125"/>
      <c r="O562" s="125"/>
    </row>
    <row r="563" s="86" customFormat="1" ht="31.5" spans="1:15">
      <c r="A563" s="111" t="s">
        <v>88</v>
      </c>
      <c r="B563" s="112" t="s">
        <v>53</v>
      </c>
      <c r="C563" s="112" t="s">
        <v>89</v>
      </c>
      <c r="D563" s="113" t="str">
        <f>VLOOKUP(C563,[1]COMPOSIÇÕES!B:G,2,0)</f>
        <v>GUIA DE TRAVAMENTO EM CONCRETO PRÉ-FABRICADO, DIMENSÕES 100X15X13X20 CM</v>
      </c>
      <c r="E563" s="117" t="str">
        <f>VLOOKUP(C563,[1]COMPOSIÇÕES!B:G,3,0)</f>
        <v>M</v>
      </c>
      <c r="F563" s="114">
        <v>23.3</v>
      </c>
      <c r="G563" s="115">
        <f>VLOOKUP(C563,[1]COMPOSIÇÕES!B:G,6,0)</f>
        <v>53.62</v>
      </c>
      <c r="H563" s="116">
        <f t="shared" si="280"/>
        <v>0.2338</v>
      </c>
      <c r="I563" s="299">
        <f t="shared" si="281"/>
        <v>66.16</v>
      </c>
      <c r="J563" s="302">
        <f t="shared" si="282"/>
        <v>1249.35</v>
      </c>
      <c r="K563" s="302">
        <f t="shared" si="283"/>
        <v>1541.53</v>
      </c>
      <c r="L563" s="125"/>
      <c r="M563" s="125"/>
      <c r="N563" s="125"/>
      <c r="O563" s="125"/>
    </row>
    <row r="564" s="86" customFormat="1" ht="15.75" spans="1:15">
      <c r="A564" s="283">
        <v>4</v>
      </c>
      <c r="B564" s="284"/>
      <c r="C564" s="283"/>
      <c r="D564" s="285" t="s">
        <v>90</v>
      </c>
      <c r="E564" s="283"/>
      <c r="F564" s="286"/>
      <c r="G564" s="287"/>
      <c r="H564" s="286"/>
      <c r="I564" s="287"/>
      <c r="J564" s="287"/>
      <c r="K564" s="287">
        <f>SUM(K565:K567)</f>
        <v>52831.34</v>
      </c>
      <c r="L564" s="125"/>
      <c r="M564" s="125"/>
      <c r="N564" s="125"/>
      <c r="O564" s="125"/>
    </row>
    <row r="565" s="86" customFormat="1" ht="47.25" spans="1:15">
      <c r="A565" s="111" t="s">
        <v>91</v>
      </c>
      <c r="B565" s="112" t="s">
        <v>63</v>
      </c>
      <c r="C565" s="112">
        <v>92397</v>
      </c>
      <c r="D565" s="113" t="str">
        <f>VLOOKUP(C565,'[1]SINAPI-SICRO'!A:E,2,0)</f>
        <v>EXECUÇÃO DE PAVIMENTO EM PISO INTERTRAVADO, COM BLOCO RETANGULAR COR NATURAL DE 20 X 10 CM, ESPESSURA 6 CM. AF_10/2022</v>
      </c>
      <c r="E565" s="112" t="str">
        <f>VLOOKUP(C565,'[1]SINAPI-SICRO'!A:E,3,0)</f>
        <v>M2</v>
      </c>
      <c r="F565" s="114">
        <v>599</v>
      </c>
      <c r="G565" s="115">
        <f>VLOOKUP(C565,'[1]SINAPI-SICRO'!A:E,5,0)</f>
        <v>61.83</v>
      </c>
      <c r="H565" s="116">
        <f t="shared" ref="H565:H567" si="284">$K$11</f>
        <v>0.2338</v>
      </c>
      <c r="I565" s="299">
        <f t="shared" ref="I565:I567" si="285">ROUND((G565*H565)+G565,2)</f>
        <v>76.29</v>
      </c>
      <c r="J565" s="302">
        <f t="shared" ref="J565:J567" si="286">ROUND(F565*G565,2)</f>
        <v>37036.17</v>
      </c>
      <c r="K565" s="302">
        <f t="shared" ref="K565:K567" si="287">ROUND(F565*I565,2)</f>
        <v>45697.71</v>
      </c>
      <c r="L565" s="125"/>
      <c r="M565" s="125"/>
      <c r="N565" s="125"/>
      <c r="O565" s="125"/>
    </row>
    <row r="566" s="86" customFormat="1" ht="78.75" spans="1:15">
      <c r="A566" s="111" t="s">
        <v>92</v>
      </c>
      <c r="B566" s="112" t="s">
        <v>53</v>
      </c>
      <c r="C566" s="112" t="s">
        <v>93</v>
      </c>
      <c r="D566" s="113" t="str">
        <f>VLOOKUP(C566,[1]COMPOSIÇÕES!B:G,2,0)</f>
        <v>RAMPA PARA ACESSO DE P.N.E. EM CONCRETO Fck = 20MPa, DESEMPOLADA, COM PISO EM LAJOTA PRÉ-MOLDADA EM CONCRETO COLORIDO NA COR AMARELA PARA SINALIZAÇÃO TÁTIL DE ALERTA  (COMPRIMENTO 8,00 M X LARGURA VARIÁVEL)</v>
      </c>
      <c r="E566" s="117" t="str">
        <f>VLOOKUP(C566,[1]COMPOSIÇÕES!B:G,3,0)</f>
        <v>M</v>
      </c>
      <c r="F566" s="114">
        <v>10.1</v>
      </c>
      <c r="G566" s="115">
        <f>VLOOKUP(C566,[1]COMPOSIÇÕES!B:G,6,0)</f>
        <v>494.52</v>
      </c>
      <c r="H566" s="116">
        <f t="shared" si="284"/>
        <v>0.2338</v>
      </c>
      <c r="I566" s="299">
        <f t="shared" si="285"/>
        <v>610.14</v>
      </c>
      <c r="J566" s="302">
        <f t="shared" si="286"/>
        <v>4994.65</v>
      </c>
      <c r="K566" s="302">
        <f t="shared" si="287"/>
        <v>6162.41</v>
      </c>
      <c r="L566" s="125"/>
      <c r="M566" s="125"/>
      <c r="N566" s="125"/>
      <c r="O566" s="125"/>
    </row>
    <row r="567" s="86" customFormat="1" ht="31.5" spans="1:15">
      <c r="A567" s="111" t="s">
        <v>94</v>
      </c>
      <c r="B567" s="112" t="s">
        <v>53</v>
      </c>
      <c r="C567" s="112" t="s">
        <v>95</v>
      </c>
      <c r="D567" s="113" t="str">
        <f>VLOOKUP(C567,[1]COMPOSIÇÕES!B:G,2,0)</f>
        <v>PINTURA DE SINALIZAÇÃO HORIZONTAL PARA RAMPA DE ACESSIBILIDADE</v>
      </c>
      <c r="E567" s="117" t="str">
        <f>VLOOKUP(C567,[1]COMPOSIÇÕES!B:G,3,0)</f>
        <v>M2</v>
      </c>
      <c r="F567" s="114">
        <v>80.8</v>
      </c>
      <c r="G567" s="115">
        <f>VLOOKUP(C567,[1]COMPOSIÇÕES!B:G,6,0)</f>
        <v>9.74</v>
      </c>
      <c r="H567" s="116">
        <f t="shared" si="284"/>
        <v>0.2338</v>
      </c>
      <c r="I567" s="299">
        <f t="shared" si="285"/>
        <v>12.02</v>
      </c>
      <c r="J567" s="302">
        <f t="shared" si="286"/>
        <v>786.99</v>
      </c>
      <c r="K567" s="302">
        <f t="shared" si="287"/>
        <v>971.22</v>
      </c>
      <c r="L567" s="125"/>
      <c r="M567" s="125"/>
      <c r="N567" s="125"/>
      <c r="O567" s="125"/>
    </row>
    <row r="568" s="86" customFormat="1" ht="15.75" spans="1:15">
      <c r="A568" s="283">
        <v>5</v>
      </c>
      <c r="B568" s="284"/>
      <c r="C568" s="283"/>
      <c r="D568" s="285" t="s">
        <v>96</v>
      </c>
      <c r="E568" s="283"/>
      <c r="F568" s="286"/>
      <c r="G568" s="287"/>
      <c r="H568" s="286"/>
      <c r="I568" s="287"/>
      <c r="J568" s="287"/>
      <c r="K568" s="287">
        <f>SUM(K569:K572)</f>
        <v>3022.02</v>
      </c>
      <c r="L568" s="125"/>
      <c r="M568" s="125"/>
      <c r="N568" s="125"/>
      <c r="O568" s="125"/>
    </row>
    <row r="569" s="86" customFormat="1" ht="31.5" spans="1:15">
      <c r="A569" s="111" t="s">
        <v>97</v>
      </c>
      <c r="B569" s="112" t="s">
        <v>53</v>
      </c>
      <c r="C569" s="112" t="s">
        <v>98</v>
      </c>
      <c r="D569" s="113" t="str">
        <f>VLOOKUP(C569,[1]COMPOSIÇÕES!B:G,2,0)</f>
        <v>PLACA ESMALTADA PARA IDENTIFICAÇÃO DE RUA, DIMENSÕES 45X25CM - FORNECIMENTO E INSTALAÇÃO</v>
      </c>
      <c r="E569" s="117" t="str">
        <f>VLOOKUP(C569,[1]COMPOSIÇÕES!B:G,3,0)</f>
        <v>UND</v>
      </c>
      <c r="F569" s="120">
        <v>4</v>
      </c>
      <c r="G569" s="115">
        <f>VLOOKUP(C569,[1]COMPOSIÇÕES!B:G,6,0)</f>
        <v>92.33</v>
      </c>
      <c r="H569" s="116">
        <f t="shared" ref="H569:H572" si="288">$K$11</f>
        <v>0.2338</v>
      </c>
      <c r="I569" s="115">
        <f t="shared" ref="I569:I572" si="289">ROUND((G569*H569)+G569,2)</f>
        <v>113.92</v>
      </c>
      <c r="J569" s="298">
        <f t="shared" ref="J569:J572" si="290">ROUND(F569*G569,2)</f>
        <v>369.32</v>
      </c>
      <c r="K569" s="302">
        <f t="shared" ref="K569:K572" si="291">ROUND(F569*I569,2)</f>
        <v>455.68</v>
      </c>
      <c r="L569" s="125"/>
      <c r="M569" s="125"/>
      <c r="N569" s="125"/>
      <c r="O569" s="125"/>
    </row>
    <row r="570" s="86" customFormat="1" ht="31.5" spans="1:15">
      <c r="A570" s="111" t="s">
        <v>99</v>
      </c>
      <c r="B570" s="112" t="s">
        <v>53</v>
      </c>
      <c r="C570" s="112" t="s">
        <v>100</v>
      </c>
      <c r="D570" s="113" t="str">
        <f>VLOOKUP(C570,[1]COMPOSIÇÕES!B:G,2,0)</f>
        <v>PLACA DE REGULAMENTAÇÃO COM PINTURA REFLETIVA L = 0,25 M - FORNECIMENTO E INSTALAÇÃO</v>
      </c>
      <c r="E570" s="117" t="str">
        <f>VLOOKUP(C570,[1]COMPOSIÇÕES!B:G,3,0)</f>
        <v>UND</v>
      </c>
      <c r="F570" s="120">
        <v>1</v>
      </c>
      <c r="G570" s="115">
        <f>VLOOKUP(C570,[1]COMPOSIÇÕES!B:G,6,0)</f>
        <v>189.33</v>
      </c>
      <c r="H570" s="116">
        <f t="shared" si="288"/>
        <v>0.2338</v>
      </c>
      <c r="I570" s="115">
        <f t="shared" si="289"/>
        <v>233.6</v>
      </c>
      <c r="J570" s="298">
        <f t="shared" si="290"/>
        <v>189.33</v>
      </c>
      <c r="K570" s="302">
        <f t="shared" si="291"/>
        <v>233.6</v>
      </c>
      <c r="L570" s="125"/>
      <c r="M570" s="125"/>
      <c r="N570" s="125"/>
      <c r="O570" s="125"/>
    </row>
    <row r="571" s="86" customFormat="1" ht="31.5" spans="1:15">
      <c r="A571" s="111" t="s">
        <v>101</v>
      </c>
      <c r="B571" s="112" t="s">
        <v>53</v>
      </c>
      <c r="C571" s="112" t="s">
        <v>102</v>
      </c>
      <c r="D571" s="113" t="str">
        <f>VLOOKUP(C571,[1]COMPOSIÇÕES!B:G,2,0)</f>
        <v>PLACA DE REGULAMENTAÇÃO COM PINTURA REFLETIVA Ø = 0,50 M - FORNECIMENTO E INSTALAÇÃO</v>
      </c>
      <c r="E571" s="117" t="str">
        <f>VLOOKUP(C571,[1]COMPOSIÇÕES!B:G,3,0)</f>
        <v>UND</v>
      </c>
      <c r="F571" s="120">
        <v>3</v>
      </c>
      <c r="G571" s="115">
        <f>VLOOKUP(C571,[1]COMPOSIÇÕES!B:G,6,0)</f>
        <v>128.11</v>
      </c>
      <c r="H571" s="116">
        <f t="shared" si="288"/>
        <v>0.2338</v>
      </c>
      <c r="I571" s="115">
        <f t="shared" si="289"/>
        <v>158.06</v>
      </c>
      <c r="J571" s="298">
        <f t="shared" si="290"/>
        <v>384.33</v>
      </c>
      <c r="K571" s="302">
        <f t="shared" si="291"/>
        <v>474.18</v>
      </c>
      <c r="L571" s="125"/>
      <c r="M571" s="125"/>
      <c r="N571" s="125"/>
      <c r="O571" s="125"/>
    </row>
    <row r="572" s="86" customFormat="1" ht="47.25" spans="1:15">
      <c r="A572" s="111" t="s">
        <v>103</v>
      </c>
      <c r="B572" s="112" t="s">
        <v>53</v>
      </c>
      <c r="C572" s="112" t="s">
        <v>104</v>
      </c>
      <c r="D572" s="113" t="str">
        <f>VLOOKUP(C572,[1]COMPOSIÇÕES!B:G,2,0)</f>
        <v>SUPORTE METÁLICO COM TUBO DE AÇO GALVANIZADO DN 50MM PARA PLACA DE SINALIZAÇÃO - FORNECIMENTO E INSTALAÇÃO</v>
      </c>
      <c r="E572" s="117" t="str">
        <f>VLOOKUP(C572,[1]COMPOSIÇÕES!B:G,3,0)</f>
        <v>UND</v>
      </c>
      <c r="F572" s="120">
        <v>6</v>
      </c>
      <c r="G572" s="115">
        <f>VLOOKUP(C572,[1]COMPOSIÇÕES!B:G,6,0)</f>
        <v>251.06</v>
      </c>
      <c r="H572" s="116">
        <f t="shared" si="288"/>
        <v>0.2338</v>
      </c>
      <c r="I572" s="299">
        <f t="shared" si="289"/>
        <v>309.76</v>
      </c>
      <c r="J572" s="302">
        <f t="shared" si="290"/>
        <v>1506.36</v>
      </c>
      <c r="K572" s="302">
        <f t="shared" si="291"/>
        <v>1858.56</v>
      </c>
      <c r="L572" s="125"/>
      <c r="M572" s="125"/>
      <c r="N572" s="125"/>
      <c r="O572" s="125"/>
    </row>
    <row r="573" s="86" customFormat="1" ht="15.75" spans="1:15">
      <c r="A573" s="283">
        <v>6</v>
      </c>
      <c r="B573" s="284"/>
      <c r="C573" s="283"/>
      <c r="D573" s="285" t="s">
        <v>105</v>
      </c>
      <c r="E573" s="283"/>
      <c r="F573" s="286"/>
      <c r="G573" s="287"/>
      <c r="H573" s="286"/>
      <c r="I573" s="287"/>
      <c r="J573" s="287"/>
      <c r="K573" s="287">
        <f>SUM(K574:K579)</f>
        <v>76806.63</v>
      </c>
      <c r="L573" s="125"/>
      <c r="M573" s="125"/>
      <c r="N573" s="125"/>
      <c r="O573" s="125"/>
    </row>
    <row r="574" s="86" customFormat="1" ht="47.25" spans="1:15">
      <c r="A574" s="111" t="s">
        <v>106</v>
      </c>
      <c r="B574" s="112" t="s">
        <v>53</v>
      </c>
      <c r="C574" s="112" t="s">
        <v>107</v>
      </c>
      <c r="D574" s="113" t="str">
        <f>VLOOKUP(C574,[1]COMPOSIÇÕES!B:G,2,0)</f>
        <v>PEDRA ARGAMASSADA COM CIMENTO E AREIA 1:3 - AREIA E PEDRA DE MÃO COMERCIAL - FORNECIMENTO E ASSENTAMENTO</v>
      </c>
      <c r="E574" s="117" t="str">
        <f>VLOOKUP(C574,[1]COMPOSIÇÕES!B:G,3,0)</f>
        <v>M3</v>
      </c>
      <c r="F574" s="120">
        <v>78.86</v>
      </c>
      <c r="G574" s="115">
        <f>VLOOKUP(C574,[1]COMPOSIÇÕES!B:G,6,0)</f>
        <v>515.16</v>
      </c>
      <c r="H574" s="116">
        <f t="shared" ref="H574:H579" si="292">$K$11</f>
        <v>0.2338</v>
      </c>
      <c r="I574" s="299">
        <f t="shared" ref="I574:I579" si="293">ROUND((G574*H574)+G574,2)</f>
        <v>635.6</v>
      </c>
      <c r="J574" s="302">
        <f t="shared" ref="J574:J579" si="294">ROUND(F574*G574,2)</f>
        <v>40625.52</v>
      </c>
      <c r="K574" s="302">
        <f t="shared" ref="K574:K579" si="295">ROUND(F574*I574,2)</f>
        <v>50123.42</v>
      </c>
      <c r="L574" s="125"/>
      <c r="M574" s="125"/>
      <c r="N574" s="125"/>
      <c r="O574" s="125"/>
    </row>
    <row r="575" s="86" customFormat="1" ht="31.5" spans="1:15">
      <c r="A575" s="111" t="s">
        <v>108</v>
      </c>
      <c r="B575" s="112" t="s">
        <v>63</v>
      </c>
      <c r="C575" s="112">
        <v>96616</v>
      </c>
      <c r="D575" s="113" t="str">
        <f>VLOOKUP(C575,'[1]SINAPI-SICRO'!A:E,2,0)</f>
        <v>LASTRO DE CONCRETO MAGRO, APLICADO EM BLOCOS DE COROAMENTO OU SAPATAS. AF_08/2017</v>
      </c>
      <c r="E575" s="112" t="str">
        <f>VLOOKUP(C575,'[1]SINAPI-SICRO'!A:E,3,0)</f>
        <v>M3</v>
      </c>
      <c r="F575" s="120">
        <v>3.68</v>
      </c>
      <c r="G575" s="115">
        <f>VLOOKUP(C575,'[1]SINAPI-SICRO'!A:E,5,0)</f>
        <v>660.79</v>
      </c>
      <c r="H575" s="116">
        <f t="shared" si="292"/>
        <v>0.2338</v>
      </c>
      <c r="I575" s="299">
        <f t="shared" si="293"/>
        <v>815.28</v>
      </c>
      <c r="J575" s="302">
        <f t="shared" si="294"/>
        <v>2431.71</v>
      </c>
      <c r="K575" s="302">
        <f t="shared" si="295"/>
        <v>3000.23</v>
      </c>
      <c r="L575" s="125"/>
      <c r="M575" s="125"/>
      <c r="N575" s="125"/>
      <c r="O575" s="125"/>
    </row>
    <row r="576" s="86" customFormat="1" ht="31.5" spans="1:15">
      <c r="A576" s="111" t="s">
        <v>109</v>
      </c>
      <c r="B576" s="112" t="s">
        <v>53</v>
      </c>
      <c r="C576" s="112" t="s">
        <v>110</v>
      </c>
      <c r="D576" s="113" t="str">
        <f>VLOOKUP(C576,[1]COMPOSIÇÕES!B:G,2,0)</f>
        <v>DRENO BARBACÃ DN 100 MM, EXCLUSIVE MATERIAL DRENANTE</v>
      </c>
      <c r="E576" s="117" t="str">
        <f>VLOOKUP(C576,[1]COMPOSIÇÕES!B:G,3,0)</f>
        <v>UND</v>
      </c>
      <c r="F576" s="120">
        <v>102</v>
      </c>
      <c r="G576" s="115">
        <f>VLOOKUP(C576,[1]COMPOSIÇÕES!B:G,6,0)</f>
        <v>27.8</v>
      </c>
      <c r="H576" s="116">
        <f t="shared" si="292"/>
        <v>0.2338</v>
      </c>
      <c r="I576" s="299">
        <f t="shared" si="293"/>
        <v>34.3</v>
      </c>
      <c r="J576" s="302">
        <f t="shared" si="294"/>
        <v>2835.6</v>
      </c>
      <c r="K576" s="302">
        <f t="shared" si="295"/>
        <v>3498.6</v>
      </c>
      <c r="L576" s="125"/>
      <c r="M576" s="125"/>
      <c r="N576" s="125"/>
      <c r="O576" s="125"/>
    </row>
    <row r="577" s="86" customFormat="1" ht="15.75" spans="1:15">
      <c r="A577" s="111" t="s">
        <v>111</v>
      </c>
      <c r="B577" s="112" t="s">
        <v>53</v>
      </c>
      <c r="C577" s="112" t="s">
        <v>112</v>
      </c>
      <c r="D577" s="113" t="str">
        <f>VLOOKUP(C577,[1]COMPOSIÇÕES!B:G,2,0)</f>
        <v>COLCHÃO DRENANTE COM BRITA</v>
      </c>
      <c r="E577" s="117" t="str">
        <f>VLOOKUP(C577,[1]COMPOSIÇÕES!B:G,3,0)</f>
        <v>M3</v>
      </c>
      <c r="F577" s="120">
        <v>3.66</v>
      </c>
      <c r="G577" s="115">
        <f>VLOOKUP(C577,[1]COMPOSIÇÕES!B:G,6,0)</f>
        <v>216.61</v>
      </c>
      <c r="H577" s="116">
        <f t="shared" si="292"/>
        <v>0.2338</v>
      </c>
      <c r="I577" s="299">
        <f t="shared" si="293"/>
        <v>267.25</v>
      </c>
      <c r="J577" s="302">
        <f t="shared" si="294"/>
        <v>792.79</v>
      </c>
      <c r="K577" s="302">
        <f t="shared" si="295"/>
        <v>978.14</v>
      </c>
      <c r="L577" s="125"/>
      <c r="M577" s="125"/>
      <c r="N577" s="125"/>
      <c r="O577" s="125"/>
    </row>
    <row r="578" s="86" customFormat="1" ht="15.75" spans="1:15">
      <c r="A578" s="111" t="s">
        <v>113</v>
      </c>
      <c r="B578" s="112" t="s">
        <v>53</v>
      </c>
      <c r="C578" s="112" t="s">
        <v>114</v>
      </c>
      <c r="D578" s="113" t="str">
        <f>VLOOKUP(C578,[1]COMPOSIÇÕES!B:G,2,0)</f>
        <v>COLCHÃO DRENANTE COM AREIA</v>
      </c>
      <c r="E578" s="117" t="str">
        <f>VLOOKUP(C578,[1]COMPOSIÇÕES!B:G,3,0)</f>
        <v>M3</v>
      </c>
      <c r="F578" s="120">
        <v>3.66</v>
      </c>
      <c r="G578" s="115">
        <f>VLOOKUP(C578,[1]COMPOSIÇÕES!B:G,6,0)</f>
        <v>241.58</v>
      </c>
      <c r="H578" s="116">
        <f t="shared" si="292"/>
        <v>0.2338</v>
      </c>
      <c r="I578" s="299">
        <f t="shared" si="293"/>
        <v>298.06</v>
      </c>
      <c r="J578" s="302">
        <f t="shared" si="294"/>
        <v>884.18</v>
      </c>
      <c r="K578" s="302">
        <f t="shared" si="295"/>
        <v>1090.9</v>
      </c>
      <c r="L578" s="125"/>
      <c r="M578" s="125"/>
      <c r="N578" s="125"/>
      <c r="O578" s="125"/>
    </row>
    <row r="579" s="86" customFormat="1" ht="78.75" spans="1:15">
      <c r="A579" s="111" t="s">
        <v>115</v>
      </c>
      <c r="B579" s="112" t="s">
        <v>63</v>
      </c>
      <c r="C579" s="112">
        <v>99839</v>
      </c>
      <c r="D579" s="113" t="str">
        <f>VLOOKUP(C579,'[1]SINAPI-SICRO'!A:E,2,0)</f>
        <v>GUARDA-CORPO DE AÇO GALVANIZADO DE 1,10M DE ALTURA, MONTANTES TUBULARES DE 1.1/2  ESPAÇADOS DE 1,20M, TRAVESSA SUPERIOR DE 2 , GRADIL FORMADO POR BARRAS CHATAS EM FERRO DE 32X4,8MM, FIXADO COM CHUMBADOR MECÂNICO. AF_04/2019_PS</v>
      </c>
      <c r="E579" s="112" t="str">
        <f>VLOOKUP(C579,'[1]SINAPI-SICRO'!A:E,3,0)</f>
        <v>M</v>
      </c>
      <c r="F579" s="120">
        <v>31.31</v>
      </c>
      <c r="G579" s="115">
        <f>VLOOKUP(C579,'[1]SINAPI-SICRO'!A:E,5,0)</f>
        <v>468.94</v>
      </c>
      <c r="H579" s="116">
        <f t="shared" si="292"/>
        <v>0.2338</v>
      </c>
      <c r="I579" s="299">
        <f t="shared" si="293"/>
        <v>578.58</v>
      </c>
      <c r="J579" s="302">
        <f t="shared" si="294"/>
        <v>14682.51</v>
      </c>
      <c r="K579" s="302">
        <f t="shared" si="295"/>
        <v>18115.34</v>
      </c>
      <c r="L579" s="125"/>
      <c r="M579" s="125"/>
      <c r="N579" s="125"/>
      <c r="O579" s="125"/>
    </row>
    <row r="580" s="86" customFormat="1" ht="15.75" spans="1:15">
      <c r="A580" s="270"/>
      <c r="B580" s="270"/>
      <c r="C580" s="271"/>
      <c r="D580" s="271"/>
      <c r="E580" s="271"/>
      <c r="F580" s="271"/>
      <c r="G580" s="272"/>
      <c r="H580" s="271"/>
      <c r="I580" s="272"/>
      <c r="J580" s="272"/>
      <c r="K580" s="272"/>
      <c r="L580" s="125"/>
      <c r="M580" s="125"/>
      <c r="N580" s="125"/>
      <c r="O580" s="125"/>
    </row>
    <row r="581" s="55" customFormat="1" ht="15.75" spans="1:15">
      <c r="A581" s="273" t="s">
        <v>34</v>
      </c>
      <c r="B581" s="273"/>
      <c r="C581" s="274"/>
      <c r="D581" s="275" t="s">
        <v>189</v>
      </c>
      <c r="E581" s="274"/>
      <c r="F581" s="276"/>
      <c r="G581" s="277"/>
      <c r="H581" s="276"/>
      <c r="I581" s="277"/>
      <c r="J581" s="277"/>
      <c r="K581" s="277">
        <f>K582</f>
        <v>435778.63</v>
      </c>
      <c r="L581" s="300"/>
      <c r="M581" s="300"/>
      <c r="N581" s="300"/>
      <c r="O581" s="300"/>
    </row>
    <row r="582" s="86" customFormat="1" ht="15.75" spans="1:15">
      <c r="A582" s="304" t="s">
        <v>67</v>
      </c>
      <c r="B582" s="304"/>
      <c r="C582" s="305"/>
      <c r="D582" s="306" t="s">
        <v>190</v>
      </c>
      <c r="E582" s="305"/>
      <c r="F582" s="307"/>
      <c r="G582" s="308"/>
      <c r="H582" s="307"/>
      <c r="I582" s="308"/>
      <c r="J582" s="308"/>
      <c r="K582" s="308">
        <f>SUM(K583:K617)/2</f>
        <v>435778.63</v>
      </c>
      <c r="L582" s="125"/>
      <c r="M582" s="125"/>
      <c r="N582" s="125"/>
      <c r="O582" s="125"/>
    </row>
    <row r="583" s="86" customFormat="1" ht="15.75" spans="1:15">
      <c r="A583" s="283">
        <v>1</v>
      </c>
      <c r="B583" s="284"/>
      <c r="C583" s="283"/>
      <c r="D583" s="285" t="s">
        <v>69</v>
      </c>
      <c r="E583" s="283"/>
      <c r="F583" s="286"/>
      <c r="G583" s="287"/>
      <c r="H583" s="286"/>
      <c r="I583" s="287"/>
      <c r="J583" s="287"/>
      <c r="K583" s="287">
        <f>SUM(K584:K587)</f>
        <v>79517.08</v>
      </c>
      <c r="L583" s="125"/>
      <c r="M583" s="125"/>
      <c r="N583" s="125"/>
      <c r="O583" s="125"/>
    </row>
    <row r="584" s="86" customFormat="1" ht="47.25" spans="1:15">
      <c r="A584" s="111" t="s">
        <v>52</v>
      </c>
      <c r="B584" s="112" t="s">
        <v>63</v>
      </c>
      <c r="C584" s="112">
        <v>101116</v>
      </c>
      <c r="D584" s="113" t="str">
        <f>VLOOKUP(C584,'[1]SINAPI-SICRO'!A:E,2,0)</f>
        <v>ESCAVAÇÃO HORIZONTAL EM SOLO DE 1A CATEGORIA COM TRATOR DE ESTEIRAS (170HP/LÂMINA: 5,20M3). AF_07/2020</v>
      </c>
      <c r="E584" s="112" t="str">
        <f>VLOOKUP(C584,'[1]SINAPI-SICRO'!A:E,3,0)</f>
        <v>M3</v>
      </c>
      <c r="F584" s="119">
        <v>500.43</v>
      </c>
      <c r="G584" s="115">
        <f>VLOOKUP(C584,'[1]SINAPI-SICRO'!A:E,5,0)</f>
        <v>2.27</v>
      </c>
      <c r="H584" s="116">
        <f t="shared" ref="H584:H587" si="296">$K$11</f>
        <v>0.2338</v>
      </c>
      <c r="I584" s="299">
        <f t="shared" ref="I584:I587" si="297">ROUND((G584*H584)+G584,2)</f>
        <v>2.8</v>
      </c>
      <c r="J584" s="302">
        <f t="shared" ref="J584:J587" si="298">ROUND(F584*G584,2)</f>
        <v>1135.98</v>
      </c>
      <c r="K584" s="302">
        <f t="shared" ref="K584:K587" si="299">ROUND(F584*I584,2)</f>
        <v>1401.2</v>
      </c>
      <c r="L584" s="125"/>
      <c r="M584" s="125"/>
      <c r="N584" s="125"/>
      <c r="O584" s="125"/>
    </row>
    <row r="585" s="86" customFormat="1" ht="63" spans="1:15">
      <c r="A585" s="111" t="s">
        <v>70</v>
      </c>
      <c r="B585" s="112" t="s">
        <v>63</v>
      </c>
      <c r="C585" s="112">
        <v>100973</v>
      </c>
      <c r="D585" s="113" t="str">
        <f>VLOOKUP(C585,'[1]SINAPI-SICRO'!A:E,2,0)</f>
        <v>CARGA, MANOBRA E DESCARGA DE SOLOS E MATERIAIS GRANULARES EM CAMINHÃO BASCULANTE 6 M³ - CARGA COM PÁ CARREGADEIRA (CAÇAMBA DE 1,7 A 2,8 M³ / 128 HP) E DESCARGA LIVRE (UNIDADE: M3). AF_07/2020</v>
      </c>
      <c r="E585" s="112" t="str">
        <f>VLOOKUP(C585,'[1]SINAPI-SICRO'!A:E,3,0)</f>
        <v>M3</v>
      </c>
      <c r="F585" s="119">
        <v>600.51</v>
      </c>
      <c r="G585" s="115">
        <f>VLOOKUP(C585,'[1]SINAPI-SICRO'!A:E,5,0)</f>
        <v>9.32</v>
      </c>
      <c r="H585" s="116">
        <f t="shared" si="296"/>
        <v>0.2338</v>
      </c>
      <c r="I585" s="299">
        <f t="shared" si="297"/>
        <v>11.5</v>
      </c>
      <c r="J585" s="302">
        <f t="shared" si="298"/>
        <v>5596.75</v>
      </c>
      <c r="K585" s="302">
        <f t="shared" si="299"/>
        <v>6905.87</v>
      </c>
      <c r="L585" s="125"/>
      <c r="M585" s="125"/>
      <c r="N585" s="125"/>
      <c r="O585" s="125"/>
    </row>
    <row r="586" s="86" customFormat="1" ht="47.25" spans="1:15">
      <c r="A586" s="111" t="s">
        <v>71</v>
      </c>
      <c r="B586" s="112" t="s">
        <v>63</v>
      </c>
      <c r="C586" s="112">
        <v>97914</v>
      </c>
      <c r="D586" s="113" t="str">
        <f>VLOOKUP(C586,'[1]SINAPI-SICRO'!A:E,2,0)</f>
        <v>TRANSPORTE COM CAMINHÃO BASCULANTE DE 6 M³, EM VIA URBANA PAVIMENTADA, DMT ATÉ 30 KM (UNIDADE: M3XKM). AF_07/2020</v>
      </c>
      <c r="E586" s="112" t="str">
        <f>VLOOKUP(C586,'[1]SINAPI-SICRO'!A:E,3,0)</f>
        <v>M3 X KM</v>
      </c>
      <c r="F586" s="119">
        <v>4804.08</v>
      </c>
      <c r="G586" s="115">
        <f>VLOOKUP(C586,'[1]SINAPI-SICRO'!A:E,5,0)</f>
        <v>3.01</v>
      </c>
      <c r="H586" s="116">
        <f t="shared" si="296"/>
        <v>0.2338</v>
      </c>
      <c r="I586" s="299">
        <f t="shared" si="297"/>
        <v>3.71</v>
      </c>
      <c r="J586" s="302">
        <f t="shared" si="298"/>
        <v>14460.28</v>
      </c>
      <c r="K586" s="302">
        <f t="shared" si="299"/>
        <v>17823.14</v>
      </c>
      <c r="L586" s="125"/>
      <c r="M586" s="125"/>
      <c r="N586" s="125"/>
      <c r="O586" s="125"/>
    </row>
    <row r="587" s="86" customFormat="1" ht="31.5" spans="1:15">
      <c r="A587" s="111" t="s">
        <v>73</v>
      </c>
      <c r="B587" s="112" t="s">
        <v>53</v>
      </c>
      <c r="C587" s="112" t="s">
        <v>122</v>
      </c>
      <c r="D587" s="113" t="str">
        <f>VLOOKUP(C587,[1]COMPOSIÇÕES!B:G,2,0)</f>
        <v>GEOGRELHA UNIDIRECIONAL COM RESISTÊNCIA À TRAÇÃO DE 200 KN/M - FORNECIMENTO E INSTALAÇÃO</v>
      </c>
      <c r="E587" s="117" t="str">
        <f>VLOOKUP(C587,[1]COMPOSIÇÕES!B:G,3,0)</f>
        <v>M2</v>
      </c>
      <c r="F587" s="114">
        <v>990.48</v>
      </c>
      <c r="G587" s="115">
        <f>VLOOKUP(C587,[1]COMPOSIÇÕES!B:G,6,0)</f>
        <v>43.69</v>
      </c>
      <c r="H587" s="116">
        <f t="shared" si="296"/>
        <v>0.2338</v>
      </c>
      <c r="I587" s="299">
        <f t="shared" si="297"/>
        <v>53.9</v>
      </c>
      <c r="J587" s="302">
        <f t="shared" si="298"/>
        <v>43274.07</v>
      </c>
      <c r="K587" s="302">
        <f t="shared" si="299"/>
        <v>53386.87</v>
      </c>
      <c r="L587" s="125"/>
      <c r="M587" s="125"/>
      <c r="N587" s="125"/>
      <c r="O587" s="125"/>
    </row>
    <row r="588" s="86" customFormat="1" ht="15.75" spans="1:15">
      <c r="A588" s="283">
        <v>2</v>
      </c>
      <c r="B588" s="284"/>
      <c r="C588" s="283"/>
      <c r="D588" s="285" t="s">
        <v>78</v>
      </c>
      <c r="E588" s="283"/>
      <c r="F588" s="286"/>
      <c r="G588" s="287"/>
      <c r="H588" s="286"/>
      <c r="I588" s="287"/>
      <c r="J588" s="287"/>
      <c r="K588" s="287">
        <f>SUM(K589:K593)</f>
        <v>202935.72</v>
      </c>
      <c r="L588" s="125"/>
      <c r="M588" s="125"/>
      <c r="N588" s="125"/>
      <c r="O588" s="125"/>
    </row>
    <row r="589" s="86" customFormat="1" ht="31.5" spans="1:15">
      <c r="A589" s="111" t="s">
        <v>56</v>
      </c>
      <c r="B589" s="112" t="s">
        <v>63</v>
      </c>
      <c r="C589" s="112">
        <v>100576</v>
      </c>
      <c r="D589" s="113" t="str">
        <f>VLOOKUP(C589,'[1]SINAPI-SICRO'!A:E,2,0)</f>
        <v>REGULARIZAÇÃO E COMPACTAÇÃO DE SUBLEITO DE SOLO  PREDOMINANTEMENTE ARGILOSO. AF_11/2019</v>
      </c>
      <c r="E589" s="112" t="str">
        <f>VLOOKUP(C589,'[1]SINAPI-SICRO'!A:E,3,0)</f>
        <v>M2</v>
      </c>
      <c r="F589" s="119">
        <v>990.48</v>
      </c>
      <c r="G589" s="115">
        <f>VLOOKUP(C589,'[1]SINAPI-SICRO'!A:E,5,0)</f>
        <v>2.7</v>
      </c>
      <c r="H589" s="116">
        <f t="shared" ref="H589:H593" si="300">$K$11</f>
        <v>0.2338</v>
      </c>
      <c r="I589" s="299">
        <f t="shared" ref="I589:I593" si="301">ROUND((G589*H589)+G589,2)</f>
        <v>3.33</v>
      </c>
      <c r="J589" s="302">
        <f t="shared" ref="J589:J593" si="302">ROUND(F589*G589,2)</f>
        <v>2674.3</v>
      </c>
      <c r="K589" s="302">
        <f t="shared" ref="K589:K593" si="303">ROUND(F589*I589,2)</f>
        <v>3298.3</v>
      </c>
      <c r="L589" s="125"/>
      <c r="M589" s="125"/>
      <c r="N589" s="125"/>
      <c r="O589" s="125"/>
    </row>
    <row r="590" s="86" customFormat="1" ht="47.25" spans="1:15">
      <c r="A590" s="111" t="s">
        <v>58</v>
      </c>
      <c r="B590" s="112" t="s">
        <v>53</v>
      </c>
      <c r="C590" s="112" t="s">
        <v>150</v>
      </c>
      <c r="D590" s="113" t="str">
        <f>VLOOKUP(C590,[1]COMPOSIÇÕES!B:G,2,0)</f>
        <v>EXECUÇÃO E COMPACTAÇÃO DE BASE COM BRITA GRADUADA SIMPLES (MISTURA NA PISTA) - INCLUSIVE CARGA, TRANSPORTE E MATERIAL</v>
      </c>
      <c r="E590" s="117" t="str">
        <f>VLOOKUP(C590,[1]COMPOSIÇÕES!B:G,3,0)</f>
        <v>M3</v>
      </c>
      <c r="F590" s="114">
        <v>198.09</v>
      </c>
      <c r="G590" s="115">
        <f>VLOOKUP(C590,[1]COMPOSIÇÕES!B:G,6,0)</f>
        <v>219.63</v>
      </c>
      <c r="H590" s="116">
        <f t="shared" si="300"/>
        <v>0.2338</v>
      </c>
      <c r="I590" s="299">
        <f t="shared" si="301"/>
        <v>270.98</v>
      </c>
      <c r="J590" s="302">
        <f t="shared" si="302"/>
        <v>43506.51</v>
      </c>
      <c r="K590" s="302">
        <f t="shared" si="303"/>
        <v>53678.43</v>
      </c>
      <c r="L590" s="125"/>
      <c r="M590" s="125"/>
      <c r="N590" s="125"/>
      <c r="O590" s="125"/>
    </row>
    <row r="591" s="86" customFormat="1" ht="47.25" spans="1:15">
      <c r="A591" s="111" t="s">
        <v>60</v>
      </c>
      <c r="B591" s="112" t="s">
        <v>53</v>
      </c>
      <c r="C591" s="112">
        <v>92398</v>
      </c>
      <c r="D591" s="113" t="str">
        <f>VLOOKUP(C591,'[1]SINAPI-SICRO'!A:E,2,0)</f>
        <v>EXECUÇÃO DE PAVIMENTO EM PISO INTERTRAVADO, COM BLOCO RETANGULAR COR NATURAL DE 20 X 10 CM, ESPESSURA 8 CM. AF_10/2022</v>
      </c>
      <c r="E591" s="112" t="str">
        <f>VLOOKUP(C591,'[1]SINAPI-SICRO'!A:E,3,0)</f>
        <v>M2</v>
      </c>
      <c r="F591" s="114">
        <v>990.48</v>
      </c>
      <c r="G591" s="115">
        <f>VLOOKUP(C591,'[1]SINAPI-SICRO'!A:E,5,0)</f>
        <v>76.35</v>
      </c>
      <c r="H591" s="116">
        <f t="shared" si="300"/>
        <v>0.2338</v>
      </c>
      <c r="I591" s="299">
        <f t="shared" si="301"/>
        <v>94.2</v>
      </c>
      <c r="J591" s="302">
        <f t="shared" si="302"/>
        <v>75623.15</v>
      </c>
      <c r="K591" s="302">
        <f t="shared" si="303"/>
        <v>93303.22</v>
      </c>
      <c r="L591" s="125"/>
      <c r="M591" s="125"/>
      <c r="N591" s="125"/>
      <c r="O591" s="125"/>
    </row>
    <row r="592" s="86" customFormat="1" ht="78.75" spans="1:15">
      <c r="A592" s="111" t="s">
        <v>62</v>
      </c>
      <c r="B592" s="112" t="s">
        <v>63</v>
      </c>
      <c r="C592" s="112">
        <v>94273</v>
      </c>
      <c r="D592" s="113" t="str">
        <f>VLOOKUP(C592,'[1]SINAPI-SICRO'!A:E,2,0)</f>
        <v>ASSENTAMENTO DE GUIA (MEIO-FIO) EM TRECHO RETO, CONFECCIONADA EM CONCRETO PRÉ-FABRICADO, DIMENSÕES 100X15X13X30 CM (COMPRIMENTO X BASE INFERIOR X BASE SUPERIOR X ALTURA), PARA VIAS URBANAS (USO VIÁRIO). AF_06/2016</v>
      </c>
      <c r="E592" s="112" t="str">
        <f>VLOOKUP(C592,'[1]SINAPI-SICRO'!A:E,3,0)</f>
        <v>M</v>
      </c>
      <c r="F592" s="119">
        <v>330.42</v>
      </c>
      <c r="G592" s="115">
        <f>VLOOKUP(C592,'[1]SINAPI-SICRO'!A:E,5,0)</f>
        <v>59.55</v>
      </c>
      <c r="H592" s="116">
        <f t="shared" si="300"/>
        <v>0.2338</v>
      </c>
      <c r="I592" s="299">
        <f t="shared" si="301"/>
        <v>73.47</v>
      </c>
      <c r="J592" s="302">
        <f t="shared" si="302"/>
        <v>19676.51</v>
      </c>
      <c r="K592" s="302">
        <f t="shared" si="303"/>
        <v>24275.96</v>
      </c>
      <c r="L592" s="125"/>
      <c r="M592" s="125"/>
      <c r="N592" s="125"/>
      <c r="O592" s="125"/>
    </row>
    <row r="593" s="86" customFormat="1" ht="63" spans="1:15">
      <c r="A593" s="111" t="s">
        <v>64</v>
      </c>
      <c r="B593" s="112" t="s">
        <v>53</v>
      </c>
      <c r="C593" s="118" t="s">
        <v>118</v>
      </c>
      <c r="D593" s="113" t="str">
        <f>VLOOKUP(C593,[1]COMPOSIÇÕES!B:G,2,0)</f>
        <v>ASSENTAMENTO DE MEIO-FIO CONFECCIONADO EM CONCRETO PRÉ-FABRICADO (100X15X13X30 CM) COM LINHA D'ÁGUA DE CONCRETO USINADO, MOLDADA IN LOCO</v>
      </c>
      <c r="E593" s="117" t="str">
        <f>VLOOKUP(C593,[1]COMPOSIÇÕES!B:G,3,0)</f>
        <v>M</v>
      </c>
      <c r="F593" s="114">
        <v>198.1</v>
      </c>
      <c r="G593" s="115">
        <f>VLOOKUP(C593,[1]COMPOSIÇÕES!B:G,6,0)</f>
        <v>116.11</v>
      </c>
      <c r="H593" s="116">
        <f t="shared" si="300"/>
        <v>0.2338</v>
      </c>
      <c r="I593" s="299">
        <f t="shared" si="301"/>
        <v>143.26</v>
      </c>
      <c r="J593" s="302">
        <f t="shared" si="302"/>
        <v>23001.39</v>
      </c>
      <c r="K593" s="302">
        <f t="shared" si="303"/>
        <v>28379.81</v>
      </c>
      <c r="L593" s="125"/>
      <c r="M593" s="125"/>
      <c r="N593" s="125"/>
      <c r="O593" s="125"/>
    </row>
    <row r="594" s="86" customFormat="1" ht="15.75" spans="1:15">
      <c r="A594" s="283">
        <v>3</v>
      </c>
      <c r="B594" s="284"/>
      <c r="C594" s="283"/>
      <c r="D594" s="285" t="s">
        <v>96</v>
      </c>
      <c r="E594" s="283"/>
      <c r="F594" s="286"/>
      <c r="G594" s="287"/>
      <c r="H594" s="286"/>
      <c r="I594" s="287"/>
      <c r="J594" s="287"/>
      <c r="K594" s="287">
        <f>SUM(K595:K597)</f>
        <v>8759.04</v>
      </c>
      <c r="L594" s="125"/>
      <c r="M594" s="125"/>
      <c r="N594" s="125"/>
      <c r="O594" s="125"/>
    </row>
    <row r="595" s="86" customFormat="1" ht="31.5" spans="1:15">
      <c r="A595" s="111" t="s">
        <v>79</v>
      </c>
      <c r="B595" s="112" t="s">
        <v>53</v>
      </c>
      <c r="C595" s="112" t="s">
        <v>98</v>
      </c>
      <c r="D595" s="113" t="str">
        <f>VLOOKUP(C595,[1]COMPOSIÇÕES!B:G,2,0)</f>
        <v>PLACA ESMALTADA PARA IDENTIFICAÇÃO DE RUA, DIMENSÕES 45X25CM - FORNECIMENTO E INSTALAÇÃO</v>
      </c>
      <c r="E595" s="117" t="str">
        <f>VLOOKUP(C595,[1]COMPOSIÇÕES!B:G,3,0)</f>
        <v>UND</v>
      </c>
      <c r="F595" s="120">
        <v>2</v>
      </c>
      <c r="G595" s="115">
        <f>VLOOKUP(C595,[1]COMPOSIÇÕES!B:G,6,0)</f>
        <v>92.33</v>
      </c>
      <c r="H595" s="116">
        <f t="shared" ref="H595:H597" si="304">$K$11</f>
        <v>0.2338</v>
      </c>
      <c r="I595" s="115">
        <f t="shared" ref="I595:I597" si="305">ROUND((G595*H595)+G595,2)</f>
        <v>113.92</v>
      </c>
      <c r="J595" s="298">
        <f t="shared" ref="J595:J597" si="306">ROUND(F595*G595,2)</f>
        <v>184.66</v>
      </c>
      <c r="K595" s="302">
        <f t="shared" ref="K595:K597" si="307">ROUND(F595*I595,2)</f>
        <v>227.84</v>
      </c>
      <c r="L595" s="125"/>
      <c r="M595" s="125"/>
      <c r="N595" s="125"/>
      <c r="O595" s="125"/>
    </row>
    <row r="596" s="86" customFormat="1" ht="31.5" spans="1:15">
      <c r="A596" s="111" t="s">
        <v>81</v>
      </c>
      <c r="B596" s="112" t="s">
        <v>53</v>
      </c>
      <c r="C596" s="112" t="s">
        <v>100</v>
      </c>
      <c r="D596" s="113" t="str">
        <f>VLOOKUP(C596,[1]COMPOSIÇÕES!B:G,2,0)</f>
        <v>PLACA DE REGULAMENTAÇÃO COM PINTURA REFLETIVA L = 0,25 M - FORNECIMENTO E INSTALAÇÃO</v>
      </c>
      <c r="E596" s="117" t="str">
        <f>VLOOKUP(C596,[1]COMPOSIÇÕES!B:G,3,0)</f>
        <v>UND</v>
      </c>
      <c r="F596" s="120">
        <v>10</v>
      </c>
      <c r="G596" s="115">
        <f>VLOOKUP(C596,[1]COMPOSIÇÕES!B:G,6,0)</f>
        <v>189.33</v>
      </c>
      <c r="H596" s="116">
        <f t="shared" si="304"/>
        <v>0.2338</v>
      </c>
      <c r="I596" s="115">
        <f t="shared" si="305"/>
        <v>233.6</v>
      </c>
      <c r="J596" s="298">
        <f t="shared" si="306"/>
        <v>1893.3</v>
      </c>
      <c r="K596" s="302">
        <f t="shared" si="307"/>
        <v>2336</v>
      </c>
      <c r="L596" s="125"/>
      <c r="M596" s="125"/>
      <c r="N596" s="125"/>
      <c r="O596" s="125"/>
    </row>
    <row r="597" s="86" customFormat="1" ht="47.25" spans="1:15">
      <c r="A597" s="111" t="s">
        <v>83</v>
      </c>
      <c r="B597" s="112" t="s">
        <v>53</v>
      </c>
      <c r="C597" s="112" t="s">
        <v>104</v>
      </c>
      <c r="D597" s="113" t="str">
        <f>VLOOKUP(C597,[1]COMPOSIÇÕES!B:G,2,0)</f>
        <v>SUPORTE METÁLICO COM TUBO DE AÇO GALVANIZADO DN 50MM PARA PLACA DE SINALIZAÇÃO - FORNECIMENTO E INSTALAÇÃO</v>
      </c>
      <c r="E597" s="117" t="str">
        <f>VLOOKUP(C597,[1]COMPOSIÇÕES!B:G,3,0)</f>
        <v>UND</v>
      </c>
      <c r="F597" s="120">
        <v>20</v>
      </c>
      <c r="G597" s="115">
        <f>VLOOKUP(C597,[1]COMPOSIÇÕES!B:G,6,0)</f>
        <v>251.06</v>
      </c>
      <c r="H597" s="116">
        <f t="shared" si="304"/>
        <v>0.2338</v>
      </c>
      <c r="I597" s="299">
        <f t="shared" si="305"/>
        <v>309.76</v>
      </c>
      <c r="J597" s="302">
        <f t="shared" si="306"/>
        <v>5021.2</v>
      </c>
      <c r="K597" s="302">
        <f t="shared" si="307"/>
        <v>6195.2</v>
      </c>
      <c r="L597" s="125"/>
      <c r="M597" s="125"/>
      <c r="N597" s="125"/>
      <c r="O597" s="125"/>
    </row>
    <row r="598" s="86" customFormat="1" ht="15.75" spans="1:15">
      <c r="A598" s="283">
        <v>4</v>
      </c>
      <c r="B598" s="284"/>
      <c r="C598" s="283"/>
      <c r="D598" s="285" t="s">
        <v>105</v>
      </c>
      <c r="E598" s="283"/>
      <c r="F598" s="286"/>
      <c r="G598" s="287"/>
      <c r="H598" s="286"/>
      <c r="I598" s="287"/>
      <c r="J598" s="287"/>
      <c r="K598" s="287">
        <f>SUM(K599:K601)</f>
        <v>100032.87</v>
      </c>
      <c r="L598" s="125"/>
      <c r="M598" s="125"/>
      <c r="N598" s="125"/>
      <c r="O598" s="125"/>
    </row>
    <row r="599" s="86" customFormat="1" ht="63" spans="1:15">
      <c r="A599" s="111" t="s">
        <v>91</v>
      </c>
      <c r="B599" s="112" t="s">
        <v>63</v>
      </c>
      <c r="C599" s="112">
        <v>94994</v>
      </c>
      <c r="D599" s="113" t="str">
        <f>VLOOKUP(C599,'[1]SINAPI-SICRO'!A:E,2,0)</f>
        <v>EXECUÇÃO DE PASSEIO (CALÇADA) OU PISO DE CONCRETO COM CONCRETO MOLDADO IN LOCO, FEITO EM OBRA, ACABAMENTO CONVENCIONAL, ESPESSURA 8 CM, ARMADO. AF_08/2022</v>
      </c>
      <c r="E599" s="112" t="str">
        <f>VLOOKUP(C599,'[1]SINAPI-SICRO'!A:E,3,0)</f>
        <v>M2</v>
      </c>
      <c r="F599" s="119">
        <v>342.59</v>
      </c>
      <c r="G599" s="115">
        <f>VLOOKUP(C599,'[1]SINAPI-SICRO'!A:E,5,0)</f>
        <v>94.13</v>
      </c>
      <c r="H599" s="116">
        <f t="shared" ref="H599:H601" si="308">$K$11</f>
        <v>0.2338</v>
      </c>
      <c r="I599" s="299">
        <f t="shared" ref="I599:I601" si="309">ROUND((G599*H599)+G599,2)</f>
        <v>116.14</v>
      </c>
      <c r="J599" s="302">
        <f t="shared" ref="J599:J601" si="310">ROUND(F599*G599,2)</f>
        <v>32248</v>
      </c>
      <c r="K599" s="302">
        <f t="shared" ref="K599:K601" si="311">ROUND(F599*I599,2)</f>
        <v>39788.4</v>
      </c>
      <c r="L599" s="125"/>
      <c r="M599" s="125"/>
      <c r="N599" s="125"/>
      <c r="O599" s="125"/>
    </row>
    <row r="600" s="86" customFormat="1" ht="78.75" spans="1:15">
      <c r="A600" s="111" t="s">
        <v>92</v>
      </c>
      <c r="B600" s="112" t="s">
        <v>53</v>
      </c>
      <c r="C600" s="112" t="s">
        <v>157</v>
      </c>
      <c r="D600" s="113" t="str">
        <f>VLOOKUP(C600,[1]COMPOSIÇÕES!B:G,2,0)</f>
        <v>RAMPA PARA ACESSO DE P.N.E. EM CONCRETO Fck = 20MPa, DESEMPOLADA, COM PISO EM LAJOTA PRÉ-MOLDADA EM CONCRETO COLORIDO NA COR AMARELA PARA SINALIZAÇÃO TÁTIL DE ALERTA  (COMPRIMENTO 8,00 M X LARGURA 1,20 M)</v>
      </c>
      <c r="E600" s="117" t="str">
        <f>VLOOKUP(C600,[1]COMPOSIÇÕES!B:G,3,0)</f>
        <v>UND</v>
      </c>
      <c r="F600" s="120">
        <v>6</v>
      </c>
      <c r="G600" s="115">
        <f>VLOOKUP(C600,[1]COMPOSIÇÕES!B:G,6,0)</f>
        <v>522.02</v>
      </c>
      <c r="H600" s="116">
        <f t="shared" si="308"/>
        <v>0.2338</v>
      </c>
      <c r="I600" s="299">
        <f t="shared" si="309"/>
        <v>644.07</v>
      </c>
      <c r="J600" s="302">
        <f t="shared" si="310"/>
        <v>3132.12</v>
      </c>
      <c r="K600" s="302">
        <f t="shared" si="311"/>
        <v>3864.42</v>
      </c>
      <c r="L600" s="125"/>
      <c r="M600" s="125"/>
      <c r="N600" s="125"/>
      <c r="O600" s="125"/>
    </row>
    <row r="601" s="86" customFormat="1" ht="31.5" spans="1:15">
      <c r="A601" s="111" t="s">
        <v>94</v>
      </c>
      <c r="B601" s="112" t="s">
        <v>63</v>
      </c>
      <c r="C601" s="112">
        <v>101094</v>
      </c>
      <c r="D601" s="113" t="str">
        <f>VLOOKUP(C601,'[1]SINAPI-SICRO'!A:E,2,0)</f>
        <v>PISO PODOTÁTIL DE ALERTA OU DIRECIONAL, DE BORRACHA, ASSENTADO SOBRE ARGAMASSA. AF_05/2020</v>
      </c>
      <c r="E601" s="112" t="str">
        <f>VLOOKUP(C601,'[1]SINAPI-SICRO'!A:E,3,0)</f>
        <v>M</v>
      </c>
      <c r="F601" s="119">
        <v>237.17</v>
      </c>
      <c r="G601" s="115">
        <f>VLOOKUP(C601,'[1]SINAPI-SICRO'!A:E,5,0)</f>
        <v>192.67</v>
      </c>
      <c r="H601" s="116">
        <f t="shared" si="308"/>
        <v>0.2338</v>
      </c>
      <c r="I601" s="299">
        <f t="shared" si="309"/>
        <v>237.72</v>
      </c>
      <c r="J601" s="302">
        <f t="shared" si="310"/>
        <v>45695.54</v>
      </c>
      <c r="K601" s="302">
        <f t="shared" si="311"/>
        <v>56380.05</v>
      </c>
      <c r="L601" s="125"/>
      <c r="M601" s="125"/>
      <c r="N601" s="125"/>
      <c r="O601" s="125"/>
    </row>
    <row r="602" s="86" customFormat="1" ht="15.75" spans="1:15">
      <c r="A602" s="283">
        <v>5</v>
      </c>
      <c r="B602" s="284"/>
      <c r="C602" s="283"/>
      <c r="D602" s="285" t="s">
        <v>77</v>
      </c>
      <c r="E602" s="283"/>
      <c r="F602" s="286"/>
      <c r="G602" s="287"/>
      <c r="H602" s="286"/>
      <c r="I602" s="287"/>
      <c r="J602" s="287"/>
      <c r="K602" s="287">
        <f>SUM(K603:K617)</f>
        <v>44533.92</v>
      </c>
      <c r="L602" s="125"/>
      <c r="M602" s="125"/>
      <c r="N602" s="125"/>
      <c r="O602" s="125"/>
    </row>
    <row r="603" s="86" customFormat="1" ht="47.25" spans="1:15">
      <c r="A603" s="111" t="s">
        <v>97</v>
      </c>
      <c r="B603" s="112" t="s">
        <v>53</v>
      </c>
      <c r="C603" s="112" t="s">
        <v>191</v>
      </c>
      <c r="D603" s="113" t="str">
        <f>VLOOKUP(C603,[1]COMPOSIÇÕES!B:G,2,0)</f>
        <v>DEMOLIÇÃO DE TUBO DE CONCRETO SIMPLES OU ARMADO D=0,80M, SEM REAPROVEITAMENTO, EXCLUSIVE ESCAVAÇÃO</v>
      </c>
      <c r="E603" s="117" t="str">
        <f>VLOOKUP(C603,[1]COMPOSIÇÕES!B:G,3,0)</f>
        <v>M</v>
      </c>
      <c r="F603" s="120">
        <v>165.08</v>
      </c>
      <c r="G603" s="115">
        <f>VLOOKUP(C603,[1]COMPOSIÇÕES!B:G,6,0)</f>
        <v>74.48</v>
      </c>
      <c r="H603" s="116">
        <f t="shared" ref="H603:H617" si="312">$K$11</f>
        <v>0.2338</v>
      </c>
      <c r="I603" s="299">
        <f t="shared" ref="I603:I617" si="313">ROUND((G603*H603)+G603,2)</f>
        <v>91.89</v>
      </c>
      <c r="J603" s="302">
        <f t="shared" ref="J603:J617" si="314">ROUND(F603*G603,2)</f>
        <v>12295.16</v>
      </c>
      <c r="K603" s="302">
        <f t="shared" ref="K603:K617" si="315">ROUND(F603*I603,2)</f>
        <v>15169.2</v>
      </c>
      <c r="L603" s="125"/>
      <c r="M603" s="125"/>
      <c r="N603" s="125"/>
      <c r="O603" s="125"/>
    </row>
    <row r="604" s="86" customFormat="1" ht="31.5" spans="1:15">
      <c r="A604" s="111" t="s">
        <v>99</v>
      </c>
      <c r="B604" s="112" t="s">
        <v>53</v>
      </c>
      <c r="C604" s="112" t="s">
        <v>192</v>
      </c>
      <c r="D604" s="113" t="str">
        <f>VLOOKUP(C604,[1]COMPOSIÇÕES!B:G,2,0)</f>
        <v>TAPUME DE PROTEÇÃO EM TELA DE POLIETILENO H=1,20 COM BLOCO DE CONCRETO</v>
      </c>
      <c r="E604" s="117" t="str">
        <f>VLOOKUP(C604,[1]COMPOSIÇÕES!B:G,3,0)</f>
        <v>M</v>
      </c>
      <c r="F604" s="120">
        <v>50</v>
      </c>
      <c r="G604" s="115">
        <f>VLOOKUP(C604,[1]COMPOSIÇÕES!B:G,6,0)</f>
        <v>36.03</v>
      </c>
      <c r="H604" s="116">
        <f t="shared" si="312"/>
        <v>0.2338</v>
      </c>
      <c r="I604" s="299">
        <f t="shared" si="313"/>
        <v>44.45</v>
      </c>
      <c r="J604" s="302">
        <f t="shared" si="314"/>
        <v>1801.5</v>
      </c>
      <c r="K604" s="302">
        <f t="shared" si="315"/>
        <v>2222.5</v>
      </c>
      <c r="L604" s="125"/>
      <c r="M604" s="125"/>
      <c r="N604" s="125"/>
      <c r="O604" s="125"/>
    </row>
    <row r="605" s="86" customFormat="1" ht="78.75" spans="1:15">
      <c r="A605" s="111" t="s">
        <v>101</v>
      </c>
      <c r="B605" s="112" t="s">
        <v>63</v>
      </c>
      <c r="C605" s="112">
        <v>92210</v>
      </c>
      <c r="D605" s="113" t="str">
        <f>VLOOKUP(C605,'[1]SINAPI-SICRO'!A:E,2,0)</f>
        <v>TUBO DE CONCRETO PARA REDES COLETORAS DE ÁGUAS PLUVIAIS, DIÂMETRO DE 400 MM, JUNTA RÍGIDA, INSTALADO EM LOCAL COM BAIXO NÍVEL DE INTERFERÊNCIAS - FORNECIMENTO E ASSENTAMENTO. AF_12/2015</v>
      </c>
      <c r="E605" s="112" t="str">
        <f>VLOOKUP(C605,'[1]SINAPI-SICRO'!A:E,3,0)</f>
        <v>M</v>
      </c>
      <c r="F605" s="119">
        <v>12</v>
      </c>
      <c r="G605" s="115">
        <f>VLOOKUP(C605,'[1]SINAPI-SICRO'!A:E,5,0)</f>
        <v>148.92</v>
      </c>
      <c r="H605" s="116">
        <f t="shared" si="312"/>
        <v>0.2338</v>
      </c>
      <c r="I605" s="299">
        <f t="shared" si="313"/>
        <v>183.74</v>
      </c>
      <c r="J605" s="302">
        <f t="shared" si="314"/>
        <v>1787.04</v>
      </c>
      <c r="K605" s="302">
        <f t="shared" si="315"/>
        <v>2204.88</v>
      </c>
      <c r="L605" s="125"/>
      <c r="M605" s="125"/>
      <c r="N605" s="125"/>
      <c r="O605" s="125"/>
    </row>
    <row r="606" s="86" customFormat="1" ht="78.75" spans="1:15">
      <c r="A606" s="111" t="s">
        <v>103</v>
      </c>
      <c r="B606" s="112" t="s">
        <v>63</v>
      </c>
      <c r="C606" s="112">
        <v>92214</v>
      </c>
      <c r="D606" s="113" t="str">
        <f>VLOOKUP(C606,'[1]SINAPI-SICRO'!A:E,2,0)</f>
        <v>TUBO DE CONCRETO PARA REDES COLETORAS DE ÁGUAS PLUVIAIS, DIÂMETRO DE 800 MM, JUNTA RÍGIDA, INSTALADO EM LOCAL COM BAIXO NÍVEL DE INTERFERÊNCIAS - FORNECIMENTO E ASSENTAMENTO. AF_12/2015</v>
      </c>
      <c r="E606" s="112" t="str">
        <f>VLOOKUP(C606,'[1]SINAPI-SICRO'!A:E,3,0)</f>
        <v>M</v>
      </c>
      <c r="F606" s="119">
        <v>5</v>
      </c>
      <c r="G606" s="115">
        <f>VLOOKUP(C606,'[1]SINAPI-SICRO'!A:E,5,0)</f>
        <v>408.41</v>
      </c>
      <c r="H606" s="116">
        <f t="shared" si="312"/>
        <v>0.2338</v>
      </c>
      <c r="I606" s="299">
        <f t="shared" si="313"/>
        <v>503.9</v>
      </c>
      <c r="J606" s="302">
        <f t="shared" si="314"/>
        <v>2042.05</v>
      </c>
      <c r="K606" s="302">
        <f t="shared" si="315"/>
        <v>2519.5</v>
      </c>
      <c r="L606" s="125"/>
      <c r="M606" s="125"/>
      <c r="N606" s="125"/>
      <c r="O606" s="125"/>
    </row>
    <row r="607" s="86" customFormat="1" ht="47.25" spans="1:15">
      <c r="A607" s="111" t="s">
        <v>138</v>
      </c>
      <c r="B607" s="112" t="s">
        <v>63</v>
      </c>
      <c r="C607" s="112">
        <v>97956</v>
      </c>
      <c r="D607" s="113" t="str">
        <f>VLOOKUP(C607,'[1]SINAPI-SICRO'!A:E,2,0)</f>
        <v>CAIXA PARA BOCA DE LOBO SIMPLES RETANGULAR, EM ALVENARIA COM BLOCOS DE CONCRETO, DIMENSÕES INTERNAS: 0,6X1X1,2 M. AF_12/2020</v>
      </c>
      <c r="E607" s="112" t="str">
        <f>VLOOKUP(C607,'[1]SINAPI-SICRO'!A:E,3,0)</f>
        <v>UND</v>
      </c>
      <c r="F607" s="119">
        <v>2</v>
      </c>
      <c r="G607" s="115">
        <f>VLOOKUP(C607,'[1]SINAPI-SICRO'!A:E,5,0)</f>
        <v>1432.84</v>
      </c>
      <c r="H607" s="116">
        <f t="shared" si="312"/>
        <v>0.2338</v>
      </c>
      <c r="I607" s="299">
        <f t="shared" si="313"/>
        <v>1767.84</v>
      </c>
      <c r="J607" s="302">
        <f t="shared" si="314"/>
        <v>2865.68</v>
      </c>
      <c r="K607" s="302">
        <f t="shared" si="315"/>
        <v>3535.68</v>
      </c>
      <c r="L607" s="125"/>
      <c r="M607" s="125"/>
      <c r="N607" s="125"/>
      <c r="O607" s="125"/>
    </row>
    <row r="608" s="86" customFormat="1" ht="94.5" spans="1:15">
      <c r="A608" s="111" t="s">
        <v>193</v>
      </c>
      <c r="B608" s="112" t="s">
        <v>63</v>
      </c>
      <c r="C608" s="112">
        <v>90108</v>
      </c>
      <c r="D608" s="113" t="str">
        <f>VLOOKUP(C608,'[1]SINAPI-SICRO'!A:E,2,0)</f>
        <v>ESCAVAÇÃO MECANIZADA DE VALA COM PROFUNDIDADE MAIOR QUE 1,5 M ATÉ 3,0 M (MÉDIA MONTANTE E JUSANTE/UMA COMPOSIÇÃO POR TRECHO), RETROESCAV (0,26 M3), LARGURA DE 0,8 M A 1,5 M, EM SOLO DE 1A CATEGORIA, LOCAIS COM BAIXO NÍVEL DE INTERFERÊNCIA. AF_02/2021</v>
      </c>
      <c r="E608" s="112" t="str">
        <f>VLOOKUP(C608,'[1]SINAPI-SICRO'!A:E,3,0)</f>
        <v>M3</v>
      </c>
      <c r="F608" s="119">
        <v>10.88</v>
      </c>
      <c r="G608" s="115">
        <f>VLOOKUP(C608,'[1]SINAPI-SICRO'!A:E,5,0)</f>
        <v>7.38</v>
      </c>
      <c r="H608" s="116">
        <f t="shared" si="312"/>
        <v>0.2338</v>
      </c>
      <c r="I608" s="299">
        <f t="shared" si="313"/>
        <v>9.11</v>
      </c>
      <c r="J608" s="302">
        <f t="shared" si="314"/>
        <v>80.29</v>
      </c>
      <c r="K608" s="302">
        <f t="shared" si="315"/>
        <v>99.12</v>
      </c>
      <c r="L608" s="125"/>
      <c r="M608" s="125"/>
      <c r="N608" s="125"/>
      <c r="O608" s="125"/>
    </row>
    <row r="609" s="86" customFormat="1" ht="31.5" spans="1:15">
      <c r="A609" s="111" t="s">
        <v>194</v>
      </c>
      <c r="B609" s="112" t="s">
        <v>63</v>
      </c>
      <c r="C609" s="112">
        <v>93358</v>
      </c>
      <c r="D609" s="113" t="str">
        <f>VLOOKUP(C609,'[1]SINAPI-SICRO'!A:E,2,0)</f>
        <v>ESCAVAÇÃO MANUAL DE VALA COM PROFUNDIDADE MENOR OU IGUAL A 1,30 M. AF_02/2021</v>
      </c>
      <c r="E609" s="112" t="str">
        <f>VLOOKUP(C609,'[1]SINAPI-SICRO'!A:E,3,0)</f>
        <v>M3</v>
      </c>
      <c r="F609" s="119">
        <v>12.15</v>
      </c>
      <c r="G609" s="115">
        <f>VLOOKUP(C609,'[1]SINAPI-SICRO'!A:E,5,0)</f>
        <v>84.18</v>
      </c>
      <c r="H609" s="116">
        <f t="shared" si="312"/>
        <v>0.2338</v>
      </c>
      <c r="I609" s="299">
        <f t="shared" si="313"/>
        <v>103.86</v>
      </c>
      <c r="J609" s="302">
        <f t="shared" si="314"/>
        <v>1022.79</v>
      </c>
      <c r="K609" s="302">
        <f t="shared" si="315"/>
        <v>1261.9</v>
      </c>
      <c r="L609" s="125"/>
      <c r="M609" s="125"/>
      <c r="N609" s="125"/>
      <c r="O609" s="125"/>
    </row>
    <row r="610" s="86" customFormat="1" ht="94.5" spans="1:15">
      <c r="A610" s="111" t="s">
        <v>195</v>
      </c>
      <c r="B610" s="112" t="s">
        <v>63</v>
      </c>
      <c r="C610" s="112">
        <v>93368</v>
      </c>
      <c r="D610" s="113" t="str">
        <f>VLOOKUP(C610,'[1]SINAPI-SICRO'!A:E,2,0)</f>
        <v>REATERRO MECANIZADO DE VALA COM ESCAVADEIRA HIDRÁULICA (CAPACIDADE DA CAÇAMBA: 0,8 M³/POTÊNCIA: 111 HP), LARGURA ATÉ 1,5 M, PROFUNDIDADE DE 1,5 A 3,0 M, COM SOLO (SEM SUBSTITUIÇÃO) DE 1ª CATEGORIA, COM COMPACTADOR DE SOLOS DE PERCUSSÃO. AF_08/2023</v>
      </c>
      <c r="E610" s="112" t="str">
        <f>VLOOKUP(C610,'[1]SINAPI-SICRO'!A:E,3,0)</f>
        <v>M3</v>
      </c>
      <c r="F610" s="119">
        <v>8.89</v>
      </c>
      <c r="G610" s="115">
        <f>VLOOKUP(C610,'[1]SINAPI-SICRO'!A:E,5,0)</f>
        <v>21.71</v>
      </c>
      <c r="H610" s="116">
        <f t="shared" si="312"/>
        <v>0.2338</v>
      </c>
      <c r="I610" s="299">
        <f t="shared" si="313"/>
        <v>26.79</v>
      </c>
      <c r="J610" s="302">
        <f t="shared" si="314"/>
        <v>193</v>
      </c>
      <c r="K610" s="302">
        <f t="shared" si="315"/>
        <v>238.16</v>
      </c>
      <c r="L610" s="125"/>
      <c r="M610" s="125"/>
      <c r="N610" s="125"/>
      <c r="O610" s="125"/>
    </row>
    <row r="611" s="86" customFormat="1" ht="31.5" spans="1:15">
      <c r="A611" s="111" t="s">
        <v>196</v>
      </c>
      <c r="B611" s="112" t="s">
        <v>63</v>
      </c>
      <c r="C611" s="112">
        <v>104737</v>
      </c>
      <c r="D611" s="113" t="str">
        <f>VLOOKUP(C611,'[1]SINAPI-SICRO'!A:E,2,0)</f>
        <v>REATERRO MANUAL DE VALAS, COM PLACA VIBRATÓRIA. AF_08/2023</v>
      </c>
      <c r="E611" s="112" t="str">
        <f>VLOOKUP(C611,'[1]SINAPI-SICRO'!A:E,3,0)</f>
        <v>M3</v>
      </c>
      <c r="F611" s="119">
        <v>7.04</v>
      </c>
      <c r="G611" s="115">
        <f>VLOOKUP(C611,'[1]SINAPI-SICRO'!A:E,5,0)</f>
        <v>21.44</v>
      </c>
      <c r="H611" s="116">
        <f t="shared" si="312"/>
        <v>0.2338</v>
      </c>
      <c r="I611" s="299">
        <f t="shared" si="313"/>
        <v>26.45</v>
      </c>
      <c r="J611" s="302">
        <f t="shared" si="314"/>
        <v>150.94</v>
      </c>
      <c r="K611" s="302">
        <f t="shared" si="315"/>
        <v>186.21</v>
      </c>
      <c r="L611" s="125"/>
      <c r="M611" s="125"/>
      <c r="N611" s="125"/>
      <c r="O611" s="125"/>
    </row>
    <row r="612" s="86" customFormat="1" ht="63" spans="1:15">
      <c r="A612" s="111" t="s">
        <v>197</v>
      </c>
      <c r="B612" s="112" t="s">
        <v>63</v>
      </c>
      <c r="C612" s="112">
        <v>100974</v>
      </c>
      <c r="D612" s="113" t="str">
        <f>VLOOKUP(C612,'[1]SINAPI-SICRO'!A:E,2,0)</f>
        <v>CARGA, MANOBRA E DESCARGA DE SOLOS E MATERIAIS GRANULARES EM CAMINHÃO BASCULANTE 10 M³ - CARGA COM PÁ CARREGADEIRA (CAÇAMBA DE 1,7 A 2,8 M³ / 128 HP) E DESCARGA LIVRE (UNIDADE: M3). AF_07/2020</v>
      </c>
      <c r="E612" s="112" t="str">
        <f>VLOOKUP(C612,'[1]SINAPI-SICRO'!A:E,3,0)</f>
        <v>M3</v>
      </c>
      <c r="F612" s="119">
        <v>8.51</v>
      </c>
      <c r="G612" s="115">
        <f>VLOOKUP(C612,'[1]SINAPI-SICRO'!A:E,5,0)</f>
        <v>9.02</v>
      </c>
      <c r="H612" s="116">
        <f t="shared" si="312"/>
        <v>0.2338</v>
      </c>
      <c r="I612" s="299">
        <f t="shared" si="313"/>
        <v>11.13</v>
      </c>
      <c r="J612" s="302">
        <f t="shared" si="314"/>
        <v>76.76</v>
      </c>
      <c r="K612" s="302">
        <f t="shared" si="315"/>
        <v>94.72</v>
      </c>
      <c r="L612" s="125"/>
      <c r="M612" s="125"/>
      <c r="N612" s="125"/>
      <c r="O612" s="125"/>
    </row>
    <row r="613" s="86" customFormat="1" ht="47.25" spans="1:15">
      <c r="A613" s="111" t="s">
        <v>198</v>
      </c>
      <c r="B613" s="112" t="s">
        <v>63</v>
      </c>
      <c r="C613" s="112">
        <v>95875</v>
      </c>
      <c r="D613" s="113" t="str">
        <f>VLOOKUP(C613,'[1]SINAPI-SICRO'!A:E,2,0)</f>
        <v>TRANSPORTE COM CAMINHÃO BASCULANTE DE 10 M³, EM VIA URBANA PAVIMENTADA, DMT ATÉ 30 KM (UNIDADE: M3XKM). AF_07/2020</v>
      </c>
      <c r="E613" s="112" t="str">
        <f>VLOOKUP(C613,'[1]SINAPI-SICRO'!A:E,3,0)</f>
        <v>M3 X KM</v>
      </c>
      <c r="F613" s="119">
        <v>68.07</v>
      </c>
      <c r="G613" s="115">
        <f>VLOOKUP(C613,'[1]SINAPI-SICRO'!A:E,5,0)</f>
        <v>2.52</v>
      </c>
      <c r="H613" s="116">
        <f t="shared" si="312"/>
        <v>0.2338</v>
      </c>
      <c r="I613" s="299">
        <f t="shared" si="313"/>
        <v>3.11</v>
      </c>
      <c r="J613" s="302">
        <f t="shared" si="314"/>
        <v>171.54</v>
      </c>
      <c r="K613" s="302">
        <f t="shared" si="315"/>
        <v>211.7</v>
      </c>
      <c r="L613" s="125"/>
      <c r="M613" s="125"/>
      <c r="N613" s="125"/>
      <c r="O613" s="125"/>
    </row>
    <row r="614" s="86" customFormat="1" ht="47.25" spans="1:15">
      <c r="A614" s="111" t="s">
        <v>199</v>
      </c>
      <c r="B614" s="112" t="s">
        <v>63</v>
      </c>
      <c r="C614" s="112">
        <v>101618</v>
      </c>
      <c r="D614" s="113" t="str">
        <f>VLOOKUP(C614,'[1]SINAPI-SICRO'!A:E,2,0)</f>
        <v>PREPARO DE FUNDO DE VALA COM LARGURA MENOR QUE 1,5 M, COM CAMADA DE AREIA, LANÇAMENTO MANUAL. AF_08/2020</v>
      </c>
      <c r="E614" s="112" t="str">
        <f>VLOOKUP(C614,'[1]SINAPI-SICRO'!A:E,3,0)</f>
        <v>M3</v>
      </c>
      <c r="F614" s="119">
        <v>2.04</v>
      </c>
      <c r="G614" s="115">
        <f>VLOOKUP(C614,'[1]SINAPI-SICRO'!A:E,5,0)</f>
        <v>266.4</v>
      </c>
      <c r="H614" s="116">
        <f t="shared" si="312"/>
        <v>0.2338</v>
      </c>
      <c r="I614" s="299">
        <f t="shared" si="313"/>
        <v>328.68</v>
      </c>
      <c r="J614" s="302">
        <f t="shared" si="314"/>
        <v>543.46</v>
      </c>
      <c r="K614" s="302">
        <f t="shared" si="315"/>
        <v>670.51</v>
      </c>
      <c r="L614" s="125"/>
      <c r="M614" s="125"/>
      <c r="N614" s="125"/>
      <c r="O614" s="125"/>
    </row>
    <row r="615" s="86" customFormat="1" ht="63" spans="1:15">
      <c r="A615" s="111" t="s">
        <v>200</v>
      </c>
      <c r="B615" s="112" t="s">
        <v>63</v>
      </c>
      <c r="C615" s="112">
        <v>99326</v>
      </c>
      <c r="D615" s="113" t="str">
        <f>VLOOKUP(C615,'[1]SINAPI-SICRO'!A:E,2,0)</f>
        <v>BASE PARA POÇO DE VISITA RETANGULAR PARA DRENAGEM, EM ALVENARIA COM BLOCOS DE CONCRETO, DIMENSÕES INTERNAS = 2,5X2,5 M, PROFUNDIDADE = 1,40 M, EXCLUINDO TAMPÃO. AF_12/2020_PA</v>
      </c>
      <c r="E615" s="112" t="str">
        <f>VLOOKUP(C615,'[1]SINAPI-SICRO'!A:E,3,0)</f>
        <v>UND</v>
      </c>
      <c r="F615" s="119">
        <v>1</v>
      </c>
      <c r="G615" s="115">
        <f>VLOOKUP(C615,'[1]SINAPI-SICRO'!A:E,5,0)</f>
        <v>8157.15</v>
      </c>
      <c r="H615" s="116">
        <f t="shared" si="312"/>
        <v>0.2338</v>
      </c>
      <c r="I615" s="299">
        <f t="shared" si="313"/>
        <v>10064.29</v>
      </c>
      <c r="J615" s="302">
        <f t="shared" si="314"/>
        <v>8157.15</v>
      </c>
      <c r="K615" s="302">
        <f t="shared" si="315"/>
        <v>10064.29</v>
      </c>
      <c r="L615" s="125"/>
      <c r="M615" s="125"/>
      <c r="N615" s="125"/>
      <c r="O615" s="125"/>
    </row>
    <row r="616" s="86" customFormat="1" ht="47.25" spans="1:15">
      <c r="A616" s="111" t="s">
        <v>201</v>
      </c>
      <c r="B616" s="112" t="s">
        <v>63</v>
      </c>
      <c r="C616" s="112">
        <v>98115</v>
      </c>
      <c r="D616" s="113" t="str">
        <f>VLOOKUP(C616,'[1]SINAPI-SICRO'!A:E,2,0)</f>
        <v>TAMPA CIRCULAR PARA ESGOTO E DRENAGEM, EM CONCRETO PRÉ-MOLDADO, DIÂMETRO INTERNO = 0,60 M E ALTURA = 0,10 M. AF_12/2020</v>
      </c>
      <c r="E616" s="112" t="str">
        <f>VLOOKUP(C616,'[1]SINAPI-SICRO'!A:E,3,0)</f>
        <v>UND</v>
      </c>
      <c r="F616" s="119">
        <v>1</v>
      </c>
      <c r="G616" s="115">
        <f>VLOOKUP(C616,'[1]SINAPI-SICRO'!A:E,5,0)</f>
        <v>98.05</v>
      </c>
      <c r="H616" s="116">
        <f t="shared" si="312"/>
        <v>0.2338</v>
      </c>
      <c r="I616" s="299">
        <f t="shared" si="313"/>
        <v>120.97</v>
      </c>
      <c r="J616" s="302">
        <f t="shared" si="314"/>
        <v>98.05</v>
      </c>
      <c r="K616" s="302">
        <f t="shared" si="315"/>
        <v>120.97</v>
      </c>
      <c r="L616" s="125"/>
      <c r="M616" s="125"/>
      <c r="N616" s="125"/>
      <c r="O616" s="125"/>
    </row>
    <row r="617" s="86" customFormat="1" ht="47.25" spans="1:15">
      <c r="A617" s="111" t="s">
        <v>202</v>
      </c>
      <c r="B617" s="112" t="s">
        <v>63</v>
      </c>
      <c r="C617" s="112">
        <v>102751</v>
      </c>
      <c r="D617" s="113" t="str">
        <f>VLOOKUP(C617,'[1]SINAPI-SICRO'!A:E,2,0)</f>
        <v>BOCA PARA BUEIRO SIMPLES TUBULAR D = 80 CM EM CONCRETO, ALAS COM ESCONSIDADE DE 30°, INCLUINDO FÔRMAS E MATERIAIS. AF_07/2021</v>
      </c>
      <c r="E617" s="112" t="str">
        <f>VLOOKUP(C617,'[1]SINAPI-SICRO'!A:E,3,0)</f>
        <v>UND</v>
      </c>
      <c r="F617" s="119">
        <v>1</v>
      </c>
      <c r="G617" s="115">
        <f>VLOOKUP(C617,'[1]SINAPI-SICRO'!A:E,5,0)</f>
        <v>4810</v>
      </c>
      <c r="H617" s="116">
        <f t="shared" si="312"/>
        <v>0.2338</v>
      </c>
      <c r="I617" s="299">
        <f t="shared" si="313"/>
        <v>5934.58</v>
      </c>
      <c r="J617" s="302">
        <f t="shared" si="314"/>
        <v>4810</v>
      </c>
      <c r="K617" s="302">
        <f t="shared" si="315"/>
        <v>5934.58</v>
      </c>
      <c r="L617" s="125"/>
      <c r="M617" s="125"/>
      <c r="N617" s="125"/>
      <c r="O617" s="125"/>
    </row>
    <row r="618" s="86" customFormat="1" ht="12.75" customHeight="1" spans="1:15">
      <c r="A618" s="270"/>
      <c r="B618" s="270"/>
      <c r="C618" s="270"/>
      <c r="D618" s="271"/>
      <c r="E618" s="271"/>
      <c r="F618" s="271"/>
      <c r="G618" s="272"/>
      <c r="H618" s="271"/>
      <c r="I618" s="272"/>
      <c r="J618" s="272"/>
      <c r="K618" s="272"/>
      <c r="L618" s="125"/>
      <c r="M618" s="125"/>
      <c r="N618" s="125"/>
      <c r="O618" s="125"/>
    </row>
    <row r="619" s="86" customFormat="1" ht="30" customHeight="1" spans="1:15">
      <c r="A619" s="309"/>
      <c r="B619" s="309"/>
      <c r="C619" s="309"/>
      <c r="D619" s="309"/>
      <c r="E619" s="309"/>
      <c r="F619" s="309"/>
      <c r="G619" s="309"/>
      <c r="H619" s="309"/>
      <c r="I619" s="309" t="s">
        <v>35</v>
      </c>
      <c r="J619" s="309"/>
      <c r="K619" s="143">
        <f>SUM(K16,K18,K26,K135,K165,K197,K280,K311,K344,K389,K425,K469,K513,K538,K581)</f>
        <v>8005906.31</v>
      </c>
      <c r="L619" s="125"/>
      <c r="M619" s="125"/>
      <c r="N619" s="125"/>
      <c r="O619" s="125"/>
    </row>
    <row r="621" s="86" customFormat="1" customHeight="1" spans="11:11">
      <c r="K621" s="310"/>
    </row>
  </sheetData>
  <mergeCells count="31">
    <mergeCell ref="A1:K1"/>
    <mergeCell ref="A2:K2"/>
    <mergeCell ref="A3:K3"/>
    <mergeCell ref="A5:K5"/>
    <mergeCell ref="A6:G6"/>
    <mergeCell ref="H6:K6"/>
    <mergeCell ref="A7:G7"/>
    <mergeCell ref="H7:K7"/>
    <mergeCell ref="A8:G8"/>
    <mergeCell ref="H8:K8"/>
    <mergeCell ref="A9:G9"/>
    <mergeCell ref="H9:K9"/>
    <mergeCell ref="A10:C10"/>
    <mergeCell ref="D10:E10"/>
    <mergeCell ref="F10:J10"/>
    <mergeCell ref="A11:C11"/>
    <mergeCell ref="D11:E11"/>
    <mergeCell ref="F11:J11"/>
    <mergeCell ref="A12:K12"/>
    <mergeCell ref="J14:K14"/>
    <mergeCell ref="A619:H619"/>
    <mergeCell ref="I619:J619"/>
    <mergeCell ref="A14:A15"/>
    <mergeCell ref="B14:B15"/>
    <mergeCell ref="C14:C15"/>
    <mergeCell ref="D14:D15"/>
    <mergeCell ref="E14:E15"/>
    <mergeCell ref="F14:F15"/>
    <mergeCell ref="G14:G15"/>
    <mergeCell ref="H14:H15"/>
    <mergeCell ref="I14:I15"/>
  </mergeCells>
  <printOptions horizontalCentered="1"/>
  <pageMargins left="0.251388888888889" right="0.251388888888889" top="0.751388888888889" bottom="0.751388888888889" header="0.298611111111111" footer="0.298611111111111"/>
  <pageSetup paperSize="9" scale="54" orientation="portrait" horizontalDpi="600"/>
  <headerFooter/>
  <ignoredErrors>
    <ignoredError sqref="I18:K619" formula="1"/>
  </ignoredError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909"/>
  <sheetViews>
    <sheetView view="pageBreakPreview" zoomScaleNormal="100" topLeftCell="A38" workbookViewId="0">
      <selection activeCell="B19" sqref="B19"/>
    </sheetView>
  </sheetViews>
  <sheetFormatPr defaultColWidth="12.6666666666667" defaultRowHeight="15" customHeight="1"/>
  <cols>
    <col min="1" max="1" width="10.552380952381" style="86" customWidth="1"/>
    <col min="2" max="2" width="55.2857142857143" style="86" customWidth="1"/>
    <col min="3" max="3" width="18.7809523809524" style="86" customWidth="1"/>
    <col min="4" max="4" width="15.1047619047619" style="86" customWidth="1"/>
    <col min="5" max="12" width="9.78095238095238" style="86" customWidth="1"/>
    <col min="13" max="13" width="23.2190476190476" style="86" customWidth="1"/>
    <col min="14" max="19" width="9.1047619047619" style="86" customWidth="1"/>
    <col min="20" max="26" width="8" style="86" customWidth="1"/>
    <col min="27" max="16384" width="12.6666666666667" style="86"/>
  </cols>
  <sheetData>
    <row r="1" s="86" customFormat="1" ht="50" customHeight="1" spans="1:26">
      <c r="A1" s="87"/>
      <c r="B1" s="57"/>
      <c r="C1" s="57"/>
      <c r="D1" s="57"/>
      <c r="E1" s="57"/>
      <c r="F1" s="57"/>
      <c r="G1" s="57"/>
      <c r="H1" s="57"/>
      <c r="I1" s="57"/>
      <c r="J1" s="57"/>
      <c r="K1" s="57"/>
      <c r="L1" s="58"/>
      <c r="M1" s="122"/>
      <c r="N1" s="122"/>
      <c r="O1" s="122"/>
      <c r="P1" s="122"/>
      <c r="Q1" s="122"/>
      <c r="R1" s="122"/>
      <c r="S1" s="122"/>
      <c r="T1" s="122"/>
      <c r="U1" s="122"/>
      <c r="V1" s="122"/>
      <c r="W1" s="122"/>
      <c r="X1" s="122"/>
      <c r="Y1" s="122"/>
      <c r="Z1" s="122"/>
    </row>
    <row r="2" s="86" customFormat="1" ht="12.75" customHeight="1" spans="1:26">
      <c r="A2" s="89" t="str">
        <f>[1]RESUMO!A2</f>
        <v>PREFEITURA MUNICIPAL DE CAMARAGIBE</v>
      </c>
      <c r="B2" s="149"/>
      <c r="C2" s="149"/>
      <c r="D2" s="149"/>
      <c r="E2" s="149"/>
      <c r="F2" s="149"/>
      <c r="G2" s="149"/>
      <c r="H2" s="149"/>
      <c r="I2" s="149"/>
      <c r="J2" s="149"/>
      <c r="K2" s="149"/>
      <c r="L2" s="63"/>
      <c r="M2" s="125"/>
      <c r="N2" s="125"/>
      <c r="O2" s="125"/>
      <c r="P2" s="125"/>
      <c r="Q2" s="125"/>
      <c r="R2" s="125"/>
      <c r="S2" s="125"/>
      <c r="T2" s="125"/>
      <c r="U2" s="125"/>
      <c r="V2" s="125"/>
      <c r="W2" s="125"/>
      <c r="X2" s="125"/>
      <c r="Y2" s="125"/>
      <c r="Z2" s="125"/>
    </row>
    <row r="3" s="86" customFormat="1" ht="12.75" customHeight="1" spans="1:26">
      <c r="A3" s="89" t="str">
        <f>[1]RESUMO!A3</f>
        <v>SECRETARIA DE INFRAESTRUTURA </v>
      </c>
      <c r="B3" s="149"/>
      <c r="C3" s="149"/>
      <c r="D3" s="149"/>
      <c r="E3" s="149"/>
      <c r="F3" s="149"/>
      <c r="G3" s="149"/>
      <c r="H3" s="149"/>
      <c r="I3" s="149"/>
      <c r="J3" s="149"/>
      <c r="K3" s="149"/>
      <c r="L3" s="63"/>
      <c r="M3" s="125"/>
      <c r="N3" s="125"/>
      <c r="O3" s="125"/>
      <c r="P3" s="125"/>
      <c r="Q3" s="125"/>
      <c r="R3" s="125"/>
      <c r="S3" s="125"/>
      <c r="T3" s="125"/>
      <c r="U3" s="125"/>
      <c r="V3" s="125"/>
      <c r="W3" s="125"/>
      <c r="X3" s="125"/>
      <c r="Y3" s="125"/>
      <c r="Z3" s="125"/>
    </row>
    <row r="4" s="86" customFormat="1" ht="9" customHeight="1" spans="1:26">
      <c r="A4" s="205"/>
      <c r="B4" s="206"/>
      <c r="C4" s="206"/>
      <c r="D4" s="206"/>
      <c r="E4" s="206"/>
      <c r="F4" s="206"/>
      <c r="G4" s="206"/>
      <c r="H4" s="206"/>
      <c r="I4" s="206"/>
      <c r="J4" s="206"/>
      <c r="K4" s="206"/>
      <c r="L4" s="236"/>
      <c r="M4" s="125"/>
      <c r="N4" s="125"/>
      <c r="O4" s="125"/>
      <c r="P4" s="125"/>
      <c r="Q4" s="125"/>
      <c r="R4" s="125"/>
      <c r="S4" s="125"/>
      <c r="T4" s="125"/>
      <c r="U4" s="125"/>
      <c r="V4" s="125"/>
      <c r="W4" s="125"/>
      <c r="X4" s="125"/>
      <c r="Y4" s="125"/>
      <c r="Z4" s="125"/>
    </row>
    <row r="5" s="10" customFormat="1" ht="20" customHeight="1" spans="1:26">
      <c r="A5" s="207" t="s">
        <v>3</v>
      </c>
      <c r="B5" s="43"/>
      <c r="C5" s="43"/>
      <c r="D5" s="43"/>
      <c r="E5" s="43"/>
      <c r="F5" s="43"/>
      <c r="G5" s="43"/>
      <c r="H5" s="43"/>
      <c r="I5" s="211" t="s">
        <v>4</v>
      </c>
      <c r="J5" s="43"/>
      <c r="K5" s="43"/>
      <c r="L5" s="43"/>
      <c r="M5" s="15"/>
      <c r="N5" s="15"/>
      <c r="O5" s="15"/>
      <c r="P5" s="15"/>
      <c r="Q5" s="15"/>
      <c r="R5" s="15"/>
      <c r="S5" s="15"/>
      <c r="T5" s="15"/>
      <c r="U5" s="15"/>
      <c r="V5" s="15"/>
      <c r="W5" s="15"/>
      <c r="X5" s="15"/>
      <c r="Y5" s="15"/>
      <c r="Z5" s="15"/>
    </row>
    <row r="6" s="10" customFormat="1" ht="18" customHeight="1" spans="1:26">
      <c r="A6" s="208" t="str">
        <f>[1]RESUMO!A8</f>
        <v>OBRA DE PAVIMENTAÇÃO, DRENAGEM E SINALIZAÇÃO DE VIAS EM DIVERSOS BAIRROS NO MUNICÍPIO DE CAMARAGIBE - PE</v>
      </c>
      <c r="B6" s="43"/>
      <c r="C6" s="43"/>
      <c r="D6" s="43"/>
      <c r="E6" s="43"/>
      <c r="F6" s="43"/>
      <c r="G6" s="43"/>
      <c r="H6" s="43"/>
      <c r="I6" s="237"/>
      <c r="J6" s="43"/>
      <c r="K6" s="43"/>
      <c r="L6" s="43"/>
      <c r="M6" s="15"/>
      <c r="N6" s="15"/>
      <c r="O6" s="15"/>
      <c r="P6" s="15"/>
      <c r="Q6" s="15"/>
      <c r="R6" s="15"/>
      <c r="S6" s="15"/>
      <c r="T6" s="15"/>
      <c r="U6" s="15"/>
      <c r="V6" s="15"/>
      <c r="W6" s="15"/>
      <c r="X6" s="15"/>
      <c r="Y6" s="15"/>
      <c r="Z6" s="15"/>
    </row>
    <row r="7" s="10" customFormat="1" ht="24" customHeight="1" spans="1:26">
      <c r="A7" s="207" t="s">
        <v>6</v>
      </c>
      <c r="B7" s="43"/>
      <c r="C7" s="43"/>
      <c r="D7" s="43"/>
      <c r="E7" s="43"/>
      <c r="F7" s="43"/>
      <c r="G7" s="43"/>
      <c r="H7" s="43"/>
      <c r="I7" s="210" t="s">
        <v>7</v>
      </c>
      <c r="J7" s="43"/>
      <c r="K7" s="43"/>
      <c r="L7" s="43"/>
      <c r="M7" s="15"/>
      <c r="N7" s="15"/>
      <c r="O7" s="15"/>
      <c r="P7" s="15"/>
      <c r="Q7" s="15"/>
      <c r="R7" s="15"/>
      <c r="S7" s="15"/>
      <c r="T7" s="15"/>
      <c r="U7" s="15"/>
      <c r="V7" s="15"/>
      <c r="W7" s="15"/>
      <c r="X7" s="15"/>
      <c r="Y7" s="15"/>
      <c r="Z7" s="15"/>
    </row>
    <row r="8" s="10" customFormat="1" ht="74" customHeight="1" spans="1:26">
      <c r="A8" s="209" t="str">
        <f>[1]RESUMO!A10</f>
        <v>TRAVESSA JACUÍPE, RUA SÃO SEBASTIÃO, RUA PIRACICABA DO SUL (SÃO JOÃO E SÃO PAULO) - RUA MARCOS DO NASCIMENTO (JOÃO PAULO II) - RUA PRAZERES LOPES DOS SANTOS (TABATINGA) - TRAVESSA SÃO MIGUEL, RUA PORTO AMAZONAS (SÃO PEDRO) - RUA TRÊS MARIAS (SANTA MÔNICA) - RUA JOSÉ ANTÔNIO DE LUNA (BAIRRO NOVO DO CARMELO) - RUA PRESIDENTE COSTA E SILVA (JARDIM PRIMAVERA) - RUA MARIA DE SOUZA ARAÚJO (SANTA TEREZA) - RUA CASSIMIRO DE ABREU (CÉU AZUL) - RUA MARIA JOSÉ ALVES (TIMBI) - RUA SÃO GONÇALO DO AMARANTE (SANTA MONICA) - RUA SÃO JOÃO DA BARRA (ALBERTO MAIA) - RUA DR. BEZERRA DE MENEZES (VILA DA INABI)</v>
      </c>
      <c r="B8" s="43"/>
      <c r="C8" s="43"/>
      <c r="D8" s="43"/>
      <c r="E8" s="43"/>
      <c r="F8" s="43"/>
      <c r="G8" s="43"/>
      <c r="H8" s="43"/>
      <c r="I8" s="238" t="str">
        <f>[1]RESUMO!E10</f>
        <v>PREFEITURA MUNICIPAL DE CAMARAGIBE</v>
      </c>
      <c r="J8" s="43"/>
      <c r="K8" s="43"/>
      <c r="L8" s="43"/>
      <c r="M8" s="15"/>
      <c r="N8" s="15"/>
      <c r="O8" s="15"/>
      <c r="P8" s="239"/>
      <c r="Q8" s="15"/>
      <c r="R8" s="15"/>
      <c r="S8" s="15"/>
      <c r="T8" s="15"/>
      <c r="U8" s="15"/>
      <c r="V8" s="15"/>
      <c r="W8" s="15"/>
      <c r="X8" s="15"/>
      <c r="Y8" s="15"/>
      <c r="Z8" s="15"/>
    </row>
    <row r="9" s="10" customFormat="1" customHeight="1" spans="1:26">
      <c r="A9" s="210" t="s">
        <v>9</v>
      </c>
      <c r="B9" s="43"/>
      <c r="C9" s="211" t="s">
        <v>10</v>
      </c>
      <c r="D9" s="43"/>
      <c r="E9" s="43"/>
      <c r="F9" s="43"/>
      <c r="G9" s="43"/>
      <c r="H9" s="43"/>
      <c r="I9" s="211" t="s">
        <v>11</v>
      </c>
      <c r="J9" s="43"/>
      <c r="K9" s="43"/>
      <c r="L9" s="240" t="s">
        <v>12</v>
      </c>
      <c r="M9" s="15"/>
      <c r="N9" s="15"/>
      <c r="O9" s="15"/>
      <c r="P9" s="15"/>
      <c r="Q9" s="15"/>
      <c r="R9" s="15"/>
      <c r="S9" s="15"/>
      <c r="T9" s="15"/>
      <c r="U9" s="15"/>
      <c r="V9" s="15"/>
      <c r="W9" s="15"/>
      <c r="X9" s="15"/>
      <c r="Y9" s="15"/>
      <c r="Z9" s="15"/>
    </row>
    <row r="10" s="10" customFormat="1" ht="35" customHeight="1" spans="1:26">
      <c r="A10" s="212"/>
      <c r="B10" s="43"/>
      <c r="C10" s="213" t="str">
        <f>[1]RESUMO!C12</f>
        <v>SINAPI SERVIÇOS/INSUMOS SEM DESONERAÇÃO - OUTUBRO/2023 + DNIT SICRO - JULHO/2023</v>
      </c>
      <c r="D10" s="43"/>
      <c r="E10" s="43"/>
      <c r="F10" s="43"/>
      <c r="G10" s="43"/>
      <c r="H10" s="43"/>
      <c r="I10" s="241" t="str">
        <f>[1]RESUMO!E12</f>
        <v>114,55 % (HORISTAS)          
70,11 % (MENSALISTAS)</v>
      </c>
      <c r="J10" s="43"/>
      <c r="K10" s="43"/>
      <c r="L10" s="242">
        <f>[1]RESUMO!G12</f>
        <v>0.2338</v>
      </c>
      <c r="M10" s="15"/>
      <c r="N10" s="15"/>
      <c r="O10" s="15"/>
      <c r="P10" s="239"/>
      <c r="Q10" s="15"/>
      <c r="R10" s="15"/>
      <c r="S10" s="15"/>
      <c r="T10" s="15"/>
      <c r="U10" s="15"/>
      <c r="V10" s="15"/>
      <c r="W10" s="15"/>
      <c r="X10" s="15"/>
      <c r="Y10" s="15"/>
      <c r="Z10" s="15"/>
    </row>
    <row r="11" s="86" customFormat="1" ht="18.75" customHeight="1" spans="1:26">
      <c r="A11" s="214" t="str">
        <f>[1]RESUMO!A13</f>
        <v>DATA: DEZEMBRO/2023</v>
      </c>
      <c r="B11" s="73"/>
      <c r="C11" s="73"/>
      <c r="D11" s="73"/>
      <c r="E11" s="73"/>
      <c r="F11" s="73"/>
      <c r="G11" s="73"/>
      <c r="H11" s="73"/>
      <c r="I11" s="73"/>
      <c r="J11" s="73"/>
      <c r="K11" s="73"/>
      <c r="L11" s="73"/>
      <c r="M11" s="243"/>
      <c r="N11" s="243"/>
      <c r="O11" s="243"/>
      <c r="P11" s="244"/>
      <c r="Q11" s="243"/>
      <c r="R11" s="243"/>
      <c r="S11" s="243"/>
      <c r="T11" s="243"/>
      <c r="U11" s="243"/>
      <c r="V11" s="243"/>
      <c r="W11" s="243"/>
      <c r="X11" s="243"/>
      <c r="Y11" s="243"/>
      <c r="Z11" s="243"/>
    </row>
    <row r="12" s="86" customFormat="1" ht="22.5" customHeight="1" spans="1:26">
      <c r="A12" s="16" t="s">
        <v>203</v>
      </c>
      <c r="B12" s="17"/>
      <c r="C12" s="17"/>
      <c r="D12" s="17"/>
      <c r="E12" s="17"/>
      <c r="F12" s="17"/>
      <c r="G12" s="17"/>
      <c r="H12" s="17"/>
      <c r="I12" s="17"/>
      <c r="J12" s="17"/>
      <c r="K12" s="17"/>
      <c r="L12" s="17"/>
      <c r="M12" s="243"/>
      <c r="N12" s="243"/>
      <c r="O12" s="243"/>
      <c r="P12" s="245"/>
      <c r="Q12" s="243"/>
      <c r="R12" s="243"/>
      <c r="S12" s="243"/>
      <c r="T12" s="243"/>
      <c r="U12" s="243"/>
      <c r="V12" s="243"/>
      <c r="W12" s="243"/>
      <c r="X12" s="243"/>
      <c r="Y12" s="243"/>
      <c r="Z12" s="243"/>
    </row>
    <row r="13" s="86" customFormat="1" ht="6" customHeight="1" spans="1:26">
      <c r="A13" s="215"/>
      <c r="B13" s="73"/>
      <c r="C13" s="73"/>
      <c r="D13" s="73"/>
      <c r="E13" s="73"/>
      <c r="F13" s="73"/>
      <c r="G13" s="73"/>
      <c r="H13" s="73"/>
      <c r="I13" s="73"/>
      <c r="J13" s="73"/>
      <c r="K13" s="73"/>
      <c r="L13" s="73"/>
      <c r="M13" s="243"/>
      <c r="N13" s="243"/>
      <c r="O13" s="243"/>
      <c r="P13" s="245"/>
      <c r="Q13" s="243"/>
      <c r="R13" s="243"/>
      <c r="S13" s="243"/>
      <c r="T13" s="243"/>
      <c r="U13" s="243"/>
      <c r="V13" s="243"/>
      <c r="W13" s="243"/>
      <c r="X13" s="243"/>
      <c r="Y13" s="243"/>
      <c r="Z13" s="243"/>
    </row>
    <row r="14" s="86" customFormat="1" ht="43.2" customHeight="1" spans="1:26">
      <c r="A14" s="216" t="s">
        <v>16</v>
      </c>
      <c r="B14" s="216" t="s">
        <v>204</v>
      </c>
      <c r="C14" s="216" t="s">
        <v>205</v>
      </c>
      <c r="D14" s="216" t="s">
        <v>206</v>
      </c>
      <c r="E14" s="216" t="s">
        <v>207</v>
      </c>
      <c r="F14" s="216"/>
      <c r="G14" s="216" t="s">
        <v>208</v>
      </c>
      <c r="H14" s="216"/>
      <c r="I14" s="216" t="s">
        <v>209</v>
      </c>
      <c r="J14" s="216"/>
      <c r="K14" s="216" t="s">
        <v>210</v>
      </c>
      <c r="L14" s="216"/>
      <c r="M14" s="243"/>
      <c r="N14" s="243"/>
      <c r="O14" s="243"/>
      <c r="P14" s="245"/>
      <c r="Q14" s="243"/>
      <c r="R14" s="243"/>
      <c r="S14" s="248"/>
      <c r="T14" s="243"/>
      <c r="U14" s="243"/>
      <c r="V14" s="243"/>
      <c r="W14" s="243"/>
      <c r="X14" s="243"/>
      <c r="Y14" s="243"/>
      <c r="Z14" s="243"/>
    </row>
    <row r="15" s="86" customFormat="1" ht="18" customHeight="1" spans="1:26">
      <c r="A15" s="217" t="s">
        <v>19</v>
      </c>
      <c r="B15" s="218" t="str">
        <f>VLOOKUP(A15,[1]PLANILHA!A:K,4,0)</f>
        <v>ADMINISTRAÇÃO LOCAL DA OBRA</v>
      </c>
      <c r="C15" s="219">
        <f>VLOOKUP(A15,[1]PLANILHA!A:K,11,0)</f>
        <v>131006.52</v>
      </c>
      <c r="D15" s="220">
        <f t="shared" ref="D15:D20" si="0">C15/$C$46</f>
        <v>0.0163637338393984</v>
      </c>
      <c r="E15" s="221">
        <v>0.25</v>
      </c>
      <c r="F15" s="221"/>
      <c r="G15" s="221">
        <v>0.25</v>
      </c>
      <c r="H15" s="221"/>
      <c r="I15" s="221">
        <v>0.25</v>
      </c>
      <c r="J15" s="221"/>
      <c r="K15" s="221">
        <v>0.25</v>
      </c>
      <c r="L15" s="221"/>
      <c r="M15" s="243"/>
      <c r="N15" s="243"/>
      <c r="O15" s="243"/>
      <c r="P15" s="243"/>
      <c r="Q15" s="243"/>
      <c r="R15" s="243"/>
      <c r="S15" s="243"/>
      <c r="T15" s="243"/>
      <c r="U15" s="243"/>
      <c r="V15" s="243"/>
      <c r="W15" s="243"/>
      <c r="X15" s="243"/>
      <c r="Y15" s="243"/>
      <c r="Z15" s="243"/>
    </row>
    <row r="16" s="86" customFormat="1" ht="18" customHeight="1" spans="1:26">
      <c r="A16" s="217"/>
      <c r="B16" s="218"/>
      <c r="C16" s="219"/>
      <c r="D16" s="220"/>
      <c r="E16" s="222">
        <f t="shared" ref="E16:E21" si="1">ROUND($C15*E15,2)</f>
        <v>32751.63</v>
      </c>
      <c r="F16" s="222"/>
      <c r="G16" s="222">
        <f t="shared" ref="G16:G21" si="2">ROUND($C15*G15,2)</f>
        <v>32751.63</v>
      </c>
      <c r="H16" s="222"/>
      <c r="I16" s="222">
        <f>ROUND($C15*I15,2)</f>
        <v>32751.63</v>
      </c>
      <c r="J16" s="222"/>
      <c r="K16" s="222">
        <f>C15-SUM(E16:J16)</f>
        <v>32751.63</v>
      </c>
      <c r="L16" s="222"/>
      <c r="M16" s="246">
        <f t="shared" ref="M16:M21" si="3">C15-SUM(E16:L16)</f>
        <v>0</v>
      </c>
      <c r="N16" s="243"/>
      <c r="O16" s="243"/>
      <c r="P16" s="243"/>
      <c r="Q16" s="243"/>
      <c r="R16" s="243"/>
      <c r="S16" s="243"/>
      <c r="T16" s="243"/>
      <c r="U16" s="243"/>
      <c r="V16" s="243"/>
      <c r="W16" s="243"/>
      <c r="X16" s="243"/>
      <c r="Y16" s="243"/>
      <c r="Z16" s="243"/>
    </row>
    <row r="17" s="86" customFormat="1" ht="18" customHeight="1" spans="1:26">
      <c r="A17" s="217" t="s">
        <v>20</v>
      </c>
      <c r="B17" s="218" t="str">
        <f>VLOOKUP(A17,[1]PLANILHA!A:K,4,0)</f>
        <v>SERVIÇOS PRELIMINARES / INSTALAÇÃO DE OBRA</v>
      </c>
      <c r="C17" s="219">
        <f>VLOOKUP(A17,[1]PLANILHA!A:K,11,0)</f>
        <v>434880.68</v>
      </c>
      <c r="D17" s="220">
        <f t="shared" si="0"/>
        <v>0.0543199811690027</v>
      </c>
      <c r="E17" s="221">
        <v>0.4</v>
      </c>
      <c r="F17" s="221"/>
      <c r="G17" s="221">
        <v>0.4</v>
      </c>
      <c r="H17" s="221"/>
      <c r="I17" s="221">
        <v>0.2</v>
      </c>
      <c r="J17" s="221"/>
      <c r="K17" s="221"/>
      <c r="L17" s="221"/>
      <c r="M17" s="243"/>
      <c r="N17" s="243"/>
      <c r="O17" s="243"/>
      <c r="P17" s="243"/>
      <c r="Q17" s="243"/>
      <c r="R17" s="243"/>
      <c r="S17" s="243"/>
      <c r="T17" s="243"/>
      <c r="U17" s="243"/>
      <c r="V17" s="243"/>
      <c r="W17" s="243"/>
      <c r="X17" s="243"/>
      <c r="Y17" s="243"/>
      <c r="Z17" s="243"/>
    </row>
    <row r="18" s="86" customFormat="1" ht="18" customHeight="1" spans="1:26">
      <c r="A18" s="217"/>
      <c r="B18" s="218"/>
      <c r="C18" s="219"/>
      <c r="D18" s="220"/>
      <c r="E18" s="222">
        <f t="shared" si="1"/>
        <v>173952.27</v>
      </c>
      <c r="F18" s="222"/>
      <c r="G18" s="222">
        <f t="shared" si="2"/>
        <v>173952.27</v>
      </c>
      <c r="H18" s="222"/>
      <c r="I18" s="222">
        <f t="shared" ref="I18:I23" si="4">C17-G18-E18</f>
        <v>86976.14</v>
      </c>
      <c r="J18" s="222"/>
      <c r="K18" s="222"/>
      <c r="L18" s="222"/>
      <c r="M18" s="246">
        <f t="shared" si="3"/>
        <v>0</v>
      </c>
      <c r="N18" s="243"/>
      <c r="O18" s="243"/>
      <c r="P18" s="243"/>
      <c r="Q18" s="243"/>
      <c r="R18" s="243"/>
      <c r="S18" s="243"/>
      <c r="T18" s="243"/>
      <c r="U18" s="243"/>
      <c r="V18" s="243"/>
      <c r="W18" s="243"/>
      <c r="X18" s="243"/>
      <c r="Y18" s="243"/>
      <c r="Z18" s="243"/>
    </row>
    <row r="19" s="86" customFormat="1" ht="39" customHeight="1" spans="1:26">
      <c r="A19" s="223"/>
      <c r="B19" s="224" t="s">
        <v>21</v>
      </c>
      <c r="C19" s="225"/>
      <c r="D19" s="226"/>
      <c r="E19" s="226"/>
      <c r="F19" s="226"/>
      <c r="G19" s="226"/>
      <c r="H19" s="226"/>
      <c r="I19" s="226"/>
      <c r="J19" s="226"/>
      <c r="K19" s="226"/>
      <c r="L19" s="226"/>
      <c r="M19" s="243"/>
      <c r="N19" s="243"/>
      <c r="O19" s="243"/>
      <c r="P19" s="243"/>
      <c r="Q19" s="243"/>
      <c r="R19" s="243"/>
      <c r="S19" s="243"/>
      <c r="T19" s="243"/>
      <c r="U19" s="243"/>
      <c r="V19" s="243"/>
      <c r="W19" s="243"/>
      <c r="X19" s="243"/>
      <c r="Y19" s="243"/>
      <c r="Z19" s="243"/>
    </row>
    <row r="20" s="86" customFormat="1" ht="18" customHeight="1" spans="1:26">
      <c r="A20" s="217" t="s">
        <v>22</v>
      </c>
      <c r="B20" s="218" t="str">
        <f>VLOOKUP(A20,[1]PLANILHA!A:K,4,0)</f>
        <v>BAIRRO: SÃO JOÃO E SÃO PAULO</v>
      </c>
      <c r="C20" s="219">
        <f>VLOOKUP(A20,[1]PLANILHA!A:K,11,0)</f>
        <v>1062652.39</v>
      </c>
      <c r="D20" s="220">
        <f t="shared" si="0"/>
        <v>0.132733553061028</v>
      </c>
      <c r="E20" s="221">
        <v>0.4</v>
      </c>
      <c r="F20" s="221"/>
      <c r="G20" s="221">
        <v>0.3</v>
      </c>
      <c r="H20" s="221"/>
      <c r="I20" s="221">
        <v>0.3</v>
      </c>
      <c r="J20" s="221"/>
      <c r="K20" s="221"/>
      <c r="L20" s="221"/>
      <c r="M20" s="243"/>
      <c r="N20" s="243"/>
      <c r="O20" s="243"/>
      <c r="P20" s="243"/>
      <c r="Q20" s="243"/>
      <c r="R20" s="243"/>
      <c r="S20" s="243"/>
      <c r="T20" s="243"/>
      <c r="U20" s="243"/>
      <c r="V20" s="243"/>
      <c r="W20" s="243"/>
      <c r="X20" s="243"/>
      <c r="Y20" s="243"/>
      <c r="Z20" s="243"/>
    </row>
    <row r="21" s="86" customFormat="1" ht="18" customHeight="1" spans="1:26">
      <c r="A21" s="217"/>
      <c r="B21" s="218"/>
      <c r="C21" s="219"/>
      <c r="D21" s="220"/>
      <c r="E21" s="222">
        <f t="shared" si="1"/>
        <v>425060.96</v>
      </c>
      <c r="F21" s="222"/>
      <c r="G21" s="222">
        <f t="shared" si="2"/>
        <v>318795.72</v>
      </c>
      <c r="H21" s="222"/>
      <c r="I21" s="222">
        <f t="shared" si="4"/>
        <v>318795.71</v>
      </c>
      <c r="J21" s="222"/>
      <c r="K21" s="222"/>
      <c r="L21" s="222"/>
      <c r="M21" s="246">
        <f t="shared" si="3"/>
        <v>0</v>
      </c>
      <c r="N21" s="243"/>
      <c r="O21" s="243"/>
      <c r="P21" s="243"/>
      <c r="Q21" s="243"/>
      <c r="R21" s="243"/>
      <c r="S21" s="243"/>
      <c r="T21" s="243"/>
      <c r="U21" s="243"/>
      <c r="V21" s="243"/>
      <c r="W21" s="243"/>
      <c r="X21" s="243"/>
      <c r="Y21" s="243"/>
      <c r="Z21" s="243"/>
    </row>
    <row r="22" s="86" customFormat="1" ht="18" customHeight="1" spans="1:26">
      <c r="A22" s="217" t="s">
        <v>23</v>
      </c>
      <c r="B22" s="218" t="str">
        <f>VLOOKUP(A22,[1]PLANILHA!A:K,4,0)</f>
        <v>BAIRRO: JOÃO PAULO II</v>
      </c>
      <c r="C22" s="219">
        <f>VLOOKUP(A22,[1]PLANILHA!A:K,11,0)</f>
        <v>495417.18</v>
      </c>
      <c r="D22" s="220">
        <f t="shared" ref="D22:D26" si="5">C22/$C$46</f>
        <v>0.0618814611134264</v>
      </c>
      <c r="E22" s="221">
        <v>0.4</v>
      </c>
      <c r="F22" s="221"/>
      <c r="G22" s="221">
        <v>0.3</v>
      </c>
      <c r="H22" s="221"/>
      <c r="I22" s="221">
        <v>0.3</v>
      </c>
      <c r="J22" s="221"/>
      <c r="K22" s="221"/>
      <c r="L22" s="221"/>
      <c r="M22" s="243"/>
      <c r="N22" s="243"/>
      <c r="O22" s="243"/>
      <c r="P22" s="243"/>
      <c r="Q22" s="243"/>
      <c r="R22" s="243"/>
      <c r="S22" s="243"/>
      <c r="T22" s="243"/>
      <c r="U22" s="243"/>
      <c r="V22" s="243"/>
      <c r="W22" s="243"/>
      <c r="X22" s="243"/>
      <c r="Y22" s="243"/>
      <c r="Z22" s="243"/>
    </row>
    <row r="23" s="86" customFormat="1" ht="18" customHeight="1" spans="1:26">
      <c r="A23" s="217"/>
      <c r="B23" s="218"/>
      <c r="C23" s="219"/>
      <c r="D23" s="220"/>
      <c r="E23" s="222">
        <f t="shared" ref="E23:E27" si="6">ROUND($C22*E22,2)</f>
        <v>198166.87</v>
      </c>
      <c r="F23" s="222"/>
      <c r="G23" s="222">
        <f>ROUND($C22*G22,2)</f>
        <v>148625.15</v>
      </c>
      <c r="H23" s="222"/>
      <c r="I23" s="222">
        <f t="shared" si="4"/>
        <v>148625.16</v>
      </c>
      <c r="J23" s="222"/>
      <c r="K23" s="222"/>
      <c r="L23" s="222"/>
      <c r="M23" s="246">
        <f t="shared" ref="M23:M27" si="7">C22-SUM(E23:L23)</f>
        <v>0</v>
      </c>
      <c r="N23" s="243"/>
      <c r="O23" s="243"/>
      <c r="P23" s="243"/>
      <c r="Q23" s="243"/>
      <c r="R23" s="243"/>
      <c r="S23" s="243"/>
      <c r="T23" s="243"/>
      <c r="U23" s="243"/>
      <c r="V23" s="243"/>
      <c r="W23" s="243"/>
      <c r="X23" s="243"/>
      <c r="Y23" s="243"/>
      <c r="Z23" s="243"/>
    </row>
    <row r="24" s="86" customFormat="1" ht="18" customHeight="1" spans="1:26">
      <c r="A24" s="217" t="s">
        <v>24</v>
      </c>
      <c r="B24" s="218" t="str">
        <f>VLOOKUP(A24,[1]PLANILHA!A:K,4,0)</f>
        <v>BAIRRO: TABATINGA</v>
      </c>
      <c r="C24" s="219">
        <f>VLOOKUP(A24,[1]PLANILHA!A:K,11,0)</f>
        <v>180145.11</v>
      </c>
      <c r="D24" s="220">
        <f t="shared" si="5"/>
        <v>0.022501526126403</v>
      </c>
      <c r="E24" s="221">
        <v>0.4</v>
      </c>
      <c r="F24" s="221"/>
      <c r="G24" s="221">
        <v>0.3</v>
      </c>
      <c r="H24" s="221"/>
      <c r="I24" s="221">
        <v>0.3</v>
      </c>
      <c r="J24" s="221"/>
      <c r="K24" s="221"/>
      <c r="L24" s="221"/>
      <c r="M24" s="243"/>
      <c r="N24" s="243"/>
      <c r="O24" s="243"/>
      <c r="P24" s="243"/>
      <c r="Q24" s="243"/>
      <c r="R24" s="243"/>
      <c r="S24" s="243"/>
      <c r="T24" s="243"/>
      <c r="U24" s="243"/>
      <c r="V24" s="243"/>
      <c r="W24" s="243"/>
      <c r="X24" s="243"/>
      <c r="Y24" s="243"/>
      <c r="Z24" s="243"/>
    </row>
    <row r="25" s="86" customFormat="1" ht="18" customHeight="1" spans="1:26">
      <c r="A25" s="217"/>
      <c r="B25" s="218"/>
      <c r="C25" s="219"/>
      <c r="D25" s="220"/>
      <c r="E25" s="222">
        <f t="shared" si="6"/>
        <v>72058.04</v>
      </c>
      <c r="F25" s="222"/>
      <c r="G25" s="222">
        <f>ROUND($C24*G24,2)</f>
        <v>54043.53</v>
      </c>
      <c r="H25" s="222"/>
      <c r="I25" s="222">
        <f>C24-G25-E25</f>
        <v>54043.54</v>
      </c>
      <c r="J25" s="222"/>
      <c r="K25" s="222"/>
      <c r="L25" s="222"/>
      <c r="M25" s="246">
        <f t="shared" si="7"/>
        <v>0</v>
      </c>
      <c r="N25" s="243"/>
      <c r="O25" s="243"/>
      <c r="P25" s="243"/>
      <c r="Q25" s="243"/>
      <c r="R25" s="243"/>
      <c r="S25" s="243"/>
      <c r="T25" s="243"/>
      <c r="U25" s="243"/>
      <c r="V25" s="243"/>
      <c r="W25" s="243"/>
      <c r="X25" s="243"/>
      <c r="Y25" s="243"/>
      <c r="Z25" s="243"/>
    </row>
    <row r="26" s="86" customFormat="1" ht="18" customHeight="1" spans="1:26">
      <c r="A26" s="217" t="s">
        <v>25</v>
      </c>
      <c r="B26" s="218" t="str">
        <f>VLOOKUP(A26,[1]PLANILHA!A:K,4,0)</f>
        <v>BAIRRO: SÃO PEDRO</v>
      </c>
      <c r="C26" s="219">
        <f>VLOOKUP(A26,[1]PLANILHA!A:K,11,0)</f>
        <v>859877.82</v>
      </c>
      <c r="D26" s="220">
        <f t="shared" si="5"/>
        <v>0.107405431278398</v>
      </c>
      <c r="E26" s="221">
        <v>0.5</v>
      </c>
      <c r="F26" s="221"/>
      <c r="G26" s="221">
        <v>0.5</v>
      </c>
      <c r="H26" s="221"/>
      <c r="I26" s="221"/>
      <c r="J26" s="221"/>
      <c r="K26" s="221"/>
      <c r="L26" s="221"/>
      <c r="M26" s="243"/>
      <c r="N26" s="243"/>
      <c r="O26" s="243"/>
      <c r="P26" s="243"/>
      <c r="Q26" s="243"/>
      <c r="R26" s="243"/>
      <c r="S26" s="243"/>
      <c r="T26" s="243"/>
      <c r="U26" s="243"/>
      <c r="V26" s="243"/>
      <c r="W26" s="243"/>
      <c r="X26" s="243"/>
      <c r="Y26" s="243"/>
      <c r="Z26" s="243"/>
    </row>
    <row r="27" s="86" customFormat="1" ht="18" customHeight="1" spans="1:26">
      <c r="A27" s="217"/>
      <c r="B27" s="218"/>
      <c r="C27" s="219"/>
      <c r="D27" s="220"/>
      <c r="E27" s="222">
        <f t="shared" si="6"/>
        <v>429938.91</v>
      </c>
      <c r="F27" s="222"/>
      <c r="G27" s="222">
        <f>C26-E27</f>
        <v>429938.91</v>
      </c>
      <c r="H27" s="222"/>
      <c r="I27" s="222"/>
      <c r="J27" s="222"/>
      <c r="K27" s="222"/>
      <c r="L27" s="222"/>
      <c r="M27" s="246">
        <f t="shared" si="7"/>
        <v>0</v>
      </c>
      <c r="N27" s="243"/>
      <c r="O27" s="243"/>
      <c r="P27" s="243"/>
      <c r="Q27" s="243"/>
      <c r="R27" s="243"/>
      <c r="S27" s="243"/>
      <c r="T27" s="243"/>
      <c r="U27" s="243"/>
      <c r="V27" s="243"/>
      <c r="W27" s="243"/>
      <c r="X27" s="243"/>
      <c r="Y27" s="243"/>
      <c r="Z27" s="243"/>
    </row>
    <row r="28" s="86" customFormat="1" ht="18" customHeight="1" spans="1:26">
      <c r="A28" s="217" t="s">
        <v>26</v>
      </c>
      <c r="B28" s="218" t="str">
        <f>VLOOKUP(A28,[1]PLANILHA!A:K,4,0)</f>
        <v>BAIRRO: SANTA MÔNICA</v>
      </c>
      <c r="C28" s="219">
        <f>VLOOKUP(A28,[1]PLANILHA!A:K,11,0)</f>
        <v>566022.14</v>
      </c>
      <c r="D28" s="220">
        <f t="shared" ref="D28:D32" si="8">C28/$C$46</f>
        <v>0.0707005700645028</v>
      </c>
      <c r="E28" s="221">
        <v>0.5</v>
      </c>
      <c r="F28" s="221"/>
      <c r="G28" s="221">
        <v>0.5</v>
      </c>
      <c r="H28" s="221"/>
      <c r="I28" s="221"/>
      <c r="J28" s="221"/>
      <c r="K28" s="221"/>
      <c r="L28" s="221"/>
      <c r="M28" s="243"/>
      <c r="N28" s="243"/>
      <c r="O28" s="243"/>
      <c r="P28" s="243"/>
      <c r="Q28" s="243"/>
      <c r="R28" s="243"/>
      <c r="S28" s="243"/>
      <c r="T28" s="243"/>
      <c r="U28" s="243"/>
      <c r="V28" s="243"/>
      <c r="W28" s="243"/>
      <c r="X28" s="243"/>
      <c r="Y28" s="243"/>
      <c r="Z28" s="243"/>
    </row>
    <row r="29" s="86" customFormat="1" ht="18" customHeight="1" spans="1:26">
      <c r="A29" s="217"/>
      <c r="B29" s="218"/>
      <c r="C29" s="219"/>
      <c r="D29" s="220"/>
      <c r="E29" s="222">
        <f>ROUND($C28*E28,2)</f>
        <v>283011.07</v>
      </c>
      <c r="F29" s="222"/>
      <c r="G29" s="222">
        <f>C28-E29</f>
        <v>283011.07</v>
      </c>
      <c r="H29" s="222"/>
      <c r="I29" s="222"/>
      <c r="J29" s="222"/>
      <c r="K29" s="222"/>
      <c r="L29" s="222"/>
      <c r="M29" s="246">
        <f t="shared" ref="M29:M33" si="9">C28-SUM(E29:L29)</f>
        <v>0</v>
      </c>
      <c r="N29" s="243"/>
      <c r="O29" s="243"/>
      <c r="P29" s="243"/>
      <c r="Q29" s="243"/>
      <c r="R29" s="243"/>
      <c r="S29" s="243"/>
      <c r="T29" s="243"/>
      <c r="U29" s="243"/>
      <c r="V29" s="243"/>
      <c r="W29" s="243"/>
      <c r="X29" s="243"/>
      <c r="Y29" s="243"/>
      <c r="Z29" s="243"/>
    </row>
    <row r="30" s="86" customFormat="1" ht="18" customHeight="1" spans="1:26">
      <c r="A30" s="217" t="s">
        <v>27</v>
      </c>
      <c r="B30" s="218" t="str">
        <f>VLOOKUP(A30,[1]PLANILHA!A:K,4,0)</f>
        <v>BAIRRO: BAIRRO NOVO DO CARMELO</v>
      </c>
      <c r="C30" s="219">
        <f>VLOOKUP(A30,[1]PLANILHA!A:K,11,0)</f>
        <v>58566.54</v>
      </c>
      <c r="D30" s="220">
        <f t="shared" si="8"/>
        <v>0.00731541661021512</v>
      </c>
      <c r="E30" s="221"/>
      <c r="F30" s="221"/>
      <c r="G30" s="221"/>
      <c r="H30" s="221"/>
      <c r="I30" s="221"/>
      <c r="J30" s="221"/>
      <c r="K30" s="221">
        <v>1</v>
      </c>
      <c r="L30" s="221"/>
      <c r="M30" s="243"/>
      <c r="N30" s="243"/>
      <c r="O30" s="243"/>
      <c r="P30" s="243"/>
      <c r="Q30" s="243"/>
      <c r="R30" s="243"/>
      <c r="S30" s="243"/>
      <c r="T30" s="243"/>
      <c r="U30" s="243"/>
      <c r="V30" s="243"/>
      <c r="W30" s="243"/>
      <c r="X30" s="243"/>
      <c r="Y30" s="243"/>
      <c r="Z30" s="243"/>
    </row>
    <row r="31" s="86" customFormat="1" ht="18" customHeight="1" spans="1:26">
      <c r="A31" s="217"/>
      <c r="B31" s="218"/>
      <c r="C31" s="219"/>
      <c r="D31" s="220"/>
      <c r="E31" s="222"/>
      <c r="F31" s="222"/>
      <c r="G31" s="222"/>
      <c r="H31" s="222"/>
      <c r="I31" s="222"/>
      <c r="J31" s="222"/>
      <c r="K31" s="222">
        <f t="shared" ref="K31:K35" si="10">ROUND($C30*K30,2)</f>
        <v>58566.54</v>
      </c>
      <c r="L31" s="222"/>
      <c r="M31" s="246">
        <f t="shared" si="9"/>
        <v>0</v>
      </c>
      <c r="N31" s="243"/>
      <c r="O31" s="243"/>
      <c r="P31" s="243"/>
      <c r="Q31" s="243"/>
      <c r="R31" s="243"/>
      <c r="S31" s="243"/>
      <c r="T31" s="243"/>
      <c r="U31" s="243"/>
      <c r="V31" s="243"/>
      <c r="W31" s="243"/>
      <c r="X31" s="243"/>
      <c r="Y31" s="243"/>
      <c r="Z31" s="243"/>
    </row>
    <row r="32" s="86" customFormat="1" ht="18" customHeight="1" spans="1:26">
      <c r="A32" s="217" t="s">
        <v>28</v>
      </c>
      <c r="B32" s="218" t="str">
        <f>VLOOKUP(A32,[1]PLANILHA!A:K,4,0)</f>
        <v>BAIRRO: JARDIM PRIMAVERA</v>
      </c>
      <c r="C32" s="219">
        <f>VLOOKUP(A32,[1]PLANILHA!A:K,11,0)</f>
        <v>742042.16</v>
      </c>
      <c r="D32" s="220">
        <f t="shared" si="8"/>
        <v>0.0926868403484977</v>
      </c>
      <c r="E32" s="221"/>
      <c r="F32" s="221"/>
      <c r="G32" s="221">
        <v>0.2</v>
      </c>
      <c r="H32" s="221"/>
      <c r="I32" s="221">
        <v>0.4</v>
      </c>
      <c r="J32" s="221"/>
      <c r="K32" s="221">
        <v>0.4</v>
      </c>
      <c r="L32" s="221"/>
      <c r="M32" s="243"/>
      <c r="N32" s="243"/>
      <c r="O32" s="243"/>
      <c r="P32" s="243"/>
      <c r="Q32" s="243"/>
      <c r="R32" s="243"/>
      <c r="S32" s="243"/>
      <c r="T32" s="243"/>
      <c r="U32" s="243"/>
      <c r="V32" s="243"/>
      <c r="W32" s="243"/>
      <c r="X32" s="243"/>
      <c r="Y32" s="243"/>
      <c r="Z32" s="243"/>
    </row>
    <row r="33" s="86" customFormat="1" ht="18" customHeight="1" spans="1:26">
      <c r="A33" s="217"/>
      <c r="B33" s="218"/>
      <c r="C33" s="219"/>
      <c r="D33" s="220"/>
      <c r="E33" s="222"/>
      <c r="F33" s="222"/>
      <c r="G33" s="222">
        <f t="shared" ref="G33:G37" si="11">C32-K33-I33</f>
        <v>148408.44</v>
      </c>
      <c r="H33" s="222"/>
      <c r="I33" s="222">
        <f t="shared" ref="I33:I37" si="12">ROUND($C32*I32,2)</f>
        <v>296816.86</v>
      </c>
      <c r="J33" s="222"/>
      <c r="K33" s="222">
        <f t="shared" si="10"/>
        <v>296816.86</v>
      </c>
      <c r="L33" s="222"/>
      <c r="M33" s="246">
        <f t="shared" si="9"/>
        <v>0</v>
      </c>
      <c r="N33" s="243"/>
      <c r="O33" s="243"/>
      <c r="P33" s="243"/>
      <c r="Q33" s="243"/>
      <c r="R33" s="243"/>
      <c r="S33" s="243"/>
      <c r="T33" s="243"/>
      <c r="U33" s="243"/>
      <c r="V33" s="243"/>
      <c r="W33" s="243"/>
      <c r="X33" s="243"/>
      <c r="Y33" s="243"/>
      <c r="Z33" s="243"/>
    </row>
    <row r="34" s="86" customFormat="1" ht="18" customHeight="1" spans="1:26">
      <c r="A34" s="217" t="s">
        <v>29</v>
      </c>
      <c r="B34" s="218" t="str">
        <f>VLOOKUP(A34,[1]PLANILHA!A:K,4,0)</f>
        <v>BAIRRO: SANTA TEREZA</v>
      </c>
      <c r="C34" s="219">
        <f>VLOOKUP(A34,[1]PLANILHA!A:K,11,0)</f>
        <v>485173.91</v>
      </c>
      <c r="D34" s="220">
        <f t="shared" ref="D34:D38" si="13">C34/$C$46</f>
        <v>0.0606019969774041</v>
      </c>
      <c r="E34" s="221"/>
      <c r="F34" s="221"/>
      <c r="G34" s="221">
        <v>0.2</v>
      </c>
      <c r="H34" s="221"/>
      <c r="I34" s="221">
        <v>0.4</v>
      </c>
      <c r="J34" s="221"/>
      <c r="K34" s="221">
        <v>0.4</v>
      </c>
      <c r="L34" s="221"/>
      <c r="M34" s="243"/>
      <c r="N34" s="243"/>
      <c r="O34" s="243"/>
      <c r="P34" s="243"/>
      <c r="Q34" s="243"/>
      <c r="R34" s="243"/>
      <c r="S34" s="243"/>
      <c r="T34" s="243"/>
      <c r="U34" s="243"/>
      <c r="V34" s="243"/>
      <c r="W34" s="243"/>
      <c r="X34" s="243"/>
      <c r="Y34" s="243"/>
      <c r="Z34" s="243"/>
    </row>
    <row r="35" s="86" customFormat="1" ht="18" customHeight="1" spans="1:26">
      <c r="A35" s="217"/>
      <c r="B35" s="218"/>
      <c r="C35" s="219"/>
      <c r="D35" s="220"/>
      <c r="E35" s="222"/>
      <c r="F35" s="222"/>
      <c r="G35" s="222">
        <f t="shared" si="11"/>
        <v>97034.79</v>
      </c>
      <c r="H35" s="222"/>
      <c r="I35" s="222">
        <f t="shared" si="12"/>
        <v>194069.56</v>
      </c>
      <c r="J35" s="222"/>
      <c r="K35" s="222">
        <f t="shared" si="10"/>
        <v>194069.56</v>
      </c>
      <c r="L35" s="222"/>
      <c r="M35" s="246">
        <f t="shared" ref="M35:M39" si="14">C34-SUM(E35:L35)</f>
        <v>0</v>
      </c>
      <c r="N35" s="243"/>
      <c r="O35" s="243"/>
      <c r="P35" s="243"/>
      <c r="Q35" s="243"/>
      <c r="R35" s="243"/>
      <c r="S35" s="243"/>
      <c r="T35" s="243"/>
      <c r="U35" s="243"/>
      <c r="V35" s="243"/>
      <c r="W35" s="243"/>
      <c r="X35" s="243"/>
      <c r="Y35" s="243"/>
      <c r="Z35" s="243"/>
    </row>
    <row r="36" s="86" customFormat="1" ht="18" customHeight="1" spans="1:26">
      <c r="A36" s="217" t="s">
        <v>30</v>
      </c>
      <c r="B36" s="218" t="str">
        <f>VLOOKUP(A36,[1]PLANILHA!A:K,4,0)</f>
        <v>BAIRRO: CÉU AZUL</v>
      </c>
      <c r="C36" s="219">
        <f>VLOOKUP(A36,[1]PLANILHA!A:K,11,0)</f>
        <v>992434.31</v>
      </c>
      <c r="D36" s="220">
        <f t="shared" si="13"/>
        <v>0.123962768432647</v>
      </c>
      <c r="E36" s="221"/>
      <c r="F36" s="221"/>
      <c r="G36" s="221">
        <v>0.2</v>
      </c>
      <c r="H36" s="221"/>
      <c r="I36" s="221">
        <v>0.4</v>
      </c>
      <c r="J36" s="221"/>
      <c r="K36" s="221">
        <v>0.4</v>
      </c>
      <c r="L36" s="221"/>
      <c r="M36" s="243"/>
      <c r="N36" s="243"/>
      <c r="O36" s="243"/>
      <c r="P36" s="243"/>
      <c r="Q36" s="243"/>
      <c r="R36" s="243"/>
      <c r="S36" s="243"/>
      <c r="T36" s="243"/>
      <c r="U36" s="243"/>
      <c r="V36" s="243"/>
      <c r="W36" s="243"/>
      <c r="X36" s="243"/>
      <c r="Y36" s="243"/>
      <c r="Z36" s="243"/>
    </row>
    <row r="37" s="86" customFormat="1" ht="18" customHeight="1" spans="1:26">
      <c r="A37" s="217"/>
      <c r="B37" s="218"/>
      <c r="C37" s="219"/>
      <c r="D37" s="220"/>
      <c r="E37" s="222"/>
      <c r="F37" s="222"/>
      <c r="G37" s="222">
        <f t="shared" si="11"/>
        <v>198486.87</v>
      </c>
      <c r="H37" s="222"/>
      <c r="I37" s="222">
        <f t="shared" si="12"/>
        <v>396973.72</v>
      </c>
      <c r="J37" s="222"/>
      <c r="K37" s="222">
        <f>ROUND($C36*K36,2)</f>
        <v>396973.72</v>
      </c>
      <c r="L37" s="222"/>
      <c r="M37" s="246">
        <f t="shared" si="14"/>
        <v>0</v>
      </c>
      <c r="N37" s="243"/>
      <c r="O37" s="243"/>
      <c r="P37" s="243"/>
      <c r="Q37" s="243"/>
      <c r="R37" s="243"/>
      <c r="S37" s="243"/>
      <c r="T37" s="243"/>
      <c r="U37" s="243"/>
      <c r="V37" s="243"/>
      <c r="W37" s="243"/>
      <c r="X37" s="243"/>
      <c r="Y37" s="243"/>
      <c r="Z37" s="243"/>
    </row>
    <row r="38" s="86" customFormat="1" ht="18" customHeight="1" spans="1:26">
      <c r="A38" s="217" t="s">
        <v>31</v>
      </c>
      <c r="B38" s="218" t="str">
        <f>VLOOKUP(A38,[1]PLANILHA!A:K,4,0)</f>
        <v>BAIRRO: TIMBI</v>
      </c>
      <c r="C38" s="219">
        <f>VLOOKUP(A38,[1]PLANILHA!A:K,11,0)</f>
        <v>568810.94</v>
      </c>
      <c r="D38" s="220">
        <f t="shared" si="13"/>
        <v>0.0710489128869159</v>
      </c>
      <c r="E38" s="221"/>
      <c r="F38" s="221"/>
      <c r="G38" s="221"/>
      <c r="H38" s="221"/>
      <c r="I38" s="221">
        <v>0.5</v>
      </c>
      <c r="J38" s="221"/>
      <c r="K38" s="221">
        <v>0.5</v>
      </c>
      <c r="L38" s="221"/>
      <c r="M38" s="243"/>
      <c r="N38" s="243"/>
      <c r="O38" s="243"/>
      <c r="P38" s="243"/>
      <c r="Q38" s="243"/>
      <c r="R38" s="243"/>
      <c r="S38" s="243"/>
      <c r="T38" s="243"/>
      <c r="U38" s="243"/>
      <c r="V38" s="243"/>
      <c r="W38" s="243"/>
      <c r="X38" s="243"/>
      <c r="Y38" s="243"/>
      <c r="Z38" s="243"/>
    </row>
    <row r="39" s="86" customFormat="1" ht="18" customHeight="1" spans="1:26">
      <c r="A39" s="217"/>
      <c r="B39" s="218"/>
      <c r="C39" s="219"/>
      <c r="D39" s="220"/>
      <c r="E39" s="222"/>
      <c r="F39" s="222"/>
      <c r="G39" s="222"/>
      <c r="H39" s="222"/>
      <c r="I39" s="222">
        <f t="shared" ref="I39:I43" si="15">ROUND($C38*I38,2)</f>
        <v>284405.47</v>
      </c>
      <c r="J39" s="222"/>
      <c r="K39" s="222">
        <f>C38-I39</f>
        <v>284405.47</v>
      </c>
      <c r="L39" s="222"/>
      <c r="M39" s="246">
        <f t="shared" si="14"/>
        <v>0</v>
      </c>
      <c r="N39" s="243"/>
      <c r="O39" s="243"/>
      <c r="P39" s="243"/>
      <c r="Q39" s="243"/>
      <c r="R39" s="243"/>
      <c r="S39" s="243"/>
      <c r="T39" s="243"/>
      <c r="U39" s="243"/>
      <c r="V39" s="243"/>
      <c r="W39" s="243"/>
      <c r="X39" s="243"/>
      <c r="Y39" s="243"/>
      <c r="Z39" s="243"/>
    </row>
    <row r="40" s="86" customFormat="1" ht="18" customHeight="1" spans="1:26">
      <c r="A40" s="217" t="s">
        <v>32</v>
      </c>
      <c r="B40" s="218" t="str">
        <f>VLOOKUP(A40,[1]PLANILHA!A:K,4,0)</f>
        <v>BAIRRO: SANTA MONICA</v>
      </c>
      <c r="C40" s="219">
        <f>VLOOKUP(A40,[1]PLANILHA!A:K,11,0)</f>
        <v>420626.44</v>
      </c>
      <c r="D40" s="220">
        <f t="shared" ref="D40:D44" si="16">C40/$C$46</f>
        <v>0.0525395156666529</v>
      </c>
      <c r="E40" s="221"/>
      <c r="F40" s="221"/>
      <c r="G40" s="221">
        <v>0.4</v>
      </c>
      <c r="H40" s="221"/>
      <c r="I40" s="221">
        <v>0.3</v>
      </c>
      <c r="J40" s="221"/>
      <c r="K40" s="221">
        <v>0.3</v>
      </c>
      <c r="L40" s="221"/>
      <c r="M40" s="243"/>
      <c r="N40" s="243"/>
      <c r="O40" s="243"/>
      <c r="P40" s="243"/>
      <c r="Q40" s="243"/>
      <c r="R40" s="243"/>
      <c r="S40" s="243"/>
      <c r="T40" s="243"/>
      <c r="U40" s="243"/>
      <c r="V40" s="243"/>
      <c r="W40" s="243"/>
      <c r="X40" s="243"/>
      <c r="Y40" s="243"/>
      <c r="Z40" s="243"/>
    </row>
    <row r="41" s="86" customFormat="1" ht="18" customHeight="1" spans="1:26">
      <c r="A41" s="217"/>
      <c r="B41" s="218"/>
      <c r="C41" s="219"/>
      <c r="D41" s="220"/>
      <c r="E41" s="222"/>
      <c r="F41" s="222"/>
      <c r="G41" s="222">
        <f>C40-K41-I41</f>
        <v>168250.58</v>
      </c>
      <c r="H41" s="222"/>
      <c r="I41" s="222">
        <f t="shared" si="15"/>
        <v>126187.93</v>
      </c>
      <c r="J41" s="222"/>
      <c r="K41" s="222">
        <f>ROUND($C40*K40,2)</f>
        <v>126187.93</v>
      </c>
      <c r="L41" s="222"/>
      <c r="M41" s="246">
        <f t="shared" ref="M41:M45" si="17">C40-SUM(E41:L41)</f>
        <v>0</v>
      </c>
      <c r="N41" s="243"/>
      <c r="O41" s="243"/>
      <c r="P41" s="243"/>
      <c r="Q41" s="243"/>
      <c r="R41" s="243"/>
      <c r="S41" s="243"/>
      <c r="T41" s="243"/>
      <c r="U41" s="243"/>
      <c r="V41" s="243"/>
      <c r="W41" s="243"/>
      <c r="X41" s="243"/>
      <c r="Y41" s="243"/>
      <c r="Z41" s="243"/>
    </row>
    <row r="42" s="86" customFormat="1" ht="18" customHeight="1" spans="1:26">
      <c r="A42" s="217" t="s">
        <v>33</v>
      </c>
      <c r="B42" s="218" t="str">
        <f>VLOOKUP(A42,[1]PLANILHA!A:K,4,0)</f>
        <v>BAIRRO: ALBERTO MAIA</v>
      </c>
      <c r="C42" s="219">
        <f>VLOOKUP(A42,[1]PLANILHA!A:K,11,0)</f>
        <v>572471.54</v>
      </c>
      <c r="D42" s="220">
        <f t="shared" si="16"/>
        <v>0.0715061503136676</v>
      </c>
      <c r="E42" s="221"/>
      <c r="F42" s="221"/>
      <c r="G42" s="221">
        <v>0.4</v>
      </c>
      <c r="H42" s="221"/>
      <c r="I42" s="221">
        <v>0.3</v>
      </c>
      <c r="J42" s="221"/>
      <c r="K42" s="221">
        <v>0.3</v>
      </c>
      <c r="L42" s="221"/>
      <c r="M42" s="243"/>
      <c r="N42" s="243"/>
      <c r="O42" s="243"/>
      <c r="P42" s="243"/>
      <c r="Q42" s="243"/>
      <c r="R42" s="243"/>
      <c r="S42" s="243"/>
      <c r="T42" s="243"/>
      <c r="U42" s="243"/>
      <c r="V42" s="243"/>
      <c r="W42" s="243"/>
      <c r="X42" s="243"/>
      <c r="Y42" s="243"/>
      <c r="Z42" s="243"/>
    </row>
    <row r="43" s="86" customFormat="1" ht="18" customHeight="1" spans="1:26">
      <c r="A43" s="217"/>
      <c r="B43" s="218"/>
      <c r="C43" s="219"/>
      <c r="D43" s="220"/>
      <c r="E43" s="222"/>
      <c r="F43" s="222"/>
      <c r="G43" s="222">
        <f>C42-K43-I43</f>
        <v>228988.62</v>
      </c>
      <c r="H43" s="222"/>
      <c r="I43" s="222">
        <f t="shared" si="15"/>
        <v>171741.46</v>
      </c>
      <c r="J43" s="222"/>
      <c r="K43" s="222">
        <f>ROUND($C42*K42,2)</f>
        <v>171741.46</v>
      </c>
      <c r="L43" s="222"/>
      <c r="M43" s="246">
        <f t="shared" si="17"/>
        <v>0</v>
      </c>
      <c r="N43" s="243"/>
      <c r="O43" s="243"/>
      <c r="P43" s="243"/>
      <c r="Q43" s="243"/>
      <c r="R43" s="243"/>
      <c r="S43" s="243"/>
      <c r="T43" s="243"/>
      <c r="U43" s="243"/>
      <c r="V43" s="243"/>
      <c r="W43" s="243"/>
      <c r="X43" s="243"/>
      <c r="Y43" s="243"/>
      <c r="Z43" s="243"/>
    </row>
    <row r="44" s="86" customFormat="1" ht="18" customHeight="1" spans="1:26">
      <c r="A44" s="217" t="s">
        <v>34</v>
      </c>
      <c r="B44" s="218" t="str">
        <f>VLOOKUP(A44,[1]PLANILHA!A:K,4,0)</f>
        <v>BAIRRO: VILA DA INABI</v>
      </c>
      <c r="C44" s="219">
        <f>VLOOKUP(A44,[1]PLANILHA!A:K,11,0)</f>
        <v>435778.63</v>
      </c>
      <c r="D44" s="220">
        <f t="shared" si="16"/>
        <v>0.0544321421118404</v>
      </c>
      <c r="E44" s="221"/>
      <c r="F44" s="221"/>
      <c r="G44" s="221"/>
      <c r="H44" s="221"/>
      <c r="I44" s="221">
        <v>0.5</v>
      </c>
      <c r="J44" s="221"/>
      <c r="K44" s="221">
        <v>0.5</v>
      </c>
      <c r="L44" s="221"/>
      <c r="M44" s="243"/>
      <c r="N44" s="243"/>
      <c r="O44" s="243"/>
      <c r="P44" s="243"/>
      <c r="Q44" s="243"/>
      <c r="R44" s="243"/>
      <c r="S44" s="243"/>
      <c r="T44" s="243"/>
      <c r="U44" s="243"/>
      <c r="V44" s="243"/>
      <c r="W44" s="243"/>
      <c r="X44" s="243"/>
      <c r="Y44" s="243"/>
      <c r="Z44" s="243"/>
    </row>
    <row r="45" s="86" customFormat="1" ht="18" customHeight="1" spans="1:26">
      <c r="A45" s="217"/>
      <c r="B45" s="218"/>
      <c r="C45" s="219"/>
      <c r="D45" s="220"/>
      <c r="E45" s="222"/>
      <c r="F45" s="222"/>
      <c r="G45" s="222"/>
      <c r="H45" s="222"/>
      <c r="I45" s="222">
        <f>ROUND($C44*I44,2)</f>
        <v>217889.32</v>
      </c>
      <c r="J45" s="222"/>
      <c r="K45" s="222">
        <f>C44-I45</f>
        <v>217889.31</v>
      </c>
      <c r="L45" s="222"/>
      <c r="M45" s="246">
        <f t="shared" si="17"/>
        <v>0</v>
      </c>
      <c r="N45" s="243"/>
      <c r="O45" s="243"/>
      <c r="P45" s="243"/>
      <c r="Q45" s="243"/>
      <c r="R45" s="243"/>
      <c r="S45" s="243"/>
      <c r="T45" s="243"/>
      <c r="U45" s="243"/>
      <c r="V45" s="243"/>
      <c r="W45" s="243"/>
      <c r="X45" s="243"/>
      <c r="Y45" s="243"/>
      <c r="Z45" s="243"/>
    </row>
    <row r="46" s="86" customFormat="1" ht="19.95" customHeight="1" spans="1:26">
      <c r="A46" s="227"/>
      <c r="B46" s="216" t="s">
        <v>211</v>
      </c>
      <c r="C46" s="228">
        <f>SUM(C15:C45)</f>
        <v>8005906.31</v>
      </c>
      <c r="D46" s="229">
        <f>SUM(D36:D45)</f>
        <v>0.373489489411724</v>
      </c>
      <c r="E46" s="228">
        <f t="shared" ref="E46:I46" si="18">SUM(E45,E43,E41,E39,E37,E35,E33,E31,E29,E27,E25,E23,E21,E18,E16)</f>
        <v>1614939.75</v>
      </c>
      <c r="F46" s="228"/>
      <c r="G46" s="228">
        <f t="shared" si="18"/>
        <v>2282287.58</v>
      </c>
      <c r="H46" s="228"/>
      <c r="I46" s="228">
        <f t="shared" si="18"/>
        <v>2329276.5</v>
      </c>
      <c r="J46" s="228"/>
      <c r="K46" s="228">
        <f>SUM(K45,K43,K41,K39,K37,K35,K33,K31,K29,K27,K25,K23,K21,K18,K16)</f>
        <v>1779402.48</v>
      </c>
      <c r="L46" s="228"/>
      <c r="M46" s="243"/>
      <c r="N46" s="243"/>
      <c r="O46" s="243"/>
      <c r="P46" s="243"/>
      <c r="Q46" s="243"/>
      <c r="R46" s="243"/>
      <c r="S46" s="243"/>
      <c r="T46" s="243"/>
      <c r="U46" s="243"/>
      <c r="V46" s="243"/>
      <c r="W46" s="243"/>
      <c r="X46" s="243"/>
      <c r="Y46" s="243"/>
      <c r="Z46" s="243"/>
    </row>
    <row r="47" s="86" customFormat="1" ht="19.95" customHeight="1" spans="1:26">
      <c r="A47" s="227"/>
      <c r="B47" s="230" t="s">
        <v>212</v>
      </c>
      <c r="C47" s="231"/>
      <c r="D47" s="232"/>
      <c r="E47" s="229">
        <f>E46/$C$46</f>
        <v>0.201718542219613</v>
      </c>
      <c r="F47" s="229"/>
      <c r="G47" s="229">
        <f>G46/$C$46</f>
        <v>0.285075479480599</v>
      </c>
      <c r="H47" s="229"/>
      <c r="I47" s="229">
        <f>I46/$C$46</f>
        <v>0.290944761255893</v>
      </c>
      <c r="J47" s="229"/>
      <c r="K47" s="229">
        <f>K46/$C$46</f>
        <v>0.222261217043895</v>
      </c>
      <c r="L47" s="229"/>
      <c r="M47" s="243"/>
      <c r="N47" s="243"/>
      <c r="O47" s="243"/>
      <c r="P47" s="243"/>
      <c r="Q47" s="243"/>
      <c r="R47" s="243"/>
      <c r="S47" s="243"/>
      <c r="T47" s="243"/>
      <c r="U47" s="243"/>
      <c r="V47" s="243"/>
      <c r="W47" s="243"/>
      <c r="X47" s="243"/>
      <c r="Y47" s="243"/>
      <c r="Z47" s="243"/>
    </row>
    <row r="48" s="86" customFormat="1" ht="12" customHeight="1" spans="1:26">
      <c r="A48" s="227"/>
      <c r="B48" s="233"/>
      <c r="C48" s="234"/>
      <c r="D48" s="234"/>
      <c r="E48" s="234"/>
      <c r="F48" s="234"/>
      <c r="G48" s="234"/>
      <c r="H48" s="234"/>
      <c r="I48" s="234"/>
      <c r="J48" s="234"/>
      <c r="K48" s="234"/>
      <c r="L48" s="247"/>
      <c r="M48" s="243"/>
      <c r="N48" s="243"/>
      <c r="O48" s="243"/>
      <c r="P48" s="243"/>
      <c r="Q48" s="243"/>
      <c r="R48" s="243"/>
      <c r="S48" s="243"/>
      <c r="T48" s="243"/>
      <c r="U48" s="243"/>
      <c r="V48" s="243"/>
      <c r="W48" s="243"/>
      <c r="X48" s="243"/>
      <c r="Y48" s="243"/>
      <c r="Z48" s="243"/>
    </row>
    <row r="49" s="86" customFormat="1" ht="19.95" customHeight="1" spans="1:26">
      <c r="A49" s="227"/>
      <c r="B49" s="230" t="s">
        <v>213</v>
      </c>
      <c r="C49" s="231"/>
      <c r="D49" s="232"/>
      <c r="E49" s="228">
        <f>E46</f>
        <v>1614939.75</v>
      </c>
      <c r="F49" s="228"/>
      <c r="G49" s="228">
        <f t="shared" ref="G49:K49" si="19">SUM(E49,G46)</f>
        <v>3897227.33</v>
      </c>
      <c r="H49" s="228"/>
      <c r="I49" s="228">
        <f t="shared" si="19"/>
        <v>6226503.83</v>
      </c>
      <c r="J49" s="228"/>
      <c r="K49" s="228">
        <f t="shared" si="19"/>
        <v>8005906.31</v>
      </c>
      <c r="L49" s="228"/>
      <c r="M49" s="243"/>
      <c r="N49" s="243"/>
      <c r="O49" s="243"/>
      <c r="P49" s="243"/>
      <c r="Q49" s="243"/>
      <c r="R49" s="243"/>
      <c r="S49" s="243"/>
      <c r="T49" s="243"/>
      <c r="U49" s="243"/>
      <c r="V49" s="243"/>
      <c r="W49" s="243"/>
      <c r="X49" s="243"/>
      <c r="Y49" s="243"/>
      <c r="Z49" s="243"/>
    </row>
    <row r="50" s="86" customFormat="1" ht="19.95" customHeight="1" spans="1:26">
      <c r="A50" s="227"/>
      <c r="B50" s="230" t="s">
        <v>212</v>
      </c>
      <c r="C50" s="231"/>
      <c r="D50" s="232"/>
      <c r="E50" s="229">
        <f>E49/$C$46</f>
        <v>0.201718542219613</v>
      </c>
      <c r="F50" s="229"/>
      <c r="G50" s="229">
        <f>G49/$C$46</f>
        <v>0.486794021700211</v>
      </c>
      <c r="H50" s="229"/>
      <c r="I50" s="229">
        <f>I49/$C$46</f>
        <v>0.777738782956105</v>
      </c>
      <c r="J50" s="229"/>
      <c r="K50" s="229">
        <f>K49/$C$46</f>
        <v>1</v>
      </c>
      <c r="L50" s="229"/>
      <c r="M50" s="243"/>
      <c r="N50" s="243"/>
      <c r="O50" s="243"/>
      <c r="P50" s="243"/>
      <c r="Q50" s="243"/>
      <c r="R50" s="243"/>
      <c r="S50" s="243"/>
      <c r="T50" s="243"/>
      <c r="U50" s="243"/>
      <c r="V50" s="243"/>
      <c r="W50" s="243"/>
      <c r="X50" s="243"/>
      <c r="Y50" s="243"/>
      <c r="Z50" s="243"/>
    </row>
    <row r="51" s="86" customFormat="1" ht="12.75" customHeight="1" spans="3:26">
      <c r="C51" s="235"/>
      <c r="D51" s="235"/>
      <c r="E51" s="235"/>
      <c r="F51" s="235"/>
      <c r="G51" s="235"/>
      <c r="H51" s="235"/>
      <c r="I51" s="235"/>
      <c r="J51" s="235"/>
      <c r="K51" s="235"/>
      <c r="L51" s="235"/>
      <c r="M51" s="243"/>
      <c r="N51" s="243"/>
      <c r="O51" s="243"/>
      <c r="P51" s="243"/>
      <c r="Q51" s="243"/>
      <c r="R51" s="243"/>
      <c r="S51" s="243"/>
      <c r="T51" s="243"/>
      <c r="U51" s="243"/>
      <c r="V51" s="243"/>
      <c r="W51" s="243"/>
      <c r="X51" s="243"/>
      <c r="Y51" s="243"/>
      <c r="Z51" s="243"/>
    </row>
    <row r="52" s="86" customFormat="1" ht="12.75" customHeight="1" spans="3:26">
      <c r="C52" s="235"/>
      <c r="D52" s="235"/>
      <c r="E52" s="235"/>
      <c r="F52" s="235"/>
      <c r="G52" s="235"/>
      <c r="H52" s="235"/>
      <c r="I52" s="235"/>
      <c r="J52" s="235"/>
      <c r="K52" s="235"/>
      <c r="L52" s="235"/>
      <c r="M52" s="243"/>
      <c r="N52" s="243"/>
      <c r="O52" s="243"/>
      <c r="P52" s="243"/>
      <c r="Q52" s="243"/>
      <c r="R52" s="243"/>
      <c r="S52" s="243"/>
      <c r="T52" s="243"/>
      <c r="U52" s="243"/>
      <c r="V52" s="243"/>
      <c r="W52" s="243"/>
      <c r="X52" s="243"/>
      <c r="Y52" s="243"/>
      <c r="Z52" s="243"/>
    </row>
    <row r="53" s="86" customFormat="1" ht="12.75" customHeight="1" spans="3:26">
      <c r="C53" s="235"/>
      <c r="D53" s="235"/>
      <c r="E53" s="235"/>
      <c r="F53" s="235"/>
      <c r="G53" s="235"/>
      <c r="H53" s="235"/>
      <c r="I53" s="235"/>
      <c r="J53" s="235"/>
      <c r="K53" s="235"/>
      <c r="L53" s="235"/>
      <c r="M53" s="243"/>
      <c r="N53" s="243"/>
      <c r="O53" s="243"/>
      <c r="P53" s="243"/>
      <c r="Q53" s="243"/>
      <c r="R53" s="243"/>
      <c r="S53" s="243"/>
      <c r="T53" s="243"/>
      <c r="U53" s="243"/>
      <c r="V53" s="243"/>
      <c r="W53" s="243"/>
      <c r="X53" s="243"/>
      <c r="Y53" s="243"/>
      <c r="Z53" s="243"/>
    </row>
    <row r="54" s="86" customFormat="1" ht="12.75" customHeight="1" spans="3:26">
      <c r="C54" s="235"/>
      <c r="D54" s="235"/>
      <c r="E54" s="235"/>
      <c r="F54" s="235"/>
      <c r="G54" s="235"/>
      <c r="H54" s="235"/>
      <c r="I54" s="235"/>
      <c r="J54" s="235"/>
      <c r="K54" s="235"/>
      <c r="L54" s="235"/>
      <c r="M54" s="243"/>
      <c r="N54" s="243"/>
      <c r="O54" s="243"/>
      <c r="P54" s="243"/>
      <c r="Q54" s="243"/>
      <c r="R54" s="243"/>
      <c r="S54" s="243"/>
      <c r="T54" s="243"/>
      <c r="U54" s="243"/>
      <c r="V54" s="243"/>
      <c r="W54" s="243"/>
      <c r="X54" s="243"/>
      <c r="Y54" s="243"/>
      <c r="Z54" s="243"/>
    </row>
    <row r="55" s="86" customFormat="1" ht="12.75" customHeight="1" spans="3:26">
      <c r="C55" s="235"/>
      <c r="D55" s="235"/>
      <c r="E55" s="235"/>
      <c r="F55" s="235"/>
      <c r="G55" s="235"/>
      <c r="H55" s="235"/>
      <c r="I55" s="235"/>
      <c r="J55" s="235"/>
      <c r="K55" s="235"/>
      <c r="L55" s="235"/>
      <c r="M55" s="243"/>
      <c r="N55" s="243"/>
      <c r="O55" s="243"/>
      <c r="P55" s="243"/>
      <c r="Q55" s="243"/>
      <c r="R55" s="243"/>
      <c r="S55" s="243"/>
      <c r="T55" s="243"/>
      <c r="U55" s="243"/>
      <c r="V55" s="243"/>
      <c r="W55" s="243"/>
      <c r="X55" s="243"/>
      <c r="Y55" s="243"/>
      <c r="Z55" s="243"/>
    </row>
    <row r="56" s="86" customFormat="1" ht="12.75" customHeight="1" spans="3:26">
      <c r="C56" s="235"/>
      <c r="D56" s="235"/>
      <c r="E56" s="235"/>
      <c r="F56" s="235"/>
      <c r="G56" s="235"/>
      <c r="H56" s="235"/>
      <c r="I56" s="235"/>
      <c r="J56" s="235"/>
      <c r="K56" s="235"/>
      <c r="L56" s="235"/>
      <c r="M56" s="243"/>
      <c r="N56" s="243"/>
      <c r="O56" s="243"/>
      <c r="P56" s="243"/>
      <c r="Q56" s="243"/>
      <c r="R56" s="243"/>
      <c r="S56" s="243"/>
      <c r="T56" s="243"/>
      <c r="U56" s="243"/>
      <c r="V56" s="243"/>
      <c r="W56" s="243"/>
      <c r="X56" s="243"/>
      <c r="Y56" s="243"/>
      <c r="Z56" s="243"/>
    </row>
    <row r="57" s="86" customFormat="1" ht="12.75" customHeight="1" spans="3:26">
      <c r="C57" s="235"/>
      <c r="D57" s="235"/>
      <c r="E57" s="235"/>
      <c r="F57" s="235"/>
      <c r="G57" s="235"/>
      <c r="H57" s="235"/>
      <c r="I57" s="235"/>
      <c r="J57" s="235"/>
      <c r="K57" s="235"/>
      <c r="L57" s="235"/>
      <c r="M57" s="243"/>
      <c r="N57" s="243"/>
      <c r="O57" s="243"/>
      <c r="P57" s="243"/>
      <c r="Q57" s="243"/>
      <c r="R57" s="243"/>
      <c r="S57" s="243"/>
      <c r="T57" s="243"/>
      <c r="U57" s="243"/>
      <c r="V57" s="243"/>
      <c r="W57" s="243"/>
      <c r="X57" s="243"/>
      <c r="Y57" s="243"/>
      <c r="Z57" s="243"/>
    </row>
    <row r="58" s="86" customFormat="1" ht="12.75" customHeight="1" spans="3:26">
      <c r="C58" s="235"/>
      <c r="D58" s="235"/>
      <c r="E58" s="235"/>
      <c r="F58" s="235"/>
      <c r="G58" s="235"/>
      <c r="H58" s="235"/>
      <c r="I58" s="235"/>
      <c r="J58" s="235"/>
      <c r="K58" s="235"/>
      <c r="L58" s="235"/>
      <c r="M58" s="243"/>
      <c r="N58" s="243"/>
      <c r="O58" s="243"/>
      <c r="P58" s="243"/>
      <c r="Q58" s="243"/>
      <c r="R58" s="243"/>
      <c r="S58" s="243"/>
      <c r="T58" s="243"/>
      <c r="U58" s="243"/>
      <c r="V58" s="243"/>
      <c r="W58" s="243"/>
      <c r="X58" s="243"/>
      <c r="Y58" s="243"/>
      <c r="Z58" s="243"/>
    </row>
    <row r="59" s="86" customFormat="1" ht="12.75" customHeight="1" spans="3:26">
      <c r="C59" s="235"/>
      <c r="D59" s="235"/>
      <c r="E59" s="235"/>
      <c r="F59" s="235"/>
      <c r="G59" s="235"/>
      <c r="H59" s="235"/>
      <c r="I59" s="235"/>
      <c r="J59" s="235"/>
      <c r="K59" s="235"/>
      <c r="L59" s="235"/>
      <c r="M59" s="243"/>
      <c r="N59" s="243"/>
      <c r="O59" s="243"/>
      <c r="P59" s="243"/>
      <c r="Q59" s="243"/>
      <c r="R59" s="243"/>
      <c r="S59" s="243"/>
      <c r="T59" s="243"/>
      <c r="U59" s="243"/>
      <c r="V59" s="243"/>
      <c r="W59" s="243"/>
      <c r="X59" s="243"/>
      <c r="Y59" s="243"/>
      <c r="Z59" s="243"/>
    </row>
    <row r="60" s="86" customFormat="1" ht="12.75" customHeight="1" spans="3:26">
      <c r="C60" s="235"/>
      <c r="D60" s="235"/>
      <c r="E60" s="235"/>
      <c r="F60" s="235"/>
      <c r="G60" s="235"/>
      <c r="H60" s="235"/>
      <c r="I60" s="235"/>
      <c r="J60" s="235"/>
      <c r="K60" s="235"/>
      <c r="L60" s="235"/>
      <c r="M60" s="243"/>
      <c r="N60" s="243"/>
      <c r="O60" s="243"/>
      <c r="P60" s="243"/>
      <c r="Q60" s="243"/>
      <c r="R60" s="243"/>
      <c r="S60" s="243"/>
      <c r="T60" s="243"/>
      <c r="U60" s="243"/>
      <c r="V60" s="243"/>
      <c r="W60" s="243"/>
      <c r="X60" s="243"/>
      <c r="Y60" s="243"/>
      <c r="Z60" s="243"/>
    </row>
    <row r="61" s="86" customFormat="1" ht="12.75" customHeight="1" spans="3:26">
      <c r="C61" s="235"/>
      <c r="D61" s="235"/>
      <c r="E61" s="235"/>
      <c r="F61" s="235"/>
      <c r="G61" s="235"/>
      <c r="H61" s="235"/>
      <c r="I61" s="235"/>
      <c r="J61" s="235"/>
      <c r="K61" s="235"/>
      <c r="L61" s="235"/>
      <c r="M61" s="243"/>
      <c r="N61" s="243"/>
      <c r="O61" s="243"/>
      <c r="P61" s="243"/>
      <c r="Q61" s="243"/>
      <c r="R61" s="243"/>
      <c r="S61" s="243"/>
      <c r="T61" s="243"/>
      <c r="U61" s="243"/>
      <c r="V61" s="243"/>
      <c r="W61" s="243"/>
      <c r="X61" s="243"/>
      <c r="Y61" s="243"/>
      <c r="Z61" s="243"/>
    </row>
    <row r="62" s="86" customFormat="1" ht="12.75" customHeight="1" spans="3:26">
      <c r="C62" s="235"/>
      <c r="D62" s="235"/>
      <c r="E62" s="235"/>
      <c r="F62" s="235"/>
      <c r="G62" s="235"/>
      <c r="H62" s="235"/>
      <c r="I62" s="235"/>
      <c r="J62" s="235"/>
      <c r="K62" s="235"/>
      <c r="L62" s="235"/>
      <c r="M62" s="243"/>
      <c r="N62" s="243"/>
      <c r="O62" s="243"/>
      <c r="P62" s="243"/>
      <c r="Q62" s="243"/>
      <c r="R62" s="243"/>
      <c r="S62" s="243"/>
      <c r="T62" s="243"/>
      <c r="U62" s="243"/>
      <c r="V62" s="243"/>
      <c r="W62" s="243"/>
      <c r="X62" s="243"/>
      <c r="Y62" s="243"/>
      <c r="Z62" s="243"/>
    </row>
    <row r="63" s="86" customFormat="1" ht="12.75" customHeight="1" spans="3:26">
      <c r="C63" s="235"/>
      <c r="D63" s="235"/>
      <c r="E63" s="235"/>
      <c r="F63" s="235"/>
      <c r="G63" s="235"/>
      <c r="H63" s="235"/>
      <c r="I63" s="235"/>
      <c r="J63" s="235"/>
      <c r="K63" s="235"/>
      <c r="L63" s="235"/>
      <c r="M63" s="243"/>
      <c r="N63" s="243"/>
      <c r="O63" s="243"/>
      <c r="P63" s="243"/>
      <c r="Q63" s="243"/>
      <c r="R63" s="243"/>
      <c r="S63" s="243"/>
      <c r="T63" s="243"/>
      <c r="U63" s="243"/>
      <c r="V63" s="243"/>
      <c r="W63" s="243"/>
      <c r="X63" s="243"/>
      <c r="Y63" s="243"/>
      <c r="Z63" s="243"/>
    </row>
    <row r="64" s="86" customFormat="1" ht="12.75" customHeight="1" spans="3:26">
      <c r="C64" s="235"/>
      <c r="D64" s="235"/>
      <c r="E64" s="235"/>
      <c r="F64" s="235"/>
      <c r="G64" s="235"/>
      <c r="H64" s="235"/>
      <c r="I64" s="235"/>
      <c r="J64" s="235"/>
      <c r="K64" s="235"/>
      <c r="L64" s="235"/>
      <c r="M64" s="243"/>
      <c r="N64" s="243"/>
      <c r="O64" s="243"/>
      <c r="P64" s="243"/>
      <c r="Q64" s="243"/>
      <c r="R64" s="243"/>
      <c r="S64" s="243"/>
      <c r="T64" s="243"/>
      <c r="U64" s="243"/>
      <c r="V64" s="243"/>
      <c r="W64" s="243"/>
      <c r="X64" s="243"/>
      <c r="Y64" s="243"/>
      <c r="Z64" s="243"/>
    </row>
    <row r="65" s="86" customFormat="1" ht="12.75" customHeight="1" spans="3:26">
      <c r="C65" s="235"/>
      <c r="D65" s="235"/>
      <c r="E65" s="235"/>
      <c r="F65" s="235"/>
      <c r="G65" s="235"/>
      <c r="H65" s="235"/>
      <c r="I65" s="235"/>
      <c r="J65" s="235"/>
      <c r="K65" s="235"/>
      <c r="L65" s="235"/>
      <c r="M65" s="243"/>
      <c r="N65" s="243"/>
      <c r="O65" s="243"/>
      <c r="P65" s="243"/>
      <c r="Q65" s="243"/>
      <c r="R65" s="243"/>
      <c r="S65" s="243"/>
      <c r="T65" s="243"/>
      <c r="U65" s="243"/>
      <c r="V65" s="243"/>
      <c r="W65" s="243"/>
      <c r="X65" s="243"/>
      <c r="Y65" s="243"/>
      <c r="Z65" s="243"/>
    </row>
    <row r="66" s="86" customFormat="1" ht="12.75" customHeight="1" spans="3:26">
      <c r="C66" s="235"/>
      <c r="D66" s="235"/>
      <c r="E66" s="235"/>
      <c r="F66" s="235"/>
      <c r="G66" s="235"/>
      <c r="H66" s="235"/>
      <c r="I66" s="235"/>
      <c r="J66" s="235"/>
      <c r="K66" s="235"/>
      <c r="L66" s="235"/>
      <c r="M66" s="243"/>
      <c r="N66" s="243"/>
      <c r="O66" s="243"/>
      <c r="P66" s="243"/>
      <c r="Q66" s="243"/>
      <c r="R66" s="243"/>
      <c r="S66" s="243"/>
      <c r="T66" s="243"/>
      <c r="U66" s="243"/>
      <c r="V66" s="243"/>
      <c r="W66" s="243"/>
      <c r="X66" s="243"/>
      <c r="Y66" s="243"/>
      <c r="Z66" s="243"/>
    </row>
    <row r="67" s="86" customFormat="1" ht="12.75" customHeight="1" spans="3:26">
      <c r="C67" s="235"/>
      <c r="D67" s="235"/>
      <c r="E67" s="235"/>
      <c r="F67" s="235"/>
      <c r="G67" s="235"/>
      <c r="H67" s="235"/>
      <c r="I67" s="235"/>
      <c r="J67" s="235"/>
      <c r="K67" s="235"/>
      <c r="L67" s="235"/>
      <c r="M67" s="243"/>
      <c r="N67" s="243"/>
      <c r="O67" s="243"/>
      <c r="P67" s="243"/>
      <c r="Q67" s="243"/>
      <c r="R67" s="243"/>
      <c r="S67" s="243"/>
      <c r="T67" s="243"/>
      <c r="U67" s="243"/>
      <c r="V67" s="243"/>
      <c r="W67" s="243"/>
      <c r="X67" s="243"/>
      <c r="Y67" s="243"/>
      <c r="Z67" s="243"/>
    </row>
    <row r="68" s="86" customFormat="1" ht="12.75" customHeight="1" spans="3:26">
      <c r="C68" s="235"/>
      <c r="D68" s="235"/>
      <c r="E68" s="235"/>
      <c r="F68" s="235"/>
      <c r="G68" s="235"/>
      <c r="H68" s="235"/>
      <c r="I68" s="235"/>
      <c r="J68" s="235"/>
      <c r="K68" s="235"/>
      <c r="L68" s="235"/>
      <c r="M68" s="243"/>
      <c r="N68" s="243"/>
      <c r="O68" s="243"/>
      <c r="P68" s="243"/>
      <c r="Q68" s="243"/>
      <c r="R68" s="243"/>
      <c r="S68" s="243"/>
      <c r="T68" s="243"/>
      <c r="U68" s="243"/>
      <c r="V68" s="243"/>
      <c r="W68" s="243"/>
      <c r="X68" s="243"/>
      <c r="Y68" s="243"/>
      <c r="Z68" s="243"/>
    </row>
    <row r="69" s="86" customFormat="1" ht="12.75" customHeight="1" spans="3:26">
      <c r="C69" s="235"/>
      <c r="D69" s="235"/>
      <c r="E69" s="235"/>
      <c r="F69" s="235"/>
      <c r="G69" s="235"/>
      <c r="H69" s="235"/>
      <c r="I69" s="235"/>
      <c r="J69" s="235"/>
      <c r="K69" s="235"/>
      <c r="L69" s="235"/>
      <c r="M69" s="243"/>
      <c r="N69" s="243"/>
      <c r="O69" s="243"/>
      <c r="P69" s="243"/>
      <c r="Q69" s="243"/>
      <c r="R69" s="243"/>
      <c r="S69" s="243"/>
      <c r="T69" s="243"/>
      <c r="U69" s="243"/>
      <c r="V69" s="243"/>
      <c r="W69" s="243"/>
      <c r="X69" s="243"/>
      <c r="Y69" s="243"/>
      <c r="Z69" s="243"/>
    </row>
    <row r="70" s="86" customFormat="1" ht="12.75" customHeight="1" spans="3:26">
      <c r="C70" s="235"/>
      <c r="D70" s="235"/>
      <c r="E70" s="235"/>
      <c r="F70" s="235"/>
      <c r="G70" s="235"/>
      <c r="H70" s="235"/>
      <c r="I70" s="235"/>
      <c r="J70" s="235"/>
      <c r="K70" s="235"/>
      <c r="L70" s="235"/>
      <c r="M70" s="243"/>
      <c r="N70" s="243"/>
      <c r="O70" s="243"/>
      <c r="P70" s="243"/>
      <c r="Q70" s="243"/>
      <c r="R70" s="243"/>
      <c r="S70" s="243"/>
      <c r="T70" s="243"/>
      <c r="U70" s="243"/>
      <c r="V70" s="243"/>
      <c r="W70" s="243"/>
      <c r="X70" s="243"/>
      <c r="Y70" s="243"/>
      <c r="Z70" s="243"/>
    </row>
    <row r="71" s="86" customFormat="1" ht="12.75" customHeight="1" spans="3:26">
      <c r="C71" s="235"/>
      <c r="D71" s="235"/>
      <c r="E71" s="235"/>
      <c r="F71" s="235"/>
      <c r="G71" s="235"/>
      <c r="H71" s="235"/>
      <c r="I71" s="235"/>
      <c r="J71" s="235"/>
      <c r="K71" s="235"/>
      <c r="L71" s="235"/>
      <c r="M71" s="243"/>
      <c r="N71" s="243"/>
      <c r="O71" s="243"/>
      <c r="P71" s="243"/>
      <c r="Q71" s="243"/>
      <c r="R71" s="243"/>
      <c r="S71" s="243"/>
      <c r="T71" s="243"/>
      <c r="U71" s="243"/>
      <c r="V71" s="243"/>
      <c r="W71" s="243"/>
      <c r="X71" s="243"/>
      <c r="Y71" s="243"/>
      <c r="Z71" s="243"/>
    </row>
    <row r="72" s="86" customFormat="1" ht="12.75" customHeight="1" spans="3:26">
      <c r="C72" s="235"/>
      <c r="D72" s="235"/>
      <c r="E72" s="235"/>
      <c r="F72" s="235"/>
      <c r="G72" s="235"/>
      <c r="H72" s="235"/>
      <c r="I72" s="235"/>
      <c r="J72" s="235"/>
      <c r="K72" s="235"/>
      <c r="L72" s="235"/>
      <c r="M72" s="243"/>
      <c r="N72" s="243"/>
      <c r="O72" s="243"/>
      <c r="P72" s="243"/>
      <c r="Q72" s="243"/>
      <c r="R72" s="243"/>
      <c r="S72" s="243"/>
      <c r="T72" s="243"/>
      <c r="U72" s="243"/>
      <c r="V72" s="243"/>
      <c r="W72" s="243"/>
      <c r="X72" s="243"/>
      <c r="Y72" s="243"/>
      <c r="Z72" s="243"/>
    </row>
    <row r="73" s="86" customFormat="1" ht="12.75" customHeight="1" spans="3:26">
      <c r="C73" s="235"/>
      <c r="D73" s="235"/>
      <c r="E73" s="235"/>
      <c r="F73" s="235"/>
      <c r="G73" s="235"/>
      <c r="H73" s="235"/>
      <c r="I73" s="235"/>
      <c r="J73" s="235"/>
      <c r="K73" s="235"/>
      <c r="L73" s="235"/>
      <c r="M73" s="243"/>
      <c r="N73" s="243"/>
      <c r="O73" s="243"/>
      <c r="P73" s="243"/>
      <c r="Q73" s="243"/>
      <c r="R73" s="243"/>
      <c r="S73" s="243"/>
      <c r="T73" s="243"/>
      <c r="U73" s="243"/>
      <c r="V73" s="243"/>
      <c r="W73" s="243"/>
      <c r="X73" s="243"/>
      <c r="Y73" s="243"/>
      <c r="Z73" s="243"/>
    </row>
    <row r="74" s="86" customFormat="1" ht="12.75" customHeight="1" spans="3:26">
      <c r="C74" s="235"/>
      <c r="D74" s="235"/>
      <c r="E74" s="235"/>
      <c r="F74" s="235"/>
      <c r="G74" s="235"/>
      <c r="H74" s="235"/>
      <c r="I74" s="235"/>
      <c r="J74" s="235"/>
      <c r="K74" s="235"/>
      <c r="L74" s="235"/>
      <c r="M74" s="243"/>
      <c r="N74" s="243"/>
      <c r="O74" s="243"/>
      <c r="P74" s="243"/>
      <c r="Q74" s="243"/>
      <c r="R74" s="243"/>
      <c r="S74" s="243"/>
      <c r="T74" s="243"/>
      <c r="U74" s="243"/>
      <c r="V74" s="243"/>
      <c r="W74" s="243"/>
      <c r="X74" s="243"/>
      <c r="Y74" s="243"/>
      <c r="Z74" s="243"/>
    </row>
    <row r="75" s="86" customFormat="1" ht="12.75" customHeight="1" spans="3:26">
      <c r="C75" s="235"/>
      <c r="D75" s="235"/>
      <c r="E75" s="235"/>
      <c r="F75" s="235"/>
      <c r="G75" s="235"/>
      <c r="H75" s="235"/>
      <c r="I75" s="235"/>
      <c r="J75" s="235"/>
      <c r="K75" s="235"/>
      <c r="L75" s="235"/>
      <c r="M75" s="243"/>
      <c r="N75" s="243"/>
      <c r="O75" s="243"/>
      <c r="P75" s="243"/>
      <c r="Q75" s="243"/>
      <c r="R75" s="243"/>
      <c r="S75" s="243"/>
      <c r="T75" s="243"/>
      <c r="U75" s="243"/>
      <c r="V75" s="243"/>
      <c r="W75" s="243"/>
      <c r="X75" s="243"/>
      <c r="Y75" s="243"/>
      <c r="Z75" s="243"/>
    </row>
    <row r="76" s="86" customFormat="1" ht="12.75" customHeight="1" spans="3:26">
      <c r="C76" s="235"/>
      <c r="D76" s="235"/>
      <c r="E76" s="235"/>
      <c r="F76" s="235"/>
      <c r="G76" s="235"/>
      <c r="H76" s="235"/>
      <c r="I76" s="235"/>
      <c r="J76" s="235"/>
      <c r="K76" s="235"/>
      <c r="L76" s="235"/>
      <c r="M76" s="243"/>
      <c r="N76" s="243"/>
      <c r="O76" s="243"/>
      <c r="P76" s="243"/>
      <c r="Q76" s="243"/>
      <c r="R76" s="243"/>
      <c r="S76" s="243"/>
      <c r="T76" s="243"/>
      <c r="U76" s="243"/>
      <c r="V76" s="243"/>
      <c r="W76" s="243"/>
      <c r="X76" s="243"/>
      <c r="Y76" s="243"/>
      <c r="Z76" s="243"/>
    </row>
    <row r="77" s="86" customFormat="1" ht="12.75" customHeight="1" spans="3:26">
      <c r="C77" s="235"/>
      <c r="D77" s="235"/>
      <c r="E77" s="235"/>
      <c r="F77" s="235"/>
      <c r="G77" s="235"/>
      <c r="H77" s="235"/>
      <c r="I77" s="235"/>
      <c r="J77" s="235"/>
      <c r="K77" s="235"/>
      <c r="L77" s="235"/>
      <c r="M77" s="243"/>
      <c r="N77" s="243"/>
      <c r="O77" s="243"/>
      <c r="P77" s="243"/>
      <c r="Q77" s="243"/>
      <c r="R77" s="243"/>
      <c r="S77" s="243"/>
      <c r="T77" s="243"/>
      <c r="U77" s="243"/>
      <c r="V77" s="243"/>
      <c r="W77" s="243"/>
      <c r="X77" s="243"/>
      <c r="Y77" s="243"/>
      <c r="Z77" s="243"/>
    </row>
    <row r="78" s="86" customFormat="1" ht="12.75" customHeight="1" spans="3:26">
      <c r="C78" s="235"/>
      <c r="D78" s="235"/>
      <c r="E78" s="235"/>
      <c r="F78" s="235"/>
      <c r="G78" s="235"/>
      <c r="H78" s="235"/>
      <c r="I78" s="235"/>
      <c r="J78" s="235"/>
      <c r="K78" s="235"/>
      <c r="L78" s="235"/>
      <c r="M78" s="243"/>
      <c r="N78" s="243"/>
      <c r="O78" s="243"/>
      <c r="P78" s="243"/>
      <c r="Q78" s="243"/>
      <c r="R78" s="243"/>
      <c r="S78" s="243"/>
      <c r="T78" s="243"/>
      <c r="U78" s="243"/>
      <c r="V78" s="243"/>
      <c r="W78" s="243"/>
      <c r="X78" s="243"/>
      <c r="Y78" s="243"/>
      <c r="Z78" s="243"/>
    </row>
    <row r="79" s="86" customFormat="1" ht="12.75" customHeight="1" spans="3:26">
      <c r="C79" s="235"/>
      <c r="D79" s="235"/>
      <c r="E79" s="235"/>
      <c r="F79" s="235"/>
      <c r="G79" s="235"/>
      <c r="H79" s="235"/>
      <c r="I79" s="235"/>
      <c r="J79" s="235"/>
      <c r="K79" s="235"/>
      <c r="L79" s="235"/>
      <c r="M79" s="243"/>
      <c r="N79" s="243"/>
      <c r="O79" s="243"/>
      <c r="P79" s="243"/>
      <c r="Q79" s="243"/>
      <c r="R79" s="243"/>
      <c r="S79" s="243"/>
      <c r="T79" s="243"/>
      <c r="U79" s="243"/>
      <c r="V79" s="243"/>
      <c r="W79" s="243"/>
      <c r="X79" s="243"/>
      <c r="Y79" s="243"/>
      <c r="Z79" s="243"/>
    </row>
    <row r="80" s="86" customFormat="1" ht="12.75" customHeight="1" spans="3:26">
      <c r="C80" s="235"/>
      <c r="D80" s="235"/>
      <c r="E80" s="235"/>
      <c r="F80" s="235"/>
      <c r="G80" s="235"/>
      <c r="H80" s="235"/>
      <c r="I80" s="235"/>
      <c r="J80" s="235"/>
      <c r="K80" s="235"/>
      <c r="L80" s="235"/>
      <c r="M80" s="243"/>
      <c r="N80" s="243"/>
      <c r="O80" s="243"/>
      <c r="P80" s="243"/>
      <c r="Q80" s="243"/>
      <c r="R80" s="243"/>
      <c r="S80" s="243"/>
      <c r="T80" s="243"/>
      <c r="U80" s="243"/>
      <c r="V80" s="243"/>
      <c r="W80" s="243"/>
      <c r="X80" s="243"/>
      <c r="Y80" s="243"/>
      <c r="Z80" s="243"/>
    </row>
    <row r="81" s="86" customFormat="1" ht="12.75" customHeight="1" spans="3:26">
      <c r="C81" s="235"/>
      <c r="D81" s="235"/>
      <c r="E81" s="235"/>
      <c r="F81" s="235"/>
      <c r="G81" s="235"/>
      <c r="H81" s="235"/>
      <c r="I81" s="235"/>
      <c r="J81" s="235"/>
      <c r="K81" s="235"/>
      <c r="L81" s="235"/>
      <c r="M81" s="243"/>
      <c r="N81" s="243"/>
      <c r="O81" s="243"/>
      <c r="P81" s="243"/>
      <c r="Q81" s="243"/>
      <c r="R81" s="243"/>
      <c r="S81" s="243"/>
      <c r="T81" s="243"/>
      <c r="U81" s="243"/>
      <c r="V81" s="243"/>
      <c r="W81" s="243"/>
      <c r="X81" s="243"/>
      <c r="Y81" s="243"/>
      <c r="Z81" s="243"/>
    </row>
    <row r="82" s="86" customFormat="1" ht="12.75" customHeight="1" spans="3:26">
      <c r="C82" s="235"/>
      <c r="D82" s="235"/>
      <c r="E82" s="235"/>
      <c r="F82" s="235"/>
      <c r="G82" s="235"/>
      <c r="H82" s="235"/>
      <c r="I82" s="235"/>
      <c r="J82" s="235"/>
      <c r="K82" s="235"/>
      <c r="L82" s="235"/>
      <c r="M82" s="243"/>
      <c r="N82" s="243"/>
      <c r="O82" s="243"/>
      <c r="P82" s="243"/>
      <c r="Q82" s="243"/>
      <c r="R82" s="243"/>
      <c r="S82" s="243"/>
      <c r="T82" s="243"/>
      <c r="U82" s="243"/>
      <c r="V82" s="243"/>
      <c r="W82" s="243"/>
      <c r="X82" s="243"/>
      <c r="Y82" s="243"/>
      <c r="Z82" s="243"/>
    </row>
    <row r="83" s="86" customFormat="1" ht="12.75" customHeight="1" spans="3:26">
      <c r="C83" s="235"/>
      <c r="D83" s="235"/>
      <c r="E83" s="235"/>
      <c r="F83" s="235"/>
      <c r="G83" s="235"/>
      <c r="H83" s="235"/>
      <c r="I83" s="235"/>
      <c r="J83" s="235"/>
      <c r="K83" s="235"/>
      <c r="L83" s="235"/>
      <c r="M83" s="243"/>
      <c r="N83" s="243"/>
      <c r="O83" s="243"/>
      <c r="P83" s="243"/>
      <c r="Q83" s="243"/>
      <c r="R83" s="243"/>
      <c r="S83" s="243"/>
      <c r="T83" s="243"/>
      <c r="U83" s="243"/>
      <c r="V83" s="243"/>
      <c r="W83" s="243"/>
      <c r="X83" s="243"/>
      <c r="Y83" s="243"/>
      <c r="Z83" s="243"/>
    </row>
    <row r="84" s="86" customFormat="1" ht="12.75" customHeight="1" spans="3:26">
      <c r="C84" s="235"/>
      <c r="D84" s="235"/>
      <c r="E84" s="235"/>
      <c r="F84" s="235"/>
      <c r="G84" s="235"/>
      <c r="H84" s="235"/>
      <c r="I84" s="235"/>
      <c r="J84" s="235"/>
      <c r="K84" s="235"/>
      <c r="L84" s="235"/>
      <c r="M84" s="243"/>
      <c r="N84" s="243"/>
      <c r="O84" s="243"/>
      <c r="P84" s="243"/>
      <c r="Q84" s="243"/>
      <c r="R84" s="243"/>
      <c r="S84" s="243"/>
      <c r="T84" s="243"/>
      <c r="U84" s="243"/>
      <c r="V84" s="243"/>
      <c r="W84" s="243"/>
      <c r="X84" s="243"/>
      <c r="Y84" s="243"/>
      <c r="Z84" s="243"/>
    </row>
    <row r="85" s="86" customFormat="1" ht="12.75" customHeight="1" spans="3:26">
      <c r="C85" s="235"/>
      <c r="D85" s="235"/>
      <c r="E85" s="235"/>
      <c r="F85" s="235"/>
      <c r="G85" s="235"/>
      <c r="H85" s="235"/>
      <c r="I85" s="235"/>
      <c r="J85" s="235"/>
      <c r="K85" s="235"/>
      <c r="L85" s="235"/>
      <c r="M85" s="243"/>
      <c r="N85" s="243"/>
      <c r="O85" s="243"/>
      <c r="P85" s="243"/>
      <c r="Q85" s="243"/>
      <c r="R85" s="243"/>
      <c r="S85" s="243"/>
      <c r="T85" s="243"/>
      <c r="U85" s="243"/>
      <c r="V85" s="243"/>
      <c r="W85" s="243"/>
      <c r="X85" s="243"/>
      <c r="Y85" s="243"/>
      <c r="Z85" s="243"/>
    </row>
    <row r="86" s="86" customFormat="1" ht="12.75" customHeight="1" spans="3:26">
      <c r="C86" s="235"/>
      <c r="D86" s="235"/>
      <c r="E86" s="235"/>
      <c r="F86" s="235"/>
      <c r="G86" s="235"/>
      <c r="H86" s="235"/>
      <c r="I86" s="235"/>
      <c r="J86" s="235"/>
      <c r="K86" s="235"/>
      <c r="L86" s="235"/>
      <c r="M86" s="243"/>
      <c r="N86" s="243"/>
      <c r="O86" s="243"/>
      <c r="P86" s="243"/>
      <c r="Q86" s="243"/>
      <c r="R86" s="243"/>
      <c r="S86" s="243"/>
      <c r="T86" s="243"/>
      <c r="U86" s="243"/>
      <c r="V86" s="243"/>
      <c r="W86" s="243"/>
      <c r="X86" s="243"/>
      <c r="Y86" s="243"/>
      <c r="Z86" s="243"/>
    </row>
    <row r="87" s="86" customFormat="1" ht="12.75" customHeight="1" spans="3:26">
      <c r="C87" s="235"/>
      <c r="D87" s="235"/>
      <c r="E87" s="235"/>
      <c r="F87" s="235"/>
      <c r="G87" s="235"/>
      <c r="H87" s="235"/>
      <c r="I87" s="235"/>
      <c r="J87" s="235"/>
      <c r="K87" s="235"/>
      <c r="L87" s="235"/>
      <c r="M87" s="243"/>
      <c r="N87" s="243"/>
      <c r="O87" s="243"/>
      <c r="P87" s="243"/>
      <c r="Q87" s="243"/>
      <c r="R87" s="243"/>
      <c r="S87" s="243"/>
      <c r="T87" s="243"/>
      <c r="U87" s="243"/>
      <c r="V87" s="243"/>
      <c r="W87" s="243"/>
      <c r="X87" s="243"/>
      <c r="Y87" s="243"/>
      <c r="Z87" s="243"/>
    </row>
    <row r="88" s="86" customFormat="1" ht="12.75" customHeight="1" spans="3:26">
      <c r="C88" s="235"/>
      <c r="D88" s="235"/>
      <c r="E88" s="235"/>
      <c r="F88" s="235"/>
      <c r="G88" s="235"/>
      <c r="H88" s="235"/>
      <c r="I88" s="235"/>
      <c r="J88" s="235"/>
      <c r="K88" s="235"/>
      <c r="L88" s="235"/>
      <c r="M88" s="243"/>
      <c r="N88" s="243"/>
      <c r="O88" s="243"/>
      <c r="P88" s="243"/>
      <c r="Q88" s="243"/>
      <c r="R88" s="243"/>
      <c r="S88" s="243"/>
      <c r="T88" s="243"/>
      <c r="U88" s="243"/>
      <c r="V88" s="243"/>
      <c r="W88" s="243"/>
      <c r="X88" s="243"/>
      <c r="Y88" s="243"/>
      <c r="Z88" s="243"/>
    </row>
    <row r="89" s="86" customFormat="1" ht="12.75" customHeight="1" spans="3:26">
      <c r="C89" s="235"/>
      <c r="D89" s="235"/>
      <c r="E89" s="235"/>
      <c r="F89" s="235"/>
      <c r="G89" s="235"/>
      <c r="H89" s="235"/>
      <c r="I89" s="235"/>
      <c r="J89" s="235"/>
      <c r="K89" s="235"/>
      <c r="L89" s="235"/>
      <c r="M89" s="243"/>
      <c r="N89" s="243"/>
      <c r="O89" s="243"/>
      <c r="P89" s="243"/>
      <c r="Q89" s="243"/>
      <c r="R89" s="243"/>
      <c r="S89" s="243"/>
      <c r="T89" s="243"/>
      <c r="U89" s="243"/>
      <c r="V89" s="243"/>
      <c r="W89" s="243"/>
      <c r="X89" s="243"/>
      <c r="Y89" s="243"/>
      <c r="Z89" s="243"/>
    </row>
    <row r="90" s="86" customFormat="1" ht="12.75" customHeight="1" spans="3:26">
      <c r="C90" s="235"/>
      <c r="D90" s="235"/>
      <c r="E90" s="235"/>
      <c r="F90" s="235"/>
      <c r="G90" s="235"/>
      <c r="H90" s="235"/>
      <c r="I90" s="235"/>
      <c r="J90" s="235"/>
      <c r="K90" s="235"/>
      <c r="L90" s="235"/>
      <c r="M90" s="243"/>
      <c r="N90" s="243"/>
      <c r="O90" s="243"/>
      <c r="P90" s="243"/>
      <c r="Q90" s="243"/>
      <c r="R90" s="243"/>
      <c r="S90" s="243"/>
      <c r="T90" s="243"/>
      <c r="U90" s="243"/>
      <c r="V90" s="243"/>
      <c r="W90" s="243"/>
      <c r="X90" s="243"/>
      <c r="Y90" s="243"/>
      <c r="Z90" s="243"/>
    </row>
    <row r="91" s="86" customFormat="1" ht="12.75" customHeight="1" spans="3:26">
      <c r="C91" s="235"/>
      <c r="D91" s="235"/>
      <c r="E91" s="235"/>
      <c r="F91" s="235"/>
      <c r="G91" s="235"/>
      <c r="H91" s="235"/>
      <c r="I91" s="235"/>
      <c r="J91" s="235"/>
      <c r="K91" s="235"/>
      <c r="L91" s="235"/>
      <c r="M91" s="243"/>
      <c r="N91" s="243"/>
      <c r="O91" s="243"/>
      <c r="P91" s="243"/>
      <c r="Q91" s="243"/>
      <c r="R91" s="243"/>
      <c r="S91" s="243"/>
      <c r="T91" s="243"/>
      <c r="U91" s="243"/>
      <c r="V91" s="243"/>
      <c r="W91" s="243"/>
      <c r="X91" s="243"/>
      <c r="Y91" s="243"/>
      <c r="Z91" s="243"/>
    </row>
    <row r="92" s="86" customFormat="1" ht="12.75" customHeight="1" spans="3:26">
      <c r="C92" s="235"/>
      <c r="D92" s="235"/>
      <c r="E92" s="235"/>
      <c r="F92" s="235"/>
      <c r="G92" s="235"/>
      <c r="H92" s="235"/>
      <c r="I92" s="235"/>
      <c r="J92" s="235"/>
      <c r="K92" s="235"/>
      <c r="L92" s="235"/>
      <c r="M92" s="243"/>
      <c r="N92" s="243"/>
      <c r="O92" s="243"/>
      <c r="P92" s="243"/>
      <c r="Q92" s="243"/>
      <c r="R92" s="243"/>
      <c r="S92" s="243"/>
      <c r="T92" s="243"/>
      <c r="U92" s="243"/>
      <c r="V92" s="243"/>
      <c r="W92" s="243"/>
      <c r="X92" s="243"/>
      <c r="Y92" s="243"/>
      <c r="Z92" s="243"/>
    </row>
    <row r="93" s="86" customFormat="1" ht="12.75" customHeight="1" spans="3:26">
      <c r="C93" s="235"/>
      <c r="D93" s="235"/>
      <c r="E93" s="235"/>
      <c r="F93" s="235"/>
      <c r="G93" s="235"/>
      <c r="H93" s="235"/>
      <c r="I93" s="235"/>
      <c r="J93" s="235"/>
      <c r="K93" s="235"/>
      <c r="L93" s="235"/>
      <c r="M93" s="243"/>
      <c r="N93" s="243"/>
      <c r="O93" s="243"/>
      <c r="P93" s="243"/>
      <c r="Q93" s="243"/>
      <c r="R93" s="243"/>
      <c r="S93" s="243"/>
      <c r="T93" s="243"/>
      <c r="U93" s="243"/>
      <c r="V93" s="243"/>
      <c r="W93" s="243"/>
      <c r="X93" s="243"/>
      <c r="Y93" s="243"/>
      <c r="Z93" s="243"/>
    </row>
    <row r="94" s="86" customFormat="1" ht="12.75" customHeight="1" spans="3:26">
      <c r="C94" s="235"/>
      <c r="D94" s="235"/>
      <c r="E94" s="235"/>
      <c r="F94" s="235"/>
      <c r="G94" s="235"/>
      <c r="H94" s="235"/>
      <c r="I94" s="235"/>
      <c r="J94" s="235"/>
      <c r="K94" s="235"/>
      <c r="L94" s="235"/>
      <c r="M94" s="243"/>
      <c r="N94" s="243"/>
      <c r="O94" s="243"/>
      <c r="P94" s="243"/>
      <c r="Q94" s="243"/>
      <c r="R94" s="243"/>
      <c r="S94" s="243"/>
      <c r="T94" s="243"/>
      <c r="U94" s="243"/>
      <c r="V94" s="243"/>
      <c r="W94" s="243"/>
      <c r="X94" s="243"/>
      <c r="Y94" s="243"/>
      <c r="Z94" s="243"/>
    </row>
    <row r="95" s="86" customFormat="1" ht="12.75" customHeight="1" spans="3:26">
      <c r="C95" s="235"/>
      <c r="D95" s="235"/>
      <c r="E95" s="235"/>
      <c r="F95" s="235"/>
      <c r="G95" s="235"/>
      <c r="H95" s="235"/>
      <c r="I95" s="235"/>
      <c r="J95" s="235"/>
      <c r="K95" s="235"/>
      <c r="L95" s="235"/>
      <c r="M95" s="243"/>
      <c r="N95" s="243"/>
      <c r="O95" s="243"/>
      <c r="P95" s="243"/>
      <c r="Q95" s="243"/>
      <c r="R95" s="243"/>
      <c r="S95" s="243"/>
      <c r="T95" s="243"/>
      <c r="U95" s="243"/>
      <c r="V95" s="243"/>
      <c r="W95" s="243"/>
      <c r="X95" s="243"/>
      <c r="Y95" s="243"/>
      <c r="Z95" s="243"/>
    </row>
    <row r="96" s="86" customFormat="1" ht="12.75" customHeight="1" spans="3:26">
      <c r="C96" s="235"/>
      <c r="D96" s="235"/>
      <c r="E96" s="235"/>
      <c r="F96" s="235"/>
      <c r="G96" s="235"/>
      <c r="H96" s="235"/>
      <c r="I96" s="235"/>
      <c r="J96" s="235"/>
      <c r="K96" s="235"/>
      <c r="L96" s="235"/>
      <c r="M96" s="243"/>
      <c r="N96" s="243"/>
      <c r="O96" s="243"/>
      <c r="P96" s="243"/>
      <c r="Q96" s="243"/>
      <c r="R96" s="243"/>
      <c r="S96" s="243"/>
      <c r="T96" s="243"/>
      <c r="U96" s="243"/>
      <c r="V96" s="243"/>
      <c r="W96" s="243"/>
      <c r="X96" s="243"/>
      <c r="Y96" s="243"/>
      <c r="Z96" s="243"/>
    </row>
    <row r="97" s="86" customFormat="1" ht="12.75" customHeight="1" spans="3:26">
      <c r="C97" s="235"/>
      <c r="D97" s="235"/>
      <c r="E97" s="235"/>
      <c r="F97" s="235"/>
      <c r="G97" s="235"/>
      <c r="H97" s="235"/>
      <c r="I97" s="235"/>
      <c r="J97" s="235"/>
      <c r="K97" s="235"/>
      <c r="L97" s="235"/>
      <c r="M97" s="243"/>
      <c r="N97" s="243"/>
      <c r="O97" s="243"/>
      <c r="P97" s="243"/>
      <c r="Q97" s="243"/>
      <c r="R97" s="243"/>
      <c r="S97" s="243"/>
      <c r="T97" s="243"/>
      <c r="U97" s="243"/>
      <c r="V97" s="243"/>
      <c r="W97" s="243"/>
      <c r="X97" s="243"/>
      <c r="Y97" s="243"/>
      <c r="Z97" s="243"/>
    </row>
    <row r="98" s="86" customFormat="1" ht="12.75" customHeight="1" spans="3:26">
      <c r="C98" s="235"/>
      <c r="D98" s="235"/>
      <c r="E98" s="235"/>
      <c r="F98" s="235"/>
      <c r="G98" s="235"/>
      <c r="H98" s="235"/>
      <c r="I98" s="235"/>
      <c r="J98" s="235"/>
      <c r="K98" s="235"/>
      <c r="L98" s="235"/>
      <c r="M98" s="243"/>
      <c r="N98" s="243"/>
      <c r="O98" s="243"/>
      <c r="P98" s="243"/>
      <c r="Q98" s="243"/>
      <c r="R98" s="243"/>
      <c r="S98" s="243"/>
      <c r="T98" s="243"/>
      <c r="U98" s="243"/>
      <c r="V98" s="243"/>
      <c r="W98" s="243"/>
      <c r="X98" s="243"/>
      <c r="Y98" s="243"/>
      <c r="Z98" s="243"/>
    </row>
    <row r="99" s="86" customFormat="1" ht="12.75" customHeight="1" spans="3:26">
      <c r="C99" s="235"/>
      <c r="D99" s="235"/>
      <c r="E99" s="235"/>
      <c r="F99" s="235"/>
      <c r="G99" s="235"/>
      <c r="H99" s="235"/>
      <c r="I99" s="235"/>
      <c r="J99" s="235"/>
      <c r="K99" s="235"/>
      <c r="L99" s="235"/>
      <c r="M99" s="243"/>
      <c r="N99" s="243"/>
      <c r="O99" s="243"/>
      <c r="P99" s="243"/>
      <c r="Q99" s="243"/>
      <c r="R99" s="243"/>
      <c r="S99" s="243"/>
      <c r="T99" s="243"/>
      <c r="U99" s="243"/>
      <c r="V99" s="243"/>
      <c r="W99" s="243"/>
      <c r="X99" s="243"/>
      <c r="Y99" s="243"/>
      <c r="Z99" s="243"/>
    </row>
    <row r="100" s="86" customFormat="1" ht="12.75" customHeight="1" spans="3:26">
      <c r="C100" s="235"/>
      <c r="D100" s="235"/>
      <c r="E100" s="235"/>
      <c r="F100" s="235"/>
      <c r="G100" s="235"/>
      <c r="H100" s="235"/>
      <c r="I100" s="235"/>
      <c r="J100" s="235"/>
      <c r="K100" s="235"/>
      <c r="L100" s="235"/>
      <c r="M100" s="243"/>
      <c r="N100" s="243"/>
      <c r="O100" s="243"/>
      <c r="P100" s="243"/>
      <c r="Q100" s="243"/>
      <c r="R100" s="243"/>
      <c r="S100" s="243"/>
      <c r="T100" s="243"/>
      <c r="U100" s="243"/>
      <c r="V100" s="243"/>
      <c r="W100" s="243"/>
      <c r="X100" s="243"/>
      <c r="Y100" s="243"/>
      <c r="Z100" s="243"/>
    </row>
    <row r="101" s="86" customFormat="1" ht="12.75" customHeight="1" spans="3:26">
      <c r="C101" s="235"/>
      <c r="D101" s="235"/>
      <c r="E101" s="235"/>
      <c r="F101" s="235"/>
      <c r="G101" s="235"/>
      <c r="H101" s="235"/>
      <c r="I101" s="235"/>
      <c r="J101" s="235"/>
      <c r="K101" s="235"/>
      <c r="L101" s="235"/>
      <c r="M101" s="243"/>
      <c r="N101" s="243"/>
      <c r="O101" s="243"/>
      <c r="P101" s="243"/>
      <c r="Q101" s="243"/>
      <c r="R101" s="243"/>
      <c r="S101" s="243"/>
      <c r="T101" s="243"/>
      <c r="U101" s="243"/>
      <c r="V101" s="243"/>
      <c r="W101" s="243"/>
      <c r="X101" s="243"/>
      <c r="Y101" s="243"/>
      <c r="Z101" s="243"/>
    </row>
    <row r="102" s="86" customFormat="1" ht="12.75" customHeight="1" spans="3:26">
      <c r="C102" s="235"/>
      <c r="D102" s="235"/>
      <c r="E102" s="235"/>
      <c r="F102" s="235"/>
      <c r="G102" s="235"/>
      <c r="H102" s="235"/>
      <c r="I102" s="235"/>
      <c r="J102" s="235"/>
      <c r="K102" s="235"/>
      <c r="L102" s="235"/>
      <c r="M102" s="243"/>
      <c r="N102" s="243"/>
      <c r="O102" s="243"/>
      <c r="P102" s="243"/>
      <c r="Q102" s="243"/>
      <c r="R102" s="243"/>
      <c r="S102" s="243"/>
      <c r="T102" s="243"/>
      <c r="U102" s="243"/>
      <c r="V102" s="243"/>
      <c r="W102" s="243"/>
      <c r="X102" s="243"/>
      <c r="Y102" s="243"/>
      <c r="Z102" s="243"/>
    </row>
    <row r="103" s="86" customFormat="1" ht="12.75" customHeight="1" spans="3:26">
      <c r="C103" s="235"/>
      <c r="D103" s="235"/>
      <c r="E103" s="235"/>
      <c r="F103" s="235"/>
      <c r="G103" s="235"/>
      <c r="H103" s="235"/>
      <c r="I103" s="235"/>
      <c r="J103" s="235"/>
      <c r="K103" s="235"/>
      <c r="L103" s="235"/>
      <c r="M103" s="243"/>
      <c r="N103" s="243"/>
      <c r="O103" s="243"/>
      <c r="P103" s="243"/>
      <c r="Q103" s="243"/>
      <c r="R103" s="243"/>
      <c r="S103" s="243"/>
      <c r="T103" s="243"/>
      <c r="U103" s="243"/>
      <c r="V103" s="243"/>
      <c r="W103" s="243"/>
      <c r="X103" s="243"/>
      <c r="Y103" s="243"/>
      <c r="Z103" s="243"/>
    </row>
    <row r="104" s="86" customFormat="1" ht="12.75" customHeight="1" spans="3:26">
      <c r="C104" s="235"/>
      <c r="D104" s="235"/>
      <c r="E104" s="235"/>
      <c r="F104" s="235"/>
      <c r="G104" s="235"/>
      <c r="H104" s="235"/>
      <c r="I104" s="235"/>
      <c r="J104" s="235"/>
      <c r="K104" s="235"/>
      <c r="L104" s="235"/>
      <c r="M104" s="243"/>
      <c r="N104" s="243"/>
      <c r="O104" s="243"/>
      <c r="P104" s="243"/>
      <c r="Q104" s="243"/>
      <c r="R104" s="243"/>
      <c r="S104" s="243"/>
      <c r="T104" s="243"/>
      <c r="U104" s="243"/>
      <c r="V104" s="243"/>
      <c r="W104" s="243"/>
      <c r="X104" s="243"/>
      <c r="Y104" s="243"/>
      <c r="Z104" s="243"/>
    </row>
    <row r="105" s="86" customFormat="1" ht="12.75" customHeight="1" spans="3:26">
      <c r="C105" s="235"/>
      <c r="D105" s="235"/>
      <c r="E105" s="235"/>
      <c r="F105" s="235"/>
      <c r="G105" s="235"/>
      <c r="H105" s="235"/>
      <c r="I105" s="235"/>
      <c r="J105" s="235"/>
      <c r="K105" s="235"/>
      <c r="L105" s="235"/>
      <c r="M105" s="243"/>
      <c r="N105" s="243"/>
      <c r="O105" s="243"/>
      <c r="P105" s="243"/>
      <c r="Q105" s="243"/>
      <c r="R105" s="243"/>
      <c r="S105" s="243"/>
      <c r="T105" s="243"/>
      <c r="U105" s="243"/>
      <c r="V105" s="243"/>
      <c r="W105" s="243"/>
      <c r="X105" s="243"/>
      <c r="Y105" s="243"/>
      <c r="Z105" s="243"/>
    </row>
    <row r="106" s="86" customFormat="1" ht="12.75" customHeight="1" spans="3:26">
      <c r="C106" s="235"/>
      <c r="D106" s="235"/>
      <c r="E106" s="235"/>
      <c r="F106" s="235"/>
      <c r="G106" s="235"/>
      <c r="H106" s="235"/>
      <c r="I106" s="235"/>
      <c r="J106" s="235"/>
      <c r="K106" s="235"/>
      <c r="L106" s="235"/>
      <c r="M106" s="243"/>
      <c r="N106" s="243"/>
      <c r="O106" s="243"/>
      <c r="P106" s="243"/>
      <c r="Q106" s="243"/>
      <c r="R106" s="243"/>
      <c r="S106" s="243"/>
      <c r="T106" s="243"/>
      <c r="U106" s="243"/>
      <c r="V106" s="243"/>
      <c r="W106" s="243"/>
      <c r="X106" s="243"/>
      <c r="Y106" s="243"/>
      <c r="Z106" s="243"/>
    </row>
    <row r="107" s="86" customFormat="1" ht="12.75" customHeight="1" spans="3:26">
      <c r="C107" s="235"/>
      <c r="D107" s="235"/>
      <c r="E107" s="235"/>
      <c r="F107" s="235"/>
      <c r="G107" s="235"/>
      <c r="H107" s="235"/>
      <c r="I107" s="235"/>
      <c r="J107" s="235"/>
      <c r="K107" s="235"/>
      <c r="L107" s="235"/>
      <c r="M107" s="243"/>
      <c r="N107" s="243"/>
      <c r="O107" s="243"/>
      <c r="P107" s="243"/>
      <c r="Q107" s="243"/>
      <c r="R107" s="243"/>
      <c r="S107" s="243"/>
      <c r="T107" s="243"/>
      <c r="U107" s="243"/>
      <c r="V107" s="243"/>
      <c r="W107" s="243"/>
      <c r="X107" s="243"/>
      <c r="Y107" s="243"/>
      <c r="Z107" s="243"/>
    </row>
    <row r="108" s="86" customFormat="1" ht="12.75" customHeight="1" spans="3:26">
      <c r="C108" s="235"/>
      <c r="D108" s="235"/>
      <c r="E108" s="235"/>
      <c r="F108" s="235"/>
      <c r="G108" s="235"/>
      <c r="H108" s="235"/>
      <c r="I108" s="235"/>
      <c r="J108" s="235"/>
      <c r="K108" s="235"/>
      <c r="L108" s="235"/>
      <c r="M108" s="243"/>
      <c r="N108" s="243"/>
      <c r="O108" s="243"/>
      <c r="P108" s="243"/>
      <c r="Q108" s="243"/>
      <c r="R108" s="243"/>
      <c r="S108" s="243"/>
      <c r="T108" s="243"/>
      <c r="U108" s="243"/>
      <c r="V108" s="243"/>
      <c r="W108" s="243"/>
      <c r="X108" s="243"/>
      <c r="Y108" s="243"/>
      <c r="Z108" s="243"/>
    </row>
    <row r="109" s="86" customFormat="1" ht="12.75" customHeight="1" spans="3:26">
      <c r="C109" s="235"/>
      <c r="D109" s="235"/>
      <c r="E109" s="235"/>
      <c r="F109" s="235"/>
      <c r="G109" s="235"/>
      <c r="H109" s="235"/>
      <c r="I109" s="235"/>
      <c r="J109" s="235"/>
      <c r="K109" s="235"/>
      <c r="L109" s="235"/>
      <c r="M109" s="243"/>
      <c r="N109" s="243"/>
      <c r="O109" s="243"/>
      <c r="P109" s="243"/>
      <c r="Q109" s="243"/>
      <c r="R109" s="243"/>
      <c r="S109" s="243"/>
      <c r="T109" s="243"/>
      <c r="U109" s="243"/>
      <c r="V109" s="243"/>
      <c r="W109" s="243"/>
      <c r="X109" s="243"/>
      <c r="Y109" s="243"/>
      <c r="Z109" s="243"/>
    </row>
    <row r="110" s="86" customFormat="1" ht="12.75" customHeight="1" spans="3:26">
      <c r="C110" s="235"/>
      <c r="D110" s="235"/>
      <c r="E110" s="235"/>
      <c r="F110" s="235"/>
      <c r="G110" s="235"/>
      <c r="H110" s="235"/>
      <c r="I110" s="235"/>
      <c r="J110" s="235"/>
      <c r="K110" s="235"/>
      <c r="L110" s="235"/>
      <c r="M110" s="243"/>
      <c r="N110" s="243"/>
      <c r="O110" s="243"/>
      <c r="P110" s="243"/>
      <c r="Q110" s="243"/>
      <c r="R110" s="243"/>
      <c r="S110" s="243"/>
      <c r="T110" s="243"/>
      <c r="U110" s="243"/>
      <c r="V110" s="243"/>
      <c r="W110" s="243"/>
      <c r="X110" s="243"/>
      <c r="Y110" s="243"/>
      <c r="Z110" s="243"/>
    </row>
    <row r="111" s="86" customFormat="1" ht="12.75" customHeight="1" spans="3:26">
      <c r="C111" s="235"/>
      <c r="D111" s="235"/>
      <c r="E111" s="235"/>
      <c r="F111" s="235"/>
      <c r="G111" s="235"/>
      <c r="H111" s="235"/>
      <c r="I111" s="235"/>
      <c r="J111" s="235"/>
      <c r="K111" s="235"/>
      <c r="L111" s="235"/>
      <c r="M111" s="243"/>
      <c r="N111" s="243"/>
      <c r="O111" s="243"/>
      <c r="P111" s="243"/>
      <c r="Q111" s="243"/>
      <c r="R111" s="243"/>
      <c r="S111" s="243"/>
      <c r="T111" s="243"/>
      <c r="U111" s="243"/>
      <c r="V111" s="243"/>
      <c r="W111" s="243"/>
      <c r="X111" s="243"/>
      <c r="Y111" s="243"/>
      <c r="Z111" s="243"/>
    </row>
    <row r="112" s="86" customFormat="1" ht="12.75" customHeight="1" spans="3:26">
      <c r="C112" s="235"/>
      <c r="D112" s="235"/>
      <c r="E112" s="235"/>
      <c r="F112" s="235"/>
      <c r="G112" s="235"/>
      <c r="H112" s="235"/>
      <c r="I112" s="235"/>
      <c r="J112" s="235"/>
      <c r="K112" s="235"/>
      <c r="L112" s="235"/>
      <c r="M112" s="243"/>
      <c r="N112" s="243"/>
      <c r="O112" s="243"/>
      <c r="P112" s="243"/>
      <c r="Q112" s="243"/>
      <c r="R112" s="243"/>
      <c r="S112" s="243"/>
      <c r="T112" s="243"/>
      <c r="U112" s="243"/>
      <c r="V112" s="243"/>
      <c r="W112" s="243"/>
      <c r="X112" s="243"/>
      <c r="Y112" s="243"/>
      <c r="Z112" s="243"/>
    </row>
    <row r="113" s="86" customFormat="1" ht="12.75" customHeight="1" spans="3:26">
      <c r="C113" s="235"/>
      <c r="D113" s="235"/>
      <c r="E113" s="235"/>
      <c r="F113" s="235"/>
      <c r="G113" s="235"/>
      <c r="H113" s="235"/>
      <c r="I113" s="235"/>
      <c r="J113" s="235"/>
      <c r="K113" s="235"/>
      <c r="L113" s="235"/>
      <c r="M113" s="243"/>
      <c r="N113" s="243"/>
      <c r="O113" s="243"/>
      <c r="P113" s="243"/>
      <c r="Q113" s="243"/>
      <c r="R113" s="243"/>
      <c r="S113" s="243"/>
      <c r="T113" s="243"/>
      <c r="U113" s="243"/>
      <c r="V113" s="243"/>
      <c r="W113" s="243"/>
      <c r="X113" s="243"/>
      <c r="Y113" s="243"/>
      <c r="Z113" s="243"/>
    </row>
    <row r="114" s="86" customFormat="1" ht="12.75" customHeight="1" spans="3:26">
      <c r="C114" s="235"/>
      <c r="D114" s="235"/>
      <c r="E114" s="235"/>
      <c r="F114" s="235"/>
      <c r="G114" s="235"/>
      <c r="H114" s="235"/>
      <c r="I114" s="235"/>
      <c r="J114" s="235"/>
      <c r="K114" s="235"/>
      <c r="L114" s="235"/>
      <c r="M114" s="243"/>
      <c r="N114" s="243"/>
      <c r="O114" s="243"/>
      <c r="P114" s="243"/>
      <c r="Q114" s="243"/>
      <c r="R114" s="243"/>
      <c r="S114" s="243"/>
      <c r="T114" s="243"/>
      <c r="U114" s="243"/>
      <c r="V114" s="243"/>
      <c r="W114" s="243"/>
      <c r="X114" s="243"/>
      <c r="Y114" s="243"/>
      <c r="Z114" s="243"/>
    </row>
    <row r="115" s="86" customFormat="1" ht="12.75" customHeight="1" spans="3:26">
      <c r="C115" s="235"/>
      <c r="D115" s="235"/>
      <c r="E115" s="235"/>
      <c r="F115" s="235"/>
      <c r="G115" s="235"/>
      <c r="H115" s="235"/>
      <c r="I115" s="235"/>
      <c r="J115" s="235"/>
      <c r="K115" s="235"/>
      <c r="L115" s="235"/>
      <c r="M115" s="243"/>
      <c r="N115" s="243"/>
      <c r="O115" s="243"/>
      <c r="P115" s="243"/>
      <c r="Q115" s="243"/>
      <c r="R115" s="243"/>
      <c r="S115" s="243"/>
      <c r="T115" s="243"/>
      <c r="U115" s="243"/>
      <c r="V115" s="243"/>
      <c r="W115" s="243"/>
      <c r="X115" s="243"/>
      <c r="Y115" s="243"/>
      <c r="Z115" s="243"/>
    </row>
    <row r="116" s="86" customFormat="1" ht="12.75" customHeight="1" spans="3:26">
      <c r="C116" s="235"/>
      <c r="D116" s="235"/>
      <c r="E116" s="235"/>
      <c r="F116" s="235"/>
      <c r="G116" s="235"/>
      <c r="H116" s="235"/>
      <c r="I116" s="235"/>
      <c r="J116" s="235"/>
      <c r="K116" s="235"/>
      <c r="L116" s="235"/>
      <c r="M116" s="243"/>
      <c r="N116" s="243"/>
      <c r="O116" s="243"/>
      <c r="P116" s="243"/>
      <c r="Q116" s="243"/>
      <c r="R116" s="243"/>
      <c r="S116" s="243"/>
      <c r="T116" s="243"/>
      <c r="U116" s="243"/>
      <c r="V116" s="243"/>
      <c r="W116" s="243"/>
      <c r="X116" s="243"/>
      <c r="Y116" s="243"/>
      <c r="Z116" s="243"/>
    </row>
    <row r="117" s="86" customFormat="1" ht="12.75" customHeight="1" spans="3:26">
      <c r="C117" s="235"/>
      <c r="D117" s="235"/>
      <c r="E117" s="235"/>
      <c r="F117" s="235"/>
      <c r="G117" s="235"/>
      <c r="H117" s="235"/>
      <c r="I117" s="235"/>
      <c r="J117" s="235"/>
      <c r="K117" s="235"/>
      <c r="L117" s="235"/>
      <c r="M117" s="243"/>
      <c r="N117" s="243"/>
      <c r="O117" s="243"/>
      <c r="P117" s="243"/>
      <c r="Q117" s="243"/>
      <c r="R117" s="243"/>
      <c r="S117" s="243"/>
      <c r="T117" s="243"/>
      <c r="U117" s="243"/>
      <c r="V117" s="243"/>
      <c r="W117" s="243"/>
      <c r="X117" s="243"/>
      <c r="Y117" s="243"/>
      <c r="Z117" s="243"/>
    </row>
    <row r="118" s="86" customFormat="1" ht="12.75" customHeight="1" spans="3:26">
      <c r="C118" s="235"/>
      <c r="D118" s="235"/>
      <c r="E118" s="235"/>
      <c r="F118" s="235"/>
      <c r="G118" s="235"/>
      <c r="H118" s="235"/>
      <c r="I118" s="235"/>
      <c r="J118" s="235"/>
      <c r="K118" s="235"/>
      <c r="L118" s="235"/>
      <c r="M118" s="243"/>
      <c r="N118" s="243"/>
      <c r="O118" s="243"/>
      <c r="P118" s="243"/>
      <c r="Q118" s="243"/>
      <c r="R118" s="243"/>
      <c r="S118" s="243"/>
      <c r="T118" s="243"/>
      <c r="U118" s="243"/>
      <c r="V118" s="243"/>
      <c r="W118" s="243"/>
      <c r="X118" s="243"/>
      <c r="Y118" s="243"/>
      <c r="Z118" s="243"/>
    </row>
    <row r="119" s="86" customFormat="1" ht="12.75" customHeight="1" spans="3:26">
      <c r="C119" s="235"/>
      <c r="D119" s="235"/>
      <c r="E119" s="235"/>
      <c r="F119" s="235"/>
      <c r="G119" s="235"/>
      <c r="H119" s="235"/>
      <c r="I119" s="235"/>
      <c r="J119" s="235"/>
      <c r="K119" s="235"/>
      <c r="L119" s="235"/>
      <c r="M119" s="243"/>
      <c r="N119" s="243"/>
      <c r="O119" s="243"/>
      <c r="P119" s="243"/>
      <c r="Q119" s="243"/>
      <c r="R119" s="243"/>
      <c r="S119" s="243"/>
      <c r="T119" s="243"/>
      <c r="U119" s="243"/>
      <c r="V119" s="243"/>
      <c r="W119" s="243"/>
      <c r="X119" s="243"/>
      <c r="Y119" s="243"/>
      <c r="Z119" s="243"/>
    </row>
    <row r="120" s="86" customFormat="1" ht="12.75" customHeight="1" spans="3:26">
      <c r="C120" s="235"/>
      <c r="D120" s="235"/>
      <c r="E120" s="235"/>
      <c r="F120" s="235"/>
      <c r="G120" s="235"/>
      <c r="H120" s="235"/>
      <c r="I120" s="235"/>
      <c r="J120" s="235"/>
      <c r="K120" s="235"/>
      <c r="L120" s="235"/>
      <c r="M120" s="243"/>
      <c r="N120" s="243"/>
      <c r="O120" s="243"/>
      <c r="P120" s="243"/>
      <c r="Q120" s="243"/>
      <c r="R120" s="243"/>
      <c r="S120" s="243"/>
      <c r="T120" s="243"/>
      <c r="U120" s="243"/>
      <c r="V120" s="243"/>
      <c r="W120" s="243"/>
      <c r="X120" s="243"/>
      <c r="Y120" s="243"/>
      <c r="Z120" s="243"/>
    </row>
    <row r="121" s="86" customFormat="1" ht="12.75" customHeight="1" spans="3:26">
      <c r="C121" s="235"/>
      <c r="D121" s="235"/>
      <c r="E121" s="235"/>
      <c r="F121" s="235"/>
      <c r="G121" s="235"/>
      <c r="H121" s="235"/>
      <c r="I121" s="235"/>
      <c r="J121" s="235"/>
      <c r="K121" s="235"/>
      <c r="L121" s="235"/>
      <c r="M121" s="243"/>
      <c r="N121" s="243"/>
      <c r="O121" s="243"/>
      <c r="P121" s="243"/>
      <c r="Q121" s="243"/>
      <c r="R121" s="243"/>
      <c r="S121" s="243"/>
      <c r="T121" s="243"/>
      <c r="U121" s="243"/>
      <c r="V121" s="243"/>
      <c r="W121" s="243"/>
      <c r="X121" s="243"/>
      <c r="Y121" s="243"/>
      <c r="Z121" s="243"/>
    </row>
    <row r="122" s="86" customFormat="1" ht="12.75" customHeight="1" spans="3:26">
      <c r="C122" s="235"/>
      <c r="D122" s="235"/>
      <c r="E122" s="235"/>
      <c r="F122" s="235"/>
      <c r="G122" s="235"/>
      <c r="H122" s="235"/>
      <c r="I122" s="235"/>
      <c r="J122" s="235"/>
      <c r="K122" s="235"/>
      <c r="L122" s="235"/>
      <c r="M122" s="243"/>
      <c r="N122" s="243"/>
      <c r="O122" s="243"/>
      <c r="P122" s="243"/>
      <c r="Q122" s="243"/>
      <c r="R122" s="243"/>
      <c r="S122" s="243"/>
      <c r="T122" s="243"/>
      <c r="U122" s="243"/>
      <c r="V122" s="243"/>
      <c r="W122" s="243"/>
      <c r="X122" s="243"/>
      <c r="Y122" s="243"/>
      <c r="Z122" s="243"/>
    </row>
    <row r="123" s="86" customFormat="1" ht="12.75" customHeight="1" spans="3:26">
      <c r="C123" s="235"/>
      <c r="D123" s="235"/>
      <c r="E123" s="235"/>
      <c r="F123" s="235"/>
      <c r="G123" s="235"/>
      <c r="H123" s="235"/>
      <c r="I123" s="235"/>
      <c r="J123" s="235"/>
      <c r="K123" s="235"/>
      <c r="L123" s="235"/>
      <c r="M123" s="243"/>
      <c r="N123" s="243"/>
      <c r="O123" s="243"/>
      <c r="P123" s="243"/>
      <c r="Q123" s="243"/>
      <c r="R123" s="243"/>
      <c r="S123" s="243"/>
      <c r="T123" s="243"/>
      <c r="U123" s="243"/>
      <c r="V123" s="243"/>
      <c r="W123" s="243"/>
      <c r="X123" s="243"/>
      <c r="Y123" s="243"/>
      <c r="Z123" s="243"/>
    </row>
    <row r="124" s="86" customFormat="1" ht="12.75" customHeight="1" spans="3:26">
      <c r="C124" s="235"/>
      <c r="D124" s="235"/>
      <c r="E124" s="235"/>
      <c r="F124" s="235"/>
      <c r="G124" s="235"/>
      <c r="H124" s="235"/>
      <c r="I124" s="235"/>
      <c r="J124" s="235"/>
      <c r="K124" s="235"/>
      <c r="L124" s="235"/>
      <c r="M124" s="243"/>
      <c r="N124" s="243"/>
      <c r="O124" s="243"/>
      <c r="P124" s="243"/>
      <c r="Q124" s="243"/>
      <c r="R124" s="243"/>
      <c r="S124" s="243"/>
      <c r="T124" s="243"/>
      <c r="U124" s="243"/>
      <c r="V124" s="243"/>
      <c r="W124" s="243"/>
      <c r="X124" s="243"/>
      <c r="Y124" s="243"/>
      <c r="Z124" s="243"/>
    </row>
    <row r="125" s="86" customFormat="1" ht="12.75" customHeight="1" spans="3:26">
      <c r="C125" s="235"/>
      <c r="D125" s="235"/>
      <c r="E125" s="235"/>
      <c r="F125" s="235"/>
      <c r="G125" s="235"/>
      <c r="H125" s="235"/>
      <c r="I125" s="235"/>
      <c r="J125" s="235"/>
      <c r="K125" s="235"/>
      <c r="L125" s="235"/>
      <c r="M125" s="243"/>
      <c r="N125" s="243"/>
      <c r="O125" s="243"/>
      <c r="P125" s="243"/>
      <c r="Q125" s="243"/>
      <c r="R125" s="243"/>
      <c r="S125" s="243"/>
      <c r="T125" s="243"/>
      <c r="U125" s="243"/>
      <c r="V125" s="243"/>
      <c r="W125" s="243"/>
      <c r="X125" s="243"/>
      <c r="Y125" s="243"/>
      <c r="Z125" s="243"/>
    </row>
    <row r="126" s="86" customFormat="1" ht="12.75" customHeight="1" spans="3:26">
      <c r="C126" s="235"/>
      <c r="D126" s="235"/>
      <c r="E126" s="235"/>
      <c r="F126" s="235"/>
      <c r="G126" s="235"/>
      <c r="H126" s="235"/>
      <c r="I126" s="235"/>
      <c r="J126" s="235"/>
      <c r="K126" s="235"/>
      <c r="L126" s="235"/>
      <c r="M126" s="243"/>
      <c r="N126" s="243"/>
      <c r="O126" s="243"/>
      <c r="P126" s="243"/>
      <c r="Q126" s="243"/>
      <c r="R126" s="243"/>
      <c r="S126" s="243"/>
      <c r="T126" s="243"/>
      <c r="U126" s="243"/>
      <c r="V126" s="243"/>
      <c r="W126" s="243"/>
      <c r="X126" s="243"/>
      <c r="Y126" s="243"/>
      <c r="Z126" s="243"/>
    </row>
    <row r="127" s="86" customFormat="1" ht="12.75" customHeight="1" spans="3:26">
      <c r="C127" s="235"/>
      <c r="D127" s="235"/>
      <c r="E127" s="235"/>
      <c r="F127" s="235"/>
      <c r="G127" s="235"/>
      <c r="H127" s="235"/>
      <c r="I127" s="235"/>
      <c r="J127" s="235"/>
      <c r="K127" s="235"/>
      <c r="L127" s="235"/>
      <c r="M127" s="243"/>
      <c r="N127" s="243"/>
      <c r="O127" s="243"/>
      <c r="P127" s="243"/>
      <c r="Q127" s="243"/>
      <c r="R127" s="243"/>
      <c r="S127" s="243"/>
      <c r="T127" s="243"/>
      <c r="U127" s="243"/>
      <c r="V127" s="243"/>
      <c r="W127" s="243"/>
      <c r="X127" s="243"/>
      <c r="Y127" s="243"/>
      <c r="Z127" s="243"/>
    </row>
    <row r="128" s="86" customFormat="1" ht="12.75" customHeight="1" spans="3:26">
      <c r="C128" s="235"/>
      <c r="D128" s="235"/>
      <c r="E128" s="235"/>
      <c r="F128" s="235"/>
      <c r="G128" s="235"/>
      <c r="H128" s="235"/>
      <c r="I128" s="235"/>
      <c r="J128" s="235"/>
      <c r="K128" s="235"/>
      <c r="L128" s="235"/>
      <c r="M128" s="243"/>
      <c r="N128" s="243"/>
      <c r="O128" s="243"/>
      <c r="P128" s="243"/>
      <c r="Q128" s="243"/>
      <c r="R128" s="243"/>
      <c r="S128" s="243"/>
      <c r="T128" s="243"/>
      <c r="U128" s="243"/>
      <c r="V128" s="243"/>
      <c r="W128" s="243"/>
      <c r="X128" s="243"/>
      <c r="Y128" s="243"/>
      <c r="Z128" s="243"/>
    </row>
    <row r="129" s="86" customFormat="1" ht="12.75" customHeight="1" spans="3:26">
      <c r="C129" s="235"/>
      <c r="D129" s="235"/>
      <c r="E129" s="235"/>
      <c r="F129" s="235"/>
      <c r="G129" s="235"/>
      <c r="H129" s="235"/>
      <c r="I129" s="235"/>
      <c r="J129" s="235"/>
      <c r="K129" s="235"/>
      <c r="L129" s="235"/>
      <c r="M129" s="243"/>
      <c r="N129" s="243"/>
      <c r="O129" s="243"/>
      <c r="P129" s="243"/>
      <c r="Q129" s="243"/>
      <c r="R129" s="243"/>
      <c r="S129" s="243"/>
      <c r="T129" s="243"/>
      <c r="U129" s="243"/>
      <c r="V129" s="243"/>
      <c r="W129" s="243"/>
      <c r="X129" s="243"/>
      <c r="Y129" s="243"/>
      <c r="Z129" s="243"/>
    </row>
    <row r="130" s="86" customFormat="1" ht="12.75" customHeight="1" spans="3:26">
      <c r="C130" s="235"/>
      <c r="D130" s="235"/>
      <c r="E130" s="235"/>
      <c r="F130" s="235"/>
      <c r="G130" s="235"/>
      <c r="H130" s="235"/>
      <c r="I130" s="235"/>
      <c r="J130" s="235"/>
      <c r="K130" s="235"/>
      <c r="L130" s="235"/>
      <c r="M130" s="243"/>
      <c r="N130" s="243"/>
      <c r="O130" s="243"/>
      <c r="P130" s="243"/>
      <c r="Q130" s="243"/>
      <c r="R130" s="243"/>
      <c r="S130" s="243"/>
      <c r="T130" s="243"/>
      <c r="U130" s="243"/>
      <c r="V130" s="243"/>
      <c r="W130" s="243"/>
      <c r="X130" s="243"/>
      <c r="Y130" s="243"/>
      <c r="Z130" s="243"/>
    </row>
    <row r="131" s="86" customFormat="1" ht="12.75" customHeight="1" spans="3:26">
      <c r="C131" s="235"/>
      <c r="D131" s="235"/>
      <c r="E131" s="235"/>
      <c r="F131" s="235"/>
      <c r="G131" s="235"/>
      <c r="H131" s="235"/>
      <c r="I131" s="235"/>
      <c r="J131" s="235"/>
      <c r="K131" s="235"/>
      <c r="L131" s="235"/>
      <c r="M131" s="243"/>
      <c r="N131" s="243"/>
      <c r="O131" s="243"/>
      <c r="P131" s="243"/>
      <c r="Q131" s="243"/>
      <c r="R131" s="243"/>
      <c r="S131" s="243"/>
      <c r="T131" s="243"/>
      <c r="U131" s="243"/>
      <c r="V131" s="243"/>
      <c r="W131" s="243"/>
      <c r="X131" s="243"/>
      <c r="Y131" s="243"/>
      <c r="Z131" s="243"/>
    </row>
    <row r="132" s="86" customFormat="1" ht="12.75" customHeight="1" spans="3:26">
      <c r="C132" s="235"/>
      <c r="D132" s="235"/>
      <c r="E132" s="235"/>
      <c r="F132" s="235"/>
      <c r="G132" s="235"/>
      <c r="H132" s="235"/>
      <c r="I132" s="235"/>
      <c r="J132" s="235"/>
      <c r="K132" s="235"/>
      <c r="L132" s="235"/>
      <c r="M132" s="243"/>
      <c r="N132" s="243"/>
      <c r="O132" s="243"/>
      <c r="P132" s="243"/>
      <c r="Q132" s="243"/>
      <c r="R132" s="243"/>
      <c r="S132" s="243"/>
      <c r="T132" s="243"/>
      <c r="U132" s="243"/>
      <c r="V132" s="243"/>
      <c r="W132" s="243"/>
      <c r="X132" s="243"/>
      <c r="Y132" s="243"/>
      <c r="Z132" s="243"/>
    </row>
    <row r="133" s="86" customFormat="1" ht="12.75" customHeight="1" spans="3:26">
      <c r="C133" s="235"/>
      <c r="D133" s="235"/>
      <c r="E133" s="235"/>
      <c r="F133" s="235"/>
      <c r="G133" s="235"/>
      <c r="H133" s="235"/>
      <c r="I133" s="235"/>
      <c r="J133" s="235"/>
      <c r="K133" s="235"/>
      <c r="L133" s="235"/>
      <c r="M133" s="243"/>
      <c r="N133" s="243"/>
      <c r="O133" s="243"/>
      <c r="P133" s="243"/>
      <c r="Q133" s="243"/>
      <c r="R133" s="243"/>
      <c r="S133" s="243"/>
      <c r="T133" s="243"/>
      <c r="U133" s="243"/>
      <c r="V133" s="243"/>
      <c r="W133" s="243"/>
      <c r="X133" s="243"/>
      <c r="Y133" s="243"/>
      <c r="Z133" s="243"/>
    </row>
    <row r="134" s="86" customFormat="1" ht="12.75" customHeight="1" spans="3:26">
      <c r="C134" s="235"/>
      <c r="D134" s="235"/>
      <c r="E134" s="235"/>
      <c r="F134" s="235"/>
      <c r="G134" s="235"/>
      <c r="H134" s="235"/>
      <c r="I134" s="235"/>
      <c r="J134" s="235"/>
      <c r="K134" s="235"/>
      <c r="L134" s="235"/>
      <c r="M134" s="243"/>
      <c r="N134" s="243"/>
      <c r="O134" s="243"/>
      <c r="P134" s="243"/>
      <c r="Q134" s="243"/>
      <c r="R134" s="243"/>
      <c r="S134" s="243"/>
      <c r="T134" s="243"/>
      <c r="U134" s="243"/>
      <c r="V134" s="243"/>
      <c r="W134" s="243"/>
      <c r="X134" s="243"/>
      <c r="Y134" s="243"/>
      <c r="Z134" s="243"/>
    </row>
    <row r="135" s="86" customFormat="1" ht="12.75" customHeight="1" spans="3:26">
      <c r="C135" s="235"/>
      <c r="D135" s="235"/>
      <c r="E135" s="235"/>
      <c r="F135" s="235"/>
      <c r="G135" s="235"/>
      <c r="H135" s="235"/>
      <c r="I135" s="235"/>
      <c r="J135" s="235"/>
      <c r="K135" s="235"/>
      <c r="L135" s="235"/>
      <c r="M135" s="243"/>
      <c r="N135" s="243"/>
      <c r="O135" s="243"/>
      <c r="P135" s="243"/>
      <c r="Q135" s="243"/>
      <c r="R135" s="243"/>
      <c r="S135" s="243"/>
      <c r="T135" s="243"/>
      <c r="U135" s="243"/>
      <c r="V135" s="243"/>
      <c r="W135" s="243"/>
      <c r="X135" s="243"/>
      <c r="Y135" s="243"/>
      <c r="Z135" s="243"/>
    </row>
    <row r="136" s="86" customFormat="1" ht="12.75" customHeight="1" spans="3:26">
      <c r="C136" s="235"/>
      <c r="D136" s="235"/>
      <c r="E136" s="235"/>
      <c r="F136" s="235"/>
      <c r="G136" s="235"/>
      <c r="H136" s="235"/>
      <c r="I136" s="235"/>
      <c r="J136" s="235"/>
      <c r="K136" s="235"/>
      <c r="L136" s="235"/>
      <c r="M136" s="243"/>
      <c r="N136" s="243"/>
      <c r="O136" s="243"/>
      <c r="P136" s="243"/>
      <c r="Q136" s="243"/>
      <c r="R136" s="243"/>
      <c r="S136" s="243"/>
      <c r="T136" s="243"/>
      <c r="U136" s="243"/>
      <c r="V136" s="243"/>
      <c r="W136" s="243"/>
      <c r="X136" s="243"/>
      <c r="Y136" s="243"/>
      <c r="Z136" s="243"/>
    </row>
    <row r="137" s="86" customFormat="1" ht="12.75" customHeight="1" spans="3:26">
      <c r="C137" s="235"/>
      <c r="D137" s="235"/>
      <c r="E137" s="235"/>
      <c r="F137" s="235"/>
      <c r="G137" s="235"/>
      <c r="H137" s="235"/>
      <c r="I137" s="235"/>
      <c r="J137" s="235"/>
      <c r="K137" s="235"/>
      <c r="L137" s="235"/>
      <c r="M137" s="243"/>
      <c r="N137" s="243"/>
      <c r="O137" s="243"/>
      <c r="P137" s="243"/>
      <c r="Q137" s="243"/>
      <c r="R137" s="243"/>
      <c r="S137" s="243"/>
      <c r="T137" s="243"/>
      <c r="U137" s="243"/>
      <c r="V137" s="243"/>
      <c r="W137" s="243"/>
      <c r="X137" s="243"/>
      <c r="Y137" s="243"/>
      <c r="Z137" s="243"/>
    </row>
    <row r="138" s="86" customFormat="1" ht="12.75" customHeight="1" spans="3:26">
      <c r="C138" s="235"/>
      <c r="D138" s="235"/>
      <c r="E138" s="235"/>
      <c r="F138" s="235"/>
      <c r="G138" s="235"/>
      <c r="H138" s="235"/>
      <c r="I138" s="235"/>
      <c r="J138" s="235"/>
      <c r="K138" s="235"/>
      <c r="L138" s="235"/>
      <c r="M138" s="243"/>
      <c r="N138" s="243"/>
      <c r="O138" s="243"/>
      <c r="P138" s="243"/>
      <c r="Q138" s="243"/>
      <c r="R138" s="243"/>
      <c r="S138" s="243"/>
      <c r="T138" s="243"/>
      <c r="U138" s="243"/>
      <c r="V138" s="243"/>
      <c r="W138" s="243"/>
      <c r="X138" s="243"/>
      <c r="Y138" s="243"/>
      <c r="Z138" s="243"/>
    </row>
    <row r="139" s="86" customFormat="1" ht="12.75" customHeight="1" spans="3:26">
      <c r="C139" s="235"/>
      <c r="D139" s="235"/>
      <c r="E139" s="235"/>
      <c r="F139" s="235"/>
      <c r="G139" s="235"/>
      <c r="H139" s="235"/>
      <c r="I139" s="235"/>
      <c r="J139" s="235"/>
      <c r="K139" s="235"/>
      <c r="L139" s="235"/>
      <c r="M139" s="243"/>
      <c r="N139" s="243"/>
      <c r="O139" s="243"/>
      <c r="P139" s="243"/>
      <c r="Q139" s="243"/>
      <c r="R139" s="243"/>
      <c r="S139" s="243"/>
      <c r="T139" s="243"/>
      <c r="U139" s="243"/>
      <c r="V139" s="243"/>
      <c r="W139" s="243"/>
      <c r="X139" s="243"/>
      <c r="Y139" s="243"/>
      <c r="Z139" s="243"/>
    </row>
    <row r="140" s="86" customFormat="1" ht="12.75" customHeight="1" spans="3:26">
      <c r="C140" s="235"/>
      <c r="D140" s="235"/>
      <c r="E140" s="235"/>
      <c r="F140" s="235"/>
      <c r="G140" s="235"/>
      <c r="H140" s="235"/>
      <c r="I140" s="235"/>
      <c r="J140" s="235"/>
      <c r="K140" s="235"/>
      <c r="L140" s="235"/>
      <c r="M140" s="243"/>
      <c r="N140" s="243"/>
      <c r="O140" s="243"/>
      <c r="P140" s="243"/>
      <c r="Q140" s="243"/>
      <c r="R140" s="243"/>
      <c r="S140" s="243"/>
      <c r="T140" s="243"/>
      <c r="U140" s="243"/>
      <c r="V140" s="243"/>
      <c r="W140" s="243"/>
      <c r="X140" s="243"/>
      <c r="Y140" s="243"/>
      <c r="Z140" s="243"/>
    </row>
    <row r="141" s="86" customFormat="1" ht="12.75" customHeight="1" spans="3:26">
      <c r="C141" s="235"/>
      <c r="D141" s="235"/>
      <c r="E141" s="235"/>
      <c r="F141" s="235"/>
      <c r="G141" s="235"/>
      <c r="H141" s="235"/>
      <c r="I141" s="235"/>
      <c r="J141" s="235"/>
      <c r="K141" s="235"/>
      <c r="L141" s="235"/>
      <c r="M141" s="243"/>
      <c r="N141" s="243"/>
      <c r="O141" s="243"/>
      <c r="P141" s="243"/>
      <c r="Q141" s="243"/>
      <c r="R141" s="243"/>
      <c r="S141" s="243"/>
      <c r="T141" s="243"/>
      <c r="U141" s="243"/>
      <c r="V141" s="243"/>
      <c r="W141" s="243"/>
      <c r="X141" s="243"/>
      <c r="Y141" s="243"/>
      <c r="Z141" s="243"/>
    </row>
    <row r="142" s="86" customFormat="1" ht="12.75" customHeight="1" spans="3:26">
      <c r="C142" s="235"/>
      <c r="D142" s="235"/>
      <c r="E142" s="235"/>
      <c r="F142" s="235"/>
      <c r="G142" s="235"/>
      <c r="H142" s="235"/>
      <c r="I142" s="235"/>
      <c r="J142" s="235"/>
      <c r="K142" s="235"/>
      <c r="L142" s="235"/>
      <c r="M142" s="243"/>
      <c r="N142" s="243"/>
      <c r="O142" s="243"/>
      <c r="P142" s="243"/>
      <c r="Q142" s="243"/>
      <c r="R142" s="243"/>
      <c r="S142" s="243"/>
      <c r="T142" s="243"/>
      <c r="U142" s="243"/>
      <c r="V142" s="243"/>
      <c r="W142" s="243"/>
      <c r="X142" s="243"/>
      <c r="Y142" s="243"/>
      <c r="Z142" s="243"/>
    </row>
    <row r="143" s="86" customFormat="1" ht="12.75" customHeight="1" spans="3:26">
      <c r="C143" s="235"/>
      <c r="D143" s="235"/>
      <c r="E143" s="235"/>
      <c r="F143" s="235"/>
      <c r="G143" s="235"/>
      <c r="H143" s="235"/>
      <c r="I143" s="235"/>
      <c r="J143" s="235"/>
      <c r="K143" s="235"/>
      <c r="L143" s="235"/>
      <c r="M143" s="243"/>
      <c r="N143" s="243"/>
      <c r="O143" s="243"/>
      <c r="P143" s="243"/>
      <c r="Q143" s="243"/>
      <c r="R143" s="243"/>
      <c r="S143" s="243"/>
      <c r="T143" s="243"/>
      <c r="U143" s="243"/>
      <c r="V143" s="243"/>
      <c r="W143" s="243"/>
      <c r="X143" s="243"/>
      <c r="Y143" s="243"/>
      <c r="Z143" s="243"/>
    </row>
    <row r="144" s="86" customFormat="1" ht="12.75" customHeight="1" spans="3:26">
      <c r="C144" s="235"/>
      <c r="D144" s="235"/>
      <c r="E144" s="235"/>
      <c r="F144" s="235"/>
      <c r="G144" s="235"/>
      <c r="H144" s="235"/>
      <c r="I144" s="235"/>
      <c r="J144" s="235"/>
      <c r="K144" s="235"/>
      <c r="L144" s="235"/>
      <c r="M144" s="243"/>
      <c r="N144" s="243"/>
      <c r="O144" s="243"/>
      <c r="P144" s="243"/>
      <c r="Q144" s="243"/>
      <c r="R144" s="243"/>
      <c r="S144" s="243"/>
      <c r="T144" s="243"/>
      <c r="U144" s="243"/>
      <c r="V144" s="243"/>
      <c r="W144" s="243"/>
      <c r="X144" s="243"/>
      <c r="Y144" s="243"/>
      <c r="Z144" s="243"/>
    </row>
    <row r="145" s="86" customFormat="1" ht="12.75" customHeight="1" spans="3:26">
      <c r="C145" s="235"/>
      <c r="D145" s="235"/>
      <c r="E145" s="235"/>
      <c r="F145" s="235"/>
      <c r="G145" s="235"/>
      <c r="H145" s="235"/>
      <c r="I145" s="235"/>
      <c r="J145" s="235"/>
      <c r="K145" s="235"/>
      <c r="L145" s="235"/>
      <c r="M145" s="243"/>
      <c r="N145" s="243"/>
      <c r="O145" s="243"/>
      <c r="P145" s="243"/>
      <c r="Q145" s="243"/>
      <c r="R145" s="243"/>
      <c r="S145" s="243"/>
      <c r="T145" s="243"/>
      <c r="U145" s="243"/>
      <c r="V145" s="243"/>
      <c r="W145" s="243"/>
      <c r="X145" s="243"/>
      <c r="Y145" s="243"/>
      <c r="Z145" s="243"/>
    </row>
    <row r="146" s="86" customFormat="1" ht="12.75" customHeight="1" spans="3:26">
      <c r="C146" s="235"/>
      <c r="D146" s="235"/>
      <c r="E146" s="235"/>
      <c r="F146" s="235"/>
      <c r="G146" s="235"/>
      <c r="H146" s="235"/>
      <c r="I146" s="235"/>
      <c r="J146" s="235"/>
      <c r="K146" s="235"/>
      <c r="L146" s="235"/>
      <c r="M146" s="243"/>
      <c r="N146" s="243"/>
      <c r="O146" s="243"/>
      <c r="P146" s="243"/>
      <c r="Q146" s="243"/>
      <c r="R146" s="243"/>
      <c r="S146" s="243"/>
      <c r="T146" s="243"/>
      <c r="U146" s="243"/>
      <c r="V146" s="243"/>
      <c r="W146" s="243"/>
      <c r="X146" s="243"/>
      <c r="Y146" s="243"/>
      <c r="Z146" s="243"/>
    </row>
    <row r="147" s="86" customFormat="1" ht="12.75" customHeight="1" spans="3:26">
      <c r="C147" s="235"/>
      <c r="D147" s="235"/>
      <c r="E147" s="235"/>
      <c r="F147" s="235"/>
      <c r="G147" s="235"/>
      <c r="H147" s="235"/>
      <c r="I147" s="235"/>
      <c r="J147" s="235"/>
      <c r="K147" s="235"/>
      <c r="L147" s="235"/>
      <c r="M147" s="243"/>
      <c r="N147" s="243"/>
      <c r="O147" s="243"/>
      <c r="P147" s="243"/>
      <c r="Q147" s="243"/>
      <c r="R147" s="243"/>
      <c r="S147" s="243"/>
      <c r="T147" s="243"/>
      <c r="U147" s="243"/>
      <c r="V147" s="243"/>
      <c r="W147" s="243"/>
      <c r="X147" s="243"/>
      <c r="Y147" s="243"/>
      <c r="Z147" s="243"/>
    </row>
    <row r="148" s="86" customFormat="1" ht="12.75" customHeight="1" spans="3:26">
      <c r="C148" s="235"/>
      <c r="D148" s="235"/>
      <c r="E148" s="235"/>
      <c r="F148" s="235"/>
      <c r="G148" s="235"/>
      <c r="H148" s="235"/>
      <c r="I148" s="235"/>
      <c r="J148" s="235"/>
      <c r="K148" s="235"/>
      <c r="L148" s="235"/>
      <c r="M148" s="243"/>
      <c r="N148" s="243"/>
      <c r="O148" s="243"/>
      <c r="P148" s="243"/>
      <c r="Q148" s="243"/>
      <c r="R148" s="243"/>
      <c r="S148" s="243"/>
      <c r="T148" s="243"/>
      <c r="U148" s="243"/>
      <c r="V148" s="243"/>
      <c r="W148" s="243"/>
      <c r="X148" s="243"/>
      <c r="Y148" s="243"/>
      <c r="Z148" s="243"/>
    </row>
    <row r="149" s="86" customFormat="1" ht="12.75" customHeight="1" spans="3:26">
      <c r="C149" s="235"/>
      <c r="D149" s="235"/>
      <c r="E149" s="235"/>
      <c r="F149" s="235"/>
      <c r="G149" s="235"/>
      <c r="H149" s="235"/>
      <c r="I149" s="235"/>
      <c r="J149" s="235"/>
      <c r="K149" s="235"/>
      <c r="L149" s="235"/>
      <c r="M149" s="243"/>
      <c r="N149" s="243"/>
      <c r="O149" s="243"/>
      <c r="P149" s="243"/>
      <c r="Q149" s="243"/>
      <c r="R149" s="243"/>
      <c r="S149" s="243"/>
      <c r="T149" s="243"/>
      <c r="U149" s="243"/>
      <c r="V149" s="243"/>
      <c r="W149" s="243"/>
      <c r="X149" s="243"/>
      <c r="Y149" s="243"/>
      <c r="Z149" s="243"/>
    </row>
    <row r="150" s="86" customFormat="1" ht="12.75" customHeight="1" spans="3:26">
      <c r="C150" s="235"/>
      <c r="D150" s="235"/>
      <c r="E150" s="235"/>
      <c r="F150" s="235"/>
      <c r="G150" s="235"/>
      <c r="H150" s="235"/>
      <c r="I150" s="235"/>
      <c r="J150" s="235"/>
      <c r="K150" s="235"/>
      <c r="L150" s="235"/>
      <c r="M150" s="243"/>
      <c r="N150" s="243"/>
      <c r="O150" s="243"/>
      <c r="P150" s="243"/>
      <c r="Q150" s="243"/>
      <c r="R150" s="243"/>
      <c r="S150" s="243"/>
      <c r="T150" s="243"/>
      <c r="U150" s="243"/>
      <c r="V150" s="243"/>
      <c r="W150" s="243"/>
      <c r="X150" s="243"/>
      <c r="Y150" s="243"/>
      <c r="Z150" s="243"/>
    </row>
    <row r="151" s="86" customFormat="1" ht="12.75" customHeight="1" spans="3:26">
      <c r="C151" s="235"/>
      <c r="D151" s="235"/>
      <c r="E151" s="235"/>
      <c r="F151" s="235"/>
      <c r="G151" s="235"/>
      <c r="H151" s="235"/>
      <c r="I151" s="235"/>
      <c r="J151" s="235"/>
      <c r="K151" s="235"/>
      <c r="L151" s="235"/>
      <c r="M151" s="243"/>
      <c r="N151" s="243"/>
      <c r="O151" s="243"/>
      <c r="P151" s="243"/>
      <c r="Q151" s="243"/>
      <c r="R151" s="243"/>
      <c r="S151" s="243"/>
      <c r="T151" s="243"/>
      <c r="U151" s="243"/>
      <c r="V151" s="243"/>
      <c r="W151" s="243"/>
      <c r="X151" s="243"/>
      <c r="Y151" s="243"/>
      <c r="Z151" s="243"/>
    </row>
    <row r="152" s="86" customFormat="1" ht="12.75" customHeight="1" spans="3:26">
      <c r="C152" s="235"/>
      <c r="D152" s="235"/>
      <c r="E152" s="235"/>
      <c r="F152" s="235"/>
      <c r="G152" s="235"/>
      <c r="H152" s="235"/>
      <c r="I152" s="235"/>
      <c r="J152" s="235"/>
      <c r="K152" s="235"/>
      <c r="L152" s="235"/>
      <c r="M152" s="243"/>
      <c r="N152" s="243"/>
      <c r="O152" s="243"/>
      <c r="P152" s="243"/>
      <c r="Q152" s="243"/>
      <c r="R152" s="243"/>
      <c r="S152" s="243"/>
      <c r="T152" s="243"/>
      <c r="U152" s="243"/>
      <c r="V152" s="243"/>
      <c r="W152" s="243"/>
      <c r="X152" s="243"/>
      <c r="Y152" s="243"/>
      <c r="Z152" s="243"/>
    </row>
    <row r="153" s="86" customFormat="1" ht="12.75" customHeight="1" spans="3:26">
      <c r="C153" s="235"/>
      <c r="D153" s="235"/>
      <c r="E153" s="235"/>
      <c r="F153" s="235"/>
      <c r="G153" s="235"/>
      <c r="H153" s="235"/>
      <c r="I153" s="235"/>
      <c r="J153" s="235"/>
      <c r="K153" s="235"/>
      <c r="L153" s="235"/>
      <c r="M153" s="243"/>
      <c r="N153" s="243"/>
      <c r="O153" s="243"/>
      <c r="P153" s="243"/>
      <c r="Q153" s="243"/>
      <c r="R153" s="243"/>
      <c r="S153" s="243"/>
      <c r="T153" s="243"/>
      <c r="U153" s="243"/>
      <c r="V153" s="243"/>
      <c r="W153" s="243"/>
      <c r="X153" s="243"/>
      <c r="Y153" s="243"/>
      <c r="Z153" s="243"/>
    </row>
    <row r="154" s="86" customFormat="1" ht="12.75" customHeight="1" spans="3:26">
      <c r="C154" s="235"/>
      <c r="D154" s="235"/>
      <c r="E154" s="235"/>
      <c r="F154" s="235"/>
      <c r="G154" s="235"/>
      <c r="H154" s="235"/>
      <c r="I154" s="235"/>
      <c r="J154" s="235"/>
      <c r="K154" s="235"/>
      <c r="L154" s="235"/>
      <c r="M154" s="243"/>
      <c r="N154" s="243"/>
      <c r="O154" s="243"/>
      <c r="P154" s="243"/>
      <c r="Q154" s="243"/>
      <c r="R154" s="243"/>
      <c r="S154" s="243"/>
      <c r="T154" s="243"/>
      <c r="U154" s="243"/>
      <c r="V154" s="243"/>
      <c r="W154" s="243"/>
      <c r="X154" s="243"/>
      <c r="Y154" s="243"/>
      <c r="Z154" s="243"/>
    </row>
    <row r="155" s="86" customFormat="1" ht="12.75" customHeight="1" spans="3:26">
      <c r="C155" s="235"/>
      <c r="D155" s="235"/>
      <c r="E155" s="235"/>
      <c r="F155" s="235"/>
      <c r="G155" s="235"/>
      <c r="H155" s="235"/>
      <c r="I155" s="235"/>
      <c r="J155" s="235"/>
      <c r="K155" s="235"/>
      <c r="L155" s="235"/>
      <c r="M155" s="243"/>
      <c r="N155" s="243"/>
      <c r="O155" s="243"/>
      <c r="P155" s="243"/>
      <c r="Q155" s="243"/>
      <c r="R155" s="243"/>
      <c r="S155" s="243"/>
      <c r="T155" s="243"/>
      <c r="U155" s="243"/>
      <c r="V155" s="243"/>
      <c r="W155" s="243"/>
      <c r="X155" s="243"/>
      <c r="Y155" s="243"/>
      <c r="Z155" s="243"/>
    </row>
    <row r="156" s="86" customFormat="1" ht="12.75" customHeight="1" spans="3:26">
      <c r="C156" s="235"/>
      <c r="D156" s="235"/>
      <c r="E156" s="235"/>
      <c r="F156" s="235"/>
      <c r="G156" s="235"/>
      <c r="H156" s="235"/>
      <c r="I156" s="235"/>
      <c r="J156" s="235"/>
      <c r="K156" s="235"/>
      <c r="L156" s="235"/>
      <c r="M156" s="243"/>
      <c r="N156" s="243"/>
      <c r="O156" s="243"/>
      <c r="P156" s="243"/>
      <c r="Q156" s="243"/>
      <c r="R156" s="243"/>
      <c r="S156" s="243"/>
      <c r="T156" s="243"/>
      <c r="U156" s="243"/>
      <c r="V156" s="243"/>
      <c r="W156" s="243"/>
      <c r="X156" s="243"/>
      <c r="Y156" s="243"/>
      <c r="Z156" s="243"/>
    </row>
    <row r="157" s="86" customFormat="1" ht="12.75" customHeight="1" spans="3:26">
      <c r="C157" s="235"/>
      <c r="D157" s="235"/>
      <c r="E157" s="235"/>
      <c r="F157" s="235"/>
      <c r="G157" s="235"/>
      <c r="H157" s="235"/>
      <c r="I157" s="235"/>
      <c r="J157" s="235"/>
      <c r="K157" s="235"/>
      <c r="L157" s="235"/>
      <c r="M157" s="243"/>
      <c r="N157" s="243"/>
      <c r="O157" s="243"/>
      <c r="P157" s="243"/>
      <c r="Q157" s="243"/>
      <c r="R157" s="243"/>
      <c r="S157" s="243"/>
      <c r="T157" s="243"/>
      <c r="U157" s="243"/>
      <c r="V157" s="243"/>
      <c r="W157" s="243"/>
      <c r="X157" s="243"/>
      <c r="Y157" s="243"/>
      <c r="Z157" s="243"/>
    </row>
    <row r="158" s="86" customFormat="1" ht="12.75" customHeight="1" spans="3:26">
      <c r="C158" s="235"/>
      <c r="D158" s="235"/>
      <c r="E158" s="235"/>
      <c r="F158" s="235"/>
      <c r="G158" s="235"/>
      <c r="H158" s="235"/>
      <c r="I158" s="235"/>
      <c r="J158" s="235"/>
      <c r="K158" s="235"/>
      <c r="L158" s="235"/>
      <c r="M158" s="243"/>
      <c r="N158" s="243"/>
      <c r="O158" s="243"/>
      <c r="P158" s="243"/>
      <c r="Q158" s="243"/>
      <c r="R158" s="243"/>
      <c r="S158" s="243"/>
      <c r="T158" s="243"/>
      <c r="U158" s="243"/>
      <c r="V158" s="243"/>
      <c r="W158" s="243"/>
      <c r="X158" s="243"/>
      <c r="Y158" s="243"/>
      <c r="Z158" s="243"/>
    </row>
    <row r="159" s="86" customFormat="1" ht="12.75" customHeight="1" spans="3:26">
      <c r="C159" s="235"/>
      <c r="D159" s="235"/>
      <c r="E159" s="235"/>
      <c r="F159" s="235"/>
      <c r="G159" s="235"/>
      <c r="H159" s="235"/>
      <c r="I159" s="235"/>
      <c r="J159" s="235"/>
      <c r="K159" s="235"/>
      <c r="L159" s="235"/>
      <c r="M159" s="243"/>
      <c r="N159" s="243"/>
      <c r="O159" s="243"/>
      <c r="P159" s="243"/>
      <c r="Q159" s="243"/>
      <c r="R159" s="243"/>
      <c r="S159" s="243"/>
      <c r="T159" s="243"/>
      <c r="U159" s="243"/>
      <c r="V159" s="243"/>
      <c r="W159" s="243"/>
      <c r="X159" s="243"/>
      <c r="Y159" s="243"/>
      <c r="Z159" s="243"/>
    </row>
    <row r="160" s="86" customFormat="1" ht="12.75" customHeight="1" spans="3:26">
      <c r="C160" s="235"/>
      <c r="D160" s="235"/>
      <c r="E160" s="235"/>
      <c r="F160" s="235"/>
      <c r="G160" s="235"/>
      <c r="H160" s="235"/>
      <c r="I160" s="235"/>
      <c r="J160" s="235"/>
      <c r="K160" s="235"/>
      <c r="L160" s="235"/>
      <c r="M160" s="243"/>
      <c r="N160" s="243"/>
      <c r="O160" s="243"/>
      <c r="P160" s="243"/>
      <c r="Q160" s="243"/>
      <c r="R160" s="243"/>
      <c r="S160" s="243"/>
      <c r="T160" s="243"/>
      <c r="U160" s="243"/>
      <c r="V160" s="243"/>
      <c r="W160" s="243"/>
      <c r="X160" s="243"/>
      <c r="Y160" s="243"/>
      <c r="Z160" s="243"/>
    </row>
    <row r="161" s="86" customFormat="1" ht="12.75" customHeight="1" spans="3:26">
      <c r="C161" s="235"/>
      <c r="D161" s="235"/>
      <c r="E161" s="235"/>
      <c r="F161" s="235"/>
      <c r="G161" s="235"/>
      <c r="H161" s="235"/>
      <c r="I161" s="235"/>
      <c r="J161" s="235"/>
      <c r="K161" s="235"/>
      <c r="L161" s="235"/>
      <c r="M161" s="243"/>
      <c r="N161" s="243"/>
      <c r="O161" s="243"/>
      <c r="P161" s="243"/>
      <c r="Q161" s="243"/>
      <c r="R161" s="243"/>
      <c r="S161" s="243"/>
      <c r="T161" s="243"/>
      <c r="U161" s="243"/>
      <c r="V161" s="243"/>
      <c r="W161" s="243"/>
      <c r="X161" s="243"/>
      <c r="Y161" s="243"/>
      <c r="Z161" s="243"/>
    </row>
    <row r="162" s="86" customFormat="1" ht="12.75" customHeight="1" spans="3:26">
      <c r="C162" s="235"/>
      <c r="D162" s="235"/>
      <c r="E162" s="235"/>
      <c r="F162" s="235"/>
      <c r="G162" s="235"/>
      <c r="H162" s="235"/>
      <c r="I162" s="235"/>
      <c r="J162" s="235"/>
      <c r="K162" s="235"/>
      <c r="L162" s="235"/>
      <c r="M162" s="243"/>
      <c r="N162" s="243"/>
      <c r="O162" s="243"/>
      <c r="P162" s="243"/>
      <c r="Q162" s="243"/>
      <c r="R162" s="243"/>
      <c r="S162" s="243"/>
      <c r="T162" s="243"/>
      <c r="U162" s="243"/>
      <c r="V162" s="243"/>
      <c r="W162" s="243"/>
      <c r="X162" s="243"/>
      <c r="Y162" s="243"/>
      <c r="Z162" s="243"/>
    </row>
    <row r="163" s="86" customFormat="1" ht="12.75" customHeight="1" spans="3:26">
      <c r="C163" s="235"/>
      <c r="D163" s="235"/>
      <c r="E163" s="235"/>
      <c r="F163" s="235"/>
      <c r="G163" s="235"/>
      <c r="H163" s="235"/>
      <c r="I163" s="235"/>
      <c r="J163" s="235"/>
      <c r="K163" s="235"/>
      <c r="L163" s="235"/>
      <c r="M163" s="243"/>
      <c r="N163" s="243"/>
      <c r="O163" s="243"/>
      <c r="P163" s="243"/>
      <c r="Q163" s="243"/>
      <c r="R163" s="243"/>
      <c r="S163" s="243"/>
      <c r="T163" s="243"/>
      <c r="U163" s="243"/>
      <c r="V163" s="243"/>
      <c r="W163" s="243"/>
      <c r="X163" s="243"/>
      <c r="Y163" s="243"/>
      <c r="Z163" s="243"/>
    </row>
    <row r="164" s="86" customFormat="1" ht="12.75" customHeight="1" spans="3:26">
      <c r="C164" s="235"/>
      <c r="D164" s="235"/>
      <c r="E164" s="235"/>
      <c r="F164" s="235"/>
      <c r="G164" s="235"/>
      <c r="H164" s="235"/>
      <c r="I164" s="235"/>
      <c r="J164" s="235"/>
      <c r="K164" s="235"/>
      <c r="L164" s="235"/>
      <c r="M164" s="243"/>
      <c r="N164" s="243"/>
      <c r="O164" s="243"/>
      <c r="P164" s="243"/>
      <c r="Q164" s="243"/>
      <c r="R164" s="243"/>
      <c r="S164" s="243"/>
      <c r="T164" s="243"/>
      <c r="U164" s="243"/>
      <c r="V164" s="243"/>
      <c r="W164" s="243"/>
      <c r="X164" s="243"/>
      <c r="Y164" s="243"/>
      <c r="Z164" s="243"/>
    </row>
    <row r="165" s="86" customFormat="1" ht="12.75" customHeight="1" spans="3:26">
      <c r="C165" s="235"/>
      <c r="D165" s="235"/>
      <c r="E165" s="235"/>
      <c r="F165" s="235"/>
      <c r="G165" s="235"/>
      <c r="H165" s="235"/>
      <c r="I165" s="235"/>
      <c r="J165" s="235"/>
      <c r="K165" s="235"/>
      <c r="L165" s="235"/>
      <c r="M165" s="243"/>
      <c r="N165" s="243"/>
      <c r="O165" s="243"/>
      <c r="P165" s="243"/>
      <c r="Q165" s="243"/>
      <c r="R165" s="243"/>
      <c r="S165" s="243"/>
      <c r="T165" s="243"/>
      <c r="U165" s="243"/>
      <c r="V165" s="243"/>
      <c r="W165" s="243"/>
      <c r="X165" s="243"/>
      <c r="Y165" s="243"/>
      <c r="Z165" s="243"/>
    </row>
    <row r="166" s="86" customFormat="1" ht="12.75" customHeight="1" spans="3:26">
      <c r="C166" s="235"/>
      <c r="D166" s="235"/>
      <c r="E166" s="235"/>
      <c r="F166" s="235"/>
      <c r="G166" s="235"/>
      <c r="H166" s="235"/>
      <c r="I166" s="235"/>
      <c r="J166" s="235"/>
      <c r="K166" s="235"/>
      <c r="L166" s="235"/>
      <c r="M166" s="243"/>
      <c r="N166" s="243"/>
      <c r="O166" s="243"/>
      <c r="P166" s="243"/>
      <c r="Q166" s="243"/>
      <c r="R166" s="243"/>
      <c r="S166" s="243"/>
      <c r="T166" s="243"/>
      <c r="U166" s="243"/>
      <c r="V166" s="243"/>
      <c r="W166" s="243"/>
      <c r="X166" s="243"/>
      <c r="Y166" s="243"/>
      <c r="Z166" s="243"/>
    </row>
    <row r="167" s="86" customFormat="1" ht="12.75" customHeight="1" spans="3:26">
      <c r="C167" s="235"/>
      <c r="D167" s="235"/>
      <c r="E167" s="235"/>
      <c r="F167" s="235"/>
      <c r="G167" s="235"/>
      <c r="H167" s="235"/>
      <c r="I167" s="235"/>
      <c r="J167" s="235"/>
      <c r="K167" s="235"/>
      <c r="L167" s="235"/>
      <c r="M167" s="243"/>
      <c r="N167" s="243"/>
      <c r="O167" s="243"/>
      <c r="P167" s="243"/>
      <c r="Q167" s="243"/>
      <c r="R167" s="243"/>
      <c r="S167" s="243"/>
      <c r="T167" s="243"/>
      <c r="U167" s="243"/>
      <c r="V167" s="243"/>
      <c r="W167" s="243"/>
      <c r="X167" s="243"/>
      <c r="Y167" s="243"/>
      <c r="Z167" s="243"/>
    </row>
    <row r="168" s="86" customFormat="1" ht="12.75" customHeight="1" spans="3:26">
      <c r="C168" s="235"/>
      <c r="D168" s="235"/>
      <c r="E168" s="235"/>
      <c r="F168" s="235"/>
      <c r="G168" s="235"/>
      <c r="H168" s="235"/>
      <c r="I168" s="235"/>
      <c r="J168" s="235"/>
      <c r="K168" s="235"/>
      <c r="L168" s="235"/>
      <c r="M168" s="243"/>
      <c r="N168" s="243"/>
      <c r="O168" s="243"/>
      <c r="P168" s="243"/>
      <c r="Q168" s="243"/>
      <c r="R168" s="243"/>
      <c r="S168" s="243"/>
      <c r="T168" s="243"/>
      <c r="U168" s="243"/>
      <c r="V168" s="243"/>
      <c r="W168" s="243"/>
      <c r="X168" s="243"/>
      <c r="Y168" s="243"/>
      <c r="Z168" s="243"/>
    </row>
    <row r="169" s="86" customFormat="1" ht="12.75" customHeight="1" spans="3:26">
      <c r="C169" s="235"/>
      <c r="D169" s="235"/>
      <c r="E169" s="235"/>
      <c r="F169" s="235"/>
      <c r="G169" s="235"/>
      <c r="H169" s="235"/>
      <c r="I169" s="235"/>
      <c r="J169" s="235"/>
      <c r="K169" s="235"/>
      <c r="L169" s="235"/>
      <c r="M169" s="243"/>
      <c r="N169" s="243"/>
      <c r="O169" s="243"/>
      <c r="P169" s="243"/>
      <c r="Q169" s="243"/>
      <c r="R169" s="243"/>
      <c r="S169" s="243"/>
      <c r="T169" s="243"/>
      <c r="U169" s="243"/>
      <c r="V169" s="243"/>
      <c r="W169" s="243"/>
      <c r="X169" s="243"/>
      <c r="Y169" s="243"/>
      <c r="Z169" s="243"/>
    </row>
    <row r="170" s="86" customFormat="1" ht="12.75" customHeight="1" spans="3:26">
      <c r="C170" s="235"/>
      <c r="D170" s="235"/>
      <c r="E170" s="235"/>
      <c r="F170" s="235"/>
      <c r="G170" s="235"/>
      <c r="H170" s="235"/>
      <c r="I170" s="235"/>
      <c r="J170" s="235"/>
      <c r="K170" s="235"/>
      <c r="L170" s="235"/>
      <c r="M170" s="243"/>
      <c r="N170" s="243"/>
      <c r="O170" s="243"/>
      <c r="P170" s="243"/>
      <c r="Q170" s="243"/>
      <c r="R170" s="243"/>
      <c r="S170" s="243"/>
      <c r="T170" s="243"/>
      <c r="U170" s="243"/>
      <c r="V170" s="243"/>
      <c r="W170" s="243"/>
      <c r="X170" s="243"/>
      <c r="Y170" s="243"/>
      <c r="Z170" s="243"/>
    </row>
    <row r="171" s="86" customFormat="1" ht="12.75" customHeight="1" spans="3:26">
      <c r="C171" s="235"/>
      <c r="D171" s="235"/>
      <c r="E171" s="235"/>
      <c r="F171" s="235"/>
      <c r="G171" s="235"/>
      <c r="H171" s="235"/>
      <c r="I171" s="235"/>
      <c r="J171" s="235"/>
      <c r="K171" s="235"/>
      <c r="L171" s="235"/>
      <c r="M171" s="243"/>
      <c r="N171" s="243"/>
      <c r="O171" s="243"/>
      <c r="P171" s="243"/>
      <c r="Q171" s="243"/>
      <c r="R171" s="243"/>
      <c r="S171" s="243"/>
      <c r="T171" s="243"/>
      <c r="U171" s="243"/>
      <c r="V171" s="243"/>
      <c r="W171" s="243"/>
      <c r="X171" s="243"/>
      <c r="Y171" s="243"/>
      <c r="Z171" s="243"/>
    </row>
    <row r="172" s="86" customFormat="1" ht="12.75" customHeight="1" spans="3:26">
      <c r="C172" s="235"/>
      <c r="D172" s="235"/>
      <c r="E172" s="235"/>
      <c r="F172" s="235"/>
      <c r="G172" s="235"/>
      <c r="H172" s="235"/>
      <c r="I172" s="235"/>
      <c r="J172" s="235"/>
      <c r="K172" s="235"/>
      <c r="L172" s="235"/>
      <c r="M172" s="243"/>
      <c r="N172" s="243"/>
      <c r="O172" s="243"/>
      <c r="P172" s="243"/>
      <c r="Q172" s="243"/>
      <c r="R172" s="243"/>
      <c r="S172" s="243"/>
      <c r="T172" s="243"/>
      <c r="U172" s="243"/>
      <c r="V172" s="243"/>
      <c r="W172" s="243"/>
      <c r="X172" s="243"/>
      <c r="Y172" s="243"/>
      <c r="Z172" s="243"/>
    </row>
    <row r="173" s="86" customFormat="1" ht="12.75" customHeight="1" spans="3:26">
      <c r="C173" s="235"/>
      <c r="D173" s="235"/>
      <c r="E173" s="235"/>
      <c r="F173" s="235"/>
      <c r="G173" s="235"/>
      <c r="H173" s="235"/>
      <c r="I173" s="235"/>
      <c r="J173" s="235"/>
      <c r="K173" s="235"/>
      <c r="L173" s="235"/>
      <c r="M173" s="243"/>
      <c r="N173" s="243"/>
      <c r="O173" s="243"/>
      <c r="P173" s="243"/>
      <c r="Q173" s="243"/>
      <c r="R173" s="243"/>
      <c r="S173" s="243"/>
      <c r="T173" s="243"/>
      <c r="U173" s="243"/>
      <c r="V173" s="243"/>
      <c r="W173" s="243"/>
      <c r="X173" s="243"/>
      <c r="Y173" s="243"/>
      <c r="Z173" s="243"/>
    </row>
    <row r="174" s="86" customFormat="1" ht="12.75" customHeight="1" spans="3:26">
      <c r="C174" s="235"/>
      <c r="D174" s="235"/>
      <c r="E174" s="235"/>
      <c r="F174" s="235"/>
      <c r="G174" s="235"/>
      <c r="H174" s="235"/>
      <c r="I174" s="235"/>
      <c r="J174" s="235"/>
      <c r="K174" s="235"/>
      <c r="L174" s="235"/>
      <c r="M174" s="243"/>
      <c r="N174" s="243"/>
      <c r="O174" s="243"/>
      <c r="P174" s="243"/>
      <c r="Q174" s="243"/>
      <c r="R174" s="243"/>
      <c r="S174" s="243"/>
      <c r="T174" s="243"/>
      <c r="U174" s="243"/>
      <c r="V174" s="243"/>
      <c r="W174" s="243"/>
      <c r="X174" s="243"/>
      <c r="Y174" s="243"/>
      <c r="Z174" s="243"/>
    </row>
    <row r="175" s="86" customFormat="1" ht="12.75" customHeight="1" spans="3:26">
      <c r="C175" s="235"/>
      <c r="D175" s="235"/>
      <c r="E175" s="235"/>
      <c r="F175" s="235"/>
      <c r="G175" s="235"/>
      <c r="H175" s="235"/>
      <c r="I175" s="235"/>
      <c r="J175" s="235"/>
      <c r="K175" s="235"/>
      <c r="L175" s="235"/>
      <c r="M175" s="243"/>
      <c r="N175" s="243"/>
      <c r="O175" s="243"/>
      <c r="P175" s="243"/>
      <c r="Q175" s="243"/>
      <c r="R175" s="243"/>
      <c r="S175" s="243"/>
      <c r="T175" s="243"/>
      <c r="U175" s="243"/>
      <c r="V175" s="243"/>
      <c r="W175" s="243"/>
      <c r="X175" s="243"/>
      <c r="Y175" s="243"/>
      <c r="Z175" s="243"/>
    </row>
    <row r="176" s="86" customFormat="1" ht="12.75" customHeight="1" spans="3:26">
      <c r="C176" s="235"/>
      <c r="D176" s="235"/>
      <c r="E176" s="235"/>
      <c r="F176" s="235"/>
      <c r="G176" s="235"/>
      <c r="H176" s="235"/>
      <c r="I176" s="235"/>
      <c r="J176" s="235"/>
      <c r="K176" s="235"/>
      <c r="L176" s="235"/>
      <c r="M176" s="243"/>
      <c r="N176" s="243"/>
      <c r="O176" s="243"/>
      <c r="P176" s="243"/>
      <c r="Q176" s="243"/>
      <c r="R176" s="243"/>
      <c r="S176" s="243"/>
      <c r="T176" s="243"/>
      <c r="U176" s="243"/>
      <c r="V176" s="243"/>
      <c r="W176" s="243"/>
      <c r="X176" s="243"/>
      <c r="Y176" s="243"/>
      <c r="Z176" s="243"/>
    </row>
    <row r="177" s="86" customFormat="1" ht="12.75" customHeight="1" spans="3:26">
      <c r="C177" s="235"/>
      <c r="D177" s="235"/>
      <c r="E177" s="235"/>
      <c r="F177" s="235"/>
      <c r="G177" s="235"/>
      <c r="H177" s="235"/>
      <c r="I177" s="235"/>
      <c r="J177" s="235"/>
      <c r="K177" s="235"/>
      <c r="L177" s="235"/>
      <c r="M177" s="243"/>
      <c r="N177" s="243"/>
      <c r="O177" s="243"/>
      <c r="P177" s="243"/>
      <c r="Q177" s="243"/>
      <c r="R177" s="243"/>
      <c r="S177" s="243"/>
      <c r="T177" s="243"/>
      <c r="U177" s="243"/>
      <c r="V177" s="243"/>
      <c r="W177" s="243"/>
      <c r="X177" s="243"/>
      <c r="Y177" s="243"/>
      <c r="Z177" s="243"/>
    </row>
    <row r="178" s="86" customFormat="1" ht="12.75" customHeight="1" spans="3:26">
      <c r="C178" s="235"/>
      <c r="D178" s="235"/>
      <c r="E178" s="235"/>
      <c r="F178" s="235"/>
      <c r="G178" s="235"/>
      <c r="H178" s="235"/>
      <c r="I178" s="235"/>
      <c r="J178" s="235"/>
      <c r="K178" s="235"/>
      <c r="L178" s="235"/>
      <c r="M178" s="243"/>
      <c r="N178" s="243"/>
      <c r="O178" s="243"/>
      <c r="P178" s="243"/>
      <c r="Q178" s="243"/>
      <c r="R178" s="243"/>
      <c r="S178" s="243"/>
      <c r="T178" s="243"/>
      <c r="U178" s="243"/>
      <c r="V178" s="243"/>
      <c r="W178" s="243"/>
      <c r="X178" s="243"/>
      <c r="Y178" s="243"/>
      <c r="Z178" s="243"/>
    </row>
    <row r="179" s="86" customFormat="1" ht="12.75" customHeight="1" spans="3:26">
      <c r="C179" s="235"/>
      <c r="D179" s="235"/>
      <c r="E179" s="235"/>
      <c r="F179" s="235"/>
      <c r="G179" s="235"/>
      <c r="H179" s="235"/>
      <c r="I179" s="235"/>
      <c r="J179" s="235"/>
      <c r="K179" s="235"/>
      <c r="L179" s="235"/>
      <c r="M179" s="243"/>
      <c r="N179" s="243"/>
      <c r="O179" s="243"/>
      <c r="P179" s="243"/>
      <c r="Q179" s="243"/>
      <c r="R179" s="243"/>
      <c r="S179" s="243"/>
      <c r="T179" s="243"/>
      <c r="U179" s="243"/>
      <c r="V179" s="243"/>
      <c r="W179" s="243"/>
      <c r="X179" s="243"/>
      <c r="Y179" s="243"/>
      <c r="Z179" s="243"/>
    </row>
    <row r="180" s="86" customFormat="1" ht="12.75" customHeight="1" spans="3:26">
      <c r="C180" s="235"/>
      <c r="D180" s="235"/>
      <c r="E180" s="235"/>
      <c r="F180" s="235"/>
      <c r="G180" s="235"/>
      <c r="H180" s="235"/>
      <c r="I180" s="235"/>
      <c r="J180" s="235"/>
      <c r="K180" s="235"/>
      <c r="L180" s="235"/>
      <c r="M180" s="243"/>
      <c r="N180" s="243"/>
      <c r="O180" s="243"/>
      <c r="P180" s="243"/>
      <c r="Q180" s="243"/>
      <c r="R180" s="243"/>
      <c r="S180" s="243"/>
      <c r="T180" s="243"/>
      <c r="U180" s="243"/>
      <c r="V180" s="243"/>
      <c r="W180" s="243"/>
      <c r="X180" s="243"/>
      <c r="Y180" s="243"/>
      <c r="Z180" s="243"/>
    </row>
    <row r="181" s="86" customFormat="1" ht="12.75" customHeight="1" spans="3:26">
      <c r="C181" s="235"/>
      <c r="D181" s="235"/>
      <c r="E181" s="235"/>
      <c r="F181" s="235"/>
      <c r="G181" s="235"/>
      <c r="H181" s="235"/>
      <c r="I181" s="235"/>
      <c r="J181" s="235"/>
      <c r="K181" s="235"/>
      <c r="L181" s="235"/>
      <c r="M181" s="243"/>
      <c r="N181" s="243"/>
      <c r="O181" s="243"/>
      <c r="P181" s="243"/>
      <c r="Q181" s="243"/>
      <c r="R181" s="243"/>
      <c r="S181" s="243"/>
      <c r="T181" s="243"/>
      <c r="U181" s="243"/>
      <c r="V181" s="243"/>
      <c r="W181" s="243"/>
      <c r="X181" s="243"/>
      <c r="Y181" s="243"/>
      <c r="Z181" s="243"/>
    </row>
    <row r="182" s="86" customFormat="1" ht="12.75" customHeight="1" spans="3:26">
      <c r="C182" s="235"/>
      <c r="D182" s="235"/>
      <c r="E182" s="235"/>
      <c r="F182" s="235"/>
      <c r="G182" s="235"/>
      <c r="H182" s="235"/>
      <c r="I182" s="235"/>
      <c r="J182" s="235"/>
      <c r="K182" s="235"/>
      <c r="L182" s="235"/>
      <c r="M182" s="243"/>
      <c r="N182" s="243"/>
      <c r="O182" s="243"/>
      <c r="P182" s="243"/>
      <c r="Q182" s="243"/>
      <c r="R182" s="243"/>
      <c r="S182" s="243"/>
      <c r="T182" s="243"/>
      <c r="U182" s="243"/>
      <c r="V182" s="243"/>
      <c r="W182" s="243"/>
      <c r="X182" s="243"/>
      <c r="Y182" s="243"/>
      <c r="Z182" s="243"/>
    </row>
    <row r="183" s="86" customFormat="1" ht="12.75" customHeight="1" spans="3:26">
      <c r="C183" s="235"/>
      <c r="D183" s="235"/>
      <c r="E183" s="235"/>
      <c r="F183" s="235"/>
      <c r="G183" s="235"/>
      <c r="H183" s="235"/>
      <c r="I183" s="235"/>
      <c r="J183" s="235"/>
      <c r="K183" s="235"/>
      <c r="L183" s="235"/>
      <c r="M183" s="243"/>
      <c r="N183" s="243"/>
      <c r="O183" s="243"/>
      <c r="P183" s="243"/>
      <c r="Q183" s="243"/>
      <c r="R183" s="243"/>
      <c r="S183" s="243"/>
      <c r="T183" s="243"/>
      <c r="U183" s="243"/>
      <c r="V183" s="243"/>
      <c r="W183" s="243"/>
      <c r="X183" s="243"/>
      <c r="Y183" s="243"/>
      <c r="Z183" s="243"/>
    </row>
    <row r="184" s="86" customFormat="1" ht="12.75" customHeight="1" spans="3:26">
      <c r="C184" s="235"/>
      <c r="D184" s="235"/>
      <c r="E184" s="235"/>
      <c r="F184" s="235"/>
      <c r="G184" s="235"/>
      <c r="H184" s="235"/>
      <c r="I184" s="235"/>
      <c r="J184" s="235"/>
      <c r="K184" s="235"/>
      <c r="L184" s="235"/>
      <c r="M184" s="243"/>
      <c r="N184" s="243"/>
      <c r="O184" s="243"/>
      <c r="P184" s="243"/>
      <c r="Q184" s="243"/>
      <c r="R184" s="243"/>
      <c r="S184" s="243"/>
      <c r="T184" s="243"/>
      <c r="U184" s="243"/>
      <c r="V184" s="243"/>
      <c r="W184" s="243"/>
      <c r="X184" s="243"/>
      <c r="Y184" s="243"/>
      <c r="Z184" s="243"/>
    </row>
    <row r="185" s="86" customFormat="1" ht="12.75" customHeight="1" spans="3:26">
      <c r="C185" s="235"/>
      <c r="D185" s="235"/>
      <c r="E185" s="235"/>
      <c r="F185" s="235"/>
      <c r="G185" s="235"/>
      <c r="H185" s="235"/>
      <c r="I185" s="235"/>
      <c r="J185" s="235"/>
      <c r="K185" s="235"/>
      <c r="L185" s="235"/>
      <c r="M185" s="243"/>
      <c r="N185" s="243"/>
      <c r="O185" s="243"/>
      <c r="P185" s="243"/>
      <c r="Q185" s="243"/>
      <c r="R185" s="243"/>
      <c r="S185" s="243"/>
      <c r="T185" s="243"/>
      <c r="U185" s="243"/>
      <c r="V185" s="243"/>
      <c r="W185" s="243"/>
      <c r="X185" s="243"/>
      <c r="Y185" s="243"/>
      <c r="Z185" s="243"/>
    </row>
    <row r="186" s="86" customFormat="1" ht="12.75" customHeight="1" spans="3:26">
      <c r="C186" s="235"/>
      <c r="D186" s="235"/>
      <c r="E186" s="235"/>
      <c r="F186" s="235"/>
      <c r="G186" s="235"/>
      <c r="H186" s="235"/>
      <c r="I186" s="235"/>
      <c r="J186" s="235"/>
      <c r="K186" s="235"/>
      <c r="L186" s="235"/>
      <c r="M186" s="243"/>
      <c r="N186" s="243"/>
      <c r="O186" s="243"/>
      <c r="P186" s="243"/>
      <c r="Q186" s="243"/>
      <c r="R186" s="243"/>
      <c r="S186" s="243"/>
      <c r="T186" s="243"/>
      <c r="U186" s="243"/>
      <c r="V186" s="243"/>
      <c r="W186" s="243"/>
      <c r="X186" s="243"/>
      <c r="Y186" s="243"/>
      <c r="Z186" s="243"/>
    </row>
    <row r="187" s="86" customFormat="1" ht="12.75" customHeight="1" spans="3:26">
      <c r="C187" s="235"/>
      <c r="D187" s="235"/>
      <c r="E187" s="235"/>
      <c r="F187" s="235"/>
      <c r="G187" s="235"/>
      <c r="H187" s="235"/>
      <c r="I187" s="235"/>
      <c r="J187" s="235"/>
      <c r="K187" s="235"/>
      <c r="L187" s="235"/>
      <c r="M187" s="243"/>
      <c r="N187" s="243"/>
      <c r="O187" s="243"/>
      <c r="P187" s="243"/>
      <c r="Q187" s="243"/>
      <c r="R187" s="243"/>
      <c r="S187" s="243"/>
      <c r="T187" s="243"/>
      <c r="U187" s="243"/>
      <c r="V187" s="243"/>
      <c r="W187" s="243"/>
      <c r="X187" s="243"/>
      <c r="Y187" s="243"/>
      <c r="Z187" s="243"/>
    </row>
    <row r="188" s="86" customFormat="1" ht="12.75" customHeight="1" spans="3:26">
      <c r="C188" s="235"/>
      <c r="D188" s="235"/>
      <c r="E188" s="235"/>
      <c r="F188" s="235"/>
      <c r="G188" s="235"/>
      <c r="H188" s="235"/>
      <c r="I188" s="235"/>
      <c r="J188" s="235"/>
      <c r="K188" s="235"/>
      <c r="L188" s="235"/>
      <c r="M188" s="243"/>
      <c r="N188" s="243"/>
      <c r="O188" s="243"/>
      <c r="P188" s="243"/>
      <c r="Q188" s="243"/>
      <c r="R188" s="243"/>
      <c r="S188" s="243"/>
      <c r="T188" s="243"/>
      <c r="U188" s="243"/>
      <c r="V188" s="243"/>
      <c r="W188" s="243"/>
      <c r="X188" s="243"/>
      <c r="Y188" s="243"/>
      <c r="Z188" s="243"/>
    </row>
    <row r="189" s="86" customFormat="1" ht="12.75" customHeight="1" spans="3:26">
      <c r="C189" s="235"/>
      <c r="D189" s="235"/>
      <c r="E189" s="235"/>
      <c r="F189" s="235"/>
      <c r="G189" s="235"/>
      <c r="H189" s="235"/>
      <c r="I189" s="235"/>
      <c r="J189" s="235"/>
      <c r="K189" s="235"/>
      <c r="L189" s="235"/>
      <c r="M189" s="243"/>
      <c r="N189" s="243"/>
      <c r="O189" s="243"/>
      <c r="P189" s="243"/>
      <c r="Q189" s="243"/>
      <c r="R189" s="243"/>
      <c r="S189" s="243"/>
      <c r="T189" s="243"/>
      <c r="U189" s="243"/>
      <c r="V189" s="243"/>
      <c r="W189" s="243"/>
      <c r="X189" s="243"/>
      <c r="Y189" s="243"/>
      <c r="Z189" s="243"/>
    </row>
    <row r="190" s="86" customFormat="1" ht="12.75" customHeight="1" spans="3:26">
      <c r="C190" s="235"/>
      <c r="D190" s="235"/>
      <c r="E190" s="235"/>
      <c r="F190" s="235"/>
      <c r="G190" s="235"/>
      <c r="H190" s="235"/>
      <c r="I190" s="235"/>
      <c r="J190" s="235"/>
      <c r="K190" s="235"/>
      <c r="L190" s="235"/>
      <c r="M190" s="243"/>
      <c r="N190" s="243"/>
      <c r="O190" s="243"/>
      <c r="P190" s="243"/>
      <c r="Q190" s="243"/>
      <c r="R190" s="243"/>
      <c r="S190" s="243"/>
      <c r="T190" s="243"/>
      <c r="U190" s="243"/>
      <c r="V190" s="243"/>
      <c r="W190" s="243"/>
      <c r="X190" s="243"/>
      <c r="Y190" s="243"/>
      <c r="Z190" s="243"/>
    </row>
    <row r="191" s="86" customFormat="1" ht="12.75" customHeight="1" spans="3:26">
      <c r="C191" s="235"/>
      <c r="D191" s="235"/>
      <c r="E191" s="235"/>
      <c r="F191" s="235"/>
      <c r="G191" s="235"/>
      <c r="H191" s="235"/>
      <c r="I191" s="235"/>
      <c r="J191" s="235"/>
      <c r="K191" s="235"/>
      <c r="L191" s="235"/>
      <c r="M191" s="243"/>
      <c r="N191" s="243"/>
      <c r="O191" s="243"/>
      <c r="P191" s="243"/>
      <c r="Q191" s="243"/>
      <c r="R191" s="243"/>
      <c r="S191" s="243"/>
      <c r="T191" s="243"/>
      <c r="U191" s="243"/>
      <c r="V191" s="243"/>
      <c r="W191" s="243"/>
      <c r="X191" s="243"/>
      <c r="Y191" s="243"/>
      <c r="Z191" s="243"/>
    </row>
    <row r="192" s="86" customFormat="1" ht="12.75" customHeight="1" spans="3:26">
      <c r="C192" s="235"/>
      <c r="D192" s="235"/>
      <c r="E192" s="235"/>
      <c r="F192" s="235"/>
      <c r="G192" s="235"/>
      <c r="H192" s="235"/>
      <c r="I192" s="235"/>
      <c r="J192" s="235"/>
      <c r="K192" s="235"/>
      <c r="L192" s="235"/>
      <c r="M192" s="243"/>
      <c r="N192" s="243"/>
      <c r="O192" s="243"/>
      <c r="P192" s="243"/>
      <c r="Q192" s="243"/>
      <c r="R192" s="243"/>
      <c r="S192" s="243"/>
      <c r="T192" s="243"/>
      <c r="U192" s="243"/>
      <c r="V192" s="243"/>
      <c r="W192" s="243"/>
      <c r="X192" s="243"/>
      <c r="Y192" s="243"/>
      <c r="Z192" s="243"/>
    </row>
    <row r="193" s="86" customFormat="1" ht="12.75" customHeight="1" spans="3:26">
      <c r="C193" s="235"/>
      <c r="D193" s="235"/>
      <c r="E193" s="235"/>
      <c r="F193" s="235"/>
      <c r="G193" s="235"/>
      <c r="H193" s="235"/>
      <c r="I193" s="235"/>
      <c r="J193" s="235"/>
      <c r="K193" s="235"/>
      <c r="L193" s="235"/>
      <c r="M193" s="243"/>
      <c r="N193" s="243"/>
      <c r="O193" s="243"/>
      <c r="P193" s="243"/>
      <c r="Q193" s="243"/>
      <c r="R193" s="243"/>
      <c r="S193" s="243"/>
      <c r="T193" s="243"/>
      <c r="U193" s="243"/>
      <c r="V193" s="243"/>
      <c r="W193" s="243"/>
      <c r="X193" s="243"/>
      <c r="Y193" s="243"/>
      <c r="Z193" s="243"/>
    </row>
    <row r="194" s="86" customFormat="1" ht="12.75" customHeight="1" spans="3:26">
      <c r="C194" s="235"/>
      <c r="D194" s="235"/>
      <c r="E194" s="235"/>
      <c r="F194" s="235"/>
      <c r="G194" s="235"/>
      <c r="H194" s="235"/>
      <c r="I194" s="235"/>
      <c r="J194" s="235"/>
      <c r="K194" s="235"/>
      <c r="L194" s="235"/>
      <c r="M194" s="243"/>
      <c r="N194" s="243"/>
      <c r="O194" s="243"/>
      <c r="P194" s="243"/>
      <c r="Q194" s="243"/>
      <c r="R194" s="243"/>
      <c r="S194" s="243"/>
      <c r="T194" s="243"/>
      <c r="U194" s="243"/>
      <c r="V194" s="243"/>
      <c r="W194" s="243"/>
      <c r="X194" s="243"/>
      <c r="Y194" s="243"/>
      <c r="Z194" s="243"/>
    </row>
    <row r="195" s="86" customFormat="1" ht="12.75" customHeight="1" spans="3:26">
      <c r="C195" s="235"/>
      <c r="D195" s="235"/>
      <c r="E195" s="235"/>
      <c r="F195" s="235"/>
      <c r="G195" s="235"/>
      <c r="H195" s="235"/>
      <c r="I195" s="235"/>
      <c r="J195" s="235"/>
      <c r="K195" s="235"/>
      <c r="L195" s="235"/>
      <c r="M195" s="243"/>
      <c r="N195" s="243"/>
      <c r="O195" s="243"/>
      <c r="P195" s="243"/>
      <c r="Q195" s="243"/>
      <c r="R195" s="243"/>
      <c r="S195" s="243"/>
      <c r="T195" s="243"/>
      <c r="U195" s="243"/>
      <c r="V195" s="243"/>
      <c r="W195" s="243"/>
      <c r="X195" s="243"/>
      <c r="Y195" s="243"/>
      <c r="Z195" s="243"/>
    </row>
    <row r="196" s="86" customFormat="1" ht="12.75" customHeight="1" spans="3:26">
      <c r="C196" s="235"/>
      <c r="D196" s="235"/>
      <c r="E196" s="235"/>
      <c r="F196" s="235"/>
      <c r="G196" s="235"/>
      <c r="H196" s="235"/>
      <c r="I196" s="235"/>
      <c r="J196" s="235"/>
      <c r="K196" s="235"/>
      <c r="L196" s="235"/>
      <c r="M196" s="243"/>
      <c r="N196" s="243"/>
      <c r="O196" s="243"/>
      <c r="P196" s="243"/>
      <c r="Q196" s="243"/>
      <c r="R196" s="243"/>
      <c r="S196" s="243"/>
      <c r="T196" s="243"/>
      <c r="U196" s="243"/>
      <c r="V196" s="243"/>
      <c r="W196" s="243"/>
      <c r="X196" s="243"/>
      <c r="Y196" s="243"/>
      <c r="Z196" s="243"/>
    </row>
    <row r="197" s="86" customFormat="1" ht="12.75" customHeight="1" spans="3:26">
      <c r="C197" s="235"/>
      <c r="D197" s="235"/>
      <c r="E197" s="235"/>
      <c r="F197" s="235"/>
      <c r="G197" s="235"/>
      <c r="H197" s="235"/>
      <c r="I197" s="235"/>
      <c r="J197" s="235"/>
      <c r="K197" s="235"/>
      <c r="L197" s="235"/>
      <c r="M197" s="243"/>
      <c r="N197" s="243"/>
      <c r="O197" s="243"/>
      <c r="P197" s="243"/>
      <c r="Q197" s="243"/>
      <c r="R197" s="243"/>
      <c r="S197" s="243"/>
      <c r="T197" s="243"/>
      <c r="U197" s="243"/>
      <c r="V197" s="243"/>
      <c r="W197" s="243"/>
      <c r="X197" s="243"/>
      <c r="Y197" s="243"/>
      <c r="Z197" s="243"/>
    </row>
    <row r="198" s="86" customFormat="1" ht="12.75" customHeight="1" spans="3:26">
      <c r="C198" s="235"/>
      <c r="D198" s="235"/>
      <c r="E198" s="235"/>
      <c r="F198" s="235"/>
      <c r="G198" s="235"/>
      <c r="H198" s="235"/>
      <c r="I198" s="235"/>
      <c r="J198" s="235"/>
      <c r="K198" s="235"/>
      <c r="L198" s="235"/>
      <c r="M198" s="243"/>
      <c r="N198" s="243"/>
      <c r="O198" s="243"/>
      <c r="P198" s="243"/>
      <c r="Q198" s="243"/>
      <c r="R198" s="243"/>
      <c r="S198" s="243"/>
      <c r="T198" s="243"/>
      <c r="U198" s="243"/>
      <c r="V198" s="243"/>
      <c r="W198" s="243"/>
      <c r="X198" s="243"/>
      <c r="Y198" s="243"/>
      <c r="Z198" s="243"/>
    </row>
    <row r="199" s="86" customFormat="1" ht="12.75" customHeight="1" spans="3:26">
      <c r="C199" s="235"/>
      <c r="D199" s="235"/>
      <c r="E199" s="235"/>
      <c r="F199" s="235"/>
      <c r="G199" s="235"/>
      <c r="H199" s="235"/>
      <c r="I199" s="235"/>
      <c r="J199" s="235"/>
      <c r="K199" s="235"/>
      <c r="L199" s="235"/>
      <c r="M199" s="243"/>
      <c r="N199" s="243"/>
      <c r="O199" s="243"/>
      <c r="P199" s="243"/>
      <c r="Q199" s="243"/>
      <c r="R199" s="243"/>
      <c r="S199" s="243"/>
      <c r="T199" s="243"/>
      <c r="U199" s="243"/>
      <c r="V199" s="243"/>
      <c r="W199" s="243"/>
      <c r="X199" s="243"/>
      <c r="Y199" s="243"/>
      <c r="Z199" s="243"/>
    </row>
    <row r="200" s="86" customFormat="1" ht="12.75" customHeight="1" spans="3:26">
      <c r="C200" s="235"/>
      <c r="D200" s="235"/>
      <c r="E200" s="235"/>
      <c r="F200" s="235"/>
      <c r="G200" s="235"/>
      <c r="H200" s="235"/>
      <c r="I200" s="235"/>
      <c r="J200" s="235"/>
      <c r="K200" s="235"/>
      <c r="L200" s="235"/>
      <c r="M200" s="243"/>
      <c r="N200" s="243"/>
      <c r="O200" s="243"/>
      <c r="P200" s="243"/>
      <c r="Q200" s="243"/>
      <c r="R200" s="243"/>
      <c r="S200" s="243"/>
      <c r="T200" s="243"/>
      <c r="U200" s="243"/>
      <c r="V200" s="243"/>
      <c r="W200" s="243"/>
      <c r="X200" s="243"/>
      <c r="Y200" s="243"/>
      <c r="Z200" s="243"/>
    </row>
    <row r="201" s="86" customFormat="1" ht="12.75" customHeight="1" spans="3:26">
      <c r="C201" s="235"/>
      <c r="D201" s="235"/>
      <c r="E201" s="235"/>
      <c r="F201" s="235"/>
      <c r="G201" s="235"/>
      <c r="H201" s="235"/>
      <c r="I201" s="235"/>
      <c r="J201" s="235"/>
      <c r="K201" s="235"/>
      <c r="L201" s="235"/>
      <c r="M201" s="243"/>
      <c r="N201" s="243"/>
      <c r="O201" s="243"/>
      <c r="P201" s="243"/>
      <c r="Q201" s="243"/>
      <c r="R201" s="243"/>
      <c r="S201" s="243"/>
      <c r="T201" s="243"/>
      <c r="U201" s="243"/>
      <c r="V201" s="243"/>
      <c r="W201" s="243"/>
      <c r="X201" s="243"/>
      <c r="Y201" s="243"/>
      <c r="Z201" s="243"/>
    </row>
    <row r="202" s="86" customFormat="1" ht="12.75" customHeight="1" spans="3:26">
      <c r="C202" s="235"/>
      <c r="D202" s="235"/>
      <c r="E202" s="235"/>
      <c r="F202" s="235"/>
      <c r="G202" s="235"/>
      <c r="H202" s="235"/>
      <c r="I202" s="235"/>
      <c r="J202" s="235"/>
      <c r="K202" s="235"/>
      <c r="L202" s="235"/>
      <c r="M202" s="243"/>
      <c r="N202" s="243"/>
      <c r="O202" s="243"/>
      <c r="P202" s="243"/>
      <c r="Q202" s="243"/>
      <c r="R202" s="243"/>
      <c r="S202" s="243"/>
      <c r="T202" s="243"/>
      <c r="U202" s="243"/>
      <c r="V202" s="243"/>
      <c r="W202" s="243"/>
      <c r="X202" s="243"/>
      <c r="Y202" s="243"/>
      <c r="Z202" s="243"/>
    </row>
    <row r="203" s="86" customFormat="1" ht="12.75" customHeight="1" spans="3:26">
      <c r="C203" s="235"/>
      <c r="D203" s="235"/>
      <c r="E203" s="235"/>
      <c r="F203" s="235"/>
      <c r="G203" s="235"/>
      <c r="H203" s="235"/>
      <c r="I203" s="235"/>
      <c r="J203" s="235"/>
      <c r="K203" s="235"/>
      <c r="L203" s="235"/>
      <c r="M203" s="243"/>
      <c r="N203" s="243"/>
      <c r="O203" s="243"/>
      <c r="P203" s="243"/>
      <c r="Q203" s="243"/>
      <c r="R203" s="243"/>
      <c r="S203" s="243"/>
      <c r="T203" s="243"/>
      <c r="U203" s="243"/>
      <c r="V203" s="243"/>
      <c r="W203" s="243"/>
      <c r="X203" s="243"/>
      <c r="Y203" s="243"/>
      <c r="Z203" s="243"/>
    </row>
    <row r="204" s="86" customFormat="1" ht="12.75" customHeight="1" spans="3:26">
      <c r="C204" s="235"/>
      <c r="D204" s="235"/>
      <c r="E204" s="235"/>
      <c r="F204" s="235"/>
      <c r="G204" s="235"/>
      <c r="H204" s="235"/>
      <c r="I204" s="235"/>
      <c r="J204" s="235"/>
      <c r="K204" s="235"/>
      <c r="L204" s="235"/>
      <c r="M204" s="243"/>
      <c r="N204" s="243"/>
      <c r="O204" s="243"/>
      <c r="P204" s="243"/>
      <c r="Q204" s="243"/>
      <c r="R204" s="243"/>
      <c r="S204" s="243"/>
      <c r="T204" s="243"/>
      <c r="U204" s="243"/>
      <c r="V204" s="243"/>
      <c r="W204" s="243"/>
      <c r="X204" s="243"/>
      <c r="Y204" s="243"/>
      <c r="Z204" s="243"/>
    </row>
    <row r="205" s="86" customFormat="1" ht="12.75" customHeight="1" spans="3:26">
      <c r="C205" s="235"/>
      <c r="D205" s="235"/>
      <c r="E205" s="235"/>
      <c r="F205" s="235"/>
      <c r="G205" s="235"/>
      <c r="H205" s="235"/>
      <c r="I205" s="235"/>
      <c r="J205" s="235"/>
      <c r="K205" s="235"/>
      <c r="L205" s="235"/>
      <c r="M205" s="243"/>
      <c r="N205" s="243"/>
      <c r="O205" s="243"/>
      <c r="P205" s="243"/>
      <c r="Q205" s="243"/>
      <c r="R205" s="243"/>
      <c r="S205" s="243"/>
      <c r="T205" s="243"/>
      <c r="U205" s="243"/>
      <c r="V205" s="243"/>
      <c r="W205" s="243"/>
      <c r="X205" s="243"/>
      <c r="Y205" s="243"/>
      <c r="Z205" s="243"/>
    </row>
    <row r="206" s="86" customFormat="1" ht="12.75" customHeight="1" spans="3:26">
      <c r="C206" s="235"/>
      <c r="D206" s="235"/>
      <c r="E206" s="235"/>
      <c r="F206" s="235"/>
      <c r="G206" s="235"/>
      <c r="H206" s="235"/>
      <c r="I206" s="235"/>
      <c r="J206" s="235"/>
      <c r="K206" s="235"/>
      <c r="L206" s="235"/>
      <c r="M206" s="243"/>
      <c r="N206" s="243"/>
      <c r="O206" s="243"/>
      <c r="P206" s="243"/>
      <c r="Q206" s="243"/>
      <c r="R206" s="243"/>
      <c r="S206" s="243"/>
      <c r="T206" s="243"/>
      <c r="U206" s="243"/>
      <c r="V206" s="243"/>
      <c r="W206" s="243"/>
      <c r="X206" s="243"/>
      <c r="Y206" s="243"/>
      <c r="Z206" s="243"/>
    </row>
    <row r="207" s="86" customFormat="1" ht="12.75" customHeight="1" spans="3:26">
      <c r="C207" s="235"/>
      <c r="D207" s="235"/>
      <c r="E207" s="235"/>
      <c r="F207" s="235"/>
      <c r="G207" s="235"/>
      <c r="H207" s="235"/>
      <c r="I207" s="235"/>
      <c r="J207" s="235"/>
      <c r="K207" s="235"/>
      <c r="L207" s="235"/>
      <c r="M207" s="243"/>
      <c r="N207" s="243"/>
      <c r="O207" s="243"/>
      <c r="P207" s="243"/>
      <c r="Q207" s="243"/>
      <c r="R207" s="243"/>
      <c r="S207" s="243"/>
      <c r="T207" s="243"/>
      <c r="U207" s="243"/>
      <c r="V207" s="243"/>
      <c r="W207" s="243"/>
      <c r="X207" s="243"/>
      <c r="Y207" s="243"/>
      <c r="Z207" s="243"/>
    </row>
    <row r="208" s="86" customFormat="1" ht="12.75" customHeight="1" spans="3:26">
      <c r="C208" s="235"/>
      <c r="D208" s="235"/>
      <c r="E208" s="235"/>
      <c r="F208" s="235"/>
      <c r="G208" s="235"/>
      <c r="H208" s="235"/>
      <c r="I208" s="235"/>
      <c r="J208" s="235"/>
      <c r="K208" s="235"/>
      <c r="L208" s="235"/>
      <c r="M208" s="243"/>
      <c r="N208" s="243"/>
      <c r="O208" s="243"/>
      <c r="P208" s="243"/>
      <c r="Q208" s="243"/>
      <c r="R208" s="243"/>
      <c r="S208" s="243"/>
      <c r="T208" s="243"/>
      <c r="U208" s="243"/>
      <c r="V208" s="243"/>
      <c r="W208" s="243"/>
      <c r="X208" s="243"/>
      <c r="Y208" s="243"/>
      <c r="Z208" s="243"/>
    </row>
    <row r="209" s="86" customFormat="1" ht="12.75" customHeight="1" spans="3:26">
      <c r="C209" s="235"/>
      <c r="D209" s="235"/>
      <c r="E209" s="235"/>
      <c r="F209" s="235"/>
      <c r="G209" s="235"/>
      <c r="H209" s="235"/>
      <c r="I209" s="235"/>
      <c r="J209" s="235"/>
      <c r="K209" s="235"/>
      <c r="L209" s="235"/>
      <c r="M209" s="243"/>
      <c r="N209" s="243"/>
      <c r="O209" s="243"/>
      <c r="P209" s="243"/>
      <c r="Q209" s="243"/>
      <c r="R209" s="243"/>
      <c r="S209" s="243"/>
      <c r="T209" s="243"/>
      <c r="U209" s="243"/>
      <c r="V209" s="243"/>
      <c r="W209" s="243"/>
      <c r="X209" s="243"/>
      <c r="Y209" s="243"/>
      <c r="Z209" s="243"/>
    </row>
    <row r="210" s="86" customFormat="1" ht="12.75" customHeight="1" spans="3:26">
      <c r="C210" s="235"/>
      <c r="D210" s="235"/>
      <c r="E210" s="235"/>
      <c r="F210" s="235"/>
      <c r="G210" s="235"/>
      <c r="H210" s="235"/>
      <c r="I210" s="235"/>
      <c r="J210" s="235"/>
      <c r="K210" s="235"/>
      <c r="L210" s="235"/>
      <c r="M210" s="243"/>
      <c r="N210" s="243"/>
      <c r="O210" s="243"/>
      <c r="P210" s="243"/>
      <c r="Q210" s="243"/>
      <c r="R210" s="243"/>
      <c r="S210" s="243"/>
      <c r="T210" s="243"/>
      <c r="U210" s="243"/>
      <c r="V210" s="243"/>
      <c r="W210" s="243"/>
      <c r="X210" s="243"/>
      <c r="Y210" s="243"/>
      <c r="Z210" s="243"/>
    </row>
    <row r="211" s="86" customFormat="1" ht="12.75" customHeight="1" spans="3:26">
      <c r="C211" s="235"/>
      <c r="D211" s="235"/>
      <c r="E211" s="235"/>
      <c r="F211" s="235"/>
      <c r="G211" s="235"/>
      <c r="H211" s="235"/>
      <c r="I211" s="235"/>
      <c r="J211" s="235"/>
      <c r="K211" s="235"/>
      <c r="L211" s="235"/>
      <c r="M211" s="243"/>
      <c r="N211" s="243"/>
      <c r="O211" s="243"/>
      <c r="P211" s="243"/>
      <c r="Q211" s="243"/>
      <c r="R211" s="243"/>
      <c r="S211" s="243"/>
      <c r="T211" s="243"/>
      <c r="U211" s="243"/>
      <c r="V211" s="243"/>
      <c r="W211" s="243"/>
      <c r="X211" s="243"/>
      <c r="Y211" s="243"/>
      <c r="Z211" s="243"/>
    </row>
    <row r="212" s="86" customFormat="1" ht="12.75" customHeight="1" spans="3:26">
      <c r="C212" s="235"/>
      <c r="D212" s="235"/>
      <c r="E212" s="235"/>
      <c r="F212" s="235"/>
      <c r="G212" s="235"/>
      <c r="H212" s="235"/>
      <c r="I212" s="235"/>
      <c r="J212" s="235"/>
      <c r="K212" s="235"/>
      <c r="L212" s="235"/>
      <c r="M212" s="243"/>
      <c r="N212" s="243"/>
      <c r="O212" s="243"/>
      <c r="P212" s="243"/>
      <c r="Q212" s="243"/>
      <c r="R212" s="243"/>
      <c r="S212" s="243"/>
      <c r="T212" s="243"/>
      <c r="U212" s="243"/>
      <c r="V212" s="243"/>
      <c r="W212" s="243"/>
      <c r="X212" s="243"/>
      <c r="Y212" s="243"/>
      <c r="Z212" s="243"/>
    </row>
    <row r="213" s="86" customFormat="1" ht="12.75" customHeight="1" spans="3:26">
      <c r="C213" s="235"/>
      <c r="D213" s="235"/>
      <c r="E213" s="235"/>
      <c r="F213" s="235"/>
      <c r="G213" s="235"/>
      <c r="H213" s="235"/>
      <c r="I213" s="235"/>
      <c r="J213" s="235"/>
      <c r="K213" s="235"/>
      <c r="L213" s="235"/>
      <c r="M213" s="243"/>
      <c r="N213" s="243"/>
      <c r="O213" s="243"/>
      <c r="P213" s="243"/>
      <c r="Q213" s="243"/>
      <c r="R213" s="243"/>
      <c r="S213" s="243"/>
      <c r="T213" s="243"/>
      <c r="U213" s="243"/>
      <c r="V213" s="243"/>
      <c r="W213" s="243"/>
      <c r="X213" s="243"/>
      <c r="Y213" s="243"/>
      <c r="Z213" s="243"/>
    </row>
    <row r="214" s="86" customFormat="1" ht="12.75" customHeight="1" spans="3:26">
      <c r="C214" s="235"/>
      <c r="D214" s="235"/>
      <c r="E214" s="235"/>
      <c r="F214" s="235"/>
      <c r="G214" s="235"/>
      <c r="H214" s="235"/>
      <c r="I214" s="235"/>
      <c r="J214" s="235"/>
      <c r="K214" s="235"/>
      <c r="L214" s="235"/>
      <c r="M214" s="243"/>
      <c r="N214" s="243"/>
      <c r="O214" s="243"/>
      <c r="P214" s="243"/>
      <c r="Q214" s="243"/>
      <c r="R214" s="243"/>
      <c r="S214" s="243"/>
      <c r="T214" s="243"/>
      <c r="U214" s="243"/>
      <c r="V214" s="243"/>
      <c r="W214" s="243"/>
      <c r="X214" s="243"/>
      <c r="Y214" s="243"/>
      <c r="Z214" s="243"/>
    </row>
    <row r="215" s="86" customFormat="1" ht="12.75" customHeight="1" spans="3:26">
      <c r="C215" s="235"/>
      <c r="D215" s="235"/>
      <c r="E215" s="235"/>
      <c r="F215" s="235"/>
      <c r="G215" s="235"/>
      <c r="H215" s="235"/>
      <c r="I215" s="235"/>
      <c r="J215" s="235"/>
      <c r="K215" s="235"/>
      <c r="L215" s="235"/>
      <c r="M215" s="243"/>
      <c r="N215" s="243"/>
      <c r="O215" s="243"/>
      <c r="P215" s="243"/>
      <c r="Q215" s="243"/>
      <c r="R215" s="243"/>
      <c r="S215" s="243"/>
      <c r="T215" s="243"/>
      <c r="U215" s="243"/>
      <c r="V215" s="243"/>
      <c r="W215" s="243"/>
      <c r="X215" s="243"/>
      <c r="Y215" s="243"/>
      <c r="Z215" s="243"/>
    </row>
    <row r="216" s="86" customFormat="1" ht="12.75" customHeight="1" spans="3:26">
      <c r="C216" s="235"/>
      <c r="D216" s="235"/>
      <c r="E216" s="235"/>
      <c r="F216" s="235"/>
      <c r="G216" s="235"/>
      <c r="H216" s="235"/>
      <c r="I216" s="235"/>
      <c r="J216" s="235"/>
      <c r="K216" s="235"/>
      <c r="L216" s="235"/>
      <c r="M216" s="243"/>
      <c r="N216" s="243"/>
      <c r="O216" s="243"/>
      <c r="P216" s="243"/>
      <c r="Q216" s="243"/>
      <c r="R216" s="243"/>
      <c r="S216" s="243"/>
      <c r="T216" s="243"/>
      <c r="U216" s="243"/>
      <c r="V216" s="243"/>
      <c r="W216" s="243"/>
      <c r="X216" s="243"/>
      <c r="Y216" s="243"/>
      <c r="Z216" s="243"/>
    </row>
    <row r="217" s="86" customFormat="1" ht="12.75" customHeight="1" spans="3:26">
      <c r="C217" s="235"/>
      <c r="D217" s="235"/>
      <c r="E217" s="235"/>
      <c r="F217" s="235"/>
      <c r="G217" s="235"/>
      <c r="H217" s="235"/>
      <c r="I217" s="235"/>
      <c r="J217" s="235"/>
      <c r="K217" s="235"/>
      <c r="L217" s="235"/>
      <c r="M217" s="243"/>
      <c r="N217" s="243"/>
      <c r="O217" s="243"/>
      <c r="P217" s="243"/>
      <c r="Q217" s="243"/>
      <c r="R217" s="243"/>
      <c r="S217" s="243"/>
      <c r="T217" s="243"/>
      <c r="U217" s="243"/>
      <c r="V217" s="243"/>
      <c r="W217" s="243"/>
      <c r="X217" s="243"/>
      <c r="Y217" s="243"/>
      <c r="Z217" s="243"/>
    </row>
    <row r="218" s="86" customFormat="1" ht="12.75" customHeight="1" spans="3:26">
      <c r="C218" s="235"/>
      <c r="D218" s="235"/>
      <c r="E218" s="235"/>
      <c r="F218" s="235"/>
      <c r="G218" s="235"/>
      <c r="H218" s="235"/>
      <c r="I218" s="235"/>
      <c r="J218" s="235"/>
      <c r="K218" s="235"/>
      <c r="L218" s="235"/>
      <c r="M218" s="243"/>
      <c r="N218" s="243"/>
      <c r="O218" s="243"/>
      <c r="P218" s="243"/>
      <c r="Q218" s="243"/>
      <c r="R218" s="243"/>
      <c r="S218" s="243"/>
      <c r="T218" s="243"/>
      <c r="U218" s="243"/>
      <c r="V218" s="243"/>
      <c r="W218" s="243"/>
      <c r="X218" s="243"/>
      <c r="Y218" s="243"/>
      <c r="Z218" s="243"/>
    </row>
    <row r="219" s="86" customFormat="1" ht="12.75" customHeight="1" spans="3:26">
      <c r="C219" s="235"/>
      <c r="D219" s="235"/>
      <c r="E219" s="235"/>
      <c r="F219" s="235"/>
      <c r="G219" s="235"/>
      <c r="H219" s="235"/>
      <c r="I219" s="235"/>
      <c r="J219" s="235"/>
      <c r="K219" s="235"/>
      <c r="L219" s="235"/>
      <c r="M219" s="243"/>
      <c r="N219" s="243"/>
      <c r="O219" s="243"/>
      <c r="P219" s="243"/>
      <c r="Q219" s="243"/>
      <c r="R219" s="243"/>
      <c r="S219" s="243"/>
      <c r="T219" s="243"/>
      <c r="U219" s="243"/>
      <c r="V219" s="243"/>
      <c r="W219" s="243"/>
      <c r="X219" s="243"/>
      <c r="Y219" s="243"/>
      <c r="Z219" s="243"/>
    </row>
    <row r="220" s="86" customFormat="1" ht="12.75" customHeight="1" spans="3:26">
      <c r="C220" s="235"/>
      <c r="D220" s="235"/>
      <c r="E220" s="235"/>
      <c r="F220" s="235"/>
      <c r="G220" s="235"/>
      <c r="H220" s="235"/>
      <c r="I220" s="235"/>
      <c r="J220" s="235"/>
      <c r="K220" s="235"/>
      <c r="L220" s="235"/>
      <c r="M220" s="243"/>
      <c r="N220" s="243"/>
      <c r="O220" s="243"/>
      <c r="P220" s="243"/>
      <c r="Q220" s="243"/>
      <c r="R220" s="243"/>
      <c r="S220" s="243"/>
      <c r="T220" s="243"/>
      <c r="U220" s="243"/>
      <c r="V220" s="243"/>
      <c r="W220" s="243"/>
      <c r="X220" s="243"/>
      <c r="Y220" s="243"/>
      <c r="Z220" s="243"/>
    </row>
    <row r="221" s="86" customFormat="1" ht="12.75" customHeight="1" spans="3:26">
      <c r="C221" s="235"/>
      <c r="D221" s="235"/>
      <c r="E221" s="235"/>
      <c r="F221" s="235"/>
      <c r="G221" s="235"/>
      <c r="H221" s="235"/>
      <c r="I221" s="235"/>
      <c r="J221" s="235"/>
      <c r="K221" s="235"/>
      <c r="L221" s="235"/>
      <c r="M221" s="243"/>
      <c r="N221" s="243"/>
      <c r="O221" s="243"/>
      <c r="P221" s="243"/>
      <c r="Q221" s="243"/>
      <c r="R221" s="243"/>
      <c r="S221" s="243"/>
      <c r="T221" s="243"/>
      <c r="U221" s="243"/>
      <c r="V221" s="243"/>
      <c r="W221" s="243"/>
      <c r="X221" s="243"/>
      <c r="Y221" s="243"/>
      <c r="Z221" s="243"/>
    </row>
    <row r="222" s="86" customFormat="1" ht="12.75" customHeight="1" spans="3:26">
      <c r="C222" s="235"/>
      <c r="D222" s="235"/>
      <c r="E222" s="235"/>
      <c r="F222" s="235"/>
      <c r="G222" s="235"/>
      <c r="H222" s="235"/>
      <c r="I222" s="235"/>
      <c r="J222" s="235"/>
      <c r="K222" s="235"/>
      <c r="L222" s="235"/>
      <c r="M222" s="243"/>
      <c r="N222" s="243"/>
      <c r="O222" s="243"/>
      <c r="P222" s="243"/>
      <c r="Q222" s="243"/>
      <c r="R222" s="243"/>
      <c r="S222" s="243"/>
      <c r="T222" s="243"/>
      <c r="U222" s="243"/>
      <c r="V222" s="243"/>
      <c r="W222" s="243"/>
      <c r="X222" s="243"/>
      <c r="Y222" s="243"/>
      <c r="Z222" s="243"/>
    </row>
    <row r="223" s="86" customFormat="1" ht="12.75" customHeight="1" spans="3:26">
      <c r="C223" s="235"/>
      <c r="D223" s="235"/>
      <c r="E223" s="235"/>
      <c r="F223" s="235"/>
      <c r="G223" s="235"/>
      <c r="H223" s="235"/>
      <c r="I223" s="235"/>
      <c r="J223" s="235"/>
      <c r="K223" s="235"/>
      <c r="L223" s="235"/>
      <c r="M223" s="243"/>
      <c r="N223" s="243"/>
      <c r="O223" s="243"/>
      <c r="P223" s="243"/>
      <c r="Q223" s="243"/>
      <c r="R223" s="243"/>
      <c r="S223" s="243"/>
      <c r="T223" s="243"/>
      <c r="U223" s="243"/>
      <c r="V223" s="243"/>
      <c r="W223" s="243"/>
      <c r="X223" s="243"/>
      <c r="Y223" s="243"/>
      <c r="Z223" s="243"/>
    </row>
    <row r="224" s="86" customFormat="1" ht="12.75" customHeight="1" spans="3:26">
      <c r="C224" s="235"/>
      <c r="D224" s="235"/>
      <c r="E224" s="235"/>
      <c r="F224" s="235"/>
      <c r="G224" s="235"/>
      <c r="H224" s="235"/>
      <c r="I224" s="235"/>
      <c r="J224" s="235"/>
      <c r="K224" s="235"/>
      <c r="L224" s="235"/>
      <c r="M224" s="243"/>
      <c r="N224" s="243"/>
      <c r="O224" s="243"/>
      <c r="P224" s="243"/>
      <c r="Q224" s="243"/>
      <c r="R224" s="243"/>
      <c r="S224" s="243"/>
      <c r="T224" s="243"/>
      <c r="U224" s="243"/>
      <c r="V224" s="243"/>
      <c r="W224" s="243"/>
      <c r="X224" s="243"/>
      <c r="Y224" s="243"/>
      <c r="Z224" s="243"/>
    </row>
    <row r="225" s="86" customFormat="1" ht="12.75" customHeight="1" spans="3:26">
      <c r="C225" s="235"/>
      <c r="D225" s="235"/>
      <c r="E225" s="235"/>
      <c r="F225" s="235"/>
      <c r="G225" s="235"/>
      <c r="H225" s="235"/>
      <c r="I225" s="235"/>
      <c r="J225" s="235"/>
      <c r="K225" s="235"/>
      <c r="L225" s="235"/>
      <c r="M225" s="243"/>
      <c r="N225" s="243"/>
      <c r="O225" s="243"/>
      <c r="P225" s="243"/>
      <c r="Q225" s="243"/>
      <c r="R225" s="243"/>
      <c r="S225" s="243"/>
      <c r="T225" s="243"/>
      <c r="U225" s="243"/>
      <c r="V225" s="243"/>
      <c r="W225" s="243"/>
      <c r="X225" s="243"/>
      <c r="Y225" s="243"/>
      <c r="Z225" s="243"/>
    </row>
    <row r="226" s="86" customFormat="1" ht="12.75" customHeight="1" spans="3:26">
      <c r="C226" s="235"/>
      <c r="D226" s="235"/>
      <c r="E226" s="235"/>
      <c r="F226" s="235"/>
      <c r="G226" s="235"/>
      <c r="H226" s="235"/>
      <c r="I226" s="235"/>
      <c r="J226" s="235"/>
      <c r="K226" s="235"/>
      <c r="L226" s="235"/>
      <c r="M226" s="243"/>
      <c r="N226" s="243"/>
      <c r="O226" s="243"/>
      <c r="P226" s="243"/>
      <c r="Q226" s="243"/>
      <c r="R226" s="243"/>
      <c r="S226" s="243"/>
      <c r="T226" s="243"/>
      <c r="U226" s="243"/>
      <c r="V226" s="243"/>
      <c r="W226" s="243"/>
      <c r="X226" s="243"/>
      <c r="Y226" s="243"/>
      <c r="Z226" s="243"/>
    </row>
    <row r="227" s="86" customFormat="1" ht="12.75" customHeight="1" spans="3:26">
      <c r="C227" s="235"/>
      <c r="D227" s="235"/>
      <c r="E227" s="235"/>
      <c r="F227" s="235"/>
      <c r="G227" s="235"/>
      <c r="H227" s="235"/>
      <c r="I227" s="235"/>
      <c r="J227" s="235"/>
      <c r="K227" s="235"/>
      <c r="L227" s="235"/>
      <c r="M227" s="243"/>
      <c r="N227" s="243"/>
      <c r="O227" s="243"/>
      <c r="P227" s="243"/>
      <c r="Q227" s="243"/>
      <c r="R227" s="243"/>
      <c r="S227" s="243"/>
      <c r="T227" s="243"/>
      <c r="U227" s="243"/>
      <c r="V227" s="243"/>
      <c r="W227" s="243"/>
      <c r="X227" s="243"/>
      <c r="Y227" s="243"/>
      <c r="Z227" s="243"/>
    </row>
    <row r="228" s="86" customFormat="1" ht="12.75" customHeight="1" spans="3:26">
      <c r="C228" s="235"/>
      <c r="D228" s="235"/>
      <c r="E228" s="235"/>
      <c r="F228" s="235"/>
      <c r="G228" s="235"/>
      <c r="H228" s="235"/>
      <c r="I228" s="235"/>
      <c r="J228" s="235"/>
      <c r="K228" s="235"/>
      <c r="L228" s="235"/>
      <c r="M228" s="243"/>
      <c r="N228" s="243"/>
      <c r="O228" s="243"/>
      <c r="P228" s="243"/>
      <c r="Q228" s="243"/>
      <c r="R228" s="243"/>
      <c r="S228" s="243"/>
      <c r="T228" s="243"/>
      <c r="U228" s="243"/>
      <c r="V228" s="243"/>
      <c r="W228" s="243"/>
      <c r="X228" s="243"/>
      <c r="Y228" s="243"/>
      <c r="Z228" s="243"/>
    </row>
    <row r="229" s="86" customFormat="1" ht="12.75" customHeight="1" spans="3:26">
      <c r="C229" s="235"/>
      <c r="D229" s="235"/>
      <c r="E229" s="235"/>
      <c r="F229" s="235"/>
      <c r="G229" s="235"/>
      <c r="H229" s="235"/>
      <c r="I229" s="235"/>
      <c r="J229" s="235"/>
      <c r="K229" s="235"/>
      <c r="L229" s="235"/>
      <c r="M229" s="243"/>
      <c r="N229" s="243"/>
      <c r="O229" s="243"/>
      <c r="P229" s="243"/>
      <c r="Q229" s="243"/>
      <c r="R229" s="243"/>
      <c r="S229" s="243"/>
      <c r="T229" s="243"/>
      <c r="U229" s="243"/>
      <c r="V229" s="243"/>
      <c r="W229" s="243"/>
      <c r="X229" s="243"/>
      <c r="Y229" s="243"/>
      <c r="Z229" s="243"/>
    </row>
    <row r="230" s="86" customFormat="1" ht="12.75" customHeight="1" spans="3:26">
      <c r="C230" s="235"/>
      <c r="D230" s="235"/>
      <c r="E230" s="235"/>
      <c r="F230" s="235"/>
      <c r="G230" s="235"/>
      <c r="H230" s="235"/>
      <c r="I230" s="235"/>
      <c r="J230" s="235"/>
      <c r="K230" s="235"/>
      <c r="L230" s="235"/>
      <c r="M230" s="243"/>
      <c r="N230" s="243"/>
      <c r="O230" s="243"/>
      <c r="P230" s="243"/>
      <c r="Q230" s="243"/>
      <c r="R230" s="243"/>
      <c r="S230" s="243"/>
      <c r="T230" s="243"/>
      <c r="U230" s="243"/>
      <c r="V230" s="243"/>
      <c r="W230" s="243"/>
      <c r="X230" s="243"/>
      <c r="Y230" s="243"/>
      <c r="Z230" s="243"/>
    </row>
    <row r="231" s="86" customFormat="1" ht="12.75" customHeight="1" spans="3:26">
      <c r="C231" s="235"/>
      <c r="D231" s="235"/>
      <c r="E231" s="235"/>
      <c r="F231" s="235"/>
      <c r="G231" s="235"/>
      <c r="H231" s="235"/>
      <c r="I231" s="235"/>
      <c r="J231" s="235"/>
      <c r="K231" s="235"/>
      <c r="L231" s="235"/>
      <c r="M231" s="243"/>
      <c r="N231" s="243"/>
      <c r="O231" s="243"/>
      <c r="P231" s="243"/>
      <c r="Q231" s="243"/>
      <c r="R231" s="243"/>
      <c r="S231" s="243"/>
      <c r="T231" s="243"/>
      <c r="U231" s="243"/>
      <c r="V231" s="243"/>
      <c r="W231" s="243"/>
      <c r="X231" s="243"/>
      <c r="Y231" s="243"/>
      <c r="Z231" s="243"/>
    </row>
    <row r="232" s="86" customFormat="1" ht="12.75" customHeight="1" spans="3:26">
      <c r="C232" s="235"/>
      <c r="D232" s="235"/>
      <c r="E232" s="235"/>
      <c r="F232" s="235"/>
      <c r="G232" s="235"/>
      <c r="H232" s="235"/>
      <c r="I232" s="235"/>
      <c r="J232" s="235"/>
      <c r="K232" s="235"/>
      <c r="L232" s="235"/>
      <c r="M232" s="243"/>
      <c r="N232" s="243"/>
      <c r="O232" s="243"/>
      <c r="P232" s="243"/>
      <c r="Q232" s="243"/>
      <c r="R232" s="243"/>
      <c r="S232" s="243"/>
      <c r="T232" s="243"/>
      <c r="U232" s="243"/>
      <c r="V232" s="243"/>
      <c r="W232" s="243"/>
      <c r="X232" s="243"/>
      <c r="Y232" s="243"/>
      <c r="Z232" s="243"/>
    </row>
    <row r="233" s="86" customFormat="1" ht="12.75" customHeight="1" spans="3:26">
      <c r="C233" s="235"/>
      <c r="D233" s="235"/>
      <c r="E233" s="235"/>
      <c r="F233" s="235"/>
      <c r="G233" s="235"/>
      <c r="H233" s="235"/>
      <c r="I233" s="235"/>
      <c r="J233" s="235"/>
      <c r="K233" s="235"/>
      <c r="L233" s="235"/>
      <c r="M233" s="243"/>
      <c r="N233" s="243"/>
      <c r="O233" s="243"/>
      <c r="P233" s="243"/>
      <c r="Q233" s="243"/>
      <c r="R233" s="243"/>
      <c r="S233" s="243"/>
      <c r="T233" s="243"/>
      <c r="U233" s="243"/>
      <c r="V233" s="243"/>
      <c r="W233" s="243"/>
      <c r="X233" s="243"/>
      <c r="Y233" s="243"/>
      <c r="Z233" s="243"/>
    </row>
    <row r="234" s="86" customFormat="1" ht="12.75" customHeight="1" spans="3:26">
      <c r="C234" s="235"/>
      <c r="D234" s="235"/>
      <c r="E234" s="235"/>
      <c r="F234" s="235"/>
      <c r="G234" s="235"/>
      <c r="H234" s="235"/>
      <c r="I234" s="235"/>
      <c r="J234" s="235"/>
      <c r="K234" s="235"/>
      <c r="L234" s="235"/>
      <c r="M234" s="243"/>
      <c r="N234" s="243"/>
      <c r="O234" s="243"/>
      <c r="P234" s="243"/>
      <c r="Q234" s="243"/>
      <c r="R234" s="243"/>
      <c r="S234" s="243"/>
      <c r="T234" s="243"/>
      <c r="U234" s="243"/>
      <c r="V234" s="243"/>
      <c r="W234" s="243"/>
      <c r="X234" s="243"/>
      <c r="Y234" s="243"/>
      <c r="Z234" s="243"/>
    </row>
    <row r="235" s="86" customFormat="1" ht="12.75" customHeight="1" spans="3:26">
      <c r="C235" s="235"/>
      <c r="D235" s="235"/>
      <c r="E235" s="235"/>
      <c r="F235" s="235"/>
      <c r="G235" s="235"/>
      <c r="H235" s="235"/>
      <c r="I235" s="235"/>
      <c r="J235" s="235"/>
      <c r="K235" s="235"/>
      <c r="L235" s="235"/>
      <c r="M235" s="243"/>
      <c r="N235" s="243"/>
      <c r="O235" s="243"/>
      <c r="P235" s="243"/>
      <c r="Q235" s="243"/>
      <c r="R235" s="243"/>
      <c r="S235" s="243"/>
      <c r="T235" s="243"/>
      <c r="U235" s="243"/>
      <c r="V235" s="243"/>
      <c r="W235" s="243"/>
      <c r="X235" s="243"/>
      <c r="Y235" s="243"/>
      <c r="Z235" s="243"/>
    </row>
    <row r="236" s="86" customFormat="1" ht="12.75" customHeight="1" spans="3:26">
      <c r="C236" s="235"/>
      <c r="D236" s="235"/>
      <c r="E236" s="235"/>
      <c r="F236" s="235"/>
      <c r="G236" s="235"/>
      <c r="H236" s="235"/>
      <c r="I236" s="235"/>
      <c r="J236" s="235"/>
      <c r="K236" s="235"/>
      <c r="L236" s="235"/>
      <c r="M236" s="243"/>
      <c r="N236" s="243"/>
      <c r="O236" s="243"/>
      <c r="P236" s="243"/>
      <c r="Q236" s="243"/>
      <c r="R236" s="243"/>
      <c r="S236" s="243"/>
      <c r="T236" s="243"/>
      <c r="U236" s="243"/>
      <c r="V236" s="243"/>
      <c r="W236" s="243"/>
      <c r="X236" s="243"/>
      <c r="Y236" s="243"/>
      <c r="Z236" s="243"/>
    </row>
    <row r="237" s="86" customFormat="1" ht="12.75" customHeight="1" spans="3:26">
      <c r="C237" s="235"/>
      <c r="D237" s="235"/>
      <c r="E237" s="235"/>
      <c r="F237" s="235"/>
      <c r="G237" s="235"/>
      <c r="H237" s="235"/>
      <c r="I237" s="235"/>
      <c r="J237" s="235"/>
      <c r="K237" s="235"/>
      <c r="L237" s="235"/>
      <c r="M237" s="243"/>
      <c r="N237" s="243"/>
      <c r="O237" s="243"/>
      <c r="P237" s="243"/>
      <c r="Q237" s="243"/>
      <c r="R237" s="243"/>
      <c r="S237" s="243"/>
      <c r="T237" s="243"/>
      <c r="U237" s="243"/>
      <c r="V237" s="243"/>
      <c r="W237" s="243"/>
      <c r="X237" s="243"/>
      <c r="Y237" s="243"/>
      <c r="Z237" s="243"/>
    </row>
    <row r="238" s="86" customFormat="1" ht="12.75" customHeight="1" spans="3:26">
      <c r="C238" s="235"/>
      <c r="D238" s="235"/>
      <c r="E238" s="235"/>
      <c r="F238" s="235"/>
      <c r="G238" s="235"/>
      <c r="H238" s="235"/>
      <c r="I238" s="235"/>
      <c r="J238" s="235"/>
      <c r="K238" s="235"/>
      <c r="L238" s="235"/>
      <c r="M238" s="243"/>
      <c r="N238" s="243"/>
      <c r="O238" s="243"/>
      <c r="P238" s="243"/>
      <c r="Q238" s="243"/>
      <c r="R238" s="243"/>
      <c r="S238" s="243"/>
      <c r="T238" s="243"/>
      <c r="U238" s="243"/>
      <c r="V238" s="243"/>
      <c r="W238" s="243"/>
      <c r="X238" s="243"/>
      <c r="Y238" s="243"/>
      <c r="Z238" s="243"/>
    </row>
    <row r="239" s="86" customFormat="1" ht="12.75" customHeight="1" spans="3:26">
      <c r="C239" s="235"/>
      <c r="D239" s="235"/>
      <c r="E239" s="235"/>
      <c r="F239" s="235"/>
      <c r="G239" s="235"/>
      <c r="H239" s="235"/>
      <c r="I239" s="235"/>
      <c r="J239" s="235"/>
      <c r="K239" s="235"/>
      <c r="L239" s="235"/>
      <c r="M239" s="243"/>
      <c r="N239" s="243"/>
      <c r="O239" s="243"/>
      <c r="P239" s="243"/>
      <c r="Q239" s="243"/>
      <c r="R239" s="243"/>
      <c r="S239" s="243"/>
      <c r="T239" s="243"/>
      <c r="U239" s="243"/>
      <c r="V239" s="243"/>
      <c r="W239" s="243"/>
      <c r="X239" s="243"/>
      <c r="Y239" s="243"/>
      <c r="Z239" s="243"/>
    </row>
    <row r="240" s="86" customFormat="1" ht="12.75" customHeight="1" spans="3:26">
      <c r="C240" s="235"/>
      <c r="D240" s="235"/>
      <c r="E240" s="235"/>
      <c r="F240" s="235"/>
      <c r="G240" s="235"/>
      <c r="H240" s="235"/>
      <c r="I240" s="235"/>
      <c r="J240" s="235"/>
      <c r="K240" s="235"/>
      <c r="L240" s="235"/>
      <c r="M240" s="243"/>
      <c r="N240" s="243"/>
      <c r="O240" s="243"/>
      <c r="P240" s="243"/>
      <c r="Q240" s="243"/>
      <c r="R240" s="243"/>
      <c r="S240" s="243"/>
      <c r="T240" s="243"/>
      <c r="U240" s="243"/>
      <c r="V240" s="243"/>
      <c r="W240" s="243"/>
      <c r="X240" s="243"/>
      <c r="Y240" s="243"/>
      <c r="Z240" s="243"/>
    </row>
    <row r="241" s="86" customFormat="1" ht="12.75" customHeight="1" spans="3:26">
      <c r="C241" s="235"/>
      <c r="D241" s="235"/>
      <c r="E241" s="235"/>
      <c r="F241" s="235"/>
      <c r="G241" s="235"/>
      <c r="H241" s="235"/>
      <c r="I241" s="235"/>
      <c r="J241" s="235"/>
      <c r="K241" s="235"/>
      <c r="L241" s="235"/>
      <c r="M241" s="243"/>
      <c r="N241" s="243"/>
      <c r="O241" s="243"/>
      <c r="P241" s="243"/>
      <c r="Q241" s="243"/>
      <c r="R241" s="243"/>
      <c r="S241" s="243"/>
      <c r="T241" s="243"/>
      <c r="U241" s="243"/>
      <c r="V241" s="243"/>
      <c r="W241" s="243"/>
      <c r="X241" s="243"/>
      <c r="Y241" s="243"/>
      <c r="Z241" s="243"/>
    </row>
    <row r="242" s="86" customFormat="1" ht="12.75" customHeight="1" spans="3:26">
      <c r="C242" s="235"/>
      <c r="D242" s="235"/>
      <c r="E242" s="235"/>
      <c r="F242" s="235"/>
      <c r="G242" s="235"/>
      <c r="H242" s="235"/>
      <c r="I242" s="235"/>
      <c r="J242" s="235"/>
      <c r="K242" s="235"/>
      <c r="L242" s="235"/>
      <c r="M242" s="243"/>
      <c r="N242" s="243"/>
      <c r="O242" s="243"/>
      <c r="P242" s="243"/>
      <c r="Q242" s="243"/>
      <c r="R242" s="243"/>
      <c r="S242" s="243"/>
      <c r="T242" s="243"/>
      <c r="U242" s="243"/>
      <c r="V242" s="243"/>
      <c r="W242" s="243"/>
      <c r="X242" s="243"/>
      <c r="Y242" s="243"/>
      <c r="Z242" s="243"/>
    </row>
    <row r="243" s="86" customFormat="1" ht="12.75" customHeight="1" spans="3:26">
      <c r="C243" s="235"/>
      <c r="D243" s="235"/>
      <c r="E243" s="235"/>
      <c r="F243" s="235"/>
      <c r="G243" s="235"/>
      <c r="H243" s="235"/>
      <c r="I243" s="235"/>
      <c r="J243" s="235"/>
      <c r="K243" s="235"/>
      <c r="L243" s="235"/>
      <c r="M243" s="243"/>
      <c r="N243" s="243"/>
      <c r="O243" s="243"/>
      <c r="P243" s="243"/>
      <c r="Q243" s="243"/>
      <c r="R243" s="243"/>
      <c r="S243" s="243"/>
      <c r="T243" s="243"/>
      <c r="U243" s="243"/>
      <c r="V243" s="243"/>
      <c r="W243" s="243"/>
      <c r="X243" s="243"/>
      <c r="Y243" s="243"/>
      <c r="Z243" s="243"/>
    </row>
    <row r="244" s="86" customFormat="1" ht="12.75" customHeight="1" spans="3:26">
      <c r="C244" s="235"/>
      <c r="D244" s="235"/>
      <c r="E244" s="235"/>
      <c r="F244" s="235"/>
      <c r="G244" s="235"/>
      <c r="H244" s="235"/>
      <c r="I244" s="235"/>
      <c r="J244" s="235"/>
      <c r="K244" s="235"/>
      <c r="L244" s="235"/>
      <c r="M244" s="243"/>
      <c r="N244" s="243"/>
      <c r="O244" s="243"/>
      <c r="P244" s="243"/>
      <c r="Q244" s="243"/>
      <c r="R244" s="243"/>
      <c r="S244" s="243"/>
      <c r="T244" s="243"/>
      <c r="U244" s="243"/>
      <c r="V244" s="243"/>
      <c r="W244" s="243"/>
      <c r="X244" s="243"/>
      <c r="Y244" s="243"/>
      <c r="Z244" s="243"/>
    </row>
    <row r="245" s="86" customFormat="1" ht="12.75" customHeight="1" spans="3:26">
      <c r="C245" s="235"/>
      <c r="D245" s="235"/>
      <c r="E245" s="235"/>
      <c r="F245" s="235"/>
      <c r="G245" s="235"/>
      <c r="H245" s="235"/>
      <c r="I245" s="235"/>
      <c r="J245" s="235"/>
      <c r="K245" s="235"/>
      <c r="L245" s="235"/>
      <c r="M245" s="243"/>
      <c r="N245" s="243"/>
      <c r="O245" s="243"/>
      <c r="P245" s="243"/>
      <c r="Q245" s="243"/>
      <c r="R245" s="243"/>
      <c r="S245" s="243"/>
      <c r="T245" s="243"/>
      <c r="U245" s="243"/>
      <c r="V245" s="243"/>
      <c r="W245" s="243"/>
      <c r="X245" s="243"/>
      <c r="Y245" s="243"/>
      <c r="Z245" s="243"/>
    </row>
    <row r="246" s="86" customFormat="1" ht="12.75" customHeight="1" spans="3:26">
      <c r="C246" s="235"/>
      <c r="D246" s="235"/>
      <c r="E246" s="235"/>
      <c r="F246" s="235"/>
      <c r="G246" s="235"/>
      <c r="H246" s="235"/>
      <c r="I246" s="235"/>
      <c r="J246" s="235"/>
      <c r="K246" s="235"/>
      <c r="L246" s="235"/>
      <c r="M246" s="243"/>
      <c r="N246" s="243"/>
      <c r="O246" s="243"/>
      <c r="P246" s="243"/>
      <c r="Q246" s="243"/>
      <c r="R246" s="243"/>
      <c r="S246" s="243"/>
      <c r="T246" s="243"/>
      <c r="U246" s="243"/>
      <c r="V246" s="243"/>
      <c r="W246" s="243"/>
      <c r="X246" s="243"/>
      <c r="Y246" s="243"/>
      <c r="Z246" s="243"/>
    </row>
    <row r="247" s="86" customFormat="1" ht="12.75" customHeight="1" spans="3:26">
      <c r="C247" s="235"/>
      <c r="D247" s="235"/>
      <c r="E247" s="235"/>
      <c r="F247" s="235"/>
      <c r="G247" s="235"/>
      <c r="H247" s="235"/>
      <c r="I247" s="235"/>
      <c r="J247" s="235"/>
      <c r="K247" s="235"/>
      <c r="L247" s="235"/>
      <c r="M247" s="243"/>
      <c r="N247" s="243"/>
      <c r="O247" s="243"/>
      <c r="P247" s="243"/>
      <c r="Q247" s="243"/>
      <c r="R247" s="243"/>
      <c r="S247" s="243"/>
      <c r="T247" s="243"/>
      <c r="U247" s="243"/>
      <c r="V247" s="243"/>
      <c r="W247" s="243"/>
      <c r="X247" s="243"/>
      <c r="Y247" s="243"/>
      <c r="Z247" s="243"/>
    </row>
    <row r="248" s="86" customFormat="1" ht="12.75" customHeight="1" spans="3:26">
      <c r="C248" s="235"/>
      <c r="D248" s="235"/>
      <c r="E248" s="235"/>
      <c r="F248" s="235"/>
      <c r="G248" s="235"/>
      <c r="H248" s="235"/>
      <c r="I248" s="235"/>
      <c r="J248" s="235"/>
      <c r="K248" s="235"/>
      <c r="L248" s="235"/>
      <c r="M248" s="243"/>
      <c r="N248" s="243"/>
      <c r="O248" s="243"/>
      <c r="P248" s="243"/>
      <c r="Q248" s="243"/>
      <c r="R248" s="243"/>
      <c r="S248" s="243"/>
      <c r="T248" s="243"/>
      <c r="U248" s="243"/>
      <c r="V248" s="243"/>
      <c r="W248" s="243"/>
      <c r="X248" s="243"/>
      <c r="Y248" s="243"/>
      <c r="Z248" s="243"/>
    </row>
    <row r="249" s="86" customFormat="1" ht="12.75" customHeight="1" spans="3:26">
      <c r="C249" s="235"/>
      <c r="D249" s="235"/>
      <c r="E249" s="235"/>
      <c r="F249" s="235"/>
      <c r="G249" s="235"/>
      <c r="H249" s="235"/>
      <c r="I249" s="235"/>
      <c r="J249" s="235"/>
      <c r="K249" s="235"/>
      <c r="L249" s="235"/>
      <c r="M249" s="243"/>
      <c r="N249" s="243"/>
      <c r="O249" s="243"/>
      <c r="P249" s="243"/>
      <c r="Q249" s="243"/>
      <c r="R249" s="243"/>
      <c r="S249" s="243"/>
      <c r="T249" s="243"/>
      <c r="U249" s="243"/>
      <c r="V249" s="243"/>
      <c r="W249" s="243"/>
      <c r="X249" s="243"/>
      <c r="Y249" s="243"/>
      <c r="Z249" s="243"/>
    </row>
    <row r="250" s="86" customFormat="1" ht="12.75" customHeight="1" spans="3:26">
      <c r="C250" s="235"/>
      <c r="D250" s="235"/>
      <c r="E250" s="235"/>
      <c r="F250" s="235"/>
      <c r="G250" s="235"/>
      <c r="H250" s="235"/>
      <c r="I250" s="235"/>
      <c r="J250" s="235"/>
      <c r="K250" s="235"/>
      <c r="L250" s="235"/>
      <c r="M250" s="243"/>
      <c r="N250" s="243"/>
      <c r="O250" s="243"/>
      <c r="P250" s="243"/>
      <c r="Q250" s="243"/>
      <c r="R250" s="243"/>
      <c r="S250" s="243"/>
      <c r="T250" s="243"/>
      <c r="U250" s="243"/>
      <c r="V250" s="243"/>
      <c r="W250" s="243"/>
      <c r="X250" s="243"/>
      <c r="Y250" s="243"/>
      <c r="Z250" s="243"/>
    </row>
    <row r="251" s="86" customFormat="1" ht="12.75" customHeight="1" spans="3:26">
      <c r="C251" s="235"/>
      <c r="D251" s="235"/>
      <c r="E251" s="235"/>
      <c r="F251" s="235"/>
      <c r="G251" s="235"/>
      <c r="H251" s="235"/>
      <c r="I251" s="235"/>
      <c r="J251" s="235"/>
      <c r="K251" s="235"/>
      <c r="L251" s="235"/>
      <c r="M251" s="243"/>
      <c r="N251" s="243"/>
      <c r="O251" s="243"/>
      <c r="P251" s="243"/>
      <c r="Q251" s="243"/>
      <c r="R251" s="243"/>
      <c r="S251" s="243"/>
      <c r="T251" s="243"/>
      <c r="U251" s="243"/>
      <c r="V251" s="243"/>
      <c r="W251" s="243"/>
      <c r="X251" s="243"/>
      <c r="Y251" s="243"/>
      <c r="Z251" s="243"/>
    </row>
    <row r="252" s="86" customFormat="1" ht="12.75" customHeight="1" spans="3:26">
      <c r="C252" s="235"/>
      <c r="D252" s="235"/>
      <c r="E252" s="235"/>
      <c r="F252" s="235"/>
      <c r="G252" s="235"/>
      <c r="H252" s="235"/>
      <c r="I252" s="235"/>
      <c r="J252" s="235"/>
      <c r="K252" s="235"/>
      <c r="L252" s="235"/>
      <c r="M252" s="243"/>
      <c r="N252" s="243"/>
      <c r="O252" s="243"/>
      <c r="P252" s="243"/>
      <c r="Q252" s="243"/>
      <c r="R252" s="243"/>
      <c r="S252" s="243"/>
      <c r="T252" s="243"/>
      <c r="U252" s="243"/>
      <c r="V252" s="243"/>
      <c r="W252" s="243"/>
      <c r="X252" s="243"/>
      <c r="Y252" s="243"/>
      <c r="Z252" s="243"/>
    </row>
    <row r="253" s="86" customFormat="1" ht="12.75" customHeight="1" spans="3:26">
      <c r="C253" s="235"/>
      <c r="D253" s="235"/>
      <c r="E253" s="235"/>
      <c r="F253" s="235"/>
      <c r="G253" s="235"/>
      <c r="H253" s="235"/>
      <c r="I253" s="235"/>
      <c r="J253" s="235"/>
      <c r="K253" s="235"/>
      <c r="L253" s="235"/>
      <c r="M253" s="243"/>
      <c r="N253" s="243"/>
      <c r="O253" s="243"/>
      <c r="P253" s="243"/>
      <c r="Q253" s="243"/>
      <c r="R253" s="243"/>
      <c r="S253" s="243"/>
      <c r="T253" s="243"/>
      <c r="U253" s="243"/>
      <c r="V253" s="243"/>
      <c r="W253" s="243"/>
      <c r="X253" s="243"/>
      <c r="Y253" s="243"/>
      <c r="Z253" s="243"/>
    </row>
    <row r="254" s="86" customFormat="1" ht="12.75" customHeight="1" spans="3:26">
      <c r="C254" s="235"/>
      <c r="D254" s="235"/>
      <c r="E254" s="235"/>
      <c r="F254" s="235"/>
      <c r="G254" s="235"/>
      <c r="H254" s="235"/>
      <c r="I254" s="235"/>
      <c r="J254" s="235"/>
      <c r="K254" s="235"/>
      <c r="L254" s="235"/>
      <c r="M254" s="243"/>
      <c r="N254" s="243"/>
      <c r="O254" s="243"/>
      <c r="P254" s="243"/>
      <c r="Q254" s="243"/>
      <c r="R254" s="243"/>
      <c r="S254" s="243"/>
      <c r="T254" s="243"/>
      <c r="U254" s="243"/>
      <c r="V254" s="243"/>
      <c r="W254" s="243"/>
      <c r="X254" s="243"/>
      <c r="Y254" s="243"/>
      <c r="Z254" s="243"/>
    </row>
    <row r="255" s="86" customFormat="1" ht="12.75" customHeight="1" spans="3:26">
      <c r="C255" s="235"/>
      <c r="D255" s="235"/>
      <c r="E255" s="235"/>
      <c r="F255" s="235"/>
      <c r="G255" s="235"/>
      <c r="H255" s="235"/>
      <c r="I255" s="235"/>
      <c r="J255" s="235"/>
      <c r="K255" s="235"/>
      <c r="L255" s="235"/>
      <c r="M255" s="243"/>
      <c r="N255" s="243"/>
      <c r="O255" s="243"/>
      <c r="P255" s="243"/>
      <c r="Q255" s="243"/>
      <c r="R255" s="243"/>
      <c r="S255" s="243"/>
      <c r="T255" s="243"/>
      <c r="U255" s="243"/>
      <c r="V255" s="243"/>
      <c r="W255" s="243"/>
      <c r="X255" s="243"/>
      <c r="Y255" s="243"/>
      <c r="Z255" s="243"/>
    </row>
    <row r="256" s="86" customFormat="1" ht="12.75" customHeight="1" spans="3:26">
      <c r="C256" s="235"/>
      <c r="D256" s="235"/>
      <c r="E256" s="235"/>
      <c r="F256" s="235"/>
      <c r="G256" s="235"/>
      <c r="H256" s="235"/>
      <c r="I256" s="235"/>
      <c r="J256" s="235"/>
      <c r="K256" s="235"/>
      <c r="L256" s="235"/>
      <c r="M256" s="243"/>
      <c r="N256" s="243"/>
      <c r="O256" s="243"/>
      <c r="P256" s="243"/>
      <c r="Q256" s="243"/>
      <c r="R256" s="243"/>
      <c r="S256" s="243"/>
      <c r="T256" s="243"/>
      <c r="U256" s="243"/>
      <c r="V256" s="243"/>
      <c r="W256" s="243"/>
      <c r="X256" s="243"/>
      <c r="Y256" s="243"/>
      <c r="Z256" s="243"/>
    </row>
    <row r="257" s="86" customFormat="1" ht="12.75" customHeight="1" spans="3:26">
      <c r="C257" s="235"/>
      <c r="D257" s="235"/>
      <c r="E257" s="235"/>
      <c r="F257" s="235"/>
      <c r="G257" s="235"/>
      <c r="H257" s="235"/>
      <c r="I257" s="235"/>
      <c r="J257" s="235"/>
      <c r="K257" s="235"/>
      <c r="L257" s="235"/>
      <c r="M257" s="243"/>
      <c r="N257" s="243"/>
      <c r="O257" s="243"/>
      <c r="P257" s="243"/>
      <c r="Q257" s="243"/>
      <c r="R257" s="243"/>
      <c r="S257" s="243"/>
      <c r="T257" s="243"/>
      <c r="U257" s="243"/>
      <c r="V257" s="243"/>
      <c r="W257" s="243"/>
      <c r="X257" s="243"/>
      <c r="Y257" s="243"/>
      <c r="Z257" s="243"/>
    </row>
    <row r="258" s="86" customFormat="1" ht="12.75" customHeight="1" spans="3:26">
      <c r="C258" s="235"/>
      <c r="D258" s="235"/>
      <c r="E258" s="235"/>
      <c r="F258" s="235"/>
      <c r="G258" s="235"/>
      <c r="H258" s="235"/>
      <c r="I258" s="235"/>
      <c r="J258" s="235"/>
      <c r="K258" s="235"/>
      <c r="L258" s="235"/>
      <c r="M258" s="243"/>
      <c r="N258" s="243"/>
      <c r="O258" s="243"/>
      <c r="P258" s="243"/>
      <c r="Q258" s="243"/>
      <c r="R258" s="243"/>
      <c r="S258" s="243"/>
      <c r="T258" s="243"/>
      <c r="U258" s="243"/>
      <c r="V258" s="243"/>
      <c r="W258" s="243"/>
      <c r="X258" s="243"/>
      <c r="Y258" s="243"/>
      <c r="Z258" s="243"/>
    </row>
    <row r="259" s="86" customFormat="1" ht="12.75" customHeight="1" spans="3:26">
      <c r="C259" s="235"/>
      <c r="D259" s="235"/>
      <c r="E259" s="235"/>
      <c r="F259" s="235"/>
      <c r="G259" s="235"/>
      <c r="H259" s="235"/>
      <c r="I259" s="235"/>
      <c r="J259" s="235"/>
      <c r="K259" s="235"/>
      <c r="L259" s="235"/>
      <c r="M259" s="243"/>
      <c r="N259" s="243"/>
      <c r="O259" s="243"/>
      <c r="P259" s="243"/>
      <c r="Q259" s="243"/>
      <c r="R259" s="243"/>
      <c r="S259" s="243"/>
      <c r="T259" s="243"/>
      <c r="U259" s="243"/>
      <c r="V259" s="243"/>
      <c r="W259" s="243"/>
      <c r="X259" s="243"/>
      <c r="Y259" s="243"/>
      <c r="Z259" s="243"/>
    </row>
    <row r="260" s="86" customFormat="1" ht="12.75" customHeight="1" spans="3:26">
      <c r="C260" s="235"/>
      <c r="D260" s="235"/>
      <c r="E260" s="235"/>
      <c r="F260" s="235"/>
      <c r="G260" s="235"/>
      <c r="H260" s="235"/>
      <c r="I260" s="235"/>
      <c r="J260" s="235"/>
      <c r="K260" s="235"/>
      <c r="L260" s="235"/>
      <c r="M260" s="243"/>
      <c r="N260" s="243"/>
      <c r="O260" s="243"/>
      <c r="P260" s="243"/>
      <c r="Q260" s="243"/>
      <c r="R260" s="243"/>
      <c r="S260" s="243"/>
      <c r="T260" s="243"/>
      <c r="U260" s="243"/>
      <c r="V260" s="243"/>
      <c r="W260" s="243"/>
      <c r="X260" s="243"/>
      <c r="Y260" s="243"/>
      <c r="Z260" s="243"/>
    </row>
    <row r="261" s="86" customFormat="1" ht="12.75" customHeight="1" spans="3:26">
      <c r="C261" s="235"/>
      <c r="D261" s="235"/>
      <c r="E261" s="235"/>
      <c r="F261" s="235"/>
      <c r="G261" s="235"/>
      <c r="H261" s="235"/>
      <c r="I261" s="235"/>
      <c r="J261" s="235"/>
      <c r="K261" s="235"/>
      <c r="L261" s="235"/>
      <c r="M261" s="243"/>
      <c r="N261" s="243"/>
      <c r="O261" s="243"/>
      <c r="P261" s="243"/>
      <c r="Q261" s="243"/>
      <c r="R261" s="243"/>
      <c r="S261" s="243"/>
      <c r="T261" s="243"/>
      <c r="U261" s="243"/>
      <c r="V261" s="243"/>
      <c r="W261" s="243"/>
      <c r="X261" s="243"/>
      <c r="Y261" s="243"/>
      <c r="Z261" s="243"/>
    </row>
    <row r="262" s="86" customFormat="1" ht="12.75" customHeight="1" spans="3:26">
      <c r="C262" s="235"/>
      <c r="D262" s="235"/>
      <c r="E262" s="235"/>
      <c r="F262" s="235"/>
      <c r="G262" s="235"/>
      <c r="H262" s="235"/>
      <c r="I262" s="235"/>
      <c r="J262" s="235"/>
      <c r="K262" s="235"/>
      <c r="L262" s="235"/>
      <c r="M262" s="243"/>
      <c r="N262" s="243"/>
      <c r="O262" s="243"/>
      <c r="P262" s="243"/>
      <c r="Q262" s="243"/>
      <c r="R262" s="243"/>
      <c r="S262" s="243"/>
      <c r="T262" s="243"/>
      <c r="U262" s="243"/>
      <c r="V262" s="243"/>
      <c r="W262" s="243"/>
      <c r="X262" s="243"/>
      <c r="Y262" s="243"/>
      <c r="Z262" s="243"/>
    </row>
    <row r="263" s="86" customFormat="1" ht="12.75" customHeight="1" spans="3:26">
      <c r="C263" s="235"/>
      <c r="D263" s="235"/>
      <c r="E263" s="235"/>
      <c r="F263" s="235"/>
      <c r="G263" s="235"/>
      <c r="H263" s="235"/>
      <c r="I263" s="235"/>
      <c r="J263" s="235"/>
      <c r="K263" s="235"/>
      <c r="L263" s="235"/>
      <c r="M263" s="243"/>
      <c r="N263" s="243"/>
      <c r="O263" s="243"/>
      <c r="P263" s="243"/>
      <c r="Q263" s="243"/>
      <c r="R263" s="243"/>
      <c r="S263" s="243"/>
      <c r="T263" s="243"/>
      <c r="U263" s="243"/>
      <c r="V263" s="243"/>
      <c r="W263" s="243"/>
      <c r="X263" s="243"/>
      <c r="Y263" s="243"/>
      <c r="Z263" s="243"/>
    </row>
    <row r="264" s="86" customFormat="1" ht="12.75" customHeight="1" spans="3:26">
      <c r="C264" s="235"/>
      <c r="D264" s="235"/>
      <c r="E264" s="235"/>
      <c r="F264" s="235"/>
      <c r="G264" s="235"/>
      <c r="H264" s="235"/>
      <c r="I264" s="235"/>
      <c r="J264" s="235"/>
      <c r="K264" s="235"/>
      <c r="L264" s="235"/>
      <c r="M264" s="243"/>
      <c r="N264" s="243"/>
      <c r="O264" s="243"/>
      <c r="P264" s="243"/>
      <c r="Q264" s="243"/>
      <c r="R264" s="243"/>
      <c r="S264" s="243"/>
      <c r="T264" s="243"/>
      <c r="U264" s="243"/>
      <c r="V264" s="243"/>
      <c r="W264" s="243"/>
      <c r="X264" s="243"/>
      <c r="Y264" s="243"/>
      <c r="Z264" s="243"/>
    </row>
    <row r="265" s="86" customFormat="1" ht="12.75" customHeight="1" spans="3:26">
      <c r="C265" s="235"/>
      <c r="D265" s="235"/>
      <c r="E265" s="235"/>
      <c r="F265" s="235"/>
      <c r="G265" s="235"/>
      <c r="H265" s="235"/>
      <c r="I265" s="235"/>
      <c r="J265" s="235"/>
      <c r="K265" s="235"/>
      <c r="L265" s="235"/>
      <c r="M265" s="243"/>
      <c r="N265" s="243"/>
      <c r="O265" s="243"/>
      <c r="P265" s="243"/>
      <c r="Q265" s="243"/>
      <c r="R265" s="243"/>
      <c r="S265" s="243"/>
      <c r="T265" s="243"/>
      <c r="U265" s="243"/>
      <c r="V265" s="243"/>
      <c r="W265" s="243"/>
      <c r="X265" s="243"/>
      <c r="Y265" s="243"/>
      <c r="Z265" s="243"/>
    </row>
    <row r="266" s="86" customFormat="1" ht="12.75" customHeight="1" spans="3:26">
      <c r="C266" s="235"/>
      <c r="D266" s="235"/>
      <c r="E266" s="235"/>
      <c r="F266" s="235"/>
      <c r="G266" s="235"/>
      <c r="H266" s="235"/>
      <c r="I266" s="235"/>
      <c r="J266" s="235"/>
      <c r="K266" s="235"/>
      <c r="L266" s="235"/>
      <c r="M266" s="243"/>
      <c r="N266" s="243"/>
      <c r="O266" s="243"/>
      <c r="P266" s="243"/>
      <c r="Q266" s="243"/>
      <c r="R266" s="243"/>
      <c r="S266" s="243"/>
      <c r="T266" s="243"/>
      <c r="U266" s="243"/>
      <c r="V266" s="243"/>
      <c r="W266" s="243"/>
      <c r="X266" s="243"/>
      <c r="Y266" s="243"/>
      <c r="Z266" s="243"/>
    </row>
    <row r="267" s="86" customFormat="1" ht="12.75" customHeight="1" spans="3:26">
      <c r="C267" s="235"/>
      <c r="D267" s="235"/>
      <c r="E267" s="235"/>
      <c r="F267" s="235"/>
      <c r="G267" s="235"/>
      <c r="H267" s="235"/>
      <c r="I267" s="235"/>
      <c r="J267" s="235"/>
      <c r="K267" s="235"/>
      <c r="L267" s="235"/>
      <c r="M267" s="243"/>
      <c r="N267" s="243"/>
      <c r="O267" s="243"/>
      <c r="P267" s="243"/>
      <c r="Q267" s="243"/>
      <c r="R267" s="243"/>
      <c r="S267" s="243"/>
      <c r="T267" s="243"/>
      <c r="U267" s="243"/>
      <c r="V267" s="243"/>
      <c r="W267" s="243"/>
      <c r="X267" s="243"/>
      <c r="Y267" s="243"/>
      <c r="Z267" s="243"/>
    </row>
    <row r="268" s="86" customFormat="1" ht="12.75" customHeight="1" spans="3:26">
      <c r="C268" s="235"/>
      <c r="D268" s="235"/>
      <c r="E268" s="235"/>
      <c r="F268" s="235"/>
      <c r="G268" s="235"/>
      <c r="H268" s="235"/>
      <c r="I268" s="235"/>
      <c r="J268" s="235"/>
      <c r="K268" s="235"/>
      <c r="L268" s="235"/>
      <c r="M268" s="243"/>
      <c r="N268" s="243"/>
      <c r="O268" s="243"/>
      <c r="P268" s="243"/>
      <c r="Q268" s="243"/>
      <c r="R268" s="243"/>
      <c r="S268" s="243"/>
      <c r="T268" s="243"/>
      <c r="U268" s="243"/>
      <c r="V268" s="243"/>
      <c r="W268" s="243"/>
      <c r="X268" s="243"/>
      <c r="Y268" s="243"/>
      <c r="Z268" s="243"/>
    </row>
    <row r="269" s="86" customFormat="1" ht="12.75" customHeight="1" spans="3:26">
      <c r="C269" s="235"/>
      <c r="D269" s="235"/>
      <c r="E269" s="235"/>
      <c r="F269" s="235"/>
      <c r="G269" s="235"/>
      <c r="H269" s="235"/>
      <c r="I269" s="235"/>
      <c r="J269" s="235"/>
      <c r="K269" s="235"/>
      <c r="L269" s="235"/>
      <c r="M269" s="243"/>
      <c r="N269" s="243"/>
      <c r="O269" s="243"/>
      <c r="P269" s="243"/>
      <c r="Q269" s="243"/>
      <c r="R269" s="243"/>
      <c r="S269" s="243"/>
      <c r="T269" s="243"/>
      <c r="U269" s="243"/>
      <c r="V269" s="243"/>
      <c r="W269" s="243"/>
      <c r="X269" s="243"/>
      <c r="Y269" s="243"/>
      <c r="Z269" s="243"/>
    </row>
    <row r="270" s="86" customFormat="1" ht="12.75" customHeight="1" spans="3:26">
      <c r="C270" s="235"/>
      <c r="D270" s="235"/>
      <c r="E270" s="235"/>
      <c r="F270" s="235"/>
      <c r="G270" s="235"/>
      <c r="H270" s="235"/>
      <c r="I270" s="235"/>
      <c r="J270" s="235"/>
      <c r="K270" s="235"/>
      <c r="L270" s="235"/>
      <c r="M270" s="243"/>
      <c r="N270" s="243"/>
      <c r="O270" s="243"/>
      <c r="P270" s="243"/>
      <c r="Q270" s="243"/>
      <c r="R270" s="243"/>
      <c r="S270" s="243"/>
      <c r="T270" s="243"/>
      <c r="U270" s="243"/>
      <c r="V270" s="243"/>
      <c r="W270" s="243"/>
      <c r="X270" s="243"/>
      <c r="Y270" s="243"/>
      <c r="Z270" s="243"/>
    </row>
    <row r="271" s="86" customFormat="1" ht="12.75" customHeight="1" spans="3:26">
      <c r="C271" s="235"/>
      <c r="D271" s="235"/>
      <c r="E271" s="235"/>
      <c r="F271" s="235"/>
      <c r="G271" s="235"/>
      <c r="H271" s="235"/>
      <c r="I271" s="235"/>
      <c r="J271" s="235"/>
      <c r="K271" s="235"/>
      <c r="L271" s="235"/>
      <c r="M271" s="243"/>
      <c r="N271" s="243"/>
      <c r="O271" s="243"/>
      <c r="P271" s="243"/>
      <c r="Q271" s="243"/>
      <c r="R271" s="243"/>
      <c r="S271" s="243"/>
      <c r="T271" s="243"/>
      <c r="U271" s="243"/>
      <c r="V271" s="243"/>
      <c r="W271" s="243"/>
      <c r="X271" s="243"/>
      <c r="Y271" s="243"/>
      <c r="Z271" s="243"/>
    </row>
    <row r="272" s="86" customFormat="1" ht="12.75" customHeight="1" spans="3:26">
      <c r="C272" s="235"/>
      <c r="D272" s="235"/>
      <c r="E272" s="235"/>
      <c r="F272" s="235"/>
      <c r="G272" s="235"/>
      <c r="H272" s="235"/>
      <c r="I272" s="235"/>
      <c r="J272" s="235"/>
      <c r="K272" s="235"/>
      <c r="L272" s="235"/>
      <c r="M272" s="243"/>
      <c r="N272" s="243"/>
      <c r="O272" s="243"/>
      <c r="P272" s="243"/>
      <c r="Q272" s="243"/>
      <c r="R272" s="243"/>
      <c r="S272" s="243"/>
      <c r="T272" s="243"/>
      <c r="U272" s="243"/>
      <c r="V272" s="243"/>
      <c r="W272" s="243"/>
      <c r="X272" s="243"/>
      <c r="Y272" s="243"/>
      <c r="Z272" s="243"/>
    </row>
    <row r="273" s="86" customFormat="1" ht="12.75" customHeight="1" spans="3:26">
      <c r="C273" s="235"/>
      <c r="D273" s="235"/>
      <c r="E273" s="235"/>
      <c r="F273" s="235"/>
      <c r="G273" s="235"/>
      <c r="H273" s="235"/>
      <c r="I273" s="235"/>
      <c r="J273" s="235"/>
      <c r="K273" s="235"/>
      <c r="L273" s="235"/>
      <c r="M273" s="243"/>
      <c r="N273" s="243"/>
      <c r="O273" s="243"/>
      <c r="P273" s="243"/>
      <c r="Q273" s="243"/>
      <c r="R273" s="243"/>
      <c r="S273" s="243"/>
      <c r="T273" s="243"/>
      <c r="U273" s="243"/>
      <c r="V273" s="243"/>
      <c r="W273" s="243"/>
      <c r="X273" s="243"/>
      <c r="Y273" s="243"/>
      <c r="Z273" s="243"/>
    </row>
    <row r="274" s="86" customFormat="1" ht="12.75" customHeight="1" spans="3:26">
      <c r="C274" s="235"/>
      <c r="D274" s="235"/>
      <c r="E274" s="235"/>
      <c r="F274" s="235"/>
      <c r="G274" s="235"/>
      <c r="H274" s="235"/>
      <c r="I274" s="235"/>
      <c r="J274" s="235"/>
      <c r="K274" s="235"/>
      <c r="L274" s="235"/>
      <c r="M274" s="243"/>
      <c r="N274" s="243"/>
      <c r="O274" s="243"/>
      <c r="P274" s="243"/>
      <c r="Q274" s="243"/>
      <c r="R274" s="243"/>
      <c r="S274" s="243"/>
      <c r="T274" s="243"/>
      <c r="U274" s="243"/>
      <c r="V274" s="243"/>
      <c r="W274" s="243"/>
      <c r="X274" s="243"/>
      <c r="Y274" s="243"/>
      <c r="Z274" s="243"/>
    </row>
    <row r="275" s="86" customFormat="1" ht="12.75" customHeight="1" spans="3:26">
      <c r="C275" s="235"/>
      <c r="D275" s="235"/>
      <c r="E275" s="235"/>
      <c r="F275" s="235"/>
      <c r="G275" s="235"/>
      <c r="H275" s="235"/>
      <c r="I275" s="235"/>
      <c r="J275" s="235"/>
      <c r="K275" s="235"/>
      <c r="L275" s="235"/>
      <c r="M275" s="243"/>
      <c r="N275" s="243"/>
      <c r="O275" s="243"/>
      <c r="P275" s="243"/>
      <c r="Q275" s="243"/>
      <c r="R275" s="243"/>
      <c r="S275" s="243"/>
      <c r="T275" s="243"/>
      <c r="U275" s="243"/>
      <c r="V275" s="243"/>
      <c r="W275" s="243"/>
      <c r="X275" s="243"/>
      <c r="Y275" s="243"/>
      <c r="Z275" s="243"/>
    </row>
    <row r="276" s="86" customFormat="1" ht="12.75" customHeight="1" spans="3:26">
      <c r="C276" s="235"/>
      <c r="D276" s="235"/>
      <c r="E276" s="235"/>
      <c r="F276" s="235"/>
      <c r="G276" s="235"/>
      <c r="H276" s="235"/>
      <c r="I276" s="235"/>
      <c r="J276" s="235"/>
      <c r="K276" s="235"/>
      <c r="L276" s="235"/>
      <c r="M276" s="243"/>
      <c r="N276" s="243"/>
      <c r="O276" s="243"/>
      <c r="P276" s="243"/>
      <c r="Q276" s="243"/>
      <c r="R276" s="243"/>
      <c r="S276" s="243"/>
      <c r="T276" s="243"/>
      <c r="U276" s="243"/>
      <c r="V276" s="243"/>
      <c r="W276" s="243"/>
      <c r="X276" s="243"/>
      <c r="Y276" s="243"/>
      <c r="Z276" s="243"/>
    </row>
    <row r="277" s="86" customFormat="1" ht="12.75" customHeight="1" spans="3:26">
      <c r="C277" s="235"/>
      <c r="D277" s="235"/>
      <c r="E277" s="235"/>
      <c r="F277" s="235"/>
      <c r="G277" s="235"/>
      <c r="H277" s="235"/>
      <c r="I277" s="235"/>
      <c r="J277" s="235"/>
      <c r="K277" s="235"/>
      <c r="L277" s="235"/>
      <c r="M277" s="243"/>
      <c r="N277" s="243"/>
      <c r="O277" s="243"/>
      <c r="P277" s="243"/>
      <c r="Q277" s="243"/>
      <c r="R277" s="243"/>
      <c r="S277" s="243"/>
      <c r="T277" s="243"/>
      <c r="U277" s="243"/>
      <c r="V277" s="243"/>
      <c r="W277" s="243"/>
      <c r="X277" s="243"/>
      <c r="Y277" s="243"/>
      <c r="Z277" s="243"/>
    </row>
    <row r="278" s="86" customFormat="1" ht="12.75" customHeight="1" spans="3:26">
      <c r="C278" s="235"/>
      <c r="D278" s="235"/>
      <c r="E278" s="235"/>
      <c r="F278" s="235"/>
      <c r="G278" s="235"/>
      <c r="H278" s="235"/>
      <c r="I278" s="235"/>
      <c r="J278" s="235"/>
      <c r="K278" s="235"/>
      <c r="L278" s="235"/>
      <c r="M278" s="243"/>
      <c r="N278" s="243"/>
      <c r="O278" s="243"/>
      <c r="P278" s="243"/>
      <c r="Q278" s="243"/>
      <c r="R278" s="243"/>
      <c r="S278" s="243"/>
      <c r="T278" s="243"/>
      <c r="U278" s="243"/>
      <c r="V278" s="243"/>
      <c r="W278" s="243"/>
      <c r="X278" s="243"/>
      <c r="Y278" s="243"/>
      <c r="Z278" s="243"/>
    </row>
    <row r="279" s="86" customFormat="1" ht="12.75" customHeight="1" spans="3:26">
      <c r="C279" s="235"/>
      <c r="D279" s="235"/>
      <c r="E279" s="235"/>
      <c r="F279" s="235"/>
      <c r="G279" s="235"/>
      <c r="H279" s="235"/>
      <c r="I279" s="235"/>
      <c r="J279" s="235"/>
      <c r="K279" s="235"/>
      <c r="L279" s="235"/>
      <c r="M279" s="243"/>
      <c r="N279" s="243"/>
      <c r="O279" s="243"/>
      <c r="P279" s="243"/>
      <c r="Q279" s="243"/>
      <c r="R279" s="243"/>
      <c r="S279" s="243"/>
      <c r="T279" s="243"/>
      <c r="U279" s="243"/>
      <c r="V279" s="243"/>
      <c r="W279" s="243"/>
      <c r="X279" s="243"/>
      <c r="Y279" s="243"/>
      <c r="Z279" s="243"/>
    </row>
    <row r="280" s="86" customFormat="1" ht="12.75" customHeight="1" spans="3:26">
      <c r="C280" s="235"/>
      <c r="D280" s="235"/>
      <c r="E280" s="235"/>
      <c r="F280" s="235"/>
      <c r="G280" s="235"/>
      <c r="H280" s="235"/>
      <c r="I280" s="235"/>
      <c r="J280" s="235"/>
      <c r="K280" s="235"/>
      <c r="L280" s="235"/>
      <c r="M280" s="243"/>
      <c r="N280" s="243"/>
      <c r="O280" s="243"/>
      <c r="P280" s="243"/>
      <c r="Q280" s="243"/>
      <c r="R280" s="243"/>
      <c r="S280" s="243"/>
      <c r="T280" s="243"/>
      <c r="U280" s="243"/>
      <c r="V280" s="243"/>
      <c r="W280" s="243"/>
      <c r="X280" s="243"/>
      <c r="Y280" s="243"/>
      <c r="Z280" s="243"/>
    </row>
    <row r="281" s="86" customFormat="1" ht="12.75" customHeight="1" spans="3:26">
      <c r="C281" s="235"/>
      <c r="D281" s="235"/>
      <c r="E281" s="235"/>
      <c r="F281" s="235"/>
      <c r="G281" s="235"/>
      <c r="H281" s="235"/>
      <c r="I281" s="235"/>
      <c r="J281" s="235"/>
      <c r="K281" s="235"/>
      <c r="L281" s="235"/>
      <c r="M281" s="243"/>
      <c r="N281" s="243"/>
      <c r="O281" s="243"/>
      <c r="P281" s="243"/>
      <c r="Q281" s="243"/>
      <c r="R281" s="243"/>
      <c r="S281" s="243"/>
      <c r="T281" s="243"/>
      <c r="U281" s="243"/>
      <c r="V281" s="243"/>
      <c r="W281" s="243"/>
      <c r="X281" s="243"/>
      <c r="Y281" s="243"/>
      <c r="Z281" s="243"/>
    </row>
    <row r="282" s="86" customFormat="1" ht="12.75" customHeight="1" spans="3:26">
      <c r="C282" s="235"/>
      <c r="D282" s="235"/>
      <c r="E282" s="235"/>
      <c r="F282" s="235"/>
      <c r="G282" s="235"/>
      <c r="H282" s="235"/>
      <c r="I282" s="235"/>
      <c r="J282" s="235"/>
      <c r="K282" s="235"/>
      <c r="L282" s="235"/>
      <c r="M282" s="243"/>
      <c r="N282" s="243"/>
      <c r="O282" s="243"/>
      <c r="P282" s="243"/>
      <c r="Q282" s="243"/>
      <c r="R282" s="243"/>
      <c r="S282" s="243"/>
      <c r="T282" s="243"/>
      <c r="U282" s="243"/>
      <c r="V282" s="243"/>
      <c r="W282" s="243"/>
      <c r="X282" s="243"/>
      <c r="Y282" s="243"/>
      <c r="Z282" s="243"/>
    </row>
    <row r="283" s="86" customFormat="1" ht="12.75" customHeight="1" spans="3:26">
      <c r="C283" s="235"/>
      <c r="D283" s="235"/>
      <c r="E283" s="235"/>
      <c r="F283" s="235"/>
      <c r="G283" s="235"/>
      <c r="H283" s="235"/>
      <c r="I283" s="235"/>
      <c r="J283" s="235"/>
      <c r="K283" s="235"/>
      <c r="L283" s="235"/>
      <c r="M283" s="243"/>
      <c r="N283" s="243"/>
      <c r="O283" s="243"/>
      <c r="P283" s="243"/>
      <c r="Q283" s="243"/>
      <c r="R283" s="243"/>
      <c r="S283" s="243"/>
      <c r="T283" s="243"/>
      <c r="U283" s="243"/>
      <c r="V283" s="243"/>
      <c r="W283" s="243"/>
      <c r="X283" s="243"/>
      <c r="Y283" s="243"/>
      <c r="Z283" s="243"/>
    </row>
    <row r="284" s="86" customFormat="1" ht="12.75" customHeight="1" spans="3:26">
      <c r="C284" s="235"/>
      <c r="D284" s="235"/>
      <c r="E284" s="235"/>
      <c r="F284" s="235"/>
      <c r="G284" s="235"/>
      <c r="H284" s="235"/>
      <c r="I284" s="235"/>
      <c r="J284" s="235"/>
      <c r="K284" s="235"/>
      <c r="L284" s="235"/>
      <c r="M284" s="243"/>
      <c r="N284" s="243"/>
      <c r="O284" s="243"/>
      <c r="P284" s="243"/>
      <c r="Q284" s="243"/>
      <c r="R284" s="243"/>
      <c r="S284" s="243"/>
      <c r="T284" s="243"/>
      <c r="U284" s="243"/>
      <c r="V284" s="243"/>
      <c r="W284" s="243"/>
      <c r="X284" s="243"/>
      <c r="Y284" s="243"/>
      <c r="Z284" s="243"/>
    </row>
    <row r="285" s="86" customFormat="1" ht="12.75" customHeight="1" spans="3:26">
      <c r="C285" s="235"/>
      <c r="D285" s="235"/>
      <c r="E285" s="235"/>
      <c r="F285" s="235"/>
      <c r="G285" s="235"/>
      <c r="H285" s="235"/>
      <c r="I285" s="235"/>
      <c r="J285" s="235"/>
      <c r="K285" s="235"/>
      <c r="L285" s="235"/>
      <c r="M285" s="243"/>
      <c r="N285" s="243"/>
      <c r="O285" s="243"/>
      <c r="P285" s="243"/>
      <c r="Q285" s="243"/>
      <c r="R285" s="243"/>
      <c r="S285" s="243"/>
      <c r="T285" s="243"/>
      <c r="U285" s="243"/>
      <c r="V285" s="243"/>
      <c r="W285" s="243"/>
      <c r="X285" s="243"/>
      <c r="Y285" s="243"/>
      <c r="Z285" s="243"/>
    </row>
    <row r="286" s="86" customFormat="1" ht="12.75" customHeight="1" spans="3:26">
      <c r="C286" s="235"/>
      <c r="D286" s="235"/>
      <c r="E286" s="235"/>
      <c r="F286" s="235"/>
      <c r="G286" s="235"/>
      <c r="H286" s="235"/>
      <c r="I286" s="235"/>
      <c r="J286" s="235"/>
      <c r="K286" s="235"/>
      <c r="L286" s="235"/>
      <c r="M286" s="243"/>
      <c r="N286" s="243"/>
      <c r="O286" s="243"/>
      <c r="P286" s="243"/>
      <c r="Q286" s="243"/>
      <c r="R286" s="243"/>
      <c r="S286" s="243"/>
      <c r="T286" s="243"/>
      <c r="U286" s="243"/>
      <c r="V286" s="243"/>
      <c r="W286" s="243"/>
      <c r="X286" s="243"/>
      <c r="Y286" s="243"/>
      <c r="Z286" s="243"/>
    </row>
    <row r="287" s="86" customFormat="1" ht="12.75" customHeight="1" spans="3:26">
      <c r="C287" s="235"/>
      <c r="D287" s="235"/>
      <c r="E287" s="235"/>
      <c r="F287" s="235"/>
      <c r="G287" s="235"/>
      <c r="H287" s="235"/>
      <c r="I287" s="235"/>
      <c r="J287" s="235"/>
      <c r="K287" s="235"/>
      <c r="L287" s="235"/>
      <c r="M287" s="243"/>
      <c r="N287" s="243"/>
      <c r="O287" s="243"/>
      <c r="P287" s="243"/>
      <c r="Q287" s="243"/>
      <c r="R287" s="243"/>
      <c r="S287" s="243"/>
      <c r="T287" s="243"/>
      <c r="U287" s="243"/>
      <c r="V287" s="243"/>
      <c r="W287" s="243"/>
      <c r="X287" s="243"/>
      <c r="Y287" s="243"/>
      <c r="Z287" s="243"/>
    </row>
    <row r="288" s="86" customFormat="1" ht="12.75" customHeight="1" spans="3:26">
      <c r="C288" s="235"/>
      <c r="D288" s="235"/>
      <c r="E288" s="235"/>
      <c r="F288" s="235"/>
      <c r="G288" s="235"/>
      <c r="H288" s="235"/>
      <c r="I288" s="235"/>
      <c r="J288" s="235"/>
      <c r="K288" s="235"/>
      <c r="L288" s="235"/>
      <c r="M288" s="243"/>
      <c r="N288" s="243"/>
      <c r="O288" s="243"/>
      <c r="P288" s="243"/>
      <c r="Q288" s="243"/>
      <c r="R288" s="243"/>
      <c r="S288" s="243"/>
      <c r="T288" s="243"/>
      <c r="U288" s="243"/>
      <c r="V288" s="243"/>
      <c r="W288" s="243"/>
      <c r="X288" s="243"/>
      <c r="Y288" s="243"/>
      <c r="Z288" s="243"/>
    </row>
    <row r="289" s="86" customFormat="1" ht="12.75" customHeight="1" spans="3:26">
      <c r="C289" s="235"/>
      <c r="D289" s="235"/>
      <c r="E289" s="235"/>
      <c r="F289" s="235"/>
      <c r="G289" s="235"/>
      <c r="H289" s="235"/>
      <c r="I289" s="235"/>
      <c r="J289" s="235"/>
      <c r="K289" s="235"/>
      <c r="L289" s="235"/>
      <c r="M289" s="243"/>
      <c r="N289" s="243"/>
      <c r="O289" s="243"/>
      <c r="P289" s="243"/>
      <c r="Q289" s="243"/>
      <c r="R289" s="243"/>
      <c r="S289" s="243"/>
      <c r="T289" s="243"/>
      <c r="U289" s="243"/>
      <c r="V289" s="243"/>
      <c r="W289" s="243"/>
      <c r="X289" s="243"/>
      <c r="Y289" s="243"/>
      <c r="Z289" s="243"/>
    </row>
    <row r="290" s="86" customFormat="1" ht="12.75" customHeight="1" spans="3:26">
      <c r="C290" s="235"/>
      <c r="D290" s="235"/>
      <c r="E290" s="235"/>
      <c r="F290" s="235"/>
      <c r="G290" s="235"/>
      <c r="H290" s="235"/>
      <c r="I290" s="235"/>
      <c r="J290" s="235"/>
      <c r="K290" s="235"/>
      <c r="L290" s="235"/>
      <c r="M290" s="243"/>
      <c r="N290" s="243"/>
      <c r="O290" s="243"/>
      <c r="P290" s="243"/>
      <c r="Q290" s="243"/>
      <c r="R290" s="243"/>
      <c r="S290" s="243"/>
      <c r="T290" s="243"/>
      <c r="U290" s="243"/>
      <c r="V290" s="243"/>
      <c r="W290" s="243"/>
      <c r="X290" s="243"/>
      <c r="Y290" s="243"/>
      <c r="Z290" s="243"/>
    </row>
    <row r="291" s="86" customFormat="1" ht="12.75" customHeight="1" spans="3:26">
      <c r="C291" s="235"/>
      <c r="D291" s="235"/>
      <c r="E291" s="235"/>
      <c r="F291" s="235"/>
      <c r="G291" s="235"/>
      <c r="H291" s="235"/>
      <c r="I291" s="235"/>
      <c r="J291" s="235"/>
      <c r="K291" s="235"/>
      <c r="L291" s="235"/>
      <c r="M291" s="243"/>
      <c r="N291" s="243"/>
      <c r="O291" s="243"/>
      <c r="P291" s="243"/>
      <c r="Q291" s="243"/>
      <c r="R291" s="243"/>
      <c r="S291" s="243"/>
      <c r="T291" s="243"/>
      <c r="U291" s="243"/>
      <c r="V291" s="243"/>
      <c r="W291" s="243"/>
      <c r="X291" s="243"/>
      <c r="Y291" s="243"/>
      <c r="Z291" s="243"/>
    </row>
    <row r="292" s="86" customFormat="1" ht="12.75" customHeight="1" spans="3:26">
      <c r="C292" s="235"/>
      <c r="D292" s="235"/>
      <c r="E292" s="235"/>
      <c r="F292" s="235"/>
      <c r="G292" s="235"/>
      <c r="H292" s="235"/>
      <c r="I292" s="235"/>
      <c r="J292" s="235"/>
      <c r="K292" s="235"/>
      <c r="L292" s="235"/>
      <c r="M292" s="243"/>
      <c r="N292" s="243"/>
      <c r="O292" s="243"/>
      <c r="P292" s="243"/>
      <c r="Q292" s="243"/>
      <c r="R292" s="243"/>
      <c r="S292" s="243"/>
      <c r="T292" s="243"/>
      <c r="U292" s="243"/>
      <c r="V292" s="243"/>
      <c r="W292" s="243"/>
      <c r="X292" s="243"/>
      <c r="Y292" s="243"/>
      <c r="Z292" s="243"/>
    </row>
    <row r="293" s="86" customFormat="1" ht="12.75" customHeight="1" spans="3:26">
      <c r="C293" s="235"/>
      <c r="D293" s="235"/>
      <c r="E293" s="235"/>
      <c r="F293" s="235"/>
      <c r="G293" s="235"/>
      <c r="H293" s="235"/>
      <c r="I293" s="235"/>
      <c r="J293" s="235"/>
      <c r="K293" s="235"/>
      <c r="L293" s="235"/>
      <c r="M293" s="243"/>
      <c r="N293" s="243"/>
      <c r="O293" s="243"/>
      <c r="P293" s="243"/>
      <c r="Q293" s="243"/>
      <c r="R293" s="243"/>
      <c r="S293" s="243"/>
      <c r="T293" s="243"/>
      <c r="U293" s="243"/>
      <c r="V293" s="243"/>
      <c r="W293" s="243"/>
      <c r="X293" s="243"/>
      <c r="Y293" s="243"/>
      <c r="Z293" s="243"/>
    </row>
    <row r="294" s="86" customFormat="1" ht="12.75" customHeight="1" spans="3:26">
      <c r="C294" s="235"/>
      <c r="D294" s="235"/>
      <c r="E294" s="235"/>
      <c r="F294" s="235"/>
      <c r="G294" s="235"/>
      <c r="H294" s="235"/>
      <c r="I294" s="235"/>
      <c r="J294" s="235"/>
      <c r="K294" s="235"/>
      <c r="L294" s="235"/>
      <c r="M294" s="243"/>
      <c r="N294" s="243"/>
      <c r="O294" s="243"/>
      <c r="P294" s="243"/>
      <c r="Q294" s="243"/>
      <c r="R294" s="243"/>
      <c r="S294" s="243"/>
      <c r="T294" s="243"/>
      <c r="U294" s="243"/>
      <c r="V294" s="243"/>
      <c r="W294" s="243"/>
      <c r="X294" s="243"/>
      <c r="Y294" s="243"/>
      <c r="Z294" s="243"/>
    </row>
    <row r="295" s="86" customFormat="1" ht="12.75" customHeight="1" spans="3:26">
      <c r="C295" s="235"/>
      <c r="D295" s="235"/>
      <c r="E295" s="235"/>
      <c r="F295" s="235"/>
      <c r="G295" s="235"/>
      <c r="H295" s="235"/>
      <c r="I295" s="235"/>
      <c r="J295" s="235"/>
      <c r="K295" s="235"/>
      <c r="L295" s="235"/>
      <c r="M295" s="243"/>
      <c r="N295" s="243"/>
      <c r="O295" s="243"/>
      <c r="P295" s="243"/>
      <c r="Q295" s="243"/>
      <c r="R295" s="243"/>
      <c r="S295" s="243"/>
      <c r="T295" s="243"/>
      <c r="U295" s="243"/>
      <c r="V295" s="243"/>
      <c r="W295" s="243"/>
      <c r="X295" s="243"/>
      <c r="Y295" s="243"/>
      <c r="Z295" s="243"/>
    </row>
    <row r="296" s="86" customFormat="1" ht="12.75" customHeight="1" spans="3:26">
      <c r="C296" s="235"/>
      <c r="D296" s="235"/>
      <c r="E296" s="235"/>
      <c r="F296" s="235"/>
      <c r="G296" s="235"/>
      <c r="H296" s="235"/>
      <c r="I296" s="235"/>
      <c r="J296" s="235"/>
      <c r="K296" s="235"/>
      <c r="L296" s="235"/>
      <c r="M296" s="243"/>
      <c r="N296" s="243"/>
      <c r="O296" s="243"/>
      <c r="P296" s="243"/>
      <c r="Q296" s="243"/>
      <c r="R296" s="243"/>
      <c r="S296" s="243"/>
      <c r="T296" s="243"/>
      <c r="U296" s="243"/>
      <c r="V296" s="243"/>
      <c r="W296" s="243"/>
      <c r="X296" s="243"/>
      <c r="Y296" s="243"/>
      <c r="Z296" s="243"/>
    </row>
    <row r="297" s="86" customFormat="1" ht="12.75" customHeight="1" spans="3:26">
      <c r="C297" s="235"/>
      <c r="D297" s="235"/>
      <c r="E297" s="235"/>
      <c r="F297" s="235"/>
      <c r="G297" s="235"/>
      <c r="H297" s="235"/>
      <c r="I297" s="235"/>
      <c r="J297" s="235"/>
      <c r="K297" s="235"/>
      <c r="L297" s="235"/>
      <c r="M297" s="243"/>
      <c r="N297" s="243"/>
      <c r="O297" s="243"/>
      <c r="P297" s="243"/>
      <c r="Q297" s="243"/>
      <c r="R297" s="243"/>
      <c r="S297" s="243"/>
      <c r="T297" s="243"/>
      <c r="U297" s="243"/>
      <c r="V297" s="243"/>
      <c r="W297" s="243"/>
      <c r="X297" s="243"/>
      <c r="Y297" s="243"/>
      <c r="Z297" s="243"/>
    </row>
    <row r="298" s="86" customFormat="1" ht="12.75" customHeight="1" spans="3:26">
      <c r="C298" s="235"/>
      <c r="D298" s="235"/>
      <c r="E298" s="235"/>
      <c r="F298" s="235"/>
      <c r="G298" s="235"/>
      <c r="H298" s="235"/>
      <c r="I298" s="235"/>
      <c r="J298" s="235"/>
      <c r="K298" s="235"/>
      <c r="L298" s="235"/>
      <c r="M298" s="243"/>
      <c r="N298" s="243"/>
      <c r="O298" s="243"/>
      <c r="P298" s="243"/>
      <c r="Q298" s="243"/>
      <c r="R298" s="243"/>
      <c r="S298" s="243"/>
      <c r="T298" s="243"/>
      <c r="U298" s="243"/>
      <c r="V298" s="243"/>
      <c r="W298" s="243"/>
      <c r="X298" s="243"/>
      <c r="Y298" s="243"/>
      <c r="Z298" s="243"/>
    </row>
    <row r="299" s="86" customFormat="1" ht="12.75" customHeight="1" spans="3:26">
      <c r="C299" s="235"/>
      <c r="D299" s="235"/>
      <c r="E299" s="235"/>
      <c r="F299" s="235"/>
      <c r="G299" s="235"/>
      <c r="H299" s="235"/>
      <c r="I299" s="235"/>
      <c r="J299" s="235"/>
      <c r="K299" s="235"/>
      <c r="L299" s="235"/>
      <c r="M299" s="243"/>
      <c r="N299" s="243"/>
      <c r="O299" s="243"/>
      <c r="P299" s="243"/>
      <c r="Q299" s="243"/>
      <c r="R299" s="243"/>
      <c r="S299" s="243"/>
      <c r="T299" s="243"/>
      <c r="U299" s="243"/>
      <c r="V299" s="243"/>
      <c r="W299" s="243"/>
      <c r="X299" s="243"/>
      <c r="Y299" s="243"/>
      <c r="Z299" s="243"/>
    </row>
    <row r="300" s="86" customFormat="1" ht="12.75" customHeight="1" spans="3:26">
      <c r="C300" s="235"/>
      <c r="D300" s="235"/>
      <c r="E300" s="235"/>
      <c r="F300" s="235"/>
      <c r="G300" s="235"/>
      <c r="H300" s="235"/>
      <c r="I300" s="235"/>
      <c r="J300" s="235"/>
      <c r="K300" s="235"/>
      <c r="L300" s="235"/>
      <c r="M300" s="243"/>
      <c r="N300" s="243"/>
      <c r="O300" s="243"/>
      <c r="P300" s="243"/>
      <c r="Q300" s="243"/>
      <c r="R300" s="243"/>
      <c r="S300" s="243"/>
      <c r="T300" s="243"/>
      <c r="U300" s="243"/>
      <c r="V300" s="243"/>
      <c r="W300" s="243"/>
      <c r="X300" s="243"/>
      <c r="Y300" s="243"/>
      <c r="Z300" s="243"/>
    </row>
    <row r="301" s="86" customFormat="1" ht="12.75" customHeight="1" spans="3:26">
      <c r="C301" s="235"/>
      <c r="D301" s="235"/>
      <c r="E301" s="235"/>
      <c r="F301" s="235"/>
      <c r="G301" s="235"/>
      <c r="H301" s="235"/>
      <c r="I301" s="235"/>
      <c r="J301" s="235"/>
      <c r="K301" s="235"/>
      <c r="L301" s="235"/>
      <c r="M301" s="243"/>
      <c r="N301" s="243"/>
      <c r="O301" s="243"/>
      <c r="P301" s="243"/>
      <c r="Q301" s="243"/>
      <c r="R301" s="243"/>
      <c r="S301" s="243"/>
      <c r="T301" s="243"/>
      <c r="U301" s="243"/>
      <c r="V301" s="243"/>
      <c r="W301" s="243"/>
      <c r="X301" s="243"/>
      <c r="Y301" s="243"/>
      <c r="Z301" s="243"/>
    </row>
    <row r="302" s="86" customFormat="1" ht="12.75" customHeight="1" spans="3:26">
      <c r="C302" s="235"/>
      <c r="D302" s="235"/>
      <c r="E302" s="235"/>
      <c r="F302" s="235"/>
      <c r="G302" s="235"/>
      <c r="H302" s="235"/>
      <c r="I302" s="235"/>
      <c r="J302" s="235"/>
      <c r="K302" s="235"/>
      <c r="L302" s="235"/>
      <c r="M302" s="243"/>
      <c r="N302" s="243"/>
      <c r="O302" s="243"/>
      <c r="P302" s="243"/>
      <c r="Q302" s="243"/>
      <c r="R302" s="243"/>
      <c r="S302" s="243"/>
      <c r="T302" s="243"/>
      <c r="U302" s="243"/>
      <c r="V302" s="243"/>
      <c r="W302" s="243"/>
      <c r="X302" s="243"/>
      <c r="Y302" s="243"/>
      <c r="Z302" s="243"/>
    </row>
    <row r="303" s="86" customFormat="1" ht="12.75" customHeight="1" spans="3:26">
      <c r="C303" s="235"/>
      <c r="D303" s="235"/>
      <c r="E303" s="235"/>
      <c r="F303" s="235"/>
      <c r="G303" s="235"/>
      <c r="H303" s="235"/>
      <c r="I303" s="235"/>
      <c r="J303" s="235"/>
      <c r="K303" s="235"/>
      <c r="L303" s="235"/>
      <c r="M303" s="243"/>
      <c r="N303" s="243"/>
      <c r="O303" s="243"/>
      <c r="P303" s="243"/>
      <c r="Q303" s="243"/>
      <c r="R303" s="243"/>
      <c r="S303" s="243"/>
      <c r="T303" s="243"/>
      <c r="U303" s="243"/>
      <c r="V303" s="243"/>
      <c r="W303" s="243"/>
      <c r="X303" s="243"/>
      <c r="Y303" s="243"/>
      <c r="Z303" s="243"/>
    </row>
    <row r="304" s="86" customFormat="1" ht="12.75" customHeight="1" spans="3:26">
      <c r="C304" s="235"/>
      <c r="D304" s="235"/>
      <c r="E304" s="235"/>
      <c r="F304" s="235"/>
      <c r="G304" s="235"/>
      <c r="H304" s="235"/>
      <c r="I304" s="235"/>
      <c r="J304" s="235"/>
      <c r="K304" s="235"/>
      <c r="L304" s="235"/>
      <c r="M304" s="243"/>
      <c r="N304" s="243"/>
      <c r="O304" s="243"/>
      <c r="P304" s="243"/>
      <c r="Q304" s="243"/>
      <c r="R304" s="243"/>
      <c r="S304" s="243"/>
      <c r="T304" s="243"/>
      <c r="U304" s="243"/>
      <c r="V304" s="243"/>
      <c r="W304" s="243"/>
      <c r="X304" s="243"/>
      <c r="Y304" s="243"/>
      <c r="Z304" s="243"/>
    </row>
    <row r="305" s="86" customFormat="1" ht="12.75" customHeight="1" spans="3:26">
      <c r="C305" s="235"/>
      <c r="D305" s="235"/>
      <c r="E305" s="235"/>
      <c r="F305" s="235"/>
      <c r="G305" s="235"/>
      <c r="H305" s="235"/>
      <c r="I305" s="235"/>
      <c r="J305" s="235"/>
      <c r="K305" s="235"/>
      <c r="L305" s="235"/>
      <c r="M305" s="243"/>
      <c r="N305" s="243"/>
      <c r="O305" s="243"/>
      <c r="P305" s="243"/>
      <c r="Q305" s="243"/>
      <c r="R305" s="243"/>
      <c r="S305" s="243"/>
      <c r="T305" s="243"/>
      <c r="U305" s="243"/>
      <c r="V305" s="243"/>
      <c r="W305" s="243"/>
      <c r="X305" s="243"/>
      <c r="Y305" s="243"/>
      <c r="Z305" s="243"/>
    </row>
    <row r="306" s="86" customFormat="1" ht="12.75" customHeight="1" spans="3:26">
      <c r="C306" s="235"/>
      <c r="D306" s="235"/>
      <c r="E306" s="235"/>
      <c r="F306" s="235"/>
      <c r="G306" s="235"/>
      <c r="H306" s="235"/>
      <c r="I306" s="235"/>
      <c r="J306" s="235"/>
      <c r="K306" s="235"/>
      <c r="L306" s="235"/>
      <c r="M306" s="243"/>
      <c r="N306" s="243"/>
      <c r="O306" s="243"/>
      <c r="P306" s="243"/>
      <c r="Q306" s="243"/>
      <c r="R306" s="243"/>
      <c r="S306" s="243"/>
      <c r="T306" s="243"/>
      <c r="U306" s="243"/>
      <c r="V306" s="243"/>
      <c r="W306" s="243"/>
      <c r="X306" s="243"/>
      <c r="Y306" s="243"/>
      <c r="Z306" s="243"/>
    </row>
    <row r="307" s="86" customFormat="1" ht="12.75" customHeight="1" spans="3:26">
      <c r="C307" s="235"/>
      <c r="D307" s="235"/>
      <c r="E307" s="235"/>
      <c r="F307" s="235"/>
      <c r="G307" s="235"/>
      <c r="H307" s="235"/>
      <c r="I307" s="235"/>
      <c r="J307" s="235"/>
      <c r="K307" s="235"/>
      <c r="L307" s="235"/>
      <c r="M307" s="243"/>
      <c r="N307" s="243"/>
      <c r="O307" s="243"/>
      <c r="P307" s="243"/>
      <c r="Q307" s="243"/>
      <c r="R307" s="243"/>
      <c r="S307" s="243"/>
      <c r="T307" s="243"/>
      <c r="U307" s="243"/>
      <c r="V307" s="243"/>
      <c r="W307" s="243"/>
      <c r="X307" s="243"/>
      <c r="Y307" s="243"/>
      <c r="Z307" s="243"/>
    </row>
    <row r="308" s="86" customFormat="1" ht="12.75" customHeight="1" spans="3:26">
      <c r="C308" s="235"/>
      <c r="D308" s="235"/>
      <c r="E308" s="235"/>
      <c r="F308" s="235"/>
      <c r="G308" s="235"/>
      <c r="H308" s="235"/>
      <c r="I308" s="235"/>
      <c r="J308" s="235"/>
      <c r="K308" s="235"/>
      <c r="L308" s="235"/>
      <c r="M308" s="243"/>
      <c r="N308" s="243"/>
      <c r="O308" s="243"/>
      <c r="P308" s="243"/>
      <c r="Q308" s="243"/>
      <c r="R308" s="243"/>
      <c r="S308" s="243"/>
      <c r="T308" s="243"/>
      <c r="U308" s="243"/>
      <c r="V308" s="243"/>
      <c r="W308" s="243"/>
      <c r="X308" s="243"/>
      <c r="Y308" s="243"/>
      <c r="Z308" s="243"/>
    </row>
    <row r="309" s="86" customFormat="1" ht="12.75" customHeight="1" spans="3:26">
      <c r="C309" s="235"/>
      <c r="D309" s="235"/>
      <c r="E309" s="235"/>
      <c r="F309" s="235"/>
      <c r="G309" s="235"/>
      <c r="H309" s="235"/>
      <c r="I309" s="235"/>
      <c r="J309" s="235"/>
      <c r="K309" s="235"/>
      <c r="L309" s="235"/>
      <c r="M309" s="243"/>
      <c r="N309" s="243"/>
      <c r="O309" s="243"/>
      <c r="P309" s="243"/>
      <c r="Q309" s="243"/>
      <c r="R309" s="243"/>
      <c r="S309" s="243"/>
      <c r="T309" s="243"/>
      <c r="U309" s="243"/>
      <c r="V309" s="243"/>
      <c r="W309" s="243"/>
      <c r="X309" s="243"/>
      <c r="Y309" s="243"/>
      <c r="Z309" s="243"/>
    </row>
    <row r="310" s="86" customFormat="1" ht="12.75" customHeight="1" spans="3:26">
      <c r="C310" s="235"/>
      <c r="D310" s="235"/>
      <c r="E310" s="235"/>
      <c r="F310" s="235"/>
      <c r="G310" s="235"/>
      <c r="H310" s="235"/>
      <c r="I310" s="235"/>
      <c r="J310" s="235"/>
      <c r="K310" s="235"/>
      <c r="L310" s="235"/>
      <c r="M310" s="243"/>
      <c r="N310" s="243"/>
      <c r="O310" s="243"/>
      <c r="P310" s="243"/>
      <c r="Q310" s="243"/>
      <c r="R310" s="243"/>
      <c r="S310" s="243"/>
      <c r="T310" s="243"/>
      <c r="U310" s="243"/>
      <c r="V310" s="243"/>
      <c r="W310" s="243"/>
      <c r="X310" s="243"/>
      <c r="Y310" s="243"/>
      <c r="Z310" s="243"/>
    </row>
    <row r="311" s="86" customFormat="1" ht="12.75" customHeight="1" spans="3:26">
      <c r="C311" s="235"/>
      <c r="D311" s="235"/>
      <c r="E311" s="235"/>
      <c r="F311" s="235"/>
      <c r="G311" s="235"/>
      <c r="H311" s="235"/>
      <c r="I311" s="235"/>
      <c r="J311" s="235"/>
      <c r="K311" s="235"/>
      <c r="L311" s="235"/>
      <c r="M311" s="243"/>
      <c r="N311" s="243"/>
      <c r="O311" s="243"/>
      <c r="P311" s="243"/>
      <c r="Q311" s="243"/>
      <c r="R311" s="243"/>
      <c r="S311" s="243"/>
      <c r="T311" s="243"/>
      <c r="U311" s="243"/>
      <c r="V311" s="243"/>
      <c r="W311" s="243"/>
      <c r="X311" s="243"/>
      <c r="Y311" s="243"/>
      <c r="Z311" s="243"/>
    </row>
    <row r="312" s="86" customFormat="1" ht="12.75" customHeight="1" spans="3:26">
      <c r="C312" s="235"/>
      <c r="D312" s="235"/>
      <c r="E312" s="235"/>
      <c r="F312" s="235"/>
      <c r="G312" s="235"/>
      <c r="H312" s="235"/>
      <c r="I312" s="235"/>
      <c r="J312" s="235"/>
      <c r="K312" s="235"/>
      <c r="L312" s="235"/>
      <c r="M312" s="243"/>
      <c r="N312" s="243"/>
      <c r="O312" s="243"/>
      <c r="P312" s="243"/>
      <c r="Q312" s="243"/>
      <c r="R312" s="243"/>
      <c r="S312" s="243"/>
      <c r="T312" s="243"/>
      <c r="U312" s="243"/>
      <c r="V312" s="243"/>
      <c r="W312" s="243"/>
      <c r="X312" s="243"/>
      <c r="Y312" s="243"/>
      <c r="Z312" s="243"/>
    </row>
    <row r="313" s="86" customFormat="1" ht="12.75" customHeight="1" spans="3:26">
      <c r="C313" s="235"/>
      <c r="D313" s="235"/>
      <c r="E313" s="235"/>
      <c r="F313" s="235"/>
      <c r="G313" s="235"/>
      <c r="H313" s="235"/>
      <c r="I313" s="235"/>
      <c r="J313" s="235"/>
      <c r="K313" s="235"/>
      <c r="L313" s="235"/>
      <c r="M313" s="243"/>
      <c r="N313" s="243"/>
      <c r="O313" s="243"/>
      <c r="P313" s="243"/>
      <c r="Q313" s="243"/>
      <c r="R313" s="243"/>
      <c r="S313" s="243"/>
      <c r="T313" s="243"/>
      <c r="U313" s="243"/>
      <c r="V313" s="243"/>
      <c r="W313" s="243"/>
      <c r="X313" s="243"/>
      <c r="Y313" s="243"/>
      <c r="Z313" s="243"/>
    </row>
    <row r="314" s="86" customFormat="1" ht="12.75" customHeight="1" spans="3:26">
      <c r="C314" s="235"/>
      <c r="D314" s="235"/>
      <c r="E314" s="235"/>
      <c r="F314" s="235"/>
      <c r="G314" s="235"/>
      <c r="H314" s="235"/>
      <c r="I314" s="235"/>
      <c r="J314" s="235"/>
      <c r="K314" s="235"/>
      <c r="L314" s="235"/>
      <c r="M314" s="243"/>
      <c r="N314" s="243"/>
      <c r="O314" s="243"/>
      <c r="P314" s="243"/>
      <c r="Q314" s="243"/>
      <c r="R314" s="243"/>
      <c r="S314" s="243"/>
      <c r="T314" s="243"/>
      <c r="U314" s="243"/>
      <c r="V314" s="243"/>
      <c r="W314" s="243"/>
      <c r="X314" s="243"/>
      <c r="Y314" s="243"/>
      <c r="Z314" s="243"/>
    </row>
    <row r="315" s="86" customFormat="1" ht="12.75" customHeight="1" spans="3:26">
      <c r="C315" s="235"/>
      <c r="D315" s="235"/>
      <c r="E315" s="235"/>
      <c r="F315" s="235"/>
      <c r="G315" s="235"/>
      <c r="H315" s="235"/>
      <c r="I315" s="235"/>
      <c r="J315" s="235"/>
      <c r="K315" s="235"/>
      <c r="L315" s="235"/>
      <c r="M315" s="243"/>
      <c r="N315" s="243"/>
      <c r="O315" s="243"/>
      <c r="P315" s="243"/>
      <c r="Q315" s="243"/>
      <c r="R315" s="243"/>
      <c r="S315" s="243"/>
      <c r="T315" s="243"/>
      <c r="U315" s="243"/>
      <c r="V315" s="243"/>
      <c r="W315" s="243"/>
      <c r="X315" s="243"/>
      <c r="Y315" s="243"/>
      <c r="Z315" s="243"/>
    </row>
    <row r="316" s="86" customFormat="1" ht="12.75" customHeight="1" spans="3:26">
      <c r="C316" s="235"/>
      <c r="D316" s="235"/>
      <c r="E316" s="235"/>
      <c r="F316" s="235"/>
      <c r="G316" s="235"/>
      <c r="H316" s="235"/>
      <c r="I316" s="235"/>
      <c r="J316" s="235"/>
      <c r="K316" s="235"/>
      <c r="L316" s="235"/>
      <c r="M316" s="243"/>
      <c r="N316" s="243"/>
      <c r="O316" s="243"/>
      <c r="P316" s="243"/>
      <c r="Q316" s="243"/>
      <c r="R316" s="243"/>
      <c r="S316" s="243"/>
      <c r="T316" s="243"/>
      <c r="U316" s="243"/>
      <c r="V316" s="243"/>
      <c r="W316" s="243"/>
      <c r="X316" s="243"/>
      <c r="Y316" s="243"/>
      <c r="Z316" s="243"/>
    </row>
    <row r="317" s="86" customFormat="1" ht="12.75" customHeight="1" spans="3:26">
      <c r="C317" s="235"/>
      <c r="D317" s="235"/>
      <c r="E317" s="235"/>
      <c r="F317" s="235"/>
      <c r="G317" s="235"/>
      <c r="H317" s="235"/>
      <c r="I317" s="235"/>
      <c r="J317" s="235"/>
      <c r="K317" s="235"/>
      <c r="L317" s="235"/>
      <c r="M317" s="243"/>
      <c r="N317" s="243"/>
      <c r="O317" s="243"/>
      <c r="P317" s="243"/>
      <c r="Q317" s="243"/>
      <c r="R317" s="243"/>
      <c r="S317" s="243"/>
      <c r="T317" s="243"/>
      <c r="U317" s="243"/>
      <c r="V317" s="243"/>
      <c r="W317" s="243"/>
      <c r="X317" s="243"/>
      <c r="Y317" s="243"/>
      <c r="Z317" s="243"/>
    </row>
    <row r="318" s="86" customFormat="1" ht="12.75" customHeight="1" spans="3:26">
      <c r="C318" s="235"/>
      <c r="D318" s="235"/>
      <c r="E318" s="235"/>
      <c r="F318" s="235"/>
      <c r="G318" s="235"/>
      <c r="H318" s="235"/>
      <c r="I318" s="235"/>
      <c r="J318" s="235"/>
      <c r="K318" s="235"/>
      <c r="L318" s="235"/>
      <c r="M318" s="243"/>
      <c r="N318" s="243"/>
      <c r="O318" s="243"/>
      <c r="P318" s="243"/>
      <c r="Q318" s="243"/>
      <c r="R318" s="243"/>
      <c r="S318" s="243"/>
      <c r="T318" s="243"/>
      <c r="U318" s="243"/>
      <c r="V318" s="243"/>
      <c r="W318" s="243"/>
      <c r="X318" s="243"/>
      <c r="Y318" s="243"/>
      <c r="Z318" s="243"/>
    </row>
    <row r="319" s="86" customFormat="1" ht="12.75" customHeight="1" spans="3:26">
      <c r="C319" s="235"/>
      <c r="D319" s="235"/>
      <c r="E319" s="235"/>
      <c r="F319" s="235"/>
      <c r="G319" s="235"/>
      <c r="H319" s="235"/>
      <c r="I319" s="235"/>
      <c r="J319" s="235"/>
      <c r="K319" s="235"/>
      <c r="L319" s="235"/>
      <c r="M319" s="243"/>
      <c r="N319" s="243"/>
      <c r="O319" s="243"/>
      <c r="P319" s="243"/>
      <c r="Q319" s="243"/>
      <c r="R319" s="243"/>
      <c r="S319" s="243"/>
      <c r="T319" s="243"/>
      <c r="U319" s="243"/>
      <c r="V319" s="243"/>
      <c r="W319" s="243"/>
      <c r="X319" s="243"/>
      <c r="Y319" s="243"/>
      <c r="Z319" s="243"/>
    </row>
    <row r="320" s="86" customFormat="1" ht="12.75" customHeight="1" spans="3:26">
      <c r="C320" s="235"/>
      <c r="D320" s="235"/>
      <c r="E320" s="235"/>
      <c r="F320" s="235"/>
      <c r="G320" s="235"/>
      <c r="H320" s="235"/>
      <c r="I320" s="235"/>
      <c r="J320" s="235"/>
      <c r="K320" s="235"/>
      <c r="L320" s="235"/>
      <c r="M320" s="243"/>
      <c r="N320" s="243"/>
      <c r="O320" s="243"/>
      <c r="P320" s="243"/>
      <c r="Q320" s="243"/>
      <c r="R320" s="243"/>
      <c r="S320" s="243"/>
      <c r="T320" s="243"/>
      <c r="U320" s="243"/>
      <c r="V320" s="243"/>
      <c r="W320" s="243"/>
      <c r="X320" s="243"/>
      <c r="Y320" s="243"/>
      <c r="Z320" s="243"/>
    </row>
    <row r="321" s="86" customFormat="1" ht="12.75" customHeight="1" spans="3:26">
      <c r="C321" s="235"/>
      <c r="D321" s="235"/>
      <c r="E321" s="235"/>
      <c r="F321" s="235"/>
      <c r="G321" s="235"/>
      <c r="H321" s="235"/>
      <c r="I321" s="235"/>
      <c r="J321" s="235"/>
      <c r="K321" s="235"/>
      <c r="L321" s="235"/>
      <c r="M321" s="243"/>
      <c r="N321" s="243"/>
      <c r="O321" s="243"/>
      <c r="P321" s="243"/>
      <c r="Q321" s="243"/>
      <c r="R321" s="243"/>
      <c r="S321" s="243"/>
      <c r="T321" s="243"/>
      <c r="U321" s="243"/>
      <c r="V321" s="243"/>
      <c r="W321" s="243"/>
      <c r="X321" s="243"/>
      <c r="Y321" s="243"/>
      <c r="Z321" s="243"/>
    </row>
    <row r="322" s="86" customFormat="1" ht="12.75" customHeight="1" spans="3:26">
      <c r="C322" s="235"/>
      <c r="D322" s="235"/>
      <c r="E322" s="235"/>
      <c r="F322" s="235"/>
      <c r="G322" s="235"/>
      <c r="H322" s="235"/>
      <c r="I322" s="235"/>
      <c r="J322" s="235"/>
      <c r="K322" s="235"/>
      <c r="L322" s="235"/>
      <c r="M322" s="243"/>
      <c r="N322" s="243"/>
      <c r="O322" s="243"/>
      <c r="P322" s="243"/>
      <c r="Q322" s="243"/>
      <c r="R322" s="243"/>
      <c r="S322" s="243"/>
      <c r="T322" s="243"/>
      <c r="U322" s="243"/>
      <c r="V322" s="243"/>
      <c r="W322" s="243"/>
      <c r="X322" s="243"/>
      <c r="Y322" s="243"/>
      <c r="Z322" s="243"/>
    </row>
    <row r="323" s="86" customFormat="1" ht="12.75" customHeight="1" spans="3:26">
      <c r="C323" s="235"/>
      <c r="D323" s="235"/>
      <c r="E323" s="235"/>
      <c r="F323" s="235"/>
      <c r="G323" s="235"/>
      <c r="H323" s="235"/>
      <c r="I323" s="235"/>
      <c r="J323" s="235"/>
      <c r="K323" s="235"/>
      <c r="L323" s="235"/>
      <c r="M323" s="243"/>
      <c r="N323" s="243"/>
      <c r="O323" s="243"/>
      <c r="P323" s="243"/>
      <c r="Q323" s="243"/>
      <c r="R323" s="243"/>
      <c r="S323" s="243"/>
      <c r="T323" s="243"/>
      <c r="U323" s="243"/>
      <c r="V323" s="243"/>
      <c r="W323" s="243"/>
      <c r="X323" s="243"/>
      <c r="Y323" s="243"/>
      <c r="Z323" s="243"/>
    </row>
    <row r="324" s="86" customFormat="1" ht="12.75" customHeight="1" spans="3:26">
      <c r="C324" s="235"/>
      <c r="D324" s="235"/>
      <c r="E324" s="235"/>
      <c r="F324" s="235"/>
      <c r="G324" s="235"/>
      <c r="H324" s="235"/>
      <c r="I324" s="235"/>
      <c r="J324" s="235"/>
      <c r="K324" s="235"/>
      <c r="L324" s="235"/>
      <c r="M324" s="243"/>
      <c r="N324" s="243"/>
      <c r="O324" s="243"/>
      <c r="P324" s="243"/>
      <c r="Q324" s="243"/>
      <c r="R324" s="243"/>
      <c r="S324" s="243"/>
      <c r="T324" s="243"/>
      <c r="U324" s="243"/>
      <c r="V324" s="243"/>
      <c r="W324" s="243"/>
      <c r="X324" s="243"/>
      <c r="Y324" s="243"/>
      <c r="Z324" s="243"/>
    </row>
    <row r="325" s="86" customFormat="1" ht="12.75" customHeight="1" spans="3:26">
      <c r="C325" s="235"/>
      <c r="D325" s="235"/>
      <c r="E325" s="235"/>
      <c r="F325" s="235"/>
      <c r="G325" s="235"/>
      <c r="H325" s="235"/>
      <c r="I325" s="235"/>
      <c r="J325" s="235"/>
      <c r="K325" s="235"/>
      <c r="L325" s="235"/>
      <c r="M325" s="243"/>
      <c r="N325" s="243"/>
      <c r="O325" s="243"/>
      <c r="P325" s="243"/>
      <c r="Q325" s="243"/>
      <c r="R325" s="243"/>
      <c r="S325" s="243"/>
      <c r="T325" s="243"/>
      <c r="U325" s="243"/>
      <c r="V325" s="243"/>
      <c r="W325" s="243"/>
      <c r="X325" s="243"/>
      <c r="Y325" s="243"/>
      <c r="Z325" s="243"/>
    </row>
    <row r="326" s="86" customFormat="1" ht="12.75" customHeight="1" spans="3:26">
      <c r="C326" s="235"/>
      <c r="D326" s="235"/>
      <c r="E326" s="235"/>
      <c r="F326" s="235"/>
      <c r="G326" s="235"/>
      <c r="H326" s="235"/>
      <c r="I326" s="235"/>
      <c r="J326" s="235"/>
      <c r="K326" s="235"/>
      <c r="L326" s="235"/>
      <c r="M326" s="243"/>
      <c r="N326" s="243"/>
      <c r="O326" s="243"/>
      <c r="P326" s="243"/>
      <c r="Q326" s="243"/>
      <c r="R326" s="243"/>
      <c r="S326" s="243"/>
      <c r="T326" s="243"/>
      <c r="U326" s="243"/>
      <c r="V326" s="243"/>
      <c r="W326" s="243"/>
      <c r="X326" s="243"/>
      <c r="Y326" s="243"/>
      <c r="Z326" s="243"/>
    </row>
    <row r="327" s="86" customFormat="1" ht="12.75" customHeight="1" spans="3:26">
      <c r="C327" s="235"/>
      <c r="D327" s="235"/>
      <c r="E327" s="235"/>
      <c r="F327" s="235"/>
      <c r="G327" s="235"/>
      <c r="H327" s="235"/>
      <c r="I327" s="235"/>
      <c r="J327" s="235"/>
      <c r="K327" s="235"/>
      <c r="L327" s="235"/>
      <c r="M327" s="243"/>
      <c r="N327" s="243"/>
      <c r="O327" s="243"/>
      <c r="P327" s="243"/>
      <c r="Q327" s="243"/>
      <c r="R327" s="243"/>
      <c r="S327" s="243"/>
      <c r="T327" s="243"/>
      <c r="U327" s="243"/>
      <c r="V327" s="243"/>
      <c r="W327" s="243"/>
      <c r="X327" s="243"/>
      <c r="Y327" s="243"/>
      <c r="Z327" s="243"/>
    </row>
    <row r="328" s="86" customFormat="1" ht="12.75" customHeight="1" spans="3:26">
      <c r="C328" s="235"/>
      <c r="D328" s="235"/>
      <c r="E328" s="235"/>
      <c r="F328" s="235"/>
      <c r="G328" s="235"/>
      <c r="H328" s="235"/>
      <c r="I328" s="235"/>
      <c r="J328" s="235"/>
      <c r="K328" s="235"/>
      <c r="L328" s="235"/>
      <c r="M328" s="243"/>
      <c r="N328" s="243"/>
      <c r="O328" s="243"/>
      <c r="P328" s="243"/>
      <c r="Q328" s="243"/>
      <c r="R328" s="243"/>
      <c r="S328" s="243"/>
      <c r="T328" s="243"/>
      <c r="U328" s="243"/>
      <c r="V328" s="243"/>
      <c r="W328" s="243"/>
      <c r="X328" s="243"/>
      <c r="Y328" s="243"/>
      <c r="Z328" s="243"/>
    </row>
    <row r="329" s="86" customFormat="1" ht="12.75" customHeight="1" spans="3:26">
      <c r="C329" s="235"/>
      <c r="D329" s="235"/>
      <c r="E329" s="235"/>
      <c r="F329" s="235"/>
      <c r="G329" s="235"/>
      <c r="H329" s="235"/>
      <c r="I329" s="235"/>
      <c r="J329" s="235"/>
      <c r="K329" s="235"/>
      <c r="L329" s="235"/>
      <c r="M329" s="243"/>
      <c r="N329" s="243"/>
      <c r="O329" s="243"/>
      <c r="P329" s="243"/>
      <c r="Q329" s="243"/>
      <c r="R329" s="243"/>
      <c r="S329" s="243"/>
      <c r="T329" s="243"/>
      <c r="U329" s="243"/>
      <c r="V329" s="243"/>
      <c r="W329" s="243"/>
      <c r="X329" s="243"/>
      <c r="Y329" s="243"/>
      <c r="Z329" s="243"/>
    </row>
    <row r="330" s="86" customFormat="1" ht="12.75" customHeight="1" spans="3:26">
      <c r="C330" s="235"/>
      <c r="D330" s="235"/>
      <c r="E330" s="235"/>
      <c r="F330" s="235"/>
      <c r="G330" s="235"/>
      <c r="H330" s="235"/>
      <c r="I330" s="235"/>
      <c r="J330" s="235"/>
      <c r="K330" s="235"/>
      <c r="L330" s="235"/>
      <c r="M330" s="243"/>
      <c r="N330" s="243"/>
      <c r="O330" s="243"/>
      <c r="P330" s="243"/>
      <c r="Q330" s="243"/>
      <c r="R330" s="243"/>
      <c r="S330" s="243"/>
      <c r="T330" s="243"/>
      <c r="U330" s="243"/>
      <c r="V330" s="243"/>
      <c r="W330" s="243"/>
      <c r="X330" s="243"/>
      <c r="Y330" s="243"/>
      <c r="Z330" s="243"/>
    </row>
    <row r="331" s="86" customFormat="1" ht="12.75" customHeight="1" spans="3:26">
      <c r="C331" s="235"/>
      <c r="D331" s="235"/>
      <c r="E331" s="235"/>
      <c r="F331" s="235"/>
      <c r="G331" s="235"/>
      <c r="H331" s="235"/>
      <c r="I331" s="235"/>
      <c r="J331" s="235"/>
      <c r="K331" s="235"/>
      <c r="L331" s="235"/>
      <c r="M331" s="243"/>
      <c r="N331" s="243"/>
      <c r="O331" s="243"/>
      <c r="P331" s="243"/>
      <c r="Q331" s="243"/>
      <c r="R331" s="243"/>
      <c r="S331" s="243"/>
      <c r="T331" s="243"/>
      <c r="U331" s="243"/>
      <c r="V331" s="243"/>
      <c r="W331" s="243"/>
      <c r="X331" s="243"/>
      <c r="Y331" s="243"/>
      <c r="Z331" s="243"/>
    </row>
    <row r="332" s="86" customFormat="1" ht="12.75" customHeight="1" spans="3:26">
      <c r="C332" s="235"/>
      <c r="D332" s="235"/>
      <c r="E332" s="235"/>
      <c r="F332" s="235"/>
      <c r="G332" s="235"/>
      <c r="H332" s="235"/>
      <c r="I332" s="235"/>
      <c r="J332" s="235"/>
      <c r="K332" s="235"/>
      <c r="L332" s="235"/>
      <c r="M332" s="243"/>
      <c r="N332" s="243"/>
      <c r="O332" s="243"/>
      <c r="P332" s="243"/>
      <c r="Q332" s="243"/>
      <c r="R332" s="243"/>
      <c r="S332" s="243"/>
      <c r="T332" s="243"/>
      <c r="U332" s="243"/>
      <c r="V332" s="243"/>
      <c r="W332" s="243"/>
      <c r="X332" s="243"/>
      <c r="Y332" s="243"/>
      <c r="Z332" s="243"/>
    </row>
    <row r="333" s="86" customFormat="1" ht="12.75" customHeight="1" spans="3:26">
      <c r="C333" s="235"/>
      <c r="D333" s="235"/>
      <c r="E333" s="235"/>
      <c r="F333" s="235"/>
      <c r="G333" s="235"/>
      <c r="H333" s="235"/>
      <c r="I333" s="235"/>
      <c r="J333" s="235"/>
      <c r="K333" s="235"/>
      <c r="L333" s="235"/>
      <c r="M333" s="243"/>
      <c r="N333" s="243"/>
      <c r="O333" s="243"/>
      <c r="P333" s="243"/>
      <c r="Q333" s="243"/>
      <c r="R333" s="243"/>
      <c r="S333" s="243"/>
      <c r="T333" s="243"/>
      <c r="U333" s="243"/>
      <c r="V333" s="243"/>
      <c r="W333" s="243"/>
      <c r="X333" s="243"/>
      <c r="Y333" s="243"/>
      <c r="Z333" s="243"/>
    </row>
    <row r="334" s="86" customFormat="1" ht="12.75" customHeight="1" spans="3:26">
      <c r="C334" s="235"/>
      <c r="D334" s="235"/>
      <c r="E334" s="235"/>
      <c r="F334" s="235"/>
      <c r="G334" s="235"/>
      <c r="H334" s="235"/>
      <c r="I334" s="235"/>
      <c r="J334" s="235"/>
      <c r="K334" s="235"/>
      <c r="L334" s="235"/>
      <c r="M334" s="243"/>
      <c r="N334" s="243"/>
      <c r="O334" s="243"/>
      <c r="P334" s="243"/>
      <c r="Q334" s="243"/>
      <c r="R334" s="243"/>
      <c r="S334" s="243"/>
      <c r="T334" s="243"/>
      <c r="U334" s="243"/>
      <c r="V334" s="243"/>
      <c r="W334" s="243"/>
      <c r="X334" s="243"/>
      <c r="Y334" s="243"/>
      <c r="Z334" s="243"/>
    </row>
    <row r="335" s="86" customFormat="1" ht="12.75" customHeight="1" spans="3:26">
      <c r="C335" s="235"/>
      <c r="D335" s="235"/>
      <c r="E335" s="235"/>
      <c r="F335" s="235"/>
      <c r="G335" s="235"/>
      <c r="H335" s="235"/>
      <c r="I335" s="235"/>
      <c r="J335" s="235"/>
      <c r="K335" s="235"/>
      <c r="L335" s="235"/>
      <c r="M335" s="243"/>
      <c r="N335" s="243"/>
      <c r="O335" s="243"/>
      <c r="P335" s="243"/>
      <c r="Q335" s="243"/>
      <c r="R335" s="243"/>
      <c r="S335" s="243"/>
      <c r="T335" s="243"/>
      <c r="U335" s="243"/>
      <c r="V335" s="243"/>
      <c r="W335" s="243"/>
      <c r="X335" s="243"/>
      <c r="Y335" s="243"/>
      <c r="Z335" s="243"/>
    </row>
    <row r="336" s="86" customFormat="1" ht="12.75" customHeight="1" spans="3:26">
      <c r="C336" s="235"/>
      <c r="D336" s="235"/>
      <c r="E336" s="235"/>
      <c r="F336" s="235"/>
      <c r="G336" s="235"/>
      <c r="H336" s="235"/>
      <c r="I336" s="235"/>
      <c r="J336" s="235"/>
      <c r="K336" s="235"/>
      <c r="L336" s="235"/>
      <c r="M336" s="243"/>
      <c r="N336" s="243"/>
      <c r="O336" s="243"/>
      <c r="P336" s="243"/>
      <c r="Q336" s="243"/>
      <c r="R336" s="243"/>
      <c r="S336" s="243"/>
      <c r="T336" s="243"/>
      <c r="U336" s="243"/>
      <c r="V336" s="243"/>
      <c r="W336" s="243"/>
      <c r="X336" s="243"/>
      <c r="Y336" s="243"/>
      <c r="Z336" s="243"/>
    </row>
    <row r="337" s="86" customFormat="1" ht="12.75" customHeight="1" spans="3:26">
      <c r="C337" s="235"/>
      <c r="D337" s="235"/>
      <c r="E337" s="235"/>
      <c r="F337" s="235"/>
      <c r="G337" s="235"/>
      <c r="H337" s="235"/>
      <c r="I337" s="235"/>
      <c r="J337" s="235"/>
      <c r="K337" s="235"/>
      <c r="L337" s="235"/>
      <c r="M337" s="243"/>
      <c r="N337" s="243"/>
      <c r="O337" s="243"/>
      <c r="P337" s="243"/>
      <c r="Q337" s="243"/>
      <c r="R337" s="243"/>
      <c r="S337" s="243"/>
      <c r="T337" s="243"/>
      <c r="U337" s="243"/>
      <c r="V337" s="243"/>
      <c r="W337" s="243"/>
      <c r="X337" s="243"/>
      <c r="Y337" s="243"/>
      <c r="Z337" s="243"/>
    </row>
    <row r="338" s="86" customFormat="1" ht="12.75" customHeight="1" spans="3:26">
      <c r="C338" s="235"/>
      <c r="D338" s="235"/>
      <c r="E338" s="235"/>
      <c r="F338" s="235"/>
      <c r="G338" s="235"/>
      <c r="H338" s="235"/>
      <c r="I338" s="235"/>
      <c r="J338" s="235"/>
      <c r="K338" s="235"/>
      <c r="L338" s="235"/>
      <c r="M338" s="243"/>
      <c r="N338" s="243"/>
      <c r="O338" s="243"/>
      <c r="P338" s="243"/>
      <c r="Q338" s="243"/>
      <c r="R338" s="243"/>
      <c r="S338" s="243"/>
      <c r="T338" s="243"/>
      <c r="U338" s="243"/>
      <c r="V338" s="243"/>
      <c r="W338" s="243"/>
      <c r="X338" s="243"/>
      <c r="Y338" s="243"/>
      <c r="Z338" s="243"/>
    </row>
    <row r="339" s="86" customFormat="1" ht="12.75" customHeight="1" spans="3:26">
      <c r="C339" s="235"/>
      <c r="D339" s="235"/>
      <c r="E339" s="235"/>
      <c r="F339" s="235"/>
      <c r="G339" s="235"/>
      <c r="H339" s="235"/>
      <c r="I339" s="235"/>
      <c r="J339" s="235"/>
      <c r="K339" s="235"/>
      <c r="L339" s="235"/>
      <c r="M339" s="243"/>
      <c r="N339" s="243"/>
      <c r="O339" s="243"/>
      <c r="P339" s="243"/>
      <c r="Q339" s="243"/>
      <c r="R339" s="243"/>
      <c r="S339" s="243"/>
      <c r="T339" s="243"/>
      <c r="U339" s="243"/>
      <c r="V339" s="243"/>
      <c r="W339" s="243"/>
      <c r="X339" s="243"/>
      <c r="Y339" s="243"/>
      <c r="Z339" s="243"/>
    </row>
    <row r="340" s="86" customFormat="1" ht="12.75" customHeight="1" spans="3:26">
      <c r="C340" s="235"/>
      <c r="D340" s="235"/>
      <c r="E340" s="235"/>
      <c r="F340" s="235"/>
      <c r="G340" s="235"/>
      <c r="H340" s="235"/>
      <c r="I340" s="235"/>
      <c r="J340" s="235"/>
      <c r="K340" s="235"/>
      <c r="L340" s="235"/>
      <c r="M340" s="243"/>
      <c r="N340" s="243"/>
      <c r="O340" s="243"/>
      <c r="P340" s="243"/>
      <c r="Q340" s="243"/>
      <c r="R340" s="243"/>
      <c r="S340" s="243"/>
      <c r="T340" s="243"/>
      <c r="U340" s="243"/>
      <c r="V340" s="243"/>
      <c r="W340" s="243"/>
      <c r="X340" s="243"/>
      <c r="Y340" s="243"/>
      <c r="Z340" s="243"/>
    </row>
    <row r="341" s="86" customFormat="1" ht="12.75" customHeight="1" spans="3:26">
      <c r="C341" s="235"/>
      <c r="D341" s="235"/>
      <c r="E341" s="235"/>
      <c r="F341" s="235"/>
      <c r="G341" s="235"/>
      <c r="H341" s="235"/>
      <c r="I341" s="235"/>
      <c r="J341" s="235"/>
      <c r="K341" s="235"/>
      <c r="L341" s="235"/>
      <c r="M341" s="243"/>
      <c r="N341" s="243"/>
      <c r="O341" s="243"/>
      <c r="P341" s="243"/>
      <c r="Q341" s="243"/>
      <c r="R341" s="243"/>
      <c r="S341" s="243"/>
      <c r="T341" s="243"/>
      <c r="U341" s="243"/>
      <c r="V341" s="243"/>
      <c r="W341" s="243"/>
      <c r="X341" s="243"/>
      <c r="Y341" s="243"/>
      <c r="Z341" s="243"/>
    </row>
    <row r="342" s="86" customFormat="1" ht="12.75" customHeight="1" spans="3:26">
      <c r="C342" s="235"/>
      <c r="D342" s="235"/>
      <c r="E342" s="235"/>
      <c r="F342" s="235"/>
      <c r="G342" s="235"/>
      <c r="H342" s="235"/>
      <c r="I342" s="235"/>
      <c r="J342" s="235"/>
      <c r="K342" s="235"/>
      <c r="L342" s="235"/>
      <c r="M342" s="243"/>
      <c r="N342" s="243"/>
      <c r="O342" s="243"/>
      <c r="P342" s="243"/>
      <c r="Q342" s="243"/>
      <c r="R342" s="243"/>
      <c r="S342" s="243"/>
      <c r="T342" s="243"/>
      <c r="U342" s="243"/>
      <c r="V342" s="243"/>
      <c r="W342" s="243"/>
      <c r="X342" s="243"/>
      <c r="Y342" s="243"/>
      <c r="Z342" s="243"/>
    </row>
    <row r="343" s="86" customFormat="1" ht="12.75" customHeight="1" spans="3:26">
      <c r="C343" s="235"/>
      <c r="D343" s="235"/>
      <c r="E343" s="235"/>
      <c r="F343" s="235"/>
      <c r="G343" s="235"/>
      <c r="H343" s="235"/>
      <c r="I343" s="235"/>
      <c r="J343" s="235"/>
      <c r="K343" s="235"/>
      <c r="L343" s="235"/>
      <c r="M343" s="243"/>
      <c r="N343" s="243"/>
      <c r="O343" s="243"/>
      <c r="P343" s="243"/>
      <c r="Q343" s="243"/>
      <c r="R343" s="243"/>
      <c r="S343" s="243"/>
      <c r="T343" s="243"/>
      <c r="U343" s="243"/>
      <c r="V343" s="243"/>
      <c r="W343" s="243"/>
      <c r="X343" s="243"/>
      <c r="Y343" s="243"/>
      <c r="Z343" s="243"/>
    </row>
    <row r="344" s="86" customFormat="1" ht="12.75" customHeight="1" spans="3:26">
      <c r="C344" s="235"/>
      <c r="D344" s="235"/>
      <c r="E344" s="235"/>
      <c r="F344" s="235"/>
      <c r="G344" s="235"/>
      <c r="H344" s="235"/>
      <c r="I344" s="235"/>
      <c r="J344" s="235"/>
      <c r="K344" s="235"/>
      <c r="L344" s="235"/>
      <c r="M344" s="243"/>
      <c r="N344" s="243"/>
      <c r="O344" s="243"/>
      <c r="P344" s="243"/>
      <c r="Q344" s="243"/>
      <c r="R344" s="243"/>
      <c r="S344" s="243"/>
      <c r="T344" s="243"/>
      <c r="U344" s="243"/>
      <c r="V344" s="243"/>
      <c r="W344" s="243"/>
      <c r="X344" s="243"/>
      <c r="Y344" s="243"/>
      <c r="Z344" s="243"/>
    </row>
    <row r="345" s="86" customFormat="1" ht="12.75" customHeight="1" spans="3:26">
      <c r="C345" s="235"/>
      <c r="D345" s="235"/>
      <c r="E345" s="235"/>
      <c r="F345" s="235"/>
      <c r="G345" s="235"/>
      <c r="H345" s="235"/>
      <c r="I345" s="235"/>
      <c r="J345" s="235"/>
      <c r="K345" s="235"/>
      <c r="L345" s="235"/>
      <c r="M345" s="243"/>
      <c r="N345" s="243"/>
      <c r="O345" s="243"/>
      <c r="P345" s="243"/>
      <c r="Q345" s="243"/>
      <c r="R345" s="243"/>
      <c r="S345" s="243"/>
      <c r="T345" s="243"/>
      <c r="U345" s="243"/>
      <c r="V345" s="243"/>
      <c r="W345" s="243"/>
      <c r="X345" s="243"/>
      <c r="Y345" s="243"/>
      <c r="Z345" s="243"/>
    </row>
    <row r="346" s="86" customFormat="1" ht="12.75" customHeight="1" spans="3:26">
      <c r="C346" s="235"/>
      <c r="D346" s="235"/>
      <c r="E346" s="235"/>
      <c r="F346" s="235"/>
      <c r="G346" s="235"/>
      <c r="H346" s="235"/>
      <c r="I346" s="235"/>
      <c r="J346" s="235"/>
      <c r="K346" s="235"/>
      <c r="L346" s="235"/>
      <c r="M346" s="243"/>
      <c r="N346" s="243"/>
      <c r="O346" s="243"/>
      <c r="P346" s="243"/>
      <c r="Q346" s="243"/>
      <c r="R346" s="243"/>
      <c r="S346" s="243"/>
      <c r="T346" s="243"/>
      <c r="U346" s="243"/>
      <c r="V346" s="243"/>
      <c r="W346" s="243"/>
      <c r="X346" s="243"/>
      <c r="Y346" s="243"/>
      <c r="Z346" s="243"/>
    </row>
    <row r="347" s="86" customFormat="1" ht="12.75" customHeight="1" spans="3:26">
      <c r="C347" s="235"/>
      <c r="D347" s="235"/>
      <c r="E347" s="235"/>
      <c r="F347" s="235"/>
      <c r="G347" s="235"/>
      <c r="H347" s="235"/>
      <c r="I347" s="235"/>
      <c r="J347" s="235"/>
      <c r="K347" s="235"/>
      <c r="L347" s="235"/>
      <c r="M347" s="243"/>
      <c r="N347" s="243"/>
      <c r="O347" s="243"/>
      <c r="P347" s="243"/>
      <c r="Q347" s="243"/>
      <c r="R347" s="243"/>
      <c r="S347" s="243"/>
      <c r="T347" s="243"/>
      <c r="U347" s="243"/>
      <c r="V347" s="243"/>
      <c r="W347" s="243"/>
      <c r="X347" s="243"/>
      <c r="Y347" s="243"/>
      <c r="Z347" s="243"/>
    </row>
    <row r="348" s="86" customFormat="1" ht="12.75" customHeight="1" spans="3:26">
      <c r="C348" s="235"/>
      <c r="D348" s="235"/>
      <c r="E348" s="235"/>
      <c r="F348" s="235"/>
      <c r="G348" s="235"/>
      <c r="H348" s="235"/>
      <c r="I348" s="235"/>
      <c r="J348" s="235"/>
      <c r="K348" s="235"/>
      <c r="L348" s="235"/>
      <c r="M348" s="243"/>
      <c r="N348" s="243"/>
      <c r="O348" s="243"/>
      <c r="P348" s="243"/>
      <c r="Q348" s="243"/>
      <c r="R348" s="243"/>
      <c r="S348" s="243"/>
      <c r="T348" s="243"/>
      <c r="U348" s="243"/>
      <c r="V348" s="243"/>
      <c r="W348" s="243"/>
      <c r="X348" s="243"/>
      <c r="Y348" s="243"/>
      <c r="Z348" s="243"/>
    </row>
    <row r="349" s="86" customFormat="1" ht="12.75" customHeight="1" spans="3:26">
      <c r="C349" s="235"/>
      <c r="D349" s="235"/>
      <c r="E349" s="235"/>
      <c r="F349" s="235"/>
      <c r="G349" s="235"/>
      <c r="H349" s="235"/>
      <c r="I349" s="235"/>
      <c r="J349" s="235"/>
      <c r="K349" s="235"/>
      <c r="L349" s="235"/>
      <c r="M349" s="243"/>
      <c r="N349" s="243"/>
      <c r="O349" s="243"/>
      <c r="P349" s="243"/>
      <c r="Q349" s="243"/>
      <c r="R349" s="243"/>
      <c r="S349" s="243"/>
      <c r="T349" s="243"/>
      <c r="U349" s="243"/>
      <c r="V349" s="243"/>
      <c r="W349" s="243"/>
      <c r="X349" s="243"/>
      <c r="Y349" s="243"/>
      <c r="Z349" s="243"/>
    </row>
    <row r="350" s="86" customFormat="1" ht="12.75" customHeight="1" spans="3:26">
      <c r="C350" s="235"/>
      <c r="D350" s="235"/>
      <c r="E350" s="235"/>
      <c r="F350" s="235"/>
      <c r="G350" s="235"/>
      <c r="H350" s="235"/>
      <c r="I350" s="235"/>
      <c r="J350" s="235"/>
      <c r="K350" s="235"/>
      <c r="L350" s="235"/>
      <c r="M350" s="243"/>
      <c r="N350" s="243"/>
      <c r="O350" s="243"/>
      <c r="P350" s="243"/>
      <c r="Q350" s="243"/>
      <c r="R350" s="243"/>
      <c r="S350" s="243"/>
      <c r="T350" s="243"/>
      <c r="U350" s="243"/>
      <c r="V350" s="243"/>
      <c r="W350" s="243"/>
      <c r="X350" s="243"/>
      <c r="Y350" s="243"/>
      <c r="Z350" s="243"/>
    </row>
    <row r="351" s="86" customFormat="1" ht="12.75" customHeight="1" spans="3:26">
      <c r="C351" s="235"/>
      <c r="D351" s="235"/>
      <c r="E351" s="235"/>
      <c r="F351" s="235"/>
      <c r="G351" s="235"/>
      <c r="H351" s="235"/>
      <c r="I351" s="235"/>
      <c r="J351" s="235"/>
      <c r="K351" s="235"/>
      <c r="L351" s="235"/>
      <c r="M351" s="243"/>
      <c r="N351" s="243"/>
      <c r="O351" s="243"/>
      <c r="P351" s="243"/>
      <c r="Q351" s="243"/>
      <c r="R351" s="243"/>
      <c r="S351" s="243"/>
      <c r="T351" s="243"/>
      <c r="U351" s="243"/>
      <c r="V351" s="243"/>
      <c r="W351" s="243"/>
      <c r="X351" s="243"/>
      <c r="Y351" s="243"/>
      <c r="Z351" s="243"/>
    </row>
    <row r="352" s="86" customFormat="1" ht="12.75" customHeight="1" spans="3:26">
      <c r="C352" s="235"/>
      <c r="D352" s="235"/>
      <c r="E352" s="235"/>
      <c r="F352" s="235"/>
      <c r="G352" s="235"/>
      <c r="H352" s="235"/>
      <c r="I352" s="235"/>
      <c r="J352" s="235"/>
      <c r="K352" s="235"/>
      <c r="L352" s="235"/>
      <c r="M352" s="243"/>
      <c r="N352" s="243"/>
      <c r="O352" s="243"/>
      <c r="P352" s="243"/>
      <c r="Q352" s="243"/>
      <c r="R352" s="243"/>
      <c r="S352" s="243"/>
      <c r="T352" s="243"/>
      <c r="U352" s="243"/>
      <c r="V352" s="243"/>
      <c r="W352" s="243"/>
      <c r="X352" s="243"/>
      <c r="Y352" s="243"/>
      <c r="Z352" s="243"/>
    </row>
    <row r="353" s="86" customFormat="1" ht="12.75" customHeight="1" spans="3:26">
      <c r="C353" s="235"/>
      <c r="D353" s="235"/>
      <c r="E353" s="235"/>
      <c r="F353" s="235"/>
      <c r="G353" s="235"/>
      <c r="H353" s="235"/>
      <c r="I353" s="235"/>
      <c r="J353" s="235"/>
      <c r="K353" s="235"/>
      <c r="L353" s="235"/>
      <c r="M353" s="243"/>
      <c r="N353" s="243"/>
      <c r="O353" s="243"/>
      <c r="P353" s="243"/>
      <c r="Q353" s="243"/>
      <c r="R353" s="243"/>
      <c r="S353" s="243"/>
      <c r="T353" s="243"/>
      <c r="U353" s="243"/>
      <c r="V353" s="243"/>
      <c r="W353" s="243"/>
      <c r="X353" s="243"/>
      <c r="Y353" s="243"/>
      <c r="Z353" s="243"/>
    </row>
    <row r="354" s="86" customFormat="1" ht="12.75" customHeight="1" spans="3:26">
      <c r="C354" s="235"/>
      <c r="D354" s="235"/>
      <c r="E354" s="235"/>
      <c r="F354" s="235"/>
      <c r="G354" s="235"/>
      <c r="H354" s="235"/>
      <c r="I354" s="235"/>
      <c r="J354" s="235"/>
      <c r="K354" s="235"/>
      <c r="L354" s="235"/>
      <c r="M354" s="243"/>
      <c r="N354" s="243"/>
      <c r="O354" s="243"/>
      <c r="P354" s="243"/>
      <c r="Q354" s="243"/>
      <c r="R354" s="243"/>
      <c r="S354" s="243"/>
      <c r="T354" s="243"/>
      <c r="U354" s="243"/>
      <c r="V354" s="243"/>
      <c r="W354" s="243"/>
      <c r="X354" s="243"/>
      <c r="Y354" s="243"/>
      <c r="Z354" s="243"/>
    </row>
    <row r="355" s="86" customFormat="1" ht="12.75" customHeight="1" spans="3:26">
      <c r="C355" s="235"/>
      <c r="D355" s="235"/>
      <c r="E355" s="235"/>
      <c r="F355" s="235"/>
      <c r="G355" s="235"/>
      <c r="H355" s="235"/>
      <c r="I355" s="235"/>
      <c r="J355" s="235"/>
      <c r="K355" s="235"/>
      <c r="L355" s="235"/>
      <c r="M355" s="243"/>
      <c r="N355" s="243"/>
      <c r="O355" s="243"/>
      <c r="P355" s="243"/>
      <c r="Q355" s="243"/>
      <c r="R355" s="243"/>
      <c r="S355" s="243"/>
      <c r="T355" s="243"/>
      <c r="U355" s="243"/>
      <c r="V355" s="243"/>
      <c r="W355" s="243"/>
      <c r="X355" s="243"/>
      <c r="Y355" s="243"/>
      <c r="Z355" s="243"/>
    </row>
    <row r="356" s="86" customFormat="1" ht="12.75" customHeight="1" spans="3:26">
      <c r="C356" s="235"/>
      <c r="D356" s="235"/>
      <c r="E356" s="235"/>
      <c r="F356" s="235"/>
      <c r="G356" s="235"/>
      <c r="H356" s="235"/>
      <c r="I356" s="235"/>
      <c r="J356" s="235"/>
      <c r="K356" s="235"/>
      <c r="L356" s="235"/>
      <c r="M356" s="243"/>
      <c r="N356" s="243"/>
      <c r="O356" s="243"/>
      <c r="P356" s="243"/>
      <c r="Q356" s="243"/>
      <c r="R356" s="243"/>
      <c r="S356" s="243"/>
      <c r="T356" s="243"/>
      <c r="U356" s="243"/>
      <c r="V356" s="243"/>
      <c r="W356" s="243"/>
      <c r="X356" s="243"/>
      <c r="Y356" s="243"/>
      <c r="Z356" s="243"/>
    </row>
    <row r="357" s="86" customFormat="1" ht="12.75" customHeight="1" spans="3:26">
      <c r="C357" s="235"/>
      <c r="D357" s="235"/>
      <c r="E357" s="235"/>
      <c r="F357" s="235"/>
      <c r="G357" s="235"/>
      <c r="H357" s="235"/>
      <c r="I357" s="235"/>
      <c r="J357" s="235"/>
      <c r="K357" s="235"/>
      <c r="L357" s="235"/>
      <c r="M357" s="243"/>
      <c r="N357" s="243"/>
      <c r="O357" s="243"/>
      <c r="P357" s="243"/>
      <c r="Q357" s="243"/>
      <c r="R357" s="243"/>
      <c r="S357" s="243"/>
      <c r="T357" s="243"/>
      <c r="U357" s="243"/>
      <c r="V357" s="243"/>
      <c r="W357" s="243"/>
      <c r="X357" s="243"/>
      <c r="Y357" s="243"/>
      <c r="Z357" s="243"/>
    </row>
    <row r="358" s="86" customFormat="1" ht="12.75" customHeight="1" spans="3:26">
      <c r="C358" s="235"/>
      <c r="D358" s="235"/>
      <c r="E358" s="235"/>
      <c r="F358" s="235"/>
      <c r="G358" s="235"/>
      <c r="H358" s="235"/>
      <c r="I358" s="235"/>
      <c r="J358" s="235"/>
      <c r="K358" s="235"/>
      <c r="L358" s="235"/>
      <c r="M358" s="243"/>
      <c r="N358" s="243"/>
      <c r="O358" s="243"/>
      <c r="P358" s="243"/>
      <c r="Q358" s="243"/>
      <c r="R358" s="243"/>
      <c r="S358" s="243"/>
      <c r="T358" s="243"/>
      <c r="U358" s="243"/>
      <c r="V358" s="243"/>
      <c r="W358" s="243"/>
      <c r="X358" s="243"/>
      <c r="Y358" s="243"/>
      <c r="Z358" s="243"/>
    </row>
    <row r="359" s="86" customFormat="1" ht="12.75" customHeight="1" spans="3:26">
      <c r="C359" s="235"/>
      <c r="D359" s="235"/>
      <c r="E359" s="235"/>
      <c r="F359" s="235"/>
      <c r="G359" s="235"/>
      <c r="H359" s="235"/>
      <c r="I359" s="235"/>
      <c r="J359" s="235"/>
      <c r="K359" s="235"/>
      <c r="L359" s="235"/>
      <c r="M359" s="243"/>
      <c r="N359" s="243"/>
      <c r="O359" s="243"/>
      <c r="P359" s="243"/>
      <c r="Q359" s="243"/>
      <c r="R359" s="243"/>
      <c r="S359" s="243"/>
      <c r="T359" s="243"/>
      <c r="U359" s="243"/>
      <c r="V359" s="243"/>
      <c r="W359" s="243"/>
      <c r="X359" s="243"/>
      <c r="Y359" s="243"/>
      <c r="Z359" s="243"/>
    </row>
    <row r="360" s="86" customFormat="1" ht="12.75" customHeight="1" spans="3:26">
      <c r="C360" s="235"/>
      <c r="D360" s="235"/>
      <c r="E360" s="235"/>
      <c r="F360" s="235"/>
      <c r="G360" s="235"/>
      <c r="H360" s="235"/>
      <c r="I360" s="235"/>
      <c r="J360" s="235"/>
      <c r="K360" s="235"/>
      <c r="L360" s="235"/>
      <c r="M360" s="243"/>
      <c r="N360" s="243"/>
      <c r="O360" s="243"/>
      <c r="P360" s="243"/>
      <c r="Q360" s="243"/>
      <c r="R360" s="243"/>
      <c r="S360" s="243"/>
      <c r="T360" s="243"/>
      <c r="U360" s="243"/>
      <c r="V360" s="243"/>
      <c r="W360" s="243"/>
      <c r="X360" s="243"/>
      <c r="Y360" s="243"/>
      <c r="Z360" s="243"/>
    </row>
    <row r="361" s="86" customFormat="1" ht="12.75" customHeight="1" spans="3:26">
      <c r="C361" s="235"/>
      <c r="D361" s="235"/>
      <c r="E361" s="235"/>
      <c r="F361" s="235"/>
      <c r="G361" s="235"/>
      <c r="H361" s="235"/>
      <c r="I361" s="235"/>
      <c r="J361" s="235"/>
      <c r="K361" s="235"/>
      <c r="L361" s="235"/>
      <c r="M361" s="243"/>
      <c r="N361" s="243"/>
      <c r="O361" s="243"/>
      <c r="P361" s="243"/>
      <c r="Q361" s="243"/>
      <c r="R361" s="243"/>
      <c r="S361" s="243"/>
      <c r="T361" s="243"/>
      <c r="U361" s="243"/>
      <c r="V361" s="243"/>
      <c r="W361" s="243"/>
      <c r="X361" s="243"/>
      <c r="Y361" s="243"/>
      <c r="Z361" s="243"/>
    </row>
    <row r="362" s="86" customFormat="1" ht="12.75" customHeight="1" spans="3:26">
      <c r="C362" s="235"/>
      <c r="D362" s="235"/>
      <c r="E362" s="235"/>
      <c r="F362" s="235"/>
      <c r="G362" s="235"/>
      <c r="H362" s="235"/>
      <c r="I362" s="235"/>
      <c r="J362" s="235"/>
      <c r="K362" s="235"/>
      <c r="L362" s="235"/>
      <c r="M362" s="243"/>
      <c r="N362" s="243"/>
      <c r="O362" s="243"/>
      <c r="P362" s="243"/>
      <c r="Q362" s="243"/>
      <c r="R362" s="243"/>
      <c r="S362" s="243"/>
      <c r="T362" s="243"/>
      <c r="U362" s="243"/>
      <c r="V362" s="243"/>
      <c r="W362" s="243"/>
      <c r="X362" s="243"/>
      <c r="Y362" s="243"/>
      <c r="Z362" s="243"/>
    </row>
    <row r="363" s="86" customFormat="1" ht="12.75" customHeight="1" spans="3:26">
      <c r="C363" s="235"/>
      <c r="D363" s="235"/>
      <c r="E363" s="235"/>
      <c r="F363" s="235"/>
      <c r="G363" s="235"/>
      <c r="H363" s="235"/>
      <c r="I363" s="235"/>
      <c r="J363" s="235"/>
      <c r="K363" s="235"/>
      <c r="L363" s="235"/>
      <c r="M363" s="243"/>
      <c r="N363" s="243"/>
      <c r="O363" s="243"/>
      <c r="P363" s="243"/>
      <c r="Q363" s="243"/>
      <c r="R363" s="243"/>
      <c r="S363" s="243"/>
      <c r="T363" s="243"/>
      <c r="U363" s="243"/>
      <c r="V363" s="243"/>
      <c r="W363" s="243"/>
      <c r="X363" s="243"/>
      <c r="Y363" s="243"/>
      <c r="Z363" s="243"/>
    </row>
    <row r="364" s="86" customFormat="1" ht="12.75" customHeight="1" spans="3:26">
      <c r="C364" s="235"/>
      <c r="D364" s="235"/>
      <c r="E364" s="235"/>
      <c r="F364" s="235"/>
      <c r="G364" s="235"/>
      <c r="H364" s="235"/>
      <c r="I364" s="235"/>
      <c r="J364" s="235"/>
      <c r="K364" s="235"/>
      <c r="L364" s="235"/>
      <c r="M364" s="243"/>
      <c r="N364" s="243"/>
      <c r="O364" s="243"/>
      <c r="P364" s="243"/>
      <c r="Q364" s="243"/>
      <c r="R364" s="243"/>
      <c r="S364" s="243"/>
      <c r="T364" s="243"/>
      <c r="U364" s="243"/>
      <c r="V364" s="243"/>
      <c r="W364" s="243"/>
      <c r="X364" s="243"/>
      <c r="Y364" s="243"/>
      <c r="Z364" s="243"/>
    </row>
    <row r="365" s="86" customFormat="1" ht="12.75" customHeight="1" spans="3:26">
      <c r="C365" s="235"/>
      <c r="D365" s="235"/>
      <c r="E365" s="235"/>
      <c r="F365" s="235"/>
      <c r="G365" s="235"/>
      <c r="H365" s="235"/>
      <c r="I365" s="235"/>
      <c r="J365" s="235"/>
      <c r="K365" s="235"/>
      <c r="L365" s="235"/>
      <c r="M365" s="243"/>
      <c r="N365" s="243"/>
      <c r="O365" s="243"/>
      <c r="P365" s="243"/>
      <c r="Q365" s="243"/>
      <c r="R365" s="243"/>
      <c r="S365" s="243"/>
      <c r="T365" s="243"/>
      <c r="U365" s="243"/>
      <c r="V365" s="243"/>
      <c r="W365" s="243"/>
      <c r="X365" s="243"/>
      <c r="Y365" s="243"/>
      <c r="Z365" s="243"/>
    </row>
    <row r="366" s="86" customFormat="1" ht="12.75" customHeight="1" spans="3:26">
      <c r="C366" s="235"/>
      <c r="D366" s="235"/>
      <c r="E366" s="235"/>
      <c r="F366" s="235"/>
      <c r="G366" s="235"/>
      <c r="H366" s="235"/>
      <c r="I366" s="235"/>
      <c r="J366" s="235"/>
      <c r="K366" s="235"/>
      <c r="L366" s="235"/>
      <c r="M366" s="243"/>
      <c r="N366" s="243"/>
      <c r="O366" s="243"/>
      <c r="P366" s="243"/>
      <c r="Q366" s="243"/>
      <c r="R366" s="243"/>
      <c r="S366" s="243"/>
      <c r="T366" s="243"/>
      <c r="U366" s="243"/>
      <c r="V366" s="243"/>
      <c r="W366" s="243"/>
      <c r="X366" s="243"/>
      <c r="Y366" s="243"/>
      <c r="Z366" s="243"/>
    </row>
    <row r="367" s="86" customFormat="1" ht="12.75" customHeight="1" spans="3:26">
      <c r="C367" s="235"/>
      <c r="D367" s="235"/>
      <c r="E367" s="235"/>
      <c r="F367" s="235"/>
      <c r="G367" s="235"/>
      <c r="H367" s="235"/>
      <c r="I367" s="235"/>
      <c r="J367" s="235"/>
      <c r="K367" s="235"/>
      <c r="L367" s="235"/>
      <c r="M367" s="243"/>
      <c r="N367" s="243"/>
      <c r="O367" s="243"/>
      <c r="P367" s="243"/>
      <c r="Q367" s="243"/>
      <c r="R367" s="243"/>
      <c r="S367" s="243"/>
      <c r="T367" s="243"/>
      <c r="U367" s="243"/>
      <c r="V367" s="243"/>
      <c r="W367" s="243"/>
      <c r="X367" s="243"/>
      <c r="Y367" s="243"/>
      <c r="Z367" s="243"/>
    </row>
    <row r="368" s="86" customFormat="1" ht="12.75" customHeight="1" spans="3:26">
      <c r="C368" s="235"/>
      <c r="D368" s="235"/>
      <c r="E368" s="235"/>
      <c r="F368" s="235"/>
      <c r="G368" s="235"/>
      <c r="H368" s="235"/>
      <c r="I368" s="235"/>
      <c r="J368" s="235"/>
      <c r="K368" s="235"/>
      <c r="L368" s="235"/>
      <c r="M368" s="243"/>
      <c r="N368" s="243"/>
      <c r="O368" s="243"/>
      <c r="P368" s="243"/>
      <c r="Q368" s="243"/>
      <c r="R368" s="243"/>
      <c r="S368" s="243"/>
      <c r="T368" s="243"/>
      <c r="U368" s="243"/>
      <c r="V368" s="243"/>
      <c r="W368" s="243"/>
      <c r="X368" s="243"/>
      <c r="Y368" s="243"/>
      <c r="Z368" s="243"/>
    </row>
    <row r="369" s="86" customFormat="1" ht="12.75" customHeight="1" spans="3:26">
      <c r="C369" s="235"/>
      <c r="D369" s="235"/>
      <c r="E369" s="235"/>
      <c r="F369" s="235"/>
      <c r="G369" s="235"/>
      <c r="H369" s="235"/>
      <c r="I369" s="235"/>
      <c r="J369" s="235"/>
      <c r="K369" s="235"/>
      <c r="L369" s="235"/>
      <c r="M369" s="243"/>
      <c r="N369" s="243"/>
      <c r="O369" s="243"/>
      <c r="P369" s="243"/>
      <c r="Q369" s="243"/>
      <c r="R369" s="243"/>
      <c r="S369" s="243"/>
      <c r="T369" s="243"/>
      <c r="U369" s="243"/>
      <c r="V369" s="243"/>
      <c r="W369" s="243"/>
      <c r="X369" s="243"/>
      <c r="Y369" s="243"/>
      <c r="Z369" s="243"/>
    </row>
    <row r="370" s="86" customFormat="1" ht="12.75" customHeight="1" spans="3:26">
      <c r="C370" s="235"/>
      <c r="D370" s="235"/>
      <c r="E370" s="235"/>
      <c r="F370" s="235"/>
      <c r="G370" s="235"/>
      <c r="H370" s="235"/>
      <c r="I370" s="235"/>
      <c r="J370" s="235"/>
      <c r="K370" s="235"/>
      <c r="L370" s="235"/>
      <c r="M370" s="243"/>
      <c r="N370" s="243"/>
      <c r="O370" s="243"/>
      <c r="P370" s="243"/>
      <c r="Q370" s="243"/>
      <c r="R370" s="243"/>
      <c r="S370" s="243"/>
      <c r="T370" s="243"/>
      <c r="U370" s="243"/>
      <c r="V370" s="243"/>
      <c r="W370" s="243"/>
      <c r="X370" s="243"/>
      <c r="Y370" s="243"/>
      <c r="Z370" s="243"/>
    </row>
    <row r="371" s="86" customFormat="1" ht="12.75" customHeight="1" spans="3:26">
      <c r="C371" s="235"/>
      <c r="D371" s="235"/>
      <c r="E371" s="235"/>
      <c r="F371" s="235"/>
      <c r="G371" s="235"/>
      <c r="H371" s="235"/>
      <c r="I371" s="235"/>
      <c r="J371" s="235"/>
      <c r="K371" s="235"/>
      <c r="L371" s="235"/>
      <c r="M371" s="243"/>
      <c r="N371" s="243"/>
      <c r="O371" s="243"/>
      <c r="P371" s="243"/>
      <c r="Q371" s="243"/>
      <c r="R371" s="243"/>
      <c r="S371" s="243"/>
      <c r="T371" s="243"/>
      <c r="U371" s="243"/>
      <c r="V371" s="243"/>
      <c r="W371" s="243"/>
      <c r="X371" s="243"/>
      <c r="Y371" s="243"/>
      <c r="Z371" s="243"/>
    </row>
    <row r="372" s="86" customFormat="1" ht="12.75" customHeight="1" spans="3:26">
      <c r="C372" s="235"/>
      <c r="D372" s="235"/>
      <c r="E372" s="235"/>
      <c r="F372" s="235"/>
      <c r="G372" s="235"/>
      <c r="H372" s="235"/>
      <c r="I372" s="235"/>
      <c r="J372" s="235"/>
      <c r="K372" s="235"/>
      <c r="L372" s="235"/>
      <c r="M372" s="243"/>
      <c r="N372" s="243"/>
      <c r="O372" s="243"/>
      <c r="P372" s="243"/>
      <c r="Q372" s="243"/>
      <c r="R372" s="243"/>
      <c r="S372" s="243"/>
      <c r="T372" s="243"/>
      <c r="U372" s="243"/>
      <c r="V372" s="243"/>
      <c r="W372" s="243"/>
      <c r="X372" s="243"/>
      <c r="Y372" s="243"/>
      <c r="Z372" s="243"/>
    </row>
    <row r="373" s="86" customFormat="1" ht="12.75" customHeight="1" spans="3:26">
      <c r="C373" s="235"/>
      <c r="D373" s="235"/>
      <c r="E373" s="235"/>
      <c r="F373" s="235"/>
      <c r="G373" s="235"/>
      <c r="H373" s="235"/>
      <c r="I373" s="235"/>
      <c r="J373" s="235"/>
      <c r="K373" s="235"/>
      <c r="L373" s="235"/>
      <c r="M373" s="243"/>
      <c r="N373" s="243"/>
      <c r="O373" s="243"/>
      <c r="P373" s="243"/>
      <c r="Q373" s="243"/>
      <c r="R373" s="243"/>
      <c r="S373" s="243"/>
      <c r="T373" s="243"/>
      <c r="U373" s="243"/>
      <c r="V373" s="243"/>
      <c r="W373" s="243"/>
      <c r="X373" s="243"/>
      <c r="Y373" s="243"/>
      <c r="Z373" s="243"/>
    </row>
    <row r="374" s="86" customFormat="1" ht="12.75" customHeight="1" spans="3:26">
      <c r="C374" s="235"/>
      <c r="D374" s="235"/>
      <c r="E374" s="235"/>
      <c r="F374" s="235"/>
      <c r="G374" s="235"/>
      <c r="H374" s="235"/>
      <c r="I374" s="235"/>
      <c r="J374" s="235"/>
      <c r="K374" s="235"/>
      <c r="L374" s="235"/>
      <c r="M374" s="243"/>
      <c r="N374" s="243"/>
      <c r="O374" s="243"/>
      <c r="P374" s="243"/>
      <c r="Q374" s="243"/>
      <c r="R374" s="243"/>
      <c r="S374" s="243"/>
      <c r="T374" s="243"/>
      <c r="U374" s="243"/>
      <c r="V374" s="243"/>
      <c r="W374" s="243"/>
      <c r="X374" s="243"/>
      <c r="Y374" s="243"/>
      <c r="Z374" s="243"/>
    </row>
    <row r="375" s="86" customFormat="1" ht="12.75" customHeight="1" spans="3:26">
      <c r="C375" s="235"/>
      <c r="D375" s="235"/>
      <c r="E375" s="235"/>
      <c r="F375" s="235"/>
      <c r="G375" s="235"/>
      <c r="H375" s="235"/>
      <c r="I375" s="235"/>
      <c r="J375" s="235"/>
      <c r="K375" s="235"/>
      <c r="L375" s="235"/>
      <c r="M375" s="243"/>
      <c r="N375" s="243"/>
      <c r="O375" s="243"/>
      <c r="P375" s="243"/>
      <c r="Q375" s="243"/>
      <c r="R375" s="243"/>
      <c r="S375" s="243"/>
      <c r="T375" s="243"/>
      <c r="U375" s="243"/>
      <c r="V375" s="243"/>
      <c r="W375" s="243"/>
      <c r="X375" s="243"/>
      <c r="Y375" s="243"/>
      <c r="Z375" s="243"/>
    </row>
    <row r="376" s="86" customFormat="1" ht="12.75" customHeight="1" spans="3:26">
      <c r="C376" s="235"/>
      <c r="D376" s="235"/>
      <c r="E376" s="235"/>
      <c r="F376" s="235"/>
      <c r="G376" s="235"/>
      <c r="H376" s="235"/>
      <c r="I376" s="235"/>
      <c r="J376" s="235"/>
      <c r="K376" s="235"/>
      <c r="L376" s="235"/>
      <c r="M376" s="243"/>
      <c r="N376" s="243"/>
      <c r="O376" s="243"/>
      <c r="P376" s="243"/>
      <c r="Q376" s="243"/>
      <c r="R376" s="243"/>
      <c r="S376" s="243"/>
      <c r="T376" s="243"/>
      <c r="U376" s="243"/>
      <c r="V376" s="243"/>
      <c r="W376" s="243"/>
      <c r="X376" s="243"/>
      <c r="Y376" s="243"/>
      <c r="Z376" s="243"/>
    </row>
    <row r="377" s="86" customFormat="1" ht="12.75" customHeight="1" spans="3:26">
      <c r="C377" s="235"/>
      <c r="D377" s="235"/>
      <c r="E377" s="235"/>
      <c r="F377" s="235"/>
      <c r="G377" s="235"/>
      <c r="H377" s="235"/>
      <c r="I377" s="235"/>
      <c r="J377" s="235"/>
      <c r="K377" s="235"/>
      <c r="L377" s="235"/>
      <c r="M377" s="243"/>
      <c r="N377" s="243"/>
      <c r="O377" s="243"/>
      <c r="P377" s="243"/>
      <c r="Q377" s="243"/>
      <c r="R377" s="243"/>
      <c r="S377" s="243"/>
      <c r="T377" s="243"/>
      <c r="U377" s="243"/>
      <c r="V377" s="243"/>
      <c r="W377" s="243"/>
      <c r="X377" s="243"/>
      <c r="Y377" s="243"/>
      <c r="Z377" s="243"/>
    </row>
    <row r="378" s="86" customFormat="1" ht="12.75" customHeight="1" spans="3:26">
      <c r="C378" s="235"/>
      <c r="D378" s="235"/>
      <c r="E378" s="235"/>
      <c r="F378" s="235"/>
      <c r="G378" s="235"/>
      <c r="H378" s="235"/>
      <c r="I378" s="235"/>
      <c r="J378" s="235"/>
      <c r="K378" s="235"/>
      <c r="L378" s="235"/>
      <c r="M378" s="243"/>
      <c r="N378" s="243"/>
      <c r="O378" s="243"/>
      <c r="P378" s="243"/>
      <c r="Q378" s="243"/>
      <c r="R378" s="243"/>
      <c r="S378" s="243"/>
      <c r="T378" s="243"/>
      <c r="U378" s="243"/>
      <c r="V378" s="243"/>
      <c r="W378" s="243"/>
      <c r="X378" s="243"/>
      <c r="Y378" s="243"/>
      <c r="Z378" s="243"/>
    </row>
    <row r="379" s="86" customFormat="1" ht="12.75" customHeight="1" spans="3:26">
      <c r="C379" s="235"/>
      <c r="D379" s="235"/>
      <c r="E379" s="235"/>
      <c r="F379" s="235"/>
      <c r="G379" s="235"/>
      <c r="H379" s="235"/>
      <c r="I379" s="235"/>
      <c r="J379" s="235"/>
      <c r="K379" s="235"/>
      <c r="L379" s="235"/>
      <c r="M379" s="243"/>
      <c r="N379" s="243"/>
      <c r="O379" s="243"/>
      <c r="P379" s="243"/>
      <c r="Q379" s="243"/>
      <c r="R379" s="243"/>
      <c r="S379" s="243"/>
      <c r="T379" s="243"/>
      <c r="U379" s="243"/>
      <c r="V379" s="243"/>
      <c r="W379" s="243"/>
      <c r="X379" s="243"/>
      <c r="Y379" s="243"/>
      <c r="Z379" s="243"/>
    </row>
    <row r="380" s="86" customFormat="1" ht="12.75" customHeight="1" spans="3:26">
      <c r="C380" s="235"/>
      <c r="D380" s="235"/>
      <c r="E380" s="235"/>
      <c r="F380" s="235"/>
      <c r="G380" s="235"/>
      <c r="H380" s="235"/>
      <c r="I380" s="235"/>
      <c r="J380" s="235"/>
      <c r="K380" s="235"/>
      <c r="L380" s="235"/>
      <c r="M380" s="243"/>
      <c r="N380" s="243"/>
      <c r="O380" s="243"/>
      <c r="P380" s="243"/>
      <c r="Q380" s="243"/>
      <c r="R380" s="243"/>
      <c r="S380" s="243"/>
      <c r="T380" s="243"/>
      <c r="U380" s="243"/>
      <c r="V380" s="243"/>
      <c r="W380" s="243"/>
      <c r="X380" s="243"/>
      <c r="Y380" s="243"/>
      <c r="Z380" s="243"/>
    </row>
    <row r="381" s="86" customFormat="1" ht="12.75" customHeight="1" spans="3:26">
      <c r="C381" s="235"/>
      <c r="D381" s="235"/>
      <c r="E381" s="235"/>
      <c r="F381" s="235"/>
      <c r="G381" s="235"/>
      <c r="H381" s="235"/>
      <c r="I381" s="235"/>
      <c r="J381" s="235"/>
      <c r="K381" s="235"/>
      <c r="L381" s="235"/>
      <c r="M381" s="243"/>
      <c r="N381" s="243"/>
      <c r="O381" s="243"/>
      <c r="P381" s="243"/>
      <c r="Q381" s="243"/>
      <c r="R381" s="243"/>
      <c r="S381" s="243"/>
      <c r="T381" s="243"/>
      <c r="U381" s="243"/>
      <c r="V381" s="243"/>
      <c r="W381" s="243"/>
      <c r="X381" s="243"/>
      <c r="Y381" s="243"/>
      <c r="Z381" s="243"/>
    </row>
    <row r="382" s="86" customFormat="1" ht="12.75" customHeight="1" spans="3:26">
      <c r="C382" s="235"/>
      <c r="D382" s="235"/>
      <c r="E382" s="235"/>
      <c r="F382" s="235"/>
      <c r="G382" s="235"/>
      <c r="H382" s="235"/>
      <c r="I382" s="235"/>
      <c r="J382" s="235"/>
      <c r="K382" s="235"/>
      <c r="L382" s="235"/>
      <c r="M382" s="243"/>
      <c r="N382" s="243"/>
      <c r="O382" s="243"/>
      <c r="P382" s="243"/>
      <c r="Q382" s="243"/>
      <c r="R382" s="243"/>
      <c r="S382" s="243"/>
      <c r="T382" s="243"/>
      <c r="U382" s="243"/>
      <c r="V382" s="243"/>
      <c r="W382" s="243"/>
      <c r="X382" s="243"/>
      <c r="Y382" s="243"/>
      <c r="Z382" s="243"/>
    </row>
    <row r="383" s="86" customFormat="1" ht="12.75" customHeight="1" spans="3:26">
      <c r="C383" s="235"/>
      <c r="D383" s="235"/>
      <c r="E383" s="235"/>
      <c r="F383" s="235"/>
      <c r="G383" s="235"/>
      <c r="H383" s="235"/>
      <c r="I383" s="235"/>
      <c r="J383" s="235"/>
      <c r="K383" s="235"/>
      <c r="L383" s="235"/>
      <c r="M383" s="243"/>
      <c r="N383" s="243"/>
      <c r="O383" s="243"/>
      <c r="P383" s="243"/>
      <c r="Q383" s="243"/>
      <c r="R383" s="243"/>
      <c r="S383" s="243"/>
      <c r="T383" s="243"/>
      <c r="U383" s="243"/>
      <c r="V383" s="243"/>
      <c r="W383" s="243"/>
      <c r="X383" s="243"/>
      <c r="Y383" s="243"/>
      <c r="Z383" s="243"/>
    </row>
    <row r="384" s="86" customFormat="1" ht="12.75" customHeight="1" spans="3:26">
      <c r="C384" s="235"/>
      <c r="D384" s="235"/>
      <c r="E384" s="235"/>
      <c r="F384" s="235"/>
      <c r="G384" s="235"/>
      <c r="H384" s="235"/>
      <c r="I384" s="235"/>
      <c r="J384" s="235"/>
      <c r="K384" s="235"/>
      <c r="L384" s="235"/>
      <c r="M384" s="243"/>
      <c r="N384" s="243"/>
      <c r="O384" s="243"/>
      <c r="P384" s="243"/>
      <c r="Q384" s="243"/>
      <c r="R384" s="243"/>
      <c r="S384" s="243"/>
      <c r="T384" s="243"/>
      <c r="U384" s="243"/>
      <c r="V384" s="243"/>
      <c r="W384" s="243"/>
      <c r="X384" s="243"/>
      <c r="Y384" s="243"/>
      <c r="Z384" s="243"/>
    </row>
    <row r="385" s="86" customFormat="1" ht="12.75" customHeight="1" spans="3:26">
      <c r="C385" s="235"/>
      <c r="D385" s="235"/>
      <c r="E385" s="235"/>
      <c r="F385" s="235"/>
      <c r="G385" s="235"/>
      <c r="H385" s="235"/>
      <c r="I385" s="235"/>
      <c r="J385" s="235"/>
      <c r="K385" s="235"/>
      <c r="L385" s="235"/>
      <c r="M385" s="243"/>
      <c r="N385" s="243"/>
      <c r="O385" s="243"/>
      <c r="P385" s="243"/>
      <c r="Q385" s="243"/>
      <c r="R385" s="243"/>
      <c r="S385" s="243"/>
      <c r="T385" s="243"/>
      <c r="U385" s="243"/>
      <c r="V385" s="243"/>
      <c r="W385" s="243"/>
      <c r="X385" s="243"/>
      <c r="Y385" s="243"/>
      <c r="Z385" s="243"/>
    </row>
    <row r="386" s="86" customFormat="1" ht="12.75" customHeight="1" spans="3:26">
      <c r="C386" s="235"/>
      <c r="D386" s="235"/>
      <c r="E386" s="235"/>
      <c r="F386" s="235"/>
      <c r="G386" s="235"/>
      <c r="H386" s="235"/>
      <c r="I386" s="235"/>
      <c r="J386" s="235"/>
      <c r="K386" s="235"/>
      <c r="L386" s="235"/>
      <c r="M386" s="243"/>
      <c r="N386" s="243"/>
      <c r="O386" s="243"/>
      <c r="P386" s="243"/>
      <c r="Q386" s="243"/>
      <c r="R386" s="243"/>
      <c r="S386" s="243"/>
      <c r="T386" s="243"/>
      <c r="U386" s="243"/>
      <c r="V386" s="243"/>
      <c r="W386" s="243"/>
      <c r="X386" s="243"/>
      <c r="Y386" s="243"/>
      <c r="Z386" s="243"/>
    </row>
    <row r="387" s="86" customFormat="1" ht="12.75" customHeight="1" spans="3:26">
      <c r="C387" s="235"/>
      <c r="D387" s="235"/>
      <c r="E387" s="235"/>
      <c r="F387" s="235"/>
      <c r="G387" s="235"/>
      <c r="H387" s="235"/>
      <c r="I387" s="235"/>
      <c r="J387" s="235"/>
      <c r="K387" s="235"/>
      <c r="L387" s="235"/>
      <c r="M387" s="243"/>
      <c r="N387" s="243"/>
      <c r="O387" s="243"/>
      <c r="P387" s="243"/>
      <c r="Q387" s="243"/>
      <c r="R387" s="243"/>
      <c r="S387" s="243"/>
      <c r="T387" s="243"/>
      <c r="U387" s="243"/>
      <c r="V387" s="243"/>
      <c r="W387" s="243"/>
      <c r="X387" s="243"/>
      <c r="Y387" s="243"/>
      <c r="Z387" s="243"/>
    </row>
    <row r="388" s="86" customFormat="1" ht="12.75" customHeight="1" spans="3:26">
      <c r="C388" s="235"/>
      <c r="D388" s="235"/>
      <c r="E388" s="235"/>
      <c r="F388" s="235"/>
      <c r="G388" s="235"/>
      <c r="H388" s="235"/>
      <c r="I388" s="235"/>
      <c r="J388" s="235"/>
      <c r="K388" s="235"/>
      <c r="L388" s="235"/>
      <c r="M388" s="243"/>
      <c r="N388" s="243"/>
      <c r="O388" s="243"/>
      <c r="P388" s="243"/>
      <c r="Q388" s="243"/>
      <c r="R388" s="243"/>
      <c r="S388" s="243"/>
      <c r="T388" s="243"/>
      <c r="U388" s="243"/>
      <c r="V388" s="243"/>
      <c r="W388" s="243"/>
      <c r="X388" s="243"/>
      <c r="Y388" s="243"/>
      <c r="Z388" s="243"/>
    </row>
    <row r="389" s="86" customFormat="1" ht="12.75" customHeight="1" spans="3:26">
      <c r="C389" s="235"/>
      <c r="D389" s="235"/>
      <c r="E389" s="235"/>
      <c r="F389" s="235"/>
      <c r="G389" s="235"/>
      <c r="H389" s="235"/>
      <c r="I389" s="235"/>
      <c r="J389" s="235"/>
      <c r="K389" s="235"/>
      <c r="L389" s="235"/>
      <c r="M389" s="243"/>
      <c r="N389" s="243"/>
      <c r="O389" s="243"/>
      <c r="P389" s="243"/>
      <c r="Q389" s="243"/>
      <c r="R389" s="243"/>
      <c r="S389" s="243"/>
      <c r="T389" s="243"/>
      <c r="U389" s="243"/>
      <c r="V389" s="243"/>
      <c r="W389" s="243"/>
      <c r="X389" s="243"/>
      <c r="Y389" s="243"/>
      <c r="Z389" s="243"/>
    </row>
    <row r="390" s="86" customFormat="1" ht="12.75" customHeight="1" spans="3:26">
      <c r="C390" s="235"/>
      <c r="D390" s="235"/>
      <c r="E390" s="235"/>
      <c r="F390" s="235"/>
      <c r="G390" s="235"/>
      <c r="H390" s="235"/>
      <c r="I390" s="235"/>
      <c r="J390" s="235"/>
      <c r="K390" s="235"/>
      <c r="L390" s="235"/>
      <c r="M390" s="243"/>
      <c r="N390" s="243"/>
      <c r="O390" s="243"/>
      <c r="P390" s="243"/>
      <c r="Q390" s="243"/>
      <c r="R390" s="243"/>
      <c r="S390" s="243"/>
      <c r="T390" s="243"/>
      <c r="U390" s="243"/>
      <c r="V390" s="243"/>
      <c r="W390" s="243"/>
      <c r="X390" s="243"/>
      <c r="Y390" s="243"/>
      <c r="Z390" s="243"/>
    </row>
    <row r="391" s="86" customFormat="1" ht="12.75" customHeight="1" spans="3:26">
      <c r="C391" s="235"/>
      <c r="D391" s="235"/>
      <c r="E391" s="235"/>
      <c r="F391" s="235"/>
      <c r="G391" s="235"/>
      <c r="H391" s="235"/>
      <c r="I391" s="235"/>
      <c r="J391" s="235"/>
      <c r="K391" s="235"/>
      <c r="L391" s="235"/>
      <c r="M391" s="243"/>
      <c r="N391" s="243"/>
      <c r="O391" s="243"/>
      <c r="P391" s="243"/>
      <c r="Q391" s="243"/>
      <c r="R391" s="243"/>
      <c r="S391" s="243"/>
      <c r="T391" s="243"/>
      <c r="U391" s="243"/>
      <c r="V391" s="243"/>
      <c r="W391" s="243"/>
      <c r="X391" s="243"/>
      <c r="Y391" s="243"/>
      <c r="Z391" s="243"/>
    </row>
    <row r="392" s="86" customFormat="1" ht="12.75" customHeight="1" spans="3:26">
      <c r="C392" s="235"/>
      <c r="D392" s="235"/>
      <c r="E392" s="235"/>
      <c r="F392" s="235"/>
      <c r="G392" s="235"/>
      <c r="H392" s="235"/>
      <c r="I392" s="235"/>
      <c r="J392" s="235"/>
      <c r="K392" s="235"/>
      <c r="L392" s="235"/>
      <c r="M392" s="243"/>
      <c r="N392" s="243"/>
      <c r="O392" s="243"/>
      <c r="P392" s="243"/>
      <c r="Q392" s="243"/>
      <c r="R392" s="243"/>
      <c r="S392" s="243"/>
      <c r="T392" s="243"/>
      <c r="U392" s="243"/>
      <c r="V392" s="243"/>
      <c r="W392" s="243"/>
      <c r="X392" s="243"/>
      <c r="Y392" s="243"/>
      <c r="Z392" s="243"/>
    </row>
    <row r="393" s="86" customFormat="1" ht="12.75" customHeight="1" spans="3:26">
      <c r="C393" s="235"/>
      <c r="D393" s="235"/>
      <c r="E393" s="235"/>
      <c r="F393" s="235"/>
      <c r="G393" s="235"/>
      <c r="H393" s="235"/>
      <c r="I393" s="235"/>
      <c r="J393" s="235"/>
      <c r="K393" s="235"/>
      <c r="L393" s="235"/>
      <c r="M393" s="243"/>
      <c r="N393" s="243"/>
      <c r="O393" s="243"/>
      <c r="P393" s="243"/>
      <c r="Q393" s="243"/>
      <c r="R393" s="243"/>
      <c r="S393" s="243"/>
      <c r="T393" s="243"/>
      <c r="U393" s="243"/>
      <c r="V393" s="243"/>
      <c r="W393" s="243"/>
      <c r="X393" s="243"/>
      <c r="Y393" s="243"/>
      <c r="Z393" s="243"/>
    </row>
    <row r="394" s="86" customFormat="1" ht="12.75" customHeight="1" spans="3:26">
      <c r="C394" s="235"/>
      <c r="D394" s="235"/>
      <c r="E394" s="235"/>
      <c r="F394" s="235"/>
      <c r="G394" s="235"/>
      <c r="H394" s="235"/>
      <c r="I394" s="235"/>
      <c r="J394" s="235"/>
      <c r="K394" s="235"/>
      <c r="L394" s="235"/>
      <c r="M394" s="243"/>
      <c r="N394" s="243"/>
      <c r="O394" s="243"/>
      <c r="P394" s="243"/>
      <c r="Q394" s="243"/>
      <c r="R394" s="243"/>
      <c r="S394" s="243"/>
      <c r="T394" s="243"/>
      <c r="U394" s="243"/>
      <c r="V394" s="243"/>
      <c r="W394" s="243"/>
      <c r="X394" s="243"/>
      <c r="Y394" s="243"/>
      <c r="Z394" s="243"/>
    </row>
    <row r="395" s="86" customFormat="1" ht="12.75" customHeight="1" spans="3:26">
      <c r="C395" s="235"/>
      <c r="D395" s="235"/>
      <c r="E395" s="235"/>
      <c r="F395" s="235"/>
      <c r="G395" s="235"/>
      <c r="H395" s="235"/>
      <c r="I395" s="235"/>
      <c r="J395" s="235"/>
      <c r="K395" s="235"/>
      <c r="L395" s="235"/>
      <c r="M395" s="243"/>
      <c r="N395" s="243"/>
      <c r="O395" s="243"/>
      <c r="P395" s="243"/>
      <c r="Q395" s="243"/>
      <c r="R395" s="243"/>
      <c r="S395" s="243"/>
      <c r="T395" s="243"/>
      <c r="U395" s="243"/>
      <c r="V395" s="243"/>
      <c r="W395" s="243"/>
      <c r="X395" s="243"/>
      <c r="Y395" s="243"/>
      <c r="Z395" s="243"/>
    </row>
    <row r="396" s="86" customFormat="1" ht="12.75" customHeight="1" spans="3:26">
      <c r="C396" s="235"/>
      <c r="D396" s="235"/>
      <c r="E396" s="235"/>
      <c r="F396" s="235"/>
      <c r="G396" s="235"/>
      <c r="H396" s="235"/>
      <c r="I396" s="235"/>
      <c r="J396" s="235"/>
      <c r="K396" s="235"/>
      <c r="L396" s="235"/>
      <c r="M396" s="243"/>
      <c r="N396" s="243"/>
      <c r="O396" s="243"/>
      <c r="P396" s="243"/>
      <c r="Q396" s="243"/>
      <c r="R396" s="243"/>
      <c r="S396" s="243"/>
      <c r="T396" s="243"/>
      <c r="U396" s="243"/>
      <c r="V396" s="243"/>
      <c r="W396" s="243"/>
      <c r="X396" s="243"/>
      <c r="Y396" s="243"/>
      <c r="Z396" s="243"/>
    </row>
    <row r="397" s="86" customFormat="1" ht="12.75" customHeight="1" spans="3:26">
      <c r="C397" s="235"/>
      <c r="D397" s="235"/>
      <c r="E397" s="235"/>
      <c r="F397" s="235"/>
      <c r="G397" s="235"/>
      <c r="H397" s="235"/>
      <c r="I397" s="235"/>
      <c r="J397" s="235"/>
      <c r="K397" s="235"/>
      <c r="L397" s="235"/>
      <c r="M397" s="243"/>
      <c r="N397" s="243"/>
      <c r="O397" s="243"/>
      <c r="P397" s="243"/>
      <c r="Q397" s="243"/>
      <c r="R397" s="243"/>
      <c r="S397" s="243"/>
      <c r="T397" s="243"/>
      <c r="U397" s="243"/>
      <c r="V397" s="243"/>
      <c r="W397" s="243"/>
      <c r="X397" s="243"/>
      <c r="Y397" s="243"/>
      <c r="Z397" s="243"/>
    </row>
    <row r="398" s="86" customFormat="1" ht="12.75" customHeight="1" spans="3:26">
      <c r="C398" s="235"/>
      <c r="D398" s="235"/>
      <c r="E398" s="235"/>
      <c r="F398" s="235"/>
      <c r="G398" s="235"/>
      <c r="H398" s="235"/>
      <c r="I398" s="235"/>
      <c r="J398" s="235"/>
      <c r="K398" s="235"/>
      <c r="L398" s="235"/>
      <c r="M398" s="243"/>
      <c r="N398" s="243"/>
      <c r="O398" s="243"/>
      <c r="P398" s="243"/>
      <c r="Q398" s="243"/>
      <c r="R398" s="243"/>
      <c r="S398" s="243"/>
      <c r="T398" s="243"/>
      <c r="U398" s="243"/>
      <c r="V398" s="243"/>
      <c r="W398" s="243"/>
      <c r="X398" s="243"/>
      <c r="Y398" s="243"/>
      <c r="Z398" s="243"/>
    </row>
    <row r="399" s="86" customFormat="1" ht="12.75" customHeight="1" spans="3:26">
      <c r="C399" s="235"/>
      <c r="D399" s="235"/>
      <c r="E399" s="235"/>
      <c r="F399" s="235"/>
      <c r="G399" s="235"/>
      <c r="H399" s="235"/>
      <c r="I399" s="235"/>
      <c r="J399" s="235"/>
      <c r="K399" s="235"/>
      <c r="L399" s="235"/>
      <c r="M399" s="243"/>
      <c r="N399" s="243"/>
      <c r="O399" s="243"/>
      <c r="P399" s="243"/>
      <c r="Q399" s="243"/>
      <c r="R399" s="243"/>
      <c r="S399" s="243"/>
      <c r="T399" s="243"/>
      <c r="U399" s="243"/>
      <c r="V399" s="243"/>
      <c r="W399" s="243"/>
      <c r="X399" s="243"/>
      <c r="Y399" s="243"/>
      <c r="Z399" s="243"/>
    </row>
    <row r="400" s="86" customFormat="1" ht="12.75" customHeight="1" spans="3:26">
      <c r="C400" s="235"/>
      <c r="D400" s="235"/>
      <c r="E400" s="235"/>
      <c r="F400" s="235"/>
      <c r="G400" s="235"/>
      <c r="H400" s="235"/>
      <c r="I400" s="235"/>
      <c r="J400" s="235"/>
      <c r="K400" s="235"/>
      <c r="L400" s="235"/>
      <c r="M400" s="243"/>
      <c r="N400" s="243"/>
      <c r="O400" s="243"/>
      <c r="P400" s="243"/>
      <c r="Q400" s="243"/>
      <c r="R400" s="243"/>
      <c r="S400" s="243"/>
      <c r="T400" s="243"/>
      <c r="U400" s="243"/>
      <c r="V400" s="243"/>
      <c r="W400" s="243"/>
      <c r="X400" s="243"/>
      <c r="Y400" s="243"/>
      <c r="Z400" s="243"/>
    </row>
    <row r="401" s="86" customFormat="1" ht="12.75" customHeight="1" spans="3:26">
      <c r="C401" s="235"/>
      <c r="D401" s="235"/>
      <c r="E401" s="235"/>
      <c r="F401" s="235"/>
      <c r="G401" s="235"/>
      <c r="H401" s="235"/>
      <c r="I401" s="235"/>
      <c r="J401" s="235"/>
      <c r="K401" s="235"/>
      <c r="L401" s="235"/>
      <c r="M401" s="243"/>
      <c r="N401" s="243"/>
      <c r="O401" s="243"/>
      <c r="P401" s="243"/>
      <c r="Q401" s="243"/>
      <c r="R401" s="243"/>
      <c r="S401" s="243"/>
      <c r="T401" s="243"/>
      <c r="U401" s="243"/>
      <c r="V401" s="243"/>
      <c r="W401" s="243"/>
      <c r="X401" s="243"/>
      <c r="Y401" s="243"/>
      <c r="Z401" s="243"/>
    </row>
    <row r="402" s="86" customFormat="1" ht="12.75" customHeight="1" spans="3:26">
      <c r="C402" s="235"/>
      <c r="D402" s="235"/>
      <c r="E402" s="235"/>
      <c r="F402" s="235"/>
      <c r="G402" s="235"/>
      <c r="H402" s="235"/>
      <c r="I402" s="235"/>
      <c r="J402" s="235"/>
      <c r="K402" s="235"/>
      <c r="L402" s="235"/>
      <c r="M402" s="243"/>
      <c r="N402" s="243"/>
      <c r="O402" s="243"/>
      <c r="P402" s="243"/>
      <c r="Q402" s="243"/>
      <c r="R402" s="243"/>
      <c r="S402" s="243"/>
      <c r="T402" s="243"/>
      <c r="U402" s="243"/>
      <c r="V402" s="243"/>
      <c r="W402" s="243"/>
      <c r="X402" s="243"/>
      <c r="Y402" s="243"/>
      <c r="Z402" s="243"/>
    </row>
    <row r="403" s="86" customFormat="1" ht="12.75" customHeight="1" spans="3:26">
      <c r="C403" s="235"/>
      <c r="D403" s="235"/>
      <c r="E403" s="235"/>
      <c r="F403" s="235"/>
      <c r="G403" s="235"/>
      <c r="H403" s="235"/>
      <c r="I403" s="235"/>
      <c r="J403" s="235"/>
      <c r="K403" s="235"/>
      <c r="L403" s="235"/>
      <c r="M403" s="243"/>
      <c r="N403" s="243"/>
      <c r="O403" s="243"/>
      <c r="P403" s="243"/>
      <c r="Q403" s="243"/>
      <c r="R403" s="243"/>
      <c r="S403" s="243"/>
      <c r="T403" s="243"/>
      <c r="U403" s="243"/>
      <c r="V403" s="243"/>
      <c r="W403" s="243"/>
      <c r="X403" s="243"/>
      <c r="Y403" s="243"/>
      <c r="Z403" s="243"/>
    </row>
    <row r="404" s="86" customFormat="1" ht="12.75" customHeight="1" spans="3:26">
      <c r="C404" s="235"/>
      <c r="D404" s="235"/>
      <c r="E404" s="235"/>
      <c r="F404" s="235"/>
      <c r="G404" s="235"/>
      <c r="H404" s="235"/>
      <c r="I404" s="235"/>
      <c r="J404" s="235"/>
      <c r="K404" s="235"/>
      <c r="L404" s="235"/>
      <c r="M404" s="243"/>
      <c r="N404" s="243"/>
      <c r="O404" s="243"/>
      <c r="P404" s="243"/>
      <c r="Q404" s="243"/>
      <c r="R404" s="243"/>
      <c r="S404" s="243"/>
      <c r="T404" s="243"/>
      <c r="U404" s="243"/>
      <c r="V404" s="243"/>
      <c r="W404" s="243"/>
      <c r="X404" s="243"/>
      <c r="Y404" s="243"/>
      <c r="Z404" s="243"/>
    </row>
    <row r="405" s="86" customFormat="1" ht="12.75" customHeight="1" spans="3:26">
      <c r="C405" s="235"/>
      <c r="D405" s="235"/>
      <c r="E405" s="235"/>
      <c r="F405" s="235"/>
      <c r="G405" s="235"/>
      <c r="H405" s="235"/>
      <c r="I405" s="235"/>
      <c r="J405" s="235"/>
      <c r="K405" s="235"/>
      <c r="L405" s="235"/>
      <c r="M405" s="243"/>
      <c r="N405" s="243"/>
      <c r="O405" s="243"/>
      <c r="P405" s="243"/>
      <c r="Q405" s="243"/>
      <c r="R405" s="243"/>
      <c r="S405" s="243"/>
      <c r="T405" s="243"/>
      <c r="U405" s="243"/>
      <c r="V405" s="243"/>
      <c r="W405" s="243"/>
      <c r="X405" s="243"/>
      <c r="Y405" s="243"/>
      <c r="Z405" s="243"/>
    </row>
    <row r="406" s="86" customFormat="1" ht="12.75" customHeight="1" spans="3:26">
      <c r="C406" s="235"/>
      <c r="D406" s="235"/>
      <c r="E406" s="235"/>
      <c r="F406" s="235"/>
      <c r="G406" s="235"/>
      <c r="H406" s="235"/>
      <c r="I406" s="235"/>
      <c r="J406" s="235"/>
      <c r="K406" s="235"/>
      <c r="L406" s="235"/>
      <c r="M406" s="243"/>
      <c r="N406" s="243"/>
      <c r="O406" s="243"/>
      <c r="P406" s="243"/>
      <c r="Q406" s="243"/>
      <c r="R406" s="243"/>
      <c r="S406" s="243"/>
      <c r="T406" s="243"/>
      <c r="U406" s="243"/>
      <c r="V406" s="243"/>
      <c r="W406" s="243"/>
      <c r="X406" s="243"/>
      <c r="Y406" s="243"/>
      <c r="Z406" s="243"/>
    </row>
    <row r="407" s="86" customFormat="1" ht="12.75" customHeight="1" spans="3:26">
      <c r="C407" s="235"/>
      <c r="D407" s="235"/>
      <c r="E407" s="235"/>
      <c r="F407" s="235"/>
      <c r="G407" s="235"/>
      <c r="H407" s="235"/>
      <c r="I407" s="235"/>
      <c r="J407" s="235"/>
      <c r="K407" s="235"/>
      <c r="L407" s="235"/>
      <c r="M407" s="243"/>
      <c r="N407" s="243"/>
      <c r="O407" s="243"/>
      <c r="P407" s="243"/>
      <c r="Q407" s="243"/>
      <c r="R407" s="243"/>
      <c r="S407" s="243"/>
      <c r="T407" s="243"/>
      <c r="U407" s="243"/>
      <c r="V407" s="243"/>
      <c r="W407" s="243"/>
      <c r="X407" s="243"/>
      <c r="Y407" s="243"/>
      <c r="Z407" s="243"/>
    </row>
    <row r="408" s="86" customFormat="1" ht="12.75" customHeight="1" spans="3:26">
      <c r="C408" s="235"/>
      <c r="D408" s="235"/>
      <c r="E408" s="235"/>
      <c r="F408" s="235"/>
      <c r="G408" s="235"/>
      <c r="H408" s="235"/>
      <c r="I408" s="235"/>
      <c r="J408" s="235"/>
      <c r="K408" s="235"/>
      <c r="L408" s="235"/>
      <c r="M408" s="243"/>
      <c r="N408" s="243"/>
      <c r="O408" s="243"/>
      <c r="P408" s="243"/>
      <c r="Q408" s="243"/>
      <c r="R408" s="243"/>
      <c r="S408" s="243"/>
      <c r="T408" s="243"/>
      <c r="U408" s="243"/>
      <c r="V408" s="243"/>
      <c r="W408" s="243"/>
      <c r="X408" s="243"/>
      <c r="Y408" s="243"/>
      <c r="Z408" s="243"/>
    </row>
    <row r="409" s="86" customFormat="1" ht="12.75" customHeight="1" spans="3:26">
      <c r="C409" s="235"/>
      <c r="D409" s="235"/>
      <c r="E409" s="235"/>
      <c r="F409" s="235"/>
      <c r="G409" s="235"/>
      <c r="H409" s="235"/>
      <c r="I409" s="235"/>
      <c r="J409" s="235"/>
      <c r="K409" s="235"/>
      <c r="L409" s="235"/>
      <c r="M409" s="243"/>
      <c r="N409" s="243"/>
      <c r="O409" s="243"/>
      <c r="P409" s="243"/>
      <c r="Q409" s="243"/>
      <c r="R409" s="243"/>
      <c r="S409" s="243"/>
      <c r="T409" s="243"/>
      <c r="U409" s="243"/>
      <c r="V409" s="243"/>
      <c r="W409" s="243"/>
      <c r="X409" s="243"/>
      <c r="Y409" s="243"/>
      <c r="Z409" s="243"/>
    </row>
    <row r="410" s="86" customFormat="1" ht="12.75" customHeight="1" spans="3:26">
      <c r="C410" s="235"/>
      <c r="D410" s="235"/>
      <c r="E410" s="235"/>
      <c r="F410" s="235"/>
      <c r="G410" s="235"/>
      <c r="H410" s="235"/>
      <c r="I410" s="235"/>
      <c r="J410" s="235"/>
      <c r="K410" s="235"/>
      <c r="L410" s="235"/>
      <c r="M410" s="243"/>
      <c r="N410" s="243"/>
      <c r="O410" s="243"/>
      <c r="P410" s="243"/>
      <c r="Q410" s="243"/>
      <c r="R410" s="243"/>
      <c r="S410" s="243"/>
      <c r="T410" s="243"/>
      <c r="U410" s="243"/>
      <c r="V410" s="243"/>
      <c r="W410" s="243"/>
      <c r="X410" s="243"/>
      <c r="Y410" s="243"/>
      <c r="Z410" s="243"/>
    </row>
    <row r="411" s="86" customFormat="1" ht="12.75" customHeight="1" spans="3:26">
      <c r="C411" s="235"/>
      <c r="D411" s="235"/>
      <c r="E411" s="235"/>
      <c r="F411" s="235"/>
      <c r="G411" s="235"/>
      <c r="H411" s="235"/>
      <c r="I411" s="235"/>
      <c r="J411" s="235"/>
      <c r="K411" s="235"/>
      <c r="L411" s="235"/>
      <c r="M411" s="243"/>
      <c r="N411" s="243"/>
      <c r="O411" s="243"/>
      <c r="P411" s="243"/>
      <c r="Q411" s="243"/>
      <c r="R411" s="243"/>
      <c r="S411" s="243"/>
      <c r="T411" s="243"/>
      <c r="U411" s="243"/>
      <c r="V411" s="243"/>
      <c r="W411" s="243"/>
      <c r="X411" s="243"/>
      <c r="Y411" s="243"/>
      <c r="Z411" s="243"/>
    </row>
    <row r="412" s="86" customFormat="1" ht="12.75" customHeight="1" spans="3:26">
      <c r="C412" s="235"/>
      <c r="D412" s="235"/>
      <c r="E412" s="235"/>
      <c r="F412" s="235"/>
      <c r="G412" s="235"/>
      <c r="H412" s="235"/>
      <c r="I412" s="235"/>
      <c r="J412" s="235"/>
      <c r="K412" s="235"/>
      <c r="L412" s="235"/>
      <c r="M412" s="243"/>
      <c r="N412" s="243"/>
      <c r="O412" s="243"/>
      <c r="P412" s="243"/>
      <c r="Q412" s="243"/>
      <c r="R412" s="243"/>
      <c r="S412" s="243"/>
      <c r="T412" s="243"/>
      <c r="U412" s="243"/>
      <c r="V412" s="243"/>
      <c r="W412" s="243"/>
      <c r="X412" s="243"/>
      <c r="Y412" s="243"/>
      <c r="Z412" s="243"/>
    </row>
    <row r="413" s="86" customFormat="1" ht="12.75" customHeight="1" spans="3:26">
      <c r="C413" s="235"/>
      <c r="D413" s="235"/>
      <c r="E413" s="235"/>
      <c r="F413" s="235"/>
      <c r="G413" s="235"/>
      <c r="H413" s="235"/>
      <c r="I413" s="235"/>
      <c r="J413" s="235"/>
      <c r="K413" s="235"/>
      <c r="L413" s="235"/>
      <c r="M413" s="243"/>
      <c r="N413" s="243"/>
      <c r="O413" s="243"/>
      <c r="P413" s="243"/>
      <c r="Q413" s="243"/>
      <c r="R413" s="243"/>
      <c r="S413" s="243"/>
      <c r="T413" s="243"/>
      <c r="U413" s="243"/>
      <c r="V413" s="243"/>
      <c r="W413" s="243"/>
      <c r="X413" s="243"/>
      <c r="Y413" s="243"/>
      <c r="Z413" s="243"/>
    </row>
    <row r="414" s="86" customFormat="1" ht="12.75" customHeight="1" spans="3:26">
      <c r="C414" s="235"/>
      <c r="D414" s="235"/>
      <c r="E414" s="235"/>
      <c r="F414" s="235"/>
      <c r="G414" s="235"/>
      <c r="H414" s="235"/>
      <c r="I414" s="235"/>
      <c r="J414" s="235"/>
      <c r="K414" s="235"/>
      <c r="L414" s="235"/>
      <c r="M414" s="243"/>
      <c r="N414" s="243"/>
      <c r="O414" s="243"/>
      <c r="P414" s="243"/>
      <c r="Q414" s="243"/>
      <c r="R414" s="243"/>
      <c r="S414" s="243"/>
      <c r="T414" s="243"/>
      <c r="U414" s="243"/>
      <c r="V414" s="243"/>
      <c r="W414" s="243"/>
      <c r="X414" s="243"/>
      <c r="Y414" s="243"/>
      <c r="Z414" s="243"/>
    </row>
    <row r="415" s="86" customFormat="1" ht="12.75" customHeight="1" spans="3:26">
      <c r="C415" s="235"/>
      <c r="D415" s="235"/>
      <c r="E415" s="235"/>
      <c r="F415" s="235"/>
      <c r="G415" s="235"/>
      <c r="H415" s="235"/>
      <c r="I415" s="235"/>
      <c r="J415" s="235"/>
      <c r="K415" s="235"/>
      <c r="L415" s="235"/>
      <c r="M415" s="243"/>
      <c r="N415" s="243"/>
      <c r="O415" s="243"/>
      <c r="P415" s="243"/>
      <c r="Q415" s="243"/>
      <c r="R415" s="243"/>
      <c r="S415" s="243"/>
      <c r="T415" s="243"/>
      <c r="U415" s="243"/>
      <c r="V415" s="243"/>
      <c r="W415" s="243"/>
      <c r="X415" s="243"/>
      <c r="Y415" s="243"/>
      <c r="Z415" s="243"/>
    </row>
    <row r="416" s="86" customFormat="1" ht="12.75" customHeight="1" spans="3:26">
      <c r="C416" s="235"/>
      <c r="D416" s="235"/>
      <c r="E416" s="235"/>
      <c r="F416" s="235"/>
      <c r="G416" s="235"/>
      <c r="H416" s="235"/>
      <c r="I416" s="235"/>
      <c r="J416" s="235"/>
      <c r="K416" s="235"/>
      <c r="L416" s="235"/>
      <c r="M416" s="243"/>
      <c r="N416" s="243"/>
      <c r="O416" s="243"/>
      <c r="P416" s="243"/>
      <c r="Q416" s="243"/>
      <c r="R416" s="243"/>
      <c r="S416" s="243"/>
      <c r="T416" s="243"/>
      <c r="U416" s="243"/>
      <c r="V416" s="243"/>
      <c r="W416" s="243"/>
      <c r="X416" s="243"/>
      <c r="Y416" s="243"/>
      <c r="Z416" s="243"/>
    </row>
    <row r="417" s="86" customFormat="1" ht="12.75" customHeight="1" spans="3:26">
      <c r="C417" s="235"/>
      <c r="D417" s="235"/>
      <c r="E417" s="235"/>
      <c r="F417" s="235"/>
      <c r="G417" s="235"/>
      <c r="H417" s="235"/>
      <c r="I417" s="235"/>
      <c r="J417" s="235"/>
      <c r="K417" s="235"/>
      <c r="L417" s="235"/>
      <c r="M417" s="243"/>
      <c r="N417" s="243"/>
      <c r="O417" s="243"/>
      <c r="P417" s="243"/>
      <c r="Q417" s="243"/>
      <c r="R417" s="243"/>
      <c r="S417" s="243"/>
      <c r="T417" s="243"/>
      <c r="U417" s="243"/>
      <c r="V417" s="243"/>
      <c r="W417" s="243"/>
      <c r="X417" s="243"/>
      <c r="Y417" s="243"/>
      <c r="Z417" s="243"/>
    </row>
    <row r="418" s="86" customFormat="1" ht="12.75" customHeight="1" spans="3:26">
      <c r="C418" s="235"/>
      <c r="D418" s="235"/>
      <c r="E418" s="235"/>
      <c r="F418" s="235"/>
      <c r="G418" s="235"/>
      <c r="H418" s="235"/>
      <c r="I418" s="235"/>
      <c r="J418" s="235"/>
      <c r="K418" s="235"/>
      <c r="L418" s="235"/>
      <c r="M418" s="243"/>
      <c r="N418" s="243"/>
      <c r="O418" s="243"/>
      <c r="P418" s="243"/>
      <c r="Q418" s="243"/>
      <c r="R418" s="243"/>
      <c r="S418" s="243"/>
      <c r="T418" s="243"/>
      <c r="U418" s="243"/>
      <c r="V418" s="243"/>
      <c r="W418" s="243"/>
      <c r="X418" s="243"/>
      <c r="Y418" s="243"/>
      <c r="Z418" s="243"/>
    </row>
    <row r="419" s="86" customFormat="1" ht="12.75" customHeight="1" spans="3:26">
      <c r="C419" s="235"/>
      <c r="D419" s="235"/>
      <c r="E419" s="235"/>
      <c r="F419" s="235"/>
      <c r="G419" s="235"/>
      <c r="H419" s="235"/>
      <c r="I419" s="235"/>
      <c r="J419" s="235"/>
      <c r="K419" s="235"/>
      <c r="L419" s="235"/>
      <c r="M419" s="243"/>
      <c r="N419" s="243"/>
      <c r="O419" s="243"/>
      <c r="P419" s="243"/>
      <c r="Q419" s="243"/>
      <c r="R419" s="243"/>
      <c r="S419" s="243"/>
      <c r="T419" s="243"/>
      <c r="U419" s="243"/>
      <c r="V419" s="243"/>
      <c r="W419" s="243"/>
      <c r="X419" s="243"/>
      <c r="Y419" s="243"/>
      <c r="Z419" s="243"/>
    </row>
    <row r="420" s="86" customFormat="1" ht="12.75" customHeight="1" spans="3:26">
      <c r="C420" s="235"/>
      <c r="D420" s="235"/>
      <c r="E420" s="235"/>
      <c r="F420" s="235"/>
      <c r="G420" s="235"/>
      <c r="H420" s="235"/>
      <c r="I420" s="235"/>
      <c r="J420" s="235"/>
      <c r="K420" s="235"/>
      <c r="L420" s="235"/>
      <c r="M420" s="243"/>
      <c r="N420" s="243"/>
      <c r="O420" s="243"/>
      <c r="P420" s="243"/>
      <c r="Q420" s="243"/>
      <c r="R420" s="243"/>
      <c r="S420" s="243"/>
      <c r="T420" s="243"/>
      <c r="U420" s="243"/>
      <c r="V420" s="243"/>
      <c r="W420" s="243"/>
      <c r="X420" s="243"/>
      <c r="Y420" s="243"/>
      <c r="Z420" s="243"/>
    </row>
    <row r="421" s="86" customFormat="1" ht="12.75" customHeight="1" spans="3:26">
      <c r="C421" s="235"/>
      <c r="D421" s="235"/>
      <c r="E421" s="235"/>
      <c r="F421" s="235"/>
      <c r="G421" s="235"/>
      <c r="H421" s="235"/>
      <c r="I421" s="235"/>
      <c r="J421" s="235"/>
      <c r="K421" s="235"/>
      <c r="L421" s="235"/>
      <c r="M421" s="243"/>
      <c r="N421" s="243"/>
      <c r="O421" s="243"/>
      <c r="P421" s="243"/>
      <c r="Q421" s="243"/>
      <c r="R421" s="243"/>
      <c r="S421" s="243"/>
      <c r="T421" s="243"/>
      <c r="U421" s="243"/>
      <c r="V421" s="243"/>
      <c r="W421" s="243"/>
      <c r="X421" s="243"/>
      <c r="Y421" s="243"/>
      <c r="Z421" s="243"/>
    </row>
    <row r="422" s="86" customFormat="1" ht="12.75" customHeight="1" spans="3:26">
      <c r="C422" s="235"/>
      <c r="D422" s="235"/>
      <c r="E422" s="235"/>
      <c r="F422" s="235"/>
      <c r="G422" s="235"/>
      <c r="H422" s="235"/>
      <c r="I422" s="235"/>
      <c r="J422" s="235"/>
      <c r="K422" s="235"/>
      <c r="L422" s="235"/>
      <c r="M422" s="243"/>
      <c r="N422" s="243"/>
      <c r="O422" s="243"/>
      <c r="P422" s="243"/>
      <c r="Q422" s="243"/>
      <c r="R422" s="243"/>
      <c r="S422" s="243"/>
      <c r="T422" s="243"/>
      <c r="U422" s="243"/>
      <c r="V422" s="243"/>
      <c r="W422" s="243"/>
      <c r="X422" s="243"/>
      <c r="Y422" s="243"/>
      <c r="Z422" s="243"/>
    </row>
    <row r="423" s="86" customFormat="1" ht="12.75" customHeight="1" spans="3:26">
      <c r="C423" s="235"/>
      <c r="D423" s="235"/>
      <c r="E423" s="235"/>
      <c r="F423" s="235"/>
      <c r="G423" s="235"/>
      <c r="H423" s="235"/>
      <c r="I423" s="235"/>
      <c r="J423" s="235"/>
      <c r="K423" s="235"/>
      <c r="L423" s="235"/>
      <c r="M423" s="243"/>
      <c r="N423" s="243"/>
      <c r="O423" s="243"/>
      <c r="P423" s="243"/>
      <c r="Q423" s="243"/>
      <c r="R423" s="243"/>
      <c r="S423" s="243"/>
      <c r="T423" s="243"/>
      <c r="U423" s="243"/>
      <c r="V423" s="243"/>
      <c r="W423" s="243"/>
      <c r="X423" s="243"/>
      <c r="Y423" s="243"/>
      <c r="Z423" s="243"/>
    </row>
    <row r="424" s="86" customFormat="1" ht="12.75" customHeight="1" spans="3:26">
      <c r="C424" s="235"/>
      <c r="D424" s="235"/>
      <c r="E424" s="235"/>
      <c r="F424" s="235"/>
      <c r="G424" s="235"/>
      <c r="H424" s="235"/>
      <c r="I424" s="235"/>
      <c r="J424" s="235"/>
      <c r="K424" s="235"/>
      <c r="L424" s="235"/>
      <c r="M424" s="243"/>
      <c r="N424" s="243"/>
      <c r="O424" s="243"/>
      <c r="P424" s="243"/>
      <c r="Q424" s="243"/>
      <c r="R424" s="243"/>
      <c r="S424" s="243"/>
      <c r="T424" s="243"/>
      <c r="U424" s="243"/>
      <c r="V424" s="243"/>
      <c r="W424" s="243"/>
      <c r="X424" s="243"/>
      <c r="Y424" s="243"/>
      <c r="Z424" s="243"/>
    </row>
    <row r="425" s="86" customFormat="1" ht="12.75" customHeight="1" spans="3:26">
      <c r="C425" s="235"/>
      <c r="D425" s="235"/>
      <c r="E425" s="235"/>
      <c r="F425" s="235"/>
      <c r="G425" s="235"/>
      <c r="H425" s="235"/>
      <c r="I425" s="235"/>
      <c r="J425" s="235"/>
      <c r="K425" s="235"/>
      <c r="L425" s="235"/>
      <c r="M425" s="243"/>
      <c r="N425" s="243"/>
      <c r="O425" s="243"/>
      <c r="P425" s="243"/>
      <c r="Q425" s="243"/>
      <c r="R425" s="243"/>
      <c r="S425" s="243"/>
      <c r="T425" s="243"/>
      <c r="U425" s="243"/>
      <c r="V425" s="243"/>
      <c r="W425" s="243"/>
      <c r="X425" s="243"/>
      <c r="Y425" s="243"/>
      <c r="Z425" s="243"/>
    </row>
    <row r="426" s="86" customFormat="1" ht="12.75" customHeight="1" spans="3:26">
      <c r="C426" s="235"/>
      <c r="D426" s="235"/>
      <c r="E426" s="235"/>
      <c r="F426" s="235"/>
      <c r="G426" s="235"/>
      <c r="H426" s="235"/>
      <c r="I426" s="235"/>
      <c r="J426" s="235"/>
      <c r="K426" s="235"/>
      <c r="L426" s="235"/>
      <c r="M426" s="243"/>
      <c r="N426" s="243"/>
      <c r="O426" s="243"/>
      <c r="P426" s="243"/>
      <c r="Q426" s="243"/>
      <c r="R426" s="243"/>
      <c r="S426" s="243"/>
      <c r="T426" s="243"/>
      <c r="U426" s="243"/>
      <c r="V426" s="243"/>
      <c r="W426" s="243"/>
      <c r="X426" s="243"/>
      <c r="Y426" s="243"/>
      <c r="Z426" s="243"/>
    </row>
    <row r="427" s="86" customFormat="1" ht="12.75" customHeight="1" spans="3:26">
      <c r="C427" s="235"/>
      <c r="D427" s="235"/>
      <c r="E427" s="235"/>
      <c r="F427" s="235"/>
      <c r="G427" s="235"/>
      <c r="H427" s="235"/>
      <c r="I427" s="235"/>
      <c r="J427" s="235"/>
      <c r="K427" s="235"/>
      <c r="L427" s="235"/>
      <c r="M427" s="243"/>
      <c r="N427" s="243"/>
      <c r="O427" s="243"/>
      <c r="P427" s="243"/>
      <c r="Q427" s="243"/>
      <c r="R427" s="243"/>
      <c r="S427" s="243"/>
      <c r="T427" s="243"/>
      <c r="U427" s="243"/>
      <c r="V427" s="243"/>
      <c r="W427" s="243"/>
      <c r="X427" s="243"/>
      <c r="Y427" s="243"/>
      <c r="Z427" s="243"/>
    </row>
    <row r="428" s="86" customFormat="1" ht="12.75" customHeight="1" spans="3:26">
      <c r="C428" s="235"/>
      <c r="D428" s="235"/>
      <c r="E428" s="235"/>
      <c r="F428" s="235"/>
      <c r="G428" s="235"/>
      <c r="H428" s="235"/>
      <c r="I428" s="235"/>
      <c r="J428" s="235"/>
      <c r="K428" s="235"/>
      <c r="L428" s="235"/>
      <c r="M428" s="243"/>
      <c r="N428" s="243"/>
      <c r="O428" s="243"/>
      <c r="P428" s="243"/>
      <c r="Q428" s="243"/>
      <c r="R428" s="243"/>
      <c r="S428" s="243"/>
      <c r="T428" s="243"/>
      <c r="U428" s="243"/>
      <c r="V428" s="243"/>
      <c r="W428" s="243"/>
      <c r="X428" s="243"/>
      <c r="Y428" s="243"/>
      <c r="Z428" s="243"/>
    </row>
    <row r="429" s="86" customFormat="1" ht="12.75" customHeight="1" spans="3:26">
      <c r="C429" s="235"/>
      <c r="D429" s="235"/>
      <c r="E429" s="235"/>
      <c r="F429" s="235"/>
      <c r="G429" s="235"/>
      <c r="H429" s="235"/>
      <c r="I429" s="235"/>
      <c r="J429" s="235"/>
      <c r="K429" s="235"/>
      <c r="L429" s="235"/>
      <c r="M429" s="243"/>
      <c r="N429" s="243"/>
      <c r="O429" s="243"/>
      <c r="P429" s="243"/>
      <c r="Q429" s="243"/>
      <c r="R429" s="243"/>
      <c r="S429" s="243"/>
      <c r="T429" s="243"/>
      <c r="U429" s="243"/>
      <c r="V429" s="243"/>
      <c r="W429" s="243"/>
      <c r="X429" s="243"/>
      <c r="Y429" s="243"/>
      <c r="Z429" s="243"/>
    </row>
    <row r="430" s="86" customFormat="1" ht="12.75" customHeight="1" spans="3:26">
      <c r="C430" s="235"/>
      <c r="D430" s="235"/>
      <c r="E430" s="235"/>
      <c r="F430" s="235"/>
      <c r="G430" s="235"/>
      <c r="H430" s="235"/>
      <c r="I430" s="235"/>
      <c r="J430" s="235"/>
      <c r="K430" s="235"/>
      <c r="L430" s="235"/>
      <c r="M430" s="243"/>
      <c r="N430" s="243"/>
      <c r="O430" s="243"/>
      <c r="P430" s="243"/>
      <c r="Q430" s="243"/>
      <c r="R430" s="243"/>
      <c r="S430" s="243"/>
      <c r="T430" s="243"/>
      <c r="U430" s="243"/>
      <c r="V430" s="243"/>
      <c r="W430" s="243"/>
      <c r="X430" s="243"/>
      <c r="Y430" s="243"/>
      <c r="Z430" s="243"/>
    </row>
    <row r="431" s="86" customFormat="1" ht="12.75" customHeight="1" spans="3:26">
      <c r="C431" s="235"/>
      <c r="D431" s="235"/>
      <c r="E431" s="235"/>
      <c r="F431" s="235"/>
      <c r="G431" s="235"/>
      <c r="H431" s="235"/>
      <c r="I431" s="235"/>
      <c r="J431" s="235"/>
      <c r="K431" s="235"/>
      <c r="L431" s="235"/>
      <c r="M431" s="243"/>
      <c r="N431" s="243"/>
      <c r="O431" s="243"/>
      <c r="P431" s="243"/>
      <c r="Q431" s="243"/>
      <c r="R431" s="243"/>
      <c r="S431" s="243"/>
      <c r="T431" s="243"/>
      <c r="U431" s="243"/>
      <c r="V431" s="243"/>
      <c r="W431" s="243"/>
      <c r="X431" s="243"/>
      <c r="Y431" s="243"/>
      <c r="Z431" s="243"/>
    </row>
    <row r="432" s="86" customFormat="1" ht="12.75" customHeight="1" spans="3:26">
      <c r="C432" s="235"/>
      <c r="D432" s="235"/>
      <c r="E432" s="235"/>
      <c r="F432" s="235"/>
      <c r="G432" s="235"/>
      <c r="H432" s="235"/>
      <c r="I432" s="235"/>
      <c r="J432" s="235"/>
      <c r="K432" s="235"/>
      <c r="L432" s="235"/>
      <c r="M432" s="243"/>
      <c r="N432" s="243"/>
      <c r="O432" s="243"/>
      <c r="P432" s="243"/>
      <c r="Q432" s="243"/>
      <c r="R432" s="243"/>
      <c r="S432" s="243"/>
      <c r="T432" s="243"/>
      <c r="U432" s="243"/>
      <c r="V432" s="243"/>
      <c r="W432" s="243"/>
      <c r="X432" s="243"/>
      <c r="Y432" s="243"/>
      <c r="Z432" s="243"/>
    </row>
    <row r="433" s="86" customFormat="1" ht="12.75" customHeight="1" spans="3:26">
      <c r="C433" s="235"/>
      <c r="D433" s="235"/>
      <c r="E433" s="235"/>
      <c r="F433" s="235"/>
      <c r="G433" s="235"/>
      <c r="H433" s="235"/>
      <c r="I433" s="235"/>
      <c r="J433" s="235"/>
      <c r="K433" s="235"/>
      <c r="L433" s="235"/>
      <c r="M433" s="243"/>
      <c r="N433" s="243"/>
      <c r="O433" s="243"/>
      <c r="P433" s="243"/>
      <c r="Q433" s="243"/>
      <c r="R433" s="243"/>
      <c r="S433" s="243"/>
      <c r="T433" s="243"/>
      <c r="U433" s="243"/>
      <c r="V433" s="243"/>
      <c r="W433" s="243"/>
      <c r="X433" s="243"/>
      <c r="Y433" s="243"/>
      <c r="Z433" s="243"/>
    </row>
    <row r="434" s="86" customFormat="1" ht="12.75" customHeight="1" spans="3:26">
      <c r="C434" s="235"/>
      <c r="D434" s="235"/>
      <c r="E434" s="235"/>
      <c r="F434" s="235"/>
      <c r="G434" s="235"/>
      <c r="H434" s="235"/>
      <c r="I434" s="235"/>
      <c r="J434" s="235"/>
      <c r="K434" s="235"/>
      <c r="L434" s="235"/>
      <c r="M434" s="243"/>
      <c r="N434" s="243"/>
      <c r="O434" s="243"/>
      <c r="P434" s="243"/>
      <c r="Q434" s="243"/>
      <c r="R434" s="243"/>
      <c r="S434" s="243"/>
      <c r="T434" s="243"/>
      <c r="U434" s="243"/>
      <c r="V434" s="243"/>
      <c r="W434" s="243"/>
      <c r="X434" s="243"/>
      <c r="Y434" s="243"/>
      <c r="Z434" s="243"/>
    </row>
    <row r="435" s="86" customFormat="1" ht="12.75" customHeight="1" spans="3:26">
      <c r="C435" s="235"/>
      <c r="D435" s="235"/>
      <c r="E435" s="235"/>
      <c r="F435" s="235"/>
      <c r="G435" s="235"/>
      <c r="H435" s="235"/>
      <c r="I435" s="235"/>
      <c r="J435" s="235"/>
      <c r="K435" s="235"/>
      <c r="L435" s="235"/>
      <c r="M435" s="243"/>
      <c r="N435" s="243"/>
      <c r="O435" s="243"/>
      <c r="P435" s="243"/>
      <c r="Q435" s="243"/>
      <c r="R435" s="243"/>
      <c r="S435" s="243"/>
      <c r="T435" s="243"/>
      <c r="U435" s="243"/>
      <c r="V435" s="243"/>
      <c r="W435" s="243"/>
      <c r="X435" s="243"/>
      <c r="Y435" s="243"/>
      <c r="Z435" s="243"/>
    </row>
    <row r="436" s="86" customFormat="1" ht="12.75" customHeight="1" spans="3:26">
      <c r="C436" s="235"/>
      <c r="D436" s="235"/>
      <c r="E436" s="235"/>
      <c r="F436" s="235"/>
      <c r="G436" s="235"/>
      <c r="H436" s="235"/>
      <c r="I436" s="235"/>
      <c r="J436" s="235"/>
      <c r="K436" s="235"/>
      <c r="L436" s="235"/>
      <c r="M436" s="243"/>
      <c r="N436" s="243"/>
      <c r="O436" s="243"/>
      <c r="P436" s="243"/>
      <c r="Q436" s="243"/>
      <c r="R436" s="243"/>
      <c r="S436" s="243"/>
      <c r="T436" s="243"/>
      <c r="U436" s="243"/>
      <c r="V436" s="243"/>
      <c r="W436" s="243"/>
      <c r="X436" s="243"/>
      <c r="Y436" s="243"/>
      <c r="Z436" s="243"/>
    </row>
    <row r="437" s="86" customFormat="1" ht="12.75" customHeight="1" spans="3:26">
      <c r="C437" s="235"/>
      <c r="D437" s="235"/>
      <c r="E437" s="235"/>
      <c r="F437" s="235"/>
      <c r="G437" s="235"/>
      <c r="H437" s="235"/>
      <c r="I437" s="235"/>
      <c r="J437" s="235"/>
      <c r="K437" s="235"/>
      <c r="L437" s="235"/>
      <c r="M437" s="243"/>
      <c r="N437" s="243"/>
      <c r="O437" s="243"/>
      <c r="P437" s="243"/>
      <c r="Q437" s="243"/>
      <c r="R437" s="243"/>
      <c r="S437" s="243"/>
      <c r="T437" s="243"/>
      <c r="U437" s="243"/>
      <c r="V437" s="243"/>
      <c r="W437" s="243"/>
      <c r="X437" s="243"/>
      <c r="Y437" s="243"/>
      <c r="Z437" s="243"/>
    </row>
    <row r="438" s="86" customFormat="1" ht="12.75" customHeight="1" spans="3:26">
      <c r="C438" s="235"/>
      <c r="D438" s="235"/>
      <c r="E438" s="235"/>
      <c r="F438" s="235"/>
      <c r="G438" s="235"/>
      <c r="H438" s="235"/>
      <c r="I438" s="235"/>
      <c r="J438" s="235"/>
      <c r="K438" s="235"/>
      <c r="L438" s="235"/>
      <c r="M438" s="243"/>
      <c r="N438" s="243"/>
      <c r="O438" s="243"/>
      <c r="P438" s="243"/>
      <c r="Q438" s="243"/>
      <c r="R438" s="243"/>
      <c r="S438" s="243"/>
      <c r="T438" s="243"/>
      <c r="U438" s="243"/>
      <c r="V438" s="243"/>
      <c r="W438" s="243"/>
      <c r="X438" s="243"/>
      <c r="Y438" s="243"/>
      <c r="Z438" s="243"/>
    </row>
    <row r="439" s="86" customFormat="1" ht="12.75" customHeight="1" spans="3:26">
      <c r="C439" s="235"/>
      <c r="D439" s="235"/>
      <c r="E439" s="235"/>
      <c r="F439" s="235"/>
      <c r="G439" s="235"/>
      <c r="H439" s="235"/>
      <c r="I439" s="235"/>
      <c r="J439" s="235"/>
      <c r="K439" s="235"/>
      <c r="L439" s="235"/>
      <c r="M439" s="243"/>
      <c r="N439" s="243"/>
      <c r="O439" s="243"/>
      <c r="P439" s="243"/>
      <c r="Q439" s="243"/>
      <c r="R439" s="243"/>
      <c r="S439" s="243"/>
      <c r="T439" s="243"/>
      <c r="U439" s="243"/>
      <c r="V439" s="243"/>
      <c r="W439" s="243"/>
      <c r="X439" s="243"/>
      <c r="Y439" s="243"/>
      <c r="Z439" s="243"/>
    </row>
    <row r="440" s="86" customFormat="1" ht="12.75" customHeight="1" spans="3:26">
      <c r="C440" s="235"/>
      <c r="D440" s="235"/>
      <c r="E440" s="235"/>
      <c r="F440" s="235"/>
      <c r="G440" s="235"/>
      <c r="H440" s="235"/>
      <c r="I440" s="235"/>
      <c r="J440" s="235"/>
      <c r="K440" s="235"/>
      <c r="L440" s="235"/>
      <c r="M440" s="243"/>
      <c r="N440" s="243"/>
      <c r="O440" s="243"/>
      <c r="P440" s="243"/>
      <c r="Q440" s="243"/>
      <c r="R440" s="243"/>
      <c r="S440" s="243"/>
      <c r="T440" s="243"/>
      <c r="U440" s="243"/>
      <c r="V440" s="243"/>
      <c r="W440" s="243"/>
      <c r="X440" s="243"/>
      <c r="Y440" s="243"/>
      <c r="Z440" s="243"/>
    </row>
    <row r="441" s="86" customFormat="1" ht="12.75" customHeight="1" spans="3:26">
      <c r="C441" s="235"/>
      <c r="D441" s="235"/>
      <c r="E441" s="235"/>
      <c r="F441" s="235"/>
      <c r="G441" s="235"/>
      <c r="H441" s="235"/>
      <c r="I441" s="235"/>
      <c r="J441" s="235"/>
      <c r="K441" s="235"/>
      <c r="L441" s="235"/>
      <c r="M441" s="243"/>
      <c r="N441" s="243"/>
      <c r="O441" s="243"/>
      <c r="P441" s="243"/>
      <c r="Q441" s="243"/>
      <c r="R441" s="243"/>
      <c r="S441" s="243"/>
      <c r="T441" s="243"/>
      <c r="U441" s="243"/>
      <c r="V441" s="243"/>
      <c r="W441" s="243"/>
      <c r="X441" s="243"/>
      <c r="Y441" s="243"/>
      <c r="Z441" s="243"/>
    </row>
    <row r="442" s="86" customFormat="1" ht="12.75" customHeight="1" spans="3:26">
      <c r="C442" s="235"/>
      <c r="D442" s="235"/>
      <c r="E442" s="235"/>
      <c r="F442" s="235"/>
      <c r="G442" s="235"/>
      <c r="H442" s="235"/>
      <c r="I442" s="235"/>
      <c r="J442" s="235"/>
      <c r="K442" s="235"/>
      <c r="L442" s="235"/>
      <c r="M442" s="243"/>
      <c r="N442" s="243"/>
      <c r="O442" s="243"/>
      <c r="P442" s="243"/>
      <c r="Q442" s="243"/>
      <c r="R442" s="243"/>
      <c r="S442" s="243"/>
      <c r="T442" s="243"/>
      <c r="U442" s="243"/>
      <c r="V442" s="243"/>
      <c r="W442" s="243"/>
      <c r="X442" s="243"/>
      <c r="Y442" s="243"/>
      <c r="Z442" s="243"/>
    </row>
    <row r="443" s="86" customFormat="1" ht="12.75" customHeight="1" spans="3:26">
      <c r="C443" s="235"/>
      <c r="D443" s="235"/>
      <c r="E443" s="235"/>
      <c r="F443" s="235"/>
      <c r="G443" s="235"/>
      <c r="H443" s="235"/>
      <c r="I443" s="235"/>
      <c r="J443" s="235"/>
      <c r="K443" s="235"/>
      <c r="L443" s="235"/>
      <c r="M443" s="243"/>
      <c r="N443" s="243"/>
      <c r="O443" s="243"/>
      <c r="P443" s="243"/>
      <c r="Q443" s="243"/>
      <c r="R443" s="243"/>
      <c r="S443" s="243"/>
      <c r="T443" s="243"/>
      <c r="U443" s="243"/>
      <c r="V443" s="243"/>
      <c r="W443" s="243"/>
      <c r="X443" s="243"/>
      <c r="Y443" s="243"/>
      <c r="Z443" s="243"/>
    </row>
    <row r="444" s="86" customFormat="1" ht="12.75" customHeight="1" spans="3:26">
      <c r="C444" s="235"/>
      <c r="D444" s="235"/>
      <c r="E444" s="235"/>
      <c r="F444" s="235"/>
      <c r="G444" s="235"/>
      <c r="H444" s="235"/>
      <c r="I444" s="235"/>
      <c r="J444" s="235"/>
      <c r="K444" s="235"/>
      <c r="L444" s="235"/>
      <c r="M444" s="243"/>
      <c r="N444" s="243"/>
      <c r="O444" s="243"/>
      <c r="P444" s="243"/>
      <c r="Q444" s="243"/>
      <c r="R444" s="243"/>
      <c r="S444" s="243"/>
      <c r="T444" s="243"/>
      <c r="U444" s="243"/>
      <c r="V444" s="243"/>
      <c r="W444" s="243"/>
      <c r="X444" s="243"/>
      <c r="Y444" s="243"/>
      <c r="Z444" s="243"/>
    </row>
    <row r="445" s="86" customFormat="1" ht="12.75" customHeight="1" spans="3:26">
      <c r="C445" s="235"/>
      <c r="D445" s="235"/>
      <c r="E445" s="235"/>
      <c r="F445" s="235"/>
      <c r="G445" s="235"/>
      <c r="H445" s="235"/>
      <c r="I445" s="235"/>
      <c r="J445" s="235"/>
      <c r="K445" s="235"/>
      <c r="L445" s="235"/>
      <c r="M445" s="243"/>
      <c r="N445" s="243"/>
      <c r="O445" s="243"/>
      <c r="P445" s="243"/>
      <c r="Q445" s="243"/>
      <c r="R445" s="243"/>
      <c r="S445" s="243"/>
      <c r="T445" s="243"/>
      <c r="U445" s="243"/>
      <c r="V445" s="243"/>
      <c r="W445" s="243"/>
      <c r="X445" s="243"/>
      <c r="Y445" s="243"/>
      <c r="Z445" s="243"/>
    </row>
    <row r="446" s="86" customFormat="1" ht="12.75" customHeight="1" spans="3:26">
      <c r="C446" s="235"/>
      <c r="D446" s="235"/>
      <c r="E446" s="235"/>
      <c r="F446" s="235"/>
      <c r="G446" s="235"/>
      <c r="H446" s="235"/>
      <c r="I446" s="235"/>
      <c r="J446" s="235"/>
      <c r="K446" s="235"/>
      <c r="L446" s="235"/>
      <c r="M446" s="243"/>
      <c r="N446" s="243"/>
      <c r="O446" s="243"/>
      <c r="P446" s="243"/>
      <c r="Q446" s="243"/>
      <c r="R446" s="243"/>
      <c r="S446" s="243"/>
      <c r="T446" s="243"/>
      <c r="U446" s="243"/>
      <c r="V446" s="243"/>
      <c r="W446" s="243"/>
      <c r="X446" s="243"/>
      <c r="Y446" s="243"/>
      <c r="Z446" s="243"/>
    </row>
    <row r="447" s="86" customFormat="1" ht="12.75" customHeight="1" spans="3:26">
      <c r="C447" s="235"/>
      <c r="D447" s="235"/>
      <c r="E447" s="235"/>
      <c r="F447" s="235"/>
      <c r="G447" s="235"/>
      <c r="H447" s="235"/>
      <c r="I447" s="235"/>
      <c r="J447" s="235"/>
      <c r="K447" s="235"/>
      <c r="L447" s="235"/>
      <c r="M447" s="243"/>
      <c r="N447" s="243"/>
      <c r="O447" s="243"/>
      <c r="P447" s="243"/>
      <c r="Q447" s="243"/>
      <c r="R447" s="243"/>
      <c r="S447" s="243"/>
      <c r="T447" s="243"/>
      <c r="U447" s="243"/>
      <c r="V447" s="243"/>
      <c r="W447" s="243"/>
      <c r="X447" s="243"/>
      <c r="Y447" s="243"/>
      <c r="Z447" s="243"/>
    </row>
    <row r="448" s="86" customFormat="1" ht="12.75" customHeight="1" spans="3:26">
      <c r="C448" s="235"/>
      <c r="D448" s="235"/>
      <c r="E448" s="235"/>
      <c r="F448" s="235"/>
      <c r="G448" s="235"/>
      <c r="H448" s="235"/>
      <c r="I448" s="235"/>
      <c r="J448" s="235"/>
      <c r="K448" s="235"/>
      <c r="L448" s="235"/>
      <c r="M448" s="243"/>
      <c r="N448" s="243"/>
      <c r="O448" s="243"/>
      <c r="P448" s="243"/>
      <c r="Q448" s="243"/>
      <c r="R448" s="243"/>
      <c r="S448" s="243"/>
      <c r="T448" s="243"/>
      <c r="U448" s="243"/>
      <c r="V448" s="243"/>
      <c r="W448" s="243"/>
      <c r="X448" s="243"/>
      <c r="Y448" s="243"/>
      <c r="Z448" s="243"/>
    </row>
    <row r="449" s="86" customFormat="1" ht="12.75" customHeight="1" spans="3:26">
      <c r="C449" s="235"/>
      <c r="D449" s="235"/>
      <c r="E449" s="235"/>
      <c r="F449" s="235"/>
      <c r="G449" s="235"/>
      <c r="H449" s="235"/>
      <c r="I449" s="235"/>
      <c r="J449" s="235"/>
      <c r="K449" s="235"/>
      <c r="L449" s="235"/>
      <c r="M449" s="243"/>
      <c r="N449" s="243"/>
      <c r="O449" s="243"/>
      <c r="P449" s="243"/>
      <c r="Q449" s="243"/>
      <c r="R449" s="243"/>
      <c r="S449" s="243"/>
      <c r="T449" s="243"/>
      <c r="U449" s="243"/>
      <c r="V449" s="243"/>
      <c r="W449" s="243"/>
      <c r="X449" s="243"/>
      <c r="Y449" s="243"/>
      <c r="Z449" s="243"/>
    </row>
    <row r="450" s="86" customFormat="1" ht="12.75" customHeight="1" spans="3:26">
      <c r="C450" s="235"/>
      <c r="D450" s="235"/>
      <c r="E450" s="235"/>
      <c r="F450" s="235"/>
      <c r="G450" s="235"/>
      <c r="H450" s="235"/>
      <c r="I450" s="235"/>
      <c r="J450" s="235"/>
      <c r="K450" s="235"/>
      <c r="L450" s="235"/>
      <c r="M450" s="243"/>
      <c r="N450" s="243"/>
      <c r="O450" s="243"/>
      <c r="P450" s="243"/>
      <c r="Q450" s="243"/>
      <c r="R450" s="243"/>
      <c r="S450" s="243"/>
      <c r="T450" s="243"/>
      <c r="U450" s="243"/>
      <c r="V450" s="243"/>
      <c r="W450" s="243"/>
      <c r="X450" s="243"/>
      <c r="Y450" s="243"/>
      <c r="Z450" s="243"/>
    </row>
    <row r="451" s="86" customFormat="1" ht="12.75" customHeight="1" spans="3:26">
      <c r="C451" s="235"/>
      <c r="D451" s="235"/>
      <c r="E451" s="235"/>
      <c r="F451" s="235"/>
      <c r="G451" s="235"/>
      <c r="H451" s="235"/>
      <c r="I451" s="235"/>
      <c r="J451" s="235"/>
      <c r="K451" s="235"/>
      <c r="L451" s="235"/>
      <c r="M451" s="243"/>
      <c r="N451" s="243"/>
      <c r="O451" s="243"/>
      <c r="P451" s="243"/>
      <c r="Q451" s="243"/>
      <c r="R451" s="243"/>
      <c r="S451" s="243"/>
      <c r="T451" s="243"/>
      <c r="U451" s="243"/>
      <c r="V451" s="243"/>
      <c r="W451" s="243"/>
      <c r="X451" s="243"/>
      <c r="Y451" s="243"/>
      <c r="Z451" s="243"/>
    </row>
    <row r="452" s="86" customFormat="1" ht="12.75" customHeight="1" spans="3:26">
      <c r="C452" s="235"/>
      <c r="D452" s="235"/>
      <c r="E452" s="235"/>
      <c r="F452" s="235"/>
      <c r="G452" s="235"/>
      <c r="H452" s="235"/>
      <c r="I452" s="235"/>
      <c r="J452" s="235"/>
      <c r="K452" s="235"/>
      <c r="L452" s="235"/>
      <c r="M452" s="243"/>
      <c r="N452" s="243"/>
      <c r="O452" s="243"/>
      <c r="P452" s="243"/>
      <c r="Q452" s="243"/>
      <c r="R452" s="243"/>
      <c r="S452" s="243"/>
      <c r="T452" s="243"/>
      <c r="U452" s="243"/>
      <c r="V452" s="243"/>
      <c r="W452" s="243"/>
      <c r="X452" s="243"/>
      <c r="Y452" s="243"/>
      <c r="Z452" s="243"/>
    </row>
    <row r="453" s="86" customFormat="1" ht="12.75" customHeight="1" spans="3:26">
      <c r="C453" s="235"/>
      <c r="D453" s="235"/>
      <c r="E453" s="235"/>
      <c r="F453" s="235"/>
      <c r="G453" s="235"/>
      <c r="H453" s="235"/>
      <c r="I453" s="235"/>
      <c r="J453" s="235"/>
      <c r="K453" s="235"/>
      <c r="L453" s="235"/>
      <c r="M453" s="243"/>
      <c r="N453" s="243"/>
      <c r="O453" s="243"/>
      <c r="P453" s="243"/>
      <c r="Q453" s="243"/>
      <c r="R453" s="243"/>
      <c r="S453" s="243"/>
      <c r="T453" s="243"/>
      <c r="U453" s="243"/>
      <c r="V453" s="243"/>
      <c r="W453" s="243"/>
      <c r="X453" s="243"/>
      <c r="Y453" s="243"/>
      <c r="Z453" s="243"/>
    </row>
    <row r="454" s="86" customFormat="1" ht="12.75" customHeight="1" spans="3:26">
      <c r="C454" s="235"/>
      <c r="D454" s="235"/>
      <c r="E454" s="235"/>
      <c r="F454" s="235"/>
      <c r="G454" s="235"/>
      <c r="H454" s="235"/>
      <c r="I454" s="235"/>
      <c r="J454" s="235"/>
      <c r="K454" s="235"/>
      <c r="L454" s="235"/>
      <c r="M454" s="243"/>
      <c r="N454" s="243"/>
      <c r="O454" s="243"/>
      <c r="P454" s="243"/>
      <c r="Q454" s="243"/>
      <c r="R454" s="243"/>
      <c r="S454" s="243"/>
      <c r="T454" s="243"/>
      <c r="U454" s="243"/>
      <c r="V454" s="243"/>
      <c r="W454" s="243"/>
      <c r="X454" s="243"/>
      <c r="Y454" s="243"/>
      <c r="Z454" s="243"/>
    </row>
    <row r="455" s="86" customFormat="1" ht="12.75" customHeight="1" spans="3:26">
      <c r="C455" s="235"/>
      <c r="D455" s="235"/>
      <c r="E455" s="235"/>
      <c r="F455" s="235"/>
      <c r="G455" s="235"/>
      <c r="H455" s="235"/>
      <c r="I455" s="235"/>
      <c r="J455" s="235"/>
      <c r="K455" s="235"/>
      <c r="L455" s="235"/>
      <c r="M455" s="243"/>
      <c r="N455" s="243"/>
      <c r="O455" s="243"/>
      <c r="P455" s="243"/>
      <c r="Q455" s="243"/>
      <c r="R455" s="243"/>
      <c r="S455" s="243"/>
      <c r="T455" s="243"/>
      <c r="U455" s="243"/>
      <c r="V455" s="243"/>
      <c r="W455" s="243"/>
      <c r="X455" s="243"/>
      <c r="Y455" s="243"/>
      <c r="Z455" s="243"/>
    </row>
    <row r="456" s="86" customFormat="1" ht="12.75" customHeight="1" spans="3:26">
      <c r="C456" s="235"/>
      <c r="D456" s="235"/>
      <c r="E456" s="235"/>
      <c r="F456" s="235"/>
      <c r="G456" s="235"/>
      <c r="H456" s="235"/>
      <c r="I456" s="235"/>
      <c r="J456" s="235"/>
      <c r="K456" s="235"/>
      <c r="L456" s="235"/>
      <c r="M456" s="243"/>
      <c r="N456" s="243"/>
      <c r="O456" s="243"/>
      <c r="P456" s="243"/>
      <c r="Q456" s="243"/>
      <c r="R456" s="243"/>
      <c r="S456" s="243"/>
      <c r="T456" s="243"/>
      <c r="U456" s="243"/>
      <c r="V456" s="243"/>
      <c r="W456" s="243"/>
      <c r="X456" s="243"/>
      <c r="Y456" s="243"/>
      <c r="Z456" s="243"/>
    </row>
    <row r="457" s="86" customFormat="1" ht="12.75" customHeight="1" spans="3:26">
      <c r="C457" s="235"/>
      <c r="D457" s="235"/>
      <c r="E457" s="235"/>
      <c r="F457" s="235"/>
      <c r="G457" s="235"/>
      <c r="H457" s="235"/>
      <c r="I457" s="235"/>
      <c r="J457" s="235"/>
      <c r="K457" s="235"/>
      <c r="L457" s="235"/>
      <c r="M457" s="243"/>
      <c r="N457" s="243"/>
      <c r="O457" s="243"/>
      <c r="P457" s="243"/>
      <c r="Q457" s="243"/>
      <c r="R457" s="243"/>
      <c r="S457" s="243"/>
      <c r="T457" s="243"/>
      <c r="U457" s="243"/>
      <c r="V457" s="243"/>
      <c r="W457" s="243"/>
      <c r="X457" s="243"/>
      <c r="Y457" s="243"/>
      <c r="Z457" s="243"/>
    </row>
    <row r="458" s="86" customFormat="1" ht="12.75" customHeight="1" spans="3:26">
      <c r="C458" s="235"/>
      <c r="D458" s="235"/>
      <c r="E458" s="235"/>
      <c r="F458" s="235"/>
      <c r="G458" s="235"/>
      <c r="H458" s="235"/>
      <c r="I458" s="235"/>
      <c r="J458" s="235"/>
      <c r="K458" s="235"/>
      <c r="L458" s="235"/>
      <c r="M458" s="243"/>
      <c r="N458" s="243"/>
      <c r="O458" s="243"/>
      <c r="P458" s="243"/>
      <c r="Q458" s="243"/>
      <c r="R458" s="243"/>
      <c r="S458" s="243"/>
      <c r="T458" s="243"/>
      <c r="U458" s="243"/>
      <c r="V458" s="243"/>
      <c r="W458" s="243"/>
      <c r="X458" s="243"/>
      <c r="Y458" s="243"/>
      <c r="Z458" s="243"/>
    </row>
    <row r="459" s="86" customFormat="1" ht="12.75" customHeight="1" spans="3:26">
      <c r="C459" s="235"/>
      <c r="D459" s="235"/>
      <c r="E459" s="235"/>
      <c r="F459" s="235"/>
      <c r="G459" s="235"/>
      <c r="H459" s="235"/>
      <c r="I459" s="235"/>
      <c r="J459" s="235"/>
      <c r="K459" s="235"/>
      <c r="L459" s="235"/>
      <c r="M459" s="243"/>
      <c r="N459" s="243"/>
      <c r="O459" s="243"/>
      <c r="P459" s="243"/>
      <c r="Q459" s="243"/>
      <c r="R459" s="243"/>
      <c r="S459" s="243"/>
      <c r="T459" s="243"/>
      <c r="U459" s="243"/>
      <c r="V459" s="243"/>
      <c r="W459" s="243"/>
      <c r="X459" s="243"/>
      <c r="Y459" s="243"/>
      <c r="Z459" s="243"/>
    </row>
    <row r="460" s="86" customFormat="1" ht="12.75" customHeight="1" spans="3:26">
      <c r="C460" s="235"/>
      <c r="D460" s="235"/>
      <c r="E460" s="235"/>
      <c r="F460" s="235"/>
      <c r="G460" s="235"/>
      <c r="H460" s="235"/>
      <c r="I460" s="235"/>
      <c r="J460" s="235"/>
      <c r="K460" s="235"/>
      <c r="L460" s="235"/>
      <c r="M460" s="243"/>
      <c r="N460" s="243"/>
      <c r="O460" s="243"/>
      <c r="P460" s="243"/>
      <c r="Q460" s="243"/>
      <c r="R460" s="243"/>
      <c r="S460" s="243"/>
      <c r="T460" s="243"/>
      <c r="U460" s="243"/>
      <c r="V460" s="243"/>
      <c r="W460" s="243"/>
      <c r="X460" s="243"/>
      <c r="Y460" s="243"/>
      <c r="Z460" s="243"/>
    </row>
    <row r="461" s="86" customFormat="1" ht="12.75" customHeight="1" spans="3:26">
      <c r="C461" s="235"/>
      <c r="D461" s="235"/>
      <c r="E461" s="235"/>
      <c r="F461" s="235"/>
      <c r="G461" s="235"/>
      <c r="H461" s="235"/>
      <c r="I461" s="235"/>
      <c r="J461" s="235"/>
      <c r="K461" s="235"/>
      <c r="L461" s="235"/>
      <c r="M461" s="243"/>
      <c r="N461" s="243"/>
      <c r="O461" s="243"/>
      <c r="P461" s="243"/>
      <c r="Q461" s="243"/>
      <c r="R461" s="243"/>
      <c r="S461" s="243"/>
      <c r="T461" s="243"/>
      <c r="U461" s="243"/>
      <c r="V461" s="243"/>
      <c r="W461" s="243"/>
      <c r="X461" s="243"/>
      <c r="Y461" s="243"/>
      <c r="Z461" s="243"/>
    </row>
    <row r="462" s="86" customFormat="1" ht="12.75" customHeight="1" spans="3:26">
      <c r="C462" s="235"/>
      <c r="D462" s="235"/>
      <c r="E462" s="235"/>
      <c r="F462" s="235"/>
      <c r="G462" s="235"/>
      <c r="H462" s="235"/>
      <c r="I462" s="235"/>
      <c r="J462" s="235"/>
      <c r="K462" s="235"/>
      <c r="L462" s="235"/>
      <c r="M462" s="243"/>
      <c r="N462" s="243"/>
      <c r="O462" s="243"/>
      <c r="P462" s="243"/>
      <c r="Q462" s="243"/>
      <c r="R462" s="243"/>
      <c r="S462" s="243"/>
      <c r="T462" s="243"/>
      <c r="U462" s="243"/>
      <c r="V462" s="243"/>
      <c r="W462" s="243"/>
      <c r="X462" s="243"/>
      <c r="Y462" s="243"/>
      <c r="Z462" s="243"/>
    </row>
    <row r="463" s="86" customFormat="1" ht="12.75" customHeight="1" spans="3:26">
      <c r="C463" s="235"/>
      <c r="D463" s="235"/>
      <c r="E463" s="235"/>
      <c r="F463" s="235"/>
      <c r="G463" s="235"/>
      <c r="H463" s="235"/>
      <c r="I463" s="235"/>
      <c r="J463" s="235"/>
      <c r="K463" s="235"/>
      <c r="L463" s="235"/>
      <c r="M463" s="243"/>
      <c r="N463" s="243"/>
      <c r="O463" s="243"/>
      <c r="P463" s="243"/>
      <c r="Q463" s="243"/>
      <c r="R463" s="243"/>
      <c r="S463" s="243"/>
      <c r="T463" s="243"/>
      <c r="U463" s="243"/>
      <c r="V463" s="243"/>
      <c r="W463" s="243"/>
      <c r="X463" s="243"/>
      <c r="Y463" s="243"/>
      <c r="Z463" s="243"/>
    </row>
    <row r="464" s="86" customFormat="1" ht="12.75" customHeight="1" spans="3:26">
      <c r="C464" s="235"/>
      <c r="D464" s="235"/>
      <c r="E464" s="235"/>
      <c r="F464" s="235"/>
      <c r="G464" s="235"/>
      <c r="H464" s="235"/>
      <c r="I464" s="235"/>
      <c r="J464" s="235"/>
      <c r="K464" s="235"/>
      <c r="L464" s="235"/>
      <c r="M464" s="243"/>
      <c r="N464" s="243"/>
      <c r="O464" s="243"/>
      <c r="P464" s="243"/>
      <c r="Q464" s="243"/>
      <c r="R464" s="243"/>
      <c r="S464" s="243"/>
      <c r="T464" s="243"/>
      <c r="U464" s="243"/>
      <c r="V464" s="243"/>
      <c r="W464" s="243"/>
      <c r="X464" s="243"/>
      <c r="Y464" s="243"/>
      <c r="Z464" s="243"/>
    </row>
    <row r="465" s="86" customFormat="1" ht="12.75" customHeight="1" spans="3:26">
      <c r="C465" s="235"/>
      <c r="D465" s="235"/>
      <c r="E465" s="235"/>
      <c r="F465" s="235"/>
      <c r="G465" s="235"/>
      <c r="H465" s="235"/>
      <c r="I465" s="235"/>
      <c r="J465" s="235"/>
      <c r="K465" s="235"/>
      <c r="L465" s="235"/>
      <c r="M465" s="243"/>
      <c r="N465" s="243"/>
      <c r="O465" s="243"/>
      <c r="P465" s="243"/>
      <c r="Q465" s="243"/>
      <c r="R465" s="243"/>
      <c r="S465" s="243"/>
      <c r="T465" s="243"/>
      <c r="U465" s="243"/>
      <c r="V465" s="243"/>
      <c r="W465" s="243"/>
      <c r="X465" s="243"/>
      <c r="Y465" s="243"/>
      <c r="Z465" s="243"/>
    </row>
    <row r="466" s="86" customFormat="1" ht="12.75" customHeight="1" spans="3:26">
      <c r="C466" s="235"/>
      <c r="D466" s="235"/>
      <c r="E466" s="235"/>
      <c r="F466" s="235"/>
      <c r="G466" s="235"/>
      <c r="H466" s="235"/>
      <c r="I466" s="235"/>
      <c r="J466" s="235"/>
      <c r="K466" s="235"/>
      <c r="L466" s="235"/>
      <c r="M466" s="243"/>
      <c r="N466" s="243"/>
      <c r="O466" s="243"/>
      <c r="P466" s="243"/>
      <c r="Q466" s="243"/>
      <c r="R466" s="243"/>
      <c r="S466" s="243"/>
      <c r="T466" s="243"/>
      <c r="U466" s="243"/>
      <c r="V466" s="243"/>
      <c r="W466" s="243"/>
      <c r="X466" s="243"/>
      <c r="Y466" s="243"/>
      <c r="Z466" s="243"/>
    </row>
    <row r="467" s="86" customFormat="1" ht="12.75" customHeight="1" spans="3:26">
      <c r="C467" s="235"/>
      <c r="D467" s="235"/>
      <c r="E467" s="235"/>
      <c r="F467" s="235"/>
      <c r="G467" s="235"/>
      <c r="H467" s="235"/>
      <c r="I467" s="235"/>
      <c r="J467" s="235"/>
      <c r="K467" s="235"/>
      <c r="L467" s="235"/>
      <c r="M467" s="243"/>
      <c r="N467" s="243"/>
      <c r="O467" s="243"/>
      <c r="P467" s="243"/>
      <c r="Q467" s="243"/>
      <c r="R467" s="243"/>
      <c r="S467" s="243"/>
      <c r="T467" s="243"/>
      <c r="U467" s="243"/>
      <c r="V467" s="243"/>
      <c r="W467" s="243"/>
      <c r="X467" s="243"/>
      <c r="Y467" s="243"/>
      <c r="Z467" s="243"/>
    </row>
    <row r="468" s="86" customFormat="1" ht="12.75" customHeight="1" spans="3:26">
      <c r="C468" s="235"/>
      <c r="D468" s="235"/>
      <c r="E468" s="235"/>
      <c r="F468" s="235"/>
      <c r="G468" s="235"/>
      <c r="H468" s="235"/>
      <c r="I468" s="235"/>
      <c r="J468" s="235"/>
      <c r="K468" s="235"/>
      <c r="L468" s="235"/>
      <c r="M468" s="243"/>
      <c r="N468" s="243"/>
      <c r="O468" s="243"/>
      <c r="P468" s="243"/>
      <c r="Q468" s="243"/>
      <c r="R468" s="243"/>
      <c r="S468" s="243"/>
      <c r="T468" s="243"/>
      <c r="U468" s="243"/>
      <c r="V468" s="243"/>
      <c r="W468" s="243"/>
      <c r="X468" s="243"/>
      <c r="Y468" s="243"/>
      <c r="Z468" s="243"/>
    </row>
    <row r="469" s="86" customFormat="1" ht="12.75" customHeight="1" spans="3:26">
      <c r="C469" s="235"/>
      <c r="D469" s="235"/>
      <c r="E469" s="235"/>
      <c r="F469" s="235"/>
      <c r="G469" s="235"/>
      <c r="H469" s="235"/>
      <c r="I469" s="235"/>
      <c r="J469" s="235"/>
      <c r="K469" s="235"/>
      <c r="L469" s="235"/>
      <c r="M469" s="243"/>
      <c r="N469" s="243"/>
      <c r="O469" s="243"/>
      <c r="P469" s="243"/>
      <c r="Q469" s="243"/>
      <c r="R469" s="243"/>
      <c r="S469" s="243"/>
      <c r="T469" s="243"/>
      <c r="U469" s="243"/>
      <c r="V469" s="243"/>
      <c r="W469" s="243"/>
      <c r="X469" s="243"/>
      <c r="Y469" s="243"/>
      <c r="Z469" s="243"/>
    </row>
    <row r="470" s="86" customFormat="1" ht="12.75" customHeight="1" spans="3:26">
      <c r="C470" s="235"/>
      <c r="D470" s="235"/>
      <c r="E470" s="235"/>
      <c r="F470" s="235"/>
      <c r="G470" s="235"/>
      <c r="H470" s="235"/>
      <c r="I470" s="235"/>
      <c r="J470" s="235"/>
      <c r="K470" s="235"/>
      <c r="L470" s="235"/>
      <c r="M470" s="243"/>
      <c r="N470" s="243"/>
      <c r="O470" s="243"/>
      <c r="P470" s="243"/>
      <c r="Q470" s="243"/>
      <c r="R470" s="243"/>
      <c r="S470" s="243"/>
      <c r="T470" s="243"/>
      <c r="U470" s="243"/>
      <c r="V470" s="243"/>
      <c r="W470" s="243"/>
      <c r="X470" s="243"/>
      <c r="Y470" s="243"/>
      <c r="Z470" s="243"/>
    </row>
    <row r="471" s="86" customFormat="1" ht="12.75" customHeight="1" spans="3:26">
      <c r="C471" s="235"/>
      <c r="D471" s="235"/>
      <c r="E471" s="235"/>
      <c r="F471" s="235"/>
      <c r="G471" s="235"/>
      <c r="H471" s="235"/>
      <c r="I471" s="235"/>
      <c r="J471" s="235"/>
      <c r="K471" s="235"/>
      <c r="L471" s="235"/>
      <c r="M471" s="243"/>
      <c r="N471" s="243"/>
      <c r="O471" s="243"/>
      <c r="P471" s="243"/>
      <c r="Q471" s="243"/>
      <c r="R471" s="243"/>
      <c r="S471" s="243"/>
      <c r="T471" s="243"/>
      <c r="U471" s="243"/>
      <c r="V471" s="243"/>
      <c r="W471" s="243"/>
      <c r="X471" s="243"/>
      <c r="Y471" s="243"/>
      <c r="Z471" s="243"/>
    </row>
    <row r="472" s="86" customFormat="1" ht="12.75" customHeight="1" spans="3:26">
      <c r="C472" s="235"/>
      <c r="D472" s="235"/>
      <c r="E472" s="235"/>
      <c r="F472" s="235"/>
      <c r="G472" s="235"/>
      <c r="H472" s="235"/>
      <c r="I472" s="235"/>
      <c r="J472" s="235"/>
      <c r="K472" s="235"/>
      <c r="L472" s="235"/>
      <c r="M472" s="243"/>
      <c r="N472" s="243"/>
      <c r="O472" s="243"/>
      <c r="P472" s="243"/>
      <c r="Q472" s="243"/>
      <c r="R472" s="243"/>
      <c r="S472" s="243"/>
      <c r="T472" s="243"/>
      <c r="U472" s="243"/>
      <c r="V472" s="243"/>
      <c r="W472" s="243"/>
      <c r="X472" s="243"/>
      <c r="Y472" s="243"/>
      <c r="Z472" s="243"/>
    </row>
    <row r="473" s="86" customFormat="1" ht="12.75" customHeight="1" spans="3:26">
      <c r="C473" s="235"/>
      <c r="D473" s="235"/>
      <c r="E473" s="235"/>
      <c r="F473" s="235"/>
      <c r="G473" s="235"/>
      <c r="H473" s="235"/>
      <c r="I473" s="235"/>
      <c r="J473" s="235"/>
      <c r="K473" s="235"/>
      <c r="L473" s="235"/>
      <c r="M473" s="243"/>
      <c r="N473" s="243"/>
      <c r="O473" s="243"/>
      <c r="P473" s="243"/>
      <c r="Q473" s="243"/>
      <c r="R473" s="243"/>
      <c r="S473" s="243"/>
      <c r="T473" s="243"/>
      <c r="U473" s="243"/>
      <c r="V473" s="243"/>
      <c r="W473" s="243"/>
      <c r="X473" s="243"/>
      <c r="Y473" s="243"/>
      <c r="Z473" s="243"/>
    </row>
    <row r="474" s="86" customFormat="1" ht="12.75" customHeight="1" spans="3:26">
      <c r="C474" s="235"/>
      <c r="D474" s="235"/>
      <c r="E474" s="235"/>
      <c r="F474" s="235"/>
      <c r="G474" s="235"/>
      <c r="H474" s="235"/>
      <c r="I474" s="235"/>
      <c r="J474" s="235"/>
      <c r="K474" s="235"/>
      <c r="L474" s="235"/>
      <c r="M474" s="243"/>
      <c r="N474" s="243"/>
      <c r="O474" s="243"/>
      <c r="P474" s="243"/>
      <c r="Q474" s="243"/>
      <c r="R474" s="243"/>
      <c r="S474" s="243"/>
      <c r="T474" s="243"/>
      <c r="U474" s="243"/>
      <c r="V474" s="243"/>
      <c r="W474" s="243"/>
      <c r="X474" s="243"/>
      <c r="Y474" s="243"/>
      <c r="Z474" s="243"/>
    </row>
    <row r="475" s="86" customFormat="1" ht="12.75" customHeight="1" spans="3:26">
      <c r="C475" s="235"/>
      <c r="D475" s="235"/>
      <c r="E475" s="235"/>
      <c r="F475" s="235"/>
      <c r="G475" s="235"/>
      <c r="H475" s="235"/>
      <c r="I475" s="235"/>
      <c r="J475" s="235"/>
      <c r="K475" s="235"/>
      <c r="L475" s="235"/>
      <c r="M475" s="243"/>
      <c r="N475" s="243"/>
      <c r="O475" s="243"/>
      <c r="P475" s="243"/>
      <c r="Q475" s="243"/>
      <c r="R475" s="243"/>
      <c r="S475" s="243"/>
      <c r="T475" s="243"/>
      <c r="U475" s="243"/>
      <c r="V475" s="243"/>
      <c r="W475" s="243"/>
      <c r="X475" s="243"/>
      <c r="Y475" s="243"/>
      <c r="Z475" s="243"/>
    </row>
    <row r="476" s="86" customFormat="1" ht="12.75" customHeight="1" spans="3:26">
      <c r="C476" s="235"/>
      <c r="D476" s="235"/>
      <c r="E476" s="235"/>
      <c r="F476" s="235"/>
      <c r="G476" s="235"/>
      <c r="H476" s="235"/>
      <c r="I476" s="235"/>
      <c r="J476" s="235"/>
      <c r="K476" s="235"/>
      <c r="L476" s="235"/>
      <c r="M476" s="243"/>
      <c r="N476" s="243"/>
      <c r="O476" s="243"/>
      <c r="P476" s="243"/>
      <c r="Q476" s="243"/>
      <c r="R476" s="243"/>
      <c r="S476" s="243"/>
      <c r="T476" s="243"/>
      <c r="U476" s="243"/>
      <c r="V476" s="243"/>
      <c r="W476" s="243"/>
      <c r="X476" s="243"/>
      <c r="Y476" s="243"/>
      <c r="Z476" s="243"/>
    </row>
    <row r="477" s="86" customFormat="1" ht="12.75" customHeight="1" spans="3:26">
      <c r="C477" s="235"/>
      <c r="D477" s="235"/>
      <c r="E477" s="235"/>
      <c r="F477" s="235"/>
      <c r="G477" s="235"/>
      <c r="H477" s="235"/>
      <c r="I477" s="235"/>
      <c r="J477" s="235"/>
      <c r="K477" s="235"/>
      <c r="L477" s="235"/>
      <c r="M477" s="243"/>
      <c r="N477" s="243"/>
      <c r="O477" s="243"/>
      <c r="P477" s="243"/>
      <c r="Q477" s="243"/>
      <c r="R477" s="243"/>
      <c r="S477" s="243"/>
      <c r="T477" s="243"/>
      <c r="U477" s="243"/>
      <c r="V477" s="243"/>
      <c r="W477" s="243"/>
      <c r="X477" s="243"/>
      <c r="Y477" s="243"/>
      <c r="Z477" s="243"/>
    </row>
    <row r="478" s="86" customFormat="1" ht="12.75" customHeight="1" spans="3:26">
      <c r="C478" s="235"/>
      <c r="D478" s="235"/>
      <c r="E478" s="235"/>
      <c r="F478" s="235"/>
      <c r="G478" s="235"/>
      <c r="H478" s="235"/>
      <c r="I478" s="235"/>
      <c r="J478" s="235"/>
      <c r="K478" s="235"/>
      <c r="L478" s="235"/>
      <c r="M478" s="243"/>
      <c r="N478" s="243"/>
      <c r="O478" s="243"/>
      <c r="P478" s="243"/>
      <c r="Q478" s="243"/>
      <c r="R478" s="243"/>
      <c r="S478" s="243"/>
      <c r="T478" s="243"/>
      <c r="U478" s="243"/>
      <c r="V478" s="243"/>
      <c r="W478" s="243"/>
      <c r="X478" s="243"/>
      <c r="Y478" s="243"/>
      <c r="Z478" s="243"/>
    </row>
    <row r="479" s="86" customFormat="1" ht="12.75" customHeight="1" spans="3:26">
      <c r="C479" s="235"/>
      <c r="D479" s="235"/>
      <c r="E479" s="235"/>
      <c r="F479" s="235"/>
      <c r="G479" s="235"/>
      <c r="H479" s="235"/>
      <c r="I479" s="235"/>
      <c r="J479" s="235"/>
      <c r="K479" s="235"/>
      <c r="L479" s="235"/>
      <c r="M479" s="243"/>
      <c r="N479" s="243"/>
      <c r="O479" s="243"/>
      <c r="P479" s="243"/>
      <c r="Q479" s="243"/>
      <c r="R479" s="243"/>
      <c r="S479" s="243"/>
      <c r="T479" s="243"/>
      <c r="U479" s="243"/>
      <c r="V479" s="243"/>
      <c r="W479" s="243"/>
      <c r="X479" s="243"/>
      <c r="Y479" s="243"/>
      <c r="Z479" s="243"/>
    </row>
    <row r="480" s="86" customFormat="1" ht="12.75" customHeight="1" spans="3:26">
      <c r="C480" s="235"/>
      <c r="D480" s="235"/>
      <c r="E480" s="235"/>
      <c r="F480" s="235"/>
      <c r="G480" s="235"/>
      <c r="H480" s="235"/>
      <c r="I480" s="235"/>
      <c r="J480" s="235"/>
      <c r="K480" s="235"/>
      <c r="L480" s="235"/>
      <c r="M480" s="243"/>
      <c r="N480" s="243"/>
      <c r="O480" s="243"/>
      <c r="P480" s="243"/>
      <c r="Q480" s="243"/>
      <c r="R480" s="243"/>
      <c r="S480" s="243"/>
      <c r="T480" s="243"/>
      <c r="U480" s="243"/>
      <c r="V480" s="243"/>
      <c r="W480" s="243"/>
      <c r="X480" s="243"/>
      <c r="Y480" s="243"/>
      <c r="Z480" s="243"/>
    </row>
    <row r="481" s="86" customFormat="1" ht="12.75" customHeight="1" spans="3:26">
      <c r="C481" s="235"/>
      <c r="D481" s="235"/>
      <c r="E481" s="235"/>
      <c r="F481" s="235"/>
      <c r="G481" s="235"/>
      <c r="H481" s="235"/>
      <c r="I481" s="235"/>
      <c r="J481" s="235"/>
      <c r="K481" s="235"/>
      <c r="L481" s="235"/>
      <c r="M481" s="243"/>
      <c r="N481" s="243"/>
      <c r="O481" s="243"/>
      <c r="P481" s="243"/>
      <c r="Q481" s="243"/>
      <c r="R481" s="243"/>
      <c r="S481" s="243"/>
      <c r="T481" s="243"/>
      <c r="U481" s="243"/>
      <c r="V481" s="243"/>
      <c r="W481" s="243"/>
      <c r="X481" s="243"/>
      <c r="Y481" s="243"/>
      <c r="Z481" s="243"/>
    </row>
    <row r="482" s="86" customFormat="1" ht="12.75" customHeight="1" spans="3:26">
      <c r="C482" s="235"/>
      <c r="D482" s="235"/>
      <c r="E482" s="235"/>
      <c r="F482" s="235"/>
      <c r="G482" s="235"/>
      <c r="H482" s="235"/>
      <c r="I482" s="235"/>
      <c r="J482" s="235"/>
      <c r="K482" s="235"/>
      <c r="L482" s="235"/>
      <c r="M482" s="243"/>
      <c r="N482" s="243"/>
      <c r="O482" s="243"/>
      <c r="P482" s="243"/>
      <c r="Q482" s="243"/>
      <c r="R482" s="243"/>
      <c r="S482" s="243"/>
      <c r="T482" s="243"/>
      <c r="U482" s="243"/>
      <c r="V482" s="243"/>
      <c r="W482" s="243"/>
      <c r="X482" s="243"/>
      <c r="Y482" s="243"/>
      <c r="Z482" s="243"/>
    </row>
    <row r="483" s="86" customFormat="1" ht="12.75" customHeight="1" spans="3:26">
      <c r="C483" s="235"/>
      <c r="D483" s="235"/>
      <c r="E483" s="235"/>
      <c r="F483" s="235"/>
      <c r="G483" s="235"/>
      <c r="H483" s="235"/>
      <c r="I483" s="235"/>
      <c r="J483" s="235"/>
      <c r="K483" s="235"/>
      <c r="L483" s="235"/>
      <c r="M483" s="243"/>
      <c r="N483" s="243"/>
      <c r="O483" s="243"/>
      <c r="P483" s="243"/>
      <c r="Q483" s="243"/>
      <c r="R483" s="243"/>
      <c r="S483" s="243"/>
      <c r="T483" s="243"/>
      <c r="U483" s="243"/>
      <c r="V483" s="243"/>
      <c r="W483" s="243"/>
      <c r="X483" s="243"/>
      <c r="Y483" s="243"/>
      <c r="Z483" s="243"/>
    </row>
    <row r="484" s="86" customFormat="1" ht="12.75" customHeight="1" spans="3:26">
      <c r="C484" s="235"/>
      <c r="D484" s="235"/>
      <c r="E484" s="235"/>
      <c r="F484" s="235"/>
      <c r="G484" s="235"/>
      <c r="H484" s="235"/>
      <c r="I484" s="235"/>
      <c r="J484" s="235"/>
      <c r="K484" s="235"/>
      <c r="L484" s="235"/>
      <c r="M484" s="243"/>
      <c r="N484" s="243"/>
      <c r="O484" s="243"/>
      <c r="P484" s="243"/>
      <c r="Q484" s="243"/>
      <c r="R484" s="243"/>
      <c r="S484" s="243"/>
      <c r="T484" s="243"/>
      <c r="U484" s="243"/>
      <c r="V484" s="243"/>
      <c r="W484" s="243"/>
      <c r="X484" s="243"/>
      <c r="Y484" s="243"/>
      <c r="Z484" s="243"/>
    </row>
    <row r="485" s="86" customFormat="1" ht="12.75" customHeight="1" spans="3:26">
      <c r="C485" s="235"/>
      <c r="D485" s="235"/>
      <c r="E485" s="235"/>
      <c r="F485" s="235"/>
      <c r="G485" s="235"/>
      <c r="H485" s="235"/>
      <c r="I485" s="235"/>
      <c r="J485" s="235"/>
      <c r="K485" s="235"/>
      <c r="L485" s="235"/>
      <c r="M485" s="243"/>
      <c r="N485" s="243"/>
      <c r="O485" s="243"/>
      <c r="P485" s="243"/>
      <c r="Q485" s="243"/>
      <c r="R485" s="243"/>
      <c r="S485" s="243"/>
      <c r="T485" s="243"/>
      <c r="U485" s="243"/>
      <c r="V485" s="243"/>
      <c r="W485" s="243"/>
      <c r="X485" s="243"/>
      <c r="Y485" s="243"/>
      <c r="Z485" s="243"/>
    </row>
    <row r="486" s="86" customFormat="1" ht="12.75" customHeight="1" spans="3:26">
      <c r="C486" s="235"/>
      <c r="D486" s="235"/>
      <c r="E486" s="235"/>
      <c r="F486" s="235"/>
      <c r="G486" s="235"/>
      <c r="H486" s="235"/>
      <c r="I486" s="235"/>
      <c r="J486" s="235"/>
      <c r="K486" s="235"/>
      <c r="L486" s="235"/>
      <c r="M486" s="243"/>
      <c r="N486" s="243"/>
      <c r="O486" s="243"/>
      <c r="P486" s="243"/>
      <c r="Q486" s="243"/>
      <c r="R486" s="243"/>
      <c r="S486" s="243"/>
      <c r="T486" s="243"/>
      <c r="U486" s="243"/>
      <c r="V486" s="243"/>
      <c r="W486" s="243"/>
      <c r="X486" s="243"/>
      <c r="Y486" s="243"/>
      <c r="Z486" s="243"/>
    </row>
    <row r="487" s="86" customFormat="1" ht="12.75" customHeight="1" spans="3:26">
      <c r="C487" s="235"/>
      <c r="D487" s="235"/>
      <c r="E487" s="235"/>
      <c r="F487" s="235"/>
      <c r="G487" s="235"/>
      <c r="H487" s="235"/>
      <c r="I487" s="235"/>
      <c r="J487" s="235"/>
      <c r="K487" s="235"/>
      <c r="L487" s="235"/>
      <c r="M487" s="243"/>
      <c r="N487" s="243"/>
      <c r="O487" s="243"/>
      <c r="P487" s="243"/>
      <c r="Q487" s="243"/>
      <c r="R487" s="243"/>
      <c r="S487" s="243"/>
      <c r="T487" s="243"/>
      <c r="U487" s="243"/>
      <c r="V487" s="243"/>
      <c r="W487" s="243"/>
      <c r="X487" s="243"/>
      <c r="Y487" s="243"/>
      <c r="Z487" s="243"/>
    </row>
    <row r="488" s="86" customFormat="1" ht="12.75" customHeight="1" spans="3:26">
      <c r="C488" s="235"/>
      <c r="D488" s="235"/>
      <c r="E488" s="235"/>
      <c r="F488" s="235"/>
      <c r="G488" s="235"/>
      <c r="H488" s="235"/>
      <c r="I488" s="235"/>
      <c r="J488" s="235"/>
      <c r="K488" s="235"/>
      <c r="L488" s="235"/>
      <c r="M488" s="243"/>
      <c r="N488" s="243"/>
      <c r="O488" s="243"/>
      <c r="P488" s="243"/>
      <c r="Q488" s="243"/>
      <c r="R488" s="243"/>
      <c r="S488" s="243"/>
      <c r="T488" s="243"/>
      <c r="U488" s="243"/>
      <c r="V488" s="243"/>
      <c r="W488" s="243"/>
      <c r="X488" s="243"/>
      <c r="Y488" s="243"/>
      <c r="Z488" s="243"/>
    </row>
    <row r="489" s="86" customFormat="1" ht="12.75" customHeight="1" spans="3:26">
      <c r="C489" s="235"/>
      <c r="D489" s="235"/>
      <c r="E489" s="235"/>
      <c r="F489" s="235"/>
      <c r="G489" s="235"/>
      <c r="H489" s="235"/>
      <c r="I489" s="235"/>
      <c r="J489" s="235"/>
      <c r="K489" s="235"/>
      <c r="L489" s="235"/>
      <c r="M489" s="243"/>
      <c r="N489" s="243"/>
      <c r="O489" s="243"/>
      <c r="P489" s="243"/>
      <c r="Q489" s="243"/>
      <c r="R489" s="243"/>
      <c r="S489" s="243"/>
      <c r="T489" s="243"/>
      <c r="U489" s="243"/>
      <c r="V489" s="243"/>
      <c r="W489" s="243"/>
      <c r="X489" s="243"/>
      <c r="Y489" s="243"/>
      <c r="Z489" s="243"/>
    </row>
    <row r="490" s="86" customFormat="1" ht="12.75" customHeight="1" spans="3:26">
      <c r="C490" s="235"/>
      <c r="D490" s="235"/>
      <c r="E490" s="235"/>
      <c r="F490" s="235"/>
      <c r="G490" s="235"/>
      <c r="H490" s="235"/>
      <c r="I490" s="235"/>
      <c r="J490" s="235"/>
      <c r="K490" s="235"/>
      <c r="L490" s="235"/>
      <c r="M490" s="243"/>
      <c r="N490" s="243"/>
      <c r="O490" s="243"/>
      <c r="P490" s="243"/>
      <c r="Q490" s="243"/>
      <c r="R490" s="243"/>
      <c r="S490" s="243"/>
      <c r="T490" s="243"/>
      <c r="U490" s="243"/>
      <c r="V490" s="243"/>
      <c r="W490" s="243"/>
      <c r="X490" s="243"/>
      <c r="Y490" s="243"/>
      <c r="Z490" s="243"/>
    </row>
    <row r="491" s="86" customFormat="1" ht="12.75" customHeight="1" spans="3:26">
      <c r="C491" s="235"/>
      <c r="D491" s="235"/>
      <c r="E491" s="235"/>
      <c r="F491" s="235"/>
      <c r="G491" s="235"/>
      <c r="H491" s="235"/>
      <c r="I491" s="235"/>
      <c r="J491" s="235"/>
      <c r="K491" s="235"/>
      <c r="L491" s="235"/>
      <c r="M491" s="243"/>
      <c r="N491" s="243"/>
      <c r="O491" s="243"/>
      <c r="P491" s="243"/>
      <c r="Q491" s="243"/>
      <c r="R491" s="243"/>
      <c r="S491" s="243"/>
      <c r="T491" s="243"/>
      <c r="U491" s="243"/>
      <c r="V491" s="243"/>
      <c r="W491" s="243"/>
      <c r="X491" s="243"/>
      <c r="Y491" s="243"/>
      <c r="Z491" s="243"/>
    </row>
    <row r="492" s="86" customFormat="1" ht="12.75" customHeight="1" spans="3:26">
      <c r="C492" s="235"/>
      <c r="D492" s="235"/>
      <c r="E492" s="235"/>
      <c r="F492" s="235"/>
      <c r="G492" s="235"/>
      <c r="H492" s="235"/>
      <c r="I492" s="235"/>
      <c r="J492" s="235"/>
      <c r="K492" s="235"/>
      <c r="L492" s="235"/>
      <c r="M492" s="243"/>
      <c r="N492" s="243"/>
      <c r="O492" s="243"/>
      <c r="P492" s="243"/>
      <c r="Q492" s="243"/>
      <c r="R492" s="243"/>
      <c r="S492" s="243"/>
      <c r="T492" s="243"/>
      <c r="U492" s="243"/>
      <c r="V492" s="243"/>
      <c r="W492" s="243"/>
      <c r="X492" s="243"/>
      <c r="Y492" s="243"/>
      <c r="Z492" s="243"/>
    </row>
    <row r="493" s="86" customFormat="1" ht="12.75" customHeight="1" spans="3:26">
      <c r="C493" s="235"/>
      <c r="D493" s="235"/>
      <c r="E493" s="235"/>
      <c r="F493" s="235"/>
      <c r="G493" s="235"/>
      <c r="H493" s="235"/>
      <c r="I493" s="235"/>
      <c r="J493" s="235"/>
      <c r="K493" s="235"/>
      <c r="L493" s="235"/>
      <c r="M493" s="243"/>
      <c r="N493" s="243"/>
      <c r="O493" s="243"/>
      <c r="P493" s="243"/>
      <c r="Q493" s="243"/>
      <c r="R493" s="243"/>
      <c r="S493" s="243"/>
      <c r="T493" s="243"/>
      <c r="U493" s="243"/>
      <c r="V493" s="243"/>
      <c r="W493" s="243"/>
      <c r="X493" s="243"/>
      <c r="Y493" s="243"/>
      <c r="Z493" s="243"/>
    </row>
    <row r="494" s="86" customFormat="1" ht="12.75" customHeight="1" spans="3:26">
      <c r="C494" s="235"/>
      <c r="D494" s="235"/>
      <c r="E494" s="235"/>
      <c r="F494" s="235"/>
      <c r="G494" s="235"/>
      <c r="H494" s="235"/>
      <c r="I494" s="235"/>
      <c r="J494" s="235"/>
      <c r="K494" s="235"/>
      <c r="L494" s="235"/>
      <c r="M494" s="243"/>
      <c r="N494" s="243"/>
      <c r="O494" s="243"/>
      <c r="P494" s="243"/>
      <c r="Q494" s="243"/>
      <c r="R494" s="243"/>
      <c r="S494" s="243"/>
      <c r="T494" s="243"/>
      <c r="U494" s="243"/>
      <c r="V494" s="243"/>
      <c r="W494" s="243"/>
      <c r="X494" s="243"/>
      <c r="Y494" s="243"/>
      <c r="Z494" s="243"/>
    </row>
    <row r="495" s="86" customFormat="1" ht="12.75" customHeight="1" spans="3:26">
      <c r="C495" s="235"/>
      <c r="D495" s="235"/>
      <c r="E495" s="235"/>
      <c r="F495" s="235"/>
      <c r="G495" s="235"/>
      <c r="H495" s="235"/>
      <c r="I495" s="235"/>
      <c r="J495" s="235"/>
      <c r="K495" s="235"/>
      <c r="L495" s="235"/>
      <c r="M495" s="243"/>
      <c r="N495" s="243"/>
      <c r="O495" s="243"/>
      <c r="P495" s="243"/>
      <c r="Q495" s="243"/>
      <c r="R495" s="243"/>
      <c r="S495" s="243"/>
      <c r="T495" s="243"/>
      <c r="U495" s="243"/>
      <c r="V495" s="243"/>
      <c r="W495" s="243"/>
      <c r="X495" s="243"/>
      <c r="Y495" s="243"/>
      <c r="Z495" s="243"/>
    </row>
    <row r="496" s="86" customFormat="1" ht="12.75" customHeight="1" spans="3:26">
      <c r="C496" s="235"/>
      <c r="D496" s="235"/>
      <c r="E496" s="235"/>
      <c r="F496" s="235"/>
      <c r="G496" s="235"/>
      <c r="H496" s="235"/>
      <c r="I496" s="235"/>
      <c r="J496" s="235"/>
      <c r="K496" s="235"/>
      <c r="L496" s="235"/>
      <c r="M496" s="243"/>
      <c r="N496" s="243"/>
      <c r="O496" s="243"/>
      <c r="P496" s="243"/>
      <c r="Q496" s="243"/>
      <c r="R496" s="243"/>
      <c r="S496" s="243"/>
      <c r="T496" s="243"/>
      <c r="U496" s="243"/>
      <c r="V496" s="243"/>
      <c r="W496" s="243"/>
      <c r="X496" s="243"/>
      <c r="Y496" s="243"/>
      <c r="Z496" s="243"/>
    </row>
    <row r="497" s="86" customFormat="1" ht="12.75" customHeight="1" spans="3:26">
      <c r="C497" s="235"/>
      <c r="D497" s="235"/>
      <c r="E497" s="235"/>
      <c r="F497" s="235"/>
      <c r="G497" s="235"/>
      <c r="H497" s="235"/>
      <c r="I497" s="235"/>
      <c r="J497" s="235"/>
      <c r="K497" s="235"/>
      <c r="L497" s="235"/>
      <c r="M497" s="243"/>
      <c r="N497" s="243"/>
      <c r="O497" s="243"/>
      <c r="P497" s="243"/>
      <c r="Q497" s="243"/>
      <c r="R497" s="243"/>
      <c r="S497" s="243"/>
      <c r="T497" s="243"/>
      <c r="U497" s="243"/>
      <c r="V497" s="243"/>
      <c r="W497" s="243"/>
      <c r="X497" s="243"/>
      <c r="Y497" s="243"/>
      <c r="Z497" s="243"/>
    </row>
    <row r="498" s="86" customFormat="1" ht="12.75" customHeight="1" spans="3:26">
      <c r="C498" s="235"/>
      <c r="D498" s="235"/>
      <c r="E498" s="235"/>
      <c r="F498" s="235"/>
      <c r="G498" s="235"/>
      <c r="H498" s="235"/>
      <c r="I498" s="235"/>
      <c r="J498" s="235"/>
      <c r="K498" s="235"/>
      <c r="L498" s="235"/>
      <c r="M498" s="243"/>
      <c r="N498" s="243"/>
      <c r="O498" s="243"/>
      <c r="P498" s="243"/>
      <c r="Q498" s="243"/>
      <c r="R498" s="243"/>
      <c r="S498" s="243"/>
      <c r="T498" s="243"/>
      <c r="U498" s="243"/>
      <c r="V498" s="243"/>
      <c r="W498" s="243"/>
      <c r="X498" s="243"/>
      <c r="Y498" s="243"/>
      <c r="Z498" s="243"/>
    </row>
    <row r="499" s="86" customFormat="1" ht="12.75" customHeight="1" spans="3:26">
      <c r="C499" s="235"/>
      <c r="D499" s="235"/>
      <c r="E499" s="235"/>
      <c r="F499" s="235"/>
      <c r="G499" s="235"/>
      <c r="H499" s="235"/>
      <c r="I499" s="235"/>
      <c r="J499" s="235"/>
      <c r="K499" s="235"/>
      <c r="L499" s="235"/>
      <c r="M499" s="243"/>
      <c r="N499" s="243"/>
      <c r="O499" s="243"/>
      <c r="P499" s="243"/>
      <c r="Q499" s="243"/>
      <c r="R499" s="243"/>
      <c r="S499" s="243"/>
      <c r="T499" s="243"/>
      <c r="U499" s="243"/>
      <c r="V499" s="243"/>
      <c r="W499" s="243"/>
      <c r="X499" s="243"/>
      <c r="Y499" s="243"/>
      <c r="Z499" s="243"/>
    </row>
    <row r="500" s="86" customFormat="1" ht="12.75" customHeight="1" spans="3:26">
      <c r="C500" s="235"/>
      <c r="D500" s="235"/>
      <c r="E500" s="235"/>
      <c r="F500" s="235"/>
      <c r="G500" s="235"/>
      <c r="H500" s="235"/>
      <c r="I500" s="235"/>
      <c r="J500" s="235"/>
      <c r="K500" s="235"/>
      <c r="L500" s="235"/>
      <c r="M500" s="243"/>
      <c r="N500" s="243"/>
      <c r="O500" s="243"/>
      <c r="P500" s="243"/>
      <c r="Q500" s="243"/>
      <c r="R500" s="243"/>
      <c r="S500" s="243"/>
      <c r="T500" s="243"/>
      <c r="U500" s="243"/>
      <c r="V500" s="243"/>
      <c r="W500" s="243"/>
      <c r="X500" s="243"/>
      <c r="Y500" s="243"/>
      <c r="Z500" s="243"/>
    </row>
    <row r="501" s="86" customFormat="1" ht="12.75" customHeight="1" spans="3:26">
      <c r="C501" s="235"/>
      <c r="D501" s="235"/>
      <c r="E501" s="235"/>
      <c r="F501" s="235"/>
      <c r="G501" s="235"/>
      <c r="H501" s="235"/>
      <c r="I501" s="235"/>
      <c r="J501" s="235"/>
      <c r="K501" s="235"/>
      <c r="L501" s="235"/>
      <c r="M501" s="243"/>
      <c r="N501" s="243"/>
      <c r="O501" s="243"/>
      <c r="P501" s="243"/>
      <c r="Q501" s="243"/>
      <c r="R501" s="243"/>
      <c r="S501" s="243"/>
      <c r="T501" s="243"/>
      <c r="U501" s="243"/>
      <c r="V501" s="243"/>
      <c r="W501" s="243"/>
      <c r="X501" s="243"/>
      <c r="Y501" s="243"/>
      <c r="Z501" s="243"/>
    </row>
    <row r="502" s="86" customFormat="1" ht="12.75" customHeight="1" spans="3:26">
      <c r="C502" s="235"/>
      <c r="D502" s="235"/>
      <c r="E502" s="235"/>
      <c r="F502" s="235"/>
      <c r="G502" s="235"/>
      <c r="H502" s="235"/>
      <c r="I502" s="235"/>
      <c r="J502" s="235"/>
      <c r="K502" s="235"/>
      <c r="L502" s="235"/>
      <c r="M502" s="243"/>
      <c r="N502" s="243"/>
      <c r="O502" s="243"/>
      <c r="P502" s="243"/>
      <c r="Q502" s="243"/>
      <c r="R502" s="243"/>
      <c r="S502" s="243"/>
      <c r="T502" s="243"/>
      <c r="U502" s="243"/>
      <c r="V502" s="243"/>
      <c r="W502" s="243"/>
      <c r="X502" s="243"/>
      <c r="Y502" s="243"/>
      <c r="Z502" s="243"/>
    </row>
    <row r="503" s="86" customFormat="1" ht="12.75" customHeight="1" spans="3:26">
      <c r="C503" s="235"/>
      <c r="D503" s="235"/>
      <c r="E503" s="235"/>
      <c r="F503" s="235"/>
      <c r="G503" s="235"/>
      <c r="H503" s="235"/>
      <c r="I503" s="235"/>
      <c r="J503" s="235"/>
      <c r="K503" s="235"/>
      <c r="L503" s="235"/>
      <c r="M503" s="243"/>
      <c r="N503" s="243"/>
      <c r="O503" s="243"/>
      <c r="P503" s="243"/>
      <c r="Q503" s="243"/>
      <c r="R503" s="243"/>
      <c r="S503" s="243"/>
      <c r="T503" s="243"/>
      <c r="U503" s="243"/>
      <c r="V503" s="243"/>
      <c r="W503" s="243"/>
      <c r="X503" s="243"/>
      <c r="Y503" s="243"/>
      <c r="Z503" s="243"/>
    </row>
    <row r="504" s="86" customFormat="1" ht="12.75" customHeight="1" spans="3:26">
      <c r="C504" s="235"/>
      <c r="D504" s="235"/>
      <c r="E504" s="235"/>
      <c r="F504" s="235"/>
      <c r="G504" s="235"/>
      <c r="H504" s="235"/>
      <c r="I504" s="235"/>
      <c r="J504" s="235"/>
      <c r="K504" s="235"/>
      <c r="L504" s="235"/>
      <c r="M504" s="243"/>
      <c r="N504" s="243"/>
      <c r="O504" s="243"/>
      <c r="P504" s="243"/>
      <c r="Q504" s="243"/>
      <c r="R504" s="243"/>
      <c r="S504" s="243"/>
      <c r="T504" s="243"/>
      <c r="U504" s="243"/>
      <c r="V504" s="243"/>
      <c r="W504" s="243"/>
      <c r="X504" s="243"/>
      <c r="Y504" s="243"/>
      <c r="Z504" s="243"/>
    </row>
    <row r="505" s="86" customFormat="1" ht="12.75" customHeight="1" spans="3:26">
      <c r="C505" s="235"/>
      <c r="D505" s="235"/>
      <c r="E505" s="235"/>
      <c r="F505" s="235"/>
      <c r="G505" s="235"/>
      <c r="H505" s="235"/>
      <c r="I505" s="235"/>
      <c r="J505" s="235"/>
      <c r="K505" s="235"/>
      <c r="L505" s="235"/>
      <c r="M505" s="243"/>
      <c r="N505" s="243"/>
      <c r="O505" s="243"/>
      <c r="P505" s="243"/>
      <c r="Q505" s="243"/>
      <c r="R505" s="243"/>
      <c r="S505" s="243"/>
      <c r="T505" s="243"/>
      <c r="U505" s="243"/>
      <c r="V505" s="243"/>
      <c r="W505" s="243"/>
      <c r="X505" s="243"/>
      <c r="Y505" s="243"/>
      <c r="Z505" s="243"/>
    </row>
    <row r="506" s="86" customFormat="1" ht="12.75" customHeight="1" spans="3:26">
      <c r="C506" s="235"/>
      <c r="D506" s="235"/>
      <c r="E506" s="235"/>
      <c r="F506" s="235"/>
      <c r="G506" s="235"/>
      <c r="H506" s="235"/>
      <c r="I506" s="235"/>
      <c r="J506" s="235"/>
      <c r="K506" s="235"/>
      <c r="L506" s="235"/>
      <c r="M506" s="243"/>
      <c r="N506" s="243"/>
      <c r="O506" s="243"/>
      <c r="P506" s="243"/>
      <c r="Q506" s="243"/>
      <c r="R506" s="243"/>
      <c r="S506" s="243"/>
      <c r="T506" s="243"/>
      <c r="U506" s="243"/>
      <c r="V506" s="243"/>
      <c r="W506" s="243"/>
      <c r="X506" s="243"/>
      <c r="Y506" s="243"/>
      <c r="Z506" s="243"/>
    </row>
    <row r="507" s="86" customFormat="1" ht="12.75" customHeight="1" spans="3:26">
      <c r="C507" s="235"/>
      <c r="D507" s="235"/>
      <c r="E507" s="235"/>
      <c r="F507" s="235"/>
      <c r="G507" s="235"/>
      <c r="H507" s="235"/>
      <c r="I507" s="235"/>
      <c r="J507" s="235"/>
      <c r="K507" s="235"/>
      <c r="L507" s="235"/>
      <c r="M507" s="243"/>
      <c r="N507" s="243"/>
      <c r="O507" s="243"/>
      <c r="P507" s="243"/>
      <c r="Q507" s="243"/>
      <c r="R507" s="243"/>
      <c r="S507" s="243"/>
      <c r="T507" s="243"/>
      <c r="U507" s="243"/>
      <c r="V507" s="243"/>
      <c r="W507" s="243"/>
      <c r="X507" s="243"/>
      <c r="Y507" s="243"/>
      <c r="Z507" s="243"/>
    </row>
    <row r="508" s="86" customFormat="1" ht="12.75" customHeight="1" spans="3:26">
      <c r="C508" s="235"/>
      <c r="D508" s="235"/>
      <c r="E508" s="235"/>
      <c r="F508" s="235"/>
      <c r="G508" s="235"/>
      <c r="H508" s="235"/>
      <c r="I508" s="235"/>
      <c r="J508" s="235"/>
      <c r="K508" s="235"/>
      <c r="L508" s="235"/>
      <c r="M508" s="243"/>
      <c r="N508" s="243"/>
      <c r="O508" s="243"/>
      <c r="P508" s="243"/>
      <c r="Q508" s="243"/>
      <c r="R508" s="243"/>
      <c r="S508" s="243"/>
      <c r="T508" s="243"/>
      <c r="U508" s="243"/>
      <c r="V508" s="243"/>
      <c r="W508" s="243"/>
      <c r="X508" s="243"/>
      <c r="Y508" s="243"/>
      <c r="Z508" s="243"/>
    </row>
    <row r="509" s="86" customFormat="1" ht="12.75" customHeight="1" spans="3:26">
      <c r="C509" s="235"/>
      <c r="D509" s="235"/>
      <c r="E509" s="235"/>
      <c r="F509" s="235"/>
      <c r="G509" s="235"/>
      <c r="H509" s="235"/>
      <c r="I509" s="235"/>
      <c r="J509" s="235"/>
      <c r="K509" s="235"/>
      <c r="L509" s="235"/>
      <c r="M509" s="243"/>
      <c r="N509" s="243"/>
      <c r="O509" s="243"/>
      <c r="P509" s="243"/>
      <c r="Q509" s="243"/>
      <c r="R509" s="243"/>
      <c r="S509" s="243"/>
      <c r="T509" s="243"/>
      <c r="U509" s="243"/>
      <c r="V509" s="243"/>
      <c r="W509" s="243"/>
      <c r="X509" s="243"/>
      <c r="Y509" s="243"/>
      <c r="Z509" s="243"/>
    </row>
    <row r="510" s="86" customFormat="1" ht="12.75" customHeight="1" spans="3:26">
      <c r="C510" s="235"/>
      <c r="D510" s="235"/>
      <c r="E510" s="235"/>
      <c r="F510" s="235"/>
      <c r="G510" s="235"/>
      <c r="H510" s="235"/>
      <c r="I510" s="235"/>
      <c r="J510" s="235"/>
      <c r="K510" s="235"/>
      <c r="L510" s="235"/>
      <c r="M510" s="243"/>
      <c r="N510" s="243"/>
      <c r="O510" s="243"/>
      <c r="P510" s="243"/>
      <c r="Q510" s="243"/>
      <c r="R510" s="243"/>
      <c r="S510" s="243"/>
      <c r="T510" s="243"/>
      <c r="U510" s="243"/>
      <c r="V510" s="243"/>
      <c r="W510" s="243"/>
      <c r="X510" s="243"/>
      <c r="Y510" s="243"/>
      <c r="Z510" s="243"/>
    </row>
    <row r="511" s="86" customFormat="1" ht="12.75" customHeight="1" spans="3:26">
      <c r="C511" s="235"/>
      <c r="D511" s="235"/>
      <c r="E511" s="235"/>
      <c r="F511" s="235"/>
      <c r="G511" s="235"/>
      <c r="H511" s="235"/>
      <c r="I511" s="235"/>
      <c r="J511" s="235"/>
      <c r="K511" s="235"/>
      <c r="L511" s="235"/>
      <c r="M511" s="243"/>
      <c r="N511" s="243"/>
      <c r="O511" s="243"/>
      <c r="P511" s="243"/>
      <c r="Q511" s="243"/>
      <c r="R511" s="243"/>
      <c r="S511" s="243"/>
      <c r="T511" s="243"/>
      <c r="U511" s="243"/>
      <c r="V511" s="243"/>
      <c r="W511" s="243"/>
      <c r="X511" s="243"/>
      <c r="Y511" s="243"/>
      <c r="Z511" s="243"/>
    </row>
    <row r="512" s="86" customFormat="1" ht="12.75" customHeight="1" spans="3:26">
      <c r="C512" s="235"/>
      <c r="D512" s="235"/>
      <c r="E512" s="235"/>
      <c r="F512" s="235"/>
      <c r="G512" s="235"/>
      <c r="H512" s="235"/>
      <c r="I512" s="235"/>
      <c r="J512" s="235"/>
      <c r="K512" s="235"/>
      <c r="L512" s="235"/>
      <c r="M512" s="243"/>
      <c r="N512" s="243"/>
      <c r="O512" s="243"/>
      <c r="P512" s="243"/>
      <c r="Q512" s="243"/>
      <c r="R512" s="243"/>
      <c r="S512" s="243"/>
      <c r="T512" s="243"/>
      <c r="U512" s="243"/>
      <c r="V512" s="243"/>
      <c r="W512" s="243"/>
      <c r="X512" s="243"/>
      <c r="Y512" s="243"/>
      <c r="Z512" s="243"/>
    </row>
    <row r="513" s="86" customFormat="1" ht="12.75" customHeight="1" spans="3:26">
      <c r="C513" s="235"/>
      <c r="D513" s="235"/>
      <c r="E513" s="235"/>
      <c r="F513" s="235"/>
      <c r="G513" s="235"/>
      <c r="H513" s="235"/>
      <c r="I513" s="235"/>
      <c r="J513" s="235"/>
      <c r="K513" s="235"/>
      <c r="L513" s="235"/>
      <c r="M513" s="243"/>
      <c r="N513" s="243"/>
      <c r="O513" s="243"/>
      <c r="P513" s="243"/>
      <c r="Q513" s="243"/>
      <c r="R513" s="243"/>
      <c r="S513" s="243"/>
      <c r="T513" s="243"/>
      <c r="U513" s="243"/>
      <c r="V513" s="243"/>
      <c r="W513" s="243"/>
      <c r="X513" s="243"/>
      <c r="Y513" s="243"/>
      <c r="Z513" s="243"/>
    </row>
    <row r="514" s="86" customFormat="1" ht="12.75" customHeight="1" spans="3:26">
      <c r="C514" s="235"/>
      <c r="D514" s="235"/>
      <c r="E514" s="235"/>
      <c r="F514" s="235"/>
      <c r="G514" s="235"/>
      <c r="H514" s="235"/>
      <c r="I514" s="235"/>
      <c r="J514" s="235"/>
      <c r="K514" s="235"/>
      <c r="L514" s="235"/>
      <c r="M514" s="243"/>
      <c r="N514" s="243"/>
      <c r="O514" s="243"/>
      <c r="P514" s="243"/>
      <c r="Q514" s="243"/>
      <c r="R514" s="243"/>
      <c r="S514" s="243"/>
      <c r="T514" s="243"/>
      <c r="U514" s="243"/>
      <c r="V514" s="243"/>
      <c r="W514" s="243"/>
      <c r="X514" s="243"/>
      <c r="Y514" s="243"/>
      <c r="Z514" s="243"/>
    </row>
    <row r="515" s="86" customFormat="1" ht="12.75" customHeight="1" spans="3:26">
      <c r="C515" s="235"/>
      <c r="D515" s="235"/>
      <c r="E515" s="235"/>
      <c r="F515" s="235"/>
      <c r="G515" s="235"/>
      <c r="H515" s="235"/>
      <c r="I515" s="235"/>
      <c r="J515" s="235"/>
      <c r="K515" s="235"/>
      <c r="L515" s="235"/>
      <c r="M515" s="243"/>
      <c r="N515" s="243"/>
      <c r="O515" s="243"/>
      <c r="P515" s="243"/>
      <c r="Q515" s="243"/>
      <c r="R515" s="243"/>
      <c r="S515" s="243"/>
      <c r="T515" s="243"/>
      <c r="U515" s="243"/>
      <c r="V515" s="243"/>
      <c r="W515" s="243"/>
      <c r="X515" s="243"/>
      <c r="Y515" s="243"/>
      <c r="Z515" s="243"/>
    </row>
    <row r="516" s="86" customFormat="1" ht="12.75" customHeight="1" spans="3:26">
      <c r="C516" s="235"/>
      <c r="D516" s="235"/>
      <c r="E516" s="235"/>
      <c r="F516" s="235"/>
      <c r="G516" s="235"/>
      <c r="H516" s="235"/>
      <c r="I516" s="235"/>
      <c r="J516" s="235"/>
      <c r="K516" s="235"/>
      <c r="L516" s="235"/>
      <c r="M516" s="243"/>
      <c r="N516" s="243"/>
      <c r="O516" s="243"/>
      <c r="P516" s="243"/>
      <c r="Q516" s="243"/>
      <c r="R516" s="243"/>
      <c r="S516" s="243"/>
      <c r="T516" s="243"/>
      <c r="U516" s="243"/>
      <c r="V516" s="243"/>
      <c r="W516" s="243"/>
      <c r="X516" s="243"/>
      <c r="Y516" s="243"/>
      <c r="Z516" s="243"/>
    </row>
    <row r="517" s="86" customFormat="1" ht="12.75" customHeight="1" spans="3:26">
      <c r="C517" s="235"/>
      <c r="D517" s="235"/>
      <c r="E517" s="235"/>
      <c r="F517" s="235"/>
      <c r="G517" s="235"/>
      <c r="H517" s="235"/>
      <c r="I517" s="235"/>
      <c r="J517" s="235"/>
      <c r="K517" s="235"/>
      <c r="L517" s="235"/>
      <c r="M517" s="243"/>
      <c r="N517" s="243"/>
      <c r="O517" s="243"/>
      <c r="P517" s="243"/>
      <c r="Q517" s="243"/>
      <c r="R517" s="243"/>
      <c r="S517" s="243"/>
      <c r="T517" s="243"/>
      <c r="U517" s="243"/>
      <c r="V517" s="243"/>
      <c r="W517" s="243"/>
      <c r="X517" s="243"/>
      <c r="Y517" s="243"/>
      <c r="Z517" s="243"/>
    </row>
    <row r="518" s="86" customFormat="1" ht="12.75" customHeight="1" spans="3:26">
      <c r="C518" s="235"/>
      <c r="D518" s="235"/>
      <c r="E518" s="235"/>
      <c r="F518" s="235"/>
      <c r="G518" s="235"/>
      <c r="H518" s="235"/>
      <c r="I518" s="235"/>
      <c r="J518" s="235"/>
      <c r="K518" s="235"/>
      <c r="L518" s="235"/>
      <c r="M518" s="243"/>
      <c r="N518" s="243"/>
      <c r="O518" s="243"/>
      <c r="P518" s="243"/>
      <c r="Q518" s="243"/>
      <c r="R518" s="243"/>
      <c r="S518" s="243"/>
      <c r="T518" s="243"/>
      <c r="U518" s="243"/>
      <c r="V518" s="243"/>
      <c r="W518" s="243"/>
      <c r="X518" s="243"/>
      <c r="Y518" s="243"/>
      <c r="Z518" s="243"/>
    </row>
    <row r="519" s="86" customFormat="1" ht="12.75" customHeight="1" spans="3:26">
      <c r="C519" s="235"/>
      <c r="D519" s="235"/>
      <c r="E519" s="235"/>
      <c r="F519" s="235"/>
      <c r="G519" s="235"/>
      <c r="H519" s="235"/>
      <c r="I519" s="235"/>
      <c r="J519" s="235"/>
      <c r="K519" s="235"/>
      <c r="L519" s="235"/>
      <c r="M519" s="243"/>
      <c r="N519" s="243"/>
      <c r="O519" s="243"/>
      <c r="P519" s="243"/>
      <c r="Q519" s="243"/>
      <c r="R519" s="243"/>
      <c r="S519" s="243"/>
      <c r="T519" s="243"/>
      <c r="U519" s="243"/>
      <c r="V519" s="243"/>
      <c r="W519" s="243"/>
      <c r="X519" s="243"/>
      <c r="Y519" s="243"/>
      <c r="Z519" s="243"/>
    </row>
    <row r="520" s="86" customFormat="1" ht="12.75" customHeight="1" spans="3:26">
      <c r="C520" s="235"/>
      <c r="D520" s="235"/>
      <c r="E520" s="235"/>
      <c r="F520" s="235"/>
      <c r="G520" s="235"/>
      <c r="H520" s="235"/>
      <c r="I520" s="235"/>
      <c r="J520" s="235"/>
      <c r="K520" s="235"/>
      <c r="L520" s="235"/>
      <c r="M520" s="243"/>
      <c r="N520" s="243"/>
      <c r="O520" s="243"/>
      <c r="P520" s="243"/>
      <c r="Q520" s="243"/>
      <c r="R520" s="243"/>
      <c r="S520" s="243"/>
      <c r="T520" s="243"/>
      <c r="U520" s="243"/>
      <c r="V520" s="243"/>
      <c r="W520" s="243"/>
      <c r="X520" s="243"/>
      <c r="Y520" s="243"/>
      <c r="Z520" s="243"/>
    </row>
    <row r="521" s="86" customFormat="1" ht="12.75" customHeight="1" spans="3:26">
      <c r="C521" s="235"/>
      <c r="D521" s="235"/>
      <c r="E521" s="235"/>
      <c r="F521" s="235"/>
      <c r="G521" s="235"/>
      <c r="H521" s="235"/>
      <c r="I521" s="235"/>
      <c r="J521" s="235"/>
      <c r="K521" s="235"/>
      <c r="L521" s="235"/>
      <c r="M521" s="243"/>
      <c r="N521" s="243"/>
      <c r="O521" s="243"/>
      <c r="P521" s="243"/>
      <c r="Q521" s="243"/>
      <c r="R521" s="243"/>
      <c r="S521" s="243"/>
      <c r="T521" s="243"/>
      <c r="U521" s="243"/>
      <c r="V521" s="243"/>
      <c r="W521" s="243"/>
      <c r="X521" s="243"/>
      <c r="Y521" s="243"/>
      <c r="Z521" s="243"/>
    </row>
    <row r="522" s="86" customFormat="1" ht="12.75" customHeight="1" spans="3:26">
      <c r="C522" s="235"/>
      <c r="D522" s="235"/>
      <c r="E522" s="235"/>
      <c r="F522" s="235"/>
      <c r="G522" s="235"/>
      <c r="H522" s="235"/>
      <c r="I522" s="235"/>
      <c r="J522" s="235"/>
      <c r="K522" s="235"/>
      <c r="L522" s="235"/>
      <c r="M522" s="243"/>
      <c r="N522" s="243"/>
      <c r="O522" s="243"/>
      <c r="P522" s="243"/>
      <c r="Q522" s="243"/>
      <c r="R522" s="243"/>
      <c r="S522" s="243"/>
      <c r="T522" s="243"/>
      <c r="U522" s="243"/>
      <c r="V522" s="243"/>
      <c r="W522" s="243"/>
      <c r="X522" s="243"/>
      <c r="Y522" s="243"/>
      <c r="Z522" s="243"/>
    </row>
    <row r="523" s="86" customFormat="1" ht="12.75" customHeight="1" spans="3:26">
      <c r="C523" s="235"/>
      <c r="D523" s="235"/>
      <c r="E523" s="235"/>
      <c r="F523" s="235"/>
      <c r="G523" s="235"/>
      <c r="H523" s="235"/>
      <c r="I523" s="235"/>
      <c r="J523" s="235"/>
      <c r="K523" s="235"/>
      <c r="L523" s="235"/>
      <c r="M523" s="243"/>
      <c r="N523" s="243"/>
      <c r="O523" s="243"/>
      <c r="P523" s="243"/>
      <c r="Q523" s="243"/>
      <c r="R523" s="243"/>
      <c r="S523" s="243"/>
      <c r="T523" s="243"/>
      <c r="U523" s="243"/>
      <c r="V523" s="243"/>
      <c r="W523" s="243"/>
      <c r="X523" s="243"/>
      <c r="Y523" s="243"/>
      <c r="Z523" s="243"/>
    </row>
    <row r="524" s="86" customFormat="1" ht="12.75" customHeight="1" spans="3:26">
      <c r="C524" s="235"/>
      <c r="D524" s="235"/>
      <c r="E524" s="235"/>
      <c r="F524" s="235"/>
      <c r="G524" s="235"/>
      <c r="H524" s="235"/>
      <c r="I524" s="235"/>
      <c r="J524" s="235"/>
      <c r="K524" s="235"/>
      <c r="L524" s="235"/>
      <c r="M524" s="243"/>
      <c r="N524" s="243"/>
      <c r="O524" s="243"/>
      <c r="P524" s="243"/>
      <c r="Q524" s="243"/>
      <c r="R524" s="243"/>
      <c r="S524" s="243"/>
      <c r="T524" s="243"/>
      <c r="U524" s="243"/>
      <c r="V524" s="243"/>
      <c r="W524" s="243"/>
      <c r="X524" s="243"/>
      <c r="Y524" s="243"/>
      <c r="Z524" s="243"/>
    </row>
    <row r="525" s="86" customFormat="1" ht="12.75" customHeight="1" spans="3:26">
      <c r="C525" s="235"/>
      <c r="D525" s="235"/>
      <c r="E525" s="235"/>
      <c r="F525" s="235"/>
      <c r="G525" s="235"/>
      <c r="H525" s="235"/>
      <c r="I525" s="235"/>
      <c r="J525" s="235"/>
      <c r="K525" s="235"/>
      <c r="L525" s="235"/>
      <c r="M525" s="243"/>
      <c r="N525" s="243"/>
      <c r="O525" s="243"/>
      <c r="P525" s="243"/>
      <c r="Q525" s="243"/>
      <c r="R525" s="243"/>
      <c r="S525" s="243"/>
      <c r="T525" s="243"/>
      <c r="U525" s="243"/>
      <c r="V525" s="243"/>
      <c r="W525" s="243"/>
      <c r="X525" s="243"/>
      <c r="Y525" s="243"/>
      <c r="Z525" s="243"/>
    </row>
    <row r="526" s="86" customFormat="1" ht="12.75" customHeight="1" spans="3:26">
      <c r="C526" s="235"/>
      <c r="D526" s="235"/>
      <c r="E526" s="235"/>
      <c r="F526" s="235"/>
      <c r="G526" s="235"/>
      <c r="H526" s="235"/>
      <c r="I526" s="235"/>
      <c r="J526" s="235"/>
      <c r="K526" s="235"/>
      <c r="L526" s="235"/>
      <c r="M526" s="243"/>
      <c r="N526" s="243"/>
      <c r="O526" s="243"/>
      <c r="P526" s="243"/>
      <c r="Q526" s="243"/>
      <c r="R526" s="243"/>
      <c r="S526" s="243"/>
      <c r="T526" s="243"/>
      <c r="U526" s="243"/>
      <c r="V526" s="243"/>
      <c r="W526" s="243"/>
      <c r="X526" s="243"/>
      <c r="Y526" s="243"/>
      <c r="Z526" s="243"/>
    </row>
    <row r="527" s="86" customFormat="1" ht="12.75" customHeight="1" spans="3:26">
      <c r="C527" s="235"/>
      <c r="D527" s="235"/>
      <c r="E527" s="235"/>
      <c r="F527" s="235"/>
      <c r="G527" s="235"/>
      <c r="H527" s="235"/>
      <c r="I527" s="235"/>
      <c r="J527" s="235"/>
      <c r="K527" s="235"/>
      <c r="L527" s="235"/>
      <c r="M527" s="243"/>
      <c r="N527" s="243"/>
      <c r="O527" s="243"/>
      <c r="P527" s="243"/>
      <c r="Q527" s="243"/>
      <c r="R527" s="243"/>
      <c r="S527" s="243"/>
      <c r="T527" s="243"/>
      <c r="U527" s="243"/>
      <c r="V527" s="243"/>
      <c r="W527" s="243"/>
      <c r="X527" s="243"/>
      <c r="Y527" s="243"/>
      <c r="Z527" s="243"/>
    </row>
    <row r="528" s="86" customFormat="1" ht="12.75" customHeight="1" spans="3:26">
      <c r="C528" s="235"/>
      <c r="D528" s="235"/>
      <c r="E528" s="235"/>
      <c r="F528" s="235"/>
      <c r="G528" s="235"/>
      <c r="H528" s="235"/>
      <c r="I528" s="235"/>
      <c r="J528" s="235"/>
      <c r="K528" s="235"/>
      <c r="L528" s="235"/>
      <c r="M528" s="243"/>
      <c r="N528" s="243"/>
      <c r="O528" s="243"/>
      <c r="P528" s="243"/>
      <c r="Q528" s="243"/>
      <c r="R528" s="243"/>
      <c r="S528" s="243"/>
      <c r="T528" s="243"/>
      <c r="U528" s="243"/>
      <c r="V528" s="243"/>
      <c r="W528" s="243"/>
      <c r="X528" s="243"/>
      <c r="Y528" s="243"/>
      <c r="Z528" s="243"/>
    </row>
    <row r="529" s="86" customFormat="1" ht="12.75" customHeight="1" spans="3:26">
      <c r="C529" s="235"/>
      <c r="D529" s="235"/>
      <c r="E529" s="235"/>
      <c r="F529" s="235"/>
      <c r="G529" s="235"/>
      <c r="H529" s="235"/>
      <c r="I529" s="235"/>
      <c r="J529" s="235"/>
      <c r="K529" s="235"/>
      <c r="L529" s="235"/>
      <c r="M529" s="243"/>
      <c r="N529" s="243"/>
      <c r="O529" s="243"/>
      <c r="P529" s="243"/>
      <c r="Q529" s="243"/>
      <c r="R529" s="243"/>
      <c r="S529" s="243"/>
      <c r="T529" s="243"/>
      <c r="U529" s="243"/>
      <c r="V529" s="243"/>
      <c r="W529" s="243"/>
      <c r="X529" s="243"/>
      <c r="Y529" s="243"/>
      <c r="Z529" s="243"/>
    </row>
    <row r="530" s="86" customFormat="1" ht="12.75" customHeight="1" spans="3:26">
      <c r="C530" s="235"/>
      <c r="D530" s="235"/>
      <c r="E530" s="235"/>
      <c r="F530" s="235"/>
      <c r="G530" s="235"/>
      <c r="H530" s="235"/>
      <c r="I530" s="235"/>
      <c r="J530" s="235"/>
      <c r="K530" s="235"/>
      <c r="L530" s="235"/>
      <c r="M530" s="243"/>
      <c r="N530" s="243"/>
      <c r="O530" s="243"/>
      <c r="P530" s="243"/>
      <c r="Q530" s="243"/>
      <c r="R530" s="243"/>
      <c r="S530" s="243"/>
      <c r="T530" s="243"/>
      <c r="U530" s="243"/>
      <c r="V530" s="243"/>
      <c r="W530" s="243"/>
      <c r="X530" s="243"/>
      <c r="Y530" s="243"/>
      <c r="Z530" s="243"/>
    </row>
    <row r="531" s="86" customFormat="1" ht="12.75" customHeight="1" spans="3:26">
      <c r="C531" s="235"/>
      <c r="D531" s="235"/>
      <c r="E531" s="235"/>
      <c r="F531" s="235"/>
      <c r="G531" s="235"/>
      <c r="H531" s="235"/>
      <c r="I531" s="235"/>
      <c r="J531" s="235"/>
      <c r="K531" s="235"/>
      <c r="L531" s="235"/>
      <c r="M531" s="243"/>
      <c r="N531" s="243"/>
      <c r="O531" s="243"/>
      <c r="P531" s="243"/>
      <c r="Q531" s="243"/>
      <c r="R531" s="243"/>
      <c r="S531" s="243"/>
      <c r="T531" s="243"/>
      <c r="U531" s="243"/>
      <c r="V531" s="243"/>
      <c r="W531" s="243"/>
      <c r="X531" s="243"/>
      <c r="Y531" s="243"/>
      <c r="Z531" s="243"/>
    </row>
    <row r="532" s="86" customFormat="1" ht="12.75" customHeight="1" spans="3:26">
      <c r="C532" s="235"/>
      <c r="D532" s="235"/>
      <c r="E532" s="235"/>
      <c r="F532" s="235"/>
      <c r="G532" s="235"/>
      <c r="H532" s="235"/>
      <c r="I532" s="235"/>
      <c r="J532" s="235"/>
      <c r="K532" s="235"/>
      <c r="L532" s="235"/>
      <c r="M532" s="243"/>
      <c r="N532" s="243"/>
      <c r="O532" s="243"/>
      <c r="P532" s="243"/>
      <c r="Q532" s="243"/>
      <c r="R532" s="243"/>
      <c r="S532" s="243"/>
      <c r="T532" s="243"/>
      <c r="U532" s="243"/>
      <c r="V532" s="243"/>
      <c r="W532" s="243"/>
      <c r="X532" s="243"/>
      <c r="Y532" s="243"/>
      <c r="Z532" s="243"/>
    </row>
    <row r="533" s="86" customFormat="1" ht="12.75" customHeight="1" spans="3:26">
      <c r="C533" s="235"/>
      <c r="D533" s="235"/>
      <c r="E533" s="235"/>
      <c r="F533" s="235"/>
      <c r="G533" s="235"/>
      <c r="H533" s="235"/>
      <c r="I533" s="235"/>
      <c r="J533" s="235"/>
      <c r="K533" s="235"/>
      <c r="L533" s="235"/>
      <c r="M533" s="243"/>
      <c r="N533" s="243"/>
      <c r="O533" s="243"/>
      <c r="P533" s="243"/>
      <c r="Q533" s="243"/>
      <c r="R533" s="243"/>
      <c r="S533" s="243"/>
      <c r="T533" s="243"/>
      <c r="U533" s="243"/>
      <c r="V533" s="243"/>
      <c r="W533" s="243"/>
      <c r="X533" s="243"/>
      <c r="Y533" s="243"/>
      <c r="Z533" s="243"/>
    </row>
    <row r="534" s="86" customFormat="1" ht="12.75" customHeight="1" spans="3:26">
      <c r="C534" s="235"/>
      <c r="D534" s="235"/>
      <c r="E534" s="235"/>
      <c r="F534" s="235"/>
      <c r="G534" s="235"/>
      <c r="H534" s="235"/>
      <c r="I534" s="235"/>
      <c r="J534" s="235"/>
      <c r="K534" s="235"/>
      <c r="L534" s="235"/>
      <c r="M534" s="243"/>
      <c r="N534" s="243"/>
      <c r="O534" s="243"/>
      <c r="P534" s="243"/>
      <c r="Q534" s="243"/>
      <c r="R534" s="243"/>
      <c r="S534" s="243"/>
      <c r="T534" s="243"/>
      <c r="U534" s="243"/>
      <c r="V534" s="243"/>
      <c r="W534" s="243"/>
      <c r="X534" s="243"/>
      <c r="Y534" s="243"/>
      <c r="Z534" s="243"/>
    </row>
    <row r="535" s="86" customFormat="1" ht="12.75" customHeight="1" spans="3:26">
      <c r="C535" s="235"/>
      <c r="D535" s="235"/>
      <c r="E535" s="235"/>
      <c r="F535" s="235"/>
      <c r="G535" s="235"/>
      <c r="H535" s="235"/>
      <c r="I535" s="235"/>
      <c r="J535" s="235"/>
      <c r="K535" s="235"/>
      <c r="L535" s="235"/>
      <c r="M535" s="243"/>
      <c r="N535" s="243"/>
      <c r="O535" s="243"/>
      <c r="P535" s="243"/>
      <c r="Q535" s="243"/>
      <c r="R535" s="243"/>
      <c r="S535" s="243"/>
      <c r="T535" s="243"/>
      <c r="U535" s="243"/>
      <c r="V535" s="243"/>
      <c r="W535" s="243"/>
      <c r="X535" s="243"/>
      <c r="Y535" s="243"/>
      <c r="Z535" s="243"/>
    </row>
    <row r="536" s="86" customFormat="1" ht="12.75" customHeight="1" spans="3:26">
      <c r="C536" s="235"/>
      <c r="D536" s="235"/>
      <c r="E536" s="235"/>
      <c r="F536" s="235"/>
      <c r="G536" s="235"/>
      <c r="H536" s="235"/>
      <c r="I536" s="235"/>
      <c r="J536" s="235"/>
      <c r="K536" s="235"/>
      <c r="L536" s="235"/>
      <c r="M536" s="243"/>
      <c r="N536" s="243"/>
      <c r="O536" s="243"/>
      <c r="P536" s="243"/>
      <c r="Q536" s="243"/>
      <c r="R536" s="243"/>
      <c r="S536" s="243"/>
      <c r="T536" s="243"/>
      <c r="U536" s="243"/>
      <c r="V536" s="243"/>
      <c r="W536" s="243"/>
      <c r="X536" s="243"/>
      <c r="Y536" s="243"/>
      <c r="Z536" s="243"/>
    </row>
    <row r="537" s="86" customFormat="1" ht="12.75" customHeight="1" spans="3:26">
      <c r="C537" s="235"/>
      <c r="D537" s="235"/>
      <c r="E537" s="235"/>
      <c r="F537" s="235"/>
      <c r="G537" s="235"/>
      <c r="H537" s="235"/>
      <c r="I537" s="235"/>
      <c r="J537" s="235"/>
      <c r="K537" s="235"/>
      <c r="L537" s="235"/>
      <c r="M537" s="243"/>
      <c r="N537" s="243"/>
      <c r="O537" s="243"/>
      <c r="P537" s="243"/>
      <c r="Q537" s="243"/>
      <c r="R537" s="243"/>
      <c r="S537" s="243"/>
      <c r="T537" s="243"/>
      <c r="U537" s="243"/>
      <c r="V537" s="243"/>
      <c r="W537" s="243"/>
      <c r="X537" s="243"/>
      <c r="Y537" s="243"/>
      <c r="Z537" s="243"/>
    </row>
    <row r="538" s="86" customFormat="1" ht="12.75" customHeight="1" spans="3:26">
      <c r="C538" s="235"/>
      <c r="D538" s="235"/>
      <c r="E538" s="235"/>
      <c r="F538" s="235"/>
      <c r="G538" s="235"/>
      <c r="H538" s="235"/>
      <c r="I538" s="235"/>
      <c r="J538" s="235"/>
      <c r="K538" s="235"/>
      <c r="L538" s="235"/>
      <c r="M538" s="243"/>
      <c r="N538" s="243"/>
      <c r="O538" s="243"/>
      <c r="P538" s="243"/>
      <c r="Q538" s="243"/>
      <c r="R538" s="243"/>
      <c r="S538" s="243"/>
      <c r="T538" s="243"/>
      <c r="U538" s="243"/>
      <c r="V538" s="243"/>
      <c r="W538" s="243"/>
      <c r="X538" s="243"/>
      <c r="Y538" s="243"/>
      <c r="Z538" s="243"/>
    </row>
    <row r="539" s="86" customFormat="1" ht="12.75" customHeight="1" spans="3:26">
      <c r="C539" s="235"/>
      <c r="D539" s="235"/>
      <c r="E539" s="235"/>
      <c r="F539" s="235"/>
      <c r="G539" s="235"/>
      <c r="H539" s="235"/>
      <c r="I539" s="235"/>
      <c r="J539" s="235"/>
      <c r="K539" s="235"/>
      <c r="L539" s="235"/>
      <c r="M539" s="243"/>
      <c r="N539" s="243"/>
      <c r="O539" s="243"/>
      <c r="P539" s="243"/>
      <c r="Q539" s="243"/>
      <c r="R539" s="243"/>
      <c r="S539" s="243"/>
      <c r="T539" s="243"/>
      <c r="U539" s="243"/>
      <c r="V539" s="243"/>
      <c r="W539" s="243"/>
      <c r="X539" s="243"/>
      <c r="Y539" s="243"/>
      <c r="Z539" s="243"/>
    </row>
    <row r="540" s="86" customFormat="1" ht="12.75" customHeight="1" spans="3:26">
      <c r="C540" s="235"/>
      <c r="D540" s="235"/>
      <c r="E540" s="235"/>
      <c r="F540" s="235"/>
      <c r="G540" s="235"/>
      <c r="H540" s="235"/>
      <c r="I540" s="235"/>
      <c r="J540" s="235"/>
      <c r="K540" s="235"/>
      <c r="L540" s="235"/>
      <c r="M540" s="243"/>
      <c r="N540" s="243"/>
      <c r="O540" s="243"/>
      <c r="P540" s="243"/>
      <c r="Q540" s="243"/>
      <c r="R540" s="243"/>
      <c r="S540" s="243"/>
      <c r="T540" s="243"/>
      <c r="U540" s="243"/>
      <c r="V540" s="243"/>
      <c r="W540" s="243"/>
      <c r="X540" s="243"/>
      <c r="Y540" s="243"/>
      <c r="Z540" s="243"/>
    </row>
    <row r="541" s="86" customFormat="1" ht="12.75" customHeight="1" spans="3:26">
      <c r="C541" s="235"/>
      <c r="D541" s="235"/>
      <c r="E541" s="235"/>
      <c r="F541" s="235"/>
      <c r="G541" s="235"/>
      <c r="H541" s="235"/>
      <c r="I541" s="235"/>
      <c r="J541" s="235"/>
      <c r="K541" s="235"/>
      <c r="L541" s="235"/>
      <c r="M541" s="243"/>
      <c r="N541" s="243"/>
      <c r="O541" s="243"/>
      <c r="P541" s="243"/>
      <c r="Q541" s="243"/>
      <c r="R541" s="243"/>
      <c r="S541" s="243"/>
      <c r="T541" s="243"/>
      <c r="U541" s="243"/>
      <c r="V541" s="243"/>
      <c r="W541" s="243"/>
      <c r="X541" s="243"/>
      <c r="Y541" s="243"/>
      <c r="Z541" s="243"/>
    </row>
    <row r="542" s="86" customFormat="1" ht="12.75" customHeight="1" spans="3:26">
      <c r="C542" s="235"/>
      <c r="D542" s="235"/>
      <c r="E542" s="235"/>
      <c r="F542" s="235"/>
      <c r="G542" s="235"/>
      <c r="H542" s="235"/>
      <c r="I542" s="235"/>
      <c r="J542" s="235"/>
      <c r="K542" s="235"/>
      <c r="L542" s="235"/>
      <c r="M542" s="243"/>
      <c r="N542" s="243"/>
      <c r="O542" s="243"/>
      <c r="P542" s="243"/>
      <c r="Q542" s="243"/>
      <c r="R542" s="243"/>
      <c r="S542" s="243"/>
      <c r="T542" s="243"/>
      <c r="U542" s="243"/>
      <c r="V542" s="243"/>
      <c r="W542" s="243"/>
      <c r="X542" s="243"/>
      <c r="Y542" s="243"/>
      <c r="Z542" s="243"/>
    </row>
    <row r="543" s="86" customFormat="1" ht="12.75" customHeight="1" spans="3:26">
      <c r="C543" s="235"/>
      <c r="D543" s="235"/>
      <c r="E543" s="235"/>
      <c r="F543" s="235"/>
      <c r="G543" s="235"/>
      <c r="H543" s="235"/>
      <c r="I543" s="235"/>
      <c r="J543" s="235"/>
      <c r="K543" s="235"/>
      <c r="L543" s="235"/>
      <c r="M543" s="243"/>
      <c r="N543" s="243"/>
      <c r="O543" s="243"/>
      <c r="P543" s="243"/>
      <c r="Q543" s="243"/>
      <c r="R543" s="243"/>
      <c r="S543" s="243"/>
      <c r="T543" s="243"/>
      <c r="U543" s="243"/>
      <c r="V543" s="243"/>
      <c r="W543" s="243"/>
      <c r="X543" s="243"/>
      <c r="Y543" s="243"/>
      <c r="Z543" s="243"/>
    </row>
    <row r="544" s="86" customFormat="1" ht="12.75" customHeight="1" spans="3:26">
      <c r="C544" s="235"/>
      <c r="D544" s="235"/>
      <c r="E544" s="235"/>
      <c r="F544" s="235"/>
      <c r="G544" s="235"/>
      <c r="H544" s="235"/>
      <c r="I544" s="235"/>
      <c r="J544" s="235"/>
      <c r="K544" s="235"/>
      <c r="L544" s="235"/>
      <c r="M544" s="243"/>
      <c r="N544" s="243"/>
      <c r="O544" s="243"/>
      <c r="P544" s="243"/>
      <c r="Q544" s="243"/>
      <c r="R544" s="243"/>
      <c r="S544" s="243"/>
      <c r="T544" s="243"/>
      <c r="U544" s="243"/>
      <c r="V544" s="243"/>
      <c r="W544" s="243"/>
      <c r="X544" s="243"/>
      <c r="Y544" s="243"/>
      <c r="Z544" s="243"/>
    </row>
    <row r="545" s="86" customFormat="1" ht="12.75" customHeight="1" spans="3:26">
      <c r="C545" s="235"/>
      <c r="D545" s="235"/>
      <c r="E545" s="235"/>
      <c r="F545" s="235"/>
      <c r="G545" s="235"/>
      <c r="H545" s="235"/>
      <c r="I545" s="235"/>
      <c r="J545" s="235"/>
      <c r="K545" s="235"/>
      <c r="L545" s="235"/>
      <c r="M545" s="243"/>
      <c r="N545" s="243"/>
      <c r="O545" s="243"/>
      <c r="P545" s="243"/>
      <c r="Q545" s="243"/>
      <c r="R545" s="243"/>
      <c r="S545" s="243"/>
      <c r="T545" s="243"/>
      <c r="U545" s="243"/>
      <c r="V545" s="243"/>
      <c r="W545" s="243"/>
      <c r="X545" s="243"/>
      <c r="Y545" s="243"/>
      <c r="Z545" s="243"/>
    </row>
    <row r="546" s="86" customFormat="1" ht="12.75" customHeight="1" spans="3:26">
      <c r="C546" s="235"/>
      <c r="D546" s="235"/>
      <c r="E546" s="235"/>
      <c r="F546" s="235"/>
      <c r="G546" s="235"/>
      <c r="H546" s="235"/>
      <c r="I546" s="235"/>
      <c r="J546" s="235"/>
      <c r="K546" s="235"/>
      <c r="L546" s="235"/>
      <c r="M546" s="243"/>
      <c r="N546" s="243"/>
      <c r="O546" s="243"/>
      <c r="P546" s="243"/>
      <c r="Q546" s="243"/>
      <c r="R546" s="243"/>
      <c r="S546" s="243"/>
      <c r="T546" s="243"/>
      <c r="U546" s="243"/>
      <c r="V546" s="243"/>
      <c r="W546" s="243"/>
      <c r="X546" s="243"/>
      <c r="Y546" s="243"/>
      <c r="Z546" s="243"/>
    </row>
    <row r="547" s="86" customFormat="1" ht="12.75" customHeight="1" spans="3:26">
      <c r="C547" s="235"/>
      <c r="D547" s="235"/>
      <c r="E547" s="235"/>
      <c r="F547" s="235"/>
      <c r="G547" s="235"/>
      <c r="H547" s="235"/>
      <c r="I547" s="235"/>
      <c r="J547" s="235"/>
      <c r="K547" s="235"/>
      <c r="L547" s="235"/>
      <c r="M547" s="243"/>
      <c r="N547" s="243"/>
      <c r="O547" s="243"/>
      <c r="P547" s="243"/>
      <c r="Q547" s="243"/>
      <c r="R547" s="243"/>
      <c r="S547" s="243"/>
      <c r="T547" s="243"/>
      <c r="U547" s="243"/>
      <c r="V547" s="243"/>
      <c r="W547" s="243"/>
      <c r="X547" s="243"/>
      <c r="Y547" s="243"/>
      <c r="Z547" s="243"/>
    </row>
    <row r="548" s="86" customFormat="1" ht="12.75" customHeight="1" spans="3:26">
      <c r="C548" s="235"/>
      <c r="D548" s="235"/>
      <c r="E548" s="235"/>
      <c r="F548" s="235"/>
      <c r="G548" s="235"/>
      <c r="H548" s="235"/>
      <c r="I548" s="235"/>
      <c r="J548" s="235"/>
      <c r="K548" s="235"/>
      <c r="L548" s="235"/>
      <c r="M548" s="243"/>
      <c r="N548" s="243"/>
      <c r="O548" s="243"/>
      <c r="P548" s="243"/>
      <c r="Q548" s="243"/>
      <c r="R548" s="243"/>
      <c r="S548" s="243"/>
      <c r="T548" s="243"/>
      <c r="U548" s="243"/>
      <c r="V548" s="243"/>
      <c r="W548" s="243"/>
      <c r="X548" s="243"/>
      <c r="Y548" s="243"/>
      <c r="Z548" s="243"/>
    </row>
    <row r="549" s="86" customFormat="1" ht="12.75" customHeight="1" spans="3:26">
      <c r="C549" s="235"/>
      <c r="D549" s="235"/>
      <c r="E549" s="235"/>
      <c r="F549" s="235"/>
      <c r="G549" s="235"/>
      <c r="H549" s="235"/>
      <c r="I549" s="235"/>
      <c r="J549" s="235"/>
      <c r="K549" s="235"/>
      <c r="L549" s="235"/>
      <c r="M549" s="243"/>
      <c r="N549" s="243"/>
      <c r="O549" s="243"/>
      <c r="P549" s="243"/>
      <c r="Q549" s="243"/>
      <c r="R549" s="243"/>
      <c r="S549" s="243"/>
      <c r="T549" s="243"/>
      <c r="U549" s="243"/>
      <c r="V549" s="243"/>
      <c r="W549" s="243"/>
      <c r="X549" s="243"/>
      <c r="Y549" s="243"/>
      <c r="Z549" s="243"/>
    </row>
    <row r="550" s="86" customFormat="1" ht="12.75" customHeight="1" spans="3:26">
      <c r="C550" s="235"/>
      <c r="D550" s="235"/>
      <c r="E550" s="235"/>
      <c r="F550" s="235"/>
      <c r="G550" s="235"/>
      <c r="H550" s="235"/>
      <c r="I550" s="235"/>
      <c r="J550" s="235"/>
      <c r="K550" s="235"/>
      <c r="L550" s="235"/>
      <c r="M550" s="243"/>
      <c r="N550" s="243"/>
      <c r="O550" s="243"/>
      <c r="P550" s="243"/>
      <c r="Q550" s="243"/>
      <c r="R550" s="243"/>
      <c r="S550" s="243"/>
      <c r="T550" s="243"/>
      <c r="U550" s="243"/>
      <c r="V550" s="243"/>
      <c r="W550" s="243"/>
      <c r="X550" s="243"/>
      <c r="Y550" s="243"/>
      <c r="Z550" s="243"/>
    </row>
    <row r="551" s="86" customFormat="1" ht="12.75" customHeight="1" spans="3:26">
      <c r="C551" s="235"/>
      <c r="D551" s="235"/>
      <c r="E551" s="235"/>
      <c r="F551" s="235"/>
      <c r="G551" s="235"/>
      <c r="H551" s="235"/>
      <c r="I551" s="235"/>
      <c r="J551" s="235"/>
      <c r="K551" s="235"/>
      <c r="L551" s="235"/>
      <c r="M551" s="243"/>
      <c r="N551" s="243"/>
      <c r="O551" s="243"/>
      <c r="P551" s="243"/>
      <c r="Q551" s="243"/>
      <c r="R551" s="243"/>
      <c r="S551" s="243"/>
      <c r="T551" s="243"/>
      <c r="U551" s="243"/>
      <c r="V551" s="243"/>
      <c r="W551" s="243"/>
      <c r="X551" s="243"/>
      <c r="Y551" s="243"/>
      <c r="Z551" s="243"/>
    </row>
    <row r="552" s="86" customFormat="1" ht="12.75" customHeight="1" spans="3:26">
      <c r="C552" s="235"/>
      <c r="D552" s="235"/>
      <c r="E552" s="235"/>
      <c r="F552" s="235"/>
      <c r="G552" s="235"/>
      <c r="H552" s="235"/>
      <c r="I552" s="235"/>
      <c r="J552" s="235"/>
      <c r="K552" s="235"/>
      <c r="L552" s="235"/>
      <c r="M552" s="243"/>
      <c r="N552" s="243"/>
      <c r="O552" s="243"/>
      <c r="P552" s="243"/>
      <c r="Q552" s="243"/>
      <c r="R552" s="243"/>
      <c r="S552" s="243"/>
      <c r="T552" s="243"/>
      <c r="U552" s="243"/>
      <c r="V552" s="243"/>
      <c r="W552" s="243"/>
      <c r="X552" s="243"/>
      <c r="Y552" s="243"/>
      <c r="Z552" s="243"/>
    </row>
    <row r="553" s="86" customFormat="1" ht="12.75" customHeight="1" spans="3:26">
      <c r="C553" s="235"/>
      <c r="D553" s="235"/>
      <c r="E553" s="235"/>
      <c r="F553" s="235"/>
      <c r="G553" s="235"/>
      <c r="H553" s="235"/>
      <c r="I553" s="235"/>
      <c r="J553" s="235"/>
      <c r="K553" s="235"/>
      <c r="L553" s="235"/>
      <c r="M553" s="243"/>
      <c r="N553" s="243"/>
      <c r="O553" s="243"/>
      <c r="P553" s="243"/>
      <c r="Q553" s="243"/>
      <c r="R553" s="243"/>
      <c r="S553" s="243"/>
      <c r="T553" s="243"/>
      <c r="U553" s="243"/>
      <c r="V553" s="243"/>
      <c r="W553" s="243"/>
      <c r="X553" s="243"/>
      <c r="Y553" s="243"/>
      <c r="Z553" s="243"/>
    </row>
    <row r="554" s="86" customFormat="1" ht="12.75" customHeight="1" spans="3:26">
      <c r="C554" s="235"/>
      <c r="D554" s="235"/>
      <c r="E554" s="235"/>
      <c r="F554" s="235"/>
      <c r="G554" s="235"/>
      <c r="H554" s="235"/>
      <c r="I554" s="235"/>
      <c r="J554" s="235"/>
      <c r="K554" s="235"/>
      <c r="L554" s="235"/>
      <c r="M554" s="243"/>
      <c r="N554" s="243"/>
      <c r="O554" s="243"/>
      <c r="P554" s="243"/>
      <c r="Q554" s="243"/>
      <c r="R554" s="243"/>
      <c r="S554" s="243"/>
      <c r="T554" s="243"/>
      <c r="U554" s="243"/>
      <c r="V554" s="243"/>
      <c r="W554" s="243"/>
      <c r="X554" s="243"/>
      <c r="Y554" s="243"/>
      <c r="Z554" s="243"/>
    </row>
    <row r="555" s="86" customFormat="1" ht="12.75" customHeight="1" spans="3:26">
      <c r="C555" s="235"/>
      <c r="D555" s="235"/>
      <c r="E555" s="235"/>
      <c r="F555" s="235"/>
      <c r="G555" s="235"/>
      <c r="H555" s="235"/>
      <c r="I555" s="235"/>
      <c r="J555" s="235"/>
      <c r="K555" s="235"/>
      <c r="L555" s="235"/>
      <c r="M555" s="243"/>
      <c r="N555" s="243"/>
      <c r="O555" s="243"/>
      <c r="P555" s="243"/>
      <c r="Q555" s="243"/>
      <c r="R555" s="243"/>
      <c r="S555" s="243"/>
      <c r="T555" s="243"/>
      <c r="U555" s="243"/>
      <c r="V555" s="243"/>
      <c r="W555" s="243"/>
      <c r="X555" s="243"/>
      <c r="Y555" s="243"/>
      <c r="Z555" s="243"/>
    </row>
    <row r="556" s="86" customFormat="1" ht="12.75" customHeight="1" spans="3:26">
      <c r="C556" s="235"/>
      <c r="D556" s="235"/>
      <c r="E556" s="235"/>
      <c r="F556" s="235"/>
      <c r="G556" s="235"/>
      <c r="H556" s="235"/>
      <c r="I556" s="235"/>
      <c r="J556" s="235"/>
      <c r="K556" s="235"/>
      <c r="L556" s="235"/>
      <c r="M556" s="243"/>
      <c r="N556" s="243"/>
      <c r="O556" s="243"/>
      <c r="P556" s="243"/>
      <c r="Q556" s="243"/>
      <c r="R556" s="243"/>
      <c r="S556" s="243"/>
      <c r="T556" s="243"/>
      <c r="U556" s="243"/>
      <c r="V556" s="243"/>
      <c r="W556" s="243"/>
      <c r="X556" s="243"/>
      <c r="Y556" s="243"/>
      <c r="Z556" s="243"/>
    </row>
    <row r="557" s="86" customFormat="1" ht="12.75" customHeight="1" spans="3:26">
      <c r="C557" s="235"/>
      <c r="D557" s="235"/>
      <c r="E557" s="235"/>
      <c r="F557" s="235"/>
      <c r="G557" s="235"/>
      <c r="H557" s="235"/>
      <c r="I557" s="235"/>
      <c r="J557" s="235"/>
      <c r="K557" s="235"/>
      <c r="L557" s="235"/>
      <c r="M557" s="243"/>
      <c r="N557" s="243"/>
      <c r="O557" s="243"/>
      <c r="P557" s="243"/>
      <c r="Q557" s="243"/>
      <c r="R557" s="243"/>
      <c r="S557" s="243"/>
      <c r="T557" s="243"/>
      <c r="U557" s="243"/>
      <c r="V557" s="243"/>
      <c r="W557" s="243"/>
      <c r="X557" s="243"/>
      <c r="Y557" s="243"/>
      <c r="Z557" s="243"/>
    </row>
    <row r="558" s="86" customFormat="1" ht="12.75" customHeight="1" spans="3:26">
      <c r="C558" s="235"/>
      <c r="D558" s="235"/>
      <c r="E558" s="235"/>
      <c r="F558" s="235"/>
      <c r="G558" s="235"/>
      <c r="H558" s="235"/>
      <c r="I558" s="235"/>
      <c r="J558" s="235"/>
      <c r="K558" s="235"/>
      <c r="L558" s="235"/>
      <c r="M558" s="243"/>
      <c r="N558" s="243"/>
      <c r="O558" s="243"/>
      <c r="P558" s="243"/>
      <c r="Q558" s="243"/>
      <c r="R558" s="243"/>
      <c r="S558" s="243"/>
      <c r="T558" s="243"/>
      <c r="U558" s="243"/>
      <c r="V558" s="243"/>
      <c r="W558" s="243"/>
      <c r="X558" s="243"/>
      <c r="Y558" s="243"/>
      <c r="Z558" s="243"/>
    </row>
    <row r="559" s="86" customFormat="1" ht="12.75" customHeight="1" spans="3:26">
      <c r="C559" s="235"/>
      <c r="D559" s="235"/>
      <c r="E559" s="235"/>
      <c r="F559" s="235"/>
      <c r="G559" s="235"/>
      <c r="H559" s="235"/>
      <c r="I559" s="235"/>
      <c r="J559" s="235"/>
      <c r="K559" s="235"/>
      <c r="L559" s="235"/>
      <c r="M559" s="243"/>
      <c r="N559" s="243"/>
      <c r="O559" s="243"/>
      <c r="P559" s="243"/>
      <c r="Q559" s="243"/>
      <c r="R559" s="243"/>
      <c r="S559" s="243"/>
      <c r="T559" s="243"/>
      <c r="U559" s="243"/>
      <c r="V559" s="243"/>
      <c r="W559" s="243"/>
      <c r="X559" s="243"/>
      <c r="Y559" s="243"/>
      <c r="Z559" s="243"/>
    </row>
    <row r="560" s="86" customFormat="1" ht="12.75" customHeight="1" spans="3:26">
      <c r="C560" s="235"/>
      <c r="D560" s="235"/>
      <c r="E560" s="235"/>
      <c r="F560" s="235"/>
      <c r="G560" s="235"/>
      <c r="H560" s="235"/>
      <c r="I560" s="235"/>
      <c r="J560" s="235"/>
      <c r="K560" s="235"/>
      <c r="L560" s="235"/>
      <c r="M560" s="243"/>
      <c r="N560" s="243"/>
      <c r="O560" s="243"/>
      <c r="P560" s="243"/>
      <c r="Q560" s="243"/>
      <c r="R560" s="243"/>
      <c r="S560" s="243"/>
      <c r="T560" s="243"/>
      <c r="U560" s="243"/>
      <c r="V560" s="243"/>
      <c r="W560" s="243"/>
      <c r="X560" s="243"/>
      <c r="Y560" s="243"/>
      <c r="Z560" s="243"/>
    </row>
    <row r="561" s="86" customFormat="1" ht="12.75" customHeight="1" spans="3:26">
      <c r="C561" s="235"/>
      <c r="D561" s="235"/>
      <c r="E561" s="235"/>
      <c r="F561" s="235"/>
      <c r="G561" s="235"/>
      <c r="H561" s="235"/>
      <c r="I561" s="235"/>
      <c r="J561" s="235"/>
      <c r="K561" s="235"/>
      <c r="L561" s="235"/>
      <c r="M561" s="243"/>
      <c r="N561" s="243"/>
      <c r="O561" s="243"/>
      <c r="P561" s="243"/>
      <c r="Q561" s="243"/>
      <c r="R561" s="243"/>
      <c r="S561" s="243"/>
      <c r="T561" s="243"/>
      <c r="U561" s="243"/>
      <c r="V561" s="243"/>
      <c r="W561" s="243"/>
      <c r="X561" s="243"/>
      <c r="Y561" s="243"/>
      <c r="Z561" s="243"/>
    </row>
    <row r="562" s="86" customFormat="1" ht="12.75" customHeight="1" spans="3:26">
      <c r="C562" s="235"/>
      <c r="D562" s="235"/>
      <c r="E562" s="235"/>
      <c r="F562" s="235"/>
      <c r="G562" s="235"/>
      <c r="H562" s="235"/>
      <c r="I562" s="235"/>
      <c r="J562" s="235"/>
      <c r="K562" s="235"/>
      <c r="L562" s="235"/>
      <c r="M562" s="243"/>
      <c r="N562" s="243"/>
      <c r="O562" s="243"/>
      <c r="P562" s="243"/>
      <c r="Q562" s="243"/>
      <c r="R562" s="243"/>
      <c r="S562" s="243"/>
      <c r="T562" s="243"/>
      <c r="U562" s="243"/>
      <c r="V562" s="243"/>
      <c r="W562" s="243"/>
      <c r="X562" s="243"/>
      <c r="Y562" s="243"/>
      <c r="Z562" s="243"/>
    </row>
    <row r="563" s="86" customFormat="1" ht="12.75" customHeight="1" spans="3:26">
      <c r="C563" s="235"/>
      <c r="D563" s="235"/>
      <c r="E563" s="235"/>
      <c r="F563" s="235"/>
      <c r="G563" s="235"/>
      <c r="H563" s="235"/>
      <c r="I563" s="235"/>
      <c r="J563" s="235"/>
      <c r="K563" s="235"/>
      <c r="L563" s="235"/>
      <c r="M563" s="243"/>
      <c r="N563" s="243"/>
      <c r="O563" s="243"/>
      <c r="P563" s="243"/>
      <c r="Q563" s="243"/>
      <c r="R563" s="243"/>
      <c r="S563" s="243"/>
      <c r="T563" s="243"/>
      <c r="U563" s="243"/>
      <c r="V563" s="243"/>
      <c r="W563" s="243"/>
      <c r="X563" s="243"/>
      <c r="Y563" s="243"/>
      <c r="Z563" s="243"/>
    </row>
    <row r="564" s="86" customFormat="1" ht="12.75" customHeight="1" spans="3:26">
      <c r="C564" s="235"/>
      <c r="D564" s="235"/>
      <c r="E564" s="235"/>
      <c r="F564" s="235"/>
      <c r="G564" s="235"/>
      <c r="H564" s="235"/>
      <c r="I564" s="235"/>
      <c r="J564" s="235"/>
      <c r="K564" s="235"/>
      <c r="L564" s="235"/>
      <c r="M564" s="243"/>
      <c r="N564" s="243"/>
      <c r="O564" s="243"/>
      <c r="P564" s="243"/>
      <c r="Q564" s="243"/>
      <c r="R564" s="243"/>
      <c r="S564" s="243"/>
      <c r="T564" s="243"/>
      <c r="U564" s="243"/>
      <c r="V564" s="243"/>
      <c r="W564" s="243"/>
      <c r="X564" s="243"/>
      <c r="Y564" s="243"/>
      <c r="Z564" s="243"/>
    </row>
    <row r="565" s="86" customFormat="1" ht="12.75" customHeight="1" spans="3:26">
      <c r="C565" s="235"/>
      <c r="D565" s="235"/>
      <c r="E565" s="235"/>
      <c r="F565" s="235"/>
      <c r="G565" s="235"/>
      <c r="H565" s="235"/>
      <c r="I565" s="235"/>
      <c r="J565" s="235"/>
      <c r="K565" s="235"/>
      <c r="L565" s="235"/>
      <c r="M565" s="243"/>
      <c r="N565" s="243"/>
      <c r="O565" s="243"/>
      <c r="P565" s="243"/>
      <c r="Q565" s="243"/>
      <c r="R565" s="243"/>
      <c r="S565" s="243"/>
      <c r="T565" s="243"/>
      <c r="U565" s="243"/>
      <c r="V565" s="243"/>
      <c r="W565" s="243"/>
      <c r="X565" s="243"/>
      <c r="Y565" s="243"/>
      <c r="Z565" s="243"/>
    </row>
    <row r="566" s="86" customFormat="1" ht="12.75" customHeight="1" spans="3:26">
      <c r="C566" s="235"/>
      <c r="D566" s="235"/>
      <c r="E566" s="235"/>
      <c r="F566" s="235"/>
      <c r="G566" s="235"/>
      <c r="H566" s="235"/>
      <c r="I566" s="235"/>
      <c r="J566" s="235"/>
      <c r="K566" s="235"/>
      <c r="L566" s="235"/>
      <c r="M566" s="243"/>
      <c r="N566" s="243"/>
      <c r="O566" s="243"/>
      <c r="P566" s="243"/>
      <c r="Q566" s="243"/>
      <c r="R566" s="243"/>
      <c r="S566" s="243"/>
      <c r="T566" s="243"/>
      <c r="U566" s="243"/>
      <c r="V566" s="243"/>
      <c r="W566" s="243"/>
      <c r="X566" s="243"/>
      <c r="Y566" s="243"/>
      <c r="Z566" s="243"/>
    </row>
    <row r="567" s="86" customFormat="1" ht="12.75" customHeight="1" spans="3:26">
      <c r="C567" s="235"/>
      <c r="D567" s="235"/>
      <c r="E567" s="235"/>
      <c r="F567" s="235"/>
      <c r="G567" s="235"/>
      <c r="H567" s="235"/>
      <c r="I567" s="235"/>
      <c r="J567" s="235"/>
      <c r="K567" s="235"/>
      <c r="L567" s="235"/>
      <c r="M567" s="243"/>
      <c r="N567" s="243"/>
      <c r="O567" s="243"/>
      <c r="P567" s="243"/>
      <c r="Q567" s="243"/>
      <c r="R567" s="243"/>
      <c r="S567" s="243"/>
      <c r="T567" s="243"/>
      <c r="U567" s="243"/>
      <c r="V567" s="243"/>
      <c r="W567" s="243"/>
      <c r="X567" s="243"/>
      <c r="Y567" s="243"/>
      <c r="Z567" s="243"/>
    </row>
    <row r="568" s="86" customFormat="1" ht="12.75" customHeight="1" spans="3:26">
      <c r="C568" s="235"/>
      <c r="D568" s="235"/>
      <c r="E568" s="235"/>
      <c r="F568" s="235"/>
      <c r="G568" s="235"/>
      <c r="H568" s="235"/>
      <c r="I568" s="235"/>
      <c r="J568" s="235"/>
      <c r="K568" s="235"/>
      <c r="L568" s="235"/>
      <c r="M568" s="243"/>
      <c r="N568" s="243"/>
      <c r="O568" s="243"/>
      <c r="P568" s="243"/>
      <c r="Q568" s="243"/>
      <c r="R568" s="243"/>
      <c r="S568" s="243"/>
      <c r="T568" s="243"/>
      <c r="U568" s="243"/>
      <c r="V568" s="243"/>
      <c r="W568" s="243"/>
      <c r="X568" s="243"/>
      <c r="Y568" s="243"/>
      <c r="Z568" s="243"/>
    </row>
    <row r="569" s="86" customFormat="1" ht="12.75" customHeight="1" spans="3:26">
      <c r="C569" s="235"/>
      <c r="D569" s="235"/>
      <c r="E569" s="235"/>
      <c r="F569" s="235"/>
      <c r="G569" s="235"/>
      <c r="H569" s="235"/>
      <c r="I569" s="235"/>
      <c r="J569" s="235"/>
      <c r="K569" s="235"/>
      <c r="L569" s="235"/>
      <c r="M569" s="243"/>
      <c r="N569" s="243"/>
      <c r="O569" s="243"/>
      <c r="P569" s="243"/>
      <c r="Q569" s="243"/>
      <c r="R569" s="243"/>
      <c r="S569" s="243"/>
      <c r="T569" s="243"/>
      <c r="U569" s="243"/>
      <c r="V569" s="243"/>
      <c r="W569" s="243"/>
      <c r="X569" s="243"/>
      <c r="Y569" s="243"/>
      <c r="Z569" s="243"/>
    </row>
    <row r="570" s="86" customFormat="1" ht="12.75" customHeight="1" spans="3:26">
      <c r="C570" s="235"/>
      <c r="D570" s="235"/>
      <c r="E570" s="235"/>
      <c r="F570" s="235"/>
      <c r="G570" s="235"/>
      <c r="H570" s="235"/>
      <c r="I570" s="235"/>
      <c r="J570" s="235"/>
      <c r="K570" s="235"/>
      <c r="L570" s="235"/>
      <c r="M570" s="243"/>
      <c r="N570" s="243"/>
      <c r="O570" s="243"/>
      <c r="P570" s="243"/>
      <c r="Q570" s="243"/>
      <c r="R570" s="243"/>
      <c r="S570" s="243"/>
      <c r="T570" s="243"/>
      <c r="U570" s="243"/>
      <c r="V570" s="243"/>
      <c r="W570" s="243"/>
      <c r="X570" s="243"/>
      <c r="Y570" s="243"/>
      <c r="Z570" s="243"/>
    </row>
    <row r="571" s="86" customFormat="1" ht="12.75" customHeight="1" spans="3:26">
      <c r="C571" s="235"/>
      <c r="D571" s="235"/>
      <c r="E571" s="235"/>
      <c r="F571" s="235"/>
      <c r="G571" s="235"/>
      <c r="H571" s="235"/>
      <c r="I571" s="235"/>
      <c r="J571" s="235"/>
      <c r="K571" s="235"/>
      <c r="L571" s="235"/>
      <c r="M571" s="243"/>
      <c r="N571" s="243"/>
      <c r="O571" s="243"/>
      <c r="P571" s="243"/>
      <c r="Q571" s="243"/>
      <c r="R571" s="243"/>
      <c r="S571" s="243"/>
      <c r="T571" s="243"/>
      <c r="U571" s="243"/>
      <c r="V571" s="243"/>
      <c r="W571" s="243"/>
      <c r="X571" s="243"/>
      <c r="Y571" s="243"/>
      <c r="Z571" s="243"/>
    </row>
    <row r="572" s="86" customFormat="1" ht="12.75" customHeight="1" spans="3:26">
      <c r="C572" s="235"/>
      <c r="D572" s="235"/>
      <c r="E572" s="235"/>
      <c r="F572" s="235"/>
      <c r="G572" s="235"/>
      <c r="H572" s="235"/>
      <c r="I572" s="235"/>
      <c r="J572" s="235"/>
      <c r="K572" s="235"/>
      <c r="L572" s="235"/>
      <c r="M572" s="243"/>
      <c r="N572" s="243"/>
      <c r="O572" s="243"/>
      <c r="P572" s="243"/>
      <c r="Q572" s="243"/>
      <c r="R572" s="243"/>
      <c r="S572" s="243"/>
      <c r="T572" s="243"/>
      <c r="U572" s="243"/>
      <c r="V572" s="243"/>
      <c r="W572" s="243"/>
      <c r="X572" s="243"/>
      <c r="Y572" s="243"/>
      <c r="Z572" s="243"/>
    </row>
    <row r="573" s="86" customFormat="1" ht="12.75" customHeight="1" spans="3:26">
      <c r="C573" s="235"/>
      <c r="D573" s="235"/>
      <c r="E573" s="235"/>
      <c r="F573" s="235"/>
      <c r="G573" s="235"/>
      <c r="H573" s="235"/>
      <c r="I573" s="235"/>
      <c r="J573" s="235"/>
      <c r="K573" s="235"/>
      <c r="L573" s="235"/>
      <c r="M573" s="243"/>
      <c r="N573" s="243"/>
      <c r="O573" s="243"/>
      <c r="P573" s="243"/>
      <c r="Q573" s="243"/>
      <c r="R573" s="243"/>
      <c r="S573" s="243"/>
      <c r="T573" s="243"/>
      <c r="U573" s="243"/>
      <c r="V573" s="243"/>
      <c r="W573" s="243"/>
      <c r="X573" s="243"/>
      <c r="Y573" s="243"/>
      <c r="Z573" s="243"/>
    </row>
    <row r="574" s="86" customFormat="1" ht="12.75" customHeight="1" spans="3:26">
      <c r="C574" s="235"/>
      <c r="D574" s="235"/>
      <c r="E574" s="235"/>
      <c r="F574" s="235"/>
      <c r="G574" s="235"/>
      <c r="H574" s="235"/>
      <c r="I574" s="235"/>
      <c r="J574" s="235"/>
      <c r="K574" s="235"/>
      <c r="L574" s="235"/>
      <c r="M574" s="243"/>
      <c r="N574" s="243"/>
      <c r="O574" s="243"/>
      <c r="P574" s="243"/>
      <c r="Q574" s="243"/>
      <c r="R574" s="243"/>
      <c r="S574" s="243"/>
      <c r="T574" s="243"/>
      <c r="U574" s="243"/>
      <c r="V574" s="243"/>
      <c r="W574" s="243"/>
      <c r="X574" s="243"/>
      <c r="Y574" s="243"/>
      <c r="Z574" s="243"/>
    </row>
    <row r="575" s="86" customFormat="1" ht="12.75" customHeight="1" spans="3:26">
      <c r="C575" s="235"/>
      <c r="D575" s="235"/>
      <c r="E575" s="235"/>
      <c r="F575" s="235"/>
      <c r="G575" s="235"/>
      <c r="H575" s="235"/>
      <c r="I575" s="235"/>
      <c r="J575" s="235"/>
      <c r="K575" s="235"/>
      <c r="L575" s="235"/>
      <c r="M575" s="243"/>
      <c r="N575" s="243"/>
      <c r="O575" s="243"/>
      <c r="P575" s="243"/>
      <c r="Q575" s="243"/>
      <c r="R575" s="243"/>
      <c r="S575" s="243"/>
      <c r="T575" s="243"/>
      <c r="U575" s="243"/>
      <c r="V575" s="243"/>
      <c r="W575" s="243"/>
      <c r="X575" s="243"/>
      <c r="Y575" s="243"/>
      <c r="Z575" s="243"/>
    </row>
    <row r="576" s="86" customFormat="1" ht="12.75" customHeight="1" spans="3:26">
      <c r="C576" s="235"/>
      <c r="D576" s="235"/>
      <c r="E576" s="235"/>
      <c r="F576" s="235"/>
      <c r="G576" s="235"/>
      <c r="H576" s="235"/>
      <c r="I576" s="235"/>
      <c r="J576" s="235"/>
      <c r="K576" s="235"/>
      <c r="L576" s="235"/>
      <c r="M576" s="243"/>
      <c r="N576" s="243"/>
      <c r="O576" s="243"/>
      <c r="P576" s="243"/>
      <c r="Q576" s="243"/>
      <c r="R576" s="243"/>
      <c r="S576" s="243"/>
      <c r="T576" s="243"/>
      <c r="U576" s="243"/>
      <c r="V576" s="243"/>
      <c r="W576" s="243"/>
      <c r="X576" s="243"/>
      <c r="Y576" s="243"/>
      <c r="Z576" s="243"/>
    </row>
    <row r="577" s="86" customFormat="1" ht="12.75" customHeight="1" spans="3:26">
      <c r="C577" s="235"/>
      <c r="D577" s="235"/>
      <c r="E577" s="235"/>
      <c r="F577" s="235"/>
      <c r="G577" s="235"/>
      <c r="H577" s="235"/>
      <c r="I577" s="235"/>
      <c r="J577" s="235"/>
      <c r="K577" s="235"/>
      <c r="L577" s="235"/>
      <c r="M577" s="243"/>
      <c r="N577" s="243"/>
      <c r="O577" s="243"/>
      <c r="P577" s="243"/>
      <c r="Q577" s="243"/>
      <c r="R577" s="243"/>
      <c r="S577" s="243"/>
      <c r="T577" s="243"/>
      <c r="U577" s="243"/>
      <c r="V577" s="243"/>
      <c r="W577" s="243"/>
      <c r="X577" s="243"/>
      <c r="Y577" s="243"/>
      <c r="Z577" s="243"/>
    </row>
    <row r="578" s="86" customFormat="1" ht="12.75" customHeight="1" spans="3:26">
      <c r="C578" s="235"/>
      <c r="D578" s="235"/>
      <c r="E578" s="235"/>
      <c r="F578" s="235"/>
      <c r="G578" s="235"/>
      <c r="H578" s="235"/>
      <c r="I578" s="235"/>
      <c r="J578" s="235"/>
      <c r="K578" s="235"/>
      <c r="L578" s="235"/>
      <c r="M578" s="243"/>
      <c r="N578" s="243"/>
      <c r="O578" s="243"/>
      <c r="P578" s="243"/>
      <c r="Q578" s="243"/>
      <c r="R578" s="243"/>
      <c r="S578" s="243"/>
      <c r="T578" s="243"/>
      <c r="U578" s="243"/>
      <c r="V578" s="243"/>
      <c r="W578" s="243"/>
      <c r="X578" s="243"/>
      <c r="Y578" s="243"/>
      <c r="Z578" s="243"/>
    </row>
    <row r="579" s="86" customFormat="1" ht="12.75" customHeight="1" spans="3:26">
      <c r="C579" s="235"/>
      <c r="D579" s="235"/>
      <c r="E579" s="235"/>
      <c r="F579" s="235"/>
      <c r="G579" s="235"/>
      <c r="H579" s="235"/>
      <c r="I579" s="235"/>
      <c r="J579" s="235"/>
      <c r="K579" s="235"/>
      <c r="L579" s="235"/>
      <c r="M579" s="243"/>
      <c r="N579" s="243"/>
      <c r="O579" s="243"/>
      <c r="P579" s="243"/>
      <c r="Q579" s="243"/>
      <c r="R579" s="243"/>
      <c r="S579" s="243"/>
      <c r="T579" s="243"/>
      <c r="U579" s="243"/>
      <c r="V579" s="243"/>
      <c r="W579" s="243"/>
      <c r="X579" s="243"/>
      <c r="Y579" s="243"/>
      <c r="Z579" s="243"/>
    </row>
    <row r="580" s="86" customFormat="1" ht="12.75" customHeight="1" spans="3:26">
      <c r="C580" s="235"/>
      <c r="D580" s="235"/>
      <c r="E580" s="235"/>
      <c r="F580" s="235"/>
      <c r="G580" s="235"/>
      <c r="H580" s="235"/>
      <c r="I580" s="235"/>
      <c r="J580" s="235"/>
      <c r="K580" s="235"/>
      <c r="L580" s="235"/>
      <c r="M580" s="243"/>
      <c r="N580" s="243"/>
      <c r="O580" s="243"/>
      <c r="P580" s="243"/>
      <c r="Q580" s="243"/>
      <c r="R580" s="243"/>
      <c r="S580" s="243"/>
      <c r="T580" s="243"/>
      <c r="U580" s="243"/>
      <c r="V580" s="243"/>
      <c r="W580" s="243"/>
      <c r="X580" s="243"/>
      <c r="Y580" s="243"/>
      <c r="Z580" s="243"/>
    </row>
    <row r="581" s="86" customFormat="1" ht="12.75" customHeight="1" spans="3:26">
      <c r="C581" s="235"/>
      <c r="D581" s="235"/>
      <c r="E581" s="235"/>
      <c r="F581" s="235"/>
      <c r="G581" s="235"/>
      <c r="H581" s="235"/>
      <c r="I581" s="235"/>
      <c r="J581" s="235"/>
      <c r="K581" s="235"/>
      <c r="L581" s="235"/>
      <c r="M581" s="243"/>
      <c r="N581" s="243"/>
      <c r="O581" s="243"/>
      <c r="P581" s="243"/>
      <c r="Q581" s="243"/>
      <c r="R581" s="243"/>
      <c r="S581" s="243"/>
      <c r="T581" s="243"/>
      <c r="U581" s="243"/>
      <c r="V581" s="243"/>
      <c r="W581" s="243"/>
      <c r="X581" s="243"/>
      <c r="Y581" s="243"/>
      <c r="Z581" s="243"/>
    </row>
    <row r="582" s="86" customFormat="1" ht="12.75" customHeight="1" spans="3:26">
      <c r="C582" s="235"/>
      <c r="D582" s="235"/>
      <c r="E582" s="235"/>
      <c r="F582" s="235"/>
      <c r="G582" s="235"/>
      <c r="H582" s="235"/>
      <c r="I582" s="235"/>
      <c r="J582" s="235"/>
      <c r="K582" s="235"/>
      <c r="L582" s="235"/>
      <c r="M582" s="243"/>
      <c r="N582" s="243"/>
      <c r="O582" s="243"/>
      <c r="P582" s="243"/>
      <c r="Q582" s="243"/>
      <c r="R582" s="243"/>
      <c r="S582" s="243"/>
      <c r="T582" s="243"/>
      <c r="U582" s="243"/>
      <c r="V582" s="243"/>
      <c r="W582" s="243"/>
      <c r="X582" s="243"/>
      <c r="Y582" s="243"/>
      <c r="Z582" s="243"/>
    </row>
    <row r="583" s="86" customFormat="1" ht="12.75" customHeight="1" spans="3:26">
      <c r="C583" s="235"/>
      <c r="D583" s="235"/>
      <c r="E583" s="235"/>
      <c r="F583" s="235"/>
      <c r="G583" s="235"/>
      <c r="H583" s="235"/>
      <c r="I583" s="235"/>
      <c r="J583" s="235"/>
      <c r="K583" s="235"/>
      <c r="L583" s="235"/>
      <c r="M583" s="243"/>
      <c r="N583" s="243"/>
      <c r="O583" s="243"/>
      <c r="P583" s="243"/>
      <c r="Q583" s="243"/>
      <c r="R583" s="243"/>
      <c r="S583" s="243"/>
      <c r="T583" s="243"/>
      <c r="U583" s="243"/>
      <c r="V583" s="243"/>
      <c r="W583" s="243"/>
      <c r="X583" s="243"/>
      <c r="Y583" s="243"/>
      <c r="Z583" s="243"/>
    </row>
    <row r="584" s="86" customFormat="1" ht="12.75" customHeight="1" spans="3:26">
      <c r="C584" s="235"/>
      <c r="D584" s="235"/>
      <c r="E584" s="235"/>
      <c r="F584" s="235"/>
      <c r="G584" s="235"/>
      <c r="H584" s="235"/>
      <c r="I584" s="235"/>
      <c r="J584" s="235"/>
      <c r="K584" s="235"/>
      <c r="L584" s="235"/>
      <c r="M584" s="243"/>
      <c r="N584" s="243"/>
      <c r="O584" s="243"/>
      <c r="P584" s="243"/>
      <c r="Q584" s="243"/>
      <c r="R584" s="243"/>
      <c r="S584" s="243"/>
      <c r="T584" s="243"/>
      <c r="U584" s="243"/>
      <c r="V584" s="243"/>
      <c r="W584" s="243"/>
      <c r="X584" s="243"/>
      <c r="Y584" s="243"/>
      <c r="Z584" s="243"/>
    </row>
    <row r="585" s="86" customFormat="1" ht="12.75" customHeight="1" spans="3:26">
      <c r="C585" s="235"/>
      <c r="D585" s="235"/>
      <c r="E585" s="235"/>
      <c r="F585" s="235"/>
      <c r="G585" s="235"/>
      <c r="H585" s="235"/>
      <c r="I585" s="235"/>
      <c r="J585" s="235"/>
      <c r="K585" s="235"/>
      <c r="L585" s="235"/>
      <c r="M585" s="243"/>
      <c r="N585" s="243"/>
      <c r="O585" s="243"/>
      <c r="P585" s="243"/>
      <c r="Q585" s="243"/>
      <c r="R585" s="243"/>
      <c r="S585" s="243"/>
      <c r="T585" s="243"/>
      <c r="U585" s="243"/>
      <c r="V585" s="243"/>
      <c r="W585" s="243"/>
      <c r="X585" s="243"/>
      <c r="Y585" s="243"/>
      <c r="Z585" s="243"/>
    </row>
    <row r="586" s="86" customFormat="1" ht="12.75" customHeight="1" spans="3:26">
      <c r="C586" s="235"/>
      <c r="D586" s="235"/>
      <c r="E586" s="235"/>
      <c r="F586" s="235"/>
      <c r="G586" s="235"/>
      <c r="H586" s="235"/>
      <c r="I586" s="235"/>
      <c r="J586" s="235"/>
      <c r="K586" s="235"/>
      <c r="L586" s="235"/>
      <c r="M586" s="243"/>
      <c r="N586" s="243"/>
      <c r="O586" s="243"/>
      <c r="P586" s="243"/>
      <c r="Q586" s="243"/>
      <c r="R586" s="243"/>
      <c r="S586" s="243"/>
      <c r="T586" s="243"/>
      <c r="U586" s="243"/>
      <c r="V586" s="243"/>
      <c r="W586" s="243"/>
      <c r="X586" s="243"/>
      <c r="Y586" s="243"/>
      <c r="Z586" s="243"/>
    </row>
    <row r="587" s="86" customFormat="1" ht="12.75" customHeight="1" spans="3:26">
      <c r="C587" s="235"/>
      <c r="D587" s="235"/>
      <c r="E587" s="235"/>
      <c r="F587" s="235"/>
      <c r="G587" s="235"/>
      <c r="H587" s="235"/>
      <c r="I587" s="235"/>
      <c r="J587" s="235"/>
      <c r="K587" s="235"/>
      <c r="L587" s="235"/>
      <c r="M587" s="243"/>
      <c r="N587" s="243"/>
      <c r="O587" s="243"/>
      <c r="P587" s="243"/>
      <c r="Q587" s="243"/>
      <c r="R587" s="243"/>
      <c r="S587" s="243"/>
      <c r="T587" s="243"/>
      <c r="U587" s="243"/>
      <c r="V587" s="243"/>
      <c r="W587" s="243"/>
      <c r="X587" s="243"/>
      <c r="Y587" s="243"/>
      <c r="Z587" s="243"/>
    </row>
    <row r="588" s="86" customFormat="1" ht="12.75" customHeight="1" spans="3:26">
      <c r="C588" s="235"/>
      <c r="D588" s="235"/>
      <c r="E588" s="235"/>
      <c r="F588" s="235"/>
      <c r="G588" s="235"/>
      <c r="H588" s="235"/>
      <c r="I588" s="235"/>
      <c r="J588" s="235"/>
      <c r="K588" s="235"/>
      <c r="L588" s="235"/>
      <c r="M588" s="243"/>
      <c r="N588" s="243"/>
      <c r="O588" s="243"/>
      <c r="P588" s="243"/>
      <c r="Q588" s="243"/>
      <c r="R588" s="243"/>
      <c r="S588" s="243"/>
      <c r="T588" s="243"/>
      <c r="U588" s="243"/>
      <c r="V588" s="243"/>
      <c r="W588" s="243"/>
      <c r="X588" s="243"/>
      <c r="Y588" s="243"/>
      <c r="Z588" s="243"/>
    </row>
    <row r="589" s="86" customFormat="1" ht="12.75" customHeight="1" spans="3:26">
      <c r="C589" s="235"/>
      <c r="D589" s="235"/>
      <c r="E589" s="235"/>
      <c r="F589" s="235"/>
      <c r="G589" s="235"/>
      <c r="H589" s="235"/>
      <c r="I589" s="235"/>
      <c r="J589" s="235"/>
      <c r="K589" s="235"/>
      <c r="L589" s="235"/>
      <c r="M589" s="243"/>
      <c r="N589" s="243"/>
      <c r="O589" s="243"/>
      <c r="P589" s="243"/>
      <c r="Q589" s="243"/>
      <c r="R589" s="243"/>
      <c r="S589" s="243"/>
      <c r="T589" s="243"/>
      <c r="U589" s="243"/>
      <c r="V589" s="243"/>
      <c r="W589" s="243"/>
      <c r="X589" s="243"/>
      <c r="Y589" s="243"/>
      <c r="Z589" s="243"/>
    </row>
    <row r="590" s="86" customFormat="1" ht="12.75" customHeight="1" spans="3:26">
      <c r="C590" s="235"/>
      <c r="D590" s="235"/>
      <c r="E590" s="235"/>
      <c r="F590" s="235"/>
      <c r="G590" s="235"/>
      <c r="H590" s="235"/>
      <c r="I590" s="235"/>
      <c r="J590" s="235"/>
      <c r="K590" s="235"/>
      <c r="L590" s="235"/>
      <c r="M590" s="243"/>
      <c r="N590" s="243"/>
      <c r="O590" s="243"/>
      <c r="P590" s="243"/>
      <c r="Q590" s="243"/>
      <c r="R590" s="243"/>
      <c r="S590" s="243"/>
      <c r="T590" s="243"/>
      <c r="U590" s="243"/>
      <c r="V590" s="243"/>
      <c r="W590" s="243"/>
      <c r="X590" s="243"/>
      <c r="Y590" s="243"/>
      <c r="Z590" s="243"/>
    </row>
    <row r="591" s="86" customFormat="1" ht="12.75" customHeight="1" spans="3:26">
      <c r="C591" s="235"/>
      <c r="D591" s="235"/>
      <c r="E591" s="235"/>
      <c r="F591" s="235"/>
      <c r="G591" s="235"/>
      <c r="H591" s="235"/>
      <c r="I591" s="235"/>
      <c r="J591" s="235"/>
      <c r="K591" s="235"/>
      <c r="L591" s="235"/>
      <c r="M591" s="243"/>
      <c r="N591" s="243"/>
      <c r="O591" s="243"/>
      <c r="P591" s="243"/>
      <c r="Q591" s="243"/>
      <c r="R591" s="243"/>
      <c r="S591" s="243"/>
      <c r="T591" s="243"/>
      <c r="U591" s="243"/>
      <c r="V591" s="243"/>
      <c r="W591" s="243"/>
      <c r="X591" s="243"/>
      <c r="Y591" s="243"/>
      <c r="Z591" s="243"/>
    </row>
    <row r="592" s="86" customFormat="1" ht="12.75" customHeight="1" spans="3:26">
      <c r="C592" s="235"/>
      <c r="D592" s="235"/>
      <c r="E592" s="235"/>
      <c r="F592" s="235"/>
      <c r="G592" s="235"/>
      <c r="H592" s="235"/>
      <c r="I592" s="235"/>
      <c r="J592" s="235"/>
      <c r="K592" s="235"/>
      <c r="L592" s="235"/>
      <c r="M592" s="243"/>
      <c r="N592" s="243"/>
      <c r="O592" s="243"/>
      <c r="P592" s="243"/>
      <c r="Q592" s="243"/>
      <c r="R592" s="243"/>
      <c r="S592" s="243"/>
      <c r="T592" s="243"/>
      <c r="U592" s="243"/>
      <c r="V592" s="243"/>
      <c r="W592" s="243"/>
      <c r="X592" s="243"/>
      <c r="Y592" s="243"/>
      <c r="Z592" s="243"/>
    </row>
    <row r="593" s="86" customFormat="1" ht="12.75" customHeight="1" spans="3:26">
      <c r="C593" s="235"/>
      <c r="D593" s="235"/>
      <c r="E593" s="235"/>
      <c r="F593" s="235"/>
      <c r="G593" s="235"/>
      <c r="H593" s="235"/>
      <c r="I593" s="235"/>
      <c r="J593" s="235"/>
      <c r="K593" s="235"/>
      <c r="L593" s="235"/>
      <c r="M593" s="243"/>
      <c r="N593" s="243"/>
      <c r="O593" s="243"/>
      <c r="P593" s="243"/>
      <c r="Q593" s="243"/>
      <c r="R593" s="243"/>
      <c r="S593" s="243"/>
      <c r="T593" s="243"/>
      <c r="U593" s="243"/>
      <c r="V593" s="243"/>
      <c r="W593" s="243"/>
      <c r="X593" s="243"/>
      <c r="Y593" s="243"/>
      <c r="Z593" s="243"/>
    </row>
    <row r="594" s="86" customFormat="1" ht="12.75" customHeight="1" spans="3:26">
      <c r="C594" s="235"/>
      <c r="D594" s="235"/>
      <c r="E594" s="235"/>
      <c r="F594" s="235"/>
      <c r="G594" s="235"/>
      <c r="H594" s="235"/>
      <c r="I594" s="235"/>
      <c r="J594" s="235"/>
      <c r="K594" s="235"/>
      <c r="L594" s="235"/>
      <c r="M594" s="243"/>
      <c r="N594" s="243"/>
      <c r="O594" s="243"/>
      <c r="P594" s="243"/>
      <c r="Q594" s="243"/>
      <c r="R594" s="243"/>
      <c r="S594" s="243"/>
      <c r="T594" s="243"/>
      <c r="U594" s="243"/>
      <c r="V594" s="243"/>
      <c r="W594" s="243"/>
      <c r="X594" s="243"/>
      <c r="Y594" s="243"/>
      <c r="Z594" s="243"/>
    </row>
    <row r="595" s="86" customFormat="1" ht="12.75" customHeight="1" spans="3:26">
      <c r="C595" s="235"/>
      <c r="D595" s="235"/>
      <c r="E595" s="235"/>
      <c r="F595" s="235"/>
      <c r="G595" s="235"/>
      <c r="H595" s="235"/>
      <c r="I595" s="235"/>
      <c r="J595" s="235"/>
      <c r="K595" s="235"/>
      <c r="L595" s="235"/>
      <c r="M595" s="243"/>
      <c r="N595" s="243"/>
      <c r="O595" s="243"/>
      <c r="P595" s="243"/>
      <c r="Q595" s="243"/>
      <c r="R595" s="243"/>
      <c r="S595" s="243"/>
      <c r="T595" s="243"/>
      <c r="U595" s="243"/>
      <c r="V595" s="243"/>
      <c r="W595" s="243"/>
      <c r="X595" s="243"/>
      <c r="Y595" s="243"/>
      <c r="Z595" s="243"/>
    </row>
    <row r="596" s="86" customFormat="1" ht="12.75" customHeight="1" spans="3:26">
      <c r="C596" s="235"/>
      <c r="D596" s="235"/>
      <c r="E596" s="235"/>
      <c r="F596" s="235"/>
      <c r="G596" s="235"/>
      <c r="H596" s="235"/>
      <c r="I596" s="235"/>
      <c r="J596" s="235"/>
      <c r="K596" s="235"/>
      <c r="L596" s="235"/>
      <c r="M596" s="243"/>
      <c r="N596" s="243"/>
      <c r="O596" s="243"/>
      <c r="P596" s="243"/>
      <c r="Q596" s="243"/>
      <c r="R596" s="243"/>
      <c r="S596" s="243"/>
      <c r="T596" s="243"/>
      <c r="U596" s="243"/>
      <c r="V596" s="243"/>
      <c r="W596" s="243"/>
      <c r="X596" s="243"/>
      <c r="Y596" s="243"/>
      <c r="Z596" s="243"/>
    </row>
    <row r="597" s="86" customFormat="1" ht="12.75" customHeight="1" spans="3:26">
      <c r="C597" s="235"/>
      <c r="D597" s="235"/>
      <c r="E597" s="235"/>
      <c r="F597" s="235"/>
      <c r="G597" s="235"/>
      <c r="H597" s="235"/>
      <c r="I597" s="235"/>
      <c r="J597" s="235"/>
      <c r="K597" s="235"/>
      <c r="L597" s="235"/>
      <c r="M597" s="243"/>
      <c r="N597" s="243"/>
      <c r="O597" s="243"/>
      <c r="P597" s="243"/>
      <c r="Q597" s="243"/>
      <c r="R597" s="243"/>
      <c r="S597" s="243"/>
      <c r="T597" s="243"/>
      <c r="U597" s="243"/>
      <c r="V597" s="243"/>
      <c r="W597" s="243"/>
      <c r="X597" s="243"/>
      <c r="Y597" s="243"/>
      <c r="Z597" s="243"/>
    </row>
    <row r="598" s="86" customFormat="1" ht="12.75" customHeight="1" spans="3:26">
      <c r="C598" s="235"/>
      <c r="D598" s="235"/>
      <c r="E598" s="235"/>
      <c r="F598" s="235"/>
      <c r="G598" s="235"/>
      <c r="H598" s="235"/>
      <c r="I598" s="235"/>
      <c r="J598" s="235"/>
      <c r="K598" s="235"/>
      <c r="L598" s="235"/>
      <c r="M598" s="243"/>
      <c r="N598" s="243"/>
      <c r="O598" s="243"/>
      <c r="P598" s="243"/>
      <c r="Q598" s="243"/>
      <c r="R598" s="243"/>
      <c r="S598" s="243"/>
      <c r="T598" s="243"/>
      <c r="U598" s="243"/>
      <c r="V598" s="243"/>
      <c r="W598" s="243"/>
      <c r="X598" s="243"/>
      <c r="Y598" s="243"/>
      <c r="Z598" s="243"/>
    </row>
    <row r="599" s="86" customFormat="1" ht="12.75" customHeight="1" spans="3:26">
      <c r="C599" s="235"/>
      <c r="D599" s="235"/>
      <c r="E599" s="235"/>
      <c r="F599" s="235"/>
      <c r="G599" s="235"/>
      <c r="H599" s="235"/>
      <c r="I599" s="235"/>
      <c r="J599" s="235"/>
      <c r="K599" s="235"/>
      <c r="L599" s="235"/>
      <c r="M599" s="243"/>
      <c r="N599" s="243"/>
      <c r="O599" s="243"/>
      <c r="P599" s="243"/>
      <c r="Q599" s="243"/>
      <c r="R599" s="243"/>
      <c r="S599" s="243"/>
      <c r="T599" s="243"/>
      <c r="U599" s="243"/>
      <c r="V599" s="243"/>
      <c r="W599" s="243"/>
      <c r="X599" s="243"/>
      <c r="Y599" s="243"/>
      <c r="Z599" s="243"/>
    </row>
    <row r="600" s="86" customFormat="1" ht="12.75" customHeight="1" spans="3:26">
      <c r="C600" s="235"/>
      <c r="D600" s="235"/>
      <c r="E600" s="235"/>
      <c r="F600" s="235"/>
      <c r="G600" s="235"/>
      <c r="H600" s="235"/>
      <c r="I600" s="235"/>
      <c r="J600" s="235"/>
      <c r="K600" s="235"/>
      <c r="L600" s="235"/>
      <c r="M600" s="243"/>
      <c r="N600" s="243"/>
      <c r="O600" s="243"/>
      <c r="P600" s="243"/>
      <c r="Q600" s="243"/>
      <c r="R600" s="243"/>
      <c r="S600" s="243"/>
      <c r="T600" s="243"/>
      <c r="U600" s="243"/>
      <c r="V600" s="243"/>
      <c r="W600" s="243"/>
      <c r="X600" s="243"/>
      <c r="Y600" s="243"/>
      <c r="Z600" s="243"/>
    </row>
    <row r="601" s="86" customFormat="1" ht="12.75" customHeight="1" spans="3:26">
      <c r="C601" s="235"/>
      <c r="D601" s="235"/>
      <c r="E601" s="235"/>
      <c r="F601" s="235"/>
      <c r="G601" s="235"/>
      <c r="H601" s="235"/>
      <c r="I601" s="235"/>
      <c r="J601" s="235"/>
      <c r="K601" s="235"/>
      <c r="L601" s="235"/>
      <c r="M601" s="243"/>
      <c r="N601" s="243"/>
      <c r="O601" s="243"/>
      <c r="P601" s="243"/>
      <c r="Q601" s="243"/>
      <c r="R601" s="243"/>
      <c r="S601" s="243"/>
      <c r="T601" s="243"/>
      <c r="U601" s="243"/>
      <c r="V601" s="243"/>
      <c r="W601" s="243"/>
      <c r="X601" s="243"/>
      <c r="Y601" s="243"/>
      <c r="Z601" s="243"/>
    </row>
    <row r="602" s="86" customFormat="1" ht="12.75" customHeight="1" spans="3:26">
      <c r="C602" s="235"/>
      <c r="D602" s="235"/>
      <c r="E602" s="235"/>
      <c r="F602" s="235"/>
      <c r="G602" s="235"/>
      <c r="H602" s="235"/>
      <c r="I602" s="235"/>
      <c r="J602" s="235"/>
      <c r="K602" s="235"/>
      <c r="L602" s="235"/>
      <c r="M602" s="243"/>
      <c r="N602" s="243"/>
      <c r="O602" s="243"/>
      <c r="P602" s="243"/>
      <c r="Q602" s="243"/>
      <c r="R602" s="243"/>
      <c r="S602" s="243"/>
      <c r="T602" s="243"/>
      <c r="U602" s="243"/>
      <c r="V602" s="243"/>
      <c r="W602" s="243"/>
      <c r="X602" s="243"/>
      <c r="Y602" s="243"/>
      <c r="Z602" s="243"/>
    </row>
    <row r="603" s="86" customFormat="1" ht="12.75" customHeight="1" spans="3:26">
      <c r="C603" s="235"/>
      <c r="D603" s="235"/>
      <c r="E603" s="235"/>
      <c r="F603" s="235"/>
      <c r="G603" s="235"/>
      <c r="H603" s="235"/>
      <c r="I603" s="235"/>
      <c r="J603" s="235"/>
      <c r="K603" s="235"/>
      <c r="L603" s="235"/>
      <c r="M603" s="243"/>
      <c r="N603" s="243"/>
      <c r="O603" s="243"/>
      <c r="P603" s="243"/>
      <c r="Q603" s="243"/>
      <c r="R603" s="243"/>
      <c r="S603" s="243"/>
      <c r="T603" s="243"/>
      <c r="U603" s="243"/>
      <c r="V603" s="243"/>
      <c r="W603" s="243"/>
      <c r="X603" s="243"/>
      <c r="Y603" s="243"/>
      <c r="Z603" s="243"/>
    </row>
    <row r="604" s="86" customFormat="1" ht="12.75" customHeight="1" spans="3:26">
      <c r="C604" s="235"/>
      <c r="D604" s="235"/>
      <c r="E604" s="235"/>
      <c r="F604" s="235"/>
      <c r="G604" s="235"/>
      <c r="H604" s="235"/>
      <c r="I604" s="235"/>
      <c r="J604" s="235"/>
      <c r="K604" s="235"/>
      <c r="L604" s="235"/>
      <c r="M604" s="243"/>
      <c r="N604" s="243"/>
      <c r="O604" s="243"/>
      <c r="P604" s="243"/>
      <c r="Q604" s="243"/>
      <c r="R604" s="243"/>
      <c r="S604" s="243"/>
      <c r="T604" s="243"/>
      <c r="U604" s="243"/>
      <c r="V604" s="243"/>
      <c r="W604" s="243"/>
      <c r="X604" s="243"/>
      <c r="Y604" s="243"/>
      <c r="Z604" s="243"/>
    </row>
    <row r="605" s="86" customFormat="1" ht="12.75" customHeight="1" spans="3:26">
      <c r="C605" s="235"/>
      <c r="D605" s="235"/>
      <c r="E605" s="235"/>
      <c r="F605" s="235"/>
      <c r="G605" s="235"/>
      <c r="H605" s="235"/>
      <c r="I605" s="235"/>
      <c r="J605" s="235"/>
      <c r="K605" s="235"/>
      <c r="L605" s="235"/>
      <c r="M605" s="243"/>
      <c r="N605" s="243"/>
      <c r="O605" s="243"/>
      <c r="P605" s="243"/>
      <c r="Q605" s="243"/>
      <c r="R605" s="243"/>
      <c r="S605" s="243"/>
      <c r="T605" s="243"/>
      <c r="U605" s="243"/>
      <c r="V605" s="243"/>
      <c r="W605" s="243"/>
      <c r="X605" s="243"/>
      <c r="Y605" s="243"/>
      <c r="Z605" s="243"/>
    </row>
    <row r="606" s="86" customFormat="1" ht="12.75" customHeight="1" spans="3:26">
      <c r="C606" s="235"/>
      <c r="D606" s="235"/>
      <c r="E606" s="235"/>
      <c r="F606" s="235"/>
      <c r="G606" s="235"/>
      <c r="H606" s="235"/>
      <c r="I606" s="235"/>
      <c r="J606" s="235"/>
      <c r="K606" s="235"/>
      <c r="L606" s="235"/>
      <c r="M606" s="243"/>
      <c r="N606" s="243"/>
      <c r="O606" s="243"/>
      <c r="P606" s="243"/>
      <c r="Q606" s="243"/>
      <c r="R606" s="243"/>
      <c r="S606" s="243"/>
      <c r="T606" s="243"/>
      <c r="U606" s="243"/>
      <c r="V606" s="243"/>
      <c r="W606" s="243"/>
      <c r="X606" s="243"/>
      <c r="Y606" s="243"/>
      <c r="Z606" s="243"/>
    </row>
    <row r="607" s="86" customFormat="1" ht="12.75" customHeight="1" spans="3:26">
      <c r="C607" s="235"/>
      <c r="D607" s="235"/>
      <c r="E607" s="235"/>
      <c r="F607" s="235"/>
      <c r="G607" s="235"/>
      <c r="H607" s="235"/>
      <c r="I607" s="235"/>
      <c r="J607" s="235"/>
      <c r="K607" s="235"/>
      <c r="L607" s="235"/>
      <c r="M607" s="243"/>
      <c r="N607" s="243"/>
      <c r="O607" s="243"/>
      <c r="P607" s="243"/>
      <c r="Q607" s="243"/>
      <c r="R607" s="243"/>
      <c r="S607" s="243"/>
      <c r="T607" s="243"/>
      <c r="U607" s="243"/>
      <c r="V607" s="243"/>
      <c r="W607" s="243"/>
      <c r="X607" s="243"/>
      <c r="Y607" s="243"/>
      <c r="Z607" s="243"/>
    </row>
    <row r="608" s="86" customFormat="1" ht="12.75" customHeight="1" spans="3:26">
      <c r="C608" s="235"/>
      <c r="D608" s="235"/>
      <c r="E608" s="235"/>
      <c r="F608" s="235"/>
      <c r="G608" s="235"/>
      <c r="H608" s="235"/>
      <c r="I608" s="235"/>
      <c r="J608" s="235"/>
      <c r="K608" s="235"/>
      <c r="L608" s="235"/>
      <c r="M608" s="243"/>
      <c r="N608" s="243"/>
      <c r="O608" s="243"/>
      <c r="P608" s="243"/>
      <c r="Q608" s="243"/>
      <c r="R608" s="243"/>
      <c r="S608" s="243"/>
      <c r="T608" s="243"/>
      <c r="U608" s="243"/>
      <c r="V608" s="243"/>
      <c r="W608" s="243"/>
      <c r="X608" s="243"/>
      <c r="Y608" s="243"/>
      <c r="Z608" s="243"/>
    </row>
    <row r="609" s="86" customFormat="1" ht="12.75" customHeight="1" spans="3:26">
      <c r="C609" s="235"/>
      <c r="D609" s="235"/>
      <c r="E609" s="235"/>
      <c r="F609" s="235"/>
      <c r="G609" s="235"/>
      <c r="H609" s="235"/>
      <c r="I609" s="235"/>
      <c r="J609" s="235"/>
      <c r="K609" s="235"/>
      <c r="L609" s="235"/>
      <c r="M609" s="243"/>
      <c r="N609" s="243"/>
      <c r="O609" s="243"/>
      <c r="P609" s="243"/>
      <c r="Q609" s="243"/>
      <c r="R609" s="243"/>
      <c r="S609" s="243"/>
      <c r="T609" s="243"/>
      <c r="U609" s="243"/>
      <c r="V609" s="243"/>
      <c r="W609" s="243"/>
      <c r="X609" s="243"/>
      <c r="Y609" s="243"/>
      <c r="Z609" s="243"/>
    </row>
    <row r="610" s="86" customFormat="1" ht="12.75" customHeight="1" spans="3:26">
      <c r="C610" s="235"/>
      <c r="D610" s="235"/>
      <c r="E610" s="235"/>
      <c r="F610" s="235"/>
      <c r="G610" s="235"/>
      <c r="H610" s="235"/>
      <c r="I610" s="235"/>
      <c r="J610" s="235"/>
      <c r="K610" s="235"/>
      <c r="L610" s="235"/>
      <c r="M610" s="243"/>
      <c r="N610" s="243"/>
      <c r="O610" s="243"/>
      <c r="P610" s="243"/>
      <c r="Q610" s="243"/>
      <c r="R610" s="243"/>
      <c r="S610" s="243"/>
      <c r="T610" s="243"/>
      <c r="U610" s="243"/>
      <c r="V610" s="243"/>
      <c r="W610" s="243"/>
      <c r="X610" s="243"/>
      <c r="Y610" s="243"/>
      <c r="Z610" s="243"/>
    </row>
    <row r="611" s="86" customFormat="1" ht="12.75" customHeight="1" spans="3:26">
      <c r="C611" s="235"/>
      <c r="D611" s="235"/>
      <c r="E611" s="235"/>
      <c r="F611" s="235"/>
      <c r="G611" s="235"/>
      <c r="H611" s="235"/>
      <c r="I611" s="235"/>
      <c r="J611" s="235"/>
      <c r="K611" s="235"/>
      <c r="L611" s="235"/>
      <c r="M611" s="243"/>
      <c r="N611" s="243"/>
      <c r="O611" s="243"/>
      <c r="P611" s="243"/>
      <c r="Q611" s="243"/>
      <c r="R611" s="243"/>
      <c r="S611" s="243"/>
      <c r="T611" s="243"/>
      <c r="U611" s="243"/>
      <c r="V611" s="243"/>
      <c r="W611" s="243"/>
      <c r="X611" s="243"/>
      <c r="Y611" s="243"/>
      <c r="Z611" s="243"/>
    </row>
    <row r="612" s="86" customFormat="1" ht="12.75" customHeight="1" spans="3:26">
      <c r="C612" s="235"/>
      <c r="D612" s="235"/>
      <c r="E612" s="235"/>
      <c r="F612" s="235"/>
      <c r="G612" s="235"/>
      <c r="H612" s="235"/>
      <c r="I612" s="235"/>
      <c r="J612" s="235"/>
      <c r="K612" s="235"/>
      <c r="L612" s="235"/>
      <c r="M612" s="243"/>
      <c r="N612" s="243"/>
      <c r="O612" s="243"/>
      <c r="P612" s="243"/>
      <c r="Q612" s="243"/>
      <c r="R612" s="243"/>
      <c r="S612" s="243"/>
      <c r="T612" s="243"/>
      <c r="U612" s="243"/>
      <c r="V612" s="243"/>
      <c r="W612" s="243"/>
      <c r="X612" s="243"/>
      <c r="Y612" s="243"/>
      <c r="Z612" s="243"/>
    </row>
    <row r="613" s="86" customFormat="1" ht="12.75" customHeight="1" spans="3:26">
      <c r="C613" s="235"/>
      <c r="D613" s="235"/>
      <c r="E613" s="235"/>
      <c r="F613" s="235"/>
      <c r="G613" s="235"/>
      <c r="H613" s="235"/>
      <c r="I613" s="235"/>
      <c r="J613" s="235"/>
      <c r="K613" s="235"/>
      <c r="L613" s="235"/>
      <c r="M613" s="243"/>
      <c r="N613" s="243"/>
      <c r="O613" s="243"/>
      <c r="P613" s="243"/>
      <c r="Q613" s="243"/>
      <c r="R613" s="243"/>
      <c r="S613" s="243"/>
      <c r="T613" s="243"/>
      <c r="U613" s="243"/>
      <c r="V613" s="243"/>
      <c r="W613" s="243"/>
      <c r="X613" s="243"/>
      <c r="Y613" s="243"/>
      <c r="Z613" s="243"/>
    </row>
    <row r="614" s="86" customFormat="1" ht="12.75" customHeight="1" spans="3:26">
      <c r="C614" s="235"/>
      <c r="D614" s="235"/>
      <c r="E614" s="235"/>
      <c r="F614" s="235"/>
      <c r="G614" s="235"/>
      <c r="H614" s="235"/>
      <c r="I614" s="235"/>
      <c r="J614" s="235"/>
      <c r="K614" s="235"/>
      <c r="L614" s="235"/>
      <c r="M614" s="243"/>
      <c r="N614" s="243"/>
      <c r="O614" s="243"/>
      <c r="P614" s="243"/>
      <c r="Q614" s="243"/>
      <c r="R614" s="243"/>
      <c r="S614" s="243"/>
      <c r="T614" s="243"/>
      <c r="U614" s="243"/>
      <c r="V614" s="243"/>
      <c r="W614" s="243"/>
      <c r="X614" s="243"/>
      <c r="Y614" s="243"/>
      <c r="Z614" s="243"/>
    </row>
    <row r="615" s="86" customFormat="1" ht="12.75" customHeight="1" spans="3:26">
      <c r="C615" s="235"/>
      <c r="D615" s="235"/>
      <c r="E615" s="235"/>
      <c r="F615" s="235"/>
      <c r="G615" s="235"/>
      <c r="H615" s="235"/>
      <c r="I615" s="235"/>
      <c r="J615" s="235"/>
      <c r="K615" s="235"/>
      <c r="L615" s="235"/>
      <c r="M615" s="243"/>
      <c r="N615" s="243"/>
      <c r="O615" s="243"/>
      <c r="P615" s="243"/>
      <c r="Q615" s="243"/>
      <c r="R615" s="243"/>
      <c r="S615" s="243"/>
      <c r="T615" s="243"/>
      <c r="U615" s="243"/>
      <c r="V615" s="243"/>
      <c r="W615" s="243"/>
      <c r="X615" s="243"/>
      <c r="Y615" s="243"/>
      <c r="Z615" s="243"/>
    </row>
    <row r="616" s="86" customFormat="1" ht="12.75" customHeight="1" spans="3:26">
      <c r="C616" s="235"/>
      <c r="D616" s="235"/>
      <c r="E616" s="235"/>
      <c r="F616" s="235"/>
      <c r="G616" s="235"/>
      <c r="H616" s="235"/>
      <c r="I616" s="235"/>
      <c r="J616" s="235"/>
      <c r="K616" s="235"/>
      <c r="L616" s="235"/>
      <c r="M616" s="243"/>
      <c r="N616" s="243"/>
      <c r="O616" s="243"/>
      <c r="P616" s="243"/>
      <c r="Q616" s="243"/>
      <c r="R616" s="243"/>
      <c r="S616" s="243"/>
      <c r="T616" s="243"/>
      <c r="U616" s="243"/>
      <c r="V616" s="243"/>
      <c r="W616" s="243"/>
      <c r="X616" s="243"/>
      <c r="Y616" s="243"/>
      <c r="Z616" s="243"/>
    </row>
    <row r="617" s="86" customFormat="1" ht="12.75" customHeight="1" spans="3:26">
      <c r="C617" s="235"/>
      <c r="D617" s="235"/>
      <c r="E617" s="235"/>
      <c r="F617" s="235"/>
      <c r="G617" s="235"/>
      <c r="H617" s="235"/>
      <c r="I617" s="235"/>
      <c r="J617" s="235"/>
      <c r="K617" s="235"/>
      <c r="L617" s="235"/>
      <c r="M617" s="243"/>
      <c r="N617" s="243"/>
      <c r="O617" s="243"/>
      <c r="P617" s="243"/>
      <c r="Q617" s="243"/>
      <c r="R617" s="243"/>
      <c r="S617" s="243"/>
      <c r="T617" s="243"/>
      <c r="U617" s="243"/>
      <c r="V617" s="243"/>
      <c r="W617" s="243"/>
      <c r="X617" s="243"/>
      <c r="Y617" s="243"/>
      <c r="Z617" s="243"/>
    </row>
    <row r="618" s="86" customFormat="1" ht="12.75" customHeight="1" spans="3:26">
      <c r="C618" s="235"/>
      <c r="D618" s="235"/>
      <c r="E618" s="235"/>
      <c r="F618" s="235"/>
      <c r="G618" s="235"/>
      <c r="H618" s="235"/>
      <c r="I618" s="235"/>
      <c r="J618" s="235"/>
      <c r="K618" s="235"/>
      <c r="L618" s="235"/>
      <c r="M618" s="243"/>
      <c r="N618" s="243"/>
      <c r="O618" s="243"/>
      <c r="P618" s="243"/>
      <c r="Q618" s="243"/>
      <c r="R618" s="243"/>
      <c r="S618" s="243"/>
      <c r="T618" s="243"/>
      <c r="U618" s="243"/>
      <c r="V618" s="243"/>
      <c r="W618" s="243"/>
      <c r="X618" s="243"/>
      <c r="Y618" s="243"/>
      <c r="Z618" s="243"/>
    </row>
    <row r="619" s="86" customFormat="1" ht="12.75" customHeight="1" spans="3:26">
      <c r="C619" s="235"/>
      <c r="D619" s="235"/>
      <c r="E619" s="235"/>
      <c r="F619" s="235"/>
      <c r="G619" s="235"/>
      <c r="H619" s="235"/>
      <c r="I619" s="235"/>
      <c r="J619" s="235"/>
      <c r="K619" s="235"/>
      <c r="L619" s="235"/>
      <c r="M619" s="243"/>
      <c r="N619" s="243"/>
      <c r="O619" s="243"/>
      <c r="P619" s="243"/>
      <c r="Q619" s="243"/>
      <c r="R619" s="243"/>
      <c r="S619" s="243"/>
      <c r="T619" s="243"/>
      <c r="U619" s="243"/>
      <c r="V619" s="243"/>
      <c r="W619" s="243"/>
      <c r="X619" s="243"/>
      <c r="Y619" s="243"/>
      <c r="Z619" s="243"/>
    </row>
    <row r="620" s="86" customFormat="1" ht="12.75" customHeight="1" spans="3:26">
      <c r="C620" s="235"/>
      <c r="D620" s="235"/>
      <c r="E620" s="235"/>
      <c r="F620" s="235"/>
      <c r="G620" s="235"/>
      <c r="H620" s="235"/>
      <c r="I620" s="235"/>
      <c r="J620" s="235"/>
      <c r="K620" s="235"/>
      <c r="L620" s="235"/>
      <c r="M620" s="243"/>
      <c r="N620" s="243"/>
      <c r="O620" s="243"/>
      <c r="P620" s="243"/>
      <c r="Q620" s="243"/>
      <c r="R620" s="243"/>
      <c r="S620" s="243"/>
      <c r="T620" s="243"/>
      <c r="U620" s="243"/>
      <c r="V620" s="243"/>
      <c r="W620" s="243"/>
      <c r="X620" s="243"/>
      <c r="Y620" s="243"/>
      <c r="Z620" s="243"/>
    </row>
    <row r="621" s="86" customFormat="1" ht="12.75" customHeight="1" spans="3:26">
      <c r="C621" s="235"/>
      <c r="D621" s="235"/>
      <c r="E621" s="235"/>
      <c r="F621" s="235"/>
      <c r="G621" s="235"/>
      <c r="H621" s="235"/>
      <c r="I621" s="235"/>
      <c r="J621" s="235"/>
      <c r="K621" s="235"/>
      <c r="L621" s="235"/>
      <c r="M621" s="243"/>
      <c r="N621" s="243"/>
      <c r="O621" s="243"/>
      <c r="P621" s="243"/>
      <c r="Q621" s="243"/>
      <c r="R621" s="243"/>
      <c r="S621" s="243"/>
      <c r="T621" s="243"/>
      <c r="U621" s="243"/>
      <c r="V621" s="243"/>
      <c r="W621" s="243"/>
      <c r="X621" s="243"/>
      <c r="Y621" s="243"/>
      <c r="Z621" s="243"/>
    </row>
    <row r="622" s="86" customFormat="1" ht="12.75" customHeight="1" spans="3:26">
      <c r="C622" s="235"/>
      <c r="D622" s="235"/>
      <c r="E622" s="235"/>
      <c r="F622" s="235"/>
      <c r="G622" s="235"/>
      <c r="H622" s="235"/>
      <c r="I622" s="235"/>
      <c r="J622" s="235"/>
      <c r="K622" s="235"/>
      <c r="L622" s="235"/>
      <c r="M622" s="243"/>
      <c r="N622" s="243"/>
      <c r="O622" s="243"/>
      <c r="P622" s="243"/>
      <c r="Q622" s="243"/>
      <c r="R622" s="243"/>
      <c r="S622" s="243"/>
      <c r="T622" s="243"/>
      <c r="U622" s="243"/>
      <c r="V622" s="243"/>
      <c r="W622" s="243"/>
      <c r="X622" s="243"/>
      <c r="Y622" s="243"/>
      <c r="Z622" s="243"/>
    </row>
    <row r="623" s="86" customFormat="1" ht="12.75" customHeight="1" spans="3:26">
      <c r="C623" s="235"/>
      <c r="D623" s="235"/>
      <c r="E623" s="235"/>
      <c r="F623" s="235"/>
      <c r="G623" s="235"/>
      <c r="H623" s="235"/>
      <c r="I623" s="235"/>
      <c r="J623" s="235"/>
      <c r="K623" s="235"/>
      <c r="L623" s="235"/>
      <c r="M623" s="243"/>
      <c r="N623" s="243"/>
      <c r="O623" s="243"/>
      <c r="P623" s="243"/>
      <c r="Q623" s="243"/>
      <c r="R623" s="243"/>
      <c r="S623" s="243"/>
      <c r="T623" s="243"/>
      <c r="U623" s="243"/>
      <c r="V623" s="243"/>
      <c r="W623" s="243"/>
      <c r="X623" s="243"/>
      <c r="Y623" s="243"/>
      <c r="Z623" s="243"/>
    </row>
    <row r="624" s="86" customFormat="1" ht="12.75" customHeight="1" spans="3:26">
      <c r="C624" s="235"/>
      <c r="D624" s="235"/>
      <c r="E624" s="235"/>
      <c r="F624" s="235"/>
      <c r="G624" s="235"/>
      <c r="H624" s="235"/>
      <c r="I624" s="235"/>
      <c r="J624" s="235"/>
      <c r="K624" s="235"/>
      <c r="L624" s="235"/>
      <c r="M624" s="243"/>
      <c r="N624" s="243"/>
      <c r="O624" s="243"/>
      <c r="P624" s="243"/>
      <c r="Q624" s="243"/>
      <c r="R624" s="243"/>
      <c r="S624" s="243"/>
      <c r="T624" s="243"/>
      <c r="U624" s="243"/>
      <c r="V624" s="243"/>
      <c r="W624" s="243"/>
      <c r="X624" s="243"/>
      <c r="Y624" s="243"/>
      <c r="Z624" s="243"/>
    </row>
    <row r="625" s="86" customFormat="1" ht="12.75" customHeight="1" spans="3:26">
      <c r="C625" s="235"/>
      <c r="D625" s="235"/>
      <c r="E625" s="235"/>
      <c r="F625" s="235"/>
      <c r="G625" s="235"/>
      <c r="H625" s="235"/>
      <c r="I625" s="235"/>
      <c r="J625" s="235"/>
      <c r="K625" s="235"/>
      <c r="L625" s="235"/>
      <c r="M625" s="243"/>
      <c r="N625" s="243"/>
      <c r="O625" s="243"/>
      <c r="P625" s="243"/>
      <c r="Q625" s="243"/>
      <c r="R625" s="243"/>
      <c r="S625" s="243"/>
      <c r="T625" s="243"/>
      <c r="U625" s="243"/>
      <c r="V625" s="243"/>
      <c r="W625" s="243"/>
      <c r="X625" s="243"/>
      <c r="Y625" s="243"/>
      <c r="Z625" s="243"/>
    </row>
    <row r="626" s="86" customFormat="1" ht="12.75" customHeight="1" spans="3:26">
      <c r="C626" s="235"/>
      <c r="D626" s="235"/>
      <c r="E626" s="235"/>
      <c r="F626" s="235"/>
      <c r="G626" s="235"/>
      <c r="H626" s="235"/>
      <c r="I626" s="235"/>
      <c r="J626" s="235"/>
      <c r="K626" s="235"/>
      <c r="L626" s="235"/>
      <c r="M626" s="243"/>
      <c r="N626" s="243"/>
      <c r="O626" s="243"/>
      <c r="P626" s="243"/>
      <c r="Q626" s="243"/>
      <c r="R626" s="243"/>
      <c r="S626" s="243"/>
      <c r="T626" s="243"/>
      <c r="U626" s="243"/>
      <c r="V626" s="243"/>
      <c r="W626" s="243"/>
      <c r="X626" s="243"/>
      <c r="Y626" s="243"/>
      <c r="Z626" s="243"/>
    </row>
    <row r="627" s="86" customFormat="1" ht="12.75" customHeight="1" spans="3:26">
      <c r="C627" s="235"/>
      <c r="D627" s="235"/>
      <c r="E627" s="235"/>
      <c r="F627" s="235"/>
      <c r="G627" s="235"/>
      <c r="H627" s="235"/>
      <c r="I627" s="235"/>
      <c r="J627" s="235"/>
      <c r="K627" s="235"/>
      <c r="L627" s="235"/>
      <c r="M627" s="243"/>
      <c r="N627" s="243"/>
      <c r="O627" s="243"/>
      <c r="P627" s="243"/>
      <c r="Q627" s="243"/>
      <c r="R627" s="243"/>
      <c r="S627" s="243"/>
      <c r="T627" s="243"/>
      <c r="U627" s="243"/>
      <c r="V627" s="243"/>
      <c r="W627" s="243"/>
      <c r="X627" s="243"/>
      <c r="Y627" s="243"/>
      <c r="Z627" s="243"/>
    </row>
    <row r="628" s="86" customFormat="1" ht="12.75" customHeight="1" spans="3:26">
      <c r="C628" s="235"/>
      <c r="D628" s="235"/>
      <c r="E628" s="235"/>
      <c r="F628" s="235"/>
      <c r="G628" s="235"/>
      <c r="H628" s="235"/>
      <c r="I628" s="235"/>
      <c r="J628" s="235"/>
      <c r="K628" s="235"/>
      <c r="L628" s="235"/>
      <c r="M628" s="243"/>
      <c r="N628" s="243"/>
      <c r="O628" s="243"/>
      <c r="P628" s="243"/>
      <c r="Q628" s="243"/>
      <c r="R628" s="243"/>
      <c r="S628" s="243"/>
      <c r="T628" s="243"/>
      <c r="U628" s="243"/>
      <c r="V628" s="243"/>
      <c r="W628" s="243"/>
      <c r="X628" s="243"/>
      <c r="Y628" s="243"/>
      <c r="Z628" s="243"/>
    </row>
    <row r="629" s="86" customFormat="1" ht="12.75" customHeight="1" spans="3:26">
      <c r="C629" s="235"/>
      <c r="D629" s="235"/>
      <c r="E629" s="235"/>
      <c r="F629" s="235"/>
      <c r="G629" s="235"/>
      <c r="H629" s="235"/>
      <c r="I629" s="235"/>
      <c r="J629" s="235"/>
      <c r="K629" s="235"/>
      <c r="L629" s="235"/>
      <c r="M629" s="243"/>
      <c r="N629" s="243"/>
      <c r="O629" s="243"/>
      <c r="P629" s="243"/>
      <c r="Q629" s="243"/>
      <c r="R629" s="243"/>
      <c r="S629" s="243"/>
      <c r="T629" s="243"/>
      <c r="U629" s="243"/>
      <c r="V629" s="243"/>
      <c r="W629" s="243"/>
      <c r="X629" s="243"/>
      <c r="Y629" s="243"/>
      <c r="Z629" s="243"/>
    </row>
    <row r="630" s="86" customFormat="1" ht="12.75" customHeight="1" spans="3:26">
      <c r="C630" s="235"/>
      <c r="D630" s="235"/>
      <c r="E630" s="235"/>
      <c r="F630" s="235"/>
      <c r="G630" s="235"/>
      <c r="H630" s="235"/>
      <c r="I630" s="235"/>
      <c r="J630" s="235"/>
      <c r="K630" s="235"/>
      <c r="L630" s="235"/>
      <c r="M630" s="243"/>
      <c r="N630" s="243"/>
      <c r="O630" s="243"/>
      <c r="P630" s="243"/>
      <c r="Q630" s="243"/>
      <c r="R630" s="243"/>
      <c r="S630" s="243"/>
      <c r="T630" s="243"/>
      <c r="U630" s="243"/>
      <c r="V630" s="243"/>
      <c r="W630" s="243"/>
      <c r="X630" s="243"/>
      <c r="Y630" s="243"/>
      <c r="Z630" s="243"/>
    </row>
    <row r="631" s="86" customFormat="1" ht="12.75" customHeight="1" spans="3:26">
      <c r="C631" s="235"/>
      <c r="D631" s="235"/>
      <c r="E631" s="235"/>
      <c r="F631" s="235"/>
      <c r="G631" s="235"/>
      <c r="H631" s="235"/>
      <c r="I631" s="235"/>
      <c r="J631" s="235"/>
      <c r="K631" s="235"/>
      <c r="L631" s="235"/>
      <c r="M631" s="243"/>
      <c r="N631" s="243"/>
      <c r="O631" s="243"/>
      <c r="P631" s="243"/>
      <c r="Q631" s="243"/>
      <c r="R631" s="243"/>
      <c r="S631" s="243"/>
      <c r="T631" s="243"/>
      <c r="U631" s="243"/>
      <c r="V631" s="243"/>
      <c r="W631" s="243"/>
      <c r="X631" s="243"/>
      <c r="Y631" s="243"/>
      <c r="Z631" s="243"/>
    </row>
    <row r="632" s="86" customFormat="1" ht="12.75" customHeight="1" spans="3:26">
      <c r="C632" s="235"/>
      <c r="D632" s="235"/>
      <c r="E632" s="235"/>
      <c r="F632" s="235"/>
      <c r="G632" s="235"/>
      <c r="H632" s="235"/>
      <c r="I632" s="235"/>
      <c r="J632" s="235"/>
      <c r="K632" s="235"/>
      <c r="L632" s="235"/>
      <c r="M632" s="243"/>
      <c r="N632" s="243"/>
      <c r="O632" s="243"/>
      <c r="P632" s="243"/>
      <c r="Q632" s="243"/>
      <c r="R632" s="243"/>
      <c r="S632" s="243"/>
      <c r="T632" s="243"/>
      <c r="U632" s="243"/>
      <c r="V632" s="243"/>
      <c r="W632" s="243"/>
      <c r="X632" s="243"/>
      <c r="Y632" s="243"/>
      <c r="Z632" s="243"/>
    </row>
    <row r="633" s="86" customFormat="1" ht="12.75" customHeight="1" spans="3:26">
      <c r="C633" s="235"/>
      <c r="D633" s="235"/>
      <c r="E633" s="235"/>
      <c r="F633" s="235"/>
      <c r="G633" s="235"/>
      <c r="H633" s="235"/>
      <c r="I633" s="235"/>
      <c r="J633" s="235"/>
      <c r="K633" s="235"/>
      <c r="L633" s="235"/>
      <c r="M633" s="243"/>
      <c r="N633" s="243"/>
      <c r="O633" s="243"/>
      <c r="P633" s="243"/>
      <c r="Q633" s="243"/>
      <c r="R633" s="243"/>
      <c r="S633" s="243"/>
      <c r="T633" s="243"/>
      <c r="U633" s="243"/>
      <c r="V633" s="243"/>
      <c r="W633" s="243"/>
      <c r="X633" s="243"/>
      <c r="Y633" s="243"/>
      <c r="Z633" s="243"/>
    </row>
    <row r="634" s="86" customFormat="1" ht="12.75" customHeight="1" spans="3:26">
      <c r="C634" s="235"/>
      <c r="D634" s="235"/>
      <c r="E634" s="235"/>
      <c r="F634" s="235"/>
      <c r="G634" s="235"/>
      <c r="H634" s="235"/>
      <c r="I634" s="235"/>
      <c r="J634" s="235"/>
      <c r="K634" s="235"/>
      <c r="L634" s="235"/>
      <c r="M634" s="243"/>
      <c r="N634" s="243"/>
      <c r="O634" s="243"/>
      <c r="P634" s="243"/>
      <c r="Q634" s="243"/>
      <c r="R634" s="243"/>
      <c r="S634" s="243"/>
      <c r="T634" s="243"/>
      <c r="U634" s="243"/>
      <c r="V634" s="243"/>
      <c r="W634" s="243"/>
      <c r="X634" s="243"/>
      <c r="Y634" s="243"/>
      <c r="Z634" s="243"/>
    </row>
    <row r="635" s="86" customFormat="1" ht="12.75" customHeight="1" spans="3:26">
      <c r="C635" s="235"/>
      <c r="D635" s="235"/>
      <c r="E635" s="235"/>
      <c r="F635" s="235"/>
      <c r="G635" s="235"/>
      <c r="H635" s="235"/>
      <c r="I635" s="235"/>
      <c r="J635" s="235"/>
      <c r="K635" s="235"/>
      <c r="L635" s="235"/>
      <c r="M635" s="243"/>
      <c r="N635" s="243"/>
      <c r="O635" s="243"/>
      <c r="P635" s="243"/>
      <c r="Q635" s="243"/>
      <c r="R635" s="243"/>
      <c r="S635" s="243"/>
      <c r="T635" s="243"/>
      <c r="U635" s="243"/>
      <c r="V635" s="243"/>
      <c r="W635" s="243"/>
      <c r="X635" s="243"/>
      <c r="Y635" s="243"/>
      <c r="Z635" s="243"/>
    </row>
    <row r="636" s="86" customFormat="1" ht="12.75" customHeight="1" spans="3:26">
      <c r="C636" s="235"/>
      <c r="D636" s="235"/>
      <c r="E636" s="235"/>
      <c r="F636" s="235"/>
      <c r="G636" s="235"/>
      <c r="H636" s="235"/>
      <c r="I636" s="235"/>
      <c r="J636" s="235"/>
      <c r="K636" s="235"/>
      <c r="L636" s="235"/>
      <c r="M636" s="243"/>
      <c r="N636" s="243"/>
      <c r="O636" s="243"/>
      <c r="P636" s="243"/>
      <c r="Q636" s="243"/>
      <c r="R636" s="243"/>
      <c r="S636" s="243"/>
      <c r="T636" s="243"/>
      <c r="U636" s="243"/>
      <c r="V636" s="243"/>
      <c r="W636" s="243"/>
      <c r="X636" s="243"/>
      <c r="Y636" s="243"/>
      <c r="Z636" s="243"/>
    </row>
    <row r="637" s="86" customFormat="1" ht="12.75" customHeight="1" spans="3:26">
      <c r="C637" s="235"/>
      <c r="D637" s="235"/>
      <c r="E637" s="235"/>
      <c r="F637" s="235"/>
      <c r="G637" s="235"/>
      <c r="H637" s="235"/>
      <c r="I637" s="235"/>
      <c r="J637" s="235"/>
      <c r="K637" s="235"/>
      <c r="L637" s="235"/>
      <c r="M637" s="243"/>
      <c r="N637" s="243"/>
      <c r="O637" s="243"/>
      <c r="P637" s="243"/>
      <c r="Q637" s="243"/>
      <c r="R637" s="243"/>
      <c r="S637" s="243"/>
      <c r="T637" s="243"/>
      <c r="U637" s="243"/>
      <c r="V637" s="243"/>
      <c r="W637" s="243"/>
      <c r="X637" s="243"/>
      <c r="Y637" s="243"/>
      <c r="Z637" s="243"/>
    </row>
    <row r="638" s="86" customFormat="1" ht="12.75" customHeight="1" spans="3:26">
      <c r="C638" s="235"/>
      <c r="D638" s="235"/>
      <c r="E638" s="235"/>
      <c r="F638" s="235"/>
      <c r="G638" s="235"/>
      <c r="H638" s="235"/>
      <c r="I638" s="235"/>
      <c r="J638" s="235"/>
      <c r="K638" s="235"/>
      <c r="L638" s="235"/>
      <c r="M638" s="243"/>
      <c r="N638" s="243"/>
      <c r="O638" s="243"/>
      <c r="P638" s="243"/>
      <c r="Q638" s="243"/>
      <c r="R638" s="243"/>
      <c r="S638" s="243"/>
      <c r="T638" s="243"/>
      <c r="U638" s="243"/>
      <c r="V638" s="243"/>
      <c r="W638" s="243"/>
      <c r="X638" s="243"/>
      <c r="Y638" s="243"/>
      <c r="Z638" s="243"/>
    </row>
    <row r="639" s="86" customFormat="1" ht="12.75" customHeight="1" spans="3:26">
      <c r="C639" s="235"/>
      <c r="D639" s="235"/>
      <c r="E639" s="235"/>
      <c r="F639" s="235"/>
      <c r="G639" s="235"/>
      <c r="H639" s="235"/>
      <c r="I639" s="235"/>
      <c r="J639" s="235"/>
      <c r="K639" s="235"/>
      <c r="L639" s="235"/>
      <c r="M639" s="243"/>
      <c r="N639" s="243"/>
      <c r="O639" s="243"/>
      <c r="P639" s="243"/>
      <c r="Q639" s="243"/>
      <c r="R639" s="243"/>
      <c r="S639" s="243"/>
      <c r="T639" s="243"/>
      <c r="U639" s="243"/>
      <c r="V639" s="243"/>
      <c r="W639" s="243"/>
      <c r="X639" s="243"/>
      <c r="Y639" s="243"/>
      <c r="Z639" s="243"/>
    </row>
    <row r="640" s="86" customFormat="1" ht="12.75" customHeight="1" spans="3:26">
      <c r="C640" s="235"/>
      <c r="D640" s="235"/>
      <c r="E640" s="235"/>
      <c r="F640" s="235"/>
      <c r="G640" s="235"/>
      <c r="H640" s="235"/>
      <c r="I640" s="235"/>
      <c r="J640" s="235"/>
      <c r="K640" s="235"/>
      <c r="L640" s="235"/>
      <c r="M640" s="243"/>
      <c r="N640" s="243"/>
      <c r="O640" s="243"/>
      <c r="P640" s="243"/>
      <c r="Q640" s="243"/>
      <c r="R640" s="243"/>
      <c r="S640" s="243"/>
      <c r="T640" s="243"/>
      <c r="U640" s="243"/>
      <c r="V640" s="243"/>
      <c r="W640" s="243"/>
      <c r="X640" s="243"/>
      <c r="Y640" s="243"/>
      <c r="Z640" s="243"/>
    </row>
    <row r="641" s="86" customFormat="1" ht="12.75" customHeight="1" spans="3:26">
      <c r="C641" s="235"/>
      <c r="D641" s="235"/>
      <c r="E641" s="235"/>
      <c r="F641" s="235"/>
      <c r="G641" s="235"/>
      <c r="H641" s="235"/>
      <c r="I641" s="235"/>
      <c r="J641" s="235"/>
      <c r="K641" s="235"/>
      <c r="L641" s="235"/>
      <c r="M641" s="243"/>
      <c r="N641" s="243"/>
      <c r="O641" s="243"/>
      <c r="P641" s="243"/>
      <c r="Q641" s="243"/>
      <c r="R641" s="243"/>
      <c r="S641" s="243"/>
      <c r="T641" s="243"/>
      <c r="U641" s="243"/>
      <c r="V641" s="243"/>
      <c r="W641" s="243"/>
      <c r="X641" s="243"/>
      <c r="Y641" s="243"/>
      <c r="Z641" s="243"/>
    </row>
    <row r="642" s="86" customFormat="1" ht="12.75" customHeight="1" spans="3:26">
      <c r="C642" s="235"/>
      <c r="D642" s="235"/>
      <c r="E642" s="235"/>
      <c r="F642" s="235"/>
      <c r="G642" s="235"/>
      <c r="H642" s="235"/>
      <c r="I642" s="235"/>
      <c r="J642" s="235"/>
      <c r="K642" s="235"/>
      <c r="L642" s="235"/>
      <c r="M642" s="243"/>
      <c r="N642" s="243"/>
      <c r="O642" s="243"/>
      <c r="P642" s="243"/>
      <c r="Q642" s="243"/>
      <c r="R642" s="243"/>
      <c r="S642" s="243"/>
      <c r="T642" s="243"/>
      <c r="U642" s="243"/>
      <c r="V642" s="243"/>
      <c r="W642" s="243"/>
      <c r="X642" s="243"/>
      <c r="Y642" s="243"/>
      <c r="Z642" s="243"/>
    </row>
    <row r="643" s="86" customFormat="1" ht="12.75" customHeight="1" spans="3:26">
      <c r="C643" s="235"/>
      <c r="D643" s="235"/>
      <c r="E643" s="235"/>
      <c r="F643" s="235"/>
      <c r="G643" s="235"/>
      <c r="H643" s="235"/>
      <c r="I643" s="235"/>
      <c r="J643" s="235"/>
      <c r="K643" s="235"/>
      <c r="L643" s="235"/>
      <c r="M643" s="243"/>
      <c r="N643" s="243"/>
      <c r="O643" s="243"/>
      <c r="P643" s="243"/>
      <c r="Q643" s="243"/>
      <c r="R643" s="243"/>
      <c r="S643" s="243"/>
      <c r="T643" s="243"/>
      <c r="U643" s="243"/>
      <c r="V643" s="243"/>
      <c r="W643" s="243"/>
      <c r="X643" s="243"/>
      <c r="Y643" s="243"/>
      <c r="Z643" s="243"/>
    </row>
    <row r="644" s="86" customFormat="1" ht="12.75" customHeight="1" spans="3:26">
      <c r="C644" s="235"/>
      <c r="D644" s="235"/>
      <c r="E644" s="235"/>
      <c r="F644" s="235"/>
      <c r="G644" s="235"/>
      <c r="H644" s="235"/>
      <c r="I644" s="235"/>
      <c r="J644" s="235"/>
      <c r="K644" s="235"/>
      <c r="L644" s="235"/>
      <c r="M644" s="243"/>
      <c r="N644" s="243"/>
      <c r="O644" s="243"/>
      <c r="P644" s="243"/>
      <c r="Q644" s="243"/>
      <c r="R644" s="243"/>
      <c r="S644" s="243"/>
      <c r="T644" s="243"/>
      <c r="U644" s="243"/>
      <c r="V644" s="243"/>
      <c r="W644" s="243"/>
      <c r="X644" s="243"/>
      <c r="Y644" s="243"/>
      <c r="Z644" s="243"/>
    </row>
    <row r="645" s="86" customFormat="1" ht="12.75" customHeight="1" spans="3:26">
      <c r="C645" s="235"/>
      <c r="D645" s="235"/>
      <c r="E645" s="235"/>
      <c r="F645" s="235"/>
      <c r="G645" s="235"/>
      <c r="H645" s="235"/>
      <c r="I645" s="235"/>
      <c r="J645" s="235"/>
      <c r="K645" s="235"/>
      <c r="L645" s="235"/>
      <c r="M645" s="243"/>
      <c r="N645" s="243"/>
      <c r="O645" s="243"/>
      <c r="P645" s="243"/>
      <c r="Q645" s="243"/>
      <c r="R645" s="243"/>
      <c r="S645" s="243"/>
      <c r="T645" s="243"/>
      <c r="U645" s="243"/>
      <c r="V645" s="243"/>
      <c r="W645" s="243"/>
      <c r="X645" s="243"/>
      <c r="Y645" s="243"/>
      <c r="Z645" s="243"/>
    </row>
    <row r="646" s="86" customFormat="1" ht="12.75" customHeight="1" spans="3:26">
      <c r="C646" s="235"/>
      <c r="D646" s="235"/>
      <c r="E646" s="235"/>
      <c r="F646" s="235"/>
      <c r="G646" s="235"/>
      <c r="H646" s="235"/>
      <c r="I646" s="235"/>
      <c r="J646" s="235"/>
      <c r="K646" s="235"/>
      <c r="L646" s="235"/>
      <c r="M646" s="243"/>
      <c r="N646" s="243"/>
      <c r="O646" s="243"/>
      <c r="P646" s="243"/>
      <c r="Q646" s="243"/>
      <c r="R646" s="243"/>
      <c r="S646" s="243"/>
      <c r="T646" s="243"/>
      <c r="U646" s="243"/>
      <c r="V646" s="243"/>
      <c r="W646" s="243"/>
      <c r="X646" s="243"/>
      <c r="Y646" s="243"/>
      <c r="Z646" s="243"/>
    </row>
    <row r="647" s="86" customFormat="1" ht="12.75" customHeight="1" spans="3:26">
      <c r="C647" s="235"/>
      <c r="D647" s="235"/>
      <c r="E647" s="235"/>
      <c r="F647" s="235"/>
      <c r="G647" s="235"/>
      <c r="H647" s="235"/>
      <c r="I647" s="235"/>
      <c r="J647" s="235"/>
      <c r="K647" s="235"/>
      <c r="L647" s="235"/>
      <c r="M647" s="243"/>
      <c r="N647" s="243"/>
      <c r="O647" s="243"/>
      <c r="P647" s="243"/>
      <c r="Q647" s="243"/>
      <c r="R647" s="243"/>
      <c r="S647" s="243"/>
      <c r="T647" s="243"/>
      <c r="U647" s="243"/>
      <c r="V647" s="243"/>
      <c r="W647" s="243"/>
      <c r="X647" s="243"/>
      <c r="Y647" s="243"/>
      <c r="Z647" s="243"/>
    </row>
    <row r="648" s="86" customFormat="1" ht="12.75" customHeight="1" spans="3:26">
      <c r="C648" s="235"/>
      <c r="D648" s="235"/>
      <c r="E648" s="235"/>
      <c r="F648" s="235"/>
      <c r="G648" s="235"/>
      <c r="H648" s="235"/>
      <c r="I648" s="235"/>
      <c r="J648" s="235"/>
      <c r="K648" s="235"/>
      <c r="L648" s="235"/>
      <c r="M648" s="243"/>
      <c r="N648" s="243"/>
      <c r="O648" s="243"/>
      <c r="P648" s="243"/>
      <c r="Q648" s="243"/>
      <c r="R648" s="243"/>
      <c r="S648" s="243"/>
      <c r="T648" s="243"/>
      <c r="U648" s="243"/>
      <c r="V648" s="243"/>
      <c r="W648" s="243"/>
      <c r="X648" s="243"/>
      <c r="Y648" s="243"/>
      <c r="Z648" s="243"/>
    </row>
    <row r="649" s="86" customFormat="1" ht="12.75" customHeight="1" spans="3:26">
      <c r="C649" s="235"/>
      <c r="D649" s="235"/>
      <c r="E649" s="235"/>
      <c r="F649" s="235"/>
      <c r="G649" s="235"/>
      <c r="H649" s="235"/>
      <c r="I649" s="235"/>
      <c r="J649" s="235"/>
      <c r="K649" s="235"/>
      <c r="L649" s="235"/>
      <c r="M649" s="243"/>
      <c r="N649" s="243"/>
      <c r="O649" s="243"/>
      <c r="P649" s="243"/>
      <c r="Q649" s="243"/>
      <c r="R649" s="243"/>
      <c r="S649" s="243"/>
      <c r="T649" s="243"/>
      <c r="U649" s="243"/>
      <c r="V649" s="243"/>
      <c r="W649" s="243"/>
      <c r="X649" s="243"/>
      <c r="Y649" s="243"/>
      <c r="Z649" s="243"/>
    </row>
    <row r="650" s="86" customFormat="1" ht="12.75" customHeight="1" spans="3:26">
      <c r="C650" s="235"/>
      <c r="D650" s="235"/>
      <c r="E650" s="235"/>
      <c r="F650" s="235"/>
      <c r="G650" s="235"/>
      <c r="H650" s="235"/>
      <c r="I650" s="235"/>
      <c r="J650" s="235"/>
      <c r="K650" s="235"/>
      <c r="L650" s="235"/>
      <c r="M650" s="243"/>
      <c r="N650" s="243"/>
      <c r="O650" s="243"/>
      <c r="P650" s="243"/>
      <c r="Q650" s="243"/>
      <c r="R650" s="243"/>
      <c r="S650" s="243"/>
      <c r="T650" s="243"/>
      <c r="U650" s="243"/>
      <c r="V650" s="243"/>
      <c r="W650" s="243"/>
      <c r="X650" s="243"/>
      <c r="Y650" s="243"/>
      <c r="Z650" s="243"/>
    </row>
    <row r="651" s="86" customFormat="1" ht="12.75" customHeight="1" spans="3:26">
      <c r="C651" s="235"/>
      <c r="D651" s="235"/>
      <c r="E651" s="235"/>
      <c r="F651" s="235"/>
      <c r="G651" s="235"/>
      <c r="H651" s="235"/>
      <c r="I651" s="235"/>
      <c r="J651" s="235"/>
      <c r="K651" s="235"/>
      <c r="L651" s="235"/>
      <c r="M651" s="243"/>
      <c r="N651" s="243"/>
      <c r="O651" s="243"/>
      <c r="P651" s="243"/>
      <c r="Q651" s="243"/>
      <c r="R651" s="243"/>
      <c r="S651" s="243"/>
      <c r="T651" s="243"/>
      <c r="U651" s="243"/>
      <c r="V651" s="243"/>
      <c r="W651" s="243"/>
      <c r="X651" s="243"/>
      <c r="Y651" s="243"/>
      <c r="Z651" s="243"/>
    </row>
    <row r="652" s="86" customFormat="1" ht="12.75" customHeight="1" spans="3:26">
      <c r="C652" s="235"/>
      <c r="D652" s="235"/>
      <c r="E652" s="235"/>
      <c r="F652" s="235"/>
      <c r="G652" s="235"/>
      <c r="H652" s="235"/>
      <c r="I652" s="235"/>
      <c r="J652" s="235"/>
      <c r="K652" s="235"/>
      <c r="L652" s="235"/>
      <c r="M652" s="243"/>
      <c r="N652" s="243"/>
      <c r="O652" s="243"/>
      <c r="P652" s="243"/>
      <c r="Q652" s="243"/>
      <c r="R652" s="243"/>
      <c r="S652" s="243"/>
      <c r="T652" s="243"/>
      <c r="U652" s="243"/>
      <c r="V652" s="243"/>
      <c r="W652" s="243"/>
      <c r="X652" s="243"/>
      <c r="Y652" s="243"/>
      <c r="Z652" s="243"/>
    </row>
    <row r="653" s="86" customFormat="1" ht="12.75" customHeight="1" spans="3:26">
      <c r="C653" s="235"/>
      <c r="D653" s="235"/>
      <c r="E653" s="235"/>
      <c r="F653" s="235"/>
      <c r="G653" s="235"/>
      <c r="H653" s="235"/>
      <c r="I653" s="235"/>
      <c r="J653" s="235"/>
      <c r="K653" s="235"/>
      <c r="L653" s="235"/>
      <c r="M653" s="243"/>
      <c r="N653" s="243"/>
      <c r="O653" s="243"/>
      <c r="P653" s="243"/>
      <c r="Q653" s="243"/>
      <c r="R653" s="243"/>
      <c r="S653" s="243"/>
      <c r="T653" s="243"/>
      <c r="U653" s="243"/>
      <c r="V653" s="243"/>
      <c r="W653" s="243"/>
      <c r="X653" s="243"/>
      <c r="Y653" s="243"/>
      <c r="Z653" s="243"/>
    </row>
    <row r="654" s="86" customFormat="1" ht="12.75" customHeight="1" spans="3:26">
      <c r="C654" s="235"/>
      <c r="D654" s="235"/>
      <c r="E654" s="235"/>
      <c r="F654" s="235"/>
      <c r="G654" s="235"/>
      <c r="H654" s="235"/>
      <c r="I654" s="235"/>
      <c r="J654" s="235"/>
      <c r="K654" s="235"/>
      <c r="L654" s="235"/>
      <c r="M654" s="243"/>
      <c r="N654" s="243"/>
      <c r="O654" s="243"/>
      <c r="P654" s="243"/>
      <c r="Q654" s="243"/>
      <c r="R654" s="243"/>
      <c r="S654" s="243"/>
      <c r="T654" s="243"/>
      <c r="U654" s="243"/>
      <c r="V654" s="243"/>
      <c r="W654" s="243"/>
      <c r="X654" s="243"/>
      <c r="Y654" s="243"/>
      <c r="Z654" s="243"/>
    </row>
    <row r="655" s="86" customFormat="1" ht="12.75" customHeight="1" spans="3:26">
      <c r="C655" s="235"/>
      <c r="D655" s="235"/>
      <c r="E655" s="235"/>
      <c r="F655" s="235"/>
      <c r="G655" s="235"/>
      <c r="H655" s="235"/>
      <c r="I655" s="235"/>
      <c r="J655" s="235"/>
      <c r="K655" s="235"/>
      <c r="L655" s="235"/>
      <c r="M655" s="243"/>
      <c r="N655" s="243"/>
      <c r="O655" s="243"/>
      <c r="P655" s="243"/>
      <c r="Q655" s="243"/>
      <c r="R655" s="243"/>
      <c r="S655" s="243"/>
      <c r="T655" s="243"/>
      <c r="U655" s="243"/>
      <c r="V655" s="243"/>
      <c r="W655" s="243"/>
      <c r="X655" s="243"/>
      <c r="Y655" s="243"/>
      <c r="Z655" s="243"/>
    </row>
    <row r="656" s="86" customFormat="1" ht="12.75" customHeight="1" spans="3:26">
      <c r="C656" s="235"/>
      <c r="D656" s="235"/>
      <c r="E656" s="235"/>
      <c r="F656" s="235"/>
      <c r="G656" s="235"/>
      <c r="H656" s="235"/>
      <c r="I656" s="235"/>
      <c r="J656" s="235"/>
      <c r="K656" s="235"/>
      <c r="L656" s="235"/>
      <c r="M656" s="243"/>
      <c r="N656" s="243"/>
      <c r="O656" s="243"/>
      <c r="P656" s="243"/>
      <c r="Q656" s="243"/>
      <c r="R656" s="243"/>
      <c r="S656" s="243"/>
      <c r="T656" s="243"/>
      <c r="U656" s="243"/>
      <c r="V656" s="243"/>
      <c r="W656" s="243"/>
      <c r="X656" s="243"/>
      <c r="Y656" s="243"/>
      <c r="Z656" s="243"/>
    </row>
    <row r="657" s="86" customFormat="1" ht="12.75" customHeight="1" spans="3:26">
      <c r="C657" s="235"/>
      <c r="D657" s="235"/>
      <c r="E657" s="235"/>
      <c r="F657" s="235"/>
      <c r="G657" s="235"/>
      <c r="H657" s="235"/>
      <c r="I657" s="235"/>
      <c r="J657" s="235"/>
      <c r="K657" s="235"/>
      <c r="L657" s="235"/>
      <c r="M657" s="243"/>
      <c r="N657" s="243"/>
      <c r="O657" s="243"/>
      <c r="P657" s="243"/>
      <c r="Q657" s="243"/>
      <c r="R657" s="243"/>
      <c r="S657" s="243"/>
      <c r="T657" s="243"/>
      <c r="U657" s="243"/>
      <c r="V657" s="243"/>
      <c r="W657" s="243"/>
      <c r="X657" s="243"/>
      <c r="Y657" s="243"/>
      <c r="Z657" s="243"/>
    </row>
    <row r="658" s="86" customFormat="1" ht="12.75" customHeight="1" spans="3:26">
      <c r="C658" s="235"/>
      <c r="D658" s="235"/>
      <c r="E658" s="235"/>
      <c r="F658" s="235"/>
      <c r="G658" s="235"/>
      <c r="H658" s="235"/>
      <c r="I658" s="235"/>
      <c r="J658" s="235"/>
      <c r="K658" s="235"/>
      <c r="L658" s="235"/>
      <c r="M658" s="243"/>
      <c r="N658" s="243"/>
      <c r="O658" s="243"/>
      <c r="P658" s="243"/>
      <c r="Q658" s="243"/>
      <c r="R658" s="243"/>
      <c r="S658" s="243"/>
      <c r="T658" s="243"/>
      <c r="U658" s="243"/>
      <c r="V658" s="243"/>
      <c r="W658" s="243"/>
      <c r="X658" s="243"/>
      <c r="Y658" s="243"/>
      <c r="Z658" s="243"/>
    </row>
    <row r="659" s="86" customFormat="1" ht="12.75" customHeight="1" spans="3:26">
      <c r="C659" s="235"/>
      <c r="D659" s="235"/>
      <c r="E659" s="235"/>
      <c r="F659" s="235"/>
      <c r="G659" s="235"/>
      <c r="H659" s="235"/>
      <c r="I659" s="235"/>
      <c r="J659" s="235"/>
      <c r="K659" s="235"/>
      <c r="L659" s="235"/>
      <c r="M659" s="243"/>
      <c r="N659" s="243"/>
      <c r="O659" s="243"/>
      <c r="P659" s="243"/>
      <c r="Q659" s="243"/>
      <c r="R659" s="243"/>
      <c r="S659" s="243"/>
      <c r="T659" s="243"/>
      <c r="U659" s="243"/>
      <c r="V659" s="243"/>
      <c r="W659" s="243"/>
      <c r="X659" s="243"/>
      <c r="Y659" s="243"/>
      <c r="Z659" s="243"/>
    </row>
    <row r="660" s="86" customFormat="1" ht="12.75" customHeight="1" spans="3:26">
      <c r="C660" s="235"/>
      <c r="D660" s="235"/>
      <c r="E660" s="235"/>
      <c r="F660" s="235"/>
      <c r="G660" s="235"/>
      <c r="H660" s="235"/>
      <c r="I660" s="235"/>
      <c r="J660" s="235"/>
      <c r="K660" s="235"/>
      <c r="L660" s="235"/>
      <c r="M660" s="243"/>
      <c r="N660" s="243"/>
      <c r="O660" s="243"/>
      <c r="P660" s="243"/>
      <c r="Q660" s="243"/>
      <c r="R660" s="243"/>
      <c r="S660" s="243"/>
      <c r="T660" s="243"/>
      <c r="U660" s="243"/>
      <c r="V660" s="243"/>
      <c r="W660" s="243"/>
      <c r="X660" s="243"/>
      <c r="Y660" s="243"/>
      <c r="Z660" s="243"/>
    </row>
    <row r="661" s="86" customFormat="1" ht="12.75" customHeight="1" spans="3:26">
      <c r="C661" s="235"/>
      <c r="D661" s="235"/>
      <c r="E661" s="235"/>
      <c r="F661" s="235"/>
      <c r="G661" s="235"/>
      <c r="H661" s="235"/>
      <c r="I661" s="235"/>
      <c r="J661" s="235"/>
      <c r="K661" s="235"/>
      <c r="L661" s="235"/>
      <c r="M661" s="243"/>
      <c r="N661" s="243"/>
      <c r="O661" s="243"/>
      <c r="P661" s="243"/>
      <c r="Q661" s="243"/>
      <c r="R661" s="243"/>
      <c r="S661" s="243"/>
      <c r="T661" s="243"/>
      <c r="U661" s="243"/>
      <c r="V661" s="243"/>
      <c r="W661" s="243"/>
      <c r="X661" s="243"/>
      <c r="Y661" s="243"/>
      <c r="Z661" s="243"/>
    </row>
    <row r="662" s="86" customFormat="1" ht="12.75" customHeight="1" spans="3:26">
      <c r="C662" s="235"/>
      <c r="D662" s="235"/>
      <c r="E662" s="235"/>
      <c r="F662" s="235"/>
      <c r="G662" s="235"/>
      <c r="H662" s="235"/>
      <c r="I662" s="235"/>
      <c r="J662" s="235"/>
      <c r="K662" s="235"/>
      <c r="L662" s="235"/>
      <c r="M662" s="243"/>
      <c r="N662" s="243"/>
      <c r="O662" s="243"/>
      <c r="P662" s="243"/>
      <c r="Q662" s="243"/>
      <c r="R662" s="243"/>
      <c r="S662" s="243"/>
      <c r="T662" s="243"/>
      <c r="U662" s="243"/>
      <c r="V662" s="243"/>
      <c r="W662" s="243"/>
      <c r="X662" s="243"/>
      <c r="Y662" s="243"/>
      <c r="Z662" s="243"/>
    </row>
    <row r="663" s="86" customFormat="1" ht="12.75" customHeight="1" spans="3:26">
      <c r="C663" s="235"/>
      <c r="D663" s="235"/>
      <c r="E663" s="235"/>
      <c r="F663" s="235"/>
      <c r="G663" s="235"/>
      <c r="H663" s="235"/>
      <c r="I663" s="235"/>
      <c r="J663" s="235"/>
      <c r="K663" s="235"/>
      <c r="L663" s="235"/>
      <c r="M663" s="243"/>
      <c r="N663" s="243"/>
      <c r="O663" s="243"/>
      <c r="P663" s="243"/>
      <c r="Q663" s="243"/>
      <c r="R663" s="243"/>
      <c r="S663" s="243"/>
      <c r="T663" s="243"/>
      <c r="U663" s="243"/>
      <c r="V663" s="243"/>
      <c r="W663" s="243"/>
      <c r="X663" s="243"/>
      <c r="Y663" s="243"/>
      <c r="Z663" s="243"/>
    </row>
    <row r="664" s="86" customFormat="1" ht="12.75" customHeight="1" spans="3:26">
      <c r="C664" s="235"/>
      <c r="D664" s="235"/>
      <c r="E664" s="235"/>
      <c r="F664" s="235"/>
      <c r="G664" s="235"/>
      <c r="H664" s="235"/>
      <c r="I664" s="235"/>
      <c r="J664" s="235"/>
      <c r="K664" s="235"/>
      <c r="L664" s="235"/>
      <c r="M664" s="243"/>
      <c r="N664" s="243"/>
      <c r="O664" s="243"/>
      <c r="P664" s="243"/>
      <c r="Q664" s="243"/>
      <c r="R664" s="243"/>
      <c r="S664" s="243"/>
      <c r="T664" s="243"/>
      <c r="U664" s="243"/>
      <c r="V664" s="243"/>
      <c r="W664" s="243"/>
      <c r="X664" s="243"/>
      <c r="Y664" s="243"/>
      <c r="Z664" s="243"/>
    </row>
    <row r="665" s="86" customFormat="1" ht="12.75" customHeight="1" spans="3:26">
      <c r="C665" s="235"/>
      <c r="D665" s="235"/>
      <c r="E665" s="235"/>
      <c r="F665" s="235"/>
      <c r="G665" s="235"/>
      <c r="H665" s="235"/>
      <c r="I665" s="235"/>
      <c r="J665" s="235"/>
      <c r="K665" s="235"/>
      <c r="L665" s="235"/>
      <c r="M665" s="243"/>
      <c r="N665" s="243"/>
      <c r="O665" s="243"/>
      <c r="P665" s="243"/>
      <c r="Q665" s="243"/>
      <c r="R665" s="243"/>
      <c r="S665" s="243"/>
      <c r="T665" s="243"/>
      <c r="U665" s="243"/>
      <c r="V665" s="243"/>
      <c r="W665" s="243"/>
      <c r="X665" s="243"/>
      <c r="Y665" s="243"/>
      <c r="Z665" s="243"/>
    </row>
    <row r="666" s="86" customFormat="1" ht="12.75" customHeight="1" spans="3:26">
      <c r="C666" s="235"/>
      <c r="D666" s="235"/>
      <c r="E666" s="235"/>
      <c r="F666" s="235"/>
      <c r="G666" s="235"/>
      <c r="H666" s="235"/>
      <c r="I666" s="235"/>
      <c r="J666" s="235"/>
      <c r="K666" s="235"/>
      <c r="L666" s="235"/>
      <c r="M666" s="243"/>
      <c r="N666" s="243"/>
      <c r="O666" s="243"/>
      <c r="P666" s="243"/>
      <c r="Q666" s="243"/>
      <c r="R666" s="243"/>
      <c r="S666" s="243"/>
      <c r="T666" s="243"/>
      <c r="U666" s="243"/>
      <c r="V666" s="243"/>
      <c r="W666" s="243"/>
      <c r="X666" s="243"/>
      <c r="Y666" s="243"/>
      <c r="Z666" s="243"/>
    </row>
    <row r="667" s="86" customFormat="1" ht="12.75" customHeight="1" spans="3:26">
      <c r="C667" s="235"/>
      <c r="D667" s="235"/>
      <c r="E667" s="235"/>
      <c r="F667" s="235"/>
      <c r="G667" s="235"/>
      <c r="H667" s="235"/>
      <c r="I667" s="235"/>
      <c r="J667" s="235"/>
      <c r="K667" s="235"/>
      <c r="L667" s="235"/>
      <c r="M667" s="243"/>
      <c r="N667" s="243"/>
      <c r="O667" s="243"/>
      <c r="P667" s="243"/>
      <c r="Q667" s="243"/>
      <c r="R667" s="243"/>
      <c r="S667" s="243"/>
      <c r="T667" s="243"/>
      <c r="U667" s="243"/>
      <c r="V667" s="243"/>
      <c r="W667" s="243"/>
      <c r="X667" s="243"/>
      <c r="Y667" s="243"/>
      <c r="Z667" s="243"/>
    </row>
    <row r="668" s="86" customFormat="1" ht="12.75" customHeight="1" spans="3:26">
      <c r="C668" s="235"/>
      <c r="D668" s="235"/>
      <c r="E668" s="235"/>
      <c r="F668" s="235"/>
      <c r="G668" s="235"/>
      <c r="H668" s="235"/>
      <c r="I668" s="235"/>
      <c r="J668" s="235"/>
      <c r="K668" s="235"/>
      <c r="L668" s="235"/>
      <c r="M668" s="243"/>
      <c r="N668" s="243"/>
      <c r="O668" s="243"/>
      <c r="P668" s="243"/>
      <c r="Q668" s="243"/>
      <c r="R668" s="243"/>
      <c r="S668" s="243"/>
      <c r="T668" s="243"/>
      <c r="U668" s="243"/>
      <c r="V668" s="243"/>
      <c r="W668" s="243"/>
      <c r="X668" s="243"/>
      <c r="Y668" s="243"/>
      <c r="Z668" s="243"/>
    </row>
    <row r="669" s="86" customFormat="1" ht="12.75" customHeight="1" spans="3:26">
      <c r="C669" s="235"/>
      <c r="D669" s="235"/>
      <c r="E669" s="235"/>
      <c r="F669" s="235"/>
      <c r="G669" s="235"/>
      <c r="H669" s="235"/>
      <c r="I669" s="235"/>
      <c r="J669" s="235"/>
      <c r="K669" s="235"/>
      <c r="L669" s="235"/>
      <c r="M669" s="243"/>
      <c r="N669" s="243"/>
      <c r="O669" s="243"/>
      <c r="P669" s="243"/>
      <c r="Q669" s="243"/>
      <c r="R669" s="243"/>
      <c r="S669" s="243"/>
      <c r="T669" s="243"/>
      <c r="U669" s="243"/>
      <c r="V669" s="243"/>
      <c r="W669" s="243"/>
      <c r="X669" s="243"/>
      <c r="Y669" s="243"/>
      <c r="Z669" s="243"/>
    </row>
    <row r="670" s="86" customFormat="1" ht="12.75" customHeight="1" spans="3:26">
      <c r="C670" s="235"/>
      <c r="D670" s="235"/>
      <c r="E670" s="235"/>
      <c r="F670" s="235"/>
      <c r="G670" s="235"/>
      <c r="H670" s="235"/>
      <c r="I670" s="235"/>
      <c r="J670" s="235"/>
      <c r="K670" s="235"/>
      <c r="L670" s="235"/>
      <c r="M670" s="243"/>
      <c r="N670" s="243"/>
      <c r="O670" s="243"/>
      <c r="P670" s="243"/>
      <c r="Q670" s="243"/>
      <c r="R670" s="243"/>
      <c r="S670" s="243"/>
      <c r="T670" s="243"/>
      <c r="U670" s="243"/>
      <c r="V670" s="243"/>
      <c r="W670" s="243"/>
      <c r="X670" s="243"/>
      <c r="Y670" s="243"/>
      <c r="Z670" s="243"/>
    </row>
    <row r="671" s="86" customFormat="1" ht="12.75" customHeight="1" spans="3:26">
      <c r="C671" s="235"/>
      <c r="D671" s="235"/>
      <c r="E671" s="235"/>
      <c r="F671" s="235"/>
      <c r="G671" s="235"/>
      <c r="H671" s="235"/>
      <c r="I671" s="235"/>
      <c r="J671" s="235"/>
      <c r="K671" s="235"/>
      <c r="L671" s="235"/>
      <c r="M671" s="243"/>
      <c r="N671" s="243"/>
      <c r="O671" s="243"/>
      <c r="P671" s="243"/>
      <c r="Q671" s="243"/>
      <c r="R671" s="243"/>
      <c r="S671" s="243"/>
      <c r="T671" s="243"/>
      <c r="U671" s="243"/>
      <c r="V671" s="243"/>
      <c r="W671" s="243"/>
      <c r="X671" s="243"/>
      <c r="Y671" s="243"/>
      <c r="Z671" s="243"/>
    </row>
    <row r="672" s="86" customFormat="1" ht="12.75" customHeight="1" spans="3:26">
      <c r="C672" s="235"/>
      <c r="D672" s="235"/>
      <c r="E672" s="235"/>
      <c r="F672" s="235"/>
      <c r="G672" s="235"/>
      <c r="H672" s="235"/>
      <c r="I672" s="235"/>
      <c r="J672" s="235"/>
      <c r="K672" s="235"/>
      <c r="L672" s="235"/>
      <c r="M672" s="243"/>
      <c r="N672" s="243"/>
      <c r="O672" s="243"/>
      <c r="P672" s="243"/>
      <c r="Q672" s="243"/>
      <c r="R672" s="243"/>
      <c r="S672" s="243"/>
      <c r="T672" s="243"/>
      <c r="U672" s="243"/>
      <c r="V672" s="243"/>
      <c r="W672" s="243"/>
      <c r="X672" s="243"/>
      <c r="Y672" s="243"/>
      <c r="Z672" s="243"/>
    </row>
    <row r="673" s="86" customFormat="1" ht="12.75" customHeight="1" spans="3:26">
      <c r="C673" s="235"/>
      <c r="D673" s="235"/>
      <c r="E673" s="235"/>
      <c r="F673" s="235"/>
      <c r="G673" s="235"/>
      <c r="H673" s="235"/>
      <c r="I673" s="235"/>
      <c r="J673" s="235"/>
      <c r="K673" s="235"/>
      <c r="L673" s="235"/>
      <c r="M673" s="243"/>
      <c r="N673" s="243"/>
      <c r="O673" s="243"/>
      <c r="P673" s="243"/>
      <c r="Q673" s="243"/>
      <c r="R673" s="243"/>
      <c r="S673" s="243"/>
      <c r="T673" s="243"/>
      <c r="U673" s="243"/>
      <c r="V673" s="243"/>
      <c r="W673" s="243"/>
      <c r="X673" s="243"/>
      <c r="Y673" s="243"/>
      <c r="Z673" s="243"/>
    </row>
    <row r="674" s="86" customFormat="1" ht="12.75" customHeight="1" spans="3:26">
      <c r="C674" s="235"/>
      <c r="D674" s="235"/>
      <c r="E674" s="235"/>
      <c r="F674" s="235"/>
      <c r="G674" s="235"/>
      <c r="H674" s="235"/>
      <c r="I674" s="235"/>
      <c r="J674" s="235"/>
      <c r="K674" s="235"/>
      <c r="L674" s="235"/>
      <c r="M674" s="243"/>
      <c r="N674" s="243"/>
      <c r="O674" s="243"/>
      <c r="P674" s="243"/>
      <c r="Q674" s="243"/>
      <c r="R674" s="243"/>
      <c r="S674" s="243"/>
      <c r="T674" s="243"/>
      <c r="U674" s="243"/>
      <c r="V674" s="243"/>
      <c r="W674" s="243"/>
      <c r="X674" s="243"/>
      <c r="Y674" s="243"/>
      <c r="Z674" s="243"/>
    </row>
    <row r="675" s="86" customFormat="1" ht="12.75" customHeight="1" spans="3:26">
      <c r="C675" s="235"/>
      <c r="D675" s="235"/>
      <c r="E675" s="235"/>
      <c r="F675" s="235"/>
      <c r="G675" s="235"/>
      <c r="H675" s="235"/>
      <c r="I675" s="235"/>
      <c r="J675" s="235"/>
      <c r="K675" s="235"/>
      <c r="L675" s="235"/>
      <c r="M675" s="243"/>
      <c r="N675" s="243"/>
      <c r="O675" s="243"/>
      <c r="P675" s="243"/>
      <c r="Q675" s="243"/>
      <c r="R675" s="243"/>
      <c r="S675" s="243"/>
      <c r="T675" s="243"/>
      <c r="U675" s="243"/>
      <c r="V675" s="243"/>
      <c r="W675" s="243"/>
      <c r="X675" s="243"/>
      <c r="Y675" s="243"/>
      <c r="Z675" s="243"/>
    </row>
    <row r="676" s="86" customFormat="1" ht="12.75" customHeight="1" spans="3:26">
      <c r="C676" s="235"/>
      <c r="D676" s="235"/>
      <c r="E676" s="235"/>
      <c r="F676" s="235"/>
      <c r="G676" s="235"/>
      <c r="H676" s="235"/>
      <c r="I676" s="235"/>
      <c r="J676" s="235"/>
      <c r="K676" s="235"/>
      <c r="L676" s="235"/>
      <c r="M676" s="243"/>
      <c r="N676" s="243"/>
      <c r="O676" s="243"/>
      <c r="P676" s="243"/>
      <c r="Q676" s="243"/>
      <c r="R676" s="243"/>
      <c r="S676" s="243"/>
      <c r="T676" s="243"/>
      <c r="U676" s="243"/>
      <c r="V676" s="243"/>
      <c r="W676" s="243"/>
      <c r="X676" s="243"/>
      <c r="Y676" s="243"/>
      <c r="Z676" s="243"/>
    </row>
    <row r="677" s="86" customFormat="1" ht="12.75" customHeight="1" spans="3:26">
      <c r="C677" s="235"/>
      <c r="D677" s="235"/>
      <c r="E677" s="235"/>
      <c r="F677" s="235"/>
      <c r="G677" s="235"/>
      <c r="H677" s="235"/>
      <c r="I677" s="235"/>
      <c r="J677" s="235"/>
      <c r="K677" s="235"/>
      <c r="L677" s="235"/>
      <c r="M677" s="243"/>
      <c r="N677" s="243"/>
      <c r="O677" s="243"/>
      <c r="P677" s="243"/>
      <c r="Q677" s="243"/>
      <c r="R677" s="243"/>
      <c r="S677" s="243"/>
      <c r="T677" s="243"/>
      <c r="U677" s="243"/>
      <c r="V677" s="243"/>
      <c r="W677" s="243"/>
      <c r="X677" s="243"/>
      <c r="Y677" s="243"/>
      <c r="Z677" s="243"/>
    </row>
    <row r="678" s="86" customFormat="1" ht="12.75" customHeight="1" spans="3:26">
      <c r="C678" s="235"/>
      <c r="D678" s="235"/>
      <c r="E678" s="235"/>
      <c r="F678" s="235"/>
      <c r="G678" s="235"/>
      <c r="H678" s="235"/>
      <c r="I678" s="235"/>
      <c r="J678" s="235"/>
      <c r="K678" s="235"/>
      <c r="L678" s="235"/>
      <c r="M678" s="243"/>
      <c r="N678" s="243"/>
      <c r="O678" s="243"/>
      <c r="P678" s="243"/>
      <c r="Q678" s="243"/>
      <c r="R678" s="243"/>
      <c r="S678" s="243"/>
      <c r="T678" s="243"/>
      <c r="U678" s="243"/>
      <c r="V678" s="243"/>
      <c r="W678" s="243"/>
      <c r="X678" s="243"/>
      <c r="Y678" s="243"/>
      <c r="Z678" s="243"/>
    </row>
    <row r="679" s="86" customFormat="1" ht="12.75" customHeight="1" spans="3:26">
      <c r="C679" s="235"/>
      <c r="D679" s="235"/>
      <c r="E679" s="235"/>
      <c r="F679" s="235"/>
      <c r="G679" s="235"/>
      <c r="H679" s="235"/>
      <c r="I679" s="235"/>
      <c r="J679" s="235"/>
      <c r="K679" s="235"/>
      <c r="L679" s="235"/>
      <c r="M679" s="243"/>
      <c r="N679" s="243"/>
      <c r="O679" s="243"/>
      <c r="P679" s="243"/>
      <c r="Q679" s="243"/>
      <c r="R679" s="243"/>
      <c r="S679" s="243"/>
      <c r="T679" s="243"/>
      <c r="U679" s="243"/>
      <c r="V679" s="243"/>
      <c r="W679" s="243"/>
      <c r="X679" s="243"/>
      <c r="Y679" s="243"/>
      <c r="Z679" s="243"/>
    </row>
    <row r="680" s="86" customFormat="1" ht="12.75" customHeight="1" spans="3:26">
      <c r="C680" s="235"/>
      <c r="D680" s="235"/>
      <c r="E680" s="235"/>
      <c r="F680" s="235"/>
      <c r="G680" s="235"/>
      <c r="H680" s="235"/>
      <c r="I680" s="235"/>
      <c r="J680" s="235"/>
      <c r="K680" s="235"/>
      <c r="L680" s="235"/>
      <c r="M680" s="243"/>
      <c r="N680" s="243"/>
      <c r="O680" s="243"/>
      <c r="P680" s="243"/>
      <c r="Q680" s="243"/>
      <c r="R680" s="243"/>
      <c r="S680" s="243"/>
      <c r="T680" s="243"/>
      <c r="U680" s="243"/>
      <c r="V680" s="243"/>
      <c r="W680" s="243"/>
      <c r="X680" s="243"/>
      <c r="Y680" s="243"/>
      <c r="Z680" s="243"/>
    </row>
    <row r="681" s="86" customFormat="1" ht="12.75" customHeight="1" spans="3:26">
      <c r="C681" s="235"/>
      <c r="D681" s="235"/>
      <c r="E681" s="235"/>
      <c r="F681" s="235"/>
      <c r="G681" s="235"/>
      <c r="H681" s="235"/>
      <c r="I681" s="235"/>
      <c r="J681" s="235"/>
      <c r="K681" s="235"/>
      <c r="L681" s="235"/>
      <c r="M681" s="243"/>
      <c r="N681" s="243"/>
      <c r="O681" s="243"/>
      <c r="P681" s="243"/>
      <c r="Q681" s="243"/>
      <c r="R681" s="243"/>
      <c r="S681" s="243"/>
      <c r="T681" s="243"/>
      <c r="U681" s="243"/>
      <c r="V681" s="243"/>
      <c r="W681" s="243"/>
      <c r="X681" s="243"/>
      <c r="Y681" s="243"/>
      <c r="Z681" s="243"/>
    </row>
    <row r="682" s="86" customFormat="1" ht="12.75" customHeight="1" spans="3:26">
      <c r="C682" s="235"/>
      <c r="D682" s="235"/>
      <c r="E682" s="235"/>
      <c r="F682" s="235"/>
      <c r="G682" s="235"/>
      <c r="H682" s="235"/>
      <c r="I682" s="235"/>
      <c r="J682" s="235"/>
      <c r="K682" s="235"/>
      <c r="L682" s="235"/>
      <c r="M682" s="243"/>
      <c r="N682" s="243"/>
      <c r="O682" s="243"/>
      <c r="P682" s="243"/>
      <c r="Q682" s="243"/>
      <c r="R682" s="243"/>
      <c r="S682" s="243"/>
      <c r="T682" s="243"/>
      <c r="U682" s="243"/>
      <c r="V682" s="243"/>
      <c r="W682" s="243"/>
      <c r="X682" s="243"/>
      <c r="Y682" s="243"/>
      <c r="Z682" s="243"/>
    </row>
    <row r="683" s="86" customFormat="1" ht="12.75" customHeight="1" spans="3:26">
      <c r="C683" s="235"/>
      <c r="D683" s="235"/>
      <c r="E683" s="235"/>
      <c r="F683" s="235"/>
      <c r="G683" s="235"/>
      <c r="H683" s="235"/>
      <c r="I683" s="235"/>
      <c r="J683" s="235"/>
      <c r="K683" s="235"/>
      <c r="L683" s="235"/>
      <c r="M683" s="243"/>
      <c r="N683" s="243"/>
      <c r="O683" s="243"/>
      <c r="P683" s="243"/>
      <c r="Q683" s="243"/>
      <c r="R683" s="243"/>
      <c r="S683" s="243"/>
      <c r="T683" s="243"/>
      <c r="U683" s="243"/>
      <c r="V683" s="243"/>
      <c r="W683" s="243"/>
      <c r="X683" s="243"/>
      <c r="Y683" s="243"/>
      <c r="Z683" s="243"/>
    </row>
    <row r="684" s="86" customFormat="1" ht="12.75" customHeight="1" spans="3:26">
      <c r="C684" s="235"/>
      <c r="D684" s="235"/>
      <c r="E684" s="235"/>
      <c r="F684" s="235"/>
      <c r="G684" s="235"/>
      <c r="H684" s="235"/>
      <c r="I684" s="235"/>
      <c r="J684" s="235"/>
      <c r="K684" s="235"/>
      <c r="L684" s="235"/>
      <c r="M684" s="243"/>
      <c r="N684" s="243"/>
      <c r="O684" s="243"/>
      <c r="P684" s="243"/>
      <c r="Q684" s="243"/>
      <c r="R684" s="243"/>
      <c r="S684" s="243"/>
      <c r="T684" s="243"/>
      <c r="U684" s="243"/>
      <c r="V684" s="243"/>
      <c r="W684" s="243"/>
      <c r="X684" s="243"/>
      <c r="Y684" s="243"/>
      <c r="Z684" s="243"/>
    </row>
    <row r="685" s="86" customFormat="1" ht="12.75" customHeight="1" spans="3:26">
      <c r="C685" s="235"/>
      <c r="D685" s="235"/>
      <c r="E685" s="235"/>
      <c r="F685" s="235"/>
      <c r="G685" s="235"/>
      <c r="H685" s="235"/>
      <c r="I685" s="235"/>
      <c r="J685" s="235"/>
      <c r="K685" s="235"/>
      <c r="L685" s="235"/>
      <c r="M685" s="243"/>
      <c r="N685" s="243"/>
      <c r="O685" s="243"/>
      <c r="P685" s="243"/>
      <c r="Q685" s="243"/>
      <c r="R685" s="243"/>
      <c r="S685" s="243"/>
      <c r="T685" s="243"/>
      <c r="U685" s="243"/>
      <c r="V685" s="243"/>
      <c r="W685" s="243"/>
      <c r="X685" s="243"/>
      <c r="Y685" s="243"/>
      <c r="Z685" s="243"/>
    </row>
    <row r="686" s="86" customFormat="1" ht="12.75" customHeight="1" spans="3:26">
      <c r="C686" s="235"/>
      <c r="D686" s="235"/>
      <c r="E686" s="235"/>
      <c r="F686" s="235"/>
      <c r="G686" s="235"/>
      <c r="H686" s="235"/>
      <c r="I686" s="235"/>
      <c r="J686" s="235"/>
      <c r="K686" s="235"/>
      <c r="L686" s="235"/>
      <c r="M686" s="243"/>
      <c r="N686" s="243"/>
      <c r="O686" s="243"/>
      <c r="P686" s="243"/>
      <c r="Q686" s="243"/>
      <c r="R686" s="243"/>
      <c r="S686" s="243"/>
      <c r="T686" s="243"/>
      <c r="U686" s="243"/>
      <c r="V686" s="243"/>
      <c r="W686" s="243"/>
      <c r="X686" s="243"/>
      <c r="Y686" s="243"/>
      <c r="Z686" s="243"/>
    </row>
    <row r="687" s="86" customFormat="1" ht="12.75" customHeight="1" spans="3:26">
      <c r="C687" s="235"/>
      <c r="D687" s="235"/>
      <c r="E687" s="235"/>
      <c r="F687" s="235"/>
      <c r="G687" s="235"/>
      <c r="H687" s="235"/>
      <c r="I687" s="235"/>
      <c r="J687" s="235"/>
      <c r="K687" s="235"/>
      <c r="L687" s="235"/>
      <c r="M687" s="243"/>
      <c r="N687" s="243"/>
      <c r="O687" s="243"/>
      <c r="P687" s="243"/>
      <c r="Q687" s="243"/>
      <c r="R687" s="243"/>
      <c r="S687" s="243"/>
      <c r="T687" s="243"/>
      <c r="U687" s="243"/>
      <c r="V687" s="243"/>
      <c r="W687" s="243"/>
      <c r="X687" s="243"/>
      <c r="Y687" s="243"/>
      <c r="Z687" s="243"/>
    </row>
    <row r="688" s="86" customFormat="1" ht="12.75" customHeight="1" spans="3:26">
      <c r="C688" s="235"/>
      <c r="D688" s="235"/>
      <c r="E688" s="235"/>
      <c r="F688" s="235"/>
      <c r="G688" s="235"/>
      <c r="H688" s="235"/>
      <c r="I688" s="235"/>
      <c r="J688" s="235"/>
      <c r="K688" s="235"/>
      <c r="L688" s="235"/>
      <c r="M688" s="243"/>
      <c r="N688" s="243"/>
      <c r="O688" s="243"/>
      <c r="P688" s="243"/>
      <c r="Q688" s="243"/>
      <c r="R688" s="243"/>
      <c r="S688" s="243"/>
      <c r="T688" s="243"/>
      <c r="U688" s="243"/>
      <c r="V688" s="243"/>
      <c r="W688" s="243"/>
      <c r="X688" s="243"/>
      <c r="Y688" s="243"/>
      <c r="Z688" s="243"/>
    </row>
    <row r="689" s="86" customFormat="1" ht="12.75" customHeight="1" spans="3:26">
      <c r="C689" s="235"/>
      <c r="D689" s="235"/>
      <c r="E689" s="235"/>
      <c r="F689" s="235"/>
      <c r="G689" s="235"/>
      <c r="H689" s="235"/>
      <c r="I689" s="235"/>
      <c r="J689" s="235"/>
      <c r="K689" s="235"/>
      <c r="L689" s="235"/>
      <c r="M689" s="243"/>
      <c r="N689" s="243"/>
      <c r="O689" s="243"/>
      <c r="P689" s="243"/>
      <c r="Q689" s="243"/>
      <c r="R689" s="243"/>
      <c r="S689" s="243"/>
      <c r="T689" s="243"/>
      <c r="U689" s="243"/>
      <c r="V689" s="243"/>
      <c r="W689" s="243"/>
      <c r="X689" s="243"/>
      <c r="Y689" s="243"/>
      <c r="Z689" s="243"/>
    </row>
    <row r="690" s="86" customFormat="1" ht="12.75" customHeight="1" spans="3:26">
      <c r="C690" s="235"/>
      <c r="D690" s="235"/>
      <c r="E690" s="235"/>
      <c r="F690" s="235"/>
      <c r="G690" s="235"/>
      <c r="H690" s="235"/>
      <c r="I690" s="235"/>
      <c r="J690" s="235"/>
      <c r="K690" s="235"/>
      <c r="L690" s="235"/>
      <c r="M690" s="243"/>
      <c r="N690" s="243"/>
      <c r="O690" s="243"/>
      <c r="P690" s="243"/>
      <c r="Q690" s="243"/>
      <c r="R690" s="243"/>
      <c r="S690" s="243"/>
      <c r="T690" s="243"/>
      <c r="U690" s="243"/>
      <c r="V690" s="243"/>
      <c r="W690" s="243"/>
      <c r="X690" s="243"/>
      <c r="Y690" s="243"/>
      <c r="Z690" s="243"/>
    </row>
    <row r="691" s="86" customFormat="1" ht="12.75" customHeight="1" spans="3:26">
      <c r="C691" s="235"/>
      <c r="D691" s="235"/>
      <c r="E691" s="235"/>
      <c r="F691" s="235"/>
      <c r="G691" s="235"/>
      <c r="H691" s="235"/>
      <c r="I691" s="235"/>
      <c r="J691" s="235"/>
      <c r="K691" s="235"/>
      <c r="L691" s="235"/>
      <c r="M691" s="243"/>
      <c r="N691" s="243"/>
      <c r="O691" s="243"/>
      <c r="P691" s="243"/>
      <c r="Q691" s="243"/>
      <c r="R691" s="243"/>
      <c r="S691" s="243"/>
      <c r="T691" s="243"/>
      <c r="U691" s="243"/>
      <c r="V691" s="243"/>
      <c r="W691" s="243"/>
      <c r="X691" s="243"/>
      <c r="Y691" s="243"/>
      <c r="Z691" s="243"/>
    </row>
    <row r="692" s="86" customFormat="1" ht="12.75" customHeight="1" spans="3:26">
      <c r="C692" s="235"/>
      <c r="D692" s="235"/>
      <c r="E692" s="235"/>
      <c r="F692" s="235"/>
      <c r="G692" s="235"/>
      <c r="H692" s="235"/>
      <c r="I692" s="235"/>
      <c r="J692" s="235"/>
      <c r="K692" s="235"/>
      <c r="L692" s="235"/>
      <c r="M692" s="243"/>
      <c r="N692" s="243"/>
      <c r="O692" s="243"/>
      <c r="P692" s="243"/>
      <c r="Q692" s="243"/>
      <c r="R692" s="243"/>
      <c r="S692" s="243"/>
      <c r="T692" s="243"/>
      <c r="U692" s="243"/>
      <c r="V692" s="243"/>
      <c r="W692" s="243"/>
      <c r="X692" s="243"/>
      <c r="Y692" s="243"/>
      <c r="Z692" s="243"/>
    </row>
    <row r="693" s="86" customFormat="1" ht="12.75" customHeight="1" spans="3:26">
      <c r="C693" s="235"/>
      <c r="D693" s="235"/>
      <c r="E693" s="235"/>
      <c r="F693" s="235"/>
      <c r="G693" s="235"/>
      <c r="H693" s="235"/>
      <c r="I693" s="235"/>
      <c r="J693" s="235"/>
      <c r="K693" s="235"/>
      <c r="L693" s="235"/>
      <c r="M693" s="243"/>
      <c r="N693" s="243"/>
      <c r="O693" s="243"/>
      <c r="P693" s="243"/>
      <c r="Q693" s="243"/>
      <c r="R693" s="243"/>
      <c r="S693" s="243"/>
      <c r="T693" s="243"/>
      <c r="U693" s="243"/>
      <c r="V693" s="243"/>
      <c r="W693" s="243"/>
      <c r="X693" s="243"/>
      <c r="Y693" s="243"/>
      <c r="Z693" s="243"/>
    </row>
    <row r="694" s="86" customFormat="1" ht="12.75" customHeight="1" spans="3:26">
      <c r="C694" s="235"/>
      <c r="D694" s="235"/>
      <c r="E694" s="235"/>
      <c r="F694" s="235"/>
      <c r="G694" s="235"/>
      <c r="H694" s="235"/>
      <c r="I694" s="235"/>
      <c r="J694" s="235"/>
      <c r="K694" s="235"/>
      <c r="L694" s="235"/>
      <c r="M694" s="243"/>
      <c r="N694" s="243"/>
      <c r="O694" s="243"/>
      <c r="P694" s="243"/>
      <c r="Q694" s="243"/>
      <c r="R694" s="243"/>
      <c r="S694" s="243"/>
      <c r="T694" s="243"/>
      <c r="U694" s="243"/>
      <c r="V694" s="243"/>
      <c r="W694" s="243"/>
      <c r="X694" s="243"/>
      <c r="Y694" s="243"/>
      <c r="Z694" s="243"/>
    </row>
    <row r="695" s="86" customFormat="1" ht="12.75" customHeight="1" spans="3:26">
      <c r="C695" s="235"/>
      <c r="D695" s="235"/>
      <c r="E695" s="235"/>
      <c r="F695" s="235"/>
      <c r="G695" s="235"/>
      <c r="H695" s="235"/>
      <c r="I695" s="235"/>
      <c r="J695" s="235"/>
      <c r="K695" s="235"/>
      <c r="L695" s="235"/>
      <c r="M695" s="243"/>
      <c r="N695" s="243"/>
      <c r="O695" s="243"/>
      <c r="P695" s="243"/>
      <c r="Q695" s="243"/>
      <c r="R695" s="243"/>
      <c r="S695" s="243"/>
      <c r="T695" s="243"/>
      <c r="U695" s="243"/>
      <c r="V695" s="243"/>
      <c r="W695" s="243"/>
      <c r="X695" s="243"/>
      <c r="Y695" s="243"/>
      <c r="Z695" s="243"/>
    </row>
    <row r="696" s="86" customFormat="1" ht="12.75" customHeight="1" spans="3:26">
      <c r="C696" s="235"/>
      <c r="D696" s="235"/>
      <c r="E696" s="235"/>
      <c r="F696" s="235"/>
      <c r="G696" s="235"/>
      <c r="H696" s="235"/>
      <c r="I696" s="235"/>
      <c r="J696" s="235"/>
      <c r="K696" s="235"/>
      <c r="L696" s="235"/>
      <c r="M696" s="243"/>
      <c r="N696" s="243"/>
      <c r="O696" s="243"/>
      <c r="P696" s="243"/>
      <c r="Q696" s="243"/>
      <c r="R696" s="243"/>
      <c r="S696" s="243"/>
      <c r="T696" s="243"/>
      <c r="U696" s="243"/>
      <c r="V696" s="243"/>
      <c r="W696" s="243"/>
      <c r="X696" s="243"/>
      <c r="Y696" s="243"/>
      <c r="Z696" s="243"/>
    </row>
    <row r="697" s="86" customFormat="1" ht="12.75" customHeight="1" spans="3:26">
      <c r="C697" s="235"/>
      <c r="D697" s="235"/>
      <c r="E697" s="235"/>
      <c r="F697" s="235"/>
      <c r="G697" s="235"/>
      <c r="H697" s="235"/>
      <c r="I697" s="235"/>
      <c r="J697" s="235"/>
      <c r="K697" s="235"/>
      <c r="L697" s="235"/>
      <c r="M697" s="243"/>
      <c r="N697" s="243"/>
      <c r="O697" s="243"/>
      <c r="P697" s="243"/>
      <c r="Q697" s="243"/>
      <c r="R697" s="243"/>
      <c r="S697" s="243"/>
      <c r="T697" s="243"/>
      <c r="U697" s="243"/>
      <c r="V697" s="243"/>
      <c r="W697" s="243"/>
      <c r="X697" s="243"/>
      <c r="Y697" s="243"/>
      <c r="Z697" s="243"/>
    </row>
    <row r="698" s="86" customFormat="1" ht="12.75" customHeight="1" spans="3:26">
      <c r="C698" s="235"/>
      <c r="D698" s="235"/>
      <c r="E698" s="235"/>
      <c r="F698" s="235"/>
      <c r="G698" s="235"/>
      <c r="H698" s="235"/>
      <c r="I698" s="235"/>
      <c r="J698" s="235"/>
      <c r="K698" s="235"/>
      <c r="L698" s="235"/>
      <c r="M698" s="243"/>
      <c r="N698" s="243"/>
      <c r="O698" s="243"/>
      <c r="P698" s="243"/>
      <c r="Q698" s="243"/>
      <c r="R698" s="243"/>
      <c r="S698" s="243"/>
      <c r="T698" s="243"/>
      <c r="U698" s="243"/>
      <c r="V698" s="243"/>
      <c r="W698" s="243"/>
      <c r="X698" s="243"/>
      <c r="Y698" s="243"/>
      <c r="Z698" s="243"/>
    </row>
    <row r="699" s="86" customFormat="1" ht="12.75" customHeight="1" spans="3:26">
      <c r="C699" s="235"/>
      <c r="D699" s="235"/>
      <c r="E699" s="235"/>
      <c r="F699" s="235"/>
      <c r="G699" s="235"/>
      <c r="H699" s="235"/>
      <c r="I699" s="235"/>
      <c r="J699" s="235"/>
      <c r="K699" s="235"/>
      <c r="L699" s="235"/>
      <c r="M699" s="243"/>
      <c r="N699" s="243"/>
      <c r="O699" s="243"/>
      <c r="P699" s="243"/>
      <c r="Q699" s="243"/>
      <c r="R699" s="243"/>
      <c r="S699" s="243"/>
      <c r="T699" s="243"/>
      <c r="U699" s="243"/>
      <c r="V699" s="243"/>
      <c r="W699" s="243"/>
      <c r="X699" s="243"/>
      <c r="Y699" s="243"/>
      <c r="Z699" s="243"/>
    </row>
    <row r="700" s="86" customFormat="1" ht="12.75" customHeight="1" spans="3:26">
      <c r="C700" s="235"/>
      <c r="D700" s="235"/>
      <c r="E700" s="235"/>
      <c r="F700" s="235"/>
      <c r="G700" s="235"/>
      <c r="H700" s="235"/>
      <c r="I700" s="235"/>
      <c r="J700" s="235"/>
      <c r="K700" s="235"/>
      <c r="L700" s="235"/>
      <c r="M700" s="243"/>
      <c r="N700" s="243"/>
      <c r="O700" s="243"/>
      <c r="P700" s="243"/>
      <c r="Q700" s="243"/>
      <c r="R700" s="243"/>
      <c r="S700" s="243"/>
      <c r="T700" s="243"/>
      <c r="U700" s="243"/>
      <c r="V700" s="243"/>
      <c r="W700" s="243"/>
      <c r="X700" s="243"/>
      <c r="Y700" s="243"/>
      <c r="Z700" s="243"/>
    </row>
    <row r="701" s="86" customFormat="1" ht="12.75" customHeight="1" spans="3:26">
      <c r="C701" s="235"/>
      <c r="D701" s="235"/>
      <c r="E701" s="235"/>
      <c r="F701" s="235"/>
      <c r="G701" s="235"/>
      <c r="H701" s="235"/>
      <c r="I701" s="235"/>
      <c r="J701" s="235"/>
      <c r="K701" s="235"/>
      <c r="L701" s="235"/>
      <c r="M701" s="243"/>
      <c r="N701" s="243"/>
      <c r="O701" s="243"/>
      <c r="P701" s="243"/>
      <c r="Q701" s="243"/>
      <c r="R701" s="243"/>
      <c r="S701" s="243"/>
      <c r="T701" s="243"/>
      <c r="U701" s="243"/>
      <c r="V701" s="243"/>
      <c r="W701" s="243"/>
      <c r="X701" s="243"/>
      <c r="Y701" s="243"/>
      <c r="Z701" s="243"/>
    </row>
    <row r="702" s="86" customFormat="1" ht="12.75" customHeight="1" spans="3:26">
      <c r="C702" s="235"/>
      <c r="D702" s="235"/>
      <c r="E702" s="235"/>
      <c r="F702" s="235"/>
      <c r="G702" s="235"/>
      <c r="H702" s="235"/>
      <c r="I702" s="235"/>
      <c r="J702" s="235"/>
      <c r="K702" s="235"/>
      <c r="L702" s="235"/>
      <c r="M702" s="243"/>
      <c r="N702" s="243"/>
      <c r="O702" s="243"/>
      <c r="P702" s="243"/>
      <c r="Q702" s="243"/>
      <c r="R702" s="243"/>
      <c r="S702" s="243"/>
      <c r="T702" s="243"/>
      <c r="U702" s="243"/>
      <c r="V702" s="243"/>
      <c r="W702" s="243"/>
      <c r="X702" s="243"/>
      <c r="Y702" s="243"/>
      <c r="Z702" s="243"/>
    </row>
    <row r="703" s="86" customFormat="1" ht="12.75" customHeight="1" spans="3:26">
      <c r="C703" s="235"/>
      <c r="D703" s="235"/>
      <c r="E703" s="235"/>
      <c r="F703" s="235"/>
      <c r="G703" s="235"/>
      <c r="H703" s="235"/>
      <c r="I703" s="235"/>
      <c r="J703" s="235"/>
      <c r="K703" s="235"/>
      <c r="L703" s="235"/>
      <c r="M703" s="243"/>
      <c r="N703" s="243"/>
      <c r="O703" s="243"/>
      <c r="P703" s="243"/>
      <c r="Q703" s="243"/>
      <c r="R703" s="243"/>
      <c r="S703" s="243"/>
      <c r="T703" s="243"/>
      <c r="U703" s="243"/>
      <c r="V703" s="243"/>
      <c r="W703" s="243"/>
      <c r="X703" s="243"/>
      <c r="Y703" s="243"/>
      <c r="Z703" s="243"/>
    </row>
    <row r="704" s="86" customFormat="1" ht="12.75" customHeight="1" spans="3:26">
      <c r="C704" s="235"/>
      <c r="D704" s="235"/>
      <c r="E704" s="235"/>
      <c r="F704" s="235"/>
      <c r="G704" s="235"/>
      <c r="H704" s="235"/>
      <c r="I704" s="235"/>
      <c r="J704" s="235"/>
      <c r="K704" s="235"/>
      <c r="L704" s="235"/>
      <c r="M704" s="243"/>
      <c r="N704" s="243"/>
      <c r="O704" s="243"/>
      <c r="P704" s="243"/>
      <c r="Q704" s="243"/>
      <c r="R704" s="243"/>
      <c r="S704" s="243"/>
      <c r="T704" s="243"/>
      <c r="U704" s="243"/>
      <c r="V704" s="243"/>
      <c r="W704" s="243"/>
      <c r="X704" s="243"/>
      <c r="Y704" s="243"/>
      <c r="Z704" s="243"/>
    </row>
    <row r="705" s="86" customFormat="1" ht="12.75" customHeight="1" spans="3:26">
      <c r="C705" s="235"/>
      <c r="D705" s="235"/>
      <c r="E705" s="235"/>
      <c r="F705" s="235"/>
      <c r="G705" s="235"/>
      <c r="H705" s="235"/>
      <c r="I705" s="235"/>
      <c r="J705" s="235"/>
      <c r="K705" s="235"/>
      <c r="L705" s="235"/>
      <c r="M705" s="243"/>
      <c r="N705" s="243"/>
      <c r="O705" s="243"/>
      <c r="P705" s="243"/>
      <c r="Q705" s="243"/>
      <c r="R705" s="243"/>
      <c r="S705" s="243"/>
      <c r="T705" s="243"/>
      <c r="U705" s="243"/>
      <c r="V705" s="243"/>
      <c r="W705" s="243"/>
      <c r="X705" s="243"/>
      <c r="Y705" s="243"/>
      <c r="Z705" s="243"/>
    </row>
    <row r="706" s="86" customFormat="1" ht="12.75" customHeight="1" spans="3:26">
      <c r="C706" s="235"/>
      <c r="D706" s="235"/>
      <c r="E706" s="235"/>
      <c r="F706" s="235"/>
      <c r="G706" s="235"/>
      <c r="H706" s="235"/>
      <c r="I706" s="235"/>
      <c r="J706" s="235"/>
      <c r="K706" s="235"/>
      <c r="L706" s="235"/>
      <c r="M706" s="243"/>
      <c r="N706" s="243"/>
      <c r="O706" s="243"/>
      <c r="P706" s="243"/>
      <c r="Q706" s="243"/>
      <c r="R706" s="243"/>
      <c r="S706" s="243"/>
      <c r="T706" s="243"/>
      <c r="U706" s="243"/>
      <c r="V706" s="243"/>
      <c r="W706" s="243"/>
      <c r="X706" s="243"/>
      <c r="Y706" s="243"/>
      <c r="Z706" s="243"/>
    </row>
    <row r="707" s="86" customFormat="1" ht="12.75" customHeight="1" spans="3:26">
      <c r="C707" s="235"/>
      <c r="D707" s="235"/>
      <c r="E707" s="235"/>
      <c r="F707" s="235"/>
      <c r="G707" s="235"/>
      <c r="H707" s="235"/>
      <c r="I707" s="235"/>
      <c r="J707" s="235"/>
      <c r="K707" s="235"/>
      <c r="L707" s="235"/>
      <c r="M707" s="243"/>
      <c r="N707" s="243"/>
      <c r="O707" s="243"/>
      <c r="P707" s="243"/>
      <c r="Q707" s="243"/>
      <c r="R707" s="243"/>
      <c r="S707" s="243"/>
      <c r="T707" s="243"/>
      <c r="U707" s="243"/>
      <c r="V707" s="243"/>
      <c r="W707" s="243"/>
      <c r="X707" s="243"/>
      <c r="Y707" s="243"/>
      <c r="Z707" s="243"/>
    </row>
    <row r="708" s="86" customFormat="1" ht="12.75" customHeight="1" spans="3:26">
      <c r="C708" s="235"/>
      <c r="D708" s="235"/>
      <c r="E708" s="235"/>
      <c r="F708" s="235"/>
      <c r="G708" s="235"/>
      <c r="H708" s="235"/>
      <c r="I708" s="235"/>
      <c r="J708" s="235"/>
      <c r="K708" s="235"/>
      <c r="L708" s="235"/>
      <c r="M708" s="243"/>
      <c r="N708" s="243"/>
      <c r="O708" s="243"/>
      <c r="P708" s="243"/>
      <c r="Q708" s="243"/>
      <c r="R708" s="243"/>
      <c r="S708" s="243"/>
      <c r="T708" s="243"/>
      <c r="U708" s="243"/>
      <c r="V708" s="243"/>
      <c r="W708" s="243"/>
      <c r="X708" s="243"/>
      <c r="Y708" s="243"/>
      <c r="Z708" s="243"/>
    </row>
    <row r="709" s="86" customFormat="1" ht="12.75" customHeight="1" spans="3:26">
      <c r="C709" s="235"/>
      <c r="D709" s="235"/>
      <c r="E709" s="235"/>
      <c r="F709" s="235"/>
      <c r="G709" s="235"/>
      <c r="H709" s="235"/>
      <c r="I709" s="235"/>
      <c r="J709" s="235"/>
      <c r="K709" s="235"/>
      <c r="L709" s="235"/>
      <c r="M709" s="243"/>
      <c r="N709" s="243"/>
      <c r="O709" s="243"/>
      <c r="P709" s="243"/>
      <c r="Q709" s="243"/>
      <c r="R709" s="243"/>
      <c r="S709" s="243"/>
      <c r="T709" s="243"/>
      <c r="U709" s="243"/>
      <c r="V709" s="243"/>
      <c r="W709" s="243"/>
      <c r="X709" s="243"/>
      <c r="Y709" s="243"/>
      <c r="Z709" s="243"/>
    </row>
    <row r="710" s="86" customFormat="1" ht="12.75" customHeight="1" spans="3:26">
      <c r="C710" s="235"/>
      <c r="D710" s="235"/>
      <c r="E710" s="235"/>
      <c r="F710" s="235"/>
      <c r="G710" s="235"/>
      <c r="H710" s="235"/>
      <c r="I710" s="235"/>
      <c r="J710" s="235"/>
      <c r="K710" s="235"/>
      <c r="L710" s="235"/>
      <c r="M710" s="243"/>
      <c r="N710" s="243"/>
      <c r="O710" s="243"/>
      <c r="P710" s="243"/>
      <c r="Q710" s="243"/>
      <c r="R710" s="243"/>
      <c r="S710" s="243"/>
      <c r="T710" s="243"/>
      <c r="U710" s="243"/>
      <c r="V710" s="243"/>
      <c r="W710" s="243"/>
      <c r="X710" s="243"/>
      <c r="Y710" s="243"/>
      <c r="Z710" s="243"/>
    </row>
    <row r="711" s="86" customFormat="1" ht="12.75" customHeight="1" spans="3:26">
      <c r="C711" s="235"/>
      <c r="D711" s="235"/>
      <c r="E711" s="235"/>
      <c r="F711" s="235"/>
      <c r="G711" s="235"/>
      <c r="H711" s="235"/>
      <c r="I711" s="235"/>
      <c r="J711" s="235"/>
      <c r="K711" s="235"/>
      <c r="L711" s="235"/>
      <c r="M711" s="243"/>
      <c r="N711" s="243"/>
      <c r="O711" s="243"/>
      <c r="P711" s="243"/>
      <c r="Q711" s="243"/>
      <c r="R711" s="243"/>
      <c r="S711" s="243"/>
      <c r="T711" s="243"/>
      <c r="U711" s="243"/>
      <c r="V711" s="243"/>
      <c r="W711" s="243"/>
      <c r="X711" s="243"/>
      <c r="Y711" s="243"/>
      <c r="Z711" s="243"/>
    </row>
    <row r="712" s="86" customFormat="1" ht="12.75" customHeight="1" spans="3:26">
      <c r="C712" s="235"/>
      <c r="D712" s="235"/>
      <c r="E712" s="235"/>
      <c r="F712" s="235"/>
      <c r="G712" s="235"/>
      <c r="H712" s="235"/>
      <c r="I712" s="235"/>
      <c r="J712" s="235"/>
      <c r="K712" s="235"/>
      <c r="L712" s="235"/>
      <c r="M712" s="243"/>
      <c r="N712" s="243"/>
      <c r="O712" s="243"/>
      <c r="P712" s="243"/>
      <c r="Q712" s="243"/>
      <c r="R712" s="243"/>
      <c r="S712" s="243"/>
      <c r="T712" s="243"/>
      <c r="U712" s="243"/>
      <c r="V712" s="243"/>
      <c r="W712" s="243"/>
      <c r="X712" s="243"/>
      <c r="Y712" s="243"/>
      <c r="Z712" s="243"/>
    </row>
    <row r="713" s="86" customFormat="1" ht="12.75" customHeight="1" spans="3:26">
      <c r="C713" s="235"/>
      <c r="D713" s="235"/>
      <c r="E713" s="235"/>
      <c r="F713" s="235"/>
      <c r="G713" s="235"/>
      <c r="H713" s="235"/>
      <c r="I713" s="235"/>
      <c r="J713" s="235"/>
      <c r="K713" s="235"/>
      <c r="L713" s="235"/>
      <c r="M713" s="243"/>
      <c r="N713" s="243"/>
      <c r="O713" s="243"/>
      <c r="P713" s="243"/>
      <c r="Q713" s="243"/>
      <c r="R713" s="243"/>
      <c r="S713" s="243"/>
      <c r="T713" s="243"/>
      <c r="U713" s="243"/>
      <c r="V713" s="243"/>
      <c r="W713" s="243"/>
      <c r="X713" s="243"/>
      <c r="Y713" s="243"/>
      <c r="Z713" s="243"/>
    </row>
    <row r="714" s="86" customFormat="1" ht="12.75" customHeight="1" spans="3:26">
      <c r="C714" s="235"/>
      <c r="D714" s="235"/>
      <c r="E714" s="235"/>
      <c r="F714" s="235"/>
      <c r="G714" s="235"/>
      <c r="H714" s="235"/>
      <c r="I714" s="235"/>
      <c r="J714" s="235"/>
      <c r="K714" s="235"/>
      <c r="L714" s="235"/>
      <c r="M714" s="243"/>
      <c r="N714" s="243"/>
      <c r="O714" s="243"/>
      <c r="P714" s="243"/>
      <c r="Q714" s="243"/>
      <c r="R714" s="243"/>
      <c r="S714" s="243"/>
      <c r="T714" s="243"/>
      <c r="U714" s="243"/>
      <c r="V714" s="243"/>
      <c r="W714" s="243"/>
      <c r="X714" s="243"/>
      <c r="Y714" s="243"/>
      <c r="Z714" s="243"/>
    </row>
    <row r="715" s="86" customFormat="1" ht="12.75" customHeight="1" spans="3:26">
      <c r="C715" s="235"/>
      <c r="D715" s="235"/>
      <c r="E715" s="235"/>
      <c r="F715" s="235"/>
      <c r="G715" s="235"/>
      <c r="H715" s="235"/>
      <c r="I715" s="235"/>
      <c r="J715" s="235"/>
      <c r="K715" s="235"/>
      <c r="L715" s="235"/>
      <c r="M715" s="243"/>
      <c r="N715" s="243"/>
      <c r="O715" s="243"/>
      <c r="P715" s="243"/>
      <c r="Q715" s="243"/>
      <c r="R715" s="243"/>
      <c r="S715" s="243"/>
      <c r="T715" s="243"/>
      <c r="U715" s="243"/>
      <c r="V715" s="243"/>
      <c r="W715" s="243"/>
      <c r="X715" s="243"/>
      <c r="Y715" s="243"/>
      <c r="Z715" s="243"/>
    </row>
    <row r="716" s="86" customFormat="1" ht="12.75" customHeight="1" spans="3:26">
      <c r="C716" s="235"/>
      <c r="D716" s="235"/>
      <c r="E716" s="235"/>
      <c r="F716" s="235"/>
      <c r="G716" s="235"/>
      <c r="H716" s="235"/>
      <c r="I716" s="235"/>
      <c r="J716" s="235"/>
      <c r="K716" s="235"/>
      <c r="L716" s="235"/>
      <c r="M716" s="243"/>
      <c r="N716" s="243"/>
      <c r="O716" s="243"/>
      <c r="P716" s="243"/>
      <c r="Q716" s="243"/>
      <c r="R716" s="243"/>
      <c r="S716" s="243"/>
      <c r="T716" s="243"/>
      <c r="U716" s="243"/>
      <c r="V716" s="243"/>
      <c r="W716" s="243"/>
      <c r="X716" s="243"/>
      <c r="Y716" s="243"/>
      <c r="Z716" s="243"/>
    </row>
    <row r="717" s="86" customFormat="1" ht="12.75" customHeight="1" spans="3:26">
      <c r="C717" s="235"/>
      <c r="D717" s="235"/>
      <c r="E717" s="235"/>
      <c r="F717" s="235"/>
      <c r="G717" s="235"/>
      <c r="H717" s="235"/>
      <c r="I717" s="235"/>
      <c r="J717" s="235"/>
      <c r="K717" s="235"/>
      <c r="L717" s="235"/>
      <c r="M717" s="243"/>
      <c r="N717" s="243"/>
      <c r="O717" s="243"/>
      <c r="P717" s="243"/>
      <c r="Q717" s="243"/>
      <c r="R717" s="243"/>
      <c r="S717" s="243"/>
      <c r="T717" s="243"/>
      <c r="U717" s="243"/>
      <c r="V717" s="243"/>
      <c r="W717" s="243"/>
      <c r="X717" s="243"/>
      <c r="Y717" s="243"/>
      <c r="Z717" s="243"/>
    </row>
    <row r="718" s="86" customFormat="1" ht="12.75" customHeight="1" spans="3:26">
      <c r="C718" s="235"/>
      <c r="D718" s="235"/>
      <c r="E718" s="235"/>
      <c r="F718" s="235"/>
      <c r="G718" s="235"/>
      <c r="H718" s="235"/>
      <c r="I718" s="235"/>
      <c r="J718" s="235"/>
      <c r="K718" s="235"/>
      <c r="L718" s="235"/>
      <c r="M718" s="243"/>
      <c r="N718" s="243"/>
      <c r="O718" s="243"/>
      <c r="P718" s="243"/>
      <c r="Q718" s="243"/>
      <c r="R718" s="243"/>
      <c r="S718" s="243"/>
      <c r="T718" s="243"/>
      <c r="U718" s="243"/>
      <c r="V718" s="243"/>
      <c r="W718" s="243"/>
      <c r="X718" s="243"/>
      <c r="Y718" s="243"/>
      <c r="Z718" s="243"/>
    </row>
    <row r="719" s="86" customFormat="1" ht="12.75" customHeight="1" spans="3:26">
      <c r="C719" s="235"/>
      <c r="D719" s="235"/>
      <c r="E719" s="235"/>
      <c r="F719" s="235"/>
      <c r="G719" s="235"/>
      <c r="H719" s="235"/>
      <c r="I719" s="235"/>
      <c r="J719" s="235"/>
      <c r="K719" s="235"/>
      <c r="L719" s="235"/>
      <c r="M719" s="243"/>
      <c r="N719" s="243"/>
      <c r="O719" s="243"/>
      <c r="P719" s="243"/>
      <c r="Q719" s="243"/>
      <c r="R719" s="243"/>
      <c r="S719" s="243"/>
      <c r="T719" s="243"/>
      <c r="U719" s="243"/>
      <c r="V719" s="243"/>
      <c r="W719" s="243"/>
      <c r="X719" s="243"/>
      <c r="Y719" s="243"/>
      <c r="Z719" s="243"/>
    </row>
    <row r="720" s="86" customFormat="1" ht="12.75" customHeight="1" spans="3:26">
      <c r="C720" s="235"/>
      <c r="D720" s="235"/>
      <c r="E720" s="235"/>
      <c r="F720" s="235"/>
      <c r="G720" s="235"/>
      <c r="H720" s="235"/>
      <c r="I720" s="235"/>
      <c r="J720" s="235"/>
      <c r="K720" s="235"/>
      <c r="L720" s="235"/>
      <c r="M720" s="243"/>
      <c r="N720" s="243"/>
      <c r="O720" s="243"/>
      <c r="P720" s="243"/>
      <c r="Q720" s="243"/>
      <c r="R720" s="243"/>
      <c r="S720" s="243"/>
      <c r="T720" s="243"/>
      <c r="U720" s="243"/>
      <c r="V720" s="243"/>
      <c r="W720" s="243"/>
      <c r="X720" s="243"/>
      <c r="Y720" s="243"/>
      <c r="Z720" s="243"/>
    </row>
    <row r="721" s="86" customFormat="1" ht="12.75" customHeight="1" spans="3:26">
      <c r="C721" s="235"/>
      <c r="D721" s="235"/>
      <c r="E721" s="235"/>
      <c r="F721" s="235"/>
      <c r="G721" s="235"/>
      <c r="H721" s="235"/>
      <c r="I721" s="235"/>
      <c r="J721" s="235"/>
      <c r="K721" s="235"/>
      <c r="L721" s="235"/>
      <c r="M721" s="243"/>
      <c r="N721" s="243"/>
      <c r="O721" s="243"/>
      <c r="P721" s="243"/>
      <c r="Q721" s="243"/>
      <c r="R721" s="243"/>
      <c r="S721" s="243"/>
      <c r="T721" s="243"/>
      <c r="U721" s="243"/>
      <c r="V721" s="243"/>
      <c r="W721" s="243"/>
      <c r="X721" s="243"/>
      <c r="Y721" s="243"/>
      <c r="Z721" s="243"/>
    </row>
    <row r="722" s="86" customFormat="1" ht="12.75" customHeight="1" spans="3:26">
      <c r="C722" s="235"/>
      <c r="D722" s="235"/>
      <c r="E722" s="235"/>
      <c r="F722" s="235"/>
      <c r="G722" s="235"/>
      <c r="H722" s="235"/>
      <c r="I722" s="235"/>
      <c r="J722" s="235"/>
      <c r="K722" s="235"/>
      <c r="L722" s="235"/>
      <c r="M722" s="243"/>
      <c r="N722" s="243"/>
      <c r="O722" s="243"/>
      <c r="P722" s="243"/>
      <c r="Q722" s="243"/>
      <c r="R722" s="243"/>
      <c r="S722" s="243"/>
      <c r="T722" s="243"/>
      <c r="U722" s="243"/>
      <c r="V722" s="243"/>
      <c r="W722" s="243"/>
      <c r="X722" s="243"/>
      <c r="Y722" s="243"/>
      <c r="Z722" s="243"/>
    </row>
    <row r="723" s="86" customFormat="1" ht="12.75" customHeight="1" spans="3:26">
      <c r="C723" s="235"/>
      <c r="D723" s="235"/>
      <c r="E723" s="235"/>
      <c r="F723" s="235"/>
      <c r="G723" s="235"/>
      <c r="H723" s="235"/>
      <c r="I723" s="235"/>
      <c r="J723" s="235"/>
      <c r="K723" s="235"/>
      <c r="L723" s="235"/>
      <c r="M723" s="243"/>
      <c r="N723" s="243"/>
      <c r="O723" s="243"/>
      <c r="P723" s="243"/>
      <c r="Q723" s="243"/>
      <c r="R723" s="243"/>
      <c r="S723" s="243"/>
      <c r="T723" s="243"/>
      <c r="U723" s="243"/>
      <c r="V723" s="243"/>
      <c r="W723" s="243"/>
      <c r="X723" s="243"/>
      <c r="Y723" s="243"/>
      <c r="Z723" s="243"/>
    </row>
    <row r="724" s="86" customFormat="1" ht="12.75" customHeight="1" spans="3:26">
      <c r="C724" s="235"/>
      <c r="D724" s="235"/>
      <c r="E724" s="235"/>
      <c r="F724" s="235"/>
      <c r="G724" s="235"/>
      <c r="H724" s="235"/>
      <c r="I724" s="235"/>
      <c r="J724" s="235"/>
      <c r="K724" s="235"/>
      <c r="L724" s="235"/>
      <c r="M724" s="243"/>
      <c r="N724" s="243"/>
      <c r="O724" s="243"/>
      <c r="P724" s="243"/>
      <c r="Q724" s="243"/>
      <c r="R724" s="243"/>
      <c r="S724" s="243"/>
      <c r="T724" s="243"/>
      <c r="U724" s="243"/>
      <c r="V724" s="243"/>
      <c r="W724" s="243"/>
      <c r="X724" s="243"/>
      <c r="Y724" s="243"/>
      <c r="Z724" s="243"/>
    </row>
    <row r="725" s="86" customFormat="1" ht="12.75" customHeight="1" spans="3:26">
      <c r="C725" s="235"/>
      <c r="D725" s="235"/>
      <c r="E725" s="235"/>
      <c r="F725" s="235"/>
      <c r="G725" s="235"/>
      <c r="H725" s="235"/>
      <c r="I725" s="235"/>
      <c r="J725" s="235"/>
      <c r="K725" s="235"/>
      <c r="L725" s="235"/>
      <c r="M725" s="243"/>
      <c r="N725" s="243"/>
      <c r="O725" s="243"/>
      <c r="P725" s="243"/>
      <c r="Q725" s="243"/>
      <c r="R725" s="243"/>
      <c r="S725" s="243"/>
      <c r="T725" s="243"/>
      <c r="U725" s="243"/>
      <c r="V725" s="243"/>
      <c r="W725" s="243"/>
      <c r="X725" s="243"/>
      <c r="Y725" s="243"/>
      <c r="Z725" s="243"/>
    </row>
    <row r="726" s="86" customFormat="1" ht="12.75" customHeight="1" spans="3:26">
      <c r="C726" s="235"/>
      <c r="D726" s="235"/>
      <c r="E726" s="235"/>
      <c r="F726" s="235"/>
      <c r="G726" s="235"/>
      <c r="H726" s="235"/>
      <c r="I726" s="235"/>
      <c r="J726" s="235"/>
      <c r="K726" s="235"/>
      <c r="L726" s="235"/>
      <c r="M726" s="243"/>
      <c r="N726" s="243"/>
      <c r="O726" s="243"/>
      <c r="P726" s="243"/>
      <c r="Q726" s="243"/>
      <c r="R726" s="243"/>
      <c r="S726" s="243"/>
      <c r="T726" s="243"/>
      <c r="U726" s="243"/>
      <c r="V726" s="243"/>
      <c r="W726" s="243"/>
      <c r="X726" s="243"/>
      <c r="Y726" s="243"/>
      <c r="Z726" s="243"/>
    </row>
    <row r="727" s="86" customFormat="1" ht="12.75" customHeight="1" spans="3:26">
      <c r="C727" s="235"/>
      <c r="D727" s="235"/>
      <c r="E727" s="235"/>
      <c r="F727" s="235"/>
      <c r="G727" s="235"/>
      <c r="H727" s="235"/>
      <c r="I727" s="235"/>
      <c r="J727" s="235"/>
      <c r="K727" s="235"/>
      <c r="L727" s="235"/>
      <c r="M727" s="243"/>
      <c r="N727" s="243"/>
      <c r="O727" s="243"/>
      <c r="P727" s="243"/>
      <c r="Q727" s="243"/>
      <c r="R727" s="243"/>
      <c r="S727" s="243"/>
      <c r="T727" s="243"/>
      <c r="U727" s="243"/>
      <c r="V727" s="243"/>
      <c r="W727" s="243"/>
      <c r="X727" s="243"/>
      <c r="Y727" s="243"/>
      <c r="Z727" s="243"/>
    </row>
    <row r="728" s="86" customFormat="1" ht="12.75" customHeight="1" spans="3:26">
      <c r="C728" s="235"/>
      <c r="D728" s="235"/>
      <c r="E728" s="235"/>
      <c r="F728" s="235"/>
      <c r="G728" s="235"/>
      <c r="H728" s="235"/>
      <c r="I728" s="235"/>
      <c r="J728" s="235"/>
      <c r="K728" s="235"/>
      <c r="L728" s="235"/>
      <c r="M728" s="243"/>
      <c r="N728" s="243"/>
      <c r="O728" s="243"/>
      <c r="P728" s="243"/>
      <c r="Q728" s="243"/>
      <c r="R728" s="243"/>
      <c r="S728" s="243"/>
      <c r="T728" s="243"/>
      <c r="U728" s="243"/>
      <c r="V728" s="243"/>
      <c r="W728" s="243"/>
      <c r="X728" s="243"/>
      <c r="Y728" s="243"/>
      <c r="Z728" s="243"/>
    </row>
    <row r="729" s="86" customFormat="1" ht="12.75" customHeight="1" spans="3:26">
      <c r="C729" s="235"/>
      <c r="D729" s="235"/>
      <c r="E729" s="235"/>
      <c r="F729" s="235"/>
      <c r="G729" s="235"/>
      <c r="H729" s="235"/>
      <c r="I729" s="235"/>
      <c r="J729" s="235"/>
      <c r="K729" s="235"/>
      <c r="L729" s="235"/>
      <c r="M729" s="243"/>
      <c r="N729" s="243"/>
      <c r="O729" s="243"/>
      <c r="P729" s="243"/>
      <c r="Q729" s="243"/>
      <c r="R729" s="243"/>
      <c r="S729" s="243"/>
      <c r="T729" s="243"/>
      <c r="U729" s="243"/>
      <c r="V729" s="243"/>
      <c r="W729" s="243"/>
      <c r="X729" s="243"/>
      <c r="Y729" s="243"/>
      <c r="Z729" s="243"/>
    </row>
    <row r="730" s="86" customFormat="1" ht="12.75" customHeight="1" spans="3:26">
      <c r="C730" s="235"/>
      <c r="D730" s="235"/>
      <c r="E730" s="235"/>
      <c r="F730" s="235"/>
      <c r="G730" s="235"/>
      <c r="H730" s="235"/>
      <c r="I730" s="235"/>
      <c r="J730" s="235"/>
      <c r="K730" s="235"/>
      <c r="L730" s="235"/>
      <c r="M730" s="243"/>
      <c r="N730" s="243"/>
      <c r="O730" s="243"/>
      <c r="P730" s="243"/>
      <c r="Q730" s="243"/>
      <c r="R730" s="243"/>
      <c r="S730" s="243"/>
      <c r="T730" s="243"/>
      <c r="U730" s="243"/>
      <c r="V730" s="243"/>
      <c r="W730" s="243"/>
      <c r="X730" s="243"/>
      <c r="Y730" s="243"/>
      <c r="Z730" s="243"/>
    </row>
    <row r="731" s="86" customFormat="1" ht="12.75" customHeight="1" spans="3:26">
      <c r="C731" s="235"/>
      <c r="D731" s="235"/>
      <c r="E731" s="235"/>
      <c r="F731" s="235"/>
      <c r="G731" s="235"/>
      <c r="H731" s="235"/>
      <c r="I731" s="235"/>
      <c r="J731" s="235"/>
      <c r="K731" s="235"/>
      <c r="L731" s="235"/>
      <c r="M731" s="243"/>
      <c r="N731" s="243"/>
      <c r="O731" s="243"/>
      <c r="P731" s="243"/>
      <c r="Q731" s="243"/>
      <c r="R731" s="243"/>
      <c r="S731" s="243"/>
      <c r="T731" s="243"/>
      <c r="U731" s="243"/>
      <c r="V731" s="243"/>
      <c r="W731" s="243"/>
      <c r="X731" s="243"/>
      <c r="Y731" s="243"/>
      <c r="Z731" s="243"/>
    </row>
    <row r="732" s="86" customFormat="1" ht="12.75" customHeight="1" spans="3:26">
      <c r="C732" s="235"/>
      <c r="D732" s="235"/>
      <c r="E732" s="235"/>
      <c r="F732" s="235"/>
      <c r="G732" s="235"/>
      <c r="H732" s="235"/>
      <c r="I732" s="235"/>
      <c r="J732" s="235"/>
      <c r="K732" s="235"/>
      <c r="L732" s="235"/>
      <c r="M732" s="243"/>
      <c r="N732" s="243"/>
      <c r="O732" s="243"/>
      <c r="P732" s="243"/>
      <c r="Q732" s="243"/>
      <c r="R732" s="243"/>
      <c r="S732" s="243"/>
      <c r="T732" s="243"/>
      <c r="U732" s="243"/>
      <c r="V732" s="243"/>
      <c r="W732" s="243"/>
      <c r="X732" s="243"/>
      <c r="Y732" s="243"/>
      <c r="Z732" s="243"/>
    </row>
    <row r="733" s="86" customFormat="1" ht="12.75" customHeight="1" spans="3:26">
      <c r="C733" s="235"/>
      <c r="D733" s="235"/>
      <c r="E733" s="235"/>
      <c r="F733" s="235"/>
      <c r="G733" s="235"/>
      <c r="H733" s="235"/>
      <c r="I733" s="235"/>
      <c r="J733" s="235"/>
      <c r="K733" s="235"/>
      <c r="L733" s="235"/>
      <c r="M733" s="243"/>
      <c r="N733" s="243"/>
      <c r="O733" s="243"/>
      <c r="P733" s="243"/>
      <c r="Q733" s="243"/>
      <c r="R733" s="243"/>
      <c r="S733" s="243"/>
      <c r="T733" s="243"/>
      <c r="U733" s="243"/>
      <c r="V733" s="243"/>
      <c r="W733" s="243"/>
      <c r="X733" s="243"/>
      <c r="Y733" s="243"/>
      <c r="Z733" s="243"/>
    </row>
    <row r="734" s="86" customFormat="1" ht="12.75" customHeight="1" spans="3:26">
      <c r="C734" s="235"/>
      <c r="D734" s="235"/>
      <c r="E734" s="235"/>
      <c r="F734" s="235"/>
      <c r="G734" s="235"/>
      <c r="H734" s="235"/>
      <c r="I734" s="235"/>
      <c r="J734" s="235"/>
      <c r="K734" s="235"/>
      <c r="L734" s="235"/>
      <c r="M734" s="243"/>
      <c r="N734" s="243"/>
      <c r="O734" s="243"/>
      <c r="P734" s="243"/>
      <c r="Q734" s="243"/>
      <c r="R734" s="243"/>
      <c r="S734" s="243"/>
      <c r="T734" s="243"/>
      <c r="U734" s="243"/>
      <c r="V734" s="243"/>
      <c r="W734" s="243"/>
      <c r="X734" s="243"/>
      <c r="Y734" s="243"/>
      <c r="Z734" s="243"/>
    </row>
    <row r="735" s="86" customFormat="1" ht="12.75" customHeight="1" spans="3:26">
      <c r="C735" s="235"/>
      <c r="D735" s="235"/>
      <c r="E735" s="235"/>
      <c r="F735" s="235"/>
      <c r="G735" s="235"/>
      <c r="H735" s="235"/>
      <c r="I735" s="235"/>
      <c r="J735" s="235"/>
      <c r="K735" s="235"/>
      <c r="L735" s="235"/>
      <c r="M735" s="243"/>
      <c r="N735" s="243"/>
      <c r="O735" s="243"/>
      <c r="P735" s="243"/>
      <c r="Q735" s="243"/>
      <c r="R735" s="243"/>
      <c r="S735" s="243"/>
      <c r="T735" s="243"/>
      <c r="U735" s="243"/>
      <c r="V735" s="243"/>
      <c r="W735" s="243"/>
      <c r="X735" s="243"/>
      <c r="Y735" s="243"/>
      <c r="Z735" s="243"/>
    </row>
    <row r="736" s="86" customFormat="1" ht="12.75" customHeight="1" spans="3:26">
      <c r="C736" s="235"/>
      <c r="D736" s="235"/>
      <c r="E736" s="235"/>
      <c r="F736" s="235"/>
      <c r="G736" s="235"/>
      <c r="H736" s="235"/>
      <c r="I736" s="235"/>
      <c r="J736" s="235"/>
      <c r="K736" s="235"/>
      <c r="L736" s="235"/>
      <c r="M736" s="243"/>
      <c r="N736" s="243"/>
      <c r="O736" s="243"/>
      <c r="P736" s="243"/>
      <c r="Q736" s="243"/>
      <c r="R736" s="243"/>
      <c r="S736" s="243"/>
      <c r="T736" s="243"/>
      <c r="U736" s="243"/>
      <c r="V736" s="243"/>
      <c r="W736" s="243"/>
      <c r="X736" s="243"/>
      <c r="Y736" s="243"/>
      <c r="Z736" s="243"/>
    </row>
    <row r="737" s="86" customFormat="1" ht="12.75" customHeight="1" spans="3:26">
      <c r="C737" s="235"/>
      <c r="D737" s="235"/>
      <c r="E737" s="235"/>
      <c r="F737" s="235"/>
      <c r="G737" s="235"/>
      <c r="H737" s="235"/>
      <c r="I737" s="235"/>
      <c r="J737" s="235"/>
      <c r="K737" s="235"/>
      <c r="L737" s="235"/>
      <c r="M737" s="243"/>
      <c r="N737" s="243"/>
      <c r="O737" s="243"/>
      <c r="P737" s="243"/>
      <c r="Q737" s="243"/>
      <c r="R737" s="243"/>
      <c r="S737" s="243"/>
      <c r="T737" s="243"/>
      <c r="U737" s="243"/>
      <c r="V737" s="243"/>
      <c r="W737" s="243"/>
      <c r="X737" s="243"/>
      <c r="Y737" s="243"/>
      <c r="Z737" s="243"/>
    </row>
    <row r="738" s="86" customFormat="1" ht="12.75" customHeight="1" spans="3:26">
      <c r="C738" s="235"/>
      <c r="D738" s="235"/>
      <c r="E738" s="235"/>
      <c r="F738" s="235"/>
      <c r="G738" s="235"/>
      <c r="H738" s="235"/>
      <c r="I738" s="235"/>
      <c r="J738" s="235"/>
      <c r="K738" s="235"/>
      <c r="L738" s="235"/>
      <c r="M738" s="243"/>
      <c r="N738" s="243"/>
      <c r="O738" s="243"/>
      <c r="P738" s="243"/>
      <c r="Q738" s="243"/>
      <c r="R738" s="243"/>
      <c r="S738" s="243"/>
      <c r="T738" s="243"/>
      <c r="U738" s="243"/>
      <c r="V738" s="243"/>
      <c r="W738" s="243"/>
      <c r="X738" s="243"/>
      <c r="Y738" s="243"/>
      <c r="Z738" s="243"/>
    </row>
    <row r="739" s="86" customFormat="1" ht="12.75" customHeight="1" spans="3:26">
      <c r="C739" s="235"/>
      <c r="D739" s="235"/>
      <c r="E739" s="235"/>
      <c r="F739" s="235"/>
      <c r="G739" s="235"/>
      <c r="H739" s="235"/>
      <c r="I739" s="235"/>
      <c r="J739" s="235"/>
      <c r="K739" s="235"/>
      <c r="L739" s="235"/>
      <c r="M739" s="243"/>
      <c r="N739" s="243"/>
      <c r="O739" s="243"/>
      <c r="P739" s="243"/>
      <c r="Q739" s="243"/>
      <c r="R739" s="243"/>
      <c r="S739" s="243"/>
      <c r="T739" s="243"/>
      <c r="U739" s="243"/>
      <c r="V739" s="243"/>
      <c r="W739" s="243"/>
      <c r="X739" s="243"/>
      <c r="Y739" s="243"/>
      <c r="Z739" s="243"/>
    </row>
    <row r="740" s="86" customFormat="1" ht="12.75" customHeight="1" spans="3:26">
      <c r="C740" s="235"/>
      <c r="D740" s="235"/>
      <c r="E740" s="235"/>
      <c r="F740" s="235"/>
      <c r="G740" s="235"/>
      <c r="H740" s="235"/>
      <c r="I740" s="235"/>
      <c r="J740" s="235"/>
      <c r="K740" s="235"/>
      <c r="L740" s="235"/>
      <c r="M740" s="243"/>
      <c r="N740" s="243"/>
      <c r="O740" s="243"/>
      <c r="P740" s="243"/>
      <c r="Q740" s="243"/>
      <c r="R740" s="243"/>
      <c r="S740" s="243"/>
      <c r="T740" s="243"/>
      <c r="U740" s="243"/>
      <c r="V740" s="243"/>
      <c r="W740" s="243"/>
      <c r="X740" s="243"/>
      <c r="Y740" s="243"/>
      <c r="Z740" s="243"/>
    </row>
    <row r="741" s="86" customFormat="1" ht="12.75" customHeight="1" spans="3:26">
      <c r="C741" s="235"/>
      <c r="D741" s="235"/>
      <c r="E741" s="235"/>
      <c r="F741" s="235"/>
      <c r="G741" s="235"/>
      <c r="H741" s="235"/>
      <c r="I741" s="235"/>
      <c r="J741" s="235"/>
      <c r="K741" s="235"/>
      <c r="L741" s="235"/>
      <c r="M741" s="243"/>
      <c r="N741" s="243"/>
      <c r="O741" s="243"/>
      <c r="P741" s="243"/>
      <c r="Q741" s="243"/>
      <c r="R741" s="243"/>
      <c r="S741" s="243"/>
      <c r="T741" s="243"/>
      <c r="U741" s="243"/>
      <c r="V741" s="243"/>
      <c r="W741" s="243"/>
      <c r="X741" s="243"/>
      <c r="Y741" s="243"/>
      <c r="Z741" s="243"/>
    </row>
    <row r="742" s="86" customFormat="1" ht="12.75" customHeight="1" spans="3:26">
      <c r="C742" s="235"/>
      <c r="D742" s="235"/>
      <c r="E742" s="235"/>
      <c r="F742" s="235"/>
      <c r="G742" s="235"/>
      <c r="H742" s="235"/>
      <c r="I742" s="235"/>
      <c r="J742" s="235"/>
      <c r="K742" s="235"/>
      <c r="L742" s="235"/>
      <c r="M742" s="243"/>
      <c r="N742" s="243"/>
      <c r="O742" s="243"/>
      <c r="P742" s="243"/>
      <c r="Q742" s="243"/>
      <c r="R742" s="243"/>
      <c r="S742" s="243"/>
      <c r="T742" s="243"/>
      <c r="U742" s="243"/>
      <c r="V742" s="243"/>
      <c r="W742" s="243"/>
      <c r="X742" s="243"/>
      <c r="Y742" s="243"/>
      <c r="Z742" s="243"/>
    </row>
    <row r="743" s="86" customFormat="1" ht="12.75" customHeight="1" spans="3:26">
      <c r="C743" s="235"/>
      <c r="D743" s="235"/>
      <c r="E743" s="235"/>
      <c r="F743" s="235"/>
      <c r="G743" s="235"/>
      <c r="H743" s="235"/>
      <c r="I743" s="235"/>
      <c r="J743" s="235"/>
      <c r="K743" s="235"/>
      <c r="L743" s="235"/>
      <c r="M743" s="243"/>
      <c r="N743" s="243"/>
      <c r="O743" s="243"/>
      <c r="P743" s="243"/>
      <c r="Q743" s="243"/>
      <c r="R743" s="243"/>
      <c r="S743" s="243"/>
      <c r="T743" s="243"/>
      <c r="U743" s="243"/>
      <c r="V743" s="243"/>
      <c r="W743" s="243"/>
      <c r="X743" s="243"/>
      <c r="Y743" s="243"/>
      <c r="Z743" s="243"/>
    </row>
    <row r="744" s="86" customFormat="1" ht="12.75" customHeight="1" spans="3:26">
      <c r="C744" s="235"/>
      <c r="D744" s="235"/>
      <c r="E744" s="235"/>
      <c r="F744" s="235"/>
      <c r="G744" s="235"/>
      <c r="H744" s="235"/>
      <c r="I744" s="235"/>
      <c r="J744" s="235"/>
      <c r="K744" s="235"/>
      <c r="L744" s="235"/>
      <c r="M744" s="243"/>
      <c r="N744" s="243"/>
      <c r="O744" s="243"/>
      <c r="P744" s="243"/>
      <c r="Q744" s="243"/>
      <c r="R744" s="243"/>
      <c r="S744" s="243"/>
      <c r="T744" s="243"/>
      <c r="U744" s="243"/>
      <c r="V744" s="243"/>
      <c r="W744" s="243"/>
      <c r="X744" s="243"/>
      <c r="Y744" s="243"/>
      <c r="Z744" s="243"/>
    </row>
    <row r="745" s="86" customFormat="1" ht="12.75" customHeight="1" spans="3:26">
      <c r="C745" s="235"/>
      <c r="D745" s="235"/>
      <c r="E745" s="235"/>
      <c r="F745" s="235"/>
      <c r="G745" s="235"/>
      <c r="H745" s="235"/>
      <c r="I745" s="235"/>
      <c r="J745" s="235"/>
      <c r="K745" s="235"/>
      <c r="L745" s="235"/>
      <c r="M745" s="243"/>
      <c r="N745" s="243"/>
      <c r="O745" s="243"/>
      <c r="P745" s="243"/>
      <c r="Q745" s="243"/>
      <c r="R745" s="243"/>
      <c r="S745" s="243"/>
      <c r="T745" s="243"/>
      <c r="U745" s="243"/>
      <c r="V745" s="243"/>
      <c r="W745" s="243"/>
      <c r="X745" s="243"/>
      <c r="Y745" s="243"/>
      <c r="Z745" s="243"/>
    </row>
    <row r="746" s="86" customFormat="1" ht="12.75" customHeight="1" spans="3:26">
      <c r="C746" s="235"/>
      <c r="D746" s="235"/>
      <c r="E746" s="235"/>
      <c r="F746" s="235"/>
      <c r="G746" s="235"/>
      <c r="H746" s="235"/>
      <c r="I746" s="235"/>
      <c r="J746" s="235"/>
      <c r="K746" s="235"/>
      <c r="L746" s="235"/>
      <c r="M746" s="243"/>
      <c r="N746" s="243"/>
      <c r="O746" s="243"/>
      <c r="P746" s="243"/>
      <c r="Q746" s="243"/>
      <c r="R746" s="243"/>
      <c r="S746" s="243"/>
      <c r="T746" s="243"/>
      <c r="U746" s="243"/>
      <c r="V746" s="243"/>
      <c r="W746" s="243"/>
      <c r="X746" s="243"/>
      <c r="Y746" s="243"/>
      <c r="Z746" s="243"/>
    </row>
    <row r="747" s="86" customFormat="1" ht="12.75" customHeight="1" spans="3:26">
      <c r="C747" s="235"/>
      <c r="D747" s="235"/>
      <c r="E747" s="235"/>
      <c r="F747" s="235"/>
      <c r="G747" s="235"/>
      <c r="H747" s="235"/>
      <c r="I747" s="235"/>
      <c r="J747" s="235"/>
      <c r="K747" s="235"/>
      <c r="L747" s="235"/>
      <c r="M747" s="243"/>
      <c r="N747" s="243"/>
      <c r="O747" s="243"/>
      <c r="P747" s="243"/>
      <c r="Q747" s="243"/>
      <c r="R747" s="243"/>
      <c r="S747" s="243"/>
      <c r="T747" s="243"/>
      <c r="U747" s="243"/>
      <c r="V747" s="243"/>
      <c r="W747" s="243"/>
      <c r="X747" s="243"/>
      <c r="Y747" s="243"/>
      <c r="Z747" s="243"/>
    </row>
    <row r="748" s="86" customFormat="1" ht="12.75" customHeight="1" spans="3:26">
      <c r="C748" s="235"/>
      <c r="D748" s="235"/>
      <c r="E748" s="235"/>
      <c r="F748" s="235"/>
      <c r="G748" s="235"/>
      <c r="H748" s="235"/>
      <c r="I748" s="235"/>
      <c r="J748" s="235"/>
      <c r="K748" s="235"/>
      <c r="L748" s="235"/>
      <c r="M748" s="243"/>
      <c r="N748" s="243"/>
      <c r="O748" s="243"/>
      <c r="P748" s="243"/>
      <c r="Q748" s="243"/>
      <c r="R748" s="243"/>
      <c r="S748" s="243"/>
      <c r="T748" s="243"/>
      <c r="U748" s="243"/>
      <c r="V748" s="243"/>
      <c r="W748" s="243"/>
      <c r="X748" s="243"/>
      <c r="Y748" s="243"/>
      <c r="Z748" s="243"/>
    </row>
    <row r="749" s="86" customFormat="1" ht="12.75" customHeight="1" spans="3:26">
      <c r="C749" s="235"/>
      <c r="D749" s="235"/>
      <c r="E749" s="235"/>
      <c r="F749" s="235"/>
      <c r="G749" s="235"/>
      <c r="H749" s="235"/>
      <c r="I749" s="235"/>
      <c r="J749" s="235"/>
      <c r="K749" s="235"/>
      <c r="L749" s="235"/>
      <c r="M749" s="243"/>
      <c r="N749" s="243"/>
      <c r="O749" s="243"/>
      <c r="P749" s="243"/>
      <c r="Q749" s="243"/>
      <c r="R749" s="243"/>
      <c r="S749" s="243"/>
      <c r="T749" s="243"/>
      <c r="U749" s="243"/>
      <c r="V749" s="243"/>
      <c r="W749" s="243"/>
      <c r="X749" s="243"/>
      <c r="Y749" s="243"/>
      <c r="Z749" s="243"/>
    </row>
    <row r="750" s="86" customFormat="1" ht="12.75" customHeight="1" spans="3:26">
      <c r="C750" s="235"/>
      <c r="D750" s="235"/>
      <c r="E750" s="235"/>
      <c r="F750" s="235"/>
      <c r="G750" s="235"/>
      <c r="H750" s="235"/>
      <c r="I750" s="235"/>
      <c r="J750" s="235"/>
      <c r="K750" s="235"/>
      <c r="L750" s="235"/>
      <c r="M750" s="243"/>
      <c r="N750" s="243"/>
      <c r="O750" s="243"/>
      <c r="P750" s="243"/>
      <c r="Q750" s="243"/>
      <c r="R750" s="243"/>
      <c r="S750" s="243"/>
      <c r="T750" s="243"/>
      <c r="U750" s="243"/>
      <c r="V750" s="243"/>
      <c r="W750" s="243"/>
      <c r="X750" s="243"/>
      <c r="Y750" s="243"/>
      <c r="Z750" s="243"/>
    </row>
    <row r="751" s="86" customFormat="1" ht="12.75" customHeight="1" spans="3:26">
      <c r="C751" s="235"/>
      <c r="D751" s="235"/>
      <c r="E751" s="235"/>
      <c r="F751" s="235"/>
      <c r="G751" s="235"/>
      <c r="H751" s="235"/>
      <c r="I751" s="235"/>
      <c r="J751" s="235"/>
      <c r="K751" s="235"/>
      <c r="L751" s="235"/>
      <c r="M751" s="243"/>
      <c r="N751" s="243"/>
      <c r="O751" s="243"/>
      <c r="P751" s="243"/>
      <c r="Q751" s="243"/>
      <c r="R751" s="243"/>
      <c r="S751" s="243"/>
      <c r="T751" s="243"/>
      <c r="U751" s="243"/>
      <c r="V751" s="243"/>
      <c r="W751" s="243"/>
      <c r="X751" s="243"/>
      <c r="Y751" s="243"/>
      <c r="Z751" s="243"/>
    </row>
    <row r="752" s="86" customFormat="1" ht="12.75" customHeight="1" spans="3:26">
      <c r="C752" s="235"/>
      <c r="D752" s="235"/>
      <c r="E752" s="235"/>
      <c r="F752" s="235"/>
      <c r="G752" s="235"/>
      <c r="H752" s="235"/>
      <c r="I752" s="235"/>
      <c r="J752" s="235"/>
      <c r="K752" s="235"/>
      <c r="L752" s="235"/>
      <c r="M752" s="243"/>
      <c r="N752" s="243"/>
      <c r="O752" s="243"/>
      <c r="P752" s="243"/>
      <c r="Q752" s="243"/>
      <c r="R752" s="243"/>
      <c r="S752" s="243"/>
      <c r="T752" s="243"/>
      <c r="U752" s="243"/>
      <c r="V752" s="243"/>
      <c r="W752" s="243"/>
      <c r="X752" s="243"/>
      <c r="Y752" s="243"/>
      <c r="Z752" s="243"/>
    </row>
    <row r="753" s="86" customFormat="1" ht="12.75" customHeight="1" spans="3:26">
      <c r="C753" s="235"/>
      <c r="D753" s="235"/>
      <c r="E753" s="235"/>
      <c r="F753" s="235"/>
      <c r="G753" s="235"/>
      <c r="H753" s="235"/>
      <c r="I753" s="235"/>
      <c r="J753" s="235"/>
      <c r="K753" s="235"/>
      <c r="L753" s="235"/>
      <c r="M753" s="243"/>
      <c r="N753" s="243"/>
      <c r="O753" s="243"/>
      <c r="P753" s="243"/>
      <c r="Q753" s="243"/>
      <c r="R753" s="243"/>
      <c r="S753" s="243"/>
      <c r="T753" s="243"/>
      <c r="U753" s="243"/>
      <c r="V753" s="243"/>
      <c r="W753" s="243"/>
      <c r="X753" s="243"/>
      <c r="Y753" s="243"/>
      <c r="Z753" s="243"/>
    </row>
    <row r="754" s="86" customFormat="1" ht="12.75" customHeight="1" spans="3:26">
      <c r="C754" s="235"/>
      <c r="D754" s="235"/>
      <c r="E754" s="235"/>
      <c r="F754" s="235"/>
      <c r="G754" s="235"/>
      <c r="H754" s="235"/>
      <c r="I754" s="235"/>
      <c r="J754" s="235"/>
      <c r="K754" s="235"/>
      <c r="L754" s="235"/>
      <c r="M754" s="243"/>
      <c r="N754" s="243"/>
      <c r="O754" s="243"/>
      <c r="P754" s="243"/>
      <c r="Q754" s="243"/>
      <c r="R754" s="243"/>
      <c r="S754" s="243"/>
      <c r="T754" s="243"/>
      <c r="U754" s="243"/>
      <c r="V754" s="243"/>
      <c r="W754" s="243"/>
      <c r="X754" s="243"/>
      <c r="Y754" s="243"/>
      <c r="Z754" s="243"/>
    </row>
    <row r="755" s="86" customFormat="1" ht="12.75" customHeight="1" spans="3:26">
      <c r="C755" s="235"/>
      <c r="D755" s="235"/>
      <c r="E755" s="235"/>
      <c r="F755" s="235"/>
      <c r="G755" s="235"/>
      <c r="H755" s="235"/>
      <c r="I755" s="235"/>
      <c r="J755" s="235"/>
      <c r="K755" s="235"/>
      <c r="L755" s="235"/>
      <c r="M755" s="243"/>
      <c r="N755" s="243"/>
      <c r="O755" s="243"/>
      <c r="P755" s="243"/>
      <c r="Q755" s="243"/>
      <c r="R755" s="243"/>
      <c r="S755" s="243"/>
      <c r="T755" s="243"/>
      <c r="U755" s="243"/>
      <c r="V755" s="243"/>
      <c r="W755" s="243"/>
      <c r="X755" s="243"/>
      <c r="Y755" s="243"/>
      <c r="Z755" s="243"/>
    </row>
    <row r="756" s="86" customFormat="1" ht="12.75" customHeight="1" spans="3:26">
      <c r="C756" s="235"/>
      <c r="D756" s="235"/>
      <c r="E756" s="235"/>
      <c r="F756" s="235"/>
      <c r="G756" s="235"/>
      <c r="H756" s="235"/>
      <c r="I756" s="235"/>
      <c r="J756" s="235"/>
      <c r="K756" s="235"/>
      <c r="L756" s="235"/>
      <c r="M756" s="243"/>
      <c r="N756" s="243"/>
      <c r="O756" s="243"/>
      <c r="P756" s="243"/>
      <c r="Q756" s="243"/>
      <c r="R756" s="243"/>
      <c r="S756" s="243"/>
      <c r="T756" s="243"/>
      <c r="U756" s="243"/>
      <c r="V756" s="243"/>
      <c r="W756" s="243"/>
      <c r="X756" s="243"/>
      <c r="Y756" s="243"/>
      <c r="Z756" s="243"/>
    </row>
    <row r="757" s="86" customFormat="1" ht="12.75" customHeight="1" spans="3:26">
      <c r="C757" s="235"/>
      <c r="D757" s="235"/>
      <c r="E757" s="235"/>
      <c r="F757" s="235"/>
      <c r="G757" s="235"/>
      <c r="H757" s="235"/>
      <c r="I757" s="235"/>
      <c r="J757" s="235"/>
      <c r="K757" s="235"/>
      <c r="L757" s="235"/>
      <c r="M757" s="243"/>
      <c r="N757" s="243"/>
      <c r="O757" s="243"/>
      <c r="P757" s="243"/>
      <c r="Q757" s="243"/>
      <c r="R757" s="243"/>
      <c r="S757" s="243"/>
      <c r="T757" s="243"/>
      <c r="U757" s="243"/>
      <c r="V757" s="243"/>
      <c r="W757" s="243"/>
      <c r="X757" s="243"/>
      <c r="Y757" s="243"/>
      <c r="Z757" s="243"/>
    </row>
    <row r="758" s="86" customFormat="1" ht="12.75" customHeight="1" spans="3:26">
      <c r="C758" s="235"/>
      <c r="D758" s="235"/>
      <c r="E758" s="235"/>
      <c r="F758" s="235"/>
      <c r="G758" s="235"/>
      <c r="H758" s="235"/>
      <c r="I758" s="235"/>
      <c r="J758" s="235"/>
      <c r="K758" s="235"/>
      <c r="L758" s="235"/>
      <c r="M758" s="243"/>
      <c r="N758" s="243"/>
      <c r="O758" s="243"/>
      <c r="P758" s="243"/>
      <c r="Q758" s="243"/>
      <c r="R758" s="243"/>
      <c r="S758" s="243"/>
      <c r="T758" s="243"/>
      <c r="U758" s="243"/>
      <c r="V758" s="243"/>
      <c r="W758" s="243"/>
      <c r="X758" s="243"/>
      <c r="Y758" s="243"/>
      <c r="Z758" s="243"/>
    </row>
    <row r="759" s="86" customFormat="1" ht="12.75" customHeight="1" spans="3:26">
      <c r="C759" s="235"/>
      <c r="D759" s="235"/>
      <c r="E759" s="235"/>
      <c r="F759" s="235"/>
      <c r="G759" s="235"/>
      <c r="H759" s="235"/>
      <c r="I759" s="235"/>
      <c r="J759" s="235"/>
      <c r="K759" s="235"/>
      <c r="L759" s="235"/>
      <c r="M759" s="243"/>
      <c r="N759" s="243"/>
      <c r="O759" s="243"/>
      <c r="P759" s="243"/>
      <c r="Q759" s="243"/>
      <c r="R759" s="243"/>
      <c r="S759" s="243"/>
      <c r="T759" s="243"/>
      <c r="U759" s="243"/>
      <c r="V759" s="243"/>
      <c r="W759" s="243"/>
      <c r="X759" s="243"/>
      <c r="Y759" s="243"/>
      <c r="Z759" s="243"/>
    </row>
    <row r="760" s="86" customFormat="1" ht="12.75" customHeight="1" spans="3:26">
      <c r="C760" s="235"/>
      <c r="D760" s="235"/>
      <c r="E760" s="235"/>
      <c r="F760" s="235"/>
      <c r="G760" s="235"/>
      <c r="H760" s="235"/>
      <c r="I760" s="235"/>
      <c r="J760" s="235"/>
      <c r="K760" s="235"/>
      <c r="L760" s="235"/>
      <c r="M760" s="243"/>
      <c r="N760" s="243"/>
      <c r="O760" s="243"/>
      <c r="P760" s="243"/>
      <c r="Q760" s="243"/>
      <c r="R760" s="243"/>
      <c r="S760" s="243"/>
      <c r="T760" s="243"/>
      <c r="U760" s="243"/>
      <c r="V760" s="243"/>
      <c r="W760" s="243"/>
      <c r="X760" s="243"/>
      <c r="Y760" s="243"/>
      <c r="Z760" s="243"/>
    </row>
    <row r="761" s="86" customFormat="1" ht="12.75" customHeight="1" spans="3:26">
      <c r="C761" s="235"/>
      <c r="D761" s="235"/>
      <c r="E761" s="235"/>
      <c r="F761" s="235"/>
      <c r="G761" s="235"/>
      <c r="H761" s="235"/>
      <c r="I761" s="235"/>
      <c r="J761" s="235"/>
      <c r="K761" s="235"/>
      <c r="L761" s="235"/>
      <c r="M761" s="243"/>
      <c r="N761" s="243"/>
      <c r="O761" s="243"/>
      <c r="P761" s="243"/>
      <c r="Q761" s="243"/>
      <c r="R761" s="243"/>
      <c r="S761" s="243"/>
      <c r="T761" s="243"/>
      <c r="U761" s="243"/>
      <c r="V761" s="243"/>
      <c r="W761" s="243"/>
      <c r="X761" s="243"/>
      <c r="Y761" s="243"/>
      <c r="Z761" s="243"/>
    </row>
    <row r="762" s="86" customFormat="1" ht="12.75" customHeight="1" spans="3:26">
      <c r="C762" s="235"/>
      <c r="D762" s="235"/>
      <c r="E762" s="235"/>
      <c r="F762" s="235"/>
      <c r="G762" s="235"/>
      <c r="H762" s="235"/>
      <c r="I762" s="235"/>
      <c r="J762" s="235"/>
      <c r="K762" s="235"/>
      <c r="L762" s="235"/>
      <c r="M762" s="243"/>
      <c r="N762" s="243"/>
      <c r="O762" s="243"/>
      <c r="P762" s="243"/>
      <c r="Q762" s="243"/>
      <c r="R762" s="243"/>
      <c r="S762" s="243"/>
      <c r="T762" s="243"/>
      <c r="U762" s="243"/>
      <c r="V762" s="243"/>
      <c r="W762" s="243"/>
      <c r="X762" s="243"/>
      <c r="Y762" s="243"/>
      <c r="Z762" s="243"/>
    </row>
    <row r="763" s="86" customFormat="1" ht="12.75" customHeight="1" spans="3:26">
      <c r="C763" s="235"/>
      <c r="D763" s="235"/>
      <c r="E763" s="235"/>
      <c r="F763" s="235"/>
      <c r="G763" s="235"/>
      <c r="H763" s="235"/>
      <c r="I763" s="235"/>
      <c r="J763" s="235"/>
      <c r="K763" s="235"/>
      <c r="L763" s="235"/>
      <c r="M763" s="243"/>
      <c r="N763" s="243"/>
      <c r="O763" s="243"/>
      <c r="P763" s="243"/>
      <c r="Q763" s="243"/>
      <c r="R763" s="243"/>
      <c r="S763" s="243"/>
      <c r="T763" s="243"/>
      <c r="U763" s="243"/>
      <c r="V763" s="243"/>
      <c r="W763" s="243"/>
      <c r="X763" s="243"/>
      <c r="Y763" s="243"/>
      <c r="Z763" s="243"/>
    </row>
    <row r="764" s="86" customFormat="1" ht="12.75" customHeight="1" spans="3:26">
      <c r="C764" s="235"/>
      <c r="D764" s="235"/>
      <c r="E764" s="235"/>
      <c r="F764" s="235"/>
      <c r="G764" s="235"/>
      <c r="H764" s="235"/>
      <c r="I764" s="235"/>
      <c r="J764" s="235"/>
      <c r="K764" s="235"/>
      <c r="L764" s="235"/>
      <c r="M764" s="243"/>
      <c r="N764" s="243"/>
      <c r="O764" s="243"/>
      <c r="P764" s="243"/>
      <c r="Q764" s="243"/>
      <c r="R764" s="243"/>
      <c r="S764" s="243"/>
      <c r="T764" s="243"/>
      <c r="U764" s="243"/>
      <c r="V764" s="243"/>
      <c r="W764" s="243"/>
      <c r="X764" s="243"/>
      <c r="Y764" s="243"/>
      <c r="Z764" s="243"/>
    </row>
    <row r="765" s="86" customFormat="1" ht="12.75" customHeight="1" spans="3:26">
      <c r="C765" s="235"/>
      <c r="D765" s="235"/>
      <c r="E765" s="235"/>
      <c r="F765" s="235"/>
      <c r="G765" s="235"/>
      <c r="H765" s="235"/>
      <c r="I765" s="235"/>
      <c r="J765" s="235"/>
      <c r="K765" s="235"/>
      <c r="L765" s="235"/>
      <c r="M765" s="243"/>
      <c r="N765" s="243"/>
      <c r="O765" s="243"/>
      <c r="P765" s="243"/>
      <c r="Q765" s="243"/>
      <c r="R765" s="243"/>
      <c r="S765" s="243"/>
      <c r="T765" s="243"/>
      <c r="U765" s="243"/>
      <c r="V765" s="243"/>
      <c r="W765" s="243"/>
      <c r="X765" s="243"/>
      <c r="Y765" s="243"/>
      <c r="Z765" s="243"/>
    </row>
    <row r="766" s="86" customFormat="1" ht="12.75" customHeight="1" spans="3:26">
      <c r="C766" s="235"/>
      <c r="D766" s="235"/>
      <c r="E766" s="235"/>
      <c r="F766" s="235"/>
      <c r="G766" s="235"/>
      <c r="H766" s="235"/>
      <c r="I766" s="235"/>
      <c r="J766" s="235"/>
      <c r="K766" s="235"/>
      <c r="L766" s="235"/>
      <c r="M766" s="243"/>
      <c r="N766" s="243"/>
      <c r="O766" s="243"/>
      <c r="P766" s="243"/>
      <c r="Q766" s="243"/>
      <c r="R766" s="243"/>
      <c r="S766" s="243"/>
      <c r="T766" s="243"/>
      <c r="U766" s="243"/>
      <c r="V766" s="243"/>
      <c r="W766" s="243"/>
      <c r="X766" s="243"/>
      <c r="Y766" s="243"/>
      <c r="Z766" s="243"/>
    </row>
    <row r="767" s="86" customFormat="1" ht="12.75" customHeight="1" spans="3:26">
      <c r="C767" s="235"/>
      <c r="D767" s="235"/>
      <c r="E767" s="235"/>
      <c r="F767" s="235"/>
      <c r="G767" s="235"/>
      <c r="H767" s="235"/>
      <c r="I767" s="235"/>
      <c r="J767" s="235"/>
      <c r="K767" s="235"/>
      <c r="L767" s="235"/>
      <c r="M767" s="243"/>
      <c r="N767" s="243"/>
      <c r="O767" s="243"/>
      <c r="P767" s="243"/>
      <c r="Q767" s="243"/>
      <c r="R767" s="243"/>
      <c r="S767" s="243"/>
      <c r="T767" s="243"/>
      <c r="U767" s="243"/>
      <c r="V767" s="243"/>
      <c r="W767" s="243"/>
      <c r="X767" s="243"/>
      <c r="Y767" s="243"/>
      <c r="Z767" s="243"/>
    </row>
    <row r="768" s="86" customFormat="1" ht="12.75" customHeight="1" spans="3:26">
      <c r="C768" s="235"/>
      <c r="D768" s="235"/>
      <c r="E768" s="235"/>
      <c r="F768" s="235"/>
      <c r="G768" s="235"/>
      <c r="H768" s="235"/>
      <c r="I768" s="235"/>
      <c r="J768" s="235"/>
      <c r="K768" s="235"/>
      <c r="L768" s="235"/>
      <c r="M768" s="243"/>
      <c r="N768" s="243"/>
      <c r="O768" s="243"/>
      <c r="P768" s="243"/>
      <c r="Q768" s="243"/>
      <c r="R768" s="243"/>
      <c r="S768" s="243"/>
      <c r="T768" s="243"/>
      <c r="U768" s="243"/>
      <c r="V768" s="243"/>
      <c r="W768" s="243"/>
      <c r="X768" s="243"/>
      <c r="Y768" s="243"/>
      <c r="Z768" s="243"/>
    </row>
    <row r="769" s="86" customFormat="1" ht="12.75" customHeight="1" spans="3:26">
      <c r="C769" s="235"/>
      <c r="D769" s="235"/>
      <c r="E769" s="235"/>
      <c r="F769" s="235"/>
      <c r="G769" s="235"/>
      <c r="H769" s="235"/>
      <c r="I769" s="235"/>
      <c r="J769" s="235"/>
      <c r="K769" s="235"/>
      <c r="L769" s="235"/>
      <c r="M769" s="243"/>
      <c r="N769" s="243"/>
      <c r="O769" s="243"/>
      <c r="P769" s="243"/>
      <c r="Q769" s="243"/>
      <c r="R769" s="243"/>
      <c r="S769" s="243"/>
      <c r="T769" s="243"/>
      <c r="U769" s="243"/>
      <c r="V769" s="243"/>
      <c r="W769" s="243"/>
      <c r="X769" s="243"/>
      <c r="Y769" s="243"/>
      <c r="Z769" s="243"/>
    </row>
    <row r="770" s="86" customFormat="1" ht="12.75" customHeight="1" spans="3:26">
      <c r="C770" s="235"/>
      <c r="D770" s="235"/>
      <c r="E770" s="235"/>
      <c r="F770" s="235"/>
      <c r="G770" s="235"/>
      <c r="H770" s="235"/>
      <c r="I770" s="235"/>
      <c r="J770" s="235"/>
      <c r="K770" s="235"/>
      <c r="L770" s="235"/>
      <c r="M770" s="243"/>
      <c r="N770" s="243"/>
      <c r="O770" s="243"/>
      <c r="P770" s="243"/>
      <c r="Q770" s="243"/>
      <c r="R770" s="243"/>
      <c r="S770" s="243"/>
      <c r="T770" s="243"/>
      <c r="U770" s="243"/>
      <c r="V770" s="243"/>
      <c r="W770" s="243"/>
      <c r="X770" s="243"/>
      <c r="Y770" s="243"/>
      <c r="Z770" s="243"/>
    </row>
    <row r="771" s="86" customFormat="1" ht="12.75" customHeight="1" spans="3:26">
      <c r="C771" s="235"/>
      <c r="D771" s="235"/>
      <c r="E771" s="235"/>
      <c r="F771" s="235"/>
      <c r="G771" s="235"/>
      <c r="H771" s="235"/>
      <c r="I771" s="235"/>
      <c r="J771" s="235"/>
      <c r="K771" s="235"/>
      <c r="L771" s="235"/>
      <c r="M771" s="243"/>
      <c r="N771" s="243"/>
      <c r="O771" s="243"/>
      <c r="P771" s="243"/>
      <c r="Q771" s="243"/>
      <c r="R771" s="243"/>
      <c r="S771" s="243"/>
      <c r="T771" s="243"/>
      <c r="U771" s="243"/>
      <c r="V771" s="243"/>
      <c r="W771" s="243"/>
      <c r="X771" s="243"/>
      <c r="Y771" s="243"/>
      <c r="Z771" s="243"/>
    </row>
    <row r="772" s="86" customFormat="1" ht="12.75" customHeight="1" spans="3:26">
      <c r="C772" s="235"/>
      <c r="D772" s="235"/>
      <c r="E772" s="235"/>
      <c r="F772" s="235"/>
      <c r="G772" s="235"/>
      <c r="H772" s="235"/>
      <c r="I772" s="235"/>
      <c r="J772" s="235"/>
      <c r="K772" s="235"/>
      <c r="L772" s="235"/>
      <c r="M772" s="243"/>
      <c r="N772" s="243"/>
      <c r="O772" s="243"/>
      <c r="P772" s="243"/>
      <c r="Q772" s="243"/>
      <c r="R772" s="243"/>
      <c r="S772" s="243"/>
      <c r="T772" s="243"/>
      <c r="U772" s="243"/>
      <c r="V772" s="243"/>
      <c r="W772" s="243"/>
      <c r="X772" s="243"/>
      <c r="Y772" s="243"/>
      <c r="Z772" s="243"/>
    </row>
    <row r="773" s="86" customFormat="1" ht="12.75" customHeight="1" spans="3:26">
      <c r="C773" s="235"/>
      <c r="D773" s="235"/>
      <c r="E773" s="235"/>
      <c r="F773" s="235"/>
      <c r="G773" s="235"/>
      <c r="H773" s="235"/>
      <c r="I773" s="235"/>
      <c r="J773" s="235"/>
      <c r="K773" s="235"/>
      <c r="L773" s="235"/>
      <c r="M773" s="243"/>
      <c r="N773" s="243"/>
      <c r="O773" s="243"/>
      <c r="P773" s="243"/>
      <c r="Q773" s="243"/>
      <c r="R773" s="243"/>
      <c r="S773" s="243"/>
      <c r="T773" s="243"/>
      <c r="U773" s="243"/>
      <c r="V773" s="243"/>
      <c r="W773" s="243"/>
      <c r="X773" s="243"/>
      <c r="Y773" s="243"/>
      <c r="Z773" s="243"/>
    </row>
    <row r="774" s="86" customFormat="1" ht="12.75" customHeight="1" spans="3:26">
      <c r="C774" s="235"/>
      <c r="D774" s="235"/>
      <c r="E774" s="235"/>
      <c r="F774" s="235"/>
      <c r="G774" s="235"/>
      <c r="H774" s="235"/>
      <c r="I774" s="235"/>
      <c r="J774" s="235"/>
      <c r="K774" s="235"/>
      <c r="L774" s="235"/>
      <c r="M774" s="243"/>
      <c r="N774" s="243"/>
      <c r="O774" s="243"/>
      <c r="P774" s="243"/>
      <c r="Q774" s="243"/>
      <c r="R774" s="243"/>
      <c r="S774" s="243"/>
      <c r="T774" s="243"/>
      <c r="U774" s="243"/>
      <c r="V774" s="243"/>
      <c r="W774" s="243"/>
      <c r="X774" s="243"/>
      <c r="Y774" s="243"/>
      <c r="Z774" s="243"/>
    </row>
    <row r="775" s="86" customFormat="1" ht="12.75" customHeight="1" spans="3:26">
      <c r="C775" s="235"/>
      <c r="D775" s="235"/>
      <c r="E775" s="235"/>
      <c r="F775" s="235"/>
      <c r="G775" s="235"/>
      <c r="H775" s="235"/>
      <c r="I775" s="235"/>
      <c r="J775" s="235"/>
      <c r="K775" s="235"/>
      <c r="L775" s="235"/>
      <c r="M775" s="243"/>
      <c r="N775" s="243"/>
      <c r="O775" s="243"/>
      <c r="P775" s="243"/>
      <c r="Q775" s="243"/>
      <c r="R775" s="243"/>
      <c r="S775" s="243"/>
      <c r="T775" s="243"/>
      <c r="U775" s="243"/>
      <c r="V775" s="243"/>
      <c r="W775" s="243"/>
      <c r="X775" s="243"/>
      <c r="Y775" s="243"/>
      <c r="Z775" s="243"/>
    </row>
    <row r="776" s="86" customFormat="1" ht="12.75" customHeight="1" spans="3:26">
      <c r="C776" s="235"/>
      <c r="D776" s="235"/>
      <c r="E776" s="235"/>
      <c r="F776" s="235"/>
      <c r="G776" s="235"/>
      <c r="H776" s="235"/>
      <c r="I776" s="235"/>
      <c r="J776" s="235"/>
      <c r="K776" s="235"/>
      <c r="L776" s="235"/>
      <c r="M776" s="243"/>
      <c r="N776" s="243"/>
      <c r="O776" s="243"/>
      <c r="P776" s="243"/>
      <c r="Q776" s="243"/>
      <c r="R776" s="243"/>
      <c r="S776" s="243"/>
      <c r="T776" s="243"/>
      <c r="U776" s="243"/>
      <c r="V776" s="243"/>
      <c r="W776" s="243"/>
      <c r="X776" s="243"/>
      <c r="Y776" s="243"/>
      <c r="Z776" s="243"/>
    </row>
    <row r="777" s="86" customFormat="1" ht="12.75" customHeight="1" spans="3:26">
      <c r="C777" s="235"/>
      <c r="D777" s="235"/>
      <c r="E777" s="235"/>
      <c r="F777" s="235"/>
      <c r="G777" s="235"/>
      <c r="H777" s="235"/>
      <c r="I777" s="235"/>
      <c r="J777" s="235"/>
      <c r="K777" s="235"/>
      <c r="L777" s="235"/>
      <c r="M777" s="243"/>
      <c r="N777" s="243"/>
      <c r="O777" s="243"/>
      <c r="P777" s="243"/>
      <c r="Q777" s="243"/>
      <c r="R777" s="243"/>
      <c r="S777" s="243"/>
      <c r="T777" s="243"/>
      <c r="U777" s="243"/>
      <c r="V777" s="243"/>
      <c r="W777" s="243"/>
      <c r="X777" s="243"/>
      <c r="Y777" s="243"/>
      <c r="Z777" s="243"/>
    </row>
    <row r="778" s="86" customFormat="1" ht="12.75" customHeight="1" spans="3:26">
      <c r="C778" s="235"/>
      <c r="D778" s="235"/>
      <c r="E778" s="235"/>
      <c r="F778" s="235"/>
      <c r="G778" s="235"/>
      <c r="H778" s="235"/>
      <c r="I778" s="235"/>
      <c r="J778" s="235"/>
      <c r="K778" s="235"/>
      <c r="L778" s="235"/>
      <c r="M778" s="243"/>
      <c r="N778" s="243"/>
      <c r="O778" s="243"/>
      <c r="P778" s="243"/>
      <c r="Q778" s="243"/>
      <c r="R778" s="243"/>
      <c r="S778" s="243"/>
      <c r="T778" s="243"/>
      <c r="U778" s="243"/>
      <c r="V778" s="243"/>
      <c r="W778" s="243"/>
      <c r="X778" s="243"/>
      <c r="Y778" s="243"/>
      <c r="Z778" s="243"/>
    </row>
    <row r="779" s="86" customFormat="1" ht="12.75" customHeight="1" spans="3:26">
      <c r="C779" s="235"/>
      <c r="D779" s="235"/>
      <c r="E779" s="235"/>
      <c r="F779" s="235"/>
      <c r="G779" s="235"/>
      <c r="H779" s="235"/>
      <c r="I779" s="235"/>
      <c r="J779" s="235"/>
      <c r="K779" s="235"/>
      <c r="L779" s="235"/>
      <c r="M779" s="243"/>
      <c r="N779" s="243"/>
      <c r="O779" s="243"/>
      <c r="P779" s="243"/>
      <c r="Q779" s="243"/>
      <c r="R779" s="243"/>
      <c r="S779" s="243"/>
      <c r="T779" s="243"/>
      <c r="U779" s="243"/>
      <c r="V779" s="243"/>
      <c r="W779" s="243"/>
      <c r="X779" s="243"/>
      <c r="Y779" s="243"/>
      <c r="Z779" s="243"/>
    </row>
    <row r="780" s="86" customFormat="1" ht="12.75" customHeight="1" spans="3:26">
      <c r="C780" s="235"/>
      <c r="D780" s="235"/>
      <c r="E780" s="235"/>
      <c r="F780" s="235"/>
      <c r="G780" s="235"/>
      <c r="H780" s="235"/>
      <c r="I780" s="235"/>
      <c r="J780" s="235"/>
      <c r="K780" s="235"/>
      <c r="L780" s="235"/>
      <c r="M780" s="243"/>
      <c r="N780" s="243"/>
      <c r="O780" s="243"/>
      <c r="P780" s="243"/>
      <c r="Q780" s="243"/>
      <c r="R780" s="243"/>
      <c r="S780" s="243"/>
      <c r="T780" s="243"/>
      <c r="U780" s="243"/>
      <c r="V780" s="243"/>
      <c r="W780" s="243"/>
      <c r="X780" s="243"/>
      <c r="Y780" s="243"/>
      <c r="Z780" s="243"/>
    </row>
    <row r="781" s="86" customFormat="1" ht="12.75" customHeight="1" spans="3:26">
      <c r="C781" s="235"/>
      <c r="D781" s="235"/>
      <c r="E781" s="235"/>
      <c r="F781" s="235"/>
      <c r="G781" s="235"/>
      <c r="H781" s="235"/>
      <c r="I781" s="235"/>
      <c r="J781" s="235"/>
      <c r="K781" s="235"/>
      <c r="L781" s="235"/>
      <c r="M781" s="243"/>
      <c r="N781" s="243"/>
      <c r="O781" s="243"/>
      <c r="P781" s="243"/>
      <c r="Q781" s="243"/>
      <c r="R781" s="243"/>
      <c r="S781" s="243"/>
      <c r="T781" s="243"/>
      <c r="U781" s="243"/>
      <c r="V781" s="243"/>
      <c r="W781" s="243"/>
      <c r="X781" s="243"/>
      <c r="Y781" s="243"/>
      <c r="Z781" s="243"/>
    </row>
    <row r="782" s="86" customFormat="1" ht="12.75" customHeight="1" spans="3:26">
      <c r="C782" s="235"/>
      <c r="D782" s="235"/>
      <c r="E782" s="235"/>
      <c r="F782" s="235"/>
      <c r="G782" s="235"/>
      <c r="H782" s="235"/>
      <c r="I782" s="235"/>
      <c r="J782" s="235"/>
      <c r="K782" s="235"/>
      <c r="L782" s="235"/>
      <c r="M782" s="243"/>
      <c r="N782" s="243"/>
      <c r="O782" s="243"/>
      <c r="P782" s="243"/>
      <c r="Q782" s="243"/>
      <c r="R782" s="243"/>
      <c r="S782" s="243"/>
      <c r="T782" s="243"/>
      <c r="U782" s="243"/>
      <c r="V782" s="243"/>
      <c r="W782" s="243"/>
      <c r="X782" s="243"/>
      <c r="Y782" s="243"/>
      <c r="Z782" s="243"/>
    </row>
    <row r="783" s="86" customFormat="1" ht="12.75" customHeight="1" spans="3:26">
      <c r="C783" s="235"/>
      <c r="D783" s="235"/>
      <c r="E783" s="235"/>
      <c r="F783" s="235"/>
      <c r="G783" s="235"/>
      <c r="H783" s="235"/>
      <c r="I783" s="235"/>
      <c r="J783" s="235"/>
      <c r="K783" s="235"/>
      <c r="L783" s="235"/>
      <c r="M783" s="243"/>
      <c r="N783" s="243"/>
      <c r="O783" s="243"/>
      <c r="P783" s="243"/>
      <c r="Q783" s="243"/>
      <c r="R783" s="243"/>
      <c r="S783" s="243"/>
      <c r="T783" s="243"/>
      <c r="U783" s="243"/>
      <c r="V783" s="243"/>
      <c r="W783" s="243"/>
      <c r="X783" s="243"/>
      <c r="Y783" s="243"/>
      <c r="Z783" s="243"/>
    </row>
    <row r="784" s="86" customFormat="1" ht="12.75" customHeight="1" spans="3:26">
      <c r="C784" s="235"/>
      <c r="D784" s="235"/>
      <c r="E784" s="235"/>
      <c r="F784" s="235"/>
      <c r="G784" s="235"/>
      <c r="H784" s="235"/>
      <c r="I784" s="235"/>
      <c r="J784" s="235"/>
      <c r="K784" s="235"/>
      <c r="L784" s="235"/>
      <c r="M784" s="243"/>
      <c r="N784" s="243"/>
      <c r="O784" s="243"/>
      <c r="P784" s="243"/>
      <c r="Q784" s="243"/>
      <c r="R784" s="243"/>
      <c r="S784" s="243"/>
      <c r="T784" s="243"/>
      <c r="U784" s="243"/>
      <c r="V784" s="243"/>
      <c r="W784" s="243"/>
      <c r="X784" s="243"/>
      <c r="Y784" s="243"/>
      <c r="Z784" s="243"/>
    </row>
    <row r="785" s="86" customFormat="1" ht="12.75" customHeight="1" spans="3:26">
      <c r="C785" s="235"/>
      <c r="D785" s="235"/>
      <c r="E785" s="235"/>
      <c r="F785" s="235"/>
      <c r="G785" s="235"/>
      <c r="H785" s="235"/>
      <c r="I785" s="235"/>
      <c r="J785" s="235"/>
      <c r="K785" s="235"/>
      <c r="L785" s="235"/>
      <c r="M785" s="243"/>
      <c r="N785" s="243"/>
      <c r="O785" s="243"/>
      <c r="P785" s="243"/>
      <c r="Q785" s="243"/>
      <c r="R785" s="243"/>
      <c r="S785" s="243"/>
      <c r="T785" s="243"/>
      <c r="U785" s="243"/>
      <c r="V785" s="243"/>
      <c r="W785" s="243"/>
      <c r="X785" s="243"/>
      <c r="Y785" s="243"/>
      <c r="Z785" s="243"/>
    </row>
    <row r="786" s="86" customFormat="1" ht="12.75" customHeight="1" spans="3:26">
      <c r="C786" s="235"/>
      <c r="D786" s="235"/>
      <c r="E786" s="235"/>
      <c r="F786" s="235"/>
      <c r="G786" s="235"/>
      <c r="H786" s="235"/>
      <c r="I786" s="235"/>
      <c r="J786" s="235"/>
      <c r="K786" s="235"/>
      <c r="L786" s="235"/>
      <c r="M786" s="243"/>
      <c r="N786" s="243"/>
      <c r="O786" s="243"/>
      <c r="P786" s="243"/>
      <c r="Q786" s="243"/>
      <c r="R786" s="243"/>
      <c r="S786" s="243"/>
      <c r="T786" s="243"/>
      <c r="U786" s="243"/>
      <c r="V786" s="243"/>
      <c r="W786" s="243"/>
      <c r="X786" s="243"/>
      <c r="Y786" s="243"/>
      <c r="Z786" s="243"/>
    </row>
    <row r="787" s="86" customFormat="1" ht="12.75" customHeight="1" spans="3:26">
      <c r="C787" s="235"/>
      <c r="D787" s="235"/>
      <c r="E787" s="235"/>
      <c r="F787" s="235"/>
      <c r="G787" s="235"/>
      <c r="H787" s="235"/>
      <c r="I787" s="235"/>
      <c r="J787" s="235"/>
      <c r="K787" s="235"/>
      <c r="L787" s="235"/>
      <c r="M787" s="243"/>
      <c r="N787" s="243"/>
      <c r="O787" s="243"/>
      <c r="P787" s="243"/>
      <c r="Q787" s="243"/>
      <c r="R787" s="243"/>
      <c r="S787" s="243"/>
      <c r="T787" s="243"/>
      <c r="U787" s="243"/>
      <c r="V787" s="243"/>
      <c r="W787" s="243"/>
      <c r="X787" s="243"/>
      <c r="Y787" s="243"/>
      <c r="Z787" s="243"/>
    </row>
    <row r="788" s="86" customFormat="1" ht="12.75" customHeight="1" spans="3:26">
      <c r="C788" s="235"/>
      <c r="D788" s="235"/>
      <c r="E788" s="235"/>
      <c r="F788" s="235"/>
      <c r="G788" s="235"/>
      <c r="H788" s="235"/>
      <c r="I788" s="235"/>
      <c r="J788" s="235"/>
      <c r="K788" s="235"/>
      <c r="L788" s="235"/>
      <c r="M788" s="243"/>
      <c r="N788" s="243"/>
      <c r="O788" s="243"/>
      <c r="P788" s="243"/>
      <c r="Q788" s="243"/>
      <c r="R788" s="243"/>
      <c r="S788" s="243"/>
      <c r="T788" s="243"/>
      <c r="U788" s="243"/>
      <c r="V788" s="243"/>
      <c r="W788" s="243"/>
      <c r="X788" s="243"/>
      <c r="Y788" s="243"/>
      <c r="Z788" s="243"/>
    </row>
    <row r="789" s="86" customFormat="1" ht="12.75" customHeight="1" spans="3:26">
      <c r="C789" s="235"/>
      <c r="D789" s="235"/>
      <c r="E789" s="235"/>
      <c r="F789" s="235"/>
      <c r="G789" s="235"/>
      <c r="H789" s="235"/>
      <c r="I789" s="235"/>
      <c r="J789" s="235"/>
      <c r="K789" s="235"/>
      <c r="L789" s="235"/>
      <c r="M789" s="243"/>
      <c r="N789" s="243"/>
      <c r="O789" s="243"/>
      <c r="P789" s="243"/>
      <c r="Q789" s="243"/>
      <c r="R789" s="243"/>
      <c r="S789" s="243"/>
      <c r="T789" s="243"/>
      <c r="U789" s="243"/>
      <c r="V789" s="243"/>
      <c r="W789" s="243"/>
      <c r="X789" s="243"/>
      <c r="Y789" s="243"/>
      <c r="Z789" s="243"/>
    </row>
    <row r="790" s="86" customFormat="1" ht="12.75" customHeight="1" spans="3:26">
      <c r="C790" s="235"/>
      <c r="D790" s="235"/>
      <c r="E790" s="235"/>
      <c r="F790" s="235"/>
      <c r="G790" s="235"/>
      <c r="H790" s="235"/>
      <c r="I790" s="235"/>
      <c r="J790" s="235"/>
      <c r="K790" s="235"/>
      <c r="L790" s="235"/>
      <c r="M790" s="243"/>
      <c r="N790" s="243"/>
      <c r="O790" s="243"/>
      <c r="P790" s="243"/>
      <c r="Q790" s="243"/>
      <c r="R790" s="243"/>
      <c r="S790" s="243"/>
      <c r="T790" s="243"/>
      <c r="U790" s="243"/>
      <c r="V790" s="243"/>
      <c r="W790" s="243"/>
      <c r="X790" s="243"/>
      <c r="Y790" s="243"/>
      <c r="Z790" s="243"/>
    </row>
    <row r="791" s="86" customFormat="1" ht="12.75" customHeight="1" spans="3:26">
      <c r="C791" s="235"/>
      <c r="D791" s="235"/>
      <c r="E791" s="235"/>
      <c r="F791" s="235"/>
      <c r="G791" s="235"/>
      <c r="H791" s="235"/>
      <c r="I791" s="235"/>
      <c r="J791" s="235"/>
      <c r="K791" s="235"/>
      <c r="L791" s="235"/>
      <c r="M791" s="243"/>
      <c r="N791" s="243"/>
      <c r="O791" s="243"/>
      <c r="P791" s="243"/>
      <c r="Q791" s="243"/>
      <c r="R791" s="243"/>
      <c r="S791" s="243"/>
      <c r="T791" s="243"/>
      <c r="U791" s="243"/>
      <c r="V791" s="243"/>
      <c r="W791" s="243"/>
      <c r="X791" s="243"/>
      <c r="Y791" s="243"/>
      <c r="Z791" s="243"/>
    </row>
    <row r="792" s="86" customFormat="1" ht="12.75" customHeight="1" spans="3:26">
      <c r="C792" s="235"/>
      <c r="D792" s="235"/>
      <c r="E792" s="235"/>
      <c r="F792" s="235"/>
      <c r="G792" s="235"/>
      <c r="H792" s="235"/>
      <c r="I792" s="235"/>
      <c r="J792" s="235"/>
      <c r="K792" s="235"/>
      <c r="L792" s="235"/>
      <c r="M792" s="243"/>
      <c r="N792" s="243"/>
      <c r="O792" s="243"/>
      <c r="P792" s="243"/>
      <c r="Q792" s="243"/>
      <c r="R792" s="243"/>
      <c r="S792" s="243"/>
      <c r="T792" s="243"/>
      <c r="U792" s="243"/>
      <c r="V792" s="243"/>
      <c r="W792" s="243"/>
      <c r="X792" s="243"/>
      <c r="Y792" s="243"/>
      <c r="Z792" s="243"/>
    </row>
    <row r="793" s="86" customFormat="1" ht="12.75" customHeight="1" spans="3:26">
      <c r="C793" s="235"/>
      <c r="D793" s="235"/>
      <c r="E793" s="235"/>
      <c r="F793" s="235"/>
      <c r="G793" s="235"/>
      <c r="H793" s="235"/>
      <c r="I793" s="235"/>
      <c r="J793" s="235"/>
      <c r="K793" s="235"/>
      <c r="L793" s="235"/>
      <c r="M793" s="243"/>
      <c r="N793" s="243"/>
      <c r="O793" s="243"/>
      <c r="P793" s="243"/>
      <c r="Q793" s="243"/>
      <c r="R793" s="243"/>
      <c r="S793" s="243"/>
      <c r="T793" s="243"/>
      <c r="U793" s="243"/>
      <c r="V793" s="243"/>
      <c r="W793" s="243"/>
      <c r="X793" s="243"/>
      <c r="Y793" s="243"/>
      <c r="Z793" s="243"/>
    </row>
    <row r="794" s="86" customFormat="1" ht="12.75" customHeight="1" spans="3:26">
      <c r="C794" s="235"/>
      <c r="D794" s="235"/>
      <c r="E794" s="235"/>
      <c r="F794" s="235"/>
      <c r="G794" s="235"/>
      <c r="H794" s="235"/>
      <c r="I794" s="235"/>
      <c r="J794" s="235"/>
      <c r="K794" s="235"/>
      <c r="L794" s="235"/>
      <c r="M794" s="243"/>
      <c r="N794" s="243"/>
      <c r="O794" s="243"/>
      <c r="P794" s="243"/>
      <c r="Q794" s="243"/>
      <c r="R794" s="243"/>
      <c r="S794" s="243"/>
      <c r="T794" s="243"/>
      <c r="U794" s="243"/>
      <c r="V794" s="243"/>
      <c r="W794" s="243"/>
      <c r="X794" s="243"/>
      <c r="Y794" s="243"/>
      <c r="Z794" s="243"/>
    </row>
    <row r="795" s="86" customFormat="1" ht="12.75" customHeight="1" spans="3:26">
      <c r="C795" s="235"/>
      <c r="D795" s="235"/>
      <c r="E795" s="235"/>
      <c r="F795" s="235"/>
      <c r="G795" s="235"/>
      <c r="H795" s="235"/>
      <c r="I795" s="235"/>
      <c r="J795" s="235"/>
      <c r="K795" s="235"/>
      <c r="L795" s="235"/>
      <c r="M795" s="243"/>
      <c r="N795" s="243"/>
      <c r="O795" s="243"/>
      <c r="P795" s="243"/>
      <c r="Q795" s="243"/>
      <c r="R795" s="243"/>
      <c r="S795" s="243"/>
      <c r="T795" s="243"/>
      <c r="U795" s="243"/>
      <c r="V795" s="243"/>
      <c r="W795" s="243"/>
      <c r="X795" s="243"/>
      <c r="Y795" s="243"/>
      <c r="Z795" s="243"/>
    </row>
    <row r="796" s="86" customFormat="1" ht="12.75" customHeight="1" spans="3:26">
      <c r="C796" s="235"/>
      <c r="D796" s="235"/>
      <c r="E796" s="235"/>
      <c r="F796" s="235"/>
      <c r="G796" s="235"/>
      <c r="H796" s="235"/>
      <c r="I796" s="235"/>
      <c r="J796" s="235"/>
      <c r="K796" s="235"/>
      <c r="L796" s="235"/>
      <c r="M796" s="243"/>
      <c r="N796" s="243"/>
      <c r="O796" s="243"/>
      <c r="P796" s="243"/>
      <c r="Q796" s="243"/>
      <c r="R796" s="243"/>
      <c r="S796" s="243"/>
      <c r="T796" s="243"/>
      <c r="U796" s="243"/>
      <c r="V796" s="243"/>
      <c r="W796" s="243"/>
      <c r="X796" s="243"/>
      <c r="Y796" s="243"/>
      <c r="Z796" s="243"/>
    </row>
    <row r="797" s="86" customFormat="1" ht="12.75" customHeight="1" spans="3:26">
      <c r="C797" s="235"/>
      <c r="D797" s="235"/>
      <c r="E797" s="235"/>
      <c r="F797" s="235"/>
      <c r="G797" s="235"/>
      <c r="H797" s="235"/>
      <c r="I797" s="235"/>
      <c r="J797" s="235"/>
      <c r="K797" s="235"/>
      <c r="L797" s="235"/>
      <c r="M797" s="243"/>
      <c r="N797" s="243"/>
      <c r="O797" s="243"/>
      <c r="P797" s="243"/>
      <c r="Q797" s="243"/>
      <c r="R797" s="243"/>
      <c r="S797" s="243"/>
      <c r="T797" s="243"/>
      <c r="U797" s="243"/>
      <c r="V797" s="243"/>
      <c r="W797" s="243"/>
      <c r="X797" s="243"/>
      <c r="Y797" s="243"/>
      <c r="Z797" s="243"/>
    </row>
    <row r="798" s="86" customFormat="1" ht="12.75" customHeight="1" spans="3:26">
      <c r="C798" s="235"/>
      <c r="D798" s="235"/>
      <c r="E798" s="235"/>
      <c r="F798" s="235"/>
      <c r="G798" s="235"/>
      <c r="H798" s="235"/>
      <c r="I798" s="235"/>
      <c r="J798" s="235"/>
      <c r="K798" s="235"/>
      <c r="L798" s="235"/>
      <c r="M798" s="243"/>
      <c r="N798" s="243"/>
      <c r="O798" s="243"/>
      <c r="P798" s="243"/>
      <c r="Q798" s="243"/>
      <c r="R798" s="243"/>
      <c r="S798" s="243"/>
      <c r="T798" s="243"/>
      <c r="U798" s="243"/>
      <c r="V798" s="243"/>
      <c r="W798" s="243"/>
      <c r="X798" s="243"/>
      <c r="Y798" s="243"/>
      <c r="Z798" s="243"/>
    </row>
    <row r="799" s="86" customFormat="1" ht="12.75" customHeight="1" spans="3:26">
      <c r="C799" s="235"/>
      <c r="D799" s="235"/>
      <c r="E799" s="235"/>
      <c r="F799" s="235"/>
      <c r="G799" s="235"/>
      <c r="H799" s="235"/>
      <c r="I799" s="235"/>
      <c r="J799" s="235"/>
      <c r="K799" s="235"/>
      <c r="L799" s="235"/>
      <c r="M799" s="243"/>
      <c r="N799" s="243"/>
      <c r="O799" s="243"/>
      <c r="P799" s="243"/>
      <c r="Q799" s="243"/>
      <c r="R799" s="243"/>
      <c r="S799" s="243"/>
      <c r="T799" s="243"/>
      <c r="U799" s="243"/>
      <c r="V799" s="243"/>
      <c r="W799" s="243"/>
      <c r="X799" s="243"/>
      <c r="Y799" s="243"/>
      <c r="Z799" s="243"/>
    </row>
    <row r="800" s="86" customFormat="1" ht="12.75" customHeight="1" spans="3:26">
      <c r="C800" s="235"/>
      <c r="D800" s="235"/>
      <c r="E800" s="235"/>
      <c r="F800" s="235"/>
      <c r="G800" s="235"/>
      <c r="H800" s="235"/>
      <c r="I800" s="235"/>
      <c r="J800" s="235"/>
      <c r="K800" s="235"/>
      <c r="L800" s="235"/>
      <c r="M800" s="243"/>
      <c r="N800" s="243"/>
      <c r="O800" s="243"/>
      <c r="P800" s="243"/>
      <c r="Q800" s="243"/>
      <c r="R800" s="243"/>
      <c r="S800" s="243"/>
      <c r="T800" s="243"/>
      <c r="U800" s="243"/>
      <c r="V800" s="243"/>
      <c r="W800" s="243"/>
      <c r="X800" s="243"/>
      <c r="Y800" s="243"/>
      <c r="Z800" s="243"/>
    </row>
    <row r="801" s="86" customFormat="1" ht="12.75" customHeight="1" spans="3:26">
      <c r="C801" s="235"/>
      <c r="D801" s="235"/>
      <c r="E801" s="235"/>
      <c r="F801" s="235"/>
      <c r="G801" s="235"/>
      <c r="H801" s="235"/>
      <c r="I801" s="235"/>
      <c r="J801" s="235"/>
      <c r="K801" s="235"/>
      <c r="L801" s="235"/>
      <c r="M801" s="243"/>
      <c r="N801" s="243"/>
      <c r="O801" s="243"/>
      <c r="P801" s="243"/>
      <c r="Q801" s="243"/>
      <c r="R801" s="243"/>
      <c r="S801" s="243"/>
      <c r="T801" s="243"/>
      <c r="U801" s="243"/>
      <c r="V801" s="243"/>
      <c r="W801" s="243"/>
      <c r="X801" s="243"/>
      <c r="Y801" s="243"/>
      <c r="Z801" s="243"/>
    </row>
    <row r="802" s="86" customFormat="1" ht="12.75" customHeight="1" spans="3:26">
      <c r="C802" s="235"/>
      <c r="D802" s="235"/>
      <c r="E802" s="235"/>
      <c r="F802" s="235"/>
      <c r="G802" s="235"/>
      <c r="H802" s="235"/>
      <c r="I802" s="235"/>
      <c r="J802" s="235"/>
      <c r="K802" s="235"/>
      <c r="L802" s="235"/>
      <c r="M802" s="243"/>
      <c r="N802" s="243"/>
      <c r="O802" s="243"/>
      <c r="P802" s="243"/>
      <c r="Q802" s="243"/>
      <c r="R802" s="243"/>
      <c r="S802" s="243"/>
      <c r="T802" s="243"/>
      <c r="U802" s="243"/>
      <c r="V802" s="243"/>
      <c r="W802" s="243"/>
      <c r="X802" s="243"/>
      <c r="Y802" s="243"/>
      <c r="Z802" s="243"/>
    </row>
    <row r="803" s="86" customFormat="1" ht="12.75" customHeight="1" spans="3:26">
      <c r="C803" s="235"/>
      <c r="D803" s="235"/>
      <c r="E803" s="235"/>
      <c r="F803" s="235"/>
      <c r="G803" s="235"/>
      <c r="H803" s="235"/>
      <c r="I803" s="235"/>
      <c r="J803" s="235"/>
      <c r="K803" s="235"/>
      <c r="L803" s="235"/>
      <c r="M803" s="243"/>
      <c r="N803" s="243"/>
      <c r="O803" s="243"/>
      <c r="P803" s="243"/>
      <c r="Q803" s="243"/>
      <c r="R803" s="243"/>
      <c r="S803" s="243"/>
      <c r="T803" s="243"/>
      <c r="U803" s="243"/>
      <c r="V803" s="243"/>
      <c r="W803" s="243"/>
      <c r="X803" s="243"/>
      <c r="Y803" s="243"/>
      <c r="Z803" s="243"/>
    </row>
    <row r="804" s="86" customFormat="1" ht="12.75" customHeight="1" spans="3:26">
      <c r="C804" s="235"/>
      <c r="D804" s="235"/>
      <c r="E804" s="235"/>
      <c r="F804" s="235"/>
      <c r="G804" s="235"/>
      <c r="H804" s="235"/>
      <c r="I804" s="235"/>
      <c r="J804" s="235"/>
      <c r="K804" s="235"/>
      <c r="L804" s="235"/>
      <c r="M804" s="243"/>
      <c r="N804" s="243"/>
      <c r="O804" s="243"/>
      <c r="P804" s="243"/>
      <c r="Q804" s="243"/>
      <c r="R804" s="243"/>
      <c r="S804" s="243"/>
      <c r="T804" s="243"/>
      <c r="U804" s="243"/>
      <c r="V804" s="243"/>
      <c r="W804" s="243"/>
      <c r="X804" s="243"/>
      <c r="Y804" s="243"/>
      <c r="Z804" s="243"/>
    </row>
    <row r="805" s="86" customFormat="1" ht="12.75" customHeight="1" spans="3:26">
      <c r="C805" s="235"/>
      <c r="D805" s="235"/>
      <c r="E805" s="235"/>
      <c r="F805" s="235"/>
      <c r="G805" s="235"/>
      <c r="H805" s="235"/>
      <c r="I805" s="235"/>
      <c r="J805" s="235"/>
      <c r="K805" s="235"/>
      <c r="L805" s="235"/>
      <c r="M805" s="243"/>
      <c r="N805" s="243"/>
      <c r="O805" s="243"/>
      <c r="P805" s="243"/>
      <c r="Q805" s="243"/>
      <c r="R805" s="243"/>
      <c r="S805" s="243"/>
      <c r="T805" s="243"/>
      <c r="U805" s="243"/>
      <c r="V805" s="243"/>
      <c r="W805" s="243"/>
      <c r="X805" s="243"/>
      <c r="Y805" s="243"/>
      <c r="Z805" s="243"/>
    </row>
    <row r="806" s="86" customFormat="1" ht="12.75" customHeight="1" spans="3:26">
      <c r="C806" s="235"/>
      <c r="D806" s="235"/>
      <c r="E806" s="235"/>
      <c r="F806" s="235"/>
      <c r="G806" s="235"/>
      <c r="H806" s="235"/>
      <c r="I806" s="235"/>
      <c r="J806" s="235"/>
      <c r="K806" s="235"/>
      <c r="L806" s="235"/>
      <c r="M806" s="243"/>
      <c r="N806" s="243"/>
      <c r="O806" s="243"/>
      <c r="P806" s="243"/>
      <c r="Q806" s="243"/>
      <c r="R806" s="243"/>
      <c r="S806" s="243"/>
      <c r="T806" s="243"/>
      <c r="U806" s="243"/>
      <c r="V806" s="243"/>
      <c r="W806" s="243"/>
      <c r="X806" s="243"/>
      <c r="Y806" s="243"/>
      <c r="Z806" s="243"/>
    </row>
    <row r="807" s="86" customFormat="1" ht="12.75" customHeight="1" spans="3:26">
      <c r="C807" s="235"/>
      <c r="D807" s="235"/>
      <c r="E807" s="235"/>
      <c r="F807" s="235"/>
      <c r="G807" s="235"/>
      <c r="H807" s="235"/>
      <c r="I807" s="235"/>
      <c r="J807" s="235"/>
      <c r="K807" s="235"/>
      <c r="L807" s="235"/>
      <c r="M807" s="243"/>
      <c r="N807" s="243"/>
      <c r="O807" s="243"/>
      <c r="P807" s="243"/>
      <c r="Q807" s="243"/>
      <c r="R807" s="243"/>
      <c r="S807" s="243"/>
      <c r="T807" s="243"/>
      <c r="U807" s="243"/>
      <c r="V807" s="243"/>
      <c r="W807" s="243"/>
      <c r="X807" s="243"/>
      <c r="Y807" s="243"/>
      <c r="Z807" s="243"/>
    </row>
    <row r="808" s="86" customFormat="1" ht="12.75" customHeight="1" spans="3:26">
      <c r="C808" s="235"/>
      <c r="D808" s="235"/>
      <c r="E808" s="235"/>
      <c r="F808" s="235"/>
      <c r="G808" s="235"/>
      <c r="H808" s="235"/>
      <c r="I808" s="235"/>
      <c r="J808" s="235"/>
      <c r="K808" s="235"/>
      <c r="L808" s="235"/>
      <c r="M808" s="243"/>
      <c r="N808" s="243"/>
      <c r="O808" s="243"/>
      <c r="P808" s="243"/>
      <c r="Q808" s="243"/>
      <c r="R808" s="243"/>
      <c r="S808" s="243"/>
      <c r="T808" s="243"/>
      <c r="U808" s="243"/>
      <c r="V808" s="243"/>
      <c r="W808" s="243"/>
      <c r="X808" s="243"/>
      <c r="Y808" s="243"/>
      <c r="Z808" s="243"/>
    </row>
    <row r="809" s="86" customFormat="1" ht="12.75" customHeight="1" spans="3:26">
      <c r="C809" s="235"/>
      <c r="D809" s="235"/>
      <c r="E809" s="235"/>
      <c r="F809" s="235"/>
      <c r="G809" s="235"/>
      <c r="H809" s="235"/>
      <c r="I809" s="235"/>
      <c r="J809" s="235"/>
      <c r="K809" s="235"/>
      <c r="L809" s="235"/>
      <c r="M809" s="243"/>
      <c r="N809" s="243"/>
      <c r="O809" s="243"/>
      <c r="P809" s="243"/>
      <c r="Q809" s="243"/>
      <c r="R809" s="243"/>
      <c r="S809" s="243"/>
      <c r="T809" s="243"/>
      <c r="U809" s="243"/>
      <c r="V809" s="243"/>
      <c r="W809" s="243"/>
      <c r="X809" s="243"/>
      <c r="Y809" s="243"/>
      <c r="Z809" s="243"/>
    </row>
    <row r="810" s="86" customFormat="1" ht="12.75" customHeight="1" spans="3:26">
      <c r="C810" s="235"/>
      <c r="D810" s="235"/>
      <c r="E810" s="235"/>
      <c r="F810" s="235"/>
      <c r="G810" s="235"/>
      <c r="H810" s="235"/>
      <c r="I810" s="235"/>
      <c r="J810" s="235"/>
      <c r="K810" s="235"/>
      <c r="L810" s="235"/>
      <c r="M810" s="243"/>
      <c r="N810" s="243"/>
      <c r="O810" s="243"/>
      <c r="P810" s="243"/>
      <c r="Q810" s="243"/>
      <c r="R810" s="243"/>
      <c r="S810" s="243"/>
      <c r="T810" s="243"/>
      <c r="U810" s="243"/>
      <c r="V810" s="243"/>
      <c r="W810" s="243"/>
      <c r="X810" s="243"/>
      <c r="Y810" s="243"/>
      <c r="Z810" s="243"/>
    </row>
    <row r="811" s="86" customFormat="1" ht="12.75" customHeight="1" spans="3:26">
      <c r="C811" s="235"/>
      <c r="D811" s="235"/>
      <c r="E811" s="235"/>
      <c r="F811" s="235"/>
      <c r="G811" s="235"/>
      <c r="H811" s="235"/>
      <c r="I811" s="235"/>
      <c r="J811" s="235"/>
      <c r="K811" s="235"/>
      <c r="L811" s="235"/>
      <c r="M811" s="243"/>
      <c r="N811" s="243"/>
      <c r="O811" s="243"/>
      <c r="P811" s="243"/>
      <c r="Q811" s="243"/>
      <c r="R811" s="243"/>
      <c r="S811" s="243"/>
      <c r="T811" s="243"/>
      <c r="U811" s="243"/>
      <c r="V811" s="243"/>
      <c r="W811" s="243"/>
      <c r="X811" s="243"/>
      <c r="Y811" s="243"/>
      <c r="Z811" s="243"/>
    </row>
    <row r="812" s="86" customFormat="1" ht="12.75" customHeight="1" spans="3:26">
      <c r="C812" s="235"/>
      <c r="D812" s="235"/>
      <c r="E812" s="235"/>
      <c r="F812" s="235"/>
      <c r="G812" s="235"/>
      <c r="H812" s="235"/>
      <c r="I812" s="235"/>
      <c r="J812" s="235"/>
      <c r="K812" s="235"/>
      <c r="L812" s="235"/>
      <c r="M812" s="243"/>
      <c r="N812" s="243"/>
      <c r="O812" s="243"/>
      <c r="P812" s="243"/>
      <c r="Q812" s="243"/>
      <c r="R812" s="243"/>
      <c r="S812" s="243"/>
      <c r="T812" s="243"/>
      <c r="U812" s="243"/>
      <c r="V812" s="243"/>
      <c r="W812" s="243"/>
      <c r="X812" s="243"/>
      <c r="Y812" s="243"/>
      <c r="Z812" s="243"/>
    </row>
    <row r="813" s="86" customFormat="1" ht="12.75" customHeight="1" spans="3:26">
      <c r="C813" s="235"/>
      <c r="D813" s="235"/>
      <c r="E813" s="235"/>
      <c r="F813" s="235"/>
      <c r="G813" s="235"/>
      <c r="H813" s="235"/>
      <c r="I813" s="235"/>
      <c r="J813" s="235"/>
      <c r="K813" s="235"/>
      <c r="L813" s="235"/>
      <c r="M813" s="243"/>
      <c r="N813" s="243"/>
      <c r="O813" s="243"/>
      <c r="P813" s="243"/>
      <c r="Q813" s="243"/>
      <c r="R813" s="243"/>
      <c r="S813" s="243"/>
      <c r="T813" s="243"/>
      <c r="U813" s="243"/>
      <c r="V813" s="243"/>
      <c r="W813" s="243"/>
      <c r="X813" s="243"/>
      <c r="Y813" s="243"/>
      <c r="Z813" s="243"/>
    </row>
    <row r="814" s="86" customFormat="1" ht="12.75" customHeight="1" spans="3:26">
      <c r="C814" s="235"/>
      <c r="D814" s="235"/>
      <c r="E814" s="235"/>
      <c r="F814" s="235"/>
      <c r="G814" s="235"/>
      <c r="H814" s="235"/>
      <c r="I814" s="235"/>
      <c r="J814" s="235"/>
      <c r="K814" s="235"/>
      <c r="L814" s="235"/>
      <c r="M814" s="243"/>
      <c r="N814" s="243"/>
      <c r="O814" s="243"/>
      <c r="P814" s="243"/>
      <c r="Q814" s="243"/>
      <c r="R814" s="243"/>
      <c r="S814" s="243"/>
      <c r="T814" s="243"/>
      <c r="U814" s="243"/>
      <c r="V814" s="243"/>
      <c r="W814" s="243"/>
      <c r="X814" s="243"/>
      <c r="Y814" s="243"/>
      <c r="Z814" s="243"/>
    </row>
    <row r="815" s="86" customFormat="1" ht="12.75" customHeight="1" spans="3:26">
      <c r="C815" s="235"/>
      <c r="D815" s="235"/>
      <c r="E815" s="235"/>
      <c r="F815" s="235"/>
      <c r="G815" s="235"/>
      <c r="H815" s="235"/>
      <c r="I815" s="235"/>
      <c r="J815" s="235"/>
      <c r="K815" s="235"/>
      <c r="L815" s="235"/>
      <c r="M815" s="243"/>
      <c r="N815" s="243"/>
      <c r="O815" s="243"/>
      <c r="P815" s="243"/>
      <c r="Q815" s="243"/>
      <c r="R815" s="243"/>
      <c r="S815" s="243"/>
      <c r="T815" s="243"/>
      <c r="U815" s="243"/>
      <c r="V815" s="243"/>
      <c r="W815" s="243"/>
      <c r="X815" s="243"/>
      <c r="Y815" s="243"/>
      <c r="Z815" s="243"/>
    </row>
    <row r="816" s="86" customFormat="1" ht="12.75" customHeight="1" spans="3:26">
      <c r="C816" s="235"/>
      <c r="D816" s="235"/>
      <c r="E816" s="235"/>
      <c r="F816" s="235"/>
      <c r="G816" s="235"/>
      <c r="H816" s="235"/>
      <c r="I816" s="235"/>
      <c r="J816" s="235"/>
      <c r="K816" s="235"/>
      <c r="L816" s="235"/>
      <c r="M816" s="243"/>
      <c r="N816" s="243"/>
      <c r="O816" s="243"/>
      <c r="P816" s="243"/>
      <c r="Q816" s="243"/>
      <c r="R816" s="243"/>
      <c r="S816" s="243"/>
      <c r="T816" s="243"/>
      <c r="U816" s="243"/>
      <c r="V816" s="243"/>
      <c r="W816" s="243"/>
      <c r="X816" s="243"/>
      <c r="Y816" s="243"/>
      <c r="Z816" s="243"/>
    </row>
    <row r="817" s="86" customFormat="1" ht="12.75" customHeight="1" spans="3:26">
      <c r="C817" s="235"/>
      <c r="D817" s="235"/>
      <c r="E817" s="235"/>
      <c r="F817" s="235"/>
      <c r="G817" s="235"/>
      <c r="H817" s="235"/>
      <c r="I817" s="235"/>
      <c r="J817" s="235"/>
      <c r="K817" s="235"/>
      <c r="L817" s="235"/>
      <c r="M817" s="243"/>
      <c r="N817" s="243"/>
      <c r="O817" s="243"/>
      <c r="P817" s="243"/>
      <c r="Q817" s="243"/>
      <c r="R817" s="243"/>
      <c r="S817" s="243"/>
      <c r="T817" s="243"/>
      <c r="U817" s="243"/>
      <c r="V817" s="243"/>
      <c r="W817" s="243"/>
      <c r="X817" s="243"/>
      <c r="Y817" s="243"/>
      <c r="Z817" s="243"/>
    </row>
    <row r="818" s="86" customFormat="1" ht="12.75" customHeight="1" spans="3:26">
      <c r="C818" s="235"/>
      <c r="D818" s="235"/>
      <c r="E818" s="235"/>
      <c r="F818" s="235"/>
      <c r="G818" s="235"/>
      <c r="H818" s="235"/>
      <c r="I818" s="235"/>
      <c r="J818" s="235"/>
      <c r="K818" s="235"/>
      <c r="L818" s="235"/>
      <c r="M818" s="243"/>
      <c r="N818" s="243"/>
      <c r="O818" s="243"/>
      <c r="P818" s="243"/>
      <c r="Q818" s="243"/>
      <c r="R818" s="243"/>
      <c r="S818" s="243"/>
      <c r="T818" s="243"/>
      <c r="U818" s="243"/>
      <c r="V818" s="243"/>
      <c r="W818" s="243"/>
      <c r="X818" s="243"/>
      <c r="Y818" s="243"/>
      <c r="Z818" s="243"/>
    </row>
    <row r="819" s="86" customFormat="1" ht="12.75" customHeight="1" spans="3:26">
      <c r="C819" s="235"/>
      <c r="D819" s="235"/>
      <c r="E819" s="235"/>
      <c r="F819" s="235"/>
      <c r="G819" s="235"/>
      <c r="H819" s="235"/>
      <c r="I819" s="235"/>
      <c r="J819" s="235"/>
      <c r="K819" s="235"/>
      <c r="L819" s="235"/>
      <c r="M819" s="243"/>
      <c r="N819" s="243"/>
      <c r="O819" s="243"/>
      <c r="P819" s="243"/>
      <c r="Q819" s="243"/>
      <c r="R819" s="243"/>
      <c r="S819" s="243"/>
      <c r="T819" s="243"/>
      <c r="U819" s="243"/>
      <c r="V819" s="243"/>
      <c r="W819" s="243"/>
      <c r="X819" s="243"/>
      <c r="Y819" s="243"/>
      <c r="Z819" s="243"/>
    </row>
    <row r="820" s="86" customFormat="1" ht="12.75" customHeight="1" spans="3:26">
      <c r="C820" s="235"/>
      <c r="D820" s="235"/>
      <c r="E820" s="235"/>
      <c r="F820" s="235"/>
      <c r="G820" s="235"/>
      <c r="H820" s="235"/>
      <c r="I820" s="235"/>
      <c r="J820" s="235"/>
      <c r="K820" s="235"/>
      <c r="L820" s="235"/>
      <c r="M820" s="243"/>
      <c r="N820" s="243"/>
      <c r="O820" s="243"/>
      <c r="P820" s="243"/>
      <c r="Q820" s="243"/>
      <c r="R820" s="243"/>
      <c r="S820" s="243"/>
      <c r="T820" s="243"/>
      <c r="U820" s="243"/>
      <c r="V820" s="243"/>
      <c r="W820" s="243"/>
      <c r="X820" s="243"/>
      <c r="Y820" s="243"/>
      <c r="Z820" s="243"/>
    </row>
    <row r="821" s="86" customFormat="1" ht="12.75" customHeight="1" spans="3:26">
      <c r="C821" s="235"/>
      <c r="D821" s="235"/>
      <c r="E821" s="235"/>
      <c r="F821" s="235"/>
      <c r="G821" s="235"/>
      <c r="H821" s="235"/>
      <c r="I821" s="235"/>
      <c r="J821" s="235"/>
      <c r="K821" s="235"/>
      <c r="L821" s="235"/>
      <c r="M821" s="243"/>
      <c r="N821" s="243"/>
      <c r="O821" s="243"/>
      <c r="P821" s="243"/>
      <c r="Q821" s="243"/>
      <c r="R821" s="243"/>
      <c r="S821" s="243"/>
      <c r="T821" s="243"/>
      <c r="U821" s="243"/>
      <c r="V821" s="243"/>
      <c r="W821" s="243"/>
      <c r="X821" s="243"/>
      <c r="Y821" s="243"/>
      <c r="Z821" s="243"/>
    </row>
    <row r="822" s="86" customFormat="1" ht="12.75" customHeight="1" spans="3:26">
      <c r="C822" s="235"/>
      <c r="D822" s="235"/>
      <c r="E822" s="235"/>
      <c r="F822" s="235"/>
      <c r="G822" s="235"/>
      <c r="H822" s="235"/>
      <c r="I822" s="235"/>
      <c r="J822" s="235"/>
      <c r="K822" s="235"/>
      <c r="L822" s="235"/>
      <c r="M822" s="243"/>
      <c r="N822" s="243"/>
      <c r="O822" s="243"/>
      <c r="P822" s="243"/>
      <c r="Q822" s="243"/>
      <c r="R822" s="243"/>
      <c r="S822" s="243"/>
      <c r="T822" s="243"/>
      <c r="U822" s="243"/>
      <c r="V822" s="243"/>
      <c r="W822" s="243"/>
      <c r="X822" s="243"/>
      <c r="Y822" s="243"/>
      <c r="Z822" s="243"/>
    </row>
    <row r="823" s="86" customFormat="1" ht="12.75" customHeight="1" spans="3:26">
      <c r="C823" s="235"/>
      <c r="D823" s="235"/>
      <c r="E823" s="235"/>
      <c r="F823" s="235"/>
      <c r="G823" s="235"/>
      <c r="H823" s="235"/>
      <c r="I823" s="235"/>
      <c r="J823" s="235"/>
      <c r="K823" s="235"/>
      <c r="L823" s="235"/>
      <c r="M823" s="243"/>
      <c r="N823" s="243"/>
      <c r="O823" s="243"/>
      <c r="P823" s="243"/>
      <c r="Q823" s="243"/>
      <c r="R823" s="243"/>
      <c r="S823" s="243"/>
      <c r="T823" s="243"/>
      <c r="U823" s="243"/>
      <c r="V823" s="243"/>
      <c r="W823" s="243"/>
      <c r="X823" s="243"/>
      <c r="Y823" s="243"/>
      <c r="Z823" s="243"/>
    </row>
    <row r="824" s="86" customFormat="1" ht="12.75" customHeight="1" spans="3:26">
      <c r="C824" s="235"/>
      <c r="D824" s="235"/>
      <c r="E824" s="235"/>
      <c r="F824" s="235"/>
      <c r="G824" s="235"/>
      <c r="H824" s="235"/>
      <c r="I824" s="235"/>
      <c r="J824" s="235"/>
      <c r="K824" s="235"/>
      <c r="L824" s="235"/>
      <c r="M824" s="243"/>
      <c r="N824" s="243"/>
      <c r="O824" s="243"/>
      <c r="P824" s="243"/>
      <c r="Q824" s="243"/>
      <c r="R824" s="243"/>
      <c r="S824" s="243"/>
      <c r="T824" s="243"/>
      <c r="U824" s="243"/>
      <c r="V824" s="243"/>
      <c r="W824" s="243"/>
      <c r="X824" s="243"/>
      <c r="Y824" s="243"/>
      <c r="Z824" s="243"/>
    </row>
    <row r="825" s="86" customFormat="1" ht="12.75" customHeight="1" spans="3:26">
      <c r="C825" s="235"/>
      <c r="D825" s="235"/>
      <c r="E825" s="235"/>
      <c r="F825" s="235"/>
      <c r="G825" s="235"/>
      <c r="H825" s="235"/>
      <c r="I825" s="235"/>
      <c r="J825" s="235"/>
      <c r="K825" s="235"/>
      <c r="L825" s="235"/>
      <c r="M825" s="243"/>
      <c r="N825" s="243"/>
      <c r="O825" s="243"/>
      <c r="P825" s="243"/>
      <c r="Q825" s="243"/>
      <c r="R825" s="243"/>
      <c r="S825" s="243"/>
      <c r="T825" s="243"/>
      <c r="U825" s="243"/>
      <c r="V825" s="243"/>
      <c r="W825" s="243"/>
      <c r="X825" s="243"/>
      <c r="Y825" s="243"/>
      <c r="Z825" s="243"/>
    </row>
    <row r="826" s="86" customFormat="1" ht="12.75" customHeight="1" spans="3:26">
      <c r="C826" s="235"/>
      <c r="D826" s="235"/>
      <c r="E826" s="235"/>
      <c r="F826" s="235"/>
      <c r="G826" s="235"/>
      <c r="H826" s="235"/>
      <c r="I826" s="235"/>
      <c r="J826" s="235"/>
      <c r="K826" s="235"/>
      <c r="L826" s="235"/>
      <c r="M826" s="243"/>
      <c r="N826" s="243"/>
      <c r="O826" s="243"/>
      <c r="P826" s="243"/>
      <c r="Q826" s="243"/>
      <c r="R826" s="243"/>
      <c r="S826" s="243"/>
      <c r="T826" s="243"/>
      <c r="U826" s="243"/>
      <c r="V826" s="243"/>
      <c r="W826" s="243"/>
      <c r="X826" s="243"/>
      <c r="Y826" s="243"/>
      <c r="Z826" s="243"/>
    </row>
    <row r="827" s="86" customFormat="1" ht="12.75" customHeight="1" spans="3:26">
      <c r="C827" s="235"/>
      <c r="D827" s="235"/>
      <c r="E827" s="235"/>
      <c r="F827" s="235"/>
      <c r="G827" s="235"/>
      <c r="H827" s="235"/>
      <c r="I827" s="235"/>
      <c r="J827" s="235"/>
      <c r="K827" s="235"/>
      <c r="L827" s="235"/>
      <c r="M827" s="243"/>
      <c r="N827" s="243"/>
      <c r="O827" s="243"/>
      <c r="P827" s="243"/>
      <c r="Q827" s="243"/>
      <c r="R827" s="243"/>
      <c r="S827" s="243"/>
      <c r="T827" s="243"/>
      <c r="U827" s="243"/>
      <c r="V827" s="243"/>
      <c r="W827" s="243"/>
      <c r="X827" s="243"/>
      <c r="Y827" s="243"/>
      <c r="Z827" s="243"/>
    </row>
    <row r="828" s="86" customFormat="1" ht="12.75" customHeight="1" spans="3:26">
      <c r="C828" s="235"/>
      <c r="D828" s="235"/>
      <c r="E828" s="235"/>
      <c r="F828" s="235"/>
      <c r="G828" s="235"/>
      <c r="H828" s="235"/>
      <c r="I828" s="235"/>
      <c r="J828" s="235"/>
      <c r="K828" s="235"/>
      <c r="L828" s="235"/>
      <c r="M828" s="243"/>
      <c r="N828" s="243"/>
      <c r="O828" s="243"/>
      <c r="P828" s="243"/>
      <c r="Q828" s="243"/>
      <c r="R828" s="243"/>
      <c r="S828" s="243"/>
      <c r="T828" s="243"/>
      <c r="U828" s="243"/>
      <c r="V828" s="243"/>
      <c r="W828" s="243"/>
      <c r="X828" s="243"/>
      <c r="Y828" s="243"/>
      <c r="Z828" s="243"/>
    </row>
    <row r="829" s="86" customFormat="1" ht="12.75" customHeight="1" spans="3:26">
      <c r="C829" s="235"/>
      <c r="D829" s="235"/>
      <c r="E829" s="235"/>
      <c r="F829" s="235"/>
      <c r="G829" s="235"/>
      <c r="H829" s="235"/>
      <c r="I829" s="235"/>
      <c r="J829" s="235"/>
      <c r="K829" s="235"/>
      <c r="L829" s="235"/>
      <c r="M829" s="243"/>
      <c r="N829" s="243"/>
      <c r="O829" s="243"/>
      <c r="P829" s="243"/>
      <c r="Q829" s="243"/>
      <c r="R829" s="243"/>
      <c r="S829" s="243"/>
      <c r="T829" s="243"/>
      <c r="U829" s="243"/>
      <c r="V829" s="243"/>
      <c r="W829" s="243"/>
      <c r="X829" s="243"/>
      <c r="Y829" s="243"/>
      <c r="Z829" s="243"/>
    </row>
    <row r="830" s="86" customFormat="1" ht="12.75" customHeight="1" spans="3:26">
      <c r="C830" s="235"/>
      <c r="D830" s="235"/>
      <c r="E830" s="235"/>
      <c r="F830" s="235"/>
      <c r="G830" s="235"/>
      <c r="H830" s="235"/>
      <c r="I830" s="235"/>
      <c r="J830" s="235"/>
      <c r="K830" s="235"/>
      <c r="L830" s="235"/>
      <c r="M830" s="243"/>
      <c r="N830" s="243"/>
      <c r="O830" s="243"/>
      <c r="P830" s="243"/>
      <c r="Q830" s="243"/>
      <c r="R830" s="243"/>
      <c r="S830" s="243"/>
      <c r="T830" s="243"/>
      <c r="U830" s="243"/>
      <c r="V830" s="243"/>
      <c r="W830" s="243"/>
      <c r="X830" s="243"/>
      <c r="Y830" s="243"/>
      <c r="Z830" s="243"/>
    </row>
    <row r="831" s="86" customFormat="1" ht="12.75" customHeight="1" spans="3:26">
      <c r="C831" s="235"/>
      <c r="D831" s="235"/>
      <c r="E831" s="235"/>
      <c r="F831" s="235"/>
      <c r="G831" s="235"/>
      <c r="H831" s="235"/>
      <c r="I831" s="235"/>
      <c r="J831" s="235"/>
      <c r="K831" s="235"/>
      <c r="L831" s="235"/>
      <c r="M831" s="243"/>
      <c r="N831" s="243"/>
      <c r="O831" s="243"/>
      <c r="P831" s="243"/>
      <c r="Q831" s="243"/>
      <c r="R831" s="243"/>
      <c r="S831" s="243"/>
      <c r="T831" s="243"/>
      <c r="U831" s="243"/>
      <c r="V831" s="243"/>
      <c r="W831" s="243"/>
      <c r="X831" s="243"/>
      <c r="Y831" s="243"/>
      <c r="Z831" s="243"/>
    </row>
    <row r="832" s="86" customFormat="1" ht="12.75" customHeight="1" spans="3:26">
      <c r="C832" s="235"/>
      <c r="D832" s="235"/>
      <c r="E832" s="235"/>
      <c r="F832" s="235"/>
      <c r="G832" s="235"/>
      <c r="H832" s="235"/>
      <c r="I832" s="235"/>
      <c r="J832" s="235"/>
      <c r="K832" s="235"/>
      <c r="L832" s="235"/>
      <c r="M832" s="243"/>
      <c r="N832" s="243"/>
      <c r="O832" s="243"/>
      <c r="P832" s="243"/>
      <c r="Q832" s="243"/>
      <c r="R832" s="243"/>
      <c r="S832" s="243"/>
      <c r="T832" s="243"/>
      <c r="U832" s="243"/>
      <c r="V832" s="243"/>
      <c r="W832" s="243"/>
      <c r="X832" s="243"/>
      <c r="Y832" s="243"/>
      <c r="Z832" s="243"/>
    </row>
    <row r="833" s="86" customFormat="1" ht="12.75" customHeight="1" spans="3:26">
      <c r="C833" s="235"/>
      <c r="D833" s="235"/>
      <c r="E833" s="235"/>
      <c r="F833" s="235"/>
      <c r="G833" s="235"/>
      <c r="H833" s="235"/>
      <c r="I833" s="235"/>
      <c r="J833" s="235"/>
      <c r="K833" s="235"/>
      <c r="L833" s="235"/>
      <c r="M833" s="243"/>
      <c r="N833" s="243"/>
      <c r="O833" s="243"/>
      <c r="P833" s="243"/>
      <c r="Q833" s="243"/>
      <c r="R833" s="243"/>
      <c r="S833" s="243"/>
      <c r="T833" s="243"/>
      <c r="U833" s="243"/>
      <c r="V833" s="243"/>
      <c r="W833" s="243"/>
      <c r="X833" s="243"/>
      <c r="Y833" s="243"/>
      <c r="Z833" s="243"/>
    </row>
    <row r="834" s="86" customFormat="1" ht="12.75" customHeight="1" spans="3:26">
      <c r="C834" s="235"/>
      <c r="D834" s="235"/>
      <c r="E834" s="235"/>
      <c r="F834" s="235"/>
      <c r="G834" s="235"/>
      <c r="H834" s="235"/>
      <c r="I834" s="235"/>
      <c r="J834" s="235"/>
      <c r="K834" s="235"/>
      <c r="L834" s="235"/>
      <c r="M834" s="243"/>
      <c r="N834" s="243"/>
      <c r="O834" s="243"/>
      <c r="P834" s="243"/>
      <c r="Q834" s="243"/>
      <c r="R834" s="243"/>
      <c r="S834" s="243"/>
      <c r="T834" s="243"/>
      <c r="U834" s="243"/>
      <c r="V834" s="243"/>
      <c r="W834" s="243"/>
      <c r="X834" s="243"/>
      <c r="Y834" s="243"/>
      <c r="Z834" s="243"/>
    </row>
    <row r="835" s="86" customFormat="1" ht="12.75" customHeight="1" spans="3:26">
      <c r="C835" s="235"/>
      <c r="D835" s="235"/>
      <c r="E835" s="235"/>
      <c r="F835" s="235"/>
      <c r="G835" s="235"/>
      <c r="H835" s="235"/>
      <c r="I835" s="235"/>
      <c r="J835" s="235"/>
      <c r="K835" s="235"/>
      <c r="L835" s="235"/>
      <c r="M835" s="243"/>
      <c r="N835" s="243"/>
      <c r="O835" s="243"/>
      <c r="P835" s="243"/>
      <c r="Q835" s="243"/>
      <c r="R835" s="243"/>
      <c r="S835" s="243"/>
      <c r="T835" s="243"/>
      <c r="U835" s="243"/>
      <c r="V835" s="243"/>
      <c r="W835" s="243"/>
      <c r="X835" s="243"/>
      <c r="Y835" s="243"/>
      <c r="Z835" s="243"/>
    </row>
    <row r="836" s="86" customFormat="1" ht="12.75" customHeight="1" spans="3:26">
      <c r="C836" s="235"/>
      <c r="D836" s="235"/>
      <c r="E836" s="235"/>
      <c r="F836" s="235"/>
      <c r="G836" s="235"/>
      <c r="H836" s="235"/>
      <c r="I836" s="235"/>
      <c r="J836" s="235"/>
      <c r="K836" s="235"/>
      <c r="L836" s="235"/>
      <c r="M836" s="243"/>
      <c r="N836" s="243"/>
      <c r="O836" s="243"/>
      <c r="P836" s="243"/>
      <c r="Q836" s="243"/>
      <c r="R836" s="243"/>
      <c r="S836" s="243"/>
      <c r="T836" s="243"/>
      <c r="U836" s="243"/>
      <c r="V836" s="243"/>
      <c r="W836" s="243"/>
      <c r="X836" s="243"/>
      <c r="Y836" s="243"/>
      <c r="Z836" s="243"/>
    </row>
    <row r="837" s="86" customFormat="1" ht="12.75" customHeight="1" spans="3:26">
      <c r="C837" s="235"/>
      <c r="D837" s="235"/>
      <c r="E837" s="235"/>
      <c r="F837" s="235"/>
      <c r="G837" s="235"/>
      <c r="H837" s="235"/>
      <c r="I837" s="235"/>
      <c r="J837" s="235"/>
      <c r="K837" s="235"/>
      <c r="L837" s="235"/>
      <c r="M837" s="243"/>
      <c r="N837" s="243"/>
      <c r="O837" s="243"/>
      <c r="P837" s="243"/>
      <c r="Q837" s="243"/>
      <c r="R837" s="243"/>
      <c r="S837" s="243"/>
      <c r="T837" s="243"/>
      <c r="U837" s="243"/>
      <c r="V837" s="243"/>
      <c r="W837" s="243"/>
      <c r="X837" s="243"/>
      <c r="Y837" s="243"/>
      <c r="Z837" s="243"/>
    </row>
    <row r="838" s="86" customFormat="1" ht="12.75" customHeight="1" spans="3:26">
      <c r="C838" s="235"/>
      <c r="D838" s="235"/>
      <c r="E838" s="235"/>
      <c r="F838" s="235"/>
      <c r="G838" s="235"/>
      <c r="H838" s="235"/>
      <c r="I838" s="235"/>
      <c r="J838" s="235"/>
      <c r="K838" s="235"/>
      <c r="L838" s="235"/>
      <c r="M838" s="243"/>
      <c r="N838" s="243"/>
      <c r="O838" s="243"/>
      <c r="P838" s="243"/>
      <c r="Q838" s="243"/>
      <c r="R838" s="243"/>
      <c r="S838" s="243"/>
      <c r="T838" s="243"/>
      <c r="U838" s="243"/>
      <c r="V838" s="243"/>
      <c r="W838" s="243"/>
      <c r="X838" s="243"/>
      <c r="Y838" s="243"/>
      <c r="Z838" s="243"/>
    </row>
    <row r="839" s="86" customFormat="1" ht="12.75" customHeight="1" spans="3:26">
      <c r="C839" s="235"/>
      <c r="D839" s="235"/>
      <c r="E839" s="235"/>
      <c r="F839" s="235"/>
      <c r="G839" s="235"/>
      <c r="H839" s="235"/>
      <c r="I839" s="235"/>
      <c r="J839" s="235"/>
      <c r="K839" s="235"/>
      <c r="L839" s="235"/>
      <c r="M839" s="243"/>
      <c r="N839" s="243"/>
      <c r="O839" s="243"/>
      <c r="P839" s="243"/>
      <c r="Q839" s="243"/>
      <c r="R839" s="243"/>
      <c r="S839" s="243"/>
      <c r="T839" s="243"/>
      <c r="U839" s="243"/>
      <c r="V839" s="243"/>
      <c r="W839" s="243"/>
      <c r="X839" s="243"/>
      <c r="Y839" s="243"/>
      <c r="Z839" s="243"/>
    </row>
    <row r="840" s="86" customFormat="1" ht="12.75" customHeight="1" spans="3:26">
      <c r="C840" s="235"/>
      <c r="D840" s="235"/>
      <c r="E840" s="235"/>
      <c r="F840" s="235"/>
      <c r="G840" s="235"/>
      <c r="H840" s="235"/>
      <c r="I840" s="235"/>
      <c r="J840" s="235"/>
      <c r="K840" s="235"/>
      <c r="L840" s="235"/>
      <c r="M840" s="243"/>
      <c r="N840" s="243"/>
      <c r="O840" s="243"/>
      <c r="P840" s="243"/>
      <c r="Q840" s="243"/>
      <c r="R840" s="243"/>
      <c r="S840" s="243"/>
      <c r="T840" s="243"/>
      <c r="U840" s="243"/>
      <c r="V840" s="243"/>
      <c r="W840" s="243"/>
      <c r="X840" s="243"/>
      <c r="Y840" s="243"/>
      <c r="Z840" s="243"/>
    </row>
    <row r="841" s="86" customFormat="1" ht="12.75" customHeight="1" spans="3:26">
      <c r="C841" s="235"/>
      <c r="D841" s="235"/>
      <c r="E841" s="235"/>
      <c r="F841" s="235"/>
      <c r="G841" s="235"/>
      <c r="H841" s="235"/>
      <c r="I841" s="235"/>
      <c r="J841" s="235"/>
      <c r="K841" s="235"/>
      <c r="L841" s="235"/>
      <c r="M841" s="243"/>
      <c r="N841" s="243"/>
      <c r="O841" s="243"/>
      <c r="P841" s="243"/>
      <c r="Q841" s="243"/>
      <c r="R841" s="243"/>
      <c r="S841" s="243"/>
      <c r="T841" s="243"/>
      <c r="U841" s="243"/>
      <c r="V841" s="243"/>
      <c r="W841" s="243"/>
      <c r="X841" s="243"/>
      <c r="Y841" s="243"/>
      <c r="Z841" s="243"/>
    </row>
    <row r="842" s="86" customFormat="1" ht="12.75" customHeight="1" spans="3:26">
      <c r="C842" s="235"/>
      <c r="D842" s="235"/>
      <c r="E842" s="235"/>
      <c r="F842" s="235"/>
      <c r="G842" s="235"/>
      <c r="H842" s="235"/>
      <c r="I842" s="235"/>
      <c r="J842" s="235"/>
      <c r="K842" s="235"/>
      <c r="L842" s="235"/>
      <c r="M842" s="243"/>
      <c r="N842" s="243"/>
      <c r="O842" s="243"/>
      <c r="P842" s="243"/>
      <c r="Q842" s="243"/>
      <c r="R842" s="243"/>
      <c r="S842" s="243"/>
      <c r="T842" s="243"/>
      <c r="U842" s="243"/>
      <c r="V842" s="243"/>
      <c r="W842" s="243"/>
      <c r="X842" s="243"/>
      <c r="Y842" s="243"/>
      <c r="Z842" s="243"/>
    </row>
    <row r="843" s="86" customFormat="1" ht="12.75" customHeight="1" spans="3:26">
      <c r="C843" s="235"/>
      <c r="D843" s="235"/>
      <c r="E843" s="235"/>
      <c r="F843" s="235"/>
      <c r="G843" s="235"/>
      <c r="H843" s="235"/>
      <c r="I843" s="235"/>
      <c r="J843" s="235"/>
      <c r="K843" s="235"/>
      <c r="L843" s="235"/>
      <c r="M843" s="243"/>
      <c r="N843" s="243"/>
      <c r="O843" s="243"/>
      <c r="P843" s="243"/>
      <c r="Q843" s="243"/>
      <c r="R843" s="243"/>
      <c r="S843" s="243"/>
      <c r="T843" s="243"/>
      <c r="U843" s="243"/>
      <c r="V843" s="243"/>
      <c r="W843" s="243"/>
      <c r="X843" s="243"/>
      <c r="Y843" s="243"/>
      <c r="Z843" s="243"/>
    </row>
    <row r="844" s="86" customFormat="1" ht="12.75" customHeight="1" spans="3:26">
      <c r="C844" s="235"/>
      <c r="D844" s="235"/>
      <c r="E844" s="235"/>
      <c r="F844" s="235"/>
      <c r="G844" s="235"/>
      <c r="H844" s="235"/>
      <c r="I844" s="235"/>
      <c r="J844" s="235"/>
      <c r="K844" s="235"/>
      <c r="L844" s="235"/>
      <c r="M844" s="243"/>
      <c r="N844" s="243"/>
      <c r="O844" s="243"/>
      <c r="P844" s="243"/>
      <c r="Q844" s="243"/>
      <c r="R844" s="243"/>
      <c r="S844" s="243"/>
      <c r="T844" s="243"/>
      <c r="U844" s="243"/>
      <c r="V844" s="243"/>
      <c r="W844" s="243"/>
      <c r="X844" s="243"/>
      <c r="Y844" s="243"/>
      <c r="Z844" s="243"/>
    </row>
    <row r="845" s="86" customFormat="1" ht="12.75" customHeight="1" spans="3:26">
      <c r="C845" s="235"/>
      <c r="D845" s="235"/>
      <c r="E845" s="235"/>
      <c r="F845" s="235"/>
      <c r="G845" s="235"/>
      <c r="H845" s="235"/>
      <c r="I845" s="235"/>
      <c r="J845" s="235"/>
      <c r="K845" s="235"/>
      <c r="L845" s="235"/>
      <c r="M845" s="243"/>
      <c r="N845" s="243"/>
      <c r="O845" s="243"/>
      <c r="P845" s="243"/>
      <c r="Q845" s="243"/>
      <c r="R845" s="243"/>
      <c r="S845" s="243"/>
      <c r="T845" s="243"/>
      <c r="U845" s="243"/>
      <c r="V845" s="243"/>
      <c r="W845" s="243"/>
      <c r="X845" s="243"/>
      <c r="Y845" s="243"/>
      <c r="Z845" s="243"/>
    </row>
    <row r="846" s="86" customFormat="1" ht="12.75" customHeight="1" spans="3:26">
      <c r="C846" s="235"/>
      <c r="D846" s="235"/>
      <c r="E846" s="235"/>
      <c r="F846" s="235"/>
      <c r="G846" s="235"/>
      <c r="H846" s="235"/>
      <c r="I846" s="235"/>
      <c r="J846" s="235"/>
      <c r="K846" s="235"/>
      <c r="L846" s="235"/>
      <c r="M846" s="243"/>
      <c r="N846" s="243"/>
      <c r="O846" s="243"/>
      <c r="P846" s="243"/>
      <c r="Q846" s="243"/>
      <c r="R846" s="243"/>
      <c r="S846" s="243"/>
      <c r="T846" s="243"/>
      <c r="U846" s="243"/>
      <c r="V846" s="243"/>
      <c r="W846" s="243"/>
      <c r="X846" s="243"/>
      <c r="Y846" s="243"/>
      <c r="Z846" s="243"/>
    </row>
    <row r="847" s="86" customFormat="1" ht="12.75" customHeight="1" spans="3:26">
      <c r="C847" s="235"/>
      <c r="D847" s="235"/>
      <c r="E847" s="235"/>
      <c r="F847" s="235"/>
      <c r="G847" s="235"/>
      <c r="H847" s="235"/>
      <c r="I847" s="235"/>
      <c r="J847" s="235"/>
      <c r="K847" s="235"/>
      <c r="L847" s="235"/>
      <c r="M847" s="243"/>
      <c r="N847" s="243"/>
      <c r="O847" s="243"/>
      <c r="P847" s="243"/>
      <c r="Q847" s="243"/>
      <c r="R847" s="243"/>
      <c r="S847" s="243"/>
      <c r="T847" s="243"/>
      <c r="U847" s="243"/>
      <c r="V847" s="243"/>
      <c r="W847" s="243"/>
      <c r="X847" s="243"/>
      <c r="Y847" s="243"/>
      <c r="Z847" s="243"/>
    </row>
    <row r="848" s="86" customFormat="1" ht="12.75" customHeight="1" spans="3:26">
      <c r="C848" s="235"/>
      <c r="D848" s="235"/>
      <c r="E848" s="235"/>
      <c r="F848" s="235"/>
      <c r="G848" s="235"/>
      <c r="H848" s="235"/>
      <c r="I848" s="235"/>
      <c r="J848" s="235"/>
      <c r="K848" s="235"/>
      <c r="L848" s="235"/>
      <c r="M848" s="243"/>
      <c r="N848" s="243"/>
      <c r="O848" s="243"/>
      <c r="P848" s="243"/>
      <c r="Q848" s="243"/>
      <c r="R848" s="243"/>
      <c r="S848" s="243"/>
      <c r="T848" s="243"/>
      <c r="U848" s="243"/>
      <c r="V848" s="243"/>
      <c r="W848" s="243"/>
      <c r="X848" s="243"/>
      <c r="Y848" s="243"/>
      <c r="Z848" s="243"/>
    </row>
    <row r="849" s="86" customFormat="1" ht="12.75" customHeight="1" spans="3:26">
      <c r="C849" s="235"/>
      <c r="D849" s="235"/>
      <c r="E849" s="235"/>
      <c r="F849" s="235"/>
      <c r="G849" s="235"/>
      <c r="H849" s="235"/>
      <c r="I849" s="235"/>
      <c r="J849" s="235"/>
      <c r="K849" s="235"/>
      <c r="L849" s="235"/>
      <c r="M849" s="243"/>
      <c r="N849" s="243"/>
      <c r="O849" s="243"/>
      <c r="P849" s="243"/>
      <c r="Q849" s="243"/>
      <c r="R849" s="243"/>
      <c r="S849" s="243"/>
      <c r="T849" s="243"/>
      <c r="U849" s="243"/>
      <c r="V849" s="243"/>
      <c r="W849" s="243"/>
      <c r="X849" s="243"/>
      <c r="Y849" s="243"/>
      <c r="Z849" s="243"/>
    </row>
    <row r="850" s="86" customFormat="1" ht="12.75" customHeight="1" spans="3:26">
      <c r="C850" s="235"/>
      <c r="D850" s="235"/>
      <c r="E850" s="235"/>
      <c r="F850" s="235"/>
      <c r="G850" s="235"/>
      <c r="H850" s="235"/>
      <c r="I850" s="235"/>
      <c r="J850" s="235"/>
      <c r="K850" s="235"/>
      <c r="L850" s="235"/>
      <c r="M850" s="243"/>
      <c r="N850" s="243"/>
      <c r="O850" s="243"/>
      <c r="P850" s="243"/>
      <c r="Q850" s="243"/>
      <c r="R850" s="243"/>
      <c r="S850" s="243"/>
      <c r="T850" s="243"/>
      <c r="U850" s="243"/>
      <c r="V850" s="243"/>
      <c r="W850" s="243"/>
      <c r="X850" s="243"/>
      <c r="Y850" s="243"/>
      <c r="Z850" s="243"/>
    </row>
    <row r="851" s="86" customFormat="1" ht="12.75" customHeight="1" spans="3:26">
      <c r="C851" s="235"/>
      <c r="D851" s="235"/>
      <c r="E851" s="235"/>
      <c r="F851" s="235"/>
      <c r="G851" s="235"/>
      <c r="H851" s="235"/>
      <c r="I851" s="235"/>
      <c r="J851" s="235"/>
      <c r="K851" s="235"/>
      <c r="L851" s="235"/>
      <c r="M851" s="243"/>
      <c r="N851" s="243"/>
      <c r="O851" s="243"/>
      <c r="P851" s="243"/>
      <c r="Q851" s="243"/>
      <c r="R851" s="243"/>
      <c r="S851" s="243"/>
      <c r="T851" s="243"/>
      <c r="U851" s="243"/>
      <c r="V851" s="243"/>
      <c r="W851" s="243"/>
      <c r="X851" s="243"/>
      <c r="Y851" s="243"/>
      <c r="Z851" s="243"/>
    </row>
    <row r="852" s="86" customFormat="1" ht="12.75" customHeight="1" spans="3:26">
      <c r="C852" s="235"/>
      <c r="D852" s="235"/>
      <c r="E852" s="235"/>
      <c r="F852" s="235"/>
      <c r="G852" s="235"/>
      <c r="H852" s="235"/>
      <c r="I852" s="235"/>
      <c r="J852" s="235"/>
      <c r="K852" s="235"/>
      <c r="L852" s="235"/>
      <c r="M852" s="243"/>
      <c r="N852" s="243"/>
      <c r="O852" s="243"/>
      <c r="P852" s="243"/>
      <c r="Q852" s="243"/>
      <c r="R852" s="243"/>
      <c r="S852" s="243"/>
      <c r="T852" s="243"/>
      <c r="U852" s="243"/>
      <c r="V852" s="243"/>
      <c r="W852" s="243"/>
      <c r="X852" s="243"/>
      <c r="Y852" s="243"/>
      <c r="Z852" s="243"/>
    </row>
    <row r="853" s="86" customFormat="1" ht="12.75" customHeight="1" spans="3:26">
      <c r="C853" s="235"/>
      <c r="D853" s="235"/>
      <c r="E853" s="235"/>
      <c r="F853" s="235"/>
      <c r="G853" s="235"/>
      <c r="H853" s="235"/>
      <c r="I853" s="235"/>
      <c r="J853" s="235"/>
      <c r="K853" s="235"/>
      <c r="L853" s="235"/>
      <c r="M853" s="243"/>
      <c r="N853" s="243"/>
      <c r="O853" s="243"/>
      <c r="P853" s="243"/>
      <c r="Q853" s="243"/>
      <c r="R853" s="243"/>
      <c r="S853" s="243"/>
      <c r="T853" s="243"/>
      <c r="U853" s="243"/>
      <c r="V853" s="243"/>
      <c r="W853" s="243"/>
      <c r="X853" s="243"/>
      <c r="Y853" s="243"/>
      <c r="Z853" s="243"/>
    </row>
    <row r="854" s="86" customFormat="1" ht="12.75" customHeight="1" spans="3:26">
      <c r="C854" s="235"/>
      <c r="D854" s="235"/>
      <c r="E854" s="235"/>
      <c r="F854" s="235"/>
      <c r="G854" s="235"/>
      <c r="H854" s="235"/>
      <c r="I854" s="235"/>
      <c r="J854" s="235"/>
      <c r="K854" s="235"/>
      <c r="L854" s="235"/>
      <c r="M854" s="243"/>
      <c r="N854" s="243"/>
      <c r="O854" s="243"/>
      <c r="P854" s="243"/>
      <c r="Q854" s="243"/>
      <c r="R854" s="243"/>
      <c r="S854" s="243"/>
      <c r="T854" s="243"/>
      <c r="U854" s="243"/>
      <c r="V854" s="243"/>
      <c r="W854" s="243"/>
      <c r="X854" s="243"/>
      <c r="Y854" s="243"/>
      <c r="Z854" s="243"/>
    </row>
    <row r="855" s="86" customFormat="1" ht="12.75" customHeight="1" spans="3:26">
      <c r="C855" s="235"/>
      <c r="D855" s="235"/>
      <c r="E855" s="235"/>
      <c r="F855" s="235"/>
      <c r="G855" s="235"/>
      <c r="H855" s="235"/>
      <c r="I855" s="235"/>
      <c r="J855" s="235"/>
      <c r="K855" s="235"/>
      <c r="L855" s="235"/>
      <c r="M855" s="243"/>
      <c r="N855" s="243"/>
      <c r="O855" s="243"/>
      <c r="P855" s="243"/>
      <c r="Q855" s="243"/>
      <c r="R855" s="243"/>
      <c r="S855" s="243"/>
      <c r="T855" s="243"/>
      <c r="U855" s="243"/>
      <c r="V855" s="243"/>
      <c r="W855" s="243"/>
      <c r="X855" s="243"/>
      <c r="Y855" s="243"/>
      <c r="Z855" s="243"/>
    </row>
    <row r="856" s="86" customFormat="1" ht="12.75" customHeight="1" spans="3:26">
      <c r="C856" s="235"/>
      <c r="D856" s="235"/>
      <c r="E856" s="235"/>
      <c r="F856" s="235"/>
      <c r="G856" s="235"/>
      <c r="H856" s="235"/>
      <c r="I856" s="235"/>
      <c r="J856" s="235"/>
      <c r="K856" s="235"/>
      <c r="L856" s="235"/>
      <c r="M856" s="243"/>
      <c r="N856" s="243"/>
      <c r="O856" s="243"/>
      <c r="P856" s="243"/>
      <c r="Q856" s="243"/>
      <c r="R856" s="243"/>
      <c r="S856" s="243"/>
      <c r="T856" s="243"/>
      <c r="U856" s="243"/>
      <c r="V856" s="243"/>
      <c r="W856" s="243"/>
      <c r="X856" s="243"/>
      <c r="Y856" s="243"/>
      <c r="Z856" s="243"/>
    </row>
    <row r="857" s="86" customFormat="1" ht="12.75" customHeight="1" spans="3:26">
      <c r="C857" s="235"/>
      <c r="D857" s="235"/>
      <c r="E857" s="235"/>
      <c r="F857" s="235"/>
      <c r="G857" s="235"/>
      <c r="H857" s="235"/>
      <c r="I857" s="235"/>
      <c r="J857" s="235"/>
      <c r="K857" s="235"/>
      <c r="L857" s="235"/>
      <c r="M857" s="243"/>
      <c r="N857" s="243"/>
      <c r="O857" s="243"/>
      <c r="P857" s="243"/>
      <c r="Q857" s="243"/>
      <c r="R857" s="243"/>
      <c r="S857" s="243"/>
      <c r="T857" s="243"/>
      <c r="U857" s="243"/>
      <c r="V857" s="243"/>
      <c r="W857" s="243"/>
      <c r="X857" s="243"/>
      <c r="Y857" s="243"/>
      <c r="Z857" s="243"/>
    </row>
    <row r="858" s="86" customFormat="1" ht="12.75" customHeight="1" spans="3:26">
      <c r="C858" s="235"/>
      <c r="D858" s="235"/>
      <c r="E858" s="235"/>
      <c r="F858" s="235"/>
      <c r="G858" s="235"/>
      <c r="H858" s="235"/>
      <c r="I858" s="235"/>
      <c r="J858" s="235"/>
      <c r="K858" s="235"/>
      <c r="L858" s="235"/>
      <c r="M858" s="243"/>
      <c r="N858" s="243"/>
      <c r="O858" s="243"/>
      <c r="P858" s="243"/>
      <c r="Q858" s="243"/>
      <c r="R858" s="243"/>
      <c r="S858" s="243"/>
      <c r="T858" s="243"/>
      <c r="U858" s="243"/>
      <c r="V858" s="243"/>
      <c r="W858" s="243"/>
      <c r="X858" s="243"/>
      <c r="Y858" s="243"/>
      <c r="Z858" s="243"/>
    </row>
    <row r="859" s="86" customFormat="1" ht="12.75" customHeight="1" spans="3:26">
      <c r="C859" s="235"/>
      <c r="D859" s="235"/>
      <c r="E859" s="235"/>
      <c r="F859" s="235"/>
      <c r="G859" s="235"/>
      <c r="H859" s="235"/>
      <c r="I859" s="235"/>
      <c r="J859" s="235"/>
      <c r="K859" s="235"/>
      <c r="L859" s="235"/>
      <c r="M859" s="243"/>
      <c r="N859" s="243"/>
      <c r="O859" s="243"/>
      <c r="P859" s="243"/>
      <c r="Q859" s="243"/>
      <c r="R859" s="243"/>
      <c r="S859" s="243"/>
      <c r="T859" s="243"/>
      <c r="U859" s="243"/>
      <c r="V859" s="243"/>
      <c r="W859" s="243"/>
      <c r="X859" s="243"/>
      <c r="Y859" s="243"/>
      <c r="Z859" s="243"/>
    </row>
    <row r="860" s="86" customFormat="1" ht="12.75" customHeight="1" spans="3:26">
      <c r="C860" s="235"/>
      <c r="D860" s="235"/>
      <c r="E860" s="235"/>
      <c r="F860" s="235"/>
      <c r="G860" s="235"/>
      <c r="H860" s="235"/>
      <c r="I860" s="235"/>
      <c r="J860" s="235"/>
      <c r="K860" s="235"/>
      <c r="L860" s="235"/>
      <c r="M860" s="243"/>
      <c r="N860" s="243"/>
      <c r="O860" s="243"/>
      <c r="P860" s="243"/>
      <c r="Q860" s="243"/>
      <c r="R860" s="243"/>
      <c r="S860" s="243"/>
      <c r="T860" s="243"/>
      <c r="U860" s="243"/>
      <c r="V860" s="243"/>
      <c r="W860" s="243"/>
      <c r="X860" s="243"/>
      <c r="Y860" s="243"/>
      <c r="Z860" s="243"/>
    </row>
    <row r="861" s="86" customFormat="1" ht="12.75" customHeight="1" spans="3:26">
      <c r="C861" s="235"/>
      <c r="D861" s="235"/>
      <c r="E861" s="235"/>
      <c r="F861" s="235"/>
      <c r="G861" s="235"/>
      <c r="H861" s="235"/>
      <c r="I861" s="235"/>
      <c r="J861" s="235"/>
      <c r="K861" s="235"/>
      <c r="L861" s="235"/>
      <c r="M861" s="243"/>
      <c r="N861" s="243"/>
      <c r="O861" s="243"/>
      <c r="P861" s="243"/>
      <c r="Q861" s="243"/>
      <c r="R861" s="243"/>
      <c r="S861" s="243"/>
      <c r="T861" s="243"/>
      <c r="U861" s="243"/>
      <c r="V861" s="243"/>
      <c r="W861" s="243"/>
      <c r="X861" s="243"/>
      <c r="Y861" s="243"/>
      <c r="Z861" s="243"/>
    </row>
    <row r="862" s="86" customFormat="1" ht="12.75" customHeight="1" spans="3:26">
      <c r="C862" s="235"/>
      <c r="D862" s="235"/>
      <c r="E862" s="235"/>
      <c r="F862" s="235"/>
      <c r="G862" s="235"/>
      <c r="H862" s="235"/>
      <c r="I862" s="235"/>
      <c r="J862" s="235"/>
      <c r="K862" s="235"/>
      <c r="L862" s="235"/>
      <c r="M862" s="243"/>
      <c r="N862" s="243"/>
      <c r="O862" s="243"/>
      <c r="P862" s="243"/>
      <c r="Q862" s="243"/>
      <c r="R862" s="243"/>
      <c r="S862" s="243"/>
      <c r="T862" s="243"/>
      <c r="U862" s="243"/>
      <c r="V862" s="243"/>
      <c r="W862" s="243"/>
      <c r="X862" s="243"/>
      <c r="Y862" s="243"/>
      <c r="Z862" s="243"/>
    </row>
    <row r="863" s="86" customFormat="1" ht="12.75" customHeight="1" spans="3:26">
      <c r="C863" s="235"/>
      <c r="D863" s="235"/>
      <c r="E863" s="235"/>
      <c r="F863" s="235"/>
      <c r="G863" s="235"/>
      <c r="H863" s="235"/>
      <c r="I863" s="235"/>
      <c r="J863" s="235"/>
      <c r="K863" s="235"/>
      <c r="L863" s="235"/>
      <c r="M863" s="243"/>
      <c r="N863" s="243"/>
      <c r="O863" s="243"/>
      <c r="P863" s="243"/>
      <c r="Q863" s="243"/>
      <c r="R863" s="243"/>
      <c r="S863" s="243"/>
      <c r="T863" s="243"/>
      <c r="U863" s="243"/>
      <c r="V863" s="243"/>
      <c r="W863" s="243"/>
      <c r="X863" s="243"/>
      <c r="Y863" s="243"/>
      <c r="Z863" s="243"/>
    </row>
    <row r="864" s="86" customFormat="1" ht="12.75" customHeight="1" spans="3:26">
      <c r="C864" s="235"/>
      <c r="D864" s="235"/>
      <c r="E864" s="235"/>
      <c r="F864" s="235"/>
      <c r="G864" s="235"/>
      <c r="H864" s="235"/>
      <c r="I864" s="235"/>
      <c r="J864" s="235"/>
      <c r="K864" s="235"/>
      <c r="L864" s="235"/>
      <c r="M864" s="243"/>
      <c r="N864" s="243"/>
      <c r="O864" s="243"/>
      <c r="P864" s="243"/>
      <c r="Q864" s="243"/>
      <c r="R864" s="243"/>
      <c r="S864" s="243"/>
      <c r="T864" s="243"/>
      <c r="U864" s="243"/>
      <c r="V864" s="243"/>
      <c r="W864" s="243"/>
      <c r="X864" s="243"/>
      <c r="Y864" s="243"/>
      <c r="Z864" s="243"/>
    </row>
    <row r="865" s="86" customFormat="1" ht="12.75" customHeight="1" spans="3:26">
      <c r="C865" s="235"/>
      <c r="D865" s="235"/>
      <c r="E865" s="235"/>
      <c r="F865" s="235"/>
      <c r="G865" s="235"/>
      <c r="H865" s="235"/>
      <c r="I865" s="235"/>
      <c r="J865" s="235"/>
      <c r="K865" s="235"/>
      <c r="L865" s="235"/>
      <c r="M865" s="243"/>
      <c r="N865" s="243"/>
      <c r="O865" s="243"/>
      <c r="P865" s="243"/>
      <c r="Q865" s="243"/>
      <c r="R865" s="243"/>
      <c r="S865" s="243"/>
      <c r="T865" s="243"/>
      <c r="U865" s="243"/>
      <c r="V865" s="243"/>
      <c r="W865" s="243"/>
      <c r="X865" s="243"/>
      <c r="Y865" s="243"/>
      <c r="Z865" s="243"/>
    </row>
    <row r="866" s="86" customFormat="1" ht="12.75" customHeight="1" spans="3:26">
      <c r="C866" s="235"/>
      <c r="D866" s="235"/>
      <c r="E866" s="235"/>
      <c r="F866" s="235"/>
      <c r="G866" s="235"/>
      <c r="H866" s="235"/>
      <c r="I866" s="235"/>
      <c r="J866" s="235"/>
      <c r="K866" s="235"/>
      <c r="L866" s="235"/>
      <c r="M866" s="243"/>
      <c r="N866" s="243"/>
      <c r="O866" s="243"/>
      <c r="P866" s="243"/>
      <c r="Q866" s="243"/>
      <c r="R866" s="243"/>
      <c r="S866" s="243"/>
      <c r="T866" s="243"/>
      <c r="U866" s="243"/>
      <c r="V866" s="243"/>
      <c r="W866" s="243"/>
      <c r="X866" s="243"/>
      <c r="Y866" s="243"/>
      <c r="Z866" s="243"/>
    </row>
    <row r="867" s="86" customFormat="1" ht="12.75" customHeight="1" spans="3:26">
      <c r="C867" s="235"/>
      <c r="D867" s="235"/>
      <c r="E867" s="235"/>
      <c r="F867" s="235"/>
      <c r="G867" s="235"/>
      <c r="H867" s="235"/>
      <c r="I867" s="235"/>
      <c r="J867" s="235"/>
      <c r="K867" s="235"/>
      <c r="L867" s="235"/>
      <c r="M867" s="243"/>
      <c r="N867" s="243"/>
      <c r="O867" s="243"/>
      <c r="P867" s="243"/>
      <c r="Q867" s="243"/>
      <c r="R867" s="243"/>
      <c r="S867" s="243"/>
      <c r="T867" s="243"/>
      <c r="U867" s="243"/>
      <c r="V867" s="243"/>
      <c r="W867" s="243"/>
      <c r="X867" s="243"/>
      <c r="Y867" s="243"/>
      <c r="Z867" s="243"/>
    </row>
    <row r="868" s="86" customFormat="1" ht="12.75" customHeight="1" spans="3:26">
      <c r="C868" s="235"/>
      <c r="D868" s="235"/>
      <c r="E868" s="235"/>
      <c r="F868" s="235"/>
      <c r="G868" s="235"/>
      <c r="H868" s="235"/>
      <c r="I868" s="235"/>
      <c r="J868" s="235"/>
      <c r="K868" s="235"/>
      <c r="L868" s="235"/>
      <c r="M868" s="243"/>
      <c r="N868" s="243"/>
      <c r="O868" s="243"/>
      <c r="P868" s="243"/>
      <c r="Q868" s="243"/>
      <c r="R868" s="243"/>
      <c r="S868" s="243"/>
      <c r="T868" s="243"/>
      <c r="U868" s="243"/>
      <c r="V868" s="243"/>
      <c r="W868" s="243"/>
      <c r="X868" s="243"/>
      <c r="Y868" s="243"/>
      <c r="Z868" s="243"/>
    </row>
    <row r="869" s="86" customFormat="1" ht="12.75" customHeight="1" spans="3:26">
      <c r="C869" s="235"/>
      <c r="D869" s="235"/>
      <c r="E869" s="235"/>
      <c r="F869" s="235"/>
      <c r="G869" s="235"/>
      <c r="H869" s="235"/>
      <c r="I869" s="235"/>
      <c r="J869" s="235"/>
      <c r="K869" s="235"/>
      <c r="L869" s="235"/>
      <c r="M869" s="243"/>
      <c r="N869" s="243"/>
      <c r="O869" s="243"/>
      <c r="P869" s="243"/>
      <c r="Q869" s="243"/>
      <c r="R869" s="243"/>
      <c r="S869" s="243"/>
      <c r="T869" s="243"/>
      <c r="U869" s="243"/>
      <c r="V869" s="243"/>
      <c r="W869" s="243"/>
      <c r="X869" s="243"/>
      <c r="Y869" s="243"/>
      <c r="Z869" s="243"/>
    </row>
    <row r="870" s="86" customFormat="1" ht="12.75" customHeight="1" spans="3:26">
      <c r="C870" s="235"/>
      <c r="D870" s="235"/>
      <c r="E870" s="235"/>
      <c r="F870" s="235"/>
      <c r="G870" s="235"/>
      <c r="H870" s="235"/>
      <c r="I870" s="235"/>
      <c r="J870" s="235"/>
      <c r="K870" s="235"/>
      <c r="L870" s="235"/>
      <c r="M870" s="243"/>
      <c r="N870" s="243"/>
      <c r="O870" s="243"/>
      <c r="P870" s="243"/>
      <c r="Q870" s="243"/>
      <c r="R870" s="243"/>
      <c r="S870" s="243"/>
      <c r="T870" s="243"/>
      <c r="U870" s="243"/>
      <c r="V870" s="243"/>
      <c r="W870" s="243"/>
      <c r="X870" s="243"/>
      <c r="Y870" s="243"/>
      <c r="Z870" s="243"/>
    </row>
    <row r="871" s="86" customFormat="1" ht="12.75" customHeight="1" spans="3:26">
      <c r="C871" s="235"/>
      <c r="D871" s="235"/>
      <c r="E871" s="235"/>
      <c r="F871" s="235"/>
      <c r="G871" s="235"/>
      <c r="H871" s="235"/>
      <c r="I871" s="235"/>
      <c r="J871" s="235"/>
      <c r="K871" s="235"/>
      <c r="L871" s="235"/>
      <c r="M871" s="243"/>
      <c r="N871" s="243"/>
      <c r="O871" s="243"/>
      <c r="P871" s="243"/>
      <c r="Q871" s="243"/>
      <c r="R871" s="243"/>
      <c r="S871" s="243"/>
      <c r="T871" s="243"/>
      <c r="U871" s="243"/>
      <c r="V871" s="243"/>
      <c r="W871" s="243"/>
      <c r="X871" s="243"/>
      <c r="Y871" s="243"/>
      <c r="Z871" s="243"/>
    </row>
    <row r="872" s="86" customFormat="1" ht="12.75" customHeight="1" spans="3:26">
      <c r="C872" s="235"/>
      <c r="D872" s="235"/>
      <c r="E872" s="235"/>
      <c r="F872" s="235"/>
      <c r="G872" s="235"/>
      <c r="H872" s="235"/>
      <c r="I872" s="235"/>
      <c r="J872" s="235"/>
      <c r="K872" s="235"/>
      <c r="L872" s="235"/>
      <c r="M872" s="243"/>
      <c r="N872" s="243"/>
      <c r="O872" s="243"/>
      <c r="P872" s="243"/>
      <c r="Q872" s="243"/>
      <c r="R872" s="243"/>
      <c r="S872" s="243"/>
      <c r="T872" s="243"/>
      <c r="U872" s="243"/>
      <c r="V872" s="243"/>
      <c r="W872" s="243"/>
      <c r="X872" s="243"/>
      <c r="Y872" s="243"/>
      <c r="Z872" s="243"/>
    </row>
    <row r="873" s="86" customFormat="1" ht="12.75" customHeight="1" spans="3:26">
      <c r="C873" s="235"/>
      <c r="D873" s="235"/>
      <c r="E873" s="235"/>
      <c r="F873" s="235"/>
      <c r="G873" s="235"/>
      <c r="H873" s="235"/>
      <c r="I873" s="235"/>
      <c r="J873" s="235"/>
      <c r="K873" s="235"/>
      <c r="L873" s="235"/>
      <c r="M873" s="243"/>
      <c r="N873" s="243"/>
      <c r="O873" s="243"/>
      <c r="P873" s="243"/>
      <c r="Q873" s="243"/>
      <c r="R873" s="243"/>
      <c r="S873" s="243"/>
      <c r="T873" s="243"/>
      <c r="U873" s="243"/>
      <c r="V873" s="243"/>
      <c r="W873" s="243"/>
      <c r="X873" s="243"/>
      <c r="Y873" s="243"/>
      <c r="Z873" s="243"/>
    </row>
    <row r="874" s="86" customFormat="1" ht="12.75" customHeight="1" spans="3:26">
      <c r="C874" s="235"/>
      <c r="D874" s="235"/>
      <c r="E874" s="235"/>
      <c r="F874" s="235"/>
      <c r="G874" s="235"/>
      <c r="H874" s="235"/>
      <c r="I874" s="235"/>
      <c r="J874" s="235"/>
      <c r="K874" s="235"/>
      <c r="L874" s="235"/>
      <c r="M874" s="243"/>
      <c r="N874" s="243"/>
      <c r="O874" s="243"/>
      <c r="P874" s="243"/>
      <c r="Q874" s="243"/>
      <c r="R874" s="243"/>
      <c r="S874" s="243"/>
      <c r="T874" s="243"/>
      <c r="U874" s="243"/>
      <c r="V874" s="243"/>
      <c r="W874" s="243"/>
      <c r="X874" s="243"/>
      <c r="Y874" s="243"/>
      <c r="Z874" s="243"/>
    </row>
    <row r="875" s="86" customFormat="1" ht="12.75" customHeight="1" spans="3:26">
      <c r="C875" s="235"/>
      <c r="D875" s="235"/>
      <c r="E875" s="235"/>
      <c r="F875" s="235"/>
      <c r="G875" s="235"/>
      <c r="H875" s="235"/>
      <c r="I875" s="235"/>
      <c r="J875" s="235"/>
      <c r="K875" s="235"/>
      <c r="L875" s="235"/>
      <c r="M875" s="243"/>
      <c r="N875" s="243"/>
      <c r="O875" s="243"/>
      <c r="P875" s="243"/>
      <c r="Q875" s="243"/>
      <c r="R875" s="243"/>
      <c r="S875" s="243"/>
      <c r="T875" s="243"/>
      <c r="U875" s="243"/>
      <c r="V875" s="243"/>
      <c r="W875" s="243"/>
      <c r="X875" s="243"/>
      <c r="Y875" s="243"/>
      <c r="Z875" s="243"/>
    </row>
    <row r="876" s="86" customFormat="1" ht="12.75" customHeight="1" spans="3:26">
      <c r="C876" s="235"/>
      <c r="D876" s="235"/>
      <c r="E876" s="235"/>
      <c r="F876" s="235"/>
      <c r="G876" s="235"/>
      <c r="H876" s="235"/>
      <c r="I876" s="235"/>
      <c r="J876" s="235"/>
      <c r="K876" s="235"/>
      <c r="L876" s="235"/>
      <c r="M876" s="243"/>
      <c r="N876" s="243"/>
      <c r="O876" s="243"/>
      <c r="P876" s="243"/>
      <c r="Q876" s="243"/>
      <c r="R876" s="243"/>
      <c r="S876" s="243"/>
      <c r="T876" s="243"/>
      <c r="U876" s="243"/>
      <c r="V876" s="243"/>
      <c r="W876" s="243"/>
      <c r="X876" s="243"/>
      <c r="Y876" s="243"/>
      <c r="Z876" s="243"/>
    </row>
    <row r="877" s="86" customFormat="1" ht="12.75" customHeight="1" spans="3:26">
      <c r="C877" s="235"/>
      <c r="D877" s="235"/>
      <c r="E877" s="235"/>
      <c r="F877" s="235"/>
      <c r="G877" s="235"/>
      <c r="H877" s="235"/>
      <c r="I877" s="235"/>
      <c r="J877" s="235"/>
      <c r="K877" s="235"/>
      <c r="L877" s="235"/>
      <c r="M877" s="243"/>
      <c r="N877" s="243"/>
      <c r="O877" s="243"/>
      <c r="P877" s="243"/>
      <c r="Q877" s="243"/>
      <c r="R877" s="243"/>
      <c r="S877" s="243"/>
      <c r="T877" s="243"/>
      <c r="U877" s="243"/>
      <c r="V877" s="243"/>
      <c r="W877" s="243"/>
      <c r="X877" s="243"/>
      <c r="Y877" s="243"/>
      <c r="Z877" s="243"/>
    </row>
    <row r="878" s="86" customFormat="1" ht="12.75" customHeight="1" spans="3:26">
      <c r="C878" s="235"/>
      <c r="D878" s="235"/>
      <c r="E878" s="235"/>
      <c r="F878" s="235"/>
      <c r="G878" s="235"/>
      <c r="H878" s="235"/>
      <c r="I878" s="235"/>
      <c r="J878" s="235"/>
      <c r="K878" s="235"/>
      <c r="L878" s="235"/>
      <c r="M878" s="243"/>
      <c r="N878" s="243"/>
      <c r="O878" s="243"/>
      <c r="P878" s="243"/>
      <c r="Q878" s="243"/>
      <c r="R878" s="243"/>
      <c r="S878" s="243"/>
      <c r="T878" s="243"/>
      <c r="U878" s="243"/>
      <c r="V878" s="243"/>
      <c r="W878" s="243"/>
      <c r="X878" s="243"/>
      <c r="Y878" s="243"/>
      <c r="Z878" s="243"/>
    </row>
    <row r="879" s="86" customFormat="1" ht="12.75" customHeight="1" spans="3:26">
      <c r="C879" s="235"/>
      <c r="D879" s="235"/>
      <c r="E879" s="235"/>
      <c r="F879" s="235"/>
      <c r="G879" s="235"/>
      <c r="H879" s="235"/>
      <c r="I879" s="235"/>
      <c r="J879" s="235"/>
      <c r="K879" s="235"/>
      <c r="L879" s="235"/>
      <c r="M879" s="243"/>
      <c r="N879" s="243"/>
      <c r="O879" s="243"/>
      <c r="P879" s="243"/>
      <c r="Q879" s="243"/>
      <c r="R879" s="243"/>
      <c r="S879" s="243"/>
      <c r="T879" s="243"/>
      <c r="U879" s="243"/>
      <c r="V879" s="243"/>
      <c r="W879" s="243"/>
      <c r="X879" s="243"/>
      <c r="Y879" s="243"/>
      <c r="Z879" s="243"/>
    </row>
    <row r="880" s="86" customFormat="1" ht="12.75" customHeight="1" spans="3:26">
      <c r="C880" s="235"/>
      <c r="D880" s="235"/>
      <c r="E880" s="235"/>
      <c r="F880" s="235"/>
      <c r="G880" s="235"/>
      <c r="H880" s="235"/>
      <c r="I880" s="235"/>
      <c r="J880" s="235"/>
      <c r="K880" s="235"/>
      <c r="L880" s="235"/>
      <c r="M880" s="243"/>
      <c r="N880" s="243"/>
      <c r="O880" s="243"/>
      <c r="P880" s="243"/>
      <c r="Q880" s="243"/>
      <c r="R880" s="243"/>
      <c r="S880" s="243"/>
      <c r="T880" s="243"/>
      <c r="U880" s="243"/>
      <c r="V880" s="243"/>
      <c r="W880" s="243"/>
      <c r="X880" s="243"/>
      <c r="Y880" s="243"/>
      <c r="Z880" s="243"/>
    </row>
    <row r="881" s="86" customFormat="1" ht="12.75" customHeight="1" spans="3:26">
      <c r="C881" s="235"/>
      <c r="D881" s="235"/>
      <c r="E881" s="235"/>
      <c r="F881" s="235"/>
      <c r="G881" s="235"/>
      <c r="H881" s="235"/>
      <c r="I881" s="235"/>
      <c r="J881" s="235"/>
      <c r="K881" s="235"/>
      <c r="L881" s="235"/>
      <c r="M881" s="243"/>
      <c r="N881" s="243"/>
      <c r="O881" s="243"/>
      <c r="P881" s="243"/>
      <c r="Q881" s="243"/>
      <c r="R881" s="243"/>
      <c r="S881" s="243"/>
      <c r="T881" s="243"/>
      <c r="U881" s="243"/>
      <c r="V881" s="243"/>
      <c r="W881" s="243"/>
      <c r="X881" s="243"/>
      <c r="Y881" s="243"/>
      <c r="Z881" s="243"/>
    </row>
    <row r="882" s="86" customFormat="1" ht="12.75" customHeight="1" spans="3:26">
      <c r="C882" s="235"/>
      <c r="D882" s="235"/>
      <c r="E882" s="235"/>
      <c r="F882" s="235"/>
      <c r="G882" s="235"/>
      <c r="H882" s="235"/>
      <c r="I882" s="235"/>
      <c r="J882" s="235"/>
      <c r="K882" s="235"/>
      <c r="L882" s="235"/>
      <c r="M882" s="243"/>
      <c r="N882" s="243"/>
      <c r="O882" s="243"/>
      <c r="P882" s="243"/>
      <c r="Q882" s="243"/>
      <c r="R882" s="243"/>
      <c r="S882" s="243"/>
      <c r="T882" s="243"/>
      <c r="U882" s="243"/>
      <c r="V882" s="243"/>
      <c r="W882" s="243"/>
      <c r="X882" s="243"/>
      <c r="Y882" s="243"/>
      <c r="Z882" s="243"/>
    </row>
    <row r="883" s="86" customFormat="1" ht="12.75" customHeight="1" spans="3:26">
      <c r="C883" s="235"/>
      <c r="D883" s="235"/>
      <c r="E883" s="235"/>
      <c r="F883" s="235"/>
      <c r="G883" s="235"/>
      <c r="H883" s="235"/>
      <c r="I883" s="235"/>
      <c r="J883" s="235"/>
      <c r="K883" s="235"/>
      <c r="L883" s="235"/>
      <c r="M883" s="243"/>
      <c r="N883" s="243"/>
      <c r="O883" s="243"/>
      <c r="P883" s="243"/>
      <c r="Q883" s="243"/>
      <c r="R883" s="243"/>
      <c r="S883" s="243"/>
      <c r="T883" s="243"/>
      <c r="U883" s="243"/>
      <c r="V883" s="243"/>
      <c r="W883" s="243"/>
      <c r="X883" s="243"/>
      <c r="Y883" s="243"/>
      <c r="Z883" s="243"/>
    </row>
    <row r="884" s="86" customFormat="1" ht="12.75" customHeight="1" spans="3:26">
      <c r="C884" s="235"/>
      <c r="D884" s="235"/>
      <c r="E884" s="235"/>
      <c r="F884" s="235"/>
      <c r="G884" s="235"/>
      <c r="H884" s="235"/>
      <c r="I884" s="235"/>
      <c r="J884" s="235"/>
      <c r="K884" s="235"/>
      <c r="L884" s="235"/>
      <c r="M884" s="243"/>
      <c r="N884" s="243"/>
      <c r="O884" s="243"/>
      <c r="P884" s="243"/>
      <c r="Q884" s="243"/>
      <c r="R884" s="243"/>
      <c r="S884" s="243"/>
      <c r="T884" s="243"/>
      <c r="U884" s="243"/>
      <c r="V884" s="243"/>
      <c r="W884" s="243"/>
      <c r="X884" s="243"/>
      <c r="Y884" s="243"/>
      <c r="Z884" s="243"/>
    </row>
    <row r="885" s="86" customFormat="1" ht="12.75" customHeight="1" spans="3:26">
      <c r="C885" s="235"/>
      <c r="D885" s="235"/>
      <c r="E885" s="235"/>
      <c r="F885" s="235"/>
      <c r="G885" s="235"/>
      <c r="H885" s="235"/>
      <c r="I885" s="235"/>
      <c r="J885" s="235"/>
      <c r="K885" s="235"/>
      <c r="L885" s="235"/>
      <c r="M885" s="243"/>
      <c r="N885" s="243"/>
      <c r="O885" s="243"/>
      <c r="P885" s="243"/>
      <c r="Q885" s="243"/>
      <c r="R885" s="243"/>
      <c r="S885" s="243"/>
      <c r="T885" s="243"/>
      <c r="U885" s="243"/>
      <c r="V885" s="243"/>
      <c r="W885" s="243"/>
      <c r="X885" s="243"/>
      <c r="Y885" s="243"/>
      <c r="Z885" s="243"/>
    </row>
    <row r="886" s="86" customFormat="1" ht="12.75" customHeight="1" spans="3:26">
      <c r="C886" s="235"/>
      <c r="D886" s="235"/>
      <c r="E886" s="235"/>
      <c r="F886" s="235"/>
      <c r="G886" s="235"/>
      <c r="H886" s="235"/>
      <c r="I886" s="235"/>
      <c r="J886" s="235"/>
      <c r="K886" s="235"/>
      <c r="L886" s="235"/>
      <c r="M886" s="243"/>
      <c r="N886" s="243"/>
      <c r="O886" s="243"/>
      <c r="P886" s="243"/>
      <c r="Q886" s="243"/>
      <c r="R886" s="243"/>
      <c r="S886" s="243"/>
      <c r="T886" s="243"/>
      <c r="U886" s="243"/>
      <c r="V886" s="243"/>
      <c r="W886" s="243"/>
      <c r="X886" s="243"/>
      <c r="Y886" s="243"/>
      <c r="Z886" s="243"/>
    </row>
    <row r="887" s="86" customFormat="1" ht="12.75" customHeight="1" spans="3:26">
      <c r="C887" s="235"/>
      <c r="D887" s="235"/>
      <c r="E887" s="235"/>
      <c r="F887" s="235"/>
      <c r="G887" s="235"/>
      <c r="H887" s="235"/>
      <c r="I887" s="235"/>
      <c r="J887" s="235"/>
      <c r="K887" s="235"/>
      <c r="L887" s="235"/>
      <c r="M887" s="243"/>
      <c r="N887" s="243"/>
      <c r="O887" s="243"/>
      <c r="P887" s="243"/>
      <c r="Q887" s="243"/>
      <c r="R887" s="243"/>
      <c r="S887" s="243"/>
      <c r="T887" s="243"/>
      <c r="U887" s="243"/>
      <c r="V887" s="243"/>
      <c r="W887" s="243"/>
      <c r="X887" s="243"/>
      <c r="Y887" s="243"/>
      <c r="Z887" s="243"/>
    </row>
    <row r="888" s="86" customFormat="1" ht="12.75" customHeight="1" spans="3:26">
      <c r="C888" s="235"/>
      <c r="D888" s="235"/>
      <c r="E888" s="235"/>
      <c r="F888" s="235"/>
      <c r="G888" s="235"/>
      <c r="H888" s="235"/>
      <c r="I888" s="235"/>
      <c r="J888" s="235"/>
      <c r="K888" s="235"/>
      <c r="L888" s="235"/>
      <c r="M888" s="243"/>
      <c r="N888" s="243"/>
      <c r="O888" s="243"/>
      <c r="P888" s="243"/>
      <c r="Q888" s="243"/>
      <c r="R888" s="243"/>
      <c r="S888" s="243"/>
      <c r="T888" s="243"/>
      <c r="U888" s="243"/>
      <c r="V888" s="243"/>
      <c r="W888" s="243"/>
      <c r="X888" s="243"/>
      <c r="Y888" s="243"/>
      <c r="Z888" s="243"/>
    </row>
    <row r="889" s="86" customFormat="1" ht="12.75" customHeight="1" spans="3:26">
      <c r="C889" s="235"/>
      <c r="D889" s="235"/>
      <c r="E889" s="235"/>
      <c r="F889" s="235"/>
      <c r="G889" s="235"/>
      <c r="H889" s="235"/>
      <c r="I889" s="235"/>
      <c r="J889" s="235"/>
      <c r="K889" s="235"/>
      <c r="L889" s="235"/>
      <c r="M889" s="243"/>
      <c r="N889" s="243"/>
      <c r="O889" s="243"/>
      <c r="P889" s="243"/>
      <c r="Q889" s="243"/>
      <c r="R889" s="243"/>
      <c r="S889" s="243"/>
      <c r="T889" s="243"/>
      <c r="U889" s="243"/>
      <c r="V889" s="243"/>
      <c r="W889" s="243"/>
      <c r="X889" s="243"/>
      <c r="Y889" s="243"/>
      <c r="Z889" s="243"/>
    </row>
    <row r="890" s="86" customFormat="1" ht="12.75" customHeight="1" spans="3:26">
      <c r="C890" s="235"/>
      <c r="D890" s="235"/>
      <c r="E890" s="235"/>
      <c r="F890" s="235"/>
      <c r="G890" s="235"/>
      <c r="H890" s="235"/>
      <c r="I890" s="235"/>
      <c r="J890" s="235"/>
      <c r="K890" s="235"/>
      <c r="L890" s="235"/>
      <c r="M890" s="243"/>
      <c r="N890" s="243"/>
      <c r="O890" s="243"/>
      <c r="P890" s="243"/>
      <c r="Q890" s="243"/>
      <c r="R890" s="243"/>
      <c r="S890" s="243"/>
      <c r="T890" s="243"/>
      <c r="U890" s="243"/>
      <c r="V890" s="243"/>
      <c r="W890" s="243"/>
      <c r="X890" s="243"/>
      <c r="Y890" s="243"/>
      <c r="Z890" s="243"/>
    </row>
    <row r="891" s="86" customFormat="1" ht="12.75" customHeight="1" spans="3:26">
      <c r="C891" s="235"/>
      <c r="D891" s="235"/>
      <c r="E891" s="235"/>
      <c r="F891" s="235"/>
      <c r="G891" s="235"/>
      <c r="H891" s="235"/>
      <c r="I891" s="235"/>
      <c r="J891" s="235"/>
      <c r="K891" s="235"/>
      <c r="L891" s="235"/>
      <c r="M891" s="243"/>
      <c r="N891" s="243"/>
      <c r="O891" s="243"/>
      <c r="P891" s="243"/>
      <c r="Q891" s="243"/>
      <c r="R891" s="243"/>
      <c r="S891" s="243"/>
      <c r="T891" s="243"/>
      <c r="U891" s="243"/>
      <c r="V891" s="243"/>
      <c r="W891" s="243"/>
      <c r="X891" s="243"/>
      <c r="Y891" s="243"/>
      <c r="Z891" s="243"/>
    </row>
    <row r="892" s="86" customFormat="1" ht="12.75" customHeight="1" spans="3:26">
      <c r="C892" s="235"/>
      <c r="D892" s="235"/>
      <c r="E892" s="235"/>
      <c r="F892" s="235"/>
      <c r="G892" s="235"/>
      <c r="H892" s="235"/>
      <c r="I892" s="235"/>
      <c r="J892" s="235"/>
      <c r="K892" s="235"/>
      <c r="L892" s="235"/>
      <c r="M892" s="243"/>
      <c r="N892" s="243"/>
      <c r="O892" s="243"/>
      <c r="P892" s="243"/>
      <c r="Q892" s="243"/>
      <c r="R892" s="243"/>
      <c r="S892" s="243"/>
      <c r="T892" s="243"/>
      <c r="U892" s="243"/>
      <c r="V892" s="243"/>
      <c r="W892" s="243"/>
      <c r="X892" s="243"/>
      <c r="Y892" s="243"/>
      <c r="Z892" s="243"/>
    </row>
    <row r="893" s="86" customFormat="1" ht="12.75" customHeight="1" spans="3:26">
      <c r="C893" s="235"/>
      <c r="D893" s="235"/>
      <c r="E893" s="235"/>
      <c r="F893" s="235"/>
      <c r="G893" s="235"/>
      <c r="H893" s="235"/>
      <c r="I893" s="235"/>
      <c r="J893" s="235"/>
      <c r="K893" s="235"/>
      <c r="L893" s="235"/>
      <c r="M893" s="243"/>
      <c r="N893" s="243"/>
      <c r="O893" s="243"/>
      <c r="P893" s="243"/>
      <c r="Q893" s="243"/>
      <c r="R893" s="243"/>
      <c r="S893" s="243"/>
      <c r="T893" s="243"/>
      <c r="U893" s="243"/>
      <c r="V893" s="243"/>
      <c r="W893" s="243"/>
      <c r="X893" s="243"/>
      <c r="Y893" s="243"/>
      <c r="Z893" s="243"/>
    </row>
    <row r="894" s="86" customFormat="1" ht="12.75" customHeight="1" spans="3:26">
      <c r="C894" s="235"/>
      <c r="D894" s="235"/>
      <c r="E894" s="235"/>
      <c r="F894" s="235"/>
      <c r="G894" s="235"/>
      <c r="H894" s="235"/>
      <c r="I894" s="235"/>
      <c r="J894" s="235"/>
      <c r="K894" s="235"/>
      <c r="L894" s="235"/>
      <c r="M894" s="243"/>
      <c r="N894" s="243"/>
      <c r="O894" s="243"/>
      <c r="P894" s="243"/>
      <c r="Q894" s="243"/>
      <c r="R894" s="243"/>
      <c r="S894" s="243"/>
      <c r="T894" s="243"/>
      <c r="U894" s="243"/>
      <c r="V894" s="243"/>
      <c r="W894" s="243"/>
      <c r="X894" s="243"/>
      <c r="Y894" s="243"/>
      <c r="Z894" s="243"/>
    </row>
    <row r="895" s="86" customFormat="1" ht="12.75" customHeight="1" spans="3:26">
      <c r="C895" s="235"/>
      <c r="D895" s="235"/>
      <c r="E895" s="235"/>
      <c r="F895" s="235"/>
      <c r="G895" s="235"/>
      <c r="H895" s="235"/>
      <c r="I895" s="235"/>
      <c r="J895" s="235"/>
      <c r="K895" s="235"/>
      <c r="L895" s="235"/>
      <c r="M895" s="243"/>
      <c r="N895" s="243"/>
      <c r="O895" s="243"/>
      <c r="P895" s="243"/>
      <c r="Q895" s="243"/>
      <c r="R895" s="243"/>
      <c r="S895" s="243"/>
      <c r="T895" s="243"/>
      <c r="U895" s="243"/>
      <c r="V895" s="243"/>
      <c r="W895" s="243"/>
      <c r="X895" s="243"/>
      <c r="Y895" s="243"/>
      <c r="Z895" s="243"/>
    </row>
    <row r="896" s="86" customFormat="1" ht="12.75" customHeight="1" spans="3:26">
      <c r="C896" s="235"/>
      <c r="D896" s="235"/>
      <c r="E896" s="235"/>
      <c r="F896" s="235"/>
      <c r="G896" s="235"/>
      <c r="H896" s="235"/>
      <c r="I896" s="235"/>
      <c r="J896" s="235"/>
      <c r="K896" s="235"/>
      <c r="L896" s="235"/>
      <c r="M896" s="243"/>
      <c r="N896" s="243"/>
      <c r="O896" s="243"/>
      <c r="P896" s="243"/>
      <c r="Q896" s="243"/>
      <c r="R896" s="243"/>
      <c r="S896" s="243"/>
      <c r="T896" s="243"/>
      <c r="U896" s="243"/>
      <c r="V896" s="243"/>
      <c r="W896" s="243"/>
      <c r="X896" s="243"/>
      <c r="Y896" s="243"/>
      <c r="Z896" s="243"/>
    </row>
    <row r="897" s="86" customFormat="1" ht="12.75" customHeight="1" spans="3:26">
      <c r="C897" s="235"/>
      <c r="D897" s="235"/>
      <c r="E897" s="235"/>
      <c r="F897" s="235"/>
      <c r="G897" s="235"/>
      <c r="H897" s="235"/>
      <c r="I897" s="235"/>
      <c r="J897" s="235"/>
      <c r="K897" s="235"/>
      <c r="L897" s="235"/>
      <c r="M897" s="243"/>
      <c r="N897" s="243"/>
      <c r="O897" s="243"/>
      <c r="P897" s="243"/>
      <c r="Q897" s="243"/>
      <c r="R897" s="243"/>
      <c r="S897" s="243"/>
      <c r="T897" s="243"/>
      <c r="U897" s="243"/>
      <c r="V897" s="243"/>
      <c r="W897" s="243"/>
      <c r="X897" s="243"/>
      <c r="Y897" s="243"/>
      <c r="Z897" s="243"/>
    </row>
    <row r="898" s="86" customFormat="1" ht="12.75" customHeight="1" spans="3:26">
      <c r="C898" s="235"/>
      <c r="D898" s="235"/>
      <c r="E898" s="235"/>
      <c r="F898" s="235"/>
      <c r="G898" s="235"/>
      <c r="H898" s="235"/>
      <c r="I898" s="235"/>
      <c r="J898" s="235"/>
      <c r="K898" s="235"/>
      <c r="L898" s="235"/>
      <c r="M898" s="243"/>
      <c r="N898" s="243"/>
      <c r="O898" s="243"/>
      <c r="P898" s="243"/>
      <c r="Q898" s="243"/>
      <c r="R898" s="243"/>
      <c r="S898" s="243"/>
      <c r="T898" s="243"/>
      <c r="U898" s="243"/>
      <c r="V898" s="243"/>
      <c r="W898" s="243"/>
      <c r="X898" s="243"/>
      <c r="Y898" s="243"/>
      <c r="Z898" s="243"/>
    </row>
    <row r="899" s="86" customFormat="1" ht="12.75" customHeight="1" spans="3:26">
      <c r="C899" s="235"/>
      <c r="D899" s="235"/>
      <c r="E899" s="235"/>
      <c r="F899" s="235"/>
      <c r="G899" s="235"/>
      <c r="H899" s="235"/>
      <c r="I899" s="235"/>
      <c r="J899" s="235"/>
      <c r="K899" s="235"/>
      <c r="L899" s="235"/>
      <c r="M899" s="243"/>
      <c r="N899" s="243"/>
      <c r="O899" s="243"/>
      <c r="P899" s="243"/>
      <c r="Q899" s="243"/>
      <c r="R899" s="243"/>
      <c r="S899" s="243"/>
      <c r="T899" s="243"/>
      <c r="U899" s="243"/>
      <c r="V899" s="243"/>
      <c r="W899" s="243"/>
      <c r="X899" s="243"/>
      <c r="Y899" s="243"/>
      <c r="Z899" s="243"/>
    </row>
    <row r="900" s="86" customFormat="1" ht="12.75" customHeight="1" spans="3:26">
      <c r="C900" s="235"/>
      <c r="D900" s="235"/>
      <c r="E900" s="235"/>
      <c r="F900" s="235"/>
      <c r="G900" s="235"/>
      <c r="H900" s="235"/>
      <c r="I900" s="235"/>
      <c r="J900" s="235"/>
      <c r="K900" s="235"/>
      <c r="L900" s="235"/>
      <c r="M900" s="243"/>
      <c r="N900" s="243"/>
      <c r="O900" s="243"/>
      <c r="P900" s="243"/>
      <c r="Q900" s="243"/>
      <c r="R900" s="243"/>
      <c r="S900" s="243"/>
      <c r="T900" s="243"/>
      <c r="U900" s="243"/>
      <c r="V900" s="243"/>
      <c r="W900" s="243"/>
      <c r="X900" s="243"/>
      <c r="Y900" s="243"/>
      <c r="Z900" s="243"/>
    </row>
    <row r="901" s="86" customFormat="1" ht="12.75" customHeight="1" spans="3:26">
      <c r="C901" s="235"/>
      <c r="D901" s="235"/>
      <c r="E901" s="235"/>
      <c r="F901" s="235"/>
      <c r="G901" s="235"/>
      <c r="H901" s="235"/>
      <c r="I901" s="235"/>
      <c r="J901" s="235"/>
      <c r="K901" s="235"/>
      <c r="L901" s="235"/>
      <c r="M901" s="243"/>
      <c r="N901" s="243"/>
      <c r="O901" s="243"/>
      <c r="P901" s="243"/>
      <c r="Q901" s="243"/>
      <c r="R901" s="243"/>
      <c r="S901" s="243"/>
      <c r="T901" s="243"/>
      <c r="U901" s="243"/>
      <c r="V901" s="243"/>
      <c r="W901" s="243"/>
      <c r="X901" s="243"/>
      <c r="Y901" s="243"/>
      <c r="Z901" s="243"/>
    </row>
    <row r="902" s="86" customFormat="1" ht="12.75" customHeight="1" spans="3:26">
      <c r="C902" s="235"/>
      <c r="D902" s="235"/>
      <c r="E902" s="235"/>
      <c r="F902" s="235"/>
      <c r="G902" s="235"/>
      <c r="H902" s="235"/>
      <c r="I902" s="235"/>
      <c r="J902" s="235"/>
      <c r="K902" s="235"/>
      <c r="L902" s="235"/>
      <c r="M902" s="243"/>
      <c r="N902" s="243"/>
      <c r="O902" s="243"/>
      <c r="P902" s="243"/>
      <c r="Q902" s="243"/>
      <c r="R902" s="243"/>
      <c r="S902" s="243"/>
      <c r="T902" s="243"/>
      <c r="U902" s="243"/>
      <c r="V902" s="243"/>
      <c r="W902" s="243"/>
      <c r="X902" s="243"/>
      <c r="Y902" s="243"/>
      <c r="Z902" s="243"/>
    </row>
    <row r="903" s="86" customFormat="1" ht="12.75" customHeight="1" spans="3:26">
      <c r="C903" s="235"/>
      <c r="D903" s="235"/>
      <c r="E903" s="235"/>
      <c r="F903" s="235"/>
      <c r="G903" s="235"/>
      <c r="H903" s="235"/>
      <c r="I903" s="235"/>
      <c r="J903" s="235"/>
      <c r="K903" s="235"/>
      <c r="L903" s="235"/>
      <c r="M903" s="243"/>
      <c r="N903" s="243"/>
      <c r="O903" s="243"/>
      <c r="P903" s="243"/>
      <c r="Q903" s="243"/>
      <c r="R903" s="243"/>
      <c r="S903" s="243"/>
      <c r="T903" s="243"/>
      <c r="U903" s="243"/>
      <c r="V903" s="243"/>
      <c r="W903" s="243"/>
      <c r="X903" s="243"/>
      <c r="Y903" s="243"/>
      <c r="Z903" s="243"/>
    </row>
    <row r="904" s="86" customFormat="1" ht="12.75" customHeight="1" spans="3:26">
      <c r="C904" s="235"/>
      <c r="D904" s="235"/>
      <c r="E904" s="235"/>
      <c r="F904" s="235"/>
      <c r="G904" s="235"/>
      <c r="H904" s="235"/>
      <c r="I904" s="235"/>
      <c r="J904" s="235"/>
      <c r="K904" s="235"/>
      <c r="L904" s="235"/>
      <c r="M904" s="243"/>
      <c r="N904" s="243"/>
      <c r="O904" s="243"/>
      <c r="P904" s="243"/>
      <c r="Q904" s="243"/>
      <c r="R904" s="243"/>
      <c r="S904" s="243"/>
      <c r="T904" s="243"/>
      <c r="U904" s="243"/>
      <c r="V904" s="243"/>
      <c r="W904" s="243"/>
      <c r="X904" s="243"/>
      <c r="Y904" s="243"/>
      <c r="Z904" s="243"/>
    </row>
    <row r="905" s="86" customFormat="1" ht="12.75" customHeight="1" spans="3:26">
      <c r="C905" s="235"/>
      <c r="D905" s="235"/>
      <c r="E905" s="235"/>
      <c r="F905" s="235"/>
      <c r="G905" s="235"/>
      <c r="H905" s="235"/>
      <c r="I905" s="235"/>
      <c r="J905" s="235"/>
      <c r="K905" s="235"/>
      <c r="L905" s="235"/>
      <c r="M905" s="243"/>
      <c r="N905" s="243"/>
      <c r="O905" s="243"/>
      <c r="P905" s="243"/>
      <c r="Q905" s="243"/>
      <c r="R905" s="243"/>
      <c r="S905" s="243"/>
      <c r="T905" s="243"/>
      <c r="U905" s="243"/>
      <c r="V905" s="243"/>
      <c r="W905" s="243"/>
      <c r="X905" s="243"/>
      <c r="Y905" s="243"/>
      <c r="Z905" s="243"/>
    </row>
    <row r="906" s="86" customFormat="1" ht="12.75" customHeight="1" spans="3:26">
      <c r="C906" s="235"/>
      <c r="D906" s="235"/>
      <c r="E906" s="235"/>
      <c r="F906" s="235"/>
      <c r="G906" s="235"/>
      <c r="H906" s="235"/>
      <c r="I906" s="235"/>
      <c r="J906" s="235"/>
      <c r="K906" s="235"/>
      <c r="L906" s="235"/>
      <c r="M906" s="243"/>
      <c r="N906" s="243"/>
      <c r="O906" s="243"/>
      <c r="P906" s="243"/>
      <c r="Q906" s="243"/>
      <c r="R906" s="243"/>
      <c r="S906" s="243"/>
      <c r="T906" s="243"/>
      <c r="U906" s="243"/>
      <c r="V906" s="243"/>
      <c r="W906" s="243"/>
      <c r="X906" s="243"/>
      <c r="Y906" s="243"/>
      <c r="Z906" s="243"/>
    </row>
    <row r="907" s="86" customFormat="1" ht="12.75" customHeight="1" spans="3:26">
      <c r="C907" s="235"/>
      <c r="D907" s="235"/>
      <c r="E907" s="235"/>
      <c r="F907" s="235"/>
      <c r="G907" s="235"/>
      <c r="H907" s="235"/>
      <c r="I907" s="235"/>
      <c r="J907" s="235"/>
      <c r="K907" s="235"/>
      <c r="L907" s="235"/>
      <c r="M907" s="243"/>
      <c r="N907" s="243"/>
      <c r="O907" s="243"/>
      <c r="P907" s="243"/>
      <c r="Q907" s="243"/>
      <c r="R907" s="243"/>
      <c r="S907" s="243"/>
      <c r="T907" s="243"/>
      <c r="U907" s="243"/>
      <c r="V907" s="243"/>
      <c r="W907" s="243"/>
      <c r="X907" s="243"/>
      <c r="Y907" s="243"/>
      <c r="Z907" s="243"/>
    </row>
    <row r="908" s="86" customFormat="1" ht="12.75" customHeight="1" spans="3:26">
      <c r="C908" s="235"/>
      <c r="D908" s="235"/>
      <c r="E908" s="235"/>
      <c r="F908" s="235"/>
      <c r="G908" s="235"/>
      <c r="H908" s="235"/>
      <c r="I908" s="235"/>
      <c r="J908" s="235"/>
      <c r="K908" s="235"/>
      <c r="L908" s="235"/>
      <c r="M908" s="243"/>
      <c r="N908" s="243"/>
      <c r="O908" s="243"/>
      <c r="P908" s="243"/>
      <c r="Q908" s="243"/>
      <c r="R908" s="243"/>
      <c r="S908" s="243"/>
      <c r="T908" s="243"/>
      <c r="U908" s="243"/>
      <c r="V908" s="243"/>
      <c r="W908" s="243"/>
      <c r="X908" s="243"/>
      <c r="Y908" s="243"/>
      <c r="Z908" s="243"/>
    </row>
    <row r="909" s="86" customFormat="1" ht="12.75" customHeight="1" spans="3:26">
      <c r="C909" s="235"/>
      <c r="D909" s="235"/>
      <c r="E909" s="235"/>
      <c r="F909" s="235"/>
      <c r="G909" s="235"/>
      <c r="H909" s="235"/>
      <c r="I909" s="235"/>
      <c r="J909" s="235"/>
      <c r="K909" s="235"/>
      <c r="L909" s="235"/>
      <c r="M909" s="243"/>
      <c r="N909" s="243"/>
      <c r="O909" s="243"/>
      <c r="P909" s="243"/>
      <c r="Q909" s="243"/>
      <c r="R909" s="243"/>
      <c r="S909" s="243"/>
      <c r="T909" s="243"/>
      <c r="U909" s="243"/>
      <c r="V909" s="243"/>
      <c r="W909" s="243"/>
      <c r="X909" s="243"/>
      <c r="Y909" s="243"/>
      <c r="Z909" s="243"/>
    </row>
  </sheetData>
  <mergeCells count="229">
    <mergeCell ref="A1:L1"/>
    <mergeCell ref="A2:L2"/>
    <mergeCell ref="A3:L3"/>
    <mergeCell ref="A4:L4"/>
    <mergeCell ref="A5:H5"/>
    <mergeCell ref="I5:L5"/>
    <mergeCell ref="A6:H6"/>
    <mergeCell ref="I6:L6"/>
    <mergeCell ref="A7:H7"/>
    <mergeCell ref="I7:L7"/>
    <mergeCell ref="A8:H8"/>
    <mergeCell ref="I8:L8"/>
    <mergeCell ref="A9:B9"/>
    <mergeCell ref="C9:H9"/>
    <mergeCell ref="I9:K9"/>
    <mergeCell ref="A10:B10"/>
    <mergeCell ref="C10:H10"/>
    <mergeCell ref="I10:K10"/>
    <mergeCell ref="A11:L11"/>
    <mergeCell ref="A12:L12"/>
    <mergeCell ref="A13:L13"/>
    <mergeCell ref="E14:F14"/>
    <mergeCell ref="G14:H14"/>
    <mergeCell ref="I14:J14"/>
    <mergeCell ref="K14:L14"/>
    <mergeCell ref="E15:F15"/>
    <mergeCell ref="G15:H15"/>
    <mergeCell ref="I15:J15"/>
    <mergeCell ref="K15:L15"/>
    <mergeCell ref="E16:F16"/>
    <mergeCell ref="G16:H16"/>
    <mergeCell ref="I16:J16"/>
    <mergeCell ref="K16:L16"/>
    <mergeCell ref="E17:F17"/>
    <mergeCell ref="G17:H17"/>
    <mergeCell ref="I17:J17"/>
    <mergeCell ref="K17:L17"/>
    <mergeCell ref="E18:F18"/>
    <mergeCell ref="G18:H18"/>
    <mergeCell ref="I18:J18"/>
    <mergeCell ref="K18:L18"/>
    <mergeCell ref="E19:F19"/>
    <mergeCell ref="G19:H19"/>
    <mergeCell ref="I19:J19"/>
    <mergeCell ref="K19:L19"/>
    <mergeCell ref="E20:F20"/>
    <mergeCell ref="G20:H20"/>
    <mergeCell ref="I20:J20"/>
    <mergeCell ref="K20:L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6:F26"/>
    <mergeCell ref="G26:H26"/>
    <mergeCell ref="I26:J26"/>
    <mergeCell ref="K26:L26"/>
    <mergeCell ref="E27:F27"/>
    <mergeCell ref="G27:H27"/>
    <mergeCell ref="I27:J27"/>
    <mergeCell ref="K27:L27"/>
    <mergeCell ref="E28:F28"/>
    <mergeCell ref="G28:H28"/>
    <mergeCell ref="I28:J28"/>
    <mergeCell ref="K28:L28"/>
    <mergeCell ref="E29:F29"/>
    <mergeCell ref="G29:H29"/>
    <mergeCell ref="I29:J29"/>
    <mergeCell ref="K29:L29"/>
    <mergeCell ref="E30:F30"/>
    <mergeCell ref="G30:H30"/>
    <mergeCell ref="I30:J30"/>
    <mergeCell ref="K30:L30"/>
    <mergeCell ref="E31:F31"/>
    <mergeCell ref="G31:H31"/>
    <mergeCell ref="I31:J31"/>
    <mergeCell ref="K31:L31"/>
    <mergeCell ref="E32:F32"/>
    <mergeCell ref="G32:H32"/>
    <mergeCell ref="I32:J32"/>
    <mergeCell ref="K32:L32"/>
    <mergeCell ref="E33:F33"/>
    <mergeCell ref="G33:H33"/>
    <mergeCell ref="I33:J33"/>
    <mergeCell ref="K33:L33"/>
    <mergeCell ref="E34:F34"/>
    <mergeCell ref="G34:H34"/>
    <mergeCell ref="I34:J34"/>
    <mergeCell ref="K34:L34"/>
    <mergeCell ref="E35:F35"/>
    <mergeCell ref="G35:H35"/>
    <mergeCell ref="I35:J35"/>
    <mergeCell ref="K35:L35"/>
    <mergeCell ref="E36:F36"/>
    <mergeCell ref="G36:H36"/>
    <mergeCell ref="I36:J36"/>
    <mergeCell ref="K36:L36"/>
    <mergeCell ref="E37:F37"/>
    <mergeCell ref="G37:H37"/>
    <mergeCell ref="I37:J37"/>
    <mergeCell ref="K37:L37"/>
    <mergeCell ref="E38:F38"/>
    <mergeCell ref="G38:H38"/>
    <mergeCell ref="I38:J38"/>
    <mergeCell ref="K38:L38"/>
    <mergeCell ref="E39:F39"/>
    <mergeCell ref="G39:H39"/>
    <mergeCell ref="I39:J39"/>
    <mergeCell ref="K39:L39"/>
    <mergeCell ref="E40:F40"/>
    <mergeCell ref="G40:H40"/>
    <mergeCell ref="I40:J40"/>
    <mergeCell ref="K40:L40"/>
    <mergeCell ref="E41:F41"/>
    <mergeCell ref="G41:H41"/>
    <mergeCell ref="I41:J41"/>
    <mergeCell ref="K41:L41"/>
    <mergeCell ref="E42:F42"/>
    <mergeCell ref="G42:H42"/>
    <mergeCell ref="I42:J42"/>
    <mergeCell ref="K42:L42"/>
    <mergeCell ref="E43:F43"/>
    <mergeCell ref="G43:H43"/>
    <mergeCell ref="I43:J43"/>
    <mergeCell ref="K43:L43"/>
    <mergeCell ref="E44:F44"/>
    <mergeCell ref="G44:H44"/>
    <mergeCell ref="I44:J44"/>
    <mergeCell ref="K44:L44"/>
    <mergeCell ref="E45:F45"/>
    <mergeCell ref="G45:H45"/>
    <mergeCell ref="I45:J45"/>
    <mergeCell ref="K45:L45"/>
    <mergeCell ref="E46:F46"/>
    <mergeCell ref="G46:H46"/>
    <mergeCell ref="I46:J46"/>
    <mergeCell ref="K46:L46"/>
    <mergeCell ref="B47:D47"/>
    <mergeCell ref="E47:F47"/>
    <mergeCell ref="G47:H47"/>
    <mergeCell ref="I47:J47"/>
    <mergeCell ref="K47:L47"/>
    <mergeCell ref="B48:L48"/>
    <mergeCell ref="B49:D49"/>
    <mergeCell ref="E49:F49"/>
    <mergeCell ref="G49:H49"/>
    <mergeCell ref="I49:J49"/>
    <mergeCell ref="K49:L49"/>
    <mergeCell ref="B50:D50"/>
    <mergeCell ref="E50:F50"/>
    <mergeCell ref="G50:H50"/>
    <mergeCell ref="I50:J50"/>
    <mergeCell ref="K50:L50"/>
    <mergeCell ref="A15:A16"/>
    <mergeCell ref="A17:A18"/>
    <mergeCell ref="A20:A21"/>
    <mergeCell ref="A22:A23"/>
    <mergeCell ref="A24:A25"/>
    <mergeCell ref="A26:A27"/>
    <mergeCell ref="A28:A29"/>
    <mergeCell ref="A30:A31"/>
    <mergeCell ref="A32:A33"/>
    <mergeCell ref="A34:A35"/>
    <mergeCell ref="A36:A37"/>
    <mergeCell ref="A38:A39"/>
    <mergeCell ref="A40:A41"/>
    <mergeCell ref="A42:A43"/>
    <mergeCell ref="A44:A45"/>
    <mergeCell ref="B15:B16"/>
    <mergeCell ref="B17:B18"/>
    <mergeCell ref="B20:B21"/>
    <mergeCell ref="B22:B23"/>
    <mergeCell ref="B24:B25"/>
    <mergeCell ref="B26:B27"/>
    <mergeCell ref="B28:B29"/>
    <mergeCell ref="B30:B31"/>
    <mergeCell ref="B32:B33"/>
    <mergeCell ref="B34:B35"/>
    <mergeCell ref="B36:B37"/>
    <mergeCell ref="B38:B39"/>
    <mergeCell ref="B40:B41"/>
    <mergeCell ref="B42:B43"/>
    <mergeCell ref="B44:B45"/>
    <mergeCell ref="C15:C16"/>
    <mergeCell ref="C17:C18"/>
    <mergeCell ref="C20:C21"/>
    <mergeCell ref="C22:C23"/>
    <mergeCell ref="C24:C25"/>
    <mergeCell ref="C26:C27"/>
    <mergeCell ref="C28:C29"/>
    <mergeCell ref="C30:C31"/>
    <mergeCell ref="C32:C33"/>
    <mergeCell ref="C34:C35"/>
    <mergeCell ref="C36:C37"/>
    <mergeCell ref="C38:C39"/>
    <mergeCell ref="C40:C41"/>
    <mergeCell ref="C42:C43"/>
    <mergeCell ref="C44:C45"/>
    <mergeCell ref="D15:D16"/>
    <mergeCell ref="D17:D18"/>
    <mergeCell ref="D20:D21"/>
    <mergeCell ref="D22:D23"/>
    <mergeCell ref="D24:D25"/>
    <mergeCell ref="D26:D27"/>
    <mergeCell ref="D28:D29"/>
    <mergeCell ref="D30:D31"/>
    <mergeCell ref="D32:D33"/>
    <mergeCell ref="D34:D35"/>
    <mergeCell ref="D36:D37"/>
    <mergeCell ref="D38:D39"/>
    <mergeCell ref="D40:D41"/>
    <mergeCell ref="D42:D43"/>
    <mergeCell ref="D44:D45"/>
  </mergeCells>
  <printOptions horizontalCentered="1"/>
  <pageMargins left="0.251388888888889" right="0.251388888888889" top="0.751388888888889" bottom="0.751388888888889" header="0.298611111111111" footer="0.298611111111111"/>
  <pageSetup paperSize="9" scale="86" orientation="landscape" horizontalDpi="600"/>
  <headerFooter/>
  <rowBreaks count="2" manualBreakCount="2">
    <brk id="33" max="11" man="1"/>
    <brk id="43" max="11" man="1"/>
  </rowBreaks>
  <colBreaks count="1" manualBreakCount="1">
    <brk id="12" max="1048575"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429"/>
  <sheetViews>
    <sheetView view="pageBreakPreview" zoomScaleNormal="100" topLeftCell="A9" workbookViewId="0">
      <selection activeCell="C11" sqref="C11:D11"/>
    </sheetView>
  </sheetViews>
  <sheetFormatPr defaultColWidth="12.6666666666667" defaultRowHeight="15" customHeight="1"/>
  <cols>
    <col min="1" max="1" width="16" style="86" customWidth="1"/>
    <col min="2" max="2" width="20" style="86" customWidth="1"/>
    <col min="3" max="3" width="69.3333333333333" style="86" customWidth="1"/>
    <col min="4" max="4" width="8.78095238095238" style="86" customWidth="1"/>
    <col min="5" max="5" width="13" style="86" customWidth="1"/>
    <col min="6" max="6" width="19.2190476190476" style="86" customWidth="1"/>
    <col min="7" max="7" width="15.7809523809524" style="86" customWidth="1"/>
    <col min="8" max="16384" width="12.6666666666667" style="86"/>
  </cols>
  <sheetData>
    <row r="1" s="86" customFormat="1" ht="39" customHeight="1" spans="1:7">
      <c r="A1" s="145"/>
      <c r="B1" s="146"/>
      <c r="C1" s="146"/>
      <c r="D1" s="146"/>
      <c r="E1" s="146"/>
      <c r="F1" s="146"/>
      <c r="G1" s="147"/>
    </row>
    <row r="2" s="86" customFormat="1" ht="12.75" customHeight="1" spans="1:7">
      <c r="A2" s="148" t="str">
        <f>[1]RESUMO!A2</f>
        <v>PREFEITURA MUNICIPAL DE CAMARAGIBE</v>
      </c>
      <c r="B2" s="149"/>
      <c r="C2" s="149"/>
      <c r="D2" s="149"/>
      <c r="E2" s="149"/>
      <c r="F2" s="149"/>
      <c r="G2" s="150"/>
    </row>
    <row r="3" s="86" customFormat="1" ht="12.75" customHeight="1" spans="1:7">
      <c r="A3" s="148" t="str">
        <f>[1]RESUMO!A3</f>
        <v>SECRETARIA DE INFRAESTRUTURA </v>
      </c>
      <c r="B3" s="149"/>
      <c r="C3" s="149"/>
      <c r="D3" s="149"/>
      <c r="E3" s="149"/>
      <c r="F3" s="149"/>
      <c r="G3" s="150"/>
    </row>
    <row r="4" s="86" customFormat="1" ht="12.75" customHeight="1" spans="1:7">
      <c r="A4" s="151"/>
      <c r="B4" s="149"/>
      <c r="C4" s="149"/>
      <c r="D4" s="149"/>
      <c r="E4" s="149"/>
      <c r="F4" s="149"/>
      <c r="G4" s="150"/>
    </row>
    <row r="5" s="86" customFormat="1" ht="19" customHeight="1" spans="1:7">
      <c r="A5" s="152" t="s">
        <v>214</v>
      </c>
      <c r="B5" s="153"/>
      <c r="C5" s="153"/>
      <c r="D5" s="153"/>
      <c r="E5" s="153"/>
      <c r="F5" s="153"/>
      <c r="G5" s="154"/>
    </row>
    <row r="6" s="86" customFormat="1" ht="18" customHeight="1" spans="1:7">
      <c r="A6" s="155" t="s">
        <v>3</v>
      </c>
      <c r="B6" s="156"/>
      <c r="C6" s="156"/>
      <c r="D6" s="157"/>
      <c r="E6" s="158" t="s">
        <v>4</v>
      </c>
      <c r="F6" s="156"/>
      <c r="G6" s="157"/>
    </row>
    <row r="7" s="86" customFormat="1" ht="26" customHeight="1" spans="1:7">
      <c r="A7" s="159" t="str">
        <f>[1]RESUMO!A8</f>
        <v>OBRA DE PAVIMENTAÇÃO, DRENAGEM E SINALIZAÇÃO DE VIAS EM DIVERSOS BAIRROS NO MUNICÍPIO DE CAMARAGIBE - PE</v>
      </c>
      <c r="B7" s="156"/>
      <c r="C7" s="156"/>
      <c r="D7" s="157"/>
      <c r="E7" s="160"/>
      <c r="F7" s="156"/>
      <c r="G7" s="157"/>
    </row>
    <row r="8" s="86" customFormat="1" ht="21" customHeight="1" spans="1:7">
      <c r="A8" s="155" t="s">
        <v>6</v>
      </c>
      <c r="B8" s="156"/>
      <c r="C8" s="156"/>
      <c r="D8" s="157"/>
      <c r="E8" s="161" t="s">
        <v>7</v>
      </c>
      <c r="F8" s="156"/>
      <c r="G8" s="157"/>
    </row>
    <row r="9" s="86" customFormat="1" ht="114" customHeight="1" spans="1:7">
      <c r="A9" s="162" t="str">
        <f>[1]RESUMO!A10</f>
        <v>TRAVESSA JACUÍPE, RUA SÃO SEBASTIÃO, RUA PIRACICABA DO SUL (SÃO JOÃO E SÃO PAULO) - RUA MARCOS DO NASCIMENTO (JOÃO PAULO II) - RUA PRAZERES LOPES DOS SANTOS (TABATINGA) - TRAVESSA SÃO MIGUEL, RUA PORTO AMAZONAS (SÃO PEDRO) - RUA TRÊS MARIAS (SANTA MÔNICA) - RUA JOSÉ ANTÔNIO DE LUNA (BAIRRO NOVO DO CARMELO) - RUA PRESIDENTE COSTA E SILVA (JARDIM PRIMAVERA) - RUA MARIA DE SOUZA ARAÚJO (SANTA TEREZA) - RUA CASSIMIRO DE ABREU (CÉU AZUL) - RUA MARIA JOSÉ ALVES (TIMBI) - RUA SÃO GONÇALO DO AMARANTE (SANTA MONICA) - RUA SÃO JOÃO DA BARRA (ALBERTO MAIA) - RUA DR. BEZERRA DE MENEZES (VILA DA INABI)</v>
      </c>
      <c r="B9" s="163"/>
      <c r="C9" s="163"/>
      <c r="D9" s="164"/>
      <c r="E9" s="165" t="str">
        <f>[1]RESUMO!E10</f>
        <v>PREFEITURA MUNICIPAL DE CAMARAGIBE</v>
      </c>
      <c r="F9" s="156"/>
      <c r="G9" s="157"/>
    </row>
    <row r="10" s="86" customFormat="1" ht="25.5" customHeight="1" spans="1:7">
      <c r="A10" s="166" t="s">
        <v>9</v>
      </c>
      <c r="B10" s="157"/>
      <c r="C10" s="167" t="s">
        <v>10</v>
      </c>
      <c r="D10" s="157"/>
      <c r="E10" s="158" t="s">
        <v>11</v>
      </c>
      <c r="F10" s="157"/>
      <c r="G10" s="168" t="s">
        <v>12</v>
      </c>
    </row>
    <row r="11" s="86" customFormat="1" ht="35" customHeight="1" spans="1:7">
      <c r="A11" s="169"/>
      <c r="B11" s="157"/>
      <c r="C11" s="170" t="str">
        <f>[1]RESUMO!C12</f>
        <v>SINAPI SERVIÇOS/INSUMOS SEM DESONERAÇÃO - OUTUBRO/2023 + DNIT SICRO - JULHO/2023</v>
      </c>
      <c r="D11" s="157"/>
      <c r="E11" s="171" t="str">
        <f>[1]RESUMO!E12</f>
        <v>114,55 % (HORISTAS)          
70,11 % (MENSALISTAS)</v>
      </c>
      <c r="F11" s="157"/>
      <c r="G11" s="172">
        <f>[1]RESUMO!G12</f>
        <v>0.2338</v>
      </c>
    </row>
    <row r="12" s="86" customFormat="1" ht="19.5" customHeight="1" spans="1:7">
      <c r="A12" s="173" t="str">
        <f>[1]RESUMO!A13</f>
        <v>DATA: DEZEMBRO/2023</v>
      </c>
      <c r="B12" s="57"/>
      <c r="C12" s="57"/>
      <c r="D12" s="57"/>
      <c r="E12" s="57"/>
      <c r="F12" s="57"/>
      <c r="G12" s="174"/>
    </row>
    <row r="13" s="86" customFormat="1" customHeight="1" spans="1:7">
      <c r="A13" s="175" t="s">
        <v>41</v>
      </c>
      <c r="B13" s="175" t="s">
        <v>42</v>
      </c>
      <c r="C13" s="176" t="s">
        <v>17</v>
      </c>
      <c r="D13" s="175" t="s">
        <v>215</v>
      </c>
      <c r="E13" s="177" t="s">
        <v>216</v>
      </c>
      <c r="F13" s="177" t="s">
        <v>217</v>
      </c>
      <c r="G13" s="177"/>
    </row>
    <row r="14" s="86" customFormat="1" customHeight="1" spans="1:7">
      <c r="A14" s="175"/>
      <c r="B14" s="175"/>
      <c r="C14" s="176"/>
      <c r="D14" s="175"/>
      <c r="E14" s="177"/>
      <c r="F14" s="178" t="s">
        <v>218</v>
      </c>
      <c r="G14" s="179" t="s">
        <v>219</v>
      </c>
    </row>
    <row r="15" s="86" customFormat="1" ht="6" customHeight="1" spans="1:28">
      <c r="A15" s="180"/>
      <c r="B15" s="125"/>
      <c r="C15" s="54"/>
      <c r="D15" s="54"/>
      <c r="E15" s="54"/>
      <c r="F15" s="54"/>
      <c r="G15" s="54"/>
      <c r="H15" s="136"/>
      <c r="I15" s="136"/>
      <c r="J15" s="124"/>
      <c r="K15" s="125"/>
      <c r="L15" s="125"/>
      <c r="M15" s="125"/>
      <c r="N15" s="125"/>
      <c r="O15" s="125"/>
      <c r="P15" s="125"/>
      <c r="Q15" s="125"/>
      <c r="R15" s="125"/>
      <c r="S15" s="125"/>
      <c r="T15" s="125"/>
      <c r="U15" s="125"/>
      <c r="V15" s="125"/>
      <c r="W15" s="125"/>
      <c r="X15" s="125"/>
      <c r="Y15" s="125"/>
      <c r="Z15" s="125"/>
      <c r="AA15" s="125"/>
      <c r="AB15" s="125"/>
    </row>
    <row r="16" s="86" customFormat="1" ht="15.75" spans="1:7">
      <c r="A16" s="181" t="s">
        <v>53</v>
      </c>
      <c r="B16" s="181" t="s">
        <v>54</v>
      </c>
      <c r="C16" s="182" t="s">
        <v>51</v>
      </c>
      <c r="D16" s="183" t="s">
        <v>220</v>
      </c>
      <c r="E16" s="184"/>
      <c r="F16" s="184"/>
      <c r="G16" s="185">
        <f>SUM(G17:G18)</f>
        <v>26545.33</v>
      </c>
    </row>
    <row r="17" s="86" customFormat="1" ht="31.5" spans="1:7">
      <c r="A17" s="186" t="s">
        <v>63</v>
      </c>
      <c r="B17" s="186">
        <v>93565</v>
      </c>
      <c r="C17" s="187" t="str">
        <f>VLOOKUP(B17,'[1]SINAPI-SICRO'!A:E,2,0)</f>
        <v>ENGENHEIRO CIVIL DE OBRA JUNIOR COM ENCARGOS COMPLEMENTARES</v>
      </c>
      <c r="D17" s="186" t="str">
        <f>VLOOKUP(B17,'[1]SINAPI-SICRO'!A:E,3,0)</f>
        <v>MÊS</v>
      </c>
      <c r="E17" s="188">
        <v>1</v>
      </c>
      <c r="F17" s="189">
        <f>VLOOKUP(B17,'[1]SINAPI-SICRO'!A:E,5,0)</f>
        <v>19758.88</v>
      </c>
      <c r="G17" s="189">
        <f>ROUND(E17*F17,2)</f>
        <v>19758.88</v>
      </c>
    </row>
    <row r="18" s="86" customFormat="1" ht="31.5" spans="1:7">
      <c r="A18" s="186" t="s">
        <v>63</v>
      </c>
      <c r="B18" s="186">
        <v>93572</v>
      </c>
      <c r="C18" s="187" t="str">
        <f>VLOOKUP(B18,'[1]SINAPI-SICRO'!A:E,2,0)</f>
        <v>ENCARREGADO GERAL DE OBRAS COM ENCARGOS COMPLEMENTARES</v>
      </c>
      <c r="D18" s="186" t="str">
        <f>VLOOKUP(B18,'[1]SINAPI-SICRO'!A:E,3,0)</f>
        <v>MÊS</v>
      </c>
      <c r="E18" s="188">
        <v>1</v>
      </c>
      <c r="F18" s="189">
        <f>VLOOKUP(B18,'[1]SINAPI-SICRO'!A:E,5,0)</f>
        <v>6786.45</v>
      </c>
      <c r="G18" s="189">
        <f>ROUND(F18*E18,2)</f>
        <v>6786.45</v>
      </c>
    </row>
    <row r="19" s="86" customFormat="1" ht="15.75" spans="1:7">
      <c r="A19" s="190" t="s">
        <v>221</v>
      </c>
      <c r="B19" s="191"/>
      <c r="C19" s="192"/>
      <c r="D19" s="193"/>
      <c r="E19" s="194"/>
      <c r="F19" s="195"/>
      <c r="G19" s="196"/>
    </row>
    <row r="20" s="86" customFormat="1" ht="8" customHeight="1" spans="1:28">
      <c r="A20" s="180"/>
      <c r="B20" s="125"/>
      <c r="C20" s="197"/>
      <c r="D20" s="54"/>
      <c r="E20" s="198"/>
      <c r="F20" s="54"/>
      <c r="G20" s="54"/>
      <c r="H20" s="136"/>
      <c r="I20" s="136"/>
      <c r="J20" s="124"/>
      <c r="K20" s="125"/>
      <c r="L20" s="125"/>
      <c r="M20" s="125"/>
      <c r="N20" s="125"/>
      <c r="O20" s="125"/>
      <c r="P20" s="125"/>
      <c r="Q20" s="125"/>
      <c r="R20" s="125"/>
      <c r="S20" s="125"/>
      <c r="T20" s="125"/>
      <c r="U20" s="125"/>
      <c r="V20" s="125"/>
      <c r="W20" s="125"/>
      <c r="X20" s="125"/>
      <c r="Y20" s="125"/>
      <c r="Z20" s="125"/>
      <c r="AA20" s="125"/>
      <c r="AB20" s="125"/>
    </row>
    <row r="21" s="86" customFormat="1" ht="15.75" spans="1:7">
      <c r="A21" s="181" t="s">
        <v>53</v>
      </c>
      <c r="B21" s="181" t="s">
        <v>80</v>
      </c>
      <c r="C21" s="182" t="s">
        <v>222</v>
      </c>
      <c r="D21" s="183" t="s">
        <v>223</v>
      </c>
      <c r="E21" s="199"/>
      <c r="F21" s="184"/>
      <c r="G21" s="185">
        <f>SUM(G22:G22)</f>
        <v>311.96</v>
      </c>
    </row>
    <row r="22" s="86" customFormat="1" ht="15.75" spans="1:7">
      <c r="A22" s="186" t="s">
        <v>63</v>
      </c>
      <c r="B22" s="186">
        <v>88316</v>
      </c>
      <c r="C22" s="187" t="str">
        <f>VLOOKUP(B22,'[1]SINAPI-SICRO'!A:E,2,0)</f>
        <v>SERVENTE COM ENCARGOS COMPLEMENTARES</v>
      </c>
      <c r="D22" s="186" t="str">
        <f>VLOOKUP(B22,'[1]SINAPI-SICRO'!A:E,3,0)</f>
        <v>H</v>
      </c>
      <c r="E22" s="188">
        <v>14.66</v>
      </c>
      <c r="F22" s="189">
        <f>VLOOKUP(B22,'[1]SINAPI-SICRO'!A:E,5,0)</f>
        <v>21.28</v>
      </c>
      <c r="G22" s="189">
        <f>ROUND(E22*F22,2)</f>
        <v>311.96</v>
      </c>
    </row>
    <row r="23" s="86" customFormat="1" ht="15.75" spans="1:7">
      <c r="A23" s="190" t="s">
        <v>224</v>
      </c>
      <c r="B23" s="191"/>
      <c r="C23" s="192"/>
      <c r="D23" s="193"/>
      <c r="E23" s="194"/>
      <c r="F23" s="195"/>
      <c r="G23" s="196"/>
    </row>
    <row r="24" s="86" customFormat="1" ht="6" customHeight="1" spans="1:28">
      <c r="A24" s="180"/>
      <c r="B24" s="125"/>
      <c r="C24" s="197"/>
      <c r="D24" s="54"/>
      <c r="E24" s="198"/>
      <c r="F24" s="54"/>
      <c r="G24" s="54"/>
      <c r="H24" s="136"/>
      <c r="I24" s="136"/>
      <c r="J24" s="124"/>
      <c r="K24" s="125"/>
      <c r="L24" s="125"/>
      <c r="M24" s="125"/>
      <c r="N24" s="125"/>
      <c r="O24" s="125"/>
      <c r="P24" s="125"/>
      <c r="Q24" s="125"/>
      <c r="R24" s="125"/>
      <c r="S24" s="125"/>
      <c r="T24" s="125"/>
      <c r="U24" s="125"/>
      <c r="V24" s="125"/>
      <c r="W24" s="125"/>
      <c r="X24" s="125"/>
      <c r="Y24" s="125"/>
      <c r="Z24" s="125"/>
      <c r="AA24" s="125"/>
      <c r="AB24" s="125"/>
    </row>
    <row r="25" s="86" customFormat="1" ht="63" spans="1:7">
      <c r="A25" s="181" t="s">
        <v>53</v>
      </c>
      <c r="B25" s="181" t="s">
        <v>82</v>
      </c>
      <c r="C25" s="182" t="s">
        <v>225</v>
      </c>
      <c r="D25" s="183" t="s">
        <v>223</v>
      </c>
      <c r="E25" s="199"/>
      <c r="F25" s="184"/>
      <c r="G25" s="185">
        <f>SUM(G26:G42)</f>
        <v>235.44</v>
      </c>
    </row>
    <row r="26" s="86" customFormat="1" ht="63" spans="1:7">
      <c r="A26" s="186" t="s">
        <v>63</v>
      </c>
      <c r="B26" s="186">
        <v>5901</v>
      </c>
      <c r="C26" s="187" t="str">
        <f>VLOOKUP(B26,'[1]SINAPI-SICRO'!A:E,2,0)</f>
        <v>CAMINHÃO PIPA 10.000 L TRUCADO, PESO BRUTO TOTAL 23.000 KG, CARGA ÚTIL MÁXIMA 15.935 KG, DISTÂNCIA ENTRE EIXOS 4,8 M, POTÊNCIA 230 CV, INCLUSIVE TANQUE DE AÇO PARA TRANSPORTE DE ÁGUA - CHP DIURNO. AF_06/2014</v>
      </c>
      <c r="D26" s="186" t="str">
        <f>VLOOKUP(B26,'[1]SINAPI-SICRO'!A:E,3,0)</f>
        <v>CHP</v>
      </c>
      <c r="E26" s="188">
        <v>0.004</v>
      </c>
      <c r="F26" s="189">
        <f>VLOOKUP(B26,'[1]SINAPI-SICRO'!A:E,5,0)</f>
        <v>326.96</v>
      </c>
      <c r="G26" s="189">
        <f>ROUND(E26*F26,2)</f>
        <v>1.31</v>
      </c>
    </row>
    <row r="27" s="86" customFormat="1" ht="63" spans="1:7">
      <c r="A27" s="186" t="s">
        <v>63</v>
      </c>
      <c r="B27" s="186">
        <v>5903</v>
      </c>
      <c r="C27" s="187" t="str">
        <f>VLOOKUP(B27,'[1]SINAPI-SICRO'!A:E,2,0)</f>
        <v>CAMINHÃO PIPA 10.000 L TRUCADO, PESO BRUTO TOTAL 23.000 KG, CARGA ÚTIL MÁXIMA 15.935 KG, DISTÂNCIA ENTRE EIXOS 4,8 M, POTÊNCIA 230 CV, INCLUSIVE TANQUE DE AÇO PARA TRANSPORTE DE ÁGUA - CHI DIURNO. AF_06/2014</v>
      </c>
      <c r="D27" s="186" t="str">
        <f>VLOOKUP(B27,'[1]SINAPI-SICRO'!A:E,3,0)</f>
        <v>CHI</v>
      </c>
      <c r="E27" s="188">
        <v>0.046</v>
      </c>
      <c r="F27" s="189">
        <f>VLOOKUP(B27,'[1]SINAPI-SICRO'!A:E,5,0)</f>
        <v>71.46</v>
      </c>
      <c r="G27" s="189">
        <f t="shared" ref="G27:G42" si="0">ROUND(F27*E27,2)</f>
        <v>3.29</v>
      </c>
    </row>
    <row r="28" s="86" customFormat="1" ht="31.5" spans="1:7">
      <c r="A28" s="186" t="s">
        <v>63</v>
      </c>
      <c r="B28" s="186">
        <v>5921</v>
      </c>
      <c r="C28" s="187" t="str">
        <f>VLOOKUP(B28,'[1]SINAPI-SICRO'!A:E,2,0)</f>
        <v>GRADE DE DISCO REBOCÁVEL COM 20 DISCOS 24" X 6 MM COM PNEUS PARA TRANSPORTE - CHP DIURNO. AF_06/2014</v>
      </c>
      <c r="D28" s="186" t="str">
        <f>VLOOKUP(B28,'[1]SINAPI-SICRO'!A:E,3,0)</f>
        <v>CHP</v>
      </c>
      <c r="E28" s="188">
        <v>0.008</v>
      </c>
      <c r="F28" s="189">
        <f>VLOOKUP(B28,'[1]SINAPI-SICRO'!A:E,5,0)</f>
        <v>5.31</v>
      </c>
      <c r="G28" s="189">
        <f t="shared" si="0"/>
        <v>0.04</v>
      </c>
    </row>
    <row r="29" s="86" customFormat="1" ht="31.5" spans="1:7">
      <c r="A29" s="186" t="s">
        <v>63</v>
      </c>
      <c r="B29" s="186">
        <v>5923</v>
      </c>
      <c r="C29" s="187" t="str">
        <f>VLOOKUP(B29,'[1]SINAPI-SICRO'!A:E,2,0)</f>
        <v>GRADE DE DISCO REBOCÁVEL COM 20 DISCOS 24" X 6 MM COM PNEUS PARA TRANSPORTE - CHI DIURNO. AF_06/2014</v>
      </c>
      <c r="D29" s="186" t="str">
        <f>VLOOKUP(B29,'[1]SINAPI-SICRO'!A:E,3,0)</f>
        <v>CHI</v>
      </c>
      <c r="E29" s="188">
        <v>0.042</v>
      </c>
      <c r="F29" s="189">
        <f>VLOOKUP(B29,'[1]SINAPI-SICRO'!A:E,5,0)</f>
        <v>3.44</v>
      </c>
      <c r="G29" s="189">
        <f t="shared" si="0"/>
        <v>0.14</v>
      </c>
    </row>
    <row r="30" s="86" customFormat="1" ht="47.25" spans="1:7">
      <c r="A30" s="186" t="s">
        <v>63</v>
      </c>
      <c r="B30" s="186">
        <v>5932</v>
      </c>
      <c r="C30" s="187" t="str">
        <f>VLOOKUP(B30,'[1]SINAPI-SICRO'!A:E,2,0)</f>
        <v>MOTONIVELADORA POTÊNCIA BÁSICA LÍQUIDA (PRIMEIRA MARCHA) 125 HP, PESO BRUTO 13032 KG, LARGURA DA LÂMINA DE 3,7 M - CHP DIURNO. AF_06/2014</v>
      </c>
      <c r="D30" s="186" t="str">
        <f>VLOOKUP(B30,'[1]SINAPI-SICRO'!A:E,3,0)</f>
        <v>CHP</v>
      </c>
      <c r="E30" s="188">
        <v>0.008</v>
      </c>
      <c r="F30" s="189">
        <f>VLOOKUP(B30,'[1]SINAPI-SICRO'!A:E,5,0)</f>
        <v>285.52</v>
      </c>
      <c r="G30" s="189">
        <f t="shared" si="0"/>
        <v>2.28</v>
      </c>
    </row>
    <row r="31" s="86" customFormat="1" ht="47.25" spans="1:7">
      <c r="A31" s="186" t="s">
        <v>63</v>
      </c>
      <c r="B31" s="186">
        <v>5934</v>
      </c>
      <c r="C31" s="187" t="str">
        <f>VLOOKUP(B31,'[1]SINAPI-SICRO'!A:E,2,0)</f>
        <v>MOTONIVELADORA POTÊNCIA BÁSICA LÍQUIDA (PRIMEIRA MARCHA) 125 HP, PESO BRUTO 13032 KG, LARGURA DA LÂMINA DE 3,7 M - CHI DIURNO. AF_06/2014</v>
      </c>
      <c r="D31" s="186" t="str">
        <f>VLOOKUP(B31,'[1]SINAPI-SICRO'!A:E,3,0)</f>
        <v>CHI</v>
      </c>
      <c r="E31" s="188">
        <v>0.042</v>
      </c>
      <c r="F31" s="189">
        <f>VLOOKUP(B31,'[1]SINAPI-SICRO'!A:E,5,0)</f>
        <v>112.48</v>
      </c>
      <c r="G31" s="189">
        <f t="shared" si="0"/>
        <v>4.72</v>
      </c>
    </row>
    <row r="32" s="86" customFormat="1" ht="63" spans="1:7">
      <c r="A32" s="186" t="s">
        <v>63</v>
      </c>
      <c r="B32" s="186">
        <v>73436</v>
      </c>
      <c r="C32" s="187" t="str">
        <f>VLOOKUP(B32,'[1]SINAPI-SICRO'!A:E,2,0)</f>
        <v>ROLO COMPACTADOR VIBRATÓRIO PÉ DE CARNEIRO PARA SOLOS, POTÊNCIA 80 HP, PESO OPERACIONAL SEM/COM LASTRO 7,4 / 8,8 T, LARGURA DE TRABALHO 1,68 M - CHP DIURNO. AF_02/2016</v>
      </c>
      <c r="D32" s="186" t="str">
        <f>VLOOKUP(B32,'[1]SINAPI-SICRO'!A:E,3,0)</f>
        <v>CHP</v>
      </c>
      <c r="E32" s="188">
        <v>0.015</v>
      </c>
      <c r="F32" s="189">
        <f>VLOOKUP(B32,'[1]SINAPI-SICRO'!A:E,5,0)</f>
        <v>177.75</v>
      </c>
      <c r="G32" s="189">
        <f t="shared" si="0"/>
        <v>2.67</v>
      </c>
    </row>
    <row r="33" s="86" customFormat="1" ht="15.75" spans="1:7">
      <c r="A33" s="186" t="s">
        <v>63</v>
      </c>
      <c r="B33" s="186">
        <v>88316</v>
      </c>
      <c r="C33" s="187" t="str">
        <f>VLOOKUP(B33,'[1]SINAPI-SICRO'!A:E,2,0)</f>
        <v>SERVENTE COM ENCARGOS COMPLEMENTARES</v>
      </c>
      <c r="D33" s="186" t="str">
        <f>VLOOKUP(B33,'[1]SINAPI-SICRO'!A:E,3,0)</f>
        <v>H</v>
      </c>
      <c r="E33" s="188">
        <v>0.2</v>
      </c>
      <c r="F33" s="189">
        <f>VLOOKUP(B33,'[1]SINAPI-SICRO'!A:E,5,0)</f>
        <v>21.28</v>
      </c>
      <c r="G33" s="189">
        <f t="shared" si="0"/>
        <v>4.26</v>
      </c>
    </row>
    <row r="34" s="86" customFormat="1" ht="31.5" spans="1:7">
      <c r="A34" s="186" t="s">
        <v>63</v>
      </c>
      <c r="B34" s="186">
        <v>89035</v>
      </c>
      <c r="C34" s="187" t="str">
        <f>VLOOKUP(B34,'[1]SINAPI-SICRO'!A:E,2,0)</f>
        <v>TRATOR DE PNEUS, POTÊNCIA 85 CV, TRAÇÃO 4X4, PESO COM LASTRO DE 4.675 KG - CHP DIURNO. AF_06/2014</v>
      </c>
      <c r="D34" s="186" t="str">
        <f>VLOOKUP(B34,'[1]SINAPI-SICRO'!A:E,3,0)</f>
        <v>CHP</v>
      </c>
      <c r="E34" s="188">
        <v>0.008</v>
      </c>
      <c r="F34" s="189">
        <f>VLOOKUP(B34,'[1]SINAPI-SICRO'!A:E,5,0)</f>
        <v>137.08</v>
      </c>
      <c r="G34" s="189">
        <f t="shared" si="0"/>
        <v>1.1</v>
      </c>
    </row>
    <row r="35" s="86" customFormat="1" ht="31.5" spans="1:7">
      <c r="A35" s="186" t="s">
        <v>63</v>
      </c>
      <c r="B35" s="186">
        <v>89036</v>
      </c>
      <c r="C35" s="187" t="str">
        <f>VLOOKUP(B35,'[1]SINAPI-SICRO'!A:E,2,0)</f>
        <v>TRATOR DE PNEUS, POTÊNCIA 85 CV, TRAÇÃO 4X4, PESO COM LASTRO DE 4.675 KG - CHI DIURNO. AF_06/2014</v>
      </c>
      <c r="D35" s="186" t="str">
        <f>VLOOKUP(B35,'[1]SINAPI-SICRO'!A:E,3,0)</f>
        <v>CHI</v>
      </c>
      <c r="E35" s="188">
        <v>0.042</v>
      </c>
      <c r="F35" s="189">
        <f>VLOOKUP(B35,'[1]SINAPI-SICRO'!A:E,5,0)</f>
        <v>51.14</v>
      </c>
      <c r="G35" s="189">
        <f t="shared" si="0"/>
        <v>2.15</v>
      </c>
    </row>
    <row r="36" s="86" customFormat="1" ht="63" spans="1:7">
      <c r="A36" s="186" t="s">
        <v>63</v>
      </c>
      <c r="B36" s="186">
        <v>93244</v>
      </c>
      <c r="C36" s="187" t="str">
        <f>VLOOKUP(B36,'[1]SINAPI-SICRO'!A:E,2,0)</f>
        <v>ROLO COMPACTADOR VIBRATÓRIO PÉ DE CARNEIRO PARA SOLOS, POTÊNCIA 80 HP, PESO OPERACIONAL SEM/COM LASTRO 7,4 / 8,8 T, LARGURA DE TRABALHO 1,68 M - CHI DIURNO. AF_02/2016</v>
      </c>
      <c r="D36" s="186" t="str">
        <f>VLOOKUP(B36,'[1]SINAPI-SICRO'!A:E,3,0)</f>
        <v>CHI</v>
      </c>
      <c r="E36" s="188">
        <v>0.035</v>
      </c>
      <c r="F36" s="189">
        <f>VLOOKUP(B36,'[1]SINAPI-SICRO'!A:E,5,0)</f>
        <v>76.07</v>
      </c>
      <c r="G36" s="189">
        <f t="shared" si="0"/>
        <v>2.66</v>
      </c>
    </row>
    <row r="37" s="86" customFormat="1" ht="47.25" spans="1:7">
      <c r="A37" s="186" t="s">
        <v>63</v>
      </c>
      <c r="B37" s="186">
        <v>96463</v>
      </c>
      <c r="C37" s="187" t="str">
        <f>VLOOKUP(B37,'[1]SINAPI-SICRO'!A:E,2,0)</f>
        <v>ROLO COMPACTADOR DE PNEUS, ESTATICO, PRESSAO VARIAVEL, POTENCIA 110 HP, PESO SEM/COM LASTRO 10,8/27 T, LARGURA DE ROLAGEM 2,30 M - CHP DIURNO. AF_06/2017</v>
      </c>
      <c r="D37" s="186" t="str">
        <f>VLOOKUP(B37,'[1]SINAPI-SICRO'!A:E,3,0)</f>
        <v>CHP</v>
      </c>
      <c r="E37" s="188">
        <v>0.004</v>
      </c>
      <c r="F37" s="189">
        <f>VLOOKUP(B37,'[1]SINAPI-SICRO'!A:E,5,0)</f>
        <v>234.73</v>
      </c>
      <c r="G37" s="189">
        <f t="shared" si="0"/>
        <v>0.94</v>
      </c>
    </row>
    <row r="38" s="86" customFormat="1" ht="47.25" spans="1:7">
      <c r="A38" s="186" t="s">
        <v>63</v>
      </c>
      <c r="B38" s="186">
        <v>96464</v>
      </c>
      <c r="C38" s="187" t="str">
        <f>VLOOKUP(B38,'[1]SINAPI-SICRO'!A:E,2,0)</f>
        <v>ROLO COMPACTADOR DE PNEUS, ESTATICO, PRESSAO VARIAVEL, POTENCIA 110 HP, PESO SEM/COM LASTRO 10,8/27 T, LARGURA DE ROLAGEM 2,30 M - CHI DIURNO. AF_06/2017</v>
      </c>
      <c r="D38" s="186" t="str">
        <f>VLOOKUP(B38,'[1]SINAPI-SICRO'!A:E,3,0)</f>
        <v>CHI</v>
      </c>
      <c r="E38" s="188">
        <v>0.046</v>
      </c>
      <c r="F38" s="189">
        <f>VLOOKUP(B38,'[1]SINAPI-SICRO'!A:E,5,0)</f>
        <v>101.18</v>
      </c>
      <c r="G38" s="189">
        <f t="shared" si="0"/>
        <v>4.65</v>
      </c>
    </row>
    <row r="39" s="86" customFormat="1" ht="31.5" spans="1:7">
      <c r="A39" s="186" t="s">
        <v>63</v>
      </c>
      <c r="B39" s="186">
        <v>6077</v>
      </c>
      <c r="C39" s="187" t="str">
        <f>VLOOKUP(B39,'[1]SINAPI-SICRO'!A:E,2,0)</f>
        <v>ARGILA OU BARRO PARA ATERRO/REATERRO (RETIRADO NA JAZIDA, SEM TRANSPORTE)                                                                                                                                                                                                                                                                                                                                                                                                                                 </v>
      </c>
      <c r="D39" s="186" t="str">
        <f>VLOOKUP(B39,'[1]SINAPI-SICRO'!A:E,3,0)</f>
        <v>M3</v>
      </c>
      <c r="E39" s="188">
        <v>0.875</v>
      </c>
      <c r="F39" s="189">
        <f>VLOOKUP(B39,'[1]SINAPI-SICRO'!A:E,5,0)</f>
        <v>36.51</v>
      </c>
      <c r="G39" s="189">
        <f t="shared" si="0"/>
        <v>31.95</v>
      </c>
    </row>
    <row r="40" s="86" customFormat="1" ht="31.5" spans="1:7">
      <c r="A40" s="186" t="s">
        <v>63</v>
      </c>
      <c r="B40" s="186">
        <v>370</v>
      </c>
      <c r="C40" s="187" t="str">
        <f>VLOOKUP(B40,'[1]SINAPI-SICRO'!A:E,2,0)</f>
        <v>AREIA MEDIA - POSTO JAZIDA/FORNECEDOR (RETIRADO NA JAZIDA, SEM TRANSPORTE)                                                                                                                                                                                                                                                                                                                                                                                                                                </v>
      </c>
      <c r="D40" s="186" t="str">
        <f>VLOOKUP(B40,'[1]SINAPI-SICRO'!A:E,3,0)</f>
        <v>M3</v>
      </c>
      <c r="E40" s="188">
        <v>0.375</v>
      </c>
      <c r="F40" s="189">
        <f>VLOOKUP(B40,'[1]SINAPI-SICRO'!A:E,5,0)</f>
        <v>130</v>
      </c>
      <c r="G40" s="189">
        <f t="shared" si="0"/>
        <v>48.75</v>
      </c>
    </row>
    <row r="41" s="86" customFormat="1" ht="63" spans="1:7">
      <c r="A41" s="186" t="s">
        <v>63</v>
      </c>
      <c r="B41" s="186">
        <v>100973</v>
      </c>
      <c r="C41" s="187" t="str">
        <f>VLOOKUP(B41,'[1]SINAPI-SICRO'!A:E,2,0)</f>
        <v>CARGA, MANOBRA E DESCARGA DE SOLOS E MATERIAIS GRANULARES EM CAMINHÃO BASCULANTE 6 M³ - CARGA COM PÁ CARREGADEIRA (CAÇAMBA DE 1,7 A 2,8 M³ / 128 HP) E DESCARGA LIVRE (UNIDADE: M3). AF_07/2020</v>
      </c>
      <c r="D41" s="186" t="str">
        <f>VLOOKUP(B41,'[1]SINAPI-SICRO'!A:E,3,0)</f>
        <v>M3</v>
      </c>
      <c r="E41" s="188">
        <v>1.25</v>
      </c>
      <c r="F41" s="189">
        <f>VLOOKUP(B41,'[1]SINAPI-SICRO'!A:E,5,0)</f>
        <v>9.32</v>
      </c>
      <c r="G41" s="189">
        <f t="shared" si="0"/>
        <v>11.65</v>
      </c>
    </row>
    <row r="42" s="86" customFormat="1" ht="47.25" spans="1:7">
      <c r="A42" s="186" t="s">
        <v>63</v>
      </c>
      <c r="B42" s="186">
        <v>97914</v>
      </c>
      <c r="C42" s="187" t="str">
        <f>VLOOKUP(B42,'[1]SINAPI-SICRO'!A:E,2,0)</f>
        <v>TRANSPORTE COM CAMINHÃO BASCULANTE DE 6 M³, EM VIA URBANA PAVIMENTADA, DMT ATÉ 30 KM (UNIDADE: M3XKM). AF_07/2020</v>
      </c>
      <c r="D42" s="186" t="str">
        <f>VLOOKUP(B42,'[1]SINAPI-SICRO'!A:E,3,0)</f>
        <v>M3 X KM</v>
      </c>
      <c r="E42" s="188">
        <v>37.5</v>
      </c>
      <c r="F42" s="189">
        <f>VLOOKUP(B42,'[1]SINAPI-SICRO'!A:E,5,0)</f>
        <v>3.01</v>
      </c>
      <c r="G42" s="189">
        <f t="shared" si="0"/>
        <v>112.88</v>
      </c>
    </row>
    <row r="43" s="86" customFormat="1" ht="15.75" spans="1:7">
      <c r="A43" s="190" t="s">
        <v>226</v>
      </c>
      <c r="B43" s="191"/>
      <c r="C43" s="200"/>
      <c r="D43" s="193"/>
      <c r="E43" s="195"/>
      <c r="F43" s="195"/>
      <c r="G43" s="196"/>
    </row>
    <row r="44" s="86" customFormat="1" ht="7" customHeight="1" spans="1:28">
      <c r="A44" s="180"/>
      <c r="B44" s="125"/>
      <c r="C44" s="197"/>
      <c r="D44" s="54"/>
      <c r="E44" s="198"/>
      <c r="F44" s="54"/>
      <c r="G44" s="54"/>
      <c r="H44" s="136"/>
      <c r="I44" s="136"/>
      <c r="J44" s="124"/>
      <c r="K44" s="125"/>
      <c r="L44" s="125"/>
      <c r="M44" s="125"/>
      <c r="N44" s="125"/>
      <c r="O44" s="125"/>
      <c r="P44" s="125"/>
      <c r="Q44" s="125"/>
      <c r="R44" s="125"/>
      <c r="S44" s="125"/>
      <c r="T44" s="125"/>
      <c r="U44" s="125"/>
      <c r="V44" s="125"/>
      <c r="W44" s="125"/>
      <c r="X44" s="125"/>
      <c r="Y44" s="125"/>
      <c r="Z44" s="125"/>
      <c r="AA44" s="125"/>
      <c r="AB44" s="125"/>
    </row>
    <row r="45" s="86" customFormat="1" ht="47.25" spans="1:7">
      <c r="A45" s="181" t="s">
        <v>53</v>
      </c>
      <c r="B45" s="181" t="s">
        <v>160</v>
      </c>
      <c r="C45" s="182" t="s">
        <v>227</v>
      </c>
      <c r="D45" s="183" t="s">
        <v>228</v>
      </c>
      <c r="E45" s="184"/>
      <c r="F45" s="184"/>
      <c r="G45" s="185">
        <f>SUM(G46:G50)</f>
        <v>108.9</v>
      </c>
    </row>
    <row r="46" s="86" customFormat="1" ht="15.75" spans="1:7">
      <c r="A46" s="186" t="s">
        <v>63</v>
      </c>
      <c r="B46" s="186">
        <v>1379</v>
      </c>
      <c r="C46" s="187" t="str">
        <f>VLOOKUP(B46,'[1]SINAPI-SICRO'!A:E,2,0)</f>
        <v>CIMENTO PORTLAND COMPOSTO CP II-32                                                                                                                                                                                                                                                                                                                                                                                                                                                                        </v>
      </c>
      <c r="D46" s="186" t="str">
        <f>VLOOKUP(B46,'[1]SINAPI-SICRO'!A:E,3,0)</f>
        <v>KG</v>
      </c>
      <c r="E46" s="188">
        <v>0.192</v>
      </c>
      <c r="F46" s="189">
        <f>VLOOKUP(B46,'[1]SINAPI-SICRO'!A:E,5,0)</f>
        <v>0.7</v>
      </c>
      <c r="G46" s="189">
        <f>ROUND(E46*F46,2)</f>
        <v>0.13</v>
      </c>
    </row>
    <row r="47" s="86" customFormat="1" ht="15.75" spans="1:7">
      <c r="A47" s="186" t="s">
        <v>63</v>
      </c>
      <c r="B47" s="186">
        <v>37595</v>
      </c>
      <c r="C47" s="187" t="str">
        <f>VLOOKUP(B47,'[1]SINAPI-SICRO'!A:E,2,0)</f>
        <v>ARGAMASSA COLANTE TIPO AC III                                                                                                                                                                                                                                                                                                                                                                                                                                                                             </v>
      </c>
      <c r="D47" s="186" t="str">
        <f>VLOOKUP(B47,'[1]SINAPI-SICRO'!A:E,3,0)</f>
        <v>KG</v>
      </c>
      <c r="E47" s="188">
        <v>0.972</v>
      </c>
      <c r="F47" s="189">
        <f>VLOOKUP(B47,'[1]SINAPI-SICRO'!A:E,5,0)</f>
        <v>2.92</v>
      </c>
      <c r="G47" s="189">
        <f t="shared" ref="G47:G50" si="1">ROUND(F47*E47,2)</f>
        <v>2.84</v>
      </c>
    </row>
    <row r="48" s="86" customFormat="1" ht="31.5" spans="1:7">
      <c r="A48" s="186" t="s">
        <v>63</v>
      </c>
      <c r="B48" s="186">
        <v>38135</v>
      </c>
      <c r="C48" s="187" t="str">
        <f>VLOOKUP(B48,'[1]SINAPI-SICRO'!A:E,2,0)</f>
        <v>LADRILHO HIDRAULICO, *20 X 20* CM, E= 2 CM, TATIL ALERTA OU DIRECIONAL, AMARELO                                                                                                                                                                                                                                                                                                                                                                                                                           </v>
      </c>
      <c r="D48" s="186" t="str">
        <f>VLOOKUP(B48,'[1]SINAPI-SICRO'!A:E,3,0)</f>
        <v>M2</v>
      </c>
      <c r="E48" s="188">
        <v>1</v>
      </c>
      <c r="F48" s="189">
        <f>VLOOKUP(B48,'[1]SINAPI-SICRO'!A:E,5,0)</f>
        <v>92.95</v>
      </c>
      <c r="G48" s="189">
        <f t="shared" si="1"/>
        <v>92.95</v>
      </c>
    </row>
    <row r="49" s="86" customFormat="1" ht="15.75" spans="1:7">
      <c r="A49" s="186" t="s">
        <v>63</v>
      </c>
      <c r="B49" s="186">
        <v>88309</v>
      </c>
      <c r="C49" s="187" t="str">
        <f>VLOOKUP(B49,'[1]SINAPI-SICRO'!A:E,2,0)</f>
        <v>PEDREIRO COM ENCARGOS COMPLEMENTARES</v>
      </c>
      <c r="D49" s="186" t="str">
        <f>VLOOKUP(B49,'[1]SINAPI-SICRO'!A:E,3,0)</f>
        <v>H</v>
      </c>
      <c r="E49" s="188">
        <v>0.3496</v>
      </c>
      <c r="F49" s="189">
        <f>VLOOKUP(B49,'[1]SINAPI-SICRO'!A:E,5,0)</f>
        <v>26.51</v>
      </c>
      <c r="G49" s="189">
        <f t="shared" si="1"/>
        <v>9.27</v>
      </c>
    </row>
    <row r="50" s="86" customFormat="1" ht="15.75" spans="1:7">
      <c r="A50" s="186" t="s">
        <v>63</v>
      </c>
      <c r="B50" s="186">
        <v>88316</v>
      </c>
      <c r="C50" s="187" t="str">
        <f>VLOOKUP(B50,'[1]SINAPI-SICRO'!A:E,2,0)</f>
        <v>SERVENTE COM ENCARGOS COMPLEMENTARES</v>
      </c>
      <c r="D50" s="186" t="str">
        <f>VLOOKUP(B50,'[1]SINAPI-SICRO'!A:E,3,0)</f>
        <v>H</v>
      </c>
      <c r="E50" s="188">
        <v>0.1744</v>
      </c>
      <c r="F50" s="189">
        <f>VLOOKUP(B50,'[1]SINAPI-SICRO'!A:E,5,0)</f>
        <v>21.28</v>
      </c>
      <c r="G50" s="189">
        <f t="shared" si="1"/>
        <v>3.71</v>
      </c>
    </row>
    <row r="51" s="86" customFormat="1" ht="15.75" spans="1:7">
      <c r="A51" s="190" t="s">
        <v>229</v>
      </c>
      <c r="B51" s="191"/>
      <c r="C51" s="192"/>
      <c r="D51" s="193"/>
      <c r="E51" s="194"/>
      <c r="F51" s="195"/>
      <c r="G51" s="196"/>
    </row>
    <row r="52" s="86" customFormat="1" ht="5" customHeight="1" spans="1:28">
      <c r="A52" s="180"/>
      <c r="B52" s="125"/>
      <c r="C52" s="197"/>
      <c r="D52" s="54"/>
      <c r="E52" s="198"/>
      <c r="F52" s="54"/>
      <c r="G52" s="54"/>
      <c r="H52" s="136"/>
      <c r="I52" s="136"/>
      <c r="J52" s="124"/>
      <c r="K52" s="125"/>
      <c r="L52" s="125"/>
      <c r="M52" s="125"/>
      <c r="N52" s="125"/>
      <c r="O52" s="125"/>
      <c r="P52" s="125"/>
      <c r="Q52" s="125"/>
      <c r="R52" s="125"/>
      <c r="S52" s="125"/>
      <c r="T52" s="125"/>
      <c r="U52" s="125"/>
      <c r="V52" s="125"/>
      <c r="W52" s="125"/>
      <c r="X52" s="125"/>
      <c r="Y52" s="125"/>
      <c r="Z52" s="125"/>
      <c r="AA52" s="125"/>
      <c r="AB52" s="125"/>
    </row>
    <row r="53" s="86" customFormat="1" ht="78.75" spans="1:7">
      <c r="A53" s="181" t="s">
        <v>53</v>
      </c>
      <c r="B53" s="181" t="s">
        <v>157</v>
      </c>
      <c r="C53" s="182" t="s">
        <v>230</v>
      </c>
      <c r="D53" s="183" t="s">
        <v>215</v>
      </c>
      <c r="E53" s="184"/>
      <c r="F53" s="184"/>
      <c r="G53" s="185">
        <f>SUM(G54:G57)</f>
        <v>522.02</v>
      </c>
    </row>
    <row r="54" s="86" customFormat="1" ht="31.5" spans="1:7">
      <c r="A54" s="186" t="s">
        <v>63</v>
      </c>
      <c r="B54" s="186">
        <v>94319</v>
      </c>
      <c r="C54" s="187" t="str">
        <f>VLOOKUP(B54,'[1]SINAPI-SICRO'!A:E,2,0)</f>
        <v>ATERRO MANUAL DE VALAS COM SOLO ARGILO-ARENOSO. AF_08/2023</v>
      </c>
      <c r="D54" s="186" t="str">
        <f>VLOOKUP(B54,'[1]SINAPI-SICRO'!A:E,3,0)</f>
        <v>M3</v>
      </c>
      <c r="E54" s="188">
        <v>0.32</v>
      </c>
      <c r="F54" s="189">
        <f>VLOOKUP(B54,'[1]SINAPI-SICRO'!A:E,5,0)</f>
        <v>77.35</v>
      </c>
      <c r="G54" s="189">
        <f>ROUND(E54*F54,2)</f>
        <v>24.75</v>
      </c>
    </row>
    <row r="55" s="86" customFormat="1" ht="47.25" spans="1:7">
      <c r="A55" s="186" t="s">
        <v>53</v>
      </c>
      <c r="B55" s="186" t="s">
        <v>160</v>
      </c>
      <c r="C55" s="187" t="str">
        <f>$C$45</f>
        <v>PISO TATIL DIRECIONAL E/OU ALERTA, DE CONCRETO, NA COR AMARELA, PARA PNE, DIMENSÕES 20X20, ASSENTADO SOBRE ARGAMASSA</v>
      </c>
      <c r="D55" s="201" t="str">
        <f>$D$45</f>
        <v>M2</v>
      </c>
      <c r="E55" s="188">
        <v>0.8</v>
      </c>
      <c r="F55" s="202">
        <f>$G$45</f>
        <v>108.9</v>
      </c>
      <c r="G55" s="189">
        <f t="shared" ref="G55:G57" si="2">ROUND(F55*E55,2)</f>
        <v>87.12</v>
      </c>
    </row>
    <row r="56" s="86" customFormat="1" ht="47.25" spans="1:7">
      <c r="A56" s="186" t="s">
        <v>63</v>
      </c>
      <c r="B56" s="186">
        <v>94964</v>
      </c>
      <c r="C56" s="187" t="str">
        <f>VLOOKUP(B56,'[1]SINAPI-SICRO'!A:E,2,0)</f>
        <v>CONCRETO FCK = 20MPA, TRAÇO 1:2,7:3 (EM MASSA SECA DE CIMENTO/ AREIA MÉDIA/ BRITA 1) - PREPARO MECÂNICO COM BETONEIRA 400 L. AF_05/2021</v>
      </c>
      <c r="D56" s="186" t="str">
        <f>VLOOKUP(B56,'[1]SINAPI-SICRO'!A:E,3,0)</f>
        <v>M3</v>
      </c>
      <c r="E56" s="188">
        <v>0.528</v>
      </c>
      <c r="F56" s="189">
        <f>VLOOKUP(B56,'[1]SINAPI-SICRO'!A:E,5,0)</f>
        <v>488.29</v>
      </c>
      <c r="G56" s="189">
        <f t="shared" si="2"/>
        <v>257.82</v>
      </c>
    </row>
    <row r="57" s="86" customFormat="1" ht="31.5" spans="1:7">
      <c r="A57" s="186" t="s">
        <v>63</v>
      </c>
      <c r="B57" s="186">
        <v>103670</v>
      </c>
      <c r="C57" s="187" t="str">
        <f>VLOOKUP(B57,'[1]SINAPI-SICRO'!A:E,2,0)</f>
        <v>LANÇAMENTO COM USO DE BALDES, ADENSAMENTO E ACABAMENTO DE CONCRETO EM ESTRUTURAS. AF_02/2022</v>
      </c>
      <c r="D57" s="186" t="str">
        <f>VLOOKUP(B57,'[1]SINAPI-SICRO'!A:E,3,0)</f>
        <v>M3</v>
      </c>
      <c r="E57" s="188">
        <v>0.528</v>
      </c>
      <c r="F57" s="189">
        <f>VLOOKUP(B57,'[1]SINAPI-SICRO'!A:E,5,0)</f>
        <v>288.5</v>
      </c>
      <c r="G57" s="189">
        <f t="shared" si="2"/>
        <v>152.33</v>
      </c>
    </row>
    <row r="58" s="86" customFormat="1" ht="15.75" spans="1:7">
      <c r="A58" s="190" t="s">
        <v>221</v>
      </c>
      <c r="B58" s="191"/>
      <c r="C58" s="192"/>
      <c r="D58" s="193"/>
      <c r="E58" s="194"/>
      <c r="F58" s="195"/>
      <c r="G58" s="196"/>
    </row>
    <row r="59" s="86" customFormat="1" ht="8" customHeight="1" spans="1:28">
      <c r="A59" s="180"/>
      <c r="B59" s="125"/>
      <c r="C59" s="197"/>
      <c r="D59" s="54"/>
      <c r="E59" s="198"/>
      <c r="F59" s="54"/>
      <c r="G59" s="54"/>
      <c r="H59" s="136"/>
      <c r="I59" s="136"/>
      <c r="J59" s="124"/>
      <c r="K59" s="125"/>
      <c r="L59" s="125"/>
      <c r="M59" s="125"/>
      <c r="N59" s="125"/>
      <c r="O59" s="125"/>
      <c r="P59" s="125"/>
      <c r="Q59" s="125"/>
      <c r="R59" s="125"/>
      <c r="S59" s="125"/>
      <c r="T59" s="125"/>
      <c r="U59" s="125"/>
      <c r="V59" s="125"/>
      <c r="W59" s="125"/>
      <c r="X59" s="125"/>
      <c r="Y59" s="125"/>
      <c r="Z59" s="125"/>
      <c r="AA59" s="125"/>
      <c r="AB59" s="125"/>
    </row>
    <row r="60" s="86" customFormat="1" ht="78.75" spans="1:7">
      <c r="A60" s="181" t="s">
        <v>53</v>
      </c>
      <c r="B60" s="181" t="s">
        <v>93</v>
      </c>
      <c r="C60" s="182" t="s">
        <v>231</v>
      </c>
      <c r="D60" s="183" t="s">
        <v>232</v>
      </c>
      <c r="E60" s="184"/>
      <c r="F60" s="184"/>
      <c r="G60" s="185">
        <f>SUM(G61:G64)</f>
        <v>494.52</v>
      </c>
    </row>
    <row r="61" s="86" customFormat="1" ht="31.5" spans="1:7">
      <c r="A61" s="186" t="s">
        <v>63</v>
      </c>
      <c r="B61" s="186">
        <v>94319</v>
      </c>
      <c r="C61" s="187" t="str">
        <f>VLOOKUP(B61,'[1]SINAPI-SICRO'!A:E,2,0)</f>
        <v>ATERRO MANUAL DE VALAS COM SOLO ARGILO-ARENOSO. AF_08/2023</v>
      </c>
      <c r="D61" s="186" t="str">
        <f>VLOOKUP(B61,'[1]SINAPI-SICRO'!A:E,3,0)</f>
        <v>M3</v>
      </c>
      <c r="E61" s="188">
        <v>0.27</v>
      </c>
      <c r="F61" s="189">
        <f>VLOOKUP(B61,'[1]SINAPI-SICRO'!A:E,5,0)</f>
        <v>77.35</v>
      </c>
      <c r="G61" s="189">
        <f>ROUND(E61*F61,2)</f>
        <v>20.88</v>
      </c>
    </row>
    <row r="62" s="86" customFormat="1" ht="47.25" spans="1:7">
      <c r="A62" s="186" t="s">
        <v>53</v>
      </c>
      <c r="B62" s="186" t="s">
        <v>160</v>
      </c>
      <c r="C62" s="187" t="str">
        <f>$C$45</f>
        <v>PISO TATIL DIRECIONAL E/OU ALERTA, DE CONCRETO, NA COR AMARELA, PARA PNE, DIMENSÕES 20X20, ASSENTADO SOBRE ARGAMASSA</v>
      </c>
      <c r="D62" s="201" t="str">
        <f>$D$45</f>
        <v>M2</v>
      </c>
      <c r="E62" s="188">
        <v>0.72</v>
      </c>
      <c r="F62" s="202">
        <f>$G$45</f>
        <v>108.9</v>
      </c>
      <c r="G62" s="189">
        <f t="shared" ref="G62:G64" si="3">ROUND(F62*E62,2)</f>
        <v>78.41</v>
      </c>
    </row>
    <row r="63" s="86" customFormat="1" ht="47.25" spans="1:7">
      <c r="A63" s="186" t="s">
        <v>63</v>
      </c>
      <c r="B63" s="186">
        <v>94964</v>
      </c>
      <c r="C63" s="187" t="str">
        <f>VLOOKUP(B63,'[1]SINAPI-SICRO'!A:E,2,0)</f>
        <v>CONCRETO FCK = 20MPA, TRAÇO 1:2,7:3 (EM MASSA SECA DE CIMENTO/ AREIA MÉDIA/ BRITA 1) - PREPARO MECÂNICO COM BETONEIRA 400 L. AF_05/2021</v>
      </c>
      <c r="D63" s="186" t="str">
        <f>VLOOKUP(B63,'[1]SINAPI-SICRO'!A:E,3,0)</f>
        <v>M3</v>
      </c>
      <c r="E63" s="188">
        <v>0.5088</v>
      </c>
      <c r="F63" s="189">
        <f>VLOOKUP(B63,'[1]SINAPI-SICRO'!A:E,5,0)</f>
        <v>488.29</v>
      </c>
      <c r="G63" s="189">
        <f t="shared" si="3"/>
        <v>248.44</v>
      </c>
    </row>
    <row r="64" s="86" customFormat="1" ht="31.5" spans="1:7">
      <c r="A64" s="186" t="s">
        <v>63</v>
      </c>
      <c r="B64" s="186">
        <v>103670</v>
      </c>
      <c r="C64" s="187" t="str">
        <f>VLOOKUP(B64,'[1]SINAPI-SICRO'!A:E,2,0)</f>
        <v>LANÇAMENTO COM USO DE BALDES, ADENSAMENTO E ACABAMENTO DE CONCRETO EM ESTRUTURAS. AF_02/2022</v>
      </c>
      <c r="D64" s="186" t="str">
        <f>VLOOKUP(B64,'[1]SINAPI-SICRO'!A:E,3,0)</f>
        <v>M3</v>
      </c>
      <c r="E64" s="188">
        <v>0.5088</v>
      </c>
      <c r="F64" s="189">
        <f>VLOOKUP(B64,'[1]SINAPI-SICRO'!A:E,5,0)</f>
        <v>288.5</v>
      </c>
      <c r="G64" s="189">
        <f t="shared" si="3"/>
        <v>146.79</v>
      </c>
    </row>
    <row r="65" s="86" customFormat="1" ht="15.75" spans="1:7">
      <c r="A65" s="190" t="s">
        <v>221</v>
      </c>
      <c r="B65" s="191"/>
      <c r="C65" s="192"/>
      <c r="D65" s="193"/>
      <c r="E65" s="194"/>
      <c r="F65" s="195"/>
      <c r="G65" s="196"/>
    </row>
    <row r="66" s="86" customFormat="1" ht="6" customHeight="1" spans="1:28">
      <c r="A66" s="180"/>
      <c r="B66" s="125"/>
      <c r="C66" s="197"/>
      <c r="D66" s="54"/>
      <c r="E66" s="198"/>
      <c r="F66" s="54"/>
      <c r="G66" s="54"/>
      <c r="H66" s="136"/>
      <c r="I66" s="136"/>
      <c r="J66" s="124"/>
      <c r="K66" s="125"/>
      <c r="L66" s="125"/>
      <c r="M66" s="125"/>
      <c r="N66" s="125"/>
      <c r="O66" s="125"/>
      <c r="P66" s="125"/>
      <c r="Q66" s="125"/>
      <c r="R66" s="125"/>
      <c r="S66" s="125"/>
      <c r="T66" s="125"/>
      <c r="U66" s="125"/>
      <c r="V66" s="125"/>
      <c r="W66" s="125"/>
      <c r="X66" s="125"/>
      <c r="Y66" s="125"/>
      <c r="Z66" s="125"/>
      <c r="AA66" s="125"/>
      <c r="AB66" s="125"/>
    </row>
    <row r="67" s="86" customFormat="1" ht="31.5" spans="1:7">
      <c r="A67" s="181" t="s">
        <v>53</v>
      </c>
      <c r="B67" s="181" t="s">
        <v>102</v>
      </c>
      <c r="C67" s="182" t="s">
        <v>233</v>
      </c>
      <c r="D67" s="183" t="s">
        <v>215</v>
      </c>
      <c r="E67" s="184"/>
      <c r="F67" s="184"/>
      <c r="G67" s="185">
        <f>SUM(G68:G70)</f>
        <v>128.11</v>
      </c>
    </row>
    <row r="68" s="86" customFormat="1" ht="31.5" spans="1:7">
      <c r="A68" s="186" t="s">
        <v>63</v>
      </c>
      <c r="B68" s="186">
        <v>34723</v>
      </c>
      <c r="C68" s="187" t="str">
        <f>VLOOKUP(B68,'[1]SINAPI-SICRO'!A:E,2,0)</f>
        <v>PLACA DE SINALIZACAO EM CHAPA DE ACO NUM 16 COM PINTURA REFLETIVA                                                                                                                                                                                                                                                                                                                                                                                                                                         </v>
      </c>
      <c r="D68" s="186" t="str">
        <f>VLOOKUP(B68,'[1]SINAPI-SICRO'!A:E,3,0)</f>
        <v>M2</v>
      </c>
      <c r="E68" s="188">
        <v>0.196</v>
      </c>
      <c r="F68" s="189">
        <f>VLOOKUP(B68,'[1]SINAPI-SICRO'!A:E,5,0)</f>
        <v>577.5</v>
      </c>
      <c r="G68" s="189">
        <f>ROUND(E68*F68,2)</f>
        <v>113.19</v>
      </c>
    </row>
    <row r="69" s="86" customFormat="1" ht="47.25" spans="1:7">
      <c r="A69" s="186" t="s">
        <v>63</v>
      </c>
      <c r="B69" s="186">
        <v>11950</v>
      </c>
      <c r="C69" s="187" t="str">
        <f>VLOOKUP(B69,'[1]SINAPI-SICRO'!A:E,2,0)</f>
        <v>BUCHA DE NYLON SEM ABA S6, COM PARAFUSO DE 4,20 X 40 MM EM ACO ZINCADO COM ROSCA SOBERBA, CABECA CHATA E FENDA PHILLIPS                                                                                                                                                                                                                                                                                                                                                                                   </v>
      </c>
      <c r="D69" s="186" t="str">
        <f>VLOOKUP(B69,'[1]SINAPI-SICRO'!A:E,3,0)</f>
        <v>UND</v>
      </c>
      <c r="E69" s="188">
        <v>2</v>
      </c>
      <c r="F69" s="189">
        <f>VLOOKUP(B69,'[1]SINAPI-SICRO'!A:E,5,0)</f>
        <v>0.33</v>
      </c>
      <c r="G69" s="189">
        <f>ROUND(F69*E69,2)</f>
        <v>0.66</v>
      </c>
    </row>
    <row r="70" s="86" customFormat="1" ht="15.75" spans="1:7">
      <c r="A70" s="186" t="s">
        <v>63</v>
      </c>
      <c r="B70" s="186">
        <v>88316</v>
      </c>
      <c r="C70" s="187" t="str">
        <f>VLOOKUP(B70,'[1]SINAPI-SICRO'!A:E,2,0)</f>
        <v>SERVENTE COM ENCARGOS COMPLEMENTARES</v>
      </c>
      <c r="D70" s="186" t="str">
        <f>VLOOKUP(B70,'[1]SINAPI-SICRO'!A:E,3,0)</f>
        <v>H</v>
      </c>
      <c r="E70" s="188">
        <v>0.67</v>
      </c>
      <c r="F70" s="189">
        <f>VLOOKUP(B70,'[1]SINAPI-SICRO'!A:E,5,0)</f>
        <v>21.28</v>
      </c>
      <c r="G70" s="189">
        <f>ROUND(F70*E70,2)</f>
        <v>14.26</v>
      </c>
    </row>
    <row r="71" s="86" customFormat="1" ht="15.75" spans="1:7">
      <c r="A71" s="190" t="s">
        <v>234</v>
      </c>
      <c r="B71" s="191"/>
      <c r="C71" s="192"/>
      <c r="D71" s="193"/>
      <c r="E71" s="194"/>
      <c r="F71" s="195"/>
      <c r="G71" s="196"/>
    </row>
    <row r="72" s="86" customFormat="1" ht="7" customHeight="1" spans="1:28">
      <c r="A72" s="180"/>
      <c r="B72" s="125"/>
      <c r="C72" s="197"/>
      <c r="D72" s="54"/>
      <c r="E72" s="198"/>
      <c r="F72" s="54"/>
      <c r="G72" s="54"/>
      <c r="H72" s="136"/>
      <c r="I72" s="136"/>
      <c r="J72" s="124"/>
      <c r="K72" s="125"/>
      <c r="L72" s="125"/>
      <c r="M72" s="125"/>
      <c r="N72" s="125"/>
      <c r="O72" s="125"/>
      <c r="P72" s="125"/>
      <c r="Q72" s="125"/>
      <c r="R72" s="125"/>
      <c r="S72" s="125"/>
      <c r="T72" s="125"/>
      <c r="U72" s="125"/>
      <c r="V72" s="125"/>
      <c r="W72" s="125"/>
      <c r="X72" s="125"/>
      <c r="Y72" s="125"/>
      <c r="Z72" s="125"/>
      <c r="AA72" s="125"/>
      <c r="AB72" s="125"/>
    </row>
    <row r="73" s="86" customFormat="1" ht="31.5" spans="1:7">
      <c r="A73" s="181" t="s">
        <v>53</v>
      </c>
      <c r="B73" s="181" t="s">
        <v>100</v>
      </c>
      <c r="C73" s="182" t="s">
        <v>235</v>
      </c>
      <c r="D73" s="183" t="s">
        <v>215</v>
      </c>
      <c r="E73" s="184"/>
      <c r="F73" s="184"/>
      <c r="G73" s="185">
        <f>SUM(G74:G76)</f>
        <v>189.33</v>
      </c>
    </row>
    <row r="74" s="86" customFormat="1" ht="31.5" spans="1:7">
      <c r="A74" s="186" t="s">
        <v>63</v>
      </c>
      <c r="B74" s="186">
        <v>34723</v>
      </c>
      <c r="C74" s="187" t="str">
        <f>VLOOKUP(B74,'[1]SINAPI-SICRO'!A:E,2,0)</f>
        <v>PLACA DE SINALIZACAO EM CHAPA DE ACO NUM 16 COM PINTURA REFLETIVA                                                                                                                                                                                                                                                                                                                                                                                                                                         </v>
      </c>
      <c r="D74" s="186" t="str">
        <f>VLOOKUP(B74,'[1]SINAPI-SICRO'!A:E,3,0)</f>
        <v>M2</v>
      </c>
      <c r="E74" s="188">
        <v>0.302</v>
      </c>
      <c r="F74" s="189">
        <f>VLOOKUP(B74,'[1]SINAPI-SICRO'!A:E,5,0)</f>
        <v>577.5</v>
      </c>
      <c r="G74" s="189">
        <f>ROUND(E74*F74,2)</f>
        <v>174.41</v>
      </c>
    </row>
    <row r="75" s="86" customFormat="1" ht="47.25" spans="1:7">
      <c r="A75" s="186" t="s">
        <v>63</v>
      </c>
      <c r="B75" s="186">
        <v>11950</v>
      </c>
      <c r="C75" s="187" t="str">
        <f>VLOOKUP(B75,'[1]SINAPI-SICRO'!A:E,2,0)</f>
        <v>BUCHA DE NYLON SEM ABA S6, COM PARAFUSO DE 4,20 X 40 MM EM ACO ZINCADO COM ROSCA SOBERBA, CABECA CHATA E FENDA PHILLIPS                                                                                                                                                                                                                                                                                                                                                                                   </v>
      </c>
      <c r="D75" s="186" t="str">
        <f>VLOOKUP(B75,'[1]SINAPI-SICRO'!A:E,3,0)</f>
        <v>UND</v>
      </c>
      <c r="E75" s="188">
        <v>2</v>
      </c>
      <c r="F75" s="189">
        <f>VLOOKUP(B75,'[1]SINAPI-SICRO'!A:E,5,0)</f>
        <v>0.33</v>
      </c>
      <c r="G75" s="189">
        <f>ROUND(F75*E75,2)</f>
        <v>0.66</v>
      </c>
    </row>
    <row r="76" s="86" customFormat="1" ht="15.75" spans="1:7">
      <c r="A76" s="186" t="s">
        <v>63</v>
      </c>
      <c r="B76" s="186">
        <v>88316</v>
      </c>
      <c r="C76" s="187" t="str">
        <f>VLOOKUP(B76,'[1]SINAPI-SICRO'!A:E,2,0)</f>
        <v>SERVENTE COM ENCARGOS COMPLEMENTARES</v>
      </c>
      <c r="D76" s="186" t="str">
        <f>VLOOKUP(B76,'[1]SINAPI-SICRO'!A:E,3,0)</f>
        <v>H</v>
      </c>
      <c r="E76" s="188">
        <v>0.67</v>
      </c>
      <c r="F76" s="189">
        <f>VLOOKUP(B76,'[1]SINAPI-SICRO'!A:E,5,0)</f>
        <v>21.28</v>
      </c>
      <c r="G76" s="189">
        <f>ROUND(F76*E76,2)</f>
        <v>14.26</v>
      </c>
    </row>
    <row r="77" s="86" customFormat="1" ht="15.75" spans="1:7">
      <c r="A77" s="190" t="s">
        <v>236</v>
      </c>
      <c r="B77" s="191"/>
      <c r="C77" s="192"/>
      <c r="D77" s="193"/>
      <c r="E77" s="194"/>
      <c r="F77" s="195"/>
      <c r="G77" s="196"/>
    </row>
    <row r="78" s="86" customFormat="1" ht="15.75" spans="1:28">
      <c r="A78" s="180"/>
      <c r="B78" s="125"/>
      <c r="C78" s="54"/>
      <c r="D78" s="54"/>
      <c r="E78" s="54"/>
      <c r="F78" s="54"/>
      <c r="G78" s="54"/>
      <c r="H78" s="136"/>
      <c r="I78" s="136"/>
      <c r="J78" s="124"/>
      <c r="K78" s="125"/>
      <c r="L78" s="125"/>
      <c r="M78" s="125"/>
      <c r="N78" s="125"/>
      <c r="O78" s="125"/>
      <c r="P78" s="125"/>
      <c r="Q78" s="125"/>
      <c r="R78" s="125"/>
      <c r="S78" s="125"/>
      <c r="T78" s="125"/>
      <c r="U78" s="125"/>
      <c r="V78" s="125"/>
      <c r="W78" s="125"/>
      <c r="X78" s="125"/>
      <c r="Y78" s="125"/>
      <c r="Z78" s="125"/>
      <c r="AA78" s="125"/>
      <c r="AB78" s="125"/>
    </row>
    <row r="79" s="86" customFormat="1" ht="31.5" spans="1:7">
      <c r="A79" s="181" t="s">
        <v>53</v>
      </c>
      <c r="B79" s="181" t="s">
        <v>167</v>
      </c>
      <c r="C79" s="182" t="s">
        <v>237</v>
      </c>
      <c r="D79" s="183" t="s">
        <v>215</v>
      </c>
      <c r="E79" s="184"/>
      <c r="F79" s="184"/>
      <c r="G79" s="185">
        <f>SUM(G80:G82)</f>
        <v>159.3</v>
      </c>
    </row>
    <row r="80" s="86" customFormat="1" ht="31.5" spans="1:7">
      <c r="A80" s="186" t="s">
        <v>63</v>
      </c>
      <c r="B80" s="186">
        <v>34723</v>
      </c>
      <c r="C80" s="187" t="str">
        <f>VLOOKUP(B80,'[1]SINAPI-SICRO'!A:E,2,0)</f>
        <v>PLACA DE SINALIZACAO EM CHAPA DE ACO NUM 16 COM PINTURA REFLETIVA                                                                                                                                                                                                                                                                                                                                                                                                                                         </v>
      </c>
      <c r="D80" s="186" t="str">
        <f>VLOOKUP(B80,'[1]SINAPI-SICRO'!A:E,3,0)</f>
        <v>M2</v>
      </c>
      <c r="E80" s="188">
        <v>0.25</v>
      </c>
      <c r="F80" s="189">
        <f>VLOOKUP(B80,'[1]SINAPI-SICRO'!A:E,5,0)</f>
        <v>577.5</v>
      </c>
      <c r="G80" s="189">
        <f>ROUND(E80*F80,2)</f>
        <v>144.38</v>
      </c>
    </row>
    <row r="81" s="86" customFormat="1" ht="47.25" spans="1:7">
      <c r="A81" s="186" t="s">
        <v>63</v>
      </c>
      <c r="B81" s="186">
        <v>11950</v>
      </c>
      <c r="C81" s="187" t="str">
        <f>VLOOKUP(B81,'[1]SINAPI-SICRO'!A:E,2,0)</f>
        <v>BUCHA DE NYLON SEM ABA S6, COM PARAFUSO DE 4,20 X 40 MM EM ACO ZINCADO COM ROSCA SOBERBA, CABECA CHATA E FENDA PHILLIPS                                                                                                                                                                                                                                                                                                                                                                                   </v>
      </c>
      <c r="D81" s="186" t="str">
        <f>VLOOKUP(B81,'[1]SINAPI-SICRO'!A:E,3,0)</f>
        <v>UND</v>
      </c>
      <c r="E81" s="188">
        <v>2</v>
      </c>
      <c r="F81" s="189">
        <f>VLOOKUP(B81,'[1]SINAPI-SICRO'!A:E,5,0)</f>
        <v>0.33</v>
      </c>
      <c r="G81" s="189">
        <f>ROUND(F81*E81,2)</f>
        <v>0.66</v>
      </c>
    </row>
    <row r="82" s="86" customFormat="1" ht="15.75" spans="1:7">
      <c r="A82" s="186" t="s">
        <v>63</v>
      </c>
      <c r="B82" s="186">
        <v>88316</v>
      </c>
      <c r="C82" s="187" t="str">
        <f>VLOOKUP(B82,'[1]SINAPI-SICRO'!A:E,2,0)</f>
        <v>SERVENTE COM ENCARGOS COMPLEMENTARES</v>
      </c>
      <c r="D82" s="186" t="str">
        <f>VLOOKUP(B82,'[1]SINAPI-SICRO'!A:E,3,0)</f>
        <v>H</v>
      </c>
      <c r="E82" s="188">
        <v>0.67</v>
      </c>
      <c r="F82" s="189">
        <f>VLOOKUP(B82,'[1]SINAPI-SICRO'!A:E,5,0)</f>
        <v>21.28</v>
      </c>
      <c r="G82" s="189">
        <f>ROUND(F82*E82,2)</f>
        <v>14.26</v>
      </c>
    </row>
    <row r="83" s="86" customFormat="1" ht="15.75" spans="1:7">
      <c r="A83" s="190" t="s">
        <v>238</v>
      </c>
      <c r="B83" s="191"/>
      <c r="C83" s="192"/>
      <c r="D83" s="193"/>
      <c r="E83" s="194"/>
      <c r="F83" s="195"/>
      <c r="G83" s="196"/>
    </row>
    <row r="84" s="86" customFormat="1" ht="6" customHeight="1" spans="1:28">
      <c r="A84" s="180"/>
      <c r="B84" s="125"/>
      <c r="C84" s="54"/>
      <c r="D84" s="54"/>
      <c r="E84" s="54"/>
      <c r="F84" s="54"/>
      <c r="G84" s="54"/>
      <c r="H84" s="136"/>
      <c r="I84" s="136"/>
      <c r="J84" s="124"/>
      <c r="K84" s="125"/>
      <c r="L84" s="125"/>
      <c r="M84" s="125"/>
      <c r="N84" s="125"/>
      <c r="O84" s="125"/>
      <c r="P84" s="125"/>
      <c r="Q84" s="125"/>
      <c r="R84" s="125"/>
      <c r="S84" s="125"/>
      <c r="T84" s="125"/>
      <c r="U84" s="125"/>
      <c r="V84" s="125"/>
      <c r="W84" s="125"/>
      <c r="X84" s="125"/>
      <c r="Y84" s="125"/>
      <c r="Z84" s="125"/>
      <c r="AA84" s="125"/>
      <c r="AB84" s="125"/>
    </row>
    <row r="85" s="86" customFormat="1" ht="31.5" spans="1:7">
      <c r="A85" s="181" t="s">
        <v>53</v>
      </c>
      <c r="B85" s="181" t="s">
        <v>98</v>
      </c>
      <c r="C85" s="182" t="s">
        <v>239</v>
      </c>
      <c r="D85" s="183" t="s">
        <v>215</v>
      </c>
      <c r="E85" s="184"/>
      <c r="F85" s="184"/>
      <c r="G85" s="185">
        <f>SUM(G86:G88)</f>
        <v>92.33</v>
      </c>
    </row>
    <row r="86" s="86" customFormat="1" ht="31.5" spans="1:7">
      <c r="A86" s="186" t="s">
        <v>63</v>
      </c>
      <c r="B86" s="186">
        <v>13521</v>
      </c>
      <c r="C86" s="187" t="str">
        <f>VLOOKUP(B86,'[1]SINAPI-SICRO'!A:E,2,0)</f>
        <v>PLACA DE ACO ESMALTADA PARA  IDENTIFICACAO DE RUA, *45 CM X 20* CM                                                                                                                                                                                                                                                                                                                                                                                                                                        </v>
      </c>
      <c r="D86" s="186" t="str">
        <f>VLOOKUP(B86,'[1]SINAPI-SICRO'!A:E,3,0)</f>
        <v>UND</v>
      </c>
      <c r="E86" s="188">
        <v>1</v>
      </c>
      <c r="F86" s="189">
        <f>VLOOKUP(B86,'[1]SINAPI-SICRO'!A:E,5,0)</f>
        <v>82.5</v>
      </c>
      <c r="G86" s="189">
        <f>ROUND(E86*F86,2)</f>
        <v>82.5</v>
      </c>
    </row>
    <row r="87" s="86" customFormat="1" ht="47.25" spans="1:7">
      <c r="A87" s="186" t="s">
        <v>63</v>
      </c>
      <c r="B87" s="186">
        <v>11950</v>
      </c>
      <c r="C87" s="187" t="str">
        <f>VLOOKUP(B87,'[1]SINAPI-SICRO'!A:E,2,0)</f>
        <v>BUCHA DE NYLON SEM ABA S6, COM PARAFUSO DE 4,20 X 40 MM EM ACO ZINCADO COM ROSCA SOBERBA, CABECA CHATA E FENDA PHILLIPS                                                                                                                                                                                                                                                                                                                                                                                   </v>
      </c>
      <c r="D87" s="186" t="str">
        <f>VLOOKUP(B87,'[1]SINAPI-SICRO'!A:E,3,0)</f>
        <v>UND</v>
      </c>
      <c r="E87" s="188">
        <v>4</v>
      </c>
      <c r="F87" s="189">
        <f>VLOOKUP(B87,'[1]SINAPI-SICRO'!A:E,5,0)</f>
        <v>0.33</v>
      </c>
      <c r="G87" s="189">
        <f>ROUND(F87*E87,2)</f>
        <v>1.32</v>
      </c>
    </row>
    <row r="88" s="86" customFormat="1" ht="15.75" spans="1:7">
      <c r="A88" s="186" t="s">
        <v>63</v>
      </c>
      <c r="B88" s="186">
        <v>88316</v>
      </c>
      <c r="C88" s="187" t="str">
        <f>VLOOKUP(B88,'[1]SINAPI-SICRO'!A:E,2,0)</f>
        <v>SERVENTE COM ENCARGOS COMPLEMENTARES</v>
      </c>
      <c r="D88" s="186" t="str">
        <f>VLOOKUP(B88,'[1]SINAPI-SICRO'!A:E,3,0)</f>
        <v>H</v>
      </c>
      <c r="E88" s="188">
        <v>0.4</v>
      </c>
      <c r="F88" s="189">
        <f>VLOOKUP(B88,'[1]SINAPI-SICRO'!A:E,5,0)</f>
        <v>21.28</v>
      </c>
      <c r="G88" s="189">
        <f>ROUND(F88*E88,2)</f>
        <v>8.51</v>
      </c>
    </row>
    <row r="89" s="86" customFormat="1" ht="15.75" spans="1:7">
      <c r="A89" s="190" t="s">
        <v>240</v>
      </c>
      <c r="B89" s="191"/>
      <c r="C89" s="192"/>
      <c r="D89" s="193"/>
      <c r="E89" s="194"/>
      <c r="F89" s="195"/>
      <c r="G89" s="196"/>
    </row>
    <row r="90" s="86" customFormat="1" ht="6" customHeight="1" spans="1:28">
      <c r="A90" s="180"/>
      <c r="B90" s="125"/>
      <c r="C90" s="54"/>
      <c r="D90" s="54"/>
      <c r="E90" s="54"/>
      <c r="F90" s="54"/>
      <c r="G90" s="54"/>
      <c r="H90" s="136"/>
      <c r="I90" s="136"/>
      <c r="J90" s="124"/>
      <c r="K90" s="125"/>
      <c r="L90" s="125"/>
      <c r="M90" s="125"/>
      <c r="N90" s="125"/>
      <c r="O90" s="125"/>
      <c r="P90" s="125"/>
      <c r="Q90" s="125"/>
      <c r="R90" s="125"/>
      <c r="S90" s="125"/>
      <c r="T90" s="125"/>
      <c r="U90" s="125"/>
      <c r="V90" s="125"/>
      <c r="W90" s="125"/>
      <c r="X90" s="125"/>
      <c r="Y90" s="125"/>
      <c r="Z90" s="125"/>
      <c r="AA90" s="125"/>
      <c r="AB90" s="125"/>
    </row>
    <row r="91" s="86" customFormat="1" ht="15.75" spans="1:7">
      <c r="A91" s="181" t="s">
        <v>53</v>
      </c>
      <c r="B91" s="181" t="s">
        <v>156</v>
      </c>
      <c r="C91" s="182" t="s">
        <v>241</v>
      </c>
      <c r="D91" s="183" t="s">
        <v>232</v>
      </c>
      <c r="E91" s="184"/>
      <c r="F91" s="184"/>
      <c r="G91" s="185">
        <f>SUM(G92:G93)</f>
        <v>4.79</v>
      </c>
    </row>
    <row r="92" s="86" customFormat="1" ht="15.75" spans="1:7">
      <c r="A92" s="186" t="s">
        <v>63</v>
      </c>
      <c r="B92" s="186">
        <v>88309</v>
      </c>
      <c r="C92" s="187" t="str">
        <f>VLOOKUP(B92,'[1]SINAPI-SICRO'!A:E,2,0)</f>
        <v>PEDREIRO COM ENCARGOS COMPLEMENTARES</v>
      </c>
      <c r="D92" s="186" t="str">
        <f>VLOOKUP(B92,'[1]SINAPI-SICRO'!A:E,3,0)</f>
        <v>H</v>
      </c>
      <c r="E92" s="188">
        <v>0.02</v>
      </c>
      <c r="F92" s="189">
        <f>VLOOKUP(B92,'[1]SINAPI-SICRO'!A:E,5,0)</f>
        <v>26.51</v>
      </c>
      <c r="G92" s="189">
        <f>ROUND(E92*F92,2)</f>
        <v>0.53</v>
      </c>
    </row>
    <row r="93" s="86" customFormat="1" ht="15.75" spans="1:7">
      <c r="A93" s="186" t="s">
        <v>63</v>
      </c>
      <c r="B93" s="186">
        <v>88316</v>
      </c>
      <c r="C93" s="187" t="str">
        <f>VLOOKUP(B93,'[1]SINAPI-SICRO'!A:E,2,0)</f>
        <v>SERVENTE COM ENCARGOS COMPLEMENTARES</v>
      </c>
      <c r="D93" s="186" t="str">
        <f>VLOOKUP(B93,'[1]SINAPI-SICRO'!A:E,3,0)</f>
        <v>H</v>
      </c>
      <c r="E93" s="188">
        <v>0.2</v>
      </c>
      <c r="F93" s="189">
        <f>VLOOKUP(B93,'[1]SINAPI-SICRO'!A:E,5,0)</f>
        <v>21.28</v>
      </c>
      <c r="G93" s="189">
        <f>ROUND(F93*E93,2)</f>
        <v>4.26</v>
      </c>
    </row>
    <row r="94" s="86" customFormat="1" ht="15.75" spans="1:7">
      <c r="A94" s="190" t="s">
        <v>242</v>
      </c>
      <c r="B94" s="191"/>
      <c r="C94" s="192"/>
      <c r="D94" s="193"/>
      <c r="E94" s="194"/>
      <c r="F94" s="195"/>
      <c r="G94" s="196"/>
    </row>
    <row r="95" s="86" customFormat="1" ht="8" customHeight="1" spans="1:28">
      <c r="A95" s="180"/>
      <c r="B95" s="125"/>
      <c r="C95" s="54"/>
      <c r="D95" s="54"/>
      <c r="E95" s="54"/>
      <c r="F95" s="54"/>
      <c r="G95" s="54"/>
      <c r="H95" s="136"/>
      <c r="I95" s="136"/>
      <c r="J95" s="124"/>
      <c r="K95" s="125"/>
      <c r="L95" s="125"/>
      <c r="M95" s="125"/>
      <c r="N95" s="125"/>
      <c r="O95" s="125"/>
      <c r="P95" s="125"/>
      <c r="Q95" s="125"/>
      <c r="R95" s="125"/>
      <c r="S95" s="125"/>
      <c r="T95" s="125"/>
      <c r="U95" s="125"/>
      <c r="V95" s="125"/>
      <c r="W95" s="125"/>
      <c r="X95" s="125"/>
      <c r="Y95" s="125"/>
      <c r="Z95" s="125"/>
      <c r="AA95" s="125"/>
      <c r="AB95" s="125"/>
    </row>
    <row r="96" s="86" customFormat="1" ht="15.75" spans="1:7">
      <c r="A96" s="181" t="s">
        <v>53</v>
      </c>
      <c r="B96" s="181" t="s">
        <v>243</v>
      </c>
      <c r="C96" s="182" t="s">
        <v>244</v>
      </c>
      <c r="D96" s="183" t="s">
        <v>223</v>
      </c>
      <c r="E96" s="184"/>
      <c r="F96" s="184"/>
      <c r="G96" s="185">
        <f>SUM(G97:G97)</f>
        <v>31.92</v>
      </c>
    </row>
    <row r="97" s="86" customFormat="1" ht="15.75" spans="1:7">
      <c r="A97" s="186" t="s">
        <v>63</v>
      </c>
      <c r="B97" s="186">
        <v>88316</v>
      </c>
      <c r="C97" s="187" t="str">
        <f>VLOOKUP(B97,'[1]SINAPI-SICRO'!A:E,2,0)</f>
        <v>SERVENTE COM ENCARGOS COMPLEMENTARES</v>
      </c>
      <c r="D97" s="186" t="str">
        <f>VLOOKUP(B97,'[1]SINAPI-SICRO'!A:E,3,0)</f>
        <v>H</v>
      </c>
      <c r="E97" s="188">
        <v>1.5</v>
      </c>
      <c r="F97" s="189">
        <f>VLOOKUP(B97,'[1]SINAPI-SICRO'!A:E,5,0)</f>
        <v>21.28</v>
      </c>
      <c r="G97" s="189">
        <f>ROUND(F97*E97,2)</f>
        <v>31.92</v>
      </c>
    </row>
    <row r="98" s="86" customFormat="1" ht="15.75" spans="1:7">
      <c r="A98" s="190" t="s">
        <v>242</v>
      </c>
      <c r="B98" s="191"/>
      <c r="C98" s="192"/>
      <c r="D98" s="193"/>
      <c r="E98" s="194"/>
      <c r="F98" s="195"/>
      <c r="G98" s="196"/>
    </row>
    <row r="99" s="86" customFormat="1" ht="6" customHeight="1" spans="1:28">
      <c r="A99" s="180"/>
      <c r="B99" s="125"/>
      <c r="C99" s="54"/>
      <c r="D99" s="54"/>
      <c r="E99" s="54"/>
      <c r="F99" s="54"/>
      <c r="G99" s="54"/>
      <c r="H99" s="136"/>
      <c r="I99" s="136"/>
      <c r="J99" s="124"/>
      <c r="K99" s="125"/>
      <c r="L99" s="125"/>
      <c r="M99" s="125"/>
      <c r="N99" s="125"/>
      <c r="O99" s="125"/>
      <c r="P99" s="125"/>
      <c r="Q99" s="125"/>
      <c r="R99" s="125"/>
      <c r="S99" s="125"/>
      <c r="T99" s="125"/>
      <c r="U99" s="125"/>
      <c r="V99" s="125"/>
      <c r="W99" s="125"/>
      <c r="X99" s="125"/>
      <c r="Y99" s="125"/>
      <c r="Z99" s="125"/>
      <c r="AA99" s="125"/>
      <c r="AB99" s="125"/>
    </row>
    <row r="100" s="86" customFormat="1" ht="15.75" spans="1:7">
      <c r="A100" s="181" t="s">
        <v>53</v>
      </c>
      <c r="B100" s="181" t="s">
        <v>141</v>
      </c>
      <c r="C100" s="182" t="s">
        <v>245</v>
      </c>
      <c r="D100" s="183" t="s">
        <v>232</v>
      </c>
      <c r="E100" s="184"/>
      <c r="F100" s="184"/>
      <c r="G100" s="185">
        <f>SUM(G101:G108)</f>
        <v>298.04</v>
      </c>
    </row>
    <row r="101" s="86" customFormat="1" ht="15.75" spans="1:7">
      <c r="A101" s="186" t="s">
        <v>63</v>
      </c>
      <c r="B101" s="186">
        <v>88309</v>
      </c>
      <c r="C101" s="187" t="str">
        <f>VLOOKUP(B101,'[1]SINAPI-SICRO'!A:E,2,0)</f>
        <v>PEDREIRO COM ENCARGOS COMPLEMENTARES</v>
      </c>
      <c r="D101" s="186" t="str">
        <f>VLOOKUP(B101,'[1]SINAPI-SICRO'!A:E,3,0)</f>
        <v>H</v>
      </c>
      <c r="E101" s="188">
        <v>0.25</v>
      </c>
      <c r="F101" s="189">
        <f>VLOOKUP(B101,'[1]SINAPI-SICRO'!A:E,5,0)</f>
        <v>26.51</v>
      </c>
      <c r="G101" s="189">
        <f>ROUND(E101*F101,2)</f>
        <v>6.63</v>
      </c>
    </row>
    <row r="102" s="86" customFormat="1" ht="15.75" spans="1:7">
      <c r="A102" s="186" t="s">
        <v>63</v>
      </c>
      <c r="B102" s="186">
        <v>88316</v>
      </c>
      <c r="C102" s="187" t="str">
        <f>VLOOKUP(B102,'[1]SINAPI-SICRO'!A:E,2,0)</f>
        <v>SERVENTE COM ENCARGOS COMPLEMENTARES</v>
      </c>
      <c r="D102" s="186" t="str">
        <f>VLOOKUP(B102,'[1]SINAPI-SICRO'!A:E,3,0)</f>
        <v>H</v>
      </c>
      <c r="E102" s="188">
        <v>2.066</v>
      </c>
      <c r="F102" s="189">
        <f>VLOOKUP(B102,'[1]SINAPI-SICRO'!A:E,5,0)</f>
        <v>21.28</v>
      </c>
      <c r="G102" s="189">
        <f t="shared" ref="G102:G108" si="4">ROUND(F102*E102,2)</f>
        <v>43.96</v>
      </c>
    </row>
    <row r="103" s="86" customFormat="1" ht="31.5" spans="1:7">
      <c r="A103" s="186" t="s">
        <v>173</v>
      </c>
      <c r="B103" s="186" t="s">
        <v>246</v>
      </c>
      <c r="C103" s="187" t="str">
        <f>VLOOKUP(B103,'[1]SINAPI-SICRO'!A:E,2,0)</f>
        <v>MEIO TUBO DE CONCRETO SIMPLES - D = 0,40 M</v>
      </c>
      <c r="D103" s="186" t="str">
        <f>VLOOKUP(B103,'[1]SINAPI-SICRO'!A:E,3,0)</f>
        <v>M</v>
      </c>
      <c r="E103" s="188">
        <v>1</v>
      </c>
      <c r="F103" s="189">
        <f>VLOOKUP(B103,'[1]SINAPI-SICRO'!A:E,5,0)</f>
        <v>35.6687</v>
      </c>
      <c r="G103" s="189">
        <f t="shared" si="4"/>
        <v>35.67</v>
      </c>
    </row>
    <row r="104" s="86" customFormat="1" ht="15.75" spans="1:7">
      <c r="A104" s="186" t="s">
        <v>53</v>
      </c>
      <c r="B104" s="186" t="s">
        <v>243</v>
      </c>
      <c r="C104" s="187" t="str">
        <f>$C$96</f>
        <v>APILOAMENTO MANUAL</v>
      </c>
      <c r="D104" s="201" t="str">
        <f>$D$96</f>
        <v>M3</v>
      </c>
      <c r="E104" s="188">
        <v>0.17</v>
      </c>
      <c r="F104" s="202">
        <f>$G$96</f>
        <v>31.92</v>
      </c>
      <c r="G104" s="189">
        <f t="shared" si="4"/>
        <v>5.43</v>
      </c>
    </row>
    <row r="105" s="86" customFormat="1" ht="47.25" spans="1:7">
      <c r="A105" s="186" t="s">
        <v>63</v>
      </c>
      <c r="B105" s="186">
        <v>94964</v>
      </c>
      <c r="C105" s="187" t="str">
        <f>VLOOKUP(B105,'[1]SINAPI-SICRO'!A:E,2,0)</f>
        <v>CONCRETO FCK = 20MPA, TRAÇO 1:2,7:3 (EM MASSA SECA DE CIMENTO/ AREIA MÉDIA/ BRITA 1) - PREPARO MECÂNICO COM BETONEIRA 400 L. AF_05/2021</v>
      </c>
      <c r="D105" s="186" t="str">
        <f>VLOOKUP(B105,'[1]SINAPI-SICRO'!A:E,3,0)</f>
        <v>M3</v>
      </c>
      <c r="E105" s="188">
        <v>0.175</v>
      </c>
      <c r="F105" s="189">
        <f>VLOOKUP(B105,'[1]SINAPI-SICRO'!A:E,5,0)</f>
        <v>488.29</v>
      </c>
      <c r="G105" s="189">
        <f t="shared" si="4"/>
        <v>85.45</v>
      </c>
    </row>
    <row r="106" s="86" customFormat="1" ht="31.5" spans="1:7">
      <c r="A106" s="186" t="s">
        <v>63</v>
      </c>
      <c r="B106" s="186">
        <v>103670</v>
      </c>
      <c r="C106" s="187" t="str">
        <f>VLOOKUP(B106,'[1]SINAPI-SICRO'!A:E,2,0)</f>
        <v>LANÇAMENTO COM USO DE BALDES, ADENSAMENTO E ACABAMENTO DE CONCRETO EM ESTRUTURAS. AF_02/2022</v>
      </c>
      <c r="D106" s="186" t="str">
        <f>VLOOKUP(B106,'[1]SINAPI-SICRO'!A:E,3,0)</f>
        <v>M3</v>
      </c>
      <c r="E106" s="188">
        <v>0.175</v>
      </c>
      <c r="F106" s="189">
        <f>VLOOKUP(B106,'[1]SINAPI-SICRO'!A:E,5,0)</f>
        <v>288.5</v>
      </c>
      <c r="G106" s="189">
        <f t="shared" si="4"/>
        <v>50.49</v>
      </c>
    </row>
    <row r="107" s="86" customFormat="1" ht="31.5" spans="1:7">
      <c r="A107" s="186" t="s">
        <v>63</v>
      </c>
      <c r="B107" s="186">
        <v>93358</v>
      </c>
      <c r="C107" s="187" t="str">
        <f>VLOOKUP(B107,'[1]SINAPI-SICRO'!A:E,2,0)</f>
        <v>ESCAVAÇÃO MANUAL DE VALA COM PROFUNDIDADE MENOR OU IGUAL A 1,30 M. AF_02/2021</v>
      </c>
      <c r="D107" s="186" t="str">
        <f>VLOOKUP(B107,'[1]SINAPI-SICRO'!A:E,3,0)</f>
        <v>M3</v>
      </c>
      <c r="E107" s="188">
        <v>0.36</v>
      </c>
      <c r="F107" s="189">
        <f>VLOOKUP(B107,'[1]SINAPI-SICRO'!A:E,5,0)</f>
        <v>84.18</v>
      </c>
      <c r="G107" s="189">
        <f t="shared" si="4"/>
        <v>30.3</v>
      </c>
    </row>
    <row r="108" s="86" customFormat="1" ht="31.5" spans="1:7">
      <c r="A108" s="186" t="s">
        <v>63</v>
      </c>
      <c r="B108" s="186">
        <v>92267</v>
      </c>
      <c r="C108" s="187" t="str">
        <f>VLOOKUP(B108,'[1]SINAPI-SICRO'!A:E,2,0)</f>
        <v>FABRICAÇÃO DE FÔRMA PARA LAJES, EM CHAPA DE MADEIRA COMPENSADA RESINADA, E = 17 MM. AF_09/2020</v>
      </c>
      <c r="D108" s="186" t="str">
        <f>VLOOKUP(B108,'[1]SINAPI-SICRO'!A:E,3,0)</f>
        <v>M2</v>
      </c>
      <c r="E108" s="188">
        <v>0.76</v>
      </c>
      <c r="F108" s="189">
        <f>VLOOKUP(B108,'[1]SINAPI-SICRO'!A:E,5,0)</f>
        <v>52.78</v>
      </c>
      <c r="G108" s="189">
        <f t="shared" si="4"/>
        <v>40.11</v>
      </c>
    </row>
    <row r="109" s="86" customFormat="1" ht="15.75" spans="1:7">
      <c r="A109" s="190" t="s">
        <v>247</v>
      </c>
      <c r="B109" s="191"/>
      <c r="C109" s="192"/>
      <c r="D109" s="193"/>
      <c r="E109" s="194"/>
      <c r="F109" s="195"/>
      <c r="G109" s="196"/>
    </row>
    <row r="110" s="86" customFormat="1" ht="9" customHeight="1" spans="1:28">
      <c r="A110" s="180"/>
      <c r="B110" s="125"/>
      <c r="C110" s="54"/>
      <c r="D110" s="54"/>
      <c r="E110" s="54"/>
      <c r="F110" s="54"/>
      <c r="G110" s="54"/>
      <c r="H110" s="136"/>
      <c r="I110" s="136"/>
      <c r="J110" s="124"/>
      <c r="K110" s="125"/>
      <c r="L110" s="125"/>
      <c r="M110" s="125"/>
      <c r="N110" s="125"/>
      <c r="O110" s="125"/>
      <c r="P110" s="125"/>
      <c r="Q110" s="125"/>
      <c r="R110" s="125"/>
      <c r="S110" s="125"/>
      <c r="T110" s="125"/>
      <c r="U110" s="125"/>
      <c r="V110" s="125"/>
      <c r="W110" s="125"/>
      <c r="X110" s="125"/>
      <c r="Y110" s="125"/>
      <c r="Z110" s="125"/>
      <c r="AA110" s="125"/>
      <c r="AB110" s="125"/>
    </row>
    <row r="111" s="86" customFormat="1" ht="78.75" spans="1:7">
      <c r="A111" s="181" t="s">
        <v>53</v>
      </c>
      <c r="B111" s="181" t="s">
        <v>125</v>
      </c>
      <c r="C111" s="182" t="s">
        <v>248</v>
      </c>
      <c r="D111" s="183" t="s">
        <v>232</v>
      </c>
      <c r="E111" s="184"/>
      <c r="F111" s="184"/>
      <c r="G111" s="185">
        <f>SUM(G112:G115)</f>
        <v>224.97</v>
      </c>
    </row>
    <row r="112" s="86" customFormat="1" ht="47.25" spans="1:7">
      <c r="A112" s="186" t="s">
        <v>63</v>
      </c>
      <c r="B112" s="186">
        <v>20078</v>
      </c>
      <c r="C112" s="187" t="str">
        <f>VLOOKUP(B112,'[1]SINAPI-SICRO'!A:E,2,0)</f>
        <v>PASTA LUBRIFICANTE PARA TUBOS E CONEXOES COM JUNTA ELASTICA, EMBALAGEM DE *400* GR (USO EM PVC, ACO, POLIETILENO E OUTROS)                                                                                                                                                                                                                                                                                                                                                                                </v>
      </c>
      <c r="D112" s="186" t="str">
        <f>VLOOKUP(B112,'[1]SINAPI-SICRO'!A:E,3,0)</f>
        <v>UND</v>
      </c>
      <c r="E112" s="188">
        <v>0.0694</v>
      </c>
      <c r="F112" s="189">
        <f>VLOOKUP(B112,'[1]SINAPI-SICRO'!A:E,5,0)</f>
        <v>25.08</v>
      </c>
      <c r="G112" s="189">
        <f>ROUND(E112*F112,2)</f>
        <v>1.74</v>
      </c>
    </row>
    <row r="113" s="86" customFormat="1" ht="31.5" spans="1:7">
      <c r="A113" s="186" t="s">
        <v>173</v>
      </c>
      <c r="B113" s="186" t="s">
        <v>249</v>
      </c>
      <c r="C113" s="187" t="str">
        <f>VLOOKUP(B113,'[1]SINAPI-SICRO'!A:E,2,0)</f>
        <v>TUBO PEAD CORRUGADO COM PAREDES ESTRUTURADAS PARA DRENAGEM - D = 400 MM</v>
      </c>
      <c r="D113" s="186" t="str">
        <f>VLOOKUP(B113,'[1]SINAPI-SICRO'!A:E,3,0)</f>
        <v>M</v>
      </c>
      <c r="E113" s="188">
        <v>1.05</v>
      </c>
      <c r="F113" s="189">
        <f>VLOOKUP(B113,'[1]SINAPI-SICRO'!A:E,5,0)</f>
        <v>209.1193</v>
      </c>
      <c r="G113" s="189">
        <f t="shared" ref="G113:G115" si="5">ROUND(F113*E113,2)</f>
        <v>219.58</v>
      </c>
    </row>
    <row r="114" s="86" customFormat="1" ht="15.75" spans="1:7">
      <c r="A114" s="186" t="s">
        <v>63</v>
      </c>
      <c r="B114" s="186">
        <v>88246</v>
      </c>
      <c r="C114" s="187" t="str">
        <f>VLOOKUP(B114,'[1]SINAPI-SICRO'!A:E,2,0)</f>
        <v>ASSENTADOR DE TUBOS COM ENCARGOS COMPLEMENTARES</v>
      </c>
      <c r="D114" s="186" t="str">
        <f>VLOOKUP(B114,'[1]SINAPI-SICRO'!A:E,3,0)</f>
        <v>H</v>
      </c>
      <c r="E114" s="188">
        <v>0.0814</v>
      </c>
      <c r="F114" s="189">
        <f>VLOOKUP(B114,'[1]SINAPI-SICRO'!A:E,5,0)</f>
        <v>23.54</v>
      </c>
      <c r="G114" s="189">
        <f t="shared" si="5"/>
        <v>1.92</v>
      </c>
    </row>
    <row r="115" s="86" customFormat="1" ht="15.75" spans="1:7">
      <c r="A115" s="186" t="s">
        <v>63</v>
      </c>
      <c r="B115" s="186">
        <v>88316</v>
      </c>
      <c r="C115" s="187" t="str">
        <f>VLOOKUP(B115,'[1]SINAPI-SICRO'!A:E,2,0)</f>
        <v>SERVENTE COM ENCARGOS COMPLEMENTARES</v>
      </c>
      <c r="D115" s="186" t="str">
        <f>VLOOKUP(B115,'[1]SINAPI-SICRO'!A:E,3,0)</f>
        <v>H</v>
      </c>
      <c r="E115" s="188">
        <v>0.0814</v>
      </c>
      <c r="F115" s="189">
        <f>VLOOKUP(B115,'[1]SINAPI-SICRO'!A:E,5,0)</f>
        <v>21.28</v>
      </c>
      <c r="G115" s="189">
        <f t="shared" si="5"/>
        <v>1.73</v>
      </c>
    </row>
    <row r="116" s="86" customFormat="1" ht="15.75" spans="1:7">
      <c r="A116" s="190" t="s">
        <v>250</v>
      </c>
      <c r="B116" s="191"/>
      <c r="C116" s="192"/>
      <c r="D116" s="193"/>
      <c r="E116" s="194"/>
      <c r="F116" s="195"/>
      <c r="G116" s="196"/>
    </row>
    <row r="117" s="86" customFormat="1" ht="8" customHeight="1" spans="1:28">
      <c r="A117" s="180"/>
      <c r="B117" s="125"/>
      <c r="C117" s="54"/>
      <c r="D117" s="54"/>
      <c r="E117" s="54"/>
      <c r="F117" s="54"/>
      <c r="G117" s="54"/>
      <c r="H117" s="136"/>
      <c r="I117" s="136"/>
      <c r="J117" s="124"/>
      <c r="K117" s="125"/>
      <c r="L117" s="125"/>
      <c r="M117" s="125"/>
      <c r="N117" s="125"/>
      <c r="O117" s="125"/>
      <c r="P117" s="125"/>
      <c r="Q117" s="125"/>
      <c r="R117" s="125"/>
      <c r="S117" s="125"/>
      <c r="T117" s="125"/>
      <c r="U117" s="125"/>
      <c r="V117" s="125"/>
      <c r="W117" s="125"/>
      <c r="X117" s="125"/>
      <c r="Y117" s="125"/>
      <c r="Z117" s="125"/>
      <c r="AA117" s="125"/>
      <c r="AB117" s="125"/>
    </row>
    <row r="118" s="86" customFormat="1" ht="31.5" spans="1:7">
      <c r="A118" s="181" t="s">
        <v>53</v>
      </c>
      <c r="B118" s="181" t="s">
        <v>123</v>
      </c>
      <c r="C118" s="182" t="s">
        <v>251</v>
      </c>
      <c r="D118" s="183" t="s">
        <v>232</v>
      </c>
      <c r="E118" s="184"/>
      <c r="F118" s="184"/>
      <c r="G118" s="185">
        <f>SUM(G119:G125)</f>
        <v>206.94</v>
      </c>
    </row>
    <row r="119" s="86" customFormat="1" ht="47.25" spans="1:7">
      <c r="A119" s="186" t="s">
        <v>63</v>
      </c>
      <c r="B119" s="186">
        <v>94962</v>
      </c>
      <c r="C119" s="187" t="str">
        <f>VLOOKUP(B119,'[1]SINAPI-SICRO'!A:E,2,0)</f>
        <v>CONCRETO MAGRO PARA LASTRO, TRAÇO 1:4,5:4,5 (EM MASSA SECA DE CIMENTO/ AREIA MÉDIA/ BRITA 1) - PREPARO MECÂNICO COM BETONEIRA 400 L. AF_05/2021</v>
      </c>
      <c r="D119" s="186" t="str">
        <f>VLOOKUP(B119,'[1]SINAPI-SICRO'!A:E,3,0)</f>
        <v>M3</v>
      </c>
      <c r="E119" s="188">
        <v>0.09</v>
      </c>
      <c r="F119" s="189">
        <f>VLOOKUP(B119,'[1]SINAPI-SICRO'!A:E,5,0)</f>
        <v>411.13</v>
      </c>
      <c r="G119" s="189">
        <f>ROUND(E119*F119,2)</f>
        <v>37</v>
      </c>
    </row>
    <row r="120" s="86" customFormat="1" ht="31.5" spans="1:7">
      <c r="A120" s="186" t="s">
        <v>63</v>
      </c>
      <c r="B120" s="186">
        <v>103670</v>
      </c>
      <c r="C120" s="187" t="str">
        <f>VLOOKUP(B120,'[1]SINAPI-SICRO'!A:E,2,0)</f>
        <v>LANÇAMENTO COM USO DE BALDES, ADENSAMENTO E ACABAMENTO DE CONCRETO EM ESTRUTURAS. AF_02/2022</v>
      </c>
      <c r="D120" s="186" t="str">
        <f>VLOOKUP(B120,'[1]SINAPI-SICRO'!A:E,3,0)</f>
        <v>M3</v>
      </c>
      <c r="E120" s="188">
        <v>0.09</v>
      </c>
      <c r="F120" s="189">
        <f>VLOOKUP(B120,'[1]SINAPI-SICRO'!A:E,5,0)</f>
        <v>288.5</v>
      </c>
      <c r="G120" s="189">
        <f t="shared" ref="G120:G125" si="6">ROUND(F120*E120,2)</f>
        <v>25.97</v>
      </c>
    </row>
    <row r="121" s="86" customFormat="1" ht="31.5" spans="1:7">
      <c r="A121" s="186" t="s">
        <v>63</v>
      </c>
      <c r="B121" s="186">
        <v>4517</v>
      </c>
      <c r="C121" s="187" t="str">
        <f>VLOOKUP(B121,'[1]SINAPI-SICRO'!A:E,2,0)</f>
        <v>SARRAFO *2,5 X 7,5* CM EM PINUS, MISTA OU EQUIVALENTE DA REGIAO - BRUTA                                                                                                                                                                                                                                                                                                                                                                                                                                   </v>
      </c>
      <c r="D121" s="186" t="str">
        <f>VLOOKUP(B121,'[1]SINAPI-SICRO'!A:E,3,0)</f>
        <v>M </v>
      </c>
      <c r="E121" s="188">
        <v>0.45</v>
      </c>
      <c r="F121" s="189">
        <f>VLOOKUP(B121,'[1]SINAPI-SICRO'!A:E,5,0)</f>
        <v>3.73</v>
      </c>
      <c r="G121" s="189">
        <f t="shared" si="6"/>
        <v>1.68</v>
      </c>
    </row>
    <row r="122" s="86" customFormat="1" ht="47.25" spans="1:7">
      <c r="A122" s="186" t="s">
        <v>63</v>
      </c>
      <c r="B122" s="186">
        <v>6189</v>
      </c>
      <c r="C122" s="187" t="str">
        <f>VLOOKUP(B122,'[1]SINAPI-SICRO'!A:E,2,0)</f>
        <v>TABUA NAO APARELHADA *2,5 X 30* CM, EM MACARANDUBA/MASSARANDUBA, ANGELIM OU EQUIVALENTE DA REGIAO - BRUTA                                                                                                                                                                                                                                                                                                                                                                                                 </v>
      </c>
      <c r="D122" s="186" t="str">
        <f>VLOOKUP(B122,'[1]SINAPI-SICRO'!A:E,3,0)</f>
        <v>M </v>
      </c>
      <c r="E122" s="188">
        <v>0.5</v>
      </c>
      <c r="F122" s="189">
        <f>VLOOKUP(B122,'[1]SINAPI-SICRO'!A:E,5,0)</f>
        <v>31.97</v>
      </c>
      <c r="G122" s="189">
        <f t="shared" si="6"/>
        <v>15.99</v>
      </c>
    </row>
    <row r="123" s="86" customFormat="1" ht="47.25" spans="1:7">
      <c r="A123" s="186" t="s">
        <v>63</v>
      </c>
      <c r="B123" s="186">
        <v>94964</v>
      </c>
      <c r="C123" s="187" t="str">
        <f>VLOOKUP(B123,'[1]SINAPI-SICRO'!A:E,2,0)</f>
        <v>CONCRETO FCK = 20MPA, TRAÇO 1:2,7:3 (EM MASSA SECA DE CIMENTO/ AREIA MÉDIA/ BRITA 1) - PREPARO MECÂNICO COM BETONEIRA 400 L. AF_05/2021</v>
      </c>
      <c r="D123" s="186" t="str">
        <f>VLOOKUP(B123,'[1]SINAPI-SICRO'!A:E,3,0)</f>
        <v>M3</v>
      </c>
      <c r="E123" s="188">
        <v>0.155</v>
      </c>
      <c r="F123" s="189">
        <f>VLOOKUP(B123,'[1]SINAPI-SICRO'!A:E,5,0)</f>
        <v>488.29</v>
      </c>
      <c r="G123" s="189">
        <f t="shared" si="6"/>
        <v>75.68</v>
      </c>
    </row>
    <row r="124" s="86" customFormat="1" ht="31.5" spans="1:7">
      <c r="A124" s="186" t="s">
        <v>63</v>
      </c>
      <c r="B124" s="186">
        <v>103670</v>
      </c>
      <c r="C124" s="187" t="str">
        <f>VLOOKUP(B124,'[1]SINAPI-SICRO'!A:E,2,0)</f>
        <v>LANÇAMENTO COM USO DE BALDES, ADENSAMENTO E ACABAMENTO DE CONCRETO EM ESTRUTURAS. AF_02/2022</v>
      </c>
      <c r="D124" s="186" t="str">
        <f>VLOOKUP(B124,'[1]SINAPI-SICRO'!A:E,3,0)</f>
        <v>M3</v>
      </c>
      <c r="E124" s="188">
        <v>0.155</v>
      </c>
      <c r="F124" s="189">
        <f>VLOOKUP(B124,'[1]SINAPI-SICRO'!A:E,5,0)</f>
        <v>288.5</v>
      </c>
      <c r="G124" s="189">
        <f t="shared" si="6"/>
        <v>44.72</v>
      </c>
    </row>
    <row r="125" s="86" customFormat="1" ht="15.75" spans="1:7">
      <c r="A125" s="186" t="s">
        <v>63</v>
      </c>
      <c r="B125" s="186">
        <v>88316</v>
      </c>
      <c r="C125" s="187" t="str">
        <f>VLOOKUP(B125,'[1]SINAPI-SICRO'!A:E,2,0)</f>
        <v>SERVENTE COM ENCARGOS COMPLEMENTARES</v>
      </c>
      <c r="D125" s="186" t="str">
        <f>VLOOKUP(B125,'[1]SINAPI-SICRO'!A:E,3,0)</f>
        <v>H</v>
      </c>
      <c r="E125" s="188">
        <v>0.2773</v>
      </c>
      <c r="F125" s="189">
        <f>VLOOKUP(B125,'[1]SINAPI-SICRO'!A:E,5,0)</f>
        <v>21.28</v>
      </c>
      <c r="G125" s="189">
        <f t="shared" si="6"/>
        <v>5.9</v>
      </c>
    </row>
    <row r="126" s="86" customFormat="1" ht="15.75" spans="1:7">
      <c r="A126" s="190" t="s">
        <v>221</v>
      </c>
      <c r="B126" s="191"/>
      <c r="C126" s="192"/>
      <c r="D126" s="193"/>
      <c r="E126" s="194"/>
      <c r="F126" s="195"/>
      <c r="G126" s="196"/>
    </row>
    <row r="127" s="86" customFormat="1" ht="7" customHeight="1" spans="1:28">
      <c r="A127" s="180"/>
      <c r="B127" s="125"/>
      <c r="C127" s="54"/>
      <c r="D127" s="54"/>
      <c r="E127" s="54"/>
      <c r="F127" s="54"/>
      <c r="G127" s="54"/>
      <c r="H127" s="136"/>
      <c r="I127" s="136"/>
      <c r="J127" s="124"/>
      <c r="K127" s="125"/>
      <c r="L127" s="125"/>
      <c r="M127" s="125"/>
      <c r="N127" s="125"/>
      <c r="O127" s="125"/>
      <c r="P127" s="125"/>
      <c r="Q127" s="125"/>
      <c r="R127" s="125"/>
      <c r="S127" s="125"/>
      <c r="T127" s="125"/>
      <c r="U127" s="125"/>
      <c r="V127" s="125"/>
      <c r="W127" s="125"/>
      <c r="X127" s="125"/>
      <c r="Y127" s="125"/>
      <c r="Z127" s="125"/>
      <c r="AA127" s="125"/>
      <c r="AB127" s="125"/>
    </row>
    <row r="128" s="86" customFormat="1" ht="31.5" spans="1:7">
      <c r="A128" s="181" t="s">
        <v>53</v>
      </c>
      <c r="B128" s="181" t="s">
        <v>170</v>
      </c>
      <c r="C128" s="182" t="s">
        <v>252</v>
      </c>
      <c r="D128" s="183" t="s">
        <v>215</v>
      </c>
      <c r="E128" s="184"/>
      <c r="F128" s="184"/>
      <c r="G128" s="185">
        <f>SUM(G129:G130)</f>
        <v>158.43</v>
      </c>
    </row>
    <row r="129" s="86" customFormat="1" ht="47.25" spans="1:7">
      <c r="A129" s="186" t="s">
        <v>63</v>
      </c>
      <c r="B129" s="186">
        <v>98529</v>
      </c>
      <c r="C129" s="187" t="str">
        <f>VLOOKUP(B129,'[1]SINAPI-SICRO'!A:E,2,0)</f>
        <v>CORTE RASO E RECORTE DE ÁRVORE COM DIÂMETRO DE TRONCO MAIOR OU IGUAL A 0,20 M E MENOR QUE 0,40 M.AF_05/2018</v>
      </c>
      <c r="D129" s="186" t="str">
        <f>VLOOKUP(B129,'[1]SINAPI-SICRO'!A:E,3,0)</f>
        <v>UND</v>
      </c>
      <c r="E129" s="188">
        <v>1</v>
      </c>
      <c r="F129" s="189">
        <f>VLOOKUP(B129,'[1]SINAPI-SICRO'!A:E,5,0)</f>
        <v>67.25</v>
      </c>
      <c r="G129" s="189">
        <f>ROUND(E129*F129,2)</f>
        <v>67.25</v>
      </c>
    </row>
    <row r="130" s="86" customFormat="1" ht="47.25" spans="1:7">
      <c r="A130" s="186" t="s">
        <v>63</v>
      </c>
      <c r="B130" s="186">
        <v>98526</v>
      </c>
      <c r="C130" s="187" t="str">
        <f>VLOOKUP(B130,'[1]SINAPI-SICRO'!A:E,2,0)</f>
        <v>REMOÇÃO DE RAÍZES REMANESCENTES DE TRONCO DE ÁRVORE COM DIÂMETRO MAIOR OU IGUAL A 0,20 M E MENOR QUE 0,40 M.AF_05/2018</v>
      </c>
      <c r="D130" s="186" t="str">
        <f>VLOOKUP(B130,'[1]SINAPI-SICRO'!A:E,3,0)</f>
        <v>UND</v>
      </c>
      <c r="E130" s="188">
        <v>1</v>
      </c>
      <c r="F130" s="189">
        <f>VLOOKUP(B130,'[1]SINAPI-SICRO'!A:E,5,0)</f>
        <v>91.18</v>
      </c>
      <c r="G130" s="189">
        <f>ROUND(F130*E130,2)</f>
        <v>91.18</v>
      </c>
    </row>
    <row r="131" s="86" customFormat="1" ht="15.75" spans="1:7">
      <c r="A131" s="190" t="s">
        <v>221</v>
      </c>
      <c r="B131" s="191"/>
      <c r="C131" s="192"/>
      <c r="D131" s="193"/>
      <c r="E131" s="194"/>
      <c r="F131" s="195"/>
      <c r="G131" s="196"/>
    </row>
    <row r="132" s="86" customFormat="1" ht="4" customHeight="1" spans="1:28">
      <c r="A132" s="180"/>
      <c r="B132" s="125"/>
      <c r="C132" s="54"/>
      <c r="D132" s="54"/>
      <c r="E132" s="54"/>
      <c r="F132" s="54"/>
      <c r="G132" s="54"/>
      <c r="H132" s="136"/>
      <c r="I132" s="136"/>
      <c r="J132" s="124"/>
      <c r="K132" s="125"/>
      <c r="L132" s="125"/>
      <c r="M132" s="125"/>
      <c r="N132" s="125"/>
      <c r="O132" s="125"/>
      <c r="P132" s="125"/>
      <c r="Q132" s="125"/>
      <c r="R132" s="125"/>
      <c r="S132" s="125"/>
      <c r="T132" s="125"/>
      <c r="U132" s="125"/>
      <c r="V132" s="125"/>
      <c r="W132" s="125"/>
      <c r="X132" s="125"/>
      <c r="Y132" s="125"/>
      <c r="Z132" s="125"/>
      <c r="AA132" s="125"/>
      <c r="AB132" s="125"/>
    </row>
    <row r="133" s="86" customFormat="1" ht="31.5" spans="1:7">
      <c r="A133" s="181" t="s">
        <v>53</v>
      </c>
      <c r="B133" s="181" t="s">
        <v>253</v>
      </c>
      <c r="C133" s="182" t="s">
        <v>254</v>
      </c>
      <c r="D133" s="183" t="s">
        <v>232</v>
      </c>
      <c r="E133" s="184"/>
      <c r="F133" s="184"/>
      <c r="G133" s="185">
        <f>SUM(G134:G140)</f>
        <v>183.57</v>
      </c>
    </row>
    <row r="134" s="86" customFormat="1" ht="47.25" spans="1:7">
      <c r="A134" s="186" t="s">
        <v>63</v>
      </c>
      <c r="B134" s="186">
        <v>94965</v>
      </c>
      <c r="C134" s="187" t="str">
        <f>VLOOKUP(B134,'[1]SINAPI-SICRO'!A:E,2,0)</f>
        <v>CONCRETO FCK = 25MPA, TRAÇO 1:2,3:2,7 (EM MASSA SECA DE CIMENTO/ AREIA MÉDIA/ BRITA 1) - PREPARO MECÂNICO COM BETONEIRA 400 L. AF_05/2021</v>
      </c>
      <c r="D134" s="186" t="str">
        <f>VLOOKUP(B134,'[1]SINAPI-SICRO'!A:E,3,0)</f>
        <v>M3</v>
      </c>
      <c r="E134" s="188">
        <v>0.105</v>
      </c>
      <c r="F134" s="189">
        <f>VLOOKUP(B134,'[1]SINAPI-SICRO'!A:E,5,0)</f>
        <v>503.44</v>
      </c>
      <c r="G134" s="189">
        <f>ROUND(E134*F134,2)</f>
        <v>52.86</v>
      </c>
    </row>
    <row r="135" s="86" customFormat="1" ht="31.5" spans="1:7">
      <c r="A135" s="186" t="s">
        <v>63</v>
      </c>
      <c r="B135" s="186">
        <v>103670</v>
      </c>
      <c r="C135" s="187" t="str">
        <f>VLOOKUP(B135,'[1]SINAPI-SICRO'!A:E,2,0)</f>
        <v>LANÇAMENTO COM USO DE BALDES, ADENSAMENTO E ACABAMENTO DE CONCRETO EM ESTRUTURAS. AF_02/2022</v>
      </c>
      <c r="D135" s="186" t="str">
        <f>VLOOKUP(B135,'[1]SINAPI-SICRO'!A:E,3,0)</f>
        <v>M3</v>
      </c>
      <c r="E135" s="188">
        <v>0.105</v>
      </c>
      <c r="F135" s="189">
        <f>VLOOKUP(B135,'[1]SINAPI-SICRO'!A:E,5,0)</f>
        <v>288.5</v>
      </c>
      <c r="G135" s="189">
        <f t="shared" ref="G135:G140" si="7">ROUND(F135*E135,2)</f>
        <v>30.29</v>
      </c>
    </row>
    <row r="136" s="86" customFormat="1" ht="31.5" spans="1:7">
      <c r="A136" s="186" t="s">
        <v>63</v>
      </c>
      <c r="B136" s="186">
        <v>92801</v>
      </c>
      <c r="C136" s="187" t="str">
        <f>VLOOKUP(B136,'[1]SINAPI-SICRO'!A:E,2,0)</f>
        <v>CORTE E DOBRA DE AÇO CA-50, DIÂMETRO DE 6,3 MM. AF_06/2022</v>
      </c>
      <c r="D136" s="186" t="str">
        <f>VLOOKUP(B136,'[1]SINAPI-SICRO'!A:E,3,0)</f>
        <v>KG</v>
      </c>
      <c r="E136" s="188">
        <v>2.07</v>
      </c>
      <c r="F136" s="189">
        <f>VLOOKUP(B136,'[1]SINAPI-SICRO'!A:E,5,0)</f>
        <v>12.02</v>
      </c>
      <c r="G136" s="189">
        <f t="shared" si="7"/>
        <v>24.88</v>
      </c>
    </row>
    <row r="137" s="86" customFormat="1" ht="31.5" spans="1:7">
      <c r="A137" s="186" t="s">
        <v>63</v>
      </c>
      <c r="B137" s="186">
        <v>92267</v>
      </c>
      <c r="C137" s="187" t="str">
        <f>VLOOKUP(B137,'[1]SINAPI-SICRO'!A:E,2,0)</f>
        <v>FABRICAÇÃO DE FÔRMA PARA LAJES, EM CHAPA DE MADEIRA COMPENSADA RESINADA, E = 17 MM. AF_09/2020</v>
      </c>
      <c r="D137" s="186" t="str">
        <f>VLOOKUP(B137,'[1]SINAPI-SICRO'!A:E,3,0)</f>
        <v>M2</v>
      </c>
      <c r="E137" s="188">
        <v>1.1</v>
      </c>
      <c r="F137" s="189">
        <f>VLOOKUP(B137,'[1]SINAPI-SICRO'!A:E,5,0)</f>
        <v>52.78</v>
      </c>
      <c r="G137" s="189">
        <f t="shared" si="7"/>
        <v>58.06</v>
      </c>
    </row>
    <row r="138" s="86" customFormat="1" ht="15.75" spans="1:7">
      <c r="A138" s="186" t="s">
        <v>63</v>
      </c>
      <c r="B138" s="186">
        <v>2678</v>
      </c>
      <c r="C138" s="187" t="str">
        <f>VLOOKUP(B138,'[1]SINAPI-SICRO'!A:E,2,0)</f>
        <v>ELETRODUTO DE PVC RIGIDO SOLDAVEL, CLASSE B, DE 25 MM                                                                                                                                                                                                                                                                                                                                                                                                                                                     </v>
      </c>
      <c r="D138" s="186" t="str">
        <f>VLOOKUP(B138,'[1]SINAPI-SICRO'!A:E,3,0)</f>
        <v>M </v>
      </c>
      <c r="E138" s="188">
        <v>1.8</v>
      </c>
      <c r="F138" s="189">
        <f>VLOOKUP(B138,'[1]SINAPI-SICRO'!A:E,5,0)</f>
        <v>3.13</v>
      </c>
      <c r="G138" s="189">
        <f t="shared" si="7"/>
        <v>5.63</v>
      </c>
    </row>
    <row r="139" s="86" customFormat="1" ht="15.75" spans="1:7">
      <c r="A139" s="186" t="s">
        <v>63</v>
      </c>
      <c r="B139" s="186">
        <v>88262</v>
      </c>
      <c r="C139" s="187" t="str">
        <f>VLOOKUP(B139,'[1]SINAPI-SICRO'!A:E,2,0)</f>
        <v>CARPINTEIRO DE FORMAS COM ENCARGOS COMPLEMENTARES</v>
      </c>
      <c r="D139" s="186" t="str">
        <f>VLOOKUP(B139,'[1]SINAPI-SICRO'!A:E,3,0)</f>
        <v>H</v>
      </c>
      <c r="E139" s="188">
        <v>0.25</v>
      </c>
      <c r="F139" s="189">
        <f>VLOOKUP(B139,'[1]SINAPI-SICRO'!A:E,5,0)</f>
        <v>26.13</v>
      </c>
      <c r="G139" s="189">
        <f t="shared" si="7"/>
        <v>6.53</v>
      </c>
    </row>
    <row r="140" s="86" customFormat="1" ht="15.75" spans="1:7">
      <c r="A140" s="186" t="s">
        <v>63</v>
      </c>
      <c r="B140" s="186">
        <v>88316</v>
      </c>
      <c r="C140" s="187" t="str">
        <f>VLOOKUP(B140,'[1]SINAPI-SICRO'!A:E,2,0)</f>
        <v>SERVENTE COM ENCARGOS COMPLEMENTARES</v>
      </c>
      <c r="D140" s="186" t="str">
        <f>VLOOKUP(B140,'[1]SINAPI-SICRO'!A:E,3,0)</f>
        <v>H</v>
      </c>
      <c r="E140" s="188">
        <v>0.25</v>
      </c>
      <c r="F140" s="189">
        <f>VLOOKUP(B140,'[1]SINAPI-SICRO'!A:E,5,0)</f>
        <v>21.28</v>
      </c>
      <c r="G140" s="189">
        <f t="shared" si="7"/>
        <v>5.32</v>
      </c>
    </row>
    <row r="141" s="86" customFormat="1" ht="15.75" spans="1:7">
      <c r="A141" s="190" t="s">
        <v>221</v>
      </c>
      <c r="B141" s="191"/>
      <c r="C141" s="192"/>
      <c r="D141" s="193"/>
      <c r="E141" s="194"/>
      <c r="F141" s="195"/>
      <c r="G141" s="196"/>
    </row>
    <row r="142" s="86" customFormat="1" ht="5" customHeight="1" spans="1:28">
      <c r="A142" s="180"/>
      <c r="B142" s="125"/>
      <c r="C142" s="54"/>
      <c r="D142" s="54"/>
      <c r="E142" s="54"/>
      <c r="F142" s="54"/>
      <c r="G142" s="54"/>
      <c r="H142" s="136"/>
      <c r="I142" s="136"/>
      <c r="J142" s="124"/>
      <c r="K142" s="125"/>
      <c r="L142" s="125"/>
      <c r="M142" s="125"/>
      <c r="N142" s="125"/>
      <c r="O142" s="125"/>
      <c r="P142" s="125"/>
      <c r="Q142" s="125"/>
      <c r="R142" s="125"/>
      <c r="S142" s="125"/>
      <c r="T142" s="125"/>
      <c r="U142" s="125"/>
      <c r="V142" s="125"/>
      <c r="W142" s="125"/>
      <c r="X142" s="125"/>
      <c r="Y142" s="125"/>
      <c r="Z142" s="125"/>
      <c r="AA142" s="125"/>
      <c r="AB142" s="125"/>
    </row>
    <row r="143" s="86" customFormat="1" ht="78.75" spans="1:7">
      <c r="A143" s="181" t="s">
        <v>53</v>
      </c>
      <c r="B143" s="181" t="s">
        <v>142</v>
      </c>
      <c r="C143" s="182" t="s">
        <v>255</v>
      </c>
      <c r="D143" s="183" t="s">
        <v>232</v>
      </c>
      <c r="E143" s="184"/>
      <c r="F143" s="184"/>
      <c r="G143" s="185">
        <f>SUM(G144:G149)</f>
        <v>370.93</v>
      </c>
    </row>
    <row r="144" s="86" customFormat="1" ht="31.5" spans="1:7">
      <c r="A144" s="186" t="s">
        <v>63</v>
      </c>
      <c r="B144" s="186">
        <v>101616</v>
      </c>
      <c r="C144" s="187" t="str">
        <f>VLOOKUP(B144,'[1]SINAPI-SICRO'!A:E,2,0)</f>
        <v>PREPARO DE FUNDO DE VALA COM LARGURA MENOR QUE 1,5 M (ACERTO DO SOLO NATURAL). AF_08/2020</v>
      </c>
      <c r="D144" s="186" t="str">
        <f>VLOOKUP(B144,'[1]SINAPI-SICRO'!A:E,3,0)</f>
        <v>M2</v>
      </c>
      <c r="E144" s="188">
        <v>0.8</v>
      </c>
      <c r="F144" s="189">
        <f>VLOOKUP(B144,'[1]SINAPI-SICRO'!A:E,5,0)</f>
        <v>6.21</v>
      </c>
      <c r="G144" s="189">
        <f>ROUND(E144*F144,2)</f>
        <v>4.97</v>
      </c>
    </row>
    <row r="145" s="86" customFormat="1" ht="47.25" spans="1:7">
      <c r="A145" s="186" t="s">
        <v>63</v>
      </c>
      <c r="B145" s="186">
        <v>94962</v>
      </c>
      <c r="C145" s="187" t="str">
        <f>VLOOKUP(B145,'[1]SINAPI-SICRO'!A:E,2,0)</f>
        <v>CONCRETO MAGRO PARA LASTRO, TRAÇO 1:4,5:4,5 (EM MASSA SECA DE CIMENTO/ AREIA MÉDIA/ BRITA 1) - PREPARO MECÂNICO COM BETONEIRA 400 L. AF_05/2021</v>
      </c>
      <c r="D145" s="186" t="str">
        <f>VLOOKUP(B145,'[1]SINAPI-SICRO'!A:E,3,0)</f>
        <v>M3</v>
      </c>
      <c r="E145" s="188">
        <v>0.08</v>
      </c>
      <c r="F145" s="189">
        <f>VLOOKUP(B145,'[1]SINAPI-SICRO'!A:E,5,0)</f>
        <v>411.13</v>
      </c>
      <c r="G145" s="189">
        <f t="shared" ref="G145:G149" si="8">ROUND(F145*E145,2)</f>
        <v>32.89</v>
      </c>
    </row>
    <row r="146" s="86" customFormat="1" ht="31.5" spans="1:7">
      <c r="A146" s="186" t="s">
        <v>63</v>
      </c>
      <c r="B146" s="186">
        <v>103670</v>
      </c>
      <c r="C146" s="187" t="str">
        <f>VLOOKUP(B146,'[1]SINAPI-SICRO'!A:E,2,0)</f>
        <v>LANÇAMENTO COM USO DE BALDES, ADENSAMENTO E ACABAMENTO DE CONCRETO EM ESTRUTURAS. AF_02/2022</v>
      </c>
      <c r="D146" s="186" t="str">
        <f>VLOOKUP(B146,'[1]SINAPI-SICRO'!A:E,3,0)</f>
        <v>M3</v>
      </c>
      <c r="E146" s="188">
        <v>0.08</v>
      </c>
      <c r="F146" s="189">
        <f>VLOOKUP(B146,'[1]SINAPI-SICRO'!A:E,5,0)</f>
        <v>288.5</v>
      </c>
      <c r="G146" s="189">
        <f t="shared" si="8"/>
        <v>23.08</v>
      </c>
    </row>
    <row r="147" s="86" customFormat="1" ht="47.25" spans="1:7">
      <c r="A147" s="186" t="s">
        <v>63</v>
      </c>
      <c r="B147" s="186">
        <v>101159</v>
      </c>
      <c r="C147" s="187" t="str">
        <f>VLOOKUP(B147,'[1]SINAPI-SICRO'!A:E,2,0)</f>
        <v>ALVENARIA DE VEDAÇÃO DE BLOCOS CERÂMICOS MACIÇOS DE 5X10X20CM (ESPESSURA 10CM) E ARGAMASSA DE ASSENTAMENTO COM PREPARO EM BETONEIRA. AF_05/2020</v>
      </c>
      <c r="D147" s="186" t="str">
        <f>VLOOKUP(B147,'[1]SINAPI-SICRO'!A:E,3,0)</f>
        <v>M2</v>
      </c>
      <c r="E147" s="188">
        <v>0.92</v>
      </c>
      <c r="F147" s="189">
        <f>VLOOKUP(B147,'[1]SINAPI-SICRO'!A:E,5,0)</f>
        <v>121.79</v>
      </c>
      <c r="G147" s="189">
        <f t="shared" si="8"/>
        <v>112.05</v>
      </c>
    </row>
    <row r="148" s="86" customFormat="1" ht="47.25" spans="1:7">
      <c r="A148" s="186" t="s">
        <v>63</v>
      </c>
      <c r="B148" s="186">
        <v>87313</v>
      </c>
      <c r="C148" s="187" t="str">
        <f>VLOOKUP(B148,'[1]SINAPI-SICRO'!A:E,2,0)</f>
        <v>ARGAMASSA TRAÇO 1:3 (EM VOLUME DE CIMENTO E AREIA GROSSA ÚMIDA) PARA CHAPISCO CONVENCIONAL, PREPARO MECÂNICO COM BETONEIRA 400 L. AF_08/2019</v>
      </c>
      <c r="D148" s="186" t="str">
        <f>VLOOKUP(B148,'[1]SINAPI-SICRO'!A:E,3,0)</f>
        <v>M3</v>
      </c>
      <c r="E148" s="188">
        <v>0.026</v>
      </c>
      <c r="F148" s="189">
        <f>VLOOKUP(B148,'[1]SINAPI-SICRO'!A:E,5,0)</f>
        <v>552.87</v>
      </c>
      <c r="G148" s="189">
        <f t="shared" si="8"/>
        <v>14.37</v>
      </c>
    </row>
    <row r="149" s="86" customFormat="1" ht="31.5" spans="1:7">
      <c r="A149" s="186" t="s">
        <v>53</v>
      </c>
      <c r="B149" s="186" t="s">
        <v>253</v>
      </c>
      <c r="C149" s="187" t="str">
        <f>$C$133</f>
        <v>TAMPA EM CONCRETO ARMADO COM FUROS - CANALETA 0,40 X 0,15 M</v>
      </c>
      <c r="D149" s="201" t="str">
        <f>$D$133</f>
        <v>M</v>
      </c>
      <c r="E149" s="188">
        <v>1</v>
      </c>
      <c r="F149" s="202">
        <f>$G$133</f>
        <v>183.57</v>
      </c>
      <c r="G149" s="189">
        <f t="shared" si="8"/>
        <v>183.57</v>
      </c>
    </row>
    <row r="150" s="86" customFormat="1" ht="15.75" spans="1:7">
      <c r="A150" s="190" t="s">
        <v>221</v>
      </c>
      <c r="B150" s="191"/>
      <c r="C150" s="192"/>
      <c r="D150" s="193"/>
      <c r="E150" s="194"/>
      <c r="F150" s="195"/>
      <c r="G150" s="196"/>
    </row>
    <row r="151" s="86" customFormat="1" ht="3" customHeight="1" spans="1:28">
      <c r="A151" s="180"/>
      <c r="B151" s="125"/>
      <c r="C151" s="54"/>
      <c r="D151" s="54"/>
      <c r="E151" s="54"/>
      <c r="F151" s="54"/>
      <c r="G151" s="54"/>
      <c r="H151" s="136"/>
      <c r="I151" s="136"/>
      <c r="J151" s="124"/>
      <c r="K151" s="125"/>
      <c r="L151" s="125"/>
      <c r="M151" s="125"/>
      <c r="N151" s="125"/>
      <c r="O151" s="125"/>
      <c r="P151" s="125"/>
      <c r="Q151" s="125"/>
      <c r="R151" s="125"/>
      <c r="S151" s="125"/>
      <c r="T151" s="125"/>
      <c r="U151" s="125"/>
      <c r="V151" s="125"/>
      <c r="W151" s="125"/>
      <c r="X151" s="125"/>
      <c r="Y151" s="125"/>
      <c r="Z151" s="125"/>
      <c r="AA151" s="125"/>
      <c r="AB151" s="125"/>
    </row>
    <row r="152" s="86" customFormat="1" ht="78.75" spans="1:7">
      <c r="A152" s="181" t="s">
        <v>53</v>
      </c>
      <c r="B152" s="181" t="s">
        <v>129</v>
      </c>
      <c r="C152" s="182" t="s">
        <v>256</v>
      </c>
      <c r="D152" s="183" t="s">
        <v>232</v>
      </c>
      <c r="E152" s="184"/>
      <c r="F152" s="184"/>
      <c r="G152" s="185">
        <f>SUM(G153:G158)</f>
        <v>355.21</v>
      </c>
    </row>
    <row r="153" s="86" customFormat="1" ht="31.5" spans="1:7">
      <c r="A153" s="186" t="s">
        <v>63</v>
      </c>
      <c r="B153" s="186">
        <v>101616</v>
      </c>
      <c r="C153" s="187" t="str">
        <f>VLOOKUP(B153,'[1]SINAPI-SICRO'!A:E,2,0)</f>
        <v>PREPARO DE FUNDO DE VALA COM LARGURA MENOR QUE 1,5 M (ACERTO DO SOLO NATURAL). AF_08/2020</v>
      </c>
      <c r="D153" s="186" t="str">
        <f>VLOOKUP(B153,'[1]SINAPI-SICRO'!A:E,3,0)</f>
        <v>M2</v>
      </c>
      <c r="E153" s="188">
        <v>0.8</v>
      </c>
      <c r="F153" s="189">
        <f>VLOOKUP(B153,'[1]SINAPI-SICRO'!A:E,5,0)</f>
        <v>6.21</v>
      </c>
      <c r="G153" s="189">
        <f>ROUND(E153*F153,2)</f>
        <v>4.97</v>
      </c>
    </row>
    <row r="154" s="86" customFormat="1" ht="47.25" spans="1:7">
      <c r="A154" s="186" t="s">
        <v>63</v>
      </c>
      <c r="B154" s="186">
        <v>94962</v>
      </c>
      <c r="C154" s="187" t="str">
        <f>VLOOKUP(B154,'[1]SINAPI-SICRO'!A:E,2,0)</f>
        <v>CONCRETO MAGRO PARA LASTRO, TRAÇO 1:4,5:4,5 (EM MASSA SECA DE CIMENTO/ AREIA MÉDIA/ BRITA 1) - PREPARO MECÂNICO COM BETONEIRA 400 L. AF_05/2021</v>
      </c>
      <c r="D154" s="186" t="str">
        <f>VLOOKUP(B154,'[1]SINAPI-SICRO'!A:E,3,0)</f>
        <v>M3</v>
      </c>
      <c r="E154" s="188">
        <v>0.08</v>
      </c>
      <c r="F154" s="189">
        <f>VLOOKUP(B154,'[1]SINAPI-SICRO'!A:E,5,0)</f>
        <v>411.13</v>
      </c>
      <c r="G154" s="189">
        <f t="shared" ref="G154:G158" si="9">ROUND(F154*E154,2)</f>
        <v>32.89</v>
      </c>
    </row>
    <row r="155" s="86" customFormat="1" ht="31.5" spans="1:7">
      <c r="A155" s="186" t="s">
        <v>63</v>
      </c>
      <c r="B155" s="186">
        <v>103670</v>
      </c>
      <c r="C155" s="187" t="str">
        <f>VLOOKUP(B155,'[1]SINAPI-SICRO'!A:E,2,0)</f>
        <v>LANÇAMENTO COM USO DE BALDES, ADENSAMENTO E ACABAMENTO DE CONCRETO EM ESTRUTURAS. AF_02/2022</v>
      </c>
      <c r="D155" s="186" t="str">
        <f>VLOOKUP(B155,'[1]SINAPI-SICRO'!A:E,3,0)</f>
        <v>M3</v>
      </c>
      <c r="E155" s="188">
        <v>0.08</v>
      </c>
      <c r="F155" s="189">
        <f>VLOOKUP(B155,'[1]SINAPI-SICRO'!A:E,5,0)</f>
        <v>288.5</v>
      </c>
      <c r="G155" s="189">
        <f t="shared" si="9"/>
        <v>23.08</v>
      </c>
    </row>
    <row r="156" s="86" customFormat="1" ht="47.25" spans="1:7">
      <c r="A156" s="186" t="s">
        <v>63</v>
      </c>
      <c r="B156" s="186">
        <v>101159</v>
      </c>
      <c r="C156" s="187" t="str">
        <f>VLOOKUP(B156,'[1]SINAPI-SICRO'!A:E,2,0)</f>
        <v>ALVENARIA DE VEDAÇÃO DE BLOCOS CERÂMICOS MACIÇOS DE 5X10X20CM (ESPESSURA 10CM) E ARGAMASSA DE ASSENTAMENTO COM PREPARO EM BETONEIRA. AF_05/2020</v>
      </c>
      <c r="D156" s="186" t="str">
        <f>VLOOKUP(B156,'[1]SINAPI-SICRO'!A:E,3,0)</f>
        <v>M2</v>
      </c>
      <c r="E156" s="188">
        <v>0.8</v>
      </c>
      <c r="F156" s="189">
        <f>VLOOKUP(B156,'[1]SINAPI-SICRO'!A:E,5,0)</f>
        <v>121.79</v>
      </c>
      <c r="G156" s="189">
        <f t="shared" si="9"/>
        <v>97.43</v>
      </c>
    </row>
    <row r="157" s="86" customFormat="1" ht="47.25" spans="1:7">
      <c r="A157" s="186" t="s">
        <v>63</v>
      </c>
      <c r="B157" s="186">
        <v>87313</v>
      </c>
      <c r="C157" s="187" t="str">
        <f>VLOOKUP(B157,'[1]SINAPI-SICRO'!A:E,2,0)</f>
        <v>ARGAMASSA TRAÇO 1:3 (EM VOLUME DE CIMENTO E AREIA GROSSA ÚMIDA) PARA CHAPISCO CONVENCIONAL, PREPARO MECÂNICO COM BETONEIRA 400 L. AF_08/2019</v>
      </c>
      <c r="D157" s="186" t="str">
        <f>VLOOKUP(B157,'[1]SINAPI-SICRO'!A:E,3,0)</f>
        <v>M3</v>
      </c>
      <c r="E157" s="188">
        <v>0.024</v>
      </c>
      <c r="F157" s="189">
        <f>VLOOKUP(B157,'[1]SINAPI-SICRO'!A:E,5,0)</f>
        <v>552.87</v>
      </c>
      <c r="G157" s="189">
        <f t="shared" si="9"/>
        <v>13.27</v>
      </c>
    </row>
    <row r="158" s="86" customFormat="1" ht="31.5" spans="1:7">
      <c r="A158" s="186" t="s">
        <v>53</v>
      </c>
      <c r="B158" s="186" t="s">
        <v>253</v>
      </c>
      <c r="C158" s="187" t="str">
        <f>$C$133</f>
        <v>TAMPA EM CONCRETO ARMADO COM FUROS - CANALETA 0,40 X 0,15 M</v>
      </c>
      <c r="D158" s="201" t="str">
        <f>$D$133</f>
        <v>M</v>
      </c>
      <c r="E158" s="188">
        <v>1</v>
      </c>
      <c r="F158" s="202">
        <f>$G$133</f>
        <v>183.57</v>
      </c>
      <c r="G158" s="189">
        <f t="shared" si="9"/>
        <v>183.57</v>
      </c>
    </row>
    <row r="159" s="86" customFormat="1" ht="15.75" spans="1:7">
      <c r="A159" s="190" t="s">
        <v>221</v>
      </c>
      <c r="B159" s="191"/>
      <c r="C159" s="192"/>
      <c r="D159" s="193"/>
      <c r="E159" s="194"/>
      <c r="F159" s="195"/>
      <c r="G159" s="196"/>
    </row>
    <row r="160" s="86" customFormat="1" ht="6" customHeight="1" spans="1:28">
      <c r="A160" s="180"/>
      <c r="B160" s="125"/>
      <c r="C160" s="54"/>
      <c r="D160" s="54"/>
      <c r="E160" s="54"/>
      <c r="F160" s="54"/>
      <c r="G160" s="54"/>
      <c r="H160" s="136"/>
      <c r="I160" s="136"/>
      <c r="J160" s="124"/>
      <c r="K160" s="125"/>
      <c r="L160" s="125"/>
      <c r="M160" s="125"/>
      <c r="N160" s="125"/>
      <c r="O160" s="125"/>
      <c r="P160" s="125"/>
      <c r="Q160" s="125"/>
      <c r="R160" s="125"/>
      <c r="S160" s="125"/>
      <c r="T160" s="125"/>
      <c r="U160" s="125"/>
      <c r="V160" s="125"/>
      <c r="W160" s="125"/>
      <c r="X160" s="125"/>
      <c r="Y160" s="125"/>
      <c r="Z160" s="125"/>
      <c r="AA160" s="125"/>
      <c r="AB160" s="125"/>
    </row>
    <row r="161" s="86" customFormat="1" ht="15.75" spans="1:7">
      <c r="A161" s="181" t="s">
        <v>53</v>
      </c>
      <c r="B161" s="181" t="s">
        <v>257</v>
      </c>
      <c r="C161" s="182" t="s">
        <v>258</v>
      </c>
      <c r="D161" s="183" t="s">
        <v>228</v>
      </c>
      <c r="E161" s="184"/>
      <c r="F161" s="184"/>
      <c r="G161" s="185">
        <f>SUM(G162:G165)</f>
        <v>108.72</v>
      </c>
    </row>
    <row r="162" s="86" customFormat="1" ht="15.75" spans="1:7">
      <c r="A162" s="186" t="s">
        <v>63</v>
      </c>
      <c r="B162" s="186">
        <v>88309</v>
      </c>
      <c r="C162" s="187" t="str">
        <f>VLOOKUP(B162,'[1]SINAPI-SICRO'!A:E,2,0)</f>
        <v>PEDREIRO COM ENCARGOS COMPLEMENTARES</v>
      </c>
      <c r="D162" s="186" t="str">
        <f>VLOOKUP(B162,'[1]SINAPI-SICRO'!A:E,3,0)</f>
        <v>H</v>
      </c>
      <c r="E162" s="188">
        <v>1</v>
      </c>
      <c r="F162" s="189">
        <f>VLOOKUP(B162,'[1]SINAPI-SICRO'!A:E,5,0)</f>
        <v>26.51</v>
      </c>
      <c r="G162" s="189">
        <f>ROUND(E162*F162,2)</f>
        <v>26.51</v>
      </c>
    </row>
    <row r="163" s="86" customFormat="1" ht="15.75" spans="1:7">
      <c r="A163" s="186" t="s">
        <v>63</v>
      </c>
      <c r="B163" s="186">
        <v>88316</v>
      </c>
      <c r="C163" s="187" t="str">
        <f>VLOOKUP(B163,'[1]SINAPI-SICRO'!A:E,2,0)</f>
        <v>SERVENTE COM ENCARGOS COMPLEMENTARES</v>
      </c>
      <c r="D163" s="186" t="str">
        <f>VLOOKUP(B163,'[1]SINAPI-SICRO'!A:E,3,0)</f>
        <v>H</v>
      </c>
      <c r="E163" s="188">
        <v>1</v>
      </c>
      <c r="F163" s="189">
        <f>VLOOKUP(B163,'[1]SINAPI-SICRO'!A:E,5,0)</f>
        <v>21.28</v>
      </c>
      <c r="G163" s="189">
        <f t="shared" ref="G163:G165" si="10">ROUND(F163*E163,2)</f>
        <v>21.28</v>
      </c>
    </row>
    <row r="164" s="86" customFormat="1" ht="31.5" spans="1:7">
      <c r="A164" s="186" t="s">
        <v>63</v>
      </c>
      <c r="B164" s="186">
        <v>654</v>
      </c>
      <c r="C164" s="187" t="str">
        <f>VLOOKUP(B164,'[1]SINAPI-SICRO'!A:E,2,0)</f>
        <v>BLOCO DE VEDACAO DE CONCRETO 19 X 19 X 39 CM (CLASSE C - NBR 6136)                                                                                                                                                                                                                                                                                                                                                                                                                                        </v>
      </c>
      <c r="D164" s="186" t="str">
        <f>VLOOKUP(B164,'[1]SINAPI-SICRO'!A:E,3,0)</f>
        <v>UND</v>
      </c>
      <c r="E164" s="188">
        <v>13</v>
      </c>
      <c r="F164" s="189">
        <f>VLOOKUP(B164,'[1]SINAPI-SICRO'!A:E,5,0)</f>
        <v>3.95</v>
      </c>
      <c r="G164" s="189">
        <f t="shared" si="10"/>
        <v>51.35</v>
      </c>
    </row>
    <row r="165" s="86" customFormat="1" ht="63" spans="1:7">
      <c r="A165" s="186" t="s">
        <v>63</v>
      </c>
      <c r="B165" s="186">
        <v>87294</v>
      </c>
      <c r="C165" s="187" t="str">
        <f>VLOOKUP(B165,'[1]SINAPI-SICRO'!A:E,2,0)</f>
        <v>ARGAMASSA TRAÇO 1:2:9 (EM VOLUME DE CIMENTO, CAL E AREIA MÉDIA ÚMIDA) PARA EMBOÇO/MASSA ÚNICA/ASSENTAMENTO DE ALVENARIA DE VEDAÇÃO, PREPARO MECÂNICO COM BETONEIRA 600 L. AF_08/2019</v>
      </c>
      <c r="D165" s="186" t="str">
        <f>VLOOKUP(B165,'[1]SINAPI-SICRO'!A:E,3,0)</f>
        <v>M3</v>
      </c>
      <c r="E165" s="188">
        <v>0.015</v>
      </c>
      <c r="F165" s="189">
        <f>VLOOKUP(B165,'[1]SINAPI-SICRO'!A:E,5,0)</f>
        <v>638.67</v>
      </c>
      <c r="G165" s="189">
        <f t="shared" si="10"/>
        <v>9.58</v>
      </c>
    </row>
    <row r="166" s="86" customFormat="1" ht="15.75" spans="1:7">
      <c r="A166" s="190" t="s">
        <v>259</v>
      </c>
      <c r="B166" s="191"/>
      <c r="C166" s="192"/>
      <c r="D166" s="193"/>
      <c r="E166" s="194"/>
      <c r="F166" s="195"/>
      <c r="G166" s="196"/>
    </row>
    <row r="167" s="86" customFormat="1" ht="7" customHeight="1" spans="1:28">
      <c r="A167" s="180"/>
      <c r="B167" s="125"/>
      <c r="C167" s="54"/>
      <c r="D167" s="54"/>
      <c r="E167" s="54"/>
      <c r="F167" s="54"/>
      <c r="G167" s="54"/>
      <c r="H167" s="136"/>
      <c r="I167" s="136"/>
      <c r="J167" s="124"/>
      <c r="K167" s="125"/>
      <c r="L167" s="125"/>
      <c r="M167" s="125"/>
      <c r="N167" s="125"/>
      <c r="O167" s="125"/>
      <c r="P167" s="125"/>
      <c r="Q167" s="125"/>
      <c r="R167" s="125"/>
      <c r="S167" s="125"/>
      <c r="T167" s="125"/>
      <c r="U167" s="125"/>
      <c r="V167" s="125"/>
      <c r="W167" s="125"/>
      <c r="X167" s="125"/>
      <c r="Y167" s="125"/>
      <c r="Z167" s="125"/>
      <c r="AA167" s="125"/>
      <c r="AB167" s="125"/>
    </row>
    <row r="168" s="86" customFormat="1" ht="15.75" spans="1:7">
      <c r="A168" s="181" t="s">
        <v>53</v>
      </c>
      <c r="B168" s="181" t="s">
        <v>127</v>
      </c>
      <c r="C168" s="182" t="s">
        <v>260</v>
      </c>
      <c r="D168" s="183" t="s">
        <v>215</v>
      </c>
      <c r="E168" s="184"/>
      <c r="F168" s="184"/>
      <c r="G168" s="185">
        <f>SUM(G169:G178)</f>
        <v>927.93</v>
      </c>
    </row>
    <row r="169" s="86" customFormat="1" ht="15.75" spans="1:7">
      <c r="A169" s="186" t="s">
        <v>63</v>
      </c>
      <c r="B169" s="186">
        <v>88316</v>
      </c>
      <c r="C169" s="187" t="str">
        <f>VLOOKUP(B169,'[1]SINAPI-SICRO'!A:E,2,0)</f>
        <v>SERVENTE COM ENCARGOS COMPLEMENTARES</v>
      </c>
      <c r="D169" s="186" t="str">
        <f>VLOOKUP(B169,'[1]SINAPI-SICRO'!A:E,3,0)</f>
        <v>H</v>
      </c>
      <c r="E169" s="188">
        <v>0.2</v>
      </c>
      <c r="F169" s="189">
        <f>VLOOKUP(B169,'[1]SINAPI-SICRO'!A:E,5,0)</f>
        <v>21.28</v>
      </c>
      <c r="G169" s="189">
        <f>ROUND(E169*F169,2)</f>
        <v>4.26</v>
      </c>
    </row>
    <row r="170" s="86" customFormat="1" ht="15.75" spans="1:7">
      <c r="A170" s="186" t="s">
        <v>63</v>
      </c>
      <c r="B170" s="186" t="s">
        <v>261</v>
      </c>
      <c r="C170" s="187" t="str">
        <f>VLOOKUP(B170,'[1]SINAPI-SICRO'!A:E,2,0)</f>
        <v>GUIA-CHAPÉU PRÉ-MOLDADA - C = 120 CM</v>
      </c>
      <c r="D170" s="186" t="str">
        <f>VLOOKUP(B170,'[1]SINAPI-SICRO'!A:E,3,0)</f>
        <v>UND</v>
      </c>
      <c r="E170" s="188">
        <v>1</v>
      </c>
      <c r="F170" s="189">
        <f>VLOOKUP(B170,'[1]SINAPI-SICRO'!A:E,5,0)</f>
        <v>61.3064</v>
      </c>
      <c r="G170" s="189">
        <f t="shared" ref="G170:G178" si="11">ROUND(F170*E170,2)</f>
        <v>61.31</v>
      </c>
    </row>
    <row r="171" s="86" customFormat="1" ht="15.75" spans="1:7">
      <c r="A171" s="186" t="s">
        <v>53</v>
      </c>
      <c r="B171" s="186" t="s">
        <v>257</v>
      </c>
      <c r="C171" s="187" t="str">
        <f>$C$161</f>
        <v>ALVENARIA DE BLOCOS DE CONCRETO 19 X 19 X 39 CM - AC</v>
      </c>
      <c r="D171" s="201" t="str">
        <f>$D$161</f>
        <v>M2</v>
      </c>
      <c r="E171" s="188">
        <v>3.81</v>
      </c>
      <c r="F171" s="202">
        <f>$G$161</f>
        <v>108.72</v>
      </c>
      <c r="G171" s="189">
        <f t="shared" si="11"/>
        <v>414.22</v>
      </c>
    </row>
    <row r="172" s="86" customFormat="1" ht="47.25" spans="1:7">
      <c r="A172" s="186" t="s">
        <v>63</v>
      </c>
      <c r="B172" s="186">
        <v>88628</v>
      </c>
      <c r="C172" s="187" t="str">
        <f>VLOOKUP(B172,'[1]SINAPI-SICRO'!A:E,2,0)</f>
        <v>ARGAMASSA TRAÇO 1:3 (EM VOLUME DE CIMENTO E AREIA MÉDIA ÚMIDA), PREPARO MECÂNICO COM BETONEIRA 400 L. AF_08/2019</v>
      </c>
      <c r="D172" s="186" t="str">
        <f>VLOOKUP(B172,'[1]SINAPI-SICRO'!A:E,3,0)</f>
        <v>M3</v>
      </c>
      <c r="E172" s="188">
        <v>0.06</v>
      </c>
      <c r="F172" s="189">
        <f>VLOOKUP(B172,'[1]SINAPI-SICRO'!A:E,5,0)</f>
        <v>579.99</v>
      </c>
      <c r="G172" s="189">
        <f t="shared" si="11"/>
        <v>34.8</v>
      </c>
    </row>
    <row r="173" s="86" customFormat="1" ht="47.25" spans="1:7">
      <c r="A173" s="186" t="s">
        <v>63</v>
      </c>
      <c r="B173" s="186">
        <v>92916</v>
      </c>
      <c r="C173" s="187" t="str">
        <f>VLOOKUP(B173,'[1]SINAPI-SICRO'!A:E,2,0)</f>
        <v>ARMAÇÃO DE ESTRUTURAS DIVERSAS DE CONCRETO ARMADO, EXCETO VIGAS, PILARES, LAJES E FUNDAÇÕES, UTILIZANDO AÇO CA-50 DE 6,3 MM - MONTAGEM. AF_06/2022</v>
      </c>
      <c r="D173" s="186" t="str">
        <f>VLOOKUP(B173,'[1]SINAPI-SICRO'!A:E,3,0)</f>
        <v>KG</v>
      </c>
      <c r="E173" s="188">
        <v>4.1</v>
      </c>
      <c r="F173" s="189">
        <f>VLOOKUP(B173,'[1]SINAPI-SICRO'!A:E,5,0)</f>
        <v>17.07</v>
      </c>
      <c r="G173" s="189">
        <f t="shared" si="11"/>
        <v>69.99</v>
      </c>
    </row>
    <row r="174" s="86" customFormat="1" ht="47.25" spans="1:7">
      <c r="A174" s="186" t="s">
        <v>63</v>
      </c>
      <c r="B174" s="186">
        <v>94964</v>
      </c>
      <c r="C174" s="187" t="str">
        <f>VLOOKUP(B174,'[1]SINAPI-SICRO'!A:E,2,0)</f>
        <v>CONCRETO FCK = 20MPA, TRAÇO 1:2,7:3 (EM MASSA SECA DE CIMENTO/ AREIA MÉDIA/ BRITA 1) - PREPARO MECÂNICO COM BETONEIRA 400 L. AF_05/2021</v>
      </c>
      <c r="D174" s="186" t="str">
        <f>VLOOKUP(B174,'[1]SINAPI-SICRO'!A:E,3,0)</f>
        <v>M3</v>
      </c>
      <c r="E174" s="188">
        <v>0.25</v>
      </c>
      <c r="F174" s="189">
        <f>VLOOKUP(B174,'[1]SINAPI-SICRO'!A:E,5,0)</f>
        <v>488.29</v>
      </c>
      <c r="G174" s="189">
        <f t="shared" si="11"/>
        <v>122.07</v>
      </c>
    </row>
    <row r="175" s="86" customFormat="1" ht="31.5" spans="1:7">
      <c r="A175" s="186" t="s">
        <v>63</v>
      </c>
      <c r="B175" s="186">
        <v>103670</v>
      </c>
      <c r="C175" s="187" t="str">
        <f>VLOOKUP(B175,'[1]SINAPI-SICRO'!A:E,2,0)</f>
        <v>LANÇAMENTO COM USO DE BALDES, ADENSAMENTO E ACABAMENTO DE CONCRETO EM ESTRUTURAS. AF_02/2022</v>
      </c>
      <c r="D175" s="186" t="str">
        <f>VLOOKUP(B175,'[1]SINAPI-SICRO'!A:E,3,0)</f>
        <v>M3</v>
      </c>
      <c r="E175" s="188">
        <v>0.25</v>
      </c>
      <c r="F175" s="189">
        <f>VLOOKUP(B175,'[1]SINAPI-SICRO'!A:E,5,0)</f>
        <v>288.5</v>
      </c>
      <c r="G175" s="189">
        <f t="shared" si="11"/>
        <v>72.13</v>
      </c>
    </row>
    <row r="176" s="86" customFormat="1" ht="47.25" spans="1:7">
      <c r="A176" s="186" t="s">
        <v>63</v>
      </c>
      <c r="B176" s="186">
        <v>94965</v>
      </c>
      <c r="C176" s="187" t="str">
        <f>VLOOKUP(B176,'[1]SINAPI-SICRO'!A:E,2,0)</f>
        <v>CONCRETO FCK = 25MPA, TRAÇO 1:2,3:2,7 (EM MASSA SECA DE CIMENTO/ AREIA MÉDIA/ BRITA 1) - PREPARO MECÂNICO COM BETONEIRA 400 L. AF_05/2021</v>
      </c>
      <c r="D176" s="186" t="str">
        <f>VLOOKUP(B176,'[1]SINAPI-SICRO'!A:E,3,0)</f>
        <v>M3</v>
      </c>
      <c r="E176" s="188">
        <v>0.06</v>
      </c>
      <c r="F176" s="189">
        <f>VLOOKUP(B176,'[1]SINAPI-SICRO'!A:E,5,0)</f>
        <v>503.44</v>
      </c>
      <c r="G176" s="189">
        <f t="shared" si="11"/>
        <v>30.21</v>
      </c>
    </row>
    <row r="177" s="86" customFormat="1" ht="31.5" spans="1:7">
      <c r="A177" s="186" t="s">
        <v>63</v>
      </c>
      <c r="B177" s="186">
        <v>103670</v>
      </c>
      <c r="C177" s="187" t="str">
        <f>VLOOKUP(B177,'[1]SINAPI-SICRO'!A:E,2,0)</f>
        <v>LANÇAMENTO COM USO DE BALDES, ADENSAMENTO E ACABAMENTO DE CONCRETO EM ESTRUTURAS. AF_02/2022</v>
      </c>
      <c r="D177" s="186" t="str">
        <f>VLOOKUP(B177,'[1]SINAPI-SICRO'!A:E,3,0)</f>
        <v>M3</v>
      </c>
      <c r="E177" s="188">
        <v>0.06</v>
      </c>
      <c r="F177" s="189">
        <f>VLOOKUP(B177,'[1]SINAPI-SICRO'!A:E,5,0)</f>
        <v>288.5</v>
      </c>
      <c r="G177" s="189">
        <f t="shared" si="11"/>
        <v>17.31</v>
      </c>
    </row>
    <row r="178" s="86" customFormat="1" ht="47.25" spans="1:7">
      <c r="A178" s="186" t="s">
        <v>63</v>
      </c>
      <c r="B178" s="186">
        <v>97086</v>
      </c>
      <c r="C178" s="187" t="str">
        <f>VLOOKUP(B178,'[1]SINAPI-SICRO'!A:E,2,0)</f>
        <v>FABRICAÇÃO, MONTAGEM E DESMONTAGEM DE FORMA PARA RADIER, PISO DE CONCRETO OU LAJE SOBRE SOLO, EM MADEIRA SERRADA, 4 UTILIZAÇÕES. AF_09/2021</v>
      </c>
      <c r="D178" s="186" t="str">
        <f>VLOOKUP(B178,'[1]SINAPI-SICRO'!A:E,3,0)</f>
        <v>M2</v>
      </c>
      <c r="E178" s="188">
        <v>0.775</v>
      </c>
      <c r="F178" s="189">
        <f>VLOOKUP(B178,'[1]SINAPI-SICRO'!A:E,5,0)</f>
        <v>131.14</v>
      </c>
      <c r="G178" s="189">
        <f t="shared" si="11"/>
        <v>101.63</v>
      </c>
    </row>
    <row r="179" s="86" customFormat="1" ht="15.75" spans="1:7">
      <c r="A179" s="190" t="s">
        <v>262</v>
      </c>
      <c r="B179" s="191"/>
      <c r="C179" s="192"/>
      <c r="D179" s="193"/>
      <c r="E179" s="194"/>
      <c r="F179" s="195"/>
      <c r="G179" s="196"/>
    </row>
    <row r="180" s="86" customFormat="1" ht="8" customHeight="1" spans="1:28">
      <c r="A180" s="180"/>
      <c r="B180" s="125"/>
      <c r="C180" s="54"/>
      <c r="D180" s="54"/>
      <c r="E180" s="54"/>
      <c r="F180" s="54"/>
      <c r="G180" s="54"/>
      <c r="H180" s="136"/>
      <c r="I180" s="136"/>
      <c r="J180" s="124"/>
      <c r="K180" s="125"/>
      <c r="L180" s="125"/>
      <c r="M180" s="125"/>
      <c r="N180" s="125"/>
      <c r="O180" s="125"/>
      <c r="P180" s="125"/>
      <c r="Q180" s="125"/>
      <c r="R180" s="125"/>
      <c r="S180" s="125"/>
      <c r="T180" s="125"/>
      <c r="U180" s="125"/>
      <c r="V180" s="125"/>
      <c r="W180" s="125"/>
      <c r="X180" s="125"/>
      <c r="Y180" s="125"/>
      <c r="Z180" s="125"/>
      <c r="AA180" s="125"/>
      <c r="AB180" s="125"/>
    </row>
    <row r="181" s="86" customFormat="1" ht="47.25" spans="1:7">
      <c r="A181" s="181" t="s">
        <v>53</v>
      </c>
      <c r="B181" s="181" t="s">
        <v>57</v>
      </c>
      <c r="C181" s="182" t="s">
        <v>263</v>
      </c>
      <c r="D181" s="183" t="s">
        <v>228</v>
      </c>
      <c r="E181" s="184"/>
      <c r="F181" s="184"/>
      <c r="G181" s="185">
        <f>SUM(G182:G187)</f>
        <v>0.41</v>
      </c>
    </row>
    <row r="182" s="86" customFormat="1" ht="47.25" spans="1:7">
      <c r="A182" s="186" t="s">
        <v>63</v>
      </c>
      <c r="B182" s="186">
        <v>4460</v>
      </c>
      <c r="C182" s="187" t="str">
        <f>VLOOKUP(B182,'[1]SINAPI-SICRO'!A:E,2,0)</f>
        <v>SARRAFO NAO APARELHADO *2,5 X 10* CM, EM MACARANDUBA/MASSARANDUBA, ANGELIM OU EQUIVALENTE DA REGIAO - BRUTA                                                                                                                                                                                                                                                                                                                                                                                               </v>
      </c>
      <c r="D182" s="186" t="str">
        <f>VLOOKUP(B182,'[1]SINAPI-SICRO'!A:E,3,0)</f>
        <v>M </v>
      </c>
      <c r="E182" s="188">
        <v>0.002886</v>
      </c>
      <c r="F182" s="189">
        <f>VLOOKUP(B182,'[1]SINAPI-SICRO'!A:E,5,0)</f>
        <v>10.94</v>
      </c>
      <c r="G182" s="189">
        <f>ROUND(E182*F182,2)</f>
        <v>0.03</v>
      </c>
    </row>
    <row r="183" s="86" customFormat="1" ht="15.75" spans="1:7">
      <c r="A183" s="186" t="s">
        <v>63</v>
      </c>
      <c r="B183" s="186">
        <v>88253</v>
      </c>
      <c r="C183" s="187" t="str">
        <f>VLOOKUP(B183,'[1]SINAPI-SICRO'!A:E,2,0)</f>
        <v>AUXILIAR DE TOPÓGRAFO COM ENCARGOS COMPLEMENTARES</v>
      </c>
      <c r="D183" s="186" t="str">
        <f>VLOOKUP(B183,'[1]SINAPI-SICRO'!A:E,3,0)</f>
        <v>H</v>
      </c>
      <c r="E183" s="188">
        <v>0.0025</v>
      </c>
      <c r="F183" s="189">
        <f>VLOOKUP(B183,'[1]SINAPI-SICRO'!A:E,5,0)</f>
        <v>14.48</v>
      </c>
      <c r="G183" s="189">
        <f t="shared" ref="G183:G187" si="12">ROUND(F183*E183,2)</f>
        <v>0.04</v>
      </c>
    </row>
    <row r="184" s="86" customFormat="1" ht="15.75" spans="1:7">
      <c r="A184" s="186" t="s">
        <v>63</v>
      </c>
      <c r="B184" s="186">
        <v>88288</v>
      </c>
      <c r="C184" s="187" t="str">
        <f>VLOOKUP(B184,'[1]SINAPI-SICRO'!A:E,2,0)</f>
        <v>NIVELADOR COM ENCARGOS COMPLEMENTARES</v>
      </c>
      <c r="D184" s="186" t="str">
        <f>VLOOKUP(B184,'[1]SINAPI-SICRO'!A:E,3,0)</f>
        <v>H</v>
      </c>
      <c r="E184" s="188">
        <v>0.0025</v>
      </c>
      <c r="F184" s="189">
        <f>VLOOKUP(B184,'[1]SINAPI-SICRO'!A:E,5,0)</f>
        <v>18.03</v>
      </c>
      <c r="G184" s="189">
        <f t="shared" si="12"/>
        <v>0.05</v>
      </c>
    </row>
    <row r="185" s="86" customFormat="1" ht="15.75" spans="1:7">
      <c r="A185" s="186" t="s">
        <v>63</v>
      </c>
      <c r="B185" s="186">
        <v>88316</v>
      </c>
      <c r="C185" s="187" t="str">
        <f>VLOOKUP(B185,'[1]SINAPI-SICRO'!A:E,2,0)</f>
        <v>SERVENTE COM ENCARGOS COMPLEMENTARES</v>
      </c>
      <c r="D185" s="186" t="str">
        <f>VLOOKUP(B185,'[1]SINAPI-SICRO'!A:E,3,0)</f>
        <v>H</v>
      </c>
      <c r="E185" s="188">
        <v>0.0075</v>
      </c>
      <c r="F185" s="189">
        <f>VLOOKUP(B185,'[1]SINAPI-SICRO'!A:E,5,0)</f>
        <v>21.28</v>
      </c>
      <c r="G185" s="189">
        <f t="shared" si="12"/>
        <v>0.16</v>
      </c>
    </row>
    <row r="186" s="86" customFormat="1" ht="15.75" spans="1:7">
      <c r="A186" s="186" t="s">
        <v>63</v>
      </c>
      <c r="B186" s="186">
        <v>88597</v>
      </c>
      <c r="C186" s="187" t="str">
        <f>VLOOKUP(B186,'[1]SINAPI-SICRO'!A:E,2,0)</f>
        <v>DESENHISTA DETALHISTA COM ENCARGOS COMPLEMENTARES</v>
      </c>
      <c r="D186" s="186" t="str">
        <f>VLOOKUP(B186,'[1]SINAPI-SICRO'!A:E,3,0)</f>
        <v>H</v>
      </c>
      <c r="E186" s="188">
        <v>0.002</v>
      </c>
      <c r="F186" s="189">
        <f>VLOOKUP(B186,'[1]SINAPI-SICRO'!A:E,5,0)</f>
        <v>31.42</v>
      </c>
      <c r="G186" s="189">
        <f t="shared" si="12"/>
        <v>0.06</v>
      </c>
    </row>
    <row r="187" s="86" customFormat="1" ht="47.25" spans="1:7">
      <c r="A187" s="186" t="s">
        <v>63</v>
      </c>
      <c r="B187" s="186">
        <v>92145</v>
      </c>
      <c r="C187" s="187" t="str">
        <f>VLOOKUP(B187,'[1]SINAPI-SICRO'!A:E,2,0)</f>
        <v>CAMINHONETE CABINE SIMPLES COM MOTOR 1.6 FLEX, CÂMBIO MANUAL, POTÊNCIA 101/104 CV, 2 PORTAS - CHP DIURNO. AF_11/2015</v>
      </c>
      <c r="D187" s="186" t="str">
        <f>VLOOKUP(B187,'[1]SINAPI-SICRO'!A:E,3,0)</f>
        <v>CHP</v>
      </c>
      <c r="E187" s="188">
        <v>0.001</v>
      </c>
      <c r="F187" s="189">
        <f>VLOOKUP(B187,'[1]SINAPI-SICRO'!A:E,5,0)</f>
        <v>72.79</v>
      </c>
      <c r="G187" s="189">
        <f t="shared" si="12"/>
        <v>0.07</v>
      </c>
    </row>
    <row r="188" s="86" customFormat="1" ht="15.75" spans="1:7">
      <c r="A188" s="190" t="s">
        <v>264</v>
      </c>
      <c r="B188" s="191"/>
      <c r="C188" s="192"/>
      <c r="D188" s="193"/>
      <c r="E188" s="194"/>
      <c r="F188" s="195"/>
      <c r="G188" s="196"/>
    </row>
    <row r="189" s="86" customFormat="1" ht="6" customHeight="1" spans="1:28">
      <c r="A189" s="180"/>
      <c r="B189" s="125"/>
      <c r="C189" s="54"/>
      <c r="D189" s="54"/>
      <c r="E189" s="54"/>
      <c r="F189" s="54"/>
      <c r="G189" s="54"/>
      <c r="H189" s="136"/>
      <c r="I189" s="136"/>
      <c r="J189" s="124"/>
      <c r="K189" s="125"/>
      <c r="L189" s="125"/>
      <c r="M189" s="125"/>
      <c r="N189" s="125"/>
      <c r="O189" s="125"/>
      <c r="P189" s="125"/>
      <c r="Q189" s="125"/>
      <c r="R189" s="125"/>
      <c r="S189" s="125"/>
      <c r="T189" s="125"/>
      <c r="U189" s="125"/>
      <c r="V189" s="125"/>
      <c r="W189" s="125"/>
      <c r="X189" s="125"/>
      <c r="Y189" s="125"/>
      <c r="Z189" s="125"/>
      <c r="AA189" s="125"/>
      <c r="AB189" s="125"/>
    </row>
    <row r="190" s="86" customFormat="1" ht="31.5" spans="1:7">
      <c r="A190" s="181" t="s">
        <v>53</v>
      </c>
      <c r="B190" s="181" t="s">
        <v>72</v>
      </c>
      <c r="C190" s="182" t="s">
        <v>265</v>
      </c>
      <c r="D190" s="183" t="s">
        <v>223</v>
      </c>
      <c r="E190" s="184"/>
      <c r="F190" s="184"/>
      <c r="G190" s="185">
        <f>SUM(G191:G198)</f>
        <v>7.79</v>
      </c>
    </row>
    <row r="191" s="86" customFormat="1" ht="63" spans="1:7">
      <c r="A191" s="186" t="s">
        <v>63</v>
      </c>
      <c r="B191" s="186">
        <v>5684</v>
      </c>
      <c r="C191" s="187" t="str">
        <f>VLOOKUP(B191,'[1]SINAPI-SICRO'!A:E,2,0)</f>
        <v>ROLO COMPACTADOR VIBRATÓRIO DE UM CILINDRO AÇO LISO, POTÊNCIA 80 HP, PESO OPERACIONAL MÁXIMO 8,1 T, IMPACTO DINÂMICO 16,15 / 9,5 T, LARGURA DE TRABALHO 1,68 M - CHP DIURNO. AF_06/2014</v>
      </c>
      <c r="D191" s="186" t="str">
        <f>VLOOKUP(B191,'[1]SINAPI-SICRO'!A:E,3,0)</f>
        <v>CHP</v>
      </c>
      <c r="E191" s="188">
        <v>0.013005592404734</v>
      </c>
      <c r="F191" s="189">
        <f>VLOOKUP(B191,'[1]SINAPI-SICRO'!A:E,5,0)</f>
        <v>174.47</v>
      </c>
      <c r="G191" s="189">
        <f>ROUND(E191*F191,2)</f>
        <v>2.27</v>
      </c>
    </row>
    <row r="192" s="86" customFormat="1" ht="63" spans="1:7">
      <c r="A192" s="186" t="s">
        <v>63</v>
      </c>
      <c r="B192" s="186">
        <v>5901</v>
      </c>
      <c r="C192" s="187" t="str">
        <f>VLOOKUP(B192,'[1]SINAPI-SICRO'!A:E,2,0)</f>
        <v>CAMINHÃO PIPA 10.000 L TRUCADO, PESO BRUTO TOTAL 23.000 KG, CARGA ÚTIL MÁXIMA 15.935 KG, DISTÂNCIA ENTRE EIXOS 4,8 M, POTÊNCIA 230 CV, INCLUSIVE TANQUE DE AÇO PARA TRANSPORTE DE ÁGUA - CHP DIURNO. AF_06/2014</v>
      </c>
      <c r="D192" s="186" t="str">
        <f>VLOOKUP(B192,'[1]SINAPI-SICRO'!A:E,3,0)</f>
        <v>CHP</v>
      </c>
      <c r="E192" s="188">
        <v>0.00533229288594095</v>
      </c>
      <c r="F192" s="189">
        <f>VLOOKUP(B192,'[1]SINAPI-SICRO'!A:E,5,0)</f>
        <v>326.96</v>
      </c>
      <c r="G192" s="189">
        <f t="shared" ref="G192:G198" si="13">ROUND(F192*E192,2)</f>
        <v>1.74</v>
      </c>
    </row>
    <row r="193" s="86" customFormat="1" ht="63" spans="1:7">
      <c r="A193" s="186" t="s">
        <v>63</v>
      </c>
      <c r="B193" s="186">
        <v>5903</v>
      </c>
      <c r="C193" s="187" t="str">
        <f>VLOOKUP(B193,'[1]SINAPI-SICRO'!A:E,2,0)</f>
        <v>CAMINHÃO PIPA 10.000 L TRUCADO, PESO BRUTO TOTAL 23.000 KG, CARGA ÚTIL MÁXIMA 15.935 KG, DISTÂNCIA ENTRE EIXOS 4,8 M, POTÊNCIA 230 CV, INCLUSIVE TANQUE DE AÇO PARA TRANSPORTE DE ÁGUA - CHI DIURNO. AF_06/2014</v>
      </c>
      <c r="D193" s="186" t="str">
        <f>VLOOKUP(B193,'[1]SINAPI-SICRO'!A:E,3,0)</f>
        <v>CHI</v>
      </c>
      <c r="E193" s="188">
        <v>0.00767329951879308</v>
      </c>
      <c r="F193" s="189">
        <f>VLOOKUP(B193,'[1]SINAPI-SICRO'!A:E,5,0)</f>
        <v>71.46</v>
      </c>
      <c r="G193" s="189">
        <f t="shared" si="13"/>
        <v>0.55</v>
      </c>
    </row>
    <row r="194" s="86" customFormat="1" ht="47.25" spans="1:7">
      <c r="A194" s="186" t="s">
        <v>63</v>
      </c>
      <c r="B194" s="186">
        <v>5932</v>
      </c>
      <c r="C194" s="187" t="str">
        <f>VLOOKUP(B194,'[1]SINAPI-SICRO'!A:E,2,0)</f>
        <v>MOTONIVELADORA POTÊNCIA BÁSICA LÍQUIDA (PRIMEIRA MARCHA) 125 HP, PESO BRUTO 13032 KG, LARGURA DA LÂMINA DE 3,7 M - CHP DIURNO. AF_06/2014</v>
      </c>
      <c r="D194" s="186" t="str">
        <f>VLOOKUP(B194,'[1]SINAPI-SICRO'!A:E,3,0)</f>
        <v>CHP</v>
      </c>
      <c r="E194" s="188">
        <v>0.00169072701261542</v>
      </c>
      <c r="F194" s="189">
        <f>VLOOKUP(B194,'[1]SINAPI-SICRO'!A:E,5,0)</f>
        <v>285.52</v>
      </c>
      <c r="G194" s="189">
        <f t="shared" si="13"/>
        <v>0.48</v>
      </c>
    </row>
    <row r="195" s="86" customFormat="1" ht="47.25" spans="1:7">
      <c r="A195" s="186" t="s">
        <v>63</v>
      </c>
      <c r="B195" s="186">
        <v>5934</v>
      </c>
      <c r="C195" s="187" t="str">
        <f>VLOOKUP(B195,'[1]SINAPI-SICRO'!A:E,2,0)</f>
        <v>MOTONIVELADORA POTÊNCIA BÁSICA LÍQUIDA (PRIMEIRA MARCHA) 125 HP, PESO BRUTO 13032 KG, LARGURA DA LÂMINA DE 3,7 M - CHI DIURNO. AF_06/2014</v>
      </c>
      <c r="D195" s="186" t="str">
        <f>VLOOKUP(B195,'[1]SINAPI-SICRO'!A:E,3,0)</f>
        <v>CHI</v>
      </c>
      <c r="E195" s="188">
        <v>0.0113148653921186</v>
      </c>
      <c r="F195" s="189">
        <f>VLOOKUP(B195,'[1]SINAPI-SICRO'!A:E,5,0)</f>
        <v>112.48</v>
      </c>
      <c r="G195" s="189">
        <f t="shared" si="13"/>
        <v>1.27</v>
      </c>
    </row>
    <row r="196" s="86" customFormat="1" ht="15.75" spans="1:7">
      <c r="A196" s="186" t="s">
        <v>63</v>
      </c>
      <c r="B196" s="186">
        <v>88316</v>
      </c>
      <c r="C196" s="187" t="str">
        <f>VLOOKUP(B196,'[1]SINAPI-SICRO'!A:E,2,0)</f>
        <v>SERVENTE COM ENCARGOS COMPLEMENTARES</v>
      </c>
      <c r="D196" s="186" t="str">
        <f>VLOOKUP(B196,'[1]SINAPI-SICRO'!A:E,3,0)</f>
        <v>H</v>
      </c>
      <c r="E196" s="188">
        <v>0.013005592404734</v>
      </c>
      <c r="F196" s="189">
        <f>VLOOKUP(B196,'[1]SINAPI-SICRO'!A:E,5,0)</f>
        <v>21.28</v>
      </c>
      <c r="G196" s="189">
        <f t="shared" si="13"/>
        <v>0.28</v>
      </c>
    </row>
    <row r="197" s="86" customFormat="1" ht="31.5" spans="1:7">
      <c r="A197" s="186" t="s">
        <v>63</v>
      </c>
      <c r="B197" s="186">
        <v>96020</v>
      </c>
      <c r="C197" s="187" t="str">
        <f>VLOOKUP(B197,'[1]SINAPI-SICRO'!A:E,2,0)</f>
        <v>TRATOR DE PNEUS COM POTÊNCIA DE 122 CV, TRAÇÃO 4X4, COM GRADE DE DISCOS ACOPLADA - CHP DIURNO. AF_02/2017</v>
      </c>
      <c r="D197" s="186" t="str">
        <f>VLOOKUP(B197,'[1]SINAPI-SICRO'!A:E,3,0)</f>
        <v>CHP</v>
      </c>
      <c r="E197" s="188">
        <v>0.00312134217713617</v>
      </c>
      <c r="F197" s="189">
        <f>VLOOKUP(B197,'[1]SINAPI-SICRO'!A:E,5,0)</f>
        <v>188.28</v>
      </c>
      <c r="G197" s="189">
        <f t="shared" si="13"/>
        <v>0.59</v>
      </c>
    </row>
    <row r="198" s="86" customFormat="1" ht="31.5" spans="1:7">
      <c r="A198" s="186" t="s">
        <v>63</v>
      </c>
      <c r="B198" s="186">
        <v>96021</v>
      </c>
      <c r="C198" s="187" t="str">
        <f>VLOOKUP(B198,'[1]SINAPI-SICRO'!A:E,2,0)</f>
        <v>TRATOR DE PNEUS COM POTÊNCIA DE 122 CV, TRAÇÃO 4X4, COM GRADE DE DISCOS ACOPLADA - CHI DIURNO. AF_02/2017</v>
      </c>
      <c r="D198" s="186" t="str">
        <f>VLOOKUP(B198,'[1]SINAPI-SICRO'!A:E,3,0)</f>
        <v>CHI</v>
      </c>
      <c r="E198" s="188">
        <v>0.00988425022759787</v>
      </c>
      <c r="F198" s="189">
        <f>VLOOKUP(B198,'[1]SINAPI-SICRO'!A:E,5,0)</f>
        <v>62.11</v>
      </c>
      <c r="G198" s="189">
        <f t="shared" si="13"/>
        <v>0.61</v>
      </c>
    </row>
    <row r="199" s="86" customFormat="1" ht="15.75" spans="1:7">
      <c r="A199" s="190" t="s">
        <v>266</v>
      </c>
      <c r="B199" s="191"/>
      <c r="C199" s="192"/>
      <c r="D199" s="193"/>
      <c r="E199" s="194"/>
      <c r="F199" s="195"/>
      <c r="G199" s="196"/>
    </row>
    <row r="200" s="86" customFormat="1" ht="7" customHeight="1" spans="1:28">
      <c r="A200" s="180"/>
      <c r="B200" s="125"/>
      <c r="C200" s="54"/>
      <c r="D200" s="54"/>
      <c r="E200" s="54"/>
      <c r="F200" s="54"/>
      <c r="G200" s="54"/>
      <c r="H200" s="136"/>
      <c r="I200" s="136"/>
      <c r="J200" s="124"/>
      <c r="K200" s="125"/>
      <c r="L200" s="125"/>
      <c r="M200" s="125"/>
      <c r="N200" s="125"/>
      <c r="O200" s="125"/>
      <c r="P200" s="125"/>
      <c r="Q200" s="125"/>
      <c r="R200" s="125"/>
      <c r="S200" s="125"/>
      <c r="T200" s="125"/>
      <c r="U200" s="125"/>
      <c r="V200" s="125"/>
      <c r="W200" s="125"/>
      <c r="X200" s="125"/>
      <c r="Y200" s="125"/>
      <c r="Z200" s="125"/>
      <c r="AA200" s="125"/>
      <c r="AB200" s="125"/>
    </row>
    <row r="201" s="86" customFormat="1" ht="47.25" spans="1:7">
      <c r="A201" s="181" t="s">
        <v>53</v>
      </c>
      <c r="B201" s="181" t="s">
        <v>104</v>
      </c>
      <c r="C201" s="182" t="s">
        <v>267</v>
      </c>
      <c r="D201" s="183" t="s">
        <v>215</v>
      </c>
      <c r="E201" s="184"/>
      <c r="F201" s="184"/>
      <c r="G201" s="185">
        <f>SUM(G202:G207)</f>
        <v>251.06</v>
      </c>
    </row>
    <row r="202" s="86" customFormat="1" ht="15.75" spans="1:7">
      <c r="A202" s="186" t="s">
        <v>63</v>
      </c>
      <c r="B202" s="186">
        <v>88316</v>
      </c>
      <c r="C202" s="187" t="str">
        <f>VLOOKUP(B202,'[1]SINAPI-SICRO'!A:E,2,0)</f>
        <v>SERVENTE COM ENCARGOS COMPLEMENTARES</v>
      </c>
      <c r="D202" s="186" t="str">
        <f>VLOOKUP(B202,'[1]SINAPI-SICRO'!A:E,3,0)</f>
        <v>H</v>
      </c>
      <c r="E202" s="188">
        <v>0.2439</v>
      </c>
      <c r="F202" s="189">
        <f>VLOOKUP(B202,'[1]SINAPI-SICRO'!A:E,5,0)</f>
        <v>21.28</v>
      </c>
      <c r="G202" s="189">
        <f>ROUND(E202*F202,2)</f>
        <v>5.19</v>
      </c>
    </row>
    <row r="203" s="86" customFormat="1" ht="15.75" spans="1:7">
      <c r="A203" s="186" t="s">
        <v>63</v>
      </c>
      <c r="B203" s="186">
        <v>88315</v>
      </c>
      <c r="C203" s="187" t="str">
        <f>VLOOKUP(B203,'[1]SINAPI-SICRO'!A:E,2,0)</f>
        <v>SERRALHEIRO COM ENCARGOS COMPLEMENTARES</v>
      </c>
      <c r="D203" s="186" t="str">
        <f>VLOOKUP(B203,'[1]SINAPI-SICRO'!A:E,3,0)</f>
        <v>H</v>
      </c>
      <c r="E203" s="188">
        <v>0.2439</v>
      </c>
      <c r="F203" s="189">
        <f>VLOOKUP(B203,'[1]SINAPI-SICRO'!A:E,5,0)</f>
        <v>26.31</v>
      </c>
      <c r="G203" s="189">
        <f t="shared" ref="G203:G207" si="14">ROUND(F203*E203,2)</f>
        <v>6.42</v>
      </c>
    </row>
    <row r="204" s="86" customFormat="1" ht="31.5" spans="1:7">
      <c r="A204" s="186" t="s">
        <v>63</v>
      </c>
      <c r="B204" s="186">
        <v>21013</v>
      </c>
      <c r="C204" s="187" t="str">
        <f>VLOOKUP(B204,'[1]SINAPI-SICRO'!A:E,2,0)</f>
        <v>TUBO ACO GALVANIZADO COM COSTURA, CLASSE LEVE, DN 50 MM ( 2"),  E = 3,00 MM,  *4,40* KG/M (NBR 5580)                                                                                                                                                                                                                                                                                                                                                                                                      </v>
      </c>
      <c r="D204" s="186" t="str">
        <f>VLOOKUP(B204,'[1]SINAPI-SICRO'!A:E,3,0)</f>
        <v>M </v>
      </c>
      <c r="E204" s="188">
        <v>3.5</v>
      </c>
      <c r="F204" s="189">
        <f>VLOOKUP(B204,'[1]SINAPI-SICRO'!A:E,5,0)</f>
        <v>60.26</v>
      </c>
      <c r="G204" s="189">
        <f t="shared" si="14"/>
        <v>210.91</v>
      </c>
    </row>
    <row r="205" s="86" customFormat="1" ht="47.25" spans="1:7">
      <c r="A205" s="186" t="s">
        <v>63</v>
      </c>
      <c r="B205" s="186">
        <v>94964</v>
      </c>
      <c r="C205" s="187" t="str">
        <f>VLOOKUP(B205,'[1]SINAPI-SICRO'!A:E,2,0)</f>
        <v>CONCRETO FCK = 20MPA, TRAÇO 1:2,7:3 (EM MASSA SECA DE CIMENTO/ AREIA MÉDIA/ BRITA 1) - PREPARO MECÂNICO COM BETONEIRA 400 L. AF_05/2021</v>
      </c>
      <c r="D205" s="186" t="str">
        <f>VLOOKUP(B205,'[1]SINAPI-SICRO'!A:E,3,0)</f>
        <v>M3</v>
      </c>
      <c r="E205" s="188">
        <v>0.0324</v>
      </c>
      <c r="F205" s="189">
        <f>VLOOKUP(B205,'[1]SINAPI-SICRO'!A:E,5,0)</f>
        <v>488.29</v>
      </c>
      <c r="G205" s="189">
        <f t="shared" si="14"/>
        <v>15.82</v>
      </c>
    </row>
    <row r="206" s="86" customFormat="1" ht="31.5" spans="1:7">
      <c r="A206" s="186" t="s">
        <v>63</v>
      </c>
      <c r="B206" s="186">
        <v>103670</v>
      </c>
      <c r="C206" s="187" t="str">
        <f>VLOOKUP(B206,'[1]SINAPI-SICRO'!A:E,2,0)</f>
        <v>LANÇAMENTO COM USO DE BALDES, ADENSAMENTO E ACABAMENTO DE CONCRETO EM ESTRUTURAS. AF_02/2022</v>
      </c>
      <c r="D206" s="186" t="str">
        <f>VLOOKUP(B206,'[1]SINAPI-SICRO'!A:E,3,0)</f>
        <v>M3</v>
      </c>
      <c r="E206" s="188">
        <v>0.0324</v>
      </c>
      <c r="F206" s="189">
        <f>VLOOKUP(B206,'[1]SINAPI-SICRO'!A:E,5,0)</f>
        <v>288.5</v>
      </c>
      <c r="G206" s="189">
        <f t="shared" si="14"/>
        <v>9.35</v>
      </c>
    </row>
    <row r="207" s="86" customFormat="1" ht="31.5" spans="1:7">
      <c r="A207" s="186" t="s">
        <v>63</v>
      </c>
      <c r="B207" s="186">
        <v>93358</v>
      </c>
      <c r="C207" s="187" t="str">
        <f>VLOOKUP(B207,'[1]SINAPI-SICRO'!A:E,2,0)</f>
        <v>ESCAVAÇÃO MANUAL DE VALA COM PROFUNDIDADE MENOR OU IGUAL A 1,30 M. AF_02/2021</v>
      </c>
      <c r="D207" s="186" t="str">
        <f>VLOOKUP(B207,'[1]SINAPI-SICRO'!A:E,3,0)</f>
        <v>M3</v>
      </c>
      <c r="E207" s="188">
        <v>0.04</v>
      </c>
      <c r="F207" s="189">
        <f>VLOOKUP(B207,'[1]SINAPI-SICRO'!A:E,5,0)</f>
        <v>84.18</v>
      </c>
      <c r="G207" s="189">
        <f t="shared" si="14"/>
        <v>3.37</v>
      </c>
    </row>
    <row r="208" s="86" customFormat="1" ht="15.75" spans="1:7">
      <c r="A208" s="190" t="s">
        <v>268</v>
      </c>
      <c r="B208" s="191"/>
      <c r="C208" s="192"/>
      <c r="D208" s="193"/>
      <c r="E208" s="194"/>
      <c r="F208" s="195"/>
      <c r="G208" s="196"/>
    </row>
    <row r="209" s="86" customFormat="1" ht="6" customHeight="1" spans="1:28">
      <c r="A209" s="180"/>
      <c r="B209" s="125"/>
      <c r="C209" s="54"/>
      <c r="D209" s="54"/>
      <c r="E209" s="54"/>
      <c r="F209" s="54"/>
      <c r="G209" s="54"/>
      <c r="H209" s="136"/>
      <c r="I209" s="136"/>
      <c r="J209" s="124"/>
      <c r="K209" s="125"/>
      <c r="L209" s="125"/>
      <c r="M209" s="125"/>
      <c r="N209" s="125"/>
      <c r="O209" s="125"/>
      <c r="P209" s="125"/>
      <c r="Q209" s="125"/>
      <c r="R209" s="125"/>
      <c r="S209" s="125"/>
      <c r="T209" s="125"/>
      <c r="U209" s="125"/>
      <c r="V209" s="125"/>
      <c r="W209" s="125"/>
      <c r="X209" s="125"/>
      <c r="Y209" s="125"/>
      <c r="Z209" s="125"/>
      <c r="AA209" s="125"/>
      <c r="AB209" s="125"/>
    </row>
    <row r="210" s="86" customFormat="1" ht="31.5" spans="1:7">
      <c r="A210" s="181" t="s">
        <v>53</v>
      </c>
      <c r="B210" s="181" t="s">
        <v>95</v>
      </c>
      <c r="C210" s="182" t="s">
        <v>269</v>
      </c>
      <c r="D210" s="183" t="s">
        <v>228</v>
      </c>
      <c r="E210" s="184"/>
      <c r="F210" s="184"/>
      <c r="G210" s="185">
        <f>SUM(G211:G213)</f>
        <v>9.74</v>
      </c>
    </row>
    <row r="211" s="86" customFormat="1" ht="31.5" spans="1:7">
      <c r="A211" s="186" t="s">
        <v>63</v>
      </c>
      <c r="B211" s="186">
        <v>7343</v>
      </c>
      <c r="C211" s="187" t="str">
        <f>VLOOKUP(B211,'[1]SINAPI-SICRO'!A:E,2,0)</f>
        <v>TINTA ACRILICA A BASE DE SOLVENTE, PARA SINALIZACAO HORIZONTAL VIARIA (NBR 11862)                                                                                                                                                                                                                                                                                                                                                                                                                         </v>
      </c>
      <c r="D211" s="186" t="str">
        <f>VLOOKUP(B211,'[1]SINAPI-SICRO'!A:E,3,0)</f>
        <v>L </v>
      </c>
      <c r="E211" s="188">
        <v>0.126</v>
      </c>
      <c r="F211" s="189">
        <f>VLOOKUP(B211,'[1]SINAPI-SICRO'!A:E,5,0)</f>
        <v>17.61</v>
      </c>
      <c r="G211" s="189">
        <f>ROUND(E211*F211,2)</f>
        <v>2.22</v>
      </c>
    </row>
    <row r="212" s="86" customFormat="1" ht="15.75" spans="1:7">
      <c r="A212" s="186" t="s">
        <v>63</v>
      </c>
      <c r="B212" s="186">
        <v>88310</v>
      </c>
      <c r="C212" s="187" t="str">
        <f>VLOOKUP(B212,'[1]SINAPI-SICRO'!A:E,2,0)</f>
        <v>PINTOR COM ENCARGOS COMPLEMENTARES</v>
      </c>
      <c r="D212" s="186" t="str">
        <f>VLOOKUP(B212,'[1]SINAPI-SICRO'!A:E,3,0)</f>
        <v>H</v>
      </c>
      <c r="E212" s="188">
        <v>0.18</v>
      </c>
      <c r="F212" s="189">
        <f>VLOOKUP(B212,'[1]SINAPI-SICRO'!A:E,5,0)</f>
        <v>27.73</v>
      </c>
      <c r="G212" s="189">
        <f>ROUND(F212*E212,2)</f>
        <v>4.99</v>
      </c>
    </row>
    <row r="213" s="86" customFormat="1" ht="15.75" spans="1:7">
      <c r="A213" s="186" t="s">
        <v>63</v>
      </c>
      <c r="B213" s="186">
        <v>88316</v>
      </c>
      <c r="C213" s="187" t="str">
        <f>VLOOKUP(B213,'[1]SINAPI-SICRO'!A:E,2,0)</f>
        <v>SERVENTE COM ENCARGOS COMPLEMENTARES</v>
      </c>
      <c r="D213" s="186" t="str">
        <f>VLOOKUP(B213,'[1]SINAPI-SICRO'!A:E,3,0)</f>
        <v>H</v>
      </c>
      <c r="E213" s="188">
        <v>0.1188</v>
      </c>
      <c r="F213" s="189">
        <f>VLOOKUP(B213,'[1]SINAPI-SICRO'!A:E,5,0)</f>
        <v>21.28</v>
      </c>
      <c r="G213" s="189">
        <f>ROUND(F213*E213,2)</f>
        <v>2.53</v>
      </c>
    </row>
    <row r="214" s="86" customFormat="1" ht="15.75" spans="1:7">
      <c r="A214" s="190" t="s">
        <v>270</v>
      </c>
      <c r="B214" s="191"/>
      <c r="C214" s="192"/>
      <c r="D214" s="193"/>
      <c r="E214" s="194"/>
      <c r="F214" s="195"/>
      <c r="G214" s="196"/>
    </row>
    <row r="215" s="86" customFormat="1" ht="5" customHeight="1" spans="1:28">
      <c r="A215" s="180"/>
      <c r="B215" s="125"/>
      <c r="C215" s="54"/>
      <c r="D215" s="54"/>
      <c r="E215" s="54"/>
      <c r="F215" s="54"/>
      <c r="G215" s="54"/>
      <c r="H215" s="136"/>
      <c r="I215" s="136"/>
      <c r="J215" s="124"/>
      <c r="K215" s="125"/>
      <c r="L215" s="125"/>
      <c r="M215" s="125"/>
      <c r="N215" s="125"/>
      <c r="O215" s="125"/>
      <c r="P215" s="125"/>
      <c r="Q215" s="125"/>
      <c r="R215" s="125"/>
      <c r="S215" s="125"/>
      <c r="T215" s="125"/>
      <c r="U215" s="125"/>
      <c r="V215" s="125"/>
      <c r="W215" s="125"/>
      <c r="X215" s="125"/>
      <c r="Y215" s="125"/>
      <c r="Z215" s="125"/>
      <c r="AA215" s="125"/>
      <c r="AB215" s="125"/>
    </row>
    <row r="216" s="86" customFormat="1" ht="31.5" spans="1:7">
      <c r="A216" s="181" t="s">
        <v>53</v>
      </c>
      <c r="B216" s="181" t="s">
        <v>89</v>
      </c>
      <c r="C216" s="182" t="s">
        <v>271</v>
      </c>
      <c r="D216" s="183" t="s">
        <v>232</v>
      </c>
      <c r="E216" s="184"/>
      <c r="F216" s="184"/>
      <c r="G216" s="185">
        <f>SUM(G217:G217)</f>
        <v>53.62</v>
      </c>
    </row>
    <row r="217" s="86" customFormat="1" ht="78.75" spans="1:7">
      <c r="A217" s="186" t="s">
        <v>63</v>
      </c>
      <c r="B217" s="186">
        <v>94275</v>
      </c>
      <c r="C217" s="187" t="str">
        <f>VLOOKUP(B217,'[1]SINAPI-SICRO'!A:E,2,0)</f>
        <v>ASSENTAMENTO DE GUIA (MEIO-FIO) EM TRECHO RETO, CONFECCIONADA EM CONCRETO PRÉ-FABRICADO, DIMENSÕES 100X15X13X20 CM (COMPRIMENTO X BASE INFERIOR X BASE SUPERIOR X ALTURA), PARA URBANIZAÇÃO INTERNA DE EMPREENDIMENTOS. AF_06/2016</v>
      </c>
      <c r="D217" s="186" t="str">
        <f>VLOOKUP(B217,'[1]SINAPI-SICRO'!A:E,3,0)</f>
        <v>M</v>
      </c>
      <c r="E217" s="188">
        <v>1</v>
      </c>
      <c r="F217" s="189">
        <f>VLOOKUP(B217,'[1]SINAPI-SICRO'!A:E,5,0)</f>
        <v>53.62</v>
      </c>
      <c r="G217" s="189">
        <f>ROUND(E217*F217,2)</f>
        <v>53.62</v>
      </c>
    </row>
    <row r="218" s="86" customFormat="1" ht="15.75" spans="1:7">
      <c r="A218" s="190" t="s">
        <v>221</v>
      </c>
      <c r="B218" s="191"/>
      <c r="C218" s="192"/>
      <c r="D218" s="193"/>
      <c r="E218" s="194"/>
      <c r="F218" s="195"/>
      <c r="G218" s="196"/>
    </row>
    <row r="219" s="86" customFormat="1" ht="6" customHeight="1" spans="1:28">
      <c r="A219" s="180"/>
      <c r="B219" s="125"/>
      <c r="C219" s="54"/>
      <c r="D219" s="54"/>
      <c r="E219" s="54"/>
      <c r="F219" s="54"/>
      <c r="G219" s="54"/>
      <c r="H219" s="136"/>
      <c r="I219" s="136"/>
      <c r="J219" s="124"/>
      <c r="K219" s="125"/>
      <c r="L219" s="125"/>
      <c r="M219" s="125"/>
      <c r="N219" s="125"/>
      <c r="O219" s="125"/>
      <c r="P219" s="125"/>
      <c r="Q219" s="125"/>
      <c r="R219" s="125"/>
      <c r="S219" s="125"/>
      <c r="T219" s="125"/>
      <c r="U219" s="125"/>
      <c r="V219" s="125"/>
      <c r="W219" s="125"/>
      <c r="X219" s="125"/>
      <c r="Y219" s="125"/>
      <c r="Z219" s="125"/>
      <c r="AA219" s="125"/>
      <c r="AB219" s="125"/>
    </row>
    <row r="220" s="86" customFormat="1" ht="47.25" spans="1:7">
      <c r="A220" s="181" t="s">
        <v>53</v>
      </c>
      <c r="B220" s="181" t="s">
        <v>84</v>
      </c>
      <c r="C220" s="182" t="s">
        <v>272</v>
      </c>
      <c r="D220" s="183" t="s">
        <v>223</v>
      </c>
      <c r="E220" s="184"/>
      <c r="F220" s="184"/>
      <c r="G220" s="185">
        <f>SUM(G221:G232)</f>
        <v>219.63</v>
      </c>
    </row>
    <row r="221" s="86" customFormat="1" ht="63" spans="1:7">
      <c r="A221" s="186" t="s">
        <v>63</v>
      </c>
      <c r="B221" s="186">
        <v>5684</v>
      </c>
      <c r="C221" s="187" t="str">
        <f>VLOOKUP(B221,'[1]SINAPI-SICRO'!A:E,2,0)</f>
        <v>ROLO COMPACTADOR VIBRATÓRIO DE UM CILINDRO AÇO LISO, POTÊNCIA 80 HP, PESO OPERACIONAL MÁXIMO 8,1 T, IMPACTO DINÂMICO 16,15 / 9,5 T, LARGURA DE TRABALHO 1,68 M - CHP DIURNO. AF_06/2014</v>
      </c>
      <c r="D221" s="186" t="str">
        <f>VLOOKUP(B221,'[1]SINAPI-SICRO'!A:E,3,0)</f>
        <v>CHP</v>
      </c>
      <c r="E221" s="188">
        <v>0.009</v>
      </c>
      <c r="F221" s="189">
        <f>VLOOKUP(B221,'[1]SINAPI-SICRO'!A:E,5,0)</f>
        <v>174.47</v>
      </c>
      <c r="G221" s="189">
        <f>ROUND(E221*F221,2)</f>
        <v>1.57</v>
      </c>
    </row>
    <row r="222" s="86" customFormat="1" ht="63" spans="1:7">
      <c r="A222" s="186" t="s">
        <v>63</v>
      </c>
      <c r="B222" s="186">
        <v>5685</v>
      </c>
      <c r="C222" s="187" t="str">
        <f>VLOOKUP(B222,'[1]SINAPI-SICRO'!A:E,2,0)</f>
        <v>ROLO COMPACTADOR VIBRATÓRIO DE UM CILINDRO AÇO LISO, POTÊNCIA 80 HP, PESO OPERACIONAL MÁXIMO 8,1 T, IMPACTO DINÂMICO 16,15 / 9,5 T, LARGURA DE TRABALHO 1,68 M - CHI DIURNO. AF_06/2014</v>
      </c>
      <c r="D222" s="186" t="str">
        <f>VLOOKUP(B222,'[1]SINAPI-SICRO'!A:E,3,0)</f>
        <v>CHI</v>
      </c>
      <c r="E222" s="188">
        <v>0.021</v>
      </c>
      <c r="F222" s="189">
        <f>VLOOKUP(B222,'[1]SINAPI-SICRO'!A:E,5,0)</f>
        <v>74.39</v>
      </c>
      <c r="G222" s="189">
        <f t="shared" ref="G222:G232" si="15">ROUND(F222*E222,2)</f>
        <v>1.56</v>
      </c>
    </row>
    <row r="223" s="86" customFormat="1" ht="63" spans="1:7">
      <c r="A223" s="186" t="s">
        <v>63</v>
      </c>
      <c r="B223" s="186">
        <v>5901</v>
      </c>
      <c r="C223" s="187" t="str">
        <f>VLOOKUP(B223,'[1]SINAPI-SICRO'!A:E,2,0)</f>
        <v>CAMINHÃO PIPA 10.000 L TRUCADO, PESO BRUTO TOTAL 23.000 KG, CARGA ÚTIL MÁXIMA 15.935 KG, DISTÂNCIA ENTRE EIXOS 4,8 M, POTÊNCIA 230 CV, INCLUSIVE TANQUE DE AÇO PARA TRANSPORTE DE ÁGUA - CHP DIURNO. AF_06/2014</v>
      </c>
      <c r="D223" s="186" t="str">
        <f>VLOOKUP(B223,'[1]SINAPI-SICRO'!A:E,3,0)</f>
        <v>CHP</v>
      </c>
      <c r="E223" s="188">
        <v>0.002</v>
      </c>
      <c r="F223" s="189">
        <f>VLOOKUP(B223,'[1]SINAPI-SICRO'!A:E,5,0)</f>
        <v>326.96</v>
      </c>
      <c r="G223" s="189">
        <f t="shared" si="15"/>
        <v>0.65</v>
      </c>
    </row>
    <row r="224" s="86" customFormat="1" ht="63" spans="1:7">
      <c r="A224" s="186" t="s">
        <v>63</v>
      </c>
      <c r="B224" s="186">
        <v>5903</v>
      </c>
      <c r="C224" s="187" t="str">
        <f>VLOOKUP(B224,'[1]SINAPI-SICRO'!A:E,2,0)</f>
        <v>CAMINHÃO PIPA 10.000 L TRUCADO, PESO BRUTO TOTAL 23.000 KG, CARGA ÚTIL MÁXIMA 15.935 KG, DISTÂNCIA ENTRE EIXOS 4,8 M, POTÊNCIA 230 CV, INCLUSIVE TANQUE DE AÇO PARA TRANSPORTE DE ÁGUA - CHI DIURNO. AF_06/2014</v>
      </c>
      <c r="D224" s="186" t="str">
        <f>VLOOKUP(B224,'[1]SINAPI-SICRO'!A:E,3,0)</f>
        <v>CHI</v>
      </c>
      <c r="E224" s="188">
        <v>0.028</v>
      </c>
      <c r="F224" s="189">
        <f>VLOOKUP(B224,'[1]SINAPI-SICRO'!A:E,5,0)</f>
        <v>71.46</v>
      </c>
      <c r="G224" s="189">
        <f t="shared" si="15"/>
        <v>2</v>
      </c>
    </row>
    <row r="225" s="86" customFormat="1" ht="47.25" spans="1:7">
      <c r="A225" s="186" t="s">
        <v>63</v>
      </c>
      <c r="B225" s="186">
        <v>5932</v>
      </c>
      <c r="C225" s="187" t="str">
        <f>VLOOKUP(B225,'[1]SINAPI-SICRO'!A:E,2,0)</f>
        <v>MOTONIVELADORA POTÊNCIA BÁSICA LÍQUIDA (PRIMEIRA MARCHA) 125 HP, PESO BRUTO 13032 KG, LARGURA DA LÂMINA DE 3,7 M - CHP DIURNO. AF_06/2014</v>
      </c>
      <c r="D225" s="186" t="str">
        <f>VLOOKUP(B225,'[1]SINAPI-SICRO'!A:E,3,0)</f>
        <v>CHP</v>
      </c>
      <c r="E225" s="188">
        <v>0.008</v>
      </c>
      <c r="F225" s="189">
        <f>VLOOKUP(B225,'[1]SINAPI-SICRO'!A:E,5,0)</f>
        <v>285.52</v>
      </c>
      <c r="G225" s="189">
        <f t="shared" si="15"/>
        <v>2.28</v>
      </c>
    </row>
    <row r="226" s="86" customFormat="1" ht="47.25" spans="1:7">
      <c r="A226" s="186" t="s">
        <v>63</v>
      </c>
      <c r="B226" s="186">
        <v>5934</v>
      </c>
      <c r="C226" s="187" t="str">
        <f>VLOOKUP(B226,'[1]SINAPI-SICRO'!A:E,2,0)</f>
        <v>MOTONIVELADORA POTÊNCIA BÁSICA LÍQUIDA (PRIMEIRA MARCHA) 125 HP, PESO BRUTO 13032 KG, LARGURA DA LÂMINA DE 3,7 M - CHI DIURNO. AF_06/2014</v>
      </c>
      <c r="D226" s="186" t="str">
        <f>VLOOKUP(B226,'[1]SINAPI-SICRO'!A:E,3,0)</f>
        <v>CHI</v>
      </c>
      <c r="E226" s="188">
        <v>0.022</v>
      </c>
      <c r="F226" s="189">
        <f>VLOOKUP(B226,'[1]SINAPI-SICRO'!A:E,5,0)</f>
        <v>112.48</v>
      </c>
      <c r="G226" s="189">
        <f t="shared" si="15"/>
        <v>2.47</v>
      </c>
    </row>
    <row r="227" s="86" customFormat="1" ht="15.75" spans="1:7">
      <c r="A227" s="186" t="s">
        <v>63</v>
      </c>
      <c r="B227" s="186">
        <v>88316</v>
      </c>
      <c r="C227" s="187" t="str">
        <f>VLOOKUP(B227,'[1]SINAPI-SICRO'!A:E,2,0)</f>
        <v>SERVENTE COM ENCARGOS COMPLEMENTARES</v>
      </c>
      <c r="D227" s="186" t="str">
        <f>VLOOKUP(B227,'[1]SINAPI-SICRO'!A:E,3,0)</f>
        <v>H</v>
      </c>
      <c r="E227" s="188">
        <v>0.03</v>
      </c>
      <c r="F227" s="189">
        <f>VLOOKUP(B227,'[1]SINAPI-SICRO'!A:E,5,0)</f>
        <v>21.28</v>
      </c>
      <c r="G227" s="189">
        <f t="shared" si="15"/>
        <v>0.64</v>
      </c>
    </row>
    <row r="228" s="86" customFormat="1" ht="47.25" spans="1:7">
      <c r="A228" s="186" t="s">
        <v>63</v>
      </c>
      <c r="B228" s="186">
        <v>96463</v>
      </c>
      <c r="C228" s="187" t="str">
        <f>VLOOKUP(B228,'[1]SINAPI-SICRO'!A:E,2,0)</f>
        <v>ROLO COMPACTADOR DE PNEUS, ESTATICO, PRESSAO VARIAVEL, POTENCIA 110 HP, PESO SEM/COM LASTRO 10,8/27 T, LARGURA DE ROLAGEM 2,30 M - CHP DIURNO. AF_06/2017</v>
      </c>
      <c r="D228" s="186" t="str">
        <f>VLOOKUP(B228,'[1]SINAPI-SICRO'!A:E,3,0)</f>
        <v>CHP</v>
      </c>
      <c r="E228" s="188">
        <v>0.004</v>
      </c>
      <c r="F228" s="189">
        <f>VLOOKUP(B228,'[1]SINAPI-SICRO'!A:E,5,0)</f>
        <v>234.73</v>
      </c>
      <c r="G228" s="189">
        <f t="shared" si="15"/>
        <v>0.94</v>
      </c>
    </row>
    <row r="229" s="86" customFormat="1" ht="47.25" spans="1:7">
      <c r="A229" s="186" t="s">
        <v>63</v>
      </c>
      <c r="B229" s="186">
        <v>96464</v>
      </c>
      <c r="C229" s="187" t="str">
        <f>VLOOKUP(B229,'[1]SINAPI-SICRO'!A:E,2,0)</f>
        <v>ROLO COMPACTADOR DE PNEUS, ESTATICO, PRESSAO VARIAVEL, POTENCIA 110 HP, PESO SEM/COM LASTRO 10,8/27 T, LARGURA DE ROLAGEM 2,30 M - CHI DIURNO. AF_06/2017</v>
      </c>
      <c r="D229" s="186" t="str">
        <f>VLOOKUP(B229,'[1]SINAPI-SICRO'!A:E,3,0)</f>
        <v>CHI</v>
      </c>
      <c r="E229" s="188">
        <v>0.026</v>
      </c>
      <c r="F229" s="189">
        <f>VLOOKUP(B229,'[1]SINAPI-SICRO'!A:E,5,0)</f>
        <v>101.18</v>
      </c>
      <c r="G229" s="189">
        <f t="shared" si="15"/>
        <v>2.63</v>
      </c>
    </row>
    <row r="230" s="86" customFormat="1" ht="31.5" spans="1:7">
      <c r="A230" s="186" t="s">
        <v>63</v>
      </c>
      <c r="B230" s="186">
        <v>4729</v>
      </c>
      <c r="C230" s="187" t="str">
        <f>VLOOKUP(B230,'[1]SINAPI-SICRO'!A:E,2,0)</f>
        <v>PEDRA BRITADA GRADUADA, CLASSIFICADA (POSTO PEDREIRA/FORNECEDOR, SEM FRETE)                                                                                                                                                                                                                                                                                                                                                                                                                               </v>
      </c>
      <c r="D230" s="186" t="str">
        <f>VLOOKUP(B230,'[1]SINAPI-SICRO'!A:E,3,0)</f>
        <v>M3</v>
      </c>
      <c r="E230" s="188">
        <v>1</v>
      </c>
      <c r="F230" s="189">
        <f>VLOOKUP(B230,'[1]SINAPI-SICRO'!A:E,5,0)</f>
        <v>105.27</v>
      </c>
      <c r="G230" s="189">
        <f t="shared" si="15"/>
        <v>105.27</v>
      </c>
    </row>
    <row r="231" s="86" customFormat="1" ht="63" spans="1:7">
      <c r="A231" s="186" t="s">
        <v>63</v>
      </c>
      <c r="B231" s="186">
        <v>100973</v>
      </c>
      <c r="C231" s="187" t="str">
        <f>VLOOKUP(B231,'[1]SINAPI-SICRO'!A:E,2,0)</f>
        <v>CARGA, MANOBRA E DESCARGA DE SOLOS E MATERIAIS GRANULARES EM CAMINHÃO BASCULANTE 6 M³ - CARGA COM PÁ CARREGADEIRA (CAÇAMBA DE 1,7 A 2,8 M³ / 128 HP) E DESCARGA LIVRE (UNIDADE: M3). AF_07/2020</v>
      </c>
      <c r="D231" s="186" t="str">
        <f>VLOOKUP(B231,'[1]SINAPI-SICRO'!A:E,3,0)</f>
        <v>M3</v>
      </c>
      <c r="E231" s="188">
        <v>1</v>
      </c>
      <c r="F231" s="189">
        <f>VLOOKUP(B231,'[1]SINAPI-SICRO'!A:E,5,0)</f>
        <v>9.32</v>
      </c>
      <c r="G231" s="189">
        <f t="shared" si="15"/>
        <v>9.32</v>
      </c>
    </row>
    <row r="232" s="86" customFormat="1" ht="43" customHeight="1" spans="1:7">
      <c r="A232" s="186" t="s">
        <v>63</v>
      </c>
      <c r="B232" s="186">
        <v>97914</v>
      </c>
      <c r="C232" s="187" t="str">
        <f>VLOOKUP(B232,'[1]SINAPI-SICRO'!A:E,2,0)</f>
        <v>TRANSPORTE COM CAMINHÃO BASCULANTE DE 6 M³, EM VIA URBANA PAVIMENTADA, DMT ATÉ 30 KM (UNIDADE: M3XKM). AF_07/2020</v>
      </c>
      <c r="D232" s="186" t="str">
        <f>VLOOKUP(B232,'[1]SINAPI-SICRO'!A:E,3,0)</f>
        <v>M3 X KM</v>
      </c>
      <c r="E232" s="188">
        <v>30</v>
      </c>
      <c r="F232" s="189">
        <f>VLOOKUP(B232,'[1]SINAPI-SICRO'!A:E,5,0)</f>
        <v>3.01</v>
      </c>
      <c r="G232" s="189">
        <f t="shared" si="15"/>
        <v>90.3</v>
      </c>
    </row>
    <row r="233" s="86" customFormat="1" ht="15.75" spans="1:7">
      <c r="A233" s="190" t="s">
        <v>273</v>
      </c>
      <c r="B233" s="191"/>
      <c r="C233" s="192"/>
      <c r="D233" s="193"/>
      <c r="E233" s="194"/>
      <c r="F233" s="195"/>
      <c r="G233" s="196"/>
    </row>
    <row r="234" s="86" customFormat="1" ht="7" customHeight="1" spans="1:28">
      <c r="A234" s="180"/>
      <c r="B234" s="125"/>
      <c r="C234" s="54"/>
      <c r="D234" s="54"/>
      <c r="E234" s="54"/>
      <c r="F234" s="54"/>
      <c r="G234" s="54"/>
      <c r="H234" s="136"/>
      <c r="I234" s="136"/>
      <c r="J234" s="124"/>
      <c r="K234" s="125"/>
      <c r="L234" s="125"/>
      <c r="M234" s="125"/>
      <c r="N234" s="125"/>
      <c r="O234" s="125"/>
      <c r="P234" s="125"/>
      <c r="Q234" s="125"/>
      <c r="R234" s="125"/>
      <c r="S234" s="125"/>
      <c r="T234" s="125"/>
      <c r="U234" s="125"/>
      <c r="V234" s="125"/>
      <c r="W234" s="125"/>
      <c r="X234" s="125"/>
      <c r="Y234" s="125"/>
      <c r="Z234" s="125"/>
      <c r="AA234" s="125"/>
      <c r="AB234" s="125"/>
    </row>
    <row r="235" s="86" customFormat="1" ht="47.25" spans="1:7">
      <c r="A235" s="181" t="s">
        <v>53</v>
      </c>
      <c r="B235" s="181" t="s">
        <v>107</v>
      </c>
      <c r="C235" s="182" t="s">
        <v>274</v>
      </c>
      <c r="D235" s="183" t="s">
        <v>223</v>
      </c>
      <c r="E235" s="184"/>
      <c r="F235" s="184"/>
      <c r="G235" s="185">
        <f>SUM(G236:G241)</f>
        <v>515.16</v>
      </c>
    </row>
    <row r="236" s="86" customFormat="1" ht="15.75" spans="1:7">
      <c r="A236" s="186" t="s">
        <v>63</v>
      </c>
      <c r="B236" s="186">
        <v>88309</v>
      </c>
      <c r="C236" s="187" t="str">
        <f>VLOOKUP(B236,'[1]SINAPI-SICRO'!A:E,2,0)</f>
        <v>PEDREIRO COM ENCARGOS COMPLEMENTARES</v>
      </c>
      <c r="D236" s="186" t="str">
        <f>VLOOKUP(B236,'[1]SINAPI-SICRO'!A:E,3,0)</f>
        <v>H</v>
      </c>
      <c r="E236" s="188">
        <v>1</v>
      </c>
      <c r="F236" s="189">
        <f>VLOOKUP(B236,'[1]SINAPI-SICRO'!A:E,5,0)</f>
        <v>26.51</v>
      </c>
      <c r="G236" s="189">
        <f>ROUND(E236*F236,2)</f>
        <v>26.51</v>
      </c>
    </row>
    <row r="237" s="86" customFormat="1" ht="15.75" spans="1:7">
      <c r="A237" s="186" t="s">
        <v>63</v>
      </c>
      <c r="B237" s="186">
        <v>88316</v>
      </c>
      <c r="C237" s="187" t="str">
        <f>VLOOKUP(B237,'[1]SINAPI-SICRO'!A:E,2,0)</f>
        <v>SERVENTE COM ENCARGOS COMPLEMENTARES</v>
      </c>
      <c r="D237" s="186" t="str">
        <f>VLOOKUP(B237,'[1]SINAPI-SICRO'!A:E,3,0)</f>
        <v>H</v>
      </c>
      <c r="E237" s="188">
        <v>4</v>
      </c>
      <c r="F237" s="189">
        <f>VLOOKUP(B237,'[1]SINAPI-SICRO'!A:E,5,0)</f>
        <v>21.28</v>
      </c>
      <c r="G237" s="189">
        <f t="shared" ref="G237:G241" si="16">ROUND(F237*E237,2)</f>
        <v>85.12</v>
      </c>
    </row>
    <row r="238" s="86" customFormat="1" ht="31.5" spans="1:7">
      <c r="A238" s="186" t="s">
        <v>63</v>
      </c>
      <c r="B238" s="186">
        <v>4730</v>
      </c>
      <c r="C238" s="187" t="str">
        <f>VLOOKUP(B238,'[1]SINAPI-SICRO'!A:E,2,0)</f>
        <v>PEDRA DE MAO OU PEDRA RACHAO PARA ARRIMO/FUNDACAO (POSTO PEDREIRA/FORNECEDOR, SEM FRETE)                                                                                                                                                                                                                                                                                                                                                                                                                  </v>
      </c>
      <c r="D238" s="186" t="str">
        <f>VLOOKUP(B238,'[1]SINAPI-SICRO'!A:E,3,0)</f>
        <v>M3</v>
      </c>
      <c r="E238" s="188">
        <v>1.2</v>
      </c>
      <c r="F238" s="189">
        <f>VLOOKUP(B238,'[1]SINAPI-SICRO'!A:E,5,0)</f>
        <v>98.2</v>
      </c>
      <c r="G238" s="189">
        <f t="shared" si="16"/>
        <v>117.84</v>
      </c>
    </row>
    <row r="239" s="86" customFormat="1" ht="47.25" spans="1:7">
      <c r="A239" s="186" t="s">
        <v>63</v>
      </c>
      <c r="B239" s="186">
        <v>88628</v>
      </c>
      <c r="C239" s="187" t="str">
        <f>VLOOKUP(B239,'[1]SINAPI-SICRO'!A:E,2,0)</f>
        <v>ARGAMASSA TRAÇO 1:3 (EM VOLUME DE CIMENTO E AREIA MÉDIA ÚMIDA), PREPARO MECÂNICO COM BETONEIRA 400 L. AF_08/2019</v>
      </c>
      <c r="D239" s="186" t="str">
        <f>VLOOKUP(B239,'[1]SINAPI-SICRO'!A:E,3,0)</f>
        <v>M3</v>
      </c>
      <c r="E239" s="188">
        <v>0.3156</v>
      </c>
      <c r="F239" s="189">
        <f>VLOOKUP(B239,'[1]SINAPI-SICRO'!A:E,5,0)</f>
        <v>579.99</v>
      </c>
      <c r="G239" s="189">
        <f t="shared" si="16"/>
        <v>183.04</v>
      </c>
    </row>
    <row r="240" s="86" customFormat="1" ht="63" spans="1:7">
      <c r="A240" s="186" t="s">
        <v>63</v>
      </c>
      <c r="B240" s="186">
        <v>100990</v>
      </c>
      <c r="C240" s="187" t="str">
        <f>VLOOKUP(B240,'[1]SINAPI-SICRO'!A:E,2,0)</f>
        <v>CARGA, MANOBRA E DESCARGA DE SOLOS E MATERIAIS GRANULARES EM CAMINHÃO BASCULANTE 10 M³ - CARGA COM PÁ CARREGADEIRA (CAÇAMBA DE 1,7 A 2,8 M³ / 128 HP) E DESCARGA LIVRE (UNIDADE: T). AF_07/2020</v>
      </c>
      <c r="D240" s="186" t="str">
        <f>VLOOKUP(B240,'[1]SINAPI-SICRO'!A:E,3,0)</f>
        <v>T</v>
      </c>
      <c r="E240" s="188">
        <v>1.8</v>
      </c>
      <c r="F240" s="189">
        <f>VLOOKUP(B240,'[1]SINAPI-SICRO'!A:E,5,0)</f>
        <v>6.03</v>
      </c>
      <c r="G240" s="189">
        <f t="shared" si="16"/>
        <v>10.85</v>
      </c>
    </row>
    <row r="241" s="86" customFormat="1" ht="47.25" spans="1:7">
      <c r="A241" s="186" t="s">
        <v>63</v>
      </c>
      <c r="B241" s="186">
        <v>95878</v>
      </c>
      <c r="C241" s="187" t="str">
        <f>VLOOKUP(B241,'[1]SINAPI-SICRO'!A:E,2,0)</f>
        <v>TRANSPORTE COM CAMINHÃO BASCULANTE DE 10 M³, EM VIA URBANA PAVIMENTADA, DMT ATÉ 30 KM (UNIDADE: TXKM). AF_07/2020</v>
      </c>
      <c r="D241" s="186" t="str">
        <f>VLOOKUP(B241,'[1]SINAPI-SICRO'!A:E,3,0)</f>
        <v>TXKM</v>
      </c>
      <c r="E241" s="188">
        <v>54</v>
      </c>
      <c r="F241" s="189">
        <f>VLOOKUP(B241,'[1]SINAPI-SICRO'!A:E,5,0)</f>
        <v>1.7</v>
      </c>
      <c r="G241" s="189">
        <f t="shared" si="16"/>
        <v>91.8</v>
      </c>
    </row>
    <row r="242" s="86" customFormat="1" ht="15.75" spans="1:7">
      <c r="A242" s="190" t="s">
        <v>275</v>
      </c>
      <c r="B242" s="191"/>
      <c r="C242" s="192"/>
      <c r="D242" s="193"/>
      <c r="E242" s="194"/>
      <c r="F242" s="195"/>
      <c r="G242" s="196"/>
    </row>
    <row r="243" s="86" customFormat="1" ht="7" customHeight="1" spans="1:28">
      <c r="A243" s="180"/>
      <c r="B243" s="125"/>
      <c r="C243" s="54"/>
      <c r="D243" s="54"/>
      <c r="E243" s="54"/>
      <c r="F243" s="54"/>
      <c r="G243" s="54"/>
      <c r="H243" s="136"/>
      <c r="I243" s="136"/>
      <c r="J243" s="124"/>
      <c r="K243" s="125"/>
      <c r="L243" s="125"/>
      <c r="M243" s="125"/>
      <c r="N243" s="125"/>
      <c r="O243" s="125"/>
      <c r="P243" s="125"/>
      <c r="Q243" s="125"/>
      <c r="R243" s="125"/>
      <c r="S243" s="125"/>
      <c r="T243" s="125"/>
      <c r="U243" s="125"/>
      <c r="V243" s="125"/>
      <c r="W243" s="125"/>
      <c r="X243" s="125"/>
      <c r="Y243" s="125"/>
      <c r="Z243" s="125"/>
      <c r="AA243" s="125"/>
      <c r="AB243" s="125"/>
    </row>
    <row r="244" s="86" customFormat="1" ht="31.5" spans="1:7">
      <c r="A244" s="181" t="s">
        <v>53</v>
      </c>
      <c r="B244" s="181" t="s">
        <v>110</v>
      </c>
      <c r="C244" s="182" t="s">
        <v>276</v>
      </c>
      <c r="D244" s="183" t="s">
        <v>215</v>
      </c>
      <c r="E244" s="184"/>
      <c r="F244" s="184"/>
      <c r="G244" s="185">
        <f>SUM(G245:G248)</f>
        <v>27.8</v>
      </c>
    </row>
    <row r="245" s="86" customFormat="1" ht="15.75" spans="1:7">
      <c r="A245" s="186" t="s">
        <v>63</v>
      </c>
      <c r="B245" s="186">
        <v>345</v>
      </c>
      <c r="C245" s="187" t="str">
        <f>VLOOKUP(B245,'[1]SINAPI-SICRO'!A:E,2,0)</f>
        <v>ARAME GALVANIZADO 18 BWG, D = 1,24MM (0,009 KG/M)                                                                                                                                                                                                                                                                                                                                                                                                                                                         </v>
      </c>
      <c r="D245" s="186" t="str">
        <f>VLOOKUP(B245,'[1]SINAPI-SICRO'!A:E,3,0)</f>
        <v>KG</v>
      </c>
      <c r="E245" s="188">
        <v>0.017</v>
      </c>
      <c r="F245" s="189">
        <f>VLOOKUP(B245,'[1]SINAPI-SICRO'!A:E,5,0)</f>
        <v>35.37</v>
      </c>
      <c r="G245" s="189">
        <f>ROUND(E245*F245,2)</f>
        <v>0.6</v>
      </c>
    </row>
    <row r="246" s="86" customFormat="1" ht="31.5" spans="1:7">
      <c r="A246" s="186" t="s">
        <v>63</v>
      </c>
      <c r="B246" s="186">
        <v>4013</v>
      </c>
      <c r="C246" s="187" t="str">
        <f>VLOOKUP(B246,'[1]SINAPI-SICRO'!A:E,2,0)</f>
        <v>GEOTEXTIL NAO TECIDO AGULHADO DE FILAMENTOS CONTINUOS 100% POLIESTER, RESITENCIA A TRACAO = 09 KN/M                                                                                                                                                                                                                                                                                                                                                                                                       </v>
      </c>
      <c r="D246" s="186" t="str">
        <f>VLOOKUP(B246,'[1]SINAPI-SICRO'!A:E,3,0)</f>
        <v>M2</v>
      </c>
      <c r="E246" s="188">
        <v>1.06</v>
      </c>
      <c r="F246" s="189">
        <f>VLOOKUP(B246,'[1]SINAPI-SICRO'!A:E,5,0)</f>
        <v>7.61</v>
      </c>
      <c r="G246" s="189">
        <f t="shared" ref="G246:G248" si="17">ROUND(F246*E246,2)</f>
        <v>8.07</v>
      </c>
    </row>
    <row r="247" s="86" customFormat="1" ht="31.5" spans="1:7">
      <c r="A247" s="186" t="s">
        <v>63</v>
      </c>
      <c r="B247" s="186">
        <v>9836</v>
      </c>
      <c r="C247" s="187" t="str">
        <f>VLOOKUP(B247,'[1]SINAPI-SICRO'!A:E,2,0)</f>
        <v>TUBO PVC  SERIE NORMAL, DN 100 MM, PARA ESGOTO  PREDIAL (NBR 5688)                                                                                                                                                                                                                                                                                                                                                                                                                                        </v>
      </c>
      <c r="D247" s="186" t="str">
        <f>VLOOKUP(B247,'[1]SINAPI-SICRO'!A:E,3,0)</f>
        <v>M </v>
      </c>
      <c r="E247" s="188">
        <v>0.5</v>
      </c>
      <c r="F247" s="189">
        <f>VLOOKUP(B247,'[1]SINAPI-SICRO'!A:E,5,0)</f>
        <v>16.5</v>
      </c>
      <c r="G247" s="189">
        <f t="shared" si="17"/>
        <v>8.25</v>
      </c>
    </row>
    <row r="248" s="86" customFormat="1" ht="15.75" spans="1:7">
      <c r="A248" s="186" t="s">
        <v>63</v>
      </c>
      <c r="B248" s="186">
        <v>88316</v>
      </c>
      <c r="C248" s="187" t="str">
        <f>VLOOKUP(B248,'[1]SINAPI-SICRO'!A:E,2,0)</f>
        <v>SERVENTE COM ENCARGOS COMPLEMENTARES</v>
      </c>
      <c r="D248" s="186" t="str">
        <f>VLOOKUP(B248,'[1]SINAPI-SICRO'!A:E,3,0)</f>
        <v>H</v>
      </c>
      <c r="E248" s="188">
        <v>0.5115</v>
      </c>
      <c r="F248" s="189">
        <f>VLOOKUP(B248,'[1]SINAPI-SICRO'!A:E,5,0)</f>
        <v>21.28</v>
      </c>
      <c r="G248" s="189">
        <f t="shared" si="17"/>
        <v>10.88</v>
      </c>
    </row>
    <row r="249" s="86" customFormat="1" ht="15.75" spans="1:7">
      <c r="A249" s="190" t="s">
        <v>277</v>
      </c>
      <c r="B249" s="191"/>
      <c r="C249" s="192"/>
      <c r="D249" s="193"/>
      <c r="E249" s="194"/>
      <c r="F249" s="195"/>
      <c r="G249" s="196"/>
    </row>
    <row r="250" s="86" customFormat="1" ht="5" customHeight="1" spans="1:28">
      <c r="A250" s="180"/>
      <c r="B250" s="125"/>
      <c r="C250" s="54"/>
      <c r="D250" s="54"/>
      <c r="E250" s="54"/>
      <c r="F250" s="54"/>
      <c r="G250" s="54"/>
      <c r="H250" s="136"/>
      <c r="I250" s="136"/>
      <c r="J250" s="124"/>
      <c r="K250" s="125"/>
      <c r="L250" s="125"/>
      <c r="M250" s="125"/>
      <c r="N250" s="125"/>
      <c r="O250" s="125"/>
      <c r="P250" s="125"/>
      <c r="Q250" s="125"/>
      <c r="R250" s="125"/>
      <c r="S250" s="125"/>
      <c r="T250" s="125"/>
      <c r="U250" s="125"/>
      <c r="V250" s="125"/>
      <c r="W250" s="125"/>
      <c r="X250" s="125"/>
      <c r="Y250" s="125"/>
      <c r="Z250" s="125"/>
      <c r="AA250" s="125"/>
      <c r="AB250" s="125"/>
    </row>
    <row r="251" s="86" customFormat="1" ht="15.75" spans="1:7">
      <c r="A251" s="181" t="s">
        <v>53</v>
      </c>
      <c r="B251" s="181" t="s">
        <v>112</v>
      </c>
      <c r="C251" s="182" t="s">
        <v>278</v>
      </c>
      <c r="D251" s="183" t="s">
        <v>223</v>
      </c>
      <c r="E251" s="184"/>
      <c r="F251" s="184"/>
      <c r="G251" s="185">
        <f>SUM(G252:G254)</f>
        <v>216.61</v>
      </c>
    </row>
    <row r="252" s="86" customFormat="1" ht="31.5" spans="1:7">
      <c r="A252" s="186" t="s">
        <v>63</v>
      </c>
      <c r="B252" s="186">
        <v>4718</v>
      </c>
      <c r="C252" s="187" t="str">
        <f>VLOOKUP(B252,'[1]SINAPI-SICRO'!A:E,2,0)</f>
        <v>PEDRA BRITADA N. 2 (19 A 38 MM) POSTO PEDREIRA/FORNECEDOR, SEM FRETE                                                                                                                                                                                                                                                                                                                                                                                                                                      </v>
      </c>
      <c r="D252" s="186" t="str">
        <f>VLOOKUP(B252,'[1]SINAPI-SICRO'!A:E,3,0)</f>
        <v>M3</v>
      </c>
      <c r="E252" s="188">
        <v>1</v>
      </c>
      <c r="F252" s="189">
        <f>VLOOKUP(B252,'[1]SINAPI-SICRO'!A:E,5,0)</f>
        <v>105.03</v>
      </c>
      <c r="G252" s="189">
        <f t="shared" ref="G252:G254" si="18">ROUND(F252*E252,2)</f>
        <v>105.03</v>
      </c>
    </row>
    <row r="253" s="86" customFormat="1" ht="47.25" spans="1:7">
      <c r="A253" s="186" t="s">
        <v>63</v>
      </c>
      <c r="B253" s="186">
        <v>97914</v>
      </c>
      <c r="C253" s="187" t="str">
        <f>VLOOKUP(B253,'[1]SINAPI-SICRO'!A:E,2,0)</f>
        <v>TRANSPORTE COM CAMINHÃO BASCULANTE DE 6 M³, EM VIA URBANA PAVIMENTADA, DMT ATÉ 30 KM (UNIDADE: M3XKM). AF_07/2020</v>
      </c>
      <c r="D253" s="186" t="str">
        <f>VLOOKUP(B253,'[1]SINAPI-SICRO'!A:E,3,0)</f>
        <v>M3 X KM</v>
      </c>
      <c r="E253" s="188">
        <v>30</v>
      </c>
      <c r="F253" s="189">
        <f>VLOOKUP(B253,'[1]SINAPI-SICRO'!A:E,5,0)</f>
        <v>3.01</v>
      </c>
      <c r="G253" s="189">
        <f t="shared" si="18"/>
        <v>90.3</v>
      </c>
    </row>
    <row r="254" s="86" customFormat="1" ht="15.75" spans="1:7">
      <c r="A254" s="186" t="s">
        <v>63</v>
      </c>
      <c r="B254" s="186">
        <v>88316</v>
      </c>
      <c r="C254" s="187" t="str">
        <f>VLOOKUP(B254,'[1]SINAPI-SICRO'!A:E,2,0)</f>
        <v>SERVENTE COM ENCARGOS COMPLEMENTARES</v>
      </c>
      <c r="D254" s="186" t="str">
        <f>VLOOKUP(B254,'[1]SINAPI-SICRO'!A:E,3,0)</f>
        <v>H</v>
      </c>
      <c r="E254" s="188">
        <v>1</v>
      </c>
      <c r="F254" s="189">
        <f>VLOOKUP(B254,'[1]SINAPI-SICRO'!A:E,5,0)</f>
        <v>21.28</v>
      </c>
      <c r="G254" s="189">
        <f t="shared" si="18"/>
        <v>21.28</v>
      </c>
    </row>
    <row r="255" s="86" customFormat="1" ht="15.75" spans="1:7">
      <c r="A255" s="190" t="s">
        <v>221</v>
      </c>
      <c r="B255" s="191"/>
      <c r="C255" s="192"/>
      <c r="D255" s="193"/>
      <c r="E255" s="194"/>
      <c r="F255" s="195"/>
      <c r="G255" s="196"/>
    </row>
    <row r="256" s="86" customFormat="1" ht="4" customHeight="1" spans="1:28">
      <c r="A256" s="180"/>
      <c r="B256" s="125"/>
      <c r="C256" s="54"/>
      <c r="D256" s="54"/>
      <c r="E256" s="54"/>
      <c r="F256" s="54"/>
      <c r="G256" s="54"/>
      <c r="H256" s="136"/>
      <c r="I256" s="136"/>
      <c r="J256" s="124"/>
      <c r="K256" s="125"/>
      <c r="L256" s="125"/>
      <c r="M256" s="125"/>
      <c r="N256" s="125"/>
      <c r="O256" s="125"/>
      <c r="P256" s="125"/>
      <c r="Q256" s="125"/>
      <c r="R256" s="125"/>
      <c r="S256" s="125"/>
      <c r="T256" s="125"/>
      <c r="U256" s="125"/>
      <c r="V256" s="125"/>
      <c r="W256" s="125"/>
      <c r="X256" s="125"/>
      <c r="Y256" s="125"/>
      <c r="Z256" s="125"/>
      <c r="AA256" s="125"/>
      <c r="AB256" s="125"/>
    </row>
    <row r="257" s="86" customFormat="1" ht="15.75" spans="1:7">
      <c r="A257" s="181" t="s">
        <v>53</v>
      </c>
      <c r="B257" s="181" t="s">
        <v>114</v>
      </c>
      <c r="C257" s="182" t="s">
        <v>279</v>
      </c>
      <c r="D257" s="183" t="s">
        <v>223</v>
      </c>
      <c r="E257" s="184"/>
      <c r="F257" s="184"/>
      <c r="G257" s="185">
        <f>SUM(G258:G260)</f>
        <v>241.58</v>
      </c>
    </row>
    <row r="258" s="86" customFormat="1" ht="31.5" spans="1:7">
      <c r="A258" s="186" t="s">
        <v>63</v>
      </c>
      <c r="B258" s="186">
        <v>370</v>
      </c>
      <c r="C258" s="187" t="str">
        <f>VLOOKUP(B258,'[1]SINAPI-SICRO'!A:E,2,0)</f>
        <v>AREIA MEDIA - POSTO JAZIDA/FORNECEDOR (RETIRADO NA JAZIDA, SEM TRANSPORTE)                                                                                                                                                                                                                                                                                                                                                                                                                                </v>
      </c>
      <c r="D258" s="186" t="str">
        <f>VLOOKUP(B258,'[1]SINAPI-SICRO'!A:E,3,0)</f>
        <v>M3</v>
      </c>
      <c r="E258" s="188">
        <v>1</v>
      </c>
      <c r="F258" s="189">
        <f>VLOOKUP(B258,'[1]SINAPI-SICRO'!A:E,5,0)</f>
        <v>130</v>
      </c>
      <c r="G258" s="189">
        <f>ROUND(E258*F258,2)</f>
        <v>130</v>
      </c>
    </row>
    <row r="259" s="86" customFormat="1" ht="47.25" spans="1:7">
      <c r="A259" s="186" t="s">
        <v>63</v>
      </c>
      <c r="B259" s="186">
        <v>97914</v>
      </c>
      <c r="C259" s="187" t="str">
        <f>VLOOKUP(B259,'[1]SINAPI-SICRO'!A:E,2,0)</f>
        <v>TRANSPORTE COM CAMINHÃO BASCULANTE DE 6 M³, EM VIA URBANA PAVIMENTADA, DMT ATÉ 30 KM (UNIDADE: M3XKM). AF_07/2020</v>
      </c>
      <c r="D259" s="186" t="str">
        <f>VLOOKUP(B259,'[1]SINAPI-SICRO'!A:E,3,0)</f>
        <v>M3 X KM</v>
      </c>
      <c r="E259" s="188">
        <v>30</v>
      </c>
      <c r="F259" s="189">
        <f>VLOOKUP(B259,'[1]SINAPI-SICRO'!A:E,5,0)</f>
        <v>3.01</v>
      </c>
      <c r="G259" s="189">
        <f>ROUND(F259*E259,2)</f>
        <v>90.3</v>
      </c>
    </row>
    <row r="260" s="86" customFormat="1" ht="15.75" spans="1:7">
      <c r="A260" s="186" t="s">
        <v>63</v>
      </c>
      <c r="B260" s="186">
        <v>88316</v>
      </c>
      <c r="C260" s="187" t="str">
        <f>VLOOKUP(B260,'[1]SINAPI-SICRO'!A:E,2,0)</f>
        <v>SERVENTE COM ENCARGOS COMPLEMENTARES</v>
      </c>
      <c r="D260" s="186" t="str">
        <f>VLOOKUP(B260,'[1]SINAPI-SICRO'!A:E,3,0)</f>
        <v>H</v>
      </c>
      <c r="E260" s="188">
        <v>1</v>
      </c>
      <c r="F260" s="189">
        <f>VLOOKUP(B260,'[1]SINAPI-SICRO'!A:E,5,0)</f>
        <v>21.28</v>
      </c>
      <c r="G260" s="189">
        <f>ROUND(F260*E260,2)</f>
        <v>21.28</v>
      </c>
    </row>
    <row r="261" s="86" customFormat="1" ht="15.75" spans="1:7">
      <c r="A261" s="190" t="s">
        <v>221</v>
      </c>
      <c r="B261" s="191"/>
      <c r="C261" s="192"/>
      <c r="D261" s="193"/>
      <c r="E261" s="194"/>
      <c r="F261" s="195"/>
      <c r="G261" s="196"/>
    </row>
    <row r="262" s="86" customFormat="1" ht="6" customHeight="1" spans="1:28">
      <c r="A262" s="180"/>
      <c r="B262" s="125"/>
      <c r="C262" s="54"/>
      <c r="D262" s="54"/>
      <c r="E262" s="54"/>
      <c r="F262" s="54"/>
      <c r="G262" s="54"/>
      <c r="H262" s="136"/>
      <c r="I262" s="136"/>
      <c r="J262" s="124"/>
      <c r="K262" s="125"/>
      <c r="L262" s="125"/>
      <c r="M262" s="125"/>
      <c r="N262" s="125"/>
      <c r="O262" s="125"/>
      <c r="P262" s="125"/>
      <c r="Q262" s="125"/>
      <c r="R262" s="125"/>
      <c r="S262" s="125"/>
      <c r="T262" s="125"/>
      <c r="U262" s="125"/>
      <c r="V262" s="125"/>
      <c r="W262" s="125"/>
      <c r="X262" s="125"/>
      <c r="Y262" s="125"/>
      <c r="Z262" s="125"/>
      <c r="AA262" s="125"/>
      <c r="AB262" s="125"/>
    </row>
    <row r="263" s="86" customFormat="1" ht="47.25" spans="1:7">
      <c r="A263" s="181" t="s">
        <v>53</v>
      </c>
      <c r="B263" s="181" t="s">
        <v>59</v>
      </c>
      <c r="C263" s="182" t="s">
        <v>280</v>
      </c>
      <c r="D263" s="183" t="s">
        <v>215</v>
      </c>
      <c r="E263" s="184"/>
      <c r="F263" s="184"/>
      <c r="G263" s="185">
        <f>SUM(G264:G269)</f>
        <v>97.93</v>
      </c>
    </row>
    <row r="264" s="86" customFormat="1" ht="15.75" spans="1:7">
      <c r="A264" s="186" t="s">
        <v>63</v>
      </c>
      <c r="B264" s="186">
        <v>9868</v>
      </c>
      <c r="C264" s="187" t="str">
        <f>VLOOKUP(B264,'[1]SINAPI-SICRO'!A:E,2,0)</f>
        <v>TUBO PVC, SOLDAVEL, DE 25 MM, AGUA FRIA (NBR-5648)                                                                                                                                                                                                                                                                                                                                                                                                                                                        </v>
      </c>
      <c r="D264" s="186" t="str">
        <f>VLOOKUP(B264,'[1]SINAPI-SICRO'!A:E,3,0)</f>
        <v>M </v>
      </c>
      <c r="E264" s="188">
        <v>1</v>
      </c>
      <c r="F264" s="189">
        <f>VLOOKUP(B264,'[1]SINAPI-SICRO'!A:E,5,0)</f>
        <v>4.61</v>
      </c>
      <c r="G264" s="189">
        <f>ROUND(E264*F264,2)</f>
        <v>4.61</v>
      </c>
    </row>
    <row r="265" s="86" customFormat="1" ht="31.5" spans="1:7">
      <c r="A265" s="186" t="s">
        <v>63</v>
      </c>
      <c r="B265" s="186">
        <v>3529</v>
      </c>
      <c r="C265" s="187" t="str">
        <f>VLOOKUP(B265,'[1]SINAPI-SICRO'!A:E,2,0)</f>
        <v>JOELHO PVC, SOLDAVEL, 90 GRAUS, 25 MM, COR MARROM, PARA AGUA FRIA PREDIAL                                                                                                                                                                                                                                                                                                                                                                                                                                 </v>
      </c>
      <c r="D265" s="186" t="str">
        <f>VLOOKUP(B265,'[1]SINAPI-SICRO'!A:E,3,0)</f>
        <v>UND</v>
      </c>
      <c r="E265" s="188">
        <v>3</v>
      </c>
      <c r="F265" s="189">
        <f>VLOOKUP(B265,'[1]SINAPI-SICRO'!A:E,5,0)</f>
        <v>0.81</v>
      </c>
      <c r="G265" s="189">
        <f t="shared" ref="G265:G269" si="19">ROUND(F265*E265,2)</f>
        <v>2.43</v>
      </c>
    </row>
    <row r="266" s="86" customFormat="1" ht="15.75" spans="1:7">
      <c r="A266" s="186" t="s">
        <v>63</v>
      </c>
      <c r="B266" s="186">
        <v>122</v>
      </c>
      <c r="C266" s="187" t="str">
        <f>VLOOKUP(B266,'[1]SINAPI-SICRO'!A:E,2,0)</f>
        <v>ADESIVO PLASTICO PARA PVC, FRASCO COM *850* GR                                                                                                                                                                                                                                                                                                                                                                                                                                                            </v>
      </c>
      <c r="D266" s="186" t="str">
        <f>VLOOKUP(B266,'[1]SINAPI-SICRO'!A:E,3,0)</f>
        <v>UND</v>
      </c>
      <c r="E266" s="188">
        <v>0.0075</v>
      </c>
      <c r="F266" s="189">
        <f>VLOOKUP(B266,'[1]SINAPI-SICRO'!A:E,5,0)</f>
        <v>60.78</v>
      </c>
      <c r="G266" s="189">
        <f t="shared" si="19"/>
        <v>0.46</v>
      </c>
    </row>
    <row r="267" s="86" customFormat="1" ht="31.5" spans="1:7">
      <c r="A267" s="186" t="s">
        <v>63</v>
      </c>
      <c r="B267" s="186">
        <v>20083</v>
      </c>
      <c r="C267" s="187" t="str">
        <f>VLOOKUP(B267,'[1]SINAPI-SICRO'!A:E,2,0)</f>
        <v>SOLUCAO PREPARADORA / LIMPADORA PARA PVC, FRASCO COM 1000 CM3                                                                                                                                                                                                                                                                                                                                                                                                                                             </v>
      </c>
      <c r="D267" s="186" t="str">
        <f>VLOOKUP(B267,'[1]SINAPI-SICRO'!A:E,3,0)</f>
        <v>UND</v>
      </c>
      <c r="E267" s="188">
        <v>0.012</v>
      </c>
      <c r="F267" s="189">
        <f>VLOOKUP(B267,'[1]SINAPI-SICRO'!A:E,5,0)</f>
        <v>68.86</v>
      </c>
      <c r="G267" s="189">
        <f t="shared" si="19"/>
        <v>0.83</v>
      </c>
    </row>
    <row r="268" s="86" customFormat="1" ht="31.5" spans="1:7">
      <c r="A268" s="186" t="s">
        <v>63</v>
      </c>
      <c r="B268" s="186">
        <v>88267</v>
      </c>
      <c r="C268" s="187" t="str">
        <f>VLOOKUP(B268,'[1]SINAPI-SICRO'!A:E,2,0)</f>
        <v>ENCANADOR OU BOMBEIRO HIDRÁULICO COM ENCARGOS COMPLEMENTARES</v>
      </c>
      <c r="D268" s="186" t="str">
        <f>VLOOKUP(B268,'[1]SINAPI-SICRO'!A:E,3,0)</f>
        <v>H</v>
      </c>
      <c r="E268" s="188">
        <v>1</v>
      </c>
      <c r="F268" s="189">
        <f>VLOOKUP(B268,'[1]SINAPI-SICRO'!A:E,5,0)</f>
        <v>25.76</v>
      </c>
      <c r="G268" s="189">
        <f t="shared" si="19"/>
        <v>25.76</v>
      </c>
    </row>
    <row r="269" s="86" customFormat="1" ht="15.75" spans="1:7">
      <c r="A269" s="186" t="s">
        <v>63</v>
      </c>
      <c r="B269" s="186">
        <v>88316</v>
      </c>
      <c r="C269" s="187" t="str">
        <f>VLOOKUP(B269,'[1]SINAPI-SICRO'!A:E,2,0)</f>
        <v>SERVENTE COM ENCARGOS COMPLEMENTARES</v>
      </c>
      <c r="D269" s="186" t="str">
        <f>VLOOKUP(B269,'[1]SINAPI-SICRO'!A:E,3,0)</f>
        <v>H</v>
      </c>
      <c r="E269" s="188">
        <v>3</v>
      </c>
      <c r="F269" s="189">
        <f>VLOOKUP(B269,'[1]SINAPI-SICRO'!A:E,5,0)</f>
        <v>21.28</v>
      </c>
      <c r="G269" s="189">
        <f t="shared" si="19"/>
        <v>63.84</v>
      </c>
    </row>
    <row r="270" s="86" customFormat="1" ht="15.75" spans="1:7">
      <c r="A270" s="190" t="s">
        <v>281</v>
      </c>
      <c r="B270" s="191"/>
      <c r="C270" s="192"/>
      <c r="D270" s="193"/>
      <c r="E270" s="194"/>
      <c r="F270" s="195"/>
      <c r="G270" s="196"/>
    </row>
    <row r="271" s="86" customFormat="1" ht="5" customHeight="1" spans="1:28">
      <c r="A271" s="180"/>
      <c r="B271" s="125"/>
      <c r="C271" s="54"/>
      <c r="D271" s="54"/>
      <c r="E271" s="54"/>
      <c r="F271" s="54"/>
      <c r="G271" s="54"/>
      <c r="H271" s="136"/>
      <c r="I271" s="136"/>
      <c r="J271" s="124"/>
      <c r="K271" s="125"/>
      <c r="L271" s="125"/>
      <c r="M271" s="125"/>
      <c r="N271" s="125"/>
      <c r="O271" s="125"/>
      <c r="P271" s="125"/>
      <c r="Q271" s="125"/>
      <c r="R271" s="125"/>
      <c r="S271" s="125"/>
      <c r="T271" s="125"/>
      <c r="U271" s="125"/>
      <c r="V271" s="125"/>
      <c r="W271" s="125"/>
      <c r="X271" s="125"/>
      <c r="Y271" s="125"/>
      <c r="Z271" s="125"/>
      <c r="AA271" s="125"/>
      <c r="AB271" s="125"/>
    </row>
    <row r="272" s="86" customFormat="1" ht="31.5" spans="1:7">
      <c r="A272" s="181" t="s">
        <v>53</v>
      </c>
      <c r="B272" s="181" t="s">
        <v>61</v>
      </c>
      <c r="C272" s="182" t="s">
        <v>282</v>
      </c>
      <c r="D272" s="183" t="s">
        <v>232</v>
      </c>
      <c r="E272" s="184"/>
      <c r="F272" s="184"/>
      <c r="G272" s="185">
        <f>SUM(G273:G275)</f>
        <v>55.84</v>
      </c>
    </row>
    <row r="273" s="86" customFormat="1" ht="47.25" spans="1:7">
      <c r="A273" s="186" t="s">
        <v>63</v>
      </c>
      <c r="B273" s="186">
        <v>6189</v>
      </c>
      <c r="C273" s="187" t="str">
        <f>VLOOKUP(B273,'[1]SINAPI-SICRO'!A:E,2,0)</f>
        <v>TABUA NAO APARELHADA *2,5 X 30* CM, EM MACARANDUBA/MASSARANDUBA, ANGELIM OU EQUIVALENTE DA REGIAO - BRUTA                                                                                                                                                                                                                                                                                                                                                                                                 </v>
      </c>
      <c r="D273" s="186" t="str">
        <f>VLOOKUP(B273,'[1]SINAPI-SICRO'!A:E,3,0)</f>
        <v>M </v>
      </c>
      <c r="E273" s="188">
        <v>0.8</v>
      </c>
      <c r="F273" s="189">
        <f>VLOOKUP(B273,'[1]SINAPI-SICRO'!A:E,5,0)</f>
        <v>31.97</v>
      </c>
      <c r="G273" s="189">
        <f t="shared" ref="G273:G275" si="20">ROUND(F273*E273,2)</f>
        <v>25.58</v>
      </c>
    </row>
    <row r="274" s="86" customFormat="1" ht="31.5" spans="1:7">
      <c r="A274" s="186" t="s">
        <v>63</v>
      </c>
      <c r="B274" s="186">
        <v>4115</v>
      </c>
      <c r="C274" s="187" t="str">
        <f>VLOOKUP(B274,'[1]SINAPI-SICRO'!A:E,2,0)</f>
        <v>MADEIRA ROLICA TRATADA, D = 12 A 15 CM, H = 3,00 M, EM EUCALIPTO OU EQUIVALENTE DA REGIAO                                                                                                                                                                                                                                                                                                                                                                                                                 </v>
      </c>
      <c r="D274" s="186" t="str">
        <f>VLOOKUP(B274,'[1]SINAPI-SICRO'!A:E,3,0)</f>
        <v>M </v>
      </c>
      <c r="E274" s="188">
        <v>0.3</v>
      </c>
      <c r="F274" s="189">
        <f>VLOOKUP(B274,'[1]SINAPI-SICRO'!A:E,5,0)</f>
        <v>29.92</v>
      </c>
      <c r="G274" s="189">
        <f t="shared" si="20"/>
        <v>8.98</v>
      </c>
    </row>
    <row r="275" s="86" customFormat="1" ht="15.75" spans="1:7">
      <c r="A275" s="186" t="s">
        <v>63</v>
      </c>
      <c r="B275" s="186">
        <v>88316</v>
      </c>
      <c r="C275" s="187" t="str">
        <f>VLOOKUP(B275,'[1]SINAPI-SICRO'!A:E,2,0)</f>
        <v>SERVENTE COM ENCARGOS COMPLEMENTARES</v>
      </c>
      <c r="D275" s="186" t="str">
        <f>VLOOKUP(B275,'[1]SINAPI-SICRO'!A:E,3,0)</f>
        <v>H</v>
      </c>
      <c r="E275" s="188">
        <v>1</v>
      </c>
      <c r="F275" s="189">
        <f>VLOOKUP(B275,'[1]SINAPI-SICRO'!A:E,5,0)</f>
        <v>21.28</v>
      </c>
      <c r="G275" s="189">
        <f t="shared" si="20"/>
        <v>21.28</v>
      </c>
    </row>
    <row r="276" s="86" customFormat="1" ht="15.75" spans="1:7">
      <c r="A276" s="190" t="s">
        <v>283</v>
      </c>
      <c r="B276" s="191"/>
      <c r="C276" s="192"/>
      <c r="D276" s="193"/>
      <c r="E276" s="194"/>
      <c r="F276" s="195"/>
      <c r="G276" s="196"/>
    </row>
    <row r="277" s="86" customFormat="1" ht="6" customHeight="1" spans="1:28">
      <c r="A277" s="180"/>
      <c r="B277" s="125"/>
      <c r="C277" s="54"/>
      <c r="D277" s="54"/>
      <c r="E277" s="54"/>
      <c r="F277" s="54"/>
      <c r="G277" s="54"/>
      <c r="H277" s="136"/>
      <c r="I277" s="136"/>
      <c r="J277" s="124"/>
      <c r="K277" s="125"/>
      <c r="L277" s="125"/>
      <c r="M277" s="125"/>
      <c r="N277" s="125"/>
      <c r="O277" s="125"/>
      <c r="P277" s="125"/>
      <c r="Q277" s="125"/>
      <c r="R277" s="125"/>
      <c r="S277" s="125"/>
      <c r="T277" s="125"/>
      <c r="U277" s="125"/>
      <c r="V277" s="125"/>
      <c r="W277" s="125"/>
      <c r="X277" s="125"/>
      <c r="Y277" s="125"/>
      <c r="Z277" s="125"/>
      <c r="AA277" s="125"/>
      <c r="AB277" s="125"/>
    </row>
    <row r="278" s="86" customFormat="1" ht="78.75" spans="1:7">
      <c r="A278" s="181" t="s">
        <v>53</v>
      </c>
      <c r="B278" s="181" t="s">
        <v>164</v>
      </c>
      <c r="C278" s="182" t="s">
        <v>284</v>
      </c>
      <c r="D278" s="183" t="s">
        <v>232</v>
      </c>
      <c r="E278" s="184"/>
      <c r="F278" s="184"/>
      <c r="G278" s="185">
        <f>SUM(G279:G284)</f>
        <v>545.28</v>
      </c>
    </row>
    <row r="279" s="86" customFormat="1" ht="47.25" spans="1:7">
      <c r="A279" s="186" t="s">
        <v>63</v>
      </c>
      <c r="B279" s="186">
        <v>5631</v>
      </c>
      <c r="C279" s="187" t="str">
        <f>VLOOKUP(B279,'[1]SINAPI-SICRO'!A:E,2,0)</f>
        <v>ESCAVADEIRA HIDRÁULICA SOBRE ESTEIRAS, CAÇAMBA 0,80 M3, PESO OPERACIONAL 17 T, POTENCIA BRUTA 111 HP - CHP DIURNO. AF_06/2014</v>
      </c>
      <c r="D279" s="186" t="str">
        <f>VLOOKUP(B279,'[1]SINAPI-SICRO'!A:E,3,0)</f>
        <v>CHP</v>
      </c>
      <c r="E279" s="188">
        <v>0.0422</v>
      </c>
      <c r="F279" s="189">
        <f>VLOOKUP(B279,'[1]SINAPI-SICRO'!A:E,5,0)</f>
        <v>223.75</v>
      </c>
      <c r="G279" s="189">
        <f>ROUND(E279*F279,2)</f>
        <v>9.44</v>
      </c>
    </row>
    <row r="280" s="86" customFormat="1" ht="47.25" spans="1:7">
      <c r="A280" s="186" t="s">
        <v>63</v>
      </c>
      <c r="B280" s="186">
        <v>5632</v>
      </c>
      <c r="C280" s="187" t="str">
        <f>VLOOKUP(B280,'[1]SINAPI-SICRO'!A:E,2,0)</f>
        <v>ESCAVADEIRA HIDRÁULICA SOBRE ESTEIRAS, CAÇAMBA 0,80 M3, PESO OPERACIONAL 17 T, POTENCIA BRUTA 111 HP - CHI DIURNO. AF_06/2014</v>
      </c>
      <c r="D280" s="186" t="str">
        <f>VLOOKUP(B280,'[1]SINAPI-SICRO'!A:E,3,0)</f>
        <v>CHI</v>
      </c>
      <c r="E280" s="188">
        <v>0.0262</v>
      </c>
      <c r="F280" s="189">
        <f>VLOOKUP(B280,'[1]SINAPI-SICRO'!A:E,5,0)</f>
        <v>97.15</v>
      </c>
      <c r="G280" s="189">
        <f t="shared" ref="G280:G284" si="21">ROUND(F280*E280,2)</f>
        <v>2.55</v>
      </c>
    </row>
    <row r="281" s="86" customFormat="1" ht="47.25" spans="1:7">
      <c r="A281" s="186" t="s">
        <v>63</v>
      </c>
      <c r="B281" s="186">
        <v>20078</v>
      </c>
      <c r="C281" s="187" t="str">
        <f>VLOOKUP(B281,'[1]SINAPI-SICRO'!A:E,2,0)</f>
        <v>PASTA LUBRIFICANTE PARA TUBOS E CONEXOES COM JUNTA ELASTICA, EMBALAGEM DE *400* GR (USO EM PVC, ACO, POLIETILENO E OUTROS)                                                                                                                                                                                                                                                                                                                                                                                </v>
      </c>
      <c r="D281" s="186" t="str">
        <f>VLOOKUP(B281,'[1]SINAPI-SICRO'!A:E,3,0)</f>
        <v>UND</v>
      </c>
      <c r="E281" s="188">
        <v>0.0694</v>
      </c>
      <c r="F281" s="189">
        <f>VLOOKUP(B281,'[1]SINAPI-SICRO'!A:E,5,0)</f>
        <v>25.08</v>
      </c>
      <c r="G281" s="189">
        <f t="shared" si="21"/>
        <v>1.74</v>
      </c>
    </row>
    <row r="282" s="86" customFormat="1" ht="31.5" spans="1:7">
      <c r="A282" s="186" t="s">
        <v>173</v>
      </c>
      <c r="B282" s="186" t="s">
        <v>285</v>
      </c>
      <c r="C282" s="187" t="str">
        <f>VLOOKUP(B282,'[1]SINAPI-SICRO'!A:E,2,0)</f>
        <v>TUBO PEAD CORRUGADO COM PAREDES ESTRUTURADAS PARA DRENAGEM - D = 600 MM</v>
      </c>
      <c r="D282" s="186" t="str">
        <f>VLOOKUP(B282,'[1]SINAPI-SICRO'!A:E,3,0)</f>
        <v>M</v>
      </c>
      <c r="E282" s="188">
        <v>1.05</v>
      </c>
      <c r="F282" s="189">
        <f>VLOOKUP(B282,'[1]SINAPI-SICRO'!A:E,5,0)</f>
        <v>500.684</v>
      </c>
      <c r="G282" s="189">
        <f t="shared" si="21"/>
        <v>525.72</v>
      </c>
    </row>
    <row r="283" s="86" customFormat="1" ht="15.75" spans="1:7">
      <c r="A283" s="186" t="s">
        <v>63</v>
      </c>
      <c r="B283" s="186">
        <v>88246</v>
      </c>
      <c r="C283" s="187" t="str">
        <f>VLOOKUP(B283,'[1]SINAPI-SICRO'!A:E,2,0)</f>
        <v>ASSENTADOR DE TUBOS COM ENCARGOS COMPLEMENTARES</v>
      </c>
      <c r="D283" s="186" t="str">
        <f>VLOOKUP(B283,'[1]SINAPI-SICRO'!A:E,3,0)</f>
        <v>H</v>
      </c>
      <c r="E283" s="188">
        <v>0.1301</v>
      </c>
      <c r="F283" s="189">
        <f>VLOOKUP(B283,'[1]SINAPI-SICRO'!A:E,5,0)</f>
        <v>23.54</v>
      </c>
      <c r="G283" s="189">
        <f t="shared" si="21"/>
        <v>3.06</v>
      </c>
    </row>
    <row r="284" s="86" customFormat="1" ht="15.75" spans="1:7">
      <c r="A284" s="186" t="s">
        <v>63</v>
      </c>
      <c r="B284" s="186">
        <v>88316</v>
      </c>
      <c r="C284" s="187" t="str">
        <f>VLOOKUP(B284,'[1]SINAPI-SICRO'!A:E,2,0)</f>
        <v>SERVENTE COM ENCARGOS COMPLEMENTARES</v>
      </c>
      <c r="D284" s="186" t="str">
        <f>VLOOKUP(B284,'[1]SINAPI-SICRO'!A:E,3,0)</f>
        <v>H</v>
      </c>
      <c r="E284" s="188">
        <v>0.1301</v>
      </c>
      <c r="F284" s="189">
        <f>VLOOKUP(B284,'[1]SINAPI-SICRO'!A:E,5,0)</f>
        <v>21.28</v>
      </c>
      <c r="G284" s="189">
        <f t="shared" si="21"/>
        <v>2.77</v>
      </c>
    </row>
    <row r="285" s="86" customFormat="1" ht="15.75" spans="1:7">
      <c r="A285" s="190" t="s">
        <v>286</v>
      </c>
      <c r="B285" s="191"/>
      <c r="C285" s="192"/>
      <c r="D285" s="193"/>
      <c r="E285" s="194"/>
      <c r="F285" s="195"/>
      <c r="G285" s="196"/>
    </row>
    <row r="286" s="86" customFormat="1" ht="6" customHeight="1" spans="1:28">
      <c r="A286" s="180"/>
      <c r="B286" s="125"/>
      <c r="C286" s="54"/>
      <c r="D286" s="54"/>
      <c r="E286" s="54"/>
      <c r="F286" s="54"/>
      <c r="G286" s="54"/>
      <c r="H286" s="136"/>
      <c r="I286" s="136"/>
      <c r="J286" s="124"/>
      <c r="K286" s="125"/>
      <c r="L286" s="125"/>
      <c r="M286" s="125"/>
      <c r="N286" s="125"/>
      <c r="O286" s="125"/>
      <c r="P286" s="125"/>
      <c r="Q286" s="125"/>
      <c r="R286" s="125"/>
      <c r="S286" s="125"/>
      <c r="T286" s="125"/>
      <c r="U286" s="125"/>
      <c r="V286" s="125"/>
      <c r="W286" s="125"/>
      <c r="X286" s="125"/>
      <c r="Y286" s="125"/>
      <c r="Z286" s="125"/>
      <c r="AA286" s="125"/>
      <c r="AB286" s="125"/>
    </row>
    <row r="287" s="86" customFormat="1" ht="15.75" spans="1:7">
      <c r="A287" s="181" t="s">
        <v>53</v>
      </c>
      <c r="B287" s="181" t="s">
        <v>165</v>
      </c>
      <c r="C287" s="182" t="s">
        <v>287</v>
      </c>
      <c r="D287" s="183" t="s">
        <v>215</v>
      </c>
      <c r="E287" s="184"/>
      <c r="F287" s="184"/>
      <c r="G287" s="185">
        <f>SUM(G288:G297)</f>
        <v>945.33</v>
      </c>
    </row>
    <row r="288" s="86" customFormat="1" ht="15.75" spans="1:7">
      <c r="A288" s="186" t="s">
        <v>63</v>
      </c>
      <c r="B288" s="186">
        <v>88316</v>
      </c>
      <c r="C288" s="187" t="str">
        <f>VLOOKUP(B288,'[1]SINAPI-SICRO'!A:E,2,0)</f>
        <v>SERVENTE COM ENCARGOS COMPLEMENTARES</v>
      </c>
      <c r="D288" s="186" t="str">
        <f>VLOOKUP(B288,'[1]SINAPI-SICRO'!A:E,3,0)</f>
        <v>H</v>
      </c>
      <c r="E288" s="188">
        <v>0.2</v>
      </c>
      <c r="F288" s="189">
        <f>VLOOKUP(B288,'[1]SINAPI-SICRO'!A:E,5,0)</f>
        <v>21.28</v>
      </c>
      <c r="G288" s="189">
        <f>ROUND(E288*F288,2)</f>
        <v>4.26</v>
      </c>
    </row>
    <row r="289" s="86" customFormat="1" ht="31.5" spans="1:7">
      <c r="A289" s="186" t="s">
        <v>173</v>
      </c>
      <c r="B289" s="186" t="s">
        <v>261</v>
      </c>
      <c r="C289" s="187" t="str">
        <f>VLOOKUP(B289,'[1]SINAPI-SICRO'!A:E,2,0)</f>
        <v>GUIA-CHAPÉU PRÉ-MOLDADA - C = 120 CM</v>
      </c>
      <c r="D289" s="186" t="str">
        <f>VLOOKUP(B289,'[1]SINAPI-SICRO'!A:E,3,0)</f>
        <v>UND</v>
      </c>
      <c r="E289" s="188">
        <v>1</v>
      </c>
      <c r="F289" s="189">
        <f>VLOOKUP(B289,'[1]SINAPI-SICRO'!A:E,5,0)</f>
        <v>61.3064</v>
      </c>
      <c r="G289" s="189">
        <f t="shared" ref="G289:G297" si="22">ROUND(F289*E289,2)</f>
        <v>61.31</v>
      </c>
    </row>
    <row r="290" s="86" customFormat="1" ht="15.75" spans="1:7">
      <c r="A290" s="186" t="s">
        <v>53</v>
      </c>
      <c r="B290" s="186" t="s">
        <v>257</v>
      </c>
      <c r="C290" s="187" t="str">
        <f>$C$161</f>
        <v>ALVENARIA DE BLOCOS DE CONCRETO 19 X 19 X 39 CM - AC</v>
      </c>
      <c r="D290" s="201" t="str">
        <f>$D$161</f>
        <v>M2</v>
      </c>
      <c r="E290" s="188">
        <v>3.81</v>
      </c>
      <c r="F290" s="202">
        <f>$G$161</f>
        <v>108.72</v>
      </c>
      <c r="G290" s="189">
        <f t="shared" si="22"/>
        <v>414.22</v>
      </c>
    </row>
    <row r="291" s="86" customFormat="1" ht="47.25" spans="1:7">
      <c r="A291" s="186" t="s">
        <v>63</v>
      </c>
      <c r="B291" s="186">
        <v>88628</v>
      </c>
      <c r="C291" s="187" t="str">
        <f>VLOOKUP(B291,'[1]SINAPI-SICRO'!A:E,2,0)</f>
        <v>ARGAMASSA TRAÇO 1:3 (EM VOLUME DE CIMENTO E AREIA MÉDIA ÚMIDA), PREPARO MECÂNICO COM BETONEIRA 400 L. AF_08/2019</v>
      </c>
      <c r="D291" s="186" t="str">
        <f>VLOOKUP(B291,'[1]SINAPI-SICRO'!A:E,3,0)</f>
        <v>M3</v>
      </c>
      <c r="E291" s="188">
        <v>0.09</v>
      </c>
      <c r="F291" s="189">
        <f>VLOOKUP(B291,'[1]SINAPI-SICRO'!A:E,5,0)</f>
        <v>579.99</v>
      </c>
      <c r="G291" s="189">
        <f t="shared" si="22"/>
        <v>52.2</v>
      </c>
    </row>
    <row r="292" s="86" customFormat="1" ht="47.25" spans="1:7">
      <c r="A292" s="186" t="s">
        <v>63</v>
      </c>
      <c r="B292" s="186">
        <v>92916</v>
      </c>
      <c r="C292" s="187" t="str">
        <f>VLOOKUP(B292,'[1]SINAPI-SICRO'!A:E,2,0)</f>
        <v>ARMAÇÃO DE ESTRUTURAS DIVERSAS DE CONCRETO ARMADO, EXCETO VIGAS, PILARES, LAJES E FUNDAÇÕES, UTILIZANDO AÇO CA-50 DE 6,3 MM - MONTAGEM. AF_06/2022</v>
      </c>
      <c r="D292" s="186" t="str">
        <f>VLOOKUP(B292,'[1]SINAPI-SICRO'!A:E,3,0)</f>
        <v>KG</v>
      </c>
      <c r="E292" s="188">
        <v>4.1</v>
      </c>
      <c r="F292" s="189">
        <f>VLOOKUP(B292,'[1]SINAPI-SICRO'!A:E,5,0)</f>
        <v>17.07</v>
      </c>
      <c r="G292" s="189">
        <f t="shared" si="22"/>
        <v>69.99</v>
      </c>
    </row>
    <row r="293" s="86" customFormat="1" ht="47.25" spans="1:7">
      <c r="A293" s="186" t="s">
        <v>63</v>
      </c>
      <c r="B293" s="186">
        <v>94964</v>
      </c>
      <c r="C293" s="187" t="str">
        <f>VLOOKUP(B293,'[1]SINAPI-SICRO'!A:E,2,0)</f>
        <v>CONCRETO FCK = 20MPA, TRAÇO 1:2,7:3 (EM MASSA SECA DE CIMENTO/ AREIA MÉDIA/ BRITA 1) - PREPARO MECÂNICO COM BETONEIRA 400 L. AF_05/2021</v>
      </c>
      <c r="D293" s="186" t="str">
        <f>VLOOKUP(B293,'[1]SINAPI-SICRO'!A:E,3,0)</f>
        <v>M3</v>
      </c>
      <c r="E293" s="188">
        <v>0.25</v>
      </c>
      <c r="F293" s="189">
        <f>VLOOKUP(B293,'[1]SINAPI-SICRO'!A:E,5,0)</f>
        <v>488.29</v>
      </c>
      <c r="G293" s="189">
        <f t="shared" si="22"/>
        <v>122.07</v>
      </c>
    </row>
    <row r="294" s="86" customFormat="1" ht="31.5" spans="1:7">
      <c r="A294" s="186" t="s">
        <v>63</v>
      </c>
      <c r="B294" s="186">
        <v>103670</v>
      </c>
      <c r="C294" s="187" t="str">
        <f>VLOOKUP(B294,'[1]SINAPI-SICRO'!A:E,2,0)</f>
        <v>LANÇAMENTO COM USO DE BALDES, ADENSAMENTO E ACABAMENTO DE CONCRETO EM ESTRUTURAS. AF_02/2022</v>
      </c>
      <c r="D294" s="186" t="str">
        <f>VLOOKUP(B294,'[1]SINAPI-SICRO'!A:E,3,0)</f>
        <v>M3</v>
      </c>
      <c r="E294" s="188">
        <v>0.25</v>
      </c>
      <c r="F294" s="189">
        <f>VLOOKUP(B294,'[1]SINAPI-SICRO'!A:E,5,0)</f>
        <v>288.5</v>
      </c>
      <c r="G294" s="189">
        <f t="shared" si="22"/>
        <v>72.13</v>
      </c>
    </row>
    <row r="295" s="86" customFormat="1" ht="47.25" spans="1:7">
      <c r="A295" s="186" t="s">
        <v>63</v>
      </c>
      <c r="B295" s="186">
        <v>94965</v>
      </c>
      <c r="C295" s="187" t="str">
        <f>VLOOKUP(B295,'[1]SINAPI-SICRO'!A:E,2,0)</f>
        <v>CONCRETO FCK = 25MPA, TRAÇO 1:2,3:2,7 (EM MASSA SECA DE CIMENTO/ AREIA MÉDIA/ BRITA 1) - PREPARO MECÂNICO COM BETONEIRA 400 L. AF_05/2021</v>
      </c>
      <c r="D295" s="186" t="str">
        <f>VLOOKUP(B295,'[1]SINAPI-SICRO'!A:E,3,0)</f>
        <v>M3</v>
      </c>
      <c r="E295" s="188">
        <v>0.06</v>
      </c>
      <c r="F295" s="189">
        <f>VLOOKUP(B295,'[1]SINAPI-SICRO'!A:E,5,0)</f>
        <v>503.44</v>
      </c>
      <c r="G295" s="189">
        <f t="shared" si="22"/>
        <v>30.21</v>
      </c>
    </row>
    <row r="296" s="86" customFormat="1" ht="31.5" spans="1:7">
      <c r="A296" s="186" t="s">
        <v>63</v>
      </c>
      <c r="B296" s="186">
        <v>103670</v>
      </c>
      <c r="C296" s="187" t="str">
        <f>VLOOKUP(B296,'[1]SINAPI-SICRO'!A:E,2,0)</f>
        <v>LANÇAMENTO COM USO DE BALDES, ADENSAMENTO E ACABAMENTO DE CONCRETO EM ESTRUTURAS. AF_02/2022</v>
      </c>
      <c r="D296" s="186" t="str">
        <f>VLOOKUP(B296,'[1]SINAPI-SICRO'!A:E,3,0)</f>
        <v>M3</v>
      </c>
      <c r="E296" s="188">
        <v>0.06</v>
      </c>
      <c r="F296" s="189">
        <f>VLOOKUP(B296,'[1]SINAPI-SICRO'!A:E,5,0)</f>
        <v>288.5</v>
      </c>
      <c r="G296" s="189">
        <f t="shared" si="22"/>
        <v>17.31</v>
      </c>
    </row>
    <row r="297" s="86" customFormat="1" ht="47.25" spans="1:7">
      <c r="A297" s="186" t="s">
        <v>63</v>
      </c>
      <c r="B297" s="186">
        <v>97086</v>
      </c>
      <c r="C297" s="187" t="str">
        <f>VLOOKUP(B297,'[1]SINAPI-SICRO'!A:E,2,0)</f>
        <v>FABRICAÇÃO, MONTAGEM E DESMONTAGEM DE FORMA PARA RADIER, PISO DE CONCRETO OU LAJE SOBRE SOLO, EM MADEIRA SERRADA, 4 UTILIZAÇÕES. AF_09/2021</v>
      </c>
      <c r="D297" s="186" t="str">
        <f>VLOOKUP(B297,'[1]SINAPI-SICRO'!A:E,3,0)</f>
        <v>M2</v>
      </c>
      <c r="E297" s="188">
        <v>0.775</v>
      </c>
      <c r="F297" s="189">
        <f>VLOOKUP(B297,'[1]SINAPI-SICRO'!A:E,5,0)</f>
        <v>131.14</v>
      </c>
      <c r="G297" s="189">
        <f t="shared" si="22"/>
        <v>101.63</v>
      </c>
    </row>
    <row r="298" s="86" customFormat="1" ht="15.75" spans="1:7">
      <c r="A298" s="190" t="s">
        <v>262</v>
      </c>
      <c r="B298" s="191"/>
      <c r="C298" s="192"/>
      <c r="D298" s="193"/>
      <c r="E298" s="194"/>
      <c r="F298" s="195"/>
      <c r="G298" s="196"/>
    </row>
    <row r="299" s="86" customFormat="1" ht="6" customHeight="1" spans="1:28">
      <c r="A299" s="180"/>
      <c r="B299" s="125"/>
      <c r="C299" s="54"/>
      <c r="D299" s="54"/>
      <c r="E299" s="54"/>
      <c r="F299" s="54"/>
      <c r="G299" s="54"/>
      <c r="H299" s="136"/>
      <c r="I299" s="136"/>
      <c r="J299" s="124"/>
      <c r="K299" s="125"/>
      <c r="L299" s="125"/>
      <c r="M299" s="125"/>
      <c r="N299" s="125"/>
      <c r="O299" s="125"/>
      <c r="P299" s="125"/>
      <c r="Q299" s="125"/>
      <c r="R299" s="125"/>
      <c r="S299" s="125"/>
      <c r="T299" s="125"/>
      <c r="U299" s="125"/>
      <c r="V299" s="125"/>
      <c r="W299" s="125"/>
      <c r="X299" s="125"/>
      <c r="Y299" s="125"/>
      <c r="Z299" s="125"/>
      <c r="AA299" s="125"/>
      <c r="AB299" s="125"/>
    </row>
    <row r="300" s="86" customFormat="1" ht="31.5" spans="1:7">
      <c r="A300" s="181" t="s">
        <v>53</v>
      </c>
      <c r="B300" s="181" t="s">
        <v>144</v>
      </c>
      <c r="C300" s="182" t="s">
        <v>288</v>
      </c>
      <c r="D300" s="183" t="s">
        <v>223</v>
      </c>
      <c r="E300" s="184"/>
      <c r="F300" s="184"/>
      <c r="G300" s="185">
        <f>SUM(G301:G301)</f>
        <v>311.96</v>
      </c>
    </row>
    <row r="301" s="86" customFormat="1" ht="15.75" spans="1:7">
      <c r="A301" s="186" t="s">
        <v>63</v>
      </c>
      <c r="B301" s="186">
        <v>88316</v>
      </c>
      <c r="C301" s="187" t="str">
        <f>VLOOKUP(B301,'[1]SINAPI-SICRO'!A:E,2,0)</f>
        <v>SERVENTE COM ENCARGOS COMPLEMENTARES</v>
      </c>
      <c r="D301" s="186" t="str">
        <f>VLOOKUP(B301,'[1]SINAPI-SICRO'!A:E,3,0)</f>
        <v>H</v>
      </c>
      <c r="E301" s="188">
        <v>14.66</v>
      </c>
      <c r="F301" s="189">
        <f>VLOOKUP(B301,'[1]SINAPI-SICRO'!A:E,5,0)</f>
        <v>21.28</v>
      </c>
      <c r="G301" s="189">
        <f>ROUND(E301*F301,2)</f>
        <v>311.96</v>
      </c>
    </row>
    <row r="302" s="86" customFormat="1" ht="15.75" spans="1:7">
      <c r="A302" s="190" t="s">
        <v>224</v>
      </c>
      <c r="B302" s="191"/>
      <c r="C302" s="192"/>
      <c r="D302" s="193"/>
      <c r="E302" s="194"/>
      <c r="F302" s="195"/>
      <c r="G302" s="196"/>
    </row>
    <row r="303" s="86" customFormat="1" ht="6" customHeight="1" spans="1:28">
      <c r="A303" s="180"/>
      <c r="B303" s="125"/>
      <c r="C303" s="54"/>
      <c r="D303" s="54"/>
      <c r="E303" s="54"/>
      <c r="F303" s="54"/>
      <c r="G303" s="54"/>
      <c r="H303" s="136"/>
      <c r="I303" s="136"/>
      <c r="J303" s="124"/>
      <c r="K303" s="125"/>
      <c r="L303" s="125"/>
      <c r="M303" s="125"/>
      <c r="N303" s="125"/>
      <c r="O303" s="125"/>
      <c r="P303" s="125"/>
      <c r="Q303" s="125"/>
      <c r="R303" s="125"/>
      <c r="S303" s="125"/>
      <c r="T303" s="125"/>
      <c r="U303" s="125"/>
      <c r="V303" s="125"/>
      <c r="W303" s="125"/>
      <c r="X303" s="125"/>
      <c r="Y303" s="125"/>
      <c r="Z303" s="125"/>
      <c r="AA303" s="125"/>
      <c r="AB303" s="125"/>
    </row>
    <row r="304" s="86" customFormat="1" ht="47.25" spans="1:7">
      <c r="A304" s="181" t="s">
        <v>53</v>
      </c>
      <c r="B304" s="181" t="s">
        <v>124</v>
      </c>
      <c r="C304" s="182" t="s">
        <v>289</v>
      </c>
      <c r="D304" s="183" t="s">
        <v>223</v>
      </c>
      <c r="E304" s="184"/>
      <c r="F304" s="184"/>
      <c r="G304" s="185">
        <f>SUM(G305:G309)</f>
        <v>312.07</v>
      </c>
    </row>
    <row r="305" s="86" customFormat="1" ht="31.5" spans="1:7">
      <c r="A305" s="186" t="s">
        <v>63</v>
      </c>
      <c r="B305" s="186">
        <v>5795</v>
      </c>
      <c r="C305" s="187" t="str">
        <f>VLOOKUP(B305,'[1]SINAPI-SICRO'!A:E,2,0)</f>
        <v>MARTELETE OU ROMPEDOR PNEUMÁTICO MANUAL, 28 KG, COM SILENCIADOR - CHP DIURNO. AF_07/2016</v>
      </c>
      <c r="D305" s="186" t="str">
        <f>VLOOKUP(B305,'[1]SINAPI-SICRO'!A:E,3,0)</f>
        <v>CHP</v>
      </c>
      <c r="E305" s="188">
        <v>3.2468</v>
      </c>
      <c r="F305" s="189">
        <f>VLOOKUP(B305,'[1]SINAPI-SICRO'!A:E,5,0)</f>
        <v>32.26</v>
      </c>
      <c r="G305" s="189">
        <f>ROUND(E305*F305,2)</f>
        <v>104.74</v>
      </c>
    </row>
    <row r="306" s="86" customFormat="1" ht="31.5" spans="1:7">
      <c r="A306" s="186" t="s">
        <v>63</v>
      </c>
      <c r="B306" s="186">
        <v>5952</v>
      </c>
      <c r="C306" s="187" t="str">
        <f>VLOOKUP(B306,'[1]SINAPI-SICRO'!A:E,2,0)</f>
        <v>MARTELETE OU ROMPEDOR PNEUMÁTICO MANUAL, 28 KG, COM SILENCIADOR - CHI DIURNO. AF_07/2016</v>
      </c>
      <c r="D306" s="186" t="str">
        <f>VLOOKUP(B306,'[1]SINAPI-SICRO'!A:E,3,0)</f>
        <v>CHI</v>
      </c>
      <c r="E306" s="188">
        <v>0.9202</v>
      </c>
      <c r="F306" s="189">
        <f>VLOOKUP(B306,'[1]SINAPI-SICRO'!A:E,5,0)</f>
        <v>30.67</v>
      </c>
      <c r="G306" s="189">
        <f t="shared" ref="G306:G309" si="23">ROUND(F306*E306,2)</f>
        <v>28.22</v>
      </c>
    </row>
    <row r="307" s="86" customFormat="1" ht="31.5" spans="1:7">
      <c r="A307" s="186" t="s">
        <v>63</v>
      </c>
      <c r="B307" s="186">
        <v>41954</v>
      </c>
      <c r="C307" s="187" t="str">
        <f>VLOOKUP(B307,'[1]SINAPI-SICRO'!A:E,2,0)</f>
        <v>CABO DE ACO GALVANIZADO, DIAMETRO 9,53 MM (3/8"), COM ALMA DE FIBRA 6 X 25 F                                                                                                                                                                                                                                                                                                                                                                                                                              </v>
      </c>
      <c r="D307" s="186" t="str">
        <f>VLOOKUP(B307,'[1]SINAPI-SICRO'!A:E,3,0)</f>
        <v>KG</v>
      </c>
      <c r="E307" s="188">
        <v>0.2835</v>
      </c>
      <c r="F307" s="189">
        <f>VLOOKUP(B307,'[1]SINAPI-SICRO'!A:E,5,0)</f>
        <v>78.46</v>
      </c>
      <c r="G307" s="189">
        <f t="shared" si="23"/>
        <v>22.24</v>
      </c>
    </row>
    <row r="308" s="86" customFormat="1" ht="15.75" spans="1:7">
      <c r="A308" s="186" t="s">
        <v>63</v>
      </c>
      <c r="B308" s="186">
        <v>88309</v>
      </c>
      <c r="C308" s="187" t="str">
        <f>VLOOKUP(B308,'[1]SINAPI-SICRO'!A:E,2,0)</f>
        <v>PEDREIRO COM ENCARGOS COMPLEMENTARES</v>
      </c>
      <c r="D308" s="186" t="str">
        <f>VLOOKUP(B308,'[1]SINAPI-SICRO'!A:E,3,0)</f>
        <v>H</v>
      </c>
      <c r="E308" s="188">
        <v>0.6366</v>
      </c>
      <c r="F308" s="189">
        <f>VLOOKUP(B308,'[1]SINAPI-SICRO'!A:E,5,0)</f>
        <v>26.51</v>
      </c>
      <c r="G308" s="189">
        <f t="shared" si="23"/>
        <v>16.88</v>
      </c>
    </row>
    <row r="309" s="86" customFormat="1" ht="15.75" spans="1:7">
      <c r="A309" s="186" t="s">
        <v>63</v>
      </c>
      <c r="B309" s="186">
        <v>88316</v>
      </c>
      <c r="C309" s="187" t="str">
        <f>VLOOKUP(B309,'[1]SINAPI-SICRO'!A:E,2,0)</f>
        <v>SERVENTE COM ENCARGOS COMPLEMENTARES</v>
      </c>
      <c r="D309" s="186" t="str">
        <f>VLOOKUP(B309,'[1]SINAPI-SICRO'!A:E,3,0)</f>
        <v>H</v>
      </c>
      <c r="E309" s="188">
        <v>6.5785</v>
      </c>
      <c r="F309" s="189">
        <f>VLOOKUP(B309,'[1]SINAPI-SICRO'!A:E,5,0)</f>
        <v>21.28</v>
      </c>
      <c r="G309" s="189">
        <f t="shared" si="23"/>
        <v>139.99</v>
      </c>
    </row>
    <row r="310" s="86" customFormat="1" ht="15.75" spans="1:7">
      <c r="A310" s="190" t="s">
        <v>290</v>
      </c>
      <c r="B310" s="191"/>
      <c r="C310" s="192"/>
      <c r="D310" s="193"/>
      <c r="E310" s="194"/>
      <c r="F310" s="195"/>
      <c r="G310" s="196"/>
    </row>
    <row r="311" s="86" customFormat="1" ht="6" customHeight="1" spans="1:28">
      <c r="A311" s="180"/>
      <c r="B311" s="125"/>
      <c r="C311" s="54"/>
      <c r="D311" s="54"/>
      <c r="E311" s="54"/>
      <c r="F311" s="54"/>
      <c r="G311" s="54"/>
      <c r="H311" s="136"/>
      <c r="I311" s="136"/>
      <c r="J311" s="124"/>
      <c r="K311" s="125"/>
      <c r="L311" s="125"/>
      <c r="M311" s="125"/>
      <c r="N311" s="125"/>
      <c r="O311" s="125"/>
      <c r="P311" s="125"/>
      <c r="Q311" s="125"/>
      <c r="R311" s="125"/>
      <c r="S311" s="125"/>
      <c r="T311" s="125"/>
      <c r="U311" s="125"/>
      <c r="V311" s="125"/>
      <c r="W311" s="125"/>
      <c r="X311" s="125"/>
      <c r="Y311" s="125"/>
      <c r="Z311" s="125"/>
      <c r="AA311" s="125"/>
      <c r="AB311" s="125"/>
    </row>
    <row r="312" s="86" customFormat="1" ht="47.25" spans="1:7">
      <c r="A312" s="181" t="s">
        <v>53</v>
      </c>
      <c r="B312" s="181" t="s">
        <v>118</v>
      </c>
      <c r="C312" s="182" t="s">
        <v>291</v>
      </c>
      <c r="D312" s="183" t="s">
        <v>232</v>
      </c>
      <c r="E312" s="184"/>
      <c r="F312" s="184"/>
      <c r="G312" s="185">
        <f>SUM(G313:G315)</f>
        <v>116.11</v>
      </c>
    </row>
    <row r="313" s="86" customFormat="1" ht="78.75" spans="1:7">
      <c r="A313" s="186" t="s">
        <v>63</v>
      </c>
      <c r="B313" s="186">
        <v>94273</v>
      </c>
      <c r="C313" s="187" t="str">
        <f>VLOOKUP(B313,'[1]SINAPI-SICRO'!A:E,2,0)</f>
        <v>ASSENTAMENTO DE GUIA (MEIO-FIO) EM TRECHO RETO, CONFECCIONADA EM CONCRETO PRÉ-FABRICADO, DIMENSÕES 100X15X13X30 CM (COMPRIMENTO X BASE INFERIOR X BASE SUPERIOR X ALTURA), PARA VIAS URBANAS (USO VIÁRIO). AF_06/2016</v>
      </c>
      <c r="D313" s="186" t="str">
        <f>VLOOKUP(B313,'[1]SINAPI-SICRO'!A:E,3,0)</f>
        <v>M</v>
      </c>
      <c r="E313" s="188">
        <v>1</v>
      </c>
      <c r="F313" s="189">
        <f>VLOOKUP(B313,'[1]SINAPI-SICRO'!A:E,5,0)</f>
        <v>59.55</v>
      </c>
      <c r="G313" s="189">
        <f>ROUND(E313*F313,2)</f>
        <v>59.55</v>
      </c>
    </row>
    <row r="314" s="86" customFormat="1" ht="47.25" spans="1:7">
      <c r="A314" s="186" t="s">
        <v>63</v>
      </c>
      <c r="B314" s="186">
        <v>94281</v>
      </c>
      <c r="C314" s="187" t="str">
        <f>VLOOKUP(B314,'[1]SINAPI-SICRO'!A:E,2,0)</f>
        <v>EXECUÇÃO DE SARJETA DE CONCRETO USINADO, MOLDADA  IN LOCO  EM TRECHO RETO, 30 CM BASE X 15 CM ALTURA. AF_06/2016</v>
      </c>
      <c r="D314" s="186" t="str">
        <f>VLOOKUP(B314,'[1]SINAPI-SICRO'!A:E,3,0)</f>
        <v>M</v>
      </c>
      <c r="E314" s="188">
        <v>1</v>
      </c>
      <c r="F314" s="189">
        <f>VLOOKUP(B314,'[1]SINAPI-SICRO'!A:E,5,0)</f>
        <v>55.02</v>
      </c>
      <c r="G314" s="189">
        <f>ROUND(F314*E314,2)</f>
        <v>55.02</v>
      </c>
    </row>
    <row r="315" s="86" customFormat="1" ht="47.25" spans="1:7">
      <c r="A315" s="186" t="s">
        <v>63</v>
      </c>
      <c r="B315" s="186">
        <v>97914</v>
      </c>
      <c r="C315" s="187" t="str">
        <f>VLOOKUP(B315,'[1]SINAPI-SICRO'!A:E,2,0)</f>
        <v>TRANSPORTE COM CAMINHÃO BASCULANTE DE 6 M³, EM VIA URBANA PAVIMENTADA, DMT ATÉ 30 KM (UNIDADE: M3XKM). AF_07/2020</v>
      </c>
      <c r="D315" s="186" t="str">
        <f>VLOOKUP(B315,'[1]SINAPI-SICRO'!A:E,3,0)</f>
        <v>M3 X KM</v>
      </c>
      <c r="E315" s="188">
        <v>0.51</v>
      </c>
      <c r="F315" s="189">
        <f>VLOOKUP(B315,'[1]SINAPI-SICRO'!A:E,5,0)</f>
        <v>3.01</v>
      </c>
      <c r="G315" s="189">
        <f>ROUND(F315*E315,2)</f>
        <v>1.54</v>
      </c>
    </row>
    <row r="316" s="86" customFormat="1" ht="15.75" spans="1:7">
      <c r="A316" s="190" t="s">
        <v>221</v>
      </c>
      <c r="B316" s="191"/>
      <c r="C316" s="192"/>
      <c r="D316" s="193"/>
      <c r="E316" s="194"/>
      <c r="F316" s="195"/>
      <c r="G316" s="196"/>
    </row>
    <row r="317" s="86" customFormat="1" ht="7" customHeight="1" spans="1:28">
      <c r="A317" s="180"/>
      <c r="B317" s="125"/>
      <c r="C317" s="54"/>
      <c r="D317" s="54"/>
      <c r="E317" s="54"/>
      <c r="F317" s="54"/>
      <c r="G317" s="54"/>
      <c r="H317" s="136"/>
      <c r="I317" s="136"/>
      <c r="J317" s="124"/>
      <c r="K317" s="125"/>
      <c r="L317" s="125"/>
      <c r="M317" s="125"/>
      <c r="N317" s="125"/>
      <c r="O317" s="125"/>
      <c r="P317" s="125"/>
      <c r="Q317" s="125"/>
      <c r="R317" s="125"/>
      <c r="S317" s="125"/>
      <c r="T317" s="125"/>
      <c r="U317" s="125"/>
      <c r="V317" s="125"/>
      <c r="W317" s="125"/>
      <c r="X317" s="125"/>
      <c r="Y317" s="125"/>
      <c r="Z317" s="125"/>
      <c r="AA317" s="125"/>
      <c r="AB317" s="125"/>
    </row>
    <row r="318" s="86" customFormat="1" ht="31.5" spans="1:7">
      <c r="A318" s="181" t="s">
        <v>53</v>
      </c>
      <c r="B318" s="181" t="s">
        <v>119</v>
      </c>
      <c r="C318" s="182" t="s">
        <v>292</v>
      </c>
      <c r="D318" s="183" t="s">
        <v>232</v>
      </c>
      <c r="E318" s="184"/>
      <c r="F318" s="184"/>
      <c r="G318" s="185">
        <f>SUM(G319:G320)</f>
        <v>60.18</v>
      </c>
    </row>
    <row r="319" s="86" customFormat="1" ht="78.75" spans="1:7">
      <c r="A319" s="186" t="s">
        <v>63</v>
      </c>
      <c r="B319" s="186">
        <v>94273</v>
      </c>
      <c r="C319" s="187" t="str">
        <f>VLOOKUP(B319,'[1]SINAPI-SICRO'!A:E,2,0)</f>
        <v>ASSENTAMENTO DE GUIA (MEIO-FIO) EM TRECHO RETO, CONFECCIONADA EM CONCRETO PRÉ-FABRICADO, DIMENSÕES 100X15X13X30 CM (COMPRIMENTO X BASE INFERIOR X BASE SUPERIOR X ALTURA), PARA VIAS URBANAS (USO VIÁRIO). AF_06/2016</v>
      </c>
      <c r="D319" s="186" t="str">
        <f>VLOOKUP(B319,'[1]SINAPI-SICRO'!A:E,3,0)</f>
        <v>M</v>
      </c>
      <c r="E319" s="188">
        <v>1</v>
      </c>
      <c r="F319" s="189">
        <f>VLOOKUP(B319,'[1]SINAPI-SICRO'!A:E,5,0)</f>
        <v>59.55</v>
      </c>
      <c r="G319" s="189">
        <f>ROUND(E319*F319,2)</f>
        <v>59.55</v>
      </c>
    </row>
    <row r="320" s="86" customFormat="1" ht="47.25" spans="1:7">
      <c r="A320" s="186" t="s">
        <v>63</v>
      </c>
      <c r="B320" s="186">
        <v>97914</v>
      </c>
      <c r="C320" s="187" t="str">
        <f>VLOOKUP(B320,'[1]SINAPI-SICRO'!A:E,2,0)</f>
        <v>TRANSPORTE COM CAMINHÃO BASCULANTE DE 6 M³, EM VIA URBANA PAVIMENTADA, DMT ATÉ 30 KM (UNIDADE: M3XKM). AF_07/2020</v>
      </c>
      <c r="D320" s="186" t="str">
        <f>VLOOKUP(B320,'[1]SINAPI-SICRO'!A:E,3,0)</f>
        <v>M3 X KM</v>
      </c>
      <c r="E320" s="188">
        <v>0.21</v>
      </c>
      <c r="F320" s="189">
        <f>VLOOKUP(B320,'[1]SINAPI-SICRO'!A:E,5,0)</f>
        <v>3.01</v>
      </c>
      <c r="G320" s="189">
        <f>ROUND(F320*E320,2)</f>
        <v>0.63</v>
      </c>
    </row>
    <row r="321" s="86" customFormat="1" ht="15.75" spans="1:7">
      <c r="A321" s="190" t="s">
        <v>221</v>
      </c>
      <c r="B321" s="191"/>
      <c r="C321" s="192"/>
      <c r="D321" s="193"/>
      <c r="E321" s="194"/>
      <c r="F321" s="195"/>
      <c r="G321" s="196"/>
    </row>
    <row r="322" s="86" customFormat="1" ht="8" customHeight="1" spans="1:28">
      <c r="A322" s="180"/>
      <c r="B322" s="125"/>
      <c r="C322" s="54"/>
      <c r="D322" s="54"/>
      <c r="E322" s="54"/>
      <c r="F322" s="54"/>
      <c r="G322" s="54"/>
      <c r="H322" s="136"/>
      <c r="I322" s="136"/>
      <c r="J322" s="124"/>
      <c r="K322" s="125"/>
      <c r="L322" s="125"/>
      <c r="M322" s="125"/>
      <c r="N322" s="125"/>
      <c r="O322" s="125"/>
      <c r="P322" s="125"/>
      <c r="Q322" s="125"/>
      <c r="R322" s="125"/>
      <c r="S322" s="125"/>
      <c r="T322" s="125"/>
      <c r="U322" s="125"/>
      <c r="V322" s="125"/>
      <c r="W322" s="125"/>
      <c r="X322" s="125"/>
      <c r="Y322" s="125"/>
      <c r="Z322" s="125"/>
      <c r="AA322" s="125"/>
      <c r="AB322" s="125"/>
    </row>
    <row r="323" s="86" customFormat="1" ht="63" spans="1:7">
      <c r="A323" s="181" t="s">
        <v>53</v>
      </c>
      <c r="B323" s="181" t="s">
        <v>174</v>
      </c>
      <c r="C323" s="182" t="s">
        <v>293</v>
      </c>
      <c r="D323" s="183" t="s">
        <v>228</v>
      </c>
      <c r="E323" s="184"/>
      <c r="F323" s="184"/>
      <c r="G323" s="185">
        <f>SUM(G324:G328)</f>
        <v>27.01</v>
      </c>
    </row>
    <row r="324" s="86" customFormat="1" ht="15.75" spans="1:7">
      <c r="A324" s="186" t="s">
        <v>63</v>
      </c>
      <c r="B324" s="186">
        <v>88262</v>
      </c>
      <c r="C324" s="187" t="str">
        <f>VLOOKUP(B324,'[1]SINAPI-SICRO'!A:E,2,0)</f>
        <v>CARPINTEIRO DE FORMAS COM ENCARGOS COMPLEMENTARES</v>
      </c>
      <c r="D324" s="186" t="str">
        <f>VLOOKUP(B324,'[1]SINAPI-SICRO'!A:E,3,0)</f>
        <v>H</v>
      </c>
      <c r="E324" s="188">
        <v>0.556</v>
      </c>
      <c r="F324" s="189">
        <f>VLOOKUP(B324,'[1]SINAPI-SICRO'!A:E,5,0)</f>
        <v>26.13</v>
      </c>
      <c r="G324" s="189">
        <f>ROUND(E324*F324,2)</f>
        <v>14.53</v>
      </c>
    </row>
    <row r="325" s="86" customFormat="1" ht="15.75" spans="1:7">
      <c r="A325" s="186" t="s">
        <v>63</v>
      </c>
      <c r="B325" s="186">
        <v>88316</v>
      </c>
      <c r="C325" s="187" t="str">
        <f>VLOOKUP(B325,'[1]SINAPI-SICRO'!A:E,2,0)</f>
        <v>SERVENTE COM ENCARGOS COMPLEMENTARES</v>
      </c>
      <c r="D325" s="186" t="str">
        <f>VLOOKUP(B325,'[1]SINAPI-SICRO'!A:E,3,0)</f>
        <v>H</v>
      </c>
      <c r="E325" s="188">
        <v>0.238</v>
      </c>
      <c r="F325" s="189">
        <f>VLOOKUP(B325,'[1]SINAPI-SICRO'!A:E,5,0)</f>
        <v>21.28</v>
      </c>
      <c r="G325" s="189">
        <f t="shared" ref="G325:G328" si="24">ROUND(F325*E325,2)</f>
        <v>5.06</v>
      </c>
    </row>
    <row r="326" s="86" customFormat="1" ht="31.5" spans="1:7">
      <c r="A326" s="186" t="s">
        <v>63</v>
      </c>
      <c r="B326" s="186">
        <v>21138</v>
      </c>
      <c r="C326" s="187" t="str">
        <f>VLOOKUP(B326,'[1]SINAPI-SICRO'!A:E,2,0)</f>
        <v>MOURAO ROLICO DE MADEIRA TRATADA, D = 8 A 11 CM, H = 2,20 M, EM EUCALIPTO OU EQUIVALENTE DA REGIAO (PARA CERCA)                                                                                                                                                                                                                                                                                                                                                                                           </v>
      </c>
      <c r="D326" s="186" t="str">
        <f>VLOOKUP(B326,'[1]SINAPI-SICRO'!A:E,3,0)</f>
        <v>M </v>
      </c>
      <c r="E326" s="188">
        <v>0.109</v>
      </c>
      <c r="F326" s="189">
        <f>VLOOKUP(B326,'[1]SINAPI-SICRO'!A:E,5,0)</f>
        <v>10.75</v>
      </c>
      <c r="G326" s="189">
        <f t="shared" si="24"/>
        <v>1.17</v>
      </c>
    </row>
    <row r="327" s="86" customFormat="1" ht="15.75" spans="1:7">
      <c r="A327" s="186" t="s">
        <v>63</v>
      </c>
      <c r="B327" s="186">
        <v>5061</v>
      </c>
      <c r="C327" s="187" t="str">
        <f>VLOOKUP(B327,'[1]SINAPI-SICRO'!A:E,2,0)</f>
        <v>PREGO DE ACO POLIDO COM CABECA 18 X 27 (2 1/2 X 10)                                                                                                                                                                                                                                                                                                                                                                                                                                                       </v>
      </c>
      <c r="D327" s="186" t="str">
        <f>VLOOKUP(B327,'[1]SINAPI-SICRO'!A:E,3,0)</f>
        <v>KG</v>
      </c>
      <c r="E327" s="188">
        <v>0.01</v>
      </c>
      <c r="F327" s="189">
        <f>VLOOKUP(B327,'[1]SINAPI-SICRO'!A:E,5,0)</f>
        <v>18</v>
      </c>
      <c r="G327" s="189">
        <f t="shared" si="24"/>
        <v>0.18</v>
      </c>
    </row>
    <row r="328" s="86" customFormat="1" ht="47.25" spans="1:7">
      <c r="A328" s="186" t="s">
        <v>63</v>
      </c>
      <c r="B328" s="186">
        <v>6189</v>
      </c>
      <c r="C328" s="187" t="str">
        <f>VLOOKUP(B328,'[1]SINAPI-SICRO'!A:E,2,0)</f>
        <v>TABUA NAO APARELHADA *2,5 X 30* CM, EM MACARANDUBA/MASSARANDUBA, ANGELIM OU EQUIVALENTE DA REGIAO - BRUTA                                                                                                                                                                                                                                                                                                                                                                                                 </v>
      </c>
      <c r="D328" s="186" t="str">
        <f>VLOOKUP(B328,'[1]SINAPI-SICRO'!A:E,3,0)</f>
        <v>M </v>
      </c>
      <c r="E328" s="188">
        <v>0.19</v>
      </c>
      <c r="F328" s="189">
        <f>VLOOKUP(B328,'[1]SINAPI-SICRO'!A:E,5,0)</f>
        <v>31.97</v>
      </c>
      <c r="G328" s="189">
        <f t="shared" si="24"/>
        <v>6.07</v>
      </c>
    </row>
    <row r="329" s="86" customFormat="1" ht="15.75" spans="1:7">
      <c r="A329" s="190" t="s">
        <v>221</v>
      </c>
      <c r="B329" s="191"/>
      <c r="C329" s="192"/>
      <c r="D329" s="193"/>
      <c r="E329" s="194"/>
      <c r="F329" s="195"/>
      <c r="G329" s="196"/>
    </row>
    <row r="330" s="86" customFormat="1" ht="6" customHeight="1" spans="1:28">
      <c r="A330" s="180"/>
      <c r="B330" s="125"/>
      <c r="C330" s="54"/>
      <c r="D330" s="54"/>
      <c r="E330" s="54"/>
      <c r="F330" s="54"/>
      <c r="G330" s="54"/>
      <c r="H330" s="136"/>
      <c r="I330" s="136"/>
      <c r="J330" s="124"/>
      <c r="K330" s="125"/>
      <c r="L330" s="125"/>
      <c r="M330" s="125"/>
      <c r="N330" s="125"/>
      <c r="O330" s="125"/>
      <c r="P330" s="125"/>
      <c r="Q330" s="125"/>
      <c r="R330" s="125"/>
      <c r="S330" s="125"/>
      <c r="T330" s="125"/>
      <c r="U330" s="125"/>
      <c r="V330" s="125"/>
      <c r="W330" s="125"/>
      <c r="X330" s="125"/>
      <c r="Y330" s="125"/>
      <c r="Z330" s="125"/>
      <c r="AA330" s="125"/>
      <c r="AB330" s="125"/>
    </row>
    <row r="331" s="86" customFormat="1" ht="47.25" spans="1:7">
      <c r="A331" s="181" t="s">
        <v>53</v>
      </c>
      <c r="B331" s="181" t="s">
        <v>183</v>
      </c>
      <c r="C331" s="182" t="s">
        <v>294</v>
      </c>
      <c r="D331" s="183" t="s">
        <v>228</v>
      </c>
      <c r="E331" s="184"/>
      <c r="F331" s="184"/>
      <c r="G331" s="185">
        <f>SUM(G332:G336)</f>
        <v>23.74</v>
      </c>
    </row>
    <row r="332" s="86" customFormat="1" ht="15.75" spans="1:7">
      <c r="A332" s="186" t="s">
        <v>63</v>
      </c>
      <c r="B332" s="186">
        <v>88262</v>
      </c>
      <c r="C332" s="187" t="str">
        <f>VLOOKUP(B332,'[1]SINAPI-SICRO'!A:E,2,0)</f>
        <v>CARPINTEIRO DE FORMAS COM ENCARGOS COMPLEMENTARES</v>
      </c>
      <c r="D332" s="186" t="str">
        <f>VLOOKUP(B332,'[1]SINAPI-SICRO'!A:E,3,0)</f>
        <v>H</v>
      </c>
      <c r="E332" s="188">
        <v>0.455</v>
      </c>
      <c r="F332" s="189">
        <f>VLOOKUP(B332,'[1]SINAPI-SICRO'!A:E,5,0)</f>
        <v>26.13</v>
      </c>
      <c r="G332" s="189">
        <f>ROUND(E332*F332,2)</f>
        <v>11.89</v>
      </c>
    </row>
    <row r="333" s="86" customFormat="1" ht="15.75" spans="1:7">
      <c r="A333" s="186" t="s">
        <v>63</v>
      </c>
      <c r="B333" s="186">
        <v>88316</v>
      </c>
      <c r="C333" s="187" t="str">
        <f>VLOOKUP(B333,'[1]SINAPI-SICRO'!A:E,2,0)</f>
        <v>SERVENTE COM ENCARGOS COMPLEMENTARES</v>
      </c>
      <c r="D333" s="186" t="str">
        <f>VLOOKUP(B333,'[1]SINAPI-SICRO'!A:E,3,0)</f>
        <v>H</v>
      </c>
      <c r="E333" s="188">
        <v>0.195</v>
      </c>
      <c r="F333" s="189">
        <f>VLOOKUP(B333,'[1]SINAPI-SICRO'!A:E,5,0)</f>
        <v>21.28</v>
      </c>
      <c r="G333" s="189">
        <f t="shared" ref="G333:G336" si="25">ROUND(F333*E333,2)</f>
        <v>4.15</v>
      </c>
    </row>
    <row r="334" s="86" customFormat="1" ht="31.5" spans="1:7">
      <c r="A334" s="186" t="s">
        <v>63</v>
      </c>
      <c r="B334" s="186">
        <v>21138</v>
      </c>
      <c r="C334" s="187" t="str">
        <f>VLOOKUP(B334,'[1]SINAPI-SICRO'!A:E,2,0)</f>
        <v>MOURAO ROLICO DE MADEIRA TRATADA, D = 8 A 11 CM, H = 2,20 M, EM EUCALIPTO OU EQUIVALENTE DA REGIAO (PARA CERCA)                                                                                                                                                                                                                                                                                                                                                                                           </v>
      </c>
      <c r="D334" s="186" t="str">
        <f>VLOOKUP(B334,'[1]SINAPI-SICRO'!A:E,3,0)</f>
        <v>M </v>
      </c>
      <c r="E334" s="188">
        <v>0.054</v>
      </c>
      <c r="F334" s="189">
        <f>VLOOKUP(B334,'[1]SINAPI-SICRO'!A:E,5,0)</f>
        <v>10.75</v>
      </c>
      <c r="G334" s="189">
        <f t="shared" si="25"/>
        <v>0.58</v>
      </c>
    </row>
    <row r="335" s="86" customFormat="1" ht="15.75" spans="1:7">
      <c r="A335" s="186" t="s">
        <v>63</v>
      </c>
      <c r="B335" s="186">
        <v>5061</v>
      </c>
      <c r="C335" s="187" t="str">
        <f>VLOOKUP(B335,'[1]SINAPI-SICRO'!A:E,2,0)</f>
        <v>PREGO DE ACO POLIDO COM CABECA 18 X 27 (2 1/2 X 10)                                                                                                                                                                                                                                                                                                                                                                                                                                                       </v>
      </c>
      <c r="D335" s="186" t="str">
        <f>VLOOKUP(B335,'[1]SINAPI-SICRO'!A:E,3,0)</f>
        <v>KG</v>
      </c>
      <c r="E335" s="188">
        <v>0.01</v>
      </c>
      <c r="F335" s="189">
        <f>VLOOKUP(B335,'[1]SINAPI-SICRO'!A:E,5,0)</f>
        <v>18</v>
      </c>
      <c r="G335" s="189">
        <f t="shared" si="25"/>
        <v>0.18</v>
      </c>
    </row>
    <row r="336" s="86" customFormat="1" ht="47.25" spans="1:7">
      <c r="A336" s="186" t="s">
        <v>63</v>
      </c>
      <c r="B336" s="186">
        <v>6189</v>
      </c>
      <c r="C336" s="187" t="str">
        <f>VLOOKUP(B336,'[1]SINAPI-SICRO'!A:E,2,0)</f>
        <v>TABUA NAO APARELHADA *2,5 X 30* CM, EM MACARANDUBA/MASSARANDUBA, ANGELIM OU EQUIVALENTE DA REGIAO - BRUTA                                                                                                                                                                                                                                                                                                                                                                                                 </v>
      </c>
      <c r="D336" s="186" t="str">
        <f>VLOOKUP(B336,'[1]SINAPI-SICRO'!A:E,3,0)</f>
        <v>M </v>
      </c>
      <c r="E336" s="188">
        <v>0.217</v>
      </c>
      <c r="F336" s="189">
        <f>VLOOKUP(B336,'[1]SINAPI-SICRO'!A:E,5,0)</f>
        <v>31.97</v>
      </c>
      <c r="G336" s="189">
        <f t="shared" si="25"/>
        <v>6.94</v>
      </c>
    </row>
    <row r="337" s="86" customFormat="1" ht="15.75" spans="1:7">
      <c r="A337" s="190" t="s">
        <v>221</v>
      </c>
      <c r="B337" s="191"/>
      <c r="C337" s="192"/>
      <c r="D337" s="193"/>
      <c r="E337" s="194"/>
      <c r="F337" s="195"/>
      <c r="G337" s="196"/>
    </row>
    <row r="338" s="86" customFormat="1" ht="6" customHeight="1" spans="1:28">
      <c r="A338" s="180"/>
      <c r="B338" s="125"/>
      <c r="C338" s="54"/>
      <c r="D338" s="54"/>
      <c r="E338" s="54"/>
      <c r="F338" s="54"/>
      <c r="G338" s="54"/>
      <c r="H338" s="136"/>
      <c r="I338" s="136"/>
      <c r="J338" s="124"/>
      <c r="K338" s="125"/>
      <c r="L338" s="125"/>
      <c r="M338" s="125"/>
      <c r="N338" s="125"/>
      <c r="O338" s="125"/>
      <c r="P338" s="125"/>
      <c r="Q338" s="125"/>
      <c r="R338" s="125"/>
      <c r="S338" s="125"/>
      <c r="T338" s="125"/>
      <c r="U338" s="125"/>
      <c r="V338" s="125"/>
      <c r="W338" s="125"/>
      <c r="X338" s="125"/>
      <c r="Y338" s="125"/>
      <c r="Z338" s="125"/>
      <c r="AA338" s="125"/>
      <c r="AB338" s="125"/>
    </row>
    <row r="339" s="86" customFormat="1" ht="31.5" spans="1:7">
      <c r="A339" s="181" t="s">
        <v>53</v>
      </c>
      <c r="B339" s="181" t="s">
        <v>184</v>
      </c>
      <c r="C339" s="182" t="s">
        <v>295</v>
      </c>
      <c r="D339" s="183" t="s">
        <v>232</v>
      </c>
      <c r="E339" s="184"/>
      <c r="F339" s="184"/>
      <c r="G339" s="185">
        <f>SUM(G340:G343)</f>
        <v>1.91</v>
      </c>
    </row>
    <row r="340" s="86" customFormat="1" ht="15.75" spans="1:7">
      <c r="A340" s="186" t="s">
        <v>63</v>
      </c>
      <c r="B340" s="186">
        <v>88253</v>
      </c>
      <c r="C340" s="187" t="str">
        <f>VLOOKUP(B340,'[1]SINAPI-SICRO'!A:E,2,0)</f>
        <v>AUXILIAR DE TOPÓGRAFO COM ENCARGOS COMPLEMENTARES</v>
      </c>
      <c r="D340" s="186" t="str">
        <f>VLOOKUP(B340,'[1]SINAPI-SICRO'!A:E,3,0)</f>
        <v>H</v>
      </c>
      <c r="E340" s="188">
        <v>0.06</v>
      </c>
      <c r="F340" s="189">
        <f>VLOOKUP(B340,'[1]SINAPI-SICRO'!A:E,5,0)</f>
        <v>14.48</v>
      </c>
      <c r="G340" s="189">
        <f>ROUND(E340*F340,2)</f>
        <v>0.87</v>
      </c>
    </row>
    <row r="341" s="86" customFormat="1" ht="15.75" spans="1:7">
      <c r="A341" s="186" t="s">
        <v>63</v>
      </c>
      <c r="B341" s="186">
        <v>90781</v>
      </c>
      <c r="C341" s="187" t="str">
        <f>VLOOKUP(B341,'[1]SINAPI-SICRO'!A:E,2,0)</f>
        <v>TOPOGRAFO COM ENCARGOS COMPLEMENTARES</v>
      </c>
      <c r="D341" s="186" t="str">
        <f>VLOOKUP(B341,'[1]SINAPI-SICRO'!A:E,3,0)</f>
        <v>H</v>
      </c>
      <c r="E341" s="188">
        <v>0.03</v>
      </c>
      <c r="F341" s="189">
        <f>VLOOKUP(B341,'[1]SINAPI-SICRO'!A:E,5,0)</f>
        <v>29.92</v>
      </c>
      <c r="G341" s="189">
        <f t="shared" ref="G341:G343" si="26">ROUND(F341*E341,2)</f>
        <v>0.9</v>
      </c>
    </row>
    <row r="342" s="86" customFormat="1" ht="31.5" spans="1:7">
      <c r="A342" s="186" t="s">
        <v>63</v>
      </c>
      <c r="B342" s="186">
        <v>7247</v>
      </c>
      <c r="C342" s="187" t="str">
        <f>VLOOKUP(B342,'[1]SINAPI-SICRO'!A:E,2,0)</f>
        <v>LOCACAO DE TEODOLITO ELETRONICO, PRECISAO ANGULAR DE 5 A 7 SEGUNDOS, INCLUINDO TRIPE                                                                                                                                                                                                                                                                                                                                                                                                                      </v>
      </c>
      <c r="D342" s="186" t="str">
        <f>VLOOKUP(B342,'[1]SINAPI-SICRO'!A:E,3,0)</f>
        <v>H </v>
      </c>
      <c r="E342" s="188">
        <v>0.03</v>
      </c>
      <c r="F342" s="189">
        <f>VLOOKUP(B342,'[1]SINAPI-SICRO'!A:E,5,0)</f>
        <v>2.25</v>
      </c>
      <c r="G342" s="189">
        <f t="shared" si="26"/>
        <v>0.07</v>
      </c>
    </row>
    <row r="343" s="86" customFormat="1" ht="31.5" spans="1:7">
      <c r="A343" s="186" t="s">
        <v>63</v>
      </c>
      <c r="B343" s="186">
        <v>7252</v>
      </c>
      <c r="C343" s="187" t="str">
        <f>VLOOKUP(B343,'[1]SINAPI-SICRO'!A:E,2,0)</f>
        <v>LOCACAO DE NIVEL OPTICO, COM PRECISAO DE 0,7 MM, AUMENTO DE 32X                                                                                                                                                                                                                                                                                                                                                                                                                                           </v>
      </c>
      <c r="D343" s="186" t="str">
        <f>VLOOKUP(B343,'[1]SINAPI-SICRO'!A:E,3,0)</f>
        <v>H </v>
      </c>
      <c r="E343" s="188">
        <v>0.03</v>
      </c>
      <c r="F343" s="189">
        <f>VLOOKUP(B343,'[1]SINAPI-SICRO'!A:E,5,0)</f>
        <v>2.25</v>
      </c>
      <c r="G343" s="189">
        <f t="shared" si="26"/>
        <v>0.07</v>
      </c>
    </row>
    <row r="344" s="86" customFormat="1" ht="15.75" spans="1:7">
      <c r="A344" s="190" t="s">
        <v>221</v>
      </c>
      <c r="B344" s="191"/>
      <c r="C344" s="192"/>
      <c r="D344" s="193"/>
      <c r="E344" s="194"/>
      <c r="F344" s="195"/>
      <c r="G344" s="196"/>
    </row>
    <row r="345" s="86" customFormat="1" ht="9.75" customHeight="1" spans="1:28">
      <c r="A345" s="180"/>
      <c r="B345" s="125"/>
      <c r="C345" s="54"/>
      <c r="D345" s="54"/>
      <c r="E345" s="54"/>
      <c r="F345" s="54"/>
      <c r="G345" s="54"/>
      <c r="H345" s="136"/>
      <c r="I345" s="136"/>
      <c r="J345" s="124"/>
      <c r="K345" s="125"/>
      <c r="L345" s="125"/>
      <c r="M345" s="125"/>
      <c r="N345" s="125"/>
      <c r="O345" s="125"/>
      <c r="P345" s="125"/>
      <c r="Q345" s="125"/>
      <c r="R345" s="125"/>
      <c r="S345" s="125"/>
      <c r="T345" s="125"/>
      <c r="U345" s="125"/>
      <c r="V345" s="125"/>
      <c r="W345" s="125"/>
      <c r="X345" s="125"/>
      <c r="Y345" s="125"/>
      <c r="Z345" s="125"/>
      <c r="AA345" s="125"/>
      <c r="AB345" s="125"/>
    </row>
    <row r="346" s="86" customFormat="1" ht="15.75" spans="1:7">
      <c r="A346" s="181" t="s">
        <v>53</v>
      </c>
      <c r="B346" s="181" t="s">
        <v>146</v>
      </c>
      <c r="C346" s="182" t="s">
        <v>296</v>
      </c>
      <c r="D346" s="183" t="s">
        <v>232</v>
      </c>
      <c r="E346" s="184"/>
      <c r="F346" s="184"/>
      <c r="G346" s="185">
        <f>SUM(G347:G350)</f>
        <v>177.15</v>
      </c>
    </row>
    <row r="347" s="86" customFormat="1" ht="47.25" spans="1:7">
      <c r="A347" s="186" t="s">
        <v>63</v>
      </c>
      <c r="B347" s="186">
        <v>94970</v>
      </c>
      <c r="C347" s="187" t="str">
        <f>VLOOKUP(B347,'[1]SINAPI-SICRO'!A:E,2,0)</f>
        <v>CONCRETO FCK = 20MPA, TRAÇO 1:2,7:3 (EM MASSA SECA DE CIMENTO/ AREIA MÉDIA/ BRITA 1) - PREPARO MECÂNICO COM BETONEIRA 600 L. AF_05/2021</v>
      </c>
      <c r="D347" s="186" t="str">
        <f>VLOOKUP(B347,'[1]SINAPI-SICRO'!A:E,3,0)</f>
        <v>M3</v>
      </c>
      <c r="E347" s="188">
        <v>0.045</v>
      </c>
      <c r="F347" s="189">
        <f>VLOOKUP(B347,'[1]SINAPI-SICRO'!A:E,5,0)</f>
        <v>473.5</v>
      </c>
      <c r="G347" s="189">
        <f>ROUND(E347*F347,2)</f>
        <v>21.31</v>
      </c>
    </row>
    <row r="348" s="86" customFormat="1" ht="31.5" spans="1:7">
      <c r="A348" s="186" t="s">
        <v>63</v>
      </c>
      <c r="B348" s="186">
        <v>103670</v>
      </c>
      <c r="C348" s="187" t="str">
        <f>VLOOKUP(B348,'[1]SINAPI-SICRO'!A:E,2,0)</f>
        <v>LANÇAMENTO COM USO DE BALDES, ADENSAMENTO E ACABAMENTO DE CONCRETO EM ESTRUTURAS. AF_02/2022</v>
      </c>
      <c r="D348" s="186" t="str">
        <f>VLOOKUP(B348,'[1]SINAPI-SICRO'!A:E,3,0)</f>
        <v>M3</v>
      </c>
      <c r="E348" s="188">
        <v>0.045</v>
      </c>
      <c r="F348" s="189">
        <f>VLOOKUP(B348,'[1]SINAPI-SICRO'!A:E,5,0)</f>
        <v>288.5</v>
      </c>
      <c r="G348" s="189">
        <f t="shared" ref="G348:G350" si="27">ROUND(F348*E348,2)</f>
        <v>12.98</v>
      </c>
    </row>
    <row r="349" s="86" customFormat="1" ht="47.25" spans="1:7">
      <c r="A349" s="186" t="s">
        <v>63</v>
      </c>
      <c r="B349" s="186">
        <v>92917</v>
      </c>
      <c r="C349" s="187" t="str">
        <f>VLOOKUP(B349,'[1]SINAPI-SICRO'!A:E,2,0)</f>
        <v>ARMAÇÃO DE ESTRUTURAS DIVERSAS DE CONCRETO ARMADO, EXCETO VIGAS, PILARES, LAJES E FUNDAÇÕES, UTILIZANDO AÇO CA-50 DE 8,0 MM - MONTAGEM. AF_06/2022</v>
      </c>
      <c r="D349" s="186" t="str">
        <f>VLOOKUP(B349,'[1]SINAPI-SICRO'!A:E,3,0)</f>
        <v>KG</v>
      </c>
      <c r="E349" s="188">
        <v>8.47</v>
      </c>
      <c r="F349" s="189">
        <f>VLOOKUP(B349,'[1]SINAPI-SICRO'!A:E,5,0)</f>
        <v>15.82</v>
      </c>
      <c r="G349" s="189">
        <f t="shared" si="27"/>
        <v>134</v>
      </c>
    </row>
    <row r="350" s="86" customFormat="1" ht="47.25" spans="1:7">
      <c r="A350" s="186" t="s">
        <v>63</v>
      </c>
      <c r="B350" s="186">
        <v>102727</v>
      </c>
      <c r="C350" s="187" t="str">
        <f>VLOOKUP(B350,'[1]SINAPI-SICRO'!A:E,2,0)</f>
        <v>FABRICAÇÃO, MONTAGEM E DESMONTAGEM DE FÔRMA PARA BOCA PARA BUEIRO, EM CHAPA DE MADEIRA COMPENSADA RESINADA, E = 17 MM, 2 UTILIZAÇÕES. AF_07/2021</v>
      </c>
      <c r="D350" s="186" t="str">
        <f>VLOOKUP(B350,'[1]SINAPI-SICRO'!A:E,3,0)</f>
        <v>M2</v>
      </c>
      <c r="E350" s="188">
        <v>0.09</v>
      </c>
      <c r="F350" s="189">
        <f>VLOOKUP(B350,'[1]SINAPI-SICRO'!A:E,5,0)</f>
        <v>98.41</v>
      </c>
      <c r="G350" s="189">
        <f t="shared" si="27"/>
        <v>8.86</v>
      </c>
    </row>
    <row r="351" s="86" customFormat="1" ht="15.75" spans="1:7">
      <c r="A351" s="190" t="s">
        <v>221</v>
      </c>
      <c r="B351" s="191"/>
      <c r="C351" s="192"/>
      <c r="D351" s="193"/>
      <c r="E351" s="194"/>
      <c r="F351" s="195"/>
      <c r="G351" s="196"/>
    </row>
    <row r="352" s="86" customFormat="1" ht="9.75" customHeight="1" spans="1:28">
      <c r="A352" s="180"/>
      <c r="B352" s="125"/>
      <c r="C352" s="54"/>
      <c r="D352" s="54"/>
      <c r="E352" s="54"/>
      <c r="F352" s="54"/>
      <c r="G352" s="54"/>
      <c r="H352" s="136"/>
      <c r="I352" s="136"/>
      <c r="J352" s="124"/>
      <c r="K352" s="125"/>
      <c r="L352" s="125"/>
      <c r="M352" s="125"/>
      <c r="N352" s="125"/>
      <c r="O352" s="125"/>
      <c r="P352" s="125"/>
      <c r="Q352" s="125"/>
      <c r="R352" s="125"/>
      <c r="S352" s="125"/>
      <c r="T352" s="125"/>
      <c r="U352" s="125"/>
      <c r="V352" s="125"/>
      <c r="W352" s="125"/>
      <c r="X352" s="125"/>
      <c r="Y352" s="125"/>
      <c r="Z352" s="125"/>
      <c r="AA352" s="125"/>
      <c r="AB352" s="125"/>
    </row>
    <row r="353" s="86" customFormat="1" ht="15.75" spans="1:7">
      <c r="A353" s="181" t="s">
        <v>53</v>
      </c>
      <c r="B353" s="181" t="s">
        <v>147</v>
      </c>
      <c r="C353" s="182" t="s">
        <v>297</v>
      </c>
      <c r="D353" s="183" t="s">
        <v>232</v>
      </c>
      <c r="E353" s="184"/>
      <c r="F353" s="184"/>
      <c r="G353" s="185">
        <f>SUM(G354:G358)</f>
        <v>8.7</v>
      </c>
    </row>
    <row r="354" s="86" customFormat="1" ht="15.75" spans="1:7">
      <c r="A354" s="186" t="s">
        <v>63</v>
      </c>
      <c r="B354" s="186">
        <v>88316</v>
      </c>
      <c r="C354" s="187" t="str">
        <f>VLOOKUP(B354,'[1]SINAPI-SICRO'!A:E,2,0)</f>
        <v>SERVENTE COM ENCARGOS COMPLEMENTARES</v>
      </c>
      <c r="D354" s="186" t="str">
        <f>VLOOKUP(B354,'[1]SINAPI-SICRO'!A:E,3,0)</f>
        <v>H</v>
      </c>
      <c r="E354" s="188">
        <v>0.0199</v>
      </c>
      <c r="F354" s="189">
        <f>VLOOKUP(B354,'[1]SINAPI-SICRO'!A:E,5,0)</f>
        <v>21.28</v>
      </c>
      <c r="G354" s="189">
        <f>ROUND(E354*F354,2)</f>
        <v>0.42</v>
      </c>
    </row>
    <row r="355" s="86" customFormat="1" ht="63" spans="1:7">
      <c r="A355" s="186" t="s">
        <v>63</v>
      </c>
      <c r="B355" s="186">
        <v>91283</v>
      </c>
      <c r="C355" s="187" t="str">
        <f>VLOOKUP(B355,'[1]SINAPI-SICRO'!A:E,2,0)</f>
        <v>CORTADORA DE PISO COM MOTOR 4 TEMPOS A GASOLINA, POTÊNCIA DE 13 HP, COM DISCO DE CORTE DIAMANTADO SEGMENTADO PARA CONCRETO, DIÂMETRO DE 350 MM, FURO DE 1" (14 X 1") - CHP DIURNO. AF_08/2015</v>
      </c>
      <c r="D355" s="186" t="str">
        <f>VLOOKUP(B355,'[1]SINAPI-SICRO'!A:E,3,0)</f>
        <v>CHP</v>
      </c>
      <c r="E355" s="188">
        <v>0.0048</v>
      </c>
      <c r="F355" s="189">
        <f>VLOOKUP(B355,'[1]SINAPI-SICRO'!A:E,5,0)</f>
        <v>10.06</v>
      </c>
      <c r="G355" s="189">
        <f t="shared" ref="G355:G358" si="28">ROUND(F355*E355,2)</f>
        <v>0.05</v>
      </c>
    </row>
    <row r="356" s="86" customFormat="1" ht="63" spans="1:7">
      <c r="A356" s="186" t="s">
        <v>63</v>
      </c>
      <c r="B356" s="186">
        <v>91285</v>
      </c>
      <c r="C356" s="187" t="str">
        <f>VLOOKUP(B356,'[1]SINAPI-SICRO'!A:E,2,0)</f>
        <v>CORTADORA DE PISO COM MOTOR 4 TEMPOS A GASOLINA, POTÊNCIA DE 13 HP, COM DISCO DE CORTE DIAMANTADO SEGMENTADO PARA CONCRETO, DIÂMETRO DE 350 MM, FURO DE 1" (14 X 1") - CHI DIURNO. AF_08/2015</v>
      </c>
      <c r="D356" s="186" t="str">
        <f>VLOOKUP(B356,'[1]SINAPI-SICRO'!A:E,3,0)</f>
        <v>CHI</v>
      </c>
      <c r="E356" s="188">
        <v>0.015</v>
      </c>
      <c r="F356" s="189">
        <f>VLOOKUP(B356,'[1]SINAPI-SICRO'!A:E,5,0)</f>
        <v>0.89</v>
      </c>
      <c r="G356" s="189">
        <f t="shared" si="28"/>
        <v>0.01</v>
      </c>
    </row>
    <row r="357" s="86" customFormat="1" ht="47.25" spans="1:7">
      <c r="A357" s="186" t="s">
        <v>63</v>
      </c>
      <c r="B357" s="186">
        <v>88628</v>
      </c>
      <c r="C357" s="187" t="str">
        <f>VLOOKUP(B357,'[1]SINAPI-SICRO'!A:E,2,0)</f>
        <v>ARGAMASSA TRAÇO 1:3 (EM VOLUME DE CIMENTO E AREIA MÉDIA ÚMIDA), PREPARO MECÂNICO COM BETONEIRA 400 L. AF_08/2019</v>
      </c>
      <c r="D357" s="186" t="str">
        <f>VLOOKUP(B357,'[1]SINAPI-SICRO'!A:E,3,0)</f>
        <v>M3</v>
      </c>
      <c r="E357" s="188">
        <v>0.0063</v>
      </c>
      <c r="F357" s="189">
        <f>VLOOKUP(B357,'[1]SINAPI-SICRO'!A:E,5,0)</f>
        <v>579.99</v>
      </c>
      <c r="G357" s="189">
        <f t="shared" si="28"/>
        <v>3.65</v>
      </c>
    </row>
    <row r="358" s="86" customFormat="1" ht="78.75" spans="1:7">
      <c r="A358" s="186" t="s">
        <v>63</v>
      </c>
      <c r="B358" s="186">
        <v>36155</v>
      </c>
      <c r="C358" s="187" t="str">
        <f>VLOOKUP(B358,'[1]SINAPI-SICRO'!A:E,2,0)</f>
        <v>BLOQUETE/PISO INTERTRAVADO DE CONCRETO - MODELO ONDA/16 FACES/RETANGULAR/TIJOLINHO/PAVER/HOLANDES/PARALELEPIPEDO, 20 CM X 10 CM, E = 6 CM, RESISTENCIA DE 35 MPA (NBR 9781), COR NATURAL                                                                                                                                                                                                                                                                                                                  </v>
      </c>
      <c r="D358" s="186" t="str">
        <f>VLOOKUP(B358,'[1]SINAPI-SICRO'!A:E,3,0)</f>
        <v>M2</v>
      </c>
      <c r="E358" s="188">
        <v>0.1049</v>
      </c>
      <c r="F358" s="189">
        <f>VLOOKUP(B358,'[1]SINAPI-SICRO'!A:E,5,0)</f>
        <v>43.54</v>
      </c>
      <c r="G358" s="189">
        <f t="shared" si="28"/>
        <v>4.57</v>
      </c>
    </row>
    <row r="359" s="86" customFormat="1" ht="15.75" spans="1:7">
      <c r="A359" s="190" t="s">
        <v>298</v>
      </c>
      <c r="B359" s="191"/>
      <c r="C359" s="192"/>
      <c r="D359" s="193"/>
      <c r="E359" s="194"/>
      <c r="F359" s="195"/>
      <c r="G359" s="196"/>
    </row>
    <row r="360" s="86" customFormat="1" ht="9.75" customHeight="1" spans="1:28">
      <c r="A360" s="180"/>
      <c r="B360" s="125"/>
      <c r="C360" s="54"/>
      <c r="D360" s="54"/>
      <c r="E360" s="54"/>
      <c r="F360" s="54"/>
      <c r="G360" s="54"/>
      <c r="H360" s="136"/>
      <c r="I360" s="136"/>
      <c r="J360" s="124"/>
      <c r="K360" s="125"/>
      <c r="L360" s="125"/>
      <c r="M360" s="125"/>
      <c r="N360" s="125"/>
      <c r="O360" s="125"/>
      <c r="P360" s="125"/>
      <c r="Q360" s="125"/>
      <c r="R360" s="125"/>
      <c r="S360" s="125"/>
      <c r="T360" s="125"/>
      <c r="U360" s="125"/>
      <c r="V360" s="125"/>
      <c r="W360" s="125"/>
      <c r="X360" s="125"/>
      <c r="Y360" s="125"/>
      <c r="Z360" s="125"/>
      <c r="AA360" s="125"/>
      <c r="AB360" s="125"/>
    </row>
    <row r="361" s="86" customFormat="1" ht="15.75" spans="1:7">
      <c r="A361" s="181" t="s">
        <v>53</v>
      </c>
      <c r="B361" s="181" t="s">
        <v>148</v>
      </c>
      <c r="C361" s="182" t="s">
        <v>299</v>
      </c>
      <c r="D361" s="183" t="s">
        <v>232</v>
      </c>
      <c r="E361" s="184"/>
      <c r="F361" s="184"/>
      <c r="G361" s="185">
        <f>SUM(G362:G366)</f>
        <v>424.63</v>
      </c>
    </row>
    <row r="362" s="86" customFormat="1" ht="47.25" spans="1:7">
      <c r="A362" s="186" t="s">
        <v>63</v>
      </c>
      <c r="B362" s="186">
        <v>94971</v>
      </c>
      <c r="C362" s="187" t="str">
        <f>VLOOKUP(B362,'[1]SINAPI-SICRO'!A:E,2,0)</f>
        <v>CONCRETO FCK = 25MPA, TRAÇO 1:2,3:2,7 (EM MASSA SECA DE CIMENTO/ AREIA MÉDIA/ BRITA 1) - PREPARO MECÂNICO COM BETONEIRA 600 L. AF_05/2021</v>
      </c>
      <c r="D362" s="186" t="str">
        <f>VLOOKUP(B362,'[1]SINAPI-SICRO'!A:E,3,0)</f>
        <v>M3</v>
      </c>
      <c r="E362" s="188">
        <v>0.12</v>
      </c>
      <c r="F362" s="189">
        <f>VLOOKUP(B362,'[1]SINAPI-SICRO'!A:E,5,0)</f>
        <v>495.75</v>
      </c>
      <c r="G362" s="189">
        <f>ROUND(E362*F362,2)</f>
        <v>59.49</v>
      </c>
    </row>
    <row r="363" s="86" customFormat="1" ht="31.5" spans="1:7">
      <c r="A363" s="186" t="s">
        <v>63</v>
      </c>
      <c r="B363" s="186">
        <v>103670</v>
      </c>
      <c r="C363" s="187" t="str">
        <f>VLOOKUP(B363,'[1]SINAPI-SICRO'!A:E,2,0)</f>
        <v>LANÇAMENTO COM USO DE BALDES, ADENSAMENTO E ACABAMENTO DE CONCRETO EM ESTRUTURAS. AF_02/2022</v>
      </c>
      <c r="D363" s="186" t="str">
        <f>VLOOKUP(B363,'[1]SINAPI-SICRO'!A:E,3,0)</f>
        <v>M3</v>
      </c>
      <c r="E363" s="188">
        <v>0.12</v>
      </c>
      <c r="F363" s="189">
        <f>VLOOKUP(B363,'[1]SINAPI-SICRO'!A:E,5,0)</f>
        <v>288.5</v>
      </c>
      <c r="G363" s="189">
        <f t="shared" ref="G363:G366" si="29">ROUND(F363*E363,2)</f>
        <v>34.62</v>
      </c>
    </row>
    <row r="364" s="86" customFormat="1" ht="47.25" spans="1:7">
      <c r="A364" s="186" t="s">
        <v>63</v>
      </c>
      <c r="B364" s="186">
        <v>92917</v>
      </c>
      <c r="C364" s="187" t="str">
        <f>VLOOKUP(B364,'[1]SINAPI-SICRO'!A:E,2,0)</f>
        <v>ARMAÇÃO DE ESTRUTURAS DIVERSAS DE CONCRETO ARMADO, EXCETO VIGAS, PILARES, LAJES E FUNDAÇÕES, UTILIZANDO AÇO CA-50 DE 8,0 MM - MONTAGEM. AF_06/2022</v>
      </c>
      <c r="D364" s="186" t="str">
        <f>VLOOKUP(B364,'[1]SINAPI-SICRO'!A:E,3,0)</f>
        <v>KG</v>
      </c>
      <c r="E364" s="188">
        <v>5.62</v>
      </c>
      <c r="F364" s="189">
        <f>VLOOKUP(B364,'[1]SINAPI-SICRO'!A:E,5,0)</f>
        <v>15.82</v>
      </c>
      <c r="G364" s="189">
        <f t="shared" si="29"/>
        <v>88.91</v>
      </c>
    </row>
    <row r="365" s="86" customFormat="1" ht="47.25" spans="1:7">
      <c r="A365" s="186" t="s">
        <v>63</v>
      </c>
      <c r="B365" s="186">
        <v>92919</v>
      </c>
      <c r="C365" s="187" t="str">
        <f>VLOOKUP(B365,'[1]SINAPI-SICRO'!A:E,2,0)</f>
        <v>ARMAÇÃO DE ESTRUTURAS DIVERSAS DE CONCRETO ARMADO, EXCETO VIGAS, PILARES, LAJES E FUNDAÇÕES, UTILIZANDO AÇO CA-50 DE 10,0 MM - MONTAGEM. AF_06/2022</v>
      </c>
      <c r="D365" s="186" t="str">
        <f>VLOOKUP(B365,'[1]SINAPI-SICRO'!A:E,3,0)</f>
        <v>KG</v>
      </c>
      <c r="E365" s="188">
        <v>5.73</v>
      </c>
      <c r="F365" s="189">
        <f>VLOOKUP(B365,'[1]SINAPI-SICRO'!A:E,5,0)</f>
        <v>14</v>
      </c>
      <c r="G365" s="189">
        <f t="shared" si="29"/>
        <v>80.22</v>
      </c>
    </row>
    <row r="366" s="86" customFormat="1" ht="47.25" spans="1:7">
      <c r="A366" s="186" t="s">
        <v>63</v>
      </c>
      <c r="B366" s="186">
        <v>102727</v>
      </c>
      <c r="C366" s="187" t="str">
        <f>VLOOKUP(B366,'[1]SINAPI-SICRO'!A:E,2,0)</f>
        <v>FABRICAÇÃO, MONTAGEM E DESMONTAGEM DE FÔRMA PARA BOCA PARA BUEIRO, EM CHAPA DE MADEIRA COMPENSADA RESINADA, E = 17 MM, 2 UTILIZAÇÕES. AF_07/2021</v>
      </c>
      <c r="D366" s="186" t="str">
        <f>VLOOKUP(B366,'[1]SINAPI-SICRO'!A:E,3,0)</f>
        <v>M2</v>
      </c>
      <c r="E366" s="188">
        <v>1.64</v>
      </c>
      <c r="F366" s="189">
        <f>VLOOKUP(B366,'[1]SINAPI-SICRO'!A:E,5,0)</f>
        <v>98.41</v>
      </c>
      <c r="G366" s="189">
        <f t="shared" si="29"/>
        <v>161.39</v>
      </c>
    </row>
    <row r="367" s="86" customFormat="1" ht="15.75" spans="1:7">
      <c r="A367" s="190" t="s">
        <v>221</v>
      </c>
      <c r="B367" s="191"/>
      <c r="C367" s="192"/>
      <c r="D367" s="193"/>
      <c r="E367" s="194"/>
      <c r="F367" s="195"/>
      <c r="G367" s="196"/>
    </row>
    <row r="368" s="86" customFormat="1" ht="9.75" customHeight="1" spans="1:28">
      <c r="A368" s="180"/>
      <c r="B368" s="125"/>
      <c r="C368" s="54"/>
      <c r="D368" s="54"/>
      <c r="E368" s="54"/>
      <c r="F368" s="54"/>
      <c r="G368" s="54"/>
      <c r="H368" s="136"/>
      <c r="I368" s="136"/>
      <c r="J368" s="124"/>
      <c r="K368" s="125"/>
      <c r="L368" s="125"/>
      <c r="M368" s="125"/>
      <c r="N368" s="125"/>
      <c r="O368" s="125"/>
      <c r="P368" s="125"/>
      <c r="Q368" s="125"/>
      <c r="R368" s="125"/>
      <c r="S368" s="125"/>
      <c r="T368" s="125"/>
      <c r="U368" s="125"/>
      <c r="V368" s="125"/>
      <c r="W368" s="125"/>
      <c r="X368" s="125"/>
      <c r="Y368" s="125"/>
      <c r="Z368" s="125"/>
      <c r="AA368" s="125"/>
      <c r="AB368" s="125"/>
    </row>
    <row r="369" s="86" customFormat="1" ht="63" spans="1:7">
      <c r="A369" s="181" t="s">
        <v>53</v>
      </c>
      <c r="B369" s="181" t="s">
        <v>149</v>
      </c>
      <c r="C369" s="182" t="s">
        <v>300</v>
      </c>
      <c r="D369" s="183" t="s">
        <v>223</v>
      </c>
      <c r="E369" s="184"/>
      <c r="F369" s="184"/>
      <c r="G369" s="185">
        <f>SUM(G370:G386)</f>
        <v>235.44</v>
      </c>
    </row>
    <row r="370" s="86" customFormat="1" ht="63" spans="1:7">
      <c r="A370" s="186" t="s">
        <v>63</v>
      </c>
      <c r="B370" s="186">
        <v>5901</v>
      </c>
      <c r="C370" s="187" t="str">
        <f>VLOOKUP(B370,'[1]SINAPI-SICRO'!A:E,2,0)</f>
        <v>CAMINHÃO PIPA 10.000 L TRUCADO, PESO BRUTO TOTAL 23.000 KG, CARGA ÚTIL MÁXIMA 15.935 KG, DISTÂNCIA ENTRE EIXOS 4,8 M, POTÊNCIA 230 CV, INCLUSIVE TANQUE DE AÇO PARA TRANSPORTE DE ÁGUA - CHP DIURNO. AF_06/2014</v>
      </c>
      <c r="D370" s="186" t="str">
        <f>VLOOKUP(B370,'[1]SINAPI-SICRO'!A:E,3,0)</f>
        <v>CHP</v>
      </c>
      <c r="E370" s="188">
        <v>0.004</v>
      </c>
      <c r="F370" s="189">
        <f>VLOOKUP(B370,'[1]SINAPI-SICRO'!A:E,5,0)</f>
        <v>326.96</v>
      </c>
      <c r="G370" s="189">
        <f>ROUND(E370*F370,2)</f>
        <v>1.31</v>
      </c>
    </row>
    <row r="371" s="86" customFormat="1" ht="63" spans="1:7">
      <c r="A371" s="186" t="s">
        <v>63</v>
      </c>
      <c r="B371" s="186">
        <v>5903</v>
      </c>
      <c r="C371" s="187" t="str">
        <f>VLOOKUP(B371,'[1]SINAPI-SICRO'!A:E,2,0)</f>
        <v>CAMINHÃO PIPA 10.000 L TRUCADO, PESO BRUTO TOTAL 23.000 KG, CARGA ÚTIL MÁXIMA 15.935 KG, DISTÂNCIA ENTRE EIXOS 4,8 M, POTÊNCIA 230 CV, INCLUSIVE TANQUE DE AÇO PARA TRANSPORTE DE ÁGUA - CHI DIURNO. AF_06/2014</v>
      </c>
      <c r="D371" s="186" t="str">
        <f>VLOOKUP(B371,'[1]SINAPI-SICRO'!A:E,3,0)</f>
        <v>CHI</v>
      </c>
      <c r="E371" s="188">
        <v>0.046</v>
      </c>
      <c r="F371" s="189">
        <f>VLOOKUP(B371,'[1]SINAPI-SICRO'!A:E,5,0)</f>
        <v>71.46</v>
      </c>
      <c r="G371" s="189">
        <f t="shared" ref="G371:G386" si="30">ROUND(F371*E371,2)</f>
        <v>3.29</v>
      </c>
    </row>
    <row r="372" s="86" customFormat="1" ht="31.5" spans="1:7">
      <c r="A372" s="186" t="s">
        <v>63</v>
      </c>
      <c r="B372" s="186">
        <v>5921</v>
      </c>
      <c r="C372" s="187" t="str">
        <f>VLOOKUP(B372,'[1]SINAPI-SICRO'!A:E,2,0)</f>
        <v>GRADE DE DISCO REBOCÁVEL COM 20 DISCOS 24" X 6 MM COM PNEUS PARA TRANSPORTE - CHP DIURNO. AF_06/2014</v>
      </c>
      <c r="D372" s="186" t="str">
        <f>VLOOKUP(B372,'[1]SINAPI-SICRO'!A:E,3,0)</f>
        <v>CHP</v>
      </c>
      <c r="E372" s="188">
        <v>0.008</v>
      </c>
      <c r="F372" s="189">
        <f>VLOOKUP(B372,'[1]SINAPI-SICRO'!A:E,5,0)</f>
        <v>5.31</v>
      </c>
      <c r="G372" s="189">
        <f t="shared" si="30"/>
        <v>0.04</v>
      </c>
    </row>
    <row r="373" s="86" customFormat="1" ht="31.5" spans="1:7">
      <c r="A373" s="186" t="s">
        <v>63</v>
      </c>
      <c r="B373" s="186">
        <v>5923</v>
      </c>
      <c r="C373" s="187" t="str">
        <f>VLOOKUP(B373,'[1]SINAPI-SICRO'!A:E,2,0)</f>
        <v>GRADE DE DISCO REBOCÁVEL COM 20 DISCOS 24" X 6 MM COM PNEUS PARA TRANSPORTE - CHI DIURNO. AF_06/2014</v>
      </c>
      <c r="D373" s="186" t="str">
        <f>VLOOKUP(B373,'[1]SINAPI-SICRO'!A:E,3,0)</f>
        <v>CHI</v>
      </c>
      <c r="E373" s="188">
        <v>0.042</v>
      </c>
      <c r="F373" s="189">
        <f>VLOOKUP(B373,'[1]SINAPI-SICRO'!A:E,5,0)</f>
        <v>3.44</v>
      </c>
      <c r="G373" s="189">
        <f t="shared" si="30"/>
        <v>0.14</v>
      </c>
    </row>
    <row r="374" s="86" customFormat="1" ht="47.25" spans="1:7">
      <c r="A374" s="186" t="s">
        <v>63</v>
      </c>
      <c r="B374" s="186">
        <v>5932</v>
      </c>
      <c r="C374" s="187" t="str">
        <f>VLOOKUP(B374,'[1]SINAPI-SICRO'!A:E,2,0)</f>
        <v>MOTONIVELADORA POTÊNCIA BÁSICA LÍQUIDA (PRIMEIRA MARCHA) 125 HP, PESO BRUTO 13032 KG, LARGURA DA LÂMINA DE 3,7 M - CHP DIURNO. AF_06/2014</v>
      </c>
      <c r="D374" s="186" t="str">
        <f>VLOOKUP(B374,'[1]SINAPI-SICRO'!A:E,3,0)</f>
        <v>CHP</v>
      </c>
      <c r="E374" s="188">
        <v>0.008</v>
      </c>
      <c r="F374" s="189">
        <f>VLOOKUP(B374,'[1]SINAPI-SICRO'!A:E,5,0)</f>
        <v>285.52</v>
      </c>
      <c r="G374" s="189">
        <f t="shared" si="30"/>
        <v>2.28</v>
      </c>
    </row>
    <row r="375" s="86" customFormat="1" ht="47.25" spans="1:7">
      <c r="A375" s="186" t="s">
        <v>63</v>
      </c>
      <c r="B375" s="186">
        <v>5934</v>
      </c>
      <c r="C375" s="187" t="str">
        <f>VLOOKUP(B375,'[1]SINAPI-SICRO'!A:E,2,0)</f>
        <v>MOTONIVELADORA POTÊNCIA BÁSICA LÍQUIDA (PRIMEIRA MARCHA) 125 HP, PESO BRUTO 13032 KG, LARGURA DA LÂMINA DE 3,7 M - CHI DIURNO. AF_06/2014</v>
      </c>
      <c r="D375" s="186" t="str">
        <f>VLOOKUP(B375,'[1]SINAPI-SICRO'!A:E,3,0)</f>
        <v>CHI</v>
      </c>
      <c r="E375" s="188">
        <v>0.042</v>
      </c>
      <c r="F375" s="189">
        <f>VLOOKUP(B375,'[1]SINAPI-SICRO'!A:E,5,0)</f>
        <v>112.48</v>
      </c>
      <c r="G375" s="189">
        <f t="shared" si="30"/>
        <v>4.72</v>
      </c>
    </row>
    <row r="376" s="86" customFormat="1" ht="63" spans="1:7">
      <c r="A376" s="186" t="s">
        <v>63</v>
      </c>
      <c r="B376" s="186">
        <v>73436</v>
      </c>
      <c r="C376" s="187" t="str">
        <f>VLOOKUP(B376,'[1]SINAPI-SICRO'!A:E,2,0)</f>
        <v>ROLO COMPACTADOR VIBRATÓRIO PÉ DE CARNEIRO PARA SOLOS, POTÊNCIA 80 HP, PESO OPERACIONAL SEM/COM LASTRO 7,4 / 8,8 T, LARGURA DE TRABALHO 1,68 M - CHP DIURNO. AF_02/2016</v>
      </c>
      <c r="D376" s="186" t="str">
        <f>VLOOKUP(B376,'[1]SINAPI-SICRO'!A:E,3,0)</f>
        <v>CHP</v>
      </c>
      <c r="E376" s="188">
        <v>0.015</v>
      </c>
      <c r="F376" s="189">
        <f>VLOOKUP(B376,'[1]SINAPI-SICRO'!A:E,5,0)</f>
        <v>177.75</v>
      </c>
      <c r="G376" s="189">
        <f t="shared" si="30"/>
        <v>2.67</v>
      </c>
    </row>
    <row r="377" s="86" customFormat="1" ht="15.75" spans="1:7">
      <c r="A377" s="186" t="s">
        <v>63</v>
      </c>
      <c r="B377" s="186">
        <v>88316</v>
      </c>
      <c r="C377" s="187" t="str">
        <f>VLOOKUP(B377,'[1]SINAPI-SICRO'!A:E,2,0)</f>
        <v>SERVENTE COM ENCARGOS COMPLEMENTARES</v>
      </c>
      <c r="D377" s="186" t="str">
        <f>VLOOKUP(B377,'[1]SINAPI-SICRO'!A:E,3,0)</f>
        <v>H</v>
      </c>
      <c r="E377" s="188">
        <v>0.2</v>
      </c>
      <c r="F377" s="189">
        <f>VLOOKUP(B377,'[1]SINAPI-SICRO'!A:E,5,0)</f>
        <v>21.28</v>
      </c>
      <c r="G377" s="189">
        <f t="shared" si="30"/>
        <v>4.26</v>
      </c>
    </row>
    <row r="378" s="86" customFormat="1" ht="31.5" spans="1:7">
      <c r="A378" s="186" t="s">
        <v>63</v>
      </c>
      <c r="B378" s="186">
        <v>89035</v>
      </c>
      <c r="C378" s="187" t="str">
        <f>VLOOKUP(B378,'[1]SINAPI-SICRO'!A:E,2,0)</f>
        <v>TRATOR DE PNEUS, POTÊNCIA 85 CV, TRAÇÃO 4X4, PESO COM LASTRO DE 4.675 KG - CHP DIURNO. AF_06/2014</v>
      </c>
      <c r="D378" s="186" t="str">
        <f>VLOOKUP(B378,'[1]SINAPI-SICRO'!A:E,3,0)</f>
        <v>CHP</v>
      </c>
      <c r="E378" s="188">
        <v>0.008</v>
      </c>
      <c r="F378" s="189">
        <f>VLOOKUP(B378,'[1]SINAPI-SICRO'!A:E,5,0)</f>
        <v>137.08</v>
      </c>
      <c r="G378" s="189">
        <f t="shared" si="30"/>
        <v>1.1</v>
      </c>
    </row>
    <row r="379" s="86" customFormat="1" ht="31.5" spans="1:7">
      <c r="A379" s="186" t="s">
        <v>63</v>
      </c>
      <c r="B379" s="186">
        <v>89036</v>
      </c>
      <c r="C379" s="187" t="str">
        <f>VLOOKUP(B379,'[1]SINAPI-SICRO'!A:E,2,0)</f>
        <v>TRATOR DE PNEUS, POTÊNCIA 85 CV, TRAÇÃO 4X4, PESO COM LASTRO DE 4.675 KG - CHI DIURNO. AF_06/2014</v>
      </c>
      <c r="D379" s="186" t="str">
        <f>VLOOKUP(B379,'[1]SINAPI-SICRO'!A:E,3,0)</f>
        <v>CHI</v>
      </c>
      <c r="E379" s="188">
        <v>0.042</v>
      </c>
      <c r="F379" s="189">
        <f>VLOOKUP(B379,'[1]SINAPI-SICRO'!A:E,5,0)</f>
        <v>51.14</v>
      </c>
      <c r="G379" s="189">
        <f t="shared" si="30"/>
        <v>2.15</v>
      </c>
    </row>
    <row r="380" s="86" customFormat="1" ht="63" spans="1:7">
      <c r="A380" s="186" t="s">
        <v>63</v>
      </c>
      <c r="B380" s="186">
        <v>93244</v>
      </c>
      <c r="C380" s="187" t="str">
        <f>VLOOKUP(B380,'[1]SINAPI-SICRO'!A:E,2,0)</f>
        <v>ROLO COMPACTADOR VIBRATÓRIO PÉ DE CARNEIRO PARA SOLOS, POTÊNCIA 80 HP, PESO OPERACIONAL SEM/COM LASTRO 7,4 / 8,8 T, LARGURA DE TRABALHO 1,68 M - CHI DIURNO. AF_02/2016</v>
      </c>
      <c r="D380" s="186" t="str">
        <f>VLOOKUP(B380,'[1]SINAPI-SICRO'!A:E,3,0)</f>
        <v>CHI</v>
      </c>
      <c r="E380" s="188">
        <v>0.035</v>
      </c>
      <c r="F380" s="189">
        <f>VLOOKUP(B380,'[1]SINAPI-SICRO'!A:E,5,0)</f>
        <v>76.07</v>
      </c>
      <c r="G380" s="189">
        <f t="shared" si="30"/>
        <v>2.66</v>
      </c>
    </row>
    <row r="381" s="86" customFormat="1" ht="47.25" spans="1:7">
      <c r="A381" s="186" t="s">
        <v>63</v>
      </c>
      <c r="B381" s="186">
        <v>96463</v>
      </c>
      <c r="C381" s="187" t="str">
        <f>VLOOKUP(B381,'[1]SINAPI-SICRO'!A:E,2,0)</f>
        <v>ROLO COMPACTADOR DE PNEUS, ESTATICO, PRESSAO VARIAVEL, POTENCIA 110 HP, PESO SEM/COM LASTRO 10,8/27 T, LARGURA DE ROLAGEM 2,30 M - CHP DIURNO. AF_06/2017</v>
      </c>
      <c r="D381" s="186" t="str">
        <f>VLOOKUP(B381,'[1]SINAPI-SICRO'!A:E,3,0)</f>
        <v>CHP</v>
      </c>
      <c r="E381" s="188">
        <v>0.004</v>
      </c>
      <c r="F381" s="189">
        <f>VLOOKUP(B381,'[1]SINAPI-SICRO'!A:E,5,0)</f>
        <v>234.73</v>
      </c>
      <c r="G381" s="189">
        <f t="shared" si="30"/>
        <v>0.94</v>
      </c>
    </row>
    <row r="382" s="86" customFormat="1" ht="47.25" spans="1:7">
      <c r="A382" s="186" t="s">
        <v>63</v>
      </c>
      <c r="B382" s="186">
        <v>96464</v>
      </c>
      <c r="C382" s="187" t="str">
        <f>VLOOKUP(B382,'[1]SINAPI-SICRO'!A:E,2,0)</f>
        <v>ROLO COMPACTADOR DE PNEUS, ESTATICO, PRESSAO VARIAVEL, POTENCIA 110 HP, PESO SEM/COM LASTRO 10,8/27 T, LARGURA DE ROLAGEM 2,30 M - CHI DIURNO. AF_06/2017</v>
      </c>
      <c r="D382" s="186" t="str">
        <f>VLOOKUP(B382,'[1]SINAPI-SICRO'!A:E,3,0)</f>
        <v>CHI</v>
      </c>
      <c r="E382" s="188">
        <v>0.046</v>
      </c>
      <c r="F382" s="189">
        <f>VLOOKUP(B382,'[1]SINAPI-SICRO'!A:E,5,0)</f>
        <v>101.18</v>
      </c>
      <c r="G382" s="189">
        <f t="shared" si="30"/>
        <v>4.65</v>
      </c>
    </row>
    <row r="383" s="86" customFormat="1" ht="31.5" spans="1:7">
      <c r="A383" s="186" t="s">
        <v>63</v>
      </c>
      <c r="B383" s="186">
        <v>6077</v>
      </c>
      <c r="C383" s="187" t="str">
        <f>VLOOKUP(B383,'[1]SINAPI-SICRO'!A:E,2,0)</f>
        <v>ARGILA OU BARRO PARA ATERRO/REATERRO (RETIRADO NA JAZIDA, SEM TRANSPORTE)                                                                                                                                                                                                                                                                                                                                                                                                                                 </v>
      </c>
      <c r="D383" s="186" t="str">
        <f>VLOOKUP(B383,'[1]SINAPI-SICRO'!A:E,3,0)</f>
        <v>M3</v>
      </c>
      <c r="E383" s="188">
        <v>0.875</v>
      </c>
      <c r="F383" s="189">
        <f>VLOOKUP(B383,'[1]SINAPI-SICRO'!A:E,5,0)</f>
        <v>36.51</v>
      </c>
      <c r="G383" s="189">
        <f t="shared" si="30"/>
        <v>31.95</v>
      </c>
    </row>
    <row r="384" s="86" customFormat="1" ht="31.5" spans="1:7">
      <c r="A384" s="186" t="s">
        <v>63</v>
      </c>
      <c r="B384" s="186">
        <v>370</v>
      </c>
      <c r="C384" s="187" t="str">
        <f>VLOOKUP(B384,'[1]SINAPI-SICRO'!A:E,2,0)</f>
        <v>AREIA MEDIA - POSTO JAZIDA/FORNECEDOR (RETIRADO NA JAZIDA, SEM TRANSPORTE)                                                                                                                                                                                                                                                                                                                                                                                                                                </v>
      </c>
      <c r="D384" s="186" t="str">
        <f>VLOOKUP(B384,'[1]SINAPI-SICRO'!A:E,3,0)</f>
        <v>M3</v>
      </c>
      <c r="E384" s="188">
        <v>0.375</v>
      </c>
      <c r="F384" s="189">
        <f>VLOOKUP(B384,'[1]SINAPI-SICRO'!A:E,5,0)</f>
        <v>130</v>
      </c>
      <c r="G384" s="189">
        <f t="shared" si="30"/>
        <v>48.75</v>
      </c>
    </row>
    <row r="385" s="86" customFormat="1" ht="63" spans="1:7">
      <c r="A385" s="186" t="s">
        <v>63</v>
      </c>
      <c r="B385" s="186">
        <v>100973</v>
      </c>
      <c r="C385" s="187" t="str">
        <f>VLOOKUP(B385,'[1]SINAPI-SICRO'!A:E,2,0)</f>
        <v>CARGA, MANOBRA E DESCARGA DE SOLOS E MATERIAIS GRANULARES EM CAMINHÃO BASCULANTE 6 M³ - CARGA COM PÁ CARREGADEIRA (CAÇAMBA DE 1,7 A 2,8 M³ / 128 HP) E DESCARGA LIVRE (UNIDADE: M3). AF_07/2020</v>
      </c>
      <c r="D385" s="186" t="str">
        <f>VLOOKUP(B385,'[1]SINAPI-SICRO'!A:E,3,0)</f>
        <v>M3</v>
      </c>
      <c r="E385" s="188">
        <v>1.25</v>
      </c>
      <c r="F385" s="189">
        <f>VLOOKUP(B385,'[1]SINAPI-SICRO'!A:E,5,0)</f>
        <v>9.32</v>
      </c>
      <c r="G385" s="189">
        <f t="shared" si="30"/>
        <v>11.65</v>
      </c>
    </row>
    <row r="386" s="86" customFormat="1" ht="47.25" spans="1:7">
      <c r="A386" s="186" t="s">
        <v>63</v>
      </c>
      <c r="B386" s="186">
        <v>97914</v>
      </c>
      <c r="C386" s="187" t="str">
        <f>VLOOKUP(B386,'[1]SINAPI-SICRO'!A:E,2,0)</f>
        <v>TRANSPORTE COM CAMINHÃO BASCULANTE DE 6 M³, EM VIA URBANA PAVIMENTADA, DMT ATÉ 30 KM (UNIDADE: M3XKM). AF_07/2020</v>
      </c>
      <c r="D386" s="186" t="str">
        <f>VLOOKUP(B386,'[1]SINAPI-SICRO'!A:E,3,0)</f>
        <v>M3 X KM</v>
      </c>
      <c r="E386" s="188">
        <v>37.5</v>
      </c>
      <c r="F386" s="189">
        <f>VLOOKUP(B386,'[1]SINAPI-SICRO'!A:E,5,0)</f>
        <v>3.01</v>
      </c>
      <c r="G386" s="189">
        <f t="shared" si="30"/>
        <v>112.88</v>
      </c>
    </row>
    <row r="387" s="86" customFormat="1" ht="15.75" spans="1:7">
      <c r="A387" s="190" t="s">
        <v>226</v>
      </c>
      <c r="B387" s="191"/>
      <c r="C387" s="192"/>
      <c r="D387" s="193"/>
      <c r="E387" s="194"/>
      <c r="F387" s="195"/>
      <c r="G387" s="196"/>
    </row>
    <row r="388" s="86" customFormat="1" ht="9.75" customHeight="1" spans="1:28">
      <c r="A388" s="180"/>
      <c r="B388" s="125"/>
      <c r="C388" s="54"/>
      <c r="D388" s="54"/>
      <c r="E388" s="54"/>
      <c r="F388" s="54"/>
      <c r="G388" s="54"/>
      <c r="H388" s="136"/>
      <c r="I388" s="136"/>
      <c r="J388" s="124"/>
      <c r="K388" s="125"/>
      <c r="L388" s="125"/>
      <c r="M388" s="125"/>
      <c r="N388" s="125"/>
      <c r="O388" s="125"/>
      <c r="P388" s="125"/>
      <c r="Q388" s="125"/>
      <c r="R388" s="125"/>
      <c r="S388" s="125"/>
      <c r="T388" s="125"/>
      <c r="U388" s="125"/>
      <c r="V388" s="125"/>
      <c r="W388" s="125"/>
      <c r="X388" s="125"/>
      <c r="Y388" s="125"/>
      <c r="Z388" s="125"/>
      <c r="AA388" s="125"/>
      <c r="AB388" s="125"/>
    </row>
    <row r="389" s="86" customFormat="1" ht="47.25" spans="1:7">
      <c r="A389" s="181" t="s">
        <v>53</v>
      </c>
      <c r="B389" s="181" t="s">
        <v>150</v>
      </c>
      <c r="C389" s="182" t="s">
        <v>301</v>
      </c>
      <c r="D389" s="183" t="s">
        <v>223</v>
      </c>
      <c r="E389" s="184"/>
      <c r="F389" s="184"/>
      <c r="G389" s="185">
        <f>SUM(G390:G401)</f>
        <v>219.63</v>
      </c>
    </row>
    <row r="390" s="86" customFormat="1" ht="63" spans="1:7">
      <c r="A390" s="186" t="s">
        <v>63</v>
      </c>
      <c r="B390" s="186">
        <v>5684</v>
      </c>
      <c r="C390" s="187" t="str">
        <f>VLOOKUP(B390,'[1]SINAPI-SICRO'!A:E,2,0)</f>
        <v>ROLO COMPACTADOR VIBRATÓRIO DE UM CILINDRO AÇO LISO, POTÊNCIA 80 HP, PESO OPERACIONAL MÁXIMO 8,1 T, IMPACTO DINÂMICO 16,15 / 9,5 T, LARGURA DE TRABALHO 1,68 M - CHP DIURNO. AF_06/2014</v>
      </c>
      <c r="D390" s="186" t="str">
        <f>VLOOKUP(B390,'[1]SINAPI-SICRO'!A:E,3,0)</f>
        <v>CHP</v>
      </c>
      <c r="E390" s="188">
        <v>0.009</v>
      </c>
      <c r="F390" s="189">
        <f>VLOOKUP(B390,'[1]SINAPI-SICRO'!A:E,5,0)</f>
        <v>174.47</v>
      </c>
      <c r="G390" s="189">
        <f>ROUND(E390*F390,2)</f>
        <v>1.57</v>
      </c>
    </row>
    <row r="391" s="86" customFormat="1" ht="63" spans="1:7">
      <c r="A391" s="186" t="s">
        <v>63</v>
      </c>
      <c r="B391" s="186">
        <v>5685</v>
      </c>
      <c r="C391" s="187" t="str">
        <f>VLOOKUP(B391,'[1]SINAPI-SICRO'!A:E,2,0)</f>
        <v>ROLO COMPACTADOR VIBRATÓRIO DE UM CILINDRO AÇO LISO, POTÊNCIA 80 HP, PESO OPERACIONAL MÁXIMO 8,1 T, IMPACTO DINÂMICO 16,15 / 9,5 T, LARGURA DE TRABALHO 1,68 M - CHI DIURNO. AF_06/2014</v>
      </c>
      <c r="D391" s="186" t="str">
        <f>VLOOKUP(B391,'[1]SINAPI-SICRO'!A:E,3,0)</f>
        <v>CHI</v>
      </c>
      <c r="E391" s="188">
        <v>0.021</v>
      </c>
      <c r="F391" s="189">
        <f>VLOOKUP(B391,'[1]SINAPI-SICRO'!A:E,5,0)</f>
        <v>74.39</v>
      </c>
      <c r="G391" s="189">
        <f t="shared" ref="G391:G401" si="31">ROUND(F391*E391,2)</f>
        <v>1.56</v>
      </c>
    </row>
    <row r="392" s="86" customFormat="1" ht="63" spans="1:7">
      <c r="A392" s="186" t="s">
        <v>63</v>
      </c>
      <c r="B392" s="186">
        <v>5901</v>
      </c>
      <c r="C392" s="187" t="str">
        <f>VLOOKUP(B392,'[1]SINAPI-SICRO'!A:E,2,0)</f>
        <v>CAMINHÃO PIPA 10.000 L TRUCADO, PESO BRUTO TOTAL 23.000 KG, CARGA ÚTIL MÁXIMA 15.935 KG, DISTÂNCIA ENTRE EIXOS 4,8 M, POTÊNCIA 230 CV, INCLUSIVE TANQUE DE AÇO PARA TRANSPORTE DE ÁGUA - CHP DIURNO. AF_06/2014</v>
      </c>
      <c r="D392" s="186" t="str">
        <f>VLOOKUP(B392,'[1]SINAPI-SICRO'!A:E,3,0)</f>
        <v>CHP</v>
      </c>
      <c r="E392" s="188">
        <v>0.002</v>
      </c>
      <c r="F392" s="189">
        <f>VLOOKUP(B392,'[1]SINAPI-SICRO'!A:E,5,0)</f>
        <v>326.96</v>
      </c>
      <c r="G392" s="189">
        <f t="shared" si="31"/>
        <v>0.65</v>
      </c>
    </row>
    <row r="393" s="86" customFormat="1" ht="63" spans="1:7">
      <c r="A393" s="186" t="s">
        <v>63</v>
      </c>
      <c r="B393" s="186">
        <v>5903</v>
      </c>
      <c r="C393" s="187" t="str">
        <f>VLOOKUP(B393,'[1]SINAPI-SICRO'!A:E,2,0)</f>
        <v>CAMINHÃO PIPA 10.000 L TRUCADO, PESO BRUTO TOTAL 23.000 KG, CARGA ÚTIL MÁXIMA 15.935 KG, DISTÂNCIA ENTRE EIXOS 4,8 M, POTÊNCIA 230 CV, INCLUSIVE TANQUE DE AÇO PARA TRANSPORTE DE ÁGUA - CHI DIURNO. AF_06/2014</v>
      </c>
      <c r="D393" s="186" t="str">
        <f>VLOOKUP(B393,'[1]SINAPI-SICRO'!A:E,3,0)</f>
        <v>CHI</v>
      </c>
      <c r="E393" s="188">
        <v>0.028</v>
      </c>
      <c r="F393" s="189">
        <f>VLOOKUP(B393,'[1]SINAPI-SICRO'!A:E,5,0)</f>
        <v>71.46</v>
      </c>
      <c r="G393" s="189">
        <f t="shared" si="31"/>
        <v>2</v>
      </c>
    </row>
    <row r="394" s="86" customFormat="1" ht="47.25" spans="1:7">
      <c r="A394" s="186" t="s">
        <v>63</v>
      </c>
      <c r="B394" s="186">
        <v>5932</v>
      </c>
      <c r="C394" s="187" t="str">
        <f>VLOOKUP(B394,'[1]SINAPI-SICRO'!A:E,2,0)</f>
        <v>MOTONIVELADORA POTÊNCIA BÁSICA LÍQUIDA (PRIMEIRA MARCHA) 125 HP, PESO BRUTO 13032 KG, LARGURA DA LÂMINA DE 3,7 M - CHP DIURNO. AF_06/2014</v>
      </c>
      <c r="D394" s="186" t="str">
        <f>VLOOKUP(B394,'[1]SINAPI-SICRO'!A:E,3,0)</f>
        <v>CHP</v>
      </c>
      <c r="E394" s="188">
        <v>0.008</v>
      </c>
      <c r="F394" s="189">
        <f>VLOOKUP(B394,'[1]SINAPI-SICRO'!A:E,5,0)</f>
        <v>285.52</v>
      </c>
      <c r="G394" s="189">
        <f t="shared" si="31"/>
        <v>2.28</v>
      </c>
    </row>
    <row r="395" s="86" customFormat="1" ht="47.25" spans="1:7">
      <c r="A395" s="186" t="s">
        <v>63</v>
      </c>
      <c r="B395" s="186">
        <v>5934</v>
      </c>
      <c r="C395" s="187" t="str">
        <f>VLOOKUP(B395,'[1]SINAPI-SICRO'!A:E,2,0)</f>
        <v>MOTONIVELADORA POTÊNCIA BÁSICA LÍQUIDA (PRIMEIRA MARCHA) 125 HP, PESO BRUTO 13032 KG, LARGURA DA LÂMINA DE 3,7 M - CHI DIURNO. AF_06/2014</v>
      </c>
      <c r="D395" s="186" t="str">
        <f>VLOOKUP(B395,'[1]SINAPI-SICRO'!A:E,3,0)</f>
        <v>CHI</v>
      </c>
      <c r="E395" s="188">
        <v>0.022</v>
      </c>
      <c r="F395" s="189">
        <f>VLOOKUP(B395,'[1]SINAPI-SICRO'!A:E,5,0)</f>
        <v>112.48</v>
      </c>
      <c r="G395" s="189">
        <f t="shared" si="31"/>
        <v>2.47</v>
      </c>
    </row>
    <row r="396" s="86" customFormat="1" ht="15.75" spans="1:7">
      <c r="A396" s="186" t="s">
        <v>63</v>
      </c>
      <c r="B396" s="186">
        <v>88316</v>
      </c>
      <c r="C396" s="187" t="str">
        <f>VLOOKUP(B396,'[1]SINAPI-SICRO'!A:E,2,0)</f>
        <v>SERVENTE COM ENCARGOS COMPLEMENTARES</v>
      </c>
      <c r="D396" s="186" t="str">
        <f>VLOOKUP(B396,'[1]SINAPI-SICRO'!A:E,3,0)</f>
        <v>H</v>
      </c>
      <c r="E396" s="188">
        <v>0.03</v>
      </c>
      <c r="F396" s="189">
        <f>VLOOKUP(B396,'[1]SINAPI-SICRO'!A:E,5,0)</f>
        <v>21.28</v>
      </c>
      <c r="G396" s="189">
        <f t="shared" si="31"/>
        <v>0.64</v>
      </c>
    </row>
    <row r="397" s="86" customFormat="1" ht="47.25" spans="1:7">
      <c r="A397" s="186" t="s">
        <v>63</v>
      </c>
      <c r="B397" s="186">
        <v>96463</v>
      </c>
      <c r="C397" s="187" t="str">
        <f>VLOOKUP(B397,'[1]SINAPI-SICRO'!A:E,2,0)</f>
        <v>ROLO COMPACTADOR DE PNEUS, ESTATICO, PRESSAO VARIAVEL, POTENCIA 110 HP, PESO SEM/COM LASTRO 10,8/27 T, LARGURA DE ROLAGEM 2,30 M - CHP DIURNO. AF_06/2017</v>
      </c>
      <c r="D397" s="186" t="str">
        <f>VLOOKUP(B397,'[1]SINAPI-SICRO'!A:E,3,0)</f>
        <v>CHP</v>
      </c>
      <c r="E397" s="188">
        <v>0.004</v>
      </c>
      <c r="F397" s="189">
        <f>VLOOKUP(B397,'[1]SINAPI-SICRO'!A:E,5,0)</f>
        <v>234.73</v>
      </c>
      <c r="G397" s="189">
        <f t="shared" si="31"/>
        <v>0.94</v>
      </c>
    </row>
    <row r="398" s="86" customFormat="1" ht="47.25" spans="1:7">
      <c r="A398" s="186" t="s">
        <v>63</v>
      </c>
      <c r="B398" s="186">
        <v>96464</v>
      </c>
      <c r="C398" s="187" t="str">
        <f>VLOOKUP(B398,'[1]SINAPI-SICRO'!A:E,2,0)</f>
        <v>ROLO COMPACTADOR DE PNEUS, ESTATICO, PRESSAO VARIAVEL, POTENCIA 110 HP, PESO SEM/COM LASTRO 10,8/27 T, LARGURA DE ROLAGEM 2,30 M - CHI DIURNO. AF_06/2017</v>
      </c>
      <c r="D398" s="186" t="str">
        <f>VLOOKUP(B398,'[1]SINAPI-SICRO'!A:E,3,0)</f>
        <v>CHI</v>
      </c>
      <c r="E398" s="188">
        <v>0.026</v>
      </c>
      <c r="F398" s="189">
        <f>VLOOKUP(B398,'[1]SINAPI-SICRO'!A:E,5,0)</f>
        <v>101.18</v>
      </c>
      <c r="G398" s="189">
        <f t="shared" si="31"/>
        <v>2.63</v>
      </c>
    </row>
    <row r="399" s="86" customFormat="1" ht="31.5" spans="1:7">
      <c r="A399" s="186" t="s">
        <v>63</v>
      </c>
      <c r="B399" s="186">
        <v>4729</v>
      </c>
      <c r="C399" s="187" t="str">
        <f>VLOOKUP(B399,'[1]SINAPI-SICRO'!A:E,2,0)</f>
        <v>PEDRA BRITADA GRADUADA, CLASSIFICADA (POSTO PEDREIRA/FORNECEDOR, SEM FRETE)                                                                                                                                                                                                                                                                                                                                                                                                                               </v>
      </c>
      <c r="D399" s="186" t="str">
        <f>VLOOKUP(B399,'[1]SINAPI-SICRO'!A:E,3,0)</f>
        <v>M3</v>
      </c>
      <c r="E399" s="188">
        <v>1</v>
      </c>
      <c r="F399" s="189">
        <f>VLOOKUP(B399,'[1]SINAPI-SICRO'!A:E,5,0)</f>
        <v>105.27</v>
      </c>
      <c r="G399" s="189">
        <f t="shared" si="31"/>
        <v>105.27</v>
      </c>
    </row>
    <row r="400" s="86" customFormat="1" ht="63" spans="1:7">
      <c r="A400" s="186" t="s">
        <v>63</v>
      </c>
      <c r="B400" s="186">
        <v>100973</v>
      </c>
      <c r="C400" s="187" t="str">
        <f>VLOOKUP(B400,'[1]SINAPI-SICRO'!A:E,2,0)</f>
        <v>CARGA, MANOBRA E DESCARGA DE SOLOS E MATERIAIS GRANULARES EM CAMINHÃO BASCULANTE 6 M³ - CARGA COM PÁ CARREGADEIRA (CAÇAMBA DE 1,7 A 2,8 M³ / 128 HP) E DESCARGA LIVRE (UNIDADE: M3). AF_07/2020</v>
      </c>
      <c r="D400" s="186" t="str">
        <f>VLOOKUP(B400,'[1]SINAPI-SICRO'!A:E,3,0)</f>
        <v>M3</v>
      </c>
      <c r="E400" s="188">
        <v>1</v>
      </c>
      <c r="F400" s="189">
        <f>VLOOKUP(B400,'[1]SINAPI-SICRO'!A:E,5,0)</f>
        <v>9.32</v>
      </c>
      <c r="G400" s="189">
        <f t="shared" si="31"/>
        <v>9.32</v>
      </c>
    </row>
    <row r="401" s="86" customFormat="1" ht="47.25" spans="1:7">
      <c r="A401" s="186" t="s">
        <v>63</v>
      </c>
      <c r="B401" s="186">
        <v>97914</v>
      </c>
      <c r="C401" s="187" t="str">
        <f>VLOOKUP(B401,'[1]SINAPI-SICRO'!A:E,2,0)</f>
        <v>TRANSPORTE COM CAMINHÃO BASCULANTE DE 6 M³, EM VIA URBANA PAVIMENTADA, DMT ATÉ 30 KM (UNIDADE: M3XKM). AF_07/2020</v>
      </c>
      <c r="D401" s="186" t="str">
        <f>VLOOKUP(B401,'[1]SINAPI-SICRO'!A:E,3,0)</f>
        <v>M3 X KM</v>
      </c>
      <c r="E401" s="188">
        <v>30</v>
      </c>
      <c r="F401" s="189">
        <f>VLOOKUP(B401,'[1]SINAPI-SICRO'!A:E,5,0)</f>
        <v>3.01</v>
      </c>
      <c r="G401" s="189">
        <f t="shared" si="31"/>
        <v>90.3</v>
      </c>
    </row>
    <row r="402" s="86" customFormat="1" ht="15.75" spans="1:7">
      <c r="A402" s="190" t="s">
        <v>273</v>
      </c>
      <c r="B402" s="191"/>
      <c r="C402" s="192"/>
      <c r="D402" s="193"/>
      <c r="E402" s="194"/>
      <c r="F402" s="195"/>
      <c r="G402" s="196"/>
    </row>
    <row r="403" s="86" customFormat="1" ht="9.75" customHeight="1" spans="1:28">
      <c r="A403" s="180"/>
      <c r="B403" s="125"/>
      <c r="C403" s="54"/>
      <c r="D403" s="54"/>
      <c r="E403" s="54"/>
      <c r="F403" s="54"/>
      <c r="G403" s="54"/>
      <c r="H403" s="136"/>
      <c r="I403" s="136"/>
      <c r="J403" s="124"/>
      <c r="K403" s="125"/>
      <c r="L403" s="125"/>
      <c r="M403" s="125"/>
      <c r="N403" s="125"/>
      <c r="O403" s="125"/>
      <c r="P403" s="125"/>
      <c r="Q403" s="125"/>
      <c r="R403" s="125"/>
      <c r="S403" s="125"/>
      <c r="T403" s="125"/>
      <c r="U403" s="125"/>
      <c r="V403" s="125"/>
      <c r="W403" s="125"/>
      <c r="X403" s="125"/>
      <c r="Y403" s="125"/>
      <c r="Z403" s="125"/>
      <c r="AA403" s="125"/>
      <c r="AB403" s="125"/>
    </row>
    <row r="404" s="86" customFormat="1" ht="47.25" spans="1:7">
      <c r="A404" s="181" t="s">
        <v>53</v>
      </c>
      <c r="B404" s="181" t="s">
        <v>191</v>
      </c>
      <c r="C404" s="182" t="s">
        <v>302</v>
      </c>
      <c r="D404" s="183" t="s">
        <v>232</v>
      </c>
      <c r="E404" s="184"/>
      <c r="F404" s="184"/>
      <c r="G404" s="185">
        <f>SUM(G405:G405)</f>
        <v>74.48</v>
      </c>
    </row>
    <row r="405" s="86" customFormat="1" ht="15.75" spans="1:7">
      <c r="A405" s="186" t="s">
        <v>63</v>
      </c>
      <c r="B405" s="186">
        <v>88316</v>
      </c>
      <c r="C405" s="187" t="str">
        <f>VLOOKUP(B405,'[1]SINAPI-SICRO'!A:E,2,0)</f>
        <v>SERVENTE COM ENCARGOS COMPLEMENTARES</v>
      </c>
      <c r="D405" s="186" t="str">
        <f>VLOOKUP(B405,'[1]SINAPI-SICRO'!A:E,3,0)</f>
        <v>H</v>
      </c>
      <c r="E405" s="188">
        <v>3.5</v>
      </c>
      <c r="F405" s="189">
        <f>VLOOKUP(B405,'[1]SINAPI-SICRO'!A:E,5,0)</f>
        <v>21.28</v>
      </c>
      <c r="G405" s="189">
        <f>ROUND(E405*F405,2)</f>
        <v>74.48</v>
      </c>
    </row>
    <row r="406" s="86" customFormat="1" ht="15.75" spans="1:7">
      <c r="A406" s="190" t="s">
        <v>303</v>
      </c>
      <c r="B406" s="191"/>
      <c r="C406" s="192"/>
      <c r="D406" s="193"/>
      <c r="E406" s="194"/>
      <c r="F406" s="195"/>
      <c r="G406" s="196"/>
    </row>
    <row r="407" s="86" customFormat="1" ht="9.75" customHeight="1" spans="1:28">
      <c r="A407" s="180"/>
      <c r="B407" s="125"/>
      <c r="C407" s="54"/>
      <c r="D407" s="54"/>
      <c r="E407" s="54"/>
      <c r="F407" s="54"/>
      <c r="G407" s="54"/>
      <c r="H407" s="136"/>
      <c r="I407" s="136"/>
      <c r="J407" s="124"/>
      <c r="K407" s="125"/>
      <c r="L407" s="125"/>
      <c r="M407" s="125"/>
      <c r="N407" s="125"/>
      <c r="O407" s="125"/>
      <c r="P407" s="125"/>
      <c r="Q407" s="125"/>
      <c r="R407" s="125"/>
      <c r="S407" s="125"/>
      <c r="T407" s="125"/>
      <c r="U407" s="125"/>
      <c r="V407" s="125"/>
      <c r="W407" s="125"/>
      <c r="X407" s="125"/>
      <c r="Y407" s="125"/>
      <c r="Z407" s="125"/>
      <c r="AA407" s="125"/>
      <c r="AB407" s="125"/>
    </row>
    <row r="408" s="86" customFormat="1" ht="31.5" spans="1:7">
      <c r="A408" s="181" t="s">
        <v>53</v>
      </c>
      <c r="B408" s="181" t="s">
        <v>192</v>
      </c>
      <c r="C408" s="182" t="s">
        <v>304</v>
      </c>
      <c r="D408" s="183" t="s">
        <v>232</v>
      </c>
      <c r="E408" s="184"/>
      <c r="F408" s="184"/>
      <c r="G408" s="185">
        <f>SUM(G409:G414)</f>
        <v>36.03</v>
      </c>
    </row>
    <row r="409" s="86" customFormat="1" ht="15.75" spans="1:7">
      <c r="A409" s="186" t="s">
        <v>63</v>
      </c>
      <c r="B409" s="186">
        <v>5061</v>
      </c>
      <c r="C409" s="187" t="str">
        <f>VLOOKUP(B409,'[1]SINAPI-SICRO'!A:E,2,0)</f>
        <v>PREGO DE ACO POLIDO COM CABECA 18 X 27 (2 1/2 X 10)                                                                                                                                                                                                                                                                                                                                                                                                                                                       </v>
      </c>
      <c r="D409" s="186" t="str">
        <f>VLOOKUP(B409,'[1]SINAPI-SICRO'!A:E,3,0)</f>
        <v>KG</v>
      </c>
      <c r="E409" s="188">
        <v>0.02</v>
      </c>
      <c r="F409" s="189">
        <f>VLOOKUP(B409,'[1]SINAPI-SICRO'!A:E,5,0)</f>
        <v>18</v>
      </c>
      <c r="G409" s="189">
        <f>ROUND(E409*F409,2)</f>
        <v>0.36</v>
      </c>
    </row>
    <row r="410" s="86" customFormat="1" ht="31.5" spans="1:7">
      <c r="A410" s="186" t="s">
        <v>63</v>
      </c>
      <c r="B410" s="186">
        <v>37524</v>
      </c>
      <c r="C410" s="187" t="str">
        <f>VLOOKUP(B410,'[1]SINAPI-SICRO'!A:E,2,0)</f>
        <v>TELA PLASTICA LARANJA, TIPO TAPUME PARA SINALIZACAO, MALHA RETANGULAR, ROLO 1.20 X 50 M (L X C)                                                                                                                                                                                                                                                                                                                                                                                                           </v>
      </c>
      <c r="D410" s="186" t="str">
        <f>VLOOKUP(B410,'[1]SINAPI-SICRO'!A:E,3,0)</f>
        <v>M </v>
      </c>
      <c r="E410" s="188">
        <v>1</v>
      </c>
      <c r="F410" s="189">
        <f>VLOOKUP(B410,'[1]SINAPI-SICRO'!A:E,5,0)</f>
        <v>2.96</v>
      </c>
      <c r="G410" s="189">
        <f t="shared" ref="G410:G414" si="32">ROUND(F410*E410,2)</f>
        <v>2.96</v>
      </c>
    </row>
    <row r="411" s="86" customFormat="1" ht="47.25" spans="1:7">
      <c r="A411" s="186" t="s">
        <v>63</v>
      </c>
      <c r="B411" s="186">
        <v>4433</v>
      </c>
      <c r="C411" s="187" t="str">
        <f>VLOOKUP(B411,'[1]SINAPI-SICRO'!A:E,2,0)</f>
        <v>CAIBRO NAO APARELHADO *6 X 6* CM, EM MACARANDUBA/MASSARANDUBA, ANGELIM OU EQUIVALENTE DA REGIAO - BRUTA                                                                                                                                                                                                                                                                                                                                                                                                   </v>
      </c>
      <c r="D411" s="186" t="str">
        <f>VLOOKUP(B411,'[1]SINAPI-SICRO'!A:E,3,0)</f>
        <v>M </v>
      </c>
      <c r="E411" s="188">
        <v>0.46</v>
      </c>
      <c r="F411" s="189">
        <f>VLOOKUP(B411,'[1]SINAPI-SICRO'!A:E,5,0)</f>
        <v>30.31</v>
      </c>
      <c r="G411" s="189">
        <f t="shared" si="32"/>
        <v>13.94</v>
      </c>
    </row>
    <row r="412" s="86" customFormat="1" ht="47.25" spans="1:7">
      <c r="A412" s="186" t="s">
        <v>63</v>
      </c>
      <c r="B412" s="186">
        <v>94969</v>
      </c>
      <c r="C412" s="187" t="str">
        <f>VLOOKUP(B412,'[1]SINAPI-SICRO'!A:E,2,0)</f>
        <v>CONCRETO FCK = 15MPA, TRAÇO 1:3,4:3,5 (EM MASSA SECA DE CIMENTO/ AREIA MÉDIA/ BRITA 1) - PREPARO MECÂNICO COM BETONEIRA 600 L. AF_05/2021</v>
      </c>
      <c r="D412" s="186" t="str">
        <f>VLOOKUP(B412,'[1]SINAPI-SICRO'!A:E,3,0)</f>
        <v>M3</v>
      </c>
      <c r="E412" s="188">
        <v>0.03</v>
      </c>
      <c r="F412" s="189">
        <f>VLOOKUP(B412,'[1]SINAPI-SICRO'!A:E,5,0)</f>
        <v>442.95</v>
      </c>
      <c r="G412" s="189">
        <f t="shared" si="32"/>
        <v>13.29</v>
      </c>
    </row>
    <row r="413" s="86" customFormat="1" ht="31.5" spans="1:7">
      <c r="A413" s="186" t="s">
        <v>63</v>
      </c>
      <c r="B413" s="186">
        <v>103673</v>
      </c>
      <c r="C413" s="187" t="str">
        <f>VLOOKUP(B413,'[1]SINAPI-SICRO'!A:E,2,0)</f>
        <v>LANÇAMENTO COM USO DE BOMBA, ADENSAMENTO E ACABAMENTO DE CONCRETO EM ESTRUTURAS. AF_02/2022</v>
      </c>
      <c r="D413" s="186" t="str">
        <f>VLOOKUP(B413,'[1]SINAPI-SICRO'!A:E,3,0)</f>
        <v>M3</v>
      </c>
      <c r="E413" s="188">
        <v>0.03</v>
      </c>
      <c r="F413" s="189">
        <f>VLOOKUP(B413,'[1]SINAPI-SICRO'!A:E,5,0)</f>
        <v>40.58</v>
      </c>
      <c r="G413" s="189">
        <f t="shared" si="32"/>
        <v>1.22</v>
      </c>
    </row>
    <row r="414" s="86" customFormat="1" ht="15.75" spans="1:7">
      <c r="A414" s="186" t="s">
        <v>63</v>
      </c>
      <c r="B414" s="186">
        <v>88316</v>
      </c>
      <c r="C414" s="187" t="str">
        <f>VLOOKUP(B414,'[1]SINAPI-SICRO'!A:E,2,0)</f>
        <v>SERVENTE COM ENCARGOS COMPLEMENTARES</v>
      </c>
      <c r="D414" s="186" t="str">
        <f>VLOOKUP(B414,'[1]SINAPI-SICRO'!A:E,3,0)</f>
        <v>H</v>
      </c>
      <c r="E414" s="188">
        <v>0.2</v>
      </c>
      <c r="F414" s="189">
        <f>VLOOKUP(B414,'[1]SINAPI-SICRO'!A:E,5,0)</f>
        <v>21.28</v>
      </c>
      <c r="G414" s="189">
        <f t="shared" si="32"/>
        <v>4.26</v>
      </c>
    </row>
    <row r="415" s="86" customFormat="1" ht="15.75" spans="1:7">
      <c r="A415" s="190" t="s">
        <v>305</v>
      </c>
      <c r="B415" s="191"/>
      <c r="C415" s="192"/>
      <c r="D415" s="193"/>
      <c r="E415" s="194"/>
      <c r="F415" s="195"/>
      <c r="G415" s="196"/>
    </row>
    <row r="416" s="86" customFormat="1" ht="9.75" customHeight="1" spans="1:28">
      <c r="A416" s="180"/>
      <c r="B416" s="125"/>
      <c r="C416" s="54"/>
      <c r="D416" s="54"/>
      <c r="E416" s="54"/>
      <c r="F416" s="54"/>
      <c r="G416" s="54"/>
      <c r="H416" s="136"/>
      <c r="I416" s="136"/>
      <c r="J416" s="124"/>
      <c r="K416" s="125"/>
      <c r="L416" s="125"/>
      <c r="M416" s="125"/>
      <c r="N416" s="125"/>
      <c r="O416" s="125"/>
      <c r="P416" s="125"/>
      <c r="Q416" s="125"/>
      <c r="R416" s="125"/>
      <c r="S416" s="125"/>
      <c r="T416" s="125"/>
      <c r="U416" s="125"/>
      <c r="V416" s="125"/>
      <c r="W416" s="125"/>
      <c r="X416" s="125"/>
      <c r="Y416" s="125"/>
      <c r="Z416" s="125"/>
      <c r="AA416" s="125"/>
      <c r="AB416" s="125"/>
    </row>
    <row r="417" s="86" customFormat="1" ht="31.5" spans="1:7">
      <c r="A417" s="181" t="s">
        <v>53</v>
      </c>
      <c r="B417" s="181" t="s">
        <v>122</v>
      </c>
      <c r="C417" s="182" t="s">
        <v>306</v>
      </c>
      <c r="D417" s="183" t="s">
        <v>228</v>
      </c>
      <c r="E417" s="184"/>
      <c r="F417" s="184"/>
      <c r="G417" s="185">
        <f>SUM(G418:G420)</f>
        <v>43.69</v>
      </c>
    </row>
    <row r="418" s="86" customFormat="1" ht="63" spans="1:7">
      <c r="A418" s="186" t="s">
        <v>63</v>
      </c>
      <c r="B418" s="186">
        <v>67826</v>
      </c>
      <c r="C418" s="187" t="str">
        <f>VLOOKUP(B418,'[1]SINAPI-SICRO'!A:E,2,0)</f>
        <v>CAMINHÃO BASCULANTE 6 M3 TOCO, PESO BRUTO TOTAL 16.000 KG, CARGA ÚTIL MÁXIMA 11.130 KG, DISTÂNCIA ENTRE EIXOS 5,36 M, POTÊNCIA 185 CV, INCLUSIVE CAÇAMBA METÁLICA - CHP DIURNO. AF_06/2014</v>
      </c>
      <c r="D418" s="186" t="str">
        <f>VLOOKUP(B418,'[1]SINAPI-SICRO'!A:E,3,0)</f>
        <v>CHP</v>
      </c>
      <c r="E418" s="188">
        <v>0.01034</v>
      </c>
      <c r="F418" s="189">
        <f>VLOOKUP(B418,'[1]SINAPI-SICRO'!A:E,5,0)</f>
        <v>190.15</v>
      </c>
      <c r="G418" s="189">
        <f>ROUND(E418*F418,2)</f>
        <v>1.97</v>
      </c>
    </row>
    <row r="419" s="86" customFormat="1" ht="31.5" spans="1:7">
      <c r="A419" s="186" t="s">
        <v>173</v>
      </c>
      <c r="B419" s="186" t="s">
        <v>307</v>
      </c>
      <c r="C419" s="187" t="str">
        <f>VLOOKUP(B419,'[1]SINAPI-SICRO'!A:E,2,0)</f>
        <v>GEOGRELHA UNIDIRECIONAL EM POLIÉSTER - RESISTÊNCIA À TRAÇÃO LONGITUDINAL DE 200 KN/M</v>
      </c>
      <c r="D419" s="186" t="str">
        <f>VLOOKUP(B419,'[1]SINAPI-SICRO'!A:E,3,0)</f>
        <v>M2</v>
      </c>
      <c r="E419" s="188">
        <v>1.05</v>
      </c>
      <c r="F419" s="189">
        <f>VLOOKUP(B419,'[1]SINAPI-SICRO'!A:E,5,0)</f>
        <v>39.6691</v>
      </c>
      <c r="G419" s="189">
        <f>ROUND(F419*E419,2)</f>
        <v>41.65</v>
      </c>
    </row>
    <row r="420" s="86" customFormat="1" ht="15.75" spans="1:7">
      <c r="A420" s="186" t="s">
        <v>63</v>
      </c>
      <c r="B420" s="186">
        <v>88316</v>
      </c>
      <c r="C420" s="187" t="str">
        <f>VLOOKUP(B420,'[1]SINAPI-SICRO'!A:E,2,0)</f>
        <v>SERVENTE COM ENCARGOS COMPLEMENTARES</v>
      </c>
      <c r="D420" s="186" t="str">
        <f>VLOOKUP(B420,'[1]SINAPI-SICRO'!A:E,3,0)</f>
        <v>H</v>
      </c>
      <c r="E420" s="188">
        <v>0.00350877192982456</v>
      </c>
      <c r="F420" s="189">
        <f>VLOOKUP(B420,'[1]SINAPI-SICRO'!A:E,5,0)</f>
        <v>21.28</v>
      </c>
      <c r="G420" s="189">
        <f>ROUND(F420*E420,2)</f>
        <v>0.07</v>
      </c>
    </row>
    <row r="421" s="86" customFormat="1" ht="15.75" spans="1:7">
      <c r="A421" s="190" t="s">
        <v>308</v>
      </c>
      <c r="B421" s="191"/>
      <c r="C421" s="192"/>
      <c r="D421" s="193"/>
      <c r="E421" s="194"/>
      <c r="F421" s="195"/>
      <c r="G421" s="196"/>
    </row>
    <row r="422" s="86" customFormat="1" ht="9.75" customHeight="1" spans="1:28">
      <c r="A422" s="180"/>
      <c r="B422" s="125"/>
      <c r="C422" s="54"/>
      <c r="D422" s="54"/>
      <c r="E422" s="54"/>
      <c r="F422" s="54"/>
      <c r="G422" s="54"/>
      <c r="H422" s="136"/>
      <c r="I422" s="136"/>
      <c r="J422" s="124"/>
      <c r="K422" s="125"/>
      <c r="L422" s="125"/>
      <c r="M422" s="125"/>
      <c r="N422" s="125"/>
      <c r="O422" s="125"/>
      <c r="P422" s="125"/>
      <c r="Q422" s="125"/>
      <c r="R422" s="125"/>
      <c r="S422" s="125"/>
      <c r="T422" s="125"/>
      <c r="U422" s="125"/>
      <c r="V422" s="125"/>
      <c r="W422" s="125"/>
      <c r="X422" s="125"/>
      <c r="Y422" s="125"/>
      <c r="Z422" s="125"/>
      <c r="AA422" s="125"/>
      <c r="AB422" s="125"/>
    </row>
    <row r="423" s="86" customFormat="1" ht="31.5" spans="1:7">
      <c r="A423" s="181" t="s">
        <v>53</v>
      </c>
      <c r="B423" s="181" t="s">
        <v>76</v>
      </c>
      <c r="C423" s="182" t="s">
        <v>309</v>
      </c>
      <c r="D423" s="183" t="s">
        <v>228</v>
      </c>
      <c r="E423" s="184"/>
      <c r="F423" s="184"/>
      <c r="G423" s="185">
        <f>SUM(G424:G426)</f>
        <v>83.58</v>
      </c>
    </row>
    <row r="424" s="86" customFormat="1" ht="63" spans="1:7">
      <c r="A424" s="186" t="s">
        <v>63</v>
      </c>
      <c r="B424" s="186">
        <v>67826</v>
      </c>
      <c r="C424" s="187" t="str">
        <f>VLOOKUP(B424,'[1]SINAPI-SICRO'!A:E,2,0)</f>
        <v>CAMINHÃO BASCULANTE 6 M3 TOCO, PESO BRUTO TOTAL 16.000 KG, CARGA ÚTIL MÁXIMA 11.130 KG, DISTÂNCIA ENTRE EIXOS 5,36 M, POTÊNCIA 185 CV, INCLUSIVE CAÇAMBA METÁLICA - CHP DIURNO. AF_06/2014</v>
      </c>
      <c r="D424" s="186" t="str">
        <f>VLOOKUP(B424,'[1]SINAPI-SICRO'!A:E,3,0)</f>
        <v>CHP</v>
      </c>
      <c r="E424" s="188">
        <v>0.01034</v>
      </c>
      <c r="F424" s="189">
        <f>VLOOKUP(B424,'[1]SINAPI-SICRO'!A:E,5,0)</f>
        <v>190.15</v>
      </c>
      <c r="G424" s="189">
        <f>ROUND(E424*F424,2)</f>
        <v>1.97</v>
      </c>
    </row>
    <row r="425" s="86" customFormat="1" ht="31.5" spans="1:7">
      <c r="A425" s="186" t="s">
        <v>173</v>
      </c>
      <c r="B425" s="186" t="s">
        <v>310</v>
      </c>
      <c r="C425" s="187" t="str">
        <f>VLOOKUP(B425,'[1]SINAPI-SICRO'!A:E,2,0)</f>
        <v>GEOGRELHA UNIDIRECIONAL EM POLIÉSTER - RESISTÊNCIA À TRAÇÃO LONGITUDINAL DE 400 KN/M</v>
      </c>
      <c r="D425" s="186" t="str">
        <f>VLOOKUP(B425,'[1]SINAPI-SICRO'!A:E,3,0)</f>
        <v>M2</v>
      </c>
      <c r="E425" s="188">
        <v>1.05</v>
      </c>
      <c r="F425" s="189">
        <f>VLOOKUP(B425,'[1]SINAPI-SICRO'!A:E,5,0)</f>
        <v>77.6558</v>
      </c>
      <c r="G425" s="189">
        <f>ROUND(F425*E425,2)</f>
        <v>81.54</v>
      </c>
    </row>
    <row r="426" s="86" customFormat="1" ht="15.75" spans="1:7">
      <c r="A426" s="186" t="s">
        <v>63</v>
      </c>
      <c r="B426" s="186">
        <v>88316</v>
      </c>
      <c r="C426" s="187" t="str">
        <f>VLOOKUP(B426,'[1]SINAPI-SICRO'!A:E,2,0)</f>
        <v>SERVENTE COM ENCARGOS COMPLEMENTARES</v>
      </c>
      <c r="D426" s="186" t="str">
        <f>VLOOKUP(B426,'[1]SINAPI-SICRO'!A:E,3,0)</f>
        <v>H</v>
      </c>
      <c r="E426" s="188">
        <v>0.00350877192982456</v>
      </c>
      <c r="F426" s="189">
        <f>VLOOKUP(B426,'[1]SINAPI-SICRO'!A:E,5,0)</f>
        <v>21.28</v>
      </c>
      <c r="G426" s="189">
        <f>ROUND(F426*E426,2)</f>
        <v>0.07</v>
      </c>
    </row>
    <row r="427" s="86" customFormat="1" ht="15.75" spans="1:7">
      <c r="A427" s="190" t="s">
        <v>311</v>
      </c>
      <c r="B427" s="191"/>
      <c r="C427" s="192"/>
      <c r="D427" s="193"/>
      <c r="E427" s="194"/>
      <c r="F427" s="195"/>
      <c r="G427" s="196"/>
    </row>
    <row r="428" s="86" customFormat="1" ht="9.75" customHeight="1" spans="1:28">
      <c r="A428" s="180"/>
      <c r="B428" s="125"/>
      <c r="C428" s="54"/>
      <c r="D428" s="54"/>
      <c r="E428" s="54"/>
      <c r="F428" s="54"/>
      <c r="G428" s="54"/>
      <c r="H428" s="136"/>
      <c r="I428" s="136"/>
      <c r="J428" s="124"/>
      <c r="K428" s="125"/>
      <c r="L428" s="125"/>
      <c r="M428" s="125"/>
      <c r="N428" s="125"/>
      <c r="O428" s="125"/>
      <c r="P428" s="125"/>
      <c r="Q428" s="125"/>
      <c r="R428" s="125"/>
      <c r="S428" s="125"/>
      <c r="T428" s="125"/>
      <c r="U428" s="125"/>
      <c r="V428" s="125"/>
      <c r="W428" s="125"/>
      <c r="X428" s="125"/>
      <c r="Y428" s="125"/>
      <c r="Z428" s="125"/>
      <c r="AA428" s="125"/>
      <c r="AB428" s="125"/>
    </row>
    <row r="429" s="86" customFormat="1" ht="14.25" customHeight="1" spans="1:7">
      <c r="A429" s="203"/>
      <c r="B429" s="203"/>
      <c r="C429" s="203"/>
      <c r="D429" s="203"/>
      <c r="E429" s="203"/>
      <c r="F429" s="204"/>
      <c r="G429" s="203"/>
    </row>
  </sheetData>
  <mergeCells count="26">
    <mergeCell ref="A1:G1"/>
    <mergeCell ref="A2:G2"/>
    <mergeCell ref="A3:G3"/>
    <mergeCell ref="A4:G4"/>
    <mergeCell ref="A5:G5"/>
    <mergeCell ref="A6:D6"/>
    <mergeCell ref="E6:G6"/>
    <mergeCell ref="A7:D7"/>
    <mergeCell ref="E7:G7"/>
    <mergeCell ref="A8:D8"/>
    <mergeCell ref="E8:G8"/>
    <mergeCell ref="A9:D9"/>
    <mergeCell ref="E9:G9"/>
    <mergeCell ref="A10:B10"/>
    <mergeCell ref="C10:D10"/>
    <mergeCell ref="E10:F10"/>
    <mergeCell ref="A11:B11"/>
    <mergeCell ref="C11:D11"/>
    <mergeCell ref="E11:F11"/>
    <mergeCell ref="A12:G12"/>
    <mergeCell ref="F13:G13"/>
    <mergeCell ref="A13:A14"/>
    <mergeCell ref="B13:B14"/>
    <mergeCell ref="C13:C14"/>
    <mergeCell ref="D13:D14"/>
    <mergeCell ref="E13:E14"/>
  </mergeCells>
  <printOptions horizontalCentered="1"/>
  <pageMargins left="0.251388888888889" right="0.251388888888889" top="0.751388888888889" bottom="0.751388888888889" header="0.298611111111111" footer="0.298611111111111"/>
  <pageSetup paperSize="9" scale="68" orientation="portrait" horizontalDpi="600"/>
  <headerFooter/>
  <rowBreaks count="9" manualBreakCount="9">
    <brk id="59" max="16383" man="1"/>
    <brk id="95" max="16383" man="1"/>
    <brk id="127" max="16383" man="1"/>
    <brk id="219" max="16383" man="1"/>
    <brk id="243" max="16383" man="1"/>
    <brk id="311" max="16383" man="1"/>
    <brk id="338" max="16383" man="1"/>
    <brk id="388" max="16383" man="1"/>
    <brk id="407" max="16383"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33"/>
  <sheetViews>
    <sheetView view="pageBreakPreview" zoomScaleNormal="100" workbookViewId="0">
      <selection activeCell="A9" sqref="A9:G9"/>
    </sheetView>
  </sheetViews>
  <sheetFormatPr defaultColWidth="12.6666666666667" defaultRowHeight="15" customHeight="1"/>
  <cols>
    <col min="1" max="1" width="7.66666666666667" style="86" customWidth="1"/>
    <col min="2" max="2" width="12.7809523809524" style="86" customWidth="1"/>
    <col min="3" max="3" width="16.7809523809524" style="86" customWidth="1"/>
    <col min="4" max="4" width="63.6666666666667" style="86" customWidth="1"/>
    <col min="5" max="5" width="7.88571428571429" style="86" customWidth="1"/>
    <col min="6" max="6" width="12.7809523809524" style="86" customWidth="1"/>
    <col min="7" max="7" width="15.552380952381" style="86" customWidth="1"/>
    <col min="8" max="8" width="8.78095238095238" style="86" customWidth="1"/>
    <col min="9" max="9" width="12.7809523809524" style="86" customWidth="1"/>
    <col min="10" max="10" width="17.2190476190476" style="86" customWidth="1"/>
    <col min="11" max="11" width="18.552380952381" style="86" customWidth="1"/>
    <col min="12" max="12" width="10.8857142857143" style="86" customWidth="1"/>
    <col min="13" max="13" width="10" style="86" customWidth="1"/>
    <col min="14" max="14" width="12.3333333333333" style="86" customWidth="1"/>
    <col min="15" max="15" width="23" style="86" customWidth="1"/>
    <col min="16" max="16" width="9.21904761904762" style="86" customWidth="1"/>
    <col min="17" max="17" width="12.3333333333333" style="86" customWidth="1"/>
    <col min="18" max="18" width="9.1047619047619" style="86" customWidth="1"/>
    <col min="19" max="19" width="6.78095238095238" style="86" customWidth="1"/>
    <col min="20" max="20" width="7.78095238095238" style="86" customWidth="1"/>
    <col min="21" max="21" width="63.1047619047619" style="86" customWidth="1"/>
    <col min="22" max="22" width="7.33333333333333" style="86" customWidth="1"/>
    <col min="23" max="23" width="12.3333333333333" style="86" customWidth="1"/>
    <col min="24" max="24" width="1.33333333333333" style="86" customWidth="1"/>
    <col min="25" max="25" width="7.78095238095238" style="86" customWidth="1"/>
    <col min="26" max="26" width="19.8857142857143" style="86" customWidth="1"/>
    <col min="27" max="27" width="7.78095238095238" style="86" customWidth="1"/>
    <col min="28" max="28" width="12.3333333333333" style="86" customWidth="1"/>
    <col min="29" max="29" width="10.8857142857143" style="86" customWidth="1"/>
    <col min="30" max="30" width="6.78095238095238" style="86" customWidth="1"/>
    <col min="31" max="31" width="7.78095238095238" style="86" customWidth="1"/>
    <col min="32" max="32" width="24.1047619047619" style="86" customWidth="1"/>
    <col min="33" max="33" width="7.33333333333333" style="86" customWidth="1"/>
    <col min="34" max="16384" width="12.6666666666667" style="86"/>
  </cols>
  <sheetData>
    <row r="1" s="86" customFormat="1" ht="55" customHeight="1" spans="1:33">
      <c r="A1" s="87"/>
      <c r="B1" s="88"/>
      <c r="C1" s="88"/>
      <c r="D1" s="88"/>
      <c r="E1" s="88"/>
      <c r="F1" s="88"/>
      <c r="G1" s="88"/>
      <c r="H1" s="88"/>
      <c r="I1" s="88"/>
      <c r="J1" s="88"/>
      <c r="K1" s="88"/>
      <c r="L1" s="88"/>
      <c r="M1" s="121"/>
      <c r="N1" s="122"/>
      <c r="O1" s="122"/>
      <c r="P1" s="122"/>
      <c r="Q1" s="122"/>
      <c r="R1" s="122"/>
      <c r="S1" s="122"/>
      <c r="T1" s="122"/>
      <c r="U1" s="122"/>
      <c r="V1" s="122"/>
      <c r="W1" s="122"/>
      <c r="X1" s="122"/>
      <c r="Y1" s="122"/>
      <c r="Z1" s="122"/>
      <c r="AA1" s="122"/>
      <c r="AB1" s="122"/>
      <c r="AC1" s="122"/>
      <c r="AD1" s="122"/>
      <c r="AE1" s="122"/>
      <c r="AF1" s="122"/>
      <c r="AG1" s="122"/>
    </row>
    <row r="2" s="86" customFormat="1" ht="16" customHeight="1" spans="1:33">
      <c r="A2" s="89" t="str">
        <f>[1]RESUMO!A2</f>
        <v>PREFEITURA MUNICIPAL DE CAMARAGIBE</v>
      </c>
      <c r="B2" s="90"/>
      <c r="C2" s="90"/>
      <c r="D2" s="90"/>
      <c r="E2" s="90"/>
      <c r="F2" s="90"/>
      <c r="G2" s="90"/>
      <c r="H2" s="90"/>
      <c r="I2" s="90"/>
      <c r="J2" s="90"/>
      <c r="K2" s="90"/>
      <c r="L2" s="90"/>
      <c r="M2" s="123"/>
      <c r="N2" s="124"/>
      <c r="O2" s="125"/>
      <c r="P2" s="125"/>
      <c r="Q2" s="125"/>
      <c r="R2" s="125"/>
      <c r="S2" s="125"/>
      <c r="T2" s="125"/>
      <c r="U2" s="125"/>
      <c r="V2" s="125"/>
      <c r="W2" s="125"/>
      <c r="X2" s="125"/>
      <c r="Y2" s="125"/>
      <c r="Z2" s="125"/>
      <c r="AA2" s="125"/>
      <c r="AB2" s="125"/>
      <c r="AC2" s="125"/>
      <c r="AD2" s="125"/>
      <c r="AE2" s="125"/>
      <c r="AF2" s="125"/>
      <c r="AG2" s="125"/>
    </row>
    <row r="3" s="86" customFormat="1" ht="12.75" customHeight="1" spans="1:33">
      <c r="A3" s="89" t="str">
        <f>[1]RESUMO!A3</f>
        <v>SECRETARIA DE INFRAESTRUTURA </v>
      </c>
      <c r="B3" s="90"/>
      <c r="C3" s="90"/>
      <c r="D3" s="90"/>
      <c r="E3" s="90"/>
      <c r="F3" s="90"/>
      <c r="G3" s="90"/>
      <c r="H3" s="90"/>
      <c r="I3" s="90"/>
      <c r="J3" s="90"/>
      <c r="K3" s="90"/>
      <c r="L3" s="90"/>
      <c r="M3" s="123"/>
      <c r="N3" s="124"/>
      <c r="O3" s="125"/>
      <c r="P3" s="125"/>
      <c r="Q3" s="125"/>
      <c r="R3" s="125"/>
      <c r="S3" s="125"/>
      <c r="T3" s="125"/>
      <c r="U3" s="125"/>
      <c r="V3" s="125"/>
      <c r="W3" s="125"/>
      <c r="X3" s="125"/>
      <c r="Y3" s="125"/>
      <c r="Z3" s="125"/>
      <c r="AA3" s="125"/>
      <c r="AB3" s="125"/>
      <c r="AC3" s="125"/>
      <c r="AD3" s="125"/>
      <c r="AE3" s="125"/>
      <c r="AF3" s="125"/>
      <c r="AG3" s="125"/>
    </row>
    <row r="4" s="86" customFormat="1" ht="12.75" customHeight="1" spans="1:33">
      <c r="A4" s="91"/>
      <c r="B4" s="92"/>
      <c r="C4" s="92"/>
      <c r="D4" s="92"/>
      <c r="E4" s="92"/>
      <c r="F4" s="92"/>
      <c r="G4" s="92"/>
      <c r="H4" s="92"/>
      <c r="I4" s="92"/>
      <c r="J4" s="92"/>
      <c r="K4" s="92"/>
      <c r="L4" s="126"/>
      <c r="M4" s="127"/>
      <c r="N4" s="124"/>
      <c r="O4" s="125"/>
      <c r="P4" s="125"/>
      <c r="Q4" s="125"/>
      <c r="R4" s="125"/>
      <c r="S4" s="125"/>
      <c r="T4" s="125"/>
      <c r="U4" s="125"/>
      <c r="V4" s="125"/>
      <c r="W4" s="125"/>
      <c r="X4" s="125"/>
      <c r="Y4" s="125"/>
      <c r="Z4" s="125"/>
      <c r="AA4" s="125"/>
      <c r="AB4" s="125"/>
      <c r="AC4" s="125"/>
      <c r="AD4" s="125"/>
      <c r="AE4" s="125"/>
      <c r="AF4" s="125"/>
      <c r="AG4" s="125"/>
    </row>
    <row r="5" s="86" customFormat="1" ht="21.75" customHeight="1" spans="1:33">
      <c r="A5" s="93" t="s">
        <v>312</v>
      </c>
      <c r="B5" s="17"/>
      <c r="C5" s="17"/>
      <c r="D5" s="17"/>
      <c r="E5" s="17"/>
      <c r="F5" s="17"/>
      <c r="G5" s="17"/>
      <c r="H5" s="17"/>
      <c r="I5" s="17"/>
      <c r="J5" s="17"/>
      <c r="K5" s="17"/>
      <c r="L5" s="17"/>
      <c r="M5" s="17"/>
      <c r="N5" s="124"/>
      <c r="O5" s="125"/>
      <c r="P5" s="125"/>
      <c r="Q5" s="125"/>
      <c r="R5" s="125"/>
      <c r="S5" s="125"/>
      <c r="T5" s="125"/>
      <c r="U5" s="125"/>
      <c r="V5" s="125"/>
      <c r="W5" s="125"/>
      <c r="X5" s="125"/>
      <c r="Y5" s="125"/>
      <c r="Z5" s="125"/>
      <c r="AA5" s="125"/>
      <c r="AB5" s="125"/>
      <c r="AC5" s="125"/>
      <c r="AD5" s="125"/>
      <c r="AE5" s="125"/>
      <c r="AF5" s="125"/>
      <c r="AG5" s="125"/>
    </row>
    <row r="6" s="86" customFormat="1" ht="12.75" customHeight="1" spans="1:33">
      <c r="A6" s="94" t="s">
        <v>3</v>
      </c>
      <c r="B6" s="73"/>
      <c r="C6" s="73"/>
      <c r="D6" s="73"/>
      <c r="E6" s="73"/>
      <c r="F6" s="73"/>
      <c r="G6" s="73"/>
      <c r="H6" s="95" t="s">
        <v>4</v>
      </c>
      <c r="I6" s="73"/>
      <c r="J6" s="73"/>
      <c r="K6" s="73"/>
      <c r="L6" s="73"/>
      <c r="M6" s="73"/>
      <c r="N6" s="124"/>
      <c r="O6" s="125"/>
      <c r="P6" s="125"/>
      <c r="Q6" s="125"/>
      <c r="R6" s="125"/>
      <c r="S6" s="125"/>
      <c r="T6" s="125"/>
      <c r="U6" s="125"/>
      <c r="V6" s="125"/>
      <c r="W6" s="125"/>
      <c r="X6" s="125"/>
      <c r="Y6" s="125"/>
      <c r="Z6" s="125"/>
      <c r="AA6" s="125"/>
      <c r="AB6" s="125"/>
      <c r="AC6" s="125"/>
      <c r="AD6" s="125"/>
      <c r="AE6" s="125"/>
      <c r="AF6" s="125"/>
      <c r="AG6" s="125"/>
    </row>
    <row r="7" s="86" customFormat="1" ht="19.5" customHeight="1" spans="1:33">
      <c r="A7" s="96" t="str">
        <f>[1]RESUMO!A8</f>
        <v>OBRA DE PAVIMENTAÇÃO, DRENAGEM E SINALIZAÇÃO DE VIAS EM DIVERSOS BAIRROS NO MUNICÍPIO DE CAMARAGIBE - PE</v>
      </c>
      <c r="B7" s="73"/>
      <c r="C7" s="73"/>
      <c r="D7" s="73"/>
      <c r="E7" s="73"/>
      <c r="F7" s="73"/>
      <c r="G7" s="73"/>
      <c r="H7" s="97"/>
      <c r="I7" s="73"/>
      <c r="J7" s="73"/>
      <c r="K7" s="73"/>
      <c r="L7" s="73"/>
      <c r="M7" s="73"/>
      <c r="N7" s="124"/>
      <c r="O7" s="125"/>
      <c r="P7" s="125"/>
      <c r="Q7" s="125"/>
      <c r="R7" s="125"/>
      <c r="S7" s="125"/>
      <c r="T7" s="125"/>
      <c r="U7" s="125"/>
      <c r="V7" s="125"/>
      <c r="W7" s="125"/>
      <c r="X7" s="125"/>
      <c r="Y7" s="125"/>
      <c r="Z7" s="125"/>
      <c r="AA7" s="125"/>
      <c r="AB7" s="125"/>
      <c r="AC7" s="125"/>
      <c r="AD7" s="125"/>
      <c r="AE7" s="125"/>
      <c r="AF7" s="125"/>
      <c r="AG7" s="125"/>
    </row>
    <row r="8" s="86" customFormat="1" ht="12.75" customHeight="1" spans="1:33">
      <c r="A8" s="94" t="s">
        <v>6</v>
      </c>
      <c r="B8" s="73"/>
      <c r="C8" s="73"/>
      <c r="D8" s="73"/>
      <c r="E8" s="73"/>
      <c r="F8" s="73"/>
      <c r="G8" s="73"/>
      <c r="H8" s="98" t="s">
        <v>7</v>
      </c>
      <c r="I8" s="73"/>
      <c r="J8" s="73"/>
      <c r="K8" s="73"/>
      <c r="L8" s="73"/>
      <c r="M8" s="73"/>
      <c r="N8" s="128"/>
      <c r="O8" s="125"/>
      <c r="P8" s="125"/>
      <c r="Q8" s="125"/>
      <c r="R8" s="125"/>
      <c r="S8" s="125"/>
      <c r="T8" s="125"/>
      <c r="U8" s="125"/>
      <c r="V8" s="125"/>
      <c r="W8" s="125"/>
      <c r="X8" s="125"/>
      <c r="Y8" s="125"/>
      <c r="Z8" s="125"/>
      <c r="AA8" s="125"/>
      <c r="AB8" s="125"/>
      <c r="AC8" s="125"/>
      <c r="AD8" s="125"/>
      <c r="AE8" s="125"/>
      <c r="AF8" s="125"/>
      <c r="AG8" s="125"/>
    </row>
    <row r="9" s="86" customFormat="1" ht="93" customHeight="1" spans="1:33">
      <c r="A9" s="99" t="str">
        <f>[1]RESUMO!A10</f>
        <v>TRAVESSA JACUÍPE, RUA SÃO SEBASTIÃO, RUA PIRACICABA DO SUL (SÃO JOÃO E SÃO PAULO) - RUA MARCOS DO NASCIMENTO (JOÃO PAULO II) - RUA PRAZERES LOPES DOS SANTOS (TABATINGA) - TRAVESSA SÃO MIGUEL, RUA PORTO AMAZONAS (SÃO PEDRO) - RUA TRÊS MARIAS (SANTA MÔNICA) - RUA JOSÉ ANTÔNIO DE LUNA (BAIRRO NOVO DO CARMELO) - RUA PRESIDENTE COSTA E SILVA (JARDIM PRIMAVERA) - RUA MARIA DE SOUZA ARAÚJO (SANTA TEREZA) - RUA CASSIMIRO DE ABREU (CÉU AZUL) - RUA MARIA JOSÉ ALVES (TIMBI) - RUA SÃO GONÇALO DO AMARANTE (SANTA MONICA) - RUA SÃO JOÃO DA BARRA (ALBERTO MAIA) - RUA DR. BEZERRA DE MENEZES (VILA DA INABI)</v>
      </c>
      <c r="B9" s="100"/>
      <c r="C9" s="100"/>
      <c r="D9" s="100"/>
      <c r="E9" s="100"/>
      <c r="F9" s="100"/>
      <c r="G9" s="100"/>
      <c r="H9" s="101" t="str">
        <f>[1]RESUMO!E10</f>
        <v>PREFEITURA MUNICIPAL DE CAMARAGIBE</v>
      </c>
      <c r="I9" s="73"/>
      <c r="J9" s="73"/>
      <c r="K9" s="73"/>
      <c r="L9" s="73"/>
      <c r="M9" s="73"/>
      <c r="N9" s="124"/>
      <c r="O9" s="125"/>
      <c r="P9" s="125"/>
      <c r="Q9" s="125"/>
      <c r="R9" s="125"/>
      <c r="S9" s="125"/>
      <c r="T9" s="125"/>
      <c r="U9" s="125"/>
      <c r="V9" s="125"/>
      <c r="W9" s="125"/>
      <c r="X9" s="125"/>
      <c r="Y9" s="125"/>
      <c r="Z9" s="125"/>
      <c r="AA9" s="125"/>
      <c r="AB9" s="125"/>
      <c r="AC9" s="125"/>
      <c r="AD9" s="125"/>
      <c r="AE9" s="125"/>
      <c r="AF9" s="125"/>
      <c r="AG9" s="125"/>
    </row>
    <row r="10" s="86" customFormat="1" ht="25.5" customHeight="1" spans="1:33">
      <c r="A10" s="102" t="s">
        <v>9</v>
      </c>
      <c r="B10" s="73"/>
      <c r="C10" s="73"/>
      <c r="D10" s="103" t="s">
        <v>10</v>
      </c>
      <c r="E10" s="73"/>
      <c r="F10" s="104" t="s">
        <v>11</v>
      </c>
      <c r="G10" s="73"/>
      <c r="H10" s="73"/>
      <c r="I10" s="73"/>
      <c r="J10" s="73"/>
      <c r="K10" s="95" t="s">
        <v>12</v>
      </c>
      <c r="L10" s="73"/>
      <c r="M10" s="73"/>
      <c r="N10" s="124"/>
      <c r="O10" s="125"/>
      <c r="P10" s="125"/>
      <c r="Q10" s="125"/>
      <c r="R10" s="125"/>
      <c r="S10" s="125"/>
      <c r="T10" s="125"/>
      <c r="U10" s="125"/>
      <c r="V10" s="125"/>
      <c r="W10" s="125"/>
      <c r="X10" s="125"/>
      <c r="Y10" s="125"/>
      <c r="Z10" s="124"/>
      <c r="AA10" s="125"/>
      <c r="AB10" s="139"/>
      <c r="AC10" s="125"/>
      <c r="AD10" s="125"/>
      <c r="AE10" s="125"/>
      <c r="AF10" s="125"/>
      <c r="AG10" s="125"/>
    </row>
    <row r="11" s="86" customFormat="1" ht="25.5" customHeight="1" spans="1:33">
      <c r="A11" s="105"/>
      <c r="B11" s="73"/>
      <c r="C11" s="73"/>
      <c r="D11" s="106" t="str">
        <f>[1]RESUMO!C12</f>
        <v>SINAPI SERVIÇOS/INSUMOS SEM DESONERAÇÃO - OUTUBRO/2023 + DNIT SICRO - JULHO/2023</v>
      </c>
      <c r="E11" s="73"/>
      <c r="F11" s="107" t="str">
        <f>[1]RESUMO!E12</f>
        <v>114,55 % (HORISTAS)          
70,11 % (MENSALISTAS)</v>
      </c>
      <c r="G11" s="73"/>
      <c r="H11" s="73"/>
      <c r="I11" s="73"/>
      <c r="J11" s="73"/>
      <c r="K11" s="129">
        <f>[1]RESUMO!G12</f>
        <v>0.2338</v>
      </c>
      <c r="L11" s="73"/>
      <c r="M11" s="73"/>
      <c r="N11" s="124"/>
      <c r="O11" s="125"/>
      <c r="P11" s="125"/>
      <c r="Q11" s="125"/>
      <c r="R11" s="125"/>
      <c r="S11" s="125"/>
      <c r="T11" s="125"/>
      <c r="U11" s="125"/>
      <c r="V11" s="125"/>
      <c r="W11" s="125"/>
      <c r="X11" s="125"/>
      <c r="Y11" s="125"/>
      <c r="Z11" s="139"/>
      <c r="AA11" s="125"/>
      <c r="AB11" s="139"/>
      <c r="AC11" s="125"/>
      <c r="AD11" s="125"/>
      <c r="AE11" s="125"/>
      <c r="AF11" s="125"/>
      <c r="AG11" s="125"/>
    </row>
    <row r="12" s="86" customFormat="1" ht="23.25" customHeight="1" spans="1:33">
      <c r="A12" s="108" t="str">
        <f>[1]RESUMO!A13</f>
        <v>DATA: DEZEMBRO/2023</v>
      </c>
      <c r="B12" s="73"/>
      <c r="C12" s="73"/>
      <c r="D12" s="73"/>
      <c r="E12" s="73"/>
      <c r="F12" s="73"/>
      <c r="G12" s="73"/>
      <c r="H12" s="73"/>
      <c r="I12" s="73"/>
      <c r="J12" s="73"/>
      <c r="K12" s="73"/>
      <c r="L12" s="73"/>
      <c r="M12" s="73"/>
      <c r="N12" s="124"/>
      <c r="O12" s="125"/>
      <c r="P12" s="125"/>
      <c r="Q12" s="125"/>
      <c r="R12" s="125"/>
      <c r="S12" s="125"/>
      <c r="T12" s="125"/>
      <c r="U12" s="125"/>
      <c r="V12" s="125"/>
      <c r="W12" s="125"/>
      <c r="X12" s="125"/>
      <c r="Y12" s="125"/>
      <c r="Z12" s="125"/>
      <c r="AA12" s="125"/>
      <c r="AB12" s="125"/>
      <c r="AC12" s="125"/>
      <c r="AD12" s="125"/>
      <c r="AE12" s="125"/>
      <c r="AF12" s="125"/>
      <c r="AG12" s="125"/>
    </row>
    <row r="13" s="86" customFormat="1" ht="12" customHeight="1" spans="1:33">
      <c r="A13" s="109" t="s">
        <v>16</v>
      </c>
      <c r="B13" s="109" t="s">
        <v>42</v>
      </c>
      <c r="C13" s="109" t="s">
        <v>41</v>
      </c>
      <c r="D13" s="109" t="s">
        <v>17</v>
      </c>
      <c r="E13" s="109" t="s">
        <v>43</v>
      </c>
      <c r="F13" s="110" t="s">
        <v>44</v>
      </c>
      <c r="G13" s="110" t="s">
        <v>45</v>
      </c>
      <c r="H13" s="110" t="s">
        <v>46</v>
      </c>
      <c r="I13" s="110" t="s">
        <v>47</v>
      </c>
      <c r="J13" s="109" t="s">
        <v>313</v>
      </c>
      <c r="K13" s="109" t="s">
        <v>314</v>
      </c>
      <c r="L13" s="110" t="s">
        <v>206</v>
      </c>
      <c r="M13" s="110" t="s">
        <v>315</v>
      </c>
      <c r="N13" s="124"/>
      <c r="O13" s="125"/>
      <c r="P13" s="125"/>
      <c r="Q13" s="125"/>
      <c r="R13" s="125"/>
      <c r="S13" s="125"/>
      <c r="T13" s="125"/>
      <c r="U13" s="125"/>
      <c r="V13" s="125"/>
      <c r="W13" s="125"/>
      <c r="X13" s="125"/>
      <c r="Y13" s="125"/>
      <c r="Z13" s="125"/>
      <c r="AA13" s="125"/>
      <c r="AB13" s="125"/>
      <c r="AC13" s="125"/>
      <c r="AD13" s="125"/>
      <c r="AE13" s="125"/>
      <c r="AF13" s="125"/>
      <c r="AG13" s="125"/>
    </row>
    <row r="14" s="86" customFormat="1" ht="12.75" customHeight="1" spans="1:33">
      <c r="A14" s="73"/>
      <c r="B14" s="73"/>
      <c r="C14" s="73"/>
      <c r="D14" s="73"/>
      <c r="E14" s="73"/>
      <c r="F14" s="73"/>
      <c r="G14" s="73"/>
      <c r="H14" s="73"/>
      <c r="I14" s="73"/>
      <c r="J14" s="109"/>
      <c r="K14" s="109"/>
      <c r="L14" s="73"/>
      <c r="M14" s="73"/>
      <c r="N14" s="124"/>
      <c r="O14" s="125"/>
      <c r="P14" s="125"/>
      <c r="Q14" s="125"/>
      <c r="R14" s="125"/>
      <c r="S14" s="125"/>
      <c r="T14" s="125"/>
      <c r="U14" s="125"/>
      <c r="V14" s="125"/>
      <c r="W14" s="125"/>
      <c r="X14" s="125"/>
      <c r="Y14" s="125"/>
      <c r="Z14" s="140"/>
      <c r="AA14" s="125"/>
      <c r="AB14" s="125"/>
      <c r="AC14" s="125"/>
      <c r="AD14" s="125"/>
      <c r="AE14" s="125"/>
      <c r="AF14" s="125"/>
      <c r="AG14" s="125"/>
    </row>
    <row r="15" s="86" customFormat="1" ht="47.25" spans="1:33">
      <c r="A15" s="111" t="s">
        <v>316</v>
      </c>
      <c r="B15" s="112" t="s">
        <v>63</v>
      </c>
      <c r="C15" s="112">
        <v>92398</v>
      </c>
      <c r="D15" s="113" t="str">
        <f>VLOOKUP(C15,'[1]SINAPI-SICRO'!A:E,2,0)</f>
        <v>EXECUÇÃO DE PAVIMENTO EM PISO INTERTRAVADO, COM BLOCO RETANGULAR COR NATURAL DE 20 X 10 CM, ESPESSURA 8 CM. AF_10/2022</v>
      </c>
      <c r="E15" s="112" t="s">
        <v>228</v>
      </c>
      <c r="F15" s="114">
        <v>14706.72</v>
      </c>
      <c r="G15" s="115">
        <f>VLOOKUP(C15,[1]PLANILHA!C:K,5,0)</f>
        <v>76.35</v>
      </c>
      <c r="H15" s="116">
        <f t="shared" ref="H15:H78" si="0">$K$11</f>
        <v>0.2338</v>
      </c>
      <c r="I15" s="130">
        <f t="shared" ref="I15:I78" si="1">ROUND((G15*H15)+G15,2)</f>
        <v>94.2</v>
      </c>
      <c r="J15" s="131">
        <f t="shared" ref="J15:J78" si="2">ROUND(F15*G15,2)</f>
        <v>1122858.07</v>
      </c>
      <c r="K15" s="130">
        <f t="shared" ref="K15:K78" si="3">ROUND(F15*I15,2)</f>
        <v>1385373.02</v>
      </c>
      <c r="L15" s="132">
        <f t="shared" ref="L15:L78" si="4">K15/$K$112</f>
        <v>0.173043871156669</v>
      </c>
      <c r="M15" s="132">
        <f>L15</f>
        <v>0.173043871156669</v>
      </c>
      <c r="N15" s="124"/>
      <c r="O15" s="125"/>
      <c r="P15" s="125"/>
      <c r="Q15" s="125"/>
      <c r="R15" s="125"/>
      <c r="S15" s="125"/>
      <c r="T15" s="125"/>
      <c r="U15" s="125"/>
      <c r="V15" s="125"/>
      <c r="W15" s="125"/>
      <c r="X15" s="125"/>
      <c r="Y15" s="125"/>
      <c r="Z15" s="140"/>
      <c r="AA15" s="125"/>
      <c r="AB15" s="125"/>
      <c r="AC15" s="125"/>
      <c r="AD15" s="125"/>
      <c r="AE15" s="125"/>
      <c r="AF15" s="125"/>
      <c r="AG15" s="125"/>
    </row>
    <row r="16" s="86" customFormat="1" ht="27" customHeight="1" spans="1:33">
      <c r="A16" s="111" t="s">
        <v>317</v>
      </c>
      <c r="B16" s="112" t="s">
        <v>53</v>
      </c>
      <c r="C16" s="112" t="s">
        <v>76</v>
      </c>
      <c r="D16" s="113" t="s">
        <v>309</v>
      </c>
      <c r="E16" s="117" t="s">
        <v>228</v>
      </c>
      <c r="F16" s="114">
        <v>8840.41</v>
      </c>
      <c r="G16" s="115">
        <f>VLOOKUP(C16,[1]PLANILHA!C:K,5,0)</f>
        <v>83.58</v>
      </c>
      <c r="H16" s="116">
        <f t="shared" si="0"/>
        <v>0.2338</v>
      </c>
      <c r="I16" s="130">
        <f t="shared" si="1"/>
        <v>103.12</v>
      </c>
      <c r="J16" s="131">
        <f t="shared" si="2"/>
        <v>738881.47</v>
      </c>
      <c r="K16" s="130">
        <f t="shared" si="3"/>
        <v>911623.08</v>
      </c>
      <c r="L16" s="132">
        <f t="shared" si="4"/>
        <v>0.113868816933482</v>
      </c>
      <c r="M16" s="132">
        <f t="shared" ref="M16:M79" si="5">L16+M15</f>
        <v>0.286912688090151</v>
      </c>
      <c r="N16" s="124"/>
      <c r="O16" s="125"/>
      <c r="P16" s="125"/>
      <c r="Q16" s="125"/>
      <c r="R16" s="125"/>
      <c r="S16" s="125"/>
      <c r="T16" s="125"/>
      <c r="U16" s="125"/>
      <c r="V16" s="125"/>
      <c r="W16" s="125"/>
      <c r="X16" s="125"/>
      <c r="Y16" s="125"/>
      <c r="Z16" s="140"/>
      <c r="AA16" s="125"/>
      <c r="AB16" s="125"/>
      <c r="AC16" s="125"/>
      <c r="AD16" s="125"/>
      <c r="AE16" s="125"/>
      <c r="AF16" s="125"/>
      <c r="AG16" s="125"/>
    </row>
    <row r="17" s="86" customFormat="1" ht="63" spans="1:32">
      <c r="A17" s="111" t="s">
        <v>318</v>
      </c>
      <c r="B17" s="112" t="s">
        <v>53</v>
      </c>
      <c r="C17" s="112" t="s">
        <v>82</v>
      </c>
      <c r="D17" s="113" t="s">
        <v>225</v>
      </c>
      <c r="E17" s="117" t="s">
        <v>223</v>
      </c>
      <c r="F17" s="114">
        <v>2530.87</v>
      </c>
      <c r="G17" s="115">
        <f>VLOOKUP(C17,[1]PLANILHA!C:K,5,0)</f>
        <v>235.44</v>
      </c>
      <c r="H17" s="116">
        <f t="shared" si="0"/>
        <v>0.2338</v>
      </c>
      <c r="I17" s="130">
        <f t="shared" si="1"/>
        <v>290.49</v>
      </c>
      <c r="J17" s="131">
        <f t="shared" si="2"/>
        <v>595868.03</v>
      </c>
      <c r="K17" s="131">
        <f t="shared" si="3"/>
        <v>735192.43</v>
      </c>
      <c r="L17" s="132">
        <f t="shared" si="4"/>
        <v>0.0918312557669689</v>
      </c>
      <c r="M17" s="132">
        <f t="shared" si="5"/>
        <v>0.37874394385712</v>
      </c>
      <c r="N17" s="124"/>
      <c r="O17" s="125"/>
      <c r="P17" s="125"/>
      <c r="Q17" s="125"/>
      <c r="R17" s="125"/>
      <c r="S17" s="125"/>
      <c r="T17" s="125"/>
      <c r="U17" s="125"/>
      <c r="V17" s="125"/>
      <c r="W17" s="125"/>
      <c r="X17" s="125"/>
      <c r="Y17" s="125"/>
      <c r="Z17" s="125"/>
      <c r="AA17" s="125"/>
      <c r="AB17" s="125"/>
      <c r="AC17" s="125"/>
      <c r="AD17" s="125"/>
      <c r="AE17" s="125"/>
      <c r="AF17" s="125"/>
    </row>
    <row r="18" s="86" customFormat="1" ht="47.25" spans="1:32">
      <c r="A18" s="111" t="s">
        <v>319</v>
      </c>
      <c r="B18" s="112" t="s">
        <v>53</v>
      </c>
      <c r="C18" s="112" t="s">
        <v>84</v>
      </c>
      <c r="D18" s="113" t="s">
        <v>272</v>
      </c>
      <c r="E18" s="117" t="s">
        <v>223</v>
      </c>
      <c r="F18" s="114">
        <v>1324.4</v>
      </c>
      <c r="G18" s="115">
        <f>VLOOKUP(C18,[1]PLANILHA!C:K,5,0)</f>
        <v>219.63</v>
      </c>
      <c r="H18" s="116">
        <f t="shared" si="0"/>
        <v>0.2338</v>
      </c>
      <c r="I18" s="133">
        <f t="shared" si="1"/>
        <v>270.98</v>
      </c>
      <c r="J18" s="134">
        <f t="shared" si="2"/>
        <v>290877.97</v>
      </c>
      <c r="K18" s="131">
        <f t="shared" si="3"/>
        <v>358885.91</v>
      </c>
      <c r="L18" s="132">
        <f t="shared" si="4"/>
        <v>0.04482764300548</v>
      </c>
      <c r="M18" s="132">
        <f t="shared" si="5"/>
        <v>0.4235715868626</v>
      </c>
      <c r="N18" s="124"/>
      <c r="O18" s="135"/>
      <c r="P18" s="125"/>
      <c r="Q18" s="135"/>
      <c r="R18" s="125"/>
      <c r="S18" s="125"/>
      <c r="T18" s="125"/>
      <c r="U18" s="125"/>
      <c r="V18" s="125"/>
      <c r="W18" s="125"/>
      <c r="X18" s="125"/>
      <c r="Y18" s="125"/>
      <c r="Z18" s="139"/>
      <c r="AA18" s="125"/>
      <c r="AB18" s="125"/>
      <c r="AC18" s="125"/>
      <c r="AD18" s="125"/>
      <c r="AE18" s="125"/>
      <c r="AF18" s="125"/>
    </row>
    <row r="19" s="86" customFormat="1" ht="78.75" spans="1:32">
      <c r="A19" s="111" t="s">
        <v>320</v>
      </c>
      <c r="B19" s="112" t="s">
        <v>63</v>
      </c>
      <c r="C19" s="118">
        <v>94273</v>
      </c>
      <c r="D19" s="113" t="s">
        <v>321</v>
      </c>
      <c r="E19" s="112" t="s">
        <v>232</v>
      </c>
      <c r="F19" s="119">
        <v>4788.65</v>
      </c>
      <c r="G19" s="115">
        <f>VLOOKUP(C19,[1]PLANILHA!C:K,5,0)</f>
        <v>59.55</v>
      </c>
      <c r="H19" s="116">
        <f t="shared" si="0"/>
        <v>0.2338</v>
      </c>
      <c r="I19" s="130">
        <f t="shared" si="1"/>
        <v>73.47</v>
      </c>
      <c r="J19" s="131">
        <f t="shared" si="2"/>
        <v>285164.11</v>
      </c>
      <c r="K19" s="131">
        <f t="shared" si="3"/>
        <v>351822.12</v>
      </c>
      <c r="L19" s="132">
        <f t="shared" si="4"/>
        <v>0.0439453206641385</v>
      </c>
      <c r="M19" s="132">
        <f t="shared" si="5"/>
        <v>0.467516907526738</v>
      </c>
      <c r="N19" s="124"/>
      <c r="O19" s="125"/>
      <c r="P19" s="136"/>
      <c r="Q19" s="138"/>
      <c r="R19" s="125"/>
      <c r="S19" s="125"/>
      <c r="T19" s="125"/>
      <c r="U19" s="125"/>
      <c r="V19" s="125"/>
      <c r="W19" s="125"/>
      <c r="X19" s="125"/>
      <c r="Y19" s="125"/>
      <c r="Z19" s="125"/>
      <c r="AA19" s="125"/>
      <c r="AB19" s="125"/>
      <c r="AC19" s="125"/>
      <c r="AD19" s="125"/>
      <c r="AE19" s="125"/>
      <c r="AF19" s="125"/>
    </row>
    <row r="20" s="86" customFormat="1" ht="42" customHeight="1" spans="1:32">
      <c r="A20" s="111" t="s">
        <v>322</v>
      </c>
      <c r="B20" s="112" t="s">
        <v>63</v>
      </c>
      <c r="C20" s="112">
        <v>92397</v>
      </c>
      <c r="D20" s="113" t="str">
        <f>VLOOKUP(C20,'[1]SINAPI-SICRO'!A:E,2,0)</f>
        <v>EXECUÇÃO DE PAVIMENTO EM PISO INTERTRAVADO, COM BLOCO RETANGULAR COR NATURAL DE 20 X 10 CM, ESPESSURA 6 CM. AF_10/2022</v>
      </c>
      <c r="E20" s="112" t="s">
        <v>228</v>
      </c>
      <c r="F20" s="114">
        <v>4497.26</v>
      </c>
      <c r="G20" s="115">
        <f>VLOOKUP(C20,[1]PLANILHA!C:K,5,0)</f>
        <v>61.83</v>
      </c>
      <c r="H20" s="116">
        <f t="shared" si="0"/>
        <v>0.2338</v>
      </c>
      <c r="I20" s="130">
        <f t="shared" si="1"/>
        <v>76.29</v>
      </c>
      <c r="J20" s="131">
        <f t="shared" si="2"/>
        <v>278065.59</v>
      </c>
      <c r="K20" s="131">
        <f t="shared" si="3"/>
        <v>343095.97</v>
      </c>
      <c r="L20" s="132">
        <f t="shared" si="4"/>
        <v>0.0428553566223285</v>
      </c>
      <c r="M20" s="132">
        <f t="shared" si="5"/>
        <v>0.510372264149067</v>
      </c>
      <c r="N20" s="124"/>
      <c r="O20" s="135"/>
      <c r="P20" s="125"/>
      <c r="Q20" s="135"/>
      <c r="R20" s="125"/>
      <c r="S20" s="125"/>
      <c r="T20" s="125"/>
      <c r="U20" s="125"/>
      <c r="V20" s="125"/>
      <c r="W20" s="125"/>
      <c r="X20" s="125"/>
      <c r="Y20" s="125"/>
      <c r="Z20" s="124"/>
      <c r="AA20" s="141"/>
      <c r="AB20" s="125"/>
      <c r="AC20" s="125"/>
      <c r="AD20" s="125"/>
      <c r="AE20" s="125"/>
      <c r="AF20" s="125"/>
    </row>
    <row r="21" s="86" customFormat="1" ht="31.5" spans="1:32">
      <c r="A21" s="111" t="s">
        <v>323</v>
      </c>
      <c r="B21" s="112" t="s">
        <v>53</v>
      </c>
      <c r="C21" s="112" t="s">
        <v>122</v>
      </c>
      <c r="D21" s="113" t="s">
        <v>306</v>
      </c>
      <c r="E21" s="117" t="s">
        <v>228</v>
      </c>
      <c r="F21" s="114">
        <v>5866.31</v>
      </c>
      <c r="G21" s="115">
        <f>VLOOKUP(C21,[1]PLANILHA!C:K,5,0)</f>
        <v>43.69</v>
      </c>
      <c r="H21" s="116">
        <f t="shared" si="0"/>
        <v>0.2338</v>
      </c>
      <c r="I21" s="130">
        <f t="shared" si="1"/>
        <v>53.9</v>
      </c>
      <c r="J21" s="133">
        <f t="shared" si="2"/>
        <v>256299.08</v>
      </c>
      <c r="K21" s="130">
        <f t="shared" si="3"/>
        <v>316194.11</v>
      </c>
      <c r="L21" s="132">
        <f t="shared" si="4"/>
        <v>0.0394951049583292</v>
      </c>
      <c r="M21" s="132">
        <f t="shared" si="5"/>
        <v>0.549867369107396</v>
      </c>
      <c r="N21" s="125"/>
      <c r="O21" s="125"/>
      <c r="P21" s="136"/>
      <c r="Q21" s="138"/>
      <c r="R21" s="125"/>
      <c r="S21" s="125"/>
      <c r="T21" s="125"/>
      <c r="U21" s="125"/>
      <c r="V21" s="125"/>
      <c r="W21" s="125"/>
      <c r="X21" s="125"/>
      <c r="Y21" s="125"/>
      <c r="Z21" s="125"/>
      <c r="AA21" s="125"/>
      <c r="AB21" s="125"/>
      <c r="AC21" s="125"/>
      <c r="AD21" s="125"/>
      <c r="AE21" s="125"/>
      <c r="AF21" s="125"/>
    </row>
    <row r="22" s="86" customFormat="1" ht="31.5" spans="1:32">
      <c r="A22" s="111" t="s">
        <v>324</v>
      </c>
      <c r="B22" s="112" t="s">
        <v>63</v>
      </c>
      <c r="C22" s="112">
        <v>101094</v>
      </c>
      <c r="D22" s="113" t="s">
        <v>325</v>
      </c>
      <c r="E22" s="112" t="s">
        <v>232</v>
      </c>
      <c r="F22" s="119">
        <v>1253.42</v>
      </c>
      <c r="G22" s="115">
        <f>VLOOKUP(C22,[1]PLANILHA!C:K,5,0)</f>
        <v>192.67</v>
      </c>
      <c r="H22" s="116">
        <f t="shared" si="0"/>
        <v>0.2338</v>
      </c>
      <c r="I22" s="130">
        <f t="shared" si="1"/>
        <v>237.72</v>
      </c>
      <c r="J22" s="131">
        <f t="shared" si="2"/>
        <v>241496.43</v>
      </c>
      <c r="K22" s="130">
        <f t="shared" si="3"/>
        <v>297963</v>
      </c>
      <c r="L22" s="132">
        <f t="shared" si="4"/>
        <v>0.0372178974450177</v>
      </c>
      <c r="M22" s="132">
        <f t="shared" si="5"/>
        <v>0.587085266552414</v>
      </c>
      <c r="N22" s="125"/>
      <c r="O22" s="125"/>
      <c r="P22" s="136"/>
      <c r="Q22" s="138"/>
      <c r="R22" s="125"/>
      <c r="S22" s="125"/>
      <c r="T22" s="125"/>
      <c r="U22" s="125"/>
      <c r="V22" s="125"/>
      <c r="W22" s="125"/>
      <c r="X22" s="125"/>
      <c r="Y22" s="125"/>
      <c r="Z22" s="125"/>
      <c r="AA22" s="125"/>
      <c r="AB22" s="125"/>
      <c r="AC22" s="125"/>
      <c r="AD22" s="125"/>
      <c r="AE22" s="125"/>
      <c r="AF22" s="125"/>
    </row>
    <row r="23" s="86" customFormat="1" ht="63" spans="1:32">
      <c r="A23" s="111" t="s">
        <v>326</v>
      </c>
      <c r="B23" s="112" t="s">
        <v>63</v>
      </c>
      <c r="C23" s="112">
        <v>94994</v>
      </c>
      <c r="D23" s="113" t="s">
        <v>327</v>
      </c>
      <c r="E23" s="112" t="s">
        <v>228</v>
      </c>
      <c r="F23" s="119">
        <v>2417.52</v>
      </c>
      <c r="G23" s="115">
        <f>VLOOKUP(C23,[1]PLANILHA!C:K,5,0)</f>
        <v>94.13</v>
      </c>
      <c r="H23" s="116">
        <f t="shared" si="0"/>
        <v>0.2338</v>
      </c>
      <c r="I23" s="130">
        <f t="shared" si="1"/>
        <v>116.14</v>
      </c>
      <c r="J23" s="131">
        <f t="shared" si="2"/>
        <v>227561.16</v>
      </c>
      <c r="K23" s="131">
        <f t="shared" si="3"/>
        <v>280770.77</v>
      </c>
      <c r="L23" s="132">
        <f t="shared" si="4"/>
        <v>0.0350704541282597</v>
      </c>
      <c r="M23" s="132">
        <f t="shared" si="5"/>
        <v>0.622155720680673</v>
      </c>
      <c r="N23" s="125"/>
      <c r="O23" s="125"/>
      <c r="P23" s="136"/>
      <c r="Q23" s="138"/>
      <c r="R23" s="125"/>
      <c r="S23" s="125"/>
      <c r="T23" s="125"/>
      <c r="U23" s="125"/>
      <c r="V23" s="125"/>
      <c r="W23" s="125"/>
      <c r="X23" s="125"/>
      <c r="Y23" s="125"/>
      <c r="Z23" s="125"/>
      <c r="AA23" s="125"/>
      <c r="AB23" s="125"/>
      <c r="AC23" s="125"/>
      <c r="AD23" s="125"/>
      <c r="AE23" s="125"/>
      <c r="AF23" s="125"/>
    </row>
    <row r="24" s="86" customFormat="1" ht="31.5" spans="1:32">
      <c r="A24" s="111" t="s">
        <v>328</v>
      </c>
      <c r="B24" s="112" t="s">
        <v>53</v>
      </c>
      <c r="C24" s="118" t="s">
        <v>61</v>
      </c>
      <c r="D24" s="113" t="s">
        <v>282</v>
      </c>
      <c r="E24" s="117" t="s">
        <v>232</v>
      </c>
      <c r="F24" s="120">
        <v>4004.13</v>
      </c>
      <c r="G24" s="115">
        <f>VLOOKUP(C24,[1]PLANILHA!C:K,5,0)</f>
        <v>55.84</v>
      </c>
      <c r="H24" s="116">
        <f t="shared" si="0"/>
        <v>0.2338</v>
      </c>
      <c r="I24" s="133">
        <f t="shared" si="1"/>
        <v>68.9</v>
      </c>
      <c r="J24" s="134">
        <f t="shared" si="2"/>
        <v>223590.62</v>
      </c>
      <c r="K24" s="131">
        <f t="shared" si="3"/>
        <v>275884.56</v>
      </c>
      <c r="L24" s="132">
        <f t="shared" si="4"/>
        <v>0.0344601284748235</v>
      </c>
      <c r="M24" s="132">
        <f t="shared" si="5"/>
        <v>0.656615849155497</v>
      </c>
      <c r="N24" s="124"/>
      <c r="O24" s="125"/>
      <c r="P24" s="136"/>
      <c r="Q24" s="138"/>
      <c r="R24" s="125"/>
      <c r="S24" s="125"/>
      <c r="T24" s="125"/>
      <c r="U24" s="125"/>
      <c r="V24" s="125"/>
      <c r="W24" s="125"/>
      <c r="X24" s="125"/>
      <c r="Y24" s="125"/>
      <c r="Z24" s="125"/>
      <c r="AA24" s="125"/>
      <c r="AB24" s="125"/>
      <c r="AC24" s="125"/>
      <c r="AD24" s="125"/>
      <c r="AE24" s="125"/>
      <c r="AF24" s="125"/>
    </row>
    <row r="25" s="86" customFormat="1" ht="47.25" spans="1:32">
      <c r="A25" s="111" t="s">
        <v>329</v>
      </c>
      <c r="B25" s="112" t="s">
        <v>53</v>
      </c>
      <c r="C25" s="112" t="s">
        <v>107</v>
      </c>
      <c r="D25" s="113" t="s">
        <v>274</v>
      </c>
      <c r="E25" s="117" t="s">
        <v>223</v>
      </c>
      <c r="F25" s="120">
        <v>371.81</v>
      </c>
      <c r="G25" s="115">
        <f>VLOOKUP(C25,[1]PLANILHA!C:K,5,0)</f>
        <v>515.16</v>
      </c>
      <c r="H25" s="116">
        <f t="shared" si="0"/>
        <v>0.2338</v>
      </c>
      <c r="I25" s="130">
        <f t="shared" si="1"/>
        <v>635.6</v>
      </c>
      <c r="J25" s="131">
        <f t="shared" si="2"/>
        <v>191541.64</v>
      </c>
      <c r="K25" s="134">
        <f t="shared" si="3"/>
        <v>236322.44</v>
      </c>
      <c r="L25" s="132">
        <f t="shared" si="4"/>
        <v>0.0295185118148104</v>
      </c>
      <c r="M25" s="132">
        <f t="shared" si="5"/>
        <v>0.686134360970307</v>
      </c>
      <c r="N25" s="125"/>
      <c r="O25" s="125"/>
      <c r="P25" s="136"/>
      <c r="Q25" s="124"/>
      <c r="R25" s="125"/>
      <c r="S25" s="125"/>
      <c r="T25" s="125"/>
      <c r="U25" s="125"/>
      <c r="V25" s="125"/>
      <c r="W25" s="125"/>
      <c r="X25" s="125"/>
      <c r="Y25" s="125"/>
      <c r="Z25" s="125"/>
      <c r="AA25" s="125"/>
      <c r="AB25" s="125"/>
      <c r="AC25" s="125"/>
      <c r="AD25" s="125"/>
      <c r="AE25" s="125"/>
      <c r="AF25" s="125"/>
    </row>
    <row r="26" s="86" customFormat="1" ht="63" spans="1:32">
      <c r="A26" s="111" t="s">
        <v>330</v>
      </c>
      <c r="B26" s="112" t="s">
        <v>53</v>
      </c>
      <c r="C26" s="118" t="s">
        <v>118</v>
      </c>
      <c r="D26" s="113" t="s">
        <v>291</v>
      </c>
      <c r="E26" s="117" t="s">
        <v>232</v>
      </c>
      <c r="F26" s="114">
        <v>1207.81</v>
      </c>
      <c r="G26" s="115">
        <f>VLOOKUP(C26,[1]PLANILHA!C:K,5,0)</f>
        <v>116.11</v>
      </c>
      <c r="H26" s="116">
        <f t="shared" si="0"/>
        <v>0.2338</v>
      </c>
      <c r="I26" s="130">
        <f t="shared" si="1"/>
        <v>143.26</v>
      </c>
      <c r="J26" s="131">
        <f t="shared" si="2"/>
        <v>140238.82</v>
      </c>
      <c r="K26" s="131">
        <f t="shared" si="3"/>
        <v>173030.86</v>
      </c>
      <c r="L26" s="132">
        <f t="shared" si="4"/>
        <v>0.0216129009383823</v>
      </c>
      <c r="M26" s="132">
        <f t="shared" si="5"/>
        <v>0.70774726190869</v>
      </c>
      <c r="N26" s="124"/>
      <c r="O26" s="137"/>
      <c r="P26" s="136"/>
      <c r="Q26" s="138"/>
      <c r="R26" s="125"/>
      <c r="S26" s="125"/>
      <c r="T26" s="125"/>
      <c r="U26" s="125"/>
      <c r="V26" s="125"/>
      <c r="W26" s="125"/>
      <c r="X26" s="125"/>
      <c r="Y26" s="125"/>
      <c r="Z26" s="125"/>
      <c r="AA26" s="125"/>
      <c r="AB26" s="125"/>
      <c r="AC26" s="125"/>
      <c r="AD26" s="125"/>
      <c r="AE26" s="125"/>
      <c r="AF26" s="125"/>
    </row>
    <row r="27" s="86" customFormat="1" ht="47.25" spans="1:32">
      <c r="A27" s="111" t="s">
        <v>331</v>
      </c>
      <c r="B27" s="112" t="s">
        <v>63</v>
      </c>
      <c r="C27" s="112">
        <v>97914</v>
      </c>
      <c r="D27" s="113" t="s">
        <v>332</v>
      </c>
      <c r="E27" s="112" t="s">
        <v>333</v>
      </c>
      <c r="F27" s="119">
        <v>40499.48</v>
      </c>
      <c r="G27" s="115">
        <f>VLOOKUP(C27,[1]PLANILHA!C:K,5,0)</f>
        <v>3.01</v>
      </c>
      <c r="H27" s="116">
        <f t="shared" si="0"/>
        <v>0.2338</v>
      </c>
      <c r="I27" s="133">
        <f t="shared" si="1"/>
        <v>3.71</v>
      </c>
      <c r="J27" s="134">
        <f t="shared" si="2"/>
        <v>121903.43</v>
      </c>
      <c r="K27" s="131">
        <f t="shared" si="3"/>
        <v>150253.07</v>
      </c>
      <c r="L27" s="132">
        <f t="shared" si="4"/>
        <v>0.0187677777108536</v>
      </c>
      <c r="M27" s="132">
        <f t="shared" si="5"/>
        <v>0.726515039619543</v>
      </c>
      <c r="N27" s="124"/>
      <c r="O27" s="125"/>
      <c r="P27" s="136"/>
      <c r="Q27" s="138"/>
      <c r="R27" s="125"/>
      <c r="S27" s="125"/>
      <c r="T27" s="125"/>
      <c r="U27" s="125"/>
      <c r="V27" s="125"/>
      <c r="W27" s="125"/>
      <c r="X27" s="125"/>
      <c r="Y27" s="125"/>
      <c r="Z27" s="125"/>
      <c r="AA27" s="125"/>
      <c r="AB27" s="125"/>
      <c r="AC27" s="125"/>
      <c r="AD27" s="125"/>
      <c r="AE27" s="125"/>
      <c r="AF27" s="125"/>
    </row>
    <row r="28" s="86" customFormat="1" ht="78.75" spans="1:32">
      <c r="A28" s="111" t="s">
        <v>334</v>
      </c>
      <c r="B28" s="112" t="s">
        <v>53</v>
      </c>
      <c r="C28" s="118" t="s">
        <v>129</v>
      </c>
      <c r="D28" s="113" t="s">
        <v>256</v>
      </c>
      <c r="E28" s="117" t="s">
        <v>232</v>
      </c>
      <c r="F28" s="114">
        <v>328.5</v>
      </c>
      <c r="G28" s="115">
        <f>VLOOKUP(C28,[1]PLANILHA!C:K,5,0)</f>
        <v>355.21</v>
      </c>
      <c r="H28" s="116">
        <f t="shared" si="0"/>
        <v>0.2338</v>
      </c>
      <c r="I28" s="130">
        <f t="shared" si="1"/>
        <v>438.26</v>
      </c>
      <c r="J28" s="133">
        <f t="shared" si="2"/>
        <v>116686.49</v>
      </c>
      <c r="K28" s="131">
        <f t="shared" si="3"/>
        <v>143968.41</v>
      </c>
      <c r="L28" s="132">
        <f t="shared" si="4"/>
        <v>0.0179827747696938</v>
      </c>
      <c r="M28" s="132">
        <f t="shared" si="5"/>
        <v>0.744497814389237</v>
      </c>
      <c r="N28" s="124"/>
      <c r="O28" s="125"/>
      <c r="P28" s="138"/>
      <c r="Q28" s="125"/>
      <c r="R28" s="125"/>
      <c r="S28" s="125"/>
      <c r="T28" s="125"/>
      <c r="U28" s="125"/>
      <c r="V28" s="125"/>
      <c r="W28" s="125"/>
      <c r="X28" s="125"/>
      <c r="Y28" s="125"/>
      <c r="Z28" s="125"/>
      <c r="AA28" s="125"/>
      <c r="AB28" s="125"/>
      <c r="AC28" s="125"/>
      <c r="AD28" s="125"/>
      <c r="AE28" s="125"/>
      <c r="AF28" s="125"/>
    </row>
    <row r="29" s="86" customFormat="1" ht="21" customHeight="1" spans="1:32">
      <c r="A29" s="111" t="s">
        <v>335</v>
      </c>
      <c r="B29" s="112" t="s">
        <v>53</v>
      </c>
      <c r="C29" s="118" t="s">
        <v>54</v>
      </c>
      <c r="D29" s="113" t="s">
        <v>51</v>
      </c>
      <c r="E29" s="117" t="s">
        <v>220</v>
      </c>
      <c r="F29" s="120">
        <v>4</v>
      </c>
      <c r="G29" s="115">
        <f>VLOOKUP(C29,[1]PLANILHA!C:K,5,0)</f>
        <v>26545.33</v>
      </c>
      <c r="H29" s="116">
        <f t="shared" si="0"/>
        <v>0.2338</v>
      </c>
      <c r="I29" s="130">
        <f t="shared" si="1"/>
        <v>32751.63</v>
      </c>
      <c r="J29" s="133">
        <f t="shared" si="2"/>
        <v>106181.32</v>
      </c>
      <c r="K29" s="134">
        <f t="shared" si="3"/>
        <v>131006.52</v>
      </c>
      <c r="L29" s="132">
        <f t="shared" si="4"/>
        <v>0.0163637338393984</v>
      </c>
      <c r="M29" s="132">
        <f t="shared" si="5"/>
        <v>0.760861548228635</v>
      </c>
      <c r="N29" s="124"/>
      <c r="O29" s="125"/>
      <c r="P29" s="138"/>
      <c r="Q29" s="125"/>
      <c r="R29" s="125"/>
      <c r="S29" s="125"/>
      <c r="T29" s="125"/>
      <c r="U29" s="125"/>
      <c r="V29" s="125"/>
      <c r="W29" s="125"/>
      <c r="X29" s="125"/>
      <c r="Y29" s="125"/>
      <c r="Z29" s="125"/>
      <c r="AA29" s="125"/>
      <c r="AB29" s="125"/>
      <c r="AC29" s="125"/>
      <c r="AD29" s="125"/>
      <c r="AE29" s="125"/>
      <c r="AF29" s="125"/>
    </row>
    <row r="30" s="86" customFormat="1" ht="63" spans="1:32">
      <c r="A30" s="111" t="s">
        <v>336</v>
      </c>
      <c r="B30" s="112" t="s">
        <v>63</v>
      </c>
      <c r="C30" s="112">
        <v>99326</v>
      </c>
      <c r="D30" s="113" t="s">
        <v>337</v>
      </c>
      <c r="E30" s="112" t="s">
        <v>215</v>
      </c>
      <c r="F30" s="119">
        <v>13</v>
      </c>
      <c r="G30" s="115">
        <f>VLOOKUP(C30,[1]PLANILHA!C:K,5,0)</f>
        <v>8157.15</v>
      </c>
      <c r="H30" s="116">
        <f t="shared" si="0"/>
        <v>0.2338</v>
      </c>
      <c r="I30" s="133">
        <f t="shared" si="1"/>
        <v>10064.29</v>
      </c>
      <c r="J30" s="134">
        <f t="shared" si="2"/>
        <v>106042.95</v>
      </c>
      <c r="K30" s="134">
        <f t="shared" si="3"/>
        <v>130835.77</v>
      </c>
      <c r="L30" s="132">
        <f t="shared" si="4"/>
        <v>0.0163424058356236</v>
      </c>
      <c r="M30" s="132">
        <f t="shared" si="5"/>
        <v>0.777203954064259</v>
      </c>
      <c r="N30" s="124"/>
      <c r="O30" s="125"/>
      <c r="P30" s="138"/>
      <c r="Q30" s="125"/>
      <c r="R30" s="125"/>
      <c r="S30" s="125"/>
      <c r="T30" s="125"/>
      <c r="U30" s="125"/>
      <c r="V30" s="125"/>
      <c r="W30" s="125"/>
      <c r="X30" s="125"/>
      <c r="Y30" s="125"/>
      <c r="Z30" s="125"/>
      <c r="AA30" s="125"/>
      <c r="AB30" s="125"/>
      <c r="AC30" s="125"/>
      <c r="AD30" s="125"/>
      <c r="AE30" s="125"/>
      <c r="AF30" s="125"/>
    </row>
    <row r="31" s="86" customFormat="1" ht="47.25" spans="1:32">
      <c r="A31" s="111" t="s">
        <v>338</v>
      </c>
      <c r="B31" s="112" t="s">
        <v>53</v>
      </c>
      <c r="C31" s="112" t="s">
        <v>150</v>
      </c>
      <c r="D31" s="113" t="s">
        <v>301</v>
      </c>
      <c r="E31" s="117" t="s">
        <v>223</v>
      </c>
      <c r="F31" s="114">
        <v>469.09</v>
      </c>
      <c r="G31" s="115">
        <f>VLOOKUP(C31,[1]PLANILHA!C:K,5,0)</f>
        <v>219.63</v>
      </c>
      <c r="H31" s="116">
        <f t="shared" si="0"/>
        <v>0.2338</v>
      </c>
      <c r="I31" s="130">
        <f t="shared" si="1"/>
        <v>270.98</v>
      </c>
      <c r="J31" s="131">
        <f t="shared" si="2"/>
        <v>103026.24</v>
      </c>
      <c r="K31" s="131">
        <f t="shared" si="3"/>
        <v>127114.01</v>
      </c>
      <c r="L31" s="132">
        <f t="shared" si="4"/>
        <v>0.0158775290489254</v>
      </c>
      <c r="M31" s="132">
        <f t="shared" si="5"/>
        <v>0.793081483113184</v>
      </c>
      <c r="N31" s="124"/>
      <c r="O31" s="125"/>
      <c r="P31" s="138"/>
      <c r="Q31" s="125"/>
      <c r="R31" s="125"/>
      <c r="S31" s="125"/>
      <c r="T31" s="125"/>
      <c r="U31" s="125"/>
      <c r="V31" s="125"/>
      <c r="W31" s="125"/>
      <c r="X31" s="125"/>
      <c r="Y31" s="125"/>
      <c r="Z31" s="125"/>
      <c r="AA31" s="125"/>
      <c r="AB31" s="125"/>
      <c r="AC31" s="125"/>
      <c r="AD31" s="125"/>
      <c r="AE31" s="125"/>
      <c r="AF31" s="125"/>
    </row>
    <row r="32" s="86" customFormat="1" ht="78.75" spans="1:32">
      <c r="A32" s="111" t="s">
        <v>339</v>
      </c>
      <c r="B32" s="112" t="s">
        <v>63</v>
      </c>
      <c r="C32" s="112">
        <v>99839</v>
      </c>
      <c r="D32" s="113" t="s">
        <v>340</v>
      </c>
      <c r="E32" s="112" t="s">
        <v>232</v>
      </c>
      <c r="F32" s="120">
        <v>205.5</v>
      </c>
      <c r="G32" s="115">
        <f>VLOOKUP(C32,[1]PLANILHA!C:K,5,0)</f>
        <v>468.94</v>
      </c>
      <c r="H32" s="116">
        <f t="shared" si="0"/>
        <v>0.2338</v>
      </c>
      <c r="I32" s="130">
        <f t="shared" si="1"/>
        <v>578.58</v>
      </c>
      <c r="J32" s="133">
        <f t="shared" si="2"/>
        <v>96367.17</v>
      </c>
      <c r="K32" s="134">
        <f t="shared" si="3"/>
        <v>118898.19</v>
      </c>
      <c r="L32" s="132">
        <f t="shared" si="4"/>
        <v>0.0148513091954982</v>
      </c>
      <c r="M32" s="132">
        <f t="shared" si="5"/>
        <v>0.807932792308682</v>
      </c>
      <c r="N32" s="125"/>
      <c r="O32" s="125"/>
      <c r="P32" s="136"/>
      <c r="Q32" s="138"/>
      <c r="R32" s="125"/>
      <c r="S32" s="125"/>
      <c r="T32" s="125"/>
      <c r="U32" s="125"/>
      <c r="V32" s="125"/>
      <c r="W32" s="125"/>
      <c r="X32" s="125"/>
      <c r="Y32" s="125"/>
      <c r="Z32" s="125"/>
      <c r="AA32" s="125"/>
      <c r="AB32" s="125"/>
      <c r="AC32" s="125"/>
      <c r="AD32" s="125"/>
      <c r="AE32" s="125"/>
      <c r="AF32" s="125"/>
    </row>
    <row r="33" s="86" customFormat="1" ht="47.25" spans="1:32">
      <c r="A33" s="111" t="s">
        <v>341</v>
      </c>
      <c r="B33" s="112" t="s">
        <v>63</v>
      </c>
      <c r="C33" s="118">
        <v>94281</v>
      </c>
      <c r="D33" s="113" t="s">
        <v>342</v>
      </c>
      <c r="E33" s="112" t="s">
        <v>232</v>
      </c>
      <c r="F33" s="119">
        <v>1585</v>
      </c>
      <c r="G33" s="115">
        <f>VLOOKUP(C33,[1]PLANILHA!C:K,5,0)</f>
        <v>55.02</v>
      </c>
      <c r="H33" s="116">
        <f t="shared" si="0"/>
        <v>0.2338</v>
      </c>
      <c r="I33" s="133">
        <f t="shared" si="1"/>
        <v>67.88</v>
      </c>
      <c r="J33" s="134">
        <f t="shared" si="2"/>
        <v>87206.7</v>
      </c>
      <c r="K33" s="131">
        <f t="shared" si="3"/>
        <v>107589.8</v>
      </c>
      <c r="L33" s="132">
        <f t="shared" si="4"/>
        <v>0.0134388032827229</v>
      </c>
      <c r="M33" s="132">
        <f t="shared" si="5"/>
        <v>0.821371595591405</v>
      </c>
      <c r="N33" s="124"/>
      <c r="O33" s="125"/>
      <c r="P33" s="124"/>
      <c r="Q33" s="125"/>
      <c r="R33" s="125"/>
      <c r="S33" s="125"/>
      <c r="T33" s="125"/>
      <c r="U33" s="125"/>
      <c r="V33" s="125"/>
      <c r="W33" s="125"/>
      <c r="X33" s="125"/>
      <c r="Y33" s="125"/>
      <c r="Z33" s="125"/>
      <c r="AA33" s="125"/>
      <c r="AB33" s="125"/>
      <c r="AC33" s="125"/>
      <c r="AD33" s="125"/>
      <c r="AE33" s="125"/>
      <c r="AF33" s="125"/>
    </row>
    <row r="34" s="86" customFormat="1" ht="63" spans="1:32">
      <c r="A34" s="111" t="s">
        <v>343</v>
      </c>
      <c r="B34" s="112" t="s">
        <v>63</v>
      </c>
      <c r="C34" s="112">
        <v>100973</v>
      </c>
      <c r="D34" s="113" t="s">
        <v>344</v>
      </c>
      <c r="E34" s="112" t="s">
        <v>223</v>
      </c>
      <c r="F34" s="119">
        <v>8216.3</v>
      </c>
      <c r="G34" s="115">
        <f>VLOOKUP(C34,[1]PLANILHA!C:K,5,0)</f>
        <v>9.32</v>
      </c>
      <c r="H34" s="116">
        <f t="shared" si="0"/>
        <v>0.2338</v>
      </c>
      <c r="I34" s="133">
        <f t="shared" si="1"/>
        <v>11.5</v>
      </c>
      <c r="J34" s="134">
        <f t="shared" si="2"/>
        <v>76575.92</v>
      </c>
      <c r="K34" s="131">
        <f t="shared" si="3"/>
        <v>94487.45</v>
      </c>
      <c r="L34" s="132">
        <f t="shared" si="4"/>
        <v>0.0118022178053692</v>
      </c>
      <c r="M34" s="132">
        <f t="shared" si="5"/>
        <v>0.833173813396775</v>
      </c>
      <c r="N34" s="124"/>
      <c r="O34" s="125"/>
      <c r="P34" s="136"/>
      <c r="Q34" s="138"/>
      <c r="R34" s="125"/>
      <c r="S34" s="125"/>
      <c r="T34" s="125"/>
      <c r="U34" s="125"/>
      <c r="V34" s="125"/>
      <c r="W34" s="125"/>
      <c r="X34" s="125"/>
      <c r="Y34" s="125"/>
      <c r="Z34" s="125"/>
      <c r="AA34" s="125"/>
      <c r="AB34" s="125"/>
      <c r="AC34" s="125"/>
      <c r="AD34" s="125"/>
      <c r="AE34" s="125"/>
      <c r="AF34" s="125"/>
    </row>
    <row r="35" s="86" customFormat="1" ht="15.75" spans="1:32">
      <c r="A35" s="111" t="s">
        <v>345</v>
      </c>
      <c r="B35" s="112" t="s">
        <v>53</v>
      </c>
      <c r="C35" s="118" t="s">
        <v>146</v>
      </c>
      <c r="D35" s="113" t="s">
        <v>296</v>
      </c>
      <c r="E35" s="117" t="s">
        <v>232</v>
      </c>
      <c r="F35" s="119">
        <v>344.47</v>
      </c>
      <c r="G35" s="115">
        <f>VLOOKUP(C35,[1]PLANILHA!C:K,5,0)</f>
        <v>177.15</v>
      </c>
      <c r="H35" s="116">
        <f t="shared" si="0"/>
        <v>0.2338</v>
      </c>
      <c r="I35" s="130">
        <f t="shared" si="1"/>
        <v>218.57</v>
      </c>
      <c r="J35" s="131">
        <f t="shared" si="2"/>
        <v>61022.86</v>
      </c>
      <c r="K35" s="131">
        <f t="shared" si="3"/>
        <v>75290.81</v>
      </c>
      <c r="L35" s="132">
        <f t="shared" si="4"/>
        <v>0.00940440808131316</v>
      </c>
      <c r="M35" s="132">
        <f t="shared" si="5"/>
        <v>0.842578221478088</v>
      </c>
      <c r="N35" s="125"/>
      <c r="O35" s="125"/>
      <c r="P35" s="136"/>
      <c r="Q35" s="124"/>
      <c r="R35" s="125"/>
      <c r="S35" s="125"/>
      <c r="T35" s="125"/>
      <c r="U35" s="125"/>
      <c r="V35" s="125"/>
      <c r="W35" s="125"/>
      <c r="X35" s="125"/>
      <c r="Y35" s="125"/>
      <c r="Z35" s="125"/>
      <c r="AA35" s="125"/>
      <c r="AB35" s="125"/>
      <c r="AC35" s="125"/>
      <c r="AD35" s="125"/>
      <c r="AE35" s="125"/>
      <c r="AF35" s="125"/>
    </row>
    <row r="36" s="86" customFormat="1" ht="47.25" spans="1:32">
      <c r="A36" s="111" t="s">
        <v>346</v>
      </c>
      <c r="B36" s="112" t="s">
        <v>53</v>
      </c>
      <c r="C36" s="118" t="s">
        <v>59</v>
      </c>
      <c r="D36" s="113" t="s">
        <v>280</v>
      </c>
      <c r="E36" s="117" t="s">
        <v>215</v>
      </c>
      <c r="F36" s="120">
        <v>617</v>
      </c>
      <c r="G36" s="115">
        <f>VLOOKUP(C36,[1]PLANILHA!C:K,5,0)</f>
        <v>97.93</v>
      </c>
      <c r="H36" s="116">
        <f t="shared" si="0"/>
        <v>0.2338</v>
      </c>
      <c r="I36" s="130">
        <f t="shared" si="1"/>
        <v>120.83</v>
      </c>
      <c r="J36" s="131">
        <f t="shared" si="2"/>
        <v>60422.81</v>
      </c>
      <c r="K36" s="131">
        <f t="shared" si="3"/>
        <v>74552.11</v>
      </c>
      <c r="L36" s="132">
        <f t="shared" si="4"/>
        <v>0.00931213870275732</v>
      </c>
      <c r="M36" s="132">
        <f t="shared" si="5"/>
        <v>0.851890360180845</v>
      </c>
      <c r="N36" s="124"/>
      <c r="O36" s="125"/>
      <c r="P36" s="138"/>
      <c r="Q36" s="125"/>
      <c r="R36" s="125"/>
      <c r="S36" s="125"/>
      <c r="T36" s="125"/>
      <c r="U36" s="125"/>
      <c r="V36" s="125"/>
      <c r="W36" s="125"/>
      <c r="X36" s="125"/>
      <c r="Y36" s="125"/>
      <c r="Z36" s="125"/>
      <c r="AA36" s="125"/>
      <c r="AB36" s="125"/>
      <c r="AC36" s="125"/>
      <c r="AD36" s="125"/>
      <c r="AE36" s="125"/>
      <c r="AF36" s="125"/>
    </row>
    <row r="37" s="86" customFormat="1" ht="31.5" spans="1:32">
      <c r="A37" s="111" t="s">
        <v>347</v>
      </c>
      <c r="B37" s="112" t="s">
        <v>173</v>
      </c>
      <c r="C37" s="112">
        <v>4011302</v>
      </c>
      <c r="D37" s="113" t="s">
        <v>348</v>
      </c>
      <c r="E37" s="112" t="s">
        <v>223</v>
      </c>
      <c r="F37" s="119">
        <v>794.81</v>
      </c>
      <c r="G37" s="115">
        <f>VLOOKUP(C37,[1]PLANILHA!C:K,5,0)</f>
        <v>59.35</v>
      </c>
      <c r="H37" s="116">
        <f t="shared" si="0"/>
        <v>0.2338</v>
      </c>
      <c r="I37" s="130">
        <f t="shared" si="1"/>
        <v>73.23</v>
      </c>
      <c r="J37" s="133">
        <f t="shared" si="2"/>
        <v>47171.97</v>
      </c>
      <c r="K37" s="131">
        <f t="shared" si="3"/>
        <v>58203.94</v>
      </c>
      <c r="L37" s="132">
        <f t="shared" si="4"/>
        <v>0.00727012504846563</v>
      </c>
      <c r="M37" s="132">
        <f t="shared" si="5"/>
        <v>0.859160485229311</v>
      </c>
      <c r="N37" s="125"/>
      <c r="O37" s="125"/>
      <c r="P37" s="136"/>
      <c r="Q37" s="138"/>
      <c r="R37" s="125"/>
      <c r="S37" s="125"/>
      <c r="T37" s="125"/>
      <c r="U37" s="125"/>
      <c r="V37" s="125"/>
      <c r="W37" s="125"/>
      <c r="X37" s="125"/>
      <c r="Y37" s="125"/>
      <c r="Z37" s="125"/>
      <c r="AA37" s="125"/>
      <c r="AB37" s="125"/>
      <c r="AC37" s="125"/>
      <c r="AD37" s="125"/>
      <c r="AE37" s="125"/>
      <c r="AF37" s="125"/>
    </row>
    <row r="38" s="86" customFormat="1" ht="47.25" spans="1:32">
      <c r="A38" s="111" t="s">
        <v>349</v>
      </c>
      <c r="B38" s="112" t="s">
        <v>63</v>
      </c>
      <c r="C38" s="112">
        <v>95875</v>
      </c>
      <c r="D38" s="113" t="s">
        <v>350</v>
      </c>
      <c r="E38" s="112" t="s">
        <v>333</v>
      </c>
      <c r="F38" s="119">
        <v>17715.53</v>
      </c>
      <c r="G38" s="115">
        <f>VLOOKUP(C38,[1]PLANILHA!C:K,5,0)</f>
        <v>2.52</v>
      </c>
      <c r="H38" s="116">
        <f t="shared" si="0"/>
        <v>0.2338</v>
      </c>
      <c r="I38" s="130">
        <f t="shared" si="1"/>
        <v>3.11</v>
      </c>
      <c r="J38" s="131">
        <f t="shared" si="2"/>
        <v>44643.14</v>
      </c>
      <c r="K38" s="131">
        <f t="shared" si="3"/>
        <v>55095.3</v>
      </c>
      <c r="L38" s="132">
        <f t="shared" si="4"/>
        <v>0.00688183172106095</v>
      </c>
      <c r="M38" s="132">
        <f t="shared" si="5"/>
        <v>0.866042316950372</v>
      </c>
      <c r="N38" s="125"/>
      <c r="O38" s="125"/>
      <c r="P38" s="136"/>
      <c r="Q38" s="138"/>
      <c r="R38" s="125"/>
      <c r="S38" s="125"/>
      <c r="T38" s="125"/>
      <c r="U38" s="125"/>
      <c r="V38" s="125"/>
      <c r="W38" s="125"/>
      <c r="X38" s="125"/>
      <c r="Y38" s="125"/>
      <c r="Z38" s="125"/>
      <c r="AA38" s="125"/>
      <c r="AB38" s="125"/>
      <c r="AC38" s="125"/>
      <c r="AD38" s="125"/>
      <c r="AE38" s="125"/>
      <c r="AF38" s="125"/>
    </row>
    <row r="39" s="86" customFormat="1" ht="31.5" spans="1:32">
      <c r="A39" s="111" t="s">
        <v>351</v>
      </c>
      <c r="B39" s="112" t="s">
        <v>53</v>
      </c>
      <c r="C39" s="118" t="s">
        <v>148</v>
      </c>
      <c r="D39" s="113" t="s">
        <v>299</v>
      </c>
      <c r="E39" s="117" t="s">
        <v>232</v>
      </c>
      <c r="F39" s="119">
        <v>103</v>
      </c>
      <c r="G39" s="115">
        <f>VLOOKUP(C39,[1]PLANILHA!C:K,5,0)</f>
        <v>424.63</v>
      </c>
      <c r="H39" s="116">
        <f t="shared" si="0"/>
        <v>0.2338</v>
      </c>
      <c r="I39" s="133">
        <f t="shared" si="1"/>
        <v>523.91</v>
      </c>
      <c r="J39" s="134">
        <f t="shared" si="2"/>
        <v>43736.89</v>
      </c>
      <c r="K39" s="131">
        <f t="shared" si="3"/>
        <v>53962.73</v>
      </c>
      <c r="L39" s="132">
        <f t="shared" si="4"/>
        <v>0.0067403649144128</v>
      </c>
      <c r="M39" s="132">
        <f t="shared" si="5"/>
        <v>0.872782681864784</v>
      </c>
      <c r="N39" s="124"/>
      <c r="O39" s="125"/>
      <c r="P39" s="136"/>
      <c r="Q39" s="138"/>
      <c r="R39" s="125"/>
      <c r="S39" s="125"/>
      <c r="T39" s="125"/>
      <c r="U39" s="125"/>
      <c r="V39" s="125"/>
      <c r="W39" s="125"/>
      <c r="X39" s="125"/>
      <c r="Y39" s="125"/>
      <c r="Z39" s="125"/>
      <c r="AA39" s="125"/>
      <c r="AB39" s="125"/>
      <c r="AC39" s="125"/>
      <c r="AD39" s="125"/>
      <c r="AE39" s="125"/>
      <c r="AF39" s="125"/>
    </row>
    <row r="40" s="86" customFormat="1" ht="31.5" spans="1:32">
      <c r="A40" s="111" t="s">
        <v>352</v>
      </c>
      <c r="B40" s="112" t="s">
        <v>173</v>
      </c>
      <c r="C40" s="112">
        <v>1600436</v>
      </c>
      <c r="D40" s="113" t="s">
        <v>353</v>
      </c>
      <c r="E40" s="112" t="s">
        <v>223</v>
      </c>
      <c r="F40" s="119">
        <v>111.4</v>
      </c>
      <c r="G40" s="115">
        <f>VLOOKUP(C40,[1]PLANILHA!C:K,5,0)</f>
        <v>384.84</v>
      </c>
      <c r="H40" s="116">
        <f t="shared" si="0"/>
        <v>0.2338</v>
      </c>
      <c r="I40" s="133">
        <f t="shared" si="1"/>
        <v>474.82</v>
      </c>
      <c r="J40" s="134">
        <f t="shared" si="2"/>
        <v>42871.18</v>
      </c>
      <c r="K40" s="131">
        <f t="shared" si="3"/>
        <v>52894.95</v>
      </c>
      <c r="L40" s="132">
        <f t="shared" si="4"/>
        <v>0.00660699088295976</v>
      </c>
      <c r="M40" s="132">
        <f t="shared" si="5"/>
        <v>0.879389672747744</v>
      </c>
      <c r="N40" s="124"/>
      <c r="O40" s="125"/>
      <c r="P40" s="136"/>
      <c r="Q40" s="138"/>
      <c r="R40" s="125"/>
      <c r="S40" s="125"/>
      <c r="T40" s="125"/>
      <c r="U40" s="125"/>
      <c r="V40" s="125"/>
      <c r="W40" s="125"/>
      <c r="X40" s="125"/>
      <c r="Y40" s="125"/>
      <c r="Z40" s="125"/>
      <c r="AA40" s="125"/>
      <c r="AB40" s="125"/>
      <c r="AC40" s="125"/>
      <c r="AD40" s="125"/>
      <c r="AE40" s="125"/>
      <c r="AF40" s="125"/>
    </row>
    <row r="41" s="86" customFormat="1" ht="31.5" spans="1:32">
      <c r="A41" s="111" t="s">
        <v>354</v>
      </c>
      <c r="B41" s="112" t="s">
        <v>53</v>
      </c>
      <c r="C41" s="118" t="s">
        <v>119</v>
      </c>
      <c r="D41" s="113" t="s">
        <v>292</v>
      </c>
      <c r="E41" s="117" t="s">
        <v>232</v>
      </c>
      <c r="F41" s="114">
        <v>708.12</v>
      </c>
      <c r="G41" s="115">
        <f>VLOOKUP(C41,[1]PLANILHA!C:K,5,0)</f>
        <v>60.18</v>
      </c>
      <c r="H41" s="116">
        <f t="shared" si="0"/>
        <v>0.2338</v>
      </c>
      <c r="I41" s="130">
        <f t="shared" si="1"/>
        <v>74.25</v>
      </c>
      <c r="J41" s="131">
        <f t="shared" si="2"/>
        <v>42614.66</v>
      </c>
      <c r="K41" s="131">
        <f t="shared" si="3"/>
        <v>52577.91</v>
      </c>
      <c r="L41" s="132">
        <f t="shared" si="4"/>
        <v>0.00656739011975772</v>
      </c>
      <c r="M41" s="132">
        <f t="shared" si="5"/>
        <v>0.885957062867502</v>
      </c>
      <c r="N41" s="124"/>
      <c r="O41" s="125"/>
      <c r="P41" s="136"/>
      <c r="Q41" s="138"/>
      <c r="R41" s="125"/>
      <c r="S41" s="125"/>
      <c r="T41" s="125"/>
      <c r="U41" s="125"/>
      <c r="V41" s="125"/>
      <c r="W41" s="125"/>
      <c r="X41" s="125"/>
      <c r="Y41" s="125"/>
      <c r="Z41" s="125"/>
      <c r="AA41" s="125"/>
      <c r="AB41" s="125"/>
      <c r="AC41" s="125"/>
      <c r="AD41" s="125"/>
      <c r="AE41" s="125"/>
      <c r="AF41" s="125"/>
    </row>
    <row r="42" s="86" customFormat="1" ht="78.75" spans="1:32">
      <c r="A42" s="111" t="s">
        <v>355</v>
      </c>
      <c r="B42" s="112" t="s">
        <v>63</v>
      </c>
      <c r="C42" s="112">
        <v>92839</v>
      </c>
      <c r="D42" s="113" t="s">
        <v>356</v>
      </c>
      <c r="E42" s="112" t="s">
        <v>232</v>
      </c>
      <c r="F42" s="119">
        <v>101.77</v>
      </c>
      <c r="G42" s="115">
        <f>VLOOKUP(C42,[1]PLANILHA!C:K,5,0)</f>
        <v>386.22</v>
      </c>
      <c r="H42" s="116">
        <f t="shared" si="0"/>
        <v>0.2338</v>
      </c>
      <c r="I42" s="130">
        <f t="shared" si="1"/>
        <v>476.52</v>
      </c>
      <c r="J42" s="131">
        <f t="shared" si="2"/>
        <v>39305.61</v>
      </c>
      <c r="K42" s="131">
        <f t="shared" si="3"/>
        <v>48495.44</v>
      </c>
      <c r="L42" s="132">
        <f t="shared" si="4"/>
        <v>0.00605745784701795</v>
      </c>
      <c r="M42" s="132">
        <f t="shared" si="5"/>
        <v>0.89201452071452</v>
      </c>
      <c r="N42" s="125"/>
      <c r="O42" s="125"/>
      <c r="P42" s="136"/>
      <c r="Q42" s="124"/>
      <c r="R42" s="125"/>
      <c r="S42" s="125"/>
      <c r="T42" s="125"/>
      <c r="U42" s="125"/>
      <c r="V42" s="125"/>
      <c r="W42" s="125"/>
      <c r="X42" s="125"/>
      <c r="Y42" s="125"/>
      <c r="Z42" s="125"/>
      <c r="AA42" s="125"/>
      <c r="AB42" s="125"/>
      <c r="AC42" s="125"/>
      <c r="AD42" s="125"/>
      <c r="AE42" s="125"/>
      <c r="AF42" s="125"/>
    </row>
    <row r="43" s="86" customFormat="1" ht="47.25" spans="1:32">
      <c r="A43" s="111" t="s">
        <v>357</v>
      </c>
      <c r="B43" s="112" t="s">
        <v>173</v>
      </c>
      <c r="C43" s="112">
        <v>2003939</v>
      </c>
      <c r="D43" s="113" t="s">
        <v>358</v>
      </c>
      <c r="E43" s="112" t="s">
        <v>232</v>
      </c>
      <c r="F43" s="119">
        <v>559</v>
      </c>
      <c r="G43" s="115">
        <f>VLOOKUP(C43,[1]PLANILHA!C:K,5,0)</f>
        <v>69.94</v>
      </c>
      <c r="H43" s="116">
        <f t="shared" si="0"/>
        <v>0.2338</v>
      </c>
      <c r="I43" s="130">
        <f t="shared" si="1"/>
        <v>86.29</v>
      </c>
      <c r="J43" s="131">
        <f t="shared" si="2"/>
        <v>39096.46</v>
      </c>
      <c r="K43" s="131">
        <f t="shared" si="3"/>
        <v>48236.11</v>
      </c>
      <c r="L43" s="132">
        <f t="shared" si="4"/>
        <v>0.00602506551191454</v>
      </c>
      <c r="M43" s="132">
        <f t="shared" si="5"/>
        <v>0.898039586226434</v>
      </c>
      <c r="N43" s="125"/>
      <c r="O43" s="125"/>
      <c r="P43" s="136"/>
      <c r="Q43" s="138"/>
      <c r="R43" s="125"/>
      <c r="S43" s="125"/>
      <c r="T43" s="125"/>
      <c r="U43" s="125"/>
      <c r="V43" s="125"/>
      <c r="W43" s="125"/>
      <c r="X43" s="125"/>
      <c r="Y43" s="125"/>
      <c r="Z43" s="125"/>
      <c r="AA43" s="125"/>
      <c r="AB43" s="125"/>
      <c r="AC43" s="125"/>
      <c r="AD43" s="125"/>
      <c r="AE43" s="125"/>
      <c r="AF43" s="125"/>
    </row>
    <row r="44" s="86" customFormat="1" ht="47.25" spans="1:32">
      <c r="A44" s="111" t="s">
        <v>359</v>
      </c>
      <c r="B44" s="112" t="s">
        <v>63</v>
      </c>
      <c r="C44" s="112">
        <v>97956</v>
      </c>
      <c r="D44" s="113" t="s">
        <v>360</v>
      </c>
      <c r="E44" s="112" t="s">
        <v>215</v>
      </c>
      <c r="F44" s="119">
        <v>25</v>
      </c>
      <c r="G44" s="115">
        <f>VLOOKUP(C44,[1]PLANILHA!C:K,5,0)</f>
        <v>1432.84</v>
      </c>
      <c r="H44" s="116">
        <f t="shared" si="0"/>
        <v>0.2338</v>
      </c>
      <c r="I44" s="130">
        <f t="shared" si="1"/>
        <v>1767.84</v>
      </c>
      <c r="J44" s="131">
        <f t="shared" si="2"/>
        <v>35821</v>
      </c>
      <c r="K44" s="131">
        <f t="shared" si="3"/>
        <v>44196</v>
      </c>
      <c r="L44" s="132">
        <f t="shared" si="4"/>
        <v>0.00552042433281985</v>
      </c>
      <c r="M44" s="132">
        <f t="shared" si="5"/>
        <v>0.903560010559254</v>
      </c>
      <c r="N44" s="124"/>
      <c r="O44" s="137"/>
      <c r="P44" s="136"/>
      <c r="Q44" s="138"/>
      <c r="R44" s="125"/>
      <c r="S44" s="125"/>
      <c r="T44" s="125"/>
      <c r="U44" s="125"/>
      <c r="V44" s="125"/>
      <c r="W44" s="125"/>
      <c r="X44" s="125"/>
      <c r="Y44" s="125"/>
      <c r="Z44" s="125"/>
      <c r="AA44" s="125"/>
      <c r="AB44" s="125"/>
      <c r="AC44" s="125"/>
      <c r="AD44" s="125"/>
      <c r="AE44" s="125"/>
      <c r="AF44" s="125"/>
    </row>
    <row r="45" s="86" customFormat="1" ht="78.75" spans="1:32">
      <c r="A45" s="111" t="s">
        <v>361</v>
      </c>
      <c r="B45" s="112" t="s">
        <v>53</v>
      </c>
      <c r="C45" s="112" t="s">
        <v>93</v>
      </c>
      <c r="D45" s="113" t="s">
        <v>231</v>
      </c>
      <c r="E45" s="117" t="s">
        <v>232</v>
      </c>
      <c r="F45" s="114">
        <v>70.76</v>
      </c>
      <c r="G45" s="115">
        <f>VLOOKUP(C45,[1]PLANILHA!C:K,5,0)</f>
        <v>494.52</v>
      </c>
      <c r="H45" s="116">
        <f t="shared" si="0"/>
        <v>0.2338</v>
      </c>
      <c r="I45" s="130">
        <f t="shared" si="1"/>
        <v>610.14</v>
      </c>
      <c r="J45" s="131">
        <f t="shared" si="2"/>
        <v>34992.24</v>
      </c>
      <c r="K45" s="131">
        <f t="shared" si="3"/>
        <v>43173.51</v>
      </c>
      <c r="L45" s="132">
        <f t="shared" si="4"/>
        <v>0.00539270737481313</v>
      </c>
      <c r="M45" s="132">
        <f t="shared" si="5"/>
        <v>0.908952717934067</v>
      </c>
      <c r="N45" s="124"/>
      <c r="O45" s="125"/>
      <c r="P45" s="138"/>
      <c r="Q45" s="125"/>
      <c r="R45" s="125"/>
      <c r="S45" s="125"/>
      <c r="T45" s="125"/>
      <c r="U45" s="125"/>
      <c r="V45" s="125"/>
      <c r="W45" s="125"/>
      <c r="X45" s="125"/>
      <c r="Y45" s="125"/>
      <c r="Z45" s="125"/>
      <c r="AA45" s="125"/>
      <c r="AB45" s="125"/>
      <c r="AC45" s="125"/>
      <c r="AD45" s="125"/>
      <c r="AE45" s="125"/>
      <c r="AF45" s="125"/>
    </row>
    <row r="46" s="86" customFormat="1" ht="78.75" spans="1:32">
      <c r="A46" s="111" t="s">
        <v>362</v>
      </c>
      <c r="B46" s="112" t="s">
        <v>63</v>
      </c>
      <c r="C46" s="112">
        <v>92843</v>
      </c>
      <c r="D46" s="113" t="s">
        <v>363</v>
      </c>
      <c r="E46" s="112" t="s">
        <v>232</v>
      </c>
      <c r="F46" s="119">
        <v>52.73</v>
      </c>
      <c r="G46" s="115">
        <f>VLOOKUP(C46,[1]PLANILHA!C:K,5,0)</f>
        <v>523.5</v>
      </c>
      <c r="H46" s="116">
        <f t="shared" si="0"/>
        <v>0.2338</v>
      </c>
      <c r="I46" s="130">
        <f t="shared" si="1"/>
        <v>645.89</v>
      </c>
      <c r="J46" s="133">
        <f t="shared" si="2"/>
        <v>27604.16</v>
      </c>
      <c r="K46" s="131">
        <f t="shared" si="3"/>
        <v>34057.78</v>
      </c>
      <c r="L46" s="132">
        <f t="shared" si="4"/>
        <v>0.00425408175929553</v>
      </c>
      <c r="M46" s="132">
        <f t="shared" si="5"/>
        <v>0.913206799693363</v>
      </c>
      <c r="N46" s="124"/>
      <c r="O46" s="125"/>
      <c r="P46" s="138"/>
      <c r="Q46" s="125"/>
      <c r="R46" s="125"/>
      <c r="S46" s="125"/>
      <c r="T46" s="125"/>
      <c r="U46" s="125"/>
      <c r="V46" s="125"/>
      <c r="W46" s="125"/>
      <c r="X46" s="125"/>
      <c r="Y46" s="125"/>
      <c r="Z46" s="125"/>
      <c r="AA46" s="125"/>
      <c r="AB46" s="125"/>
      <c r="AC46" s="125"/>
      <c r="AD46" s="125"/>
      <c r="AE46" s="125"/>
      <c r="AF46" s="125"/>
    </row>
    <row r="47" s="86" customFormat="1" ht="31.5" spans="1:32">
      <c r="A47" s="111" t="s">
        <v>364</v>
      </c>
      <c r="B47" s="112" t="s">
        <v>63</v>
      </c>
      <c r="C47" s="112">
        <v>100576</v>
      </c>
      <c r="D47" s="113" t="s">
        <v>365</v>
      </c>
      <c r="E47" s="112" t="s">
        <v>228</v>
      </c>
      <c r="F47" s="120">
        <v>10164.93</v>
      </c>
      <c r="G47" s="115">
        <f>VLOOKUP(C47,[1]PLANILHA!C:K,5,0)</f>
        <v>2.7</v>
      </c>
      <c r="H47" s="116">
        <f t="shared" si="0"/>
        <v>0.2338</v>
      </c>
      <c r="I47" s="133">
        <f t="shared" si="1"/>
        <v>3.33</v>
      </c>
      <c r="J47" s="134">
        <f t="shared" si="2"/>
        <v>27445.31</v>
      </c>
      <c r="K47" s="131">
        <f t="shared" si="3"/>
        <v>33849.22</v>
      </c>
      <c r="L47" s="132">
        <f t="shared" si="4"/>
        <v>0.00422803099228375</v>
      </c>
      <c r="M47" s="132">
        <f t="shared" si="5"/>
        <v>0.917434830685647</v>
      </c>
      <c r="N47" s="124"/>
      <c r="O47" s="125"/>
      <c r="P47" s="138"/>
      <c r="Q47" s="125"/>
      <c r="R47" s="125"/>
      <c r="S47" s="125"/>
      <c r="T47" s="125"/>
      <c r="U47" s="125"/>
      <c r="V47" s="125"/>
      <c r="W47" s="125"/>
      <c r="X47" s="125"/>
      <c r="Y47" s="125"/>
      <c r="Z47" s="125"/>
      <c r="AA47" s="125"/>
      <c r="AB47" s="125"/>
      <c r="AC47" s="125"/>
      <c r="AD47" s="125"/>
      <c r="AE47" s="125"/>
      <c r="AF47" s="125"/>
    </row>
    <row r="48" s="86" customFormat="1" ht="15.75" spans="1:32">
      <c r="A48" s="111" t="s">
        <v>366</v>
      </c>
      <c r="B48" s="112" t="s">
        <v>53</v>
      </c>
      <c r="C48" s="112" t="s">
        <v>80</v>
      </c>
      <c r="D48" s="113" t="s">
        <v>222</v>
      </c>
      <c r="E48" s="117" t="s">
        <v>223</v>
      </c>
      <c r="F48" s="114">
        <v>84.8</v>
      </c>
      <c r="G48" s="115">
        <f>VLOOKUP(C48,[1]PLANILHA!C:K,5,0)</f>
        <v>311.96</v>
      </c>
      <c r="H48" s="116">
        <f t="shared" si="0"/>
        <v>0.2338</v>
      </c>
      <c r="I48" s="130">
        <f t="shared" si="1"/>
        <v>384.9</v>
      </c>
      <c r="J48" s="131">
        <f t="shared" si="2"/>
        <v>26454.21</v>
      </c>
      <c r="K48" s="134">
        <f t="shared" si="3"/>
        <v>32639.52</v>
      </c>
      <c r="L48" s="132">
        <f t="shared" si="4"/>
        <v>0.00407693004841072</v>
      </c>
      <c r="M48" s="132">
        <f t="shared" si="5"/>
        <v>0.921511760734057</v>
      </c>
      <c r="N48" s="125"/>
      <c r="O48" s="125"/>
      <c r="P48" s="136"/>
      <c r="Q48" s="138"/>
      <c r="R48" s="125"/>
      <c r="S48" s="125"/>
      <c r="T48" s="125"/>
      <c r="U48" s="125"/>
      <c r="V48" s="125"/>
      <c r="W48" s="125"/>
      <c r="X48" s="125"/>
      <c r="Y48" s="125"/>
      <c r="Z48" s="125"/>
      <c r="AA48" s="125"/>
      <c r="AB48" s="125"/>
      <c r="AC48" s="125"/>
      <c r="AD48" s="125"/>
      <c r="AE48" s="125"/>
      <c r="AF48" s="125"/>
    </row>
    <row r="49" s="86" customFormat="1" ht="47.25" spans="1:32">
      <c r="A49" s="111" t="s">
        <v>367</v>
      </c>
      <c r="B49" s="112" t="s">
        <v>63</v>
      </c>
      <c r="C49" s="118">
        <v>93584</v>
      </c>
      <c r="D49" s="113" t="s">
        <v>368</v>
      </c>
      <c r="E49" s="112" t="s">
        <v>228</v>
      </c>
      <c r="F49" s="120">
        <v>28</v>
      </c>
      <c r="G49" s="115">
        <f>VLOOKUP(C49,[1]PLANILHA!C:K,5,0)</f>
        <v>942.41</v>
      </c>
      <c r="H49" s="116">
        <f t="shared" si="0"/>
        <v>0.2338</v>
      </c>
      <c r="I49" s="130">
        <f t="shared" si="1"/>
        <v>1162.75</v>
      </c>
      <c r="J49" s="131">
        <f t="shared" si="2"/>
        <v>26387.48</v>
      </c>
      <c r="K49" s="134">
        <f t="shared" si="3"/>
        <v>32557</v>
      </c>
      <c r="L49" s="132">
        <f t="shared" si="4"/>
        <v>0.00406662265824093</v>
      </c>
      <c r="M49" s="132">
        <f t="shared" si="5"/>
        <v>0.925578383392298</v>
      </c>
      <c r="N49" s="124"/>
      <c r="O49" s="125"/>
      <c r="P49" s="136"/>
      <c r="Q49" s="138"/>
      <c r="R49" s="125"/>
      <c r="S49" s="125"/>
      <c r="T49" s="125"/>
      <c r="U49" s="125"/>
      <c r="V49" s="125"/>
      <c r="W49" s="125"/>
      <c r="X49" s="125"/>
      <c r="Y49" s="125"/>
      <c r="Z49" s="125"/>
      <c r="AA49" s="125"/>
      <c r="AB49" s="125"/>
      <c r="AC49" s="125"/>
      <c r="AD49" s="125"/>
      <c r="AE49" s="125"/>
      <c r="AF49" s="125"/>
    </row>
    <row r="50" s="86" customFormat="1" ht="63" spans="1:32">
      <c r="A50" s="111" t="s">
        <v>369</v>
      </c>
      <c r="B50" s="112" t="s">
        <v>53</v>
      </c>
      <c r="C50" s="112" t="s">
        <v>149</v>
      </c>
      <c r="D50" s="113" t="s">
        <v>300</v>
      </c>
      <c r="E50" s="117" t="s">
        <v>223</v>
      </c>
      <c r="F50" s="114">
        <v>105.2</v>
      </c>
      <c r="G50" s="115">
        <f>VLOOKUP(C50,[1]PLANILHA!C:K,5,0)</f>
        <v>235.44</v>
      </c>
      <c r="H50" s="116">
        <f t="shared" si="0"/>
        <v>0.2338</v>
      </c>
      <c r="I50" s="133">
        <f t="shared" si="1"/>
        <v>290.49</v>
      </c>
      <c r="J50" s="134">
        <f t="shared" si="2"/>
        <v>24768.29</v>
      </c>
      <c r="K50" s="131">
        <f t="shared" si="3"/>
        <v>30559.55</v>
      </c>
      <c r="L50" s="132">
        <f t="shared" si="4"/>
        <v>0.00381712560910546</v>
      </c>
      <c r="M50" s="132">
        <f t="shared" si="5"/>
        <v>0.929395509001404</v>
      </c>
      <c r="N50" s="125"/>
      <c r="O50" s="125"/>
      <c r="P50" s="136"/>
      <c r="Q50" s="124"/>
      <c r="R50" s="125"/>
      <c r="S50" s="125"/>
      <c r="T50" s="125"/>
      <c r="U50" s="125"/>
      <c r="V50" s="125"/>
      <c r="W50" s="125"/>
      <c r="X50" s="125"/>
      <c r="Y50" s="125"/>
      <c r="Z50" s="125"/>
      <c r="AA50" s="125"/>
      <c r="AB50" s="125"/>
      <c r="AC50" s="125"/>
      <c r="AD50" s="125"/>
      <c r="AE50" s="125"/>
      <c r="AF50" s="125"/>
    </row>
    <row r="51" s="86" customFormat="1" ht="47.25" spans="1:32">
      <c r="A51" s="111" t="s">
        <v>370</v>
      </c>
      <c r="B51" s="112" t="s">
        <v>63</v>
      </c>
      <c r="C51" s="118">
        <v>103689</v>
      </c>
      <c r="D51" s="113" t="s">
        <v>371</v>
      </c>
      <c r="E51" s="112" t="s">
        <v>228</v>
      </c>
      <c r="F51" s="120">
        <v>78</v>
      </c>
      <c r="G51" s="115">
        <f>VLOOKUP(C51,[1]PLANILHA!C:K,5,0)</f>
        <v>312.68</v>
      </c>
      <c r="H51" s="116">
        <f t="shared" si="0"/>
        <v>0.2338</v>
      </c>
      <c r="I51" s="133">
        <f t="shared" si="1"/>
        <v>385.78</v>
      </c>
      <c r="J51" s="134">
        <f t="shared" si="2"/>
        <v>24389.04</v>
      </c>
      <c r="K51" s="131">
        <f t="shared" si="3"/>
        <v>30090.84</v>
      </c>
      <c r="L51" s="132">
        <f t="shared" si="4"/>
        <v>0.00375858008260904</v>
      </c>
      <c r="M51" s="132">
        <f t="shared" si="5"/>
        <v>0.933154089084013</v>
      </c>
      <c r="N51" s="124"/>
      <c r="O51" s="137"/>
      <c r="P51" s="136"/>
      <c r="Q51" s="138"/>
      <c r="R51" s="125"/>
      <c r="S51" s="125"/>
      <c r="T51" s="125"/>
      <c r="U51" s="125"/>
      <c r="V51" s="125"/>
      <c r="W51" s="125"/>
      <c r="X51" s="125"/>
      <c r="Y51" s="125"/>
      <c r="Z51" s="125"/>
      <c r="AA51" s="125"/>
      <c r="AB51" s="125"/>
      <c r="AC51" s="125"/>
      <c r="AD51" s="125"/>
      <c r="AE51" s="125"/>
      <c r="AF51" s="125"/>
    </row>
    <row r="52" s="86" customFormat="1" ht="47.25" spans="1:32">
      <c r="A52" s="111" t="s">
        <v>372</v>
      </c>
      <c r="B52" s="112" t="s">
        <v>53</v>
      </c>
      <c r="C52" s="112" t="s">
        <v>104</v>
      </c>
      <c r="D52" s="113" t="s">
        <v>267</v>
      </c>
      <c r="E52" s="117" t="s">
        <v>215</v>
      </c>
      <c r="F52" s="120">
        <v>88</v>
      </c>
      <c r="G52" s="115">
        <f>VLOOKUP(C52,[1]PLANILHA!C:K,5,0)</f>
        <v>251.06</v>
      </c>
      <c r="H52" s="116">
        <f t="shared" si="0"/>
        <v>0.2338</v>
      </c>
      <c r="I52" s="130">
        <f t="shared" si="1"/>
        <v>309.76</v>
      </c>
      <c r="J52" s="131">
        <f t="shared" si="2"/>
        <v>22093.28</v>
      </c>
      <c r="K52" s="134">
        <f t="shared" si="3"/>
        <v>27258.88</v>
      </c>
      <c r="L52" s="132">
        <f t="shared" si="4"/>
        <v>0.00340484624032529</v>
      </c>
      <c r="M52" s="132">
        <f t="shared" si="5"/>
        <v>0.936558935324338</v>
      </c>
      <c r="N52" s="124"/>
      <c r="O52" s="125"/>
      <c r="P52" s="138"/>
      <c r="Q52" s="125"/>
      <c r="R52" s="125"/>
      <c r="S52" s="125"/>
      <c r="T52" s="125"/>
      <c r="U52" s="125"/>
      <c r="V52" s="125"/>
      <c r="W52" s="125"/>
      <c r="X52" s="125"/>
      <c r="Y52" s="125"/>
      <c r="Z52" s="125"/>
      <c r="AA52" s="125"/>
      <c r="AB52" s="125"/>
      <c r="AC52" s="125"/>
      <c r="AD52" s="125"/>
      <c r="AE52" s="125"/>
      <c r="AF52" s="125"/>
    </row>
    <row r="53" s="86" customFormat="1" ht="63" spans="1:32">
      <c r="A53" s="111" t="s">
        <v>373</v>
      </c>
      <c r="B53" s="112" t="s">
        <v>63</v>
      </c>
      <c r="C53" s="112">
        <v>100974</v>
      </c>
      <c r="D53" s="113" t="s">
        <v>374</v>
      </c>
      <c r="E53" s="112" t="s">
        <v>223</v>
      </c>
      <c r="F53" s="119">
        <v>2220.49</v>
      </c>
      <c r="G53" s="115">
        <f>VLOOKUP(C53,[1]PLANILHA!C:K,5,0)</f>
        <v>9.02</v>
      </c>
      <c r="H53" s="116">
        <f t="shared" si="0"/>
        <v>0.2338</v>
      </c>
      <c r="I53" s="130">
        <f t="shared" si="1"/>
        <v>11.13</v>
      </c>
      <c r="J53" s="131">
        <f t="shared" si="2"/>
        <v>20028.82</v>
      </c>
      <c r="K53" s="131">
        <f t="shared" si="3"/>
        <v>24714.05</v>
      </c>
      <c r="L53" s="132">
        <f t="shared" si="4"/>
        <v>0.00308697716948426</v>
      </c>
      <c r="M53" s="132">
        <f t="shared" si="5"/>
        <v>0.939645912493822</v>
      </c>
      <c r="N53" s="124"/>
      <c r="O53" s="125"/>
      <c r="P53" s="138"/>
      <c r="Q53" s="125"/>
      <c r="R53" s="125"/>
      <c r="S53" s="125"/>
      <c r="T53" s="125"/>
      <c r="U53" s="125"/>
      <c r="V53" s="125"/>
      <c r="W53" s="125"/>
      <c r="X53" s="125"/>
      <c r="Y53" s="125"/>
      <c r="Z53" s="125"/>
      <c r="AA53" s="125"/>
      <c r="AB53" s="125"/>
      <c r="AC53" s="125"/>
      <c r="AD53" s="125"/>
      <c r="AE53" s="125"/>
      <c r="AF53" s="125"/>
    </row>
    <row r="54" s="86" customFormat="1" ht="47.25" spans="1:32">
      <c r="A54" s="111" t="s">
        <v>375</v>
      </c>
      <c r="B54" s="112" t="s">
        <v>63</v>
      </c>
      <c r="C54" s="112">
        <v>101116</v>
      </c>
      <c r="D54" s="113" t="s">
        <v>376</v>
      </c>
      <c r="E54" s="112" t="s">
        <v>223</v>
      </c>
      <c r="F54" s="119">
        <v>8694.77</v>
      </c>
      <c r="G54" s="115">
        <f>VLOOKUP(C54,[1]PLANILHA!C:K,5,0)</f>
        <v>2.27</v>
      </c>
      <c r="H54" s="116">
        <f t="shared" si="0"/>
        <v>0.2338</v>
      </c>
      <c r="I54" s="133">
        <f t="shared" si="1"/>
        <v>2.8</v>
      </c>
      <c r="J54" s="134">
        <f t="shared" si="2"/>
        <v>19737.13</v>
      </c>
      <c r="K54" s="131">
        <f t="shared" si="3"/>
        <v>24345.36</v>
      </c>
      <c r="L54" s="132">
        <f t="shared" si="4"/>
        <v>0.00304092491934246</v>
      </c>
      <c r="M54" s="132">
        <f t="shared" si="5"/>
        <v>0.942686837413165</v>
      </c>
      <c r="N54" s="125"/>
      <c r="O54" s="125"/>
      <c r="P54" s="136"/>
      <c r="Q54" s="138"/>
      <c r="R54" s="125"/>
      <c r="S54" s="125"/>
      <c r="T54" s="125"/>
      <c r="U54" s="125"/>
      <c r="V54" s="125"/>
      <c r="W54" s="125"/>
      <c r="X54" s="125"/>
      <c r="Y54" s="125"/>
      <c r="Z54" s="125"/>
      <c r="AA54" s="125"/>
      <c r="AB54" s="125"/>
      <c r="AC54" s="125"/>
      <c r="AD54" s="125"/>
      <c r="AE54" s="125"/>
      <c r="AF54" s="125"/>
    </row>
    <row r="55" s="86" customFormat="1" ht="78.75" spans="1:32">
      <c r="A55" s="111" t="s">
        <v>377</v>
      </c>
      <c r="B55" s="112" t="s">
        <v>53</v>
      </c>
      <c r="C55" s="112" t="s">
        <v>157</v>
      </c>
      <c r="D55" s="113" t="s">
        <v>230</v>
      </c>
      <c r="E55" s="117" t="s">
        <v>215</v>
      </c>
      <c r="F55" s="114">
        <v>37.7</v>
      </c>
      <c r="G55" s="115">
        <f>VLOOKUP(C55,[1]PLANILHA!C:K,5,0)</f>
        <v>522.02</v>
      </c>
      <c r="H55" s="116">
        <f t="shared" si="0"/>
        <v>0.2338</v>
      </c>
      <c r="I55" s="130">
        <f t="shared" si="1"/>
        <v>644.07</v>
      </c>
      <c r="J55" s="131">
        <f t="shared" si="2"/>
        <v>19680.15</v>
      </c>
      <c r="K55" s="134">
        <f t="shared" si="3"/>
        <v>24281.44</v>
      </c>
      <c r="L55" s="132">
        <f t="shared" si="4"/>
        <v>0.00303294081391767</v>
      </c>
      <c r="M55" s="132">
        <f t="shared" si="5"/>
        <v>0.945719778227082</v>
      </c>
      <c r="N55" s="124"/>
      <c r="O55" s="125"/>
      <c r="P55" s="124"/>
      <c r="Q55" s="125"/>
      <c r="R55" s="125"/>
      <c r="S55" s="125"/>
      <c r="T55" s="125"/>
      <c r="U55" s="125"/>
      <c r="V55" s="125"/>
      <c r="W55" s="125"/>
      <c r="X55" s="125"/>
      <c r="Y55" s="125"/>
      <c r="Z55" s="125"/>
      <c r="AA55" s="125"/>
      <c r="AB55" s="125"/>
      <c r="AC55" s="125"/>
      <c r="AD55" s="125"/>
      <c r="AE55" s="125"/>
      <c r="AF55" s="125"/>
    </row>
    <row r="56" s="86" customFormat="1" ht="31.5" spans="1:32">
      <c r="A56" s="111" t="s">
        <v>378</v>
      </c>
      <c r="B56" s="112" t="s">
        <v>53</v>
      </c>
      <c r="C56" s="118" t="s">
        <v>123</v>
      </c>
      <c r="D56" s="113" t="s">
        <v>251</v>
      </c>
      <c r="E56" s="117" t="s">
        <v>232</v>
      </c>
      <c r="F56" s="114">
        <v>94.02</v>
      </c>
      <c r="G56" s="115">
        <f>VLOOKUP(C56,[1]PLANILHA!C:K,5,0)</f>
        <v>206.94</v>
      </c>
      <c r="H56" s="116">
        <f t="shared" si="0"/>
        <v>0.2338</v>
      </c>
      <c r="I56" s="130">
        <f t="shared" si="1"/>
        <v>255.32</v>
      </c>
      <c r="J56" s="131">
        <f t="shared" si="2"/>
        <v>19456.5</v>
      </c>
      <c r="K56" s="134">
        <f t="shared" si="3"/>
        <v>24005.19</v>
      </c>
      <c r="L56" s="132">
        <f t="shared" si="4"/>
        <v>0.002998435039143</v>
      </c>
      <c r="M56" s="132">
        <f t="shared" si="5"/>
        <v>0.948718213266225</v>
      </c>
      <c r="N56" s="124"/>
      <c r="O56" s="125"/>
      <c r="P56" s="136"/>
      <c r="Q56" s="138"/>
      <c r="R56" s="125"/>
      <c r="S56" s="125"/>
      <c r="T56" s="125"/>
      <c r="U56" s="125"/>
      <c r="V56" s="125"/>
      <c r="W56" s="125"/>
      <c r="X56" s="125"/>
      <c r="Y56" s="125"/>
      <c r="Z56" s="125"/>
      <c r="AA56" s="125"/>
      <c r="AB56" s="125"/>
      <c r="AC56" s="125"/>
      <c r="AD56" s="125"/>
      <c r="AE56" s="125"/>
      <c r="AF56" s="125"/>
    </row>
    <row r="57" s="86" customFormat="1" ht="15.75" spans="1:32">
      <c r="A57" s="111" t="s">
        <v>379</v>
      </c>
      <c r="B57" s="112" t="s">
        <v>53</v>
      </c>
      <c r="C57" s="112" t="s">
        <v>114</v>
      </c>
      <c r="D57" s="113" t="s">
        <v>279</v>
      </c>
      <c r="E57" s="117" t="s">
        <v>223</v>
      </c>
      <c r="F57" s="120">
        <v>78.12</v>
      </c>
      <c r="G57" s="115">
        <f>VLOOKUP(C57,[1]PLANILHA!C:K,5,0)</f>
        <v>241.58</v>
      </c>
      <c r="H57" s="116">
        <f t="shared" si="0"/>
        <v>0.2338</v>
      </c>
      <c r="I57" s="133">
        <f t="shared" si="1"/>
        <v>298.06</v>
      </c>
      <c r="J57" s="134">
        <f t="shared" si="2"/>
        <v>18872.23</v>
      </c>
      <c r="K57" s="131">
        <f t="shared" si="3"/>
        <v>23284.45</v>
      </c>
      <c r="L57" s="132">
        <f t="shared" si="4"/>
        <v>0.00290840900435169</v>
      </c>
      <c r="M57" s="132">
        <f t="shared" si="5"/>
        <v>0.951626622270577</v>
      </c>
      <c r="N57" s="125"/>
      <c r="O57" s="125"/>
      <c r="P57" s="136"/>
      <c r="Q57" s="124"/>
      <c r="R57" s="125"/>
      <c r="S57" s="125"/>
      <c r="T57" s="125"/>
      <c r="U57" s="125"/>
      <c r="V57" s="125"/>
      <c r="W57" s="125"/>
      <c r="X57" s="125"/>
      <c r="Y57" s="125"/>
      <c r="Z57" s="125"/>
      <c r="AA57" s="125"/>
      <c r="AB57" s="125"/>
      <c r="AC57" s="125"/>
      <c r="AD57" s="125"/>
      <c r="AE57" s="125"/>
      <c r="AF57" s="125"/>
    </row>
    <row r="58" s="86" customFormat="1" ht="63" spans="1:32">
      <c r="A58" s="111" t="s">
        <v>380</v>
      </c>
      <c r="B58" s="112" t="s">
        <v>53</v>
      </c>
      <c r="C58" s="112" t="s">
        <v>174</v>
      </c>
      <c r="D58" s="113" t="s">
        <v>293</v>
      </c>
      <c r="E58" s="117" t="s">
        <v>228</v>
      </c>
      <c r="F58" s="119">
        <v>697.3</v>
      </c>
      <c r="G58" s="115">
        <f>VLOOKUP(C58,[1]PLANILHA!C:K,5,0)</f>
        <v>27.01</v>
      </c>
      <c r="H58" s="116">
        <f t="shared" si="0"/>
        <v>0.2338</v>
      </c>
      <c r="I58" s="130">
        <f t="shared" si="1"/>
        <v>33.32</v>
      </c>
      <c r="J58" s="131">
        <f t="shared" si="2"/>
        <v>18834.07</v>
      </c>
      <c r="K58" s="131">
        <f t="shared" si="3"/>
        <v>23234.04</v>
      </c>
      <c r="L58" s="132">
        <f t="shared" si="4"/>
        <v>0.00290211240306158</v>
      </c>
      <c r="M58" s="132">
        <f t="shared" si="5"/>
        <v>0.954528734673639</v>
      </c>
      <c r="N58" s="124"/>
      <c r="O58" s="125"/>
      <c r="P58" s="138"/>
      <c r="Q58" s="125"/>
      <c r="R58" s="125"/>
      <c r="S58" s="125"/>
      <c r="T58" s="125"/>
      <c r="U58" s="125"/>
      <c r="V58" s="125"/>
      <c r="W58" s="125"/>
      <c r="X58" s="125"/>
      <c r="Y58" s="125"/>
      <c r="Z58" s="125"/>
      <c r="AA58" s="125"/>
      <c r="AB58" s="125"/>
      <c r="AC58" s="125"/>
      <c r="AD58" s="125"/>
      <c r="AE58" s="125"/>
      <c r="AF58" s="125"/>
    </row>
    <row r="59" s="86" customFormat="1" ht="47.25" spans="1:32">
      <c r="A59" s="111" t="s">
        <v>381</v>
      </c>
      <c r="B59" s="112" t="s">
        <v>63</v>
      </c>
      <c r="C59" s="112">
        <v>99282</v>
      </c>
      <c r="D59" s="113" t="s">
        <v>382</v>
      </c>
      <c r="E59" s="112" t="s">
        <v>232</v>
      </c>
      <c r="F59" s="119">
        <v>6.92</v>
      </c>
      <c r="G59" s="115">
        <f>VLOOKUP(C59,[1]PLANILHA!C:K,5,0)</f>
        <v>2661.09</v>
      </c>
      <c r="H59" s="116">
        <f t="shared" si="0"/>
        <v>0.2338</v>
      </c>
      <c r="I59" s="130">
        <f t="shared" si="1"/>
        <v>3283.25</v>
      </c>
      <c r="J59" s="131">
        <f t="shared" si="2"/>
        <v>18414.74</v>
      </c>
      <c r="K59" s="134">
        <f t="shared" si="3"/>
        <v>22720.09</v>
      </c>
      <c r="L59" s="132">
        <f t="shared" si="4"/>
        <v>0.00283791604850794</v>
      </c>
      <c r="M59" s="132">
        <f t="shared" si="5"/>
        <v>0.957366650722147</v>
      </c>
      <c r="N59" s="124"/>
      <c r="O59" s="125"/>
      <c r="P59" s="138"/>
      <c r="Q59" s="125"/>
      <c r="R59" s="125"/>
      <c r="S59" s="125"/>
      <c r="T59" s="125"/>
      <c r="U59" s="125"/>
      <c r="V59" s="125"/>
      <c r="W59" s="125"/>
      <c r="X59" s="125"/>
      <c r="Y59" s="125"/>
      <c r="Z59" s="125"/>
      <c r="AA59" s="125"/>
      <c r="AB59" s="125"/>
      <c r="AC59" s="125"/>
      <c r="AD59" s="125"/>
      <c r="AE59" s="125"/>
      <c r="AF59" s="125"/>
    </row>
    <row r="60" s="86" customFormat="1" ht="31.5" spans="1:32">
      <c r="A60" s="111" t="s">
        <v>383</v>
      </c>
      <c r="B60" s="112" t="s">
        <v>53</v>
      </c>
      <c r="C60" s="112" t="s">
        <v>110</v>
      </c>
      <c r="D60" s="113" t="s">
        <v>276</v>
      </c>
      <c r="E60" s="117" t="s">
        <v>215</v>
      </c>
      <c r="F60" s="120">
        <v>631</v>
      </c>
      <c r="G60" s="115">
        <f>VLOOKUP(C60,[1]PLANILHA!C:K,5,0)</f>
        <v>27.8</v>
      </c>
      <c r="H60" s="116">
        <f t="shared" si="0"/>
        <v>0.2338</v>
      </c>
      <c r="I60" s="130">
        <f t="shared" si="1"/>
        <v>34.3</v>
      </c>
      <c r="J60" s="131">
        <f t="shared" si="2"/>
        <v>17541.8</v>
      </c>
      <c r="K60" s="131">
        <f t="shared" si="3"/>
        <v>21643.3</v>
      </c>
      <c r="L60" s="132">
        <f t="shared" si="4"/>
        <v>0.00270341659793918</v>
      </c>
      <c r="M60" s="132">
        <f t="shared" si="5"/>
        <v>0.960070067320086</v>
      </c>
      <c r="N60" s="124"/>
      <c r="O60" s="125"/>
      <c r="P60" s="136"/>
      <c r="Q60" s="138"/>
      <c r="R60" s="125"/>
      <c r="S60" s="125"/>
      <c r="T60" s="125"/>
      <c r="U60" s="125"/>
      <c r="V60" s="125"/>
      <c r="W60" s="125"/>
      <c r="X60" s="125"/>
      <c r="Y60" s="125"/>
      <c r="Z60" s="125"/>
      <c r="AA60" s="125"/>
      <c r="AB60" s="125"/>
      <c r="AC60" s="125"/>
      <c r="AD60" s="125"/>
      <c r="AE60" s="125"/>
      <c r="AF60" s="125"/>
    </row>
    <row r="61" s="86" customFormat="1" ht="15.75" spans="1:33">
      <c r="A61" s="111" t="s">
        <v>384</v>
      </c>
      <c r="B61" s="112" t="s">
        <v>53</v>
      </c>
      <c r="C61" s="112" t="s">
        <v>112</v>
      </c>
      <c r="D61" s="113" t="s">
        <v>278</v>
      </c>
      <c r="E61" s="117" t="s">
        <v>223</v>
      </c>
      <c r="F61" s="120">
        <v>78.12</v>
      </c>
      <c r="G61" s="115">
        <f>VLOOKUP(C61,[1]PLANILHA!C:K,5,0)</f>
        <v>216.61</v>
      </c>
      <c r="H61" s="116">
        <f t="shared" si="0"/>
        <v>0.2338</v>
      </c>
      <c r="I61" s="130">
        <f t="shared" si="1"/>
        <v>267.25</v>
      </c>
      <c r="J61" s="131">
        <f t="shared" si="2"/>
        <v>16921.57</v>
      </c>
      <c r="K61" s="130">
        <f t="shared" si="3"/>
        <v>20877.57</v>
      </c>
      <c r="L61" s="132">
        <f t="shared" si="4"/>
        <v>0.00260777096203615</v>
      </c>
      <c r="M61" s="132">
        <f t="shared" si="5"/>
        <v>0.962677838282122</v>
      </c>
      <c r="N61" s="124"/>
      <c r="O61" s="125"/>
      <c r="P61" s="125"/>
      <c r="Q61" s="125"/>
      <c r="R61" s="125"/>
      <c r="S61" s="125"/>
      <c r="T61" s="125"/>
      <c r="U61" s="125"/>
      <c r="V61" s="125"/>
      <c r="W61" s="125"/>
      <c r="X61" s="125"/>
      <c r="Y61" s="125"/>
      <c r="Z61" s="140"/>
      <c r="AA61" s="125"/>
      <c r="AB61" s="125"/>
      <c r="AC61" s="125"/>
      <c r="AD61" s="125"/>
      <c r="AE61" s="125"/>
      <c r="AF61" s="125"/>
      <c r="AG61" s="125"/>
    </row>
    <row r="62" s="86" customFormat="1" ht="31.5" spans="1:32">
      <c r="A62" s="111" t="s">
        <v>385</v>
      </c>
      <c r="B62" s="112" t="s">
        <v>53</v>
      </c>
      <c r="C62" s="112" t="s">
        <v>89</v>
      </c>
      <c r="D62" s="113" t="s">
        <v>271</v>
      </c>
      <c r="E62" s="117" t="s">
        <v>232</v>
      </c>
      <c r="F62" s="114">
        <v>280.95</v>
      </c>
      <c r="G62" s="115">
        <f>VLOOKUP(C62,[1]PLANILHA!C:K,5,0)</f>
        <v>53.62</v>
      </c>
      <c r="H62" s="116">
        <f t="shared" si="0"/>
        <v>0.2338</v>
      </c>
      <c r="I62" s="130">
        <f t="shared" si="1"/>
        <v>66.16</v>
      </c>
      <c r="J62" s="131">
        <f t="shared" si="2"/>
        <v>15064.54</v>
      </c>
      <c r="K62" s="131">
        <f t="shared" si="3"/>
        <v>18587.65</v>
      </c>
      <c r="L62" s="132">
        <f t="shared" si="4"/>
        <v>0.00232174213390214</v>
      </c>
      <c r="M62" s="132">
        <f t="shared" si="5"/>
        <v>0.964999580416024</v>
      </c>
      <c r="N62" s="124"/>
      <c r="O62" s="125"/>
      <c r="P62" s="125"/>
      <c r="Q62" s="125"/>
      <c r="R62" s="125"/>
      <c r="S62" s="125"/>
      <c r="T62" s="125"/>
      <c r="U62" s="125"/>
      <c r="V62" s="125"/>
      <c r="W62" s="125"/>
      <c r="X62" s="125"/>
      <c r="Y62" s="125"/>
      <c r="Z62" s="125"/>
      <c r="AA62" s="125"/>
      <c r="AB62" s="125"/>
      <c r="AC62" s="125"/>
      <c r="AD62" s="125"/>
      <c r="AE62" s="125"/>
      <c r="AF62" s="125"/>
    </row>
    <row r="63" s="86" customFormat="1" ht="78.75" spans="1:32">
      <c r="A63" s="111" t="s">
        <v>386</v>
      </c>
      <c r="B63" s="112" t="s">
        <v>63</v>
      </c>
      <c r="C63" s="112">
        <v>92212</v>
      </c>
      <c r="D63" s="113" t="s">
        <v>387</v>
      </c>
      <c r="E63" s="112" t="s">
        <v>232</v>
      </c>
      <c r="F63" s="119">
        <v>55.84</v>
      </c>
      <c r="G63" s="115">
        <f>VLOOKUP(C63,[1]PLANILHA!C:K,5,0)</f>
        <v>261.08</v>
      </c>
      <c r="H63" s="116">
        <f t="shared" si="0"/>
        <v>0.2338</v>
      </c>
      <c r="I63" s="130">
        <f t="shared" si="1"/>
        <v>322.12</v>
      </c>
      <c r="J63" s="131">
        <f t="shared" si="2"/>
        <v>14578.71</v>
      </c>
      <c r="K63" s="131">
        <f t="shared" si="3"/>
        <v>17987.18</v>
      </c>
      <c r="L63" s="132">
        <f t="shared" si="4"/>
        <v>0.00224673875805074</v>
      </c>
      <c r="M63" s="132">
        <f t="shared" si="5"/>
        <v>0.967246319174075</v>
      </c>
      <c r="N63" s="124"/>
      <c r="O63" s="135"/>
      <c r="P63" s="125"/>
      <c r="Q63" s="135"/>
      <c r="R63" s="125"/>
      <c r="S63" s="125"/>
      <c r="T63" s="125"/>
      <c r="U63" s="125"/>
      <c r="V63" s="125"/>
      <c r="W63" s="125"/>
      <c r="X63" s="125"/>
      <c r="Y63" s="125"/>
      <c r="Z63" s="124"/>
      <c r="AA63" s="141"/>
      <c r="AB63" s="125"/>
      <c r="AC63" s="125"/>
      <c r="AD63" s="125"/>
      <c r="AE63" s="125"/>
      <c r="AF63" s="125"/>
    </row>
    <row r="64" s="86" customFormat="1" ht="78.75" spans="1:32">
      <c r="A64" s="111" t="s">
        <v>388</v>
      </c>
      <c r="B64" s="112" t="s">
        <v>63</v>
      </c>
      <c r="C64" s="118">
        <v>90106</v>
      </c>
      <c r="D64" s="113" t="s">
        <v>389</v>
      </c>
      <c r="E64" s="112" t="s">
        <v>223</v>
      </c>
      <c r="F64" s="120">
        <v>1663.07</v>
      </c>
      <c r="G64" s="115">
        <f>VLOOKUP(C64,[1]PLANILHA!C:K,5,0)</f>
        <v>8.21</v>
      </c>
      <c r="H64" s="116">
        <f t="shared" si="0"/>
        <v>0.2338</v>
      </c>
      <c r="I64" s="133">
        <f t="shared" si="1"/>
        <v>10.13</v>
      </c>
      <c r="J64" s="134">
        <f t="shared" si="2"/>
        <v>13653.8</v>
      </c>
      <c r="K64" s="131">
        <f t="shared" si="3"/>
        <v>16846.9</v>
      </c>
      <c r="L64" s="132">
        <f t="shared" si="4"/>
        <v>0.00210430891240345</v>
      </c>
      <c r="M64" s="132">
        <f t="shared" si="5"/>
        <v>0.969350628086478</v>
      </c>
      <c r="N64" s="124"/>
      <c r="O64" s="135"/>
      <c r="P64" s="125"/>
      <c r="Q64" s="135"/>
      <c r="R64" s="125"/>
      <c r="S64" s="125"/>
      <c r="T64" s="125"/>
      <c r="U64" s="125"/>
      <c r="V64" s="125"/>
      <c r="W64" s="125"/>
      <c r="X64" s="125"/>
      <c r="Y64" s="125"/>
      <c r="Z64" s="139"/>
      <c r="AA64" s="125"/>
      <c r="AB64" s="125"/>
      <c r="AC64" s="125"/>
      <c r="AD64" s="125"/>
      <c r="AE64" s="125"/>
      <c r="AF64" s="125"/>
    </row>
    <row r="65" s="86" customFormat="1" ht="47.25" spans="1:32">
      <c r="A65" s="111" t="s">
        <v>390</v>
      </c>
      <c r="B65" s="112" t="s">
        <v>53</v>
      </c>
      <c r="C65" s="118" t="s">
        <v>124</v>
      </c>
      <c r="D65" s="113" t="s">
        <v>289</v>
      </c>
      <c r="E65" s="117" t="s">
        <v>223</v>
      </c>
      <c r="F65" s="114">
        <v>42.38</v>
      </c>
      <c r="G65" s="115">
        <f>VLOOKUP(C65,[1]PLANILHA!C:K,5,0)</f>
        <v>312.07</v>
      </c>
      <c r="H65" s="116">
        <f t="shared" si="0"/>
        <v>0.2338</v>
      </c>
      <c r="I65" s="130">
        <f t="shared" si="1"/>
        <v>385.03</v>
      </c>
      <c r="J65" s="131">
        <f t="shared" si="2"/>
        <v>13225.53</v>
      </c>
      <c r="K65" s="131">
        <f t="shared" si="3"/>
        <v>16317.57</v>
      </c>
      <c r="L65" s="132">
        <f t="shared" si="4"/>
        <v>0.0020381914761628</v>
      </c>
      <c r="M65" s="132">
        <f t="shared" si="5"/>
        <v>0.971388819562641</v>
      </c>
      <c r="N65" s="124"/>
      <c r="O65" s="125"/>
      <c r="P65" s="136"/>
      <c r="Q65" s="138"/>
      <c r="R65" s="125"/>
      <c r="S65" s="125"/>
      <c r="T65" s="125"/>
      <c r="U65" s="125"/>
      <c r="V65" s="125"/>
      <c r="W65" s="125"/>
      <c r="X65" s="125"/>
      <c r="Y65" s="125"/>
      <c r="Z65" s="125"/>
      <c r="AA65" s="125"/>
      <c r="AB65" s="125"/>
      <c r="AC65" s="125"/>
      <c r="AD65" s="125"/>
      <c r="AE65" s="125"/>
      <c r="AF65" s="125"/>
    </row>
    <row r="66" s="86" customFormat="1" ht="47.25" spans="1:32">
      <c r="A66" s="111" t="s">
        <v>391</v>
      </c>
      <c r="B66" s="112" t="s">
        <v>53</v>
      </c>
      <c r="C66" s="112" t="s">
        <v>191</v>
      </c>
      <c r="D66" s="113" t="s">
        <v>302</v>
      </c>
      <c r="E66" s="117" t="s">
        <v>232</v>
      </c>
      <c r="F66" s="120">
        <v>165.08</v>
      </c>
      <c r="G66" s="115">
        <f>VLOOKUP(C66,[1]PLANILHA!C:K,5,0)</f>
        <v>74.48</v>
      </c>
      <c r="H66" s="116">
        <f t="shared" si="0"/>
        <v>0.2338</v>
      </c>
      <c r="I66" s="130">
        <f t="shared" si="1"/>
        <v>91.89</v>
      </c>
      <c r="J66" s="133">
        <f t="shared" si="2"/>
        <v>12295.16</v>
      </c>
      <c r="K66" s="130">
        <f t="shared" si="3"/>
        <v>15169.2</v>
      </c>
      <c r="L66" s="132">
        <f t="shared" si="4"/>
        <v>0.00189475112655921</v>
      </c>
      <c r="M66" s="132">
        <f t="shared" si="5"/>
        <v>0.9732835706892</v>
      </c>
      <c r="N66" s="125"/>
      <c r="O66" s="125"/>
      <c r="P66" s="136"/>
      <c r="Q66" s="138"/>
      <c r="R66" s="125"/>
      <c r="S66" s="125"/>
      <c r="T66" s="125"/>
      <c r="U66" s="125"/>
      <c r="V66" s="125"/>
      <c r="W66" s="125"/>
      <c r="X66" s="125"/>
      <c r="Y66" s="125"/>
      <c r="Z66" s="125"/>
      <c r="AA66" s="125"/>
      <c r="AB66" s="125"/>
      <c r="AC66" s="125"/>
      <c r="AD66" s="125"/>
      <c r="AE66" s="125"/>
      <c r="AF66" s="125"/>
    </row>
    <row r="67" s="86" customFormat="1" ht="47.25" spans="1:32">
      <c r="A67" s="111" t="s">
        <v>392</v>
      </c>
      <c r="B67" s="112" t="s">
        <v>63</v>
      </c>
      <c r="C67" s="118">
        <v>93207</v>
      </c>
      <c r="D67" s="113" t="s">
        <v>393</v>
      </c>
      <c r="E67" s="112" t="s">
        <v>228</v>
      </c>
      <c r="F67" s="120">
        <v>9</v>
      </c>
      <c r="G67" s="115">
        <f>VLOOKUP(C67,[1]PLANILHA!C:K,5,0)</f>
        <v>1213.71</v>
      </c>
      <c r="H67" s="116">
        <f t="shared" si="0"/>
        <v>0.2338</v>
      </c>
      <c r="I67" s="130">
        <f t="shared" si="1"/>
        <v>1497.48</v>
      </c>
      <c r="J67" s="131">
        <f t="shared" si="2"/>
        <v>10923.39</v>
      </c>
      <c r="K67" s="130">
        <f t="shared" si="3"/>
        <v>13477.32</v>
      </c>
      <c r="L67" s="132">
        <f t="shared" si="4"/>
        <v>0.00168342214836636</v>
      </c>
      <c r="M67" s="132">
        <f t="shared" si="5"/>
        <v>0.974966992837566</v>
      </c>
      <c r="N67" s="125"/>
      <c r="O67" s="125"/>
      <c r="P67" s="136"/>
      <c r="Q67" s="138"/>
      <c r="R67" s="125"/>
      <c r="S67" s="125"/>
      <c r="T67" s="125"/>
      <c r="U67" s="125"/>
      <c r="V67" s="125"/>
      <c r="W67" s="125"/>
      <c r="X67" s="125"/>
      <c r="Y67" s="125"/>
      <c r="Z67" s="125"/>
      <c r="AA67" s="125"/>
      <c r="AB67" s="125"/>
      <c r="AC67" s="125"/>
      <c r="AD67" s="125"/>
      <c r="AE67" s="125"/>
      <c r="AF67" s="125"/>
    </row>
    <row r="68" s="86" customFormat="1" ht="47.25" spans="1:32">
      <c r="A68" s="111" t="s">
        <v>394</v>
      </c>
      <c r="B68" s="112" t="s">
        <v>63</v>
      </c>
      <c r="C68" s="112">
        <v>102751</v>
      </c>
      <c r="D68" s="113" t="s">
        <v>395</v>
      </c>
      <c r="E68" s="112" t="s">
        <v>215</v>
      </c>
      <c r="F68" s="119">
        <v>2</v>
      </c>
      <c r="G68" s="115">
        <f>VLOOKUP(C68,[1]PLANILHA!C:K,5,0)</f>
        <v>4810</v>
      </c>
      <c r="H68" s="116">
        <f t="shared" si="0"/>
        <v>0.2338</v>
      </c>
      <c r="I68" s="130">
        <f t="shared" si="1"/>
        <v>5934.58</v>
      </c>
      <c r="J68" s="131">
        <f t="shared" si="2"/>
        <v>9620</v>
      </c>
      <c r="K68" s="131">
        <f t="shared" si="3"/>
        <v>11869.16</v>
      </c>
      <c r="L68" s="132">
        <f t="shared" si="4"/>
        <v>0.00148255044968169</v>
      </c>
      <c r="M68" s="132">
        <f t="shared" si="5"/>
        <v>0.976449543287248</v>
      </c>
      <c r="N68" s="125"/>
      <c r="O68" s="125"/>
      <c r="P68" s="136"/>
      <c r="Q68" s="138"/>
      <c r="R68" s="125"/>
      <c r="S68" s="125"/>
      <c r="T68" s="125"/>
      <c r="U68" s="125"/>
      <c r="V68" s="125"/>
      <c r="W68" s="125"/>
      <c r="X68" s="125"/>
      <c r="Y68" s="125"/>
      <c r="Z68" s="125"/>
      <c r="AA68" s="125"/>
      <c r="AB68" s="125"/>
      <c r="AC68" s="125"/>
      <c r="AD68" s="125"/>
      <c r="AE68" s="125"/>
      <c r="AF68" s="125"/>
    </row>
    <row r="69" s="86" customFormat="1" ht="31.5" spans="1:32">
      <c r="A69" s="111" t="s">
        <v>396</v>
      </c>
      <c r="B69" s="112" t="s">
        <v>63</v>
      </c>
      <c r="C69" s="112">
        <v>96616</v>
      </c>
      <c r="D69" s="113" t="s">
        <v>397</v>
      </c>
      <c r="E69" s="112" t="s">
        <v>223</v>
      </c>
      <c r="F69" s="120">
        <v>13.85</v>
      </c>
      <c r="G69" s="115">
        <f>VLOOKUP(C69,[1]PLANILHA!C:K,5,0)</f>
        <v>660.79</v>
      </c>
      <c r="H69" s="116">
        <f t="shared" si="0"/>
        <v>0.2338</v>
      </c>
      <c r="I69" s="130">
        <f t="shared" si="1"/>
        <v>815.28</v>
      </c>
      <c r="J69" s="131">
        <f t="shared" si="2"/>
        <v>9151.94</v>
      </c>
      <c r="K69" s="134">
        <f t="shared" si="3"/>
        <v>11291.63</v>
      </c>
      <c r="L69" s="132">
        <f t="shared" si="4"/>
        <v>0.00141041245834914</v>
      </c>
      <c r="M69" s="132">
        <f t="shared" si="5"/>
        <v>0.977859955745597</v>
      </c>
      <c r="N69" s="124"/>
      <c r="O69" s="125"/>
      <c r="P69" s="136"/>
      <c r="Q69" s="138"/>
      <c r="R69" s="125"/>
      <c r="S69" s="125"/>
      <c r="T69" s="125"/>
      <c r="U69" s="125"/>
      <c r="V69" s="125"/>
      <c r="W69" s="125"/>
      <c r="X69" s="125"/>
      <c r="Y69" s="125"/>
      <c r="Z69" s="125"/>
      <c r="AA69" s="125"/>
      <c r="AB69" s="125"/>
      <c r="AC69" s="125"/>
      <c r="AD69" s="125"/>
      <c r="AE69" s="125"/>
      <c r="AF69" s="125"/>
    </row>
    <row r="70" s="86" customFormat="1" ht="47.25" spans="1:32">
      <c r="A70" s="111" t="s">
        <v>398</v>
      </c>
      <c r="B70" s="112" t="s">
        <v>173</v>
      </c>
      <c r="C70" s="112">
        <v>5213841</v>
      </c>
      <c r="D70" s="113" t="s">
        <v>399</v>
      </c>
      <c r="E70" s="112" t="s">
        <v>228</v>
      </c>
      <c r="F70" s="119">
        <v>120</v>
      </c>
      <c r="G70" s="115">
        <f>VLOOKUP(C70,[1]PLANILHA!C:K,5,0)</f>
        <v>74.58</v>
      </c>
      <c r="H70" s="116">
        <f t="shared" si="0"/>
        <v>0.2338</v>
      </c>
      <c r="I70" s="133">
        <f t="shared" si="1"/>
        <v>92.02</v>
      </c>
      <c r="J70" s="134">
        <f t="shared" si="2"/>
        <v>8949.6</v>
      </c>
      <c r="K70" s="131">
        <f t="shared" si="3"/>
        <v>11042.4</v>
      </c>
      <c r="L70" s="132">
        <f t="shared" si="4"/>
        <v>0.00137928169184383</v>
      </c>
      <c r="M70" s="132">
        <f t="shared" si="5"/>
        <v>0.979239237437441</v>
      </c>
      <c r="N70" s="125"/>
      <c r="O70" s="125"/>
      <c r="P70" s="136"/>
      <c r="Q70" s="124"/>
      <c r="R70" s="125"/>
      <c r="S70" s="125"/>
      <c r="T70" s="125"/>
      <c r="U70" s="125"/>
      <c r="V70" s="125"/>
      <c r="W70" s="125"/>
      <c r="X70" s="125"/>
      <c r="Y70" s="125"/>
      <c r="Z70" s="125"/>
      <c r="AA70" s="125"/>
      <c r="AB70" s="125"/>
      <c r="AC70" s="125"/>
      <c r="AD70" s="125"/>
      <c r="AE70" s="125"/>
      <c r="AF70" s="125"/>
    </row>
    <row r="71" s="86" customFormat="1" ht="31.5" spans="1:32">
      <c r="A71" s="111" t="s">
        <v>400</v>
      </c>
      <c r="B71" s="112" t="s">
        <v>63</v>
      </c>
      <c r="C71" s="112">
        <v>93358</v>
      </c>
      <c r="D71" s="113" t="s">
        <v>401</v>
      </c>
      <c r="E71" s="112" t="s">
        <v>223</v>
      </c>
      <c r="F71" s="119">
        <v>105.12</v>
      </c>
      <c r="G71" s="115">
        <f>VLOOKUP(C71,[1]PLANILHA!C:K,5,0)</f>
        <v>84.18</v>
      </c>
      <c r="H71" s="116">
        <f t="shared" si="0"/>
        <v>0.2338</v>
      </c>
      <c r="I71" s="130">
        <f t="shared" si="1"/>
        <v>103.86</v>
      </c>
      <c r="J71" s="131">
        <f t="shared" si="2"/>
        <v>8849</v>
      </c>
      <c r="K71" s="131">
        <f t="shared" si="3"/>
        <v>10917.76</v>
      </c>
      <c r="L71" s="132">
        <f t="shared" si="4"/>
        <v>0.00136371318589663</v>
      </c>
      <c r="M71" s="132">
        <f t="shared" si="5"/>
        <v>0.980602950623338</v>
      </c>
      <c r="N71" s="124"/>
      <c r="O71" s="137"/>
      <c r="P71" s="136"/>
      <c r="Q71" s="138"/>
      <c r="R71" s="125"/>
      <c r="S71" s="125"/>
      <c r="T71" s="125"/>
      <c r="U71" s="125"/>
      <c r="V71" s="125"/>
      <c r="W71" s="125"/>
      <c r="X71" s="125"/>
      <c r="Y71" s="125"/>
      <c r="Z71" s="125"/>
      <c r="AA71" s="125"/>
      <c r="AB71" s="125"/>
      <c r="AC71" s="125"/>
      <c r="AD71" s="125"/>
      <c r="AE71" s="125"/>
      <c r="AF71" s="125"/>
    </row>
    <row r="72" s="86" customFormat="1" ht="47.25" spans="1:32">
      <c r="A72" s="111" t="s">
        <v>402</v>
      </c>
      <c r="B72" s="112" t="s">
        <v>63</v>
      </c>
      <c r="C72" s="112">
        <v>101618</v>
      </c>
      <c r="D72" s="113" t="s">
        <v>403</v>
      </c>
      <c r="E72" s="112" t="s">
        <v>223</v>
      </c>
      <c r="F72" s="119">
        <v>29.39</v>
      </c>
      <c r="G72" s="115">
        <f>VLOOKUP(C72,[1]PLANILHA!C:K,5,0)</f>
        <v>266.4</v>
      </c>
      <c r="H72" s="116">
        <f t="shared" si="0"/>
        <v>0.2338</v>
      </c>
      <c r="I72" s="133">
        <f t="shared" si="1"/>
        <v>328.68</v>
      </c>
      <c r="J72" s="134">
        <f t="shared" si="2"/>
        <v>7829.5</v>
      </c>
      <c r="K72" s="131">
        <f t="shared" si="3"/>
        <v>9659.91</v>
      </c>
      <c r="L72" s="132">
        <f t="shared" si="4"/>
        <v>0.00120659793232079</v>
      </c>
      <c r="M72" s="132">
        <f t="shared" si="5"/>
        <v>0.981809548555659</v>
      </c>
      <c r="N72" s="124"/>
      <c r="O72" s="125"/>
      <c r="P72" s="136"/>
      <c r="Q72" s="138"/>
      <c r="R72" s="125"/>
      <c r="S72" s="125"/>
      <c r="T72" s="125"/>
      <c r="U72" s="125"/>
      <c r="V72" s="125"/>
      <c r="W72" s="125"/>
      <c r="X72" s="125"/>
      <c r="Y72" s="125"/>
      <c r="Z72" s="125"/>
      <c r="AA72" s="125"/>
      <c r="AB72" s="125"/>
      <c r="AC72" s="125"/>
      <c r="AD72" s="125"/>
      <c r="AE72" s="125"/>
      <c r="AF72" s="125"/>
    </row>
    <row r="73" s="86" customFormat="1" ht="31.5" spans="1:32">
      <c r="A73" s="111" t="s">
        <v>404</v>
      </c>
      <c r="B73" s="112" t="s">
        <v>173</v>
      </c>
      <c r="C73" s="112">
        <v>3806415</v>
      </c>
      <c r="D73" s="113" t="s">
        <v>405</v>
      </c>
      <c r="E73" s="112" t="s">
        <v>223</v>
      </c>
      <c r="F73" s="119">
        <v>12.18</v>
      </c>
      <c r="G73" s="115">
        <f>VLOOKUP(C73,[1]PLANILHA!C:K,5,0)</f>
        <v>618.29</v>
      </c>
      <c r="H73" s="116">
        <f t="shared" si="0"/>
        <v>0.2338</v>
      </c>
      <c r="I73" s="130">
        <f t="shared" si="1"/>
        <v>762.85</v>
      </c>
      <c r="J73" s="133">
        <f t="shared" si="2"/>
        <v>7530.77</v>
      </c>
      <c r="K73" s="131">
        <f t="shared" si="3"/>
        <v>9291.51</v>
      </c>
      <c r="L73" s="132">
        <f t="shared" si="4"/>
        <v>0.00116058190543576</v>
      </c>
      <c r="M73" s="132">
        <f t="shared" si="5"/>
        <v>0.982970130461094</v>
      </c>
      <c r="N73" s="124"/>
      <c r="O73" s="125"/>
      <c r="P73" s="138"/>
      <c r="Q73" s="125"/>
      <c r="R73" s="125"/>
      <c r="S73" s="125"/>
      <c r="T73" s="125"/>
      <c r="U73" s="125"/>
      <c r="V73" s="125"/>
      <c r="W73" s="125"/>
      <c r="X73" s="125"/>
      <c r="Y73" s="125"/>
      <c r="Z73" s="125"/>
      <c r="AA73" s="125"/>
      <c r="AB73" s="125"/>
      <c r="AC73" s="125"/>
      <c r="AD73" s="125"/>
      <c r="AE73" s="125"/>
      <c r="AF73" s="125"/>
    </row>
    <row r="74" s="86" customFormat="1" ht="47.25" spans="1:32">
      <c r="A74" s="111" t="s">
        <v>406</v>
      </c>
      <c r="B74" s="112" t="s">
        <v>53</v>
      </c>
      <c r="C74" s="118" t="s">
        <v>57</v>
      </c>
      <c r="D74" s="113" t="s">
        <v>263</v>
      </c>
      <c r="E74" s="117" t="s">
        <v>228</v>
      </c>
      <c r="F74" s="119">
        <v>16311.47</v>
      </c>
      <c r="G74" s="115">
        <f>VLOOKUP(C74,[1]PLANILHA!C:K,5,0)</f>
        <v>0.41</v>
      </c>
      <c r="H74" s="116">
        <f t="shared" si="0"/>
        <v>0.2338</v>
      </c>
      <c r="I74" s="133">
        <f t="shared" si="1"/>
        <v>0.51</v>
      </c>
      <c r="J74" s="134">
        <f t="shared" si="2"/>
        <v>6687.7</v>
      </c>
      <c r="K74" s="131">
        <f t="shared" si="3"/>
        <v>8318.85</v>
      </c>
      <c r="L74" s="132">
        <f t="shared" si="4"/>
        <v>0.00103908910220559</v>
      </c>
      <c r="M74" s="132">
        <f t="shared" si="5"/>
        <v>0.9840092195633</v>
      </c>
      <c r="N74" s="124"/>
      <c r="O74" s="125"/>
      <c r="P74" s="138"/>
      <c r="Q74" s="125"/>
      <c r="R74" s="125"/>
      <c r="S74" s="125"/>
      <c r="T74" s="125"/>
      <c r="U74" s="125"/>
      <c r="V74" s="125"/>
      <c r="W74" s="125"/>
      <c r="X74" s="125"/>
      <c r="Y74" s="125"/>
      <c r="Z74" s="125"/>
      <c r="AA74" s="125"/>
      <c r="AB74" s="125"/>
      <c r="AC74" s="125"/>
      <c r="AD74" s="125"/>
      <c r="AE74" s="125"/>
      <c r="AF74" s="125"/>
    </row>
    <row r="75" s="86" customFormat="1" ht="47.25" spans="1:32">
      <c r="A75" s="111" t="s">
        <v>407</v>
      </c>
      <c r="B75" s="112" t="s">
        <v>173</v>
      </c>
      <c r="C75" s="112">
        <v>5213486</v>
      </c>
      <c r="D75" s="113" t="s">
        <v>408</v>
      </c>
      <c r="E75" s="112" t="s">
        <v>228</v>
      </c>
      <c r="F75" s="119">
        <v>6.97</v>
      </c>
      <c r="G75" s="115">
        <f>VLOOKUP(C75,[1]PLANILHA!C:K,5,0)</f>
        <v>941.91</v>
      </c>
      <c r="H75" s="116">
        <f t="shared" si="0"/>
        <v>0.2338</v>
      </c>
      <c r="I75" s="130">
        <f t="shared" si="1"/>
        <v>1162.13</v>
      </c>
      <c r="J75" s="131">
        <f t="shared" si="2"/>
        <v>6565.11</v>
      </c>
      <c r="K75" s="131">
        <f t="shared" si="3"/>
        <v>8100.05</v>
      </c>
      <c r="L75" s="132">
        <f t="shared" si="4"/>
        <v>0.00101175927950623</v>
      </c>
      <c r="M75" s="132">
        <f t="shared" si="5"/>
        <v>0.985020978842806</v>
      </c>
      <c r="N75" s="124"/>
      <c r="O75" s="125"/>
      <c r="P75" s="138"/>
      <c r="Q75" s="125"/>
      <c r="R75" s="125"/>
      <c r="S75" s="125"/>
      <c r="T75" s="125"/>
      <c r="U75" s="125"/>
      <c r="V75" s="125"/>
      <c r="W75" s="125"/>
      <c r="X75" s="125"/>
      <c r="Y75" s="125"/>
      <c r="Z75" s="125"/>
      <c r="AA75" s="125"/>
      <c r="AB75" s="125"/>
      <c r="AC75" s="125"/>
      <c r="AD75" s="125"/>
      <c r="AE75" s="125"/>
      <c r="AF75" s="125"/>
    </row>
    <row r="76" s="86" customFormat="1" ht="15.75" spans="1:32">
      <c r="A76" s="111" t="s">
        <v>409</v>
      </c>
      <c r="B76" s="112" t="s">
        <v>53</v>
      </c>
      <c r="C76" s="118" t="s">
        <v>127</v>
      </c>
      <c r="D76" s="113" t="s">
        <v>260</v>
      </c>
      <c r="E76" s="117" t="s">
        <v>215</v>
      </c>
      <c r="F76" s="114">
        <v>7</v>
      </c>
      <c r="G76" s="115">
        <f>VLOOKUP(C76,[1]PLANILHA!C:K,5,0)</f>
        <v>927.93</v>
      </c>
      <c r="H76" s="116">
        <f t="shared" si="0"/>
        <v>0.2338</v>
      </c>
      <c r="I76" s="133">
        <f t="shared" si="1"/>
        <v>1144.88</v>
      </c>
      <c r="J76" s="134">
        <f t="shared" si="2"/>
        <v>6495.51</v>
      </c>
      <c r="K76" s="134">
        <f t="shared" si="3"/>
        <v>8014.16</v>
      </c>
      <c r="L76" s="132">
        <f t="shared" si="4"/>
        <v>0.00100103095011113</v>
      </c>
      <c r="M76" s="132">
        <f t="shared" si="5"/>
        <v>0.986022009792918</v>
      </c>
      <c r="N76" s="124"/>
      <c r="O76" s="125"/>
      <c r="P76" s="138"/>
      <c r="Q76" s="125"/>
      <c r="R76" s="125"/>
      <c r="S76" s="125"/>
      <c r="T76" s="125"/>
      <c r="U76" s="125"/>
      <c r="V76" s="125"/>
      <c r="W76" s="125"/>
      <c r="X76" s="125"/>
      <c r="Y76" s="125"/>
      <c r="Z76" s="125"/>
      <c r="AA76" s="125"/>
      <c r="AB76" s="125"/>
      <c r="AC76" s="125"/>
      <c r="AD76" s="125"/>
      <c r="AE76" s="125"/>
      <c r="AF76" s="125"/>
    </row>
    <row r="77" s="86" customFormat="1" ht="31.5" spans="1:32">
      <c r="A77" s="111" t="s">
        <v>410</v>
      </c>
      <c r="B77" s="112" t="s">
        <v>53</v>
      </c>
      <c r="C77" s="112" t="s">
        <v>95</v>
      </c>
      <c r="D77" s="113" t="s">
        <v>269</v>
      </c>
      <c r="E77" s="117" t="s">
        <v>228</v>
      </c>
      <c r="F77" s="114">
        <v>663.78</v>
      </c>
      <c r="G77" s="115">
        <f>VLOOKUP(C77,[1]PLANILHA!C:K,5,0)</f>
        <v>9.74</v>
      </c>
      <c r="H77" s="116">
        <f t="shared" si="0"/>
        <v>0.2338</v>
      </c>
      <c r="I77" s="130">
        <f t="shared" si="1"/>
        <v>12.02</v>
      </c>
      <c r="J77" s="133">
        <f t="shared" si="2"/>
        <v>6465.22</v>
      </c>
      <c r="K77" s="134">
        <f t="shared" si="3"/>
        <v>7978.64</v>
      </c>
      <c r="L77" s="132">
        <f t="shared" si="4"/>
        <v>0.000996594225694855</v>
      </c>
      <c r="M77" s="132">
        <f t="shared" si="5"/>
        <v>0.987018604018612</v>
      </c>
      <c r="N77" s="125"/>
      <c r="O77" s="125"/>
      <c r="P77" s="136"/>
      <c r="Q77" s="138"/>
      <c r="R77" s="125"/>
      <c r="S77" s="125"/>
      <c r="T77" s="125"/>
      <c r="U77" s="125"/>
      <c r="V77" s="125"/>
      <c r="W77" s="125"/>
      <c r="X77" s="125"/>
      <c r="Y77" s="125"/>
      <c r="Z77" s="125"/>
      <c r="AA77" s="125"/>
      <c r="AB77" s="125"/>
      <c r="AC77" s="125"/>
      <c r="AD77" s="125"/>
      <c r="AE77" s="125"/>
      <c r="AF77" s="125"/>
    </row>
    <row r="78" s="86" customFormat="1" ht="15.75" spans="1:32">
      <c r="A78" s="111" t="s">
        <v>411</v>
      </c>
      <c r="B78" s="112" t="s">
        <v>53</v>
      </c>
      <c r="C78" s="118" t="s">
        <v>147</v>
      </c>
      <c r="D78" s="113" t="s">
        <v>297</v>
      </c>
      <c r="E78" s="117" t="s">
        <v>232</v>
      </c>
      <c r="F78" s="119">
        <v>688.94</v>
      </c>
      <c r="G78" s="115">
        <f>VLOOKUP(C78,[1]PLANILHA!C:K,5,0)</f>
        <v>8.7</v>
      </c>
      <c r="H78" s="116">
        <f t="shared" si="0"/>
        <v>0.2338</v>
      </c>
      <c r="I78" s="130">
        <f t="shared" si="1"/>
        <v>10.73</v>
      </c>
      <c r="J78" s="133">
        <f t="shared" si="2"/>
        <v>5993.78</v>
      </c>
      <c r="K78" s="134">
        <f t="shared" si="3"/>
        <v>7392.33</v>
      </c>
      <c r="L78" s="132">
        <f t="shared" si="4"/>
        <v>0.000923359544036433</v>
      </c>
      <c r="M78" s="132">
        <f t="shared" si="5"/>
        <v>0.987941963562649</v>
      </c>
      <c r="N78" s="124"/>
      <c r="O78" s="125"/>
      <c r="P78" s="124"/>
      <c r="Q78" s="125"/>
      <c r="R78" s="125"/>
      <c r="S78" s="125"/>
      <c r="T78" s="125"/>
      <c r="U78" s="125"/>
      <c r="V78" s="125"/>
      <c r="W78" s="125"/>
      <c r="X78" s="125"/>
      <c r="Y78" s="125"/>
      <c r="Z78" s="125"/>
      <c r="AA78" s="125"/>
      <c r="AB78" s="125"/>
      <c r="AC78" s="125"/>
      <c r="AD78" s="125"/>
      <c r="AE78" s="125"/>
      <c r="AF78" s="125"/>
    </row>
    <row r="79" s="86" customFormat="1" ht="78.75" spans="1:32">
      <c r="A79" s="111" t="s">
        <v>412</v>
      </c>
      <c r="B79" s="112" t="s">
        <v>63</v>
      </c>
      <c r="C79" s="112">
        <v>95568</v>
      </c>
      <c r="D79" s="113" t="s">
        <v>413</v>
      </c>
      <c r="E79" s="112" t="s">
        <v>232</v>
      </c>
      <c r="F79" s="119">
        <v>45.18</v>
      </c>
      <c r="G79" s="115">
        <f>VLOOKUP(C79,[1]PLANILHA!C:K,5,0)</f>
        <v>131.22</v>
      </c>
      <c r="H79" s="116">
        <f t="shared" ref="H79:H111" si="6">$K$11</f>
        <v>0.2338</v>
      </c>
      <c r="I79" s="130">
        <f t="shared" ref="I79:I111" si="7">ROUND((G79*H79)+G79,2)</f>
        <v>161.9</v>
      </c>
      <c r="J79" s="131">
        <f t="shared" ref="J79:J111" si="8">ROUND(F79*G79,2)</f>
        <v>5928.52</v>
      </c>
      <c r="K79" s="131">
        <f t="shared" ref="K79:K111" si="9">ROUND(F79*I79,2)</f>
        <v>7314.64</v>
      </c>
      <c r="L79" s="132">
        <f t="shared" ref="L79:L111" si="10">K79/$K$112</f>
        <v>0.000913655458453648</v>
      </c>
      <c r="M79" s="132">
        <f t="shared" si="5"/>
        <v>0.988855619021103</v>
      </c>
      <c r="N79" s="124"/>
      <c r="O79" s="125"/>
      <c r="P79" s="136"/>
      <c r="Q79" s="138"/>
      <c r="R79" s="125"/>
      <c r="S79" s="125"/>
      <c r="T79" s="125"/>
      <c r="U79" s="125"/>
      <c r="V79" s="125"/>
      <c r="W79" s="125"/>
      <c r="X79" s="125"/>
      <c r="Y79" s="125"/>
      <c r="Z79" s="125"/>
      <c r="AA79" s="125"/>
      <c r="AB79" s="125"/>
      <c r="AC79" s="125"/>
      <c r="AD79" s="125"/>
      <c r="AE79" s="125"/>
      <c r="AF79" s="125"/>
    </row>
    <row r="80" s="86" customFormat="1" ht="78.75" spans="1:32">
      <c r="A80" s="111" t="s">
        <v>414</v>
      </c>
      <c r="B80" s="112" t="s">
        <v>53</v>
      </c>
      <c r="C80" s="118" t="s">
        <v>125</v>
      </c>
      <c r="D80" s="113" t="s">
        <v>248</v>
      </c>
      <c r="E80" s="117" t="s">
        <v>232</v>
      </c>
      <c r="F80" s="114">
        <v>26</v>
      </c>
      <c r="G80" s="115">
        <f>VLOOKUP(C80,[1]PLANILHA!C:K,5,0)</f>
        <v>224.97</v>
      </c>
      <c r="H80" s="116">
        <f t="shared" si="6"/>
        <v>0.2338</v>
      </c>
      <c r="I80" s="133">
        <f t="shared" si="7"/>
        <v>277.57</v>
      </c>
      <c r="J80" s="134">
        <f t="shared" si="8"/>
        <v>5849.22</v>
      </c>
      <c r="K80" s="131">
        <f t="shared" si="9"/>
        <v>7216.82</v>
      </c>
      <c r="L80" s="132">
        <f t="shared" si="10"/>
        <v>0.000901436979219408</v>
      </c>
      <c r="M80" s="132">
        <f t="shared" ref="M80:M111" si="11">L80+M79</f>
        <v>0.989757056000322</v>
      </c>
      <c r="N80" s="125"/>
      <c r="O80" s="125"/>
      <c r="P80" s="136"/>
      <c r="Q80" s="124"/>
      <c r="R80" s="125"/>
      <c r="S80" s="125"/>
      <c r="T80" s="125"/>
      <c r="U80" s="125"/>
      <c r="V80" s="125"/>
      <c r="W80" s="125"/>
      <c r="X80" s="125"/>
      <c r="Y80" s="125"/>
      <c r="Z80" s="125"/>
      <c r="AA80" s="125"/>
      <c r="AB80" s="125"/>
      <c r="AC80" s="125"/>
      <c r="AD80" s="125"/>
      <c r="AE80" s="125"/>
      <c r="AF80" s="125"/>
    </row>
    <row r="81" s="86" customFormat="1" ht="78.75" spans="1:32">
      <c r="A81" s="111" t="s">
        <v>415</v>
      </c>
      <c r="B81" s="112" t="s">
        <v>53</v>
      </c>
      <c r="C81" s="118" t="s">
        <v>164</v>
      </c>
      <c r="D81" s="113" t="s">
        <v>284</v>
      </c>
      <c r="E81" s="117" t="s">
        <v>232</v>
      </c>
      <c r="F81" s="119">
        <v>10</v>
      </c>
      <c r="G81" s="115">
        <f>VLOOKUP(C81,[1]PLANILHA!C:K,5,0)</f>
        <v>545.28</v>
      </c>
      <c r="H81" s="116">
        <f t="shared" si="6"/>
        <v>0.2338</v>
      </c>
      <c r="I81" s="130">
        <f t="shared" si="7"/>
        <v>672.77</v>
      </c>
      <c r="J81" s="131">
        <f t="shared" si="8"/>
        <v>5452.8</v>
      </c>
      <c r="K81" s="131">
        <f t="shared" si="9"/>
        <v>6727.7</v>
      </c>
      <c r="L81" s="132">
        <f t="shared" si="10"/>
        <v>0.000840342084892572</v>
      </c>
      <c r="M81" s="132">
        <f t="shared" si="11"/>
        <v>0.990597398085215</v>
      </c>
      <c r="N81" s="124"/>
      <c r="O81" s="125"/>
      <c r="P81" s="138"/>
      <c r="Q81" s="125"/>
      <c r="R81" s="125"/>
      <c r="S81" s="125"/>
      <c r="T81" s="125"/>
      <c r="U81" s="125"/>
      <c r="V81" s="125"/>
      <c r="W81" s="125"/>
      <c r="X81" s="125"/>
      <c r="Y81" s="125"/>
      <c r="Z81" s="125"/>
      <c r="AA81" s="125"/>
      <c r="AB81" s="125"/>
      <c r="AC81" s="125"/>
      <c r="AD81" s="125"/>
      <c r="AE81" s="125"/>
      <c r="AF81" s="125"/>
    </row>
    <row r="82" s="86" customFormat="1" ht="31.5" spans="1:32">
      <c r="A82" s="111" t="s">
        <v>416</v>
      </c>
      <c r="B82" s="112" t="s">
        <v>53</v>
      </c>
      <c r="C82" s="112" t="s">
        <v>98</v>
      </c>
      <c r="D82" s="113" t="s">
        <v>239</v>
      </c>
      <c r="E82" s="117" t="s">
        <v>215</v>
      </c>
      <c r="F82" s="120">
        <v>54</v>
      </c>
      <c r="G82" s="115">
        <f>VLOOKUP(C82,[1]PLANILHA!C:K,5,0)</f>
        <v>92.33</v>
      </c>
      <c r="H82" s="116">
        <f t="shared" si="6"/>
        <v>0.2338</v>
      </c>
      <c r="I82" s="130">
        <f t="shared" si="7"/>
        <v>113.92</v>
      </c>
      <c r="J82" s="133">
        <f t="shared" si="8"/>
        <v>4985.82</v>
      </c>
      <c r="K82" s="131">
        <f t="shared" si="9"/>
        <v>6151.68</v>
      </c>
      <c r="L82" s="132">
        <f t="shared" si="10"/>
        <v>0.000768392704310825</v>
      </c>
      <c r="M82" s="132">
        <f t="shared" si="11"/>
        <v>0.991365790789525</v>
      </c>
      <c r="N82" s="125"/>
      <c r="O82" s="125"/>
      <c r="P82" s="136"/>
      <c r="Q82" s="138"/>
      <c r="R82" s="125"/>
      <c r="S82" s="125"/>
      <c r="T82" s="125"/>
      <c r="U82" s="125"/>
      <c r="V82" s="125"/>
      <c r="W82" s="125"/>
      <c r="X82" s="125"/>
      <c r="Y82" s="125"/>
      <c r="Z82" s="125"/>
      <c r="AA82" s="125"/>
      <c r="AB82" s="125"/>
      <c r="AC82" s="125"/>
      <c r="AD82" s="125"/>
      <c r="AE82" s="125"/>
      <c r="AF82" s="125"/>
    </row>
    <row r="83" s="86" customFormat="1" ht="78.75" spans="1:32">
      <c r="A83" s="111" t="s">
        <v>417</v>
      </c>
      <c r="B83" s="112" t="s">
        <v>63</v>
      </c>
      <c r="C83" s="112">
        <v>90084</v>
      </c>
      <c r="D83" s="113" t="s">
        <v>418</v>
      </c>
      <c r="E83" s="112" t="s">
        <v>223</v>
      </c>
      <c r="F83" s="119">
        <v>413.49</v>
      </c>
      <c r="G83" s="115">
        <f>VLOOKUP(C83,[1]PLANILHA!C:K,5,0)</f>
        <v>11.65</v>
      </c>
      <c r="H83" s="116">
        <f t="shared" si="6"/>
        <v>0.2338</v>
      </c>
      <c r="I83" s="130">
        <f t="shared" si="7"/>
        <v>14.37</v>
      </c>
      <c r="J83" s="131">
        <f t="shared" si="8"/>
        <v>4817.16</v>
      </c>
      <c r="K83" s="131">
        <f t="shared" si="9"/>
        <v>5941.85</v>
      </c>
      <c r="L83" s="132">
        <f t="shared" si="10"/>
        <v>0.000742183304415912</v>
      </c>
      <c r="M83" s="132">
        <f t="shared" si="11"/>
        <v>0.992107974093941</v>
      </c>
      <c r="N83" s="125"/>
      <c r="O83" s="125"/>
      <c r="P83" s="136"/>
      <c r="Q83" s="138"/>
      <c r="R83" s="125"/>
      <c r="S83" s="125"/>
      <c r="T83" s="125"/>
      <c r="U83" s="125"/>
      <c r="V83" s="125"/>
      <c r="W83" s="125"/>
      <c r="X83" s="125"/>
      <c r="Y83" s="125"/>
      <c r="Z83" s="125"/>
      <c r="AA83" s="125"/>
      <c r="AB83" s="125"/>
      <c r="AC83" s="125"/>
      <c r="AD83" s="125"/>
      <c r="AE83" s="125"/>
      <c r="AF83" s="125"/>
    </row>
    <row r="84" s="86" customFormat="1" ht="94.5" spans="1:32">
      <c r="A84" s="111" t="s">
        <v>419</v>
      </c>
      <c r="B84" s="112" t="s">
        <v>63</v>
      </c>
      <c r="C84" s="112">
        <v>93368</v>
      </c>
      <c r="D84" s="113" t="s">
        <v>420</v>
      </c>
      <c r="E84" s="112" t="s">
        <v>223</v>
      </c>
      <c r="F84" s="119">
        <v>219.37</v>
      </c>
      <c r="G84" s="115">
        <f>VLOOKUP(C84,[1]PLANILHA!C:K,5,0)</f>
        <v>21.71</v>
      </c>
      <c r="H84" s="116">
        <f t="shared" si="6"/>
        <v>0.2338</v>
      </c>
      <c r="I84" s="133">
        <f t="shared" si="7"/>
        <v>26.79</v>
      </c>
      <c r="J84" s="134">
        <f t="shared" si="8"/>
        <v>4762.52</v>
      </c>
      <c r="K84" s="131">
        <f t="shared" si="9"/>
        <v>5876.92</v>
      </c>
      <c r="L84" s="132">
        <f t="shared" si="10"/>
        <v>0.000734073042131316</v>
      </c>
      <c r="M84" s="132">
        <f t="shared" si="11"/>
        <v>0.992842047136073</v>
      </c>
      <c r="N84" s="124"/>
      <c r="O84" s="125"/>
      <c r="P84" s="136"/>
      <c r="Q84" s="138"/>
      <c r="R84" s="125"/>
      <c r="S84" s="125"/>
      <c r="T84" s="125"/>
      <c r="U84" s="125"/>
      <c r="V84" s="125"/>
      <c r="W84" s="125"/>
      <c r="X84" s="125"/>
      <c r="Y84" s="125"/>
      <c r="Z84" s="125"/>
      <c r="AA84" s="125"/>
      <c r="AB84" s="125"/>
      <c r="AC84" s="125"/>
      <c r="AD84" s="125"/>
      <c r="AE84" s="125"/>
      <c r="AF84" s="125"/>
    </row>
    <row r="85" s="86" customFormat="1" ht="41" customHeight="1" spans="1:32">
      <c r="A85" s="111" t="s">
        <v>421</v>
      </c>
      <c r="B85" s="112" t="s">
        <v>53</v>
      </c>
      <c r="C85" s="112" t="s">
        <v>183</v>
      </c>
      <c r="D85" s="113" t="s">
        <v>294</v>
      </c>
      <c r="E85" s="117" t="s">
        <v>228</v>
      </c>
      <c r="F85" s="119">
        <v>198.19</v>
      </c>
      <c r="G85" s="115">
        <f>VLOOKUP(C85,[1]PLANILHA!C:K,5,0)</f>
        <v>23.74</v>
      </c>
      <c r="H85" s="116">
        <f t="shared" si="6"/>
        <v>0.2338</v>
      </c>
      <c r="I85" s="130">
        <f t="shared" si="7"/>
        <v>29.29</v>
      </c>
      <c r="J85" s="131">
        <f t="shared" si="8"/>
        <v>4705.03</v>
      </c>
      <c r="K85" s="131">
        <f t="shared" si="9"/>
        <v>5804.99</v>
      </c>
      <c r="L85" s="132">
        <f t="shared" si="10"/>
        <v>0.000725088425372792</v>
      </c>
      <c r="M85" s="132">
        <f t="shared" si="11"/>
        <v>0.993567135561445</v>
      </c>
      <c r="N85" s="124"/>
      <c r="O85" s="135"/>
      <c r="P85" s="125"/>
      <c r="Q85" s="135"/>
      <c r="R85" s="125"/>
      <c r="S85" s="125"/>
      <c r="T85" s="125"/>
      <c r="U85" s="125"/>
      <c r="V85" s="125"/>
      <c r="W85" s="125"/>
      <c r="X85" s="125"/>
      <c r="Y85" s="125"/>
      <c r="Z85" s="124"/>
      <c r="AA85" s="141"/>
      <c r="AB85" s="125"/>
      <c r="AC85" s="125"/>
      <c r="AD85" s="125"/>
      <c r="AE85" s="125"/>
      <c r="AF85" s="125"/>
    </row>
    <row r="86" s="86" customFormat="1" ht="33" customHeight="1" spans="1:32">
      <c r="A86" s="111" t="s">
        <v>422</v>
      </c>
      <c r="B86" s="112" t="s">
        <v>53</v>
      </c>
      <c r="C86" s="112" t="s">
        <v>102</v>
      </c>
      <c r="D86" s="113" t="s">
        <v>233</v>
      </c>
      <c r="E86" s="117" t="s">
        <v>215</v>
      </c>
      <c r="F86" s="120">
        <v>32</v>
      </c>
      <c r="G86" s="115">
        <f>VLOOKUP(C86,[1]PLANILHA!C:K,5,0)</f>
        <v>128.11</v>
      </c>
      <c r="H86" s="116">
        <f t="shared" si="6"/>
        <v>0.2338</v>
      </c>
      <c r="I86" s="133">
        <f t="shared" si="7"/>
        <v>158.06</v>
      </c>
      <c r="J86" s="134">
        <f t="shared" si="8"/>
        <v>4099.52</v>
      </c>
      <c r="K86" s="131">
        <f t="shared" si="9"/>
        <v>5057.92</v>
      </c>
      <c r="L86" s="132">
        <f t="shared" si="10"/>
        <v>0.000631773568681695</v>
      </c>
      <c r="M86" s="132">
        <f t="shared" si="11"/>
        <v>0.994198909130127</v>
      </c>
      <c r="N86" s="124"/>
      <c r="O86" s="135"/>
      <c r="P86" s="125"/>
      <c r="Q86" s="135"/>
      <c r="R86" s="125"/>
      <c r="S86" s="125"/>
      <c r="T86" s="125"/>
      <c r="U86" s="125"/>
      <c r="V86" s="125"/>
      <c r="W86" s="125"/>
      <c r="X86" s="125"/>
      <c r="Y86" s="125"/>
      <c r="Z86" s="139"/>
      <c r="AA86" s="125"/>
      <c r="AB86" s="125"/>
      <c r="AC86" s="125"/>
      <c r="AD86" s="125"/>
      <c r="AE86" s="125"/>
      <c r="AF86" s="125"/>
    </row>
    <row r="87" s="86" customFormat="1" ht="33" customHeight="1" spans="1:32">
      <c r="A87" s="111" t="s">
        <v>423</v>
      </c>
      <c r="B87" s="112" t="s">
        <v>53</v>
      </c>
      <c r="C87" s="112" t="s">
        <v>100</v>
      </c>
      <c r="D87" s="113" t="s">
        <v>235</v>
      </c>
      <c r="E87" s="117" t="s">
        <v>215</v>
      </c>
      <c r="F87" s="120">
        <v>21</v>
      </c>
      <c r="G87" s="115">
        <f>VLOOKUP(C87,[1]PLANILHA!C:K,5,0)</f>
        <v>189.33</v>
      </c>
      <c r="H87" s="116">
        <f t="shared" si="6"/>
        <v>0.2338</v>
      </c>
      <c r="I87" s="130">
        <f t="shared" si="7"/>
        <v>233.6</v>
      </c>
      <c r="J87" s="131">
        <f t="shared" si="8"/>
        <v>3975.93</v>
      </c>
      <c r="K87" s="131">
        <f t="shared" si="9"/>
        <v>4905.6</v>
      </c>
      <c r="L87" s="132">
        <f t="shared" si="10"/>
        <v>0.000612747615329013</v>
      </c>
      <c r="M87" s="132">
        <f t="shared" si="11"/>
        <v>0.994811656745456</v>
      </c>
      <c r="N87" s="124"/>
      <c r="O87" s="125"/>
      <c r="P87" s="136"/>
      <c r="Q87" s="138"/>
      <c r="R87" s="125"/>
      <c r="S87" s="125"/>
      <c r="T87" s="125"/>
      <c r="U87" s="125"/>
      <c r="V87" s="125"/>
      <c r="W87" s="125"/>
      <c r="X87" s="125"/>
      <c r="Y87" s="125"/>
      <c r="Z87" s="125"/>
      <c r="AA87" s="125"/>
      <c r="AB87" s="125"/>
      <c r="AC87" s="125"/>
      <c r="AD87" s="125"/>
      <c r="AE87" s="125"/>
      <c r="AF87" s="125"/>
    </row>
    <row r="88" s="86" customFormat="1" ht="33" customHeight="1" spans="1:32">
      <c r="A88" s="111" t="s">
        <v>424</v>
      </c>
      <c r="B88" s="112" t="s">
        <v>53</v>
      </c>
      <c r="C88" s="112" t="s">
        <v>72</v>
      </c>
      <c r="D88" s="113" t="s">
        <v>265</v>
      </c>
      <c r="E88" s="117" t="s">
        <v>223</v>
      </c>
      <c r="F88" s="119">
        <v>499.56</v>
      </c>
      <c r="G88" s="115">
        <f>VLOOKUP(C88,[1]PLANILHA!C:K,5,0)</f>
        <v>7.79</v>
      </c>
      <c r="H88" s="116">
        <f t="shared" si="6"/>
        <v>0.2338</v>
      </c>
      <c r="I88" s="130">
        <f t="shared" si="7"/>
        <v>9.61</v>
      </c>
      <c r="J88" s="133">
        <f t="shared" si="8"/>
        <v>3891.57</v>
      </c>
      <c r="K88" s="130">
        <f t="shared" si="9"/>
        <v>4800.77</v>
      </c>
      <c r="L88" s="132">
        <f t="shared" si="10"/>
        <v>0.000599653532543026</v>
      </c>
      <c r="M88" s="132">
        <f t="shared" si="11"/>
        <v>0.995411310277999</v>
      </c>
      <c r="N88" s="125"/>
      <c r="O88" s="125"/>
      <c r="P88" s="136"/>
      <c r="Q88" s="138"/>
      <c r="R88" s="125"/>
      <c r="S88" s="125"/>
      <c r="T88" s="125"/>
      <c r="U88" s="125"/>
      <c r="V88" s="125"/>
      <c r="W88" s="125"/>
      <c r="X88" s="125"/>
      <c r="Y88" s="125"/>
      <c r="Z88" s="125"/>
      <c r="AA88" s="125"/>
      <c r="AB88" s="125"/>
      <c r="AC88" s="125"/>
      <c r="AD88" s="125"/>
      <c r="AE88" s="125"/>
      <c r="AF88" s="125"/>
    </row>
    <row r="89" s="86" customFormat="1" ht="31.5" spans="1:32">
      <c r="A89" s="111" t="s">
        <v>425</v>
      </c>
      <c r="B89" s="112" t="s">
        <v>173</v>
      </c>
      <c r="C89" s="112">
        <v>5219544</v>
      </c>
      <c r="D89" s="113" t="s">
        <v>426</v>
      </c>
      <c r="E89" s="112" t="s">
        <v>215</v>
      </c>
      <c r="F89" s="119">
        <v>12</v>
      </c>
      <c r="G89" s="115">
        <f>VLOOKUP(C89,[1]PLANILHA!C:K,5,0)</f>
        <v>226.53</v>
      </c>
      <c r="H89" s="116">
        <f t="shared" si="6"/>
        <v>0.2338</v>
      </c>
      <c r="I89" s="130">
        <f t="shared" si="7"/>
        <v>279.49</v>
      </c>
      <c r="J89" s="131">
        <f t="shared" si="8"/>
        <v>2718.36</v>
      </c>
      <c r="K89" s="130">
        <f t="shared" si="9"/>
        <v>3353.88</v>
      </c>
      <c r="L89" s="132">
        <f t="shared" si="10"/>
        <v>0.000418925711859848</v>
      </c>
      <c r="M89" s="132">
        <f t="shared" si="11"/>
        <v>0.995830235989859</v>
      </c>
      <c r="N89" s="125"/>
      <c r="O89" s="125"/>
      <c r="P89" s="136"/>
      <c r="Q89" s="138"/>
      <c r="R89" s="125"/>
      <c r="S89" s="125"/>
      <c r="T89" s="125"/>
      <c r="U89" s="125"/>
      <c r="V89" s="125"/>
      <c r="W89" s="125"/>
      <c r="X89" s="125"/>
      <c r="Y89" s="125"/>
      <c r="Z89" s="125"/>
      <c r="AA89" s="125"/>
      <c r="AB89" s="125"/>
      <c r="AC89" s="125"/>
      <c r="AD89" s="125"/>
      <c r="AE89" s="125"/>
      <c r="AF89" s="125"/>
    </row>
    <row r="90" s="86" customFormat="1" ht="60" customHeight="1" spans="1:32">
      <c r="A90" s="111" t="s">
        <v>427</v>
      </c>
      <c r="B90" s="112" t="s">
        <v>53</v>
      </c>
      <c r="C90" s="118" t="s">
        <v>142</v>
      </c>
      <c r="D90" s="113" t="s">
        <v>255</v>
      </c>
      <c r="E90" s="117" t="s">
        <v>232</v>
      </c>
      <c r="F90" s="119">
        <v>7</v>
      </c>
      <c r="G90" s="115">
        <f>VLOOKUP(C90,[1]PLANILHA!C:K,5,0)</f>
        <v>370.93</v>
      </c>
      <c r="H90" s="116">
        <f t="shared" si="6"/>
        <v>0.2338</v>
      </c>
      <c r="I90" s="130">
        <f t="shared" si="7"/>
        <v>457.65</v>
      </c>
      <c r="J90" s="131">
        <f t="shared" si="8"/>
        <v>2596.51</v>
      </c>
      <c r="K90" s="131">
        <f t="shared" si="9"/>
        <v>3203.55</v>
      </c>
      <c r="L90" s="132">
        <f t="shared" si="10"/>
        <v>0.000400148324993326</v>
      </c>
      <c r="M90" s="132">
        <f t="shared" si="11"/>
        <v>0.996230384314852</v>
      </c>
      <c r="N90" s="125"/>
      <c r="O90" s="125"/>
      <c r="P90" s="136"/>
      <c r="Q90" s="138"/>
      <c r="R90" s="125"/>
      <c r="S90" s="125"/>
      <c r="T90" s="125"/>
      <c r="U90" s="125"/>
      <c r="V90" s="125"/>
      <c r="W90" s="125"/>
      <c r="X90" s="125"/>
      <c r="Y90" s="125"/>
      <c r="Z90" s="125"/>
      <c r="AA90" s="125"/>
      <c r="AB90" s="125"/>
      <c r="AC90" s="125"/>
      <c r="AD90" s="125"/>
      <c r="AE90" s="125"/>
      <c r="AF90" s="125"/>
    </row>
    <row r="91" s="86" customFormat="1" ht="31.5" spans="1:32">
      <c r="A91" s="111" t="s">
        <v>428</v>
      </c>
      <c r="B91" s="112" t="s">
        <v>63</v>
      </c>
      <c r="C91" s="112">
        <v>104737</v>
      </c>
      <c r="D91" s="113" t="s">
        <v>429</v>
      </c>
      <c r="E91" s="112" t="s">
        <v>223</v>
      </c>
      <c r="F91" s="119">
        <v>120.45</v>
      </c>
      <c r="G91" s="115">
        <f>VLOOKUP(C91,[1]PLANILHA!C:K,5,0)</f>
        <v>21.44</v>
      </c>
      <c r="H91" s="116">
        <f t="shared" si="6"/>
        <v>0.2338</v>
      </c>
      <c r="I91" s="133">
        <f t="shared" si="7"/>
        <v>26.45</v>
      </c>
      <c r="J91" s="134">
        <f t="shared" si="8"/>
        <v>2582.45</v>
      </c>
      <c r="K91" s="131">
        <f t="shared" si="9"/>
        <v>3185.9</v>
      </c>
      <c r="L91" s="132">
        <f t="shared" si="10"/>
        <v>0.000397943702641207</v>
      </c>
      <c r="M91" s="132">
        <f t="shared" si="11"/>
        <v>0.996628328017494</v>
      </c>
      <c r="N91" s="124"/>
      <c r="O91" s="125"/>
      <c r="P91" s="136"/>
      <c r="Q91" s="138"/>
      <c r="R91" s="125"/>
      <c r="S91" s="125"/>
      <c r="T91" s="125"/>
      <c r="U91" s="125"/>
      <c r="V91" s="125"/>
      <c r="W91" s="125"/>
      <c r="X91" s="125"/>
      <c r="Y91" s="125"/>
      <c r="Z91" s="125"/>
      <c r="AA91" s="125"/>
      <c r="AB91" s="125"/>
      <c r="AC91" s="125"/>
      <c r="AD91" s="125"/>
      <c r="AE91" s="125"/>
      <c r="AF91" s="125"/>
    </row>
    <row r="92" s="86" customFormat="1" ht="47.25" spans="1:32">
      <c r="A92" s="111" t="s">
        <v>430</v>
      </c>
      <c r="B92" s="112" t="s">
        <v>63</v>
      </c>
      <c r="C92" s="118">
        <v>102738</v>
      </c>
      <c r="D92" s="113" t="s">
        <v>431</v>
      </c>
      <c r="E92" s="112" t="s">
        <v>215</v>
      </c>
      <c r="F92" s="119">
        <v>1</v>
      </c>
      <c r="G92" s="115">
        <f>VLOOKUP(C92,[1]PLANILHA!C:K,5,0)</f>
        <v>2264.3</v>
      </c>
      <c r="H92" s="116">
        <f t="shared" si="6"/>
        <v>0.2338</v>
      </c>
      <c r="I92" s="130">
        <f t="shared" si="7"/>
        <v>2793.69</v>
      </c>
      <c r="J92" s="131">
        <f t="shared" si="8"/>
        <v>2264.3</v>
      </c>
      <c r="K92" s="134">
        <f t="shared" si="9"/>
        <v>2793.69</v>
      </c>
      <c r="L92" s="132">
        <f t="shared" si="10"/>
        <v>0.000348953621466999</v>
      </c>
      <c r="M92" s="132">
        <f t="shared" si="11"/>
        <v>0.996977281638961</v>
      </c>
      <c r="N92" s="125"/>
      <c r="O92" s="125"/>
      <c r="P92" s="136"/>
      <c r="Q92" s="124"/>
      <c r="R92" s="125"/>
      <c r="S92" s="125"/>
      <c r="T92" s="125"/>
      <c r="U92" s="125"/>
      <c r="V92" s="125"/>
      <c r="W92" s="125"/>
      <c r="X92" s="125"/>
      <c r="Y92" s="125"/>
      <c r="Z92" s="125"/>
      <c r="AA92" s="125"/>
      <c r="AB92" s="125"/>
      <c r="AC92" s="125"/>
      <c r="AD92" s="125"/>
      <c r="AE92" s="125"/>
      <c r="AF92" s="125"/>
    </row>
    <row r="93" s="86" customFormat="1" ht="78.75" spans="1:32">
      <c r="A93" s="111" t="s">
        <v>432</v>
      </c>
      <c r="B93" s="112" t="s">
        <v>63</v>
      </c>
      <c r="C93" s="112">
        <v>92214</v>
      </c>
      <c r="D93" s="113" t="s">
        <v>433</v>
      </c>
      <c r="E93" s="112" t="s">
        <v>232</v>
      </c>
      <c r="F93" s="119">
        <v>5</v>
      </c>
      <c r="G93" s="115">
        <f>VLOOKUP(C93,[1]PLANILHA!C:K,5,0)</f>
        <v>408.41</v>
      </c>
      <c r="H93" s="116">
        <f t="shared" si="6"/>
        <v>0.2338</v>
      </c>
      <c r="I93" s="130">
        <f t="shared" si="7"/>
        <v>503.9</v>
      </c>
      <c r="J93" s="131">
        <f t="shared" si="8"/>
        <v>2042.05</v>
      </c>
      <c r="K93" s="131">
        <f t="shared" si="9"/>
        <v>2519.5</v>
      </c>
      <c r="L93" s="132">
        <f t="shared" si="10"/>
        <v>0.000314705156723224</v>
      </c>
      <c r="M93" s="132">
        <f t="shared" si="11"/>
        <v>0.997291986795684</v>
      </c>
      <c r="N93" s="124"/>
      <c r="O93" s="137"/>
      <c r="P93" s="136"/>
      <c r="Q93" s="138"/>
      <c r="R93" s="125"/>
      <c r="S93" s="125"/>
      <c r="T93" s="125"/>
      <c r="U93" s="125"/>
      <c r="V93" s="125"/>
      <c r="W93" s="125"/>
      <c r="X93" s="125"/>
      <c r="Y93" s="125"/>
      <c r="Z93" s="125"/>
      <c r="AA93" s="125"/>
      <c r="AB93" s="125"/>
      <c r="AC93" s="125"/>
      <c r="AD93" s="125"/>
      <c r="AE93" s="125"/>
      <c r="AF93" s="125"/>
    </row>
    <row r="94" s="86" customFormat="1" ht="18" customHeight="1" spans="1:32">
      <c r="A94" s="111" t="s">
        <v>434</v>
      </c>
      <c r="B94" s="112" t="s">
        <v>53</v>
      </c>
      <c r="C94" s="118" t="s">
        <v>165</v>
      </c>
      <c r="D94" s="113" t="s">
        <v>287</v>
      </c>
      <c r="E94" s="117" t="s">
        <v>215</v>
      </c>
      <c r="F94" s="119">
        <v>2</v>
      </c>
      <c r="G94" s="115">
        <f>VLOOKUP(C94,[1]PLANILHA!C:K,5,0)</f>
        <v>945.33</v>
      </c>
      <c r="H94" s="116">
        <f t="shared" si="6"/>
        <v>0.2338</v>
      </c>
      <c r="I94" s="133">
        <f t="shared" si="7"/>
        <v>1166.35</v>
      </c>
      <c r="J94" s="134">
        <f t="shared" si="8"/>
        <v>1890.66</v>
      </c>
      <c r="K94" s="131">
        <f t="shared" si="9"/>
        <v>2332.7</v>
      </c>
      <c r="L94" s="132">
        <f t="shared" si="10"/>
        <v>0.000291372383047535</v>
      </c>
      <c r="M94" s="132">
        <f t="shared" si="11"/>
        <v>0.997583359178731</v>
      </c>
      <c r="N94" s="124"/>
      <c r="O94" s="125"/>
      <c r="P94" s="136"/>
      <c r="Q94" s="138"/>
      <c r="R94" s="125"/>
      <c r="S94" s="125"/>
      <c r="T94" s="125"/>
      <c r="U94" s="125"/>
      <c r="V94" s="125"/>
      <c r="W94" s="125"/>
      <c r="X94" s="125"/>
      <c r="Y94" s="125"/>
      <c r="Z94" s="125"/>
      <c r="AA94" s="125"/>
      <c r="AB94" s="125"/>
      <c r="AC94" s="125"/>
      <c r="AD94" s="125"/>
      <c r="AE94" s="125"/>
      <c r="AF94" s="125"/>
    </row>
    <row r="95" s="86" customFormat="1" ht="18" customHeight="1" spans="1:32">
      <c r="A95" s="111" t="s">
        <v>435</v>
      </c>
      <c r="B95" s="112" t="s">
        <v>53</v>
      </c>
      <c r="C95" s="112" t="s">
        <v>144</v>
      </c>
      <c r="D95" s="113" t="s">
        <v>288</v>
      </c>
      <c r="E95" s="117" t="s">
        <v>223</v>
      </c>
      <c r="F95" s="120">
        <v>5.86</v>
      </c>
      <c r="G95" s="115">
        <f>VLOOKUP(C95,[1]PLANILHA!C:K,5,0)</f>
        <v>311.96</v>
      </c>
      <c r="H95" s="116">
        <f t="shared" si="6"/>
        <v>0.2338</v>
      </c>
      <c r="I95" s="130">
        <f t="shared" si="7"/>
        <v>384.9</v>
      </c>
      <c r="J95" s="133">
        <f t="shared" si="8"/>
        <v>1828.09</v>
      </c>
      <c r="K95" s="134">
        <f t="shared" si="9"/>
        <v>2255.51</v>
      </c>
      <c r="L95" s="132">
        <f t="shared" si="10"/>
        <v>0.000281730751355745</v>
      </c>
      <c r="M95" s="132">
        <f t="shared" si="11"/>
        <v>0.997865089930087</v>
      </c>
      <c r="N95" s="124"/>
      <c r="O95" s="125"/>
      <c r="P95" s="138"/>
      <c r="Q95" s="125"/>
      <c r="R95" s="125"/>
      <c r="S95" s="125"/>
      <c r="T95" s="125"/>
      <c r="U95" s="125"/>
      <c r="V95" s="125"/>
      <c r="W95" s="125"/>
      <c r="X95" s="125"/>
      <c r="Y95" s="125"/>
      <c r="Z95" s="125"/>
      <c r="AA95" s="125"/>
      <c r="AB95" s="125"/>
      <c r="AC95" s="125"/>
      <c r="AD95" s="125"/>
      <c r="AE95" s="125"/>
      <c r="AF95" s="125"/>
    </row>
    <row r="96" s="86" customFormat="1" ht="78.75" spans="1:32">
      <c r="A96" s="111" t="s">
        <v>436</v>
      </c>
      <c r="B96" s="112" t="s">
        <v>63</v>
      </c>
      <c r="C96" s="112">
        <v>92211</v>
      </c>
      <c r="D96" s="113" t="s">
        <v>437</v>
      </c>
      <c r="E96" s="112" t="s">
        <v>232</v>
      </c>
      <c r="F96" s="119">
        <v>10.17</v>
      </c>
      <c r="G96" s="115">
        <f>VLOOKUP(C96,[1]PLANILHA!C:K,5,0)</f>
        <v>179.19</v>
      </c>
      <c r="H96" s="116">
        <f t="shared" si="6"/>
        <v>0.2338</v>
      </c>
      <c r="I96" s="130">
        <f t="shared" si="7"/>
        <v>221.08</v>
      </c>
      <c r="J96" s="133">
        <f t="shared" si="8"/>
        <v>1822.36</v>
      </c>
      <c r="K96" s="131">
        <f t="shared" si="9"/>
        <v>2248.38</v>
      </c>
      <c r="L96" s="132">
        <f t="shared" si="10"/>
        <v>0.000280840158870158</v>
      </c>
      <c r="M96" s="132">
        <f t="shared" si="11"/>
        <v>0.998145930088957</v>
      </c>
      <c r="N96" s="124"/>
      <c r="O96" s="125"/>
      <c r="P96" s="138"/>
      <c r="Q96" s="125"/>
      <c r="R96" s="125"/>
      <c r="S96" s="125"/>
      <c r="T96" s="125"/>
      <c r="U96" s="125"/>
      <c r="V96" s="125"/>
      <c r="W96" s="125"/>
      <c r="X96" s="125"/>
      <c r="Y96" s="125"/>
      <c r="Z96" s="125"/>
      <c r="AA96" s="125"/>
      <c r="AB96" s="125"/>
      <c r="AC96" s="125"/>
      <c r="AD96" s="125"/>
      <c r="AE96" s="125"/>
      <c r="AF96" s="125"/>
    </row>
    <row r="97" s="86" customFormat="1" ht="31.5" spans="1:32">
      <c r="A97" s="111" t="s">
        <v>438</v>
      </c>
      <c r="B97" s="112" t="s">
        <v>53</v>
      </c>
      <c r="C97" s="112" t="s">
        <v>192</v>
      </c>
      <c r="D97" s="113" t="s">
        <v>304</v>
      </c>
      <c r="E97" s="117" t="s">
        <v>232</v>
      </c>
      <c r="F97" s="120">
        <v>50</v>
      </c>
      <c r="G97" s="115">
        <f>VLOOKUP(C97,[1]PLANILHA!C:K,5,0)</f>
        <v>36.03</v>
      </c>
      <c r="H97" s="116">
        <f t="shared" si="6"/>
        <v>0.2338</v>
      </c>
      <c r="I97" s="130">
        <f t="shared" si="7"/>
        <v>44.45</v>
      </c>
      <c r="J97" s="131">
        <f t="shared" si="8"/>
        <v>1801.5</v>
      </c>
      <c r="K97" s="131">
        <f t="shared" si="9"/>
        <v>2222.5</v>
      </c>
      <c r="L97" s="132">
        <f t="shared" si="10"/>
        <v>0.000277607545472263</v>
      </c>
      <c r="M97" s="132">
        <f t="shared" si="11"/>
        <v>0.99842353763443</v>
      </c>
      <c r="N97" s="124"/>
      <c r="O97" s="125"/>
      <c r="P97" s="138"/>
      <c r="Q97" s="125"/>
      <c r="R97" s="125"/>
      <c r="S97" s="125"/>
      <c r="T97" s="125"/>
      <c r="U97" s="125"/>
      <c r="V97" s="125"/>
      <c r="W97" s="125"/>
      <c r="X97" s="125"/>
      <c r="Y97" s="125"/>
      <c r="Z97" s="125"/>
      <c r="AA97" s="125"/>
      <c r="AB97" s="125"/>
      <c r="AC97" s="125"/>
      <c r="AD97" s="125"/>
      <c r="AE97" s="125"/>
      <c r="AF97" s="125"/>
    </row>
    <row r="98" s="86" customFormat="1" ht="78.75" spans="1:32">
      <c r="A98" s="111" t="s">
        <v>439</v>
      </c>
      <c r="B98" s="112" t="s">
        <v>63</v>
      </c>
      <c r="C98" s="112">
        <v>92210</v>
      </c>
      <c r="D98" s="113" t="s">
        <v>440</v>
      </c>
      <c r="E98" s="112" t="s">
        <v>232</v>
      </c>
      <c r="F98" s="119">
        <v>12</v>
      </c>
      <c r="G98" s="115">
        <f>VLOOKUP(C98,[1]PLANILHA!C:K,5,0)</f>
        <v>148.92</v>
      </c>
      <c r="H98" s="116">
        <f t="shared" si="6"/>
        <v>0.2338</v>
      </c>
      <c r="I98" s="133">
        <f t="shared" si="7"/>
        <v>183.74</v>
      </c>
      <c r="J98" s="134">
        <f t="shared" si="8"/>
        <v>1787.04</v>
      </c>
      <c r="K98" s="134">
        <f t="shared" si="9"/>
        <v>2204.88</v>
      </c>
      <c r="L98" s="132">
        <f t="shared" si="10"/>
        <v>0.000275406670353603</v>
      </c>
      <c r="M98" s="132">
        <f t="shared" si="11"/>
        <v>0.998698944304783</v>
      </c>
      <c r="N98" s="124"/>
      <c r="O98" s="125"/>
      <c r="P98" s="138"/>
      <c r="Q98" s="125"/>
      <c r="R98" s="125"/>
      <c r="S98" s="125"/>
      <c r="T98" s="125"/>
      <c r="U98" s="125"/>
      <c r="V98" s="125"/>
      <c r="W98" s="125"/>
      <c r="X98" s="125"/>
      <c r="Y98" s="125"/>
      <c r="Z98" s="125"/>
      <c r="AA98" s="125"/>
      <c r="AB98" s="125"/>
      <c r="AC98" s="125"/>
      <c r="AD98" s="125"/>
      <c r="AE98" s="125"/>
      <c r="AF98" s="125"/>
    </row>
    <row r="99" s="86" customFormat="1" ht="55" customHeight="1" spans="1:32">
      <c r="A99" s="111" t="s">
        <v>441</v>
      </c>
      <c r="B99" s="112" t="s">
        <v>63</v>
      </c>
      <c r="C99" s="112">
        <v>100981</v>
      </c>
      <c r="D99" s="113" t="s">
        <v>442</v>
      </c>
      <c r="E99" s="112" t="s">
        <v>223</v>
      </c>
      <c r="F99" s="114">
        <v>165.56</v>
      </c>
      <c r="G99" s="115">
        <f>VLOOKUP(C99,[1]PLANILHA!C:K,5,0)</f>
        <v>9.64</v>
      </c>
      <c r="H99" s="116">
        <f t="shared" si="6"/>
        <v>0.2338</v>
      </c>
      <c r="I99" s="130">
        <f t="shared" si="7"/>
        <v>11.89</v>
      </c>
      <c r="J99" s="133">
        <f t="shared" si="8"/>
        <v>1596</v>
      </c>
      <c r="K99" s="134">
        <f t="shared" si="9"/>
        <v>1968.51</v>
      </c>
      <c r="L99" s="132">
        <f t="shared" si="10"/>
        <v>0.000245882217924681</v>
      </c>
      <c r="M99" s="132">
        <f t="shared" si="11"/>
        <v>0.998944826522708</v>
      </c>
      <c r="N99" s="125"/>
      <c r="O99" s="125"/>
      <c r="P99" s="136"/>
      <c r="Q99" s="138"/>
      <c r="R99" s="125"/>
      <c r="S99" s="125"/>
      <c r="T99" s="125"/>
      <c r="U99" s="125"/>
      <c r="V99" s="125"/>
      <c r="W99" s="125"/>
      <c r="X99" s="125"/>
      <c r="Y99" s="125"/>
      <c r="Z99" s="125"/>
      <c r="AA99" s="125"/>
      <c r="AB99" s="125"/>
      <c r="AC99" s="125"/>
      <c r="AD99" s="125"/>
      <c r="AE99" s="125"/>
      <c r="AF99" s="125"/>
    </row>
    <row r="100" s="86" customFormat="1" ht="44" customHeight="1" spans="1:32">
      <c r="A100" s="111" t="s">
        <v>443</v>
      </c>
      <c r="B100" s="112" t="s">
        <v>63</v>
      </c>
      <c r="C100" s="112">
        <v>98115</v>
      </c>
      <c r="D100" s="113" t="s">
        <v>444</v>
      </c>
      <c r="E100" s="112" t="s">
        <v>215</v>
      </c>
      <c r="F100" s="119">
        <v>13</v>
      </c>
      <c r="G100" s="115">
        <f>VLOOKUP(C100,[1]PLANILHA!C:K,5,0)</f>
        <v>98.05</v>
      </c>
      <c r="H100" s="116">
        <f t="shared" si="6"/>
        <v>0.2338</v>
      </c>
      <c r="I100" s="133">
        <f t="shared" si="7"/>
        <v>120.97</v>
      </c>
      <c r="J100" s="134">
        <f t="shared" si="8"/>
        <v>1274.65</v>
      </c>
      <c r="K100" s="131">
        <f t="shared" si="9"/>
        <v>1572.61</v>
      </c>
      <c r="L100" s="132">
        <f t="shared" si="10"/>
        <v>0.000196431227034931</v>
      </c>
      <c r="M100" s="132">
        <f t="shared" si="11"/>
        <v>0.999141257749743</v>
      </c>
      <c r="N100" s="124"/>
      <c r="O100" s="125"/>
      <c r="P100" s="124"/>
      <c r="Q100" s="125"/>
      <c r="R100" s="125"/>
      <c r="S100" s="125"/>
      <c r="T100" s="125"/>
      <c r="U100" s="125"/>
      <c r="V100" s="125"/>
      <c r="W100" s="125"/>
      <c r="X100" s="125"/>
      <c r="Y100" s="125"/>
      <c r="Z100" s="125"/>
      <c r="AA100" s="125"/>
      <c r="AB100" s="125"/>
      <c r="AC100" s="125"/>
      <c r="AD100" s="125"/>
      <c r="AE100" s="125"/>
      <c r="AF100" s="125"/>
    </row>
    <row r="101" s="86" customFormat="1" ht="51" customHeight="1" spans="1:32">
      <c r="A101" s="111" t="s">
        <v>445</v>
      </c>
      <c r="B101" s="112" t="s">
        <v>63</v>
      </c>
      <c r="C101" s="112">
        <v>102737</v>
      </c>
      <c r="D101" s="113" t="s">
        <v>446</v>
      </c>
      <c r="E101" s="112" t="s">
        <v>215</v>
      </c>
      <c r="F101" s="114">
        <v>1</v>
      </c>
      <c r="G101" s="115">
        <f>VLOOKUP(C101,[1]PLANILHA!C:K,5,0)</f>
        <v>1103.99</v>
      </c>
      <c r="H101" s="116">
        <f t="shared" si="6"/>
        <v>0.2338</v>
      </c>
      <c r="I101" s="133">
        <f t="shared" si="7"/>
        <v>1362.1</v>
      </c>
      <c r="J101" s="134">
        <f t="shared" si="8"/>
        <v>1103.99</v>
      </c>
      <c r="K101" s="131">
        <f t="shared" si="9"/>
        <v>1362.1</v>
      </c>
      <c r="L101" s="132">
        <f t="shared" si="10"/>
        <v>0.000170136889848265</v>
      </c>
      <c r="M101" s="132">
        <f t="shared" si="11"/>
        <v>0.999311394639591</v>
      </c>
      <c r="N101" s="124"/>
      <c r="O101" s="125"/>
      <c r="P101" s="136"/>
      <c r="Q101" s="138"/>
      <c r="R101" s="125"/>
      <c r="S101" s="125"/>
      <c r="T101" s="125"/>
      <c r="U101" s="125"/>
      <c r="V101" s="125"/>
      <c r="W101" s="125"/>
      <c r="X101" s="125"/>
      <c r="Y101" s="125"/>
      <c r="Z101" s="125"/>
      <c r="AA101" s="125"/>
      <c r="AB101" s="125"/>
      <c r="AC101" s="125"/>
      <c r="AD101" s="125"/>
      <c r="AE101" s="125"/>
      <c r="AF101" s="125"/>
    </row>
    <row r="102" s="86" customFormat="1" ht="69" customHeight="1" spans="1:32">
      <c r="A102" s="111" t="s">
        <v>447</v>
      </c>
      <c r="B102" s="112" t="s">
        <v>63</v>
      </c>
      <c r="C102" s="118">
        <v>93379</v>
      </c>
      <c r="D102" s="113" t="s">
        <v>448</v>
      </c>
      <c r="E102" s="112" t="s">
        <v>223</v>
      </c>
      <c r="F102" s="120">
        <v>51.72</v>
      </c>
      <c r="G102" s="115">
        <f>VLOOKUP(C102,[1]PLANILHA!C:K,5,0)</f>
        <v>19.91</v>
      </c>
      <c r="H102" s="116">
        <f t="shared" si="6"/>
        <v>0.2338</v>
      </c>
      <c r="I102" s="130">
        <f t="shared" si="7"/>
        <v>24.56</v>
      </c>
      <c r="J102" s="131">
        <f t="shared" si="8"/>
        <v>1029.75</v>
      </c>
      <c r="K102" s="131">
        <f t="shared" si="9"/>
        <v>1270.24</v>
      </c>
      <c r="L102" s="132">
        <f t="shared" si="10"/>
        <v>0.000158662860994685</v>
      </c>
      <c r="M102" s="132">
        <f t="shared" si="11"/>
        <v>0.999470057500586</v>
      </c>
      <c r="N102" s="125"/>
      <c r="O102" s="125"/>
      <c r="P102" s="136"/>
      <c r="Q102" s="124"/>
      <c r="R102" s="125"/>
      <c r="S102" s="125"/>
      <c r="T102" s="125"/>
      <c r="U102" s="125"/>
      <c r="V102" s="125"/>
      <c r="W102" s="125"/>
      <c r="X102" s="125"/>
      <c r="Y102" s="125"/>
      <c r="Z102" s="125"/>
      <c r="AA102" s="125"/>
      <c r="AB102" s="125"/>
      <c r="AC102" s="125"/>
      <c r="AD102" s="125"/>
      <c r="AE102" s="125"/>
      <c r="AF102" s="125"/>
    </row>
    <row r="103" s="86" customFormat="1" ht="37" customHeight="1" spans="1:32">
      <c r="A103" s="111" t="s">
        <v>449</v>
      </c>
      <c r="B103" s="112" t="s">
        <v>63</v>
      </c>
      <c r="C103" s="112">
        <v>100574</v>
      </c>
      <c r="D103" s="113" t="s">
        <v>450</v>
      </c>
      <c r="E103" s="112" t="s">
        <v>223</v>
      </c>
      <c r="F103" s="119">
        <v>624.45</v>
      </c>
      <c r="G103" s="115">
        <f>VLOOKUP(C103,[1]PLANILHA!C:K,5,0)</f>
        <v>1.48</v>
      </c>
      <c r="H103" s="116">
        <f t="shared" si="6"/>
        <v>0.2338</v>
      </c>
      <c r="I103" s="130">
        <f t="shared" si="7"/>
        <v>1.83</v>
      </c>
      <c r="J103" s="131">
        <f t="shared" si="8"/>
        <v>924.19</v>
      </c>
      <c r="K103" s="131">
        <f t="shared" si="9"/>
        <v>1142.74</v>
      </c>
      <c r="L103" s="132">
        <f t="shared" si="10"/>
        <v>0.000142737118790989</v>
      </c>
      <c r="M103" s="132">
        <f t="shared" si="11"/>
        <v>0.999612794619377</v>
      </c>
      <c r="N103" s="124"/>
      <c r="O103" s="125"/>
      <c r="P103" s="138"/>
      <c r="Q103" s="125"/>
      <c r="R103" s="125"/>
      <c r="S103" s="125"/>
      <c r="T103" s="125"/>
      <c r="U103" s="125"/>
      <c r="V103" s="125"/>
      <c r="W103" s="125"/>
      <c r="X103" s="125"/>
      <c r="Y103" s="125"/>
      <c r="Z103" s="125"/>
      <c r="AA103" s="125"/>
      <c r="AB103" s="125"/>
      <c r="AC103" s="125"/>
      <c r="AD103" s="125"/>
      <c r="AE103" s="125"/>
      <c r="AF103" s="125"/>
    </row>
    <row r="104" s="86" customFormat="1" ht="44" customHeight="1" spans="1:32">
      <c r="A104" s="111" t="s">
        <v>451</v>
      </c>
      <c r="B104" s="112" t="s">
        <v>53</v>
      </c>
      <c r="C104" s="112" t="s">
        <v>160</v>
      </c>
      <c r="D104" s="113" t="s">
        <v>227</v>
      </c>
      <c r="E104" s="117" t="s">
        <v>228</v>
      </c>
      <c r="F104" s="114">
        <v>4.8</v>
      </c>
      <c r="G104" s="115">
        <f>VLOOKUP(C104,[1]PLANILHA!C:K,5,0)</f>
        <v>108.9</v>
      </c>
      <c r="H104" s="116">
        <f t="shared" si="6"/>
        <v>0.2338</v>
      </c>
      <c r="I104" s="130">
        <f t="shared" si="7"/>
        <v>134.36</v>
      </c>
      <c r="J104" s="133">
        <f t="shared" si="8"/>
        <v>522.72</v>
      </c>
      <c r="K104" s="131">
        <f t="shared" si="9"/>
        <v>644.93</v>
      </c>
      <c r="L104" s="132">
        <f t="shared" si="10"/>
        <v>8.0556775838662e-5</v>
      </c>
      <c r="M104" s="132">
        <f t="shared" si="11"/>
        <v>0.999693351395215</v>
      </c>
      <c r="N104" s="125"/>
      <c r="O104" s="125"/>
      <c r="P104" s="136"/>
      <c r="Q104" s="138"/>
      <c r="R104" s="125"/>
      <c r="S104" s="125"/>
      <c r="T104" s="125"/>
      <c r="U104" s="125"/>
      <c r="V104" s="125"/>
      <c r="W104" s="125"/>
      <c r="X104" s="125"/>
      <c r="Y104" s="125"/>
      <c r="Z104" s="125"/>
      <c r="AA104" s="125"/>
      <c r="AB104" s="125"/>
      <c r="AC104" s="125"/>
      <c r="AD104" s="125"/>
      <c r="AE104" s="125"/>
      <c r="AF104" s="125"/>
    </row>
    <row r="105" s="86" customFormat="1" ht="32" customHeight="1" spans="1:32">
      <c r="A105" s="111" t="s">
        <v>452</v>
      </c>
      <c r="B105" s="112" t="s">
        <v>53</v>
      </c>
      <c r="C105" s="112" t="s">
        <v>184</v>
      </c>
      <c r="D105" s="113" t="s">
        <v>295</v>
      </c>
      <c r="E105" s="117" t="s">
        <v>232</v>
      </c>
      <c r="F105" s="119">
        <v>261.07</v>
      </c>
      <c r="G105" s="115">
        <f>VLOOKUP(C105,[1]PLANILHA!C:K,5,0)</f>
        <v>1.91</v>
      </c>
      <c r="H105" s="116">
        <f t="shared" si="6"/>
        <v>0.2338</v>
      </c>
      <c r="I105" s="130">
        <f t="shared" si="7"/>
        <v>2.36</v>
      </c>
      <c r="J105" s="131">
        <f t="shared" si="8"/>
        <v>498.64</v>
      </c>
      <c r="K105" s="131">
        <f t="shared" si="9"/>
        <v>616.13</v>
      </c>
      <c r="L105" s="132">
        <f t="shared" si="10"/>
        <v>7.69594317173567e-5</v>
      </c>
      <c r="M105" s="132">
        <f t="shared" si="11"/>
        <v>0.999770310826933</v>
      </c>
      <c r="N105" s="125"/>
      <c r="O105" s="125"/>
      <c r="P105" s="136"/>
      <c r="Q105" s="138"/>
      <c r="R105" s="125"/>
      <c r="S105" s="125"/>
      <c r="T105" s="125"/>
      <c r="U105" s="125"/>
      <c r="V105" s="125"/>
      <c r="W105" s="125"/>
      <c r="X105" s="125"/>
      <c r="Y105" s="125"/>
      <c r="Z105" s="125"/>
      <c r="AA105" s="125"/>
      <c r="AB105" s="125"/>
      <c r="AC105" s="125"/>
      <c r="AD105" s="125"/>
      <c r="AE105" s="125"/>
      <c r="AF105" s="125"/>
    </row>
    <row r="106" s="86" customFormat="1" ht="31.5" spans="1:32">
      <c r="A106" s="111" t="s">
        <v>453</v>
      </c>
      <c r="B106" s="112" t="s">
        <v>63</v>
      </c>
      <c r="C106" s="112">
        <v>99064</v>
      </c>
      <c r="D106" s="113" t="s">
        <v>454</v>
      </c>
      <c r="E106" s="112" t="s">
        <v>232</v>
      </c>
      <c r="F106" s="119">
        <v>760.11</v>
      </c>
      <c r="G106" s="115">
        <f>VLOOKUP(C106,[1]PLANILHA!C:K,5,0)</f>
        <v>0.49</v>
      </c>
      <c r="H106" s="116">
        <f t="shared" si="6"/>
        <v>0.2338</v>
      </c>
      <c r="I106" s="130">
        <f t="shared" si="7"/>
        <v>0.6</v>
      </c>
      <c r="J106" s="131">
        <f t="shared" si="8"/>
        <v>372.45</v>
      </c>
      <c r="K106" s="131">
        <f t="shared" si="9"/>
        <v>456.07</v>
      </c>
      <c r="L106" s="132">
        <f t="shared" si="10"/>
        <v>5.69666921320742e-5</v>
      </c>
      <c r="M106" s="132">
        <f t="shared" si="11"/>
        <v>0.999827277519065</v>
      </c>
      <c r="N106" s="124"/>
      <c r="O106" s="125"/>
      <c r="P106" s="136"/>
      <c r="Q106" s="138"/>
      <c r="R106" s="125"/>
      <c r="S106" s="125"/>
      <c r="T106" s="125"/>
      <c r="U106" s="125"/>
      <c r="V106" s="125"/>
      <c r="W106" s="125"/>
      <c r="X106" s="125"/>
      <c r="Y106" s="125"/>
      <c r="Z106" s="125"/>
      <c r="AA106" s="125"/>
      <c r="AB106" s="125"/>
      <c r="AC106" s="125"/>
      <c r="AD106" s="125"/>
      <c r="AE106" s="125"/>
      <c r="AF106" s="125"/>
    </row>
    <row r="107" s="86" customFormat="1" ht="18" customHeight="1" spans="1:32">
      <c r="A107" s="111" t="s">
        <v>455</v>
      </c>
      <c r="B107" s="112" t="s">
        <v>53</v>
      </c>
      <c r="C107" s="118" t="s">
        <v>141</v>
      </c>
      <c r="D107" s="113" t="s">
        <v>245</v>
      </c>
      <c r="E107" s="117" t="s">
        <v>232</v>
      </c>
      <c r="F107" s="119">
        <v>1.2</v>
      </c>
      <c r="G107" s="115">
        <f>VLOOKUP(C107,[1]PLANILHA!C:K,5,0)</f>
        <v>298.04</v>
      </c>
      <c r="H107" s="116">
        <f t="shared" si="6"/>
        <v>0.2338</v>
      </c>
      <c r="I107" s="133">
        <f t="shared" si="7"/>
        <v>367.72</v>
      </c>
      <c r="J107" s="134">
        <f t="shared" si="8"/>
        <v>357.65</v>
      </c>
      <c r="K107" s="131">
        <f t="shared" si="9"/>
        <v>441.26</v>
      </c>
      <c r="L107" s="132">
        <f t="shared" si="10"/>
        <v>5.51168078808057e-5</v>
      </c>
      <c r="M107" s="132">
        <f t="shared" si="11"/>
        <v>0.999882394326946</v>
      </c>
      <c r="N107" s="124"/>
      <c r="O107" s="125"/>
      <c r="P107" s="136"/>
      <c r="Q107" s="138"/>
      <c r="R107" s="125"/>
      <c r="S107" s="125"/>
      <c r="T107" s="125"/>
      <c r="U107" s="125"/>
      <c r="V107" s="125"/>
      <c r="W107" s="125"/>
      <c r="X107" s="125"/>
      <c r="Y107" s="125"/>
      <c r="Z107" s="125"/>
      <c r="AA107" s="125"/>
      <c r="AB107" s="125"/>
      <c r="AC107" s="125"/>
      <c r="AD107" s="125"/>
      <c r="AE107" s="125"/>
      <c r="AF107" s="125"/>
    </row>
    <row r="108" s="86" customFormat="1" ht="34" customHeight="1" spans="1:32">
      <c r="A108" s="111" t="s">
        <v>456</v>
      </c>
      <c r="B108" s="112" t="s">
        <v>53</v>
      </c>
      <c r="C108" s="112" t="s">
        <v>167</v>
      </c>
      <c r="D108" s="113" t="s">
        <v>237</v>
      </c>
      <c r="E108" s="117" t="s">
        <v>215</v>
      </c>
      <c r="F108" s="120">
        <v>2</v>
      </c>
      <c r="G108" s="115">
        <f>VLOOKUP(C108,[1]PLANILHA!C:K,5,0)</f>
        <v>159.3</v>
      </c>
      <c r="H108" s="116">
        <f t="shared" si="6"/>
        <v>0.2338</v>
      </c>
      <c r="I108" s="133">
        <f t="shared" si="7"/>
        <v>196.54</v>
      </c>
      <c r="J108" s="134">
        <f t="shared" si="8"/>
        <v>318.6</v>
      </c>
      <c r="K108" s="131">
        <f t="shared" si="9"/>
        <v>393.08</v>
      </c>
      <c r="L108" s="132">
        <f t="shared" si="10"/>
        <v>4.90987509445386e-5</v>
      </c>
      <c r="M108" s="132">
        <f t="shared" si="11"/>
        <v>0.99993149307789</v>
      </c>
      <c r="N108" s="124"/>
      <c r="O108" s="125"/>
      <c r="P108" s="136"/>
      <c r="Q108" s="138"/>
      <c r="R108" s="125"/>
      <c r="S108" s="125"/>
      <c r="T108" s="125"/>
      <c r="U108" s="125"/>
      <c r="V108" s="125"/>
      <c r="W108" s="125"/>
      <c r="X108" s="125"/>
      <c r="Y108" s="125"/>
      <c r="Z108" s="125"/>
      <c r="AA108" s="125"/>
      <c r="AB108" s="125"/>
      <c r="AC108" s="125"/>
      <c r="AD108" s="125"/>
      <c r="AE108" s="125"/>
      <c r="AF108" s="125"/>
    </row>
    <row r="109" s="86" customFormat="1" ht="36" customHeight="1" spans="1:32">
      <c r="A109" s="111" t="s">
        <v>457</v>
      </c>
      <c r="B109" s="112" t="s">
        <v>53</v>
      </c>
      <c r="C109" s="112" t="s">
        <v>170</v>
      </c>
      <c r="D109" s="113" t="s">
        <v>252</v>
      </c>
      <c r="E109" s="117" t="s">
        <v>215</v>
      </c>
      <c r="F109" s="119">
        <v>2</v>
      </c>
      <c r="G109" s="115">
        <f>VLOOKUP(C109,[1]PLANILHA!C:K,5,0)</f>
        <v>158.43</v>
      </c>
      <c r="H109" s="116">
        <f t="shared" si="6"/>
        <v>0.2338</v>
      </c>
      <c r="I109" s="130">
        <f t="shared" si="7"/>
        <v>195.47</v>
      </c>
      <c r="J109" s="131">
        <f t="shared" si="8"/>
        <v>316.86</v>
      </c>
      <c r="K109" s="131">
        <f t="shared" si="9"/>
        <v>390.94</v>
      </c>
      <c r="L109" s="132">
        <f t="shared" si="10"/>
        <v>4.88314482910805e-5</v>
      </c>
      <c r="M109" s="132">
        <f t="shared" si="11"/>
        <v>0.999980324526181</v>
      </c>
      <c r="N109" s="125"/>
      <c r="O109" s="125"/>
      <c r="P109" s="136"/>
      <c r="Q109" s="124"/>
      <c r="R109" s="125"/>
      <c r="S109" s="125"/>
      <c r="T109" s="125"/>
      <c r="U109" s="125"/>
      <c r="V109" s="125"/>
      <c r="W109" s="125"/>
      <c r="X109" s="125"/>
      <c r="Y109" s="125"/>
      <c r="Z109" s="125"/>
      <c r="AA109" s="125"/>
      <c r="AB109" s="125"/>
      <c r="AC109" s="125"/>
      <c r="AD109" s="125"/>
      <c r="AE109" s="125"/>
      <c r="AF109" s="125"/>
    </row>
    <row r="110" s="86" customFormat="1" ht="68" customHeight="1" spans="1:32">
      <c r="A110" s="111" t="s">
        <v>458</v>
      </c>
      <c r="B110" s="112" t="s">
        <v>63</v>
      </c>
      <c r="C110" s="112">
        <v>90108</v>
      </c>
      <c r="D110" s="113" t="s">
        <v>459</v>
      </c>
      <c r="E110" s="112" t="s">
        <v>223</v>
      </c>
      <c r="F110" s="119">
        <v>10.88</v>
      </c>
      <c r="G110" s="115">
        <f>VLOOKUP(C110,[1]PLANILHA!C:K,5,0)</f>
        <v>7.38</v>
      </c>
      <c r="H110" s="116">
        <f t="shared" si="6"/>
        <v>0.2338</v>
      </c>
      <c r="I110" s="130">
        <f t="shared" si="7"/>
        <v>9.11</v>
      </c>
      <c r="J110" s="131">
        <f t="shared" si="8"/>
        <v>80.29</v>
      </c>
      <c r="K110" s="131">
        <f t="shared" si="9"/>
        <v>99.12</v>
      </c>
      <c r="L110" s="132">
        <f t="shared" si="10"/>
        <v>1.2380859350826e-5</v>
      </c>
      <c r="M110" s="132">
        <f t="shared" si="11"/>
        <v>0.999992705385532</v>
      </c>
      <c r="N110" s="125"/>
      <c r="O110" s="125"/>
      <c r="P110" s="136"/>
      <c r="Q110" s="138"/>
      <c r="R110" s="125"/>
      <c r="S110" s="125"/>
      <c r="T110" s="125"/>
      <c r="U110" s="125"/>
      <c r="V110" s="125"/>
      <c r="W110" s="125"/>
      <c r="X110" s="125"/>
      <c r="Y110" s="125"/>
      <c r="Z110" s="125"/>
      <c r="AA110" s="125"/>
      <c r="AB110" s="125"/>
      <c r="AC110" s="125"/>
      <c r="AD110" s="125"/>
      <c r="AE110" s="125"/>
      <c r="AF110" s="125"/>
    </row>
    <row r="111" s="86" customFormat="1" ht="21" customHeight="1" spans="1:32">
      <c r="A111" s="111" t="s">
        <v>460</v>
      </c>
      <c r="B111" s="112" t="s">
        <v>53</v>
      </c>
      <c r="C111" s="118" t="s">
        <v>156</v>
      </c>
      <c r="D111" s="113" t="s">
        <v>241</v>
      </c>
      <c r="E111" s="117" t="s">
        <v>232</v>
      </c>
      <c r="F111" s="119">
        <v>10.19</v>
      </c>
      <c r="G111" s="115">
        <f>VLOOKUP(C111,[1]PLANILHA!C:K,5,0)</f>
        <v>4.79</v>
      </c>
      <c r="H111" s="116">
        <f t="shared" si="6"/>
        <v>0.2338</v>
      </c>
      <c r="I111" s="130">
        <f t="shared" si="7"/>
        <v>5.91</v>
      </c>
      <c r="J111" s="131">
        <f t="shared" si="8"/>
        <v>48.81</v>
      </c>
      <c r="K111" s="131">
        <f t="shared" si="9"/>
        <v>60.22</v>
      </c>
      <c r="L111" s="132">
        <f t="shared" si="10"/>
        <v>7.52194663142392e-6</v>
      </c>
      <c r="M111" s="132">
        <f t="shared" si="11"/>
        <v>1.00000022733216</v>
      </c>
      <c r="N111" s="124"/>
      <c r="O111" s="137"/>
      <c r="P111" s="136"/>
      <c r="Q111" s="138"/>
      <c r="R111" s="125"/>
      <c r="S111" s="125"/>
      <c r="T111" s="125"/>
      <c r="U111" s="125"/>
      <c r="V111" s="125"/>
      <c r="W111" s="125"/>
      <c r="X111" s="125"/>
      <c r="Y111" s="125"/>
      <c r="Z111" s="125"/>
      <c r="AA111" s="125"/>
      <c r="AB111" s="125"/>
      <c r="AC111" s="125"/>
      <c r="AD111" s="125"/>
      <c r="AE111" s="125"/>
      <c r="AF111" s="125"/>
    </row>
    <row r="112" s="86" customFormat="1" ht="21" customHeight="1" spans="1:33">
      <c r="A112" s="142"/>
      <c r="B112" s="73"/>
      <c r="C112" s="73"/>
      <c r="D112" s="73"/>
      <c r="E112" s="73"/>
      <c r="F112" s="73"/>
      <c r="G112" s="73"/>
      <c r="H112" s="73"/>
      <c r="I112" s="73"/>
      <c r="J112" s="142" t="s">
        <v>35</v>
      </c>
      <c r="K112" s="143">
        <f>[1]RESUMO!E37</f>
        <v>8005906.31</v>
      </c>
      <c r="L112" s="144">
        <v>1</v>
      </c>
      <c r="M112" s="73"/>
      <c r="N112" s="125"/>
      <c r="O112" s="125"/>
      <c r="P112" s="136"/>
      <c r="Q112" s="124"/>
      <c r="R112" s="125"/>
      <c r="S112" s="125"/>
      <c r="T112" s="125"/>
      <c r="U112" s="125"/>
      <c r="V112" s="125"/>
      <c r="W112" s="125"/>
      <c r="X112" s="125"/>
      <c r="Y112" s="125"/>
      <c r="Z112" s="125"/>
      <c r="AA112" s="125"/>
      <c r="AB112" s="125"/>
      <c r="AC112" s="125"/>
      <c r="AD112" s="125"/>
      <c r="AE112" s="125"/>
      <c r="AF112" s="125"/>
      <c r="AG112" s="125"/>
    </row>
    <row r="113" s="86" customFormat="1" ht="12.75" customHeight="1" spans="1:33">
      <c r="A113" s="136"/>
      <c r="B113" s="136"/>
      <c r="C113" s="136"/>
      <c r="D113" s="125"/>
      <c r="E113" s="136"/>
      <c r="F113" s="136"/>
      <c r="G113" s="136"/>
      <c r="H113" s="136"/>
      <c r="I113" s="136"/>
      <c r="J113" s="136"/>
      <c r="K113" s="136"/>
      <c r="L113" s="136"/>
      <c r="M113" s="136"/>
      <c r="N113" s="124"/>
      <c r="O113" s="125"/>
      <c r="P113" s="125"/>
      <c r="Q113" s="125"/>
      <c r="R113" s="125"/>
      <c r="S113" s="125"/>
      <c r="T113" s="136"/>
      <c r="U113" s="125"/>
      <c r="V113" s="136"/>
      <c r="W113" s="124"/>
      <c r="X113" s="125"/>
      <c r="Y113" s="125"/>
      <c r="Z113" s="125"/>
      <c r="AA113" s="125"/>
      <c r="AB113" s="125"/>
      <c r="AC113" s="125"/>
      <c r="AD113" s="125"/>
      <c r="AE113" s="136"/>
      <c r="AF113" s="125"/>
      <c r="AG113" s="136"/>
    </row>
    <row r="114" s="86" customFormat="1" ht="12.75" customHeight="1" spans="1:33">
      <c r="A114" s="136"/>
      <c r="B114" s="136"/>
      <c r="C114" s="136"/>
      <c r="D114" s="125"/>
      <c r="E114" s="136"/>
      <c r="F114" s="136"/>
      <c r="G114" s="136"/>
      <c r="H114" s="136"/>
      <c r="I114" s="136"/>
      <c r="J114" s="136"/>
      <c r="K114" s="136"/>
      <c r="L114" s="136"/>
      <c r="M114" s="136"/>
      <c r="N114" s="124"/>
      <c r="O114" s="125"/>
      <c r="P114" s="125"/>
      <c r="Q114" s="125"/>
      <c r="R114" s="125"/>
      <c r="S114" s="125"/>
      <c r="T114" s="136"/>
      <c r="U114" s="125"/>
      <c r="V114" s="136"/>
      <c r="W114" s="124"/>
      <c r="X114" s="125"/>
      <c r="Y114" s="125"/>
      <c r="Z114" s="125"/>
      <c r="AA114" s="125"/>
      <c r="AB114" s="125"/>
      <c r="AC114" s="125"/>
      <c r="AD114" s="125"/>
      <c r="AE114" s="136"/>
      <c r="AF114" s="125"/>
      <c r="AG114" s="136"/>
    </row>
    <row r="115" s="86" customFormat="1" ht="12.75" customHeight="1" spans="1:33">
      <c r="A115" s="136"/>
      <c r="B115" s="136"/>
      <c r="C115" s="136"/>
      <c r="D115" s="125"/>
      <c r="E115" s="136"/>
      <c r="F115" s="136"/>
      <c r="G115" s="136"/>
      <c r="H115" s="136"/>
      <c r="I115" s="136"/>
      <c r="J115" s="136"/>
      <c r="K115" s="136"/>
      <c r="L115" s="136"/>
      <c r="M115" s="136"/>
      <c r="N115" s="124"/>
      <c r="O115" s="125"/>
      <c r="P115" s="125"/>
      <c r="Q115" s="125"/>
      <c r="R115" s="125"/>
      <c r="S115" s="125"/>
      <c r="T115" s="136"/>
      <c r="U115" s="125"/>
      <c r="V115" s="136"/>
      <c r="W115" s="124"/>
      <c r="X115" s="125"/>
      <c r="Y115" s="125"/>
      <c r="Z115" s="125"/>
      <c r="AA115" s="125"/>
      <c r="AB115" s="125"/>
      <c r="AC115" s="125"/>
      <c r="AD115" s="125"/>
      <c r="AE115" s="136"/>
      <c r="AF115" s="125"/>
      <c r="AG115" s="136"/>
    </row>
    <row r="116" s="86" customFormat="1" ht="12.75" customHeight="1" spans="1:33">
      <c r="A116" s="136"/>
      <c r="B116" s="136"/>
      <c r="C116" s="136"/>
      <c r="D116" s="125"/>
      <c r="E116" s="136"/>
      <c r="F116" s="136"/>
      <c r="G116" s="136"/>
      <c r="H116" s="136"/>
      <c r="I116" s="136"/>
      <c r="J116" s="136"/>
      <c r="K116" s="136"/>
      <c r="L116" s="136"/>
      <c r="M116" s="136"/>
      <c r="N116" s="124"/>
      <c r="O116" s="125"/>
      <c r="P116" s="125"/>
      <c r="Q116" s="125"/>
      <c r="R116" s="125"/>
      <c r="S116" s="125"/>
      <c r="T116" s="136"/>
      <c r="U116" s="125"/>
      <c r="V116" s="136"/>
      <c r="W116" s="124"/>
      <c r="X116" s="125"/>
      <c r="Y116" s="125"/>
      <c r="Z116" s="125"/>
      <c r="AA116" s="125"/>
      <c r="AB116" s="125"/>
      <c r="AC116" s="125"/>
      <c r="AD116" s="125"/>
      <c r="AE116" s="136"/>
      <c r="AF116" s="125"/>
      <c r="AG116" s="136"/>
    </row>
    <row r="117" s="86" customFormat="1" ht="12.75" customHeight="1" spans="1:33">
      <c r="A117" s="136"/>
      <c r="B117" s="136"/>
      <c r="C117" s="136"/>
      <c r="D117" s="125"/>
      <c r="E117" s="136"/>
      <c r="F117" s="136"/>
      <c r="G117" s="136"/>
      <c r="H117" s="136"/>
      <c r="I117" s="136"/>
      <c r="J117" s="136"/>
      <c r="K117" s="136"/>
      <c r="L117" s="136"/>
      <c r="M117" s="136"/>
      <c r="N117" s="124"/>
      <c r="O117" s="125"/>
      <c r="P117" s="125"/>
      <c r="Q117" s="125"/>
      <c r="R117" s="125"/>
      <c r="S117" s="125"/>
      <c r="T117" s="136"/>
      <c r="U117" s="125"/>
      <c r="V117" s="136"/>
      <c r="W117" s="124"/>
      <c r="X117" s="125"/>
      <c r="Y117" s="125"/>
      <c r="Z117" s="125"/>
      <c r="AA117" s="125"/>
      <c r="AB117" s="125"/>
      <c r="AC117" s="125"/>
      <c r="AD117" s="125"/>
      <c r="AE117" s="136"/>
      <c r="AF117" s="125"/>
      <c r="AG117" s="136"/>
    </row>
    <row r="118" s="86" customFormat="1" ht="12.75" customHeight="1" spans="1:33">
      <c r="A118" s="136"/>
      <c r="B118" s="136"/>
      <c r="C118" s="136"/>
      <c r="D118" s="125"/>
      <c r="E118" s="136"/>
      <c r="F118" s="136"/>
      <c r="G118" s="136"/>
      <c r="H118" s="136"/>
      <c r="I118" s="136"/>
      <c r="J118" s="136"/>
      <c r="K118" s="136"/>
      <c r="L118" s="136"/>
      <c r="M118" s="136"/>
      <c r="N118" s="124"/>
      <c r="O118" s="125"/>
      <c r="P118" s="125"/>
      <c r="Q118" s="125"/>
      <c r="R118" s="125"/>
      <c r="S118" s="125"/>
      <c r="T118" s="136"/>
      <c r="U118" s="125"/>
      <c r="V118" s="136"/>
      <c r="W118" s="124"/>
      <c r="X118" s="125"/>
      <c r="Y118" s="125"/>
      <c r="Z118" s="125"/>
      <c r="AA118" s="125"/>
      <c r="AB118" s="125"/>
      <c r="AC118" s="125"/>
      <c r="AD118" s="125"/>
      <c r="AE118" s="136"/>
      <c r="AF118" s="125"/>
      <c r="AG118" s="136"/>
    </row>
    <row r="119" s="86" customFormat="1" ht="12.75" customHeight="1" spans="1:33">
      <c r="A119" s="136"/>
      <c r="B119" s="136"/>
      <c r="C119" s="136"/>
      <c r="D119" s="125"/>
      <c r="E119" s="136"/>
      <c r="F119" s="136"/>
      <c r="G119" s="136"/>
      <c r="H119" s="136"/>
      <c r="I119" s="136"/>
      <c r="J119" s="136"/>
      <c r="K119" s="136"/>
      <c r="L119" s="136"/>
      <c r="M119" s="136"/>
      <c r="N119" s="124"/>
      <c r="O119" s="125"/>
      <c r="P119" s="125"/>
      <c r="Q119" s="125"/>
      <c r="R119" s="125"/>
      <c r="S119" s="125"/>
      <c r="T119" s="136"/>
      <c r="U119" s="125"/>
      <c r="V119" s="136"/>
      <c r="W119" s="124"/>
      <c r="X119" s="125"/>
      <c r="Y119" s="125"/>
      <c r="Z119" s="125"/>
      <c r="AA119" s="125"/>
      <c r="AB119" s="125"/>
      <c r="AC119" s="125"/>
      <c r="AD119" s="125"/>
      <c r="AE119" s="136"/>
      <c r="AF119" s="125"/>
      <c r="AG119" s="136"/>
    </row>
    <row r="120" s="86" customFormat="1" ht="12.75" customHeight="1" spans="1:33">
      <c r="A120" s="136"/>
      <c r="B120" s="136"/>
      <c r="C120" s="136"/>
      <c r="D120" s="125"/>
      <c r="E120" s="136"/>
      <c r="F120" s="136"/>
      <c r="G120" s="136"/>
      <c r="H120" s="136"/>
      <c r="I120" s="136"/>
      <c r="J120" s="136"/>
      <c r="K120" s="136"/>
      <c r="L120" s="136"/>
      <c r="M120" s="136"/>
      <c r="N120" s="124"/>
      <c r="O120" s="125"/>
      <c r="P120" s="125"/>
      <c r="Q120" s="125"/>
      <c r="R120" s="125"/>
      <c r="S120" s="125"/>
      <c r="T120" s="136"/>
      <c r="U120" s="125"/>
      <c r="V120" s="136"/>
      <c r="W120" s="124"/>
      <c r="X120" s="125"/>
      <c r="Y120" s="125"/>
      <c r="Z120" s="125"/>
      <c r="AA120" s="125"/>
      <c r="AB120" s="125"/>
      <c r="AC120" s="125"/>
      <c r="AD120" s="125"/>
      <c r="AE120" s="136"/>
      <c r="AF120" s="125"/>
      <c r="AG120" s="136"/>
    </row>
    <row r="121" s="86" customFormat="1" ht="12.75" customHeight="1" spans="1:33">
      <c r="A121" s="136"/>
      <c r="B121" s="136"/>
      <c r="C121" s="136"/>
      <c r="D121" s="125"/>
      <c r="E121" s="136"/>
      <c r="F121" s="136"/>
      <c r="G121" s="136"/>
      <c r="H121" s="136"/>
      <c r="I121" s="136"/>
      <c r="J121" s="136"/>
      <c r="K121" s="136"/>
      <c r="L121" s="136"/>
      <c r="M121" s="136"/>
      <c r="N121" s="124"/>
      <c r="O121" s="125"/>
      <c r="P121" s="125"/>
      <c r="Q121" s="125"/>
      <c r="R121" s="125"/>
      <c r="S121" s="125"/>
      <c r="T121" s="136"/>
      <c r="U121" s="125"/>
      <c r="V121" s="136"/>
      <c r="W121" s="124"/>
      <c r="X121" s="125"/>
      <c r="Y121" s="125"/>
      <c r="Z121" s="125"/>
      <c r="AA121" s="125"/>
      <c r="AB121" s="125"/>
      <c r="AC121" s="125"/>
      <c r="AD121" s="125"/>
      <c r="AE121" s="136"/>
      <c r="AF121" s="125"/>
      <c r="AG121" s="136"/>
    </row>
    <row r="122" s="86" customFormat="1" ht="12.75" customHeight="1" spans="1:33">
      <c r="A122" s="136"/>
      <c r="B122" s="136"/>
      <c r="C122" s="136"/>
      <c r="D122" s="125"/>
      <c r="E122" s="136"/>
      <c r="F122" s="136"/>
      <c r="G122" s="136"/>
      <c r="H122" s="136"/>
      <c r="I122" s="136"/>
      <c r="J122" s="136"/>
      <c r="K122" s="136"/>
      <c r="L122" s="136"/>
      <c r="M122" s="136"/>
      <c r="N122" s="124"/>
      <c r="O122" s="125"/>
      <c r="P122" s="125"/>
      <c r="Q122" s="125"/>
      <c r="R122" s="125"/>
      <c r="S122" s="125"/>
      <c r="T122" s="136"/>
      <c r="U122" s="125"/>
      <c r="V122" s="136"/>
      <c r="W122" s="124"/>
      <c r="X122" s="125"/>
      <c r="Y122" s="125"/>
      <c r="Z122" s="125"/>
      <c r="AA122" s="125"/>
      <c r="AB122" s="125"/>
      <c r="AC122" s="125"/>
      <c r="AD122" s="125"/>
      <c r="AE122" s="136"/>
      <c r="AF122" s="125"/>
      <c r="AG122" s="136"/>
    </row>
    <row r="123" s="86" customFormat="1" ht="12.75" customHeight="1" spans="1:33">
      <c r="A123" s="136"/>
      <c r="B123" s="136"/>
      <c r="C123" s="136"/>
      <c r="D123" s="125"/>
      <c r="E123" s="136"/>
      <c r="F123" s="136"/>
      <c r="G123" s="136"/>
      <c r="H123" s="136"/>
      <c r="I123" s="136"/>
      <c r="J123" s="136"/>
      <c r="K123" s="136"/>
      <c r="L123" s="136"/>
      <c r="M123" s="136"/>
      <c r="N123" s="124"/>
      <c r="O123" s="125"/>
      <c r="P123" s="125"/>
      <c r="Q123" s="125"/>
      <c r="R123" s="125"/>
      <c r="S123" s="125"/>
      <c r="T123" s="136"/>
      <c r="U123" s="125"/>
      <c r="V123" s="136"/>
      <c r="W123" s="124"/>
      <c r="X123" s="125"/>
      <c r="Y123" s="125"/>
      <c r="Z123" s="125"/>
      <c r="AA123" s="125"/>
      <c r="AB123" s="125"/>
      <c r="AC123" s="125"/>
      <c r="AD123" s="125"/>
      <c r="AE123" s="136"/>
      <c r="AF123" s="125"/>
      <c r="AG123" s="136"/>
    </row>
    <row r="124" s="86" customFormat="1" ht="12.75" customHeight="1" spans="1:33">
      <c r="A124" s="136"/>
      <c r="B124" s="136"/>
      <c r="C124" s="136"/>
      <c r="D124" s="125"/>
      <c r="E124" s="136"/>
      <c r="F124" s="136"/>
      <c r="G124" s="136"/>
      <c r="H124" s="136"/>
      <c r="I124" s="136"/>
      <c r="J124" s="136"/>
      <c r="K124" s="136"/>
      <c r="L124" s="136"/>
      <c r="M124" s="136"/>
      <c r="N124" s="124"/>
      <c r="O124" s="125"/>
      <c r="P124" s="125"/>
      <c r="Q124" s="125"/>
      <c r="R124" s="125"/>
      <c r="S124" s="125"/>
      <c r="T124" s="136"/>
      <c r="U124" s="125"/>
      <c r="V124" s="136"/>
      <c r="W124" s="124"/>
      <c r="X124" s="125"/>
      <c r="Y124" s="125"/>
      <c r="Z124" s="125"/>
      <c r="AA124" s="125"/>
      <c r="AB124" s="125"/>
      <c r="AC124" s="125"/>
      <c r="AD124" s="125"/>
      <c r="AE124" s="136"/>
      <c r="AF124" s="125"/>
      <c r="AG124" s="136"/>
    </row>
    <row r="125" s="86" customFormat="1" ht="12.75" customHeight="1" spans="1:33">
      <c r="A125" s="136"/>
      <c r="B125" s="136"/>
      <c r="C125" s="136"/>
      <c r="D125" s="125"/>
      <c r="E125" s="136"/>
      <c r="F125" s="136"/>
      <c r="G125" s="136"/>
      <c r="H125" s="136"/>
      <c r="I125" s="136"/>
      <c r="J125" s="136"/>
      <c r="K125" s="136"/>
      <c r="L125" s="136"/>
      <c r="M125" s="136"/>
      <c r="N125" s="124"/>
      <c r="O125" s="125"/>
      <c r="P125" s="125"/>
      <c r="Q125" s="125"/>
      <c r="R125" s="125"/>
      <c r="S125" s="125"/>
      <c r="T125" s="136"/>
      <c r="U125" s="125"/>
      <c r="V125" s="136"/>
      <c r="W125" s="124"/>
      <c r="X125" s="125"/>
      <c r="Y125" s="125"/>
      <c r="Z125" s="125"/>
      <c r="AA125" s="125"/>
      <c r="AB125" s="125"/>
      <c r="AC125" s="125"/>
      <c r="AD125" s="125"/>
      <c r="AE125" s="136"/>
      <c r="AF125" s="125"/>
      <c r="AG125" s="136"/>
    </row>
    <row r="126" s="86" customFormat="1" ht="12.75" customHeight="1" spans="1:33">
      <c r="A126" s="136"/>
      <c r="B126" s="136"/>
      <c r="C126" s="136"/>
      <c r="D126" s="125"/>
      <c r="E126" s="136"/>
      <c r="F126" s="136"/>
      <c r="G126" s="136"/>
      <c r="H126" s="136"/>
      <c r="I126" s="136"/>
      <c r="J126" s="136"/>
      <c r="K126" s="136"/>
      <c r="L126" s="136"/>
      <c r="M126" s="136"/>
      <c r="N126" s="124"/>
      <c r="O126" s="125"/>
      <c r="P126" s="125"/>
      <c r="Q126" s="125"/>
      <c r="R126" s="125"/>
      <c r="S126" s="125"/>
      <c r="T126" s="136"/>
      <c r="U126" s="125"/>
      <c r="V126" s="136"/>
      <c r="W126" s="124"/>
      <c r="X126" s="125"/>
      <c r="Y126" s="125"/>
      <c r="Z126" s="125"/>
      <c r="AA126" s="125"/>
      <c r="AB126" s="125"/>
      <c r="AC126" s="125"/>
      <c r="AD126" s="125"/>
      <c r="AE126" s="136"/>
      <c r="AF126" s="125"/>
      <c r="AG126" s="136"/>
    </row>
    <row r="127" s="86" customFormat="1" ht="12.75" customHeight="1" spans="1:33">
      <c r="A127" s="136"/>
      <c r="B127" s="136"/>
      <c r="C127" s="136"/>
      <c r="D127" s="125"/>
      <c r="E127" s="136"/>
      <c r="F127" s="136"/>
      <c r="G127" s="136"/>
      <c r="H127" s="136"/>
      <c r="I127" s="136"/>
      <c r="J127" s="136"/>
      <c r="K127" s="136"/>
      <c r="L127" s="136"/>
      <c r="M127" s="136"/>
      <c r="N127" s="124"/>
      <c r="O127" s="125"/>
      <c r="P127" s="125"/>
      <c r="Q127" s="125"/>
      <c r="R127" s="125"/>
      <c r="S127" s="125"/>
      <c r="T127" s="136"/>
      <c r="U127" s="125"/>
      <c r="V127" s="136"/>
      <c r="W127" s="124"/>
      <c r="X127" s="125"/>
      <c r="Y127" s="125"/>
      <c r="Z127" s="125"/>
      <c r="AA127" s="125"/>
      <c r="AB127" s="125"/>
      <c r="AC127" s="125"/>
      <c r="AD127" s="125"/>
      <c r="AE127" s="136"/>
      <c r="AF127" s="125"/>
      <c r="AG127" s="136"/>
    </row>
    <row r="128" s="86" customFormat="1" ht="12.75" customHeight="1" spans="1:33">
      <c r="A128" s="136"/>
      <c r="B128" s="136"/>
      <c r="C128" s="136"/>
      <c r="D128" s="125"/>
      <c r="E128" s="136"/>
      <c r="F128" s="136"/>
      <c r="G128" s="136"/>
      <c r="H128" s="136"/>
      <c r="I128" s="136"/>
      <c r="J128" s="136"/>
      <c r="K128" s="136"/>
      <c r="L128" s="136"/>
      <c r="M128" s="136"/>
      <c r="N128" s="124"/>
      <c r="O128" s="125"/>
      <c r="P128" s="125"/>
      <c r="Q128" s="125"/>
      <c r="R128" s="125"/>
      <c r="S128" s="125"/>
      <c r="T128" s="136"/>
      <c r="U128" s="125"/>
      <c r="V128" s="136"/>
      <c r="W128" s="124"/>
      <c r="X128" s="125"/>
      <c r="Y128" s="125"/>
      <c r="Z128" s="125"/>
      <c r="AA128" s="125"/>
      <c r="AB128" s="125"/>
      <c r="AC128" s="125"/>
      <c r="AD128" s="125"/>
      <c r="AE128" s="136"/>
      <c r="AF128" s="125"/>
      <c r="AG128" s="136"/>
    </row>
    <row r="129" s="86" customFormat="1" ht="12.75" customHeight="1" spans="1:33">
      <c r="A129" s="136"/>
      <c r="B129" s="136"/>
      <c r="C129" s="136"/>
      <c r="D129" s="125"/>
      <c r="E129" s="136"/>
      <c r="F129" s="136"/>
      <c r="G129" s="136"/>
      <c r="H129" s="136"/>
      <c r="I129" s="136"/>
      <c r="J129" s="136"/>
      <c r="K129" s="136"/>
      <c r="L129" s="136"/>
      <c r="M129" s="136"/>
      <c r="N129" s="124"/>
      <c r="O129" s="125"/>
      <c r="P129" s="125"/>
      <c r="Q129" s="125"/>
      <c r="R129" s="125"/>
      <c r="S129" s="125"/>
      <c r="T129" s="136"/>
      <c r="U129" s="125"/>
      <c r="V129" s="136"/>
      <c r="W129" s="124"/>
      <c r="X129" s="125"/>
      <c r="Y129" s="125"/>
      <c r="Z129" s="125"/>
      <c r="AA129" s="125"/>
      <c r="AB129" s="125"/>
      <c r="AC129" s="125"/>
      <c r="AD129" s="125"/>
      <c r="AE129" s="136"/>
      <c r="AF129" s="125"/>
      <c r="AG129" s="136"/>
    </row>
    <row r="130" s="86" customFormat="1" ht="12.75" customHeight="1" spans="1:33">
      <c r="A130" s="136"/>
      <c r="B130" s="136"/>
      <c r="C130" s="136"/>
      <c r="D130" s="125"/>
      <c r="E130" s="136"/>
      <c r="F130" s="136"/>
      <c r="G130" s="136"/>
      <c r="H130" s="136"/>
      <c r="I130" s="136"/>
      <c r="J130" s="136"/>
      <c r="K130" s="136"/>
      <c r="L130" s="136"/>
      <c r="M130" s="136"/>
      <c r="N130" s="124"/>
      <c r="O130" s="125"/>
      <c r="P130" s="125"/>
      <c r="Q130" s="125"/>
      <c r="R130" s="125"/>
      <c r="S130" s="125"/>
      <c r="T130" s="136"/>
      <c r="U130" s="125"/>
      <c r="V130" s="136"/>
      <c r="W130" s="124"/>
      <c r="X130" s="125"/>
      <c r="Y130" s="125"/>
      <c r="Z130" s="125"/>
      <c r="AA130" s="125"/>
      <c r="AB130" s="125"/>
      <c r="AC130" s="125"/>
      <c r="AD130" s="125"/>
      <c r="AE130" s="136"/>
      <c r="AF130" s="125"/>
      <c r="AG130" s="136"/>
    </row>
    <row r="131" s="86" customFormat="1" ht="12.75" customHeight="1" spans="1:33">
      <c r="A131" s="136"/>
      <c r="B131" s="136"/>
      <c r="C131" s="136"/>
      <c r="D131" s="125"/>
      <c r="E131" s="136"/>
      <c r="F131" s="136"/>
      <c r="G131" s="136"/>
      <c r="H131" s="136"/>
      <c r="I131" s="136"/>
      <c r="J131" s="136"/>
      <c r="K131" s="136"/>
      <c r="L131" s="136"/>
      <c r="M131" s="136"/>
      <c r="N131" s="124"/>
      <c r="O131" s="125"/>
      <c r="P131" s="125"/>
      <c r="Q131" s="125"/>
      <c r="R131" s="125"/>
      <c r="S131" s="125"/>
      <c r="T131" s="136"/>
      <c r="U131" s="125"/>
      <c r="V131" s="136"/>
      <c r="W131" s="124"/>
      <c r="X131" s="125"/>
      <c r="Y131" s="125"/>
      <c r="Z131" s="125"/>
      <c r="AA131" s="125"/>
      <c r="AB131" s="125"/>
      <c r="AC131" s="125"/>
      <c r="AD131" s="125"/>
      <c r="AE131" s="136"/>
      <c r="AF131" s="125"/>
      <c r="AG131" s="136"/>
    </row>
    <row r="132" s="86" customFormat="1" ht="12.75" customHeight="1" spans="1:33">
      <c r="A132" s="136"/>
      <c r="B132" s="136"/>
      <c r="C132" s="136"/>
      <c r="D132" s="125"/>
      <c r="E132" s="136"/>
      <c r="F132" s="136"/>
      <c r="G132" s="136"/>
      <c r="H132" s="136"/>
      <c r="I132" s="136"/>
      <c r="J132" s="136"/>
      <c r="K132" s="136"/>
      <c r="L132" s="136"/>
      <c r="M132" s="136"/>
      <c r="N132" s="124"/>
      <c r="O132" s="125"/>
      <c r="P132" s="125"/>
      <c r="Q132" s="125"/>
      <c r="R132" s="125"/>
      <c r="S132" s="125"/>
      <c r="T132" s="136"/>
      <c r="U132" s="125"/>
      <c r="V132" s="136"/>
      <c r="W132" s="124"/>
      <c r="X132" s="125"/>
      <c r="Y132" s="125"/>
      <c r="Z132" s="125"/>
      <c r="AA132" s="125"/>
      <c r="AB132" s="125"/>
      <c r="AC132" s="125"/>
      <c r="AD132" s="125"/>
      <c r="AE132" s="136"/>
      <c r="AF132" s="125"/>
      <c r="AG132" s="136"/>
    </row>
    <row r="133" s="86" customFormat="1" ht="12.75" customHeight="1" spans="1:33">
      <c r="A133" s="136"/>
      <c r="B133" s="136"/>
      <c r="C133" s="136"/>
      <c r="D133" s="125"/>
      <c r="E133" s="136"/>
      <c r="F133" s="136"/>
      <c r="G133" s="136"/>
      <c r="H133" s="136"/>
      <c r="I133" s="136"/>
      <c r="J133" s="136"/>
      <c r="K133" s="136"/>
      <c r="L133" s="136"/>
      <c r="M133" s="136"/>
      <c r="N133" s="124"/>
      <c r="O133" s="125"/>
      <c r="P133" s="125"/>
      <c r="Q133" s="125"/>
      <c r="R133" s="125"/>
      <c r="S133" s="125"/>
      <c r="T133" s="136"/>
      <c r="U133" s="125"/>
      <c r="V133" s="136"/>
      <c r="W133" s="124"/>
      <c r="X133" s="125"/>
      <c r="Y133" s="125"/>
      <c r="Z133" s="125"/>
      <c r="AA133" s="125"/>
      <c r="AB133" s="125"/>
      <c r="AC133" s="125"/>
      <c r="AD133" s="125"/>
      <c r="AE133" s="136"/>
      <c r="AF133" s="125"/>
      <c r="AG133" s="136"/>
    </row>
  </sheetData>
  <mergeCells count="37">
    <mergeCell ref="A1:M1"/>
    <mergeCell ref="A2:M2"/>
    <mergeCell ref="A3:M3"/>
    <mergeCell ref="A4:K4"/>
    <mergeCell ref="A5:M5"/>
    <mergeCell ref="A6:G6"/>
    <mergeCell ref="H6:M6"/>
    <mergeCell ref="A7:G7"/>
    <mergeCell ref="H7:M7"/>
    <mergeCell ref="A8:G8"/>
    <mergeCell ref="H8:M8"/>
    <mergeCell ref="A9:G9"/>
    <mergeCell ref="H9:M9"/>
    <mergeCell ref="A10:C10"/>
    <mergeCell ref="D10:E10"/>
    <mergeCell ref="F10:J10"/>
    <mergeCell ref="K10:M10"/>
    <mergeCell ref="A11:C11"/>
    <mergeCell ref="D11:E11"/>
    <mergeCell ref="F11:J11"/>
    <mergeCell ref="K11:M11"/>
    <mergeCell ref="A12:M12"/>
    <mergeCell ref="A112:I112"/>
    <mergeCell ref="L112:M112"/>
    <mergeCell ref="A13:A14"/>
    <mergeCell ref="B13:B14"/>
    <mergeCell ref="C13:C14"/>
    <mergeCell ref="D13:D14"/>
    <mergeCell ref="E13:E14"/>
    <mergeCell ref="F13:F14"/>
    <mergeCell ref="G13:G14"/>
    <mergeCell ref="H13:H14"/>
    <mergeCell ref="I13:I14"/>
    <mergeCell ref="J13:J14"/>
    <mergeCell ref="K13:K14"/>
    <mergeCell ref="L13:L14"/>
    <mergeCell ref="M13:M14"/>
  </mergeCells>
  <conditionalFormatting sqref="C15:C111">
    <cfRule type="duplicateValues" dxfId="0" priority="1"/>
  </conditionalFormatting>
  <printOptions horizontalCentered="1"/>
  <pageMargins left="0.751388888888889" right="0.751388888888889" top="1" bottom="1" header="0.5" footer="0.5"/>
  <pageSetup paperSize="9" scale="44" orientation="portrait" horizontalDpi="600"/>
  <headerFooter/>
  <ignoredErrors>
    <ignoredError sqref="A15:B111" numberStoredAsText="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00"/>
  <sheetViews>
    <sheetView view="pageBreakPreview" zoomScaleNormal="100" workbookViewId="0">
      <selection activeCell="B45" sqref="B45"/>
    </sheetView>
  </sheetViews>
  <sheetFormatPr defaultColWidth="12.6666666666667" defaultRowHeight="15" customHeight="1" outlineLevelCol="3"/>
  <cols>
    <col min="1" max="1" width="9.1047619047619" style="54" customWidth="1"/>
    <col min="2" max="2" width="54.1428571428571" style="54" customWidth="1"/>
    <col min="3" max="3" width="12.2857142857143" style="54" customWidth="1"/>
    <col min="4" max="4" width="14.5714285714286" style="54" customWidth="1"/>
    <col min="5" max="26" width="8" style="54" customWidth="1"/>
    <col min="27" max="16384" width="12.6666666666667" style="54"/>
  </cols>
  <sheetData>
    <row r="1" s="54" customFormat="1" ht="20.25" customHeight="1" spans="1:4">
      <c r="A1" s="56"/>
      <c r="B1" s="57"/>
      <c r="C1" s="57"/>
      <c r="D1" s="58"/>
    </row>
    <row r="2" s="54" customFormat="1" ht="22.5" customHeight="1" spans="1:4">
      <c r="A2" s="59"/>
      <c r="D2" s="60"/>
    </row>
    <row r="3" s="54" customFormat="1" ht="18" customHeight="1" spans="1:4">
      <c r="A3" s="61" t="s">
        <v>461</v>
      </c>
      <c r="B3" s="62"/>
      <c r="C3" s="62"/>
      <c r="D3" s="63"/>
    </row>
    <row r="4" s="54" customFormat="1" ht="18" customHeight="1" spans="1:4">
      <c r="A4" s="64" t="s">
        <v>462</v>
      </c>
      <c r="B4" s="65"/>
      <c r="C4" s="65"/>
      <c r="D4" s="66"/>
    </row>
    <row r="5" s="54" customFormat="1" ht="3.75" customHeight="1" spans="1:4">
      <c r="A5" s="67"/>
      <c r="B5" s="68"/>
      <c r="C5" s="68"/>
      <c r="D5" s="69"/>
    </row>
    <row r="6" s="54" customFormat="1" ht="36" customHeight="1" spans="1:4">
      <c r="A6" s="70" t="s">
        <v>463</v>
      </c>
      <c r="B6" s="71"/>
      <c r="C6" s="72" t="s">
        <v>464</v>
      </c>
      <c r="D6" s="73"/>
    </row>
    <row r="7" s="54" customFormat="1" ht="24" customHeight="1" spans="1:4">
      <c r="A7" s="74" t="s">
        <v>465</v>
      </c>
      <c r="B7" s="74" t="s">
        <v>466</v>
      </c>
      <c r="C7" s="70" t="s">
        <v>467</v>
      </c>
      <c r="D7" s="70" t="s">
        <v>468</v>
      </c>
    </row>
    <row r="8" s="54" customFormat="1" ht="12.75" customHeight="1" spans="1:4">
      <c r="A8" s="75"/>
      <c r="B8" s="76" t="s">
        <v>469</v>
      </c>
      <c r="C8" s="77"/>
      <c r="D8" s="77"/>
    </row>
    <row r="9" s="54" customFormat="1" ht="12.75" customHeight="1" spans="1:4">
      <c r="A9" s="75" t="s">
        <v>470</v>
      </c>
      <c r="B9" s="78" t="s">
        <v>471</v>
      </c>
      <c r="C9" s="79">
        <v>0.2</v>
      </c>
      <c r="D9" s="79">
        <v>0.2</v>
      </c>
    </row>
    <row r="10" s="54" customFormat="1" ht="12.75" customHeight="1" spans="1:4">
      <c r="A10" s="75" t="s">
        <v>472</v>
      </c>
      <c r="B10" s="78" t="s">
        <v>473</v>
      </c>
      <c r="C10" s="79">
        <v>0.015</v>
      </c>
      <c r="D10" s="79">
        <v>0.015</v>
      </c>
    </row>
    <row r="11" s="54" customFormat="1" ht="12.75" customHeight="1" spans="1:4">
      <c r="A11" s="75" t="s">
        <v>474</v>
      </c>
      <c r="B11" s="78" t="s">
        <v>475</v>
      </c>
      <c r="C11" s="79">
        <v>0.01</v>
      </c>
      <c r="D11" s="79">
        <v>0.01</v>
      </c>
    </row>
    <row r="12" s="54" customFormat="1" ht="12.75" customHeight="1" spans="1:4">
      <c r="A12" s="75" t="s">
        <v>476</v>
      </c>
      <c r="B12" s="78" t="s">
        <v>477</v>
      </c>
      <c r="C12" s="79">
        <v>0.002</v>
      </c>
      <c r="D12" s="79">
        <v>0.002</v>
      </c>
    </row>
    <row r="13" s="54" customFormat="1" ht="12.75" customHeight="1" spans="1:4">
      <c r="A13" s="75" t="s">
        <v>478</v>
      </c>
      <c r="B13" s="78" t="s">
        <v>479</v>
      </c>
      <c r="C13" s="79">
        <v>0.006</v>
      </c>
      <c r="D13" s="79">
        <v>0.006</v>
      </c>
    </row>
    <row r="14" s="54" customFormat="1" ht="12.75" customHeight="1" spans="1:4">
      <c r="A14" s="75" t="s">
        <v>480</v>
      </c>
      <c r="B14" s="78" t="s">
        <v>481</v>
      </c>
      <c r="C14" s="79">
        <v>0.025</v>
      </c>
      <c r="D14" s="79">
        <v>0.025</v>
      </c>
    </row>
    <row r="15" s="54" customFormat="1" ht="12.75" customHeight="1" spans="1:4">
      <c r="A15" s="75" t="s">
        <v>482</v>
      </c>
      <c r="B15" s="78" t="s">
        <v>483</v>
      </c>
      <c r="C15" s="79">
        <v>0.03</v>
      </c>
      <c r="D15" s="79">
        <v>0.03</v>
      </c>
    </row>
    <row r="16" s="54" customFormat="1" ht="12.75" customHeight="1" spans="1:4">
      <c r="A16" s="75" t="s">
        <v>484</v>
      </c>
      <c r="B16" s="78" t="s">
        <v>485</v>
      </c>
      <c r="C16" s="79">
        <v>0.08</v>
      </c>
      <c r="D16" s="79">
        <v>0.08</v>
      </c>
    </row>
    <row r="17" s="54" customFormat="1" ht="12.75" customHeight="1" spans="1:4">
      <c r="A17" s="75" t="s">
        <v>486</v>
      </c>
      <c r="B17" s="78" t="s">
        <v>487</v>
      </c>
      <c r="C17" s="79">
        <v>0</v>
      </c>
      <c r="D17" s="79">
        <v>0</v>
      </c>
    </row>
    <row r="18" s="55" customFormat="1" ht="12.75" customHeight="1" spans="1:4">
      <c r="A18" s="70"/>
      <c r="B18" s="80" t="s">
        <v>488</v>
      </c>
      <c r="C18" s="81">
        <f>SUM(C9:C17)</f>
        <v>0.368</v>
      </c>
      <c r="D18" s="81">
        <f>SUM(D9:D17)</f>
        <v>0.368</v>
      </c>
    </row>
    <row r="19" s="54" customFormat="1" ht="12.75" customHeight="1" spans="1:4">
      <c r="A19" s="75"/>
      <c r="B19" s="76" t="s">
        <v>489</v>
      </c>
      <c r="C19" s="77"/>
      <c r="D19" s="77"/>
    </row>
    <row r="20" s="54" customFormat="1" ht="12.75" customHeight="1" spans="1:4">
      <c r="A20" s="75" t="s">
        <v>490</v>
      </c>
      <c r="B20" s="78" t="s">
        <v>491</v>
      </c>
      <c r="C20" s="79">
        <v>0.1806</v>
      </c>
      <c r="D20" s="79" t="s">
        <v>492</v>
      </c>
    </row>
    <row r="21" s="54" customFormat="1" ht="12.75" customHeight="1" spans="1:4">
      <c r="A21" s="75" t="s">
        <v>493</v>
      </c>
      <c r="B21" s="78" t="s">
        <v>494</v>
      </c>
      <c r="C21" s="79">
        <v>0.0433</v>
      </c>
      <c r="D21" s="79" t="s">
        <v>492</v>
      </c>
    </row>
    <row r="22" s="54" customFormat="1" ht="12.75" customHeight="1" spans="1:4">
      <c r="A22" s="75" t="s">
        <v>495</v>
      </c>
      <c r="B22" s="78" t="s">
        <v>496</v>
      </c>
      <c r="C22" s="79">
        <v>0.0087</v>
      </c>
      <c r="D22" s="79">
        <v>0.0066</v>
      </c>
    </row>
    <row r="23" s="54" customFormat="1" ht="12.75" customHeight="1" spans="1:4">
      <c r="A23" s="75" t="s">
        <v>497</v>
      </c>
      <c r="B23" s="78" t="s">
        <v>498</v>
      </c>
      <c r="C23" s="79">
        <v>0.1103</v>
      </c>
      <c r="D23" s="79">
        <v>0.0833</v>
      </c>
    </row>
    <row r="24" s="54" customFormat="1" ht="12.75" customHeight="1" spans="1:4">
      <c r="A24" s="75" t="s">
        <v>499</v>
      </c>
      <c r="B24" s="78" t="s">
        <v>500</v>
      </c>
      <c r="C24" s="79">
        <v>0.0007</v>
      </c>
      <c r="D24" s="79">
        <v>0.0005</v>
      </c>
    </row>
    <row r="25" s="54" customFormat="1" ht="12.75" customHeight="1" spans="1:4">
      <c r="A25" s="75" t="s">
        <v>501</v>
      </c>
      <c r="B25" s="78" t="s">
        <v>502</v>
      </c>
      <c r="C25" s="79">
        <v>0.0074</v>
      </c>
      <c r="D25" s="79">
        <v>0.0056</v>
      </c>
    </row>
    <row r="26" s="54" customFormat="1" ht="12.75" customHeight="1" spans="1:4">
      <c r="A26" s="75" t="s">
        <v>503</v>
      </c>
      <c r="B26" s="78" t="s">
        <v>504</v>
      </c>
      <c r="C26" s="79">
        <v>0.0223</v>
      </c>
      <c r="D26" s="79" t="s">
        <v>492</v>
      </c>
    </row>
    <row r="27" s="54" customFormat="1" ht="12.75" customHeight="1" spans="1:4">
      <c r="A27" s="75" t="s">
        <v>505</v>
      </c>
      <c r="B27" s="78" t="s">
        <v>506</v>
      </c>
      <c r="C27" s="79">
        <v>0.0011</v>
      </c>
      <c r="D27" s="79">
        <v>0.0008</v>
      </c>
    </row>
    <row r="28" s="54" customFormat="1" ht="12.75" customHeight="1" spans="1:4">
      <c r="A28" s="75" t="s">
        <v>507</v>
      </c>
      <c r="B28" s="78" t="s">
        <v>508</v>
      </c>
      <c r="C28" s="79">
        <v>0.1046</v>
      </c>
      <c r="D28" s="79">
        <v>0.079</v>
      </c>
    </row>
    <row r="29" s="54" customFormat="1" ht="12.75" customHeight="1" spans="1:4">
      <c r="A29" s="75" t="s">
        <v>509</v>
      </c>
      <c r="B29" s="78" t="s">
        <v>510</v>
      </c>
      <c r="C29" s="79">
        <v>0.0004</v>
      </c>
      <c r="D29" s="79">
        <v>0.0003</v>
      </c>
    </row>
    <row r="30" s="55" customFormat="1" ht="12.75" customHeight="1" spans="1:4">
      <c r="A30" s="70"/>
      <c r="B30" s="80" t="s">
        <v>511</v>
      </c>
      <c r="C30" s="81">
        <f>SUM(C20:C29)</f>
        <v>0.4794</v>
      </c>
      <c r="D30" s="81">
        <f>SUM(D20:D29)</f>
        <v>0.1761</v>
      </c>
    </row>
    <row r="31" s="54" customFormat="1" ht="12.75" customHeight="1" spans="1:4">
      <c r="A31" s="75"/>
      <c r="B31" s="76" t="s">
        <v>512</v>
      </c>
      <c r="C31" s="77"/>
      <c r="D31" s="77"/>
    </row>
    <row r="32" s="54" customFormat="1" ht="12.75" customHeight="1" spans="1:4">
      <c r="A32" s="75" t="s">
        <v>513</v>
      </c>
      <c r="B32" s="78" t="s">
        <v>514</v>
      </c>
      <c r="C32" s="79">
        <v>0.048</v>
      </c>
      <c r="D32" s="79">
        <v>0.0363</v>
      </c>
    </row>
    <row r="33" s="54" customFormat="1" ht="12.75" customHeight="1" spans="1:4">
      <c r="A33" s="75" t="s">
        <v>515</v>
      </c>
      <c r="B33" s="78" t="s">
        <v>516</v>
      </c>
      <c r="C33" s="79">
        <v>0.0011</v>
      </c>
      <c r="D33" s="79">
        <v>0.0009</v>
      </c>
    </row>
    <row r="34" s="54" customFormat="1" ht="12.75" customHeight="1" spans="1:4">
      <c r="A34" s="75" t="s">
        <v>517</v>
      </c>
      <c r="B34" s="78" t="s">
        <v>518</v>
      </c>
      <c r="C34" s="79">
        <v>0.0349</v>
      </c>
      <c r="D34" s="79">
        <v>0.0264</v>
      </c>
    </row>
    <row r="35" s="54" customFormat="1" ht="12.75" customHeight="1" spans="1:4">
      <c r="A35" s="75" t="s">
        <v>519</v>
      </c>
      <c r="B35" s="78" t="s">
        <v>520</v>
      </c>
      <c r="C35" s="79">
        <v>0.0295</v>
      </c>
      <c r="D35" s="79">
        <v>0.0223</v>
      </c>
    </row>
    <row r="36" s="54" customFormat="1" ht="12.75" customHeight="1" spans="1:4">
      <c r="A36" s="75" t="s">
        <v>521</v>
      </c>
      <c r="B36" s="78" t="s">
        <v>522</v>
      </c>
      <c r="C36" s="79">
        <v>0.004</v>
      </c>
      <c r="D36" s="79">
        <v>0.0031</v>
      </c>
    </row>
    <row r="37" s="55" customFormat="1" ht="12.75" customHeight="1" spans="1:4">
      <c r="A37" s="70"/>
      <c r="B37" s="80" t="s">
        <v>523</v>
      </c>
      <c r="C37" s="81">
        <f>SUM(C32:C36)</f>
        <v>0.1175</v>
      </c>
      <c r="D37" s="81">
        <f>SUM(D32:D36)</f>
        <v>0.089</v>
      </c>
    </row>
    <row r="38" s="54" customFormat="1" ht="17" customHeight="1" spans="1:4">
      <c r="A38" s="75"/>
      <c r="B38" s="76" t="s">
        <v>524</v>
      </c>
      <c r="C38" s="77"/>
      <c r="D38" s="77"/>
    </row>
    <row r="39" s="54" customFormat="1" ht="24" customHeight="1" spans="1:4">
      <c r="A39" s="75" t="s">
        <v>525</v>
      </c>
      <c r="B39" s="78" t="s">
        <v>526</v>
      </c>
      <c r="C39" s="79">
        <v>0.1764</v>
      </c>
      <c r="D39" s="79">
        <v>0.0648</v>
      </c>
    </row>
    <row r="40" s="54" customFormat="1" ht="39" customHeight="1" spans="1:4">
      <c r="A40" s="75" t="s">
        <v>527</v>
      </c>
      <c r="B40" s="78" t="s">
        <v>528</v>
      </c>
      <c r="C40" s="79">
        <v>0.0042</v>
      </c>
      <c r="D40" s="79">
        <v>0.0032</v>
      </c>
    </row>
    <row r="41" s="55" customFormat="1" ht="12.75" customHeight="1" spans="1:4">
      <c r="A41" s="70"/>
      <c r="B41" s="80" t="s">
        <v>529</v>
      </c>
      <c r="C41" s="81">
        <f>SUM(C39:C40)</f>
        <v>0.1806</v>
      </c>
      <c r="D41" s="81">
        <f>SUM(D39:D40)</f>
        <v>0.068</v>
      </c>
    </row>
    <row r="42" s="54" customFormat="1" ht="30" customHeight="1" spans="1:4">
      <c r="A42" s="82" t="s">
        <v>530</v>
      </c>
      <c r="B42" s="27"/>
      <c r="C42" s="83">
        <f>C18+C30+C37+C41</f>
        <v>1.1455</v>
      </c>
      <c r="D42" s="83">
        <f>D18+D30+D37+D41</f>
        <v>0.7011</v>
      </c>
    </row>
    <row r="43" s="54" customFormat="1" ht="12.75" customHeight="1" spans="2:4">
      <c r="B43" s="84"/>
      <c r="C43" s="85"/>
      <c r="D43" s="85"/>
    </row>
    <row r="44" s="54" customFormat="1" ht="12.75" customHeight="1"/>
    <row r="45" s="54" customFormat="1" ht="12.75" customHeight="1"/>
    <row r="46" s="54" customFormat="1" ht="12.75" customHeight="1"/>
    <row r="47" s="54" customFormat="1" ht="12.75" customHeight="1"/>
    <row r="48" s="54" customFormat="1" ht="12.75" customHeight="1"/>
    <row r="49" s="54" customFormat="1" ht="12.75" customHeight="1"/>
    <row r="50" s="54" customFormat="1" ht="12.75" customHeight="1"/>
    <row r="51" s="54" customFormat="1" ht="12.75" customHeight="1"/>
    <row r="52" s="54" customFormat="1" ht="12.75" customHeight="1"/>
    <row r="53" s="54" customFormat="1" ht="12.75" customHeight="1"/>
    <row r="54" s="54" customFormat="1" ht="12.75" customHeight="1"/>
    <row r="55" s="54" customFormat="1" ht="12.75" customHeight="1"/>
    <row r="56" s="54" customFormat="1" ht="12.75" customHeight="1"/>
    <row r="57" s="54" customFormat="1" ht="12.75" customHeight="1"/>
    <row r="58" s="54" customFormat="1" ht="12.75" customHeight="1"/>
    <row r="59" s="54" customFormat="1" ht="12.75" customHeight="1"/>
    <row r="60" s="54" customFormat="1" ht="12.75" customHeight="1"/>
    <row r="61" s="54" customFormat="1" ht="12.75" customHeight="1"/>
    <row r="62" s="54" customFormat="1" ht="12.75" customHeight="1"/>
    <row r="63" s="54" customFormat="1" ht="12.75" customHeight="1"/>
    <row r="64" s="54" customFormat="1" ht="12.75" customHeight="1"/>
    <row r="65" s="54" customFormat="1" ht="12.75" customHeight="1"/>
    <row r="66" s="54" customFormat="1" ht="12.75" customHeight="1"/>
    <row r="67" s="54" customFormat="1" ht="12.75" customHeight="1"/>
    <row r="68" s="54" customFormat="1" ht="12.75" customHeight="1"/>
    <row r="69" s="54" customFormat="1" ht="12.75" customHeight="1"/>
    <row r="70" s="54" customFormat="1" ht="12.75" customHeight="1"/>
    <row r="71" s="54" customFormat="1" ht="12.75" customHeight="1"/>
    <row r="72" s="54" customFormat="1" ht="12.75" customHeight="1"/>
    <row r="73" s="54" customFormat="1" ht="12.75" customHeight="1"/>
    <row r="74" s="54" customFormat="1" ht="12.75" customHeight="1"/>
    <row r="75" s="54" customFormat="1" ht="12.75" customHeight="1"/>
    <row r="76" s="54" customFormat="1" ht="12.75" customHeight="1"/>
    <row r="77" s="54" customFormat="1" ht="12.75" customHeight="1"/>
    <row r="78" s="54" customFormat="1" ht="12.75" customHeight="1"/>
    <row r="79" s="54" customFormat="1" ht="12.75" customHeight="1"/>
    <row r="80" s="54" customFormat="1" ht="12.75" customHeight="1"/>
    <row r="81" s="54" customFormat="1" ht="12.75" customHeight="1"/>
    <row r="82" s="54" customFormat="1" ht="12.75" customHeight="1"/>
    <row r="83" s="54" customFormat="1" ht="12.75" customHeight="1"/>
    <row r="84" s="54" customFormat="1" ht="12.75" customHeight="1"/>
    <row r="85" s="54" customFormat="1" ht="12.75" customHeight="1"/>
    <row r="86" s="54" customFormat="1" ht="12.75" customHeight="1"/>
    <row r="87" s="54" customFormat="1" ht="12.75" customHeight="1"/>
    <row r="88" s="54" customFormat="1" ht="12.75" customHeight="1"/>
    <row r="89" s="54" customFormat="1" ht="12.75" customHeight="1"/>
    <row r="90" s="54" customFormat="1" ht="12.75" customHeight="1"/>
    <row r="91" s="54" customFormat="1" ht="12.75" customHeight="1"/>
    <row r="92" s="54" customFormat="1" ht="12.75" customHeight="1"/>
    <row r="93" s="54" customFormat="1" ht="12.75" customHeight="1"/>
    <row r="94" s="54" customFormat="1" ht="12.75" customHeight="1"/>
    <row r="95" s="54" customFormat="1" ht="12.75" customHeight="1"/>
    <row r="96" s="54" customFormat="1" ht="12.75" customHeight="1"/>
    <row r="97" s="54" customFormat="1" ht="12.75" customHeight="1"/>
    <row r="98" s="54" customFormat="1" ht="12.75" customHeight="1"/>
    <row r="99" s="54" customFormat="1" ht="12.75" customHeight="1"/>
    <row r="100" s="54" customFormat="1" ht="12.75" customHeight="1"/>
    <row r="101" s="54" customFormat="1" ht="12.75" customHeight="1"/>
    <row r="102" s="54" customFormat="1" ht="12.75" customHeight="1"/>
    <row r="103" s="54" customFormat="1" ht="12.75" customHeight="1"/>
    <row r="104" s="54" customFormat="1" ht="12.75" customHeight="1"/>
    <row r="105" s="54" customFormat="1" ht="12.75" customHeight="1"/>
    <row r="106" s="54" customFormat="1" ht="12.75" customHeight="1"/>
    <row r="107" s="54" customFormat="1" ht="12.75" customHeight="1"/>
    <row r="108" s="54" customFormat="1" ht="12.75" customHeight="1"/>
    <row r="109" s="54" customFormat="1" ht="12.75" customHeight="1"/>
    <row r="110" s="54" customFormat="1" ht="12.75" customHeight="1"/>
    <row r="111" s="54" customFormat="1" ht="12.75" customHeight="1"/>
    <row r="112" s="54" customFormat="1" ht="12.75" customHeight="1"/>
    <row r="113" s="54" customFormat="1" ht="12.75" customHeight="1"/>
    <row r="114" s="54" customFormat="1" ht="12.75" customHeight="1"/>
    <row r="115" s="54" customFormat="1" ht="12.75" customHeight="1"/>
    <row r="116" s="54" customFormat="1" ht="12.75" customHeight="1"/>
    <row r="117" s="54" customFormat="1" ht="12.75" customHeight="1"/>
    <row r="118" s="54" customFormat="1" ht="12.75" customHeight="1"/>
    <row r="119" s="54" customFormat="1" ht="12.75" customHeight="1"/>
    <row r="120" s="54" customFormat="1" ht="12.75" customHeight="1"/>
    <row r="121" s="54" customFormat="1" ht="12.75" customHeight="1"/>
    <row r="122" s="54" customFormat="1" ht="12.75" customHeight="1"/>
    <row r="123" s="54" customFormat="1" ht="12.75" customHeight="1"/>
    <row r="124" s="54" customFormat="1" ht="12.75" customHeight="1"/>
    <row r="125" s="54" customFormat="1" ht="12.75" customHeight="1"/>
    <row r="126" s="54" customFormat="1" ht="12.75" customHeight="1"/>
    <row r="127" s="54" customFormat="1" ht="12.75" customHeight="1"/>
    <row r="128" s="54" customFormat="1" ht="12.75" customHeight="1"/>
    <row r="129" s="54" customFormat="1" ht="12.75" customHeight="1"/>
    <row r="130" s="54" customFormat="1" ht="12.75" customHeight="1"/>
    <row r="131" s="54" customFormat="1" ht="12.75" customHeight="1"/>
    <row r="132" s="54" customFormat="1" ht="12.75" customHeight="1"/>
    <row r="133" s="54" customFormat="1" ht="12.75" customHeight="1"/>
    <row r="134" s="54" customFormat="1" ht="12.75" customHeight="1"/>
    <row r="135" s="54" customFormat="1" ht="12.75" customHeight="1"/>
    <row r="136" s="54" customFormat="1" ht="12.75" customHeight="1"/>
    <row r="137" s="54" customFormat="1" ht="12.75" customHeight="1"/>
    <row r="138" s="54" customFormat="1" ht="12.75" customHeight="1"/>
    <row r="139" s="54" customFormat="1" ht="12.75" customHeight="1"/>
    <row r="140" s="54" customFormat="1" ht="12.75" customHeight="1"/>
    <row r="141" s="54" customFormat="1" ht="12.75" customHeight="1"/>
    <row r="142" s="54" customFormat="1" ht="12.75" customHeight="1"/>
    <row r="143" s="54" customFormat="1" ht="12.75" customHeight="1"/>
    <row r="144" s="54" customFormat="1" ht="12.75" customHeight="1"/>
    <row r="145" s="54" customFormat="1" ht="12.75" customHeight="1"/>
    <row r="146" s="54" customFormat="1" ht="12.75" customHeight="1"/>
    <row r="147" s="54" customFormat="1" ht="12.75" customHeight="1"/>
    <row r="148" s="54" customFormat="1" ht="12.75" customHeight="1"/>
    <row r="149" s="54" customFormat="1" ht="12.75" customHeight="1"/>
    <row r="150" s="54" customFormat="1" ht="12.75" customHeight="1"/>
    <row r="151" s="54" customFormat="1" ht="12.75" customHeight="1"/>
    <row r="152" s="54" customFormat="1" ht="12.75" customHeight="1"/>
    <row r="153" s="54" customFormat="1" ht="12.75" customHeight="1"/>
    <row r="154" s="54" customFormat="1" ht="12.75" customHeight="1"/>
    <row r="155" s="54" customFormat="1" ht="12.75" customHeight="1"/>
    <row r="156" s="54" customFormat="1" ht="12.75" customHeight="1"/>
    <row r="157" s="54" customFormat="1" ht="12.75" customHeight="1"/>
    <row r="158" s="54" customFormat="1" ht="12.75" customHeight="1"/>
    <row r="159" s="54" customFormat="1" ht="12.75" customHeight="1"/>
    <row r="160" s="54" customFormat="1" ht="12.75" customHeight="1"/>
    <row r="161" s="54" customFormat="1" ht="12.75" customHeight="1"/>
    <row r="162" s="54" customFormat="1" ht="12.75" customHeight="1"/>
    <row r="163" s="54" customFormat="1" ht="12.75" customHeight="1"/>
    <row r="164" s="54" customFormat="1" ht="12.75" customHeight="1"/>
    <row r="165" s="54" customFormat="1" ht="12.75" customHeight="1"/>
    <row r="166" s="54" customFormat="1" ht="12.75" customHeight="1"/>
    <row r="167" s="54" customFormat="1" ht="12.75" customHeight="1"/>
    <row r="168" s="54" customFormat="1" ht="12.75" customHeight="1"/>
    <row r="169" s="54" customFormat="1" ht="12.75" customHeight="1"/>
    <row r="170" s="54" customFormat="1" ht="12.75" customHeight="1"/>
    <row r="171" s="54" customFormat="1" ht="12.75" customHeight="1"/>
    <row r="172" s="54" customFormat="1" ht="12.75" customHeight="1"/>
    <row r="173" s="54" customFormat="1" ht="12.75" customHeight="1"/>
    <row r="174" s="54" customFormat="1" ht="12.75" customHeight="1"/>
    <row r="175" s="54" customFormat="1" ht="12.75" customHeight="1"/>
    <row r="176" s="54" customFormat="1" ht="12.75" customHeight="1"/>
    <row r="177" s="54" customFormat="1" ht="12.75" customHeight="1"/>
    <row r="178" s="54" customFormat="1" ht="12.75" customHeight="1"/>
    <row r="179" s="54" customFormat="1" ht="12.75" customHeight="1"/>
    <row r="180" s="54" customFormat="1" ht="12.75" customHeight="1"/>
    <row r="181" s="54" customFormat="1" ht="12.75" customHeight="1"/>
    <row r="182" s="54" customFormat="1" ht="12.75" customHeight="1"/>
    <row r="183" s="54" customFormat="1" ht="12.75" customHeight="1"/>
    <row r="184" s="54" customFormat="1" ht="12.75" customHeight="1"/>
    <row r="185" s="54" customFormat="1" ht="12.75" customHeight="1"/>
    <row r="186" s="54" customFormat="1" ht="12.75" customHeight="1"/>
    <row r="187" s="54" customFormat="1" ht="12.75" customHeight="1"/>
    <row r="188" s="54" customFormat="1" ht="12.75" customHeight="1"/>
    <row r="189" s="54" customFormat="1" ht="12.75" customHeight="1"/>
    <row r="190" s="54" customFormat="1" ht="12.75" customHeight="1"/>
    <row r="191" s="54" customFormat="1" ht="12.75" customHeight="1"/>
    <row r="192" s="54" customFormat="1" ht="12.75" customHeight="1"/>
    <row r="193" s="54" customFormat="1" ht="12.75" customHeight="1"/>
    <row r="194" s="54" customFormat="1" ht="12.75" customHeight="1"/>
    <row r="195" s="54" customFormat="1" ht="12.75" customHeight="1"/>
    <row r="196" s="54" customFormat="1" ht="12.75" customHeight="1"/>
    <row r="197" s="54" customFormat="1" ht="12.75" customHeight="1"/>
    <row r="198" s="54" customFormat="1" ht="12.75" customHeight="1"/>
    <row r="199" s="54" customFormat="1" ht="12.75" customHeight="1"/>
    <row r="200" s="54" customFormat="1" ht="12.75" customHeight="1"/>
    <row r="201" s="54" customFormat="1" ht="12.75" customHeight="1"/>
    <row r="202" s="54" customFormat="1" ht="12.75" customHeight="1"/>
    <row r="203" s="54" customFormat="1" ht="12.75" customHeight="1"/>
    <row r="204" s="54" customFormat="1" ht="12.75" customHeight="1"/>
    <row r="205" s="54" customFormat="1" ht="12.75" customHeight="1"/>
    <row r="206" s="54" customFormat="1" ht="12.75" customHeight="1"/>
    <row r="207" s="54" customFormat="1" ht="12.75" customHeight="1"/>
    <row r="208" s="54" customFormat="1" ht="12.75" customHeight="1"/>
    <row r="209" s="54" customFormat="1" ht="12.75" customHeight="1"/>
    <row r="210" s="54" customFormat="1" ht="12.75" customHeight="1"/>
    <row r="211" s="54" customFormat="1" ht="12.75" customHeight="1"/>
    <row r="212" s="54" customFormat="1" ht="12.75" customHeight="1"/>
    <row r="213" s="54" customFormat="1" ht="12.75" customHeight="1"/>
    <row r="214" s="54" customFormat="1" ht="12.75" customHeight="1"/>
    <row r="215" s="54" customFormat="1" ht="12.75" customHeight="1"/>
    <row r="216" s="54" customFormat="1" ht="12.75" customHeight="1"/>
    <row r="217" s="54" customFormat="1" ht="12.75" customHeight="1"/>
    <row r="218" s="54" customFormat="1" ht="12.75" customHeight="1"/>
    <row r="219" s="54" customFormat="1" ht="12.75" customHeight="1"/>
    <row r="220" s="54" customFormat="1" ht="12.75" customHeight="1"/>
    <row r="221" s="54" customFormat="1" ht="12.75" customHeight="1"/>
    <row r="222" s="54" customFormat="1" ht="12.75" customHeight="1"/>
    <row r="223" s="54" customFormat="1" ht="12.75" customHeight="1"/>
    <row r="224" s="54" customFormat="1" ht="12.75" customHeight="1"/>
    <row r="225" s="54" customFormat="1" ht="12.75" customHeight="1"/>
    <row r="226" s="54" customFormat="1" ht="12.75" customHeight="1"/>
    <row r="227" s="54" customFormat="1" ht="12.75" customHeight="1"/>
    <row r="228" s="54" customFormat="1" ht="12.75" customHeight="1"/>
    <row r="229" s="54" customFormat="1" ht="12.75" customHeight="1"/>
    <row r="230" s="54" customFormat="1" ht="12.75" customHeight="1"/>
    <row r="231" s="54" customFormat="1" ht="12.75" customHeight="1"/>
    <row r="232" s="54" customFormat="1" ht="12.75" customHeight="1"/>
    <row r="233" s="54" customFormat="1" ht="12.75" customHeight="1"/>
    <row r="234" s="54" customFormat="1" ht="12.75" customHeight="1"/>
    <row r="235" s="54" customFormat="1" ht="12.75" customHeight="1"/>
    <row r="236" s="54" customFormat="1" ht="12.75" customHeight="1"/>
    <row r="237" s="54" customFormat="1" ht="12.75" customHeight="1"/>
    <row r="238" s="54" customFormat="1" ht="12.75" customHeight="1"/>
    <row r="239" s="54" customFormat="1" ht="12.75" customHeight="1"/>
    <row r="240" s="54" customFormat="1" ht="12.75" customHeight="1"/>
    <row r="241" s="54" customFormat="1" ht="12.75" customHeight="1"/>
    <row r="242" s="54" customFormat="1" ht="12.75" customHeight="1"/>
    <row r="243" s="54" customFormat="1" ht="12.75" customHeight="1"/>
    <row r="244" s="54" customFormat="1" ht="12.75" customHeight="1"/>
    <row r="245" s="54" customFormat="1" ht="12.75" customHeight="1"/>
    <row r="246" s="54" customFormat="1" ht="12.75" customHeight="1"/>
    <row r="247" s="54" customFormat="1" ht="12.75" customHeight="1"/>
    <row r="248" s="54" customFormat="1" ht="12.75" customHeight="1"/>
    <row r="249" s="54" customFormat="1" ht="12.75" customHeight="1"/>
    <row r="250" s="54" customFormat="1" ht="12.75" customHeight="1"/>
    <row r="251" s="54" customFormat="1" ht="12.75" customHeight="1"/>
    <row r="252" s="54" customFormat="1" ht="12.75" customHeight="1"/>
    <row r="253" s="54" customFormat="1" ht="12.75" customHeight="1"/>
    <row r="254" s="54" customFormat="1" ht="12.75" customHeight="1"/>
    <row r="255" s="54" customFormat="1" ht="12.75" customHeight="1"/>
    <row r="256" s="54" customFormat="1" ht="12.75" customHeight="1"/>
    <row r="257" s="54" customFormat="1" ht="12.75" customHeight="1"/>
    <row r="258" s="54" customFormat="1" ht="12.75" customHeight="1"/>
    <row r="259" s="54" customFormat="1" ht="12.75" customHeight="1"/>
    <row r="260" s="54" customFormat="1" ht="12.75" customHeight="1"/>
    <row r="261" s="54" customFormat="1" ht="12.75" customHeight="1"/>
    <row r="262" s="54" customFormat="1" ht="12.75" customHeight="1"/>
    <row r="263" s="54" customFormat="1" ht="12.75" customHeight="1"/>
    <row r="264" s="54" customFormat="1" ht="12.75" customHeight="1"/>
    <row r="265" s="54" customFormat="1" ht="12.75" customHeight="1"/>
    <row r="266" s="54" customFormat="1" ht="12.75" customHeight="1"/>
    <row r="267" s="54" customFormat="1" ht="12.75" customHeight="1"/>
    <row r="268" s="54" customFormat="1" ht="12.75" customHeight="1"/>
    <row r="269" s="54" customFormat="1" ht="12.75" customHeight="1"/>
    <row r="270" s="54" customFormat="1" ht="12.75" customHeight="1"/>
    <row r="271" s="54" customFormat="1" ht="12.75" customHeight="1"/>
    <row r="272" s="54" customFormat="1" ht="12.75" customHeight="1"/>
    <row r="273" s="54" customFormat="1" ht="12.75" customHeight="1"/>
    <row r="274" s="54" customFormat="1" ht="12.75" customHeight="1"/>
    <row r="275" s="54" customFormat="1" ht="12.75" customHeight="1"/>
    <row r="276" s="54" customFormat="1" ht="12.75" customHeight="1"/>
    <row r="277" s="54" customFormat="1" ht="12.75" customHeight="1"/>
    <row r="278" s="54" customFormat="1" ht="12.75" customHeight="1"/>
    <row r="279" s="54" customFormat="1" ht="12.75" customHeight="1"/>
    <row r="280" s="54" customFormat="1" ht="12.75" customHeight="1"/>
    <row r="281" s="54" customFormat="1" ht="12.75" customHeight="1"/>
    <row r="282" s="54" customFormat="1" ht="12.75" customHeight="1"/>
    <row r="283" s="54" customFormat="1" ht="12.75" customHeight="1"/>
    <row r="284" s="54" customFormat="1" ht="12.75" customHeight="1"/>
    <row r="285" s="54" customFormat="1" ht="12.75" customHeight="1"/>
    <row r="286" s="54" customFormat="1" ht="12.75" customHeight="1"/>
    <row r="287" s="54" customFormat="1" ht="12.75" customHeight="1"/>
    <row r="288" s="54" customFormat="1" ht="12.75" customHeight="1"/>
    <row r="289" s="54" customFormat="1" ht="12.75" customHeight="1"/>
    <row r="290" s="54" customFormat="1" ht="12.75" customHeight="1"/>
    <row r="291" s="54" customFormat="1" ht="12.75" customHeight="1"/>
    <row r="292" s="54" customFormat="1" ht="12.75" customHeight="1"/>
    <row r="293" s="54" customFormat="1" ht="12.75" customHeight="1"/>
    <row r="294" s="54" customFormat="1" ht="12.75" customHeight="1"/>
    <row r="295" s="54" customFormat="1" ht="12.75" customHeight="1"/>
    <row r="296" s="54" customFormat="1" ht="12.75" customHeight="1"/>
    <row r="297" s="54" customFormat="1" ht="12.75" customHeight="1"/>
    <row r="298" s="54" customFormat="1" ht="12.75" customHeight="1"/>
    <row r="299" s="54" customFormat="1" ht="12.75" customHeight="1"/>
    <row r="300" s="54" customFormat="1" ht="12.75" customHeight="1"/>
    <row r="301" s="54" customFormat="1" ht="12.75" customHeight="1"/>
    <row r="302" s="54" customFormat="1" ht="12.75" customHeight="1"/>
    <row r="303" s="54" customFormat="1" ht="12.75" customHeight="1"/>
    <row r="304" s="54" customFormat="1" ht="12.75" customHeight="1"/>
    <row r="305" s="54" customFormat="1" ht="12.75" customHeight="1"/>
    <row r="306" s="54" customFormat="1" ht="12.75" customHeight="1"/>
    <row r="307" s="54" customFormat="1" ht="12.75" customHeight="1"/>
    <row r="308" s="54" customFormat="1" ht="12.75" customHeight="1"/>
    <row r="309" s="54" customFormat="1" ht="12.75" customHeight="1"/>
    <row r="310" s="54" customFormat="1" ht="12.75" customHeight="1"/>
    <row r="311" s="54" customFormat="1" ht="12.75" customHeight="1"/>
    <row r="312" s="54" customFormat="1" ht="12.75" customHeight="1"/>
    <row r="313" s="54" customFormat="1" ht="12.75" customHeight="1"/>
    <row r="314" s="54" customFormat="1" ht="12.75" customHeight="1"/>
    <row r="315" s="54" customFormat="1" ht="12.75" customHeight="1"/>
    <row r="316" s="54" customFormat="1" ht="12.75" customHeight="1"/>
    <row r="317" s="54" customFormat="1" ht="12.75" customHeight="1"/>
    <row r="318" s="54" customFormat="1" ht="12.75" customHeight="1"/>
    <row r="319" s="54" customFormat="1" ht="12.75" customHeight="1"/>
    <row r="320" s="54" customFormat="1" ht="12.75" customHeight="1"/>
    <row r="321" s="54" customFormat="1" ht="12.75" customHeight="1"/>
    <row r="322" s="54" customFormat="1" ht="12.75" customHeight="1"/>
    <row r="323" s="54" customFormat="1" ht="12.75" customHeight="1"/>
    <row r="324" s="54" customFormat="1" ht="12.75" customHeight="1"/>
    <row r="325" s="54" customFormat="1" ht="12.75" customHeight="1"/>
    <row r="326" s="54" customFormat="1" ht="12.75" customHeight="1"/>
    <row r="327" s="54" customFormat="1" ht="12.75" customHeight="1"/>
    <row r="328" s="54" customFormat="1" ht="12.75" customHeight="1"/>
    <row r="329" s="54" customFormat="1" ht="12.75" customHeight="1"/>
    <row r="330" s="54" customFormat="1" ht="12.75" customHeight="1"/>
    <row r="331" s="54" customFormat="1" ht="12.75" customHeight="1"/>
    <row r="332" s="54" customFormat="1" ht="12.75" customHeight="1"/>
    <row r="333" s="54" customFormat="1" ht="12.75" customHeight="1"/>
    <row r="334" s="54" customFormat="1" ht="12.75" customHeight="1"/>
    <row r="335" s="54" customFormat="1" ht="12.75" customHeight="1"/>
    <row r="336" s="54" customFormat="1" ht="12.75" customHeight="1"/>
    <row r="337" s="54" customFormat="1" ht="12.75" customHeight="1"/>
    <row r="338" s="54" customFormat="1" ht="12.75" customHeight="1"/>
    <row r="339" s="54" customFormat="1" ht="12.75" customHeight="1"/>
    <row r="340" s="54" customFormat="1" ht="12.75" customHeight="1"/>
    <row r="341" s="54" customFormat="1" ht="12.75" customHeight="1"/>
    <row r="342" s="54" customFormat="1" ht="12.75" customHeight="1"/>
    <row r="343" s="54" customFormat="1" ht="12.75" customHeight="1"/>
    <row r="344" s="54" customFormat="1" ht="12.75" customHeight="1"/>
    <row r="345" s="54" customFormat="1" ht="12.75" customHeight="1"/>
    <row r="346" s="54" customFormat="1" ht="12.75" customHeight="1"/>
    <row r="347" s="54" customFormat="1" ht="12.75" customHeight="1"/>
    <row r="348" s="54" customFormat="1" ht="12.75" customHeight="1"/>
    <row r="349" s="54" customFormat="1" ht="12.75" customHeight="1"/>
    <row r="350" s="54" customFormat="1" ht="12.75" customHeight="1"/>
    <row r="351" s="54" customFormat="1" ht="12.75" customHeight="1"/>
    <row r="352" s="54" customFormat="1" ht="12.75" customHeight="1"/>
    <row r="353" s="54" customFormat="1" ht="12.75" customHeight="1"/>
    <row r="354" s="54" customFormat="1" ht="12.75" customHeight="1"/>
    <row r="355" s="54" customFormat="1" ht="12.75" customHeight="1"/>
    <row r="356" s="54" customFormat="1" ht="12.75" customHeight="1"/>
    <row r="357" s="54" customFormat="1" ht="12.75" customHeight="1"/>
    <row r="358" s="54" customFormat="1" ht="12.75" customHeight="1"/>
    <row r="359" s="54" customFormat="1" ht="12.75" customHeight="1"/>
    <row r="360" s="54" customFormat="1" ht="12.75" customHeight="1"/>
    <row r="361" s="54" customFormat="1" ht="12.75" customHeight="1"/>
    <row r="362" s="54" customFormat="1" ht="12.75" customHeight="1"/>
    <row r="363" s="54" customFormat="1" ht="12.75" customHeight="1"/>
    <row r="364" s="54" customFormat="1" ht="12.75" customHeight="1"/>
    <row r="365" s="54" customFormat="1" ht="12.75" customHeight="1"/>
    <row r="366" s="54" customFormat="1" ht="12.75" customHeight="1"/>
    <row r="367" s="54" customFormat="1" ht="12.75" customHeight="1"/>
    <row r="368" s="54" customFormat="1" ht="12.75" customHeight="1"/>
    <row r="369" s="54" customFormat="1" ht="12.75" customHeight="1"/>
    <row r="370" s="54" customFormat="1" ht="12.75" customHeight="1"/>
    <row r="371" s="54" customFormat="1" ht="12.75" customHeight="1"/>
    <row r="372" s="54" customFormat="1" ht="12.75" customHeight="1"/>
    <row r="373" s="54" customFormat="1" ht="12.75" customHeight="1"/>
    <row r="374" s="54" customFormat="1" ht="12.75" customHeight="1"/>
    <row r="375" s="54" customFormat="1" ht="12.75" customHeight="1"/>
    <row r="376" s="54" customFormat="1" ht="12.75" customHeight="1"/>
    <row r="377" s="54" customFormat="1" ht="12.75" customHeight="1"/>
    <row r="378" s="54" customFormat="1" ht="12.75" customHeight="1"/>
    <row r="379" s="54" customFormat="1" ht="12.75" customHeight="1"/>
    <row r="380" s="54" customFormat="1" ht="12.75" customHeight="1"/>
    <row r="381" s="54" customFormat="1" ht="12.75" customHeight="1"/>
    <row r="382" s="54" customFormat="1" ht="12.75" customHeight="1"/>
    <row r="383" s="54" customFormat="1" ht="12.75" customHeight="1"/>
    <row r="384" s="54" customFormat="1" ht="12.75" customHeight="1"/>
    <row r="385" s="54" customFormat="1" ht="12.75" customHeight="1"/>
    <row r="386" s="54" customFormat="1" ht="12.75" customHeight="1"/>
    <row r="387" s="54" customFormat="1" ht="12.75" customHeight="1"/>
    <row r="388" s="54" customFormat="1" ht="12.75" customHeight="1"/>
    <row r="389" s="54" customFormat="1" ht="12.75" customHeight="1"/>
    <row r="390" s="54" customFormat="1" ht="12.75" customHeight="1"/>
    <row r="391" s="54" customFormat="1" ht="12.75" customHeight="1"/>
    <row r="392" s="54" customFormat="1" ht="12.75" customHeight="1"/>
    <row r="393" s="54" customFormat="1" ht="12.75" customHeight="1"/>
    <row r="394" s="54" customFormat="1" ht="12.75" customHeight="1"/>
    <row r="395" s="54" customFormat="1" ht="12.75" customHeight="1"/>
    <row r="396" s="54" customFormat="1" ht="12.75" customHeight="1"/>
    <row r="397" s="54" customFormat="1" ht="12.75" customHeight="1"/>
    <row r="398" s="54" customFormat="1" ht="12.75" customHeight="1"/>
    <row r="399" s="54" customFormat="1" ht="12.75" customHeight="1"/>
    <row r="400" s="54" customFormat="1" ht="12.75" customHeight="1"/>
    <row r="401" s="54" customFormat="1" ht="12.75" customHeight="1"/>
    <row r="402" s="54" customFormat="1" ht="12.75" customHeight="1"/>
    <row r="403" s="54" customFormat="1" ht="12.75" customHeight="1"/>
    <row r="404" s="54" customFormat="1" ht="12.75" customHeight="1"/>
    <row r="405" s="54" customFormat="1" ht="12.75" customHeight="1"/>
    <row r="406" s="54" customFormat="1" ht="12.75" customHeight="1"/>
    <row r="407" s="54" customFormat="1" ht="12.75" customHeight="1"/>
    <row r="408" s="54" customFormat="1" ht="12.75" customHeight="1"/>
    <row r="409" s="54" customFormat="1" ht="12.75" customHeight="1"/>
    <row r="410" s="54" customFormat="1" ht="12.75" customHeight="1"/>
    <row r="411" s="54" customFormat="1" ht="12.75" customHeight="1"/>
    <row r="412" s="54" customFormat="1" ht="12.75" customHeight="1"/>
    <row r="413" s="54" customFormat="1" ht="12.75" customHeight="1"/>
    <row r="414" s="54" customFormat="1" ht="12.75" customHeight="1"/>
    <row r="415" s="54" customFormat="1" ht="12.75" customHeight="1"/>
    <row r="416" s="54" customFormat="1" ht="12.75" customHeight="1"/>
    <row r="417" s="54" customFormat="1" ht="12.75" customHeight="1"/>
    <row r="418" s="54" customFormat="1" ht="12.75" customHeight="1"/>
    <row r="419" s="54" customFormat="1" ht="12.75" customHeight="1"/>
    <row r="420" s="54" customFormat="1" ht="12.75" customHeight="1"/>
    <row r="421" s="54" customFormat="1" ht="12.75" customHeight="1"/>
    <row r="422" s="54" customFormat="1" ht="12.75" customHeight="1"/>
    <row r="423" s="54" customFormat="1" ht="12.75" customHeight="1"/>
    <row r="424" s="54" customFormat="1" ht="12.75" customHeight="1"/>
    <row r="425" s="54" customFormat="1" ht="12.75" customHeight="1"/>
    <row r="426" s="54" customFormat="1" ht="12.75" customHeight="1"/>
    <row r="427" s="54" customFormat="1" ht="12.75" customHeight="1"/>
    <row r="428" s="54" customFormat="1" ht="12.75" customHeight="1"/>
    <row r="429" s="54" customFormat="1" ht="12.75" customHeight="1"/>
    <row r="430" s="54" customFormat="1" ht="12.75" customHeight="1"/>
    <row r="431" s="54" customFormat="1" ht="12.75" customHeight="1"/>
    <row r="432" s="54" customFormat="1" ht="12.75" customHeight="1"/>
    <row r="433" s="54" customFormat="1" ht="12.75" customHeight="1"/>
    <row r="434" s="54" customFormat="1" ht="12.75" customHeight="1"/>
    <row r="435" s="54" customFormat="1" ht="12.75" customHeight="1"/>
    <row r="436" s="54" customFormat="1" ht="12.75" customHeight="1"/>
    <row r="437" s="54" customFormat="1" ht="12.75" customHeight="1"/>
    <row r="438" s="54" customFormat="1" ht="12.75" customHeight="1"/>
    <row r="439" s="54" customFormat="1" ht="12.75" customHeight="1"/>
    <row r="440" s="54" customFormat="1" ht="12.75" customHeight="1"/>
    <row r="441" s="54" customFormat="1" ht="12.75" customHeight="1"/>
    <row r="442" s="54" customFormat="1" ht="12.75" customHeight="1"/>
    <row r="443" s="54" customFormat="1" ht="12.75" customHeight="1"/>
    <row r="444" s="54" customFormat="1" ht="12.75" customHeight="1"/>
    <row r="445" s="54" customFormat="1" ht="12.75" customHeight="1"/>
    <row r="446" s="54" customFormat="1" ht="12.75" customHeight="1"/>
    <row r="447" s="54" customFormat="1" ht="12.75" customHeight="1"/>
    <row r="448" s="54" customFormat="1" ht="12.75" customHeight="1"/>
    <row r="449" s="54" customFormat="1" ht="12.75" customHeight="1"/>
    <row r="450" s="54" customFormat="1" ht="12.75" customHeight="1"/>
    <row r="451" s="54" customFormat="1" ht="12.75" customHeight="1"/>
    <row r="452" s="54" customFormat="1" ht="12.75" customHeight="1"/>
    <row r="453" s="54" customFormat="1" ht="12.75" customHeight="1"/>
    <row r="454" s="54" customFormat="1" ht="12.75" customHeight="1"/>
    <row r="455" s="54" customFormat="1" ht="12.75" customHeight="1"/>
    <row r="456" s="54" customFormat="1" ht="12.75" customHeight="1"/>
    <row r="457" s="54" customFormat="1" ht="12.75" customHeight="1"/>
    <row r="458" s="54" customFormat="1" ht="12.75" customHeight="1"/>
    <row r="459" s="54" customFormat="1" ht="12.75" customHeight="1"/>
    <row r="460" s="54" customFormat="1" ht="12.75" customHeight="1"/>
    <row r="461" s="54" customFormat="1" ht="12.75" customHeight="1"/>
    <row r="462" s="54" customFormat="1" ht="12.75" customHeight="1"/>
    <row r="463" s="54" customFormat="1" ht="12.75" customHeight="1"/>
    <row r="464" s="54" customFormat="1" ht="12.75" customHeight="1"/>
    <row r="465" s="54" customFormat="1" ht="12.75" customHeight="1"/>
    <row r="466" s="54" customFormat="1" ht="12.75" customHeight="1"/>
    <row r="467" s="54" customFormat="1" ht="12.75" customHeight="1"/>
    <row r="468" s="54" customFormat="1" ht="12.75" customHeight="1"/>
    <row r="469" s="54" customFormat="1" ht="12.75" customHeight="1"/>
    <row r="470" s="54" customFormat="1" ht="12.75" customHeight="1"/>
    <row r="471" s="54" customFormat="1" ht="12.75" customHeight="1"/>
    <row r="472" s="54" customFormat="1" ht="12.75" customHeight="1"/>
    <row r="473" s="54" customFormat="1" ht="12.75" customHeight="1"/>
    <row r="474" s="54" customFormat="1" ht="12.75" customHeight="1"/>
    <row r="475" s="54" customFormat="1" ht="12.75" customHeight="1"/>
    <row r="476" s="54" customFormat="1" ht="12.75" customHeight="1"/>
    <row r="477" s="54" customFormat="1" ht="12.75" customHeight="1"/>
    <row r="478" s="54" customFormat="1" ht="12.75" customHeight="1"/>
    <row r="479" s="54" customFormat="1" ht="12.75" customHeight="1"/>
    <row r="480" s="54" customFormat="1" ht="12.75" customHeight="1"/>
    <row r="481" s="54" customFormat="1" ht="12.75" customHeight="1"/>
    <row r="482" s="54" customFormat="1" ht="12.75" customHeight="1"/>
    <row r="483" s="54" customFormat="1" ht="12.75" customHeight="1"/>
    <row r="484" s="54" customFormat="1" ht="12.75" customHeight="1"/>
    <row r="485" s="54" customFormat="1" ht="12.75" customHeight="1"/>
    <row r="486" s="54" customFormat="1" ht="12.75" customHeight="1"/>
    <row r="487" s="54" customFormat="1" ht="12.75" customHeight="1"/>
    <row r="488" s="54" customFormat="1" ht="12.75" customHeight="1"/>
    <row r="489" s="54" customFormat="1" ht="12.75" customHeight="1"/>
    <row r="490" s="54" customFormat="1" ht="12.75" customHeight="1"/>
    <row r="491" s="54" customFormat="1" ht="12.75" customHeight="1"/>
    <row r="492" s="54" customFormat="1" ht="12.75" customHeight="1"/>
    <row r="493" s="54" customFormat="1" ht="12.75" customHeight="1"/>
    <row r="494" s="54" customFormat="1" ht="12.75" customHeight="1"/>
    <row r="495" s="54" customFormat="1" ht="12.75" customHeight="1"/>
    <row r="496" s="54" customFormat="1" ht="12.75" customHeight="1"/>
    <row r="497" s="54" customFormat="1" ht="12.75" customHeight="1"/>
    <row r="498" s="54" customFormat="1" ht="12.75" customHeight="1"/>
    <row r="499" s="54" customFormat="1" ht="12.75" customHeight="1"/>
    <row r="500" s="54" customFormat="1" ht="12.75" customHeight="1"/>
    <row r="501" s="54" customFormat="1" ht="12.75" customHeight="1"/>
    <row r="502" s="54" customFormat="1" ht="12.75" customHeight="1"/>
    <row r="503" s="54" customFormat="1" ht="12.75" customHeight="1"/>
    <row r="504" s="54" customFormat="1" ht="12.75" customHeight="1"/>
    <row r="505" s="54" customFormat="1" ht="12.75" customHeight="1"/>
    <row r="506" s="54" customFormat="1" ht="12.75" customHeight="1"/>
    <row r="507" s="54" customFormat="1" ht="12.75" customHeight="1"/>
    <row r="508" s="54" customFormat="1" ht="12.75" customHeight="1"/>
    <row r="509" s="54" customFormat="1" ht="12.75" customHeight="1"/>
    <row r="510" s="54" customFormat="1" ht="12.75" customHeight="1"/>
    <row r="511" s="54" customFormat="1" ht="12.75" customHeight="1"/>
    <row r="512" s="54" customFormat="1" ht="12.75" customHeight="1"/>
    <row r="513" s="54" customFormat="1" ht="12.75" customHeight="1"/>
    <row r="514" s="54" customFormat="1" ht="12.75" customHeight="1"/>
    <row r="515" s="54" customFormat="1" ht="12.75" customHeight="1"/>
    <row r="516" s="54" customFormat="1" ht="12.75" customHeight="1"/>
    <row r="517" s="54" customFormat="1" ht="12.75" customHeight="1"/>
    <row r="518" s="54" customFormat="1" ht="12.75" customHeight="1"/>
    <row r="519" s="54" customFormat="1" ht="12.75" customHeight="1"/>
    <row r="520" s="54" customFormat="1" ht="12.75" customHeight="1"/>
    <row r="521" s="54" customFormat="1" ht="12.75" customHeight="1"/>
    <row r="522" s="54" customFormat="1" ht="12.75" customHeight="1"/>
    <row r="523" s="54" customFormat="1" ht="12.75" customHeight="1"/>
    <row r="524" s="54" customFormat="1" ht="12.75" customHeight="1"/>
    <row r="525" s="54" customFormat="1" ht="12.75" customHeight="1"/>
    <row r="526" s="54" customFormat="1" ht="12.75" customHeight="1"/>
    <row r="527" s="54" customFormat="1" ht="12.75" customHeight="1"/>
    <row r="528" s="54" customFormat="1" ht="12.75" customHeight="1"/>
    <row r="529" s="54" customFormat="1" ht="12.75" customHeight="1"/>
    <row r="530" s="54" customFormat="1" ht="12.75" customHeight="1"/>
    <row r="531" s="54" customFormat="1" ht="12.75" customHeight="1"/>
    <row r="532" s="54" customFormat="1" ht="12.75" customHeight="1"/>
    <row r="533" s="54" customFormat="1" ht="12.75" customHeight="1"/>
    <row r="534" s="54" customFormat="1" ht="12.75" customHeight="1"/>
    <row r="535" s="54" customFormat="1" ht="12.75" customHeight="1"/>
    <row r="536" s="54" customFormat="1" ht="12.75" customHeight="1"/>
    <row r="537" s="54" customFormat="1" ht="12.75" customHeight="1"/>
    <row r="538" s="54" customFormat="1" ht="12.75" customHeight="1"/>
    <row r="539" s="54" customFormat="1" ht="12.75" customHeight="1"/>
    <row r="540" s="54" customFormat="1" ht="12.75" customHeight="1"/>
    <row r="541" s="54" customFormat="1" ht="12.75" customHeight="1"/>
    <row r="542" s="54" customFormat="1" ht="12.75" customHeight="1"/>
    <row r="543" s="54" customFormat="1" ht="12.75" customHeight="1"/>
    <row r="544" s="54" customFormat="1" ht="12.75" customHeight="1"/>
    <row r="545" s="54" customFormat="1" ht="12.75" customHeight="1"/>
    <row r="546" s="54" customFormat="1" ht="12.75" customHeight="1"/>
    <row r="547" s="54" customFormat="1" ht="12.75" customHeight="1"/>
    <row r="548" s="54" customFormat="1" ht="12.75" customHeight="1"/>
    <row r="549" s="54" customFormat="1" ht="12.75" customHeight="1"/>
    <row r="550" s="54" customFormat="1" ht="12.75" customHeight="1"/>
    <row r="551" s="54" customFormat="1" ht="12.75" customHeight="1"/>
    <row r="552" s="54" customFormat="1" ht="12.75" customHeight="1"/>
    <row r="553" s="54" customFormat="1" ht="12.75" customHeight="1"/>
    <row r="554" s="54" customFormat="1" ht="12.75" customHeight="1"/>
    <row r="555" s="54" customFormat="1" ht="12.75" customHeight="1"/>
    <row r="556" s="54" customFormat="1" ht="12.75" customHeight="1"/>
    <row r="557" s="54" customFormat="1" ht="12.75" customHeight="1"/>
    <row r="558" s="54" customFormat="1" ht="12.75" customHeight="1"/>
    <row r="559" s="54" customFormat="1" ht="12.75" customHeight="1"/>
    <row r="560" s="54" customFormat="1" ht="12.75" customHeight="1"/>
    <row r="561" s="54" customFormat="1" ht="12.75" customHeight="1"/>
    <row r="562" s="54" customFormat="1" ht="12.75" customHeight="1"/>
    <row r="563" s="54" customFormat="1" ht="12.75" customHeight="1"/>
    <row r="564" s="54" customFormat="1" ht="12.75" customHeight="1"/>
    <row r="565" s="54" customFormat="1" ht="12.75" customHeight="1"/>
    <row r="566" s="54" customFormat="1" ht="12.75" customHeight="1"/>
    <row r="567" s="54" customFormat="1" ht="12.75" customHeight="1"/>
    <row r="568" s="54" customFormat="1" ht="12.75" customHeight="1"/>
    <row r="569" s="54" customFormat="1" ht="12.75" customHeight="1"/>
    <row r="570" s="54" customFormat="1" ht="12.75" customHeight="1"/>
    <row r="571" s="54" customFormat="1" ht="12.75" customHeight="1"/>
    <row r="572" s="54" customFormat="1" ht="12.75" customHeight="1"/>
    <row r="573" s="54" customFormat="1" ht="12.75" customHeight="1"/>
    <row r="574" s="54" customFormat="1" ht="12.75" customHeight="1"/>
    <row r="575" s="54" customFormat="1" ht="12.75" customHeight="1"/>
    <row r="576" s="54" customFormat="1" ht="12.75" customHeight="1"/>
    <row r="577" s="54" customFormat="1" ht="12.75" customHeight="1"/>
    <row r="578" s="54" customFormat="1" ht="12.75" customHeight="1"/>
    <row r="579" s="54" customFormat="1" ht="12.75" customHeight="1"/>
    <row r="580" s="54" customFormat="1" ht="12.75" customHeight="1"/>
    <row r="581" s="54" customFormat="1" ht="12.75" customHeight="1"/>
    <row r="582" s="54" customFormat="1" ht="12.75" customHeight="1"/>
    <row r="583" s="54" customFormat="1" ht="12.75" customHeight="1"/>
    <row r="584" s="54" customFormat="1" ht="12.75" customHeight="1"/>
    <row r="585" s="54" customFormat="1" ht="12.75" customHeight="1"/>
    <row r="586" s="54" customFormat="1" ht="12.75" customHeight="1"/>
    <row r="587" s="54" customFormat="1" ht="12.75" customHeight="1"/>
    <row r="588" s="54" customFormat="1" ht="12.75" customHeight="1"/>
    <row r="589" s="54" customFormat="1" ht="12.75" customHeight="1"/>
    <row r="590" s="54" customFormat="1" ht="12.75" customHeight="1"/>
    <row r="591" s="54" customFormat="1" ht="12.75" customHeight="1"/>
    <row r="592" s="54" customFormat="1" ht="12.75" customHeight="1"/>
    <row r="593" s="54" customFormat="1" ht="12.75" customHeight="1"/>
    <row r="594" s="54" customFormat="1" ht="12.75" customHeight="1"/>
    <row r="595" s="54" customFormat="1" ht="12.75" customHeight="1"/>
    <row r="596" s="54" customFormat="1" ht="12.75" customHeight="1"/>
    <row r="597" s="54" customFormat="1" ht="12.75" customHeight="1"/>
    <row r="598" s="54" customFormat="1" ht="12.75" customHeight="1"/>
    <row r="599" s="54" customFormat="1" ht="12.75" customHeight="1"/>
    <row r="600" s="54" customFormat="1" ht="12.75" customHeight="1"/>
    <row r="601" s="54" customFormat="1" ht="12.75" customHeight="1"/>
    <row r="602" s="54" customFormat="1" ht="12.75" customHeight="1"/>
    <row r="603" s="54" customFormat="1" ht="12.75" customHeight="1"/>
    <row r="604" s="54" customFormat="1" ht="12.75" customHeight="1"/>
    <row r="605" s="54" customFormat="1" ht="12.75" customHeight="1"/>
    <row r="606" s="54" customFormat="1" ht="12.75" customHeight="1"/>
    <row r="607" s="54" customFormat="1" ht="12.75" customHeight="1"/>
    <row r="608" s="54" customFormat="1" ht="12.75" customHeight="1"/>
    <row r="609" s="54" customFormat="1" ht="12.75" customHeight="1"/>
    <row r="610" s="54" customFormat="1" ht="12.75" customHeight="1"/>
    <row r="611" s="54" customFormat="1" ht="12.75" customHeight="1"/>
    <row r="612" s="54" customFormat="1" ht="12.75" customHeight="1"/>
    <row r="613" s="54" customFormat="1" ht="12.75" customHeight="1"/>
    <row r="614" s="54" customFormat="1" ht="12.75" customHeight="1"/>
    <row r="615" s="54" customFormat="1" ht="12.75" customHeight="1"/>
    <row r="616" s="54" customFormat="1" ht="12.75" customHeight="1"/>
    <row r="617" s="54" customFormat="1" ht="12.75" customHeight="1"/>
    <row r="618" s="54" customFormat="1" ht="12.75" customHeight="1"/>
    <row r="619" s="54" customFormat="1" ht="12.75" customHeight="1"/>
    <row r="620" s="54" customFormat="1" ht="12.75" customHeight="1"/>
    <row r="621" s="54" customFormat="1" ht="12.75" customHeight="1"/>
    <row r="622" s="54" customFormat="1" ht="12.75" customHeight="1"/>
    <row r="623" s="54" customFormat="1" ht="12.75" customHeight="1"/>
    <row r="624" s="54" customFormat="1" ht="12.75" customHeight="1"/>
    <row r="625" s="54" customFormat="1" ht="12.75" customHeight="1"/>
    <row r="626" s="54" customFormat="1" ht="12.75" customHeight="1"/>
    <row r="627" s="54" customFormat="1" ht="12.75" customHeight="1"/>
    <row r="628" s="54" customFormat="1" ht="12.75" customHeight="1"/>
    <row r="629" s="54" customFormat="1" ht="12.75" customHeight="1"/>
    <row r="630" s="54" customFormat="1" ht="12.75" customHeight="1"/>
    <row r="631" s="54" customFormat="1" ht="12.75" customHeight="1"/>
    <row r="632" s="54" customFormat="1" ht="12.75" customHeight="1"/>
    <row r="633" s="54" customFormat="1" ht="12.75" customHeight="1"/>
    <row r="634" s="54" customFormat="1" ht="12.75" customHeight="1"/>
    <row r="635" s="54" customFormat="1" ht="12.75" customHeight="1"/>
    <row r="636" s="54" customFormat="1" ht="12.75" customHeight="1"/>
    <row r="637" s="54" customFormat="1" ht="12.75" customHeight="1"/>
    <row r="638" s="54" customFormat="1" ht="12.75" customHeight="1"/>
    <row r="639" s="54" customFormat="1" ht="12.75" customHeight="1"/>
    <row r="640" s="54" customFormat="1" ht="12.75" customHeight="1"/>
    <row r="641" s="54" customFormat="1" ht="12.75" customHeight="1"/>
    <row r="642" s="54" customFormat="1" ht="12.75" customHeight="1"/>
    <row r="643" s="54" customFormat="1" ht="12.75" customHeight="1"/>
    <row r="644" s="54" customFormat="1" ht="12.75" customHeight="1"/>
    <row r="645" s="54" customFormat="1" ht="12.75" customHeight="1"/>
    <row r="646" s="54" customFormat="1" ht="12.75" customHeight="1"/>
    <row r="647" s="54" customFormat="1" ht="12.75" customHeight="1"/>
    <row r="648" s="54" customFormat="1" ht="12.75" customHeight="1"/>
    <row r="649" s="54" customFormat="1" ht="12.75" customHeight="1"/>
    <row r="650" s="54" customFormat="1" ht="12.75" customHeight="1"/>
    <row r="651" s="54" customFormat="1" ht="12.75" customHeight="1"/>
    <row r="652" s="54" customFormat="1" ht="12.75" customHeight="1"/>
    <row r="653" s="54" customFormat="1" ht="12.75" customHeight="1"/>
    <row r="654" s="54" customFormat="1" ht="12.75" customHeight="1"/>
    <row r="655" s="54" customFormat="1" ht="12.75" customHeight="1"/>
    <row r="656" s="54" customFormat="1" ht="12.75" customHeight="1"/>
    <row r="657" s="54" customFormat="1" ht="12.75" customHeight="1"/>
    <row r="658" s="54" customFormat="1" ht="12.75" customHeight="1"/>
    <row r="659" s="54" customFormat="1" ht="12.75" customHeight="1"/>
    <row r="660" s="54" customFormat="1" ht="12.75" customHeight="1"/>
    <row r="661" s="54" customFormat="1" ht="12.75" customHeight="1"/>
    <row r="662" s="54" customFormat="1" ht="12.75" customHeight="1"/>
    <row r="663" s="54" customFormat="1" ht="12.75" customHeight="1"/>
    <row r="664" s="54" customFormat="1" ht="12.75" customHeight="1"/>
    <row r="665" s="54" customFormat="1" ht="12.75" customHeight="1"/>
    <row r="666" s="54" customFormat="1" ht="12.75" customHeight="1"/>
    <row r="667" s="54" customFormat="1" ht="12.75" customHeight="1"/>
    <row r="668" s="54" customFormat="1" ht="12.75" customHeight="1"/>
    <row r="669" s="54" customFormat="1" ht="12.75" customHeight="1"/>
    <row r="670" s="54" customFormat="1" ht="12.75" customHeight="1"/>
    <row r="671" s="54" customFormat="1" ht="12.75" customHeight="1"/>
    <row r="672" s="54" customFormat="1" ht="12.75" customHeight="1"/>
    <row r="673" s="54" customFormat="1" ht="12.75" customHeight="1"/>
    <row r="674" s="54" customFormat="1" ht="12.75" customHeight="1"/>
    <row r="675" s="54" customFormat="1" ht="12.75" customHeight="1"/>
    <row r="676" s="54" customFormat="1" ht="12.75" customHeight="1"/>
    <row r="677" s="54" customFormat="1" ht="12.75" customHeight="1"/>
    <row r="678" s="54" customFormat="1" ht="12.75" customHeight="1"/>
    <row r="679" s="54" customFormat="1" ht="12.75" customHeight="1"/>
    <row r="680" s="54" customFormat="1" ht="12.75" customHeight="1"/>
    <row r="681" s="54" customFormat="1" ht="12.75" customHeight="1"/>
    <row r="682" s="54" customFormat="1" ht="12.75" customHeight="1"/>
    <row r="683" s="54" customFormat="1" ht="12.75" customHeight="1"/>
    <row r="684" s="54" customFormat="1" ht="12.75" customHeight="1"/>
    <row r="685" s="54" customFormat="1" ht="12.75" customHeight="1"/>
    <row r="686" s="54" customFormat="1" ht="12.75" customHeight="1"/>
    <row r="687" s="54" customFormat="1" ht="12.75" customHeight="1"/>
    <row r="688" s="54" customFormat="1" ht="12.75" customHeight="1"/>
    <row r="689" s="54" customFormat="1" ht="12.75" customHeight="1"/>
    <row r="690" s="54" customFormat="1" ht="12.75" customHeight="1"/>
    <row r="691" s="54" customFormat="1" ht="12.75" customHeight="1"/>
    <row r="692" s="54" customFormat="1" ht="12.75" customHeight="1"/>
    <row r="693" s="54" customFormat="1" ht="12.75" customHeight="1"/>
    <row r="694" s="54" customFormat="1" ht="12.75" customHeight="1"/>
    <row r="695" s="54" customFormat="1" ht="12.75" customHeight="1"/>
    <row r="696" s="54" customFormat="1" ht="12.75" customHeight="1"/>
    <row r="697" s="54" customFormat="1" ht="12.75" customHeight="1"/>
    <row r="698" s="54" customFormat="1" ht="12.75" customHeight="1"/>
    <row r="699" s="54" customFormat="1" ht="12.75" customHeight="1"/>
    <row r="700" s="54" customFormat="1" ht="12.75" customHeight="1"/>
    <row r="701" s="54" customFormat="1" ht="12.75" customHeight="1"/>
    <row r="702" s="54" customFormat="1" ht="12.75" customHeight="1"/>
    <row r="703" s="54" customFormat="1" ht="12.75" customHeight="1"/>
    <row r="704" s="54" customFormat="1" ht="12.75" customHeight="1"/>
    <row r="705" s="54" customFormat="1" ht="12.75" customHeight="1"/>
    <row r="706" s="54" customFormat="1" ht="12.75" customHeight="1"/>
    <row r="707" s="54" customFormat="1" ht="12.75" customHeight="1"/>
    <row r="708" s="54" customFormat="1" ht="12.75" customHeight="1"/>
    <row r="709" s="54" customFormat="1" ht="12.75" customHeight="1"/>
    <row r="710" s="54" customFormat="1" ht="12.75" customHeight="1"/>
    <row r="711" s="54" customFormat="1" ht="12.75" customHeight="1"/>
    <row r="712" s="54" customFormat="1" ht="12.75" customHeight="1"/>
    <row r="713" s="54" customFormat="1" ht="12.75" customHeight="1"/>
    <row r="714" s="54" customFormat="1" ht="12.75" customHeight="1"/>
    <row r="715" s="54" customFormat="1" ht="12.75" customHeight="1"/>
    <row r="716" s="54" customFormat="1" ht="12.75" customHeight="1"/>
    <row r="717" s="54" customFormat="1" ht="12.75" customHeight="1"/>
    <row r="718" s="54" customFormat="1" ht="12.75" customHeight="1"/>
    <row r="719" s="54" customFormat="1" ht="12.75" customHeight="1"/>
    <row r="720" s="54" customFormat="1" ht="12.75" customHeight="1"/>
    <row r="721" s="54" customFormat="1" ht="12.75" customHeight="1"/>
    <row r="722" s="54" customFormat="1" ht="12.75" customHeight="1"/>
    <row r="723" s="54" customFormat="1" ht="12.75" customHeight="1"/>
    <row r="724" s="54" customFormat="1" ht="12.75" customHeight="1"/>
    <row r="725" s="54" customFormat="1" ht="12.75" customHeight="1"/>
    <row r="726" s="54" customFormat="1" ht="12.75" customHeight="1"/>
    <row r="727" s="54" customFormat="1" ht="12.75" customHeight="1"/>
    <row r="728" s="54" customFormat="1" ht="12.75" customHeight="1"/>
    <row r="729" s="54" customFormat="1" ht="12.75" customHeight="1"/>
    <row r="730" s="54" customFormat="1" ht="12.75" customHeight="1"/>
    <row r="731" s="54" customFormat="1" ht="12.75" customHeight="1"/>
    <row r="732" s="54" customFormat="1" ht="12.75" customHeight="1"/>
    <row r="733" s="54" customFormat="1" ht="12.75" customHeight="1"/>
    <row r="734" s="54" customFormat="1" ht="12.75" customHeight="1"/>
    <row r="735" s="54" customFormat="1" ht="12.75" customHeight="1"/>
    <row r="736" s="54" customFormat="1" ht="12.75" customHeight="1"/>
    <row r="737" s="54" customFormat="1" ht="12.75" customHeight="1"/>
    <row r="738" s="54" customFormat="1" ht="12.75" customHeight="1"/>
    <row r="739" s="54" customFormat="1" ht="12.75" customHeight="1"/>
    <row r="740" s="54" customFormat="1" ht="12.75" customHeight="1"/>
    <row r="741" s="54" customFormat="1" ht="12.75" customHeight="1"/>
    <row r="742" s="54" customFormat="1" ht="12.75" customHeight="1"/>
    <row r="743" s="54" customFormat="1" ht="12.75" customHeight="1"/>
    <row r="744" s="54" customFormat="1" ht="12.75" customHeight="1"/>
    <row r="745" s="54" customFormat="1" ht="12.75" customHeight="1"/>
    <row r="746" s="54" customFormat="1" ht="12.75" customHeight="1"/>
    <row r="747" s="54" customFormat="1" ht="12.75" customHeight="1"/>
    <row r="748" s="54" customFormat="1" ht="12.75" customHeight="1"/>
    <row r="749" s="54" customFormat="1" ht="12.75" customHeight="1"/>
    <row r="750" s="54" customFormat="1" ht="12.75" customHeight="1"/>
    <row r="751" s="54" customFormat="1" ht="12.75" customHeight="1"/>
    <row r="752" s="54" customFormat="1" ht="12.75" customHeight="1"/>
    <row r="753" s="54" customFormat="1" ht="12.75" customHeight="1"/>
    <row r="754" s="54" customFormat="1" ht="12.75" customHeight="1"/>
    <row r="755" s="54" customFormat="1" ht="12.75" customHeight="1"/>
    <row r="756" s="54" customFormat="1" ht="12.75" customHeight="1"/>
    <row r="757" s="54" customFormat="1" ht="12.75" customHeight="1"/>
    <row r="758" s="54" customFormat="1" ht="12.75" customHeight="1"/>
    <row r="759" s="54" customFormat="1" ht="12.75" customHeight="1"/>
    <row r="760" s="54" customFormat="1" ht="12.75" customHeight="1"/>
    <row r="761" s="54" customFormat="1" ht="12.75" customHeight="1"/>
    <row r="762" s="54" customFormat="1" ht="12.75" customHeight="1"/>
    <row r="763" s="54" customFormat="1" ht="12.75" customHeight="1"/>
    <row r="764" s="54" customFormat="1" ht="12.75" customHeight="1"/>
    <row r="765" s="54" customFormat="1" ht="12.75" customHeight="1"/>
    <row r="766" s="54" customFormat="1" ht="12.75" customHeight="1"/>
    <row r="767" s="54" customFormat="1" ht="12.75" customHeight="1"/>
    <row r="768" s="54" customFormat="1" ht="12.75" customHeight="1"/>
    <row r="769" s="54" customFormat="1" ht="12.75" customHeight="1"/>
    <row r="770" s="54" customFormat="1" ht="12.75" customHeight="1"/>
    <row r="771" s="54" customFormat="1" ht="12.75" customHeight="1"/>
    <row r="772" s="54" customFormat="1" ht="12.75" customHeight="1"/>
    <row r="773" s="54" customFormat="1" ht="12.75" customHeight="1"/>
    <row r="774" s="54" customFormat="1" ht="12.75" customHeight="1"/>
    <row r="775" s="54" customFormat="1" ht="12.75" customHeight="1"/>
    <row r="776" s="54" customFormat="1" ht="12.75" customHeight="1"/>
    <row r="777" s="54" customFormat="1" ht="12.75" customHeight="1"/>
    <row r="778" s="54" customFormat="1" ht="12.75" customHeight="1"/>
    <row r="779" s="54" customFormat="1" ht="12.75" customHeight="1"/>
    <row r="780" s="54" customFormat="1" ht="12.75" customHeight="1"/>
    <row r="781" s="54" customFormat="1" ht="12.75" customHeight="1"/>
    <row r="782" s="54" customFormat="1" ht="12.75" customHeight="1"/>
    <row r="783" s="54" customFormat="1" ht="12.75" customHeight="1"/>
    <row r="784" s="54" customFormat="1" ht="12.75" customHeight="1"/>
    <row r="785" s="54" customFormat="1" ht="12.75" customHeight="1"/>
    <row r="786" s="54" customFormat="1" ht="12.75" customHeight="1"/>
    <row r="787" s="54" customFormat="1" ht="12.75" customHeight="1"/>
    <row r="788" s="54" customFormat="1" ht="12.75" customHeight="1"/>
    <row r="789" s="54" customFormat="1" ht="12.75" customHeight="1"/>
    <row r="790" s="54" customFormat="1" ht="12.75" customHeight="1"/>
    <row r="791" s="54" customFormat="1" ht="12.75" customHeight="1"/>
    <row r="792" s="54" customFormat="1" ht="12.75" customHeight="1"/>
    <row r="793" s="54" customFormat="1" ht="12.75" customHeight="1"/>
    <row r="794" s="54" customFormat="1" ht="12.75" customHeight="1"/>
    <row r="795" s="54" customFormat="1" ht="12.75" customHeight="1"/>
    <row r="796" s="54" customFormat="1" ht="12.75" customHeight="1"/>
    <row r="797" s="54" customFormat="1" ht="12.75" customHeight="1"/>
    <row r="798" s="54" customFormat="1" ht="12.75" customHeight="1"/>
    <row r="799" s="54" customFormat="1" ht="12.75" customHeight="1"/>
    <row r="800" s="54" customFormat="1" ht="12.75" customHeight="1"/>
    <row r="801" s="54" customFormat="1" ht="12.75" customHeight="1"/>
    <row r="802" s="54" customFormat="1" ht="12.75" customHeight="1"/>
    <row r="803" s="54" customFormat="1" ht="12.75" customHeight="1"/>
    <row r="804" s="54" customFormat="1" ht="12.75" customHeight="1"/>
    <row r="805" s="54" customFormat="1" ht="12.75" customHeight="1"/>
    <row r="806" s="54" customFormat="1" ht="12.75" customHeight="1"/>
    <row r="807" s="54" customFormat="1" ht="12.75" customHeight="1"/>
    <row r="808" s="54" customFormat="1" ht="12.75" customHeight="1"/>
    <row r="809" s="54" customFormat="1" ht="12.75" customHeight="1"/>
    <row r="810" s="54" customFormat="1" ht="12.75" customHeight="1"/>
    <row r="811" s="54" customFormat="1" ht="12.75" customHeight="1"/>
    <row r="812" s="54" customFormat="1" ht="12.75" customHeight="1"/>
    <row r="813" s="54" customFormat="1" ht="12.75" customHeight="1"/>
    <row r="814" s="54" customFormat="1" ht="12.75" customHeight="1"/>
    <row r="815" s="54" customFormat="1" ht="12.75" customHeight="1"/>
    <row r="816" s="54" customFormat="1" ht="12.75" customHeight="1"/>
    <row r="817" s="54" customFormat="1" ht="12.75" customHeight="1"/>
    <row r="818" s="54" customFormat="1" ht="12.75" customHeight="1"/>
    <row r="819" s="54" customFormat="1" ht="12.75" customHeight="1"/>
    <row r="820" s="54" customFormat="1" ht="12.75" customHeight="1"/>
    <row r="821" s="54" customFormat="1" ht="12.75" customHeight="1"/>
    <row r="822" s="54" customFormat="1" ht="12.75" customHeight="1"/>
    <row r="823" s="54" customFormat="1" ht="12.75" customHeight="1"/>
    <row r="824" s="54" customFormat="1" ht="12.75" customHeight="1"/>
    <row r="825" s="54" customFormat="1" ht="12.75" customHeight="1"/>
    <row r="826" s="54" customFormat="1" ht="12.75" customHeight="1"/>
    <row r="827" s="54" customFormat="1" ht="12.75" customHeight="1"/>
    <row r="828" s="54" customFormat="1" ht="12.75" customHeight="1"/>
    <row r="829" s="54" customFormat="1" ht="12.75" customHeight="1"/>
    <row r="830" s="54" customFormat="1" ht="12.75" customHeight="1"/>
    <row r="831" s="54" customFormat="1" ht="12.75" customHeight="1"/>
    <row r="832" s="54" customFormat="1" ht="12.75" customHeight="1"/>
    <row r="833" s="54" customFormat="1" ht="12.75" customHeight="1"/>
    <row r="834" s="54" customFormat="1" ht="12.75" customHeight="1"/>
    <row r="835" s="54" customFormat="1" ht="12.75" customHeight="1"/>
    <row r="836" s="54" customFormat="1" ht="12.75" customHeight="1"/>
    <row r="837" s="54" customFormat="1" ht="12.75" customHeight="1"/>
    <row r="838" s="54" customFormat="1" ht="12.75" customHeight="1"/>
    <row r="839" s="54" customFormat="1" ht="12.75" customHeight="1"/>
    <row r="840" s="54" customFormat="1" ht="12.75" customHeight="1"/>
    <row r="841" s="54" customFormat="1" ht="12.75" customHeight="1"/>
    <row r="842" s="54" customFormat="1" ht="12.75" customHeight="1"/>
    <row r="843" s="54" customFormat="1" ht="12.75" customHeight="1"/>
    <row r="844" s="54" customFormat="1" ht="12.75" customHeight="1"/>
    <row r="845" s="54" customFormat="1" ht="12.75" customHeight="1"/>
    <row r="846" s="54" customFormat="1" ht="12.75" customHeight="1"/>
    <row r="847" s="54" customFormat="1" ht="12.75" customHeight="1"/>
    <row r="848" s="54" customFormat="1" ht="12.75" customHeight="1"/>
    <row r="849" s="54" customFormat="1" ht="12.75" customHeight="1"/>
    <row r="850" s="54" customFormat="1" ht="12.75" customHeight="1"/>
    <row r="851" s="54" customFormat="1" ht="12.75" customHeight="1"/>
    <row r="852" s="54" customFormat="1" ht="12.75" customHeight="1"/>
    <row r="853" s="54" customFormat="1" ht="12.75" customHeight="1"/>
    <row r="854" s="54" customFormat="1" ht="12.75" customHeight="1"/>
    <row r="855" s="54" customFormat="1" ht="12.75" customHeight="1"/>
    <row r="856" s="54" customFormat="1" ht="12.75" customHeight="1"/>
    <row r="857" s="54" customFormat="1" ht="12.75" customHeight="1"/>
    <row r="858" s="54" customFormat="1" ht="12.75" customHeight="1"/>
    <row r="859" s="54" customFormat="1" ht="12.75" customHeight="1"/>
    <row r="860" s="54" customFormat="1" ht="12.75" customHeight="1"/>
    <row r="861" s="54" customFormat="1" ht="12.75" customHeight="1"/>
    <row r="862" s="54" customFormat="1" ht="12.75" customHeight="1"/>
    <row r="863" s="54" customFormat="1" ht="12.75" customHeight="1"/>
    <row r="864" s="54" customFormat="1" ht="12.75" customHeight="1"/>
    <row r="865" s="54" customFormat="1" ht="12.75" customHeight="1"/>
    <row r="866" s="54" customFormat="1" ht="12.75" customHeight="1"/>
    <row r="867" s="54" customFormat="1" ht="12.75" customHeight="1"/>
    <row r="868" s="54" customFormat="1" ht="12.75" customHeight="1"/>
    <row r="869" s="54" customFormat="1" ht="12.75" customHeight="1"/>
    <row r="870" s="54" customFormat="1" ht="12.75" customHeight="1"/>
    <row r="871" s="54" customFormat="1" ht="12.75" customHeight="1"/>
    <row r="872" s="54" customFormat="1" ht="12.75" customHeight="1"/>
    <row r="873" s="54" customFormat="1" ht="12.75" customHeight="1"/>
    <row r="874" s="54" customFormat="1" ht="12.75" customHeight="1"/>
    <row r="875" s="54" customFormat="1" ht="12.75" customHeight="1"/>
    <row r="876" s="54" customFormat="1" ht="12.75" customHeight="1"/>
    <row r="877" s="54" customFormat="1" ht="12.75" customHeight="1"/>
    <row r="878" s="54" customFormat="1" ht="12.75" customHeight="1"/>
    <row r="879" s="54" customFormat="1" ht="12.75" customHeight="1"/>
    <row r="880" s="54" customFormat="1" ht="12.75" customHeight="1"/>
    <row r="881" s="54" customFormat="1" ht="12.75" customHeight="1"/>
    <row r="882" s="54" customFormat="1" ht="12.75" customHeight="1"/>
    <row r="883" s="54" customFormat="1" ht="12.75" customHeight="1"/>
    <row r="884" s="54" customFormat="1" ht="12.75" customHeight="1"/>
    <row r="885" s="54" customFormat="1" ht="12.75" customHeight="1"/>
    <row r="886" s="54" customFormat="1" ht="12.75" customHeight="1"/>
    <row r="887" s="54" customFormat="1" ht="12.75" customHeight="1"/>
    <row r="888" s="54" customFormat="1" ht="12.75" customHeight="1"/>
    <row r="889" s="54" customFormat="1" ht="12.75" customHeight="1"/>
    <row r="890" s="54" customFormat="1" ht="12.75" customHeight="1"/>
    <row r="891" s="54" customFormat="1" ht="12.75" customHeight="1"/>
    <row r="892" s="54" customFormat="1" ht="12.75" customHeight="1"/>
    <row r="893" s="54" customFormat="1" ht="12.75" customHeight="1"/>
    <row r="894" s="54" customFormat="1" ht="12.75" customHeight="1"/>
    <row r="895" s="54" customFormat="1" ht="12.75" customHeight="1"/>
    <row r="896" s="54" customFormat="1" ht="12.75" customHeight="1"/>
    <row r="897" s="54" customFormat="1" ht="12.75" customHeight="1"/>
    <row r="898" s="54" customFormat="1" ht="12.75" customHeight="1"/>
    <row r="899" s="54" customFormat="1" ht="12.75" customHeight="1"/>
    <row r="900" s="54" customFormat="1" ht="12.75" customHeight="1"/>
    <row r="901" s="54" customFormat="1" ht="12.75" customHeight="1"/>
    <row r="902" s="54" customFormat="1" ht="12.75" customHeight="1"/>
    <row r="903" s="54" customFormat="1" ht="12.75" customHeight="1"/>
    <row r="904" s="54" customFormat="1" ht="12.75" customHeight="1"/>
    <row r="905" s="54" customFormat="1" ht="12.75" customHeight="1"/>
    <row r="906" s="54" customFormat="1" ht="12.75" customHeight="1"/>
    <row r="907" s="54" customFormat="1" ht="12.75" customHeight="1"/>
    <row r="908" s="54" customFormat="1" ht="12.75" customHeight="1"/>
    <row r="909" s="54" customFormat="1" ht="12.75" customHeight="1"/>
    <row r="910" s="54" customFormat="1" ht="12.75" customHeight="1"/>
    <row r="911" s="54" customFormat="1" ht="12.75" customHeight="1"/>
    <row r="912" s="54" customFormat="1" ht="12.75" customHeight="1"/>
    <row r="913" s="54" customFormat="1" ht="12.75" customHeight="1"/>
    <row r="914" s="54" customFormat="1" ht="12.75" customHeight="1"/>
    <row r="915" s="54" customFormat="1" ht="12.75" customHeight="1"/>
    <row r="916" s="54" customFormat="1" ht="12.75" customHeight="1"/>
    <row r="917" s="54" customFormat="1" ht="12.75" customHeight="1"/>
    <row r="918" s="54" customFormat="1" ht="12.75" customHeight="1"/>
    <row r="919" s="54" customFormat="1" ht="12.75" customHeight="1"/>
    <row r="920" s="54" customFormat="1" ht="12.75" customHeight="1"/>
    <row r="921" s="54" customFormat="1" ht="12.75" customHeight="1"/>
    <row r="922" s="54" customFormat="1" ht="12.75" customHeight="1"/>
    <row r="923" s="54" customFormat="1" ht="12.75" customHeight="1"/>
    <row r="924" s="54" customFormat="1" ht="12.75" customHeight="1"/>
    <row r="925" s="54" customFormat="1" ht="12.75" customHeight="1"/>
    <row r="926" s="54" customFormat="1" ht="12.75" customHeight="1"/>
    <row r="927" s="54" customFormat="1" ht="12.75" customHeight="1"/>
    <row r="928" s="54" customFormat="1" ht="12.75" customHeight="1"/>
    <row r="929" s="54" customFormat="1" ht="12.75" customHeight="1"/>
    <row r="930" s="54" customFormat="1" ht="12.75" customHeight="1"/>
    <row r="931" s="54" customFormat="1" ht="12.75" customHeight="1"/>
    <row r="932" s="54" customFormat="1" ht="12.75" customHeight="1"/>
    <row r="933" s="54" customFormat="1" ht="12.75" customHeight="1"/>
    <row r="934" s="54" customFormat="1" ht="12.75" customHeight="1"/>
    <row r="935" s="54" customFormat="1" ht="12.75" customHeight="1"/>
    <row r="936" s="54" customFormat="1" ht="12.75" customHeight="1"/>
    <row r="937" s="54" customFormat="1" ht="12.75" customHeight="1"/>
    <row r="938" s="54" customFormat="1" ht="12.75" customHeight="1"/>
    <row r="939" s="54" customFormat="1" ht="12.75" customHeight="1"/>
    <row r="940" s="54" customFormat="1" ht="12.75" customHeight="1"/>
    <row r="941" s="54" customFormat="1" ht="12.75" customHeight="1"/>
    <row r="942" s="54" customFormat="1" ht="12.75" customHeight="1"/>
    <row r="943" s="54" customFormat="1" ht="12.75" customHeight="1"/>
    <row r="944" s="54" customFormat="1" ht="12.75" customHeight="1"/>
    <row r="945" s="54" customFormat="1" ht="12.75" customHeight="1"/>
    <row r="946" s="54" customFormat="1" ht="12.75" customHeight="1"/>
    <row r="947" s="54" customFormat="1" ht="12.75" customHeight="1"/>
    <row r="948" s="54" customFormat="1" ht="12.75" customHeight="1"/>
    <row r="949" s="54" customFormat="1" ht="12.75" customHeight="1"/>
    <row r="950" s="54" customFormat="1" ht="12.75" customHeight="1"/>
    <row r="951" s="54" customFormat="1" ht="12.75" customHeight="1"/>
    <row r="952" s="54" customFormat="1" ht="12.75" customHeight="1"/>
    <row r="953" s="54" customFormat="1" ht="12.75" customHeight="1"/>
    <row r="954" s="54" customFormat="1" ht="12.75" customHeight="1"/>
    <row r="955" s="54" customFormat="1" ht="12.75" customHeight="1"/>
    <row r="956" s="54" customFormat="1" ht="12.75" customHeight="1"/>
    <row r="957" s="54" customFormat="1" ht="12.75" customHeight="1"/>
    <row r="958" s="54" customFormat="1" ht="12.75" customHeight="1"/>
    <row r="959" s="54" customFormat="1" ht="12.75" customHeight="1"/>
    <row r="960" s="54" customFormat="1" ht="12.75" customHeight="1"/>
    <row r="961" s="54" customFormat="1" ht="12.75" customHeight="1"/>
    <row r="962" s="54" customFormat="1" ht="12.75" customHeight="1"/>
    <row r="963" s="54" customFormat="1" ht="12.75" customHeight="1"/>
    <row r="964" s="54" customFormat="1" ht="12.75" customHeight="1"/>
    <row r="965" s="54" customFormat="1" ht="12.75" customHeight="1"/>
    <row r="966" s="54" customFormat="1" ht="12.75" customHeight="1"/>
    <row r="967" s="54" customFormat="1" ht="12.75" customHeight="1"/>
    <row r="968" s="54" customFormat="1" ht="12.75" customHeight="1"/>
    <row r="969" s="54" customFormat="1" ht="12.75" customHeight="1"/>
    <row r="970" s="54" customFormat="1" ht="12.75" customHeight="1"/>
    <row r="971" s="54" customFormat="1" ht="12.75" customHeight="1"/>
    <row r="972" s="54" customFormat="1" ht="12.75" customHeight="1"/>
    <row r="973" s="54" customFormat="1" ht="12.75" customHeight="1"/>
    <row r="974" s="54" customFormat="1" ht="12.75" customHeight="1"/>
    <row r="975" s="54" customFormat="1" ht="12.75" customHeight="1"/>
    <row r="976" s="54" customFormat="1" ht="12.75" customHeight="1"/>
    <row r="977" s="54" customFormat="1" ht="12.75" customHeight="1"/>
    <row r="978" s="54" customFormat="1" ht="12.75" customHeight="1"/>
    <row r="979" s="54" customFormat="1" ht="12.75" customHeight="1"/>
    <row r="980" s="54" customFormat="1" ht="12.75" customHeight="1"/>
    <row r="981" s="54" customFormat="1" ht="12.75" customHeight="1"/>
    <row r="982" s="54" customFormat="1" ht="12.75" customHeight="1"/>
    <row r="983" s="54" customFormat="1" ht="12.75" customHeight="1"/>
    <row r="984" s="54" customFormat="1" ht="12.75" customHeight="1"/>
    <row r="985" s="54" customFormat="1" ht="12.75" customHeight="1"/>
    <row r="986" s="54" customFormat="1" ht="12.75" customHeight="1"/>
    <row r="987" s="54" customFormat="1" ht="12.75" customHeight="1"/>
    <row r="988" s="54" customFormat="1" ht="12.75" customHeight="1"/>
    <row r="989" s="54" customFormat="1" ht="12.75" customHeight="1"/>
    <row r="990" s="54" customFormat="1" ht="12.75" customHeight="1"/>
    <row r="991" s="54" customFormat="1" ht="12.75" customHeight="1"/>
    <row r="992" s="54" customFormat="1" ht="12.75" customHeight="1"/>
    <row r="993" s="54" customFormat="1" ht="12.75" customHeight="1"/>
    <row r="994" s="54" customFormat="1" ht="12.75" customHeight="1"/>
    <row r="995" s="54" customFormat="1" ht="12.75" customHeight="1"/>
    <row r="996" s="54" customFormat="1" ht="12.75" customHeight="1"/>
    <row r="997" s="54" customFormat="1" ht="12.75" customHeight="1"/>
    <row r="998" s="54" customFormat="1" ht="12.75" customHeight="1"/>
    <row r="999" s="54" customFormat="1" ht="12.75" customHeight="1"/>
    <row r="1000" s="54" customFormat="1" ht="12.75" customHeight="1"/>
  </sheetData>
  <mergeCells count="6">
    <mergeCell ref="A1:C1"/>
    <mergeCell ref="A3:D3"/>
    <mergeCell ref="A4:D4"/>
    <mergeCell ref="A6:B6"/>
    <mergeCell ref="C6:D6"/>
    <mergeCell ref="A42:B42"/>
  </mergeCells>
  <printOptions horizontalCentered="1"/>
  <pageMargins left="0.251388888888889" right="0.251388888888889" top="0.751388888888889" bottom="0.751388888888889" header="0.298611111111111" footer="0.298611111111111"/>
  <pageSetup paperSize="9" scale="110" orientation="portrait" horizontalDpi="60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97"/>
  <sheetViews>
    <sheetView tabSelected="1" view="pageBreakPreview" zoomScaleNormal="100" topLeftCell="A27" workbookViewId="0">
      <selection activeCell="F31" sqref="F31"/>
    </sheetView>
  </sheetViews>
  <sheetFormatPr defaultColWidth="12.6666666666667" defaultRowHeight="15" customHeight="1" outlineLevelCol="7"/>
  <cols>
    <col min="1" max="1" width="88" style="10" customWidth="1"/>
    <col min="2" max="2" width="9" style="10" customWidth="1"/>
    <col min="3" max="3" width="10.3333333333333" style="10" customWidth="1"/>
    <col min="4" max="5" width="9.1047619047619" style="10" customWidth="1"/>
    <col min="6" max="8" width="8" style="10" customWidth="1"/>
    <col min="9" max="16384" width="12.6666666666667" style="10"/>
  </cols>
  <sheetData>
    <row r="1" s="10" customFormat="1" ht="98" customHeight="1" spans="1:8">
      <c r="A1" s="11" t="s">
        <v>531</v>
      </c>
      <c r="B1" s="12"/>
      <c r="C1" s="13"/>
      <c r="D1" s="14"/>
      <c r="E1" s="15"/>
      <c r="F1" s="15"/>
      <c r="G1" s="15"/>
      <c r="H1" s="15"/>
    </row>
    <row r="2" s="10" customFormat="1" ht="23" customHeight="1" spans="1:8">
      <c r="A2" s="16" t="s">
        <v>532</v>
      </c>
      <c r="B2" s="17"/>
      <c r="C2" s="17"/>
      <c r="D2" s="18"/>
      <c r="E2" s="19"/>
      <c r="F2" s="15"/>
      <c r="G2" s="15"/>
      <c r="H2" s="15"/>
    </row>
    <row r="3" s="10" customFormat="1" ht="9" customHeight="1" spans="1:8">
      <c r="A3" s="20"/>
      <c r="B3" s="21"/>
      <c r="C3" s="22"/>
      <c r="D3" s="15"/>
      <c r="E3" s="15"/>
      <c r="F3" s="15"/>
      <c r="G3" s="15"/>
      <c r="H3" s="15"/>
    </row>
    <row r="4" s="10" customFormat="1" ht="18" customHeight="1" spans="1:8">
      <c r="A4" s="23" t="s">
        <v>533</v>
      </c>
      <c r="B4" s="24"/>
      <c r="C4" s="24"/>
      <c r="D4" s="25"/>
      <c r="E4" s="15"/>
      <c r="F4" s="15"/>
      <c r="G4" s="15"/>
      <c r="H4" s="15"/>
    </row>
    <row r="5" s="10" customFormat="1" ht="8" customHeight="1" spans="1:8">
      <c r="A5" s="20"/>
      <c r="B5" s="21"/>
      <c r="C5" s="22"/>
      <c r="D5" s="15"/>
      <c r="E5" s="15"/>
      <c r="F5" s="15"/>
      <c r="G5" s="15"/>
      <c r="H5" s="15"/>
    </row>
    <row r="6" s="10" customFormat="1" customHeight="1" spans="1:8">
      <c r="A6" s="26" t="s">
        <v>534</v>
      </c>
      <c r="B6" s="27"/>
      <c r="C6" s="27"/>
      <c r="D6" s="15"/>
      <c r="E6" s="15"/>
      <c r="F6" s="15"/>
      <c r="G6" s="15"/>
      <c r="H6" s="15"/>
    </row>
    <row r="7" s="10" customFormat="1" customHeight="1" spans="1:8">
      <c r="A7" s="27"/>
      <c r="B7" s="27"/>
      <c r="C7" s="27"/>
      <c r="D7" s="15"/>
      <c r="E7" s="15"/>
      <c r="F7" s="15"/>
      <c r="G7" s="15"/>
      <c r="H7" s="15"/>
    </row>
    <row r="8" s="10" customFormat="1" ht="7" customHeight="1" spans="1:8">
      <c r="A8" s="28"/>
      <c r="B8" s="29"/>
      <c r="C8" s="30"/>
      <c r="D8" s="15"/>
      <c r="E8" s="15"/>
      <c r="F8" s="15"/>
      <c r="G8" s="15"/>
      <c r="H8" s="15"/>
    </row>
    <row r="9" s="10" customFormat="1" ht="15.75" customHeight="1" spans="1:8">
      <c r="A9" s="31" t="s">
        <v>535</v>
      </c>
      <c r="B9" s="31"/>
      <c r="C9" s="32">
        <v>0.038</v>
      </c>
      <c r="D9" s="15"/>
      <c r="E9" s="15"/>
      <c r="F9" s="15"/>
      <c r="G9" s="15"/>
      <c r="H9" s="15"/>
    </row>
    <row r="10" s="10" customFormat="1" ht="15.75" customHeight="1" spans="1:8">
      <c r="A10" s="31"/>
      <c r="B10" s="31"/>
      <c r="C10" s="31"/>
      <c r="D10" s="15"/>
      <c r="E10" s="15"/>
      <c r="F10" s="15"/>
      <c r="G10" s="15"/>
      <c r="H10" s="15"/>
    </row>
    <row r="11" s="10" customFormat="1" ht="15.75" customHeight="1" spans="1:8">
      <c r="A11" s="31" t="s">
        <v>536</v>
      </c>
      <c r="B11" s="31"/>
      <c r="C11" s="32">
        <v>0.005</v>
      </c>
      <c r="D11" s="15"/>
      <c r="E11" s="15"/>
      <c r="F11" s="15"/>
      <c r="G11" s="15"/>
      <c r="H11" s="15"/>
    </row>
    <row r="12" s="10" customFormat="1" ht="15.75" customHeight="1" spans="1:8">
      <c r="A12" s="31"/>
      <c r="B12" s="31"/>
      <c r="C12" s="31"/>
      <c r="D12" s="15"/>
      <c r="E12" s="15"/>
      <c r="F12" s="15"/>
      <c r="G12" s="15"/>
      <c r="H12" s="15"/>
    </row>
    <row r="13" s="10" customFormat="1" ht="15.75" customHeight="1" spans="1:8">
      <c r="A13" s="31" t="s">
        <v>537</v>
      </c>
      <c r="B13" s="31"/>
      <c r="C13" s="32">
        <v>0.0032</v>
      </c>
      <c r="D13" s="15"/>
      <c r="E13" s="15"/>
      <c r="F13" s="15"/>
      <c r="G13" s="15"/>
      <c r="H13" s="15"/>
    </row>
    <row r="14" s="10" customFormat="1" ht="15.75" customHeight="1" spans="1:8">
      <c r="A14" s="31"/>
      <c r="B14" s="31"/>
      <c r="C14" s="31"/>
      <c r="D14" s="15"/>
      <c r="E14" s="15"/>
      <c r="F14" s="15"/>
      <c r="G14" s="15"/>
      <c r="H14" s="15"/>
    </row>
    <row r="15" s="10" customFormat="1" ht="15.75" customHeight="1" spans="1:8">
      <c r="A15" s="31" t="s">
        <v>538</v>
      </c>
      <c r="B15" s="31"/>
      <c r="C15" s="32">
        <v>0.0102</v>
      </c>
      <c r="D15" s="15"/>
      <c r="E15" s="15"/>
      <c r="F15" s="15"/>
      <c r="G15" s="15"/>
      <c r="H15" s="15"/>
    </row>
    <row r="16" s="10" customFormat="1" ht="15.75" customHeight="1" spans="1:8">
      <c r="A16" s="31"/>
      <c r="B16" s="31"/>
      <c r="C16" s="31"/>
      <c r="D16" s="15"/>
      <c r="E16" s="15"/>
      <c r="F16" s="15"/>
      <c r="G16" s="15"/>
      <c r="H16" s="15"/>
    </row>
    <row r="17" s="10" customFormat="1" ht="15.75" customHeight="1" spans="1:8">
      <c r="A17" s="31" t="s">
        <v>539</v>
      </c>
      <c r="B17" s="31"/>
      <c r="C17" s="33">
        <v>0.0664</v>
      </c>
      <c r="D17" s="15"/>
      <c r="E17" s="15"/>
      <c r="F17" s="15"/>
      <c r="G17" s="15"/>
      <c r="H17" s="15"/>
    </row>
    <row r="18" s="10" customFormat="1" ht="15.75" customHeight="1" spans="1:8">
      <c r="A18" s="31"/>
      <c r="B18" s="31"/>
      <c r="C18" s="31"/>
      <c r="D18" s="15"/>
      <c r="E18" s="15"/>
      <c r="F18" s="15"/>
      <c r="G18" s="15"/>
      <c r="H18" s="15"/>
    </row>
    <row r="19" s="10" customFormat="1" ht="15.75" customHeight="1" spans="1:8">
      <c r="A19" s="31" t="s">
        <v>540</v>
      </c>
      <c r="B19" s="31"/>
      <c r="C19" s="32">
        <f>SUM(B20:B23)</f>
        <v>0.0865</v>
      </c>
      <c r="D19" s="15"/>
      <c r="E19" s="15"/>
      <c r="F19" s="15"/>
      <c r="G19" s="15"/>
      <c r="H19" s="15"/>
    </row>
    <row r="20" s="10" customFormat="1" customHeight="1" spans="1:8">
      <c r="A20" s="34" t="s">
        <v>541</v>
      </c>
      <c r="B20" s="35">
        <v>0.0065</v>
      </c>
      <c r="C20" s="32"/>
      <c r="D20" s="15"/>
      <c r="E20" s="15"/>
      <c r="F20" s="15"/>
      <c r="G20" s="15"/>
      <c r="H20" s="15"/>
    </row>
    <row r="21" s="10" customFormat="1" customHeight="1" spans="1:8">
      <c r="A21" s="34" t="s">
        <v>542</v>
      </c>
      <c r="B21" s="35">
        <v>0.03</v>
      </c>
      <c r="C21" s="32"/>
      <c r="D21" s="15"/>
      <c r="E21" s="15"/>
      <c r="F21" s="15"/>
      <c r="G21" s="15"/>
      <c r="H21" s="15"/>
    </row>
    <row r="22" s="10" customFormat="1" ht="15.75" customHeight="1" spans="1:8">
      <c r="A22" s="36" t="s">
        <v>543</v>
      </c>
      <c r="B22" s="37">
        <v>0.05</v>
      </c>
      <c r="C22" s="36"/>
      <c r="D22" s="15"/>
      <c r="E22" s="15"/>
      <c r="F22" s="15"/>
      <c r="G22" s="15"/>
      <c r="H22" s="15"/>
    </row>
    <row r="23" s="10" customFormat="1" customHeight="1" spans="1:8">
      <c r="A23" s="34" t="s">
        <v>544</v>
      </c>
      <c r="B23" s="35">
        <v>0</v>
      </c>
      <c r="C23" s="32"/>
      <c r="D23" s="15"/>
      <c r="E23" s="15"/>
      <c r="F23" s="15"/>
      <c r="G23" s="15"/>
      <c r="H23" s="15"/>
    </row>
    <row r="24" s="10" customFormat="1" ht="6" customHeight="1" spans="1:8">
      <c r="A24" s="38"/>
      <c r="B24" s="39"/>
      <c r="C24" s="40"/>
      <c r="D24" s="15"/>
      <c r="E24" s="15"/>
      <c r="F24" s="15"/>
      <c r="G24" s="15"/>
      <c r="H24" s="15"/>
    </row>
    <row r="25" s="10" customFormat="1" ht="18" customHeight="1" spans="1:8">
      <c r="A25" s="41" t="s">
        <v>545</v>
      </c>
      <c r="B25" s="24"/>
      <c r="C25" s="24"/>
      <c r="D25" s="25"/>
      <c r="E25" s="15"/>
      <c r="F25" s="15"/>
      <c r="G25" s="15"/>
      <c r="H25" s="15"/>
    </row>
    <row r="26" s="10" customFormat="1" ht="12.75" customHeight="1" spans="1:8">
      <c r="A26" s="42"/>
      <c r="B26" s="43"/>
      <c r="C26" s="43"/>
      <c r="D26" s="15"/>
      <c r="E26" s="15"/>
      <c r="F26" s="15"/>
      <c r="G26" s="15"/>
      <c r="H26" s="15"/>
    </row>
    <row r="27" s="10" customFormat="1" ht="24.75" customHeight="1" spans="1:8">
      <c r="A27" s="43"/>
      <c r="B27" s="44"/>
      <c r="C27" s="43"/>
      <c r="D27" s="15"/>
      <c r="E27" s="15"/>
      <c r="F27" s="15"/>
      <c r="G27" s="15"/>
      <c r="H27" s="15"/>
    </row>
    <row r="28" s="10" customFormat="1" ht="13" customHeight="1" spans="1:8">
      <c r="A28" s="43"/>
      <c r="B28" s="43"/>
      <c r="C28" s="43"/>
      <c r="D28" s="45"/>
      <c r="E28" s="15"/>
      <c r="F28" s="15"/>
      <c r="G28" s="15"/>
      <c r="H28" s="15"/>
    </row>
    <row r="29" s="10" customFormat="1" ht="15.75" customHeight="1" spans="1:8">
      <c r="A29" s="46" t="s">
        <v>546</v>
      </c>
      <c r="B29" s="43"/>
      <c r="C29" s="43"/>
      <c r="D29" s="15"/>
      <c r="E29" s="15"/>
      <c r="F29" s="15"/>
      <c r="G29" s="15"/>
      <c r="H29" s="15"/>
    </row>
    <row r="30" s="10" customFormat="1" ht="15.75" customHeight="1" spans="1:8">
      <c r="A30" s="46" t="s">
        <v>547</v>
      </c>
      <c r="B30" s="44"/>
      <c r="C30" s="43"/>
      <c r="D30" s="15"/>
      <c r="E30" s="15"/>
      <c r="F30" s="15"/>
      <c r="G30" s="15"/>
      <c r="H30" s="15"/>
    </row>
    <row r="31" s="10" customFormat="1" ht="15.75" customHeight="1" spans="1:8">
      <c r="A31" s="46" t="s">
        <v>548</v>
      </c>
      <c r="B31" s="44"/>
      <c r="C31" s="43"/>
      <c r="D31" s="15"/>
      <c r="E31" s="15"/>
      <c r="F31" s="15"/>
      <c r="G31" s="15"/>
      <c r="H31" s="15"/>
    </row>
    <row r="32" s="10" customFormat="1" ht="15.75" customHeight="1" spans="1:8">
      <c r="A32" s="46" t="s">
        <v>549</v>
      </c>
      <c r="B32" s="44"/>
      <c r="C32" s="43"/>
      <c r="D32" s="15"/>
      <c r="E32" s="15"/>
      <c r="F32" s="15"/>
      <c r="G32" s="15"/>
      <c r="H32" s="15"/>
    </row>
    <row r="33" s="10" customFormat="1" ht="15.75" customHeight="1" spans="1:8">
      <c r="A33" s="46" t="s">
        <v>550</v>
      </c>
      <c r="B33" s="44"/>
      <c r="C33" s="43"/>
      <c r="D33" s="15"/>
      <c r="E33" s="15"/>
      <c r="F33" s="15"/>
      <c r="G33" s="15"/>
      <c r="H33" s="15"/>
    </row>
    <row r="34" s="10" customFormat="1" ht="15.75" customHeight="1" spans="1:8">
      <c r="A34" s="46" t="s">
        <v>551</v>
      </c>
      <c r="B34" s="44"/>
      <c r="C34" s="43"/>
      <c r="D34" s="15"/>
      <c r="E34" s="15"/>
      <c r="F34" s="15"/>
      <c r="G34" s="15"/>
      <c r="H34" s="15"/>
    </row>
    <row r="35" s="10" customFormat="1" ht="15.75" customHeight="1" spans="1:8">
      <c r="A35" s="46" t="s">
        <v>552</v>
      </c>
      <c r="B35" s="43"/>
      <c r="C35" s="43"/>
      <c r="D35" s="15"/>
      <c r="E35" s="15"/>
      <c r="F35" s="15"/>
      <c r="G35" s="15"/>
      <c r="H35" s="15"/>
    </row>
    <row r="36" s="10" customFormat="1" ht="6" customHeight="1" spans="1:8">
      <c r="A36" s="47"/>
      <c r="B36" s="48"/>
      <c r="C36" s="49"/>
      <c r="D36" s="15"/>
      <c r="E36" s="15"/>
      <c r="F36" s="15"/>
      <c r="G36" s="15"/>
      <c r="H36" s="15"/>
    </row>
    <row r="37" s="10" customFormat="1" ht="18" customHeight="1" spans="1:8">
      <c r="A37" s="41" t="s">
        <v>553</v>
      </c>
      <c r="B37" s="24"/>
      <c r="C37" s="24"/>
      <c r="D37" s="15"/>
      <c r="E37" s="15"/>
      <c r="F37" s="15"/>
      <c r="G37" s="15"/>
      <c r="H37" s="15"/>
    </row>
    <row r="38" s="10" customFormat="1" ht="10" customHeight="1" spans="1:8">
      <c r="A38" s="47"/>
      <c r="B38" s="48"/>
      <c r="C38" s="49"/>
      <c r="D38" s="15"/>
      <c r="E38" s="15"/>
      <c r="F38" s="15"/>
      <c r="G38" s="15"/>
      <c r="H38" s="15"/>
    </row>
    <row r="39" s="10" customFormat="1" ht="18" customHeight="1" spans="1:8">
      <c r="A39" s="41" t="s">
        <v>554</v>
      </c>
      <c r="B39" s="50">
        <f>(((1+C9+C11+C13)*(1+C15)*(1+C17))/(1-C19))-1</f>
        <v>0.233768462327312</v>
      </c>
      <c r="C39" s="24"/>
      <c r="D39" s="15"/>
      <c r="E39" s="15"/>
      <c r="F39" s="15"/>
      <c r="G39" s="15"/>
      <c r="H39" s="15"/>
    </row>
    <row r="40" s="10" customFormat="1" ht="12.75" customHeight="1" spans="1:8">
      <c r="A40" s="51"/>
      <c r="B40" s="51"/>
      <c r="C40" s="51"/>
      <c r="D40" s="15"/>
      <c r="E40" s="15"/>
      <c r="F40" s="15"/>
      <c r="G40" s="15"/>
      <c r="H40" s="15"/>
    </row>
    <row r="41" s="10" customFormat="1" ht="12.75" customHeight="1" spans="1:8">
      <c r="A41" s="51"/>
      <c r="B41" s="51"/>
      <c r="C41" s="51"/>
      <c r="D41" s="15"/>
      <c r="E41" s="15"/>
      <c r="F41" s="15"/>
      <c r="G41" s="15"/>
      <c r="H41" s="15"/>
    </row>
    <row r="42" s="10" customFormat="1" ht="12.75" customHeight="1" spans="1:8">
      <c r="A42" s="52" t="s">
        <v>555</v>
      </c>
      <c r="B42" s="53"/>
      <c r="C42" s="53"/>
      <c r="D42" s="15"/>
      <c r="E42" s="15"/>
      <c r="F42" s="15"/>
      <c r="G42" s="15"/>
      <c r="H42" s="15"/>
    </row>
    <row r="43" s="10" customFormat="1" ht="12.75" customHeight="1" spans="1:8">
      <c r="A43" s="52" t="s">
        <v>556</v>
      </c>
      <c r="B43" s="53"/>
      <c r="C43" s="53"/>
      <c r="D43" s="15"/>
      <c r="E43" s="15"/>
      <c r="F43" s="15"/>
      <c r="G43" s="15"/>
      <c r="H43" s="15"/>
    </row>
    <row r="44" s="10" customFormat="1" ht="12.75" customHeight="1" spans="1:8">
      <c r="A44" s="51"/>
      <c r="B44" s="51"/>
      <c r="C44" s="51"/>
      <c r="D44" s="15"/>
      <c r="E44" s="15"/>
      <c r="F44" s="15"/>
      <c r="G44" s="15"/>
      <c r="H44" s="15"/>
    </row>
    <row r="45" s="10" customFormat="1" ht="12.75" customHeight="1" spans="1:8">
      <c r="A45" s="15"/>
      <c r="B45" s="15"/>
      <c r="C45" s="15"/>
      <c r="D45" s="15"/>
      <c r="E45" s="15"/>
      <c r="F45" s="15"/>
      <c r="G45" s="15"/>
      <c r="H45" s="15"/>
    </row>
    <row r="46" s="10" customFormat="1" ht="12.75" customHeight="1" spans="1:8">
      <c r="A46" s="15"/>
      <c r="B46" s="15"/>
      <c r="C46" s="15"/>
      <c r="D46" s="15"/>
      <c r="E46" s="15"/>
      <c r="F46" s="15"/>
      <c r="G46" s="15"/>
      <c r="H46" s="15"/>
    </row>
    <row r="47" s="10" customFormat="1" ht="12.75" customHeight="1" spans="1:8">
      <c r="A47" s="15"/>
      <c r="B47" s="15"/>
      <c r="C47" s="15"/>
      <c r="D47" s="15"/>
      <c r="E47" s="15"/>
      <c r="F47" s="15"/>
      <c r="G47" s="15"/>
      <c r="H47" s="15"/>
    </row>
    <row r="48" s="10" customFormat="1" ht="12.75" customHeight="1" spans="1:8">
      <c r="A48" s="15"/>
      <c r="B48" s="15"/>
      <c r="C48" s="15"/>
      <c r="D48" s="15"/>
      <c r="E48" s="15"/>
      <c r="F48" s="15"/>
      <c r="G48" s="15"/>
      <c r="H48" s="15"/>
    </row>
    <row r="49" s="10" customFormat="1" ht="12.75" customHeight="1" spans="1:8">
      <c r="A49" s="15"/>
      <c r="B49" s="15"/>
      <c r="C49" s="15"/>
      <c r="D49" s="15"/>
      <c r="E49" s="15"/>
      <c r="F49" s="15"/>
      <c r="G49" s="15"/>
      <c r="H49" s="15"/>
    </row>
    <row r="50" s="10" customFormat="1" ht="12.75" customHeight="1" spans="1:8">
      <c r="A50" s="15"/>
      <c r="B50" s="15"/>
      <c r="C50" s="15"/>
      <c r="D50" s="15"/>
      <c r="E50" s="15"/>
      <c r="F50" s="15"/>
      <c r="G50" s="15"/>
      <c r="H50" s="15"/>
    </row>
    <row r="51" s="10" customFormat="1" ht="12.75" customHeight="1" spans="1:8">
      <c r="A51" s="15"/>
      <c r="B51" s="15"/>
      <c r="C51" s="15"/>
      <c r="D51" s="15"/>
      <c r="E51" s="15"/>
      <c r="F51" s="15"/>
      <c r="G51" s="15"/>
      <c r="H51" s="15"/>
    </row>
    <row r="52" s="10" customFormat="1" ht="12.75" customHeight="1" spans="1:8">
      <c r="A52" s="15"/>
      <c r="B52" s="15"/>
      <c r="C52" s="15"/>
      <c r="D52" s="15"/>
      <c r="E52" s="15"/>
      <c r="F52" s="15"/>
      <c r="G52" s="15"/>
      <c r="H52" s="15"/>
    </row>
    <row r="53" s="10" customFormat="1" ht="12.75" customHeight="1" spans="1:8">
      <c r="A53" s="15"/>
      <c r="B53" s="15"/>
      <c r="C53" s="15"/>
      <c r="D53" s="15"/>
      <c r="E53" s="15"/>
      <c r="F53" s="15"/>
      <c r="G53" s="15"/>
      <c r="H53" s="15"/>
    </row>
    <row r="54" s="10" customFormat="1" ht="12.75" customHeight="1" spans="1:8">
      <c r="A54" s="15"/>
      <c r="B54" s="15"/>
      <c r="C54" s="15"/>
      <c r="D54" s="15"/>
      <c r="E54" s="15"/>
      <c r="F54" s="15"/>
      <c r="G54" s="15"/>
      <c r="H54" s="15"/>
    </row>
    <row r="55" s="10" customFormat="1" ht="12.75" customHeight="1" spans="1:8">
      <c r="A55" s="15"/>
      <c r="B55" s="15"/>
      <c r="C55" s="15"/>
      <c r="D55" s="15"/>
      <c r="E55" s="15"/>
      <c r="F55" s="15"/>
      <c r="G55" s="15"/>
      <c r="H55" s="15"/>
    </row>
    <row r="56" s="10" customFormat="1" ht="12.75" customHeight="1" spans="1:8">
      <c r="A56" s="15"/>
      <c r="B56" s="15"/>
      <c r="C56" s="15"/>
      <c r="D56" s="15"/>
      <c r="E56" s="15"/>
      <c r="F56" s="15"/>
      <c r="G56" s="15"/>
      <c r="H56" s="15"/>
    </row>
    <row r="57" s="10" customFormat="1" ht="12.75" customHeight="1" spans="1:8">
      <c r="A57" s="15"/>
      <c r="B57" s="15"/>
      <c r="C57" s="15"/>
      <c r="D57" s="15"/>
      <c r="E57" s="15"/>
      <c r="F57" s="15"/>
      <c r="G57" s="15"/>
      <c r="H57" s="15"/>
    </row>
    <row r="58" s="10" customFormat="1" ht="12.75" customHeight="1" spans="1:8">
      <c r="A58" s="15"/>
      <c r="B58" s="15"/>
      <c r="C58" s="15"/>
      <c r="D58" s="15"/>
      <c r="E58" s="15"/>
      <c r="F58" s="15"/>
      <c r="G58" s="15"/>
      <c r="H58" s="15"/>
    </row>
    <row r="59" s="10" customFormat="1" ht="12.75" customHeight="1" spans="1:8">
      <c r="A59" s="15"/>
      <c r="B59" s="15"/>
      <c r="C59" s="15"/>
      <c r="D59" s="15"/>
      <c r="E59" s="15"/>
      <c r="F59" s="15"/>
      <c r="G59" s="15"/>
      <c r="H59" s="15"/>
    </row>
    <row r="60" s="10" customFormat="1" ht="12.75" customHeight="1" spans="1:8">
      <c r="A60" s="15"/>
      <c r="B60" s="15"/>
      <c r="C60" s="15"/>
      <c r="D60" s="15"/>
      <c r="E60" s="15"/>
      <c r="F60" s="15"/>
      <c r="G60" s="15"/>
      <c r="H60" s="15"/>
    </row>
    <row r="61" s="10" customFormat="1" ht="12.75" customHeight="1" spans="1:8">
      <c r="A61" s="15"/>
      <c r="B61" s="15"/>
      <c r="C61" s="15"/>
      <c r="D61" s="15"/>
      <c r="E61" s="15"/>
      <c r="F61" s="15"/>
      <c r="G61" s="15"/>
      <c r="H61" s="15"/>
    </row>
    <row r="62" s="10" customFormat="1" ht="12.75" customHeight="1" spans="1:8">
      <c r="A62" s="15"/>
      <c r="B62" s="15"/>
      <c r="C62" s="15"/>
      <c r="D62" s="15"/>
      <c r="E62" s="15"/>
      <c r="F62" s="15"/>
      <c r="G62" s="15"/>
      <c r="H62" s="15"/>
    </row>
    <row r="63" s="10" customFormat="1" ht="12.75" customHeight="1" spans="1:8">
      <c r="A63" s="15"/>
      <c r="B63" s="15"/>
      <c r="C63" s="15"/>
      <c r="D63" s="15"/>
      <c r="E63" s="15"/>
      <c r="F63" s="15"/>
      <c r="G63" s="15"/>
      <c r="H63" s="15"/>
    </row>
    <row r="64" s="10" customFormat="1" ht="12.75" customHeight="1" spans="1:8">
      <c r="A64" s="15"/>
      <c r="B64" s="15"/>
      <c r="C64" s="15"/>
      <c r="D64" s="15"/>
      <c r="E64" s="15"/>
      <c r="F64" s="15"/>
      <c r="G64" s="15"/>
      <c r="H64" s="15"/>
    </row>
    <row r="65" s="10" customFormat="1" ht="12.75" customHeight="1" spans="1:8">
      <c r="A65" s="15"/>
      <c r="B65" s="15"/>
      <c r="C65" s="15"/>
      <c r="D65" s="15"/>
      <c r="E65" s="15"/>
      <c r="F65" s="15"/>
      <c r="G65" s="15"/>
      <c r="H65" s="15"/>
    </row>
    <row r="66" s="10" customFormat="1" ht="12.75" customHeight="1" spans="1:8">
      <c r="A66" s="15"/>
      <c r="B66" s="15"/>
      <c r="C66" s="15"/>
      <c r="D66" s="15"/>
      <c r="E66" s="15"/>
      <c r="F66" s="15"/>
      <c r="G66" s="15"/>
      <c r="H66" s="15"/>
    </row>
    <row r="67" s="10" customFormat="1" ht="12.75" customHeight="1" spans="1:8">
      <c r="A67" s="15"/>
      <c r="B67" s="15"/>
      <c r="C67" s="15"/>
      <c r="D67" s="15"/>
      <c r="E67" s="15"/>
      <c r="F67" s="15"/>
      <c r="G67" s="15"/>
      <c r="H67" s="15"/>
    </row>
    <row r="68" s="10" customFormat="1" ht="12.75" customHeight="1" spans="1:8">
      <c r="A68" s="15"/>
      <c r="B68" s="15"/>
      <c r="C68" s="15"/>
      <c r="D68" s="15"/>
      <c r="E68" s="15"/>
      <c r="F68" s="15"/>
      <c r="G68" s="15"/>
      <c r="H68" s="15"/>
    </row>
    <row r="69" s="10" customFormat="1" ht="12.75" customHeight="1" spans="1:8">
      <c r="A69" s="15"/>
      <c r="B69" s="15"/>
      <c r="C69" s="15"/>
      <c r="D69" s="15"/>
      <c r="E69" s="15"/>
      <c r="F69" s="15"/>
      <c r="G69" s="15"/>
      <c r="H69" s="15"/>
    </row>
    <row r="70" s="10" customFormat="1" ht="12.75" customHeight="1" spans="1:8">
      <c r="A70" s="15"/>
      <c r="B70" s="15"/>
      <c r="C70" s="15"/>
      <c r="D70" s="15"/>
      <c r="E70" s="15"/>
      <c r="F70" s="15"/>
      <c r="G70" s="15"/>
      <c r="H70" s="15"/>
    </row>
    <row r="71" s="10" customFormat="1" ht="12.75" customHeight="1" spans="1:8">
      <c r="A71" s="15"/>
      <c r="B71" s="15"/>
      <c r="C71" s="15"/>
      <c r="D71" s="15"/>
      <c r="E71" s="15"/>
      <c r="F71" s="15"/>
      <c r="G71" s="15"/>
      <c r="H71" s="15"/>
    </row>
    <row r="72" s="10" customFormat="1" ht="12.75" customHeight="1" spans="1:8">
      <c r="A72" s="15"/>
      <c r="B72" s="15"/>
      <c r="C72" s="15"/>
      <c r="D72" s="15"/>
      <c r="E72" s="15"/>
      <c r="F72" s="15"/>
      <c r="G72" s="15"/>
      <c r="H72" s="15"/>
    </row>
    <row r="73" s="10" customFormat="1" ht="12.75" customHeight="1" spans="1:8">
      <c r="A73" s="15"/>
      <c r="B73" s="15"/>
      <c r="C73" s="15"/>
      <c r="D73" s="15"/>
      <c r="E73" s="15"/>
      <c r="F73" s="15"/>
      <c r="G73" s="15"/>
      <c r="H73" s="15"/>
    </row>
    <row r="74" s="10" customFormat="1" ht="12.75" customHeight="1" spans="1:8">
      <c r="A74" s="15"/>
      <c r="B74" s="15"/>
      <c r="C74" s="15"/>
      <c r="D74" s="15"/>
      <c r="E74" s="15"/>
      <c r="F74" s="15"/>
      <c r="G74" s="15"/>
      <c r="H74" s="15"/>
    </row>
    <row r="75" s="10" customFormat="1" ht="12.75" customHeight="1" spans="1:8">
      <c r="A75" s="15"/>
      <c r="B75" s="15"/>
      <c r="C75" s="15"/>
      <c r="D75" s="15"/>
      <c r="E75" s="15"/>
      <c r="F75" s="15"/>
      <c r="G75" s="15"/>
      <c r="H75" s="15"/>
    </row>
    <row r="76" s="10" customFormat="1" ht="12.75" customHeight="1" spans="1:8">
      <c r="A76" s="15"/>
      <c r="B76" s="15"/>
      <c r="C76" s="15"/>
      <c r="D76" s="15"/>
      <c r="E76" s="15"/>
      <c r="F76" s="15"/>
      <c r="G76" s="15"/>
      <c r="H76" s="15"/>
    </row>
    <row r="77" s="10" customFormat="1" ht="12.75" customHeight="1" spans="1:8">
      <c r="A77" s="15"/>
      <c r="B77" s="15"/>
      <c r="C77" s="15"/>
      <c r="D77" s="15"/>
      <c r="E77" s="15"/>
      <c r="F77" s="15"/>
      <c r="G77" s="15"/>
      <c r="H77" s="15"/>
    </row>
    <row r="78" s="10" customFormat="1" ht="12.75" customHeight="1" spans="1:8">
      <c r="A78" s="15"/>
      <c r="B78" s="15"/>
      <c r="C78" s="15"/>
      <c r="D78" s="15"/>
      <c r="E78" s="15"/>
      <c r="F78" s="15"/>
      <c r="G78" s="15"/>
      <c r="H78" s="15"/>
    </row>
    <row r="79" s="10" customFormat="1" ht="12.75" customHeight="1" spans="1:8">
      <c r="A79" s="15"/>
      <c r="B79" s="15"/>
      <c r="C79" s="15"/>
      <c r="D79" s="15"/>
      <c r="E79" s="15"/>
      <c r="F79" s="15"/>
      <c r="G79" s="15"/>
      <c r="H79" s="15"/>
    </row>
    <row r="80" s="10" customFormat="1" ht="12.75" customHeight="1" spans="1:8">
      <c r="A80" s="15"/>
      <c r="B80" s="15"/>
      <c r="C80" s="15"/>
      <c r="D80" s="15"/>
      <c r="E80" s="15"/>
      <c r="F80" s="15"/>
      <c r="G80" s="15"/>
      <c r="H80" s="15"/>
    </row>
    <row r="81" s="10" customFormat="1" ht="12.75" customHeight="1" spans="1:8">
      <c r="A81" s="15"/>
      <c r="B81" s="15"/>
      <c r="C81" s="15"/>
      <c r="D81" s="15"/>
      <c r="E81" s="15"/>
      <c r="F81" s="15"/>
      <c r="G81" s="15"/>
      <c r="H81" s="15"/>
    </row>
    <row r="82" s="10" customFormat="1" ht="12.75" customHeight="1" spans="1:8">
      <c r="A82" s="15"/>
      <c r="B82" s="15"/>
      <c r="C82" s="15"/>
      <c r="D82" s="15"/>
      <c r="E82" s="15"/>
      <c r="F82" s="15"/>
      <c r="G82" s="15"/>
      <c r="H82" s="15"/>
    </row>
    <row r="83" s="10" customFormat="1" ht="12.75" customHeight="1" spans="1:8">
      <c r="A83" s="15"/>
      <c r="B83" s="15"/>
      <c r="C83" s="15"/>
      <c r="D83" s="15"/>
      <c r="E83" s="15"/>
      <c r="F83" s="15"/>
      <c r="G83" s="15"/>
      <c r="H83" s="15"/>
    </row>
    <row r="84" s="10" customFormat="1" ht="12.75" customHeight="1" spans="1:8">
      <c r="A84" s="15"/>
      <c r="B84" s="15"/>
      <c r="C84" s="15"/>
      <c r="D84" s="15"/>
      <c r="E84" s="15"/>
      <c r="F84" s="15"/>
      <c r="G84" s="15"/>
      <c r="H84" s="15"/>
    </row>
    <row r="85" s="10" customFormat="1" ht="12.75" customHeight="1" spans="1:8">
      <c r="A85" s="15"/>
      <c r="B85" s="15"/>
      <c r="C85" s="15"/>
      <c r="D85" s="15"/>
      <c r="E85" s="15"/>
      <c r="F85" s="15"/>
      <c r="G85" s="15"/>
      <c r="H85" s="15"/>
    </row>
    <row r="86" s="10" customFormat="1" ht="12.75" customHeight="1" spans="1:8">
      <c r="A86" s="15"/>
      <c r="B86" s="15"/>
      <c r="C86" s="15"/>
      <c r="D86" s="15"/>
      <c r="E86" s="15"/>
      <c r="F86" s="15"/>
      <c r="G86" s="15"/>
      <c r="H86" s="15"/>
    </row>
    <row r="87" s="10" customFormat="1" ht="12.75" customHeight="1" spans="1:8">
      <c r="A87" s="15"/>
      <c r="B87" s="15"/>
      <c r="C87" s="15"/>
      <c r="D87" s="15"/>
      <c r="E87" s="15"/>
      <c r="F87" s="15"/>
      <c r="G87" s="15"/>
      <c r="H87" s="15"/>
    </row>
    <row r="88" s="10" customFormat="1" ht="12.75" customHeight="1" spans="1:8">
      <c r="A88" s="15"/>
      <c r="B88" s="15"/>
      <c r="C88" s="15"/>
      <c r="D88" s="15"/>
      <c r="E88" s="15"/>
      <c r="F88" s="15"/>
      <c r="G88" s="15"/>
      <c r="H88" s="15"/>
    </row>
    <row r="89" s="10" customFormat="1" ht="12.75" customHeight="1" spans="1:8">
      <c r="A89" s="15"/>
      <c r="B89" s="15"/>
      <c r="C89" s="15"/>
      <c r="D89" s="15"/>
      <c r="E89" s="15"/>
      <c r="F89" s="15"/>
      <c r="G89" s="15"/>
      <c r="H89" s="15"/>
    </row>
    <row r="90" s="10" customFormat="1" ht="12.75" customHeight="1" spans="1:8">
      <c r="A90" s="15"/>
      <c r="B90" s="15"/>
      <c r="C90" s="15"/>
      <c r="D90" s="15"/>
      <c r="E90" s="15"/>
      <c r="F90" s="15"/>
      <c r="G90" s="15"/>
      <c r="H90" s="15"/>
    </row>
    <row r="91" s="10" customFormat="1" ht="12.75" customHeight="1" spans="1:8">
      <c r="A91" s="15"/>
      <c r="B91" s="15"/>
      <c r="C91" s="15"/>
      <c r="D91" s="15"/>
      <c r="E91" s="15"/>
      <c r="F91" s="15"/>
      <c r="G91" s="15"/>
      <c r="H91" s="15"/>
    </row>
    <row r="92" s="10" customFormat="1" ht="12.75" customHeight="1" spans="1:8">
      <c r="A92" s="15"/>
      <c r="B92" s="15"/>
      <c r="C92" s="15"/>
      <c r="D92" s="15"/>
      <c r="E92" s="15"/>
      <c r="F92" s="15"/>
      <c r="G92" s="15"/>
      <c r="H92" s="15"/>
    </row>
    <row r="93" s="10" customFormat="1" ht="12.75" customHeight="1" spans="1:8">
      <c r="A93" s="15"/>
      <c r="B93" s="15"/>
      <c r="C93" s="15"/>
      <c r="D93" s="15"/>
      <c r="E93" s="15"/>
      <c r="F93" s="15"/>
      <c r="G93" s="15"/>
      <c r="H93" s="15"/>
    </row>
    <row r="94" s="10" customFormat="1" ht="12.75" customHeight="1" spans="1:8">
      <c r="A94" s="15"/>
      <c r="B94" s="15"/>
      <c r="C94" s="15"/>
      <c r="D94" s="15"/>
      <c r="E94" s="15"/>
      <c r="F94" s="15"/>
      <c r="G94" s="15"/>
      <c r="H94" s="15"/>
    </row>
    <row r="95" s="10" customFormat="1" ht="12.75" customHeight="1" spans="1:8">
      <c r="A95" s="15"/>
      <c r="B95" s="15"/>
      <c r="C95" s="15"/>
      <c r="D95" s="15"/>
      <c r="E95" s="15"/>
      <c r="F95" s="15"/>
      <c r="G95" s="15"/>
      <c r="H95" s="15"/>
    </row>
    <row r="96" s="10" customFormat="1" ht="12.75" customHeight="1" spans="1:8">
      <c r="A96" s="15"/>
      <c r="B96" s="15"/>
      <c r="C96" s="15"/>
      <c r="D96" s="15"/>
      <c r="E96" s="15"/>
      <c r="F96" s="15"/>
      <c r="G96" s="15"/>
      <c r="H96" s="15"/>
    </row>
    <row r="97" s="10" customFormat="1" ht="12.75" customHeight="1" spans="1:8">
      <c r="A97" s="15"/>
      <c r="B97" s="15"/>
      <c r="C97" s="15"/>
      <c r="D97" s="15"/>
      <c r="E97" s="15"/>
      <c r="F97" s="15"/>
      <c r="G97" s="15"/>
      <c r="H97" s="15"/>
    </row>
    <row r="98" s="10" customFormat="1" ht="12.75" customHeight="1" spans="1:8">
      <c r="A98" s="15"/>
      <c r="B98" s="15"/>
      <c r="C98" s="15"/>
      <c r="D98" s="15"/>
      <c r="E98" s="15"/>
      <c r="F98" s="15"/>
      <c r="G98" s="15"/>
      <c r="H98" s="15"/>
    </row>
    <row r="99" s="10" customFormat="1" ht="12.75" customHeight="1" spans="1:8">
      <c r="A99" s="15"/>
      <c r="B99" s="15"/>
      <c r="C99" s="15"/>
      <c r="D99" s="15"/>
      <c r="E99" s="15"/>
      <c r="F99" s="15"/>
      <c r="G99" s="15"/>
      <c r="H99" s="15"/>
    </row>
    <row r="100" s="10" customFormat="1" ht="12.75" customHeight="1" spans="1:8">
      <c r="A100" s="15"/>
      <c r="B100" s="15"/>
      <c r="C100" s="15"/>
      <c r="D100" s="15"/>
      <c r="E100" s="15"/>
      <c r="F100" s="15"/>
      <c r="G100" s="15"/>
      <c r="H100" s="15"/>
    </row>
    <row r="101" s="10" customFormat="1" ht="12.75" customHeight="1" spans="1:8">
      <c r="A101" s="15"/>
      <c r="B101" s="15"/>
      <c r="C101" s="15"/>
      <c r="D101" s="15"/>
      <c r="E101" s="15"/>
      <c r="F101" s="15"/>
      <c r="G101" s="15"/>
      <c r="H101" s="15"/>
    </row>
    <row r="102" s="10" customFormat="1" ht="12.75" customHeight="1" spans="1:8">
      <c r="A102" s="15"/>
      <c r="B102" s="15"/>
      <c r="C102" s="15"/>
      <c r="D102" s="15"/>
      <c r="E102" s="15"/>
      <c r="F102" s="15"/>
      <c r="G102" s="15"/>
      <c r="H102" s="15"/>
    </row>
    <row r="103" s="10" customFormat="1" ht="12.75" customHeight="1" spans="1:8">
      <c r="A103" s="15"/>
      <c r="B103" s="15"/>
      <c r="C103" s="15"/>
      <c r="D103" s="15"/>
      <c r="E103" s="15"/>
      <c r="F103" s="15"/>
      <c r="G103" s="15"/>
      <c r="H103" s="15"/>
    </row>
    <row r="104" s="10" customFormat="1" ht="12.75" customHeight="1" spans="1:8">
      <c r="A104" s="15"/>
      <c r="B104" s="15"/>
      <c r="C104" s="15"/>
      <c r="D104" s="15"/>
      <c r="E104" s="15"/>
      <c r="F104" s="15"/>
      <c r="G104" s="15"/>
      <c r="H104" s="15"/>
    </row>
    <row r="105" s="10" customFormat="1" ht="12.75" customHeight="1" spans="1:8">
      <c r="A105" s="15"/>
      <c r="B105" s="15"/>
      <c r="C105" s="15"/>
      <c r="D105" s="15"/>
      <c r="E105" s="15"/>
      <c r="F105" s="15"/>
      <c r="G105" s="15"/>
      <c r="H105" s="15"/>
    </row>
    <row r="106" s="10" customFormat="1" ht="12.75" customHeight="1" spans="1:8">
      <c r="A106" s="15"/>
      <c r="B106" s="15"/>
      <c r="C106" s="15"/>
      <c r="D106" s="15"/>
      <c r="E106" s="15"/>
      <c r="F106" s="15"/>
      <c r="G106" s="15"/>
      <c r="H106" s="15"/>
    </row>
    <row r="107" s="10" customFormat="1" ht="12.75" customHeight="1" spans="1:8">
      <c r="A107" s="15"/>
      <c r="B107" s="15"/>
      <c r="C107" s="15"/>
      <c r="D107" s="15"/>
      <c r="E107" s="15"/>
      <c r="F107" s="15"/>
      <c r="G107" s="15"/>
      <c r="H107" s="15"/>
    </row>
    <row r="108" s="10" customFormat="1" ht="12.75" customHeight="1" spans="1:8">
      <c r="A108" s="15"/>
      <c r="B108" s="15"/>
      <c r="C108" s="15"/>
      <c r="D108" s="15"/>
      <c r="E108" s="15"/>
      <c r="F108" s="15"/>
      <c r="G108" s="15"/>
      <c r="H108" s="15"/>
    </row>
    <row r="109" s="10" customFormat="1" ht="12.75" customHeight="1" spans="1:8">
      <c r="A109" s="15"/>
      <c r="B109" s="15"/>
      <c r="C109" s="15"/>
      <c r="D109" s="15"/>
      <c r="E109" s="15"/>
      <c r="F109" s="15"/>
      <c r="G109" s="15"/>
      <c r="H109" s="15"/>
    </row>
    <row r="110" s="10" customFormat="1" ht="12.75" customHeight="1" spans="1:8">
      <c r="A110" s="15"/>
      <c r="B110" s="15"/>
      <c r="C110" s="15"/>
      <c r="D110" s="15"/>
      <c r="E110" s="15"/>
      <c r="F110" s="15"/>
      <c r="G110" s="15"/>
      <c r="H110" s="15"/>
    </row>
    <row r="111" s="10" customFormat="1" ht="12.75" customHeight="1" spans="1:8">
      <c r="A111" s="15"/>
      <c r="B111" s="15"/>
      <c r="C111" s="15"/>
      <c r="D111" s="15"/>
      <c r="E111" s="15"/>
      <c r="F111" s="15"/>
      <c r="G111" s="15"/>
      <c r="H111" s="15"/>
    </row>
    <row r="112" s="10" customFormat="1" ht="12.75" customHeight="1" spans="1:8">
      <c r="A112" s="15"/>
      <c r="B112" s="15"/>
      <c r="C112" s="15"/>
      <c r="D112" s="15"/>
      <c r="E112" s="15"/>
      <c r="F112" s="15"/>
      <c r="G112" s="15"/>
      <c r="H112" s="15"/>
    </row>
    <row r="113" s="10" customFormat="1" ht="12.75" customHeight="1" spans="1:8">
      <c r="A113" s="15"/>
      <c r="B113" s="15"/>
      <c r="C113" s="15"/>
      <c r="D113" s="15"/>
      <c r="E113" s="15"/>
      <c r="F113" s="15"/>
      <c r="G113" s="15"/>
      <c r="H113" s="15"/>
    </row>
    <row r="114" s="10" customFormat="1" ht="12.75" customHeight="1" spans="1:8">
      <c r="A114" s="15"/>
      <c r="B114" s="15"/>
      <c r="C114" s="15"/>
      <c r="D114" s="15"/>
      <c r="E114" s="15"/>
      <c r="F114" s="15"/>
      <c r="G114" s="15"/>
      <c r="H114" s="15"/>
    </row>
    <row r="115" s="10" customFormat="1" ht="12.75" customHeight="1" spans="1:8">
      <c r="A115" s="15"/>
      <c r="B115" s="15"/>
      <c r="C115" s="15"/>
      <c r="D115" s="15"/>
      <c r="E115" s="15"/>
      <c r="F115" s="15"/>
      <c r="G115" s="15"/>
      <c r="H115" s="15"/>
    </row>
    <row r="116" s="10" customFormat="1" ht="12.75" customHeight="1" spans="1:8">
      <c r="A116" s="15"/>
      <c r="B116" s="15"/>
      <c r="C116" s="15"/>
      <c r="D116" s="15"/>
      <c r="E116" s="15"/>
      <c r="F116" s="15"/>
      <c r="G116" s="15"/>
      <c r="H116" s="15"/>
    </row>
    <row r="117" s="10" customFormat="1" ht="12.75" customHeight="1" spans="1:8">
      <c r="A117" s="15"/>
      <c r="B117" s="15"/>
      <c r="C117" s="15"/>
      <c r="D117" s="15"/>
      <c r="E117" s="15"/>
      <c r="F117" s="15"/>
      <c r="G117" s="15"/>
      <c r="H117" s="15"/>
    </row>
    <row r="118" s="10" customFormat="1" ht="12.75" customHeight="1" spans="1:8">
      <c r="A118" s="15"/>
      <c r="B118" s="15"/>
      <c r="C118" s="15"/>
      <c r="D118" s="15"/>
      <c r="E118" s="15"/>
      <c r="F118" s="15"/>
      <c r="G118" s="15"/>
      <c r="H118" s="15"/>
    </row>
    <row r="119" s="10" customFormat="1" ht="12.75" customHeight="1" spans="1:8">
      <c r="A119" s="15"/>
      <c r="B119" s="15"/>
      <c r="C119" s="15"/>
      <c r="D119" s="15"/>
      <c r="E119" s="15"/>
      <c r="F119" s="15"/>
      <c r="G119" s="15"/>
      <c r="H119" s="15"/>
    </row>
    <row r="120" s="10" customFormat="1" ht="12.75" customHeight="1" spans="1:8">
      <c r="A120" s="15"/>
      <c r="B120" s="15"/>
      <c r="C120" s="15"/>
      <c r="D120" s="15"/>
      <c r="E120" s="15"/>
      <c r="F120" s="15"/>
      <c r="G120" s="15"/>
      <c r="H120" s="15"/>
    </row>
    <row r="121" s="10" customFormat="1" ht="12.75" customHeight="1" spans="1:8">
      <c r="A121" s="15"/>
      <c r="B121" s="15"/>
      <c r="C121" s="15"/>
      <c r="D121" s="15"/>
      <c r="E121" s="15"/>
      <c r="F121" s="15"/>
      <c r="G121" s="15"/>
      <c r="H121" s="15"/>
    </row>
    <row r="122" s="10" customFormat="1" ht="12.75" customHeight="1" spans="1:8">
      <c r="A122" s="15"/>
      <c r="B122" s="15"/>
      <c r="C122" s="15"/>
      <c r="D122" s="15"/>
      <c r="E122" s="15"/>
      <c r="F122" s="15"/>
      <c r="G122" s="15"/>
      <c r="H122" s="15"/>
    </row>
    <row r="123" s="10" customFormat="1" ht="12.75" customHeight="1" spans="1:8">
      <c r="A123" s="15"/>
      <c r="B123" s="15"/>
      <c r="C123" s="15"/>
      <c r="D123" s="15"/>
      <c r="E123" s="15"/>
      <c r="F123" s="15"/>
      <c r="G123" s="15"/>
      <c r="H123" s="15"/>
    </row>
    <row r="124" s="10" customFormat="1" ht="12.75" customHeight="1" spans="1:8">
      <c r="A124" s="15"/>
      <c r="B124" s="15"/>
      <c r="C124" s="15"/>
      <c r="D124" s="15"/>
      <c r="E124" s="15"/>
      <c r="F124" s="15"/>
      <c r="G124" s="15"/>
      <c r="H124" s="15"/>
    </row>
    <row r="125" s="10" customFormat="1" ht="12.75" customHeight="1" spans="1:8">
      <c r="A125" s="15"/>
      <c r="B125" s="15"/>
      <c r="C125" s="15"/>
      <c r="D125" s="15"/>
      <c r="E125" s="15"/>
      <c r="F125" s="15"/>
      <c r="G125" s="15"/>
      <c r="H125" s="15"/>
    </row>
    <row r="126" s="10" customFormat="1" ht="12.75" customHeight="1" spans="1:8">
      <c r="A126" s="15"/>
      <c r="B126" s="15"/>
      <c r="C126" s="15"/>
      <c r="D126" s="15"/>
      <c r="E126" s="15"/>
      <c r="F126" s="15"/>
      <c r="G126" s="15"/>
      <c r="H126" s="15"/>
    </row>
    <row r="127" s="10" customFormat="1" ht="12.75" customHeight="1" spans="1:8">
      <c r="A127" s="15"/>
      <c r="B127" s="15"/>
      <c r="C127" s="15"/>
      <c r="D127" s="15"/>
      <c r="E127" s="15"/>
      <c r="F127" s="15"/>
      <c r="G127" s="15"/>
      <c r="H127" s="15"/>
    </row>
    <row r="128" s="10" customFormat="1" ht="12.75" customHeight="1" spans="1:8">
      <c r="A128" s="15"/>
      <c r="B128" s="15"/>
      <c r="C128" s="15"/>
      <c r="D128" s="15"/>
      <c r="E128" s="15"/>
      <c r="F128" s="15"/>
      <c r="G128" s="15"/>
      <c r="H128" s="15"/>
    </row>
    <row r="129" s="10" customFormat="1" ht="12.75" customHeight="1" spans="1:8">
      <c r="A129" s="15"/>
      <c r="B129" s="15"/>
      <c r="C129" s="15"/>
      <c r="D129" s="15"/>
      <c r="E129" s="15"/>
      <c r="F129" s="15"/>
      <c r="G129" s="15"/>
      <c r="H129" s="15"/>
    </row>
    <row r="130" s="10" customFormat="1" ht="12.75" customHeight="1" spans="1:8">
      <c r="A130" s="15"/>
      <c r="B130" s="15"/>
      <c r="C130" s="15"/>
      <c r="D130" s="15"/>
      <c r="E130" s="15"/>
      <c r="F130" s="15"/>
      <c r="G130" s="15"/>
      <c r="H130" s="15"/>
    </row>
    <row r="131" s="10" customFormat="1" ht="12.75" customHeight="1" spans="1:8">
      <c r="A131" s="15"/>
      <c r="B131" s="15"/>
      <c r="C131" s="15"/>
      <c r="D131" s="15"/>
      <c r="E131" s="15"/>
      <c r="F131" s="15"/>
      <c r="G131" s="15"/>
      <c r="H131" s="15"/>
    </row>
    <row r="132" s="10" customFormat="1" ht="12.75" customHeight="1" spans="1:8">
      <c r="A132" s="15"/>
      <c r="B132" s="15"/>
      <c r="C132" s="15"/>
      <c r="D132" s="15"/>
      <c r="E132" s="15"/>
      <c r="F132" s="15"/>
      <c r="G132" s="15"/>
      <c r="H132" s="15"/>
    </row>
    <row r="133" s="10" customFormat="1" ht="12.75" customHeight="1" spans="1:8">
      <c r="A133" s="15"/>
      <c r="B133" s="15"/>
      <c r="C133" s="15"/>
      <c r="D133" s="15"/>
      <c r="E133" s="15"/>
      <c r="F133" s="15"/>
      <c r="G133" s="15"/>
      <c r="H133" s="15"/>
    </row>
    <row r="134" s="10" customFormat="1" ht="12.75" customHeight="1" spans="1:8">
      <c r="A134" s="15"/>
      <c r="B134" s="15"/>
      <c r="C134" s="15"/>
      <c r="D134" s="15"/>
      <c r="E134" s="15"/>
      <c r="F134" s="15"/>
      <c r="G134" s="15"/>
      <c r="H134" s="15"/>
    </row>
    <row r="135" s="10" customFormat="1" ht="12.75" customHeight="1" spans="1:8">
      <c r="A135" s="15"/>
      <c r="B135" s="15"/>
      <c r="C135" s="15"/>
      <c r="D135" s="15"/>
      <c r="E135" s="15"/>
      <c r="F135" s="15"/>
      <c r="G135" s="15"/>
      <c r="H135" s="15"/>
    </row>
    <row r="136" s="10" customFormat="1" ht="12.75" customHeight="1" spans="1:8">
      <c r="A136" s="15"/>
      <c r="B136" s="15"/>
      <c r="C136" s="15"/>
      <c r="D136" s="15"/>
      <c r="E136" s="15"/>
      <c r="F136" s="15"/>
      <c r="G136" s="15"/>
      <c r="H136" s="15"/>
    </row>
    <row r="137" s="10" customFormat="1" ht="12.75" customHeight="1" spans="1:8">
      <c r="A137" s="15"/>
      <c r="B137" s="15"/>
      <c r="C137" s="15"/>
      <c r="D137" s="15"/>
      <c r="E137" s="15"/>
      <c r="F137" s="15"/>
      <c r="G137" s="15"/>
      <c r="H137" s="15"/>
    </row>
    <row r="138" s="10" customFormat="1" ht="12.75" customHeight="1" spans="1:8">
      <c r="A138" s="15"/>
      <c r="B138" s="15"/>
      <c r="C138" s="15"/>
      <c r="D138" s="15"/>
      <c r="E138" s="15"/>
      <c r="F138" s="15"/>
      <c r="G138" s="15"/>
      <c r="H138" s="15"/>
    </row>
    <row r="139" s="10" customFormat="1" ht="12.75" customHeight="1" spans="1:8">
      <c r="A139" s="15"/>
      <c r="B139" s="15"/>
      <c r="C139" s="15"/>
      <c r="D139" s="15"/>
      <c r="E139" s="15"/>
      <c r="F139" s="15"/>
      <c r="G139" s="15"/>
      <c r="H139" s="15"/>
    </row>
    <row r="140" s="10" customFormat="1" ht="12.75" customHeight="1" spans="1:8">
      <c r="A140" s="15"/>
      <c r="B140" s="15"/>
      <c r="C140" s="15"/>
      <c r="D140" s="15"/>
      <c r="E140" s="15"/>
      <c r="F140" s="15"/>
      <c r="G140" s="15"/>
      <c r="H140" s="15"/>
    </row>
    <row r="141" s="10" customFormat="1" ht="12.75" customHeight="1" spans="1:8">
      <c r="A141" s="15"/>
      <c r="B141" s="15"/>
      <c r="C141" s="15"/>
      <c r="D141" s="15"/>
      <c r="E141" s="15"/>
      <c r="F141" s="15"/>
      <c r="G141" s="15"/>
      <c r="H141" s="15"/>
    </row>
    <row r="142" s="10" customFormat="1" ht="12.75" customHeight="1" spans="1:8">
      <c r="A142" s="15"/>
      <c r="B142" s="15"/>
      <c r="C142" s="15"/>
      <c r="D142" s="15"/>
      <c r="E142" s="15"/>
      <c r="F142" s="15"/>
      <c r="G142" s="15"/>
      <c r="H142" s="15"/>
    </row>
    <row r="143" s="10" customFormat="1" ht="12.75" customHeight="1" spans="1:8">
      <c r="A143" s="15"/>
      <c r="B143" s="15"/>
      <c r="C143" s="15"/>
      <c r="D143" s="15"/>
      <c r="E143" s="15"/>
      <c r="F143" s="15"/>
      <c r="G143" s="15"/>
      <c r="H143" s="15"/>
    </row>
    <row r="144" s="10" customFormat="1" ht="12.75" customHeight="1" spans="1:8">
      <c r="A144" s="15"/>
      <c r="B144" s="15"/>
      <c r="C144" s="15"/>
      <c r="D144" s="15"/>
      <c r="E144" s="15"/>
      <c r="F144" s="15"/>
      <c r="G144" s="15"/>
      <c r="H144" s="15"/>
    </row>
    <row r="145" s="10" customFormat="1" ht="12.75" customHeight="1" spans="1:8">
      <c r="A145" s="15"/>
      <c r="B145" s="15"/>
      <c r="C145" s="15"/>
      <c r="D145" s="15"/>
      <c r="E145" s="15"/>
      <c r="F145" s="15"/>
      <c r="G145" s="15"/>
      <c r="H145" s="15"/>
    </row>
    <row r="146" s="10" customFormat="1" ht="12.75" customHeight="1" spans="1:8">
      <c r="A146" s="15"/>
      <c r="B146" s="15"/>
      <c r="C146" s="15"/>
      <c r="D146" s="15"/>
      <c r="E146" s="15"/>
      <c r="F146" s="15"/>
      <c r="G146" s="15"/>
      <c r="H146" s="15"/>
    </row>
    <row r="147" s="10" customFormat="1" ht="12.75" customHeight="1" spans="1:8">
      <c r="A147" s="15"/>
      <c r="B147" s="15"/>
      <c r="C147" s="15"/>
      <c r="D147" s="15"/>
      <c r="E147" s="15"/>
      <c r="F147" s="15"/>
      <c r="G147" s="15"/>
      <c r="H147" s="15"/>
    </row>
    <row r="148" s="10" customFormat="1" ht="12.75" customHeight="1" spans="1:8">
      <c r="A148" s="15"/>
      <c r="B148" s="15"/>
      <c r="C148" s="15"/>
      <c r="D148" s="15"/>
      <c r="E148" s="15"/>
      <c r="F148" s="15"/>
      <c r="G148" s="15"/>
      <c r="H148" s="15"/>
    </row>
    <row r="149" s="10" customFormat="1" ht="12.75" customHeight="1" spans="1:8">
      <c r="A149" s="15"/>
      <c r="B149" s="15"/>
      <c r="C149" s="15"/>
      <c r="D149" s="15"/>
      <c r="E149" s="15"/>
      <c r="F149" s="15"/>
      <c r="G149" s="15"/>
      <c r="H149" s="15"/>
    </row>
    <row r="150" s="10" customFormat="1" ht="12.75" customHeight="1" spans="1:8">
      <c r="A150" s="15"/>
      <c r="B150" s="15"/>
      <c r="C150" s="15"/>
      <c r="D150" s="15"/>
      <c r="E150" s="15"/>
      <c r="F150" s="15"/>
      <c r="G150" s="15"/>
      <c r="H150" s="15"/>
    </row>
    <row r="151" s="10" customFormat="1" ht="12.75" customHeight="1" spans="1:8">
      <c r="A151" s="15"/>
      <c r="B151" s="15"/>
      <c r="C151" s="15"/>
      <c r="D151" s="15"/>
      <c r="E151" s="15"/>
      <c r="F151" s="15"/>
      <c r="G151" s="15"/>
      <c r="H151" s="15"/>
    </row>
    <row r="152" s="10" customFormat="1" ht="12.75" customHeight="1" spans="1:8">
      <c r="A152" s="15"/>
      <c r="B152" s="15"/>
      <c r="C152" s="15"/>
      <c r="D152" s="15"/>
      <c r="E152" s="15"/>
      <c r="F152" s="15"/>
      <c r="G152" s="15"/>
      <c r="H152" s="15"/>
    </row>
    <row r="153" s="10" customFormat="1" ht="12.75" customHeight="1" spans="1:8">
      <c r="A153" s="15"/>
      <c r="B153" s="15"/>
      <c r="C153" s="15"/>
      <c r="D153" s="15"/>
      <c r="E153" s="15"/>
      <c r="F153" s="15"/>
      <c r="G153" s="15"/>
      <c r="H153" s="15"/>
    </row>
    <row r="154" s="10" customFormat="1" ht="12.75" customHeight="1" spans="1:8">
      <c r="A154" s="15"/>
      <c r="B154" s="15"/>
      <c r="C154" s="15"/>
      <c r="D154" s="15"/>
      <c r="E154" s="15"/>
      <c r="F154" s="15"/>
      <c r="G154" s="15"/>
      <c r="H154" s="15"/>
    </row>
    <row r="155" s="10" customFormat="1" ht="12.75" customHeight="1" spans="1:8">
      <c r="A155" s="15"/>
      <c r="B155" s="15"/>
      <c r="C155" s="15"/>
      <c r="D155" s="15"/>
      <c r="E155" s="15"/>
      <c r="F155" s="15"/>
      <c r="G155" s="15"/>
      <c r="H155" s="15"/>
    </row>
    <row r="156" s="10" customFormat="1" ht="12.75" customHeight="1" spans="1:8">
      <c r="A156" s="15"/>
      <c r="B156" s="15"/>
      <c r="C156" s="15"/>
      <c r="D156" s="15"/>
      <c r="E156" s="15"/>
      <c r="F156" s="15"/>
      <c r="G156" s="15"/>
      <c r="H156" s="15"/>
    </row>
    <row r="157" s="10" customFormat="1" ht="12.75" customHeight="1" spans="1:8">
      <c r="A157" s="15"/>
      <c r="B157" s="15"/>
      <c r="C157" s="15"/>
      <c r="D157" s="15"/>
      <c r="E157" s="15"/>
      <c r="F157" s="15"/>
      <c r="G157" s="15"/>
      <c r="H157" s="15"/>
    </row>
    <row r="158" s="10" customFormat="1" ht="12.75" customHeight="1" spans="1:8">
      <c r="A158" s="15"/>
      <c r="B158" s="15"/>
      <c r="C158" s="15"/>
      <c r="D158" s="15"/>
      <c r="E158" s="15"/>
      <c r="F158" s="15"/>
      <c r="G158" s="15"/>
      <c r="H158" s="15"/>
    </row>
    <row r="159" s="10" customFormat="1" ht="12.75" customHeight="1" spans="1:8">
      <c r="A159" s="15"/>
      <c r="B159" s="15"/>
      <c r="C159" s="15"/>
      <c r="D159" s="15"/>
      <c r="E159" s="15"/>
      <c r="F159" s="15"/>
      <c r="G159" s="15"/>
      <c r="H159" s="15"/>
    </row>
    <row r="160" s="10" customFormat="1" ht="12.75" customHeight="1" spans="1:8">
      <c r="A160" s="15"/>
      <c r="B160" s="15"/>
      <c r="C160" s="15"/>
      <c r="D160" s="15"/>
      <c r="E160" s="15"/>
      <c r="F160" s="15"/>
      <c r="G160" s="15"/>
      <c r="H160" s="15"/>
    </row>
    <row r="161" s="10" customFormat="1" ht="12.75" customHeight="1" spans="1:8">
      <c r="A161" s="15"/>
      <c r="B161" s="15"/>
      <c r="C161" s="15"/>
      <c r="D161" s="15"/>
      <c r="E161" s="15"/>
      <c r="F161" s="15"/>
      <c r="G161" s="15"/>
      <c r="H161" s="15"/>
    </row>
    <row r="162" s="10" customFormat="1" ht="12.75" customHeight="1" spans="1:8">
      <c r="A162" s="15"/>
      <c r="B162" s="15"/>
      <c r="C162" s="15"/>
      <c r="D162" s="15"/>
      <c r="E162" s="15"/>
      <c r="F162" s="15"/>
      <c r="G162" s="15"/>
      <c r="H162" s="15"/>
    </row>
    <row r="163" s="10" customFormat="1" ht="12.75" customHeight="1" spans="1:8">
      <c r="A163" s="15"/>
      <c r="B163" s="15"/>
      <c r="C163" s="15"/>
      <c r="D163" s="15"/>
      <c r="E163" s="15"/>
      <c r="F163" s="15"/>
      <c r="G163" s="15"/>
      <c r="H163" s="15"/>
    </row>
    <row r="164" s="10" customFormat="1" ht="12.75" customHeight="1" spans="1:8">
      <c r="A164" s="15"/>
      <c r="B164" s="15"/>
      <c r="C164" s="15"/>
      <c r="D164" s="15"/>
      <c r="E164" s="15"/>
      <c r="F164" s="15"/>
      <c r="G164" s="15"/>
      <c r="H164" s="15"/>
    </row>
    <row r="165" s="10" customFormat="1" ht="12.75" customHeight="1" spans="1:8">
      <c r="A165" s="15"/>
      <c r="B165" s="15"/>
      <c r="C165" s="15"/>
      <c r="D165" s="15"/>
      <c r="E165" s="15"/>
      <c r="F165" s="15"/>
      <c r="G165" s="15"/>
      <c r="H165" s="15"/>
    </row>
    <row r="166" s="10" customFormat="1" ht="12.75" customHeight="1" spans="1:8">
      <c r="A166" s="15"/>
      <c r="B166" s="15"/>
      <c r="C166" s="15"/>
      <c r="D166" s="15"/>
      <c r="E166" s="15"/>
      <c r="F166" s="15"/>
      <c r="G166" s="15"/>
      <c r="H166" s="15"/>
    </row>
    <row r="167" s="10" customFormat="1" ht="12.75" customHeight="1" spans="1:8">
      <c r="A167" s="15"/>
      <c r="B167" s="15"/>
      <c r="C167" s="15"/>
      <c r="D167" s="15"/>
      <c r="E167" s="15"/>
      <c r="F167" s="15"/>
      <c r="G167" s="15"/>
      <c r="H167" s="15"/>
    </row>
    <row r="168" s="10" customFormat="1" ht="12.75" customHeight="1" spans="1:8">
      <c r="A168" s="15"/>
      <c r="B168" s="15"/>
      <c r="C168" s="15"/>
      <c r="D168" s="15"/>
      <c r="E168" s="15"/>
      <c r="F168" s="15"/>
      <c r="G168" s="15"/>
      <c r="H168" s="15"/>
    </row>
    <row r="169" s="10" customFormat="1" ht="12.75" customHeight="1" spans="1:8">
      <c r="A169" s="15"/>
      <c r="B169" s="15"/>
      <c r="C169" s="15"/>
      <c r="D169" s="15"/>
      <c r="E169" s="15"/>
      <c r="F169" s="15"/>
      <c r="G169" s="15"/>
      <c r="H169" s="15"/>
    </row>
    <row r="170" s="10" customFormat="1" ht="12.75" customHeight="1" spans="1:8">
      <c r="A170" s="15"/>
      <c r="B170" s="15"/>
      <c r="C170" s="15"/>
      <c r="D170" s="15"/>
      <c r="E170" s="15"/>
      <c r="F170" s="15"/>
      <c r="G170" s="15"/>
      <c r="H170" s="15"/>
    </row>
    <row r="171" s="10" customFormat="1" ht="12.75" customHeight="1" spans="1:8">
      <c r="A171" s="15"/>
      <c r="B171" s="15"/>
      <c r="C171" s="15"/>
      <c r="D171" s="15"/>
      <c r="E171" s="15"/>
      <c r="F171" s="15"/>
      <c r="G171" s="15"/>
      <c r="H171" s="15"/>
    </row>
    <row r="172" s="10" customFormat="1" ht="12.75" customHeight="1" spans="1:8">
      <c r="A172" s="15"/>
      <c r="B172" s="15"/>
      <c r="C172" s="15"/>
      <c r="D172" s="15"/>
      <c r="E172" s="15"/>
      <c r="F172" s="15"/>
      <c r="G172" s="15"/>
      <c r="H172" s="15"/>
    </row>
    <row r="173" s="10" customFormat="1" ht="12.75" customHeight="1" spans="1:8">
      <c r="A173" s="15"/>
      <c r="B173" s="15"/>
      <c r="C173" s="15"/>
      <c r="D173" s="15"/>
      <c r="E173" s="15"/>
      <c r="F173" s="15"/>
      <c r="G173" s="15"/>
      <c r="H173" s="15"/>
    </row>
    <row r="174" s="10" customFormat="1" ht="12.75" customHeight="1" spans="1:8">
      <c r="A174" s="15"/>
      <c r="B174" s="15"/>
      <c r="C174" s="15"/>
      <c r="D174" s="15"/>
      <c r="E174" s="15"/>
      <c r="F174" s="15"/>
      <c r="G174" s="15"/>
      <c r="H174" s="15"/>
    </row>
    <row r="175" s="10" customFormat="1" ht="12.75" customHeight="1" spans="1:8">
      <c r="A175" s="15"/>
      <c r="B175" s="15"/>
      <c r="C175" s="15"/>
      <c r="D175" s="15"/>
      <c r="E175" s="15"/>
      <c r="F175" s="15"/>
      <c r="G175" s="15"/>
      <c r="H175" s="15"/>
    </row>
    <row r="176" s="10" customFormat="1" ht="12.75" customHeight="1" spans="1:8">
      <c r="A176" s="15"/>
      <c r="B176" s="15"/>
      <c r="C176" s="15"/>
      <c r="D176" s="15"/>
      <c r="E176" s="15"/>
      <c r="F176" s="15"/>
      <c r="G176" s="15"/>
      <c r="H176" s="15"/>
    </row>
    <row r="177" s="10" customFormat="1" ht="12.75" customHeight="1" spans="1:8">
      <c r="A177" s="15"/>
      <c r="B177" s="15"/>
      <c r="C177" s="15"/>
      <c r="D177" s="15"/>
      <c r="E177" s="15"/>
      <c r="F177" s="15"/>
      <c r="G177" s="15"/>
      <c r="H177" s="15"/>
    </row>
    <row r="178" s="10" customFormat="1" ht="12.75" customHeight="1" spans="1:8">
      <c r="A178" s="15"/>
      <c r="B178" s="15"/>
      <c r="C178" s="15"/>
      <c r="D178" s="15"/>
      <c r="E178" s="15"/>
      <c r="F178" s="15"/>
      <c r="G178" s="15"/>
      <c r="H178" s="15"/>
    </row>
    <row r="179" s="10" customFormat="1" ht="12.75" customHeight="1" spans="1:8">
      <c r="A179" s="15"/>
      <c r="B179" s="15"/>
      <c r="C179" s="15"/>
      <c r="D179" s="15"/>
      <c r="E179" s="15"/>
      <c r="F179" s="15"/>
      <c r="G179" s="15"/>
      <c r="H179" s="15"/>
    </row>
    <row r="180" s="10" customFormat="1" ht="12.75" customHeight="1" spans="1:8">
      <c r="A180" s="15"/>
      <c r="B180" s="15"/>
      <c r="C180" s="15"/>
      <c r="D180" s="15"/>
      <c r="E180" s="15"/>
      <c r="F180" s="15"/>
      <c r="G180" s="15"/>
      <c r="H180" s="15"/>
    </row>
    <row r="181" s="10" customFormat="1" ht="12.75" customHeight="1" spans="1:8">
      <c r="A181" s="15"/>
      <c r="B181" s="15"/>
      <c r="C181" s="15"/>
      <c r="D181" s="15"/>
      <c r="E181" s="15"/>
      <c r="F181" s="15"/>
      <c r="G181" s="15"/>
      <c r="H181" s="15"/>
    </row>
    <row r="182" s="10" customFormat="1" ht="12.75" customHeight="1" spans="1:8">
      <c r="A182" s="15"/>
      <c r="B182" s="15"/>
      <c r="C182" s="15"/>
      <c r="D182" s="15"/>
      <c r="E182" s="15"/>
      <c r="F182" s="15"/>
      <c r="G182" s="15"/>
      <c r="H182" s="15"/>
    </row>
    <row r="183" s="10" customFormat="1" ht="12.75" customHeight="1" spans="1:8">
      <c r="A183" s="15"/>
      <c r="B183" s="15"/>
      <c r="C183" s="15"/>
      <c r="D183" s="15"/>
      <c r="E183" s="15"/>
      <c r="F183" s="15"/>
      <c r="G183" s="15"/>
      <c r="H183" s="15"/>
    </row>
    <row r="184" s="10" customFormat="1" ht="12.75" customHeight="1" spans="1:8">
      <c r="A184" s="15"/>
      <c r="B184" s="15"/>
      <c r="C184" s="15"/>
      <c r="D184" s="15"/>
      <c r="E184" s="15"/>
      <c r="F184" s="15"/>
      <c r="G184" s="15"/>
      <c r="H184" s="15"/>
    </row>
    <row r="185" s="10" customFormat="1" ht="12.75" customHeight="1" spans="1:8">
      <c r="A185" s="15"/>
      <c r="B185" s="15"/>
      <c r="C185" s="15"/>
      <c r="D185" s="15"/>
      <c r="E185" s="15"/>
      <c r="F185" s="15"/>
      <c r="G185" s="15"/>
      <c r="H185" s="15"/>
    </row>
    <row r="186" s="10" customFormat="1" ht="12.75" customHeight="1" spans="1:8">
      <c r="A186" s="15"/>
      <c r="B186" s="15"/>
      <c r="C186" s="15"/>
      <c r="D186" s="15"/>
      <c r="E186" s="15"/>
      <c r="F186" s="15"/>
      <c r="G186" s="15"/>
      <c r="H186" s="15"/>
    </row>
    <row r="187" s="10" customFormat="1" ht="12.75" customHeight="1" spans="1:8">
      <c r="A187" s="15"/>
      <c r="B187" s="15"/>
      <c r="C187" s="15"/>
      <c r="D187" s="15"/>
      <c r="E187" s="15"/>
      <c r="F187" s="15"/>
      <c r="G187" s="15"/>
      <c r="H187" s="15"/>
    </row>
    <row r="188" s="10" customFormat="1" ht="12.75" customHeight="1" spans="1:8">
      <c r="A188" s="15"/>
      <c r="B188" s="15"/>
      <c r="C188" s="15"/>
      <c r="D188" s="15"/>
      <c r="E188" s="15"/>
      <c r="F188" s="15"/>
      <c r="G188" s="15"/>
      <c r="H188" s="15"/>
    </row>
    <row r="189" s="10" customFormat="1" ht="12.75" customHeight="1" spans="1:8">
      <c r="A189" s="15"/>
      <c r="B189" s="15"/>
      <c r="C189" s="15"/>
      <c r="D189" s="15"/>
      <c r="E189" s="15"/>
      <c r="F189" s="15"/>
      <c r="G189" s="15"/>
      <c r="H189" s="15"/>
    </row>
    <row r="190" s="10" customFormat="1" ht="12.75" customHeight="1" spans="1:8">
      <c r="A190" s="15"/>
      <c r="B190" s="15"/>
      <c r="C190" s="15"/>
      <c r="D190" s="15"/>
      <c r="E190" s="15"/>
      <c r="F190" s="15"/>
      <c r="G190" s="15"/>
      <c r="H190" s="15"/>
    </row>
    <row r="191" s="10" customFormat="1" ht="12.75" customHeight="1" spans="1:8">
      <c r="A191" s="15"/>
      <c r="B191" s="15"/>
      <c r="C191" s="15"/>
      <c r="D191" s="15"/>
      <c r="E191" s="15"/>
      <c r="F191" s="15"/>
      <c r="G191" s="15"/>
      <c r="H191" s="15"/>
    </row>
    <row r="192" s="10" customFormat="1" ht="12.75" customHeight="1" spans="1:8">
      <c r="A192" s="15"/>
      <c r="B192" s="15"/>
      <c r="C192" s="15"/>
      <c r="D192" s="15"/>
      <c r="E192" s="15"/>
      <c r="F192" s="15"/>
      <c r="G192" s="15"/>
      <c r="H192" s="15"/>
    </row>
    <row r="193" s="10" customFormat="1" ht="12.75" customHeight="1" spans="1:8">
      <c r="A193" s="15"/>
      <c r="B193" s="15"/>
      <c r="C193" s="15"/>
      <c r="D193" s="15"/>
      <c r="E193" s="15"/>
      <c r="F193" s="15"/>
      <c r="G193" s="15"/>
      <c r="H193" s="15"/>
    </row>
    <row r="194" s="10" customFormat="1" ht="12.75" customHeight="1" spans="1:8">
      <c r="A194" s="15"/>
      <c r="B194" s="15"/>
      <c r="C194" s="15"/>
      <c r="D194" s="15"/>
      <c r="E194" s="15"/>
      <c r="F194" s="15"/>
      <c r="G194" s="15"/>
      <c r="H194" s="15"/>
    </row>
    <row r="195" s="10" customFormat="1" ht="12.75" customHeight="1" spans="1:8">
      <c r="A195" s="15"/>
      <c r="B195" s="15"/>
      <c r="C195" s="15"/>
      <c r="D195" s="15"/>
      <c r="E195" s="15"/>
      <c r="F195" s="15"/>
      <c r="G195" s="15"/>
      <c r="H195" s="15"/>
    </row>
    <row r="196" s="10" customFormat="1" ht="12.75" customHeight="1" spans="1:8">
      <c r="A196" s="15"/>
      <c r="B196" s="15"/>
      <c r="C196" s="15"/>
      <c r="D196" s="15"/>
      <c r="E196" s="15"/>
      <c r="F196" s="15"/>
      <c r="G196" s="15"/>
      <c r="H196" s="15"/>
    </row>
    <row r="197" s="10" customFormat="1" ht="12.75" customHeight="1" spans="1:8">
      <c r="A197" s="15"/>
      <c r="B197" s="15"/>
      <c r="C197" s="15"/>
      <c r="D197" s="15"/>
      <c r="E197" s="15"/>
      <c r="F197" s="15"/>
      <c r="G197" s="15"/>
      <c r="H197" s="15"/>
    </row>
    <row r="198" s="10" customFormat="1" ht="12.75" customHeight="1" spans="1:8">
      <c r="A198" s="15"/>
      <c r="B198" s="15"/>
      <c r="C198" s="15"/>
      <c r="D198" s="15"/>
      <c r="E198" s="15"/>
      <c r="F198" s="15"/>
      <c r="G198" s="15"/>
      <c r="H198" s="15"/>
    </row>
    <row r="199" s="10" customFormat="1" ht="12.75" customHeight="1" spans="1:8">
      <c r="A199" s="15"/>
      <c r="B199" s="15"/>
      <c r="C199" s="15"/>
      <c r="D199" s="15"/>
      <c r="E199" s="15"/>
      <c r="F199" s="15"/>
      <c r="G199" s="15"/>
      <c r="H199" s="15"/>
    </row>
    <row r="200" s="10" customFormat="1" ht="12.75" customHeight="1" spans="1:8">
      <c r="A200" s="15"/>
      <c r="B200" s="15"/>
      <c r="C200" s="15"/>
      <c r="D200" s="15"/>
      <c r="E200" s="15"/>
      <c r="F200" s="15"/>
      <c r="G200" s="15"/>
      <c r="H200" s="15"/>
    </row>
    <row r="201" s="10" customFormat="1" ht="12.75" customHeight="1" spans="1:8">
      <c r="A201" s="15"/>
      <c r="B201" s="15"/>
      <c r="C201" s="15"/>
      <c r="D201" s="15"/>
      <c r="E201" s="15"/>
      <c r="F201" s="15"/>
      <c r="G201" s="15"/>
      <c r="H201" s="15"/>
    </row>
    <row r="202" s="10" customFormat="1" ht="12.75" customHeight="1" spans="1:8">
      <c r="A202" s="15"/>
      <c r="B202" s="15"/>
      <c r="C202" s="15"/>
      <c r="D202" s="15"/>
      <c r="E202" s="15"/>
      <c r="F202" s="15"/>
      <c r="G202" s="15"/>
      <c r="H202" s="15"/>
    </row>
    <row r="203" s="10" customFormat="1" ht="12.75" customHeight="1" spans="1:8">
      <c r="A203" s="15"/>
      <c r="B203" s="15"/>
      <c r="C203" s="15"/>
      <c r="D203" s="15"/>
      <c r="E203" s="15"/>
      <c r="F203" s="15"/>
      <c r="G203" s="15"/>
      <c r="H203" s="15"/>
    </row>
    <row r="204" s="10" customFormat="1" ht="12.75" customHeight="1" spans="1:8">
      <c r="A204" s="15"/>
      <c r="B204" s="15"/>
      <c r="C204" s="15"/>
      <c r="D204" s="15"/>
      <c r="E204" s="15"/>
      <c r="F204" s="15"/>
      <c r="G204" s="15"/>
      <c r="H204" s="15"/>
    </row>
    <row r="205" s="10" customFormat="1" ht="12.75" customHeight="1" spans="1:8">
      <c r="A205" s="15"/>
      <c r="B205" s="15"/>
      <c r="C205" s="15"/>
      <c r="D205" s="15"/>
      <c r="E205" s="15"/>
      <c r="F205" s="15"/>
      <c r="G205" s="15"/>
      <c r="H205" s="15"/>
    </row>
    <row r="206" s="10" customFormat="1" ht="12.75" customHeight="1" spans="1:8">
      <c r="A206" s="15"/>
      <c r="B206" s="15"/>
      <c r="C206" s="15"/>
      <c r="D206" s="15"/>
      <c r="E206" s="15"/>
      <c r="F206" s="15"/>
      <c r="G206" s="15"/>
      <c r="H206" s="15"/>
    </row>
    <row r="207" s="10" customFormat="1" ht="12.75" customHeight="1" spans="1:8">
      <c r="A207" s="15"/>
      <c r="B207" s="15"/>
      <c r="C207" s="15"/>
      <c r="D207" s="15"/>
      <c r="E207" s="15"/>
      <c r="F207" s="15"/>
      <c r="G207" s="15"/>
      <c r="H207" s="15"/>
    </row>
    <row r="208" s="10" customFormat="1" ht="12.75" customHeight="1" spans="1:8">
      <c r="A208" s="15"/>
      <c r="B208" s="15"/>
      <c r="C208" s="15"/>
      <c r="D208" s="15"/>
      <c r="E208" s="15"/>
      <c r="F208" s="15"/>
      <c r="G208" s="15"/>
      <c r="H208" s="15"/>
    </row>
    <row r="209" s="10" customFormat="1" ht="12.75" customHeight="1" spans="1:8">
      <c r="A209" s="15"/>
      <c r="B209" s="15"/>
      <c r="C209" s="15"/>
      <c r="D209" s="15"/>
      <c r="E209" s="15"/>
      <c r="F209" s="15"/>
      <c r="G209" s="15"/>
      <c r="H209" s="15"/>
    </row>
    <row r="210" s="10" customFormat="1" ht="12.75" customHeight="1" spans="1:8">
      <c r="A210" s="15"/>
      <c r="B210" s="15"/>
      <c r="C210" s="15"/>
      <c r="D210" s="15"/>
      <c r="E210" s="15"/>
      <c r="F210" s="15"/>
      <c r="G210" s="15"/>
      <c r="H210" s="15"/>
    </row>
    <row r="211" s="10" customFormat="1" ht="12.75" customHeight="1" spans="1:8">
      <c r="A211" s="15"/>
      <c r="B211" s="15"/>
      <c r="C211" s="15"/>
      <c r="D211" s="15"/>
      <c r="E211" s="15"/>
      <c r="F211" s="15"/>
      <c r="G211" s="15"/>
      <c r="H211" s="15"/>
    </row>
    <row r="212" s="10" customFormat="1" ht="12.75" customHeight="1" spans="1:8">
      <c r="A212" s="15"/>
      <c r="B212" s="15"/>
      <c r="C212" s="15"/>
      <c r="D212" s="15"/>
      <c r="E212" s="15"/>
      <c r="F212" s="15"/>
      <c r="G212" s="15"/>
      <c r="H212" s="15"/>
    </row>
    <row r="213" s="10" customFormat="1" ht="12.75" customHeight="1" spans="1:8">
      <c r="A213" s="15"/>
      <c r="B213" s="15"/>
      <c r="C213" s="15"/>
      <c r="D213" s="15"/>
      <c r="E213" s="15"/>
      <c r="F213" s="15"/>
      <c r="G213" s="15"/>
      <c r="H213" s="15"/>
    </row>
    <row r="214" s="10" customFormat="1" ht="12.75" customHeight="1" spans="1:8">
      <c r="A214" s="15"/>
      <c r="B214" s="15"/>
      <c r="C214" s="15"/>
      <c r="D214" s="15"/>
      <c r="E214" s="15"/>
      <c r="F214" s="15"/>
      <c r="G214" s="15"/>
      <c r="H214" s="15"/>
    </row>
    <row r="215" s="10" customFormat="1" ht="12.75" customHeight="1" spans="1:8">
      <c r="A215" s="15"/>
      <c r="B215" s="15"/>
      <c r="C215" s="15"/>
      <c r="D215" s="15"/>
      <c r="E215" s="15"/>
      <c r="F215" s="15"/>
      <c r="G215" s="15"/>
      <c r="H215" s="15"/>
    </row>
    <row r="216" s="10" customFormat="1" ht="12.75" customHeight="1" spans="1:8">
      <c r="A216" s="15"/>
      <c r="B216" s="15"/>
      <c r="C216" s="15"/>
      <c r="D216" s="15"/>
      <c r="E216" s="15"/>
      <c r="F216" s="15"/>
      <c r="G216" s="15"/>
      <c r="H216" s="15"/>
    </row>
    <row r="217" s="10" customFormat="1" ht="12.75" customHeight="1" spans="1:8">
      <c r="A217" s="15"/>
      <c r="B217" s="15"/>
      <c r="C217" s="15"/>
      <c r="D217" s="15"/>
      <c r="E217" s="15"/>
      <c r="F217" s="15"/>
      <c r="G217" s="15"/>
      <c r="H217" s="15"/>
    </row>
    <row r="218" s="10" customFormat="1" ht="12.75" customHeight="1" spans="1:8">
      <c r="A218" s="15"/>
      <c r="B218" s="15"/>
      <c r="C218" s="15"/>
      <c r="D218" s="15"/>
      <c r="E218" s="15"/>
      <c r="F218" s="15"/>
      <c r="G218" s="15"/>
      <c r="H218" s="15"/>
    </row>
    <row r="219" s="10" customFormat="1" ht="12.75" customHeight="1" spans="1:8">
      <c r="A219" s="15"/>
      <c r="B219" s="15"/>
      <c r="C219" s="15"/>
      <c r="D219" s="15"/>
      <c r="E219" s="15"/>
      <c r="F219" s="15"/>
      <c r="G219" s="15"/>
      <c r="H219" s="15"/>
    </row>
    <row r="220" s="10" customFormat="1" ht="12.75" customHeight="1" spans="1:8">
      <c r="A220" s="15"/>
      <c r="B220" s="15"/>
      <c r="C220" s="15"/>
      <c r="D220" s="15"/>
      <c r="E220" s="15"/>
      <c r="F220" s="15"/>
      <c r="G220" s="15"/>
      <c r="H220" s="15"/>
    </row>
    <row r="221" s="10" customFormat="1" ht="12.75" customHeight="1" spans="1:8">
      <c r="A221" s="15"/>
      <c r="B221" s="15"/>
      <c r="C221" s="15"/>
      <c r="D221" s="15"/>
      <c r="E221" s="15"/>
      <c r="F221" s="15"/>
      <c r="G221" s="15"/>
      <c r="H221" s="15"/>
    </row>
    <row r="222" s="10" customFormat="1" ht="12.75" customHeight="1" spans="1:8">
      <c r="A222" s="15"/>
      <c r="B222" s="15"/>
      <c r="C222" s="15"/>
      <c r="D222" s="15"/>
      <c r="E222" s="15"/>
      <c r="F222" s="15"/>
      <c r="G222" s="15"/>
      <c r="H222" s="15"/>
    </row>
    <row r="223" s="10" customFormat="1" ht="12.75" customHeight="1" spans="1:8">
      <c r="A223" s="15"/>
      <c r="B223" s="15"/>
      <c r="C223" s="15"/>
      <c r="D223" s="15"/>
      <c r="E223" s="15"/>
      <c r="F223" s="15"/>
      <c r="G223" s="15"/>
      <c r="H223" s="15"/>
    </row>
    <row r="224" s="10" customFormat="1" ht="12.75" customHeight="1" spans="1:8">
      <c r="A224" s="15"/>
      <c r="B224" s="15"/>
      <c r="C224" s="15"/>
      <c r="D224" s="15"/>
      <c r="E224" s="15"/>
      <c r="F224" s="15"/>
      <c r="G224" s="15"/>
      <c r="H224" s="15"/>
    </row>
    <row r="225" s="10" customFormat="1" ht="12.75" customHeight="1" spans="1:8">
      <c r="A225" s="15"/>
      <c r="B225" s="15"/>
      <c r="C225" s="15"/>
      <c r="D225" s="15"/>
      <c r="E225" s="15"/>
      <c r="F225" s="15"/>
      <c r="G225" s="15"/>
      <c r="H225" s="15"/>
    </row>
    <row r="226" s="10" customFormat="1" ht="12.75" customHeight="1" spans="1:8">
      <c r="A226" s="15"/>
      <c r="B226" s="15"/>
      <c r="C226" s="15"/>
      <c r="D226" s="15"/>
      <c r="E226" s="15"/>
      <c r="F226" s="15"/>
      <c r="G226" s="15"/>
      <c r="H226" s="15"/>
    </row>
    <row r="227" s="10" customFormat="1" ht="12.75" customHeight="1" spans="1:8">
      <c r="A227" s="15"/>
      <c r="B227" s="15"/>
      <c r="C227" s="15"/>
      <c r="D227" s="15"/>
      <c r="E227" s="15"/>
      <c r="F227" s="15"/>
      <c r="G227" s="15"/>
      <c r="H227" s="15"/>
    </row>
    <row r="228" s="10" customFormat="1" ht="12.75" customHeight="1" spans="1:8">
      <c r="A228" s="15"/>
      <c r="B228" s="15"/>
      <c r="C228" s="15"/>
      <c r="D228" s="15"/>
      <c r="E228" s="15"/>
      <c r="F228" s="15"/>
      <c r="G228" s="15"/>
      <c r="H228" s="15"/>
    </row>
    <row r="229" s="10" customFormat="1" ht="12.75" customHeight="1" spans="1:8">
      <c r="A229" s="15"/>
      <c r="B229" s="15"/>
      <c r="C229" s="15"/>
      <c r="D229" s="15"/>
      <c r="E229" s="15"/>
      <c r="F229" s="15"/>
      <c r="G229" s="15"/>
      <c r="H229" s="15"/>
    </row>
    <row r="230" s="10" customFormat="1" ht="12.75" customHeight="1" spans="1:8">
      <c r="A230" s="15"/>
      <c r="B230" s="15"/>
      <c r="C230" s="15"/>
      <c r="D230" s="15"/>
      <c r="E230" s="15"/>
      <c r="F230" s="15"/>
      <c r="G230" s="15"/>
      <c r="H230" s="15"/>
    </row>
    <row r="231" s="10" customFormat="1" ht="12.75" customHeight="1" spans="1:8">
      <c r="A231" s="15"/>
      <c r="B231" s="15"/>
      <c r="C231" s="15"/>
      <c r="D231" s="15"/>
      <c r="E231" s="15"/>
      <c r="F231" s="15"/>
      <c r="G231" s="15"/>
      <c r="H231" s="15"/>
    </row>
    <row r="232" s="10" customFormat="1" ht="12.75" customHeight="1" spans="1:8">
      <c r="A232" s="15"/>
      <c r="B232" s="15"/>
      <c r="C232" s="15"/>
      <c r="D232" s="15"/>
      <c r="E232" s="15"/>
      <c r="F232" s="15"/>
      <c r="G232" s="15"/>
      <c r="H232" s="15"/>
    </row>
    <row r="233" s="10" customFormat="1" ht="12.75" customHeight="1" spans="1:8">
      <c r="A233" s="15"/>
      <c r="B233" s="15"/>
      <c r="C233" s="15"/>
      <c r="D233" s="15"/>
      <c r="E233" s="15"/>
      <c r="F233" s="15"/>
      <c r="G233" s="15"/>
      <c r="H233" s="15"/>
    </row>
    <row r="234" s="10" customFormat="1" ht="12.75" customHeight="1" spans="1:8">
      <c r="A234" s="15"/>
      <c r="B234" s="15"/>
      <c r="C234" s="15"/>
      <c r="D234" s="15"/>
      <c r="E234" s="15"/>
      <c r="F234" s="15"/>
      <c r="G234" s="15"/>
      <c r="H234" s="15"/>
    </row>
    <row r="235" s="10" customFormat="1" ht="12.75" customHeight="1" spans="1:8">
      <c r="A235" s="15"/>
      <c r="B235" s="15"/>
      <c r="C235" s="15"/>
      <c r="D235" s="15"/>
      <c r="E235" s="15"/>
      <c r="F235" s="15"/>
      <c r="G235" s="15"/>
      <c r="H235" s="15"/>
    </row>
    <row r="236" s="10" customFormat="1" ht="12.75" customHeight="1" spans="1:8">
      <c r="A236" s="15"/>
      <c r="B236" s="15"/>
      <c r="C236" s="15"/>
      <c r="D236" s="15"/>
      <c r="E236" s="15"/>
      <c r="F236" s="15"/>
      <c r="G236" s="15"/>
      <c r="H236" s="15"/>
    </row>
    <row r="237" s="10" customFormat="1" ht="12.75" customHeight="1" spans="1:8">
      <c r="A237" s="15"/>
      <c r="B237" s="15"/>
      <c r="C237" s="15"/>
      <c r="D237" s="15"/>
      <c r="E237" s="15"/>
      <c r="F237" s="15"/>
      <c r="G237" s="15"/>
      <c r="H237" s="15"/>
    </row>
    <row r="238" s="10" customFormat="1" ht="12.75" customHeight="1" spans="1:8">
      <c r="A238" s="15"/>
      <c r="B238" s="15"/>
      <c r="C238" s="15"/>
      <c r="D238" s="15"/>
      <c r="E238" s="15"/>
      <c r="F238" s="15"/>
      <c r="G238" s="15"/>
      <c r="H238" s="15"/>
    </row>
    <row r="239" s="10" customFormat="1" ht="12.75" customHeight="1" spans="1:8">
      <c r="A239" s="15"/>
      <c r="B239" s="15"/>
      <c r="C239" s="15"/>
      <c r="D239" s="15"/>
      <c r="E239" s="15"/>
      <c r="F239" s="15"/>
      <c r="G239" s="15"/>
      <c r="H239" s="15"/>
    </row>
    <row r="240" s="10" customFormat="1" ht="12.75" customHeight="1" spans="1:8">
      <c r="A240" s="15"/>
      <c r="B240" s="15"/>
      <c r="C240" s="15"/>
      <c r="D240" s="15"/>
      <c r="E240" s="15"/>
      <c r="F240" s="15"/>
      <c r="G240" s="15"/>
      <c r="H240" s="15"/>
    </row>
    <row r="241" s="10" customFormat="1" ht="12.75" customHeight="1" spans="1:8">
      <c r="A241" s="15"/>
      <c r="B241" s="15"/>
      <c r="C241" s="15"/>
      <c r="D241" s="15"/>
      <c r="E241" s="15"/>
      <c r="F241" s="15"/>
      <c r="G241" s="15"/>
      <c r="H241" s="15"/>
    </row>
    <row r="242" s="10" customFormat="1" ht="12.75" customHeight="1" spans="1:8">
      <c r="A242" s="15"/>
      <c r="B242" s="15"/>
      <c r="C242" s="15"/>
      <c r="D242" s="15"/>
      <c r="E242" s="15"/>
      <c r="F242" s="15"/>
      <c r="G242" s="15"/>
      <c r="H242" s="15"/>
    </row>
    <row r="243" s="10" customFormat="1" ht="12.75" customHeight="1" spans="1:8">
      <c r="A243" s="15"/>
      <c r="B243" s="15"/>
      <c r="C243" s="15"/>
      <c r="D243" s="15"/>
      <c r="E243" s="15"/>
      <c r="F243" s="15"/>
      <c r="G243" s="15"/>
      <c r="H243" s="15"/>
    </row>
    <row r="244" s="10" customFormat="1" ht="12.75" customHeight="1" spans="1:8">
      <c r="A244" s="15"/>
      <c r="B244" s="15"/>
      <c r="C244" s="15"/>
      <c r="D244" s="15"/>
      <c r="E244" s="15"/>
      <c r="F244" s="15"/>
      <c r="G244" s="15"/>
      <c r="H244" s="15"/>
    </row>
    <row r="245" s="10" customFormat="1" ht="12.75" customHeight="1" spans="1:8">
      <c r="A245" s="15"/>
      <c r="B245" s="15"/>
      <c r="C245" s="15"/>
      <c r="D245" s="15"/>
      <c r="E245" s="15"/>
      <c r="F245" s="15"/>
      <c r="G245" s="15"/>
      <c r="H245" s="15"/>
    </row>
    <row r="246" s="10" customFormat="1" ht="12.75" customHeight="1" spans="1:8">
      <c r="A246" s="15"/>
      <c r="B246" s="15"/>
      <c r="C246" s="15"/>
      <c r="D246" s="15"/>
      <c r="E246" s="15"/>
      <c r="F246" s="15"/>
      <c r="G246" s="15"/>
      <c r="H246" s="15"/>
    </row>
    <row r="247" s="10" customFormat="1" ht="12.75" customHeight="1" spans="1:8">
      <c r="A247" s="15"/>
      <c r="B247" s="15"/>
      <c r="C247" s="15"/>
      <c r="D247" s="15"/>
      <c r="E247" s="15"/>
      <c r="F247" s="15"/>
      <c r="G247" s="15"/>
      <c r="H247" s="15"/>
    </row>
    <row r="248" s="10" customFormat="1" ht="12.75" customHeight="1" spans="1:8">
      <c r="A248" s="15"/>
      <c r="B248" s="15"/>
      <c r="C248" s="15"/>
      <c r="D248" s="15"/>
      <c r="E248" s="15"/>
      <c r="F248" s="15"/>
      <c r="G248" s="15"/>
      <c r="H248" s="15"/>
    </row>
    <row r="249" s="10" customFormat="1" ht="12.75" customHeight="1" spans="1:8">
      <c r="A249" s="15"/>
      <c r="B249" s="15"/>
      <c r="C249" s="15"/>
      <c r="D249" s="15"/>
      <c r="E249" s="15"/>
      <c r="F249" s="15"/>
      <c r="G249" s="15"/>
      <c r="H249" s="15"/>
    </row>
    <row r="250" s="10" customFormat="1" ht="12.75" customHeight="1" spans="1:8">
      <c r="A250" s="15"/>
      <c r="B250" s="15"/>
      <c r="C250" s="15"/>
      <c r="D250" s="15"/>
      <c r="E250" s="15"/>
      <c r="F250" s="15"/>
      <c r="G250" s="15"/>
      <c r="H250" s="15"/>
    </row>
    <row r="251" s="10" customFormat="1" ht="12.75" customHeight="1" spans="1:8">
      <c r="A251" s="15"/>
      <c r="B251" s="15"/>
      <c r="C251" s="15"/>
      <c r="D251" s="15"/>
      <c r="E251" s="15"/>
      <c r="F251" s="15"/>
      <c r="G251" s="15"/>
      <c r="H251" s="15"/>
    </row>
    <row r="252" s="10" customFormat="1" ht="12.75" customHeight="1" spans="1:8">
      <c r="A252" s="15"/>
      <c r="B252" s="15"/>
      <c r="C252" s="15"/>
      <c r="D252" s="15"/>
      <c r="E252" s="15"/>
      <c r="F252" s="15"/>
      <c r="G252" s="15"/>
      <c r="H252" s="15"/>
    </row>
    <row r="253" s="10" customFormat="1" ht="12.75" customHeight="1" spans="1:8">
      <c r="A253" s="15"/>
      <c r="B253" s="15"/>
      <c r="C253" s="15"/>
      <c r="D253" s="15"/>
      <c r="E253" s="15"/>
      <c r="F253" s="15"/>
      <c r="G253" s="15"/>
      <c r="H253" s="15"/>
    </row>
    <row r="254" s="10" customFormat="1" ht="12.75" customHeight="1" spans="1:8">
      <c r="A254" s="15"/>
      <c r="B254" s="15"/>
      <c r="C254" s="15"/>
      <c r="D254" s="15"/>
      <c r="E254" s="15"/>
      <c r="F254" s="15"/>
      <c r="G254" s="15"/>
      <c r="H254" s="15"/>
    </row>
    <row r="255" s="10" customFormat="1" ht="12.75" customHeight="1" spans="1:8">
      <c r="A255" s="15"/>
      <c r="B255" s="15"/>
      <c r="C255" s="15"/>
      <c r="D255" s="15"/>
      <c r="E255" s="15"/>
      <c r="F255" s="15"/>
      <c r="G255" s="15"/>
      <c r="H255" s="15"/>
    </row>
    <row r="256" s="10" customFormat="1" ht="12.75" customHeight="1" spans="1:8">
      <c r="A256" s="15"/>
      <c r="B256" s="15"/>
      <c r="C256" s="15"/>
      <c r="D256" s="15"/>
      <c r="E256" s="15"/>
      <c r="F256" s="15"/>
      <c r="G256" s="15"/>
      <c r="H256" s="15"/>
    </row>
    <row r="257" s="10" customFormat="1" ht="12.75" customHeight="1" spans="1:8">
      <c r="A257" s="15"/>
      <c r="B257" s="15"/>
      <c r="C257" s="15"/>
      <c r="D257" s="15"/>
      <c r="E257" s="15"/>
      <c r="F257" s="15"/>
      <c r="G257" s="15"/>
      <c r="H257" s="15"/>
    </row>
    <row r="258" s="10" customFormat="1" ht="12.75" customHeight="1" spans="1:8">
      <c r="A258" s="15"/>
      <c r="B258" s="15"/>
      <c r="C258" s="15"/>
      <c r="D258" s="15"/>
      <c r="E258" s="15"/>
      <c r="F258" s="15"/>
      <c r="G258" s="15"/>
      <c r="H258" s="15"/>
    </row>
    <row r="259" s="10" customFormat="1" ht="12.75" customHeight="1" spans="1:8">
      <c r="A259" s="15"/>
      <c r="B259" s="15"/>
      <c r="C259" s="15"/>
      <c r="D259" s="15"/>
      <c r="E259" s="15"/>
      <c r="F259" s="15"/>
      <c r="G259" s="15"/>
      <c r="H259" s="15"/>
    </row>
    <row r="260" s="10" customFormat="1" ht="12.75" customHeight="1" spans="1:8">
      <c r="A260" s="15"/>
      <c r="B260" s="15"/>
      <c r="C260" s="15"/>
      <c r="D260" s="15"/>
      <c r="E260" s="15"/>
      <c r="F260" s="15"/>
      <c r="G260" s="15"/>
      <c r="H260" s="15"/>
    </row>
    <row r="261" s="10" customFormat="1" ht="12.75" customHeight="1" spans="1:8">
      <c r="A261" s="15"/>
      <c r="B261" s="15"/>
      <c r="C261" s="15"/>
      <c r="D261" s="15"/>
      <c r="E261" s="15"/>
      <c r="F261" s="15"/>
      <c r="G261" s="15"/>
      <c r="H261" s="15"/>
    </row>
    <row r="262" s="10" customFormat="1" ht="12.75" customHeight="1" spans="1:8">
      <c r="A262" s="15"/>
      <c r="B262" s="15"/>
      <c r="C262" s="15"/>
      <c r="D262" s="15"/>
      <c r="E262" s="15"/>
      <c r="F262" s="15"/>
      <c r="G262" s="15"/>
      <c r="H262" s="15"/>
    </row>
    <row r="263" s="10" customFormat="1" ht="12.75" customHeight="1" spans="1:8">
      <c r="A263" s="15"/>
      <c r="B263" s="15"/>
      <c r="C263" s="15"/>
      <c r="D263" s="15"/>
      <c r="E263" s="15"/>
      <c r="F263" s="15"/>
      <c r="G263" s="15"/>
      <c r="H263" s="15"/>
    </row>
    <row r="264" s="10" customFormat="1" ht="12.75" customHeight="1" spans="1:8">
      <c r="A264" s="15"/>
      <c r="B264" s="15"/>
      <c r="C264" s="15"/>
      <c r="D264" s="15"/>
      <c r="E264" s="15"/>
      <c r="F264" s="15"/>
      <c r="G264" s="15"/>
      <c r="H264" s="15"/>
    </row>
    <row r="265" s="10" customFormat="1" ht="12.75" customHeight="1" spans="1:8">
      <c r="A265" s="15"/>
      <c r="B265" s="15"/>
      <c r="C265" s="15"/>
      <c r="D265" s="15"/>
      <c r="E265" s="15"/>
      <c r="F265" s="15"/>
      <c r="G265" s="15"/>
      <c r="H265" s="15"/>
    </row>
    <row r="266" s="10" customFormat="1" ht="12.75" customHeight="1" spans="1:8">
      <c r="A266" s="15"/>
      <c r="B266" s="15"/>
      <c r="C266" s="15"/>
      <c r="D266" s="15"/>
      <c r="E266" s="15"/>
      <c r="F266" s="15"/>
      <c r="G266" s="15"/>
      <c r="H266" s="15"/>
    </row>
    <row r="267" s="10" customFormat="1" ht="12.75" customHeight="1" spans="1:8">
      <c r="A267" s="15"/>
      <c r="B267" s="15"/>
      <c r="C267" s="15"/>
      <c r="D267" s="15"/>
      <c r="E267" s="15"/>
      <c r="F267" s="15"/>
      <c r="G267" s="15"/>
      <c r="H267" s="15"/>
    </row>
    <row r="268" s="10" customFormat="1" ht="12.75" customHeight="1" spans="1:8">
      <c r="A268" s="15"/>
      <c r="B268" s="15"/>
      <c r="C268" s="15"/>
      <c r="D268" s="15"/>
      <c r="E268" s="15"/>
      <c r="F268" s="15"/>
      <c r="G268" s="15"/>
      <c r="H268" s="15"/>
    </row>
    <row r="269" s="10" customFormat="1" ht="12.75" customHeight="1" spans="1:8">
      <c r="A269" s="15"/>
      <c r="B269" s="15"/>
      <c r="C269" s="15"/>
      <c r="D269" s="15"/>
      <c r="E269" s="15"/>
      <c r="F269" s="15"/>
      <c r="G269" s="15"/>
      <c r="H269" s="15"/>
    </row>
    <row r="270" s="10" customFormat="1" ht="12.75" customHeight="1" spans="1:8">
      <c r="A270" s="15"/>
      <c r="B270" s="15"/>
      <c r="C270" s="15"/>
      <c r="D270" s="15"/>
      <c r="E270" s="15"/>
      <c r="F270" s="15"/>
      <c r="G270" s="15"/>
      <c r="H270" s="15"/>
    </row>
    <row r="271" s="10" customFormat="1" ht="12.75" customHeight="1" spans="1:8">
      <c r="A271" s="15"/>
      <c r="B271" s="15"/>
      <c r="C271" s="15"/>
      <c r="D271" s="15"/>
      <c r="E271" s="15"/>
      <c r="F271" s="15"/>
      <c r="G271" s="15"/>
      <c r="H271" s="15"/>
    </row>
    <row r="272" s="10" customFormat="1" ht="12.75" customHeight="1" spans="1:8">
      <c r="A272" s="15"/>
      <c r="B272" s="15"/>
      <c r="C272" s="15"/>
      <c r="D272" s="15"/>
      <c r="E272" s="15"/>
      <c r="F272" s="15"/>
      <c r="G272" s="15"/>
      <c r="H272" s="15"/>
    </row>
    <row r="273" s="10" customFormat="1" ht="12.75" customHeight="1" spans="1:8">
      <c r="A273" s="15"/>
      <c r="B273" s="15"/>
      <c r="C273" s="15"/>
      <c r="D273" s="15"/>
      <c r="E273" s="15"/>
      <c r="F273" s="15"/>
      <c r="G273" s="15"/>
      <c r="H273" s="15"/>
    </row>
    <row r="274" s="10" customFormat="1" ht="12.75" customHeight="1" spans="1:8">
      <c r="A274" s="15"/>
      <c r="B274" s="15"/>
      <c r="C274" s="15"/>
      <c r="D274" s="15"/>
      <c r="E274" s="15"/>
      <c r="F274" s="15"/>
      <c r="G274" s="15"/>
      <c r="H274" s="15"/>
    </row>
    <row r="275" s="10" customFormat="1" ht="12.75" customHeight="1" spans="1:8">
      <c r="A275" s="15"/>
      <c r="B275" s="15"/>
      <c r="C275" s="15"/>
      <c r="D275" s="15"/>
      <c r="E275" s="15"/>
      <c r="F275" s="15"/>
      <c r="G275" s="15"/>
      <c r="H275" s="15"/>
    </row>
    <row r="276" s="10" customFormat="1" ht="12.75" customHeight="1" spans="1:8">
      <c r="A276" s="15"/>
      <c r="B276" s="15"/>
      <c r="C276" s="15"/>
      <c r="D276" s="15"/>
      <c r="E276" s="15"/>
      <c r="F276" s="15"/>
      <c r="G276" s="15"/>
      <c r="H276" s="15"/>
    </row>
    <row r="277" s="10" customFormat="1" ht="12.75" customHeight="1" spans="1:8">
      <c r="A277" s="15"/>
      <c r="B277" s="15"/>
      <c r="C277" s="15"/>
      <c r="D277" s="15"/>
      <c r="E277" s="15"/>
      <c r="F277" s="15"/>
      <c r="G277" s="15"/>
      <c r="H277" s="15"/>
    </row>
    <row r="278" s="10" customFormat="1" ht="12.75" customHeight="1" spans="1:8">
      <c r="A278" s="15"/>
      <c r="B278" s="15"/>
      <c r="C278" s="15"/>
      <c r="D278" s="15"/>
      <c r="E278" s="15"/>
      <c r="F278" s="15"/>
      <c r="G278" s="15"/>
      <c r="H278" s="15"/>
    </row>
    <row r="279" s="10" customFormat="1" ht="12.75" customHeight="1" spans="1:8">
      <c r="A279" s="15"/>
      <c r="B279" s="15"/>
      <c r="C279" s="15"/>
      <c r="D279" s="15"/>
      <c r="E279" s="15"/>
      <c r="F279" s="15"/>
      <c r="G279" s="15"/>
      <c r="H279" s="15"/>
    </row>
    <row r="280" s="10" customFormat="1" ht="12.75" customHeight="1" spans="1:8">
      <c r="A280" s="15"/>
      <c r="B280" s="15"/>
      <c r="C280" s="15"/>
      <c r="D280" s="15"/>
      <c r="E280" s="15"/>
      <c r="F280" s="15"/>
      <c r="G280" s="15"/>
      <c r="H280" s="15"/>
    </row>
    <row r="281" s="10" customFormat="1" ht="12.75" customHeight="1" spans="1:8">
      <c r="A281" s="15"/>
      <c r="B281" s="15"/>
      <c r="C281" s="15"/>
      <c r="D281" s="15"/>
      <c r="E281" s="15"/>
      <c r="F281" s="15"/>
      <c r="G281" s="15"/>
      <c r="H281" s="15"/>
    </row>
    <row r="282" s="10" customFormat="1" ht="12.75" customHeight="1" spans="1:8">
      <c r="A282" s="15"/>
      <c r="B282" s="15"/>
      <c r="C282" s="15"/>
      <c r="D282" s="15"/>
      <c r="E282" s="15"/>
      <c r="F282" s="15"/>
      <c r="G282" s="15"/>
      <c r="H282" s="15"/>
    </row>
    <row r="283" s="10" customFormat="1" ht="12.75" customHeight="1" spans="1:8">
      <c r="A283" s="15"/>
      <c r="B283" s="15"/>
      <c r="C283" s="15"/>
      <c r="D283" s="15"/>
      <c r="E283" s="15"/>
      <c r="F283" s="15"/>
      <c r="G283" s="15"/>
      <c r="H283" s="15"/>
    </row>
    <row r="284" s="10" customFormat="1" ht="12.75" customHeight="1" spans="1:8">
      <c r="A284" s="15"/>
      <c r="B284" s="15"/>
      <c r="C284" s="15"/>
      <c r="D284" s="15"/>
      <c r="E284" s="15"/>
      <c r="F284" s="15"/>
      <c r="G284" s="15"/>
      <c r="H284" s="15"/>
    </row>
    <row r="285" s="10" customFormat="1" ht="12.75" customHeight="1" spans="1:8">
      <c r="A285" s="15"/>
      <c r="B285" s="15"/>
      <c r="C285" s="15"/>
      <c r="D285" s="15"/>
      <c r="E285" s="15"/>
      <c r="F285" s="15"/>
      <c r="G285" s="15"/>
      <c r="H285" s="15"/>
    </row>
    <row r="286" s="10" customFormat="1" ht="12.75" customHeight="1" spans="1:8">
      <c r="A286" s="15"/>
      <c r="B286" s="15"/>
      <c r="C286" s="15"/>
      <c r="D286" s="15"/>
      <c r="E286" s="15"/>
      <c r="F286" s="15"/>
      <c r="G286" s="15"/>
      <c r="H286" s="15"/>
    </row>
    <row r="287" s="10" customFormat="1" ht="12.75" customHeight="1" spans="1:8">
      <c r="A287" s="15"/>
      <c r="B287" s="15"/>
      <c r="C287" s="15"/>
      <c r="D287" s="15"/>
      <c r="E287" s="15"/>
      <c r="F287" s="15"/>
      <c r="G287" s="15"/>
      <c r="H287" s="15"/>
    </row>
    <row r="288" s="10" customFormat="1" ht="12.75" customHeight="1" spans="1:8">
      <c r="A288" s="15"/>
      <c r="B288" s="15"/>
      <c r="C288" s="15"/>
      <c r="D288" s="15"/>
      <c r="E288" s="15"/>
      <c r="F288" s="15"/>
      <c r="G288" s="15"/>
      <c r="H288" s="15"/>
    </row>
    <row r="289" s="10" customFormat="1" ht="12.75" customHeight="1" spans="1:8">
      <c r="A289" s="15"/>
      <c r="B289" s="15"/>
      <c r="C289" s="15"/>
      <c r="D289" s="15"/>
      <c r="E289" s="15"/>
      <c r="F289" s="15"/>
      <c r="G289" s="15"/>
      <c r="H289" s="15"/>
    </row>
    <row r="290" s="10" customFormat="1" ht="12.75" customHeight="1" spans="1:8">
      <c r="A290" s="15"/>
      <c r="B290" s="15"/>
      <c r="C290" s="15"/>
      <c r="D290" s="15"/>
      <c r="E290" s="15"/>
      <c r="F290" s="15"/>
      <c r="G290" s="15"/>
      <c r="H290" s="15"/>
    </row>
    <row r="291" s="10" customFormat="1" ht="12.75" customHeight="1" spans="1:8">
      <c r="A291" s="15"/>
      <c r="B291" s="15"/>
      <c r="C291" s="15"/>
      <c r="D291" s="15"/>
      <c r="E291" s="15"/>
      <c r="F291" s="15"/>
      <c r="G291" s="15"/>
      <c r="H291" s="15"/>
    </row>
    <row r="292" s="10" customFormat="1" ht="12.75" customHeight="1" spans="1:8">
      <c r="A292" s="15"/>
      <c r="B292" s="15"/>
      <c r="C292" s="15"/>
      <c r="D292" s="15"/>
      <c r="E292" s="15"/>
      <c r="F292" s="15"/>
      <c r="G292" s="15"/>
      <c r="H292" s="15"/>
    </row>
    <row r="293" s="10" customFormat="1" ht="12.75" customHeight="1" spans="1:8">
      <c r="A293" s="15"/>
      <c r="B293" s="15"/>
      <c r="C293" s="15"/>
      <c r="D293" s="15"/>
      <c r="E293" s="15"/>
      <c r="F293" s="15"/>
      <c r="G293" s="15"/>
      <c r="H293" s="15"/>
    </row>
    <row r="294" s="10" customFormat="1" ht="12.75" customHeight="1" spans="1:8">
      <c r="A294" s="15"/>
      <c r="B294" s="15"/>
      <c r="C294" s="15"/>
      <c r="D294" s="15"/>
      <c r="E294" s="15"/>
      <c r="F294" s="15"/>
      <c r="G294" s="15"/>
      <c r="H294" s="15"/>
    </row>
    <row r="295" s="10" customFormat="1" ht="12.75" customHeight="1" spans="1:8">
      <c r="A295" s="15"/>
      <c r="B295" s="15"/>
      <c r="C295" s="15"/>
      <c r="D295" s="15"/>
      <c r="E295" s="15"/>
      <c r="F295" s="15"/>
      <c r="G295" s="15"/>
      <c r="H295" s="15"/>
    </row>
    <row r="296" s="10" customFormat="1" ht="12.75" customHeight="1" spans="1:8">
      <c r="A296" s="15"/>
      <c r="B296" s="15"/>
      <c r="C296" s="15"/>
      <c r="D296" s="15"/>
      <c r="E296" s="15"/>
      <c r="F296" s="15"/>
      <c r="G296" s="15"/>
      <c r="H296" s="15"/>
    </row>
    <row r="297" s="10" customFormat="1" ht="12.75" customHeight="1" spans="1:8">
      <c r="A297" s="15"/>
      <c r="B297" s="15"/>
      <c r="C297" s="15"/>
      <c r="D297" s="15"/>
      <c r="E297" s="15"/>
      <c r="F297" s="15"/>
      <c r="G297" s="15"/>
      <c r="H297" s="15"/>
    </row>
    <row r="298" s="10" customFormat="1" ht="12.75" customHeight="1" spans="1:8">
      <c r="A298" s="15"/>
      <c r="B298" s="15"/>
      <c r="C298" s="15"/>
      <c r="D298" s="15"/>
      <c r="E298" s="15"/>
      <c r="F298" s="15"/>
      <c r="G298" s="15"/>
      <c r="H298" s="15"/>
    </row>
    <row r="299" s="10" customFormat="1" ht="12.75" customHeight="1" spans="1:8">
      <c r="A299" s="15"/>
      <c r="B299" s="15"/>
      <c r="C299" s="15"/>
      <c r="D299" s="15"/>
      <c r="E299" s="15"/>
      <c r="F299" s="15"/>
      <c r="G299" s="15"/>
      <c r="H299" s="15"/>
    </row>
    <row r="300" s="10" customFormat="1" ht="12.75" customHeight="1" spans="1:8">
      <c r="A300" s="15"/>
      <c r="B300" s="15"/>
      <c r="C300" s="15"/>
      <c r="D300" s="15"/>
      <c r="E300" s="15"/>
      <c r="F300" s="15"/>
      <c r="G300" s="15"/>
      <c r="H300" s="15"/>
    </row>
    <row r="301" s="10" customFormat="1" ht="12.75" customHeight="1" spans="1:8">
      <c r="A301" s="15"/>
      <c r="B301" s="15"/>
      <c r="C301" s="15"/>
      <c r="D301" s="15"/>
      <c r="E301" s="15"/>
      <c r="F301" s="15"/>
      <c r="G301" s="15"/>
      <c r="H301" s="15"/>
    </row>
    <row r="302" s="10" customFormat="1" ht="12.75" customHeight="1" spans="1:8">
      <c r="A302" s="15"/>
      <c r="B302" s="15"/>
      <c r="C302" s="15"/>
      <c r="D302" s="15"/>
      <c r="E302" s="15"/>
      <c r="F302" s="15"/>
      <c r="G302" s="15"/>
      <c r="H302" s="15"/>
    </row>
    <row r="303" s="10" customFormat="1" ht="12.75" customHeight="1" spans="1:8">
      <c r="A303" s="15"/>
      <c r="B303" s="15"/>
      <c r="C303" s="15"/>
      <c r="D303" s="15"/>
      <c r="E303" s="15"/>
      <c r="F303" s="15"/>
      <c r="G303" s="15"/>
      <c r="H303" s="15"/>
    </row>
    <row r="304" s="10" customFormat="1" ht="12.75" customHeight="1" spans="1:8">
      <c r="A304" s="15"/>
      <c r="B304" s="15"/>
      <c r="C304" s="15"/>
      <c r="D304" s="15"/>
      <c r="E304" s="15"/>
      <c r="F304" s="15"/>
      <c r="G304" s="15"/>
      <c r="H304" s="15"/>
    </row>
    <row r="305" s="10" customFormat="1" ht="12.75" customHeight="1" spans="1:8">
      <c r="A305" s="15"/>
      <c r="B305" s="15"/>
      <c r="C305" s="15"/>
      <c r="D305" s="15"/>
      <c r="E305" s="15"/>
      <c r="F305" s="15"/>
      <c r="G305" s="15"/>
      <c r="H305" s="15"/>
    </row>
    <row r="306" s="10" customFormat="1" ht="12.75" customHeight="1" spans="1:8">
      <c r="A306" s="15"/>
      <c r="B306" s="15"/>
      <c r="C306" s="15"/>
      <c r="D306" s="15"/>
      <c r="E306" s="15"/>
      <c r="F306" s="15"/>
      <c r="G306" s="15"/>
      <c r="H306" s="15"/>
    </row>
    <row r="307" s="10" customFormat="1" ht="12.75" customHeight="1" spans="1:8">
      <c r="A307" s="15"/>
      <c r="B307" s="15"/>
      <c r="C307" s="15"/>
      <c r="D307" s="15"/>
      <c r="E307" s="15"/>
      <c r="F307" s="15"/>
      <c r="G307" s="15"/>
      <c r="H307" s="15"/>
    </row>
    <row r="308" s="10" customFormat="1" ht="12.75" customHeight="1" spans="1:8">
      <c r="A308" s="15"/>
      <c r="B308" s="15"/>
      <c r="C308" s="15"/>
      <c r="D308" s="15"/>
      <c r="E308" s="15"/>
      <c r="F308" s="15"/>
      <c r="G308" s="15"/>
      <c r="H308" s="15"/>
    </row>
    <row r="309" s="10" customFormat="1" ht="12.75" customHeight="1" spans="1:8">
      <c r="A309" s="15"/>
      <c r="B309" s="15"/>
      <c r="C309" s="15"/>
      <c r="D309" s="15"/>
      <c r="E309" s="15"/>
      <c r="F309" s="15"/>
      <c r="G309" s="15"/>
      <c r="H309" s="15"/>
    </row>
    <row r="310" s="10" customFormat="1" ht="12.75" customHeight="1" spans="1:8">
      <c r="A310" s="15"/>
      <c r="B310" s="15"/>
      <c r="C310" s="15"/>
      <c r="D310" s="15"/>
      <c r="E310" s="15"/>
      <c r="F310" s="15"/>
      <c r="G310" s="15"/>
      <c r="H310" s="15"/>
    </row>
    <row r="311" s="10" customFormat="1" ht="12.75" customHeight="1" spans="1:8">
      <c r="A311" s="15"/>
      <c r="B311" s="15"/>
      <c r="C311" s="15"/>
      <c r="D311" s="15"/>
      <c r="E311" s="15"/>
      <c r="F311" s="15"/>
      <c r="G311" s="15"/>
      <c r="H311" s="15"/>
    </row>
    <row r="312" s="10" customFormat="1" ht="12.75" customHeight="1" spans="1:8">
      <c r="A312" s="15"/>
      <c r="B312" s="15"/>
      <c r="C312" s="15"/>
      <c r="D312" s="15"/>
      <c r="E312" s="15"/>
      <c r="F312" s="15"/>
      <c r="G312" s="15"/>
      <c r="H312" s="15"/>
    </row>
    <row r="313" s="10" customFormat="1" ht="12.75" customHeight="1" spans="1:8">
      <c r="A313" s="15"/>
      <c r="B313" s="15"/>
      <c r="C313" s="15"/>
      <c r="D313" s="15"/>
      <c r="E313" s="15"/>
      <c r="F313" s="15"/>
      <c r="G313" s="15"/>
      <c r="H313" s="15"/>
    </row>
    <row r="314" s="10" customFormat="1" ht="12.75" customHeight="1" spans="1:8">
      <c r="A314" s="15"/>
      <c r="B314" s="15"/>
      <c r="C314" s="15"/>
      <c r="D314" s="15"/>
      <c r="E314" s="15"/>
      <c r="F314" s="15"/>
      <c r="G314" s="15"/>
      <c r="H314" s="15"/>
    </row>
    <row r="315" s="10" customFormat="1" ht="12.75" customHeight="1" spans="1:8">
      <c r="A315" s="15"/>
      <c r="B315" s="15"/>
      <c r="C315" s="15"/>
      <c r="D315" s="15"/>
      <c r="E315" s="15"/>
      <c r="F315" s="15"/>
      <c r="G315" s="15"/>
      <c r="H315" s="15"/>
    </row>
    <row r="316" s="10" customFormat="1" ht="12.75" customHeight="1" spans="1:8">
      <c r="A316" s="15"/>
      <c r="B316" s="15"/>
      <c r="C316" s="15"/>
      <c r="D316" s="15"/>
      <c r="E316" s="15"/>
      <c r="F316" s="15"/>
      <c r="G316" s="15"/>
      <c r="H316" s="15"/>
    </row>
    <row r="317" s="10" customFormat="1" ht="12.75" customHeight="1" spans="1:8">
      <c r="A317" s="15"/>
      <c r="B317" s="15"/>
      <c r="C317" s="15"/>
      <c r="D317" s="15"/>
      <c r="E317" s="15"/>
      <c r="F317" s="15"/>
      <c r="G317" s="15"/>
      <c r="H317" s="15"/>
    </row>
    <row r="318" s="10" customFormat="1" ht="12.75" customHeight="1" spans="1:8">
      <c r="A318" s="15"/>
      <c r="B318" s="15"/>
      <c r="C318" s="15"/>
      <c r="D318" s="15"/>
      <c r="E318" s="15"/>
      <c r="F318" s="15"/>
      <c r="G318" s="15"/>
      <c r="H318" s="15"/>
    </row>
    <row r="319" s="10" customFormat="1" ht="12.75" customHeight="1" spans="1:8">
      <c r="A319" s="15"/>
      <c r="B319" s="15"/>
      <c r="C319" s="15"/>
      <c r="D319" s="15"/>
      <c r="E319" s="15"/>
      <c r="F319" s="15"/>
      <c r="G319" s="15"/>
      <c r="H319" s="15"/>
    </row>
    <row r="320" s="10" customFormat="1" ht="12.75" customHeight="1" spans="1:8">
      <c r="A320" s="15"/>
      <c r="B320" s="15"/>
      <c r="C320" s="15"/>
      <c r="D320" s="15"/>
      <c r="E320" s="15"/>
      <c r="F320" s="15"/>
      <c r="G320" s="15"/>
      <c r="H320" s="15"/>
    </row>
    <row r="321" s="10" customFormat="1" ht="12.75" customHeight="1" spans="1:8">
      <c r="A321" s="15"/>
      <c r="B321" s="15"/>
      <c r="C321" s="15"/>
      <c r="D321" s="15"/>
      <c r="E321" s="15"/>
      <c r="F321" s="15"/>
      <c r="G321" s="15"/>
      <c r="H321" s="15"/>
    </row>
    <row r="322" s="10" customFormat="1" ht="12.75" customHeight="1" spans="1:8">
      <c r="A322" s="15"/>
      <c r="B322" s="15"/>
      <c r="C322" s="15"/>
      <c r="D322" s="15"/>
      <c r="E322" s="15"/>
      <c r="F322" s="15"/>
      <c r="G322" s="15"/>
      <c r="H322" s="15"/>
    </row>
    <row r="323" s="10" customFormat="1" ht="12.75" customHeight="1" spans="1:8">
      <c r="A323" s="15"/>
      <c r="B323" s="15"/>
      <c r="C323" s="15"/>
      <c r="D323" s="15"/>
      <c r="E323" s="15"/>
      <c r="F323" s="15"/>
      <c r="G323" s="15"/>
      <c r="H323" s="15"/>
    </row>
    <row r="324" s="10" customFormat="1" ht="12.75" customHeight="1" spans="1:8">
      <c r="A324" s="15"/>
      <c r="B324" s="15"/>
      <c r="C324" s="15"/>
      <c r="D324" s="15"/>
      <c r="E324" s="15"/>
      <c r="F324" s="15"/>
      <c r="G324" s="15"/>
      <c r="H324" s="15"/>
    </row>
    <row r="325" s="10" customFormat="1" ht="12.75" customHeight="1" spans="1:8">
      <c r="A325" s="15"/>
      <c r="B325" s="15"/>
      <c r="C325" s="15"/>
      <c r="D325" s="15"/>
      <c r="E325" s="15"/>
      <c r="F325" s="15"/>
      <c r="G325" s="15"/>
      <c r="H325" s="15"/>
    </row>
    <row r="326" s="10" customFormat="1" ht="12.75" customHeight="1" spans="1:8">
      <c r="A326" s="15"/>
      <c r="B326" s="15"/>
      <c r="C326" s="15"/>
      <c r="D326" s="15"/>
      <c r="E326" s="15"/>
      <c r="F326" s="15"/>
      <c r="G326" s="15"/>
      <c r="H326" s="15"/>
    </row>
    <row r="327" s="10" customFormat="1" ht="12.75" customHeight="1" spans="1:8">
      <c r="A327" s="15"/>
      <c r="B327" s="15"/>
      <c r="C327" s="15"/>
      <c r="D327" s="15"/>
      <c r="E327" s="15"/>
      <c r="F327" s="15"/>
      <c r="G327" s="15"/>
      <c r="H327" s="15"/>
    </row>
    <row r="328" s="10" customFormat="1" ht="12.75" customHeight="1" spans="1:8">
      <c r="A328" s="15"/>
      <c r="B328" s="15"/>
      <c r="C328" s="15"/>
      <c r="D328" s="15"/>
      <c r="E328" s="15"/>
      <c r="F328" s="15"/>
      <c r="G328" s="15"/>
      <c r="H328" s="15"/>
    </row>
    <row r="329" s="10" customFormat="1" ht="12.75" customHeight="1" spans="1:8">
      <c r="A329" s="15"/>
      <c r="B329" s="15"/>
      <c r="C329" s="15"/>
      <c r="D329" s="15"/>
      <c r="E329" s="15"/>
      <c r="F329" s="15"/>
      <c r="G329" s="15"/>
      <c r="H329" s="15"/>
    </row>
    <row r="330" s="10" customFormat="1" ht="12.75" customHeight="1" spans="1:8">
      <c r="A330" s="15"/>
      <c r="B330" s="15"/>
      <c r="C330" s="15"/>
      <c r="D330" s="15"/>
      <c r="E330" s="15"/>
      <c r="F330" s="15"/>
      <c r="G330" s="15"/>
      <c r="H330" s="15"/>
    </row>
    <row r="331" s="10" customFormat="1" ht="12.75" customHeight="1" spans="1:8">
      <c r="A331" s="15"/>
      <c r="B331" s="15"/>
      <c r="C331" s="15"/>
      <c r="D331" s="15"/>
      <c r="E331" s="15"/>
      <c r="F331" s="15"/>
      <c r="G331" s="15"/>
      <c r="H331" s="15"/>
    </row>
    <row r="332" s="10" customFormat="1" ht="12.75" customHeight="1" spans="1:8">
      <c r="A332" s="15"/>
      <c r="B332" s="15"/>
      <c r="C332" s="15"/>
      <c r="D332" s="15"/>
      <c r="E332" s="15"/>
      <c r="F332" s="15"/>
      <c r="G332" s="15"/>
      <c r="H332" s="15"/>
    </row>
    <row r="333" s="10" customFormat="1" ht="12.75" customHeight="1" spans="1:8">
      <c r="A333" s="15"/>
      <c r="B333" s="15"/>
      <c r="C333" s="15"/>
      <c r="D333" s="15"/>
      <c r="E333" s="15"/>
      <c r="F333" s="15"/>
      <c r="G333" s="15"/>
      <c r="H333" s="15"/>
    </row>
    <row r="334" s="10" customFormat="1" ht="12.75" customHeight="1" spans="1:8">
      <c r="A334" s="15"/>
      <c r="B334" s="15"/>
      <c r="C334" s="15"/>
      <c r="D334" s="15"/>
      <c r="E334" s="15"/>
      <c r="F334" s="15"/>
      <c r="G334" s="15"/>
      <c r="H334" s="15"/>
    </row>
    <row r="335" s="10" customFormat="1" ht="12.75" customHeight="1" spans="1:8">
      <c r="A335" s="15"/>
      <c r="B335" s="15"/>
      <c r="C335" s="15"/>
      <c r="D335" s="15"/>
      <c r="E335" s="15"/>
      <c r="F335" s="15"/>
      <c r="G335" s="15"/>
      <c r="H335" s="15"/>
    </row>
    <row r="336" s="10" customFormat="1" ht="12.75" customHeight="1" spans="1:8">
      <c r="A336" s="15"/>
      <c r="B336" s="15"/>
      <c r="C336" s="15"/>
      <c r="D336" s="15"/>
      <c r="E336" s="15"/>
      <c r="F336" s="15"/>
      <c r="G336" s="15"/>
      <c r="H336" s="15"/>
    </row>
    <row r="337" s="10" customFormat="1" ht="12.75" customHeight="1" spans="1:8">
      <c r="A337" s="15"/>
      <c r="B337" s="15"/>
      <c r="C337" s="15"/>
      <c r="D337" s="15"/>
      <c r="E337" s="15"/>
      <c r="F337" s="15"/>
      <c r="G337" s="15"/>
      <c r="H337" s="15"/>
    </row>
    <row r="338" s="10" customFormat="1" ht="12.75" customHeight="1" spans="1:8">
      <c r="A338" s="15"/>
      <c r="B338" s="15"/>
      <c r="C338" s="15"/>
      <c r="D338" s="15"/>
      <c r="E338" s="15"/>
      <c r="F338" s="15"/>
      <c r="G338" s="15"/>
      <c r="H338" s="15"/>
    </row>
    <row r="339" s="10" customFormat="1" ht="12.75" customHeight="1" spans="1:8">
      <c r="A339" s="15"/>
      <c r="B339" s="15"/>
      <c r="C339" s="15"/>
      <c r="D339" s="15"/>
      <c r="E339" s="15"/>
      <c r="F339" s="15"/>
      <c r="G339" s="15"/>
      <c r="H339" s="15"/>
    </row>
    <row r="340" s="10" customFormat="1" ht="12.75" customHeight="1" spans="1:8">
      <c r="A340" s="15"/>
      <c r="B340" s="15"/>
      <c r="C340" s="15"/>
      <c r="D340" s="15"/>
      <c r="E340" s="15"/>
      <c r="F340" s="15"/>
      <c r="G340" s="15"/>
      <c r="H340" s="15"/>
    </row>
    <row r="341" s="10" customFormat="1" ht="12.75" customHeight="1" spans="1:8">
      <c r="A341" s="15"/>
      <c r="B341" s="15"/>
      <c r="C341" s="15"/>
      <c r="D341" s="15"/>
      <c r="E341" s="15"/>
      <c r="F341" s="15"/>
      <c r="G341" s="15"/>
      <c r="H341" s="15"/>
    </row>
    <row r="342" s="10" customFormat="1" ht="12.75" customHeight="1" spans="1:8">
      <c r="A342" s="15"/>
      <c r="B342" s="15"/>
      <c r="C342" s="15"/>
      <c r="D342" s="15"/>
      <c r="E342" s="15"/>
      <c r="F342" s="15"/>
      <c r="G342" s="15"/>
      <c r="H342" s="15"/>
    </row>
    <row r="343" s="10" customFormat="1" ht="12.75" customHeight="1" spans="1:8">
      <c r="A343" s="15"/>
      <c r="B343" s="15"/>
      <c r="C343" s="15"/>
      <c r="D343" s="15"/>
      <c r="E343" s="15"/>
      <c r="F343" s="15"/>
      <c r="G343" s="15"/>
      <c r="H343" s="15"/>
    </row>
    <row r="344" s="10" customFormat="1" ht="12.75" customHeight="1" spans="1:8">
      <c r="A344" s="15"/>
      <c r="B344" s="15"/>
      <c r="C344" s="15"/>
      <c r="D344" s="15"/>
      <c r="E344" s="15"/>
      <c r="F344" s="15"/>
      <c r="G344" s="15"/>
      <c r="H344" s="15"/>
    </row>
    <row r="345" s="10" customFormat="1" ht="12.75" customHeight="1" spans="1:8">
      <c r="A345" s="15"/>
      <c r="B345" s="15"/>
      <c r="C345" s="15"/>
      <c r="D345" s="15"/>
      <c r="E345" s="15"/>
      <c r="F345" s="15"/>
      <c r="G345" s="15"/>
      <c r="H345" s="15"/>
    </row>
    <row r="346" s="10" customFormat="1" ht="12.75" customHeight="1" spans="1:8">
      <c r="A346" s="15"/>
      <c r="B346" s="15"/>
      <c r="C346" s="15"/>
      <c r="D346" s="15"/>
      <c r="E346" s="15"/>
      <c r="F346" s="15"/>
      <c r="G346" s="15"/>
      <c r="H346" s="15"/>
    </row>
    <row r="347" s="10" customFormat="1" ht="12.75" customHeight="1" spans="1:8">
      <c r="A347" s="15"/>
      <c r="B347" s="15"/>
      <c r="C347" s="15"/>
      <c r="D347" s="15"/>
      <c r="E347" s="15"/>
      <c r="F347" s="15"/>
      <c r="G347" s="15"/>
      <c r="H347" s="15"/>
    </row>
    <row r="348" s="10" customFormat="1" ht="12.75" customHeight="1" spans="1:8">
      <c r="A348" s="15"/>
      <c r="B348" s="15"/>
      <c r="C348" s="15"/>
      <c r="D348" s="15"/>
      <c r="E348" s="15"/>
      <c r="F348" s="15"/>
      <c r="G348" s="15"/>
      <c r="H348" s="15"/>
    </row>
    <row r="349" s="10" customFormat="1" ht="12.75" customHeight="1" spans="1:8">
      <c r="A349" s="15"/>
      <c r="B349" s="15"/>
      <c r="C349" s="15"/>
      <c r="D349" s="15"/>
      <c r="E349" s="15"/>
      <c r="F349" s="15"/>
      <c r="G349" s="15"/>
      <c r="H349" s="15"/>
    </row>
    <row r="350" s="10" customFormat="1" ht="12.75" customHeight="1" spans="1:8">
      <c r="A350" s="15"/>
      <c r="B350" s="15"/>
      <c r="C350" s="15"/>
      <c r="D350" s="15"/>
      <c r="E350" s="15"/>
      <c r="F350" s="15"/>
      <c r="G350" s="15"/>
      <c r="H350" s="15"/>
    </row>
    <row r="351" s="10" customFormat="1" ht="12.75" customHeight="1" spans="1:8">
      <c r="A351" s="15"/>
      <c r="B351" s="15"/>
      <c r="C351" s="15"/>
      <c r="D351" s="15"/>
      <c r="E351" s="15"/>
      <c r="F351" s="15"/>
      <c r="G351" s="15"/>
      <c r="H351" s="15"/>
    </row>
    <row r="352" s="10" customFormat="1" ht="12.75" customHeight="1" spans="1:8">
      <c r="A352" s="15"/>
      <c r="B352" s="15"/>
      <c r="C352" s="15"/>
      <c r="D352" s="15"/>
      <c r="E352" s="15"/>
      <c r="F352" s="15"/>
      <c r="G352" s="15"/>
      <c r="H352" s="15"/>
    </row>
    <row r="353" s="10" customFormat="1" ht="12.75" customHeight="1" spans="1:8">
      <c r="A353" s="15"/>
      <c r="B353" s="15"/>
      <c r="C353" s="15"/>
      <c r="D353" s="15"/>
      <c r="E353" s="15"/>
      <c r="F353" s="15"/>
      <c r="G353" s="15"/>
      <c r="H353" s="15"/>
    </row>
    <row r="354" s="10" customFormat="1" ht="12.75" customHeight="1" spans="1:8">
      <c r="A354" s="15"/>
      <c r="B354" s="15"/>
      <c r="C354" s="15"/>
      <c r="D354" s="15"/>
      <c r="E354" s="15"/>
      <c r="F354" s="15"/>
      <c r="G354" s="15"/>
      <c r="H354" s="15"/>
    </row>
    <row r="355" s="10" customFormat="1" ht="12.75" customHeight="1" spans="1:8">
      <c r="A355" s="15"/>
      <c r="B355" s="15"/>
      <c r="C355" s="15"/>
      <c r="D355" s="15"/>
      <c r="E355" s="15"/>
      <c r="F355" s="15"/>
      <c r="G355" s="15"/>
      <c r="H355" s="15"/>
    </row>
    <row r="356" s="10" customFormat="1" ht="12.75" customHeight="1" spans="1:8">
      <c r="A356" s="15"/>
      <c r="B356" s="15"/>
      <c r="C356" s="15"/>
      <c r="D356" s="15"/>
      <c r="E356" s="15"/>
      <c r="F356" s="15"/>
      <c r="G356" s="15"/>
      <c r="H356" s="15"/>
    </row>
    <row r="357" s="10" customFormat="1" ht="12.75" customHeight="1" spans="1:8">
      <c r="A357" s="15"/>
      <c r="B357" s="15"/>
      <c r="C357" s="15"/>
      <c r="D357" s="15"/>
      <c r="E357" s="15"/>
      <c r="F357" s="15"/>
      <c r="G357" s="15"/>
      <c r="H357" s="15"/>
    </row>
    <row r="358" s="10" customFormat="1" ht="12.75" customHeight="1" spans="1:8">
      <c r="A358" s="15"/>
      <c r="B358" s="15"/>
      <c r="C358" s="15"/>
      <c r="D358" s="15"/>
      <c r="E358" s="15"/>
      <c r="F358" s="15"/>
      <c r="G358" s="15"/>
      <c r="H358" s="15"/>
    </row>
    <row r="359" s="10" customFormat="1" ht="12.75" customHeight="1" spans="1:8">
      <c r="A359" s="15"/>
      <c r="B359" s="15"/>
      <c r="C359" s="15"/>
      <c r="D359" s="15"/>
      <c r="E359" s="15"/>
      <c r="F359" s="15"/>
      <c r="G359" s="15"/>
      <c r="H359" s="15"/>
    </row>
    <row r="360" s="10" customFormat="1" ht="12.75" customHeight="1" spans="1:8">
      <c r="A360" s="15"/>
      <c r="B360" s="15"/>
      <c r="C360" s="15"/>
      <c r="D360" s="15"/>
      <c r="E360" s="15"/>
      <c r="F360" s="15"/>
      <c r="G360" s="15"/>
      <c r="H360" s="15"/>
    </row>
    <row r="361" s="10" customFormat="1" ht="12.75" customHeight="1" spans="1:8">
      <c r="A361" s="15"/>
      <c r="B361" s="15"/>
      <c r="C361" s="15"/>
      <c r="D361" s="15"/>
      <c r="E361" s="15"/>
      <c r="F361" s="15"/>
      <c r="G361" s="15"/>
      <c r="H361" s="15"/>
    </row>
    <row r="362" s="10" customFormat="1" ht="12.75" customHeight="1" spans="1:8">
      <c r="A362" s="15"/>
      <c r="B362" s="15"/>
      <c r="C362" s="15"/>
      <c r="D362" s="15"/>
      <c r="E362" s="15"/>
      <c r="F362" s="15"/>
      <c r="G362" s="15"/>
      <c r="H362" s="15"/>
    </row>
    <row r="363" s="10" customFormat="1" ht="12.75" customHeight="1" spans="1:8">
      <c r="A363" s="15"/>
      <c r="B363" s="15"/>
      <c r="C363" s="15"/>
      <c r="D363" s="15"/>
      <c r="E363" s="15"/>
      <c r="F363" s="15"/>
      <c r="G363" s="15"/>
      <c r="H363" s="15"/>
    </row>
    <row r="364" s="10" customFormat="1" ht="12.75" customHeight="1" spans="1:8">
      <c r="A364" s="15"/>
      <c r="B364" s="15"/>
      <c r="C364" s="15"/>
      <c r="D364" s="15"/>
      <c r="E364" s="15"/>
      <c r="F364" s="15"/>
      <c r="G364" s="15"/>
      <c r="H364" s="15"/>
    </row>
    <row r="365" s="10" customFormat="1" ht="12.75" customHeight="1" spans="1:8">
      <c r="A365" s="15"/>
      <c r="B365" s="15"/>
      <c r="C365" s="15"/>
      <c r="D365" s="15"/>
      <c r="E365" s="15"/>
      <c r="F365" s="15"/>
      <c r="G365" s="15"/>
      <c r="H365" s="15"/>
    </row>
    <row r="366" s="10" customFormat="1" ht="12.75" customHeight="1" spans="1:8">
      <c r="A366" s="15"/>
      <c r="B366" s="15"/>
      <c r="C366" s="15"/>
      <c r="D366" s="15"/>
      <c r="E366" s="15"/>
      <c r="F366" s="15"/>
      <c r="G366" s="15"/>
      <c r="H366" s="15"/>
    </row>
    <row r="367" s="10" customFormat="1" ht="12.75" customHeight="1" spans="1:8">
      <c r="A367" s="15"/>
      <c r="B367" s="15"/>
      <c r="C367" s="15"/>
      <c r="D367" s="15"/>
      <c r="E367" s="15"/>
      <c r="F367" s="15"/>
      <c r="G367" s="15"/>
      <c r="H367" s="15"/>
    </row>
    <row r="368" s="10" customFormat="1" ht="12.75" customHeight="1" spans="1:8">
      <c r="A368" s="15"/>
      <c r="B368" s="15"/>
      <c r="C368" s="15"/>
      <c r="D368" s="15"/>
      <c r="E368" s="15"/>
      <c r="F368" s="15"/>
      <c r="G368" s="15"/>
      <c r="H368" s="15"/>
    </row>
    <row r="369" s="10" customFormat="1" ht="12.75" customHeight="1" spans="1:8">
      <c r="A369" s="15"/>
      <c r="B369" s="15"/>
      <c r="C369" s="15"/>
      <c r="D369" s="15"/>
      <c r="E369" s="15"/>
      <c r="F369" s="15"/>
      <c r="G369" s="15"/>
      <c r="H369" s="15"/>
    </row>
    <row r="370" s="10" customFormat="1" ht="12.75" customHeight="1" spans="1:8">
      <c r="A370" s="15"/>
      <c r="B370" s="15"/>
      <c r="C370" s="15"/>
      <c r="D370" s="15"/>
      <c r="E370" s="15"/>
      <c r="F370" s="15"/>
      <c r="G370" s="15"/>
      <c r="H370" s="15"/>
    </row>
    <row r="371" s="10" customFormat="1" ht="12.75" customHeight="1" spans="1:8">
      <c r="A371" s="15"/>
      <c r="B371" s="15"/>
      <c r="C371" s="15"/>
      <c r="D371" s="15"/>
      <c r="E371" s="15"/>
      <c r="F371" s="15"/>
      <c r="G371" s="15"/>
      <c r="H371" s="15"/>
    </row>
    <row r="372" s="10" customFormat="1" ht="12.75" customHeight="1" spans="1:8">
      <c r="A372" s="15"/>
      <c r="B372" s="15"/>
      <c r="C372" s="15"/>
      <c r="D372" s="15"/>
      <c r="E372" s="15"/>
      <c r="F372" s="15"/>
      <c r="G372" s="15"/>
      <c r="H372" s="15"/>
    </row>
    <row r="373" s="10" customFormat="1" ht="12.75" customHeight="1" spans="1:8">
      <c r="A373" s="15"/>
      <c r="B373" s="15"/>
      <c r="C373" s="15"/>
      <c r="D373" s="15"/>
      <c r="E373" s="15"/>
      <c r="F373" s="15"/>
      <c r="G373" s="15"/>
      <c r="H373" s="15"/>
    </row>
    <row r="374" s="10" customFormat="1" ht="12.75" customHeight="1" spans="1:8">
      <c r="A374" s="15"/>
      <c r="B374" s="15"/>
      <c r="C374" s="15"/>
      <c r="D374" s="15"/>
      <c r="E374" s="15"/>
      <c r="F374" s="15"/>
      <c r="G374" s="15"/>
      <c r="H374" s="15"/>
    </row>
    <row r="375" s="10" customFormat="1" ht="12.75" customHeight="1" spans="1:8">
      <c r="A375" s="15"/>
      <c r="B375" s="15"/>
      <c r="C375" s="15"/>
      <c r="D375" s="15"/>
      <c r="E375" s="15"/>
      <c r="F375" s="15"/>
      <c r="G375" s="15"/>
      <c r="H375" s="15"/>
    </row>
    <row r="376" s="10" customFormat="1" ht="12.75" customHeight="1" spans="1:8">
      <c r="A376" s="15"/>
      <c r="B376" s="15"/>
      <c r="C376" s="15"/>
      <c r="D376" s="15"/>
      <c r="E376" s="15"/>
      <c r="F376" s="15"/>
      <c r="G376" s="15"/>
      <c r="H376" s="15"/>
    </row>
    <row r="377" s="10" customFormat="1" ht="12.75" customHeight="1" spans="1:8">
      <c r="A377" s="15"/>
      <c r="B377" s="15"/>
      <c r="C377" s="15"/>
      <c r="D377" s="15"/>
      <c r="E377" s="15"/>
      <c r="F377" s="15"/>
      <c r="G377" s="15"/>
      <c r="H377" s="15"/>
    </row>
    <row r="378" s="10" customFormat="1" ht="12.75" customHeight="1" spans="1:8">
      <c r="A378" s="15"/>
      <c r="B378" s="15"/>
      <c r="C378" s="15"/>
      <c r="D378" s="15"/>
      <c r="E378" s="15"/>
      <c r="F378" s="15"/>
      <c r="G378" s="15"/>
      <c r="H378" s="15"/>
    </row>
    <row r="379" s="10" customFormat="1" ht="12.75" customHeight="1" spans="1:8">
      <c r="A379" s="15"/>
      <c r="B379" s="15"/>
      <c r="C379" s="15"/>
      <c r="D379" s="15"/>
      <c r="E379" s="15"/>
      <c r="F379" s="15"/>
      <c r="G379" s="15"/>
      <c r="H379" s="15"/>
    </row>
    <row r="380" s="10" customFormat="1" ht="12.75" customHeight="1" spans="1:8">
      <c r="A380" s="15"/>
      <c r="B380" s="15"/>
      <c r="C380" s="15"/>
      <c r="D380" s="15"/>
      <c r="E380" s="15"/>
      <c r="F380" s="15"/>
      <c r="G380" s="15"/>
      <c r="H380" s="15"/>
    </row>
    <row r="381" s="10" customFormat="1" ht="12.75" customHeight="1" spans="1:8">
      <c r="A381" s="15"/>
      <c r="B381" s="15"/>
      <c r="C381" s="15"/>
      <c r="D381" s="15"/>
      <c r="E381" s="15"/>
      <c r="F381" s="15"/>
      <c r="G381" s="15"/>
      <c r="H381" s="15"/>
    </row>
    <row r="382" s="10" customFormat="1" ht="12.75" customHeight="1" spans="1:8">
      <c r="A382" s="15"/>
      <c r="B382" s="15"/>
      <c r="C382" s="15"/>
      <c r="D382" s="15"/>
      <c r="E382" s="15"/>
      <c r="F382" s="15"/>
      <c r="G382" s="15"/>
      <c r="H382" s="15"/>
    </row>
    <row r="383" s="10" customFormat="1" ht="12.75" customHeight="1" spans="1:8">
      <c r="A383" s="15"/>
      <c r="B383" s="15"/>
      <c r="C383" s="15"/>
      <c r="D383" s="15"/>
      <c r="E383" s="15"/>
      <c r="F383" s="15"/>
      <c r="G383" s="15"/>
      <c r="H383" s="15"/>
    </row>
    <row r="384" s="10" customFormat="1" ht="12.75" customHeight="1" spans="1:8">
      <c r="A384" s="15"/>
      <c r="B384" s="15"/>
      <c r="C384" s="15"/>
      <c r="D384" s="15"/>
      <c r="E384" s="15"/>
      <c r="F384" s="15"/>
      <c r="G384" s="15"/>
      <c r="H384" s="15"/>
    </row>
    <row r="385" s="10" customFormat="1" ht="12.75" customHeight="1" spans="1:8">
      <c r="A385" s="15"/>
      <c r="B385" s="15"/>
      <c r="C385" s="15"/>
      <c r="D385" s="15"/>
      <c r="E385" s="15"/>
      <c r="F385" s="15"/>
      <c r="G385" s="15"/>
      <c r="H385" s="15"/>
    </row>
    <row r="386" s="10" customFormat="1" ht="12.75" customHeight="1" spans="1:8">
      <c r="A386" s="15"/>
      <c r="B386" s="15"/>
      <c r="C386" s="15"/>
      <c r="D386" s="15"/>
      <c r="E386" s="15"/>
      <c r="F386" s="15"/>
      <c r="G386" s="15"/>
      <c r="H386" s="15"/>
    </row>
    <row r="387" s="10" customFormat="1" ht="12.75" customHeight="1" spans="1:8">
      <c r="A387" s="15"/>
      <c r="B387" s="15"/>
      <c r="C387" s="15"/>
      <c r="D387" s="15"/>
      <c r="E387" s="15"/>
      <c r="F387" s="15"/>
      <c r="G387" s="15"/>
      <c r="H387" s="15"/>
    </row>
    <row r="388" s="10" customFormat="1" ht="12.75" customHeight="1" spans="1:8">
      <c r="A388" s="15"/>
      <c r="B388" s="15"/>
      <c r="C388" s="15"/>
      <c r="D388" s="15"/>
      <c r="E388" s="15"/>
      <c r="F388" s="15"/>
      <c r="G388" s="15"/>
      <c r="H388" s="15"/>
    </row>
    <row r="389" s="10" customFormat="1" ht="12.75" customHeight="1" spans="1:8">
      <c r="A389" s="15"/>
      <c r="B389" s="15"/>
      <c r="C389" s="15"/>
      <c r="D389" s="15"/>
      <c r="E389" s="15"/>
      <c r="F389" s="15"/>
      <c r="G389" s="15"/>
      <c r="H389" s="15"/>
    </row>
    <row r="390" s="10" customFormat="1" ht="12.75" customHeight="1" spans="1:8">
      <c r="A390" s="15"/>
      <c r="B390" s="15"/>
      <c r="C390" s="15"/>
      <c r="D390" s="15"/>
      <c r="E390" s="15"/>
      <c r="F390" s="15"/>
      <c r="G390" s="15"/>
      <c r="H390" s="15"/>
    </row>
    <row r="391" s="10" customFormat="1" ht="12.75" customHeight="1" spans="1:8">
      <c r="A391" s="15"/>
      <c r="B391" s="15"/>
      <c r="C391" s="15"/>
      <c r="D391" s="15"/>
      <c r="E391" s="15"/>
      <c r="F391" s="15"/>
      <c r="G391" s="15"/>
      <c r="H391" s="15"/>
    </row>
    <row r="392" s="10" customFormat="1" ht="12.75" customHeight="1" spans="1:8">
      <c r="A392" s="15"/>
      <c r="B392" s="15"/>
      <c r="C392" s="15"/>
      <c r="D392" s="15"/>
      <c r="E392" s="15"/>
      <c r="F392" s="15"/>
      <c r="G392" s="15"/>
      <c r="H392" s="15"/>
    </row>
    <row r="393" s="10" customFormat="1" ht="12.75" customHeight="1" spans="1:8">
      <c r="A393" s="15"/>
      <c r="B393" s="15"/>
      <c r="C393" s="15"/>
      <c r="D393" s="15"/>
      <c r="E393" s="15"/>
      <c r="F393" s="15"/>
      <c r="G393" s="15"/>
      <c r="H393" s="15"/>
    </row>
    <row r="394" s="10" customFormat="1" ht="12.75" customHeight="1" spans="1:8">
      <c r="A394" s="15"/>
      <c r="B394" s="15"/>
      <c r="C394" s="15"/>
      <c r="D394" s="15"/>
      <c r="E394" s="15"/>
      <c r="F394" s="15"/>
      <c r="G394" s="15"/>
      <c r="H394" s="15"/>
    </row>
    <row r="395" s="10" customFormat="1" ht="12.75" customHeight="1" spans="1:8">
      <c r="A395" s="15"/>
      <c r="B395" s="15"/>
      <c r="C395" s="15"/>
      <c r="D395" s="15"/>
      <c r="E395" s="15"/>
      <c r="F395" s="15"/>
      <c r="G395" s="15"/>
      <c r="H395" s="15"/>
    </row>
    <row r="396" s="10" customFormat="1" ht="12.75" customHeight="1" spans="1:8">
      <c r="A396" s="15"/>
      <c r="B396" s="15"/>
      <c r="C396" s="15"/>
      <c r="D396" s="15"/>
      <c r="E396" s="15"/>
      <c r="F396" s="15"/>
      <c r="G396" s="15"/>
      <c r="H396" s="15"/>
    </row>
    <row r="397" s="10" customFormat="1" ht="12.75" customHeight="1" spans="1:8">
      <c r="A397" s="15"/>
      <c r="B397" s="15"/>
      <c r="C397" s="15"/>
      <c r="D397" s="15"/>
      <c r="E397" s="15"/>
      <c r="F397" s="15"/>
      <c r="G397" s="15"/>
      <c r="H397" s="15"/>
    </row>
    <row r="398" s="10" customFormat="1" ht="12.75" customHeight="1" spans="1:8">
      <c r="A398" s="15"/>
      <c r="B398" s="15"/>
      <c r="C398" s="15"/>
      <c r="D398" s="15"/>
      <c r="E398" s="15"/>
      <c r="F398" s="15"/>
      <c r="G398" s="15"/>
      <c r="H398" s="15"/>
    </row>
    <row r="399" s="10" customFormat="1" ht="12.75" customHeight="1" spans="1:8">
      <c r="A399" s="15"/>
      <c r="B399" s="15"/>
      <c r="C399" s="15"/>
      <c r="D399" s="15"/>
      <c r="E399" s="15"/>
      <c r="F399" s="15"/>
      <c r="G399" s="15"/>
      <c r="H399" s="15"/>
    </row>
    <row r="400" s="10" customFormat="1" ht="12.75" customHeight="1" spans="1:8">
      <c r="A400" s="15"/>
      <c r="B400" s="15"/>
      <c r="C400" s="15"/>
      <c r="D400" s="15"/>
      <c r="E400" s="15"/>
      <c r="F400" s="15"/>
      <c r="G400" s="15"/>
      <c r="H400" s="15"/>
    </row>
    <row r="401" s="10" customFormat="1" ht="12.75" customHeight="1" spans="1:8">
      <c r="A401" s="15"/>
      <c r="B401" s="15"/>
      <c r="C401" s="15"/>
      <c r="D401" s="15"/>
      <c r="E401" s="15"/>
      <c r="F401" s="15"/>
      <c r="G401" s="15"/>
      <c r="H401" s="15"/>
    </row>
    <row r="402" s="10" customFormat="1" ht="12.75" customHeight="1" spans="1:8">
      <c r="A402" s="15"/>
      <c r="B402" s="15"/>
      <c r="C402" s="15"/>
      <c r="D402" s="15"/>
      <c r="E402" s="15"/>
      <c r="F402" s="15"/>
      <c r="G402" s="15"/>
      <c r="H402" s="15"/>
    </row>
    <row r="403" s="10" customFormat="1" ht="12.75" customHeight="1" spans="1:8">
      <c r="A403" s="15"/>
      <c r="B403" s="15"/>
      <c r="C403" s="15"/>
      <c r="D403" s="15"/>
      <c r="E403" s="15"/>
      <c r="F403" s="15"/>
      <c r="G403" s="15"/>
      <c r="H403" s="15"/>
    </row>
    <row r="404" s="10" customFormat="1" ht="12.75" customHeight="1" spans="1:8">
      <c r="A404" s="15"/>
      <c r="B404" s="15"/>
      <c r="C404" s="15"/>
      <c r="D404" s="15"/>
      <c r="E404" s="15"/>
      <c r="F404" s="15"/>
      <c r="G404" s="15"/>
      <c r="H404" s="15"/>
    </row>
    <row r="405" s="10" customFormat="1" ht="12.75" customHeight="1" spans="1:8">
      <c r="A405" s="15"/>
      <c r="B405" s="15"/>
      <c r="C405" s="15"/>
      <c r="D405" s="15"/>
      <c r="E405" s="15"/>
      <c r="F405" s="15"/>
      <c r="G405" s="15"/>
      <c r="H405" s="15"/>
    </row>
    <row r="406" s="10" customFormat="1" ht="12.75" customHeight="1" spans="1:8">
      <c r="A406" s="15"/>
      <c r="B406" s="15"/>
      <c r="C406" s="15"/>
      <c r="D406" s="15"/>
      <c r="E406" s="15"/>
      <c r="F406" s="15"/>
      <c r="G406" s="15"/>
      <c r="H406" s="15"/>
    </row>
    <row r="407" s="10" customFormat="1" ht="12.75" customHeight="1" spans="1:8">
      <c r="A407" s="15"/>
      <c r="B407" s="15"/>
      <c r="C407" s="15"/>
      <c r="D407" s="15"/>
      <c r="E407" s="15"/>
      <c r="F407" s="15"/>
      <c r="G407" s="15"/>
      <c r="H407" s="15"/>
    </row>
    <row r="408" s="10" customFormat="1" ht="12.75" customHeight="1" spans="1:8">
      <c r="A408" s="15"/>
      <c r="B408" s="15"/>
      <c r="C408" s="15"/>
      <c r="D408" s="15"/>
      <c r="E408" s="15"/>
      <c r="F408" s="15"/>
      <c r="G408" s="15"/>
      <c r="H408" s="15"/>
    </row>
    <row r="409" s="10" customFormat="1" ht="12.75" customHeight="1" spans="1:8">
      <c r="A409" s="15"/>
      <c r="B409" s="15"/>
      <c r="C409" s="15"/>
      <c r="D409" s="15"/>
      <c r="E409" s="15"/>
      <c r="F409" s="15"/>
      <c r="G409" s="15"/>
      <c r="H409" s="15"/>
    </row>
    <row r="410" s="10" customFormat="1" ht="12.75" customHeight="1" spans="1:8">
      <c r="A410" s="15"/>
      <c r="B410" s="15"/>
      <c r="C410" s="15"/>
      <c r="D410" s="15"/>
      <c r="E410" s="15"/>
      <c r="F410" s="15"/>
      <c r="G410" s="15"/>
      <c r="H410" s="15"/>
    </row>
    <row r="411" s="10" customFormat="1" ht="12.75" customHeight="1" spans="1:8">
      <c r="A411" s="15"/>
      <c r="B411" s="15"/>
      <c r="C411" s="15"/>
      <c r="D411" s="15"/>
      <c r="E411" s="15"/>
      <c r="F411" s="15"/>
      <c r="G411" s="15"/>
      <c r="H411" s="15"/>
    </row>
    <row r="412" s="10" customFormat="1" ht="12.75" customHeight="1" spans="1:8">
      <c r="A412" s="15"/>
      <c r="B412" s="15"/>
      <c r="C412" s="15"/>
      <c r="D412" s="15"/>
      <c r="E412" s="15"/>
      <c r="F412" s="15"/>
      <c r="G412" s="15"/>
      <c r="H412" s="15"/>
    </row>
    <row r="413" s="10" customFormat="1" ht="12.75" customHeight="1" spans="1:8">
      <c r="A413" s="15"/>
      <c r="B413" s="15"/>
      <c r="C413" s="15"/>
      <c r="D413" s="15"/>
      <c r="E413" s="15"/>
      <c r="F413" s="15"/>
      <c r="G413" s="15"/>
      <c r="H413" s="15"/>
    </row>
    <row r="414" s="10" customFormat="1" ht="12.75" customHeight="1" spans="1:8">
      <c r="A414" s="15"/>
      <c r="B414" s="15"/>
      <c r="C414" s="15"/>
      <c r="D414" s="15"/>
      <c r="E414" s="15"/>
      <c r="F414" s="15"/>
      <c r="G414" s="15"/>
      <c r="H414" s="15"/>
    </row>
    <row r="415" s="10" customFormat="1" ht="12.75" customHeight="1" spans="1:8">
      <c r="A415" s="15"/>
      <c r="B415" s="15"/>
      <c r="C415" s="15"/>
      <c r="D415" s="15"/>
      <c r="E415" s="15"/>
      <c r="F415" s="15"/>
      <c r="G415" s="15"/>
      <c r="H415" s="15"/>
    </row>
    <row r="416" s="10" customFormat="1" ht="12.75" customHeight="1" spans="1:8">
      <c r="A416" s="15"/>
      <c r="B416" s="15"/>
      <c r="C416" s="15"/>
      <c r="D416" s="15"/>
      <c r="E416" s="15"/>
      <c r="F416" s="15"/>
      <c r="G416" s="15"/>
      <c r="H416" s="15"/>
    </row>
    <row r="417" s="10" customFormat="1" ht="12.75" customHeight="1" spans="1:8">
      <c r="A417" s="15"/>
      <c r="B417" s="15"/>
      <c r="C417" s="15"/>
      <c r="D417" s="15"/>
      <c r="E417" s="15"/>
      <c r="F417" s="15"/>
      <c r="G417" s="15"/>
      <c r="H417" s="15"/>
    </row>
    <row r="418" s="10" customFormat="1" ht="12.75" customHeight="1" spans="1:8">
      <c r="A418" s="15"/>
      <c r="B418" s="15"/>
      <c r="C418" s="15"/>
      <c r="D418" s="15"/>
      <c r="E418" s="15"/>
      <c r="F418" s="15"/>
      <c r="G418" s="15"/>
      <c r="H418" s="15"/>
    </row>
    <row r="419" s="10" customFormat="1" ht="12.75" customHeight="1" spans="1:8">
      <c r="A419" s="15"/>
      <c r="B419" s="15"/>
      <c r="C419" s="15"/>
      <c r="D419" s="15"/>
      <c r="E419" s="15"/>
      <c r="F419" s="15"/>
      <c r="G419" s="15"/>
      <c r="H419" s="15"/>
    </row>
    <row r="420" s="10" customFormat="1" ht="12.75" customHeight="1" spans="1:8">
      <c r="A420" s="15"/>
      <c r="B420" s="15"/>
      <c r="C420" s="15"/>
      <c r="D420" s="15"/>
      <c r="E420" s="15"/>
      <c r="F420" s="15"/>
      <c r="G420" s="15"/>
      <c r="H420" s="15"/>
    </row>
    <row r="421" s="10" customFormat="1" ht="12.75" customHeight="1" spans="1:8">
      <c r="A421" s="15"/>
      <c r="B421" s="15"/>
      <c r="C421" s="15"/>
      <c r="D421" s="15"/>
      <c r="E421" s="15"/>
      <c r="F421" s="15"/>
      <c r="G421" s="15"/>
      <c r="H421" s="15"/>
    </row>
    <row r="422" s="10" customFormat="1" ht="12.75" customHeight="1" spans="1:8">
      <c r="A422" s="15"/>
      <c r="B422" s="15"/>
      <c r="C422" s="15"/>
      <c r="D422" s="15"/>
      <c r="E422" s="15"/>
      <c r="F422" s="15"/>
      <c r="G422" s="15"/>
      <c r="H422" s="15"/>
    </row>
    <row r="423" s="10" customFormat="1" ht="12.75" customHeight="1" spans="1:8">
      <c r="A423" s="15"/>
      <c r="B423" s="15"/>
      <c r="C423" s="15"/>
      <c r="D423" s="15"/>
      <c r="E423" s="15"/>
      <c r="F423" s="15"/>
      <c r="G423" s="15"/>
      <c r="H423" s="15"/>
    </row>
    <row r="424" s="10" customFormat="1" ht="12.75" customHeight="1" spans="1:8">
      <c r="A424" s="15"/>
      <c r="B424" s="15"/>
      <c r="C424" s="15"/>
      <c r="D424" s="15"/>
      <c r="E424" s="15"/>
      <c r="F424" s="15"/>
      <c r="G424" s="15"/>
      <c r="H424" s="15"/>
    </row>
    <row r="425" s="10" customFormat="1" ht="12.75" customHeight="1" spans="1:8">
      <c r="A425" s="15"/>
      <c r="B425" s="15"/>
      <c r="C425" s="15"/>
      <c r="D425" s="15"/>
      <c r="E425" s="15"/>
      <c r="F425" s="15"/>
      <c r="G425" s="15"/>
      <c r="H425" s="15"/>
    </row>
    <row r="426" s="10" customFormat="1" ht="12.75" customHeight="1" spans="1:8">
      <c r="A426" s="15"/>
      <c r="B426" s="15"/>
      <c r="C426" s="15"/>
      <c r="D426" s="15"/>
      <c r="E426" s="15"/>
      <c r="F426" s="15"/>
      <c r="G426" s="15"/>
      <c r="H426" s="15"/>
    </row>
    <row r="427" s="10" customFormat="1" ht="12.75" customHeight="1" spans="1:8">
      <c r="A427" s="15"/>
      <c r="B427" s="15"/>
      <c r="C427" s="15"/>
      <c r="D427" s="15"/>
      <c r="E427" s="15"/>
      <c r="F427" s="15"/>
      <c r="G427" s="15"/>
      <c r="H427" s="15"/>
    </row>
    <row r="428" s="10" customFormat="1" ht="12.75" customHeight="1" spans="1:8">
      <c r="A428" s="15"/>
      <c r="B428" s="15"/>
      <c r="C428" s="15"/>
      <c r="D428" s="15"/>
      <c r="E428" s="15"/>
      <c r="F428" s="15"/>
      <c r="G428" s="15"/>
      <c r="H428" s="15"/>
    </row>
    <row r="429" s="10" customFormat="1" ht="12.75" customHeight="1" spans="1:8">
      <c r="A429" s="15"/>
      <c r="B429" s="15"/>
      <c r="C429" s="15"/>
      <c r="D429" s="15"/>
      <c r="E429" s="15"/>
      <c r="F429" s="15"/>
      <c r="G429" s="15"/>
      <c r="H429" s="15"/>
    </row>
    <row r="430" s="10" customFormat="1" ht="12.75" customHeight="1" spans="1:8">
      <c r="A430" s="15"/>
      <c r="B430" s="15"/>
      <c r="C430" s="15"/>
      <c r="D430" s="15"/>
      <c r="E430" s="15"/>
      <c r="F430" s="15"/>
      <c r="G430" s="15"/>
      <c r="H430" s="15"/>
    </row>
    <row r="431" s="10" customFormat="1" ht="12.75" customHeight="1" spans="1:8">
      <c r="A431" s="15"/>
      <c r="B431" s="15"/>
      <c r="C431" s="15"/>
      <c r="D431" s="15"/>
      <c r="E431" s="15"/>
      <c r="F431" s="15"/>
      <c r="G431" s="15"/>
      <c r="H431" s="15"/>
    </row>
    <row r="432" s="10" customFormat="1" ht="12.75" customHeight="1" spans="1:8">
      <c r="A432" s="15"/>
      <c r="B432" s="15"/>
      <c r="C432" s="15"/>
      <c r="D432" s="15"/>
      <c r="E432" s="15"/>
      <c r="F432" s="15"/>
      <c r="G432" s="15"/>
      <c r="H432" s="15"/>
    </row>
    <row r="433" s="10" customFormat="1" ht="12.75" customHeight="1" spans="1:8">
      <c r="A433" s="15"/>
      <c r="B433" s="15"/>
      <c r="C433" s="15"/>
      <c r="D433" s="15"/>
      <c r="E433" s="15"/>
      <c r="F433" s="15"/>
      <c r="G433" s="15"/>
      <c r="H433" s="15"/>
    </row>
    <row r="434" s="10" customFormat="1" ht="12.75" customHeight="1" spans="1:8">
      <c r="A434" s="15"/>
      <c r="B434" s="15"/>
      <c r="C434" s="15"/>
      <c r="D434" s="15"/>
      <c r="E434" s="15"/>
      <c r="F434" s="15"/>
      <c r="G434" s="15"/>
      <c r="H434" s="15"/>
    </row>
    <row r="435" s="10" customFormat="1" ht="12.75" customHeight="1" spans="1:8">
      <c r="A435" s="15"/>
      <c r="B435" s="15"/>
      <c r="C435" s="15"/>
      <c r="D435" s="15"/>
      <c r="E435" s="15"/>
      <c r="F435" s="15"/>
      <c r="G435" s="15"/>
      <c r="H435" s="15"/>
    </row>
    <row r="436" s="10" customFormat="1" ht="12.75" customHeight="1" spans="1:8">
      <c r="A436" s="15"/>
      <c r="B436" s="15"/>
      <c r="C436" s="15"/>
      <c r="D436" s="15"/>
      <c r="E436" s="15"/>
      <c r="F436" s="15"/>
      <c r="G436" s="15"/>
      <c r="H436" s="15"/>
    </row>
    <row r="437" s="10" customFormat="1" ht="12.75" customHeight="1" spans="1:8">
      <c r="A437" s="15"/>
      <c r="B437" s="15"/>
      <c r="C437" s="15"/>
      <c r="D437" s="15"/>
      <c r="E437" s="15"/>
      <c r="F437" s="15"/>
      <c r="G437" s="15"/>
      <c r="H437" s="15"/>
    </row>
    <row r="438" s="10" customFormat="1" ht="12.75" customHeight="1" spans="1:8">
      <c r="A438" s="15"/>
      <c r="B438" s="15"/>
      <c r="C438" s="15"/>
      <c r="D438" s="15"/>
      <c r="E438" s="15"/>
      <c r="F438" s="15"/>
      <c r="G438" s="15"/>
      <c r="H438" s="15"/>
    </row>
    <row r="439" s="10" customFormat="1" ht="12.75" customHeight="1" spans="1:8">
      <c r="A439" s="15"/>
      <c r="B439" s="15"/>
      <c r="C439" s="15"/>
      <c r="D439" s="15"/>
      <c r="E439" s="15"/>
      <c r="F439" s="15"/>
      <c r="G439" s="15"/>
      <c r="H439" s="15"/>
    </row>
    <row r="440" s="10" customFormat="1" ht="12.75" customHeight="1" spans="1:8">
      <c r="A440" s="15"/>
      <c r="B440" s="15"/>
      <c r="C440" s="15"/>
      <c r="D440" s="15"/>
      <c r="E440" s="15"/>
      <c r="F440" s="15"/>
      <c r="G440" s="15"/>
      <c r="H440" s="15"/>
    </row>
    <row r="441" s="10" customFormat="1" ht="12.75" customHeight="1" spans="1:8">
      <c r="A441" s="15"/>
      <c r="B441" s="15"/>
      <c r="C441" s="15"/>
      <c r="D441" s="15"/>
      <c r="E441" s="15"/>
      <c r="F441" s="15"/>
      <c r="G441" s="15"/>
      <c r="H441" s="15"/>
    </row>
    <row r="442" s="10" customFormat="1" ht="12.75" customHeight="1" spans="1:8">
      <c r="A442" s="15"/>
      <c r="B442" s="15"/>
      <c r="C442" s="15"/>
      <c r="D442" s="15"/>
      <c r="E442" s="15"/>
      <c r="F442" s="15"/>
      <c r="G442" s="15"/>
      <c r="H442" s="15"/>
    </row>
    <row r="443" s="10" customFormat="1" ht="12.75" customHeight="1" spans="1:8">
      <c r="A443" s="15"/>
      <c r="B443" s="15"/>
      <c r="C443" s="15"/>
      <c r="D443" s="15"/>
      <c r="E443" s="15"/>
      <c r="F443" s="15"/>
      <c r="G443" s="15"/>
      <c r="H443" s="15"/>
    </row>
    <row r="444" s="10" customFormat="1" ht="12.75" customHeight="1" spans="1:8">
      <c r="A444" s="15"/>
      <c r="B444" s="15"/>
      <c r="C444" s="15"/>
      <c r="D444" s="15"/>
      <c r="E444" s="15"/>
      <c r="F444" s="15"/>
      <c r="G444" s="15"/>
      <c r="H444" s="15"/>
    </row>
    <row r="445" s="10" customFormat="1" ht="12.75" customHeight="1" spans="1:8">
      <c r="A445" s="15"/>
      <c r="B445" s="15"/>
      <c r="C445" s="15"/>
      <c r="D445" s="15"/>
      <c r="E445" s="15"/>
      <c r="F445" s="15"/>
      <c r="G445" s="15"/>
      <c r="H445" s="15"/>
    </row>
    <row r="446" s="10" customFormat="1" ht="12.75" customHeight="1" spans="1:8">
      <c r="A446" s="15"/>
      <c r="B446" s="15"/>
      <c r="C446" s="15"/>
      <c r="D446" s="15"/>
      <c r="E446" s="15"/>
      <c r="F446" s="15"/>
      <c r="G446" s="15"/>
      <c r="H446" s="15"/>
    </row>
    <row r="447" s="10" customFormat="1" ht="12.75" customHeight="1" spans="1:8">
      <c r="A447" s="15"/>
      <c r="B447" s="15"/>
      <c r="C447" s="15"/>
      <c r="D447" s="15"/>
      <c r="E447" s="15"/>
      <c r="F447" s="15"/>
      <c r="G447" s="15"/>
      <c r="H447" s="15"/>
    </row>
    <row r="448" s="10" customFormat="1" ht="12.75" customHeight="1" spans="1:8">
      <c r="A448" s="15"/>
      <c r="B448" s="15"/>
      <c r="C448" s="15"/>
      <c r="D448" s="15"/>
      <c r="E448" s="15"/>
      <c r="F448" s="15"/>
      <c r="G448" s="15"/>
      <c r="H448" s="15"/>
    </row>
    <row r="449" s="10" customFormat="1" ht="12.75" customHeight="1" spans="1:8">
      <c r="A449" s="15"/>
      <c r="B449" s="15"/>
      <c r="C449" s="15"/>
      <c r="D449" s="15"/>
      <c r="E449" s="15"/>
      <c r="F449" s="15"/>
      <c r="G449" s="15"/>
      <c r="H449" s="15"/>
    </row>
    <row r="450" s="10" customFormat="1" ht="12.75" customHeight="1" spans="1:8">
      <c r="A450" s="15"/>
      <c r="B450" s="15"/>
      <c r="C450" s="15"/>
      <c r="D450" s="15"/>
      <c r="E450" s="15"/>
      <c r="F450" s="15"/>
      <c r="G450" s="15"/>
      <c r="H450" s="15"/>
    </row>
    <row r="451" s="10" customFormat="1" ht="12.75" customHeight="1" spans="1:8">
      <c r="A451" s="15"/>
      <c r="B451" s="15"/>
      <c r="C451" s="15"/>
      <c r="D451" s="15"/>
      <c r="E451" s="15"/>
      <c r="F451" s="15"/>
      <c r="G451" s="15"/>
      <c r="H451" s="15"/>
    </row>
    <row r="452" s="10" customFormat="1" ht="12.75" customHeight="1" spans="1:8">
      <c r="A452" s="15"/>
      <c r="B452" s="15"/>
      <c r="C452" s="15"/>
      <c r="D452" s="15"/>
      <c r="E452" s="15"/>
      <c r="F452" s="15"/>
      <c r="G452" s="15"/>
      <c r="H452" s="15"/>
    </row>
    <row r="453" s="10" customFormat="1" ht="12.75" customHeight="1" spans="1:8">
      <c r="A453" s="15"/>
      <c r="B453" s="15"/>
      <c r="C453" s="15"/>
      <c r="D453" s="15"/>
      <c r="E453" s="15"/>
      <c r="F453" s="15"/>
      <c r="G453" s="15"/>
      <c r="H453" s="15"/>
    </row>
    <row r="454" s="10" customFormat="1" ht="12.75" customHeight="1" spans="1:8">
      <c r="A454" s="15"/>
      <c r="B454" s="15"/>
      <c r="C454" s="15"/>
      <c r="D454" s="15"/>
      <c r="E454" s="15"/>
      <c r="F454" s="15"/>
      <c r="G454" s="15"/>
      <c r="H454" s="15"/>
    </row>
    <row r="455" s="10" customFormat="1" ht="12.75" customHeight="1" spans="1:8">
      <c r="A455" s="15"/>
      <c r="B455" s="15"/>
      <c r="C455" s="15"/>
      <c r="D455" s="15"/>
      <c r="E455" s="15"/>
      <c r="F455" s="15"/>
      <c r="G455" s="15"/>
      <c r="H455" s="15"/>
    </row>
    <row r="456" s="10" customFormat="1" ht="12.75" customHeight="1" spans="1:8">
      <c r="A456" s="15"/>
      <c r="B456" s="15"/>
      <c r="C456" s="15"/>
      <c r="D456" s="15"/>
      <c r="E456" s="15"/>
      <c r="F456" s="15"/>
      <c r="G456" s="15"/>
      <c r="H456" s="15"/>
    </row>
    <row r="457" s="10" customFormat="1" ht="12.75" customHeight="1" spans="1:8">
      <c r="A457" s="15"/>
      <c r="B457" s="15"/>
      <c r="C457" s="15"/>
      <c r="D457" s="15"/>
      <c r="E457" s="15"/>
      <c r="F457" s="15"/>
      <c r="G457" s="15"/>
      <c r="H457" s="15"/>
    </row>
    <row r="458" s="10" customFormat="1" ht="12.75" customHeight="1" spans="1:8">
      <c r="A458" s="15"/>
      <c r="B458" s="15"/>
      <c r="C458" s="15"/>
      <c r="D458" s="15"/>
      <c r="E458" s="15"/>
      <c r="F458" s="15"/>
      <c r="G458" s="15"/>
      <c r="H458" s="15"/>
    </row>
    <row r="459" s="10" customFormat="1" ht="12.75" customHeight="1" spans="1:8">
      <c r="A459" s="15"/>
      <c r="B459" s="15"/>
      <c r="C459" s="15"/>
      <c r="D459" s="15"/>
      <c r="E459" s="15"/>
      <c r="F459" s="15"/>
      <c r="G459" s="15"/>
      <c r="H459" s="15"/>
    </row>
    <row r="460" s="10" customFormat="1" ht="12.75" customHeight="1" spans="1:8">
      <c r="A460" s="15"/>
      <c r="B460" s="15"/>
      <c r="C460" s="15"/>
      <c r="D460" s="15"/>
      <c r="E460" s="15"/>
      <c r="F460" s="15"/>
      <c r="G460" s="15"/>
      <c r="H460" s="15"/>
    </row>
    <row r="461" s="10" customFormat="1" ht="12.75" customHeight="1" spans="1:8">
      <c r="A461" s="15"/>
      <c r="B461" s="15"/>
      <c r="C461" s="15"/>
      <c r="D461" s="15"/>
      <c r="E461" s="15"/>
      <c r="F461" s="15"/>
      <c r="G461" s="15"/>
      <c r="H461" s="15"/>
    </row>
    <row r="462" s="10" customFormat="1" ht="12.75" customHeight="1" spans="1:8">
      <c r="A462" s="15"/>
      <c r="B462" s="15"/>
      <c r="C462" s="15"/>
      <c r="D462" s="15"/>
      <c r="E462" s="15"/>
      <c r="F462" s="15"/>
      <c r="G462" s="15"/>
      <c r="H462" s="15"/>
    </row>
    <row r="463" s="10" customFormat="1" ht="12.75" customHeight="1" spans="1:8">
      <c r="A463" s="15"/>
      <c r="B463" s="15"/>
      <c r="C463" s="15"/>
      <c r="D463" s="15"/>
      <c r="E463" s="15"/>
      <c r="F463" s="15"/>
      <c r="G463" s="15"/>
      <c r="H463" s="15"/>
    </row>
    <row r="464" s="10" customFormat="1" ht="12.75" customHeight="1" spans="1:8">
      <c r="A464" s="15"/>
      <c r="B464" s="15"/>
      <c r="C464" s="15"/>
      <c r="D464" s="15"/>
      <c r="E464" s="15"/>
      <c r="F464" s="15"/>
      <c r="G464" s="15"/>
      <c r="H464" s="15"/>
    </row>
    <row r="465" s="10" customFormat="1" ht="12.75" customHeight="1" spans="1:8">
      <c r="A465" s="15"/>
      <c r="B465" s="15"/>
      <c r="C465" s="15"/>
      <c r="D465" s="15"/>
      <c r="E465" s="15"/>
      <c r="F465" s="15"/>
      <c r="G465" s="15"/>
      <c r="H465" s="15"/>
    </row>
    <row r="466" s="10" customFormat="1" ht="12.75" customHeight="1" spans="1:8">
      <c r="A466" s="15"/>
      <c r="B466" s="15"/>
      <c r="C466" s="15"/>
      <c r="D466" s="15"/>
      <c r="E466" s="15"/>
      <c r="F466" s="15"/>
      <c r="G466" s="15"/>
      <c r="H466" s="15"/>
    </row>
    <row r="467" s="10" customFormat="1" ht="12.75" customHeight="1" spans="1:8">
      <c r="A467" s="15"/>
      <c r="B467" s="15"/>
      <c r="C467" s="15"/>
      <c r="D467" s="15"/>
      <c r="E467" s="15"/>
      <c r="F467" s="15"/>
      <c r="G467" s="15"/>
      <c r="H467" s="15"/>
    </row>
    <row r="468" s="10" customFormat="1" ht="12.75" customHeight="1" spans="1:8">
      <c r="A468" s="15"/>
      <c r="B468" s="15"/>
      <c r="C468" s="15"/>
      <c r="D468" s="15"/>
      <c r="E468" s="15"/>
      <c r="F468" s="15"/>
      <c r="G468" s="15"/>
      <c r="H468" s="15"/>
    </row>
    <row r="469" s="10" customFormat="1" ht="12.75" customHeight="1" spans="1:8">
      <c r="A469" s="15"/>
      <c r="B469" s="15"/>
      <c r="C469" s="15"/>
      <c r="D469" s="15"/>
      <c r="E469" s="15"/>
      <c r="F469" s="15"/>
      <c r="G469" s="15"/>
      <c r="H469" s="15"/>
    </row>
    <row r="470" s="10" customFormat="1" ht="12.75" customHeight="1" spans="1:8">
      <c r="A470" s="15"/>
      <c r="B470" s="15"/>
      <c r="C470" s="15"/>
      <c r="D470" s="15"/>
      <c r="E470" s="15"/>
      <c r="F470" s="15"/>
      <c r="G470" s="15"/>
      <c r="H470" s="15"/>
    </row>
    <row r="471" s="10" customFormat="1" ht="12.75" customHeight="1" spans="1:8">
      <c r="A471" s="15"/>
      <c r="B471" s="15"/>
      <c r="C471" s="15"/>
      <c r="D471" s="15"/>
      <c r="E471" s="15"/>
      <c r="F471" s="15"/>
      <c r="G471" s="15"/>
      <c r="H471" s="15"/>
    </row>
    <row r="472" s="10" customFormat="1" ht="12.75" customHeight="1" spans="1:8">
      <c r="A472" s="15"/>
      <c r="B472" s="15"/>
      <c r="C472" s="15"/>
      <c r="D472" s="15"/>
      <c r="E472" s="15"/>
      <c r="F472" s="15"/>
      <c r="G472" s="15"/>
      <c r="H472" s="15"/>
    </row>
    <row r="473" s="10" customFormat="1" ht="12.75" customHeight="1" spans="1:8">
      <c r="A473" s="15"/>
      <c r="B473" s="15"/>
      <c r="C473" s="15"/>
      <c r="D473" s="15"/>
      <c r="E473" s="15"/>
      <c r="F473" s="15"/>
      <c r="G473" s="15"/>
      <c r="H473" s="15"/>
    </row>
    <row r="474" s="10" customFormat="1" ht="12.75" customHeight="1" spans="1:8">
      <c r="A474" s="15"/>
      <c r="B474" s="15"/>
      <c r="C474" s="15"/>
      <c r="D474" s="15"/>
      <c r="E474" s="15"/>
      <c r="F474" s="15"/>
      <c r="G474" s="15"/>
      <c r="H474" s="15"/>
    </row>
    <row r="475" s="10" customFormat="1" ht="12.75" customHeight="1" spans="1:8">
      <c r="A475" s="15"/>
      <c r="B475" s="15"/>
      <c r="C475" s="15"/>
      <c r="D475" s="15"/>
      <c r="E475" s="15"/>
      <c r="F475" s="15"/>
      <c r="G475" s="15"/>
      <c r="H475" s="15"/>
    </row>
    <row r="476" s="10" customFormat="1" ht="12.75" customHeight="1" spans="1:8">
      <c r="A476" s="15"/>
      <c r="B476" s="15"/>
      <c r="C476" s="15"/>
      <c r="D476" s="15"/>
      <c r="E476" s="15"/>
      <c r="F476" s="15"/>
      <c r="G476" s="15"/>
      <c r="H476" s="15"/>
    </row>
    <row r="477" s="10" customFormat="1" ht="12.75" customHeight="1" spans="1:8">
      <c r="A477" s="15"/>
      <c r="B477" s="15"/>
      <c r="C477" s="15"/>
      <c r="D477" s="15"/>
      <c r="E477" s="15"/>
      <c r="F477" s="15"/>
      <c r="G477" s="15"/>
      <c r="H477" s="15"/>
    </row>
    <row r="478" s="10" customFormat="1" ht="12.75" customHeight="1" spans="1:8">
      <c r="A478" s="15"/>
      <c r="B478" s="15"/>
      <c r="C478" s="15"/>
      <c r="D478" s="15"/>
      <c r="E478" s="15"/>
      <c r="F478" s="15"/>
      <c r="G478" s="15"/>
      <c r="H478" s="15"/>
    </row>
    <row r="479" s="10" customFormat="1" ht="12.75" customHeight="1" spans="1:8">
      <c r="A479" s="15"/>
      <c r="B479" s="15"/>
      <c r="C479" s="15"/>
      <c r="D479" s="15"/>
      <c r="E479" s="15"/>
      <c r="F479" s="15"/>
      <c r="G479" s="15"/>
      <c r="H479" s="15"/>
    </row>
    <row r="480" s="10" customFormat="1" ht="12.75" customHeight="1" spans="1:8">
      <c r="A480" s="15"/>
      <c r="B480" s="15"/>
      <c r="C480" s="15"/>
      <c r="D480" s="15"/>
      <c r="E480" s="15"/>
      <c r="F480" s="15"/>
      <c r="G480" s="15"/>
      <c r="H480" s="15"/>
    </row>
    <row r="481" s="10" customFormat="1" ht="12.75" customHeight="1" spans="1:8">
      <c r="A481" s="15"/>
      <c r="B481" s="15"/>
      <c r="C481" s="15"/>
      <c r="D481" s="15"/>
      <c r="E481" s="15"/>
      <c r="F481" s="15"/>
      <c r="G481" s="15"/>
      <c r="H481" s="15"/>
    </row>
    <row r="482" s="10" customFormat="1" ht="12.75" customHeight="1" spans="1:8">
      <c r="A482" s="15"/>
      <c r="B482" s="15"/>
      <c r="C482" s="15"/>
      <c r="D482" s="15"/>
      <c r="E482" s="15"/>
      <c r="F482" s="15"/>
      <c r="G482" s="15"/>
      <c r="H482" s="15"/>
    </row>
    <row r="483" s="10" customFormat="1" ht="12.75" customHeight="1" spans="1:8">
      <c r="A483" s="15"/>
      <c r="B483" s="15"/>
      <c r="C483" s="15"/>
      <c r="D483" s="15"/>
      <c r="E483" s="15"/>
      <c r="F483" s="15"/>
      <c r="G483" s="15"/>
      <c r="H483" s="15"/>
    </row>
    <row r="484" s="10" customFormat="1" ht="12.75" customHeight="1" spans="1:8">
      <c r="A484" s="15"/>
      <c r="B484" s="15"/>
      <c r="C484" s="15"/>
      <c r="D484" s="15"/>
      <c r="E484" s="15"/>
      <c r="F484" s="15"/>
      <c r="G484" s="15"/>
      <c r="H484" s="15"/>
    </row>
    <row r="485" s="10" customFormat="1" ht="12.75" customHeight="1" spans="1:8">
      <c r="A485" s="15"/>
      <c r="B485" s="15"/>
      <c r="C485" s="15"/>
      <c r="D485" s="15"/>
      <c r="E485" s="15"/>
      <c r="F485" s="15"/>
      <c r="G485" s="15"/>
      <c r="H485" s="15"/>
    </row>
    <row r="486" s="10" customFormat="1" ht="12.75" customHeight="1" spans="1:8">
      <c r="A486" s="15"/>
      <c r="B486" s="15"/>
      <c r="C486" s="15"/>
      <c r="D486" s="15"/>
      <c r="E486" s="15"/>
      <c r="F486" s="15"/>
      <c r="G486" s="15"/>
      <c r="H486" s="15"/>
    </row>
    <row r="487" s="10" customFormat="1" ht="12.75" customHeight="1" spans="1:8">
      <c r="A487" s="15"/>
      <c r="B487" s="15"/>
      <c r="C487" s="15"/>
      <c r="D487" s="15"/>
      <c r="E487" s="15"/>
      <c r="F487" s="15"/>
      <c r="G487" s="15"/>
      <c r="H487" s="15"/>
    </row>
    <row r="488" s="10" customFormat="1" ht="12.75" customHeight="1" spans="1:8">
      <c r="A488" s="15"/>
      <c r="B488" s="15"/>
      <c r="C488" s="15"/>
      <c r="D488" s="15"/>
      <c r="E488" s="15"/>
      <c r="F488" s="15"/>
      <c r="G488" s="15"/>
      <c r="H488" s="15"/>
    </row>
    <row r="489" s="10" customFormat="1" ht="12.75" customHeight="1" spans="1:8">
      <c r="A489" s="15"/>
      <c r="B489" s="15"/>
      <c r="C489" s="15"/>
      <c r="D489" s="15"/>
      <c r="E489" s="15"/>
      <c r="F489" s="15"/>
      <c r="G489" s="15"/>
      <c r="H489" s="15"/>
    </row>
    <row r="490" s="10" customFormat="1" ht="12.75" customHeight="1" spans="1:8">
      <c r="A490" s="15"/>
      <c r="B490" s="15"/>
      <c r="C490" s="15"/>
      <c r="D490" s="15"/>
      <c r="E490" s="15"/>
      <c r="F490" s="15"/>
      <c r="G490" s="15"/>
      <c r="H490" s="15"/>
    </row>
    <row r="491" s="10" customFormat="1" ht="12.75" customHeight="1" spans="1:8">
      <c r="A491" s="15"/>
      <c r="B491" s="15"/>
      <c r="C491" s="15"/>
      <c r="D491" s="15"/>
      <c r="E491" s="15"/>
      <c r="F491" s="15"/>
      <c r="G491" s="15"/>
      <c r="H491" s="15"/>
    </row>
    <row r="492" s="10" customFormat="1" ht="12.75" customHeight="1" spans="1:8">
      <c r="A492" s="15"/>
      <c r="B492" s="15"/>
      <c r="C492" s="15"/>
      <c r="D492" s="15"/>
      <c r="E492" s="15"/>
      <c r="F492" s="15"/>
      <c r="G492" s="15"/>
      <c r="H492" s="15"/>
    </row>
    <row r="493" s="10" customFormat="1" ht="12.75" customHeight="1" spans="1:8">
      <c r="A493" s="15"/>
      <c r="B493" s="15"/>
      <c r="C493" s="15"/>
      <c r="D493" s="15"/>
      <c r="E493" s="15"/>
      <c r="F493" s="15"/>
      <c r="G493" s="15"/>
      <c r="H493" s="15"/>
    </row>
    <row r="494" s="10" customFormat="1" ht="12.75" customHeight="1" spans="1:8">
      <c r="A494" s="15"/>
      <c r="B494" s="15"/>
      <c r="C494" s="15"/>
      <c r="D494" s="15"/>
      <c r="E494" s="15"/>
      <c r="F494" s="15"/>
      <c r="G494" s="15"/>
      <c r="H494" s="15"/>
    </row>
    <row r="495" s="10" customFormat="1" ht="12.75" customHeight="1" spans="1:8">
      <c r="A495" s="15"/>
      <c r="B495" s="15"/>
      <c r="C495" s="15"/>
      <c r="D495" s="15"/>
      <c r="E495" s="15"/>
      <c r="F495" s="15"/>
      <c r="G495" s="15"/>
      <c r="H495" s="15"/>
    </row>
    <row r="496" s="10" customFormat="1" ht="12.75" customHeight="1" spans="1:8">
      <c r="A496" s="15"/>
      <c r="B496" s="15"/>
      <c r="C496" s="15"/>
      <c r="D496" s="15"/>
      <c r="E496" s="15"/>
      <c r="F496" s="15"/>
      <c r="G496" s="15"/>
      <c r="H496" s="15"/>
    </row>
    <row r="497" s="10" customFormat="1" ht="12.75" customHeight="1" spans="1:8">
      <c r="A497" s="15"/>
      <c r="B497" s="15"/>
      <c r="C497" s="15"/>
      <c r="D497" s="15"/>
      <c r="E497" s="15"/>
      <c r="F497" s="15"/>
      <c r="G497" s="15"/>
      <c r="H497" s="15"/>
    </row>
    <row r="498" s="10" customFormat="1" ht="12.75" customHeight="1" spans="1:8">
      <c r="A498" s="15"/>
      <c r="B498" s="15"/>
      <c r="C498" s="15"/>
      <c r="D498" s="15"/>
      <c r="E498" s="15"/>
      <c r="F498" s="15"/>
      <c r="G498" s="15"/>
      <c r="H498" s="15"/>
    </row>
    <row r="499" s="10" customFormat="1" ht="12.75" customHeight="1" spans="1:8">
      <c r="A499" s="15"/>
      <c r="B499" s="15"/>
      <c r="C499" s="15"/>
      <c r="D499" s="15"/>
      <c r="E499" s="15"/>
      <c r="F499" s="15"/>
      <c r="G499" s="15"/>
      <c r="H499" s="15"/>
    </row>
    <row r="500" s="10" customFormat="1" ht="12.75" customHeight="1" spans="1:8">
      <c r="A500" s="15"/>
      <c r="B500" s="15"/>
      <c r="C500" s="15"/>
      <c r="D500" s="15"/>
      <c r="E500" s="15"/>
      <c r="F500" s="15"/>
      <c r="G500" s="15"/>
      <c r="H500" s="15"/>
    </row>
    <row r="501" s="10" customFormat="1" ht="12.75" customHeight="1" spans="1:8">
      <c r="A501" s="15"/>
      <c r="B501" s="15"/>
      <c r="C501" s="15"/>
      <c r="D501" s="15"/>
      <c r="E501" s="15"/>
      <c r="F501" s="15"/>
      <c r="G501" s="15"/>
      <c r="H501" s="15"/>
    </row>
    <row r="502" s="10" customFormat="1" ht="12.75" customHeight="1" spans="1:8">
      <c r="A502" s="15"/>
      <c r="B502" s="15"/>
      <c r="C502" s="15"/>
      <c r="D502" s="15"/>
      <c r="E502" s="15"/>
      <c r="F502" s="15"/>
      <c r="G502" s="15"/>
      <c r="H502" s="15"/>
    </row>
    <row r="503" s="10" customFormat="1" ht="12.75" customHeight="1" spans="1:8">
      <c r="A503" s="15"/>
      <c r="B503" s="15"/>
      <c r="C503" s="15"/>
      <c r="D503" s="15"/>
      <c r="E503" s="15"/>
      <c r="F503" s="15"/>
      <c r="G503" s="15"/>
      <c r="H503" s="15"/>
    </row>
    <row r="504" s="10" customFormat="1" ht="12.75" customHeight="1" spans="1:8">
      <c r="A504" s="15"/>
      <c r="B504" s="15"/>
      <c r="C504" s="15"/>
      <c r="D504" s="15"/>
      <c r="E504" s="15"/>
      <c r="F504" s="15"/>
      <c r="G504" s="15"/>
      <c r="H504" s="15"/>
    </row>
    <row r="505" s="10" customFormat="1" ht="12.75" customHeight="1" spans="1:8">
      <c r="A505" s="15"/>
      <c r="B505" s="15"/>
      <c r="C505" s="15"/>
      <c r="D505" s="15"/>
      <c r="E505" s="15"/>
      <c r="F505" s="15"/>
      <c r="G505" s="15"/>
      <c r="H505" s="15"/>
    </row>
    <row r="506" s="10" customFormat="1" ht="12.75" customHeight="1" spans="1:8">
      <c r="A506" s="15"/>
      <c r="B506" s="15"/>
      <c r="C506" s="15"/>
      <c r="D506" s="15"/>
      <c r="E506" s="15"/>
      <c r="F506" s="15"/>
      <c r="G506" s="15"/>
      <c r="H506" s="15"/>
    </row>
    <row r="507" s="10" customFormat="1" ht="12.75" customHeight="1" spans="1:8">
      <c r="A507" s="15"/>
      <c r="B507" s="15"/>
      <c r="C507" s="15"/>
      <c r="D507" s="15"/>
      <c r="E507" s="15"/>
      <c r="F507" s="15"/>
      <c r="G507" s="15"/>
      <c r="H507" s="15"/>
    </row>
    <row r="508" s="10" customFormat="1" ht="12.75" customHeight="1" spans="1:8">
      <c r="A508" s="15"/>
      <c r="B508" s="15"/>
      <c r="C508" s="15"/>
      <c r="D508" s="15"/>
      <c r="E508" s="15"/>
      <c r="F508" s="15"/>
      <c r="G508" s="15"/>
      <c r="H508" s="15"/>
    </row>
    <row r="509" s="10" customFormat="1" ht="12.75" customHeight="1" spans="1:8">
      <c r="A509" s="15"/>
      <c r="B509" s="15"/>
      <c r="C509" s="15"/>
      <c r="D509" s="15"/>
      <c r="E509" s="15"/>
      <c r="F509" s="15"/>
      <c r="G509" s="15"/>
      <c r="H509" s="15"/>
    </row>
    <row r="510" s="10" customFormat="1" ht="12.75" customHeight="1" spans="1:8">
      <c r="A510" s="15"/>
      <c r="B510" s="15"/>
      <c r="C510" s="15"/>
      <c r="D510" s="15"/>
      <c r="E510" s="15"/>
      <c r="F510" s="15"/>
      <c r="G510" s="15"/>
      <c r="H510" s="15"/>
    </row>
    <row r="511" s="10" customFormat="1" ht="12.75" customHeight="1" spans="1:8">
      <c r="A511" s="15"/>
      <c r="B511" s="15"/>
      <c r="C511" s="15"/>
      <c r="D511" s="15"/>
      <c r="E511" s="15"/>
      <c r="F511" s="15"/>
      <c r="G511" s="15"/>
      <c r="H511" s="15"/>
    </row>
    <row r="512" s="10" customFormat="1" ht="12.75" customHeight="1" spans="1:8">
      <c r="A512" s="15"/>
      <c r="B512" s="15"/>
      <c r="C512" s="15"/>
      <c r="D512" s="15"/>
      <c r="E512" s="15"/>
      <c r="F512" s="15"/>
      <c r="G512" s="15"/>
      <c r="H512" s="15"/>
    </row>
    <row r="513" s="10" customFormat="1" ht="12.75" customHeight="1" spans="1:8">
      <c r="A513" s="15"/>
      <c r="B513" s="15"/>
      <c r="C513" s="15"/>
      <c r="D513" s="15"/>
      <c r="E513" s="15"/>
      <c r="F513" s="15"/>
      <c r="G513" s="15"/>
      <c r="H513" s="15"/>
    </row>
    <row r="514" s="10" customFormat="1" ht="12.75" customHeight="1" spans="1:8">
      <c r="A514" s="15"/>
      <c r="B514" s="15"/>
      <c r="C514" s="15"/>
      <c r="D514" s="15"/>
      <c r="E514" s="15"/>
      <c r="F514" s="15"/>
      <c r="G514" s="15"/>
      <c r="H514" s="15"/>
    </row>
    <row r="515" s="10" customFormat="1" ht="12.75" customHeight="1" spans="1:8">
      <c r="A515" s="15"/>
      <c r="B515" s="15"/>
      <c r="C515" s="15"/>
      <c r="D515" s="15"/>
      <c r="E515" s="15"/>
      <c r="F515" s="15"/>
      <c r="G515" s="15"/>
      <c r="H515" s="15"/>
    </row>
    <row r="516" s="10" customFormat="1" ht="12.75" customHeight="1" spans="1:8">
      <c r="A516" s="15"/>
      <c r="B516" s="15"/>
      <c r="C516" s="15"/>
      <c r="D516" s="15"/>
      <c r="E516" s="15"/>
      <c r="F516" s="15"/>
      <c r="G516" s="15"/>
      <c r="H516" s="15"/>
    </row>
    <row r="517" s="10" customFormat="1" ht="12.75" customHeight="1" spans="1:8">
      <c r="A517" s="15"/>
      <c r="B517" s="15"/>
      <c r="C517" s="15"/>
      <c r="D517" s="15"/>
      <c r="E517" s="15"/>
      <c r="F517" s="15"/>
      <c r="G517" s="15"/>
      <c r="H517" s="15"/>
    </row>
    <row r="518" s="10" customFormat="1" ht="12.75" customHeight="1" spans="1:8">
      <c r="A518" s="15"/>
      <c r="B518" s="15"/>
      <c r="C518" s="15"/>
      <c r="D518" s="15"/>
      <c r="E518" s="15"/>
      <c r="F518" s="15"/>
      <c r="G518" s="15"/>
      <c r="H518" s="15"/>
    </row>
    <row r="519" s="10" customFormat="1" ht="12.75" customHeight="1" spans="1:8">
      <c r="A519" s="15"/>
      <c r="B519" s="15"/>
      <c r="C519" s="15"/>
      <c r="D519" s="15"/>
      <c r="E519" s="15"/>
      <c r="F519" s="15"/>
      <c r="G519" s="15"/>
      <c r="H519" s="15"/>
    </row>
    <row r="520" s="10" customFormat="1" ht="12.75" customHeight="1" spans="1:8">
      <c r="A520" s="15"/>
      <c r="B520" s="15"/>
      <c r="C520" s="15"/>
      <c r="D520" s="15"/>
      <c r="E520" s="15"/>
      <c r="F520" s="15"/>
      <c r="G520" s="15"/>
      <c r="H520" s="15"/>
    </row>
    <row r="521" s="10" customFormat="1" ht="12.75" customHeight="1" spans="1:8">
      <c r="A521" s="15"/>
      <c r="B521" s="15"/>
      <c r="C521" s="15"/>
      <c r="D521" s="15"/>
      <c r="E521" s="15"/>
      <c r="F521" s="15"/>
      <c r="G521" s="15"/>
      <c r="H521" s="15"/>
    </row>
    <row r="522" s="10" customFormat="1" ht="12.75" customHeight="1" spans="1:8">
      <c r="A522" s="15"/>
      <c r="B522" s="15"/>
      <c r="C522" s="15"/>
      <c r="D522" s="15"/>
      <c r="E522" s="15"/>
      <c r="F522" s="15"/>
      <c r="G522" s="15"/>
      <c r="H522" s="15"/>
    </row>
    <row r="523" s="10" customFormat="1" ht="12.75" customHeight="1" spans="1:8">
      <c r="A523" s="15"/>
      <c r="B523" s="15"/>
      <c r="C523" s="15"/>
      <c r="D523" s="15"/>
      <c r="E523" s="15"/>
      <c r="F523" s="15"/>
      <c r="G523" s="15"/>
      <c r="H523" s="15"/>
    </row>
    <row r="524" s="10" customFormat="1" ht="12.75" customHeight="1" spans="1:8">
      <c r="A524" s="15"/>
      <c r="B524" s="15"/>
      <c r="C524" s="15"/>
      <c r="D524" s="15"/>
      <c r="E524" s="15"/>
      <c r="F524" s="15"/>
      <c r="G524" s="15"/>
      <c r="H524" s="15"/>
    </row>
    <row r="525" s="10" customFormat="1" ht="12.75" customHeight="1" spans="1:8">
      <c r="A525" s="15"/>
      <c r="B525" s="15"/>
      <c r="C525" s="15"/>
      <c r="D525" s="15"/>
      <c r="E525" s="15"/>
      <c r="F525" s="15"/>
      <c r="G525" s="15"/>
      <c r="H525" s="15"/>
    </row>
    <row r="526" s="10" customFormat="1" ht="12.75" customHeight="1" spans="1:8">
      <c r="A526" s="15"/>
      <c r="B526" s="15"/>
      <c r="C526" s="15"/>
      <c r="D526" s="15"/>
      <c r="E526" s="15"/>
      <c r="F526" s="15"/>
      <c r="G526" s="15"/>
      <c r="H526" s="15"/>
    </row>
    <row r="527" s="10" customFormat="1" ht="12.75" customHeight="1" spans="1:8">
      <c r="A527" s="15"/>
      <c r="B527" s="15"/>
      <c r="C527" s="15"/>
      <c r="D527" s="15"/>
      <c r="E527" s="15"/>
      <c r="F527" s="15"/>
      <c r="G527" s="15"/>
      <c r="H527" s="15"/>
    </row>
    <row r="528" s="10" customFormat="1" ht="12.75" customHeight="1" spans="1:8">
      <c r="A528" s="15"/>
      <c r="B528" s="15"/>
      <c r="C528" s="15"/>
      <c r="D528" s="15"/>
      <c r="E528" s="15"/>
      <c r="F528" s="15"/>
      <c r="G528" s="15"/>
      <c r="H528" s="15"/>
    </row>
    <row r="529" s="10" customFormat="1" ht="12.75" customHeight="1" spans="1:8">
      <c r="A529" s="15"/>
      <c r="B529" s="15"/>
      <c r="C529" s="15"/>
      <c r="D529" s="15"/>
      <c r="E529" s="15"/>
      <c r="F529" s="15"/>
      <c r="G529" s="15"/>
      <c r="H529" s="15"/>
    </row>
    <row r="530" s="10" customFormat="1" ht="12.75" customHeight="1" spans="1:8">
      <c r="A530" s="15"/>
      <c r="B530" s="15"/>
      <c r="C530" s="15"/>
      <c r="D530" s="15"/>
      <c r="E530" s="15"/>
      <c r="F530" s="15"/>
      <c r="G530" s="15"/>
      <c r="H530" s="15"/>
    </row>
    <row r="531" s="10" customFormat="1" ht="12.75" customHeight="1" spans="1:8">
      <c r="A531" s="15"/>
      <c r="B531" s="15"/>
      <c r="C531" s="15"/>
      <c r="D531" s="15"/>
      <c r="E531" s="15"/>
      <c r="F531" s="15"/>
      <c r="G531" s="15"/>
      <c r="H531" s="15"/>
    </row>
    <row r="532" s="10" customFormat="1" ht="12.75" customHeight="1" spans="1:8">
      <c r="A532" s="15"/>
      <c r="B532" s="15"/>
      <c r="C532" s="15"/>
      <c r="D532" s="15"/>
      <c r="E532" s="15"/>
      <c r="F532" s="15"/>
      <c r="G532" s="15"/>
      <c r="H532" s="15"/>
    </row>
    <row r="533" s="10" customFormat="1" ht="12.75" customHeight="1" spans="1:8">
      <c r="A533" s="15"/>
      <c r="B533" s="15"/>
      <c r="C533" s="15"/>
      <c r="D533" s="15"/>
      <c r="E533" s="15"/>
      <c r="F533" s="15"/>
      <c r="G533" s="15"/>
      <c r="H533" s="15"/>
    </row>
    <row r="534" s="10" customFormat="1" ht="12.75" customHeight="1" spans="1:8">
      <c r="A534" s="15"/>
      <c r="B534" s="15"/>
      <c r="C534" s="15"/>
      <c r="D534" s="15"/>
      <c r="E534" s="15"/>
      <c r="F534" s="15"/>
      <c r="G534" s="15"/>
      <c r="H534" s="15"/>
    </row>
    <row r="535" s="10" customFormat="1" ht="12.75" customHeight="1" spans="1:8">
      <c r="A535" s="15"/>
      <c r="B535" s="15"/>
      <c r="C535" s="15"/>
      <c r="D535" s="15"/>
      <c r="E535" s="15"/>
      <c r="F535" s="15"/>
      <c r="G535" s="15"/>
      <c r="H535" s="15"/>
    </row>
    <row r="536" s="10" customFormat="1" ht="12.75" customHeight="1" spans="1:8">
      <c r="A536" s="15"/>
      <c r="B536" s="15"/>
      <c r="C536" s="15"/>
      <c r="D536" s="15"/>
      <c r="E536" s="15"/>
      <c r="F536" s="15"/>
      <c r="G536" s="15"/>
      <c r="H536" s="15"/>
    </row>
    <row r="537" s="10" customFormat="1" ht="12.75" customHeight="1" spans="1:8">
      <c r="A537" s="15"/>
      <c r="B537" s="15"/>
      <c r="C537" s="15"/>
      <c r="D537" s="15"/>
      <c r="E537" s="15"/>
      <c r="F537" s="15"/>
      <c r="G537" s="15"/>
      <c r="H537" s="15"/>
    </row>
    <row r="538" s="10" customFormat="1" ht="12.75" customHeight="1" spans="1:8">
      <c r="A538" s="15"/>
      <c r="B538" s="15"/>
      <c r="C538" s="15"/>
      <c r="D538" s="15"/>
      <c r="E538" s="15"/>
      <c r="F538" s="15"/>
      <c r="G538" s="15"/>
      <c r="H538" s="15"/>
    </row>
    <row r="539" s="10" customFormat="1" ht="12.75" customHeight="1" spans="1:8">
      <c r="A539" s="15"/>
      <c r="B539" s="15"/>
      <c r="C539" s="15"/>
      <c r="D539" s="15"/>
      <c r="E539" s="15"/>
      <c r="F539" s="15"/>
      <c r="G539" s="15"/>
      <c r="H539" s="15"/>
    </row>
    <row r="540" s="10" customFormat="1" ht="12.75" customHeight="1" spans="1:8">
      <c r="A540" s="15"/>
      <c r="B540" s="15"/>
      <c r="C540" s="15"/>
      <c r="D540" s="15"/>
      <c r="E540" s="15"/>
      <c r="F540" s="15"/>
      <c r="G540" s="15"/>
      <c r="H540" s="15"/>
    </row>
    <row r="541" s="10" customFormat="1" ht="12.75" customHeight="1" spans="1:8">
      <c r="A541" s="15"/>
      <c r="B541" s="15"/>
      <c r="C541" s="15"/>
      <c r="D541" s="15"/>
      <c r="E541" s="15"/>
      <c r="F541" s="15"/>
      <c r="G541" s="15"/>
      <c r="H541" s="15"/>
    </row>
    <row r="542" s="10" customFormat="1" ht="12.75" customHeight="1" spans="1:8">
      <c r="A542" s="15"/>
      <c r="B542" s="15"/>
      <c r="C542" s="15"/>
      <c r="D542" s="15"/>
      <c r="E542" s="15"/>
      <c r="F542" s="15"/>
      <c r="G542" s="15"/>
      <c r="H542" s="15"/>
    </row>
    <row r="543" s="10" customFormat="1" ht="12.75" customHeight="1" spans="1:8">
      <c r="A543" s="15"/>
      <c r="B543" s="15"/>
      <c r="C543" s="15"/>
      <c r="D543" s="15"/>
      <c r="E543" s="15"/>
      <c r="F543" s="15"/>
      <c r="G543" s="15"/>
      <c r="H543" s="15"/>
    </row>
    <row r="544" s="10" customFormat="1" ht="12.75" customHeight="1" spans="1:8">
      <c r="A544" s="15"/>
      <c r="B544" s="15"/>
      <c r="C544" s="15"/>
      <c r="D544" s="15"/>
      <c r="E544" s="15"/>
      <c r="F544" s="15"/>
      <c r="G544" s="15"/>
      <c r="H544" s="15"/>
    </row>
    <row r="545" s="10" customFormat="1" ht="12.75" customHeight="1" spans="1:8">
      <c r="A545" s="15"/>
      <c r="B545" s="15"/>
      <c r="C545" s="15"/>
      <c r="D545" s="15"/>
      <c r="E545" s="15"/>
      <c r="F545" s="15"/>
      <c r="G545" s="15"/>
      <c r="H545" s="15"/>
    </row>
    <row r="546" s="10" customFormat="1" ht="12.75" customHeight="1" spans="1:8">
      <c r="A546" s="15"/>
      <c r="B546" s="15"/>
      <c r="C546" s="15"/>
      <c r="D546" s="15"/>
      <c r="E546" s="15"/>
      <c r="F546" s="15"/>
      <c r="G546" s="15"/>
      <c r="H546" s="15"/>
    </row>
    <row r="547" s="10" customFormat="1" ht="12.75" customHeight="1" spans="1:8">
      <c r="A547" s="15"/>
      <c r="B547" s="15"/>
      <c r="C547" s="15"/>
      <c r="D547" s="15"/>
      <c r="E547" s="15"/>
      <c r="F547" s="15"/>
      <c r="G547" s="15"/>
      <c r="H547" s="15"/>
    </row>
    <row r="548" s="10" customFormat="1" ht="12.75" customHeight="1" spans="1:8">
      <c r="A548" s="15"/>
      <c r="B548" s="15"/>
      <c r="C548" s="15"/>
      <c r="D548" s="15"/>
      <c r="E548" s="15"/>
      <c r="F548" s="15"/>
      <c r="G548" s="15"/>
      <c r="H548" s="15"/>
    </row>
    <row r="549" s="10" customFormat="1" ht="12.75" customHeight="1" spans="1:8">
      <c r="A549" s="15"/>
      <c r="B549" s="15"/>
      <c r="C549" s="15"/>
      <c r="D549" s="15"/>
      <c r="E549" s="15"/>
      <c r="F549" s="15"/>
      <c r="G549" s="15"/>
      <c r="H549" s="15"/>
    </row>
    <row r="550" s="10" customFormat="1" ht="12.75" customHeight="1" spans="1:8">
      <c r="A550" s="15"/>
      <c r="B550" s="15"/>
      <c r="C550" s="15"/>
      <c r="D550" s="15"/>
      <c r="E550" s="15"/>
      <c r="F550" s="15"/>
      <c r="G550" s="15"/>
      <c r="H550" s="15"/>
    </row>
    <row r="551" s="10" customFormat="1" ht="12.75" customHeight="1" spans="1:8">
      <c r="A551" s="15"/>
      <c r="B551" s="15"/>
      <c r="C551" s="15"/>
      <c r="D551" s="15"/>
      <c r="E551" s="15"/>
      <c r="F551" s="15"/>
      <c r="G551" s="15"/>
      <c r="H551" s="15"/>
    </row>
    <row r="552" s="10" customFormat="1" ht="12.75" customHeight="1" spans="1:8">
      <c r="A552" s="15"/>
      <c r="B552" s="15"/>
      <c r="C552" s="15"/>
      <c r="D552" s="15"/>
      <c r="E552" s="15"/>
      <c r="F552" s="15"/>
      <c r="G552" s="15"/>
      <c r="H552" s="15"/>
    </row>
    <row r="553" s="10" customFormat="1" ht="12.75" customHeight="1" spans="1:8">
      <c r="A553" s="15"/>
      <c r="B553" s="15"/>
      <c r="C553" s="15"/>
      <c r="D553" s="15"/>
      <c r="E553" s="15"/>
      <c r="F553" s="15"/>
      <c r="G553" s="15"/>
      <c r="H553" s="15"/>
    </row>
    <row r="554" s="10" customFormat="1" ht="12.75" customHeight="1" spans="1:8">
      <c r="A554" s="15"/>
      <c r="B554" s="15"/>
      <c r="C554" s="15"/>
      <c r="D554" s="15"/>
      <c r="E554" s="15"/>
      <c r="F554" s="15"/>
      <c r="G554" s="15"/>
      <c r="H554" s="15"/>
    </row>
    <row r="555" s="10" customFormat="1" ht="12.75" customHeight="1" spans="1:8">
      <c r="A555" s="15"/>
      <c r="B555" s="15"/>
      <c r="C555" s="15"/>
      <c r="D555" s="15"/>
      <c r="E555" s="15"/>
      <c r="F555" s="15"/>
      <c r="G555" s="15"/>
      <c r="H555" s="15"/>
    </row>
    <row r="556" s="10" customFormat="1" ht="12.75" customHeight="1" spans="1:8">
      <c r="A556" s="15"/>
      <c r="B556" s="15"/>
      <c r="C556" s="15"/>
      <c r="D556" s="15"/>
      <c r="E556" s="15"/>
      <c r="F556" s="15"/>
      <c r="G556" s="15"/>
      <c r="H556" s="15"/>
    </row>
    <row r="557" s="10" customFormat="1" ht="12.75" customHeight="1" spans="1:8">
      <c r="A557" s="15"/>
      <c r="B557" s="15"/>
      <c r="C557" s="15"/>
      <c r="D557" s="15"/>
      <c r="E557" s="15"/>
      <c r="F557" s="15"/>
      <c r="G557" s="15"/>
      <c r="H557" s="15"/>
    </row>
    <row r="558" s="10" customFormat="1" ht="12.75" customHeight="1" spans="1:8">
      <c r="A558" s="15"/>
      <c r="B558" s="15"/>
      <c r="C558" s="15"/>
      <c r="D558" s="15"/>
      <c r="E558" s="15"/>
      <c r="F558" s="15"/>
      <c r="G558" s="15"/>
      <c r="H558" s="15"/>
    </row>
    <row r="559" s="10" customFormat="1" ht="12.75" customHeight="1" spans="1:8">
      <c r="A559" s="15"/>
      <c r="B559" s="15"/>
      <c r="C559" s="15"/>
      <c r="D559" s="15"/>
      <c r="E559" s="15"/>
      <c r="F559" s="15"/>
      <c r="G559" s="15"/>
      <c r="H559" s="15"/>
    </row>
    <row r="560" s="10" customFormat="1" ht="12.75" customHeight="1" spans="1:8">
      <c r="A560" s="15"/>
      <c r="B560" s="15"/>
      <c r="C560" s="15"/>
      <c r="D560" s="15"/>
      <c r="E560" s="15"/>
      <c r="F560" s="15"/>
      <c r="G560" s="15"/>
      <c r="H560" s="15"/>
    </row>
    <row r="561" s="10" customFormat="1" ht="12.75" customHeight="1" spans="1:8">
      <c r="A561" s="15"/>
      <c r="B561" s="15"/>
      <c r="C561" s="15"/>
      <c r="D561" s="15"/>
      <c r="E561" s="15"/>
      <c r="F561" s="15"/>
      <c r="G561" s="15"/>
      <c r="H561" s="15"/>
    </row>
    <row r="562" s="10" customFormat="1" ht="12.75" customHeight="1" spans="1:8">
      <c r="A562" s="15"/>
      <c r="B562" s="15"/>
      <c r="C562" s="15"/>
      <c r="D562" s="15"/>
      <c r="E562" s="15"/>
      <c r="F562" s="15"/>
      <c r="G562" s="15"/>
      <c r="H562" s="15"/>
    </row>
    <row r="563" s="10" customFormat="1" ht="12.75" customHeight="1" spans="1:8">
      <c r="A563" s="15"/>
      <c r="B563" s="15"/>
      <c r="C563" s="15"/>
      <c r="D563" s="15"/>
      <c r="E563" s="15"/>
      <c r="F563" s="15"/>
      <c r="G563" s="15"/>
      <c r="H563" s="15"/>
    </row>
    <row r="564" s="10" customFormat="1" ht="12.75" customHeight="1" spans="1:8">
      <c r="A564" s="15"/>
      <c r="B564" s="15"/>
      <c r="C564" s="15"/>
      <c r="D564" s="15"/>
      <c r="E564" s="15"/>
      <c r="F564" s="15"/>
      <c r="G564" s="15"/>
      <c r="H564" s="15"/>
    </row>
    <row r="565" s="10" customFormat="1" ht="12.75" customHeight="1" spans="1:8">
      <c r="A565" s="15"/>
      <c r="B565" s="15"/>
      <c r="C565" s="15"/>
      <c r="D565" s="15"/>
      <c r="E565" s="15"/>
      <c r="F565" s="15"/>
      <c r="G565" s="15"/>
      <c r="H565" s="15"/>
    </row>
    <row r="566" s="10" customFormat="1" ht="12.75" customHeight="1" spans="1:8">
      <c r="A566" s="15"/>
      <c r="B566" s="15"/>
      <c r="C566" s="15"/>
      <c r="D566" s="15"/>
      <c r="E566" s="15"/>
      <c r="F566" s="15"/>
      <c r="G566" s="15"/>
      <c r="H566" s="15"/>
    </row>
    <row r="567" s="10" customFormat="1" ht="12.75" customHeight="1" spans="1:8">
      <c r="A567" s="15"/>
      <c r="B567" s="15"/>
      <c r="C567" s="15"/>
      <c r="D567" s="15"/>
      <c r="E567" s="15"/>
      <c r="F567" s="15"/>
      <c r="G567" s="15"/>
      <c r="H567" s="15"/>
    </row>
    <row r="568" s="10" customFormat="1" ht="12.75" customHeight="1" spans="1:8">
      <c r="A568" s="15"/>
      <c r="B568" s="15"/>
      <c r="C568" s="15"/>
      <c r="D568" s="15"/>
      <c r="E568" s="15"/>
      <c r="F568" s="15"/>
      <c r="G568" s="15"/>
      <c r="H568" s="15"/>
    </row>
    <row r="569" s="10" customFormat="1" ht="12.75" customHeight="1" spans="1:8">
      <c r="A569" s="15"/>
      <c r="B569" s="15"/>
      <c r="C569" s="15"/>
      <c r="D569" s="15"/>
      <c r="E569" s="15"/>
      <c r="F569" s="15"/>
      <c r="G569" s="15"/>
      <c r="H569" s="15"/>
    </row>
    <row r="570" s="10" customFormat="1" ht="12.75" customHeight="1" spans="1:8">
      <c r="A570" s="15"/>
      <c r="B570" s="15"/>
      <c r="C570" s="15"/>
      <c r="D570" s="15"/>
      <c r="E570" s="15"/>
      <c r="F570" s="15"/>
      <c r="G570" s="15"/>
      <c r="H570" s="15"/>
    </row>
    <row r="571" s="10" customFormat="1" ht="12.75" customHeight="1" spans="1:8">
      <c r="A571" s="15"/>
      <c r="B571" s="15"/>
      <c r="C571" s="15"/>
      <c r="D571" s="15"/>
      <c r="E571" s="15"/>
      <c r="F571" s="15"/>
      <c r="G571" s="15"/>
      <c r="H571" s="15"/>
    </row>
    <row r="572" s="10" customFormat="1" ht="12.75" customHeight="1" spans="1:8">
      <c r="A572" s="15"/>
      <c r="B572" s="15"/>
      <c r="C572" s="15"/>
      <c r="D572" s="15"/>
      <c r="E572" s="15"/>
      <c r="F572" s="15"/>
      <c r="G572" s="15"/>
      <c r="H572" s="15"/>
    </row>
    <row r="573" s="10" customFormat="1" ht="12.75" customHeight="1" spans="1:8">
      <c r="A573" s="15"/>
      <c r="B573" s="15"/>
      <c r="C573" s="15"/>
      <c r="D573" s="15"/>
      <c r="E573" s="15"/>
      <c r="F573" s="15"/>
      <c r="G573" s="15"/>
      <c r="H573" s="15"/>
    </row>
    <row r="574" s="10" customFormat="1" ht="12.75" customHeight="1" spans="1:8">
      <c r="A574" s="15"/>
      <c r="B574" s="15"/>
      <c r="C574" s="15"/>
      <c r="D574" s="15"/>
      <c r="E574" s="15"/>
      <c r="F574" s="15"/>
      <c r="G574" s="15"/>
      <c r="H574" s="15"/>
    </row>
    <row r="575" s="10" customFormat="1" ht="12.75" customHeight="1" spans="1:8">
      <c r="A575" s="15"/>
      <c r="B575" s="15"/>
      <c r="C575" s="15"/>
      <c r="D575" s="15"/>
      <c r="E575" s="15"/>
      <c r="F575" s="15"/>
      <c r="G575" s="15"/>
      <c r="H575" s="15"/>
    </row>
    <row r="576" s="10" customFormat="1" ht="12.75" customHeight="1" spans="1:8">
      <c r="A576" s="15"/>
      <c r="B576" s="15"/>
      <c r="C576" s="15"/>
      <c r="D576" s="15"/>
      <c r="E576" s="15"/>
      <c r="F576" s="15"/>
      <c r="G576" s="15"/>
      <c r="H576" s="15"/>
    </row>
    <row r="577" s="10" customFormat="1" ht="12.75" customHeight="1" spans="1:8">
      <c r="A577" s="15"/>
      <c r="B577" s="15"/>
      <c r="C577" s="15"/>
      <c r="D577" s="15"/>
      <c r="E577" s="15"/>
      <c r="F577" s="15"/>
      <c r="G577" s="15"/>
      <c r="H577" s="15"/>
    </row>
    <row r="578" s="10" customFormat="1" ht="12.75" customHeight="1" spans="1:8">
      <c r="A578" s="15"/>
      <c r="B578" s="15"/>
      <c r="C578" s="15"/>
      <c r="D578" s="15"/>
      <c r="E578" s="15"/>
      <c r="F578" s="15"/>
      <c r="G578" s="15"/>
      <c r="H578" s="15"/>
    </row>
    <row r="579" s="10" customFormat="1" ht="12.75" customHeight="1" spans="1:8">
      <c r="A579" s="15"/>
      <c r="B579" s="15"/>
      <c r="C579" s="15"/>
      <c r="D579" s="15"/>
      <c r="E579" s="15"/>
      <c r="F579" s="15"/>
      <c r="G579" s="15"/>
      <c r="H579" s="15"/>
    </row>
    <row r="580" s="10" customFormat="1" ht="12.75" customHeight="1" spans="1:8">
      <c r="A580" s="15"/>
      <c r="B580" s="15"/>
      <c r="C580" s="15"/>
      <c r="D580" s="15"/>
      <c r="E580" s="15"/>
      <c r="F580" s="15"/>
      <c r="G580" s="15"/>
      <c r="H580" s="15"/>
    </row>
    <row r="581" s="10" customFormat="1" ht="12.75" customHeight="1" spans="1:8">
      <c r="A581" s="15"/>
      <c r="B581" s="15"/>
      <c r="C581" s="15"/>
      <c r="D581" s="15"/>
      <c r="E581" s="15"/>
      <c r="F581" s="15"/>
      <c r="G581" s="15"/>
      <c r="H581" s="15"/>
    </row>
    <row r="582" s="10" customFormat="1" ht="12.75" customHeight="1" spans="1:8">
      <c r="A582" s="15"/>
      <c r="B582" s="15"/>
      <c r="C582" s="15"/>
      <c r="D582" s="15"/>
      <c r="E582" s="15"/>
      <c r="F582" s="15"/>
      <c r="G582" s="15"/>
      <c r="H582" s="15"/>
    </row>
    <row r="583" s="10" customFormat="1" ht="12.75" customHeight="1" spans="1:8">
      <c r="A583" s="15"/>
      <c r="B583" s="15"/>
      <c r="C583" s="15"/>
      <c r="D583" s="15"/>
      <c r="E583" s="15"/>
      <c r="F583" s="15"/>
      <c r="G583" s="15"/>
      <c r="H583" s="15"/>
    </row>
    <row r="584" s="10" customFormat="1" ht="12.75" customHeight="1" spans="1:8">
      <c r="A584" s="15"/>
      <c r="B584" s="15"/>
      <c r="C584" s="15"/>
      <c r="D584" s="15"/>
      <c r="E584" s="15"/>
      <c r="F584" s="15"/>
      <c r="G584" s="15"/>
      <c r="H584" s="15"/>
    </row>
    <row r="585" s="10" customFormat="1" ht="12.75" customHeight="1" spans="1:8">
      <c r="A585" s="15"/>
      <c r="B585" s="15"/>
      <c r="C585" s="15"/>
      <c r="D585" s="15"/>
      <c r="E585" s="15"/>
      <c r="F585" s="15"/>
      <c r="G585" s="15"/>
      <c r="H585" s="15"/>
    </row>
    <row r="586" s="10" customFormat="1" ht="12.75" customHeight="1" spans="1:8">
      <c r="A586" s="15"/>
      <c r="B586" s="15"/>
      <c r="C586" s="15"/>
      <c r="D586" s="15"/>
      <c r="E586" s="15"/>
      <c r="F586" s="15"/>
      <c r="G586" s="15"/>
      <c r="H586" s="15"/>
    </row>
    <row r="587" s="10" customFormat="1" ht="12.75" customHeight="1" spans="1:8">
      <c r="A587" s="15"/>
      <c r="B587" s="15"/>
      <c r="C587" s="15"/>
      <c r="D587" s="15"/>
      <c r="E587" s="15"/>
      <c r="F587" s="15"/>
      <c r="G587" s="15"/>
      <c r="H587" s="15"/>
    </row>
    <row r="588" s="10" customFormat="1" ht="12.75" customHeight="1" spans="1:8">
      <c r="A588" s="15"/>
      <c r="B588" s="15"/>
      <c r="C588" s="15"/>
      <c r="D588" s="15"/>
      <c r="E588" s="15"/>
      <c r="F588" s="15"/>
      <c r="G588" s="15"/>
      <c r="H588" s="15"/>
    </row>
    <row r="589" s="10" customFormat="1" ht="12.75" customHeight="1" spans="1:8">
      <c r="A589" s="15"/>
      <c r="B589" s="15"/>
      <c r="C589" s="15"/>
      <c r="D589" s="15"/>
      <c r="E589" s="15"/>
      <c r="F589" s="15"/>
      <c r="G589" s="15"/>
      <c r="H589" s="15"/>
    </row>
    <row r="590" s="10" customFormat="1" ht="12.75" customHeight="1" spans="1:8">
      <c r="A590" s="15"/>
      <c r="B590" s="15"/>
      <c r="C590" s="15"/>
      <c r="D590" s="15"/>
      <c r="E590" s="15"/>
      <c r="F590" s="15"/>
      <c r="G590" s="15"/>
      <c r="H590" s="15"/>
    </row>
    <row r="591" s="10" customFormat="1" ht="12.75" customHeight="1" spans="1:8">
      <c r="A591" s="15"/>
      <c r="B591" s="15"/>
      <c r="C591" s="15"/>
      <c r="D591" s="15"/>
      <c r="E591" s="15"/>
      <c r="F591" s="15"/>
      <c r="G591" s="15"/>
      <c r="H591" s="15"/>
    </row>
    <row r="592" s="10" customFormat="1" ht="12.75" customHeight="1" spans="1:8">
      <c r="A592" s="15"/>
      <c r="B592" s="15"/>
      <c r="C592" s="15"/>
      <c r="D592" s="15"/>
      <c r="E592" s="15"/>
      <c r="F592" s="15"/>
      <c r="G592" s="15"/>
      <c r="H592" s="15"/>
    </row>
    <row r="593" s="10" customFormat="1" ht="12.75" customHeight="1" spans="1:8">
      <c r="A593" s="15"/>
      <c r="B593" s="15"/>
      <c r="C593" s="15"/>
      <c r="D593" s="15"/>
      <c r="E593" s="15"/>
      <c r="F593" s="15"/>
      <c r="G593" s="15"/>
      <c r="H593" s="15"/>
    </row>
    <row r="594" s="10" customFormat="1" ht="12.75" customHeight="1" spans="1:8">
      <c r="A594" s="15"/>
      <c r="B594" s="15"/>
      <c r="C594" s="15"/>
      <c r="D594" s="15"/>
      <c r="E594" s="15"/>
      <c r="F594" s="15"/>
      <c r="G594" s="15"/>
      <c r="H594" s="15"/>
    </row>
    <row r="595" s="10" customFormat="1" ht="12.75" customHeight="1" spans="1:8">
      <c r="A595" s="15"/>
      <c r="B595" s="15"/>
      <c r="C595" s="15"/>
      <c r="D595" s="15"/>
      <c r="E595" s="15"/>
      <c r="F595" s="15"/>
      <c r="G595" s="15"/>
      <c r="H595" s="15"/>
    </row>
    <row r="596" s="10" customFormat="1" ht="12.75" customHeight="1" spans="1:8">
      <c r="A596" s="15"/>
      <c r="B596" s="15"/>
      <c r="C596" s="15"/>
      <c r="D596" s="15"/>
      <c r="E596" s="15"/>
      <c r="F596" s="15"/>
      <c r="G596" s="15"/>
      <c r="H596" s="15"/>
    </row>
    <row r="597" s="10" customFormat="1" ht="12.75" customHeight="1" spans="1:8">
      <c r="A597" s="15"/>
      <c r="B597" s="15"/>
      <c r="C597" s="15"/>
      <c r="D597" s="15"/>
      <c r="E597" s="15"/>
      <c r="F597" s="15"/>
      <c r="G597" s="15"/>
      <c r="H597" s="15"/>
    </row>
    <row r="598" s="10" customFormat="1" ht="12.75" customHeight="1" spans="1:8">
      <c r="A598" s="15"/>
      <c r="B598" s="15"/>
      <c r="C598" s="15"/>
      <c r="D598" s="15"/>
      <c r="E598" s="15"/>
      <c r="F598" s="15"/>
      <c r="G598" s="15"/>
      <c r="H598" s="15"/>
    </row>
    <row r="599" s="10" customFormat="1" ht="12.75" customHeight="1" spans="1:8">
      <c r="A599" s="15"/>
      <c r="B599" s="15"/>
      <c r="C599" s="15"/>
      <c r="D599" s="15"/>
      <c r="E599" s="15"/>
      <c r="F599" s="15"/>
      <c r="G599" s="15"/>
      <c r="H599" s="15"/>
    </row>
    <row r="600" s="10" customFormat="1" ht="12.75" customHeight="1" spans="1:8">
      <c r="A600" s="15"/>
      <c r="B600" s="15"/>
      <c r="C600" s="15"/>
      <c r="D600" s="15"/>
      <c r="E600" s="15"/>
      <c r="F600" s="15"/>
      <c r="G600" s="15"/>
      <c r="H600" s="15"/>
    </row>
    <row r="601" s="10" customFormat="1" ht="12.75" customHeight="1" spans="1:8">
      <c r="A601" s="15"/>
      <c r="B601" s="15"/>
      <c r="C601" s="15"/>
      <c r="D601" s="15"/>
      <c r="E601" s="15"/>
      <c r="F601" s="15"/>
      <c r="G601" s="15"/>
      <c r="H601" s="15"/>
    </row>
    <row r="602" s="10" customFormat="1" ht="12.75" customHeight="1" spans="1:8">
      <c r="A602" s="15"/>
      <c r="B602" s="15"/>
      <c r="C602" s="15"/>
      <c r="D602" s="15"/>
      <c r="E602" s="15"/>
      <c r="F602" s="15"/>
      <c r="G602" s="15"/>
      <c r="H602" s="15"/>
    </row>
    <row r="603" s="10" customFormat="1" ht="12.75" customHeight="1" spans="1:8">
      <c r="A603" s="15"/>
      <c r="B603" s="15"/>
      <c r="C603" s="15"/>
      <c r="D603" s="15"/>
      <c r="E603" s="15"/>
      <c r="F603" s="15"/>
      <c r="G603" s="15"/>
      <c r="H603" s="15"/>
    </row>
    <row r="604" s="10" customFormat="1" ht="12.75" customHeight="1" spans="1:8">
      <c r="A604" s="15"/>
      <c r="B604" s="15"/>
      <c r="C604" s="15"/>
      <c r="D604" s="15"/>
      <c r="E604" s="15"/>
      <c r="F604" s="15"/>
      <c r="G604" s="15"/>
      <c r="H604" s="15"/>
    </row>
    <row r="605" s="10" customFormat="1" ht="12.75" customHeight="1" spans="1:8">
      <c r="A605" s="15"/>
      <c r="B605" s="15"/>
      <c r="C605" s="15"/>
      <c r="D605" s="15"/>
      <c r="E605" s="15"/>
      <c r="F605" s="15"/>
      <c r="G605" s="15"/>
      <c r="H605" s="15"/>
    </row>
    <row r="606" s="10" customFormat="1" ht="12.75" customHeight="1" spans="1:8">
      <c r="A606" s="15"/>
      <c r="B606" s="15"/>
      <c r="C606" s="15"/>
      <c r="D606" s="15"/>
      <c r="E606" s="15"/>
      <c r="F606" s="15"/>
      <c r="G606" s="15"/>
      <c r="H606" s="15"/>
    </row>
    <row r="607" s="10" customFormat="1" ht="12.75" customHeight="1" spans="1:8">
      <c r="A607" s="15"/>
      <c r="B607" s="15"/>
      <c r="C607" s="15"/>
      <c r="D607" s="15"/>
      <c r="E607" s="15"/>
      <c r="F607" s="15"/>
      <c r="G607" s="15"/>
      <c r="H607" s="15"/>
    </row>
    <row r="608" s="10" customFormat="1" ht="12.75" customHeight="1" spans="1:8">
      <c r="A608" s="15"/>
      <c r="B608" s="15"/>
      <c r="C608" s="15"/>
      <c r="D608" s="15"/>
      <c r="E608" s="15"/>
      <c r="F608" s="15"/>
      <c r="G608" s="15"/>
      <c r="H608" s="15"/>
    </row>
    <row r="609" s="10" customFormat="1" ht="12.75" customHeight="1" spans="1:8">
      <c r="A609" s="15"/>
      <c r="B609" s="15"/>
      <c r="C609" s="15"/>
      <c r="D609" s="15"/>
      <c r="E609" s="15"/>
      <c r="F609" s="15"/>
      <c r="G609" s="15"/>
      <c r="H609" s="15"/>
    </row>
    <row r="610" s="10" customFormat="1" ht="12.75" customHeight="1" spans="1:8">
      <c r="A610" s="15"/>
      <c r="B610" s="15"/>
      <c r="C610" s="15"/>
      <c r="D610" s="15"/>
      <c r="E610" s="15"/>
      <c r="F610" s="15"/>
      <c r="G610" s="15"/>
      <c r="H610" s="15"/>
    </row>
    <row r="611" s="10" customFormat="1" ht="12.75" customHeight="1" spans="1:8">
      <c r="A611" s="15"/>
      <c r="B611" s="15"/>
      <c r="C611" s="15"/>
      <c r="D611" s="15"/>
      <c r="E611" s="15"/>
      <c r="F611" s="15"/>
      <c r="G611" s="15"/>
      <c r="H611" s="15"/>
    </row>
    <row r="612" s="10" customFormat="1" ht="12.75" customHeight="1" spans="1:8">
      <c r="A612" s="15"/>
      <c r="B612" s="15"/>
      <c r="C612" s="15"/>
      <c r="D612" s="15"/>
      <c r="E612" s="15"/>
      <c r="F612" s="15"/>
      <c r="G612" s="15"/>
      <c r="H612" s="15"/>
    </row>
    <row r="613" s="10" customFormat="1" ht="12.75" customHeight="1" spans="1:8">
      <c r="A613" s="15"/>
      <c r="B613" s="15"/>
      <c r="C613" s="15"/>
      <c r="D613" s="15"/>
      <c r="E613" s="15"/>
      <c r="F613" s="15"/>
      <c r="G613" s="15"/>
      <c r="H613" s="15"/>
    </row>
    <row r="614" s="10" customFormat="1" ht="12.75" customHeight="1" spans="1:8">
      <c r="A614" s="15"/>
      <c r="B614" s="15"/>
      <c r="C614" s="15"/>
      <c r="D614" s="15"/>
      <c r="E614" s="15"/>
      <c r="F614" s="15"/>
      <c r="G614" s="15"/>
      <c r="H614" s="15"/>
    </row>
    <row r="615" s="10" customFormat="1" ht="12.75" customHeight="1" spans="1:8">
      <c r="A615" s="15"/>
      <c r="B615" s="15"/>
      <c r="C615" s="15"/>
      <c r="D615" s="15"/>
      <c r="E615" s="15"/>
      <c r="F615" s="15"/>
      <c r="G615" s="15"/>
      <c r="H615" s="15"/>
    </row>
    <row r="616" s="10" customFormat="1" ht="12.75" customHeight="1" spans="1:8">
      <c r="A616" s="15"/>
      <c r="B616" s="15"/>
      <c r="C616" s="15"/>
      <c r="D616" s="15"/>
      <c r="E616" s="15"/>
      <c r="F616" s="15"/>
      <c r="G616" s="15"/>
      <c r="H616" s="15"/>
    </row>
    <row r="617" s="10" customFormat="1" ht="12.75" customHeight="1" spans="1:8">
      <c r="A617" s="15"/>
      <c r="B617" s="15"/>
      <c r="C617" s="15"/>
      <c r="D617" s="15"/>
      <c r="E617" s="15"/>
      <c r="F617" s="15"/>
      <c r="G617" s="15"/>
      <c r="H617" s="15"/>
    </row>
    <row r="618" s="10" customFormat="1" ht="12.75" customHeight="1" spans="1:8">
      <c r="A618" s="15"/>
      <c r="B618" s="15"/>
      <c r="C618" s="15"/>
      <c r="D618" s="15"/>
      <c r="E618" s="15"/>
      <c r="F618" s="15"/>
      <c r="G618" s="15"/>
      <c r="H618" s="15"/>
    </row>
    <row r="619" s="10" customFormat="1" ht="12.75" customHeight="1" spans="1:8">
      <c r="A619" s="15"/>
      <c r="B619" s="15"/>
      <c r="C619" s="15"/>
      <c r="D619" s="15"/>
      <c r="E619" s="15"/>
      <c r="F619" s="15"/>
      <c r="G619" s="15"/>
      <c r="H619" s="15"/>
    </row>
    <row r="620" s="10" customFormat="1" ht="12.75" customHeight="1" spans="1:8">
      <c r="A620" s="15"/>
      <c r="B620" s="15"/>
      <c r="C620" s="15"/>
      <c r="D620" s="15"/>
      <c r="E620" s="15"/>
      <c r="F620" s="15"/>
      <c r="G620" s="15"/>
      <c r="H620" s="15"/>
    </row>
    <row r="621" s="10" customFormat="1" ht="12.75" customHeight="1" spans="1:8">
      <c r="A621" s="15"/>
      <c r="B621" s="15"/>
      <c r="C621" s="15"/>
      <c r="D621" s="15"/>
      <c r="E621" s="15"/>
      <c r="F621" s="15"/>
      <c r="G621" s="15"/>
      <c r="H621" s="15"/>
    </row>
    <row r="622" s="10" customFormat="1" ht="12.75" customHeight="1" spans="1:8">
      <c r="A622" s="15"/>
      <c r="B622" s="15"/>
      <c r="C622" s="15"/>
      <c r="D622" s="15"/>
      <c r="E622" s="15"/>
      <c r="F622" s="15"/>
      <c r="G622" s="15"/>
      <c r="H622" s="15"/>
    </row>
    <row r="623" s="10" customFormat="1" ht="12.75" customHeight="1" spans="1:8">
      <c r="A623" s="15"/>
      <c r="B623" s="15"/>
      <c r="C623" s="15"/>
      <c r="D623" s="15"/>
      <c r="E623" s="15"/>
      <c r="F623" s="15"/>
      <c r="G623" s="15"/>
      <c r="H623" s="15"/>
    </row>
    <row r="624" s="10" customFormat="1" ht="12.75" customHeight="1" spans="1:8">
      <c r="A624" s="15"/>
      <c r="B624" s="15"/>
      <c r="C624" s="15"/>
      <c r="D624" s="15"/>
      <c r="E624" s="15"/>
      <c r="F624" s="15"/>
      <c r="G624" s="15"/>
      <c r="H624" s="15"/>
    </row>
    <row r="625" s="10" customFormat="1" ht="12.75" customHeight="1" spans="1:8">
      <c r="A625" s="15"/>
      <c r="B625" s="15"/>
      <c r="C625" s="15"/>
      <c r="D625" s="15"/>
      <c r="E625" s="15"/>
      <c r="F625" s="15"/>
      <c r="G625" s="15"/>
      <c r="H625" s="15"/>
    </row>
    <row r="626" s="10" customFormat="1" ht="12.75" customHeight="1" spans="1:8">
      <c r="A626" s="15"/>
      <c r="B626" s="15"/>
      <c r="C626" s="15"/>
      <c r="D626" s="15"/>
      <c r="E626" s="15"/>
      <c r="F626" s="15"/>
      <c r="G626" s="15"/>
      <c r="H626" s="15"/>
    </row>
    <row r="627" s="10" customFormat="1" ht="12.75" customHeight="1" spans="1:8">
      <c r="A627" s="15"/>
      <c r="B627" s="15"/>
      <c r="C627" s="15"/>
      <c r="D627" s="15"/>
      <c r="E627" s="15"/>
      <c r="F627" s="15"/>
      <c r="G627" s="15"/>
      <c r="H627" s="15"/>
    </row>
    <row r="628" s="10" customFormat="1" ht="12.75" customHeight="1" spans="1:8">
      <c r="A628" s="15"/>
      <c r="B628" s="15"/>
      <c r="C628" s="15"/>
      <c r="D628" s="15"/>
      <c r="E628" s="15"/>
      <c r="F628" s="15"/>
      <c r="G628" s="15"/>
      <c r="H628" s="15"/>
    </row>
    <row r="629" s="10" customFormat="1" ht="12.75" customHeight="1" spans="1:8">
      <c r="A629" s="15"/>
      <c r="B629" s="15"/>
      <c r="C629" s="15"/>
      <c r="D629" s="15"/>
      <c r="E629" s="15"/>
      <c r="F629" s="15"/>
      <c r="G629" s="15"/>
      <c r="H629" s="15"/>
    </row>
    <row r="630" s="10" customFormat="1" ht="12.75" customHeight="1" spans="1:8">
      <c r="A630" s="15"/>
      <c r="B630" s="15"/>
      <c r="C630" s="15"/>
      <c r="D630" s="15"/>
      <c r="E630" s="15"/>
      <c r="F630" s="15"/>
      <c r="G630" s="15"/>
      <c r="H630" s="15"/>
    </row>
    <row r="631" s="10" customFormat="1" ht="12.75" customHeight="1" spans="1:8">
      <c r="A631" s="15"/>
      <c r="B631" s="15"/>
      <c r="C631" s="15"/>
      <c r="D631" s="15"/>
      <c r="E631" s="15"/>
      <c r="F631" s="15"/>
      <c r="G631" s="15"/>
      <c r="H631" s="15"/>
    </row>
    <row r="632" s="10" customFormat="1" ht="12.75" customHeight="1" spans="1:8">
      <c r="A632" s="15"/>
      <c r="B632" s="15"/>
      <c r="C632" s="15"/>
      <c r="D632" s="15"/>
      <c r="E632" s="15"/>
      <c r="F632" s="15"/>
      <c r="G632" s="15"/>
      <c r="H632" s="15"/>
    </row>
    <row r="633" s="10" customFormat="1" ht="12.75" customHeight="1" spans="1:8">
      <c r="A633" s="15"/>
      <c r="B633" s="15"/>
      <c r="C633" s="15"/>
      <c r="D633" s="15"/>
      <c r="E633" s="15"/>
      <c r="F633" s="15"/>
      <c r="G633" s="15"/>
      <c r="H633" s="15"/>
    </row>
    <row r="634" s="10" customFormat="1" ht="12.75" customHeight="1" spans="1:8">
      <c r="A634" s="15"/>
      <c r="B634" s="15"/>
      <c r="C634" s="15"/>
      <c r="D634" s="15"/>
      <c r="E634" s="15"/>
      <c r="F634" s="15"/>
      <c r="G634" s="15"/>
      <c r="H634" s="15"/>
    </row>
    <row r="635" s="10" customFormat="1" ht="12.75" customHeight="1" spans="1:8">
      <c r="A635" s="15"/>
      <c r="B635" s="15"/>
      <c r="C635" s="15"/>
      <c r="D635" s="15"/>
      <c r="E635" s="15"/>
      <c r="F635" s="15"/>
      <c r="G635" s="15"/>
      <c r="H635" s="15"/>
    </row>
    <row r="636" s="10" customFormat="1" ht="12.75" customHeight="1" spans="1:8">
      <c r="A636" s="15"/>
      <c r="B636" s="15"/>
      <c r="C636" s="15"/>
      <c r="D636" s="15"/>
      <c r="E636" s="15"/>
      <c r="F636" s="15"/>
      <c r="G636" s="15"/>
      <c r="H636" s="15"/>
    </row>
    <row r="637" s="10" customFormat="1" ht="12.75" customHeight="1" spans="1:8">
      <c r="A637" s="15"/>
      <c r="B637" s="15"/>
      <c r="C637" s="15"/>
      <c r="D637" s="15"/>
      <c r="E637" s="15"/>
      <c r="F637" s="15"/>
      <c r="G637" s="15"/>
      <c r="H637" s="15"/>
    </row>
    <row r="638" s="10" customFormat="1" ht="12.75" customHeight="1" spans="1:8">
      <c r="A638" s="15"/>
      <c r="B638" s="15"/>
      <c r="C638" s="15"/>
      <c r="D638" s="15"/>
      <c r="E638" s="15"/>
      <c r="F638" s="15"/>
      <c r="G638" s="15"/>
      <c r="H638" s="15"/>
    </row>
    <row r="639" s="10" customFormat="1" ht="12.75" customHeight="1" spans="1:8">
      <c r="A639" s="15"/>
      <c r="B639" s="15"/>
      <c r="C639" s="15"/>
      <c r="D639" s="15"/>
      <c r="E639" s="15"/>
      <c r="F639" s="15"/>
      <c r="G639" s="15"/>
      <c r="H639" s="15"/>
    </row>
    <row r="640" s="10" customFormat="1" ht="12.75" customHeight="1" spans="1:8">
      <c r="A640" s="15"/>
      <c r="B640" s="15"/>
      <c r="C640" s="15"/>
      <c r="D640" s="15"/>
      <c r="E640" s="15"/>
      <c r="F640" s="15"/>
      <c r="G640" s="15"/>
      <c r="H640" s="15"/>
    </row>
    <row r="641" s="10" customFormat="1" ht="12.75" customHeight="1" spans="1:8">
      <c r="A641" s="15"/>
      <c r="B641" s="15"/>
      <c r="C641" s="15"/>
      <c r="D641" s="15"/>
      <c r="E641" s="15"/>
      <c r="F641" s="15"/>
      <c r="G641" s="15"/>
      <c r="H641" s="15"/>
    </row>
    <row r="642" s="10" customFormat="1" ht="12.75" customHeight="1" spans="1:8">
      <c r="A642" s="15"/>
      <c r="B642" s="15"/>
      <c r="C642" s="15"/>
      <c r="D642" s="15"/>
      <c r="E642" s="15"/>
      <c r="F642" s="15"/>
      <c r="G642" s="15"/>
      <c r="H642" s="15"/>
    </row>
    <row r="643" s="10" customFormat="1" ht="12.75" customHeight="1" spans="1:8">
      <c r="A643" s="15"/>
      <c r="B643" s="15"/>
      <c r="C643" s="15"/>
      <c r="D643" s="15"/>
      <c r="E643" s="15"/>
      <c r="F643" s="15"/>
      <c r="G643" s="15"/>
      <c r="H643" s="15"/>
    </row>
    <row r="644" s="10" customFormat="1" ht="12.75" customHeight="1" spans="1:8">
      <c r="A644" s="15"/>
      <c r="B644" s="15"/>
      <c r="C644" s="15"/>
      <c r="D644" s="15"/>
      <c r="E644" s="15"/>
      <c r="F644" s="15"/>
      <c r="G644" s="15"/>
      <c r="H644" s="15"/>
    </row>
    <row r="645" s="10" customFormat="1" ht="12.75" customHeight="1" spans="1:8">
      <c r="A645" s="15"/>
      <c r="B645" s="15"/>
      <c r="C645" s="15"/>
      <c r="D645" s="15"/>
      <c r="E645" s="15"/>
      <c r="F645" s="15"/>
      <c r="G645" s="15"/>
      <c r="H645" s="15"/>
    </row>
    <row r="646" s="10" customFormat="1" ht="12.75" customHeight="1" spans="1:8">
      <c r="A646" s="15"/>
      <c r="B646" s="15"/>
      <c r="C646" s="15"/>
      <c r="D646" s="15"/>
      <c r="E646" s="15"/>
      <c r="F646" s="15"/>
      <c r="G646" s="15"/>
      <c r="H646" s="15"/>
    </row>
    <row r="647" s="10" customFormat="1" ht="12.75" customHeight="1" spans="1:8">
      <c r="A647" s="15"/>
      <c r="B647" s="15"/>
      <c r="C647" s="15"/>
      <c r="D647" s="15"/>
      <c r="E647" s="15"/>
      <c r="F647" s="15"/>
      <c r="G647" s="15"/>
      <c r="H647" s="15"/>
    </row>
    <row r="648" s="10" customFormat="1" ht="12.75" customHeight="1" spans="1:8">
      <c r="A648" s="15"/>
      <c r="B648" s="15"/>
      <c r="C648" s="15"/>
      <c r="D648" s="15"/>
      <c r="E648" s="15"/>
      <c r="F648" s="15"/>
      <c r="G648" s="15"/>
      <c r="H648" s="15"/>
    </row>
    <row r="649" s="10" customFormat="1" ht="12.75" customHeight="1" spans="1:8">
      <c r="A649" s="15"/>
      <c r="B649" s="15"/>
      <c r="C649" s="15"/>
      <c r="D649" s="15"/>
      <c r="E649" s="15"/>
      <c r="F649" s="15"/>
      <c r="G649" s="15"/>
      <c r="H649" s="15"/>
    </row>
    <row r="650" s="10" customFormat="1" ht="12.75" customHeight="1" spans="1:8">
      <c r="A650" s="15"/>
      <c r="B650" s="15"/>
      <c r="C650" s="15"/>
      <c r="D650" s="15"/>
      <c r="E650" s="15"/>
      <c r="F650" s="15"/>
      <c r="G650" s="15"/>
      <c r="H650" s="15"/>
    </row>
    <row r="651" s="10" customFormat="1" ht="12.75" customHeight="1" spans="1:8">
      <c r="A651" s="15"/>
      <c r="B651" s="15"/>
      <c r="C651" s="15"/>
      <c r="D651" s="15"/>
      <c r="E651" s="15"/>
      <c r="F651" s="15"/>
      <c r="G651" s="15"/>
      <c r="H651" s="15"/>
    </row>
    <row r="652" s="10" customFormat="1" ht="12.75" customHeight="1" spans="1:8">
      <c r="A652" s="15"/>
      <c r="B652" s="15"/>
      <c r="C652" s="15"/>
      <c r="D652" s="15"/>
      <c r="E652" s="15"/>
      <c r="F652" s="15"/>
      <c r="G652" s="15"/>
      <c r="H652" s="15"/>
    </row>
    <row r="653" s="10" customFormat="1" ht="12.75" customHeight="1" spans="1:8">
      <c r="A653" s="15"/>
      <c r="B653" s="15"/>
      <c r="C653" s="15"/>
      <c r="D653" s="15"/>
      <c r="E653" s="15"/>
      <c r="F653" s="15"/>
      <c r="G653" s="15"/>
      <c r="H653" s="15"/>
    </row>
    <row r="654" s="10" customFormat="1" ht="12.75" customHeight="1" spans="1:8">
      <c r="A654" s="15"/>
      <c r="B654" s="15"/>
      <c r="C654" s="15"/>
      <c r="D654" s="15"/>
      <c r="E654" s="15"/>
      <c r="F654" s="15"/>
      <c r="G654" s="15"/>
      <c r="H654" s="15"/>
    </row>
    <row r="655" s="10" customFormat="1" ht="12.75" customHeight="1" spans="1:8">
      <c r="A655" s="15"/>
      <c r="B655" s="15"/>
      <c r="C655" s="15"/>
      <c r="D655" s="15"/>
      <c r="E655" s="15"/>
      <c r="F655" s="15"/>
      <c r="G655" s="15"/>
      <c r="H655" s="15"/>
    </row>
    <row r="656" s="10" customFormat="1" ht="12.75" customHeight="1" spans="1:8">
      <c r="A656" s="15"/>
      <c r="B656" s="15"/>
      <c r="C656" s="15"/>
      <c r="D656" s="15"/>
      <c r="E656" s="15"/>
      <c r="F656" s="15"/>
      <c r="G656" s="15"/>
      <c r="H656" s="15"/>
    </row>
    <row r="657" s="10" customFormat="1" ht="12.75" customHeight="1" spans="1:8">
      <c r="A657" s="15"/>
      <c r="B657" s="15"/>
      <c r="C657" s="15"/>
      <c r="D657" s="15"/>
      <c r="E657" s="15"/>
      <c r="F657" s="15"/>
      <c r="G657" s="15"/>
      <c r="H657" s="15"/>
    </row>
    <row r="658" s="10" customFormat="1" ht="12.75" customHeight="1" spans="1:8">
      <c r="A658" s="15"/>
      <c r="B658" s="15"/>
      <c r="C658" s="15"/>
      <c r="D658" s="15"/>
      <c r="E658" s="15"/>
      <c r="F658" s="15"/>
      <c r="G658" s="15"/>
      <c r="H658" s="15"/>
    </row>
    <row r="659" s="10" customFormat="1" ht="12.75" customHeight="1" spans="1:8">
      <c r="A659" s="15"/>
      <c r="B659" s="15"/>
      <c r="C659" s="15"/>
      <c r="D659" s="15"/>
      <c r="E659" s="15"/>
      <c r="F659" s="15"/>
      <c r="G659" s="15"/>
      <c r="H659" s="15"/>
    </row>
    <row r="660" s="10" customFormat="1" ht="12.75" customHeight="1" spans="1:8">
      <c r="A660" s="15"/>
      <c r="B660" s="15"/>
      <c r="C660" s="15"/>
      <c r="D660" s="15"/>
      <c r="E660" s="15"/>
      <c r="F660" s="15"/>
      <c r="G660" s="15"/>
      <c r="H660" s="15"/>
    </row>
    <row r="661" s="10" customFormat="1" ht="12.75" customHeight="1" spans="1:8">
      <c r="A661" s="15"/>
      <c r="B661" s="15"/>
      <c r="C661" s="15"/>
      <c r="D661" s="15"/>
      <c r="E661" s="15"/>
      <c r="F661" s="15"/>
      <c r="G661" s="15"/>
      <c r="H661" s="15"/>
    </row>
    <row r="662" s="10" customFormat="1" ht="12.75" customHeight="1" spans="1:8">
      <c r="A662" s="15"/>
      <c r="B662" s="15"/>
      <c r="C662" s="15"/>
      <c r="D662" s="15"/>
      <c r="E662" s="15"/>
      <c r="F662" s="15"/>
      <c r="G662" s="15"/>
      <c r="H662" s="15"/>
    </row>
    <row r="663" s="10" customFormat="1" ht="12.75" customHeight="1" spans="1:8">
      <c r="A663" s="15"/>
      <c r="B663" s="15"/>
      <c r="C663" s="15"/>
      <c r="D663" s="15"/>
      <c r="E663" s="15"/>
      <c r="F663" s="15"/>
      <c r="G663" s="15"/>
      <c r="H663" s="15"/>
    </row>
    <row r="664" s="10" customFormat="1" ht="12.75" customHeight="1" spans="1:8">
      <c r="A664" s="15"/>
      <c r="B664" s="15"/>
      <c r="C664" s="15"/>
      <c r="D664" s="15"/>
      <c r="E664" s="15"/>
      <c r="F664" s="15"/>
      <c r="G664" s="15"/>
      <c r="H664" s="15"/>
    </row>
    <row r="665" s="10" customFormat="1" ht="12.75" customHeight="1" spans="1:8">
      <c r="A665" s="15"/>
      <c r="B665" s="15"/>
      <c r="C665" s="15"/>
      <c r="D665" s="15"/>
      <c r="E665" s="15"/>
      <c r="F665" s="15"/>
      <c r="G665" s="15"/>
      <c r="H665" s="15"/>
    </row>
    <row r="666" s="10" customFormat="1" ht="12.75" customHeight="1" spans="1:8">
      <c r="A666" s="15"/>
      <c r="B666" s="15"/>
      <c r="C666" s="15"/>
      <c r="D666" s="15"/>
      <c r="E666" s="15"/>
      <c r="F666" s="15"/>
      <c r="G666" s="15"/>
      <c r="H666" s="15"/>
    </row>
    <row r="667" s="10" customFormat="1" ht="12.75" customHeight="1" spans="1:8">
      <c r="A667" s="15"/>
      <c r="B667" s="15"/>
      <c r="C667" s="15"/>
      <c r="D667" s="15"/>
      <c r="E667" s="15"/>
      <c r="F667" s="15"/>
      <c r="G667" s="15"/>
      <c r="H667" s="15"/>
    </row>
    <row r="668" s="10" customFormat="1" ht="12.75" customHeight="1" spans="1:8">
      <c r="A668" s="15"/>
      <c r="B668" s="15"/>
      <c r="C668" s="15"/>
      <c r="D668" s="15"/>
      <c r="E668" s="15"/>
      <c r="F668" s="15"/>
      <c r="G668" s="15"/>
      <c r="H668" s="15"/>
    </row>
    <row r="669" s="10" customFormat="1" ht="12.75" customHeight="1" spans="1:8">
      <c r="A669" s="15"/>
      <c r="B669" s="15"/>
      <c r="C669" s="15"/>
      <c r="D669" s="15"/>
      <c r="E669" s="15"/>
      <c r="F669" s="15"/>
      <c r="G669" s="15"/>
      <c r="H669" s="15"/>
    </row>
    <row r="670" s="10" customFormat="1" ht="12.75" customHeight="1" spans="1:8">
      <c r="A670" s="15"/>
      <c r="B670" s="15"/>
      <c r="C670" s="15"/>
      <c r="D670" s="15"/>
      <c r="E670" s="15"/>
      <c r="F670" s="15"/>
      <c r="G670" s="15"/>
      <c r="H670" s="15"/>
    </row>
    <row r="671" s="10" customFormat="1" ht="12.75" customHeight="1" spans="1:8">
      <c r="A671" s="15"/>
      <c r="B671" s="15"/>
      <c r="C671" s="15"/>
      <c r="D671" s="15"/>
      <c r="E671" s="15"/>
      <c r="F671" s="15"/>
      <c r="G671" s="15"/>
      <c r="H671" s="15"/>
    </row>
    <row r="672" s="10" customFormat="1" ht="12.75" customHeight="1" spans="1:8">
      <c r="A672" s="15"/>
      <c r="B672" s="15"/>
      <c r="C672" s="15"/>
      <c r="D672" s="15"/>
      <c r="E672" s="15"/>
      <c r="F672" s="15"/>
      <c r="G672" s="15"/>
      <c r="H672" s="15"/>
    </row>
    <row r="673" s="10" customFormat="1" ht="12.75" customHeight="1" spans="1:8">
      <c r="A673" s="15"/>
      <c r="B673" s="15"/>
      <c r="C673" s="15"/>
      <c r="D673" s="15"/>
      <c r="E673" s="15"/>
      <c r="F673" s="15"/>
      <c r="G673" s="15"/>
      <c r="H673" s="15"/>
    </row>
    <row r="674" s="10" customFormat="1" ht="12.75" customHeight="1" spans="1:8">
      <c r="A674" s="15"/>
      <c r="B674" s="15"/>
      <c r="C674" s="15"/>
      <c r="D674" s="15"/>
      <c r="E674" s="15"/>
      <c r="F674" s="15"/>
      <c r="G674" s="15"/>
      <c r="H674" s="15"/>
    </row>
    <row r="675" s="10" customFormat="1" ht="12.75" customHeight="1" spans="1:8">
      <c r="A675" s="15"/>
      <c r="B675" s="15"/>
      <c r="C675" s="15"/>
      <c r="D675" s="15"/>
      <c r="E675" s="15"/>
      <c r="F675" s="15"/>
      <c r="G675" s="15"/>
      <c r="H675" s="15"/>
    </row>
    <row r="676" s="10" customFormat="1" ht="12.75" customHeight="1" spans="1:8">
      <c r="A676" s="15"/>
      <c r="B676" s="15"/>
      <c r="C676" s="15"/>
      <c r="D676" s="15"/>
      <c r="E676" s="15"/>
      <c r="F676" s="15"/>
      <c r="G676" s="15"/>
      <c r="H676" s="15"/>
    </row>
    <row r="677" s="10" customFormat="1" ht="12.75" customHeight="1" spans="1:8">
      <c r="A677" s="15"/>
      <c r="B677" s="15"/>
      <c r="C677" s="15"/>
      <c r="D677" s="15"/>
      <c r="E677" s="15"/>
      <c r="F677" s="15"/>
      <c r="G677" s="15"/>
      <c r="H677" s="15"/>
    </row>
    <row r="678" s="10" customFormat="1" ht="12.75" customHeight="1" spans="1:8">
      <c r="A678" s="15"/>
      <c r="B678" s="15"/>
      <c r="C678" s="15"/>
      <c r="D678" s="15"/>
      <c r="E678" s="15"/>
      <c r="F678" s="15"/>
      <c r="G678" s="15"/>
      <c r="H678" s="15"/>
    </row>
    <row r="679" s="10" customFormat="1" ht="12.75" customHeight="1" spans="1:8">
      <c r="A679" s="15"/>
      <c r="B679" s="15"/>
      <c r="C679" s="15"/>
      <c r="D679" s="15"/>
      <c r="E679" s="15"/>
      <c r="F679" s="15"/>
      <c r="G679" s="15"/>
      <c r="H679" s="15"/>
    </row>
    <row r="680" s="10" customFormat="1" ht="12.75" customHeight="1" spans="1:8">
      <c r="A680" s="15"/>
      <c r="B680" s="15"/>
      <c r="C680" s="15"/>
      <c r="D680" s="15"/>
      <c r="E680" s="15"/>
      <c r="F680" s="15"/>
      <c r="G680" s="15"/>
      <c r="H680" s="15"/>
    </row>
    <row r="681" s="10" customFormat="1" ht="12.75" customHeight="1" spans="1:8">
      <c r="A681" s="15"/>
      <c r="B681" s="15"/>
      <c r="C681" s="15"/>
      <c r="D681" s="15"/>
      <c r="E681" s="15"/>
      <c r="F681" s="15"/>
      <c r="G681" s="15"/>
      <c r="H681" s="15"/>
    </row>
    <row r="682" s="10" customFormat="1" ht="12.75" customHeight="1" spans="1:8">
      <c r="A682" s="15"/>
      <c r="B682" s="15"/>
      <c r="C682" s="15"/>
      <c r="D682" s="15"/>
      <c r="E682" s="15"/>
      <c r="F682" s="15"/>
      <c r="G682" s="15"/>
      <c r="H682" s="15"/>
    </row>
    <row r="683" s="10" customFormat="1" ht="12.75" customHeight="1" spans="1:8">
      <c r="A683" s="15"/>
      <c r="B683" s="15"/>
      <c r="C683" s="15"/>
      <c r="D683" s="15"/>
      <c r="E683" s="15"/>
      <c r="F683" s="15"/>
      <c r="G683" s="15"/>
      <c r="H683" s="15"/>
    </row>
    <row r="684" s="10" customFormat="1" ht="12.75" customHeight="1" spans="1:8">
      <c r="A684" s="15"/>
      <c r="B684" s="15"/>
      <c r="C684" s="15"/>
      <c r="D684" s="15"/>
      <c r="E684" s="15"/>
      <c r="F684" s="15"/>
      <c r="G684" s="15"/>
      <c r="H684" s="15"/>
    </row>
    <row r="685" s="10" customFormat="1" ht="12.75" customHeight="1" spans="1:8">
      <c r="A685" s="15"/>
      <c r="B685" s="15"/>
      <c r="C685" s="15"/>
      <c r="D685" s="15"/>
      <c r="E685" s="15"/>
      <c r="F685" s="15"/>
      <c r="G685" s="15"/>
      <c r="H685" s="15"/>
    </row>
    <row r="686" s="10" customFormat="1" ht="12.75" customHeight="1" spans="1:8">
      <c r="A686" s="15"/>
      <c r="B686" s="15"/>
      <c r="C686" s="15"/>
      <c r="D686" s="15"/>
      <c r="E686" s="15"/>
      <c r="F686" s="15"/>
      <c r="G686" s="15"/>
      <c r="H686" s="15"/>
    </row>
    <row r="687" s="10" customFormat="1" ht="12.75" customHeight="1" spans="1:8">
      <c r="A687" s="15"/>
      <c r="B687" s="15"/>
      <c r="C687" s="15"/>
      <c r="D687" s="15"/>
      <c r="E687" s="15"/>
      <c r="F687" s="15"/>
      <c r="G687" s="15"/>
      <c r="H687" s="15"/>
    </row>
    <row r="688" s="10" customFormat="1" ht="12.75" customHeight="1" spans="1:8">
      <c r="A688" s="15"/>
      <c r="B688" s="15"/>
      <c r="C688" s="15"/>
      <c r="D688" s="15"/>
      <c r="E688" s="15"/>
      <c r="F688" s="15"/>
      <c r="G688" s="15"/>
      <c r="H688" s="15"/>
    </row>
    <row r="689" s="10" customFormat="1" ht="12.75" customHeight="1" spans="1:8">
      <c r="A689" s="15"/>
      <c r="B689" s="15"/>
      <c r="C689" s="15"/>
      <c r="D689" s="15"/>
      <c r="E689" s="15"/>
      <c r="F689" s="15"/>
      <c r="G689" s="15"/>
      <c r="H689" s="15"/>
    </row>
    <row r="690" s="10" customFormat="1" ht="12.75" customHeight="1" spans="1:8">
      <c r="A690" s="15"/>
      <c r="B690" s="15"/>
      <c r="C690" s="15"/>
      <c r="D690" s="15"/>
      <c r="E690" s="15"/>
      <c r="F690" s="15"/>
      <c r="G690" s="15"/>
      <c r="H690" s="15"/>
    </row>
    <row r="691" s="10" customFormat="1" ht="12.75" customHeight="1" spans="1:8">
      <c r="A691" s="15"/>
      <c r="B691" s="15"/>
      <c r="C691" s="15"/>
      <c r="D691" s="15"/>
      <c r="E691" s="15"/>
      <c r="F691" s="15"/>
      <c r="G691" s="15"/>
      <c r="H691" s="15"/>
    </row>
    <row r="692" s="10" customFormat="1" ht="12.75" customHeight="1" spans="1:8">
      <c r="A692" s="15"/>
      <c r="B692" s="15"/>
      <c r="C692" s="15"/>
      <c r="D692" s="15"/>
      <c r="E692" s="15"/>
      <c r="F692" s="15"/>
      <c r="G692" s="15"/>
      <c r="H692" s="15"/>
    </row>
    <row r="693" s="10" customFormat="1" ht="12.75" customHeight="1" spans="1:8">
      <c r="A693" s="15"/>
      <c r="B693" s="15"/>
      <c r="C693" s="15"/>
      <c r="D693" s="15"/>
      <c r="E693" s="15"/>
      <c r="F693" s="15"/>
      <c r="G693" s="15"/>
      <c r="H693" s="15"/>
    </row>
    <row r="694" s="10" customFormat="1" ht="12.75" customHeight="1" spans="1:8">
      <c r="A694" s="15"/>
      <c r="B694" s="15"/>
      <c r="C694" s="15"/>
      <c r="D694" s="15"/>
      <c r="E694" s="15"/>
      <c r="F694" s="15"/>
      <c r="G694" s="15"/>
      <c r="H694" s="15"/>
    </row>
    <row r="695" s="10" customFormat="1" ht="12.75" customHeight="1" spans="1:8">
      <c r="A695" s="15"/>
      <c r="B695" s="15"/>
      <c r="C695" s="15"/>
      <c r="D695" s="15"/>
      <c r="E695" s="15"/>
      <c r="F695" s="15"/>
      <c r="G695" s="15"/>
      <c r="H695" s="15"/>
    </row>
    <row r="696" s="10" customFormat="1" ht="12.75" customHeight="1" spans="1:8">
      <c r="A696" s="15"/>
      <c r="B696" s="15"/>
      <c r="C696" s="15"/>
      <c r="D696" s="15"/>
      <c r="E696" s="15"/>
      <c r="F696" s="15"/>
      <c r="G696" s="15"/>
      <c r="H696" s="15"/>
    </row>
    <row r="697" s="10" customFormat="1" ht="12.75" customHeight="1" spans="1:8">
      <c r="A697" s="15"/>
      <c r="B697" s="15"/>
      <c r="C697" s="15"/>
      <c r="D697" s="15"/>
      <c r="E697" s="15"/>
      <c r="F697" s="15"/>
      <c r="G697" s="15"/>
      <c r="H697" s="15"/>
    </row>
    <row r="698" s="10" customFormat="1" ht="12.75" customHeight="1" spans="1:8">
      <c r="A698" s="15"/>
      <c r="B698" s="15"/>
      <c r="C698" s="15"/>
      <c r="D698" s="15"/>
      <c r="E698" s="15"/>
      <c r="F698" s="15"/>
      <c r="G698" s="15"/>
      <c r="H698" s="15"/>
    </row>
    <row r="699" s="10" customFormat="1" ht="12.75" customHeight="1" spans="1:8">
      <c r="A699" s="15"/>
      <c r="B699" s="15"/>
      <c r="C699" s="15"/>
      <c r="D699" s="15"/>
      <c r="E699" s="15"/>
      <c r="F699" s="15"/>
      <c r="G699" s="15"/>
      <c r="H699" s="15"/>
    </row>
    <row r="700" s="10" customFormat="1" ht="12.75" customHeight="1" spans="1:8">
      <c r="A700" s="15"/>
      <c r="B700" s="15"/>
      <c r="C700" s="15"/>
      <c r="D700" s="15"/>
      <c r="E700" s="15"/>
      <c r="F700" s="15"/>
      <c r="G700" s="15"/>
      <c r="H700" s="15"/>
    </row>
    <row r="701" s="10" customFormat="1" ht="12.75" customHeight="1" spans="1:8">
      <c r="A701" s="15"/>
      <c r="B701" s="15"/>
      <c r="C701" s="15"/>
      <c r="D701" s="15"/>
      <c r="E701" s="15"/>
      <c r="F701" s="15"/>
      <c r="G701" s="15"/>
      <c r="H701" s="15"/>
    </row>
    <row r="702" s="10" customFormat="1" ht="12.75" customHeight="1" spans="1:8">
      <c r="A702" s="15"/>
      <c r="B702" s="15"/>
      <c r="C702" s="15"/>
      <c r="D702" s="15"/>
      <c r="E702" s="15"/>
      <c r="F702" s="15"/>
      <c r="G702" s="15"/>
      <c r="H702" s="15"/>
    </row>
    <row r="703" s="10" customFormat="1" ht="12.75" customHeight="1" spans="1:8">
      <c r="A703" s="15"/>
      <c r="B703" s="15"/>
      <c r="C703" s="15"/>
      <c r="D703" s="15"/>
      <c r="E703" s="15"/>
      <c r="F703" s="15"/>
      <c r="G703" s="15"/>
      <c r="H703" s="15"/>
    </row>
    <row r="704" s="10" customFormat="1" ht="12.75" customHeight="1" spans="1:8">
      <c r="A704" s="15"/>
      <c r="B704" s="15"/>
      <c r="C704" s="15"/>
      <c r="D704" s="15"/>
      <c r="E704" s="15"/>
      <c r="F704" s="15"/>
      <c r="G704" s="15"/>
      <c r="H704" s="15"/>
    </row>
    <row r="705" s="10" customFormat="1" ht="12.75" customHeight="1" spans="1:8">
      <c r="A705" s="15"/>
      <c r="B705" s="15"/>
      <c r="C705" s="15"/>
      <c r="D705" s="15"/>
      <c r="E705" s="15"/>
      <c r="F705" s="15"/>
      <c r="G705" s="15"/>
      <c r="H705" s="15"/>
    </row>
    <row r="706" s="10" customFormat="1" ht="12.75" customHeight="1" spans="1:8">
      <c r="A706" s="15"/>
      <c r="B706" s="15"/>
      <c r="C706" s="15"/>
      <c r="D706" s="15"/>
      <c r="E706" s="15"/>
      <c r="F706" s="15"/>
      <c r="G706" s="15"/>
      <c r="H706" s="15"/>
    </row>
    <row r="707" s="10" customFormat="1" ht="12.75" customHeight="1" spans="1:8">
      <c r="A707" s="15"/>
      <c r="B707" s="15"/>
      <c r="C707" s="15"/>
      <c r="D707" s="15"/>
      <c r="E707" s="15"/>
      <c r="F707" s="15"/>
      <c r="G707" s="15"/>
      <c r="H707" s="15"/>
    </row>
    <row r="708" s="10" customFormat="1" ht="12.75" customHeight="1" spans="1:8">
      <c r="A708" s="15"/>
      <c r="B708" s="15"/>
      <c r="C708" s="15"/>
      <c r="D708" s="15"/>
      <c r="E708" s="15"/>
      <c r="F708" s="15"/>
      <c r="G708" s="15"/>
      <c r="H708" s="15"/>
    </row>
    <row r="709" s="10" customFormat="1" ht="12.75" customHeight="1" spans="1:8">
      <c r="A709" s="15"/>
      <c r="B709" s="15"/>
      <c r="C709" s="15"/>
      <c r="D709" s="15"/>
      <c r="E709" s="15"/>
      <c r="F709" s="15"/>
      <c r="G709" s="15"/>
      <c r="H709" s="15"/>
    </row>
    <row r="710" s="10" customFormat="1" ht="12.75" customHeight="1" spans="1:8">
      <c r="A710" s="15"/>
      <c r="B710" s="15"/>
      <c r="C710" s="15"/>
      <c r="D710" s="15"/>
      <c r="E710" s="15"/>
      <c r="F710" s="15"/>
      <c r="G710" s="15"/>
      <c r="H710" s="15"/>
    </row>
    <row r="711" s="10" customFormat="1" ht="12.75" customHeight="1" spans="1:8">
      <c r="A711" s="15"/>
      <c r="B711" s="15"/>
      <c r="C711" s="15"/>
      <c r="D711" s="15"/>
      <c r="E711" s="15"/>
      <c r="F711" s="15"/>
      <c r="G711" s="15"/>
      <c r="H711" s="15"/>
    </row>
    <row r="712" s="10" customFormat="1" ht="12.75" customHeight="1" spans="1:8">
      <c r="A712" s="15"/>
      <c r="B712" s="15"/>
      <c r="C712" s="15"/>
      <c r="D712" s="15"/>
      <c r="E712" s="15"/>
      <c r="F712" s="15"/>
      <c r="G712" s="15"/>
      <c r="H712" s="15"/>
    </row>
    <row r="713" s="10" customFormat="1" ht="12.75" customHeight="1" spans="1:8">
      <c r="A713" s="15"/>
      <c r="B713" s="15"/>
      <c r="C713" s="15"/>
      <c r="D713" s="15"/>
      <c r="E713" s="15"/>
      <c r="F713" s="15"/>
      <c r="G713" s="15"/>
      <c r="H713" s="15"/>
    </row>
    <row r="714" s="10" customFormat="1" ht="12.75" customHeight="1" spans="1:8">
      <c r="A714" s="15"/>
      <c r="B714" s="15"/>
      <c r="C714" s="15"/>
      <c r="D714" s="15"/>
      <c r="E714" s="15"/>
      <c r="F714" s="15"/>
      <c r="G714" s="15"/>
      <c r="H714" s="15"/>
    </row>
    <row r="715" s="10" customFormat="1" ht="12.75" customHeight="1" spans="1:8">
      <c r="A715" s="15"/>
      <c r="B715" s="15"/>
      <c r="C715" s="15"/>
      <c r="D715" s="15"/>
      <c r="E715" s="15"/>
      <c r="F715" s="15"/>
      <c r="G715" s="15"/>
      <c r="H715" s="15"/>
    </row>
    <row r="716" s="10" customFormat="1" ht="12.75" customHeight="1" spans="1:8">
      <c r="A716" s="15"/>
      <c r="B716" s="15"/>
      <c r="C716" s="15"/>
      <c r="D716" s="15"/>
      <c r="E716" s="15"/>
      <c r="F716" s="15"/>
      <c r="G716" s="15"/>
      <c r="H716" s="15"/>
    </row>
    <row r="717" s="10" customFormat="1" ht="12.75" customHeight="1" spans="1:8">
      <c r="A717" s="15"/>
      <c r="B717" s="15"/>
      <c r="C717" s="15"/>
      <c r="D717" s="15"/>
      <c r="E717" s="15"/>
      <c r="F717" s="15"/>
      <c r="G717" s="15"/>
      <c r="H717" s="15"/>
    </row>
    <row r="718" s="10" customFormat="1" ht="12.75" customHeight="1" spans="1:8">
      <c r="A718" s="15"/>
      <c r="B718" s="15"/>
      <c r="C718" s="15"/>
      <c r="D718" s="15"/>
      <c r="E718" s="15"/>
      <c r="F718" s="15"/>
      <c r="G718" s="15"/>
      <c r="H718" s="15"/>
    </row>
    <row r="719" s="10" customFormat="1" ht="12.75" customHeight="1" spans="1:8">
      <c r="A719" s="15"/>
      <c r="B719" s="15"/>
      <c r="C719" s="15"/>
      <c r="D719" s="15"/>
      <c r="E719" s="15"/>
      <c r="F719" s="15"/>
      <c r="G719" s="15"/>
      <c r="H719" s="15"/>
    </row>
    <row r="720" s="10" customFormat="1" ht="12.75" customHeight="1" spans="1:8">
      <c r="A720" s="15"/>
      <c r="B720" s="15"/>
      <c r="C720" s="15"/>
      <c r="D720" s="15"/>
      <c r="E720" s="15"/>
      <c r="F720" s="15"/>
      <c r="G720" s="15"/>
      <c r="H720" s="15"/>
    </row>
    <row r="721" s="10" customFormat="1" ht="12.75" customHeight="1" spans="1:8">
      <c r="A721" s="15"/>
      <c r="B721" s="15"/>
      <c r="C721" s="15"/>
      <c r="D721" s="15"/>
      <c r="E721" s="15"/>
      <c r="F721" s="15"/>
      <c r="G721" s="15"/>
      <c r="H721" s="15"/>
    </row>
    <row r="722" s="10" customFormat="1" ht="12.75" customHeight="1" spans="1:8">
      <c r="A722" s="15"/>
      <c r="B722" s="15"/>
      <c r="C722" s="15"/>
      <c r="D722" s="15"/>
      <c r="E722" s="15"/>
      <c r="F722" s="15"/>
      <c r="G722" s="15"/>
      <c r="H722" s="15"/>
    </row>
    <row r="723" s="10" customFormat="1" ht="12.75" customHeight="1" spans="1:8">
      <c r="A723" s="15"/>
      <c r="B723" s="15"/>
      <c r="C723" s="15"/>
      <c r="D723" s="15"/>
      <c r="E723" s="15"/>
      <c r="F723" s="15"/>
      <c r="G723" s="15"/>
      <c r="H723" s="15"/>
    </row>
    <row r="724" s="10" customFormat="1" ht="12.75" customHeight="1" spans="1:8">
      <c r="A724" s="15"/>
      <c r="B724" s="15"/>
      <c r="C724" s="15"/>
      <c r="D724" s="15"/>
      <c r="E724" s="15"/>
      <c r="F724" s="15"/>
      <c r="G724" s="15"/>
      <c r="H724" s="15"/>
    </row>
    <row r="725" s="10" customFormat="1" ht="12.75" customHeight="1" spans="1:8">
      <c r="A725" s="15"/>
      <c r="B725" s="15"/>
      <c r="C725" s="15"/>
      <c r="D725" s="15"/>
      <c r="E725" s="15"/>
      <c r="F725" s="15"/>
      <c r="G725" s="15"/>
      <c r="H725" s="15"/>
    </row>
    <row r="726" s="10" customFormat="1" ht="12.75" customHeight="1" spans="1:8">
      <c r="A726" s="15"/>
      <c r="B726" s="15"/>
      <c r="C726" s="15"/>
      <c r="D726" s="15"/>
      <c r="E726" s="15"/>
      <c r="F726" s="15"/>
      <c r="G726" s="15"/>
      <c r="H726" s="15"/>
    </row>
    <row r="727" s="10" customFormat="1" ht="12.75" customHeight="1" spans="1:8">
      <c r="A727" s="15"/>
      <c r="B727" s="15"/>
      <c r="C727" s="15"/>
      <c r="D727" s="15"/>
      <c r="E727" s="15"/>
      <c r="F727" s="15"/>
      <c r="G727" s="15"/>
      <c r="H727" s="15"/>
    </row>
    <row r="728" s="10" customFormat="1" ht="12.75" customHeight="1" spans="1:8">
      <c r="A728" s="15"/>
      <c r="B728" s="15"/>
      <c r="C728" s="15"/>
      <c r="D728" s="15"/>
      <c r="E728" s="15"/>
      <c r="F728" s="15"/>
      <c r="G728" s="15"/>
      <c r="H728" s="15"/>
    </row>
    <row r="729" s="10" customFormat="1" ht="12.75" customHeight="1" spans="1:8">
      <c r="A729" s="15"/>
      <c r="B729" s="15"/>
      <c r="C729" s="15"/>
      <c r="D729" s="15"/>
      <c r="E729" s="15"/>
      <c r="F729" s="15"/>
      <c r="G729" s="15"/>
      <c r="H729" s="15"/>
    </row>
    <row r="730" s="10" customFormat="1" ht="12.75" customHeight="1" spans="1:8">
      <c r="A730" s="15"/>
      <c r="B730" s="15"/>
      <c r="C730" s="15"/>
      <c r="D730" s="15"/>
      <c r="E730" s="15"/>
      <c r="F730" s="15"/>
      <c r="G730" s="15"/>
      <c r="H730" s="15"/>
    </row>
    <row r="731" s="10" customFormat="1" ht="12.75" customHeight="1" spans="1:8">
      <c r="A731" s="15"/>
      <c r="B731" s="15"/>
      <c r="C731" s="15"/>
      <c r="D731" s="15"/>
      <c r="E731" s="15"/>
      <c r="F731" s="15"/>
      <c r="G731" s="15"/>
      <c r="H731" s="15"/>
    </row>
    <row r="732" s="10" customFormat="1" ht="12.75" customHeight="1" spans="1:8">
      <c r="A732" s="15"/>
      <c r="B732" s="15"/>
      <c r="C732" s="15"/>
      <c r="D732" s="15"/>
      <c r="E732" s="15"/>
      <c r="F732" s="15"/>
      <c r="G732" s="15"/>
      <c r="H732" s="15"/>
    </row>
    <row r="733" s="10" customFormat="1" ht="12.75" customHeight="1" spans="1:8">
      <c r="A733" s="15"/>
      <c r="B733" s="15"/>
      <c r="C733" s="15"/>
      <c r="D733" s="15"/>
      <c r="E733" s="15"/>
      <c r="F733" s="15"/>
      <c r="G733" s="15"/>
      <c r="H733" s="15"/>
    </row>
    <row r="734" s="10" customFormat="1" ht="12.75" customHeight="1" spans="1:8">
      <c r="A734" s="15"/>
      <c r="B734" s="15"/>
      <c r="C734" s="15"/>
      <c r="D734" s="15"/>
      <c r="E734" s="15"/>
      <c r="F734" s="15"/>
      <c r="G734" s="15"/>
      <c r="H734" s="15"/>
    </row>
    <row r="735" s="10" customFormat="1" ht="12.75" customHeight="1" spans="1:8">
      <c r="A735" s="15"/>
      <c r="B735" s="15"/>
      <c r="C735" s="15"/>
      <c r="D735" s="15"/>
      <c r="E735" s="15"/>
      <c r="F735" s="15"/>
      <c r="G735" s="15"/>
      <c r="H735" s="15"/>
    </row>
    <row r="736" s="10" customFormat="1" ht="12.75" customHeight="1" spans="1:8">
      <c r="A736" s="15"/>
      <c r="B736" s="15"/>
      <c r="C736" s="15"/>
      <c r="D736" s="15"/>
      <c r="E736" s="15"/>
      <c r="F736" s="15"/>
      <c r="G736" s="15"/>
      <c r="H736" s="15"/>
    </row>
    <row r="737" s="10" customFormat="1" ht="12.75" customHeight="1" spans="1:8">
      <c r="A737" s="15"/>
      <c r="B737" s="15"/>
      <c r="C737" s="15"/>
      <c r="D737" s="15"/>
      <c r="E737" s="15"/>
      <c r="F737" s="15"/>
      <c r="G737" s="15"/>
      <c r="H737" s="15"/>
    </row>
    <row r="738" s="10" customFormat="1" ht="12.75" customHeight="1" spans="1:8">
      <c r="A738" s="15"/>
      <c r="B738" s="15"/>
      <c r="C738" s="15"/>
      <c r="D738" s="15"/>
      <c r="E738" s="15"/>
      <c r="F738" s="15"/>
      <c r="G738" s="15"/>
      <c r="H738" s="15"/>
    </row>
    <row r="739" s="10" customFormat="1" ht="12.75" customHeight="1" spans="1:8">
      <c r="A739" s="15"/>
      <c r="B739" s="15"/>
      <c r="C739" s="15"/>
      <c r="D739" s="15"/>
      <c r="E739" s="15"/>
      <c r="F739" s="15"/>
      <c r="G739" s="15"/>
      <c r="H739" s="15"/>
    </row>
    <row r="740" s="10" customFormat="1" ht="12.75" customHeight="1" spans="1:8">
      <c r="A740" s="15"/>
      <c r="B740" s="15"/>
      <c r="C740" s="15"/>
      <c r="D740" s="15"/>
      <c r="E740" s="15"/>
      <c r="F740" s="15"/>
      <c r="G740" s="15"/>
      <c r="H740" s="15"/>
    </row>
    <row r="741" s="10" customFormat="1" ht="12.75" customHeight="1" spans="1:8">
      <c r="A741" s="15"/>
      <c r="B741" s="15"/>
      <c r="C741" s="15"/>
      <c r="D741" s="15"/>
      <c r="E741" s="15"/>
      <c r="F741" s="15"/>
      <c r="G741" s="15"/>
      <c r="H741" s="15"/>
    </row>
    <row r="742" s="10" customFormat="1" ht="12.75" customHeight="1" spans="1:8">
      <c r="A742" s="15"/>
      <c r="B742" s="15"/>
      <c r="C742" s="15"/>
      <c r="D742" s="15"/>
      <c r="E742" s="15"/>
      <c r="F742" s="15"/>
      <c r="G742" s="15"/>
      <c r="H742" s="15"/>
    </row>
    <row r="743" s="10" customFormat="1" ht="12.75" customHeight="1" spans="1:8">
      <c r="A743" s="15"/>
      <c r="B743" s="15"/>
      <c r="C743" s="15"/>
      <c r="D743" s="15"/>
      <c r="E743" s="15"/>
      <c r="F743" s="15"/>
      <c r="G743" s="15"/>
      <c r="H743" s="15"/>
    </row>
    <row r="744" s="10" customFormat="1" ht="12.75" customHeight="1" spans="1:8">
      <c r="A744" s="15"/>
      <c r="B744" s="15"/>
      <c r="C744" s="15"/>
      <c r="D744" s="15"/>
      <c r="E744" s="15"/>
      <c r="F744" s="15"/>
      <c r="G744" s="15"/>
      <c r="H744" s="15"/>
    </row>
    <row r="745" s="10" customFormat="1" ht="12.75" customHeight="1" spans="1:8">
      <c r="A745" s="15"/>
      <c r="B745" s="15"/>
      <c r="C745" s="15"/>
      <c r="D745" s="15"/>
      <c r="E745" s="15"/>
      <c r="F745" s="15"/>
      <c r="G745" s="15"/>
      <c r="H745" s="15"/>
    </row>
    <row r="746" s="10" customFormat="1" ht="12.75" customHeight="1" spans="1:8">
      <c r="A746" s="15"/>
      <c r="B746" s="15"/>
      <c r="C746" s="15"/>
      <c r="D746" s="15"/>
      <c r="E746" s="15"/>
      <c r="F746" s="15"/>
      <c r="G746" s="15"/>
      <c r="H746" s="15"/>
    </row>
    <row r="747" s="10" customFormat="1" ht="12.75" customHeight="1" spans="1:8">
      <c r="A747" s="15"/>
      <c r="B747" s="15"/>
      <c r="C747" s="15"/>
      <c r="D747" s="15"/>
      <c r="E747" s="15"/>
      <c r="F747" s="15"/>
      <c r="G747" s="15"/>
      <c r="H747" s="15"/>
    </row>
    <row r="748" s="10" customFormat="1" ht="12.75" customHeight="1" spans="1:8">
      <c r="A748" s="15"/>
      <c r="B748" s="15"/>
      <c r="C748" s="15"/>
      <c r="D748" s="15"/>
      <c r="E748" s="15"/>
      <c r="F748" s="15"/>
      <c r="G748" s="15"/>
      <c r="H748" s="15"/>
    </row>
    <row r="749" s="10" customFormat="1" ht="12.75" customHeight="1" spans="1:8">
      <c r="A749" s="15"/>
      <c r="B749" s="15"/>
      <c r="C749" s="15"/>
      <c r="D749" s="15"/>
      <c r="E749" s="15"/>
      <c r="F749" s="15"/>
      <c r="G749" s="15"/>
      <c r="H749" s="15"/>
    </row>
    <row r="750" s="10" customFormat="1" ht="12.75" customHeight="1" spans="1:8">
      <c r="A750" s="15"/>
      <c r="B750" s="15"/>
      <c r="C750" s="15"/>
      <c r="D750" s="15"/>
      <c r="E750" s="15"/>
      <c r="F750" s="15"/>
      <c r="G750" s="15"/>
      <c r="H750" s="15"/>
    </row>
    <row r="751" s="10" customFormat="1" ht="12.75" customHeight="1" spans="1:8">
      <c r="A751" s="15"/>
      <c r="B751" s="15"/>
      <c r="C751" s="15"/>
      <c r="D751" s="15"/>
      <c r="E751" s="15"/>
      <c r="F751" s="15"/>
      <c r="G751" s="15"/>
      <c r="H751" s="15"/>
    </row>
    <row r="752" s="10" customFormat="1" ht="12.75" customHeight="1" spans="1:8">
      <c r="A752" s="15"/>
      <c r="B752" s="15"/>
      <c r="C752" s="15"/>
      <c r="D752" s="15"/>
      <c r="E752" s="15"/>
      <c r="F752" s="15"/>
      <c r="G752" s="15"/>
      <c r="H752" s="15"/>
    </row>
    <row r="753" s="10" customFormat="1" ht="12.75" customHeight="1" spans="1:8">
      <c r="A753" s="15"/>
      <c r="B753" s="15"/>
      <c r="C753" s="15"/>
      <c r="D753" s="15"/>
      <c r="E753" s="15"/>
      <c r="F753" s="15"/>
      <c r="G753" s="15"/>
      <c r="H753" s="15"/>
    </row>
    <row r="754" s="10" customFormat="1" ht="12.75" customHeight="1" spans="1:8">
      <c r="A754" s="15"/>
      <c r="B754" s="15"/>
      <c r="C754" s="15"/>
      <c r="D754" s="15"/>
      <c r="E754" s="15"/>
      <c r="F754" s="15"/>
      <c r="G754" s="15"/>
      <c r="H754" s="15"/>
    </row>
    <row r="755" s="10" customFormat="1" ht="12.75" customHeight="1" spans="1:8">
      <c r="A755" s="15"/>
      <c r="B755" s="15"/>
      <c r="C755" s="15"/>
      <c r="D755" s="15"/>
      <c r="E755" s="15"/>
      <c r="F755" s="15"/>
      <c r="G755" s="15"/>
      <c r="H755" s="15"/>
    </row>
    <row r="756" s="10" customFormat="1" ht="12.75" customHeight="1" spans="1:8">
      <c r="A756" s="15"/>
      <c r="B756" s="15"/>
      <c r="C756" s="15"/>
      <c r="D756" s="15"/>
      <c r="E756" s="15"/>
      <c r="F756" s="15"/>
      <c r="G756" s="15"/>
      <c r="H756" s="15"/>
    </row>
    <row r="757" s="10" customFormat="1" ht="12.75" customHeight="1" spans="1:8">
      <c r="A757" s="15"/>
      <c r="B757" s="15"/>
      <c r="C757" s="15"/>
      <c r="D757" s="15"/>
      <c r="E757" s="15"/>
      <c r="F757" s="15"/>
      <c r="G757" s="15"/>
      <c r="H757" s="15"/>
    </row>
    <row r="758" s="10" customFormat="1" ht="12.75" customHeight="1" spans="1:8">
      <c r="A758" s="15"/>
      <c r="B758" s="15"/>
      <c r="C758" s="15"/>
      <c r="D758" s="15"/>
      <c r="E758" s="15"/>
      <c r="F758" s="15"/>
      <c r="G758" s="15"/>
      <c r="H758" s="15"/>
    </row>
    <row r="759" s="10" customFormat="1" ht="12.75" customHeight="1" spans="1:8">
      <c r="A759" s="15"/>
      <c r="B759" s="15"/>
      <c r="C759" s="15"/>
      <c r="D759" s="15"/>
      <c r="E759" s="15"/>
      <c r="F759" s="15"/>
      <c r="G759" s="15"/>
      <c r="H759" s="15"/>
    </row>
    <row r="760" s="10" customFormat="1" ht="12.75" customHeight="1" spans="1:8">
      <c r="A760" s="15"/>
      <c r="B760" s="15"/>
      <c r="C760" s="15"/>
      <c r="D760" s="15"/>
      <c r="E760" s="15"/>
      <c r="F760" s="15"/>
      <c r="G760" s="15"/>
      <c r="H760" s="15"/>
    </row>
    <row r="761" s="10" customFormat="1" ht="12.75" customHeight="1" spans="1:8">
      <c r="A761" s="15"/>
      <c r="B761" s="15"/>
      <c r="C761" s="15"/>
      <c r="D761" s="15"/>
      <c r="E761" s="15"/>
      <c r="F761" s="15"/>
      <c r="G761" s="15"/>
      <c r="H761" s="15"/>
    </row>
    <row r="762" s="10" customFormat="1" ht="12.75" customHeight="1" spans="1:8">
      <c r="A762" s="15"/>
      <c r="B762" s="15"/>
      <c r="C762" s="15"/>
      <c r="D762" s="15"/>
      <c r="E762" s="15"/>
      <c r="F762" s="15"/>
      <c r="G762" s="15"/>
      <c r="H762" s="15"/>
    </row>
    <row r="763" s="10" customFormat="1" ht="12.75" customHeight="1" spans="1:8">
      <c r="A763" s="15"/>
      <c r="B763" s="15"/>
      <c r="C763" s="15"/>
      <c r="D763" s="15"/>
      <c r="E763" s="15"/>
      <c r="F763" s="15"/>
      <c r="G763" s="15"/>
      <c r="H763" s="15"/>
    </row>
    <row r="764" s="10" customFormat="1" ht="12.75" customHeight="1" spans="1:8">
      <c r="A764" s="15"/>
      <c r="B764" s="15"/>
      <c r="C764" s="15"/>
      <c r="D764" s="15"/>
      <c r="E764" s="15"/>
      <c r="F764" s="15"/>
      <c r="G764" s="15"/>
      <c r="H764" s="15"/>
    </row>
    <row r="765" s="10" customFormat="1" ht="12.75" customHeight="1" spans="1:8">
      <c r="A765" s="15"/>
      <c r="B765" s="15"/>
      <c r="C765" s="15"/>
      <c r="D765" s="15"/>
      <c r="E765" s="15"/>
      <c r="F765" s="15"/>
      <c r="G765" s="15"/>
      <c r="H765" s="15"/>
    </row>
    <row r="766" s="10" customFormat="1" ht="12.75" customHeight="1" spans="1:8">
      <c r="A766" s="15"/>
      <c r="B766" s="15"/>
      <c r="C766" s="15"/>
      <c r="D766" s="15"/>
      <c r="E766" s="15"/>
      <c r="F766" s="15"/>
      <c r="G766" s="15"/>
      <c r="H766" s="15"/>
    </row>
    <row r="767" s="10" customFormat="1" ht="12.75" customHeight="1" spans="1:8">
      <c r="A767" s="15"/>
      <c r="B767" s="15"/>
      <c r="C767" s="15"/>
      <c r="D767" s="15"/>
      <c r="E767" s="15"/>
      <c r="F767" s="15"/>
      <c r="G767" s="15"/>
      <c r="H767" s="15"/>
    </row>
    <row r="768" s="10" customFormat="1" ht="12.75" customHeight="1" spans="1:8">
      <c r="A768" s="15"/>
      <c r="B768" s="15"/>
      <c r="C768" s="15"/>
      <c r="D768" s="15"/>
      <c r="E768" s="15"/>
      <c r="F768" s="15"/>
      <c r="G768" s="15"/>
      <c r="H768" s="15"/>
    </row>
    <row r="769" s="10" customFormat="1" ht="12.75" customHeight="1" spans="1:8">
      <c r="A769" s="15"/>
      <c r="B769" s="15"/>
      <c r="C769" s="15"/>
      <c r="D769" s="15"/>
      <c r="E769" s="15"/>
      <c r="F769" s="15"/>
      <c r="G769" s="15"/>
      <c r="H769" s="15"/>
    </row>
    <row r="770" s="10" customFormat="1" ht="12.75" customHeight="1" spans="1:8">
      <c r="A770" s="15"/>
      <c r="B770" s="15"/>
      <c r="C770" s="15"/>
      <c r="D770" s="15"/>
      <c r="E770" s="15"/>
      <c r="F770" s="15"/>
      <c r="G770" s="15"/>
      <c r="H770" s="15"/>
    </row>
    <row r="771" s="10" customFormat="1" ht="12.75" customHeight="1" spans="1:8">
      <c r="A771" s="15"/>
      <c r="B771" s="15"/>
      <c r="C771" s="15"/>
      <c r="D771" s="15"/>
      <c r="E771" s="15"/>
      <c r="F771" s="15"/>
      <c r="G771" s="15"/>
      <c r="H771" s="15"/>
    </row>
    <row r="772" s="10" customFormat="1" ht="12.75" customHeight="1" spans="1:8">
      <c r="A772" s="15"/>
      <c r="B772" s="15"/>
      <c r="C772" s="15"/>
      <c r="D772" s="15"/>
      <c r="E772" s="15"/>
      <c r="F772" s="15"/>
      <c r="G772" s="15"/>
      <c r="H772" s="15"/>
    </row>
    <row r="773" s="10" customFormat="1" ht="12.75" customHeight="1" spans="1:8">
      <c r="A773" s="15"/>
      <c r="B773" s="15"/>
      <c r="C773" s="15"/>
      <c r="D773" s="15"/>
      <c r="E773" s="15"/>
      <c r="F773" s="15"/>
      <c r="G773" s="15"/>
      <c r="H773" s="15"/>
    </row>
    <row r="774" s="10" customFormat="1" ht="12.75" customHeight="1" spans="1:8">
      <c r="A774" s="15"/>
      <c r="B774" s="15"/>
      <c r="C774" s="15"/>
      <c r="D774" s="15"/>
      <c r="E774" s="15"/>
      <c r="F774" s="15"/>
      <c r="G774" s="15"/>
      <c r="H774" s="15"/>
    </row>
    <row r="775" s="10" customFormat="1" ht="12.75" customHeight="1" spans="1:8">
      <c r="A775" s="15"/>
      <c r="B775" s="15"/>
      <c r="C775" s="15"/>
      <c r="D775" s="15"/>
      <c r="E775" s="15"/>
      <c r="F775" s="15"/>
      <c r="G775" s="15"/>
      <c r="H775" s="15"/>
    </row>
    <row r="776" s="10" customFormat="1" ht="12.75" customHeight="1" spans="1:8">
      <c r="A776" s="15"/>
      <c r="B776" s="15"/>
      <c r="C776" s="15"/>
      <c r="D776" s="15"/>
      <c r="E776" s="15"/>
      <c r="F776" s="15"/>
      <c r="G776" s="15"/>
      <c r="H776" s="15"/>
    </row>
    <row r="777" s="10" customFormat="1" ht="12.75" customHeight="1" spans="1:8">
      <c r="A777" s="15"/>
      <c r="B777" s="15"/>
      <c r="C777" s="15"/>
      <c r="D777" s="15"/>
      <c r="E777" s="15"/>
      <c r="F777" s="15"/>
      <c r="G777" s="15"/>
      <c r="H777" s="15"/>
    </row>
    <row r="778" s="10" customFormat="1" ht="12.75" customHeight="1" spans="1:8">
      <c r="A778" s="15"/>
      <c r="B778" s="15"/>
      <c r="C778" s="15"/>
      <c r="D778" s="15"/>
      <c r="E778" s="15"/>
      <c r="F778" s="15"/>
      <c r="G778" s="15"/>
      <c r="H778" s="15"/>
    </row>
    <row r="779" s="10" customFormat="1" ht="12.75" customHeight="1" spans="1:8">
      <c r="A779" s="15"/>
      <c r="B779" s="15"/>
      <c r="C779" s="15"/>
      <c r="D779" s="15"/>
      <c r="E779" s="15"/>
      <c r="F779" s="15"/>
      <c r="G779" s="15"/>
      <c r="H779" s="15"/>
    </row>
    <row r="780" s="10" customFormat="1" ht="12.75" customHeight="1" spans="1:8">
      <c r="A780" s="15"/>
      <c r="B780" s="15"/>
      <c r="C780" s="15"/>
      <c r="D780" s="15"/>
      <c r="E780" s="15"/>
      <c r="F780" s="15"/>
      <c r="G780" s="15"/>
      <c r="H780" s="15"/>
    </row>
    <row r="781" s="10" customFormat="1" ht="12.75" customHeight="1" spans="1:8">
      <c r="A781" s="15"/>
      <c r="B781" s="15"/>
      <c r="C781" s="15"/>
      <c r="D781" s="15"/>
      <c r="E781" s="15"/>
      <c r="F781" s="15"/>
      <c r="G781" s="15"/>
      <c r="H781" s="15"/>
    </row>
    <row r="782" s="10" customFormat="1" ht="12.75" customHeight="1" spans="1:8">
      <c r="A782" s="15"/>
      <c r="B782" s="15"/>
      <c r="C782" s="15"/>
      <c r="D782" s="15"/>
      <c r="E782" s="15"/>
      <c r="F782" s="15"/>
      <c r="G782" s="15"/>
      <c r="H782" s="15"/>
    </row>
    <row r="783" s="10" customFormat="1" ht="12.75" customHeight="1" spans="1:8">
      <c r="A783" s="15"/>
      <c r="B783" s="15"/>
      <c r="C783" s="15"/>
      <c r="D783" s="15"/>
      <c r="E783" s="15"/>
      <c r="F783" s="15"/>
      <c r="G783" s="15"/>
      <c r="H783" s="15"/>
    </row>
    <row r="784" s="10" customFormat="1" ht="12.75" customHeight="1" spans="1:8">
      <c r="A784" s="15"/>
      <c r="B784" s="15"/>
      <c r="C784" s="15"/>
      <c r="D784" s="15"/>
      <c r="E784" s="15"/>
      <c r="F784" s="15"/>
      <c r="G784" s="15"/>
      <c r="H784" s="15"/>
    </row>
    <row r="785" s="10" customFormat="1" ht="12.75" customHeight="1" spans="1:8">
      <c r="A785" s="15"/>
      <c r="B785" s="15"/>
      <c r="C785" s="15"/>
      <c r="D785" s="15"/>
      <c r="E785" s="15"/>
      <c r="F785" s="15"/>
      <c r="G785" s="15"/>
      <c r="H785" s="15"/>
    </row>
    <row r="786" s="10" customFormat="1" ht="12.75" customHeight="1" spans="1:8">
      <c r="A786" s="15"/>
      <c r="B786" s="15"/>
      <c r="C786" s="15"/>
      <c r="D786" s="15"/>
      <c r="E786" s="15"/>
      <c r="F786" s="15"/>
      <c r="G786" s="15"/>
      <c r="H786" s="15"/>
    </row>
    <row r="787" s="10" customFormat="1" ht="12.75" customHeight="1" spans="1:8">
      <c r="A787" s="15"/>
      <c r="B787" s="15"/>
      <c r="C787" s="15"/>
      <c r="D787" s="15"/>
      <c r="E787" s="15"/>
      <c r="F787" s="15"/>
      <c r="G787" s="15"/>
      <c r="H787" s="15"/>
    </row>
    <row r="788" s="10" customFormat="1" ht="12.75" customHeight="1" spans="1:8">
      <c r="A788" s="15"/>
      <c r="B788" s="15"/>
      <c r="C788" s="15"/>
      <c r="D788" s="15"/>
      <c r="E788" s="15"/>
      <c r="F788" s="15"/>
      <c r="G788" s="15"/>
      <c r="H788" s="15"/>
    </row>
    <row r="789" s="10" customFormat="1" ht="12.75" customHeight="1" spans="1:8">
      <c r="A789" s="15"/>
      <c r="B789" s="15"/>
      <c r="C789" s="15"/>
      <c r="D789" s="15"/>
      <c r="E789" s="15"/>
      <c r="F789" s="15"/>
      <c r="G789" s="15"/>
      <c r="H789" s="15"/>
    </row>
    <row r="790" s="10" customFormat="1" ht="12.75" customHeight="1" spans="1:8">
      <c r="A790" s="15"/>
      <c r="B790" s="15"/>
      <c r="C790" s="15"/>
      <c r="D790" s="15"/>
      <c r="E790" s="15"/>
      <c r="F790" s="15"/>
      <c r="G790" s="15"/>
      <c r="H790" s="15"/>
    </row>
    <row r="791" s="10" customFormat="1" ht="12.75" customHeight="1" spans="1:8">
      <c r="A791" s="15"/>
      <c r="B791" s="15"/>
      <c r="C791" s="15"/>
      <c r="D791" s="15"/>
      <c r="E791" s="15"/>
      <c r="F791" s="15"/>
      <c r="G791" s="15"/>
      <c r="H791" s="15"/>
    </row>
    <row r="792" s="10" customFormat="1" ht="12.75" customHeight="1" spans="1:8">
      <c r="A792" s="15"/>
      <c r="B792" s="15"/>
      <c r="C792" s="15"/>
      <c r="D792" s="15"/>
      <c r="E792" s="15"/>
      <c r="F792" s="15"/>
      <c r="G792" s="15"/>
      <c r="H792" s="15"/>
    </row>
    <row r="793" s="10" customFormat="1" ht="12.75" customHeight="1" spans="1:8">
      <c r="A793" s="15"/>
      <c r="B793" s="15"/>
      <c r="C793" s="15"/>
      <c r="D793" s="15"/>
      <c r="E793" s="15"/>
      <c r="F793" s="15"/>
      <c r="G793" s="15"/>
      <c r="H793" s="15"/>
    </row>
    <row r="794" s="10" customFormat="1" ht="12.75" customHeight="1" spans="1:8">
      <c r="A794" s="15"/>
      <c r="B794" s="15"/>
      <c r="C794" s="15"/>
      <c r="D794" s="15"/>
      <c r="E794" s="15"/>
      <c r="F794" s="15"/>
      <c r="G794" s="15"/>
      <c r="H794" s="15"/>
    </row>
    <row r="795" s="10" customFormat="1" ht="12.75" customHeight="1" spans="1:8">
      <c r="A795" s="15"/>
      <c r="B795" s="15"/>
      <c r="C795" s="15"/>
      <c r="D795" s="15"/>
      <c r="E795" s="15"/>
      <c r="F795" s="15"/>
      <c r="G795" s="15"/>
      <c r="H795" s="15"/>
    </row>
    <row r="796" s="10" customFormat="1" ht="12.75" customHeight="1" spans="1:8">
      <c r="A796" s="15"/>
      <c r="B796" s="15"/>
      <c r="C796" s="15"/>
      <c r="D796" s="15"/>
      <c r="E796" s="15"/>
      <c r="F796" s="15"/>
      <c r="G796" s="15"/>
      <c r="H796" s="15"/>
    </row>
    <row r="797" s="10" customFormat="1" ht="12.75" customHeight="1" spans="1:8">
      <c r="A797" s="15"/>
      <c r="B797" s="15"/>
      <c r="C797" s="15"/>
      <c r="D797" s="15"/>
      <c r="E797" s="15"/>
      <c r="F797" s="15"/>
      <c r="G797" s="15"/>
      <c r="H797" s="15"/>
    </row>
    <row r="798" s="10" customFormat="1" ht="12.75" customHeight="1" spans="1:8">
      <c r="A798" s="15"/>
      <c r="B798" s="15"/>
      <c r="C798" s="15"/>
      <c r="D798" s="15"/>
      <c r="E798" s="15"/>
      <c r="F798" s="15"/>
      <c r="G798" s="15"/>
      <c r="H798" s="15"/>
    </row>
    <row r="799" s="10" customFormat="1" ht="12.75" customHeight="1" spans="1:8">
      <c r="A799" s="15"/>
      <c r="B799" s="15"/>
      <c r="C799" s="15"/>
      <c r="D799" s="15"/>
      <c r="E799" s="15"/>
      <c r="F799" s="15"/>
      <c r="G799" s="15"/>
      <c r="H799" s="15"/>
    </row>
    <row r="800" s="10" customFormat="1" ht="12.75" customHeight="1" spans="1:8">
      <c r="A800" s="15"/>
      <c r="B800" s="15"/>
      <c r="C800" s="15"/>
      <c r="D800" s="15"/>
      <c r="E800" s="15"/>
      <c r="F800" s="15"/>
      <c r="G800" s="15"/>
      <c r="H800" s="15"/>
    </row>
    <row r="801" s="10" customFormat="1" ht="12.75" customHeight="1" spans="1:8">
      <c r="A801" s="15"/>
      <c r="B801" s="15"/>
      <c r="C801" s="15"/>
      <c r="D801" s="15"/>
      <c r="E801" s="15"/>
      <c r="F801" s="15"/>
      <c r="G801" s="15"/>
      <c r="H801" s="15"/>
    </row>
    <row r="802" s="10" customFormat="1" ht="12.75" customHeight="1" spans="1:8">
      <c r="A802" s="15"/>
      <c r="B802" s="15"/>
      <c r="C802" s="15"/>
      <c r="D802" s="15"/>
      <c r="E802" s="15"/>
      <c r="F802" s="15"/>
      <c r="G802" s="15"/>
      <c r="H802" s="15"/>
    </row>
    <row r="803" s="10" customFormat="1" ht="12.75" customHeight="1" spans="1:8">
      <c r="A803" s="15"/>
      <c r="B803" s="15"/>
      <c r="C803" s="15"/>
      <c r="D803" s="15"/>
      <c r="E803" s="15"/>
      <c r="F803" s="15"/>
      <c r="G803" s="15"/>
      <c r="H803" s="15"/>
    </row>
    <row r="804" s="10" customFormat="1" ht="12.75" customHeight="1" spans="1:8">
      <c r="A804" s="15"/>
      <c r="B804" s="15"/>
      <c r="C804" s="15"/>
      <c r="D804" s="15"/>
      <c r="E804" s="15"/>
      <c r="F804" s="15"/>
      <c r="G804" s="15"/>
      <c r="H804" s="15"/>
    </row>
    <row r="805" s="10" customFormat="1" ht="12.75" customHeight="1" spans="1:8">
      <c r="A805" s="15"/>
      <c r="B805" s="15"/>
      <c r="C805" s="15"/>
      <c r="D805" s="15"/>
      <c r="E805" s="15"/>
      <c r="F805" s="15"/>
      <c r="G805" s="15"/>
      <c r="H805" s="15"/>
    </row>
    <row r="806" s="10" customFormat="1" ht="12.75" customHeight="1" spans="1:8">
      <c r="A806" s="15"/>
      <c r="B806" s="15"/>
      <c r="C806" s="15"/>
      <c r="D806" s="15"/>
      <c r="E806" s="15"/>
      <c r="F806" s="15"/>
      <c r="G806" s="15"/>
      <c r="H806" s="15"/>
    </row>
    <row r="807" s="10" customFormat="1" ht="12.75" customHeight="1" spans="1:8">
      <c r="A807" s="15"/>
      <c r="B807" s="15"/>
      <c r="C807" s="15"/>
      <c r="D807" s="15"/>
      <c r="E807" s="15"/>
      <c r="F807" s="15"/>
      <c r="G807" s="15"/>
      <c r="H807" s="15"/>
    </row>
    <row r="808" s="10" customFormat="1" ht="12.75" customHeight="1" spans="1:8">
      <c r="A808" s="15"/>
      <c r="B808" s="15"/>
      <c r="C808" s="15"/>
      <c r="D808" s="15"/>
      <c r="E808" s="15"/>
      <c r="F808" s="15"/>
      <c r="G808" s="15"/>
      <c r="H808" s="15"/>
    </row>
    <row r="809" s="10" customFormat="1" ht="12.75" customHeight="1" spans="1:8">
      <c r="A809" s="15"/>
      <c r="B809" s="15"/>
      <c r="C809" s="15"/>
      <c r="D809" s="15"/>
      <c r="E809" s="15"/>
      <c r="F809" s="15"/>
      <c r="G809" s="15"/>
      <c r="H809" s="15"/>
    </row>
    <row r="810" s="10" customFormat="1" ht="12.75" customHeight="1" spans="1:8">
      <c r="A810" s="15"/>
      <c r="B810" s="15"/>
      <c r="C810" s="15"/>
      <c r="D810" s="15"/>
      <c r="E810" s="15"/>
      <c r="F810" s="15"/>
      <c r="G810" s="15"/>
      <c r="H810" s="15"/>
    </row>
    <row r="811" s="10" customFormat="1" ht="12.75" customHeight="1" spans="1:8">
      <c r="A811" s="15"/>
      <c r="B811" s="15"/>
      <c r="C811" s="15"/>
      <c r="D811" s="15"/>
      <c r="E811" s="15"/>
      <c r="F811" s="15"/>
      <c r="G811" s="15"/>
      <c r="H811" s="15"/>
    </row>
    <row r="812" s="10" customFormat="1" ht="12.75" customHeight="1" spans="1:8">
      <c r="A812" s="15"/>
      <c r="B812" s="15"/>
      <c r="C812" s="15"/>
      <c r="D812" s="15"/>
      <c r="E812" s="15"/>
      <c r="F812" s="15"/>
      <c r="G812" s="15"/>
      <c r="H812" s="15"/>
    </row>
    <row r="813" s="10" customFormat="1" ht="12.75" customHeight="1" spans="1:8">
      <c r="A813" s="15"/>
      <c r="B813" s="15"/>
      <c r="C813" s="15"/>
      <c r="D813" s="15"/>
      <c r="E813" s="15"/>
      <c r="F813" s="15"/>
      <c r="G813" s="15"/>
      <c r="H813" s="15"/>
    </row>
    <row r="814" s="10" customFormat="1" ht="12.75" customHeight="1" spans="1:8">
      <c r="A814" s="15"/>
      <c r="B814" s="15"/>
      <c r="C814" s="15"/>
      <c r="D814" s="15"/>
      <c r="E814" s="15"/>
      <c r="F814" s="15"/>
      <c r="G814" s="15"/>
      <c r="H814" s="15"/>
    </row>
    <row r="815" s="10" customFormat="1" ht="12.75" customHeight="1" spans="1:8">
      <c r="A815" s="15"/>
      <c r="B815" s="15"/>
      <c r="C815" s="15"/>
      <c r="D815" s="15"/>
      <c r="E815" s="15"/>
      <c r="F815" s="15"/>
      <c r="G815" s="15"/>
      <c r="H815" s="15"/>
    </row>
    <row r="816" s="10" customFormat="1" ht="12.75" customHeight="1" spans="1:8">
      <c r="A816" s="15"/>
      <c r="B816" s="15"/>
      <c r="C816" s="15"/>
      <c r="D816" s="15"/>
      <c r="E816" s="15"/>
      <c r="F816" s="15"/>
      <c r="G816" s="15"/>
      <c r="H816" s="15"/>
    </row>
    <row r="817" s="10" customFormat="1" ht="12.75" customHeight="1" spans="1:8">
      <c r="A817" s="15"/>
      <c r="B817" s="15"/>
      <c r="C817" s="15"/>
      <c r="D817" s="15"/>
      <c r="E817" s="15"/>
      <c r="F817" s="15"/>
      <c r="G817" s="15"/>
      <c r="H817" s="15"/>
    </row>
    <row r="818" s="10" customFormat="1" ht="12.75" customHeight="1" spans="1:8">
      <c r="A818" s="15"/>
      <c r="B818" s="15"/>
      <c r="C818" s="15"/>
      <c r="D818" s="15"/>
      <c r="E818" s="15"/>
      <c r="F818" s="15"/>
      <c r="G818" s="15"/>
      <c r="H818" s="15"/>
    </row>
    <row r="819" s="10" customFormat="1" ht="12.75" customHeight="1" spans="1:8">
      <c r="A819" s="15"/>
      <c r="B819" s="15"/>
      <c r="C819" s="15"/>
      <c r="D819" s="15"/>
      <c r="E819" s="15"/>
      <c r="F819" s="15"/>
      <c r="G819" s="15"/>
      <c r="H819" s="15"/>
    </row>
    <row r="820" s="10" customFormat="1" ht="12.75" customHeight="1" spans="1:8">
      <c r="A820" s="15"/>
      <c r="B820" s="15"/>
      <c r="C820" s="15"/>
      <c r="D820" s="15"/>
      <c r="E820" s="15"/>
      <c r="F820" s="15"/>
      <c r="G820" s="15"/>
      <c r="H820" s="15"/>
    </row>
    <row r="821" s="10" customFormat="1" ht="12.75" customHeight="1" spans="1:8">
      <c r="A821" s="15"/>
      <c r="B821" s="15"/>
      <c r="C821" s="15"/>
      <c r="D821" s="15"/>
      <c r="E821" s="15"/>
      <c r="F821" s="15"/>
      <c r="G821" s="15"/>
      <c r="H821" s="15"/>
    </row>
    <row r="822" s="10" customFormat="1" ht="12.75" customHeight="1" spans="1:8">
      <c r="A822" s="15"/>
      <c r="B822" s="15"/>
      <c r="C822" s="15"/>
      <c r="D822" s="15"/>
      <c r="E822" s="15"/>
      <c r="F822" s="15"/>
      <c r="G822" s="15"/>
      <c r="H822" s="15"/>
    </row>
    <row r="823" s="10" customFormat="1" ht="12.75" customHeight="1" spans="1:8">
      <c r="A823" s="15"/>
      <c r="B823" s="15"/>
      <c r="C823" s="15"/>
      <c r="D823" s="15"/>
      <c r="E823" s="15"/>
      <c r="F823" s="15"/>
      <c r="G823" s="15"/>
      <c r="H823" s="15"/>
    </row>
    <row r="824" s="10" customFormat="1" ht="12.75" customHeight="1" spans="1:8">
      <c r="A824" s="15"/>
      <c r="B824" s="15"/>
      <c r="C824" s="15"/>
      <c r="D824" s="15"/>
      <c r="E824" s="15"/>
      <c r="F824" s="15"/>
      <c r="G824" s="15"/>
      <c r="H824" s="15"/>
    </row>
    <row r="825" s="10" customFormat="1" ht="12.75" customHeight="1" spans="1:8">
      <c r="A825" s="15"/>
      <c r="B825" s="15"/>
      <c r="C825" s="15"/>
      <c r="D825" s="15"/>
      <c r="E825" s="15"/>
      <c r="F825" s="15"/>
      <c r="G825" s="15"/>
      <c r="H825" s="15"/>
    </row>
    <row r="826" s="10" customFormat="1" ht="12.75" customHeight="1" spans="1:8">
      <c r="A826" s="15"/>
      <c r="B826" s="15"/>
      <c r="C826" s="15"/>
      <c r="D826" s="15"/>
      <c r="E826" s="15"/>
      <c r="F826" s="15"/>
      <c r="G826" s="15"/>
      <c r="H826" s="15"/>
    </row>
    <row r="827" s="10" customFormat="1" ht="12.75" customHeight="1" spans="1:8">
      <c r="A827" s="15"/>
      <c r="B827" s="15"/>
      <c r="C827" s="15"/>
      <c r="D827" s="15"/>
      <c r="E827" s="15"/>
      <c r="F827" s="15"/>
      <c r="G827" s="15"/>
      <c r="H827" s="15"/>
    </row>
    <row r="828" s="10" customFormat="1" ht="12.75" customHeight="1" spans="1:8">
      <c r="A828" s="15"/>
      <c r="B828" s="15"/>
      <c r="C828" s="15"/>
      <c r="D828" s="15"/>
      <c r="E828" s="15"/>
      <c r="F828" s="15"/>
      <c r="G828" s="15"/>
      <c r="H828" s="15"/>
    </row>
    <row r="829" s="10" customFormat="1" ht="12.75" customHeight="1" spans="1:8">
      <c r="A829" s="15"/>
      <c r="B829" s="15"/>
      <c r="C829" s="15"/>
      <c r="D829" s="15"/>
      <c r="E829" s="15"/>
      <c r="F829" s="15"/>
      <c r="G829" s="15"/>
      <c r="H829" s="15"/>
    </row>
    <row r="830" s="10" customFormat="1" ht="12.75" customHeight="1" spans="1:8">
      <c r="A830" s="15"/>
      <c r="B830" s="15"/>
      <c r="C830" s="15"/>
      <c r="D830" s="15"/>
      <c r="E830" s="15"/>
      <c r="F830" s="15"/>
      <c r="G830" s="15"/>
      <c r="H830" s="15"/>
    </row>
    <row r="831" s="10" customFormat="1" ht="12.75" customHeight="1" spans="1:8">
      <c r="A831" s="15"/>
      <c r="B831" s="15"/>
      <c r="C831" s="15"/>
      <c r="D831" s="15"/>
      <c r="E831" s="15"/>
      <c r="F831" s="15"/>
      <c r="G831" s="15"/>
      <c r="H831" s="15"/>
    </row>
    <row r="832" s="10" customFormat="1" ht="12.75" customHeight="1" spans="1:8">
      <c r="A832" s="15"/>
      <c r="B832" s="15"/>
      <c r="C832" s="15"/>
      <c r="D832" s="15"/>
      <c r="E832" s="15"/>
      <c r="F832" s="15"/>
      <c r="G832" s="15"/>
      <c r="H832" s="15"/>
    </row>
    <row r="833" s="10" customFormat="1" ht="12.75" customHeight="1" spans="1:8">
      <c r="A833" s="15"/>
      <c r="B833" s="15"/>
      <c r="C833" s="15"/>
      <c r="D833" s="15"/>
      <c r="E833" s="15"/>
      <c r="F833" s="15"/>
      <c r="G833" s="15"/>
      <c r="H833" s="15"/>
    </row>
    <row r="834" s="10" customFormat="1" ht="12.75" customHeight="1" spans="1:8">
      <c r="A834" s="15"/>
      <c r="B834" s="15"/>
      <c r="C834" s="15"/>
      <c r="D834" s="15"/>
      <c r="E834" s="15"/>
      <c r="F834" s="15"/>
      <c r="G834" s="15"/>
      <c r="H834" s="15"/>
    </row>
    <row r="835" s="10" customFormat="1" ht="12.75" customHeight="1" spans="1:8">
      <c r="A835" s="15"/>
      <c r="B835" s="15"/>
      <c r="C835" s="15"/>
      <c r="D835" s="15"/>
      <c r="E835" s="15"/>
      <c r="F835" s="15"/>
      <c r="G835" s="15"/>
      <c r="H835" s="15"/>
    </row>
    <row r="836" s="10" customFormat="1" ht="12.75" customHeight="1" spans="1:8">
      <c r="A836" s="15"/>
      <c r="B836" s="15"/>
      <c r="C836" s="15"/>
      <c r="D836" s="15"/>
      <c r="E836" s="15"/>
      <c r="F836" s="15"/>
      <c r="G836" s="15"/>
      <c r="H836" s="15"/>
    </row>
    <row r="837" s="10" customFormat="1" ht="12.75" customHeight="1" spans="1:8">
      <c r="A837" s="15"/>
      <c r="B837" s="15"/>
      <c r="C837" s="15"/>
      <c r="D837" s="15"/>
      <c r="E837" s="15"/>
      <c r="F837" s="15"/>
      <c r="G837" s="15"/>
      <c r="H837" s="15"/>
    </row>
    <row r="838" s="10" customFormat="1" ht="12.75" customHeight="1" spans="1:8">
      <c r="A838" s="15"/>
      <c r="B838" s="15"/>
      <c r="C838" s="15"/>
      <c r="D838" s="15"/>
      <c r="E838" s="15"/>
      <c r="F838" s="15"/>
      <c r="G838" s="15"/>
      <c r="H838" s="15"/>
    </row>
    <row r="839" s="10" customFormat="1" ht="12.75" customHeight="1" spans="1:8">
      <c r="A839" s="15"/>
      <c r="B839" s="15"/>
      <c r="C839" s="15"/>
      <c r="D839" s="15"/>
      <c r="E839" s="15"/>
      <c r="F839" s="15"/>
      <c r="G839" s="15"/>
      <c r="H839" s="15"/>
    </row>
    <row r="840" s="10" customFormat="1" ht="12.75" customHeight="1" spans="1:8">
      <c r="A840" s="15"/>
      <c r="B840" s="15"/>
      <c r="C840" s="15"/>
      <c r="D840" s="15"/>
      <c r="E840" s="15"/>
      <c r="F840" s="15"/>
      <c r="G840" s="15"/>
      <c r="H840" s="15"/>
    </row>
    <row r="841" s="10" customFormat="1" ht="12.75" customHeight="1" spans="1:8">
      <c r="A841" s="15"/>
      <c r="B841" s="15"/>
      <c r="C841" s="15"/>
      <c r="D841" s="15"/>
      <c r="E841" s="15"/>
      <c r="F841" s="15"/>
      <c r="G841" s="15"/>
      <c r="H841" s="15"/>
    </row>
    <row r="842" s="10" customFormat="1" ht="12.75" customHeight="1" spans="1:8">
      <c r="A842" s="15"/>
      <c r="B842" s="15"/>
      <c r="C842" s="15"/>
      <c r="D842" s="15"/>
      <c r="E842" s="15"/>
      <c r="F842" s="15"/>
      <c r="G842" s="15"/>
      <c r="H842" s="15"/>
    </row>
    <row r="843" s="10" customFormat="1" ht="12.75" customHeight="1" spans="1:8">
      <c r="A843" s="15"/>
      <c r="B843" s="15"/>
      <c r="C843" s="15"/>
      <c r="D843" s="15"/>
      <c r="E843" s="15"/>
      <c r="F843" s="15"/>
      <c r="G843" s="15"/>
      <c r="H843" s="15"/>
    </row>
    <row r="844" s="10" customFormat="1" ht="12.75" customHeight="1" spans="1:8">
      <c r="A844" s="15"/>
      <c r="B844" s="15"/>
      <c r="C844" s="15"/>
      <c r="D844" s="15"/>
      <c r="E844" s="15"/>
      <c r="F844" s="15"/>
      <c r="G844" s="15"/>
      <c r="H844" s="15"/>
    </row>
    <row r="845" s="10" customFormat="1" ht="12.75" customHeight="1" spans="1:8">
      <c r="A845" s="15"/>
      <c r="B845" s="15"/>
      <c r="C845" s="15"/>
      <c r="D845" s="15"/>
      <c r="E845" s="15"/>
      <c r="F845" s="15"/>
      <c r="G845" s="15"/>
      <c r="H845" s="15"/>
    </row>
    <row r="846" s="10" customFormat="1" ht="12.75" customHeight="1" spans="1:8">
      <c r="A846" s="15"/>
      <c r="B846" s="15"/>
      <c r="C846" s="15"/>
      <c r="D846" s="15"/>
      <c r="E846" s="15"/>
      <c r="F846" s="15"/>
      <c r="G846" s="15"/>
      <c r="H846" s="15"/>
    </row>
    <row r="847" s="10" customFormat="1" ht="12.75" customHeight="1" spans="1:8">
      <c r="A847" s="15"/>
      <c r="B847" s="15"/>
      <c r="C847" s="15"/>
      <c r="D847" s="15"/>
      <c r="E847" s="15"/>
      <c r="F847" s="15"/>
      <c r="G847" s="15"/>
      <c r="H847" s="15"/>
    </row>
    <row r="848" s="10" customFormat="1" ht="12.75" customHeight="1" spans="1:8">
      <c r="A848" s="15"/>
      <c r="B848" s="15"/>
      <c r="C848" s="15"/>
      <c r="D848" s="15"/>
      <c r="E848" s="15"/>
      <c r="F848" s="15"/>
      <c r="G848" s="15"/>
      <c r="H848" s="15"/>
    </row>
    <row r="849" s="10" customFormat="1" ht="12.75" customHeight="1" spans="1:8">
      <c r="A849" s="15"/>
      <c r="B849" s="15"/>
      <c r="C849" s="15"/>
      <c r="D849" s="15"/>
      <c r="E849" s="15"/>
      <c r="F849" s="15"/>
      <c r="G849" s="15"/>
      <c r="H849" s="15"/>
    </row>
    <row r="850" s="10" customFormat="1" ht="12.75" customHeight="1" spans="1:8">
      <c r="A850" s="15"/>
      <c r="B850" s="15"/>
      <c r="C850" s="15"/>
      <c r="D850" s="15"/>
      <c r="E850" s="15"/>
      <c r="F850" s="15"/>
      <c r="G850" s="15"/>
      <c r="H850" s="15"/>
    </row>
    <row r="851" s="10" customFormat="1" ht="12.75" customHeight="1" spans="1:8">
      <c r="A851" s="15"/>
      <c r="B851" s="15"/>
      <c r="C851" s="15"/>
      <c r="D851" s="15"/>
      <c r="E851" s="15"/>
      <c r="F851" s="15"/>
      <c r="G851" s="15"/>
      <c r="H851" s="15"/>
    </row>
    <row r="852" s="10" customFormat="1" ht="12.75" customHeight="1" spans="1:8">
      <c r="A852" s="15"/>
      <c r="B852" s="15"/>
      <c r="C852" s="15"/>
      <c r="D852" s="15"/>
      <c r="E852" s="15"/>
      <c r="F852" s="15"/>
      <c r="G852" s="15"/>
      <c r="H852" s="15"/>
    </row>
    <row r="853" s="10" customFormat="1" ht="12.75" customHeight="1" spans="1:8">
      <c r="A853" s="15"/>
      <c r="B853" s="15"/>
      <c r="C853" s="15"/>
      <c r="D853" s="15"/>
      <c r="E853" s="15"/>
      <c r="F853" s="15"/>
      <c r="G853" s="15"/>
      <c r="H853" s="15"/>
    </row>
    <row r="854" s="10" customFormat="1" ht="12.75" customHeight="1" spans="1:8">
      <c r="A854" s="15"/>
      <c r="B854" s="15"/>
      <c r="C854" s="15"/>
      <c r="D854" s="15"/>
      <c r="E854" s="15"/>
      <c r="F854" s="15"/>
      <c r="G854" s="15"/>
      <c r="H854" s="15"/>
    </row>
    <row r="855" s="10" customFormat="1" ht="12.75" customHeight="1" spans="1:8">
      <c r="A855" s="15"/>
      <c r="B855" s="15"/>
      <c r="C855" s="15"/>
      <c r="D855" s="15"/>
      <c r="E855" s="15"/>
      <c r="F855" s="15"/>
      <c r="G855" s="15"/>
      <c r="H855" s="15"/>
    </row>
    <row r="856" s="10" customFormat="1" ht="12.75" customHeight="1" spans="1:8">
      <c r="A856" s="15"/>
      <c r="B856" s="15"/>
      <c r="C856" s="15"/>
      <c r="D856" s="15"/>
      <c r="E856" s="15"/>
      <c r="F856" s="15"/>
      <c r="G856" s="15"/>
      <c r="H856" s="15"/>
    </row>
    <row r="857" s="10" customFormat="1" ht="12.75" customHeight="1" spans="1:8">
      <c r="A857" s="15"/>
      <c r="B857" s="15"/>
      <c r="C857" s="15"/>
      <c r="D857" s="15"/>
      <c r="E857" s="15"/>
      <c r="F857" s="15"/>
      <c r="G857" s="15"/>
      <c r="H857" s="15"/>
    </row>
    <row r="858" s="10" customFormat="1" ht="12.75" customHeight="1" spans="1:8">
      <c r="A858" s="15"/>
      <c r="B858" s="15"/>
      <c r="C858" s="15"/>
      <c r="D858" s="15"/>
      <c r="E858" s="15"/>
      <c r="F858" s="15"/>
      <c r="G858" s="15"/>
      <c r="H858" s="15"/>
    </row>
    <row r="859" s="10" customFormat="1" ht="12.75" customHeight="1" spans="1:8">
      <c r="A859" s="15"/>
      <c r="B859" s="15"/>
      <c r="C859" s="15"/>
      <c r="D859" s="15"/>
      <c r="E859" s="15"/>
      <c r="F859" s="15"/>
      <c r="G859" s="15"/>
      <c r="H859" s="15"/>
    </row>
    <row r="860" s="10" customFormat="1" ht="12.75" customHeight="1" spans="1:8">
      <c r="A860" s="15"/>
      <c r="B860" s="15"/>
      <c r="C860" s="15"/>
      <c r="D860" s="15"/>
      <c r="E860" s="15"/>
      <c r="F860" s="15"/>
      <c r="G860" s="15"/>
      <c r="H860" s="15"/>
    </row>
    <row r="861" s="10" customFormat="1" ht="12.75" customHeight="1" spans="1:8">
      <c r="A861" s="15"/>
      <c r="B861" s="15"/>
      <c r="C861" s="15"/>
      <c r="D861" s="15"/>
      <c r="E861" s="15"/>
      <c r="F861" s="15"/>
      <c r="G861" s="15"/>
      <c r="H861" s="15"/>
    </row>
    <row r="862" s="10" customFormat="1" ht="12.75" customHeight="1" spans="1:8">
      <c r="A862" s="15"/>
      <c r="B862" s="15"/>
      <c r="C862" s="15"/>
      <c r="D862" s="15"/>
      <c r="E862" s="15"/>
      <c r="F862" s="15"/>
      <c r="G862" s="15"/>
      <c r="H862" s="15"/>
    </row>
    <row r="863" s="10" customFormat="1" ht="12.75" customHeight="1" spans="1:8">
      <c r="A863" s="15"/>
      <c r="B863" s="15"/>
      <c r="C863" s="15"/>
      <c r="D863" s="15"/>
      <c r="E863" s="15"/>
      <c r="F863" s="15"/>
      <c r="G863" s="15"/>
      <c r="H863" s="15"/>
    </row>
    <row r="864" s="10" customFormat="1" ht="12.75" customHeight="1" spans="1:8">
      <c r="A864" s="15"/>
      <c r="B864" s="15"/>
      <c r="C864" s="15"/>
      <c r="D864" s="15"/>
      <c r="E864" s="15"/>
      <c r="F864" s="15"/>
      <c r="G864" s="15"/>
      <c r="H864" s="15"/>
    </row>
    <row r="865" s="10" customFormat="1" ht="12.75" customHeight="1" spans="1:8">
      <c r="A865" s="15"/>
      <c r="B865" s="15"/>
      <c r="C865" s="15"/>
      <c r="D865" s="15"/>
      <c r="E865" s="15"/>
      <c r="F865" s="15"/>
      <c r="G865" s="15"/>
      <c r="H865" s="15"/>
    </row>
    <row r="866" s="10" customFormat="1" ht="12.75" customHeight="1" spans="1:8">
      <c r="A866" s="15"/>
      <c r="B866" s="15"/>
      <c r="C866" s="15"/>
      <c r="D866" s="15"/>
      <c r="E866" s="15"/>
      <c r="F866" s="15"/>
      <c r="G866" s="15"/>
      <c r="H866" s="15"/>
    </row>
    <row r="867" s="10" customFormat="1" ht="12.75" customHeight="1" spans="1:8">
      <c r="A867" s="15"/>
      <c r="B867" s="15"/>
      <c r="C867" s="15"/>
      <c r="D867" s="15"/>
      <c r="E867" s="15"/>
      <c r="F867" s="15"/>
      <c r="G867" s="15"/>
      <c r="H867" s="15"/>
    </row>
    <row r="868" s="10" customFormat="1" ht="12.75" customHeight="1" spans="1:8">
      <c r="A868" s="15"/>
      <c r="B868" s="15"/>
      <c r="C868" s="15"/>
      <c r="D868" s="15"/>
      <c r="E868" s="15"/>
      <c r="F868" s="15"/>
      <c r="G868" s="15"/>
      <c r="H868" s="15"/>
    </row>
    <row r="869" s="10" customFormat="1" ht="12.75" customHeight="1" spans="1:8">
      <c r="A869" s="15"/>
      <c r="B869" s="15"/>
      <c r="C869" s="15"/>
      <c r="D869" s="15"/>
      <c r="E869" s="15"/>
      <c r="F869" s="15"/>
      <c r="G869" s="15"/>
      <c r="H869" s="15"/>
    </row>
    <row r="870" s="10" customFormat="1" ht="12.75" customHeight="1" spans="1:8">
      <c r="A870" s="15"/>
      <c r="B870" s="15"/>
      <c r="C870" s="15"/>
      <c r="D870" s="15"/>
      <c r="E870" s="15"/>
      <c r="F870" s="15"/>
      <c r="G870" s="15"/>
      <c r="H870" s="15"/>
    </row>
    <row r="871" s="10" customFormat="1" ht="12.75" customHeight="1" spans="1:8">
      <c r="A871" s="15"/>
      <c r="B871" s="15"/>
      <c r="C871" s="15"/>
      <c r="D871" s="15"/>
      <c r="E871" s="15"/>
      <c r="F871" s="15"/>
      <c r="G871" s="15"/>
      <c r="H871" s="15"/>
    </row>
    <row r="872" s="10" customFormat="1" ht="12.75" customHeight="1" spans="1:8">
      <c r="A872" s="15"/>
      <c r="B872" s="15"/>
      <c r="C872" s="15"/>
      <c r="D872" s="15"/>
      <c r="E872" s="15"/>
      <c r="F872" s="15"/>
      <c r="G872" s="15"/>
      <c r="H872" s="15"/>
    </row>
    <row r="873" s="10" customFormat="1" ht="12.75" customHeight="1" spans="1:8">
      <c r="A873" s="15"/>
      <c r="B873" s="15"/>
      <c r="C873" s="15"/>
      <c r="D873" s="15"/>
      <c r="E873" s="15"/>
      <c r="F873" s="15"/>
      <c r="G873" s="15"/>
      <c r="H873" s="15"/>
    </row>
    <row r="874" s="10" customFormat="1" ht="12.75" customHeight="1" spans="1:8">
      <c r="A874" s="15"/>
      <c r="B874" s="15"/>
      <c r="C874" s="15"/>
      <c r="D874" s="15"/>
      <c r="E874" s="15"/>
      <c r="F874" s="15"/>
      <c r="G874" s="15"/>
      <c r="H874" s="15"/>
    </row>
    <row r="875" s="10" customFormat="1" ht="12.75" customHeight="1" spans="1:8">
      <c r="A875" s="15"/>
      <c r="B875" s="15"/>
      <c r="C875" s="15"/>
      <c r="D875" s="15"/>
      <c r="E875" s="15"/>
      <c r="F875" s="15"/>
      <c r="G875" s="15"/>
      <c r="H875" s="15"/>
    </row>
    <row r="876" s="10" customFormat="1" ht="12.75" customHeight="1" spans="1:8">
      <c r="A876" s="15"/>
      <c r="B876" s="15"/>
      <c r="C876" s="15"/>
      <c r="D876" s="15"/>
      <c r="E876" s="15"/>
      <c r="F876" s="15"/>
      <c r="G876" s="15"/>
      <c r="H876" s="15"/>
    </row>
    <row r="877" s="10" customFormat="1" ht="12.75" customHeight="1" spans="1:8">
      <c r="A877" s="15"/>
      <c r="B877" s="15"/>
      <c r="C877" s="15"/>
      <c r="D877" s="15"/>
      <c r="E877" s="15"/>
      <c r="F877" s="15"/>
      <c r="G877" s="15"/>
      <c r="H877" s="15"/>
    </row>
    <row r="878" s="10" customFormat="1" ht="12.75" customHeight="1" spans="1:8">
      <c r="A878" s="15"/>
      <c r="B878" s="15"/>
      <c r="C878" s="15"/>
      <c r="D878" s="15"/>
      <c r="E878" s="15"/>
      <c r="F878" s="15"/>
      <c r="G878" s="15"/>
      <c r="H878" s="15"/>
    </row>
    <row r="879" s="10" customFormat="1" ht="12.75" customHeight="1" spans="1:8">
      <c r="A879" s="15"/>
      <c r="B879" s="15"/>
      <c r="C879" s="15"/>
      <c r="D879" s="15"/>
      <c r="E879" s="15"/>
      <c r="F879" s="15"/>
      <c r="G879" s="15"/>
      <c r="H879" s="15"/>
    </row>
    <row r="880" s="10" customFormat="1" ht="12.75" customHeight="1" spans="1:8">
      <c r="A880" s="15"/>
      <c r="B880" s="15"/>
      <c r="C880" s="15"/>
      <c r="D880" s="15"/>
      <c r="E880" s="15"/>
      <c r="F880" s="15"/>
      <c r="G880" s="15"/>
      <c r="H880" s="15"/>
    </row>
    <row r="881" s="10" customFormat="1" ht="12.75" customHeight="1" spans="1:8">
      <c r="A881" s="15"/>
      <c r="B881" s="15"/>
      <c r="C881" s="15"/>
      <c r="D881" s="15"/>
      <c r="E881" s="15"/>
      <c r="F881" s="15"/>
      <c r="G881" s="15"/>
      <c r="H881" s="15"/>
    </row>
    <row r="882" s="10" customFormat="1" ht="12.75" customHeight="1" spans="1:8">
      <c r="A882" s="15"/>
      <c r="B882" s="15"/>
      <c r="C882" s="15"/>
      <c r="D882" s="15"/>
      <c r="E882" s="15"/>
      <c r="F882" s="15"/>
      <c r="G882" s="15"/>
      <c r="H882" s="15"/>
    </row>
    <row r="883" s="10" customFormat="1" ht="12.75" customHeight="1" spans="1:8">
      <c r="A883" s="15"/>
      <c r="B883" s="15"/>
      <c r="C883" s="15"/>
      <c r="D883" s="15"/>
      <c r="E883" s="15"/>
      <c r="F883" s="15"/>
      <c r="G883" s="15"/>
      <c r="H883" s="15"/>
    </row>
    <row r="884" s="10" customFormat="1" ht="12.75" customHeight="1" spans="1:8">
      <c r="A884" s="15"/>
      <c r="B884" s="15"/>
      <c r="C884" s="15"/>
      <c r="D884" s="15"/>
      <c r="E884" s="15"/>
      <c r="F884" s="15"/>
      <c r="G884" s="15"/>
      <c r="H884" s="15"/>
    </row>
    <row r="885" s="10" customFormat="1" ht="12.75" customHeight="1" spans="1:8">
      <c r="A885" s="15"/>
      <c r="B885" s="15"/>
      <c r="C885" s="15"/>
      <c r="D885" s="15"/>
      <c r="E885" s="15"/>
      <c r="F885" s="15"/>
      <c r="G885" s="15"/>
      <c r="H885" s="15"/>
    </row>
    <row r="886" s="10" customFormat="1" ht="12.75" customHeight="1" spans="1:8">
      <c r="A886" s="15"/>
      <c r="B886" s="15"/>
      <c r="C886" s="15"/>
      <c r="D886" s="15"/>
      <c r="E886" s="15"/>
      <c r="F886" s="15"/>
      <c r="G886" s="15"/>
      <c r="H886" s="15"/>
    </row>
    <row r="887" s="10" customFormat="1" ht="12.75" customHeight="1" spans="1:8">
      <c r="A887" s="15"/>
      <c r="B887" s="15"/>
      <c r="C887" s="15"/>
      <c r="D887" s="15"/>
      <c r="E887" s="15"/>
      <c r="F887" s="15"/>
      <c r="G887" s="15"/>
      <c r="H887" s="15"/>
    </row>
    <row r="888" s="10" customFormat="1" ht="12.75" customHeight="1" spans="1:8">
      <c r="A888" s="15"/>
      <c r="B888" s="15"/>
      <c r="C888" s="15"/>
      <c r="D888" s="15"/>
      <c r="E888" s="15"/>
      <c r="F888" s="15"/>
      <c r="G888" s="15"/>
      <c r="H888" s="15"/>
    </row>
    <row r="889" s="10" customFormat="1" ht="12.75" customHeight="1" spans="1:8">
      <c r="A889" s="15"/>
      <c r="B889" s="15"/>
      <c r="C889" s="15"/>
      <c r="D889" s="15"/>
      <c r="E889" s="15"/>
      <c r="F889" s="15"/>
      <c r="G889" s="15"/>
      <c r="H889" s="15"/>
    </row>
    <row r="890" s="10" customFormat="1" ht="12.75" customHeight="1" spans="1:8">
      <c r="A890" s="15"/>
      <c r="B890" s="15"/>
      <c r="C890" s="15"/>
      <c r="D890" s="15"/>
      <c r="E890" s="15"/>
      <c r="F890" s="15"/>
      <c r="G890" s="15"/>
      <c r="H890" s="15"/>
    </row>
    <row r="891" s="10" customFormat="1" ht="12.75" customHeight="1" spans="1:8">
      <c r="A891" s="15"/>
      <c r="B891" s="15"/>
      <c r="C891" s="15"/>
      <c r="D891" s="15"/>
      <c r="E891" s="15"/>
      <c r="F891" s="15"/>
      <c r="G891" s="15"/>
      <c r="H891" s="15"/>
    </row>
    <row r="892" s="10" customFormat="1" ht="12.75" customHeight="1" spans="1:8">
      <c r="A892" s="15"/>
      <c r="B892" s="15"/>
      <c r="C892" s="15"/>
      <c r="D892" s="15"/>
      <c r="E892" s="15"/>
      <c r="F892" s="15"/>
      <c r="G892" s="15"/>
      <c r="H892" s="15"/>
    </row>
    <row r="893" s="10" customFormat="1" ht="12.75" customHeight="1" spans="1:8">
      <c r="A893" s="15"/>
      <c r="B893" s="15"/>
      <c r="C893" s="15"/>
      <c r="D893" s="15"/>
      <c r="E893" s="15"/>
      <c r="F893" s="15"/>
      <c r="G893" s="15"/>
      <c r="H893" s="15"/>
    </row>
    <row r="894" s="10" customFormat="1" ht="12.75" customHeight="1" spans="1:8">
      <c r="A894" s="15"/>
      <c r="B894" s="15"/>
      <c r="C894" s="15"/>
      <c r="D894" s="15"/>
      <c r="E894" s="15"/>
      <c r="F894" s="15"/>
      <c r="G894" s="15"/>
      <c r="H894" s="15"/>
    </row>
    <row r="895" s="10" customFormat="1" ht="12.75" customHeight="1" spans="1:8">
      <c r="A895" s="15"/>
      <c r="B895" s="15"/>
      <c r="C895" s="15"/>
      <c r="D895" s="15"/>
      <c r="E895" s="15"/>
      <c r="F895" s="15"/>
      <c r="G895" s="15"/>
      <c r="H895" s="15"/>
    </row>
    <row r="896" s="10" customFormat="1" ht="12.75" customHeight="1" spans="1:8">
      <c r="A896" s="15"/>
      <c r="B896" s="15"/>
      <c r="C896" s="15"/>
      <c r="D896" s="15"/>
      <c r="E896" s="15"/>
      <c r="F896" s="15"/>
      <c r="G896" s="15"/>
      <c r="H896" s="15"/>
    </row>
    <row r="897" s="10" customFormat="1" ht="12.75" customHeight="1" spans="1:8">
      <c r="A897" s="15"/>
      <c r="B897" s="15"/>
      <c r="C897" s="15"/>
      <c r="D897" s="15"/>
      <c r="E897" s="15"/>
      <c r="F897" s="15"/>
      <c r="G897" s="15"/>
      <c r="H897" s="15"/>
    </row>
    <row r="898" s="10" customFormat="1" ht="12.75" customHeight="1" spans="1:8">
      <c r="A898" s="15"/>
      <c r="B898" s="15"/>
      <c r="C898" s="15"/>
      <c r="D898" s="15"/>
      <c r="E898" s="15"/>
      <c r="F898" s="15"/>
      <c r="G898" s="15"/>
      <c r="H898" s="15"/>
    </row>
    <row r="899" s="10" customFormat="1" ht="12.75" customHeight="1" spans="1:8">
      <c r="A899" s="15"/>
      <c r="B899" s="15"/>
      <c r="C899" s="15"/>
      <c r="D899" s="15"/>
      <c r="E899" s="15"/>
      <c r="F899" s="15"/>
      <c r="G899" s="15"/>
      <c r="H899" s="15"/>
    </row>
    <row r="900" s="10" customFormat="1" ht="12.75" customHeight="1" spans="1:8">
      <c r="A900" s="15"/>
      <c r="B900" s="15"/>
      <c r="C900" s="15"/>
      <c r="D900" s="15"/>
      <c r="E900" s="15"/>
      <c r="F900" s="15"/>
      <c r="G900" s="15"/>
      <c r="H900" s="15"/>
    </row>
    <row r="901" s="10" customFormat="1" ht="12.75" customHeight="1" spans="1:8">
      <c r="A901" s="15"/>
      <c r="B901" s="15"/>
      <c r="C901" s="15"/>
      <c r="D901" s="15"/>
      <c r="E901" s="15"/>
      <c r="F901" s="15"/>
      <c r="G901" s="15"/>
      <c r="H901" s="15"/>
    </row>
    <row r="902" s="10" customFormat="1" ht="12.75" customHeight="1" spans="1:8">
      <c r="A902" s="15"/>
      <c r="B902" s="15"/>
      <c r="C902" s="15"/>
      <c r="D902" s="15"/>
      <c r="E902" s="15"/>
      <c r="F902" s="15"/>
      <c r="G902" s="15"/>
      <c r="H902" s="15"/>
    </row>
    <row r="903" s="10" customFormat="1" ht="12.75" customHeight="1" spans="1:8">
      <c r="A903" s="15"/>
      <c r="B903" s="15"/>
      <c r="C903" s="15"/>
      <c r="D903" s="15"/>
      <c r="E903" s="15"/>
      <c r="F903" s="15"/>
      <c r="G903" s="15"/>
      <c r="H903" s="15"/>
    </row>
    <row r="904" s="10" customFormat="1" ht="12.75" customHeight="1" spans="1:8">
      <c r="A904" s="15"/>
      <c r="B904" s="15"/>
      <c r="C904" s="15"/>
      <c r="D904" s="15"/>
      <c r="E904" s="15"/>
      <c r="F904" s="15"/>
      <c r="G904" s="15"/>
      <c r="H904" s="15"/>
    </row>
    <row r="905" s="10" customFormat="1" ht="12.75" customHeight="1" spans="1:8">
      <c r="A905" s="15"/>
      <c r="B905" s="15"/>
      <c r="C905" s="15"/>
      <c r="D905" s="15"/>
      <c r="E905" s="15"/>
      <c r="F905" s="15"/>
      <c r="G905" s="15"/>
      <c r="H905" s="15"/>
    </row>
    <row r="906" s="10" customFormat="1" ht="12.75" customHeight="1" spans="1:8">
      <c r="A906" s="15"/>
      <c r="B906" s="15"/>
      <c r="C906" s="15"/>
      <c r="D906" s="15"/>
      <c r="E906" s="15"/>
      <c r="F906" s="15"/>
      <c r="G906" s="15"/>
      <c r="H906" s="15"/>
    </row>
    <row r="907" s="10" customFormat="1" ht="12.75" customHeight="1" spans="1:8">
      <c r="A907" s="15"/>
      <c r="B907" s="15"/>
      <c r="C907" s="15"/>
      <c r="D907" s="15"/>
      <c r="E907" s="15"/>
      <c r="F907" s="15"/>
      <c r="G907" s="15"/>
      <c r="H907" s="15"/>
    </row>
    <row r="908" s="10" customFormat="1" ht="12.75" customHeight="1" spans="1:8">
      <c r="A908" s="15"/>
      <c r="B908" s="15"/>
      <c r="C908" s="15"/>
      <c r="D908" s="15"/>
      <c r="E908" s="15"/>
      <c r="F908" s="15"/>
      <c r="G908" s="15"/>
      <c r="H908" s="15"/>
    </row>
    <row r="909" s="10" customFormat="1" ht="12.75" customHeight="1" spans="1:8">
      <c r="A909" s="15"/>
      <c r="B909" s="15"/>
      <c r="C909" s="15"/>
      <c r="D909" s="15"/>
      <c r="E909" s="15"/>
      <c r="F909" s="15"/>
      <c r="G909" s="15"/>
      <c r="H909" s="15"/>
    </row>
    <row r="910" s="10" customFormat="1" ht="12.75" customHeight="1" spans="1:8">
      <c r="A910" s="15"/>
      <c r="B910" s="15"/>
      <c r="C910" s="15"/>
      <c r="D910" s="15"/>
      <c r="E910" s="15"/>
      <c r="F910" s="15"/>
      <c r="G910" s="15"/>
      <c r="H910" s="15"/>
    </row>
    <row r="911" s="10" customFormat="1" ht="12.75" customHeight="1" spans="1:8">
      <c r="A911" s="15"/>
      <c r="B911" s="15"/>
      <c r="C911" s="15"/>
      <c r="D911" s="15"/>
      <c r="E911" s="15"/>
      <c r="F911" s="15"/>
      <c r="G911" s="15"/>
      <c r="H911" s="15"/>
    </row>
    <row r="912" s="10" customFormat="1" ht="12.75" customHeight="1" spans="1:8">
      <c r="A912" s="15"/>
      <c r="B912" s="15"/>
      <c r="C912" s="15"/>
      <c r="D912" s="15"/>
      <c r="E912" s="15"/>
      <c r="F912" s="15"/>
      <c r="G912" s="15"/>
      <c r="H912" s="15"/>
    </row>
    <row r="913" s="10" customFormat="1" ht="12.75" customHeight="1" spans="1:8">
      <c r="A913" s="15"/>
      <c r="B913" s="15"/>
      <c r="C913" s="15"/>
      <c r="D913" s="15"/>
      <c r="E913" s="15"/>
      <c r="F913" s="15"/>
      <c r="G913" s="15"/>
      <c r="H913" s="15"/>
    </row>
    <row r="914" s="10" customFormat="1" ht="12.75" customHeight="1" spans="1:8">
      <c r="A914" s="15"/>
      <c r="B914" s="15"/>
      <c r="C914" s="15"/>
      <c r="D914" s="15"/>
      <c r="E914" s="15"/>
      <c r="F914" s="15"/>
      <c r="G914" s="15"/>
      <c r="H914" s="15"/>
    </row>
    <row r="915" s="10" customFormat="1" ht="12.75" customHeight="1" spans="1:8">
      <c r="A915" s="15"/>
      <c r="B915" s="15"/>
      <c r="C915" s="15"/>
      <c r="D915" s="15"/>
      <c r="E915" s="15"/>
      <c r="F915" s="15"/>
      <c r="G915" s="15"/>
      <c r="H915" s="15"/>
    </row>
    <row r="916" s="10" customFormat="1" ht="12.75" customHeight="1" spans="1:8">
      <c r="A916" s="15"/>
      <c r="B916" s="15"/>
      <c r="C916" s="15"/>
      <c r="D916" s="15"/>
      <c r="E916" s="15"/>
      <c r="F916" s="15"/>
      <c r="G916" s="15"/>
      <c r="H916" s="15"/>
    </row>
    <row r="917" s="10" customFormat="1" ht="12.75" customHeight="1" spans="1:8">
      <c r="A917" s="15"/>
      <c r="B917" s="15"/>
      <c r="C917" s="15"/>
      <c r="D917" s="15"/>
      <c r="E917" s="15"/>
      <c r="F917" s="15"/>
      <c r="G917" s="15"/>
      <c r="H917" s="15"/>
    </row>
    <row r="918" s="10" customFormat="1" ht="12.75" customHeight="1" spans="1:8">
      <c r="A918" s="15"/>
      <c r="B918" s="15"/>
      <c r="C918" s="15"/>
      <c r="D918" s="15"/>
      <c r="E918" s="15"/>
      <c r="F918" s="15"/>
      <c r="G918" s="15"/>
      <c r="H918" s="15"/>
    </row>
    <row r="919" s="10" customFormat="1" ht="12.75" customHeight="1" spans="1:8">
      <c r="A919" s="15"/>
      <c r="B919" s="15"/>
      <c r="C919" s="15"/>
      <c r="D919" s="15"/>
      <c r="E919" s="15"/>
      <c r="F919" s="15"/>
      <c r="G919" s="15"/>
      <c r="H919" s="15"/>
    </row>
    <row r="920" s="10" customFormat="1" ht="12.75" customHeight="1" spans="1:8">
      <c r="A920" s="15"/>
      <c r="B920" s="15"/>
      <c r="C920" s="15"/>
      <c r="D920" s="15"/>
      <c r="E920" s="15"/>
      <c r="F920" s="15"/>
      <c r="G920" s="15"/>
      <c r="H920" s="15"/>
    </row>
    <row r="921" s="10" customFormat="1" ht="12.75" customHeight="1" spans="1:8">
      <c r="A921" s="15"/>
      <c r="B921" s="15"/>
      <c r="C921" s="15"/>
      <c r="D921" s="15"/>
      <c r="E921" s="15"/>
      <c r="F921" s="15"/>
      <c r="G921" s="15"/>
      <c r="H921" s="15"/>
    </row>
    <row r="922" s="10" customFormat="1" ht="12.75" customHeight="1" spans="1:8">
      <c r="A922" s="15"/>
      <c r="B922" s="15"/>
      <c r="C922" s="15"/>
      <c r="D922" s="15"/>
      <c r="E922" s="15"/>
      <c r="F922" s="15"/>
      <c r="G922" s="15"/>
      <c r="H922" s="15"/>
    </row>
    <row r="923" s="10" customFormat="1" ht="12.75" customHeight="1" spans="1:8">
      <c r="A923" s="15"/>
      <c r="B923" s="15"/>
      <c r="C923" s="15"/>
      <c r="D923" s="15"/>
      <c r="E923" s="15"/>
      <c r="F923" s="15"/>
      <c r="G923" s="15"/>
      <c r="H923" s="15"/>
    </row>
    <row r="924" s="10" customFormat="1" ht="12.75" customHeight="1" spans="1:8">
      <c r="A924" s="15"/>
      <c r="B924" s="15"/>
      <c r="C924" s="15"/>
      <c r="D924" s="15"/>
      <c r="E924" s="15"/>
      <c r="F924" s="15"/>
      <c r="G924" s="15"/>
      <c r="H924" s="15"/>
    </row>
    <row r="925" s="10" customFormat="1" ht="12.75" customHeight="1" spans="1:8">
      <c r="A925" s="15"/>
      <c r="B925" s="15"/>
      <c r="C925" s="15"/>
      <c r="D925" s="15"/>
      <c r="E925" s="15"/>
      <c r="F925" s="15"/>
      <c r="G925" s="15"/>
      <c r="H925" s="15"/>
    </row>
    <row r="926" s="10" customFormat="1" ht="12.75" customHeight="1" spans="1:8">
      <c r="A926" s="15"/>
      <c r="B926" s="15"/>
      <c r="C926" s="15"/>
      <c r="D926" s="15"/>
      <c r="E926" s="15"/>
      <c r="F926" s="15"/>
      <c r="G926" s="15"/>
      <c r="H926" s="15"/>
    </row>
    <row r="927" s="10" customFormat="1" ht="12.75" customHeight="1" spans="1:8">
      <c r="A927" s="15"/>
      <c r="B927" s="15"/>
      <c r="C927" s="15"/>
      <c r="D927" s="15"/>
      <c r="E927" s="15"/>
      <c r="F927" s="15"/>
      <c r="G927" s="15"/>
      <c r="H927" s="15"/>
    </row>
    <row r="928" s="10" customFormat="1" ht="12.75" customHeight="1" spans="1:8">
      <c r="A928" s="15"/>
      <c r="B928" s="15"/>
      <c r="C928" s="15"/>
      <c r="D928" s="15"/>
      <c r="E928" s="15"/>
      <c r="F928" s="15"/>
      <c r="G928" s="15"/>
      <c r="H928" s="15"/>
    </row>
    <row r="929" s="10" customFormat="1" ht="12.75" customHeight="1" spans="1:8">
      <c r="A929" s="15"/>
      <c r="B929" s="15"/>
      <c r="C929" s="15"/>
      <c r="D929" s="15"/>
      <c r="E929" s="15"/>
      <c r="F929" s="15"/>
      <c r="G929" s="15"/>
      <c r="H929" s="15"/>
    </row>
    <row r="930" s="10" customFormat="1" ht="12.75" customHeight="1" spans="1:8">
      <c r="A930" s="15"/>
      <c r="B930" s="15"/>
      <c r="C930" s="15"/>
      <c r="D930" s="15"/>
      <c r="E930" s="15"/>
      <c r="F930" s="15"/>
      <c r="G930" s="15"/>
      <c r="H930" s="15"/>
    </row>
    <row r="931" s="10" customFormat="1" ht="12.75" customHeight="1" spans="1:8">
      <c r="A931" s="15"/>
      <c r="B931" s="15"/>
      <c r="C931" s="15"/>
      <c r="D931" s="15"/>
      <c r="E931" s="15"/>
      <c r="F931" s="15"/>
      <c r="G931" s="15"/>
      <c r="H931" s="15"/>
    </row>
    <row r="932" s="10" customFormat="1" ht="12.75" customHeight="1" spans="1:8">
      <c r="A932" s="15"/>
      <c r="B932" s="15"/>
      <c r="C932" s="15"/>
      <c r="D932" s="15"/>
      <c r="E932" s="15"/>
      <c r="F932" s="15"/>
      <c r="G932" s="15"/>
      <c r="H932" s="15"/>
    </row>
    <row r="933" s="10" customFormat="1" ht="12.75" customHeight="1" spans="1:8">
      <c r="A933" s="15"/>
      <c r="B933" s="15"/>
      <c r="C933" s="15"/>
      <c r="D933" s="15"/>
      <c r="E933" s="15"/>
      <c r="F933" s="15"/>
      <c r="G933" s="15"/>
      <c r="H933" s="15"/>
    </row>
    <row r="934" s="10" customFormat="1" ht="12.75" customHeight="1" spans="1:8">
      <c r="A934" s="15"/>
      <c r="B934" s="15"/>
      <c r="C934" s="15"/>
      <c r="D934" s="15"/>
      <c r="E934" s="15"/>
      <c r="F934" s="15"/>
      <c r="G934" s="15"/>
      <c r="H934" s="15"/>
    </row>
    <row r="935" s="10" customFormat="1" ht="12.75" customHeight="1" spans="1:8">
      <c r="A935" s="15"/>
      <c r="B935" s="15"/>
      <c r="C935" s="15"/>
      <c r="D935" s="15"/>
      <c r="E935" s="15"/>
      <c r="F935" s="15"/>
      <c r="G935" s="15"/>
      <c r="H935" s="15"/>
    </row>
    <row r="936" s="10" customFormat="1" ht="12.75" customHeight="1" spans="1:8">
      <c r="A936" s="15"/>
      <c r="B936" s="15"/>
      <c r="C936" s="15"/>
      <c r="D936" s="15"/>
      <c r="E936" s="15"/>
      <c r="F936" s="15"/>
      <c r="G936" s="15"/>
      <c r="H936" s="15"/>
    </row>
    <row r="937" s="10" customFormat="1" ht="12.75" customHeight="1" spans="1:8">
      <c r="A937" s="15"/>
      <c r="B937" s="15"/>
      <c r="C937" s="15"/>
      <c r="D937" s="15"/>
      <c r="E937" s="15"/>
      <c r="F937" s="15"/>
      <c r="G937" s="15"/>
      <c r="H937" s="15"/>
    </row>
    <row r="938" s="10" customFormat="1" ht="12.75" customHeight="1" spans="1:8">
      <c r="A938" s="15"/>
      <c r="B938" s="15"/>
      <c r="C938" s="15"/>
      <c r="D938" s="15"/>
      <c r="E938" s="15"/>
      <c r="F938" s="15"/>
      <c r="G938" s="15"/>
      <c r="H938" s="15"/>
    </row>
    <row r="939" s="10" customFormat="1" ht="12.75" customHeight="1" spans="1:8">
      <c r="A939" s="15"/>
      <c r="B939" s="15"/>
      <c r="C939" s="15"/>
      <c r="D939" s="15"/>
      <c r="E939" s="15"/>
      <c r="F939" s="15"/>
      <c r="G939" s="15"/>
      <c r="H939" s="15"/>
    </row>
    <row r="940" s="10" customFormat="1" ht="12.75" customHeight="1" spans="1:8">
      <c r="A940" s="15"/>
      <c r="B940" s="15"/>
      <c r="C940" s="15"/>
      <c r="D940" s="15"/>
      <c r="E940" s="15"/>
      <c r="F940" s="15"/>
      <c r="G940" s="15"/>
      <c r="H940" s="15"/>
    </row>
    <row r="941" s="10" customFormat="1" ht="12.75" customHeight="1" spans="1:8">
      <c r="A941" s="15"/>
      <c r="B941" s="15"/>
      <c r="C941" s="15"/>
      <c r="D941" s="15"/>
      <c r="E941" s="15"/>
      <c r="F941" s="15"/>
      <c r="G941" s="15"/>
      <c r="H941" s="15"/>
    </row>
    <row r="942" s="10" customFormat="1" ht="12.75" customHeight="1" spans="1:8">
      <c r="A942" s="15"/>
      <c r="B942" s="15"/>
      <c r="C942" s="15"/>
      <c r="D942" s="15"/>
      <c r="E942" s="15"/>
      <c r="F942" s="15"/>
      <c r="G942" s="15"/>
      <c r="H942" s="15"/>
    </row>
    <row r="943" s="10" customFormat="1" ht="12.75" customHeight="1" spans="1:8">
      <c r="A943" s="15"/>
      <c r="B943" s="15"/>
      <c r="C943" s="15"/>
      <c r="D943" s="15"/>
      <c r="E943" s="15"/>
      <c r="F943" s="15"/>
      <c r="G943" s="15"/>
      <c r="H943" s="15"/>
    </row>
    <row r="944" s="10" customFormat="1" ht="12.75" customHeight="1" spans="1:8">
      <c r="A944" s="15"/>
      <c r="B944" s="15"/>
      <c r="C944" s="15"/>
      <c r="D944" s="15"/>
      <c r="E944" s="15"/>
      <c r="F944" s="15"/>
      <c r="G944" s="15"/>
      <c r="H944" s="15"/>
    </row>
    <row r="945" s="10" customFormat="1" ht="12.75" customHeight="1" spans="1:8">
      <c r="A945" s="15"/>
      <c r="B945" s="15"/>
      <c r="C945" s="15"/>
      <c r="D945" s="15"/>
      <c r="E945" s="15"/>
      <c r="F945" s="15"/>
      <c r="G945" s="15"/>
      <c r="H945" s="15"/>
    </row>
    <row r="946" s="10" customFormat="1" ht="12.75" customHeight="1" spans="1:8">
      <c r="A946" s="15"/>
      <c r="B946" s="15"/>
      <c r="C946" s="15"/>
      <c r="D946" s="15"/>
      <c r="E946" s="15"/>
      <c r="F946" s="15"/>
      <c r="G946" s="15"/>
      <c r="H946" s="15"/>
    </row>
    <row r="947" s="10" customFormat="1" ht="12.75" customHeight="1" spans="1:8">
      <c r="A947" s="15"/>
      <c r="B947" s="15"/>
      <c r="C947" s="15"/>
      <c r="D947" s="15"/>
      <c r="E947" s="15"/>
      <c r="F947" s="15"/>
      <c r="G947" s="15"/>
      <c r="H947" s="15"/>
    </row>
    <row r="948" s="10" customFormat="1" ht="12.75" customHeight="1" spans="1:8">
      <c r="A948" s="15"/>
      <c r="B948" s="15"/>
      <c r="C948" s="15"/>
      <c r="D948" s="15"/>
      <c r="E948" s="15"/>
      <c r="F948" s="15"/>
      <c r="G948" s="15"/>
      <c r="H948" s="15"/>
    </row>
    <row r="949" s="10" customFormat="1" ht="12.75" customHeight="1" spans="1:8">
      <c r="A949" s="15"/>
      <c r="B949" s="15"/>
      <c r="C949" s="15"/>
      <c r="D949" s="15"/>
      <c r="E949" s="15"/>
      <c r="F949" s="15"/>
      <c r="G949" s="15"/>
      <c r="H949" s="15"/>
    </row>
    <row r="950" s="10" customFormat="1" ht="12.75" customHeight="1" spans="1:8">
      <c r="A950" s="15"/>
      <c r="B950" s="15"/>
      <c r="C950" s="15"/>
      <c r="D950" s="15"/>
      <c r="E950" s="15"/>
      <c r="F950" s="15"/>
      <c r="G950" s="15"/>
      <c r="H950" s="15"/>
    </row>
    <row r="951" s="10" customFormat="1" ht="12.75" customHeight="1" spans="1:8">
      <c r="A951" s="15"/>
      <c r="B951" s="15"/>
      <c r="C951" s="15"/>
      <c r="D951" s="15"/>
      <c r="E951" s="15"/>
      <c r="F951" s="15"/>
      <c r="G951" s="15"/>
      <c r="H951" s="15"/>
    </row>
    <row r="952" s="10" customFormat="1" ht="12.75" customHeight="1" spans="1:8">
      <c r="A952" s="15"/>
      <c r="B952" s="15"/>
      <c r="C952" s="15"/>
      <c r="D952" s="15"/>
      <c r="E952" s="15"/>
      <c r="F952" s="15"/>
      <c r="G952" s="15"/>
      <c r="H952" s="15"/>
    </row>
    <row r="953" s="10" customFormat="1" ht="12.75" customHeight="1" spans="1:8">
      <c r="A953" s="15"/>
      <c r="B953" s="15"/>
      <c r="C953" s="15"/>
      <c r="D953" s="15"/>
      <c r="E953" s="15"/>
      <c r="F953" s="15"/>
      <c r="G953" s="15"/>
      <c r="H953" s="15"/>
    </row>
    <row r="954" s="10" customFormat="1" ht="12.75" customHeight="1" spans="1:8">
      <c r="A954" s="15"/>
      <c r="B954" s="15"/>
      <c r="C954" s="15"/>
      <c r="D954" s="15"/>
      <c r="E954" s="15"/>
      <c r="F954" s="15"/>
      <c r="G954" s="15"/>
      <c r="H954" s="15"/>
    </row>
    <row r="955" s="10" customFormat="1" ht="12.75" customHeight="1" spans="1:8">
      <c r="A955" s="15"/>
      <c r="B955" s="15"/>
      <c r="C955" s="15"/>
      <c r="D955" s="15"/>
      <c r="E955" s="15"/>
      <c r="F955" s="15"/>
      <c r="G955" s="15"/>
      <c r="H955" s="15"/>
    </row>
    <row r="956" s="10" customFormat="1" ht="12.75" customHeight="1" spans="1:8">
      <c r="A956" s="15"/>
      <c r="B956" s="15"/>
      <c r="C956" s="15"/>
      <c r="D956" s="15"/>
      <c r="E956" s="15"/>
      <c r="F956" s="15"/>
      <c r="G956" s="15"/>
      <c r="H956" s="15"/>
    </row>
    <row r="957" s="10" customFormat="1" ht="12.75" customHeight="1" spans="1:8">
      <c r="A957" s="15"/>
      <c r="B957" s="15"/>
      <c r="C957" s="15"/>
      <c r="D957" s="15"/>
      <c r="E957" s="15"/>
      <c r="F957" s="15"/>
      <c r="G957" s="15"/>
      <c r="H957" s="15"/>
    </row>
    <row r="958" s="10" customFormat="1" ht="12.75" customHeight="1" spans="1:8">
      <c r="A958" s="15"/>
      <c r="B958" s="15"/>
      <c r="C958" s="15"/>
      <c r="D958" s="15"/>
      <c r="E958" s="15"/>
      <c r="F958" s="15"/>
      <c r="G958" s="15"/>
      <c r="H958" s="15"/>
    </row>
    <row r="959" s="10" customFormat="1" ht="12.75" customHeight="1" spans="1:8">
      <c r="A959" s="15"/>
      <c r="B959" s="15"/>
      <c r="C959" s="15"/>
      <c r="D959" s="15"/>
      <c r="E959" s="15"/>
      <c r="F959" s="15"/>
      <c r="G959" s="15"/>
      <c r="H959" s="15"/>
    </row>
    <row r="960" s="10" customFormat="1" ht="12.75" customHeight="1" spans="1:8">
      <c r="A960" s="15"/>
      <c r="B960" s="15"/>
      <c r="C960" s="15"/>
      <c r="D960" s="15"/>
      <c r="E960" s="15"/>
      <c r="F960" s="15"/>
      <c r="G960" s="15"/>
      <c r="H960" s="15"/>
    </row>
    <row r="961" s="10" customFormat="1" ht="12.75" customHeight="1" spans="1:8">
      <c r="A961" s="15"/>
      <c r="B961" s="15"/>
      <c r="C961" s="15"/>
      <c r="D961" s="15"/>
      <c r="E961" s="15"/>
      <c r="F961" s="15"/>
      <c r="G961" s="15"/>
      <c r="H961" s="15"/>
    </row>
    <row r="962" s="10" customFormat="1" ht="12.75" customHeight="1" spans="1:8">
      <c r="A962" s="15"/>
      <c r="B962" s="15"/>
      <c r="C962" s="15"/>
      <c r="D962" s="15"/>
      <c r="E962" s="15"/>
      <c r="F962" s="15"/>
      <c r="G962" s="15"/>
      <c r="H962" s="15"/>
    </row>
    <row r="963" s="10" customFormat="1" ht="12.75" customHeight="1" spans="1:8">
      <c r="A963" s="15"/>
      <c r="B963" s="15"/>
      <c r="C963" s="15"/>
      <c r="D963" s="15"/>
      <c r="E963" s="15"/>
      <c r="F963" s="15"/>
      <c r="G963" s="15"/>
      <c r="H963" s="15"/>
    </row>
    <row r="964" s="10" customFormat="1" ht="12.75" customHeight="1" spans="1:8">
      <c r="A964" s="15"/>
      <c r="B964" s="15"/>
      <c r="C964" s="15"/>
      <c r="D964" s="15"/>
      <c r="E964" s="15"/>
      <c r="F964" s="15"/>
      <c r="G964" s="15"/>
      <c r="H964" s="15"/>
    </row>
    <row r="965" s="10" customFormat="1" ht="12.75" customHeight="1" spans="1:8">
      <c r="A965" s="15"/>
      <c r="B965" s="15"/>
      <c r="C965" s="15"/>
      <c r="D965" s="15"/>
      <c r="E965" s="15"/>
      <c r="F965" s="15"/>
      <c r="G965" s="15"/>
      <c r="H965" s="15"/>
    </row>
    <row r="966" s="10" customFormat="1" ht="12.75" customHeight="1" spans="1:8">
      <c r="A966" s="15"/>
      <c r="B966" s="15"/>
      <c r="C966" s="15"/>
      <c r="D966" s="15"/>
      <c r="E966" s="15"/>
      <c r="F966" s="15"/>
      <c r="G966" s="15"/>
      <c r="H966" s="15"/>
    </row>
    <row r="967" s="10" customFormat="1" ht="12.75" customHeight="1" spans="1:8">
      <c r="A967" s="15"/>
      <c r="B967" s="15"/>
      <c r="C967" s="15"/>
      <c r="D967" s="15"/>
      <c r="E967" s="15"/>
      <c r="F967" s="15"/>
      <c r="G967" s="15"/>
      <c r="H967" s="15"/>
    </row>
    <row r="968" s="10" customFormat="1" ht="12.75" customHeight="1" spans="1:8">
      <c r="A968" s="15"/>
      <c r="B968" s="15"/>
      <c r="C968" s="15"/>
      <c r="D968" s="15"/>
      <c r="E968" s="15"/>
      <c r="F968" s="15"/>
      <c r="G968" s="15"/>
      <c r="H968" s="15"/>
    </row>
    <row r="969" s="10" customFormat="1" ht="12.75" customHeight="1" spans="1:8">
      <c r="A969" s="15"/>
      <c r="B969" s="15"/>
      <c r="C969" s="15"/>
      <c r="D969" s="15"/>
      <c r="E969" s="15"/>
      <c r="F969" s="15"/>
      <c r="G969" s="15"/>
      <c r="H969" s="15"/>
    </row>
    <row r="970" s="10" customFormat="1" ht="12.75" customHeight="1" spans="1:8">
      <c r="A970" s="15"/>
      <c r="B970" s="15"/>
      <c r="C970" s="15"/>
      <c r="D970" s="15"/>
      <c r="E970" s="15"/>
      <c r="F970" s="15"/>
      <c r="G970" s="15"/>
      <c r="H970" s="15"/>
    </row>
    <row r="971" s="10" customFormat="1" ht="12.75" customHeight="1" spans="1:8">
      <c r="A971" s="15"/>
      <c r="B971" s="15"/>
      <c r="C971" s="15"/>
      <c r="D971" s="15"/>
      <c r="E971" s="15"/>
      <c r="F971" s="15"/>
      <c r="G971" s="15"/>
      <c r="H971" s="15"/>
    </row>
    <row r="972" s="10" customFormat="1" ht="12.75" customHeight="1" spans="1:8">
      <c r="A972" s="15"/>
      <c r="B972" s="15"/>
      <c r="C972" s="15"/>
      <c r="D972" s="15"/>
      <c r="E972" s="15"/>
      <c r="F972" s="15"/>
      <c r="G972" s="15"/>
      <c r="H972" s="15"/>
    </row>
    <row r="973" s="10" customFormat="1" ht="12.75" customHeight="1" spans="1:8">
      <c r="A973" s="15"/>
      <c r="B973" s="15"/>
      <c r="C973" s="15"/>
      <c r="D973" s="15"/>
      <c r="E973" s="15"/>
      <c r="F973" s="15"/>
      <c r="G973" s="15"/>
      <c r="H973" s="15"/>
    </row>
    <row r="974" s="10" customFormat="1" ht="12.75" customHeight="1" spans="1:8">
      <c r="A974" s="15"/>
      <c r="B974" s="15"/>
      <c r="C974" s="15"/>
      <c r="D974" s="15"/>
      <c r="E974" s="15"/>
      <c r="F974" s="15"/>
      <c r="G974" s="15"/>
      <c r="H974" s="15"/>
    </row>
    <row r="975" s="10" customFormat="1" ht="12.75" customHeight="1" spans="1:8">
      <c r="A975" s="15"/>
      <c r="B975" s="15"/>
      <c r="C975" s="15"/>
      <c r="D975" s="15"/>
      <c r="E975" s="15"/>
      <c r="F975" s="15"/>
      <c r="G975" s="15"/>
      <c r="H975" s="15"/>
    </row>
    <row r="976" s="10" customFormat="1" ht="12.75" customHeight="1" spans="1:8">
      <c r="A976" s="15"/>
      <c r="B976" s="15"/>
      <c r="C976" s="15"/>
      <c r="D976" s="15"/>
      <c r="E976" s="15"/>
      <c r="F976" s="15"/>
      <c r="G976" s="15"/>
      <c r="H976" s="15"/>
    </row>
    <row r="977" s="10" customFormat="1" ht="12.75" customHeight="1" spans="1:8">
      <c r="A977" s="15"/>
      <c r="B977" s="15"/>
      <c r="C977" s="15"/>
      <c r="D977" s="15"/>
      <c r="E977" s="15"/>
      <c r="F977" s="15"/>
      <c r="G977" s="15"/>
      <c r="H977" s="15"/>
    </row>
    <row r="978" s="10" customFormat="1" ht="12.75" customHeight="1" spans="1:8">
      <c r="A978" s="15"/>
      <c r="B978" s="15"/>
      <c r="C978" s="15"/>
      <c r="D978" s="15"/>
      <c r="E978" s="15"/>
      <c r="F978" s="15"/>
      <c r="G978" s="15"/>
      <c r="H978" s="15"/>
    </row>
    <row r="979" s="10" customFormat="1" ht="12.75" customHeight="1" spans="1:8">
      <c r="A979" s="15"/>
      <c r="B979" s="15"/>
      <c r="C979" s="15"/>
      <c r="D979" s="15"/>
      <c r="E979" s="15"/>
      <c r="F979" s="15"/>
      <c r="G979" s="15"/>
      <c r="H979" s="15"/>
    </row>
    <row r="980" s="10" customFormat="1" ht="12.75" customHeight="1" spans="1:8">
      <c r="A980" s="15"/>
      <c r="B980" s="15"/>
      <c r="C980" s="15"/>
      <c r="D980" s="15"/>
      <c r="E980" s="15"/>
      <c r="F980" s="15"/>
      <c r="G980" s="15"/>
      <c r="H980" s="15"/>
    </row>
    <row r="981" s="10" customFormat="1" ht="12.75" customHeight="1" spans="1:8">
      <c r="A981" s="15"/>
      <c r="B981" s="15"/>
      <c r="C981" s="15"/>
      <c r="D981" s="15"/>
      <c r="E981" s="15"/>
      <c r="F981" s="15"/>
      <c r="G981" s="15"/>
      <c r="H981" s="15"/>
    </row>
    <row r="982" s="10" customFormat="1" ht="12.75" customHeight="1" spans="1:8">
      <c r="A982" s="15"/>
      <c r="B982" s="15"/>
      <c r="C982" s="15"/>
      <c r="D982" s="15"/>
      <c r="E982" s="15"/>
      <c r="F982" s="15"/>
      <c r="G982" s="15"/>
      <c r="H982" s="15"/>
    </row>
    <row r="983" s="10" customFormat="1" ht="12.75" customHeight="1" spans="1:8">
      <c r="A983" s="15"/>
      <c r="B983" s="15"/>
      <c r="C983" s="15"/>
      <c r="D983" s="15"/>
      <c r="E983" s="15"/>
      <c r="F983" s="15"/>
      <c r="G983" s="15"/>
      <c r="H983" s="15"/>
    </row>
    <row r="984" s="10" customFormat="1" ht="12.75" customHeight="1" spans="1:8">
      <c r="A984" s="15"/>
      <c r="B984" s="15"/>
      <c r="C984" s="15"/>
      <c r="D984" s="15"/>
      <c r="E984" s="15"/>
      <c r="F984" s="15"/>
      <c r="G984" s="15"/>
      <c r="H984" s="15"/>
    </row>
    <row r="985" s="10" customFormat="1" ht="12.75" customHeight="1" spans="1:8">
      <c r="A985" s="15"/>
      <c r="B985" s="15"/>
      <c r="C985" s="15"/>
      <c r="D985" s="15"/>
      <c r="E985" s="15"/>
      <c r="F985" s="15"/>
      <c r="G985" s="15"/>
      <c r="H985" s="15"/>
    </row>
    <row r="986" s="10" customFormat="1" ht="12.75" customHeight="1" spans="1:8">
      <c r="A986" s="15"/>
      <c r="B986" s="15"/>
      <c r="C986" s="15"/>
      <c r="D986" s="15"/>
      <c r="E986" s="15"/>
      <c r="F986" s="15"/>
      <c r="G986" s="15"/>
      <c r="H986" s="15"/>
    </row>
    <row r="987" s="10" customFormat="1" ht="12.75" customHeight="1" spans="1:8">
      <c r="A987" s="15"/>
      <c r="B987" s="15"/>
      <c r="C987" s="15"/>
      <c r="D987" s="15"/>
      <c r="E987" s="15"/>
      <c r="F987" s="15"/>
      <c r="G987" s="15"/>
      <c r="H987" s="15"/>
    </row>
    <row r="988" s="10" customFormat="1" ht="12.75" customHeight="1" spans="1:8">
      <c r="A988" s="15"/>
      <c r="B988" s="15"/>
      <c r="C988" s="15"/>
      <c r="D988" s="15"/>
      <c r="E988" s="15"/>
      <c r="F988" s="15"/>
      <c r="G988" s="15"/>
      <c r="H988" s="15"/>
    </row>
    <row r="989" s="10" customFormat="1" ht="12.75" customHeight="1" spans="1:8">
      <c r="A989" s="15"/>
      <c r="B989" s="15"/>
      <c r="C989" s="15"/>
      <c r="D989" s="15"/>
      <c r="E989" s="15"/>
      <c r="F989" s="15"/>
      <c r="G989" s="15"/>
      <c r="H989" s="15"/>
    </row>
    <row r="990" s="10" customFormat="1" ht="12.75" customHeight="1" spans="1:8">
      <c r="A990" s="15"/>
      <c r="B990" s="15"/>
      <c r="C990" s="15"/>
      <c r="D990" s="15"/>
      <c r="E990" s="15"/>
      <c r="F990" s="15"/>
      <c r="G990" s="15"/>
      <c r="H990" s="15"/>
    </row>
    <row r="991" s="10" customFormat="1" ht="12.75" customHeight="1" spans="1:8">
      <c r="A991" s="15"/>
      <c r="B991" s="15"/>
      <c r="C991" s="15"/>
      <c r="D991" s="15"/>
      <c r="E991" s="15"/>
      <c r="F991" s="15"/>
      <c r="G991" s="15"/>
      <c r="H991" s="15"/>
    </row>
    <row r="992" s="10" customFormat="1" ht="12.75" customHeight="1" spans="1:8">
      <c r="A992" s="15"/>
      <c r="B992" s="15"/>
      <c r="C992" s="15"/>
      <c r="D992" s="15"/>
      <c r="E992" s="15"/>
      <c r="F992" s="15"/>
      <c r="G992" s="15"/>
      <c r="H992" s="15"/>
    </row>
    <row r="993" s="10" customFormat="1" ht="12.75" customHeight="1" spans="1:8">
      <c r="A993" s="15"/>
      <c r="B993" s="15"/>
      <c r="C993" s="15"/>
      <c r="D993" s="15"/>
      <c r="E993" s="15"/>
      <c r="F993" s="15"/>
      <c r="G993" s="15"/>
      <c r="H993" s="15"/>
    </row>
    <row r="994" s="10" customFormat="1" ht="12.75" customHeight="1" spans="1:8">
      <c r="A994" s="15"/>
      <c r="B994" s="15"/>
      <c r="C994" s="15"/>
      <c r="D994" s="15"/>
      <c r="E994" s="15"/>
      <c r="F994" s="15"/>
      <c r="G994" s="15"/>
      <c r="H994" s="15"/>
    </row>
    <row r="995" s="10" customFormat="1" ht="12.75" customHeight="1" spans="1:8">
      <c r="A995" s="15"/>
      <c r="B995" s="15"/>
      <c r="C995" s="15"/>
      <c r="D995" s="15"/>
      <c r="E995" s="15"/>
      <c r="F995" s="15"/>
      <c r="G995" s="15"/>
      <c r="H995" s="15"/>
    </row>
    <row r="996" s="10" customFormat="1" ht="12.75" customHeight="1" spans="1:8">
      <c r="A996" s="15"/>
      <c r="B996" s="15"/>
      <c r="C996" s="15"/>
      <c r="D996" s="15"/>
      <c r="E996" s="15"/>
      <c r="F996" s="15"/>
      <c r="G996" s="15"/>
      <c r="H996" s="15"/>
    </row>
    <row r="997" s="10" customFormat="1" ht="12.75" customHeight="1" spans="1:8">
      <c r="A997" s="15"/>
      <c r="B997" s="15"/>
      <c r="C997" s="15"/>
      <c r="D997" s="15"/>
      <c r="E997" s="15"/>
      <c r="F997" s="15"/>
      <c r="G997" s="15"/>
      <c r="H997" s="15"/>
    </row>
  </sheetData>
  <mergeCells count="23">
    <mergeCell ref="A1:C1"/>
    <mergeCell ref="A2:C2"/>
    <mergeCell ref="A3:C3"/>
    <mergeCell ref="A4:C4"/>
    <mergeCell ref="A5:C5"/>
    <mergeCell ref="A8:C8"/>
    <mergeCell ref="A24:C24"/>
    <mergeCell ref="A25:C25"/>
    <mergeCell ref="A29:C29"/>
    <mergeCell ref="A30:C30"/>
    <mergeCell ref="A31:C31"/>
    <mergeCell ref="A32:C32"/>
    <mergeCell ref="A33:C33"/>
    <mergeCell ref="A34:C34"/>
    <mergeCell ref="A35:C35"/>
    <mergeCell ref="A36:C36"/>
    <mergeCell ref="A37:C37"/>
    <mergeCell ref="A38:C38"/>
    <mergeCell ref="B39:C39"/>
    <mergeCell ref="A42:C42"/>
    <mergeCell ref="A43:C43"/>
    <mergeCell ref="A6:C7"/>
    <mergeCell ref="A26:C28"/>
  </mergeCells>
  <printOptions horizontalCentered="1"/>
  <pageMargins left="0.251388888888889" right="0.251388888888889" top="0.751388888888889" bottom="0.751388888888889" header="0.298611111111111" footer="0.298611111111111"/>
  <pageSetup paperSize="9" scale="87" orientation="portrait" horizontalDpi="600"/>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0465"/>
  <sheetViews>
    <sheetView topLeftCell="A20444" workbookViewId="0">
      <selection activeCell="G12" sqref="G12"/>
    </sheetView>
  </sheetViews>
  <sheetFormatPr defaultColWidth="12.6666666666667" defaultRowHeight="15" customHeight="1" outlineLevelCol="4"/>
  <cols>
    <col min="1" max="1" width="10.552380952381" style="1" customWidth="1"/>
    <col min="2" max="2" width="78.1047619047619" style="1" customWidth="1"/>
    <col min="3" max="3" width="21.1047619047619" style="1" customWidth="1"/>
    <col min="4" max="4" width="18.6666666666667" style="1" customWidth="1"/>
    <col min="5" max="5" width="22.3333333333333" style="1" customWidth="1"/>
    <col min="6" max="16384" width="12.6666666666667" style="1"/>
  </cols>
  <sheetData>
    <row r="1" s="1" customFormat="1" customHeight="1" spans="1:1">
      <c r="A1" s="1" t="s">
        <v>557</v>
      </c>
    </row>
    <row r="2" s="1" customFormat="1" customHeight="1" spans="1:1">
      <c r="A2" s="1" t="s">
        <v>558</v>
      </c>
    </row>
    <row r="3" s="1" customFormat="1" customHeight="1" spans="1:1">
      <c r="A3" s="1" t="s">
        <v>559</v>
      </c>
    </row>
    <row r="4" s="1" customFormat="1" customHeight="1" spans="1:1">
      <c r="A4" s="1" t="s">
        <v>560</v>
      </c>
    </row>
    <row r="5" s="1" customFormat="1" customHeight="1" spans="1:1">
      <c r="A5" s="1" t="s">
        <v>561</v>
      </c>
    </row>
    <row r="6" s="1" customFormat="1" customHeight="1" spans="1:1">
      <c r="A6" s="1" t="s">
        <v>558</v>
      </c>
    </row>
    <row r="7" s="1" customFormat="1" customHeight="1" spans="1:5">
      <c r="A7" s="1" t="s">
        <v>562</v>
      </c>
      <c r="B7" s="1" t="s">
        <v>563</v>
      </c>
      <c r="C7" s="1" t="s">
        <v>564</v>
      </c>
      <c r="D7" s="1" t="s">
        <v>565</v>
      </c>
      <c r="E7" s="1" t="s">
        <v>566</v>
      </c>
    </row>
    <row r="8" s="1" customFormat="1" customHeight="1" spans="1:5">
      <c r="A8" s="1">
        <v>38605</v>
      </c>
      <c r="B8" s="1" t="s">
        <v>567</v>
      </c>
      <c r="C8" s="1" t="s">
        <v>215</v>
      </c>
      <c r="D8" s="1" t="s">
        <v>568</v>
      </c>
      <c r="E8" s="2">
        <v>159.92</v>
      </c>
    </row>
    <row r="9" s="1" customFormat="1" customHeight="1" spans="1:5">
      <c r="A9" s="1">
        <v>11270</v>
      </c>
      <c r="B9" s="1" t="s">
        <v>569</v>
      </c>
      <c r="C9" s="1" t="s">
        <v>215</v>
      </c>
      <c r="D9" s="1" t="s">
        <v>568</v>
      </c>
      <c r="E9" s="2">
        <v>3.46</v>
      </c>
    </row>
    <row r="10" s="1" customFormat="1" customHeight="1" spans="1:5">
      <c r="A10" s="1">
        <v>412</v>
      </c>
      <c r="B10" s="1" t="s">
        <v>570</v>
      </c>
      <c r="C10" s="1" t="s">
        <v>215</v>
      </c>
      <c r="D10" s="1" t="s">
        <v>568</v>
      </c>
      <c r="E10" s="2">
        <v>1.13</v>
      </c>
    </row>
    <row r="11" s="1" customFormat="1" customHeight="1" spans="1:5">
      <c r="A11" s="1">
        <v>414</v>
      </c>
      <c r="B11" s="1" t="s">
        <v>571</v>
      </c>
      <c r="C11" s="1" t="s">
        <v>215</v>
      </c>
      <c r="D11" s="1" t="s">
        <v>568</v>
      </c>
      <c r="E11" s="2">
        <v>0.07</v>
      </c>
    </row>
    <row r="12" s="1" customFormat="1" customHeight="1" spans="1:5">
      <c r="A12" s="1">
        <v>410</v>
      </c>
      <c r="B12" s="1" t="s">
        <v>572</v>
      </c>
      <c r="C12" s="1" t="s">
        <v>215</v>
      </c>
      <c r="D12" s="1" t="s">
        <v>568</v>
      </c>
      <c r="E12" s="2">
        <v>0.17</v>
      </c>
    </row>
    <row r="13" s="1" customFormat="1" customHeight="1" spans="1:5">
      <c r="A13" s="1">
        <v>411</v>
      </c>
      <c r="B13" s="1" t="s">
        <v>573</v>
      </c>
      <c r="C13" s="1" t="s">
        <v>215</v>
      </c>
      <c r="D13" s="1" t="s">
        <v>574</v>
      </c>
      <c r="E13" s="2">
        <v>0.22</v>
      </c>
    </row>
    <row r="14" s="1" customFormat="1" customHeight="1" spans="1:5">
      <c r="A14" s="1">
        <v>408</v>
      </c>
      <c r="B14" s="1" t="s">
        <v>575</v>
      </c>
      <c r="C14" s="1" t="s">
        <v>215</v>
      </c>
      <c r="D14" s="1" t="s">
        <v>568</v>
      </c>
      <c r="E14" s="2">
        <v>1.09</v>
      </c>
    </row>
    <row r="15" s="1" customFormat="1" customHeight="1" spans="1:5">
      <c r="A15" s="1">
        <v>39131</v>
      </c>
      <c r="B15" s="1" t="s">
        <v>576</v>
      </c>
      <c r="C15" s="1" t="s">
        <v>215</v>
      </c>
      <c r="D15" s="1" t="s">
        <v>568</v>
      </c>
      <c r="E15" s="2">
        <v>5.02</v>
      </c>
    </row>
    <row r="16" s="1" customFormat="1" customHeight="1" spans="1:5">
      <c r="A16" s="1">
        <v>394</v>
      </c>
      <c r="B16" s="1" t="s">
        <v>577</v>
      </c>
      <c r="C16" s="1" t="s">
        <v>215</v>
      </c>
      <c r="D16" s="1" t="s">
        <v>568</v>
      </c>
      <c r="E16" s="2">
        <v>5.08</v>
      </c>
    </row>
    <row r="17" s="1" customFormat="1" customHeight="1" spans="1:5">
      <c r="A17" s="1">
        <v>39130</v>
      </c>
      <c r="B17" s="1" t="s">
        <v>578</v>
      </c>
      <c r="C17" s="1" t="s">
        <v>215</v>
      </c>
      <c r="D17" s="1" t="s">
        <v>568</v>
      </c>
      <c r="E17" s="2">
        <v>4.58</v>
      </c>
    </row>
    <row r="18" s="1" customFormat="1" customHeight="1" spans="1:5">
      <c r="A18" s="1">
        <v>395</v>
      </c>
      <c r="B18" s="1" t="s">
        <v>579</v>
      </c>
      <c r="C18" s="1" t="s">
        <v>215</v>
      </c>
      <c r="D18" s="1" t="s">
        <v>568</v>
      </c>
      <c r="E18" s="2">
        <v>4.89</v>
      </c>
    </row>
    <row r="19" s="1" customFormat="1" customHeight="1" spans="1:5">
      <c r="A19" s="1">
        <v>39127</v>
      </c>
      <c r="B19" s="1" t="s">
        <v>580</v>
      </c>
      <c r="C19" s="1" t="s">
        <v>215</v>
      </c>
      <c r="D19" s="1" t="s">
        <v>568</v>
      </c>
      <c r="E19" s="2">
        <v>2.41</v>
      </c>
    </row>
    <row r="20" s="1" customFormat="1" customHeight="1" spans="1:5">
      <c r="A20" s="1">
        <v>392</v>
      </c>
      <c r="B20" s="1" t="s">
        <v>581</v>
      </c>
      <c r="C20" s="1" t="s">
        <v>215</v>
      </c>
      <c r="D20" s="1" t="s">
        <v>568</v>
      </c>
      <c r="E20" s="2">
        <v>2.47</v>
      </c>
    </row>
    <row r="21" s="1" customFormat="1" customHeight="1" spans="1:5">
      <c r="A21" s="1">
        <v>39129</v>
      </c>
      <c r="B21" s="1" t="s">
        <v>582</v>
      </c>
      <c r="C21" s="1" t="s">
        <v>215</v>
      </c>
      <c r="D21" s="1" t="s">
        <v>568</v>
      </c>
      <c r="E21" s="2">
        <v>2.82</v>
      </c>
    </row>
    <row r="22" s="1" customFormat="1" customHeight="1" spans="1:5">
      <c r="A22" s="1">
        <v>393</v>
      </c>
      <c r="B22" s="1" t="s">
        <v>583</v>
      </c>
      <c r="C22" s="1" t="s">
        <v>215</v>
      </c>
      <c r="D22" s="1" t="s">
        <v>574</v>
      </c>
      <c r="E22" s="2">
        <v>2.95</v>
      </c>
    </row>
    <row r="23" s="1" customFormat="1" customHeight="1" spans="1:5">
      <c r="A23" s="1">
        <v>39133</v>
      </c>
      <c r="B23" s="1" t="s">
        <v>584</v>
      </c>
      <c r="C23" s="1" t="s">
        <v>215</v>
      </c>
      <c r="D23" s="1" t="s">
        <v>568</v>
      </c>
      <c r="E23" s="2">
        <v>6.59</v>
      </c>
    </row>
    <row r="24" s="1" customFormat="1" customHeight="1" spans="1:5">
      <c r="A24" s="1">
        <v>397</v>
      </c>
      <c r="B24" s="1" t="s">
        <v>585</v>
      </c>
      <c r="C24" s="1" t="s">
        <v>215</v>
      </c>
      <c r="D24" s="1" t="s">
        <v>568</v>
      </c>
      <c r="E24" s="2">
        <v>7.28</v>
      </c>
    </row>
    <row r="25" s="1" customFormat="1" customHeight="1" spans="1:5">
      <c r="A25" s="1">
        <v>39132</v>
      </c>
      <c r="B25" s="1" t="s">
        <v>586</v>
      </c>
      <c r="C25" s="1" t="s">
        <v>215</v>
      </c>
      <c r="D25" s="1" t="s">
        <v>568</v>
      </c>
      <c r="E25" s="2">
        <v>5.27</v>
      </c>
    </row>
    <row r="26" s="1" customFormat="1" customHeight="1" spans="1:5">
      <c r="A26" s="1">
        <v>396</v>
      </c>
      <c r="B26" s="1" t="s">
        <v>587</v>
      </c>
      <c r="C26" s="1" t="s">
        <v>215</v>
      </c>
      <c r="D26" s="1" t="s">
        <v>568</v>
      </c>
      <c r="E26" s="2">
        <v>5.64</v>
      </c>
    </row>
    <row r="27" s="1" customFormat="1" customHeight="1" spans="1:5">
      <c r="A27" s="1">
        <v>39135</v>
      </c>
      <c r="B27" s="1" t="s">
        <v>588</v>
      </c>
      <c r="C27" s="1" t="s">
        <v>215</v>
      </c>
      <c r="D27" s="1" t="s">
        <v>568</v>
      </c>
      <c r="E27" s="2">
        <v>10.54</v>
      </c>
    </row>
    <row r="28" s="1" customFormat="1" customHeight="1" spans="1:5">
      <c r="A28" s="1">
        <v>39128</v>
      </c>
      <c r="B28" s="1" t="s">
        <v>589</v>
      </c>
      <c r="C28" s="1" t="s">
        <v>215</v>
      </c>
      <c r="D28" s="1" t="s">
        <v>568</v>
      </c>
      <c r="E28" s="2">
        <v>2.63</v>
      </c>
    </row>
    <row r="29" s="1" customFormat="1" customHeight="1" spans="1:5">
      <c r="A29" s="1">
        <v>400</v>
      </c>
      <c r="B29" s="1" t="s">
        <v>590</v>
      </c>
      <c r="C29" s="1" t="s">
        <v>215</v>
      </c>
      <c r="D29" s="1" t="s">
        <v>568</v>
      </c>
      <c r="E29" s="2">
        <v>2.57</v>
      </c>
    </row>
    <row r="30" s="1" customFormat="1" customHeight="1" spans="1:5">
      <c r="A30" s="1">
        <v>39125</v>
      </c>
      <c r="B30" s="1" t="s">
        <v>591</v>
      </c>
      <c r="C30" s="1" t="s">
        <v>215</v>
      </c>
      <c r="D30" s="1" t="s">
        <v>568</v>
      </c>
      <c r="E30" s="2">
        <v>2.63</v>
      </c>
    </row>
    <row r="31" s="1" customFormat="1" customHeight="1" spans="1:5">
      <c r="A31" s="1">
        <v>39134</v>
      </c>
      <c r="B31" s="1" t="s">
        <v>592</v>
      </c>
      <c r="C31" s="1" t="s">
        <v>215</v>
      </c>
      <c r="D31" s="1" t="s">
        <v>568</v>
      </c>
      <c r="E31" s="2">
        <v>8.78</v>
      </c>
    </row>
    <row r="32" s="1" customFormat="1" customHeight="1" spans="1:5">
      <c r="A32" s="1">
        <v>398</v>
      </c>
      <c r="B32" s="1" t="s">
        <v>593</v>
      </c>
      <c r="C32" s="1" t="s">
        <v>215</v>
      </c>
      <c r="D32" s="1" t="s">
        <v>568</v>
      </c>
      <c r="E32" s="2">
        <v>8.09</v>
      </c>
    </row>
    <row r="33" s="1" customFormat="1" customHeight="1" spans="1:5">
      <c r="A33" s="1">
        <v>39126</v>
      </c>
      <c r="B33" s="1" t="s">
        <v>594</v>
      </c>
      <c r="C33" s="1" t="s">
        <v>215</v>
      </c>
      <c r="D33" s="1" t="s">
        <v>568</v>
      </c>
      <c r="E33" s="2">
        <v>11.86</v>
      </c>
    </row>
    <row r="34" s="1" customFormat="1" customHeight="1" spans="1:5">
      <c r="A34" s="1">
        <v>399</v>
      </c>
      <c r="B34" s="1" t="s">
        <v>595</v>
      </c>
      <c r="C34" s="1" t="s">
        <v>215</v>
      </c>
      <c r="D34" s="1" t="s">
        <v>568</v>
      </c>
      <c r="E34" s="2">
        <v>10.45</v>
      </c>
    </row>
    <row r="35" s="1" customFormat="1" customHeight="1" spans="1:5">
      <c r="A35" s="1">
        <v>39158</v>
      </c>
      <c r="B35" s="1" t="s">
        <v>596</v>
      </c>
      <c r="C35" s="1" t="s">
        <v>215</v>
      </c>
      <c r="D35" s="1" t="s">
        <v>568</v>
      </c>
      <c r="E35" s="2">
        <v>28.05</v>
      </c>
    </row>
    <row r="36" s="1" customFormat="1" customHeight="1" spans="1:5">
      <c r="A36" s="1">
        <v>39141</v>
      </c>
      <c r="B36" s="1" t="s">
        <v>597</v>
      </c>
      <c r="C36" s="1" t="s">
        <v>215</v>
      </c>
      <c r="D36" s="1" t="s">
        <v>568</v>
      </c>
      <c r="E36" s="2">
        <v>2.03</v>
      </c>
    </row>
    <row r="37" s="1" customFormat="1" customHeight="1" spans="1:5">
      <c r="A37" s="1">
        <v>39140</v>
      </c>
      <c r="B37" s="1" t="s">
        <v>598</v>
      </c>
      <c r="C37" s="1" t="s">
        <v>215</v>
      </c>
      <c r="D37" s="1" t="s">
        <v>568</v>
      </c>
      <c r="E37" s="2">
        <v>1.85</v>
      </c>
    </row>
    <row r="38" s="1" customFormat="1" customHeight="1" spans="1:5">
      <c r="A38" s="1">
        <v>39137</v>
      </c>
      <c r="B38" s="1" t="s">
        <v>599</v>
      </c>
      <c r="C38" s="1" t="s">
        <v>215</v>
      </c>
      <c r="D38" s="1" t="s">
        <v>568</v>
      </c>
      <c r="E38" s="2">
        <v>1.06</v>
      </c>
    </row>
    <row r="39" s="1" customFormat="1" customHeight="1" spans="1:5">
      <c r="A39" s="1">
        <v>39139</v>
      </c>
      <c r="B39" s="1" t="s">
        <v>600</v>
      </c>
      <c r="C39" s="1" t="s">
        <v>215</v>
      </c>
      <c r="D39" s="1" t="s">
        <v>568</v>
      </c>
      <c r="E39" s="2">
        <v>1.53</v>
      </c>
    </row>
    <row r="40" s="1" customFormat="1" customHeight="1" spans="1:5">
      <c r="A40" s="1">
        <v>39143</v>
      </c>
      <c r="B40" s="1" t="s">
        <v>601</v>
      </c>
      <c r="C40" s="1" t="s">
        <v>215</v>
      </c>
      <c r="D40" s="1" t="s">
        <v>568</v>
      </c>
      <c r="E40" s="2">
        <v>4.2</v>
      </c>
    </row>
    <row r="41" s="1" customFormat="1" customHeight="1" spans="1:5">
      <c r="A41" s="1">
        <v>39142</v>
      </c>
      <c r="B41" s="1" t="s">
        <v>602</v>
      </c>
      <c r="C41" s="1" t="s">
        <v>215</v>
      </c>
      <c r="D41" s="1" t="s">
        <v>568</v>
      </c>
      <c r="E41" s="2">
        <v>3.01</v>
      </c>
    </row>
    <row r="42" s="1" customFormat="1" customHeight="1" spans="1:5">
      <c r="A42" s="1">
        <v>39138</v>
      </c>
      <c r="B42" s="1" t="s">
        <v>603</v>
      </c>
      <c r="C42" s="1" t="s">
        <v>215</v>
      </c>
      <c r="D42" s="1" t="s">
        <v>568</v>
      </c>
      <c r="E42" s="2">
        <v>1.12</v>
      </c>
    </row>
    <row r="43" s="1" customFormat="1" customHeight="1" spans="1:5">
      <c r="A43" s="1">
        <v>39136</v>
      </c>
      <c r="B43" s="1" t="s">
        <v>604</v>
      </c>
      <c r="C43" s="1" t="s">
        <v>215</v>
      </c>
      <c r="D43" s="1" t="s">
        <v>568</v>
      </c>
      <c r="E43" s="2">
        <v>0.75</v>
      </c>
    </row>
    <row r="44" s="1" customFormat="1" customHeight="1" spans="1:5">
      <c r="A44" s="1">
        <v>39144</v>
      </c>
      <c r="B44" s="1" t="s">
        <v>605</v>
      </c>
      <c r="C44" s="1" t="s">
        <v>215</v>
      </c>
      <c r="D44" s="1" t="s">
        <v>568</v>
      </c>
      <c r="E44" s="2">
        <v>4.89</v>
      </c>
    </row>
    <row r="45" s="1" customFormat="1" customHeight="1" spans="1:5">
      <c r="A45" s="1">
        <v>39145</v>
      </c>
      <c r="B45" s="1" t="s">
        <v>606</v>
      </c>
      <c r="C45" s="1" t="s">
        <v>215</v>
      </c>
      <c r="D45" s="1" t="s">
        <v>568</v>
      </c>
      <c r="E45" s="2">
        <v>8.06</v>
      </c>
    </row>
    <row r="46" s="1" customFormat="1" customHeight="1" spans="1:5">
      <c r="A46" s="1">
        <v>12615</v>
      </c>
      <c r="B46" s="1" t="s">
        <v>607</v>
      </c>
      <c r="C46" s="1" t="s">
        <v>215</v>
      </c>
      <c r="D46" s="1" t="s">
        <v>568</v>
      </c>
      <c r="E46" s="2">
        <v>13.85</v>
      </c>
    </row>
    <row r="47" s="1" customFormat="1" customHeight="1" spans="1:5">
      <c r="A47" s="1">
        <v>11927</v>
      </c>
      <c r="B47" s="1" t="s">
        <v>608</v>
      </c>
      <c r="C47" s="1" t="s">
        <v>215</v>
      </c>
      <c r="D47" s="1" t="s">
        <v>568</v>
      </c>
      <c r="E47" s="2">
        <v>10.35</v>
      </c>
    </row>
    <row r="48" s="1" customFormat="1" customHeight="1" spans="1:5">
      <c r="A48" s="1">
        <v>11928</v>
      </c>
      <c r="B48" s="1" t="s">
        <v>609</v>
      </c>
      <c r="C48" s="1" t="s">
        <v>215</v>
      </c>
      <c r="D48" s="1" t="s">
        <v>568</v>
      </c>
      <c r="E48" s="2">
        <v>11.86</v>
      </c>
    </row>
    <row r="49" s="1" customFormat="1" customHeight="1" spans="1:5">
      <c r="A49" s="1">
        <v>11929</v>
      </c>
      <c r="B49" s="1" t="s">
        <v>610</v>
      </c>
      <c r="C49" s="1" t="s">
        <v>215</v>
      </c>
      <c r="D49" s="1" t="s">
        <v>568</v>
      </c>
      <c r="E49" s="2">
        <v>18.34</v>
      </c>
    </row>
    <row r="50" s="1" customFormat="1" customHeight="1" spans="1:5">
      <c r="A50" s="1">
        <v>36801</v>
      </c>
      <c r="B50" s="1" t="s">
        <v>611</v>
      </c>
      <c r="C50" s="1" t="s">
        <v>215</v>
      </c>
      <c r="D50" s="1" t="s">
        <v>568</v>
      </c>
      <c r="E50" s="2">
        <v>31.58</v>
      </c>
    </row>
    <row r="51" s="1" customFormat="1" customHeight="1" spans="1:5">
      <c r="A51" s="1">
        <v>36246</v>
      </c>
      <c r="B51" s="1" t="s">
        <v>612</v>
      </c>
      <c r="C51" s="1" t="s">
        <v>613</v>
      </c>
      <c r="D51" s="1" t="s">
        <v>568</v>
      </c>
      <c r="E51" s="2">
        <v>4</v>
      </c>
    </row>
    <row r="52" s="1" customFormat="1" customHeight="1" spans="1:5">
      <c r="A52" s="1">
        <v>37600</v>
      </c>
      <c r="B52" s="1" t="s">
        <v>614</v>
      </c>
      <c r="C52" s="1" t="s">
        <v>215</v>
      </c>
      <c r="D52" s="1" t="s">
        <v>615</v>
      </c>
      <c r="E52" s="2">
        <v>104.86</v>
      </c>
    </row>
    <row r="53" s="1" customFormat="1" customHeight="1" spans="1:5">
      <c r="A53" s="1">
        <v>37599</v>
      </c>
      <c r="B53" s="1" t="s">
        <v>616</v>
      </c>
      <c r="C53" s="1" t="s">
        <v>215</v>
      </c>
      <c r="D53" s="1" t="s">
        <v>615</v>
      </c>
      <c r="E53" s="2">
        <v>97.6</v>
      </c>
    </row>
    <row r="54" s="1" customFormat="1" customHeight="1" spans="1:5">
      <c r="A54" s="1">
        <v>1</v>
      </c>
      <c r="B54" s="1" t="s">
        <v>617</v>
      </c>
      <c r="C54" s="1" t="s">
        <v>618</v>
      </c>
      <c r="D54" s="1" t="s">
        <v>615</v>
      </c>
      <c r="E54" s="2">
        <v>78.4</v>
      </c>
    </row>
    <row r="55" s="1" customFormat="1" customHeight="1" spans="1:5">
      <c r="A55" s="1">
        <v>3</v>
      </c>
      <c r="B55" s="1" t="s">
        <v>619</v>
      </c>
      <c r="C55" s="1" t="s">
        <v>620</v>
      </c>
      <c r="D55" s="1" t="s">
        <v>568</v>
      </c>
      <c r="E55" s="2">
        <v>23.38</v>
      </c>
    </row>
    <row r="56" s="1" customFormat="1" customHeight="1" spans="1:5">
      <c r="A56" s="1">
        <v>43054</v>
      </c>
      <c r="B56" s="1" t="s">
        <v>621</v>
      </c>
      <c r="C56" s="1" t="s">
        <v>618</v>
      </c>
      <c r="D56" s="1" t="s">
        <v>568</v>
      </c>
      <c r="E56" s="2">
        <v>10.57</v>
      </c>
    </row>
    <row r="57" s="1" customFormat="1" customHeight="1" spans="1:5">
      <c r="A57" s="1">
        <v>42402</v>
      </c>
      <c r="B57" s="1" t="s">
        <v>622</v>
      </c>
      <c r="C57" s="1" t="s">
        <v>618</v>
      </c>
      <c r="D57" s="1" t="s">
        <v>568</v>
      </c>
      <c r="E57" s="2">
        <v>10.1</v>
      </c>
    </row>
    <row r="58" s="1" customFormat="1" customHeight="1" spans="1:5">
      <c r="A58" s="1">
        <v>42403</v>
      </c>
      <c r="B58" s="1" t="s">
        <v>623</v>
      </c>
      <c r="C58" s="1" t="s">
        <v>618</v>
      </c>
      <c r="D58" s="1" t="s">
        <v>568</v>
      </c>
      <c r="E58" s="2">
        <v>12.96</v>
      </c>
    </row>
    <row r="59" s="1" customFormat="1" customHeight="1" spans="1:5">
      <c r="A59" s="1">
        <v>42404</v>
      </c>
      <c r="B59" s="1" t="s">
        <v>624</v>
      </c>
      <c r="C59" s="1" t="s">
        <v>618</v>
      </c>
      <c r="D59" s="1" t="s">
        <v>568</v>
      </c>
      <c r="E59" s="2">
        <v>12.88</v>
      </c>
    </row>
    <row r="60" s="1" customFormat="1" customHeight="1" spans="1:5">
      <c r="A60" s="1">
        <v>42405</v>
      </c>
      <c r="B60" s="1" t="s">
        <v>625</v>
      </c>
      <c r="C60" s="1" t="s">
        <v>618</v>
      </c>
      <c r="D60" s="1" t="s">
        <v>568</v>
      </c>
      <c r="E60" s="2">
        <v>13.72</v>
      </c>
    </row>
    <row r="61" s="1" customFormat="1" customHeight="1" spans="1:5">
      <c r="A61" s="1">
        <v>34341</v>
      </c>
      <c r="B61" s="1" t="s">
        <v>626</v>
      </c>
      <c r="C61" s="1" t="s">
        <v>618</v>
      </c>
      <c r="D61" s="1" t="s">
        <v>568</v>
      </c>
      <c r="E61" s="2">
        <v>11.91</v>
      </c>
    </row>
    <row r="62" s="1" customFormat="1" customHeight="1" spans="1:5">
      <c r="A62" s="1">
        <v>43053</v>
      </c>
      <c r="B62" s="1" t="s">
        <v>627</v>
      </c>
      <c r="C62" s="1" t="s">
        <v>618</v>
      </c>
      <c r="D62" s="1" t="s">
        <v>568</v>
      </c>
      <c r="E62" s="2">
        <v>9.44</v>
      </c>
    </row>
    <row r="63" s="1" customFormat="1" customHeight="1" spans="1:5">
      <c r="A63" s="1">
        <v>43058</v>
      </c>
      <c r="B63" s="1" t="s">
        <v>628</v>
      </c>
      <c r="C63" s="1" t="s">
        <v>618</v>
      </c>
      <c r="D63" s="1" t="s">
        <v>568</v>
      </c>
      <c r="E63" s="2">
        <v>9.79</v>
      </c>
    </row>
    <row r="64" s="1" customFormat="1" customHeight="1" spans="1:5">
      <c r="A64" s="1">
        <v>34</v>
      </c>
      <c r="B64" s="1" t="s">
        <v>629</v>
      </c>
      <c r="C64" s="1" t="s">
        <v>618</v>
      </c>
      <c r="D64" s="1" t="s">
        <v>568</v>
      </c>
      <c r="E64" s="2">
        <v>9.84</v>
      </c>
    </row>
    <row r="65" s="1" customFormat="1" customHeight="1" spans="1:5">
      <c r="A65" s="1">
        <v>43055</v>
      </c>
      <c r="B65" s="1" t="s">
        <v>630</v>
      </c>
      <c r="C65" s="1" t="s">
        <v>618</v>
      </c>
      <c r="D65" s="1" t="s">
        <v>574</v>
      </c>
      <c r="E65" s="2">
        <v>8.52</v>
      </c>
    </row>
    <row r="66" s="1" customFormat="1" customHeight="1" spans="1:5">
      <c r="A66" s="1">
        <v>43056</v>
      </c>
      <c r="B66" s="1" t="s">
        <v>631</v>
      </c>
      <c r="C66" s="1" t="s">
        <v>618</v>
      </c>
      <c r="D66" s="1" t="s">
        <v>568</v>
      </c>
      <c r="E66" s="2">
        <v>9.82</v>
      </c>
    </row>
    <row r="67" s="1" customFormat="1" customHeight="1" spans="1:5">
      <c r="A67" s="1">
        <v>43057</v>
      </c>
      <c r="B67" s="1" t="s">
        <v>632</v>
      </c>
      <c r="C67" s="1" t="s">
        <v>618</v>
      </c>
      <c r="D67" s="1" t="s">
        <v>568</v>
      </c>
      <c r="E67" s="2">
        <v>10.79</v>
      </c>
    </row>
    <row r="68" s="1" customFormat="1" customHeight="1" spans="1:5">
      <c r="A68" s="1">
        <v>34449</v>
      </c>
      <c r="B68" s="1" t="s">
        <v>633</v>
      </c>
      <c r="C68" s="1" t="s">
        <v>618</v>
      </c>
      <c r="D68" s="1" t="s">
        <v>568</v>
      </c>
      <c r="E68" s="2">
        <v>11.54</v>
      </c>
    </row>
    <row r="69" s="1" customFormat="1" customHeight="1" spans="1:5">
      <c r="A69" s="1">
        <v>32</v>
      </c>
      <c r="B69" s="1" t="s">
        <v>634</v>
      </c>
      <c r="C69" s="1" t="s">
        <v>618</v>
      </c>
      <c r="D69" s="1" t="s">
        <v>568</v>
      </c>
      <c r="E69" s="2">
        <v>10.38</v>
      </c>
    </row>
    <row r="70" s="1" customFormat="1" customHeight="1" spans="1:5">
      <c r="A70" s="1">
        <v>33</v>
      </c>
      <c r="B70" s="1" t="s">
        <v>635</v>
      </c>
      <c r="C70" s="1" t="s">
        <v>618</v>
      </c>
      <c r="D70" s="1" t="s">
        <v>568</v>
      </c>
      <c r="E70" s="2">
        <v>10.43</v>
      </c>
    </row>
    <row r="71" s="1" customFormat="1" customHeight="1" spans="1:5">
      <c r="A71" s="1">
        <v>43061</v>
      </c>
      <c r="B71" s="1" t="s">
        <v>636</v>
      </c>
      <c r="C71" s="1" t="s">
        <v>618</v>
      </c>
      <c r="D71" s="1" t="s">
        <v>568</v>
      </c>
      <c r="E71" s="2">
        <v>9.75</v>
      </c>
    </row>
    <row r="72" s="1" customFormat="1" customHeight="1" spans="1:5">
      <c r="A72" s="1">
        <v>43059</v>
      </c>
      <c r="B72" s="1" t="s">
        <v>637</v>
      </c>
      <c r="C72" s="1" t="s">
        <v>618</v>
      </c>
      <c r="D72" s="1" t="s">
        <v>568</v>
      </c>
      <c r="E72" s="2">
        <v>9.31</v>
      </c>
    </row>
    <row r="73" s="1" customFormat="1" customHeight="1" spans="1:5">
      <c r="A73" s="1">
        <v>43062</v>
      </c>
      <c r="B73" s="1" t="s">
        <v>638</v>
      </c>
      <c r="C73" s="1" t="s">
        <v>618</v>
      </c>
      <c r="D73" s="1" t="s">
        <v>568</v>
      </c>
      <c r="E73" s="2">
        <v>10.31</v>
      </c>
    </row>
    <row r="74" s="1" customFormat="1" customHeight="1" spans="1:5">
      <c r="A74" s="1">
        <v>43060</v>
      </c>
      <c r="B74" s="1" t="s">
        <v>639</v>
      </c>
      <c r="C74" s="1" t="s">
        <v>618</v>
      </c>
      <c r="D74" s="1" t="s">
        <v>568</v>
      </c>
      <c r="E74" s="2">
        <v>8.11</v>
      </c>
    </row>
    <row r="75" s="1" customFormat="1" customHeight="1" spans="1:5">
      <c r="A75" s="1">
        <v>40410</v>
      </c>
      <c r="B75" s="1" t="s">
        <v>640</v>
      </c>
      <c r="C75" s="1" t="s">
        <v>215</v>
      </c>
      <c r="D75" s="1" t="s">
        <v>615</v>
      </c>
      <c r="E75" s="2">
        <v>23.72</v>
      </c>
    </row>
    <row r="76" s="1" customFormat="1" customHeight="1" spans="1:5">
      <c r="A76" s="1">
        <v>40411</v>
      </c>
      <c r="B76" s="1" t="s">
        <v>641</v>
      </c>
      <c r="C76" s="1" t="s">
        <v>215</v>
      </c>
      <c r="D76" s="1" t="s">
        <v>615</v>
      </c>
      <c r="E76" s="2">
        <v>25.74</v>
      </c>
    </row>
    <row r="77" s="1" customFormat="1" customHeight="1" spans="1:5">
      <c r="A77" s="1">
        <v>40412</v>
      </c>
      <c r="B77" s="1" t="s">
        <v>642</v>
      </c>
      <c r="C77" s="1" t="s">
        <v>215</v>
      </c>
      <c r="D77" s="1" t="s">
        <v>615</v>
      </c>
      <c r="E77" s="2">
        <v>28.89</v>
      </c>
    </row>
    <row r="78" s="1" customFormat="1" customHeight="1" spans="1:5">
      <c r="A78" s="1">
        <v>44254</v>
      </c>
      <c r="B78" s="1" t="s">
        <v>643</v>
      </c>
      <c r="C78" s="1" t="s">
        <v>215</v>
      </c>
      <c r="D78" s="1" t="s">
        <v>568</v>
      </c>
      <c r="E78" s="2">
        <v>26.51</v>
      </c>
    </row>
    <row r="79" s="1" customFormat="1" customHeight="1" spans="1:5">
      <c r="A79" s="1">
        <v>44255</v>
      </c>
      <c r="B79" s="1" t="s">
        <v>644</v>
      </c>
      <c r="C79" s="1" t="s">
        <v>215</v>
      </c>
      <c r="D79" s="1" t="s">
        <v>568</v>
      </c>
      <c r="E79" s="2">
        <v>29.38</v>
      </c>
    </row>
    <row r="80" s="1" customFormat="1" customHeight="1" spans="1:5">
      <c r="A80" s="1">
        <v>44256</v>
      </c>
      <c r="B80" s="1" t="s">
        <v>645</v>
      </c>
      <c r="C80" s="1" t="s">
        <v>215</v>
      </c>
      <c r="D80" s="1" t="s">
        <v>568</v>
      </c>
      <c r="E80" s="2">
        <v>33.19</v>
      </c>
    </row>
    <row r="81" s="1" customFormat="1" customHeight="1" spans="1:5">
      <c r="A81" s="1">
        <v>44257</v>
      </c>
      <c r="B81" s="1" t="s">
        <v>646</v>
      </c>
      <c r="C81" s="1" t="s">
        <v>215</v>
      </c>
      <c r="D81" s="1" t="s">
        <v>568</v>
      </c>
      <c r="E81" s="2">
        <v>52.5</v>
      </c>
    </row>
    <row r="82" s="1" customFormat="1" customHeight="1" spans="1:5">
      <c r="A82" s="1">
        <v>44258</v>
      </c>
      <c r="B82" s="1" t="s">
        <v>647</v>
      </c>
      <c r="C82" s="1" t="s">
        <v>215</v>
      </c>
      <c r="D82" s="1" t="s">
        <v>568</v>
      </c>
      <c r="E82" s="2">
        <v>60</v>
      </c>
    </row>
    <row r="83" s="1" customFormat="1" customHeight="1" spans="1:5">
      <c r="A83" s="1">
        <v>44259</v>
      </c>
      <c r="B83" s="1" t="s">
        <v>648</v>
      </c>
      <c r="C83" s="1" t="s">
        <v>215</v>
      </c>
      <c r="D83" s="1" t="s">
        <v>568</v>
      </c>
      <c r="E83" s="2">
        <v>82.36</v>
      </c>
    </row>
    <row r="84" s="1" customFormat="1" customHeight="1" spans="1:5">
      <c r="A84" s="1">
        <v>37997</v>
      </c>
      <c r="B84" s="1" t="s">
        <v>649</v>
      </c>
      <c r="C84" s="1" t="s">
        <v>215</v>
      </c>
      <c r="D84" s="1" t="s">
        <v>568</v>
      </c>
      <c r="E84" s="2">
        <v>15.8</v>
      </c>
    </row>
    <row r="85" s="1" customFormat="1" customHeight="1" spans="1:5">
      <c r="A85" s="1">
        <v>37998</v>
      </c>
      <c r="B85" s="1" t="s">
        <v>650</v>
      </c>
      <c r="C85" s="1" t="s">
        <v>215</v>
      </c>
      <c r="D85" s="1" t="s">
        <v>568</v>
      </c>
      <c r="E85" s="2">
        <v>21.14</v>
      </c>
    </row>
    <row r="86" s="1" customFormat="1" customHeight="1" spans="1:5">
      <c r="A86" s="1">
        <v>55</v>
      </c>
      <c r="B86" s="1" t="s">
        <v>651</v>
      </c>
      <c r="C86" s="1" t="s">
        <v>215</v>
      </c>
      <c r="D86" s="1" t="s">
        <v>615</v>
      </c>
      <c r="E86" s="2">
        <v>4.2</v>
      </c>
    </row>
    <row r="87" s="1" customFormat="1" customHeight="1" spans="1:5">
      <c r="A87" s="1">
        <v>61</v>
      </c>
      <c r="B87" s="1" t="s">
        <v>652</v>
      </c>
      <c r="C87" s="1" t="s">
        <v>215</v>
      </c>
      <c r="D87" s="1" t="s">
        <v>615</v>
      </c>
      <c r="E87" s="2">
        <v>3.97</v>
      </c>
    </row>
    <row r="88" s="1" customFormat="1" customHeight="1" spans="1:5">
      <c r="A88" s="1">
        <v>62</v>
      </c>
      <c r="B88" s="1" t="s">
        <v>653</v>
      </c>
      <c r="C88" s="1" t="s">
        <v>215</v>
      </c>
      <c r="D88" s="1" t="s">
        <v>615</v>
      </c>
      <c r="E88" s="2">
        <v>8.23</v>
      </c>
    </row>
    <row r="89" s="1" customFormat="1" customHeight="1" spans="1:5">
      <c r="A89" s="1">
        <v>10899</v>
      </c>
      <c r="B89" s="1" t="s">
        <v>654</v>
      </c>
      <c r="C89" s="1" t="s">
        <v>215</v>
      </c>
      <c r="D89" s="1" t="s">
        <v>568</v>
      </c>
      <c r="E89" s="2">
        <v>108.42</v>
      </c>
    </row>
    <row r="90" s="1" customFormat="1" customHeight="1" spans="1:5">
      <c r="A90" s="1">
        <v>10900</v>
      </c>
      <c r="B90" s="1" t="s">
        <v>655</v>
      </c>
      <c r="C90" s="1" t="s">
        <v>215</v>
      </c>
      <c r="D90" s="1" t="s">
        <v>568</v>
      </c>
      <c r="E90" s="2">
        <v>84.85</v>
      </c>
    </row>
    <row r="91" s="1" customFormat="1" customHeight="1" spans="1:5">
      <c r="A91" s="1">
        <v>103</v>
      </c>
      <c r="B91" s="1" t="s">
        <v>656</v>
      </c>
      <c r="C91" s="1" t="s">
        <v>215</v>
      </c>
      <c r="D91" s="1" t="s">
        <v>568</v>
      </c>
      <c r="E91" s="2">
        <v>48.01</v>
      </c>
    </row>
    <row r="92" s="1" customFormat="1" customHeight="1" spans="1:5">
      <c r="A92" s="1">
        <v>107</v>
      </c>
      <c r="B92" s="1" t="s">
        <v>657</v>
      </c>
      <c r="C92" s="1" t="s">
        <v>215</v>
      </c>
      <c r="D92" s="1" t="s">
        <v>568</v>
      </c>
      <c r="E92" s="2">
        <v>0.9</v>
      </c>
    </row>
    <row r="93" s="1" customFormat="1" customHeight="1" spans="1:5">
      <c r="A93" s="1">
        <v>65</v>
      </c>
      <c r="B93" s="1" t="s">
        <v>658</v>
      </c>
      <c r="C93" s="1" t="s">
        <v>215</v>
      </c>
      <c r="D93" s="1" t="s">
        <v>568</v>
      </c>
      <c r="E93" s="2">
        <v>0.99</v>
      </c>
    </row>
    <row r="94" s="1" customFormat="1" customHeight="1" spans="1:5">
      <c r="A94" s="1">
        <v>108</v>
      </c>
      <c r="B94" s="1" t="s">
        <v>659</v>
      </c>
      <c r="C94" s="1" t="s">
        <v>215</v>
      </c>
      <c r="D94" s="1" t="s">
        <v>568</v>
      </c>
      <c r="E94" s="2">
        <v>1.99</v>
      </c>
    </row>
    <row r="95" s="1" customFormat="1" customHeight="1" spans="1:5">
      <c r="A95" s="1">
        <v>110</v>
      </c>
      <c r="B95" s="1" t="s">
        <v>660</v>
      </c>
      <c r="C95" s="1" t="s">
        <v>215</v>
      </c>
      <c r="D95" s="1" t="s">
        <v>568</v>
      </c>
      <c r="E95" s="2">
        <v>6.91</v>
      </c>
    </row>
    <row r="96" s="1" customFormat="1" customHeight="1" spans="1:5">
      <c r="A96" s="1">
        <v>109</v>
      </c>
      <c r="B96" s="1" t="s">
        <v>661</v>
      </c>
      <c r="C96" s="1" t="s">
        <v>215</v>
      </c>
      <c r="D96" s="1" t="s">
        <v>568</v>
      </c>
      <c r="E96" s="2">
        <v>4.11</v>
      </c>
    </row>
    <row r="97" s="1" customFormat="1" customHeight="1" spans="1:5">
      <c r="A97" s="1">
        <v>111</v>
      </c>
      <c r="B97" s="1" t="s">
        <v>662</v>
      </c>
      <c r="C97" s="1" t="s">
        <v>215</v>
      </c>
      <c r="D97" s="1" t="s">
        <v>568</v>
      </c>
      <c r="E97" s="2">
        <v>9.35</v>
      </c>
    </row>
    <row r="98" s="1" customFormat="1" customHeight="1" spans="1:5">
      <c r="A98" s="1">
        <v>112</v>
      </c>
      <c r="B98" s="1" t="s">
        <v>663</v>
      </c>
      <c r="C98" s="1" t="s">
        <v>215</v>
      </c>
      <c r="D98" s="1" t="s">
        <v>568</v>
      </c>
      <c r="E98" s="2">
        <v>4.95</v>
      </c>
    </row>
    <row r="99" s="1" customFormat="1" customHeight="1" spans="1:5">
      <c r="A99" s="1">
        <v>113</v>
      </c>
      <c r="B99" s="1" t="s">
        <v>664</v>
      </c>
      <c r="C99" s="1" t="s">
        <v>215</v>
      </c>
      <c r="D99" s="1" t="s">
        <v>568</v>
      </c>
      <c r="E99" s="2">
        <v>12.4</v>
      </c>
    </row>
    <row r="100" s="1" customFormat="1" customHeight="1" spans="1:5">
      <c r="A100" s="1">
        <v>104</v>
      </c>
      <c r="B100" s="1" t="s">
        <v>665</v>
      </c>
      <c r="C100" s="1" t="s">
        <v>215</v>
      </c>
      <c r="D100" s="1" t="s">
        <v>568</v>
      </c>
      <c r="E100" s="2">
        <v>21.58</v>
      </c>
    </row>
    <row r="101" s="1" customFormat="1" customHeight="1" spans="1:5">
      <c r="A101" s="1">
        <v>102</v>
      </c>
      <c r="B101" s="1" t="s">
        <v>666</v>
      </c>
      <c r="C101" s="1" t="s">
        <v>215</v>
      </c>
      <c r="D101" s="1" t="s">
        <v>568</v>
      </c>
      <c r="E101" s="2">
        <v>29.75</v>
      </c>
    </row>
    <row r="102" s="1" customFormat="1" customHeight="1" spans="1:5">
      <c r="A102" s="1">
        <v>95</v>
      </c>
      <c r="B102" s="1" t="s">
        <v>667</v>
      </c>
      <c r="C102" s="1" t="s">
        <v>215</v>
      </c>
      <c r="D102" s="1" t="s">
        <v>568</v>
      </c>
      <c r="E102" s="2">
        <v>12.57</v>
      </c>
    </row>
    <row r="103" s="1" customFormat="1" customHeight="1" spans="1:5">
      <c r="A103" s="1">
        <v>96</v>
      </c>
      <c r="B103" s="1" t="s">
        <v>668</v>
      </c>
      <c r="C103" s="1" t="s">
        <v>215</v>
      </c>
      <c r="D103" s="1" t="s">
        <v>568</v>
      </c>
      <c r="E103" s="2">
        <v>13.68</v>
      </c>
    </row>
    <row r="104" s="1" customFormat="1" customHeight="1" spans="1:5">
      <c r="A104" s="1">
        <v>97</v>
      </c>
      <c r="B104" s="1" t="s">
        <v>669</v>
      </c>
      <c r="C104" s="1" t="s">
        <v>215</v>
      </c>
      <c r="D104" s="1" t="s">
        <v>568</v>
      </c>
      <c r="E104" s="2">
        <v>20.57</v>
      </c>
    </row>
    <row r="105" s="1" customFormat="1" customHeight="1" spans="1:5">
      <c r="A105" s="1">
        <v>98</v>
      </c>
      <c r="B105" s="1" t="s">
        <v>670</v>
      </c>
      <c r="C105" s="1" t="s">
        <v>215</v>
      </c>
      <c r="D105" s="1" t="s">
        <v>568</v>
      </c>
      <c r="E105" s="2">
        <v>30.8</v>
      </c>
    </row>
    <row r="106" s="1" customFormat="1" customHeight="1" spans="1:5">
      <c r="A106" s="1">
        <v>99</v>
      </c>
      <c r="B106" s="1" t="s">
        <v>671</v>
      </c>
      <c r="C106" s="1" t="s">
        <v>215</v>
      </c>
      <c r="D106" s="1" t="s">
        <v>568</v>
      </c>
      <c r="E106" s="2">
        <v>29.11</v>
      </c>
    </row>
    <row r="107" s="1" customFormat="1" customHeight="1" spans="1:5">
      <c r="A107" s="1">
        <v>100</v>
      </c>
      <c r="B107" s="1" t="s">
        <v>672</v>
      </c>
      <c r="C107" s="1" t="s">
        <v>215</v>
      </c>
      <c r="D107" s="1" t="s">
        <v>568</v>
      </c>
      <c r="E107" s="2">
        <v>50.86</v>
      </c>
    </row>
    <row r="108" s="1" customFormat="1" customHeight="1" spans="1:5">
      <c r="A108" s="1">
        <v>75</v>
      </c>
      <c r="B108" s="1" t="s">
        <v>673</v>
      </c>
      <c r="C108" s="1" t="s">
        <v>215</v>
      </c>
      <c r="D108" s="1" t="s">
        <v>568</v>
      </c>
      <c r="E108" s="2">
        <v>296.52</v>
      </c>
    </row>
    <row r="109" s="1" customFormat="1" customHeight="1" spans="1:5">
      <c r="A109" s="1">
        <v>83</v>
      </c>
      <c r="B109" s="1" t="s">
        <v>674</v>
      </c>
      <c r="C109" s="1" t="s">
        <v>215</v>
      </c>
      <c r="D109" s="1" t="s">
        <v>568</v>
      </c>
      <c r="E109" s="2">
        <v>237.06</v>
      </c>
    </row>
    <row r="110" s="1" customFormat="1" customHeight="1" spans="1:5">
      <c r="A110" s="1">
        <v>74</v>
      </c>
      <c r="B110" s="1" t="s">
        <v>675</v>
      </c>
      <c r="C110" s="1" t="s">
        <v>215</v>
      </c>
      <c r="D110" s="1" t="s">
        <v>568</v>
      </c>
      <c r="E110" s="2">
        <v>338.92</v>
      </c>
    </row>
    <row r="111" s="1" customFormat="1" customHeight="1" spans="1:5">
      <c r="A111" s="1">
        <v>106</v>
      </c>
      <c r="B111" s="1" t="s">
        <v>676</v>
      </c>
      <c r="C111" s="1" t="s">
        <v>215</v>
      </c>
      <c r="D111" s="1" t="s">
        <v>568</v>
      </c>
      <c r="E111" s="2">
        <v>428.58</v>
      </c>
    </row>
    <row r="112" s="1" customFormat="1" customHeight="1" spans="1:5">
      <c r="A112" s="1">
        <v>88</v>
      </c>
      <c r="B112" s="1" t="s">
        <v>677</v>
      </c>
      <c r="C112" s="1" t="s">
        <v>215</v>
      </c>
      <c r="D112" s="1" t="s">
        <v>568</v>
      </c>
      <c r="E112" s="2">
        <v>12.04</v>
      </c>
    </row>
    <row r="113" s="1" customFormat="1" customHeight="1" spans="1:5">
      <c r="A113" s="1">
        <v>82</v>
      </c>
      <c r="B113" s="1" t="s">
        <v>678</v>
      </c>
      <c r="C113" s="1" t="s">
        <v>215</v>
      </c>
      <c r="D113" s="1" t="s">
        <v>568</v>
      </c>
      <c r="E113" s="2">
        <v>225.54</v>
      </c>
    </row>
    <row r="114" s="1" customFormat="1" customHeight="1" spans="1:5">
      <c r="A114" s="1">
        <v>105</v>
      </c>
      <c r="B114" s="1" t="s">
        <v>679</v>
      </c>
      <c r="C114" s="1" t="s">
        <v>215</v>
      </c>
      <c r="D114" s="1" t="s">
        <v>568</v>
      </c>
      <c r="E114" s="2">
        <v>319.59</v>
      </c>
    </row>
    <row r="115" s="1" customFormat="1" customHeight="1" spans="1:5">
      <c r="A115" s="1">
        <v>60</v>
      </c>
      <c r="B115" s="1" t="s">
        <v>680</v>
      </c>
      <c r="C115" s="1" t="s">
        <v>215</v>
      </c>
      <c r="D115" s="1" t="s">
        <v>615</v>
      </c>
      <c r="E115" s="2">
        <v>5.45</v>
      </c>
    </row>
    <row r="116" s="1" customFormat="1" customHeight="1" spans="1:5">
      <c r="A116" s="1">
        <v>72</v>
      </c>
      <c r="B116" s="1" t="s">
        <v>681</v>
      </c>
      <c r="C116" s="1" t="s">
        <v>215</v>
      </c>
      <c r="D116" s="1" t="s">
        <v>568</v>
      </c>
      <c r="E116" s="2">
        <v>55.83</v>
      </c>
    </row>
    <row r="117" s="1" customFormat="1" customHeight="1" spans="1:5">
      <c r="A117" s="1">
        <v>67</v>
      </c>
      <c r="B117" s="1" t="s">
        <v>682</v>
      </c>
      <c r="C117" s="1" t="s">
        <v>215</v>
      </c>
      <c r="D117" s="1" t="s">
        <v>568</v>
      </c>
      <c r="E117" s="2">
        <v>18.05</v>
      </c>
    </row>
    <row r="118" s="1" customFormat="1" customHeight="1" spans="1:5">
      <c r="A118" s="1">
        <v>71</v>
      </c>
      <c r="B118" s="1" t="s">
        <v>683</v>
      </c>
      <c r="C118" s="1" t="s">
        <v>215</v>
      </c>
      <c r="D118" s="1" t="s">
        <v>568</v>
      </c>
      <c r="E118" s="2">
        <v>34.48</v>
      </c>
    </row>
    <row r="119" s="1" customFormat="1" customHeight="1" spans="1:5">
      <c r="A119" s="1">
        <v>73</v>
      </c>
      <c r="B119" s="1" t="s">
        <v>684</v>
      </c>
      <c r="C119" s="1" t="s">
        <v>215</v>
      </c>
      <c r="D119" s="1" t="s">
        <v>568</v>
      </c>
      <c r="E119" s="2">
        <v>17.27</v>
      </c>
    </row>
    <row r="120" s="1" customFormat="1" customHeight="1" spans="1:5">
      <c r="A120" s="1">
        <v>46</v>
      </c>
      <c r="B120" s="1" t="s">
        <v>685</v>
      </c>
      <c r="C120" s="1" t="s">
        <v>215</v>
      </c>
      <c r="D120" s="1" t="s">
        <v>615</v>
      </c>
      <c r="E120" s="2">
        <v>38.06</v>
      </c>
    </row>
    <row r="121" s="1" customFormat="1" customHeight="1" spans="1:5">
      <c r="A121" s="1">
        <v>47</v>
      </c>
      <c r="B121" s="1" t="s">
        <v>686</v>
      </c>
      <c r="C121" s="1" t="s">
        <v>215</v>
      </c>
      <c r="D121" s="1" t="s">
        <v>615</v>
      </c>
      <c r="E121" s="2">
        <v>65.07</v>
      </c>
    </row>
    <row r="122" s="1" customFormat="1" customHeight="1" spans="1:5">
      <c r="A122" s="1">
        <v>48</v>
      </c>
      <c r="B122" s="1" t="s">
        <v>687</v>
      </c>
      <c r="C122" s="1" t="s">
        <v>215</v>
      </c>
      <c r="D122" s="1" t="s">
        <v>615</v>
      </c>
      <c r="E122" s="2">
        <v>16.97</v>
      </c>
    </row>
    <row r="123" s="1" customFormat="1" customHeight="1" spans="1:5">
      <c r="A123" s="1">
        <v>52</v>
      </c>
      <c r="B123" s="1" t="s">
        <v>688</v>
      </c>
      <c r="C123" s="1" t="s">
        <v>215</v>
      </c>
      <c r="D123" s="1" t="s">
        <v>615</v>
      </c>
      <c r="E123" s="2">
        <v>12.89</v>
      </c>
    </row>
    <row r="124" s="1" customFormat="1" customHeight="1" spans="1:5">
      <c r="A124" s="1">
        <v>43</v>
      </c>
      <c r="B124" s="1" t="s">
        <v>689</v>
      </c>
      <c r="C124" s="1" t="s">
        <v>215</v>
      </c>
      <c r="D124" s="1" t="s">
        <v>615</v>
      </c>
      <c r="E124" s="2">
        <v>43.52</v>
      </c>
    </row>
    <row r="125" s="1" customFormat="1" customHeight="1" spans="1:5">
      <c r="A125" s="1">
        <v>39719</v>
      </c>
      <c r="B125" s="1" t="s">
        <v>690</v>
      </c>
      <c r="C125" s="1" t="s">
        <v>620</v>
      </c>
      <c r="D125" s="1" t="s">
        <v>568</v>
      </c>
      <c r="E125" s="2">
        <v>158.12</v>
      </c>
    </row>
    <row r="126" s="1" customFormat="1" customHeight="1" spans="1:5">
      <c r="A126" s="1">
        <v>3410</v>
      </c>
      <c r="B126" s="1" t="s">
        <v>691</v>
      </c>
      <c r="C126" s="1" t="s">
        <v>618</v>
      </c>
      <c r="D126" s="1" t="s">
        <v>568</v>
      </c>
      <c r="E126" s="2">
        <v>35.57</v>
      </c>
    </row>
    <row r="127" s="1" customFormat="1" customHeight="1" spans="1:5">
      <c r="A127" s="1">
        <v>4791</v>
      </c>
      <c r="B127" s="1" t="s">
        <v>692</v>
      </c>
      <c r="C127" s="1" t="s">
        <v>618</v>
      </c>
      <c r="D127" s="1" t="s">
        <v>568</v>
      </c>
      <c r="E127" s="2">
        <v>46.44</v>
      </c>
    </row>
    <row r="128" s="1" customFormat="1" customHeight="1" spans="1:5">
      <c r="A128" s="1">
        <v>157</v>
      </c>
      <c r="B128" s="1" t="s">
        <v>693</v>
      </c>
      <c r="C128" s="1" t="s">
        <v>618</v>
      </c>
      <c r="D128" s="1" t="s">
        <v>568</v>
      </c>
      <c r="E128" s="2">
        <v>162.57</v>
      </c>
    </row>
    <row r="129" s="1" customFormat="1" customHeight="1" spans="1:5">
      <c r="A129" s="1">
        <v>156</v>
      </c>
      <c r="B129" s="1" t="s">
        <v>694</v>
      </c>
      <c r="C129" s="1" t="s">
        <v>618</v>
      </c>
      <c r="D129" s="1" t="s">
        <v>568</v>
      </c>
      <c r="E129" s="2">
        <v>57.88</v>
      </c>
    </row>
    <row r="130" s="1" customFormat="1" customHeight="1" spans="1:5">
      <c r="A130" s="1">
        <v>131</v>
      </c>
      <c r="B130" s="1" t="s">
        <v>695</v>
      </c>
      <c r="C130" s="1" t="s">
        <v>618</v>
      </c>
      <c r="D130" s="1" t="s">
        <v>568</v>
      </c>
      <c r="E130" s="2">
        <v>49.5</v>
      </c>
    </row>
    <row r="131" s="1" customFormat="1" customHeight="1" spans="1:5">
      <c r="A131" s="1">
        <v>21114</v>
      </c>
      <c r="B131" s="1" t="s">
        <v>696</v>
      </c>
      <c r="C131" s="1" t="s">
        <v>215</v>
      </c>
      <c r="D131" s="1" t="s">
        <v>568</v>
      </c>
      <c r="E131" s="2">
        <v>31.17</v>
      </c>
    </row>
    <row r="132" s="1" customFormat="1" customHeight="1" spans="1:5">
      <c r="A132" s="1">
        <v>119</v>
      </c>
      <c r="B132" s="1" t="s">
        <v>697</v>
      </c>
      <c r="C132" s="1" t="s">
        <v>215</v>
      </c>
      <c r="D132" s="1" t="s">
        <v>574</v>
      </c>
      <c r="E132" s="2">
        <v>7.9</v>
      </c>
    </row>
    <row r="133" s="1" customFormat="1" customHeight="1" spans="1:5">
      <c r="A133" s="1">
        <v>122</v>
      </c>
      <c r="B133" s="1" t="s">
        <v>698</v>
      </c>
      <c r="C133" s="1" t="s">
        <v>215</v>
      </c>
      <c r="D133" s="1" t="s">
        <v>568</v>
      </c>
      <c r="E133" s="2">
        <v>60.78</v>
      </c>
    </row>
    <row r="134" s="1" customFormat="1" customHeight="1" spans="1:5">
      <c r="A134" s="1">
        <v>20080</v>
      </c>
      <c r="B134" s="1" t="s">
        <v>699</v>
      </c>
      <c r="C134" s="1" t="s">
        <v>215</v>
      </c>
      <c r="D134" s="1" t="s">
        <v>568</v>
      </c>
      <c r="E134" s="2">
        <v>19.84</v>
      </c>
    </row>
    <row r="135" s="1" customFormat="1" customHeight="1" spans="1:5">
      <c r="A135" s="1">
        <v>124</v>
      </c>
      <c r="B135" s="1" t="s">
        <v>700</v>
      </c>
      <c r="C135" s="1" t="s">
        <v>620</v>
      </c>
      <c r="D135" s="1" t="s">
        <v>568</v>
      </c>
      <c r="E135" s="2">
        <v>19.09</v>
      </c>
    </row>
    <row r="136" s="1" customFormat="1" customHeight="1" spans="1:5">
      <c r="A136" s="1">
        <v>7334</v>
      </c>
      <c r="B136" s="1" t="s">
        <v>701</v>
      </c>
      <c r="C136" s="1" t="s">
        <v>620</v>
      </c>
      <c r="D136" s="1" t="s">
        <v>568</v>
      </c>
      <c r="E136" s="2">
        <v>16.08</v>
      </c>
    </row>
    <row r="137" s="1" customFormat="1" customHeight="1" spans="1:5">
      <c r="A137" s="1">
        <v>123</v>
      </c>
      <c r="B137" s="1" t="s">
        <v>702</v>
      </c>
      <c r="C137" s="1" t="s">
        <v>620</v>
      </c>
      <c r="D137" s="1" t="s">
        <v>574</v>
      </c>
      <c r="E137" s="2">
        <v>7.81</v>
      </c>
    </row>
    <row r="138" s="1" customFormat="1" customHeight="1" spans="1:5">
      <c r="A138" s="1">
        <v>127</v>
      </c>
      <c r="B138" s="1" t="s">
        <v>703</v>
      </c>
      <c r="C138" s="1" t="s">
        <v>620</v>
      </c>
      <c r="D138" s="1" t="s">
        <v>568</v>
      </c>
      <c r="E138" s="2">
        <v>18.64</v>
      </c>
    </row>
    <row r="139" s="1" customFormat="1" customHeight="1" spans="1:5">
      <c r="A139" s="1">
        <v>41373</v>
      </c>
      <c r="B139" s="1" t="s">
        <v>704</v>
      </c>
      <c r="C139" s="1" t="s">
        <v>620</v>
      </c>
      <c r="D139" s="1" t="s">
        <v>568</v>
      </c>
      <c r="E139" s="2">
        <v>25.98</v>
      </c>
    </row>
    <row r="140" s="1" customFormat="1" customHeight="1" spans="1:5">
      <c r="A140" s="1">
        <v>133</v>
      </c>
      <c r="B140" s="1" t="s">
        <v>705</v>
      </c>
      <c r="C140" s="1" t="s">
        <v>620</v>
      </c>
      <c r="D140" s="1" t="s">
        <v>568</v>
      </c>
      <c r="E140" s="2">
        <v>7.74</v>
      </c>
    </row>
    <row r="141" s="1" customFormat="1" customHeight="1" spans="1:5">
      <c r="A141" s="1">
        <v>43617</v>
      </c>
      <c r="B141" s="1" t="s">
        <v>706</v>
      </c>
      <c r="C141" s="1" t="s">
        <v>620</v>
      </c>
      <c r="D141" s="1" t="s">
        <v>568</v>
      </c>
      <c r="E141" s="2">
        <v>8.65</v>
      </c>
    </row>
    <row r="142" s="1" customFormat="1" customHeight="1" spans="1:5">
      <c r="A142" s="1">
        <v>132</v>
      </c>
      <c r="B142" s="1" t="s">
        <v>707</v>
      </c>
      <c r="C142" s="1" t="s">
        <v>620</v>
      </c>
      <c r="D142" s="1" t="s">
        <v>568</v>
      </c>
      <c r="E142" s="2">
        <v>8.03</v>
      </c>
    </row>
    <row r="143" s="1" customFormat="1" customHeight="1" spans="1:5">
      <c r="A143" s="1">
        <v>43618</v>
      </c>
      <c r="B143" s="1" t="s">
        <v>708</v>
      </c>
      <c r="C143" s="1" t="s">
        <v>618</v>
      </c>
      <c r="D143" s="1" t="s">
        <v>568</v>
      </c>
      <c r="E143" s="2">
        <v>20.21</v>
      </c>
    </row>
    <row r="144" s="1" customFormat="1" customHeight="1" spans="1:5">
      <c r="A144" s="1">
        <v>37476</v>
      </c>
      <c r="B144" s="1" t="s">
        <v>709</v>
      </c>
      <c r="C144" s="1" t="s">
        <v>215</v>
      </c>
      <c r="D144" s="1" t="s">
        <v>568</v>
      </c>
      <c r="E144" s="3">
        <v>2911.76</v>
      </c>
    </row>
    <row r="145" s="1" customFormat="1" customHeight="1" spans="1:5">
      <c r="A145" s="1">
        <v>37478</v>
      </c>
      <c r="B145" s="1" t="s">
        <v>710</v>
      </c>
      <c r="C145" s="1" t="s">
        <v>215</v>
      </c>
      <c r="D145" s="1" t="s">
        <v>568</v>
      </c>
      <c r="E145" s="3">
        <v>3647.05</v>
      </c>
    </row>
    <row r="146" s="1" customFormat="1" customHeight="1" spans="1:5">
      <c r="A146" s="1">
        <v>37477</v>
      </c>
      <c r="B146" s="1" t="s">
        <v>711</v>
      </c>
      <c r="C146" s="1" t="s">
        <v>215</v>
      </c>
      <c r="D146" s="1" t="s">
        <v>568</v>
      </c>
      <c r="E146" s="3">
        <v>4941.17</v>
      </c>
    </row>
    <row r="147" s="1" customFormat="1" customHeight="1" spans="1:5">
      <c r="A147" s="1">
        <v>37479</v>
      </c>
      <c r="B147" s="1" t="s">
        <v>712</v>
      </c>
      <c r="C147" s="1" t="s">
        <v>215</v>
      </c>
      <c r="D147" s="1" t="s">
        <v>568</v>
      </c>
      <c r="E147" s="3">
        <v>5860.29</v>
      </c>
    </row>
    <row r="148" s="1" customFormat="1" customHeight="1" spans="1:5">
      <c r="A148" s="1">
        <v>4319</v>
      </c>
      <c r="B148" s="1" t="s">
        <v>713</v>
      </c>
      <c r="C148" s="1" t="s">
        <v>215</v>
      </c>
      <c r="D148" s="1" t="s">
        <v>568</v>
      </c>
      <c r="E148" s="2">
        <v>1.44</v>
      </c>
    </row>
    <row r="149" s="1" customFormat="1" customHeight="1" spans="1:5">
      <c r="A149" s="1">
        <v>42409</v>
      </c>
      <c r="B149" s="1" t="s">
        <v>714</v>
      </c>
      <c r="C149" s="1" t="s">
        <v>618</v>
      </c>
      <c r="D149" s="1" t="s">
        <v>568</v>
      </c>
      <c r="E149" s="2">
        <v>12.73</v>
      </c>
    </row>
    <row r="150" s="1" customFormat="1" customHeight="1" spans="1:5">
      <c r="A150" s="1">
        <v>40553</v>
      </c>
      <c r="B150" s="1" t="s">
        <v>715</v>
      </c>
      <c r="C150" s="1" t="s">
        <v>223</v>
      </c>
      <c r="D150" s="1" t="s">
        <v>615</v>
      </c>
      <c r="E150" s="2">
        <v>52.5</v>
      </c>
    </row>
    <row r="151" s="1" customFormat="1" customHeight="1" spans="1:5">
      <c r="A151" s="1">
        <v>6114</v>
      </c>
      <c r="B151" s="1" t="s">
        <v>716</v>
      </c>
      <c r="C151" s="1" t="s">
        <v>717</v>
      </c>
      <c r="D151" s="1" t="s">
        <v>568</v>
      </c>
      <c r="E151" s="2">
        <v>16</v>
      </c>
    </row>
    <row r="152" s="1" customFormat="1" customHeight="1" spans="1:5">
      <c r="A152" s="1">
        <v>40912</v>
      </c>
      <c r="B152" s="1" t="s">
        <v>718</v>
      </c>
      <c r="C152" s="1" t="s">
        <v>719</v>
      </c>
      <c r="D152" s="1" t="s">
        <v>568</v>
      </c>
      <c r="E152" s="3">
        <v>2792.18</v>
      </c>
    </row>
    <row r="153" s="1" customFormat="1" customHeight="1" spans="1:5">
      <c r="A153" s="1">
        <v>247</v>
      </c>
      <c r="B153" s="1" t="s">
        <v>720</v>
      </c>
      <c r="C153" s="1" t="s">
        <v>717</v>
      </c>
      <c r="D153" s="1" t="s">
        <v>568</v>
      </c>
      <c r="E153" s="2">
        <v>16</v>
      </c>
    </row>
    <row r="154" s="1" customFormat="1" customHeight="1" spans="1:5">
      <c r="A154" s="1">
        <v>40919</v>
      </c>
      <c r="B154" s="1" t="s">
        <v>721</v>
      </c>
      <c r="C154" s="1" t="s">
        <v>719</v>
      </c>
      <c r="D154" s="1" t="s">
        <v>568</v>
      </c>
      <c r="E154" s="3">
        <v>2792.18</v>
      </c>
    </row>
    <row r="155" s="1" customFormat="1" customHeight="1" spans="1:5">
      <c r="A155" s="1">
        <v>44499</v>
      </c>
      <c r="B155" s="1" t="s">
        <v>722</v>
      </c>
      <c r="C155" s="1" t="s">
        <v>717</v>
      </c>
      <c r="D155" s="1" t="s">
        <v>568</v>
      </c>
      <c r="E155" s="2">
        <v>16</v>
      </c>
    </row>
    <row r="156" s="1" customFormat="1" customHeight="1" spans="1:5">
      <c r="A156" s="1">
        <v>40984</v>
      </c>
      <c r="B156" s="1" t="s">
        <v>723</v>
      </c>
      <c r="C156" s="1" t="s">
        <v>719</v>
      </c>
      <c r="D156" s="1" t="s">
        <v>568</v>
      </c>
      <c r="E156" s="3">
        <v>2792.18</v>
      </c>
    </row>
    <row r="157" s="1" customFormat="1" customHeight="1" spans="1:5">
      <c r="A157" s="1">
        <v>248</v>
      </c>
      <c r="B157" s="1" t="s">
        <v>724</v>
      </c>
      <c r="C157" s="1" t="s">
        <v>717</v>
      </c>
      <c r="D157" s="1" t="s">
        <v>568</v>
      </c>
      <c r="E157" s="2">
        <v>16.13</v>
      </c>
    </row>
    <row r="158" s="1" customFormat="1" customHeight="1" spans="1:5">
      <c r="A158" s="1">
        <v>41086</v>
      </c>
      <c r="B158" s="1" t="s">
        <v>725</v>
      </c>
      <c r="C158" s="1" t="s">
        <v>719</v>
      </c>
      <c r="D158" s="1" t="s">
        <v>568</v>
      </c>
      <c r="E158" s="3">
        <v>2816.91</v>
      </c>
    </row>
    <row r="159" s="1" customFormat="1" customHeight="1" spans="1:5">
      <c r="A159" s="1">
        <v>34466</v>
      </c>
      <c r="B159" s="1" t="s">
        <v>726</v>
      </c>
      <c r="C159" s="1" t="s">
        <v>717</v>
      </c>
      <c r="D159" s="1" t="s">
        <v>568</v>
      </c>
      <c r="E159" s="2">
        <v>16</v>
      </c>
    </row>
    <row r="160" s="1" customFormat="1" customHeight="1" spans="1:5">
      <c r="A160" s="1">
        <v>41083</v>
      </c>
      <c r="B160" s="1" t="s">
        <v>727</v>
      </c>
      <c r="C160" s="1" t="s">
        <v>719</v>
      </c>
      <c r="D160" s="1" t="s">
        <v>568</v>
      </c>
      <c r="E160" s="3">
        <v>2792.18</v>
      </c>
    </row>
    <row r="161" s="1" customFormat="1" customHeight="1" spans="1:5">
      <c r="A161" s="1">
        <v>252</v>
      </c>
      <c r="B161" s="1" t="s">
        <v>728</v>
      </c>
      <c r="C161" s="1" t="s">
        <v>717</v>
      </c>
      <c r="D161" s="1" t="s">
        <v>568</v>
      </c>
      <c r="E161" s="2">
        <v>16</v>
      </c>
    </row>
    <row r="162" s="1" customFormat="1" customHeight="1" spans="1:5">
      <c r="A162" s="1">
        <v>40909</v>
      </c>
      <c r="B162" s="1" t="s">
        <v>729</v>
      </c>
      <c r="C162" s="1" t="s">
        <v>719</v>
      </c>
      <c r="D162" s="1" t="s">
        <v>568</v>
      </c>
      <c r="E162" s="3">
        <v>2792.18</v>
      </c>
    </row>
    <row r="163" s="1" customFormat="1" customHeight="1" spans="1:5">
      <c r="A163" s="1">
        <v>242</v>
      </c>
      <c r="B163" s="1" t="s">
        <v>730</v>
      </c>
      <c r="C163" s="1" t="s">
        <v>717</v>
      </c>
      <c r="D163" s="1" t="s">
        <v>568</v>
      </c>
      <c r="E163" s="2">
        <v>16.13</v>
      </c>
    </row>
    <row r="164" s="1" customFormat="1" customHeight="1" spans="1:5">
      <c r="A164" s="1">
        <v>41085</v>
      </c>
      <c r="B164" s="1" t="s">
        <v>731</v>
      </c>
      <c r="C164" s="1" t="s">
        <v>719</v>
      </c>
      <c r="D164" s="1" t="s">
        <v>568</v>
      </c>
      <c r="E164" s="3">
        <v>2816.91</v>
      </c>
    </row>
    <row r="165" s="1" customFormat="1" customHeight="1" spans="1:5">
      <c r="A165" s="1">
        <v>427</v>
      </c>
      <c r="B165" s="1" t="s">
        <v>732</v>
      </c>
      <c r="C165" s="1" t="s">
        <v>215</v>
      </c>
      <c r="D165" s="1" t="s">
        <v>615</v>
      </c>
      <c r="E165" s="2">
        <v>6.31</v>
      </c>
    </row>
    <row r="166" s="1" customFormat="1" customHeight="1" spans="1:5">
      <c r="A166" s="1">
        <v>417</v>
      </c>
      <c r="B166" s="1" t="s">
        <v>733</v>
      </c>
      <c r="C166" s="1" t="s">
        <v>215</v>
      </c>
      <c r="D166" s="1" t="s">
        <v>615</v>
      </c>
      <c r="E166" s="2">
        <v>2.97</v>
      </c>
    </row>
    <row r="167" s="1" customFormat="1" customHeight="1" spans="1:5">
      <c r="A167" s="1">
        <v>11273</v>
      </c>
      <c r="B167" s="1" t="s">
        <v>734</v>
      </c>
      <c r="C167" s="1" t="s">
        <v>215</v>
      </c>
      <c r="D167" s="1" t="s">
        <v>615</v>
      </c>
      <c r="E167" s="2">
        <v>9.22</v>
      </c>
    </row>
    <row r="168" s="1" customFormat="1" customHeight="1" spans="1:5">
      <c r="A168" s="1">
        <v>11272</v>
      </c>
      <c r="B168" s="1" t="s">
        <v>735</v>
      </c>
      <c r="C168" s="1" t="s">
        <v>215</v>
      </c>
      <c r="D168" s="1" t="s">
        <v>615</v>
      </c>
      <c r="E168" s="2">
        <v>5.57</v>
      </c>
    </row>
    <row r="169" s="1" customFormat="1" customHeight="1" spans="1:5">
      <c r="A169" s="1">
        <v>11275</v>
      </c>
      <c r="B169" s="1" t="s">
        <v>736</v>
      </c>
      <c r="C169" s="1" t="s">
        <v>215</v>
      </c>
      <c r="D169" s="1" t="s">
        <v>615</v>
      </c>
      <c r="E169" s="2">
        <v>2.23</v>
      </c>
    </row>
    <row r="170" s="1" customFormat="1" customHeight="1" spans="1:5">
      <c r="A170" s="1">
        <v>11274</v>
      </c>
      <c r="B170" s="1" t="s">
        <v>737</v>
      </c>
      <c r="C170" s="1" t="s">
        <v>215</v>
      </c>
      <c r="D170" s="1" t="s">
        <v>615</v>
      </c>
      <c r="E170" s="2">
        <v>1.7</v>
      </c>
    </row>
    <row r="171" s="1" customFormat="1" customHeight="1" spans="1:5">
      <c r="A171" s="1">
        <v>38470</v>
      </c>
      <c r="B171" s="1" t="s">
        <v>738</v>
      </c>
      <c r="C171" s="1" t="s">
        <v>215</v>
      </c>
      <c r="D171" s="1" t="s">
        <v>574</v>
      </c>
      <c r="E171" s="2">
        <v>42</v>
      </c>
    </row>
    <row r="172" s="1" customFormat="1" customHeight="1" spans="1:5">
      <c r="A172" s="1">
        <v>38547</v>
      </c>
      <c r="B172" s="1" t="s">
        <v>739</v>
      </c>
      <c r="C172" s="1" t="s">
        <v>215</v>
      </c>
      <c r="D172" s="1" t="s">
        <v>568</v>
      </c>
      <c r="E172" s="2">
        <v>114.61</v>
      </c>
    </row>
    <row r="173" s="1" customFormat="1" customHeight="1" spans="1:5">
      <c r="A173" s="1">
        <v>38469</v>
      </c>
      <c r="B173" s="1" t="s">
        <v>740</v>
      </c>
      <c r="C173" s="1" t="s">
        <v>215</v>
      </c>
      <c r="D173" s="1" t="s">
        <v>568</v>
      </c>
      <c r="E173" s="2">
        <v>123.24</v>
      </c>
    </row>
    <row r="174" s="1" customFormat="1" customHeight="1" spans="1:5">
      <c r="A174" s="1">
        <v>38467</v>
      </c>
      <c r="B174" s="1" t="s">
        <v>741</v>
      </c>
      <c r="C174" s="1" t="s">
        <v>215</v>
      </c>
      <c r="D174" s="1" t="s">
        <v>568</v>
      </c>
      <c r="E174" s="2">
        <v>69.34</v>
      </c>
    </row>
    <row r="175" s="1" customFormat="1" customHeight="1" spans="1:5">
      <c r="A175" s="1">
        <v>38468</v>
      </c>
      <c r="B175" s="1" t="s">
        <v>742</v>
      </c>
      <c r="C175" s="1" t="s">
        <v>215</v>
      </c>
      <c r="D175" s="1" t="s">
        <v>568</v>
      </c>
      <c r="E175" s="2">
        <v>76.3</v>
      </c>
    </row>
    <row r="176" s="1" customFormat="1" customHeight="1" spans="1:5">
      <c r="A176" s="1">
        <v>38471</v>
      </c>
      <c r="B176" s="1" t="s">
        <v>743</v>
      </c>
      <c r="C176" s="1" t="s">
        <v>215</v>
      </c>
      <c r="D176" s="1" t="s">
        <v>568</v>
      </c>
      <c r="E176" s="2">
        <v>99.09</v>
      </c>
    </row>
    <row r="177" s="1" customFormat="1" customHeight="1" spans="1:5">
      <c r="A177" s="1">
        <v>37370</v>
      </c>
      <c r="B177" s="1" t="s">
        <v>744</v>
      </c>
      <c r="C177" s="1" t="s">
        <v>717</v>
      </c>
      <c r="D177" s="1" t="s">
        <v>574</v>
      </c>
      <c r="E177" s="2">
        <v>2.28</v>
      </c>
    </row>
    <row r="178" s="1" customFormat="1" customHeight="1" spans="1:5">
      <c r="A178" s="1">
        <v>40862</v>
      </c>
      <c r="B178" s="1" t="s">
        <v>745</v>
      </c>
      <c r="C178" s="1" t="s">
        <v>719</v>
      </c>
      <c r="D178" s="1" t="s">
        <v>574</v>
      </c>
      <c r="E178" s="2">
        <v>429.36</v>
      </c>
    </row>
    <row r="179" s="1" customFormat="1" customHeight="1" spans="1:5">
      <c r="A179" s="1">
        <v>10658</v>
      </c>
      <c r="B179" s="1" t="s">
        <v>746</v>
      </c>
      <c r="C179" s="1" t="s">
        <v>215</v>
      </c>
      <c r="D179" s="1" t="s">
        <v>615</v>
      </c>
      <c r="E179" s="3">
        <v>8127.9</v>
      </c>
    </row>
    <row r="180" s="1" customFormat="1" customHeight="1" spans="1:5">
      <c r="A180" s="1">
        <v>253</v>
      </c>
      <c r="B180" s="1" t="s">
        <v>747</v>
      </c>
      <c r="C180" s="1" t="s">
        <v>717</v>
      </c>
      <c r="D180" s="1" t="s">
        <v>574</v>
      </c>
      <c r="E180" s="2">
        <v>20.03</v>
      </c>
    </row>
    <row r="181" s="1" customFormat="1" customHeight="1" spans="1:5">
      <c r="A181" s="1">
        <v>40809</v>
      </c>
      <c r="B181" s="1" t="s">
        <v>748</v>
      </c>
      <c r="C181" s="1" t="s">
        <v>719</v>
      </c>
      <c r="D181" s="1" t="s">
        <v>568</v>
      </c>
      <c r="E181" s="3">
        <v>3495.42</v>
      </c>
    </row>
    <row r="182" s="1" customFormat="1" customHeight="1" spans="1:5">
      <c r="A182" s="1">
        <v>42428</v>
      </c>
      <c r="B182" s="1" t="s">
        <v>749</v>
      </c>
      <c r="C182" s="1" t="s">
        <v>215</v>
      </c>
      <c r="D182" s="1" t="s">
        <v>615</v>
      </c>
      <c r="E182" s="3">
        <v>2271</v>
      </c>
    </row>
    <row r="183" s="1" customFormat="1" customHeight="1" spans="1:5">
      <c r="A183" s="1">
        <v>301</v>
      </c>
      <c r="B183" s="1" t="s">
        <v>750</v>
      </c>
      <c r="C183" s="1" t="s">
        <v>215</v>
      </c>
      <c r="D183" s="1" t="s">
        <v>574</v>
      </c>
      <c r="E183" s="2">
        <v>4</v>
      </c>
    </row>
    <row r="184" s="1" customFormat="1" customHeight="1" spans="1:5">
      <c r="A184" s="1">
        <v>296</v>
      </c>
      <c r="B184" s="1" t="s">
        <v>751</v>
      </c>
      <c r="C184" s="1" t="s">
        <v>215</v>
      </c>
      <c r="D184" s="1" t="s">
        <v>568</v>
      </c>
      <c r="E184" s="2">
        <v>2.26</v>
      </c>
    </row>
    <row r="185" s="1" customFormat="1" customHeight="1" spans="1:5">
      <c r="A185" s="1">
        <v>297</v>
      </c>
      <c r="B185" s="1" t="s">
        <v>752</v>
      </c>
      <c r="C185" s="1" t="s">
        <v>215</v>
      </c>
      <c r="D185" s="1" t="s">
        <v>568</v>
      </c>
      <c r="E185" s="2">
        <v>3.32</v>
      </c>
    </row>
    <row r="186" s="1" customFormat="1" customHeight="1" spans="1:5">
      <c r="A186" s="1">
        <v>299</v>
      </c>
      <c r="B186" s="1" t="s">
        <v>753</v>
      </c>
      <c r="C186" s="1" t="s">
        <v>215</v>
      </c>
      <c r="D186" s="1" t="s">
        <v>568</v>
      </c>
      <c r="E186" s="2">
        <v>4.69</v>
      </c>
    </row>
    <row r="187" s="1" customFormat="1" customHeight="1" spans="1:5">
      <c r="A187" s="1">
        <v>300</v>
      </c>
      <c r="B187" s="1" t="s">
        <v>754</v>
      </c>
      <c r="C187" s="1" t="s">
        <v>215</v>
      </c>
      <c r="D187" s="1" t="s">
        <v>568</v>
      </c>
      <c r="E187" s="2">
        <v>16.24</v>
      </c>
    </row>
    <row r="188" s="1" customFormat="1" customHeight="1" spans="1:5">
      <c r="A188" s="1">
        <v>20085</v>
      </c>
      <c r="B188" s="1" t="s">
        <v>755</v>
      </c>
      <c r="C188" s="1" t="s">
        <v>215</v>
      </c>
      <c r="D188" s="1" t="s">
        <v>568</v>
      </c>
      <c r="E188" s="2">
        <v>2.97</v>
      </c>
    </row>
    <row r="189" s="1" customFormat="1" customHeight="1" spans="1:5">
      <c r="A189" s="1">
        <v>298</v>
      </c>
      <c r="B189" s="1" t="s">
        <v>756</v>
      </c>
      <c r="C189" s="1" t="s">
        <v>215</v>
      </c>
      <c r="D189" s="1" t="s">
        <v>568</v>
      </c>
      <c r="E189" s="2">
        <v>3.61</v>
      </c>
    </row>
    <row r="190" s="1" customFormat="1" customHeight="1" spans="1:5">
      <c r="A190" s="1">
        <v>311</v>
      </c>
      <c r="B190" s="1" t="s">
        <v>757</v>
      </c>
      <c r="C190" s="1" t="s">
        <v>215</v>
      </c>
      <c r="D190" s="1" t="s">
        <v>568</v>
      </c>
      <c r="E190" s="2">
        <v>13.39</v>
      </c>
    </row>
    <row r="191" s="1" customFormat="1" customHeight="1" spans="1:5">
      <c r="A191" s="1">
        <v>318</v>
      </c>
      <c r="B191" s="1" t="s">
        <v>758</v>
      </c>
      <c r="C191" s="1" t="s">
        <v>215</v>
      </c>
      <c r="D191" s="1" t="s">
        <v>568</v>
      </c>
      <c r="E191" s="2">
        <v>26.97</v>
      </c>
    </row>
    <row r="192" s="1" customFormat="1" customHeight="1" spans="1:5">
      <c r="A192" s="1">
        <v>319</v>
      </c>
      <c r="B192" s="1" t="s">
        <v>759</v>
      </c>
      <c r="C192" s="1" t="s">
        <v>215</v>
      </c>
      <c r="D192" s="1" t="s">
        <v>568</v>
      </c>
      <c r="E192" s="2">
        <v>42.28</v>
      </c>
    </row>
    <row r="193" s="1" customFormat="1" customHeight="1" spans="1:5">
      <c r="A193" s="1">
        <v>303</v>
      </c>
      <c r="B193" s="1" t="s">
        <v>760</v>
      </c>
      <c r="C193" s="1" t="s">
        <v>215</v>
      </c>
      <c r="D193" s="1" t="s">
        <v>568</v>
      </c>
      <c r="E193" s="2">
        <v>4.43</v>
      </c>
    </row>
    <row r="194" s="1" customFormat="1" customHeight="1" spans="1:5">
      <c r="A194" s="1">
        <v>305</v>
      </c>
      <c r="B194" s="1" t="s">
        <v>761</v>
      </c>
      <c r="C194" s="1" t="s">
        <v>215</v>
      </c>
      <c r="D194" s="1" t="s">
        <v>568</v>
      </c>
      <c r="E194" s="2">
        <v>13.94</v>
      </c>
    </row>
    <row r="195" s="1" customFormat="1" customHeight="1" spans="1:5">
      <c r="A195" s="1">
        <v>306</v>
      </c>
      <c r="B195" s="1" t="s">
        <v>762</v>
      </c>
      <c r="C195" s="1" t="s">
        <v>215</v>
      </c>
      <c r="D195" s="1" t="s">
        <v>568</v>
      </c>
      <c r="E195" s="2">
        <v>21.14</v>
      </c>
    </row>
    <row r="196" s="1" customFormat="1" customHeight="1" spans="1:5">
      <c r="A196" s="1">
        <v>307</v>
      </c>
      <c r="B196" s="1" t="s">
        <v>763</v>
      </c>
      <c r="C196" s="1" t="s">
        <v>215</v>
      </c>
      <c r="D196" s="1" t="s">
        <v>568</v>
      </c>
      <c r="E196" s="2">
        <v>53.41</v>
      </c>
    </row>
    <row r="197" s="1" customFormat="1" customHeight="1" spans="1:5">
      <c r="A197" s="1">
        <v>309</v>
      </c>
      <c r="B197" s="1" t="s">
        <v>764</v>
      </c>
      <c r="C197" s="1" t="s">
        <v>215</v>
      </c>
      <c r="D197" s="1" t="s">
        <v>568</v>
      </c>
      <c r="E197" s="2">
        <v>87.49</v>
      </c>
    </row>
    <row r="198" s="1" customFormat="1" customHeight="1" spans="1:5">
      <c r="A198" s="1">
        <v>310</v>
      </c>
      <c r="B198" s="1" t="s">
        <v>765</v>
      </c>
      <c r="C198" s="1" t="s">
        <v>215</v>
      </c>
      <c r="D198" s="1" t="s">
        <v>568</v>
      </c>
      <c r="E198" s="2">
        <v>121.26</v>
      </c>
    </row>
    <row r="199" s="1" customFormat="1" customHeight="1" spans="1:5">
      <c r="A199" s="1">
        <v>328</v>
      </c>
      <c r="B199" s="1" t="s">
        <v>766</v>
      </c>
      <c r="C199" s="1" t="s">
        <v>215</v>
      </c>
      <c r="D199" s="1" t="s">
        <v>568</v>
      </c>
      <c r="E199" s="2">
        <v>10.6</v>
      </c>
    </row>
    <row r="200" s="1" customFormat="1" customHeight="1" spans="1:5">
      <c r="A200" s="1">
        <v>325</v>
      </c>
      <c r="B200" s="1" t="s">
        <v>767</v>
      </c>
      <c r="C200" s="1" t="s">
        <v>215</v>
      </c>
      <c r="D200" s="1" t="s">
        <v>568</v>
      </c>
      <c r="E200" s="2">
        <v>3.13</v>
      </c>
    </row>
    <row r="201" s="1" customFormat="1" customHeight="1" spans="1:5">
      <c r="A201" s="1">
        <v>20326</v>
      </c>
      <c r="B201" s="1" t="s">
        <v>768</v>
      </c>
      <c r="C201" s="1" t="s">
        <v>215</v>
      </c>
      <c r="D201" s="1" t="s">
        <v>568</v>
      </c>
      <c r="E201" s="2">
        <v>5.72</v>
      </c>
    </row>
    <row r="202" s="1" customFormat="1" customHeight="1" spans="1:5">
      <c r="A202" s="1">
        <v>329</v>
      </c>
      <c r="B202" s="1" t="s">
        <v>769</v>
      </c>
      <c r="C202" s="1" t="s">
        <v>215</v>
      </c>
      <c r="D202" s="1" t="s">
        <v>568</v>
      </c>
      <c r="E202" s="2">
        <v>8.86</v>
      </c>
    </row>
    <row r="203" s="1" customFormat="1" customHeight="1" spans="1:5">
      <c r="A203" s="1">
        <v>308</v>
      </c>
      <c r="B203" s="1" t="s">
        <v>770</v>
      </c>
      <c r="C203" s="1" t="s">
        <v>215</v>
      </c>
      <c r="D203" s="1" t="s">
        <v>568</v>
      </c>
      <c r="E203" s="2">
        <v>119.21</v>
      </c>
    </row>
    <row r="204" s="1" customFormat="1" customHeight="1" spans="1:5">
      <c r="A204" s="1">
        <v>39642</v>
      </c>
      <c r="B204" s="1" t="s">
        <v>771</v>
      </c>
      <c r="C204" s="1" t="s">
        <v>215</v>
      </c>
      <c r="D204" s="1" t="s">
        <v>568</v>
      </c>
      <c r="E204" s="2">
        <v>3.93</v>
      </c>
    </row>
    <row r="205" s="1" customFormat="1" customHeight="1" spans="1:5">
      <c r="A205" s="1">
        <v>39641</v>
      </c>
      <c r="B205" s="1" t="s">
        <v>772</v>
      </c>
      <c r="C205" s="1" t="s">
        <v>215</v>
      </c>
      <c r="D205" s="1" t="s">
        <v>568</v>
      </c>
      <c r="E205" s="2">
        <v>3.45</v>
      </c>
    </row>
    <row r="206" s="1" customFormat="1" customHeight="1" spans="1:5">
      <c r="A206" s="1">
        <v>39643</v>
      </c>
      <c r="B206" s="1" t="s">
        <v>773</v>
      </c>
      <c r="C206" s="1" t="s">
        <v>215</v>
      </c>
      <c r="D206" s="1" t="s">
        <v>568</v>
      </c>
      <c r="E206" s="2">
        <v>4.61</v>
      </c>
    </row>
    <row r="207" s="1" customFormat="1" customHeight="1" spans="1:5">
      <c r="A207" s="1">
        <v>39644</v>
      </c>
      <c r="B207" s="1" t="s">
        <v>774</v>
      </c>
      <c r="C207" s="1" t="s">
        <v>215</v>
      </c>
      <c r="D207" s="1" t="s">
        <v>568</v>
      </c>
      <c r="E207" s="2">
        <v>7.15</v>
      </c>
    </row>
    <row r="208" s="1" customFormat="1" customHeight="1" spans="1:5">
      <c r="A208" s="1">
        <v>39645</v>
      </c>
      <c r="B208" s="1" t="s">
        <v>775</v>
      </c>
      <c r="C208" s="1" t="s">
        <v>215</v>
      </c>
      <c r="D208" s="1" t="s">
        <v>568</v>
      </c>
      <c r="E208" s="2">
        <v>7.84</v>
      </c>
    </row>
    <row r="209" s="1" customFormat="1" customHeight="1" spans="1:5">
      <c r="A209" s="1">
        <v>41610</v>
      </c>
      <c r="B209" s="1" t="s">
        <v>776</v>
      </c>
      <c r="C209" s="1" t="s">
        <v>215</v>
      </c>
      <c r="D209" s="1" t="s">
        <v>568</v>
      </c>
      <c r="E209" s="2">
        <v>540.2</v>
      </c>
    </row>
    <row r="210" s="1" customFormat="1" customHeight="1" spans="1:5">
      <c r="A210" s="1">
        <v>41611</v>
      </c>
      <c r="B210" s="1" t="s">
        <v>777</v>
      </c>
      <c r="C210" s="1" t="s">
        <v>215</v>
      </c>
      <c r="D210" s="1" t="s">
        <v>568</v>
      </c>
      <c r="E210" s="2">
        <v>851.47</v>
      </c>
    </row>
    <row r="211" s="1" customFormat="1" customHeight="1" spans="1:5">
      <c r="A211" s="1">
        <v>41612</v>
      </c>
      <c r="B211" s="1" t="s">
        <v>778</v>
      </c>
      <c r="C211" s="1" t="s">
        <v>215</v>
      </c>
      <c r="D211" s="1" t="s">
        <v>568</v>
      </c>
      <c r="E211" s="3">
        <v>1195.58</v>
      </c>
    </row>
    <row r="212" s="1" customFormat="1" customHeight="1" spans="1:5">
      <c r="A212" s="1">
        <v>41637</v>
      </c>
      <c r="B212" s="1" t="s">
        <v>779</v>
      </c>
      <c r="C212" s="1" t="s">
        <v>215</v>
      </c>
      <c r="D212" s="1" t="s">
        <v>568</v>
      </c>
      <c r="E212" s="2">
        <v>111.76</v>
      </c>
    </row>
    <row r="213" s="1" customFormat="1" customHeight="1" spans="1:5">
      <c r="A213" s="1">
        <v>41638</v>
      </c>
      <c r="B213" s="1" t="s">
        <v>780</v>
      </c>
      <c r="C213" s="1" t="s">
        <v>215</v>
      </c>
      <c r="D213" s="1" t="s">
        <v>568</v>
      </c>
      <c r="E213" s="2">
        <v>145.58</v>
      </c>
    </row>
    <row r="214" s="1" customFormat="1" customHeight="1" spans="1:5">
      <c r="A214" s="1">
        <v>41639</v>
      </c>
      <c r="B214" s="1" t="s">
        <v>781</v>
      </c>
      <c r="C214" s="1" t="s">
        <v>215</v>
      </c>
      <c r="D214" s="1" t="s">
        <v>568</v>
      </c>
      <c r="E214" s="2">
        <v>352.2</v>
      </c>
    </row>
    <row r="215" s="1" customFormat="1" customHeight="1" spans="1:5">
      <c r="A215" s="1">
        <v>11789</v>
      </c>
      <c r="B215" s="1" t="s">
        <v>782</v>
      </c>
      <c r="C215" s="1" t="s">
        <v>215</v>
      </c>
      <c r="D215" s="1" t="s">
        <v>615</v>
      </c>
      <c r="E215" s="2">
        <v>0.84</v>
      </c>
    </row>
    <row r="216" s="1" customFormat="1" customHeight="1" spans="1:5">
      <c r="A216" s="1">
        <v>20975</v>
      </c>
      <c r="B216" s="1" t="s">
        <v>783</v>
      </c>
      <c r="C216" s="1" t="s">
        <v>215</v>
      </c>
      <c r="D216" s="1" t="s">
        <v>568</v>
      </c>
      <c r="E216" s="2">
        <v>17</v>
      </c>
    </row>
    <row r="217" s="1" customFormat="1" customHeight="1" spans="1:5">
      <c r="A217" s="1">
        <v>20976</v>
      </c>
      <c r="B217" s="1" t="s">
        <v>784</v>
      </c>
      <c r="C217" s="1" t="s">
        <v>215</v>
      </c>
      <c r="D217" s="1" t="s">
        <v>568</v>
      </c>
      <c r="E217" s="2">
        <v>25.69</v>
      </c>
    </row>
    <row r="218" s="1" customFormat="1" customHeight="1" spans="1:5">
      <c r="A218" s="1">
        <v>40340</v>
      </c>
      <c r="B218" s="1" t="s">
        <v>785</v>
      </c>
      <c r="C218" s="1" t="s">
        <v>215</v>
      </c>
      <c r="D218" s="1" t="s">
        <v>568</v>
      </c>
      <c r="E218" s="2">
        <v>29.42</v>
      </c>
    </row>
    <row r="219" s="1" customFormat="1" customHeight="1" spans="1:5">
      <c r="A219" s="1">
        <v>40341</v>
      </c>
      <c r="B219" s="1" t="s">
        <v>786</v>
      </c>
      <c r="C219" s="1" t="s">
        <v>215</v>
      </c>
      <c r="D219" s="1" t="s">
        <v>568</v>
      </c>
      <c r="E219" s="2">
        <v>35.12</v>
      </c>
    </row>
    <row r="220" s="1" customFormat="1" customHeight="1" spans="1:5">
      <c r="A220" s="1">
        <v>40342</v>
      </c>
      <c r="B220" s="1" t="s">
        <v>787</v>
      </c>
      <c r="C220" s="1" t="s">
        <v>215</v>
      </c>
      <c r="D220" s="1" t="s">
        <v>568</v>
      </c>
      <c r="E220" s="2">
        <v>41.88</v>
      </c>
    </row>
    <row r="221" s="1" customFormat="1" customHeight="1" spans="1:5">
      <c r="A221" s="1">
        <v>40343</v>
      </c>
      <c r="B221" s="1" t="s">
        <v>788</v>
      </c>
      <c r="C221" s="1" t="s">
        <v>215</v>
      </c>
      <c r="D221" s="1" t="s">
        <v>568</v>
      </c>
      <c r="E221" s="2">
        <v>49.68</v>
      </c>
    </row>
    <row r="222" s="1" customFormat="1" customHeight="1" spans="1:5">
      <c r="A222" s="1">
        <v>40344</v>
      </c>
      <c r="B222" s="1" t="s">
        <v>789</v>
      </c>
      <c r="C222" s="1" t="s">
        <v>215</v>
      </c>
      <c r="D222" s="1" t="s">
        <v>568</v>
      </c>
      <c r="E222" s="2">
        <v>67.72</v>
      </c>
    </row>
    <row r="223" s="1" customFormat="1" customHeight="1" spans="1:5">
      <c r="A223" s="1">
        <v>40345</v>
      </c>
      <c r="B223" s="1" t="s">
        <v>790</v>
      </c>
      <c r="C223" s="1" t="s">
        <v>215</v>
      </c>
      <c r="D223" s="1" t="s">
        <v>568</v>
      </c>
      <c r="E223" s="2">
        <v>83.45</v>
      </c>
    </row>
    <row r="224" s="1" customFormat="1" customHeight="1" spans="1:5">
      <c r="A224" s="1">
        <v>40346</v>
      </c>
      <c r="B224" s="1" t="s">
        <v>791</v>
      </c>
      <c r="C224" s="1" t="s">
        <v>215</v>
      </c>
      <c r="D224" s="1" t="s">
        <v>568</v>
      </c>
      <c r="E224" s="2">
        <v>96.8</v>
      </c>
    </row>
    <row r="225" s="1" customFormat="1" customHeight="1" spans="1:5">
      <c r="A225" s="1">
        <v>40347</v>
      </c>
      <c r="B225" s="1" t="s">
        <v>792</v>
      </c>
      <c r="C225" s="1" t="s">
        <v>215</v>
      </c>
      <c r="D225" s="1" t="s">
        <v>568</v>
      </c>
      <c r="E225" s="2">
        <v>121.62</v>
      </c>
    </row>
    <row r="226" s="1" customFormat="1" customHeight="1" spans="1:5">
      <c r="A226" s="1">
        <v>6138</v>
      </c>
      <c r="B226" s="1" t="s">
        <v>793</v>
      </c>
      <c r="C226" s="1" t="s">
        <v>215</v>
      </c>
      <c r="D226" s="1" t="s">
        <v>568</v>
      </c>
      <c r="E226" s="2">
        <v>10.03</v>
      </c>
    </row>
    <row r="227" s="1" customFormat="1" customHeight="1" spans="1:5">
      <c r="A227" s="1">
        <v>43424</v>
      </c>
      <c r="B227" s="1" t="s">
        <v>794</v>
      </c>
      <c r="C227" s="1" t="s">
        <v>215</v>
      </c>
      <c r="D227" s="1" t="s">
        <v>568</v>
      </c>
      <c r="E227" s="2">
        <v>452.6</v>
      </c>
    </row>
    <row r="228" s="1" customFormat="1" customHeight="1" spans="1:5">
      <c r="A228" s="1">
        <v>43426</v>
      </c>
      <c r="B228" s="1" t="s">
        <v>795</v>
      </c>
      <c r="C228" s="1" t="s">
        <v>215</v>
      </c>
      <c r="D228" s="1" t="s">
        <v>568</v>
      </c>
      <c r="E228" s="3">
        <v>1561.02</v>
      </c>
    </row>
    <row r="229" s="1" customFormat="1" customHeight="1" spans="1:5">
      <c r="A229" s="1">
        <v>12565</v>
      </c>
      <c r="B229" s="1" t="s">
        <v>796</v>
      </c>
      <c r="C229" s="1" t="s">
        <v>215</v>
      </c>
      <c r="D229" s="1" t="s">
        <v>568</v>
      </c>
      <c r="E229" s="2">
        <v>547.43</v>
      </c>
    </row>
    <row r="230" s="1" customFormat="1" customHeight="1" spans="1:5">
      <c r="A230" s="1">
        <v>12567</v>
      </c>
      <c r="B230" s="1" t="s">
        <v>797</v>
      </c>
      <c r="C230" s="1" t="s">
        <v>215</v>
      </c>
      <c r="D230" s="1" t="s">
        <v>568</v>
      </c>
      <c r="E230" s="2">
        <v>735.29</v>
      </c>
    </row>
    <row r="231" s="1" customFormat="1" customHeight="1" spans="1:5">
      <c r="A231" s="1">
        <v>12568</v>
      </c>
      <c r="B231" s="1" t="s">
        <v>798</v>
      </c>
      <c r="C231" s="1" t="s">
        <v>215</v>
      </c>
      <c r="D231" s="1" t="s">
        <v>568</v>
      </c>
      <c r="E231" s="3">
        <v>1029.41</v>
      </c>
    </row>
    <row r="232" s="1" customFormat="1" customHeight="1" spans="1:5">
      <c r="A232" s="1">
        <v>43441</v>
      </c>
      <c r="B232" s="1" t="s">
        <v>799</v>
      </c>
      <c r="C232" s="1" t="s">
        <v>215</v>
      </c>
      <c r="D232" s="1" t="s">
        <v>568</v>
      </c>
      <c r="E232" s="2">
        <v>132.35</v>
      </c>
    </row>
    <row r="233" s="1" customFormat="1" customHeight="1" spans="1:5">
      <c r="A233" s="1">
        <v>43423</v>
      </c>
      <c r="B233" s="1" t="s">
        <v>800</v>
      </c>
      <c r="C233" s="1" t="s">
        <v>215</v>
      </c>
      <c r="D233" s="1" t="s">
        <v>568</v>
      </c>
      <c r="E233" s="2">
        <v>61.76</v>
      </c>
    </row>
    <row r="234" s="1" customFormat="1" customHeight="1" spans="1:5">
      <c r="A234" s="1">
        <v>12532</v>
      </c>
      <c r="B234" s="1" t="s">
        <v>801</v>
      </c>
      <c r="C234" s="1" t="s">
        <v>215</v>
      </c>
      <c r="D234" s="1" t="s">
        <v>568</v>
      </c>
      <c r="E234" s="2">
        <v>95.25</v>
      </c>
    </row>
    <row r="235" s="1" customFormat="1" customHeight="1" spans="1:5">
      <c r="A235" s="1">
        <v>43444</v>
      </c>
      <c r="B235" s="1" t="s">
        <v>802</v>
      </c>
      <c r="C235" s="1" t="s">
        <v>215</v>
      </c>
      <c r="D235" s="1" t="s">
        <v>568</v>
      </c>
      <c r="E235" s="2">
        <v>319.85</v>
      </c>
    </row>
    <row r="236" s="1" customFormat="1" customHeight="1" spans="1:5">
      <c r="A236" s="1">
        <v>12551</v>
      </c>
      <c r="B236" s="1" t="s">
        <v>803</v>
      </c>
      <c r="C236" s="1" t="s">
        <v>215</v>
      </c>
      <c r="D236" s="1" t="s">
        <v>568</v>
      </c>
      <c r="E236" s="2">
        <v>228.2</v>
      </c>
    </row>
    <row r="237" s="1" customFormat="1" customHeight="1" spans="1:5">
      <c r="A237" s="1">
        <v>43442</v>
      </c>
      <c r="B237" s="1" t="s">
        <v>804</v>
      </c>
      <c r="C237" s="1" t="s">
        <v>215</v>
      </c>
      <c r="D237" s="1" t="s">
        <v>568</v>
      </c>
      <c r="E237" s="2">
        <v>176.47</v>
      </c>
    </row>
    <row r="238" s="1" customFormat="1" customHeight="1" spans="1:5">
      <c r="A238" s="1">
        <v>43443</v>
      </c>
      <c r="B238" s="1" t="s">
        <v>805</v>
      </c>
      <c r="C238" s="1" t="s">
        <v>215</v>
      </c>
      <c r="D238" s="1" t="s">
        <v>568</v>
      </c>
      <c r="E238" s="2">
        <v>231.61</v>
      </c>
    </row>
    <row r="239" s="1" customFormat="1" customHeight="1" spans="1:5">
      <c r="A239" s="1">
        <v>12544</v>
      </c>
      <c r="B239" s="1" t="s">
        <v>806</v>
      </c>
      <c r="C239" s="1" t="s">
        <v>215</v>
      </c>
      <c r="D239" s="1" t="s">
        <v>568</v>
      </c>
      <c r="E239" s="2">
        <v>124.99</v>
      </c>
    </row>
    <row r="240" s="1" customFormat="1" customHeight="1" spans="1:5">
      <c r="A240" s="1">
        <v>12547</v>
      </c>
      <c r="B240" s="1" t="s">
        <v>807</v>
      </c>
      <c r="C240" s="1" t="s">
        <v>215</v>
      </c>
      <c r="D240" s="1" t="s">
        <v>568</v>
      </c>
      <c r="E240" s="2">
        <v>168.11</v>
      </c>
    </row>
    <row r="241" s="1" customFormat="1" customHeight="1" spans="1:5">
      <c r="A241" s="1">
        <v>43445</v>
      </c>
      <c r="B241" s="1" t="s">
        <v>808</v>
      </c>
      <c r="C241" s="1" t="s">
        <v>215</v>
      </c>
      <c r="D241" s="1" t="s">
        <v>568</v>
      </c>
      <c r="E241" s="2">
        <v>441.17</v>
      </c>
    </row>
    <row r="242" s="1" customFormat="1" customHeight="1" spans="1:5">
      <c r="A242" s="1">
        <v>12563</v>
      </c>
      <c r="B242" s="1" t="s">
        <v>809</v>
      </c>
      <c r="C242" s="1" t="s">
        <v>215</v>
      </c>
      <c r="D242" s="1" t="s">
        <v>568</v>
      </c>
      <c r="E242" s="2">
        <v>315.64</v>
      </c>
    </row>
    <row r="243" s="1" customFormat="1" customHeight="1" spans="1:5">
      <c r="A243" s="1">
        <v>43425</v>
      </c>
      <c r="B243" s="1" t="s">
        <v>810</v>
      </c>
      <c r="C243" s="1" t="s">
        <v>215</v>
      </c>
      <c r="D243" s="1" t="s">
        <v>568</v>
      </c>
      <c r="E243" s="2">
        <v>198.52</v>
      </c>
    </row>
    <row r="244" s="1" customFormat="1" customHeight="1" spans="1:5">
      <c r="A244" s="1">
        <v>43446</v>
      </c>
      <c r="B244" s="1" t="s">
        <v>811</v>
      </c>
      <c r="C244" s="1" t="s">
        <v>215</v>
      </c>
      <c r="D244" s="1" t="s">
        <v>568</v>
      </c>
      <c r="E244" s="2">
        <v>419.11</v>
      </c>
    </row>
    <row r="245" s="1" customFormat="1" customHeight="1" spans="1:5">
      <c r="A245" s="1">
        <v>43447</v>
      </c>
      <c r="B245" s="1" t="s">
        <v>812</v>
      </c>
      <c r="C245" s="1" t="s">
        <v>215</v>
      </c>
      <c r="D245" s="1" t="s">
        <v>568</v>
      </c>
      <c r="E245" s="2">
        <v>514.7</v>
      </c>
    </row>
    <row r="246" s="1" customFormat="1" customHeight="1" spans="1:5">
      <c r="A246" s="1">
        <v>43448</v>
      </c>
      <c r="B246" s="1" t="s">
        <v>813</v>
      </c>
      <c r="C246" s="1" t="s">
        <v>215</v>
      </c>
      <c r="D246" s="1" t="s">
        <v>568</v>
      </c>
      <c r="E246" s="2">
        <v>720.58</v>
      </c>
    </row>
    <row r="247" s="1" customFormat="1" customHeight="1" spans="1:5">
      <c r="A247" s="1">
        <v>13761</v>
      </c>
      <c r="B247" s="1" t="s">
        <v>814</v>
      </c>
      <c r="C247" s="1" t="s">
        <v>215</v>
      </c>
      <c r="D247" s="1" t="s">
        <v>568</v>
      </c>
      <c r="E247" s="3">
        <v>2429.83</v>
      </c>
    </row>
    <row r="248" s="1" customFormat="1" customHeight="1" spans="1:5">
      <c r="A248" s="1">
        <v>4814</v>
      </c>
      <c r="B248" s="1" t="s">
        <v>815</v>
      </c>
      <c r="C248" s="1" t="s">
        <v>215</v>
      </c>
      <c r="D248" s="1" t="s">
        <v>568</v>
      </c>
      <c r="E248" s="2">
        <v>99.49</v>
      </c>
    </row>
    <row r="249" s="1" customFormat="1" customHeight="1" spans="1:5">
      <c r="A249" s="1">
        <v>44473</v>
      </c>
      <c r="B249" s="1" t="s">
        <v>816</v>
      </c>
      <c r="C249" s="1" t="s">
        <v>215</v>
      </c>
      <c r="D249" s="1" t="s">
        <v>615</v>
      </c>
      <c r="E249" s="3">
        <v>2643.01</v>
      </c>
    </row>
    <row r="250" s="1" customFormat="1" customHeight="1" spans="1:5">
      <c r="A250" s="1">
        <v>6122</v>
      </c>
      <c r="B250" s="1" t="s">
        <v>817</v>
      </c>
      <c r="C250" s="1" t="s">
        <v>717</v>
      </c>
      <c r="D250" s="1" t="s">
        <v>568</v>
      </c>
      <c r="E250" s="2">
        <v>20.03</v>
      </c>
    </row>
    <row r="251" s="1" customFormat="1" customHeight="1" spans="1:5">
      <c r="A251" s="1">
        <v>40810</v>
      </c>
      <c r="B251" s="1" t="s">
        <v>818</v>
      </c>
      <c r="C251" s="1" t="s">
        <v>719</v>
      </c>
      <c r="D251" s="1" t="s">
        <v>568</v>
      </c>
      <c r="E251" s="3">
        <v>3495.42</v>
      </c>
    </row>
    <row r="252" s="1" customFormat="1" customHeight="1" spans="1:5">
      <c r="A252" s="1">
        <v>21100</v>
      </c>
      <c r="B252" s="1" t="s">
        <v>819</v>
      </c>
      <c r="C252" s="1" t="s">
        <v>215</v>
      </c>
      <c r="D252" s="1" t="s">
        <v>615</v>
      </c>
      <c r="E252" s="3">
        <v>3845.1</v>
      </c>
    </row>
    <row r="253" s="1" customFormat="1" customHeight="1" spans="1:5">
      <c r="A253" s="1">
        <v>11816</v>
      </c>
      <c r="B253" s="1" t="s">
        <v>820</v>
      </c>
      <c r="C253" s="1" t="s">
        <v>215</v>
      </c>
      <c r="D253" s="1" t="s">
        <v>615</v>
      </c>
      <c r="E253" s="3">
        <v>4100</v>
      </c>
    </row>
    <row r="254" s="1" customFormat="1" customHeight="1" spans="1:5">
      <c r="A254" s="1">
        <v>11814</v>
      </c>
      <c r="B254" s="1" t="s">
        <v>821</v>
      </c>
      <c r="C254" s="1" t="s">
        <v>215</v>
      </c>
      <c r="D254" s="1" t="s">
        <v>615</v>
      </c>
      <c r="E254" s="3">
        <v>8924.67</v>
      </c>
    </row>
    <row r="255" s="1" customFormat="1" customHeight="1" spans="1:5">
      <c r="A255" s="1">
        <v>14186</v>
      </c>
      <c r="B255" s="1" t="s">
        <v>822</v>
      </c>
      <c r="C255" s="1" t="s">
        <v>215</v>
      </c>
      <c r="D255" s="1" t="s">
        <v>615</v>
      </c>
      <c r="E255" s="3">
        <v>11206.13</v>
      </c>
    </row>
    <row r="256" s="1" customFormat="1" customHeight="1" spans="1:5">
      <c r="A256" s="1">
        <v>14185</v>
      </c>
      <c r="B256" s="1" t="s">
        <v>823</v>
      </c>
      <c r="C256" s="1" t="s">
        <v>215</v>
      </c>
      <c r="D256" s="1" t="s">
        <v>615</v>
      </c>
      <c r="E256" s="3">
        <v>14516.3</v>
      </c>
    </row>
    <row r="257" s="1" customFormat="1" customHeight="1" spans="1:5">
      <c r="A257" s="1">
        <v>11811</v>
      </c>
      <c r="B257" s="1" t="s">
        <v>824</v>
      </c>
      <c r="C257" s="1" t="s">
        <v>215</v>
      </c>
      <c r="D257" s="1" t="s">
        <v>615</v>
      </c>
      <c r="E257" s="3">
        <v>5550.48</v>
      </c>
    </row>
    <row r="258" s="1" customFormat="1" customHeight="1" spans="1:5">
      <c r="A258" s="1">
        <v>44498</v>
      </c>
      <c r="B258" s="1" t="s">
        <v>825</v>
      </c>
      <c r="C258" s="1" t="s">
        <v>215</v>
      </c>
      <c r="D258" s="1" t="s">
        <v>615</v>
      </c>
      <c r="E258" s="3">
        <v>318204.48</v>
      </c>
    </row>
    <row r="259" s="1" customFormat="1" customHeight="1" spans="1:5">
      <c r="A259" s="1">
        <v>34469</v>
      </c>
      <c r="B259" s="1" t="s">
        <v>826</v>
      </c>
      <c r="C259" s="1" t="s">
        <v>215</v>
      </c>
      <c r="D259" s="1" t="s">
        <v>615</v>
      </c>
      <c r="E259" s="3">
        <v>10372.16</v>
      </c>
    </row>
    <row r="260" s="1" customFormat="1" customHeight="1" spans="1:5">
      <c r="A260" s="1">
        <v>34476</v>
      </c>
      <c r="B260" s="1" t="s">
        <v>827</v>
      </c>
      <c r="C260" s="1" t="s">
        <v>215</v>
      </c>
      <c r="D260" s="1" t="s">
        <v>615</v>
      </c>
      <c r="E260" s="3">
        <v>5409.52</v>
      </c>
    </row>
    <row r="261" s="1" customFormat="1" customHeight="1" spans="1:5">
      <c r="A261" s="1">
        <v>34477</v>
      </c>
      <c r="B261" s="1" t="s">
        <v>828</v>
      </c>
      <c r="C261" s="1" t="s">
        <v>215</v>
      </c>
      <c r="D261" s="1" t="s">
        <v>615</v>
      </c>
      <c r="E261" s="3">
        <v>7179.48</v>
      </c>
    </row>
    <row r="262" s="1" customFormat="1" customHeight="1" spans="1:5">
      <c r="A262" s="1">
        <v>34482</v>
      </c>
      <c r="B262" s="1" t="s">
        <v>829</v>
      </c>
      <c r="C262" s="1" t="s">
        <v>215</v>
      </c>
      <c r="D262" s="1" t="s">
        <v>615</v>
      </c>
      <c r="E262" s="3">
        <v>6705.24</v>
      </c>
    </row>
    <row r="263" s="1" customFormat="1" customHeight="1" spans="1:5">
      <c r="A263" s="1">
        <v>34472</v>
      </c>
      <c r="B263" s="1" t="s">
        <v>830</v>
      </c>
      <c r="C263" s="1" t="s">
        <v>215</v>
      </c>
      <c r="D263" s="1" t="s">
        <v>615</v>
      </c>
      <c r="E263" s="3">
        <v>3191.19</v>
      </c>
    </row>
    <row r="264" s="1" customFormat="1" customHeight="1" spans="1:5">
      <c r="A264" s="1">
        <v>42425</v>
      </c>
      <c r="B264" s="1" t="s">
        <v>831</v>
      </c>
      <c r="C264" s="1" t="s">
        <v>215</v>
      </c>
      <c r="D264" s="1" t="s">
        <v>568</v>
      </c>
      <c r="E264" s="3">
        <v>2222.25</v>
      </c>
    </row>
    <row r="265" s="1" customFormat="1" customHeight="1" spans="1:5">
      <c r="A265" s="1">
        <v>42422</v>
      </c>
      <c r="B265" s="1" t="s">
        <v>832</v>
      </c>
      <c r="C265" s="1" t="s">
        <v>215</v>
      </c>
      <c r="D265" s="1" t="s">
        <v>574</v>
      </c>
      <c r="E265" s="3">
        <v>3299</v>
      </c>
    </row>
    <row r="266" s="1" customFormat="1" customHeight="1" spans="1:5">
      <c r="A266" s="1">
        <v>43184</v>
      </c>
      <c r="B266" s="1" t="s">
        <v>833</v>
      </c>
      <c r="C266" s="1" t="s">
        <v>215</v>
      </c>
      <c r="D266" s="1" t="s">
        <v>568</v>
      </c>
      <c r="E266" s="3">
        <v>4559.53</v>
      </c>
    </row>
    <row r="267" s="1" customFormat="1" customHeight="1" spans="1:5">
      <c r="A267" s="1">
        <v>42424</v>
      </c>
      <c r="B267" s="1" t="s">
        <v>834</v>
      </c>
      <c r="C267" s="1" t="s">
        <v>215</v>
      </c>
      <c r="D267" s="1" t="s">
        <v>568</v>
      </c>
      <c r="E267" s="3">
        <v>1984.66</v>
      </c>
    </row>
    <row r="268" s="1" customFormat="1" customHeight="1" spans="1:5">
      <c r="A268" s="1">
        <v>42421</v>
      </c>
      <c r="B268" s="1" t="s">
        <v>835</v>
      </c>
      <c r="C268" s="1" t="s">
        <v>215</v>
      </c>
      <c r="D268" s="1" t="s">
        <v>568</v>
      </c>
      <c r="E268" s="3">
        <v>18070.11</v>
      </c>
    </row>
    <row r="269" s="1" customFormat="1" customHeight="1" spans="1:5">
      <c r="A269" s="1">
        <v>42416</v>
      </c>
      <c r="B269" s="1" t="s">
        <v>836</v>
      </c>
      <c r="C269" s="1" t="s">
        <v>215</v>
      </c>
      <c r="D269" s="1" t="s">
        <v>568</v>
      </c>
      <c r="E269" s="3">
        <v>8555.64</v>
      </c>
    </row>
    <row r="270" s="1" customFormat="1" customHeight="1" spans="1:5">
      <c r="A270" s="1">
        <v>42417</v>
      </c>
      <c r="B270" s="1" t="s">
        <v>837</v>
      </c>
      <c r="C270" s="1" t="s">
        <v>215</v>
      </c>
      <c r="D270" s="1" t="s">
        <v>568</v>
      </c>
      <c r="E270" s="3">
        <v>9591.57</v>
      </c>
    </row>
    <row r="271" s="1" customFormat="1" customHeight="1" spans="1:5">
      <c r="A271" s="1">
        <v>42419</v>
      </c>
      <c r="B271" s="1" t="s">
        <v>838</v>
      </c>
      <c r="C271" s="1" t="s">
        <v>215</v>
      </c>
      <c r="D271" s="1" t="s">
        <v>568</v>
      </c>
      <c r="E271" s="3">
        <v>10836.44</v>
      </c>
    </row>
    <row r="272" s="1" customFormat="1" customHeight="1" spans="1:5">
      <c r="A272" s="1">
        <v>42420</v>
      </c>
      <c r="B272" s="1" t="s">
        <v>839</v>
      </c>
      <c r="C272" s="1" t="s">
        <v>215</v>
      </c>
      <c r="D272" s="1" t="s">
        <v>568</v>
      </c>
      <c r="E272" s="3">
        <v>14893.89</v>
      </c>
    </row>
    <row r="273" s="1" customFormat="1" customHeight="1" spans="1:5">
      <c r="A273" s="1">
        <v>43195</v>
      </c>
      <c r="B273" s="1" t="s">
        <v>840</v>
      </c>
      <c r="C273" s="1" t="s">
        <v>215</v>
      </c>
      <c r="D273" s="1" t="s">
        <v>568</v>
      </c>
      <c r="E273" s="3">
        <v>5244.35</v>
      </c>
    </row>
    <row r="274" s="1" customFormat="1" customHeight="1" spans="1:5">
      <c r="A274" s="1">
        <v>43196</v>
      </c>
      <c r="B274" s="1" t="s">
        <v>841</v>
      </c>
      <c r="C274" s="1" t="s">
        <v>215</v>
      </c>
      <c r="D274" s="1" t="s">
        <v>568</v>
      </c>
      <c r="E274" s="3">
        <v>6499.62</v>
      </c>
    </row>
    <row r="275" s="1" customFormat="1" customHeight="1" spans="1:5">
      <c r="A275" s="1">
        <v>43198</v>
      </c>
      <c r="B275" s="1" t="s">
        <v>842</v>
      </c>
      <c r="C275" s="1" t="s">
        <v>215</v>
      </c>
      <c r="D275" s="1" t="s">
        <v>568</v>
      </c>
      <c r="E275" s="3">
        <v>9658.28</v>
      </c>
    </row>
    <row r="276" s="1" customFormat="1" customHeight="1" spans="1:5">
      <c r="A276" s="1">
        <v>43199</v>
      </c>
      <c r="B276" s="1" t="s">
        <v>843</v>
      </c>
      <c r="C276" s="1" t="s">
        <v>215</v>
      </c>
      <c r="D276" s="1" t="s">
        <v>568</v>
      </c>
      <c r="E276" s="3">
        <v>10012.19</v>
      </c>
    </row>
    <row r="277" s="1" customFormat="1" customHeight="1" spans="1:5">
      <c r="A277" s="1">
        <v>43200</v>
      </c>
      <c r="B277" s="1" t="s">
        <v>844</v>
      </c>
      <c r="C277" s="1" t="s">
        <v>215</v>
      </c>
      <c r="D277" s="1" t="s">
        <v>568</v>
      </c>
      <c r="E277" s="3">
        <v>11489.72</v>
      </c>
    </row>
    <row r="278" s="1" customFormat="1" customHeight="1" spans="1:5">
      <c r="A278" s="1">
        <v>39556</v>
      </c>
      <c r="B278" s="1" t="s">
        <v>845</v>
      </c>
      <c r="C278" s="1" t="s">
        <v>215</v>
      </c>
      <c r="D278" s="1" t="s">
        <v>568</v>
      </c>
      <c r="E278" s="3">
        <v>6275.34</v>
      </c>
    </row>
    <row r="279" s="1" customFormat="1" customHeight="1" spans="1:5">
      <c r="A279" s="1">
        <v>39557</v>
      </c>
      <c r="B279" s="1" t="s">
        <v>846</v>
      </c>
      <c r="C279" s="1" t="s">
        <v>215</v>
      </c>
      <c r="D279" s="1" t="s">
        <v>568</v>
      </c>
      <c r="E279" s="3">
        <v>6757.18</v>
      </c>
    </row>
    <row r="280" s="1" customFormat="1" customHeight="1" spans="1:5">
      <c r="A280" s="1">
        <v>39559</v>
      </c>
      <c r="B280" s="1" t="s">
        <v>847</v>
      </c>
      <c r="C280" s="1" t="s">
        <v>215</v>
      </c>
      <c r="D280" s="1" t="s">
        <v>568</v>
      </c>
      <c r="E280" s="3">
        <v>9985.81</v>
      </c>
    </row>
    <row r="281" s="1" customFormat="1" customHeight="1" spans="1:5">
      <c r="A281" s="1">
        <v>39560</v>
      </c>
      <c r="B281" s="1" t="s">
        <v>848</v>
      </c>
      <c r="C281" s="1" t="s">
        <v>215</v>
      </c>
      <c r="D281" s="1" t="s">
        <v>568</v>
      </c>
      <c r="E281" s="3">
        <v>11552.6</v>
      </c>
    </row>
    <row r="282" s="1" customFormat="1" customHeight="1" spans="1:5">
      <c r="A282" s="1">
        <v>39561</v>
      </c>
      <c r="B282" s="1" t="s">
        <v>849</v>
      </c>
      <c r="C282" s="1" t="s">
        <v>215</v>
      </c>
      <c r="D282" s="1" t="s">
        <v>568</v>
      </c>
      <c r="E282" s="3">
        <v>12085.5</v>
      </c>
    </row>
    <row r="283" s="1" customFormat="1" customHeight="1" spans="1:5">
      <c r="A283" s="1">
        <v>43190</v>
      </c>
      <c r="B283" s="1" t="s">
        <v>850</v>
      </c>
      <c r="C283" s="1" t="s">
        <v>215</v>
      </c>
      <c r="D283" s="1" t="s">
        <v>568</v>
      </c>
      <c r="E283" s="3">
        <v>1783.5</v>
      </c>
    </row>
    <row r="284" s="1" customFormat="1" customHeight="1" spans="1:5">
      <c r="A284" s="1">
        <v>39555</v>
      </c>
      <c r="B284" s="1" t="s">
        <v>851</v>
      </c>
      <c r="C284" s="1" t="s">
        <v>215</v>
      </c>
      <c r="D284" s="1" t="s">
        <v>568</v>
      </c>
      <c r="E284" s="3">
        <v>1929.29</v>
      </c>
    </row>
    <row r="285" s="1" customFormat="1" customHeight="1" spans="1:5">
      <c r="A285" s="1">
        <v>43191</v>
      </c>
      <c r="B285" s="1" t="s">
        <v>852</v>
      </c>
      <c r="C285" s="1" t="s">
        <v>215</v>
      </c>
      <c r="D285" s="1" t="s">
        <v>568</v>
      </c>
      <c r="E285" s="3">
        <v>2566.22</v>
      </c>
    </row>
    <row r="286" s="1" customFormat="1" customHeight="1" spans="1:5">
      <c r="A286" s="1">
        <v>39548</v>
      </c>
      <c r="B286" s="1" t="s">
        <v>853</v>
      </c>
      <c r="C286" s="1" t="s">
        <v>215</v>
      </c>
      <c r="D286" s="1" t="s">
        <v>568</v>
      </c>
      <c r="E286" s="3">
        <v>2861.73</v>
      </c>
    </row>
    <row r="287" s="1" customFormat="1" customHeight="1" spans="1:5">
      <c r="A287" s="1">
        <v>43192</v>
      </c>
      <c r="B287" s="1" t="s">
        <v>854</v>
      </c>
      <c r="C287" s="1" t="s">
        <v>215</v>
      </c>
      <c r="D287" s="1" t="s">
        <v>568</v>
      </c>
      <c r="E287" s="3">
        <v>3361.51</v>
      </c>
    </row>
    <row r="288" s="1" customFormat="1" customHeight="1" spans="1:5">
      <c r="A288" s="1">
        <v>39554</v>
      </c>
      <c r="B288" s="1" t="s">
        <v>855</v>
      </c>
      <c r="C288" s="1" t="s">
        <v>215</v>
      </c>
      <c r="D288" s="1" t="s">
        <v>568</v>
      </c>
      <c r="E288" s="3">
        <v>3784.21</v>
      </c>
    </row>
    <row r="289" s="1" customFormat="1" customHeight="1" spans="1:5">
      <c r="A289" s="1">
        <v>43194</v>
      </c>
      <c r="B289" s="1" t="s">
        <v>856</v>
      </c>
      <c r="C289" s="1" t="s">
        <v>215</v>
      </c>
      <c r="D289" s="1" t="s">
        <v>568</v>
      </c>
      <c r="E289" s="3">
        <v>1527.87</v>
      </c>
    </row>
    <row r="290" s="1" customFormat="1" customHeight="1" spans="1:5">
      <c r="A290" s="1">
        <v>39551</v>
      </c>
      <c r="B290" s="1" t="s">
        <v>857</v>
      </c>
      <c r="C290" s="1" t="s">
        <v>215</v>
      </c>
      <c r="D290" s="1" t="s">
        <v>568</v>
      </c>
      <c r="E290" s="3">
        <v>1682.35</v>
      </c>
    </row>
    <row r="291" s="1" customFormat="1" customHeight="1" spans="1:5">
      <c r="A291" s="1">
        <v>43185</v>
      </c>
      <c r="B291" s="1" t="s">
        <v>858</v>
      </c>
      <c r="C291" s="1" t="s">
        <v>215</v>
      </c>
      <c r="D291" s="1" t="s">
        <v>568</v>
      </c>
      <c r="E291" s="3">
        <v>4780.93</v>
      </c>
    </row>
    <row r="292" s="1" customFormat="1" customHeight="1" spans="1:5">
      <c r="A292" s="1">
        <v>43186</v>
      </c>
      <c r="B292" s="1" t="s">
        <v>859</v>
      </c>
      <c r="C292" s="1" t="s">
        <v>215</v>
      </c>
      <c r="D292" s="1" t="s">
        <v>568</v>
      </c>
      <c r="E292" s="3">
        <v>5042.92</v>
      </c>
    </row>
    <row r="293" s="1" customFormat="1" customHeight="1" spans="1:5">
      <c r="A293" s="1">
        <v>43187</v>
      </c>
      <c r="B293" s="1" t="s">
        <v>860</v>
      </c>
      <c r="C293" s="1" t="s">
        <v>215</v>
      </c>
      <c r="D293" s="1" t="s">
        <v>568</v>
      </c>
      <c r="E293" s="3">
        <v>6692</v>
      </c>
    </row>
    <row r="294" s="1" customFormat="1" customHeight="1" spans="1:5">
      <c r="A294" s="1">
        <v>43188</v>
      </c>
      <c r="B294" s="1" t="s">
        <v>861</v>
      </c>
      <c r="C294" s="1" t="s">
        <v>215</v>
      </c>
      <c r="D294" s="1" t="s">
        <v>568</v>
      </c>
      <c r="E294" s="3">
        <v>8108.25</v>
      </c>
    </row>
    <row r="295" s="1" customFormat="1" customHeight="1" spans="1:5">
      <c r="A295" s="1">
        <v>43189</v>
      </c>
      <c r="B295" s="1" t="s">
        <v>862</v>
      </c>
      <c r="C295" s="1" t="s">
        <v>215</v>
      </c>
      <c r="D295" s="1" t="s">
        <v>568</v>
      </c>
      <c r="E295" s="3">
        <v>9120.43</v>
      </c>
    </row>
    <row r="296" s="1" customFormat="1" customHeight="1" spans="1:5">
      <c r="A296" s="1">
        <v>39580</v>
      </c>
      <c r="B296" s="1" t="s">
        <v>863</v>
      </c>
      <c r="C296" s="1" t="s">
        <v>215</v>
      </c>
      <c r="D296" s="1" t="s">
        <v>568</v>
      </c>
      <c r="E296" s="3">
        <v>71872.74</v>
      </c>
    </row>
    <row r="297" s="1" customFormat="1" customHeight="1" spans="1:5">
      <c r="A297" s="1">
        <v>39577</v>
      </c>
      <c r="B297" s="1" t="s">
        <v>864</v>
      </c>
      <c r="C297" s="1" t="s">
        <v>215</v>
      </c>
      <c r="D297" s="1" t="s">
        <v>568</v>
      </c>
      <c r="E297" s="3">
        <v>22496.01</v>
      </c>
    </row>
    <row r="298" s="1" customFormat="1" customHeight="1" spans="1:5">
      <c r="A298" s="1">
        <v>39578</v>
      </c>
      <c r="B298" s="1" t="s">
        <v>865</v>
      </c>
      <c r="C298" s="1" t="s">
        <v>215</v>
      </c>
      <c r="D298" s="1" t="s">
        <v>568</v>
      </c>
      <c r="E298" s="3">
        <v>29031.55</v>
      </c>
    </row>
    <row r="299" s="1" customFormat="1" customHeight="1" spans="1:5">
      <c r="A299" s="1">
        <v>39579</v>
      </c>
      <c r="B299" s="1" t="s">
        <v>866</v>
      </c>
      <c r="C299" s="1" t="s">
        <v>215</v>
      </c>
      <c r="D299" s="1" t="s">
        <v>568</v>
      </c>
      <c r="E299" s="3">
        <v>42238.63</v>
      </c>
    </row>
    <row r="300" s="1" customFormat="1" customHeight="1" spans="1:5">
      <c r="A300" s="1">
        <v>39826</v>
      </c>
      <c r="B300" s="1" t="s">
        <v>867</v>
      </c>
      <c r="C300" s="1" t="s">
        <v>215</v>
      </c>
      <c r="D300" s="1" t="s">
        <v>568</v>
      </c>
      <c r="E300" s="3">
        <v>5187.67</v>
      </c>
    </row>
    <row r="301" s="1" customFormat="1" customHeight="1" spans="1:5">
      <c r="A301" s="1">
        <v>10700</v>
      </c>
      <c r="B301" s="1" t="s">
        <v>868</v>
      </c>
      <c r="C301" s="1" t="s">
        <v>215</v>
      </c>
      <c r="D301" s="1" t="s">
        <v>615</v>
      </c>
      <c r="E301" s="3">
        <v>24370.16</v>
      </c>
    </row>
    <row r="302" s="1" customFormat="1" customHeight="1" spans="1:5">
      <c r="A302" s="1">
        <v>346</v>
      </c>
      <c r="B302" s="1" t="s">
        <v>869</v>
      </c>
      <c r="C302" s="1" t="s">
        <v>618</v>
      </c>
      <c r="D302" s="1" t="s">
        <v>568</v>
      </c>
      <c r="E302" s="2">
        <v>29.38</v>
      </c>
    </row>
    <row r="303" s="1" customFormat="1" customHeight="1" spans="1:5">
      <c r="A303" s="1">
        <v>3312</v>
      </c>
      <c r="B303" s="1" t="s">
        <v>870</v>
      </c>
      <c r="C303" s="1" t="s">
        <v>618</v>
      </c>
      <c r="D303" s="1" t="s">
        <v>568</v>
      </c>
      <c r="E303" s="2">
        <v>26.01</v>
      </c>
    </row>
    <row r="304" s="1" customFormat="1" customHeight="1" spans="1:5">
      <c r="A304" s="1">
        <v>339</v>
      </c>
      <c r="B304" s="1" t="s">
        <v>871</v>
      </c>
      <c r="C304" s="1" t="s">
        <v>613</v>
      </c>
      <c r="D304" s="1" t="s">
        <v>568</v>
      </c>
      <c r="E304" s="2">
        <v>1.51</v>
      </c>
    </row>
    <row r="305" s="1" customFormat="1" customHeight="1" spans="1:5">
      <c r="A305" s="1">
        <v>340</v>
      </c>
      <c r="B305" s="1" t="s">
        <v>872</v>
      </c>
      <c r="C305" s="1" t="s">
        <v>613</v>
      </c>
      <c r="D305" s="1" t="s">
        <v>568</v>
      </c>
      <c r="E305" s="2">
        <v>1.36</v>
      </c>
    </row>
    <row r="306" s="1" customFormat="1" customHeight="1" spans="1:5">
      <c r="A306" s="1">
        <v>43130</v>
      </c>
      <c r="B306" s="1" t="s">
        <v>873</v>
      </c>
      <c r="C306" s="1" t="s">
        <v>618</v>
      </c>
      <c r="D306" s="1" t="s">
        <v>574</v>
      </c>
      <c r="E306" s="2">
        <v>24.8</v>
      </c>
    </row>
    <row r="307" s="1" customFormat="1" customHeight="1" spans="1:5">
      <c r="A307" s="1">
        <v>344</v>
      </c>
      <c r="B307" s="1" t="s">
        <v>874</v>
      </c>
      <c r="C307" s="1" t="s">
        <v>618</v>
      </c>
      <c r="D307" s="1" t="s">
        <v>568</v>
      </c>
      <c r="E307" s="2">
        <v>32.6</v>
      </c>
    </row>
    <row r="308" s="1" customFormat="1" customHeight="1" spans="1:5">
      <c r="A308" s="1">
        <v>345</v>
      </c>
      <c r="B308" s="1" t="s">
        <v>875</v>
      </c>
      <c r="C308" s="1" t="s">
        <v>618</v>
      </c>
      <c r="D308" s="1" t="s">
        <v>568</v>
      </c>
      <c r="E308" s="2">
        <v>35.37</v>
      </c>
    </row>
    <row r="309" s="1" customFormat="1" customHeight="1" spans="1:5">
      <c r="A309" s="1">
        <v>43131</v>
      </c>
      <c r="B309" s="1" t="s">
        <v>876</v>
      </c>
      <c r="C309" s="1" t="s">
        <v>618</v>
      </c>
      <c r="D309" s="1" t="s">
        <v>568</v>
      </c>
      <c r="E309" s="2">
        <v>28.81</v>
      </c>
    </row>
    <row r="310" s="1" customFormat="1" customHeight="1" spans="1:5">
      <c r="A310" s="1">
        <v>3313</v>
      </c>
      <c r="B310" s="1" t="s">
        <v>877</v>
      </c>
      <c r="C310" s="1" t="s">
        <v>618</v>
      </c>
      <c r="D310" s="1" t="s">
        <v>568</v>
      </c>
      <c r="E310" s="2">
        <v>33.48</v>
      </c>
    </row>
    <row r="311" s="1" customFormat="1" customHeight="1" spans="1:5">
      <c r="A311" s="1">
        <v>43132</v>
      </c>
      <c r="B311" s="1" t="s">
        <v>878</v>
      </c>
      <c r="C311" s="1" t="s">
        <v>618</v>
      </c>
      <c r="D311" s="1" t="s">
        <v>568</v>
      </c>
      <c r="E311" s="2">
        <v>24.8</v>
      </c>
    </row>
    <row r="312" s="1" customFormat="1" customHeight="1" spans="1:5">
      <c r="A312" s="1">
        <v>366</v>
      </c>
      <c r="B312" s="1" t="s">
        <v>879</v>
      </c>
      <c r="C312" s="1" t="s">
        <v>223</v>
      </c>
      <c r="D312" s="1" t="s">
        <v>574</v>
      </c>
      <c r="E312" s="2">
        <v>130</v>
      </c>
    </row>
    <row r="313" s="1" customFormat="1" customHeight="1" spans="1:5">
      <c r="A313" s="1">
        <v>367</v>
      </c>
      <c r="B313" s="1" t="s">
        <v>880</v>
      </c>
      <c r="C313" s="1" t="s">
        <v>223</v>
      </c>
      <c r="D313" s="1" t="s">
        <v>568</v>
      </c>
      <c r="E313" s="2">
        <v>131.69</v>
      </c>
    </row>
    <row r="314" s="1" customFormat="1" customHeight="1" spans="1:5">
      <c r="A314" s="1">
        <v>370</v>
      </c>
      <c r="B314" s="1" t="s">
        <v>881</v>
      </c>
      <c r="C314" s="1" t="s">
        <v>223</v>
      </c>
      <c r="D314" s="1" t="s">
        <v>568</v>
      </c>
      <c r="E314" s="2">
        <v>130</v>
      </c>
    </row>
    <row r="315" s="1" customFormat="1" customHeight="1" spans="1:5">
      <c r="A315" s="1">
        <v>368</v>
      </c>
      <c r="B315" s="1" t="s">
        <v>882</v>
      </c>
      <c r="C315" s="1" t="s">
        <v>223</v>
      </c>
      <c r="D315" s="1" t="s">
        <v>568</v>
      </c>
      <c r="E315" s="2">
        <v>65</v>
      </c>
    </row>
    <row r="316" s="1" customFormat="1" customHeight="1" spans="1:5">
      <c r="A316" s="1">
        <v>11075</v>
      </c>
      <c r="B316" s="1" t="s">
        <v>883</v>
      </c>
      <c r="C316" s="1" t="s">
        <v>223</v>
      </c>
      <c r="D316" s="1" t="s">
        <v>568</v>
      </c>
      <c r="E316" s="3">
        <v>1491.99</v>
      </c>
    </row>
    <row r="317" s="1" customFormat="1" customHeight="1" spans="1:5">
      <c r="A317" s="1">
        <v>1381</v>
      </c>
      <c r="B317" s="1" t="s">
        <v>884</v>
      </c>
      <c r="C317" s="1" t="s">
        <v>618</v>
      </c>
      <c r="D317" s="1" t="s">
        <v>574</v>
      </c>
      <c r="E317" s="2">
        <v>0.95</v>
      </c>
    </row>
    <row r="318" s="1" customFormat="1" customHeight="1" spans="1:5">
      <c r="A318" s="1">
        <v>34353</v>
      </c>
      <c r="B318" s="1" t="s">
        <v>885</v>
      </c>
      <c r="C318" s="1" t="s">
        <v>618</v>
      </c>
      <c r="D318" s="1" t="s">
        <v>568</v>
      </c>
      <c r="E318" s="2">
        <v>1.76</v>
      </c>
    </row>
    <row r="319" s="1" customFormat="1" customHeight="1" spans="1:5">
      <c r="A319" s="1">
        <v>37595</v>
      </c>
      <c r="B319" s="1" t="s">
        <v>886</v>
      </c>
      <c r="C319" s="1" t="s">
        <v>618</v>
      </c>
      <c r="D319" s="1" t="s">
        <v>568</v>
      </c>
      <c r="E319" s="2">
        <v>2.92</v>
      </c>
    </row>
    <row r="320" s="1" customFormat="1" customHeight="1" spans="1:5">
      <c r="A320" s="1">
        <v>37596</v>
      </c>
      <c r="B320" s="1" t="s">
        <v>887</v>
      </c>
      <c r="C320" s="1" t="s">
        <v>618</v>
      </c>
      <c r="D320" s="1" t="s">
        <v>568</v>
      </c>
      <c r="E320" s="2">
        <v>3.35</v>
      </c>
    </row>
    <row r="321" s="1" customFormat="1" customHeight="1" spans="1:5">
      <c r="A321" s="1">
        <v>371</v>
      </c>
      <c r="B321" s="1" t="s">
        <v>888</v>
      </c>
      <c r="C321" s="1" t="s">
        <v>618</v>
      </c>
      <c r="D321" s="1" t="s">
        <v>568</v>
      </c>
      <c r="E321" s="2">
        <v>1.03</v>
      </c>
    </row>
    <row r="322" s="1" customFormat="1" customHeight="1" spans="1:5">
      <c r="A322" s="1">
        <v>37553</v>
      </c>
      <c r="B322" s="1" t="s">
        <v>889</v>
      </c>
      <c r="C322" s="1" t="s">
        <v>618</v>
      </c>
      <c r="D322" s="1" t="s">
        <v>568</v>
      </c>
      <c r="E322" s="2">
        <v>1.94</v>
      </c>
    </row>
    <row r="323" s="1" customFormat="1" customHeight="1" spans="1:5">
      <c r="A323" s="1">
        <v>37552</v>
      </c>
      <c r="B323" s="1" t="s">
        <v>890</v>
      </c>
      <c r="C323" s="1" t="s">
        <v>618</v>
      </c>
      <c r="D323" s="1" t="s">
        <v>568</v>
      </c>
      <c r="E323" s="2">
        <v>3.12</v>
      </c>
    </row>
    <row r="324" s="1" customFormat="1" customHeight="1" spans="1:5">
      <c r="A324" s="1">
        <v>36880</v>
      </c>
      <c r="B324" s="1" t="s">
        <v>891</v>
      </c>
      <c r="C324" s="1" t="s">
        <v>618</v>
      </c>
      <c r="D324" s="1" t="s">
        <v>568</v>
      </c>
      <c r="E324" s="2">
        <v>3.17</v>
      </c>
    </row>
    <row r="325" s="1" customFormat="1" customHeight="1" spans="1:5">
      <c r="A325" s="1">
        <v>34355</v>
      </c>
      <c r="B325" s="1" t="s">
        <v>892</v>
      </c>
      <c r="C325" s="1" t="s">
        <v>618</v>
      </c>
      <c r="D325" s="1" t="s">
        <v>568</v>
      </c>
      <c r="E325" s="2">
        <v>2.73</v>
      </c>
    </row>
    <row r="326" s="1" customFormat="1" customHeight="1" spans="1:5">
      <c r="A326" s="1">
        <v>130</v>
      </c>
      <c r="B326" s="1" t="s">
        <v>893</v>
      </c>
      <c r="C326" s="1" t="s">
        <v>618</v>
      </c>
      <c r="D326" s="1" t="s">
        <v>568</v>
      </c>
      <c r="E326" s="2">
        <v>4.45</v>
      </c>
    </row>
    <row r="327" s="1" customFormat="1" customHeight="1" spans="1:5">
      <c r="A327" s="1">
        <v>135</v>
      </c>
      <c r="B327" s="1" t="s">
        <v>894</v>
      </c>
      <c r="C327" s="1" t="s">
        <v>618</v>
      </c>
      <c r="D327" s="1" t="s">
        <v>568</v>
      </c>
      <c r="E327" s="2">
        <v>3.58</v>
      </c>
    </row>
    <row r="328" s="1" customFormat="1" customHeight="1" spans="1:5">
      <c r="A328" s="1">
        <v>36886</v>
      </c>
      <c r="B328" s="1" t="s">
        <v>895</v>
      </c>
      <c r="C328" s="1" t="s">
        <v>618</v>
      </c>
      <c r="D328" s="1" t="s">
        <v>568</v>
      </c>
      <c r="E328" s="2">
        <v>0.98</v>
      </c>
    </row>
    <row r="329" s="1" customFormat="1" customHeight="1" spans="1:5">
      <c r="A329" s="1">
        <v>38546</v>
      </c>
      <c r="B329" s="1" t="s">
        <v>896</v>
      </c>
      <c r="C329" s="1" t="s">
        <v>223</v>
      </c>
      <c r="D329" s="1" t="s">
        <v>568</v>
      </c>
      <c r="E329" s="2">
        <v>491.01</v>
      </c>
    </row>
    <row r="330" s="1" customFormat="1" customHeight="1" spans="1:5">
      <c r="A330" s="1">
        <v>34549</v>
      </c>
      <c r="B330" s="1" t="s">
        <v>897</v>
      </c>
      <c r="C330" s="1" t="s">
        <v>223</v>
      </c>
      <c r="D330" s="1" t="s">
        <v>615</v>
      </c>
      <c r="E330" s="2">
        <v>730.33</v>
      </c>
    </row>
    <row r="331" s="1" customFormat="1" customHeight="1" spans="1:5">
      <c r="A331" s="1">
        <v>6081</v>
      </c>
      <c r="B331" s="1" t="s">
        <v>898</v>
      </c>
      <c r="C331" s="1" t="s">
        <v>223</v>
      </c>
      <c r="D331" s="1" t="s">
        <v>615</v>
      </c>
      <c r="E331" s="2">
        <v>51.12</v>
      </c>
    </row>
    <row r="332" s="1" customFormat="1" customHeight="1" spans="1:5">
      <c r="A332" s="1">
        <v>6077</v>
      </c>
      <c r="B332" s="1" t="s">
        <v>899</v>
      </c>
      <c r="C332" s="1" t="s">
        <v>223</v>
      </c>
      <c r="D332" s="1" t="s">
        <v>615</v>
      </c>
      <c r="E332" s="2">
        <v>36.51</v>
      </c>
    </row>
    <row r="333" s="1" customFormat="1" customHeight="1" spans="1:5">
      <c r="A333" s="1">
        <v>6079</v>
      </c>
      <c r="B333" s="1" t="s">
        <v>900</v>
      </c>
      <c r="C333" s="1" t="s">
        <v>223</v>
      </c>
      <c r="D333" s="1" t="s">
        <v>615</v>
      </c>
      <c r="E333" s="2">
        <v>36.51</v>
      </c>
    </row>
    <row r="334" s="1" customFormat="1" customHeight="1" spans="1:5">
      <c r="A334" s="1">
        <v>1091</v>
      </c>
      <c r="B334" s="1" t="s">
        <v>901</v>
      </c>
      <c r="C334" s="1" t="s">
        <v>215</v>
      </c>
      <c r="D334" s="1" t="s">
        <v>615</v>
      </c>
      <c r="E334" s="2">
        <v>25.12</v>
      </c>
    </row>
    <row r="335" s="1" customFormat="1" customHeight="1" spans="1:5">
      <c r="A335" s="1">
        <v>1094</v>
      </c>
      <c r="B335" s="1" t="s">
        <v>902</v>
      </c>
      <c r="C335" s="1" t="s">
        <v>215</v>
      </c>
      <c r="D335" s="1" t="s">
        <v>615</v>
      </c>
      <c r="E335" s="2">
        <v>17.57</v>
      </c>
    </row>
    <row r="336" s="1" customFormat="1" customHeight="1" spans="1:5">
      <c r="A336" s="1">
        <v>1095</v>
      </c>
      <c r="B336" s="1" t="s">
        <v>903</v>
      </c>
      <c r="C336" s="1" t="s">
        <v>215</v>
      </c>
      <c r="D336" s="1" t="s">
        <v>615</v>
      </c>
      <c r="E336" s="2">
        <v>37.35</v>
      </c>
    </row>
    <row r="337" s="1" customFormat="1" customHeight="1" spans="1:5">
      <c r="A337" s="1">
        <v>1092</v>
      </c>
      <c r="B337" s="1" t="s">
        <v>904</v>
      </c>
      <c r="C337" s="1" t="s">
        <v>215</v>
      </c>
      <c r="D337" s="1" t="s">
        <v>615</v>
      </c>
      <c r="E337" s="2">
        <v>28.9</v>
      </c>
    </row>
    <row r="338" s="1" customFormat="1" customHeight="1" spans="1:5">
      <c r="A338" s="1">
        <v>1093</v>
      </c>
      <c r="B338" s="1" t="s">
        <v>905</v>
      </c>
      <c r="C338" s="1" t="s">
        <v>215</v>
      </c>
      <c r="D338" s="1" t="s">
        <v>615</v>
      </c>
      <c r="E338" s="2">
        <v>67.49</v>
      </c>
    </row>
    <row r="339" s="1" customFormat="1" customHeight="1" spans="1:5">
      <c r="A339" s="1">
        <v>1090</v>
      </c>
      <c r="B339" s="1" t="s">
        <v>906</v>
      </c>
      <c r="C339" s="1" t="s">
        <v>215</v>
      </c>
      <c r="D339" s="1" t="s">
        <v>615</v>
      </c>
      <c r="E339" s="2">
        <v>48.32</v>
      </c>
    </row>
    <row r="340" s="1" customFormat="1" customHeight="1" spans="1:5">
      <c r="A340" s="1">
        <v>1096</v>
      </c>
      <c r="B340" s="1" t="s">
        <v>907</v>
      </c>
      <c r="C340" s="1" t="s">
        <v>215</v>
      </c>
      <c r="D340" s="1" t="s">
        <v>615</v>
      </c>
      <c r="E340" s="2">
        <v>86.96</v>
      </c>
    </row>
    <row r="341" s="1" customFormat="1" customHeight="1" spans="1:5">
      <c r="A341" s="1">
        <v>1097</v>
      </c>
      <c r="B341" s="1" t="s">
        <v>908</v>
      </c>
      <c r="C341" s="1" t="s">
        <v>215</v>
      </c>
      <c r="D341" s="1" t="s">
        <v>615</v>
      </c>
      <c r="E341" s="2">
        <v>73.82</v>
      </c>
    </row>
    <row r="342" s="1" customFormat="1" customHeight="1" spans="1:5">
      <c r="A342" s="1">
        <v>378</v>
      </c>
      <c r="B342" s="1" t="s">
        <v>909</v>
      </c>
      <c r="C342" s="1" t="s">
        <v>717</v>
      </c>
      <c r="D342" s="1" t="s">
        <v>568</v>
      </c>
      <c r="E342" s="2">
        <v>20.03</v>
      </c>
    </row>
    <row r="343" s="1" customFormat="1" customHeight="1" spans="1:5">
      <c r="A343" s="1">
        <v>40911</v>
      </c>
      <c r="B343" s="1" t="s">
        <v>910</v>
      </c>
      <c r="C343" s="1" t="s">
        <v>719</v>
      </c>
      <c r="D343" s="1" t="s">
        <v>568</v>
      </c>
      <c r="E343" s="3">
        <v>3495.42</v>
      </c>
    </row>
    <row r="344" s="1" customFormat="1" customHeight="1" spans="1:5">
      <c r="A344" s="1">
        <v>33939</v>
      </c>
      <c r="B344" s="1" t="s">
        <v>911</v>
      </c>
      <c r="C344" s="1" t="s">
        <v>717</v>
      </c>
      <c r="D344" s="1" t="s">
        <v>568</v>
      </c>
      <c r="E344" s="2">
        <v>107.94</v>
      </c>
    </row>
    <row r="345" s="1" customFormat="1" customHeight="1" spans="1:5">
      <c r="A345" s="1">
        <v>40815</v>
      </c>
      <c r="B345" s="1" t="s">
        <v>912</v>
      </c>
      <c r="C345" s="1" t="s">
        <v>719</v>
      </c>
      <c r="D345" s="1" t="s">
        <v>568</v>
      </c>
      <c r="E345" s="3">
        <v>18829.08</v>
      </c>
    </row>
    <row r="346" s="1" customFormat="1" customHeight="1" spans="1:5">
      <c r="A346" s="1">
        <v>33952</v>
      </c>
      <c r="B346" s="1" t="s">
        <v>913</v>
      </c>
      <c r="C346" s="1" t="s">
        <v>717</v>
      </c>
      <c r="D346" s="1" t="s">
        <v>568</v>
      </c>
      <c r="E346" s="2">
        <v>114.35</v>
      </c>
    </row>
    <row r="347" s="1" customFormat="1" customHeight="1" spans="1:5">
      <c r="A347" s="1">
        <v>40816</v>
      </c>
      <c r="B347" s="1" t="s">
        <v>914</v>
      </c>
      <c r="C347" s="1" t="s">
        <v>719</v>
      </c>
      <c r="D347" s="1" t="s">
        <v>568</v>
      </c>
      <c r="E347" s="3">
        <v>19947.6</v>
      </c>
    </row>
    <row r="348" s="1" customFormat="1" customHeight="1" spans="1:5">
      <c r="A348" s="1">
        <v>33953</v>
      </c>
      <c r="B348" s="1" t="s">
        <v>915</v>
      </c>
      <c r="C348" s="1" t="s">
        <v>717</v>
      </c>
      <c r="D348" s="1" t="s">
        <v>568</v>
      </c>
      <c r="E348" s="2">
        <v>119.84</v>
      </c>
    </row>
    <row r="349" s="1" customFormat="1" customHeight="1" spans="1:5">
      <c r="A349" s="1">
        <v>40817</v>
      </c>
      <c r="B349" s="1" t="s">
        <v>916</v>
      </c>
      <c r="C349" s="1" t="s">
        <v>719</v>
      </c>
      <c r="D349" s="1" t="s">
        <v>568</v>
      </c>
      <c r="E349" s="3">
        <v>20905.73</v>
      </c>
    </row>
    <row r="350" s="1" customFormat="1" customHeight="1" spans="1:5">
      <c r="A350" s="1">
        <v>13348</v>
      </c>
      <c r="B350" s="1" t="s">
        <v>917</v>
      </c>
      <c r="C350" s="1" t="s">
        <v>215</v>
      </c>
      <c r="D350" s="1" t="s">
        <v>615</v>
      </c>
      <c r="E350" s="2">
        <v>1.79</v>
      </c>
    </row>
    <row r="351" s="1" customFormat="1" customHeight="1" spans="1:5">
      <c r="A351" s="1">
        <v>39211</v>
      </c>
      <c r="B351" s="1" t="s">
        <v>918</v>
      </c>
      <c r="C351" s="1" t="s">
        <v>215</v>
      </c>
      <c r="D351" s="1" t="s">
        <v>568</v>
      </c>
      <c r="E351" s="2">
        <v>1.97</v>
      </c>
    </row>
    <row r="352" s="1" customFormat="1" customHeight="1" spans="1:5">
      <c r="A352" s="1">
        <v>39212</v>
      </c>
      <c r="B352" s="1" t="s">
        <v>919</v>
      </c>
      <c r="C352" s="1" t="s">
        <v>215</v>
      </c>
      <c r="D352" s="1" t="s">
        <v>568</v>
      </c>
      <c r="E352" s="2">
        <v>2.19</v>
      </c>
    </row>
    <row r="353" s="1" customFormat="1" customHeight="1" spans="1:5">
      <c r="A353" s="1">
        <v>39208</v>
      </c>
      <c r="B353" s="1" t="s">
        <v>920</v>
      </c>
      <c r="C353" s="1" t="s">
        <v>215</v>
      </c>
      <c r="D353" s="1" t="s">
        <v>568</v>
      </c>
      <c r="E353" s="2">
        <v>0.6</v>
      </c>
    </row>
    <row r="354" s="1" customFormat="1" customHeight="1" spans="1:5">
      <c r="A354" s="1">
        <v>39210</v>
      </c>
      <c r="B354" s="1" t="s">
        <v>921</v>
      </c>
      <c r="C354" s="1" t="s">
        <v>215</v>
      </c>
      <c r="D354" s="1" t="s">
        <v>568</v>
      </c>
      <c r="E354" s="2">
        <v>1.1</v>
      </c>
    </row>
    <row r="355" s="1" customFormat="1" customHeight="1" spans="1:5">
      <c r="A355" s="1">
        <v>39214</v>
      </c>
      <c r="B355" s="1" t="s">
        <v>922</v>
      </c>
      <c r="C355" s="1" t="s">
        <v>215</v>
      </c>
      <c r="D355" s="1" t="s">
        <v>568</v>
      </c>
      <c r="E355" s="2">
        <v>4.06</v>
      </c>
    </row>
    <row r="356" s="1" customFormat="1" customHeight="1" spans="1:5">
      <c r="A356" s="1">
        <v>39213</v>
      </c>
      <c r="B356" s="1" t="s">
        <v>923</v>
      </c>
      <c r="C356" s="1" t="s">
        <v>215</v>
      </c>
      <c r="D356" s="1" t="s">
        <v>568</v>
      </c>
      <c r="E356" s="2">
        <v>2.87</v>
      </c>
    </row>
    <row r="357" s="1" customFormat="1" customHeight="1" spans="1:5">
      <c r="A357" s="1">
        <v>39209</v>
      </c>
      <c r="B357" s="1" t="s">
        <v>924</v>
      </c>
      <c r="C357" s="1" t="s">
        <v>215</v>
      </c>
      <c r="D357" s="1" t="s">
        <v>568</v>
      </c>
      <c r="E357" s="2">
        <v>0.71</v>
      </c>
    </row>
    <row r="358" s="1" customFormat="1" customHeight="1" spans="1:5">
      <c r="A358" s="1">
        <v>39207</v>
      </c>
      <c r="B358" s="1" t="s">
        <v>925</v>
      </c>
      <c r="C358" s="1" t="s">
        <v>215</v>
      </c>
      <c r="D358" s="1" t="s">
        <v>568</v>
      </c>
      <c r="E358" s="2">
        <v>1.1</v>
      </c>
    </row>
    <row r="359" s="1" customFormat="1" customHeight="1" spans="1:5">
      <c r="A359" s="1">
        <v>39215</v>
      </c>
      <c r="B359" s="1" t="s">
        <v>926</v>
      </c>
      <c r="C359" s="1" t="s">
        <v>215</v>
      </c>
      <c r="D359" s="1" t="s">
        <v>568</v>
      </c>
      <c r="E359" s="2">
        <v>7.4</v>
      </c>
    </row>
    <row r="360" s="1" customFormat="1" customHeight="1" spans="1:5">
      <c r="A360" s="1">
        <v>39216</v>
      </c>
      <c r="B360" s="1" t="s">
        <v>927</v>
      </c>
      <c r="C360" s="1" t="s">
        <v>215</v>
      </c>
      <c r="D360" s="1" t="s">
        <v>568</v>
      </c>
      <c r="E360" s="2">
        <v>10.33</v>
      </c>
    </row>
    <row r="361" s="1" customFormat="1" customHeight="1" spans="1:5">
      <c r="A361" s="1">
        <v>11267</v>
      </c>
      <c r="B361" s="1" t="s">
        <v>928</v>
      </c>
      <c r="C361" s="1" t="s">
        <v>215</v>
      </c>
      <c r="D361" s="1" t="s">
        <v>615</v>
      </c>
      <c r="E361" s="2">
        <v>1.56</v>
      </c>
    </row>
    <row r="362" s="1" customFormat="1" customHeight="1" spans="1:5">
      <c r="A362" s="1">
        <v>379</v>
      </c>
      <c r="B362" s="1" t="s">
        <v>929</v>
      </c>
      <c r="C362" s="1" t="s">
        <v>215</v>
      </c>
      <c r="D362" s="1" t="s">
        <v>615</v>
      </c>
      <c r="E362" s="2">
        <v>1.57</v>
      </c>
    </row>
    <row r="363" s="1" customFormat="1" customHeight="1" spans="1:5">
      <c r="A363" s="1">
        <v>510</v>
      </c>
      <c r="B363" s="1" t="s">
        <v>930</v>
      </c>
      <c r="C363" s="1" t="s">
        <v>618</v>
      </c>
      <c r="D363" s="1" t="s">
        <v>568</v>
      </c>
      <c r="E363" s="2">
        <v>14.9</v>
      </c>
    </row>
    <row r="364" s="1" customFormat="1" customHeight="1" spans="1:5">
      <c r="A364" s="1">
        <v>516</v>
      </c>
      <c r="B364" s="1" t="s">
        <v>931</v>
      </c>
      <c r="C364" s="1" t="s">
        <v>618</v>
      </c>
      <c r="D364" s="1" t="s">
        <v>568</v>
      </c>
      <c r="E364" s="2">
        <v>17.65</v>
      </c>
    </row>
    <row r="365" s="1" customFormat="1" customHeight="1" spans="1:5">
      <c r="A365" s="1">
        <v>509</v>
      </c>
      <c r="B365" s="1" t="s">
        <v>932</v>
      </c>
      <c r="C365" s="1" t="s">
        <v>618</v>
      </c>
      <c r="D365" s="1" t="s">
        <v>568</v>
      </c>
      <c r="E365" s="2">
        <v>19.81</v>
      </c>
    </row>
    <row r="366" s="1" customFormat="1" customHeight="1" spans="1:5">
      <c r="A366" s="1">
        <v>40331</v>
      </c>
      <c r="B366" s="1" t="s">
        <v>933</v>
      </c>
      <c r="C366" s="1" t="s">
        <v>717</v>
      </c>
      <c r="D366" s="1" t="s">
        <v>568</v>
      </c>
      <c r="E366" s="2">
        <v>18.4</v>
      </c>
    </row>
    <row r="367" s="1" customFormat="1" customHeight="1" spans="1:5">
      <c r="A367" s="1">
        <v>40930</v>
      </c>
      <c r="B367" s="1" t="s">
        <v>934</v>
      </c>
      <c r="C367" s="1" t="s">
        <v>719</v>
      </c>
      <c r="D367" s="1" t="s">
        <v>568</v>
      </c>
      <c r="E367" s="3">
        <v>3213.44</v>
      </c>
    </row>
    <row r="368" s="1" customFormat="1" customHeight="1" spans="1:5">
      <c r="A368" s="1">
        <v>11761</v>
      </c>
      <c r="B368" s="1" t="s">
        <v>935</v>
      </c>
      <c r="C368" s="1" t="s">
        <v>215</v>
      </c>
      <c r="D368" s="1" t="s">
        <v>568</v>
      </c>
      <c r="E368" s="2">
        <v>63.63</v>
      </c>
    </row>
    <row r="369" s="1" customFormat="1" customHeight="1" spans="1:5">
      <c r="A369" s="1">
        <v>377</v>
      </c>
      <c r="B369" s="1" t="s">
        <v>936</v>
      </c>
      <c r="C369" s="1" t="s">
        <v>215</v>
      </c>
      <c r="D369" s="1" t="s">
        <v>574</v>
      </c>
      <c r="E369" s="2">
        <v>29.9</v>
      </c>
    </row>
    <row r="370" s="1" customFormat="1" customHeight="1" spans="1:5">
      <c r="A370" s="1">
        <v>7588</v>
      </c>
      <c r="B370" s="1" t="s">
        <v>937</v>
      </c>
      <c r="C370" s="1" t="s">
        <v>215</v>
      </c>
      <c r="D370" s="1" t="s">
        <v>574</v>
      </c>
      <c r="E370" s="2">
        <v>52.95</v>
      </c>
    </row>
    <row r="371" s="1" customFormat="1" customHeight="1" spans="1:5">
      <c r="A371" s="1">
        <v>34392</v>
      </c>
      <c r="B371" s="1" t="s">
        <v>938</v>
      </c>
      <c r="C371" s="1" t="s">
        <v>717</v>
      </c>
      <c r="D371" s="1" t="s">
        <v>568</v>
      </c>
      <c r="E371" s="2">
        <v>15.03</v>
      </c>
    </row>
    <row r="372" s="1" customFormat="1" customHeight="1" spans="1:5">
      <c r="A372" s="1">
        <v>40908</v>
      </c>
      <c r="B372" s="1" t="s">
        <v>939</v>
      </c>
      <c r="C372" s="1" t="s">
        <v>719</v>
      </c>
      <c r="D372" s="1" t="s">
        <v>568</v>
      </c>
      <c r="E372" s="3">
        <v>2627.12</v>
      </c>
    </row>
    <row r="373" s="1" customFormat="1" customHeight="1" spans="1:5">
      <c r="A373" s="1">
        <v>34551</v>
      </c>
      <c r="B373" s="1" t="s">
        <v>940</v>
      </c>
      <c r="C373" s="1" t="s">
        <v>717</v>
      </c>
      <c r="D373" s="1" t="s">
        <v>568</v>
      </c>
      <c r="E373" s="2">
        <v>15.06</v>
      </c>
    </row>
    <row r="374" s="1" customFormat="1" customHeight="1" spans="1:5">
      <c r="A374" s="1">
        <v>41078</v>
      </c>
      <c r="B374" s="1" t="s">
        <v>941</v>
      </c>
      <c r="C374" s="1" t="s">
        <v>719</v>
      </c>
      <c r="D374" s="1" t="s">
        <v>568</v>
      </c>
      <c r="E374" s="3">
        <v>2627.68</v>
      </c>
    </row>
    <row r="375" s="1" customFormat="1" customHeight="1" spans="1:5">
      <c r="A375" s="1">
        <v>246</v>
      </c>
      <c r="B375" s="1" t="s">
        <v>942</v>
      </c>
      <c r="C375" s="1" t="s">
        <v>717</v>
      </c>
      <c r="D375" s="1" t="s">
        <v>568</v>
      </c>
      <c r="E375" s="2">
        <v>16</v>
      </c>
    </row>
    <row r="376" s="1" customFormat="1" customHeight="1" spans="1:5">
      <c r="A376" s="1">
        <v>40927</v>
      </c>
      <c r="B376" s="1" t="s">
        <v>943</v>
      </c>
      <c r="C376" s="1" t="s">
        <v>719</v>
      </c>
      <c r="D376" s="1" t="s">
        <v>568</v>
      </c>
      <c r="E376" s="3">
        <v>2792.18</v>
      </c>
    </row>
    <row r="377" s="1" customFormat="1" customHeight="1" spans="1:5">
      <c r="A377" s="1">
        <v>2350</v>
      </c>
      <c r="B377" s="1" t="s">
        <v>944</v>
      </c>
      <c r="C377" s="1" t="s">
        <v>717</v>
      </c>
      <c r="D377" s="1" t="s">
        <v>568</v>
      </c>
      <c r="E377" s="2">
        <v>15.91</v>
      </c>
    </row>
    <row r="378" s="1" customFormat="1" customHeight="1" spans="1:5">
      <c r="A378" s="1">
        <v>40812</v>
      </c>
      <c r="B378" s="1" t="s">
        <v>945</v>
      </c>
      <c r="C378" s="1" t="s">
        <v>719</v>
      </c>
      <c r="D378" s="1" t="s">
        <v>568</v>
      </c>
      <c r="E378" s="3">
        <v>2780.55</v>
      </c>
    </row>
    <row r="379" s="1" customFormat="1" customHeight="1" spans="1:5">
      <c r="A379" s="1">
        <v>245</v>
      </c>
      <c r="B379" s="1" t="s">
        <v>946</v>
      </c>
      <c r="C379" s="1" t="s">
        <v>717</v>
      </c>
      <c r="D379" s="1" t="s">
        <v>568</v>
      </c>
      <c r="E379" s="2">
        <v>18.08</v>
      </c>
    </row>
    <row r="380" s="1" customFormat="1" customHeight="1" spans="1:5">
      <c r="A380" s="1">
        <v>41090</v>
      </c>
      <c r="B380" s="1" t="s">
        <v>947</v>
      </c>
      <c r="C380" s="1" t="s">
        <v>719</v>
      </c>
      <c r="D380" s="1" t="s">
        <v>568</v>
      </c>
      <c r="E380" s="3">
        <v>3155.37</v>
      </c>
    </row>
    <row r="381" s="1" customFormat="1" customHeight="1" spans="1:5">
      <c r="A381" s="1">
        <v>251</v>
      </c>
      <c r="B381" s="1" t="s">
        <v>948</v>
      </c>
      <c r="C381" s="1" t="s">
        <v>717</v>
      </c>
      <c r="D381" s="1" t="s">
        <v>568</v>
      </c>
      <c r="E381" s="2">
        <v>16</v>
      </c>
    </row>
    <row r="382" s="1" customFormat="1" customHeight="1" spans="1:5">
      <c r="A382" s="1">
        <v>40975</v>
      </c>
      <c r="B382" s="1" t="s">
        <v>949</v>
      </c>
      <c r="C382" s="1" t="s">
        <v>719</v>
      </c>
      <c r="D382" s="1" t="s">
        <v>568</v>
      </c>
      <c r="E382" s="3">
        <v>2792.18</v>
      </c>
    </row>
    <row r="383" s="1" customFormat="1" customHeight="1" spans="1:5">
      <c r="A383" s="1">
        <v>6127</v>
      </c>
      <c r="B383" s="1" t="s">
        <v>950</v>
      </c>
      <c r="C383" s="1" t="s">
        <v>717</v>
      </c>
      <c r="D383" s="1" t="s">
        <v>568</v>
      </c>
      <c r="E383" s="2">
        <v>16</v>
      </c>
    </row>
    <row r="384" s="1" customFormat="1" customHeight="1" spans="1:5">
      <c r="A384" s="1">
        <v>41072</v>
      </c>
      <c r="B384" s="1" t="s">
        <v>951</v>
      </c>
      <c r="C384" s="1" t="s">
        <v>719</v>
      </c>
      <c r="D384" s="1" t="s">
        <v>568</v>
      </c>
      <c r="E384" s="3">
        <v>2792.18</v>
      </c>
    </row>
    <row r="385" s="1" customFormat="1" customHeight="1" spans="1:5">
      <c r="A385" s="1">
        <v>6121</v>
      </c>
      <c r="B385" s="1" t="s">
        <v>952</v>
      </c>
      <c r="C385" s="1" t="s">
        <v>717</v>
      </c>
      <c r="D385" s="1" t="s">
        <v>568</v>
      </c>
      <c r="E385" s="2">
        <v>15.08</v>
      </c>
    </row>
    <row r="386" s="1" customFormat="1" customHeight="1" spans="1:5">
      <c r="A386" s="1">
        <v>41071</v>
      </c>
      <c r="B386" s="1" t="s">
        <v>953</v>
      </c>
      <c r="C386" s="1" t="s">
        <v>719</v>
      </c>
      <c r="D386" s="1" t="s">
        <v>568</v>
      </c>
      <c r="E386" s="3">
        <v>2630.92</v>
      </c>
    </row>
    <row r="387" s="1" customFormat="1" customHeight="1" spans="1:5">
      <c r="A387" s="1">
        <v>244</v>
      </c>
      <c r="B387" s="1" t="s">
        <v>954</v>
      </c>
      <c r="C387" s="1" t="s">
        <v>717</v>
      </c>
      <c r="D387" s="1" t="s">
        <v>568</v>
      </c>
      <c r="E387" s="2">
        <v>12.48</v>
      </c>
    </row>
    <row r="388" s="1" customFormat="1" customHeight="1" spans="1:5">
      <c r="A388" s="1">
        <v>41093</v>
      </c>
      <c r="B388" s="1" t="s">
        <v>955</v>
      </c>
      <c r="C388" s="1" t="s">
        <v>719</v>
      </c>
      <c r="D388" s="1" t="s">
        <v>568</v>
      </c>
      <c r="E388" s="3">
        <v>2181.03</v>
      </c>
    </row>
    <row r="389" s="1" customFormat="1" customHeight="1" spans="1:5">
      <c r="A389" s="1">
        <v>532</v>
      </c>
      <c r="B389" s="1" t="s">
        <v>956</v>
      </c>
      <c r="C389" s="1" t="s">
        <v>717</v>
      </c>
      <c r="D389" s="1" t="s">
        <v>568</v>
      </c>
      <c r="E389" s="2">
        <v>25.31</v>
      </c>
    </row>
    <row r="390" s="1" customFormat="1" customHeight="1" spans="1:5">
      <c r="A390" s="1">
        <v>40931</v>
      </c>
      <c r="B390" s="1" t="s">
        <v>957</v>
      </c>
      <c r="C390" s="1" t="s">
        <v>719</v>
      </c>
      <c r="D390" s="1" t="s">
        <v>568</v>
      </c>
      <c r="E390" s="3">
        <v>4416.12</v>
      </c>
    </row>
    <row r="391" s="1" customFormat="1" customHeight="1" spans="1:5">
      <c r="A391" s="1">
        <v>36150</v>
      </c>
      <c r="B391" s="1" t="s">
        <v>958</v>
      </c>
      <c r="C391" s="1" t="s">
        <v>215</v>
      </c>
      <c r="D391" s="1" t="s">
        <v>568</v>
      </c>
      <c r="E391" s="2">
        <v>48.11</v>
      </c>
    </row>
    <row r="392" s="1" customFormat="1" customHeight="1" spans="1:5">
      <c r="A392" s="1">
        <v>4760</v>
      </c>
      <c r="B392" s="1" t="s">
        <v>959</v>
      </c>
      <c r="C392" s="1" t="s">
        <v>717</v>
      </c>
      <c r="D392" s="1" t="s">
        <v>568</v>
      </c>
      <c r="E392" s="2">
        <v>20.03</v>
      </c>
    </row>
    <row r="393" s="1" customFormat="1" customHeight="1" spans="1:5">
      <c r="A393" s="1">
        <v>41069</v>
      </c>
      <c r="B393" s="1" t="s">
        <v>960</v>
      </c>
      <c r="C393" s="1" t="s">
        <v>719</v>
      </c>
      <c r="D393" s="1" t="s">
        <v>568</v>
      </c>
      <c r="E393" s="3">
        <v>3495.42</v>
      </c>
    </row>
    <row r="394" s="1" customFormat="1" customHeight="1" spans="1:5">
      <c r="A394" s="1">
        <v>10422</v>
      </c>
      <c r="B394" s="1" t="s">
        <v>961</v>
      </c>
      <c r="C394" s="1" t="s">
        <v>215</v>
      </c>
      <c r="D394" s="1" t="s">
        <v>568</v>
      </c>
      <c r="E394" s="2">
        <v>355.15</v>
      </c>
    </row>
    <row r="395" s="1" customFormat="1" customHeight="1" spans="1:5">
      <c r="A395" s="1">
        <v>44019</v>
      </c>
      <c r="B395" s="1" t="s">
        <v>962</v>
      </c>
      <c r="C395" s="1" t="s">
        <v>215</v>
      </c>
      <c r="D395" s="1" t="s">
        <v>568</v>
      </c>
      <c r="E395" s="2">
        <v>491.61</v>
      </c>
    </row>
    <row r="396" s="1" customFormat="1" customHeight="1" spans="1:5">
      <c r="A396" s="1">
        <v>36520</v>
      </c>
      <c r="B396" s="1" t="s">
        <v>963</v>
      </c>
      <c r="C396" s="1" t="s">
        <v>215</v>
      </c>
      <c r="D396" s="1" t="s">
        <v>568</v>
      </c>
      <c r="E396" s="2">
        <v>597.74</v>
      </c>
    </row>
    <row r="397" s="1" customFormat="1" customHeight="1" spans="1:5">
      <c r="A397" s="1">
        <v>42319</v>
      </c>
      <c r="B397" s="1" t="s">
        <v>964</v>
      </c>
      <c r="C397" s="1" t="s">
        <v>215</v>
      </c>
      <c r="D397" s="1" t="s">
        <v>568</v>
      </c>
      <c r="E397" s="2">
        <v>535.61</v>
      </c>
    </row>
    <row r="398" s="1" customFormat="1" customHeight="1" spans="1:5">
      <c r="A398" s="1">
        <v>10420</v>
      </c>
      <c r="B398" s="1" t="s">
        <v>965</v>
      </c>
      <c r="C398" s="1" t="s">
        <v>215</v>
      </c>
      <c r="D398" s="1" t="s">
        <v>574</v>
      </c>
      <c r="E398" s="2">
        <v>190</v>
      </c>
    </row>
    <row r="399" s="1" customFormat="1" customHeight="1" spans="1:5">
      <c r="A399" s="1">
        <v>10421</v>
      </c>
      <c r="B399" s="1" t="s">
        <v>966</v>
      </c>
      <c r="C399" s="1" t="s">
        <v>215</v>
      </c>
      <c r="D399" s="1" t="s">
        <v>568</v>
      </c>
      <c r="E399" s="2">
        <v>208.78</v>
      </c>
    </row>
    <row r="400" s="1" customFormat="1" customHeight="1" spans="1:5">
      <c r="A400" s="1">
        <v>11786</v>
      </c>
      <c r="B400" s="1" t="s">
        <v>967</v>
      </c>
      <c r="C400" s="1" t="s">
        <v>215</v>
      </c>
      <c r="D400" s="1" t="s">
        <v>568</v>
      </c>
      <c r="E400" s="2">
        <v>420.99</v>
      </c>
    </row>
    <row r="401" s="1" customFormat="1" customHeight="1" spans="1:5">
      <c r="A401" s="1">
        <v>10</v>
      </c>
      <c r="B401" s="1" t="s">
        <v>968</v>
      </c>
      <c r="C401" s="1" t="s">
        <v>215</v>
      </c>
      <c r="D401" s="1" t="s">
        <v>568</v>
      </c>
      <c r="E401" s="2">
        <v>13.28</v>
      </c>
    </row>
    <row r="402" s="1" customFormat="1" customHeight="1" spans="1:5">
      <c r="A402" s="1">
        <v>4815</v>
      </c>
      <c r="B402" s="1" t="s">
        <v>969</v>
      </c>
      <c r="C402" s="1" t="s">
        <v>215</v>
      </c>
      <c r="D402" s="1" t="s">
        <v>568</v>
      </c>
      <c r="E402" s="2">
        <v>6.8</v>
      </c>
    </row>
    <row r="403" s="1" customFormat="1" customHeight="1" spans="1:5">
      <c r="A403" s="1">
        <v>541</v>
      </c>
      <c r="B403" s="1" t="s">
        <v>970</v>
      </c>
      <c r="C403" s="1" t="s">
        <v>215</v>
      </c>
      <c r="D403" s="1" t="s">
        <v>574</v>
      </c>
      <c r="E403" s="2">
        <v>191.9</v>
      </c>
    </row>
    <row r="404" s="1" customFormat="1" customHeight="1" spans="1:5">
      <c r="A404" s="1">
        <v>542</v>
      </c>
      <c r="B404" s="1" t="s">
        <v>971</v>
      </c>
      <c r="C404" s="1" t="s">
        <v>215</v>
      </c>
      <c r="D404" s="1" t="s">
        <v>568</v>
      </c>
      <c r="E404" s="2">
        <v>240.55</v>
      </c>
    </row>
    <row r="405" s="1" customFormat="1" customHeight="1" spans="1:5">
      <c r="A405" s="1">
        <v>540</v>
      </c>
      <c r="B405" s="1" t="s">
        <v>972</v>
      </c>
      <c r="C405" s="1" t="s">
        <v>215</v>
      </c>
      <c r="D405" s="1" t="s">
        <v>568</v>
      </c>
      <c r="E405" s="2">
        <v>542.07</v>
      </c>
    </row>
    <row r="406" s="1" customFormat="1" customHeight="1" spans="1:5">
      <c r="A406" s="1">
        <v>38364</v>
      </c>
      <c r="B406" s="1" t="s">
        <v>973</v>
      </c>
      <c r="C406" s="1" t="s">
        <v>215</v>
      </c>
      <c r="D406" s="1" t="s">
        <v>568</v>
      </c>
      <c r="E406" s="3">
        <v>1048.21</v>
      </c>
    </row>
    <row r="407" s="1" customFormat="1" customHeight="1" spans="1:5">
      <c r="A407" s="1">
        <v>11692</v>
      </c>
      <c r="B407" s="1" t="s">
        <v>974</v>
      </c>
      <c r="C407" s="1" t="s">
        <v>228</v>
      </c>
      <c r="D407" s="1" t="s">
        <v>568</v>
      </c>
      <c r="E407" s="2">
        <v>541.27</v>
      </c>
    </row>
    <row r="408" s="1" customFormat="1" customHeight="1" spans="1:5">
      <c r="A408" s="1">
        <v>1746</v>
      </c>
      <c r="B408" s="1" t="s">
        <v>975</v>
      </c>
      <c r="C408" s="1" t="s">
        <v>215</v>
      </c>
      <c r="D408" s="1" t="s">
        <v>574</v>
      </c>
      <c r="E408" s="2">
        <v>234.9</v>
      </c>
    </row>
    <row r="409" s="1" customFormat="1" customHeight="1" spans="1:5">
      <c r="A409" s="1">
        <v>1748</v>
      </c>
      <c r="B409" s="1" t="s">
        <v>976</v>
      </c>
      <c r="C409" s="1" t="s">
        <v>215</v>
      </c>
      <c r="D409" s="1" t="s">
        <v>568</v>
      </c>
      <c r="E409" s="2">
        <v>312.36</v>
      </c>
    </row>
    <row r="410" s="1" customFormat="1" customHeight="1" spans="1:5">
      <c r="A410" s="1">
        <v>1749</v>
      </c>
      <c r="B410" s="1" t="s">
        <v>977</v>
      </c>
      <c r="C410" s="1" t="s">
        <v>215</v>
      </c>
      <c r="D410" s="1" t="s">
        <v>568</v>
      </c>
      <c r="E410" s="2">
        <v>452.55</v>
      </c>
    </row>
    <row r="411" s="1" customFormat="1" customHeight="1" spans="1:5">
      <c r="A411" s="1">
        <v>37412</v>
      </c>
      <c r="B411" s="1" t="s">
        <v>978</v>
      </c>
      <c r="C411" s="1" t="s">
        <v>215</v>
      </c>
      <c r="D411" s="1" t="s">
        <v>568</v>
      </c>
      <c r="E411" s="2">
        <v>229.61</v>
      </c>
    </row>
    <row r="412" s="1" customFormat="1" customHeight="1" spans="1:5">
      <c r="A412" s="1">
        <v>1745</v>
      </c>
      <c r="B412" s="1" t="s">
        <v>979</v>
      </c>
      <c r="C412" s="1" t="s">
        <v>215</v>
      </c>
      <c r="D412" s="1" t="s">
        <v>568</v>
      </c>
      <c r="E412" s="2">
        <v>273.04</v>
      </c>
    </row>
    <row r="413" s="1" customFormat="1" customHeight="1" spans="1:5">
      <c r="A413" s="1">
        <v>1750</v>
      </c>
      <c r="B413" s="1" t="s">
        <v>980</v>
      </c>
      <c r="C413" s="1" t="s">
        <v>215</v>
      </c>
      <c r="D413" s="1" t="s">
        <v>568</v>
      </c>
      <c r="E413" s="2">
        <v>638.06</v>
      </c>
    </row>
    <row r="414" s="1" customFormat="1" customHeight="1" spans="1:5">
      <c r="A414" s="1">
        <v>11687</v>
      </c>
      <c r="B414" s="1" t="s">
        <v>981</v>
      </c>
      <c r="C414" s="1" t="s">
        <v>613</v>
      </c>
      <c r="D414" s="1" t="s">
        <v>568</v>
      </c>
      <c r="E414" s="3">
        <v>1016.62</v>
      </c>
    </row>
    <row r="415" s="1" customFormat="1" customHeight="1" spans="1:5">
      <c r="A415" s="1">
        <v>11689</v>
      </c>
      <c r="B415" s="1" t="s">
        <v>982</v>
      </c>
      <c r="C415" s="1" t="s">
        <v>613</v>
      </c>
      <c r="D415" s="1" t="s">
        <v>568</v>
      </c>
      <c r="E415" s="3">
        <v>1273.77</v>
      </c>
    </row>
    <row r="416" s="1" customFormat="1" customHeight="1" spans="1:5">
      <c r="A416" s="1">
        <v>11693</v>
      </c>
      <c r="B416" s="1" t="s">
        <v>983</v>
      </c>
      <c r="C416" s="1" t="s">
        <v>228</v>
      </c>
      <c r="D416" s="1" t="s">
        <v>568</v>
      </c>
      <c r="E416" s="2">
        <v>212.77</v>
      </c>
    </row>
    <row r="417" s="1" customFormat="1" customHeight="1" spans="1:5">
      <c r="A417" s="1">
        <v>36215</v>
      </c>
      <c r="B417" s="1" t="s">
        <v>984</v>
      </c>
      <c r="C417" s="1" t="s">
        <v>215</v>
      </c>
      <c r="D417" s="1" t="s">
        <v>568</v>
      </c>
      <c r="E417" s="2">
        <v>844</v>
      </c>
    </row>
    <row r="418" s="1" customFormat="1" customHeight="1" spans="1:5">
      <c r="A418" s="1">
        <v>42439</v>
      </c>
      <c r="B418" s="1" t="s">
        <v>985</v>
      </c>
      <c r="C418" s="1" t="s">
        <v>215</v>
      </c>
      <c r="D418" s="1" t="s">
        <v>615</v>
      </c>
      <c r="E418" s="3">
        <v>1207.84</v>
      </c>
    </row>
    <row r="419" s="1" customFormat="1" customHeight="1" spans="1:5">
      <c r="A419" s="1">
        <v>38381</v>
      </c>
      <c r="B419" s="1" t="s">
        <v>986</v>
      </c>
      <c r="C419" s="1" t="s">
        <v>215</v>
      </c>
      <c r="D419" s="1" t="s">
        <v>568</v>
      </c>
      <c r="E419" s="2">
        <v>10.61</v>
      </c>
    </row>
    <row r="420" s="1" customFormat="1" customHeight="1" spans="1:5">
      <c r="A420" s="1">
        <v>39621</v>
      </c>
      <c r="B420" s="1" t="s">
        <v>987</v>
      </c>
      <c r="C420" s="1" t="s">
        <v>988</v>
      </c>
      <c r="D420" s="1" t="s">
        <v>568</v>
      </c>
      <c r="E420" s="3">
        <v>1266.38</v>
      </c>
    </row>
    <row r="421" s="1" customFormat="1" customHeight="1" spans="1:5">
      <c r="A421" s="1">
        <v>39624</v>
      </c>
      <c r="B421" s="1" t="s">
        <v>989</v>
      </c>
      <c r="C421" s="1" t="s">
        <v>988</v>
      </c>
      <c r="D421" s="1" t="s">
        <v>568</v>
      </c>
      <c r="E421" s="3">
        <v>1396.96</v>
      </c>
    </row>
    <row r="422" s="1" customFormat="1" customHeight="1" spans="1:5">
      <c r="A422" s="1">
        <v>39615</v>
      </c>
      <c r="B422" s="1" t="s">
        <v>990</v>
      </c>
      <c r="C422" s="1" t="s">
        <v>215</v>
      </c>
      <c r="D422" s="1" t="s">
        <v>568</v>
      </c>
      <c r="E422" s="2">
        <v>564.5</v>
      </c>
    </row>
    <row r="423" s="1" customFormat="1" customHeight="1" spans="1:5">
      <c r="A423" s="1">
        <v>39620</v>
      </c>
      <c r="B423" s="1" t="s">
        <v>991</v>
      </c>
      <c r="C423" s="1" t="s">
        <v>215</v>
      </c>
      <c r="D423" s="1" t="s">
        <v>568</v>
      </c>
      <c r="E423" s="2">
        <v>862.15</v>
      </c>
    </row>
    <row r="424" s="1" customFormat="1" customHeight="1" spans="1:5">
      <c r="A424" s="1">
        <v>39623</v>
      </c>
      <c r="B424" s="1" t="s">
        <v>992</v>
      </c>
      <c r="C424" s="1" t="s">
        <v>215</v>
      </c>
      <c r="D424" s="1" t="s">
        <v>568</v>
      </c>
      <c r="E424" s="2">
        <v>923.43</v>
      </c>
    </row>
    <row r="425" s="1" customFormat="1" customHeight="1" spans="1:5">
      <c r="A425" s="1">
        <v>546</v>
      </c>
      <c r="B425" s="1" t="s">
        <v>993</v>
      </c>
      <c r="C425" s="1" t="s">
        <v>618</v>
      </c>
      <c r="D425" s="1" t="s">
        <v>574</v>
      </c>
      <c r="E425" s="2">
        <v>9.5</v>
      </c>
    </row>
    <row r="426" s="1" customFormat="1" customHeight="1" spans="1:5">
      <c r="A426" s="1">
        <v>566</v>
      </c>
      <c r="B426" s="1" t="s">
        <v>994</v>
      </c>
      <c r="C426" s="1" t="s">
        <v>613</v>
      </c>
      <c r="D426" s="1" t="s">
        <v>568</v>
      </c>
      <c r="E426" s="2">
        <v>4.51</v>
      </c>
    </row>
    <row r="427" s="1" customFormat="1" customHeight="1" spans="1:5">
      <c r="A427" s="1">
        <v>565</v>
      </c>
      <c r="B427" s="1" t="s">
        <v>995</v>
      </c>
      <c r="C427" s="1" t="s">
        <v>613</v>
      </c>
      <c r="D427" s="1" t="s">
        <v>568</v>
      </c>
      <c r="E427" s="2">
        <v>16.43</v>
      </c>
    </row>
    <row r="428" s="1" customFormat="1" customHeight="1" spans="1:5">
      <c r="A428" s="1">
        <v>555</v>
      </c>
      <c r="B428" s="1" t="s">
        <v>996</v>
      </c>
      <c r="C428" s="1" t="s">
        <v>613</v>
      </c>
      <c r="D428" s="1" t="s">
        <v>568</v>
      </c>
      <c r="E428" s="2">
        <v>11.65</v>
      </c>
    </row>
    <row r="429" s="1" customFormat="1" customHeight="1" spans="1:5">
      <c r="A429" s="1">
        <v>557</v>
      </c>
      <c r="B429" s="1" t="s">
        <v>997</v>
      </c>
      <c r="C429" s="1" t="s">
        <v>613</v>
      </c>
      <c r="D429" s="1" t="s">
        <v>568</v>
      </c>
      <c r="E429" s="2">
        <v>36.55</v>
      </c>
    </row>
    <row r="430" s="1" customFormat="1" customHeight="1" spans="1:5">
      <c r="A430" s="1">
        <v>552</v>
      </c>
      <c r="B430" s="1" t="s">
        <v>998</v>
      </c>
      <c r="C430" s="1" t="s">
        <v>613</v>
      </c>
      <c r="D430" s="1" t="s">
        <v>568</v>
      </c>
      <c r="E430" s="2">
        <v>18.13</v>
      </c>
    </row>
    <row r="431" s="1" customFormat="1" customHeight="1" spans="1:5">
      <c r="A431" s="1">
        <v>563</v>
      </c>
      <c r="B431" s="1" t="s">
        <v>999</v>
      </c>
      <c r="C431" s="1" t="s">
        <v>613</v>
      </c>
      <c r="D431" s="1" t="s">
        <v>568</v>
      </c>
      <c r="E431" s="2">
        <v>27.25</v>
      </c>
    </row>
    <row r="432" s="1" customFormat="1" customHeight="1" spans="1:5">
      <c r="A432" s="1">
        <v>549</v>
      </c>
      <c r="B432" s="1" t="s">
        <v>1000</v>
      </c>
      <c r="C432" s="1" t="s">
        <v>613</v>
      </c>
      <c r="D432" s="1" t="s">
        <v>568</v>
      </c>
      <c r="E432" s="2">
        <v>49.05</v>
      </c>
    </row>
    <row r="433" s="1" customFormat="1" customHeight="1" spans="1:5">
      <c r="A433" s="1">
        <v>551</v>
      </c>
      <c r="B433" s="1" t="s">
        <v>1001</v>
      </c>
      <c r="C433" s="1" t="s">
        <v>613</v>
      </c>
      <c r="D433" s="1" t="s">
        <v>568</v>
      </c>
      <c r="E433" s="2">
        <v>97.12</v>
      </c>
    </row>
    <row r="434" s="1" customFormat="1" customHeight="1" spans="1:5">
      <c r="A434" s="1">
        <v>559</v>
      </c>
      <c r="B434" s="1" t="s">
        <v>1002</v>
      </c>
      <c r="C434" s="1" t="s">
        <v>613</v>
      </c>
      <c r="D434" s="1" t="s">
        <v>568</v>
      </c>
      <c r="E434" s="2">
        <v>24.28</v>
      </c>
    </row>
    <row r="435" s="1" customFormat="1" customHeight="1" spans="1:5">
      <c r="A435" s="1">
        <v>560</v>
      </c>
      <c r="B435" s="1" t="s">
        <v>1003</v>
      </c>
      <c r="C435" s="1" t="s">
        <v>613</v>
      </c>
      <c r="D435" s="1" t="s">
        <v>568</v>
      </c>
      <c r="E435" s="2">
        <v>30.37</v>
      </c>
    </row>
    <row r="436" s="1" customFormat="1" customHeight="1" spans="1:5">
      <c r="A436" s="1">
        <v>547</v>
      </c>
      <c r="B436" s="1" t="s">
        <v>1004</v>
      </c>
      <c r="C436" s="1" t="s">
        <v>613</v>
      </c>
      <c r="D436" s="1" t="s">
        <v>568</v>
      </c>
      <c r="E436" s="2">
        <v>36.37</v>
      </c>
    </row>
    <row r="437" s="1" customFormat="1" customHeight="1" spans="1:5">
      <c r="A437" s="1">
        <v>36207</v>
      </c>
      <c r="B437" s="1" t="s">
        <v>1005</v>
      </c>
      <c r="C437" s="1" t="s">
        <v>215</v>
      </c>
      <c r="D437" s="1" t="s">
        <v>568</v>
      </c>
      <c r="E437" s="2">
        <v>373.83</v>
      </c>
    </row>
    <row r="438" s="1" customFormat="1" customHeight="1" spans="1:5">
      <c r="A438" s="1">
        <v>36209</v>
      </c>
      <c r="B438" s="1" t="s">
        <v>1006</v>
      </c>
      <c r="C438" s="1" t="s">
        <v>215</v>
      </c>
      <c r="D438" s="1" t="s">
        <v>568</v>
      </c>
      <c r="E438" s="2">
        <v>429.03</v>
      </c>
    </row>
    <row r="439" s="1" customFormat="1" customHeight="1" spans="1:5">
      <c r="A439" s="1">
        <v>36210</v>
      </c>
      <c r="B439" s="1" t="s">
        <v>1007</v>
      </c>
      <c r="C439" s="1" t="s">
        <v>215</v>
      </c>
      <c r="D439" s="1" t="s">
        <v>568</v>
      </c>
      <c r="E439" s="2">
        <v>464.2</v>
      </c>
    </row>
    <row r="440" s="1" customFormat="1" customHeight="1" spans="1:5">
      <c r="A440" s="1">
        <v>36204</v>
      </c>
      <c r="B440" s="1" t="s">
        <v>1008</v>
      </c>
      <c r="C440" s="1" t="s">
        <v>215</v>
      </c>
      <c r="D440" s="1" t="s">
        <v>568</v>
      </c>
      <c r="E440" s="2">
        <v>164.59</v>
      </c>
    </row>
    <row r="441" s="1" customFormat="1" customHeight="1" spans="1:5">
      <c r="A441" s="1">
        <v>36205</v>
      </c>
      <c r="B441" s="1" t="s">
        <v>1009</v>
      </c>
      <c r="C441" s="1" t="s">
        <v>215</v>
      </c>
      <c r="D441" s="1" t="s">
        <v>568</v>
      </c>
      <c r="E441" s="2">
        <v>182.79</v>
      </c>
    </row>
    <row r="442" s="1" customFormat="1" customHeight="1" spans="1:5">
      <c r="A442" s="1">
        <v>36081</v>
      </c>
      <c r="B442" s="1" t="s">
        <v>1010</v>
      </c>
      <c r="C442" s="1" t="s">
        <v>215</v>
      </c>
      <c r="D442" s="1" t="s">
        <v>574</v>
      </c>
      <c r="E442" s="2">
        <v>194.9</v>
      </c>
    </row>
    <row r="443" s="1" customFormat="1" customHeight="1" spans="1:5">
      <c r="A443" s="1">
        <v>36206</v>
      </c>
      <c r="B443" s="1" t="s">
        <v>1011</v>
      </c>
      <c r="C443" s="1" t="s">
        <v>215</v>
      </c>
      <c r="D443" s="1" t="s">
        <v>568</v>
      </c>
      <c r="E443" s="2">
        <v>204.19</v>
      </c>
    </row>
    <row r="444" s="1" customFormat="1" customHeight="1" spans="1:5">
      <c r="A444" s="1">
        <v>36218</v>
      </c>
      <c r="B444" s="1" t="s">
        <v>1012</v>
      </c>
      <c r="C444" s="1" t="s">
        <v>215</v>
      </c>
      <c r="D444" s="1" t="s">
        <v>615</v>
      </c>
      <c r="E444" s="2">
        <v>173.34</v>
      </c>
    </row>
    <row r="445" s="1" customFormat="1" customHeight="1" spans="1:5">
      <c r="A445" s="1">
        <v>36220</v>
      </c>
      <c r="B445" s="1" t="s">
        <v>1013</v>
      </c>
      <c r="C445" s="1" t="s">
        <v>215</v>
      </c>
      <c r="D445" s="1" t="s">
        <v>615</v>
      </c>
      <c r="E445" s="2">
        <v>198.76</v>
      </c>
    </row>
    <row r="446" s="1" customFormat="1" customHeight="1" spans="1:5">
      <c r="A446" s="1">
        <v>36080</v>
      </c>
      <c r="B446" s="1" t="s">
        <v>1014</v>
      </c>
      <c r="C446" s="1" t="s">
        <v>215</v>
      </c>
      <c r="D446" s="1" t="s">
        <v>615</v>
      </c>
      <c r="E446" s="2">
        <v>214.99</v>
      </c>
    </row>
    <row r="447" s="1" customFormat="1" customHeight="1" spans="1:5">
      <c r="A447" s="1">
        <v>36223</v>
      </c>
      <c r="B447" s="1" t="s">
        <v>1015</v>
      </c>
      <c r="C447" s="1" t="s">
        <v>215</v>
      </c>
      <c r="D447" s="1" t="s">
        <v>615</v>
      </c>
      <c r="E447" s="2">
        <v>225.13</v>
      </c>
    </row>
    <row r="448" s="1" customFormat="1" customHeight="1" spans="1:5">
      <c r="A448" s="1">
        <v>38127</v>
      </c>
      <c r="B448" s="1" t="s">
        <v>1016</v>
      </c>
      <c r="C448" s="1" t="s">
        <v>215</v>
      </c>
      <c r="D448" s="1" t="s">
        <v>568</v>
      </c>
      <c r="E448" s="2">
        <v>402.04</v>
      </c>
    </row>
    <row r="449" s="1" customFormat="1" customHeight="1" spans="1:5">
      <c r="A449" s="1">
        <v>38060</v>
      </c>
      <c r="B449" s="1" t="s">
        <v>1017</v>
      </c>
      <c r="C449" s="1" t="s">
        <v>215</v>
      </c>
      <c r="D449" s="1" t="s">
        <v>615</v>
      </c>
      <c r="E449" s="2">
        <v>51.6</v>
      </c>
    </row>
    <row r="450" s="1" customFormat="1" customHeight="1" spans="1:5">
      <c r="A450" s="1">
        <v>10956</v>
      </c>
      <c r="B450" s="1" t="s">
        <v>1018</v>
      </c>
      <c r="C450" s="1" t="s">
        <v>215</v>
      </c>
      <c r="D450" s="1" t="s">
        <v>615</v>
      </c>
      <c r="E450" s="2">
        <v>56.58</v>
      </c>
    </row>
    <row r="451" s="1" customFormat="1" customHeight="1" spans="1:5">
      <c r="A451" s="1">
        <v>39380</v>
      </c>
      <c r="B451" s="1" t="s">
        <v>1019</v>
      </c>
      <c r="C451" s="1" t="s">
        <v>215</v>
      </c>
      <c r="D451" s="1" t="s">
        <v>615</v>
      </c>
      <c r="E451" s="2">
        <v>24.56</v>
      </c>
    </row>
    <row r="452" s="1" customFormat="1" customHeight="1" spans="1:5">
      <c r="A452" s="1">
        <v>44172</v>
      </c>
      <c r="B452" s="1" t="s">
        <v>1020</v>
      </c>
      <c r="C452" s="1" t="s">
        <v>215</v>
      </c>
      <c r="D452" s="1" t="s">
        <v>568</v>
      </c>
      <c r="E452" s="2">
        <v>10.79</v>
      </c>
    </row>
    <row r="453" s="1" customFormat="1" customHeight="1" spans="1:5">
      <c r="A453" s="1">
        <v>37597</v>
      </c>
      <c r="B453" s="1" t="s">
        <v>1021</v>
      </c>
      <c r="C453" s="1" t="s">
        <v>215</v>
      </c>
      <c r="D453" s="1" t="s">
        <v>615</v>
      </c>
      <c r="E453" s="3">
        <v>632675.78</v>
      </c>
    </row>
    <row r="454" s="1" customFormat="1" customHeight="1" spans="1:5">
      <c r="A454" s="1">
        <v>183</v>
      </c>
      <c r="B454" s="1" t="s">
        <v>1022</v>
      </c>
      <c r="C454" s="1" t="s">
        <v>1023</v>
      </c>
      <c r="D454" s="1" t="s">
        <v>574</v>
      </c>
      <c r="E454" s="2">
        <v>205</v>
      </c>
    </row>
    <row r="455" s="1" customFormat="1" customHeight="1" spans="1:5">
      <c r="A455" s="1">
        <v>184</v>
      </c>
      <c r="B455" s="1" t="s">
        <v>1024</v>
      </c>
      <c r="C455" s="1" t="s">
        <v>1023</v>
      </c>
      <c r="D455" s="1" t="s">
        <v>568</v>
      </c>
      <c r="E455" s="2">
        <v>126.96</v>
      </c>
    </row>
    <row r="456" s="1" customFormat="1" customHeight="1" spans="1:5">
      <c r="A456" s="1">
        <v>181</v>
      </c>
      <c r="B456" s="1" t="s">
        <v>1025</v>
      </c>
      <c r="C456" s="1" t="s">
        <v>1023</v>
      </c>
      <c r="D456" s="1" t="s">
        <v>568</v>
      </c>
      <c r="E456" s="2">
        <v>273.77</v>
      </c>
    </row>
    <row r="457" s="1" customFormat="1" customHeight="1" spans="1:5">
      <c r="A457" s="1">
        <v>20001</v>
      </c>
      <c r="B457" s="1" t="s">
        <v>1026</v>
      </c>
      <c r="C457" s="1" t="s">
        <v>1023</v>
      </c>
      <c r="D457" s="1" t="s">
        <v>568</v>
      </c>
      <c r="E457" s="2">
        <v>158.7</v>
      </c>
    </row>
    <row r="458" s="1" customFormat="1" customHeight="1" spans="1:5">
      <c r="A458" s="1">
        <v>39837</v>
      </c>
      <c r="B458" s="1" t="s">
        <v>1027</v>
      </c>
      <c r="C458" s="1" t="s">
        <v>1023</v>
      </c>
      <c r="D458" s="1" t="s">
        <v>615</v>
      </c>
      <c r="E458" s="2">
        <v>384.54</v>
      </c>
    </row>
    <row r="459" s="1" customFormat="1" customHeight="1" spans="1:5">
      <c r="A459" s="1">
        <v>43366</v>
      </c>
      <c r="B459" s="1" t="s">
        <v>1028</v>
      </c>
      <c r="C459" s="1" t="s">
        <v>618</v>
      </c>
      <c r="D459" s="1" t="s">
        <v>615</v>
      </c>
      <c r="E459" s="2">
        <v>1.54</v>
      </c>
    </row>
    <row r="460" s="1" customFormat="1" customHeight="1" spans="1:5">
      <c r="A460" s="1">
        <v>10535</v>
      </c>
      <c r="B460" s="1" t="s">
        <v>1029</v>
      </c>
      <c r="C460" s="1" t="s">
        <v>215</v>
      </c>
      <c r="D460" s="1" t="s">
        <v>574</v>
      </c>
      <c r="E460" s="3">
        <v>5899</v>
      </c>
    </row>
    <row r="461" s="1" customFormat="1" customHeight="1" spans="1:5">
      <c r="A461" s="1">
        <v>10537</v>
      </c>
      <c r="B461" s="1" t="s">
        <v>1030</v>
      </c>
      <c r="C461" s="1" t="s">
        <v>215</v>
      </c>
      <c r="D461" s="1" t="s">
        <v>568</v>
      </c>
      <c r="E461" s="3">
        <v>8044.63</v>
      </c>
    </row>
    <row r="462" s="1" customFormat="1" customHeight="1" spans="1:5">
      <c r="A462" s="1">
        <v>13891</v>
      </c>
      <c r="B462" s="1" t="s">
        <v>1031</v>
      </c>
      <c r="C462" s="1" t="s">
        <v>215</v>
      </c>
      <c r="D462" s="1" t="s">
        <v>568</v>
      </c>
      <c r="E462" s="3">
        <v>7378.74</v>
      </c>
    </row>
    <row r="463" s="1" customFormat="1" customHeight="1" spans="1:5">
      <c r="A463" s="1">
        <v>44492</v>
      </c>
      <c r="B463" s="1" t="s">
        <v>1032</v>
      </c>
      <c r="C463" s="1" t="s">
        <v>215</v>
      </c>
      <c r="D463" s="1" t="s">
        <v>568</v>
      </c>
      <c r="E463" s="3">
        <v>32094.55</v>
      </c>
    </row>
    <row r="464" s="1" customFormat="1" customHeight="1" spans="1:5">
      <c r="A464" s="1">
        <v>36396</v>
      </c>
      <c r="B464" s="1" t="s">
        <v>1033</v>
      </c>
      <c r="C464" s="1" t="s">
        <v>215</v>
      </c>
      <c r="D464" s="1" t="s">
        <v>568</v>
      </c>
      <c r="E464" s="3">
        <v>6748.85</v>
      </c>
    </row>
    <row r="465" s="1" customFormat="1" customHeight="1" spans="1:5">
      <c r="A465" s="1">
        <v>36397</v>
      </c>
      <c r="B465" s="1" t="s">
        <v>1034</v>
      </c>
      <c r="C465" s="1" t="s">
        <v>215</v>
      </c>
      <c r="D465" s="1" t="s">
        <v>568</v>
      </c>
      <c r="E465" s="3">
        <v>23995.93</v>
      </c>
    </row>
    <row r="466" s="1" customFormat="1" customHeight="1" spans="1:5">
      <c r="A466" s="1">
        <v>36398</v>
      </c>
      <c r="B466" s="1" t="s">
        <v>1035</v>
      </c>
      <c r="C466" s="1" t="s">
        <v>215</v>
      </c>
      <c r="D466" s="1" t="s">
        <v>568</v>
      </c>
      <c r="E466" s="3">
        <v>29165.05</v>
      </c>
    </row>
    <row r="467" s="1" customFormat="1" customHeight="1" spans="1:5">
      <c r="A467" s="1">
        <v>647</v>
      </c>
      <c r="B467" s="1" t="s">
        <v>1036</v>
      </c>
      <c r="C467" s="1" t="s">
        <v>717</v>
      </c>
      <c r="D467" s="1" t="s">
        <v>568</v>
      </c>
      <c r="E467" s="2">
        <v>24.69</v>
      </c>
    </row>
    <row r="468" s="1" customFormat="1" customHeight="1" spans="1:5">
      <c r="A468" s="1">
        <v>40920</v>
      </c>
      <c r="B468" s="1" t="s">
        <v>1037</v>
      </c>
      <c r="C468" s="1" t="s">
        <v>719</v>
      </c>
      <c r="D468" s="1" t="s">
        <v>568</v>
      </c>
      <c r="E468" s="3">
        <v>4308.47</v>
      </c>
    </row>
    <row r="469" s="1" customFormat="1" customHeight="1" spans="1:5">
      <c r="A469" s="1">
        <v>715</v>
      </c>
      <c r="B469" s="1" t="s">
        <v>1038</v>
      </c>
      <c r="C469" s="1" t="s">
        <v>215</v>
      </c>
      <c r="D469" s="1" t="s">
        <v>574</v>
      </c>
      <c r="E469" s="2">
        <v>21.9</v>
      </c>
    </row>
    <row r="470" s="1" customFormat="1" customHeight="1" spans="1:5">
      <c r="A470" s="1">
        <v>716</v>
      </c>
      <c r="B470" s="1" t="s">
        <v>1039</v>
      </c>
      <c r="C470" s="1" t="s">
        <v>215</v>
      </c>
      <c r="D470" s="1" t="s">
        <v>568</v>
      </c>
      <c r="E470" s="2">
        <v>24.76</v>
      </c>
    </row>
    <row r="471" s="1" customFormat="1" customHeight="1" spans="1:5">
      <c r="A471" s="1">
        <v>38783</v>
      </c>
      <c r="B471" s="1" t="s">
        <v>1040</v>
      </c>
      <c r="C471" s="1" t="s">
        <v>215</v>
      </c>
      <c r="D471" s="1" t="s">
        <v>568</v>
      </c>
      <c r="E471" s="2">
        <v>0.65</v>
      </c>
    </row>
    <row r="472" s="1" customFormat="1" customHeight="1" spans="1:5">
      <c r="A472" s="1">
        <v>37593</v>
      </c>
      <c r="B472" s="1" t="s">
        <v>1041</v>
      </c>
      <c r="C472" s="1" t="s">
        <v>215</v>
      </c>
      <c r="D472" s="1" t="s">
        <v>568</v>
      </c>
      <c r="E472" s="2">
        <v>1.61</v>
      </c>
    </row>
    <row r="473" s="1" customFormat="1" customHeight="1" spans="1:5">
      <c r="A473" s="1">
        <v>37594</v>
      </c>
      <c r="B473" s="1" t="s">
        <v>1042</v>
      </c>
      <c r="C473" s="1" t="s">
        <v>215</v>
      </c>
      <c r="D473" s="1" t="s">
        <v>568</v>
      </c>
      <c r="E473" s="2">
        <v>2</v>
      </c>
    </row>
    <row r="474" s="1" customFormat="1" customHeight="1" spans="1:5">
      <c r="A474" s="1">
        <v>37592</v>
      </c>
      <c r="B474" s="1" t="s">
        <v>1043</v>
      </c>
      <c r="C474" s="1" t="s">
        <v>215</v>
      </c>
      <c r="D474" s="1" t="s">
        <v>568</v>
      </c>
      <c r="E474" s="2">
        <v>1.26</v>
      </c>
    </row>
    <row r="475" s="1" customFormat="1" customHeight="1" spans="1:5">
      <c r="A475" s="1">
        <v>7270</v>
      </c>
      <c r="B475" s="1" t="s">
        <v>1044</v>
      </c>
      <c r="C475" s="1" t="s">
        <v>215</v>
      </c>
      <c r="D475" s="1" t="s">
        <v>568</v>
      </c>
      <c r="E475" s="2">
        <v>0.56</v>
      </c>
    </row>
    <row r="476" s="1" customFormat="1" customHeight="1" spans="1:5">
      <c r="A476" s="1">
        <v>7267</v>
      </c>
      <c r="B476" s="1" t="s">
        <v>1045</v>
      </c>
      <c r="C476" s="1" t="s">
        <v>215</v>
      </c>
      <c r="D476" s="1" t="s">
        <v>568</v>
      </c>
      <c r="E476" s="2">
        <v>0.44</v>
      </c>
    </row>
    <row r="477" s="1" customFormat="1" customHeight="1" spans="1:5">
      <c r="A477" s="1">
        <v>7271</v>
      </c>
      <c r="B477" s="1" t="s">
        <v>1046</v>
      </c>
      <c r="C477" s="1" t="s">
        <v>215</v>
      </c>
      <c r="D477" s="1" t="s">
        <v>574</v>
      </c>
      <c r="E477" s="2">
        <v>0.49</v>
      </c>
    </row>
    <row r="478" s="1" customFormat="1" customHeight="1" spans="1:5">
      <c r="A478" s="1">
        <v>7268</v>
      </c>
      <c r="B478" s="1" t="s">
        <v>1047</v>
      </c>
      <c r="C478" s="1" t="s">
        <v>215</v>
      </c>
      <c r="D478" s="1" t="s">
        <v>568</v>
      </c>
      <c r="E478" s="2">
        <v>0.68</v>
      </c>
    </row>
    <row r="479" s="1" customFormat="1" customHeight="1" spans="1:5">
      <c r="A479" s="1">
        <v>41372</v>
      </c>
      <c r="B479" s="1" t="s">
        <v>1048</v>
      </c>
      <c r="C479" s="1" t="s">
        <v>228</v>
      </c>
      <c r="D479" s="1" t="s">
        <v>615</v>
      </c>
      <c r="E479" s="2">
        <v>119.29</v>
      </c>
    </row>
    <row r="480" s="1" customFormat="1" customHeight="1" spans="1:5">
      <c r="A480" s="1">
        <v>41371</v>
      </c>
      <c r="B480" s="1" t="s">
        <v>1049</v>
      </c>
      <c r="C480" s="1" t="s">
        <v>228</v>
      </c>
      <c r="D480" s="1" t="s">
        <v>615</v>
      </c>
      <c r="E480" s="2">
        <v>70.51</v>
      </c>
    </row>
    <row r="481" s="1" customFormat="1" customHeight="1" spans="1:5">
      <c r="A481" s="1">
        <v>34556</v>
      </c>
      <c r="B481" s="1" t="s">
        <v>1050</v>
      </c>
      <c r="C481" s="1" t="s">
        <v>215</v>
      </c>
      <c r="D481" s="1" t="s">
        <v>568</v>
      </c>
      <c r="E481" s="2">
        <v>3.95</v>
      </c>
    </row>
    <row r="482" s="1" customFormat="1" customHeight="1" spans="1:5">
      <c r="A482" s="1">
        <v>37873</v>
      </c>
      <c r="B482" s="1" t="s">
        <v>1051</v>
      </c>
      <c r="C482" s="1" t="s">
        <v>215</v>
      </c>
      <c r="D482" s="1" t="s">
        <v>568</v>
      </c>
      <c r="E482" s="2">
        <v>4.02</v>
      </c>
    </row>
    <row r="483" s="1" customFormat="1" customHeight="1" spans="1:5">
      <c r="A483" s="1">
        <v>34564</v>
      </c>
      <c r="B483" s="1" t="s">
        <v>1052</v>
      </c>
      <c r="C483" s="1" t="s">
        <v>215</v>
      </c>
      <c r="D483" s="1" t="s">
        <v>568</v>
      </c>
      <c r="E483" s="2">
        <v>4.21</v>
      </c>
    </row>
    <row r="484" s="1" customFormat="1" customHeight="1" spans="1:5">
      <c r="A484" s="1">
        <v>34565</v>
      </c>
      <c r="B484" s="1" t="s">
        <v>1053</v>
      </c>
      <c r="C484" s="1" t="s">
        <v>215</v>
      </c>
      <c r="D484" s="1" t="s">
        <v>568</v>
      </c>
      <c r="E484" s="2">
        <v>4.45</v>
      </c>
    </row>
    <row r="485" s="1" customFormat="1" customHeight="1" spans="1:5">
      <c r="A485" s="1">
        <v>38590</v>
      </c>
      <c r="B485" s="1" t="s">
        <v>1054</v>
      </c>
      <c r="C485" s="1" t="s">
        <v>215</v>
      </c>
      <c r="D485" s="1" t="s">
        <v>568</v>
      </c>
      <c r="E485" s="2">
        <v>3.29</v>
      </c>
    </row>
    <row r="486" s="1" customFormat="1" customHeight="1" spans="1:5">
      <c r="A486" s="1">
        <v>34566</v>
      </c>
      <c r="B486" s="1" t="s">
        <v>1055</v>
      </c>
      <c r="C486" s="1" t="s">
        <v>215</v>
      </c>
      <c r="D486" s="1" t="s">
        <v>568</v>
      </c>
      <c r="E486" s="2">
        <v>3.46</v>
      </c>
    </row>
    <row r="487" s="1" customFormat="1" customHeight="1" spans="1:5">
      <c r="A487" s="1">
        <v>34567</v>
      </c>
      <c r="B487" s="1" t="s">
        <v>1056</v>
      </c>
      <c r="C487" s="1" t="s">
        <v>215</v>
      </c>
      <c r="D487" s="1" t="s">
        <v>568</v>
      </c>
      <c r="E487" s="2">
        <v>3.66</v>
      </c>
    </row>
    <row r="488" s="1" customFormat="1" customHeight="1" spans="1:5">
      <c r="A488" s="1">
        <v>38591</v>
      </c>
      <c r="B488" s="1" t="s">
        <v>1057</v>
      </c>
      <c r="C488" s="1" t="s">
        <v>215</v>
      </c>
      <c r="D488" s="1" t="s">
        <v>568</v>
      </c>
      <c r="E488" s="2">
        <v>3.33</v>
      </c>
    </row>
    <row r="489" s="1" customFormat="1" customHeight="1" spans="1:5">
      <c r="A489" s="1">
        <v>34568</v>
      </c>
      <c r="B489" s="1" t="s">
        <v>1058</v>
      </c>
      <c r="C489" s="1" t="s">
        <v>215</v>
      </c>
      <c r="D489" s="1" t="s">
        <v>568</v>
      </c>
      <c r="E489" s="2">
        <v>4.33</v>
      </c>
    </row>
    <row r="490" s="1" customFormat="1" customHeight="1" spans="1:5">
      <c r="A490" s="1">
        <v>34569</v>
      </c>
      <c r="B490" s="1" t="s">
        <v>1059</v>
      </c>
      <c r="C490" s="1" t="s">
        <v>215</v>
      </c>
      <c r="D490" s="1" t="s">
        <v>568</v>
      </c>
      <c r="E490" s="2">
        <v>4.45</v>
      </c>
    </row>
    <row r="491" s="1" customFormat="1" customHeight="1" spans="1:5">
      <c r="A491" s="1">
        <v>34570</v>
      </c>
      <c r="B491" s="1" t="s">
        <v>1060</v>
      </c>
      <c r="C491" s="1" t="s">
        <v>215</v>
      </c>
      <c r="D491" s="1" t="s">
        <v>568</v>
      </c>
      <c r="E491" s="2">
        <v>4.83</v>
      </c>
    </row>
    <row r="492" s="1" customFormat="1" customHeight="1" spans="1:5">
      <c r="A492" s="1">
        <v>25070</v>
      </c>
      <c r="B492" s="1" t="s">
        <v>1061</v>
      </c>
      <c r="C492" s="1" t="s">
        <v>215</v>
      </c>
      <c r="D492" s="1" t="s">
        <v>568</v>
      </c>
      <c r="E492" s="2">
        <v>3.64</v>
      </c>
    </row>
    <row r="493" s="1" customFormat="1" customHeight="1" spans="1:5">
      <c r="A493" s="1">
        <v>34571</v>
      </c>
      <c r="B493" s="1" t="s">
        <v>1062</v>
      </c>
      <c r="C493" s="1" t="s">
        <v>215</v>
      </c>
      <c r="D493" s="1" t="s">
        <v>568</v>
      </c>
      <c r="E493" s="2">
        <v>3.67</v>
      </c>
    </row>
    <row r="494" s="1" customFormat="1" customHeight="1" spans="1:5">
      <c r="A494" s="1">
        <v>34573</v>
      </c>
      <c r="B494" s="1" t="s">
        <v>1063</v>
      </c>
      <c r="C494" s="1" t="s">
        <v>215</v>
      </c>
      <c r="D494" s="1" t="s">
        <v>568</v>
      </c>
      <c r="E494" s="2">
        <v>3.86</v>
      </c>
    </row>
    <row r="495" s="1" customFormat="1" customHeight="1" spans="1:5">
      <c r="A495" s="1">
        <v>37107</v>
      </c>
      <c r="B495" s="1" t="s">
        <v>1064</v>
      </c>
      <c r="C495" s="1" t="s">
        <v>215</v>
      </c>
      <c r="D495" s="1" t="s">
        <v>568</v>
      </c>
      <c r="E495" s="2">
        <v>5.1</v>
      </c>
    </row>
    <row r="496" s="1" customFormat="1" customHeight="1" spans="1:5">
      <c r="A496" s="1">
        <v>34576</v>
      </c>
      <c r="B496" s="1" t="s">
        <v>1065</v>
      </c>
      <c r="C496" s="1" t="s">
        <v>215</v>
      </c>
      <c r="D496" s="1" t="s">
        <v>568</v>
      </c>
      <c r="E496" s="2">
        <v>5.63</v>
      </c>
    </row>
    <row r="497" s="1" customFormat="1" customHeight="1" spans="1:5">
      <c r="A497" s="1">
        <v>34577</v>
      </c>
      <c r="B497" s="1" t="s">
        <v>1066</v>
      </c>
      <c r="C497" s="1" t="s">
        <v>215</v>
      </c>
      <c r="D497" s="1" t="s">
        <v>568</v>
      </c>
      <c r="E497" s="2">
        <v>5.88</v>
      </c>
    </row>
    <row r="498" s="1" customFormat="1" customHeight="1" spans="1:5">
      <c r="A498" s="1">
        <v>34578</v>
      </c>
      <c r="B498" s="1" t="s">
        <v>1067</v>
      </c>
      <c r="C498" s="1" t="s">
        <v>215</v>
      </c>
      <c r="D498" s="1" t="s">
        <v>568</v>
      </c>
      <c r="E498" s="2">
        <v>6.37</v>
      </c>
    </row>
    <row r="499" s="1" customFormat="1" customHeight="1" spans="1:5">
      <c r="A499" s="1">
        <v>34579</v>
      </c>
      <c r="B499" s="1" t="s">
        <v>1068</v>
      </c>
      <c r="C499" s="1" t="s">
        <v>215</v>
      </c>
      <c r="D499" s="1" t="s">
        <v>568</v>
      </c>
      <c r="E499" s="2">
        <v>6.8</v>
      </c>
    </row>
    <row r="500" s="1" customFormat="1" customHeight="1" spans="1:5">
      <c r="A500" s="1">
        <v>25067</v>
      </c>
      <c r="B500" s="1" t="s">
        <v>1069</v>
      </c>
      <c r="C500" s="1" t="s">
        <v>215</v>
      </c>
      <c r="D500" s="1" t="s">
        <v>568</v>
      </c>
      <c r="E500" s="2">
        <v>4.55</v>
      </c>
    </row>
    <row r="501" s="1" customFormat="1" customHeight="1" spans="1:5">
      <c r="A501" s="1">
        <v>34580</v>
      </c>
      <c r="B501" s="1" t="s">
        <v>1070</v>
      </c>
      <c r="C501" s="1" t="s">
        <v>215</v>
      </c>
      <c r="D501" s="1" t="s">
        <v>568</v>
      </c>
      <c r="E501" s="2">
        <v>5.08</v>
      </c>
    </row>
    <row r="502" s="1" customFormat="1" customHeight="1" spans="1:5">
      <c r="A502" s="1">
        <v>25071</v>
      </c>
      <c r="B502" s="1" t="s">
        <v>1071</v>
      </c>
      <c r="C502" s="1" t="s">
        <v>215</v>
      </c>
      <c r="D502" s="1" t="s">
        <v>568</v>
      </c>
      <c r="E502" s="2">
        <v>2.53</v>
      </c>
    </row>
    <row r="503" s="1" customFormat="1" customHeight="1" spans="1:5">
      <c r="A503" s="1">
        <v>44171</v>
      </c>
      <c r="B503" s="1" t="s">
        <v>1072</v>
      </c>
      <c r="C503" s="1" t="s">
        <v>215</v>
      </c>
      <c r="D503" s="1" t="s">
        <v>568</v>
      </c>
      <c r="E503" s="2">
        <v>30.8</v>
      </c>
    </row>
    <row r="504" s="1" customFormat="1" customHeight="1" spans="1:5">
      <c r="A504" s="1">
        <v>38395</v>
      </c>
      <c r="B504" s="1" t="s">
        <v>1073</v>
      </c>
      <c r="C504" s="1" t="s">
        <v>215</v>
      </c>
      <c r="D504" s="1" t="s">
        <v>568</v>
      </c>
      <c r="E504" s="2">
        <v>8.86</v>
      </c>
    </row>
    <row r="505" s="1" customFormat="1" customHeight="1" spans="1:5">
      <c r="A505" s="1">
        <v>34583</v>
      </c>
      <c r="B505" s="1" t="s">
        <v>1074</v>
      </c>
      <c r="C505" s="1" t="s">
        <v>228</v>
      </c>
      <c r="D505" s="1" t="s">
        <v>568</v>
      </c>
      <c r="E505" s="2">
        <v>54</v>
      </c>
    </row>
    <row r="506" s="1" customFormat="1" customHeight="1" spans="1:5">
      <c r="A506" s="1">
        <v>34584</v>
      </c>
      <c r="B506" s="1" t="s">
        <v>1075</v>
      </c>
      <c r="C506" s="1" t="s">
        <v>228</v>
      </c>
      <c r="D506" s="1" t="s">
        <v>568</v>
      </c>
      <c r="E506" s="2">
        <v>39.6</v>
      </c>
    </row>
    <row r="507" s="1" customFormat="1" customHeight="1" spans="1:5">
      <c r="A507" s="1">
        <v>709</v>
      </c>
      <c r="B507" s="1" t="s">
        <v>1076</v>
      </c>
      <c r="C507" s="1" t="s">
        <v>228</v>
      </c>
      <c r="D507" s="1" t="s">
        <v>615</v>
      </c>
      <c r="E507" s="2">
        <v>740.74</v>
      </c>
    </row>
    <row r="508" s="1" customFormat="1" customHeight="1" spans="1:5">
      <c r="A508" s="1">
        <v>34599</v>
      </c>
      <c r="B508" s="1" t="s">
        <v>1077</v>
      </c>
      <c r="C508" s="1" t="s">
        <v>215</v>
      </c>
      <c r="D508" s="1" t="s">
        <v>568</v>
      </c>
      <c r="E508" s="2">
        <v>2.6</v>
      </c>
    </row>
    <row r="509" s="1" customFormat="1" customHeight="1" spans="1:5">
      <c r="A509" s="1">
        <v>34592</v>
      </c>
      <c r="B509" s="1" t="s">
        <v>1078</v>
      </c>
      <c r="C509" s="1" t="s">
        <v>215</v>
      </c>
      <c r="D509" s="1" t="s">
        <v>568</v>
      </c>
      <c r="E509" s="2">
        <v>2.89</v>
      </c>
    </row>
    <row r="510" s="1" customFormat="1" customHeight="1" spans="1:5">
      <c r="A510" s="1">
        <v>37103</v>
      </c>
      <c r="B510" s="1" t="s">
        <v>1079</v>
      </c>
      <c r="C510" s="1" t="s">
        <v>215</v>
      </c>
      <c r="D510" s="1" t="s">
        <v>568</v>
      </c>
      <c r="E510" s="2">
        <v>3.31</v>
      </c>
    </row>
    <row r="511" s="1" customFormat="1" customHeight="1" spans="1:5">
      <c r="A511" s="1">
        <v>34555</v>
      </c>
      <c r="B511" s="1" t="s">
        <v>1080</v>
      </c>
      <c r="C511" s="1" t="s">
        <v>215</v>
      </c>
      <c r="D511" s="1" t="s">
        <v>568</v>
      </c>
      <c r="E511" s="2">
        <v>4.2</v>
      </c>
    </row>
    <row r="512" s="1" customFormat="1" customHeight="1" spans="1:5">
      <c r="A512" s="1">
        <v>674</v>
      </c>
      <c r="B512" s="1" t="s">
        <v>1081</v>
      </c>
      <c r="C512" s="1" t="s">
        <v>228</v>
      </c>
      <c r="D512" s="1" t="s">
        <v>615</v>
      </c>
      <c r="E512" s="2">
        <v>85</v>
      </c>
    </row>
    <row r="513" s="1" customFormat="1" customHeight="1" spans="1:5">
      <c r="A513" s="1">
        <v>34600</v>
      </c>
      <c r="B513" s="1" t="s">
        <v>1082</v>
      </c>
      <c r="C513" s="1" t="s">
        <v>228</v>
      </c>
      <c r="D513" s="1" t="s">
        <v>615</v>
      </c>
      <c r="E513" s="2">
        <v>124.85</v>
      </c>
    </row>
    <row r="514" s="1" customFormat="1" customHeight="1" spans="1:5">
      <c r="A514" s="1">
        <v>652</v>
      </c>
      <c r="B514" s="1" t="s">
        <v>1083</v>
      </c>
      <c r="C514" s="1" t="s">
        <v>228</v>
      </c>
      <c r="D514" s="1" t="s">
        <v>615</v>
      </c>
      <c r="E514" s="2">
        <v>191.25</v>
      </c>
    </row>
    <row r="515" s="1" customFormat="1" customHeight="1" spans="1:5">
      <c r="A515" s="1">
        <v>651</v>
      </c>
      <c r="B515" s="1" t="s">
        <v>1084</v>
      </c>
      <c r="C515" s="1" t="s">
        <v>215</v>
      </c>
      <c r="D515" s="1" t="s">
        <v>568</v>
      </c>
      <c r="E515" s="2">
        <v>3.19</v>
      </c>
    </row>
    <row r="516" s="1" customFormat="1" customHeight="1" spans="1:5">
      <c r="A516" s="1">
        <v>654</v>
      </c>
      <c r="B516" s="1" t="s">
        <v>1085</v>
      </c>
      <c r="C516" s="1" t="s">
        <v>215</v>
      </c>
      <c r="D516" s="1" t="s">
        <v>568</v>
      </c>
      <c r="E516" s="2">
        <v>3.95</v>
      </c>
    </row>
    <row r="517" s="1" customFormat="1" customHeight="1" spans="1:5">
      <c r="A517" s="1">
        <v>650</v>
      </c>
      <c r="B517" s="1" t="s">
        <v>1086</v>
      </c>
      <c r="C517" s="1" t="s">
        <v>215</v>
      </c>
      <c r="D517" s="1" t="s">
        <v>574</v>
      </c>
      <c r="E517" s="2">
        <v>2.55</v>
      </c>
    </row>
    <row r="518" s="1" customFormat="1" customHeight="1" spans="1:5">
      <c r="A518" s="1">
        <v>718</v>
      </c>
      <c r="B518" s="1" t="s">
        <v>1087</v>
      </c>
      <c r="C518" s="1" t="s">
        <v>215</v>
      </c>
      <c r="D518" s="1" t="s">
        <v>568</v>
      </c>
      <c r="E518" s="2">
        <v>21.64</v>
      </c>
    </row>
    <row r="519" s="1" customFormat="1" customHeight="1" spans="1:5">
      <c r="A519" s="1">
        <v>11981</v>
      </c>
      <c r="B519" s="1" t="s">
        <v>1088</v>
      </c>
      <c r="C519" s="1" t="s">
        <v>215</v>
      </c>
      <c r="D519" s="1" t="s">
        <v>568</v>
      </c>
      <c r="E519" s="2">
        <v>21.02</v>
      </c>
    </row>
    <row r="520" s="1" customFormat="1" customHeight="1" spans="1:5">
      <c r="A520" s="1">
        <v>34586</v>
      </c>
      <c r="B520" s="1" t="s">
        <v>1089</v>
      </c>
      <c r="C520" s="1" t="s">
        <v>215</v>
      </c>
      <c r="D520" s="1" t="s">
        <v>568</v>
      </c>
      <c r="E520" s="2">
        <v>1.37</v>
      </c>
    </row>
    <row r="521" s="1" customFormat="1" customHeight="1" spans="1:5">
      <c r="A521" s="1">
        <v>38603</v>
      </c>
      <c r="B521" s="1" t="s">
        <v>1090</v>
      </c>
      <c r="C521" s="1" t="s">
        <v>215</v>
      </c>
      <c r="D521" s="1" t="s">
        <v>568</v>
      </c>
      <c r="E521" s="2">
        <v>1.66</v>
      </c>
    </row>
    <row r="522" s="1" customFormat="1" customHeight="1" spans="1:5">
      <c r="A522" s="1">
        <v>34588</v>
      </c>
      <c r="B522" s="1" t="s">
        <v>1091</v>
      </c>
      <c r="C522" s="1" t="s">
        <v>215</v>
      </c>
      <c r="D522" s="1" t="s">
        <v>568</v>
      </c>
      <c r="E522" s="2">
        <v>1.79</v>
      </c>
    </row>
    <row r="523" s="1" customFormat="1" customHeight="1" spans="1:5">
      <c r="A523" s="1">
        <v>34590</v>
      </c>
      <c r="B523" s="1" t="s">
        <v>1092</v>
      </c>
      <c r="C523" s="1" t="s">
        <v>215</v>
      </c>
      <c r="D523" s="1" t="s">
        <v>568</v>
      </c>
      <c r="E523" s="2">
        <v>1.64</v>
      </c>
    </row>
    <row r="524" s="1" customFormat="1" customHeight="1" spans="1:5">
      <c r="A524" s="1">
        <v>34591</v>
      </c>
      <c r="B524" s="1" t="s">
        <v>1093</v>
      </c>
      <c r="C524" s="1" t="s">
        <v>215</v>
      </c>
      <c r="D524" s="1" t="s">
        <v>568</v>
      </c>
      <c r="E524" s="2">
        <v>2.22</v>
      </c>
    </row>
    <row r="525" s="1" customFormat="1" customHeight="1" spans="1:5">
      <c r="A525" s="1">
        <v>40517</v>
      </c>
      <c r="B525" s="1" t="s">
        <v>1094</v>
      </c>
      <c r="C525" s="1" t="s">
        <v>228</v>
      </c>
      <c r="D525" s="1" t="s">
        <v>568</v>
      </c>
      <c r="E525" s="2">
        <v>46.11</v>
      </c>
    </row>
    <row r="526" s="1" customFormat="1" customHeight="1" spans="1:5">
      <c r="A526" s="1">
        <v>40515</v>
      </c>
      <c r="B526" s="1" t="s">
        <v>1095</v>
      </c>
      <c r="C526" s="1" t="s">
        <v>228</v>
      </c>
      <c r="D526" s="1" t="s">
        <v>568</v>
      </c>
      <c r="E526" s="2">
        <v>103.75</v>
      </c>
    </row>
    <row r="527" s="1" customFormat="1" customHeight="1" spans="1:5">
      <c r="A527" s="1">
        <v>40529</v>
      </c>
      <c r="B527" s="1" t="s">
        <v>1096</v>
      </c>
      <c r="C527" s="1" t="s">
        <v>228</v>
      </c>
      <c r="D527" s="1" t="s">
        <v>568</v>
      </c>
      <c r="E527" s="2">
        <v>66.29</v>
      </c>
    </row>
    <row r="528" s="1" customFormat="1" customHeight="1" spans="1:5">
      <c r="A528" s="1">
        <v>36170</v>
      </c>
      <c r="B528" s="1" t="s">
        <v>1097</v>
      </c>
      <c r="C528" s="1" t="s">
        <v>228</v>
      </c>
      <c r="D528" s="1" t="s">
        <v>574</v>
      </c>
      <c r="E528" s="2">
        <v>55</v>
      </c>
    </row>
    <row r="529" s="1" customFormat="1" customHeight="1" spans="1:5">
      <c r="A529" s="1">
        <v>40524</v>
      </c>
      <c r="B529" s="1" t="s">
        <v>1098</v>
      </c>
      <c r="C529" s="1" t="s">
        <v>228</v>
      </c>
      <c r="D529" s="1" t="s">
        <v>568</v>
      </c>
      <c r="E529" s="2">
        <v>64.84</v>
      </c>
    </row>
    <row r="530" s="1" customFormat="1" customHeight="1" spans="1:5">
      <c r="A530" s="1">
        <v>36156</v>
      </c>
      <c r="B530" s="1" t="s">
        <v>1099</v>
      </c>
      <c r="C530" s="1" t="s">
        <v>228</v>
      </c>
      <c r="D530" s="1" t="s">
        <v>568</v>
      </c>
      <c r="E530" s="2">
        <v>50.43</v>
      </c>
    </row>
    <row r="531" s="1" customFormat="1" customHeight="1" spans="1:5">
      <c r="A531" s="1">
        <v>36155</v>
      </c>
      <c r="B531" s="1" t="s">
        <v>1100</v>
      </c>
      <c r="C531" s="1" t="s">
        <v>228</v>
      </c>
      <c r="D531" s="1" t="s">
        <v>568</v>
      </c>
      <c r="E531" s="2">
        <v>43.54</v>
      </c>
    </row>
    <row r="532" s="1" customFormat="1" customHeight="1" spans="1:5">
      <c r="A532" s="1">
        <v>36154</v>
      </c>
      <c r="B532" s="1" t="s">
        <v>1101</v>
      </c>
      <c r="C532" s="1" t="s">
        <v>228</v>
      </c>
      <c r="D532" s="1" t="s">
        <v>568</v>
      </c>
      <c r="E532" s="2">
        <v>60.52</v>
      </c>
    </row>
    <row r="533" s="1" customFormat="1" customHeight="1" spans="1:5">
      <c r="A533" s="1">
        <v>695</v>
      </c>
      <c r="B533" s="1" t="s">
        <v>1102</v>
      </c>
      <c r="C533" s="1" t="s">
        <v>228</v>
      </c>
      <c r="D533" s="1" t="s">
        <v>568</v>
      </c>
      <c r="E533" s="2">
        <v>44.45</v>
      </c>
    </row>
    <row r="534" s="1" customFormat="1" customHeight="1" spans="1:5">
      <c r="A534" s="1">
        <v>679</v>
      </c>
      <c r="B534" s="1" t="s">
        <v>1103</v>
      </c>
      <c r="C534" s="1" t="s">
        <v>228</v>
      </c>
      <c r="D534" s="1" t="s">
        <v>568</v>
      </c>
      <c r="E534" s="2">
        <v>66.29</v>
      </c>
    </row>
    <row r="535" s="1" customFormat="1" customHeight="1" spans="1:5">
      <c r="A535" s="1">
        <v>711</v>
      </c>
      <c r="B535" s="1" t="s">
        <v>1104</v>
      </c>
      <c r="C535" s="1" t="s">
        <v>228</v>
      </c>
      <c r="D535" s="1" t="s">
        <v>568</v>
      </c>
      <c r="E535" s="2">
        <v>43.85</v>
      </c>
    </row>
    <row r="536" s="1" customFormat="1" customHeight="1" spans="1:5">
      <c r="A536" s="1">
        <v>712</v>
      </c>
      <c r="B536" s="1" t="s">
        <v>1105</v>
      </c>
      <c r="C536" s="1" t="s">
        <v>228</v>
      </c>
      <c r="D536" s="1" t="s">
        <v>568</v>
      </c>
      <c r="E536" s="2">
        <v>55.23</v>
      </c>
    </row>
    <row r="537" s="1" customFormat="1" customHeight="1" spans="1:5">
      <c r="A537" s="1">
        <v>12614</v>
      </c>
      <c r="B537" s="1" t="s">
        <v>1106</v>
      </c>
      <c r="C537" s="1" t="s">
        <v>215</v>
      </c>
      <c r="D537" s="1" t="s">
        <v>568</v>
      </c>
      <c r="E537" s="2">
        <v>59.74</v>
      </c>
    </row>
    <row r="538" s="1" customFormat="1" customHeight="1" spans="1:5">
      <c r="A538" s="1">
        <v>6140</v>
      </c>
      <c r="B538" s="1" t="s">
        <v>1107</v>
      </c>
      <c r="C538" s="1" t="s">
        <v>215</v>
      </c>
      <c r="D538" s="1" t="s">
        <v>568</v>
      </c>
      <c r="E538" s="2">
        <v>3.87</v>
      </c>
    </row>
    <row r="539" s="1" customFormat="1" customHeight="1" spans="1:5">
      <c r="A539" s="1">
        <v>38399</v>
      </c>
      <c r="B539" s="1" t="s">
        <v>1108</v>
      </c>
      <c r="C539" s="1" t="s">
        <v>215</v>
      </c>
      <c r="D539" s="1" t="s">
        <v>568</v>
      </c>
      <c r="E539" s="2">
        <v>233.55</v>
      </c>
    </row>
    <row r="540" s="1" customFormat="1" customHeight="1" spans="1:5">
      <c r="A540" s="1">
        <v>735</v>
      </c>
      <c r="B540" s="1" t="s">
        <v>1109</v>
      </c>
      <c r="C540" s="1" t="s">
        <v>215</v>
      </c>
      <c r="D540" s="1" t="s">
        <v>568</v>
      </c>
      <c r="E540" s="3">
        <v>2152.24</v>
      </c>
    </row>
    <row r="541" s="1" customFormat="1" customHeight="1" spans="1:5">
      <c r="A541" s="1">
        <v>736</v>
      </c>
      <c r="B541" s="1" t="s">
        <v>1110</v>
      </c>
      <c r="C541" s="1" t="s">
        <v>215</v>
      </c>
      <c r="D541" s="1" t="s">
        <v>568</v>
      </c>
      <c r="E541" s="3">
        <v>1809.64</v>
      </c>
    </row>
    <row r="542" s="1" customFormat="1" customHeight="1" spans="1:5">
      <c r="A542" s="1">
        <v>729</v>
      </c>
      <c r="B542" s="1" t="s">
        <v>1111</v>
      </c>
      <c r="C542" s="1" t="s">
        <v>215</v>
      </c>
      <c r="D542" s="1" t="s">
        <v>574</v>
      </c>
      <c r="E542" s="2">
        <v>737.45</v>
      </c>
    </row>
    <row r="543" s="1" customFormat="1" customHeight="1" spans="1:5">
      <c r="A543" s="1">
        <v>39925</v>
      </c>
      <c r="B543" s="1" t="s">
        <v>1112</v>
      </c>
      <c r="C543" s="1" t="s">
        <v>215</v>
      </c>
      <c r="D543" s="1" t="s">
        <v>568</v>
      </c>
      <c r="E543" s="3">
        <v>10656.08</v>
      </c>
    </row>
    <row r="544" s="1" customFormat="1" customHeight="1" spans="1:5">
      <c r="A544" s="1">
        <v>731</v>
      </c>
      <c r="B544" s="1" t="s">
        <v>1113</v>
      </c>
      <c r="C544" s="1" t="s">
        <v>215</v>
      </c>
      <c r="D544" s="1" t="s">
        <v>568</v>
      </c>
      <c r="E544" s="2">
        <v>717.72</v>
      </c>
    </row>
    <row r="545" s="1" customFormat="1" customHeight="1" spans="1:5">
      <c r="A545" s="1">
        <v>10575</v>
      </c>
      <c r="B545" s="1" t="s">
        <v>1114</v>
      </c>
      <c r="C545" s="1" t="s">
        <v>215</v>
      </c>
      <c r="D545" s="1" t="s">
        <v>568</v>
      </c>
      <c r="E545" s="3">
        <v>1120.05</v>
      </c>
    </row>
    <row r="546" s="1" customFormat="1" customHeight="1" spans="1:5">
      <c r="A546" s="1">
        <v>733</v>
      </c>
      <c r="B546" s="1" t="s">
        <v>1115</v>
      </c>
      <c r="C546" s="1" t="s">
        <v>215</v>
      </c>
      <c r="D546" s="1" t="s">
        <v>568</v>
      </c>
      <c r="E546" s="3">
        <v>1226.32</v>
      </c>
    </row>
    <row r="547" s="1" customFormat="1" customHeight="1" spans="1:5">
      <c r="A547" s="1">
        <v>732</v>
      </c>
      <c r="B547" s="1" t="s">
        <v>1116</v>
      </c>
      <c r="C547" s="1" t="s">
        <v>215</v>
      </c>
      <c r="D547" s="1" t="s">
        <v>568</v>
      </c>
      <c r="E547" s="3">
        <v>1209.84</v>
      </c>
    </row>
    <row r="548" s="1" customFormat="1" customHeight="1" spans="1:5">
      <c r="A548" s="1">
        <v>737</v>
      </c>
      <c r="B548" s="1" t="s">
        <v>1117</v>
      </c>
      <c r="C548" s="1" t="s">
        <v>215</v>
      </c>
      <c r="D548" s="1" t="s">
        <v>568</v>
      </c>
      <c r="E548" s="3">
        <v>6784.42</v>
      </c>
    </row>
    <row r="549" s="1" customFormat="1" customHeight="1" spans="1:5">
      <c r="A549" s="1">
        <v>738</v>
      </c>
      <c r="B549" s="1" t="s">
        <v>1118</v>
      </c>
      <c r="C549" s="1" t="s">
        <v>215</v>
      </c>
      <c r="D549" s="1" t="s">
        <v>568</v>
      </c>
      <c r="E549" s="3">
        <v>3145.88</v>
      </c>
    </row>
    <row r="550" s="1" customFormat="1" customHeight="1" spans="1:5">
      <c r="A550" s="1">
        <v>740</v>
      </c>
      <c r="B550" s="1" t="s">
        <v>1119</v>
      </c>
      <c r="C550" s="1" t="s">
        <v>215</v>
      </c>
      <c r="D550" s="1" t="s">
        <v>568</v>
      </c>
      <c r="E550" s="3">
        <v>6382.35</v>
      </c>
    </row>
    <row r="551" s="1" customFormat="1" customHeight="1" spans="1:5">
      <c r="A551" s="1">
        <v>734</v>
      </c>
      <c r="B551" s="1" t="s">
        <v>1120</v>
      </c>
      <c r="C551" s="1" t="s">
        <v>215</v>
      </c>
      <c r="D551" s="1" t="s">
        <v>568</v>
      </c>
      <c r="E551" s="3">
        <v>1296.94</v>
      </c>
    </row>
    <row r="552" s="1" customFormat="1" customHeight="1" spans="1:5">
      <c r="A552" s="1">
        <v>39008</v>
      </c>
      <c r="B552" s="1" t="s">
        <v>1121</v>
      </c>
      <c r="C552" s="1" t="s">
        <v>215</v>
      </c>
      <c r="D552" s="1" t="s">
        <v>568</v>
      </c>
      <c r="E552" s="3">
        <v>71910.61</v>
      </c>
    </row>
    <row r="553" s="1" customFormat="1" customHeight="1" spans="1:5">
      <c r="A553" s="1">
        <v>39009</v>
      </c>
      <c r="B553" s="1" t="s">
        <v>1122</v>
      </c>
      <c r="C553" s="1" t="s">
        <v>215</v>
      </c>
      <c r="D553" s="1" t="s">
        <v>568</v>
      </c>
      <c r="E553" s="3">
        <v>77043.31</v>
      </c>
    </row>
    <row r="554" s="1" customFormat="1" customHeight="1" spans="1:5">
      <c r="A554" s="1">
        <v>10587</v>
      </c>
      <c r="B554" s="1" t="s">
        <v>1123</v>
      </c>
      <c r="C554" s="1" t="s">
        <v>215</v>
      </c>
      <c r="D554" s="1" t="s">
        <v>568</v>
      </c>
      <c r="E554" s="3">
        <v>2928.81</v>
      </c>
    </row>
    <row r="555" s="1" customFormat="1" customHeight="1" spans="1:5">
      <c r="A555" s="1">
        <v>759</v>
      </c>
      <c r="B555" s="1" t="s">
        <v>1124</v>
      </c>
      <c r="C555" s="1" t="s">
        <v>215</v>
      </c>
      <c r="D555" s="1" t="s">
        <v>568</v>
      </c>
      <c r="E555" s="3">
        <v>4211.06</v>
      </c>
    </row>
    <row r="556" s="1" customFormat="1" customHeight="1" spans="1:5">
      <c r="A556" s="1">
        <v>761</v>
      </c>
      <c r="B556" s="1" t="s">
        <v>1125</v>
      </c>
      <c r="C556" s="1" t="s">
        <v>215</v>
      </c>
      <c r="D556" s="1" t="s">
        <v>568</v>
      </c>
      <c r="E556" s="3">
        <v>7138.1</v>
      </c>
    </row>
    <row r="557" s="1" customFormat="1" customHeight="1" spans="1:5">
      <c r="A557" s="1">
        <v>750</v>
      </c>
      <c r="B557" s="1" t="s">
        <v>1126</v>
      </c>
      <c r="C557" s="1" t="s">
        <v>215</v>
      </c>
      <c r="D557" s="1" t="s">
        <v>568</v>
      </c>
      <c r="E557" s="3">
        <v>6777.05</v>
      </c>
    </row>
    <row r="558" s="1" customFormat="1" customHeight="1" spans="1:5">
      <c r="A558" s="1">
        <v>755</v>
      </c>
      <c r="B558" s="1" t="s">
        <v>1127</v>
      </c>
      <c r="C558" s="1" t="s">
        <v>215</v>
      </c>
      <c r="D558" s="1" t="s">
        <v>568</v>
      </c>
      <c r="E558" s="3">
        <v>27809.75</v>
      </c>
    </row>
    <row r="559" s="1" customFormat="1" customHeight="1" spans="1:5">
      <c r="A559" s="1">
        <v>749</v>
      </c>
      <c r="B559" s="1" t="s">
        <v>1128</v>
      </c>
      <c r="C559" s="1" t="s">
        <v>215</v>
      </c>
      <c r="D559" s="1" t="s">
        <v>568</v>
      </c>
      <c r="E559" s="3">
        <v>10227.91</v>
      </c>
    </row>
    <row r="560" s="1" customFormat="1" customHeight="1" spans="1:5">
      <c r="A560" s="1">
        <v>756</v>
      </c>
      <c r="B560" s="1" t="s">
        <v>1129</v>
      </c>
      <c r="C560" s="1" t="s">
        <v>215</v>
      </c>
      <c r="D560" s="1" t="s">
        <v>568</v>
      </c>
      <c r="E560" s="3">
        <v>30330.25</v>
      </c>
    </row>
    <row r="561" s="1" customFormat="1" customHeight="1" spans="1:5">
      <c r="A561" s="1">
        <v>757</v>
      </c>
      <c r="B561" s="1" t="s">
        <v>1130</v>
      </c>
      <c r="C561" s="1" t="s">
        <v>215</v>
      </c>
      <c r="D561" s="1" t="s">
        <v>568</v>
      </c>
      <c r="E561" s="3">
        <v>13771.87</v>
      </c>
    </row>
    <row r="562" s="1" customFormat="1" customHeight="1" spans="1:5">
      <c r="A562" s="1">
        <v>10588</v>
      </c>
      <c r="B562" s="1" t="s">
        <v>1131</v>
      </c>
      <c r="C562" s="1" t="s">
        <v>215</v>
      </c>
      <c r="D562" s="1" t="s">
        <v>568</v>
      </c>
      <c r="E562" s="3">
        <v>3040.48</v>
      </c>
    </row>
    <row r="563" s="1" customFormat="1" customHeight="1" spans="1:5">
      <c r="A563" s="1">
        <v>10592</v>
      </c>
      <c r="B563" s="1" t="s">
        <v>1132</v>
      </c>
      <c r="C563" s="1" t="s">
        <v>215</v>
      </c>
      <c r="D563" s="1" t="s">
        <v>574</v>
      </c>
      <c r="E563" s="3">
        <v>3672.5</v>
      </c>
    </row>
    <row r="564" s="1" customFormat="1" customHeight="1" spans="1:5">
      <c r="A564" s="1">
        <v>10589</v>
      </c>
      <c r="B564" s="1" t="s">
        <v>1133</v>
      </c>
      <c r="C564" s="1" t="s">
        <v>215</v>
      </c>
      <c r="D564" s="1" t="s">
        <v>568</v>
      </c>
      <c r="E564" s="3">
        <v>4933.77</v>
      </c>
    </row>
    <row r="565" s="1" customFormat="1" customHeight="1" spans="1:5">
      <c r="A565" s="1">
        <v>760</v>
      </c>
      <c r="B565" s="1" t="s">
        <v>1134</v>
      </c>
      <c r="C565" s="1" t="s">
        <v>215</v>
      </c>
      <c r="D565" s="1" t="s">
        <v>568</v>
      </c>
      <c r="E565" s="3">
        <v>27543.75</v>
      </c>
    </row>
    <row r="566" s="1" customFormat="1" customHeight="1" spans="1:5">
      <c r="A566" s="1">
        <v>751</v>
      </c>
      <c r="B566" s="1" t="s">
        <v>1135</v>
      </c>
      <c r="C566" s="1" t="s">
        <v>215</v>
      </c>
      <c r="D566" s="1" t="s">
        <v>568</v>
      </c>
      <c r="E566" s="3">
        <v>4338.14</v>
      </c>
    </row>
    <row r="567" s="1" customFormat="1" customHeight="1" spans="1:5">
      <c r="A567" s="1">
        <v>754</v>
      </c>
      <c r="B567" s="1" t="s">
        <v>1136</v>
      </c>
      <c r="C567" s="1" t="s">
        <v>215</v>
      </c>
      <c r="D567" s="1" t="s">
        <v>568</v>
      </c>
      <c r="E567" s="3">
        <v>6885.93</v>
      </c>
    </row>
    <row r="568" s="1" customFormat="1" customHeight="1" spans="1:5">
      <c r="A568" s="1">
        <v>44489</v>
      </c>
      <c r="B568" s="1" t="s">
        <v>1137</v>
      </c>
      <c r="C568" s="1" t="s">
        <v>215</v>
      </c>
      <c r="D568" s="1" t="s">
        <v>568</v>
      </c>
      <c r="E568" s="3">
        <v>183329.74</v>
      </c>
    </row>
    <row r="569" s="1" customFormat="1" customHeight="1" spans="1:5">
      <c r="A569" s="1">
        <v>39917</v>
      </c>
      <c r="B569" s="1" t="s">
        <v>1138</v>
      </c>
      <c r="C569" s="1" t="s">
        <v>215</v>
      </c>
      <c r="D569" s="1" t="s">
        <v>568</v>
      </c>
      <c r="E569" s="3">
        <v>110459.88</v>
      </c>
    </row>
    <row r="570" s="1" customFormat="1" customHeight="1" spans="1:5">
      <c r="A570" s="1">
        <v>38167</v>
      </c>
      <c r="B570" s="1" t="s">
        <v>1139</v>
      </c>
      <c r="C570" s="1" t="s">
        <v>988</v>
      </c>
      <c r="D570" s="1" t="s">
        <v>568</v>
      </c>
      <c r="E570" s="2">
        <v>29.84</v>
      </c>
    </row>
    <row r="571" s="1" customFormat="1" customHeight="1" spans="1:5">
      <c r="A571" s="1">
        <v>36145</v>
      </c>
      <c r="B571" s="1" t="s">
        <v>1140</v>
      </c>
      <c r="C571" s="1" t="s">
        <v>988</v>
      </c>
      <c r="D571" s="1" t="s">
        <v>568</v>
      </c>
      <c r="E571" s="2">
        <v>46.65</v>
      </c>
    </row>
    <row r="572" s="1" customFormat="1" customHeight="1" spans="1:5">
      <c r="A572" s="1">
        <v>12893</v>
      </c>
      <c r="B572" s="1" t="s">
        <v>1141</v>
      </c>
      <c r="C572" s="1" t="s">
        <v>988</v>
      </c>
      <c r="D572" s="1" t="s">
        <v>568</v>
      </c>
      <c r="E572" s="2">
        <v>77.76</v>
      </c>
    </row>
    <row r="573" s="1" customFormat="1" customHeight="1" spans="1:5">
      <c r="A573" s="1">
        <v>11685</v>
      </c>
      <c r="B573" s="1" t="s">
        <v>1142</v>
      </c>
      <c r="C573" s="1" t="s">
        <v>215</v>
      </c>
      <c r="D573" s="1" t="s">
        <v>568</v>
      </c>
      <c r="E573" s="2">
        <v>48.33</v>
      </c>
    </row>
    <row r="574" s="1" customFormat="1" customHeight="1" spans="1:5">
      <c r="A574" s="1">
        <v>11680</v>
      </c>
      <c r="B574" s="1" t="s">
        <v>1143</v>
      </c>
      <c r="C574" s="1" t="s">
        <v>215</v>
      </c>
      <c r="D574" s="1" t="s">
        <v>568</v>
      </c>
      <c r="E574" s="2">
        <v>15.35</v>
      </c>
    </row>
    <row r="575" s="1" customFormat="1" customHeight="1" spans="1:5">
      <c r="A575" s="1">
        <v>11679</v>
      </c>
      <c r="B575" s="1" t="s">
        <v>1144</v>
      </c>
      <c r="C575" s="1" t="s">
        <v>215</v>
      </c>
      <c r="D575" s="1" t="s">
        <v>568</v>
      </c>
      <c r="E575" s="2">
        <v>20.81</v>
      </c>
    </row>
    <row r="576" s="1" customFormat="1" customHeight="1" spans="1:5">
      <c r="A576" s="1">
        <v>2512</v>
      </c>
      <c r="B576" s="1" t="s">
        <v>1145</v>
      </c>
      <c r="C576" s="1" t="s">
        <v>215</v>
      </c>
      <c r="D576" s="1" t="s">
        <v>615</v>
      </c>
      <c r="E576" s="2">
        <v>47.21</v>
      </c>
    </row>
    <row r="577" s="1" customFormat="1" customHeight="1" spans="1:5">
      <c r="A577" s="1">
        <v>4374</v>
      </c>
      <c r="B577" s="1" t="s">
        <v>1146</v>
      </c>
      <c r="C577" s="1" t="s">
        <v>215</v>
      </c>
      <c r="D577" s="1" t="s">
        <v>568</v>
      </c>
      <c r="E577" s="2">
        <v>0.59</v>
      </c>
    </row>
    <row r="578" s="1" customFormat="1" customHeight="1" spans="1:5">
      <c r="A578" s="1">
        <v>7568</v>
      </c>
      <c r="B578" s="1" t="s">
        <v>1147</v>
      </c>
      <c r="C578" s="1" t="s">
        <v>215</v>
      </c>
      <c r="D578" s="1" t="s">
        <v>568</v>
      </c>
      <c r="E578" s="2">
        <v>0.98</v>
      </c>
    </row>
    <row r="579" s="1" customFormat="1" customHeight="1" spans="1:5">
      <c r="A579" s="1">
        <v>7584</v>
      </c>
      <c r="B579" s="1" t="s">
        <v>1148</v>
      </c>
      <c r="C579" s="1" t="s">
        <v>215</v>
      </c>
      <c r="D579" s="1" t="s">
        <v>568</v>
      </c>
      <c r="E579" s="2">
        <v>1.49</v>
      </c>
    </row>
    <row r="580" s="1" customFormat="1" customHeight="1" spans="1:5">
      <c r="A580" s="1">
        <v>11945</v>
      </c>
      <c r="B580" s="1" t="s">
        <v>1149</v>
      </c>
      <c r="C580" s="1" t="s">
        <v>215</v>
      </c>
      <c r="D580" s="1" t="s">
        <v>568</v>
      </c>
      <c r="E580" s="2">
        <v>0.09</v>
      </c>
    </row>
    <row r="581" s="1" customFormat="1" customHeight="1" spans="1:5">
      <c r="A581" s="1">
        <v>11946</v>
      </c>
      <c r="B581" s="1" t="s">
        <v>1150</v>
      </c>
      <c r="C581" s="1" t="s">
        <v>215</v>
      </c>
      <c r="D581" s="1" t="s">
        <v>568</v>
      </c>
      <c r="E581" s="2">
        <v>0.11</v>
      </c>
    </row>
    <row r="582" s="1" customFormat="1" customHeight="1" spans="1:5">
      <c r="A582" s="1">
        <v>4375</v>
      </c>
      <c r="B582" s="1" t="s">
        <v>1151</v>
      </c>
      <c r="C582" s="1" t="s">
        <v>215</v>
      </c>
      <c r="D582" s="1" t="s">
        <v>574</v>
      </c>
      <c r="E582" s="2">
        <v>0.16</v>
      </c>
    </row>
    <row r="583" s="1" customFormat="1" customHeight="1" spans="1:5">
      <c r="A583" s="1">
        <v>11950</v>
      </c>
      <c r="B583" s="1" t="s">
        <v>1152</v>
      </c>
      <c r="C583" s="1" t="s">
        <v>215</v>
      </c>
      <c r="D583" s="1" t="s">
        <v>568</v>
      </c>
      <c r="E583" s="2">
        <v>0.33</v>
      </c>
    </row>
    <row r="584" s="1" customFormat="1" customHeight="1" spans="1:5">
      <c r="A584" s="1">
        <v>4376</v>
      </c>
      <c r="B584" s="1" t="s">
        <v>1153</v>
      </c>
      <c r="C584" s="1" t="s">
        <v>215</v>
      </c>
      <c r="D584" s="1" t="s">
        <v>568</v>
      </c>
      <c r="E584" s="2">
        <v>0.31</v>
      </c>
    </row>
    <row r="585" s="1" customFormat="1" customHeight="1" spans="1:5">
      <c r="A585" s="1">
        <v>7583</v>
      </c>
      <c r="B585" s="1" t="s">
        <v>1154</v>
      </c>
      <c r="C585" s="1" t="s">
        <v>215</v>
      </c>
      <c r="D585" s="1" t="s">
        <v>568</v>
      </c>
      <c r="E585" s="2">
        <v>0.67</v>
      </c>
    </row>
    <row r="586" s="1" customFormat="1" customHeight="1" spans="1:5">
      <c r="A586" s="1">
        <v>4350</v>
      </c>
      <c r="B586" s="1" t="s">
        <v>1155</v>
      </c>
      <c r="C586" s="1" t="s">
        <v>215</v>
      </c>
      <c r="D586" s="1" t="s">
        <v>568</v>
      </c>
      <c r="E586" s="2">
        <v>0.85</v>
      </c>
    </row>
    <row r="587" s="1" customFormat="1" customHeight="1" spans="1:5">
      <c r="A587" s="1">
        <v>44400</v>
      </c>
      <c r="B587" s="1" t="s">
        <v>1156</v>
      </c>
      <c r="C587" s="1" t="s">
        <v>215</v>
      </c>
      <c r="D587" s="1" t="s">
        <v>568</v>
      </c>
      <c r="E587" s="2">
        <v>29.27</v>
      </c>
    </row>
    <row r="588" s="1" customFormat="1" customHeight="1" spans="1:5">
      <c r="A588" s="1">
        <v>39886</v>
      </c>
      <c r="B588" s="1" t="s">
        <v>1157</v>
      </c>
      <c r="C588" s="1" t="s">
        <v>215</v>
      </c>
      <c r="D588" s="1" t="s">
        <v>568</v>
      </c>
      <c r="E588" s="2">
        <v>10.63</v>
      </c>
    </row>
    <row r="589" s="1" customFormat="1" customHeight="1" spans="1:5">
      <c r="A589" s="1">
        <v>39887</v>
      </c>
      <c r="B589" s="1" t="s">
        <v>1158</v>
      </c>
      <c r="C589" s="1" t="s">
        <v>215</v>
      </c>
      <c r="D589" s="1" t="s">
        <v>568</v>
      </c>
      <c r="E589" s="2">
        <v>15.94</v>
      </c>
    </row>
    <row r="590" s="1" customFormat="1" customHeight="1" spans="1:5">
      <c r="A590" s="1">
        <v>39888</v>
      </c>
      <c r="B590" s="1" t="s">
        <v>1159</v>
      </c>
      <c r="C590" s="1" t="s">
        <v>215</v>
      </c>
      <c r="D590" s="1" t="s">
        <v>568</v>
      </c>
      <c r="E590" s="2">
        <v>36.45</v>
      </c>
    </row>
    <row r="591" s="1" customFormat="1" customHeight="1" spans="1:5">
      <c r="A591" s="1">
        <v>39890</v>
      </c>
      <c r="B591" s="1" t="s">
        <v>1160</v>
      </c>
      <c r="C591" s="1" t="s">
        <v>215</v>
      </c>
      <c r="D591" s="1" t="s">
        <v>568</v>
      </c>
      <c r="E591" s="2">
        <v>62.22</v>
      </c>
    </row>
    <row r="592" s="1" customFormat="1" customHeight="1" spans="1:5">
      <c r="A592" s="1">
        <v>39891</v>
      </c>
      <c r="B592" s="1" t="s">
        <v>1161</v>
      </c>
      <c r="C592" s="1" t="s">
        <v>215</v>
      </c>
      <c r="D592" s="1" t="s">
        <v>568</v>
      </c>
      <c r="E592" s="2">
        <v>87.73</v>
      </c>
    </row>
    <row r="593" s="1" customFormat="1" customHeight="1" spans="1:5">
      <c r="A593" s="1">
        <v>39892</v>
      </c>
      <c r="B593" s="1" t="s">
        <v>1162</v>
      </c>
      <c r="C593" s="1" t="s">
        <v>215</v>
      </c>
      <c r="D593" s="1" t="s">
        <v>568</v>
      </c>
      <c r="E593" s="2">
        <v>273.46</v>
      </c>
    </row>
    <row r="594" s="1" customFormat="1" customHeight="1" spans="1:5">
      <c r="A594" s="1">
        <v>790</v>
      </c>
      <c r="B594" s="1" t="s">
        <v>1163</v>
      </c>
      <c r="C594" s="1" t="s">
        <v>215</v>
      </c>
      <c r="D594" s="1" t="s">
        <v>615</v>
      </c>
      <c r="E594" s="2">
        <v>23.11</v>
      </c>
    </row>
    <row r="595" s="1" customFormat="1" customHeight="1" spans="1:5">
      <c r="A595" s="1">
        <v>766</v>
      </c>
      <c r="B595" s="1" t="s">
        <v>1164</v>
      </c>
      <c r="C595" s="1" t="s">
        <v>215</v>
      </c>
      <c r="D595" s="1" t="s">
        <v>615</v>
      </c>
      <c r="E595" s="2">
        <v>23.11</v>
      </c>
    </row>
    <row r="596" s="1" customFormat="1" customHeight="1" spans="1:5">
      <c r="A596" s="1">
        <v>791</v>
      </c>
      <c r="B596" s="1" t="s">
        <v>1165</v>
      </c>
      <c r="C596" s="1" t="s">
        <v>215</v>
      </c>
      <c r="D596" s="1" t="s">
        <v>615</v>
      </c>
      <c r="E596" s="2">
        <v>23.11</v>
      </c>
    </row>
    <row r="597" s="1" customFormat="1" customHeight="1" spans="1:5">
      <c r="A597" s="1">
        <v>767</v>
      </c>
      <c r="B597" s="1" t="s">
        <v>1166</v>
      </c>
      <c r="C597" s="1" t="s">
        <v>215</v>
      </c>
      <c r="D597" s="1" t="s">
        <v>615</v>
      </c>
      <c r="E597" s="2">
        <v>23.11</v>
      </c>
    </row>
    <row r="598" s="1" customFormat="1" customHeight="1" spans="1:5">
      <c r="A598" s="1">
        <v>768</v>
      </c>
      <c r="B598" s="1" t="s">
        <v>1167</v>
      </c>
      <c r="C598" s="1" t="s">
        <v>215</v>
      </c>
      <c r="D598" s="1" t="s">
        <v>615</v>
      </c>
      <c r="E598" s="2">
        <v>18.15</v>
      </c>
    </row>
    <row r="599" s="1" customFormat="1" customHeight="1" spans="1:5">
      <c r="A599" s="1">
        <v>789</v>
      </c>
      <c r="B599" s="1" t="s">
        <v>1168</v>
      </c>
      <c r="C599" s="1" t="s">
        <v>215</v>
      </c>
      <c r="D599" s="1" t="s">
        <v>615</v>
      </c>
      <c r="E599" s="2">
        <v>17.76</v>
      </c>
    </row>
    <row r="600" s="1" customFormat="1" customHeight="1" spans="1:5">
      <c r="A600" s="1">
        <v>769</v>
      </c>
      <c r="B600" s="1" t="s">
        <v>1169</v>
      </c>
      <c r="C600" s="1" t="s">
        <v>215</v>
      </c>
      <c r="D600" s="1" t="s">
        <v>615</v>
      </c>
      <c r="E600" s="2">
        <v>18.15</v>
      </c>
    </row>
    <row r="601" s="1" customFormat="1" customHeight="1" spans="1:5">
      <c r="A601" s="1">
        <v>770</v>
      </c>
      <c r="B601" s="1" t="s">
        <v>1170</v>
      </c>
      <c r="C601" s="1" t="s">
        <v>215</v>
      </c>
      <c r="D601" s="1" t="s">
        <v>615</v>
      </c>
      <c r="E601" s="2">
        <v>6.4</v>
      </c>
    </row>
    <row r="602" s="1" customFormat="1" customHeight="1" spans="1:5">
      <c r="A602" s="1">
        <v>12394</v>
      </c>
      <c r="B602" s="1" t="s">
        <v>1171</v>
      </c>
      <c r="C602" s="1" t="s">
        <v>215</v>
      </c>
      <c r="D602" s="1" t="s">
        <v>615</v>
      </c>
      <c r="E602" s="2">
        <v>6.4</v>
      </c>
    </row>
    <row r="603" s="1" customFormat="1" customHeight="1" spans="1:5">
      <c r="A603" s="1">
        <v>764</v>
      </c>
      <c r="B603" s="1" t="s">
        <v>1172</v>
      </c>
      <c r="C603" s="1" t="s">
        <v>215</v>
      </c>
      <c r="D603" s="1" t="s">
        <v>615</v>
      </c>
      <c r="E603" s="2">
        <v>11.17</v>
      </c>
    </row>
    <row r="604" s="1" customFormat="1" customHeight="1" spans="1:5">
      <c r="A604" s="1">
        <v>765</v>
      </c>
      <c r="B604" s="1" t="s">
        <v>1173</v>
      </c>
      <c r="C604" s="1" t="s">
        <v>215</v>
      </c>
      <c r="D604" s="1" t="s">
        <v>615</v>
      </c>
      <c r="E604" s="2">
        <v>11.17</v>
      </c>
    </row>
    <row r="605" s="1" customFormat="1" customHeight="1" spans="1:5">
      <c r="A605" s="1">
        <v>787</v>
      </c>
      <c r="B605" s="1" t="s">
        <v>1174</v>
      </c>
      <c r="C605" s="1" t="s">
        <v>215</v>
      </c>
      <c r="D605" s="1" t="s">
        <v>615</v>
      </c>
      <c r="E605" s="2">
        <v>49.89</v>
      </c>
    </row>
    <row r="606" s="1" customFormat="1" customHeight="1" spans="1:5">
      <c r="A606" s="1">
        <v>774</v>
      </c>
      <c r="B606" s="1" t="s">
        <v>1175</v>
      </c>
      <c r="C606" s="1" t="s">
        <v>215</v>
      </c>
      <c r="D606" s="1" t="s">
        <v>615</v>
      </c>
      <c r="E606" s="2">
        <v>49.89</v>
      </c>
    </row>
    <row r="607" s="1" customFormat="1" customHeight="1" spans="1:5">
      <c r="A607" s="1">
        <v>773</v>
      </c>
      <c r="B607" s="1" t="s">
        <v>1176</v>
      </c>
      <c r="C607" s="1" t="s">
        <v>215</v>
      </c>
      <c r="D607" s="1" t="s">
        <v>615</v>
      </c>
      <c r="E607" s="2">
        <v>49.89</v>
      </c>
    </row>
    <row r="608" s="1" customFormat="1" customHeight="1" spans="1:5">
      <c r="A608" s="1">
        <v>775</v>
      </c>
      <c r="B608" s="1" t="s">
        <v>1177</v>
      </c>
      <c r="C608" s="1" t="s">
        <v>215</v>
      </c>
      <c r="D608" s="1" t="s">
        <v>615</v>
      </c>
      <c r="E608" s="2">
        <v>49.89</v>
      </c>
    </row>
    <row r="609" s="1" customFormat="1" customHeight="1" spans="1:5">
      <c r="A609" s="1">
        <v>788</v>
      </c>
      <c r="B609" s="1" t="s">
        <v>1178</v>
      </c>
      <c r="C609" s="1" t="s">
        <v>215</v>
      </c>
      <c r="D609" s="1" t="s">
        <v>615</v>
      </c>
      <c r="E609" s="2">
        <v>31.01</v>
      </c>
    </row>
    <row r="610" s="1" customFormat="1" customHeight="1" spans="1:5">
      <c r="A610" s="1">
        <v>772</v>
      </c>
      <c r="B610" s="1" t="s">
        <v>1179</v>
      </c>
      <c r="C610" s="1" t="s">
        <v>215</v>
      </c>
      <c r="D610" s="1" t="s">
        <v>615</v>
      </c>
      <c r="E610" s="2">
        <v>31.01</v>
      </c>
    </row>
    <row r="611" s="1" customFormat="1" customHeight="1" spans="1:5">
      <c r="A611" s="1">
        <v>771</v>
      </c>
      <c r="B611" s="1" t="s">
        <v>1180</v>
      </c>
      <c r="C611" s="1" t="s">
        <v>215</v>
      </c>
      <c r="D611" s="1" t="s">
        <v>615</v>
      </c>
      <c r="E611" s="2">
        <v>31.01</v>
      </c>
    </row>
    <row r="612" s="1" customFormat="1" customHeight="1" spans="1:5">
      <c r="A612" s="1">
        <v>779</v>
      </c>
      <c r="B612" s="1" t="s">
        <v>1181</v>
      </c>
      <c r="C612" s="1" t="s">
        <v>215</v>
      </c>
      <c r="D612" s="1" t="s">
        <v>615</v>
      </c>
      <c r="E612" s="2">
        <v>7.71</v>
      </c>
    </row>
    <row r="613" s="1" customFormat="1" customHeight="1" spans="1:5">
      <c r="A613" s="1">
        <v>776</v>
      </c>
      <c r="B613" s="1" t="s">
        <v>1182</v>
      </c>
      <c r="C613" s="1" t="s">
        <v>215</v>
      </c>
      <c r="D613" s="1" t="s">
        <v>615</v>
      </c>
      <c r="E613" s="2">
        <v>73.55</v>
      </c>
    </row>
    <row r="614" s="1" customFormat="1" customHeight="1" spans="1:5">
      <c r="A614" s="1">
        <v>777</v>
      </c>
      <c r="B614" s="1" t="s">
        <v>1183</v>
      </c>
      <c r="C614" s="1" t="s">
        <v>215</v>
      </c>
      <c r="D614" s="1" t="s">
        <v>615</v>
      </c>
      <c r="E614" s="2">
        <v>71.5</v>
      </c>
    </row>
    <row r="615" s="1" customFormat="1" customHeight="1" spans="1:5">
      <c r="A615" s="1">
        <v>780</v>
      </c>
      <c r="B615" s="1" t="s">
        <v>1184</v>
      </c>
      <c r="C615" s="1" t="s">
        <v>215</v>
      </c>
      <c r="D615" s="1" t="s">
        <v>615</v>
      </c>
      <c r="E615" s="2">
        <v>71.86</v>
      </c>
    </row>
    <row r="616" s="1" customFormat="1" customHeight="1" spans="1:5">
      <c r="A616" s="1">
        <v>778</v>
      </c>
      <c r="B616" s="1" t="s">
        <v>1185</v>
      </c>
      <c r="C616" s="1" t="s">
        <v>215</v>
      </c>
      <c r="D616" s="1" t="s">
        <v>615</v>
      </c>
      <c r="E616" s="2">
        <v>73.55</v>
      </c>
    </row>
    <row r="617" s="1" customFormat="1" customHeight="1" spans="1:5">
      <c r="A617" s="1">
        <v>781</v>
      </c>
      <c r="B617" s="1" t="s">
        <v>1186</v>
      </c>
      <c r="C617" s="1" t="s">
        <v>215</v>
      </c>
      <c r="D617" s="1" t="s">
        <v>615</v>
      </c>
      <c r="E617" s="2">
        <v>135.9</v>
      </c>
    </row>
    <row r="618" s="1" customFormat="1" customHeight="1" spans="1:5">
      <c r="A618" s="1">
        <v>786</v>
      </c>
      <c r="B618" s="1" t="s">
        <v>1187</v>
      </c>
      <c r="C618" s="1" t="s">
        <v>215</v>
      </c>
      <c r="D618" s="1" t="s">
        <v>615</v>
      </c>
      <c r="E618" s="2">
        <v>135.9</v>
      </c>
    </row>
    <row r="619" s="1" customFormat="1" customHeight="1" spans="1:5">
      <c r="A619" s="1">
        <v>782</v>
      </c>
      <c r="B619" s="1" t="s">
        <v>1188</v>
      </c>
      <c r="C619" s="1" t="s">
        <v>215</v>
      </c>
      <c r="D619" s="1" t="s">
        <v>615</v>
      </c>
      <c r="E619" s="2">
        <v>135.9</v>
      </c>
    </row>
    <row r="620" s="1" customFormat="1" customHeight="1" spans="1:5">
      <c r="A620" s="1">
        <v>783</v>
      </c>
      <c r="B620" s="1" t="s">
        <v>1189</v>
      </c>
      <c r="C620" s="1" t="s">
        <v>215</v>
      </c>
      <c r="D620" s="1" t="s">
        <v>615</v>
      </c>
      <c r="E620" s="2">
        <v>371.95</v>
      </c>
    </row>
    <row r="621" s="1" customFormat="1" customHeight="1" spans="1:5">
      <c r="A621" s="1">
        <v>785</v>
      </c>
      <c r="B621" s="1" t="s">
        <v>1190</v>
      </c>
      <c r="C621" s="1" t="s">
        <v>215</v>
      </c>
      <c r="D621" s="1" t="s">
        <v>615</v>
      </c>
      <c r="E621" s="2">
        <v>393</v>
      </c>
    </row>
    <row r="622" s="1" customFormat="1" customHeight="1" spans="1:5">
      <c r="A622" s="1">
        <v>784</v>
      </c>
      <c r="B622" s="1" t="s">
        <v>1191</v>
      </c>
      <c r="C622" s="1" t="s">
        <v>215</v>
      </c>
      <c r="D622" s="1" t="s">
        <v>615</v>
      </c>
      <c r="E622" s="2">
        <v>421.59</v>
      </c>
    </row>
    <row r="623" s="1" customFormat="1" customHeight="1" spans="1:5">
      <c r="A623" s="1">
        <v>828</v>
      </c>
      <c r="B623" s="1" t="s">
        <v>1192</v>
      </c>
      <c r="C623" s="1" t="s">
        <v>215</v>
      </c>
      <c r="D623" s="1" t="s">
        <v>568</v>
      </c>
      <c r="E623" s="2">
        <v>0.66</v>
      </c>
    </row>
    <row r="624" s="1" customFormat="1" customHeight="1" spans="1:5">
      <c r="A624" s="1">
        <v>829</v>
      </c>
      <c r="B624" s="1" t="s">
        <v>1193</v>
      </c>
      <c r="C624" s="1" t="s">
        <v>215</v>
      </c>
      <c r="D624" s="1" t="s">
        <v>568</v>
      </c>
      <c r="E624" s="2">
        <v>1.06</v>
      </c>
    </row>
    <row r="625" s="1" customFormat="1" customHeight="1" spans="1:5">
      <c r="A625" s="1">
        <v>812</v>
      </c>
      <c r="B625" s="1" t="s">
        <v>1194</v>
      </c>
      <c r="C625" s="1" t="s">
        <v>215</v>
      </c>
      <c r="D625" s="1" t="s">
        <v>568</v>
      </c>
      <c r="E625" s="2">
        <v>2.34</v>
      </c>
    </row>
    <row r="626" s="1" customFormat="1" customHeight="1" spans="1:5">
      <c r="A626" s="1">
        <v>819</v>
      </c>
      <c r="B626" s="1" t="s">
        <v>1195</v>
      </c>
      <c r="C626" s="1" t="s">
        <v>215</v>
      </c>
      <c r="D626" s="1" t="s">
        <v>568</v>
      </c>
      <c r="E626" s="2">
        <v>4.05</v>
      </c>
    </row>
    <row r="627" s="1" customFormat="1" customHeight="1" spans="1:5">
      <c r="A627" s="1">
        <v>818</v>
      </c>
      <c r="B627" s="1" t="s">
        <v>1196</v>
      </c>
      <c r="C627" s="1" t="s">
        <v>215</v>
      </c>
      <c r="D627" s="1" t="s">
        <v>568</v>
      </c>
      <c r="E627" s="2">
        <v>7.57</v>
      </c>
    </row>
    <row r="628" s="1" customFormat="1" customHeight="1" spans="1:5">
      <c r="A628" s="1">
        <v>832</v>
      </c>
      <c r="B628" s="1" t="s">
        <v>1197</v>
      </c>
      <c r="C628" s="1" t="s">
        <v>215</v>
      </c>
      <c r="D628" s="1" t="s">
        <v>568</v>
      </c>
      <c r="E628" s="2">
        <v>3.12</v>
      </c>
    </row>
    <row r="629" s="1" customFormat="1" customHeight="1" spans="1:5">
      <c r="A629" s="1">
        <v>834</v>
      </c>
      <c r="B629" s="1" t="s">
        <v>1198</v>
      </c>
      <c r="C629" s="1" t="s">
        <v>215</v>
      </c>
      <c r="D629" s="1" t="s">
        <v>568</v>
      </c>
      <c r="E629" s="2">
        <v>4.05</v>
      </c>
    </row>
    <row r="630" s="1" customFormat="1" customHeight="1" spans="1:5">
      <c r="A630" s="1">
        <v>813</v>
      </c>
      <c r="B630" s="1" t="s">
        <v>1199</v>
      </c>
      <c r="C630" s="1" t="s">
        <v>215</v>
      </c>
      <c r="D630" s="1" t="s">
        <v>568</v>
      </c>
      <c r="E630" s="2">
        <v>4.71</v>
      </c>
    </row>
    <row r="631" s="1" customFormat="1" customHeight="1" spans="1:5">
      <c r="A631" s="1">
        <v>820</v>
      </c>
      <c r="B631" s="1" t="s">
        <v>1200</v>
      </c>
      <c r="C631" s="1" t="s">
        <v>215</v>
      </c>
      <c r="D631" s="1" t="s">
        <v>568</v>
      </c>
      <c r="E631" s="2">
        <v>6.34</v>
      </c>
    </row>
    <row r="632" s="1" customFormat="1" customHeight="1" spans="1:5">
      <c r="A632" s="1">
        <v>816</v>
      </c>
      <c r="B632" s="1" t="s">
        <v>1201</v>
      </c>
      <c r="C632" s="1" t="s">
        <v>215</v>
      </c>
      <c r="D632" s="1" t="s">
        <v>568</v>
      </c>
      <c r="E632" s="2">
        <v>11.3</v>
      </c>
    </row>
    <row r="633" s="1" customFormat="1" customHeight="1" spans="1:5">
      <c r="A633" s="1">
        <v>814</v>
      </c>
      <c r="B633" s="1" t="s">
        <v>1202</v>
      </c>
      <c r="C633" s="1" t="s">
        <v>215</v>
      </c>
      <c r="D633" s="1" t="s">
        <v>568</v>
      </c>
      <c r="E633" s="2">
        <v>14.03</v>
      </c>
    </row>
    <row r="634" s="1" customFormat="1" customHeight="1" spans="1:5">
      <c r="A634" s="1">
        <v>822</v>
      </c>
      <c r="B634" s="1" t="s">
        <v>1203</v>
      </c>
      <c r="C634" s="1" t="s">
        <v>215</v>
      </c>
      <c r="D634" s="1" t="s">
        <v>568</v>
      </c>
      <c r="E634" s="2">
        <v>18.32</v>
      </c>
    </row>
    <row r="635" s="1" customFormat="1" customHeight="1" spans="1:5">
      <c r="A635" s="1">
        <v>821</v>
      </c>
      <c r="B635" s="1" t="s">
        <v>1204</v>
      </c>
      <c r="C635" s="1" t="s">
        <v>215</v>
      </c>
      <c r="D635" s="1" t="s">
        <v>568</v>
      </c>
      <c r="E635" s="2">
        <v>20.95</v>
      </c>
    </row>
    <row r="636" s="1" customFormat="1" customHeight="1" spans="1:5">
      <c r="A636" s="1">
        <v>20086</v>
      </c>
      <c r="B636" s="1" t="s">
        <v>1205</v>
      </c>
      <c r="C636" s="1" t="s">
        <v>215</v>
      </c>
      <c r="D636" s="1" t="s">
        <v>568</v>
      </c>
      <c r="E636" s="2">
        <v>3.42</v>
      </c>
    </row>
    <row r="637" s="1" customFormat="1" customHeight="1" spans="1:5">
      <c r="A637" s="1">
        <v>39191</v>
      </c>
      <c r="B637" s="1" t="s">
        <v>1206</v>
      </c>
      <c r="C637" s="1" t="s">
        <v>215</v>
      </c>
      <c r="D637" s="1" t="s">
        <v>568</v>
      </c>
      <c r="E637" s="2">
        <v>23.08</v>
      </c>
    </row>
    <row r="638" s="1" customFormat="1" customHeight="1" spans="1:5">
      <c r="A638" s="1">
        <v>39190</v>
      </c>
      <c r="B638" s="1" t="s">
        <v>1207</v>
      </c>
      <c r="C638" s="1" t="s">
        <v>215</v>
      </c>
      <c r="D638" s="1" t="s">
        <v>568</v>
      </c>
      <c r="E638" s="2">
        <v>24.11</v>
      </c>
    </row>
    <row r="639" s="1" customFormat="1" customHeight="1" spans="1:5">
      <c r="A639" s="1">
        <v>39189</v>
      </c>
      <c r="B639" s="1" t="s">
        <v>1208</v>
      </c>
      <c r="C639" s="1" t="s">
        <v>215</v>
      </c>
      <c r="D639" s="1" t="s">
        <v>568</v>
      </c>
      <c r="E639" s="2">
        <v>25.52</v>
      </c>
    </row>
    <row r="640" s="1" customFormat="1" customHeight="1" spans="1:5">
      <c r="A640" s="1">
        <v>39186</v>
      </c>
      <c r="B640" s="1" t="s">
        <v>1209</v>
      </c>
      <c r="C640" s="1" t="s">
        <v>215</v>
      </c>
      <c r="D640" s="1" t="s">
        <v>568</v>
      </c>
      <c r="E640" s="2">
        <v>22.83</v>
      </c>
    </row>
    <row r="641" s="1" customFormat="1" customHeight="1" spans="1:5">
      <c r="A641" s="1">
        <v>39188</v>
      </c>
      <c r="B641" s="1" t="s">
        <v>1210</v>
      </c>
      <c r="C641" s="1" t="s">
        <v>215</v>
      </c>
      <c r="D641" s="1" t="s">
        <v>568</v>
      </c>
      <c r="E641" s="2">
        <v>18.78</v>
      </c>
    </row>
    <row r="642" s="1" customFormat="1" customHeight="1" spans="1:5">
      <c r="A642" s="1">
        <v>39187</v>
      </c>
      <c r="B642" s="1" t="s">
        <v>1211</v>
      </c>
      <c r="C642" s="1" t="s">
        <v>215</v>
      </c>
      <c r="D642" s="1" t="s">
        <v>568</v>
      </c>
      <c r="E642" s="2">
        <v>19.69</v>
      </c>
    </row>
    <row r="643" s="1" customFormat="1" customHeight="1" spans="1:5">
      <c r="A643" s="1">
        <v>39184</v>
      </c>
      <c r="B643" s="1" t="s">
        <v>1212</v>
      </c>
      <c r="C643" s="1" t="s">
        <v>215</v>
      </c>
      <c r="D643" s="1" t="s">
        <v>568</v>
      </c>
      <c r="E643" s="2">
        <v>7.4</v>
      </c>
    </row>
    <row r="644" s="1" customFormat="1" customHeight="1" spans="1:5">
      <c r="A644" s="1">
        <v>39185</v>
      </c>
      <c r="B644" s="1" t="s">
        <v>1213</v>
      </c>
      <c r="C644" s="1" t="s">
        <v>215</v>
      </c>
      <c r="D644" s="1" t="s">
        <v>568</v>
      </c>
      <c r="E644" s="2">
        <v>6.75</v>
      </c>
    </row>
    <row r="645" s="1" customFormat="1" customHeight="1" spans="1:5">
      <c r="A645" s="1">
        <v>39198</v>
      </c>
      <c r="B645" s="1" t="s">
        <v>1214</v>
      </c>
      <c r="C645" s="1" t="s">
        <v>215</v>
      </c>
      <c r="D645" s="1" t="s">
        <v>568</v>
      </c>
      <c r="E645" s="2">
        <v>75.71</v>
      </c>
    </row>
    <row r="646" s="1" customFormat="1" customHeight="1" spans="1:5">
      <c r="A646" s="1">
        <v>39197</v>
      </c>
      <c r="B646" s="1" t="s">
        <v>1215</v>
      </c>
      <c r="C646" s="1" t="s">
        <v>215</v>
      </c>
      <c r="D646" s="1" t="s">
        <v>568</v>
      </c>
      <c r="E646" s="2">
        <v>79.09</v>
      </c>
    </row>
    <row r="647" s="1" customFormat="1" customHeight="1" spans="1:5">
      <c r="A647" s="1">
        <v>39196</v>
      </c>
      <c r="B647" s="1" t="s">
        <v>1216</v>
      </c>
      <c r="C647" s="1" t="s">
        <v>215</v>
      </c>
      <c r="D647" s="1" t="s">
        <v>568</v>
      </c>
      <c r="E647" s="2">
        <v>81.57</v>
      </c>
    </row>
    <row r="648" s="1" customFormat="1" customHeight="1" spans="1:5">
      <c r="A648" s="1">
        <v>39199</v>
      </c>
      <c r="B648" s="1" t="s">
        <v>1217</v>
      </c>
      <c r="C648" s="1" t="s">
        <v>215</v>
      </c>
      <c r="D648" s="1" t="s">
        <v>568</v>
      </c>
      <c r="E648" s="2">
        <v>72.86</v>
      </c>
    </row>
    <row r="649" s="1" customFormat="1" customHeight="1" spans="1:5">
      <c r="A649" s="1">
        <v>39195</v>
      </c>
      <c r="B649" s="1" t="s">
        <v>1218</v>
      </c>
      <c r="C649" s="1" t="s">
        <v>215</v>
      </c>
      <c r="D649" s="1" t="s">
        <v>568</v>
      </c>
      <c r="E649" s="2">
        <v>42.06</v>
      </c>
    </row>
    <row r="650" s="1" customFormat="1" customHeight="1" spans="1:5">
      <c r="A650" s="1">
        <v>39194</v>
      </c>
      <c r="B650" s="1" t="s">
        <v>1219</v>
      </c>
      <c r="C650" s="1" t="s">
        <v>215</v>
      </c>
      <c r="D650" s="1" t="s">
        <v>568</v>
      </c>
      <c r="E650" s="2">
        <v>45.01</v>
      </c>
    </row>
    <row r="651" s="1" customFormat="1" customHeight="1" spans="1:5">
      <c r="A651" s="1">
        <v>39193</v>
      </c>
      <c r="B651" s="1" t="s">
        <v>1220</v>
      </c>
      <c r="C651" s="1" t="s">
        <v>215</v>
      </c>
      <c r="D651" s="1" t="s">
        <v>568</v>
      </c>
      <c r="E651" s="2">
        <v>49.33</v>
      </c>
    </row>
    <row r="652" s="1" customFormat="1" customHeight="1" spans="1:5">
      <c r="A652" s="1">
        <v>39192</v>
      </c>
      <c r="B652" s="1" t="s">
        <v>1221</v>
      </c>
      <c r="C652" s="1" t="s">
        <v>215</v>
      </c>
      <c r="D652" s="1" t="s">
        <v>568</v>
      </c>
      <c r="E652" s="2">
        <v>51.31</v>
      </c>
    </row>
    <row r="653" s="1" customFormat="1" customHeight="1" spans="1:5">
      <c r="A653" s="1">
        <v>39920</v>
      </c>
      <c r="B653" s="1" t="s">
        <v>1222</v>
      </c>
      <c r="C653" s="1" t="s">
        <v>215</v>
      </c>
      <c r="D653" s="1" t="s">
        <v>568</v>
      </c>
      <c r="E653" s="2">
        <v>6.21</v>
      </c>
    </row>
    <row r="654" s="1" customFormat="1" customHeight="1" spans="1:5">
      <c r="A654" s="1">
        <v>39201</v>
      </c>
      <c r="B654" s="1" t="s">
        <v>1223</v>
      </c>
      <c r="C654" s="1" t="s">
        <v>215</v>
      </c>
      <c r="D654" s="1" t="s">
        <v>568</v>
      </c>
      <c r="E654" s="2">
        <v>90.52</v>
      </c>
    </row>
    <row r="655" s="1" customFormat="1" customHeight="1" spans="1:5">
      <c r="A655" s="1">
        <v>39200</v>
      </c>
      <c r="B655" s="1" t="s">
        <v>1224</v>
      </c>
      <c r="C655" s="1" t="s">
        <v>215</v>
      </c>
      <c r="D655" s="1" t="s">
        <v>568</v>
      </c>
      <c r="E655" s="2">
        <v>91.25</v>
      </c>
    </row>
    <row r="656" s="1" customFormat="1" customHeight="1" spans="1:5">
      <c r="A656" s="1">
        <v>39203</v>
      </c>
      <c r="B656" s="1" t="s">
        <v>1225</v>
      </c>
      <c r="C656" s="1" t="s">
        <v>215</v>
      </c>
      <c r="D656" s="1" t="s">
        <v>568</v>
      </c>
      <c r="E656" s="2">
        <v>73.68</v>
      </c>
    </row>
    <row r="657" s="1" customFormat="1" customHeight="1" spans="1:5">
      <c r="A657" s="1">
        <v>39202</v>
      </c>
      <c r="B657" s="1" t="s">
        <v>1226</v>
      </c>
      <c r="C657" s="1" t="s">
        <v>215</v>
      </c>
      <c r="D657" s="1" t="s">
        <v>568</v>
      </c>
      <c r="E657" s="2">
        <v>86.55</v>
      </c>
    </row>
    <row r="658" s="1" customFormat="1" customHeight="1" spans="1:5">
      <c r="A658" s="1">
        <v>39205</v>
      </c>
      <c r="B658" s="1" t="s">
        <v>1227</v>
      </c>
      <c r="C658" s="1" t="s">
        <v>215</v>
      </c>
      <c r="D658" s="1" t="s">
        <v>568</v>
      </c>
      <c r="E658" s="2">
        <v>144.4</v>
      </c>
    </row>
    <row r="659" s="1" customFormat="1" customHeight="1" spans="1:5">
      <c r="A659" s="1">
        <v>39204</v>
      </c>
      <c r="B659" s="1" t="s">
        <v>1228</v>
      </c>
      <c r="C659" s="1" t="s">
        <v>215</v>
      </c>
      <c r="D659" s="1" t="s">
        <v>568</v>
      </c>
      <c r="E659" s="2">
        <v>147.89</v>
      </c>
    </row>
    <row r="660" s="1" customFormat="1" customHeight="1" spans="1:5">
      <c r="A660" s="1">
        <v>39206</v>
      </c>
      <c r="B660" s="1" t="s">
        <v>1229</v>
      </c>
      <c r="C660" s="1" t="s">
        <v>215</v>
      </c>
      <c r="D660" s="1" t="s">
        <v>568</v>
      </c>
      <c r="E660" s="2">
        <v>140.31</v>
      </c>
    </row>
    <row r="661" s="1" customFormat="1" customHeight="1" spans="1:5">
      <c r="A661" s="1">
        <v>798</v>
      </c>
      <c r="B661" s="1" t="s">
        <v>1230</v>
      </c>
      <c r="C661" s="1" t="s">
        <v>215</v>
      </c>
      <c r="D661" s="1" t="s">
        <v>568</v>
      </c>
      <c r="E661" s="2">
        <v>1.3</v>
      </c>
    </row>
    <row r="662" s="1" customFormat="1" customHeight="1" spans="1:5">
      <c r="A662" s="1">
        <v>797</v>
      </c>
      <c r="B662" s="1" t="s">
        <v>1231</v>
      </c>
      <c r="C662" s="1" t="s">
        <v>215</v>
      </c>
      <c r="D662" s="1" t="s">
        <v>568</v>
      </c>
      <c r="E662" s="2">
        <v>9.48</v>
      </c>
    </row>
    <row r="663" s="1" customFormat="1" customHeight="1" spans="1:5">
      <c r="A663" s="1">
        <v>796</v>
      </c>
      <c r="B663" s="1" t="s">
        <v>1232</v>
      </c>
      <c r="C663" s="1" t="s">
        <v>215</v>
      </c>
      <c r="D663" s="1" t="s">
        <v>568</v>
      </c>
      <c r="E663" s="2">
        <v>8.06</v>
      </c>
    </row>
    <row r="664" s="1" customFormat="1" customHeight="1" spans="1:5">
      <c r="A664" s="1">
        <v>799</v>
      </c>
      <c r="B664" s="1" t="s">
        <v>1233</v>
      </c>
      <c r="C664" s="1" t="s">
        <v>215</v>
      </c>
      <c r="D664" s="1" t="s">
        <v>568</v>
      </c>
      <c r="E664" s="2">
        <v>3.9</v>
      </c>
    </row>
    <row r="665" s="1" customFormat="1" customHeight="1" spans="1:5">
      <c r="A665" s="1">
        <v>792</v>
      </c>
      <c r="B665" s="1" t="s">
        <v>1234</v>
      </c>
      <c r="C665" s="1" t="s">
        <v>215</v>
      </c>
      <c r="D665" s="1" t="s">
        <v>568</v>
      </c>
      <c r="E665" s="2">
        <v>3.77</v>
      </c>
    </row>
    <row r="666" s="1" customFormat="1" customHeight="1" spans="1:5">
      <c r="A666" s="1">
        <v>38001</v>
      </c>
      <c r="B666" s="1" t="s">
        <v>1235</v>
      </c>
      <c r="C666" s="1" t="s">
        <v>215</v>
      </c>
      <c r="D666" s="1" t="s">
        <v>568</v>
      </c>
      <c r="E666" s="2">
        <v>1.08</v>
      </c>
    </row>
    <row r="667" s="1" customFormat="1" customHeight="1" spans="1:5">
      <c r="A667" s="1">
        <v>38002</v>
      </c>
      <c r="B667" s="1" t="s">
        <v>1236</v>
      </c>
      <c r="C667" s="1" t="s">
        <v>215</v>
      </c>
      <c r="D667" s="1" t="s">
        <v>568</v>
      </c>
      <c r="E667" s="2">
        <v>3.78</v>
      </c>
    </row>
    <row r="668" s="1" customFormat="1" customHeight="1" spans="1:5">
      <c r="A668" s="1">
        <v>38003</v>
      </c>
      <c r="B668" s="1" t="s">
        <v>1237</v>
      </c>
      <c r="C668" s="1" t="s">
        <v>215</v>
      </c>
      <c r="D668" s="1" t="s">
        <v>568</v>
      </c>
      <c r="E668" s="2">
        <v>25.81</v>
      </c>
    </row>
    <row r="669" s="1" customFormat="1" customHeight="1" spans="1:5">
      <c r="A669" s="1">
        <v>38004</v>
      </c>
      <c r="B669" s="1" t="s">
        <v>1238</v>
      </c>
      <c r="C669" s="1" t="s">
        <v>215</v>
      </c>
      <c r="D669" s="1" t="s">
        <v>568</v>
      </c>
      <c r="E669" s="2">
        <v>29.69</v>
      </c>
    </row>
    <row r="670" s="1" customFormat="1" customHeight="1" spans="1:5">
      <c r="A670" s="1">
        <v>44263</v>
      </c>
      <c r="B670" s="1" t="s">
        <v>1239</v>
      </c>
      <c r="C670" s="1" t="s">
        <v>215</v>
      </c>
      <c r="D670" s="1" t="s">
        <v>568</v>
      </c>
      <c r="E670" s="2">
        <v>53.29</v>
      </c>
    </row>
    <row r="671" s="1" customFormat="1" customHeight="1" spans="1:5">
      <c r="A671" s="1">
        <v>36327</v>
      </c>
      <c r="B671" s="1" t="s">
        <v>1240</v>
      </c>
      <c r="C671" s="1" t="s">
        <v>215</v>
      </c>
      <c r="D671" s="1" t="s">
        <v>615</v>
      </c>
      <c r="E671" s="2">
        <v>3.75</v>
      </c>
    </row>
    <row r="672" s="1" customFormat="1" customHeight="1" spans="1:5">
      <c r="A672" s="1">
        <v>38992</v>
      </c>
      <c r="B672" s="1" t="s">
        <v>1241</v>
      </c>
      <c r="C672" s="1" t="s">
        <v>215</v>
      </c>
      <c r="D672" s="1" t="s">
        <v>615</v>
      </c>
      <c r="E672" s="2">
        <v>4.56</v>
      </c>
    </row>
    <row r="673" s="1" customFormat="1" customHeight="1" spans="1:5">
      <c r="A673" s="1">
        <v>38993</v>
      </c>
      <c r="B673" s="1" t="s">
        <v>1242</v>
      </c>
      <c r="C673" s="1" t="s">
        <v>215</v>
      </c>
      <c r="D673" s="1" t="s">
        <v>615</v>
      </c>
      <c r="E673" s="2">
        <v>11.85</v>
      </c>
    </row>
    <row r="674" s="1" customFormat="1" customHeight="1" spans="1:5">
      <c r="A674" s="1">
        <v>44175</v>
      </c>
      <c r="B674" s="1" t="s">
        <v>1243</v>
      </c>
      <c r="C674" s="1" t="s">
        <v>215</v>
      </c>
      <c r="D674" s="1" t="s">
        <v>615</v>
      </c>
      <c r="E674" s="2">
        <v>20.68</v>
      </c>
    </row>
    <row r="675" s="1" customFormat="1" customHeight="1" spans="1:5">
      <c r="A675" s="1">
        <v>44177</v>
      </c>
      <c r="B675" s="1" t="s">
        <v>1244</v>
      </c>
      <c r="C675" s="1" t="s">
        <v>215</v>
      </c>
      <c r="D675" s="1" t="s">
        <v>615</v>
      </c>
      <c r="E675" s="2">
        <v>15.45</v>
      </c>
    </row>
    <row r="676" s="1" customFormat="1" customHeight="1" spans="1:5">
      <c r="A676" s="1">
        <v>38418</v>
      </c>
      <c r="B676" s="1" t="s">
        <v>1245</v>
      </c>
      <c r="C676" s="1" t="s">
        <v>215</v>
      </c>
      <c r="D676" s="1" t="s">
        <v>568</v>
      </c>
      <c r="E676" s="2">
        <v>5.87</v>
      </c>
    </row>
    <row r="677" s="1" customFormat="1" customHeight="1" spans="1:5">
      <c r="A677" s="1">
        <v>39178</v>
      </c>
      <c r="B677" s="1" t="s">
        <v>1246</v>
      </c>
      <c r="C677" s="1" t="s">
        <v>215</v>
      </c>
      <c r="D677" s="1" t="s">
        <v>568</v>
      </c>
      <c r="E677" s="2">
        <v>2.49</v>
      </c>
    </row>
    <row r="678" s="1" customFormat="1" customHeight="1" spans="1:5">
      <c r="A678" s="1">
        <v>39177</v>
      </c>
      <c r="B678" s="1" t="s">
        <v>1247</v>
      </c>
      <c r="C678" s="1" t="s">
        <v>215</v>
      </c>
      <c r="D678" s="1" t="s">
        <v>568</v>
      </c>
      <c r="E678" s="2">
        <v>2.26</v>
      </c>
    </row>
    <row r="679" s="1" customFormat="1" customHeight="1" spans="1:5">
      <c r="A679" s="1">
        <v>39174</v>
      </c>
      <c r="B679" s="1" t="s">
        <v>1248</v>
      </c>
      <c r="C679" s="1" t="s">
        <v>215</v>
      </c>
      <c r="D679" s="1" t="s">
        <v>568</v>
      </c>
      <c r="E679" s="2">
        <v>1.13</v>
      </c>
    </row>
    <row r="680" s="1" customFormat="1" customHeight="1" spans="1:5">
      <c r="A680" s="1">
        <v>39176</v>
      </c>
      <c r="B680" s="1" t="s">
        <v>1249</v>
      </c>
      <c r="C680" s="1" t="s">
        <v>215</v>
      </c>
      <c r="D680" s="1" t="s">
        <v>568</v>
      </c>
      <c r="E680" s="2">
        <v>1.48</v>
      </c>
    </row>
    <row r="681" s="1" customFormat="1" customHeight="1" spans="1:5">
      <c r="A681" s="1">
        <v>39180</v>
      </c>
      <c r="B681" s="1" t="s">
        <v>1250</v>
      </c>
      <c r="C681" s="1" t="s">
        <v>215</v>
      </c>
      <c r="D681" s="1" t="s">
        <v>568</v>
      </c>
      <c r="E681" s="2">
        <v>6.78</v>
      </c>
    </row>
    <row r="682" s="1" customFormat="1" customHeight="1" spans="1:5">
      <c r="A682" s="1">
        <v>39179</v>
      </c>
      <c r="B682" s="1" t="s">
        <v>1251</v>
      </c>
      <c r="C682" s="1" t="s">
        <v>215</v>
      </c>
      <c r="D682" s="1" t="s">
        <v>568</v>
      </c>
      <c r="E682" s="2">
        <v>6</v>
      </c>
    </row>
    <row r="683" s="1" customFormat="1" customHeight="1" spans="1:5">
      <c r="A683" s="1">
        <v>39175</v>
      </c>
      <c r="B683" s="1" t="s">
        <v>1252</v>
      </c>
      <c r="C683" s="1" t="s">
        <v>215</v>
      </c>
      <c r="D683" s="1" t="s">
        <v>568</v>
      </c>
      <c r="E683" s="2">
        <v>1.38</v>
      </c>
    </row>
    <row r="684" s="1" customFormat="1" customHeight="1" spans="1:5">
      <c r="A684" s="1">
        <v>39217</v>
      </c>
      <c r="B684" s="1" t="s">
        <v>1253</v>
      </c>
      <c r="C684" s="1" t="s">
        <v>215</v>
      </c>
      <c r="D684" s="1" t="s">
        <v>568</v>
      </c>
      <c r="E684" s="2">
        <v>1.06</v>
      </c>
    </row>
    <row r="685" s="1" customFormat="1" customHeight="1" spans="1:5">
      <c r="A685" s="1">
        <v>39181</v>
      </c>
      <c r="B685" s="1" t="s">
        <v>1254</v>
      </c>
      <c r="C685" s="1" t="s">
        <v>215</v>
      </c>
      <c r="D685" s="1" t="s">
        <v>568</v>
      </c>
      <c r="E685" s="2">
        <v>9.09</v>
      </c>
    </row>
    <row r="686" s="1" customFormat="1" customHeight="1" spans="1:5">
      <c r="A686" s="1">
        <v>39182</v>
      </c>
      <c r="B686" s="1" t="s">
        <v>1255</v>
      </c>
      <c r="C686" s="1" t="s">
        <v>215</v>
      </c>
      <c r="D686" s="1" t="s">
        <v>568</v>
      </c>
      <c r="E686" s="2">
        <v>12.78</v>
      </c>
    </row>
    <row r="687" s="1" customFormat="1" customHeight="1" spans="1:5">
      <c r="A687" s="1">
        <v>12616</v>
      </c>
      <c r="B687" s="1" t="s">
        <v>1256</v>
      </c>
      <c r="C687" s="1" t="s">
        <v>215</v>
      </c>
      <c r="D687" s="1" t="s">
        <v>568</v>
      </c>
      <c r="E687" s="2">
        <v>18.12</v>
      </c>
    </row>
    <row r="688" s="1" customFormat="1" customHeight="1" spans="1:5">
      <c r="A688" s="1">
        <v>1049</v>
      </c>
      <c r="B688" s="1" t="s">
        <v>1257</v>
      </c>
      <c r="C688" s="1" t="s">
        <v>215</v>
      </c>
      <c r="D688" s="1" t="s">
        <v>568</v>
      </c>
      <c r="E688" s="2">
        <v>10.7</v>
      </c>
    </row>
    <row r="689" s="1" customFormat="1" customHeight="1" spans="1:5">
      <c r="A689" s="1">
        <v>1099</v>
      </c>
      <c r="B689" s="1" t="s">
        <v>1258</v>
      </c>
      <c r="C689" s="1" t="s">
        <v>215</v>
      </c>
      <c r="D689" s="1" t="s">
        <v>568</v>
      </c>
      <c r="E689" s="2">
        <v>8.18</v>
      </c>
    </row>
    <row r="690" s="1" customFormat="1" customHeight="1" spans="1:5">
      <c r="A690" s="1">
        <v>39678</v>
      </c>
      <c r="B690" s="1" t="s">
        <v>1259</v>
      </c>
      <c r="C690" s="1" t="s">
        <v>215</v>
      </c>
      <c r="D690" s="1" t="s">
        <v>568</v>
      </c>
      <c r="E690" s="2">
        <v>3.3</v>
      </c>
    </row>
    <row r="691" s="1" customFormat="1" customHeight="1" spans="1:5">
      <c r="A691" s="1">
        <v>1050</v>
      </c>
      <c r="B691" s="1" t="s">
        <v>1260</v>
      </c>
      <c r="C691" s="1" t="s">
        <v>215</v>
      </c>
      <c r="D691" s="1" t="s">
        <v>568</v>
      </c>
      <c r="E691" s="2">
        <v>5.6</v>
      </c>
    </row>
    <row r="692" s="1" customFormat="1" customHeight="1" spans="1:5">
      <c r="A692" s="1">
        <v>1101</v>
      </c>
      <c r="B692" s="1" t="s">
        <v>1261</v>
      </c>
      <c r="C692" s="1" t="s">
        <v>215</v>
      </c>
      <c r="D692" s="1" t="s">
        <v>568</v>
      </c>
      <c r="E692" s="2">
        <v>35.29</v>
      </c>
    </row>
    <row r="693" s="1" customFormat="1" customHeight="1" spans="1:5">
      <c r="A693" s="1">
        <v>1100</v>
      </c>
      <c r="B693" s="1" t="s">
        <v>1262</v>
      </c>
      <c r="C693" s="1" t="s">
        <v>215</v>
      </c>
      <c r="D693" s="1" t="s">
        <v>568</v>
      </c>
      <c r="E693" s="2">
        <v>18.21</v>
      </c>
    </row>
    <row r="694" s="1" customFormat="1" customHeight="1" spans="1:5">
      <c r="A694" s="1">
        <v>39679</v>
      </c>
      <c r="B694" s="1" t="s">
        <v>1263</v>
      </c>
      <c r="C694" s="1" t="s">
        <v>215</v>
      </c>
      <c r="D694" s="1" t="s">
        <v>568</v>
      </c>
      <c r="E694" s="2">
        <v>70.33</v>
      </c>
    </row>
    <row r="695" s="1" customFormat="1" customHeight="1" spans="1:5">
      <c r="A695" s="1">
        <v>1098</v>
      </c>
      <c r="B695" s="1" t="s">
        <v>1264</v>
      </c>
      <c r="C695" s="1" t="s">
        <v>215</v>
      </c>
      <c r="D695" s="1" t="s">
        <v>568</v>
      </c>
      <c r="E695" s="2">
        <v>4.37</v>
      </c>
    </row>
    <row r="696" s="1" customFormat="1" customHeight="1" spans="1:5">
      <c r="A696" s="1">
        <v>1102</v>
      </c>
      <c r="B696" s="1" t="s">
        <v>1265</v>
      </c>
      <c r="C696" s="1" t="s">
        <v>215</v>
      </c>
      <c r="D696" s="1" t="s">
        <v>568</v>
      </c>
      <c r="E696" s="2">
        <v>52.62</v>
      </c>
    </row>
    <row r="697" s="1" customFormat="1" customHeight="1" spans="1:5">
      <c r="A697" s="1">
        <v>1051</v>
      </c>
      <c r="B697" s="1" t="s">
        <v>1266</v>
      </c>
      <c r="C697" s="1" t="s">
        <v>215</v>
      </c>
      <c r="D697" s="1" t="s">
        <v>568</v>
      </c>
      <c r="E697" s="2">
        <v>76.48</v>
      </c>
    </row>
    <row r="698" s="1" customFormat="1" customHeight="1" spans="1:5">
      <c r="A698" s="1">
        <v>37399</v>
      </c>
      <c r="B698" s="1" t="s">
        <v>1267</v>
      </c>
      <c r="C698" s="1" t="s">
        <v>215</v>
      </c>
      <c r="D698" s="1" t="s">
        <v>568</v>
      </c>
      <c r="E698" s="2">
        <v>47.48</v>
      </c>
    </row>
    <row r="699" s="1" customFormat="1" customHeight="1" spans="1:5">
      <c r="A699" s="1">
        <v>43834</v>
      </c>
      <c r="B699" s="1" t="s">
        <v>1268</v>
      </c>
      <c r="C699" s="1" t="s">
        <v>613</v>
      </c>
      <c r="D699" s="1" t="s">
        <v>568</v>
      </c>
      <c r="E699" s="2">
        <v>16.8</v>
      </c>
    </row>
    <row r="700" s="1" customFormat="1" customHeight="1" spans="1:5">
      <c r="A700" s="1">
        <v>43835</v>
      </c>
      <c r="B700" s="1" t="s">
        <v>1269</v>
      </c>
      <c r="C700" s="1" t="s">
        <v>613</v>
      </c>
      <c r="D700" s="1" t="s">
        <v>568</v>
      </c>
      <c r="E700" s="2">
        <v>1.5</v>
      </c>
    </row>
    <row r="701" s="1" customFormat="1" customHeight="1" spans="1:5">
      <c r="A701" s="1">
        <v>43833</v>
      </c>
      <c r="B701" s="1" t="s">
        <v>1270</v>
      </c>
      <c r="C701" s="1" t="s">
        <v>613</v>
      </c>
      <c r="D701" s="1" t="s">
        <v>568</v>
      </c>
      <c r="E701" s="2">
        <v>1.56</v>
      </c>
    </row>
    <row r="702" s="1" customFormat="1" customHeight="1" spans="1:5">
      <c r="A702" s="1">
        <v>41955</v>
      </c>
      <c r="B702" s="1" t="s">
        <v>1271</v>
      </c>
      <c r="C702" s="1" t="s">
        <v>618</v>
      </c>
      <c r="D702" s="1" t="s">
        <v>568</v>
      </c>
      <c r="E702" s="2">
        <v>83</v>
      </c>
    </row>
    <row r="703" s="1" customFormat="1" customHeight="1" spans="1:5">
      <c r="A703" s="1">
        <v>41953</v>
      </c>
      <c r="B703" s="1" t="s">
        <v>1272</v>
      </c>
      <c r="C703" s="1" t="s">
        <v>618</v>
      </c>
      <c r="D703" s="1" t="s">
        <v>568</v>
      </c>
      <c r="E703" s="2">
        <v>79.21</v>
      </c>
    </row>
    <row r="704" s="1" customFormat="1" customHeight="1" spans="1:5">
      <c r="A704" s="1">
        <v>41954</v>
      </c>
      <c r="B704" s="1" t="s">
        <v>1273</v>
      </c>
      <c r="C704" s="1" t="s">
        <v>618</v>
      </c>
      <c r="D704" s="1" t="s">
        <v>568</v>
      </c>
      <c r="E704" s="2">
        <v>78.46</v>
      </c>
    </row>
    <row r="705" s="1" customFormat="1" customHeight="1" spans="1:5">
      <c r="A705" s="1">
        <v>25004</v>
      </c>
      <c r="B705" s="1" t="s">
        <v>1274</v>
      </c>
      <c r="C705" s="1" t="s">
        <v>618</v>
      </c>
      <c r="D705" s="1" t="s">
        <v>568</v>
      </c>
      <c r="E705" s="2">
        <v>42.8</v>
      </c>
    </row>
    <row r="706" s="1" customFormat="1" customHeight="1" spans="1:5">
      <c r="A706" s="1">
        <v>25002</v>
      </c>
      <c r="B706" s="1" t="s">
        <v>1275</v>
      </c>
      <c r="C706" s="1" t="s">
        <v>618</v>
      </c>
      <c r="D706" s="1" t="s">
        <v>568</v>
      </c>
      <c r="E706" s="2">
        <v>42.8</v>
      </c>
    </row>
    <row r="707" s="1" customFormat="1" customHeight="1" spans="1:5">
      <c r="A707" s="1">
        <v>37409</v>
      </c>
      <c r="B707" s="1" t="s">
        <v>1276</v>
      </c>
      <c r="C707" s="1" t="s">
        <v>618</v>
      </c>
      <c r="D707" s="1" t="s">
        <v>568</v>
      </c>
      <c r="E707" s="2">
        <v>42.8</v>
      </c>
    </row>
    <row r="708" s="1" customFormat="1" customHeight="1" spans="1:5">
      <c r="A708" s="1">
        <v>841</v>
      </c>
      <c r="B708" s="1" t="s">
        <v>1277</v>
      </c>
      <c r="C708" s="1" t="s">
        <v>618</v>
      </c>
      <c r="D708" s="1" t="s">
        <v>568</v>
      </c>
      <c r="E708" s="2">
        <v>43.33</v>
      </c>
    </row>
    <row r="709" s="1" customFormat="1" customHeight="1" spans="1:5">
      <c r="A709" s="1">
        <v>25005</v>
      </c>
      <c r="B709" s="1" t="s">
        <v>1278</v>
      </c>
      <c r="C709" s="1" t="s">
        <v>618</v>
      </c>
      <c r="D709" s="1" t="s">
        <v>568</v>
      </c>
      <c r="E709" s="2">
        <v>46.97</v>
      </c>
    </row>
    <row r="710" s="1" customFormat="1" customHeight="1" spans="1:5">
      <c r="A710" s="1">
        <v>25003</v>
      </c>
      <c r="B710" s="1" t="s">
        <v>1279</v>
      </c>
      <c r="C710" s="1" t="s">
        <v>618</v>
      </c>
      <c r="D710" s="1" t="s">
        <v>568</v>
      </c>
      <c r="E710" s="2">
        <v>47.68</v>
      </c>
    </row>
    <row r="711" s="1" customFormat="1" customHeight="1" spans="1:5">
      <c r="A711" s="1">
        <v>37410</v>
      </c>
      <c r="B711" s="1" t="s">
        <v>1280</v>
      </c>
      <c r="C711" s="1" t="s">
        <v>618</v>
      </c>
      <c r="D711" s="1" t="s">
        <v>568</v>
      </c>
      <c r="E711" s="2">
        <v>46.97</v>
      </c>
    </row>
    <row r="712" s="1" customFormat="1" customHeight="1" spans="1:5">
      <c r="A712" s="1">
        <v>842</v>
      </c>
      <c r="B712" s="1" t="s">
        <v>1281</v>
      </c>
      <c r="C712" s="1" t="s">
        <v>618</v>
      </c>
      <c r="D712" s="1" t="s">
        <v>568</v>
      </c>
      <c r="E712" s="2">
        <v>47.64</v>
      </c>
    </row>
    <row r="713" s="1" customFormat="1" customHeight="1" spans="1:5">
      <c r="A713" s="1">
        <v>44391</v>
      </c>
      <c r="B713" s="1" t="s">
        <v>1282</v>
      </c>
      <c r="C713" s="1" t="s">
        <v>613</v>
      </c>
      <c r="D713" s="1" t="s">
        <v>568</v>
      </c>
      <c r="E713" s="2">
        <v>101.51</v>
      </c>
    </row>
    <row r="714" s="1" customFormat="1" customHeight="1" spans="1:5">
      <c r="A714" s="1">
        <v>44388</v>
      </c>
      <c r="B714" s="1" t="s">
        <v>1283</v>
      </c>
      <c r="C714" s="1" t="s">
        <v>613</v>
      </c>
      <c r="D714" s="1" t="s">
        <v>568</v>
      </c>
      <c r="E714" s="2">
        <v>2.2</v>
      </c>
    </row>
    <row r="715" s="1" customFormat="1" customHeight="1" spans="1:5">
      <c r="A715" s="1">
        <v>44392</v>
      </c>
      <c r="B715" s="1" t="s">
        <v>1284</v>
      </c>
      <c r="C715" s="1" t="s">
        <v>613</v>
      </c>
      <c r="D715" s="1" t="s">
        <v>568</v>
      </c>
      <c r="E715" s="2">
        <v>202.11</v>
      </c>
    </row>
    <row r="716" s="1" customFormat="1" customHeight="1" spans="1:5">
      <c r="A716" s="1">
        <v>44390</v>
      </c>
      <c r="B716" s="1" t="s">
        <v>1285</v>
      </c>
      <c r="C716" s="1" t="s">
        <v>613</v>
      </c>
      <c r="D716" s="1" t="s">
        <v>568</v>
      </c>
      <c r="E716" s="2">
        <v>42.82</v>
      </c>
    </row>
    <row r="717" s="1" customFormat="1" customHeight="1" spans="1:5">
      <c r="A717" s="1">
        <v>44389</v>
      </c>
      <c r="B717" s="1" t="s">
        <v>1286</v>
      </c>
      <c r="C717" s="1" t="s">
        <v>613</v>
      </c>
      <c r="D717" s="1" t="s">
        <v>568</v>
      </c>
      <c r="E717" s="2">
        <v>5.05</v>
      </c>
    </row>
    <row r="718" s="1" customFormat="1" customHeight="1" spans="1:5">
      <c r="A718" s="1">
        <v>862</v>
      </c>
      <c r="B718" s="1" t="s">
        <v>1287</v>
      </c>
      <c r="C718" s="1" t="s">
        <v>613</v>
      </c>
      <c r="D718" s="1" t="s">
        <v>568</v>
      </c>
      <c r="E718" s="2">
        <v>9.26</v>
      </c>
    </row>
    <row r="719" s="1" customFormat="1" customHeight="1" spans="1:5">
      <c r="A719" s="1">
        <v>866</v>
      </c>
      <c r="B719" s="1" t="s">
        <v>1288</v>
      </c>
      <c r="C719" s="1" t="s">
        <v>613</v>
      </c>
      <c r="D719" s="1" t="s">
        <v>568</v>
      </c>
      <c r="E719" s="2">
        <v>117.69</v>
      </c>
    </row>
    <row r="720" s="1" customFormat="1" customHeight="1" spans="1:5">
      <c r="A720" s="1">
        <v>892</v>
      </c>
      <c r="B720" s="1" t="s">
        <v>1289</v>
      </c>
      <c r="C720" s="1" t="s">
        <v>613</v>
      </c>
      <c r="D720" s="1" t="s">
        <v>568</v>
      </c>
      <c r="E720" s="2">
        <v>142.46</v>
      </c>
    </row>
    <row r="721" s="1" customFormat="1" customHeight="1" spans="1:5">
      <c r="A721" s="1">
        <v>857</v>
      </c>
      <c r="B721" s="1" t="s">
        <v>1290</v>
      </c>
      <c r="C721" s="1" t="s">
        <v>613</v>
      </c>
      <c r="D721" s="1" t="s">
        <v>568</v>
      </c>
      <c r="E721" s="2">
        <v>15.49</v>
      </c>
    </row>
    <row r="722" s="1" customFormat="1" customHeight="1" spans="1:5">
      <c r="A722" s="1">
        <v>37404</v>
      </c>
      <c r="B722" s="1" t="s">
        <v>1291</v>
      </c>
      <c r="C722" s="1" t="s">
        <v>613</v>
      </c>
      <c r="D722" s="1" t="s">
        <v>568</v>
      </c>
      <c r="E722" s="2">
        <v>164.83</v>
      </c>
    </row>
    <row r="723" s="1" customFormat="1" customHeight="1" spans="1:5">
      <c r="A723" s="1">
        <v>868</v>
      </c>
      <c r="B723" s="1" t="s">
        <v>1292</v>
      </c>
      <c r="C723" s="1" t="s">
        <v>613</v>
      </c>
      <c r="D723" s="1" t="s">
        <v>568</v>
      </c>
      <c r="E723" s="2">
        <v>22.08</v>
      </c>
    </row>
    <row r="724" s="1" customFormat="1" customHeight="1" spans="1:5">
      <c r="A724" s="1">
        <v>863</v>
      </c>
      <c r="B724" s="1" t="s">
        <v>1293</v>
      </c>
      <c r="C724" s="1" t="s">
        <v>613</v>
      </c>
      <c r="D724" s="1" t="s">
        <v>568</v>
      </c>
      <c r="E724" s="2">
        <v>32.52</v>
      </c>
    </row>
    <row r="725" s="1" customFormat="1" customHeight="1" spans="1:5">
      <c r="A725" s="1">
        <v>867</v>
      </c>
      <c r="B725" s="1" t="s">
        <v>1294</v>
      </c>
      <c r="C725" s="1" t="s">
        <v>613</v>
      </c>
      <c r="D725" s="1" t="s">
        <v>568</v>
      </c>
      <c r="E725" s="2">
        <v>46.33</v>
      </c>
    </row>
    <row r="726" s="1" customFormat="1" customHeight="1" spans="1:5">
      <c r="A726" s="1">
        <v>864</v>
      </c>
      <c r="B726" s="1" t="s">
        <v>1295</v>
      </c>
      <c r="C726" s="1" t="s">
        <v>613</v>
      </c>
      <c r="D726" s="1" t="s">
        <v>568</v>
      </c>
      <c r="E726" s="2">
        <v>61.19</v>
      </c>
    </row>
    <row r="727" s="1" customFormat="1" customHeight="1" spans="1:5">
      <c r="A727" s="1">
        <v>865</v>
      </c>
      <c r="B727" s="1" t="s">
        <v>1296</v>
      </c>
      <c r="C727" s="1" t="s">
        <v>613</v>
      </c>
      <c r="D727" s="1" t="s">
        <v>568</v>
      </c>
      <c r="E727" s="2">
        <v>88.02</v>
      </c>
    </row>
    <row r="728" s="1" customFormat="1" customHeight="1" spans="1:5">
      <c r="A728" s="1">
        <v>993</v>
      </c>
      <c r="B728" s="1" t="s">
        <v>1297</v>
      </c>
      <c r="C728" s="1" t="s">
        <v>613</v>
      </c>
      <c r="D728" s="1" t="s">
        <v>568</v>
      </c>
      <c r="E728" s="2">
        <v>1.67</v>
      </c>
    </row>
    <row r="729" s="1" customFormat="1" customHeight="1" spans="1:5">
      <c r="A729" s="1">
        <v>1020</v>
      </c>
      <c r="B729" s="1" t="s">
        <v>1298</v>
      </c>
      <c r="C729" s="1" t="s">
        <v>613</v>
      </c>
      <c r="D729" s="1" t="s">
        <v>568</v>
      </c>
      <c r="E729" s="2">
        <v>8.54</v>
      </c>
    </row>
    <row r="730" s="1" customFormat="1" customHeight="1" spans="1:5">
      <c r="A730" s="1">
        <v>1017</v>
      </c>
      <c r="B730" s="1" t="s">
        <v>1299</v>
      </c>
      <c r="C730" s="1" t="s">
        <v>613</v>
      </c>
      <c r="D730" s="1" t="s">
        <v>568</v>
      </c>
      <c r="E730" s="2">
        <v>104.66</v>
      </c>
    </row>
    <row r="731" s="1" customFormat="1" customHeight="1" spans="1:5">
      <c r="A731" s="1">
        <v>999</v>
      </c>
      <c r="B731" s="1" t="s">
        <v>1300</v>
      </c>
      <c r="C731" s="1" t="s">
        <v>613</v>
      </c>
      <c r="D731" s="1" t="s">
        <v>568</v>
      </c>
      <c r="E731" s="2">
        <v>126.79</v>
      </c>
    </row>
    <row r="732" s="1" customFormat="1" customHeight="1" spans="1:5">
      <c r="A732" s="1">
        <v>995</v>
      </c>
      <c r="B732" s="1" t="s">
        <v>1301</v>
      </c>
      <c r="C732" s="1" t="s">
        <v>613</v>
      </c>
      <c r="D732" s="1" t="s">
        <v>568</v>
      </c>
      <c r="E732" s="2">
        <v>13.6</v>
      </c>
    </row>
    <row r="733" s="1" customFormat="1" customHeight="1" spans="1:5">
      <c r="A733" s="1">
        <v>1000</v>
      </c>
      <c r="B733" s="1" t="s">
        <v>1302</v>
      </c>
      <c r="C733" s="1" t="s">
        <v>613</v>
      </c>
      <c r="D733" s="1" t="s">
        <v>568</v>
      </c>
      <c r="E733" s="2">
        <v>155.74</v>
      </c>
    </row>
    <row r="734" s="1" customFormat="1" customHeight="1" spans="1:5">
      <c r="A734" s="1">
        <v>1022</v>
      </c>
      <c r="B734" s="1" t="s">
        <v>1303</v>
      </c>
      <c r="C734" s="1" t="s">
        <v>613</v>
      </c>
      <c r="D734" s="1" t="s">
        <v>568</v>
      </c>
      <c r="E734" s="2">
        <v>2.33</v>
      </c>
    </row>
    <row r="735" s="1" customFormat="1" customHeight="1" spans="1:5">
      <c r="A735" s="1">
        <v>1015</v>
      </c>
      <c r="B735" s="1" t="s">
        <v>1304</v>
      </c>
      <c r="C735" s="1" t="s">
        <v>613</v>
      </c>
      <c r="D735" s="1" t="s">
        <v>568</v>
      </c>
      <c r="E735" s="2">
        <v>206.96</v>
      </c>
    </row>
    <row r="736" s="1" customFormat="1" customHeight="1" spans="1:5">
      <c r="A736" s="1">
        <v>996</v>
      </c>
      <c r="B736" s="1" t="s">
        <v>1305</v>
      </c>
      <c r="C736" s="1" t="s">
        <v>613</v>
      </c>
      <c r="D736" s="1" t="s">
        <v>568</v>
      </c>
      <c r="E736" s="2">
        <v>21.08</v>
      </c>
    </row>
    <row r="737" s="1" customFormat="1" customHeight="1" spans="1:5">
      <c r="A737" s="1">
        <v>1001</v>
      </c>
      <c r="B737" s="1" t="s">
        <v>1306</v>
      </c>
      <c r="C737" s="1" t="s">
        <v>613</v>
      </c>
      <c r="D737" s="1" t="s">
        <v>568</v>
      </c>
      <c r="E737" s="2">
        <v>268.52</v>
      </c>
    </row>
    <row r="738" s="1" customFormat="1" customHeight="1" spans="1:5">
      <c r="A738" s="1">
        <v>1019</v>
      </c>
      <c r="B738" s="1" t="s">
        <v>1307</v>
      </c>
      <c r="C738" s="1" t="s">
        <v>613</v>
      </c>
      <c r="D738" s="1" t="s">
        <v>568</v>
      </c>
      <c r="E738" s="2">
        <v>29.8</v>
      </c>
    </row>
    <row r="739" s="1" customFormat="1" customHeight="1" spans="1:5">
      <c r="A739" s="1">
        <v>1021</v>
      </c>
      <c r="B739" s="1" t="s">
        <v>1308</v>
      </c>
      <c r="C739" s="1" t="s">
        <v>613</v>
      </c>
      <c r="D739" s="1" t="s">
        <v>568</v>
      </c>
      <c r="E739" s="2">
        <v>3.58</v>
      </c>
    </row>
    <row r="740" s="1" customFormat="1" customHeight="1" spans="1:5">
      <c r="A740" s="1">
        <v>39249</v>
      </c>
      <c r="B740" s="1" t="s">
        <v>1309</v>
      </c>
      <c r="C740" s="1" t="s">
        <v>613</v>
      </c>
      <c r="D740" s="1" t="s">
        <v>568</v>
      </c>
      <c r="E740" s="2">
        <v>361.05</v>
      </c>
    </row>
    <row r="741" s="1" customFormat="1" customHeight="1" spans="1:5">
      <c r="A741" s="1">
        <v>1018</v>
      </c>
      <c r="B741" s="1" t="s">
        <v>1310</v>
      </c>
      <c r="C741" s="1" t="s">
        <v>613</v>
      </c>
      <c r="D741" s="1" t="s">
        <v>568</v>
      </c>
      <c r="E741" s="2">
        <v>44.06</v>
      </c>
    </row>
    <row r="742" s="1" customFormat="1" customHeight="1" spans="1:5">
      <c r="A742" s="1">
        <v>39250</v>
      </c>
      <c r="B742" s="1" t="s">
        <v>1311</v>
      </c>
      <c r="C742" s="1" t="s">
        <v>613</v>
      </c>
      <c r="D742" s="1" t="s">
        <v>568</v>
      </c>
      <c r="E742" s="2">
        <v>431.89</v>
      </c>
    </row>
    <row r="743" s="1" customFormat="1" customHeight="1" spans="1:5">
      <c r="A743" s="1">
        <v>994</v>
      </c>
      <c r="B743" s="1" t="s">
        <v>1312</v>
      </c>
      <c r="C743" s="1" t="s">
        <v>613</v>
      </c>
      <c r="D743" s="1" t="s">
        <v>568</v>
      </c>
      <c r="E743" s="2">
        <v>5.21</v>
      </c>
    </row>
    <row r="744" s="1" customFormat="1" customHeight="1" spans="1:5">
      <c r="A744" s="1">
        <v>977</v>
      </c>
      <c r="B744" s="1" t="s">
        <v>1313</v>
      </c>
      <c r="C744" s="1" t="s">
        <v>613</v>
      </c>
      <c r="D744" s="1" t="s">
        <v>568</v>
      </c>
      <c r="E744" s="2">
        <v>61.64</v>
      </c>
    </row>
    <row r="745" s="1" customFormat="1" customHeight="1" spans="1:5">
      <c r="A745" s="1">
        <v>998</v>
      </c>
      <c r="B745" s="1" t="s">
        <v>1314</v>
      </c>
      <c r="C745" s="1" t="s">
        <v>613</v>
      </c>
      <c r="D745" s="1" t="s">
        <v>568</v>
      </c>
      <c r="E745" s="2">
        <v>80.03</v>
      </c>
    </row>
    <row r="746" s="1" customFormat="1" customHeight="1" spans="1:5">
      <c r="A746" s="1">
        <v>39251</v>
      </c>
      <c r="B746" s="1" t="s">
        <v>1315</v>
      </c>
      <c r="C746" s="1" t="s">
        <v>613</v>
      </c>
      <c r="D746" s="1" t="s">
        <v>568</v>
      </c>
      <c r="E746" s="2">
        <v>0.58</v>
      </c>
    </row>
    <row r="747" s="1" customFormat="1" customHeight="1" spans="1:5">
      <c r="A747" s="1">
        <v>1011</v>
      </c>
      <c r="B747" s="1" t="s">
        <v>1316</v>
      </c>
      <c r="C747" s="1" t="s">
        <v>613</v>
      </c>
      <c r="D747" s="1" t="s">
        <v>568</v>
      </c>
      <c r="E747" s="2">
        <v>0.79</v>
      </c>
    </row>
    <row r="748" s="1" customFormat="1" customHeight="1" spans="1:5">
      <c r="A748" s="1">
        <v>39252</v>
      </c>
      <c r="B748" s="1" t="s">
        <v>1317</v>
      </c>
      <c r="C748" s="1" t="s">
        <v>613</v>
      </c>
      <c r="D748" s="1" t="s">
        <v>568</v>
      </c>
      <c r="E748" s="2">
        <v>1.03</v>
      </c>
    </row>
    <row r="749" s="1" customFormat="1" customHeight="1" spans="1:5">
      <c r="A749" s="1">
        <v>1013</v>
      </c>
      <c r="B749" s="1" t="s">
        <v>1318</v>
      </c>
      <c r="C749" s="1" t="s">
        <v>613</v>
      </c>
      <c r="D749" s="1" t="s">
        <v>568</v>
      </c>
      <c r="E749" s="2">
        <v>1.24</v>
      </c>
    </row>
    <row r="750" s="1" customFormat="1" customHeight="1" spans="1:5">
      <c r="A750" s="1">
        <v>980</v>
      </c>
      <c r="B750" s="1" t="s">
        <v>1319</v>
      </c>
      <c r="C750" s="1" t="s">
        <v>613</v>
      </c>
      <c r="D750" s="1" t="s">
        <v>568</v>
      </c>
      <c r="E750" s="2">
        <v>8.95</v>
      </c>
    </row>
    <row r="751" s="1" customFormat="1" customHeight="1" spans="1:5">
      <c r="A751" s="1">
        <v>39237</v>
      </c>
      <c r="B751" s="1" t="s">
        <v>1320</v>
      </c>
      <c r="C751" s="1" t="s">
        <v>613</v>
      </c>
      <c r="D751" s="1" t="s">
        <v>568</v>
      </c>
      <c r="E751" s="2">
        <v>95.28</v>
      </c>
    </row>
    <row r="752" s="1" customFormat="1" customHeight="1" spans="1:5">
      <c r="A752" s="1">
        <v>39238</v>
      </c>
      <c r="B752" s="1" t="s">
        <v>1321</v>
      </c>
      <c r="C752" s="1" t="s">
        <v>613</v>
      </c>
      <c r="D752" s="1" t="s">
        <v>568</v>
      </c>
      <c r="E752" s="2">
        <v>120.16</v>
      </c>
    </row>
    <row r="753" s="1" customFormat="1" customHeight="1" spans="1:5">
      <c r="A753" s="1">
        <v>979</v>
      </c>
      <c r="B753" s="1" t="s">
        <v>1322</v>
      </c>
      <c r="C753" s="1" t="s">
        <v>613</v>
      </c>
      <c r="D753" s="1" t="s">
        <v>568</v>
      </c>
      <c r="E753" s="2">
        <v>12.79</v>
      </c>
    </row>
    <row r="754" s="1" customFormat="1" customHeight="1" spans="1:5">
      <c r="A754" s="1">
        <v>39239</v>
      </c>
      <c r="B754" s="1" t="s">
        <v>1323</v>
      </c>
      <c r="C754" s="1" t="s">
        <v>613</v>
      </c>
      <c r="D754" s="1" t="s">
        <v>568</v>
      </c>
      <c r="E754" s="2">
        <v>145.17</v>
      </c>
    </row>
    <row r="755" s="1" customFormat="1" customHeight="1" spans="1:5">
      <c r="A755" s="1">
        <v>1014</v>
      </c>
      <c r="B755" s="1" t="s">
        <v>1324</v>
      </c>
      <c r="C755" s="1" t="s">
        <v>613</v>
      </c>
      <c r="D755" s="1" t="s">
        <v>568</v>
      </c>
      <c r="E755" s="2">
        <v>1.96</v>
      </c>
    </row>
    <row r="756" s="1" customFormat="1" customHeight="1" spans="1:5">
      <c r="A756" s="1">
        <v>39240</v>
      </c>
      <c r="B756" s="1" t="s">
        <v>1325</v>
      </c>
      <c r="C756" s="1" t="s">
        <v>613</v>
      </c>
      <c r="D756" s="1" t="s">
        <v>568</v>
      </c>
      <c r="E756" s="2">
        <v>190.94</v>
      </c>
    </row>
    <row r="757" s="1" customFormat="1" customHeight="1" spans="1:5">
      <c r="A757" s="1">
        <v>39232</v>
      </c>
      <c r="B757" s="1" t="s">
        <v>1326</v>
      </c>
      <c r="C757" s="1" t="s">
        <v>613</v>
      </c>
      <c r="D757" s="1" t="s">
        <v>568</v>
      </c>
      <c r="E757" s="2">
        <v>20.04</v>
      </c>
    </row>
    <row r="758" s="1" customFormat="1" customHeight="1" spans="1:5">
      <c r="A758" s="1">
        <v>39233</v>
      </c>
      <c r="B758" s="1" t="s">
        <v>1327</v>
      </c>
      <c r="C758" s="1" t="s">
        <v>613</v>
      </c>
      <c r="D758" s="1" t="s">
        <v>568</v>
      </c>
      <c r="E758" s="2">
        <v>29.21</v>
      </c>
    </row>
    <row r="759" s="1" customFormat="1" customHeight="1" spans="1:5">
      <c r="A759" s="1">
        <v>981</v>
      </c>
      <c r="B759" s="1" t="s">
        <v>1328</v>
      </c>
      <c r="C759" s="1" t="s">
        <v>613</v>
      </c>
      <c r="D759" s="1" t="s">
        <v>574</v>
      </c>
      <c r="E759" s="2">
        <v>3.26</v>
      </c>
    </row>
    <row r="760" s="1" customFormat="1" customHeight="1" spans="1:5">
      <c r="A760" s="1">
        <v>39234</v>
      </c>
      <c r="B760" s="1" t="s">
        <v>1329</v>
      </c>
      <c r="C760" s="1" t="s">
        <v>613</v>
      </c>
      <c r="D760" s="1" t="s">
        <v>568</v>
      </c>
      <c r="E760" s="2">
        <v>40.65</v>
      </c>
    </row>
    <row r="761" s="1" customFormat="1" customHeight="1" spans="1:5">
      <c r="A761" s="1">
        <v>982</v>
      </c>
      <c r="B761" s="1" t="s">
        <v>1330</v>
      </c>
      <c r="C761" s="1" t="s">
        <v>613</v>
      </c>
      <c r="D761" s="1" t="s">
        <v>568</v>
      </c>
      <c r="E761" s="2">
        <v>4.68</v>
      </c>
    </row>
    <row r="762" s="1" customFormat="1" customHeight="1" spans="1:5">
      <c r="A762" s="1">
        <v>39235</v>
      </c>
      <c r="B762" s="1" t="s">
        <v>1331</v>
      </c>
      <c r="C762" s="1" t="s">
        <v>613</v>
      </c>
      <c r="D762" s="1" t="s">
        <v>568</v>
      </c>
      <c r="E762" s="2">
        <v>59.96</v>
      </c>
    </row>
    <row r="763" s="1" customFormat="1" customHeight="1" spans="1:5">
      <c r="A763" s="1">
        <v>39236</v>
      </c>
      <c r="B763" s="1" t="s">
        <v>1332</v>
      </c>
      <c r="C763" s="1" t="s">
        <v>613</v>
      </c>
      <c r="D763" s="1" t="s">
        <v>568</v>
      </c>
      <c r="E763" s="2">
        <v>79.47</v>
      </c>
    </row>
    <row r="764" s="1" customFormat="1" customHeight="1" spans="1:5">
      <c r="A764" s="1">
        <v>990</v>
      </c>
      <c r="B764" s="1" t="s">
        <v>1333</v>
      </c>
      <c r="C764" s="1" t="s">
        <v>613</v>
      </c>
      <c r="D764" s="1" t="s">
        <v>568</v>
      </c>
      <c r="E764" s="2">
        <v>141.01</v>
      </c>
    </row>
    <row r="765" s="1" customFormat="1" customHeight="1" spans="1:5">
      <c r="A765" s="1">
        <v>39241</v>
      </c>
      <c r="B765" s="1" t="s">
        <v>1334</v>
      </c>
      <c r="C765" s="1" t="s">
        <v>613</v>
      </c>
      <c r="D765" s="1" t="s">
        <v>568</v>
      </c>
      <c r="E765" s="2">
        <v>13.88</v>
      </c>
    </row>
    <row r="766" s="1" customFormat="1" customHeight="1" spans="1:5">
      <c r="A766" s="1">
        <v>1005</v>
      </c>
      <c r="B766" s="1" t="s">
        <v>1335</v>
      </c>
      <c r="C766" s="1" t="s">
        <v>613</v>
      </c>
      <c r="D766" s="1" t="s">
        <v>568</v>
      </c>
      <c r="E766" s="2">
        <v>175.56</v>
      </c>
    </row>
    <row r="767" s="1" customFormat="1" customHeight="1" spans="1:5">
      <c r="A767" s="1">
        <v>991</v>
      </c>
      <c r="B767" s="1" t="s">
        <v>1336</v>
      </c>
      <c r="C767" s="1" t="s">
        <v>613</v>
      </c>
      <c r="D767" s="1" t="s">
        <v>568</v>
      </c>
      <c r="E767" s="2">
        <v>229.95</v>
      </c>
    </row>
    <row r="768" s="1" customFormat="1" customHeight="1" spans="1:5">
      <c r="A768" s="1">
        <v>986</v>
      </c>
      <c r="B768" s="1" t="s">
        <v>1337</v>
      </c>
      <c r="C768" s="1" t="s">
        <v>613</v>
      </c>
      <c r="D768" s="1" t="s">
        <v>568</v>
      </c>
      <c r="E768" s="2">
        <v>21.93</v>
      </c>
    </row>
    <row r="769" s="1" customFormat="1" customHeight="1" spans="1:5">
      <c r="A769" s="1">
        <v>987</v>
      </c>
      <c r="B769" s="1" t="s">
        <v>1338</v>
      </c>
      <c r="C769" s="1" t="s">
        <v>613</v>
      </c>
      <c r="D769" s="1" t="s">
        <v>568</v>
      </c>
      <c r="E769" s="2">
        <v>30.02</v>
      </c>
    </row>
    <row r="770" s="1" customFormat="1" customHeight="1" spans="1:5">
      <c r="A770" s="1">
        <v>1007</v>
      </c>
      <c r="B770" s="1" t="s">
        <v>1339</v>
      </c>
      <c r="C770" s="1" t="s">
        <v>613</v>
      </c>
      <c r="D770" s="1" t="s">
        <v>568</v>
      </c>
      <c r="E770" s="2">
        <v>41.56</v>
      </c>
    </row>
    <row r="771" s="1" customFormat="1" customHeight="1" spans="1:5">
      <c r="A771" s="1">
        <v>1008</v>
      </c>
      <c r="B771" s="1" t="s">
        <v>1340</v>
      </c>
      <c r="C771" s="1" t="s">
        <v>613</v>
      </c>
      <c r="D771" s="1" t="s">
        <v>568</v>
      </c>
      <c r="E771" s="2">
        <v>5.27</v>
      </c>
    </row>
    <row r="772" s="1" customFormat="1" customHeight="1" spans="1:5">
      <c r="A772" s="1">
        <v>988</v>
      </c>
      <c r="B772" s="1" t="s">
        <v>1341</v>
      </c>
      <c r="C772" s="1" t="s">
        <v>613</v>
      </c>
      <c r="D772" s="1" t="s">
        <v>568</v>
      </c>
      <c r="E772" s="2">
        <v>57.3</v>
      </c>
    </row>
    <row r="773" s="1" customFormat="1" customHeight="1" spans="1:5">
      <c r="A773" s="1">
        <v>989</v>
      </c>
      <c r="B773" s="1" t="s">
        <v>1342</v>
      </c>
      <c r="C773" s="1" t="s">
        <v>613</v>
      </c>
      <c r="D773" s="1" t="s">
        <v>568</v>
      </c>
      <c r="E773" s="2">
        <v>79.1</v>
      </c>
    </row>
    <row r="774" s="1" customFormat="1" customHeight="1" spans="1:5">
      <c r="A774" s="1">
        <v>1006</v>
      </c>
      <c r="B774" s="1" t="s">
        <v>1343</v>
      </c>
      <c r="C774" s="1" t="s">
        <v>613</v>
      </c>
      <c r="D774" s="1" t="s">
        <v>568</v>
      </c>
      <c r="E774" s="2">
        <v>106.04</v>
      </c>
    </row>
    <row r="775" s="1" customFormat="1" customHeight="1" spans="1:5">
      <c r="A775" s="1">
        <v>43972</v>
      </c>
      <c r="B775" s="1" t="s">
        <v>1344</v>
      </c>
      <c r="C775" s="1" t="s">
        <v>613</v>
      </c>
      <c r="D775" s="1" t="s">
        <v>568</v>
      </c>
      <c r="E775" s="2">
        <v>3.21</v>
      </c>
    </row>
    <row r="776" s="1" customFormat="1" customHeight="1" spans="1:5">
      <c r="A776" s="1">
        <v>43971</v>
      </c>
      <c r="B776" s="1" t="s">
        <v>1345</v>
      </c>
      <c r="C776" s="1" t="s">
        <v>613</v>
      </c>
      <c r="D776" s="1" t="s">
        <v>574</v>
      </c>
      <c r="E776" s="2">
        <v>2.45</v>
      </c>
    </row>
    <row r="777" s="1" customFormat="1" customHeight="1" spans="1:5">
      <c r="A777" s="1">
        <v>39598</v>
      </c>
      <c r="B777" s="1" t="s">
        <v>1346</v>
      </c>
      <c r="C777" s="1" t="s">
        <v>613</v>
      </c>
      <c r="D777" s="1" t="s">
        <v>568</v>
      </c>
      <c r="E777" s="2">
        <v>4.54</v>
      </c>
    </row>
    <row r="778" s="1" customFormat="1" customHeight="1" spans="1:5">
      <c r="A778" s="1">
        <v>43973</v>
      </c>
      <c r="B778" s="1" t="s">
        <v>1347</v>
      </c>
      <c r="C778" s="1" t="s">
        <v>613</v>
      </c>
      <c r="D778" s="1" t="s">
        <v>568</v>
      </c>
      <c r="E778" s="2">
        <v>3.35</v>
      </c>
    </row>
    <row r="779" s="1" customFormat="1" customHeight="1" spans="1:5">
      <c r="A779" s="1">
        <v>39599</v>
      </c>
      <c r="B779" s="1" t="s">
        <v>1348</v>
      </c>
      <c r="C779" s="1" t="s">
        <v>613</v>
      </c>
      <c r="D779" s="1" t="s">
        <v>568</v>
      </c>
      <c r="E779" s="2">
        <v>6.53</v>
      </c>
    </row>
    <row r="780" s="1" customFormat="1" customHeight="1" spans="1:5">
      <c r="A780" s="1">
        <v>43832</v>
      </c>
      <c r="B780" s="1" t="s">
        <v>1349</v>
      </c>
      <c r="C780" s="1" t="s">
        <v>613</v>
      </c>
      <c r="D780" s="1" t="s">
        <v>568</v>
      </c>
      <c r="E780" s="2">
        <v>17.21</v>
      </c>
    </row>
    <row r="781" s="1" customFormat="1" customHeight="1" spans="1:5">
      <c r="A781" s="1">
        <v>34602</v>
      </c>
      <c r="B781" s="1" t="s">
        <v>1350</v>
      </c>
      <c r="C781" s="1" t="s">
        <v>613</v>
      </c>
      <c r="D781" s="1" t="s">
        <v>568</v>
      </c>
      <c r="E781" s="2">
        <v>3.63</v>
      </c>
    </row>
    <row r="782" s="1" customFormat="1" customHeight="1" spans="1:5">
      <c r="A782" s="1">
        <v>34607</v>
      </c>
      <c r="B782" s="1" t="s">
        <v>1351</v>
      </c>
      <c r="C782" s="1" t="s">
        <v>613</v>
      </c>
      <c r="D782" s="1" t="s">
        <v>568</v>
      </c>
      <c r="E782" s="2">
        <v>8.89</v>
      </c>
    </row>
    <row r="783" s="1" customFormat="1" customHeight="1" spans="1:5">
      <c r="A783" s="1">
        <v>34609</v>
      </c>
      <c r="B783" s="1" t="s">
        <v>1352</v>
      </c>
      <c r="C783" s="1" t="s">
        <v>613</v>
      </c>
      <c r="D783" s="1" t="s">
        <v>568</v>
      </c>
      <c r="E783" s="2">
        <v>12.93</v>
      </c>
    </row>
    <row r="784" s="1" customFormat="1" customHeight="1" spans="1:5">
      <c r="A784" s="1">
        <v>34618</v>
      </c>
      <c r="B784" s="1" t="s">
        <v>1353</v>
      </c>
      <c r="C784" s="1" t="s">
        <v>613</v>
      </c>
      <c r="D784" s="1" t="s">
        <v>568</v>
      </c>
      <c r="E784" s="2">
        <v>4.94</v>
      </c>
    </row>
    <row r="785" s="1" customFormat="1" customHeight="1" spans="1:5">
      <c r="A785" s="1">
        <v>34621</v>
      </c>
      <c r="B785" s="1" t="s">
        <v>1354</v>
      </c>
      <c r="C785" s="1" t="s">
        <v>613</v>
      </c>
      <c r="D785" s="1" t="s">
        <v>568</v>
      </c>
      <c r="E785" s="2">
        <v>12.26</v>
      </c>
    </row>
    <row r="786" s="1" customFormat="1" customHeight="1" spans="1:5">
      <c r="A786" s="1">
        <v>34622</v>
      </c>
      <c r="B786" s="1" t="s">
        <v>1355</v>
      </c>
      <c r="C786" s="1" t="s">
        <v>613</v>
      </c>
      <c r="D786" s="1" t="s">
        <v>568</v>
      </c>
      <c r="E786" s="2">
        <v>18.21</v>
      </c>
    </row>
    <row r="787" s="1" customFormat="1" customHeight="1" spans="1:5">
      <c r="A787" s="1">
        <v>34624</v>
      </c>
      <c r="B787" s="1" t="s">
        <v>1356</v>
      </c>
      <c r="C787" s="1" t="s">
        <v>613</v>
      </c>
      <c r="D787" s="1" t="s">
        <v>568</v>
      </c>
      <c r="E787" s="2">
        <v>6.6</v>
      </c>
    </row>
    <row r="788" s="1" customFormat="1" customHeight="1" spans="1:5">
      <c r="A788" s="1">
        <v>34627</v>
      </c>
      <c r="B788" s="1" t="s">
        <v>1357</v>
      </c>
      <c r="C788" s="1" t="s">
        <v>613</v>
      </c>
      <c r="D788" s="1" t="s">
        <v>568</v>
      </c>
      <c r="E788" s="2">
        <v>15.92</v>
      </c>
    </row>
    <row r="789" s="1" customFormat="1" customHeight="1" spans="1:5">
      <c r="A789" s="1">
        <v>34629</v>
      </c>
      <c r="B789" s="1" t="s">
        <v>1358</v>
      </c>
      <c r="C789" s="1" t="s">
        <v>613</v>
      </c>
      <c r="D789" s="1" t="s">
        <v>568</v>
      </c>
      <c r="E789" s="2">
        <v>24.33</v>
      </c>
    </row>
    <row r="790" s="1" customFormat="1" customHeight="1" spans="1:5">
      <c r="A790" s="1">
        <v>39257</v>
      </c>
      <c r="B790" s="1" t="s">
        <v>1359</v>
      </c>
      <c r="C790" s="1" t="s">
        <v>613</v>
      </c>
      <c r="D790" s="1" t="s">
        <v>568</v>
      </c>
      <c r="E790" s="2">
        <v>4.95</v>
      </c>
    </row>
    <row r="791" s="1" customFormat="1" customHeight="1" spans="1:5">
      <c r="A791" s="1">
        <v>39261</v>
      </c>
      <c r="B791" s="1" t="s">
        <v>1360</v>
      </c>
      <c r="C791" s="1" t="s">
        <v>613</v>
      </c>
      <c r="D791" s="1" t="s">
        <v>568</v>
      </c>
      <c r="E791" s="2">
        <v>28.35</v>
      </c>
    </row>
    <row r="792" s="1" customFormat="1" customHeight="1" spans="1:5">
      <c r="A792" s="1">
        <v>39268</v>
      </c>
      <c r="B792" s="1" t="s">
        <v>1361</v>
      </c>
      <c r="C792" s="1" t="s">
        <v>613</v>
      </c>
      <c r="D792" s="1" t="s">
        <v>568</v>
      </c>
      <c r="E792" s="2">
        <v>443.1</v>
      </c>
    </row>
    <row r="793" s="1" customFormat="1" customHeight="1" spans="1:5">
      <c r="A793" s="1">
        <v>39262</v>
      </c>
      <c r="B793" s="1" t="s">
        <v>1362</v>
      </c>
      <c r="C793" s="1" t="s">
        <v>613</v>
      </c>
      <c r="D793" s="1" t="s">
        <v>568</v>
      </c>
      <c r="E793" s="2">
        <v>45.14</v>
      </c>
    </row>
    <row r="794" s="1" customFormat="1" customHeight="1" spans="1:5">
      <c r="A794" s="1">
        <v>39258</v>
      </c>
      <c r="B794" s="1" t="s">
        <v>1363</v>
      </c>
      <c r="C794" s="1" t="s">
        <v>613</v>
      </c>
      <c r="D794" s="1" t="s">
        <v>568</v>
      </c>
      <c r="E794" s="2">
        <v>7.46</v>
      </c>
    </row>
    <row r="795" s="1" customFormat="1" customHeight="1" spans="1:5">
      <c r="A795" s="1">
        <v>39263</v>
      </c>
      <c r="B795" s="1" t="s">
        <v>1364</v>
      </c>
      <c r="C795" s="1" t="s">
        <v>613</v>
      </c>
      <c r="D795" s="1" t="s">
        <v>568</v>
      </c>
      <c r="E795" s="2">
        <v>78.06</v>
      </c>
    </row>
    <row r="796" s="1" customFormat="1" customHeight="1" spans="1:5">
      <c r="A796" s="1">
        <v>39264</v>
      </c>
      <c r="B796" s="1" t="s">
        <v>1365</v>
      </c>
      <c r="C796" s="1" t="s">
        <v>613</v>
      </c>
      <c r="D796" s="1" t="s">
        <v>568</v>
      </c>
      <c r="E796" s="2">
        <v>108.13</v>
      </c>
    </row>
    <row r="797" s="1" customFormat="1" customHeight="1" spans="1:5">
      <c r="A797" s="1">
        <v>39259</v>
      </c>
      <c r="B797" s="1" t="s">
        <v>1366</v>
      </c>
      <c r="C797" s="1" t="s">
        <v>613</v>
      </c>
      <c r="D797" s="1" t="s">
        <v>568</v>
      </c>
      <c r="E797" s="2">
        <v>11.49</v>
      </c>
    </row>
    <row r="798" s="1" customFormat="1" customHeight="1" spans="1:5">
      <c r="A798" s="1">
        <v>39265</v>
      </c>
      <c r="B798" s="1" t="s">
        <v>1367</v>
      </c>
      <c r="C798" s="1" t="s">
        <v>613</v>
      </c>
      <c r="D798" s="1" t="s">
        <v>568</v>
      </c>
      <c r="E798" s="2">
        <v>146.81</v>
      </c>
    </row>
    <row r="799" s="1" customFormat="1" customHeight="1" spans="1:5">
      <c r="A799" s="1">
        <v>39260</v>
      </c>
      <c r="B799" s="1" t="s">
        <v>1368</v>
      </c>
      <c r="C799" s="1" t="s">
        <v>613</v>
      </c>
      <c r="D799" s="1" t="s">
        <v>568</v>
      </c>
      <c r="E799" s="2">
        <v>17.59</v>
      </c>
    </row>
    <row r="800" s="1" customFormat="1" customHeight="1" spans="1:5">
      <c r="A800" s="1">
        <v>39266</v>
      </c>
      <c r="B800" s="1" t="s">
        <v>1369</v>
      </c>
      <c r="C800" s="1" t="s">
        <v>613</v>
      </c>
      <c r="D800" s="1" t="s">
        <v>568</v>
      </c>
      <c r="E800" s="2">
        <v>221.53</v>
      </c>
    </row>
    <row r="801" s="1" customFormat="1" customHeight="1" spans="1:5">
      <c r="A801" s="1">
        <v>39267</v>
      </c>
      <c r="B801" s="1" t="s">
        <v>1370</v>
      </c>
      <c r="C801" s="1" t="s">
        <v>613</v>
      </c>
      <c r="D801" s="1" t="s">
        <v>568</v>
      </c>
      <c r="E801" s="2">
        <v>276.97</v>
      </c>
    </row>
    <row r="802" s="1" customFormat="1" customHeight="1" spans="1:5">
      <c r="A802" s="1">
        <v>11901</v>
      </c>
      <c r="B802" s="1" t="s">
        <v>1371</v>
      </c>
      <c r="C802" s="1" t="s">
        <v>613</v>
      </c>
      <c r="D802" s="1" t="s">
        <v>568</v>
      </c>
      <c r="E802" s="2">
        <v>0.59</v>
      </c>
    </row>
    <row r="803" s="1" customFormat="1" customHeight="1" spans="1:5">
      <c r="A803" s="1">
        <v>11902</v>
      </c>
      <c r="B803" s="1" t="s">
        <v>1372</v>
      </c>
      <c r="C803" s="1" t="s">
        <v>613</v>
      </c>
      <c r="D803" s="1" t="s">
        <v>568</v>
      </c>
      <c r="E803" s="2">
        <v>1.12</v>
      </c>
    </row>
    <row r="804" s="1" customFormat="1" customHeight="1" spans="1:5">
      <c r="A804" s="1">
        <v>11903</v>
      </c>
      <c r="B804" s="1" t="s">
        <v>1373</v>
      </c>
      <c r="C804" s="1" t="s">
        <v>613</v>
      </c>
      <c r="D804" s="1" t="s">
        <v>568</v>
      </c>
      <c r="E804" s="2">
        <v>1.19</v>
      </c>
    </row>
    <row r="805" s="1" customFormat="1" customHeight="1" spans="1:5">
      <c r="A805" s="1">
        <v>11904</v>
      </c>
      <c r="B805" s="1" t="s">
        <v>1374</v>
      </c>
      <c r="C805" s="1" t="s">
        <v>613</v>
      </c>
      <c r="D805" s="1" t="s">
        <v>568</v>
      </c>
      <c r="E805" s="2">
        <v>1.81</v>
      </c>
    </row>
    <row r="806" s="1" customFormat="1" customHeight="1" spans="1:5">
      <c r="A806" s="1">
        <v>11905</v>
      </c>
      <c r="B806" s="1" t="s">
        <v>1375</v>
      </c>
      <c r="C806" s="1" t="s">
        <v>613</v>
      </c>
      <c r="D806" s="1" t="s">
        <v>568</v>
      </c>
      <c r="E806" s="2">
        <v>2.2</v>
      </c>
    </row>
    <row r="807" s="1" customFormat="1" customHeight="1" spans="1:5">
      <c r="A807" s="1">
        <v>11906</v>
      </c>
      <c r="B807" s="1" t="s">
        <v>1376</v>
      </c>
      <c r="C807" s="1" t="s">
        <v>613</v>
      </c>
      <c r="D807" s="1" t="s">
        <v>568</v>
      </c>
      <c r="E807" s="2">
        <v>2.8</v>
      </c>
    </row>
    <row r="808" s="1" customFormat="1" customHeight="1" spans="1:5">
      <c r="A808" s="1">
        <v>11919</v>
      </c>
      <c r="B808" s="1" t="s">
        <v>1377</v>
      </c>
      <c r="C808" s="1" t="s">
        <v>613</v>
      </c>
      <c r="D808" s="1" t="s">
        <v>568</v>
      </c>
      <c r="E808" s="2">
        <v>5.14</v>
      </c>
    </row>
    <row r="809" s="1" customFormat="1" customHeight="1" spans="1:5">
      <c r="A809" s="1">
        <v>11920</v>
      </c>
      <c r="B809" s="1" t="s">
        <v>1378</v>
      </c>
      <c r="C809" s="1" t="s">
        <v>613</v>
      </c>
      <c r="D809" s="1" t="s">
        <v>568</v>
      </c>
      <c r="E809" s="2">
        <v>9.76</v>
      </c>
    </row>
    <row r="810" s="1" customFormat="1" customHeight="1" spans="1:5">
      <c r="A810" s="1">
        <v>11924</v>
      </c>
      <c r="B810" s="1" t="s">
        <v>1379</v>
      </c>
      <c r="C810" s="1" t="s">
        <v>613</v>
      </c>
      <c r="D810" s="1" t="s">
        <v>568</v>
      </c>
      <c r="E810" s="2">
        <v>81.96</v>
      </c>
    </row>
    <row r="811" s="1" customFormat="1" customHeight="1" spans="1:5">
      <c r="A811" s="1">
        <v>11921</v>
      </c>
      <c r="B811" s="1" t="s">
        <v>1380</v>
      </c>
      <c r="C811" s="1" t="s">
        <v>613</v>
      </c>
      <c r="D811" s="1" t="s">
        <v>568</v>
      </c>
      <c r="E811" s="2">
        <v>14.28</v>
      </c>
    </row>
    <row r="812" s="1" customFormat="1" customHeight="1" spans="1:5">
      <c r="A812" s="1">
        <v>11922</v>
      </c>
      <c r="B812" s="1" t="s">
        <v>1381</v>
      </c>
      <c r="C812" s="1" t="s">
        <v>613</v>
      </c>
      <c r="D812" s="1" t="s">
        <v>568</v>
      </c>
      <c r="E812" s="2">
        <v>23.1</v>
      </c>
    </row>
    <row r="813" s="1" customFormat="1" customHeight="1" spans="1:5">
      <c r="A813" s="1">
        <v>11923</v>
      </c>
      <c r="B813" s="1" t="s">
        <v>1382</v>
      </c>
      <c r="C813" s="1" t="s">
        <v>613</v>
      </c>
      <c r="D813" s="1" t="s">
        <v>568</v>
      </c>
      <c r="E813" s="2">
        <v>33.82</v>
      </c>
    </row>
    <row r="814" s="1" customFormat="1" customHeight="1" spans="1:5">
      <c r="A814" s="1">
        <v>11916</v>
      </c>
      <c r="B814" s="1" t="s">
        <v>1383</v>
      </c>
      <c r="C814" s="1" t="s">
        <v>613</v>
      </c>
      <c r="D814" s="1" t="s">
        <v>568</v>
      </c>
      <c r="E814" s="2">
        <v>7.03</v>
      </c>
    </row>
    <row r="815" s="1" customFormat="1" customHeight="1" spans="1:5">
      <c r="A815" s="1">
        <v>11914</v>
      </c>
      <c r="B815" s="1" t="s">
        <v>1384</v>
      </c>
      <c r="C815" s="1" t="s">
        <v>613</v>
      </c>
      <c r="D815" s="1" t="s">
        <v>568</v>
      </c>
      <c r="E815" s="2">
        <v>50.66</v>
      </c>
    </row>
    <row r="816" s="1" customFormat="1" customHeight="1" spans="1:5">
      <c r="A816" s="1">
        <v>11917</v>
      </c>
      <c r="B816" s="1" t="s">
        <v>1385</v>
      </c>
      <c r="C816" s="1" t="s">
        <v>613</v>
      </c>
      <c r="D816" s="1" t="s">
        <v>568</v>
      </c>
      <c r="E816" s="2">
        <v>12.38</v>
      </c>
    </row>
    <row r="817" s="1" customFormat="1" customHeight="1" spans="1:5">
      <c r="A817" s="1">
        <v>11918</v>
      </c>
      <c r="B817" s="1" t="s">
        <v>1386</v>
      </c>
      <c r="C817" s="1" t="s">
        <v>613</v>
      </c>
      <c r="D817" s="1" t="s">
        <v>568</v>
      </c>
      <c r="E817" s="2">
        <v>14.69</v>
      </c>
    </row>
    <row r="818" s="1" customFormat="1" customHeight="1" spans="1:5">
      <c r="A818" s="1">
        <v>37734</v>
      </c>
      <c r="B818" s="1" t="s">
        <v>1387</v>
      </c>
      <c r="C818" s="1" t="s">
        <v>215</v>
      </c>
      <c r="D818" s="1" t="s">
        <v>615</v>
      </c>
      <c r="E818" s="3">
        <v>73298.23</v>
      </c>
    </row>
    <row r="819" s="1" customFormat="1" customHeight="1" spans="1:5">
      <c r="A819" s="1">
        <v>42251</v>
      </c>
      <c r="B819" s="1" t="s">
        <v>1388</v>
      </c>
      <c r="C819" s="1" t="s">
        <v>215</v>
      </c>
      <c r="D819" s="1" t="s">
        <v>615</v>
      </c>
      <c r="E819" s="3">
        <v>83234.61</v>
      </c>
    </row>
    <row r="820" s="1" customFormat="1" customHeight="1" spans="1:5">
      <c r="A820" s="1">
        <v>37733</v>
      </c>
      <c r="B820" s="1" t="s">
        <v>1389</v>
      </c>
      <c r="C820" s="1" t="s">
        <v>215</v>
      </c>
      <c r="D820" s="1" t="s">
        <v>615</v>
      </c>
      <c r="E820" s="3">
        <v>54958.74</v>
      </c>
    </row>
    <row r="821" s="1" customFormat="1" customHeight="1" spans="1:5">
      <c r="A821" s="1">
        <v>37735</v>
      </c>
      <c r="B821" s="1" t="s">
        <v>1390</v>
      </c>
      <c r="C821" s="1" t="s">
        <v>215</v>
      </c>
      <c r="D821" s="1" t="s">
        <v>615</v>
      </c>
      <c r="E821" s="3">
        <v>66225.28</v>
      </c>
    </row>
    <row r="822" s="1" customFormat="1" customHeight="1" spans="1:5">
      <c r="A822" s="1">
        <v>5090</v>
      </c>
      <c r="B822" s="1" t="s">
        <v>1391</v>
      </c>
      <c r="C822" s="1" t="s">
        <v>215</v>
      </c>
      <c r="D822" s="1" t="s">
        <v>574</v>
      </c>
      <c r="E822" s="2">
        <v>21.9</v>
      </c>
    </row>
    <row r="823" s="1" customFormat="1" customHeight="1" spans="1:5">
      <c r="A823" s="1">
        <v>5085</v>
      </c>
      <c r="B823" s="1" t="s">
        <v>1392</v>
      </c>
      <c r="C823" s="1" t="s">
        <v>215</v>
      </c>
      <c r="D823" s="1" t="s">
        <v>568</v>
      </c>
      <c r="E823" s="2">
        <v>32.6</v>
      </c>
    </row>
    <row r="824" s="1" customFormat="1" customHeight="1" spans="1:5">
      <c r="A824" s="1">
        <v>43603</v>
      </c>
      <c r="B824" s="1" t="s">
        <v>1393</v>
      </c>
      <c r="C824" s="1" t="s">
        <v>215</v>
      </c>
      <c r="D824" s="1" t="s">
        <v>568</v>
      </c>
      <c r="E824" s="2">
        <v>46.58</v>
      </c>
    </row>
    <row r="825" s="1" customFormat="1" customHeight="1" spans="1:5">
      <c r="A825" s="1">
        <v>38374</v>
      </c>
      <c r="B825" s="1" t="s">
        <v>1394</v>
      </c>
      <c r="C825" s="1" t="s">
        <v>215</v>
      </c>
      <c r="D825" s="1" t="s">
        <v>568</v>
      </c>
      <c r="E825" s="3">
        <v>1169.56</v>
      </c>
    </row>
    <row r="826" s="1" customFormat="1" customHeight="1" spans="1:5">
      <c r="A826" s="1">
        <v>20212</v>
      </c>
      <c r="B826" s="1" t="s">
        <v>1395</v>
      </c>
      <c r="C826" s="1" t="s">
        <v>613</v>
      </c>
      <c r="D826" s="1" t="s">
        <v>568</v>
      </c>
      <c r="E826" s="2">
        <v>26.48</v>
      </c>
    </row>
    <row r="827" s="1" customFormat="1" customHeight="1" spans="1:5">
      <c r="A827" s="1">
        <v>20209</v>
      </c>
      <c r="B827" s="1" t="s">
        <v>1396</v>
      </c>
      <c r="C827" s="1" t="s">
        <v>613</v>
      </c>
      <c r="D827" s="1" t="s">
        <v>568</v>
      </c>
      <c r="E827" s="2">
        <v>31.63</v>
      </c>
    </row>
    <row r="828" s="1" customFormat="1" customHeight="1" spans="1:5">
      <c r="A828" s="1">
        <v>4430</v>
      </c>
      <c r="B828" s="1" t="s">
        <v>1397</v>
      </c>
      <c r="C828" s="1" t="s">
        <v>613</v>
      </c>
      <c r="D828" s="1" t="s">
        <v>574</v>
      </c>
      <c r="E828" s="2">
        <v>15.5</v>
      </c>
    </row>
    <row r="829" s="1" customFormat="1" customHeight="1" spans="1:5">
      <c r="A829" s="1">
        <v>4433</v>
      </c>
      <c r="B829" s="1" t="s">
        <v>1398</v>
      </c>
      <c r="C829" s="1" t="s">
        <v>613</v>
      </c>
      <c r="D829" s="1" t="s">
        <v>568</v>
      </c>
      <c r="E829" s="2">
        <v>30.31</v>
      </c>
    </row>
    <row r="830" s="1" customFormat="1" customHeight="1" spans="1:5">
      <c r="A830" s="1">
        <v>4400</v>
      </c>
      <c r="B830" s="1" t="s">
        <v>1399</v>
      </c>
      <c r="C830" s="1" t="s">
        <v>613</v>
      </c>
      <c r="D830" s="1" t="s">
        <v>568</v>
      </c>
      <c r="E830" s="2">
        <v>24.67</v>
      </c>
    </row>
    <row r="831" s="1" customFormat="1" customHeight="1" spans="1:5">
      <c r="A831" s="1">
        <v>2729</v>
      </c>
      <c r="B831" s="1" t="s">
        <v>1400</v>
      </c>
      <c r="C831" s="1" t="s">
        <v>215</v>
      </c>
      <c r="D831" s="1" t="s">
        <v>568</v>
      </c>
      <c r="E831" s="2">
        <v>30.57</v>
      </c>
    </row>
    <row r="832" s="1" customFormat="1" customHeight="1" spans="1:5">
      <c r="A832" s="1">
        <v>4513</v>
      </c>
      <c r="B832" s="1" t="s">
        <v>1401</v>
      </c>
      <c r="C832" s="1" t="s">
        <v>613</v>
      </c>
      <c r="D832" s="1" t="s">
        <v>568</v>
      </c>
      <c r="E832" s="2">
        <v>7.5</v>
      </c>
    </row>
    <row r="833" s="1" customFormat="1" customHeight="1" spans="1:5">
      <c r="A833" s="1">
        <v>37106</v>
      </c>
      <c r="B833" s="1" t="s">
        <v>1402</v>
      </c>
      <c r="C833" s="1" t="s">
        <v>215</v>
      </c>
      <c r="D833" s="1" t="s">
        <v>568</v>
      </c>
      <c r="E833" s="3">
        <v>4773.02</v>
      </c>
    </row>
    <row r="834" s="1" customFormat="1" customHeight="1" spans="1:5">
      <c r="A834" s="1">
        <v>11869</v>
      </c>
      <c r="B834" s="1" t="s">
        <v>1403</v>
      </c>
      <c r="C834" s="1" t="s">
        <v>215</v>
      </c>
      <c r="D834" s="1" t="s">
        <v>568</v>
      </c>
      <c r="E834" s="2">
        <v>954.6</v>
      </c>
    </row>
    <row r="835" s="1" customFormat="1" customHeight="1" spans="1:5">
      <c r="A835" s="1">
        <v>43981</v>
      </c>
      <c r="B835" s="1" t="s">
        <v>1404</v>
      </c>
      <c r="C835" s="1" t="s">
        <v>215</v>
      </c>
      <c r="D835" s="1" t="s">
        <v>568</v>
      </c>
      <c r="E835" s="3">
        <v>7192.89</v>
      </c>
    </row>
    <row r="836" s="1" customFormat="1" customHeight="1" spans="1:5">
      <c r="A836" s="1">
        <v>37104</v>
      </c>
      <c r="B836" s="1" t="s">
        <v>1405</v>
      </c>
      <c r="C836" s="1" t="s">
        <v>215</v>
      </c>
      <c r="D836" s="1" t="s">
        <v>568</v>
      </c>
      <c r="E836" s="3">
        <v>1198.04</v>
      </c>
    </row>
    <row r="837" s="1" customFormat="1" customHeight="1" spans="1:5">
      <c r="A837" s="1">
        <v>43982</v>
      </c>
      <c r="B837" s="1" t="s">
        <v>1406</v>
      </c>
      <c r="C837" s="1" t="s">
        <v>215</v>
      </c>
      <c r="D837" s="1" t="s">
        <v>568</v>
      </c>
      <c r="E837" s="3">
        <v>11362.96</v>
      </c>
    </row>
    <row r="838" s="1" customFormat="1" customHeight="1" spans="1:5">
      <c r="A838" s="1">
        <v>43978</v>
      </c>
      <c r="B838" s="1" t="s">
        <v>1407</v>
      </c>
      <c r="C838" s="1" t="s">
        <v>215</v>
      </c>
      <c r="D838" s="1" t="s">
        <v>568</v>
      </c>
      <c r="E838" s="3">
        <v>1775.48</v>
      </c>
    </row>
    <row r="839" s="1" customFormat="1" customHeight="1" spans="1:5">
      <c r="A839" s="1">
        <v>11871</v>
      </c>
      <c r="B839" s="1" t="s">
        <v>1408</v>
      </c>
      <c r="C839" s="1" t="s">
        <v>215</v>
      </c>
      <c r="D839" s="1" t="s">
        <v>568</v>
      </c>
      <c r="E839" s="2">
        <v>444.99</v>
      </c>
    </row>
    <row r="840" s="1" customFormat="1" customHeight="1" spans="1:5">
      <c r="A840" s="1">
        <v>37105</v>
      </c>
      <c r="B840" s="1" t="s">
        <v>1409</v>
      </c>
      <c r="C840" s="1" t="s">
        <v>215</v>
      </c>
      <c r="D840" s="1" t="s">
        <v>568</v>
      </c>
      <c r="E840" s="3">
        <v>2737.99</v>
      </c>
    </row>
    <row r="841" s="1" customFormat="1" customHeight="1" spans="1:5">
      <c r="A841" s="1">
        <v>43980</v>
      </c>
      <c r="B841" s="1" t="s">
        <v>1410</v>
      </c>
      <c r="C841" s="1" t="s">
        <v>215</v>
      </c>
      <c r="D841" s="1" t="s">
        <v>568</v>
      </c>
      <c r="E841" s="3">
        <v>3409.88</v>
      </c>
    </row>
    <row r="842" s="1" customFormat="1" customHeight="1" spans="1:5">
      <c r="A842" s="1">
        <v>43979</v>
      </c>
      <c r="B842" s="1" t="s">
        <v>1411</v>
      </c>
      <c r="C842" s="1" t="s">
        <v>215</v>
      </c>
      <c r="D842" s="1" t="s">
        <v>568</v>
      </c>
      <c r="E842" s="2">
        <v>640.68</v>
      </c>
    </row>
    <row r="843" s="1" customFormat="1" customHeight="1" spans="1:5">
      <c r="A843" s="1">
        <v>11868</v>
      </c>
      <c r="B843" s="1" t="s">
        <v>1412</v>
      </c>
      <c r="C843" s="1" t="s">
        <v>215</v>
      </c>
      <c r="D843" s="1" t="s">
        <v>568</v>
      </c>
      <c r="E843" s="2">
        <v>619.6</v>
      </c>
    </row>
    <row r="844" s="1" customFormat="1" customHeight="1" spans="1:5">
      <c r="A844" s="1">
        <v>34636</v>
      </c>
      <c r="B844" s="1" t="s">
        <v>1413</v>
      </c>
      <c r="C844" s="1" t="s">
        <v>215</v>
      </c>
      <c r="D844" s="1" t="s">
        <v>574</v>
      </c>
      <c r="E844" s="2">
        <v>440</v>
      </c>
    </row>
    <row r="845" s="1" customFormat="1" customHeight="1" spans="1:5">
      <c r="A845" s="1">
        <v>34639</v>
      </c>
      <c r="B845" s="1" t="s">
        <v>1414</v>
      </c>
      <c r="C845" s="1" t="s">
        <v>215</v>
      </c>
      <c r="D845" s="1" t="s">
        <v>568</v>
      </c>
      <c r="E845" s="3">
        <v>1015.6</v>
      </c>
    </row>
    <row r="846" s="1" customFormat="1" customHeight="1" spans="1:5">
      <c r="A846" s="1">
        <v>34640</v>
      </c>
      <c r="B846" s="1" t="s">
        <v>1415</v>
      </c>
      <c r="C846" s="1" t="s">
        <v>215</v>
      </c>
      <c r="D846" s="1" t="s">
        <v>568</v>
      </c>
      <c r="E846" s="3">
        <v>1152.04</v>
      </c>
    </row>
    <row r="847" s="1" customFormat="1" customHeight="1" spans="1:5">
      <c r="A847" s="1">
        <v>43977</v>
      </c>
      <c r="B847" s="1" t="s">
        <v>1416</v>
      </c>
      <c r="C847" s="1" t="s">
        <v>215</v>
      </c>
      <c r="D847" s="1" t="s">
        <v>568</v>
      </c>
      <c r="E847" s="3">
        <v>1986.04</v>
      </c>
    </row>
    <row r="848" s="1" customFormat="1" customHeight="1" spans="1:5">
      <c r="A848" s="1">
        <v>34637</v>
      </c>
      <c r="B848" s="1" t="s">
        <v>1417</v>
      </c>
      <c r="C848" s="1" t="s">
        <v>215</v>
      </c>
      <c r="D848" s="1" t="s">
        <v>568</v>
      </c>
      <c r="E848" s="2">
        <v>266.09</v>
      </c>
    </row>
    <row r="849" s="1" customFormat="1" customHeight="1" spans="1:5">
      <c r="A849" s="1">
        <v>34638</v>
      </c>
      <c r="B849" s="1" t="s">
        <v>1418</v>
      </c>
      <c r="C849" s="1" t="s">
        <v>215</v>
      </c>
      <c r="D849" s="1" t="s">
        <v>568</v>
      </c>
      <c r="E849" s="2">
        <v>411.59</v>
      </c>
    </row>
    <row r="850" s="1" customFormat="1" customHeight="1" spans="1:5">
      <c r="A850" s="1">
        <v>34641</v>
      </c>
      <c r="B850" s="1" t="s">
        <v>1419</v>
      </c>
      <c r="C850" s="1" t="s">
        <v>215</v>
      </c>
      <c r="D850" s="1" t="s">
        <v>568</v>
      </c>
      <c r="E850" s="2">
        <v>81.61</v>
      </c>
    </row>
    <row r="851" s="1" customFormat="1" customHeight="1" spans="1:5">
      <c r="A851" s="1">
        <v>43434</v>
      </c>
      <c r="B851" s="1" t="s">
        <v>1420</v>
      </c>
      <c r="C851" s="1" t="s">
        <v>215</v>
      </c>
      <c r="D851" s="1" t="s">
        <v>568</v>
      </c>
      <c r="E851" s="2">
        <v>88.23</v>
      </c>
    </row>
    <row r="852" s="1" customFormat="1" customHeight="1" spans="1:5">
      <c r="A852" s="1">
        <v>43435</v>
      </c>
      <c r="B852" s="1" t="s">
        <v>1421</v>
      </c>
      <c r="C852" s="1" t="s">
        <v>215</v>
      </c>
      <c r="D852" s="1" t="s">
        <v>568</v>
      </c>
      <c r="E852" s="2">
        <v>161.76</v>
      </c>
    </row>
    <row r="853" s="1" customFormat="1" customHeight="1" spans="1:5">
      <c r="A853" s="1">
        <v>43436</v>
      </c>
      <c r="B853" s="1" t="s">
        <v>1422</v>
      </c>
      <c r="C853" s="1" t="s">
        <v>215</v>
      </c>
      <c r="D853" s="1" t="s">
        <v>568</v>
      </c>
      <c r="E853" s="2">
        <v>283.08</v>
      </c>
    </row>
    <row r="854" s="1" customFormat="1" customHeight="1" spans="1:5">
      <c r="A854" s="1">
        <v>43437</v>
      </c>
      <c r="B854" s="1" t="s">
        <v>1423</v>
      </c>
      <c r="C854" s="1" t="s">
        <v>215</v>
      </c>
      <c r="D854" s="1" t="s">
        <v>568</v>
      </c>
      <c r="E854" s="2">
        <v>513.23</v>
      </c>
    </row>
    <row r="855" s="1" customFormat="1" customHeight="1" spans="1:5">
      <c r="A855" s="1">
        <v>43438</v>
      </c>
      <c r="B855" s="1" t="s">
        <v>1424</v>
      </c>
      <c r="C855" s="1" t="s">
        <v>215</v>
      </c>
      <c r="D855" s="1" t="s">
        <v>568</v>
      </c>
      <c r="E855" s="2">
        <v>919.11</v>
      </c>
    </row>
    <row r="856" s="1" customFormat="1" customHeight="1" spans="1:5">
      <c r="A856" s="1">
        <v>41627</v>
      </c>
      <c r="B856" s="1" t="s">
        <v>1425</v>
      </c>
      <c r="C856" s="1" t="s">
        <v>215</v>
      </c>
      <c r="D856" s="1" t="s">
        <v>568</v>
      </c>
      <c r="E856" s="2">
        <v>136.02</v>
      </c>
    </row>
    <row r="857" s="1" customFormat="1" customHeight="1" spans="1:5">
      <c r="A857" s="1">
        <v>41628</v>
      </c>
      <c r="B857" s="1" t="s">
        <v>1426</v>
      </c>
      <c r="C857" s="1" t="s">
        <v>215</v>
      </c>
      <c r="D857" s="1" t="s">
        <v>568</v>
      </c>
      <c r="E857" s="2">
        <v>249.99</v>
      </c>
    </row>
    <row r="858" s="1" customFormat="1" customHeight="1" spans="1:5">
      <c r="A858" s="1">
        <v>41629</v>
      </c>
      <c r="B858" s="1" t="s">
        <v>1427</v>
      </c>
      <c r="C858" s="1" t="s">
        <v>215</v>
      </c>
      <c r="D858" s="1" t="s">
        <v>568</v>
      </c>
      <c r="E858" s="2">
        <v>317.64</v>
      </c>
    </row>
    <row r="859" s="1" customFormat="1" customHeight="1" spans="1:5">
      <c r="A859" s="1">
        <v>43429</v>
      </c>
      <c r="B859" s="1" t="s">
        <v>1428</v>
      </c>
      <c r="C859" s="1" t="s">
        <v>215</v>
      </c>
      <c r="D859" s="1" t="s">
        <v>568</v>
      </c>
      <c r="E859" s="2">
        <v>70.38</v>
      </c>
    </row>
    <row r="860" s="1" customFormat="1" customHeight="1" spans="1:5">
      <c r="A860" s="1">
        <v>43430</v>
      </c>
      <c r="B860" s="1" t="s">
        <v>1429</v>
      </c>
      <c r="C860" s="1" t="s">
        <v>215</v>
      </c>
      <c r="D860" s="1" t="s">
        <v>568</v>
      </c>
      <c r="E860" s="2">
        <v>116.91</v>
      </c>
    </row>
    <row r="861" s="1" customFormat="1" customHeight="1" spans="1:5">
      <c r="A861" s="1">
        <v>43431</v>
      </c>
      <c r="B861" s="1" t="s">
        <v>1430</v>
      </c>
      <c r="C861" s="1" t="s">
        <v>215</v>
      </c>
      <c r="D861" s="1" t="s">
        <v>568</v>
      </c>
      <c r="E861" s="2">
        <v>226.47</v>
      </c>
    </row>
    <row r="862" s="1" customFormat="1" customHeight="1" spans="1:5">
      <c r="A862" s="1">
        <v>43432</v>
      </c>
      <c r="B862" s="1" t="s">
        <v>1431</v>
      </c>
      <c r="C862" s="1" t="s">
        <v>215</v>
      </c>
      <c r="D862" s="1" t="s">
        <v>568</v>
      </c>
      <c r="E862" s="2">
        <v>470.58</v>
      </c>
    </row>
    <row r="863" s="1" customFormat="1" customHeight="1" spans="1:5">
      <c r="A863" s="1">
        <v>43433</v>
      </c>
      <c r="B863" s="1" t="s">
        <v>1432</v>
      </c>
      <c r="C863" s="1" t="s">
        <v>215</v>
      </c>
      <c r="D863" s="1" t="s">
        <v>568</v>
      </c>
      <c r="E863" s="2">
        <v>741.91</v>
      </c>
    </row>
    <row r="864" s="1" customFormat="1" customHeight="1" spans="1:5">
      <c r="A864" s="1">
        <v>43094</v>
      </c>
      <c r="B864" s="1" t="s">
        <v>1433</v>
      </c>
      <c r="C864" s="1" t="s">
        <v>215</v>
      </c>
      <c r="D864" s="1" t="s">
        <v>568</v>
      </c>
      <c r="E864" s="2">
        <v>371.68</v>
      </c>
    </row>
    <row r="865" s="1" customFormat="1" customHeight="1" spans="1:5">
      <c r="A865" s="1">
        <v>43093</v>
      </c>
      <c r="B865" s="1" t="s">
        <v>1434</v>
      </c>
      <c r="C865" s="1" t="s">
        <v>215</v>
      </c>
      <c r="D865" s="1" t="s">
        <v>568</v>
      </c>
      <c r="E865" s="2">
        <v>394.99</v>
      </c>
    </row>
    <row r="866" s="1" customFormat="1" customHeight="1" spans="1:5">
      <c r="A866" s="1">
        <v>11694</v>
      </c>
      <c r="B866" s="1" t="s">
        <v>1435</v>
      </c>
      <c r="C866" s="1" t="s">
        <v>215</v>
      </c>
      <c r="D866" s="1" t="s">
        <v>568</v>
      </c>
      <c r="E866" s="2">
        <v>982.57</v>
      </c>
    </row>
    <row r="867" s="1" customFormat="1" customHeight="1" spans="1:5">
      <c r="A867" s="1">
        <v>1030</v>
      </c>
      <c r="B867" s="1" t="s">
        <v>1436</v>
      </c>
      <c r="C867" s="1" t="s">
        <v>215</v>
      </c>
      <c r="D867" s="1" t="s">
        <v>574</v>
      </c>
      <c r="E867" s="2">
        <v>44.45</v>
      </c>
    </row>
    <row r="868" s="1" customFormat="1" customHeight="1" spans="1:5">
      <c r="A868" s="1">
        <v>11881</v>
      </c>
      <c r="B868" s="1" t="s">
        <v>1437</v>
      </c>
      <c r="C868" s="1" t="s">
        <v>215</v>
      </c>
      <c r="D868" s="1" t="s">
        <v>568</v>
      </c>
      <c r="E868" s="2">
        <v>124.99</v>
      </c>
    </row>
    <row r="869" s="1" customFormat="1" customHeight="1" spans="1:5">
      <c r="A869" s="1">
        <v>35277</v>
      </c>
      <c r="B869" s="1" t="s">
        <v>1438</v>
      </c>
      <c r="C869" s="1" t="s">
        <v>215</v>
      </c>
      <c r="D869" s="1" t="s">
        <v>568</v>
      </c>
      <c r="E869" s="2">
        <v>329.16</v>
      </c>
    </row>
    <row r="870" s="1" customFormat="1" customHeight="1" spans="1:5">
      <c r="A870" s="1">
        <v>10521</v>
      </c>
      <c r="B870" s="1" t="s">
        <v>1439</v>
      </c>
      <c r="C870" s="1" t="s">
        <v>215</v>
      </c>
      <c r="D870" s="1" t="s">
        <v>568</v>
      </c>
      <c r="E870" s="2">
        <v>396.13</v>
      </c>
    </row>
    <row r="871" s="1" customFormat="1" customHeight="1" spans="1:5">
      <c r="A871" s="1">
        <v>10885</v>
      </c>
      <c r="B871" s="1" t="s">
        <v>1440</v>
      </c>
      <c r="C871" s="1" t="s">
        <v>215</v>
      </c>
      <c r="D871" s="1" t="s">
        <v>568</v>
      </c>
      <c r="E871" s="2">
        <v>501.06</v>
      </c>
    </row>
    <row r="872" s="1" customFormat="1" customHeight="1" spans="1:5">
      <c r="A872" s="1">
        <v>20962</v>
      </c>
      <c r="B872" s="1" t="s">
        <v>1441</v>
      </c>
      <c r="C872" s="1" t="s">
        <v>215</v>
      </c>
      <c r="D872" s="1" t="s">
        <v>574</v>
      </c>
      <c r="E872" s="2">
        <v>415</v>
      </c>
    </row>
    <row r="873" s="1" customFormat="1" customHeight="1" spans="1:5">
      <c r="A873" s="1">
        <v>20963</v>
      </c>
      <c r="B873" s="1" t="s">
        <v>1442</v>
      </c>
      <c r="C873" s="1" t="s">
        <v>215</v>
      </c>
      <c r="D873" s="1" t="s">
        <v>568</v>
      </c>
      <c r="E873" s="2">
        <v>506.96</v>
      </c>
    </row>
    <row r="874" s="1" customFormat="1" customHeight="1" spans="1:5">
      <c r="A874" s="1">
        <v>34643</v>
      </c>
      <c r="B874" s="1" t="s">
        <v>1443</v>
      </c>
      <c r="C874" s="1" t="s">
        <v>215</v>
      </c>
      <c r="D874" s="1" t="s">
        <v>568</v>
      </c>
      <c r="E874" s="2">
        <v>37.91</v>
      </c>
    </row>
    <row r="875" s="1" customFormat="1" customHeight="1" spans="1:5">
      <c r="A875" s="1">
        <v>41480</v>
      </c>
      <c r="B875" s="1" t="s">
        <v>1444</v>
      </c>
      <c r="C875" s="1" t="s">
        <v>215</v>
      </c>
      <c r="D875" s="1" t="s">
        <v>568</v>
      </c>
      <c r="E875" s="2">
        <v>43.95</v>
      </c>
    </row>
    <row r="876" s="1" customFormat="1" customHeight="1" spans="1:5">
      <c r="A876" s="1">
        <v>41474</v>
      </c>
      <c r="B876" s="1" t="s">
        <v>1445</v>
      </c>
      <c r="C876" s="1" t="s">
        <v>215</v>
      </c>
      <c r="D876" s="1" t="s">
        <v>568</v>
      </c>
      <c r="E876" s="2">
        <v>70.21</v>
      </c>
    </row>
    <row r="877" s="1" customFormat="1" customHeight="1" spans="1:5">
      <c r="A877" s="1">
        <v>41475</v>
      </c>
      <c r="B877" s="1" t="s">
        <v>1446</v>
      </c>
      <c r="C877" s="1" t="s">
        <v>215</v>
      </c>
      <c r="D877" s="1" t="s">
        <v>568</v>
      </c>
      <c r="E877" s="2">
        <v>59.91</v>
      </c>
    </row>
    <row r="878" s="1" customFormat="1" customHeight="1" spans="1:5">
      <c r="A878" s="1">
        <v>41476</v>
      </c>
      <c r="B878" s="1" t="s">
        <v>1447</v>
      </c>
      <c r="C878" s="1" t="s">
        <v>215</v>
      </c>
      <c r="D878" s="1" t="s">
        <v>568</v>
      </c>
      <c r="E878" s="2">
        <v>131.17</v>
      </c>
    </row>
    <row r="879" s="1" customFormat="1" customHeight="1" spans="1:5">
      <c r="A879" s="1">
        <v>2555</v>
      </c>
      <c r="B879" s="1" t="s">
        <v>1448</v>
      </c>
      <c r="C879" s="1" t="s">
        <v>215</v>
      </c>
      <c r="D879" s="1" t="s">
        <v>568</v>
      </c>
      <c r="E879" s="2">
        <v>1.39</v>
      </c>
    </row>
    <row r="880" s="1" customFormat="1" customHeight="1" spans="1:5">
      <c r="A880" s="1">
        <v>2556</v>
      </c>
      <c r="B880" s="1" t="s">
        <v>1449</v>
      </c>
      <c r="C880" s="1" t="s">
        <v>215</v>
      </c>
      <c r="D880" s="1" t="s">
        <v>568</v>
      </c>
      <c r="E880" s="2">
        <v>1.44</v>
      </c>
    </row>
    <row r="881" s="1" customFormat="1" customHeight="1" spans="1:5">
      <c r="A881" s="1">
        <v>2557</v>
      </c>
      <c r="B881" s="1" t="s">
        <v>1450</v>
      </c>
      <c r="C881" s="1" t="s">
        <v>215</v>
      </c>
      <c r="D881" s="1" t="s">
        <v>568</v>
      </c>
      <c r="E881" s="2">
        <v>3.04</v>
      </c>
    </row>
    <row r="882" s="1" customFormat="1" customHeight="1" spans="1:5">
      <c r="A882" s="1">
        <v>10569</v>
      </c>
      <c r="B882" s="1" t="s">
        <v>1451</v>
      </c>
      <c r="C882" s="1" t="s">
        <v>215</v>
      </c>
      <c r="D882" s="1" t="s">
        <v>568</v>
      </c>
      <c r="E882" s="2">
        <v>3.04</v>
      </c>
    </row>
    <row r="883" s="1" customFormat="1" customHeight="1" spans="1:5">
      <c r="A883" s="1">
        <v>39810</v>
      </c>
      <c r="B883" s="1" t="s">
        <v>1452</v>
      </c>
      <c r="C883" s="1" t="s">
        <v>215</v>
      </c>
      <c r="D883" s="1" t="s">
        <v>568</v>
      </c>
      <c r="E883" s="2">
        <v>50.16</v>
      </c>
    </row>
    <row r="884" s="1" customFormat="1" customHeight="1" spans="1:5">
      <c r="A884" s="1">
        <v>39811</v>
      </c>
      <c r="B884" s="1" t="s">
        <v>1453</v>
      </c>
      <c r="C884" s="1" t="s">
        <v>215</v>
      </c>
      <c r="D884" s="1" t="s">
        <v>568</v>
      </c>
      <c r="E884" s="2">
        <v>61.35</v>
      </c>
    </row>
    <row r="885" s="1" customFormat="1" customHeight="1" spans="1:5">
      <c r="A885" s="1">
        <v>39812</v>
      </c>
      <c r="B885" s="1" t="s">
        <v>1454</v>
      </c>
      <c r="C885" s="1" t="s">
        <v>215</v>
      </c>
      <c r="D885" s="1" t="s">
        <v>568</v>
      </c>
      <c r="E885" s="2">
        <v>100.88</v>
      </c>
    </row>
    <row r="886" s="1" customFormat="1" customHeight="1" spans="1:5">
      <c r="A886" s="1">
        <v>43096</v>
      </c>
      <c r="B886" s="1" t="s">
        <v>1455</v>
      </c>
      <c r="C886" s="1" t="s">
        <v>215</v>
      </c>
      <c r="D886" s="1" t="s">
        <v>568</v>
      </c>
      <c r="E886" s="2">
        <v>334.4</v>
      </c>
    </row>
    <row r="887" s="1" customFormat="1" customHeight="1" spans="1:5">
      <c r="A887" s="1">
        <v>43102</v>
      </c>
      <c r="B887" s="1" t="s">
        <v>1456</v>
      </c>
      <c r="C887" s="1" t="s">
        <v>215</v>
      </c>
      <c r="D887" s="1" t="s">
        <v>568</v>
      </c>
      <c r="E887" s="2">
        <v>203.33</v>
      </c>
    </row>
    <row r="888" s="1" customFormat="1" customHeight="1" spans="1:5">
      <c r="A888" s="1">
        <v>43103</v>
      </c>
      <c r="B888" s="1" t="s">
        <v>1457</v>
      </c>
      <c r="C888" s="1" t="s">
        <v>215</v>
      </c>
      <c r="D888" s="1" t="s">
        <v>568</v>
      </c>
      <c r="E888" s="2">
        <v>299.41</v>
      </c>
    </row>
    <row r="889" s="1" customFormat="1" customHeight="1" spans="1:5">
      <c r="A889" s="1">
        <v>43098</v>
      </c>
      <c r="B889" s="1" t="s">
        <v>1458</v>
      </c>
      <c r="C889" s="1" t="s">
        <v>215</v>
      </c>
      <c r="D889" s="1" t="s">
        <v>568</v>
      </c>
      <c r="E889" s="2">
        <v>113.27</v>
      </c>
    </row>
    <row r="890" s="1" customFormat="1" customHeight="1" spans="1:5">
      <c r="A890" s="1">
        <v>43097</v>
      </c>
      <c r="B890" s="1" t="s">
        <v>1459</v>
      </c>
      <c r="C890" s="1" t="s">
        <v>215</v>
      </c>
      <c r="D890" s="1" t="s">
        <v>568</v>
      </c>
      <c r="E890" s="2">
        <v>67.11</v>
      </c>
    </row>
    <row r="891" s="1" customFormat="1" customHeight="1" spans="1:5">
      <c r="A891" s="1">
        <v>43104</v>
      </c>
      <c r="B891" s="1" t="s">
        <v>1460</v>
      </c>
      <c r="C891" s="1" t="s">
        <v>215</v>
      </c>
      <c r="D891" s="1" t="s">
        <v>568</v>
      </c>
      <c r="E891" s="2">
        <v>793.81</v>
      </c>
    </row>
    <row r="892" s="1" customFormat="1" customHeight="1" spans="1:5">
      <c r="A892" s="1">
        <v>39771</v>
      </c>
      <c r="B892" s="1" t="s">
        <v>1461</v>
      </c>
      <c r="C892" s="1" t="s">
        <v>215</v>
      </c>
      <c r="D892" s="1" t="s">
        <v>568</v>
      </c>
      <c r="E892" s="2">
        <v>29.21</v>
      </c>
    </row>
    <row r="893" s="1" customFormat="1" customHeight="1" spans="1:5">
      <c r="A893" s="1">
        <v>39772</v>
      </c>
      <c r="B893" s="1" t="s">
        <v>1462</v>
      </c>
      <c r="C893" s="1" t="s">
        <v>215</v>
      </c>
      <c r="D893" s="1" t="s">
        <v>568</v>
      </c>
      <c r="E893" s="2">
        <v>57.41</v>
      </c>
    </row>
    <row r="894" s="1" customFormat="1" customHeight="1" spans="1:5">
      <c r="A894" s="1">
        <v>39773</v>
      </c>
      <c r="B894" s="1" t="s">
        <v>1463</v>
      </c>
      <c r="C894" s="1" t="s">
        <v>215</v>
      </c>
      <c r="D894" s="1" t="s">
        <v>568</v>
      </c>
      <c r="E894" s="2">
        <v>92.27</v>
      </c>
    </row>
    <row r="895" s="1" customFormat="1" customHeight="1" spans="1:5">
      <c r="A895" s="1">
        <v>39774</v>
      </c>
      <c r="B895" s="1" t="s">
        <v>1464</v>
      </c>
      <c r="C895" s="1" t="s">
        <v>215</v>
      </c>
      <c r="D895" s="1" t="s">
        <v>568</v>
      </c>
      <c r="E895" s="2">
        <v>138.01</v>
      </c>
    </row>
    <row r="896" s="1" customFormat="1" customHeight="1" spans="1:5">
      <c r="A896" s="1">
        <v>39775</v>
      </c>
      <c r="B896" s="1" t="s">
        <v>1465</v>
      </c>
      <c r="C896" s="1" t="s">
        <v>215</v>
      </c>
      <c r="D896" s="1" t="s">
        <v>568</v>
      </c>
      <c r="E896" s="2">
        <v>184.2</v>
      </c>
    </row>
    <row r="897" s="1" customFormat="1" customHeight="1" spans="1:5">
      <c r="A897" s="1">
        <v>39776</v>
      </c>
      <c r="B897" s="1" t="s">
        <v>1466</v>
      </c>
      <c r="C897" s="1" t="s">
        <v>215</v>
      </c>
      <c r="D897" s="1" t="s">
        <v>568</v>
      </c>
      <c r="E897" s="2">
        <v>222.61</v>
      </c>
    </row>
    <row r="898" s="1" customFormat="1" customHeight="1" spans="1:5">
      <c r="A898" s="1">
        <v>39777</v>
      </c>
      <c r="B898" s="1" t="s">
        <v>1467</v>
      </c>
      <c r="C898" s="1" t="s">
        <v>215</v>
      </c>
      <c r="D898" s="1" t="s">
        <v>568</v>
      </c>
      <c r="E898" s="2">
        <v>282.15</v>
      </c>
    </row>
    <row r="899" s="1" customFormat="1" customHeight="1" spans="1:5">
      <c r="A899" s="1">
        <v>20254</v>
      </c>
      <c r="B899" s="1" t="s">
        <v>1468</v>
      </c>
      <c r="C899" s="1" t="s">
        <v>215</v>
      </c>
      <c r="D899" s="1" t="s">
        <v>568</v>
      </c>
      <c r="E899" s="2">
        <v>20.48</v>
      </c>
    </row>
    <row r="900" s="1" customFormat="1" customHeight="1" spans="1:5">
      <c r="A900" s="1">
        <v>20253</v>
      </c>
      <c r="B900" s="1" t="s">
        <v>1469</v>
      </c>
      <c r="C900" s="1" t="s">
        <v>215</v>
      </c>
      <c r="D900" s="1" t="s">
        <v>568</v>
      </c>
      <c r="E900" s="2">
        <v>67.25</v>
      </c>
    </row>
    <row r="901" s="1" customFormat="1" customHeight="1" spans="1:5">
      <c r="A901" s="1">
        <v>11247</v>
      </c>
      <c r="B901" s="1" t="s">
        <v>1470</v>
      </c>
      <c r="C901" s="1" t="s">
        <v>215</v>
      </c>
      <c r="D901" s="1" t="s">
        <v>568</v>
      </c>
      <c r="E901" s="3">
        <v>1293.1</v>
      </c>
    </row>
    <row r="902" s="1" customFormat="1" customHeight="1" spans="1:5">
      <c r="A902" s="1">
        <v>11250</v>
      </c>
      <c r="B902" s="1" t="s">
        <v>1471</v>
      </c>
      <c r="C902" s="1" t="s">
        <v>215</v>
      </c>
      <c r="D902" s="1" t="s">
        <v>568</v>
      </c>
      <c r="E902" s="2">
        <v>55.67</v>
      </c>
    </row>
    <row r="903" s="1" customFormat="1" customHeight="1" spans="1:5">
      <c r="A903" s="1">
        <v>11249</v>
      </c>
      <c r="B903" s="1" t="s">
        <v>1472</v>
      </c>
      <c r="C903" s="1" t="s">
        <v>215</v>
      </c>
      <c r="D903" s="1" t="s">
        <v>568</v>
      </c>
      <c r="E903" s="3">
        <v>2525.88</v>
      </c>
    </row>
    <row r="904" s="1" customFormat="1" customHeight="1" spans="1:5">
      <c r="A904" s="1">
        <v>11251</v>
      </c>
      <c r="B904" s="1" t="s">
        <v>1473</v>
      </c>
      <c r="C904" s="1" t="s">
        <v>215</v>
      </c>
      <c r="D904" s="1" t="s">
        <v>568</v>
      </c>
      <c r="E904" s="2">
        <v>123.31</v>
      </c>
    </row>
    <row r="905" s="1" customFormat="1" customHeight="1" spans="1:5">
      <c r="A905" s="1">
        <v>11253</v>
      </c>
      <c r="B905" s="1" t="s">
        <v>1474</v>
      </c>
      <c r="C905" s="1" t="s">
        <v>215</v>
      </c>
      <c r="D905" s="1" t="s">
        <v>568</v>
      </c>
      <c r="E905" s="2">
        <v>204.34</v>
      </c>
    </row>
    <row r="906" s="1" customFormat="1" customHeight="1" spans="1:5">
      <c r="A906" s="1">
        <v>11255</v>
      </c>
      <c r="B906" s="1" t="s">
        <v>1475</v>
      </c>
      <c r="C906" s="1" t="s">
        <v>215</v>
      </c>
      <c r="D906" s="1" t="s">
        <v>568</v>
      </c>
      <c r="E906" s="2">
        <v>305.48</v>
      </c>
    </row>
    <row r="907" s="1" customFormat="1" customHeight="1" spans="1:5">
      <c r="A907" s="1">
        <v>14055</v>
      </c>
      <c r="B907" s="1" t="s">
        <v>1476</v>
      </c>
      <c r="C907" s="1" t="s">
        <v>215</v>
      </c>
      <c r="D907" s="1" t="s">
        <v>568</v>
      </c>
      <c r="E907" s="2">
        <v>614.53</v>
      </c>
    </row>
    <row r="908" s="1" customFormat="1" customHeight="1" spans="1:5">
      <c r="A908" s="1">
        <v>11256</v>
      </c>
      <c r="B908" s="1" t="s">
        <v>1477</v>
      </c>
      <c r="C908" s="1" t="s">
        <v>215</v>
      </c>
      <c r="D908" s="1" t="s">
        <v>568</v>
      </c>
      <c r="E908" s="2">
        <v>382.65</v>
      </c>
    </row>
    <row r="909" s="1" customFormat="1" customHeight="1" spans="1:5">
      <c r="A909" s="1">
        <v>1872</v>
      </c>
      <c r="B909" s="1" t="s">
        <v>1478</v>
      </c>
      <c r="C909" s="1" t="s">
        <v>215</v>
      </c>
      <c r="D909" s="1" t="s">
        <v>568</v>
      </c>
      <c r="E909" s="2">
        <v>3.3</v>
      </c>
    </row>
    <row r="910" s="1" customFormat="1" customHeight="1" spans="1:5">
      <c r="A910" s="1">
        <v>1873</v>
      </c>
      <c r="B910" s="1" t="s">
        <v>1479</v>
      </c>
      <c r="C910" s="1" t="s">
        <v>215</v>
      </c>
      <c r="D910" s="1" t="s">
        <v>568</v>
      </c>
      <c r="E910" s="2">
        <v>6.57</v>
      </c>
    </row>
    <row r="911" s="1" customFormat="1" customHeight="1" spans="1:5">
      <c r="A911" s="1">
        <v>39693</v>
      </c>
      <c r="B911" s="1" t="s">
        <v>1480</v>
      </c>
      <c r="C911" s="1" t="s">
        <v>215</v>
      </c>
      <c r="D911" s="1" t="s">
        <v>568</v>
      </c>
      <c r="E911" s="3">
        <v>2403.23</v>
      </c>
    </row>
    <row r="912" s="1" customFormat="1" customHeight="1" spans="1:5">
      <c r="A912" s="1">
        <v>39692</v>
      </c>
      <c r="B912" s="1" t="s">
        <v>1481</v>
      </c>
      <c r="C912" s="1" t="s">
        <v>215</v>
      </c>
      <c r="D912" s="1" t="s">
        <v>568</v>
      </c>
      <c r="E912" s="2">
        <v>768.98</v>
      </c>
    </row>
    <row r="913" s="1" customFormat="1" customHeight="1" spans="1:5">
      <c r="A913" s="1">
        <v>1062</v>
      </c>
      <c r="B913" s="1" t="s">
        <v>1482</v>
      </c>
      <c r="C913" s="1" t="s">
        <v>215</v>
      </c>
      <c r="D913" s="1" t="s">
        <v>568</v>
      </c>
      <c r="E913" s="2">
        <v>243.7</v>
      </c>
    </row>
    <row r="914" s="1" customFormat="1" customHeight="1" spans="1:5">
      <c r="A914" s="1">
        <v>39686</v>
      </c>
      <c r="B914" s="1" t="s">
        <v>1483</v>
      </c>
      <c r="C914" s="1" t="s">
        <v>215</v>
      </c>
      <c r="D914" s="1" t="s">
        <v>568</v>
      </c>
      <c r="E914" s="2">
        <v>394.6</v>
      </c>
    </row>
    <row r="915" s="1" customFormat="1" customHeight="1" spans="1:5">
      <c r="A915" s="1">
        <v>43095</v>
      </c>
      <c r="B915" s="1" t="s">
        <v>1484</v>
      </c>
      <c r="C915" s="1" t="s">
        <v>215</v>
      </c>
      <c r="D915" s="1" t="s">
        <v>568</v>
      </c>
      <c r="E915" s="2">
        <v>220.35</v>
      </c>
    </row>
    <row r="916" s="1" customFormat="1" customHeight="1" spans="1:5">
      <c r="A916" s="1">
        <v>1871</v>
      </c>
      <c r="B916" s="1" t="s">
        <v>1485</v>
      </c>
      <c r="C916" s="1" t="s">
        <v>215</v>
      </c>
      <c r="D916" s="1" t="s">
        <v>568</v>
      </c>
      <c r="E916" s="2">
        <v>5.91</v>
      </c>
    </row>
    <row r="917" s="1" customFormat="1" customHeight="1" spans="1:5">
      <c r="A917" s="1">
        <v>12001</v>
      </c>
      <c r="B917" s="1" t="s">
        <v>1486</v>
      </c>
      <c r="C917" s="1" t="s">
        <v>215</v>
      </c>
      <c r="D917" s="1" t="s">
        <v>568</v>
      </c>
      <c r="E917" s="2">
        <v>8.54</v>
      </c>
    </row>
    <row r="918" s="1" customFormat="1" customHeight="1" spans="1:5">
      <c r="A918" s="1">
        <v>11882</v>
      </c>
      <c r="B918" s="1" t="s">
        <v>1487</v>
      </c>
      <c r="C918" s="1" t="s">
        <v>215</v>
      </c>
      <c r="D918" s="1" t="s">
        <v>568</v>
      </c>
      <c r="E918" s="2">
        <v>89.7</v>
      </c>
    </row>
    <row r="919" s="1" customFormat="1" customHeight="1" spans="1:5">
      <c r="A919" s="1">
        <v>1068</v>
      </c>
      <c r="B919" s="1" t="s">
        <v>1488</v>
      </c>
      <c r="C919" s="1" t="s">
        <v>215</v>
      </c>
      <c r="D919" s="1" t="s">
        <v>568</v>
      </c>
      <c r="E919" s="3">
        <v>1607.47</v>
      </c>
    </row>
    <row r="920" s="1" customFormat="1" customHeight="1" spans="1:5">
      <c r="A920" s="1">
        <v>39690</v>
      </c>
      <c r="B920" s="1" t="s">
        <v>1489</v>
      </c>
      <c r="C920" s="1" t="s">
        <v>215</v>
      </c>
      <c r="D920" s="1" t="s">
        <v>568</v>
      </c>
      <c r="E920" s="3">
        <v>2696.8</v>
      </c>
    </row>
    <row r="921" s="1" customFormat="1" customHeight="1" spans="1:5">
      <c r="A921" s="1">
        <v>39691</v>
      </c>
      <c r="B921" s="1" t="s">
        <v>1490</v>
      </c>
      <c r="C921" s="1" t="s">
        <v>215</v>
      </c>
      <c r="D921" s="1" t="s">
        <v>568</v>
      </c>
      <c r="E921" s="3">
        <v>3391.82</v>
      </c>
    </row>
    <row r="922" s="1" customFormat="1" customHeight="1" spans="1:5">
      <c r="A922" s="1">
        <v>39808</v>
      </c>
      <c r="B922" s="1" t="s">
        <v>1491</v>
      </c>
      <c r="C922" s="1" t="s">
        <v>215</v>
      </c>
      <c r="D922" s="1" t="s">
        <v>568</v>
      </c>
      <c r="E922" s="2">
        <v>115.04</v>
      </c>
    </row>
    <row r="923" s="1" customFormat="1" customHeight="1" spans="1:5">
      <c r="A923" s="1">
        <v>39809</v>
      </c>
      <c r="B923" s="1" t="s">
        <v>1492</v>
      </c>
      <c r="C923" s="1" t="s">
        <v>215</v>
      </c>
      <c r="D923" s="1" t="s">
        <v>568</v>
      </c>
      <c r="E923" s="2">
        <v>272.86</v>
      </c>
    </row>
    <row r="924" s="1" customFormat="1" customHeight="1" spans="1:5">
      <c r="A924" s="1">
        <v>43439</v>
      </c>
      <c r="B924" s="1" t="s">
        <v>1493</v>
      </c>
      <c r="C924" s="1" t="s">
        <v>215</v>
      </c>
      <c r="D924" s="1" t="s">
        <v>568</v>
      </c>
      <c r="E924" s="2">
        <v>411.76</v>
      </c>
    </row>
    <row r="925" s="1" customFormat="1" customHeight="1" spans="1:5">
      <c r="A925" s="1">
        <v>5103</v>
      </c>
      <c r="B925" s="1" t="s">
        <v>1494</v>
      </c>
      <c r="C925" s="1" t="s">
        <v>215</v>
      </c>
      <c r="D925" s="1" t="s">
        <v>568</v>
      </c>
      <c r="E925" s="2">
        <v>20.84</v>
      </c>
    </row>
    <row r="926" s="1" customFormat="1" customHeight="1" spans="1:5">
      <c r="A926" s="1">
        <v>11880</v>
      </c>
      <c r="B926" s="1" t="s">
        <v>1495</v>
      </c>
      <c r="C926" s="1" t="s">
        <v>215</v>
      </c>
      <c r="D926" s="1" t="s">
        <v>568</v>
      </c>
      <c r="E926" s="2">
        <v>87.65</v>
      </c>
    </row>
    <row r="927" s="1" customFormat="1" customHeight="1" spans="1:5">
      <c r="A927" s="1">
        <v>11714</v>
      </c>
      <c r="B927" s="1" t="s">
        <v>1496</v>
      </c>
      <c r="C927" s="1" t="s">
        <v>215</v>
      </c>
      <c r="D927" s="1" t="s">
        <v>568</v>
      </c>
      <c r="E927" s="2">
        <v>59.71</v>
      </c>
    </row>
    <row r="928" s="1" customFormat="1" customHeight="1" spans="1:5">
      <c r="A928" s="1">
        <v>11712</v>
      </c>
      <c r="B928" s="1" t="s">
        <v>1497</v>
      </c>
      <c r="C928" s="1" t="s">
        <v>215</v>
      </c>
      <c r="D928" s="1" t="s">
        <v>574</v>
      </c>
      <c r="E928" s="2">
        <v>38.99</v>
      </c>
    </row>
    <row r="929" s="1" customFormat="1" customHeight="1" spans="1:5">
      <c r="A929" s="1">
        <v>11717</v>
      </c>
      <c r="B929" s="1" t="s">
        <v>1498</v>
      </c>
      <c r="C929" s="1" t="s">
        <v>215</v>
      </c>
      <c r="D929" s="1" t="s">
        <v>568</v>
      </c>
      <c r="E929" s="2">
        <v>47</v>
      </c>
    </row>
    <row r="930" s="1" customFormat="1" customHeight="1" spans="1:5">
      <c r="A930" s="1">
        <v>1106</v>
      </c>
      <c r="B930" s="1" t="s">
        <v>1499</v>
      </c>
      <c r="C930" s="1" t="s">
        <v>618</v>
      </c>
      <c r="D930" s="1" t="s">
        <v>574</v>
      </c>
      <c r="E930" s="2">
        <v>1.45</v>
      </c>
    </row>
    <row r="931" s="1" customFormat="1" customHeight="1" spans="1:5">
      <c r="A931" s="1">
        <v>11161</v>
      </c>
      <c r="B931" s="1" t="s">
        <v>1500</v>
      </c>
      <c r="C931" s="1" t="s">
        <v>618</v>
      </c>
      <c r="D931" s="1" t="s">
        <v>568</v>
      </c>
      <c r="E931" s="2">
        <v>2.42</v>
      </c>
    </row>
    <row r="932" s="1" customFormat="1" customHeight="1" spans="1:5">
      <c r="A932" s="1">
        <v>1107</v>
      </c>
      <c r="B932" s="1" t="s">
        <v>1501</v>
      </c>
      <c r="C932" s="1" t="s">
        <v>618</v>
      </c>
      <c r="D932" s="1" t="s">
        <v>568</v>
      </c>
      <c r="E932" s="2">
        <v>1.23</v>
      </c>
    </row>
    <row r="933" s="1" customFormat="1" customHeight="1" spans="1:5">
      <c r="A933" s="1">
        <v>44479</v>
      </c>
      <c r="B933" s="1" t="s">
        <v>1502</v>
      </c>
      <c r="C933" s="1" t="s">
        <v>618</v>
      </c>
      <c r="D933" s="1" t="s">
        <v>568</v>
      </c>
      <c r="E933" s="2">
        <v>0.16</v>
      </c>
    </row>
    <row r="934" s="1" customFormat="1" customHeight="1" spans="1:5">
      <c r="A934" s="1">
        <v>4759</v>
      </c>
      <c r="B934" s="1" t="s">
        <v>1503</v>
      </c>
      <c r="C934" s="1" t="s">
        <v>717</v>
      </c>
      <c r="D934" s="1" t="s">
        <v>568</v>
      </c>
      <c r="E934" s="2">
        <v>20.03</v>
      </c>
    </row>
    <row r="935" s="1" customFormat="1" customHeight="1" spans="1:5">
      <c r="A935" s="1">
        <v>41068</v>
      </c>
      <c r="B935" s="1" t="s">
        <v>1504</v>
      </c>
      <c r="C935" s="1" t="s">
        <v>719</v>
      </c>
      <c r="D935" s="1" t="s">
        <v>568</v>
      </c>
      <c r="E935" s="3">
        <v>3497.68</v>
      </c>
    </row>
    <row r="936" s="1" customFormat="1" customHeight="1" spans="1:5">
      <c r="A936" s="1">
        <v>12618</v>
      </c>
      <c r="B936" s="1" t="s">
        <v>1505</v>
      </c>
      <c r="C936" s="1" t="s">
        <v>215</v>
      </c>
      <c r="D936" s="1" t="s">
        <v>568</v>
      </c>
      <c r="E936" s="2">
        <v>184.86</v>
      </c>
    </row>
    <row r="937" s="1" customFormat="1" customHeight="1" spans="1:5">
      <c r="A937" s="1">
        <v>1108</v>
      </c>
      <c r="B937" s="1" t="s">
        <v>1506</v>
      </c>
      <c r="C937" s="1" t="s">
        <v>613</v>
      </c>
      <c r="D937" s="1" t="s">
        <v>568</v>
      </c>
      <c r="E937" s="2">
        <v>26.21</v>
      </c>
    </row>
    <row r="938" s="1" customFormat="1" customHeight="1" spans="1:5">
      <c r="A938" s="1">
        <v>1117</v>
      </c>
      <c r="B938" s="1" t="s">
        <v>1507</v>
      </c>
      <c r="C938" s="1" t="s">
        <v>613</v>
      </c>
      <c r="D938" s="1" t="s">
        <v>568</v>
      </c>
      <c r="E938" s="2">
        <v>26.42</v>
      </c>
    </row>
    <row r="939" s="1" customFormat="1" customHeight="1" spans="1:5">
      <c r="A939" s="1">
        <v>1118</v>
      </c>
      <c r="B939" s="1" t="s">
        <v>1508</v>
      </c>
      <c r="C939" s="1" t="s">
        <v>613</v>
      </c>
      <c r="D939" s="1" t="s">
        <v>568</v>
      </c>
      <c r="E939" s="2">
        <v>31.22</v>
      </c>
    </row>
    <row r="940" s="1" customFormat="1" customHeight="1" spans="1:5">
      <c r="A940" s="1">
        <v>1110</v>
      </c>
      <c r="B940" s="1" t="s">
        <v>1509</v>
      </c>
      <c r="C940" s="1" t="s">
        <v>613</v>
      </c>
      <c r="D940" s="1" t="s">
        <v>568</v>
      </c>
      <c r="E940" s="2">
        <v>31.22</v>
      </c>
    </row>
    <row r="941" s="1" customFormat="1" customHeight="1" spans="1:5">
      <c r="A941" s="1">
        <v>40784</v>
      </c>
      <c r="B941" s="1" t="s">
        <v>1510</v>
      </c>
      <c r="C941" s="1" t="s">
        <v>613</v>
      </c>
      <c r="D941" s="1" t="s">
        <v>568</v>
      </c>
      <c r="E941" s="2">
        <v>86.13</v>
      </c>
    </row>
    <row r="942" s="1" customFormat="1" customHeight="1" spans="1:5">
      <c r="A942" s="1">
        <v>40782</v>
      </c>
      <c r="B942" s="1" t="s">
        <v>1511</v>
      </c>
      <c r="C942" s="1" t="s">
        <v>613</v>
      </c>
      <c r="D942" s="1" t="s">
        <v>568</v>
      </c>
      <c r="E942" s="2">
        <v>33.8</v>
      </c>
    </row>
    <row r="943" s="1" customFormat="1" customHeight="1" spans="1:5">
      <c r="A943" s="1">
        <v>40783</v>
      </c>
      <c r="B943" s="1" t="s">
        <v>1512</v>
      </c>
      <c r="C943" s="1" t="s">
        <v>613</v>
      </c>
      <c r="D943" s="1" t="s">
        <v>568</v>
      </c>
      <c r="E943" s="2">
        <v>44.03</v>
      </c>
    </row>
    <row r="944" s="1" customFormat="1" customHeight="1" spans="1:5">
      <c r="A944" s="1">
        <v>1109</v>
      </c>
      <c r="B944" s="1" t="s">
        <v>1513</v>
      </c>
      <c r="C944" s="1" t="s">
        <v>613</v>
      </c>
      <c r="D944" s="1" t="s">
        <v>568</v>
      </c>
      <c r="E944" s="2">
        <v>26.21</v>
      </c>
    </row>
    <row r="945" s="1" customFormat="1" customHeight="1" spans="1:5">
      <c r="A945" s="1">
        <v>1119</v>
      </c>
      <c r="B945" s="1" t="s">
        <v>1514</v>
      </c>
      <c r="C945" s="1" t="s">
        <v>613</v>
      </c>
      <c r="D945" s="1" t="s">
        <v>568</v>
      </c>
      <c r="E945" s="2">
        <v>16.9</v>
      </c>
    </row>
    <row r="946" s="1" customFormat="1" customHeight="1" spans="1:5">
      <c r="A946" s="1">
        <v>13115</v>
      </c>
      <c r="B946" s="1" t="s">
        <v>1515</v>
      </c>
      <c r="C946" s="1" t="s">
        <v>613</v>
      </c>
      <c r="D946" s="1" t="s">
        <v>615</v>
      </c>
      <c r="E946" s="2">
        <v>25.13</v>
      </c>
    </row>
    <row r="947" s="1" customFormat="1" customHeight="1" spans="1:5">
      <c r="A947" s="1">
        <v>10541</v>
      </c>
      <c r="B947" s="1" t="s">
        <v>1516</v>
      </c>
      <c r="C947" s="1" t="s">
        <v>613</v>
      </c>
      <c r="D947" s="1" t="s">
        <v>615</v>
      </c>
      <c r="E947" s="2">
        <v>30.71</v>
      </c>
    </row>
    <row r="948" s="1" customFormat="1" customHeight="1" spans="1:5">
      <c r="A948" s="1">
        <v>10542</v>
      </c>
      <c r="B948" s="1" t="s">
        <v>1517</v>
      </c>
      <c r="C948" s="1" t="s">
        <v>613</v>
      </c>
      <c r="D948" s="1" t="s">
        <v>615</v>
      </c>
      <c r="E948" s="2">
        <v>40.16</v>
      </c>
    </row>
    <row r="949" s="1" customFormat="1" customHeight="1" spans="1:5">
      <c r="A949" s="1">
        <v>10543</v>
      </c>
      <c r="B949" s="1" t="s">
        <v>1518</v>
      </c>
      <c r="C949" s="1" t="s">
        <v>613</v>
      </c>
      <c r="D949" s="1" t="s">
        <v>615</v>
      </c>
      <c r="E949" s="2">
        <v>65.16</v>
      </c>
    </row>
    <row r="950" s="1" customFormat="1" customHeight="1" spans="1:5">
      <c r="A950" s="1">
        <v>10544</v>
      </c>
      <c r="B950" s="1" t="s">
        <v>1519</v>
      </c>
      <c r="C950" s="1" t="s">
        <v>613</v>
      </c>
      <c r="D950" s="1" t="s">
        <v>615</v>
      </c>
      <c r="E950" s="2">
        <v>84.28</v>
      </c>
    </row>
    <row r="951" s="1" customFormat="1" customHeight="1" spans="1:5">
      <c r="A951" s="1">
        <v>10545</v>
      </c>
      <c r="B951" s="1" t="s">
        <v>1520</v>
      </c>
      <c r="C951" s="1" t="s">
        <v>613</v>
      </c>
      <c r="D951" s="1" t="s">
        <v>615</v>
      </c>
      <c r="E951" s="2">
        <v>157.51</v>
      </c>
    </row>
    <row r="952" s="1" customFormat="1" customHeight="1" spans="1:5">
      <c r="A952" s="1">
        <v>38365</v>
      </c>
      <c r="B952" s="1" t="s">
        <v>1521</v>
      </c>
      <c r="C952" s="1" t="s">
        <v>228</v>
      </c>
      <c r="D952" s="1" t="s">
        <v>568</v>
      </c>
      <c r="E952" s="2">
        <v>2.33</v>
      </c>
    </row>
    <row r="953" s="1" customFormat="1" customHeight="1" spans="1:5">
      <c r="A953" s="1">
        <v>44056</v>
      </c>
      <c r="B953" s="1" t="s">
        <v>1522</v>
      </c>
      <c r="C953" s="1" t="s">
        <v>215</v>
      </c>
      <c r="D953" s="1" t="s">
        <v>568</v>
      </c>
      <c r="E953" s="3">
        <v>487207.18</v>
      </c>
    </row>
    <row r="954" s="1" customFormat="1" customHeight="1" spans="1:5">
      <c r="A954" s="1">
        <v>44057</v>
      </c>
      <c r="B954" s="1" t="s">
        <v>1523</v>
      </c>
      <c r="C954" s="1" t="s">
        <v>215</v>
      </c>
      <c r="D954" s="1" t="s">
        <v>574</v>
      </c>
      <c r="E954" s="3">
        <v>520000</v>
      </c>
    </row>
    <row r="955" s="1" customFormat="1" customHeight="1" spans="1:5">
      <c r="A955" s="1">
        <v>37754</v>
      </c>
      <c r="B955" s="1" t="s">
        <v>1524</v>
      </c>
      <c r="C955" s="1" t="s">
        <v>215</v>
      </c>
      <c r="D955" s="1" t="s">
        <v>568</v>
      </c>
      <c r="E955" s="3">
        <v>537614.42</v>
      </c>
    </row>
    <row r="956" s="1" customFormat="1" customHeight="1" spans="1:5">
      <c r="A956" s="1">
        <v>37757</v>
      </c>
      <c r="B956" s="1" t="s">
        <v>1525</v>
      </c>
      <c r="C956" s="1" t="s">
        <v>215</v>
      </c>
      <c r="D956" s="1" t="s">
        <v>568</v>
      </c>
      <c r="E956" s="3">
        <v>599639.66</v>
      </c>
    </row>
    <row r="957" s="1" customFormat="1" customHeight="1" spans="1:5">
      <c r="A957" s="1">
        <v>44058</v>
      </c>
      <c r="B957" s="1" t="s">
        <v>1526</v>
      </c>
      <c r="C957" s="1" t="s">
        <v>215</v>
      </c>
      <c r="D957" s="1" t="s">
        <v>568</v>
      </c>
      <c r="E957" s="3">
        <v>566846.85</v>
      </c>
    </row>
    <row r="958" s="1" customFormat="1" customHeight="1" spans="1:5">
      <c r="A958" s="1">
        <v>37752</v>
      </c>
      <c r="B958" s="1" t="s">
        <v>1527</v>
      </c>
      <c r="C958" s="1" t="s">
        <v>215</v>
      </c>
      <c r="D958" s="1" t="s">
        <v>568</v>
      </c>
      <c r="E958" s="3">
        <v>590270.25</v>
      </c>
    </row>
    <row r="959" s="1" customFormat="1" customHeight="1" spans="1:5">
      <c r="A959" s="1">
        <v>44059</v>
      </c>
      <c r="B959" s="1" t="s">
        <v>1528</v>
      </c>
      <c r="C959" s="1" t="s">
        <v>215</v>
      </c>
      <c r="D959" s="1" t="s">
        <v>568</v>
      </c>
      <c r="E959" s="3">
        <v>466594.59</v>
      </c>
    </row>
    <row r="960" s="1" customFormat="1" customHeight="1" spans="1:5">
      <c r="A960" s="1">
        <v>37750</v>
      </c>
      <c r="B960" s="1" t="s">
        <v>1529</v>
      </c>
      <c r="C960" s="1" t="s">
        <v>215</v>
      </c>
      <c r="D960" s="1" t="s">
        <v>568</v>
      </c>
      <c r="E960" s="3">
        <v>467531.53</v>
      </c>
    </row>
    <row r="961" s="1" customFormat="1" customHeight="1" spans="1:5">
      <c r="A961" s="1">
        <v>37758</v>
      </c>
      <c r="B961" s="1" t="s">
        <v>1530</v>
      </c>
      <c r="C961" s="1" t="s">
        <v>215</v>
      </c>
      <c r="D961" s="1" t="s">
        <v>568</v>
      </c>
      <c r="E961" s="3">
        <v>743927.91</v>
      </c>
    </row>
    <row r="962" s="1" customFormat="1" customHeight="1" spans="1:5">
      <c r="A962" s="1">
        <v>44060</v>
      </c>
      <c r="B962" s="1" t="s">
        <v>1531</v>
      </c>
      <c r="C962" s="1" t="s">
        <v>215</v>
      </c>
      <c r="D962" s="1" t="s">
        <v>568</v>
      </c>
      <c r="E962" s="3">
        <v>719567.57</v>
      </c>
    </row>
    <row r="963" s="1" customFormat="1" customHeight="1" spans="1:5">
      <c r="A963" s="1">
        <v>37749</v>
      </c>
      <c r="B963" s="1" t="s">
        <v>1532</v>
      </c>
      <c r="C963" s="1" t="s">
        <v>215</v>
      </c>
      <c r="D963" s="1" t="s">
        <v>568</v>
      </c>
      <c r="E963" s="3">
        <v>768288.3</v>
      </c>
    </row>
    <row r="964" s="1" customFormat="1" customHeight="1" spans="1:5">
      <c r="A964" s="1">
        <v>44061</v>
      </c>
      <c r="B964" s="1" t="s">
        <v>1533</v>
      </c>
      <c r="C964" s="1" t="s">
        <v>215</v>
      </c>
      <c r="D964" s="1" t="s">
        <v>568</v>
      </c>
      <c r="E964" s="3">
        <v>705513.53</v>
      </c>
    </row>
    <row r="965" s="1" customFormat="1" customHeight="1" spans="1:5">
      <c r="A965" s="1">
        <v>1159</v>
      </c>
      <c r="B965" s="1" t="s">
        <v>1534</v>
      </c>
      <c r="C965" s="1" t="s">
        <v>215</v>
      </c>
      <c r="D965" s="1" t="s">
        <v>574</v>
      </c>
      <c r="E965" s="3">
        <v>276334.67</v>
      </c>
    </row>
    <row r="966" s="1" customFormat="1" customHeight="1" spans="1:5">
      <c r="A966" s="1">
        <v>12114</v>
      </c>
      <c r="B966" s="1" t="s">
        <v>1535</v>
      </c>
      <c r="C966" s="1" t="s">
        <v>215</v>
      </c>
      <c r="D966" s="1" t="s">
        <v>568</v>
      </c>
      <c r="E966" s="2">
        <v>136.84</v>
      </c>
    </row>
    <row r="967" s="1" customFormat="1" customHeight="1" spans="1:5">
      <c r="A967" s="1">
        <v>38106</v>
      </c>
      <c r="B967" s="1" t="s">
        <v>1536</v>
      </c>
      <c r="C967" s="1" t="s">
        <v>215</v>
      </c>
      <c r="D967" s="1" t="s">
        <v>568</v>
      </c>
      <c r="E967" s="2">
        <v>18.59</v>
      </c>
    </row>
    <row r="968" s="1" customFormat="1" customHeight="1" spans="1:5">
      <c r="A968" s="1">
        <v>38085</v>
      </c>
      <c r="B968" s="1" t="s">
        <v>1537</v>
      </c>
      <c r="C968" s="1" t="s">
        <v>215</v>
      </c>
      <c r="D968" s="1" t="s">
        <v>568</v>
      </c>
      <c r="E968" s="2">
        <v>21.96</v>
      </c>
    </row>
    <row r="969" s="1" customFormat="1" customHeight="1" spans="1:5">
      <c r="A969" s="1">
        <v>38599</v>
      </c>
      <c r="B969" s="1" t="s">
        <v>1538</v>
      </c>
      <c r="C969" s="1" t="s">
        <v>215</v>
      </c>
      <c r="D969" s="1" t="s">
        <v>568</v>
      </c>
      <c r="E969" s="2">
        <v>4.9</v>
      </c>
    </row>
    <row r="970" s="1" customFormat="1" customHeight="1" spans="1:5">
      <c r="A970" s="1">
        <v>38596</v>
      </c>
      <c r="B970" s="1" t="s">
        <v>1539</v>
      </c>
      <c r="C970" s="1" t="s">
        <v>215</v>
      </c>
      <c r="D970" s="1" t="s">
        <v>568</v>
      </c>
      <c r="E970" s="2">
        <v>4.07</v>
      </c>
    </row>
    <row r="971" s="1" customFormat="1" customHeight="1" spans="1:5">
      <c r="A971" s="1">
        <v>38600</v>
      </c>
      <c r="B971" s="1" t="s">
        <v>1540</v>
      </c>
      <c r="C971" s="1" t="s">
        <v>215</v>
      </c>
      <c r="D971" s="1" t="s">
        <v>568</v>
      </c>
      <c r="E971" s="2">
        <v>5.2</v>
      </c>
    </row>
    <row r="972" s="1" customFormat="1" customHeight="1" spans="1:5">
      <c r="A972" s="1">
        <v>38597</v>
      </c>
      <c r="B972" s="1" t="s">
        <v>1541</v>
      </c>
      <c r="C972" s="1" t="s">
        <v>215</v>
      </c>
      <c r="D972" s="1" t="s">
        <v>568</v>
      </c>
      <c r="E972" s="2">
        <v>4.1</v>
      </c>
    </row>
    <row r="973" s="1" customFormat="1" customHeight="1" spans="1:5">
      <c r="A973" s="1">
        <v>659</v>
      </c>
      <c r="B973" s="1" t="s">
        <v>1542</v>
      </c>
      <c r="C973" s="1" t="s">
        <v>215</v>
      </c>
      <c r="D973" s="1" t="s">
        <v>568</v>
      </c>
      <c r="E973" s="2">
        <v>2.35</v>
      </c>
    </row>
    <row r="974" s="1" customFormat="1" customHeight="1" spans="1:5">
      <c r="A974" s="1">
        <v>660</v>
      </c>
      <c r="B974" s="1" t="s">
        <v>1543</v>
      </c>
      <c r="C974" s="1" t="s">
        <v>215</v>
      </c>
      <c r="D974" s="1" t="s">
        <v>568</v>
      </c>
      <c r="E974" s="2">
        <v>2.82</v>
      </c>
    </row>
    <row r="975" s="1" customFormat="1" customHeight="1" spans="1:5">
      <c r="A975" s="1">
        <v>658</v>
      </c>
      <c r="B975" s="1" t="s">
        <v>1544</v>
      </c>
      <c r="C975" s="1" t="s">
        <v>215</v>
      </c>
      <c r="D975" s="1" t="s">
        <v>568</v>
      </c>
      <c r="E975" s="2">
        <v>1.59</v>
      </c>
    </row>
    <row r="976" s="1" customFormat="1" customHeight="1" spans="1:5">
      <c r="A976" s="1">
        <v>38548</v>
      </c>
      <c r="B976" s="1" t="s">
        <v>1545</v>
      </c>
      <c r="C976" s="1" t="s">
        <v>215</v>
      </c>
      <c r="D976" s="1" t="s">
        <v>568</v>
      </c>
      <c r="E976" s="2">
        <v>1.19</v>
      </c>
    </row>
    <row r="977" s="1" customFormat="1" customHeight="1" spans="1:5">
      <c r="A977" s="1">
        <v>34649</v>
      </c>
      <c r="B977" s="1" t="s">
        <v>1546</v>
      </c>
      <c r="C977" s="1" t="s">
        <v>215</v>
      </c>
      <c r="D977" s="1" t="s">
        <v>568</v>
      </c>
      <c r="E977" s="2">
        <v>1.61</v>
      </c>
    </row>
    <row r="978" s="1" customFormat="1" customHeight="1" spans="1:5">
      <c r="A978" s="1">
        <v>34655</v>
      </c>
      <c r="B978" s="1" t="s">
        <v>1547</v>
      </c>
      <c r="C978" s="1" t="s">
        <v>215</v>
      </c>
      <c r="D978" s="1" t="s">
        <v>568</v>
      </c>
      <c r="E978" s="2">
        <v>2.14</v>
      </c>
    </row>
    <row r="979" s="1" customFormat="1" customHeight="1" spans="1:5">
      <c r="A979" s="1">
        <v>40607</v>
      </c>
      <c r="B979" s="1" t="s">
        <v>1548</v>
      </c>
      <c r="C979" s="1" t="s">
        <v>215</v>
      </c>
      <c r="D979" s="1" t="s">
        <v>615</v>
      </c>
      <c r="E979" s="2">
        <v>4.29</v>
      </c>
    </row>
    <row r="980" s="1" customFormat="1" customHeight="1" spans="1:5">
      <c r="A980" s="1">
        <v>567</v>
      </c>
      <c r="B980" s="1" t="s">
        <v>1549</v>
      </c>
      <c r="C980" s="1" t="s">
        <v>613</v>
      </c>
      <c r="D980" s="1" t="s">
        <v>568</v>
      </c>
      <c r="E980" s="2">
        <v>12.05</v>
      </c>
    </row>
    <row r="981" s="1" customFormat="1" customHeight="1" spans="1:5">
      <c r="A981" s="1">
        <v>574</v>
      </c>
      <c r="B981" s="1" t="s">
        <v>1550</v>
      </c>
      <c r="C981" s="1" t="s">
        <v>613</v>
      </c>
      <c r="D981" s="1" t="s">
        <v>568</v>
      </c>
      <c r="E981" s="2">
        <v>31.67</v>
      </c>
    </row>
    <row r="982" s="1" customFormat="1" customHeight="1" spans="1:5">
      <c r="A982" s="1">
        <v>568</v>
      </c>
      <c r="B982" s="1" t="s">
        <v>1551</v>
      </c>
      <c r="C982" s="1" t="s">
        <v>613</v>
      </c>
      <c r="D982" s="1" t="s">
        <v>568</v>
      </c>
      <c r="E982" s="2">
        <v>66.74</v>
      </c>
    </row>
    <row r="983" s="1" customFormat="1" customHeight="1" spans="1:5">
      <c r="A983" s="1">
        <v>4777</v>
      </c>
      <c r="B983" s="1" t="s">
        <v>1552</v>
      </c>
      <c r="C983" s="1" t="s">
        <v>618</v>
      </c>
      <c r="D983" s="1" t="s">
        <v>568</v>
      </c>
      <c r="E983" s="2">
        <v>10.42</v>
      </c>
    </row>
    <row r="984" s="1" customFormat="1" customHeight="1" spans="1:5">
      <c r="A984" s="1">
        <v>592</v>
      </c>
      <c r="B984" s="1" t="s">
        <v>1553</v>
      </c>
      <c r="C984" s="1" t="s">
        <v>618</v>
      </c>
      <c r="D984" s="1" t="s">
        <v>615</v>
      </c>
      <c r="E984" s="2">
        <v>34.33</v>
      </c>
    </row>
    <row r="985" s="1" customFormat="1" customHeight="1" spans="1:5">
      <c r="A985" s="1">
        <v>586</v>
      </c>
      <c r="B985" s="1" t="s">
        <v>1554</v>
      </c>
      <c r="C985" s="1" t="s">
        <v>613</v>
      </c>
      <c r="D985" s="1" t="s">
        <v>615</v>
      </c>
      <c r="E985" s="2">
        <v>20.18</v>
      </c>
    </row>
    <row r="986" s="1" customFormat="1" customHeight="1" spans="1:5">
      <c r="A986" s="1">
        <v>588</v>
      </c>
      <c r="B986" s="1" t="s">
        <v>1555</v>
      </c>
      <c r="C986" s="1" t="s">
        <v>613</v>
      </c>
      <c r="D986" s="1" t="s">
        <v>615</v>
      </c>
      <c r="E986" s="2">
        <v>31.92</v>
      </c>
    </row>
    <row r="987" s="1" customFormat="1" customHeight="1" spans="1:5">
      <c r="A987" s="1">
        <v>591</v>
      </c>
      <c r="B987" s="1" t="s">
        <v>1556</v>
      </c>
      <c r="C987" s="1" t="s">
        <v>618</v>
      </c>
      <c r="D987" s="1" t="s">
        <v>615</v>
      </c>
      <c r="E987" s="2">
        <v>32.04</v>
      </c>
    </row>
    <row r="988" s="1" customFormat="1" customHeight="1" spans="1:5">
      <c r="A988" s="1">
        <v>584</v>
      </c>
      <c r="B988" s="1" t="s">
        <v>1557</v>
      </c>
      <c r="C988" s="1" t="s">
        <v>613</v>
      </c>
      <c r="D988" s="1" t="s">
        <v>615</v>
      </c>
      <c r="E988" s="2">
        <v>34.1</v>
      </c>
    </row>
    <row r="989" s="1" customFormat="1" customHeight="1" spans="1:5">
      <c r="A989" s="1">
        <v>589</v>
      </c>
      <c r="B989" s="1" t="s">
        <v>1558</v>
      </c>
      <c r="C989" s="1" t="s">
        <v>613</v>
      </c>
      <c r="D989" s="1" t="s">
        <v>615</v>
      </c>
      <c r="E989" s="2">
        <v>53.96</v>
      </c>
    </row>
    <row r="990" s="1" customFormat="1" customHeight="1" spans="1:5">
      <c r="A990" s="1">
        <v>1165</v>
      </c>
      <c r="B990" s="1" t="s">
        <v>1559</v>
      </c>
      <c r="C990" s="1" t="s">
        <v>215</v>
      </c>
      <c r="D990" s="1" t="s">
        <v>615</v>
      </c>
      <c r="E990" s="2">
        <v>21.42</v>
      </c>
    </row>
    <row r="991" s="1" customFormat="1" customHeight="1" spans="1:5">
      <c r="A991" s="1">
        <v>1164</v>
      </c>
      <c r="B991" s="1" t="s">
        <v>1560</v>
      </c>
      <c r="C991" s="1" t="s">
        <v>215</v>
      </c>
      <c r="D991" s="1" t="s">
        <v>615</v>
      </c>
      <c r="E991" s="2">
        <v>17.35</v>
      </c>
    </row>
    <row r="992" s="1" customFormat="1" customHeight="1" spans="1:5">
      <c r="A992" s="1">
        <v>1162</v>
      </c>
      <c r="B992" s="1" t="s">
        <v>1561</v>
      </c>
      <c r="C992" s="1" t="s">
        <v>215</v>
      </c>
      <c r="D992" s="1" t="s">
        <v>615</v>
      </c>
      <c r="E992" s="2">
        <v>6.03</v>
      </c>
    </row>
    <row r="993" s="1" customFormat="1" customHeight="1" spans="1:5">
      <c r="A993" s="1">
        <v>12395</v>
      </c>
      <c r="B993" s="1" t="s">
        <v>1562</v>
      </c>
      <c r="C993" s="1" t="s">
        <v>215</v>
      </c>
      <c r="D993" s="1" t="s">
        <v>615</v>
      </c>
      <c r="E993" s="2">
        <v>5.86</v>
      </c>
    </row>
    <row r="994" s="1" customFormat="1" customHeight="1" spans="1:5">
      <c r="A994" s="1">
        <v>1170</v>
      </c>
      <c r="B994" s="1" t="s">
        <v>1563</v>
      </c>
      <c r="C994" s="1" t="s">
        <v>215</v>
      </c>
      <c r="D994" s="1" t="s">
        <v>615</v>
      </c>
      <c r="E994" s="2">
        <v>11.37</v>
      </c>
    </row>
    <row r="995" s="1" customFormat="1" customHeight="1" spans="1:5">
      <c r="A995" s="1">
        <v>1169</v>
      </c>
      <c r="B995" s="1" t="s">
        <v>1564</v>
      </c>
      <c r="C995" s="1" t="s">
        <v>215</v>
      </c>
      <c r="D995" s="1" t="s">
        <v>615</v>
      </c>
      <c r="E995" s="2">
        <v>55.8</v>
      </c>
    </row>
    <row r="996" s="1" customFormat="1" customHeight="1" spans="1:5">
      <c r="A996" s="1">
        <v>1166</v>
      </c>
      <c r="B996" s="1" t="s">
        <v>1565</v>
      </c>
      <c r="C996" s="1" t="s">
        <v>215</v>
      </c>
      <c r="D996" s="1" t="s">
        <v>615</v>
      </c>
      <c r="E996" s="2">
        <v>30.94</v>
      </c>
    </row>
    <row r="997" s="1" customFormat="1" customHeight="1" spans="1:5">
      <c r="A997" s="1">
        <v>1163</v>
      </c>
      <c r="B997" s="1" t="s">
        <v>1566</v>
      </c>
      <c r="C997" s="1" t="s">
        <v>215</v>
      </c>
      <c r="D997" s="1" t="s">
        <v>615</v>
      </c>
      <c r="E997" s="2">
        <v>7.8</v>
      </c>
    </row>
    <row r="998" s="1" customFormat="1" customHeight="1" spans="1:5">
      <c r="A998" s="1">
        <v>12396</v>
      </c>
      <c r="B998" s="1" t="s">
        <v>1567</v>
      </c>
      <c r="C998" s="1" t="s">
        <v>215</v>
      </c>
      <c r="D998" s="1" t="s">
        <v>615</v>
      </c>
      <c r="E998" s="2">
        <v>5.86</v>
      </c>
    </row>
    <row r="999" s="1" customFormat="1" customHeight="1" spans="1:5">
      <c r="A999" s="1">
        <v>1168</v>
      </c>
      <c r="B999" s="1" t="s">
        <v>1568</v>
      </c>
      <c r="C999" s="1" t="s">
        <v>215</v>
      </c>
      <c r="D999" s="1" t="s">
        <v>615</v>
      </c>
      <c r="E999" s="2">
        <v>79.55</v>
      </c>
    </row>
    <row r="1000" s="1" customFormat="1" customHeight="1" spans="1:5">
      <c r="A1000" s="1">
        <v>1167</v>
      </c>
      <c r="B1000" s="1" t="s">
        <v>1569</v>
      </c>
      <c r="C1000" s="1" t="s">
        <v>215</v>
      </c>
      <c r="D1000" s="1" t="s">
        <v>615</v>
      </c>
      <c r="E1000" s="2">
        <v>133.06</v>
      </c>
    </row>
    <row r="1001" s="1" customFormat="1" customHeight="1" spans="1:5">
      <c r="A1001" s="1">
        <v>36331</v>
      </c>
      <c r="B1001" s="1" t="s">
        <v>1570</v>
      </c>
      <c r="C1001" s="1" t="s">
        <v>215</v>
      </c>
      <c r="D1001" s="1" t="s">
        <v>615</v>
      </c>
      <c r="E1001" s="2">
        <v>2.21</v>
      </c>
    </row>
    <row r="1002" s="1" customFormat="1" customHeight="1" spans="1:5">
      <c r="A1002" s="1">
        <v>36346</v>
      </c>
      <c r="B1002" s="1" t="s">
        <v>1571</v>
      </c>
      <c r="C1002" s="1" t="s">
        <v>215</v>
      </c>
      <c r="D1002" s="1" t="s">
        <v>615</v>
      </c>
      <c r="E1002" s="2">
        <v>3.32</v>
      </c>
    </row>
    <row r="1003" s="1" customFormat="1" customHeight="1" spans="1:5">
      <c r="A1003" s="1">
        <v>1197</v>
      </c>
      <c r="B1003" s="1" t="s">
        <v>1572</v>
      </c>
      <c r="C1003" s="1" t="s">
        <v>215</v>
      </c>
      <c r="D1003" s="1" t="s">
        <v>568</v>
      </c>
      <c r="E1003" s="2">
        <v>1.95</v>
      </c>
    </row>
    <row r="1004" s="1" customFormat="1" customHeight="1" spans="1:5">
      <c r="A1004" s="1">
        <v>1202</v>
      </c>
      <c r="B1004" s="1" t="s">
        <v>1573</v>
      </c>
      <c r="C1004" s="1" t="s">
        <v>215</v>
      </c>
      <c r="D1004" s="1" t="s">
        <v>568</v>
      </c>
      <c r="E1004" s="2">
        <v>5.52</v>
      </c>
    </row>
    <row r="1005" s="1" customFormat="1" customHeight="1" spans="1:5">
      <c r="A1005" s="1">
        <v>1198</v>
      </c>
      <c r="B1005" s="1" t="s">
        <v>1574</v>
      </c>
      <c r="C1005" s="1" t="s">
        <v>215</v>
      </c>
      <c r="D1005" s="1" t="s">
        <v>568</v>
      </c>
      <c r="E1005" s="2">
        <v>2.55</v>
      </c>
    </row>
    <row r="1006" s="1" customFormat="1" customHeight="1" spans="1:5">
      <c r="A1006" s="1">
        <v>20088</v>
      </c>
      <c r="B1006" s="1" t="s">
        <v>1575</v>
      </c>
      <c r="C1006" s="1" t="s">
        <v>215</v>
      </c>
      <c r="D1006" s="1" t="s">
        <v>568</v>
      </c>
      <c r="E1006" s="2">
        <v>14.22</v>
      </c>
    </row>
    <row r="1007" s="1" customFormat="1" customHeight="1" spans="1:5">
      <c r="A1007" s="1">
        <v>20089</v>
      </c>
      <c r="B1007" s="1" t="s">
        <v>1576</v>
      </c>
      <c r="C1007" s="1" t="s">
        <v>215</v>
      </c>
      <c r="D1007" s="1" t="s">
        <v>568</v>
      </c>
      <c r="E1007" s="2">
        <v>69.73</v>
      </c>
    </row>
    <row r="1008" s="1" customFormat="1" customHeight="1" spans="1:5">
      <c r="A1008" s="1">
        <v>20087</v>
      </c>
      <c r="B1008" s="1" t="s">
        <v>1577</v>
      </c>
      <c r="C1008" s="1" t="s">
        <v>215</v>
      </c>
      <c r="D1008" s="1" t="s">
        <v>568</v>
      </c>
      <c r="E1008" s="2">
        <v>11.77</v>
      </c>
    </row>
    <row r="1009" s="1" customFormat="1" customHeight="1" spans="1:5">
      <c r="A1009" s="1">
        <v>1200</v>
      </c>
      <c r="B1009" s="1" t="s">
        <v>1578</v>
      </c>
      <c r="C1009" s="1" t="s">
        <v>215</v>
      </c>
      <c r="D1009" s="1" t="s">
        <v>568</v>
      </c>
      <c r="E1009" s="2">
        <v>10.69</v>
      </c>
    </row>
    <row r="1010" s="1" customFormat="1" customHeight="1" spans="1:5">
      <c r="A1010" s="1">
        <v>12909</v>
      </c>
      <c r="B1010" s="1" t="s">
        <v>1579</v>
      </c>
      <c r="C1010" s="1" t="s">
        <v>215</v>
      </c>
      <c r="D1010" s="1" t="s">
        <v>568</v>
      </c>
      <c r="E1010" s="2">
        <v>4.96</v>
      </c>
    </row>
    <row r="1011" s="1" customFormat="1" customHeight="1" spans="1:5">
      <c r="A1011" s="1">
        <v>12910</v>
      </c>
      <c r="B1011" s="1" t="s">
        <v>1580</v>
      </c>
      <c r="C1011" s="1" t="s">
        <v>215</v>
      </c>
      <c r="D1011" s="1" t="s">
        <v>568</v>
      </c>
      <c r="E1011" s="2">
        <v>8.91</v>
      </c>
    </row>
    <row r="1012" s="1" customFormat="1" customHeight="1" spans="1:5">
      <c r="A1012" s="1">
        <v>1191</v>
      </c>
      <c r="B1012" s="1" t="s">
        <v>1581</v>
      </c>
      <c r="C1012" s="1" t="s">
        <v>215</v>
      </c>
      <c r="D1012" s="1" t="s">
        <v>568</v>
      </c>
      <c r="E1012" s="2">
        <v>1.39</v>
      </c>
    </row>
    <row r="1013" s="1" customFormat="1" customHeight="1" spans="1:5">
      <c r="A1013" s="1">
        <v>1185</v>
      </c>
      <c r="B1013" s="1" t="s">
        <v>1582</v>
      </c>
      <c r="C1013" s="1" t="s">
        <v>215</v>
      </c>
      <c r="D1013" s="1" t="s">
        <v>568</v>
      </c>
      <c r="E1013" s="2">
        <v>1.39</v>
      </c>
    </row>
    <row r="1014" s="1" customFormat="1" customHeight="1" spans="1:5">
      <c r="A1014" s="1">
        <v>1189</v>
      </c>
      <c r="B1014" s="1" t="s">
        <v>1583</v>
      </c>
      <c r="C1014" s="1" t="s">
        <v>215</v>
      </c>
      <c r="D1014" s="1" t="s">
        <v>568</v>
      </c>
      <c r="E1014" s="2">
        <v>2.27</v>
      </c>
    </row>
    <row r="1015" s="1" customFormat="1" customHeight="1" spans="1:5">
      <c r="A1015" s="1">
        <v>1193</v>
      </c>
      <c r="B1015" s="1" t="s">
        <v>1584</v>
      </c>
      <c r="C1015" s="1" t="s">
        <v>215</v>
      </c>
      <c r="D1015" s="1" t="s">
        <v>568</v>
      </c>
      <c r="E1015" s="2">
        <v>4.36</v>
      </c>
    </row>
    <row r="1016" s="1" customFormat="1" customHeight="1" spans="1:5">
      <c r="A1016" s="1">
        <v>1194</v>
      </c>
      <c r="B1016" s="1" t="s">
        <v>1585</v>
      </c>
      <c r="C1016" s="1" t="s">
        <v>215</v>
      </c>
      <c r="D1016" s="1" t="s">
        <v>568</v>
      </c>
      <c r="E1016" s="2">
        <v>7.88</v>
      </c>
    </row>
    <row r="1017" s="1" customFormat="1" customHeight="1" spans="1:5">
      <c r="A1017" s="1">
        <v>1195</v>
      </c>
      <c r="B1017" s="1" t="s">
        <v>1586</v>
      </c>
      <c r="C1017" s="1" t="s">
        <v>215</v>
      </c>
      <c r="D1017" s="1" t="s">
        <v>568</v>
      </c>
      <c r="E1017" s="2">
        <v>13.25</v>
      </c>
    </row>
    <row r="1018" s="1" customFormat="1" customHeight="1" spans="1:5">
      <c r="A1018" s="1">
        <v>1204</v>
      </c>
      <c r="B1018" s="1" t="s">
        <v>1587</v>
      </c>
      <c r="C1018" s="1" t="s">
        <v>215</v>
      </c>
      <c r="D1018" s="1" t="s">
        <v>568</v>
      </c>
      <c r="E1018" s="2">
        <v>23.19</v>
      </c>
    </row>
    <row r="1019" s="1" customFormat="1" customHeight="1" spans="1:5">
      <c r="A1019" s="1">
        <v>1207</v>
      </c>
      <c r="B1019" s="1" t="s">
        <v>1588</v>
      </c>
      <c r="C1019" s="1" t="s">
        <v>215</v>
      </c>
      <c r="D1019" s="1" t="s">
        <v>615</v>
      </c>
      <c r="E1019" s="2">
        <v>26.66</v>
      </c>
    </row>
    <row r="1020" s="1" customFormat="1" customHeight="1" spans="1:5">
      <c r="A1020" s="1">
        <v>1206</v>
      </c>
      <c r="B1020" s="1" t="s">
        <v>1589</v>
      </c>
      <c r="C1020" s="1" t="s">
        <v>215</v>
      </c>
      <c r="D1020" s="1" t="s">
        <v>615</v>
      </c>
      <c r="E1020" s="2">
        <v>6.68</v>
      </c>
    </row>
    <row r="1021" s="1" customFormat="1" customHeight="1" spans="1:5">
      <c r="A1021" s="1">
        <v>1183</v>
      </c>
      <c r="B1021" s="1" t="s">
        <v>1590</v>
      </c>
      <c r="C1021" s="1" t="s">
        <v>215</v>
      </c>
      <c r="D1021" s="1" t="s">
        <v>615</v>
      </c>
      <c r="E1021" s="2">
        <v>17.41</v>
      </c>
    </row>
    <row r="1022" s="1" customFormat="1" customHeight="1" spans="1:5">
      <c r="A1022" s="1">
        <v>42685</v>
      </c>
      <c r="B1022" s="1" t="s">
        <v>1591</v>
      </c>
      <c r="C1022" s="1" t="s">
        <v>215</v>
      </c>
      <c r="D1022" s="1" t="s">
        <v>568</v>
      </c>
      <c r="E1022" s="2">
        <v>72.26</v>
      </c>
    </row>
    <row r="1023" s="1" customFormat="1" customHeight="1" spans="1:5">
      <c r="A1023" s="1">
        <v>42686</v>
      </c>
      <c r="B1023" s="1" t="s">
        <v>1592</v>
      </c>
      <c r="C1023" s="1" t="s">
        <v>215</v>
      </c>
      <c r="D1023" s="1" t="s">
        <v>568</v>
      </c>
      <c r="E1023" s="2">
        <v>79.58</v>
      </c>
    </row>
    <row r="1024" s="1" customFormat="1" customHeight="1" spans="1:5">
      <c r="A1024" s="1">
        <v>12894</v>
      </c>
      <c r="B1024" s="1" t="s">
        <v>1593</v>
      </c>
      <c r="C1024" s="1" t="s">
        <v>215</v>
      </c>
      <c r="D1024" s="1" t="s">
        <v>568</v>
      </c>
      <c r="E1024" s="2">
        <v>21.06</v>
      </c>
    </row>
    <row r="1025" s="1" customFormat="1" customHeight="1" spans="1:5">
      <c r="A1025" s="1">
        <v>12895</v>
      </c>
      <c r="B1025" s="1" t="s">
        <v>1594</v>
      </c>
      <c r="C1025" s="1" t="s">
        <v>215</v>
      </c>
      <c r="D1025" s="1" t="s">
        <v>574</v>
      </c>
      <c r="E1025" s="2">
        <v>16.2</v>
      </c>
    </row>
    <row r="1026" s="1" customFormat="1" customHeight="1" spans="1:5">
      <c r="A1026" s="1">
        <v>1631</v>
      </c>
      <c r="B1026" s="1" t="s">
        <v>1595</v>
      </c>
      <c r="C1026" s="1" t="s">
        <v>215</v>
      </c>
      <c r="D1026" s="1" t="s">
        <v>615</v>
      </c>
      <c r="E1026" s="2">
        <v>188.55</v>
      </c>
    </row>
    <row r="1027" s="1" customFormat="1" customHeight="1" spans="1:5">
      <c r="A1027" s="1">
        <v>1633</v>
      </c>
      <c r="B1027" s="1" t="s">
        <v>1596</v>
      </c>
      <c r="C1027" s="1" t="s">
        <v>215</v>
      </c>
      <c r="D1027" s="1" t="s">
        <v>615</v>
      </c>
      <c r="E1027" s="2">
        <v>320.37</v>
      </c>
    </row>
    <row r="1028" s="1" customFormat="1" customHeight="1" spans="1:5">
      <c r="A1028" s="1">
        <v>10818</v>
      </c>
      <c r="B1028" s="1" t="s">
        <v>1597</v>
      </c>
      <c r="C1028" s="1" t="s">
        <v>618</v>
      </c>
      <c r="D1028" s="1" t="s">
        <v>615</v>
      </c>
      <c r="E1028" s="2">
        <v>55.52</v>
      </c>
    </row>
    <row r="1029" s="1" customFormat="1" customHeight="1" spans="1:5">
      <c r="A1029" s="1">
        <v>41410</v>
      </c>
      <c r="B1029" s="1" t="s">
        <v>1598</v>
      </c>
      <c r="C1029" s="1" t="s">
        <v>215</v>
      </c>
      <c r="D1029" s="1" t="s">
        <v>615</v>
      </c>
      <c r="E1029" s="2">
        <v>72.92</v>
      </c>
    </row>
    <row r="1030" s="1" customFormat="1" customHeight="1" spans="1:5">
      <c r="A1030" s="1">
        <v>41411</v>
      </c>
      <c r="B1030" s="1" t="s">
        <v>1599</v>
      </c>
      <c r="C1030" s="1" t="s">
        <v>215</v>
      </c>
      <c r="D1030" s="1" t="s">
        <v>615</v>
      </c>
      <c r="E1030" s="2">
        <v>66.11</v>
      </c>
    </row>
    <row r="1031" s="1" customFormat="1" customHeight="1" spans="1:5">
      <c r="A1031" s="1">
        <v>41412</v>
      </c>
      <c r="B1031" s="1" t="s">
        <v>1600</v>
      </c>
      <c r="C1031" s="1" t="s">
        <v>215</v>
      </c>
      <c r="D1031" s="1" t="s">
        <v>615</v>
      </c>
      <c r="E1031" s="2">
        <v>127.87</v>
      </c>
    </row>
    <row r="1032" s="1" customFormat="1" customHeight="1" spans="1:5">
      <c r="A1032" s="1">
        <v>41413</v>
      </c>
      <c r="B1032" s="1" t="s">
        <v>1601</v>
      </c>
      <c r="C1032" s="1" t="s">
        <v>215</v>
      </c>
      <c r="D1032" s="1" t="s">
        <v>615</v>
      </c>
      <c r="E1032" s="2">
        <v>115.06</v>
      </c>
    </row>
    <row r="1033" s="1" customFormat="1" customHeight="1" spans="1:5">
      <c r="A1033" s="1">
        <v>39359</v>
      </c>
      <c r="B1033" s="1" t="s">
        <v>1602</v>
      </c>
      <c r="C1033" s="1" t="s">
        <v>215</v>
      </c>
      <c r="D1033" s="1" t="s">
        <v>615</v>
      </c>
      <c r="E1033" s="2">
        <v>33.65</v>
      </c>
    </row>
    <row r="1034" s="1" customFormat="1" customHeight="1" spans="1:5">
      <c r="A1034" s="1">
        <v>39360</v>
      </c>
      <c r="B1034" s="1" t="s">
        <v>1603</v>
      </c>
      <c r="C1034" s="1" t="s">
        <v>215</v>
      </c>
      <c r="D1034" s="1" t="s">
        <v>615</v>
      </c>
      <c r="E1034" s="2">
        <v>33.65</v>
      </c>
    </row>
    <row r="1035" s="1" customFormat="1" customHeight="1" spans="1:5">
      <c r="A1035" s="1">
        <v>10710</v>
      </c>
      <c r="B1035" s="1" t="s">
        <v>1604</v>
      </c>
      <c r="C1035" s="1" t="s">
        <v>228</v>
      </c>
      <c r="D1035" s="1" t="s">
        <v>615</v>
      </c>
      <c r="E1035" s="2">
        <v>148.57</v>
      </c>
    </row>
    <row r="1036" s="1" customFormat="1" customHeight="1" spans="1:5">
      <c r="A1036" s="1">
        <v>10709</v>
      </c>
      <c r="B1036" s="1" t="s">
        <v>1605</v>
      </c>
      <c r="C1036" s="1" t="s">
        <v>228</v>
      </c>
      <c r="D1036" s="1" t="s">
        <v>615</v>
      </c>
      <c r="E1036" s="2">
        <v>182.52</v>
      </c>
    </row>
    <row r="1037" s="1" customFormat="1" customHeight="1" spans="1:5">
      <c r="A1037" s="1">
        <v>39636</v>
      </c>
      <c r="B1037" s="1" t="s">
        <v>1606</v>
      </c>
      <c r="C1037" s="1" t="s">
        <v>228</v>
      </c>
      <c r="D1037" s="1" t="s">
        <v>615</v>
      </c>
      <c r="E1037" s="2">
        <v>186.38</v>
      </c>
    </row>
    <row r="1038" s="1" customFormat="1" customHeight="1" spans="1:5">
      <c r="A1038" s="1">
        <v>10708</v>
      </c>
      <c r="B1038" s="1" t="s">
        <v>1607</v>
      </c>
      <c r="C1038" s="1" t="s">
        <v>228</v>
      </c>
      <c r="D1038" s="1" t="s">
        <v>615</v>
      </c>
      <c r="E1038" s="2">
        <v>57.51</v>
      </c>
    </row>
    <row r="1039" s="1" customFormat="1" customHeight="1" spans="1:5">
      <c r="A1039" s="1">
        <v>39635</v>
      </c>
      <c r="B1039" s="1" t="s">
        <v>1608</v>
      </c>
      <c r="C1039" s="1" t="s">
        <v>228</v>
      </c>
      <c r="D1039" s="1" t="s">
        <v>615</v>
      </c>
      <c r="E1039" s="2">
        <v>97.92</v>
      </c>
    </row>
    <row r="1040" s="1" customFormat="1" customHeight="1" spans="1:5">
      <c r="A1040" s="1">
        <v>6117</v>
      </c>
      <c r="B1040" s="1" t="s">
        <v>1609</v>
      </c>
      <c r="C1040" s="1" t="s">
        <v>717</v>
      </c>
      <c r="D1040" s="1" t="s">
        <v>568</v>
      </c>
      <c r="E1040" s="2">
        <v>16</v>
      </c>
    </row>
    <row r="1041" s="1" customFormat="1" customHeight="1" spans="1:5">
      <c r="A1041" s="1">
        <v>40913</v>
      </c>
      <c r="B1041" s="1" t="s">
        <v>1610</v>
      </c>
      <c r="C1041" s="1" t="s">
        <v>719</v>
      </c>
      <c r="D1041" s="1" t="s">
        <v>568</v>
      </c>
      <c r="E1041" s="3">
        <v>2792.18</v>
      </c>
    </row>
    <row r="1042" s="1" customFormat="1" customHeight="1" spans="1:5">
      <c r="A1042" s="1">
        <v>1214</v>
      </c>
      <c r="B1042" s="1" t="s">
        <v>1611</v>
      </c>
      <c r="C1042" s="1" t="s">
        <v>717</v>
      </c>
      <c r="D1042" s="1" t="s">
        <v>568</v>
      </c>
      <c r="E1042" s="2">
        <v>19.07</v>
      </c>
    </row>
    <row r="1043" s="1" customFormat="1" customHeight="1" spans="1:5">
      <c r="A1043" s="1">
        <v>40915</v>
      </c>
      <c r="B1043" s="1" t="s">
        <v>1612</v>
      </c>
      <c r="C1043" s="1" t="s">
        <v>719</v>
      </c>
      <c r="D1043" s="1" t="s">
        <v>568</v>
      </c>
      <c r="E1043" s="3">
        <v>3330.22</v>
      </c>
    </row>
    <row r="1044" s="1" customFormat="1" customHeight="1" spans="1:5">
      <c r="A1044" s="1">
        <v>1213</v>
      </c>
      <c r="B1044" s="1" t="s">
        <v>1613</v>
      </c>
      <c r="C1044" s="1" t="s">
        <v>717</v>
      </c>
      <c r="D1044" s="1" t="s">
        <v>574</v>
      </c>
      <c r="E1044" s="2">
        <v>20.03</v>
      </c>
    </row>
    <row r="1045" s="1" customFormat="1" customHeight="1" spans="1:5">
      <c r="A1045" s="1">
        <v>40914</v>
      </c>
      <c r="B1045" s="1" t="s">
        <v>1614</v>
      </c>
      <c r="C1045" s="1" t="s">
        <v>719</v>
      </c>
      <c r="D1045" s="1" t="s">
        <v>568</v>
      </c>
      <c r="E1045" s="3">
        <v>3495.42</v>
      </c>
    </row>
    <row r="1046" s="1" customFormat="1" customHeight="1" spans="1:5">
      <c r="A1046" s="1">
        <v>5091</v>
      </c>
      <c r="B1046" s="1" t="s">
        <v>1615</v>
      </c>
      <c r="C1046" s="1" t="s">
        <v>215</v>
      </c>
      <c r="D1046" s="1" t="s">
        <v>568</v>
      </c>
      <c r="E1046" s="2">
        <v>21.38</v>
      </c>
    </row>
    <row r="1047" s="1" customFormat="1" customHeight="1" spans="1:5">
      <c r="A1047" s="1">
        <v>14615</v>
      </c>
      <c r="B1047" s="1" t="s">
        <v>1616</v>
      </c>
      <c r="C1047" s="1" t="s">
        <v>215</v>
      </c>
      <c r="D1047" s="1" t="s">
        <v>568</v>
      </c>
      <c r="E1047" s="3">
        <v>5098.36</v>
      </c>
    </row>
    <row r="1048" s="1" customFormat="1" customHeight="1" spans="1:5">
      <c r="A1048" s="1">
        <v>2711</v>
      </c>
      <c r="B1048" s="1" t="s">
        <v>1617</v>
      </c>
      <c r="C1048" s="1" t="s">
        <v>215</v>
      </c>
      <c r="D1048" s="1" t="s">
        <v>574</v>
      </c>
      <c r="E1048" s="2">
        <v>189</v>
      </c>
    </row>
    <row r="1049" s="1" customFormat="1" customHeight="1" spans="1:5">
      <c r="A1049" s="1">
        <v>37727</v>
      </c>
      <c r="B1049" s="1" t="s">
        <v>1618</v>
      </c>
      <c r="C1049" s="1" t="s">
        <v>215</v>
      </c>
      <c r="D1049" s="1" t="s">
        <v>615</v>
      </c>
      <c r="E1049" s="3">
        <v>17085</v>
      </c>
    </row>
    <row r="1050" s="1" customFormat="1" customHeight="1" spans="1:5">
      <c r="A1050" s="1">
        <v>37728</v>
      </c>
      <c r="B1050" s="1" t="s">
        <v>1619</v>
      </c>
      <c r="C1050" s="1" t="s">
        <v>215</v>
      </c>
      <c r="D1050" s="1" t="s">
        <v>615</v>
      </c>
      <c r="E1050" s="3">
        <v>23178.25</v>
      </c>
    </row>
    <row r="1051" s="1" customFormat="1" customHeight="1" spans="1:5">
      <c r="A1051" s="1">
        <v>37729</v>
      </c>
      <c r="B1051" s="1" t="s">
        <v>1620</v>
      </c>
      <c r="C1051" s="1" t="s">
        <v>215</v>
      </c>
      <c r="D1051" s="1" t="s">
        <v>615</v>
      </c>
      <c r="E1051" s="3">
        <v>25089.86</v>
      </c>
    </row>
    <row r="1052" s="1" customFormat="1" customHeight="1" spans="1:5">
      <c r="A1052" s="1">
        <v>37730</v>
      </c>
      <c r="B1052" s="1" t="s">
        <v>1621</v>
      </c>
      <c r="C1052" s="1" t="s">
        <v>215</v>
      </c>
      <c r="D1052" s="1" t="s">
        <v>615</v>
      </c>
      <c r="E1052" s="3">
        <v>27001.46</v>
      </c>
    </row>
    <row r="1053" s="1" customFormat="1" customHeight="1" spans="1:5">
      <c r="A1053" s="1">
        <v>37731</v>
      </c>
      <c r="B1053" s="1" t="s">
        <v>1622</v>
      </c>
      <c r="C1053" s="1" t="s">
        <v>215</v>
      </c>
      <c r="D1053" s="1" t="s">
        <v>615</v>
      </c>
      <c r="E1053" s="3">
        <v>28913.07</v>
      </c>
    </row>
    <row r="1054" s="1" customFormat="1" customHeight="1" spans="1:5">
      <c r="A1054" s="1">
        <v>37732</v>
      </c>
      <c r="B1054" s="1" t="s">
        <v>1623</v>
      </c>
      <c r="C1054" s="1" t="s">
        <v>215</v>
      </c>
      <c r="D1054" s="1" t="s">
        <v>615</v>
      </c>
      <c r="E1054" s="3">
        <v>32975.24</v>
      </c>
    </row>
    <row r="1055" s="1" customFormat="1" customHeight="1" spans="1:5">
      <c r="A1055" s="1">
        <v>42256</v>
      </c>
      <c r="B1055" s="1" t="s">
        <v>1624</v>
      </c>
      <c r="C1055" s="1" t="s">
        <v>618</v>
      </c>
      <c r="D1055" s="1" t="s">
        <v>568</v>
      </c>
      <c r="E1055" s="2">
        <v>7.9</v>
      </c>
    </row>
    <row r="1056" s="1" customFormat="1" customHeight="1" spans="1:5">
      <c r="A1056" s="1">
        <v>42250</v>
      </c>
      <c r="B1056" s="1" t="s">
        <v>1625</v>
      </c>
      <c r="C1056" s="1" t="s">
        <v>1626</v>
      </c>
      <c r="D1056" s="1" t="s">
        <v>568</v>
      </c>
      <c r="E1056" s="3">
        <v>3557.17</v>
      </c>
    </row>
    <row r="1057" s="1" customFormat="1" customHeight="1" spans="1:5">
      <c r="A1057" s="1">
        <v>4743</v>
      </c>
      <c r="B1057" s="1" t="s">
        <v>1627</v>
      </c>
      <c r="C1057" s="1" t="s">
        <v>223</v>
      </c>
      <c r="D1057" s="1" t="s">
        <v>568</v>
      </c>
      <c r="E1057" s="2">
        <v>60.92</v>
      </c>
    </row>
    <row r="1058" s="1" customFormat="1" customHeight="1" spans="1:5">
      <c r="A1058" s="1">
        <v>4744</v>
      </c>
      <c r="B1058" s="1" t="s">
        <v>1628</v>
      </c>
      <c r="C1058" s="1" t="s">
        <v>223</v>
      </c>
      <c r="D1058" s="1" t="s">
        <v>568</v>
      </c>
      <c r="E1058" s="2">
        <v>97.47</v>
      </c>
    </row>
    <row r="1059" s="1" customFormat="1" customHeight="1" spans="1:5">
      <c r="A1059" s="1">
        <v>4745</v>
      </c>
      <c r="B1059" s="1" t="s">
        <v>1629</v>
      </c>
      <c r="C1059" s="1" t="s">
        <v>223</v>
      </c>
      <c r="D1059" s="1" t="s">
        <v>568</v>
      </c>
      <c r="E1059" s="2">
        <v>116.9</v>
      </c>
    </row>
    <row r="1060" s="1" customFormat="1" customHeight="1" spans="1:5">
      <c r="A1060" s="1">
        <v>36496</v>
      </c>
      <c r="B1060" s="1" t="s">
        <v>1630</v>
      </c>
      <c r="C1060" s="1" t="s">
        <v>215</v>
      </c>
      <c r="D1060" s="1" t="s">
        <v>568</v>
      </c>
      <c r="E1060" s="3">
        <v>12944.65</v>
      </c>
    </row>
    <row r="1061" s="1" customFormat="1" customHeight="1" spans="1:5">
      <c r="A1061" s="1">
        <v>10630</v>
      </c>
      <c r="B1061" s="1" t="s">
        <v>1631</v>
      </c>
      <c r="C1061" s="1" t="s">
        <v>215</v>
      </c>
      <c r="D1061" s="1" t="s">
        <v>568</v>
      </c>
      <c r="E1061" s="3">
        <v>861365.09</v>
      </c>
    </row>
    <row r="1062" s="1" customFormat="1" customHeight="1" spans="1:5">
      <c r="A1062" s="1">
        <v>37762</v>
      </c>
      <c r="B1062" s="1" t="s">
        <v>1632</v>
      </c>
      <c r="C1062" s="1" t="s">
        <v>215</v>
      </c>
      <c r="D1062" s="1" t="s">
        <v>568</v>
      </c>
      <c r="E1062" s="3">
        <v>738740.35</v>
      </c>
    </row>
    <row r="1063" s="1" customFormat="1" customHeight="1" spans="1:5">
      <c r="A1063" s="1">
        <v>37763</v>
      </c>
      <c r="B1063" s="1" t="s">
        <v>1633</v>
      </c>
      <c r="C1063" s="1" t="s">
        <v>215</v>
      </c>
      <c r="D1063" s="1" t="s">
        <v>568</v>
      </c>
      <c r="E1063" s="3">
        <v>747712.78</v>
      </c>
    </row>
    <row r="1064" s="1" customFormat="1" customHeight="1" spans="1:5">
      <c r="A1064" s="1">
        <v>41992</v>
      </c>
      <c r="B1064" s="1" t="s">
        <v>1634</v>
      </c>
      <c r="C1064" s="1" t="s">
        <v>215</v>
      </c>
      <c r="D1064" s="1" t="s">
        <v>574</v>
      </c>
      <c r="E1064" s="3">
        <v>850000</v>
      </c>
    </row>
    <row r="1065" s="1" customFormat="1" customHeight="1" spans="1:5">
      <c r="A1065" s="1">
        <v>13215</v>
      </c>
      <c r="B1065" s="1" t="s">
        <v>1635</v>
      </c>
      <c r="C1065" s="1" t="s">
        <v>215</v>
      </c>
      <c r="D1065" s="1" t="s">
        <v>568</v>
      </c>
      <c r="E1065" s="3">
        <v>1042311.65</v>
      </c>
    </row>
    <row r="1066" s="1" customFormat="1" customHeight="1" spans="1:5">
      <c r="A1066" s="1">
        <v>4235</v>
      </c>
      <c r="B1066" s="1" t="s">
        <v>1636</v>
      </c>
      <c r="C1066" s="1" t="s">
        <v>717</v>
      </c>
      <c r="D1066" s="1" t="s">
        <v>568</v>
      </c>
      <c r="E1066" s="2">
        <v>16.67</v>
      </c>
    </row>
    <row r="1067" s="1" customFormat="1" customHeight="1" spans="1:5">
      <c r="A1067" s="1">
        <v>40976</v>
      </c>
      <c r="B1067" s="1" t="s">
        <v>1637</v>
      </c>
      <c r="C1067" s="1" t="s">
        <v>719</v>
      </c>
      <c r="D1067" s="1" t="s">
        <v>568</v>
      </c>
      <c r="E1067" s="3">
        <v>2911.39</v>
      </c>
    </row>
    <row r="1068" s="1" customFormat="1" customHeight="1" spans="1:5">
      <c r="A1068" s="1">
        <v>43091</v>
      </c>
      <c r="B1068" s="1" t="s">
        <v>1638</v>
      </c>
      <c r="C1068" s="1" t="s">
        <v>215</v>
      </c>
      <c r="D1068" s="1" t="s">
        <v>568</v>
      </c>
      <c r="E1068" s="3">
        <v>9203.68</v>
      </c>
    </row>
    <row r="1069" s="1" customFormat="1" customHeight="1" spans="1:5">
      <c r="A1069" s="1">
        <v>43092</v>
      </c>
      <c r="B1069" s="1" t="s">
        <v>1639</v>
      </c>
      <c r="C1069" s="1" t="s">
        <v>215</v>
      </c>
      <c r="D1069" s="1" t="s">
        <v>568</v>
      </c>
      <c r="E1069" s="3">
        <v>12271.58</v>
      </c>
    </row>
    <row r="1070" s="1" customFormat="1" customHeight="1" spans="1:5">
      <c r="A1070" s="1">
        <v>43089</v>
      </c>
      <c r="B1070" s="1" t="s">
        <v>1640</v>
      </c>
      <c r="C1070" s="1" t="s">
        <v>215</v>
      </c>
      <c r="D1070" s="1" t="s">
        <v>568</v>
      </c>
      <c r="E1070" s="3">
        <v>2138.67</v>
      </c>
    </row>
    <row r="1071" s="1" customFormat="1" customHeight="1" spans="1:5">
      <c r="A1071" s="1">
        <v>43090</v>
      </c>
      <c r="B1071" s="1" t="s">
        <v>1641</v>
      </c>
      <c r="C1071" s="1" t="s">
        <v>215</v>
      </c>
      <c r="D1071" s="1" t="s">
        <v>568</v>
      </c>
      <c r="E1071" s="3">
        <v>4719.84</v>
      </c>
    </row>
    <row r="1072" s="1" customFormat="1" customHeight="1" spans="1:5">
      <c r="A1072" s="1">
        <v>41967</v>
      </c>
      <c r="B1072" s="1" t="s">
        <v>1642</v>
      </c>
      <c r="C1072" s="1" t="s">
        <v>620</v>
      </c>
      <c r="D1072" s="1" t="s">
        <v>568</v>
      </c>
      <c r="E1072" s="2">
        <v>32.14</v>
      </c>
    </row>
    <row r="1073" s="1" customFormat="1" customHeight="1" spans="1:5">
      <c r="A1073" s="1">
        <v>12760</v>
      </c>
      <c r="B1073" s="1" t="s">
        <v>1643</v>
      </c>
      <c r="C1073" s="1" t="s">
        <v>228</v>
      </c>
      <c r="D1073" s="1" t="s">
        <v>568</v>
      </c>
      <c r="E1073" s="3">
        <v>1365.94</v>
      </c>
    </row>
    <row r="1074" s="1" customFormat="1" customHeight="1" spans="1:5">
      <c r="A1074" s="1">
        <v>12759</v>
      </c>
      <c r="B1074" s="1" t="s">
        <v>1644</v>
      </c>
      <c r="C1074" s="1" t="s">
        <v>228</v>
      </c>
      <c r="D1074" s="1" t="s">
        <v>568</v>
      </c>
      <c r="E1074" s="2">
        <v>910.61</v>
      </c>
    </row>
    <row r="1075" s="1" customFormat="1" customHeight="1" spans="1:5">
      <c r="A1075" s="1">
        <v>43105</v>
      </c>
      <c r="B1075" s="1" t="s">
        <v>1645</v>
      </c>
      <c r="C1075" s="1" t="s">
        <v>618</v>
      </c>
      <c r="D1075" s="1" t="s">
        <v>568</v>
      </c>
      <c r="E1075" s="2">
        <v>34.09</v>
      </c>
    </row>
    <row r="1076" s="1" customFormat="1" customHeight="1" spans="1:5">
      <c r="A1076" s="1">
        <v>40424</v>
      </c>
      <c r="B1076" s="1" t="s">
        <v>1646</v>
      </c>
      <c r="C1076" s="1" t="s">
        <v>618</v>
      </c>
      <c r="D1076" s="1" t="s">
        <v>568</v>
      </c>
      <c r="E1076" s="2">
        <v>8.66</v>
      </c>
    </row>
    <row r="1077" s="1" customFormat="1" customHeight="1" spans="1:5">
      <c r="A1077" s="1">
        <v>1325</v>
      </c>
      <c r="B1077" s="1" t="s">
        <v>1647</v>
      </c>
      <c r="C1077" s="1" t="s">
        <v>618</v>
      </c>
      <c r="D1077" s="1" t="s">
        <v>568</v>
      </c>
      <c r="E1077" s="2">
        <v>9.48</v>
      </c>
    </row>
    <row r="1078" s="1" customFormat="1" customHeight="1" spans="1:5">
      <c r="A1078" s="1">
        <v>1327</v>
      </c>
      <c r="B1078" s="1" t="s">
        <v>1648</v>
      </c>
      <c r="C1078" s="1" t="s">
        <v>618</v>
      </c>
      <c r="D1078" s="1" t="s">
        <v>568</v>
      </c>
      <c r="E1078" s="2">
        <v>10.1</v>
      </c>
    </row>
    <row r="1079" s="1" customFormat="1" customHeight="1" spans="1:5">
      <c r="A1079" s="1">
        <v>1328</v>
      </c>
      <c r="B1079" s="1" t="s">
        <v>1649</v>
      </c>
      <c r="C1079" s="1" t="s">
        <v>618</v>
      </c>
      <c r="D1079" s="1" t="s">
        <v>568</v>
      </c>
      <c r="E1079" s="2">
        <v>9.51</v>
      </c>
    </row>
    <row r="1080" s="1" customFormat="1" customHeight="1" spans="1:5">
      <c r="A1080" s="1">
        <v>1321</v>
      </c>
      <c r="B1080" s="1" t="s">
        <v>1650</v>
      </c>
      <c r="C1080" s="1" t="s">
        <v>618</v>
      </c>
      <c r="D1080" s="1" t="s">
        <v>568</v>
      </c>
      <c r="E1080" s="2">
        <v>8.8</v>
      </c>
    </row>
    <row r="1081" s="1" customFormat="1" customHeight="1" spans="1:5">
      <c r="A1081" s="1">
        <v>1318</v>
      </c>
      <c r="B1081" s="1" t="s">
        <v>1651</v>
      </c>
      <c r="C1081" s="1" t="s">
        <v>618</v>
      </c>
      <c r="D1081" s="1" t="s">
        <v>568</v>
      </c>
      <c r="E1081" s="2">
        <v>8.81</v>
      </c>
    </row>
    <row r="1082" s="1" customFormat="1" customHeight="1" spans="1:5">
      <c r="A1082" s="1">
        <v>1322</v>
      </c>
      <c r="B1082" s="1" t="s">
        <v>1652</v>
      </c>
      <c r="C1082" s="1" t="s">
        <v>618</v>
      </c>
      <c r="D1082" s="1" t="s">
        <v>568</v>
      </c>
      <c r="E1082" s="2">
        <v>9.31</v>
      </c>
    </row>
    <row r="1083" s="1" customFormat="1" customHeight="1" spans="1:5">
      <c r="A1083" s="1">
        <v>1323</v>
      </c>
      <c r="B1083" s="1" t="s">
        <v>1653</v>
      </c>
      <c r="C1083" s="1" t="s">
        <v>618</v>
      </c>
      <c r="D1083" s="1" t="s">
        <v>568</v>
      </c>
      <c r="E1083" s="2">
        <v>9.31</v>
      </c>
    </row>
    <row r="1084" s="1" customFormat="1" customHeight="1" spans="1:5">
      <c r="A1084" s="1">
        <v>1319</v>
      </c>
      <c r="B1084" s="1" t="s">
        <v>1654</v>
      </c>
      <c r="C1084" s="1" t="s">
        <v>618</v>
      </c>
      <c r="D1084" s="1" t="s">
        <v>568</v>
      </c>
      <c r="E1084" s="2">
        <v>7.84</v>
      </c>
    </row>
    <row r="1085" s="1" customFormat="1" customHeight="1" spans="1:5">
      <c r="A1085" s="1">
        <v>11026</v>
      </c>
      <c r="B1085" s="1" t="s">
        <v>1655</v>
      </c>
      <c r="C1085" s="1" t="s">
        <v>618</v>
      </c>
      <c r="D1085" s="1" t="s">
        <v>568</v>
      </c>
      <c r="E1085" s="2">
        <v>10.79</v>
      </c>
    </row>
    <row r="1086" s="1" customFormat="1" customHeight="1" spans="1:5">
      <c r="A1086" s="1">
        <v>11027</v>
      </c>
      <c r="B1086" s="1" t="s">
        <v>1656</v>
      </c>
      <c r="C1086" s="1" t="s">
        <v>618</v>
      </c>
      <c r="D1086" s="1" t="s">
        <v>568</v>
      </c>
      <c r="E1086" s="2">
        <v>11.23</v>
      </c>
    </row>
    <row r="1087" s="1" customFormat="1" customHeight="1" spans="1:5">
      <c r="A1087" s="1">
        <v>11046</v>
      </c>
      <c r="B1087" s="1" t="s">
        <v>1657</v>
      </c>
      <c r="C1087" s="1" t="s">
        <v>618</v>
      </c>
      <c r="D1087" s="1" t="s">
        <v>568</v>
      </c>
      <c r="E1087" s="2">
        <v>10.76</v>
      </c>
    </row>
    <row r="1088" s="1" customFormat="1" customHeight="1" spans="1:5">
      <c r="A1088" s="1">
        <v>11047</v>
      </c>
      <c r="B1088" s="1" t="s">
        <v>1658</v>
      </c>
      <c r="C1088" s="1" t="s">
        <v>618</v>
      </c>
      <c r="D1088" s="1" t="s">
        <v>568</v>
      </c>
      <c r="E1088" s="2">
        <v>11.73</v>
      </c>
    </row>
    <row r="1089" s="1" customFormat="1" customHeight="1" spans="1:5">
      <c r="A1089" s="1">
        <v>43668</v>
      </c>
      <c r="B1089" s="1" t="s">
        <v>1659</v>
      </c>
      <c r="C1089" s="1" t="s">
        <v>618</v>
      </c>
      <c r="D1089" s="1" t="s">
        <v>568</v>
      </c>
      <c r="E1089" s="2">
        <v>10.35</v>
      </c>
    </row>
    <row r="1090" s="1" customFormat="1" customHeight="1" spans="1:5">
      <c r="A1090" s="1">
        <v>11049</v>
      </c>
      <c r="B1090" s="1" t="s">
        <v>1660</v>
      </c>
      <c r="C1090" s="1" t="s">
        <v>618</v>
      </c>
      <c r="D1090" s="1" t="s">
        <v>574</v>
      </c>
      <c r="E1090" s="2">
        <v>11.21</v>
      </c>
    </row>
    <row r="1091" s="1" customFormat="1" customHeight="1" spans="1:5">
      <c r="A1091" s="1">
        <v>43106</v>
      </c>
      <c r="B1091" s="1" t="s">
        <v>1661</v>
      </c>
      <c r="C1091" s="1" t="s">
        <v>618</v>
      </c>
      <c r="D1091" s="1" t="s">
        <v>568</v>
      </c>
      <c r="E1091" s="2">
        <v>11.28</v>
      </c>
    </row>
    <row r="1092" s="1" customFormat="1" customHeight="1" spans="1:5">
      <c r="A1092" s="1">
        <v>11051</v>
      </c>
      <c r="B1092" s="1" t="s">
        <v>1662</v>
      </c>
      <c r="C1092" s="1" t="s">
        <v>618</v>
      </c>
      <c r="D1092" s="1" t="s">
        <v>568</v>
      </c>
      <c r="E1092" s="2">
        <v>11.77</v>
      </c>
    </row>
    <row r="1093" s="1" customFormat="1" customHeight="1" spans="1:5">
      <c r="A1093" s="1">
        <v>11061</v>
      </c>
      <c r="B1093" s="1" t="s">
        <v>1663</v>
      </c>
      <c r="C1093" s="1" t="s">
        <v>618</v>
      </c>
      <c r="D1093" s="1" t="s">
        <v>568</v>
      </c>
      <c r="E1093" s="2">
        <v>14.12</v>
      </c>
    </row>
    <row r="1094" s="1" customFormat="1" customHeight="1" spans="1:5">
      <c r="A1094" s="1">
        <v>43667</v>
      </c>
      <c r="B1094" s="1" t="s">
        <v>1664</v>
      </c>
      <c r="C1094" s="1" t="s">
        <v>618</v>
      </c>
      <c r="D1094" s="1" t="s">
        <v>568</v>
      </c>
      <c r="E1094" s="2">
        <v>10.26</v>
      </c>
    </row>
    <row r="1095" s="1" customFormat="1" customHeight="1" spans="1:5">
      <c r="A1095" s="1">
        <v>1333</v>
      </c>
      <c r="B1095" s="1" t="s">
        <v>1665</v>
      </c>
      <c r="C1095" s="1" t="s">
        <v>618</v>
      </c>
      <c r="D1095" s="1" t="s">
        <v>568</v>
      </c>
      <c r="E1095" s="2">
        <v>8.55</v>
      </c>
    </row>
    <row r="1096" s="1" customFormat="1" customHeight="1" spans="1:5">
      <c r="A1096" s="1">
        <v>1330</v>
      </c>
      <c r="B1096" s="1" t="s">
        <v>1666</v>
      </c>
      <c r="C1096" s="1" t="s">
        <v>618</v>
      </c>
      <c r="D1096" s="1" t="s">
        <v>568</v>
      </c>
      <c r="E1096" s="2">
        <v>8.47</v>
      </c>
    </row>
    <row r="1097" s="1" customFormat="1" customHeight="1" spans="1:5">
      <c r="A1097" s="1">
        <v>10957</v>
      </c>
      <c r="B1097" s="1" t="s">
        <v>1667</v>
      </c>
      <c r="C1097" s="1" t="s">
        <v>618</v>
      </c>
      <c r="D1097" s="1" t="s">
        <v>568</v>
      </c>
      <c r="E1097" s="2">
        <v>9.76</v>
      </c>
    </row>
    <row r="1098" s="1" customFormat="1" customHeight="1" spans="1:5">
      <c r="A1098" s="1">
        <v>1332</v>
      </c>
      <c r="B1098" s="1" t="s">
        <v>1668</v>
      </c>
      <c r="C1098" s="1" t="s">
        <v>618</v>
      </c>
      <c r="D1098" s="1" t="s">
        <v>568</v>
      </c>
      <c r="E1098" s="2">
        <v>8.68</v>
      </c>
    </row>
    <row r="1099" s="1" customFormat="1" customHeight="1" spans="1:5">
      <c r="A1099" s="1">
        <v>1334</v>
      </c>
      <c r="B1099" s="1" t="s">
        <v>1669</v>
      </c>
      <c r="C1099" s="1" t="s">
        <v>618</v>
      </c>
      <c r="D1099" s="1" t="s">
        <v>568</v>
      </c>
      <c r="E1099" s="2">
        <v>9.63</v>
      </c>
    </row>
    <row r="1100" s="1" customFormat="1" customHeight="1" spans="1:5">
      <c r="A1100" s="1">
        <v>1335</v>
      </c>
      <c r="B1100" s="1" t="s">
        <v>1670</v>
      </c>
      <c r="C1100" s="1" t="s">
        <v>618</v>
      </c>
      <c r="D1100" s="1" t="s">
        <v>568</v>
      </c>
      <c r="E1100" s="2">
        <v>9.95</v>
      </c>
    </row>
    <row r="1101" s="1" customFormat="1" customHeight="1" spans="1:5">
      <c r="A1101" s="1">
        <v>40425</v>
      </c>
      <c r="B1101" s="1" t="s">
        <v>1671</v>
      </c>
      <c r="C1101" s="1" t="s">
        <v>618</v>
      </c>
      <c r="D1101" s="1" t="s">
        <v>568</v>
      </c>
      <c r="E1101" s="2">
        <v>8.51</v>
      </c>
    </row>
    <row r="1102" s="1" customFormat="1" customHeight="1" spans="1:5">
      <c r="A1102" s="1">
        <v>1337</v>
      </c>
      <c r="B1102" s="1" t="s">
        <v>1672</v>
      </c>
      <c r="C1102" s="1" t="s">
        <v>618</v>
      </c>
      <c r="D1102" s="1" t="s">
        <v>568</v>
      </c>
      <c r="E1102" s="2">
        <v>9.76</v>
      </c>
    </row>
    <row r="1103" s="1" customFormat="1" customHeight="1" spans="1:5">
      <c r="A1103" s="1">
        <v>1338</v>
      </c>
      <c r="B1103" s="1" t="s">
        <v>1673</v>
      </c>
      <c r="C1103" s="1" t="s">
        <v>228</v>
      </c>
      <c r="D1103" s="1" t="s">
        <v>574</v>
      </c>
      <c r="E1103" s="2">
        <v>43.06</v>
      </c>
    </row>
    <row r="1104" s="1" customFormat="1" customHeight="1" spans="1:5">
      <c r="A1104" s="1">
        <v>1340</v>
      </c>
      <c r="B1104" s="1" t="s">
        <v>1674</v>
      </c>
      <c r="C1104" s="1" t="s">
        <v>228</v>
      </c>
      <c r="D1104" s="1" t="s">
        <v>568</v>
      </c>
      <c r="E1104" s="2">
        <v>49.78</v>
      </c>
    </row>
    <row r="1105" s="1" customFormat="1" customHeight="1" spans="1:5">
      <c r="A1105" s="1">
        <v>1341</v>
      </c>
      <c r="B1105" s="1" t="s">
        <v>1675</v>
      </c>
      <c r="C1105" s="1" t="s">
        <v>228</v>
      </c>
      <c r="D1105" s="1" t="s">
        <v>568</v>
      </c>
      <c r="E1105" s="2">
        <v>47.95</v>
      </c>
    </row>
    <row r="1106" s="1" customFormat="1" customHeight="1" spans="1:5">
      <c r="A1106" s="1">
        <v>34659</v>
      </c>
      <c r="B1106" s="1" t="s">
        <v>1676</v>
      </c>
      <c r="C1106" s="1" t="s">
        <v>228</v>
      </c>
      <c r="D1106" s="1" t="s">
        <v>568</v>
      </c>
      <c r="E1106" s="2">
        <v>38.12</v>
      </c>
    </row>
    <row r="1107" s="1" customFormat="1" customHeight="1" spans="1:5">
      <c r="A1107" s="1">
        <v>34514</v>
      </c>
      <c r="B1107" s="1" t="s">
        <v>1677</v>
      </c>
      <c r="C1107" s="1" t="s">
        <v>228</v>
      </c>
      <c r="D1107" s="1" t="s">
        <v>574</v>
      </c>
      <c r="E1107" s="2">
        <v>42.23</v>
      </c>
    </row>
    <row r="1108" s="1" customFormat="1" customHeight="1" spans="1:5">
      <c r="A1108" s="1">
        <v>34660</v>
      </c>
      <c r="B1108" s="1" t="s">
        <v>1678</v>
      </c>
      <c r="C1108" s="1" t="s">
        <v>228</v>
      </c>
      <c r="D1108" s="1" t="s">
        <v>568</v>
      </c>
      <c r="E1108" s="2">
        <v>53.59</v>
      </c>
    </row>
    <row r="1109" s="1" customFormat="1" customHeight="1" spans="1:5">
      <c r="A1109" s="1">
        <v>34661</v>
      </c>
      <c r="B1109" s="1" t="s">
        <v>1679</v>
      </c>
      <c r="C1109" s="1" t="s">
        <v>228</v>
      </c>
      <c r="D1109" s="1" t="s">
        <v>568</v>
      </c>
      <c r="E1109" s="2">
        <v>76.97</v>
      </c>
    </row>
    <row r="1110" s="1" customFormat="1" customHeight="1" spans="1:5">
      <c r="A1110" s="1">
        <v>34667</v>
      </c>
      <c r="B1110" s="1" t="s">
        <v>1680</v>
      </c>
      <c r="C1110" s="1" t="s">
        <v>228</v>
      </c>
      <c r="D1110" s="1" t="s">
        <v>568</v>
      </c>
      <c r="E1110" s="2">
        <v>27.87</v>
      </c>
    </row>
    <row r="1111" s="1" customFormat="1" customHeight="1" spans="1:5">
      <c r="A1111" s="1">
        <v>34668</v>
      </c>
      <c r="B1111" s="1" t="s">
        <v>1681</v>
      </c>
      <c r="C1111" s="1" t="s">
        <v>228</v>
      </c>
      <c r="D1111" s="1" t="s">
        <v>568</v>
      </c>
      <c r="E1111" s="2">
        <v>36.42</v>
      </c>
    </row>
    <row r="1112" s="1" customFormat="1" customHeight="1" spans="1:5">
      <c r="A1112" s="1">
        <v>34741</v>
      </c>
      <c r="B1112" s="1" t="s">
        <v>1682</v>
      </c>
      <c r="C1112" s="1" t="s">
        <v>228</v>
      </c>
      <c r="D1112" s="1" t="s">
        <v>568</v>
      </c>
      <c r="E1112" s="2">
        <v>40.08</v>
      </c>
    </row>
    <row r="1113" s="1" customFormat="1" customHeight="1" spans="1:5">
      <c r="A1113" s="1">
        <v>34664</v>
      </c>
      <c r="B1113" s="1" t="s">
        <v>1683</v>
      </c>
      <c r="C1113" s="1" t="s">
        <v>228</v>
      </c>
      <c r="D1113" s="1" t="s">
        <v>568</v>
      </c>
      <c r="E1113" s="2">
        <v>43.74</v>
      </c>
    </row>
    <row r="1114" s="1" customFormat="1" customHeight="1" spans="1:5">
      <c r="A1114" s="1">
        <v>34665</v>
      </c>
      <c r="B1114" s="1" t="s">
        <v>1684</v>
      </c>
      <c r="C1114" s="1" t="s">
        <v>228</v>
      </c>
      <c r="D1114" s="1" t="s">
        <v>568</v>
      </c>
      <c r="E1114" s="2">
        <v>54.29</v>
      </c>
    </row>
    <row r="1115" s="1" customFormat="1" customHeight="1" spans="1:5">
      <c r="A1115" s="1">
        <v>34666</v>
      </c>
      <c r="B1115" s="1" t="s">
        <v>1685</v>
      </c>
      <c r="C1115" s="1" t="s">
        <v>228</v>
      </c>
      <c r="D1115" s="1" t="s">
        <v>568</v>
      </c>
      <c r="E1115" s="2">
        <v>82.01</v>
      </c>
    </row>
    <row r="1116" s="1" customFormat="1" customHeight="1" spans="1:5">
      <c r="A1116" s="1">
        <v>34669</v>
      </c>
      <c r="B1116" s="1" t="s">
        <v>1686</v>
      </c>
      <c r="C1116" s="1" t="s">
        <v>228</v>
      </c>
      <c r="D1116" s="1" t="s">
        <v>568</v>
      </c>
      <c r="E1116" s="2">
        <v>30.07</v>
      </c>
    </row>
    <row r="1117" s="1" customFormat="1" customHeight="1" spans="1:5">
      <c r="A1117" s="1">
        <v>34670</v>
      </c>
      <c r="B1117" s="1" t="s">
        <v>1687</v>
      </c>
      <c r="C1117" s="1" t="s">
        <v>228</v>
      </c>
      <c r="D1117" s="1" t="s">
        <v>568</v>
      </c>
      <c r="E1117" s="2">
        <v>36.78</v>
      </c>
    </row>
    <row r="1118" s="1" customFormat="1" customHeight="1" spans="1:5">
      <c r="A1118" s="1">
        <v>34671</v>
      </c>
      <c r="B1118" s="1" t="s">
        <v>1688</v>
      </c>
      <c r="C1118" s="1" t="s">
        <v>228</v>
      </c>
      <c r="D1118" s="1" t="s">
        <v>568</v>
      </c>
      <c r="E1118" s="2">
        <v>30.7</v>
      </c>
    </row>
    <row r="1119" s="1" customFormat="1" customHeight="1" spans="1:5">
      <c r="A1119" s="1">
        <v>34672</v>
      </c>
      <c r="B1119" s="1" t="s">
        <v>1689</v>
      </c>
      <c r="C1119" s="1" t="s">
        <v>228</v>
      </c>
      <c r="D1119" s="1" t="s">
        <v>568</v>
      </c>
      <c r="E1119" s="2">
        <v>32.37</v>
      </c>
    </row>
    <row r="1120" s="1" customFormat="1" customHeight="1" spans="1:5">
      <c r="A1120" s="1">
        <v>34673</v>
      </c>
      <c r="B1120" s="1" t="s">
        <v>1690</v>
      </c>
      <c r="C1120" s="1" t="s">
        <v>228</v>
      </c>
      <c r="D1120" s="1" t="s">
        <v>568</v>
      </c>
      <c r="E1120" s="2">
        <v>39.5</v>
      </c>
    </row>
    <row r="1121" s="1" customFormat="1" customHeight="1" spans="1:5">
      <c r="A1121" s="1">
        <v>34674</v>
      </c>
      <c r="B1121" s="1" t="s">
        <v>1691</v>
      </c>
      <c r="C1121" s="1" t="s">
        <v>228</v>
      </c>
      <c r="D1121" s="1" t="s">
        <v>568</v>
      </c>
      <c r="E1121" s="2">
        <v>52.51</v>
      </c>
    </row>
    <row r="1122" s="1" customFormat="1" customHeight="1" spans="1:5">
      <c r="A1122" s="1">
        <v>34675</v>
      </c>
      <c r="B1122" s="1" t="s">
        <v>1692</v>
      </c>
      <c r="C1122" s="1" t="s">
        <v>228</v>
      </c>
      <c r="D1122" s="1" t="s">
        <v>568</v>
      </c>
      <c r="E1122" s="2">
        <v>64.02</v>
      </c>
    </row>
    <row r="1123" s="1" customFormat="1" customHeight="1" spans="1:5">
      <c r="A1123" s="1">
        <v>34676</v>
      </c>
      <c r="B1123" s="1" t="s">
        <v>1693</v>
      </c>
      <c r="C1123" s="1" t="s">
        <v>228</v>
      </c>
      <c r="D1123" s="1" t="s">
        <v>568</v>
      </c>
      <c r="E1123" s="2">
        <v>18.43</v>
      </c>
    </row>
    <row r="1124" s="1" customFormat="1" customHeight="1" spans="1:5">
      <c r="A1124" s="1">
        <v>34677</v>
      </c>
      <c r="B1124" s="1" t="s">
        <v>1694</v>
      </c>
      <c r="C1124" s="1" t="s">
        <v>228</v>
      </c>
      <c r="D1124" s="1" t="s">
        <v>568</v>
      </c>
      <c r="E1124" s="2">
        <v>24.78</v>
      </c>
    </row>
    <row r="1125" s="1" customFormat="1" customHeight="1" spans="1:5">
      <c r="A1125" s="1">
        <v>43126</v>
      </c>
      <c r="B1125" s="1" t="s">
        <v>1695</v>
      </c>
      <c r="C1125" s="1" t="s">
        <v>228</v>
      </c>
      <c r="D1125" s="1" t="s">
        <v>615</v>
      </c>
      <c r="E1125" s="2">
        <v>112.54</v>
      </c>
    </row>
    <row r="1126" s="1" customFormat="1" customHeight="1" spans="1:5">
      <c r="A1126" s="1">
        <v>43124</v>
      </c>
      <c r="B1126" s="1" t="s">
        <v>1696</v>
      </c>
      <c r="C1126" s="1" t="s">
        <v>228</v>
      </c>
      <c r="D1126" s="1" t="s">
        <v>615</v>
      </c>
      <c r="E1126" s="2">
        <v>131.41</v>
      </c>
    </row>
    <row r="1127" s="1" customFormat="1" customHeight="1" spans="1:5">
      <c r="A1127" s="1">
        <v>43125</v>
      </c>
      <c r="B1127" s="1" t="s">
        <v>1697</v>
      </c>
      <c r="C1127" s="1" t="s">
        <v>228</v>
      </c>
      <c r="D1127" s="1" t="s">
        <v>615</v>
      </c>
      <c r="E1127" s="2">
        <v>170.43</v>
      </c>
    </row>
    <row r="1128" s="1" customFormat="1" customHeight="1" spans="1:5">
      <c r="A1128" s="1">
        <v>40623</v>
      </c>
      <c r="B1128" s="1" t="s">
        <v>1698</v>
      </c>
      <c r="C1128" s="1" t="s">
        <v>988</v>
      </c>
      <c r="D1128" s="1" t="s">
        <v>568</v>
      </c>
      <c r="E1128" s="2">
        <v>95.08</v>
      </c>
    </row>
    <row r="1129" s="1" customFormat="1" customHeight="1" spans="1:5">
      <c r="A1129" s="1">
        <v>43701</v>
      </c>
      <c r="B1129" s="1" t="s">
        <v>1699</v>
      </c>
      <c r="C1129" s="1" t="s">
        <v>618</v>
      </c>
      <c r="D1129" s="1" t="s">
        <v>574</v>
      </c>
      <c r="E1129" s="2">
        <v>59.2</v>
      </c>
    </row>
    <row r="1130" s="1" customFormat="1" customHeight="1" spans="1:5">
      <c r="A1130" s="1">
        <v>1345</v>
      </c>
      <c r="B1130" s="1" t="s">
        <v>1700</v>
      </c>
      <c r="C1130" s="1" t="s">
        <v>228</v>
      </c>
      <c r="D1130" s="1" t="s">
        <v>568</v>
      </c>
      <c r="E1130" s="2">
        <v>83.3</v>
      </c>
    </row>
    <row r="1131" s="1" customFormat="1" customHeight="1" spans="1:5">
      <c r="A1131" s="1">
        <v>1346</v>
      </c>
      <c r="B1131" s="1" t="s">
        <v>1701</v>
      </c>
      <c r="C1131" s="1" t="s">
        <v>228</v>
      </c>
      <c r="D1131" s="1" t="s">
        <v>568</v>
      </c>
      <c r="E1131" s="2">
        <v>48.45</v>
      </c>
    </row>
    <row r="1132" s="1" customFormat="1" customHeight="1" spans="1:5">
      <c r="A1132" s="1">
        <v>1347</v>
      </c>
      <c r="B1132" s="1" t="s">
        <v>1702</v>
      </c>
      <c r="C1132" s="1" t="s">
        <v>228</v>
      </c>
      <c r="D1132" s="1" t="s">
        <v>568</v>
      </c>
      <c r="E1132" s="2">
        <v>60.03</v>
      </c>
    </row>
    <row r="1133" s="1" customFormat="1" customHeight="1" spans="1:5">
      <c r="A1133" s="1">
        <v>43678</v>
      </c>
      <c r="B1133" s="1" t="s">
        <v>1703</v>
      </c>
      <c r="C1133" s="1" t="s">
        <v>228</v>
      </c>
      <c r="D1133" s="1" t="s">
        <v>568</v>
      </c>
      <c r="E1133" s="2">
        <v>69.64</v>
      </c>
    </row>
    <row r="1134" s="1" customFormat="1" customHeight="1" spans="1:5">
      <c r="A1134" s="1">
        <v>43680</v>
      </c>
      <c r="B1134" s="1" t="s">
        <v>1704</v>
      </c>
      <c r="C1134" s="1" t="s">
        <v>228</v>
      </c>
      <c r="D1134" s="1" t="s">
        <v>568</v>
      </c>
      <c r="E1134" s="2">
        <v>100.32</v>
      </c>
    </row>
    <row r="1135" s="1" customFormat="1" customHeight="1" spans="1:5">
      <c r="A1135" s="1">
        <v>43679</v>
      </c>
      <c r="B1135" s="1" t="s">
        <v>1705</v>
      </c>
      <c r="C1135" s="1" t="s">
        <v>228</v>
      </c>
      <c r="D1135" s="1" t="s">
        <v>568</v>
      </c>
      <c r="E1135" s="2">
        <v>35.21</v>
      </c>
    </row>
    <row r="1136" s="1" customFormat="1" customHeight="1" spans="1:5">
      <c r="A1136" s="1">
        <v>1355</v>
      </c>
      <c r="B1136" s="1" t="s">
        <v>1706</v>
      </c>
      <c r="C1136" s="1" t="s">
        <v>228</v>
      </c>
      <c r="D1136" s="1" t="s">
        <v>568</v>
      </c>
      <c r="E1136" s="2">
        <v>40.06</v>
      </c>
    </row>
    <row r="1137" s="1" customFormat="1" customHeight="1" spans="1:5">
      <c r="A1137" s="1">
        <v>1358</v>
      </c>
      <c r="B1137" s="1" t="s">
        <v>1707</v>
      </c>
      <c r="C1137" s="1" t="s">
        <v>228</v>
      </c>
      <c r="D1137" s="1" t="s">
        <v>568</v>
      </c>
      <c r="E1137" s="2">
        <v>49.19</v>
      </c>
    </row>
    <row r="1138" s="1" customFormat="1" customHeight="1" spans="1:5">
      <c r="A1138" s="1">
        <v>43681</v>
      </c>
      <c r="B1138" s="1" t="s">
        <v>1708</v>
      </c>
      <c r="C1138" s="1" t="s">
        <v>228</v>
      </c>
      <c r="D1138" s="1" t="s">
        <v>574</v>
      </c>
      <c r="E1138" s="2">
        <v>30.99</v>
      </c>
    </row>
    <row r="1139" s="1" customFormat="1" customHeight="1" spans="1:5">
      <c r="A1139" s="1">
        <v>43677</v>
      </c>
      <c r="B1139" s="1" t="s">
        <v>1709</v>
      </c>
      <c r="C1139" s="1" t="s">
        <v>228</v>
      </c>
      <c r="D1139" s="1" t="s">
        <v>568</v>
      </c>
      <c r="E1139" s="2">
        <v>61.02</v>
      </c>
    </row>
    <row r="1140" s="1" customFormat="1" customHeight="1" spans="1:5">
      <c r="A1140" s="1">
        <v>43682</v>
      </c>
      <c r="B1140" s="1" t="s">
        <v>1710</v>
      </c>
      <c r="C1140" s="1" t="s">
        <v>228</v>
      </c>
      <c r="D1140" s="1" t="s">
        <v>568</v>
      </c>
      <c r="E1140" s="2">
        <v>18.71</v>
      </c>
    </row>
    <row r="1141" s="1" customFormat="1" customHeight="1" spans="1:5">
      <c r="A1141" s="1">
        <v>20971</v>
      </c>
      <c r="B1141" s="1" t="s">
        <v>1711</v>
      </c>
      <c r="C1141" s="1" t="s">
        <v>215</v>
      </c>
      <c r="D1141" s="1" t="s">
        <v>568</v>
      </c>
      <c r="E1141" s="2">
        <v>23.57</v>
      </c>
    </row>
    <row r="1142" s="1" customFormat="1" customHeight="1" spans="1:5">
      <c r="A1142" s="1">
        <v>39746</v>
      </c>
      <c r="B1142" s="1" t="s">
        <v>1712</v>
      </c>
      <c r="C1142" s="1" t="s">
        <v>215</v>
      </c>
      <c r="D1142" s="1" t="s">
        <v>568</v>
      </c>
      <c r="E1142" s="2">
        <v>109.17</v>
      </c>
    </row>
    <row r="1143" s="1" customFormat="1" customHeight="1" spans="1:5">
      <c r="A1143" s="1">
        <v>13279</v>
      </c>
      <c r="B1143" s="1" t="s">
        <v>1713</v>
      </c>
      <c r="C1143" s="1" t="s">
        <v>618</v>
      </c>
      <c r="D1143" s="1" t="s">
        <v>568</v>
      </c>
      <c r="E1143" s="2">
        <v>27.64</v>
      </c>
    </row>
    <row r="1144" s="1" customFormat="1" customHeight="1" spans="1:5">
      <c r="A1144" s="1">
        <v>11977</v>
      </c>
      <c r="B1144" s="1" t="s">
        <v>1714</v>
      </c>
      <c r="C1144" s="1" t="s">
        <v>215</v>
      </c>
      <c r="D1144" s="1" t="s">
        <v>568</v>
      </c>
      <c r="E1144" s="2">
        <v>14.32</v>
      </c>
    </row>
    <row r="1145" s="1" customFormat="1" customHeight="1" spans="1:5">
      <c r="A1145" s="1">
        <v>11975</v>
      </c>
      <c r="B1145" s="1" t="s">
        <v>1715</v>
      </c>
      <c r="C1145" s="1" t="s">
        <v>215</v>
      </c>
      <c r="D1145" s="1" t="s">
        <v>568</v>
      </c>
      <c r="E1145" s="2">
        <v>31.38</v>
      </c>
    </row>
    <row r="1146" s="1" customFormat="1" customHeight="1" spans="1:5">
      <c r="A1146" s="1">
        <v>11976</v>
      </c>
      <c r="B1146" s="1" t="s">
        <v>1716</v>
      </c>
      <c r="C1146" s="1" t="s">
        <v>215</v>
      </c>
      <c r="D1146" s="1" t="s">
        <v>568</v>
      </c>
      <c r="E1146" s="2">
        <v>1.6</v>
      </c>
    </row>
    <row r="1147" s="1" customFormat="1" customHeight="1" spans="1:5">
      <c r="A1147" s="1">
        <v>1368</v>
      </c>
      <c r="B1147" s="1" t="s">
        <v>1717</v>
      </c>
      <c r="C1147" s="1" t="s">
        <v>215</v>
      </c>
      <c r="D1147" s="1" t="s">
        <v>574</v>
      </c>
      <c r="E1147" s="2">
        <v>94.25</v>
      </c>
    </row>
    <row r="1148" s="1" customFormat="1" customHeight="1" spans="1:5">
      <c r="A1148" s="1">
        <v>1367</v>
      </c>
      <c r="B1148" s="1" t="s">
        <v>1718</v>
      </c>
      <c r="C1148" s="1" t="s">
        <v>215</v>
      </c>
      <c r="D1148" s="1" t="s">
        <v>568</v>
      </c>
      <c r="E1148" s="2">
        <v>304.87</v>
      </c>
    </row>
    <row r="1149" s="1" customFormat="1" customHeight="1" spans="1:5">
      <c r="A1149" s="1">
        <v>1380</v>
      </c>
      <c r="B1149" s="1" t="s">
        <v>1719</v>
      </c>
      <c r="C1149" s="1" t="s">
        <v>618</v>
      </c>
      <c r="D1149" s="1" t="s">
        <v>568</v>
      </c>
      <c r="E1149" s="2">
        <v>4.68</v>
      </c>
    </row>
    <row r="1150" s="1" customFormat="1" customHeight="1" spans="1:5">
      <c r="A1150" s="1">
        <v>1375</v>
      </c>
      <c r="B1150" s="1" t="s">
        <v>1720</v>
      </c>
      <c r="C1150" s="1" t="s">
        <v>618</v>
      </c>
      <c r="D1150" s="1" t="s">
        <v>568</v>
      </c>
      <c r="E1150" s="2">
        <v>18.39</v>
      </c>
    </row>
    <row r="1151" s="1" customFormat="1" customHeight="1" spans="1:5">
      <c r="A1151" s="1">
        <v>1379</v>
      </c>
      <c r="B1151" s="1" t="s">
        <v>1721</v>
      </c>
      <c r="C1151" s="1" t="s">
        <v>618</v>
      </c>
      <c r="D1151" s="1" t="s">
        <v>574</v>
      </c>
      <c r="E1151" s="2">
        <v>0.7</v>
      </c>
    </row>
    <row r="1152" s="1" customFormat="1" customHeight="1" spans="1:5">
      <c r="A1152" s="1">
        <v>13284</v>
      </c>
      <c r="B1152" s="1" t="s">
        <v>1722</v>
      </c>
      <c r="C1152" s="1" t="s">
        <v>618</v>
      </c>
      <c r="D1152" s="1" t="s">
        <v>568</v>
      </c>
      <c r="E1152" s="2">
        <v>0.63</v>
      </c>
    </row>
    <row r="1153" s="1" customFormat="1" customHeight="1" spans="1:5">
      <c r="A1153" s="1">
        <v>44528</v>
      </c>
      <c r="B1153" s="1" t="s">
        <v>1723</v>
      </c>
      <c r="C1153" s="1" t="s">
        <v>618</v>
      </c>
      <c r="D1153" s="1" t="s">
        <v>568</v>
      </c>
      <c r="E1153" s="2">
        <v>3.73</v>
      </c>
    </row>
    <row r="1154" s="1" customFormat="1" customHeight="1" spans="1:5">
      <c r="A1154" s="1">
        <v>34753</v>
      </c>
      <c r="B1154" s="1" t="s">
        <v>1724</v>
      </c>
      <c r="C1154" s="1" t="s">
        <v>618</v>
      </c>
      <c r="D1154" s="1" t="s">
        <v>568</v>
      </c>
      <c r="E1154" s="2">
        <v>0.68</v>
      </c>
    </row>
    <row r="1155" s="1" customFormat="1" customHeight="1" spans="1:5">
      <c r="A1155" s="1">
        <v>420</v>
      </c>
      <c r="B1155" s="1" t="s">
        <v>1725</v>
      </c>
      <c r="C1155" s="1" t="s">
        <v>215</v>
      </c>
      <c r="D1155" s="1" t="s">
        <v>615</v>
      </c>
      <c r="E1155" s="2">
        <v>26.2</v>
      </c>
    </row>
    <row r="1156" s="1" customFormat="1" customHeight="1" spans="1:5">
      <c r="A1156" s="1">
        <v>12327</v>
      </c>
      <c r="B1156" s="1" t="s">
        <v>1726</v>
      </c>
      <c r="C1156" s="1" t="s">
        <v>215</v>
      </c>
      <c r="D1156" s="1" t="s">
        <v>615</v>
      </c>
      <c r="E1156" s="2">
        <v>31.22</v>
      </c>
    </row>
    <row r="1157" s="1" customFormat="1" customHeight="1" spans="1:5">
      <c r="A1157" s="1">
        <v>36148</v>
      </c>
      <c r="B1157" s="1" t="s">
        <v>1727</v>
      </c>
      <c r="C1157" s="1" t="s">
        <v>215</v>
      </c>
      <c r="D1157" s="1" t="s">
        <v>568</v>
      </c>
      <c r="E1157" s="2">
        <v>77.76</v>
      </c>
    </row>
    <row r="1158" s="1" customFormat="1" customHeight="1" spans="1:5">
      <c r="A1158" s="1">
        <v>12329</v>
      </c>
      <c r="B1158" s="1" t="s">
        <v>1728</v>
      </c>
      <c r="C1158" s="1" t="s">
        <v>618</v>
      </c>
      <c r="D1158" s="1" t="s">
        <v>568</v>
      </c>
      <c r="E1158" s="2">
        <v>111.99</v>
      </c>
    </row>
    <row r="1159" s="1" customFormat="1" customHeight="1" spans="1:5">
      <c r="A1159" s="1">
        <v>1339</v>
      </c>
      <c r="B1159" s="1" t="s">
        <v>1729</v>
      </c>
      <c r="C1159" s="1" t="s">
        <v>618</v>
      </c>
      <c r="D1159" s="1" t="s">
        <v>568</v>
      </c>
      <c r="E1159" s="2">
        <v>43.17</v>
      </c>
    </row>
    <row r="1160" s="1" customFormat="1" customHeight="1" spans="1:5">
      <c r="A1160" s="1">
        <v>44396</v>
      </c>
      <c r="B1160" s="1" t="s">
        <v>1730</v>
      </c>
      <c r="C1160" s="1" t="s">
        <v>618</v>
      </c>
      <c r="D1160" s="1" t="s">
        <v>568</v>
      </c>
      <c r="E1160" s="2">
        <v>41.98</v>
      </c>
    </row>
    <row r="1161" s="1" customFormat="1" customHeight="1" spans="1:5">
      <c r="A1161" s="1">
        <v>44327</v>
      </c>
      <c r="B1161" s="1" t="s">
        <v>1731</v>
      </c>
      <c r="C1161" s="1" t="s">
        <v>620</v>
      </c>
      <c r="D1161" s="1" t="s">
        <v>568</v>
      </c>
      <c r="E1161" s="2">
        <v>142.76</v>
      </c>
    </row>
    <row r="1162" s="1" customFormat="1" customHeight="1" spans="1:5">
      <c r="A1162" s="1">
        <v>37418</v>
      </c>
      <c r="B1162" s="1" t="s">
        <v>1732</v>
      </c>
      <c r="C1162" s="1" t="s">
        <v>215</v>
      </c>
      <c r="D1162" s="1" t="s">
        <v>615</v>
      </c>
      <c r="E1162" s="2">
        <v>16.71</v>
      </c>
    </row>
    <row r="1163" s="1" customFormat="1" customHeight="1" spans="1:5">
      <c r="A1163" s="1">
        <v>37419</v>
      </c>
      <c r="B1163" s="1" t="s">
        <v>1733</v>
      </c>
      <c r="C1163" s="1" t="s">
        <v>215</v>
      </c>
      <c r="D1163" s="1" t="s">
        <v>615</v>
      </c>
      <c r="E1163" s="2">
        <v>17.16</v>
      </c>
    </row>
    <row r="1164" s="1" customFormat="1" customHeight="1" spans="1:5">
      <c r="A1164" s="1">
        <v>1427</v>
      </c>
      <c r="B1164" s="1" t="s">
        <v>1734</v>
      </c>
      <c r="C1164" s="1" t="s">
        <v>215</v>
      </c>
      <c r="D1164" s="1" t="s">
        <v>615</v>
      </c>
      <c r="E1164" s="2">
        <v>15.68</v>
      </c>
    </row>
    <row r="1165" s="1" customFormat="1" customHeight="1" spans="1:5">
      <c r="A1165" s="1">
        <v>1402</v>
      </c>
      <c r="B1165" s="1" t="s">
        <v>1735</v>
      </c>
      <c r="C1165" s="1" t="s">
        <v>215</v>
      </c>
      <c r="D1165" s="1" t="s">
        <v>615</v>
      </c>
      <c r="E1165" s="2">
        <v>5.42</v>
      </c>
    </row>
    <row r="1166" s="1" customFormat="1" customHeight="1" spans="1:5">
      <c r="A1166" s="1">
        <v>1420</v>
      </c>
      <c r="B1166" s="1" t="s">
        <v>1736</v>
      </c>
      <c r="C1166" s="1" t="s">
        <v>215</v>
      </c>
      <c r="D1166" s="1" t="s">
        <v>615</v>
      </c>
      <c r="E1166" s="2">
        <v>6.97</v>
      </c>
    </row>
    <row r="1167" s="1" customFormat="1" customHeight="1" spans="1:5">
      <c r="A1167" s="1">
        <v>1419</v>
      </c>
      <c r="B1167" s="1" t="s">
        <v>1737</v>
      </c>
      <c r="C1167" s="1" t="s">
        <v>215</v>
      </c>
      <c r="D1167" s="1" t="s">
        <v>615</v>
      </c>
      <c r="E1167" s="2">
        <v>8.42</v>
      </c>
    </row>
    <row r="1168" s="1" customFormat="1" customHeight="1" spans="1:5">
      <c r="A1168" s="1">
        <v>1414</v>
      </c>
      <c r="B1168" s="1" t="s">
        <v>1738</v>
      </c>
      <c r="C1168" s="1" t="s">
        <v>215</v>
      </c>
      <c r="D1168" s="1" t="s">
        <v>615</v>
      </c>
      <c r="E1168" s="2">
        <v>8.24</v>
      </c>
    </row>
    <row r="1169" s="1" customFormat="1" customHeight="1" spans="1:5">
      <c r="A1169" s="1">
        <v>1413</v>
      </c>
      <c r="B1169" s="1" t="s">
        <v>1739</v>
      </c>
      <c r="C1169" s="1" t="s">
        <v>215</v>
      </c>
      <c r="D1169" s="1" t="s">
        <v>615</v>
      </c>
      <c r="E1169" s="2">
        <v>12.18</v>
      </c>
    </row>
    <row r="1170" s="1" customFormat="1" customHeight="1" spans="1:5">
      <c r="A1170" s="1">
        <v>1412</v>
      </c>
      <c r="B1170" s="1" t="s">
        <v>1740</v>
      </c>
      <c r="C1170" s="1" t="s">
        <v>215</v>
      </c>
      <c r="D1170" s="1" t="s">
        <v>615</v>
      </c>
      <c r="E1170" s="2">
        <v>10.32</v>
      </c>
    </row>
    <row r="1171" s="1" customFormat="1" customHeight="1" spans="1:5">
      <c r="A1171" s="1">
        <v>1406</v>
      </c>
      <c r="B1171" s="1" t="s">
        <v>1741</v>
      </c>
      <c r="C1171" s="1" t="s">
        <v>215</v>
      </c>
      <c r="D1171" s="1" t="s">
        <v>615</v>
      </c>
      <c r="E1171" s="2">
        <v>12.45</v>
      </c>
    </row>
    <row r="1172" s="1" customFormat="1" customHeight="1" spans="1:5">
      <c r="A1172" s="1">
        <v>11281</v>
      </c>
      <c r="B1172" s="1" t="s">
        <v>1742</v>
      </c>
      <c r="C1172" s="1" t="s">
        <v>215</v>
      </c>
      <c r="D1172" s="1" t="s">
        <v>574</v>
      </c>
      <c r="E1172" s="3">
        <v>12368</v>
      </c>
    </row>
    <row r="1173" s="1" customFormat="1" customHeight="1" spans="1:5">
      <c r="A1173" s="1">
        <v>1442</v>
      </c>
      <c r="B1173" s="1" t="s">
        <v>1743</v>
      </c>
      <c r="C1173" s="1" t="s">
        <v>215</v>
      </c>
      <c r="D1173" s="1" t="s">
        <v>568</v>
      </c>
      <c r="E1173" s="3">
        <v>10382.84</v>
      </c>
    </row>
    <row r="1174" s="1" customFormat="1" customHeight="1" spans="1:5">
      <c r="A1174" s="1">
        <v>13457</v>
      </c>
      <c r="B1174" s="1" t="s">
        <v>1744</v>
      </c>
      <c r="C1174" s="1" t="s">
        <v>215</v>
      </c>
      <c r="D1174" s="1" t="s">
        <v>568</v>
      </c>
      <c r="E1174" s="3">
        <v>8962.31</v>
      </c>
    </row>
    <row r="1175" s="1" customFormat="1" customHeight="1" spans="1:5">
      <c r="A1175" s="1">
        <v>40699</v>
      </c>
      <c r="B1175" s="1" t="s">
        <v>1745</v>
      </c>
      <c r="C1175" s="1" t="s">
        <v>215</v>
      </c>
      <c r="D1175" s="1" t="s">
        <v>568</v>
      </c>
      <c r="E1175" s="3">
        <v>6928.21</v>
      </c>
    </row>
    <row r="1176" s="1" customFormat="1" customHeight="1" spans="1:5">
      <c r="A1176" s="1">
        <v>40701</v>
      </c>
      <c r="B1176" s="1" t="s">
        <v>1746</v>
      </c>
      <c r="C1176" s="1" t="s">
        <v>215</v>
      </c>
      <c r="D1176" s="1" t="s">
        <v>568</v>
      </c>
      <c r="E1176" s="3">
        <v>122500.28</v>
      </c>
    </row>
    <row r="1177" s="1" customFormat="1" customHeight="1" spans="1:5">
      <c r="A1177" s="1">
        <v>40700</v>
      </c>
      <c r="B1177" s="1" t="s">
        <v>1747</v>
      </c>
      <c r="C1177" s="1" t="s">
        <v>215</v>
      </c>
      <c r="D1177" s="1" t="s">
        <v>568</v>
      </c>
      <c r="E1177" s="3">
        <v>16127.97</v>
      </c>
    </row>
    <row r="1178" s="1" customFormat="1" customHeight="1" spans="1:5">
      <c r="A1178" s="1">
        <v>13458</v>
      </c>
      <c r="B1178" s="1" t="s">
        <v>1748</v>
      </c>
      <c r="C1178" s="1" t="s">
        <v>215</v>
      </c>
      <c r="D1178" s="1" t="s">
        <v>568</v>
      </c>
      <c r="E1178" s="3">
        <v>15325.56</v>
      </c>
    </row>
    <row r="1179" s="1" customFormat="1" customHeight="1" spans="1:5">
      <c r="A1179" s="1">
        <v>11134</v>
      </c>
      <c r="B1179" s="1" t="s">
        <v>1749</v>
      </c>
      <c r="C1179" s="1" t="s">
        <v>228</v>
      </c>
      <c r="D1179" s="1" t="s">
        <v>568</v>
      </c>
      <c r="E1179" s="2">
        <v>69.02</v>
      </c>
    </row>
    <row r="1180" s="1" customFormat="1" customHeight="1" spans="1:5">
      <c r="A1180" s="1">
        <v>11135</v>
      </c>
      <c r="B1180" s="1" t="s">
        <v>1750</v>
      </c>
      <c r="C1180" s="1" t="s">
        <v>228</v>
      </c>
      <c r="D1180" s="1" t="s">
        <v>568</v>
      </c>
      <c r="E1180" s="2">
        <v>74.52</v>
      </c>
    </row>
    <row r="1181" s="1" customFormat="1" customHeight="1" spans="1:5">
      <c r="A1181" s="1">
        <v>11136</v>
      </c>
      <c r="B1181" s="1" t="s">
        <v>1751</v>
      </c>
      <c r="C1181" s="1" t="s">
        <v>228</v>
      </c>
      <c r="D1181" s="1" t="s">
        <v>568</v>
      </c>
      <c r="E1181" s="2">
        <v>85.33</v>
      </c>
    </row>
    <row r="1182" s="1" customFormat="1" customHeight="1" spans="1:5">
      <c r="A1182" s="1">
        <v>34743</v>
      </c>
      <c r="B1182" s="1" t="s">
        <v>1752</v>
      </c>
      <c r="C1182" s="1" t="s">
        <v>228</v>
      </c>
      <c r="D1182" s="1" t="s">
        <v>568</v>
      </c>
      <c r="E1182" s="2">
        <v>102.96</v>
      </c>
    </row>
    <row r="1183" s="1" customFormat="1" customHeight="1" spans="1:5">
      <c r="A1183" s="1">
        <v>11137</v>
      </c>
      <c r="B1183" s="1" t="s">
        <v>1753</v>
      </c>
      <c r="C1183" s="1" t="s">
        <v>228</v>
      </c>
      <c r="D1183" s="1" t="s">
        <v>568</v>
      </c>
      <c r="E1183" s="2">
        <v>116.94</v>
      </c>
    </row>
    <row r="1184" s="1" customFormat="1" customHeight="1" spans="1:5">
      <c r="A1184" s="1">
        <v>34745</v>
      </c>
      <c r="B1184" s="1" t="s">
        <v>1754</v>
      </c>
      <c r="C1184" s="1" t="s">
        <v>228</v>
      </c>
      <c r="D1184" s="1" t="s">
        <v>568</v>
      </c>
      <c r="E1184" s="2">
        <v>139.06</v>
      </c>
    </row>
    <row r="1185" s="1" customFormat="1" customHeight="1" spans="1:5">
      <c r="A1185" s="1">
        <v>34746</v>
      </c>
      <c r="B1185" s="1" t="s">
        <v>1755</v>
      </c>
      <c r="C1185" s="1" t="s">
        <v>228</v>
      </c>
      <c r="D1185" s="1" t="s">
        <v>568</v>
      </c>
      <c r="E1185" s="2">
        <v>37.92</v>
      </c>
    </row>
    <row r="1186" s="1" customFormat="1" customHeight="1" spans="1:5">
      <c r="A1186" s="1">
        <v>1360</v>
      </c>
      <c r="B1186" s="1" t="s">
        <v>1756</v>
      </c>
      <c r="C1186" s="1" t="s">
        <v>228</v>
      </c>
      <c r="D1186" s="1" t="s">
        <v>568</v>
      </c>
      <c r="E1186" s="2">
        <v>44.24</v>
      </c>
    </row>
    <row r="1187" s="1" customFormat="1" customHeight="1" spans="1:5">
      <c r="A1187" s="1">
        <v>36524</v>
      </c>
      <c r="B1187" s="1" t="s">
        <v>1757</v>
      </c>
      <c r="C1187" s="1" t="s">
        <v>215</v>
      </c>
      <c r="D1187" s="1" t="s">
        <v>615</v>
      </c>
      <c r="E1187" s="3">
        <v>183803.46</v>
      </c>
    </row>
    <row r="1188" s="1" customFormat="1" customHeight="1" spans="1:5">
      <c r="A1188" s="1">
        <v>36526</v>
      </c>
      <c r="B1188" s="1" t="s">
        <v>1758</v>
      </c>
      <c r="C1188" s="1" t="s">
        <v>215</v>
      </c>
      <c r="D1188" s="1" t="s">
        <v>615</v>
      </c>
      <c r="E1188" s="3">
        <v>148116.31</v>
      </c>
    </row>
    <row r="1189" s="1" customFormat="1" customHeight="1" spans="1:5">
      <c r="A1189" s="1">
        <v>36523</v>
      </c>
      <c r="B1189" s="1" t="s">
        <v>1759</v>
      </c>
      <c r="C1189" s="1" t="s">
        <v>215</v>
      </c>
      <c r="D1189" s="1" t="s">
        <v>615</v>
      </c>
      <c r="E1189" s="3">
        <v>317097.03</v>
      </c>
    </row>
    <row r="1190" s="1" customFormat="1" customHeight="1" spans="1:5">
      <c r="A1190" s="1">
        <v>36527</v>
      </c>
      <c r="B1190" s="1" t="s">
        <v>1760</v>
      </c>
      <c r="C1190" s="1" t="s">
        <v>215</v>
      </c>
      <c r="D1190" s="1" t="s">
        <v>615</v>
      </c>
      <c r="E1190" s="3">
        <v>344432.69</v>
      </c>
    </row>
    <row r="1191" s="1" customFormat="1" customHeight="1" spans="1:5">
      <c r="A1191" s="1">
        <v>38642</v>
      </c>
      <c r="B1191" s="1" t="s">
        <v>1761</v>
      </c>
      <c r="C1191" s="1" t="s">
        <v>215</v>
      </c>
      <c r="D1191" s="1" t="s">
        <v>615</v>
      </c>
      <c r="E1191" s="3">
        <v>80192.77</v>
      </c>
    </row>
    <row r="1192" s="1" customFormat="1" customHeight="1" spans="1:5">
      <c r="A1192" s="1">
        <v>36522</v>
      </c>
      <c r="B1192" s="1" t="s">
        <v>1762</v>
      </c>
      <c r="C1192" s="1" t="s">
        <v>215</v>
      </c>
      <c r="D1192" s="1" t="s">
        <v>615</v>
      </c>
      <c r="E1192" s="3">
        <v>93263.23</v>
      </c>
    </row>
    <row r="1193" s="1" customFormat="1" customHeight="1" spans="1:5">
      <c r="A1193" s="1">
        <v>36525</v>
      </c>
      <c r="B1193" s="1" t="s">
        <v>1763</v>
      </c>
      <c r="C1193" s="1" t="s">
        <v>215</v>
      </c>
      <c r="D1193" s="1" t="s">
        <v>615</v>
      </c>
      <c r="E1193" s="3">
        <v>124901.25</v>
      </c>
    </row>
    <row r="1194" s="1" customFormat="1" customHeight="1" spans="1:5">
      <c r="A1194" s="1">
        <v>13803</v>
      </c>
      <c r="B1194" s="1" t="s">
        <v>1764</v>
      </c>
      <c r="C1194" s="1" t="s">
        <v>215</v>
      </c>
      <c r="D1194" s="1" t="s">
        <v>615</v>
      </c>
      <c r="E1194" s="3">
        <v>124543.86</v>
      </c>
    </row>
    <row r="1195" s="1" customFormat="1" customHeight="1" spans="1:5">
      <c r="A1195" s="1">
        <v>34348</v>
      </c>
      <c r="B1195" s="1" t="s">
        <v>1765</v>
      </c>
      <c r="C1195" s="1" t="s">
        <v>613</v>
      </c>
      <c r="D1195" s="1" t="s">
        <v>568</v>
      </c>
      <c r="E1195" s="2">
        <v>25.97</v>
      </c>
    </row>
    <row r="1196" s="1" customFormat="1" customHeight="1" spans="1:5">
      <c r="A1196" s="1">
        <v>34347</v>
      </c>
      <c r="B1196" s="1" t="s">
        <v>1766</v>
      </c>
      <c r="C1196" s="1" t="s">
        <v>613</v>
      </c>
      <c r="D1196" s="1" t="s">
        <v>568</v>
      </c>
      <c r="E1196" s="2">
        <v>18.57</v>
      </c>
    </row>
    <row r="1197" s="1" customFormat="1" customHeight="1" spans="1:5">
      <c r="A1197" s="1">
        <v>11146</v>
      </c>
      <c r="B1197" s="1" t="s">
        <v>1767</v>
      </c>
      <c r="C1197" s="1" t="s">
        <v>223</v>
      </c>
      <c r="D1197" s="1" t="s">
        <v>568</v>
      </c>
      <c r="E1197" s="2">
        <v>506.36</v>
      </c>
    </row>
    <row r="1198" s="1" customFormat="1" customHeight="1" spans="1:5">
      <c r="A1198" s="1">
        <v>11147</v>
      </c>
      <c r="B1198" s="1" t="s">
        <v>1768</v>
      </c>
      <c r="C1198" s="1" t="s">
        <v>223</v>
      </c>
      <c r="D1198" s="1" t="s">
        <v>568</v>
      </c>
      <c r="E1198" s="2">
        <v>526.18</v>
      </c>
    </row>
    <row r="1199" s="1" customFormat="1" customHeight="1" spans="1:5">
      <c r="A1199" s="1">
        <v>34872</v>
      </c>
      <c r="B1199" s="1" t="s">
        <v>1769</v>
      </c>
      <c r="C1199" s="1" t="s">
        <v>223</v>
      </c>
      <c r="D1199" s="1" t="s">
        <v>568</v>
      </c>
      <c r="E1199" s="2">
        <v>532.08</v>
      </c>
    </row>
    <row r="1200" s="1" customFormat="1" customHeight="1" spans="1:5">
      <c r="A1200" s="1">
        <v>34491</v>
      </c>
      <c r="B1200" s="1" t="s">
        <v>1770</v>
      </c>
      <c r="C1200" s="1" t="s">
        <v>223</v>
      </c>
      <c r="D1200" s="1" t="s">
        <v>568</v>
      </c>
      <c r="E1200" s="2">
        <v>547.5</v>
      </c>
    </row>
    <row r="1201" s="1" customFormat="1" customHeight="1" spans="1:5">
      <c r="A1201" s="1">
        <v>34770</v>
      </c>
      <c r="B1201" s="1" t="s">
        <v>1771</v>
      </c>
      <c r="C1201" s="1" t="s">
        <v>1626</v>
      </c>
      <c r="D1201" s="1" t="s">
        <v>568</v>
      </c>
      <c r="E1201" s="2">
        <v>765.09</v>
      </c>
    </row>
    <row r="1202" s="1" customFormat="1" customHeight="1" spans="1:5">
      <c r="A1202" s="1">
        <v>1518</v>
      </c>
      <c r="B1202" s="1" t="s">
        <v>1772</v>
      </c>
      <c r="C1202" s="1" t="s">
        <v>1626</v>
      </c>
      <c r="D1202" s="1" t="s">
        <v>574</v>
      </c>
      <c r="E1202" s="2">
        <v>780</v>
      </c>
    </row>
    <row r="1203" s="1" customFormat="1" customHeight="1" spans="1:5">
      <c r="A1203" s="1">
        <v>41965</v>
      </c>
      <c r="B1203" s="1" t="s">
        <v>1773</v>
      </c>
      <c r="C1203" s="1" t="s">
        <v>1626</v>
      </c>
      <c r="D1203" s="1" t="s">
        <v>568</v>
      </c>
      <c r="E1203" s="2">
        <v>683.93</v>
      </c>
    </row>
    <row r="1204" s="1" customFormat="1" customHeight="1" spans="1:5">
      <c r="A1204" s="1">
        <v>1524</v>
      </c>
      <c r="B1204" s="1" t="s">
        <v>1774</v>
      </c>
      <c r="C1204" s="1" t="s">
        <v>223</v>
      </c>
      <c r="D1204" s="1" t="s">
        <v>568</v>
      </c>
      <c r="E1204" s="2">
        <v>485.81</v>
      </c>
    </row>
    <row r="1205" s="1" customFormat="1" customHeight="1" spans="1:5">
      <c r="A1205" s="1">
        <v>34492</v>
      </c>
      <c r="B1205" s="1" t="s">
        <v>1775</v>
      </c>
      <c r="C1205" s="1" t="s">
        <v>223</v>
      </c>
      <c r="D1205" s="1" t="s">
        <v>574</v>
      </c>
      <c r="E1205" s="2">
        <v>450</v>
      </c>
    </row>
    <row r="1206" s="1" customFormat="1" customHeight="1" spans="1:5">
      <c r="A1206" s="1">
        <v>38404</v>
      </c>
      <c r="B1206" s="1" t="s">
        <v>1776</v>
      </c>
      <c r="C1206" s="1" t="s">
        <v>223</v>
      </c>
      <c r="D1206" s="1" t="s">
        <v>568</v>
      </c>
      <c r="E1206" s="2">
        <v>466.11</v>
      </c>
    </row>
    <row r="1207" s="1" customFormat="1" customHeight="1" spans="1:5">
      <c r="A1207" s="1">
        <v>39849</v>
      </c>
      <c r="B1207" s="1" t="s">
        <v>1777</v>
      </c>
      <c r="C1207" s="1" t="s">
        <v>223</v>
      </c>
      <c r="D1207" s="1" t="s">
        <v>568</v>
      </c>
      <c r="E1207" s="2">
        <v>534.16</v>
      </c>
    </row>
    <row r="1208" s="1" customFormat="1" customHeight="1" spans="1:5">
      <c r="A1208" s="1">
        <v>38464</v>
      </c>
      <c r="B1208" s="1" t="s">
        <v>1778</v>
      </c>
      <c r="C1208" s="1" t="s">
        <v>223</v>
      </c>
      <c r="D1208" s="1" t="s">
        <v>568</v>
      </c>
      <c r="E1208" s="2">
        <v>541.92</v>
      </c>
    </row>
    <row r="1209" s="1" customFormat="1" customHeight="1" spans="1:5">
      <c r="A1209" s="1">
        <v>1527</v>
      </c>
      <c r="B1209" s="1" t="s">
        <v>1779</v>
      </c>
      <c r="C1209" s="1" t="s">
        <v>223</v>
      </c>
      <c r="D1209" s="1" t="s">
        <v>568</v>
      </c>
      <c r="E1209" s="2">
        <v>501.24</v>
      </c>
    </row>
    <row r="1210" s="1" customFormat="1" customHeight="1" spans="1:5">
      <c r="A1210" s="1">
        <v>34493</v>
      </c>
      <c r="B1210" s="1" t="s">
        <v>1780</v>
      </c>
      <c r="C1210" s="1" t="s">
        <v>223</v>
      </c>
      <c r="D1210" s="1" t="s">
        <v>568</v>
      </c>
      <c r="E1210" s="2">
        <v>462.68</v>
      </c>
    </row>
    <row r="1211" s="1" customFormat="1" customHeight="1" spans="1:5">
      <c r="A1211" s="1">
        <v>38405</v>
      </c>
      <c r="B1211" s="1" t="s">
        <v>1781</v>
      </c>
      <c r="C1211" s="1" t="s">
        <v>223</v>
      </c>
      <c r="D1211" s="1" t="s">
        <v>568</v>
      </c>
      <c r="E1211" s="2">
        <v>480.49</v>
      </c>
    </row>
    <row r="1212" s="1" customFormat="1" customHeight="1" spans="1:5">
      <c r="A1212" s="1">
        <v>38408</v>
      </c>
      <c r="B1212" s="1" t="s">
        <v>1782</v>
      </c>
      <c r="C1212" s="1" t="s">
        <v>223</v>
      </c>
      <c r="D1212" s="1" t="s">
        <v>568</v>
      </c>
      <c r="E1212" s="2">
        <v>531.85</v>
      </c>
    </row>
    <row r="1213" s="1" customFormat="1" customHeight="1" spans="1:5">
      <c r="A1213" s="1">
        <v>1525</v>
      </c>
      <c r="B1213" s="1" t="s">
        <v>1783</v>
      </c>
      <c r="C1213" s="1" t="s">
        <v>223</v>
      </c>
      <c r="D1213" s="1" t="s">
        <v>568</v>
      </c>
      <c r="E1213" s="2">
        <v>516.66</v>
      </c>
    </row>
    <row r="1214" s="1" customFormat="1" customHeight="1" spans="1:5">
      <c r="A1214" s="1">
        <v>34494</v>
      </c>
      <c r="B1214" s="1" t="s">
        <v>1784</v>
      </c>
      <c r="C1214" s="1" t="s">
        <v>223</v>
      </c>
      <c r="D1214" s="1" t="s">
        <v>568</v>
      </c>
      <c r="E1214" s="2">
        <v>478.1</v>
      </c>
    </row>
    <row r="1215" s="1" customFormat="1" customHeight="1" spans="1:5">
      <c r="A1215" s="1">
        <v>38406</v>
      </c>
      <c r="B1215" s="1" t="s">
        <v>1785</v>
      </c>
      <c r="C1215" s="1" t="s">
        <v>223</v>
      </c>
      <c r="D1215" s="1" t="s">
        <v>568</v>
      </c>
      <c r="E1215" s="2">
        <v>507.36</v>
      </c>
    </row>
    <row r="1216" s="1" customFormat="1" customHeight="1" spans="1:5">
      <c r="A1216" s="1">
        <v>38409</v>
      </c>
      <c r="B1216" s="1" t="s">
        <v>1786</v>
      </c>
      <c r="C1216" s="1" t="s">
        <v>223</v>
      </c>
      <c r="D1216" s="1" t="s">
        <v>568</v>
      </c>
      <c r="E1216" s="2">
        <v>535.47</v>
      </c>
    </row>
    <row r="1217" s="1" customFormat="1" customHeight="1" spans="1:5">
      <c r="A1217" s="1">
        <v>43360</v>
      </c>
      <c r="B1217" s="1" t="s">
        <v>1787</v>
      </c>
      <c r="C1217" s="1" t="s">
        <v>223</v>
      </c>
      <c r="D1217" s="1" t="s">
        <v>568</v>
      </c>
      <c r="E1217" s="2">
        <v>558.35</v>
      </c>
    </row>
    <row r="1218" s="1" customFormat="1" customHeight="1" spans="1:5">
      <c r="A1218" s="1">
        <v>11145</v>
      </c>
      <c r="B1218" s="1" t="s">
        <v>1788</v>
      </c>
      <c r="C1218" s="1" t="s">
        <v>223</v>
      </c>
      <c r="D1218" s="1" t="s">
        <v>568</v>
      </c>
      <c r="E1218" s="2">
        <v>532.08</v>
      </c>
    </row>
    <row r="1219" s="1" customFormat="1" customHeight="1" spans="1:5">
      <c r="A1219" s="1">
        <v>34495</v>
      </c>
      <c r="B1219" s="1" t="s">
        <v>1789</v>
      </c>
      <c r="C1219" s="1" t="s">
        <v>223</v>
      </c>
      <c r="D1219" s="1" t="s">
        <v>568</v>
      </c>
      <c r="E1219" s="2">
        <v>493.52</v>
      </c>
    </row>
    <row r="1220" s="1" customFormat="1" customHeight="1" spans="1:5">
      <c r="A1220" s="1">
        <v>34479</v>
      </c>
      <c r="B1220" s="1" t="s">
        <v>1790</v>
      </c>
      <c r="C1220" s="1" t="s">
        <v>223</v>
      </c>
      <c r="D1220" s="1" t="s">
        <v>568</v>
      </c>
      <c r="E1220" s="2">
        <v>547.5</v>
      </c>
    </row>
    <row r="1221" s="1" customFormat="1" customHeight="1" spans="1:5">
      <c r="A1221" s="1">
        <v>34496</v>
      </c>
      <c r="B1221" s="1" t="s">
        <v>1791</v>
      </c>
      <c r="C1221" s="1" t="s">
        <v>223</v>
      </c>
      <c r="D1221" s="1" t="s">
        <v>568</v>
      </c>
      <c r="E1221" s="2">
        <v>514.83</v>
      </c>
    </row>
    <row r="1222" s="1" customFormat="1" customHeight="1" spans="1:5">
      <c r="A1222" s="1">
        <v>34481</v>
      </c>
      <c r="B1222" s="1" t="s">
        <v>1792</v>
      </c>
      <c r="C1222" s="1" t="s">
        <v>223</v>
      </c>
      <c r="D1222" s="1" t="s">
        <v>568</v>
      </c>
      <c r="E1222" s="2">
        <v>572.08</v>
      </c>
    </row>
    <row r="1223" s="1" customFormat="1" customHeight="1" spans="1:5">
      <c r="A1223" s="1">
        <v>34483</v>
      </c>
      <c r="B1223" s="1" t="s">
        <v>1793</v>
      </c>
      <c r="C1223" s="1" t="s">
        <v>223</v>
      </c>
      <c r="D1223" s="1" t="s">
        <v>568</v>
      </c>
      <c r="E1223" s="2">
        <v>611.22</v>
      </c>
    </row>
    <row r="1224" s="1" customFormat="1" customHeight="1" spans="1:5">
      <c r="A1224" s="1">
        <v>34485</v>
      </c>
      <c r="B1224" s="1" t="s">
        <v>1794</v>
      </c>
      <c r="C1224" s="1" t="s">
        <v>223</v>
      </c>
      <c r="D1224" s="1" t="s">
        <v>568</v>
      </c>
      <c r="E1224" s="2">
        <v>653.64</v>
      </c>
    </row>
    <row r="1225" s="1" customFormat="1" customHeight="1" spans="1:5">
      <c r="A1225" s="1">
        <v>14041</v>
      </c>
      <c r="B1225" s="1" t="s">
        <v>1795</v>
      </c>
      <c r="C1225" s="1" t="s">
        <v>223</v>
      </c>
      <c r="D1225" s="1" t="s">
        <v>568</v>
      </c>
      <c r="E1225" s="2">
        <v>424.89</v>
      </c>
    </row>
    <row r="1226" s="1" customFormat="1" customHeight="1" spans="1:5">
      <c r="A1226" s="1">
        <v>1523</v>
      </c>
      <c r="B1226" s="1" t="s">
        <v>1796</v>
      </c>
      <c r="C1226" s="1" t="s">
        <v>223</v>
      </c>
      <c r="D1226" s="1" t="s">
        <v>568</v>
      </c>
      <c r="E1226" s="2">
        <v>431.84</v>
      </c>
    </row>
    <row r="1227" s="1" customFormat="1" customHeight="1" spans="1:5">
      <c r="A1227" s="1">
        <v>14052</v>
      </c>
      <c r="B1227" s="1" t="s">
        <v>1797</v>
      </c>
      <c r="C1227" s="1" t="s">
        <v>215</v>
      </c>
      <c r="D1227" s="1" t="s">
        <v>568</v>
      </c>
      <c r="E1227" s="2">
        <v>14.78</v>
      </c>
    </row>
    <row r="1228" s="1" customFormat="1" customHeight="1" spans="1:5">
      <c r="A1228" s="1">
        <v>14054</v>
      </c>
      <c r="B1228" s="1" t="s">
        <v>1798</v>
      </c>
      <c r="C1228" s="1" t="s">
        <v>215</v>
      </c>
      <c r="D1228" s="1" t="s">
        <v>568</v>
      </c>
      <c r="E1228" s="2">
        <v>19.21</v>
      </c>
    </row>
    <row r="1229" s="1" customFormat="1" customHeight="1" spans="1:5">
      <c r="A1229" s="1">
        <v>14053</v>
      </c>
      <c r="B1229" s="1" t="s">
        <v>1799</v>
      </c>
      <c r="C1229" s="1" t="s">
        <v>215</v>
      </c>
      <c r="D1229" s="1" t="s">
        <v>568</v>
      </c>
      <c r="E1229" s="2">
        <v>15</v>
      </c>
    </row>
    <row r="1230" s="1" customFormat="1" customHeight="1" spans="1:5">
      <c r="A1230" s="1">
        <v>2558</v>
      </c>
      <c r="B1230" s="1" t="s">
        <v>1800</v>
      </c>
      <c r="C1230" s="1" t="s">
        <v>215</v>
      </c>
      <c r="D1230" s="1" t="s">
        <v>568</v>
      </c>
      <c r="E1230" s="2">
        <v>11.29</v>
      </c>
    </row>
    <row r="1231" s="1" customFormat="1" customHeight="1" spans="1:5">
      <c r="A1231" s="1">
        <v>2560</v>
      </c>
      <c r="B1231" s="1" t="s">
        <v>1801</v>
      </c>
      <c r="C1231" s="1" t="s">
        <v>215</v>
      </c>
      <c r="D1231" s="1" t="s">
        <v>568</v>
      </c>
      <c r="E1231" s="2">
        <v>19.88</v>
      </c>
    </row>
    <row r="1232" s="1" customFormat="1" customHeight="1" spans="1:5">
      <c r="A1232" s="1">
        <v>2559</v>
      </c>
      <c r="B1232" s="1" t="s">
        <v>1802</v>
      </c>
      <c r="C1232" s="1" t="s">
        <v>215</v>
      </c>
      <c r="D1232" s="1" t="s">
        <v>574</v>
      </c>
      <c r="E1232" s="2">
        <v>15.9</v>
      </c>
    </row>
    <row r="1233" s="1" customFormat="1" customHeight="1" spans="1:5">
      <c r="A1233" s="1">
        <v>2592</v>
      </c>
      <c r="B1233" s="1" t="s">
        <v>1803</v>
      </c>
      <c r="C1233" s="1" t="s">
        <v>215</v>
      </c>
      <c r="D1233" s="1" t="s">
        <v>568</v>
      </c>
      <c r="E1233" s="2">
        <v>263.58</v>
      </c>
    </row>
    <row r="1234" s="1" customFormat="1" customHeight="1" spans="1:5">
      <c r="A1234" s="1">
        <v>2566</v>
      </c>
      <c r="B1234" s="1" t="s">
        <v>1804</v>
      </c>
      <c r="C1234" s="1" t="s">
        <v>215</v>
      </c>
      <c r="D1234" s="1" t="s">
        <v>568</v>
      </c>
      <c r="E1234" s="2">
        <v>26.52</v>
      </c>
    </row>
    <row r="1235" s="1" customFormat="1" customHeight="1" spans="1:5">
      <c r="A1235" s="1">
        <v>2589</v>
      </c>
      <c r="B1235" s="1" t="s">
        <v>1805</v>
      </c>
      <c r="C1235" s="1" t="s">
        <v>215</v>
      </c>
      <c r="D1235" s="1" t="s">
        <v>568</v>
      </c>
      <c r="E1235" s="2">
        <v>35.26</v>
      </c>
    </row>
    <row r="1236" s="1" customFormat="1" customHeight="1" spans="1:5">
      <c r="A1236" s="1">
        <v>2591</v>
      </c>
      <c r="B1236" s="1" t="s">
        <v>1806</v>
      </c>
      <c r="C1236" s="1" t="s">
        <v>215</v>
      </c>
      <c r="D1236" s="1" t="s">
        <v>568</v>
      </c>
      <c r="E1236" s="2">
        <v>12.86</v>
      </c>
    </row>
    <row r="1237" s="1" customFormat="1" customHeight="1" spans="1:5">
      <c r="A1237" s="1">
        <v>2590</v>
      </c>
      <c r="B1237" s="1" t="s">
        <v>1807</v>
      </c>
      <c r="C1237" s="1" t="s">
        <v>215</v>
      </c>
      <c r="D1237" s="1" t="s">
        <v>568</v>
      </c>
      <c r="E1237" s="2">
        <v>21.63</v>
      </c>
    </row>
    <row r="1238" s="1" customFormat="1" customHeight="1" spans="1:5">
      <c r="A1238" s="1">
        <v>2567</v>
      </c>
      <c r="B1238" s="1" t="s">
        <v>1808</v>
      </c>
      <c r="C1238" s="1" t="s">
        <v>215</v>
      </c>
      <c r="D1238" s="1" t="s">
        <v>568</v>
      </c>
      <c r="E1238" s="2">
        <v>51.71</v>
      </c>
    </row>
    <row r="1239" s="1" customFormat="1" customHeight="1" spans="1:5">
      <c r="A1239" s="1">
        <v>2565</v>
      </c>
      <c r="B1239" s="1" t="s">
        <v>1809</v>
      </c>
      <c r="C1239" s="1" t="s">
        <v>215</v>
      </c>
      <c r="D1239" s="1" t="s">
        <v>568</v>
      </c>
      <c r="E1239" s="2">
        <v>12.88</v>
      </c>
    </row>
    <row r="1240" s="1" customFormat="1" customHeight="1" spans="1:5">
      <c r="A1240" s="1">
        <v>2568</v>
      </c>
      <c r="B1240" s="1" t="s">
        <v>1810</v>
      </c>
      <c r="C1240" s="1" t="s">
        <v>215</v>
      </c>
      <c r="D1240" s="1" t="s">
        <v>568</v>
      </c>
      <c r="E1240" s="2">
        <v>143.61</v>
      </c>
    </row>
    <row r="1241" s="1" customFormat="1" customHeight="1" spans="1:5">
      <c r="A1241" s="1">
        <v>2594</v>
      </c>
      <c r="B1241" s="1" t="s">
        <v>1811</v>
      </c>
      <c r="C1241" s="1" t="s">
        <v>215</v>
      </c>
      <c r="D1241" s="1" t="s">
        <v>568</v>
      </c>
      <c r="E1241" s="2">
        <v>239.24</v>
      </c>
    </row>
    <row r="1242" s="1" customFormat="1" customHeight="1" spans="1:5">
      <c r="A1242" s="1">
        <v>2587</v>
      </c>
      <c r="B1242" s="1" t="s">
        <v>1812</v>
      </c>
      <c r="C1242" s="1" t="s">
        <v>215</v>
      </c>
      <c r="D1242" s="1" t="s">
        <v>568</v>
      </c>
      <c r="E1242" s="2">
        <v>40.77</v>
      </c>
    </row>
    <row r="1243" s="1" customFormat="1" customHeight="1" spans="1:5">
      <c r="A1243" s="1">
        <v>2588</v>
      </c>
      <c r="B1243" s="1" t="s">
        <v>1813</v>
      </c>
      <c r="C1243" s="1" t="s">
        <v>215</v>
      </c>
      <c r="D1243" s="1" t="s">
        <v>568</v>
      </c>
      <c r="E1243" s="2">
        <v>32.39</v>
      </c>
    </row>
    <row r="1244" s="1" customFormat="1" customHeight="1" spans="1:5">
      <c r="A1244" s="1">
        <v>2569</v>
      </c>
      <c r="B1244" s="1" t="s">
        <v>1814</v>
      </c>
      <c r="C1244" s="1" t="s">
        <v>215</v>
      </c>
      <c r="D1244" s="1" t="s">
        <v>568</v>
      </c>
      <c r="E1244" s="2">
        <v>12.48</v>
      </c>
    </row>
    <row r="1245" s="1" customFormat="1" customHeight="1" spans="1:5">
      <c r="A1245" s="1">
        <v>2570</v>
      </c>
      <c r="B1245" s="1" t="s">
        <v>1815</v>
      </c>
      <c r="C1245" s="1" t="s">
        <v>215</v>
      </c>
      <c r="D1245" s="1" t="s">
        <v>568</v>
      </c>
      <c r="E1245" s="2">
        <v>20.92</v>
      </c>
    </row>
    <row r="1246" s="1" customFormat="1" customHeight="1" spans="1:5">
      <c r="A1246" s="1">
        <v>2571</v>
      </c>
      <c r="B1246" s="1" t="s">
        <v>1816</v>
      </c>
      <c r="C1246" s="1" t="s">
        <v>215</v>
      </c>
      <c r="D1246" s="1" t="s">
        <v>568</v>
      </c>
      <c r="E1246" s="2">
        <v>62.1</v>
      </c>
    </row>
    <row r="1247" s="1" customFormat="1" customHeight="1" spans="1:5">
      <c r="A1247" s="1">
        <v>2593</v>
      </c>
      <c r="B1247" s="1" t="s">
        <v>1817</v>
      </c>
      <c r="C1247" s="1" t="s">
        <v>215</v>
      </c>
      <c r="D1247" s="1" t="s">
        <v>568</v>
      </c>
      <c r="E1247" s="2">
        <v>13.3</v>
      </c>
    </row>
    <row r="1248" s="1" customFormat="1" customHeight="1" spans="1:5">
      <c r="A1248" s="1">
        <v>2572</v>
      </c>
      <c r="B1248" s="1" t="s">
        <v>1818</v>
      </c>
      <c r="C1248" s="1" t="s">
        <v>215</v>
      </c>
      <c r="D1248" s="1" t="s">
        <v>568</v>
      </c>
      <c r="E1248" s="2">
        <v>183.65</v>
      </c>
    </row>
    <row r="1249" s="1" customFormat="1" customHeight="1" spans="1:5">
      <c r="A1249" s="1">
        <v>2595</v>
      </c>
      <c r="B1249" s="1" t="s">
        <v>1819</v>
      </c>
      <c r="C1249" s="1" t="s">
        <v>215</v>
      </c>
      <c r="D1249" s="1" t="s">
        <v>568</v>
      </c>
      <c r="E1249" s="2">
        <v>286.53</v>
      </c>
    </row>
    <row r="1250" s="1" customFormat="1" customHeight="1" spans="1:5">
      <c r="A1250" s="1">
        <v>2576</v>
      </c>
      <c r="B1250" s="1" t="s">
        <v>1820</v>
      </c>
      <c r="C1250" s="1" t="s">
        <v>215</v>
      </c>
      <c r="D1250" s="1" t="s">
        <v>568</v>
      </c>
      <c r="E1250" s="2">
        <v>48.85</v>
      </c>
    </row>
    <row r="1251" s="1" customFormat="1" customHeight="1" spans="1:5">
      <c r="A1251" s="1">
        <v>2575</v>
      </c>
      <c r="B1251" s="1" t="s">
        <v>1821</v>
      </c>
      <c r="C1251" s="1" t="s">
        <v>215</v>
      </c>
      <c r="D1251" s="1" t="s">
        <v>568</v>
      </c>
      <c r="E1251" s="2">
        <v>36.72</v>
      </c>
    </row>
    <row r="1252" s="1" customFormat="1" customHeight="1" spans="1:5">
      <c r="A1252" s="1">
        <v>2573</v>
      </c>
      <c r="B1252" s="1" t="s">
        <v>1822</v>
      </c>
      <c r="C1252" s="1" t="s">
        <v>215</v>
      </c>
      <c r="D1252" s="1" t="s">
        <v>568</v>
      </c>
      <c r="E1252" s="2">
        <v>15.25</v>
      </c>
    </row>
    <row r="1253" s="1" customFormat="1" customHeight="1" spans="1:5">
      <c r="A1253" s="1">
        <v>2586</v>
      </c>
      <c r="B1253" s="1" t="s">
        <v>1823</v>
      </c>
      <c r="C1253" s="1" t="s">
        <v>215</v>
      </c>
      <c r="D1253" s="1" t="s">
        <v>568</v>
      </c>
      <c r="E1253" s="2">
        <v>24.72</v>
      </c>
    </row>
    <row r="1254" s="1" customFormat="1" customHeight="1" spans="1:5">
      <c r="A1254" s="1">
        <v>2577</v>
      </c>
      <c r="B1254" s="1" t="s">
        <v>1824</v>
      </c>
      <c r="C1254" s="1" t="s">
        <v>215</v>
      </c>
      <c r="D1254" s="1" t="s">
        <v>568</v>
      </c>
      <c r="E1254" s="2">
        <v>66.19</v>
      </c>
    </row>
    <row r="1255" s="1" customFormat="1" customHeight="1" spans="1:5">
      <c r="A1255" s="1">
        <v>2574</v>
      </c>
      <c r="B1255" s="1" t="s">
        <v>1825</v>
      </c>
      <c r="C1255" s="1" t="s">
        <v>215</v>
      </c>
      <c r="D1255" s="1" t="s">
        <v>568</v>
      </c>
      <c r="E1255" s="2">
        <v>15.35</v>
      </c>
    </row>
    <row r="1256" s="1" customFormat="1" customHeight="1" spans="1:5">
      <c r="A1256" s="1">
        <v>2578</v>
      </c>
      <c r="B1256" s="1" t="s">
        <v>1826</v>
      </c>
      <c r="C1256" s="1" t="s">
        <v>215</v>
      </c>
      <c r="D1256" s="1" t="s">
        <v>568</v>
      </c>
      <c r="E1256" s="2">
        <v>206.64</v>
      </c>
    </row>
    <row r="1257" s="1" customFormat="1" customHeight="1" spans="1:5">
      <c r="A1257" s="1">
        <v>2585</v>
      </c>
      <c r="B1257" s="1" t="s">
        <v>1827</v>
      </c>
      <c r="C1257" s="1" t="s">
        <v>215</v>
      </c>
      <c r="D1257" s="1" t="s">
        <v>568</v>
      </c>
      <c r="E1257" s="2">
        <v>283.56</v>
      </c>
    </row>
    <row r="1258" s="1" customFormat="1" customHeight="1" spans="1:5">
      <c r="A1258" s="1">
        <v>12008</v>
      </c>
      <c r="B1258" s="1" t="s">
        <v>1828</v>
      </c>
      <c r="C1258" s="1" t="s">
        <v>215</v>
      </c>
      <c r="D1258" s="1" t="s">
        <v>568</v>
      </c>
      <c r="E1258" s="2">
        <v>152.14</v>
      </c>
    </row>
    <row r="1259" s="1" customFormat="1" customHeight="1" spans="1:5">
      <c r="A1259" s="1">
        <v>2582</v>
      </c>
      <c r="B1259" s="1" t="s">
        <v>1829</v>
      </c>
      <c r="C1259" s="1" t="s">
        <v>215</v>
      </c>
      <c r="D1259" s="1" t="s">
        <v>568</v>
      </c>
      <c r="E1259" s="2">
        <v>45.31</v>
      </c>
    </row>
    <row r="1260" s="1" customFormat="1" customHeight="1" spans="1:5">
      <c r="A1260" s="1">
        <v>2597</v>
      </c>
      <c r="B1260" s="1" t="s">
        <v>1830</v>
      </c>
      <c r="C1260" s="1" t="s">
        <v>215</v>
      </c>
      <c r="D1260" s="1" t="s">
        <v>568</v>
      </c>
      <c r="E1260" s="2">
        <v>38.83</v>
      </c>
    </row>
    <row r="1261" s="1" customFormat="1" customHeight="1" spans="1:5">
      <c r="A1261" s="1">
        <v>2579</v>
      </c>
      <c r="B1261" s="1" t="s">
        <v>1831</v>
      </c>
      <c r="C1261" s="1" t="s">
        <v>215</v>
      </c>
      <c r="D1261" s="1" t="s">
        <v>568</v>
      </c>
      <c r="E1261" s="2">
        <v>18.49</v>
      </c>
    </row>
    <row r="1262" s="1" customFormat="1" customHeight="1" spans="1:5">
      <c r="A1262" s="1">
        <v>2581</v>
      </c>
      <c r="B1262" s="1" t="s">
        <v>1832</v>
      </c>
      <c r="C1262" s="1" t="s">
        <v>215</v>
      </c>
      <c r="D1262" s="1" t="s">
        <v>568</v>
      </c>
      <c r="E1262" s="2">
        <v>23.66</v>
      </c>
    </row>
    <row r="1263" s="1" customFormat="1" customHeight="1" spans="1:5">
      <c r="A1263" s="1">
        <v>2596</v>
      </c>
      <c r="B1263" s="1" t="s">
        <v>1833</v>
      </c>
      <c r="C1263" s="1" t="s">
        <v>215</v>
      </c>
      <c r="D1263" s="1" t="s">
        <v>568</v>
      </c>
      <c r="E1263" s="2">
        <v>69.96</v>
      </c>
    </row>
    <row r="1264" s="1" customFormat="1" customHeight="1" spans="1:5">
      <c r="A1264" s="1">
        <v>2580</v>
      </c>
      <c r="B1264" s="1" t="s">
        <v>1834</v>
      </c>
      <c r="C1264" s="1" t="s">
        <v>215</v>
      </c>
      <c r="D1264" s="1" t="s">
        <v>568</v>
      </c>
      <c r="E1264" s="2">
        <v>20.26</v>
      </c>
    </row>
    <row r="1265" s="1" customFormat="1" customHeight="1" spans="1:5">
      <c r="A1265" s="1">
        <v>2583</v>
      </c>
      <c r="B1265" s="1" t="s">
        <v>1835</v>
      </c>
      <c r="C1265" s="1" t="s">
        <v>215</v>
      </c>
      <c r="D1265" s="1" t="s">
        <v>568</v>
      </c>
      <c r="E1265" s="2">
        <v>170.16</v>
      </c>
    </row>
    <row r="1266" s="1" customFormat="1" customHeight="1" spans="1:5">
      <c r="A1266" s="1">
        <v>2584</v>
      </c>
      <c r="B1266" s="1" t="s">
        <v>1836</v>
      </c>
      <c r="C1266" s="1" t="s">
        <v>215</v>
      </c>
      <c r="D1266" s="1" t="s">
        <v>568</v>
      </c>
      <c r="E1266" s="2">
        <v>283.27</v>
      </c>
    </row>
    <row r="1267" s="1" customFormat="1" customHeight="1" spans="1:5">
      <c r="A1267" s="1">
        <v>12010</v>
      </c>
      <c r="B1267" s="1" t="s">
        <v>1837</v>
      </c>
      <c r="C1267" s="1" t="s">
        <v>215</v>
      </c>
      <c r="D1267" s="1" t="s">
        <v>568</v>
      </c>
      <c r="E1267" s="2">
        <v>13.89</v>
      </c>
    </row>
    <row r="1268" s="1" customFormat="1" customHeight="1" spans="1:5">
      <c r="A1268" s="1">
        <v>39329</v>
      </c>
      <c r="B1268" s="1" t="s">
        <v>1838</v>
      </c>
      <c r="C1268" s="1" t="s">
        <v>215</v>
      </c>
      <c r="D1268" s="1" t="s">
        <v>568</v>
      </c>
      <c r="E1268" s="2">
        <v>14.52</v>
      </c>
    </row>
    <row r="1269" s="1" customFormat="1" customHeight="1" spans="1:5">
      <c r="A1269" s="1">
        <v>39330</v>
      </c>
      <c r="B1269" s="1" t="s">
        <v>1839</v>
      </c>
      <c r="C1269" s="1" t="s">
        <v>215</v>
      </c>
      <c r="D1269" s="1" t="s">
        <v>568</v>
      </c>
      <c r="E1269" s="2">
        <v>15.28</v>
      </c>
    </row>
    <row r="1270" s="1" customFormat="1" customHeight="1" spans="1:5">
      <c r="A1270" s="1">
        <v>39332</v>
      </c>
      <c r="B1270" s="1" t="s">
        <v>1840</v>
      </c>
      <c r="C1270" s="1" t="s">
        <v>215</v>
      </c>
      <c r="D1270" s="1" t="s">
        <v>568</v>
      </c>
      <c r="E1270" s="2">
        <v>17.08</v>
      </c>
    </row>
    <row r="1271" s="1" customFormat="1" customHeight="1" spans="1:5">
      <c r="A1271" s="1">
        <v>39331</v>
      </c>
      <c r="B1271" s="1" t="s">
        <v>1841</v>
      </c>
      <c r="C1271" s="1" t="s">
        <v>215</v>
      </c>
      <c r="D1271" s="1" t="s">
        <v>568</v>
      </c>
      <c r="E1271" s="2">
        <v>13.59</v>
      </c>
    </row>
    <row r="1272" s="1" customFormat="1" customHeight="1" spans="1:5">
      <c r="A1272" s="1">
        <v>39333</v>
      </c>
      <c r="B1272" s="1" t="s">
        <v>1842</v>
      </c>
      <c r="C1272" s="1" t="s">
        <v>215</v>
      </c>
      <c r="D1272" s="1" t="s">
        <v>568</v>
      </c>
      <c r="E1272" s="2">
        <v>13.25</v>
      </c>
    </row>
    <row r="1273" s="1" customFormat="1" customHeight="1" spans="1:5">
      <c r="A1273" s="1">
        <v>39335</v>
      </c>
      <c r="B1273" s="1" t="s">
        <v>1843</v>
      </c>
      <c r="C1273" s="1" t="s">
        <v>215</v>
      </c>
      <c r="D1273" s="1" t="s">
        <v>568</v>
      </c>
      <c r="E1273" s="2">
        <v>15.33</v>
      </c>
    </row>
    <row r="1274" s="1" customFormat="1" customHeight="1" spans="1:5">
      <c r="A1274" s="1">
        <v>39334</v>
      </c>
      <c r="B1274" s="1" t="s">
        <v>1844</v>
      </c>
      <c r="C1274" s="1" t="s">
        <v>215</v>
      </c>
      <c r="D1274" s="1" t="s">
        <v>568</v>
      </c>
      <c r="E1274" s="2">
        <v>12.19</v>
      </c>
    </row>
    <row r="1275" s="1" customFormat="1" customHeight="1" spans="1:5">
      <c r="A1275" s="1">
        <v>12016</v>
      </c>
      <c r="B1275" s="1" t="s">
        <v>1845</v>
      </c>
      <c r="C1275" s="1" t="s">
        <v>215</v>
      </c>
      <c r="D1275" s="1" t="s">
        <v>568</v>
      </c>
      <c r="E1275" s="2">
        <v>15.3</v>
      </c>
    </row>
    <row r="1276" s="1" customFormat="1" customHeight="1" spans="1:5">
      <c r="A1276" s="1">
        <v>12015</v>
      </c>
      <c r="B1276" s="1" t="s">
        <v>1846</v>
      </c>
      <c r="C1276" s="1" t="s">
        <v>215</v>
      </c>
      <c r="D1276" s="1" t="s">
        <v>568</v>
      </c>
      <c r="E1276" s="2">
        <v>17.81</v>
      </c>
    </row>
    <row r="1277" s="1" customFormat="1" customHeight="1" spans="1:5">
      <c r="A1277" s="1">
        <v>12020</v>
      </c>
      <c r="B1277" s="1" t="s">
        <v>1847</v>
      </c>
      <c r="C1277" s="1" t="s">
        <v>215</v>
      </c>
      <c r="D1277" s="1" t="s">
        <v>568</v>
      </c>
      <c r="E1277" s="2">
        <v>15.3</v>
      </c>
    </row>
    <row r="1278" s="1" customFormat="1" customHeight="1" spans="1:5">
      <c r="A1278" s="1">
        <v>12019</v>
      </c>
      <c r="B1278" s="1" t="s">
        <v>1848</v>
      </c>
      <c r="C1278" s="1" t="s">
        <v>215</v>
      </c>
      <c r="D1278" s="1" t="s">
        <v>568</v>
      </c>
      <c r="E1278" s="2">
        <v>17.81</v>
      </c>
    </row>
    <row r="1279" s="1" customFormat="1" customHeight="1" spans="1:5">
      <c r="A1279" s="1">
        <v>39336</v>
      </c>
      <c r="B1279" s="1" t="s">
        <v>1849</v>
      </c>
      <c r="C1279" s="1" t="s">
        <v>215</v>
      </c>
      <c r="D1279" s="1" t="s">
        <v>568</v>
      </c>
      <c r="E1279" s="2">
        <v>15.28</v>
      </c>
    </row>
    <row r="1280" s="1" customFormat="1" customHeight="1" spans="1:5">
      <c r="A1280" s="1">
        <v>39338</v>
      </c>
      <c r="B1280" s="1" t="s">
        <v>1850</v>
      </c>
      <c r="C1280" s="1" t="s">
        <v>215</v>
      </c>
      <c r="D1280" s="1" t="s">
        <v>568</v>
      </c>
      <c r="E1280" s="2">
        <v>17.08</v>
      </c>
    </row>
    <row r="1281" s="1" customFormat="1" customHeight="1" spans="1:5">
      <c r="A1281" s="1">
        <v>39337</v>
      </c>
      <c r="B1281" s="1" t="s">
        <v>1851</v>
      </c>
      <c r="C1281" s="1" t="s">
        <v>215</v>
      </c>
      <c r="D1281" s="1" t="s">
        <v>568</v>
      </c>
      <c r="E1281" s="2">
        <v>13.59</v>
      </c>
    </row>
    <row r="1282" s="1" customFormat="1" customHeight="1" spans="1:5">
      <c r="A1282" s="1">
        <v>39341</v>
      </c>
      <c r="B1282" s="1" t="s">
        <v>1852</v>
      </c>
      <c r="C1282" s="1" t="s">
        <v>215</v>
      </c>
      <c r="D1282" s="1" t="s">
        <v>568</v>
      </c>
      <c r="E1282" s="2">
        <v>22.26</v>
      </c>
    </row>
    <row r="1283" s="1" customFormat="1" customHeight="1" spans="1:5">
      <c r="A1283" s="1">
        <v>39340</v>
      </c>
      <c r="B1283" s="1" t="s">
        <v>1853</v>
      </c>
      <c r="C1283" s="1" t="s">
        <v>215</v>
      </c>
      <c r="D1283" s="1" t="s">
        <v>568</v>
      </c>
      <c r="E1283" s="2">
        <v>16.34</v>
      </c>
    </row>
    <row r="1284" s="1" customFormat="1" customHeight="1" spans="1:5">
      <c r="A1284" s="1">
        <v>12025</v>
      </c>
      <c r="B1284" s="1" t="s">
        <v>1854</v>
      </c>
      <c r="C1284" s="1" t="s">
        <v>215</v>
      </c>
      <c r="D1284" s="1" t="s">
        <v>568</v>
      </c>
      <c r="E1284" s="2">
        <v>16.88</v>
      </c>
    </row>
    <row r="1285" s="1" customFormat="1" customHeight="1" spans="1:5">
      <c r="A1285" s="1">
        <v>39342</v>
      </c>
      <c r="B1285" s="1" t="s">
        <v>1855</v>
      </c>
      <c r="C1285" s="1" t="s">
        <v>215</v>
      </c>
      <c r="D1285" s="1" t="s">
        <v>568</v>
      </c>
      <c r="E1285" s="2">
        <v>22.26</v>
      </c>
    </row>
    <row r="1286" s="1" customFormat="1" customHeight="1" spans="1:5">
      <c r="A1286" s="1">
        <v>39343</v>
      </c>
      <c r="B1286" s="1" t="s">
        <v>1856</v>
      </c>
      <c r="C1286" s="1" t="s">
        <v>215</v>
      </c>
      <c r="D1286" s="1" t="s">
        <v>568</v>
      </c>
      <c r="E1286" s="2">
        <v>18.8</v>
      </c>
    </row>
    <row r="1287" s="1" customFormat="1" customHeight="1" spans="1:5">
      <c r="A1287" s="1">
        <v>39345</v>
      </c>
      <c r="B1287" s="1" t="s">
        <v>1857</v>
      </c>
      <c r="C1287" s="1" t="s">
        <v>215</v>
      </c>
      <c r="D1287" s="1" t="s">
        <v>568</v>
      </c>
      <c r="E1287" s="2">
        <v>25.44</v>
      </c>
    </row>
    <row r="1288" s="1" customFormat="1" customHeight="1" spans="1:5">
      <c r="A1288" s="1">
        <v>39344</v>
      </c>
      <c r="B1288" s="1" t="s">
        <v>1858</v>
      </c>
      <c r="C1288" s="1" t="s">
        <v>215</v>
      </c>
      <c r="D1288" s="1" t="s">
        <v>568</v>
      </c>
      <c r="E1288" s="2">
        <v>18.17</v>
      </c>
    </row>
    <row r="1289" s="1" customFormat="1" customHeight="1" spans="1:5">
      <c r="A1289" s="1">
        <v>12623</v>
      </c>
      <c r="B1289" s="1" t="s">
        <v>1859</v>
      </c>
      <c r="C1289" s="1" t="s">
        <v>613</v>
      </c>
      <c r="D1289" s="1" t="s">
        <v>568</v>
      </c>
      <c r="E1289" s="2">
        <v>48.74</v>
      </c>
    </row>
    <row r="1290" s="1" customFormat="1" customHeight="1" spans="1:5">
      <c r="A1290" s="1">
        <v>34498</v>
      </c>
      <c r="B1290" s="1" t="s">
        <v>1860</v>
      </c>
      <c r="C1290" s="1" t="s">
        <v>215</v>
      </c>
      <c r="D1290" s="1" t="s">
        <v>568</v>
      </c>
      <c r="E1290" s="2">
        <v>130.66</v>
      </c>
    </row>
    <row r="1291" s="1" customFormat="1" customHeight="1" spans="1:5">
      <c r="A1291" s="1">
        <v>13244</v>
      </c>
      <c r="B1291" s="1" t="s">
        <v>1861</v>
      </c>
      <c r="C1291" s="1" t="s">
        <v>215</v>
      </c>
      <c r="D1291" s="1" t="s">
        <v>574</v>
      </c>
      <c r="E1291" s="2">
        <v>55</v>
      </c>
    </row>
    <row r="1292" s="1" customFormat="1" customHeight="1" spans="1:5">
      <c r="A1292" s="1">
        <v>38998</v>
      </c>
      <c r="B1292" s="1" t="s">
        <v>1862</v>
      </c>
      <c r="C1292" s="1" t="s">
        <v>215</v>
      </c>
      <c r="D1292" s="1" t="s">
        <v>615</v>
      </c>
      <c r="E1292" s="2">
        <v>9.97</v>
      </c>
    </row>
    <row r="1293" s="1" customFormat="1" customHeight="1" spans="1:5">
      <c r="A1293" s="1">
        <v>38999</v>
      </c>
      <c r="B1293" s="1" t="s">
        <v>1863</v>
      </c>
      <c r="C1293" s="1" t="s">
        <v>215</v>
      </c>
      <c r="D1293" s="1" t="s">
        <v>615</v>
      </c>
      <c r="E1293" s="2">
        <v>25.2</v>
      </c>
    </row>
    <row r="1294" s="1" customFormat="1" customHeight="1" spans="1:5">
      <c r="A1294" s="1">
        <v>38996</v>
      </c>
      <c r="B1294" s="1" t="s">
        <v>1864</v>
      </c>
      <c r="C1294" s="1" t="s">
        <v>215</v>
      </c>
      <c r="D1294" s="1" t="s">
        <v>615</v>
      </c>
      <c r="E1294" s="2">
        <v>17.81</v>
      </c>
    </row>
    <row r="1295" s="1" customFormat="1" customHeight="1" spans="1:5">
      <c r="A1295" s="1">
        <v>44173</v>
      </c>
      <c r="B1295" s="1" t="s">
        <v>1865</v>
      </c>
      <c r="C1295" s="1" t="s">
        <v>215</v>
      </c>
      <c r="D1295" s="1" t="s">
        <v>615</v>
      </c>
      <c r="E1295" s="2">
        <v>17.32</v>
      </c>
    </row>
    <row r="1296" s="1" customFormat="1" customHeight="1" spans="1:5">
      <c r="A1296" s="1">
        <v>44174</v>
      </c>
      <c r="B1296" s="1" t="s">
        <v>1866</v>
      </c>
      <c r="C1296" s="1" t="s">
        <v>215</v>
      </c>
      <c r="D1296" s="1" t="s">
        <v>615</v>
      </c>
      <c r="E1296" s="2">
        <v>28.36</v>
      </c>
    </row>
    <row r="1297" s="1" customFormat="1" customHeight="1" spans="1:5">
      <c r="A1297" s="1">
        <v>38997</v>
      </c>
      <c r="B1297" s="1" t="s">
        <v>1867</v>
      </c>
      <c r="C1297" s="1" t="s">
        <v>215</v>
      </c>
      <c r="D1297" s="1" t="s">
        <v>615</v>
      </c>
      <c r="E1297" s="2">
        <v>25.48</v>
      </c>
    </row>
    <row r="1298" s="1" customFormat="1" customHeight="1" spans="1:5">
      <c r="A1298" s="1">
        <v>39600</v>
      </c>
      <c r="B1298" s="1" t="s">
        <v>1868</v>
      </c>
      <c r="C1298" s="1" t="s">
        <v>215</v>
      </c>
      <c r="D1298" s="1" t="s">
        <v>568</v>
      </c>
      <c r="E1298" s="2">
        <v>12.84</v>
      </c>
    </row>
    <row r="1299" s="1" customFormat="1" customHeight="1" spans="1:5">
      <c r="A1299" s="1">
        <v>39601</v>
      </c>
      <c r="B1299" s="1" t="s">
        <v>1869</v>
      </c>
      <c r="C1299" s="1" t="s">
        <v>215</v>
      </c>
      <c r="D1299" s="1" t="s">
        <v>568</v>
      </c>
      <c r="E1299" s="2">
        <v>27.25</v>
      </c>
    </row>
    <row r="1300" s="1" customFormat="1" customHeight="1" spans="1:5">
      <c r="A1300" s="1">
        <v>39862</v>
      </c>
      <c r="B1300" s="1" t="s">
        <v>1870</v>
      </c>
      <c r="C1300" s="1" t="s">
        <v>215</v>
      </c>
      <c r="D1300" s="1" t="s">
        <v>568</v>
      </c>
      <c r="E1300" s="2">
        <v>24.84</v>
      </c>
    </row>
    <row r="1301" s="1" customFormat="1" customHeight="1" spans="1:5">
      <c r="A1301" s="1">
        <v>39863</v>
      </c>
      <c r="B1301" s="1" t="s">
        <v>1871</v>
      </c>
      <c r="C1301" s="1" t="s">
        <v>215</v>
      </c>
      <c r="D1301" s="1" t="s">
        <v>568</v>
      </c>
      <c r="E1301" s="2">
        <v>25.19</v>
      </c>
    </row>
    <row r="1302" s="1" customFormat="1" customHeight="1" spans="1:5">
      <c r="A1302" s="1">
        <v>39864</v>
      </c>
      <c r="B1302" s="1" t="s">
        <v>1872</v>
      </c>
      <c r="C1302" s="1" t="s">
        <v>215</v>
      </c>
      <c r="D1302" s="1" t="s">
        <v>568</v>
      </c>
      <c r="E1302" s="2">
        <v>31.25</v>
      </c>
    </row>
    <row r="1303" s="1" customFormat="1" customHeight="1" spans="1:5">
      <c r="A1303" s="1">
        <v>39865</v>
      </c>
      <c r="B1303" s="1" t="s">
        <v>1873</v>
      </c>
      <c r="C1303" s="1" t="s">
        <v>215</v>
      </c>
      <c r="D1303" s="1" t="s">
        <v>568</v>
      </c>
      <c r="E1303" s="2">
        <v>44.05</v>
      </c>
    </row>
    <row r="1304" s="1" customFormat="1" customHeight="1" spans="1:5">
      <c r="A1304" s="1">
        <v>2517</v>
      </c>
      <c r="B1304" s="1" t="s">
        <v>1874</v>
      </c>
      <c r="C1304" s="1" t="s">
        <v>215</v>
      </c>
      <c r="D1304" s="1" t="s">
        <v>568</v>
      </c>
      <c r="E1304" s="2">
        <v>28.22</v>
      </c>
    </row>
    <row r="1305" s="1" customFormat="1" customHeight="1" spans="1:5">
      <c r="A1305" s="1">
        <v>2522</v>
      </c>
      <c r="B1305" s="1" t="s">
        <v>1875</v>
      </c>
      <c r="C1305" s="1" t="s">
        <v>215</v>
      </c>
      <c r="D1305" s="1" t="s">
        <v>568</v>
      </c>
      <c r="E1305" s="2">
        <v>18.24</v>
      </c>
    </row>
    <row r="1306" s="1" customFormat="1" customHeight="1" spans="1:5">
      <c r="A1306" s="1">
        <v>2548</v>
      </c>
      <c r="B1306" s="1" t="s">
        <v>1876</v>
      </c>
      <c r="C1306" s="1" t="s">
        <v>215</v>
      </c>
      <c r="D1306" s="1" t="s">
        <v>568</v>
      </c>
      <c r="E1306" s="2">
        <v>11.22</v>
      </c>
    </row>
    <row r="1307" s="1" customFormat="1" customHeight="1" spans="1:5">
      <c r="A1307" s="1">
        <v>2516</v>
      </c>
      <c r="B1307" s="1" t="s">
        <v>1877</v>
      </c>
      <c r="C1307" s="1" t="s">
        <v>215</v>
      </c>
      <c r="D1307" s="1" t="s">
        <v>568</v>
      </c>
      <c r="E1307" s="2">
        <v>14.64</v>
      </c>
    </row>
    <row r="1308" s="1" customFormat="1" customHeight="1" spans="1:5">
      <c r="A1308" s="1">
        <v>2518</v>
      </c>
      <c r="B1308" s="1" t="s">
        <v>1878</v>
      </c>
      <c r="C1308" s="1" t="s">
        <v>215</v>
      </c>
      <c r="D1308" s="1" t="s">
        <v>568</v>
      </c>
      <c r="E1308" s="2">
        <v>134.34</v>
      </c>
    </row>
    <row r="1309" s="1" customFormat="1" customHeight="1" spans="1:5">
      <c r="A1309" s="1">
        <v>2521</v>
      </c>
      <c r="B1309" s="1" t="s">
        <v>1879</v>
      </c>
      <c r="C1309" s="1" t="s">
        <v>215</v>
      </c>
      <c r="D1309" s="1" t="s">
        <v>568</v>
      </c>
      <c r="E1309" s="2">
        <v>57.19</v>
      </c>
    </row>
    <row r="1310" s="1" customFormat="1" customHeight="1" spans="1:5">
      <c r="A1310" s="1">
        <v>2515</v>
      </c>
      <c r="B1310" s="1" t="s">
        <v>1880</v>
      </c>
      <c r="C1310" s="1" t="s">
        <v>215</v>
      </c>
      <c r="D1310" s="1" t="s">
        <v>568</v>
      </c>
      <c r="E1310" s="2">
        <v>12.19</v>
      </c>
    </row>
    <row r="1311" s="1" customFormat="1" customHeight="1" spans="1:5">
      <c r="A1311" s="1">
        <v>2519</v>
      </c>
      <c r="B1311" s="1" t="s">
        <v>1881</v>
      </c>
      <c r="C1311" s="1" t="s">
        <v>215</v>
      </c>
      <c r="D1311" s="1" t="s">
        <v>568</v>
      </c>
      <c r="E1311" s="2">
        <v>161.99</v>
      </c>
    </row>
    <row r="1312" s="1" customFormat="1" customHeight="1" spans="1:5">
      <c r="A1312" s="1">
        <v>2520</v>
      </c>
      <c r="B1312" s="1" t="s">
        <v>1882</v>
      </c>
      <c r="C1312" s="1" t="s">
        <v>215</v>
      </c>
      <c r="D1312" s="1" t="s">
        <v>568</v>
      </c>
      <c r="E1312" s="2">
        <v>298.14</v>
      </c>
    </row>
    <row r="1313" s="1" customFormat="1" customHeight="1" spans="1:5">
      <c r="A1313" s="1">
        <v>1602</v>
      </c>
      <c r="B1313" s="1" t="s">
        <v>1883</v>
      </c>
      <c r="C1313" s="1" t="s">
        <v>215</v>
      </c>
      <c r="D1313" s="1" t="s">
        <v>568</v>
      </c>
      <c r="E1313" s="2">
        <v>62.95</v>
      </c>
    </row>
    <row r="1314" s="1" customFormat="1" customHeight="1" spans="1:5">
      <c r="A1314" s="1">
        <v>1601</v>
      </c>
      <c r="B1314" s="1" t="s">
        <v>1884</v>
      </c>
      <c r="C1314" s="1" t="s">
        <v>215</v>
      </c>
      <c r="D1314" s="1" t="s">
        <v>568</v>
      </c>
      <c r="E1314" s="2">
        <v>56.1</v>
      </c>
    </row>
    <row r="1315" s="1" customFormat="1" customHeight="1" spans="1:5">
      <c r="A1315" s="1">
        <v>1598</v>
      </c>
      <c r="B1315" s="1" t="s">
        <v>1885</v>
      </c>
      <c r="C1315" s="1" t="s">
        <v>215</v>
      </c>
      <c r="D1315" s="1" t="s">
        <v>568</v>
      </c>
      <c r="E1315" s="2">
        <v>16.6</v>
      </c>
    </row>
    <row r="1316" s="1" customFormat="1" customHeight="1" spans="1:5">
      <c r="A1316" s="1">
        <v>1600</v>
      </c>
      <c r="B1316" s="1" t="s">
        <v>1886</v>
      </c>
      <c r="C1316" s="1" t="s">
        <v>215</v>
      </c>
      <c r="D1316" s="1" t="s">
        <v>568</v>
      </c>
      <c r="E1316" s="2">
        <v>24.51</v>
      </c>
    </row>
    <row r="1317" s="1" customFormat="1" customHeight="1" spans="1:5">
      <c r="A1317" s="1">
        <v>1603</v>
      </c>
      <c r="B1317" s="1" t="s">
        <v>1887</v>
      </c>
      <c r="C1317" s="1" t="s">
        <v>215</v>
      </c>
      <c r="D1317" s="1" t="s">
        <v>568</v>
      </c>
      <c r="E1317" s="2">
        <v>95.04</v>
      </c>
    </row>
    <row r="1318" s="1" customFormat="1" customHeight="1" spans="1:5">
      <c r="A1318" s="1">
        <v>1599</v>
      </c>
      <c r="B1318" s="1" t="s">
        <v>1888</v>
      </c>
      <c r="C1318" s="1" t="s">
        <v>215</v>
      </c>
      <c r="D1318" s="1" t="s">
        <v>568</v>
      </c>
      <c r="E1318" s="2">
        <v>19.26</v>
      </c>
    </row>
    <row r="1319" s="1" customFormat="1" customHeight="1" spans="1:5">
      <c r="A1319" s="1">
        <v>1597</v>
      </c>
      <c r="B1319" s="1" t="s">
        <v>1889</v>
      </c>
      <c r="C1319" s="1" t="s">
        <v>215</v>
      </c>
      <c r="D1319" s="1" t="s">
        <v>568</v>
      </c>
      <c r="E1319" s="2">
        <v>15.61</v>
      </c>
    </row>
    <row r="1320" s="1" customFormat="1" customHeight="1" spans="1:5">
      <c r="A1320" s="1">
        <v>39602</v>
      </c>
      <c r="B1320" s="1" t="s">
        <v>1890</v>
      </c>
      <c r="C1320" s="1" t="s">
        <v>215</v>
      </c>
      <c r="D1320" s="1" t="s">
        <v>568</v>
      </c>
      <c r="E1320" s="2">
        <v>1.36</v>
      </c>
    </row>
    <row r="1321" s="1" customFormat="1" customHeight="1" spans="1:5">
      <c r="A1321" s="1">
        <v>39603</v>
      </c>
      <c r="B1321" s="1" t="s">
        <v>1891</v>
      </c>
      <c r="C1321" s="1" t="s">
        <v>215</v>
      </c>
      <c r="D1321" s="1" t="s">
        <v>568</v>
      </c>
      <c r="E1321" s="2">
        <v>2.9</v>
      </c>
    </row>
    <row r="1322" s="1" customFormat="1" customHeight="1" spans="1:5">
      <c r="A1322" s="1">
        <v>11821</v>
      </c>
      <c r="B1322" s="1" t="s">
        <v>1892</v>
      </c>
      <c r="C1322" s="1" t="s">
        <v>215</v>
      </c>
      <c r="D1322" s="1" t="s">
        <v>568</v>
      </c>
      <c r="E1322" s="2">
        <v>12.82</v>
      </c>
    </row>
    <row r="1323" s="1" customFormat="1" customHeight="1" spans="1:5">
      <c r="A1323" s="1">
        <v>1562</v>
      </c>
      <c r="B1323" s="1" t="s">
        <v>1893</v>
      </c>
      <c r="C1323" s="1" t="s">
        <v>215</v>
      </c>
      <c r="D1323" s="1" t="s">
        <v>568</v>
      </c>
      <c r="E1323" s="2">
        <v>21</v>
      </c>
    </row>
    <row r="1324" s="1" customFormat="1" customHeight="1" spans="1:5">
      <c r="A1324" s="1">
        <v>1563</v>
      </c>
      <c r="B1324" s="1" t="s">
        <v>1894</v>
      </c>
      <c r="C1324" s="1" t="s">
        <v>215</v>
      </c>
      <c r="D1324" s="1" t="s">
        <v>568</v>
      </c>
      <c r="E1324" s="2">
        <v>28.18</v>
      </c>
    </row>
    <row r="1325" s="1" customFormat="1" customHeight="1" spans="1:5">
      <c r="A1325" s="1">
        <v>11856</v>
      </c>
      <c r="B1325" s="1" t="s">
        <v>1895</v>
      </c>
      <c r="C1325" s="1" t="s">
        <v>215</v>
      </c>
      <c r="D1325" s="1" t="s">
        <v>574</v>
      </c>
      <c r="E1325" s="2">
        <v>8.4</v>
      </c>
    </row>
    <row r="1326" s="1" customFormat="1" customHeight="1" spans="1:5">
      <c r="A1326" s="1">
        <v>11857</v>
      </c>
      <c r="B1326" s="1" t="s">
        <v>1896</v>
      </c>
      <c r="C1326" s="1" t="s">
        <v>215</v>
      </c>
      <c r="D1326" s="1" t="s">
        <v>568</v>
      </c>
      <c r="E1326" s="2">
        <v>44.21</v>
      </c>
    </row>
    <row r="1327" s="1" customFormat="1" customHeight="1" spans="1:5">
      <c r="A1327" s="1">
        <v>11858</v>
      </c>
      <c r="B1327" s="1" t="s">
        <v>1897</v>
      </c>
      <c r="C1327" s="1" t="s">
        <v>215</v>
      </c>
      <c r="D1327" s="1" t="s">
        <v>568</v>
      </c>
      <c r="E1327" s="2">
        <v>54.87</v>
      </c>
    </row>
    <row r="1328" s="1" customFormat="1" customHeight="1" spans="1:5">
      <c r="A1328" s="1">
        <v>1539</v>
      </c>
      <c r="B1328" s="1" t="s">
        <v>1898</v>
      </c>
      <c r="C1328" s="1" t="s">
        <v>215</v>
      </c>
      <c r="D1328" s="1" t="s">
        <v>568</v>
      </c>
      <c r="E1328" s="2">
        <v>9.87</v>
      </c>
    </row>
    <row r="1329" s="1" customFormat="1" customHeight="1" spans="1:5">
      <c r="A1329" s="1">
        <v>11859</v>
      </c>
      <c r="B1329" s="1" t="s">
        <v>1899</v>
      </c>
      <c r="C1329" s="1" t="s">
        <v>215</v>
      </c>
      <c r="D1329" s="1" t="s">
        <v>568</v>
      </c>
      <c r="E1329" s="2">
        <v>74.65</v>
      </c>
    </row>
    <row r="1330" s="1" customFormat="1" customHeight="1" spans="1:5">
      <c r="A1330" s="1">
        <v>1550</v>
      </c>
      <c r="B1330" s="1" t="s">
        <v>1900</v>
      </c>
      <c r="C1330" s="1" t="s">
        <v>215</v>
      </c>
      <c r="D1330" s="1" t="s">
        <v>568</v>
      </c>
      <c r="E1330" s="2">
        <v>10.41</v>
      </c>
    </row>
    <row r="1331" s="1" customFormat="1" customHeight="1" spans="1:5">
      <c r="A1331" s="1">
        <v>11854</v>
      </c>
      <c r="B1331" s="1" t="s">
        <v>1901</v>
      </c>
      <c r="C1331" s="1" t="s">
        <v>215</v>
      </c>
      <c r="D1331" s="1" t="s">
        <v>568</v>
      </c>
      <c r="E1331" s="2">
        <v>13.01</v>
      </c>
    </row>
    <row r="1332" s="1" customFormat="1" customHeight="1" spans="1:5">
      <c r="A1332" s="1">
        <v>11862</v>
      </c>
      <c r="B1332" s="1" t="s">
        <v>1902</v>
      </c>
      <c r="C1332" s="1" t="s">
        <v>215</v>
      </c>
      <c r="D1332" s="1" t="s">
        <v>568</v>
      </c>
      <c r="E1332" s="2">
        <v>18.25</v>
      </c>
    </row>
    <row r="1333" s="1" customFormat="1" customHeight="1" spans="1:5">
      <c r="A1333" s="1">
        <v>11863</v>
      </c>
      <c r="B1333" s="1" t="s">
        <v>1903</v>
      </c>
      <c r="C1333" s="1" t="s">
        <v>215</v>
      </c>
      <c r="D1333" s="1" t="s">
        <v>568</v>
      </c>
      <c r="E1333" s="2">
        <v>7.37</v>
      </c>
    </row>
    <row r="1334" s="1" customFormat="1" customHeight="1" spans="1:5">
      <c r="A1334" s="1">
        <v>11855</v>
      </c>
      <c r="B1334" s="1" t="s">
        <v>1904</v>
      </c>
      <c r="C1334" s="1" t="s">
        <v>215</v>
      </c>
      <c r="D1334" s="1" t="s">
        <v>568</v>
      </c>
      <c r="E1334" s="2">
        <v>27.25</v>
      </c>
    </row>
    <row r="1335" s="1" customFormat="1" customHeight="1" spans="1:5">
      <c r="A1335" s="1">
        <v>11864</v>
      </c>
      <c r="B1335" s="1" t="s">
        <v>1905</v>
      </c>
      <c r="C1335" s="1" t="s">
        <v>215</v>
      </c>
      <c r="D1335" s="1" t="s">
        <v>568</v>
      </c>
      <c r="E1335" s="2">
        <v>41.19</v>
      </c>
    </row>
    <row r="1336" s="1" customFormat="1" customHeight="1" spans="1:5">
      <c r="A1336" s="1">
        <v>2527</v>
      </c>
      <c r="B1336" s="1" t="s">
        <v>1906</v>
      </c>
      <c r="C1336" s="1" t="s">
        <v>215</v>
      </c>
      <c r="D1336" s="1" t="s">
        <v>568</v>
      </c>
      <c r="E1336" s="2">
        <v>10.1</v>
      </c>
    </row>
    <row r="1337" s="1" customFormat="1" customHeight="1" spans="1:5">
      <c r="A1337" s="1">
        <v>2526</v>
      </c>
      <c r="B1337" s="1" t="s">
        <v>1907</v>
      </c>
      <c r="C1337" s="1" t="s">
        <v>215</v>
      </c>
      <c r="D1337" s="1" t="s">
        <v>568</v>
      </c>
      <c r="E1337" s="2">
        <v>6.47</v>
      </c>
    </row>
    <row r="1338" s="1" customFormat="1" customHeight="1" spans="1:5">
      <c r="A1338" s="1">
        <v>2487</v>
      </c>
      <c r="B1338" s="1" t="s">
        <v>1908</v>
      </c>
      <c r="C1338" s="1" t="s">
        <v>215</v>
      </c>
      <c r="D1338" s="1" t="s">
        <v>568</v>
      </c>
      <c r="E1338" s="2">
        <v>2.21</v>
      </c>
    </row>
    <row r="1339" s="1" customFormat="1" customHeight="1" spans="1:5">
      <c r="A1339" s="1">
        <v>2483</v>
      </c>
      <c r="B1339" s="1" t="s">
        <v>1909</v>
      </c>
      <c r="C1339" s="1" t="s">
        <v>215</v>
      </c>
      <c r="D1339" s="1" t="s">
        <v>568</v>
      </c>
      <c r="E1339" s="2">
        <v>4.61</v>
      </c>
    </row>
    <row r="1340" s="1" customFormat="1" customHeight="1" spans="1:5">
      <c r="A1340" s="1">
        <v>2528</v>
      </c>
      <c r="B1340" s="1" t="s">
        <v>1910</v>
      </c>
      <c r="C1340" s="1" t="s">
        <v>215</v>
      </c>
      <c r="D1340" s="1" t="s">
        <v>568</v>
      </c>
      <c r="E1340" s="2">
        <v>25.42</v>
      </c>
    </row>
    <row r="1341" s="1" customFormat="1" customHeight="1" spans="1:5">
      <c r="A1341" s="1">
        <v>2489</v>
      </c>
      <c r="B1341" s="1" t="s">
        <v>1911</v>
      </c>
      <c r="C1341" s="1" t="s">
        <v>215</v>
      </c>
      <c r="D1341" s="1" t="s">
        <v>568</v>
      </c>
      <c r="E1341" s="2">
        <v>11.19</v>
      </c>
    </row>
    <row r="1342" s="1" customFormat="1" customHeight="1" spans="1:5">
      <c r="A1342" s="1">
        <v>2488</v>
      </c>
      <c r="B1342" s="1" t="s">
        <v>1912</v>
      </c>
      <c r="C1342" s="1" t="s">
        <v>215</v>
      </c>
      <c r="D1342" s="1" t="s">
        <v>568</v>
      </c>
      <c r="E1342" s="2">
        <v>2.59</v>
      </c>
    </row>
    <row r="1343" s="1" customFormat="1" customHeight="1" spans="1:5">
      <c r="A1343" s="1">
        <v>2484</v>
      </c>
      <c r="B1343" s="1" t="s">
        <v>1913</v>
      </c>
      <c r="C1343" s="1" t="s">
        <v>215</v>
      </c>
      <c r="D1343" s="1" t="s">
        <v>568</v>
      </c>
      <c r="E1343" s="2">
        <v>36.92</v>
      </c>
    </row>
    <row r="1344" s="1" customFormat="1" customHeight="1" spans="1:5">
      <c r="A1344" s="1">
        <v>2485</v>
      </c>
      <c r="B1344" s="1" t="s">
        <v>1914</v>
      </c>
      <c r="C1344" s="1" t="s">
        <v>215</v>
      </c>
      <c r="D1344" s="1" t="s">
        <v>568</v>
      </c>
      <c r="E1344" s="2">
        <v>57.87</v>
      </c>
    </row>
    <row r="1345" s="1" customFormat="1" customHeight="1" spans="1:5">
      <c r="A1345" s="1">
        <v>39279</v>
      </c>
      <c r="B1345" s="1" t="s">
        <v>1915</v>
      </c>
      <c r="C1345" s="1" t="s">
        <v>215</v>
      </c>
      <c r="D1345" s="1" t="s">
        <v>615</v>
      </c>
      <c r="E1345" s="2">
        <v>8.35</v>
      </c>
    </row>
    <row r="1346" s="1" customFormat="1" customHeight="1" spans="1:5">
      <c r="A1346" s="1">
        <v>39280</v>
      </c>
      <c r="B1346" s="1" t="s">
        <v>1916</v>
      </c>
      <c r="C1346" s="1" t="s">
        <v>215</v>
      </c>
      <c r="D1346" s="1" t="s">
        <v>615</v>
      </c>
      <c r="E1346" s="2">
        <v>9.36</v>
      </c>
    </row>
    <row r="1347" s="1" customFormat="1" customHeight="1" spans="1:5">
      <c r="A1347" s="1">
        <v>39281</v>
      </c>
      <c r="B1347" s="1" t="s">
        <v>1917</v>
      </c>
      <c r="C1347" s="1" t="s">
        <v>215</v>
      </c>
      <c r="D1347" s="1" t="s">
        <v>615</v>
      </c>
      <c r="E1347" s="2">
        <v>12.37</v>
      </c>
    </row>
    <row r="1348" s="1" customFormat="1" customHeight="1" spans="1:5">
      <c r="A1348" s="1">
        <v>39282</v>
      </c>
      <c r="B1348" s="1" t="s">
        <v>1918</v>
      </c>
      <c r="C1348" s="1" t="s">
        <v>215</v>
      </c>
      <c r="D1348" s="1" t="s">
        <v>615</v>
      </c>
      <c r="E1348" s="2">
        <v>17.26</v>
      </c>
    </row>
    <row r="1349" s="1" customFormat="1" customHeight="1" spans="1:5">
      <c r="A1349" s="1">
        <v>38844</v>
      </c>
      <c r="B1349" s="1" t="s">
        <v>1919</v>
      </c>
      <c r="C1349" s="1" t="s">
        <v>215</v>
      </c>
      <c r="D1349" s="1" t="s">
        <v>615</v>
      </c>
      <c r="E1349" s="2">
        <v>8.47</v>
      </c>
    </row>
    <row r="1350" s="1" customFormat="1" customHeight="1" spans="1:5">
      <c r="A1350" s="1">
        <v>38846</v>
      </c>
      <c r="B1350" s="1" t="s">
        <v>1920</v>
      </c>
      <c r="C1350" s="1" t="s">
        <v>215</v>
      </c>
      <c r="D1350" s="1" t="s">
        <v>615</v>
      </c>
      <c r="E1350" s="2">
        <v>8.62</v>
      </c>
    </row>
    <row r="1351" s="1" customFormat="1" customHeight="1" spans="1:5">
      <c r="A1351" s="1">
        <v>38847</v>
      </c>
      <c r="B1351" s="1" t="s">
        <v>1921</v>
      </c>
      <c r="C1351" s="1" t="s">
        <v>215</v>
      </c>
      <c r="D1351" s="1" t="s">
        <v>615</v>
      </c>
      <c r="E1351" s="2">
        <v>10.09</v>
      </c>
    </row>
    <row r="1352" s="1" customFormat="1" customHeight="1" spans="1:5">
      <c r="A1352" s="1">
        <v>38850</v>
      </c>
      <c r="B1352" s="1" t="s">
        <v>1922</v>
      </c>
      <c r="C1352" s="1" t="s">
        <v>215</v>
      </c>
      <c r="D1352" s="1" t="s">
        <v>615</v>
      </c>
      <c r="E1352" s="2">
        <v>18.23</v>
      </c>
    </row>
    <row r="1353" s="1" customFormat="1" customHeight="1" spans="1:5">
      <c r="A1353" s="1">
        <v>38848</v>
      </c>
      <c r="B1353" s="1" t="s">
        <v>1923</v>
      </c>
      <c r="C1353" s="1" t="s">
        <v>215</v>
      </c>
      <c r="D1353" s="1" t="s">
        <v>615</v>
      </c>
      <c r="E1353" s="2">
        <v>11.95</v>
      </c>
    </row>
    <row r="1354" s="1" customFormat="1" customHeight="1" spans="1:5">
      <c r="A1354" s="1">
        <v>38851</v>
      </c>
      <c r="B1354" s="1" t="s">
        <v>1924</v>
      </c>
      <c r="C1354" s="1" t="s">
        <v>215</v>
      </c>
      <c r="D1354" s="1" t="s">
        <v>615</v>
      </c>
      <c r="E1354" s="2">
        <v>20.61</v>
      </c>
    </row>
    <row r="1355" s="1" customFormat="1" customHeight="1" spans="1:5">
      <c r="A1355" s="1">
        <v>38854</v>
      </c>
      <c r="B1355" s="1" t="s">
        <v>1925</v>
      </c>
      <c r="C1355" s="1" t="s">
        <v>215</v>
      </c>
      <c r="D1355" s="1" t="s">
        <v>615</v>
      </c>
      <c r="E1355" s="2">
        <v>8.95</v>
      </c>
    </row>
    <row r="1356" s="1" customFormat="1" customHeight="1" spans="1:5">
      <c r="A1356" s="1">
        <v>44247</v>
      </c>
      <c r="B1356" s="1" t="s">
        <v>1926</v>
      </c>
      <c r="C1356" s="1" t="s">
        <v>215</v>
      </c>
      <c r="D1356" s="1" t="s">
        <v>568</v>
      </c>
      <c r="E1356" s="3">
        <v>1456</v>
      </c>
    </row>
    <row r="1357" s="1" customFormat="1" customHeight="1" spans="1:5">
      <c r="A1357" s="1">
        <v>38005</v>
      </c>
      <c r="B1357" s="1" t="s">
        <v>1927</v>
      </c>
      <c r="C1357" s="1" t="s">
        <v>215</v>
      </c>
      <c r="D1357" s="1" t="s">
        <v>568</v>
      </c>
      <c r="E1357" s="2">
        <v>17.31</v>
      </c>
    </row>
    <row r="1358" s="1" customFormat="1" customHeight="1" spans="1:5">
      <c r="A1358" s="1">
        <v>38006</v>
      </c>
      <c r="B1358" s="1" t="s">
        <v>1928</v>
      </c>
      <c r="C1358" s="1" t="s">
        <v>215</v>
      </c>
      <c r="D1358" s="1" t="s">
        <v>568</v>
      </c>
      <c r="E1358" s="2">
        <v>23</v>
      </c>
    </row>
    <row r="1359" s="1" customFormat="1" customHeight="1" spans="1:5">
      <c r="A1359" s="1">
        <v>38428</v>
      </c>
      <c r="B1359" s="1" t="s">
        <v>1929</v>
      </c>
      <c r="C1359" s="1" t="s">
        <v>215</v>
      </c>
      <c r="D1359" s="1" t="s">
        <v>568</v>
      </c>
      <c r="E1359" s="2">
        <v>20.6</v>
      </c>
    </row>
    <row r="1360" s="1" customFormat="1" customHeight="1" spans="1:5">
      <c r="A1360" s="1">
        <v>38007</v>
      </c>
      <c r="B1360" s="1" t="s">
        <v>1930</v>
      </c>
      <c r="C1360" s="1" t="s">
        <v>215</v>
      </c>
      <c r="D1360" s="1" t="s">
        <v>568</v>
      </c>
      <c r="E1360" s="2">
        <v>26.54</v>
      </c>
    </row>
    <row r="1361" s="1" customFormat="1" customHeight="1" spans="1:5">
      <c r="A1361" s="1">
        <v>38008</v>
      </c>
      <c r="B1361" s="1" t="s">
        <v>1931</v>
      </c>
      <c r="C1361" s="1" t="s">
        <v>215</v>
      </c>
      <c r="D1361" s="1" t="s">
        <v>568</v>
      </c>
      <c r="E1361" s="2">
        <v>42.47</v>
      </c>
    </row>
    <row r="1362" s="1" customFormat="1" customHeight="1" spans="1:5">
      <c r="A1362" s="1">
        <v>38009</v>
      </c>
      <c r="B1362" s="1" t="s">
        <v>1932</v>
      </c>
      <c r="C1362" s="1" t="s">
        <v>215</v>
      </c>
      <c r="D1362" s="1" t="s">
        <v>568</v>
      </c>
      <c r="E1362" s="2">
        <v>52</v>
      </c>
    </row>
    <row r="1363" s="1" customFormat="1" customHeight="1" spans="1:5">
      <c r="A1363" s="1">
        <v>44248</v>
      </c>
      <c r="B1363" s="1" t="s">
        <v>1933</v>
      </c>
      <c r="C1363" s="1" t="s">
        <v>215</v>
      </c>
      <c r="D1363" s="1" t="s">
        <v>568</v>
      </c>
      <c r="E1363" s="2">
        <v>84.75</v>
      </c>
    </row>
    <row r="1364" s="1" customFormat="1" customHeight="1" spans="1:5">
      <c r="A1364" s="1">
        <v>44249</v>
      </c>
      <c r="B1364" s="1" t="s">
        <v>1934</v>
      </c>
      <c r="C1364" s="1" t="s">
        <v>215</v>
      </c>
      <c r="D1364" s="1" t="s">
        <v>568</v>
      </c>
      <c r="E1364" s="2">
        <v>327</v>
      </c>
    </row>
    <row r="1365" s="1" customFormat="1" customHeight="1" spans="1:5">
      <c r="A1365" s="1">
        <v>44250</v>
      </c>
      <c r="B1365" s="1" t="s">
        <v>1935</v>
      </c>
      <c r="C1365" s="1" t="s">
        <v>215</v>
      </c>
      <c r="D1365" s="1" t="s">
        <v>568</v>
      </c>
      <c r="E1365" s="2">
        <v>474.87</v>
      </c>
    </row>
    <row r="1366" s="1" customFormat="1" customHeight="1" spans="1:5">
      <c r="A1366" s="1">
        <v>3104</v>
      </c>
      <c r="B1366" s="1" t="s">
        <v>1936</v>
      </c>
      <c r="C1366" s="1" t="s">
        <v>1937</v>
      </c>
      <c r="D1366" s="1" t="s">
        <v>568</v>
      </c>
      <c r="E1366" s="2">
        <v>168.02</v>
      </c>
    </row>
    <row r="1367" s="1" customFormat="1" customHeight="1" spans="1:5">
      <c r="A1367" s="1">
        <v>1607</v>
      </c>
      <c r="B1367" s="1" t="s">
        <v>1938</v>
      </c>
      <c r="C1367" s="1" t="s">
        <v>1937</v>
      </c>
      <c r="D1367" s="1" t="s">
        <v>568</v>
      </c>
      <c r="E1367" s="2">
        <v>0.21</v>
      </c>
    </row>
    <row r="1368" s="1" customFormat="1" customHeight="1" spans="1:5">
      <c r="A1368" s="1">
        <v>38169</v>
      </c>
      <c r="B1368" s="1" t="s">
        <v>1939</v>
      </c>
      <c r="C1368" s="1" t="s">
        <v>1937</v>
      </c>
      <c r="D1368" s="1" t="s">
        <v>568</v>
      </c>
      <c r="E1368" s="2">
        <v>86.55</v>
      </c>
    </row>
    <row r="1369" s="1" customFormat="1" customHeight="1" spans="1:5">
      <c r="A1369" s="1">
        <v>6142</v>
      </c>
      <c r="B1369" s="1" t="s">
        <v>1940</v>
      </c>
      <c r="C1369" s="1" t="s">
        <v>215</v>
      </c>
      <c r="D1369" s="1" t="s">
        <v>568</v>
      </c>
      <c r="E1369" s="2">
        <v>8.41</v>
      </c>
    </row>
    <row r="1370" s="1" customFormat="1" customHeight="1" spans="1:5">
      <c r="A1370" s="1">
        <v>11686</v>
      </c>
      <c r="B1370" s="1" t="s">
        <v>1941</v>
      </c>
      <c r="C1370" s="1" t="s">
        <v>215</v>
      </c>
      <c r="D1370" s="1" t="s">
        <v>568</v>
      </c>
      <c r="E1370" s="2">
        <v>11.67</v>
      </c>
    </row>
    <row r="1371" s="1" customFormat="1" customHeight="1" spans="1:5">
      <c r="A1371" s="1">
        <v>37598</v>
      </c>
      <c r="B1371" s="1" t="s">
        <v>1942</v>
      </c>
      <c r="C1371" s="1" t="s">
        <v>215</v>
      </c>
      <c r="D1371" s="1" t="s">
        <v>615</v>
      </c>
      <c r="E1371" s="2">
        <v>38.11</v>
      </c>
    </row>
    <row r="1372" s="1" customFormat="1" customHeight="1" spans="1:5">
      <c r="A1372" s="1">
        <v>25398</v>
      </c>
      <c r="B1372" s="1" t="s">
        <v>1943</v>
      </c>
      <c r="C1372" s="1" t="s">
        <v>215</v>
      </c>
      <c r="D1372" s="1" t="s">
        <v>615</v>
      </c>
      <c r="E1372" s="3">
        <v>4291.18</v>
      </c>
    </row>
    <row r="1373" s="1" customFormat="1" customHeight="1" spans="1:5">
      <c r="A1373" s="1">
        <v>25399</v>
      </c>
      <c r="B1373" s="1" t="s">
        <v>1944</v>
      </c>
      <c r="C1373" s="1" t="s">
        <v>215</v>
      </c>
      <c r="D1373" s="1" t="s">
        <v>615</v>
      </c>
      <c r="E1373" s="3">
        <v>2605.12</v>
      </c>
    </row>
    <row r="1374" s="1" customFormat="1" customHeight="1" spans="1:5">
      <c r="A1374" s="1">
        <v>43440</v>
      </c>
      <c r="B1374" s="1" t="s">
        <v>1945</v>
      </c>
      <c r="C1374" s="1" t="s">
        <v>215</v>
      </c>
      <c r="D1374" s="1" t="s">
        <v>568</v>
      </c>
      <c r="E1374" s="2">
        <v>355.14</v>
      </c>
    </row>
    <row r="1375" s="1" customFormat="1" customHeight="1" spans="1:5">
      <c r="A1375" s="1">
        <v>10667</v>
      </c>
      <c r="B1375" s="1" t="s">
        <v>1946</v>
      </c>
      <c r="C1375" s="1" t="s">
        <v>215</v>
      </c>
      <c r="D1375" s="1" t="s">
        <v>615</v>
      </c>
      <c r="E1375" s="3">
        <v>22500</v>
      </c>
    </row>
    <row r="1376" s="1" customFormat="1" customHeight="1" spans="1:5">
      <c r="A1376" s="1">
        <v>1613</v>
      </c>
      <c r="B1376" s="1" t="s">
        <v>1947</v>
      </c>
      <c r="C1376" s="1" t="s">
        <v>215</v>
      </c>
      <c r="D1376" s="1" t="s">
        <v>615</v>
      </c>
      <c r="E1376" s="3">
        <v>1892.45</v>
      </c>
    </row>
    <row r="1377" s="1" customFormat="1" customHeight="1" spans="1:5">
      <c r="A1377" s="1">
        <v>1626</v>
      </c>
      <c r="B1377" s="1" t="s">
        <v>1948</v>
      </c>
      <c r="C1377" s="1" t="s">
        <v>215</v>
      </c>
      <c r="D1377" s="1" t="s">
        <v>615</v>
      </c>
      <c r="E1377" s="3">
        <v>2830.39</v>
      </c>
    </row>
    <row r="1378" s="1" customFormat="1" customHeight="1" spans="1:5">
      <c r="A1378" s="1">
        <v>1625</v>
      </c>
      <c r="B1378" s="1" t="s">
        <v>1949</v>
      </c>
      <c r="C1378" s="1" t="s">
        <v>215</v>
      </c>
      <c r="D1378" s="1" t="s">
        <v>615</v>
      </c>
      <c r="E1378" s="2">
        <v>197.69</v>
      </c>
    </row>
    <row r="1379" s="1" customFormat="1" customHeight="1" spans="1:5">
      <c r="A1379" s="1">
        <v>1622</v>
      </c>
      <c r="B1379" s="1" t="s">
        <v>1950</v>
      </c>
      <c r="C1379" s="1" t="s">
        <v>215</v>
      </c>
      <c r="D1379" s="1" t="s">
        <v>615</v>
      </c>
      <c r="E1379" s="3">
        <v>6387.02</v>
      </c>
    </row>
    <row r="1380" s="1" customFormat="1" customHeight="1" spans="1:5">
      <c r="A1380" s="1">
        <v>1620</v>
      </c>
      <c r="B1380" s="1" t="s">
        <v>1951</v>
      </c>
      <c r="C1380" s="1" t="s">
        <v>215</v>
      </c>
      <c r="D1380" s="1" t="s">
        <v>615</v>
      </c>
      <c r="E1380" s="2">
        <v>416.44</v>
      </c>
    </row>
    <row r="1381" s="1" customFormat="1" customHeight="1" spans="1:5">
      <c r="A1381" s="1">
        <v>1629</v>
      </c>
      <c r="B1381" s="1" t="s">
        <v>1952</v>
      </c>
      <c r="C1381" s="1" t="s">
        <v>215</v>
      </c>
      <c r="D1381" s="1" t="s">
        <v>615</v>
      </c>
      <c r="E1381" s="3">
        <v>15544.49</v>
      </c>
    </row>
    <row r="1382" s="1" customFormat="1" customHeight="1" spans="1:5">
      <c r="A1382" s="1">
        <v>1627</v>
      </c>
      <c r="B1382" s="1" t="s">
        <v>1953</v>
      </c>
      <c r="C1382" s="1" t="s">
        <v>215</v>
      </c>
      <c r="D1382" s="1" t="s">
        <v>615</v>
      </c>
      <c r="E1382" s="2">
        <v>796.02</v>
      </c>
    </row>
    <row r="1383" s="1" customFormat="1" customHeight="1" spans="1:5">
      <c r="A1383" s="1">
        <v>1623</v>
      </c>
      <c r="B1383" s="1" t="s">
        <v>1954</v>
      </c>
      <c r="C1383" s="1" t="s">
        <v>215</v>
      </c>
      <c r="D1383" s="1" t="s">
        <v>615</v>
      </c>
      <c r="E1383" s="2">
        <v>161.22</v>
      </c>
    </row>
    <row r="1384" s="1" customFormat="1" customHeight="1" spans="1:5">
      <c r="A1384" s="1">
        <v>1619</v>
      </c>
      <c r="B1384" s="1" t="s">
        <v>1955</v>
      </c>
      <c r="C1384" s="1" t="s">
        <v>215</v>
      </c>
      <c r="D1384" s="1" t="s">
        <v>615</v>
      </c>
      <c r="E1384" s="2">
        <v>221.78</v>
      </c>
    </row>
    <row r="1385" s="1" customFormat="1" customHeight="1" spans="1:5">
      <c r="A1385" s="1">
        <v>1630</v>
      </c>
      <c r="B1385" s="1" t="s">
        <v>1956</v>
      </c>
      <c r="C1385" s="1" t="s">
        <v>215</v>
      </c>
      <c r="D1385" s="1" t="s">
        <v>615</v>
      </c>
      <c r="E1385" s="3">
        <v>4883.01</v>
      </c>
    </row>
    <row r="1386" s="1" customFormat="1" customHeight="1" spans="1:5">
      <c r="A1386" s="1">
        <v>1616</v>
      </c>
      <c r="B1386" s="1" t="s">
        <v>1957</v>
      </c>
      <c r="C1386" s="1" t="s">
        <v>215</v>
      </c>
      <c r="D1386" s="1" t="s">
        <v>615</v>
      </c>
      <c r="E1386" s="3">
        <v>7510.16</v>
      </c>
    </row>
    <row r="1387" s="1" customFormat="1" customHeight="1" spans="1:5">
      <c r="A1387" s="1">
        <v>1614</v>
      </c>
      <c r="B1387" s="1" t="s">
        <v>1958</v>
      </c>
      <c r="C1387" s="1" t="s">
        <v>215</v>
      </c>
      <c r="D1387" s="1" t="s">
        <v>615</v>
      </c>
      <c r="E1387" s="2">
        <v>343.24</v>
      </c>
    </row>
    <row r="1388" s="1" customFormat="1" customHeight="1" spans="1:5">
      <c r="A1388" s="1">
        <v>1617</v>
      </c>
      <c r="B1388" s="1" t="s">
        <v>1959</v>
      </c>
      <c r="C1388" s="1" t="s">
        <v>215</v>
      </c>
      <c r="D1388" s="1" t="s">
        <v>615</v>
      </c>
      <c r="E1388" s="3">
        <v>8965.5</v>
      </c>
    </row>
    <row r="1389" s="1" customFormat="1" customHeight="1" spans="1:5">
      <c r="A1389" s="1">
        <v>1621</v>
      </c>
      <c r="B1389" s="1" t="s">
        <v>1960</v>
      </c>
      <c r="C1389" s="1" t="s">
        <v>215</v>
      </c>
      <c r="D1389" s="1" t="s">
        <v>615</v>
      </c>
      <c r="E1389" s="2">
        <v>613.88</v>
      </c>
    </row>
    <row r="1390" s="1" customFormat="1" customHeight="1" spans="1:5">
      <c r="A1390" s="1">
        <v>1624</v>
      </c>
      <c r="B1390" s="1" t="s">
        <v>1961</v>
      </c>
      <c r="C1390" s="1" t="s">
        <v>215</v>
      </c>
      <c r="D1390" s="1" t="s">
        <v>615</v>
      </c>
      <c r="E1390" s="3">
        <v>22037.64</v>
      </c>
    </row>
    <row r="1391" s="1" customFormat="1" customHeight="1" spans="1:5">
      <c r="A1391" s="1">
        <v>1615</v>
      </c>
      <c r="B1391" s="1" t="s">
        <v>1962</v>
      </c>
      <c r="C1391" s="1" t="s">
        <v>215</v>
      </c>
      <c r="D1391" s="1" t="s">
        <v>615</v>
      </c>
      <c r="E1391" s="3">
        <v>1152.76</v>
      </c>
    </row>
    <row r="1392" s="1" customFormat="1" customHeight="1" spans="1:5">
      <c r="A1392" s="1">
        <v>1612</v>
      </c>
      <c r="B1392" s="1" t="s">
        <v>1963</v>
      </c>
      <c r="C1392" s="1" t="s">
        <v>215</v>
      </c>
      <c r="D1392" s="1" t="s">
        <v>615</v>
      </c>
      <c r="E1392" s="2">
        <v>151.83</v>
      </c>
    </row>
    <row r="1393" s="1" customFormat="1" customHeight="1" spans="1:5">
      <c r="A1393" s="1">
        <v>1618</v>
      </c>
      <c r="B1393" s="1" t="s">
        <v>1964</v>
      </c>
      <c r="C1393" s="1" t="s">
        <v>215</v>
      </c>
      <c r="D1393" s="1" t="s">
        <v>615</v>
      </c>
      <c r="E1393" s="3">
        <v>1584.07</v>
      </c>
    </row>
    <row r="1394" s="1" customFormat="1" customHeight="1" spans="1:5">
      <c r="A1394" s="1">
        <v>14211</v>
      </c>
      <c r="B1394" s="1" t="s">
        <v>1965</v>
      </c>
      <c r="C1394" s="1" t="s">
        <v>215</v>
      </c>
      <c r="D1394" s="1" t="s">
        <v>568</v>
      </c>
      <c r="E1394" s="2">
        <v>59.81</v>
      </c>
    </row>
    <row r="1395" s="1" customFormat="1" customHeight="1" spans="1:5">
      <c r="A1395" s="1">
        <v>43657</v>
      </c>
      <c r="B1395" s="1" t="s">
        <v>1966</v>
      </c>
      <c r="C1395" s="1" t="s">
        <v>613</v>
      </c>
      <c r="D1395" s="1" t="s">
        <v>568</v>
      </c>
      <c r="E1395" s="2">
        <v>4.59</v>
      </c>
    </row>
    <row r="1396" s="1" customFormat="1" customHeight="1" spans="1:5">
      <c r="A1396" s="1">
        <v>34500</v>
      </c>
      <c r="B1396" s="1" t="s">
        <v>1967</v>
      </c>
      <c r="C1396" s="1" t="s">
        <v>717</v>
      </c>
      <c r="D1396" s="1" t="s">
        <v>568</v>
      </c>
      <c r="E1396" s="2">
        <v>57.75</v>
      </c>
    </row>
    <row r="1397" s="1" customFormat="1" customHeight="1" spans="1:5">
      <c r="A1397" s="1">
        <v>40934</v>
      </c>
      <c r="B1397" s="1" t="s">
        <v>1968</v>
      </c>
      <c r="C1397" s="1" t="s">
        <v>719</v>
      </c>
      <c r="D1397" s="1" t="s">
        <v>568</v>
      </c>
      <c r="E1397" s="3">
        <v>10077.58</v>
      </c>
    </row>
    <row r="1398" s="1" customFormat="1" customHeight="1" spans="1:5">
      <c r="A1398" s="1">
        <v>38200</v>
      </c>
      <c r="B1398" s="1" t="s">
        <v>1969</v>
      </c>
      <c r="C1398" s="1" t="s">
        <v>1970</v>
      </c>
      <c r="D1398" s="1" t="s">
        <v>568</v>
      </c>
      <c r="E1398" s="2">
        <v>691.46</v>
      </c>
    </row>
    <row r="1399" s="1" customFormat="1" customHeight="1" spans="1:5">
      <c r="A1399" s="1">
        <v>39269</v>
      </c>
      <c r="B1399" s="1" t="s">
        <v>1971</v>
      </c>
      <c r="C1399" s="1" t="s">
        <v>613</v>
      </c>
      <c r="D1399" s="1" t="s">
        <v>568</v>
      </c>
      <c r="E1399" s="2">
        <v>1.18</v>
      </c>
    </row>
    <row r="1400" s="1" customFormat="1" customHeight="1" spans="1:5">
      <c r="A1400" s="1">
        <v>11889</v>
      </c>
      <c r="B1400" s="1" t="s">
        <v>1972</v>
      </c>
      <c r="C1400" s="1" t="s">
        <v>613</v>
      </c>
      <c r="D1400" s="1" t="s">
        <v>568</v>
      </c>
      <c r="E1400" s="2">
        <v>1.62</v>
      </c>
    </row>
    <row r="1401" s="1" customFormat="1" customHeight="1" spans="1:5">
      <c r="A1401" s="1">
        <v>39270</v>
      </c>
      <c r="B1401" s="1" t="s">
        <v>1973</v>
      </c>
      <c r="C1401" s="1" t="s">
        <v>613</v>
      </c>
      <c r="D1401" s="1" t="s">
        <v>568</v>
      </c>
      <c r="E1401" s="2">
        <v>2.1</v>
      </c>
    </row>
    <row r="1402" s="1" customFormat="1" customHeight="1" spans="1:5">
      <c r="A1402" s="1">
        <v>11890</v>
      </c>
      <c r="B1402" s="1" t="s">
        <v>1974</v>
      </c>
      <c r="C1402" s="1" t="s">
        <v>613</v>
      </c>
      <c r="D1402" s="1" t="s">
        <v>568</v>
      </c>
      <c r="E1402" s="2">
        <v>2.86</v>
      </c>
    </row>
    <row r="1403" s="1" customFormat="1" customHeight="1" spans="1:5">
      <c r="A1403" s="1">
        <v>11891</v>
      </c>
      <c r="B1403" s="1" t="s">
        <v>1975</v>
      </c>
      <c r="C1403" s="1" t="s">
        <v>613</v>
      </c>
      <c r="D1403" s="1" t="s">
        <v>568</v>
      </c>
      <c r="E1403" s="2">
        <v>4.65</v>
      </c>
    </row>
    <row r="1404" s="1" customFormat="1" customHeight="1" spans="1:5">
      <c r="A1404" s="1">
        <v>11892</v>
      </c>
      <c r="B1404" s="1" t="s">
        <v>1976</v>
      </c>
      <c r="C1404" s="1" t="s">
        <v>613</v>
      </c>
      <c r="D1404" s="1" t="s">
        <v>568</v>
      </c>
      <c r="E1404" s="2">
        <v>7.6</v>
      </c>
    </row>
    <row r="1405" s="1" customFormat="1" customHeight="1" spans="1:5">
      <c r="A1405" s="1">
        <v>37601</v>
      </c>
      <c r="B1405" s="1" t="s">
        <v>1977</v>
      </c>
      <c r="C1405" s="1" t="s">
        <v>613</v>
      </c>
      <c r="D1405" s="1" t="s">
        <v>615</v>
      </c>
      <c r="E1405" s="2">
        <v>8.47</v>
      </c>
    </row>
    <row r="1406" s="1" customFormat="1" customHeight="1" spans="1:5">
      <c r="A1406" s="1">
        <v>1634</v>
      </c>
      <c r="B1406" s="1" t="s">
        <v>1978</v>
      </c>
      <c r="C1406" s="1" t="s">
        <v>613</v>
      </c>
      <c r="D1406" s="1" t="s">
        <v>615</v>
      </c>
      <c r="E1406" s="2">
        <v>8.75</v>
      </c>
    </row>
    <row r="1407" s="1" customFormat="1" customHeight="1" spans="1:5">
      <c r="A1407" s="1">
        <v>5086</v>
      </c>
      <c r="B1407" s="1" t="s">
        <v>1979</v>
      </c>
      <c r="C1407" s="1" t="s">
        <v>618</v>
      </c>
      <c r="D1407" s="1" t="s">
        <v>568</v>
      </c>
      <c r="E1407" s="2">
        <v>35.83</v>
      </c>
    </row>
    <row r="1408" s="1" customFormat="1" customHeight="1" spans="1:5">
      <c r="A1408" s="1">
        <v>11280</v>
      </c>
      <c r="B1408" s="1" t="s">
        <v>1980</v>
      </c>
      <c r="C1408" s="1" t="s">
        <v>215</v>
      </c>
      <c r="D1408" s="1" t="s">
        <v>568</v>
      </c>
      <c r="E1408" s="3">
        <v>11037.25</v>
      </c>
    </row>
    <row r="1409" s="1" customFormat="1" customHeight="1" spans="1:5">
      <c r="A1409" s="1">
        <v>40519</v>
      </c>
      <c r="B1409" s="1" t="s">
        <v>1981</v>
      </c>
      <c r="C1409" s="1" t="s">
        <v>215</v>
      </c>
      <c r="D1409" s="1" t="s">
        <v>568</v>
      </c>
      <c r="E1409" s="3">
        <v>90987.32</v>
      </c>
    </row>
    <row r="1410" s="1" customFormat="1" customHeight="1" spans="1:5">
      <c r="A1410" s="1">
        <v>39869</v>
      </c>
      <c r="B1410" s="1" t="s">
        <v>1982</v>
      </c>
      <c r="C1410" s="1" t="s">
        <v>215</v>
      </c>
      <c r="D1410" s="1" t="s">
        <v>568</v>
      </c>
      <c r="E1410" s="2">
        <v>24.67</v>
      </c>
    </row>
    <row r="1411" s="1" customFormat="1" customHeight="1" spans="1:5">
      <c r="A1411" s="1">
        <v>39870</v>
      </c>
      <c r="B1411" s="1" t="s">
        <v>1983</v>
      </c>
      <c r="C1411" s="1" t="s">
        <v>215</v>
      </c>
      <c r="D1411" s="1" t="s">
        <v>568</v>
      </c>
      <c r="E1411" s="2">
        <v>37.72</v>
      </c>
    </row>
    <row r="1412" s="1" customFormat="1" customHeight="1" spans="1:5">
      <c r="A1412" s="1">
        <v>39871</v>
      </c>
      <c r="B1412" s="1" t="s">
        <v>1984</v>
      </c>
      <c r="C1412" s="1" t="s">
        <v>215</v>
      </c>
      <c r="D1412" s="1" t="s">
        <v>568</v>
      </c>
      <c r="E1412" s="2">
        <v>42.29</v>
      </c>
    </row>
    <row r="1413" s="1" customFormat="1" customHeight="1" spans="1:5">
      <c r="A1413" s="1">
        <v>12722</v>
      </c>
      <c r="B1413" s="1" t="s">
        <v>1985</v>
      </c>
      <c r="C1413" s="1" t="s">
        <v>215</v>
      </c>
      <c r="D1413" s="1" t="s">
        <v>568</v>
      </c>
      <c r="E1413" s="3">
        <v>1415.06</v>
      </c>
    </row>
    <row r="1414" s="1" customFormat="1" customHeight="1" spans="1:5">
      <c r="A1414" s="1">
        <v>12714</v>
      </c>
      <c r="B1414" s="1" t="s">
        <v>1986</v>
      </c>
      <c r="C1414" s="1" t="s">
        <v>215</v>
      </c>
      <c r="D1414" s="1" t="s">
        <v>568</v>
      </c>
      <c r="E1414" s="2">
        <v>9.24</v>
      </c>
    </row>
    <row r="1415" s="1" customFormat="1" customHeight="1" spans="1:5">
      <c r="A1415" s="1">
        <v>12715</v>
      </c>
      <c r="B1415" s="1" t="s">
        <v>1987</v>
      </c>
      <c r="C1415" s="1" t="s">
        <v>215</v>
      </c>
      <c r="D1415" s="1" t="s">
        <v>568</v>
      </c>
      <c r="E1415" s="2">
        <v>20.85</v>
      </c>
    </row>
    <row r="1416" s="1" customFormat="1" customHeight="1" spans="1:5">
      <c r="A1416" s="1">
        <v>12716</v>
      </c>
      <c r="B1416" s="1" t="s">
        <v>1988</v>
      </c>
      <c r="C1416" s="1" t="s">
        <v>215</v>
      </c>
      <c r="D1416" s="1" t="s">
        <v>568</v>
      </c>
      <c r="E1416" s="2">
        <v>35.82</v>
      </c>
    </row>
    <row r="1417" s="1" customFormat="1" customHeight="1" spans="1:5">
      <c r="A1417" s="1">
        <v>12717</v>
      </c>
      <c r="B1417" s="1" t="s">
        <v>1989</v>
      </c>
      <c r="C1417" s="1" t="s">
        <v>215</v>
      </c>
      <c r="D1417" s="1" t="s">
        <v>568</v>
      </c>
      <c r="E1417" s="2">
        <v>70.4</v>
      </c>
    </row>
    <row r="1418" s="1" customFormat="1" customHeight="1" spans="1:5">
      <c r="A1418" s="1">
        <v>12718</v>
      </c>
      <c r="B1418" s="1" t="s">
        <v>1990</v>
      </c>
      <c r="C1418" s="1" t="s">
        <v>215</v>
      </c>
      <c r="D1418" s="1" t="s">
        <v>568</v>
      </c>
      <c r="E1418" s="2">
        <v>108.04</v>
      </c>
    </row>
    <row r="1419" s="1" customFormat="1" customHeight="1" spans="1:5">
      <c r="A1419" s="1">
        <v>12719</v>
      </c>
      <c r="B1419" s="1" t="s">
        <v>1991</v>
      </c>
      <c r="C1419" s="1" t="s">
        <v>215</v>
      </c>
      <c r="D1419" s="1" t="s">
        <v>568</v>
      </c>
      <c r="E1419" s="2">
        <v>171.51</v>
      </c>
    </row>
    <row r="1420" s="1" customFormat="1" customHeight="1" spans="1:5">
      <c r="A1420" s="1">
        <v>12720</v>
      </c>
      <c r="B1420" s="1" t="s">
        <v>1992</v>
      </c>
      <c r="C1420" s="1" t="s">
        <v>215</v>
      </c>
      <c r="D1420" s="1" t="s">
        <v>568</v>
      </c>
      <c r="E1420" s="2">
        <v>597.2</v>
      </c>
    </row>
    <row r="1421" s="1" customFormat="1" customHeight="1" spans="1:5">
      <c r="A1421" s="1">
        <v>12721</v>
      </c>
      <c r="B1421" s="1" t="s">
        <v>1993</v>
      </c>
      <c r="C1421" s="1" t="s">
        <v>215</v>
      </c>
      <c r="D1421" s="1" t="s">
        <v>568</v>
      </c>
      <c r="E1421" s="2">
        <v>572.67</v>
      </c>
    </row>
    <row r="1422" s="1" customFormat="1" customHeight="1" spans="1:5">
      <c r="A1422" s="1">
        <v>3468</v>
      </c>
      <c r="B1422" s="1" t="s">
        <v>1994</v>
      </c>
      <c r="C1422" s="1" t="s">
        <v>215</v>
      </c>
      <c r="D1422" s="1" t="s">
        <v>615</v>
      </c>
      <c r="E1422" s="2">
        <v>47.39</v>
      </c>
    </row>
    <row r="1423" s="1" customFormat="1" customHeight="1" spans="1:5">
      <c r="A1423" s="1">
        <v>3465</v>
      </c>
      <c r="B1423" s="1" t="s">
        <v>1995</v>
      </c>
      <c r="C1423" s="1" t="s">
        <v>215</v>
      </c>
      <c r="D1423" s="1" t="s">
        <v>615</v>
      </c>
      <c r="E1423" s="2">
        <v>47.37</v>
      </c>
    </row>
    <row r="1424" s="1" customFormat="1" customHeight="1" spans="1:5">
      <c r="A1424" s="1">
        <v>12403</v>
      </c>
      <c r="B1424" s="1" t="s">
        <v>1996</v>
      </c>
      <c r="C1424" s="1" t="s">
        <v>215</v>
      </c>
      <c r="D1424" s="1" t="s">
        <v>615</v>
      </c>
      <c r="E1424" s="2">
        <v>33.76</v>
      </c>
    </row>
    <row r="1425" s="1" customFormat="1" customHeight="1" spans="1:5">
      <c r="A1425" s="1">
        <v>3463</v>
      </c>
      <c r="B1425" s="1" t="s">
        <v>1997</v>
      </c>
      <c r="C1425" s="1" t="s">
        <v>215</v>
      </c>
      <c r="D1425" s="1" t="s">
        <v>615</v>
      </c>
      <c r="E1425" s="2">
        <v>19.73</v>
      </c>
    </row>
    <row r="1426" s="1" customFormat="1" customHeight="1" spans="1:5">
      <c r="A1426" s="1">
        <v>3464</v>
      </c>
      <c r="B1426" s="1" t="s">
        <v>1998</v>
      </c>
      <c r="C1426" s="1" t="s">
        <v>215</v>
      </c>
      <c r="D1426" s="1" t="s">
        <v>615</v>
      </c>
      <c r="E1426" s="2">
        <v>19.73</v>
      </c>
    </row>
    <row r="1427" s="1" customFormat="1" customHeight="1" spans="1:5">
      <c r="A1427" s="1">
        <v>3466</v>
      </c>
      <c r="B1427" s="1" t="s">
        <v>1999</v>
      </c>
      <c r="C1427" s="1" t="s">
        <v>215</v>
      </c>
      <c r="D1427" s="1" t="s">
        <v>615</v>
      </c>
      <c r="E1427" s="2">
        <v>120.31</v>
      </c>
    </row>
    <row r="1428" s="1" customFormat="1" customHeight="1" spans="1:5">
      <c r="A1428" s="1">
        <v>3467</v>
      </c>
      <c r="B1428" s="1" t="s">
        <v>2000</v>
      </c>
      <c r="C1428" s="1" t="s">
        <v>215</v>
      </c>
      <c r="D1428" s="1" t="s">
        <v>615</v>
      </c>
      <c r="E1428" s="2">
        <v>67.95</v>
      </c>
    </row>
    <row r="1429" s="1" customFormat="1" customHeight="1" spans="1:5">
      <c r="A1429" s="1">
        <v>3462</v>
      </c>
      <c r="B1429" s="1" t="s">
        <v>2001</v>
      </c>
      <c r="C1429" s="1" t="s">
        <v>215</v>
      </c>
      <c r="D1429" s="1" t="s">
        <v>615</v>
      </c>
      <c r="E1429" s="2">
        <v>13.01</v>
      </c>
    </row>
    <row r="1430" s="1" customFormat="1" customHeight="1" spans="1:5">
      <c r="A1430" s="1">
        <v>3446</v>
      </c>
      <c r="B1430" s="1" t="s">
        <v>2002</v>
      </c>
      <c r="C1430" s="1" t="s">
        <v>215</v>
      </c>
      <c r="D1430" s="1" t="s">
        <v>615</v>
      </c>
      <c r="E1430" s="2">
        <v>40.06</v>
      </c>
    </row>
    <row r="1431" s="1" customFormat="1" customHeight="1" spans="1:5">
      <c r="A1431" s="1">
        <v>3445</v>
      </c>
      <c r="B1431" s="1" t="s">
        <v>2003</v>
      </c>
      <c r="C1431" s="1" t="s">
        <v>215</v>
      </c>
      <c r="D1431" s="1" t="s">
        <v>615</v>
      </c>
      <c r="E1431" s="2">
        <v>32.7</v>
      </c>
    </row>
    <row r="1432" s="1" customFormat="1" customHeight="1" spans="1:5">
      <c r="A1432" s="1">
        <v>3441</v>
      </c>
      <c r="B1432" s="1" t="s">
        <v>2004</v>
      </c>
      <c r="C1432" s="1" t="s">
        <v>215</v>
      </c>
      <c r="D1432" s="1" t="s">
        <v>615</v>
      </c>
      <c r="E1432" s="2">
        <v>9.23</v>
      </c>
    </row>
    <row r="1433" s="1" customFormat="1" customHeight="1" spans="1:5">
      <c r="A1433" s="1">
        <v>3444</v>
      </c>
      <c r="B1433" s="1" t="s">
        <v>2005</v>
      </c>
      <c r="C1433" s="1" t="s">
        <v>215</v>
      </c>
      <c r="D1433" s="1" t="s">
        <v>615</v>
      </c>
      <c r="E1433" s="2">
        <v>20.13</v>
      </c>
    </row>
    <row r="1434" s="1" customFormat="1" customHeight="1" spans="1:5">
      <c r="A1434" s="1">
        <v>12402</v>
      </c>
      <c r="B1434" s="1" t="s">
        <v>2006</v>
      </c>
      <c r="C1434" s="1" t="s">
        <v>215</v>
      </c>
      <c r="D1434" s="1" t="s">
        <v>615</v>
      </c>
      <c r="E1434" s="2">
        <v>112.6</v>
      </c>
    </row>
    <row r="1435" s="1" customFormat="1" customHeight="1" spans="1:5">
      <c r="A1435" s="1">
        <v>3447</v>
      </c>
      <c r="B1435" s="1" t="s">
        <v>2007</v>
      </c>
      <c r="C1435" s="1" t="s">
        <v>215</v>
      </c>
      <c r="D1435" s="1" t="s">
        <v>615</v>
      </c>
      <c r="E1435" s="2">
        <v>58.25</v>
      </c>
    </row>
    <row r="1436" s="1" customFormat="1" customHeight="1" spans="1:5">
      <c r="A1436" s="1">
        <v>3442</v>
      </c>
      <c r="B1436" s="1" t="s">
        <v>2008</v>
      </c>
      <c r="C1436" s="1" t="s">
        <v>215</v>
      </c>
      <c r="D1436" s="1" t="s">
        <v>615</v>
      </c>
      <c r="E1436" s="2">
        <v>13.8</v>
      </c>
    </row>
    <row r="1437" s="1" customFormat="1" customHeight="1" spans="1:5">
      <c r="A1437" s="1">
        <v>3448</v>
      </c>
      <c r="B1437" s="1" t="s">
        <v>2009</v>
      </c>
      <c r="C1437" s="1" t="s">
        <v>215</v>
      </c>
      <c r="D1437" s="1" t="s">
        <v>615</v>
      </c>
      <c r="E1437" s="2">
        <v>164.62</v>
      </c>
    </row>
    <row r="1438" s="1" customFormat="1" customHeight="1" spans="1:5">
      <c r="A1438" s="1">
        <v>3449</v>
      </c>
      <c r="B1438" s="1" t="s">
        <v>2010</v>
      </c>
      <c r="C1438" s="1" t="s">
        <v>215</v>
      </c>
      <c r="D1438" s="1" t="s">
        <v>615</v>
      </c>
      <c r="E1438" s="2">
        <v>288.45</v>
      </c>
    </row>
    <row r="1439" s="1" customFormat="1" customHeight="1" spans="1:5">
      <c r="A1439" s="1">
        <v>37438</v>
      </c>
      <c r="B1439" s="1" t="s">
        <v>2011</v>
      </c>
      <c r="C1439" s="1" t="s">
        <v>215</v>
      </c>
      <c r="D1439" s="1" t="s">
        <v>615</v>
      </c>
      <c r="E1439" s="2">
        <v>232.23</v>
      </c>
    </row>
    <row r="1440" s="1" customFormat="1" customHeight="1" spans="1:5">
      <c r="A1440" s="1">
        <v>37439</v>
      </c>
      <c r="B1440" s="1" t="s">
        <v>2012</v>
      </c>
      <c r="C1440" s="1" t="s">
        <v>215</v>
      </c>
      <c r="D1440" s="1" t="s">
        <v>615</v>
      </c>
      <c r="E1440" s="3">
        <v>1518.32</v>
      </c>
    </row>
    <row r="1441" s="1" customFormat="1" customHeight="1" spans="1:5">
      <c r="A1441" s="1">
        <v>37435</v>
      </c>
      <c r="B1441" s="1" t="s">
        <v>2013</v>
      </c>
      <c r="C1441" s="1" t="s">
        <v>215</v>
      </c>
      <c r="D1441" s="1" t="s">
        <v>615</v>
      </c>
      <c r="E1441" s="2">
        <v>27.29</v>
      </c>
    </row>
    <row r="1442" s="1" customFormat="1" customHeight="1" spans="1:5">
      <c r="A1442" s="1">
        <v>37436</v>
      </c>
      <c r="B1442" s="1" t="s">
        <v>2014</v>
      </c>
      <c r="C1442" s="1" t="s">
        <v>215</v>
      </c>
      <c r="D1442" s="1" t="s">
        <v>615</v>
      </c>
      <c r="E1442" s="2">
        <v>32.21</v>
      </c>
    </row>
    <row r="1443" s="1" customFormat="1" customHeight="1" spans="1:5">
      <c r="A1443" s="1">
        <v>37437</v>
      </c>
      <c r="B1443" s="1" t="s">
        <v>2015</v>
      </c>
      <c r="C1443" s="1" t="s">
        <v>215</v>
      </c>
      <c r="D1443" s="1" t="s">
        <v>615</v>
      </c>
      <c r="E1443" s="2">
        <v>46.58</v>
      </c>
    </row>
    <row r="1444" s="1" customFormat="1" customHeight="1" spans="1:5">
      <c r="A1444" s="1">
        <v>3473</v>
      </c>
      <c r="B1444" s="1" t="s">
        <v>2016</v>
      </c>
      <c r="C1444" s="1" t="s">
        <v>215</v>
      </c>
      <c r="D1444" s="1" t="s">
        <v>615</v>
      </c>
      <c r="E1444" s="2">
        <v>45.29</v>
      </c>
    </row>
    <row r="1445" s="1" customFormat="1" customHeight="1" spans="1:5">
      <c r="A1445" s="1">
        <v>3474</v>
      </c>
      <c r="B1445" s="1" t="s">
        <v>2017</v>
      </c>
      <c r="C1445" s="1" t="s">
        <v>215</v>
      </c>
      <c r="D1445" s="1" t="s">
        <v>615</v>
      </c>
      <c r="E1445" s="2">
        <v>37.33</v>
      </c>
    </row>
    <row r="1446" s="1" customFormat="1" customHeight="1" spans="1:5">
      <c r="A1446" s="1">
        <v>3450</v>
      </c>
      <c r="B1446" s="1" t="s">
        <v>2018</v>
      </c>
      <c r="C1446" s="1" t="s">
        <v>215</v>
      </c>
      <c r="D1446" s="1" t="s">
        <v>615</v>
      </c>
      <c r="E1446" s="2">
        <v>10.82</v>
      </c>
    </row>
    <row r="1447" s="1" customFormat="1" customHeight="1" spans="1:5">
      <c r="A1447" s="1">
        <v>3443</v>
      </c>
      <c r="B1447" s="1" t="s">
        <v>2019</v>
      </c>
      <c r="C1447" s="1" t="s">
        <v>215</v>
      </c>
      <c r="D1447" s="1" t="s">
        <v>615</v>
      </c>
      <c r="E1447" s="2">
        <v>23.22</v>
      </c>
    </row>
    <row r="1448" s="1" customFormat="1" customHeight="1" spans="1:5">
      <c r="A1448" s="1">
        <v>3453</v>
      </c>
      <c r="B1448" s="1" t="s">
        <v>2020</v>
      </c>
      <c r="C1448" s="1" t="s">
        <v>215</v>
      </c>
      <c r="D1448" s="1" t="s">
        <v>615</v>
      </c>
      <c r="E1448" s="2">
        <v>132.2</v>
      </c>
    </row>
    <row r="1449" s="1" customFormat="1" customHeight="1" spans="1:5">
      <c r="A1449" s="1">
        <v>3452</v>
      </c>
      <c r="B1449" s="1" t="s">
        <v>2021</v>
      </c>
      <c r="C1449" s="1" t="s">
        <v>215</v>
      </c>
      <c r="D1449" s="1" t="s">
        <v>615</v>
      </c>
      <c r="E1449" s="2">
        <v>65.25</v>
      </c>
    </row>
    <row r="1450" s="1" customFormat="1" customHeight="1" spans="1:5">
      <c r="A1450" s="1">
        <v>3451</v>
      </c>
      <c r="B1450" s="1" t="s">
        <v>2022</v>
      </c>
      <c r="C1450" s="1" t="s">
        <v>215</v>
      </c>
      <c r="D1450" s="1" t="s">
        <v>615</v>
      </c>
      <c r="E1450" s="2">
        <v>12.94</v>
      </c>
    </row>
    <row r="1451" s="1" customFormat="1" customHeight="1" spans="1:5">
      <c r="A1451" s="1">
        <v>3454</v>
      </c>
      <c r="B1451" s="1" t="s">
        <v>2023</v>
      </c>
      <c r="C1451" s="1" t="s">
        <v>215</v>
      </c>
      <c r="D1451" s="1" t="s">
        <v>615</v>
      </c>
      <c r="E1451" s="2">
        <v>201.07</v>
      </c>
    </row>
    <row r="1452" s="1" customFormat="1" customHeight="1" spans="1:5">
      <c r="A1452" s="1">
        <v>3458</v>
      </c>
      <c r="B1452" s="1" t="s">
        <v>2024</v>
      </c>
      <c r="C1452" s="1" t="s">
        <v>215</v>
      </c>
      <c r="D1452" s="1" t="s">
        <v>615</v>
      </c>
      <c r="E1452" s="2">
        <v>36.3</v>
      </c>
    </row>
    <row r="1453" s="1" customFormat="1" customHeight="1" spans="1:5">
      <c r="A1453" s="1">
        <v>3457</v>
      </c>
      <c r="B1453" s="1" t="s">
        <v>2025</v>
      </c>
      <c r="C1453" s="1" t="s">
        <v>215</v>
      </c>
      <c r="D1453" s="1" t="s">
        <v>615</v>
      </c>
      <c r="E1453" s="2">
        <v>27.25</v>
      </c>
    </row>
    <row r="1454" s="1" customFormat="1" customHeight="1" spans="1:5">
      <c r="A1454" s="1">
        <v>3455</v>
      </c>
      <c r="B1454" s="1" t="s">
        <v>2026</v>
      </c>
      <c r="C1454" s="1" t="s">
        <v>215</v>
      </c>
      <c r="D1454" s="1" t="s">
        <v>615</v>
      </c>
      <c r="E1454" s="2">
        <v>7.74</v>
      </c>
    </row>
    <row r="1455" s="1" customFormat="1" customHeight="1" spans="1:5">
      <c r="A1455" s="1">
        <v>3472</v>
      </c>
      <c r="B1455" s="1" t="s">
        <v>2027</v>
      </c>
      <c r="C1455" s="1" t="s">
        <v>215</v>
      </c>
      <c r="D1455" s="1" t="s">
        <v>615</v>
      </c>
      <c r="E1455" s="2">
        <v>17.39</v>
      </c>
    </row>
    <row r="1456" s="1" customFormat="1" customHeight="1" spans="1:5">
      <c r="A1456" s="1">
        <v>3470</v>
      </c>
      <c r="B1456" s="1" t="s">
        <v>2028</v>
      </c>
      <c r="C1456" s="1" t="s">
        <v>215</v>
      </c>
      <c r="D1456" s="1" t="s">
        <v>615</v>
      </c>
      <c r="E1456" s="2">
        <v>101.37</v>
      </c>
    </row>
    <row r="1457" s="1" customFormat="1" customHeight="1" spans="1:5">
      <c r="A1457" s="1">
        <v>3471</v>
      </c>
      <c r="B1457" s="1" t="s">
        <v>2029</v>
      </c>
      <c r="C1457" s="1" t="s">
        <v>215</v>
      </c>
      <c r="D1457" s="1" t="s">
        <v>615</v>
      </c>
      <c r="E1457" s="2">
        <v>55.7</v>
      </c>
    </row>
    <row r="1458" s="1" customFormat="1" customHeight="1" spans="1:5">
      <c r="A1458" s="1">
        <v>3456</v>
      </c>
      <c r="B1458" s="1" t="s">
        <v>2030</v>
      </c>
      <c r="C1458" s="1" t="s">
        <v>215</v>
      </c>
      <c r="D1458" s="1" t="s">
        <v>615</v>
      </c>
      <c r="E1458" s="2">
        <v>11.58</v>
      </c>
    </row>
    <row r="1459" s="1" customFormat="1" customHeight="1" spans="1:5">
      <c r="A1459" s="1">
        <v>3459</v>
      </c>
      <c r="B1459" s="1" t="s">
        <v>2031</v>
      </c>
      <c r="C1459" s="1" t="s">
        <v>215</v>
      </c>
      <c r="D1459" s="1" t="s">
        <v>615</v>
      </c>
      <c r="E1459" s="2">
        <v>142.98</v>
      </c>
    </row>
    <row r="1460" s="1" customFormat="1" customHeight="1" spans="1:5">
      <c r="A1460" s="1">
        <v>3469</v>
      </c>
      <c r="B1460" s="1" t="s">
        <v>2032</v>
      </c>
      <c r="C1460" s="1" t="s">
        <v>215</v>
      </c>
      <c r="D1460" s="1" t="s">
        <v>615</v>
      </c>
      <c r="E1460" s="2">
        <v>271.92</v>
      </c>
    </row>
    <row r="1461" s="1" customFormat="1" customHeight="1" spans="1:5">
      <c r="A1461" s="1">
        <v>3460</v>
      </c>
      <c r="B1461" s="1" t="s">
        <v>2033</v>
      </c>
      <c r="C1461" s="1" t="s">
        <v>215</v>
      </c>
      <c r="D1461" s="1" t="s">
        <v>615</v>
      </c>
      <c r="E1461" s="2">
        <v>396.77</v>
      </c>
    </row>
    <row r="1462" s="1" customFormat="1" customHeight="1" spans="1:5">
      <c r="A1462" s="1">
        <v>3461</v>
      </c>
      <c r="B1462" s="1" t="s">
        <v>2034</v>
      </c>
      <c r="C1462" s="1" t="s">
        <v>215</v>
      </c>
      <c r="D1462" s="1" t="s">
        <v>615</v>
      </c>
      <c r="E1462" s="3">
        <v>1014.11</v>
      </c>
    </row>
    <row r="1463" s="1" customFormat="1" customHeight="1" spans="1:5">
      <c r="A1463" s="1">
        <v>37433</v>
      </c>
      <c r="B1463" s="1" t="s">
        <v>2035</v>
      </c>
      <c r="C1463" s="1" t="s">
        <v>215</v>
      </c>
      <c r="D1463" s="1" t="s">
        <v>615</v>
      </c>
      <c r="E1463" s="2">
        <v>232.23</v>
      </c>
    </row>
    <row r="1464" s="1" customFormat="1" customHeight="1" spans="1:5">
      <c r="A1464" s="1">
        <v>37430</v>
      </c>
      <c r="B1464" s="1" t="s">
        <v>2036</v>
      </c>
      <c r="C1464" s="1" t="s">
        <v>215</v>
      </c>
      <c r="D1464" s="1" t="s">
        <v>615</v>
      </c>
      <c r="E1464" s="2">
        <v>29.1</v>
      </c>
    </row>
    <row r="1465" s="1" customFormat="1" customHeight="1" spans="1:5">
      <c r="A1465" s="1">
        <v>37434</v>
      </c>
      <c r="B1465" s="1" t="s">
        <v>2037</v>
      </c>
      <c r="C1465" s="1" t="s">
        <v>215</v>
      </c>
      <c r="D1465" s="1" t="s">
        <v>615</v>
      </c>
      <c r="E1465" s="3">
        <v>2165.34</v>
      </c>
    </row>
    <row r="1466" s="1" customFormat="1" customHeight="1" spans="1:5">
      <c r="A1466" s="1">
        <v>37431</v>
      </c>
      <c r="B1466" s="1" t="s">
        <v>2038</v>
      </c>
      <c r="C1466" s="1" t="s">
        <v>215</v>
      </c>
      <c r="D1466" s="1" t="s">
        <v>615</v>
      </c>
      <c r="E1466" s="2">
        <v>39.48</v>
      </c>
    </row>
    <row r="1467" s="1" customFormat="1" customHeight="1" spans="1:5">
      <c r="A1467" s="1">
        <v>37432</v>
      </c>
      <c r="B1467" s="1" t="s">
        <v>2039</v>
      </c>
      <c r="C1467" s="1" t="s">
        <v>215</v>
      </c>
      <c r="D1467" s="1" t="s">
        <v>615</v>
      </c>
      <c r="E1467" s="2">
        <v>72.82</v>
      </c>
    </row>
    <row r="1468" s="1" customFormat="1" customHeight="1" spans="1:5">
      <c r="A1468" s="1">
        <v>37413</v>
      </c>
      <c r="B1468" s="1" t="s">
        <v>2040</v>
      </c>
      <c r="C1468" s="1" t="s">
        <v>215</v>
      </c>
      <c r="D1468" s="1" t="s">
        <v>615</v>
      </c>
      <c r="E1468" s="2">
        <v>3.83</v>
      </c>
    </row>
    <row r="1469" s="1" customFormat="1" customHeight="1" spans="1:5">
      <c r="A1469" s="1">
        <v>37414</v>
      </c>
      <c r="B1469" s="1" t="s">
        <v>2041</v>
      </c>
      <c r="C1469" s="1" t="s">
        <v>215</v>
      </c>
      <c r="D1469" s="1" t="s">
        <v>615</v>
      </c>
      <c r="E1469" s="2">
        <v>4.34</v>
      </c>
    </row>
    <row r="1470" s="1" customFormat="1" customHeight="1" spans="1:5">
      <c r="A1470" s="1">
        <v>37415</v>
      </c>
      <c r="B1470" s="1" t="s">
        <v>2042</v>
      </c>
      <c r="C1470" s="1" t="s">
        <v>215</v>
      </c>
      <c r="D1470" s="1" t="s">
        <v>615</v>
      </c>
      <c r="E1470" s="2">
        <v>7.9</v>
      </c>
    </row>
    <row r="1471" s="1" customFormat="1" customHeight="1" spans="1:5">
      <c r="A1471" s="1">
        <v>37416</v>
      </c>
      <c r="B1471" s="1" t="s">
        <v>2043</v>
      </c>
      <c r="C1471" s="1" t="s">
        <v>215</v>
      </c>
      <c r="D1471" s="1" t="s">
        <v>615</v>
      </c>
      <c r="E1471" s="2">
        <v>3.58</v>
      </c>
    </row>
    <row r="1472" s="1" customFormat="1" customHeight="1" spans="1:5">
      <c r="A1472" s="1">
        <v>37417</v>
      </c>
      <c r="B1472" s="1" t="s">
        <v>2044</v>
      </c>
      <c r="C1472" s="1" t="s">
        <v>215</v>
      </c>
      <c r="D1472" s="1" t="s">
        <v>615</v>
      </c>
      <c r="E1472" s="2">
        <v>5.15</v>
      </c>
    </row>
    <row r="1473" s="1" customFormat="1" customHeight="1" spans="1:5">
      <c r="A1473" s="1">
        <v>43590</v>
      </c>
      <c r="B1473" s="1" t="s">
        <v>2045</v>
      </c>
      <c r="C1473" s="1" t="s">
        <v>215</v>
      </c>
      <c r="D1473" s="1" t="s">
        <v>568</v>
      </c>
      <c r="E1473" s="2">
        <v>166.58</v>
      </c>
    </row>
    <row r="1474" s="1" customFormat="1" customHeight="1" spans="1:5">
      <c r="A1474" s="1">
        <v>43589</v>
      </c>
      <c r="B1474" s="1" t="s">
        <v>2046</v>
      </c>
      <c r="C1474" s="1" t="s">
        <v>215</v>
      </c>
      <c r="D1474" s="1" t="s">
        <v>568</v>
      </c>
      <c r="E1474" s="2">
        <v>30.14</v>
      </c>
    </row>
    <row r="1475" s="1" customFormat="1" customHeight="1" spans="1:5">
      <c r="A1475" s="1">
        <v>34519</v>
      </c>
      <c r="B1475" s="1" t="s">
        <v>2047</v>
      </c>
      <c r="C1475" s="1" t="s">
        <v>215</v>
      </c>
      <c r="D1475" s="1" t="s">
        <v>615</v>
      </c>
      <c r="E1475" s="2">
        <v>80.41</v>
      </c>
    </row>
    <row r="1476" s="1" customFormat="1" customHeight="1" spans="1:5">
      <c r="A1476" s="1">
        <v>1649</v>
      </c>
      <c r="B1476" s="1" t="s">
        <v>2048</v>
      </c>
      <c r="C1476" s="1" t="s">
        <v>215</v>
      </c>
      <c r="D1476" s="1" t="s">
        <v>615</v>
      </c>
      <c r="E1476" s="2">
        <v>85.61</v>
      </c>
    </row>
    <row r="1477" s="1" customFormat="1" customHeight="1" spans="1:5">
      <c r="A1477" s="1">
        <v>1653</v>
      </c>
      <c r="B1477" s="1" t="s">
        <v>2049</v>
      </c>
      <c r="C1477" s="1" t="s">
        <v>215</v>
      </c>
      <c r="D1477" s="1" t="s">
        <v>615</v>
      </c>
      <c r="E1477" s="2">
        <v>67.06</v>
      </c>
    </row>
    <row r="1478" s="1" customFormat="1" customHeight="1" spans="1:5">
      <c r="A1478" s="1">
        <v>1647</v>
      </c>
      <c r="B1478" s="1" t="s">
        <v>2050</v>
      </c>
      <c r="C1478" s="1" t="s">
        <v>215</v>
      </c>
      <c r="D1478" s="1" t="s">
        <v>615</v>
      </c>
      <c r="E1478" s="2">
        <v>24.01</v>
      </c>
    </row>
    <row r="1479" s="1" customFormat="1" customHeight="1" spans="1:5">
      <c r="A1479" s="1">
        <v>1648</v>
      </c>
      <c r="B1479" s="1" t="s">
        <v>2051</v>
      </c>
      <c r="C1479" s="1" t="s">
        <v>215</v>
      </c>
      <c r="D1479" s="1" t="s">
        <v>615</v>
      </c>
      <c r="E1479" s="2">
        <v>46.11</v>
      </c>
    </row>
    <row r="1480" s="1" customFormat="1" customHeight="1" spans="1:5">
      <c r="A1480" s="1">
        <v>1651</v>
      </c>
      <c r="B1480" s="1" t="s">
        <v>2052</v>
      </c>
      <c r="C1480" s="1" t="s">
        <v>215</v>
      </c>
      <c r="D1480" s="1" t="s">
        <v>615</v>
      </c>
      <c r="E1480" s="2">
        <v>213.9</v>
      </c>
    </row>
    <row r="1481" s="1" customFormat="1" customHeight="1" spans="1:5">
      <c r="A1481" s="1">
        <v>1650</v>
      </c>
      <c r="B1481" s="1" t="s">
        <v>2053</v>
      </c>
      <c r="C1481" s="1" t="s">
        <v>215</v>
      </c>
      <c r="D1481" s="1" t="s">
        <v>615</v>
      </c>
      <c r="E1481" s="2">
        <v>118.23</v>
      </c>
    </row>
    <row r="1482" s="1" customFormat="1" customHeight="1" spans="1:5">
      <c r="A1482" s="1">
        <v>1654</v>
      </c>
      <c r="B1482" s="1" t="s">
        <v>2054</v>
      </c>
      <c r="C1482" s="1" t="s">
        <v>215</v>
      </c>
      <c r="D1482" s="1" t="s">
        <v>615</v>
      </c>
      <c r="E1482" s="2">
        <v>32.96</v>
      </c>
    </row>
    <row r="1483" s="1" customFormat="1" customHeight="1" spans="1:5">
      <c r="A1483" s="1">
        <v>1652</v>
      </c>
      <c r="B1483" s="1" t="s">
        <v>2055</v>
      </c>
      <c r="C1483" s="1" t="s">
        <v>215</v>
      </c>
      <c r="D1483" s="1" t="s">
        <v>615</v>
      </c>
      <c r="E1483" s="2">
        <v>307.01</v>
      </c>
    </row>
    <row r="1484" s="1" customFormat="1" customHeight="1" spans="1:5">
      <c r="A1484" s="1">
        <v>10510</v>
      </c>
      <c r="B1484" s="1" t="s">
        <v>2056</v>
      </c>
      <c r="C1484" s="1" t="s">
        <v>215</v>
      </c>
      <c r="D1484" s="1" t="s">
        <v>568</v>
      </c>
      <c r="E1484" s="2">
        <v>158.32</v>
      </c>
    </row>
    <row r="1485" s="1" customFormat="1" customHeight="1" spans="1:5">
      <c r="A1485" s="1">
        <v>1747</v>
      </c>
      <c r="B1485" s="1" t="s">
        <v>2057</v>
      </c>
      <c r="C1485" s="1" t="s">
        <v>215</v>
      </c>
      <c r="D1485" s="1" t="s">
        <v>568</v>
      </c>
      <c r="E1485" s="2">
        <v>187.37</v>
      </c>
    </row>
    <row r="1486" s="1" customFormat="1" customHeight="1" spans="1:5">
      <c r="A1486" s="1">
        <v>1744</v>
      </c>
      <c r="B1486" s="1" t="s">
        <v>2058</v>
      </c>
      <c r="C1486" s="1" t="s">
        <v>215</v>
      </c>
      <c r="D1486" s="1" t="s">
        <v>568</v>
      </c>
      <c r="E1486" s="2">
        <v>129.78</v>
      </c>
    </row>
    <row r="1487" s="1" customFormat="1" customHeight="1" spans="1:5">
      <c r="A1487" s="1">
        <v>1743</v>
      </c>
      <c r="B1487" s="1" t="s">
        <v>2059</v>
      </c>
      <c r="C1487" s="1" t="s">
        <v>215</v>
      </c>
      <c r="D1487" s="1" t="s">
        <v>568</v>
      </c>
      <c r="E1487" s="2">
        <v>170.43</v>
      </c>
    </row>
    <row r="1488" s="1" customFormat="1" customHeight="1" spans="1:5">
      <c r="A1488" s="1">
        <v>39640</v>
      </c>
      <c r="B1488" s="1" t="s">
        <v>2060</v>
      </c>
      <c r="C1488" s="1" t="s">
        <v>215</v>
      </c>
      <c r="D1488" s="1" t="s">
        <v>568</v>
      </c>
      <c r="E1488" s="2">
        <v>18.84</v>
      </c>
    </row>
    <row r="1489" s="1" customFormat="1" customHeight="1" spans="1:5">
      <c r="A1489" s="1">
        <v>7216</v>
      </c>
      <c r="B1489" s="1" t="s">
        <v>2061</v>
      </c>
      <c r="C1489" s="1" t="s">
        <v>215</v>
      </c>
      <c r="D1489" s="1" t="s">
        <v>568</v>
      </c>
      <c r="E1489" s="2">
        <v>101.22</v>
      </c>
    </row>
    <row r="1490" s="1" customFormat="1" customHeight="1" spans="1:5">
      <c r="A1490" s="1">
        <v>20235</v>
      </c>
      <c r="B1490" s="1" t="s">
        <v>2062</v>
      </c>
      <c r="C1490" s="1" t="s">
        <v>215</v>
      </c>
      <c r="D1490" s="1" t="s">
        <v>568</v>
      </c>
      <c r="E1490" s="2">
        <v>81.38</v>
      </c>
    </row>
    <row r="1491" s="1" customFormat="1" customHeight="1" spans="1:5">
      <c r="A1491" s="1">
        <v>7181</v>
      </c>
      <c r="B1491" s="1" t="s">
        <v>2063</v>
      </c>
      <c r="C1491" s="1" t="s">
        <v>215</v>
      </c>
      <c r="D1491" s="1" t="s">
        <v>568</v>
      </c>
      <c r="E1491" s="2">
        <v>3.51</v>
      </c>
    </row>
    <row r="1492" s="1" customFormat="1" customHeight="1" spans="1:5">
      <c r="A1492" s="1">
        <v>40742</v>
      </c>
      <c r="B1492" s="1" t="s">
        <v>2064</v>
      </c>
      <c r="C1492" s="1" t="s">
        <v>215</v>
      </c>
      <c r="D1492" s="1" t="s">
        <v>568</v>
      </c>
      <c r="E1492" s="2">
        <v>9.54</v>
      </c>
    </row>
    <row r="1493" s="1" customFormat="1" customHeight="1" spans="1:5">
      <c r="A1493" s="1">
        <v>7214</v>
      </c>
      <c r="B1493" s="1" t="s">
        <v>2065</v>
      </c>
      <c r="C1493" s="1" t="s">
        <v>215</v>
      </c>
      <c r="D1493" s="1" t="s">
        <v>568</v>
      </c>
      <c r="E1493" s="2">
        <v>98.84</v>
      </c>
    </row>
    <row r="1494" s="1" customFormat="1" customHeight="1" spans="1:5">
      <c r="A1494" s="1">
        <v>7219</v>
      </c>
      <c r="B1494" s="1" t="s">
        <v>2066</v>
      </c>
      <c r="C1494" s="1" t="s">
        <v>215</v>
      </c>
      <c r="D1494" s="1" t="s">
        <v>568</v>
      </c>
      <c r="E1494" s="2">
        <v>87.67</v>
      </c>
    </row>
    <row r="1495" s="1" customFormat="1" customHeight="1" spans="1:5">
      <c r="A1495" s="1">
        <v>37971</v>
      </c>
      <c r="B1495" s="1" t="s">
        <v>2067</v>
      </c>
      <c r="C1495" s="1" t="s">
        <v>215</v>
      </c>
      <c r="D1495" s="1" t="s">
        <v>568</v>
      </c>
      <c r="E1495" s="2">
        <v>4.7</v>
      </c>
    </row>
    <row r="1496" s="1" customFormat="1" customHeight="1" spans="1:5">
      <c r="A1496" s="1">
        <v>37972</v>
      </c>
      <c r="B1496" s="1" t="s">
        <v>2068</v>
      </c>
      <c r="C1496" s="1" t="s">
        <v>215</v>
      </c>
      <c r="D1496" s="1" t="s">
        <v>568</v>
      </c>
      <c r="E1496" s="2">
        <v>6.67</v>
      </c>
    </row>
    <row r="1497" s="1" customFormat="1" customHeight="1" spans="1:5">
      <c r="A1497" s="1">
        <v>37973</v>
      </c>
      <c r="B1497" s="1" t="s">
        <v>2069</v>
      </c>
      <c r="C1497" s="1" t="s">
        <v>215</v>
      </c>
      <c r="D1497" s="1" t="s">
        <v>568</v>
      </c>
      <c r="E1497" s="2">
        <v>12.54</v>
      </c>
    </row>
    <row r="1498" s="1" customFormat="1" customHeight="1" spans="1:5">
      <c r="A1498" s="1">
        <v>1926</v>
      </c>
      <c r="B1498" s="1" t="s">
        <v>2070</v>
      </c>
      <c r="C1498" s="1" t="s">
        <v>215</v>
      </c>
      <c r="D1498" s="1" t="s">
        <v>568</v>
      </c>
      <c r="E1498" s="2">
        <v>2.43</v>
      </c>
    </row>
    <row r="1499" s="1" customFormat="1" customHeight="1" spans="1:5">
      <c r="A1499" s="1">
        <v>1927</v>
      </c>
      <c r="B1499" s="1" t="s">
        <v>2071</v>
      </c>
      <c r="C1499" s="1" t="s">
        <v>215</v>
      </c>
      <c r="D1499" s="1" t="s">
        <v>568</v>
      </c>
      <c r="E1499" s="2">
        <v>2.72</v>
      </c>
    </row>
    <row r="1500" s="1" customFormat="1" customHeight="1" spans="1:5">
      <c r="A1500" s="1">
        <v>1923</v>
      </c>
      <c r="B1500" s="1" t="s">
        <v>2072</v>
      </c>
      <c r="C1500" s="1" t="s">
        <v>215</v>
      </c>
      <c r="D1500" s="1" t="s">
        <v>568</v>
      </c>
      <c r="E1500" s="2">
        <v>4.96</v>
      </c>
    </row>
    <row r="1501" s="1" customFormat="1" customHeight="1" spans="1:5">
      <c r="A1501" s="1">
        <v>1929</v>
      </c>
      <c r="B1501" s="1" t="s">
        <v>2073</v>
      </c>
      <c r="C1501" s="1" t="s">
        <v>215</v>
      </c>
      <c r="D1501" s="1" t="s">
        <v>568</v>
      </c>
      <c r="E1501" s="2">
        <v>6.02</v>
      </c>
    </row>
    <row r="1502" s="1" customFormat="1" customHeight="1" spans="1:5">
      <c r="A1502" s="1">
        <v>1930</v>
      </c>
      <c r="B1502" s="1" t="s">
        <v>2074</v>
      </c>
      <c r="C1502" s="1" t="s">
        <v>215</v>
      </c>
      <c r="D1502" s="1" t="s">
        <v>568</v>
      </c>
      <c r="E1502" s="2">
        <v>10.29</v>
      </c>
    </row>
    <row r="1503" s="1" customFormat="1" customHeight="1" spans="1:5">
      <c r="A1503" s="1">
        <v>1924</v>
      </c>
      <c r="B1503" s="1" t="s">
        <v>2075</v>
      </c>
      <c r="C1503" s="1" t="s">
        <v>215</v>
      </c>
      <c r="D1503" s="1" t="s">
        <v>568</v>
      </c>
      <c r="E1503" s="2">
        <v>16.61</v>
      </c>
    </row>
    <row r="1504" s="1" customFormat="1" customHeight="1" spans="1:5">
      <c r="A1504" s="1">
        <v>1922</v>
      </c>
      <c r="B1504" s="1" t="s">
        <v>2076</v>
      </c>
      <c r="C1504" s="1" t="s">
        <v>215</v>
      </c>
      <c r="D1504" s="1" t="s">
        <v>568</v>
      </c>
      <c r="E1504" s="2">
        <v>34.36</v>
      </c>
    </row>
    <row r="1505" s="1" customFormat="1" customHeight="1" spans="1:5">
      <c r="A1505" s="1">
        <v>1953</v>
      </c>
      <c r="B1505" s="1" t="s">
        <v>2077</v>
      </c>
      <c r="C1505" s="1" t="s">
        <v>215</v>
      </c>
      <c r="D1505" s="1" t="s">
        <v>568</v>
      </c>
      <c r="E1505" s="2">
        <v>41.95</v>
      </c>
    </row>
    <row r="1506" s="1" customFormat="1" customHeight="1" spans="1:5">
      <c r="A1506" s="1">
        <v>1962</v>
      </c>
      <c r="B1506" s="1" t="s">
        <v>2078</v>
      </c>
      <c r="C1506" s="1" t="s">
        <v>215</v>
      </c>
      <c r="D1506" s="1" t="s">
        <v>568</v>
      </c>
      <c r="E1506" s="2">
        <v>203.79</v>
      </c>
    </row>
    <row r="1507" s="1" customFormat="1" customHeight="1" spans="1:5">
      <c r="A1507" s="1">
        <v>1955</v>
      </c>
      <c r="B1507" s="1" t="s">
        <v>2079</v>
      </c>
      <c r="C1507" s="1" t="s">
        <v>215</v>
      </c>
      <c r="D1507" s="1" t="s">
        <v>568</v>
      </c>
      <c r="E1507" s="2">
        <v>2.34</v>
      </c>
    </row>
    <row r="1508" s="1" customFormat="1" customHeight="1" spans="1:5">
      <c r="A1508" s="1">
        <v>1956</v>
      </c>
      <c r="B1508" s="1" t="s">
        <v>2080</v>
      </c>
      <c r="C1508" s="1" t="s">
        <v>215</v>
      </c>
      <c r="D1508" s="1" t="s">
        <v>568</v>
      </c>
      <c r="E1508" s="2">
        <v>3.31</v>
      </c>
    </row>
    <row r="1509" s="1" customFormat="1" customHeight="1" spans="1:5">
      <c r="A1509" s="1">
        <v>1957</v>
      </c>
      <c r="B1509" s="1" t="s">
        <v>2081</v>
      </c>
      <c r="C1509" s="1" t="s">
        <v>215</v>
      </c>
      <c r="D1509" s="1" t="s">
        <v>568</v>
      </c>
      <c r="E1509" s="2">
        <v>7.17</v>
      </c>
    </row>
    <row r="1510" s="1" customFormat="1" customHeight="1" spans="1:5">
      <c r="A1510" s="1">
        <v>1958</v>
      </c>
      <c r="B1510" s="1" t="s">
        <v>2082</v>
      </c>
      <c r="C1510" s="1" t="s">
        <v>215</v>
      </c>
      <c r="D1510" s="1" t="s">
        <v>568</v>
      </c>
      <c r="E1510" s="2">
        <v>13.34</v>
      </c>
    </row>
    <row r="1511" s="1" customFormat="1" customHeight="1" spans="1:5">
      <c r="A1511" s="1">
        <v>1959</v>
      </c>
      <c r="B1511" s="1" t="s">
        <v>2083</v>
      </c>
      <c r="C1511" s="1" t="s">
        <v>215</v>
      </c>
      <c r="D1511" s="1" t="s">
        <v>568</v>
      </c>
      <c r="E1511" s="2">
        <v>14.48</v>
      </c>
    </row>
    <row r="1512" s="1" customFormat="1" customHeight="1" spans="1:5">
      <c r="A1512" s="1">
        <v>1925</v>
      </c>
      <c r="B1512" s="1" t="s">
        <v>2084</v>
      </c>
      <c r="C1512" s="1" t="s">
        <v>215</v>
      </c>
      <c r="D1512" s="1" t="s">
        <v>568</v>
      </c>
      <c r="E1512" s="2">
        <v>37.84</v>
      </c>
    </row>
    <row r="1513" s="1" customFormat="1" customHeight="1" spans="1:5">
      <c r="A1513" s="1">
        <v>1960</v>
      </c>
      <c r="B1513" s="1" t="s">
        <v>2085</v>
      </c>
      <c r="C1513" s="1" t="s">
        <v>215</v>
      </c>
      <c r="D1513" s="1" t="s">
        <v>568</v>
      </c>
      <c r="E1513" s="2">
        <v>58.11</v>
      </c>
    </row>
    <row r="1514" s="1" customFormat="1" customHeight="1" spans="1:5">
      <c r="A1514" s="1">
        <v>1961</v>
      </c>
      <c r="B1514" s="1" t="s">
        <v>2086</v>
      </c>
      <c r="C1514" s="1" t="s">
        <v>215</v>
      </c>
      <c r="D1514" s="1" t="s">
        <v>568</v>
      </c>
      <c r="E1514" s="2">
        <v>74.45</v>
      </c>
    </row>
    <row r="1515" s="1" customFormat="1" customHeight="1" spans="1:5">
      <c r="A1515" s="1">
        <v>38423</v>
      </c>
      <c r="B1515" s="1" t="s">
        <v>2087</v>
      </c>
      <c r="C1515" s="1" t="s">
        <v>215</v>
      </c>
      <c r="D1515" s="1" t="s">
        <v>568</v>
      </c>
      <c r="E1515" s="2">
        <v>39.26</v>
      </c>
    </row>
    <row r="1516" s="1" customFormat="1" customHeight="1" spans="1:5">
      <c r="A1516" s="1">
        <v>39866</v>
      </c>
      <c r="B1516" s="1" t="s">
        <v>2088</v>
      </c>
      <c r="C1516" s="1" t="s">
        <v>215</v>
      </c>
      <c r="D1516" s="1" t="s">
        <v>568</v>
      </c>
      <c r="E1516" s="2">
        <v>32.67</v>
      </c>
    </row>
    <row r="1517" s="1" customFormat="1" customHeight="1" spans="1:5">
      <c r="A1517" s="1">
        <v>39867</v>
      </c>
      <c r="B1517" s="1" t="s">
        <v>2089</v>
      </c>
      <c r="C1517" s="1" t="s">
        <v>215</v>
      </c>
      <c r="D1517" s="1" t="s">
        <v>568</v>
      </c>
      <c r="E1517" s="2">
        <v>72.62</v>
      </c>
    </row>
    <row r="1518" s="1" customFormat="1" customHeight="1" spans="1:5">
      <c r="A1518" s="1">
        <v>39868</v>
      </c>
      <c r="B1518" s="1" t="s">
        <v>2090</v>
      </c>
      <c r="C1518" s="1" t="s">
        <v>215</v>
      </c>
      <c r="D1518" s="1" t="s">
        <v>568</v>
      </c>
      <c r="E1518" s="2">
        <v>130.84</v>
      </c>
    </row>
    <row r="1519" s="1" customFormat="1" customHeight="1" spans="1:5">
      <c r="A1519" s="1">
        <v>37999</v>
      </c>
      <c r="B1519" s="1" t="s">
        <v>2091</v>
      </c>
      <c r="C1519" s="1" t="s">
        <v>215</v>
      </c>
      <c r="D1519" s="1" t="s">
        <v>568</v>
      </c>
      <c r="E1519" s="2">
        <v>7.93</v>
      </c>
    </row>
    <row r="1520" s="1" customFormat="1" customHeight="1" spans="1:5">
      <c r="A1520" s="1">
        <v>38000</v>
      </c>
      <c r="B1520" s="1" t="s">
        <v>2092</v>
      </c>
      <c r="C1520" s="1" t="s">
        <v>215</v>
      </c>
      <c r="D1520" s="1" t="s">
        <v>568</v>
      </c>
      <c r="E1520" s="2">
        <v>9.26</v>
      </c>
    </row>
    <row r="1521" s="1" customFormat="1" customHeight="1" spans="1:5">
      <c r="A1521" s="1">
        <v>38129</v>
      </c>
      <c r="B1521" s="1" t="s">
        <v>2093</v>
      </c>
      <c r="C1521" s="1" t="s">
        <v>215</v>
      </c>
      <c r="D1521" s="1" t="s">
        <v>568</v>
      </c>
      <c r="E1521" s="2">
        <v>5.46</v>
      </c>
    </row>
    <row r="1522" s="1" customFormat="1" customHeight="1" spans="1:5">
      <c r="A1522" s="1">
        <v>38025</v>
      </c>
      <c r="B1522" s="1" t="s">
        <v>2094</v>
      </c>
      <c r="C1522" s="1" t="s">
        <v>215</v>
      </c>
      <c r="D1522" s="1" t="s">
        <v>568</v>
      </c>
      <c r="E1522" s="2">
        <v>7.42</v>
      </c>
    </row>
    <row r="1523" s="1" customFormat="1" customHeight="1" spans="1:5">
      <c r="A1523" s="1">
        <v>38026</v>
      </c>
      <c r="B1523" s="1" t="s">
        <v>2095</v>
      </c>
      <c r="C1523" s="1" t="s">
        <v>215</v>
      </c>
      <c r="D1523" s="1" t="s">
        <v>568</v>
      </c>
      <c r="E1523" s="2">
        <v>18.31</v>
      </c>
    </row>
    <row r="1524" s="1" customFormat="1" customHeight="1" spans="1:5">
      <c r="A1524" s="1">
        <v>1858</v>
      </c>
      <c r="B1524" s="1" t="s">
        <v>2096</v>
      </c>
      <c r="C1524" s="1" t="s">
        <v>215</v>
      </c>
      <c r="D1524" s="1" t="s">
        <v>568</v>
      </c>
      <c r="E1524" s="2">
        <v>60.84</v>
      </c>
    </row>
    <row r="1525" s="1" customFormat="1" customHeight="1" spans="1:5">
      <c r="A1525" s="1">
        <v>1844</v>
      </c>
      <c r="B1525" s="1" t="s">
        <v>2097</v>
      </c>
      <c r="C1525" s="1" t="s">
        <v>215</v>
      </c>
      <c r="D1525" s="1" t="s">
        <v>568</v>
      </c>
      <c r="E1525" s="2">
        <v>139.32</v>
      </c>
    </row>
    <row r="1526" s="1" customFormat="1" customHeight="1" spans="1:5">
      <c r="A1526" s="1">
        <v>1863</v>
      </c>
      <c r="B1526" s="1" t="s">
        <v>2098</v>
      </c>
      <c r="C1526" s="1" t="s">
        <v>215</v>
      </c>
      <c r="D1526" s="1" t="s">
        <v>568</v>
      </c>
      <c r="E1526" s="2">
        <v>64.74</v>
      </c>
    </row>
    <row r="1527" s="1" customFormat="1" customHeight="1" spans="1:5">
      <c r="A1527" s="1">
        <v>1865</v>
      </c>
      <c r="B1527" s="1" t="s">
        <v>2099</v>
      </c>
      <c r="C1527" s="1" t="s">
        <v>215</v>
      </c>
      <c r="D1527" s="1" t="s">
        <v>568</v>
      </c>
      <c r="E1527" s="2">
        <v>168.68</v>
      </c>
    </row>
    <row r="1528" s="1" customFormat="1" customHeight="1" spans="1:5">
      <c r="A1528" s="1">
        <v>36355</v>
      </c>
      <c r="B1528" s="1" t="s">
        <v>2100</v>
      </c>
      <c r="C1528" s="1" t="s">
        <v>215</v>
      </c>
      <c r="D1528" s="1" t="s">
        <v>615</v>
      </c>
      <c r="E1528" s="2">
        <v>9.46</v>
      </c>
    </row>
    <row r="1529" s="1" customFormat="1" customHeight="1" spans="1:5">
      <c r="A1529" s="1">
        <v>36356</v>
      </c>
      <c r="B1529" s="1" t="s">
        <v>2101</v>
      </c>
      <c r="C1529" s="1" t="s">
        <v>215</v>
      </c>
      <c r="D1529" s="1" t="s">
        <v>615</v>
      </c>
      <c r="E1529" s="2">
        <v>15.22</v>
      </c>
    </row>
    <row r="1530" s="1" customFormat="1" customHeight="1" spans="1:5">
      <c r="A1530" s="1">
        <v>1966</v>
      </c>
      <c r="B1530" s="1" t="s">
        <v>2102</v>
      </c>
      <c r="C1530" s="1" t="s">
        <v>215</v>
      </c>
      <c r="D1530" s="1" t="s">
        <v>568</v>
      </c>
      <c r="E1530" s="2">
        <v>25.82</v>
      </c>
    </row>
    <row r="1531" s="1" customFormat="1" customHeight="1" spans="1:5">
      <c r="A1531" s="1">
        <v>1933</v>
      </c>
      <c r="B1531" s="1" t="s">
        <v>2103</v>
      </c>
      <c r="C1531" s="1" t="s">
        <v>215</v>
      </c>
      <c r="D1531" s="1" t="s">
        <v>568</v>
      </c>
      <c r="E1531" s="2">
        <v>5.56</v>
      </c>
    </row>
    <row r="1532" s="1" customFormat="1" customHeight="1" spans="1:5">
      <c r="A1532" s="1">
        <v>1932</v>
      </c>
      <c r="B1532" s="1" t="s">
        <v>2104</v>
      </c>
      <c r="C1532" s="1" t="s">
        <v>215</v>
      </c>
      <c r="D1532" s="1" t="s">
        <v>568</v>
      </c>
      <c r="E1532" s="2">
        <v>12.73</v>
      </c>
    </row>
    <row r="1533" s="1" customFormat="1" customHeight="1" spans="1:5">
      <c r="A1533" s="1">
        <v>1951</v>
      </c>
      <c r="B1533" s="1" t="s">
        <v>2105</v>
      </c>
      <c r="C1533" s="1" t="s">
        <v>215</v>
      </c>
      <c r="D1533" s="1" t="s">
        <v>568</v>
      </c>
      <c r="E1533" s="2">
        <v>26.56</v>
      </c>
    </row>
    <row r="1534" s="1" customFormat="1" customHeight="1" spans="1:5">
      <c r="A1534" s="1">
        <v>1970</v>
      </c>
      <c r="B1534" s="1" t="s">
        <v>2106</v>
      </c>
      <c r="C1534" s="1" t="s">
        <v>215</v>
      </c>
      <c r="D1534" s="1" t="s">
        <v>568</v>
      </c>
      <c r="E1534" s="2">
        <v>64.53</v>
      </c>
    </row>
    <row r="1535" s="1" customFormat="1" customHeight="1" spans="1:5">
      <c r="A1535" s="1">
        <v>1967</v>
      </c>
      <c r="B1535" s="1" t="s">
        <v>2107</v>
      </c>
      <c r="C1535" s="1" t="s">
        <v>215</v>
      </c>
      <c r="D1535" s="1" t="s">
        <v>568</v>
      </c>
      <c r="E1535" s="2">
        <v>7.66</v>
      </c>
    </row>
    <row r="1536" s="1" customFormat="1" customHeight="1" spans="1:5">
      <c r="A1536" s="1">
        <v>1968</v>
      </c>
      <c r="B1536" s="1" t="s">
        <v>2108</v>
      </c>
      <c r="C1536" s="1" t="s">
        <v>215</v>
      </c>
      <c r="D1536" s="1" t="s">
        <v>568</v>
      </c>
      <c r="E1536" s="2">
        <v>15.15</v>
      </c>
    </row>
    <row r="1537" s="1" customFormat="1" customHeight="1" spans="1:5">
      <c r="A1537" s="1">
        <v>1969</v>
      </c>
      <c r="B1537" s="1" t="s">
        <v>2109</v>
      </c>
      <c r="C1537" s="1" t="s">
        <v>215</v>
      </c>
      <c r="D1537" s="1" t="s">
        <v>568</v>
      </c>
      <c r="E1537" s="2">
        <v>49.3</v>
      </c>
    </row>
    <row r="1538" s="1" customFormat="1" customHeight="1" spans="1:5">
      <c r="A1538" s="1">
        <v>1827</v>
      </c>
      <c r="B1538" s="1" t="s">
        <v>2110</v>
      </c>
      <c r="C1538" s="1" t="s">
        <v>215</v>
      </c>
      <c r="D1538" s="1" t="s">
        <v>615</v>
      </c>
      <c r="E1538" s="2">
        <v>111.25</v>
      </c>
    </row>
    <row r="1539" s="1" customFormat="1" customHeight="1" spans="1:5">
      <c r="A1539" s="1">
        <v>1831</v>
      </c>
      <c r="B1539" s="1" t="s">
        <v>2111</v>
      </c>
      <c r="C1539" s="1" t="s">
        <v>215</v>
      </c>
      <c r="D1539" s="1" t="s">
        <v>615</v>
      </c>
      <c r="E1539" s="2">
        <v>24.28</v>
      </c>
    </row>
    <row r="1540" s="1" customFormat="1" customHeight="1" spans="1:5">
      <c r="A1540" s="1">
        <v>1825</v>
      </c>
      <c r="B1540" s="1" t="s">
        <v>2112</v>
      </c>
      <c r="C1540" s="1" t="s">
        <v>215</v>
      </c>
      <c r="D1540" s="1" t="s">
        <v>615</v>
      </c>
      <c r="E1540" s="2">
        <v>59.94</v>
      </c>
    </row>
    <row r="1541" s="1" customFormat="1" customHeight="1" spans="1:5">
      <c r="A1541" s="1">
        <v>1828</v>
      </c>
      <c r="B1541" s="1" t="s">
        <v>2113</v>
      </c>
      <c r="C1541" s="1" t="s">
        <v>215</v>
      </c>
      <c r="D1541" s="1" t="s">
        <v>615</v>
      </c>
      <c r="E1541" s="2">
        <v>135.76</v>
      </c>
    </row>
    <row r="1542" s="1" customFormat="1" customHeight="1" spans="1:5">
      <c r="A1542" s="1">
        <v>1845</v>
      </c>
      <c r="B1542" s="1" t="s">
        <v>2114</v>
      </c>
      <c r="C1542" s="1" t="s">
        <v>215</v>
      </c>
      <c r="D1542" s="1" t="s">
        <v>615</v>
      </c>
      <c r="E1542" s="2">
        <v>30.43</v>
      </c>
    </row>
    <row r="1543" s="1" customFormat="1" customHeight="1" spans="1:5">
      <c r="A1543" s="1">
        <v>1824</v>
      </c>
      <c r="B1543" s="1" t="s">
        <v>2115</v>
      </c>
      <c r="C1543" s="1" t="s">
        <v>215</v>
      </c>
      <c r="D1543" s="1" t="s">
        <v>615</v>
      </c>
      <c r="E1543" s="2">
        <v>71.85</v>
      </c>
    </row>
    <row r="1544" s="1" customFormat="1" customHeight="1" spans="1:5">
      <c r="A1544" s="1">
        <v>1940</v>
      </c>
      <c r="B1544" s="1" t="s">
        <v>2116</v>
      </c>
      <c r="C1544" s="1" t="s">
        <v>215</v>
      </c>
      <c r="D1544" s="1" t="s">
        <v>568</v>
      </c>
      <c r="E1544" s="2">
        <v>36.98</v>
      </c>
    </row>
    <row r="1545" s="1" customFormat="1" customHeight="1" spans="1:5">
      <c r="A1545" s="1">
        <v>1937</v>
      </c>
      <c r="B1545" s="1" t="s">
        <v>2117</v>
      </c>
      <c r="C1545" s="1" t="s">
        <v>215</v>
      </c>
      <c r="D1545" s="1" t="s">
        <v>568</v>
      </c>
      <c r="E1545" s="2">
        <v>6.24</v>
      </c>
    </row>
    <row r="1546" s="1" customFormat="1" customHeight="1" spans="1:5">
      <c r="A1546" s="1">
        <v>1939</v>
      </c>
      <c r="B1546" s="1" t="s">
        <v>2118</v>
      </c>
      <c r="C1546" s="1" t="s">
        <v>215</v>
      </c>
      <c r="D1546" s="1" t="s">
        <v>568</v>
      </c>
      <c r="E1546" s="2">
        <v>10.14</v>
      </c>
    </row>
    <row r="1547" s="1" customFormat="1" customHeight="1" spans="1:5">
      <c r="A1547" s="1">
        <v>1938</v>
      </c>
      <c r="B1547" s="1" t="s">
        <v>2119</v>
      </c>
      <c r="C1547" s="1" t="s">
        <v>215</v>
      </c>
      <c r="D1547" s="1" t="s">
        <v>568</v>
      </c>
      <c r="E1547" s="2">
        <v>7.1</v>
      </c>
    </row>
    <row r="1548" s="1" customFormat="1" customHeight="1" spans="1:5">
      <c r="A1548" s="1">
        <v>42693</v>
      </c>
      <c r="B1548" s="1" t="s">
        <v>2120</v>
      </c>
      <c r="C1548" s="1" t="s">
        <v>215</v>
      </c>
      <c r="D1548" s="1" t="s">
        <v>568</v>
      </c>
      <c r="E1548" s="2">
        <v>473.85</v>
      </c>
    </row>
    <row r="1549" s="1" customFormat="1" customHeight="1" spans="1:5">
      <c r="A1549" s="1">
        <v>42695</v>
      </c>
      <c r="B1549" s="1" t="s">
        <v>2121</v>
      </c>
      <c r="C1549" s="1" t="s">
        <v>215</v>
      </c>
      <c r="D1549" s="1" t="s">
        <v>568</v>
      </c>
      <c r="E1549" s="2">
        <v>331.05</v>
      </c>
    </row>
    <row r="1550" s="1" customFormat="1" customHeight="1" spans="1:5">
      <c r="A1550" s="1">
        <v>42694</v>
      </c>
      <c r="B1550" s="1" t="s">
        <v>2122</v>
      </c>
      <c r="C1550" s="1" t="s">
        <v>215</v>
      </c>
      <c r="D1550" s="1" t="s">
        <v>568</v>
      </c>
      <c r="E1550" s="2">
        <v>634.11</v>
      </c>
    </row>
    <row r="1551" s="1" customFormat="1" customHeight="1" spans="1:5">
      <c r="A1551" s="1">
        <v>20097</v>
      </c>
      <c r="B1551" s="1" t="s">
        <v>2123</v>
      </c>
      <c r="C1551" s="1" t="s">
        <v>215</v>
      </c>
      <c r="D1551" s="1" t="s">
        <v>568</v>
      </c>
      <c r="E1551" s="2">
        <v>27.49</v>
      </c>
    </row>
    <row r="1552" s="1" customFormat="1" customHeight="1" spans="1:5">
      <c r="A1552" s="1">
        <v>20098</v>
      </c>
      <c r="B1552" s="1" t="s">
        <v>2124</v>
      </c>
      <c r="C1552" s="1" t="s">
        <v>215</v>
      </c>
      <c r="D1552" s="1" t="s">
        <v>568</v>
      </c>
      <c r="E1552" s="2">
        <v>112.37</v>
      </c>
    </row>
    <row r="1553" s="1" customFormat="1" customHeight="1" spans="1:5">
      <c r="A1553" s="1">
        <v>20096</v>
      </c>
      <c r="B1553" s="1" t="s">
        <v>2125</v>
      </c>
      <c r="C1553" s="1" t="s">
        <v>215</v>
      </c>
      <c r="D1553" s="1" t="s">
        <v>568</v>
      </c>
      <c r="E1553" s="2">
        <v>28.46</v>
      </c>
    </row>
    <row r="1554" s="1" customFormat="1" customHeight="1" spans="1:5">
      <c r="A1554" s="1">
        <v>1880</v>
      </c>
      <c r="B1554" s="1" t="s">
        <v>2126</v>
      </c>
      <c r="C1554" s="1" t="s">
        <v>215</v>
      </c>
      <c r="D1554" s="1" t="s">
        <v>568</v>
      </c>
      <c r="E1554" s="2">
        <v>4.54</v>
      </c>
    </row>
    <row r="1555" s="1" customFormat="1" customHeight="1" spans="1:5">
      <c r="A1555" s="1">
        <v>39274</v>
      </c>
      <c r="B1555" s="1" t="s">
        <v>2127</v>
      </c>
      <c r="C1555" s="1" t="s">
        <v>215</v>
      </c>
      <c r="D1555" s="1" t="s">
        <v>568</v>
      </c>
      <c r="E1555" s="2">
        <v>3.52</v>
      </c>
    </row>
    <row r="1556" s="1" customFormat="1" customHeight="1" spans="1:5">
      <c r="A1556" s="1">
        <v>2628</v>
      </c>
      <c r="B1556" s="1" t="s">
        <v>2128</v>
      </c>
      <c r="C1556" s="1" t="s">
        <v>215</v>
      </c>
      <c r="D1556" s="1" t="s">
        <v>615</v>
      </c>
      <c r="E1556" s="2">
        <v>208.91</v>
      </c>
    </row>
    <row r="1557" s="1" customFormat="1" customHeight="1" spans="1:5">
      <c r="A1557" s="1">
        <v>2622</v>
      </c>
      <c r="B1557" s="1" t="s">
        <v>2129</v>
      </c>
      <c r="C1557" s="1" t="s">
        <v>215</v>
      </c>
      <c r="D1557" s="1" t="s">
        <v>615</v>
      </c>
      <c r="E1557" s="2">
        <v>4.96</v>
      </c>
    </row>
    <row r="1558" s="1" customFormat="1" customHeight="1" spans="1:5">
      <c r="A1558" s="1">
        <v>2623</v>
      </c>
      <c r="B1558" s="1" t="s">
        <v>2130</v>
      </c>
      <c r="C1558" s="1" t="s">
        <v>215</v>
      </c>
      <c r="D1558" s="1" t="s">
        <v>615</v>
      </c>
      <c r="E1558" s="2">
        <v>5.97</v>
      </c>
    </row>
    <row r="1559" s="1" customFormat="1" customHeight="1" spans="1:5">
      <c r="A1559" s="1">
        <v>2624</v>
      </c>
      <c r="B1559" s="1" t="s">
        <v>2131</v>
      </c>
      <c r="C1559" s="1" t="s">
        <v>215</v>
      </c>
      <c r="D1559" s="1" t="s">
        <v>615</v>
      </c>
      <c r="E1559" s="2">
        <v>9.49</v>
      </c>
    </row>
    <row r="1560" s="1" customFormat="1" customHeight="1" spans="1:5">
      <c r="A1560" s="1">
        <v>2625</v>
      </c>
      <c r="B1560" s="1" t="s">
        <v>2132</v>
      </c>
      <c r="C1560" s="1" t="s">
        <v>215</v>
      </c>
      <c r="D1560" s="1" t="s">
        <v>615</v>
      </c>
      <c r="E1560" s="2">
        <v>20.04</v>
      </c>
    </row>
    <row r="1561" s="1" customFormat="1" customHeight="1" spans="1:5">
      <c r="A1561" s="1">
        <v>2626</v>
      </c>
      <c r="B1561" s="1" t="s">
        <v>2133</v>
      </c>
      <c r="C1561" s="1" t="s">
        <v>215</v>
      </c>
      <c r="D1561" s="1" t="s">
        <v>615</v>
      </c>
      <c r="E1561" s="2">
        <v>29.37</v>
      </c>
    </row>
    <row r="1562" s="1" customFormat="1" customHeight="1" spans="1:5">
      <c r="A1562" s="1">
        <v>2630</v>
      </c>
      <c r="B1562" s="1" t="s">
        <v>2134</v>
      </c>
      <c r="C1562" s="1" t="s">
        <v>215</v>
      </c>
      <c r="D1562" s="1" t="s">
        <v>615</v>
      </c>
      <c r="E1562" s="2">
        <v>44.67</v>
      </c>
    </row>
    <row r="1563" s="1" customFormat="1" customHeight="1" spans="1:5">
      <c r="A1563" s="1">
        <v>2627</v>
      </c>
      <c r="B1563" s="1" t="s">
        <v>2135</v>
      </c>
      <c r="C1563" s="1" t="s">
        <v>215</v>
      </c>
      <c r="D1563" s="1" t="s">
        <v>615</v>
      </c>
      <c r="E1563" s="2">
        <v>78.69</v>
      </c>
    </row>
    <row r="1564" s="1" customFormat="1" customHeight="1" spans="1:5">
      <c r="A1564" s="1">
        <v>2629</v>
      </c>
      <c r="B1564" s="1" t="s">
        <v>2136</v>
      </c>
      <c r="C1564" s="1" t="s">
        <v>215</v>
      </c>
      <c r="D1564" s="1" t="s">
        <v>615</v>
      </c>
      <c r="E1564" s="2">
        <v>106.43</v>
      </c>
    </row>
    <row r="1565" s="1" customFormat="1" customHeight="1" spans="1:5">
      <c r="A1565" s="1">
        <v>12033</v>
      </c>
      <c r="B1565" s="1" t="s">
        <v>2137</v>
      </c>
      <c r="C1565" s="1" t="s">
        <v>215</v>
      </c>
      <c r="D1565" s="1" t="s">
        <v>568</v>
      </c>
      <c r="E1565" s="2">
        <v>14.5</v>
      </c>
    </row>
    <row r="1566" s="1" customFormat="1" customHeight="1" spans="1:5">
      <c r="A1566" s="1">
        <v>40408</v>
      </c>
      <c r="B1566" s="1" t="s">
        <v>2138</v>
      </c>
      <c r="C1566" s="1" t="s">
        <v>215</v>
      </c>
      <c r="D1566" s="1" t="s">
        <v>568</v>
      </c>
      <c r="E1566" s="2">
        <v>9.53</v>
      </c>
    </row>
    <row r="1567" s="1" customFormat="1" customHeight="1" spans="1:5">
      <c r="A1567" s="1">
        <v>40409</v>
      </c>
      <c r="B1567" s="1" t="s">
        <v>2139</v>
      </c>
      <c r="C1567" s="1" t="s">
        <v>215</v>
      </c>
      <c r="D1567" s="1" t="s">
        <v>568</v>
      </c>
      <c r="E1567" s="2">
        <v>3.37</v>
      </c>
    </row>
    <row r="1568" s="1" customFormat="1" customHeight="1" spans="1:5">
      <c r="A1568" s="1">
        <v>39276</v>
      </c>
      <c r="B1568" s="1" t="s">
        <v>2140</v>
      </c>
      <c r="C1568" s="1" t="s">
        <v>215</v>
      </c>
      <c r="D1568" s="1" t="s">
        <v>568</v>
      </c>
      <c r="E1568" s="2">
        <v>8.58</v>
      </c>
    </row>
    <row r="1569" s="1" customFormat="1" customHeight="1" spans="1:5">
      <c r="A1569" s="1">
        <v>39277</v>
      </c>
      <c r="B1569" s="1" t="s">
        <v>2141</v>
      </c>
      <c r="C1569" s="1" t="s">
        <v>215</v>
      </c>
      <c r="D1569" s="1" t="s">
        <v>568</v>
      </c>
      <c r="E1569" s="2">
        <v>23.18</v>
      </c>
    </row>
    <row r="1570" s="1" customFormat="1" customHeight="1" spans="1:5">
      <c r="A1570" s="1">
        <v>12034</v>
      </c>
      <c r="B1570" s="1" t="s">
        <v>2142</v>
      </c>
      <c r="C1570" s="1" t="s">
        <v>215</v>
      </c>
      <c r="D1570" s="1" t="s">
        <v>568</v>
      </c>
      <c r="E1570" s="2">
        <v>6.57</v>
      </c>
    </row>
    <row r="1571" s="1" customFormat="1" customHeight="1" spans="1:5">
      <c r="A1571" s="1">
        <v>39879</v>
      </c>
      <c r="B1571" s="1" t="s">
        <v>2143</v>
      </c>
      <c r="C1571" s="1" t="s">
        <v>215</v>
      </c>
      <c r="D1571" s="1" t="s">
        <v>568</v>
      </c>
      <c r="E1571" s="2">
        <v>9.18</v>
      </c>
    </row>
    <row r="1572" s="1" customFormat="1" customHeight="1" spans="1:5">
      <c r="A1572" s="1">
        <v>39880</v>
      </c>
      <c r="B1572" s="1" t="s">
        <v>2144</v>
      </c>
      <c r="C1572" s="1" t="s">
        <v>215</v>
      </c>
      <c r="D1572" s="1" t="s">
        <v>568</v>
      </c>
      <c r="E1572" s="2">
        <v>20.33</v>
      </c>
    </row>
    <row r="1573" s="1" customFormat="1" customHeight="1" spans="1:5">
      <c r="A1573" s="1">
        <v>39881</v>
      </c>
      <c r="B1573" s="1" t="s">
        <v>2145</v>
      </c>
      <c r="C1573" s="1" t="s">
        <v>215</v>
      </c>
      <c r="D1573" s="1" t="s">
        <v>568</v>
      </c>
      <c r="E1573" s="2">
        <v>32.64</v>
      </c>
    </row>
    <row r="1574" s="1" customFormat="1" customHeight="1" spans="1:5">
      <c r="A1574" s="1">
        <v>39882</v>
      </c>
      <c r="B1574" s="1" t="s">
        <v>2146</v>
      </c>
      <c r="C1574" s="1" t="s">
        <v>215</v>
      </c>
      <c r="D1574" s="1" t="s">
        <v>568</v>
      </c>
      <c r="E1574" s="2">
        <v>85.97</v>
      </c>
    </row>
    <row r="1575" s="1" customFormat="1" customHeight="1" spans="1:5">
      <c r="A1575" s="1">
        <v>39883</v>
      </c>
      <c r="B1575" s="1" t="s">
        <v>2147</v>
      </c>
      <c r="C1575" s="1" t="s">
        <v>215</v>
      </c>
      <c r="D1575" s="1" t="s">
        <v>568</v>
      </c>
      <c r="E1575" s="2">
        <v>137.28</v>
      </c>
    </row>
    <row r="1576" s="1" customFormat="1" customHeight="1" spans="1:5">
      <c r="A1576" s="1">
        <v>39884</v>
      </c>
      <c r="B1576" s="1" t="s">
        <v>2148</v>
      </c>
      <c r="C1576" s="1" t="s">
        <v>215</v>
      </c>
      <c r="D1576" s="1" t="s">
        <v>568</v>
      </c>
      <c r="E1576" s="2">
        <v>203.9</v>
      </c>
    </row>
    <row r="1577" s="1" customFormat="1" customHeight="1" spans="1:5">
      <c r="A1577" s="1">
        <v>39885</v>
      </c>
      <c r="B1577" s="1" t="s">
        <v>2149</v>
      </c>
      <c r="C1577" s="1" t="s">
        <v>215</v>
      </c>
      <c r="D1577" s="1" t="s">
        <v>568</v>
      </c>
      <c r="E1577" s="2">
        <v>484.59</v>
      </c>
    </row>
    <row r="1578" s="1" customFormat="1" customHeight="1" spans="1:5">
      <c r="A1578" s="1">
        <v>1777</v>
      </c>
      <c r="B1578" s="1" t="s">
        <v>2150</v>
      </c>
      <c r="C1578" s="1" t="s">
        <v>215</v>
      </c>
      <c r="D1578" s="1" t="s">
        <v>615</v>
      </c>
      <c r="E1578" s="2">
        <v>92.31</v>
      </c>
    </row>
    <row r="1579" s="1" customFormat="1" customHeight="1" spans="1:5">
      <c r="A1579" s="1">
        <v>1819</v>
      </c>
      <c r="B1579" s="1" t="s">
        <v>2151</v>
      </c>
      <c r="C1579" s="1" t="s">
        <v>215</v>
      </c>
      <c r="D1579" s="1" t="s">
        <v>615</v>
      </c>
      <c r="E1579" s="2">
        <v>67.16</v>
      </c>
    </row>
    <row r="1580" s="1" customFormat="1" customHeight="1" spans="1:5">
      <c r="A1580" s="1">
        <v>1775</v>
      </c>
      <c r="B1580" s="1" t="s">
        <v>2152</v>
      </c>
      <c r="C1580" s="1" t="s">
        <v>215</v>
      </c>
      <c r="D1580" s="1" t="s">
        <v>615</v>
      </c>
      <c r="E1580" s="2">
        <v>20.08</v>
      </c>
    </row>
    <row r="1581" s="1" customFormat="1" customHeight="1" spans="1:5">
      <c r="A1581" s="1">
        <v>1776</v>
      </c>
      <c r="B1581" s="1" t="s">
        <v>2153</v>
      </c>
      <c r="C1581" s="1" t="s">
        <v>215</v>
      </c>
      <c r="D1581" s="1" t="s">
        <v>615</v>
      </c>
      <c r="E1581" s="2">
        <v>54.64</v>
      </c>
    </row>
    <row r="1582" s="1" customFormat="1" customHeight="1" spans="1:5">
      <c r="A1582" s="1">
        <v>1778</v>
      </c>
      <c r="B1582" s="1" t="s">
        <v>2154</v>
      </c>
      <c r="C1582" s="1" t="s">
        <v>215</v>
      </c>
      <c r="D1582" s="1" t="s">
        <v>615</v>
      </c>
      <c r="E1582" s="2">
        <v>223.44</v>
      </c>
    </row>
    <row r="1583" s="1" customFormat="1" customHeight="1" spans="1:5">
      <c r="A1583" s="1">
        <v>1818</v>
      </c>
      <c r="B1583" s="1" t="s">
        <v>2155</v>
      </c>
      <c r="C1583" s="1" t="s">
        <v>215</v>
      </c>
      <c r="D1583" s="1" t="s">
        <v>615</v>
      </c>
      <c r="E1583" s="2">
        <v>148.32</v>
      </c>
    </row>
    <row r="1584" s="1" customFormat="1" customHeight="1" spans="1:5">
      <c r="A1584" s="1">
        <v>1820</v>
      </c>
      <c r="B1584" s="1" t="s">
        <v>2156</v>
      </c>
      <c r="C1584" s="1" t="s">
        <v>215</v>
      </c>
      <c r="D1584" s="1" t="s">
        <v>615</v>
      </c>
      <c r="E1584" s="2">
        <v>29</v>
      </c>
    </row>
    <row r="1585" s="1" customFormat="1" customHeight="1" spans="1:5">
      <c r="A1585" s="1">
        <v>1779</v>
      </c>
      <c r="B1585" s="1" t="s">
        <v>2157</v>
      </c>
      <c r="C1585" s="1" t="s">
        <v>215</v>
      </c>
      <c r="D1585" s="1" t="s">
        <v>615</v>
      </c>
      <c r="E1585" s="2">
        <v>324.96</v>
      </c>
    </row>
    <row r="1586" s="1" customFormat="1" customHeight="1" spans="1:5">
      <c r="A1586" s="1">
        <v>1780</v>
      </c>
      <c r="B1586" s="1" t="s">
        <v>2158</v>
      </c>
      <c r="C1586" s="1" t="s">
        <v>215</v>
      </c>
      <c r="D1586" s="1" t="s">
        <v>615</v>
      </c>
      <c r="E1586" s="2">
        <v>669.91</v>
      </c>
    </row>
    <row r="1587" s="1" customFormat="1" customHeight="1" spans="1:5">
      <c r="A1587" s="1">
        <v>1783</v>
      </c>
      <c r="B1587" s="1" t="s">
        <v>2159</v>
      </c>
      <c r="C1587" s="1" t="s">
        <v>215</v>
      </c>
      <c r="D1587" s="1" t="s">
        <v>615</v>
      </c>
      <c r="E1587" s="2">
        <v>70.83</v>
      </c>
    </row>
    <row r="1588" s="1" customFormat="1" customHeight="1" spans="1:5">
      <c r="A1588" s="1">
        <v>1782</v>
      </c>
      <c r="B1588" s="1" t="s">
        <v>2160</v>
      </c>
      <c r="C1588" s="1" t="s">
        <v>215</v>
      </c>
      <c r="D1588" s="1" t="s">
        <v>615</v>
      </c>
      <c r="E1588" s="2">
        <v>56</v>
      </c>
    </row>
    <row r="1589" s="1" customFormat="1" customHeight="1" spans="1:5">
      <c r="A1589" s="1">
        <v>1817</v>
      </c>
      <c r="B1589" s="1" t="s">
        <v>2161</v>
      </c>
      <c r="C1589" s="1" t="s">
        <v>215</v>
      </c>
      <c r="D1589" s="1" t="s">
        <v>615</v>
      </c>
      <c r="E1589" s="2">
        <v>16.69</v>
      </c>
    </row>
    <row r="1590" s="1" customFormat="1" customHeight="1" spans="1:5">
      <c r="A1590" s="1">
        <v>1781</v>
      </c>
      <c r="B1590" s="1" t="s">
        <v>2162</v>
      </c>
      <c r="C1590" s="1" t="s">
        <v>215</v>
      </c>
      <c r="D1590" s="1" t="s">
        <v>615</v>
      </c>
      <c r="E1590" s="2">
        <v>36.49</v>
      </c>
    </row>
    <row r="1591" s="1" customFormat="1" customHeight="1" spans="1:5">
      <c r="A1591" s="1">
        <v>1784</v>
      </c>
      <c r="B1591" s="1" t="s">
        <v>2163</v>
      </c>
      <c r="C1591" s="1" t="s">
        <v>215</v>
      </c>
      <c r="D1591" s="1" t="s">
        <v>615</v>
      </c>
      <c r="E1591" s="2">
        <v>200.01</v>
      </c>
    </row>
    <row r="1592" s="1" customFormat="1" customHeight="1" spans="1:5">
      <c r="A1592" s="1">
        <v>1810</v>
      </c>
      <c r="B1592" s="1" t="s">
        <v>2164</v>
      </c>
      <c r="C1592" s="1" t="s">
        <v>215</v>
      </c>
      <c r="D1592" s="1" t="s">
        <v>615</v>
      </c>
      <c r="E1592" s="2">
        <v>110.94</v>
      </c>
    </row>
    <row r="1593" s="1" customFormat="1" customHeight="1" spans="1:5">
      <c r="A1593" s="1">
        <v>1811</v>
      </c>
      <c r="B1593" s="1" t="s">
        <v>2165</v>
      </c>
      <c r="C1593" s="1" t="s">
        <v>215</v>
      </c>
      <c r="D1593" s="1" t="s">
        <v>615</v>
      </c>
      <c r="E1593" s="2">
        <v>24</v>
      </c>
    </row>
    <row r="1594" s="1" customFormat="1" customHeight="1" spans="1:5">
      <c r="A1594" s="1">
        <v>1812</v>
      </c>
      <c r="B1594" s="1" t="s">
        <v>2166</v>
      </c>
      <c r="C1594" s="1" t="s">
        <v>215</v>
      </c>
      <c r="D1594" s="1" t="s">
        <v>615</v>
      </c>
      <c r="E1594" s="2">
        <v>280.05</v>
      </c>
    </row>
    <row r="1595" s="1" customFormat="1" customHeight="1" spans="1:5">
      <c r="A1595" s="1">
        <v>40386</v>
      </c>
      <c r="B1595" s="1" t="s">
        <v>2167</v>
      </c>
      <c r="C1595" s="1" t="s">
        <v>215</v>
      </c>
      <c r="D1595" s="1" t="s">
        <v>568</v>
      </c>
      <c r="E1595" s="2">
        <v>193.02</v>
      </c>
    </row>
    <row r="1596" s="1" customFormat="1" customHeight="1" spans="1:5">
      <c r="A1596" s="1">
        <v>40384</v>
      </c>
      <c r="B1596" s="1" t="s">
        <v>2168</v>
      </c>
      <c r="C1596" s="1" t="s">
        <v>215</v>
      </c>
      <c r="D1596" s="1" t="s">
        <v>568</v>
      </c>
      <c r="E1596" s="2">
        <v>132.15</v>
      </c>
    </row>
    <row r="1597" s="1" customFormat="1" customHeight="1" spans="1:5">
      <c r="A1597" s="1">
        <v>40379</v>
      </c>
      <c r="B1597" s="1" t="s">
        <v>2169</v>
      </c>
      <c r="C1597" s="1" t="s">
        <v>215</v>
      </c>
      <c r="D1597" s="1" t="s">
        <v>568</v>
      </c>
      <c r="E1597" s="2">
        <v>45.68</v>
      </c>
    </row>
    <row r="1598" s="1" customFormat="1" customHeight="1" spans="1:5">
      <c r="A1598" s="1">
        <v>40423</v>
      </c>
      <c r="B1598" s="1" t="s">
        <v>2170</v>
      </c>
      <c r="C1598" s="1" t="s">
        <v>215</v>
      </c>
      <c r="D1598" s="1" t="s">
        <v>568</v>
      </c>
      <c r="E1598" s="2">
        <v>86.46</v>
      </c>
    </row>
    <row r="1599" s="1" customFormat="1" customHeight="1" spans="1:5">
      <c r="A1599" s="1">
        <v>40389</v>
      </c>
      <c r="B1599" s="1" t="s">
        <v>2171</v>
      </c>
      <c r="C1599" s="1" t="s">
        <v>215</v>
      </c>
      <c r="D1599" s="1" t="s">
        <v>568</v>
      </c>
      <c r="E1599" s="2">
        <v>548.24</v>
      </c>
    </row>
    <row r="1600" s="1" customFormat="1" customHeight="1" spans="1:5">
      <c r="A1600" s="1">
        <v>40388</v>
      </c>
      <c r="B1600" s="1" t="s">
        <v>2172</v>
      </c>
      <c r="C1600" s="1" t="s">
        <v>215</v>
      </c>
      <c r="D1600" s="1" t="s">
        <v>568</v>
      </c>
      <c r="E1600" s="2">
        <v>274.42</v>
      </c>
    </row>
    <row r="1601" s="1" customFormat="1" customHeight="1" spans="1:5">
      <c r="A1601" s="1">
        <v>40381</v>
      </c>
      <c r="B1601" s="1" t="s">
        <v>2173</v>
      </c>
      <c r="C1601" s="1" t="s">
        <v>215</v>
      </c>
      <c r="D1601" s="1" t="s">
        <v>568</v>
      </c>
      <c r="E1601" s="2">
        <v>60.91</v>
      </c>
    </row>
    <row r="1602" s="1" customFormat="1" customHeight="1" spans="1:5">
      <c r="A1602" s="1">
        <v>40391</v>
      </c>
      <c r="B1602" s="1" t="s">
        <v>2174</v>
      </c>
      <c r="C1602" s="1" t="s">
        <v>215</v>
      </c>
      <c r="D1602" s="1" t="s">
        <v>568</v>
      </c>
      <c r="E1602" s="3">
        <v>1422.96</v>
      </c>
    </row>
    <row r="1603" s="1" customFormat="1" customHeight="1" spans="1:5">
      <c r="A1603" s="1">
        <v>40414</v>
      </c>
      <c r="B1603" s="1" t="s">
        <v>2175</v>
      </c>
      <c r="C1603" s="1" t="s">
        <v>215</v>
      </c>
      <c r="D1603" s="1" t="s">
        <v>615</v>
      </c>
      <c r="E1603" s="2">
        <v>20.76</v>
      </c>
    </row>
    <row r="1604" s="1" customFormat="1" customHeight="1" spans="1:5">
      <c r="A1604" s="1">
        <v>40416</v>
      </c>
      <c r="B1604" s="1" t="s">
        <v>2176</v>
      </c>
      <c r="C1604" s="1" t="s">
        <v>215</v>
      </c>
      <c r="D1604" s="1" t="s">
        <v>615</v>
      </c>
      <c r="E1604" s="2">
        <v>28.7</v>
      </c>
    </row>
    <row r="1605" s="1" customFormat="1" customHeight="1" spans="1:5">
      <c r="A1605" s="1">
        <v>40418</v>
      </c>
      <c r="B1605" s="1" t="s">
        <v>2177</v>
      </c>
      <c r="C1605" s="1" t="s">
        <v>215</v>
      </c>
      <c r="D1605" s="1" t="s">
        <v>615</v>
      </c>
      <c r="E1605" s="2">
        <v>34.24</v>
      </c>
    </row>
    <row r="1606" s="1" customFormat="1" customHeight="1" spans="1:5">
      <c r="A1606" s="1">
        <v>2609</v>
      </c>
      <c r="B1606" s="1" t="s">
        <v>2178</v>
      </c>
      <c r="C1606" s="1" t="s">
        <v>215</v>
      </c>
      <c r="D1606" s="1" t="s">
        <v>615</v>
      </c>
      <c r="E1606" s="2">
        <v>4.66</v>
      </c>
    </row>
    <row r="1607" s="1" customFormat="1" customHeight="1" spans="1:5">
      <c r="A1607" s="1">
        <v>2634</v>
      </c>
      <c r="B1607" s="1" t="s">
        <v>2179</v>
      </c>
      <c r="C1607" s="1" t="s">
        <v>215</v>
      </c>
      <c r="D1607" s="1" t="s">
        <v>615</v>
      </c>
      <c r="E1607" s="2">
        <v>6.12</v>
      </c>
    </row>
    <row r="1608" s="1" customFormat="1" customHeight="1" spans="1:5">
      <c r="A1608" s="1">
        <v>2611</v>
      </c>
      <c r="B1608" s="1" t="s">
        <v>2180</v>
      </c>
      <c r="C1608" s="1" t="s">
        <v>215</v>
      </c>
      <c r="D1608" s="1" t="s">
        <v>615</v>
      </c>
      <c r="E1608" s="2">
        <v>17.25</v>
      </c>
    </row>
    <row r="1609" s="1" customFormat="1" customHeight="1" spans="1:5">
      <c r="A1609" s="1">
        <v>34359</v>
      </c>
      <c r="B1609" s="1" t="s">
        <v>2181</v>
      </c>
      <c r="C1609" s="1" t="s">
        <v>215</v>
      </c>
      <c r="D1609" s="1" t="s">
        <v>615</v>
      </c>
      <c r="E1609" s="2">
        <v>10.18</v>
      </c>
    </row>
    <row r="1610" s="1" customFormat="1" customHeight="1" spans="1:5">
      <c r="A1610" s="1">
        <v>1789</v>
      </c>
      <c r="B1610" s="1" t="s">
        <v>2182</v>
      </c>
      <c r="C1610" s="1" t="s">
        <v>215</v>
      </c>
      <c r="D1610" s="1" t="s">
        <v>615</v>
      </c>
      <c r="E1610" s="2">
        <v>88.6</v>
      </c>
    </row>
    <row r="1611" s="1" customFormat="1" customHeight="1" spans="1:5">
      <c r="A1611" s="1">
        <v>1788</v>
      </c>
      <c r="B1611" s="1" t="s">
        <v>2183</v>
      </c>
      <c r="C1611" s="1" t="s">
        <v>215</v>
      </c>
      <c r="D1611" s="1" t="s">
        <v>615</v>
      </c>
      <c r="E1611" s="2">
        <v>71.02</v>
      </c>
    </row>
    <row r="1612" s="1" customFormat="1" customHeight="1" spans="1:5">
      <c r="A1612" s="1">
        <v>1786</v>
      </c>
      <c r="B1612" s="1" t="s">
        <v>2184</v>
      </c>
      <c r="C1612" s="1" t="s">
        <v>215</v>
      </c>
      <c r="D1612" s="1" t="s">
        <v>615</v>
      </c>
      <c r="E1612" s="2">
        <v>17.63</v>
      </c>
    </row>
    <row r="1613" s="1" customFormat="1" customHeight="1" spans="1:5">
      <c r="A1613" s="1">
        <v>1787</v>
      </c>
      <c r="B1613" s="1" t="s">
        <v>2185</v>
      </c>
      <c r="C1613" s="1" t="s">
        <v>215</v>
      </c>
      <c r="D1613" s="1" t="s">
        <v>615</v>
      </c>
      <c r="E1613" s="2">
        <v>42.22</v>
      </c>
    </row>
    <row r="1614" s="1" customFormat="1" customHeight="1" spans="1:5">
      <c r="A1614" s="1">
        <v>1791</v>
      </c>
      <c r="B1614" s="1" t="s">
        <v>2186</v>
      </c>
      <c r="C1614" s="1" t="s">
        <v>215</v>
      </c>
      <c r="D1614" s="1" t="s">
        <v>615</v>
      </c>
      <c r="E1614" s="2">
        <v>256.04</v>
      </c>
    </row>
    <row r="1615" s="1" customFormat="1" customHeight="1" spans="1:5">
      <c r="A1615" s="1">
        <v>1790</v>
      </c>
      <c r="B1615" s="1" t="s">
        <v>2187</v>
      </c>
      <c r="C1615" s="1" t="s">
        <v>215</v>
      </c>
      <c r="D1615" s="1" t="s">
        <v>615</v>
      </c>
      <c r="E1615" s="2">
        <v>147.54</v>
      </c>
    </row>
    <row r="1616" s="1" customFormat="1" customHeight="1" spans="1:5">
      <c r="A1616" s="1">
        <v>1813</v>
      </c>
      <c r="B1616" s="1" t="s">
        <v>2188</v>
      </c>
      <c r="C1616" s="1" t="s">
        <v>215</v>
      </c>
      <c r="D1616" s="1" t="s">
        <v>615</v>
      </c>
      <c r="E1616" s="2">
        <v>27.98</v>
      </c>
    </row>
    <row r="1617" s="1" customFormat="1" customHeight="1" spans="1:5">
      <c r="A1617" s="1">
        <v>1792</v>
      </c>
      <c r="B1617" s="1" t="s">
        <v>2189</v>
      </c>
      <c r="C1617" s="1" t="s">
        <v>215</v>
      </c>
      <c r="D1617" s="1" t="s">
        <v>615</v>
      </c>
      <c r="E1617" s="2">
        <v>345.62</v>
      </c>
    </row>
    <row r="1618" s="1" customFormat="1" customHeight="1" spans="1:5">
      <c r="A1618" s="1">
        <v>1793</v>
      </c>
      <c r="B1618" s="1" t="s">
        <v>2190</v>
      </c>
      <c r="C1618" s="1" t="s">
        <v>215</v>
      </c>
      <c r="D1618" s="1" t="s">
        <v>615</v>
      </c>
      <c r="E1618" s="2">
        <v>698.39</v>
      </c>
    </row>
    <row r="1619" s="1" customFormat="1" customHeight="1" spans="1:5">
      <c r="A1619" s="1">
        <v>1809</v>
      </c>
      <c r="B1619" s="1" t="s">
        <v>2191</v>
      </c>
      <c r="C1619" s="1" t="s">
        <v>215</v>
      </c>
      <c r="D1619" s="1" t="s">
        <v>615</v>
      </c>
      <c r="E1619" s="2">
        <v>83.06</v>
      </c>
    </row>
    <row r="1620" s="1" customFormat="1" customHeight="1" spans="1:5">
      <c r="A1620" s="1">
        <v>1814</v>
      </c>
      <c r="B1620" s="1" t="s">
        <v>2192</v>
      </c>
      <c r="C1620" s="1" t="s">
        <v>215</v>
      </c>
      <c r="D1620" s="1" t="s">
        <v>615</v>
      </c>
      <c r="E1620" s="2">
        <v>68.23</v>
      </c>
    </row>
    <row r="1621" s="1" customFormat="1" customHeight="1" spans="1:5">
      <c r="A1621" s="1">
        <v>1803</v>
      </c>
      <c r="B1621" s="1" t="s">
        <v>2193</v>
      </c>
      <c r="C1621" s="1" t="s">
        <v>215</v>
      </c>
      <c r="D1621" s="1" t="s">
        <v>615</v>
      </c>
      <c r="E1621" s="2">
        <v>17.24</v>
      </c>
    </row>
    <row r="1622" s="1" customFormat="1" customHeight="1" spans="1:5">
      <c r="A1622" s="1">
        <v>1805</v>
      </c>
      <c r="B1622" s="1" t="s">
        <v>2194</v>
      </c>
      <c r="C1622" s="1" t="s">
        <v>215</v>
      </c>
      <c r="D1622" s="1" t="s">
        <v>615</v>
      </c>
      <c r="E1622" s="2">
        <v>39.6</v>
      </c>
    </row>
    <row r="1623" s="1" customFormat="1" customHeight="1" spans="1:5">
      <c r="A1623" s="1">
        <v>1821</v>
      </c>
      <c r="B1623" s="1" t="s">
        <v>2195</v>
      </c>
      <c r="C1623" s="1" t="s">
        <v>215</v>
      </c>
      <c r="D1623" s="1" t="s">
        <v>615</v>
      </c>
      <c r="E1623" s="2">
        <v>233.93</v>
      </c>
    </row>
    <row r="1624" s="1" customFormat="1" customHeight="1" spans="1:5">
      <c r="A1624" s="1">
        <v>1806</v>
      </c>
      <c r="B1624" s="1" t="s">
        <v>2196</v>
      </c>
      <c r="C1624" s="1" t="s">
        <v>215</v>
      </c>
      <c r="D1624" s="1" t="s">
        <v>615</v>
      </c>
      <c r="E1624" s="2">
        <v>139.24</v>
      </c>
    </row>
    <row r="1625" s="1" customFormat="1" customHeight="1" spans="1:5">
      <c r="A1625" s="1">
        <v>1804</v>
      </c>
      <c r="B1625" s="1" t="s">
        <v>2197</v>
      </c>
      <c r="C1625" s="1" t="s">
        <v>215</v>
      </c>
      <c r="D1625" s="1" t="s">
        <v>615</v>
      </c>
      <c r="E1625" s="2">
        <v>24.54</v>
      </c>
    </row>
    <row r="1626" s="1" customFormat="1" customHeight="1" spans="1:5">
      <c r="A1626" s="1">
        <v>1807</v>
      </c>
      <c r="B1626" s="1" t="s">
        <v>2198</v>
      </c>
      <c r="C1626" s="1" t="s">
        <v>215</v>
      </c>
      <c r="D1626" s="1" t="s">
        <v>615</v>
      </c>
      <c r="E1626" s="2">
        <v>334.56</v>
      </c>
    </row>
    <row r="1627" s="1" customFormat="1" customHeight="1" spans="1:5">
      <c r="A1627" s="1">
        <v>1808</v>
      </c>
      <c r="B1627" s="1" t="s">
        <v>2199</v>
      </c>
      <c r="C1627" s="1" t="s">
        <v>215</v>
      </c>
      <c r="D1627" s="1" t="s">
        <v>615</v>
      </c>
      <c r="E1627" s="2">
        <v>670.74</v>
      </c>
    </row>
    <row r="1628" s="1" customFormat="1" customHeight="1" spans="1:5">
      <c r="A1628" s="1">
        <v>1797</v>
      </c>
      <c r="B1628" s="1" t="s">
        <v>2200</v>
      </c>
      <c r="C1628" s="1" t="s">
        <v>215</v>
      </c>
      <c r="D1628" s="1" t="s">
        <v>615</v>
      </c>
      <c r="E1628" s="2">
        <v>100.6</v>
      </c>
    </row>
    <row r="1629" s="1" customFormat="1" customHeight="1" spans="1:5">
      <c r="A1629" s="1">
        <v>1796</v>
      </c>
      <c r="B1629" s="1" t="s">
        <v>2201</v>
      </c>
      <c r="C1629" s="1" t="s">
        <v>215</v>
      </c>
      <c r="D1629" s="1" t="s">
        <v>615</v>
      </c>
      <c r="E1629" s="2">
        <v>77.17</v>
      </c>
    </row>
    <row r="1630" s="1" customFormat="1" customHeight="1" spans="1:5">
      <c r="A1630" s="1">
        <v>1794</v>
      </c>
      <c r="B1630" s="1" t="s">
        <v>2202</v>
      </c>
      <c r="C1630" s="1" t="s">
        <v>215</v>
      </c>
      <c r="D1630" s="1" t="s">
        <v>615</v>
      </c>
      <c r="E1630" s="2">
        <v>18.42</v>
      </c>
    </row>
    <row r="1631" s="1" customFormat="1" customHeight="1" spans="1:5">
      <c r="A1631" s="1">
        <v>1816</v>
      </c>
      <c r="B1631" s="1" t="s">
        <v>2203</v>
      </c>
      <c r="C1631" s="1" t="s">
        <v>215</v>
      </c>
      <c r="D1631" s="1" t="s">
        <v>615</v>
      </c>
      <c r="E1631" s="2">
        <v>41.53</v>
      </c>
    </row>
    <row r="1632" s="1" customFormat="1" customHeight="1" spans="1:5">
      <c r="A1632" s="1">
        <v>1815</v>
      </c>
      <c r="B1632" s="1" t="s">
        <v>2204</v>
      </c>
      <c r="C1632" s="1" t="s">
        <v>215</v>
      </c>
      <c r="D1632" s="1" t="s">
        <v>615</v>
      </c>
      <c r="E1632" s="2">
        <v>318.96</v>
      </c>
    </row>
    <row r="1633" s="1" customFormat="1" customHeight="1" spans="1:5">
      <c r="A1633" s="1">
        <v>1798</v>
      </c>
      <c r="B1633" s="1" t="s">
        <v>2205</v>
      </c>
      <c r="C1633" s="1" t="s">
        <v>215</v>
      </c>
      <c r="D1633" s="1" t="s">
        <v>615</v>
      </c>
      <c r="E1633" s="2">
        <v>142.72</v>
      </c>
    </row>
    <row r="1634" s="1" customFormat="1" customHeight="1" spans="1:5">
      <c r="A1634" s="1">
        <v>1795</v>
      </c>
      <c r="B1634" s="1" t="s">
        <v>2206</v>
      </c>
      <c r="C1634" s="1" t="s">
        <v>215</v>
      </c>
      <c r="D1634" s="1" t="s">
        <v>615</v>
      </c>
      <c r="E1634" s="2">
        <v>25.52</v>
      </c>
    </row>
    <row r="1635" s="1" customFormat="1" customHeight="1" spans="1:5">
      <c r="A1635" s="1">
        <v>1799</v>
      </c>
      <c r="B1635" s="1" t="s">
        <v>2207</v>
      </c>
      <c r="C1635" s="1" t="s">
        <v>215</v>
      </c>
      <c r="D1635" s="1" t="s">
        <v>615</v>
      </c>
      <c r="E1635" s="2">
        <v>415.42</v>
      </c>
    </row>
    <row r="1636" s="1" customFormat="1" customHeight="1" spans="1:5">
      <c r="A1636" s="1">
        <v>1800</v>
      </c>
      <c r="B1636" s="1" t="s">
        <v>2208</v>
      </c>
      <c r="C1636" s="1" t="s">
        <v>215</v>
      </c>
      <c r="D1636" s="1" t="s">
        <v>615</v>
      </c>
      <c r="E1636" s="2">
        <v>793.11</v>
      </c>
    </row>
    <row r="1637" s="1" customFormat="1" customHeight="1" spans="1:5">
      <c r="A1637" s="1">
        <v>1802</v>
      </c>
      <c r="B1637" s="1" t="s">
        <v>2209</v>
      </c>
      <c r="C1637" s="1" t="s">
        <v>215</v>
      </c>
      <c r="D1637" s="1" t="s">
        <v>615</v>
      </c>
      <c r="E1637" s="3">
        <v>1983.88</v>
      </c>
    </row>
    <row r="1638" s="1" customFormat="1" customHeight="1" spans="1:5">
      <c r="A1638" s="1">
        <v>40385</v>
      </c>
      <c r="B1638" s="1" t="s">
        <v>2210</v>
      </c>
      <c r="C1638" s="1" t="s">
        <v>215</v>
      </c>
      <c r="D1638" s="1" t="s">
        <v>568</v>
      </c>
      <c r="E1638" s="2">
        <v>193.02</v>
      </c>
    </row>
    <row r="1639" s="1" customFormat="1" customHeight="1" spans="1:5">
      <c r="A1639" s="1">
        <v>40383</v>
      </c>
      <c r="B1639" s="1" t="s">
        <v>2211</v>
      </c>
      <c r="C1639" s="1" t="s">
        <v>215</v>
      </c>
      <c r="D1639" s="1" t="s">
        <v>568</v>
      </c>
      <c r="E1639" s="2">
        <v>132.15</v>
      </c>
    </row>
    <row r="1640" s="1" customFormat="1" customHeight="1" spans="1:5">
      <c r="A1640" s="1">
        <v>40378</v>
      </c>
      <c r="B1640" s="1" t="s">
        <v>2212</v>
      </c>
      <c r="C1640" s="1" t="s">
        <v>215</v>
      </c>
      <c r="D1640" s="1" t="s">
        <v>568</v>
      </c>
      <c r="E1640" s="2">
        <v>45.68</v>
      </c>
    </row>
    <row r="1641" s="1" customFormat="1" customHeight="1" spans="1:5">
      <c r="A1641" s="1">
        <v>40382</v>
      </c>
      <c r="B1641" s="1" t="s">
        <v>2213</v>
      </c>
      <c r="C1641" s="1" t="s">
        <v>215</v>
      </c>
      <c r="D1641" s="1" t="s">
        <v>568</v>
      </c>
      <c r="E1641" s="2">
        <v>86.46</v>
      </c>
    </row>
    <row r="1642" s="1" customFormat="1" customHeight="1" spans="1:5">
      <c r="A1642" s="1">
        <v>40422</v>
      </c>
      <c r="B1642" s="1" t="s">
        <v>2214</v>
      </c>
      <c r="C1642" s="1" t="s">
        <v>215</v>
      </c>
      <c r="D1642" s="1" t="s">
        <v>568</v>
      </c>
      <c r="E1642" s="2">
        <v>588.94</v>
      </c>
    </row>
    <row r="1643" s="1" customFormat="1" customHeight="1" spans="1:5">
      <c r="A1643" s="1">
        <v>40387</v>
      </c>
      <c r="B1643" s="1" t="s">
        <v>2215</v>
      </c>
      <c r="C1643" s="1" t="s">
        <v>215</v>
      </c>
      <c r="D1643" s="1" t="s">
        <v>568</v>
      </c>
      <c r="E1643" s="2">
        <v>299.87</v>
      </c>
    </row>
    <row r="1644" s="1" customFormat="1" customHeight="1" spans="1:5">
      <c r="A1644" s="1">
        <v>40380</v>
      </c>
      <c r="B1644" s="1" t="s">
        <v>2216</v>
      </c>
      <c r="C1644" s="1" t="s">
        <v>215</v>
      </c>
      <c r="D1644" s="1" t="s">
        <v>568</v>
      </c>
      <c r="E1644" s="2">
        <v>60.91</v>
      </c>
    </row>
    <row r="1645" s="1" customFormat="1" customHeight="1" spans="1:5">
      <c r="A1645" s="1">
        <v>40390</v>
      </c>
      <c r="B1645" s="1" t="s">
        <v>2217</v>
      </c>
      <c r="C1645" s="1" t="s">
        <v>215</v>
      </c>
      <c r="D1645" s="1" t="s">
        <v>568</v>
      </c>
      <c r="E1645" s="3">
        <v>1240.37</v>
      </c>
    </row>
    <row r="1646" s="1" customFormat="1" customHeight="1" spans="1:5">
      <c r="A1646" s="1">
        <v>40413</v>
      </c>
      <c r="B1646" s="1" t="s">
        <v>2218</v>
      </c>
      <c r="C1646" s="1" t="s">
        <v>215</v>
      </c>
      <c r="D1646" s="1" t="s">
        <v>615</v>
      </c>
      <c r="E1646" s="2">
        <v>22.56</v>
      </c>
    </row>
    <row r="1647" s="1" customFormat="1" customHeight="1" spans="1:5">
      <c r="A1647" s="1">
        <v>40415</v>
      </c>
      <c r="B1647" s="1" t="s">
        <v>2219</v>
      </c>
      <c r="C1647" s="1" t="s">
        <v>215</v>
      </c>
      <c r="D1647" s="1" t="s">
        <v>615</v>
      </c>
      <c r="E1647" s="2">
        <v>32.14</v>
      </c>
    </row>
    <row r="1648" s="1" customFormat="1" customHeight="1" spans="1:5">
      <c r="A1648" s="1">
        <v>40417</v>
      </c>
      <c r="B1648" s="1" t="s">
        <v>2220</v>
      </c>
      <c r="C1648" s="1" t="s">
        <v>215</v>
      </c>
      <c r="D1648" s="1" t="s">
        <v>615</v>
      </c>
      <c r="E1648" s="2">
        <v>37.92</v>
      </c>
    </row>
    <row r="1649" s="1" customFormat="1" customHeight="1" spans="1:5">
      <c r="A1649" s="1">
        <v>39271</v>
      </c>
      <c r="B1649" s="1" t="s">
        <v>2221</v>
      </c>
      <c r="C1649" s="1" t="s">
        <v>215</v>
      </c>
      <c r="D1649" s="1" t="s">
        <v>568</v>
      </c>
      <c r="E1649" s="2">
        <v>2.92</v>
      </c>
    </row>
    <row r="1650" s="1" customFormat="1" customHeight="1" spans="1:5">
      <c r="A1650" s="1">
        <v>39273</v>
      </c>
      <c r="B1650" s="1" t="s">
        <v>2222</v>
      </c>
      <c r="C1650" s="1" t="s">
        <v>215</v>
      </c>
      <c r="D1650" s="1" t="s">
        <v>568</v>
      </c>
      <c r="E1650" s="2">
        <v>4.96</v>
      </c>
    </row>
    <row r="1651" s="1" customFormat="1" customHeight="1" spans="1:5">
      <c r="A1651" s="1">
        <v>39272</v>
      </c>
      <c r="B1651" s="1" t="s">
        <v>2223</v>
      </c>
      <c r="C1651" s="1" t="s">
        <v>215</v>
      </c>
      <c r="D1651" s="1" t="s">
        <v>568</v>
      </c>
      <c r="E1651" s="2">
        <v>3.59</v>
      </c>
    </row>
    <row r="1652" s="1" customFormat="1" customHeight="1" spans="1:5">
      <c r="A1652" s="1">
        <v>1875</v>
      </c>
      <c r="B1652" s="1" t="s">
        <v>2224</v>
      </c>
      <c r="C1652" s="1" t="s">
        <v>215</v>
      </c>
      <c r="D1652" s="1" t="s">
        <v>568</v>
      </c>
      <c r="E1652" s="2">
        <v>7.93</v>
      </c>
    </row>
    <row r="1653" s="1" customFormat="1" customHeight="1" spans="1:5">
      <c r="A1653" s="1">
        <v>1874</v>
      </c>
      <c r="B1653" s="1" t="s">
        <v>2225</v>
      </c>
      <c r="C1653" s="1" t="s">
        <v>215</v>
      </c>
      <c r="D1653" s="1" t="s">
        <v>568</v>
      </c>
      <c r="E1653" s="2">
        <v>6.55</v>
      </c>
    </row>
    <row r="1654" s="1" customFormat="1" customHeight="1" spans="1:5">
      <c r="A1654" s="1">
        <v>1870</v>
      </c>
      <c r="B1654" s="1" t="s">
        <v>2226</v>
      </c>
      <c r="C1654" s="1" t="s">
        <v>215</v>
      </c>
      <c r="D1654" s="1" t="s">
        <v>574</v>
      </c>
      <c r="E1654" s="2">
        <v>3.78</v>
      </c>
    </row>
    <row r="1655" s="1" customFormat="1" customHeight="1" spans="1:5">
      <c r="A1655" s="1">
        <v>1884</v>
      </c>
      <c r="B1655" s="1" t="s">
        <v>2227</v>
      </c>
      <c r="C1655" s="1" t="s">
        <v>215</v>
      </c>
      <c r="D1655" s="1" t="s">
        <v>568</v>
      </c>
      <c r="E1655" s="2">
        <v>5.8</v>
      </c>
    </row>
    <row r="1656" s="1" customFormat="1" customHeight="1" spans="1:5">
      <c r="A1656" s="1">
        <v>1887</v>
      </c>
      <c r="B1656" s="1" t="s">
        <v>2228</v>
      </c>
      <c r="C1656" s="1" t="s">
        <v>215</v>
      </c>
      <c r="D1656" s="1" t="s">
        <v>568</v>
      </c>
      <c r="E1656" s="2">
        <v>32.86</v>
      </c>
    </row>
    <row r="1657" s="1" customFormat="1" customHeight="1" spans="1:5">
      <c r="A1657" s="1">
        <v>1876</v>
      </c>
      <c r="B1657" s="1" t="s">
        <v>2229</v>
      </c>
      <c r="C1657" s="1" t="s">
        <v>215</v>
      </c>
      <c r="D1657" s="1" t="s">
        <v>568</v>
      </c>
      <c r="E1657" s="2">
        <v>12.88</v>
      </c>
    </row>
    <row r="1658" s="1" customFormat="1" customHeight="1" spans="1:5">
      <c r="A1658" s="1">
        <v>1879</v>
      </c>
      <c r="B1658" s="1" t="s">
        <v>2230</v>
      </c>
      <c r="C1658" s="1" t="s">
        <v>215</v>
      </c>
      <c r="D1658" s="1" t="s">
        <v>568</v>
      </c>
      <c r="E1658" s="2">
        <v>3.83</v>
      </c>
    </row>
    <row r="1659" s="1" customFormat="1" customHeight="1" spans="1:5">
      <c r="A1659" s="1">
        <v>1877</v>
      </c>
      <c r="B1659" s="1" t="s">
        <v>2231</v>
      </c>
      <c r="C1659" s="1" t="s">
        <v>215</v>
      </c>
      <c r="D1659" s="1" t="s">
        <v>568</v>
      </c>
      <c r="E1659" s="2">
        <v>32.91</v>
      </c>
    </row>
    <row r="1660" s="1" customFormat="1" customHeight="1" spans="1:5">
      <c r="A1660" s="1">
        <v>1878</v>
      </c>
      <c r="B1660" s="1" t="s">
        <v>2232</v>
      </c>
      <c r="C1660" s="1" t="s">
        <v>215</v>
      </c>
      <c r="D1660" s="1" t="s">
        <v>568</v>
      </c>
      <c r="E1660" s="2">
        <v>66.12</v>
      </c>
    </row>
    <row r="1661" s="1" customFormat="1" customHeight="1" spans="1:5">
      <c r="A1661" s="1">
        <v>2621</v>
      </c>
      <c r="B1661" s="1" t="s">
        <v>2233</v>
      </c>
      <c r="C1661" s="1" t="s">
        <v>215</v>
      </c>
      <c r="D1661" s="1" t="s">
        <v>615</v>
      </c>
      <c r="E1661" s="2">
        <v>147.6</v>
      </c>
    </row>
    <row r="1662" s="1" customFormat="1" customHeight="1" spans="1:5">
      <c r="A1662" s="1">
        <v>2616</v>
      </c>
      <c r="B1662" s="1" t="s">
        <v>2234</v>
      </c>
      <c r="C1662" s="1" t="s">
        <v>215</v>
      </c>
      <c r="D1662" s="1" t="s">
        <v>615</v>
      </c>
      <c r="E1662" s="2">
        <v>4.17</v>
      </c>
    </row>
    <row r="1663" s="1" customFormat="1" customHeight="1" spans="1:5">
      <c r="A1663" s="1">
        <v>2633</v>
      </c>
      <c r="B1663" s="1" t="s">
        <v>2235</v>
      </c>
      <c r="C1663" s="1" t="s">
        <v>215</v>
      </c>
      <c r="D1663" s="1" t="s">
        <v>615</v>
      </c>
      <c r="E1663" s="2">
        <v>4.72</v>
      </c>
    </row>
    <row r="1664" s="1" customFormat="1" customHeight="1" spans="1:5">
      <c r="A1664" s="1">
        <v>2617</v>
      </c>
      <c r="B1664" s="1" t="s">
        <v>2236</v>
      </c>
      <c r="C1664" s="1" t="s">
        <v>215</v>
      </c>
      <c r="D1664" s="1" t="s">
        <v>615</v>
      </c>
      <c r="E1664" s="2">
        <v>6.42</v>
      </c>
    </row>
    <row r="1665" s="1" customFormat="1" customHeight="1" spans="1:5">
      <c r="A1665" s="1">
        <v>2618</v>
      </c>
      <c r="B1665" s="1" t="s">
        <v>2237</v>
      </c>
      <c r="C1665" s="1" t="s">
        <v>215</v>
      </c>
      <c r="D1665" s="1" t="s">
        <v>615</v>
      </c>
      <c r="E1665" s="2">
        <v>14.62</v>
      </c>
    </row>
    <row r="1666" s="1" customFormat="1" customHeight="1" spans="1:5">
      <c r="A1666" s="1">
        <v>2632</v>
      </c>
      <c r="B1666" s="1" t="s">
        <v>2238</v>
      </c>
      <c r="C1666" s="1" t="s">
        <v>215</v>
      </c>
      <c r="D1666" s="1" t="s">
        <v>615</v>
      </c>
      <c r="E1666" s="2">
        <v>17.83</v>
      </c>
    </row>
    <row r="1667" s="1" customFormat="1" customHeight="1" spans="1:5">
      <c r="A1667" s="1">
        <v>2631</v>
      </c>
      <c r="B1667" s="1" t="s">
        <v>2239</v>
      </c>
      <c r="C1667" s="1" t="s">
        <v>215</v>
      </c>
      <c r="D1667" s="1" t="s">
        <v>615</v>
      </c>
      <c r="E1667" s="2">
        <v>26.18</v>
      </c>
    </row>
    <row r="1668" s="1" customFormat="1" customHeight="1" spans="1:5">
      <c r="A1668" s="1">
        <v>2619</v>
      </c>
      <c r="B1668" s="1" t="s">
        <v>2240</v>
      </c>
      <c r="C1668" s="1" t="s">
        <v>215</v>
      </c>
      <c r="D1668" s="1" t="s">
        <v>615</v>
      </c>
      <c r="E1668" s="2">
        <v>66.29</v>
      </c>
    </row>
    <row r="1669" s="1" customFormat="1" customHeight="1" spans="1:5">
      <c r="A1669" s="1">
        <v>2620</v>
      </c>
      <c r="B1669" s="1" t="s">
        <v>2241</v>
      </c>
      <c r="C1669" s="1" t="s">
        <v>215</v>
      </c>
      <c r="D1669" s="1" t="s">
        <v>615</v>
      </c>
      <c r="E1669" s="2">
        <v>87.03</v>
      </c>
    </row>
    <row r="1670" s="1" customFormat="1" customHeight="1" spans="1:5">
      <c r="A1670" s="1">
        <v>44472</v>
      </c>
      <c r="B1670" s="1" t="s">
        <v>2242</v>
      </c>
      <c r="C1670" s="1" t="s">
        <v>215</v>
      </c>
      <c r="D1670" s="1" t="s">
        <v>615</v>
      </c>
      <c r="E1670" s="2">
        <v>59.75</v>
      </c>
    </row>
    <row r="1671" s="1" customFormat="1" customHeight="1" spans="1:5">
      <c r="A1671" s="1">
        <v>38369</v>
      </c>
      <c r="B1671" s="1" t="s">
        <v>2243</v>
      </c>
      <c r="C1671" s="1" t="s">
        <v>215</v>
      </c>
      <c r="D1671" s="1" t="s">
        <v>568</v>
      </c>
      <c r="E1671" s="2">
        <v>18.91</v>
      </c>
    </row>
    <row r="1672" s="1" customFormat="1" customHeight="1" spans="1:5">
      <c r="A1672" s="1">
        <v>38370</v>
      </c>
      <c r="B1672" s="1" t="s">
        <v>2244</v>
      </c>
      <c r="C1672" s="1" t="s">
        <v>215</v>
      </c>
      <c r="D1672" s="1" t="s">
        <v>568</v>
      </c>
      <c r="E1672" s="2">
        <v>18.91</v>
      </c>
    </row>
    <row r="1673" s="1" customFormat="1" customHeight="1" spans="1:5">
      <c r="A1673" s="1">
        <v>38372</v>
      </c>
      <c r="B1673" s="1" t="s">
        <v>2245</v>
      </c>
      <c r="C1673" s="1" t="s">
        <v>215</v>
      </c>
      <c r="D1673" s="1" t="s">
        <v>568</v>
      </c>
      <c r="E1673" s="2">
        <v>21.49</v>
      </c>
    </row>
    <row r="1674" s="1" customFormat="1" customHeight="1" spans="1:5">
      <c r="A1674" s="1">
        <v>2357</v>
      </c>
      <c r="B1674" s="1" t="s">
        <v>2246</v>
      </c>
      <c r="C1674" s="1" t="s">
        <v>717</v>
      </c>
      <c r="D1674" s="1" t="s">
        <v>568</v>
      </c>
      <c r="E1674" s="2">
        <v>16.62</v>
      </c>
    </row>
    <row r="1675" s="1" customFormat="1" customHeight="1" spans="1:5">
      <c r="A1675" s="1">
        <v>40806</v>
      </c>
      <c r="B1675" s="1" t="s">
        <v>2247</v>
      </c>
      <c r="C1675" s="1" t="s">
        <v>719</v>
      </c>
      <c r="D1675" s="1" t="s">
        <v>568</v>
      </c>
      <c r="E1675" s="3">
        <v>2902.16</v>
      </c>
    </row>
    <row r="1676" s="1" customFormat="1" customHeight="1" spans="1:5">
      <c r="A1676" s="1">
        <v>2355</v>
      </c>
      <c r="B1676" s="1" t="s">
        <v>2248</v>
      </c>
      <c r="C1676" s="1" t="s">
        <v>717</v>
      </c>
      <c r="D1676" s="1" t="s">
        <v>568</v>
      </c>
      <c r="E1676" s="2">
        <v>29.37</v>
      </c>
    </row>
    <row r="1677" s="1" customFormat="1" customHeight="1" spans="1:5">
      <c r="A1677" s="1">
        <v>40805</v>
      </c>
      <c r="B1677" s="1" t="s">
        <v>2249</v>
      </c>
      <c r="C1677" s="1" t="s">
        <v>719</v>
      </c>
      <c r="D1677" s="1" t="s">
        <v>568</v>
      </c>
      <c r="E1677" s="3">
        <v>5124.61</v>
      </c>
    </row>
    <row r="1678" s="1" customFormat="1" customHeight="1" spans="1:5">
      <c r="A1678" s="1">
        <v>2358</v>
      </c>
      <c r="B1678" s="1" t="s">
        <v>2250</v>
      </c>
      <c r="C1678" s="1" t="s">
        <v>717</v>
      </c>
      <c r="D1678" s="1" t="s">
        <v>568</v>
      </c>
      <c r="E1678" s="2">
        <v>20.78</v>
      </c>
    </row>
    <row r="1679" s="1" customFormat="1" customHeight="1" spans="1:5">
      <c r="A1679" s="1">
        <v>40807</v>
      </c>
      <c r="B1679" s="1" t="s">
        <v>2251</v>
      </c>
      <c r="C1679" s="1" t="s">
        <v>719</v>
      </c>
      <c r="D1679" s="1" t="s">
        <v>568</v>
      </c>
      <c r="E1679" s="3">
        <v>3628.49</v>
      </c>
    </row>
    <row r="1680" s="1" customFormat="1" customHeight="1" spans="1:5">
      <c r="A1680" s="1">
        <v>2359</v>
      </c>
      <c r="B1680" s="1" t="s">
        <v>2252</v>
      </c>
      <c r="C1680" s="1" t="s">
        <v>717</v>
      </c>
      <c r="D1680" s="1" t="s">
        <v>568</v>
      </c>
      <c r="E1680" s="2">
        <v>23.83</v>
      </c>
    </row>
    <row r="1681" s="1" customFormat="1" customHeight="1" spans="1:5">
      <c r="A1681" s="1">
        <v>40808</v>
      </c>
      <c r="B1681" s="1" t="s">
        <v>2253</v>
      </c>
      <c r="C1681" s="1" t="s">
        <v>719</v>
      </c>
      <c r="D1681" s="1" t="s">
        <v>568</v>
      </c>
      <c r="E1681" s="3">
        <v>4157.84</v>
      </c>
    </row>
    <row r="1682" s="1" customFormat="1" customHeight="1" spans="1:5">
      <c r="A1682" s="1">
        <v>44330</v>
      </c>
      <c r="B1682" s="1" t="s">
        <v>2254</v>
      </c>
      <c r="C1682" s="1" t="s">
        <v>620</v>
      </c>
      <c r="D1682" s="1" t="s">
        <v>568</v>
      </c>
      <c r="E1682" s="2">
        <v>14.53</v>
      </c>
    </row>
    <row r="1683" s="1" customFormat="1" customHeight="1" spans="1:5">
      <c r="A1683" s="1">
        <v>43144</v>
      </c>
      <c r="B1683" s="1" t="s">
        <v>2255</v>
      </c>
      <c r="C1683" s="1" t="s">
        <v>618</v>
      </c>
      <c r="D1683" s="1" t="s">
        <v>568</v>
      </c>
      <c r="E1683" s="2">
        <v>40.81</v>
      </c>
    </row>
    <row r="1684" s="1" customFormat="1" customHeight="1" spans="1:5">
      <c r="A1684" s="1">
        <v>39397</v>
      </c>
      <c r="B1684" s="1" t="s">
        <v>2256</v>
      </c>
      <c r="C1684" s="1" t="s">
        <v>620</v>
      </c>
      <c r="D1684" s="1" t="s">
        <v>568</v>
      </c>
      <c r="E1684" s="2">
        <v>18.6</v>
      </c>
    </row>
    <row r="1685" s="1" customFormat="1" customHeight="1" spans="1:5">
      <c r="A1685" s="1">
        <v>2692</v>
      </c>
      <c r="B1685" s="1" t="s">
        <v>2257</v>
      </c>
      <c r="C1685" s="1" t="s">
        <v>620</v>
      </c>
      <c r="D1685" s="1" t="s">
        <v>568</v>
      </c>
      <c r="E1685" s="2">
        <v>7.5</v>
      </c>
    </row>
    <row r="1686" s="1" customFormat="1" customHeight="1" spans="1:5">
      <c r="A1686" s="1">
        <v>44329</v>
      </c>
      <c r="B1686" s="1" t="s">
        <v>2258</v>
      </c>
      <c r="C1686" s="1" t="s">
        <v>620</v>
      </c>
      <c r="D1686" s="1" t="s">
        <v>568</v>
      </c>
      <c r="E1686" s="2">
        <v>19.04</v>
      </c>
    </row>
    <row r="1687" s="1" customFormat="1" customHeight="1" spans="1:5">
      <c r="A1687" s="1">
        <v>5318</v>
      </c>
      <c r="B1687" s="1" t="s">
        <v>2259</v>
      </c>
      <c r="C1687" s="1" t="s">
        <v>620</v>
      </c>
      <c r="D1687" s="1" t="s">
        <v>574</v>
      </c>
      <c r="E1687" s="2">
        <v>30.79</v>
      </c>
    </row>
    <row r="1688" s="1" customFormat="1" customHeight="1" spans="1:5">
      <c r="A1688" s="1">
        <v>5330</v>
      </c>
      <c r="B1688" s="1" t="s">
        <v>2260</v>
      </c>
      <c r="C1688" s="1" t="s">
        <v>620</v>
      </c>
      <c r="D1688" s="1" t="s">
        <v>568</v>
      </c>
      <c r="E1688" s="2">
        <v>70.18</v>
      </c>
    </row>
    <row r="1689" s="1" customFormat="1" customHeight="1" spans="1:5">
      <c r="A1689" s="1">
        <v>44532</v>
      </c>
      <c r="B1689" s="1" t="s">
        <v>2261</v>
      </c>
      <c r="C1689" s="1" t="s">
        <v>215</v>
      </c>
      <c r="D1689" s="1" t="s">
        <v>568</v>
      </c>
      <c r="E1689" s="2">
        <v>27.83</v>
      </c>
    </row>
    <row r="1690" s="1" customFormat="1" customHeight="1" spans="1:5">
      <c r="A1690" s="1">
        <v>44531</v>
      </c>
      <c r="B1690" s="1" t="s">
        <v>2262</v>
      </c>
      <c r="C1690" s="1" t="s">
        <v>215</v>
      </c>
      <c r="D1690" s="1" t="s">
        <v>568</v>
      </c>
      <c r="E1690" s="2">
        <v>88.45</v>
      </c>
    </row>
    <row r="1691" s="1" customFormat="1" customHeight="1" spans="1:5">
      <c r="A1691" s="1">
        <v>38140</v>
      </c>
      <c r="B1691" s="1" t="s">
        <v>2263</v>
      </c>
      <c r="C1691" s="1" t="s">
        <v>215</v>
      </c>
      <c r="D1691" s="1" t="s">
        <v>574</v>
      </c>
      <c r="E1691" s="2">
        <v>21.45</v>
      </c>
    </row>
    <row r="1692" s="1" customFormat="1" customHeight="1" spans="1:5">
      <c r="A1692" s="1">
        <v>13887</v>
      </c>
      <c r="B1692" s="1" t="s">
        <v>2264</v>
      </c>
      <c r="C1692" s="1" t="s">
        <v>215</v>
      </c>
      <c r="D1692" s="1" t="s">
        <v>568</v>
      </c>
      <c r="E1692" s="2">
        <v>507.84</v>
      </c>
    </row>
    <row r="1693" s="1" customFormat="1" customHeight="1" spans="1:5">
      <c r="A1693" s="1">
        <v>44495</v>
      </c>
      <c r="B1693" s="1" t="s">
        <v>2265</v>
      </c>
      <c r="C1693" s="1" t="s">
        <v>215</v>
      </c>
      <c r="D1693" s="1" t="s">
        <v>568</v>
      </c>
      <c r="E1693" s="2">
        <v>22.6</v>
      </c>
    </row>
    <row r="1694" s="1" customFormat="1" customHeight="1" spans="1:5">
      <c r="A1694" s="1">
        <v>44533</v>
      </c>
      <c r="B1694" s="1" t="s">
        <v>2266</v>
      </c>
      <c r="C1694" s="1" t="s">
        <v>215</v>
      </c>
      <c r="D1694" s="1" t="s">
        <v>568</v>
      </c>
      <c r="E1694" s="2">
        <v>21.35</v>
      </c>
    </row>
    <row r="1695" s="1" customFormat="1" customHeight="1" spans="1:5">
      <c r="A1695" s="1">
        <v>44534</v>
      </c>
      <c r="B1695" s="1" t="s">
        <v>2267</v>
      </c>
      <c r="C1695" s="1" t="s">
        <v>215</v>
      </c>
      <c r="D1695" s="1" t="s">
        <v>568</v>
      </c>
      <c r="E1695" s="2">
        <v>5.56</v>
      </c>
    </row>
    <row r="1696" s="1" customFormat="1" customHeight="1" spans="1:5">
      <c r="A1696" s="1">
        <v>34544</v>
      </c>
      <c r="B1696" s="1" t="s">
        <v>2268</v>
      </c>
      <c r="C1696" s="1" t="s">
        <v>215</v>
      </c>
      <c r="D1696" s="1" t="s">
        <v>568</v>
      </c>
      <c r="E1696" s="3">
        <v>1718.87</v>
      </c>
    </row>
    <row r="1697" s="1" customFormat="1" customHeight="1" spans="1:5">
      <c r="A1697" s="1">
        <v>34729</v>
      </c>
      <c r="B1697" s="1" t="s">
        <v>2269</v>
      </c>
      <c r="C1697" s="1" t="s">
        <v>215</v>
      </c>
      <c r="D1697" s="1" t="s">
        <v>568</v>
      </c>
      <c r="E1697" s="3">
        <v>1352.16</v>
      </c>
    </row>
    <row r="1698" s="1" customFormat="1" customHeight="1" spans="1:5">
      <c r="A1698" s="1">
        <v>34734</v>
      </c>
      <c r="B1698" s="1" t="s">
        <v>2270</v>
      </c>
      <c r="C1698" s="1" t="s">
        <v>215</v>
      </c>
      <c r="D1698" s="1" t="s">
        <v>568</v>
      </c>
      <c r="E1698" s="3">
        <v>2093.57</v>
      </c>
    </row>
    <row r="1699" s="1" customFormat="1" customHeight="1" spans="1:5">
      <c r="A1699" s="1">
        <v>34738</v>
      </c>
      <c r="B1699" s="1" t="s">
        <v>2271</v>
      </c>
      <c r="C1699" s="1" t="s">
        <v>215</v>
      </c>
      <c r="D1699" s="1" t="s">
        <v>568</v>
      </c>
      <c r="E1699" s="3">
        <v>4891.25</v>
      </c>
    </row>
    <row r="1700" s="1" customFormat="1" customHeight="1" spans="1:5">
      <c r="A1700" s="1">
        <v>34623</v>
      </c>
      <c r="B1700" s="1" t="s">
        <v>2272</v>
      </c>
      <c r="C1700" s="1" t="s">
        <v>215</v>
      </c>
      <c r="D1700" s="1" t="s">
        <v>568</v>
      </c>
      <c r="E1700" s="2">
        <v>58.61</v>
      </c>
    </row>
    <row r="1701" s="1" customFormat="1" customHeight="1" spans="1:5">
      <c r="A1701" s="1">
        <v>34616</v>
      </c>
      <c r="B1701" s="1" t="s">
        <v>2273</v>
      </c>
      <c r="C1701" s="1" t="s">
        <v>215</v>
      </c>
      <c r="D1701" s="1" t="s">
        <v>568</v>
      </c>
      <c r="E1701" s="2">
        <v>59.53</v>
      </c>
    </row>
    <row r="1702" s="1" customFormat="1" customHeight="1" spans="1:5">
      <c r="A1702" s="1">
        <v>34628</v>
      </c>
      <c r="B1702" s="1" t="s">
        <v>2274</v>
      </c>
      <c r="C1702" s="1" t="s">
        <v>215</v>
      </c>
      <c r="D1702" s="1" t="s">
        <v>568</v>
      </c>
      <c r="E1702" s="2">
        <v>83.95</v>
      </c>
    </row>
    <row r="1703" s="1" customFormat="1" customHeight="1" spans="1:5">
      <c r="A1703" s="1">
        <v>34686</v>
      </c>
      <c r="B1703" s="1" t="s">
        <v>2275</v>
      </c>
      <c r="C1703" s="1" t="s">
        <v>215</v>
      </c>
      <c r="D1703" s="1" t="s">
        <v>568</v>
      </c>
      <c r="E1703" s="2">
        <v>15.4</v>
      </c>
    </row>
    <row r="1704" s="1" customFormat="1" customHeight="1" spans="1:5">
      <c r="A1704" s="1">
        <v>34653</v>
      </c>
      <c r="B1704" s="1" t="s">
        <v>2276</v>
      </c>
      <c r="C1704" s="1" t="s">
        <v>215</v>
      </c>
      <c r="D1704" s="1" t="s">
        <v>568</v>
      </c>
      <c r="E1704" s="2">
        <v>10.38</v>
      </c>
    </row>
    <row r="1705" s="1" customFormat="1" customHeight="1" spans="1:5">
      <c r="A1705" s="1">
        <v>34688</v>
      </c>
      <c r="B1705" s="1" t="s">
        <v>2277</v>
      </c>
      <c r="C1705" s="1" t="s">
        <v>215</v>
      </c>
      <c r="D1705" s="1" t="s">
        <v>568</v>
      </c>
      <c r="E1705" s="2">
        <v>18.82</v>
      </c>
    </row>
    <row r="1706" s="1" customFormat="1" customHeight="1" spans="1:5">
      <c r="A1706" s="1">
        <v>34709</v>
      </c>
      <c r="B1706" s="1" t="s">
        <v>2278</v>
      </c>
      <c r="C1706" s="1" t="s">
        <v>215</v>
      </c>
      <c r="D1706" s="1" t="s">
        <v>568</v>
      </c>
      <c r="E1706" s="2">
        <v>72.93</v>
      </c>
    </row>
    <row r="1707" s="1" customFormat="1" customHeight="1" spans="1:5">
      <c r="A1707" s="1">
        <v>34714</v>
      </c>
      <c r="B1707" s="1" t="s">
        <v>2279</v>
      </c>
      <c r="C1707" s="1" t="s">
        <v>215</v>
      </c>
      <c r="D1707" s="1" t="s">
        <v>568</v>
      </c>
      <c r="E1707" s="2">
        <v>87.11</v>
      </c>
    </row>
    <row r="1708" s="1" customFormat="1" customHeight="1" spans="1:5">
      <c r="A1708" s="1">
        <v>2391</v>
      </c>
      <c r="B1708" s="1" t="s">
        <v>2280</v>
      </c>
      <c r="C1708" s="1" t="s">
        <v>215</v>
      </c>
      <c r="D1708" s="1" t="s">
        <v>568</v>
      </c>
      <c r="E1708" s="2">
        <v>397.82</v>
      </c>
    </row>
    <row r="1709" s="1" customFormat="1" customHeight="1" spans="1:5">
      <c r="A1709" s="1">
        <v>2374</v>
      </c>
      <c r="B1709" s="1" t="s">
        <v>2281</v>
      </c>
      <c r="C1709" s="1" t="s">
        <v>215</v>
      </c>
      <c r="D1709" s="1" t="s">
        <v>568</v>
      </c>
      <c r="E1709" s="2">
        <v>451.31</v>
      </c>
    </row>
    <row r="1710" s="1" customFormat="1" customHeight="1" spans="1:5">
      <c r="A1710" s="1">
        <v>2377</v>
      </c>
      <c r="B1710" s="1" t="s">
        <v>2282</v>
      </c>
      <c r="C1710" s="1" t="s">
        <v>215</v>
      </c>
      <c r="D1710" s="1" t="s">
        <v>568</v>
      </c>
      <c r="E1710" s="2">
        <v>633.37</v>
      </c>
    </row>
    <row r="1711" s="1" customFormat="1" customHeight="1" spans="1:5">
      <c r="A1711" s="1">
        <v>2393</v>
      </c>
      <c r="B1711" s="1" t="s">
        <v>2283</v>
      </c>
      <c r="C1711" s="1" t="s">
        <v>215</v>
      </c>
      <c r="D1711" s="1" t="s">
        <v>568</v>
      </c>
      <c r="E1711" s="3">
        <v>1060.66</v>
      </c>
    </row>
    <row r="1712" s="1" customFormat="1" customHeight="1" spans="1:5">
      <c r="A1712" s="1">
        <v>34705</v>
      </c>
      <c r="B1712" s="1" t="s">
        <v>2284</v>
      </c>
      <c r="C1712" s="1" t="s">
        <v>215</v>
      </c>
      <c r="D1712" s="1" t="s">
        <v>568</v>
      </c>
      <c r="E1712" s="2">
        <v>927.7</v>
      </c>
    </row>
    <row r="1713" s="1" customFormat="1" customHeight="1" spans="1:5">
      <c r="A1713" s="1">
        <v>34707</v>
      </c>
      <c r="B1713" s="1" t="s">
        <v>2285</v>
      </c>
      <c r="C1713" s="1" t="s">
        <v>215</v>
      </c>
      <c r="D1713" s="1" t="s">
        <v>568</v>
      </c>
      <c r="E1713" s="3">
        <v>1719.05</v>
      </c>
    </row>
    <row r="1714" s="1" customFormat="1" customHeight="1" spans="1:5">
      <c r="A1714" s="1">
        <v>2378</v>
      </c>
      <c r="B1714" s="1" t="s">
        <v>2286</v>
      </c>
      <c r="C1714" s="1" t="s">
        <v>215</v>
      </c>
      <c r="D1714" s="1" t="s">
        <v>568</v>
      </c>
      <c r="E1714" s="3">
        <v>1456.96</v>
      </c>
    </row>
    <row r="1715" s="1" customFormat="1" customHeight="1" spans="1:5">
      <c r="A1715" s="1">
        <v>2379</v>
      </c>
      <c r="B1715" s="1" t="s">
        <v>2287</v>
      </c>
      <c r="C1715" s="1" t="s">
        <v>215</v>
      </c>
      <c r="D1715" s="1" t="s">
        <v>568</v>
      </c>
      <c r="E1715" s="3">
        <v>1456.96</v>
      </c>
    </row>
    <row r="1716" s="1" customFormat="1" customHeight="1" spans="1:5">
      <c r="A1716" s="1">
        <v>2376</v>
      </c>
      <c r="B1716" s="1" t="s">
        <v>2288</v>
      </c>
      <c r="C1716" s="1" t="s">
        <v>215</v>
      </c>
      <c r="D1716" s="1" t="s">
        <v>568</v>
      </c>
      <c r="E1716" s="3">
        <v>2399.61</v>
      </c>
    </row>
    <row r="1717" s="1" customFormat="1" customHeight="1" spans="1:5">
      <c r="A1717" s="1">
        <v>2394</v>
      </c>
      <c r="B1717" s="1" t="s">
        <v>2289</v>
      </c>
      <c r="C1717" s="1" t="s">
        <v>215</v>
      </c>
      <c r="D1717" s="1" t="s">
        <v>568</v>
      </c>
      <c r="E1717" s="3">
        <v>5129.93</v>
      </c>
    </row>
    <row r="1718" s="1" customFormat="1" customHeight="1" spans="1:5">
      <c r="A1718" s="1">
        <v>2388</v>
      </c>
      <c r="B1718" s="1" t="s">
        <v>2290</v>
      </c>
      <c r="C1718" s="1" t="s">
        <v>215</v>
      </c>
      <c r="D1718" s="1" t="s">
        <v>568</v>
      </c>
      <c r="E1718" s="2">
        <v>72.39</v>
      </c>
    </row>
    <row r="1719" s="1" customFormat="1" customHeight="1" spans="1:5">
      <c r="A1719" s="1">
        <v>34606</v>
      </c>
      <c r="B1719" s="1" t="s">
        <v>2291</v>
      </c>
      <c r="C1719" s="1" t="s">
        <v>215</v>
      </c>
      <c r="D1719" s="1" t="s">
        <v>568</v>
      </c>
      <c r="E1719" s="2">
        <v>111.03</v>
      </c>
    </row>
    <row r="1720" s="1" customFormat="1" customHeight="1" spans="1:5">
      <c r="A1720" s="1">
        <v>34689</v>
      </c>
      <c r="B1720" s="1" t="s">
        <v>2292</v>
      </c>
      <c r="C1720" s="1" t="s">
        <v>215</v>
      </c>
      <c r="D1720" s="1" t="s">
        <v>568</v>
      </c>
      <c r="E1720" s="2">
        <v>35.35</v>
      </c>
    </row>
    <row r="1721" s="1" customFormat="1" customHeight="1" spans="1:5">
      <c r="A1721" s="1">
        <v>2370</v>
      </c>
      <c r="B1721" s="1" t="s">
        <v>2293</v>
      </c>
      <c r="C1721" s="1" t="s">
        <v>215</v>
      </c>
      <c r="D1721" s="1" t="s">
        <v>574</v>
      </c>
      <c r="E1721" s="2">
        <v>13.45</v>
      </c>
    </row>
    <row r="1722" s="1" customFormat="1" customHeight="1" spans="1:5">
      <c r="A1722" s="1">
        <v>2386</v>
      </c>
      <c r="B1722" s="1" t="s">
        <v>2294</v>
      </c>
      <c r="C1722" s="1" t="s">
        <v>215</v>
      </c>
      <c r="D1722" s="1" t="s">
        <v>568</v>
      </c>
      <c r="E1722" s="2">
        <v>22.56</v>
      </c>
    </row>
    <row r="1723" s="1" customFormat="1" customHeight="1" spans="1:5">
      <c r="A1723" s="1">
        <v>2392</v>
      </c>
      <c r="B1723" s="1" t="s">
        <v>2295</v>
      </c>
      <c r="C1723" s="1" t="s">
        <v>215</v>
      </c>
      <c r="D1723" s="1" t="s">
        <v>568</v>
      </c>
      <c r="E1723" s="2">
        <v>90.29</v>
      </c>
    </row>
    <row r="1724" s="1" customFormat="1" customHeight="1" spans="1:5">
      <c r="A1724" s="1">
        <v>2373</v>
      </c>
      <c r="B1724" s="1" t="s">
        <v>2296</v>
      </c>
      <c r="C1724" s="1" t="s">
        <v>215</v>
      </c>
      <c r="D1724" s="1" t="s">
        <v>568</v>
      </c>
      <c r="E1724" s="2">
        <v>127.21</v>
      </c>
    </row>
    <row r="1725" s="1" customFormat="1" customHeight="1" spans="1:5">
      <c r="A1725" s="1">
        <v>39465</v>
      </c>
      <c r="B1725" s="1" t="s">
        <v>2297</v>
      </c>
      <c r="C1725" s="1" t="s">
        <v>215</v>
      </c>
      <c r="D1725" s="1" t="s">
        <v>568</v>
      </c>
      <c r="E1725" s="2">
        <v>77.71</v>
      </c>
    </row>
    <row r="1726" s="1" customFormat="1" customHeight="1" spans="1:5">
      <c r="A1726" s="1">
        <v>39466</v>
      </c>
      <c r="B1726" s="1" t="s">
        <v>2298</v>
      </c>
      <c r="C1726" s="1" t="s">
        <v>215</v>
      </c>
      <c r="D1726" s="1" t="s">
        <v>568</v>
      </c>
      <c r="E1726" s="2">
        <v>87.42</v>
      </c>
    </row>
    <row r="1727" s="1" customFormat="1" customHeight="1" spans="1:5">
      <c r="A1727" s="1">
        <v>39467</v>
      </c>
      <c r="B1727" s="1" t="s">
        <v>2299</v>
      </c>
      <c r="C1727" s="1" t="s">
        <v>215</v>
      </c>
      <c r="D1727" s="1" t="s">
        <v>568</v>
      </c>
      <c r="E1727" s="2">
        <v>111.82</v>
      </c>
    </row>
    <row r="1728" s="1" customFormat="1" customHeight="1" spans="1:5">
      <c r="A1728" s="1">
        <v>39468</v>
      </c>
      <c r="B1728" s="1" t="s">
        <v>2300</v>
      </c>
      <c r="C1728" s="1" t="s">
        <v>215</v>
      </c>
      <c r="D1728" s="1" t="s">
        <v>568</v>
      </c>
      <c r="E1728" s="2">
        <v>198.76</v>
      </c>
    </row>
    <row r="1729" s="1" customFormat="1" customHeight="1" spans="1:5">
      <c r="A1729" s="1">
        <v>39469</v>
      </c>
      <c r="B1729" s="1" t="s">
        <v>2301</v>
      </c>
      <c r="C1729" s="1" t="s">
        <v>215</v>
      </c>
      <c r="D1729" s="1" t="s">
        <v>568</v>
      </c>
      <c r="E1729" s="2">
        <v>80.96</v>
      </c>
    </row>
    <row r="1730" s="1" customFormat="1" customHeight="1" spans="1:5">
      <c r="A1730" s="1">
        <v>39470</v>
      </c>
      <c r="B1730" s="1" t="s">
        <v>2302</v>
      </c>
      <c r="C1730" s="1" t="s">
        <v>215</v>
      </c>
      <c r="D1730" s="1" t="s">
        <v>568</v>
      </c>
      <c r="E1730" s="2">
        <v>99.48</v>
      </c>
    </row>
    <row r="1731" s="1" customFormat="1" customHeight="1" spans="1:5">
      <c r="A1731" s="1">
        <v>39471</v>
      </c>
      <c r="B1731" s="1" t="s">
        <v>2303</v>
      </c>
      <c r="C1731" s="1" t="s">
        <v>215</v>
      </c>
      <c r="D1731" s="1" t="s">
        <v>568</v>
      </c>
      <c r="E1731" s="2">
        <v>119.55</v>
      </c>
    </row>
    <row r="1732" s="1" customFormat="1" customHeight="1" spans="1:5">
      <c r="A1732" s="1">
        <v>39472</v>
      </c>
      <c r="B1732" s="1" t="s">
        <v>2304</v>
      </c>
      <c r="C1732" s="1" t="s">
        <v>215</v>
      </c>
      <c r="D1732" s="1" t="s">
        <v>568</v>
      </c>
      <c r="E1732" s="2">
        <v>207.72</v>
      </c>
    </row>
    <row r="1733" s="1" customFormat="1" customHeight="1" spans="1:5">
      <c r="A1733" s="1">
        <v>39473</v>
      </c>
      <c r="B1733" s="1" t="s">
        <v>2305</v>
      </c>
      <c r="C1733" s="1" t="s">
        <v>215</v>
      </c>
      <c r="D1733" s="1" t="s">
        <v>568</v>
      </c>
      <c r="E1733" s="2">
        <v>134.19</v>
      </c>
    </row>
    <row r="1734" s="1" customFormat="1" customHeight="1" spans="1:5">
      <c r="A1734" s="1">
        <v>39474</v>
      </c>
      <c r="B1734" s="1" t="s">
        <v>2306</v>
      </c>
      <c r="C1734" s="1" t="s">
        <v>215</v>
      </c>
      <c r="D1734" s="1" t="s">
        <v>568</v>
      </c>
      <c r="E1734" s="2">
        <v>143.05</v>
      </c>
    </row>
    <row r="1735" s="1" customFormat="1" customHeight="1" spans="1:5">
      <c r="A1735" s="1">
        <v>39475</v>
      </c>
      <c r="B1735" s="1" t="s">
        <v>2307</v>
      </c>
      <c r="C1735" s="1" t="s">
        <v>215</v>
      </c>
      <c r="D1735" s="1" t="s">
        <v>568</v>
      </c>
      <c r="E1735" s="2">
        <v>162.31</v>
      </c>
    </row>
    <row r="1736" s="1" customFormat="1" customHeight="1" spans="1:5">
      <c r="A1736" s="1">
        <v>39476</v>
      </c>
      <c r="B1736" s="1" t="s">
        <v>2308</v>
      </c>
      <c r="C1736" s="1" t="s">
        <v>215</v>
      </c>
      <c r="D1736" s="1" t="s">
        <v>568</v>
      </c>
      <c r="E1736" s="2">
        <v>305.53</v>
      </c>
    </row>
    <row r="1737" s="1" customFormat="1" customHeight="1" spans="1:5">
      <c r="A1737" s="1">
        <v>39477</v>
      </c>
      <c r="B1737" s="1" t="s">
        <v>2309</v>
      </c>
      <c r="C1737" s="1" t="s">
        <v>215</v>
      </c>
      <c r="D1737" s="1" t="s">
        <v>568</v>
      </c>
      <c r="E1737" s="2">
        <v>149.7</v>
      </c>
    </row>
    <row r="1738" s="1" customFormat="1" customHeight="1" spans="1:5">
      <c r="A1738" s="1">
        <v>39478</v>
      </c>
      <c r="B1738" s="1" t="s">
        <v>2310</v>
      </c>
      <c r="C1738" s="1" t="s">
        <v>215</v>
      </c>
      <c r="D1738" s="1" t="s">
        <v>568</v>
      </c>
      <c r="E1738" s="2">
        <v>154.33</v>
      </c>
    </row>
    <row r="1739" s="1" customFormat="1" customHeight="1" spans="1:5">
      <c r="A1739" s="1">
        <v>39479</v>
      </c>
      <c r="B1739" s="1" t="s">
        <v>2311</v>
      </c>
      <c r="C1739" s="1" t="s">
        <v>215</v>
      </c>
      <c r="D1739" s="1" t="s">
        <v>568</v>
      </c>
      <c r="E1739" s="2">
        <v>181.84</v>
      </c>
    </row>
    <row r="1740" s="1" customFormat="1" customHeight="1" spans="1:5">
      <c r="A1740" s="1">
        <v>39480</v>
      </c>
      <c r="B1740" s="1" t="s">
        <v>2312</v>
      </c>
      <c r="C1740" s="1" t="s">
        <v>215</v>
      </c>
      <c r="D1740" s="1" t="s">
        <v>568</v>
      </c>
      <c r="E1740" s="2">
        <v>375.22</v>
      </c>
    </row>
    <row r="1741" s="1" customFormat="1" customHeight="1" spans="1:5">
      <c r="A1741" s="1">
        <v>39459</v>
      </c>
      <c r="B1741" s="1" t="s">
        <v>2313</v>
      </c>
      <c r="C1741" s="1" t="s">
        <v>215</v>
      </c>
      <c r="D1741" s="1" t="s">
        <v>568</v>
      </c>
      <c r="E1741" s="2">
        <v>318.47</v>
      </c>
    </row>
    <row r="1742" s="1" customFormat="1" customHeight="1" spans="1:5">
      <c r="A1742" s="1">
        <v>39445</v>
      </c>
      <c r="B1742" s="1" t="s">
        <v>2314</v>
      </c>
      <c r="C1742" s="1" t="s">
        <v>215</v>
      </c>
      <c r="D1742" s="1" t="s">
        <v>568</v>
      </c>
      <c r="E1742" s="2">
        <v>159.9</v>
      </c>
    </row>
    <row r="1743" s="1" customFormat="1" customHeight="1" spans="1:5">
      <c r="A1743" s="1">
        <v>39446</v>
      </c>
      <c r="B1743" s="1" t="s">
        <v>2315</v>
      </c>
      <c r="C1743" s="1" t="s">
        <v>215</v>
      </c>
      <c r="D1743" s="1" t="s">
        <v>568</v>
      </c>
      <c r="E1743" s="2">
        <v>162.75</v>
      </c>
    </row>
    <row r="1744" s="1" customFormat="1" customHeight="1" spans="1:5">
      <c r="A1744" s="1">
        <v>39447</v>
      </c>
      <c r="B1744" s="1" t="s">
        <v>2316</v>
      </c>
      <c r="C1744" s="1" t="s">
        <v>215</v>
      </c>
      <c r="D1744" s="1" t="s">
        <v>568</v>
      </c>
      <c r="E1744" s="2">
        <v>174.04</v>
      </c>
    </row>
    <row r="1745" s="1" customFormat="1" customHeight="1" spans="1:5">
      <c r="A1745" s="1">
        <v>39448</v>
      </c>
      <c r="B1745" s="1" t="s">
        <v>2317</v>
      </c>
      <c r="C1745" s="1" t="s">
        <v>215</v>
      </c>
      <c r="D1745" s="1" t="s">
        <v>568</v>
      </c>
      <c r="E1745" s="2">
        <v>296.77</v>
      </c>
    </row>
    <row r="1746" s="1" customFormat="1" customHeight="1" spans="1:5">
      <c r="A1746" s="1">
        <v>39450</v>
      </c>
      <c r="B1746" s="1" t="s">
        <v>2318</v>
      </c>
      <c r="C1746" s="1" t="s">
        <v>215</v>
      </c>
      <c r="D1746" s="1" t="s">
        <v>568</v>
      </c>
      <c r="E1746" s="2">
        <v>181.06</v>
      </c>
    </row>
    <row r="1747" s="1" customFormat="1" customHeight="1" spans="1:5">
      <c r="A1747" s="1">
        <v>39451</v>
      </c>
      <c r="B1747" s="1" t="s">
        <v>2319</v>
      </c>
      <c r="C1747" s="1" t="s">
        <v>215</v>
      </c>
      <c r="D1747" s="1" t="s">
        <v>568</v>
      </c>
      <c r="E1747" s="2">
        <v>197.49</v>
      </c>
    </row>
    <row r="1748" s="1" customFormat="1" customHeight="1" spans="1:5">
      <c r="A1748" s="1">
        <v>39452</v>
      </c>
      <c r="B1748" s="1" t="s">
        <v>2320</v>
      </c>
      <c r="C1748" s="1" t="s">
        <v>215</v>
      </c>
      <c r="D1748" s="1" t="s">
        <v>568</v>
      </c>
      <c r="E1748" s="2">
        <v>198.67</v>
      </c>
    </row>
    <row r="1749" s="1" customFormat="1" customHeight="1" spans="1:5">
      <c r="A1749" s="1">
        <v>39523</v>
      </c>
      <c r="B1749" s="1" t="s">
        <v>2321</v>
      </c>
      <c r="C1749" s="1" t="s">
        <v>215</v>
      </c>
      <c r="D1749" s="1" t="s">
        <v>568</v>
      </c>
      <c r="E1749" s="2">
        <v>332.46</v>
      </c>
    </row>
    <row r="1750" s="1" customFormat="1" customHeight="1" spans="1:5">
      <c r="A1750" s="1">
        <v>39449</v>
      </c>
      <c r="B1750" s="1" t="s">
        <v>2322</v>
      </c>
      <c r="C1750" s="1" t="s">
        <v>215</v>
      </c>
      <c r="D1750" s="1" t="s">
        <v>568</v>
      </c>
      <c r="E1750" s="2">
        <v>368.18</v>
      </c>
    </row>
    <row r="1751" s="1" customFormat="1" customHeight="1" spans="1:5">
      <c r="A1751" s="1">
        <v>39455</v>
      </c>
      <c r="B1751" s="1" t="s">
        <v>2323</v>
      </c>
      <c r="C1751" s="1" t="s">
        <v>215</v>
      </c>
      <c r="D1751" s="1" t="s">
        <v>568</v>
      </c>
      <c r="E1751" s="2">
        <v>182.18</v>
      </c>
    </row>
    <row r="1752" s="1" customFormat="1" customHeight="1" spans="1:5">
      <c r="A1752" s="1">
        <v>39456</v>
      </c>
      <c r="B1752" s="1" t="s">
        <v>2324</v>
      </c>
      <c r="C1752" s="1" t="s">
        <v>215</v>
      </c>
      <c r="D1752" s="1" t="s">
        <v>568</v>
      </c>
      <c r="E1752" s="2">
        <v>182.32</v>
      </c>
    </row>
    <row r="1753" s="1" customFormat="1" customHeight="1" spans="1:5">
      <c r="A1753" s="1">
        <v>39457</v>
      </c>
      <c r="B1753" s="1" t="s">
        <v>2325</v>
      </c>
      <c r="C1753" s="1" t="s">
        <v>215</v>
      </c>
      <c r="D1753" s="1" t="s">
        <v>568</v>
      </c>
      <c r="E1753" s="2">
        <v>198.76</v>
      </c>
    </row>
    <row r="1754" s="1" customFormat="1" customHeight="1" spans="1:5">
      <c r="A1754" s="1">
        <v>39458</v>
      </c>
      <c r="B1754" s="1" t="s">
        <v>2326</v>
      </c>
      <c r="C1754" s="1" t="s">
        <v>215</v>
      </c>
      <c r="D1754" s="1" t="s">
        <v>568</v>
      </c>
      <c r="E1754" s="2">
        <v>370.89</v>
      </c>
    </row>
    <row r="1755" s="1" customFormat="1" customHeight="1" spans="1:5">
      <c r="A1755" s="1">
        <v>39464</v>
      </c>
      <c r="B1755" s="1" t="s">
        <v>2327</v>
      </c>
      <c r="C1755" s="1" t="s">
        <v>215</v>
      </c>
      <c r="D1755" s="1" t="s">
        <v>568</v>
      </c>
      <c r="E1755" s="2">
        <v>596.43</v>
      </c>
    </row>
    <row r="1756" s="1" customFormat="1" customHeight="1" spans="1:5">
      <c r="A1756" s="1">
        <v>39460</v>
      </c>
      <c r="B1756" s="1" t="s">
        <v>2328</v>
      </c>
      <c r="C1756" s="1" t="s">
        <v>215</v>
      </c>
      <c r="D1756" s="1" t="s">
        <v>568</v>
      </c>
      <c r="E1756" s="2">
        <v>226.21</v>
      </c>
    </row>
    <row r="1757" s="1" customFormat="1" customHeight="1" spans="1:5">
      <c r="A1757" s="1">
        <v>39461</v>
      </c>
      <c r="B1757" s="1" t="s">
        <v>2329</v>
      </c>
      <c r="C1757" s="1" t="s">
        <v>215</v>
      </c>
      <c r="D1757" s="1" t="s">
        <v>568</v>
      </c>
      <c r="E1757" s="2">
        <v>265.06</v>
      </c>
    </row>
    <row r="1758" s="1" customFormat="1" customHeight="1" spans="1:5">
      <c r="A1758" s="1">
        <v>39462</v>
      </c>
      <c r="B1758" s="1" t="s">
        <v>2330</v>
      </c>
      <c r="C1758" s="1" t="s">
        <v>215</v>
      </c>
      <c r="D1758" s="1" t="s">
        <v>568</v>
      </c>
      <c r="E1758" s="2">
        <v>255.46</v>
      </c>
    </row>
    <row r="1759" s="1" customFormat="1" customHeight="1" spans="1:5">
      <c r="A1759" s="1">
        <v>39463</v>
      </c>
      <c r="B1759" s="1" t="s">
        <v>2331</v>
      </c>
      <c r="C1759" s="1" t="s">
        <v>215</v>
      </c>
      <c r="D1759" s="1" t="s">
        <v>568</v>
      </c>
      <c r="E1759" s="2">
        <v>591.8</v>
      </c>
    </row>
    <row r="1760" s="1" customFormat="1" customHeight="1" spans="1:5">
      <c r="A1760" s="1">
        <v>26039</v>
      </c>
      <c r="B1760" s="1" t="s">
        <v>2332</v>
      </c>
      <c r="C1760" s="1" t="s">
        <v>215</v>
      </c>
      <c r="D1760" s="1" t="s">
        <v>615</v>
      </c>
      <c r="E1760" s="3">
        <v>391246.87</v>
      </c>
    </row>
    <row r="1761" s="1" customFormat="1" customHeight="1" spans="1:5">
      <c r="A1761" s="1">
        <v>2401</v>
      </c>
      <c r="B1761" s="1" t="s">
        <v>2333</v>
      </c>
      <c r="C1761" s="1" t="s">
        <v>215</v>
      </c>
      <c r="D1761" s="1" t="s">
        <v>615</v>
      </c>
      <c r="E1761" s="3">
        <v>89991.11</v>
      </c>
    </row>
    <row r="1762" s="1" customFormat="1" customHeight="1" spans="1:5">
      <c r="A1762" s="1">
        <v>38870</v>
      </c>
      <c r="B1762" s="1" t="s">
        <v>2334</v>
      </c>
      <c r="C1762" s="1" t="s">
        <v>215</v>
      </c>
      <c r="D1762" s="1" t="s">
        <v>615</v>
      </c>
      <c r="E1762" s="2">
        <v>29.51</v>
      </c>
    </row>
    <row r="1763" s="1" customFormat="1" customHeight="1" spans="1:5">
      <c r="A1763" s="1">
        <v>38869</v>
      </c>
      <c r="B1763" s="1" t="s">
        <v>2335</v>
      </c>
      <c r="C1763" s="1" t="s">
        <v>215</v>
      </c>
      <c r="D1763" s="1" t="s">
        <v>615</v>
      </c>
      <c r="E1763" s="2">
        <v>19.91</v>
      </c>
    </row>
    <row r="1764" s="1" customFormat="1" customHeight="1" spans="1:5">
      <c r="A1764" s="1">
        <v>38872</v>
      </c>
      <c r="B1764" s="1" t="s">
        <v>2336</v>
      </c>
      <c r="C1764" s="1" t="s">
        <v>215</v>
      </c>
      <c r="D1764" s="1" t="s">
        <v>615</v>
      </c>
      <c r="E1764" s="2">
        <v>37.59</v>
      </c>
    </row>
    <row r="1765" s="1" customFormat="1" customHeight="1" spans="1:5">
      <c r="A1765" s="1">
        <v>38871</v>
      </c>
      <c r="B1765" s="1" t="s">
        <v>2337</v>
      </c>
      <c r="C1765" s="1" t="s">
        <v>215</v>
      </c>
      <c r="D1765" s="1" t="s">
        <v>615</v>
      </c>
      <c r="E1765" s="2">
        <v>25.99</v>
      </c>
    </row>
    <row r="1766" s="1" customFormat="1" customHeight="1" spans="1:5">
      <c r="A1766" s="1">
        <v>39283</v>
      </c>
      <c r="B1766" s="1" t="s">
        <v>2338</v>
      </c>
      <c r="C1766" s="1" t="s">
        <v>215</v>
      </c>
      <c r="D1766" s="1" t="s">
        <v>615</v>
      </c>
      <c r="E1766" s="2">
        <v>121.76</v>
      </c>
    </row>
    <row r="1767" s="1" customFormat="1" customHeight="1" spans="1:5">
      <c r="A1767" s="1">
        <v>39285</v>
      </c>
      <c r="B1767" s="1" t="s">
        <v>2339</v>
      </c>
      <c r="C1767" s="1" t="s">
        <v>215</v>
      </c>
      <c r="D1767" s="1" t="s">
        <v>615</v>
      </c>
      <c r="E1767" s="2">
        <v>139.16</v>
      </c>
    </row>
    <row r="1768" s="1" customFormat="1" customHeight="1" spans="1:5">
      <c r="A1768" s="1">
        <v>39286</v>
      </c>
      <c r="B1768" s="1" t="s">
        <v>2340</v>
      </c>
      <c r="C1768" s="1" t="s">
        <v>215</v>
      </c>
      <c r="D1768" s="1" t="s">
        <v>615</v>
      </c>
      <c r="E1768" s="2">
        <v>133.37</v>
      </c>
    </row>
    <row r="1769" s="1" customFormat="1" customHeight="1" spans="1:5">
      <c r="A1769" s="1">
        <v>39288</v>
      </c>
      <c r="B1769" s="1" t="s">
        <v>2341</v>
      </c>
      <c r="C1769" s="1" t="s">
        <v>215</v>
      </c>
      <c r="D1769" s="1" t="s">
        <v>615</v>
      </c>
      <c r="E1769" s="2">
        <v>162.34</v>
      </c>
    </row>
    <row r="1770" s="1" customFormat="1" customHeight="1" spans="1:5">
      <c r="A1770" s="1">
        <v>44476</v>
      </c>
      <c r="B1770" s="1" t="s">
        <v>2342</v>
      </c>
      <c r="C1770" s="1" t="s">
        <v>228</v>
      </c>
      <c r="D1770" s="1" t="s">
        <v>568</v>
      </c>
      <c r="E1770" s="2">
        <v>836.47</v>
      </c>
    </row>
    <row r="1771" s="1" customFormat="1" customHeight="1" spans="1:5">
      <c r="A1771" s="1">
        <v>10629</v>
      </c>
      <c r="B1771" s="1" t="s">
        <v>2343</v>
      </c>
      <c r="C1771" s="1" t="s">
        <v>228</v>
      </c>
      <c r="D1771" s="1" t="s">
        <v>568</v>
      </c>
      <c r="E1771" s="2">
        <v>685.93</v>
      </c>
    </row>
    <row r="1772" s="1" customFormat="1" customHeight="1" spans="1:5">
      <c r="A1772" s="1">
        <v>10698</v>
      </c>
      <c r="B1772" s="1" t="s">
        <v>2344</v>
      </c>
      <c r="C1772" s="1" t="s">
        <v>228</v>
      </c>
      <c r="D1772" s="1" t="s">
        <v>615</v>
      </c>
      <c r="E1772" s="2">
        <v>229.56</v>
      </c>
    </row>
    <row r="1773" s="1" customFormat="1" customHeight="1" spans="1:5">
      <c r="A1773" s="1">
        <v>40521</v>
      </c>
      <c r="B1773" s="1" t="s">
        <v>2345</v>
      </c>
      <c r="C1773" s="1" t="s">
        <v>215</v>
      </c>
      <c r="D1773" s="1" t="s">
        <v>568</v>
      </c>
      <c r="E1773" s="3">
        <v>96431.92</v>
      </c>
    </row>
    <row r="1774" s="1" customFormat="1" customHeight="1" spans="1:5">
      <c r="A1774" s="1">
        <v>2432</v>
      </c>
      <c r="B1774" s="1" t="s">
        <v>2346</v>
      </c>
      <c r="C1774" s="1" t="s">
        <v>215</v>
      </c>
      <c r="D1774" s="1" t="s">
        <v>568</v>
      </c>
      <c r="E1774" s="2">
        <v>33.2</v>
      </c>
    </row>
    <row r="1775" s="1" customFormat="1" customHeight="1" spans="1:5">
      <c r="A1775" s="1">
        <v>2433</v>
      </c>
      <c r="B1775" s="1" t="s">
        <v>2347</v>
      </c>
      <c r="C1775" s="1" t="s">
        <v>215</v>
      </c>
      <c r="D1775" s="1" t="s">
        <v>568</v>
      </c>
      <c r="E1775" s="2">
        <v>11.24</v>
      </c>
    </row>
    <row r="1776" s="1" customFormat="1" customHeight="1" spans="1:5">
      <c r="A1776" s="1">
        <v>2418</v>
      </c>
      <c r="B1776" s="1" t="s">
        <v>2348</v>
      </c>
      <c r="C1776" s="1" t="s">
        <v>215</v>
      </c>
      <c r="D1776" s="1" t="s">
        <v>574</v>
      </c>
      <c r="E1776" s="2">
        <v>15.4</v>
      </c>
    </row>
    <row r="1777" s="1" customFormat="1" customHeight="1" spans="1:5">
      <c r="A1777" s="1">
        <v>2420</v>
      </c>
      <c r="B1777" s="1" t="s">
        <v>2349</v>
      </c>
      <c r="C1777" s="1" t="s">
        <v>215</v>
      </c>
      <c r="D1777" s="1" t="s">
        <v>568</v>
      </c>
      <c r="E1777" s="2">
        <v>19.31</v>
      </c>
    </row>
    <row r="1778" s="1" customFormat="1" customHeight="1" spans="1:5">
      <c r="A1778" s="1">
        <v>11447</v>
      </c>
      <c r="B1778" s="1" t="s">
        <v>2350</v>
      </c>
      <c r="C1778" s="1" t="s">
        <v>215</v>
      </c>
      <c r="D1778" s="1" t="s">
        <v>568</v>
      </c>
      <c r="E1778" s="2">
        <v>38.17</v>
      </c>
    </row>
    <row r="1779" s="1" customFormat="1" customHeight="1" spans="1:5">
      <c r="A1779" s="1">
        <v>11451</v>
      </c>
      <c r="B1779" s="1" t="s">
        <v>2351</v>
      </c>
      <c r="C1779" s="1" t="s">
        <v>215</v>
      </c>
      <c r="D1779" s="1" t="s">
        <v>568</v>
      </c>
      <c r="E1779" s="2">
        <v>102.33</v>
      </c>
    </row>
    <row r="1780" s="1" customFormat="1" customHeight="1" spans="1:5">
      <c r="A1780" s="1">
        <v>11116</v>
      </c>
      <c r="B1780" s="1" t="s">
        <v>2352</v>
      </c>
      <c r="C1780" s="1" t="s">
        <v>215</v>
      </c>
      <c r="D1780" s="1" t="s">
        <v>615</v>
      </c>
      <c r="E1780" s="2">
        <v>838.13</v>
      </c>
    </row>
    <row r="1781" s="1" customFormat="1" customHeight="1" spans="1:5">
      <c r="A1781" s="1">
        <v>38411</v>
      </c>
      <c r="B1781" s="1" t="s">
        <v>2353</v>
      </c>
      <c r="C1781" s="1" t="s">
        <v>215</v>
      </c>
      <c r="D1781" s="1" t="s">
        <v>568</v>
      </c>
      <c r="E1781" s="3">
        <v>1954.39</v>
      </c>
    </row>
    <row r="1782" s="1" customFormat="1" customHeight="1" spans="1:5">
      <c r="A1782" s="1">
        <v>38189</v>
      </c>
      <c r="B1782" s="1" t="s">
        <v>2354</v>
      </c>
      <c r="C1782" s="1" t="s">
        <v>215</v>
      </c>
      <c r="D1782" s="1" t="s">
        <v>568</v>
      </c>
      <c r="E1782" s="2">
        <v>156.72</v>
      </c>
    </row>
    <row r="1783" s="1" customFormat="1" customHeight="1" spans="1:5">
      <c r="A1783" s="1">
        <v>38190</v>
      </c>
      <c r="B1783" s="1" t="s">
        <v>2355</v>
      </c>
      <c r="C1783" s="1" t="s">
        <v>215</v>
      </c>
      <c r="D1783" s="1" t="s">
        <v>568</v>
      </c>
      <c r="E1783" s="2">
        <v>330.17</v>
      </c>
    </row>
    <row r="1784" s="1" customFormat="1" customHeight="1" spans="1:5">
      <c r="A1784" s="1">
        <v>7608</v>
      </c>
      <c r="B1784" s="1" t="s">
        <v>2356</v>
      </c>
      <c r="C1784" s="1" t="s">
        <v>215</v>
      </c>
      <c r="D1784" s="1" t="s">
        <v>568</v>
      </c>
      <c r="E1784" s="2">
        <v>10.66</v>
      </c>
    </row>
    <row r="1785" s="1" customFormat="1" customHeight="1" spans="1:5">
      <c r="A1785" s="1">
        <v>1370</v>
      </c>
      <c r="B1785" s="1" t="s">
        <v>2357</v>
      </c>
      <c r="C1785" s="1" t="s">
        <v>215</v>
      </c>
      <c r="D1785" s="1" t="s">
        <v>568</v>
      </c>
      <c r="E1785" s="2">
        <v>128.34</v>
      </c>
    </row>
    <row r="1786" s="1" customFormat="1" customHeight="1" spans="1:5">
      <c r="A1786" s="1">
        <v>36516</v>
      </c>
      <c r="B1786" s="1" t="s">
        <v>2358</v>
      </c>
      <c r="C1786" s="1" t="s">
        <v>215</v>
      </c>
      <c r="D1786" s="1" t="s">
        <v>615</v>
      </c>
      <c r="E1786" s="3">
        <v>137999.9</v>
      </c>
    </row>
    <row r="1787" s="1" customFormat="1" customHeight="1" spans="1:5">
      <c r="A1787" s="1">
        <v>34777</v>
      </c>
      <c r="B1787" s="1" t="s">
        <v>2359</v>
      </c>
      <c r="C1787" s="1" t="s">
        <v>215</v>
      </c>
      <c r="D1787" s="1" t="s">
        <v>568</v>
      </c>
      <c r="E1787" s="2">
        <v>1.82</v>
      </c>
    </row>
    <row r="1788" s="1" customFormat="1" customHeight="1" spans="1:5">
      <c r="A1788" s="1">
        <v>7272</v>
      </c>
      <c r="B1788" s="1" t="s">
        <v>2360</v>
      </c>
      <c r="C1788" s="1" t="s">
        <v>215</v>
      </c>
      <c r="D1788" s="1" t="s">
        <v>568</v>
      </c>
      <c r="E1788" s="2">
        <v>1.54</v>
      </c>
    </row>
    <row r="1789" s="1" customFormat="1" customHeight="1" spans="1:5">
      <c r="A1789" s="1">
        <v>10605</v>
      </c>
      <c r="B1789" s="1" t="s">
        <v>2361</v>
      </c>
      <c r="C1789" s="1" t="s">
        <v>215</v>
      </c>
      <c r="D1789" s="1" t="s">
        <v>568</v>
      </c>
      <c r="E1789" s="2">
        <v>4.46</v>
      </c>
    </row>
    <row r="1790" s="1" customFormat="1" customHeight="1" spans="1:5">
      <c r="A1790" s="1">
        <v>10604</v>
      </c>
      <c r="B1790" s="1" t="s">
        <v>2362</v>
      </c>
      <c r="C1790" s="1" t="s">
        <v>215</v>
      </c>
      <c r="D1790" s="1" t="s">
        <v>568</v>
      </c>
      <c r="E1790" s="2">
        <v>10.4</v>
      </c>
    </row>
    <row r="1791" s="1" customFormat="1" customHeight="1" spans="1:5">
      <c r="A1791" s="1">
        <v>672</v>
      </c>
      <c r="B1791" s="1" t="s">
        <v>2363</v>
      </c>
      <c r="C1791" s="1" t="s">
        <v>215</v>
      </c>
      <c r="D1791" s="1" t="s">
        <v>568</v>
      </c>
      <c r="E1791" s="2">
        <v>14.31</v>
      </c>
    </row>
    <row r="1792" s="1" customFormat="1" customHeight="1" spans="1:5">
      <c r="A1792" s="1">
        <v>668</v>
      </c>
      <c r="B1792" s="1" t="s">
        <v>2364</v>
      </c>
      <c r="C1792" s="1" t="s">
        <v>215</v>
      </c>
      <c r="D1792" s="1" t="s">
        <v>568</v>
      </c>
      <c r="E1792" s="2">
        <v>17.27</v>
      </c>
    </row>
    <row r="1793" s="1" customFormat="1" customHeight="1" spans="1:5">
      <c r="A1793" s="1">
        <v>10578</v>
      </c>
      <c r="B1793" s="1" t="s">
        <v>2365</v>
      </c>
      <c r="C1793" s="1" t="s">
        <v>215</v>
      </c>
      <c r="D1793" s="1" t="s">
        <v>568</v>
      </c>
      <c r="E1793" s="2">
        <v>20.12</v>
      </c>
    </row>
    <row r="1794" s="1" customFormat="1" customHeight="1" spans="1:5">
      <c r="A1794" s="1">
        <v>666</v>
      </c>
      <c r="B1794" s="1" t="s">
        <v>2366</v>
      </c>
      <c r="C1794" s="1" t="s">
        <v>215</v>
      </c>
      <c r="D1794" s="1" t="s">
        <v>568</v>
      </c>
      <c r="E1794" s="2">
        <v>22.37</v>
      </c>
    </row>
    <row r="1795" s="1" customFormat="1" customHeight="1" spans="1:5">
      <c r="A1795" s="1">
        <v>665</v>
      </c>
      <c r="B1795" s="1" t="s">
        <v>2367</v>
      </c>
      <c r="C1795" s="1" t="s">
        <v>215</v>
      </c>
      <c r="D1795" s="1" t="s">
        <v>568</v>
      </c>
      <c r="E1795" s="2">
        <v>29.92</v>
      </c>
    </row>
    <row r="1796" s="1" customFormat="1" customHeight="1" spans="1:5">
      <c r="A1796" s="1">
        <v>10577</v>
      </c>
      <c r="B1796" s="1" t="s">
        <v>2368</v>
      </c>
      <c r="C1796" s="1" t="s">
        <v>215</v>
      </c>
      <c r="D1796" s="1" t="s">
        <v>568</v>
      </c>
      <c r="E1796" s="2">
        <v>26.54</v>
      </c>
    </row>
    <row r="1797" s="1" customFormat="1" customHeight="1" spans="1:5">
      <c r="A1797" s="1">
        <v>10583</v>
      </c>
      <c r="B1797" s="1" t="s">
        <v>2369</v>
      </c>
      <c r="C1797" s="1" t="s">
        <v>215</v>
      </c>
      <c r="D1797" s="1" t="s">
        <v>568</v>
      </c>
      <c r="E1797" s="2">
        <v>13.79</v>
      </c>
    </row>
    <row r="1798" s="1" customFormat="1" customHeight="1" spans="1:5">
      <c r="A1798" s="1">
        <v>10579</v>
      </c>
      <c r="B1798" s="1" t="s">
        <v>2370</v>
      </c>
      <c r="C1798" s="1" t="s">
        <v>215</v>
      </c>
      <c r="D1798" s="1" t="s">
        <v>568</v>
      </c>
      <c r="E1798" s="2">
        <v>24.03</v>
      </c>
    </row>
    <row r="1799" s="1" customFormat="1" customHeight="1" spans="1:5">
      <c r="A1799" s="1">
        <v>10582</v>
      </c>
      <c r="B1799" s="1" t="s">
        <v>2371</v>
      </c>
      <c r="C1799" s="1" t="s">
        <v>215</v>
      </c>
      <c r="D1799" s="1" t="s">
        <v>568</v>
      </c>
      <c r="E1799" s="2">
        <v>12.14</v>
      </c>
    </row>
    <row r="1800" s="1" customFormat="1" customHeight="1" spans="1:5">
      <c r="A1800" s="1">
        <v>2436</v>
      </c>
      <c r="B1800" s="1" t="s">
        <v>2372</v>
      </c>
      <c r="C1800" s="1" t="s">
        <v>717</v>
      </c>
      <c r="D1800" s="1" t="s">
        <v>574</v>
      </c>
      <c r="E1800" s="2">
        <v>20.03</v>
      </c>
    </row>
    <row r="1801" s="1" customFormat="1" customHeight="1" spans="1:5">
      <c r="A1801" s="1">
        <v>40918</v>
      </c>
      <c r="B1801" s="1" t="s">
        <v>2373</v>
      </c>
      <c r="C1801" s="1" t="s">
        <v>719</v>
      </c>
      <c r="D1801" s="1" t="s">
        <v>568</v>
      </c>
      <c r="E1801" s="3">
        <v>3495.42</v>
      </c>
    </row>
    <row r="1802" s="1" customFormat="1" customHeight="1" spans="1:5">
      <c r="A1802" s="1">
        <v>2439</v>
      </c>
      <c r="B1802" s="1" t="s">
        <v>2374</v>
      </c>
      <c r="C1802" s="1" t="s">
        <v>717</v>
      </c>
      <c r="D1802" s="1" t="s">
        <v>568</v>
      </c>
      <c r="E1802" s="2">
        <v>20.03</v>
      </c>
    </row>
    <row r="1803" s="1" customFormat="1" customHeight="1" spans="1:5">
      <c r="A1803" s="1">
        <v>40923</v>
      </c>
      <c r="B1803" s="1" t="s">
        <v>2375</v>
      </c>
      <c r="C1803" s="1" t="s">
        <v>719</v>
      </c>
      <c r="D1803" s="1" t="s">
        <v>568</v>
      </c>
      <c r="E1803" s="3">
        <v>3495.42</v>
      </c>
    </row>
    <row r="1804" s="1" customFormat="1" customHeight="1" spans="1:5">
      <c r="A1804" s="1">
        <v>10998</v>
      </c>
      <c r="B1804" s="1" t="s">
        <v>2376</v>
      </c>
      <c r="C1804" s="1" t="s">
        <v>618</v>
      </c>
      <c r="D1804" s="1" t="s">
        <v>568</v>
      </c>
      <c r="E1804" s="2">
        <v>27.2</v>
      </c>
    </row>
    <row r="1805" s="1" customFormat="1" customHeight="1" spans="1:5">
      <c r="A1805" s="1">
        <v>11002</v>
      </c>
      <c r="B1805" s="1" t="s">
        <v>2377</v>
      </c>
      <c r="C1805" s="1" t="s">
        <v>618</v>
      </c>
      <c r="D1805" s="1" t="s">
        <v>568</v>
      </c>
      <c r="E1805" s="2">
        <v>24.92</v>
      </c>
    </row>
    <row r="1806" s="1" customFormat="1" customHeight="1" spans="1:5">
      <c r="A1806" s="1">
        <v>10999</v>
      </c>
      <c r="B1806" s="1" t="s">
        <v>2378</v>
      </c>
      <c r="C1806" s="1" t="s">
        <v>618</v>
      </c>
      <c r="D1806" s="1" t="s">
        <v>568</v>
      </c>
      <c r="E1806" s="2">
        <v>23.94</v>
      </c>
    </row>
    <row r="1807" s="1" customFormat="1" customHeight="1" spans="1:5">
      <c r="A1807" s="1">
        <v>10997</v>
      </c>
      <c r="B1807" s="1" t="s">
        <v>2379</v>
      </c>
      <c r="C1807" s="1" t="s">
        <v>618</v>
      </c>
      <c r="D1807" s="1" t="s">
        <v>574</v>
      </c>
      <c r="E1807" s="2">
        <v>25.95</v>
      </c>
    </row>
    <row r="1808" s="1" customFormat="1" customHeight="1" spans="1:5">
      <c r="A1808" s="1">
        <v>2685</v>
      </c>
      <c r="B1808" s="1" t="s">
        <v>2380</v>
      </c>
      <c r="C1808" s="1" t="s">
        <v>613</v>
      </c>
      <c r="D1808" s="1" t="s">
        <v>568</v>
      </c>
      <c r="E1808" s="2">
        <v>8.37</v>
      </c>
    </row>
    <row r="1809" s="1" customFormat="1" customHeight="1" spans="1:5">
      <c r="A1809" s="1">
        <v>2680</v>
      </c>
      <c r="B1809" s="1" t="s">
        <v>2381</v>
      </c>
      <c r="C1809" s="1" t="s">
        <v>613</v>
      </c>
      <c r="D1809" s="1" t="s">
        <v>568</v>
      </c>
      <c r="E1809" s="2">
        <v>12.24</v>
      </c>
    </row>
    <row r="1810" s="1" customFormat="1" customHeight="1" spans="1:5">
      <c r="A1810" s="1">
        <v>2684</v>
      </c>
      <c r="B1810" s="1" t="s">
        <v>2382</v>
      </c>
      <c r="C1810" s="1" t="s">
        <v>613</v>
      </c>
      <c r="D1810" s="1" t="s">
        <v>568</v>
      </c>
      <c r="E1810" s="2">
        <v>11.14</v>
      </c>
    </row>
    <row r="1811" s="1" customFormat="1" customHeight="1" spans="1:5">
      <c r="A1811" s="1">
        <v>2673</v>
      </c>
      <c r="B1811" s="1" t="s">
        <v>2383</v>
      </c>
      <c r="C1811" s="1" t="s">
        <v>613</v>
      </c>
      <c r="D1811" s="1" t="s">
        <v>574</v>
      </c>
      <c r="E1811" s="2">
        <v>4.3</v>
      </c>
    </row>
    <row r="1812" s="1" customFormat="1" customHeight="1" spans="1:5">
      <c r="A1812" s="1">
        <v>2681</v>
      </c>
      <c r="B1812" s="1" t="s">
        <v>2384</v>
      </c>
      <c r="C1812" s="1" t="s">
        <v>613</v>
      </c>
      <c r="D1812" s="1" t="s">
        <v>568</v>
      </c>
      <c r="E1812" s="2">
        <v>20.01</v>
      </c>
    </row>
    <row r="1813" s="1" customFormat="1" customHeight="1" spans="1:5">
      <c r="A1813" s="1">
        <v>2682</v>
      </c>
      <c r="B1813" s="1" t="s">
        <v>2385</v>
      </c>
      <c r="C1813" s="1" t="s">
        <v>613</v>
      </c>
      <c r="D1813" s="1" t="s">
        <v>568</v>
      </c>
      <c r="E1813" s="2">
        <v>29.19</v>
      </c>
    </row>
    <row r="1814" s="1" customFormat="1" customHeight="1" spans="1:5">
      <c r="A1814" s="1">
        <v>2686</v>
      </c>
      <c r="B1814" s="1" t="s">
        <v>2386</v>
      </c>
      <c r="C1814" s="1" t="s">
        <v>613</v>
      </c>
      <c r="D1814" s="1" t="s">
        <v>568</v>
      </c>
      <c r="E1814" s="2">
        <v>36.61</v>
      </c>
    </row>
    <row r="1815" s="1" customFormat="1" customHeight="1" spans="1:5">
      <c r="A1815" s="1">
        <v>2674</v>
      </c>
      <c r="B1815" s="1" t="s">
        <v>2387</v>
      </c>
      <c r="C1815" s="1" t="s">
        <v>613</v>
      </c>
      <c r="D1815" s="1" t="s">
        <v>568</v>
      </c>
      <c r="E1815" s="2">
        <v>5.35</v>
      </c>
    </row>
    <row r="1816" s="1" customFormat="1" customHeight="1" spans="1:5">
      <c r="A1816" s="1">
        <v>2683</v>
      </c>
      <c r="B1816" s="1" t="s">
        <v>2388</v>
      </c>
      <c r="C1816" s="1" t="s">
        <v>613</v>
      </c>
      <c r="D1816" s="1" t="s">
        <v>568</v>
      </c>
      <c r="E1816" s="2">
        <v>57.68</v>
      </c>
    </row>
    <row r="1817" s="1" customFormat="1" customHeight="1" spans="1:5">
      <c r="A1817" s="1">
        <v>2676</v>
      </c>
      <c r="B1817" s="1" t="s">
        <v>2389</v>
      </c>
      <c r="C1817" s="1" t="s">
        <v>613</v>
      </c>
      <c r="D1817" s="1" t="s">
        <v>568</v>
      </c>
      <c r="E1817" s="2">
        <v>2.5</v>
      </c>
    </row>
    <row r="1818" s="1" customFormat="1" customHeight="1" spans="1:5">
      <c r="A1818" s="1">
        <v>2678</v>
      </c>
      <c r="B1818" s="1" t="s">
        <v>2390</v>
      </c>
      <c r="C1818" s="1" t="s">
        <v>613</v>
      </c>
      <c r="D1818" s="1" t="s">
        <v>568</v>
      </c>
      <c r="E1818" s="2">
        <v>3.13</v>
      </c>
    </row>
    <row r="1819" s="1" customFormat="1" customHeight="1" spans="1:5">
      <c r="A1819" s="1">
        <v>2679</v>
      </c>
      <c r="B1819" s="1" t="s">
        <v>2391</v>
      </c>
      <c r="C1819" s="1" t="s">
        <v>613</v>
      </c>
      <c r="D1819" s="1" t="s">
        <v>568</v>
      </c>
      <c r="E1819" s="2">
        <v>4.83</v>
      </c>
    </row>
    <row r="1820" s="1" customFormat="1" customHeight="1" spans="1:5">
      <c r="A1820" s="1">
        <v>12070</v>
      </c>
      <c r="B1820" s="1" t="s">
        <v>2392</v>
      </c>
      <c r="C1820" s="1" t="s">
        <v>613</v>
      </c>
      <c r="D1820" s="1" t="s">
        <v>568</v>
      </c>
      <c r="E1820" s="2">
        <v>6.72</v>
      </c>
    </row>
    <row r="1821" s="1" customFormat="1" customHeight="1" spans="1:5">
      <c r="A1821" s="1">
        <v>2675</v>
      </c>
      <c r="B1821" s="1" t="s">
        <v>2393</v>
      </c>
      <c r="C1821" s="1" t="s">
        <v>613</v>
      </c>
      <c r="D1821" s="1" t="s">
        <v>568</v>
      </c>
      <c r="E1821" s="2">
        <v>8.73</v>
      </c>
    </row>
    <row r="1822" s="1" customFormat="1" customHeight="1" spans="1:5">
      <c r="A1822" s="1">
        <v>12067</v>
      </c>
      <c r="B1822" s="1" t="s">
        <v>2394</v>
      </c>
      <c r="C1822" s="1" t="s">
        <v>613</v>
      </c>
      <c r="D1822" s="1" t="s">
        <v>568</v>
      </c>
      <c r="E1822" s="2">
        <v>11.85</v>
      </c>
    </row>
    <row r="1823" s="1" customFormat="1" customHeight="1" spans="1:5">
      <c r="A1823" s="1">
        <v>21136</v>
      </c>
      <c r="B1823" s="1" t="s">
        <v>2395</v>
      </c>
      <c r="C1823" s="1" t="s">
        <v>613</v>
      </c>
      <c r="D1823" s="1" t="s">
        <v>615</v>
      </c>
      <c r="E1823" s="2">
        <v>12.49</v>
      </c>
    </row>
    <row r="1824" s="1" customFormat="1" customHeight="1" spans="1:5">
      <c r="A1824" s="1">
        <v>21128</v>
      </c>
      <c r="B1824" s="1" t="s">
        <v>2396</v>
      </c>
      <c r="C1824" s="1" t="s">
        <v>613</v>
      </c>
      <c r="D1824" s="1" t="s">
        <v>615</v>
      </c>
      <c r="E1824" s="2">
        <v>9.67</v>
      </c>
    </row>
    <row r="1825" s="1" customFormat="1" customHeight="1" spans="1:5">
      <c r="A1825" s="1">
        <v>21130</v>
      </c>
      <c r="B1825" s="1" t="s">
        <v>2397</v>
      </c>
      <c r="C1825" s="1" t="s">
        <v>613</v>
      </c>
      <c r="D1825" s="1" t="s">
        <v>615</v>
      </c>
      <c r="E1825" s="2">
        <v>24.42</v>
      </c>
    </row>
    <row r="1826" s="1" customFormat="1" customHeight="1" spans="1:5">
      <c r="A1826" s="1">
        <v>21135</v>
      </c>
      <c r="B1826" s="1" t="s">
        <v>2398</v>
      </c>
      <c r="C1826" s="1" t="s">
        <v>613</v>
      </c>
      <c r="D1826" s="1" t="s">
        <v>615</v>
      </c>
      <c r="E1826" s="2">
        <v>24.04</v>
      </c>
    </row>
    <row r="1827" s="1" customFormat="1" customHeight="1" spans="1:5">
      <c r="A1827" s="1">
        <v>40401</v>
      </c>
      <c r="B1827" s="1" t="s">
        <v>2399</v>
      </c>
      <c r="C1827" s="1" t="s">
        <v>613</v>
      </c>
      <c r="D1827" s="1" t="s">
        <v>568</v>
      </c>
      <c r="E1827" s="2">
        <v>6.02</v>
      </c>
    </row>
    <row r="1828" s="1" customFormat="1" customHeight="1" spans="1:5">
      <c r="A1828" s="1">
        <v>40402</v>
      </c>
      <c r="B1828" s="1" t="s">
        <v>2400</v>
      </c>
      <c r="C1828" s="1" t="s">
        <v>613</v>
      </c>
      <c r="D1828" s="1" t="s">
        <v>568</v>
      </c>
      <c r="E1828" s="2">
        <v>7.72</v>
      </c>
    </row>
    <row r="1829" s="1" customFormat="1" customHeight="1" spans="1:5">
      <c r="A1829" s="1">
        <v>40400</v>
      </c>
      <c r="B1829" s="1" t="s">
        <v>2401</v>
      </c>
      <c r="C1829" s="1" t="s">
        <v>613</v>
      </c>
      <c r="D1829" s="1" t="s">
        <v>568</v>
      </c>
      <c r="E1829" s="2">
        <v>4.08</v>
      </c>
    </row>
    <row r="1830" s="1" customFormat="1" customHeight="1" spans="1:5">
      <c r="A1830" s="1">
        <v>2504</v>
      </c>
      <c r="B1830" s="1" t="s">
        <v>2402</v>
      </c>
      <c r="C1830" s="1" t="s">
        <v>613</v>
      </c>
      <c r="D1830" s="1" t="s">
        <v>615</v>
      </c>
      <c r="E1830" s="2">
        <v>10.73</v>
      </c>
    </row>
    <row r="1831" s="1" customFormat="1" customHeight="1" spans="1:5">
      <c r="A1831" s="1">
        <v>2501</v>
      </c>
      <c r="B1831" s="1" t="s">
        <v>2403</v>
      </c>
      <c r="C1831" s="1" t="s">
        <v>613</v>
      </c>
      <c r="D1831" s="1" t="s">
        <v>615</v>
      </c>
      <c r="E1831" s="2">
        <v>14.07</v>
      </c>
    </row>
    <row r="1832" s="1" customFormat="1" customHeight="1" spans="1:5">
      <c r="A1832" s="1">
        <v>2502</v>
      </c>
      <c r="B1832" s="1" t="s">
        <v>2404</v>
      </c>
      <c r="C1832" s="1" t="s">
        <v>613</v>
      </c>
      <c r="D1832" s="1" t="s">
        <v>615</v>
      </c>
      <c r="E1832" s="2">
        <v>21.23</v>
      </c>
    </row>
    <row r="1833" s="1" customFormat="1" customHeight="1" spans="1:5">
      <c r="A1833" s="1">
        <v>2503</v>
      </c>
      <c r="B1833" s="1" t="s">
        <v>2405</v>
      </c>
      <c r="C1833" s="1" t="s">
        <v>613</v>
      </c>
      <c r="D1833" s="1" t="s">
        <v>615</v>
      </c>
      <c r="E1833" s="2">
        <v>27.32</v>
      </c>
    </row>
    <row r="1834" s="1" customFormat="1" customHeight="1" spans="1:5">
      <c r="A1834" s="1">
        <v>2500</v>
      </c>
      <c r="B1834" s="1" t="s">
        <v>2406</v>
      </c>
      <c r="C1834" s="1" t="s">
        <v>613</v>
      </c>
      <c r="D1834" s="1" t="s">
        <v>615</v>
      </c>
      <c r="E1834" s="2">
        <v>36.39</v>
      </c>
    </row>
    <row r="1835" s="1" customFormat="1" customHeight="1" spans="1:5">
      <c r="A1835" s="1">
        <v>2505</v>
      </c>
      <c r="B1835" s="1" t="s">
        <v>2407</v>
      </c>
      <c r="C1835" s="1" t="s">
        <v>613</v>
      </c>
      <c r="D1835" s="1" t="s">
        <v>615</v>
      </c>
      <c r="E1835" s="2">
        <v>56.72</v>
      </c>
    </row>
    <row r="1836" s="1" customFormat="1" customHeight="1" spans="1:5">
      <c r="A1836" s="1">
        <v>12056</v>
      </c>
      <c r="B1836" s="1" t="s">
        <v>2408</v>
      </c>
      <c r="C1836" s="1" t="s">
        <v>613</v>
      </c>
      <c r="D1836" s="1" t="s">
        <v>615</v>
      </c>
      <c r="E1836" s="2">
        <v>22.92</v>
      </c>
    </row>
    <row r="1837" s="1" customFormat="1" customHeight="1" spans="1:5">
      <c r="A1837" s="1">
        <v>12057</v>
      </c>
      <c r="B1837" s="1" t="s">
        <v>2409</v>
      </c>
      <c r="C1837" s="1" t="s">
        <v>613</v>
      </c>
      <c r="D1837" s="1" t="s">
        <v>615</v>
      </c>
      <c r="E1837" s="2">
        <v>19.47</v>
      </c>
    </row>
    <row r="1838" s="1" customFormat="1" customHeight="1" spans="1:5">
      <c r="A1838" s="1">
        <v>12059</v>
      </c>
      <c r="B1838" s="1" t="s">
        <v>2410</v>
      </c>
      <c r="C1838" s="1" t="s">
        <v>613</v>
      </c>
      <c r="D1838" s="1" t="s">
        <v>615</v>
      </c>
      <c r="E1838" s="2">
        <v>6.83</v>
      </c>
    </row>
    <row r="1839" s="1" customFormat="1" customHeight="1" spans="1:5">
      <c r="A1839" s="1">
        <v>12058</v>
      </c>
      <c r="B1839" s="1" t="s">
        <v>2411</v>
      </c>
      <c r="C1839" s="1" t="s">
        <v>613</v>
      </c>
      <c r="D1839" s="1" t="s">
        <v>615</v>
      </c>
      <c r="E1839" s="2">
        <v>12.13</v>
      </c>
    </row>
    <row r="1840" s="1" customFormat="1" customHeight="1" spans="1:5">
      <c r="A1840" s="1">
        <v>12060</v>
      </c>
      <c r="B1840" s="1" t="s">
        <v>2412</v>
      </c>
      <c r="C1840" s="1" t="s">
        <v>613</v>
      </c>
      <c r="D1840" s="1" t="s">
        <v>615</v>
      </c>
      <c r="E1840" s="2">
        <v>50.58</v>
      </c>
    </row>
    <row r="1841" s="1" customFormat="1" customHeight="1" spans="1:5">
      <c r="A1841" s="1">
        <v>12061</v>
      </c>
      <c r="B1841" s="1" t="s">
        <v>2413</v>
      </c>
      <c r="C1841" s="1" t="s">
        <v>613</v>
      </c>
      <c r="D1841" s="1" t="s">
        <v>615</v>
      </c>
      <c r="E1841" s="2">
        <v>30.88</v>
      </c>
    </row>
    <row r="1842" s="1" customFormat="1" customHeight="1" spans="1:5">
      <c r="A1842" s="1">
        <v>12062</v>
      </c>
      <c r="B1842" s="1" t="s">
        <v>2414</v>
      </c>
      <c r="C1842" s="1" t="s">
        <v>613</v>
      </c>
      <c r="D1842" s="1" t="s">
        <v>615</v>
      </c>
      <c r="E1842" s="2">
        <v>56.95</v>
      </c>
    </row>
    <row r="1843" s="1" customFormat="1" customHeight="1" spans="1:5">
      <c r="A1843" s="1">
        <v>21137</v>
      </c>
      <c r="B1843" s="1" t="s">
        <v>2415</v>
      </c>
      <c r="C1843" s="1" t="s">
        <v>613</v>
      </c>
      <c r="D1843" s="1" t="s">
        <v>615</v>
      </c>
      <c r="E1843" s="2">
        <v>9.9</v>
      </c>
    </row>
    <row r="1844" s="1" customFormat="1" customHeight="1" spans="1:5">
      <c r="A1844" s="1">
        <v>2687</v>
      </c>
      <c r="B1844" s="1" t="s">
        <v>2416</v>
      </c>
      <c r="C1844" s="1" t="s">
        <v>613</v>
      </c>
      <c r="D1844" s="1" t="s">
        <v>568</v>
      </c>
      <c r="E1844" s="2">
        <v>2.18</v>
      </c>
    </row>
    <row r="1845" s="1" customFormat="1" customHeight="1" spans="1:5">
      <c r="A1845" s="1">
        <v>2689</v>
      </c>
      <c r="B1845" s="1" t="s">
        <v>2417</v>
      </c>
      <c r="C1845" s="1" t="s">
        <v>613</v>
      </c>
      <c r="D1845" s="1" t="s">
        <v>568</v>
      </c>
      <c r="E1845" s="2">
        <v>2.6</v>
      </c>
    </row>
    <row r="1846" s="1" customFormat="1" customHeight="1" spans="1:5">
      <c r="A1846" s="1">
        <v>2688</v>
      </c>
      <c r="B1846" s="1" t="s">
        <v>2418</v>
      </c>
      <c r="C1846" s="1" t="s">
        <v>613</v>
      </c>
      <c r="D1846" s="1" t="s">
        <v>568</v>
      </c>
      <c r="E1846" s="2">
        <v>2.81</v>
      </c>
    </row>
    <row r="1847" s="1" customFormat="1" customHeight="1" spans="1:5">
      <c r="A1847" s="1">
        <v>2690</v>
      </c>
      <c r="B1847" s="1" t="s">
        <v>2419</v>
      </c>
      <c r="C1847" s="1" t="s">
        <v>613</v>
      </c>
      <c r="D1847" s="1" t="s">
        <v>568</v>
      </c>
      <c r="E1847" s="2">
        <v>4.82</v>
      </c>
    </row>
    <row r="1848" s="1" customFormat="1" customHeight="1" spans="1:5">
      <c r="A1848" s="1">
        <v>39243</v>
      </c>
      <c r="B1848" s="1" t="s">
        <v>2420</v>
      </c>
      <c r="C1848" s="1" t="s">
        <v>613</v>
      </c>
      <c r="D1848" s="1" t="s">
        <v>568</v>
      </c>
      <c r="E1848" s="2">
        <v>3.17</v>
      </c>
    </row>
    <row r="1849" s="1" customFormat="1" customHeight="1" spans="1:5">
      <c r="A1849" s="1">
        <v>39244</v>
      </c>
      <c r="B1849" s="1" t="s">
        <v>2421</v>
      </c>
      <c r="C1849" s="1" t="s">
        <v>613</v>
      </c>
      <c r="D1849" s="1" t="s">
        <v>568</v>
      </c>
      <c r="E1849" s="2">
        <v>4.29</v>
      </c>
    </row>
    <row r="1850" s="1" customFormat="1" customHeight="1" spans="1:5">
      <c r="A1850" s="1">
        <v>39245</v>
      </c>
      <c r="B1850" s="1" t="s">
        <v>2422</v>
      </c>
      <c r="C1850" s="1" t="s">
        <v>613</v>
      </c>
      <c r="D1850" s="1" t="s">
        <v>568</v>
      </c>
      <c r="E1850" s="2">
        <v>8.26</v>
      </c>
    </row>
    <row r="1851" s="1" customFormat="1" customHeight="1" spans="1:5">
      <c r="A1851" s="1">
        <v>39254</v>
      </c>
      <c r="B1851" s="1" t="s">
        <v>2423</v>
      </c>
      <c r="C1851" s="1" t="s">
        <v>613</v>
      </c>
      <c r="D1851" s="1" t="s">
        <v>568</v>
      </c>
      <c r="E1851" s="2">
        <v>12.35</v>
      </c>
    </row>
    <row r="1852" s="1" customFormat="1" customHeight="1" spans="1:5">
      <c r="A1852" s="1">
        <v>39255</v>
      </c>
      <c r="B1852" s="1" t="s">
        <v>2424</v>
      </c>
      <c r="C1852" s="1" t="s">
        <v>613</v>
      </c>
      <c r="D1852" s="1" t="s">
        <v>568</v>
      </c>
      <c r="E1852" s="2">
        <v>22.85</v>
      </c>
    </row>
    <row r="1853" s="1" customFormat="1" customHeight="1" spans="1:5">
      <c r="A1853" s="1">
        <v>39253</v>
      </c>
      <c r="B1853" s="1" t="s">
        <v>2425</v>
      </c>
      <c r="C1853" s="1" t="s">
        <v>613</v>
      </c>
      <c r="D1853" s="1" t="s">
        <v>568</v>
      </c>
      <c r="E1853" s="2">
        <v>15.74</v>
      </c>
    </row>
    <row r="1854" s="1" customFormat="1" customHeight="1" spans="1:5">
      <c r="A1854" s="1">
        <v>39246</v>
      </c>
      <c r="B1854" s="1" t="s">
        <v>2426</v>
      </c>
      <c r="C1854" s="1" t="s">
        <v>613</v>
      </c>
      <c r="D1854" s="1" t="s">
        <v>568</v>
      </c>
      <c r="E1854" s="2">
        <v>10.45</v>
      </c>
    </row>
    <row r="1855" s="1" customFormat="1" customHeight="1" spans="1:5">
      <c r="A1855" s="1">
        <v>39247</v>
      </c>
      <c r="B1855" s="1" t="s">
        <v>2427</v>
      </c>
      <c r="C1855" s="1" t="s">
        <v>613</v>
      </c>
      <c r="D1855" s="1" t="s">
        <v>568</v>
      </c>
      <c r="E1855" s="2">
        <v>9.11</v>
      </c>
    </row>
    <row r="1856" s="1" customFormat="1" customHeight="1" spans="1:5">
      <c r="A1856" s="1">
        <v>2446</v>
      </c>
      <c r="B1856" s="1" t="s">
        <v>2428</v>
      </c>
      <c r="C1856" s="1" t="s">
        <v>613</v>
      </c>
      <c r="D1856" s="1" t="s">
        <v>574</v>
      </c>
      <c r="E1856" s="2">
        <v>15</v>
      </c>
    </row>
    <row r="1857" s="1" customFormat="1" customHeight="1" spans="1:5">
      <c r="A1857" s="1">
        <v>2442</v>
      </c>
      <c r="B1857" s="1" t="s">
        <v>2429</v>
      </c>
      <c r="C1857" s="1" t="s">
        <v>613</v>
      </c>
      <c r="D1857" s="1" t="s">
        <v>568</v>
      </c>
      <c r="E1857" s="2">
        <v>21.02</v>
      </c>
    </row>
    <row r="1858" s="1" customFormat="1" customHeight="1" spans="1:5">
      <c r="A1858" s="1">
        <v>39248</v>
      </c>
      <c r="B1858" s="1" t="s">
        <v>2430</v>
      </c>
      <c r="C1858" s="1" t="s">
        <v>613</v>
      </c>
      <c r="D1858" s="1" t="s">
        <v>568</v>
      </c>
      <c r="E1858" s="2">
        <v>29.29</v>
      </c>
    </row>
    <row r="1859" s="1" customFormat="1" customHeight="1" spans="1:5">
      <c r="A1859" s="1">
        <v>2438</v>
      </c>
      <c r="B1859" s="1" t="s">
        <v>2431</v>
      </c>
      <c r="C1859" s="1" t="s">
        <v>717</v>
      </c>
      <c r="D1859" s="1" t="s">
        <v>568</v>
      </c>
      <c r="E1859" s="2">
        <v>21.26</v>
      </c>
    </row>
    <row r="1860" s="1" customFormat="1" customHeight="1" spans="1:5">
      <c r="A1860" s="1">
        <v>40922</v>
      </c>
      <c r="B1860" s="1" t="s">
        <v>2432</v>
      </c>
      <c r="C1860" s="1" t="s">
        <v>719</v>
      </c>
      <c r="D1860" s="1" t="s">
        <v>568</v>
      </c>
      <c r="E1860" s="3">
        <v>3710.21</v>
      </c>
    </row>
    <row r="1861" s="1" customFormat="1" customHeight="1" spans="1:5">
      <c r="A1861" s="1">
        <v>36486</v>
      </c>
      <c r="B1861" s="1" t="s">
        <v>2433</v>
      </c>
      <c r="C1861" s="1" t="s">
        <v>215</v>
      </c>
      <c r="D1861" s="1" t="s">
        <v>615</v>
      </c>
      <c r="E1861" s="3">
        <v>70127.2</v>
      </c>
    </row>
    <row r="1862" s="1" customFormat="1" customHeight="1" spans="1:5">
      <c r="A1862" s="1">
        <v>37777</v>
      </c>
      <c r="B1862" s="1" t="s">
        <v>2434</v>
      </c>
      <c r="C1862" s="1" t="s">
        <v>215</v>
      </c>
      <c r="D1862" s="1" t="s">
        <v>615</v>
      </c>
      <c r="E1862" s="3">
        <v>330157.49</v>
      </c>
    </row>
    <row r="1863" s="1" customFormat="1" customHeight="1" spans="1:5">
      <c r="A1863" s="1">
        <v>12624</v>
      </c>
      <c r="B1863" s="1" t="s">
        <v>2435</v>
      </c>
      <c r="C1863" s="1" t="s">
        <v>215</v>
      </c>
      <c r="D1863" s="1" t="s">
        <v>568</v>
      </c>
      <c r="E1863" s="2">
        <v>35.5</v>
      </c>
    </row>
    <row r="1864" s="1" customFormat="1" customHeight="1" spans="1:5">
      <c r="A1864" s="1">
        <v>517</v>
      </c>
      <c r="B1864" s="1" t="s">
        <v>2436</v>
      </c>
      <c r="C1864" s="1" t="s">
        <v>620</v>
      </c>
      <c r="D1864" s="1" t="s">
        <v>568</v>
      </c>
      <c r="E1864" s="2">
        <v>10.29</v>
      </c>
    </row>
    <row r="1865" s="1" customFormat="1" customHeight="1" spans="1:5">
      <c r="A1865" s="1">
        <v>37534</v>
      </c>
      <c r="B1865" s="1" t="s">
        <v>2437</v>
      </c>
      <c r="C1865" s="1" t="s">
        <v>618</v>
      </c>
      <c r="D1865" s="1" t="s">
        <v>615</v>
      </c>
      <c r="E1865" s="2">
        <v>22.57</v>
      </c>
    </row>
    <row r="1866" s="1" customFormat="1" customHeight="1" spans="1:5">
      <c r="A1866" s="1">
        <v>37535</v>
      </c>
      <c r="B1866" s="1" t="s">
        <v>2438</v>
      </c>
      <c r="C1866" s="1" t="s">
        <v>618</v>
      </c>
      <c r="D1866" s="1" t="s">
        <v>615</v>
      </c>
      <c r="E1866" s="2">
        <v>22.57</v>
      </c>
    </row>
    <row r="1867" s="1" customFormat="1" customHeight="1" spans="1:5">
      <c r="A1867" s="1">
        <v>37533</v>
      </c>
      <c r="B1867" s="1" t="s">
        <v>2439</v>
      </c>
      <c r="C1867" s="1" t="s">
        <v>618</v>
      </c>
      <c r="D1867" s="1" t="s">
        <v>615</v>
      </c>
      <c r="E1867" s="2">
        <v>22.57</v>
      </c>
    </row>
    <row r="1868" s="1" customFormat="1" customHeight="1" spans="1:5">
      <c r="A1868" s="1">
        <v>37537</v>
      </c>
      <c r="B1868" s="1" t="s">
        <v>2440</v>
      </c>
      <c r="C1868" s="1" t="s">
        <v>618</v>
      </c>
      <c r="D1868" s="1" t="s">
        <v>615</v>
      </c>
      <c r="E1868" s="2">
        <v>17.08</v>
      </c>
    </row>
    <row r="1869" s="1" customFormat="1" customHeight="1" spans="1:5">
      <c r="A1869" s="1">
        <v>37536</v>
      </c>
      <c r="B1869" s="1" t="s">
        <v>2441</v>
      </c>
      <c r="C1869" s="1" t="s">
        <v>618</v>
      </c>
      <c r="D1869" s="1" t="s">
        <v>615</v>
      </c>
      <c r="E1869" s="2">
        <v>17.08</v>
      </c>
    </row>
    <row r="1870" s="1" customFormat="1" customHeight="1" spans="1:5">
      <c r="A1870" s="1">
        <v>37532</v>
      </c>
      <c r="B1870" s="1" t="s">
        <v>2442</v>
      </c>
      <c r="C1870" s="1" t="s">
        <v>618</v>
      </c>
      <c r="D1870" s="1" t="s">
        <v>615</v>
      </c>
      <c r="E1870" s="2">
        <v>17.08</v>
      </c>
    </row>
    <row r="1871" s="1" customFormat="1" customHeight="1" spans="1:5">
      <c r="A1871" s="1">
        <v>2696</v>
      </c>
      <c r="B1871" s="1" t="s">
        <v>2443</v>
      </c>
      <c r="C1871" s="1" t="s">
        <v>717</v>
      </c>
      <c r="D1871" s="1" t="s">
        <v>574</v>
      </c>
      <c r="E1871" s="2">
        <v>20.03</v>
      </c>
    </row>
    <row r="1872" s="1" customFormat="1" customHeight="1" spans="1:5">
      <c r="A1872" s="1">
        <v>40928</v>
      </c>
      <c r="B1872" s="1" t="s">
        <v>2444</v>
      </c>
      <c r="C1872" s="1" t="s">
        <v>719</v>
      </c>
      <c r="D1872" s="1" t="s">
        <v>568</v>
      </c>
      <c r="E1872" s="3">
        <v>3495.42</v>
      </c>
    </row>
    <row r="1873" s="1" customFormat="1" customHeight="1" spans="1:5">
      <c r="A1873" s="1">
        <v>4083</v>
      </c>
      <c r="B1873" s="1" t="s">
        <v>2445</v>
      </c>
      <c r="C1873" s="1" t="s">
        <v>717</v>
      </c>
      <c r="D1873" s="1" t="s">
        <v>574</v>
      </c>
      <c r="E1873" s="2">
        <v>35.67</v>
      </c>
    </row>
    <row r="1874" s="1" customFormat="1" customHeight="1" spans="1:5">
      <c r="A1874" s="1">
        <v>40818</v>
      </c>
      <c r="B1874" s="1" t="s">
        <v>2446</v>
      </c>
      <c r="C1874" s="1" t="s">
        <v>719</v>
      </c>
      <c r="D1874" s="1" t="s">
        <v>568</v>
      </c>
      <c r="E1874" s="3">
        <v>6223.64</v>
      </c>
    </row>
    <row r="1875" s="1" customFormat="1" customHeight="1" spans="1:5">
      <c r="A1875" s="1">
        <v>43146</v>
      </c>
      <c r="B1875" s="1" t="s">
        <v>2447</v>
      </c>
      <c r="C1875" s="1" t="s">
        <v>618</v>
      </c>
      <c r="D1875" s="1" t="s">
        <v>568</v>
      </c>
      <c r="E1875" s="2">
        <v>9.61</v>
      </c>
    </row>
    <row r="1876" s="1" customFormat="1" customHeight="1" spans="1:5">
      <c r="A1876" s="1">
        <v>2705</v>
      </c>
      <c r="B1876" s="1" t="s">
        <v>2448</v>
      </c>
      <c r="C1876" s="1" t="s">
        <v>2449</v>
      </c>
      <c r="D1876" s="1" t="s">
        <v>568</v>
      </c>
      <c r="E1876" s="2">
        <v>0.96</v>
      </c>
    </row>
    <row r="1877" s="1" customFormat="1" customHeight="1" spans="1:5">
      <c r="A1877" s="1">
        <v>14250</v>
      </c>
      <c r="B1877" s="1" t="s">
        <v>2450</v>
      </c>
      <c r="C1877" s="1" t="s">
        <v>2449</v>
      </c>
      <c r="D1877" s="1" t="s">
        <v>574</v>
      </c>
      <c r="E1877" s="2">
        <v>0.98</v>
      </c>
    </row>
    <row r="1878" s="1" customFormat="1" customHeight="1" spans="1:5">
      <c r="A1878" s="1">
        <v>11683</v>
      </c>
      <c r="B1878" s="1" t="s">
        <v>2451</v>
      </c>
      <c r="C1878" s="1" t="s">
        <v>215</v>
      </c>
      <c r="D1878" s="1" t="s">
        <v>568</v>
      </c>
      <c r="E1878" s="2">
        <v>68.54</v>
      </c>
    </row>
    <row r="1879" s="1" customFormat="1" customHeight="1" spans="1:5">
      <c r="A1879" s="1">
        <v>11684</v>
      </c>
      <c r="B1879" s="1" t="s">
        <v>2452</v>
      </c>
      <c r="C1879" s="1" t="s">
        <v>215</v>
      </c>
      <c r="D1879" s="1" t="s">
        <v>568</v>
      </c>
      <c r="E1879" s="2">
        <v>75.03</v>
      </c>
    </row>
    <row r="1880" s="1" customFormat="1" customHeight="1" spans="1:5">
      <c r="A1880" s="1">
        <v>6141</v>
      </c>
      <c r="B1880" s="1" t="s">
        <v>2453</v>
      </c>
      <c r="C1880" s="1" t="s">
        <v>215</v>
      </c>
      <c r="D1880" s="1" t="s">
        <v>568</v>
      </c>
      <c r="E1880" s="2">
        <v>6.47</v>
      </c>
    </row>
    <row r="1881" s="1" customFormat="1" customHeight="1" spans="1:5">
      <c r="A1881" s="1">
        <v>11681</v>
      </c>
      <c r="B1881" s="1" t="s">
        <v>2454</v>
      </c>
      <c r="C1881" s="1" t="s">
        <v>215</v>
      </c>
      <c r="D1881" s="1" t="s">
        <v>568</v>
      </c>
      <c r="E1881" s="2">
        <v>8.16</v>
      </c>
    </row>
    <row r="1882" s="1" customFormat="1" customHeight="1" spans="1:5">
      <c r="A1882" s="1">
        <v>2706</v>
      </c>
      <c r="B1882" s="1" t="s">
        <v>2455</v>
      </c>
      <c r="C1882" s="1" t="s">
        <v>717</v>
      </c>
      <c r="D1882" s="1" t="s">
        <v>574</v>
      </c>
      <c r="E1882" s="2">
        <v>109.97</v>
      </c>
    </row>
    <row r="1883" s="1" customFormat="1" customHeight="1" spans="1:5">
      <c r="A1883" s="1">
        <v>40811</v>
      </c>
      <c r="B1883" s="1" t="s">
        <v>2456</v>
      </c>
      <c r="C1883" s="1" t="s">
        <v>719</v>
      </c>
      <c r="D1883" s="1" t="s">
        <v>568</v>
      </c>
      <c r="E1883" s="3">
        <v>19183.64</v>
      </c>
    </row>
    <row r="1884" s="1" customFormat="1" customHeight="1" spans="1:5">
      <c r="A1884" s="1">
        <v>2707</v>
      </c>
      <c r="B1884" s="1" t="s">
        <v>2457</v>
      </c>
      <c r="C1884" s="1" t="s">
        <v>717</v>
      </c>
      <c r="D1884" s="1" t="s">
        <v>568</v>
      </c>
      <c r="E1884" s="2">
        <v>115.42</v>
      </c>
    </row>
    <row r="1885" s="1" customFormat="1" customHeight="1" spans="1:5">
      <c r="A1885" s="1">
        <v>40813</v>
      </c>
      <c r="B1885" s="1" t="s">
        <v>2458</v>
      </c>
      <c r="C1885" s="1" t="s">
        <v>719</v>
      </c>
      <c r="D1885" s="1" t="s">
        <v>568</v>
      </c>
      <c r="E1885" s="3">
        <v>20137.53</v>
      </c>
    </row>
    <row r="1886" s="1" customFormat="1" customHeight="1" spans="1:5">
      <c r="A1886" s="1">
        <v>2708</v>
      </c>
      <c r="B1886" s="1" t="s">
        <v>2459</v>
      </c>
      <c r="C1886" s="1" t="s">
        <v>717</v>
      </c>
      <c r="D1886" s="1" t="s">
        <v>568</v>
      </c>
      <c r="E1886" s="2">
        <v>137.82</v>
      </c>
    </row>
    <row r="1887" s="1" customFormat="1" customHeight="1" spans="1:5">
      <c r="A1887" s="1">
        <v>40814</v>
      </c>
      <c r="B1887" s="1" t="s">
        <v>2460</v>
      </c>
      <c r="C1887" s="1" t="s">
        <v>719</v>
      </c>
      <c r="D1887" s="1" t="s">
        <v>568</v>
      </c>
      <c r="E1887" s="3">
        <v>24041.79</v>
      </c>
    </row>
    <row r="1888" s="1" customFormat="1" customHeight="1" spans="1:5">
      <c r="A1888" s="1">
        <v>38403</v>
      </c>
      <c r="B1888" s="1" t="s">
        <v>2461</v>
      </c>
      <c r="C1888" s="1" t="s">
        <v>215</v>
      </c>
      <c r="D1888" s="1" t="s">
        <v>568</v>
      </c>
      <c r="E1888" s="2">
        <v>46.82</v>
      </c>
    </row>
    <row r="1889" s="1" customFormat="1" customHeight="1" spans="1:5">
      <c r="A1889" s="1">
        <v>43482</v>
      </c>
      <c r="B1889" s="1" t="s">
        <v>2462</v>
      </c>
      <c r="C1889" s="1" t="s">
        <v>717</v>
      </c>
      <c r="D1889" s="1" t="s">
        <v>574</v>
      </c>
      <c r="E1889" s="2">
        <v>0.75</v>
      </c>
    </row>
    <row r="1890" s="1" customFormat="1" customHeight="1" spans="1:5">
      <c r="A1890" s="1">
        <v>43494</v>
      </c>
      <c r="B1890" s="1" t="s">
        <v>2463</v>
      </c>
      <c r="C1890" s="1" t="s">
        <v>719</v>
      </c>
      <c r="D1890" s="1" t="s">
        <v>574</v>
      </c>
      <c r="E1890" s="2">
        <v>140.69</v>
      </c>
    </row>
    <row r="1891" s="1" customFormat="1" customHeight="1" spans="1:5">
      <c r="A1891" s="1">
        <v>43483</v>
      </c>
      <c r="B1891" s="1" t="s">
        <v>2464</v>
      </c>
      <c r="C1891" s="1" t="s">
        <v>717</v>
      </c>
      <c r="D1891" s="1" t="s">
        <v>574</v>
      </c>
      <c r="E1891" s="2">
        <v>1.34</v>
      </c>
    </row>
    <row r="1892" s="1" customFormat="1" customHeight="1" spans="1:5">
      <c r="A1892" s="1">
        <v>43495</v>
      </c>
      <c r="B1892" s="1" t="s">
        <v>2465</v>
      </c>
      <c r="C1892" s="1" t="s">
        <v>719</v>
      </c>
      <c r="D1892" s="1" t="s">
        <v>574</v>
      </c>
      <c r="E1892" s="2">
        <v>253.46</v>
      </c>
    </row>
    <row r="1893" s="1" customFormat="1" customHeight="1" spans="1:5">
      <c r="A1893" s="1">
        <v>43484</v>
      </c>
      <c r="B1893" s="1" t="s">
        <v>2466</v>
      </c>
      <c r="C1893" s="1" t="s">
        <v>717</v>
      </c>
      <c r="D1893" s="1" t="s">
        <v>574</v>
      </c>
      <c r="E1893" s="2">
        <v>1.14</v>
      </c>
    </row>
    <row r="1894" s="1" customFormat="1" customHeight="1" spans="1:5">
      <c r="A1894" s="1">
        <v>43496</v>
      </c>
      <c r="B1894" s="1" t="s">
        <v>2467</v>
      </c>
      <c r="C1894" s="1" t="s">
        <v>719</v>
      </c>
      <c r="D1894" s="1" t="s">
        <v>574</v>
      </c>
      <c r="E1894" s="2">
        <v>214.4</v>
      </c>
    </row>
    <row r="1895" s="1" customFormat="1" customHeight="1" spans="1:5">
      <c r="A1895" s="1">
        <v>43485</v>
      </c>
      <c r="B1895" s="1" t="s">
        <v>2468</v>
      </c>
      <c r="C1895" s="1" t="s">
        <v>717</v>
      </c>
      <c r="D1895" s="1" t="s">
        <v>574</v>
      </c>
      <c r="E1895" s="2">
        <v>1.01</v>
      </c>
    </row>
    <row r="1896" s="1" customFormat="1" customHeight="1" spans="1:5">
      <c r="A1896" s="1">
        <v>43497</v>
      </c>
      <c r="B1896" s="1" t="s">
        <v>2469</v>
      </c>
      <c r="C1896" s="1" t="s">
        <v>719</v>
      </c>
      <c r="D1896" s="1" t="s">
        <v>574</v>
      </c>
      <c r="E1896" s="2">
        <v>189.52</v>
      </c>
    </row>
    <row r="1897" s="1" customFormat="1" customHeight="1" spans="1:5">
      <c r="A1897" s="1">
        <v>43487</v>
      </c>
      <c r="B1897" s="1" t="s">
        <v>2470</v>
      </c>
      <c r="C1897" s="1" t="s">
        <v>717</v>
      </c>
      <c r="D1897" s="1" t="s">
        <v>574</v>
      </c>
      <c r="E1897" s="2">
        <v>1.17</v>
      </c>
    </row>
    <row r="1898" s="1" customFormat="1" customHeight="1" spans="1:5">
      <c r="A1898" s="1">
        <v>43499</v>
      </c>
      <c r="B1898" s="1" t="s">
        <v>2471</v>
      </c>
      <c r="C1898" s="1" t="s">
        <v>719</v>
      </c>
      <c r="D1898" s="1" t="s">
        <v>574</v>
      </c>
      <c r="E1898" s="2">
        <v>221.51</v>
      </c>
    </row>
    <row r="1899" s="1" customFormat="1" customHeight="1" spans="1:5">
      <c r="A1899" s="1">
        <v>43486</v>
      </c>
      <c r="B1899" s="1" t="s">
        <v>2472</v>
      </c>
      <c r="C1899" s="1" t="s">
        <v>717</v>
      </c>
      <c r="D1899" s="1" t="s">
        <v>574</v>
      </c>
      <c r="E1899" s="2">
        <v>0.71</v>
      </c>
    </row>
    <row r="1900" s="1" customFormat="1" customHeight="1" spans="1:5">
      <c r="A1900" s="1">
        <v>43498</v>
      </c>
      <c r="B1900" s="1" t="s">
        <v>2473</v>
      </c>
      <c r="C1900" s="1" t="s">
        <v>719</v>
      </c>
      <c r="D1900" s="1" t="s">
        <v>574</v>
      </c>
      <c r="E1900" s="2">
        <v>133.45</v>
      </c>
    </row>
    <row r="1901" s="1" customFormat="1" customHeight="1" spans="1:5">
      <c r="A1901" s="1">
        <v>43488</v>
      </c>
      <c r="B1901" s="1" t="s">
        <v>2474</v>
      </c>
      <c r="C1901" s="1" t="s">
        <v>717</v>
      </c>
      <c r="D1901" s="1" t="s">
        <v>574</v>
      </c>
      <c r="E1901" s="2">
        <v>0.82</v>
      </c>
    </row>
    <row r="1902" s="1" customFormat="1" customHeight="1" spans="1:5">
      <c r="A1902" s="1">
        <v>43500</v>
      </c>
      <c r="B1902" s="1" t="s">
        <v>2475</v>
      </c>
      <c r="C1902" s="1" t="s">
        <v>719</v>
      </c>
      <c r="D1902" s="1" t="s">
        <v>574</v>
      </c>
      <c r="E1902" s="2">
        <v>154.53</v>
      </c>
    </row>
    <row r="1903" s="1" customFormat="1" customHeight="1" spans="1:5">
      <c r="A1903" s="1">
        <v>43489</v>
      </c>
      <c r="B1903" s="1" t="s">
        <v>2476</v>
      </c>
      <c r="C1903" s="1" t="s">
        <v>717</v>
      </c>
      <c r="D1903" s="1" t="s">
        <v>574</v>
      </c>
      <c r="E1903" s="2">
        <v>1.17</v>
      </c>
    </row>
    <row r="1904" s="1" customFormat="1" customHeight="1" spans="1:5">
      <c r="A1904" s="1">
        <v>43501</v>
      </c>
      <c r="B1904" s="1" t="s">
        <v>2477</v>
      </c>
      <c r="C1904" s="1" t="s">
        <v>719</v>
      </c>
      <c r="D1904" s="1" t="s">
        <v>574</v>
      </c>
      <c r="E1904" s="2">
        <v>220.75</v>
      </c>
    </row>
    <row r="1905" s="1" customFormat="1" customHeight="1" spans="1:5">
      <c r="A1905" s="1">
        <v>43490</v>
      </c>
      <c r="B1905" s="1" t="s">
        <v>2478</v>
      </c>
      <c r="C1905" s="1" t="s">
        <v>717</v>
      </c>
      <c r="D1905" s="1" t="s">
        <v>574</v>
      </c>
      <c r="E1905" s="2">
        <v>1.68</v>
      </c>
    </row>
    <row r="1906" s="1" customFormat="1" customHeight="1" spans="1:5">
      <c r="A1906" s="1">
        <v>43502</v>
      </c>
      <c r="B1906" s="1" t="s">
        <v>2479</v>
      </c>
      <c r="C1906" s="1" t="s">
        <v>719</v>
      </c>
      <c r="D1906" s="1" t="s">
        <v>574</v>
      </c>
      <c r="E1906" s="2">
        <v>316.25</v>
      </c>
    </row>
    <row r="1907" s="1" customFormat="1" customHeight="1" spans="1:5">
      <c r="A1907" s="1">
        <v>43491</v>
      </c>
      <c r="B1907" s="1" t="s">
        <v>2480</v>
      </c>
      <c r="C1907" s="1" t="s">
        <v>717</v>
      </c>
      <c r="D1907" s="1" t="s">
        <v>574</v>
      </c>
      <c r="E1907" s="2">
        <v>1.25</v>
      </c>
    </row>
    <row r="1908" s="1" customFormat="1" customHeight="1" spans="1:5">
      <c r="A1908" s="1">
        <v>43503</v>
      </c>
      <c r="B1908" s="1" t="s">
        <v>2481</v>
      </c>
      <c r="C1908" s="1" t="s">
        <v>719</v>
      </c>
      <c r="D1908" s="1" t="s">
        <v>574</v>
      </c>
      <c r="E1908" s="2">
        <v>235.5</v>
      </c>
    </row>
    <row r="1909" s="1" customFormat="1" customHeight="1" spans="1:5">
      <c r="A1909" s="1">
        <v>43492</v>
      </c>
      <c r="B1909" s="1" t="s">
        <v>2482</v>
      </c>
      <c r="C1909" s="1" t="s">
        <v>717</v>
      </c>
      <c r="D1909" s="1" t="s">
        <v>574</v>
      </c>
      <c r="E1909" s="2">
        <v>1.68</v>
      </c>
    </row>
    <row r="1910" s="1" customFormat="1" customHeight="1" spans="1:5">
      <c r="A1910" s="1">
        <v>43504</v>
      </c>
      <c r="B1910" s="1" t="s">
        <v>2483</v>
      </c>
      <c r="C1910" s="1" t="s">
        <v>719</v>
      </c>
      <c r="D1910" s="1" t="s">
        <v>574</v>
      </c>
      <c r="E1910" s="2">
        <v>317.67</v>
      </c>
    </row>
    <row r="1911" s="1" customFormat="1" customHeight="1" spans="1:5">
      <c r="A1911" s="1">
        <v>43493</v>
      </c>
      <c r="B1911" s="1" t="s">
        <v>2484</v>
      </c>
      <c r="C1911" s="1" t="s">
        <v>717</v>
      </c>
      <c r="D1911" s="1" t="s">
        <v>574</v>
      </c>
      <c r="E1911" s="2">
        <v>0.67</v>
      </c>
    </row>
    <row r="1912" s="1" customFormat="1" customHeight="1" spans="1:5">
      <c r="A1912" s="1">
        <v>43505</v>
      </c>
      <c r="B1912" s="1" t="s">
        <v>2485</v>
      </c>
      <c r="C1912" s="1" t="s">
        <v>719</v>
      </c>
      <c r="D1912" s="1" t="s">
        <v>574</v>
      </c>
      <c r="E1912" s="2">
        <v>126.7</v>
      </c>
    </row>
    <row r="1913" s="1" customFormat="1" customHeight="1" spans="1:5">
      <c r="A1913" s="1">
        <v>37774</v>
      </c>
      <c r="B1913" s="1" t="s">
        <v>2486</v>
      </c>
      <c r="C1913" s="1" t="s">
        <v>215</v>
      </c>
      <c r="D1913" s="1" t="s">
        <v>615</v>
      </c>
      <c r="E1913" s="3">
        <v>565124.71</v>
      </c>
    </row>
    <row r="1914" s="1" customFormat="1" customHeight="1" spans="1:5">
      <c r="A1914" s="1">
        <v>38629</v>
      </c>
      <c r="B1914" s="1" t="s">
        <v>2487</v>
      </c>
      <c r="C1914" s="1" t="s">
        <v>215</v>
      </c>
      <c r="D1914" s="1" t="s">
        <v>615</v>
      </c>
      <c r="E1914" s="3">
        <v>2602792.96</v>
      </c>
    </row>
    <row r="1915" s="1" customFormat="1" customHeight="1" spans="1:5">
      <c r="A1915" s="1">
        <v>38630</v>
      </c>
      <c r="B1915" s="1" t="s">
        <v>2488</v>
      </c>
      <c r="C1915" s="1" t="s">
        <v>215</v>
      </c>
      <c r="D1915" s="1" t="s">
        <v>615</v>
      </c>
      <c r="E1915" s="3">
        <v>1748542.96</v>
      </c>
    </row>
    <row r="1916" s="1" customFormat="1" customHeight="1" spans="1:5">
      <c r="A1916" s="1">
        <v>38476</v>
      </c>
      <c r="B1916" s="1" t="s">
        <v>2489</v>
      </c>
      <c r="C1916" s="1" t="s">
        <v>215</v>
      </c>
      <c r="D1916" s="1" t="s">
        <v>568</v>
      </c>
      <c r="E1916" s="2">
        <v>351.89</v>
      </c>
    </row>
    <row r="1917" s="1" customFormat="1" customHeight="1" spans="1:5">
      <c r="A1917" s="1">
        <v>38477</v>
      </c>
      <c r="B1917" s="1" t="s">
        <v>2490</v>
      </c>
      <c r="C1917" s="1" t="s">
        <v>215</v>
      </c>
      <c r="D1917" s="1" t="s">
        <v>568</v>
      </c>
      <c r="E1917" s="2">
        <v>996.55</v>
      </c>
    </row>
    <row r="1918" s="1" customFormat="1" customHeight="1" spans="1:5">
      <c r="A1918" s="1">
        <v>40635</v>
      </c>
      <c r="B1918" s="1" t="s">
        <v>2491</v>
      </c>
      <c r="C1918" s="1" t="s">
        <v>215</v>
      </c>
      <c r="D1918" s="1" t="s">
        <v>568</v>
      </c>
      <c r="E1918" s="3">
        <v>987856.52</v>
      </c>
    </row>
    <row r="1919" s="1" customFormat="1" customHeight="1" spans="1:5">
      <c r="A1919" s="1">
        <v>36483</v>
      </c>
      <c r="B1919" s="1" t="s">
        <v>2492</v>
      </c>
      <c r="C1919" s="1" t="s">
        <v>215</v>
      </c>
      <c r="D1919" s="1" t="s">
        <v>568</v>
      </c>
      <c r="E1919" s="3">
        <v>895156.25</v>
      </c>
    </row>
    <row r="1920" s="1" customFormat="1" customHeight="1" spans="1:5">
      <c r="A1920" s="1">
        <v>14525</v>
      </c>
      <c r="B1920" s="1" t="s">
        <v>2493</v>
      </c>
      <c r="C1920" s="1" t="s">
        <v>215</v>
      </c>
      <c r="D1920" s="1" t="s">
        <v>568</v>
      </c>
      <c r="E1920" s="3">
        <v>937281.25</v>
      </c>
    </row>
    <row r="1921" s="1" customFormat="1" customHeight="1" spans="1:5">
      <c r="A1921" s="1">
        <v>36482</v>
      </c>
      <c r="B1921" s="1" t="s">
        <v>2494</v>
      </c>
      <c r="C1921" s="1" t="s">
        <v>215</v>
      </c>
      <c r="D1921" s="1" t="s">
        <v>568</v>
      </c>
      <c r="E1921" s="3">
        <v>803849.21</v>
      </c>
    </row>
    <row r="1922" s="1" customFormat="1" customHeight="1" spans="1:5">
      <c r="A1922" s="1">
        <v>36408</v>
      </c>
      <c r="B1922" s="1" t="s">
        <v>2495</v>
      </c>
      <c r="C1922" s="1" t="s">
        <v>215</v>
      </c>
      <c r="D1922" s="1" t="s">
        <v>568</v>
      </c>
      <c r="E1922" s="3">
        <v>960450</v>
      </c>
    </row>
    <row r="1923" s="1" customFormat="1" customHeight="1" spans="1:5">
      <c r="A1923" s="1">
        <v>2723</v>
      </c>
      <c r="B1923" s="1" t="s">
        <v>2496</v>
      </c>
      <c r="C1923" s="1" t="s">
        <v>215</v>
      </c>
      <c r="D1923" s="1" t="s">
        <v>568</v>
      </c>
      <c r="E1923" s="3">
        <v>737187.5</v>
      </c>
    </row>
    <row r="1924" s="1" customFormat="1" customHeight="1" spans="1:5">
      <c r="A1924" s="1">
        <v>36481</v>
      </c>
      <c r="B1924" s="1" t="s">
        <v>2497</v>
      </c>
      <c r="C1924" s="1" t="s">
        <v>215</v>
      </c>
      <c r="D1924" s="1" t="s">
        <v>568</v>
      </c>
      <c r="E1924" s="3">
        <v>879359.37</v>
      </c>
    </row>
    <row r="1925" s="1" customFormat="1" customHeight="1" spans="1:5">
      <c r="A1925" s="1">
        <v>10685</v>
      </c>
      <c r="B1925" s="1" t="s">
        <v>2498</v>
      </c>
      <c r="C1925" s="1" t="s">
        <v>215</v>
      </c>
      <c r="D1925" s="1" t="s">
        <v>574</v>
      </c>
      <c r="E1925" s="3">
        <v>842500</v>
      </c>
    </row>
    <row r="1926" s="1" customFormat="1" customHeight="1" spans="1:5">
      <c r="A1926" s="1">
        <v>40636</v>
      </c>
      <c r="B1926" s="1" t="s">
        <v>2499</v>
      </c>
      <c r="C1926" s="1" t="s">
        <v>215</v>
      </c>
      <c r="D1926" s="1" t="s">
        <v>568</v>
      </c>
      <c r="E1926" s="3">
        <v>950997.15</v>
      </c>
    </row>
    <row r="1927" s="1" customFormat="1" customHeight="1" spans="1:5">
      <c r="A1927" s="1">
        <v>4111</v>
      </c>
      <c r="B1927" s="1" t="s">
        <v>2500</v>
      </c>
      <c r="C1927" s="1" t="s">
        <v>215</v>
      </c>
      <c r="D1927" s="1" t="s">
        <v>568</v>
      </c>
      <c r="E1927" s="2">
        <v>61.87</v>
      </c>
    </row>
    <row r="1928" s="1" customFormat="1" customHeight="1" spans="1:5">
      <c r="A1928" s="1">
        <v>44538</v>
      </c>
      <c r="B1928" s="1" t="s">
        <v>2501</v>
      </c>
      <c r="C1928" s="1" t="s">
        <v>215</v>
      </c>
      <c r="D1928" s="1" t="s">
        <v>568</v>
      </c>
      <c r="E1928" s="2">
        <v>51.39</v>
      </c>
    </row>
    <row r="1929" s="1" customFormat="1" customHeight="1" spans="1:5">
      <c r="A1929" s="1">
        <v>12</v>
      </c>
      <c r="B1929" s="1" t="s">
        <v>2502</v>
      </c>
      <c r="C1929" s="1" t="s">
        <v>215</v>
      </c>
      <c r="D1929" s="1" t="s">
        <v>574</v>
      </c>
      <c r="E1929" s="2">
        <v>13</v>
      </c>
    </row>
    <row r="1930" s="1" customFormat="1" customHeight="1" spans="1:5">
      <c r="A1930" s="1">
        <v>37554</v>
      </c>
      <c r="B1930" s="1" t="s">
        <v>2503</v>
      </c>
      <c r="C1930" s="1" t="s">
        <v>215</v>
      </c>
      <c r="D1930" s="1" t="s">
        <v>568</v>
      </c>
      <c r="E1930" s="2">
        <v>290.65</v>
      </c>
    </row>
    <row r="1931" s="1" customFormat="1" customHeight="1" spans="1:5">
      <c r="A1931" s="1">
        <v>37555</v>
      </c>
      <c r="B1931" s="1" t="s">
        <v>2504</v>
      </c>
      <c r="C1931" s="1" t="s">
        <v>215</v>
      </c>
      <c r="D1931" s="1" t="s">
        <v>568</v>
      </c>
      <c r="E1931" s="2">
        <v>353.57</v>
      </c>
    </row>
    <row r="1932" s="1" customFormat="1" customHeight="1" spans="1:5">
      <c r="A1932" s="1">
        <v>10902</v>
      </c>
      <c r="B1932" s="1" t="s">
        <v>2505</v>
      </c>
      <c r="C1932" s="1" t="s">
        <v>215</v>
      </c>
      <c r="D1932" s="1" t="s">
        <v>568</v>
      </c>
      <c r="E1932" s="2">
        <v>88.72</v>
      </c>
    </row>
    <row r="1933" s="1" customFormat="1" customHeight="1" spans="1:5">
      <c r="A1933" s="1">
        <v>20965</v>
      </c>
      <c r="B1933" s="1" t="s">
        <v>2506</v>
      </c>
      <c r="C1933" s="1" t="s">
        <v>215</v>
      </c>
      <c r="D1933" s="1" t="s">
        <v>568</v>
      </c>
      <c r="E1933" s="2">
        <v>89.54</v>
      </c>
    </row>
    <row r="1934" s="1" customFormat="1" customHeight="1" spans="1:5">
      <c r="A1934" s="1">
        <v>20966</v>
      </c>
      <c r="B1934" s="1" t="s">
        <v>2507</v>
      </c>
      <c r="C1934" s="1" t="s">
        <v>215</v>
      </c>
      <c r="D1934" s="1" t="s">
        <v>568</v>
      </c>
      <c r="E1934" s="2">
        <v>96.41</v>
      </c>
    </row>
    <row r="1935" s="1" customFormat="1" customHeight="1" spans="1:5">
      <c r="A1935" s="1">
        <v>10903</v>
      </c>
      <c r="B1935" s="1" t="s">
        <v>2508</v>
      </c>
      <c r="C1935" s="1" t="s">
        <v>215</v>
      </c>
      <c r="D1935" s="1" t="s">
        <v>568</v>
      </c>
      <c r="E1935" s="2">
        <v>146.14</v>
      </c>
    </row>
    <row r="1936" s="1" customFormat="1" customHeight="1" spans="1:5">
      <c r="A1936" s="1">
        <v>20967</v>
      </c>
      <c r="B1936" s="1" t="s">
        <v>2509</v>
      </c>
      <c r="C1936" s="1" t="s">
        <v>215</v>
      </c>
      <c r="D1936" s="1" t="s">
        <v>568</v>
      </c>
      <c r="E1936" s="2">
        <v>146.14</v>
      </c>
    </row>
    <row r="1937" s="1" customFormat="1" customHeight="1" spans="1:5">
      <c r="A1937" s="1">
        <v>20968</v>
      </c>
      <c r="B1937" s="1" t="s">
        <v>2510</v>
      </c>
      <c r="C1937" s="1" t="s">
        <v>215</v>
      </c>
      <c r="D1937" s="1" t="s">
        <v>568</v>
      </c>
      <c r="E1937" s="2">
        <v>160.28</v>
      </c>
    </row>
    <row r="1938" s="1" customFormat="1" customHeight="1" spans="1:5">
      <c r="A1938" s="1">
        <v>11359</v>
      </c>
      <c r="B1938" s="1" t="s">
        <v>2511</v>
      </c>
      <c r="C1938" s="1" t="s">
        <v>215</v>
      </c>
      <c r="D1938" s="1" t="s">
        <v>574</v>
      </c>
      <c r="E1938" s="2">
        <v>798.9</v>
      </c>
    </row>
    <row r="1939" s="1" customFormat="1" customHeight="1" spans="1:5">
      <c r="A1939" s="1">
        <v>39017</v>
      </c>
      <c r="B1939" s="1" t="s">
        <v>2512</v>
      </c>
      <c r="C1939" s="1" t="s">
        <v>215</v>
      </c>
      <c r="D1939" s="1" t="s">
        <v>568</v>
      </c>
      <c r="E1939" s="2">
        <v>0.18</v>
      </c>
    </row>
    <row r="1940" s="1" customFormat="1" customHeight="1" spans="1:5">
      <c r="A1940" s="1">
        <v>39315</v>
      </c>
      <c r="B1940" s="1" t="s">
        <v>2513</v>
      </c>
      <c r="C1940" s="1" t="s">
        <v>215</v>
      </c>
      <c r="D1940" s="1" t="s">
        <v>568</v>
      </c>
      <c r="E1940" s="2">
        <v>0.29</v>
      </c>
    </row>
    <row r="1941" s="1" customFormat="1" customHeight="1" spans="1:5">
      <c r="A1941" s="1">
        <v>39016</v>
      </c>
      <c r="B1941" s="1" t="s">
        <v>2514</v>
      </c>
      <c r="C1941" s="1" t="s">
        <v>215</v>
      </c>
      <c r="D1941" s="1" t="s">
        <v>568</v>
      </c>
      <c r="E1941" s="2">
        <v>0.29</v>
      </c>
    </row>
    <row r="1942" s="1" customFormat="1" customHeight="1" spans="1:5">
      <c r="A1942" s="1">
        <v>39481</v>
      </c>
      <c r="B1942" s="1" t="s">
        <v>2515</v>
      </c>
      <c r="C1942" s="1" t="s">
        <v>215</v>
      </c>
      <c r="D1942" s="1" t="s">
        <v>568</v>
      </c>
      <c r="E1942" s="2">
        <v>1.43</v>
      </c>
    </row>
    <row r="1943" s="1" customFormat="1" customHeight="1" spans="1:5">
      <c r="A1943" s="1">
        <v>39013</v>
      </c>
      <c r="B1943" s="1" t="s">
        <v>2516</v>
      </c>
      <c r="C1943" s="1" t="s">
        <v>215</v>
      </c>
      <c r="D1943" s="1" t="s">
        <v>568</v>
      </c>
      <c r="E1943" s="2">
        <v>1.22</v>
      </c>
    </row>
    <row r="1944" s="1" customFormat="1" customHeight="1" spans="1:5">
      <c r="A1944" s="1">
        <v>44919</v>
      </c>
      <c r="B1944" s="1" t="s">
        <v>2517</v>
      </c>
      <c r="C1944" s="1" t="s">
        <v>215</v>
      </c>
      <c r="D1944" s="1" t="s">
        <v>568</v>
      </c>
      <c r="E1944" s="2">
        <v>2.28</v>
      </c>
    </row>
    <row r="1945" s="1" customFormat="1" customHeight="1" spans="1:5">
      <c r="A1945" s="1">
        <v>40433</v>
      </c>
      <c r="B1945" s="1" t="s">
        <v>2518</v>
      </c>
      <c r="C1945" s="1" t="s">
        <v>215</v>
      </c>
      <c r="D1945" s="1" t="s">
        <v>568</v>
      </c>
      <c r="E1945" s="2">
        <v>1.26</v>
      </c>
    </row>
    <row r="1946" s="1" customFormat="1" customHeight="1" spans="1:5">
      <c r="A1946" s="1">
        <v>20219</v>
      </c>
      <c r="B1946" s="1" t="s">
        <v>2519</v>
      </c>
      <c r="C1946" s="1" t="s">
        <v>215</v>
      </c>
      <c r="D1946" s="1" t="s">
        <v>615</v>
      </c>
      <c r="E1946" s="3">
        <v>116000</v>
      </c>
    </row>
    <row r="1947" s="1" customFormat="1" customHeight="1" spans="1:5">
      <c r="A1947" s="1">
        <v>36484</v>
      </c>
      <c r="B1947" s="1" t="s">
        <v>2520</v>
      </c>
      <c r="C1947" s="1" t="s">
        <v>215</v>
      </c>
      <c r="D1947" s="1" t="s">
        <v>615</v>
      </c>
      <c r="E1947" s="3">
        <v>246246.87</v>
      </c>
    </row>
    <row r="1948" s="1" customFormat="1" customHeight="1" spans="1:5">
      <c r="A1948" s="1">
        <v>38367</v>
      </c>
      <c r="B1948" s="1" t="s">
        <v>2521</v>
      </c>
      <c r="C1948" s="1" t="s">
        <v>215</v>
      </c>
      <c r="D1948" s="1" t="s">
        <v>568</v>
      </c>
      <c r="E1948" s="2">
        <v>18.9</v>
      </c>
    </row>
    <row r="1949" s="1" customFormat="1" customHeight="1" spans="1:5">
      <c r="A1949" s="1">
        <v>38368</v>
      </c>
      <c r="B1949" s="1" t="s">
        <v>2522</v>
      </c>
      <c r="C1949" s="1" t="s">
        <v>215</v>
      </c>
      <c r="D1949" s="1" t="s">
        <v>568</v>
      </c>
      <c r="E1949" s="2">
        <v>8.36</v>
      </c>
    </row>
    <row r="1950" s="1" customFormat="1" customHeight="1" spans="1:5">
      <c r="A1950" s="1">
        <v>38091</v>
      </c>
      <c r="B1950" s="1" t="s">
        <v>2523</v>
      </c>
      <c r="C1950" s="1" t="s">
        <v>215</v>
      </c>
      <c r="D1950" s="1" t="s">
        <v>568</v>
      </c>
      <c r="E1950" s="2">
        <v>2.45</v>
      </c>
    </row>
    <row r="1951" s="1" customFormat="1" customHeight="1" spans="1:5">
      <c r="A1951" s="1">
        <v>38095</v>
      </c>
      <c r="B1951" s="1" t="s">
        <v>2524</v>
      </c>
      <c r="C1951" s="1" t="s">
        <v>215</v>
      </c>
      <c r="D1951" s="1" t="s">
        <v>568</v>
      </c>
      <c r="E1951" s="2">
        <v>5.18</v>
      </c>
    </row>
    <row r="1952" s="1" customFormat="1" customHeight="1" spans="1:5">
      <c r="A1952" s="1">
        <v>38092</v>
      </c>
      <c r="B1952" s="1" t="s">
        <v>2525</v>
      </c>
      <c r="C1952" s="1" t="s">
        <v>215</v>
      </c>
      <c r="D1952" s="1" t="s">
        <v>568</v>
      </c>
      <c r="E1952" s="2">
        <v>2.32</v>
      </c>
    </row>
    <row r="1953" s="1" customFormat="1" customHeight="1" spans="1:5">
      <c r="A1953" s="1">
        <v>38093</v>
      </c>
      <c r="B1953" s="1" t="s">
        <v>2526</v>
      </c>
      <c r="C1953" s="1" t="s">
        <v>215</v>
      </c>
      <c r="D1953" s="1" t="s">
        <v>568</v>
      </c>
      <c r="E1953" s="2">
        <v>2.4</v>
      </c>
    </row>
    <row r="1954" s="1" customFormat="1" customHeight="1" spans="1:5">
      <c r="A1954" s="1">
        <v>38096</v>
      </c>
      <c r="B1954" s="1" t="s">
        <v>2527</v>
      </c>
      <c r="C1954" s="1" t="s">
        <v>215</v>
      </c>
      <c r="D1954" s="1" t="s">
        <v>568</v>
      </c>
      <c r="E1954" s="2">
        <v>5.57</v>
      </c>
    </row>
    <row r="1955" s="1" customFormat="1" customHeight="1" spans="1:5">
      <c r="A1955" s="1">
        <v>38094</v>
      </c>
      <c r="B1955" s="1" t="s">
        <v>2528</v>
      </c>
      <c r="C1955" s="1" t="s">
        <v>215</v>
      </c>
      <c r="D1955" s="1" t="s">
        <v>568</v>
      </c>
      <c r="E1955" s="2">
        <v>2.94</v>
      </c>
    </row>
    <row r="1956" s="1" customFormat="1" customHeight="1" spans="1:5">
      <c r="A1956" s="1">
        <v>38097</v>
      </c>
      <c r="B1956" s="1" t="s">
        <v>2529</v>
      </c>
      <c r="C1956" s="1" t="s">
        <v>215</v>
      </c>
      <c r="D1956" s="1" t="s">
        <v>568</v>
      </c>
      <c r="E1956" s="2">
        <v>5.97</v>
      </c>
    </row>
    <row r="1957" s="1" customFormat="1" customHeight="1" spans="1:5">
      <c r="A1957" s="1">
        <v>38098</v>
      </c>
      <c r="B1957" s="1" t="s">
        <v>2530</v>
      </c>
      <c r="C1957" s="1" t="s">
        <v>215</v>
      </c>
      <c r="D1957" s="1" t="s">
        <v>568</v>
      </c>
      <c r="E1957" s="2">
        <v>5.97</v>
      </c>
    </row>
    <row r="1958" s="1" customFormat="1" customHeight="1" spans="1:5">
      <c r="A1958" s="1">
        <v>11186</v>
      </c>
      <c r="B1958" s="1" t="s">
        <v>2531</v>
      </c>
      <c r="C1958" s="1" t="s">
        <v>228</v>
      </c>
      <c r="D1958" s="1" t="s">
        <v>568</v>
      </c>
      <c r="E1958" s="2">
        <v>329.66</v>
      </c>
    </row>
    <row r="1959" s="1" customFormat="1" customHeight="1" spans="1:5">
      <c r="A1959" s="1">
        <v>11558</v>
      </c>
      <c r="B1959" s="1" t="s">
        <v>2532</v>
      </c>
      <c r="C1959" s="1" t="s">
        <v>988</v>
      </c>
      <c r="D1959" s="1" t="s">
        <v>568</v>
      </c>
      <c r="E1959" s="2">
        <v>15.7</v>
      </c>
    </row>
    <row r="1960" s="1" customFormat="1" customHeight="1" spans="1:5">
      <c r="A1960" s="1">
        <v>11557</v>
      </c>
      <c r="B1960" s="1" t="s">
        <v>2533</v>
      </c>
      <c r="C1960" s="1" t="s">
        <v>988</v>
      </c>
      <c r="D1960" s="1" t="s">
        <v>568</v>
      </c>
      <c r="E1960" s="2">
        <v>39.74</v>
      </c>
    </row>
    <row r="1961" s="1" customFormat="1" customHeight="1" spans="1:5">
      <c r="A1961" s="1">
        <v>2759</v>
      </c>
      <c r="B1961" s="1" t="s">
        <v>2534</v>
      </c>
      <c r="C1961" s="1" t="s">
        <v>215</v>
      </c>
      <c r="D1961" s="1" t="s">
        <v>615</v>
      </c>
      <c r="E1961" s="2">
        <v>9.68</v>
      </c>
    </row>
    <row r="1962" s="1" customFormat="1" customHeight="1" spans="1:5">
      <c r="A1962" s="1">
        <v>38124</v>
      </c>
      <c r="B1962" s="1" t="s">
        <v>2535</v>
      </c>
      <c r="C1962" s="1" t="s">
        <v>215</v>
      </c>
      <c r="D1962" s="1" t="s">
        <v>574</v>
      </c>
      <c r="E1962" s="2">
        <v>41.58</v>
      </c>
    </row>
    <row r="1963" s="1" customFormat="1" customHeight="1" spans="1:5">
      <c r="A1963" s="1">
        <v>38380</v>
      </c>
      <c r="B1963" s="1" t="s">
        <v>2536</v>
      </c>
      <c r="C1963" s="1" t="s">
        <v>215</v>
      </c>
      <c r="D1963" s="1" t="s">
        <v>568</v>
      </c>
      <c r="E1963" s="2">
        <v>30.04</v>
      </c>
    </row>
    <row r="1964" s="1" customFormat="1" customHeight="1" spans="1:5">
      <c r="A1964" s="1">
        <v>42429</v>
      </c>
      <c r="B1964" s="1" t="s">
        <v>2537</v>
      </c>
      <c r="C1964" s="1" t="s">
        <v>215</v>
      </c>
      <c r="D1964" s="1" t="s">
        <v>615</v>
      </c>
      <c r="E1964" s="3">
        <v>6025.1</v>
      </c>
    </row>
    <row r="1965" s="1" customFormat="1" customHeight="1" spans="1:5">
      <c r="A1965" s="1">
        <v>39616</v>
      </c>
      <c r="B1965" s="1" t="s">
        <v>2538</v>
      </c>
      <c r="C1965" s="1" t="s">
        <v>215</v>
      </c>
      <c r="D1965" s="1" t="s">
        <v>574</v>
      </c>
      <c r="E1965" s="2">
        <v>499</v>
      </c>
    </row>
    <row r="1966" s="1" customFormat="1" customHeight="1" spans="1:5">
      <c r="A1966" s="1">
        <v>39618</v>
      </c>
      <c r="B1966" s="1" t="s">
        <v>2539</v>
      </c>
      <c r="C1966" s="1" t="s">
        <v>215</v>
      </c>
      <c r="D1966" s="1" t="s">
        <v>568</v>
      </c>
      <c r="E1966" s="2">
        <v>905.1</v>
      </c>
    </row>
    <row r="1967" s="1" customFormat="1" customHeight="1" spans="1:5">
      <c r="A1967" s="1">
        <v>39619</v>
      </c>
      <c r="B1967" s="1" t="s">
        <v>2540</v>
      </c>
      <c r="C1967" s="1" t="s">
        <v>215</v>
      </c>
      <c r="D1967" s="1" t="s">
        <v>568</v>
      </c>
      <c r="E1967" s="3">
        <v>1239.62</v>
      </c>
    </row>
    <row r="1968" s="1" customFormat="1" customHeight="1" spans="1:5">
      <c r="A1968" s="1">
        <v>39613</v>
      </c>
      <c r="B1968" s="1" t="s">
        <v>2541</v>
      </c>
      <c r="C1968" s="1" t="s">
        <v>215</v>
      </c>
      <c r="D1968" s="1" t="s">
        <v>568</v>
      </c>
      <c r="E1968" s="2">
        <v>198.21</v>
      </c>
    </row>
    <row r="1969" s="1" customFormat="1" customHeight="1" spans="1:5">
      <c r="A1969" s="1">
        <v>39614</v>
      </c>
      <c r="B1969" s="1" t="s">
        <v>2542</v>
      </c>
      <c r="C1969" s="1" t="s">
        <v>215</v>
      </c>
      <c r="D1969" s="1" t="s">
        <v>568</v>
      </c>
      <c r="E1969" s="2">
        <v>289.18</v>
      </c>
    </row>
    <row r="1970" s="1" customFormat="1" customHeight="1" spans="1:5">
      <c r="A1970" s="1">
        <v>38538</v>
      </c>
      <c r="B1970" s="1" t="s">
        <v>2543</v>
      </c>
      <c r="C1970" s="1" t="s">
        <v>613</v>
      </c>
      <c r="D1970" s="1" t="s">
        <v>615</v>
      </c>
      <c r="E1970" s="2">
        <v>81.8</v>
      </c>
    </row>
    <row r="1971" s="1" customFormat="1" customHeight="1" spans="1:5">
      <c r="A1971" s="1">
        <v>38539</v>
      </c>
      <c r="B1971" s="1" t="s">
        <v>2544</v>
      </c>
      <c r="C1971" s="1" t="s">
        <v>613</v>
      </c>
      <c r="D1971" s="1" t="s">
        <v>615</v>
      </c>
      <c r="E1971" s="2">
        <v>111.23</v>
      </c>
    </row>
    <row r="1972" s="1" customFormat="1" customHeight="1" spans="1:5">
      <c r="A1972" s="1">
        <v>38540</v>
      </c>
      <c r="B1972" s="1" t="s">
        <v>2545</v>
      </c>
      <c r="C1972" s="1" t="s">
        <v>613</v>
      </c>
      <c r="D1972" s="1" t="s">
        <v>615</v>
      </c>
      <c r="E1972" s="2">
        <v>285.07</v>
      </c>
    </row>
    <row r="1973" s="1" customFormat="1" customHeight="1" spans="1:5">
      <c r="A1973" s="1">
        <v>38384</v>
      </c>
      <c r="B1973" s="1" t="s">
        <v>2546</v>
      </c>
      <c r="C1973" s="1" t="s">
        <v>215</v>
      </c>
      <c r="D1973" s="1" t="s">
        <v>568</v>
      </c>
      <c r="E1973" s="2">
        <v>21.66</v>
      </c>
    </row>
    <row r="1974" s="1" customFormat="1" customHeight="1" spans="1:5">
      <c r="A1974" s="1">
        <v>13</v>
      </c>
      <c r="B1974" s="1" t="s">
        <v>2547</v>
      </c>
      <c r="C1974" s="1" t="s">
        <v>618</v>
      </c>
      <c r="D1974" s="1" t="s">
        <v>568</v>
      </c>
      <c r="E1974" s="2">
        <v>20.01</v>
      </c>
    </row>
    <row r="1975" s="1" customFormat="1" customHeight="1" spans="1:5">
      <c r="A1975" s="1">
        <v>2762</v>
      </c>
      <c r="B1975" s="1" t="s">
        <v>2548</v>
      </c>
      <c r="C1975" s="1" t="s">
        <v>613</v>
      </c>
      <c r="D1975" s="1" t="s">
        <v>615</v>
      </c>
      <c r="E1975" s="2">
        <v>12.1</v>
      </c>
    </row>
    <row r="1976" s="1" customFormat="1" customHeight="1" spans="1:5">
      <c r="A1976" s="1">
        <v>21142</v>
      </c>
      <c r="B1976" s="1" t="s">
        <v>2549</v>
      </c>
      <c r="C1976" s="1" t="s">
        <v>215</v>
      </c>
      <c r="D1976" s="1" t="s">
        <v>568</v>
      </c>
      <c r="E1976" s="2">
        <v>26.4</v>
      </c>
    </row>
    <row r="1977" s="1" customFormat="1" customHeight="1" spans="1:5">
      <c r="A1977" s="1">
        <v>4223</v>
      </c>
      <c r="B1977" s="1" t="s">
        <v>2550</v>
      </c>
      <c r="C1977" s="1" t="s">
        <v>620</v>
      </c>
      <c r="D1977" s="1" t="s">
        <v>574</v>
      </c>
      <c r="E1977" s="2">
        <v>4.16</v>
      </c>
    </row>
    <row r="1978" s="1" customFormat="1" customHeight="1" spans="1:5">
      <c r="A1978" s="1">
        <v>37372</v>
      </c>
      <c r="B1978" s="1" t="s">
        <v>2551</v>
      </c>
      <c r="C1978" s="1" t="s">
        <v>717</v>
      </c>
      <c r="D1978" s="1" t="s">
        <v>574</v>
      </c>
      <c r="E1978" s="2">
        <v>1.14</v>
      </c>
    </row>
    <row r="1979" s="1" customFormat="1" customHeight="1" spans="1:5">
      <c r="A1979" s="1">
        <v>40863</v>
      </c>
      <c r="B1979" s="1" t="s">
        <v>2552</v>
      </c>
      <c r="C1979" s="1" t="s">
        <v>719</v>
      </c>
      <c r="D1979" s="1" t="s">
        <v>574</v>
      </c>
      <c r="E1979" s="2">
        <v>215.56</v>
      </c>
    </row>
    <row r="1980" s="1" customFormat="1" customHeight="1" spans="1:5">
      <c r="A1980" s="1">
        <v>38475</v>
      </c>
      <c r="B1980" s="1" t="s">
        <v>2553</v>
      </c>
      <c r="C1980" s="1" t="s">
        <v>215</v>
      </c>
      <c r="D1980" s="1" t="s">
        <v>568</v>
      </c>
      <c r="E1980" s="2">
        <v>31.66</v>
      </c>
    </row>
    <row r="1981" s="1" customFormat="1" customHeight="1" spans="1:5">
      <c r="A1981" s="1">
        <v>38474</v>
      </c>
      <c r="B1981" s="1" t="s">
        <v>2554</v>
      </c>
      <c r="C1981" s="1" t="s">
        <v>215</v>
      </c>
      <c r="D1981" s="1" t="s">
        <v>568</v>
      </c>
      <c r="E1981" s="2">
        <v>39.14</v>
      </c>
    </row>
    <row r="1982" s="1" customFormat="1" customHeight="1" spans="1:5">
      <c r="A1982" s="1">
        <v>10886</v>
      </c>
      <c r="B1982" s="1" t="s">
        <v>2555</v>
      </c>
      <c r="C1982" s="1" t="s">
        <v>215</v>
      </c>
      <c r="D1982" s="1" t="s">
        <v>568</v>
      </c>
      <c r="E1982" s="2">
        <v>236.25</v>
      </c>
    </row>
    <row r="1983" s="1" customFormat="1" customHeight="1" spans="1:5">
      <c r="A1983" s="1">
        <v>10888</v>
      </c>
      <c r="B1983" s="1" t="s">
        <v>2556</v>
      </c>
      <c r="C1983" s="1" t="s">
        <v>215</v>
      </c>
      <c r="D1983" s="1" t="s">
        <v>568</v>
      </c>
      <c r="E1983" s="2">
        <v>747.69</v>
      </c>
    </row>
    <row r="1984" s="1" customFormat="1" customHeight="1" spans="1:5">
      <c r="A1984" s="1">
        <v>10889</v>
      </c>
      <c r="B1984" s="1" t="s">
        <v>2557</v>
      </c>
      <c r="C1984" s="1" t="s">
        <v>215</v>
      </c>
      <c r="D1984" s="1" t="s">
        <v>568</v>
      </c>
      <c r="E1984" s="2">
        <v>810</v>
      </c>
    </row>
    <row r="1985" s="1" customFormat="1" customHeight="1" spans="1:5">
      <c r="A1985" s="1">
        <v>10890</v>
      </c>
      <c r="B1985" s="1" t="s">
        <v>2558</v>
      </c>
      <c r="C1985" s="1" t="s">
        <v>215</v>
      </c>
      <c r="D1985" s="1" t="s">
        <v>568</v>
      </c>
      <c r="E1985" s="2">
        <v>373.84</v>
      </c>
    </row>
    <row r="1986" s="1" customFormat="1" customHeight="1" spans="1:5">
      <c r="A1986" s="1">
        <v>10891</v>
      </c>
      <c r="B1986" s="1" t="s">
        <v>2559</v>
      </c>
      <c r="C1986" s="1" t="s">
        <v>215</v>
      </c>
      <c r="D1986" s="1" t="s">
        <v>568</v>
      </c>
      <c r="E1986" s="2">
        <v>228.46</v>
      </c>
    </row>
    <row r="1987" s="1" customFormat="1" customHeight="1" spans="1:5">
      <c r="A1987" s="1">
        <v>10892</v>
      </c>
      <c r="B1987" s="1" t="s">
        <v>2560</v>
      </c>
      <c r="C1987" s="1" t="s">
        <v>215</v>
      </c>
      <c r="D1987" s="1" t="s">
        <v>574</v>
      </c>
      <c r="E1987" s="2">
        <v>270</v>
      </c>
    </row>
    <row r="1988" s="1" customFormat="1" customHeight="1" spans="1:5">
      <c r="A1988" s="1">
        <v>20977</v>
      </c>
      <c r="B1988" s="1" t="s">
        <v>2561</v>
      </c>
      <c r="C1988" s="1" t="s">
        <v>215</v>
      </c>
      <c r="D1988" s="1" t="s">
        <v>568</v>
      </c>
      <c r="E1988" s="2">
        <v>321.92</v>
      </c>
    </row>
    <row r="1989" s="1" customFormat="1" customHeight="1" spans="1:5">
      <c r="A1989" s="1">
        <v>3073</v>
      </c>
      <c r="B1989" s="1" t="s">
        <v>2562</v>
      </c>
      <c r="C1989" s="1" t="s">
        <v>215</v>
      </c>
      <c r="D1989" s="1" t="s">
        <v>615</v>
      </c>
      <c r="E1989" s="2">
        <v>163.63</v>
      </c>
    </row>
    <row r="1990" s="1" customFormat="1" customHeight="1" spans="1:5">
      <c r="A1990" s="1">
        <v>3074</v>
      </c>
      <c r="B1990" s="1" t="s">
        <v>2563</v>
      </c>
      <c r="C1990" s="1" t="s">
        <v>215</v>
      </c>
      <c r="D1990" s="1" t="s">
        <v>615</v>
      </c>
      <c r="E1990" s="2">
        <v>103.3</v>
      </c>
    </row>
    <row r="1991" s="1" customFormat="1" customHeight="1" spans="1:5">
      <c r="A1991" s="1">
        <v>3076</v>
      </c>
      <c r="B1991" s="1" t="s">
        <v>2564</v>
      </c>
      <c r="C1991" s="1" t="s">
        <v>215</v>
      </c>
      <c r="D1991" s="1" t="s">
        <v>615</v>
      </c>
      <c r="E1991" s="2">
        <v>134.52</v>
      </c>
    </row>
    <row r="1992" s="1" customFormat="1" customHeight="1" spans="1:5">
      <c r="A1992" s="1">
        <v>3075</v>
      </c>
      <c r="B1992" s="1" t="s">
        <v>2565</v>
      </c>
      <c r="C1992" s="1" t="s">
        <v>215</v>
      </c>
      <c r="D1992" s="1" t="s">
        <v>615</v>
      </c>
      <c r="E1992" s="2">
        <v>85.01</v>
      </c>
    </row>
    <row r="1993" s="1" customFormat="1" customHeight="1" spans="1:5">
      <c r="A1993" s="1">
        <v>10781</v>
      </c>
      <c r="B1993" s="1" t="s">
        <v>2566</v>
      </c>
      <c r="C1993" s="1" t="s">
        <v>215</v>
      </c>
      <c r="D1993" s="1" t="s">
        <v>615</v>
      </c>
      <c r="E1993" s="2">
        <v>11.53</v>
      </c>
    </row>
    <row r="1994" s="1" customFormat="1" customHeight="1" spans="1:5">
      <c r="A1994" s="1">
        <v>43612</v>
      </c>
      <c r="B1994" s="1" t="s">
        <v>2567</v>
      </c>
      <c r="C1994" s="1" t="s">
        <v>1937</v>
      </c>
      <c r="D1994" s="1" t="s">
        <v>568</v>
      </c>
      <c r="E1994" s="2">
        <v>106.13</v>
      </c>
    </row>
    <row r="1995" s="1" customFormat="1" customHeight="1" spans="1:5">
      <c r="A1995" s="1">
        <v>43613</v>
      </c>
      <c r="B1995" s="1" t="s">
        <v>2568</v>
      </c>
      <c r="C1995" s="1" t="s">
        <v>1937</v>
      </c>
      <c r="D1995" s="1" t="s">
        <v>568</v>
      </c>
      <c r="E1995" s="2">
        <v>87.86</v>
      </c>
    </row>
    <row r="1996" s="1" customFormat="1" customHeight="1" spans="1:5">
      <c r="A1996" s="1">
        <v>11480</v>
      </c>
      <c r="B1996" s="1" t="s">
        <v>2569</v>
      </c>
      <c r="C1996" s="1" t="s">
        <v>1937</v>
      </c>
      <c r="D1996" s="1" t="s">
        <v>568</v>
      </c>
      <c r="E1996" s="2">
        <v>134.83</v>
      </c>
    </row>
    <row r="1997" s="1" customFormat="1" customHeight="1" spans="1:5">
      <c r="A1997" s="1">
        <v>11469</v>
      </c>
      <c r="B1997" s="1" t="s">
        <v>2570</v>
      </c>
      <c r="C1997" s="1" t="s">
        <v>215</v>
      </c>
      <c r="D1997" s="1" t="s">
        <v>568</v>
      </c>
      <c r="E1997" s="2">
        <v>14.39</v>
      </c>
    </row>
    <row r="1998" s="1" customFormat="1" customHeight="1" spans="1:5">
      <c r="A1998" s="1">
        <v>11468</v>
      </c>
      <c r="B1998" s="1" t="s">
        <v>2571</v>
      </c>
      <c r="C1998" s="1" t="s">
        <v>215</v>
      </c>
      <c r="D1998" s="1" t="s">
        <v>568</v>
      </c>
      <c r="E1998" s="2">
        <v>14.4</v>
      </c>
    </row>
    <row r="1999" s="1" customFormat="1" customHeight="1" spans="1:5">
      <c r="A1999" s="1">
        <v>11484</v>
      </c>
      <c r="B1999" s="1" t="s">
        <v>2572</v>
      </c>
      <c r="C1999" s="1" t="s">
        <v>215</v>
      </c>
      <c r="D1999" s="1" t="s">
        <v>568</v>
      </c>
      <c r="E1999" s="2">
        <v>63.26</v>
      </c>
    </row>
    <row r="2000" s="1" customFormat="1" customHeight="1" spans="1:5">
      <c r="A2000" s="1">
        <v>38155</v>
      </c>
      <c r="B2000" s="1" t="s">
        <v>2573</v>
      </c>
      <c r="C2000" s="1" t="s">
        <v>215</v>
      </c>
      <c r="D2000" s="1" t="s">
        <v>568</v>
      </c>
      <c r="E2000" s="2">
        <v>98.21</v>
      </c>
    </row>
    <row r="2001" s="1" customFormat="1" customHeight="1" spans="1:5">
      <c r="A2001" s="1">
        <v>11467</v>
      </c>
      <c r="B2001" s="1" t="s">
        <v>2574</v>
      </c>
      <c r="C2001" s="1" t="s">
        <v>215</v>
      </c>
      <c r="D2001" s="1" t="s">
        <v>568</v>
      </c>
      <c r="E2001" s="2">
        <v>22.44</v>
      </c>
    </row>
    <row r="2002" s="1" customFormat="1" customHeight="1" spans="1:5">
      <c r="A2002" s="1">
        <v>38153</v>
      </c>
      <c r="B2002" s="1" t="s">
        <v>2575</v>
      </c>
      <c r="C2002" s="1" t="s">
        <v>1937</v>
      </c>
      <c r="D2002" s="1" t="s">
        <v>568</v>
      </c>
      <c r="E2002" s="2">
        <v>57.32</v>
      </c>
    </row>
    <row r="2003" s="1" customFormat="1" customHeight="1" spans="1:5">
      <c r="A2003" s="1">
        <v>43607</v>
      </c>
      <c r="B2003" s="1" t="s">
        <v>2576</v>
      </c>
      <c r="C2003" s="1" t="s">
        <v>1937</v>
      </c>
      <c r="D2003" s="1" t="s">
        <v>568</v>
      </c>
      <c r="E2003" s="2">
        <v>108.42</v>
      </c>
    </row>
    <row r="2004" s="1" customFormat="1" customHeight="1" spans="1:5">
      <c r="A2004" s="1">
        <v>3080</v>
      </c>
      <c r="B2004" s="1" t="s">
        <v>2577</v>
      </c>
      <c r="C2004" s="1" t="s">
        <v>1937</v>
      </c>
      <c r="D2004" s="1" t="s">
        <v>574</v>
      </c>
      <c r="E2004" s="2">
        <v>72.9</v>
      </c>
    </row>
    <row r="2005" s="1" customFormat="1" customHeight="1" spans="1:5">
      <c r="A2005" s="1">
        <v>3081</v>
      </c>
      <c r="B2005" s="1" t="s">
        <v>2578</v>
      </c>
      <c r="C2005" s="1" t="s">
        <v>1937</v>
      </c>
      <c r="D2005" s="1" t="s">
        <v>568</v>
      </c>
      <c r="E2005" s="2">
        <v>144.23</v>
      </c>
    </row>
    <row r="2006" s="1" customFormat="1" customHeight="1" spans="1:5">
      <c r="A2006" s="1">
        <v>3090</v>
      </c>
      <c r="B2006" s="1" t="s">
        <v>2579</v>
      </c>
      <c r="C2006" s="1" t="s">
        <v>1937</v>
      </c>
      <c r="D2006" s="1" t="s">
        <v>568</v>
      </c>
      <c r="E2006" s="2">
        <v>65.07</v>
      </c>
    </row>
    <row r="2007" s="1" customFormat="1" customHeight="1" spans="1:5">
      <c r="A2007" s="1">
        <v>43611</v>
      </c>
      <c r="B2007" s="1" t="s">
        <v>2580</v>
      </c>
      <c r="C2007" s="1" t="s">
        <v>1937</v>
      </c>
      <c r="D2007" s="1" t="s">
        <v>568</v>
      </c>
      <c r="E2007" s="2">
        <v>107.97</v>
      </c>
    </row>
    <row r="2008" s="1" customFormat="1" customHeight="1" spans="1:5">
      <c r="A2008" s="1">
        <v>3103</v>
      </c>
      <c r="B2008" s="1" t="s">
        <v>2581</v>
      </c>
      <c r="C2008" s="1" t="s">
        <v>215</v>
      </c>
      <c r="D2008" s="1" t="s">
        <v>568</v>
      </c>
      <c r="E2008" s="2">
        <v>53.95</v>
      </c>
    </row>
    <row r="2009" s="1" customFormat="1" customHeight="1" spans="1:5">
      <c r="A2009" s="1">
        <v>3097</v>
      </c>
      <c r="B2009" s="1" t="s">
        <v>2582</v>
      </c>
      <c r="C2009" s="1" t="s">
        <v>1937</v>
      </c>
      <c r="D2009" s="1" t="s">
        <v>568</v>
      </c>
      <c r="E2009" s="2">
        <v>81.62</v>
      </c>
    </row>
    <row r="2010" s="1" customFormat="1" customHeight="1" spans="1:5">
      <c r="A2010" s="1">
        <v>3099</v>
      </c>
      <c r="B2010" s="1" t="s">
        <v>2583</v>
      </c>
      <c r="C2010" s="1" t="s">
        <v>1937</v>
      </c>
      <c r="D2010" s="1" t="s">
        <v>568</v>
      </c>
      <c r="E2010" s="2">
        <v>130.69</v>
      </c>
    </row>
    <row r="2011" s="1" customFormat="1" customHeight="1" spans="1:5">
      <c r="A2011" s="1">
        <v>38151</v>
      </c>
      <c r="B2011" s="1" t="s">
        <v>2584</v>
      </c>
      <c r="C2011" s="1" t="s">
        <v>1937</v>
      </c>
      <c r="D2011" s="1" t="s">
        <v>568</v>
      </c>
      <c r="E2011" s="2">
        <v>94.75</v>
      </c>
    </row>
    <row r="2012" s="1" customFormat="1" customHeight="1" spans="1:5">
      <c r="A2012" s="1">
        <v>38152</v>
      </c>
      <c r="B2012" s="1" t="s">
        <v>2585</v>
      </c>
      <c r="C2012" s="1" t="s">
        <v>1937</v>
      </c>
      <c r="D2012" s="1" t="s">
        <v>568</v>
      </c>
      <c r="E2012" s="2">
        <v>152.84</v>
      </c>
    </row>
    <row r="2013" s="1" customFormat="1" customHeight="1" spans="1:5">
      <c r="A2013" s="1">
        <v>43610</v>
      </c>
      <c r="B2013" s="1" t="s">
        <v>2586</v>
      </c>
      <c r="C2013" s="1" t="s">
        <v>1937</v>
      </c>
      <c r="D2013" s="1" t="s">
        <v>568</v>
      </c>
      <c r="E2013" s="2">
        <v>80.99</v>
      </c>
    </row>
    <row r="2014" s="1" customFormat="1" customHeight="1" spans="1:5">
      <c r="A2014" s="1">
        <v>3093</v>
      </c>
      <c r="B2014" s="1" t="s">
        <v>2587</v>
      </c>
      <c r="C2014" s="1" t="s">
        <v>1937</v>
      </c>
      <c r="D2014" s="1" t="s">
        <v>568</v>
      </c>
      <c r="E2014" s="2">
        <v>130.69</v>
      </c>
    </row>
    <row r="2015" s="1" customFormat="1" customHeight="1" spans="1:5">
      <c r="A2015" s="1">
        <v>38165</v>
      </c>
      <c r="B2015" s="1" t="s">
        <v>2588</v>
      </c>
      <c r="C2015" s="1" t="s">
        <v>1937</v>
      </c>
      <c r="D2015" s="1" t="s">
        <v>568</v>
      </c>
      <c r="E2015" s="2">
        <v>75.52</v>
      </c>
    </row>
    <row r="2016" s="1" customFormat="1" customHeight="1" spans="1:5">
      <c r="A2016" s="1">
        <v>38177</v>
      </c>
      <c r="B2016" s="1" t="s">
        <v>2589</v>
      </c>
      <c r="C2016" s="1" t="s">
        <v>215</v>
      </c>
      <c r="D2016" s="1" t="s">
        <v>568</v>
      </c>
      <c r="E2016" s="2">
        <v>22.44</v>
      </c>
    </row>
    <row r="2017" s="1" customFormat="1" customHeight="1" spans="1:5">
      <c r="A2017" s="1">
        <v>11458</v>
      </c>
      <c r="B2017" s="1" t="s">
        <v>2590</v>
      </c>
      <c r="C2017" s="1" t="s">
        <v>215</v>
      </c>
      <c r="D2017" s="1" t="s">
        <v>568</v>
      </c>
      <c r="E2017" s="2">
        <v>26.79</v>
      </c>
    </row>
    <row r="2018" s="1" customFormat="1" customHeight="1" spans="1:5">
      <c r="A2018" s="1">
        <v>3108</v>
      </c>
      <c r="B2018" s="1" t="s">
        <v>2591</v>
      </c>
      <c r="C2018" s="1" t="s">
        <v>215</v>
      </c>
      <c r="D2018" s="1" t="s">
        <v>568</v>
      </c>
      <c r="E2018" s="2">
        <v>113.9</v>
      </c>
    </row>
    <row r="2019" s="1" customFormat="1" customHeight="1" spans="1:5">
      <c r="A2019" s="1">
        <v>3105</v>
      </c>
      <c r="B2019" s="1" t="s">
        <v>2592</v>
      </c>
      <c r="C2019" s="1" t="s">
        <v>215</v>
      </c>
      <c r="D2019" s="1" t="s">
        <v>568</v>
      </c>
      <c r="E2019" s="2">
        <v>148.97</v>
      </c>
    </row>
    <row r="2020" s="1" customFormat="1" customHeight="1" spans="1:5">
      <c r="A2020" s="1">
        <v>38178</v>
      </c>
      <c r="B2020" s="1" t="s">
        <v>2593</v>
      </c>
      <c r="C2020" s="1" t="s">
        <v>215</v>
      </c>
      <c r="D2020" s="1" t="s">
        <v>568</v>
      </c>
      <c r="E2020" s="2">
        <v>24.69</v>
      </c>
    </row>
    <row r="2021" s="1" customFormat="1" customHeight="1" spans="1:5">
      <c r="A2021" s="1">
        <v>43575</v>
      </c>
      <c r="B2021" s="1" t="s">
        <v>2594</v>
      </c>
      <c r="C2021" s="1" t="s">
        <v>215</v>
      </c>
      <c r="D2021" s="1" t="s">
        <v>568</v>
      </c>
      <c r="E2021" s="2">
        <v>53.5</v>
      </c>
    </row>
    <row r="2022" s="1" customFormat="1" customHeight="1" spans="1:5">
      <c r="A2022" s="1">
        <v>43577</v>
      </c>
      <c r="B2022" s="1" t="s">
        <v>2595</v>
      </c>
      <c r="C2022" s="1" t="s">
        <v>215</v>
      </c>
      <c r="D2022" s="1" t="s">
        <v>568</v>
      </c>
      <c r="E2022" s="2">
        <v>93.01</v>
      </c>
    </row>
    <row r="2023" s="1" customFormat="1" customHeight="1" spans="1:5">
      <c r="A2023" s="1">
        <v>43458</v>
      </c>
      <c r="B2023" s="1" t="s">
        <v>2596</v>
      </c>
      <c r="C2023" s="1" t="s">
        <v>717</v>
      </c>
      <c r="D2023" s="1" t="s">
        <v>574</v>
      </c>
      <c r="E2023" s="2">
        <v>0.06</v>
      </c>
    </row>
    <row r="2024" s="1" customFormat="1" customHeight="1" spans="1:5">
      <c r="A2024" s="1">
        <v>43470</v>
      </c>
      <c r="B2024" s="1" t="s">
        <v>2597</v>
      </c>
      <c r="C2024" s="1" t="s">
        <v>719</v>
      </c>
      <c r="D2024" s="1" t="s">
        <v>574</v>
      </c>
      <c r="E2024" s="2">
        <v>10.6</v>
      </c>
    </row>
    <row r="2025" s="1" customFormat="1" customHeight="1" spans="1:5">
      <c r="A2025" s="1">
        <v>43459</v>
      </c>
      <c r="B2025" s="1" t="s">
        <v>2598</v>
      </c>
      <c r="C2025" s="1" t="s">
        <v>717</v>
      </c>
      <c r="D2025" s="1" t="s">
        <v>574</v>
      </c>
      <c r="E2025" s="2">
        <v>0.49</v>
      </c>
    </row>
    <row r="2026" s="1" customFormat="1" customHeight="1" spans="1:5">
      <c r="A2026" s="1">
        <v>43471</v>
      </c>
      <c r="B2026" s="1" t="s">
        <v>2599</v>
      </c>
      <c r="C2026" s="1" t="s">
        <v>719</v>
      </c>
      <c r="D2026" s="1" t="s">
        <v>574</v>
      </c>
      <c r="E2026" s="2">
        <v>92.9</v>
      </c>
    </row>
    <row r="2027" s="1" customFormat="1" customHeight="1" spans="1:5">
      <c r="A2027" s="1">
        <v>43460</v>
      </c>
      <c r="B2027" s="1" t="s">
        <v>2600</v>
      </c>
      <c r="C2027" s="1" t="s">
        <v>717</v>
      </c>
      <c r="D2027" s="1" t="s">
        <v>574</v>
      </c>
      <c r="E2027" s="2">
        <v>0.86</v>
      </c>
    </row>
    <row r="2028" s="1" customFormat="1" customHeight="1" spans="1:5">
      <c r="A2028" s="1">
        <v>43472</v>
      </c>
      <c r="B2028" s="1" t="s">
        <v>2601</v>
      </c>
      <c r="C2028" s="1" t="s">
        <v>719</v>
      </c>
      <c r="D2028" s="1" t="s">
        <v>574</v>
      </c>
      <c r="E2028" s="2">
        <v>161.79</v>
      </c>
    </row>
    <row r="2029" s="1" customFormat="1" customHeight="1" spans="1:5">
      <c r="A2029" s="1">
        <v>43461</v>
      </c>
      <c r="B2029" s="1" t="s">
        <v>2602</v>
      </c>
      <c r="C2029" s="1" t="s">
        <v>717</v>
      </c>
      <c r="D2029" s="1" t="s">
        <v>574</v>
      </c>
      <c r="E2029" s="2">
        <v>0.32</v>
      </c>
    </row>
    <row r="2030" s="1" customFormat="1" customHeight="1" spans="1:5">
      <c r="A2030" s="1">
        <v>43473</v>
      </c>
      <c r="B2030" s="1" t="s">
        <v>2603</v>
      </c>
      <c r="C2030" s="1" t="s">
        <v>719</v>
      </c>
      <c r="D2030" s="1" t="s">
        <v>574</v>
      </c>
      <c r="E2030" s="2">
        <v>60.76</v>
      </c>
    </row>
    <row r="2031" s="1" customFormat="1" customHeight="1" spans="1:5">
      <c r="A2031" s="1">
        <v>43463</v>
      </c>
      <c r="B2031" s="1" t="s">
        <v>2604</v>
      </c>
      <c r="C2031" s="1" t="s">
        <v>717</v>
      </c>
      <c r="D2031" s="1" t="s">
        <v>574</v>
      </c>
      <c r="E2031" s="2">
        <v>0.11</v>
      </c>
    </row>
    <row r="2032" s="1" customFormat="1" customHeight="1" spans="1:5">
      <c r="A2032" s="1">
        <v>43475</v>
      </c>
      <c r="B2032" s="1" t="s">
        <v>2605</v>
      </c>
      <c r="C2032" s="1" t="s">
        <v>719</v>
      </c>
      <c r="D2032" s="1" t="s">
        <v>574</v>
      </c>
      <c r="E2032" s="2">
        <v>21.49</v>
      </c>
    </row>
    <row r="2033" s="1" customFormat="1" customHeight="1" spans="1:5">
      <c r="A2033" s="1">
        <v>43462</v>
      </c>
      <c r="B2033" s="1" t="s">
        <v>2606</v>
      </c>
      <c r="C2033" s="1" t="s">
        <v>717</v>
      </c>
      <c r="D2033" s="1" t="s">
        <v>574</v>
      </c>
      <c r="E2033" s="2">
        <v>0.01</v>
      </c>
    </row>
    <row r="2034" s="1" customFormat="1" customHeight="1" spans="1:5">
      <c r="A2034" s="1">
        <v>43474</v>
      </c>
      <c r="B2034" s="1" t="s">
        <v>2607</v>
      </c>
      <c r="C2034" s="1" t="s">
        <v>719</v>
      </c>
      <c r="D2034" s="1" t="s">
        <v>574</v>
      </c>
      <c r="E2034" s="2">
        <v>2.54</v>
      </c>
    </row>
    <row r="2035" s="1" customFormat="1" customHeight="1" spans="1:5">
      <c r="A2035" s="1">
        <v>43464</v>
      </c>
      <c r="B2035" s="1" t="s">
        <v>2608</v>
      </c>
      <c r="C2035" s="1" t="s">
        <v>717</v>
      </c>
      <c r="D2035" s="1" t="s">
        <v>574</v>
      </c>
      <c r="E2035" s="2">
        <v>0.01</v>
      </c>
    </row>
    <row r="2036" s="1" customFormat="1" customHeight="1" spans="1:5">
      <c r="A2036" s="1">
        <v>43476</v>
      </c>
      <c r="B2036" s="1" t="s">
        <v>2609</v>
      </c>
      <c r="C2036" s="1" t="s">
        <v>719</v>
      </c>
      <c r="D2036" s="1" t="s">
        <v>574</v>
      </c>
      <c r="E2036" s="2">
        <v>0.01</v>
      </c>
    </row>
    <row r="2037" s="1" customFormat="1" customHeight="1" spans="1:5">
      <c r="A2037" s="1">
        <v>43465</v>
      </c>
      <c r="B2037" s="1" t="s">
        <v>2610</v>
      </c>
      <c r="C2037" s="1" t="s">
        <v>717</v>
      </c>
      <c r="D2037" s="1" t="s">
        <v>574</v>
      </c>
      <c r="E2037" s="2">
        <v>0.84</v>
      </c>
    </row>
    <row r="2038" s="1" customFormat="1" customHeight="1" spans="1:5">
      <c r="A2038" s="1">
        <v>43477</v>
      </c>
      <c r="B2038" s="1" t="s">
        <v>2611</v>
      </c>
      <c r="C2038" s="1" t="s">
        <v>719</v>
      </c>
      <c r="D2038" s="1" t="s">
        <v>574</v>
      </c>
      <c r="E2038" s="2">
        <v>158.88</v>
      </c>
    </row>
    <row r="2039" s="1" customFormat="1" customHeight="1" spans="1:5">
      <c r="A2039" s="1">
        <v>43466</v>
      </c>
      <c r="B2039" s="1" t="s">
        <v>2612</v>
      </c>
      <c r="C2039" s="1" t="s">
        <v>717</v>
      </c>
      <c r="D2039" s="1" t="s">
        <v>574</v>
      </c>
      <c r="E2039" s="2">
        <v>1.68</v>
      </c>
    </row>
    <row r="2040" s="1" customFormat="1" customHeight="1" spans="1:5">
      <c r="A2040" s="1">
        <v>43478</v>
      </c>
      <c r="B2040" s="1" t="s">
        <v>2613</v>
      </c>
      <c r="C2040" s="1" t="s">
        <v>719</v>
      </c>
      <c r="D2040" s="1" t="s">
        <v>574</v>
      </c>
      <c r="E2040" s="2">
        <v>315.88</v>
      </c>
    </row>
    <row r="2041" s="1" customFormat="1" customHeight="1" spans="1:5">
      <c r="A2041" s="1">
        <v>43467</v>
      </c>
      <c r="B2041" s="1" t="s">
        <v>2614</v>
      </c>
      <c r="C2041" s="1" t="s">
        <v>717</v>
      </c>
      <c r="D2041" s="1" t="s">
        <v>574</v>
      </c>
      <c r="E2041" s="2">
        <v>0.59</v>
      </c>
    </row>
    <row r="2042" s="1" customFormat="1" customHeight="1" spans="1:5">
      <c r="A2042" s="1">
        <v>43479</v>
      </c>
      <c r="B2042" s="1" t="s">
        <v>2615</v>
      </c>
      <c r="C2042" s="1" t="s">
        <v>719</v>
      </c>
      <c r="D2042" s="1" t="s">
        <v>574</v>
      </c>
      <c r="E2042" s="2">
        <v>110.64</v>
      </c>
    </row>
    <row r="2043" s="1" customFormat="1" customHeight="1" spans="1:5">
      <c r="A2043" s="1">
        <v>43468</v>
      </c>
      <c r="B2043" s="1" t="s">
        <v>2616</v>
      </c>
      <c r="C2043" s="1" t="s">
        <v>717</v>
      </c>
      <c r="D2043" s="1" t="s">
        <v>574</v>
      </c>
      <c r="E2043" s="2">
        <v>1.17</v>
      </c>
    </row>
    <row r="2044" s="1" customFormat="1" customHeight="1" spans="1:5">
      <c r="A2044" s="1">
        <v>43480</v>
      </c>
      <c r="B2044" s="1" t="s">
        <v>2617</v>
      </c>
      <c r="C2044" s="1" t="s">
        <v>719</v>
      </c>
      <c r="D2044" s="1" t="s">
        <v>574</v>
      </c>
      <c r="E2044" s="2">
        <v>220.75</v>
      </c>
    </row>
    <row r="2045" s="1" customFormat="1" customHeight="1" spans="1:5">
      <c r="A2045" s="1">
        <v>43469</v>
      </c>
      <c r="B2045" s="1" t="s">
        <v>2618</v>
      </c>
      <c r="C2045" s="1" t="s">
        <v>717</v>
      </c>
      <c r="D2045" s="1" t="s">
        <v>574</v>
      </c>
      <c r="E2045" s="2">
        <v>0.08</v>
      </c>
    </row>
    <row r="2046" s="1" customFormat="1" customHeight="1" spans="1:5">
      <c r="A2046" s="1">
        <v>43481</v>
      </c>
      <c r="B2046" s="1" t="s">
        <v>2619</v>
      </c>
      <c r="C2046" s="1" t="s">
        <v>719</v>
      </c>
      <c r="D2046" s="1" t="s">
        <v>574</v>
      </c>
      <c r="E2046" s="2">
        <v>15.18</v>
      </c>
    </row>
    <row r="2047" s="1" customFormat="1" customHeight="1" spans="1:5">
      <c r="A2047" s="1">
        <v>3119</v>
      </c>
      <c r="B2047" s="1" t="s">
        <v>2620</v>
      </c>
      <c r="C2047" s="1" t="s">
        <v>215</v>
      </c>
      <c r="D2047" s="1" t="s">
        <v>568</v>
      </c>
      <c r="E2047" s="2">
        <v>2.9</v>
      </c>
    </row>
    <row r="2048" s="1" customFormat="1" customHeight="1" spans="1:5">
      <c r="A2048" s="1">
        <v>3122</v>
      </c>
      <c r="B2048" s="1" t="s">
        <v>2621</v>
      </c>
      <c r="C2048" s="1" t="s">
        <v>215</v>
      </c>
      <c r="D2048" s="1" t="s">
        <v>568</v>
      </c>
      <c r="E2048" s="2">
        <v>5.9</v>
      </c>
    </row>
    <row r="2049" s="1" customFormat="1" customHeight="1" spans="1:5">
      <c r="A2049" s="1">
        <v>3121</v>
      </c>
      <c r="B2049" s="1" t="s">
        <v>2622</v>
      </c>
      <c r="C2049" s="1" t="s">
        <v>215</v>
      </c>
      <c r="D2049" s="1" t="s">
        <v>568</v>
      </c>
      <c r="E2049" s="2">
        <v>6.69</v>
      </c>
    </row>
    <row r="2050" s="1" customFormat="1" customHeight="1" spans="1:5">
      <c r="A2050" s="1">
        <v>3120</v>
      </c>
      <c r="B2050" s="1" t="s">
        <v>2623</v>
      </c>
      <c r="C2050" s="1" t="s">
        <v>215</v>
      </c>
      <c r="D2050" s="1" t="s">
        <v>568</v>
      </c>
      <c r="E2050" s="2">
        <v>12.68</v>
      </c>
    </row>
    <row r="2051" s="1" customFormat="1" customHeight="1" spans="1:5">
      <c r="A2051" s="1">
        <v>11455</v>
      </c>
      <c r="B2051" s="1" t="s">
        <v>2624</v>
      </c>
      <c r="C2051" s="1" t="s">
        <v>215</v>
      </c>
      <c r="D2051" s="1" t="s">
        <v>568</v>
      </c>
      <c r="E2051" s="2">
        <v>18.34</v>
      </c>
    </row>
    <row r="2052" s="1" customFormat="1" customHeight="1" spans="1:5">
      <c r="A2052" s="1">
        <v>11456</v>
      </c>
      <c r="B2052" s="1" t="s">
        <v>2625</v>
      </c>
      <c r="C2052" s="1" t="s">
        <v>215</v>
      </c>
      <c r="D2052" s="1" t="s">
        <v>568</v>
      </c>
      <c r="E2052" s="2">
        <v>21.92</v>
      </c>
    </row>
    <row r="2053" s="1" customFormat="1" customHeight="1" spans="1:5">
      <c r="A2053" s="1">
        <v>3107</v>
      </c>
      <c r="B2053" s="1" t="s">
        <v>2626</v>
      </c>
      <c r="C2053" s="1" t="s">
        <v>215</v>
      </c>
      <c r="D2053" s="1" t="s">
        <v>568</v>
      </c>
      <c r="E2053" s="2">
        <v>9.25</v>
      </c>
    </row>
    <row r="2054" s="1" customFormat="1" customHeight="1" spans="1:5">
      <c r="A2054" s="1">
        <v>43583</v>
      </c>
      <c r="B2054" s="1" t="s">
        <v>2627</v>
      </c>
      <c r="C2054" s="1" t="s">
        <v>215</v>
      </c>
      <c r="D2054" s="1" t="s">
        <v>568</v>
      </c>
      <c r="E2054" s="2">
        <v>10.43</v>
      </c>
    </row>
    <row r="2055" s="1" customFormat="1" customHeight="1" spans="1:5">
      <c r="A2055" s="1">
        <v>43586</v>
      </c>
      <c r="B2055" s="1" t="s">
        <v>2628</v>
      </c>
      <c r="C2055" s="1" t="s">
        <v>215</v>
      </c>
      <c r="D2055" s="1" t="s">
        <v>568</v>
      </c>
      <c r="E2055" s="2">
        <v>10.69</v>
      </c>
    </row>
    <row r="2056" s="1" customFormat="1" customHeight="1" spans="1:5">
      <c r="A2056" s="1">
        <v>11461</v>
      </c>
      <c r="B2056" s="1" t="s">
        <v>2629</v>
      </c>
      <c r="C2056" s="1" t="s">
        <v>215</v>
      </c>
      <c r="D2056" s="1" t="s">
        <v>568</v>
      </c>
      <c r="E2056" s="2">
        <v>11.65</v>
      </c>
    </row>
    <row r="2057" s="1" customFormat="1" customHeight="1" spans="1:5">
      <c r="A2057" s="1">
        <v>43587</v>
      </c>
      <c r="B2057" s="1" t="s">
        <v>2630</v>
      </c>
      <c r="C2057" s="1" t="s">
        <v>215</v>
      </c>
      <c r="D2057" s="1" t="s">
        <v>568</v>
      </c>
      <c r="E2057" s="2">
        <v>13.44</v>
      </c>
    </row>
    <row r="2058" s="1" customFormat="1" customHeight="1" spans="1:5">
      <c r="A2058" s="1">
        <v>3106</v>
      </c>
      <c r="B2058" s="1" t="s">
        <v>2631</v>
      </c>
      <c r="C2058" s="1" t="s">
        <v>215</v>
      </c>
      <c r="D2058" s="1" t="s">
        <v>568</v>
      </c>
      <c r="E2058" s="2">
        <v>17.05</v>
      </c>
    </row>
    <row r="2059" s="1" customFormat="1" customHeight="1" spans="1:5">
      <c r="A2059" s="1">
        <v>44539</v>
      </c>
      <c r="B2059" s="1" t="s">
        <v>2632</v>
      </c>
      <c r="C2059" s="1" t="s">
        <v>618</v>
      </c>
      <c r="D2059" s="1" t="s">
        <v>615</v>
      </c>
      <c r="E2059" s="2">
        <v>2.57</v>
      </c>
    </row>
    <row r="2060" s="1" customFormat="1" customHeight="1" spans="1:5">
      <c r="A2060" s="1">
        <v>3123</v>
      </c>
      <c r="B2060" s="1" t="s">
        <v>2633</v>
      </c>
      <c r="C2060" s="1" t="s">
        <v>618</v>
      </c>
      <c r="D2060" s="1" t="s">
        <v>615</v>
      </c>
      <c r="E2060" s="2">
        <v>2.4</v>
      </c>
    </row>
    <row r="2061" s="1" customFormat="1" customHeight="1" spans="1:5">
      <c r="A2061" s="1">
        <v>38125</v>
      </c>
      <c r="B2061" s="1" t="s">
        <v>2634</v>
      </c>
      <c r="C2061" s="1" t="s">
        <v>618</v>
      </c>
      <c r="D2061" s="1" t="s">
        <v>568</v>
      </c>
      <c r="E2061" s="2">
        <v>1.02</v>
      </c>
    </row>
    <row r="2062" s="1" customFormat="1" customHeight="1" spans="1:5">
      <c r="A2062" s="1">
        <v>39014</v>
      </c>
      <c r="B2062" s="1" t="s">
        <v>2635</v>
      </c>
      <c r="C2062" s="1" t="s">
        <v>618</v>
      </c>
      <c r="D2062" s="1" t="s">
        <v>568</v>
      </c>
      <c r="E2062" s="2">
        <v>12.6</v>
      </c>
    </row>
    <row r="2063" s="1" customFormat="1" customHeight="1" spans="1:5">
      <c r="A2063" s="1">
        <v>39365</v>
      </c>
      <c r="B2063" s="1" t="s">
        <v>2636</v>
      </c>
      <c r="C2063" s="1" t="s">
        <v>215</v>
      </c>
      <c r="D2063" s="1" t="s">
        <v>568</v>
      </c>
      <c r="E2063" s="3">
        <v>1886.83</v>
      </c>
    </row>
    <row r="2064" s="1" customFormat="1" customHeight="1" spans="1:5">
      <c r="A2064" s="1">
        <v>39366</v>
      </c>
      <c r="B2064" s="1" t="s">
        <v>2637</v>
      </c>
      <c r="C2064" s="1" t="s">
        <v>215</v>
      </c>
      <c r="D2064" s="1" t="s">
        <v>568</v>
      </c>
      <c r="E2064" s="3">
        <v>2862.63</v>
      </c>
    </row>
    <row r="2065" s="1" customFormat="1" customHeight="1" spans="1:5">
      <c r="A2065" s="1">
        <v>39367</v>
      </c>
      <c r="B2065" s="1" t="s">
        <v>2638</v>
      </c>
      <c r="C2065" s="1" t="s">
        <v>215</v>
      </c>
      <c r="D2065" s="1" t="s">
        <v>568</v>
      </c>
      <c r="E2065" s="3">
        <v>4904.93</v>
      </c>
    </row>
    <row r="2066" s="1" customFormat="1" customHeight="1" spans="1:5">
      <c r="A2066" s="1">
        <v>37394</v>
      </c>
      <c r="B2066" s="1" t="s">
        <v>2639</v>
      </c>
      <c r="C2066" s="1" t="s">
        <v>2640</v>
      </c>
      <c r="D2066" s="1" t="s">
        <v>615</v>
      </c>
      <c r="E2066" s="2">
        <v>40.79</v>
      </c>
    </row>
    <row r="2067" s="1" customFormat="1" customHeight="1" spans="1:5">
      <c r="A2067" s="1">
        <v>14146</v>
      </c>
      <c r="B2067" s="1" t="s">
        <v>2641</v>
      </c>
      <c r="C2067" s="1" t="s">
        <v>2640</v>
      </c>
      <c r="D2067" s="1" t="s">
        <v>615</v>
      </c>
      <c r="E2067" s="2">
        <v>65.6</v>
      </c>
    </row>
    <row r="2068" s="1" customFormat="1" customHeight="1" spans="1:5">
      <c r="A2068" s="1">
        <v>938</v>
      </c>
      <c r="B2068" s="1" t="s">
        <v>2642</v>
      </c>
      <c r="C2068" s="1" t="s">
        <v>613</v>
      </c>
      <c r="D2068" s="1" t="s">
        <v>568</v>
      </c>
      <c r="E2068" s="2">
        <v>1.35</v>
      </c>
    </row>
    <row r="2069" s="1" customFormat="1" customHeight="1" spans="1:5">
      <c r="A2069" s="1">
        <v>937</v>
      </c>
      <c r="B2069" s="1" t="s">
        <v>2643</v>
      </c>
      <c r="C2069" s="1" t="s">
        <v>613</v>
      </c>
      <c r="D2069" s="1" t="s">
        <v>568</v>
      </c>
      <c r="E2069" s="2">
        <v>7.91</v>
      </c>
    </row>
    <row r="2070" s="1" customFormat="1" customHeight="1" spans="1:5">
      <c r="A2070" s="1">
        <v>939</v>
      </c>
      <c r="B2070" s="1" t="s">
        <v>2644</v>
      </c>
      <c r="C2070" s="1" t="s">
        <v>613</v>
      </c>
      <c r="D2070" s="1" t="s">
        <v>568</v>
      </c>
      <c r="E2070" s="2">
        <v>2.19</v>
      </c>
    </row>
    <row r="2071" s="1" customFormat="1" customHeight="1" spans="1:5">
      <c r="A2071" s="1">
        <v>944</v>
      </c>
      <c r="B2071" s="1" t="s">
        <v>2645</v>
      </c>
      <c r="C2071" s="1" t="s">
        <v>613</v>
      </c>
      <c r="D2071" s="1" t="s">
        <v>568</v>
      </c>
      <c r="E2071" s="2">
        <v>3.47</v>
      </c>
    </row>
    <row r="2072" s="1" customFormat="1" customHeight="1" spans="1:5">
      <c r="A2072" s="1">
        <v>940</v>
      </c>
      <c r="B2072" s="1" t="s">
        <v>2646</v>
      </c>
      <c r="C2072" s="1" t="s">
        <v>613</v>
      </c>
      <c r="D2072" s="1" t="s">
        <v>568</v>
      </c>
      <c r="E2072" s="2">
        <v>5.01</v>
      </c>
    </row>
    <row r="2073" s="1" customFormat="1" customHeight="1" spans="1:5">
      <c r="A2073" s="1">
        <v>44397</v>
      </c>
      <c r="B2073" s="1" t="s">
        <v>2647</v>
      </c>
      <c r="C2073" s="1" t="s">
        <v>613</v>
      </c>
      <c r="D2073" s="1" t="s">
        <v>568</v>
      </c>
      <c r="E2073" s="2">
        <v>3.69</v>
      </c>
    </row>
    <row r="2074" s="1" customFormat="1" customHeight="1" spans="1:5">
      <c r="A2074" s="1">
        <v>406</v>
      </c>
      <c r="B2074" s="1" t="s">
        <v>2648</v>
      </c>
      <c r="C2074" s="1" t="s">
        <v>215</v>
      </c>
      <c r="D2074" s="1" t="s">
        <v>568</v>
      </c>
      <c r="E2074" s="2">
        <v>80.97</v>
      </c>
    </row>
    <row r="2075" s="1" customFormat="1" customHeight="1" spans="1:5">
      <c r="A2075" s="1">
        <v>42529</v>
      </c>
      <c r="B2075" s="1" t="s">
        <v>2649</v>
      </c>
      <c r="C2075" s="1" t="s">
        <v>613</v>
      </c>
      <c r="D2075" s="1" t="s">
        <v>615</v>
      </c>
      <c r="E2075" s="2">
        <v>1.35</v>
      </c>
    </row>
    <row r="2076" s="1" customFormat="1" customHeight="1" spans="1:5">
      <c r="A2076" s="1">
        <v>39634</v>
      </c>
      <c r="B2076" s="1" t="s">
        <v>2650</v>
      </c>
      <c r="C2076" s="1" t="s">
        <v>613</v>
      </c>
      <c r="D2076" s="1" t="s">
        <v>568</v>
      </c>
      <c r="E2076" s="2">
        <v>5.84</v>
      </c>
    </row>
    <row r="2077" s="1" customFormat="1" customHeight="1" spans="1:5">
      <c r="A2077" s="1">
        <v>39701</v>
      </c>
      <c r="B2077" s="1" t="s">
        <v>2651</v>
      </c>
      <c r="C2077" s="1" t="s">
        <v>215</v>
      </c>
      <c r="D2077" s="1" t="s">
        <v>568</v>
      </c>
      <c r="E2077" s="2">
        <v>107.96</v>
      </c>
    </row>
    <row r="2078" s="1" customFormat="1" customHeight="1" spans="1:5">
      <c r="A2078" s="1">
        <v>12815</v>
      </c>
      <c r="B2078" s="1" t="s">
        <v>2652</v>
      </c>
      <c r="C2078" s="1" t="s">
        <v>215</v>
      </c>
      <c r="D2078" s="1" t="s">
        <v>568</v>
      </c>
      <c r="E2078" s="2">
        <v>9.53</v>
      </c>
    </row>
    <row r="2079" s="1" customFormat="1" customHeight="1" spans="1:5">
      <c r="A2079" s="1">
        <v>39431</v>
      </c>
      <c r="B2079" s="1" t="s">
        <v>2653</v>
      </c>
      <c r="C2079" s="1" t="s">
        <v>613</v>
      </c>
      <c r="D2079" s="1" t="s">
        <v>568</v>
      </c>
      <c r="E2079" s="2">
        <v>0.29</v>
      </c>
    </row>
    <row r="2080" s="1" customFormat="1" customHeight="1" spans="1:5">
      <c r="A2080" s="1">
        <v>39432</v>
      </c>
      <c r="B2080" s="1" t="s">
        <v>2654</v>
      </c>
      <c r="C2080" s="1" t="s">
        <v>613</v>
      </c>
      <c r="D2080" s="1" t="s">
        <v>568</v>
      </c>
      <c r="E2080" s="2">
        <v>2.61</v>
      </c>
    </row>
    <row r="2081" s="1" customFormat="1" customHeight="1" spans="1:5">
      <c r="A2081" s="1">
        <v>20111</v>
      </c>
      <c r="B2081" s="1" t="s">
        <v>2655</v>
      </c>
      <c r="C2081" s="1" t="s">
        <v>215</v>
      </c>
      <c r="D2081" s="1" t="s">
        <v>574</v>
      </c>
      <c r="E2081" s="2">
        <v>25.23</v>
      </c>
    </row>
    <row r="2082" s="1" customFormat="1" customHeight="1" spans="1:5">
      <c r="A2082" s="1">
        <v>21127</v>
      </c>
      <c r="B2082" s="1" t="s">
        <v>2656</v>
      </c>
      <c r="C2082" s="1" t="s">
        <v>215</v>
      </c>
      <c r="D2082" s="1" t="s">
        <v>568</v>
      </c>
      <c r="E2082" s="2">
        <v>9.54</v>
      </c>
    </row>
    <row r="2083" s="1" customFormat="1" customHeight="1" spans="1:5">
      <c r="A2083" s="1">
        <v>404</v>
      </c>
      <c r="B2083" s="1" t="s">
        <v>2657</v>
      </c>
      <c r="C2083" s="1" t="s">
        <v>613</v>
      </c>
      <c r="D2083" s="1" t="s">
        <v>568</v>
      </c>
      <c r="E2083" s="2">
        <v>3.44</v>
      </c>
    </row>
    <row r="2084" s="1" customFormat="1" customHeight="1" spans="1:5">
      <c r="A2084" s="1">
        <v>14151</v>
      </c>
      <c r="B2084" s="1" t="s">
        <v>2658</v>
      </c>
      <c r="C2084" s="1" t="s">
        <v>215</v>
      </c>
      <c r="D2084" s="1" t="s">
        <v>615</v>
      </c>
      <c r="E2084" s="2">
        <v>47.15</v>
      </c>
    </row>
    <row r="2085" s="1" customFormat="1" customHeight="1" spans="1:5">
      <c r="A2085" s="1">
        <v>14153</v>
      </c>
      <c r="B2085" s="1" t="s">
        <v>2659</v>
      </c>
      <c r="C2085" s="1" t="s">
        <v>215</v>
      </c>
      <c r="D2085" s="1" t="s">
        <v>615</v>
      </c>
      <c r="E2085" s="2">
        <v>53.3</v>
      </c>
    </row>
    <row r="2086" s="1" customFormat="1" customHeight="1" spans="1:5">
      <c r="A2086" s="1">
        <v>14152</v>
      </c>
      <c r="B2086" s="1" t="s">
        <v>2660</v>
      </c>
      <c r="C2086" s="1" t="s">
        <v>215</v>
      </c>
      <c r="D2086" s="1" t="s">
        <v>615</v>
      </c>
      <c r="E2086" s="2">
        <v>40.91</v>
      </c>
    </row>
    <row r="2087" s="1" customFormat="1" customHeight="1" spans="1:5">
      <c r="A2087" s="1">
        <v>14154</v>
      </c>
      <c r="B2087" s="1" t="s">
        <v>2661</v>
      </c>
      <c r="C2087" s="1" t="s">
        <v>215</v>
      </c>
      <c r="D2087" s="1" t="s">
        <v>615</v>
      </c>
      <c r="E2087" s="2">
        <v>143.21</v>
      </c>
    </row>
    <row r="2088" s="1" customFormat="1" customHeight="1" spans="1:5">
      <c r="A2088" s="1">
        <v>3146</v>
      </c>
      <c r="B2088" s="1" t="s">
        <v>2662</v>
      </c>
      <c r="C2088" s="1" t="s">
        <v>215</v>
      </c>
      <c r="D2088" s="1" t="s">
        <v>574</v>
      </c>
      <c r="E2088" s="2">
        <v>3</v>
      </c>
    </row>
    <row r="2089" s="1" customFormat="1" customHeight="1" spans="1:5">
      <c r="A2089" s="1">
        <v>3143</v>
      </c>
      <c r="B2089" s="1" t="s">
        <v>2663</v>
      </c>
      <c r="C2089" s="1" t="s">
        <v>215</v>
      </c>
      <c r="D2089" s="1" t="s">
        <v>568</v>
      </c>
      <c r="E2089" s="2">
        <v>6.82</v>
      </c>
    </row>
    <row r="2090" s="1" customFormat="1" customHeight="1" spans="1:5">
      <c r="A2090" s="1">
        <v>3148</v>
      </c>
      <c r="B2090" s="1" t="s">
        <v>2664</v>
      </c>
      <c r="C2090" s="1" t="s">
        <v>215</v>
      </c>
      <c r="D2090" s="1" t="s">
        <v>568</v>
      </c>
      <c r="E2090" s="2">
        <v>11.06</v>
      </c>
    </row>
    <row r="2091" s="1" customFormat="1" customHeight="1" spans="1:5">
      <c r="A2091" s="1">
        <v>4310</v>
      </c>
      <c r="B2091" s="1" t="s">
        <v>2665</v>
      </c>
      <c r="C2091" s="1" t="s">
        <v>215</v>
      </c>
      <c r="D2091" s="1" t="s">
        <v>568</v>
      </c>
      <c r="E2091" s="2">
        <v>2.52</v>
      </c>
    </row>
    <row r="2092" s="1" customFormat="1" customHeight="1" spans="1:5">
      <c r="A2092" s="1">
        <v>4311</v>
      </c>
      <c r="B2092" s="1" t="s">
        <v>2666</v>
      </c>
      <c r="C2092" s="1" t="s">
        <v>215</v>
      </c>
      <c r="D2092" s="1" t="s">
        <v>568</v>
      </c>
      <c r="E2092" s="2">
        <v>1.77</v>
      </c>
    </row>
    <row r="2093" s="1" customFormat="1" customHeight="1" spans="1:5">
      <c r="A2093" s="1">
        <v>4312</v>
      </c>
      <c r="B2093" s="1" t="s">
        <v>2667</v>
      </c>
      <c r="C2093" s="1" t="s">
        <v>215</v>
      </c>
      <c r="D2093" s="1" t="s">
        <v>568</v>
      </c>
      <c r="E2093" s="2">
        <v>2.48</v>
      </c>
    </row>
    <row r="2094" s="1" customFormat="1" customHeight="1" spans="1:5">
      <c r="A2094" s="1">
        <v>13261</v>
      </c>
      <c r="B2094" s="1" t="s">
        <v>2668</v>
      </c>
      <c r="C2094" s="1" t="s">
        <v>215</v>
      </c>
      <c r="D2094" s="1" t="s">
        <v>568</v>
      </c>
      <c r="E2094" s="2">
        <v>3.08</v>
      </c>
    </row>
    <row r="2095" s="1" customFormat="1" customHeight="1" spans="1:5">
      <c r="A2095" s="1">
        <v>3272</v>
      </c>
      <c r="B2095" s="1" t="s">
        <v>2669</v>
      </c>
      <c r="C2095" s="1" t="s">
        <v>215</v>
      </c>
      <c r="D2095" s="1" t="s">
        <v>615</v>
      </c>
      <c r="E2095" s="2">
        <v>59.03</v>
      </c>
    </row>
    <row r="2096" s="1" customFormat="1" customHeight="1" spans="1:5">
      <c r="A2096" s="1">
        <v>3265</v>
      </c>
      <c r="B2096" s="1" t="s">
        <v>2670</v>
      </c>
      <c r="C2096" s="1" t="s">
        <v>215</v>
      </c>
      <c r="D2096" s="1" t="s">
        <v>615</v>
      </c>
      <c r="E2096" s="2">
        <v>46.9</v>
      </c>
    </row>
    <row r="2097" s="1" customFormat="1" customHeight="1" spans="1:5">
      <c r="A2097" s="1">
        <v>3262</v>
      </c>
      <c r="B2097" s="1" t="s">
        <v>2671</v>
      </c>
      <c r="C2097" s="1" t="s">
        <v>215</v>
      </c>
      <c r="D2097" s="1" t="s">
        <v>615</v>
      </c>
      <c r="E2097" s="2">
        <v>20.53</v>
      </c>
    </row>
    <row r="2098" s="1" customFormat="1" customHeight="1" spans="1:5">
      <c r="A2098" s="1">
        <v>3264</v>
      </c>
      <c r="B2098" s="1" t="s">
        <v>2672</v>
      </c>
      <c r="C2098" s="1" t="s">
        <v>215</v>
      </c>
      <c r="D2098" s="1" t="s">
        <v>615</v>
      </c>
      <c r="E2098" s="2">
        <v>33.72</v>
      </c>
    </row>
    <row r="2099" s="1" customFormat="1" customHeight="1" spans="1:5">
      <c r="A2099" s="1">
        <v>3267</v>
      </c>
      <c r="B2099" s="1" t="s">
        <v>2673</v>
      </c>
      <c r="C2099" s="1" t="s">
        <v>215</v>
      </c>
      <c r="D2099" s="1" t="s">
        <v>615</v>
      </c>
      <c r="E2099" s="2">
        <v>110.13</v>
      </c>
    </row>
    <row r="2100" s="1" customFormat="1" customHeight="1" spans="1:5">
      <c r="A2100" s="1">
        <v>3266</v>
      </c>
      <c r="B2100" s="1" t="s">
        <v>2674</v>
      </c>
      <c r="C2100" s="1" t="s">
        <v>215</v>
      </c>
      <c r="D2100" s="1" t="s">
        <v>615</v>
      </c>
      <c r="E2100" s="2">
        <v>70.07</v>
      </c>
    </row>
    <row r="2101" s="1" customFormat="1" customHeight="1" spans="1:5">
      <c r="A2101" s="1">
        <v>3263</v>
      </c>
      <c r="B2101" s="1" t="s">
        <v>2675</v>
      </c>
      <c r="C2101" s="1" t="s">
        <v>215</v>
      </c>
      <c r="D2101" s="1" t="s">
        <v>615</v>
      </c>
      <c r="E2101" s="2">
        <v>28.04</v>
      </c>
    </row>
    <row r="2102" s="1" customFormat="1" customHeight="1" spans="1:5">
      <c r="A2102" s="1">
        <v>3268</v>
      </c>
      <c r="B2102" s="1" t="s">
        <v>2676</v>
      </c>
      <c r="C2102" s="1" t="s">
        <v>215</v>
      </c>
      <c r="D2102" s="1" t="s">
        <v>615</v>
      </c>
      <c r="E2102" s="2">
        <v>148.9</v>
      </c>
    </row>
    <row r="2103" s="1" customFormat="1" customHeight="1" spans="1:5">
      <c r="A2103" s="1">
        <v>3271</v>
      </c>
      <c r="B2103" s="1" t="s">
        <v>2677</v>
      </c>
      <c r="C2103" s="1" t="s">
        <v>215</v>
      </c>
      <c r="D2103" s="1" t="s">
        <v>615</v>
      </c>
      <c r="E2103" s="2">
        <v>220.14</v>
      </c>
    </row>
    <row r="2104" s="1" customFormat="1" customHeight="1" spans="1:5">
      <c r="A2104" s="1">
        <v>3270</v>
      </c>
      <c r="B2104" s="1" t="s">
        <v>2678</v>
      </c>
      <c r="C2104" s="1" t="s">
        <v>215</v>
      </c>
      <c r="D2104" s="1" t="s">
        <v>615</v>
      </c>
      <c r="E2104" s="2">
        <v>369.85</v>
      </c>
    </row>
    <row r="2105" s="1" customFormat="1" customHeight="1" spans="1:5">
      <c r="A2105" s="1">
        <v>3275</v>
      </c>
      <c r="B2105" s="1" t="s">
        <v>2679</v>
      </c>
      <c r="C2105" s="1" t="s">
        <v>228</v>
      </c>
      <c r="D2105" s="1" t="s">
        <v>568</v>
      </c>
      <c r="E2105" s="2">
        <v>119.23</v>
      </c>
    </row>
    <row r="2106" s="1" customFormat="1" customHeight="1" spans="1:5">
      <c r="A2106" s="1">
        <v>39512</v>
      </c>
      <c r="B2106" s="1" t="s">
        <v>2680</v>
      </c>
      <c r="C2106" s="1" t="s">
        <v>228</v>
      </c>
      <c r="D2106" s="1" t="s">
        <v>568</v>
      </c>
      <c r="E2106" s="2">
        <v>91.37</v>
      </c>
    </row>
    <row r="2107" s="1" customFormat="1" customHeight="1" spans="1:5">
      <c r="A2107" s="1">
        <v>39511</v>
      </c>
      <c r="B2107" s="1" t="s">
        <v>2681</v>
      </c>
      <c r="C2107" s="1" t="s">
        <v>228</v>
      </c>
      <c r="D2107" s="1" t="s">
        <v>568</v>
      </c>
      <c r="E2107" s="2">
        <v>99.66</v>
      </c>
    </row>
    <row r="2108" s="1" customFormat="1" customHeight="1" spans="1:5">
      <c r="A2108" s="1">
        <v>39513</v>
      </c>
      <c r="B2108" s="1" t="s">
        <v>2682</v>
      </c>
      <c r="C2108" s="1" t="s">
        <v>228</v>
      </c>
      <c r="D2108" s="1" t="s">
        <v>568</v>
      </c>
      <c r="E2108" s="2">
        <v>106.89</v>
      </c>
    </row>
    <row r="2109" s="1" customFormat="1" customHeight="1" spans="1:5">
      <c r="A2109" s="1">
        <v>3286</v>
      </c>
      <c r="B2109" s="1" t="s">
        <v>2683</v>
      </c>
      <c r="C2109" s="1" t="s">
        <v>228</v>
      </c>
      <c r="D2109" s="1" t="s">
        <v>615</v>
      </c>
      <c r="E2109" s="2">
        <v>86.02</v>
      </c>
    </row>
    <row r="2110" s="1" customFormat="1" customHeight="1" spans="1:5">
      <c r="A2110" s="1">
        <v>3287</v>
      </c>
      <c r="B2110" s="1" t="s">
        <v>2684</v>
      </c>
      <c r="C2110" s="1" t="s">
        <v>228</v>
      </c>
      <c r="D2110" s="1" t="s">
        <v>615</v>
      </c>
      <c r="E2110" s="2">
        <v>130</v>
      </c>
    </row>
    <row r="2111" s="1" customFormat="1" customHeight="1" spans="1:5">
      <c r="A2111" s="1">
        <v>3283</v>
      </c>
      <c r="B2111" s="1" t="s">
        <v>2685</v>
      </c>
      <c r="C2111" s="1" t="s">
        <v>228</v>
      </c>
      <c r="D2111" s="1" t="s">
        <v>615</v>
      </c>
      <c r="E2111" s="2">
        <v>27.3</v>
      </c>
    </row>
    <row r="2112" s="1" customFormat="1" customHeight="1" spans="1:5">
      <c r="A2112" s="1">
        <v>11587</v>
      </c>
      <c r="B2112" s="1" t="s">
        <v>2686</v>
      </c>
      <c r="C2112" s="1" t="s">
        <v>228</v>
      </c>
      <c r="D2112" s="1" t="s">
        <v>568</v>
      </c>
      <c r="E2112" s="2">
        <v>81.75</v>
      </c>
    </row>
    <row r="2113" s="1" customFormat="1" customHeight="1" spans="1:5">
      <c r="A2113" s="1">
        <v>36225</v>
      </c>
      <c r="B2113" s="1" t="s">
        <v>2687</v>
      </c>
      <c r="C2113" s="1" t="s">
        <v>228</v>
      </c>
      <c r="D2113" s="1" t="s">
        <v>568</v>
      </c>
      <c r="E2113" s="2">
        <v>33.21</v>
      </c>
    </row>
    <row r="2114" s="1" customFormat="1" customHeight="1" spans="1:5">
      <c r="A2114" s="1">
        <v>36230</v>
      </c>
      <c r="B2114" s="1" t="s">
        <v>2688</v>
      </c>
      <c r="C2114" s="1" t="s">
        <v>228</v>
      </c>
      <c r="D2114" s="1" t="s">
        <v>574</v>
      </c>
      <c r="E2114" s="2">
        <v>24.4</v>
      </c>
    </row>
    <row r="2115" s="1" customFormat="1" customHeight="1" spans="1:5">
      <c r="A2115" s="1">
        <v>36238</v>
      </c>
      <c r="B2115" s="1" t="s">
        <v>2689</v>
      </c>
      <c r="C2115" s="1" t="s">
        <v>228</v>
      </c>
      <c r="D2115" s="1" t="s">
        <v>568</v>
      </c>
      <c r="E2115" s="2">
        <v>23.84</v>
      </c>
    </row>
    <row r="2116" s="1" customFormat="1" customHeight="1" spans="1:5">
      <c r="A2116" s="1">
        <v>39363</v>
      </c>
      <c r="B2116" s="1" t="s">
        <v>2690</v>
      </c>
      <c r="C2116" s="1" t="s">
        <v>215</v>
      </c>
      <c r="D2116" s="1" t="s">
        <v>568</v>
      </c>
      <c r="E2116" s="3">
        <v>5561.73</v>
      </c>
    </row>
    <row r="2117" s="1" customFormat="1" customHeight="1" spans="1:5">
      <c r="A2117" s="1">
        <v>39361</v>
      </c>
      <c r="B2117" s="1" t="s">
        <v>2691</v>
      </c>
      <c r="C2117" s="1" t="s">
        <v>215</v>
      </c>
      <c r="D2117" s="1" t="s">
        <v>568</v>
      </c>
      <c r="E2117" s="3">
        <v>1699.14</v>
      </c>
    </row>
    <row r="2118" s="1" customFormat="1" customHeight="1" spans="1:5">
      <c r="A2118" s="1">
        <v>39362</v>
      </c>
      <c r="B2118" s="1" t="s">
        <v>2692</v>
      </c>
      <c r="C2118" s="1" t="s">
        <v>215</v>
      </c>
      <c r="D2118" s="1" t="s">
        <v>568</v>
      </c>
      <c r="E2118" s="3">
        <v>3001.63</v>
      </c>
    </row>
    <row r="2119" s="1" customFormat="1" customHeight="1" spans="1:5">
      <c r="A2119" s="1">
        <v>39364</v>
      </c>
      <c r="B2119" s="1" t="s">
        <v>2693</v>
      </c>
      <c r="C2119" s="1" t="s">
        <v>215</v>
      </c>
      <c r="D2119" s="1" t="s">
        <v>568</v>
      </c>
      <c r="E2119" s="3">
        <v>11731.16</v>
      </c>
    </row>
    <row r="2120" s="1" customFormat="1" customHeight="1" spans="1:5">
      <c r="A2120" s="1">
        <v>14576</v>
      </c>
      <c r="B2120" s="1" t="s">
        <v>2694</v>
      </c>
      <c r="C2120" s="1" t="s">
        <v>215</v>
      </c>
      <c r="D2120" s="1" t="s">
        <v>615</v>
      </c>
      <c r="E2120" s="3">
        <v>6540097.51</v>
      </c>
    </row>
    <row r="2121" s="1" customFormat="1" customHeight="1" spans="1:5">
      <c r="A2121" s="1">
        <v>13877</v>
      </c>
      <c r="B2121" s="1" t="s">
        <v>2695</v>
      </c>
      <c r="C2121" s="1" t="s">
        <v>215</v>
      </c>
      <c r="D2121" s="1" t="s">
        <v>615</v>
      </c>
      <c r="E2121" s="3">
        <v>2799718.2</v>
      </c>
    </row>
    <row r="2122" s="1" customFormat="1" customHeight="1" spans="1:5">
      <c r="A2122" s="1">
        <v>7307</v>
      </c>
      <c r="B2122" s="1" t="s">
        <v>2696</v>
      </c>
      <c r="C2122" s="1" t="s">
        <v>620</v>
      </c>
      <c r="D2122" s="1" t="s">
        <v>568</v>
      </c>
      <c r="E2122" s="2">
        <v>42.68</v>
      </c>
    </row>
    <row r="2123" s="1" customFormat="1" customHeight="1" spans="1:5">
      <c r="A2123" s="1">
        <v>38122</v>
      </c>
      <c r="B2123" s="1" t="s">
        <v>2697</v>
      </c>
      <c r="C2123" s="1" t="s">
        <v>620</v>
      </c>
      <c r="D2123" s="1" t="s">
        <v>568</v>
      </c>
      <c r="E2123" s="2">
        <v>19.3</v>
      </c>
    </row>
    <row r="2124" s="1" customFormat="1" customHeight="1" spans="1:5">
      <c r="A2124" s="1">
        <v>43653</v>
      </c>
      <c r="B2124" s="1" t="s">
        <v>2698</v>
      </c>
      <c r="C2124" s="1" t="s">
        <v>620</v>
      </c>
      <c r="D2124" s="1" t="s">
        <v>568</v>
      </c>
      <c r="E2124" s="2">
        <v>21.64</v>
      </c>
    </row>
    <row r="2125" s="1" customFormat="1" customHeight="1" spans="1:5">
      <c r="A2125" s="1">
        <v>38633</v>
      </c>
      <c r="B2125" s="1" t="s">
        <v>2699</v>
      </c>
      <c r="C2125" s="1" t="s">
        <v>215</v>
      </c>
      <c r="D2125" s="1" t="s">
        <v>568</v>
      </c>
      <c r="E2125" s="2">
        <v>23.98</v>
      </c>
    </row>
    <row r="2126" s="1" customFormat="1" customHeight="1" spans="1:5">
      <c r="A2126" s="1">
        <v>12344</v>
      </c>
      <c r="B2126" s="1" t="s">
        <v>2700</v>
      </c>
      <c r="C2126" s="1" t="s">
        <v>215</v>
      </c>
      <c r="D2126" s="1" t="s">
        <v>615</v>
      </c>
      <c r="E2126" s="2">
        <v>4.34</v>
      </c>
    </row>
    <row r="2127" s="1" customFormat="1" customHeight="1" spans="1:5">
      <c r="A2127" s="1">
        <v>12343</v>
      </c>
      <c r="B2127" s="1" t="s">
        <v>2701</v>
      </c>
      <c r="C2127" s="1" t="s">
        <v>215</v>
      </c>
      <c r="D2127" s="1" t="s">
        <v>615</v>
      </c>
      <c r="E2127" s="2">
        <v>6.72</v>
      </c>
    </row>
    <row r="2128" s="1" customFormat="1" customHeight="1" spans="1:5">
      <c r="A2128" s="1">
        <v>3295</v>
      </c>
      <c r="B2128" s="1" t="s">
        <v>2702</v>
      </c>
      <c r="C2128" s="1" t="s">
        <v>215</v>
      </c>
      <c r="D2128" s="1" t="s">
        <v>615</v>
      </c>
      <c r="E2128" s="2">
        <v>23.48</v>
      </c>
    </row>
    <row r="2129" s="1" customFormat="1" customHeight="1" spans="1:5">
      <c r="A2129" s="1">
        <v>3302</v>
      </c>
      <c r="B2129" s="1" t="s">
        <v>2703</v>
      </c>
      <c r="C2129" s="1" t="s">
        <v>215</v>
      </c>
      <c r="D2129" s="1" t="s">
        <v>615</v>
      </c>
      <c r="E2129" s="2">
        <v>24.55</v>
      </c>
    </row>
    <row r="2130" s="1" customFormat="1" customHeight="1" spans="1:5">
      <c r="A2130" s="1">
        <v>3297</v>
      </c>
      <c r="B2130" s="1" t="s">
        <v>2704</v>
      </c>
      <c r="C2130" s="1" t="s">
        <v>215</v>
      </c>
      <c r="D2130" s="1" t="s">
        <v>615</v>
      </c>
      <c r="E2130" s="2">
        <v>26.21</v>
      </c>
    </row>
    <row r="2131" s="1" customFormat="1" customHeight="1" spans="1:5">
      <c r="A2131" s="1">
        <v>3294</v>
      </c>
      <c r="B2131" s="1" t="s">
        <v>2705</v>
      </c>
      <c r="C2131" s="1" t="s">
        <v>215</v>
      </c>
      <c r="D2131" s="1" t="s">
        <v>615</v>
      </c>
      <c r="E2131" s="2">
        <v>26.61</v>
      </c>
    </row>
    <row r="2132" s="1" customFormat="1" customHeight="1" spans="1:5">
      <c r="A2132" s="1">
        <v>3292</v>
      </c>
      <c r="B2132" s="1" t="s">
        <v>2706</v>
      </c>
      <c r="C2132" s="1" t="s">
        <v>215</v>
      </c>
      <c r="D2132" s="1" t="s">
        <v>615</v>
      </c>
      <c r="E2132" s="2">
        <v>25</v>
      </c>
    </row>
    <row r="2133" s="1" customFormat="1" customHeight="1" spans="1:5">
      <c r="A2133" s="1">
        <v>3298</v>
      </c>
      <c r="B2133" s="1" t="s">
        <v>2707</v>
      </c>
      <c r="C2133" s="1" t="s">
        <v>215</v>
      </c>
      <c r="D2133" s="1" t="s">
        <v>615</v>
      </c>
      <c r="E2133" s="2">
        <v>58.59</v>
      </c>
    </row>
    <row r="2134" s="1" customFormat="1" customHeight="1" spans="1:5">
      <c r="A2134" s="1">
        <v>11596</v>
      </c>
      <c r="B2134" s="1" t="s">
        <v>2708</v>
      </c>
      <c r="C2134" s="1" t="s">
        <v>215</v>
      </c>
      <c r="D2134" s="1" t="s">
        <v>568</v>
      </c>
      <c r="E2134" s="2">
        <v>526.5</v>
      </c>
    </row>
    <row r="2135" s="1" customFormat="1" customHeight="1" spans="1:5">
      <c r="A2135" s="1">
        <v>34802</v>
      </c>
      <c r="B2135" s="1" t="s">
        <v>2709</v>
      </c>
      <c r="C2135" s="1" t="s">
        <v>215</v>
      </c>
      <c r="D2135" s="1" t="s">
        <v>568</v>
      </c>
      <c r="E2135" s="3">
        <v>1445.95</v>
      </c>
    </row>
    <row r="2136" s="1" customFormat="1" customHeight="1" spans="1:5">
      <c r="A2136" s="1">
        <v>11588</v>
      </c>
      <c r="B2136" s="1" t="s">
        <v>2710</v>
      </c>
      <c r="C2136" s="1" t="s">
        <v>215</v>
      </c>
      <c r="D2136" s="1" t="s">
        <v>568</v>
      </c>
      <c r="E2136" s="3">
        <v>1559.94</v>
      </c>
    </row>
    <row r="2137" s="1" customFormat="1" customHeight="1" spans="1:5">
      <c r="A2137" s="1">
        <v>34383</v>
      </c>
      <c r="B2137" s="1" t="s">
        <v>2711</v>
      </c>
      <c r="C2137" s="1" t="s">
        <v>215</v>
      </c>
      <c r="D2137" s="1" t="s">
        <v>568</v>
      </c>
      <c r="E2137" s="3">
        <v>1716.05</v>
      </c>
    </row>
    <row r="2138" s="1" customFormat="1" customHeight="1" spans="1:5">
      <c r="A2138" s="1">
        <v>40451</v>
      </c>
      <c r="B2138" s="1" t="s">
        <v>2712</v>
      </c>
      <c r="C2138" s="1" t="s">
        <v>228</v>
      </c>
      <c r="D2138" s="1" t="s">
        <v>568</v>
      </c>
      <c r="E2138" s="2">
        <v>138.71</v>
      </c>
    </row>
    <row r="2139" s="1" customFormat="1" customHeight="1" spans="1:5">
      <c r="A2139" s="1">
        <v>40453</v>
      </c>
      <c r="B2139" s="1" t="s">
        <v>2713</v>
      </c>
      <c r="C2139" s="1" t="s">
        <v>228</v>
      </c>
      <c r="D2139" s="1" t="s">
        <v>568</v>
      </c>
      <c r="E2139" s="2">
        <v>150.09</v>
      </c>
    </row>
    <row r="2140" s="1" customFormat="1" customHeight="1" spans="1:5">
      <c r="A2140" s="1">
        <v>40452</v>
      </c>
      <c r="B2140" s="1" t="s">
        <v>2714</v>
      </c>
      <c r="C2140" s="1" t="s">
        <v>228</v>
      </c>
      <c r="D2140" s="1" t="s">
        <v>568</v>
      </c>
      <c r="E2140" s="2">
        <v>164.63</v>
      </c>
    </row>
    <row r="2141" s="1" customFormat="1" customHeight="1" spans="1:5">
      <c r="A2141" s="1">
        <v>11594</v>
      </c>
      <c r="B2141" s="1" t="s">
        <v>2715</v>
      </c>
      <c r="C2141" s="1" t="s">
        <v>215</v>
      </c>
      <c r="D2141" s="1" t="s">
        <v>568</v>
      </c>
      <c r="E2141" s="2">
        <v>497.2</v>
      </c>
    </row>
    <row r="2142" s="1" customFormat="1" customHeight="1" spans="1:5">
      <c r="A2142" s="1">
        <v>3311</v>
      </c>
      <c r="B2142" s="1" t="s">
        <v>2716</v>
      </c>
      <c r="C2142" s="1" t="s">
        <v>223</v>
      </c>
      <c r="D2142" s="1" t="s">
        <v>568</v>
      </c>
      <c r="E2142" s="2">
        <v>497.2</v>
      </c>
    </row>
    <row r="2143" s="1" customFormat="1" customHeight="1" spans="1:5">
      <c r="A2143" s="1">
        <v>11599</v>
      </c>
      <c r="B2143" s="1" t="s">
        <v>2717</v>
      </c>
      <c r="C2143" s="1" t="s">
        <v>215</v>
      </c>
      <c r="D2143" s="1" t="s">
        <v>568</v>
      </c>
      <c r="E2143" s="2">
        <v>661.22</v>
      </c>
    </row>
    <row r="2144" s="1" customFormat="1" customHeight="1" spans="1:5">
      <c r="A2144" s="1">
        <v>11593</v>
      </c>
      <c r="B2144" s="1" t="s">
        <v>2718</v>
      </c>
      <c r="C2144" s="1" t="s">
        <v>215</v>
      </c>
      <c r="D2144" s="1" t="s">
        <v>568</v>
      </c>
      <c r="E2144" s="2">
        <v>926.98</v>
      </c>
    </row>
    <row r="2145" s="1" customFormat="1" customHeight="1" spans="1:5">
      <c r="A2145" s="1">
        <v>3314</v>
      </c>
      <c r="B2145" s="1" t="s">
        <v>2719</v>
      </c>
      <c r="C2145" s="1" t="s">
        <v>223</v>
      </c>
      <c r="D2145" s="1" t="s">
        <v>568</v>
      </c>
      <c r="E2145" s="2">
        <v>662.98</v>
      </c>
    </row>
    <row r="2146" s="1" customFormat="1" customHeight="1" spans="1:5">
      <c r="A2146" s="1">
        <v>11597</v>
      </c>
      <c r="B2146" s="1" t="s">
        <v>2720</v>
      </c>
      <c r="C2146" s="1" t="s">
        <v>215</v>
      </c>
      <c r="D2146" s="1" t="s">
        <v>568</v>
      </c>
      <c r="E2146" s="2">
        <v>770.97</v>
      </c>
    </row>
    <row r="2147" s="1" customFormat="1" customHeight="1" spans="1:5">
      <c r="A2147" s="1">
        <v>3309</v>
      </c>
      <c r="B2147" s="1" t="s">
        <v>2721</v>
      </c>
      <c r="C2147" s="1" t="s">
        <v>223</v>
      </c>
      <c r="D2147" s="1" t="s">
        <v>568</v>
      </c>
      <c r="E2147" s="2">
        <v>526.5</v>
      </c>
    </row>
    <row r="2148" s="1" customFormat="1" customHeight="1" spans="1:5">
      <c r="A2148" s="1">
        <v>34612</v>
      </c>
      <c r="B2148" s="1" t="s">
        <v>2722</v>
      </c>
      <c r="C2148" s="1" t="s">
        <v>215</v>
      </c>
      <c r="D2148" s="1" t="s">
        <v>568</v>
      </c>
      <c r="E2148" s="2">
        <v>953.55</v>
      </c>
    </row>
    <row r="2149" s="1" customFormat="1" customHeight="1" spans="1:5">
      <c r="A2149" s="1">
        <v>34635</v>
      </c>
      <c r="B2149" s="1" t="s">
        <v>2723</v>
      </c>
      <c r="C2149" s="1" t="s">
        <v>215</v>
      </c>
      <c r="D2149" s="1" t="s">
        <v>568</v>
      </c>
      <c r="E2149" s="3">
        <v>1226.22</v>
      </c>
    </row>
    <row r="2150" s="1" customFormat="1" customHeight="1" spans="1:5">
      <c r="A2150" s="1">
        <v>34633</v>
      </c>
      <c r="B2150" s="1" t="s">
        <v>2724</v>
      </c>
      <c r="C2150" s="1" t="s">
        <v>215</v>
      </c>
      <c r="D2150" s="1" t="s">
        <v>568</v>
      </c>
      <c r="E2150" s="3">
        <v>1351.62</v>
      </c>
    </row>
    <row r="2151" s="1" customFormat="1" customHeight="1" spans="1:5">
      <c r="A2151" s="1">
        <v>40440</v>
      </c>
      <c r="B2151" s="1" t="s">
        <v>2725</v>
      </c>
      <c r="C2151" s="1" t="s">
        <v>223</v>
      </c>
      <c r="D2151" s="1" t="s">
        <v>568</v>
      </c>
      <c r="E2151" s="2">
        <v>690.56</v>
      </c>
    </row>
    <row r="2152" s="1" customFormat="1" customHeight="1" spans="1:5">
      <c r="A2152" s="1">
        <v>40441</v>
      </c>
      <c r="B2152" s="1" t="s">
        <v>2726</v>
      </c>
      <c r="C2152" s="1" t="s">
        <v>223</v>
      </c>
      <c r="D2152" s="1" t="s">
        <v>568</v>
      </c>
      <c r="E2152" s="2">
        <v>440.88</v>
      </c>
    </row>
    <row r="2153" s="1" customFormat="1" customHeight="1" spans="1:5">
      <c r="A2153" s="1">
        <v>40449</v>
      </c>
      <c r="B2153" s="1" t="s">
        <v>2727</v>
      </c>
      <c r="C2153" s="1" t="s">
        <v>223</v>
      </c>
      <c r="D2153" s="1" t="s">
        <v>568</v>
      </c>
      <c r="E2153" s="2">
        <v>370.64</v>
      </c>
    </row>
    <row r="2154" s="1" customFormat="1" customHeight="1" spans="1:5">
      <c r="A2154" s="1">
        <v>34800</v>
      </c>
      <c r="B2154" s="1" t="s">
        <v>2728</v>
      </c>
      <c r="C2154" s="1" t="s">
        <v>223</v>
      </c>
      <c r="D2154" s="1" t="s">
        <v>568</v>
      </c>
      <c r="E2154" s="2">
        <v>463.49</v>
      </c>
    </row>
    <row r="2155" s="1" customFormat="1" customHeight="1" spans="1:5">
      <c r="A2155" s="1">
        <v>11592</v>
      </c>
      <c r="B2155" s="1" t="s">
        <v>2729</v>
      </c>
      <c r="C2155" s="1" t="s">
        <v>215</v>
      </c>
      <c r="D2155" s="1" t="s">
        <v>568</v>
      </c>
      <c r="E2155" s="2">
        <v>662.98</v>
      </c>
    </row>
    <row r="2156" s="1" customFormat="1" customHeight="1" spans="1:5">
      <c r="A2156" s="1">
        <v>40438</v>
      </c>
      <c r="B2156" s="1" t="s">
        <v>2730</v>
      </c>
      <c r="C2156" s="1" t="s">
        <v>223</v>
      </c>
      <c r="D2156" s="1" t="s">
        <v>568</v>
      </c>
      <c r="E2156" s="2">
        <v>308.78</v>
      </c>
    </row>
    <row r="2157" s="1" customFormat="1" customHeight="1" spans="1:5">
      <c r="A2157" s="1">
        <v>40436</v>
      </c>
      <c r="B2157" s="1" t="s">
        <v>2731</v>
      </c>
      <c r="C2157" s="1" t="s">
        <v>223</v>
      </c>
      <c r="D2157" s="1" t="s">
        <v>568</v>
      </c>
      <c r="E2157" s="2">
        <v>385.03</v>
      </c>
    </row>
    <row r="2158" s="1" customFormat="1" customHeight="1" spans="1:5">
      <c r="A2158" s="1">
        <v>4315</v>
      </c>
      <c r="B2158" s="1" t="s">
        <v>2732</v>
      </c>
      <c r="C2158" s="1" t="s">
        <v>215</v>
      </c>
      <c r="D2158" s="1" t="s">
        <v>568</v>
      </c>
      <c r="E2158" s="2">
        <v>1.83</v>
      </c>
    </row>
    <row r="2159" s="1" customFormat="1" customHeight="1" spans="1:5">
      <c r="A2159" s="1">
        <v>402</v>
      </c>
      <c r="B2159" s="1" t="s">
        <v>2733</v>
      </c>
      <c r="C2159" s="1" t="s">
        <v>215</v>
      </c>
      <c r="D2159" s="1" t="s">
        <v>615</v>
      </c>
      <c r="E2159" s="2">
        <v>11.67</v>
      </c>
    </row>
    <row r="2160" s="1" customFormat="1" customHeight="1" spans="1:5">
      <c r="A2160" s="1">
        <v>4226</v>
      </c>
      <c r="B2160" s="1" t="s">
        <v>2734</v>
      </c>
      <c r="C2160" s="1" t="s">
        <v>618</v>
      </c>
      <c r="D2160" s="1" t="s">
        <v>574</v>
      </c>
      <c r="E2160" s="2">
        <v>6.85</v>
      </c>
    </row>
    <row r="2161" s="1" customFormat="1" customHeight="1" spans="1:5">
      <c r="A2161" s="1">
        <v>4222</v>
      </c>
      <c r="B2161" s="1" t="s">
        <v>2735</v>
      </c>
      <c r="C2161" s="1" t="s">
        <v>620</v>
      </c>
      <c r="D2161" s="1" t="s">
        <v>574</v>
      </c>
      <c r="E2161" s="2">
        <v>5.69</v>
      </c>
    </row>
    <row r="2162" s="1" customFormat="1" customHeight="1" spans="1:5">
      <c r="A2162" s="1">
        <v>34804</v>
      </c>
      <c r="B2162" s="1" t="s">
        <v>2736</v>
      </c>
      <c r="C2162" s="1" t="s">
        <v>228</v>
      </c>
      <c r="D2162" s="1" t="s">
        <v>568</v>
      </c>
      <c r="E2162" s="2">
        <v>55.97</v>
      </c>
    </row>
    <row r="2163" s="1" customFormat="1" customHeight="1" spans="1:5">
      <c r="A2163" s="1">
        <v>4013</v>
      </c>
      <c r="B2163" s="1" t="s">
        <v>2737</v>
      </c>
      <c r="C2163" s="1" t="s">
        <v>228</v>
      </c>
      <c r="D2163" s="1" t="s">
        <v>568</v>
      </c>
      <c r="E2163" s="2">
        <v>7.61</v>
      </c>
    </row>
    <row r="2164" s="1" customFormat="1" customHeight="1" spans="1:5">
      <c r="A2164" s="1">
        <v>4011</v>
      </c>
      <c r="B2164" s="1" t="s">
        <v>2738</v>
      </c>
      <c r="C2164" s="1" t="s">
        <v>228</v>
      </c>
      <c r="D2164" s="1" t="s">
        <v>568</v>
      </c>
      <c r="E2164" s="2">
        <v>8.5</v>
      </c>
    </row>
    <row r="2165" s="1" customFormat="1" customHeight="1" spans="1:5">
      <c r="A2165" s="1">
        <v>4021</v>
      </c>
      <c r="B2165" s="1" t="s">
        <v>2739</v>
      </c>
      <c r="C2165" s="1" t="s">
        <v>228</v>
      </c>
      <c r="D2165" s="1" t="s">
        <v>568</v>
      </c>
      <c r="E2165" s="2">
        <v>10.61</v>
      </c>
    </row>
    <row r="2166" s="1" customFormat="1" customHeight="1" spans="1:5">
      <c r="A2166" s="1">
        <v>4019</v>
      </c>
      <c r="B2166" s="1" t="s">
        <v>2740</v>
      </c>
      <c r="C2166" s="1" t="s">
        <v>228</v>
      </c>
      <c r="D2166" s="1" t="s">
        <v>568</v>
      </c>
      <c r="E2166" s="2">
        <v>12.73</v>
      </c>
    </row>
    <row r="2167" s="1" customFormat="1" customHeight="1" spans="1:5">
      <c r="A2167" s="1">
        <v>4012</v>
      </c>
      <c r="B2167" s="1" t="s">
        <v>2741</v>
      </c>
      <c r="C2167" s="1" t="s">
        <v>228</v>
      </c>
      <c r="D2167" s="1" t="s">
        <v>568</v>
      </c>
      <c r="E2167" s="2">
        <v>17.06</v>
      </c>
    </row>
    <row r="2168" s="1" customFormat="1" customHeight="1" spans="1:5">
      <c r="A2168" s="1">
        <v>4020</v>
      </c>
      <c r="B2168" s="1" t="s">
        <v>2742</v>
      </c>
      <c r="C2168" s="1" t="s">
        <v>228</v>
      </c>
      <c r="D2168" s="1" t="s">
        <v>568</v>
      </c>
      <c r="E2168" s="2">
        <v>21.37</v>
      </c>
    </row>
    <row r="2169" s="1" customFormat="1" customHeight="1" spans="1:5">
      <c r="A2169" s="1">
        <v>4018</v>
      </c>
      <c r="B2169" s="1" t="s">
        <v>2743</v>
      </c>
      <c r="C2169" s="1" t="s">
        <v>228</v>
      </c>
      <c r="D2169" s="1" t="s">
        <v>568</v>
      </c>
      <c r="E2169" s="2">
        <v>25.59</v>
      </c>
    </row>
    <row r="2170" s="1" customFormat="1" customHeight="1" spans="1:5">
      <c r="A2170" s="1">
        <v>36498</v>
      </c>
      <c r="B2170" s="1" t="s">
        <v>2744</v>
      </c>
      <c r="C2170" s="1" t="s">
        <v>215</v>
      </c>
      <c r="D2170" s="1" t="s">
        <v>568</v>
      </c>
      <c r="E2170" s="3">
        <v>8543.48</v>
      </c>
    </row>
    <row r="2171" s="1" customFormat="1" customHeight="1" spans="1:5">
      <c r="A2171" s="1">
        <v>12872</v>
      </c>
      <c r="B2171" s="1" t="s">
        <v>2745</v>
      </c>
      <c r="C2171" s="1" t="s">
        <v>717</v>
      </c>
      <c r="D2171" s="1" t="s">
        <v>568</v>
      </c>
      <c r="E2171" s="2">
        <v>20.03</v>
      </c>
    </row>
    <row r="2172" s="1" customFormat="1" customHeight="1" spans="1:5">
      <c r="A2172" s="1">
        <v>41075</v>
      </c>
      <c r="B2172" s="1" t="s">
        <v>2746</v>
      </c>
      <c r="C2172" s="1" t="s">
        <v>719</v>
      </c>
      <c r="D2172" s="1" t="s">
        <v>568</v>
      </c>
      <c r="E2172" s="3">
        <v>3495.42</v>
      </c>
    </row>
    <row r="2173" s="1" customFormat="1" customHeight="1" spans="1:5">
      <c r="A2173" s="1">
        <v>44324</v>
      </c>
      <c r="B2173" s="1" t="s">
        <v>2747</v>
      </c>
      <c r="C2173" s="1" t="s">
        <v>618</v>
      </c>
      <c r="D2173" s="1" t="s">
        <v>568</v>
      </c>
      <c r="E2173" s="2">
        <v>2.59</v>
      </c>
    </row>
    <row r="2174" s="1" customFormat="1" customHeight="1" spans="1:5">
      <c r="A2174" s="1">
        <v>3315</v>
      </c>
      <c r="B2174" s="1" t="s">
        <v>2748</v>
      </c>
      <c r="C2174" s="1" t="s">
        <v>618</v>
      </c>
      <c r="D2174" s="1" t="s">
        <v>568</v>
      </c>
      <c r="E2174" s="2">
        <v>0.75</v>
      </c>
    </row>
    <row r="2175" s="1" customFormat="1" customHeight="1" spans="1:5">
      <c r="A2175" s="1">
        <v>36870</v>
      </c>
      <c r="B2175" s="1" t="s">
        <v>2749</v>
      </c>
      <c r="C2175" s="1" t="s">
        <v>618</v>
      </c>
      <c r="D2175" s="1" t="s">
        <v>568</v>
      </c>
      <c r="E2175" s="2">
        <v>0.58</v>
      </c>
    </row>
    <row r="2176" s="1" customFormat="1" customHeight="1" spans="1:5">
      <c r="A2176" s="1">
        <v>5092</v>
      </c>
      <c r="B2176" s="1" t="s">
        <v>2750</v>
      </c>
      <c r="C2176" s="1" t="s">
        <v>988</v>
      </c>
      <c r="D2176" s="1" t="s">
        <v>568</v>
      </c>
      <c r="E2176" s="2">
        <v>19.21</v>
      </c>
    </row>
    <row r="2177" s="1" customFormat="1" customHeight="1" spans="1:5">
      <c r="A2177" s="1">
        <v>11462</v>
      </c>
      <c r="B2177" s="1" t="s">
        <v>2751</v>
      </c>
      <c r="C2177" s="1" t="s">
        <v>988</v>
      </c>
      <c r="D2177" s="1" t="s">
        <v>568</v>
      </c>
      <c r="E2177" s="2">
        <v>19.65</v>
      </c>
    </row>
    <row r="2178" s="1" customFormat="1" customHeight="1" spans="1:5">
      <c r="A2178" s="1">
        <v>36529</v>
      </c>
      <c r="B2178" s="1" t="s">
        <v>2752</v>
      </c>
      <c r="C2178" s="1" t="s">
        <v>215</v>
      </c>
      <c r="D2178" s="1" t="s">
        <v>615</v>
      </c>
      <c r="E2178" s="3">
        <v>67142.85</v>
      </c>
    </row>
    <row r="2179" s="1" customFormat="1" customHeight="1" spans="1:5">
      <c r="A2179" s="1">
        <v>3318</v>
      </c>
      <c r="B2179" s="1" t="s">
        <v>2753</v>
      </c>
      <c r="C2179" s="1" t="s">
        <v>215</v>
      </c>
      <c r="D2179" s="1" t="s">
        <v>615</v>
      </c>
      <c r="E2179" s="3">
        <v>52640</v>
      </c>
    </row>
    <row r="2180" s="1" customFormat="1" customHeight="1" spans="1:5">
      <c r="A2180" s="1">
        <v>3324</v>
      </c>
      <c r="B2180" s="1" t="s">
        <v>2754</v>
      </c>
      <c r="C2180" s="1" t="s">
        <v>228</v>
      </c>
      <c r="D2180" s="1" t="s">
        <v>615</v>
      </c>
      <c r="E2180" s="2">
        <v>12.07</v>
      </c>
    </row>
    <row r="2181" s="1" customFormat="1" customHeight="1" spans="1:5">
      <c r="A2181" s="1">
        <v>3322</v>
      </c>
      <c r="B2181" s="1" t="s">
        <v>2755</v>
      </c>
      <c r="C2181" s="1" t="s">
        <v>228</v>
      </c>
      <c r="D2181" s="1" t="s">
        <v>615</v>
      </c>
      <c r="E2181" s="2">
        <v>16.9</v>
      </c>
    </row>
    <row r="2182" s="1" customFormat="1" customHeight="1" spans="1:5">
      <c r="A2182" s="1">
        <v>5076</v>
      </c>
      <c r="B2182" s="1" t="s">
        <v>2756</v>
      </c>
      <c r="C2182" s="1" t="s">
        <v>618</v>
      </c>
      <c r="D2182" s="1" t="s">
        <v>568</v>
      </c>
      <c r="E2182" s="2">
        <v>18.5</v>
      </c>
    </row>
    <row r="2183" s="1" customFormat="1" customHeight="1" spans="1:5">
      <c r="A2183" s="1">
        <v>5077</v>
      </c>
      <c r="B2183" s="1" t="s">
        <v>2757</v>
      </c>
      <c r="C2183" s="1" t="s">
        <v>618</v>
      </c>
      <c r="D2183" s="1" t="s">
        <v>568</v>
      </c>
      <c r="E2183" s="2">
        <v>20.44</v>
      </c>
    </row>
    <row r="2184" s="1" customFormat="1" customHeight="1" spans="1:5">
      <c r="A2184" s="1">
        <v>11837</v>
      </c>
      <c r="B2184" s="1" t="s">
        <v>2758</v>
      </c>
      <c r="C2184" s="1" t="s">
        <v>215</v>
      </c>
      <c r="D2184" s="1" t="s">
        <v>568</v>
      </c>
      <c r="E2184" s="2">
        <v>86.12</v>
      </c>
    </row>
    <row r="2185" s="1" customFormat="1" customHeight="1" spans="1:5">
      <c r="A2185" s="1">
        <v>38055</v>
      </c>
      <c r="B2185" s="1" t="s">
        <v>2759</v>
      </c>
      <c r="C2185" s="1" t="s">
        <v>215</v>
      </c>
      <c r="D2185" s="1" t="s">
        <v>568</v>
      </c>
      <c r="E2185" s="2">
        <v>7.81</v>
      </c>
    </row>
    <row r="2186" s="1" customFormat="1" customHeight="1" spans="1:5">
      <c r="A2186" s="1">
        <v>415</v>
      </c>
      <c r="B2186" s="1" t="s">
        <v>2760</v>
      </c>
      <c r="C2186" s="1" t="s">
        <v>215</v>
      </c>
      <c r="D2186" s="1" t="s">
        <v>568</v>
      </c>
      <c r="E2186" s="2">
        <v>35.31</v>
      </c>
    </row>
    <row r="2187" s="1" customFormat="1" customHeight="1" spans="1:5">
      <c r="A2187" s="1">
        <v>416</v>
      </c>
      <c r="B2187" s="1" t="s">
        <v>2761</v>
      </c>
      <c r="C2187" s="1" t="s">
        <v>215</v>
      </c>
      <c r="D2187" s="1" t="s">
        <v>568</v>
      </c>
      <c r="E2187" s="2">
        <v>12.93</v>
      </c>
    </row>
    <row r="2188" s="1" customFormat="1" customHeight="1" spans="1:5">
      <c r="A2188" s="1">
        <v>425</v>
      </c>
      <c r="B2188" s="1" t="s">
        <v>2762</v>
      </c>
      <c r="C2188" s="1" t="s">
        <v>215</v>
      </c>
      <c r="D2188" s="1" t="s">
        <v>568</v>
      </c>
      <c r="E2188" s="2">
        <v>8.01</v>
      </c>
    </row>
    <row r="2189" s="1" customFormat="1" customHeight="1" spans="1:5">
      <c r="A2189" s="1">
        <v>426</v>
      </c>
      <c r="B2189" s="1" t="s">
        <v>2763</v>
      </c>
      <c r="C2189" s="1" t="s">
        <v>215</v>
      </c>
      <c r="D2189" s="1" t="s">
        <v>568</v>
      </c>
      <c r="E2189" s="2">
        <v>44.13</v>
      </c>
    </row>
    <row r="2190" s="1" customFormat="1" customHeight="1" spans="1:5">
      <c r="A2190" s="1">
        <v>38056</v>
      </c>
      <c r="B2190" s="1" t="s">
        <v>2764</v>
      </c>
      <c r="C2190" s="1" t="s">
        <v>215</v>
      </c>
      <c r="D2190" s="1" t="s">
        <v>568</v>
      </c>
      <c r="E2190" s="2">
        <v>43.1</v>
      </c>
    </row>
    <row r="2191" s="1" customFormat="1" customHeight="1" spans="1:5">
      <c r="A2191" s="1">
        <v>1564</v>
      </c>
      <c r="B2191" s="1" t="s">
        <v>2765</v>
      </c>
      <c r="C2191" s="1" t="s">
        <v>215</v>
      </c>
      <c r="D2191" s="1" t="s">
        <v>568</v>
      </c>
      <c r="E2191" s="2">
        <v>16.45</v>
      </c>
    </row>
    <row r="2192" s="1" customFormat="1" customHeight="1" spans="1:5">
      <c r="A2192" s="1">
        <v>11032</v>
      </c>
      <c r="B2192" s="1" t="s">
        <v>2766</v>
      </c>
      <c r="C2192" s="1" t="s">
        <v>215</v>
      </c>
      <c r="D2192" s="1" t="s">
        <v>568</v>
      </c>
      <c r="E2192" s="2">
        <v>10.31</v>
      </c>
    </row>
    <row r="2193" s="1" customFormat="1" customHeight="1" spans="1:5">
      <c r="A2193" s="1">
        <v>36786</v>
      </c>
      <c r="B2193" s="1" t="s">
        <v>2767</v>
      </c>
      <c r="C2193" s="1" t="s">
        <v>2768</v>
      </c>
      <c r="D2193" s="1" t="s">
        <v>615</v>
      </c>
      <c r="E2193" s="2">
        <v>158.34</v>
      </c>
    </row>
    <row r="2194" s="1" customFormat="1" customHeight="1" spans="1:5">
      <c r="A2194" s="1">
        <v>36785</v>
      </c>
      <c r="B2194" s="1" t="s">
        <v>2769</v>
      </c>
      <c r="C2194" s="1" t="s">
        <v>2768</v>
      </c>
      <c r="D2194" s="1" t="s">
        <v>615</v>
      </c>
      <c r="E2194" s="2">
        <v>137.59</v>
      </c>
    </row>
    <row r="2195" s="1" customFormat="1" customHeight="1" spans="1:5">
      <c r="A2195" s="1">
        <v>36782</v>
      </c>
      <c r="B2195" s="1" t="s">
        <v>2770</v>
      </c>
      <c r="C2195" s="1" t="s">
        <v>2768</v>
      </c>
      <c r="D2195" s="1" t="s">
        <v>615</v>
      </c>
      <c r="E2195" s="2">
        <v>164.24</v>
      </c>
    </row>
    <row r="2196" s="1" customFormat="1" customHeight="1" spans="1:5">
      <c r="A2196" s="1">
        <v>44481</v>
      </c>
      <c r="B2196" s="1" t="s">
        <v>2771</v>
      </c>
      <c r="C2196" s="1" t="s">
        <v>2768</v>
      </c>
      <c r="D2196" s="1" t="s">
        <v>615</v>
      </c>
      <c r="E2196" s="2">
        <v>185</v>
      </c>
    </row>
    <row r="2197" s="1" customFormat="1" customHeight="1" spans="1:5">
      <c r="A2197" s="1">
        <v>4824</v>
      </c>
      <c r="B2197" s="1" t="s">
        <v>2772</v>
      </c>
      <c r="C2197" s="1" t="s">
        <v>618</v>
      </c>
      <c r="D2197" s="1" t="s">
        <v>568</v>
      </c>
      <c r="E2197" s="2">
        <v>0.63</v>
      </c>
    </row>
    <row r="2198" s="1" customFormat="1" customHeight="1" spans="1:5">
      <c r="A2198" s="1">
        <v>11795</v>
      </c>
      <c r="B2198" s="1" t="s">
        <v>2773</v>
      </c>
      <c r="C2198" s="1" t="s">
        <v>228</v>
      </c>
      <c r="D2198" s="1" t="s">
        <v>568</v>
      </c>
      <c r="E2198" s="2">
        <v>754.71</v>
      </c>
    </row>
    <row r="2199" s="1" customFormat="1" customHeight="1" spans="1:5">
      <c r="A2199" s="1">
        <v>134</v>
      </c>
      <c r="B2199" s="1" t="s">
        <v>2774</v>
      </c>
      <c r="C2199" s="1" t="s">
        <v>618</v>
      </c>
      <c r="D2199" s="1" t="s">
        <v>568</v>
      </c>
      <c r="E2199" s="2">
        <v>1.84</v>
      </c>
    </row>
    <row r="2200" s="1" customFormat="1" customHeight="1" spans="1:5">
      <c r="A2200" s="1">
        <v>4229</v>
      </c>
      <c r="B2200" s="1" t="s">
        <v>2775</v>
      </c>
      <c r="C2200" s="1" t="s">
        <v>618</v>
      </c>
      <c r="D2200" s="1" t="s">
        <v>568</v>
      </c>
      <c r="E2200" s="2">
        <v>46.77</v>
      </c>
    </row>
    <row r="2201" s="1" customFormat="1" customHeight="1" spans="1:5">
      <c r="A2201" s="1">
        <v>11731</v>
      </c>
      <c r="B2201" s="1" t="s">
        <v>2776</v>
      </c>
      <c r="C2201" s="1" t="s">
        <v>215</v>
      </c>
      <c r="D2201" s="1" t="s">
        <v>568</v>
      </c>
      <c r="E2201" s="2">
        <v>8.9</v>
      </c>
    </row>
    <row r="2202" s="1" customFormat="1" customHeight="1" spans="1:5">
      <c r="A2202" s="1">
        <v>11732</v>
      </c>
      <c r="B2202" s="1" t="s">
        <v>2777</v>
      </c>
      <c r="C2202" s="1" t="s">
        <v>215</v>
      </c>
      <c r="D2202" s="1" t="s">
        <v>568</v>
      </c>
      <c r="E2202" s="2">
        <v>23.33</v>
      </c>
    </row>
    <row r="2203" s="1" customFormat="1" customHeight="1" spans="1:5">
      <c r="A2203" s="1">
        <v>11244</v>
      </c>
      <c r="B2203" s="1" t="s">
        <v>2778</v>
      </c>
      <c r="C2203" s="1" t="s">
        <v>215</v>
      </c>
      <c r="D2203" s="1" t="s">
        <v>615</v>
      </c>
      <c r="E2203" s="2">
        <v>278.66</v>
      </c>
    </row>
    <row r="2204" s="1" customFormat="1" customHeight="1" spans="1:5">
      <c r="A2204" s="1">
        <v>11245</v>
      </c>
      <c r="B2204" s="1" t="s">
        <v>2779</v>
      </c>
      <c r="C2204" s="1" t="s">
        <v>215</v>
      </c>
      <c r="D2204" s="1" t="s">
        <v>615</v>
      </c>
      <c r="E2204" s="2">
        <v>385.43</v>
      </c>
    </row>
    <row r="2205" s="1" customFormat="1" customHeight="1" spans="1:5">
      <c r="A2205" s="1">
        <v>11235</v>
      </c>
      <c r="B2205" s="1" t="s">
        <v>2780</v>
      </c>
      <c r="C2205" s="1" t="s">
        <v>215</v>
      </c>
      <c r="D2205" s="1" t="s">
        <v>615</v>
      </c>
      <c r="E2205" s="2">
        <v>212.65</v>
      </c>
    </row>
    <row r="2206" s="1" customFormat="1" customHeight="1" spans="1:5">
      <c r="A2206" s="1">
        <v>11236</v>
      </c>
      <c r="B2206" s="1" t="s">
        <v>2781</v>
      </c>
      <c r="C2206" s="1" t="s">
        <v>215</v>
      </c>
      <c r="D2206" s="1" t="s">
        <v>615</v>
      </c>
      <c r="E2206" s="2">
        <v>270.24</v>
      </c>
    </row>
    <row r="2207" s="1" customFormat="1" customHeight="1" spans="1:5">
      <c r="A2207" s="1">
        <v>36494</v>
      </c>
      <c r="B2207" s="1" t="s">
        <v>2782</v>
      </c>
      <c r="C2207" s="1" t="s">
        <v>215</v>
      </c>
      <c r="D2207" s="1" t="s">
        <v>615</v>
      </c>
      <c r="E2207" s="3">
        <v>719505.07</v>
      </c>
    </row>
    <row r="2208" s="1" customFormat="1" customHeight="1" spans="1:5">
      <c r="A2208" s="1">
        <v>36493</v>
      </c>
      <c r="B2208" s="1" t="s">
        <v>2783</v>
      </c>
      <c r="C2208" s="1" t="s">
        <v>215</v>
      </c>
      <c r="D2208" s="1" t="s">
        <v>615</v>
      </c>
      <c r="E2208" s="3">
        <v>815170.02</v>
      </c>
    </row>
    <row r="2209" s="1" customFormat="1" customHeight="1" spans="1:5">
      <c r="A2209" s="1">
        <v>36492</v>
      </c>
      <c r="B2209" s="1" t="s">
        <v>2784</v>
      </c>
      <c r="C2209" s="1" t="s">
        <v>215</v>
      </c>
      <c r="D2209" s="1" t="s">
        <v>615</v>
      </c>
      <c r="E2209" s="3">
        <v>1514276.75</v>
      </c>
    </row>
    <row r="2210" s="1" customFormat="1" customHeight="1" spans="1:5">
      <c r="A2210" s="1">
        <v>36499</v>
      </c>
      <c r="B2210" s="1" t="s">
        <v>2785</v>
      </c>
      <c r="C2210" s="1" t="s">
        <v>215</v>
      </c>
      <c r="D2210" s="1" t="s">
        <v>568</v>
      </c>
      <c r="E2210" s="3">
        <v>4613.48</v>
      </c>
    </row>
    <row r="2211" s="1" customFormat="1" customHeight="1" spans="1:5">
      <c r="A2211" s="1">
        <v>13533</v>
      </c>
      <c r="B2211" s="1" t="s">
        <v>2786</v>
      </c>
      <c r="C2211" s="1" t="s">
        <v>215</v>
      </c>
      <c r="D2211" s="1" t="s">
        <v>568</v>
      </c>
      <c r="E2211" s="3">
        <v>211483.96</v>
      </c>
    </row>
    <row r="2212" s="1" customFormat="1" customHeight="1" spans="1:5">
      <c r="A2212" s="1">
        <v>13333</v>
      </c>
      <c r="B2212" s="1" t="s">
        <v>2787</v>
      </c>
      <c r="C2212" s="1" t="s">
        <v>215</v>
      </c>
      <c r="D2212" s="1" t="s">
        <v>568</v>
      </c>
      <c r="E2212" s="3">
        <v>236588.64</v>
      </c>
    </row>
    <row r="2213" s="1" customFormat="1" customHeight="1" spans="1:5">
      <c r="A2213" s="1">
        <v>39585</v>
      </c>
      <c r="B2213" s="1" t="s">
        <v>2788</v>
      </c>
      <c r="C2213" s="1" t="s">
        <v>215</v>
      </c>
      <c r="D2213" s="1" t="s">
        <v>568</v>
      </c>
      <c r="E2213" s="3">
        <v>152765.28</v>
      </c>
    </row>
    <row r="2214" s="1" customFormat="1" customHeight="1" spans="1:5">
      <c r="A2214" s="1">
        <v>39586</v>
      </c>
      <c r="B2214" s="1" t="s">
        <v>2789</v>
      </c>
      <c r="C2214" s="1" t="s">
        <v>215</v>
      </c>
      <c r="D2214" s="1" t="s">
        <v>568</v>
      </c>
      <c r="E2214" s="3">
        <v>179183.32</v>
      </c>
    </row>
    <row r="2215" s="1" customFormat="1" customHeight="1" spans="1:5">
      <c r="A2215" s="1">
        <v>39587</v>
      </c>
      <c r="B2215" s="1" t="s">
        <v>2790</v>
      </c>
      <c r="C2215" s="1" t="s">
        <v>215</v>
      </c>
      <c r="D2215" s="1" t="s">
        <v>568</v>
      </c>
      <c r="E2215" s="3">
        <v>218236.11</v>
      </c>
    </row>
    <row r="2216" s="1" customFormat="1" customHeight="1" spans="1:5">
      <c r="A2216" s="1">
        <v>39588</v>
      </c>
      <c r="B2216" s="1" t="s">
        <v>2791</v>
      </c>
      <c r="C2216" s="1" t="s">
        <v>215</v>
      </c>
      <c r="D2216" s="1" t="s">
        <v>568</v>
      </c>
      <c r="E2216" s="3">
        <v>252694.43</v>
      </c>
    </row>
    <row r="2217" s="1" customFormat="1" customHeight="1" spans="1:5">
      <c r="A2217" s="1">
        <v>39584</v>
      </c>
      <c r="B2217" s="1" t="s">
        <v>2792</v>
      </c>
      <c r="C2217" s="1" t="s">
        <v>215</v>
      </c>
      <c r="D2217" s="1" t="s">
        <v>568</v>
      </c>
      <c r="E2217" s="3">
        <v>136041.5</v>
      </c>
    </row>
    <row r="2218" s="1" customFormat="1" customHeight="1" spans="1:5">
      <c r="A2218" s="1">
        <v>39590</v>
      </c>
      <c r="B2218" s="1" t="s">
        <v>2793</v>
      </c>
      <c r="C2218" s="1" t="s">
        <v>215</v>
      </c>
      <c r="D2218" s="1" t="s">
        <v>568</v>
      </c>
      <c r="E2218" s="3">
        <v>132779.44</v>
      </c>
    </row>
    <row r="2219" s="1" customFormat="1" customHeight="1" spans="1:5">
      <c r="A2219" s="1">
        <v>39592</v>
      </c>
      <c r="B2219" s="1" t="s">
        <v>2794</v>
      </c>
      <c r="C2219" s="1" t="s">
        <v>215</v>
      </c>
      <c r="D2219" s="1" t="s">
        <v>568</v>
      </c>
      <c r="E2219" s="3">
        <v>190807.27</v>
      </c>
    </row>
    <row r="2220" s="1" customFormat="1" customHeight="1" spans="1:5">
      <c r="A2220" s="1">
        <v>39593</v>
      </c>
      <c r="B2220" s="1" t="s">
        <v>2795</v>
      </c>
      <c r="C2220" s="1" t="s">
        <v>215</v>
      </c>
      <c r="D2220" s="1" t="s">
        <v>568</v>
      </c>
      <c r="E2220" s="3">
        <v>218236.11</v>
      </c>
    </row>
    <row r="2221" s="1" customFormat="1" customHeight="1" spans="1:5">
      <c r="A2221" s="1">
        <v>14254</v>
      </c>
      <c r="B2221" s="1" t="s">
        <v>2796</v>
      </c>
      <c r="C2221" s="1" t="s">
        <v>215</v>
      </c>
      <c r="D2221" s="1" t="s">
        <v>574</v>
      </c>
      <c r="E2221" s="3">
        <v>124050</v>
      </c>
    </row>
    <row r="2222" s="1" customFormat="1" customHeight="1" spans="1:5">
      <c r="A2222" s="1">
        <v>44494</v>
      </c>
      <c r="B2222" s="1" t="s">
        <v>2797</v>
      </c>
      <c r="C2222" s="1" t="s">
        <v>215</v>
      </c>
      <c r="D2222" s="1" t="s">
        <v>568</v>
      </c>
      <c r="E2222" s="3">
        <v>103591.64</v>
      </c>
    </row>
    <row r="2223" s="1" customFormat="1" customHeight="1" spans="1:5">
      <c r="A2223" s="1">
        <v>25019</v>
      </c>
      <c r="B2223" s="1" t="s">
        <v>2798</v>
      </c>
      <c r="C2223" s="1" t="s">
        <v>215</v>
      </c>
      <c r="D2223" s="1" t="s">
        <v>568</v>
      </c>
      <c r="E2223" s="3">
        <v>177567.66</v>
      </c>
    </row>
    <row r="2224" s="1" customFormat="1" customHeight="1" spans="1:5">
      <c r="A2224" s="1">
        <v>36501</v>
      </c>
      <c r="B2224" s="1" t="s">
        <v>2799</v>
      </c>
      <c r="C2224" s="1" t="s">
        <v>215</v>
      </c>
      <c r="D2224" s="1" t="s">
        <v>568</v>
      </c>
      <c r="E2224" s="3">
        <v>158096.41</v>
      </c>
    </row>
    <row r="2225" s="1" customFormat="1" customHeight="1" spans="1:5">
      <c r="A2225" s="1">
        <v>44493</v>
      </c>
      <c r="B2225" s="1" t="s">
        <v>2800</v>
      </c>
      <c r="C2225" s="1" t="s">
        <v>215</v>
      </c>
      <c r="D2225" s="1" t="s">
        <v>568</v>
      </c>
      <c r="E2225" s="3">
        <v>190062.17</v>
      </c>
    </row>
    <row r="2226" s="1" customFormat="1" customHeight="1" spans="1:5">
      <c r="A2226" s="1">
        <v>36500</v>
      </c>
      <c r="B2226" s="1" t="s">
        <v>2801</v>
      </c>
      <c r="C2226" s="1" t="s">
        <v>215</v>
      </c>
      <c r="D2226" s="1" t="s">
        <v>568</v>
      </c>
      <c r="E2226" s="3">
        <v>111722.41</v>
      </c>
    </row>
    <row r="2227" s="1" customFormat="1" customHeight="1" spans="1:5">
      <c r="A2227" s="1">
        <v>20017</v>
      </c>
      <c r="B2227" s="1" t="s">
        <v>2802</v>
      </c>
      <c r="C2227" s="1" t="s">
        <v>613</v>
      </c>
      <c r="D2227" s="1" t="s">
        <v>568</v>
      </c>
      <c r="E2227" s="2">
        <v>7.45</v>
      </c>
    </row>
    <row r="2228" s="1" customFormat="1" customHeight="1" spans="1:5">
      <c r="A2228" s="1">
        <v>20007</v>
      </c>
      <c r="B2228" s="1" t="s">
        <v>2803</v>
      </c>
      <c r="C2228" s="1" t="s">
        <v>613</v>
      </c>
      <c r="D2228" s="1" t="s">
        <v>568</v>
      </c>
      <c r="E2228" s="2">
        <v>4.45</v>
      </c>
    </row>
    <row r="2229" s="1" customFormat="1" customHeight="1" spans="1:5">
      <c r="A2229" s="1">
        <v>39831</v>
      </c>
      <c r="B2229" s="1" t="s">
        <v>2804</v>
      </c>
      <c r="C2229" s="1" t="s">
        <v>1023</v>
      </c>
      <c r="D2229" s="1" t="s">
        <v>615</v>
      </c>
      <c r="E2229" s="2">
        <v>300.97</v>
      </c>
    </row>
    <row r="2230" s="1" customFormat="1" customHeight="1" spans="1:5">
      <c r="A2230" s="1">
        <v>36888</v>
      </c>
      <c r="B2230" s="1" t="s">
        <v>2805</v>
      </c>
      <c r="C2230" s="1" t="s">
        <v>613</v>
      </c>
      <c r="D2230" s="1" t="s">
        <v>568</v>
      </c>
      <c r="E2230" s="2">
        <v>17.52</v>
      </c>
    </row>
    <row r="2231" s="1" customFormat="1" customHeight="1" spans="1:5">
      <c r="A2231" s="1">
        <v>39836</v>
      </c>
      <c r="B2231" s="1" t="s">
        <v>2806</v>
      </c>
      <c r="C2231" s="1" t="s">
        <v>1023</v>
      </c>
      <c r="D2231" s="1" t="s">
        <v>615</v>
      </c>
      <c r="E2231" s="2">
        <v>264.46</v>
      </c>
    </row>
    <row r="2232" s="1" customFormat="1" customHeight="1" spans="1:5">
      <c r="A2232" s="1">
        <v>39830</v>
      </c>
      <c r="B2232" s="1" t="s">
        <v>2807</v>
      </c>
      <c r="C2232" s="1" t="s">
        <v>1023</v>
      </c>
      <c r="D2232" s="1" t="s">
        <v>615</v>
      </c>
      <c r="E2232" s="2">
        <v>301.61</v>
      </c>
    </row>
    <row r="2233" s="1" customFormat="1" customHeight="1" spans="1:5">
      <c r="A2233" s="1">
        <v>40527</v>
      </c>
      <c r="B2233" s="1" t="s">
        <v>2808</v>
      </c>
      <c r="C2233" s="1" t="s">
        <v>215</v>
      </c>
      <c r="D2233" s="1" t="s">
        <v>568</v>
      </c>
      <c r="E2233" s="3">
        <v>3327.75</v>
      </c>
    </row>
    <row r="2234" s="1" customFormat="1" customHeight="1" spans="1:5">
      <c r="A2234" s="1">
        <v>36497</v>
      </c>
      <c r="B2234" s="1" t="s">
        <v>2809</v>
      </c>
      <c r="C2234" s="1" t="s">
        <v>215</v>
      </c>
      <c r="D2234" s="1" t="s">
        <v>568</v>
      </c>
      <c r="E2234" s="3">
        <v>3798.99</v>
      </c>
    </row>
    <row r="2235" s="1" customFormat="1" customHeight="1" spans="1:5">
      <c r="A2235" s="1">
        <v>36487</v>
      </c>
      <c r="B2235" s="1" t="s">
        <v>2810</v>
      </c>
      <c r="C2235" s="1" t="s">
        <v>215</v>
      </c>
      <c r="D2235" s="1" t="s">
        <v>568</v>
      </c>
      <c r="E2235" s="3">
        <v>6614.63</v>
      </c>
    </row>
    <row r="2236" s="1" customFormat="1" customHeight="1" spans="1:5">
      <c r="A2236" s="1">
        <v>44475</v>
      </c>
      <c r="B2236" s="1" t="s">
        <v>2811</v>
      </c>
      <c r="C2236" s="1" t="s">
        <v>215</v>
      </c>
      <c r="D2236" s="1" t="s">
        <v>615</v>
      </c>
      <c r="E2236" s="3">
        <v>1258165.24</v>
      </c>
    </row>
    <row r="2237" s="1" customFormat="1" customHeight="1" spans="1:5">
      <c r="A2237" s="1">
        <v>44474</v>
      </c>
      <c r="B2237" s="1" t="s">
        <v>2812</v>
      </c>
      <c r="C2237" s="1" t="s">
        <v>215</v>
      </c>
      <c r="D2237" s="1" t="s">
        <v>615</v>
      </c>
      <c r="E2237" s="3">
        <v>2419548.54</v>
      </c>
    </row>
    <row r="2238" s="1" customFormat="1" customHeight="1" spans="1:5">
      <c r="A2238" s="1">
        <v>44490</v>
      </c>
      <c r="B2238" s="1" t="s">
        <v>2813</v>
      </c>
      <c r="C2238" s="1" t="s">
        <v>215</v>
      </c>
      <c r="D2238" s="1" t="s">
        <v>615</v>
      </c>
      <c r="E2238" s="3">
        <v>4113232.5</v>
      </c>
    </row>
    <row r="2239" s="1" customFormat="1" customHeight="1" spans="1:5">
      <c r="A2239" s="1">
        <v>37776</v>
      </c>
      <c r="B2239" s="1" t="s">
        <v>2814</v>
      </c>
      <c r="C2239" s="1" t="s">
        <v>215</v>
      </c>
      <c r="D2239" s="1" t="s">
        <v>615</v>
      </c>
      <c r="E2239" s="3">
        <v>252088.58</v>
      </c>
    </row>
    <row r="2240" s="1" customFormat="1" customHeight="1" spans="1:5">
      <c r="A2240" s="1">
        <v>37775</v>
      </c>
      <c r="B2240" s="1" t="s">
        <v>2815</v>
      </c>
      <c r="C2240" s="1" t="s">
        <v>215</v>
      </c>
      <c r="D2240" s="1" t="s">
        <v>615</v>
      </c>
      <c r="E2240" s="3">
        <v>397058.59</v>
      </c>
    </row>
    <row r="2241" s="1" customFormat="1" customHeight="1" spans="1:5">
      <c r="A2241" s="1">
        <v>36491</v>
      </c>
      <c r="B2241" s="1" t="s">
        <v>2816</v>
      </c>
      <c r="C2241" s="1" t="s">
        <v>215</v>
      </c>
      <c r="D2241" s="1" t="s">
        <v>615</v>
      </c>
      <c r="E2241" s="3">
        <v>1470425.78</v>
      </c>
    </row>
    <row r="2242" s="1" customFormat="1" customHeight="1" spans="1:5">
      <c r="A2242" s="1">
        <v>10712</v>
      </c>
      <c r="B2242" s="1" t="s">
        <v>2817</v>
      </c>
      <c r="C2242" s="1" t="s">
        <v>215</v>
      </c>
      <c r="D2242" s="1" t="s">
        <v>615</v>
      </c>
      <c r="E2242" s="3">
        <v>99264.64</v>
      </c>
    </row>
    <row r="2243" s="1" customFormat="1" customHeight="1" spans="1:5">
      <c r="A2243" s="1">
        <v>3363</v>
      </c>
      <c r="B2243" s="1" t="s">
        <v>2818</v>
      </c>
      <c r="C2243" s="1" t="s">
        <v>215</v>
      </c>
      <c r="D2243" s="1" t="s">
        <v>615</v>
      </c>
      <c r="E2243" s="3">
        <v>139625</v>
      </c>
    </row>
    <row r="2244" s="1" customFormat="1" customHeight="1" spans="1:5">
      <c r="A2244" s="1">
        <v>3365</v>
      </c>
      <c r="B2244" s="1" t="s">
        <v>2819</v>
      </c>
      <c r="C2244" s="1" t="s">
        <v>215</v>
      </c>
      <c r="D2244" s="1" t="s">
        <v>615</v>
      </c>
      <c r="E2244" s="3">
        <v>326373.43</v>
      </c>
    </row>
    <row r="2245" s="1" customFormat="1" customHeight="1" spans="1:5">
      <c r="A2245" s="1">
        <v>7569</v>
      </c>
      <c r="B2245" s="1" t="s">
        <v>2820</v>
      </c>
      <c r="C2245" s="1" t="s">
        <v>215</v>
      </c>
      <c r="D2245" s="1" t="s">
        <v>615</v>
      </c>
      <c r="E2245" s="2">
        <v>54.51</v>
      </c>
    </row>
    <row r="2246" s="1" customFormat="1" customHeight="1" spans="1:5">
      <c r="A2246" s="1">
        <v>34349</v>
      </c>
      <c r="B2246" s="1" t="s">
        <v>2821</v>
      </c>
      <c r="C2246" s="1" t="s">
        <v>215</v>
      </c>
      <c r="D2246" s="1" t="s">
        <v>568</v>
      </c>
      <c r="E2246" s="2">
        <v>31.8</v>
      </c>
    </row>
    <row r="2247" s="1" customFormat="1" customHeight="1" spans="1:5">
      <c r="A2247" s="1">
        <v>3378</v>
      </c>
      <c r="B2247" s="1" t="s">
        <v>2822</v>
      </c>
      <c r="C2247" s="1" t="s">
        <v>215</v>
      </c>
      <c r="D2247" s="1" t="s">
        <v>568</v>
      </c>
      <c r="E2247" s="2">
        <v>124.99</v>
      </c>
    </row>
    <row r="2248" s="1" customFormat="1" customHeight="1" spans="1:5">
      <c r="A2248" s="1">
        <v>3380</v>
      </c>
      <c r="B2248" s="1" t="s">
        <v>2823</v>
      </c>
      <c r="C2248" s="1" t="s">
        <v>215</v>
      </c>
      <c r="D2248" s="1" t="s">
        <v>574</v>
      </c>
      <c r="E2248" s="2">
        <v>87.5</v>
      </c>
    </row>
    <row r="2249" s="1" customFormat="1" customHeight="1" spans="1:5">
      <c r="A2249" s="1">
        <v>3379</v>
      </c>
      <c r="B2249" s="1" t="s">
        <v>2824</v>
      </c>
      <c r="C2249" s="1" t="s">
        <v>215</v>
      </c>
      <c r="D2249" s="1" t="s">
        <v>568</v>
      </c>
      <c r="E2249" s="2">
        <v>84.48</v>
      </c>
    </row>
    <row r="2250" s="1" customFormat="1" customHeight="1" spans="1:5">
      <c r="A2250" s="1">
        <v>11991</v>
      </c>
      <c r="B2250" s="1" t="s">
        <v>2825</v>
      </c>
      <c r="C2250" s="1" t="s">
        <v>215</v>
      </c>
      <c r="D2250" s="1" t="s">
        <v>568</v>
      </c>
      <c r="E2250" s="2">
        <v>98.08</v>
      </c>
    </row>
    <row r="2251" s="1" customFormat="1" customHeight="1" spans="1:5">
      <c r="A2251" s="1">
        <v>11029</v>
      </c>
      <c r="B2251" s="1" t="s">
        <v>2826</v>
      </c>
      <c r="C2251" s="1" t="s">
        <v>1937</v>
      </c>
      <c r="D2251" s="1" t="s">
        <v>568</v>
      </c>
      <c r="E2251" s="2">
        <v>1.58</v>
      </c>
    </row>
    <row r="2252" s="1" customFormat="1" customHeight="1" spans="1:5">
      <c r="A2252" s="1">
        <v>4316</v>
      </c>
      <c r="B2252" s="1" t="s">
        <v>2827</v>
      </c>
      <c r="C2252" s="1" t="s">
        <v>215</v>
      </c>
      <c r="D2252" s="1" t="s">
        <v>568</v>
      </c>
      <c r="E2252" s="2">
        <v>1.59</v>
      </c>
    </row>
    <row r="2253" s="1" customFormat="1" customHeight="1" spans="1:5">
      <c r="A2253" s="1">
        <v>4313</v>
      </c>
      <c r="B2253" s="1" t="s">
        <v>2828</v>
      </c>
      <c r="C2253" s="1" t="s">
        <v>1937</v>
      </c>
      <c r="D2253" s="1" t="s">
        <v>568</v>
      </c>
      <c r="E2253" s="2">
        <v>2.29</v>
      </c>
    </row>
    <row r="2254" s="1" customFormat="1" customHeight="1" spans="1:5">
      <c r="A2254" s="1">
        <v>4317</v>
      </c>
      <c r="B2254" s="1" t="s">
        <v>2829</v>
      </c>
      <c r="C2254" s="1" t="s">
        <v>215</v>
      </c>
      <c r="D2254" s="1" t="s">
        <v>568</v>
      </c>
      <c r="E2254" s="2">
        <v>2.61</v>
      </c>
    </row>
    <row r="2255" s="1" customFormat="1" customHeight="1" spans="1:5">
      <c r="A2255" s="1">
        <v>4314</v>
      </c>
      <c r="B2255" s="1" t="s">
        <v>2830</v>
      </c>
      <c r="C2255" s="1" t="s">
        <v>1937</v>
      </c>
      <c r="D2255" s="1" t="s">
        <v>568</v>
      </c>
      <c r="E2255" s="2">
        <v>3.05</v>
      </c>
    </row>
    <row r="2256" s="1" customFormat="1" customHeight="1" spans="1:5">
      <c r="A2256" s="1">
        <v>10921</v>
      </c>
      <c r="B2256" s="1" t="s">
        <v>2831</v>
      </c>
      <c r="C2256" s="1" t="s">
        <v>215</v>
      </c>
      <c r="D2256" s="1" t="s">
        <v>615</v>
      </c>
      <c r="E2256" s="3">
        <v>5920</v>
      </c>
    </row>
    <row r="2257" s="1" customFormat="1" customHeight="1" spans="1:5">
      <c r="A2257" s="1">
        <v>10922</v>
      </c>
      <c r="B2257" s="1" t="s">
        <v>2832</v>
      </c>
      <c r="C2257" s="1" t="s">
        <v>215</v>
      </c>
      <c r="D2257" s="1" t="s">
        <v>615</v>
      </c>
      <c r="E2257" s="3">
        <v>5362.18</v>
      </c>
    </row>
    <row r="2258" s="1" customFormat="1" customHeight="1" spans="1:5">
      <c r="A2258" s="1">
        <v>10923</v>
      </c>
      <c r="B2258" s="1" t="s">
        <v>2833</v>
      </c>
      <c r="C2258" s="1" t="s">
        <v>215</v>
      </c>
      <c r="D2258" s="1" t="s">
        <v>615</v>
      </c>
      <c r="E2258" s="3">
        <v>3169.28</v>
      </c>
    </row>
    <row r="2259" s="1" customFormat="1" customHeight="1" spans="1:5">
      <c r="A2259" s="1">
        <v>10924</v>
      </c>
      <c r="B2259" s="1" t="s">
        <v>2834</v>
      </c>
      <c r="C2259" s="1" t="s">
        <v>215</v>
      </c>
      <c r="D2259" s="1" t="s">
        <v>615</v>
      </c>
      <c r="E2259" s="3">
        <v>3337.87</v>
      </c>
    </row>
    <row r="2260" s="1" customFormat="1" customHeight="1" spans="1:5">
      <c r="A2260" s="1">
        <v>37772</v>
      </c>
      <c r="B2260" s="1" t="s">
        <v>2835</v>
      </c>
      <c r="C2260" s="1" t="s">
        <v>215</v>
      </c>
      <c r="D2260" s="1" t="s">
        <v>615</v>
      </c>
      <c r="E2260" s="3">
        <v>342998.8</v>
      </c>
    </row>
    <row r="2261" s="1" customFormat="1" customHeight="1" spans="1:5">
      <c r="A2261" s="1">
        <v>37771</v>
      </c>
      <c r="B2261" s="1" t="s">
        <v>2836</v>
      </c>
      <c r="C2261" s="1" t="s">
        <v>215</v>
      </c>
      <c r="D2261" s="1" t="s">
        <v>615</v>
      </c>
      <c r="E2261" s="3">
        <v>364896.09</v>
      </c>
    </row>
    <row r="2262" s="1" customFormat="1" customHeight="1" spans="1:5">
      <c r="A2262" s="1">
        <v>12772</v>
      </c>
      <c r="B2262" s="1" t="s">
        <v>2837</v>
      </c>
      <c r="C2262" s="1" t="s">
        <v>215</v>
      </c>
      <c r="D2262" s="1" t="s">
        <v>615</v>
      </c>
      <c r="E2262" s="2">
        <v>800.4</v>
      </c>
    </row>
    <row r="2263" s="1" customFormat="1" customHeight="1" spans="1:5">
      <c r="A2263" s="1">
        <v>12770</v>
      </c>
      <c r="B2263" s="1" t="s">
        <v>2838</v>
      </c>
      <c r="C2263" s="1" t="s">
        <v>215</v>
      </c>
      <c r="D2263" s="1" t="s">
        <v>615</v>
      </c>
      <c r="E2263" s="2">
        <v>481.59</v>
      </c>
    </row>
    <row r="2264" s="1" customFormat="1" customHeight="1" spans="1:5">
      <c r="A2264" s="1">
        <v>12775</v>
      </c>
      <c r="B2264" s="1" t="s">
        <v>2839</v>
      </c>
      <c r="C2264" s="1" t="s">
        <v>215</v>
      </c>
      <c r="D2264" s="1" t="s">
        <v>615</v>
      </c>
      <c r="E2264" s="2">
        <v>352.72</v>
      </c>
    </row>
    <row r="2265" s="1" customFormat="1" customHeight="1" spans="1:5">
      <c r="A2265" s="1">
        <v>12768</v>
      </c>
      <c r="B2265" s="1" t="s">
        <v>2840</v>
      </c>
      <c r="C2265" s="1" t="s">
        <v>215</v>
      </c>
      <c r="D2265" s="1" t="s">
        <v>615</v>
      </c>
      <c r="E2265" s="3">
        <v>1125.99</v>
      </c>
    </row>
    <row r="2266" s="1" customFormat="1" customHeight="1" spans="1:5">
      <c r="A2266" s="1">
        <v>12769</v>
      </c>
      <c r="B2266" s="1" t="s">
        <v>2841</v>
      </c>
      <c r="C2266" s="1" t="s">
        <v>215</v>
      </c>
      <c r="D2266" s="1" t="s">
        <v>615</v>
      </c>
      <c r="E2266" s="2">
        <v>92.25</v>
      </c>
    </row>
    <row r="2267" s="1" customFormat="1" customHeight="1" spans="1:5">
      <c r="A2267" s="1">
        <v>12773</v>
      </c>
      <c r="B2267" s="1" t="s">
        <v>2842</v>
      </c>
      <c r="C2267" s="1" t="s">
        <v>215</v>
      </c>
      <c r="D2267" s="1" t="s">
        <v>615</v>
      </c>
      <c r="E2267" s="2">
        <v>99.03</v>
      </c>
    </row>
    <row r="2268" s="1" customFormat="1" customHeight="1" spans="1:5">
      <c r="A2268" s="1">
        <v>12774</v>
      </c>
      <c r="B2268" s="1" t="s">
        <v>2843</v>
      </c>
      <c r="C2268" s="1" t="s">
        <v>215</v>
      </c>
      <c r="D2268" s="1" t="s">
        <v>615</v>
      </c>
      <c r="E2268" s="2">
        <v>122.09</v>
      </c>
    </row>
    <row r="2269" s="1" customFormat="1" customHeight="1" spans="1:5">
      <c r="A2269" s="1">
        <v>12776</v>
      </c>
      <c r="B2269" s="1" t="s">
        <v>2844</v>
      </c>
      <c r="C2269" s="1" t="s">
        <v>215</v>
      </c>
      <c r="D2269" s="1" t="s">
        <v>615</v>
      </c>
      <c r="E2269" s="3">
        <v>1817.86</v>
      </c>
    </row>
    <row r="2270" s="1" customFormat="1" customHeight="1" spans="1:5">
      <c r="A2270" s="1">
        <v>12777</v>
      </c>
      <c r="B2270" s="1" t="s">
        <v>2845</v>
      </c>
      <c r="C2270" s="1" t="s">
        <v>215</v>
      </c>
      <c r="D2270" s="1" t="s">
        <v>615</v>
      </c>
      <c r="E2270" s="3">
        <v>2374.08</v>
      </c>
    </row>
    <row r="2271" s="1" customFormat="1" customHeight="1" spans="1:5">
      <c r="A2271" s="1">
        <v>3391</v>
      </c>
      <c r="B2271" s="1" t="s">
        <v>2846</v>
      </c>
      <c r="C2271" s="1" t="s">
        <v>215</v>
      </c>
      <c r="D2271" s="1" t="s">
        <v>615</v>
      </c>
      <c r="E2271" s="2">
        <v>53.01</v>
      </c>
    </row>
    <row r="2272" s="1" customFormat="1" customHeight="1" spans="1:5">
      <c r="A2272" s="1">
        <v>3389</v>
      </c>
      <c r="B2272" s="1" t="s">
        <v>2847</v>
      </c>
      <c r="C2272" s="1" t="s">
        <v>215</v>
      </c>
      <c r="D2272" s="1" t="s">
        <v>615</v>
      </c>
      <c r="E2272" s="2">
        <v>27.5</v>
      </c>
    </row>
    <row r="2273" s="1" customFormat="1" customHeight="1" spans="1:5">
      <c r="A2273" s="1">
        <v>3390</v>
      </c>
      <c r="B2273" s="1" t="s">
        <v>2848</v>
      </c>
      <c r="C2273" s="1" t="s">
        <v>215</v>
      </c>
      <c r="D2273" s="1" t="s">
        <v>615</v>
      </c>
      <c r="E2273" s="2">
        <v>30.95</v>
      </c>
    </row>
    <row r="2274" s="1" customFormat="1" customHeight="1" spans="1:5">
      <c r="A2274" s="1">
        <v>12873</v>
      </c>
      <c r="B2274" s="1" t="s">
        <v>2849</v>
      </c>
      <c r="C2274" s="1" t="s">
        <v>717</v>
      </c>
      <c r="D2274" s="1" t="s">
        <v>568</v>
      </c>
      <c r="E2274" s="2">
        <v>20.03</v>
      </c>
    </row>
    <row r="2275" s="1" customFormat="1" customHeight="1" spans="1:5">
      <c r="A2275" s="1">
        <v>41076</v>
      </c>
      <c r="B2275" s="1" t="s">
        <v>2850</v>
      </c>
      <c r="C2275" s="1" t="s">
        <v>719</v>
      </c>
      <c r="D2275" s="1" t="s">
        <v>568</v>
      </c>
      <c r="E2275" s="3">
        <v>3495.42</v>
      </c>
    </row>
    <row r="2276" s="1" customFormat="1" customHeight="1" spans="1:5">
      <c r="A2276" s="1">
        <v>140</v>
      </c>
      <c r="B2276" s="1" t="s">
        <v>2851</v>
      </c>
      <c r="C2276" s="1" t="s">
        <v>618</v>
      </c>
      <c r="D2276" s="1" t="s">
        <v>568</v>
      </c>
      <c r="E2276" s="2">
        <v>20.53</v>
      </c>
    </row>
    <row r="2277" s="1" customFormat="1" customHeight="1" spans="1:5">
      <c r="A2277" s="1">
        <v>151</v>
      </c>
      <c r="B2277" s="1" t="s">
        <v>2852</v>
      </c>
      <c r="C2277" s="1" t="s">
        <v>620</v>
      </c>
      <c r="D2277" s="1" t="s">
        <v>568</v>
      </c>
      <c r="E2277" s="2">
        <v>30.3</v>
      </c>
    </row>
    <row r="2278" s="1" customFormat="1" customHeight="1" spans="1:5">
      <c r="A2278" s="1">
        <v>7340</v>
      </c>
      <c r="B2278" s="1" t="s">
        <v>2853</v>
      </c>
      <c r="C2278" s="1" t="s">
        <v>620</v>
      </c>
      <c r="D2278" s="1" t="s">
        <v>568</v>
      </c>
      <c r="E2278" s="2">
        <v>30.01</v>
      </c>
    </row>
    <row r="2279" s="1" customFormat="1" customHeight="1" spans="1:5">
      <c r="A2279" s="1">
        <v>40929</v>
      </c>
      <c r="B2279" s="1" t="s">
        <v>2854</v>
      </c>
      <c r="C2279" s="1" t="s">
        <v>719</v>
      </c>
      <c r="D2279" s="1" t="s">
        <v>568</v>
      </c>
      <c r="E2279" s="3">
        <v>4832.33</v>
      </c>
    </row>
    <row r="2280" s="1" customFormat="1" customHeight="1" spans="1:5">
      <c r="A2280" s="1">
        <v>2701</v>
      </c>
      <c r="B2280" s="1" t="s">
        <v>2855</v>
      </c>
      <c r="C2280" s="1" t="s">
        <v>717</v>
      </c>
      <c r="D2280" s="1" t="s">
        <v>568</v>
      </c>
      <c r="E2280" s="2">
        <v>27.69</v>
      </c>
    </row>
    <row r="2281" s="1" customFormat="1" customHeight="1" spans="1:5">
      <c r="A2281" s="1">
        <v>38114</v>
      </c>
      <c r="B2281" s="1" t="s">
        <v>2856</v>
      </c>
      <c r="C2281" s="1" t="s">
        <v>215</v>
      </c>
      <c r="D2281" s="1" t="s">
        <v>568</v>
      </c>
      <c r="E2281" s="2">
        <v>17.98</v>
      </c>
    </row>
    <row r="2282" s="1" customFormat="1" customHeight="1" spans="1:5">
      <c r="A2282" s="1">
        <v>38064</v>
      </c>
      <c r="B2282" s="1" t="s">
        <v>2857</v>
      </c>
      <c r="C2282" s="1" t="s">
        <v>215</v>
      </c>
      <c r="D2282" s="1" t="s">
        <v>568</v>
      </c>
      <c r="E2282" s="2">
        <v>20.1</v>
      </c>
    </row>
    <row r="2283" s="1" customFormat="1" customHeight="1" spans="1:5">
      <c r="A2283" s="1">
        <v>38115</v>
      </c>
      <c r="B2283" s="1" t="s">
        <v>2858</v>
      </c>
      <c r="C2283" s="1" t="s">
        <v>215</v>
      </c>
      <c r="D2283" s="1" t="s">
        <v>568</v>
      </c>
      <c r="E2283" s="2">
        <v>19.2</v>
      </c>
    </row>
    <row r="2284" s="1" customFormat="1" customHeight="1" spans="1:5">
      <c r="A2284" s="1">
        <v>38065</v>
      </c>
      <c r="B2284" s="1" t="s">
        <v>2859</v>
      </c>
      <c r="C2284" s="1" t="s">
        <v>215</v>
      </c>
      <c r="D2284" s="1" t="s">
        <v>568</v>
      </c>
      <c r="E2284" s="2">
        <v>28.52</v>
      </c>
    </row>
    <row r="2285" s="1" customFormat="1" customHeight="1" spans="1:5">
      <c r="A2285" s="1">
        <v>38078</v>
      </c>
      <c r="B2285" s="1" t="s">
        <v>2860</v>
      </c>
      <c r="C2285" s="1" t="s">
        <v>215</v>
      </c>
      <c r="D2285" s="1" t="s">
        <v>568</v>
      </c>
      <c r="E2285" s="2">
        <v>16.64</v>
      </c>
    </row>
    <row r="2286" s="1" customFormat="1" customHeight="1" spans="1:5">
      <c r="A2286" s="1">
        <v>38113</v>
      </c>
      <c r="B2286" s="1" t="s">
        <v>2861</v>
      </c>
      <c r="C2286" s="1" t="s">
        <v>215</v>
      </c>
      <c r="D2286" s="1" t="s">
        <v>568</v>
      </c>
      <c r="E2286" s="2">
        <v>9.04</v>
      </c>
    </row>
    <row r="2287" s="1" customFormat="1" customHeight="1" spans="1:5">
      <c r="A2287" s="1">
        <v>38063</v>
      </c>
      <c r="B2287" s="1" t="s">
        <v>2862</v>
      </c>
      <c r="C2287" s="1" t="s">
        <v>215</v>
      </c>
      <c r="D2287" s="1" t="s">
        <v>568</v>
      </c>
      <c r="E2287" s="2">
        <v>9.7</v>
      </c>
    </row>
    <row r="2288" s="1" customFormat="1" customHeight="1" spans="1:5">
      <c r="A2288" s="1">
        <v>38080</v>
      </c>
      <c r="B2288" s="1" t="s">
        <v>2863</v>
      </c>
      <c r="C2288" s="1" t="s">
        <v>215</v>
      </c>
      <c r="D2288" s="1" t="s">
        <v>568</v>
      </c>
      <c r="E2288" s="2">
        <v>28.9</v>
      </c>
    </row>
    <row r="2289" s="1" customFormat="1" customHeight="1" spans="1:5">
      <c r="A2289" s="1">
        <v>38069</v>
      </c>
      <c r="B2289" s="1" t="s">
        <v>2864</v>
      </c>
      <c r="C2289" s="1" t="s">
        <v>215</v>
      </c>
      <c r="D2289" s="1" t="s">
        <v>568</v>
      </c>
      <c r="E2289" s="2">
        <v>15.8</v>
      </c>
    </row>
    <row r="2290" s="1" customFormat="1" customHeight="1" spans="1:5">
      <c r="A2290" s="1">
        <v>38077</v>
      </c>
      <c r="B2290" s="1" t="s">
        <v>2865</v>
      </c>
      <c r="C2290" s="1" t="s">
        <v>215</v>
      </c>
      <c r="D2290" s="1" t="s">
        <v>568</v>
      </c>
      <c r="E2290" s="2">
        <v>15.44</v>
      </c>
    </row>
    <row r="2291" s="1" customFormat="1" customHeight="1" spans="1:5">
      <c r="A2291" s="1">
        <v>38073</v>
      </c>
      <c r="B2291" s="1" t="s">
        <v>2866</v>
      </c>
      <c r="C2291" s="1" t="s">
        <v>215</v>
      </c>
      <c r="D2291" s="1" t="s">
        <v>568</v>
      </c>
      <c r="E2291" s="2">
        <v>23.53</v>
      </c>
    </row>
    <row r="2292" s="1" customFormat="1" customHeight="1" spans="1:5">
      <c r="A2292" s="1">
        <v>38112</v>
      </c>
      <c r="B2292" s="1" t="s">
        <v>2867</v>
      </c>
      <c r="C2292" s="1" t="s">
        <v>215</v>
      </c>
      <c r="D2292" s="1" t="s">
        <v>568</v>
      </c>
      <c r="E2292" s="2">
        <v>6.94</v>
      </c>
    </row>
    <row r="2293" s="1" customFormat="1" customHeight="1" spans="1:5">
      <c r="A2293" s="1">
        <v>38062</v>
      </c>
      <c r="B2293" s="1" t="s">
        <v>2868</v>
      </c>
      <c r="C2293" s="1" t="s">
        <v>215</v>
      </c>
      <c r="D2293" s="1" t="s">
        <v>568</v>
      </c>
      <c r="E2293" s="2">
        <v>7.12</v>
      </c>
    </row>
    <row r="2294" s="1" customFormat="1" customHeight="1" spans="1:5">
      <c r="A2294" s="1">
        <v>12128</v>
      </c>
      <c r="B2294" s="1" t="s">
        <v>2869</v>
      </c>
      <c r="C2294" s="1" t="s">
        <v>215</v>
      </c>
      <c r="D2294" s="1" t="s">
        <v>568</v>
      </c>
      <c r="E2294" s="2">
        <v>9.52</v>
      </c>
    </row>
    <row r="2295" s="1" customFormat="1" customHeight="1" spans="1:5">
      <c r="A2295" s="1">
        <v>12129</v>
      </c>
      <c r="B2295" s="1" t="s">
        <v>2870</v>
      </c>
      <c r="C2295" s="1" t="s">
        <v>215</v>
      </c>
      <c r="D2295" s="1" t="s">
        <v>568</v>
      </c>
      <c r="E2295" s="2">
        <v>12.58</v>
      </c>
    </row>
    <row r="2296" s="1" customFormat="1" customHeight="1" spans="1:5">
      <c r="A2296" s="1">
        <v>38081</v>
      </c>
      <c r="B2296" s="1" t="s">
        <v>2871</v>
      </c>
      <c r="C2296" s="1" t="s">
        <v>215</v>
      </c>
      <c r="D2296" s="1" t="s">
        <v>568</v>
      </c>
      <c r="E2296" s="2">
        <v>24.51</v>
      </c>
    </row>
    <row r="2297" s="1" customFormat="1" customHeight="1" spans="1:5">
      <c r="A2297" s="1">
        <v>38070</v>
      </c>
      <c r="B2297" s="1" t="s">
        <v>2872</v>
      </c>
      <c r="C2297" s="1" t="s">
        <v>215</v>
      </c>
      <c r="D2297" s="1" t="s">
        <v>568</v>
      </c>
      <c r="E2297" s="2">
        <v>16.89</v>
      </c>
    </row>
    <row r="2298" s="1" customFormat="1" customHeight="1" spans="1:5">
      <c r="A2298" s="1">
        <v>38074</v>
      </c>
      <c r="B2298" s="1" t="s">
        <v>2873</v>
      </c>
      <c r="C2298" s="1" t="s">
        <v>215</v>
      </c>
      <c r="D2298" s="1" t="s">
        <v>568</v>
      </c>
      <c r="E2298" s="2">
        <v>25.68</v>
      </c>
    </row>
    <row r="2299" s="1" customFormat="1" customHeight="1" spans="1:5">
      <c r="A2299" s="1">
        <v>38079</v>
      </c>
      <c r="B2299" s="1" t="s">
        <v>2874</v>
      </c>
      <c r="C2299" s="1" t="s">
        <v>215</v>
      </c>
      <c r="D2299" s="1" t="s">
        <v>568</v>
      </c>
      <c r="E2299" s="2">
        <v>22.04</v>
      </c>
    </row>
    <row r="2300" s="1" customFormat="1" customHeight="1" spans="1:5">
      <c r="A2300" s="1">
        <v>38072</v>
      </c>
      <c r="B2300" s="1" t="s">
        <v>2875</v>
      </c>
      <c r="C2300" s="1" t="s">
        <v>215</v>
      </c>
      <c r="D2300" s="1" t="s">
        <v>568</v>
      </c>
      <c r="E2300" s="2">
        <v>21.18</v>
      </c>
    </row>
    <row r="2301" s="1" customFormat="1" customHeight="1" spans="1:5">
      <c r="A2301" s="1">
        <v>38068</v>
      </c>
      <c r="B2301" s="1" t="s">
        <v>2876</v>
      </c>
      <c r="C2301" s="1" t="s">
        <v>215</v>
      </c>
      <c r="D2301" s="1" t="s">
        <v>568</v>
      </c>
      <c r="E2301" s="2">
        <v>14.62</v>
      </c>
    </row>
    <row r="2302" s="1" customFormat="1" customHeight="1" spans="1:5">
      <c r="A2302" s="1">
        <v>38071</v>
      </c>
      <c r="B2302" s="1" t="s">
        <v>2877</v>
      </c>
      <c r="C2302" s="1" t="s">
        <v>215</v>
      </c>
      <c r="D2302" s="1" t="s">
        <v>568</v>
      </c>
      <c r="E2302" s="2">
        <v>17.48</v>
      </c>
    </row>
    <row r="2303" s="1" customFormat="1" customHeight="1" spans="1:5">
      <c r="A2303" s="1">
        <v>38412</v>
      </c>
      <c r="B2303" s="1" t="s">
        <v>2878</v>
      </c>
      <c r="C2303" s="1" t="s">
        <v>215</v>
      </c>
      <c r="D2303" s="1" t="s">
        <v>574</v>
      </c>
      <c r="E2303" s="2">
        <v>924.45</v>
      </c>
    </row>
    <row r="2304" s="1" customFormat="1" customHeight="1" spans="1:5">
      <c r="A2304" s="1">
        <v>3405</v>
      </c>
      <c r="B2304" s="1" t="s">
        <v>2879</v>
      </c>
      <c r="C2304" s="1" t="s">
        <v>215</v>
      </c>
      <c r="D2304" s="1" t="s">
        <v>615</v>
      </c>
      <c r="E2304" s="2">
        <v>96.54</v>
      </c>
    </row>
    <row r="2305" s="1" customFormat="1" customHeight="1" spans="1:5">
      <c r="A2305" s="1">
        <v>3394</v>
      </c>
      <c r="B2305" s="1" t="s">
        <v>2880</v>
      </c>
      <c r="C2305" s="1" t="s">
        <v>215</v>
      </c>
      <c r="D2305" s="1" t="s">
        <v>615</v>
      </c>
      <c r="E2305" s="2">
        <v>509.6</v>
      </c>
    </row>
    <row r="2306" s="1" customFormat="1" customHeight="1" spans="1:5">
      <c r="A2306" s="1">
        <v>3393</v>
      </c>
      <c r="B2306" s="1" t="s">
        <v>2881</v>
      </c>
      <c r="C2306" s="1" t="s">
        <v>215</v>
      </c>
      <c r="D2306" s="1" t="s">
        <v>615</v>
      </c>
      <c r="E2306" s="2">
        <v>867.65</v>
      </c>
    </row>
    <row r="2307" s="1" customFormat="1" customHeight="1" spans="1:5">
      <c r="A2307" s="1">
        <v>3406</v>
      </c>
      <c r="B2307" s="1" t="s">
        <v>2882</v>
      </c>
      <c r="C2307" s="1" t="s">
        <v>215</v>
      </c>
      <c r="D2307" s="1" t="s">
        <v>615</v>
      </c>
      <c r="E2307" s="2">
        <v>29.55</v>
      </c>
    </row>
    <row r="2308" s="1" customFormat="1" customHeight="1" spans="1:5">
      <c r="A2308" s="1">
        <v>3395</v>
      </c>
      <c r="B2308" s="1" t="s">
        <v>2883</v>
      </c>
      <c r="C2308" s="1" t="s">
        <v>215</v>
      </c>
      <c r="D2308" s="1" t="s">
        <v>615</v>
      </c>
      <c r="E2308" s="2">
        <v>124.65</v>
      </c>
    </row>
    <row r="2309" s="1" customFormat="1" customHeight="1" spans="1:5">
      <c r="A2309" s="1">
        <v>3398</v>
      </c>
      <c r="B2309" s="1" t="s">
        <v>2884</v>
      </c>
      <c r="C2309" s="1" t="s">
        <v>215</v>
      </c>
      <c r="D2309" s="1" t="s">
        <v>615</v>
      </c>
      <c r="E2309" s="2">
        <v>5.92</v>
      </c>
    </row>
    <row r="2310" s="1" customFormat="1" customHeight="1" spans="1:5">
      <c r="A2310" s="1">
        <v>40662</v>
      </c>
      <c r="B2310" s="1" t="s">
        <v>2885</v>
      </c>
      <c r="C2310" s="1" t="s">
        <v>215</v>
      </c>
      <c r="D2310" s="1" t="s">
        <v>615</v>
      </c>
      <c r="E2310" s="2">
        <v>348.79</v>
      </c>
    </row>
    <row r="2311" s="1" customFormat="1" customHeight="1" spans="1:5">
      <c r="A2311" s="1">
        <v>3437</v>
      </c>
      <c r="B2311" s="1" t="s">
        <v>2886</v>
      </c>
      <c r="C2311" s="1" t="s">
        <v>228</v>
      </c>
      <c r="D2311" s="1" t="s">
        <v>615</v>
      </c>
      <c r="E2311" s="2">
        <v>968.87</v>
      </c>
    </row>
    <row r="2312" s="1" customFormat="1" customHeight="1" spans="1:5">
      <c r="A2312" s="1">
        <v>11190</v>
      </c>
      <c r="B2312" s="1" t="s">
        <v>2887</v>
      </c>
      <c r="C2312" s="1" t="s">
        <v>215</v>
      </c>
      <c r="D2312" s="1" t="s">
        <v>615</v>
      </c>
      <c r="E2312" s="2">
        <v>171.25</v>
      </c>
    </row>
    <row r="2313" s="1" customFormat="1" customHeight="1" spans="1:5">
      <c r="A2313" s="1">
        <v>34377</v>
      </c>
      <c r="B2313" s="1" t="s">
        <v>2888</v>
      </c>
      <c r="C2313" s="1" t="s">
        <v>215</v>
      </c>
      <c r="D2313" s="1" t="s">
        <v>568</v>
      </c>
      <c r="E2313" s="2">
        <v>123.4</v>
      </c>
    </row>
    <row r="2314" s="1" customFormat="1" customHeight="1" spans="1:5">
      <c r="A2314" s="1">
        <v>3428</v>
      </c>
      <c r="B2314" s="1" t="s">
        <v>2889</v>
      </c>
      <c r="C2314" s="1" t="s">
        <v>228</v>
      </c>
      <c r="D2314" s="1" t="s">
        <v>615</v>
      </c>
      <c r="E2314" s="3">
        <v>1437.16</v>
      </c>
    </row>
    <row r="2315" s="1" customFormat="1" customHeight="1" spans="1:5">
      <c r="A2315" s="1">
        <v>3429</v>
      </c>
      <c r="B2315" s="1" t="s">
        <v>2890</v>
      </c>
      <c r="C2315" s="1" t="s">
        <v>228</v>
      </c>
      <c r="D2315" s="1" t="s">
        <v>615</v>
      </c>
      <c r="E2315" s="2">
        <v>821.11</v>
      </c>
    </row>
    <row r="2316" s="1" customFormat="1" customHeight="1" spans="1:5">
      <c r="A2316" s="1">
        <v>11199</v>
      </c>
      <c r="B2316" s="1" t="s">
        <v>2891</v>
      </c>
      <c r="C2316" s="1" t="s">
        <v>215</v>
      </c>
      <c r="D2316" s="1" t="s">
        <v>615</v>
      </c>
      <c r="E2316" s="2">
        <v>945.78</v>
      </c>
    </row>
    <row r="2317" s="1" customFormat="1" customHeight="1" spans="1:5">
      <c r="A2317" s="1">
        <v>34369</v>
      </c>
      <c r="B2317" s="1" t="s">
        <v>2892</v>
      </c>
      <c r="C2317" s="1" t="s">
        <v>215</v>
      </c>
      <c r="D2317" s="1" t="s">
        <v>568</v>
      </c>
      <c r="E2317" s="2">
        <v>429.2</v>
      </c>
    </row>
    <row r="2318" s="1" customFormat="1" customHeight="1" spans="1:5">
      <c r="A2318" s="1">
        <v>36896</v>
      </c>
      <c r="B2318" s="1" t="s">
        <v>2893</v>
      </c>
      <c r="C2318" s="1" t="s">
        <v>215</v>
      </c>
      <c r="D2318" s="1" t="s">
        <v>574</v>
      </c>
      <c r="E2318" s="2">
        <v>239</v>
      </c>
    </row>
    <row r="2319" s="1" customFormat="1" customHeight="1" spans="1:5">
      <c r="A2319" s="1">
        <v>34367</v>
      </c>
      <c r="B2319" s="1" t="s">
        <v>2894</v>
      </c>
      <c r="C2319" s="1" t="s">
        <v>215</v>
      </c>
      <c r="D2319" s="1" t="s">
        <v>568</v>
      </c>
      <c r="E2319" s="2">
        <v>308.03</v>
      </c>
    </row>
    <row r="2320" s="1" customFormat="1" customHeight="1" spans="1:5">
      <c r="A2320" s="1">
        <v>36897</v>
      </c>
      <c r="B2320" s="1" t="s">
        <v>2895</v>
      </c>
      <c r="C2320" s="1" t="s">
        <v>215</v>
      </c>
      <c r="D2320" s="1" t="s">
        <v>568</v>
      </c>
      <c r="E2320" s="2">
        <v>372.95</v>
      </c>
    </row>
    <row r="2321" s="1" customFormat="1" customHeight="1" spans="1:5">
      <c r="A2321" s="1">
        <v>34364</v>
      </c>
      <c r="B2321" s="1" t="s">
        <v>2896</v>
      </c>
      <c r="C2321" s="1" t="s">
        <v>215</v>
      </c>
      <c r="D2321" s="1" t="s">
        <v>568</v>
      </c>
      <c r="E2321" s="2">
        <v>404.9</v>
      </c>
    </row>
    <row r="2322" s="1" customFormat="1" customHeight="1" spans="1:5">
      <c r="A2322" s="1">
        <v>40659</v>
      </c>
      <c r="B2322" s="1" t="s">
        <v>2897</v>
      </c>
      <c r="C2322" s="1" t="s">
        <v>228</v>
      </c>
      <c r="D2322" s="1" t="s">
        <v>615</v>
      </c>
      <c r="E2322" s="3">
        <v>1370.82</v>
      </c>
    </row>
    <row r="2323" s="1" customFormat="1" customHeight="1" spans="1:5">
      <c r="A2323" s="1">
        <v>40660</v>
      </c>
      <c r="B2323" s="1" t="s">
        <v>2898</v>
      </c>
      <c r="C2323" s="1" t="s">
        <v>228</v>
      </c>
      <c r="D2323" s="1" t="s">
        <v>615</v>
      </c>
      <c r="E2323" s="3">
        <v>1737.35</v>
      </c>
    </row>
    <row r="2324" s="1" customFormat="1" customHeight="1" spans="1:5">
      <c r="A2324" s="1">
        <v>40661</v>
      </c>
      <c r="B2324" s="1" t="s">
        <v>2899</v>
      </c>
      <c r="C2324" s="1" t="s">
        <v>228</v>
      </c>
      <c r="D2324" s="1" t="s">
        <v>615</v>
      </c>
      <c r="E2324" s="3">
        <v>1068.17</v>
      </c>
    </row>
    <row r="2325" s="1" customFormat="1" customHeight="1" spans="1:5">
      <c r="A2325" s="1">
        <v>3421</v>
      </c>
      <c r="B2325" s="1" t="s">
        <v>2900</v>
      </c>
      <c r="C2325" s="1" t="s">
        <v>228</v>
      </c>
      <c r="D2325" s="1" t="s">
        <v>615</v>
      </c>
      <c r="E2325" s="3">
        <v>1076.34</v>
      </c>
    </row>
    <row r="2326" s="1" customFormat="1" customHeight="1" spans="1:5">
      <c r="A2326" s="1">
        <v>599</v>
      </c>
      <c r="B2326" s="1" t="s">
        <v>2901</v>
      </c>
      <c r="C2326" s="1" t="s">
        <v>228</v>
      </c>
      <c r="D2326" s="1" t="s">
        <v>568</v>
      </c>
      <c r="E2326" s="2">
        <v>435.88</v>
      </c>
    </row>
    <row r="2327" s="1" customFormat="1" customHeight="1" spans="1:5">
      <c r="A2327" s="1">
        <v>44053</v>
      </c>
      <c r="B2327" s="1" t="s">
        <v>2902</v>
      </c>
      <c r="C2327" s="1" t="s">
        <v>215</v>
      </c>
      <c r="D2327" s="1" t="s">
        <v>568</v>
      </c>
      <c r="E2327" s="2">
        <v>967.46</v>
      </c>
    </row>
    <row r="2328" s="1" customFormat="1" customHeight="1" spans="1:5">
      <c r="A2328" s="1">
        <v>3423</v>
      </c>
      <c r="B2328" s="1" t="s">
        <v>2903</v>
      </c>
      <c r="C2328" s="1" t="s">
        <v>228</v>
      </c>
      <c r="D2328" s="1" t="s">
        <v>615</v>
      </c>
      <c r="E2328" s="3">
        <v>1517.9</v>
      </c>
    </row>
    <row r="2329" s="1" customFormat="1" customHeight="1" spans="1:5">
      <c r="A2329" s="1">
        <v>34381</v>
      </c>
      <c r="B2329" s="1" t="s">
        <v>2904</v>
      </c>
      <c r="C2329" s="1" t="s">
        <v>215</v>
      </c>
      <c r="D2329" s="1" t="s">
        <v>568</v>
      </c>
      <c r="E2329" s="2">
        <v>176</v>
      </c>
    </row>
    <row r="2330" s="1" customFormat="1" customHeight="1" spans="1:5">
      <c r="A2330" s="1">
        <v>34797</v>
      </c>
      <c r="B2330" s="1" t="s">
        <v>2905</v>
      </c>
      <c r="C2330" s="1" t="s">
        <v>215</v>
      </c>
      <c r="D2330" s="1" t="s">
        <v>615</v>
      </c>
      <c r="E2330" s="2">
        <v>373.01</v>
      </c>
    </row>
    <row r="2331" s="1" customFormat="1" customHeight="1" spans="1:5">
      <c r="A2331" s="1">
        <v>44054</v>
      </c>
      <c r="B2331" s="1" t="s">
        <v>2906</v>
      </c>
      <c r="C2331" s="1" t="s">
        <v>215</v>
      </c>
      <c r="D2331" s="1" t="s">
        <v>568</v>
      </c>
      <c r="E2331" s="2">
        <v>347.06</v>
      </c>
    </row>
    <row r="2332" s="1" customFormat="1" customHeight="1" spans="1:5">
      <c r="A2332" s="1">
        <v>44399</v>
      </c>
      <c r="B2332" s="1" t="s">
        <v>2907</v>
      </c>
      <c r="C2332" s="1" t="s">
        <v>215</v>
      </c>
      <c r="D2332" s="1" t="s">
        <v>568</v>
      </c>
      <c r="E2332" s="2">
        <v>474.2</v>
      </c>
    </row>
    <row r="2333" s="1" customFormat="1" customHeight="1" spans="1:5">
      <c r="A2333" s="1">
        <v>44503</v>
      </c>
      <c r="B2333" s="1" t="s">
        <v>2908</v>
      </c>
      <c r="C2333" s="1" t="s">
        <v>717</v>
      </c>
      <c r="D2333" s="1" t="s">
        <v>568</v>
      </c>
      <c r="E2333" s="2">
        <v>16.15</v>
      </c>
    </row>
    <row r="2334" s="1" customFormat="1" customHeight="1" spans="1:5">
      <c r="A2334" s="1">
        <v>41077</v>
      </c>
      <c r="B2334" s="1" t="s">
        <v>2909</v>
      </c>
      <c r="C2334" s="1" t="s">
        <v>719</v>
      </c>
      <c r="D2334" s="1" t="s">
        <v>568</v>
      </c>
      <c r="E2334" s="3">
        <v>2820.49</v>
      </c>
    </row>
    <row r="2335" s="1" customFormat="1" customHeight="1" spans="1:5">
      <c r="A2335" s="1">
        <v>37963</v>
      </c>
      <c r="B2335" s="1" t="s">
        <v>2910</v>
      </c>
      <c r="C2335" s="1" t="s">
        <v>215</v>
      </c>
      <c r="D2335" s="1" t="s">
        <v>568</v>
      </c>
      <c r="E2335" s="2">
        <v>4.11</v>
      </c>
    </row>
    <row r="2336" s="1" customFormat="1" customHeight="1" spans="1:5">
      <c r="A2336" s="1">
        <v>37964</v>
      </c>
      <c r="B2336" s="1" t="s">
        <v>2911</v>
      </c>
      <c r="C2336" s="1" t="s">
        <v>215</v>
      </c>
      <c r="D2336" s="1" t="s">
        <v>568</v>
      </c>
      <c r="E2336" s="2">
        <v>5.49</v>
      </c>
    </row>
    <row r="2337" s="1" customFormat="1" customHeight="1" spans="1:5">
      <c r="A2337" s="1">
        <v>37965</v>
      </c>
      <c r="B2337" s="1" t="s">
        <v>2912</v>
      </c>
      <c r="C2337" s="1" t="s">
        <v>215</v>
      </c>
      <c r="D2337" s="1" t="s">
        <v>568</v>
      </c>
      <c r="E2337" s="2">
        <v>7.92</v>
      </c>
    </row>
    <row r="2338" s="1" customFormat="1" customHeight="1" spans="1:5">
      <c r="A2338" s="1">
        <v>37966</v>
      </c>
      <c r="B2338" s="1" t="s">
        <v>2913</v>
      </c>
      <c r="C2338" s="1" t="s">
        <v>215</v>
      </c>
      <c r="D2338" s="1" t="s">
        <v>568</v>
      </c>
      <c r="E2338" s="2">
        <v>13.91</v>
      </c>
    </row>
    <row r="2339" s="1" customFormat="1" customHeight="1" spans="1:5">
      <c r="A2339" s="1">
        <v>37967</v>
      </c>
      <c r="B2339" s="1" t="s">
        <v>2914</v>
      </c>
      <c r="C2339" s="1" t="s">
        <v>215</v>
      </c>
      <c r="D2339" s="1" t="s">
        <v>568</v>
      </c>
      <c r="E2339" s="2">
        <v>23.38</v>
      </c>
    </row>
    <row r="2340" s="1" customFormat="1" customHeight="1" spans="1:5">
      <c r="A2340" s="1">
        <v>37968</v>
      </c>
      <c r="B2340" s="1" t="s">
        <v>2915</v>
      </c>
      <c r="C2340" s="1" t="s">
        <v>215</v>
      </c>
      <c r="D2340" s="1" t="s">
        <v>568</v>
      </c>
      <c r="E2340" s="2">
        <v>49.64</v>
      </c>
    </row>
    <row r="2341" s="1" customFormat="1" customHeight="1" spans="1:5">
      <c r="A2341" s="1">
        <v>37969</v>
      </c>
      <c r="B2341" s="1" t="s">
        <v>2916</v>
      </c>
      <c r="C2341" s="1" t="s">
        <v>215</v>
      </c>
      <c r="D2341" s="1" t="s">
        <v>568</v>
      </c>
      <c r="E2341" s="2">
        <v>125.42</v>
      </c>
    </row>
    <row r="2342" s="1" customFormat="1" customHeight="1" spans="1:5">
      <c r="A2342" s="1">
        <v>37970</v>
      </c>
      <c r="B2342" s="1" t="s">
        <v>2917</v>
      </c>
      <c r="C2342" s="1" t="s">
        <v>215</v>
      </c>
      <c r="D2342" s="1" t="s">
        <v>568</v>
      </c>
      <c r="E2342" s="2">
        <v>181.46</v>
      </c>
    </row>
    <row r="2343" s="1" customFormat="1" customHeight="1" spans="1:5">
      <c r="A2343" s="1">
        <v>44251</v>
      </c>
      <c r="B2343" s="1" t="s">
        <v>2918</v>
      </c>
      <c r="C2343" s="1" t="s">
        <v>215</v>
      </c>
      <c r="D2343" s="1" t="s">
        <v>568</v>
      </c>
      <c r="E2343" s="2">
        <v>209.6</v>
      </c>
    </row>
    <row r="2344" s="1" customFormat="1" customHeight="1" spans="1:5">
      <c r="A2344" s="1">
        <v>21118</v>
      </c>
      <c r="B2344" s="1" t="s">
        <v>2919</v>
      </c>
      <c r="C2344" s="1" t="s">
        <v>215</v>
      </c>
      <c r="D2344" s="1" t="s">
        <v>568</v>
      </c>
      <c r="E2344" s="2">
        <v>3.26</v>
      </c>
    </row>
    <row r="2345" s="1" customFormat="1" customHeight="1" spans="1:5">
      <c r="A2345" s="1">
        <v>37956</v>
      </c>
      <c r="B2345" s="1" t="s">
        <v>2920</v>
      </c>
      <c r="C2345" s="1" t="s">
        <v>215</v>
      </c>
      <c r="D2345" s="1" t="s">
        <v>568</v>
      </c>
      <c r="E2345" s="2">
        <v>4.01</v>
      </c>
    </row>
    <row r="2346" s="1" customFormat="1" customHeight="1" spans="1:5">
      <c r="A2346" s="1">
        <v>37957</v>
      </c>
      <c r="B2346" s="1" t="s">
        <v>2921</v>
      </c>
      <c r="C2346" s="1" t="s">
        <v>215</v>
      </c>
      <c r="D2346" s="1" t="s">
        <v>568</v>
      </c>
      <c r="E2346" s="2">
        <v>8.53</v>
      </c>
    </row>
    <row r="2347" s="1" customFormat="1" customHeight="1" spans="1:5">
      <c r="A2347" s="1">
        <v>37958</v>
      </c>
      <c r="B2347" s="1" t="s">
        <v>2922</v>
      </c>
      <c r="C2347" s="1" t="s">
        <v>215</v>
      </c>
      <c r="D2347" s="1" t="s">
        <v>568</v>
      </c>
      <c r="E2347" s="2">
        <v>15.43</v>
      </c>
    </row>
    <row r="2348" s="1" customFormat="1" customHeight="1" spans="1:5">
      <c r="A2348" s="1">
        <v>37959</v>
      </c>
      <c r="B2348" s="1" t="s">
        <v>2923</v>
      </c>
      <c r="C2348" s="1" t="s">
        <v>215</v>
      </c>
      <c r="D2348" s="1" t="s">
        <v>568</v>
      </c>
      <c r="E2348" s="2">
        <v>23.75</v>
      </c>
    </row>
    <row r="2349" s="1" customFormat="1" customHeight="1" spans="1:5">
      <c r="A2349" s="1">
        <v>37960</v>
      </c>
      <c r="B2349" s="1" t="s">
        <v>2924</v>
      </c>
      <c r="C2349" s="1" t="s">
        <v>215</v>
      </c>
      <c r="D2349" s="1" t="s">
        <v>568</v>
      </c>
      <c r="E2349" s="2">
        <v>60.69</v>
      </c>
    </row>
    <row r="2350" s="1" customFormat="1" customHeight="1" spans="1:5">
      <c r="A2350" s="1">
        <v>37961</v>
      </c>
      <c r="B2350" s="1" t="s">
        <v>2925</v>
      </c>
      <c r="C2350" s="1" t="s">
        <v>215</v>
      </c>
      <c r="D2350" s="1" t="s">
        <v>568</v>
      </c>
      <c r="E2350" s="2">
        <v>130.42</v>
      </c>
    </row>
    <row r="2351" s="1" customFormat="1" customHeight="1" spans="1:5">
      <c r="A2351" s="1">
        <v>37962</v>
      </c>
      <c r="B2351" s="1" t="s">
        <v>2926</v>
      </c>
      <c r="C2351" s="1" t="s">
        <v>215</v>
      </c>
      <c r="D2351" s="1" t="s">
        <v>568</v>
      </c>
      <c r="E2351" s="2">
        <v>150.36</v>
      </c>
    </row>
    <row r="2352" s="1" customFormat="1" customHeight="1" spans="1:5">
      <c r="A2352" s="1">
        <v>3533</v>
      </c>
      <c r="B2352" s="1" t="s">
        <v>2927</v>
      </c>
      <c r="C2352" s="1" t="s">
        <v>215</v>
      </c>
      <c r="D2352" s="1" t="s">
        <v>568</v>
      </c>
      <c r="E2352" s="2">
        <v>3.04</v>
      </c>
    </row>
    <row r="2353" s="1" customFormat="1" customHeight="1" spans="1:5">
      <c r="A2353" s="1">
        <v>3538</v>
      </c>
      <c r="B2353" s="1" t="s">
        <v>2928</v>
      </c>
      <c r="C2353" s="1" t="s">
        <v>215</v>
      </c>
      <c r="D2353" s="1" t="s">
        <v>568</v>
      </c>
      <c r="E2353" s="2">
        <v>5.75</v>
      </c>
    </row>
    <row r="2354" s="1" customFormat="1" customHeight="1" spans="1:5">
      <c r="A2354" s="1">
        <v>3498</v>
      </c>
      <c r="B2354" s="1" t="s">
        <v>2929</v>
      </c>
      <c r="C2354" s="1" t="s">
        <v>215</v>
      </c>
      <c r="D2354" s="1" t="s">
        <v>568</v>
      </c>
      <c r="E2354" s="2">
        <v>5.57</v>
      </c>
    </row>
    <row r="2355" s="1" customFormat="1" customHeight="1" spans="1:5">
      <c r="A2355" s="1">
        <v>3496</v>
      </c>
      <c r="B2355" s="1" t="s">
        <v>2930</v>
      </c>
      <c r="C2355" s="1" t="s">
        <v>215</v>
      </c>
      <c r="D2355" s="1" t="s">
        <v>568</v>
      </c>
      <c r="E2355" s="2">
        <v>3.73</v>
      </c>
    </row>
    <row r="2356" s="1" customFormat="1" customHeight="1" spans="1:5">
      <c r="A2356" s="1">
        <v>38429</v>
      </c>
      <c r="B2356" s="1" t="s">
        <v>2931</v>
      </c>
      <c r="C2356" s="1" t="s">
        <v>215</v>
      </c>
      <c r="D2356" s="1" t="s">
        <v>568</v>
      </c>
      <c r="E2356" s="2">
        <v>11.1</v>
      </c>
    </row>
    <row r="2357" s="1" customFormat="1" customHeight="1" spans="1:5">
      <c r="A2357" s="1">
        <v>38431</v>
      </c>
      <c r="B2357" s="1" t="s">
        <v>2932</v>
      </c>
      <c r="C2357" s="1" t="s">
        <v>215</v>
      </c>
      <c r="D2357" s="1" t="s">
        <v>568</v>
      </c>
      <c r="E2357" s="2">
        <v>13.93</v>
      </c>
    </row>
    <row r="2358" s="1" customFormat="1" customHeight="1" spans="1:5">
      <c r="A2358" s="1">
        <v>38430</v>
      </c>
      <c r="B2358" s="1" t="s">
        <v>2933</v>
      </c>
      <c r="C2358" s="1" t="s">
        <v>215</v>
      </c>
      <c r="D2358" s="1" t="s">
        <v>568</v>
      </c>
      <c r="E2358" s="2">
        <v>21.6</v>
      </c>
    </row>
    <row r="2359" s="1" customFormat="1" customHeight="1" spans="1:5">
      <c r="A2359" s="1">
        <v>36348</v>
      </c>
      <c r="B2359" s="1" t="s">
        <v>2934</v>
      </c>
      <c r="C2359" s="1" t="s">
        <v>215</v>
      </c>
      <c r="D2359" s="1" t="s">
        <v>615</v>
      </c>
      <c r="E2359" s="2">
        <v>1.96</v>
      </c>
    </row>
    <row r="2360" s="1" customFormat="1" customHeight="1" spans="1:5">
      <c r="A2360" s="1">
        <v>36349</v>
      </c>
      <c r="B2360" s="1" t="s">
        <v>2935</v>
      </c>
      <c r="C2360" s="1" t="s">
        <v>215</v>
      </c>
      <c r="D2360" s="1" t="s">
        <v>615</v>
      </c>
      <c r="E2360" s="2">
        <v>2.7</v>
      </c>
    </row>
    <row r="2361" s="1" customFormat="1" customHeight="1" spans="1:5">
      <c r="A2361" s="1">
        <v>38987</v>
      </c>
      <c r="B2361" s="1" t="s">
        <v>2936</v>
      </c>
      <c r="C2361" s="1" t="s">
        <v>215</v>
      </c>
      <c r="D2361" s="1" t="s">
        <v>615</v>
      </c>
      <c r="E2361" s="2">
        <v>12.98</v>
      </c>
    </row>
    <row r="2362" s="1" customFormat="1" customHeight="1" spans="1:5">
      <c r="A2362" s="1">
        <v>38988</v>
      </c>
      <c r="B2362" s="1" t="s">
        <v>2937</v>
      </c>
      <c r="C2362" s="1" t="s">
        <v>215</v>
      </c>
      <c r="D2362" s="1" t="s">
        <v>615</v>
      </c>
      <c r="E2362" s="2">
        <v>21.15</v>
      </c>
    </row>
    <row r="2363" s="1" customFormat="1" customHeight="1" spans="1:5">
      <c r="A2363" s="1">
        <v>38989</v>
      </c>
      <c r="B2363" s="1" t="s">
        <v>2938</v>
      </c>
      <c r="C2363" s="1" t="s">
        <v>215</v>
      </c>
      <c r="D2363" s="1" t="s">
        <v>615</v>
      </c>
      <c r="E2363" s="2">
        <v>35.59</v>
      </c>
    </row>
    <row r="2364" s="1" customFormat="1" customHeight="1" spans="1:5">
      <c r="A2364" s="1">
        <v>38990</v>
      </c>
      <c r="B2364" s="1" t="s">
        <v>2939</v>
      </c>
      <c r="C2364" s="1" t="s">
        <v>215</v>
      </c>
      <c r="D2364" s="1" t="s">
        <v>615</v>
      </c>
      <c r="E2364" s="2">
        <v>71.12</v>
      </c>
    </row>
    <row r="2365" s="1" customFormat="1" customHeight="1" spans="1:5">
      <c r="A2365" s="1">
        <v>38991</v>
      </c>
      <c r="B2365" s="1" t="s">
        <v>2940</v>
      </c>
      <c r="C2365" s="1" t="s">
        <v>215</v>
      </c>
      <c r="D2365" s="1" t="s">
        <v>615</v>
      </c>
      <c r="E2365" s="2">
        <v>127.97</v>
      </c>
    </row>
    <row r="2366" s="1" customFormat="1" customHeight="1" spans="1:5">
      <c r="A2366" s="1">
        <v>38433</v>
      </c>
      <c r="B2366" s="1" t="s">
        <v>2941</v>
      </c>
      <c r="C2366" s="1" t="s">
        <v>215</v>
      </c>
      <c r="D2366" s="1" t="s">
        <v>615</v>
      </c>
      <c r="E2366" s="2">
        <v>6.61</v>
      </c>
    </row>
    <row r="2367" s="1" customFormat="1" customHeight="1" spans="1:5">
      <c r="A2367" s="1">
        <v>38440</v>
      </c>
      <c r="B2367" s="1" t="s">
        <v>2942</v>
      </c>
      <c r="C2367" s="1" t="s">
        <v>215</v>
      </c>
      <c r="D2367" s="1" t="s">
        <v>615</v>
      </c>
      <c r="E2367" s="2">
        <v>278.9</v>
      </c>
    </row>
    <row r="2368" s="1" customFormat="1" customHeight="1" spans="1:5">
      <c r="A2368" s="1">
        <v>36359</v>
      </c>
      <c r="B2368" s="1" t="s">
        <v>2943</v>
      </c>
      <c r="C2368" s="1" t="s">
        <v>215</v>
      </c>
      <c r="D2368" s="1" t="s">
        <v>615</v>
      </c>
      <c r="E2368" s="2">
        <v>1.74</v>
      </c>
    </row>
    <row r="2369" s="1" customFormat="1" customHeight="1" spans="1:5">
      <c r="A2369" s="1">
        <v>36360</v>
      </c>
      <c r="B2369" s="1" t="s">
        <v>2944</v>
      </c>
      <c r="C2369" s="1" t="s">
        <v>215</v>
      </c>
      <c r="D2369" s="1" t="s">
        <v>615</v>
      </c>
      <c r="E2369" s="2">
        <v>2.34</v>
      </c>
    </row>
    <row r="2370" s="1" customFormat="1" customHeight="1" spans="1:5">
      <c r="A2370" s="1">
        <v>38434</v>
      </c>
      <c r="B2370" s="1" t="s">
        <v>2945</v>
      </c>
      <c r="C2370" s="1" t="s">
        <v>215</v>
      </c>
      <c r="D2370" s="1" t="s">
        <v>615</v>
      </c>
      <c r="E2370" s="2">
        <v>3.56</v>
      </c>
    </row>
    <row r="2371" s="1" customFormat="1" customHeight="1" spans="1:5">
      <c r="A2371" s="1">
        <v>38435</v>
      </c>
      <c r="B2371" s="1" t="s">
        <v>2946</v>
      </c>
      <c r="C2371" s="1" t="s">
        <v>215</v>
      </c>
      <c r="D2371" s="1" t="s">
        <v>615</v>
      </c>
      <c r="E2371" s="2">
        <v>8.02</v>
      </c>
    </row>
    <row r="2372" s="1" customFormat="1" customHeight="1" spans="1:5">
      <c r="A2372" s="1">
        <v>38436</v>
      </c>
      <c r="B2372" s="1" t="s">
        <v>2947</v>
      </c>
      <c r="C2372" s="1" t="s">
        <v>215</v>
      </c>
      <c r="D2372" s="1" t="s">
        <v>615</v>
      </c>
      <c r="E2372" s="2">
        <v>13.3</v>
      </c>
    </row>
    <row r="2373" s="1" customFormat="1" customHeight="1" spans="1:5">
      <c r="A2373" s="1">
        <v>38437</v>
      </c>
      <c r="B2373" s="1" t="s">
        <v>2948</v>
      </c>
      <c r="C2373" s="1" t="s">
        <v>215</v>
      </c>
      <c r="D2373" s="1" t="s">
        <v>615</v>
      </c>
      <c r="E2373" s="2">
        <v>21.57</v>
      </c>
    </row>
    <row r="2374" s="1" customFormat="1" customHeight="1" spans="1:5">
      <c r="A2374" s="1">
        <v>38438</v>
      </c>
      <c r="B2374" s="1" t="s">
        <v>2949</v>
      </c>
      <c r="C2374" s="1" t="s">
        <v>215</v>
      </c>
      <c r="D2374" s="1" t="s">
        <v>615</v>
      </c>
      <c r="E2374" s="2">
        <v>62.57</v>
      </c>
    </row>
    <row r="2375" s="1" customFormat="1" customHeight="1" spans="1:5">
      <c r="A2375" s="1">
        <v>38439</v>
      </c>
      <c r="B2375" s="1" t="s">
        <v>2950</v>
      </c>
      <c r="C2375" s="1" t="s">
        <v>215</v>
      </c>
      <c r="D2375" s="1" t="s">
        <v>615</v>
      </c>
      <c r="E2375" s="2">
        <v>79.5</v>
      </c>
    </row>
    <row r="2376" s="1" customFormat="1" customHeight="1" spans="1:5">
      <c r="A2376" s="1">
        <v>10836</v>
      </c>
      <c r="B2376" s="1" t="s">
        <v>2951</v>
      </c>
      <c r="C2376" s="1" t="s">
        <v>215</v>
      </c>
      <c r="D2376" s="1" t="s">
        <v>568</v>
      </c>
      <c r="E2376" s="2">
        <v>22.48</v>
      </c>
    </row>
    <row r="2377" s="1" customFormat="1" customHeight="1" spans="1:5">
      <c r="A2377" s="1">
        <v>10835</v>
      </c>
      <c r="B2377" s="1" t="s">
        <v>2952</v>
      </c>
      <c r="C2377" s="1" t="s">
        <v>215</v>
      </c>
      <c r="D2377" s="1" t="s">
        <v>568</v>
      </c>
      <c r="E2377" s="2">
        <v>6.27</v>
      </c>
    </row>
    <row r="2378" s="1" customFormat="1" customHeight="1" spans="1:5">
      <c r="A2378" s="1">
        <v>3475</v>
      </c>
      <c r="B2378" s="1" t="s">
        <v>2953</v>
      </c>
      <c r="C2378" s="1" t="s">
        <v>215</v>
      </c>
      <c r="D2378" s="1" t="s">
        <v>568</v>
      </c>
      <c r="E2378" s="2">
        <v>5.32</v>
      </c>
    </row>
    <row r="2379" s="1" customFormat="1" customHeight="1" spans="1:5">
      <c r="A2379" s="1">
        <v>3485</v>
      </c>
      <c r="B2379" s="1" t="s">
        <v>2954</v>
      </c>
      <c r="C2379" s="1" t="s">
        <v>215</v>
      </c>
      <c r="D2379" s="1" t="s">
        <v>568</v>
      </c>
      <c r="E2379" s="2">
        <v>14.71</v>
      </c>
    </row>
    <row r="2380" s="1" customFormat="1" customHeight="1" spans="1:5">
      <c r="A2380" s="1">
        <v>3534</v>
      </c>
      <c r="B2380" s="1" t="s">
        <v>2955</v>
      </c>
      <c r="C2380" s="1" t="s">
        <v>215</v>
      </c>
      <c r="D2380" s="1" t="s">
        <v>568</v>
      </c>
      <c r="E2380" s="2">
        <v>8.43</v>
      </c>
    </row>
    <row r="2381" s="1" customFormat="1" customHeight="1" spans="1:5">
      <c r="A2381" s="1">
        <v>3543</v>
      </c>
      <c r="B2381" s="1" t="s">
        <v>2956</v>
      </c>
      <c r="C2381" s="1" t="s">
        <v>215</v>
      </c>
      <c r="D2381" s="1" t="s">
        <v>568</v>
      </c>
      <c r="E2381" s="2">
        <v>1.96</v>
      </c>
    </row>
    <row r="2382" s="1" customFormat="1" customHeight="1" spans="1:5">
      <c r="A2382" s="1">
        <v>3482</v>
      </c>
      <c r="B2382" s="1" t="s">
        <v>2957</v>
      </c>
      <c r="C2382" s="1" t="s">
        <v>215</v>
      </c>
      <c r="D2382" s="1" t="s">
        <v>568</v>
      </c>
      <c r="E2382" s="2">
        <v>6.03</v>
      </c>
    </row>
    <row r="2383" s="1" customFormat="1" customHeight="1" spans="1:5">
      <c r="A2383" s="1">
        <v>3505</v>
      </c>
      <c r="B2383" s="1" t="s">
        <v>2958</v>
      </c>
      <c r="C2383" s="1" t="s">
        <v>215</v>
      </c>
      <c r="D2383" s="1" t="s">
        <v>568</v>
      </c>
      <c r="E2383" s="2">
        <v>2.91</v>
      </c>
    </row>
    <row r="2384" s="1" customFormat="1" customHeight="1" spans="1:5">
      <c r="A2384" s="1">
        <v>3521</v>
      </c>
      <c r="B2384" s="1" t="s">
        <v>2959</v>
      </c>
      <c r="C2384" s="1" t="s">
        <v>215</v>
      </c>
      <c r="D2384" s="1" t="s">
        <v>568</v>
      </c>
      <c r="E2384" s="2">
        <v>2.19</v>
      </c>
    </row>
    <row r="2385" s="1" customFormat="1" customHeight="1" spans="1:5">
      <c r="A2385" s="1">
        <v>3531</v>
      </c>
      <c r="B2385" s="1" t="s">
        <v>2960</v>
      </c>
      <c r="C2385" s="1" t="s">
        <v>215</v>
      </c>
      <c r="D2385" s="1" t="s">
        <v>568</v>
      </c>
      <c r="E2385" s="2">
        <v>4.18</v>
      </c>
    </row>
    <row r="2386" s="1" customFormat="1" customHeight="1" spans="1:5">
      <c r="A2386" s="1">
        <v>3522</v>
      </c>
      <c r="B2386" s="1" t="s">
        <v>2961</v>
      </c>
      <c r="C2386" s="1" t="s">
        <v>215</v>
      </c>
      <c r="D2386" s="1" t="s">
        <v>568</v>
      </c>
      <c r="E2386" s="2">
        <v>2.69</v>
      </c>
    </row>
    <row r="2387" s="1" customFormat="1" customHeight="1" spans="1:5">
      <c r="A2387" s="1">
        <v>3527</v>
      </c>
      <c r="B2387" s="1" t="s">
        <v>2962</v>
      </c>
      <c r="C2387" s="1" t="s">
        <v>215</v>
      </c>
      <c r="D2387" s="1" t="s">
        <v>568</v>
      </c>
      <c r="E2387" s="2">
        <v>14.18</v>
      </c>
    </row>
    <row r="2388" s="1" customFormat="1" customHeight="1" spans="1:5">
      <c r="A2388" s="1">
        <v>3516</v>
      </c>
      <c r="B2388" s="1" t="s">
        <v>2963</v>
      </c>
      <c r="C2388" s="1" t="s">
        <v>215</v>
      </c>
      <c r="D2388" s="1" t="s">
        <v>568</v>
      </c>
      <c r="E2388" s="2">
        <v>2.59</v>
      </c>
    </row>
    <row r="2389" s="1" customFormat="1" customHeight="1" spans="1:5">
      <c r="A2389" s="1">
        <v>3517</v>
      </c>
      <c r="B2389" s="1" t="s">
        <v>2964</v>
      </c>
      <c r="C2389" s="1" t="s">
        <v>215</v>
      </c>
      <c r="D2389" s="1" t="s">
        <v>568</v>
      </c>
      <c r="E2389" s="2">
        <v>2.34</v>
      </c>
    </row>
    <row r="2390" s="1" customFormat="1" customHeight="1" spans="1:5">
      <c r="A2390" s="1">
        <v>3515</v>
      </c>
      <c r="B2390" s="1" t="s">
        <v>2965</v>
      </c>
      <c r="C2390" s="1" t="s">
        <v>215</v>
      </c>
      <c r="D2390" s="1" t="s">
        <v>568</v>
      </c>
      <c r="E2390" s="2">
        <v>7.23</v>
      </c>
    </row>
    <row r="2391" s="1" customFormat="1" customHeight="1" spans="1:5">
      <c r="A2391" s="1">
        <v>20147</v>
      </c>
      <c r="B2391" s="1" t="s">
        <v>2966</v>
      </c>
      <c r="C2391" s="1" t="s">
        <v>215</v>
      </c>
      <c r="D2391" s="1" t="s">
        <v>568</v>
      </c>
      <c r="E2391" s="2">
        <v>5.94</v>
      </c>
    </row>
    <row r="2392" s="1" customFormat="1" customHeight="1" spans="1:5">
      <c r="A2392" s="1">
        <v>3524</v>
      </c>
      <c r="B2392" s="1" t="s">
        <v>2967</v>
      </c>
      <c r="C2392" s="1" t="s">
        <v>215</v>
      </c>
      <c r="D2392" s="1" t="s">
        <v>568</v>
      </c>
      <c r="E2392" s="2">
        <v>8.95</v>
      </c>
    </row>
    <row r="2393" s="1" customFormat="1" customHeight="1" spans="1:5">
      <c r="A2393" s="1">
        <v>3532</v>
      </c>
      <c r="B2393" s="1" t="s">
        <v>2968</v>
      </c>
      <c r="C2393" s="1" t="s">
        <v>215</v>
      </c>
      <c r="D2393" s="1" t="s">
        <v>568</v>
      </c>
      <c r="E2393" s="2">
        <v>20.68</v>
      </c>
    </row>
    <row r="2394" s="1" customFormat="1" customHeight="1" spans="1:5">
      <c r="A2394" s="1">
        <v>3528</v>
      </c>
      <c r="B2394" s="1" t="s">
        <v>2969</v>
      </c>
      <c r="C2394" s="1" t="s">
        <v>215</v>
      </c>
      <c r="D2394" s="1" t="s">
        <v>568</v>
      </c>
      <c r="E2394" s="2">
        <v>10.12</v>
      </c>
    </row>
    <row r="2395" s="1" customFormat="1" customHeight="1" spans="1:5">
      <c r="A2395" s="1">
        <v>37952</v>
      </c>
      <c r="B2395" s="1" t="s">
        <v>2970</v>
      </c>
      <c r="C2395" s="1" t="s">
        <v>215</v>
      </c>
      <c r="D2395" s="1" t="s">
        <v>568</v>
      </c>
      <c r="E2395" s="2">
        <v>72.54</v>
      </c>
    </row>
    <row r="2396" s="1" customFormat="1" customHeight="1" spans="1:5">
      <c r="A2396" s="1">
        <v>37951</v>
      </c>
      <c r="B2396" s="1" t="s">
        <v>2971</v>
      </c>
      <c r="C2396" s="1" t="s">
        <v>215</v>
      </c>
      <c r="D2396" s="1" t="s">
        <v>568</v>
      </c>
      <c r="E2396" s="2">
        <v>2.73</v>
      </c>
    </row>
    <row r="2397" s="1" customFormat="1" customHeight="1" spans="1:5">
      <c r="A2397" s="1">
        <v>3518</v>
      </c>
      <c r="B2397" s="1" t="s">
        <v>2972</v>
      </c>
      <c r="C2397" s="1" t="s">
        <v>215</v>
      </c>
      <c r="D2397" s="1" t="s">
        <v>568</v>
      </c>
      <c r="E2397" s="2">
        <v>4.19</v>
      </c>
    </row>
    <row r="2398" s="1" customFormat="1" customHeight="1" spans="1:5">
      <c r="A2398" s="1">
        <v>3519</v>
      </c>
      <c r="B2398" s="1" t="s">
        <v>2973</v>
      </c>
      <c r="C2398" s="1" t="s">
        <v>215</v>
      </c>
      <c r="D2398" s="1" t="s">
        <v>568</v>
      </c>
      <c r="E2398" s="2">
        <v>8.78</v>
      </c>
    </row>
    <row r="2399" s="1" customFormat="1" customHeight="1" spans="1:5">
      <c r="A2399" s="1">
        <v>3520</v>
      </c>
      <c r="B2399" s="1" t="s">
        <v>2974</v>
      </c>
      <c r="C2399" s="1" t="s">
        <v>215</v>
      </c>
      <c r="D2399" s="1" t="s">
        <v>568</v>
      </c>
      <c r="E2399" s="2">
        <v>9.2</v>
      </c>
    </row>
    <row r="2400" s="1" customFormat="1" customHeight="1" spans="1:5">
      <c r="A2400" s="1">
        <v>37950</v>
      </c>
      <c r="B2400" s="1" t="s">
        <v>2975</v>
      </c>
      <c r="C2400" s="1" t="s">
        <v>215</v>
      </c>
      <c r="D2400" s="1" t="s">
        <v>568</v>
      </c>
      <c r="E2400" s="2">
        <v>66.78</v>
      </c>
    </row>
    <row r="2401" s="1" customFormat="1" customHeight="1" spans="1:5">
      <c r="A2401" s="1">
        <v>37949</v>
      </c>
      <c r="B2401" s="1" t="s">
        <v>2976</v>
      </c>
      <c r="C2401" s="1" t="s">
        <v>215</v>
      </c>
      <c r="D2401" s="1" t="s">
        <v>568</v>
      </c>
      <c r="E2401" s="2">
        <v>2.46</v>
      </c>
    </row>
    <row r="2402" s="1" customFormat="1" customHeight="1" spans="1:5">
      <c r="A2402" s="1">
        <v>3526</v>
      </c>
      <c r="B2402" s="1" t="s">
        <v>2977</v>
      </c>
      <c r="C2402" s="1" t="s">
        <v>215</v>
      </c>
      <c r="D2402" s="1" t="s">
        <v>568</v>
      </c>
      <c r="E2402" s="2">
        <v>3.39</v>
      </c>
    </row>
    <row r="2403" s="1" customFormat="1" customHeight="1" spans="1:5">
      <c r="A2403" s="1">
        <v>3509</v>
      </c>
      <c r="B2403" s="1" t="s">
        <v>2978</v>
      </c>
      <c r="C2403" s="1" t="s">
        <v>215</v>
      </c>
      <c r="D2403" s="1" t="s">
        <v>568</v>
      </c>
      <c r="E2403" s="2">
        <v>7.7</v>
      </c>
    </row>
    <row r="2404" s="1" customFormat="1" customHeight="1" spans="1:5">
      <c r="A2404" s="1">
        <v>3530</v>
      </c>
      <c r="B2404" s="1" t="s">
        <v>2979</v>
      </c>
      <c r="C2404" s="1" t="s">
        <v>215</v>
      </c>
      <c r="D2404" s="1" t="s">
        <v>568</v>
      </c>
      <c r="E2404" s="2">
        <v>229.57</v>
      </c>
    </row>
    <row r="2405" s="1" customFormat="1" customHeight="1" spans="1:5">
      <c r="A2405" s="1">
        <v>3542</v>
      </c>
      <c r="B2405" s="1" t="s">
        <v>2980</v>
      </c>
      <c r="C2405" s="1" t="s">
        <v>215</v>
      </c>
      <c r="D2405" s="1" t="s">
        <v>568</v>
      </c>
      <c r="E2405" s="2">
        <v>0.66</v>
      </c>
    </row>
    <row r="2406" s="1" customFormat="1" customHeight="1" spans="1:5">
      <c r="A2406" s="1">
        <v>3529</v>
      </c>
      <c r="B2406" s="1" t="s">
        <v>2981</v>
      </c>
      <c r="C2406" s="1" t="s">
        <v>215</v>
      </c>
      <c r="D2406" s="1" t="s">
        <v>568</v>
      </c>
      <c r="E2406" s="2">
        <v>0.81</v>
      </c>
    </row>
    <row r="2407" s="1" customFormat="1" customHeight="1" spans="1:5">
      <c r="A2407" s="1">
        <v>3536</v>
      </c>
      <c r="B2407" s="1" t="s">
        <v>2982</v>
      </c>
      <c r="C2407" s="1" t="s">
        <v>215</v>
      </c>
      <c r="D2407" s="1" t="s">
        <v>568</v>
      </c>
      <c r="E2407" s="2">
        <v>2.69</v>
      </c>
    </row>
    <row r="2408" s="1" customFormat="1" customHeight="1" spans="1:5">
      <c r="A2408" s="1">
        <v>3535</v>
      </c>
      <c r="B2408" s="1" t="s">
        <v>2983</v>
      </c>
      <c r="C2408" s="1" t="s">
        <v>215</v>
      </c>
      <c r="D2408" s="1" t="s">
        <v>568</v>
      </c>
      <c r="E2408" s="2">
        <v>6.55</v>
      </c>
    </row>
    <row r="2409" s="1" customFormat="1" customHeight="1" spans="1:5">
      <c r="A2409" s="1">
        <v>3540</v>
      </c>
      <c r="B2409" s="1" t="s">
        <v>2984</v>
      </c>
      <c r="C2409" s="1" t="s">
        <v>215</v>
      </c>
      <c r="D2409" s="1" t="s">
        <v>568</v>
      </c>
      <c r="E2409" s="2">
        <v>5.54</v>
      </c>
    </row>
    <row r="2410" s="1" customFormat="1" customHeight="1" spans="1:5">
      <c r="A2410" s="1">
        <v>3539</v>
      </c>
      <c r="B2410" s="1" t="s">
        <v>2985</v>
      </c>
      <c r="C2410" s="1" t="s">
        <v>215</v>
      </c>
      <c r="D2410" s="1" t="s">
        <v>568</v>
      </c>
      <c r="E2410" s="2">
        <v>32.13</v>
      </c>
    </row>
    <row r="2411" s="1" customFormat="1" customHeight="1" spans="1:5">
      <c r="A2411" s="1">
        <v>3513</v>
      </c>
      <c r="B2411" s="1" t="s">
        <v>2986</v>
      </c>
      <c r="C2411" s="1" t="s">
        <v>215</v>
      </c>
      <c r="D2411" s="1" t="s">
        <v>568</v>
      </c>
      <c r="E2411" s="2">
        <v>113.3</v>
      </c>
    </row>
    <row r="2412" s="1" customFormat="1" customHeight="1" spans="1:5">
      <c r="A2412" s="1">
        <v>3510</v>
      </c>
      <c r="B2412" s="1" t="s">
        <v>2987</v>
      </c>
      <c r="C2412" s="1" t="s">
        <v>215</v>
      </c>
      <c r="D2412" s="1" t="s">
        <v>568</v>
      </c>
      <c r="E2412" s="2">
        <v>13.99</v>
      </c>
    </row>
    <row r="2413" s="1" customFormat="1" customHeight="1" spans="1:5">
      <c r="A2413" s="1">
        <v>38913</v>
      </c>
      <c r="B2413" s="1" t="s">
        <v>2988</v>
      </c>
      <c r="C2413" s="1" t="s">
        <v>215</v>
      </c>
      <c r="D2413" s="1" t="s">
        <v>615</v>
      </c>
      <c r="E2413" s="2">
        <v>9.42</v>
      </c>
    </row>
    <row r="2414" s="1" customFormat="1" customHeight="1" spans="1:5">
      <c r="A2414" s="1">
        <v>38914</v>
      </c>
      <c r="B2414" s="1" t="s">
        <v>2989</v>
      </c>
      <c r="C2414" s="1" t="s">
        <v>215</v>
      </c>
      <c r="D2414" s="1" t="s">
        <v>615</v>
      </c>
      <c r="E2414" s="2">
        <v>11.57</v>
      </c>
    </row>
    <row r="2415" s="1" customFormat="1" customHeight="1" spans="1:5">
      <c r="A2415" s="1">
        <v>38915</v>
      </c>
      <c r="B2415" s="1" t="s">
        <v>2990</v>
      </c>
      <c r="C2415" s="1" t="s">
        <v>215</v>
      </c>
      <c r="D2415" s="1" t="s">
        <v>615</v>
      </c>
      <c r="E2415" s="2">
        <v>22.29</v>
      </c>
    </row>
    <row r="2416" s="1" customFormat="1" customHeight="1" spans="1:5">
      <c r="A2416" s="1">
        <v>38916</v>
      </c>
      <c r="B2416" s="1" t="s">
        <v>2991</v>
      </c>
      <c r="C2416" s="1" t="s">
        <v>215</v>
      </c>
      <c r="D2416" s="1" t="s">
        <v>615</v>
      </c>
      <c r="E2416" s="2">
        <v>30.85</v>
      </c>
    </row>
    <row r="2417" s="1" customFormat="1" customHeight="1" spans="1:5">
      <c r="A2417" s="1">
        <v>39300</v>
      </c>
      <c r="B2417" s="1" t="s">
        <v>2992</v>
      </c>
      <c r="C2417" s="1" t="s">
        <v>215</v>
      </c>
      <c r="D2417" s="1" t="s">
        <v>615</v>
      </c>
      <c r="E2417" s="2">
        <v>8.41</v>
      </c>
    </row>
    <row r="2418" s="1" customFormat="1" customHeight="1" spans="1:5">
      <c r="A2418" s="1">
        <v>39301</v>
      </c>
      <c r="B2418" s="1" t="s">
        <v>2993</v>
      </c>
      <c r="C2418" s="1" t="s">
        <v>215</v>
      </c>
      <c r="D2418" s="1" t="s">
        <v>615</v>
      </c>
      <c r="E2418" s="2">
        <v>11.26</v>
      </c>
    </row>
    <row r="2419" s="1" customFormat="1" customHeight="1" spans="1:5">
      <c r="A2419" s="1">
        <v>39302</v>
      </c>
      <c r="B2419" s="1" t="s">
        <v>2994</v>
      </c>
      <c r="C2419" s="1" t="s">
        <v>215</v>
      </c>
      <c r="D2419" s="1" t="s">
        <v>615</v>
      </c>
      <c r="E2419" s="2">
        <v>20.47</v>
      </c>
    </row>
    <row r="2420" s="1" customFormat="1" customHeight="1" spans="1:5">
      <c r="A2420" s="1">
        <v>38923</v>
      </c>
      <c r="B2420" s="1" t="s">
        <v>2995</v>
      </c>
      <c r="C2420" s="1" t="s">
        <v>215</v>
      </c>
      <c r="D2420" s="1" t="s">
        <v>615</v>
      </c>
      <c r="E2420" s="2">
        <v>10.08</v>
      </c>
    </row>
    <row r="2421" s="1" customFormat="1" customHeight="1" spans="1:5">
      <c r="A2421" s="1">
        <v>38925</v>
      </c>
      <c r="B2421" s="1" t="s">
        <v>2996</v>
      </c>
      <c r="C2421" s="1" t="s">
        <v>215</v>
      </c>
      <c r="D2421" s="1" t="s">
        <v>615</v>
      </c>
      <c r="E2421" s="2">
        <v>11.7</v>
      </c>
    </row>
    <row r="2422" s="1" customFormat="1" customHeight="1" spans="1:5">
      <c r="A2422" s="1">
        <v>38926</v>
      </c>
      <c r="B2422" s="1" t="s">
        <v>2997</v>
      </c>
      <c r="C2422" s="1" t="s">
        <v>215</v>
      </c>
      <c r="D2422" s="1" t="s">
        <v>615</v>
      </c>
      <c r="E2422" s="2">
        <v>13.87</v>
      </c>
    </row>
    <row r="2423" s="1" customFormat="1" customHeight="1" spans="1:5">
      <c r="A2423" s="1">
        <v>38927</v>
      </c>
      <c r="B2423" s="1" t="s">
        <v>2998</v>
      </c>
      <c r="C2423" s="1" t="s">
        <v>215</v>
      </c>
      <c r="D2423" s="1" t="s">
        <v>615</v>
      </c>
      <c r="E2423" s="2">
        <v>17.52</v>
      </c>
    </row>
    <row r="2424" s="1" customFormat="1" customHeight="1" spans="1:5">
      <c r="A2424" s="1">
        <v>39304</v>
      </c>
      <c r="B2424" s="1" t="s">
        <v>2999</v>
      </c>
      <c r="C2424" s="1" t="s">
        <v>215</v>
      </c>
      <c r="D2424" s="1" t="s">
        <v>615</v>
      </c>
      <c r="E2424" s="2">
        <v>9.95</v>
      </c>
    </row>
    <row r="2425" s="1" customFormat="1" customHeight="1" spans="1:5">
      <c r="A2425" s="1">
        <v>39305</v>
      </c>
      <c r="B2425" s="1" t="s">
        <v>3000</v>
      </c>
      <c r="C2425" s="1" t="s">
        <v>215</v>
      </c>
      <c r="D2425" s="1" t="s">
        <v>615</v>
      </c>
      <c r="E2425" s="2">
        <v>10.91</v>
      </c>
    </row>
    <row r="2426" s="1" customFormat="1" customHeight="1" spans="1:5">
      <c r="A2426" s="1">
        <v>39306</v>
      </c>
      <c r="B2426" s="1" t="s">
        <v>3001</v>
      </c>
      <c r="C2426" s="1" t="s">
        <v>215</v>
      </c>
      <c r="D2426" s="1" t="s">
        <v>615</v>
      </c>
      <c r="E2426" s="2">
        <v>14.67</v>
      </c>
    </row>
    <row r="2427" s="1" customFormat="1" customHeight="1" spans="1:5">
      <c r="A2427" s="1">
        <v>38928</v>
      </c>
      <c r="B2427" s="1" t="s">
        <v>3002</v>
      </c>
      <c r="C2427" s="1" t="s">
        <v>215</v>
      </c>
      <c r="D2427" s="1" t="s">
        <v>615</v>
      </c>
      <c r="E2427" s="2">
        <v>19.39</v>
      </c>
    </row>
    <row r="2428" s="1" customFormat="1" customHeight="1" spans="1:5">
      <c r="A2428" s="1">
        <v>38941</v>
      </c>
      <c r="B2428" s="1" t="s">
        <v>3003</v>
      </c>
      <c r="C2428" s="1" t="s">
        <v>215</v>
      </c>
      <c r="D2428" s="1" t="s">
        <v>615</v>
      </c>
      <c r="E2428" s="2">
        <v>15.2</v>
      </c>
    </row>
    <row r="2429" s="1" customFormat="1" customHeight="1" spans="1:5">
      <c r="A2429" s="1">
        <v>38917</v>
      </c>
      <c r="B2429" s="1" t="s">
        <v>3004</v>
      </c>
      <c r="C2429" s="1" t="s">
        <v>215</v>
      </c>
      <c r="D2429" s="1" t="s">
        <v>615</v>
      </c>
      <c r="E2429" s="2">
        <v>10.84</v>
      </c>
    </row>
    <row r="2430" s="1" customFormat="1" customHeight="1" spans="1:5">
      <c r="A2430" s="1">
        <v>38919</v>
      </c>
      <c r="B2430" s="1" t="s">
        <v>3005</v>
      </c>
      <c r="C2430" s="1" t="s">
        <v>215</v>
      </c>
      <c r="D2430" s="1" t="s">
        <v>615</v>
      </c>
      <c r="E2430" s="2">
        <v>12.72</v>
      </c>
    </row>
    <row r="2431" s="1" customFormat="1" customHeight="1" spans="1:5">
      <c r="A2431" s="1">
        <v>38922</v>
      </c>
      <c r="B2431" s="1" t="s">
        <v>3006</v>
      </c>
      <c r="C2431" s="1" t="s">
        <v>215</v>
      </c>
      <c r="D2431" s="1" t="s">
        <v>615</v>
      </c>
      <c r="E2431" s="2">
        <v>17.07</v>
      </c>
    </row>
    <row r="2432" s="1" customFormat="1" customHeight="1" spans="1:5">
      <c r="A2432" s="1">
        <v>20151</v>
      </c>
      <c r="B2432" s="1" t="s">
        <v>3007</v>
      </c>
      <c r="C2432" s="1" t="s">
        <v>215</v>
      </c>
      <c r="D2432" s="1" t="s">
        <v>568</v>
      </c>
      <c r="E2432" s="2">
        <v>22.62</v>
      </c>
    </row>
    <row r="2433" s="1" customFormat="1" customHeight="1" spans="1:5">
      <c r="A2433" s="1">
        <v>20152</v>
      </c>
      <c r="B2433" s="1" t="s">
        <v>3008</v>
      </c>
      <c r="C2433" s="1" t="s">
        <v>215</v>
      </c>
      <c r="D2433" s="1" t="s">
        <v>568</v>
      </c>
      <c r="E2433" s="2">
        <v>81.85</v>
      </c>
    </row>
    <row r="2434" s="1" customFormat="1" customHeight="1" spans="1:5">
      <c r="A2434" s="1">
        <v>20148</v>
      </c>
      <c r="B2434" s="1" t="s">
        <v>3009</v>
      </c>
      <c r="C2434" s="1" t="s">
        <v>215</v>
      </c>
      <c r="D2434" s="1" t="s">
        <v>568</v>
      </c>
      <c r="E2434" s="2">
        <v>4.45</v>
      </c>
    </row>
    <row r="2435" s="1" customFormat="1" customHeight="1" spans="1:5">
      <c r="A2435" s="1">
        <v>20149</v>
      </c>
      <c r="B2435" s="1" t="s">
        <v>3010</v>
      </c>
      <c r="C2435" s="1" t="s">
        <v>215</v>
      </c>
      <c r="D2435" s="1" t="s">
        <v>568</v>
      </c>
      <c r="E2435" s="2">
        <v>7.43</v>
      </c>
    </row>
    <row r="2436" s="1" customFormat="1" customHeight="1" spans="1:5">
      <c r="A2436" s="1">
        <v>20150</v>
      </c>
      <c r="B2436" s="1" t="s">
        <v>3011</v>
      </c>
      <c r="C2436" s="1" t="s">
        <v>215</v>
      </c>
      <c r="D2436" s="1" t="s">
        <v>568</v>
      </c>
      <c r="E2436" s="2">
        <v>19.14</v>
      </c>
    </row>
    <row r="2437" s="1" customFormat="1" customHeight="1" spans="1:5">
      <c r="A2437" s="1">
        <v>20157</v>
      </c>
      <c r="B2437" s="1" t="s">
        <v>3012</v>
      </c>
      <c r="C2437" s="1" t="s">
        <v>215</v>
      </c>
      <c r="D2437" s="1" t="s">
        <v>568</v>
      </c>
      <c r="E2437" s="2">
        <v>21.49</v>
      </c>
    </row>
    <row r="2438" s="1" customFormat="1" customHeight="1" spans="1:5">
      <c r="A2438" s="1">
        <v>20158</v>
      </c>
      <c r="B2438" s="1" t="s">
        <v>3013</v>
      </c>
      <c r="C2438" s="1" t="s">
        <v>215</v>
      </c>
      <c r="D2438" s="1" t="s">
        <v>568</v>
      </c>
      <c r="E2438" s="2">
        <v>85.33</v>
      </c>
    </row>
    <row r="2439" s="1" customFormat="1" customHeight="1" spans="1:5">
      <c r="A2439" s="1">
        <v>20154</v>
      </c>
      <c r="B2439" s="1" t="s">
        <v>3014</v>
      </c>
      <c r="C2439" s="1" t="s">
        <v>215</v>
      </c>
      <c r="D2439" s="1" t="s">
        <v>568</v>
      </c>
      <c r="E2439" s="2">
        <v>4.35</v>
      </c>
    </row>
    <row r="2440" s="1" customFormat="1" customHeight="1" spans="1:5">
      <c r="A2440" s="1">
        <v>20155</v>
      </c>
      <c r="B2440" s="1" t="s">
        <v>3015</v>
      </c>
      <c r="C2440" s="1" t="s">
        <v>215</v>
      </c>
      <c r="D2440" s="1" t="s">
        <v>568</v>
      </c>
      <c r="E2440" s="2">
        <v>6.63</v>
      </c>
    </row>
    <row r="2441" s="1" customFormat="1" customHeight="1" spans="1:5">
      <c r="A2441" s="1">
        <v>20156</v>
      </c>
      <c r="B2441" s="1" t="s">
        <v>3016</v>
      </c>
      <c r="C2441" s="1" t="s">
        <v>215</v>
      </c>
      <c r="D2441" s="1" t="s">
        <v>568</v>
      </c>
      <c r="E2441" s="2">
        <v>18.64</v>
      </c>
    </row>
    <row r="2442" s="1" customFormat="1" customHeight="1" spans="1:5">
      <c r="A2442" s="1">
        <v>3499</v>
      </c>
      <c r="B2442" s="1" t="s">
        <v>3017</v>
      </c>
      <c r="C2442" s="1" t="s">
        <v>215</v>
      </c>
      <c r="D2442" s="1" t="s">
        <v>568</v>
      </c>
      <c r="E2442" s="2">
        <v>1.26</v>
      </c>
    </row>
    <row r="2443" s="1" customFormat="1" customHeight="1" spans="1:5">
      <c r="A2443" s="1">
        <v>3500</v>
      </c>
      <c r="B2443" s="1" t="s">
        <v>3018</v>
      </c>
      <c r="C2443" s="1" t="s">
        <v>215</v>
      </c>
      <c r="D2443" s="1" t="s">
        <v>568</v>
      </c>
      <c r="E2443" s="2">
        <v>1.67</v>
      </c>
    </row>
    <row r="2444" s="1" customFormat="1" customHeight="1" spans="1:5">
      <c r="A2444" s="1">
        <v>3501</v>
      </c>
      <c r="B2444" s="1" t="s">
        <v>3019</v>
      </c>
      <c r="C2444" s="1" t="s">
        <v>215</v>
      </c>
      <c r="D2444" s="1" t="s">
        <v>568</v>
      </c>
      <c r="E2444" s="2">
        <v>4.6</v>
      </c>
    </row>
    <row r="2445" s="1" customFormat="1" customHeight="1" spans="1:5">
      <c r="A2445" s="1">
        <v>3502</v>
      </c>
      <c r="B2445" s="1" t="s">
        <v>3020</v>
      </c>
      <c r="C2445" s="1" t="s">
        <v>215</v>
      </c>
      <c r="D2445" s="1" t="s">
        <v>568</v>
      </c>
      <c r="E2445" s="2">
        <v>6.61</v>
      </c>
    </row>
    <row r="2446" s="1" customFormat="1" customHeight="1" spans="1:5">
      <c r="A2446" s="1">
        <v>3503</v>
      </c>
      <c r="B2446" s="1" t="s">
        <v>3021</v>
      </c>
      <c r="C2446" s="1" t="s">
        <v>215</v>
      </c>
      <c r="D2446" s="1" t="s">
        <v>568</v>
      </c>
      <c r="E2446" s="2">
        <v>8.31</v>
      </c>
    </row>
    <row r="2447" s="1" customFormat="1" customHeight="1" spans="1:5">
      <c r="A2447" s="1">
        <v>3477</v>
      </c>
      <c r="B2447" s="1" t="s">
        <v>3022</v>
      </c>
      <c r="C2447" s="1" t="s">
        <v>215</v>
      </c>
      <c r="D2447" s="1" t="s">
        <v>568</v>
      </c>
      <c r="E2447" s="2">
        <v>30.19</v>
      </c>
    </row>
    <row r="2448" s="1" customFormat="1" customHeight="1" spans="1:5">
      <c r="A2448" s="1">
        <v>3478</v>
      </c>
      <c r="B2448" s="1" t="s">
        <v>3023</v>
      </c>
      <c r="C2448" s="1" t="s">
        <v>215</v>
      </c>
      <c r="D2448" s="1" t="s">
        <v>568</v>
      </c>
      <c r="E2448" s="2">
        <v>72.39</v>
      </c>
    </row>
    <row r="2449" s="1" customFormat="1" customHeight="1" spans="1:5">
      <c r="A2449" s="1">
        <v>3525</v>
      </c>
      <c r="B2449" s="1" t="s">
        <v>3024</v>
      </c>
      <c r="C2449" s="1" t="s">
        <v>215</v>
      </c>
      <c r="D2449" s="1" t="s">
        <v>568</v>
      </c>
      <c r="E2449" s="2">
        <v>89.34</v>
      </c>
    </row>
    <row r="2450" s="1" customFormat="1" customHeight="1" spans="1:5">
      <c r="A2450" s="1">
        <v>3511</v>
      </c>
      <c r="B2450" s="1" t="s">
        <v>3025</v>
      </c>
      <c r="C2450" s="1" t="s">
        <v>215</v>
      </c>
      <c r="D2450" s="1" t="s">
        <v>568</v>
      </c>
      <c r="E2450" s="2">
        <v>94.76</v>
      </c>
    </row>
    <row r="2451" s="1" customFormat="1" customHeight="1" spans="1:5">
      <c r="A2451" s="1">
        <v>12032</v>
      </c>
      <c r="B2451" s="1" t="s">
        <v>3026</v>
      </c>
      <c r="C2451" s="1" t="s">
        <v>1023</v>
      </c>
      <c r="D2451" s="1" t="s">
        <v>568</v>
      </c>
      <c r="E2451" s="2">
        <v>59.8</v>
      </c>
    </row>
    <row r="2452" s="1" customFormat="1" customHeight="1" spans="1:5">
      <c r="A2452" s="1">
        <v>12030</v>
      </c>
      <c r="B2452" s="1" t="s">
        <v>3027</v>
      </c>
      <c r="C2452" s="1" t="s">
        <v>1023</v>
      </c>
      <c r="D2452" s="1" t="s">
        <v>568</v>
      </c>
      <c r="E2452" s="2">
        <v>56.19</v>
      </c>
    </row>
    <row r="2453" s="1" customFormat="1" customHeight="1" spans="1:5">
      <c r="A2453" s="1">
        <v>10908</v>
      </c>
      <c r="B2453" s="1" t="s">
        <v>3028</v>
      </c>
      <c r="C2453" s="1" t="s">
        <v>215</v>
      </c>
      <c r="D2453" s="1" t="s">
        <v>568</v>
      </c>
      <c r="E2453" s="2">
        <v>21.12</v>
      </c>
    </row>
    <row r="2454" s="1" customFormat="1" customHeight="1" spans="1:5">
      <c r="A2454" s="1">
        <v>10909</v>
      </c>
      <c r="B2454" s="1" t="s">
        <v>3029</v>
      </c>
      <c r="C2454" s="1" t="s">
        <v>215</v>
      </c>
      <c r="D2454" s="1" t="s">
        <v>568</v>
      </c>
      <c r="E2454" s="2">
        <v>24.57</v>
      </c>
    </row>
    <row r="2455" s="1" customFormat="1" customHeight="1" spans="1:5">
      <c r="A2455" s="1">
        <v>3669</v>
      </c>
      <c r="B2455" s="1" t="s">
        <v>3030</v>
      </c>
      <c r="C2455" s="1" t="s">
        <v>215</v>
      </c>
      <c r="D2455" s="1" t="s">
        <v>568</v>
      </c>
      <c r="E2455" s="2">
        <v>15.09</v>
      </c>
    </row>
    <row r="2456" s="1" customFormat="1" customHeight="1" spans="1:5">
      <c r="A2456" s="1">
        <v>20139</v>
      </c>
      <c r="B2456" s="1" t="s">
        <v>3031</v>
      </c>
      <c r="C2456" s="1" t="s">
        <v>215</v>
      </c>
      <c r="D2456" s="1" t="s">
        <v>568</v>
      </c>
      <c r="E2456" s="2">
        <v>129.81</v>
      </c>
    </row>
    <row r="2457" s="1" customFormat="1" customHeight="1" spans="1:5">
      <c r="A2457" s="1">
        <v>3668</v>
      </c>
      <c r="B2457" s="1" t="s">
        <v>3032</v>
      </c>
      <c r="C2457" s="1" t="s">
        <v>215</v>
      </c>
      <c r="D2457" s="1" t="s">
        <v>568</v>
      </c>
      <c r="E2457" s="2">
        <v>46.37</v>
      </c>
    </row>
    <row r="2458" s="1" customFormat="1" customHeight="1" spans="1:5">
      <c r="A2458" s="1">
        <v>10911</v>
      </c>
      <c r="B2458" s="1" t="s">
        <v>3033</v>
      </c>
      <c r="C2458" s="1" t="s">
        <v>215</v>
      </c>
      <c r="D2458" s="1" t="s">
        <v>568</v>
      </c>
      <c r="E2458" s="2">
        <v>20.33</v>
      </c>
    </row>
    <row r="2459" s="1" customFormat="1" customHeight="1" spans="1:5">
      <c r="A2459" s="1">
        <v>3659</v>
      </c>
      <c r="B2459" s="1" t="s">
        <v>3034</v>
      </c>
      <c r="C2459" s="1" t="s">
        <v>215</v>
      </c>
      <c r="D2459" s="1" t="s">
        <v>568</v>
      </c>
      <c r="E2459" s="2">
        <v>20.71</v>
      </c>
    </row>
    <row r="2460" s="1" customFormat="1" customHeight="1" spans="1:5">
      <c r="A2460" s="1">
        <v>3660</v>
      </c>
      <c r="B2460" s="1" t="s">
        <v>3035</v>
      </c>
      <c r="C2460" s="1" t="s">
        <v>215</v>
      </c>
      <c r="D2460" s="1" t="s">
        <v>568</v>
      </c>
      <c r="E2460" s="2">
        <v>26.78</v>
      </c>
    </row>
    <row r="2461" s="1" customFormat="1" customHeight="1" spans="1:5">
      <c r="A2461" s="1">
        <v>20144</v>
      </c>
      <c r="B2461" s="1" t="s">
        <v>3036</v>
      </c>
      <c r="C2461" s="1" t="s">
        <v>215</v>
      </c>
      <c r="D2461" s="1" t="s">
        <v>568</v>
      </c>
      <c r="E2461" s="2">
        <v>59.98</v>
      </c>
    </row>
    <row r="2462" s="1" customFormat="1" customHeight="1" spans="1:5">
      <c r="A2462" s="1">
        <v>20143</v>
      </c>
      <c r="B2462" s="1" t="s">
        <v>3037</v>
      </c>
      <c r="C2462" s="1" t="s">
        <v>215</v>
      </c>
      <c r="D2462" s="1" t="s">
        <v>568</v>
      </c>
      <c r="E2462" s="2">
        <v>76.74</v>
      </c>
    </row>
    <row r="2463" s="1" customFormat="1" customHeight="1" spans="1:5">
      <c r="A2463" s="1">
        <v>20145</v>
      </c>
      <c r="B2463" s="1" t="s">
        <v>3038</v>
      </c>
      <c r="C2463" s="1" t="s">
        <v>215</v>
      </c>
      <c r="D2463" s="1" t="s">
        <v>568</v>
      </c>
      <c r="E2463" s="2">
        <v>148.02</v>
      </c>
    </row>
    <row r="2464" s="1" customFormat="1" customHeight="1" spans="1:5">
      <c r="A2464" s="1">
        <v>20146</v>
      </c>
      <c r="B2464" s="1" t="s">
        <v>3039</v>
      </c>
      <c r="C2464" s="1" t="s">
        <v>215</v>
      </c>
      <c r="D2464" s="1" t="s">
        <v>568</v>
      </c>
      <c r="E2464" s="2">
        <v>202.34</v>
      </c>
    </row>
    <row r="2465" s="1" customFormat="1" customHeight="1" spans="1:5">
      <c r="A2465" s="1">
        <v>20140</v>
      </c>
      <c r="B2465" s="1" t="s">
        <v>3040</v>
      </c>
      <c r="C2465" s="1" t="s">
        <v>215</v>
      </c>
      <c r="D2465" s="1" t="s">
        <v>568</v>
      </c>
      <c r="E2465" s="2">
        <v>9.49</v>
      </c>
    </row>
    <row r="2466" s="1" customFormat="1" customHeight="1" spans="1:5">
      <c r="A2466" s="1">
        <v>20141</v>
      </c>
      <c r="B2466" s="1" t="s">
        <v>3041</v>
      </c>
      <c r="C2466" s="1" t="s">
        <v>215</v>
      </c>
      <c r="D2466" s="1" t="s">
        <v>568</v>
      </c>
      <c r="E2466" s="2">
        <v>23.25</v>
      </c>
    </row>
    <row r="2467" s="1" customFormat="1" customHeight="1" spans="1:5">
      <c r="A2467" s="1">
        <v>20142</v>
      </c>
      <c r="B2467" s="1" t="s">
        <v>3042</v>
      </c>
      <c r="C2467" s="1" t="s">
        <v>215</v>
      </c>
      <c r="D2467" s="1" t="s">
        <v>568</v>
      </c>
      <c r="E2467" s="2">
        <v>40.9</v>
      </c>
    </row>
    <row r="2468" s="1" customFormat="1" customHeight="1" spans="1:5">
      <c r="A2468" s="1">
        <v>3670</v>
      </c>
      <c r="B2468" s="1" t="s">
        <v>3043</v>
      </c>
      <c r="C2468" s="1" t="s">
        <v>215</v>
      </c>
      <c r="D2468" s="1" t="s">
        <v>568</v>
      </c>
      <c r="E2468" s="2">
        <v>26.59</v>
      </c>
    </row>
    <row r="2469" s="1" customFormat="1" customHeight="1" spans="1:5">
      <c r="A2469" s="1">
        <v>3666</v>
      </c>
      <c r="B2469" s="1" t="s">
        <v>3044</v>
      </c>
      <c r="C2469" s="1" t="s">
        <v>215</v>
      </c>
      <c r="D2469" s="1" t="s">
        <v>568</v>
      </c>
      <c r="E2469" s="2">
        <v>4.18</v>
      </c>
    </row>
    <row r="2470" s="1" customFormat="1" customHeight="1" spans="1:5">
      <c r="A2470" s="1">
        <v>3662</v>
      </c>
      <c r="B2470" s="1" t="s">
        <v>3045</v>
      </c>
      <c r="C2470" s="1" t="s">
        <v>215</v>
      </c>
      <c r="D2470" s="1" t="s">
        <v>568</v>
      </c>
      <c r="E2470" s="2">
        <v>10.91</v>
      </c>
    </row>
    <row r="2471" s="1" customFormat="1" customHeight="1" spans="1:5">
      <c r="A2471" s="1">
        <v>3658</v>
      </c>
      <c r="B2471" s="1" t="s">
        <v>3046</v>
      </c>
      <c r="C2471" s="1" t="s">
        <v>215</v>
      </c>
      <c r="D2471" s="1" t="s">
        <v>568</v>
      </c>
      <c r="E2471" s="2">
        <v>20.68</v>
      </c>
    </row>
    <row r="2472" s="1" customFormat="1" customHeight="1" spans="1:5">
      <c r="A2472" s="1">
        <v>14157</v>
      </c>
      <c r="B2472" s="1" t="s">
        <v>3047</v>
      </c>
      <c r="C2472" s="1" t="s">
        <v>215</v>
      </c>
      <c r="D2472" s="1" t="s">
        <v>615</v>
      </c>
      <c r="E2472" s="2">
        <v>1.22</v>
      </c>
    </row>
    <row r="2473" s="1" customFormat="1" customHeight="1" spans="1:5">
      <c r="A2473" s="1">
        <v>42696</v>
      </c>
      <c r="B2473" s="1" t="s">
        <v>3048</v>
      </c>
      <c r="C2473" s="1" t="s">
        <v>215</v>
      </c>
      <c r="D2473" s="1" t="s">
        <v>568</v>
      </c>
      <c r="E2473" s="2">
        <v>163.96</v>
      </c>
    </row>
    <row r="2474" s="1" customFormat="1" customHeight="1" spans="1:5">
      <c r="A2474" s="1">
        <v>39875</v>
      </c>
      <c r="B2474" s="1" t="s">
        <v>3049</v>
      </c>
      <c r="C2474" s="1" t="s">
        <v>215</v>
      </c>
      <c r="D2474" s="1" t="s">
        <v>568</v>
      </c>
      <c r="E2474" s="3">
        <v>1161.56</v>
      </c>
    </row>
    <row r="2475" s="1" customFormat="1" customHeight="1" spans="1:5">
      <c r="A2475" s="1">
        <v>39876</v>
      </c>
      <c r="B2475" s="1" t="s">
        <v>3050</v>
      </c>
      <c r="C2475" s="1" t="s">
        <v>215</v>
      </c>
      <c r="D2475" s="1" t="s">
        <v>568</v>
      </c>
      <c r="E2475" s="3">
        <v>1454.27</v>
      </c>
    </row>
    <row r="2476" s="1" customFormat="1" customHeight="1" spans="1:5">
      <c r="A2476" s="1">
        <v>39877</v>
      </c>
      <c r="B2476" s="1" t="s">
        <v>3051</v>
      </c>
      <c r="C2476" s="1" t="s">
        <v>215</v>
      </c>
      <c r="D2476" s="1" t="s">
        <v>568</v>
      </c>
      <c r="E2476" s="3">
        <v>2017.01</v>
      </c>
    </row>
    <row r="2477" s="1" customFormat="1" customHeight="1" spans="1:5">
      <c r="A2477" s="1">
        <v>39878</v>
      </c>
      <c r="B2477" s="1" t="s">
        <v>3052</v>
      </c>
      <c r="C2477" s="1" t="s">
        <v>215</v>
      </c>
      <c r="D2477" s="1" t="s">
        <v>568</v>
      </c>
      <c r="E2477" s="3">
        <v>2664.14</v>
      </c>
    </row>
    <row r="2478" s="1" customFormat="1" customHeight="1" spans="1:5">
      <c r="A2478" s="1">
        <v>39872</v>
      </c>
      <c r="B2478" s="1" t="s">
        <v>3053</v>
      </c>
      <c r="C2478" s="1" t="s">
        <v>215</v>
      </c>
      <c r="D2478" s="1" t="s">
        <v>568</v>
      </c>
      <c r="E2478" s="2">
        <v>796.57</v>
      </c>
    </row>
    <row r="2479" s="1" customFormat="1" customHeight="1" spans="1:5">
      <c r="A2479" s="1">
        <v>39873</v>
      </c>
      <c r="B2479" s="1" t="s">
        <v>3054</v>
      </c>
      <c r="C2479" s="1" t="s">
        <v>215</v>
      </c>
      <c r="D2479" s="1" t="s">
        <v>568</v>
      </c>
      <c r="E2479" s="2">
        <v>923.97</v>
      </c>
    </row>
    <row r="2480" s="1" customFormat="1" customHeight="1" spans="1:5">
      <c r="A2480" s="1">
        <v>39874</v>
      </c>
      <c r="B2480" s="1" t="s">
        <v>3055</v>
      </c>
      <c r="C2480" s="1" t="s">
        <v>215</v>
      </c>
      <c r="D2480" s="1" t="s">
        <v>568</v>
      </c>
      <c r="E2480" s="3">
        <v>1014.86</v>
      </c>
    </row>
    <row r="2481" s="1" customFormat="1" customHeight="1" spans="1:5">
      <c r="A2481" s="1">
        <v>3674</v>
      </c>
      <c r="B2481" s="1" t="s">
        <v>3056</v>
      </c>
      <c r="C2481" s="1" t="s">
        <v>613</v>
      </c>
      <c r="D2481" s="1" t="s">
        <v>615</v>
      </c>
      <c r="E2481" s="2">
        <v>86.56</v>
      </c>
    </row>
    <row r="2482" s="1" customFormat="1" customHeight="1" spans="1:5">
      <c r="A2482" s="1">
        <v>3681</v>
      </c>
      <c r="B2482" s="1" t="s">
        <v>3057</v>
      </c>
      <c r="C2482" s="1" t="s">
        <v>613</v>
      </c>
      <c r="D2482" s="1" t="s">
        <v>615</v>
      </c>
      <c r="E2482" s="2">
        <v>128.78</v>
      </c>
    </row>
    <row r="2483" s="1" customFormat="1" customHeight="1" spans="1:5">
      <c r="A2483" s="1">
        <v>3676</v>
      </c>
      <c r="B2483" s="1" t="s">
        <v>3058</v>
      </c>
      <c r="C2483" s="1" t="s">
        <v>613</v>
      </c>
      <c r="D2483" s="1" t="s">
        <v>615</v>
      </c>
      <c r="E2483" s="2">
        <v>484.67</v>
      </c>
    </row>
    <row r="2484" s="1" customFormat="1" customHeight="1" spans="1:5">
      <c r="A2484" s="1">
        <v>3679</v>
      </c>
      <c r="B2484" s="1" t="s">
        <v>3059</v>
      </c>
      <c r="C2484" s="1" t="s">
        <v>613</v>
      </c>
      <c r="D2484" s="1" t="s">
        <v>615</v>
      </c>
      <c r="E2484" s="2">
        <v>400.97</v>
      </c>
    </row>
    <row r="2485" s="1" customFormat="1" customHeight="1" spans="1:5">
      <c r="A2485" s="1">
        <v>3672</v>
      </c>
      <c r="B2485" s="1" t="s">
        <v>3060</v>
      </c>
      <c r="C2485" s="1" t="s">
        <v>613</v>
      </c>
      <c r="D2485" s="1" t="s">
        <v>615</v>
      </c>
      <c r="E2485" s="2">
        <v>1.36</v>
      </c>
    </row>
    <row r="2486" s="1" customFormat="1" customHeight="1" spans="1:5">
      <c r="A2486" s="1">
        <v>3671</v>
      </c>
      <c r="B2486" s="1" t="s">
        <v>3061</v>
      </c>
      <c r="C2486" s="1" t="s">
        <v>613</v>
      </c>
      <c r="D2486" s="1" t="s">
        <v>615</v>
      </c>
      <c r="E2486" s="2">
        <v>1.29</v>
      </c>
    </row>
    <row r="2487" s="1" customFormat="1" customHeight="1" spans="1:5">
      <c r="A2487" s="1">
        <v>3673</v>
      </c>
      <c r="B2487" s="1" t="s">
        <v>3062</v>
      </c>
      <c r="C2487" s="1" t="s">
        <v>613</v>
      </c>
      <c r="D2487" s="1" t="s">
        <v>615</v>
      </c>
      <c r="E2487" s="2">
        <v>2.02</v>
      </c>
    </row>
    <row r="2488" s="1" customFormat="1" customHeight="1" spans="1:5">
      <c r="A2488" s="1">
        <v>38394</v>
      </c>
      <c r="B2488" s="1" t="s">
        <v>3063</v>
      </c>
      <c r="C2488" s="1" t="s">
        <v>215</v>
      </c>
      <c r="D2488" s="1" t="s">
        <v>568</v>
      </c>
      <c r="E2488" s="2">
        <v>341.8</v>
      </c>
    </row>
    <row r="2489" s="1" customFormat="1" customHeight="1" spans="1:5">
      <c r="A2489" s="1">
        <v>3729</v>
      </c>
      <c r="B2489" s="1" t="s">
        <v>3064</v>
      </c>
      <c r="C2489" s="1" t="s">
        <v>215</v>
      </c>
      <c r="D2489" s="1" t="s">
        <v>568</v>
      </c>
      <c r="E2489" s="2">
        <v>153.93</v>
      </c>
    </row>
    <row r="2490" s="1" customFormat="1" customHeight="1" spans="1:5">
      <c r="A2490" s="1">
        <v>39357</v>
      </c>
      <c r="B2490" s="1" t="s">
        <v>3065</v>
      </c>
      <c r="C2490" s="1" t="s">
        <v>215</v>
      </c>
      <c r="D2490" s="1" t="s">
        <v>615</v>
      </c>
      <c r="E2490" s="2">
        <v>52.21</v>
      </c>
    </row>
    <row r="2491" s="1" customFormat="1" customHeight="1" spans="1:5">
      <c r="A2491" s="1">
        <v>39358</v>
      </c>
      <c r="B2491" s="1" t="s">
        <v>3066</v>
      </c>
      <c r="C2491" s="1" t="s">
        <v>215</v>
      </c>
      <c r="D2491" s="1" t="s">
        <v>615</v>
      </c>
      <c r="E2491" s="2">
        <v>52.21</v>
      </c>
    </row>
    <row r="2492" s="1" customFormat="1" customHeight="1" spans="1:5">
      <c r="A2492" s="1">
        <v>39355</v>
      </c>
      <c r="B2492" s="1" t="s">
        <v>3067</v>
      </c>
      <c r="C2492" s="1" t="s">
        <v>215</v>
      </c>
      <c r="D2492" s="1" t="s">
        <v>615</v>
      </c>
      <c r="E2492" s="2">
        <v>76.07</v>
      </c>
    </row>
    <row r="2493" s="1" customFormat="1" customHeight="1" spans="1:5">
      <c r="A2493" s="1">
        <v>39356</v>
      </c>
      <c r="B2493" s="1" t="s">
        <v>3068</v>
      </c>
      <c r="C2493" s="1" t="s">
        <v>215</v>
      </c>
      <c r="D2493" s="1" t="s">
        <v>615</v>
      </c>
      <c r="E2493" s="2">
        <v>72.6</v>
      </c>
    </row>
    <row r="2494" s="1" customFormat="1" customHeight="1" spans="1:5">
      <c r="A2494" s="1">
        <v>39353</v>
      </c>
      <c r="B2494" s="1" t="s">
        <v>3069</v>
      </c>
      <c r="C2494" s="1" t="s">
        <v>215</v>
      </c>
      <c r="D2494" s="1" t="s">
        <v>615</v>
      </c>
      <c r="E2494" s="2">
        <v>166.66</v>
      </c>
    </row>
    <row r="2495" s="1" customFormat="1" customHeight="1" spans="1:5">
      <c r="A2495" s="1">
        <v>39354</v>
      </c>
      <c r="B2495" s="1" t="s">
        <v>3070</v>
      </c>
      <c r="C2495" s="1" t="s">
        <v>215</v>
      </c>
      <c r="D2495" s="1" t="s">
        <v>615</v>
      </c>
      <c r="E2495" s="2">
        <v>351.63</v>
      </c>
    </row>
    <row r="2496" s="1" customFormat="1" customHeight="1" spans="1:5">
      <c r="A2496" s="1">
        <v>39398</v>
      </c>
      <c r="B2496" s="1" t="s">
        <v>3071</v>
      </c>
      <c r="C2496" s="1" t="s">
        <v>215</v>
      </c>
      <c r="D2496" s="1" t="s">
        <v>568</v>
      </c>
      <c r="E2496" s="2">
        <v>184.28</v>
      </c>
    </row>
    <row r="2497" s="1" customFormat="1" customHeight="1" spans="1:5">
      <c r="A2497" s="1">
        <v>13343</v>
      </c>
      <c r="B2497" s="1" t="s">
        <v>3072</v>
      </c>
      <c r="C2497" s="1" t="s">
        <v>215</v>
      </c>
      <c r="D2497" s="1" t="s">
        <v>568</v>
      </c>
      <c r="E2497" s="2">
        <v>59.55</v>
      </c>
    </row>
    <row r="2498" s="1" customFormat="1" customHeight="1" spans="1:5">
      <c r="A2498" s="1">
        <v>12118</v>
      </c>
      <c r="B2498" s="1" t="s">
        <v>3073</v>
      </c>
      <c r="C2498" s="1" t="s">
        <v>215</v>
      </c>
      <c r="D2498" s="1" t="s">
        <v>568</v>
      </c>
      <c r="E2498" s="2">
        <v>22.84</v>
      </c>
    </row>
    <row r="2499" s="1" customFormat="1" customHeight="1" spans="1:5">
      <c r="A2499" s="1">
        <v>39482</v>
      </c>
      <c r="B2499" s="1" t="s">
        <v>3074</v>
      </c>
      <c r="C2499" s="1" t="s">
        <v>215</v>
      </c>
      <c r="D2499" s="1" t="s">
        <v>568</v>
      </c>
      <c r="E2499" s="2">
        <v>445.36</v>
      </c>
    </row>
    <row r="2500" s="1" customFormat="1" customHeight="1" spans="1:5">
      <c r="A2500" s="1">
        <v>39486</v>
      </c>
      <c r="B2500" s="1" t="s">
        <v>3075</v>
      </c>
      <c r="C2500" s="1" t="s">
        <v>215</v>
      </c>
      <c r="D2500" s="1" t="s">
        <v>568</v>
      </c>
      <c r="E2500" s="2">
        <v>363.48</v>
      </c>
    </row>
    <row r="2501" s="1" customFormat="1" customHeight="1" spans="1:5">
      <c r="A2501" s="1">
        <v>39484</v>
      </c>
      <c r="B2501" s="1" t="s">
        <v>3076</v>
      </c>
      <c r="C2501" s="1" t="s">
        <v>215</v>
      </c>
      <c r="D2501" s="1" t="s">
        <v>568</v>
      </c>
      <c r="E2501" s="2">
        <v>445.36</v>
      </c>
    </row>
    <row r="2502" s="1" customFormat="1" customHeight="1" spans="1:5">
      <c r="A2502" s="1">
        <v>39488</v>
      </c>
      <c r="B2502" s="1" t="s">
        <v>3077</v>
      </c>
      <c r="C2502" s="1" t="s">
        <v>215</v>
      </c>
      <c r="D2502" s="1" t="s">
        <v>568</v>
      </c>
      <c r="E2502" s="2">
        <v>369.43</v>
      </c>
    </row>
    <row r="2503" s="1" customFormat="1" customHeight="1" spans="1:5">
      <c r="A2503" s="1">
        <v>39485</v>
      </c>
      <c r="B2503" s="1" t="s">
        <v>3078</v>
      </c>
      <c r="C2503" s="1" t="s">
        <v>215</v>
      </c>
      <c r="D2503" s="1" t="s">
        <v>568</v>
      </c>
      <c r="E2503" s="2">
        <v>445.36</v>
      </c>
    </row>
    <row r="2504" s="1" customFormat="1" customHeight="1" spans="1:5">
      <c r="A2504" s="1">
        <v>39489</v>
      </c>
      <c r="B2504" s="1" t="s">
        <v>3079</v>
      </c>
      <c r="C2504" s="1" t="s">
        <v>215</v>
      </c>
      <c r="D2504" s="1" t="s">
        <v>568</v>
      </c>
      <c r="E2504" s="2">
        <v>375.69</v>
      </c>
    </row>
    <row r="2505" s="1" customFormat="1" customHeight="1" spans="1:5">
      <c r="A2505" s="1">
        <v>39490</v>
      </c>
      <c r="B2505" s="1" t="s">
        <v>3080</v>
      </c>
      <c r="C2505" s="1" t="s">
        <v>215</v>
      </c>
      <c r="D2505" s="1" t="s">
        <v>568</v>
      </c>
      <c r="E2505" s="2">
        <v>559.83</v>
      </c>
    </row>
    <row r="2506" s="1" customFormat="1" customHeight="1" spans="1:5">
      <c r="A2506" s="1">
        <v>39494</v>
      </c>
      <c r="B2506" s="1" t="s">
        <v>3081</v>
      </c>
      <c r="C2506" s="1" t="s">
        <v>215</v>
      </c>
      <c r="D2506" s="1" t="s">
        <v>568</v>
      </c>
      <c r="E2506" s="2">
        <v>402.01</v>
      </c>
    </row>
    <row r="2507" s="1" customFormat="1" customHeight="1" spans="1:5">
      <c r="A2507" s="1">
        <v>39495</v>
      </c>
      <c r="B2507" s="1" t="s">
        <v>3082</v>
      </c>
      <c r="C2507" s="1" t="s">
        <v>215</v>
      </c>
      <c r="D2507" s="1" t="s">
        <v>568</v>
      </c>
      <c r="E2507" s="2">
        <v>453.01</v>
      </c>
    </row>
    <row r="2508" s="1" customFormat="1" customHeight="1" spans="1:5">
      <c r="A2508" s="1">
        <v>39496</v>
      </c>
      <c r="B2508" s="1" t="s">
        <v>3083</v>
      </c>
      <c r="C2508" s="1" t="s">
        <v>215</v>
      </c>
      <c r="D2508" s="1" t="s">
        <v>568</v>
      </c>
      <c r="E2508" s="2">
        <v>498.31</v>
      </c>
    </row>
    <row r="2509" s="1" customFormat="1" customHeight="1" spans="1:5">
      <c r="A2509" s="1">
        <v>39492</v>
      </c>
      <c r="B2509" s="1" t="s">
        <v>3084</v>
      </c>
      <c r="C2509" s="1" t="s">
        <v>215</v>
      </c>
      <c r="D2509" s="1" t="s">
        <v>568</v>
      </c>
      <c r="E2509" s="2">
        <v>576.9</v>
      </c>
    </row>
    <row r="2510" s="1" customFormat="1" customHeight="1" spans="1:5">
      <c r="A2510" s="1">
        <v>39497</v>
      </c>
      <c r="B2510" s="1" t="s">
        <v>3085</v>
      </c>
      <c r="C2510" s="1" t="s">
        <v>215</v>
      </c>
      <c r="D2510" s="1" t="s">
        <v>568</v>
      </c>
      <c r="E2510" s="2">
        <v>521.1</v>
      </c>
    </row>
    <row r="2511" s="1" customFormat="1" customHeight="1" spans="1:5">
      <c r="A2511" s="1">
        <v>39493</v>
      </c>
      <c r="B2511" s="1" t="s">
        <v>3086</v>
      </c>
      <c r="C2511" s="1" t="s">
        <v>215</v>
      </c>
      <c r="D2511" s="1" t="s">
        <v>568</v>
      </c>
      <c r="E2511" s="2">
        <v>618.78</v>
      </c>
    </row>
    <row r="2512" s="1" customFormat="1" customHeight="1" spans="1:5">
      <c r="A2512" s="1">
        <v>39500</v>
      </c>
      <c r="B2512" s="1" t="s">
        <v>3087</v>
      </c>
      <c r="C2512" s="1" t="s">
        <v>215</v>
      </c>
      <c r="D2512" s="1" t="s">
        <v>568</v>
      </c>
      <c r="E2512" s="2">
        <v>675.15</v>
      </c>
    </row>
    <row r="2513" s="1" customFormat="1" customHeight="1" spans="1:5">
      <c r="A2513" s="1">
        <v>39498</v>
      </c>
      <c r="B2513" s="1" t="s">
        <v>3088</v>
      </c>
      <c r="C2513" s="1" t="s">
        <v>215</v>
      </c>
      <c r="D2513" s="1" t="s">
        <v>568</v>
      </c>
      <c r="E2513" s="2">
        <v>832.68</v>
      </c>
    </row>
    <row r="2514" s="1" customFormat="1" customHeight="1" spans="1:5">
      <c r="A2514" s="1">
        <v>43628</v>
      </c>
      <c r="B2514" s="1" t="s">
        <v>3089</v>
      </c>
      <c r="C2514" s="1" t="s">
        <v>215</v>
      </c>
      <c r="D2514" s="1" t="s">
        <v>568</v>
      </c>
      <c r="E2514" s="2">
        <v>656.33</v>
      </c>
    </row>
    <row r="2515" s="1" customFormat="1" customHeight="1" spans="1:5">
      <c r="A2515" s="1">
        <v>39501</v>
      </c>
      <c r="B2515" s="1" t="s">
        <v>3090</v>
      </c>
      <c r="C2515" s="1" t="s">
        <v>215</v>
      </c>
      <c r="D2515" s="1" t="s">
        <v>568</v>
      </c>
      <c r="E2515" s="2">
        <v>693.43</v>
      </c>
    </row>
    <row r="2516" s="1" customFormat="1" customHeight="1" spans="1:5">
      <c r="A2516" s="1">
        <v>39499</v>
      </c>
      <c r="B2516" s="1" t="s">
        <v>3091</v>
      </c>
      <c r="C2516" s="1" t="s">
        <v>215</v>
      </c>
      <c r="D2516" s="1" t="s">
        <v>568</v>
      </c>
      <c r="E2516" s="2">
        <v>844.5</v>
      </c>
    </row>
    <row r="2517" s="1" customFormat="1" customHeight="1" spans="1:5">
      <c r="A2517" s="1">
        <v>43621</v>
      </c>
      <c r="B2517" s="1" t="s">
        <v>3092</v>
      </c>
      <c r="C2517" s="1" t="s">
        <v>215</v>
      </c>
      <c r="D2517" s="1" t="s">
        <v>568</v>
      </c>
      <c r="E2517" s="2">
        <v>697.35</v>
      </c>
    </row>
    <row r="2518" s="1" customFormat="1" customHeight="1" spans="1:5">
      <c r="A2518" s="1">
        <v>3733</v>
      </c>
      <c r="B2518" s="1" t="s">
        <v>3093</v>
      </c>
      <c r="C2518" s="1" t="s">
        <v>228</v>
      </c>
      <c r="D2518" s="1" t="s">
        <v>615</v>
      </c>
      <c r="E2518" s="2">
        <v>78.53</v>
      </c>
    </row>
    <row r="2519" s="1" customFormat="1" customHeight="1" spans="1:5">
      <c r="A2519" s="1">
        <v>3731</v>
      </c>
      <c r="B2519" s="1" t="s">
        <v>3094</v>
      </c>
      <c r="C2519" s="1" t="s">
        <v>228</v>
      </c>
      <c r="D2519" s="1" t="s">
        <v>615</v>
      </c>
      <c r="E2519" s="2">
        <v>72.9</v>
      </c>
    </row>
    <row r="2520" s="1" customFormat="1" customHeight="1" spans="1:5">
      <c r="A2520" s="1">
        <v>38137</v>
      </c>
      <c r="B2520" s="1" t="s">
        <v>3095</v>
      </c>
      <c r="C2520" s="1" t="s">
        <v>228</v>
      </c>
      <c r="D2520" s="1" t="s">
        <v>615</v>
      </c>
      <c r="E2520" s="2">
        <v>73.33</v>
      </c>
    </row>
    <row r="2521" s="1" customFormat="1" customHeight="1" spans="1:5">
      <c r="A2521" s="1">
        <v>38135</v>
      </c>
      <c r="B2521" s="1" t="s">
        <v>3096</v>
      </c>
      <c r="C2521" s="1" t="s">
        <v>228</v>
      </c>
      <c r="D2521" s="1" t="s">
        <v>615</v>
      </c>
      <c r="E2521" s="2">
        <v>92.95</v>
      </c>
    </row>
    <row r="2522" s="1" customFormat="1" customHeight="1" spans="1:5">
      <c r="A2522" s="1">
        <v>38138</v>
      </c>
      <c r="B2522" s="1" t="s">
        <v>3097</v>
      </c>
      <c r="C2522" s="1" t="s">
        <v>228</v>
      </c>
      <c r="D2522" s="1" t="s">
        <v>615</v>
      </c>
      <c r="E2522" s="2">
        <v>72.01</v>
      </c>
    </row>
    <row r="2523" s="1" customFormat="1" customHeight="1" spans="1:5">
      <c r="A2523" s="1">
        <v>3736</v>
      </c>
      <c r="B2523" s="1" t="s">
        <v>3098</v>
      </c>
      <c r="C2523" s="1" t="s">
        <v>228</v>
      </c>
      <c r="D2523" s="1" t="s">
        <v>574</v>
      </c>
      <c r="E2523" s="2">
        <v>66.75</v>
      </c>
    </row>
    <row r="2524" s="1" customFormat="1" customHeight="1" spans="1:5">
      <c r="A2524" s="1">
        <v>3741</v>
      </c>
      <c r="B2524" s="1" t="s">
        <v>3099</v>
      </c>
      <c r="C2524" s="1" t="s">
        <v>228</v>
      </c>
      <c r="D2524" s="1" t="s">
        <v>568</v>
      </c>
      <c r="E2524" s="2">
        <v>69.58</v>
      </c>
    </row>
    <row r="2525" s="1" customFormat="1" customHeight="1" spans="1:5">
      <c r="A2525" s="1">
        <v>3745</v>
      </c>
      <c r="B2525" s="1" t="s">
        <v>3100</v>
      </c>
      <c r="C2525" s="1" t="s">
        <v>228</v>
      </c>
      <c r="D2525" s="1" t="s">
        <v>568</v>
      </c>
      <c r="E2525" s="2">
        <v>75.02</v>
      </c>
    </row>
    <row r="2526" s="1" customFormat="1" customHeight="1" spans="1:5">
      <c r="A2526" s="1">
        <v>3743</v>
      </c>
      <c r="B2526" s="1" t="s">
        <v>3101</v>
      </c>
      <c r="C2526" s="1" t="s">
        <v>228</v>
      </c>
      <c r="D2526" s="1" t="s">
        <v>568</v>
      </c>
      <c r="E2526" s="2">
        <v>69.33</v>
      </c>
    </row>
    <row r="2527" s="1" customFormat="1" customHeight="1" spans="1:5">
      <c r="A2527" s="1">
        <v>3744</v>
      </c>
      <c r="B2527" s="1" t="s">
        <v>3102</v>
      </c>
      <c r="C2527" s="1" t="s">
        <v>228</v>
      </c>
      <c r="D2527" s="1" t="s">
        <v>568</v>
      </c>
      <c r="E2527" s="2">
        <v>76.32</v>
      </c>
    </row>
    <row r="2528" s="1" customFormat="1" customHeight="1" spans="1:5">
      <c r="A2528" s="1">
        <v>3739</v>
      </c>
      <c r="B2528" s="1" t="s">
        <v>3103</v>
      </c>
      <c r="C2528" s="1" t="s">
        <v>228</v>
      </c>
      <c r="D2528" s="1" t="s">
        <v>568</v>
      </c>
      <c r="E2528" s="2">
        <v>80.2</v>
      </c>
    </row>
    <row r="2529" s="1" customFormat="1" customHeight="1" spans="1:5">
      <c r="A2529" s="1">
        <v>3737</v>
      </c>
      <c r="B2529" s="1" t="s">
        <v>3104</v>
      </c>
      <c r="C2529" s="1" t="s">
        <v>228</v>
      </c>
      <c r="D2529" s="1" t="s">
        <v>568</v>
      </c>
      <c r="E2529" s="2">
        <v>84.08</v>
      </c>
    </row>
    <row r="2530" s="1" customFormat="1" customHeight="1" spans="1:5">
      <c r="A2530" s="1">
        <v>3738</v>
      </c>
      <c r="B2530" s="1" t="s">
        <v>3105</v>
      </c>
      <c r="C2530" s="1" t="s">
        <v>228</v>
      </c>
      <c r="D2530" s="1" t="s">
        <v>568</v>
      </c>
      <c r="E2530" s="2">
        <v>97.02</v>
      </c>
    </row>
    <row r="2531" s="1" customFormat="1" customHeight="1" spans="1:5">
      <c r="A2531" s="1">
        <v>3747</v>
      </c>
      <c r="B2531" s="1" t="s">
        <v>3106</v>
      </c>
      <c r="C2531" s="1" t="s">
        <v>228</v>
      </c>
      <c r="D2531" s="1" t="s">
        <v>568</v>
      </c>
      <c r="E2531" s="2">
        <v>76.32</v>
      </c>
    </row>
    <row r="2532" s="1" customFormat="1" customHeight="1" spans="1:5">
      <c r="A2532" s="1">
        <v>11649</v>
      </c>
      <c r="B2532" s="1" t="s">
        <v>3107</v>
      </c>
      <c r="C2532" s="1" t="s">
        <v>215</v>
      </c>
      <c r="D2532" s="1" t="s">
        <v>568</v>
      </c>
      <c r="E2532" s="2">
        <v>553.66</v>
      </c>
    </row>
    <row r="2533" s="1" customFormat="1" customHeight="1" spans="1:5">
      <c r="A2533" s="1">
        <v>11650</v>
      </c>
      <c r="B2533" s="1" t="s">
        <v>3108</v>
      </c>
      <c r="C2533" s="1" t="s">
        <v>215</v>
      </c>
      <c r="D2533" s="1" t="s">
        <v>568</v>
      </c>
      <c r="E2533" s="2">
        <v>943.68</v>
      </c>
    </row>
    <row r="2534" s="1" customFormat="1" customHeight="1" spans="1:5">
      <c r="A2534" s="1">
        <v>3742</v>
      </c>
      <c r="B2534" s="1" t="s">
        <v>3109</v>
      </c>
      <c r="C2534" s="1" t="s">
        <v>228</v>
      </c>
      <c r="D2534" s="1" t="s">
        <v>568</v>
      </c>
      <c r="E2534" s="2">
        <v>100.64</v>
      </c>
    </row>
    <row r="2535" s="1" customFormat="1" customHeight="1" spans="1:5">
      <c r="A2535" s="1">
        <v>3746</v>
      </c>
      <c r="B2535" s="1" t="s">
        <v>3110</v>
      </c>
      <c r="C2535" s="1" t="s">
        <v>228</v>
      </c>
      <c r="D2535" s="1" t="s">
        <v>568</v>
      </c>
      <c r="E2535" s="2">
        <v>117.51</v>
      </c>
    </row>
    <row r="2536" s="1" customFormat="1" customHeight="1" spans="1:5">
      <c r="A2536" s="1">
        <v>21106</v>
      </c>
      <c r="B2536" s="1" t="s">
        <v>3111</v>
      </c>
      <c r="C2536" s="1" t="s">
        <v>618</v>
      </c>
      <c r="D2536" s="1" t="s">
        <v>568</v>
      </c>
      <c r="E2536" s="2">
        <v>58.52</v>
      </c>
    </row>
    <row r="2537" s="1" customFormat="1" customHeight="1" spans="1:5">
      <c r="A2537" s="1">
        <v>39377</v>
      </c>
      <c r="B2537" s="1" t="s">
        <v>3112</v>
      </c>
      <c r="C2537" s="1" t="s">
        <v>215</v>
      </c>
      <c r="D2537" s="1" t="s">
        <v>615</v>
      </c>
      <c r="E2537" s="2">
        <v>210.57</v>
      </c>
    </row>
    <row r="2538" s="1" customFormat="1" customHeight="1" spans="1:5">
      <c r="A2538" s="1">
        <v>38191</v>
      </c>
      <c r="B2538" s="1" t="s">
        <v>3113</v>
      </c>
      <c r="C2538" s="1" t="s">
        <v>215</v>
      </c>
      <c r="D2538" s="1" t="s">
        <v>615</v>
      </c>
      <c r="E2538" s="2">
        <v>15.68</v>
      </c>
    </row>
    <row r="2539" s="1" customFormat="1" customHeight="1" spans="1:5">
      <c r="A2539" s="1">
        <v>39381</v>
      </c>
      <c r="B2539" s="1" t="s">
        <v>3114</v>
      </c>
      <c r="C2539" s="1" t="s">
        <v>215</v>
      </c>
      <c r="D2539" s="1" t="s">
        <v>615</v>
      </c>
      <c r="E2539" s="2">
        <v>14.62</v>
      </c>
    </row>
    <row r="2540" s="1" customFormat="1" customHeight="1" spans="1:5">
      <c r="A2540" s="1">
        <v>38780</v>
      </c>
      <c r="B2540" s="1" t="s">
        <v>3115</v>
      </c>
      <c r="C2540" s="1" t="s">
        <v>215</v>
      </c>
      <c r="D2540" s="1" t="s">
        <v>615</v>
      </c>
      <c r="E2540" s="2">
        <v>17.89</v>
      </c>
    </row>
    <row r="2541" s="1" customFormat="1" customHeight="1" spans="1:5">
      <c r="A2541" s="1">
        <v>38781</v>
      </c>
      <c r="B2541" s="1" t="s">
        <v>3116</v>
      </c>
      <c r="C2541" s="1" t="s">
        <v>215</v>
      </c>
      <c r="D2541" s="1" t="s">
        <v>615</v>
      </c>
      <c r="E2541" s="2">
        <v>60.39</v>
      </c>
    </row>
    <row r="2542" s="1" customFormat="1" customHeight="1" spans="1:5">
      <c r="A2542" s="1">
        <v>38192</v>
      </c>
      <c r="B2542" s="1" t="s">
        <v>3117</v>
      </c>
      <c r="C2542" s="1" t="s">
        <v>215</v>
      </c>
      <c r="D2542" s="1" t="s">
        <v>615</v>
      </c>
      <c r="E2542" s="2">
        <v>109.28</v>
      </c>
    </row>
    <row r="2543" s="1" customFormat="1" customHeight="1" spans="1:5">
      <c r="A2543" s="1">
        <v>3753</v>
      </c>
      <c r="B2543" s="1" t="s">
        <v>3118</v>
      </c>
      <c r="C2543" s="1" t="s">
        <v>215</v>
      </c>
      <c r="D2543" s="1" t="s">
        <v>615</v>
      </c>
      <c r="E2543" s="2">
        <v>9.57</v>
      </c>
    </row>
    <row r="2544" s="1" customFormat="1" customHeight="1" spans="1:5">
      <c r="A2544" s="1">
        <v>38782</v>
      </c>
      <c r="B2544" s="1" t="s">
        <v>3119</v>
      </c>
      <c r="C2544" s="1" t="s">
        <v>215</v>
      </c>
      <c r="D2544" s="1" t="s">
        <v>615</v>
      </c>
      <c r="E2544" s="2">
        <v>12.45</v>
      </c>
    </row>
    <row r="2545" s="1" customFormat="1" customHeight="1" spans="1:5">
      <c r="A2545" s="1">
        <v>38778</v>
      </c>
      <c r="B2545" s="1" t="s">
        <v>3120</v>
      </c>
      <c r="C2545" s="1" t="s">
        <v>215</v>
      </c>
      <c r="D2545" s="1" t="s">
        <v>615</v>
      </c>
      <c r="E2545" s="2">
        <v>9.35</v>
      </c>
    </row>
    <row r="2546" s="1" customFormat="1" customHeight="1" spans="1:5">
      <c r="A2546" s="1">
        <v>38779</v>
      </c>
      <c r="B2546" s="1" t="s">
        <v>3121</v>
      </c>
      <c r="C2546" s="1" t="s">
        <v>215</v>
      </c>
      <c r="D2546" s="1" t="s">
        <v>615</v>
      </c>
      <c r="E2546" s="2">
        <v>9.91</v>
      </c>
    </row>
    <row r="2547" s="1" customFormat="1" customHeight="1" spans="1:5">
      <c r="A2547" s="1">
        <v>39388</v>
      </c>
      <c r="B2547" s="1" t="s">
        <v>3122</v>
      </c>
      <c r="C2547" s="1" t="s">
        <v>215</v>
      </c>
      <c r="D2547" s="1" t="s">
        <v>568</v>
      </c>
      <c r="E2547" s="2">
        <v>11.07</v>
      </c>
    </row>
    <row r="2548" s="1" customFormat="1" customHeight="1" spans="1:5">
      <c r="A2548" s="1">
        <v>39387</v>
      </c>
      <c r="B2548" s="1" t="s">
        <v>3123</v>
      </c>
      <c r="C2548" s="1" t="s">
        <v>215</v>
      </c>
      <c r="D2548" s="1" t="s">
        <v>568</v>
      </c>
      <c r="E2548" s="2">
        <v>17.25</v>
      </c>
    </row>
    <row r="2549" s="1" customFormat="1" customHeight="1" spans="1:5">
      <c r="A2549" s="1">
        <v>39386</v>
      </c>
      <c r="B2549" s="1" t="s">
        <v>3124</v>
      </c>
      <c r="C2549" s="1" t="s">
        <v>215</v>
      </c>
      <c r="D2549" s="1" t="s">
        <v>568</v>
      </c>
      <c r="E2549" s="2">
        <v>12.03</v>
      </c>
    </row>
    <row r="2550" s="1" customFormat="1" customHeight="1" spans="1:5">
      <c r="A2550" s="1">
        <v>38194</v>
      </c>
      <c r="B2550" s="1" t="s">
        <v>3125</v>
      </c>
      <c r="C2550" s="1" t="s">
        <v>215</v>
      </c>
      <c r="D2550" s="1" t="s">
        <v>574</v>
      </c>
      <c r="E2550" s="2">
        <v>9</v>
      </c>
    </row>
    <row r="2551" s="1" customFormat="1" customHeight="1" spans="1:5">
      <c r="A2551" s="1">
        <v>38193</v>
      </c>
      <c r="B2551" s="1" t="s">
        <v>3126</v>
      </c>
      <c r="C2551" s="1" t="s">
        <v>215</v>
      </c>
      <c r="D2551" s="1" t="s">
        <v>568</v>
      </c>
      <c r="E2551" s="2">
        <v>7.82</v>
      </c>
    </row>
    <row r="2552" s="1" customFormat="1" customHeight="1" spans="1:5">
      <c r="A2552" s="1">
        <v>12216</v>
      </c>
      <c r="B2552" s="1" t="s">
        <v>3127</v>
      </c>
      <c r="C2552" s="1" t="s">
        <v>215</v>
      </c>
      <c r="D2552" s="1" t="s">
        <v>615</v>
      </c>
      <c r="E2552" s="2">
        <v>54.65</v>
      </c>
    </row>
    <row r="2553" s="1" customFormat="1" customHeight="1" spans="1:5">
      <c r="A2553" s="1">
        <v>3757</v>
      </c>
      <c r="B2553" s="1" t="s">
        <v>3128</v>
      </c>
      <c r="C2553" s="1" t="s">
        <v>215</v>
      </c>
      <c r="D2553" s="1" t="s">
        <v>615</v>
      </c>
      <c r="E2553" s="2">
        <v>63.19</v>
      </c>
    </row>
    <row r="2554" s="1" customFormat="1" customHeight="1" spans="1:5">
      <c r="A2554" s="1">
        <v>3758</v>
      </c>
      <c r="B2554" s="1" t="s">
        <v>3129</v>
      </c>
      <c r="C2554" s="1" t="s">
        <v>215</v>
      </c>
      <c r="D2554" s="1" t="s">
        <v>615</v>
      </c>
      <c r="E2554" s="2">
        <v>73.68</v>
      </c>
    </row>
    <row r="2555" s="1" customFormat="1" customHeight="1" spans="1:5">
      <c r="A2555" s="1">
        <v>12214</v>
      </c>
      <c r="B2555" s="1" t="s">
        <v>3130</v>
      </c>
      <c r="C2555" s="1" t="s">
        <v>215</v>
      </c>
      <c r="D2555" s="1" t="s">
        <v>615</v>
      </c>
      <c r="E2555" s="2">
        <v>25.23</v>
      </c>
    </row>
    <row r="2556" s="1" customFormat="1" customHeight="1" spans="1:5">
      <c r="A2556" s="1">
        <v>3749</v>
      </c>
      <c r="B2556" s="1" t="s">
        <v>3131</v>
      </c>
      <c r="C2556" s="1" t="s">
        <v>215</v>
      </c>
      <c r="D2556" s="1" t="s">
        <v>615</v>
      </c>
      <c r="E2556" s="2">
        <v>44.97</v>
      </c>
    </row>
    <row r="2557" s="1" customFormat="1" customHeight="1" spans="1:5">
      <c r="A2557" s="1">
        <v>3751</v>
      </c>
      <c r="B2557" s="1" t="s">
        <v>3132</v>
      </c>
      <c r="C2557" s="1" t="s">
        <v>215</v>
      </c>
      <c r="D2557" s="1" t="s">
        <v>615</v>
      </c>
      <c r="E2557" s="2">
        <v>61.37</v>
      </c>
    </row>
    <row r="2558" s="1" customFormat="1" customHeight="1" spans="1:5">
      <c r="A2558" s="1">
        <v>39376</v>
      </c>
      <c r="B2558" s="1" t="s">
        <v>3133</v>
      </c>
      <c r="C2558" s="1" t="s">
        <v>215</v>
      </c>
      <c r="D2558" s="1" t="s">
        <v>615</v>
      </c>
      <c r="E2558" s="2">
        <v>51.74</v>
      </c>
    </row>
    <row r="2559" s="1" customFormat="1" customHeight="1" spans="1:5">
      <c r="A2559" s="1">
        <v>3752</v>
      </c>
      <c r="B2559" s="1" t="s">
        <v>3134</v>
      </c>
      <c r="C2559" s="1" t="s">
        <v>215</v>
      </c>
      <c r="D2559" s="1" t="s">
        <v>615</v>
      </c>
      <c r="E2559" s="2">
        <v>101.24</v>
      </c>
    </row>
    <row r="2560" s="1" customFormat="1" customHeight="1" spans="1:5">
      <c r="A2560" s="1">
        <v>746</v>
      </c>
      <c r="B2560" s="1" t="s">
        <v>3135</v>
      </c>
      <c r="C2560" s="1" t="s">
        <v>215</v>
      </c>
      <c r="D2560" s="1" t="s">
        <v>574</v>
      </c>
      <c r="E2560" s="3">
        <v>1430.32</v>
      </c>
    </row>
    <row r="2561" s="1" customFormat="1" customHeight="1" spans="1:5">
      <c r="A2561" s="1">
        <v>20269</v>
      </c>
      <c r="B2561" s="1" t="s">
        <v>3136</v>
      </c>
      <c r="C2561" s="1" t="s">
        <v>215</v>
      </c>
      <c r="D2561" s="1" t="s">
        <v>568</v>
      </c>
      <c r="E2561" s="2">
        <v>89.39</v>
      </c>
    </row>
    <row r="2562" s="1" customFormat="1" customHeight="1" spans="1:5">
      <c r="A2562" s="1">
        <v>20270</v>
      </c>
      <c r="B2562" s="1" t="s">
        <v>3137</v>
      </c>
      <c r="C2562" s="1" t="s">
        <v>215</v>
      </c>
      <c r="D2562" s="1" t="s">
        <v>568</v>
      </c>
      <c r="E2562" s="2">
        <v>98.77</v>
      </c>
    </row>
    <row r="2563" s="1" customFormat="1" customHeight="1" spans="1:5">
      <c r="A2563" s="1">
        <v>11696</v>
      </c>
      <c r="B2563" s="1" t="s">
        <v>3138</v>
      </c>
      <c r="C2563" s="1" t="s">
        <v>215</v>
      </c>
      <c r="D2563" s="1" t="s">
        <v>568</v>
      </c>
      <c r="E2563" s="2">
        <v>158.11</v>
      </c>
    </row>
    <row r="2564" s="1" customFormat="1" customHeight="1" spans="1:5">
      <c r="A2564" s="1">
        <v>10427</v>
      </c>
      <c r="B2564" s="1" t="s">
        <v>3139</v>
      </c>
      <c r="C2564" s="1" t="s">
        <v>215</v>
      </c>
      <c r="D2564" s="1" t="s">
        <v>568</v>
      </c>
      <c r="E2564" s="2">
        <v>442.45</v>
      </c>
    </row>
    <row r="2565" s="1" customFormat="1" customHeight="1" spans="1:5">
      <c r="A2565" s="1">
        <v>10428</v>
      </c>
      <c r="B2565" s="1" t="s">
        <v>3140</v>
      </c>
      <c r="C2565" s="1" t="s">
        <v>215</v>
      </c>
      <c r="D2565" s="1" t="s">
        <v>568</v>
      </c>
      <c r="E2565" s="2">
        <v>455.86</v>
      </c>
    </row>
    <row r="2566" s="1" customFormat="1" customHeight="1" spans="1:5">
      <c r="A2566" s="1">
        <v>36521</v>
      </c>
      <c r="B2566" s="1" t="s">
        <v>3141</v>
      </c>
      <c r="C2566" s="1" t="s">
        <v>215</v>
      </c>
      <c r="D2566" s="1" t="s">
        <v>568</v>
      </c>
      <c r="E2566" s="2">
        <v>142.23</v>
      </c>
    </row>
    <row r="2567" s="1" customFormat="1" customHeight="1" spans="1:5">
      <c r="A2567" s="1">
        <v>36794</v>
      </c>
      <c r="B2567" s="1" t="s">
        <v>3142</v>
      </c>
      <c r="C2567" s="1" t="s">
        <v>215</v>
      </c>
      <c r="D2567" s="1" t="s">
        <v>568</v>
      </c>
      <c r="E2567" s="2">
        <v>151.42</v>
      </c>
    </row>
    <row r="2568" s="1" customFormat="1" customHeight="1" spans="1:5">
      <c r="A2568" s="1">
        <v>10426</v>
      </c>
      <c r="B2568" s="1" t="s">
        <v>3143</v>
      </c>
      <c r="C2568" s="1" t="s">
        <v>215</v>
      </c>
      <c r="D2568" s="1" t="s">
        <v>568</v>
      </c>
      <c r="E2568" s="2">
        <v>169.56</v>
      </c>
    </row>
    <row r="2569" s="1" customFormat="1" customHeight="1" spans="1:5">
      <c r="A2569" s="1">
        <v>10425</v>
      </c>
      <c r="B2569" s="1" t="s">
        <v>3144</v>
      </c>
      <c r="C2569" s="1" t="s">
        <v>215</v>
      </c>
      <c r="D2569" s="1" t="s">
        <v>568</v>
      </c>
      <c r="E2569" s="2">
        <v>86.02</v>
      </c>
    </row>
    <row r="2570" s="1" customFormat="1" customHeight="1" spans="1:5">
      <c r="A2570" s="1">
        <v>10431</v>
      </c>
      <c r="B2570" s="1" t="s">
        <v>3145</v>
      </c>
      <c r="C2570" s="1" t="s">
        <v>215</v>
      </c>
      <c r="D2570" s="1" t="s">
        <v>568</v>
      </c>
      <c r="E2570" s="2">
        <v>294.5</v>
      </c>
    </row>
    <row r="2571" s="1" customFormat="1" customHeight="1" spans="1:5">
      <c r="A2571" s="1">
        <v>10429</v>
      </c>
      <c r="B2571" s="1" t="s">
        <v>3146</v>
      </c>
      <c r="C2571" s="1" t="s">
        <v>215</v>
      </c>
      <c r="D2571" s="1" t="s">
        <v>568</v>
      </c>
      <c r="E2571" s="2">
        <v>145.28</v>
      </c>
    </row>
    <row r="2572" s="1" customFormat="1" customHeight="1" spans="1:5">
      <c r="A2572" s="1">
        <v>2354</v>
      </c>
      <c r="B2572" s="1" t="s">
        <v>3147</v>
      </c>
      <c r="C2572" s="1" t="s">
        <v>717</v>
      </c>
      <c r="D2572" s="1" t="s">
        <v>568</v>
      </c>
      <c r="E2572" s="2">
        <v>13.75</v>
      </c>
    </row>
    <row r="2573" s="1" customFormat="1" customHeight="1" spans="1:5">
      <c r="A2573" s="1">
        <v>40932</v>
      </c>
      <c r="B2573" s="1" t="s">
        <v>3148</v>
      </c>
      <c r="C2573" s="1" t="s">
        <v>719</v>
      </c>
      <c r="D2573" s="1" t="s">
        <v>568</v>
      </c>
      <c r="E2573" s="3">
        <v>2402.54</v>
      </c>
    </row>
    <row r="2574" s="1" customFormat="1" customHeight="1" spans="1:5">
      <c r="A2574" s="1">
        <v>10853</v>
      </c>
      <c r="B2574" s="1" t="s">
        <v>3149</v>
      </c>
      <c r="C2574" s="1" t="s">
        <v>215</v>
      </c>
      <c r="D2574" s="1" t="s">
        <v>568</v>
      </c>
      <c r="E2574" s="2">
        <v>95.68</v>
      </c>
    </row>
    <row r="2575" s="1" customFormat="1" customHeight="1" spans="1:5">
      <c r="A2575" s="1">
        <v>5093</v>
      </c>
      <c r="B2575" s="1" t="s">
        <v>3150</v>
      </c>
      <c r="C2575" s="1" t="s">
        <v>988</v>
      </c>
      <c r="D2575" s="1" t="s">
        <v>568</v>
      </c>
      <c r="E2575" s="2">
        <v>19</v>
      </c>
    </row>
    <row r="2576" s="1" customFormat="1" customHeight="1" spans="1:5">
      <c r="A2576" s="1">
        <v>44331</v>
      </c>
      <c r="B2576" s="1" t="s">
        <v>3151</v>
      </c>
      <c r="C2576" s="1" t="s">
        <v>620</v>
      </c>
      <c r="D2576" s="1" t="s">
        <v>568</v>
      </c>
      <c r="E2576" s="2">
        <v>75.85</v>
      </c>
    </row>
    <row r="2577" s="1" customFormat="1" customHeight="1" spans="1:5">
      <c r="A2577" s="1">
        <v>37768</v>
      </c>
      <c r="B2577" s="1" t="s">
        <v>3152</v>
      </c>
      <c r="C2577" s="1" t="s">
        <v>215</v>
      </c>
      <c r="D2577" s="1" t="s">
        <v>615</v>
      </c>
      <c r="E2577" s="3">
        <v>295000</v>
      </c>
    </row>
    <row r="2578" s="1" customFormat="1" customHeight="1" spans="1:5">
      <c r="A2578" s="1">
        <v>37773</v>
      </c>
      <c r="B2578" s="1" t="s">
        <v>3153</v>
      </c>
      <c r="C2578" s="1" t="s">
        <v>215</v>
      </c>
      <c r="D2578" s="1" t="s">
        <v>615</v>
      </c>
      <c r="E2578" s="3">
        <v>250504.73</v>
      </c>
    </row>
    <row r="2579" s="1" customFormat="1" customHeight="1" spans="1:5">
      <c r="A2579" s="1">
        <v>37769</v>
      </c>
      <c r="B2579" s="1" t="s">
        <v>3154</v>
      </c>
      <c r="C2579" s="1" t="s">
        <v>215</v>
      </c>
      <c r="D2579" s="1" t="s">
        <v>615</v>
      </c>
      <c r="E2579" s="3">
        <v>419376.48</v>
      </c>
    </row>
    <row r="2580" s="1" customFormat="1" customHeight="1" spans="1:5">
      <c r="A2580" s="1">
        <v>37770</v>
      </c>
      <c r="B2580" s="1" t="s">
        <v>3155</v>
      </c>
      <c r="C2580" s="1" t="s">
        <v>215</v>
      </c>
      <c r="D2580" s="1" t="s">
        <v>615</v>
      </c>
      <c r="E2580" s="3">
        <v>711748.8</v>
      </c>
    </row>
    <row r="2581" s="1" customFormat="1" customHeight="1" spans="1:5">
      <c r="A2581" s="1">
        <v>38382</v>
      </c>
      <c r="B2581" s="1" t="s">
        <v>3156</v>
      </c>
      <c r="C2581" s="1" t="s">
        <v>215</v>
      </c>
      <c r="D2581" s="1" t="s">
        <v>568</v>
      </c>
      <c r="E2581" s="2">
        <v>12.44</v>
      </c>
    </row>
    <row r="2582" s="1" customFormat="1" customHeight="1" spans="1:5">
      <c r="A2582" s="1">
        <v>38383</v>
      </c>
      <c r="B2582" s="1" t="s">
        <v>3157</v>
      </c>
      <c r="C2582" s="1" t="s">
        <v>215</v>
      </c>
      <c r="D2582" s="1" t="s">
        <v>568</v>
      </c>
      <c r="E2582" s="2">
        <v>2.33</v>
      </c>
    </row>
    <row r="2583" s="1" customFormat="1" customHeight="1" spans="1:5">
      <c r="A2583" s="1">
        <v>3768</v>
      </c>
      <c r="B2583" s="1" t="s">
        <v>3158</v>
      </c>
      <c r="C2583" s="1" t="s">
        <v>215</v>
      </c>
      <c r="D2583" s="1" t="s">
        <v>568</v>
      </c>
      <c r="E2583" s="2">
        <v>2.22</v>
      </c>
    </row>
    <row r="2584" s="1" customFormat="1" customHeight="1" spans="1:5">
      <c r="A2584" s="1">
        <v>3767</v>
      </c>
      <c r="B2584" s="1" t="s">
        <v>3159</v>
      </c>
      <c r="C2584" s="1" t="s">
        <v>215</v>
      </c>
      <c r="D2584" s="1" t="s">
        <v>568</v>
      </c>
      <c r="E2584" s="2">
        <v>0.74</v>
      </c>
    </row>
    <row r="2585" s="1" customFormat="1" customHeight="1" spans="1:5">
      <c r="A2585" s="1">
        <v>13192</v>
      </c>
      <c r="B2585" s="1" t="s">
        <v>3160</v>
      </c>
      <c r="C2585" s="1" t="s">
        <v>215</v>
      </c>
      <c r="D2585" s="1" t="s">
        <v>568</v>
      </c>
      <c r="E2585" s="3">
        <v>4980.24</v>
      </c>
    </row>
    <row r="2586" s="1" customFormat="1" customHeight="1" spans="1:5">
      <c r="A2586" s="1">
        <v>38413</v>
      </c>
      <c r="B2586" s="1" t="s">
        <v>3161</v>
      </c>
      <c r="C2586" s="1" t="s">
        <v>215</v>
      </c>
      <c r="D2586" s="1" t="s">
        <v>568</v>
      </c>
      <c r="E2586" s="2">
        <v>823.66</v>
      </c>
    </row>
    <row r="2587" s="1" customFormat="1" customHeight="1" spans="1:5">
      <c r="A2587" s="1">
        <v>42440</v>
      </c>
      <c r="B2587" s="1" t="s">
        <v>3162</v>
      </c>
      <c r="C2587" s="1" t="s">
        <v>215</v>
      </c>
      <c r="D2587" s="1" t="s">
        <v>615</v>
      </c>
      <c r="E2587" s="3">
        <v>1235.91</v>
      </c>
    </row>
    <row r="2588" s="1" customFormat="1" customHeight="1" spans="1:5">
      <c r="A2588" s="1">
        <v>20193</v>
      </c>
      <c r="B2588" s="1" t="s">
        <v>3163</v>
      </c>
      <c r="C2588" s="1" t="s">
        <v>3164</v>
      </c>
      <c r="D2588" s="1" t="s">
        <v>568</v>
      </c>
      <c r="E2588" s="2">
        <v>18</v>
      </c>
    </row>
    <row r="2589" s="1" customFormat="1" customHeight="1" spans="1:5">
      <c r="A2589" s="1">
        <v>10527</v>
      </c>
      <c r="B2589" s="1" t="s">
        <v>3165</v>
      </c>
      <c r="C2589" s="1" t="s">
        <v>3166</v>
      </c>
      <c r="D2589" s="1" t="s">
        <v>574</v>
      </c>
      <c r="E2589" s="2">
        <v>24</v>
      </c>
    </row>
    <row r="2590" s="1" customFormat="1" customHeight="1" spans="1:5">
      <c r="A2590" s="1">
        <v>41805</v>
      </c>
      <c r="B2590" s="1" t="s">
        <v>3167</v>
      </c>
      <c r="C2590" s="1" t="s">
        <v>719</v>
      </c>
      <c r="D2590" s="1" t="s">
        <v>568</v>
      </c>
      <c r="E2590" s="2">
        <v>690</v>
      </c>
    </row>
    <row r="2591" s="1" customFormat="1" customHeight="1" spans="1:5">
      <c r="A2591" s="1">
        <v>40271</v>
      </c>
      <c r="B2591" s="1" t="s">
        <v>3168</v>
      </c>
      <c r="C2591" s="1" t="s">
        <v>3169</v>
      </c>
      <c r="D2591" s="1" t="s">
        <v>568</v>
      </c>
      <c r="E2591" s="2">
        <v>18.37</v>
      </c>
    </row>
    <row r="2592" s="1" customFormat="1" customHeight="1" spans="1:5">
      <c r="A2592" s="1">
        <v>40287</v>
      </c>
      <c r="B2592" s="1" t="s">
        <v>3170</v>
      </c>
      <c r="C2592" s="1" t="s">
        <v>719</v>
      </c>
      <c r="D2592" s="1" t="s">
        <v>568</v>
      </c>
      <c r="E2592" s="2">
        <v>7.07</v>
      </c>
    </row>
    <row r="2593" s="1" customFormat="1" customHeight="1" spans="1:5">
      <c r="A2593" s="1">
        <v>4084</v>
      </c>
      <c r="B2593" s="1" t="s">
        <v>3171</v>
      </c>
      <c r="C2593" s="1" t="s">
        <v>717</v>
      </c>
      <c r="D2593" s="1" t="s">
        <v>568</v>
      </c>
      <c r="E2593" s="2">
        <v>2.25</v>
      </c>
    </row>
    <row r="2594" s="1" customFormat="1" customHeight="1" spans="1:5">
      <c r="A2594" s="1">
        <v>743</v>
      </c>
      <c r="B2594" s="1" t="s">
        <v>3172</v>
      </c>
      <c r="C2594" s="1" t="s">
        <v>717</v>
      </c>
      <c r="D2594" s="1" t="s">
        <v>574</v>
      </c>
      <c r="E2594" s="2">
        <v>2.25</v>
      </c>
    </row>
    <row r="2595" s="1" customFormat="1" customHeight="1" spans="1:5">
      <c r="A2595" s="1">
        <v>40293</v>
      </c>
      <c r="B2595" s="1" t="s">
        <v>3173</v>
      </c>
      <c r="C2595" s="1" t="s">
        <v>717</v>
      </c>
      <c r="D2595" s="1" t="s">
        <v>568</v>
      </c>
      <c r="E2595" s="2">
        <v>2.7</v>
      </c>
    </row>
    <row r="2596" s="1" customFormat="1" customHeight="1" spans="1:5">
      <c r="A2596" s="1">
        <v>40294</v>
      </c>
      <c r="B2596" s="1" t="s">
        <v>3174</v>
      </c>
      <c r="C2596" s="1" t="s">
        <v>717</v>
      </c>
      <c r="D2596" s="1" t="s">
        <v>568</v>
      </c>
      <c r="E2596" s="2">
        <v>2.25</v>
      </c>
    </row>
    <row r="2597" s="1" customFormat="1" customHeight="1" spans="1:5">
      <c r="A2597" s="1">
        <v>4085</v>
      </c>
      <c r="B2597" s="1" t="s">
        <v>3175</v>
      </c>
      <c r="C2597" s="1" t="s">
        <v>717</v>
      </c>
      <c r="D2597" s="1" t="s">
        <v>568</v>
      </c>
      <c r="E2597" s="2">
        <v>3.15</v>
      </c>
    </row>
    <row r="2598" s="1" customFormat="1" customHeight="1" spans="1:5">
      <c r="A2598" s="1">
        <v>10779</v>
      </c>
      <c r="B2598" s="1" t="s">
        <v>3176</v>
      </c>
      <c r="C2598" s="1" t="s">
        <v>719</v>
      </c>
      <c r="D2598" s="1" t="s">
        <v>615</v>
      </c>
      <c r="E2598" s="3">
        <v>1112.5</v>
      </c>
    </row>
    <row r="2599" s="1" customFormat="1" customHeight="1" spans="1:5">
      <c r="A2599" s="1">
        <v>10777</v>
      </c>
      <c r="B2599" s="1" t="s">
        <v>3177</v>
      </c>
      <c r="C2599" s="1" t="s">
        <v>719</v>
      </c>
      <c r="D2599" s="1" t="s">
        <v>615</v>
      </c>
      <c r="E2599" s="3">
        <v>1010.52</v>
      </c>
    </row>
    <row r="2600" s="1" customFormat="1" customHeight="1" spans="1:5">
      <c r="A2600" s="1">
        <v>10775</v>
      </c>
      <c r="B2600" s="1" t="s">
        <v>3178</v>
      </c>
      <c r="C2600" s="1" t="s">
        <v>719</v>
      </c>
      <c r="D2600" s="1" t="s">
        <v>615</v>
      </c>
      <c r="E2600" s="2">
        <v>890</v>
      </c>
    </row>
    <row r="2601" s="1" customFormat="1" customHeight="1" spans="1:5">
      <c r="A2601" s="1">
        <v>10776</v>
      </c>
      <c r="B2601" s="1" t="s">
        <v>3179</v>
      </c>
      <c r="C2601" s="1" t="s">
        <v>719</v>
      </c>
      <c r="D2601" s="1" t="s">
        <v>615</v>
      </c>
      <c r="E2601" s="2">
        <v>695.31</v>
      </c>
    </row>
    <row r="2602" s="1" customFormat="1" customHeight="1" spans="1:5">
      <c r="A2602" s="1">
        <v>10778</v>
      </c>
      <c r="B2602" s="1" t="s">
        <v>3180</v>
      </c>
      <c r="C2602" s="1" t="s">
        <v>719</v>
      </c>
      <c r="D2602" s="1" t="s">
        <v>615</v>
      </c>
      <c r="E2602" s="3">
        <v>1112.5</v>
      </c>
    </row>
    <row r="2603" s="1" customFormat="1" customHeight="1" spans="1:5">
      <c r="A2603" s="1">
        <v>40339</v>
      </c>
      <c r="B2603" s="1" t="s">
        <v>3181</v>
      </c>
      <c r="C2603" s="1" t="s">
        <v>3169</v>
      </c>
      <c r="D2603" s="1" t="s">
        <v>568</v>
      </c>
      <c r="E2603" s="2">
        <v>6.44</v>
      </c>
    </row>
    <row r="2604" s="1" customFormat="1" customHeight="1" spans="1:5">
      <c r="A2604" s="1">
        <v>10749</v>
      </c>
      <c r="B2604" s="1" t="s">
        <v>3182</v>
      </c>
      <c r="C2604" s="1" t="s">
        <v>3169</v>
      </c>
      <c r="D2604" s="1" t="s">
        <v>568</v>
      </c>
      <c r="E2604" s="2">
        <v>21.3</v>
      </c>
    </row>
    <row r="2605" s="1" customFormat="1" customHeight="1" spans="1:5">
      <c r="A2605" s="1">
        <v>40290</v>
      </c>
      <c r="B2605" s="1" t="s">
        <v>3183</v>
      </c>
      <c r="C2605" s="1" t="s">
        <v>3169</v>
      </c>
      <c r="D2605" s="1" t="s">
        <v>568</v>
      </c>
      <c r="E2605" s="2">
        <v>11.52</v>
      </c>
    </row>
    <row r="2606" s="1" customFormat="1" customHeight="1" spans="1:5">
      <c r="A2606" s="1">
        <v>3346</v>
      </c>
      <c r="B2606" s="1" t="s">
        <v>3184</v>
      </c>
      <c r="C2606" s="1" t="s">
        <v>717</v>
      </c>
      <c r="D2606" s="1" t="s">
        <v>574</v>
      </c>
      <c r="E2606" s="2">
        <v>18.45</v>
      </c>
    </row>
    <row r="2607" s="1" customFormat="1" customHeight="1" spans="1:5">
      <c r="A2607" s="1">
        <v>3348</v>
      </c>
      <c r="B2607" s="1" t="s">
        <v>3185</v>
      </c>
      <c r="C2607" s="1" t="s">
        <v>717</v>
      </c>
      <c r="D2607" s="1" t="s">
        <v>568</v>
      </c>
      <c r="E2607" s="2">
        <v>22.07</v>
      </c>
    </row>
    <row r="2608" s="1" customFormat="1" customHeight="1" spans="1:5">
      <c r="A2608" s="1">
        <v>39833</v>
      </c>
      <c r="B2608" s="1" t="s">
        <v>3186</v>
      </c>
      <c r="C2608" s="1" t="s">
        <v>717</v>
      </c>
      <c r="D2608" s="1" t="s">
        <v>568</v>
      </c>
      <c r="E2608" s="2">
        <v>30.23</v>
      </c>
    </row>
    <row r="2609" s="1" customFormat="1" customHeight="1" spans="1:5">
      <c r="A2609" s="1">
        <v>7252</v>
      </c>
      <c r="B2609" s="1" t="s">
        <v>3187</v>
      </c>
      <c r="C2609" s="1" t="s">
        <v>717</v>
      </c>
      <c r="D2609" s="1" t="s">
        <v>615</v>
      </c>
      <c r="E2609" s="2">
        <v>2.25</v>
      </c>
    </row>
    <row r="2610" s="1" customFormat="1" customHeight="1" spans="1:5">
      <c r="A2610" s="1">
        <v>7247</v>
      </c>
      <c r="B2610" s="1" t="s">
        <v>3188</v>
      </c>
      <c r="C2610" s="1" t="s">
        <v>717</v>
      </c>
      <c r="D2610" s="1" t="s">
        <v>615</v>
      </c>
      <c r="E2610" s="2">
        <v>2.25</v>
      </c>
    </row>
    <row r="2611" s="1" customFormat="1" customHeight="1" spans="1:5">
      <c r="A2611" s="1">
        <v>40291</v>
      </c>
      <c r="B2611" s="1" t="s">
        <v>3189</v>
      </c>
      <c r="C2611" s="1" t="s">
        <v>3169</v>
      </c>
      <c r="D2611" s="1" t="s">
        <v>568</v>
      </c>
      <c r="E2611" s="2">
        <v>600</v>
      </c>
    </row>
    <row r="2612" s="1" customFormat="1" customHeight="1" spans="1:5">
      <c r="A2612" s="1">
        <v>40275</v>
      </c>
      <c r="B2612" s="1" t="s">
        <v>3190</v>
      </c>
      <c r="C2612" s="1" t="s">
        <v>3169</v>
      </c>
      <c r="D2612" s="1" t="s">
        <v>568</v>
      </c>
      <c r="E2612" s="2">
        <v>19.2</v>
      </c>
    </row>
    <row r="2613" s="1" customFormat="1" customHeight="1" spans="1:5">
      <c r="A2613" s="1">
        <v>42408</v>
      </c>
      <c r="B2613" s="1" t="s">
        <v>3191</v>
      </c>
      <c r="C2613" s="1" t="s">
        <v>228</v>
      </c>
      <c r="D2613" s="1" t="s">
        <v>568</v>
      </c>
      <c r="E2613" s="2">
        <v>2.2</v>
      </c>
    </row>
    <row r="2614" s="1" customFormat="1" customHeight="1" spans="1:5">
      <c r="A2614" s="1">
        <v>3777</v>
      </c>
      <c r="B2614" s="1" t="s">
        <v>3192</v>
      </c>
      <c r="C2614" s="1" t="s">
        <v>228</v>
      </c>
      <c r="D2614" s="1" t="s">
        <v>574</v>
      </c>
      <c r="E2614" s="2">
        <v>1.59</v>
      </c>
    </row>
    <row r="2615" s="1" customFormat="1" customHeight="1" spans="1:5">
      <c r="A2615" s="1">
        <v>44699</v>
      </c>
      <c r="B2615" s="1" t="s">
        <v>3193</v>
      </c>
      <c r="C2615" s="1" t="s">
        <v>618</v>
      </c>
      <c r="D2615" s="1" t="s">
        <v>568</v>
      </c>
      <c r="E2615" s="2">
        <v>50.14</v>
      </c>
    </row>
    <row r="2616" s="1" customFormat="1" customHeight="1" spans="1:5">
      <c r="A2616" s="1">
        <v>3798</v>
      </c>
      <c r="B2616" s="1" t="s">
        <v>3194</v>
      </c>
      <c r="C2616" s="1" t="s">
        <v>215</v>
      </c>
      <c r="D2616" s="1" t="s">
        <v>615</v>
      </c>
      <c r="E2616" s="2">
        <v>101.18</v>
      </c>
    </row>
    <row r="2617" s="1" customFormat="1" customHeight="1" spans="1:5">
      <c r="A2617" s="1">
        <v>38769</v>
      </c>
      <c r="B2617" s="1" t="s">
        <v>3195</v>
      </c>
      <c r="C2617" s="1" t="s">
        <v>215</v>
      </c>
      <c r="D2617" s="1" t="s">
        <v>615</v>
      </c>
      <c r="E2617" s="2">
        <v>79.01</v>
      </c>
    </row>
    <row r="2618" s="1" customFormat="1" customHeight="1" spans="1:5">
      <c r="A2618" s="1">
        <v>39510</v>
      </c>
      <c r="B2618" s="1" t="s">
        <v>3196</v>
      </c>
      <c r="C2618" s="1" t="s">
        <v>215</v>
      </c>
      <c r="D2618" s="1" t="s">
        <v>615</v>
      </c>
      <c r="E2618" s="2">
        <v>319.77</v>
      </c>
    </row>
    <row r="2619" s="1" customFormat="1" customHeight="1" spans="1:5">
      <c r="A2619" s="1">
        <v>38776</v>
      </c>
      <c r="B2619" s="1" t="s">
        <v>3197</v>
      </c>
      <c r="C2619" s="1" t="s">
        <v>215</v>
      </c>
      <c r="D2619" s="1" t="s">
        <v>615</v>
      </c>
      <c r="E2619" s="2">
        <v>339.37</v>
      </c>
    </row>
    <row r="2620" s="1" customFormat="1" customHeight="1" spans="1:5">
      <c r="A2620" s="1">
        <v>38774</v>
      </c>
      <c r="B2620" s="1" t="s">
        <v>3198</v>
      </c>
      <c r="C2620" s="1" t="s">
        <v>215</v>
      </c>
      <c r="D2620" s="1" t="s">
        <v>568</v>
      </c>
      <c r="E2620" s="2">
        <v>22.61</v>
      </c>
    </row>
    <row r="2621" s="1" customFormat="1" customHeight="1" spans="1:5">
      <c r="A2621" s="1">
        <v>42247</v>
      </c>
      <c r="B2621" s="1" t="s">
        <v>3199</v>
      </c>
      <c r="C2621" s="1" t="s">
        <v>215</v>
      </c>
      <c r="D2621" s="1" t="s">
        <v>568</v>
      </c>
      <c r="E2621" s="2">
        <v>771.74</v>
      </c>
    </row>
    <row r="2622" s="1" customFormat="1" customHeight="1" spans="1:5">
      <c r="A2622" s="1">
        <v>42248</v>
      </c>
      <c r="B2622" s="1" t="s">
        <v>3200</v>
      </c>
      <c r="C2622" s="1" t="s">
        <v>215</v>
      </c>
      <c r="D2622" s="1" t="s">
        <v>568</v>
      </c>
      <c r="E2622" s="2">
        <v>896.43</v>
      </c>
    </row>
    <row r="2623" s="1" customFormat="1" customHeight="1" spans="1:5">
      <c r="A2623" s="1">
        <v>42249</v>
      </c>
      <c r="B2623" s="1" t="s">
        <v>3201</v>
      </c>
      <c r="C2623" s="1" t="s">
        <v>215</v>
      </c>
      <c r="D2623" s="1" t="s">
        <v>568</v>
      </c>
      <c r="E2623" s="3">
        <v>1485.07</v>
      </c>
    </row>
    <row r="2624" s="1" customFormat="1" customHeight="1" spans="1:5">
      <c r="A2624" s="1">
        <v>42244</v>
      </c>
      <c r="B2624" s="1" t="s">
        <v>3202</v>
      </c>
      <c r="C2624" s="1" t="s">
        <v>215</v>
      </c>
      <c r="D2624" s="1" t="s">
        <v>568</v>
      </c>
      <c r="E2624" s="2">
        <v>231.92</v>
      </c>
    </row>
    <row r="2625" s="1" customFormat="1" customHeight="1" spans="1:5">
      <c r="A2625" s="1">
        <v>42245</v>
      </c>
      <c r="B2625" s="1" t="s">
        <v>3203</v>
      </c>
      <c r="C2625" s="1" t="s">
        <v>215</v>
      </c>
      <c r="D2625" s="1" t="s">
        <v>568</v>
      </c>
      <c r="E2625" s="2">
        <v>427.97</v>
      </c>
    </row>
    <row r="2626" s="1" customFormat="1" customHeight="1" spans="1:5">
      <c r="A2626" s="1">
        <v>42246</v>
      </c>
      <c r="B2626" s="1" t="s">
        <v>3204</v>
      </c>
      <c r="C2626" s="1" t="s">
        <v>215</v>
      </c>
      <c r="D2626" s="1" t="s">
        <v>568</v>
      </c>
      <c r="E2626" s="2">
        <v>473.74</v>
      </c>
    </row>
    <row r="2627" s="1" customFormat="1" customHeight="1" spans="1:5">
      <c r="A2627" s="1">
        <v>42243</v>
      </c>
      <c r="B2627" s="1" t="s">
        <v>3205</v>
      </c>
      <c r="C2627" s="1" t="s">
        <v>215</v>
      </c>
      <c r="D2627" s="1" t="s">
        <v>568</v>
      </c>
      <c r="E2627" s="2">
        <v>571.25</v>
      </c>
    </row>
    <row r="2628" s="1" customFormat="1" customHeight="1" spans="1:5">
      <c r="A2628" s="1">
        <v>38889</v>
      </c>
      <c r="B2628" s="1" t="s">
        <v>3206</v>
      </c>
      <c r="C2628" s="1" t="s">
        <v>215</v>
      </c>
      <c r="D2628" s="1" t="s">
        <v>615</v>
      </c>
      <c r="E2628" s="2">
        <v>60.56</v>
      </c>
    </row>
    <row r="2629" s="1" customFormat="1" customHeight="1" spans="1:5">
      <c r="A2629" s="1">
        <v>38784</v>
      </c>
      <c r="B2629" s="1" t="s">
        <v>3207</v>
      </c>
      <c r="C2629" s="1" t="s">
        <v>215</v>
      </c>
      <c r="D2629" s="1" t="s">
        <v>615</v>
      </c>
      <c r="E2629" s="2">
        <v>81.02</v>
      </c>
    </row>
    <row r="2630" s="1" customFormat="1" customHeight="1" spans="1:5">
      <c r="A2630" s="1">
        <v>3788</v>
      </c>
      <c r="B2630" s="1" t="s">
        <v>3208</v>
      </c>
      <c r="C2630" s="1" t="s">
        <v>215</v>
      </c>
      <c r="D2630" s="1" t="s">
        <v>615</v>
      </c>
      <c r="E2630" s="2">
        <v>84.43</v>
      </c>
    </row>
    <row r="2631" s="1" customFormat="1" customHeight="1" spans="1:5">
      <c r="A2631" s="1">
        <v>12230</v>
      </c>
      <c r="B2631" s="1" t="s">
        <v>3209</v>
      </c>
      <c r="C2631" s="1" t="s">
        <v>215</v>
      </c>
      <c r="D2631" s="1" t="s">
        <v>615</v>
      </c>
      <c r="E2631" s="2">
        <v>21.72</v>
      </c>
    </row>
    <row r="2632" s="1" customFormat="1" customHeight="1" spans="1:5">
      <c r="A2632" s="1">
        <v>3780</v>
      </c>
      <c r="B2632" s="1" t="s">
        <v>3210</v>
      </c>
      <c r="C2632" s="1" t="s">
        <v>215</v>
      </c>
      <c r="D2632" s="1" t="s">
        <v>615</v>
      </c>
      <c r="E2632" s="2">
        <v>124.57</v>
      </c>
    </row>
    <row r="2633" s="1" customFormat="1" customHeight="1" spans="1:5">
      <c r="A2633" s="1">
        <v>12231</v>
      </c>
      <c r="B2633" s="1" t="s">
        <v>3211</v>
      </c>
      <c r="C2633" s="1" t="s">
        <v>215</v>
      </c>
      <c r="D2633" s="1" t="s">
        <v>615</v>
      </c>
      <c r="E2633" s="2">
        <v>36.12</v>
      </c>
    </row>
    <row r="2634" s="1" customFormat="1" customHeight="1" spans="1:5">
      <c r="A2634" s="1">
        <v>3811</v>
      </c>
      <c r="B2634" s="1" t="s">
        <v>3212</v>
      </c>
      <c r="C2634" s="1" t="s">
        <v>215</v>
      </c>
      <c r="D2634" s="1" t="s">
        <v>615</v>
      </c>
      <c r="E2634" s="2">
        <v>117.01</v>
      </c>
    </row>
    <row r="2635" s="1" customFormat="1" customHeight="1" spans="1:5">
      <c r="A2635" s="1">
        <v>12232</v>
      </c>
      <c r="B2635" s="1" t="s">
        <v>3213</v>
      </c>
      <c r="C2635" s="1" t="s">
        <v>215</v>
      </c>
      <c r="D2635" s="1" t="s">
        <v>615</v>
      </c>
      <c r="E2635" s="2">
        <v>37.84</v>
      </c>
    </row>
    <row r="2636" s="1" customFormat="1" customHeight="1" spans="1:5">
      <c r="A2636" s="1">
        <v>3799</v>
      </c>
      <c r="B2636" s="1" t="s">
        <v>3214</v>
      </c>
      <c r="C2636" s="1" t="s">
        <v>215</v>
      </c>
      <c r="D2636" s="1" t="s">
        <v>615</v>
      </c>
      <c r="E2636" s="2">
        <v>165.48</v>
      </c>
    </row>
    <row r="2637" s="1" customFormat="1" customHeight="1" spans="1:5">
      <c r="A2637" s="1">
        <v>12239</v>
      </c>
      <c r="B2637" s="1" t="s">
        <v>3215</v>
      </c>
      <c r="C2637" s="1" t="s">
        <v>215</v>
      </c>
      <c r="D2637" s="1" t="s">
        <v>615</v>
      </c>
      <c r="E2637" s="2">
        <v>49.54</v>
      </c>
    </row>
    <row r="2638" s="1" customFormat="1" customHeight="1" spans="1:5">
      <c r="A2638" s="1">
        <v>38773</v>
      </c>
      <c r="B2638" s="1" t="s">
        <v>3216</v>
      </c>
      <c r="C2638" s="1" t="s">
        <v>215</v>
      </c>
      <c r="D2638" s="1" t="s">
        <v>615</v>
      </c>
      <c r="E2638" s="2">
        <v>7.94</v>
      </c>
    </row>
    <row r="2639" s="1" customFormat="1" customHeight="1" spans="1:5">
      <c r="A2639" s="1">
        <v>12271</v>
      </c>
      <c r="B2639" s="1" t="s">
        <v>3217</v>
      </c>
      <c r="C2639" s="1" t="s">
        <v>215</v>
      </c>
      <c r="D2639" s="1" t="s">
        <v>615</v>
      </c>
      <c r="E2639" s="2">
        <v>443.07</v>
      </c>
    </row>
    <row r="2640" s="1" customFormat="1" customHeight="1" spans="1:5">
      <c r="A2640" s="1">
        <v>13382</v>
      </c>
      <c r="B2640" s="1" t="s">
        <v>3218</v>
      </c>
      <c r="C2640" s="1" t="s">
        <v>215</v>
      </c>
      <c r="D2640" s="1" t="s">
        <v>615</v>
      </c>
      <c r="E2640" s="2">
        <v>472.13</v>
      </c>
    </row>
    <row r="2641" s="1" customFormat="1" customHeight="1" spans="1:5">
      <c r="A2641" s="1">
        <v>38785</v>
      </c>
      <c r="B2641" s="1" t="s">
        <v>3219</v>
      </c>
      <c r="C2641" s="1" t="s">
        <v>215</v>
      </c>
      <c r="D2641" s="1" t="s">
        <v>615</v>
      </c>
      <c r="E2641" s="2">
        <v>209.77</v>
      </c>
    </row>
    <row r="2642" s="1" customFormat="1" customHeight="1" spans="1:5">
      <c r="A2642" s="1">
        <v>38786</v>
      </c>
      <c r="B2642" s="1" t="s">
        <v>3220</v>
      </c>
      <c r="C2642" s="1" t="s">
        <v>215</v>
      </c>
      <c r="D2642" s="1" t="s">
        <v>615</v>
      </c>
      <c r="E2642" s="2">
        <v>258.39</v>
      </c>
    </row>
    <row r="2643" s="1" customFormat="1" customHeight="1" spans="1:5">
      <c r="A2643" s="1">
        <v>39385</v>
      </c>
      <c r="B2643" s="1" t="s">
        <v>3221</v>
      </c>
      <c r="C2643" s="1" t="s">
        <v>215</v>
      </c>
      <c r="D2643" s="1" t="s">
        <v>568</v>
      </c>
      <c r="E2643" s="2">
        <v>20.68</v>
      </c>
    </row>
    <row r="2644" s="1" customFormat="1" customHeight="1" spans="1:5">
      <c r="A2644" s="1">
        <v>39389</v>
      </c>
      <c r="B2644" s="1" t="s">
        <v>3222</v>
      </c>
      <c r="C2644" s="1" t="s">
        <v>215</v>
      </c>
      <c r="D2644" s="1" t="s">
        <v>568</v>
      </c>
      <c r="E2644" s="2">
        <v>22.44</v>
      </c>
    </row>
    <row r="2645" s="1" customFormat="1" customHeight="1" spans="1:5">
      <c r="A2645" s="1">
        <v>39390</v>
      </c>
      <c r="B2645" s="1" t="s">
        <v>3223</v>
      </c>
      <c r="C2645" s="1" t="s">
        <v>215</v>
      </c>
      <c r="D2645" s="1" t="s">
        <v>568</v>
      </c>
      <c r="E2645" s="2">
        <v>47.03</v>
      </c>
    </row>
    <row r="2646" s="1" customFormat="1" customHeight="1" spans="1:5">
      <c r="A2646" s="1">
        <v>39391</v>
      </c>
      <c r="B2646" s="1" t="s">
        <v>3224</v>
      </c>
      <c r="C2646" s="1" t="s">
        <v>215</v>
      </c>
      <c r="D2646" s="1" t="s">
        <v>568</v>
      </c>
      <c r="E2646" s="2">
        <v>52.8</v>
      </c>
    </row>
    <row r="2647" s="1" customFormat="1" customHeight="1" spans="1:5">
      <c r="A2647" s="1">
        <v>3803</v>
      </c>
      <c r="B2647" s="1" t="s">
        <v>3225</v>
      </c>
      <c r="C2647" s="1" t="s">
        <v>215</v>
      </c>
      <c r="D2647" s="1" t="s">
        <v>615</v>
      </c>
      <c r="E2647" s="2">
        <v>74.92</v>
      </c>
    </row>
    <row r="2648" s="1" customFormat="1" customHeight="1" spans="1:5">
      <c r="A2648" s="1">
        <v>38770</v>
      </c>
      <c r="B2648" s="1" t="s">
        <v>3226</v>
      </c>
      <c r="C2648" s="1" t="s">
        <v>215</v>
      </c>
      <c r="D2648" s="1" t="s">
        <v>615</v>
      </c>
      <c r="E2648" s="2">
        <v>86.75</v>
      </c>
    </row>
    <row r="2649" s="1" customFormat="1" customHeight="1" spans="1:5">
      <c r="A2649" s="1">
        <v>12267</v>
      </c>
      <c r="B2649" s="1" t="s">
        <v>3227</v>
      </c>
      <c r="C2649" s="1" t="s">
        <v>215</v>
      </c>
      <c r="D2649" s="1" t="s">
        <v>615</v>
      </c>
      <c r="E2649" s="2">
        <v>254.22</v>
      </c>
    </row>
    <row r="2650" s="1" customFormat="1" customHeight="1" spans="1:5">
      <c r="A2650" s="1">
        <v>43265</v>
      </c>
      <c r="B2650" s="1" t="s">
        <v>3228</v>
      </c>
      <c r="C2650" s="1" t="s">
        <v>215</v>
      </c>
      <c r="D2650" s="1" t="s">
        <v>568</v>
      </c>
      <c r="E2650" s="2">
        <v>64.67</v>
      </c>
    </row>
    <row r="2651" s="1" customFormat="1" customHeight="1" spans="1:5">
      <c r="A2651" s="1">
        <v>12266</v>
      </c>
      <c r="B2651" s="1" t="s">
        <v>3229</v>
      </c>
      <c r="C2651" s="1" t="s">
        <v>215</v>
      </c>
      <c r="D2651" s="1" t="s">
        <v>615</v>
      </c>
      <c r="E2651" s="2">
        <v>130.12</v>
      </c>
    </row>
    <row r="2652" s="1" customFormat="1" customHeight="1" spans="1:5">
      <c r="A2652" s="1">
        <v>39378</v>
      </c>
      <c r="B2652" s="1" t="s">
        <v>3230</v>
      </c>
      <c r="C2652" s="1" t="s">
        <v>215</v>
      </c>
      <c r="D2652" s="1" t="s">
        <v>615</v>
      </c>
      <c r="E2652" s="2">
        <v>92.25</v>
      </c>
    </row>
    <row r="2653" s="1" customFormat="1" customHeight="1" spans="1:5">
      <c r="A2653" s="1">
        <v>43543</v>
      </c>
      <c r="B2653" s="1" t="s">
        <v>3231</v>
      </c>
      <c r="C2653" s="1" t="s">
        <v>215</v>
      </c>
      <c r="D2653" s="1" t="s">
        <v>615</v>
      </c>
      <c r="E2653" s="2">
        <v>192.19</v>
      </c>
    </row>
    <row r="2654" s="1" customFormat="1" customHeight="1" spans="1:5">
      <c r="A2654" s="1">
        <v>38775</v>
      </c>
      <c r="B2654" s="1" t="s">
        <v>3232</v>
      </c>
      <c r="C2654" s="1" t="s">
        <v>215</v>
      </c>
      <c r="D2654" s="1" t="s">
        <v>615</v>
      </c>
      <c r="E2654" s="2">
        <v>97.8</v>
      </c>
    </row>
    <row r="2655" s="1" customFormat="1" customHeight="1" spans="1:5">
      <c r="A2655" s="1">
        <v>44252</v>
      </c>
      <c r="B2655" s="1" t="s">
        <v>3233</v>
      </c>
      <c r="C2655" s="1" t="s">
        <v>215</v>
      </c>
      <c r="D2655" s="1" t="s">
        <v>568</v>
      </c>
      <c r="E2655" s="2">
        <v>171.54</v>
      </c>
    </row>
    <row r="2656" s="1" customFormat="1" customHeight="1" spans="1:5">
      <c r="A2656" s="1">
        <v>21119</v>
      </c>
      <c r="B2656" s="1" t="s">
        <v>3234</v>
      </c>
      <c r="C2656" s="1" t="s">
        <v>215</v>
      </c>
      <c r="D2656" s="1" t="s">
        <v>568</v>
      </c>
      <c r="E2656" s="2">
        <v>1.72</v>
      </c>
    </row>
    <row r="2657" s="1" customFormat="1" customHeight="1" spans="1:5">
      <c r="A2657" s="1">
        <v>37974</v>
      </c>
      <c r="B2657" s="1" t="s">
        <v>3235</v>
      </c>
      <c r="C2657" s="1" t="s">
        <v>215</v>
      </c>
      <c r="D2657" s="1" t="s">
        <v>568</v>
      </c>
      <c r="E2657" s="2">
        <v>2.22</v>
      </c>
    </row>
    <row r="2658" s="1" customFormat="1" customHeight="1" spans="1:5">
      <c r="A2658" s="1">
        <v>37975</v>
      </c>
      <c r="B2658" s="1" t="s">
        <v>3236</v>
      </c>
      <c r="C2658" s="1" t="s">
        <v>215</v>
      </c>
      <c r="D2658" s="1" t="s">
        <v>568</v>
      </c>
      <c r="E2658" s="2">
        <v>4.95</v>
      </c>
    </row>
    <row r="2659" s="1" customFormat="1" customHeight="1" spans="1:5">
      <c r="A2659" s="1">
        <v>37976</v>
      </c>
      <c r="B2659" s="1" t="s">
        <v>3237</v>
      </c>
      <c r="C2659" s="1" t="s">
        <v>215</v>
      </c>
      <c r="D2659" s="1" t="s">
        <v>568</v>
      </c>
      <c r="E2659" s="2">
        <v>11.03</v>
      </c>
    </row>
    <row r="2660" s="1" customFormat="1" customHeight="1" spans="1:5">
      <c r="A2660" s="1">
        <v>37977</v>
      </c>
      <c r="B2660" s="1" t="s">
        <v>3238</v>
      </c>
      <c r="C2660" s="1" t="s">
        <v>215</v>
      </c>
      <c r="D2660" s="1" t="s">
        <v>568</v>
      </c>
      <c r="E2660" s="2">
        <v>15.26</v>
      </c>
    </row>
    <row r="2661" s="1" customFormat="1" customHeight="1" spans="1:5">
      <c r="A2661" s="1">
        <v>37978</v>
      </c>
      <c r="B2661" s="1" t="s">
        <v>3239</v>
      </c>
      <c r="C2661" s="1" t="s">
        <v>215</v>
      </c>
      <c r="D2661" s="1" t="s">
        <v>568</v>
      </c>
      <c r="E2661" s="2">
        <v>30.26</v>
      </c>
    </row>
    <row r="2662" s="1" customFormat="1" customHeight="1" spans="1:5">
      <c r="A2662" s="1">
        <v>37979</v>
      </c>
      <c r="B2662" s="1" t="s">
        <v>3240</v>
      </c>
      <c r="C2662" s="1" t="s">
        <v>215</v>
      </c>
      <c r="D2662" s="1" t="s">
        <v>568</v>
      </c>
      <c r="E2662" s="2">
        <v>128.42</v>
      </c>
    </row>
    <row r="2663" s="1" customFormat="1" customHeight="1" spans="1:5">
      <c r="A2663" s="1">
        <v>37980</v>
      </c>
      <c r="B2663" s="1" t="s">
        <v>3241</v>
      </c>
      <c r="C2663" s="1" t="s">
        <v>215</v>
      </c>
      <c r="D2663" s="1" t="s">
        <v>568</v>
      </c>
      <c r="E2663" s="2">
        <v>147.52</v>
      </c>
    </row>
    <row r="2664" s="1" customFormat="1" customHeight="1" spans="1:5">
      <c r="A2664" s="1">
        <v>36147</v>
      </c>
      <c r="B2664" s="1" t="s">
        <v>3242</v>
      </c>
      <c r="C2664" s="1" t="s">
        <v>988</v>
      </c>
      <c r="D2664" s="1" t="s">
        <v>568</v>
      </c>
      <c r="E2664" s="2">
        <v>419.19</v>
      </c>
    </row>
    <row r="2665" s="1" customFormat="1" customHeight="1" spans="1:5">
      <c r="A2665" s="1">
        <v>12731</v>
      </c>
      <c r="B2665" s="1" t="s">
        <v>3243</v>
      </c>
      <c r="C2665" s="1" t="s">
        <v>215</v>
      </c>
      <c r="D2665" s="1" t="s">
        <v>568</v>
      </c>
      <c r="E2665" s="2">
        <v>662.9</v>
      </c>
    </row>
    <row r="2666" s="1" customFormat="1" customHeight="1" spans="1:5">
      <c r="A2666" s="1">
        <v>12723</v>
      </c>
      <c r="B2666" s="1" t="s">
        <v>3244</v>
      </c>
      <c r="C2666" s="1" t="s">
        <v>215</v>
      </c>
      <c r="D2666" s="1" t="s">
        <v>568</v>
      </c>
      <c r="E2666" s="2">
        <v>5.14</v>
      </c>
    </row>
    <row r="2667" s="1" customFormat="1" customHeight="1" spans="1:5">
      <c r="A2667" s="1">
        <v>12724</v>
      </c>
      <c r="B2667" s="1" t="s">
        <v>3245</v>
      </c>
      <c r="C2667" s="1" t="s">
        <v>215</v>
      </c>
      <c r="D2667" s="1" t="s">
        <v>568</v>
      </c>
      <c r="E2667" s="2">
        <v>9.88</v>
      </c>
    </row>
    <row r="2668" s="1" customFormat="1" customHeight="1" spans="1:5">
      <c r="A2668" s="1">
        <v>12725</v>
      </c>
      <c r="B2668" s="1" t="s">
        <v>3246</v>
      </c>
      <c r="C2668" s="1" t="s">
        <v>215</v>
      </c>
      <c r="D2668" s="1" t="s">
        <v>568</v>
      </c>
      <c r="E2668" s="2">
        <v>19.81</v>
      </c>
    </row>
    <row r="2669" s="1" customFormat="1" customHeight="1" spans="1:5">
      <c r="A2669" s="1">
        <v>12726</v>
      </c>
      <c r="B2669" s="1" t="s">
        <v>3247</v>
      </c>
      <c r="C2669" s="1" t="s">
        <v>215</v>
      </c>
      <c r="D2669" s="1" t="s">
        <v>568</v>
      </c>
      <c r="E2669" s="2">
        <v>43.73</v>
      </c>
    </row>
    <row r="2670" s="1" customFormat="1" customHeight="1" spans="1:5">
      <c r="A2670" s="1">
        <v>12727</v>
      </c>
      <c r="B2670" s="1" t="s">
        <v>3248</v>
      </c>
      <c r="C2670" s="1" t="s">
        <v>215</v>
      </c>
      <c r="D2670" s="1" t="s">
        <v>568</v>
      </c>
      <c r="E2670" s="2">
        <v>55.46</v>
      </c>
    </row>
    <row r="2671" s="1" customFormat="1" customHeight="1" spans="1:5">
      <c r="A2671" s="1">
        <v>12728</v>
      </c>
      <c r="B2671" s="1" t="s">
        <v>3249</v>
      </c>
      <c r="C2671" s="1" t="s">
        <v>215</v>
      </c>
      <c r="D2671" s="1" t="s">
        <v>568</v>
      </c>
      <c r="E2671" s="2">
        <v>90.59</v>
      </c>
    </row>
    <row r="2672" s="1" customFormat="1" customHeight="1" spans="1:5">
      <c r="A2672" s="1">
        <v>12729</v>
      </c>
      <c r="B2672" s="1" t="s">
        <v>3250</v>
      </c>
      <c r="C2672" s="1" t="s">
        <v>215</v>
      </c>
      <c r="D2672" s="1" t="s">
        <v>568</v>
      </c>
      <c r="E2672" s="2">
        <v>296.92</v>
      </c>
    </row>
    <row r="2673" s="1" customFormat="1" customHeight="1" spans="1:5">
      <c r="A2673" s="1">
        <v>12730</v>
      </c>
      <c r="B2673" s="1" t="s">
        <v>3251</v>
      </c>
      <c r="C2673" s="1" t="s">
        <v>215</v>
      </c>
      <c r="D2673" s="1" t="s">
        <v>568</v>
      </c>
      <c r="E2673" s="2">
        <v>454.6</v>
      </c>
    </row>
    <row r="2674" s="1" customFormat="1" customHeight="1" spans="1:5">
      <c r="A2674" s="1">
        <v>3840</v>
      </c>
      <c r="B2674" s="1" t="s">
        <v>3252</v>
      </c>
      <c r="C2674" s="1" t="s">
        <v>215</v>
      </c>
      <c r="D2674" s="1" t="s">
        <v>615</v>
      </c>
      <c r="E2674" s="2">
        <v>43.01</v>
      </c>
    </row>
    <row r="2675" s="1" customFormat="1" customHeight="1" spans="1:5">
      <c r="A2675" s="1">
        <v>3838</v>
      </c>
      <c r="B2675" s="1" t="s">
        <v>3253</v>
      </c>
      <c r="C2675" s="1" t="s">
        <v>215</v>
      </c>
      <c r="D2675" s="1" t="s">
        <v>615</v>
      </c>
      <c r="E2675" s="2">
        <v>94.93</v>
      </c>
    </row>
    <row r="2676" s="1" customFormat="1" customHeight="1" spans="1:5">
      <c r="A2676" s="1">
        <v>3844</v>
      </c>
      <c r="B2676" s="1" t="s">
        <v>3254</v>
      </c>
      <c r="C2676" s="1" t="s">
        <v>215</v>
      </c>
      <c r="D2676" s="1" t="s">
        <v>615</v>
      </c>
      <c r="E2676" s="2">
        <v>169.34</v>
      </c>
    </row>
    <row r="2677" s="1" customFormat="1" customHeight="1" spans="1:5">
      <c r="A2677" s="1">
        <v>3839</v>
      </c>
      <c r="B2677" s="1" t="s">
        <v>3255</v>
      </c>
      <c r="C2677" s="1" t="s">
        <v>215</v>
      </c>
      <c r="D2677" s="1" t="s">
        <v>615</v>
      </c>
      <c r="E2677" s="2">
        <v>308.44</v>
      </c>
    </row>
    <row r="2678" s="1" customFormat="1" customHeight="1" spans="1:5">
      <c r="A2678" s="1">
        <v>3843</v>
      </c>
      <c r="B2678" s="1" t="s">
        <v>3256</v>
      </c>
      <c r="C2678" s="1" t="s">
        <v>215</v>
      </c>
      <c r="D2678" s="1" t="s">
        <v>615</v>
      </c>
      <c r="E2678" s="2">
        <v>423.34</v>
      </c>
    </row>
    <row r="2679" s="1" customFormat="1" customHeight="1" spans="1:5">
      <c r="A2679" s="1">
        <v>3900</v>
      </c>
      <c r="B2679" s="1" t="s">
        <v>3257</v>
      </c>
      <c r="C2679" s="1" t="s">
        <v>215</v>
      </c>
      <c r="D2679" s="1" t="s">
        <v>568</v>
      </c>
      <c r="E2679" s="2">
        <v>51.76</v>
      </c>
    </row>
    <row r="2680" s="1" customFormat="1" customHeight="1" spans="1:5">
      <c r="A2680" s="1">
        <v>3846</v>
      </c>
      <c r="B2680" s="1" t="s">
        <v>3258</v>
      </c>
      <c r="C2680" s="1" t="s">
        <v>215</v>
      </c>
      <c r="D2680" s="1" t="s">
        <v>568</v>
      </c>
      <c r="E2680" s="2">
        <v>15.55</v>
      </c>
    </row>
    <row r="2681" s="1" customFormat="1" customHeight="1" spans="1:5">
      <c r="A2681" s="1">
        <v>3886</v>
      </c>
      <c r="B2681" s="1" t="s">
        <v>3259</v>
      </c>
      <c r="C2681" s="1" t="s">
        <v>215</v>
      </c>
      <c r="D2681" s="1" t="s">
        <v>568</v>
      </c>
      <c r="E2681" s="2">
        <v>20.65</v>
      </c>
    </row>
    <row r="2682" s="1" customFormat="1" customHeight="1" spans="1:5">
      <c r="A2682" s="1">
        <v>3854</v>
      </c>
      <c r="B2682" s="1" t="s">
        <v>3260</v>
      </c>
      <c r="C2682" s="1" t="s">
        <v>215</v>
      </c>
      <c r="D2682" s="1" t="s">
        <v>568</v>
      </c>
      <c r="E2682" s="2">
        <v>11.77</v>
      </c>
    </row>
    <row r="2683" s="1" customFormat="1" customHeight="1" spans="1:5">
      <c r="A2683" s="1">
        <v>3873</v>
      </c>
      <c r="B2683" s="1" t="s">
        <v>3261</v>
      </c>
      <c r="C2683" s="1" t="s">
        <v>215</v>
      </c>
      <c r="D2683" s="1" t="s">
        <v>568</v>
      </c>
      <c r="E2683" s="2">
        <v>13.7</v>
      </c>
    </row>
    <row r="2684" s="1" customFormat="1" customHeight="1" spans="1:5">
      <c r="A2684" s="1">
        <v>38021</v>
      </c>
      <c r="B2684" s="1" t="s">
        <v>3262</v>
      </c>
      <c r="C2684" s="1" t="s">
        <v>215</v>
      </c>
      <c r="D2684" s="1" t="s">
        <v>568</v>
      </c>
      <c r="E2684" s="2">
        <v>24.32</v>
      </c>
    </row>
    <row r="2685" s="1" customFormat="1" customHeight="1" spans="1:5">
      <c r="A2685" s="1">
        <v>43838</v>
      </c>
      <c r="B2685" s="1" t="s">
        <v>3263</v>
      </c>
      <c r="C2685" s="1" t="s">
        <v>215</v>
      </c>
      <c r="D2685" s="1" t="s">
        <v>568</v>
      </c>
      <c r="E2685" s="2">
        <v>31.44</v>
      </c>
    </row>
    <row r="2686" s="1" customFormat="1" customHeight="1" spans="1:5">
      <c r="A2686" s="1">
        <v>3847</v>
      </c>
      <c r="B2686" s="1" t="s">
        <v>3264</v>
      </c>
      <c r="C2686" s="1" t="s">
        <v>215</v>
      </c>
      <c r="D2686" s="1" t="s">
        <v>568</v>
      </c>
      <c r="E2686" s="2">
        <v>31.7</v>
      </c>
    </row>
    <row r="2687" s="1" customFormat="1" customHeight="1" spans="1:5">
      <c r="A2687" s="1">
        <v>38022</v>
      </c>
      <c r="B2687" s="1" t="s">
        <v>3265</v>
      </c>
      <c r="C2687" s="1" t="s">
        <v>215</v>
      </c>
      <c r="D2687" s="1" t="s">
        <v>568</v>
      </c>
      <c r="E2687" s="2">
        <v>43.57</v>
      </c>
    </row>
    <row r="2688" s="1" customFormat="1" customHeight="1" spans="1:5">
      <c r="A2688" s="1">
        <v>3830</v>
      </c>
      <c r="B2688" s="1" t="s">
        <v>3266</v>
      </c>
      <c r="C2688" s="1" t="s">
        <v>215</v>
      </c>
      <c r="D2688" s="1" t="s">
        <v>568</v>
      </c>
      <c r="E2688" s="2">
        <v>218.85</v>
      </c>
    </row>
    <row r="2689" s="1" customFormat="1" customHeight="1" spans="1:5">
      <c r="A2689" s="1">
        <v>37981</v>
      </c>
      <c r="B2689" s="1" t="s">
        <v>3267</v>
      </c>
      <c r="C2689" s="1" t="s">
        <v>215</v>
      </c>
      <c r="D2689" s="1" t="s">
        <v>568</v>
      </c>
      <c r="E2689" s="2">
        <v>6.42</v>
      </c>
    </row>
    <row r="2690" s="1" customFormat="1" customHeight="1" spans="1:5">
      <c r="A2690" s="1">
        <v>37982</v>
      </c>
      <c r="B2690" s="1" t="s">
        <v>3268</v>
      </c>
      <c r="C2690" s="1" t="s">
        <v>215</v>
      </c>
      <c r="D2690" s="1" t="s">
        <v>568</v>
      </c>
      <c r="E2690" s="2">
        <v>9.32</v>
      </c>
    </row>
    <row r="2691" s="1" customFormat="1" customHeight="1" spans="1:5">
      <c r="A2691" s="1">
        <v>37983</v>
      </c>
      <c r="B2691" s="1" t="s">
        <v>3269</v>
      </c>
      <c r="C2691" s="1" t="s">
        <v>215</v>
      </c>
      <c r="D2691" s="1" t="s">
        <v>568</v>
      </c>
      <c r="E2691" s="2">
        <v>13.78</v>
      </c>
    </row>
    <row r="2692" s="1" customFormat="1" customHeight="1" spans="1:5">
      <c r="A2692" s="1">
        <v>37984</v>
      </c>
      <c r="B2692" s="1" t="s">
        <v>3270</v>
      </c>
      <c r="C2692" s="1" t="s">
        <v>215</v>
      </c>
      <c r="D2692" s="1" t="s">
        <v>568</v>
      </c>
      <c r="E2692" s="2">
        <v>19.36</v>
      </c>
    </row>
    <row r="2693" s="1" customFormat="1" customHeight="1" spans="1:5">
      <c r="A2693" s="1">
        <v>37985</v>
      </c>
      <c r="B2693" s="1" t="s">
        <v>3271</v>
      </c>
      <c r="C2693" s="1" t="s">
        <v>215</v>
      </c>
      <c r="D2693" s="1" t="s">
        <v>568</v>
      </c>
      <c r="E2693" s="2">
        <v>27.51</v>
      </c>
    </row>
    <row r="2694" s="1" customFormat="1" customHeight="1" spans="1:5">
      <c r="A2694" s="1">
        <v>3826</v>
      </c>
      <c r="B2694" s="1" t="s">
        <v>3272</v>
      </c>
      <c r="C2694" s="1" t="s">
        <v>215</v>
      </c>
      <c r="D2694" s="1" t="s">
        <v>615</v>
      </c>
      <c r="E2694" s="2">
        <v>42.68</v>
      </c>
    </row>
    <row r="2695" s="1" customFormat="1" customHeight="1" spans="1:5">
      <c r="A2695" s="1">
        <v>3825</v>
      </c>
      <c r="B2695" s="1" t="s">
        <v>3273</v>
      </c>
      <c r="C2695" s="1" t="s">
        <v>215</v>
      </c>
      <c r="D2695" s="1" t="s">
        <v>615</v>
      </c>
      <c r="E2695" s="2">
        <v>12.27</v>
      </c>
    </row>
    <row r="2696" s="1" customFormat="1" customHeight="1" spans="1:5">
      <c r="A2696" s="1">
        <v>3827</v>
      </c>
      <c r="B2696" s="1" t="s">
        <v>3274</v>
      </c>
      <c r="C2696" s="1" t="s">
        <v>215</v>
      </c>
      <c r="D2696" s="1" t="s">
        <v>615</v>
      </c>
      <c r="E2696" s="2">
        <v>26.82</v>
      </c>
    </row>
    <row r="2697" s="1" customFormat="1" customHeight="1" spans="1:5">
      <c r="A2697" s="1">
        <v>20165</v>
      </c>
      <c r="B2697" s="1" t="s">
        <v>3275</v>
      </c>
      <c r="C2697" s="1" t="s">
        <v>215</v>
      </c>
      <c r="D2697" s="1" t="s">
        <v>568</v>
      </c>
      <c r="E2697" s="2">
        <v>27.13</v>
      </c>
    </row>
    <row r="2698" s="1" customFormat="1" customHeight="1" spans="1:5">
      <c r="A2698" s="1">
        <v>20166</v>
      </c>
      <c r="B2698" s="1" t="s">
        <v>3276</v>
      </c>
      <c r="C2698" s="1" t="s">
        <v>215</v>
      </c>
      <c r="D2698" s="1" t="s">
        <v>568</v>
      </c>
      <c r="E2698" s="2">
        <v>82.86</v>
      </c>
    </row>
    <row r="2699" s="1" customFormat="1" customHeight="1" spans="1:5">
      <c r="A2699" s="1">
        <v>20164</v>
      </c>
      <c r="B2699" s="1" t="s">
        <v>3277</v>
      </c>
      <c r="C2699" s="1" t="s">
        <v>215</v>
      </c>
      <c r="D2699" s="1" t="s">
        <v>568</v>
      </c>
      <c r="E2699" s="2">
        <v>13.03</v>
      </c>
    </row>
    <row r="2700" s="1" customFormat="1" customHeight="1" spans="1:5">
      <c r="A2700" s="1">
        <v>3893</v>
      </c>
      <c r="B2700" s="1" t="s">
        <v>3278</v>
      </c>
      <c r="C2700" s="1" t="s">
        <v>215</v>
      </c>
      <c r="D2700" s="1" t="s">
        <v>568</v>
      </c>
      <c r="E2700" s="2">
        <v>20.43</v>
      </c>
    </row>
    <row r="2701" s="1" customFormat="1" customHeight="1" spans="1:5">
      <c r="A2701" s="1">
        <v>3848</v>
      </c>
      <c r="B2701" s="1" t="s">
        <v>3279</v>
      </c>
      <c r="C2701" s="1" t="s">
        <v>215</v>
      </c>
      <c r="D2701" s="1" t="s">
        <v>568</v>
      </c>
      <c r="E2701" s="2">
        <v>12.46</v>
      </c>
    </row>
    <row r="2702" s="1" customFormat="1" customHeight="1" spans="1:5">
      <c r="A2702" s="1">
        <v>3895</v>
      </c>
      <c r="B2702" s="1" t="s">
        <v>3280</v>
      </c>
      <c r="C2702" s="1" t="s">
        <v>215</v>
      </c>
      <c r="D2702" s="1" t="s">
        <v>568</v>
      </c>
      <c r="E2702" s="2">
        <v>13.83</v>
      </c>
    </row>
    <row r="2703" s="1" customFormat="1" customHeight="1" spans="1:5">
      <c r="A2703" s="1">
        <v>12404</v>
      </c>
      <c r="B2703" s="1" t="s">
        <v>3281</v>
      </c>
      <c r="C2703" s="1" t="s">
        <v>215</v>
      </c>
      <c r="D2703" s="1" t="s">
        <v>615</v>
      </c>
      <c r="E2703" s="2">
        <v>12.43</v>
      </c>
    </row>
    <row r="2704" s="1" customFormat="1" customHeight="1" spans="1:5">
      <c r="A2704" s="1">
        <v>3939</v>
      </c>
      <c r="B2704" s="1" t="s">
        <v>3282</v>
      </c>
      <c r="C2704" s="1" t="s">
        <v>215</v>
      </c>
      <c r="D2704" s="1" t="s">
        <v>615</v>
      </c>
      <c r="E2704" s="2">
        <v>25.6</v>
      </c>
    </row>
    <row r="2705" s="1" customFormat="1" customHeight="1" spans="1:5">
      <c r="A2705" s="1">
        <v>3911</v>
      </c>
      <c r="B2705" s="1" t="s">
        <v>3283</v>
      </c>
      <c r="C2705" s="1" t="s">
        <v>215</v>
      </c>
      <c r="D2705" s="1" t="s">
        <v>615</v>
      </c>
      <c r="E2705" s="2">
        <v>20.92</v>
      </c>
    </row>
    <row r="2706" s="1" customFormat="1" customHeight="1" spans="1:5">
      <c r="A2706" s="1">
        <v>3908</v>
      </c>
      <c r="B2706" s="1" t="s">
        <v>3284</v>
      </c>
      <c r="C2706" s="1" t="s">
        <v>215</v>
      </c>
      <c r="D2706" s="1" t="s">
        <v>615</v>
      </c>
      <c r="E2706" s="2">
        <v>6.76</v>
      </c>
    </row>
    <row r="2707" s="1" customFormat="1" customHeight="1" spans="1:5">
      <c r="A2707" s="1">
        <v>3910</v>
      </c>
      <c r="B2707" s="1" t="s">
        <v>3285</v>
      </c>
      <c r="C2707" s="1" t="s">
        <v>215</v>
      </c>
      <c r="D2707" s="1" t="s">
        <v>615</v>
      </c>
      <c r="E2707" s="2">
        <v>14.96</v>
      </c>
    </row>
    <row r="2708" s="1" customFormat="1" customHeight="1" spans="1:5">
      <c r="A2708" s="1">
        <v>3913</v>
      </c>
      <c r="B2708" s="1" t="s">
        <v>3286</v>
      </c>
      <c r="C2708" s="1" t="s">
        <v>215</v>
      </c>
      <c r="D2708" s="1" t="s">
        <v>615</v>
      </c>
      <c r="E2708" s="2">
        <v>71.53</v>
      </c>
    </row>
    <row r="2709" s="1" customFormat="1" customHeight="1" spans="1:5">
      <c r="A2709" s="1">
        <v>3912</v>
      </c>
      <c r="B2709" s="1" t="s">
        <v>3287</v>
      </c>
      <c r="C2709" s="1" t="s">
        <v>215</v>
      </c>
      <c r="D2709" s="1" t="s">
        <v>615</v>
      </c>
      <c r="E2709" s="2">
        <v>39.21</v>
      </c>
    </row>
    <row r="2710" s="1" customFormat="1" customHeight="1" spans="1:5">
      <c r="A2710" s="1">
        <v>3909</v>
      </c>
      <c r="B2710" s="1" t="s">
        <v>3288</v>
      </c>
      <c r="C2710" s="1" t="s">
        <v>215</v>
      </c>
      <c r="D2710" s="1" t="s">
        <v>615</v>
      </c>
      <c r="E2710" s="2">
        <v>9.2</v>
      </c>
    </row>
    <row r="2711" s="1" customFormat="1" customHeight="1" spans="1:5">
      <c r="A2711" s="1">
        <v>3914</v>
      </c>
      <c r="B2711" s="1" t="s">
        <v>3289</v>
      </c>
      <c r="C2711" s="1" t="s">
        <v>215</v>
      </c>
      <c r="D2711" s="1" t="s">
        <v>615</v>
      </c>
      <c r="E2711" s="2">
        <v>107.91</v>
      </c>
    </row>
    <row r="2712" s="1" customFormat="1" customHeight="1" spans="1:5">
      <c r="A2712" s="1">
        <v>3915</v>
      </c>
      <c r="B2712" s="1" t="s">
        <v>3290</v>
      </c>
      <c r="C2712" s="1" t="s">
        <v>215</v>
      </c>
      <c r="D2712" s="1" t="s">
        <v>615</v>
      </c>
      <c r="E2712" s="2">
        <v>170.17</v>
      </c>
    </row>
    <row r="2713" s="1" customFormat="1" customHeight="1" spans="1:5">
      <c r="A2713" s="1">
        <v>3916</v>
      </c>
      <c r="B2713" s="1" t="s">
        <v>3291</v>
      </c>
      <c r="C2713" s="1" t="s">
        <v>215</v>
      </c>
      <c r="D2713" s="1" t="s">
        <v>615</v>
      </c>
      <c r="E2713" s="2">
        <v>310.02</v>
      </c>
    </row>
    <row r="2714" s="1" customFormat="1" customHeight="1" spans="1:5">
      <c r="A2714" s="1">
        <v>3917</v>
      </c>
      <c r="B2714" s="1" t="s">
        <v>3292</v>
      </c>
      <c r="C2714" s="1" t="s">
        <v>215</v>
      </c>
      <c r="D2714" s="1" t="s">
        <v>615</v>
      </c>
      <c r="E2714" s="2">
        <v>511.33</v>
      </c>
    </row>
    <row r="2715" s="1" customFormat="1" customHeight="1" spans="1:5">
      <c r="A2715" s="1">
        <v>1904</v>
      </c>
      <c r="B2715" s="1" t="s">
        <v>3293</v>
      </c>
      <c r="C2715" s="1" t="s">
        <v>215</v>
      </c>
      <c r="D2715" s="1" t="s">
        <v>568</v>
      </c>
      <c r="E2715" s="2">
        <v>1.31</v>
      </c>
    </row>
    <row r="2716" s="1" customFormat="1" customHeight="1" spans="1:5">
      <c r="A2716" s="1">
        <v>1899</v>
      </c>
      <c r="B2716" s="1" t="s">
        <v>3294</v>
      </c>
      <c r="C2716" s="1" t="s">
        <v>215</v>
      </c>
      <c r="D2716" s="1" t="s">
        <v>568</v>
      </c>
      <c r="E2716" s="2">
        <v>1.49</v>
      </c>
    </row>
    <row r="2717" s="1" customFormat="1" customHeight="1" spans="1:5">
      <c r="A2717" s="1">
        <v>1900</v>
      </c>
      <c r="B2717" s="1" t="s">
        <v>3295</v>
      </c>
      <c r="C2717" s="1" t="s">
        <v>215</v>
      </c>
      <c r="D2717" s="1" t="s">
        <v>568</v>
      </c>
      <c r="E2717" s="2">
        <v>2.41</v>
      </c>
    </row>
    <row r="2718" s="1" customFormat="1" customHeight="1" spans="1:5">
      <c r="A2718" s="1">
        <v>12407</v>
      </c>
      <c r="B2718" s="1" t="s">
        <v>3296</v>
      </c>
      <c r="C2718" s="1" t="s">
        <v>215</v>
      </c>
      <c r="D2718" s="1" t="s">
        <v>615</v>
      </c>
      <c r="E2718" s="2">
        <v>38.71</v>
      </c>
    </row>
    <row r="2719" s="1" customFormat="1" customHeight="1" spans="1:5">
      <c r="A2719" s="1">
        <v>12408</v>
      </c>
      <c r="B2719" s="1" t="s">
        <v>3297</v>
      </c>
      <c r="C2719" s="1" t="s">
        <v>215</v>
      </c>
      <c r="D2719" s="1" t="s">
        <v>615</v>
      </c>
      <c r="E2719" s="2">
        <v>21.85</v>
      </c>
    </row>
    <row r="2720" s="1" customFormat="1" customHeight="1" spans="1:5">
      <c r="A2720" s="1">
        <v>12409</v>
      </c>
      <c r="B2720" s="1" t="s">
        <v>3298</v>
      </c>
      <c r="C2720" s="1" t="s">
        <v>215</v>
      </c>
      <c r="D2720" s="1" t="s">
        <v>615</v>
      </c>
      <c r="E2720" s="2">
        <v>21.85</v>
      </c>
    </row>
    <row r="2721" s="1" customFormat="1" customHeight="1" spans="1:5">
      <c r="A2721" s="1">
        <v>12410</v>
      </c>
      <c r="B2721" s="1" t="s">
        <v>3299</v>
      </c>
      <c r="C2721" s="1" t="s">
        <v>215</v>
      </c>
      <c r="D2721" s="1" t="s">
        <v>615</v>
      </c>
      <c r="E2721" s="2">
        <v>15.05</v>
      </c>
    </row>
    <row r="2722" s="1" customFormat="1" customHeight="1" spans="1:5">
      <c r="A2722" s="1">
        <v>3936</v>
      </c>
      <c r="B2722" s="1" t="s">
        <v>3300</v>
      </c>
      <c r="C2722" s="1" t="s">
        <v>215</v>
      </c>
      <c r="D2722" s="1" t="s">
        <v>615</v>
      </c>
      <c r="E2722" s="2">
        <v>27.2</v>
      </c>
    </row>
    <row r="2723" s="1" customFormat="1" customHeight="1" spans="1:5">
      <c r="A2723" s="1">
        <v>3922</v>
      </c>
      <c r="B2723" s="1" t="s">
        <v>3301</v>
      </c>
      <c r="C2723" s="1" t="s">
        <v>215</v>
      </c>
      <c r="D2723" s="1" t="s">
        <v>615</v>
      </c>
      <c r="E2723" s="2">
        <v>25.02</v>
      </c>
    </row>
    <row r="2724" s="1" customFormat="1" customHeight="1" spans="1:5">
      <c r="A2724" s="1">
        <v>3924</v>
      </c>
      <c r="B2724" s="1" t="s">
        <v>3302</v>
      </c>
      <c r="C2724" s="1" t="s">
        <v>215</v>
      </c>
      <c r="D2724" s="1" t="s">
        <v>615</v>
      </c>
      <c r="E2724" s="2">
        <v>27.2</v>
      </c>
    </row>
    <row r="2725" s="1" customFormat="1" customHeight="1" spans="1:5">
      <c r="A2725" s="1">
        <v>3923</v>
      </c>
      <c r="B2725" s="1" t="s">
        <v>3303</v>
      </c>
      <c r="C2725" s="1" t="s">
        <v>215</v>
      </c>
      <c r="D2725" s="1" t="s">
        <v>615</v>
      </c>
      <c r="E2725" s="2">
        <v>27.2</v>
      </c>
    </row>
    <row r="2726" s="1" customFormat="1" customHeight="1" spans="1:5">
      <c r="A2726" s="1">
        <v>3937</v>
      </c>
      <c r="B2726" s="1" t="s">
        <v>3304</v>
      </c>
      <c r="C2726" s="1" t="s">
        <v>215</v>
      </c>
      <c r="D2726" s="1" t="s">
        <v>615</v>
      </c>
      <c r="E2726" s="2">
        <v>22.44</v>
      </c>
    </row>
    <row r="2727" s="1" customFormat="1" customHeight="1" spans="1:5">
      <c r="A2727" s="1">
        <v>3921</v>
      </c>
      <c r="B2727" s="1" t="s">
        <v>3305</v>
      </c>
      <c r="C2727" s="1" t="s">
        <v>215</v>
      </c>
      <c r="D2727" s="1" t="s">
        <v>615</v>
      </c>
      <c r="E2727" s="2">
        <v>22.45</v>
      </c>
    </row>
    <row r="2728" s="1" customFormat="1" customHeight="1" spans="1:5">
      <c r="A2728" s="1">
        <v>3920</v>
      </c>
      <c r="B2728" s="1" t="s">
        <v>3306</v>
      </c>
      <c r="C2728" s="1" t="s">
        <v>215</v>
      </c>
      <c r="D2728" s="1" t="s">
        <v>615</v>
      </c>
      <c r="E2728" s="2">
        <v>22.44</v>
      </c>
    </row>
    <row r="2729" s="1" customFormat="1" customHeight="1" spans="1:5">
      <c r="A2729" s="1">
        <v>3938</v>
      </c>
      <c r="B2729" s="1" t="s">
        <v>3307</v>
      </c>
      <c r="C2729" s="1" t="s">
        <v>215</v>
      </c>
      <c r="D2729" s="1" t="s">
        <v>615</v>
      </c>
      <c r="E2729" s="2">
        <v>14.79</v>
      </c>
    </row>
    <row r="2730" s="1" customFormat="1" customHeight="1" spans="1:5">
      <c r="A2730" s="1">
        <v>3919</v>
      </c>
      <c r="B2730" s="1" t="s">
        <v>3308</v>
      </c>
      <c r="C2730" s="1" t="s">
        <v>215</v>
      </c>
      <c r="D2730" s="1" t="s">
        <v>615</v>
      </c>
      <c r="E2730" s="2">
        <v>15.08</v>
      </c>
    </row>
    <row r="2731" s="1" customFormat="1" customHeight="1" spans="1:5">
      <c r="A2731" s="1">
        <v>3927</v>
      </c>
      <c r="B2731" s="1" t="s">
        <v>3309</v>
      </c>
      <c r="C2731" s="1" t="s">
        <v>215</v>
      </c>
      <c r="D2731" s="1" t="s">
        <v>615</v>
      </c>
      <c r="E2731" s="2">
        <v>76.38</v>
      </c>
    </row>
    <row r="2732" s="1" customFormat="1" customHeight="1" spans="1:5">
      <c r="A2732" s="1">
        <v>3928</v>
      </c>
      <c r="B2732" s="1" t="s">
        <v>3310</v>
      </c>
      <c r="C2732" s="1" t="s">
        <v>215</v>
      </c>
      <c r="D2732" s="1" t="s">
        <v>615</v>
      </c>
      <c r="E2732" s="2">
        <v>76.38</v>
      </c>
    </row>
    <row r="2733" s="1" customFormat="1" customHeight="1" spans="1:5">
      <c r="A2733" s="1">
        <v>3926</v>
      </c>
      <c r="B2733" s="1" t="s">
        <v>3311</v>
      </c>
      <c r="C2733" s="1" t="s">
        <v>215</v>
      </c>
      <c r="D2733" s="1" t="s">
        <v>615</v>
      </c>
      <c r="E2733" s="2">
        <v>43.54</v>
      </c>
    </row>
    <row r="2734" s="1" customFormat="1" customHeight="1" spans="1:5">
      <c r="A2734" s="1">
        <v>3935</v>
      </c>
      <c r="B2734" s="1" t="s">
        <v>3312</v>
      </c>
      <c r="C2734" s="1" t="s">
        <v>215</v>
      </c>
      <c r="D2734" s="1" t="s">
        <v>615</v>
      </c>
      <c r="E2734" s="2">
        <v>43.54</v>
      </c>
    </row>
    <row r="2735" s="1" customFormat="1" customHeight="1" spans="1:5">
      <c r="A2735" s="1">
        <v>3925</v>
      </c>
      <c r="B2735" s="1" t="s">
        <v>3313</v>
      </c>
      <c r="C2735" s="1" t="s">
        <v>215</v>
      </c>
      <c r="D2735" s="1" t="s">
        <v>615</v>
      </c>
      <c r="E2735" s="2">
        <v>43.54</v>
      </c>
    </row>
    <row r="2736" s="1" customFormat="1" customHeight="1" spans="1:5">
      <c r="A2736" s="1">
        <v>12406</v>
      </c>
      <c r="B2736" s="1" t="s">
        <v>3314</v>
      </c>
      <c r="C2736" s="1" t="s">
        <v>215</v>
      </c>
      <c r="D2736" s="1" t="s">
        <v>615</v>
      </c>
      <c r="E2736" s="2">
        <v>10.69</v>
      </c>
    </row>
    <row r="2737" s="1" customFormat="1" customHeight="1" spans="1:5">
      <c r="A2737" s="1">
        <v>3929</v>
      </c>
      <c r="B2737" s="1" t="s">
        <v>3315</v>
      </c>
      <c r="C2737" s="1" t="s">
        <v>215</v>
      </c>
      <c r="D2737" s="1" t="s">
        <v>615</v>
      </c>
      <c r="E2737" s="2">
        <v>116.37</v>
      </c>
    </row>
    <row r="2738" s="1" customFormat="1" customHeight="1" spans="1:5">
      <c r="A2738" s="1">
        <v>3931</v>
      </c>
      <c r="B2738" s="1" t="s">
        <v>3316</v>
      </c>
      <c r="C2738" s="1" t="s">
        <v>215</v>
      </c>
      <c r="D2738" s="1" t="s">
        <v>615</v>
      </c>
      <c r="E2738" s="2">
        <v>116.37</v>
      </c>
    </row>
    <row r="2739" s="1" customFormat="1" customHeight="1" spans="1:5">
      <c r="A2739" s="1">
        <v>3930</v>
      </c>
      <c r="B2739" s="1" t="s">
        <v>3317</v>
      </c>
      <c r="C2739" s="1" t="s">
        <v>215</v>
      </c>
      <c r="D2739" s="1" t="s">
        <v>615</v>
      </c>
      <c r="E2739" s="2">
        <v>116.37</v>
      </c>
    </row>
    <row r="2740" s="1" customFormat="1" customHeight="1" spans="1:5">
      <c r="A2740" s="1">
        <v>3932</v>
      </c>
      <c r="B2740" s="1" t="s">
        <v>3318</v>
      </c>
      <c r="C2740" s="1" t="s">
        <v>215</v>
      </c>
      <c r="D2740" s="1" t="s">
        <v>615</v>
      </c>
      <c r="E2740" s="2">
        <v>200.94</v>
      </c>
    </row>
    <row r="2741" s="1" customFormat="1" customHeight="1" spans="1:5">
      <c r="A2741" s="1">
        <v>3933</v>
      </c>
      <c r="B2741" s="1" t="s">
        <v>3319</v>
      </c>
      <c r="C2741" s="1" t="s">
        <v>215</v>
      </c>
      <c r="D2741" s="1" t="s">
        <v>615</v>
      </c>
      <c r="E2741" s="2">
        <v>200.94</v>
      </c>
    </row>
    <row r="2742" s="1" customFormat="1" customHeight="1" spans="1:5">
      <c r="A2742" s="1">
        <v>3934</v>
      </c>
      <c r="B2742" s="1" t="s">
        <v>3320</v>
      </c>
      <c r="C2742" s="1" t="s">
        <v>215</v>
      </c>
      <c r="D2742" s="1" t="s">
        <v>615</v>
      </c>
      <c r="E2742" s="2">
        <v>200.94</v>
      </c>
    </row>
    <row r="2743" s="1" customFormat="1" customHeight="1" spans="1:5">
      <c r="A2743" s="1">
        <v>40355</v>
      </c>
      <c r="B2743" s="1" t="s">
        <v>3321</v>
      </c>
      <c r="C2743" s="1" t="s">
        <v>215</v>
      </c>
      <c r="D2743" s="1" t="s">
        <v>568</v>
      </c>
      <c r="E2743" s="2">
        <v>27.37</v>
      </c>
    </row>
    <row r="2744" s="1" customFormat="1" customHeight="1" spans="1:5">
      <c r="A2744" s="1">
        <v>40364</v>
      </c>
      <c r="B2744" s="1" t="s">
        <v>3322</v>
      </c>
      <c r="C2744" s="1" t="s">
        <v>215</v>
      </c>
      <c r="D2744" s="1" t="s">
        <v>568</v>
      </c>
      <c r="E2744" s="2">
        <v>128.19</v>
      </c>
    </row>
    <row r="2745" s="1" customFormat="1" customHeight="1" spans="1:5">
      <c r="A2745" s="1">
        <v>40361</v>
      </c>
      <c r="B2745" s="1" t="s">
        <v>3323</v>
      </c>
      <c r="C2745" s="1" t="s">
        <v>215</v>
      </c>
      <c r="D2745" s="1" t="s">
        <v>568</v>
      </c>
      <c r="E2745" s="2">
        <v>100.24</v>
      </c>
    </row>
    <row r="2746" s="1" customFormat="1" customHeight="1" spans="1:5">
      <c r="A2746" s="1">
        <v>40358</v>
      </c>
      <c r="B2746" s="1" t="s">
        <v>3324</v>
      </c>
      <c r="C2746" s="1" t="s">
        <v>215</v>
      </c>
      <c r="D2746" s="1" t="s">
        <v>568</v>
      </c>
      <c r="E2746" s="2">
        <v>38.21</v>
      </c>
    </row>
    <row r="2747" s="1" customFormat="1" customHeight="1" spans="1:5">
      <c r="A2747" s="1">
        <v>40370</v>
      </c>
      <c r="B2747" s="1" t="s">
        <v>3325</v>
      </c>
      <c r="C2747" s="1" t="s">
        <v>215</v>
      </c>
      <c r="D2747" s="1" t="s">
        <v>568</v>
      </c>
      <c r="E2747" s="2">
        <v>406.76</v>
      </c>
    </row>
    <row r="2748" s="1" customFormat="1" customHeight="1" spans="1:5">
      <c r="A2748" s="1">
        <v>40367</v>
      </c>
      <c r="B2748" s="1" t="s">
        <v>3326</v>
      </c>
      <c r="C2748" s="1" t="s">
        <v>215</v>
      </c>
      <c r="D2748" s="1" t="s">
        <v>568</v>
      </c>
      <c r="E2748" s="2">
        <v>202.17</v>
      </c>
    </row>
    <row r="2749" s="1" customFormat="1" customHeight="1" spans="1:5">
      <c r="A2749" s="1">
        <v>40373</v>
      </c>
      <c r="B2749" s="1" t="s">
        <v>3327</v>
      </c>
      <c r="C2749" s="1" t="s">
        <v>215</v>
      </c>
      <c r="D2749" s="1" t="s">
        <v>568</v>
      </c>
      <c r="E2749" s="2">
        <v>550.05</v>
      </c>
    </row>
    <row r="2750" s="1" customFormat="1" customHeight="1" spans="1:5">
      <c r="A2750" s="1">
        <v>3907</v>
      </c>
      <c r="B2750" s="1" t="s">
        <v>3328</v>
      </c>
      <c r="C2750" s="1" t="s">
        <v>215</v>
      </c>
      <c r="D2750" s="1" t="s">
        <v>568</v>
      </c>
      <c r="E2750" s="2">
        <v>5.96</v>
      </c>
    </row>
    <row r="2751" s="1" customFormat="1" customHeight="1" spans="1:5">
      <c r="A2751" s="1">
        <v>3889</v>
      </c>
      <c r="B2751" s="1" t="s">
        <v>3329</v>
      </c>
      <c r="C2751" s="1" t="s">
        <v>215</v>
      </c>
      <c r="D2751" s="1" t="s">
        <v>568</v>
      </c>
      <c r="E2751" s="2">
        <v>4.24</v>
      </c>
    </row>
    <row r="2752" s="1" customFormat="1" customHeight="1" spans="1:5">
      <c r="A2752" s="1">
        <v>3868</v>
      </c>
      <c r="B2752" s="1" t="s">
        <v>3330</v>
      </c>
      <c r="C2752" s="1" t="s">
        <v>215</v>
      </c>
      <c r="D2752" s="1" t="s">
        <v>568</v>
      </c>
      <c r="E2752" s="2">
        <v>1.56</v>
      </c>
    </row>
    <row r="2753" s="1" customFormat="1" customHeight="1" spans="1:5">
      <c r="A2753" s="1">
        <v>3869</v>
      </c>
      <c r="B2753" s="1" t="s">
        <v>3331</v>
      </c>
      <c r="C2753" s="1" t="s">
        <v>215</v>
      </c>
      <c r="D2753" s="1" t="s">
        <v>568</v>
      </c>
      <c r="E2753" s="2">
        <v>3.45</v>
      </c>
    </row>
    <row r="2754" s="1" customFormat="1" customHeight="1" spans="1:5">
      <c r="A2754" s="1">
        <v>3872</v>
      </c>
      <c r="B2754" s="1" t="s">
        <v>3332</v>
      </c>
      <c r="C2754" s="1" t="s">
        <v>215</v>
      </c>
      <c r="D2754" s="1" t="s">
        <v>568</v>
      </c>
      <c r="E2754" s="2">
        <v>5.88</v>
      </c>
    </row>
    <row r="2755" s="1" customFormat="1" customHeight="1" spans="1:5">
      <c r="A2755" s="1">
        <v>3850</v>
      </c>
      <c r="B2755" s="1" t="s">
        <v>3333</v>
      </c>
      <c r="C2755" s="1" t="s">
        <v>215</v>
      </c>
      <c r="D2755" s="1" t="s">
        <v>568</v>
      </c>
      <c r="E2755" s="2">
        <v>13.57</v>
      </c>
    </row>
    <row r="2756" s="1" customFormat="1" customHeight="1" spans="1:5">
      <c r="A2756" s="1">
        <v>38023</v>
      </c>
      <c r="B2756" s="1" t="s">
        <v>3334</v>
      </c>
      <c r="C2756" s="1" t="s">
        <v>215</v>
      </c>
      <c r="D2756" s="1" t="s">
        <v>568</v>
      </c>
      <c r="E2756" s="2">
        <v>6.91</v>
      </c>
    </row>
    <row r="2757" s="1" customFormat="1" customHeight="1" spans="1:5">
      <c r="A2757" s="1">
        <v>37986</v>
      </c>
      <c r="B2757" s="1" t="s">
        <v>3335</v>
      </c>
      <c r="C2757" s="1" t="s">
        <v>215</v>
      </c>
      <c r="D2757" s="1" t="s">
        <v>568</v>
      </c>
      <c r="E2757" s="2">
        <v>2.19</v>
      </c>
    </row>
    <row r="2758" s="1" customFormat="1" customHeight="1" spans="1:5">
      <c r="A2758" s="1">
        <v>37987</v>
      </c>
      <c r="B2758" s="1" t="s">
        <v>3336</v>
      </c>
      <c r="C2758" s="1" t="s">
        <v>215</v>
      </c>
      <c r="D2758" s="1" t="s">
        <v>568</v>
      </c>
      <c r="E2758" s="2">
        <v>109.43</v>
      </c>
    </row>
    <row r="2759" s="1" customFormat="1" customHeight="1" spans="1:5">
      <c r="A2759" s="1">
        <v>37988</v>
      </c>
      <c r="B2759" s="1" t="s">
        <v>3337</v>
      </c>
      <c r="C2759" s="1" t="s">
        <v>215</v>
      </c>
      <c r="D2759" s="1" t="s">
        <v>568</v>
      </c>
      <c r="E2759" s="2">
        <v>173.89</v>
      </c>
    </row>
    <row r="2760" s="1" customFormat="1" customHeight="1" spans="1:5">
      <c r="A2760" s="1">
        <v>21120</v>
      </c>
      <c r="B2760" s="1" t="s">
        <v>3338</v>
      </c>
      <c r="C2760" s="1" t="s">
        <v>215</v>
      </c>
      <c r="D2760" s="1" t="s">
        <v>568</v>
      </c>
      <c r="E2760" s="2">
        <v>11.19</v>
      </c>
    </row>
    <row r="2761" s="1" customFormat="1" customHeight="1" spans="1:5">
      <c r="A2761" s="1">
        <v>39318</v>
      </c>
      <c r="B2761" s="1" t="s">
        <v>3339</v>
      </c>
      <c r="C2761" s="1" t="s">
        <v>215</v>
      </c>
      <c r="D2761" s="1" t="s">
        <v>568</v>
      </c>
      <c r="E2761" s="2">
        <v>10.41</v>
      </c>
    </row>
    <row r="2762" s="1" customFormat="1" customHeight="1" spans="1:5">
      <c r="A2762" s="1">
        <v>40366</v>
      </c>
      <c r="B2762" s="1" t="s">
        <v>3340</v>
      </c>
      <c r="C2762" s="1" t="s">
        <v>215</v>
      </c>
      <c r="D2762" s="1" t="s">
        <v>568</v>
      </c>
      <c r="E2762" s="2">
        <v>100</v>
      </c>
    </row>
    <row r="2763" s="1" customFormat="1" customHeight="1" spans="1:5">
      <c r="A2763" s="1">
        <v>40363</v>
      </c>
      <c r="B2763" s="1" t="s">
        <v>3341</v>
      </c>
      <c r="C2763" s="1" t="s">
        <v>215</v>
      </c>
      <c r="D2763" s="1" t="s">
        <v>568</v>
      </c>
      <c r="E2763" s="2">
        <v>78.22</v>
      </c>
    </row>
    <row r="2764" s="1" customFormat="1" customHeight="1" spans="1:5">
      <c r="A2764" s="1">
        <v>40354</v>
      </c>
      <c r="B2764" s="1" t="s">
        <v>3342</v>
      </c>
      <c r="C2764" s="1" t="s">
        <v>215</v>
      </c>
      <c r="D2764" s="1" t="s">
        <v>574</v>
      </c>
      <c r="E2764" s="2">
        <v>34.05</v>
      </c>
    </row>
    <row r="2765" s="1" customFormat="1" customHeight="1" spans="1:5">
      <c r="A2765" s="1">
        <v>40360</v>
      </c>
      <c r="B2765" s="1" t="s">
        <v>3343</v>
      </c>
      <c r="C2765" s="1" t="s">
        <v>215</v>
      </c>
      <c r="D2765" s="1" t="s">
        <v>568</v>
      </c>
      <c r="E2765" s="2">
        <v>51.27</v>
      </c>
    </row>
    <row r="2766" s="1" customFormat="1" customHeight="1" spans="1:5">
      <c r="A2766" s="1">
        <v>40372</v>
      </c>
      <c r="B2766" s="1" t="s">
        <v>3344</v>
      </c>
      <c r="C2766" s="1" t="s">
        <v>215</v>
      </c>
      <c r="D2766" s="1" t="s">
        <v>568</v>
      </c>
      <c r="E2766" s="2">
        <v>316.64</v>
      </c>
    </row>
    <row r="2767" s="1" customFormat="1" customHeight="1" spans="1:5">
      <c r="A2767" s="1">
        <v>40369</v>
      </c>
      <c r="B2767" s="1" t="s">
        <v>3345</v>
      </c>
      <c r="C2767" s="1" t="s">
        <v>215</v>
      </c>
      <c r="D2767" s="1" t="s">
        <v>568</v>
      </c>
      <c r="E2767" s="2">
        <v>157.59</v>
      </c>
    </row>
    <row r="2768" s="1" customFormat="1" customHeight="1" spans="1:5">
      <c r="A2768" s="1">
        <v>40357</v>
      </c>
      <c r="B2768" s="1" t="s">
        <v>3346</v>
      </c>
      <c r="C2768" s="1" t="s">
        <v>215</v>
      </c>
      <c r="D2768" s="1" t="s">
        <v>568</v>
      </c>
      <c r="E2768" s="2">
        <v>38.21</v>
      </c>
    </row>
    <row r="2769" s="1" customFormat="1" customHeight="1" spans="1:5">
      <c r="A2769" s="1">
        <v>40375</v>
      </c>
      <c r="B2769" s="1" t="s">
        <v>3347</v>
      </c>
      <c r="C2769" s="1" t="s">
        <v>215</v>
      </c>
      <c r="D2769" s="1" t="s">
        <v>568</v>
      </c>
      <c r="E2769" s="2">
        <v>428.64</v>
      </c>
    </row>
    <row r="2770" s="1" customFormat="1" customHeight="1" spans="1:5">
      <c r="A2770" s="1">
        <v>1893</v>
      </c>
      <c r="B2770" s="1" t="s">
        <v>3348</v>
      </c>
      <c r="C2770" s="1" t="s">
        <v>215</v>
      </c>
      <c r="D2770" s="1" t="s">
        <v>568</v>
      </c>
      <c r="E2770" s="2">
        <v>4.95</v>
      </c>
    </row>
    <row r="2771" s="1" customFormat="1" customHeight="1" spans="1:5">
      <c r="A2771" s="1">
        <v>1902</v>
      </c>
      <c r="B2771" s="1" t="s">
        <v>3349</v>
      </c>
      <c r="C2771" s="1" t="s">
        <v>215</v>
      </c>
      <c r="D2771" s="1" t="s">
        <v>568</v>
      </c>
      <c r="E2771" s="2">
        <v>3.6</v>
      </c>
    </row>
    <row r="2772" s="1" customFormat="1" customHeight="1" spans="1:5">
      <c r="A2772" s="1">
        <v>1901</v>
      </c>
      <c r="B2772" s="1" t="s">
        <v>3350</v>
      </c>
      <c r="C2772" s="1" t="s">
        <v>215</v>
      </c>
      <c r="D2772" s="1" t="s">
        <v>568</v>
      </c>
      <c r="E2772" s="2">
        <v>1.12</v>
      </c>
    </row>
    <row r="2773" s="1" customFormat="1" customHeight="1" spans="1:5">
      <c r="A2773" s="1">
        <v>1892</v>
      </c>
      <c r="B2773" s="1" t="s">
        <v>3351</v>
      </c>
      <c r="C2773" s="1" t="s">
        <v>215</v>
      </c>
      <c r="D2773" s="1" t="s">
        <v>568</v>
      </c>
      <c r="E2773" s="2">
        <v>2.32</v>
      </c>
    </row>
    <row r="2774" s="1" customFormat="1" customHeight="1" spans="1:5">
      <c r="A2774" s="1">
        <v>1907</v>
      </c>
      <c r="B2774" s="1" t="s">
        <v>3352</v>
      </c>
      <c r="C2774" s="1" t="s">
        <v>215</v>
      </c>
      <c r="D2774" s="1" t="s">
        <v>568</v>
      </c>
      <c r="E2774" s="2">
        <v>15.93</v>
      </c>
    </row>
    <row r="2775" s="1" customFormat="1" customHeight="1" spans="1:5">
      <c r="A2775" s="1">
        <v>1894</v>
      </c>
      <c r="B2775" s="1" t="s">
        <v>3353</v>
      </c>
      <c r="C2775" s="1" t="s">
        <v>215</v>
      </c>
      <c r="D2775" s="1" t="s">
        <v>568</v>
      </c>
      <c r="E2775" s="2">
        <v>7.16</v>
      </c>
    </row>
    <row r="2776" s="1" customFormat="1" customHeight="1" spans="1:5">
      <c r="A2776" s="1">
        <v>1891</v>
      </c>
      <c r="B2776" s="1" t="s">
        <v>3354</v>
      </c>
      <c r="C2776" s="1" t="s">
        <v>215</v>
      </c>
      <c r="D2776" s="1" t="s">
        <v>568</v>
      </c>
      <c r="E2776" s="2">
        <v>1.66</v>
      </c>
    </row>
    <row r="2777" s="1" customFormat="1" customHeight="1" spans="1:5">
      <c r="A2777" s="1">
        <v>1896</v>
      </c>
      <c r="B2777" s="1" t="s">
        <v>3355</v>
      </c>
      <c r="C2777" s="1" t="s">
        <v>215</v>
      </c>
      <c r="D2777" s="1" t="s">
        <v>568</v>
      </c>
      <c r="E2777" s="2">
        <v>21.38</v>
      </c>
    </row>
    <row r="2778" s="1" customFormat="1" customHeight="1" spans="1:5">
      <c r="A2778" s="1">
        <v>1895</v>
      </c>
      <c r="B2778" s="1" t="s">
        <v>3356</v>
      </c>
      <c r="C2778" s="1" t="s">
        <v>215</v>
      </c>
      <c r="D2778" s="1" t="s">
        <v>568</v>
      </c>
      <c r="E2778" s="2">
        <v>37.58</v>
      </c>
    </row>
    <row r="2779" s="1" customFormat="1" customHeight="1" spans="1:5">
      <c r="A2779" s="1">
        <v>2641</v>
      </c>
      <c r="B2779" s="1" t="s">
        <v>3357</v>
      </c>
      <c r="C2779" s="1" t="s">
        <v>215</v>
      </c>
      <c r="D2779" s="1" t="s">
        <v>615</v>
      </c>
      <c r="E2779" s="2">
        <v>25.99</v>
      </c>
    </row>
    <row r="2780" s="1" customFormat="1" customHeight="1" spans="1:5">
      <c r="A2780" s="1">
        <v>2636</v>
      </c>
      <c r="B2780" s="1" t="s">
        <v>3358</v>
      </c>
      <c r="C2780" s="1" t="s">
        <v>215</v>
      </c>
      <c r="D2780" s="1" t="s">
        <v>615</v>
      </c>
      <c r="E2780" s="2">
        <v>1.67</v>
      </c>
    </row>
    <row r="2781" s="1" customFormat="1" customHeight="1" spans="1:5">
      <c r="A2781" s="1">
        <v>2637</v>
      </c>
      <c r="B2781" s="1" t="s">
        <v>3359</v>
      </c>
      <c r="C2781" s="1" t="s">
        <v>215</v>
      </c>
      <c r="D2781" s="1" t="s">
        <v>615</v>
      </c>
      <c r="E2781" s="2">
        <v>1.78</v>
      </c>
    </row>
    <row r="2782" s="1" customFormat="1" customHeight="1" spans="1:5">
      <c r="A2782" s="1">
        <v>2638</v>
      </c>
      <c r="B2782" s="1" t="s">
        <v>3360</v>
      </c>
      <c r="C2782" s="1" t="s">
        <v>215</v>
      </c>
      <c r="D2782" s="1" t="s">
        <v>615</v>
      </c>
      <c r="E2782" s="2">
        <v>2.07</v>
      </c>
    </row>
    <row r="2783" s="1" customFormat="1" customHeight="1" spans="1:5">
      <c r="A2783" s="1">
        <v>2639</v>
      </c>
      <c r="B2783" s="1" t="s">
        <v>3361</v>
      </c>
      <c r="C2783" s="1" t="s">
        <v>215</v>
      </c>
      <c r="D2783" s="1" t="s">
        <v>615</v>
      </c>
      <c r="E2783" s="2">
        <v>3.67</v>
      </c>
    </row>
    <row r="2784" s="1" customFormat="1" customHeight="1" spans="1:5">
      <c r="A2784" s="1">
        <v>2644</v>
      </c>
      <c r="B2784" s="1" t="s">
        <v>3362</v>
      </c>
      <c r="C2784" s="1" t="s">
        <v>215</v>
      </c>
      <c r="D2784" s="1" t="s">
        <v>615</v>
      </c>
      <c r="E2784" s="2">
        <v>5.31</v>
      </c>
    </row>
    <row r="2785" s="1" customFormat="1" customHeight="1" spans="1:5">
      <c r="A2785" s="1">
        <v>2643</v>
      </c>
      <c r="B2785" s="1" t="s">
        <v>3363</v>
      </c>
      <c r="C2785" s="1" t="s">
        <v>215</v>
      </c>
      <c r="D2785" s="1" t="s">
        <v>615</v>
      </c>
      <c r="E2785" s="2">
        <v>7.41</v>
      </c>
    </row>
    <row r="2786" s="1" customFormat="1" customHeight="1" spans="1:5">
      <c r="A2786" s="1">
        <v>2640</v>
      </c>
      <c r="B2786" s="1" t="s">
        <v>3364</v>
      </c>
      <c r="C2786" s="1" t="s">
        <v>215</v>
      </c>
      <c r="D2786" s="1" t="s">
        <v>615</v>
      </c>
      <c r="E2786" s="2">
        <v>10.81</v>
      </c>
    </row>
    <row r="2787" s="1" customFormat="1" customHeight="1" spans="1:5">
      <c r="A2787" s="1">
        <v>2642</v>
      </c>
      <c r="B2787" s="1" t="s">
        <v>3365</v>
      </c>
      <c r="C2787" s="1" t="s">
        <v>215</v>
      </c>
      <c r="D2787" s="1" t="s">
        <v>615</v>
      </c>
      <c r="E2787" s="2">
        <v>16.47</v>
      </c>
    </row>
    <row r="2788" s="1" customFormat="1" customHeight="1" spans="1:5">
      <c r="A2788" s="1">
        <v>39855</v>
      </c>
      <c r="B2788" s="1" t="s">
        <v>3366</v>
      </c>
      <c r="C2788" s="1" t="s">
        <v>215</v>
      </c>
      <c r="D2788" s="1" t="s">
        <v>568</v>
      </c>
      <c r="E2788" s="2">
        <v>5.2</v>
      </c>
    </row>
    <row r="2789" s="1" customFormat="1" customHeight="1" spans="1:5">
      <c r="A2789" s="1">
        <v>39856</v>
      </c>
      <c r="B2789" s="1" t="s">
        <v>3367</v>
      </c>
      <c r="C2789" s="1" t="s">
        <v>215</v>
      </c>
      <c r="D2789" s="1" t="s">
        <v>568</v>
      </c>
      <c r="E2789" s="2">
        <v>12.24</v>
      </c>
    </row>
    <row r="2790" s="1" customFormat="1" customHeight="1" spans="1:5">
      <c r="A2790" s="1">
        <v>39857</v>
      </c>
      <c r="B2790" s="1" t="s">
        <v>3368</v>
      </c>
      <c r="C2790" s="1" t="s">
        <v>215</v>
      </c>
      <c r="D2790" s="1" t="s">
        <v>568</v>
      </c>
      <c r="E2790" s="2">
        <v>19.81</v>
      </c>
    </row>
    <row r="2791" s="1" customFormat="1" customHeight="1" spans="1:5">
      <c r="A2791" s="1">
        <v>39858</v>
      </c>
      <c r="B2791" s="1" t="s">
        <v>3369</v>
      </c>
      <c r="C2791" s="1" t="s">
        <v>215</v>
      </c>
      <c r="D2791" s="1" t="s">
        <v>568</v>
      </c>
      <c r="E2791" s="2">
        <v>43.96</v>
      </c>
    </row>
    <row r="2792" s="1" customFormat="1" customHeight="1" spans="1:5">
      <c r="A2792" s="1">
        <v>39859</v>
      </c>
      <c r="B2792" s="1" t="s">
        <v>3370</v>
      </c>
      <c r="C2792" s="1" t="s">
        <v>215</v>
      </c>
      <c r="D2792" s="1" t="s">
        <v>568</v>
      </c>
      <c r="E2792" s="2">
        <v>67.77</v>
      </c>
    </row>
    <row r="2793" s="1" customFormat="1" customHeight="1" spans="1:5">
      <c r="A2793" s="1">
        <v>39860</v>
      </c>
      <c r="B2793" s="1" t="s">
        <v>3371</v>
      </c>
      <c r="C2793" s="1" t="s">
        <v>215</v>
      </c>
      <c r="D2793" s="1" t="s">
        <v>568</v>
      </c>
      <c r="E2793" s="2">
        <v>104</v>
      </c>
    </row>
    <row r="2794" s="1" customFormat="1" customHeight="1" spans="1:5">
      <c r="A2794" s="1">
        <v>39861</v>
      </c>
      <c r="B2794" s="1" t="s">
        <v>3372</v>
      </c>
      <c r="C2794" s="1" t="s">
        <v>215</v>
      </c>
      <c r="D2794" s="1" t="s">
        <v>568</v>
      </c>
      <c r="E2794" s="2">
        <v>296.92</v>
      </c>
    </row>
    <row r="2795" s="1" customFormat="1" customHeight="1" spans="1:5">
      <c r="A2795" s="1">
        <v>3867</v>
      </c>
      <c r="B2795" s="1" t="s">
        <v>3373</v>
      </c>
      <c r="C2795" s="1" t="s">
        <v>215</v>
      </c>
      <c r="D2795" s="1" t="s">
        <v>568</v>
      </c>
      <c r="E2795" s="2">
        <v>82.66</v>
      </c>
    </row>
    <row r="2796" s="1" customFormat="1" customHeight="1" spans="1:5">
      <c r="A2796" s="1">
        <v>3861</v>
      </c>
      <c r="B2796" s="1" t="s">
        <v>3374</v>
      </c>
      <c r="C2796" s="1" t="s">
        <v>215</v>
      </c>
      <c r="D2796" s="1" t="s">
        <v>568</v>
      </c>
      <c r="E2796" s="2">
        <v>0.85</v>
      </c>
    </row>
    <row r="2797" s="1" customFormat="1" customHeight="1" spans="1:5">
      <c r="A2797" s="1">
        <v>3904</v>
      </c>
      <c r="B2797" s="1" t="s">
        <v>3375</v>
      </c>
      <c r="C2797" s="1" t="s">
        <v>215</v>
      </c>
      <c r="D2797" s="1" t="s">
        <v>568</v>
      </c>
      <c r="E2797" s="2">
        <v>0.91</v>
      </c>
    </row>
    <row r="2798" s="1" customFormat="1" customHeight="1" spans="1:5">
      <c r="A2798" s="1">
        <v>3903</v>
      </c>
      <c r="B2798" s="1" t="s">
        <v>3376</v>
      </c>
      <c r="C2798" s="1" t="s">
        <v>215</v>
      </c>
      <c r="D2798" s="1" t="s">
        <v>568</v>
      </c>
      <c r="E2798" s="2">
        <v>2.22</v>
      </c>
    </row>
    <row r="2799" s="1" customFormat="1" customHeight="1" spans="1:5">
      <c r="A2799" s="1">
        <v>3862</v>
      </c>
      <c r="B2799" s="1" t="s">
        <v>3377</v>
      </c>
      <c r="C2799" s="1" t="s">
        <v>215</v>
      </c>
      <c r="D2799" s="1" t="s">
        <v>568</v>
      </c>
      <c r="E2799" s="2">
        <v>4.72</v>
      </c>
    </row>
    <row r="2800" s="1" customFormat="1" customHeight="1" spans="1:5">
      <c r="A2800" s="1">
        <v>3863</v>
      </c>
      <c r="B2800" s="1" t="s">
        <v>3378</v>
      </c>
      <c r="C2800" s="1" t="s">
        <v>215</v>
      </c>
      <c r="D2800" s="1" t="s">
        <v>568</v>
      </c>
      <c r="E2800" s="2">
        <v>4.84</v>
      </c>
    </row>
    <row r="2801" s="1" customFormat="1" customHeight="1" spans="1:5">
      <c r="A2801" s="1">
        <v>3864</v>
      </c>
      <c r="B2801" s="1" t="s">
        <v>3379</v>
      </c>
      <c r="C2801" s="1" t="s">
        <v>215</v>
      </c>
      <c r="D2801" s="1" t="s">
        <v>568</v>
      </c>
      <c r="E2801" s="2">
        <v>14.83</v>
      </c>
    </row>
    <row r="2802" s="1" customFormat="1" customHeight="1" spans="1:5">
      <c r="A2802" s="1">
        <v>3865</v>
      </c>
      <c r="B2802" s="1" t="s">
        <v>3380</v>
      </c>
      <c r="C2802" s="1" t="s">
        <v>215</v>
      </c>
      <c r="D2802" s="1" t="s">
        <v>568</v>
      </c>
      <c r="E2802" s="2">
        <v>21.68</v>
      </c>
    </row>
    <row r="2803" s="1" customFormat="1" customHeight="1" spans="1:5">
      <c r="A2803" s="1">
        <v>3866</v>
      </c>
      <c r="B2803" s="1" t="s">
        <v>3381</v>
      </c>
      <c r="C2803" s="1" t="s">
        <v>215</v>
      </c>
      <c r="D2803" s="1" t="s">
        <v>568</v>
      </c>
      <c r="E2803" s="2">
        <v>48.68</v>
      </c>
    </row>
    <row r="2804" s="1" customFormat="1" customHeight="1" spans="1:5">
      <c r="A2804" s="1">
        <v>3878</v>
      </c>
      <c r="B2804" s="1" t="s">
        <v>3382</v>
      </c>
      <c r="C2804" s="1" t="s">
        <v>215</v>
      </c>
      <c r="D2804" s="1" t="s">
        <v>568</v>
      </c>
      <c r="E2804" s="2">
        <v>13.27</v>
      </c>
    </row>
    <row r="2805" s="1" customFormat="1" customHeight="1" spans="1:5">
      <c r="A2805" s="1">
        <v>3883</v>
      </c>
      <c r="B2805" s="1" t="s">
        <v>3383</v>
      </c>
      <c r="C2805" s="1" t="s">
        <v>215</v>
      </c>
      <c r="D2805" s="1" t="s">
        <v>568</v>
      </c>
      <c r="E2805" s="2">
        <v>1.7</v>
      </c>
    </row>
    <row r="2806" s="1" customFormat="1" customHeight="1" spans="1:5">
      <c r="A2806" s="1">
        <v>3876</v>
      </c>
      <c r="B2806" s="1" t="s">
        <v>3384</v>
      </c>
      <c r="C2806" s="1" t="s">
        <v>215</v>
      </c>
      <c r="D2806" s="1" t="s">
        <v>568</v>
      </c>
      <c r="E2806" s="2">
        <v>5.28</v>
      </c>
    </row>
    <row r="2807" s="1" customFormat="1" customHeight="1" spans="1:5">
      <c r="A2807" s="1">
        <v>3884</v>
      </c>
      <c r="B2807" s="1" t="s">
        <v>3385</v>
      </c>
      <c r="C2807" s="1" t="s">
        <v>215</v>
      </c>
      <c r="D2807" s="1" t="s">
        <v>568</v>
      </c>
      <c r="E2807" s="2">
        <v>2.69</v>
      </c>
    </row>
    <row r="2808" s="1" customFormat="1" customHeight="1" spans="1:5">
      <c r="A2808" s="1">
        <v>12892</v>
      </c>
      <c r="B2808" s="1" t="s">
        <v>3386</v>
      </c>
      <c r="C2808" s="1" t="s">
        <v>988</v>
      </c>
      <c r="D2808" s="1" t="s">
        <v>568</v>
      </c>
      <c r="E2808" s="2">
        <v>14.58</v>
      </c>
    </row>
    <row r="2809" s="1" customFormat="1" customHeight="1" spans="1:5">
      <c r="A2809" s="1">
        <v>38447</v>
      </c>
      <c r="B2809" s="1" t="s">
        <v>3387</v>
      </c>
      <c r="C2809" s="1" t="s">
        <v>215</v>
      </c>
      <c r="D2809" s="1" t="s">
        <v>615</v>
      </c>
      <c r="E2809" s="2">
        <v>81.65</v>
      </c>
    </row>
    <row r="2810" s="1" customFormat="1" customHeight="1" spans="1:5">
      <c r="A2810" s="1">
        <v>36320</v>
      </c>
      <c r="B2810" s="1" t="s">
        <v>3388</v>
      </c>
      <c r="C2810" s="1" t="s">
        <v>215</v>
      </c>
      <c r="D2810" s="1" t="s">
        <v>615</v>
      </c>
      <c r="E2810" s="2">
        <v>2.19</v>
      </c>
    </row>
    <row r="2811" s="1" customFormat="1" customHeight="1" spans="1:5">
      <c r="A2811" s="1">
        <v>36324</v>
      </c>
      <c r="B2811" s="1" t="s">
        <v>3389</v>
      </c>
      <c r="C2811" s="1" t="s">
        <v>215</v>
      </c>
      <c r="D2811" s="1" t="s">
        <v>615</v>
      </c>
      <c r="E2811" s="2">
        <v>2</v>
      </c>
    </row>
    <row r="2812" s="1" customFormat="1" customHeight="1" spans="1:5">
      <c r="A2812" s="1">
        <v>38441</v>
      </c>
      <c r="B2812" s="1" t="s">
        <v>3390</v>
      </c>
      <c r="C2812" s="1" t="s">
        <v>215</v>
      </c>
      <c r="D2812" s="1" t="s">
        <v>615</v>
      </c>
      <c r="E2812" s="2">
        <v>3.59</v>
      </c>
    </row>
    <row r="2813" s="1" customFormat="1" customHeight="1" spans="1:5">
      <c r="A2813" s="1">
        <v>38442</v>
      </c>
      <c r="B2813" s="1" t="s">
        <v>3391</v>
      </c>
      <c r="C2813" s="1" t="s">
        <v>215</v>
      </c>
      <c r="D2813" s="1" t="s">
        <v>615</v>
      </c>
      <c r="E2813" s="2">
        <v>10.2</v>
      </c>
    </row>
    <row r="2814" s="1" customFormat="1" customHeight="1" spans="1:5">
      <c r="A2814" s="1">
        <v>38443</v>
      </c>
      <c r="B2814" s="1" t="s">
        <v>3392</v>
      </c>
      <c r="C2814" s="1" t="s">
        <v>215</v>
      </c>
      <c r="D2814" s="1" t="s">
        <v>615</v>
      </c>
      <c r="E2814" s="2">
        <v>12.38</v>
      </c>
    </row>
    <row r="2815" s="1" customFormat="1" customHeight="1" spans="1:5">
      <c r="A2815" s="1">
        <v>38444</v>
      </c>
      <c r="B2815" s="1" t="s">
        <v>3393</v>
      </c>
      <c r="C2815" s="1" t="s">
        <v>215</v>
      </c>
      <c r="D2815" s="1" t="s">
        <v>615</v>
      </c>
      <c r="E2815" s="2">
        <v>20.79</v>
      </c>
    </row>
    <row r="2816" s="1" customFormat="1" customHeight="1" spans="1:5">
      <c r="A2816" s="1">
        <v>38445</v>
      </c>
      <c r="B2816" s="1" t="s">
        <v>3394</v>
      </c>
      <c r="C2816" s="1" t="s">
        <v>215</v>
      </c>
      <c r="D2816" s="1" t="s">
        <v>615</v>
      </c>
      <c r="E2816" s="2">
        <v>38.54</v>
      </c>
    </row>
    <row r="2817" s="1" customFormat="1" customHeight="1" spans="1:5">
      <c r="A2817" s="1">
        <v>38446</v>
      </c>
      <c r="B2817" s="1" t="s">
        <v>3395</v>
      </c>
      <c r="C2817" s="1" t="s">
        <v>215</v>
      </c>
      <c r="D2817" s="1" t="s">
        <v>615</v>
      </c>
      <c r="E2817" s="2">
        <v>63.08</v>
      </c>
    </row>
    <row r="2818" s="1" customFormat="1" customHeight="1" spans="1:5">
      <c r="A2818" s="1">
        <v>3837</v>
      </c>
      <c r="B2818" s="1" t="s">
        <v>3396</v>
      </c>
      <c r="C2818" s="1" t="s">
        <v>215</v>
      </c>
      <c r="D2818" s="1" t="s">
        <v>615</v>
      </c>
      <c r="E2818" s="2">
        <v>37.05</v>
      </c>
    </row>
    <row r="2819" s="1" customFormat="1" customHeight="1" spans="1:5">
      <c r="A2819" s="1">
        <v>3845</v>
      </c>
      <c r="B2819" s="1" t="s">
        <v>3397</v>
      </c>
      <c r="C2819" s="1" t="s">
        <v>215</v>
      </c>
      <c r="D2819" s="1" t="s">
        <v>615</v>
      </c>
      <c r="E2819" s="2">
        <v>13.53</v>
      </c>
    </row>
    <row r="2820" s="1" customFormat="1" customHeight="1" spans="1:5">
      <c r="A2820" s="1">
        <v>11045</v>
      </c>
      <c r="B2820" s="1" t="s">
        <v>3398</v>
      </c>
      <c r="C2820" s="1" t="s">
        <v>215</v>
      </c>
      <c r="D2820" s="1" t="s">
        <v>615</v>
      </c>
      <c r="E2820" s="2">
        <v>26.11</v>
      </c>
    </row>
    <row r="2821" s="1" customFormat="1" customHeight="1" spans="1:5">
      <c r="A2821" s="1">
        <v>20170</v>
      </c>
      <c r="B2821" s="1" t="s">
        <v>3399</v>
      </c>
      <c r="C2821" s="1" t="s">
        <v>215</v>
      </c>
      <c r="D2821" s="1" t="s">
        <v>568</v>
      </c>
      <c r="E2821" s="2">
        <v>15.03</v>
      </c>
    </row>
    <row r="2822" s="1" customFormat="1" customHeight="1" spans="1:5">
      <c r="A2822" s="1">
        <v>20171</v>
      </c>
      <c r="B2822" s="1" t="s">
        <v>3400</v>
      </c>
      <c r="C2822" s="1" t="s">
        <v>215</v>
      </c>
      <c r="D2822" s="1" t="s">
        <v>568</v>
      </c>
      <c r="E2822" s="2">
        <v>43.33</v>
      </c>
    </row>
    <row r="2823" s="1" customFormat="1" customHeight="1" spans="1:5">
      <c r="A2823" s="1">
        <v>20167</v>
      </c>
      <c r="B2823" s="1" t="s">
        <v>3401</v>
      </c>
      <c r="C2823" s="1" t="s">
        <v>215</v>
      </c>
      <c r="D2823" s="1" t="s">
        <v>568</v>
      </c>
      <c r="E2823" s="2">
        <v>5.45</v>
      </c>
    </row>
    <row r="2824" s="1" customFormat="1" customHeight="1" spans="1:5">
      <c r="A2824" s="1">
        <v>20168</v>
      </c>
      <c r="B2824" s="1" t="s">
        <v>3402</v>
      </c>
      <c r="C2824" s="1" t="s">
        <v>215</v>
      </c>
      <c r="D2824" s="1" t="s">
        <v>568</v>
      </c>
      <c r="E2824" s="2">
        <v>11.21</v>
      </c>
    </row>
    <row r="2825" s="1" customFormat="1" customHeight="1" spans="1:5">
      <c r="A2825" s="1">
        <v>20169</v>
      </c>
      <c r="B2825" s="1" t="s">
        <v>3403</v>
      </c>
      <c r="C2825" s="1" t="s">
        <v>215</v>
      </c>
      <c r="D2825" s="1" t="s">
        <v>568</v>
      </c>
      <c r="E2825" s="2">
        <v>13.09</v>
      </c>
    </row>
    <row r="2826" s="1" customFormat="1" customHeight="1" spans="1:5">
      <c r="A2826" s="1">
        <v>3899</v>
      </c>
      <c r="B2826" s="1" t="s">
        <v>3404</v>
      </c>
      <c r="C2826" s="1" t="s">
        <v>215</v>
      </c>
      <c r="D2826" s="1" t="s">
        <v>568</v>
      </c>
      <c r="E2826" s="2">
        <v>7.26</v>
      </c>
    </row>
    <row r="2827" s="1" customFormat="1" customHeight="1" spans="1:5">
      <c r="A2827" s="1">
        <v>38676</v>
      </c>
      <c r="B2827" s="1" t="s">
        <v>3405</v>
      </c>
      <c r="C2827" s="1" t="s">
        <v>215</v>
      </c>
      <c r="D2827" s="1" t="s">
        <v>568</v>
      </c>
      <c r="E2827" s="2">
        <v>36.31</v>
      </c>
    </row>
    <row r="2828" s="1" customFormat="1" customHeight="1" spans="1:5">
      <c r="A2828" s="1">
        <v>3897</v>
      </c>
      <c r="B2828" s="1" t="s">
        <v>3406</v>
      </c>
      <c r="C2828" s="1" t="s">
        <v>215</v>
      </c>
      <c r="D2828" s="1" t="s">
        <v>568</v>
      </c>
      <c r="E2828" s="2">
        <v>1.77</v>
      </c>
    </row>
    <row r="2829" s="1" customFormat="1" customHeight="1" spans="1:5">
      <c r="A2829" s="1">
        <v>3875</v>
      </c>
      <c r="B2829" s="1" t="s">
        <v>3407</v>
      </c>
      <c r="C2829" s="1" t="s">
        <v>215</v>
      </c>
      <c r="D2829" s="1" t="s">
        <v>568</v>
      </c>
      <c r="E2829" s="2">
        <v>3.66</v>
      </c>
    </row>
    <row r="2830" s="1" customFormat="1" customHeight="1" spans="1:5">
      <c r="A2830" s="1">
        <v>3898</v>
      </c>
      <c r="B2830" s="1" t="s">
        <v>3408</v>
      </c>
      <c r="C2830" s="1" t="s">
        <v>215</v>
      </c>
      <c r="D2830" s="1" t="s">
        <v>568</v>
      </c>
      <c r="E2830" s="2">
        <v>7.43</v>
      </c>
    </row>
    <row r="2831" s="1" customFormat="1" customHeight="1" spans="1:5">
      <c r="A2831" s="1">
        <v>3855</v>
      </c>
      <c r="B2831" s="1" t="s">
        <v>3409</v>
      </c>
      <c r="C2831" s="1" t="s">
        <v>215</v>
      </c>
      <c r="D2831" s="1" t="s">
        <v>568</v>
      </c>
      <c r="E2831" s="2">
        <v>5.73</v>
      </c>
    </row>
    <row r="2832" s="1" customFormat="1" customHeight="1" spans="1:5">
      <c r="A2832" s="1">
        <v>3874</v>
      </c>
      <c r="B2832" s="1" t="s">
        <v>3410</v>
      </c>
      <c r="C2832" s="1" t="s">
        <v>215</v>
      </c>
      <c r="D2832" s="1" t="s">
        <v>568</v>
      </c>
      <c r="E2832" s="2">
        <v>6.64</v>
      </c>
    </row>
    <row r="2833" s="1" customFormat="1" customHeight="1" spans="1:5">
      <c r="A2833" s="1">
        <v>3870</v>
      </c>
      <c r="B2833" s="1" t="s">
        <v>3411</v>
      </c>
      <c r="C2833" s="1" t="s">
        <v>215</v>
      </c>
      <c r="D2833" s="1" t="s">
        <v>568</v>
      </c>
      <c r="E2833" s="2">
        <v>7.29</v>
      </c>
    </row>
    <row r="2834" s="1" customFormat="1" customHeight="1" spans="1:5">
      <c r="A2834" s="1">
        <v>38678</v>
      </c>
      <c r="B2834" s="1" t="s">
        <v>3412</v>
      </c>
      <c r="C2834" s="1" t="s">
        <v>215</v>
      </c>
      <c r="D2834" s="1" t="s">
        <v>568</v>
      </c>
      <c r="E2834" s="2">
        <v>19.29</v>
      </c>
    </row>
    <row r="2835" s="1" customFormat="1" customHeight="1" spans="1:5">
      <c r="A2835" s="1">
        <v>3859</v>
      </c>
      <c r="B2835" s="1" t="s">
        <v>3413</v>
      </c>
      <c r="C2835" s="1" t="s">
        <v>215</v>
      </c>
      <c r="D2835" s="1" t="s">
        <v>568</v>
      </c>
      <c r="E2835" s="2">
        <v>1.47</v>
      </c>
    </row>
    <row r="2836" s="1" customFormat="1" customHeight="1" spans="1:5">
      <c r="A2836" s="1">
        <v>3856</v>
      </c>
      <c r="B2836" s="1" t="s">
        <v>3414</v>
      </c>
      <c r="C2836" s="1" t="s">
        <v>215</v>
      </c>
      <c r="D2836" s="1" t="s">
        <v>568</v>
      </c>
      <c r="E2836" s="2">
        <v>2.04</v>
      </c>
    </row>
    <row r="2837" s="1" customFormat="1" customHeight="1" spans="1:5">
      <c r="A2837" s="1">
        <v>3906</v>
      </c>
      <c r="B2837" s="1" t="s">
        <v>3415</v>
      </c>
      <c r="C2837" s="1" t="s">
        <v>215</v>
      </c>
      <c r="D2837" s="1" t="s">
        <v>568</v>
      </c>
      <c r="E2837" s="2">
        <v>1.68</v>
      </c>
    </row>
    <row r="2838" s="1" customFormat="1" customHeight="1" spans="1:5">
      <c r="A2838" s="1">
        <v>3860</v>
      </c>
      <c r="B2838" s="1" t="s">
        <v>3416</v>
      </c>
      <c r="C2838" s="1" t="s">
        <v>215</v>
      </c>
      <c r="D2838" s="1" t="s">
        <v>568</v>
      </c>
      <c r="E2838" s="2">
        <v>5</v>
      </c>
    </row>
    <row r="2839" s="1" customFormat="1" customHeight="1" spans="1:5">
      <c r="A2839" s="1">
        <v>3905</v>
      </c>
      <c r="B2839" s="1" t="s">
        <v>3417</v>
      </c>
      <c r="C2839" s="1" t="s">
        <v>215</v>
      </c>
      <c r="D2839" s="1" t="s">
        <v>568</v>
      </c>
      <c r="E2839" s="2">
        <v>11.46</v>
      </c>
    </row>
    <row r="2840" s="1" customFormat="1" customHeight="1" spans="1:5">
      <c r="A2840" s="1">
        <v>3871</v>
      </c>
      <c r="B2840" s="1" t="s">
        <v>3418</v>
      </c>
      <c r="C2840" s="1" t="s">
        <v>215</v>
      </c>
      <c r="D2840" s="1" t="s">
        <v>568</v>
      </c>
      <c r="E2840" s="2">
        <v>20.28</v>
      </c>
    </row>
    <row r="2841" s="1" customFormat="1" customHeight="1" spans="1:5">
      <c r="A2841" s="1">
        <v>39292</v>
      </c>
      <c r="B2841" s="1" t="s">
        <v>3419</v>
      </c>
      <c r="C2841" s="1" t="s">
        <v>215</v>
      </c>
      <c r="D2841" s="1" t="s">
        <v>615</v>
      </c>
      <c r="E2841" s="2">
        <v>7.58</v>
      </c>
    </row>
    <row r="2842" s="1" customFormat="1" customHeight="1" spans="1:5">
      <c r="A2842" s="1">
        <v>39293</v>
      </c>
      <c r="B2842" s="1" t="s">
        <v>3420</v>
      </c>
      <c r="C2842" s="1" t="s">
        <v>215</v>
      </c>
      <c r="D2842" s="1" t="s">
        <v>615</v>
      </c>
      <c r="E2842" s="2">
        <v>11.78</v>
      </c>
    </row>
    <row r="2843" s="1" customFormat="1" customHeight="1" spans="1:5">
      <c r="A2843" s="1">
        <v>39294</v>
      </c>
      <c r="B2843" s="1" t="s">
        <v>3421</v>
      </c>
      <c r="C2843" s="1" t="s">
        <v>215</v>
      </c>
      <c r="D2843" s="1" t="s">
        <v>615</v>
      </c>
      <c r="E2843" s="2">
        <v>12.59</v>
      </c>
    </row>
    <row r="2844" s="1" customFormat="1" customHeight="1" spans="1:5">
      <c r="A2844" s="1">
        <v>39295</v>
      </c>
      <c r="B2844" s="1" t="s">
        <v>3422</v>
      </c>
      <c r="C2844" s="1" t="s">
        <v>215</v>
      </c>
      <c r="D2844" s="1" t="s">
        <v>615</v>
      </c>
      <c r="E2844" s="2">
        <v>17.32</v>
      </c>
    </row>
    <row r="2845" s="1" customFormat="1" customHeight="1" spans="1:5">
      <c r="A2845" s="1">
        <v>39312</v>
      </c>
      <c r="B2845" s="1" t="s">
        <v>3423</v>
      </c>
      <c r="C2845" s="1" t="s">
        <v>215</v>
      </c>
      <c r="D2845" s="1" t="s">
        <v>615</v>
      </c>
      <c r="E2845" s="2">
        <v>11.62</v>
      </c>
    </row>
    <row r="2846" s="1" customFormat="1" customHeight="1" spans="1:5">
      <c r="A2846" s="1">
        <v>39313</v>
      </c>
      <c r="B2846" s="1" t="s">
        <v>3424</v>
      </c>
      <c r="C2846" s="1" t="s">
        <v>215</v>
      </c>
      <c r="D2846" s="1" t="s">
        <v>615</v>
      </c>
      <c r="E2846" s="2">
        <v>15.61</v>
      </c>
    </row>
    <row r="2847" s="1" customFormat="1" customHeight="1" spans="1:5">
      <c r="A2847" s="1">
        <v>39314</v>
      </c>
      <c r="B2847" s="1" t="s">
        <v>3425</v>
      </c>
      <c r="C2847" s="1" t="s">
        <v>215</v>
      </c>
      <c r="D2847" s="1" t="s">
        <v>615</v>
      </c>
      <c r="E2847" s="2">
        <v>22.97</v>
      </c>
    </row>
    <row r="2848" s="1" customFormat="1" customHeight="1" spans="1:5">
      <c r="A2848" s="1">
        <v>39296</v>
      </c>
      <c r="B2848" s="1" t="s">
        <v>3426</v>
      </c>
      <c r="C2848" s="1" t="s">
        <v>215</v>
      </c>
      <c r="D2848" s="1" t="s">
        <v>615</v>
      </c>
      <c r="E2848" s="2">
        <v>6.91</v>
      </c>
    </row>
    <row r="2849" s="1" customFormat="1" customHeight="1" spans="1:5">
      <c r="A2849" s="1">
        <v>39297</v>
      </c>
      <c r="B2849" s="1" t="s">
        <v>3427</v>
      </c>
      <c r="C2849" s="1" t="s">
        <v>215</v>
      </c>
      <c r="D2849" s="1" t="s">
        <v>615</v>
      </c>
      <c r="E2849" s="2">
        <v>9.37</v>
      </c>
    </row>
    <row r="2850" s="1" customFormat="1" customHeight="1" spans="1:5">
      <c r="A2850" s="1">
        <v>39298</v>
      </c>
      <c r="B2850" s="1" t="s">
        <v>3428</v>
      </c>
      <c r="C2850" s="1" t="s">
        <v>215</v>
      </c>
      <c r="D2850" s="1" t="s">
        <v>615</v>
      </c>
      <c r="E2850" s="2">
        <v>17.99</v>
      </c>
    </row>
    <row r="2851" s="1" customFormat="1" customHeight="1" spans="1:5">
      <c r="A2851" s="1">
        <v>39299</v>
      </c>
      <c r="B2851" s="1" t="s">
        <v>3429</v>
      </c>
      <c r="C2851" s="1" t="s">
        <v>215</v>
      </c>
      <c r="D2851" s="1" t="s">
        <v>615</v>
      </c>
      <c r="E2851" s="2">
        <v>21.32</v>
      </c>
    </row>
    <row r="2852" s="1" customFormat="1" customHeight="1" spans="1:5">
      <c r="A2852" s="1">
        <v>39308</v>
      </c>
      <c r="B2852" s="1" t="s">
        <v>3430</v>
      </c>
      <c r="C2852" s="1" t="s">
        <v>215</v>
      </c>
      <c r="D2852" s="1" t="s">
        <v>615</v>
      </c>
      <c r="E2852" s="2">
        <v>5.76</v>
      </c>
    </row>
    <row r="2853" s="1" customFormat="1" customHeight="1" spans="1:5">
      <c r="A2853" s="1">
        <v>39309</v>
      </c>
      <c r="B2853" s="1" t="s">
        <v>3431</v>
      </c>
      <c r="C2853" s="1" t="s">
        <v>215</v>
      </c>
      <c r="D2853" s="1" t="s">
        <v>615</v>
      </c>
      <c r="E2853" s="2">
        <v>6.57</v>
      </c>
    </row>
    <row r="2854" s="1" customFormat="1" customHeight="1" spans="1:5">
      <c r="A2854" s="1">
        <v>39310</v>
      </c>
      <c r="B2854" s="1" t="s">
        <v>3432</v>
      </c>
      <c r="C2854" s="1" t="s">
        <v>215</v>
      </c>
      <c r="D2854" s="1" t="s">
        <v>615</v>
      </c>
      <c r="E2854" s="2">
        <v>12.27</v>
      </c>
    </row>
    <row r="2855" s="1" customFormat="1" customHeight="1" spans="1:5">
      <c r="A2855" s="1">
        <v>39311</v>
      </c>
      <c r="B2855" s="1" t="s">
        <v>3433</v>
      </c>
      <c r="C2855" s="1" t="s">
        <v>215</v>
      </c>
      <c r="D2855" s="1" t="s">
        <v>615</v>
      </c>
      <c r="E2855" s="2">
        <v>17.37</v>
      </c>
    </row>
    <row r="2856" s="1" customFormat="1" customHeight="1" spans="1:5">
      <c r="A2856" s="1">
        <v>37429</v>
      </c>
      <c r="B2856" s="1" t="s">
        <v>3434</v>
      </c>
      <c r="C2856" s="1" t="s">
        <v>215</v>
      </c>
      <c r="D2856" s="1" t="s">
        <v>615</v>
      </c>
      <c r="E2856" s="3">
        <v>2665.96</v>
      </c>
    </row>
    <row r="2857" s="1" customFormat="1" customHeight="1" spans="1:5">
      <c r="A2857" s="1">
        <v>37426</v>
      </c>
      <c r="B2857" s="1" t="s">
        <v>3435</v>
      </c>
      <c r="C2857" s="1" t="s">
        <v>215</v>
      </c>
      <c r="D2857" s="1" t="s">
        <v>615</v>
      </c>
      <c r="E2857" s="2">
        <v>25.64</v>
      </c>
    </row>
    <row r="2858" s="1" customFormat="1" customHeight="1" spans="1:5">
      <c r="A2858" s="1">
        <v>37427</v>
      </c>
      <c r="B2858" s="1" t="s">
        <v>3436</v>
      </c>
      <c r="C2858" s="1" t="s">
        <v>215</v>
      </c>
      <c r="D2858" s="1" t="s">
        <v>615</v>
      </c>
      <c r="E2858" s="2">
        <v>61.17</v>
      </c>
    </row>
    <row r="2859" s="1" customFormat="1" customHeight="1" spans="1:5">
      <c r="A2859" s="1">
        <v>37424</v>
      </c>
      <c r="B2859" s="1" t="s">
        <v>3437</v>
      </c>
      <c r="C2859" s="1" t="s">
        <v>215</v>
      </c>
      <c r="D2859" s="1" t="s">
        <v>615</v>
      </c>
      <c r="E2859" s="2">
        <v>11.78</v>
      </c>
    </row>
    <row r="2860" s="1" customFormat="1" customHeight="1" spans="1:5">
      <c r="A2860" s="1">
        <v>37428</v>
      </c>
      <c r="B2860" s="1" t="s">
        <v>3438</v>
      </c>
      <c r="C2860" s="1" t="s">
        <v>215</v>
      </c>
      <c r="D2860" s="1" t="s">
        <v>615</v>
      </c>
      <c r="E2860" s="2">
        <v>210.82</v>
      </c>
    </row>
    <row r="2861" s="1" customFormat="1" customHeight="1" spans="1:5">
      <c r="A2861" s="1">
        <v>37425</v>
      </c>
      <c r="B2861" s="1" t="s">
        <v>3439</v>
      </c>
      <c r="C2861" s="1" t="s">
        <v>215</v>
      </c>
      <c r="D2861" s="1" t="s">
        <v>615</v>
      </c>
      <c r="E2861" s="2">
        <v>12.7</v>
      </c>
    </row>
    <row r="2862" s="1" customFormat="1" customHeight="1" spans="1:5">
      <c r="A2862" s="1">
        <v>11519</v>
      </c>
      <c r="B2862" s="1" t="s">
        <v>3440</v>
      </c>
      <c r="C2862" s="1" t="s">
        <v>988</v>
      </c>
      <c r="D2862" s="1" t="s">
        <v>568</v>
      </c>
      <c r="E2862" s="2">
        <v>54.56</v>
      </c>
    </row>
    <row r="2863" s="1" customFormat="1" customHeight="1" spans="1:5">
      <c r="A2863" s="1">
        <v>11520</v>
      </c>
      <c r="B2863" s="1" t="s">
        <v>3441</v>
      </c>
      <c r="C2863" s="1" t="s">
        <v>988</v>
      </c>
      <c r="D2863" s="1" t="s">
        <v>568</v>
      </c>
      <c r="E2863" s="2">
        <v>25.22</v>
      </c>
    </row>
    <row r="2864" s="1" customFormat="1" customHeight="1" spans="1:5">
      <c r="A2864" s="1">
        <v>11518</v>
      </c>
      <c r="B2864" s="1" t="s">
        <v>3442</v>
      </c>
      <c r="C2864" s="1" t="s">
        <v>988</v>
      </c>
      <c r="D2864" s="1" t="s">
        <v>568</v>
      </c>
      <c r="E2864" s="2">
        <v>91.71</v>
      </c>
    </row>
    <row r="2865" s="1" customFormat="1" customHeight="1" spans="1:5">
      <c r="A2865" s="1">
        <v>38473</v>
      </c>
      <c r="B2865" s="1" t="s">
        <v>3443</v>
      </c>
      <c r="C2865" s="1" t="s">
        <v>215</v>
      </c>
      <c r="D2865" s="1" t="s">
        <v>568</v>
      </c>
      <c r="E2865" s="2">
        <v>131.75</v>
      </c>
    </row>
    <row r="2866" s="1" customFormat="1" customHeight="1" spans="1:5">
      <c r="A2866" s="1">
        <v>4244</v>
      </c>
      <c r="B2866" s="1" t="s">
        <v>3444</v>
      </c>
      <c r="C2866" s="1" t="s">
        <v>717</v>
      </c>
      <c r="D2866" s="1" t="s">
        <v>568</v>
      </c>
      <c r="E2866" s="2">
        <v>19.52</v>
      </c>
    </row>
    <row r="2867" s="1" customFormat="1" customHeight="1" spans="1:5">
      <c r="A2867" s="1">
        <v>40977</v>
      </c>
      <c r="B2867" s="1" t="s">
        <v>3445</v>
      </c>
      <c r="C2867" s="1" t="s">
        <v>719</v>
      </c>
      <c r="D2867" s="1" t="s">
        <v>568</v>
      </c>
      <c r="E2867" s="3">
        <v>3407.47</v>
      </c>
    </row>
    <row r="2868" s="1" customFormat="1" customHeight="1" spans="1:5">
      <c r="A2868" s="1">
        <v>4115</v>
      </c>
      <c r="B2868" s="1" t="s">
        <v>3446</v>
      </c>
      <c r="C2868" s="1" t="s">
        <v>613</v>
      </c>
      <c r="D2868" s="1" t="s">
        <v>568</v>
      </c>
      <c r="E2868" s="2">
        <v>29.92</v>
      </c>
    </row>
    <row r="2869" s="1" customFormat="1" customHeight="1" spans="1:5">
      <c r="A2869" s="1">
        <v>4119</v>
      </c>
      <c r="B2869" s="1" t="s">
        <v>3447</v>
      </c>
      <c r="C2869" s="1" t="s">
        <v>613</v>
      </c>
      <c r="D2869" s="1" t="s">
        <v>568</v>
      </c>
      <c r="E2869" s="2">
        <v>60.43</v>
      </c>
    </row>
    <row r="2870" s="1" customFormat="1" customHeight="1" spans="1:5">
      <c r="A2870" s="1">
        <v>2794</v>
      </c>
      <c r="B2870" s="1" t="s">
        <v>3448</v>
      </c>
      <c r="C2870" s="1" t="s">
        <v>613</v>
      </c>
      <c r="D2870" s="1" t="s">
        <v>568</v>
      </c>
      <c r="E2870" s="2">
        <v>160.3</v>
      </c>
    </row>
    <row r="2871" s="1" customFormat="1" customHeight="1" spans="1:5">
      <c r="A2871" s="1">
        <v>2788</v>
      </c>
      <c r="B2871" s="1" t="s">
        <v>3449</v>
      </c>
      <c r="C2871" s="1" t="s">
        <v>613</v>
      </c>
      <c r="D2871" s="1" t="s">
        <v>568</v>
      </c>
      <c r="E2871" s="2">
        <v>233.53</v>
      </c>
    </row>
    <row r="2872" s="1" customFormat="1" customHeight="1" spans="1:5">
      <c r="A2872" s="1">
        <v>4006</v>
      </c>
      <c r="B2872" s="1" t="s">
        <v>3450</v>
      </c>
      <c r="C2872" s="1" t="s">
        <v>223</v>
      </c>
      <c r="D2872" s="1" t="s">
        <v>568</v>
      </c>
      <c r="E2872" s="3">
        <v>2398.56</v>
      </c>
    </row>
    <row r="2873" s="1" customFormat="1" customHeight="1" spans="1:5">
      <c r="A2873" s="1">
        <v>36151</v>
      </c>
      <c r="B2873" s="1" t="s">
        <v>3451</v>
      </c>
      <c r="C2873" s="1" t="s">
        <v>215</v>
      </c>
      <c r="D2873" s="1" t="s">
        <v>568</v>
      </c>
      <c r="E2873" s="2">
        <v>32.4</v>
      </c>
    </row>
    <row r="2874" s="1" customFormat="1" customHeight="1" spans="1:5">
      <c r="A2874" s="1">
        <v>37457</v>
      </c>
      <c r="B2874" s="1" t="s">
        <v>3452</v>
      </c>
      <c r="C2874" s="1" t="s">
        <v>613</v>
      </c>
      <c r="D2874" s="1" t="s">
        <v>568</v>
      </c>
      <c r="E2874" s="2">
        <v>3.36</v>
      </c>
    </row>
    <row r="2875" s="1" customFormat="1" customHeight="1" spans="1:5">
      <c r="A2875" s="1">
        <v>37456</v>
      </c>
      <c r="B2875" s="1" t="s">
        <v>3453</v>
      </c>
      <c r="C2875" s="1" t="s">
        <v>613</v>
      </c>
      <c r="D2875" s="1" t="s">
        <v>568</v>
      </c>
      <c r="E2875" s="2">
        <v>1.77</v>
      </c>
    </row>
    <row r="2876" s="1" customFormat="1" customHeight="1" spans="1:5">
      <c r="A2876" s="1">
        <v>37461</v>
      </c>
      <c r="B2876" s="1" t="s">
        <v>3454</v>
      </c>
      <c r="C2876" s="1" t="s">
        <v>613</v>
      </c>
      <c r="D2876" s="1" t="s">
        <v>568</v>
      </c>
      <c r="E2876" s="2">
        <v>12.49</v>
      </c>
    </row>
    <row r="2877" s="1" customFormat="1" customHeight="1" spans="1:5">
      <c r="A2877" s="1">
        <v>37460</v>
      </c>
      <c r="B2877" s="1" t="s">
        <v>3455</v>
      </c>
      <c r="C2877" s="1" t="s">
        <v>613</v>
      </c>
      <c r="D2877" s="1" t="s">
        <v>568</v>
      </c>
      <c r="E2877" s="2">
        <v>17.06</v>
      </c>
    </row>
    <row r="2878" s="1" customFormat="1" customHeight="1" spans="1:5">
      <c r="A2878" s="1">
        <v>37458</v>
      </c>
      <c r="B2878" s="1" t="s">
        <v>3456</v>
      </c>
      <c r="C2878" s="1" t="s">
        <v>613</v>
      </c>
      <c r="D2878" s="1" t="s">
        <v>574</v>
      </c>
      <c r="E2878" s="2">
        <v>5</v>
      </c>
    </row>
    <row r="2879" s="1" customFormat="1" customHeight="1" spans="1:5">
      <c r="A2879" s="1">
        <v>37454</v>
      </c>
      <c r="B2879" s="1" t="s">
        <v>3457</v>
      </c>
      <c r="C2879" s="1" t="s">
        <v>613</v>
      </c>
      <c r="D2879" s="1" t="s">
        <v>568</v>
      </c>
      <c r="E2879" s="2">
        <v>1.31</v>
      </c>
    </row>
    <row r="2880" s="1" customFormat="1" customHeight="1" spans="1:5">
      <c r="A2880" s="1">
        <v>37455</v>
      </c>
      <c r="B2880" s="1" t="s">
        <v>3458</v>
      </c>
      <c r="C2880" s="1" t="s">
        <v>613</v>
      </c>
      <c r="D2880" s="1" t="s">
        <v>568</v>
      </c>
      <c r="E2880" s="2">
        <v>2.2</v>
      </c>
    </row>
    <row r="2881" s="1" customFormat="1" customHeight="1" spans="1:5">
      <c r="A2881" s="1">
        <v>37459</v>
      </c>
      <c r="B2881" s="1" t="s">
        <v>3459</v>
      </c>
      <c r="C2881" s="1" t="s">
        <v>613</v>
      </c>
      <c r="D2881" s="1" t="s">
        <v>568</v>
      </c>
      <c r="E2881" s="2">
        <v>7.02</v>
      </c>
    </row>
    <row r="2882" s="1" customFormat="1" customHeight="1" spans="1:5">
      <c r="A2882" s="1">
        <v>21029</v>
      </c>
      <c r="B2882" s="1" t="s">
        <v>3460</v>
      </c>
      <c r="C2882" s="1" t="s">
        <v>215</v>
      </c>
      <c r="D2882" s="1" t="s">
        <v>574</v>
      </c>
      <c r="E2882" s="2">
        <v>450</v>
      </c>
    </row>
    <row r="2883" s="1" customFormat="1" customHeight="1" spans="1:5">
      <c r="A2883" s="1">
        <v>21030</v>
      </c>
      <c r="B2883" s="1" t="s">
        <v>3461</v>
      </c>
      <c r="C2883" s="1" t="s">
        <v>215</v>
      </c>
      <c r="D2883" s="1" t="s">
        <v>568</v>
      </c>
      <c r="E2883" s="2">
        <v>554.7</v>
      </c>
    </row>
    <row r="2884" s="1" customFormat="1" customHeight="1" spans="1:5">
      <c r="A2884" s="1">
        <v>21031</v>
      </c>
      <c r="B2884" s="1" t="s">
        <v>3462</v>
      </c>
      <c r="C2884" s="1" t="s">
        <v>215</v>
      </c>
      <c r="D2884" s="1" t="s">
        <v>568</v>
      </c>
      <c r="E2884" s="2">
        <v>690.59</v>
      </c>
    </row>
    <row r="2885" s="1" customFormat="1" customHeight="1" spans="1:5">
      <c r="A2885" s="1">
        <v>21032</v>
      </c>
      <c r="B2885" s="1" t="s">
        <v>3463</v>
      </c>
      <c r="C2885" s="1" t="s">
        <v>215</v>
      </c>
      <c r="D2885" s="1" t="s">
        <v>568</v>
      </c>
      <c r="E2885" s="2">
        <v>737.37</v>
      </c>
    </row>
    <row r="2886" s="1" customFormat="1" customHeight="1" spans="1:5">
      <c r="A2886" s="1">
        <v>37527</v>
      </c>
      <c r="B2886" s="1" t="s">
        <v>3464</v>
      </c>
      <c r="C2886" s="1" t="s">
        <v>215</v>
      </c>
      <c r="D2886" s="1" t="s">
        <v>568</v>
      </c>
      <c r="E2886" s="2">
        <v>666.08</v>
      </c>
    </row>
    <row r="2887" s="1" customFormat="1" customHeight="1" spans="1:5">
      <c r="A2887" s="1">
        <v>37528</v>
      </c>
      <c r="B2887" s="1" t="s">
        <v>3465</v>
      </c>
      <c r="C2887" s="1" t="s">
        <v>215</v>
      </c>
      <c r="D2887" s="1" t="s">
        <v>568</v>
      </c>
      <c r="E2887" s="2">
        <v>794.18</v>
      </c>
    </row>
    <row r="2888" s="1" customFormat="1" customHeight="1" spans="1:5">
      <c r="A2888" s="1">
        <v>37529</v>
      </c>
      <c r="B2888" s="1" t="s">
        <v>3466</v>
      </c>
      <c r="C2888" s="1" t="s">
        <v>215</v>
      </c>
      <c r="D2888" s="1" t="s">
        <v>568</v>
      </c>
      <c r="E2888" s="2">
        <v>801.98</v>
      </c>
    </row>
    <row r="2889" s="1" customFormat="1" customHeight="1" spans="1:5">
      <c r="A2889" s="1">
        <v>37530</v>
      </c>
      <c r="B2889" s="1" t="s">
        <v>3467</v>
      </c>
      <c r="C2889" s="1" t="s">
        <v>215</v>
      </c>
      <c r="D2889" s="1" t="s">
        <v>568</v>
      </c>
      <c r="E2889" s="3">
        <v>1047.02</v>
      </c>
    </row>
    <row r="2890" s="1" customFormat="1" customHeight="1" spans="1:5">
      <c r="A2890" s="1">
        <v>21034</v>
      </c>
      <c r="B2890" s="1" t="s">
        <v>3468</v>
      </c>
      <c r="C2890" s="1" t="s">
        <v>215</v>
      </c>
      <c r="D2890" s="1" t="s">
        <v>568</v>
      </c>
      <c r="E2890" s="2">
        <v>893.31</v>
      </c>
    </row>
    <row r="2891" s="1" customFormat="1" customHeight="1" spans="1:5">
      <c r="A2891" s="1">
        <v>37531</v>
      </c>
      <c r="B2891" s="1" t="s">
        <v>3469</v>
      </c>
      <c r="C2891" s="1" t="s">
        <v>215</v>
      </c>
      <c r="D2891" s="1" t="s">
        <v>568</v>
      </c>
      <c r="E2891" s="3">
        <v>1125</v>
      </c>
    </row>
    <row r="2892" s="1" customFormat="1" customHeight="1" spans="1:5">
      <c r="A2892" s="1">
        <v>21036</v>
      </c>
      <c r="B2892" s="1" t="s">
        <v>3470</v>
      </c>
      <c r="C2892" s="1" t="s">
        <v>215</v>
      </c>
      <c r="D2892" s="1" t="s">
        <v>568</v>
      </c>
      <c r="E2892" s="3">
        <v>1367.82</v>
      </c>
    </row>
    <row r="2893" s="1" customFormat="1" customHeight="1" spans="1:5">
      <c r="A2893" s="1">
        <v>21037</v>
      </c>
      <c r="B2893" s="1" t="s">
        <v>3471</v>
      </c>
      <c r="C2893" s="1" t="s">
        <v>215</v>
      </c>
      <c r="D2893" s="1" t="s">
        <v>568</v>
      </c>
      <c r="E2893" s="3">
        <v>1559.4</v>
      </c>
    </row>
    <row r="2894" s="1" customFormat="1" customHeight="1" spans="1:5">
      <c r="A2894" s="1">
        <v>20185</v>
      </c>
      <c r="B2894" s="1" t="s">
        <v>3472</v>
      </c>
      <c r="C2894" s="1" t="s">
        <v>613</v>
      </c>
      <c r="D2894" s="1" t="s">
        <v>568</v>
      </c>
      <c r="E2894" s="2">
        <v>20.31</v>
      </c>
    </row>
    <row r="2895" s="1" customFormat="1" customHeight="1" spans="1:5">
      <c r="A2895" s="1">
        <v>20260</v>
      </c>
      <c r="B2895" s="1" t="s">
        <v>3473</v>
      </c>
      <c r="C2895" s="1" t="s">
        <v>215</v>
      </c>
      <c r="D2895" s="1" t="s">
        <v>568</v>
      </c>
      <c r="E2895" s="2">
        <v>16.33</v>
      </c>
    </row>
    <row r="2896" s="1" customFormat="1" customHeight="1" spans="1:5">
      <c r="A2896" s="1">
        <v>37523</v>
      </c>
      <c r="B2896" s="1" t="s">
        <v>3474</v>
      </c>
      <c r="C2896" s="1" t="s">
        <v>215</v>
      </c>
      <c r="D2896" s="1" t="s">
        <v>615</v>
      </c>
      <c r="E2896" s="3">
        <v>579269.27</v>
      </c>
    </row>
    <row r="2897" s="1" customFormat="1" customHeight="1" spans="1:5">
      <c r="A2897" s="1">
        <v>37515</v>
      </c>
      <c r="B2897" s="1" t="s">
        <v>3475</v>
      </c>
      <c r="C2897" s="1" t="s">
        <v>215</v>
      </c>
      <c r="D2897" s="1" t="s">
        <v>615</v>
      </c>
      <c r="E2897" s="3">
        <v>515000</v>
      </c>
    </row>
    <row r="2898" s="1" customFormat="1" customHeight="1" spans="1:5">
      <c r="A2898" s="1">
        <v>12899</v>
      </c>
      <c r="B2898" s="1" t="s">
        <v>3476</v>
      </c>
      <c r="C2898" s="1" t="s">
        <v>215</v>
      </c>
      <c r="D2898" s="1" t="s">
        <v>615</v>
      </c>
      <c r="E2898" s="2">
        <v>114.55</v>
      </c>
    </row>
    <row r="2899" s="1" customFormat="1" customHeight="1" spans="1:5">
      <c r="A2899" s="1">
        <v>12898</v>
      </c>
      <c r="B2899" s="1" t="s">
        <v>3477</v>
      </c>
      <c r="C2899" s="1" t="s">
        <v>215</v>
      </c>
      <c r="D2899" s="1" t="s">
        <v>615</v>
      </c>
      <c r="E2899" s="2">
        <v>181.71</v>
      </c>
    </row>
    <row r="2900" s="1" customFormat="1" customHeight="1" spans="1:5">
      <c r="A2900" s="1">
        <v>39699</v>
      </c>
      <c r="B2900" s="1" t="s">
        <v>3478</v>
      </c>
      <c r="C2900" s="1" t="s">
        <v>228</v>
      </c>
      <c r="D2900" s="1" t="s">
        <v>568</v>
      </c>
      <c r="E2900" s="2">
        <v>19.26</v>
      </c>
    </row>
    <row r="2901" s="1" customFormat="1" customHeight="1" spans="1:5">
      <c r="A2901" s="1">
        <v>42528</v>
      </c>
      <c r="B2901" s="1" t="s">
        <v>3479</v>
      </c>
      <c r="C2901" s="1" t="s">
        <v>228</v>
      </c>
      <c r="D2901" s="1" t="s">
        <v>615</v>
      </c>
      <c r="E2901" s="2">
        <v>9.1</v>
      </c>
    </row>
    <row r="2902" s="1" customFormat="1" customHeight="1" spans="1:5">
      <c r="A2902" s="1">
        <v>39696</v>
      </c>
      <c r="B2902" s="1" t="s">
        <v>3480</v>
      </c>
      <c r="C2902" s="1" t="s">
        <v>228</v>
      </c>
      <c r="D2902" s="1" t="s">
        <v>615</v>
      </c>
      <c r="E2902" s="2">
        <v>6.4</v>
      </c>
    </row>
    <row r="2903" s="1" customFormat="1" customHeight="1" spans="1:5">
      <c r="A2903" s="1">
        <v>39700</v>
      </c>
      <c r="B2903" s="1" t="s">
        <v>3481</v>
      </c>
      <c r="C2903" s="1" t="s">
        <v>228</v>
      </c>
      <c r="D2903" s="1" t="s">
        <v>568</v>
      </c>
      <c r="E2903" s="2">
        <v>29.25</v>
      </c>
    </row>
    <row r="2904" s="1" customFormat="1" customHeight="1" spans="1:5">
      <c r="A2904" s="1">
        <v>11621</v>
      </c>
      <c r="B2904" s="1" t="s">
        <v>3482</v>
      </c>
      <c r="C2904" s="1" t="s">
        <v>228</v>
      </c>
      <c r="D2904" s="1" t="s">
        <v>568</v>
      </c>
      <c r="E2904" s="2">
        <v>58.2</v>
      </c>
    </row>
    <row r="2905" s="1" customFormat="1" customHeight="1" spans="1:5">
      <c r="A2905" s="1">
        <v>4014</v>
      </c>
      <c r="B2905" s="1" t="s">
        <v>3483</v>
      </c>
      <c r="C2905" s="1" t="s">
        <v>228</v>
      </c>
      <c r="D2905" s="1" t="s">
        <v>568</v>
      </c>
      <c r="E2905" s="2">
        <v>60.22</v>
      </c>
    </row>
    <row r="2906" s="1" customFormat="1" customHeight="1" spans="1:5">
      <c r="A2906" s="1">
        <v>4015</v>
      </c>
      <c r="B2906" s="1" t="s">
        <v>3484</v>
      </c>
      <c r="C2906" s="1" t="s">
        <v>228</v>
      </c>
      <c r="D2906" s="1" t="s">
        <v>568</v>
      </c>
      <c r="E2906" s="2">
        <v>73.95</v>
      </c>
    </row>
    <row r="2907" s="1" customFormat="1" customHeight="1" spans="1:5">
      <c r="A2907" s="1">
        <v>4017</v>
      </c>
      <c r="B2907" s="1" t="s">
        <v>3485</v>
      </c>
      <c r="C2907" s="1" t="s">
        <v>228</v>
      </c>
      <c r="D2907" s="1" t="s">
        <v>568</v>
      </c>
      <c r="E2907" s="2">
        <v>107.6</v>
      </c>
    </row>
    <row r="2908" s="1" customFormat="1" customHeight="1" spans="1:5">
      <c r="A2908" s="1">
        <v>4016</v>
      </c>
      <c r="B2908" s="1" t="s">
        <v>3486</v>
      </c>
      <c r="C2908" s="1" t="s">
        <v>228</v>
      </c>
      <c r="D2908" s="1" t="s">
        <v>574</v>
      </c>
      <c r="E2908" s="2">
        <v>42.5</v>
      </c>
    </row>
    <row r="2909" s="1" customFormat="1" customHeight="1" spans="1:5">
      <c r="A2909" s="1">
        <v>38544</v>
      </c>
      <c r="B2909" s="1" t="s">
        <v>3487</v>
      </c>
      <c r="C2909" s="1" t="s">
        <v>228</v>
      </c>
      <c r="D2909" s="1" t="s">
        <v>568</v>
      </c>
      <c r="E2909" s="2">
        <v>10.9</v>
      </c>
    </row>
    <row r="2910" s="1" customFormat="1" customHeight="1" spans="1:5">
      <c r="A2910" s="1">
        <v>38545</v>
      </c>
      <c r="B2910" s="1" t="s">
        <v>3488</v>
      </c>
      <c r="C2910" s="1" t="s">
        <v>228</v>
      </c>
      <c r="D2910" s="1" t="s">
        <v>568</v>
      </c>
      <c r="E2910" s="2">
        <v>7.01</v>
      </c>
    </row>
    <row r="2911" s="1" customFormat="1" customHeight="1" spans="1:5">
      <c r="A2911" s="1">
        <v>42527</v>
      </c>
      <c r="B2911" s="1" t="s">
        <v>3489</v>
      </c>
      <c r="C2911" s="1" t="s">
        <v>228</v>
      </c>
      <c r="D2911" s="1" t="s">
        <v>615</v>
      </c>
      <c r="E2911" s="2">
        <v>24.05</v>
      </c>
    </row>
    <row r="2912" s="1" customFormat="1" customHeight="1" spans="1:5">
      <c r="A2912" s="1">
        <v>39323</v>
      </c>
      <c r="B2912" s="1" t="s">
        <v>3490</v>
      </c>
      <c r="C2912" s="1" t="s">
        <v>228</v>
      </c>
      <c r="D2912" s="1" t="s">
        <v>568</v>
      </c>
      <c r="E2912" s="2">
        <v>26.73</v>
      </c>
    </row>
    <row r="2913" s="1" customFormat="1" customHeight="1" spans="1:5">
      <c r="A2913" s="1">
        <v>626</v>
      </c>
      <c r="B2913" s="1" t="s">
        <v>3491</v>
      </c>
      <c r="C2913" s="1" t="s">
        <v>618</v>
      </c>
      <c r="D2913" s="1" t="s">
        <v>574</v>
      </c>
      <c r="E2913" s="2">
        <v>19.85</v>
      </c>
    </row>
    <row r="2914" s="1" customFormat="1" customHeight="1" spans="1:5">
      <c r="A2914" s="1">
        <v>44504</v>
      </c>
      <c r="B2914" s="1" t="s">
        <v>3492</v>
      </c>
      <c r="C2914" s="1" t="s">
        <v>228</v>
      </c>
      <c r="D2914" s="1" t="s">
        <v>615</v>
      </c>
      <c r="E2914" s="2">
        <v>13.45</v>
      </c>
    </row>
    <row r="2915" s="1" customFormat="1" customHeight="1" spans="1:5">
      <c r="A2915" s="1">
        <v>44505</v>
      </c>
      <c r="B2915" s="1" t="s">
        <v>3493</v>
      </c>
      <c r="C2915" s="1" t="s">
        <v>228</v>
      </c>
      <c r="D2915" s="1" t="s">
        <v>615</v>
      </c>
      <c r="E2915" s="2">
        <v>20.3</v>
      </c>
    </row>
    <row r="2916" s="1" customFormat="1" customHeight="1" spans="1:5">
      <c r="A2916" s="1">
        <v>44506</v>
      </c>
      <c r="B2916" s="1" t="s">
        <v>3494</v>
      </c>
      <c r="C2916" s="1" t="s">
        <v>228</v>
      </c>
      <c r="D2916" s="1" t="s">
        <v>615</v>
      </c>
      <c r="E2916" s="2">
        <v>21.55</v>
      </c>
    </row>
    <row r="2917" s="1" customFormat="1" customHeight="1" spans="1:5">
      <c r="A2917" s="1">
        <v>44507</v>
      </c>
      <c r="B2917" s="1" t="s">
        <v>3495</v>
      </c>
      <c r="C2917" s="1" t="s">
        <v>228</v>
      </c>
      <c r="D2917" s="1" t="s">
        <v>615</v>
      </c>
      <c r="E2917" s="2">
        <v>26.94</v>
      </c>
    </row>
    <row r="2918" s="1" customFormat="1" customHeight="1" spans="1:5">
      <c r="A2918" s="1">
        <v>44508</v>
      </c>
      <c r="B2918" s="1" t="s">
        <v>3496</v>
      </c>
      <c r="C2918" s="1" t="s">
        <v>228</v>
      </c>
      <c r="D2918" s="1" t="s">
        <v>615</v>
      </c>
      <c r="E2918" s="2">
        <v>40.39</v>
      </c>
    </row>
    <row r="2919" s="1" customFormat="1" customHeight="1" spans="1:5">
      <c r="A2919" s="1">
        <v>44509</v>
      </c>
      <c r="B2919" s="1" t="s">
        <v>3497</v>
      </c>
      <c r="C2919" s="1" t="s">
        <v>228</v>
      </c>
      <c r="D2919" s="1" t="s">
        <v>615</v>
      </c>
      <c r="E2919" s="2">
        <v>54.11</v>
      </c>
    </row>
    <row r="2920" s="1" customFormat="1" customHeight="1" spans="1:5">
      <c r="A2920" s="1">
        <v>44510</v>
      </c>
      <c r="B2920" s="1" t="s">
        <v>3498</v>
      </c>
      <c r="C2920" s="1" t="s">
        <v>228</v>
      </c>
      <c r="D2920" s="1" t="s">
        <v>615</v>
      </c>
      <c r="E2920" s="2">
        <v>67.19</v>
      </c>
    </row>
    <row r="2921" s="1" customFormat="1" customHeight="1" spans="1:5">
      <c r="A2921" s="1">
        <v>44512</v>
      </c>
      <c r="B2921" s="1" t="s">
        <v>3499</v>
      </c>
      <c r="C2921" s="1" t="s">
        <v>228</v>
      </c>
      <c r="D2921" s="1" t="s">
        <v>615</v>
      </c>
      <c r="E2921" s="2">
        <v>14.99</v>
      </c>
    </row>
    <row r="2922" s="1" customFormat="1" customHeight="1" spans="1:5">
      <c r="A2922" s="1">
        <v>44513</v>
      </c>
      <c r="B2922" s="1" t="s">
        <v>3500</v>
      </c>
      <c r="C2922" s="1" t="s">
        <v>228</v>
      </c>
      <c r="D2922" s="1" t="s">
        <v>615</v>
      </c>
      <c r="E2922" s="2">
        <v>21.17</v>
      </c>
    </row>
    <row r="2923" s="1" customFormat="1" customHeight="1" spans="1:5">
      <c r="A2923" s="1">
        <v>44514</v>
      </c>
      <c r="B2923" s="1" t="s">
        <v>3501</v>
      </c>
      <c r="C2923" s="1" t="s">
        <v>228</v>
      </c>
      <c r="D2923" s="1" t="s">
        <v>615</v>
      </c>
      <c r="E2923" s="2">
        <v>23.99</v>
      </c>
    </row>
    <row r="2924" s="1" customFormat="1" customHeight="1" spans="1:5">
      <c r="A2924" s="1">
        <v>44515</v>
      </c>
      <c r="B2924" s="1" t="s">
        <v>3502</v>
      </c>
      <c r="C2924" s="1" t="s">
        <v>228</v>
      </c>
      <c r="D2924" s="1" t="s">
        <v>615</v>
      </c>
      <c r="E2924" s="2">
        <v>29.47</v>
      </c>
    </row>
    <row r="2925" s="1" customFormat="1" customHeight="1" spans="1:5">
      <c r="A2925" s="1">
        <v>44511</v>
      </c>
      <c r="B2925" s="1" t="s">
        <v>3503</v>
      </c>
      <c r="C2925" s="1" t="s">
        <v>228</v>
      </c>
      <c r="D2925" s="1" t="s">
        <v>615</v>
      </c>
      <c r="E2925" s="2">
        <v>43.62</v>
      </c>
    </row>
    <row r="2926" s="1" customFormat="1" customHeight="1" spans="1:5">
      <c r="A2926" s="1">
        <v>44516</v>
      </c>
      <c r="B2926" s="1" t="s">
        <v>3504</v>
      </c>
      <c r="C2926" s="1" t="s">
        <v>228</v>
      </c>
      <c r="D2926" s="1" t="s">
        <v>615</v>
      </c>
      <c r="E2926" s="2">
        <v>58.95</v>
      </c>
    </row>
    <row r="2927" s="1" customFormat="1" customHeight="1" spans="1:5">
      <c r="A2927" s="1">
        <v>44517</v>
      </c>
      <c r="B2927" s="1" t="s">
        <v>3505</v>
      </c>
      <c r="C2927" s="1" t="s">
        <v>228</v>
      </c>
      <c r="D2927" s="1" t="s">
        <v>615</v>
      </c>
      <c r="E2927" s="2">
        <v>73.52</v>
      </c>
    </row>
    <row r="2928" s="1" customFormat="1" customHeight="1" spans="1:5">
      <c r="A2928" s="1">
        <v>11479</v>
      </c>
      <c r="B2928" s="1" t="s">
        <v>3506</v>
      </c>
      <c r="C2928" s="1" t="s">
        <v>215</v>
      </c>
      <c r="D2928" s="1" t="s">
        <v>568</v>
      </c>
      <c r="E2928" s="2">
        <v>38.31</v>
      </c>
    </row>
    <row r="2929" s="1" customFormat="1" customHeight="1" spans="1:5">
      <c r="A2929" s="1">
        <v>11481</v>
      </c>
      <c r="B2929" s="1" t="s">
        <v>3507</v>
      </c>
      <c r="C2929" s="1" t="s">
        <v>215</v>
      </c>
      <c r="D2929" s="1" t="s">
        <v>568</v>
      </c>
      <c r="E2929" s="2">
        <v>34.65</v>
      </c>
    </row>
    <row r="2930" s="1" customFormat="1" customHeight="1" spans="1:5">
      <c r="A2930" s="1">
        <v>43609</v>
      </c>
      <c r="B2930" s="1" t="s">
        <v>3508</v>
      </c>
      <c r="C2930" s="1" t="s">
        <v>215</v>
      </c>
      <c r="D2930" s="1" t="s">
        <v>568</v>
      </c>
      <c r="E2930" s="2">
        <v>34.65</v>
      </c>
    </row>
    <row r="2931" s="1" customFormat="1" customHeight="1" spans="1:5">
      <c r="A2931" s="1">
        <v>11478</v>
      </c>
      <c r="B2931" s="1" t="s">
        <v>3509</v>
      </c>
      <c r="C2931" s="1" t="s">
        <v>215</v>
      </c>
      <c r="D2931" s="1" t="s">
        <v>568</v>
      </c>
      <c r="E2931" s="2">
        <v>65.73</v>
      </c>
    </row>
    <row r="2932" s="1" customFormat="1" customHeight="1" spans="1:5">
      <c r="A2932" s="1">
        <v>43608</v>
      </c>
      <c r="B2932" s="1" t="s">
        <v>3510</v>
      </c>
      <c r="C2932" s="1" t="s">
        <v>215</v>
      </c>
      <c r="D2932" s="1" t="s">
        <v>568</v>
      </c>
      <c r="E2932" s="2">
        <v>50.16</v>
      </c>
    </row>
    <row r="2933" s="1" customFormat="1" customHeight="1" spans="1:5">
      <c r="A2933" s="1">
        <v>11476</v>
      </c>
      <c r="B2933" s="1" t="s">
        <v>3511</v>
      </c>
      <c r="C2933" s="1" t="s">
        <v>215</v>
      </c>
      <c r="D2933" s="1" t="s">
        <v>568</v>
      </c>
      <c r="E2933" s="2">
        <v>50.16</v>
      </c>
    </row>
    <row r="2934" s="1" customFormat="1" customHeight="1" spans="1:5">
      <c r="A2934" s="1">
        <v>40637</v>
      </c>
      <c r="B2934" s="1" t="s">
        <v>3512</v>
      </c>
      <c r="C2934" s="1" t="s">
        <v>215</v>
      </c>
      <c r="D2934" s="1" t="s">
        <v>615</v>
      </c>
      <c r="E2934" s="3">
        <v>793072.01</v>
      </c>
    </row>
    <row r="2935" s="1" customFormat="1" customHeight="1" spans="1:5">
      <c r="A2935" s="1">
        <v>13836</v>
      </c>
      <c r="B2935" s="1" t="s">
        <v>3513</v>
      </c>
      <c r="C2935" s="1" t="s">
        <v>215</v>
      </c>
      <c r="D2935" s="1" t="s">
        <v>615</v>
      </c>
      <c r="E2935" s="3">
        <v>67315.72</v>
      </c>
    </row>
    <row r="2936" s="1" customFormat="1" customHeight="1" spans="1:5">
      <c r="A2936" s="1">
        <v>14534</v>
      </c>
      <c r="B2936" s="1" t="s">
        <v>3514</v>
      </c>
      <c r="C2936" s="1" t="s">
        <v>215</v>
      </c>
      <c r="D2936" s="1" t="s">
        <v>615</v>
      </c>
      <c r="E2936" s="3">
        <v>28180.14</v>
      </c>
    </row>
    <row r="2937" s="1" customFormat="1" customHeight="1" spans="1:5">
      <c r="A2937" s="1">
        <v>14619</v>
      </c>
      <c r="B2937" s="1" t="s">
        <v>3515</v>
      </c>
      <c r="C2937" s="1" t="s">
        <v>215</v>
      </c>
      <c r="D2937" s="1" t="s">
        <v>568</v>
      </c>
      <c r="E2937" s="3">
        <v>14077.77</v>
      </c>
    </row>
    <row r="2938" s="1" customFormat="1" customHeight="1" spans="1:5">
      <c r="A2938" s="1">
        <v>14535</v>
      </c>
      <c r="B2938" s="1" t="s">
        <v>3516</v>
      </c>
      <c r="C2938" s="1" t="s">
        <v>215</v>
      </c>
      <c r="D2938" s="1" t="s">
        <v>615</v>
      </c>
      <c r="E2938" s="3">
        <v>279690.59</v>
      </c>
    </row>
    <row r="2939" s="1" customFormat="1" customHeight="1" spans="1:5">
      <c r="A2939" s="1">
        <v>39813</v>
      </c>
      <c r="B2939" s="1" t="s">
        <v>3517</v>
      </c>
      <c r="C2939" s="1" t="s">
        <v>215</v>
      </c>
      <c r="D2939" s="1" t="s">
        <v>615</v>
      </c>
      <c r="E2939" s="3">
        <v>36836.91</v>
      </c>
    </row>
    <row r="2940" s="1" customFormat="1" customHeight="1" spans="1:5">
      <c r="A2940" s="1">
        <v>40403</v>
      </c>
      <c r="B2940" s="1" t="s">
        <v>3518</v>
      </c>
      <c r="C2940" s="1" t="s">
        <v>215</v>
      </c>
      <c r="D2940" s="1" t="s">
        <v>568</v>
      </c>
      <c r="E2940" s="2">
        <v>448.67</v>
      </c>
    </row>
    <row r="2941" s="1" customFormat="1" customHeight="1" spans="1:5">
      <c r="A2941" s="1">
        <v>12868</v>
      </c>
      <c r="B2941" s="1" t="s">
        <v>3519</v>
      </c>
      <c r="C2941" s="1" t="s">
        <v>717</v>
      </c>
      <c r="D2941" s="1" t="s">
        <v>568</v>
      </c>
      <c r="E2941" s="2">
        <v>20.03</v>
      </c>
    </row>
    <row r="2942" s="1" customFormat="1" customHeight="1" spans="1:5">
      <c r="A2942" s="1">
        <v>40916</v>
      </c>
      <c r="B2942" s="1" t="s">
        <v>3520</v>
      </c>
      <c r="C2942" s="1" t="s">
        <v>719</v>
      </c>
      <c r="D2942" s="1" t="s">
        <v>568</v>
      </c>
      <c r="E2942" s="3">
        <v>3495.42</v>
      </c>
    </row>
    <row r="2943" s="1" customFormat="1" customHeight="1" spans="1:5">
      <c r="A2943" s="1">
        <v>4755</v>
      </c>
      <c r="B2943" s="1" t="s">
        <v>3521</v>
      </c>
      <c r="C2943" s="1" t="s">
        <v>717</v>
      </c>
      <c r="D2943" s="1" t="s">
        <v>568</v>
      </c>
      <c r="E2943" s="2">
        <v>20.03</v>
      </c>
    </row>
    <row r="2944" s="1" customFormat="1" customHeight="1" spans="1:5">
      <c r="A2944" s="1">
        <v>41067</v>
      </c>
      <c r="B2944" s="1" t="s">
        <v>3522</v>
      </c>
      <c r="C2944" s="1" t="s">
        <v>719</v>
      </c>
      <c r="D2944" s="1" t="s">
        <v>568</v>
      </c>
      <c r="E2944" s="3">
        <v>3495.42</v>
      </c>
    </row>
    <row r="2945" s="1" customFormat="1" customHeight="1" spans="1:5">
      <c r="A2945" s="1">
        <v>38463</v>
      </c>
      <c r="B2945" s="1" t="s">
        <v>3523</v>
      </c>
      <c r="C2945" s="1" t="s">
        <v>215</v>
      </c>
      <c r="D2945" s="1" t="s">
        <v>568</v>
      </c>
      <c r="E2945" s="2">
        <v>32</v>
      </c>
    </row>
    <row r="2946" s="1" customFormat="1" customHeight="1" spans="1:5">
      <c r="A2946" s="1">
        <v>40703</v>
      </c>
      <c r="B2946" s="1" t="s">
        <v>3524</v>
      </c>
      <c r="C2946" s="1" t="s">
        <v>215</v>
      </c>
      <c r="D2946" s="1" t="s">
        <v>574</v>
      </c>
      <c r="E2946" s="3">
        <v>8727.45</v>
      </c>
    </row>
    <row r="2947" s="1" customFormat="1" customHeight="1" spans="1:5">
      <c r="A2947" s="1">
        <v>14531</v>
      </c>
      <c r="B2947" s="1" t="s">
        <v>3525</v>
      </c>
      <c r="C2947" s="1" t="s">
        <v>215</v>
      </c>
      <c r="D2947" s="1" t="s">
        <v>568</v>
      </c>
      <c r="E2947" s="3">
        <v>16271.25</v>
      </c>
    </row>
    <row r="2948" s="1" customFormat="1" customHeight="1" spans="1:5">
      <c r="A2948" s="1">
        <v>36533</v>
      </c>
      <c r="B2948" s="1" t="s">
        <v>3526</v>
      </c>
      <c r="C2948" s="1" t="s">
        <v>215</v>
      </c>
      <c r="D2948" s="1" t="s">
        <v>568</v>
      </c>
      <c r="E2948" s="3">
        <v>18724.05</v>
      </c>
    </row>
    <row r="2949" s="1" customFormat="1" customHeight="1" spans="1:5">
      <c r="A2949" s="1">
        <v>11616</v>
      </c>
      <c r="B2949" s="1" t="s">
        <v>3527</v>
      </c>
      <c r="C2949" s="1" t="s">
        <v>215</v>
      </c>
      <c r="D2949" s="1" t="s">
        <v>568</v>
      </c>
      <c r="E2949" s="3">
        <v>17684.59</v>
      </c>
    </row>
    <row r="2950" s="1" customFormat="1" customHeight="1" spans="1:5">
      <c r="A2950" s="1">
        <v>41898</v>
      </c>
      <c r="B2950" s="1" t="s">
        <v>3528</v>
      </c>
      <c r="C2950" s="1" t="s">
        <v>215</v>
      </c>
      <c r="D2950" s="1" t="s">
        <v>568</v>
      </c>
      <c r="E2950" s="3">
        <v>19897.57</v>
      </c>
    </row>
    <row r="2951" s="1" customFormat="1" customHeight="1" spans="1:5">
      <c r="A2951" s="1">
        <v>13447</v>
      </c>
      <c r="B2951" s="1" t="s">
        <v>3529</v>
      </c>
      <c r="C2951" s="1" t="s">
        <v>215</v>
      </c>
      <c r="D2951" s="1" t="s">
        <v>568</v>
      </c>
      <c r="E2951" s="3">
        <v>36612.89</v>
      </c>
    </row>
    <row r="2952" s="1" customFormat="1" customHeight="1" spans="1:5">
      <c r="A2952" s="1">
        <v>14529</v>
      </c>
      <c r="B2952" s="1" t="s">
        <v>3530</v>
      </c>
      <c r="C2952" s="1" t="s">
        <v>215</v>
      </c>
      <c r="D2952" s="1" t="s">
        <v>568</v>
      </c>
      <c r="E2952" s="3">
        <v>20476.66</v>
      </c>
    </row>
    <row r="2953" s="1" customFormat="1" customHeight="1" spans="1:5">
      <c r="A2953" s="1">
        <v>10747</v>
      </c>
      <c r="B2953" s="1" t="s">
        <v>3531</v>
      </c>
      <c r="C2953" s="1" t="s">
        <v>215</v>
      </c>
      <c r="D2953" s="1" t="s">
        <v>568</v>
      </c>
      <c r="E2953" s="3">
        <v>20090.73</v>
      </c>
    </row>
    <row r="2954" s="1" customFormat="1" customHeight="1" spans="1:5">
      <c r="A2954" s="1">
        <v>36141</v>
      </c>
      <c r="B2954" s="1" t="s">
        <v>3532</v>
      </c>
      <c r="C2954" s="1" t="s">
        <v>215</v>
      </c>
      <c r="D2954" s="1" t="s">
        <v>568</v>
      </c>
      <c r="E2954" s="2">
        <v>43.74</v>
      </c>
    </row>
    <row r="2955" s="1" customFormat="1" customHeight="1" spans="1:5">
      <c r="A2955" s="1">
        <v>43651</v>
      </c>
      <c r="B2955" s="1" t="s">
        <v>3533</v>
      </c>
      <c r="C2955" s="1" t="s">
        <v>618</v>
      </c>
      <c r="D2955" s="1" t="s">
        <v>568</v>
      </c>
      <c r="E2955" s="2">
        <v>3.95</v>
      </c>
    </row>
    <row r="2956" s="1" customFormat="1" customHeight="1" spans="1:5">
      <c r="A2956" s="1">
        <v>43626</v>
      </c>
      <c r="B2956" s="1" t="s">
        <v>3534</v>
      </c>
      <c r="C2956" s="1" t="s">
        <v>618</v>
      </c>
      <c r="D2956" s="1" t="s">
        <v>574</v>
      </c>
      <c r="E2956" s="2">
        <v>2.2</v>
      </c>
    </row>
    <row r="2957" s="1" customFormat="1" customHeight="1" spans="1:5">
      <c r="A2957" s="1">
        <v>39434</v>
      </c>
      <c r="B2957" s="1" t="s">
        <v>3535</v>
      </c>
      <c r="C2957" s="1" t="s">
        <v>618</v>
      </c>
      <c r="D2957" s="1" t="s">
        <v>568</v>
      </c>
      <c r="E2957" s="2">
        <v>3.27</v>
      </c>
    </row>
    <row r="2958" s="1" customFormat="1" customHeight="1" spans="1:5">
      <c r="A2958" s="1">
        <v>39433</v>
      </c>
      <c r="B2958" s="1" t="s">
        <v>3536</v>
      </c>
      <c r="C2958" s="1" t="s">
        <v>618</v>
      </c>
      <c r="D2958" s="1" t="s">
        <v>568</v>
      </c>
      <c r="E2958" s="2">
        <v>2.6</v>
      </c>
    </row>
    <row r="2959" s="1" customFormat="1" customHeight="1" spans="1:5">
      <c r="A2959" s="1">
        <v>4049</v>
      </c>
      <c r="B2959" s="1" t="s">
        <v>3537</v>
      </c>
      <c r="C2959" s="1" t="s">
        <v>620</v>
      </c>
      <c r="D2959" s="1" t="s">
        <v>568</v>
      </c>
      <c r="E2959" s="2">
        <v>44.15</v>
      </c>
    </row>
    <row r="2960" s="1" customFormat="1" customHeight="1" spans="1:5">
      <c r="A2960" s="1">
        <v>38120</v>
      </c>
      <c r="B2960" s="1" t="s">
        <v>3538</v>
      </c>
      <c r="C2960" s="1" t="s">
        <v>618</v>
      </c>
      <c r="D2960" s="1" t="s">
        <v>568</v>
      </c>
      <c r="E2960" s="2">
        <v>141.26</v>
      </c>
    </row>
    <row r="2961" s="1" customFormat="1" customHeight="1" spans="1:5">
      <c r="A2961" s="1">
        <v>43652</v>
      </c>
      <c r="B2961" s="1" t="s">
        <v>3539</v>
      </c>
      <c r="C2961" s="1" t="s">
        <v>618</v>
      </c>
      <c r="D2961" s="1" t="s">
        <v>568</v>
      </c>
      <c r="E2961" s="2">
        <v>8.86</v>
      </c>
    </row>
    <row r="2962" s="1" customFormat="1" customHeight="1" spans="1:5">
      <c r="A2962" s="1">
        <v>10498</v>
      </c>
      <c r="B2962" s="1" t="s">
        <v>3540</v>
      </c>
      <c r="C2962" s="1" t="s">
        <v>618</v>
      </c>
      <c r="D2962" s="1" t="s">
        <v>568</v>
      </c>
      <c r="E2962" s="2">
        <v>7.32</v>
      </c>
    </row>
    <row r="2963" s="1" customFormat="1" customHeight="1" spans="1:5">
      <c r="A2963" s="1">
        <v>4823</v>
      </c>
      <c r="B2963" s="1" t="s">
        <v>3541</v>
      </c>
      <c r="C2963" s="1" t="s">
        <v>618</v>
      </c>
      <c r="D2963" s="1" t="s">
        <v>568</v>
      </c>
      <c r="E2963" s="2">
        <v>53.1</v>
      </c>
    </row>
    <row r="2964" s="1" customFormat="1" customHeight="1" spans="1:5">
      <c r="A2964" s="1">
        <v>38877</v>
      </c>
      <c r="B2964" s="1" t="s">
        <v>3542</v>
      </c>
      <c r="C2964" s="1" t="s">
        <v>618</v>
      </c>
      <c r="D2964" s="1" t="s">
        <v>568</v>
      </c>
      <c r="E2964" s="2">
        <v>7.21</v>
      </c>
    </row>
    <row r="2965" s="1" customFormat="1" customHeight="1" spans="1:5">
      <c r="A2965" s="1">
        <v>34546</v>
      </c>
      <c r="B2965" s="1" t="s">
        <v>3543</v>
      </c>
      <c r="C2965" s="1" t="s">
        <v>618</v>
      </c>
      <c r="D2965" s="1" t="s">
        <v>568</v>
      </c>
      <c r="E2965" s="2">
        <v>7.41</v>
      </c>
    </row>
    <row r="2966" s="1" customFormat="1" customHeight="1" spans="1:5">
      <c r="A2966" s="1">
        <v>41387</v>
      </c>
      <c r="B2966" s="1" t="s">
        <v>3544</v>
      </c>
      <c r="C2966" s="1" t="s">
        <v>613</v>
      </c>
      <c r="D2966" s="1" t="s">
        <v>615</v>
      </c>
      <c r="E2966" s="2">
        <v>50.82</v>
      </c>
    </row>
    <row r="2967" s="1" customFormat="1" customHeight="1" spans="1:5">
      <c r="A2967" s="1">
        <v>41388</v>
      </c>
      <c r="B2967" s="1" t="s">
        <v>3545</v>
      </c>
      <c r="C2967" s="1" t="s">
        <v>613</v>
      </c>
      <c r="D2967" s="1" t="s">
        <v>615</v>
      </c>
      <c r="E2967" s="2">
        <v>60.97</v>
      </c>
    </row>
    <row r="2968" s="1" customFormat="1" customHeight="1" spans="1:5">
      <c r="A2968" s="1">
        <v>41380</v>
      </c>
      <c r="B2968" s="1" t="s">
        <v>3546</v>
      </c>
      <c r="C2968" s="1" t="s">
        <v>215</v>
      </c>
      <c r="D2968" s="1" t="s">
        <v>615</v>
      </c>
      <c r="E2968" s="2">
        <v>405.68</v>
      </c>
    </row>
    <row r="2969" s="1" customFormat="1" customHeight="1" spans="1:5">
      <c r="A2969" s="1">
        <v>41381</v>
      </c>
      <c r="B2969" s="1" t="s">
        <v>3547</v>
      </c>
      <c r="C2969" s="1" t="s">
        <v>215</v>
      </c>
      <c r="D2969" s="1" t="s">
        <v>615</v>
      </c>
      <c r="E2969" s="2">
        <v>425</v>
      </c>
    </row>
    <row r="2970" s="1" customFormat="1" customHeight="1" spans="1:5">
      <c r="A2970" s="1">
        <v>41382</v>
      </c>
      <c r="B2970" s="1" t="s">
        <v>3548</v>
      </c>
      <c r="C2970" s="1" t="s">
        <v>215</v>
      </c>
      <c r="D2970" s="1" t="s">
        <v>615</v>
      </c>
      <c r="E2970" s="2">
        <v>411.37</v>
      </c>
    </row>
    <row r="2971" s="1" customFormat="1" customHeight="1" spans="1:5">
      <c r="A2971" s="1">
        <v>41383</v>
      </c>
      <c r="B2971" s="1" t="s">
        <v>3549</v>
      </c>
      <c r="C2971" s="1" t="s">
        <v>215</v>
      </c>
      <c r="D2971" s="1" t="s">
        <v>615</v>
      </c>
      <c r="E2971" s="2">
        <v>558.36</v>
      </c>
    </row>
    <row r="2972" s="1" customFormat="1" customHeight="1" spans="1:5">
      <c r="A2972" s="1">
        <v>41385</v>
      </c>
      <c r="B2972" s="1" t="s">
        <v>3550</v>
      </c>
      <c r="C2972" s="1" t="s">
        <v>215</v>
      </c>
      <c r="D2972" s="1" t="s">
        <v>615</v>
      </c>
      <c r="E2972" s="2">
        <v>694.8</v>
      </c>
    </row>
    <row r="2973" s="1" customFormat="1" customHeight="1" spans="1:5">
      <c r="A2973" s="1">
        <v>11079</v>
      </c>
      <c r="B2973" s="1" t="s">
        <v>3551</v>
      </c>
      <c r="C2973" s="1" t="s">
        <v>223</v>
      </c>
      <c r="D2973" s="1" t="s">
        <v>568</v>
      </c>
      <c r="E2973" s="3">
        <v>2176.14</v>
      </c>
    </row>
    <row r="2974" s="1" customFormat="1" customHeight="1" spans="1:5">
      <c r="A2974" s="1">
        <v>11082</v>
      </c>
      <c r="B2974" s="1" t="s">
        <v>3552</v>
      </c>
      <c r="C2974" s="1" t="s">
        <v>223</v>
      </c>
      <c r="D2974" s="1" t="s">
        <v>568</v>
      </c>
      <c r="E2974" s="3">
        <v>2176.14</v>
      </c>
    </row>
    <row r="2975" s="1" customFormat="1" customHeight="1" spans="1:5">
      <c r="A2975" s="1">
        <v>4058</v>
      </c>
      <c r="B2975" s="1" t="s">
        <v>3553</v>
      </c>
      <c r="C2975" s="1" t="s">
        <v>717</v>
      </c>
      <c r="D2975" s="1" t="s">
        <v>568</v>
      </c>
      <c r="E2975" s="2">
        <v>38.61</v>
      </c>
    </row>
    <row r="2976" s="1" customFormat="1" customHeight="1" spans="1:5">
      <c r="A2976" s="1">
        <v>40974</v>
      </c>
      <c r="B2976" s="1" t="s">
        <v>3554</v>
      </c>
      <c r="C2976" s="1" t="s">
        <v>719</v>
      </c>
      <c r="D2976" s="1" t="s">
        <v>568</v>
      </c>
      <c r="E2976" s="3">
        <v>6738.05</v>
      </c>
    </row>
    <row r="2977" s="1" customFormat="1" customHeight="1" spans="1:5">
      <c r="A2977" s="1">
        <v>34794</v>
      </c>
      <c r="B2977" s="1" t="s">
        <v>3555</v>
      </c>
      <c r="C2977" s="1" t="s">
        <v>717</v>
      </c>
      <c r="D2977" s="1" t="s">
        <v>568</v>
      </c>
      <c r="E2977" s="2">
        <v>20.4</v>
      </c>
    </row>
    <row r="2978" s="1" customFormat="1" customHeight="1" spans="1:5">
      <c r="A2978" s="1">
        <v>40925</v>
      </c>
      <c r="B2978" s="1" t="s">
        <v>3556</v>
      </c>
      <c r="C2978" s="1" t="s">
        <v>719</v>
      </c>
      <c r="D2978" s="1" t="s">
        <v>568</v>
      </c>
      <c r="E2978" s="3">
        <v>3562.23</v>
      </c>
    </row>
    <row r="2979" s="1" customFormat="1" customHeight="1" spans="1:5">
      <c r="A2979" s="1">
        <v>13741</v>
      </c>
      <c r="B2979" s="1" t="s">
        <v>3557</v>
      </c>
      <c r="C2979" s="1" t="s">
        <v>215</v>
      </c>
      <c r="D2979" s="1" t="s">
        <v>568</v>
      </c>
      <c r="E2979" s="3">
        <v>2821.97</v>
      </c>
    </row>
    <row r="2980" s="1" customFormat="1" customHeight="1" spans="1:5">
      <c r="A2980" s="1">
        <v>3288</v>
      </c>
      <c r="B2980" s="1" t="s">
        <v>3558</v>
      </c>
      <c r="C2980" s="1" t="s">
        <v>613</v>
      </c>
      <c r="D2980" s="1" t="s">
        <v>615</v>
      </c>
      <c r="E2980" s="2">
        <v>6.5</v>
      </c>
    </row>
    <row r="2981" s="1" customFormat="1" customHeight="1" spans="1:5">
      <c r="A2981" s="1">
        <v>13587</v>
      </c>
      <c r="B2981" s="1" t="s">
        <v>3559</v>
      </c>
      <c r="C2981" s="1" t="s">
        <v>613</v>
      </c>
      <c r="D2981" s="1" t="s">
        <v>615</v>
      </c>
      <c r="E2981" s="2">
        <v>3.92</v>
      </c>
    </row>
    <row r="2982" s="1" customFormat="1" customHeight="1" spans="1:5">
      <c r="A2982" s="1">
        <v>38598</v>
      </c>
      <c r="B2982" s="1" t="s">
        <v>3560</v>
      </c>
      <c r="C2982" s="1" t="s">
        <v>215</v>
      </c>
      <c r="D2982" s="1" t="s">
        <v>568</v>
      </c>
      <c r="E2982" s="2">
        <v>2.89</v>
      </c>
    </row>
    <row r="2983" s="1" customFormat="1" customHeight="1" spans="1:5">
      <c r="A2983" s="1">
        <v>38595</v>
      </c>
      <c r="B2983" s="1" t="s">
        <v>3561</v>
      </c>
      <c r="C2983" s="1" t="s">
        <v>215</v>
      </c>
      <c r="D2983" s="1" t="s">
        <v>568</v>
      </c>
      <c r="E2983" s="2">
        <v>2.45</v>
      </c>
    </row>
    <row r="2984" s="1" customFormat="1" customHeight="1" spans="1:5">
      <c r="A2984" s="1">
        <v>38592</v>
      </c>
      <c r="B2984" s="1" t="s">
        <v>3562</v>
      </c>
      <c r="C2984" s="1" t="s">
        <v>215</v>
      </c>
      <c r="D2984" s="1" t="s">
        <v>568</v>
      </c>
      <c r="E2984" s="2">
        <v>2.48</v>
      </c>
    </row>
    <row r="2985" s="1" customFormat="1" customHeight="1" spans="1:5">
      <c r="A2985" s="1">
        <v>38588</v>
      </c>
      <c r="B2985" s="1" t="s">
        <v>3563</v>
      </c>
      <c r="C2985" s="1" t="s">
        <v>215</v>
      </c>
      <c r="D2985" s="1" t="s">
        <v>568</v>
      </c>
      <c r="E2985" s="2">
        <v>1.98</v>
      </c>
    </row>
    <row r="2986" s="1" customFormat="1" customHeight="1" spans="1:5">
      <c r="A2986" s="1">
        <v>38593</v>
      </c>
      <c r="B2986" s="1" t="s">
        <v>3564</v>
      </c>
      <c r="C2986" s="1" t="s">
        <v>215</v>
      </c>
      <c r="D2986" s="1" t="s">
        <v>568</v>
      </c>
      <c r="E2986" s="2">
        <v>2.74</v>
      </c>
    </row>
    <row r="2987" s="1" customFormat="1" customHeight="1" spans="1:5">
      <c r="A2987" s="1">
        <v>38589</v>
      </c>
      <c r="B2987" s="1" t="s">
        <v>3565</v>
      </c>
      <c r="C2987" s="1" t="s">
        <v>215</v>
      </c>
      <c r="D2987" s="1" t="s">
        <v>568</v>
      </c>
      <c r="E2987" s="2">
        <v>2.08</v>
      </c>
    </row>
    <row r="2988" s="1" customFormat="1" customHeight="1" spans="1:5">
      <c r="A2988" s="1">
        <v>38594</v>
      </c>
      <c r="B2988" s="1" t="s">
        <v>3566</v>
      </c>
      <c r="C2988" s="1" t="s">
        <v>215</v>
      </c>
      <c r="D2988" s="1" t="s">
        <v>568</v>
      </c>
      <c r="E2988" s="2">
        <v>4.31</v>
      </c>
    </row>
    <row r="2989" s="1" customFormat="1" customHeight="1" spans="1:5">
      <c r="A2989" s="1">
        <v>34773</v>
      </c>
      <c r="B2989" s="1" t="s">
        <v>3567</v>
      </c>
      <c r="C2989" s="1" t="s">
        <v>215</v>
      </c>
      <c r="D2989" s="1" t="s">
        <v>568</v>
      </c>
      <c r="E2989" s="2">
        <v>2.04</v>
      </c>
    </row>
    <row r="2990" s="1" customFormat="1" customHeight="1" spans="1:5">
      <c r="A2990" s="1">
        <v>34769</v>
      </c>
      <c r="B2990" s="1" t="s">
        <v>3568</v>
      </c>
      <c r="C2990" s="1" t="s">
        <v>215</v>
      </c>
      <c r="D2990" s="1" t="s">
        <v>568</v>
      </c>
      <c r="E2990" s="2">
        <v>2.53</v>
      </c>
    </row>
    <row r="2991" s="1" customFormat="1" customHeight="1" spans="1:5">
      <c r="A2991" s="1">
        <v>34763</v>
      </c>
      <c r="B2991" s="1" t="s">
        <v>3569</v>
      </c>
      <c r="C2991" s="1" t="s">
        <v>215</v>
      </c>
      <c r="D2991" s="1" t="s">
        <v>568</v>
      </c>
      <c r="E2991" s="2">
        <v>1.56</v>
      </c>
    </row>
    <row r="2992" s="1" customFormat="1" customHeight="1" spans="1:5">
      <c r="A2992" s="1">
        <v>34774</v>
      </c>
      <c r="B2992" s="1" t="s">
        <v>3570</v>
      </c>
      <c r="C2992" s="1" t="s">
        <v>215</v>
      </c>
      <c r="D2992" s="1" t="s">
        <v>568</v>
      </c>
      <c r="E2992" s="2">
        <v>1.94</v>
      </c>
    </row>
    <row r="2993" s="1" customFormat="1" customHeight="1" spans="1:5">
      <c r="A2993" s="1">
        <v>34771</v>
      </c>
      <c r="B2993" s="1" t="s">
        <v>3571</v>
      </c>
      <c r="C2993" s="1" t="s">
        <v>215</v>
      </c>
      <c r="D2993" s="1" t="s">
        <v>568</v>
      </c>
      <c r="E2993" s="2">
        <v>2.34</v>
      </c>
    </row>
    <row r="2994" s="1" customFormat="1" customHeight="1" spans="1:5">
      <c r="A2994" s="1">
        <v>34764</v>
      </c>
      <c r="B2994" s="1" t="s">
        <v>3572</v>
      </c>
      <c r="C2994" s="1" t="s">
        <v>215</v>
      </c>
      <c r="D2994" s="1" t="s">
        <v>568</v>
      </c>
      <c r="E2994" s="2">
        <v>1.53</v>
      </c>
    </row>
    <row r="2995" s="1" customFormat="1" customHeight="1" spans="1:5">
      <c r="A2995" s="1">
        <v>34788</v>
      </c>
      <c r="B2995" s="1" t="s">
        <v>3573</v>
      </c>
      <c r="C2995" s="1" t="s">
        <v>215</v>
      </c>
      <c r="D2995" s="1" t="s">
        <v>568</v>
      </c>
      <c r="E2995" s="2">
        <v>0.9</v>
      </c>
    </row>
    <row r="2996" s="1" customFormat="1" customHeight="1" spans="1:5">
      <c r="A2996" s="1">
        <v>34781</v>
      </c>
      <c r="B2996" s="1" t="s">
        <v>3574</v>
      </c>
      <c r="C2996" s="1" t="s">
        <v>215</v>
      </c>
      <c r="D2996" s="1" t="s">
        <v>568</v>
      </c>
      <c r="E2996" s="2">
        <v>1.02</v>
      </c>
    </row>
    <row r="2997" s="1" customFormat="1" customHeight="1" spans="1:5">
      <c r="A2997" s="1">
        <v>41682</v>
      </c>
      <c r="B2997" s="1" t="s">
        <v>3575</v>
      </c>
      <c r="C2997" s="1" t="s">
        <v>215</v>
      </c>
      <c r="D2997" s="1" t="s">
        <v>568</v>
      </c>
      <c r="E2997" s="2">
        <v>38.32</v>
      </c>
    </row>
    <row r="2998" s="1" customFormat="1" customHeight="1" spans="1:5">
      <c r="A2998" s="1">
        <v>41683</v>
      </c>
      <c r="B2998" s="1" t="s">
        <v>3576</v>
      </c>
      <c r="C2998" s="1" t="s">
        <v>215</v>
      </c>
      <c r="D2998" s="1" t="s">
        <v>568</v>
      </c>
      <c r="E2998" s="2">
        <v>28.19</v>
      </c>
    </row>
    <row r="2999" s="1" customFormat="1" customHeight="1" spans="1:5">
      <c r="A2999" s="1">
        <v>41680</v>
      </c>
      <c r="B2999" s="1" t="s">
        <v>3577</v>
      </c>
      <c r="C2999" s="1" t="s">
        <v>215</v>
      </c>
      <c r="D2999" s="1" t="s">
        <v>568</v>
      </c>
      <c r="E2999" s="2">
        <v>15.18</v>
      </c>
    </row>
    <row r="3000" s="1" customFormat="1" customHeight="1" spans="1:5">
      <c r="A3000" s="1">
        <v>41679</v>
      </c>
      <c r="B3000" s="1" t="s">
        <v>3578</v>
      </c>
      <c r="C3000" s="1" t="s">
        <v>215</v>
      </c>
      <c r="D3000" s="1" t="s">
        <v>568</v>
      </c>
      <c r="E3000" s="2">
        <v>34.69</v>
      </c>
    </row>
    <row r="3001" s="1" customFormat="1" customHeight="1" spans="1:5">
      <c r="A3001" s="1">
        <v>41681</v>
      </c>
      <c r="B3001" s="1" t="s">
        <v>3579</v>
      </c>
      <c r="C3001" s="1" t="s">
        <v>215</v>
      </c>
      <c r="D3001" s="1" t="s">
        <v>568</v>
      </c>
      <c r="E3001" s="2">
        <v>23.74</v>
      </c>
    </row>
    <row r="3002" s="1" customFormat="1" customHeight="1" spans="1:5">
      <c r="A3002" s="1">
        <v>43386</v>
      </c>
      <c r="B3002" s="1" t="s">
        <v>3580</v>
      </c>
      <c r="C3002" s="1" t="s">
        <v>215</v>
      </c>
      <c r="D3002" s="1" t="s">
        <v>568</v>
      </c>
      <c r="E3002" s="2">
        <v>54.21</v>
      </c>
    </row>
    <row r="3003" s="1" customFormat="1" customHeight="1" spans="1:5">
      <c r="A3003" s="1">
        <v>4059</v>
      </c>
      <c r="B3003" s="1" t="s">
        <v>3581</v>
      </c>
      <c r="C3003" s="1" t="s">
        <v>613</v>
      </c>
      <c r="D3003" s="1" t="s">
        <v>568</v>
      </c>
      <c r="E3003" s="2">
        <v>38.32</v>
      </c>
    </row>
    <row r="3004" s="1" customFormat="1" customHeight="1" spans="1:5">
      <c r="A3004" s="1">
        <v>4062</v>
      </c>
      <c r="B3004" s="1" t="s">
        <v>3582</v>
      </c>
      <c r="C3004" s="1" t="s">
        <v>215</v>
      </c>
      <c r="D3004" s="1" t="s">
        <v>568</v>
      </c>
      <c r="E3004" s="2">
        <v>38.32</v>
      </c>
    </row>
    <row r="3005" s="1" customFormat="1" customHeight="1" spans="1:5">
      <c r="A3005" s="1">
        <v>4061</v>
      </c>
      <c r="B3005" s="1" t="s">
        <v>3583</v>
      </c>
      <c r="C3005" s="1" t="s">
        <v>215</v>
      </c>
      <c r="D3005" s="1" t="s">
        <v>568</v>
      </c>
      <c r="E3005" s="2">
        <v>47.71</v>
      </c>
    </row>
    <row r="3006" s="1" customFormat="1" customHeight="1" spans="1:5">
      <c r="A3006" s="1">
        <v>41315</v>
      </c>
      <c r="B3006" s="1" t="s">
        <v>3584</v>
      </c>
      <c r="C3006" s="1" t="s">
        <v>618</v>
      </c>
      <c r="D3006" s="1" t="s">
        <v>568</v>
      </c>
      <c r="E3006" s="2">
        <v>95.7</v>
      </c>
    </row>
    <row r="3007" s="1" customFormat="1" customHeight="1" spans="1:5">
      <c r="A3007" s="1">
        <v>43148</v>
      </c>
      <c r="B3007" s="1" t="s">
        <v>3585</v>
      </c>
      <c r="C3007" s="1" t="s">
        <v>618</v>
      </c>
      <c r="D3007" s="1" t="s">
        <v>568</v>
      </c>
      <c r="E3007" s="2">
        <v>64.96</v>
      </c>
    </row>
    <row r="3008" s="1" customFormat="1" customHeight="1" spans="1:5">
      <c r="A3008" s="1">
        <v>43147</v>
      </c>
      <c r="B3008" s="1" t="s">
        <v>3586</v>
      </c>
      <c r="C3008" s="1" t="s">
        <v>618</v>
      </c>
      <c r="D3008" s="1" t="s">
        <v>568</v>
      </c>
      <c r="E3008" s="2">
        <v>25.16</v>
      </c>
    </row>
    <row r="3009" s="1" customFormat="1" customHeight="1" spans="1:5">
      <c r="A3009" s="1">
        <v>10608</v>
      </c>
      <c r="B3009" s="1" t="s">
        <v>3587</v>
      </c>
      <c r="C3009" s="1" t="s">
        <v>215</v>
      </c>
      <c r="D3009" s="1" t="s">
        <v>615</v>
      </c>
      <c r="E3009" s="3">
        <v>9629.8</v>
      </c>
    </row>
    <row r="3010" s="1" customFormat="1" customHeight="1" spans="1:5">
      <c r="A3010" s="1">
        <v>4069</v>
      </c>
      <c r="B3010" s="1" t="s">
        <v>3588</v>
      </c>
      <c r="C3010" s="1" t="s">
        <v>717</v>
      </c>
      <c r="D3010" s="1" t="s">
        <v>568</v>
      </c>
      <c r="E3010" s="2">
        <v>55.65</v>
      </c>
    </row>
    <row r="3011" s="1" customFormat="1" customHeight="1" spans="1:5">
      <c r="A3011" s="1">
        <v>40819</v>
      </c>
      <c r="B3011" s="1" t="s">
        <v>3589</v>
      </c>
      <c r="C3011" s="1" t="s">
        <v>719</v>
      </c>
      <c r="D3011" s="1" t="s">
        <v>568</v>
      </c>
      <c r="E3011" s="3">
        <v>9710.78</v>
      </c>
    </row>
    <row r="3012" s="1" customFormat="1" customHeight="1" spans="1:5">
      <c r="A3012" s="1">
        <v>34361</v>
      </c>
      <c r="B3012" s="1" t="s">
        <v>3590</v>
      </c>
      <c r="C3012" s="1" t="s">
        <v>618</v>
      </c>
      <c r="D3012" s="1" t="s">
        <v>568</v>
      </c>
      <c r="E3012" s="2">
        <v>18.31</v>
      </c>
    </row>
    <row r="3013" s="1" customFormat="1" customHeight="1" spans="1:5">
      <c r="A3013" s="1">
        <v>36512</v>
      </c>
      <c r="B3013" s="1" t="s">
        <v>3591</v>
      </c>
      <c r="C3013" s="1" t="s">
        <v>215</v>
      </c>
      <c r="D3013" s="1" t="s">
        <v>615</v>
      </c>
      <c r="E3013" s="3">
        <v>20394.65</v>
      </c>
    </row>
    <row r="3014" s="1" customFormat="1" customHeight="1" spans="1:5">
      <c r="A3014" s="1">
        <v>44478</v>
      </c>
      <c r="B3014" s="1" t="s">
        <v>3592</v>
      </c>
      <c r="C3014" s="1" t="s">
        <v>618</v>
      </c>
      <c r="D3014" s="1" t="s">
        <v>568</v>
      </c>
      <c r="E3014" s="2">
        <v>9.58</v>
      </c>
    </row>
    <row r="3015" s="1" customFormat="1" customHeight="1" spans="1:5">
      <c r="A3015" s="1">
        <v>44477</v>
      </c>
      <c r="B3015" s="1" t="s">
        <v>3593</v>
      </c>
      <c r="C3015" s="1" t="s">
        <v>618</v>
      </c>
      <c r="D3015" s="1" t="s">
        <v>568</v>
      </c>
      <c r="E3015" s="2">
        <v>9.58</v>
      </c>
    </row>
    <row r="3016" s="1" customFormat="1" customHeight="1" spans="1:5">
      <c r="A3016" s="1">
        <v>11697</v>
      </c>
      <c r="B3016" s="1" t="s">
        <v>3594</v>
      </c>
      <c r="C3016" s="1" t="s">
        <v>215</v>
      </c>
      <c r="D3016" s="1" t="s">
        <v>568</v>
      </c>
      <c r="E3016" s="2">
        <v>654.64</v>
      </c>
    </row>
    <row r="3017" s="1" customFormat="1" customHeight="1" spans="1:5">
      <c r="A3017" s="1">
        <v>11698</v>
      </c>
      <c r="B3017" s="1" t="s">
        <v>3595</v>
      </c>
      <c r="C3017" s="1" t="s">
        <v>215</v>
      </c>
      <c r="D3017" s="1" t="s">
        <v>568</v>
      </c>
      <c r="E3017" s="2">
        <v>780.95</v>
      </c>
    </row>
    <row r="3018" s="1" customFormat="1" customHeight="1" spans="1:5">
      <c r="A3018" s="1">
        <v>11699</v>
      </c>
      <c r="B3018" s="1" t="s">
        <v>3596</v>
      </c>
      <c r="C3018" s="1" t="s">
        <v>215</v>
      </c>
      <c r="D3018" s="1" t="s">
        <v>568</v>
      </c>
      <c r="E3018" s="2">
        <v>863.13</v>
      </c>
    </row>
    <row r="3019" s="1" customFormat="1" customHeight="1" spans="1:5">
      <c r="A3019" s="1">
        <v>10432</v>
      </c>
      <c r="B3019" s="1" t="s">
        <v>3597</v>
      </c>
      <c r="C3019" s="1" t="s">
        <v>215</v>
      </c>
      <c r="D3019" s="1" t="s">
        <v>568</v>
      </c>
      <c r="E3019" s="2">
        <v>330.8</v>
      </c>
    </row>
    <row r="3020" s="1" customFormat="1" customHeight="1" spans="1:5">
      <c r="A3020" s="1">
        <v>44020</v>
      </c>
      <c r="B3020" s="1" t="s">
        <v>3598</v>
      </c>
      <c r="C3020" s="1" t="s">
        <v>215</v>
      </c>
      <c r="D3020" s="1" t="s">
        <v>568</v>
      </c>
      <c r="E3020" s="2">
        <v>816.13</v>
      </c>
    </row>
    <row r="3021" s="1" customFormat="1" customHeight="1" spans="1:5">
      <c r="A3021" s="1">
        <v>41420</v>
      </c>
      <c r="B3021" s="1" t="s">
        <v>3599</v>
      </c>
      <c r="C3021" s="1" t="s">
        <v>215</v>
      </c>
      <c r="D3021" s="1" t="s">
        <v>615</v>
      </c>
      <c r="E3021" s="2">
        <v>10.34</v>
      </c>
    </row>
    <row r="3022" s="1" customFormat="1" customHeight="1" spans="1:5">
      <c r="A3022" s="1">
        <v>41422</v>
      </c>
      <c r="B3022" s="1" t="s">
        <v>3600</v>
      </c>
      <c r="C3022" s="1" t="s">
        <v>215</v>
      </c>
      <c r="D3022" s="1" t="s">
        <v>615</v>
      </c>
      <c r="E3022" s="2">
        <v>14.12</v>
      </c>
    </row>
    <row r="3023" s="1" customFormat="1" customHeight="1" spans="1:5">
      <c r="A3023" s="1">
        <v>41425</v>
      </c>
      <c r="B3023" s="1" t="s">
        <v>3601</v>
      </c>
      <c r="C3023" s="1" t="s">
        <v>215</v>
      </c>
      <c r="D3023" s="1" t="s">
        <v>615</v>
      </c>
      <c r="E3023" s="2">
        <v>7.23</v>
      </c>
    </row>
    <row r="3024" s="1" customFormat="1" customHeight="1" spans="1:5">
      <c r="A3024" s="1">
        <v>41426</v>
      </c>
      <c r="B3024" s="1" t="s">
        <v>3602</v>
      </c>
      <c r="C3024" s="1" t="s">
        <v>215</v>
      </c>
      <c r="D3024" s="1" t="s">
        <v>615</v>
      </c>
      <c r="E3024" s="2">
        <v>13.03</v>
      </c>
    </row>
    <row r="3025" s="1" customFormat="1" customHeight="1" spans="1:5">
      <c r="A3025" s="1">
        <v>41419</v>
      </c>
      <c r="B3025" s="1" t="s">
        <v>3603</v>
      </c>
      <c r="C3025" s="1" t="s">
        <v>215</v>
      </c>
      <c r="D3025" s="1" t="s">
        <v>615</v>
      </c>
      <c r="E3025" s="2">
        <v>7.6</v>
      </c>
    </row>
    <row r="3026" s="1" customFormat="1" customHeight="1" spans="1:5">
      <c r="A3026" s="1">
        <v>41421</v>
      </c>
      <c r="B3026" s="1" t="s">
        <v>3604</v>
      </c>
      <c r="C3026" s="1" t="s">
        <v>215</v>
      </c>
      <c r="D3026" s="1" t="s">
        <v>615</v>
      </c>
      <c r="E3026" s="2">
        <v>10.32</v>
      </c>
    </row>
    <row r="3027" s="1" customFormat="1" customHeight="1" spans="1:5">
      <c r="A3027" s="1">
        <v>41414</v>
      </c>
      <c r="B3027" s="1" t="s">
        <v>3605</v>
      </c>
      <c r="C3027" s="1" t="s">
        <v>215</v>
      </c>
      <c r="D3027" s="1" t="s">
        <v>615</v>
      </c>
      <c r="E3027" s="2">
        <v>23.92</v>
      </c>
    </row>
    <row r="3028" s="1" customFormat="1" customHeight="1" spans="1:5">
      <c r="A3028" s="1">
        <v>41415</v>
      </c>
      <c r="B3028" s="1" t="s">
        <v>3606</v>
      </c>
      <c r="C3028" s="1" t="s">
        <v>215</v>
      </c>
      <c r="D3028" s="1" t="s">
        <v>615</v>
      </c>
      <c r="E3028" s="2">
        <v>27.86</v>
      </c>
    </row>
    <row r="3029" s="1" customFormat="1" customHeight="1" spans="1:5">
      <c r="A3029" s="1">
        <v>37514</v>
      </c>
      <c r="B3029" s="1" t="s">
        <v>3607</v>
      </c>
      <c r="C3029" s="1" t="s">
        <v>215</v>
      </c>
      <c r="D3029" s="1" t="s">
        <v>615</v>
      </c>
      <c r="E3029" s="3">
        <v>320000</v>
      </c>
    </row>
    <row r="3030" s="1" customFormat="1" customHeight="1" spans="1:5">
      <c r="A3030" s="1">
        <v>37519</v>
      </c>
      <c r="B3030" s="1" t="s">
        <v>3608</v>
      </c>
      <c r="C3030" s="1" t="s">
        <v>215</v>
      </c>
      <c r="D3030" s="1" t="s">
        <v>615</v>
      </c>
      <c r="E3030" s="3">
        <v>493853.88</v>
      </c>
    </row>
    <row r="3031" s="1" customFormat="1" customHeight="1" spans="1:5">
      <c r="A3031" s="1">
        <v>37520</v>
      </c>
      <c r="B3031" s="1" t="s">
        <v>3609</v>
      </c>
      <c r="C3031" s="1" t="s">
        <v>215</v>
      </c>
      <c r="D3031" s="1" t="s">
        <v>615</v>
      </c>
      <c r="E3031" s="3">
        <v>485757.92</v>
      </c>
    </row>
    <row r="3032" s="1" customFormat="1" customHeight="1" spans="1:5">
      <c r="A3032" s="1">
        <v>37521</v>
      </c>
      <c r="B3032" s="1" t="s">
        <v>3610</v>
      </c>
      <c r="C3032" s="1" t="s">
        <v>215</v>
      </c>
      <c r="D3032" s="1" t="s">
        <v>615</v>
      </c>
      <c r="E3032" s="3">
        <v>592624.67</v>
      </c>
    </row>
    <row r="3033" s="1" customFormat="1" customHeight="1" spans="1:5">
      <c r="A3033" s="1">
        <v>37522</v>
      </c>
      <c r="B3033" s="1" t="s">
        <v>3611</v>
      </c>
      <c r="C3033" s="1" t="s">
        <v>215</v>
      </c>
      <c r="D3033" s="1" t="s">
        <v>615</v>
      </c>
      <c r="E3033" s="3">
        <v>610454.24</v>
      </c>
    </row>
    <row r="3034" s="1" customFormat="1" customHeight="1" spans="1:5">
      <c r="A3034" s="1">
        <v>21109</v>
      </c>
      <c r="B3034" s="1" t="s">
        <v>3612</v>
      </c>
      <c r="C3034" s="1" t="s">
        <v>215</v>
      </c>
      <c r="D3034" s="1" t="s">
        <v>615</v>
      </c>
      <c r="E3034" s="2">
        <v>71.48</v>
      </c>
    </row>
    <row r="3035" s="1" customFormat="1" customHeight="1" spans="1:5">
      <c r="A3035" s="1">
        <v>37546</v>
      </c>
      <c r="B3035" s="1" t="s">
        <v>3613</v>
      </c>
      <c r="C3035" s="1" t="s">
        <v>215</v>
      </c>
      <c r="D3035" s="1" t="s">
        <v>568</v>
      </c>
      <c r="E3035" s="3">
        <v>14782.72</v>
      </c>
    </row>
    <row r="3036" s="1" customFormat="1" customHeight="1" spans="1:5">
      <c r="A3036" s="1">
        <v>37544</v>
      </c>
      <c r="B3036" s="1" t="s">
        <v>3614</v>
      </c>
      <c r="C3036" s="1" t="s">
        <v>215</v>
      </c>
      <c r="D3036" s="1" t="s">
        <v>568</v>
      </c>
      <c r="E3036" s="3">
        <v>15635.21</v>
      </c>
    </row>
    <row r="3037" s="1" customFormat="1" customHeight="1" spans="1:5">
      <c r="A3037" s="1">
        <v>37545</v>
      </c>
      <c r="B3037" s="1" t="s">
        <v>3615</v>
      </c>
      <c r="C3037" s="1" t="s">
        <v>215</v>
      </c>
      <c r="D3037" s="1" t="s">
        <v>568</v>
      </c>
      <c r="E3037" s="3">
        <v>18603.8</v>
      </c>
    </row>
    <row r="3038" s="1" customFormat="1" customHeight="1" spans="1:5">
      <c r="A3038" s="1">
        <v>36793</v>
      </c>
      <c r="B3038" s="1" t="s">
        <v>3616</v>
      </c>
      <c r="C3038" s="1" t="s">
        <v>215</v>
      </c>
      <c r="D3038" s="1" t="s">
        <v>568</v>
      </c>
      <c r="E3038" s="2">
        <v>797.99</v>
      </c>
    </row>
    <row r="3039" s="1" customFormat="1" customHeight="1" spans="1:5">
      <c r="A3039" s="1">
        <v>11769</v>
      </c>
      <c r="B3039" s="1" t="s">
        <v>3617</v>
      </c>
      <c r="C3039" s="1" t="s">
        <v>215</v>
      </c>
      <c r="D3039" s="1" t="s">
        <v>568</v>
      </c>
      <c r="E3039" s="2">
        <v>352.65</v>
      </c>
    </row>
    <row r="3040" s="1" customFormat="1" customHeight="1" spans="1:5">
      <c r="A3040" s="1">
        <v>11771</v>
      </c>
      <c r="B3040" s="1" t="s">
        <v>3618</v>
      </c>
      <c r="C3040" s="1" t="s">
        <v>215</v>
      </c>
      <c r="D3040" s="1" t="s">
        <v>568</v>
      </c>
      <c r="E3040" s="2">
        <v>431.95</v>
      </c>
    </row>
    <row r="3041" s="1" customFormat="1" customHeight="1" spans="1:5">
      <c r="A3041" s="1">
        <v>39919</v>
      </c>
      <c r="B3041" s="1" t="s">
        <v>3619</v>
      </c>
      <c r="C3041" s="1" t="s">
        <v>215</v>
      </c>
      <c r="D3041" s="1" t="s">
        <v>568</v>
      </c>
      <c r="E3041" s="3">
        <v>73995.68</v>
      </c>
    </row>
    <row r="3042" s="1" customFormat="1" customHeight="1" spans="1:5">
      <c r="A3042" s="1">
        <v>38385</v>
      </c>
      <c r="B3042" s="1" t="s">
        <v>3620</v>
      </c>
      <c r="C3042" s="1" t="s">
        <v>215</v>
      </c>
      <c r="D3042" s="1" t="s">
        <v>568</v>
      </c>
      <c r="E3042" s="2">
        <v>50.97</v>
      </c>
    </row>
    <row r="3043" s="1" customFormat="1" customHeight="1" spans="1:5">
      <c r="A3043" s="1">
        <v>36800</v>
      </c>
      <c r="B3043" s="1" t="s">
        <v>3621</v>
      </c>
      <c r="C3043" s="1" t="s">
        <v>215</v>
      </c>
      <c r="D3043" s="1" t="s">
        <v>568</v>
      </c>
      <c r="E3043" s="2">
        <v>211.9</v>
      </c>
    </row>
    <row r="3044" s="1" customFormat="1" customHeight="1" spans="1:5">
      <c r="A3044" s="1">
        <v>37587</v>
      </c>
      <c r="B3044" s="1" t="s">
        <v>3622</v>
      </c>
      <c r="C3044" s="1" t="s">
        <v>215</v>
      </c>
      <c r="D3044" s="1" t="s">
        <v>568</v>
      </c>
      <c r="E3044" s="2">
        <v>465.54</v>
      </c>
    </row>
    <row r="3045" s="1" customFormat="1" customHeight="1" spans="1:5">
      <c r="A3045" s="1">
        <v>11561</v>
      </c>
      <c r="B3045" s="1" t="s">
        <v>3623</v>
      </c>
      <c r="C3045" s="1" t="s">
        <v>215</v>
      </c>
      <c r="D3045" s="1" t="s">
        <v>568</v>
      </c>
      <c r="E3045" s="2">
        <v>253.59</v>
      </c>
    </row>
    <row r="3046" s="1" customFormat="1" customHeight="1" spans="1:5">
      <c r="A3046" s="1">
        <v>43604</v>
      </c>
      <c r="B3046" s="1" t="s">
        <v>3624</v>
      </c>
      <c r="C3046" s="1" t="s">
        <v>215</v>
      </c>
      <c r="D3046" s="1" t="s">
        <v>568</v>
      </c>
      <c r="E3046" s="2">
        <v>135.19</v>
      </c>
    </row>
    <row r="3047" s="1" customFormat="1" customHeight="1" spans="1:5">
      <c r="A3047" s="1">
        <v>11560</v>
      </c>
      <c r="B3047" s="1" t="s">
        <v>3625</v>
      </c>
      <c r="C3047" s="1" t="s">
        <v>215</v>
      </c>
      <c r="D3047" s="1" t="s">
        <v>568</v>
      </c>
      <c r="E3047" s="2">
        <v>195.73</v>
      </c>
    </row>
    <row r="3048" s="1" customFormat="1" customHeight="1" spans="1:5">
      <c r="A3048" s="1">
        <v>11499</v>
      </c>
      <c r="B3048" s="1" t="s">
        <v>3626</v>
      </c>
      <c r="C3048" s="1" t="s">
        <v>215</v>
      </c>
      <c r="D3048" s="1" t="s">
        <v>568</v>
      </c>
      <c r="E3048" s="2">
        <v>905.49</v>
      </c>
    </row>
    <row r="3049" s="1" customFormat="1" customHeight="1" spans="1:5">
      <c r="A3049" s="1">
        <v>34761</v>
      </c>
      <c r="B3049" s="1" t="s">
        <v>3627</v>
      </c>
      <c r="C3049" s="1" t="s">
        <v>717</v>
      </c>
      <c r="D3049" s="1" t="s">
        <v>568</v>
      </c>
      <c r="E3049" s="2">
        <v>17.24</v>
      </c>
    </row>
    <row r="3050" s="1" customFormat="1" customHeight="1" spans="1:5">
      <c r="A3050" s="1">
        <v>40924</v>
      </c>
      <c r="B3050" s="1" t="s">
        <v>3628</v>
      </c>
      <c r="C3050" s="1" t="s">
        <v>719</v>
      </c>
      <c r="D3050" s="1" t="s">
        <v>568</v>
      </c>
      <c r="E3050" s="3">
        <v>3009.07</v>
      </c>
    </row>
    <row r="3051" s="1" customFormat="1" customHeight="1" spans="1:5">
      <c r="A3051" s="1">
        <v>40983</v>
      </c>
      <c r="B3051" s="1" t="s">
        <v>3629</v>
      </c>
      <c r="C3051" s="1" t="s">
        <v>719</v>
      </c>
      <c r="D3051" s="1" t="s">
        <v>568</v>
      </c>
      <c r="E3051" s="3">
        <v>4136.75</v>
      </c>
    </row>
    <row r="3052" s="1" customFormat="1" customHeight="1" spans="1:5">
      <c r="A3052" s="1">
        <v>44497</v>
      </c>
      <c r="B3052" s="1" t="s">
        <v>3630</v>
      </c>
      <c r="C3052" s="1" t="s">
        <v>717</v>
      </c>
      <c r="D3052" s="1" t="s">
        <v>568</v>
      </c>
      <c r="E3052" s="2">
        <v>23.7</v>
      </c>
    </row>
    <row r="3053" s="1" customFormat="1" customHeight="1" spans="1:5">
      <c r="A3053" s="1">
        <v>2437</v>
      </c>
      <c r="B3053" s="1" t="s">
        <v>3631</v>
      </c>
      <c r="C3053" s="1" t="s">
        <v>717</v>
      </c>
      <c r="D3053" s="1" t="s">
        <v>568</v>
      </c>
      <c r="E3053" s="2">
        <v>24.37</v>
      </c>
    </row>
    <row r="3054" s="1" customFormat="1" customHeight="1" spans="1:5">
      <c r="A3054" s="1">
        <v>40921</v>
      </c>
      <c r="B3054" s="1" t="s">
        <v>3632</v>
      </c>
      <c r="C3054" s="1" t="s">
        <v>719</v>
      </c>
      <c r="D3054" s="1" t="s">
        <v>568</v>
      </c>
      <c r="E3054" s="3">
        <v>4252.1</v>
      </c>
    </row>
    <row r="3055" s="1" customFormat="1" customHeight="1" spans="1:5">
      <c r="A3055" s="1">
        <v>14252</v>
      </c>
      <c r="B3055" s="1" t="s">
        <v>3633</v>
      </c>
      <c r="C3055" s="1" t="s">
        <v>215</v>
      </c>
      <c r="D3055" s="1" t="s">
        <v>568</v>
      </c>
      <c r="E3055" s="3">
        <v>2440.19</v>
      </c>
    </row>
    <row r="3056" s="1" customFormat="1" customHeight="1" spans="1:5">
      <c r="A3056" s="1">
        <v>730</v>
      </c>
      <c r="B3056" s="1" t="s">
        <v>3634</v>
      </c>
      <c r="C3056" s="1" t="s">
        <v>215</v>
      </c>
      <c r="D3056" s="1" t="s">
        <v>568</v>
      </c>
      <c r="E3056" s="3">
        <v>6519.73</v>
      </c>
    </row>
    <row r="3057" s="1" customFormat="1" customHeight="1" spans="1:5">
      <c r="A3057" s="1">
        <v>723</v>
      </c>
      <c r="B3057" s="1" t="s">
        <v>3635</v>
      </c>
      <c r="C3057" s="1" t="s">
        <v>215</v>
      </c>
      <c r="D3057" s="1" t="s">
        <v>568</v>
      </c>
      <c r="E3057" s="3">
        <v>3240.53</v>
      </c>
    </row>
    <row r="3058" s="1" customFormat="1" customHeight="1" spans="1:5">
      <c r="A3058" s="1">
        <v>36502</v>
      </c>
      <c r="B3058" s="1" t="s">
        <v>3636</v>
      </c>
      <c r="C3058" s="1" t="s">
        <v>215</v>
      </c>
      <c r="D3058" s="1" t="s">
        <v>568</v>
      </c>
      <c r="E3058" s="3">
        <v>3045.71</v>
      </c>
    </row>
    <row r="3059" s="1" customFormat="1" customHeight="1" spans="1:5">
      <c r="A3059" s="1">
        <v>36503</v>
      </c>
      <c r="B3059" s="1" t="s">
        <v>3637</v>
      </c>
      <c r="C3059" s="1" t="s">
        <v>215</v>
      </c>
      <c r="D3059" s="1" t="s">
        <v>568</v>
      </c>
      <c r="E3059" s="3">
        <v>3755.72</v>
      </c>
    </row>
    <row r="3060" s="1" customFormat="1" customHeight="1" spans="1:5">
      <c r="A3060" s="1">
        <v>4090</v>
      </c>
      <c r="B3060" s="1" t="s">
        <v>3638</v>
      </c>
      <c r="C3060" s="1" t="s">
        <v>215</v>
      </c>
      <c r="D3060" s="1" t="s">
        <v>574</v>
      </c>
      <c r="E3060" s="3">
        <v>1325000</v>
      </c>
    </row>
    <row r="3061" s="1" customFormat="1" customHeight="1" spans="1:5">
      <c r="A3061" s="1">
        <v>13227</v>
      </c>
      <c r="B3061" s="1" t="s">
        <v>3639</v>
      </c>
      <c r="C3061" s="1" t="s">
        <v>215</v>
      </c>
      <c r="D3061" s="1" t="s">
        <v>568</v>
      </c>
      <c r="E3061" s="3">
        <v>1646477.72</v>
      </c>
    </row>
    <row r="3062" s="1" customFormat="1" customHeight="1" spans="1:5">
      <c r="A3062" s="1">
        <v>10597</v>
      </c>
      <c r="B3062" s="1" t="s">
        <v>3640</v>
      </c>
      <c r="C3062" s="1" t="s">
        <v>215</v>
      </c>
      <c r="D3062" s="1" t="s">
        <v>568</v>
      </c>
      <c r="E3062" s="3">
        <v>1733130.21</v>
      </c>
    </row>
    <row r="3063" s="1" customFormat="1" customHeight="1" spans="1:5">
      <c r="A3063" s="1">
        <v>39628</v>
      </c>
      <c r="B3063" s="1" t="s">
        <v>3641</v>
      </c>
      <c r="C3063" s="1" t="s">
        <v>215</v>
      </c>
      <c r="D3063" s="1" t="s">
        <v>568</v>
      </c>
      <c r="E3063" s="3">
        <v>4281.79</v>
      </c>
    </row>
    <row r="3064" s="1" customFormat="1" customHeight="1" spans="1:5">
      <c r="A3064" s="1">
        <v>39404</v>
      </c>
      <c r="B3064" s="1" t="s">
        <v>3642</v>
      </c>
      <c r="C3064" s="1" t="s">
        <v>215</v>
      </c>
      <c r="D3064" s="1" t="s">
        <v>568</v>
      </c>
      <c r="E3064" s="3">
        <v>2123.2</v>
      </c>
    </row>
    <row r="3065" s="1" customFormat="1" customHeight="1" spans="1:5">
      <c r="A3065" s="1">
        <v>39402</v>
      </c>
      <c r="B3065" s="1" t="s">
        <v>3643</v>
      </c>
      <c r="C3065" s="1" t="s">
        <v>215</v>
      </c>
      <c r="D3065" s="1" t="s">
        <v>568</v>
      </c>
      <c r="E3065" s="3">
        <v>1749.11</v>
      </c>
    </row>
    <row r="3066" s="1" customFormat="1" customHeight="1" spans="1:5">
      <c r="A3066" s="1">
        <v>39403</v>
      </c>
      <c r="B3066" s="1" t="s">
        <v>3644</v>
      </c>
      <c r="C3066" s="1" t="s">
        <v>215</v>
      </c>
      <c r="D3066" s="1" t="s">
        <v>568</v>
      </c>
      <c r="E3066" s="3">
        <v>1711.07</v>
      </c>
    </row>
    <row r="3067" s="1" customFormat="1" customHeight="1" spans="1:5">
      <c r="A3067" s="1">
        <v>4093</v>
      </c>
      <c r="B3067" s="1" t="s">
        <v>3645</v>
      </c>
      <c r="C3067" s="1" t="s">
        <v>717</v>
      </c>
      <c r="D3067" s="1" t="s">
        <v>574</v>
      </c>
      <c r="E3067" s="2">
        <v>20.03</v>
      </c>
    </row>
    <row r="3068" s="1" customFormat="1" customHeight="1" spans="1:5">
      <c r="A3068" s="1">
        <v>10512</v>
      </c>
      <c r="B3068" s="1" t="s">
        <v>3646</v>
      </c>
      <c r="C3068" s="1" t="s">
        <v>719</v>
      </c>
      <c r="D3068" s="1" t="s">
        <v>568</v>
      </c>
      <c r="E3068" s="3">
        <v>3495.42</v>
      </c>
    </row>
    <row r="3069" s="1" customFormat="1" customHeight="1" spans="1:5">
      <c r="A3069" s="1">
        <v>4243</v>
      </c>
      <c r="B3069" s="1" t="s">
        <v>3647</v>
      </c>
      <c r="C3069" s="1" t="s">
        <v>717</v>
      </c>
      <c r="D3069" s="1" t="s">
        <v>568</v>
      </c>
      <c r="E3069" s="2">
        <v>29.73</v>
      </c>
    </row>
    <row r="3070" s="1" customFormat="1" customHeight="1" spans="1:5">
      <c r="A3070" s="1">
        <v>20020</v>
      </c>
      <c r="B3070" s="1" t="s">
        <v>3648</v>
      </c>
      <c r="C3070" s="1" t="s">
        <v>717</v>
      </c>
      <c r="D3070" s="1" t="s">
        <v>568</v>
      </c>
      <c r="E3070" s="2">
        <v>20.81</v>
      </c>
    </row>
    <row r="3071" s="1" customFormat="1" customHeight="1" spans="1:5">
      <c r="A3071" s="1">
        <v>41038</v>
      </c>
      <c r="B3071" s="1" t="s">
        <v>3649</v>
      </c>
      <c r="C3071" s="1" t="s">
        <v>719</v>
      </c>
      <c r="D3071" s="1" t="s">
        <v>568</v>
      </c>
      <c r="E3071" s="3">
        <v>3632.44</v>
      </c>
    </row>
    <row r="3072" s="1" customFormat="1" customHeight="1" spans="1:5">
      <c r="A3072" s="1">
        <v>4094</v>
      </c>
      <c r="B3072" s="1" t="s">
        <v>3650</v>
      </c>
      <c r="C3072" s="1" t="s">
        <v>717</v>
      </c>
      <c r="D3072" s="1" t="s">
        <v>568</v>
      </c>
      <c r="E3072" s="2">
        <v>24.9</v>
      </c>
    </row>
    <row r="3073" s="1" customFormat="1" customHeight="1" spans="1:5">
      <c r="A3073" s="1">
        <v>40988</v>
      </c>
      <c r="B3073" s="1" t="s">
        <v>3651</v>
      </c>
      <c r="C3073" s="1" t="s">
        <v>719</v>
      </c>
      <c r="D3073" s="1" t="s">
        <v>568</v>
      </c>
      <c r="E3073" s="3">
        <v>4347.67</v>
      </c>
    </row>
    <row r="3074" s="1" customFormat="1" customHeight="1" spans="1:5">
      <c r="A3074" s="1">
        <v>4095</v>
      </c>
      <c r="B3074" s="1" t="s">
        <v>3652</v>
      </c>
      <c r="C3074" s="1" t="s">
        <v>717</v>
      </c>
      <c r="D3074" s="1" t="s">
        <v>568</v>
      </c>
      <c r="E3074" s="2">
        <v>16.77</v>
      </c>
    </row>
    <row r="3075" s="1" customFormat="1" customHeight="1" spans="1:5">
      <c r="A3075" s="1">
        <v>40990</v>
      </c>
      <c r="B3075" s="1" t="s">
        <v>3653</v>
      </c>
      <c r="C3075" s="1" t="s">
        <v>719</v>
      </c>
      <c r="D3075" s="1" t="s">
        <v>568</v>
      </c>
      <c r="E3075" s="3">
        <v>2928.23</v>
      </c>
    </row>
    <row r="3076" s="1" customFormat="1" customHeight="1" spans="1:5">
      <c r="A3076" s="1">
        <v>4096</v>
      </c>
      <c r="B3076" s="1" t="s">
        <v>3654</v>
      </c>
      <c r="C3076" s="1" t="s">
        <v>717</v>
      </c>
      <c r="D3076" s="1" t="s">
        <v>568</v>
      </c>
      <c r="E3076" s="2">
        <v>22.46</v>
      </c>
    </row>
    <row r="3077" s="1" customFormat="1" customHeight="1" spans="1:5">
      <c r="A3077" s="1">
        <v>40992</v>
      </c>
      <c r="B3077" s="1" t="s">
        <v>3655</v>
      </c>
      <c r="C3077" s="1" t="s">
        <v>719</v>
      </c>
      <c r="D3077" s="1" t="s">
        <v>568</v>
      </c>
      <c r="E3077" s="3">
        <v>3919.67</v>
      </c>
    </row>
    <row r="3078" s="1" customFormat="1" customHeight="1" spans="1:5">
      <c r="A3078" s="1">
        <v>4114</v>
      </c>
      <c r="B3078" s="1" t="s">
        <v>3656</v>
      </c>
      <c r="C3078" s="1" t="s">
        <v>215</v>
      </c>
      <c r="D3078" s="1" t="s">
        <v>568</v>
      </c>
      <c r="E3078" s="2">
        <v>87.83</v>
      </c>
    </row>
    <row r="3079" s="1" customFormat="1" customHeight="1" spans="1:5">
      <c r="A3079" s="1">
        <v>36797</v>
      </c>
      <c r="B3079" s="1" t="s">
        <v>3657</v>
      </c>
      <c r="C3079" s="1" t="s">
        <v>215</v>
      </c>
      <c r="D3079" s="1" t="s">
        <v>568</v>
      </c>
      <c r="E3079" s="2">
        <v>78.2</v>
      </c>
    </row>
    <row r="3080" s="1" customFormat="1" customHeight="1" spans="1:5">
      <c r="A3080" s="1">
        <v>4107</v>
      </c>
      <c r="B3080" s="1" t="s">
        <v>3658</v>
      </c>
      <c r="C3080" s="1" t="s">
        <v>215</v>
      </c>
      <c r="D3080" s="1" t="s">
        <v>568</v>
      </c>
      <c r="E3080" s="2">
        <v>73.73</v>
      </c>
    </row>
    <row r="3081" s="1" customFormat="1" customHeight="1" spans="1:5">
      <c r="A3081" s="1">
        <v>4102</v>
      </c>
      <c r="B3081" s="1" t="s">
        <v>3659</v>
      </c>
      <c r="C3081" s="1" t="s">
        <v>215</v>
      </c>
      <c r="D3081" s="1" t="s">
        <v>574</v>
      </c>
      <c r="E3081" s="2">
        <v>90</v>
      </c>
    </row>
    <row r="3082" s="1" customFormat="1" customHeight="1" spans="1:5">
      <c r="A3082" s="1">
        <v>36799</v>
      </c>
      <c r="B3082" s="1" t="s">
        <v>3660</v>
      </c>
      <c r="C3082" s="1" t="s">
        <v>215</v>
      </c>
      <c r="D3082" s="1" t="s">
        <v>568</v>
      </c>
      <c r="E3082" s="2">
        <v>75.9</v>
      </c>
    </row>
    <row r="3083" s="1" customFormat="1" customHeight="1" spans="1:5">
      <c r="A3083" s="1">
        <v>2747</v>
      </c>
      <c r="B3083" s="1" t="s">
        <v>3661</v>
      </c>
      <c r="C3083" s="1" t="s">
        <v>613</v>
      </c>
      <c r="D3083" s="1" t="s">
        <v>568</v>
      </c>
      <c r="E3083" s="2">
        <v>33.91</v>
      </c>
    </row>
    <row r="3084" s="1" customFormat="1" customHeight="1" spans="1:5">
      <c r="A3084" s="1">
        <v>21138</v>
      </c>
      <c r="B3084" s="1" t="s">
        <v>3662</v>
      </c>
      <c r="C3084" s="1" t="s">
        <v>613</v>
      </c>
      <c r="D3084" s="1" t="s">
        <v>574</v>
      </c>
      <c r="E3084" s="2">
        <v>10.75</v>
      </c>
    </row>
    <row r="3085" s="1" customFormat="1" customHeight="1" spans="1:5">
      <c r="A3085" s="1">
        <v>10826</v>
      </c>
      <c r="B3085" s="1" t="s">
        <v>3663</v>
      </c>
      <c r="C3085" s="1" t="s">
        <v>215</v>
      </c>
      <c r="D3085" s="1" t="s">
        <v>568</v>
      </c>
      <c r="E3085" s="2">
        <v>129.31</v>
      </c>
    </row>
    <row r="3086" s="1" customFormat="1" customHeight="1" spans="1:5">
      <c r="A3086" s="1">
        <v>365</v>
      </c>
      <c r="B3086" s="1" t="s">
        <v>3664</v>
      </c>
      <c r="C3086" s="1" t="s">
        <v>215</v>
      </c>
      <c r="D3086" s="1" t="s">
        <v>568</v>
      </c>
      <c r="E3086" s="2">
        <v>80.17</v>
      </c>
    </row>
    <row r="3087" s="1" customFormat="1" customHeight="1" spans="1:5">
      <c r="A3087" s="1">
        <v>38639</v>
      </c>
      <c r="B3087" s="1" t="s">
        <v>3665</v>
      </c>
      <c r="C3087" s="1" t="s">
        <v>215</v>
      </c>
      <c r="D3087" s="1" t="s">
        <v>568</v>
      </c>
      <c r="E3087" s="2">
        <v>310.34</v>
      </c>
    </row>
    <row r="3088" s="1" customFormat="1" customHeight="1" spans="1:5">
      <c r="A3088" s="1">
        <v>38640</v>
      </c>
      <c r="B3088" s="1" t="s">
        <v>3666</v>
      </c>
      <c r="C3088" s="1" t="s">
        <v>215</v>
      </c>
      <c r="D3088" s="1" t="s">
        <v>568</v>
      </c>
      <c r="E3088" s="2">
        <v>4.65</v>
      </c>
    </row>
    <row r="3089" s="1" customFormat="1" customHeight="1" spans="1:5">
      <c r="A3089" s="1">
        <v>358</v>
      </c>
      <c r="B3089" s="1" t="s">
        <v>3667</v>
      </c>
      <c r="C3089" s="1" t="s">
        <v>215</v>
      </c>
      <c r="D3089" s="1" t="s">
        <v>568</v>
      </c>
      <c r="E3089" s="2">
        <v>95.68</v>
      </c>
    </row>
    <row r="3090" s="1" customFormat="1" customHeight="1" spans="1:5">
      <c r="A3090" s="1">
        <v>359</v>
      </c>
      <c r="B3090" s="1" t="s">
        <v>3668</v>
      </c>
      <c r="C3090" s="1" t="s">
        <v>215</v>
      </c>
      <c r="D3090" s="1" t="s">
        <v>568</v>
      </c>
      <c r="E3090" s="2">
        <v>196.55</v>
      </c>
    </row>
    <row r="3091" s="1" customFormat="1" customHeight="1" spans="1:5">
      <c r="A3091" s="1">
        <v>38641</v>
      </c>
      <c r="B3091" s="1" t="s">
        <v>3669</v>
      </c>
      <c r="C3091" s="1" t="s">
        <v>215</v>
      </c>
      <c r="D3091" s="1" t="s">
        <v>568</v>
      </c>
      <c r="E3091" s="2">
        <v>193.96</v>
      </c>
    </row>
    <row r="3092" s="1" customFormat="1" customHeight="1" spans="1:5">
      <c r="A3092" s="1">
        <v>360</v>
      </c>
      <c r="B3092" s="1" t="s">
        <v>3670</v>
      </c>
      <c r="C3092" s="1" t="s">
        <v>215</v>
      </c>
      <c r="D3092" s="1" t="s">
        <v>574</v>
      </c>
      <c r="E3092" s="2">
        <v>4.5</v>
      </c>
    </row>
    <row r="3093" s="1" customFormat="1" customHeight="1" spans="1:5">
      <c r="A3093" s="1">
        <v>42430</v>
      </c>
      <c r="B3093" s="1" t="s">
        <v>3671</v>
      </c>
      <c r="C3093" s="1" t="s">
        <v>215</v>
      </c>
      <c r="D3093" s="1" t="s">
        <v>615</v>
      </c>
      <c r="E3093" s="3">
        <v>6434.22</v>
      </c>
    </row>
    <row r="3094" s="1" customFormat="1" customHeight="1" spans="1:5">
      <c r="A3094" s="1">
        <v>4209</v>
      </c>
      <c r="B3094" s="1" t="s">
        <v>3672</v>
      </c>
      <c r="C3094" s="1" t="s">
        <v>215</v>
      </c>
      <c r="D3094" s="1" t="s">
        <v>615</v>
      </c>
      <c r="E3094" s="2">
        <v>25.23</v>
      </c>
    </row>
    <row r="3095" s="1" customFormat="1" customHeight="1" spans="1:5">
      <c r="A3095" s="1">
        <v>4180</v>
      </c>
      <c r="B3095" s="1" t="s">
        <v>3673</v>
      </c>
      <c r="C3095" s="1" t="s">
        <v>215</v>
      </c>
      <c r="D3095" s="1" t="s">
        <v>615</v>
      </c>
      <c r="E3095" s="2">
        <v>18.99</v>
      </c>
    </row>
    <row r="3096" s="1" customFormat="1" customHeight="1" spans="1:5">
      <c r="A3096" s="1">
        <v>4177</v>
      </c>
      <c r="B3096" s="1" t="s">
        <v>3674</v>
      </c>
      <c r="C3096" s="1" t="s">
        <v>215</v>
      </c>
      <c r="D3096" s="1" t="s">
        <v>615</v>
      </c>
      <c r="E3096" s="2">
        <v>6.3</v>
      </c>
    </row>
    <row r="3097" s="1" customFormat="1" customHeight="1" spans="1:5">
      <c r="A3097" s="1">
        <v>4179</v>
      </c>
      <c r="B3097" s="1" t="s">
        <v>3675</v>
      </c>
      <c r="C3097" s="1" t="s">
        <v>215</v>
      </c>
      <c r="D3097" s="1" t="s">
        <v>615</v>
      </c>
      <c r="E3097" s="2">
        <v>12.9</v>
      </c>
    </row>
    <row r="3098" s="1" customFormat="1" customHeight="1" spans="1:5">
      <c r="A3098" s="1">
        <v>4208</v>
      </c>
      <c r="B3098" s="1" t="s">
        <v>3676</v>
      </c>
      <c r="C3098" s="1" t="s">
        <v>215</v>
      </c>
      <c r="D3098" s="1" t="s">
        <v>615</v>
      </c>
      <c r="E3098" s="2">
        <v>60.06</v>
      </c>
    </row>
    <row r="3099" s="1" customFormat="1" customHeight="1" spans="1:5">
      <c r="A3099" s="1">
        <v>4181</v>
      </c>
      <c r="B3099" s="1" t="s">
        <v>3677</v>
      </c>
      <c r="C3099" s="1" t="s">
        <v>215</v>
      </c>
      <c r="D3099" s="1" t="s">
        <v>615</v>
      </c>
      <c r="E3099" s="2">
        <v>39.24</v>
      </c>
    </row>
    <row r="3100" s="1" customFormat="1" customHeight="1" spans="1:5">
      <c r="A3100" s="1">
        <v>4178</v>
      </c>
      <c r="B3100" s="1" t="s">
        <v>3678</v>
      </c>
      <c r="C3100" s="1" t="s">
        <v>215</v>
      </c>
      <c r="D3100" s="1" t="s">
        <v>615</v>
      </c>
      <c r="E3100" s="2">
        <v>8.74</v>
      </c>
    </row>
    <row r="3101" s="1" customFormat="1" customHeight="1" spans="1:5">
      <c r="A3101" s="1">
        <v>4182</v>
      </c>
      <c r="B3101" s="1" t="s">
        <v>3679</v>
      </c>
      <c r="C3101" s="1" t="s">
        <v>215</v>
      </c>
      <c r="D3101" s="1" t="s">
        <v>615</v>
      </c>
      <c r="E3101" s="2">
        <v>97.7</v>
      </c>
    </row>
    <row r="3102" s="1" customFormat="1" customHeight="1" spans="1:5">
      <c r="A3102" s="1">
        <v>4183</v>
      </c>
      <c r="B3102" s="1" t="s">
        <v>3680</v>
      </c>
      <c r="C3102" s="1" t="s">
        <v>215</v>
      </c>
      <c r="D3102" s="1" t="s">
        <v>615</v>
      </c>
      <c r="E3102" s="2">
        <v>157.29</v>
      </c>
    </row>
    <row r="3103" s="1" customFormat="1" customHeight="1" spans="1:5">
      <c r="A3103" s="1">
        <v>4184</v>
      </c>
      <c r="B3103" s="1" t="s">
        <v>3681</v>
      </c>
      <c r="C3103" s="1" t="s">
        <v>215</v>
      </c>
      <c r="D3103" s="1" t="s">
        <v>615</v>
      </c>
      <c r="E3103" s="2">
        <v>347.21</v>
      </c>
    </row>
    <row r="3104" s="1" customFormat="1" customHeight="1" spans="1:5">
      <c r="A3104" s="1">
        <v>4185</v>
      </c>
      <c r="B3104" s="1" t="s">
        <v>3682</v>
      </c>
      <c r="C3104" s="1" t="s">
        <v>215</v>
      </c>
      <c r="D3104" s="1" t="s">
        <v>615</v>
      </c>
      <c r="E3104" s="2">
        <v>576.91</v>
      </c>
    </row>
    <row r="3105" s="1" customFormat="1" customHeight="1" spans="1:5">
      <c r="A3105" s="1">
        <v>4205</v>
      </c>
      <c r="B3105" s="1" t="s">
        <v>3683</v>
      </c>
      <c r="C3105" s="1" t="s">
        <v>215</v>
      </c>
      <c r="D3105" s="1" t="s">
        <v>615</v>
      </c>
      <c r="E3105" s="2">
        <v>33.32</v>
      </c>
    </row>
    <row r="3106" s="1" customFormat="1" customHeight="1" spans="1:5">
      <c r="A3106" s="1">
        <v>4192</v>
      </c>
      <c r="B3106" s="1" t="s">
        <v>3684</v>
      </c>
      <c r="C3106" s="1" t="s">
        <v>215</v>
      </c>
      <c r="D3106" s="1" t="s">
        <v>615</v>
      </c>
      <c r="E3106" s="2">
        <v>33.32</v>
      </c>
    </row>
    <row r="3107" s="1" customFormat="1" customHeight="1" spans="1:5">
      <c r="A3107" s="1">
        <v>4191</v>
      </c>
      <c r="B3107" s="1" t="s">
        <v>3685</v>
      </c>
      <c r="C3107" s="1" t="s">
        <v>215</v>
      </c>
      <c r="D3107" s="1" t="s">
        <v>615</v>
      </c>
      <c r="E3107" s="2">
        <v>33.32</v>
      </c>
    </row>
    <row r="3108" s="1" customFormat="1" customHeight="1" spans="1:5">
      <c r="A3108" s="1">
        <v>4207</v>
      </c>
      <c r="B3108" s="1" t="s">
        <v>3686</v>
      </c>
      <c r="C3108" s="1" t="s">
        <v>215</v>
      </c>
      <c r="D3108" s="1" t="s">
        <v>615</v>
      </c>
      <c r="E3108" s="2">
        <v>26.81</v>
      </c>
    </row>
    <row r="3109" s="1" customFormat="1" customHeight="1" spans="1:5">
      <c r="A3109" s="1">
        <v>4206</v>
      </c>
      <c r="B3109" s="1" t="s">
        <v>3687</v>
      </c>
      <c r="C3109" s="1" t="s">
        <v>215</v>
      </c>
      <c r="D3109" s="1" t="s">
        <v>615</v>
      </c>
      <c r="E3109" s="2">
        <v>26.03</v>
      </c>
    </row>
    <row r="3110" s="1" customFormat="1" customHeight="1" spans="1:5">
      <c r="A3110" s="1">
        <v>4190</v>
      </c>
      <c r="B3110" s="1" t="s">
        <v>3688</v>
      </c>
      <c r="C3110" s="1" t="s">
        <v>215</v>
      </c>
      <c r="D3110" s="1" t="s">
        <v>615</v>
      </c>
      <c r="E3110" s="2">
        <v>26.03</v>
      </c>
    </row>
    <row r="3111" s="1" customFormat="1" customHeight="1" spans="1:5">
      <c r="A3111" s="1">
        <v>4186</v>
      </c>
      <c r="B3111" s="1" t="s">
        <v>3689</v>
      </c>
      <c r="C3111" s="1" t="s">
        <v>215</v>
      </c>
      <c r="D3111" s="1" t="s">
        <v>615</v>
      </c>
      <c r="E3111" s="2">
        <v>7.69</v>
      </c>
    </row>
    <row r="3112" s="1" customFormat="1" customHeight="1" spans="1:5">
      <c r="A3112" s="1">
        <v>4188</v>
      </c>
      <c r="B3112" s="1" t="s">
        <v>3690</v>
      </c>
      <c r="C3112" s="1" t="s">
        <v>215</v>
      </c>
      <c r="D3112" s="1" t="s">
        <v>615</v>
      </c>
      <c r="E3112" s="2">
        <v>15.71</v>
      </c>
    </row>
    <row r="3113" s="1" customFormat="1" customHeight="1" spans="1:5">
      <c r="A3113" s="1">
        <v>4189</v>
      </c>
      <c r="B3113" s="1" t="s">
        <v>3691</v>
      </c>
      <c r="C3113" s="1" t="s">
        <v>215</v>
      </c>
      <c r="D3113" s="1" t="s">
        <v>615</v>
      </c>
      <c r="E3113" s="2">
        <v>15.71</v>
      </c>
    </row>
    <row r="3114" s="1" customFormat="1" customHeight="1" spans="1:5">
      <c r="A3114" s="1">
        <v>4197</v>
      </c>
      <c r="B3114" s="1" t="s">
        <v>3692</v>
      </c>
      <c r="C3114" s="1" t="s">
        <v>215</v>
      </c>
      <c r="D3114" s="1" t="s">
        <v>615</v>
      </c>
      <c r="E3114" s="2">
        <v>83.19</v>
      </c>
    </row>
    <row r="3115" s="1" customFormat="1" customHeight="1" spans="1:5">
      <c r="A3115" s="1">
        <v>4194</v>
      </c>
      <c r="B3115" s="1" t="s">
        <v>3693</v>
      </c>
      <c r="C3115" s="1" t="s">
        <v>215</v>
      </c>
      <c r="D3115" s="1" t="s">
        <v>615</v>
      </c>
      <c r="E3115" s="2">
        <v>50.27</v>
      </c>
    </row>
    <row r="3116" s="1" customFormat="1" customHeight="1" spans="1:5">
      <c r="A3116" s="1">
        <v>4193</v>
      </c>
      <c r="B3116" s="1" t="s">
        <v>3694</v>
      </c>
      <c r="C3116" s="1" t="s">
        <v>215</v>
      </c>
      <c r="D3116" s="1" t="s">
        <v>615</v>
      </c>
      <c r="E3116" s="2">
        <v>50.27</v>
      </c>
    </row>
    <row r="3117" s="1" customFormat="1" customHeight="1" spans="1:5">
      <c r="A3117" s="1">
        <v>4204</v>
      </c>
      <c r="B3117" s="1" t="s">
        <v>3695</v>
      </c>
      <c r="C3117" s="1" t="s">
        <v>215</v>
      </c>
      <c r="D3117" s="1" t="s">
        <v>615</v>
      </c>
      <c r="E3117" s="2">
        <v>50.27</v>
      </c>
    </row>
    <row r="3118" s="1" customFormat="1" customHeight="1" spans="1:5">
      <c r="A3118" s="1">
        <v>4187</v>
      </c>
      <c r="B3118" s="1" t="s">
        <v>3696</v>
      </c>
      <c r="C3118" s="1" t="s">
        <v>215</v>
      </c>
      <c r="D3118" s="1" t="s">
        <v>615</v>
      </c>
      <c r="E3118" s="2">
        <v>10.02</v>
      </c>
    </row>
    <row r="3119" s="1" customFormat="1" customHeight="1" spans="1:5">
      <c r="A3119" s="1">
        <v>4202</v>
      </c>
      <c r="B3119" s="1" t="s">
        <v>3697</v>
      </c>
      <c r="C3119" s="1" t="s">
        <v>215</v>
      </c>
      <c r="D3119" s="1" t="s">
        <v>615</v>
      </c>
      <c r="E3119" s="2">
        <v>151.93</v>
      </c>
    </row>
    <row r="3120" s="1" customFormat="1" customHeight="1" spans="1:5">
      <c r="A3120" s="1">
        <v>4203</v>
      </c>
      <c r="B3120" s="1" t="s">
        <v>3698</v>
      </c>
      <c r="C3120" s="1" t="s">
        <v>215</v>
      </c>
      <c r="D3120" s="1" t="s">
        <v>615</v>
      </c>
      <c r="E3120" s="2">
        <v>134.18</v>
      </c>
    </row>
    <row r="3121" s="1" customFormat="1" customHeight="1" spans="1:5">
      <c r="A3121" s="1">
        <v>40368</v>
      </c>
      <c r="B3121" s="1" t="s">
        <v>3699</v>
      </c>
      <c r="C3121" s="1" t="s">
        <v>215</v>
      </c>
      <c r="D3121" s="1" t="s">
        <v>568</v>
      </c>
      <c r="E3121" s="2">
        <v>122.51</v>
      </c>
    </row>
    <row r="3122" s="1" customFormat="1" customHeight="1" spans="1:5">
      <c r="A3122" s="1">
        <v>40365</v>
      </c>
      <c r="B3122" s="1" t="s">
        <v>3700</v>
      </c>
      <c r="C3122" s="1" t="s">
        <v>215</v>
      </c>
      <c r="D3122" s="1" t="s">
        <v>568</v>
      </c>
      <c r="E3122" s="2">
        <v>82.65</v>
      </c>
    </row>
    <row r="3123" s="1" customFormat="1" customHeight="1" spans="1:5">
      <c r="A3123" s="1">
        <v>40356</v>
      </c>
      <c r="B3123" s="1" t="s">
        <v>3701</v>
      </c>
      <c r="C3123" s="1" t="s">
        <v>215</v>
      </c>
      <c r="D3123" s="1" t="s">
        <v>568</v>
      </c>
      <c r="E3123" s="2">
        <v>28.24</v>
      </c>
    </row>
    <row r="3124" s="1" customFormat="1" customHeight="1" spans="1:5">
      <c r="A3124" s="1">
        <v>40362</v>
      </c>
      <c r="B3124" s="1" t="s">
        <v>3702</v>
      </c>
      <c r="C3124" s="1" t="s">
        <v>215</v>
      </c>
      <c r="D3124" s="1" t="s">
        <v>568</v>
      </c>
      <c r="E3124" s="2">
        <v>54.74</v>
      </c>
    </row>
    <row r="3125" s="1" customFormat="1" customHeight="1" spans="1:5">
      <c r="A3125" s="1">
        <v>40374</v>
      </c>
      <c r="B3125" s="1" t="s">
        <v>3703</v>
      </c>
      <c r="C3125" s="1" t="s">
        <v>215</v>
      </c>
      <c r="D3125" s="1" t="s">
        <v>568</v>
      </c>
      <c r="E3125" s="2">
        <v>320.18</v>
      </c>
    </row>
    <row r="3126" s="1" customFormat="1" customHeight="1" spans="1:5">
      <c r="A3126" s="1">
        <v>40371</v>
      </c>
      <c r="B3126" s="1" t="s">
        <v>3704</v>
      </c>
      <c r="C3126" s="1" t="s">
        <v>215</v>
      </c>
      <c r="D3126" s="1" t="s">
        <v>568</v>
      </c>
      <c r="E3126" s="2">
        <v>201.55</v>
      </c>
    </row>
    <row r="3127" s="1" customFormat="1" customHeight="1" spans="1:5">
      <c r="A3127" s="1">
        <v>40359</v>
      </c>
      <c r="B3127" s="1" t="s">
        <v>3705</v>
      </c>
      <c r="C3127" s="1" t="s">
        <v>215</v>
      </c>
      <c r="D3127" s="1" t="s">
        <v>568</v>
      </c>
      <c r="E3127" s="2">
        <v>36.48</v>
      </c>
    </row>
    <row r="3128" s="1" customFormat="1" customHeight="1" spans="1:5">
      <c r="A3128" s="1">
        <v>7595</v>
      </c>
      <c r="B3128" s="1" t="s">
        <v>3706</v>
      </c>
      <c r="C3128" s="1" t="s">
        <v>717</v>
      </c>
      <c r="D3128" s="1" t="s">
        <v>568</v>
      </c>
      <c r="E3128" s="2">
        <v>16</v>
      </c>
    </row>
    <row r="3129" s="1" customFormat="1" customHeight="1" spans="1:5">
      <c r="A3129" s="1">
        <v>41094</v>
      </c>
      <c r="B3129" s="1" t="s">
        <v>3707</v>
      </c>
      <c r="C3129" s="1" t="s">
        <v>719</v>
      </c>
      <c r="D3129" s="1" t="s">
        <v>568</v>
      </c>
      <c r="E3129" s="3">
        <v>2792.18</v>
      </c>
    </row>
    <row r="3130" s="1" customFormat="1" customHeight="1" spans="1:5">
      <c r="A3130" s="1">
        <v>39609</v>
      </c>
      <c r="B3130" s="1" t="s">
        <v>3708</v>
      </c>
      <c r="C3130" s="1" t="s">
        <v>215</v>
      </c>
      <c r="D3130" s="1" t="s">
        <v>568</v>
      </c>
      <c r="E3130" s="3">
        <v>69117.18</v>
      </c>
    </row>
    <row r="3131" s="1" customFormat="1" customHeight="1" spans="1:5">
      <c r="A3131" s="1">
        <v>39610</v>
      </c>
      <c r="B3131" s="1" t="s">
        <v>3709</v>
      </c>
      <c r="C3131" s="1" t="s">
        <v>215</v>
      </c>
      <c r="D3131" s="1" t="s">
        <v>568</v>
      </c>
      <c r="E3131" s="3">
        <v>100889.53</v>
      </c>
    </row>
    <row r="3132" s="1" customFormat="1" customHeight="1" spans="1:5">
      <c r="A3132" s="1">
        <v>39611</v>
      </c>
      <c r="B3132" s="1" t="s">
        <v>3710</v>
      </c>
      <c r="C3132" s="1" t="s">
        <v>215</v>
      </c>
      <c r="D3132" s="1" t="s">
        <v>568</v>
      </c>
      <c r="E3132" s="3">
        <v>122092.84</v>
      </c>
    </row>
    <row r="3133" s="1" customFormat="1" customHeight="1" spans="1:5">
      <c r="A3133" s="1">
        <v>39612</v>
      </c>
      <c r="B3133" s="1" t="s">
        <v>3711</v>
      </c>
      <c r="C3133" s="1" t="s">
        <v>215</v>
      </c>
      <c r="D3133" s="1" t="s">
        <v>568</v>
      </c>
      <c r="E3133" s="3">
        <v>191261.19</v>
      </c>
    </row>
    <row r="3134" s="1" customFormat="1" customHeight="1" spans="1:5">
      <c r="A3134" s="1">
        <v>39608</v>
      </c>
      <c r="B3134" s="1" t="s">
        <v>3712</v>
      </c>
      <c r="C3134" s="1" t="s">
        <v>215</v>
      </c>
      <c r="D3134" s="1" t="s">
        <v>568</v>
      </c>
      <c r="E3134" s="3">
        <v>55265.37</v>
      </c>
    </row>
    <row r="3135" s="1" customFormat="1" customHeight="1" spans="1:5">
      <c r="A3135" s="1">
        <v>38175</v>
      </c>
      <c r="B3135" s="1" t="s">
        <v>3713</v>
      </c>
      <c r="C3135" s="1" t="s">
        <v>215</v>
      </c>
      <c r="D3135" s="1" t="s">
        <v>568</v>
      </c>
      <c r="E3135" s="2">
        <v>5.08</v>
      </c>
    </row>
    <row r="3136" s="1" customFormat="1" customHeight="1" spans="1:5">
      <c r="A3136" s="1">
        <v>38176</v>
      </c>
      <c r="B3136" s="1" t="s">
        <v>3714</v>
      </c>
      <c r="C3136" s="1" t="s">
        <v>215</v>
      </c>
      <c r="D3136" s="1" t="s">
        <v>568</v>
      </c>
      <c r="E3136" s="2">
        <v>14.96</v>
      </c>
    </row>
    <row r="3137" s="1" customFormat="1" customHeight="1" spans="1:5">
      <c r="A3137" s="1">
        <v>36152</v>
      </c>
      <c r="B3137" s="1" t="s">
        <v>3715</v>
      </c>
      <c r="C3137" s="1" t="s">
        <v>215</v>
      </c>
      <c r="D3137" s="1" t="s">
        <v>568</v>
      </c>
      <c r="E3137" s="2">
        <v>6.31</v>
      </c>
    </row>
    <row r="3138" s="1" customFormat="1" customHeight="1" spans="1:5">
      <c r="A3138" s="1">
        <v>4221</v>
      </c>
      <c r="B3138" s="1" t="s">
        <v>3716</v>
      </c>
      <c r="C3138" s="1" t="s">
        <v>620</v>
      </c>
      <c r="D3138" s="1" t="s">
        <v>574</v>
      </c>
      <c r="E3138" s="2">
        <v>6.28</v>
      </c>
    </row>
    <row r="3139" s="1" customFormat="1" customHeight="1" spans="1:5">
      <c r="A3139" s="1">
        <v>4227</v>
      </c>
      <c r="B3139" s="1" t="s">
        <v>3717</v>
      </c>
      <c r="C3139" s="1" t="s">
        <v>620</v>
      </c>
      <c r="D3139" s="1" t="s">
        <v>568</v>
      </c>
      <c r="E3139" s="2">
        <v>29.28</v>
      </c>
    </row>
    <row r="3140" s="1" customFormat="1" customHeight="1" spans="1:5">
      <c r="A3140" s="1">
        <v>38170</v>
      </c>
      <c r="B3140" s="1" t="s">
        <v>3718</v>
      </c>
      <c r="C3140" s="1" t="s">
        <v>215</v>
      </c>
      <c r="D3140" s="1" t="s">
        <v>568</v>
      </c>
      <c r="E3140" s="2">
        <v>22.22</v>
      </c>
    </row>
    <row r="3141" s="1" customFormat="1" customHeight="1" spans="1:5">
      <c r="A3141" s="1">
        <v>4252</v>
      </c>
      <c r="B3141" s="1" t="s">
        <v>3719</v>
      </c>
      <c r="C3141" s="1" t="s">
        <v>717</v>
      </c>
      <c r="D3141" s="1" t="s">
        <v>568</v>
      </c>
      <c r="E3141" s="2">
        <v>24.09</v>
      </c>
    </row>
    <row r="3142" s="1" customFormat="1" customHeight="1" spans="1:5">
      <c r="A3142" s="1">
        <v>40980</v>
      </c>
      <c r="B3142" s="1" t="s">
        <v>3720</v>
      </c>
      <c r="C3142" s="1" t="s">
        <v>719</v>
      </c>
      <c r="D3142" s="1" t="s">
        <v>568</v>
      </c>
      <c r="E3142" s="3">
        <v>4205.37</v>
      </c>
    </row>
    <row r="3143" s="1" customFormat="1" customHeight="1" spans="1:5">
      <c r="A3143" s="1">
        <v>41031</v>
      </c>
      <c r="B3143" s="1" t="s">
        <v>3721</v>
      </c>
      <c r="C3143" s="1" t="s">
        <v>719</v>
      </c>
      <c r="D3143" s="1" t="s">
        <v>568</v>
      </c>
      <c r="E3143" s="3">
        <v>5189.35</v>
      </c>
    </row>
    <row r="3144" s="1" customFormat="1" customHeight="1" spans="1:5">
      <c r="A3144" s="1">
        <v>37666</v>
      </c>
      <c r="B3144" s="1" t="s">
        <v>3722</v>
      </c>
      <c r="C3144" s="1" t="s">
        <v>717</v>
      </c>
      <c r="D3144" s="1" t="s">
        <v>568</v>
      </c>
      <c r="E3144" s="2">
        <v>24.05</v>
      </c>
    </row>
    <row r="3145" s="1" customFormat="1" customHeight="1" spans="1:5">
      <c r="A3145" s="1">
        <v>40986</v>
      </c>
      <c r="B3145" s="1" t="s">
        <v>3723</v>
      </c>
      <c r="C3145" s="1" t="s">
        <v>719</v>
      </c>
      <c r="D3145" s="1" t="s">
        <v>568</v>
      </c>
      <c r="E3145" s="3">
        <v>4196.22</v>
      </c>
    </row>
    <row r="3146" s="1" customFormat="1" customHeight="1" spans="1:5">
      <c r="A3146" s="1">
        <v>4250</v>
      </c>
      <c r="B3146" s="1" t="s">
        <v>3724</v>
      </c>
      <c r="C3146" s="1" t="s">
        <v>717</v>
      </c>
      <c r="D3146" s="1" t="s">
        <v>568</v>
      </c>
      <c r="E3146" s="2">
        <v>22.14</v>
      </c>
    </row>
    <row r="3147" s="1" customFormat="1" customHeight="1" spans="1:5">
      <c r="A3147" s="1">
        <v>40978</v>
      </c>
      <c r="B3147" s="1" t="s">
        <v>3725</v>
      </c>
      <c r="C3147" s="1" t="s">
        <v>719</v>
      </c>
      <c r="D3147" s="1" t="s">
        <v>568</v>
      </c>
      <c r="E3147" s="3">
        <v>3863.26</v>
      </c>
    </row>
    <row r="3148" s="1" customFormat="1" customHeight="1" spans="1:5">
      <c r="A3148" s="1">
        <v>44501</v>
      </c>
      <c r="B3148" s="1" t="s">
        <v>3726</v>
      </c>
      <c r="C3148" s="1" t="s">
        <v>717</v>
      </c>
      <c r="D3148" s="1" t="s">
        <v>568</v>
      </c>
      <c r="E3148" s="2">
        <v>29.73</v>
      </c>
    </row>
    <row r="3149" s="1" customFormat="1" customHeight="1" spans="1:5">
      <c r="A3149" s="1">
        <v>41043</v>
      </c>
      <c r="B3149" s="1" t="s">
        <v>3727</v>
      </c>
      <c r="C3149" s="1" t="s">
        <v>719</v>
      </c>
      <c r="D3149" s="1" t="s">
        <v>568</v>
      </c>
      <c r="E3149" s="3">
        <v>5189.35</v>
      </c>
    </row>
    <row r="3150" s="1" customFormat="1" customHeight="1" spans="1:5">
      <c r="A3150" s="1">
        <v>4234</v>
      </c>
      <c r="B3150" s="1" t="s">
        <v>3728</v>
      </c>
      <c r="C3150" s="1" t="s">
        <v>717</v>
      </c>
      <c r="D3150" s="1" t="s">
        <v>574</v>
      </c>
      <c r="E3150" s="2">
        <v>32.26</v>
      </c>
    </row>
    <row r="3151" s="1" customFormat="1" customHeight="1" spans="1:5">
      <c r="A3151" s="1">
        <v>40987</v>
      </c>
      <c r="B3151" s="1" t="s">
        <v>3729</v>
      </c>
      <c r="C3151" s="1" t="s">
        <v>719</v>
      </c>
      <c r="D3151" s="1" t="s">
        <v>568</v>
      </c>
      <c r="E3151" s="3">
        <v>5628.59</v>
      </c>
    </row>
    <row r="3152" s="1" customFormat="1" customHeight="1" spans="1:5">
      <c r="A3152" s="1">
        <v>4253</v>
      </c>
      <c r="B3152" s="1" t="s">
        <v>3730</v>
      </c>
      <c r="C3152" s="1" t="s">
        <v>717</v>
      </c>
      <c r="D3152" s="1" t="s">
        <v>568</v>
      </c>
      <c r="E3152" s="2">
        <v>24.05</v>
      </c>
    </row>
    <row r="3153" s="1" customFormat="1" customHeight="1" spans="1:5">
      <c r="A3153" s="1">
        <v>40981</v>
      </c>
      <c r="B3153" s="1" t="s">
        <v>3731</v>
      </c>
      <c r="C3153" s="1" t="s">
        <v>719</v>
      </c>
      <c r="D3153" s="1" t="s">
        <v>568</v>
      </c>
      <c r="E3153" s="3">
        <v>4196.22</v>
      </c>
    </row>
    <row r="3154" s="1" customFormat="1" customHeight="1" spans="1:5">
      <c r="A3154" s="1">
        <v>4254</v>
      </c>
      <c r="B3154" s="1" t="s">
        <v>3732</v>
      </c>
      <c r="C3154" s="1" t="s">
        <v>717</v>
      </c>
      <c r="D3154" s="1" t="s">
        <v>568</v>
      </c>
      <c r="E3154" s="2">
        <v>38.36</v>
      </c>
    </row>
    <row r="3155" s="1" customFormat="1" customHeight="1" spans="1:5">
      <c r="A3155" s="1">
        <v>41036</v>
      </c>
      <c r="B3155" s="1" t="s">
        <v>3733</v>
      </c>
      <c r="C3155" s="1" t="s">
        <v>719</v>
      </c>
      <c r="D3155" s="1" t="s">
        <v>568</v>
      </c>
      <c r="E3155" s="3">
        <v>6693.65</v>
      </c>
    </row>
    <row r="3156" s="1" customFormat="1" customHeight="1" spans="1:5">
      <c r="A3156" s="1">
        <v>4251</v>
      </c>
      <c r="B3156" s="1" t="s">
        <v>3734</v>
      </c>
      <c r="C3156" s="1" t="s">
        <v>717</v>
      </c>
      <c r="D3156" s="1" t="s">
        <v>568</v>
      </c>
      <c r="E3156" s="2">
        <v>26.06</v>
      </c>
    </row>
    <row r="3157" s="1" customFormat="1" customHeight="1" spans="1:5">
      <c r="A3157" s="1">
        <v>40979</v>
      </c>
      <c r="B3157" s="1" t="s">
        <v>3735</v>
      </c>
      <c r="C3157" s="1" t="s">
        <v>719</v>
      </c>
      <c r="D3157" s="1" t="s">
        <v>568</v>
      </c>
      <c r="E3157" s="3">
        <v>4550.74</v>
      </c>
    </row>
    <row r="3158" s="1" customFormat="1" customHeight="1" spans="1:5">
      <c r="A3158" s="1">
        <v>4230</v>
      </c>
      <c r="B3158" s="1" t="s">
        <v>3736</v>
      </c>
      <c r="C3158" s="1" t="s">
        <v>717</v>
      </c>
      <c r="D3158" s="1" t="s">
        <v>568</v>
      </c>
      <c r="E3158" s="2">
        <v>28.29</v>
      </c>
    </row>
    <row r="3159" s="1" customFormat="1" customHeight="1" spans="1:5">
      <c r="A3159" s="1">
        <v>40998</v>
      </c>
      <c r="B3159" s="1" t="s">
        <v>3737</v>
      </c>
      <c r="C3159" s="1" t="s">
        <v>719</v>
      </c>
      <c r="D3159" s="1" t="s">
        <v>568</v>
      </c>
      <c r="E3159" s="3">
        <v>4937.37</v>
      </c>
    </row>
    <row r="3160" s="1" customFormat="1" customHeight="1" spans="1:5">
      <c r="A3160" s="1">
        <v>4257</v>
      </c>
      <c r="B3160" s="1" t="s">
        <v>3738</v>
      </c>
      <c r="C3160" s="1" t="s">
        <v>717</v>
      </c>
      <c r="D3160" s="1" t="s">
        <v>568</v>
      </c>
      <c r="E3160" s="2">
        <v>24.05</v>
      </c>
    </row>
    <row r="3161" s="1" customFormat="1" customHeight="1" spans="1:5">
      <c r="A3161" s="1">
        <v>40982</v>
      </c>
      <c r="B3161" s="1" t="s">
        <v>3739</v>
      </c>
      <c r="C3161" s="1" t="s">
        <v>719</v>
      </c>
      <c r="D3161" s="1" t="s">
        <v>568</v>
      </c>
      <c r="E3161" s="3">
        <v>4196.22</v>
      </c>
    </row>
    <row r="3162" s="1" customFormat="1" customHeight="1" spans="1:5">
      <c r="A3162" s="1">
        <v>4240</v>
      </c>
      <c r="B3162" s="1" t="s">
        <v>3740</v>
      </c>
      <c r="C3162" s="1" t="s">
        <v>717</v>
      </c>
      <c r="D3162" s="1" t="s">
        <v>568</v>
      </c>
      <c r="E3162" s="2">
        <v>35.63</v>
      </c>
    </row>
    <row r="3163" s="1" customFormat="1" customHeight="1" spans="1:5">
      <c r="A3163" s="1">
        <v>41026</v>
      </c>
      <c r="B3163" s="1" t="s">
        <v>3741</v>
      </c>
      <c r="C3163" s="1" t="s">
        <v>719</v>
      </c>
      <c r="D3163" s="1" t="s">
        <v>568</v>
      </c>
      <c r="E3163" s="3">
        <v>6219.32</v>
      </c>
    </row>
    <row r="3164" s="1" customFormat="1" customHeight="1" spans="1:5">
      <c r="A3164" s="1">
        <v>4239</v>
      </c>
      <c r="B3164" s="1" t="s">
        <v>3742</v>
      </c>
      <c r="C3164" s="1" t="s">
        <v>717</v>
      </c>
      <c r="D3164" s="1" t="s">
        <v>568</v>
      </c>
      <c r="E3164" s="2">
        <v>35.63</v>
      </c>
    </row>
    <row r="3165" s="1" customFormat="1" customHeight="1" spans="1:5">
      <c r="A3165" s="1">
        <v>41024</v>
      </c>
      <c r="B3165" s="1" t="s">
        <v>3743</v>
      </c>
      <c r="C3165" s="1" t="s">
        <v>719</v>
      </c>
      <c r="D3165" s="1" t="s">
        <v>568</v>
      </c>
      <c r="E3165" s="3">
        <v>6219.32</v>
      </c>
    </row>
    <row r="3166" s="1" customFormat="1" customHeight="1" spans="1:5">
      <c r="A3166" s="1">
        <v>4248</v>
      </c>
      <c r="B3166" s="1" t="s">
        <v>3744</v>
      </c>
      <c r="C3166" s="1" t="s">
        <v>717</v>
      </c>
      <c r="D3166" s="1" t="s">
        <v>568</v>
      </c>
      <c r="E3166" s="2">
        <v>29.73</v>
      </c>
    </row>
    <row r="3167" s="1" customFormat="1" customHeight="1" spans="1:5">
      <c r="A3167" s="1">
        <v>41033</v>
      </c>
      <c r="B3167" s="1" t="s">
        <v>3745</v>
      </c>
      <c r="C3167" s="1" t="s">
        <v>719</v>
      </c>
      <c r="D3167" s="1" t="s">
        <v>568</v>
      </c>
      <c r="E3167" s="3">
        <v>5189.35</v>
      </c>
    </row>
    <row r="3168" s="1" customFormat="1" customHeight="1" spans="1:5">
      <c r="A3168" s="1">
        <v>44500</v>
      </c>
      <c r="B3168" s="1" t="s">
        <v>3746</v>
      </c>
      <c r="C3168" s="1" t="s">
        <v>717</v>
      </c>
      <c r="D3168" s="1" t="s">
        <v>568</v>
      </c>
      <c r="E3168" s="2">
        <v>29.73</v>
      </c>
    </row>
    <row r="3169" s="1" customFormat="1" customHeight="1" spans="1:5">
      <c r="A3169" s="1">
        <v>41040</v>
      </c>
      <c r="B3169" s="1" t="s">
        <v>3747</v>
      </c>
      <c r="C3169" s="1" t="s">
        <v>719</v>
      </c>
      <c r="D3169" s="1" t="s">
        <v>568</v>
      </c>
      <c r="E3169" s="3">
        <v>5189.35</v>
      </c>
    </row>
    <row r="3170" s="1" customFormat="1" customHeight="1" spans="1:5">
      <c r="A3170" s="1">
        <v>4238</v>
      </c>
      <c r="B3170" s="1" t="s">
        <v>3748</v>
      </c>
      <c r="C3170" s="1" t="s">
        <v>717</v>
      </c>
      <c r="D3170" s="1" t="s">
        <v>568</v>
      </c>
      <c r="E3170" s="2">
        <v>28.64</v>
      </c>
    </row>
    <row r="3171" s="1" customFormat="1" customHeight="1" spans="1:5">
      <c r="A3171" s="1">
        <v>41012</v>
      </c>
      <c r="B3171" s="1" t="s">
        <v>3749</v>
      </c>
      <c r="C3171" s="1" t="s">
        <v>719</v>
      </c>
      <c r="D3171" s="1" t="s">
        <v>568</v>
      </c>
      <c r="E3171" s="3">
        <v>4998.03</v>
      </c>
    </row>
    <row r="3172" s="1" customFormat="1" customHeight="1" spans="1:5">
      <c r="A3172" s="1">
        <v>4233</v>
      </c>
      <c r="B3172" s="1" t="s">
        <v>3750</v>
      </c>
      <c r="C3172" s="1" t="s">
        <v>717</v>
      </c>
      <c r="D3172" s="1" t="s">
        <v>568</v>
      </c>
      <c r="E3172" s="2">
        <v>35.63</v>
      </c>
    </row>
    <row r="3173" s="1" customFormat="1" customHeight="1" spans="1:5">
      <c r="A3173" s="1">
        <v>41001</v>
      </c>
      <c r="B3173" s="1" t="s">
        <v>3751</v>
      </c>
      <c r="C3173" s="1" t="s">
        <v>719</v>
      </c>
      <c r="D3173" s="1" t="s">
        <v>568</v>
      </c>
      <c r="E3173" s="3">
        <v>6219.32</v>
      </c>
    </row>
    <row r="3174" s="1" customFormat="1" customHeight="1" spans="1:5">
      <c r="A3174" s="1">
        <v>2</v>
      </c>
      <c r="B3174" s="1" t="s">
        <v>3752</v>
      </c>
      <c r="C3174" s="1" t="s">
        <v>223</v>
      </c>
      <c r="D3174" s="1" t="s">
        <v>615</v>
      </c>
      <c r="E3174" s="2">
        <v>17.18</v>
      </c>
    </row>
    <row r="3175" s="1" customFormat="1" customHeight="1" spans="1:5">
      <c r="A3175" s="1">
        <v>36517</v>
      </c>
      <c r="B3175" s="1" t="s">
        <v>3753</v>
      </c>
      <c r="C3175" s="1" t="s">
        <v>215</v>
      </c>
      <c r="D3175" s="1" t="s">
        <v>568</v>
      </c>
      <c r="E3175" s="3">
        <v>639360</v>
      </c>
    </row>
    <row r="3176" s="1" customFormat="1" customHeight="1" spans="1:5">
      <c r="A3176" s="1">
        <v>4262</v>
      </c>
      <c r="B3176" s="1" t="s">
        <v>3754</v>
      </c>
      <c r="C3176" s="1" t="s">
        <v>215</v>
      </c>
      <c r="D3176" s="1" t="s">
        <v>574</v>
      </c>
      <c r="E3176" s="3">
        <v>720000</v>
      </c>
    </row>
    <row r="3177" s="1" customFormat="1" customHeight="1" spans="1:5">
      <c r="A3177" s="1">
        <v>4263</v>
      </c>
      <c r="B3177" s="1" t="s">
        <v>3755</v>
      </c>
      <c r="C3177" s="1" t="s">
        <v>215</v>
      </c>
      <c r="D3177" s="1" t="s">
        <v>568</v>
      </c>
      <c r="E3177" s="3">
        <v>998399.95</v>
      </c>
    </row>
    <row r="3178" s="1" customFormat="1" customHeight="1" spans="1:5">
      <c r="A3178" s="1">
        <v>36518</v>
      </c>
      <c r="B3178" s="1" t="s">
        <v>3756</v>
      </c>
      <c r="C3178" s="1" t="s">
        <v>215</v>
      </c>
      <c r="D3178" s="1" t="s">
        <v>568</v>
      </c>
      <c r="E3178" s="3">
        <v>1136639.95</v>
      </c>
    </row>
    <row r="3179" s="1" customFormat="1" customHeight="1" spans="1:5">
      <c r="A3179" s="1">
        <v>14221</v>
      </c>
      <c r="B3179" s="1" t="s">
        <v>3757</v>
      </c>
      <c r="C3179" s="1" t="s">
        <v>215</v>
      </c>
      <c r="D3179" s="1" t="s">
        <v>568</v>
      </c>
      <c r="E3179" s="3">
        <v>663359.97</v>
      </c>
    </row>
    <row r="3180" s="1" customFormat="1" customHeight="1" spans="1:5">
      <c r="A3180" s="1">
        <v>38402</v>
      </c>
      <c r="B3180" s="1" t="s">
        <v>3758</v>
      </c>
      <c r="C3180" s="1" t="s">
        <v>215</v>
      </c>
      <c r="D3180" s="1" t="s">
        <v>568</v>
      </c>
      <c r="E3180" s="2">
        <v>12.58</v>
      </c>
    </row>
    <row r="3181" s="1" customFormat="1" customHeight="1" spans="1:5">
      <c r="A3181" s="1">
        <v>3412</v>
      </c>
      <c r="B3181" s="1" t="s">
        <v>3759</v>
      </c>
      <c r="C3181" s="1" t="s">
        <v>228</v>
      </c>
      <c r="D3181" s="1" t="s">
        <v>615</v>
      </c>
      <c r="E3181" s="2">
        <v>27.18</v>
      </c>
    </row>
    <row r="3182" s="1" customFormat="1" customHeight="1" spans="1:5">
      <c r="A3182" s="1">
        <v>3413</v>
      </c>
      <c r="B3182" s="1" t="s">
        <v>3760</v>
      </c>
      <c r="C3182" s="1" t="s">
        <v>228</v>
      </c>
      <c r="D3182" s="1" t="s">
        <v>615</v>
      </c>
      <c r="E3182" s="2">
        <v>61.18</v>
      </c>
    </row>
    <row r="3183" s="1" customFormat="1" customHeight="1" spans="1:5">
      <c r="A3183" s="1">
        <v>39744</v>
      </c>
      <c r="B3183" s="1" t="s">
        <v>3761</v>
      </c>
      <c r="C3183" s="1" t="s">
        <v>228</v>
      </c>
      <c r="D3183" s="1" t="s">
        <v>615</v>
      </c>
      <c r="E3183" s="2">
        <v>47.5</v>
      </c>
    </row>
    <row r="3184" s="1" customFormat="1" customHeight="1" spans="1:5">
      <c r="A3184" s="1">
        <v>39745</v>
      </c>
      <c r="B3184" s="1" t="s">
        <v>3762</v>
      </c>
      <c r="C3184" s="1" t="s">
        <v>228</v>
      </c>
      <c r="D3184" s="1" t="s">
        <v>615</v>
      </c>
      <c r="E3184" s="2">
        <v>100.26</v>
      </c>
    </row>
    <row r="3185" s="1" customFormat="1" customHeight="1" spans="1:5">
      <c r="A3185" s="1">
        <v>39637</v>
      </c>
      <c r="B3185" s="1" t="s">
        <v>3763</v>
      </c>
      <c r="C3185" s="1" t="s">
        <v>228</v>
      </c>
      <c r="D3185" s="1" t="s">
        <v>568</v>
      </c>
      <c r="E3185" s="2">
        <v>144.45</v>
      </c>
    </row>
    <row r="3186" s="1" customFormat="1" customHeight="1" spans="1:5">
      <c r="A3186" s="1">
        <v>39638</v>
      </c>
      <c r="B3186" s="1" t="s">
        <v>3764</v>
      </c>
      <c r="C3186" s="1" t="s">
        <v>228</v>
      </c>
      <c r="D3186" s="1" t="s">
        <v>568</v>
      </c>
      <c r="E3186" s="2">
        <v>163.46</v>
      </c>
    </row>
    <row r="3187" s="1" customFormat="1" customHeight="1" spans="1:5">
      <c r="A3187" s="1">
        <v>39639</v>
      </c>
      <c r="B3187" s="1" t="s">
        <v>3765</v>
      </c>
      <c r="C3187" s="1" t="s">
        <v>228</v>
      </c>
      <c r="D3187" s="1" t="s">
        <v>568</v>
      </c>
      <c r="E3187" s="2">
        <v>246.62</v>
      </c>
    </row>
    <row r="3188" s="1" customFormat="1" customHeight="1" spans="1:5">
      <c r="A3188" s="1">
        <v>39517</v>
      </c>
      <c r="B3188" s="1" t="s">
        <v>3766</v>
      </c>
      <c r="C3188" s="1" t="s">
        <v>228</v>
      </c>
      <c r="D3188" s="1" t="s">
        <v>615</v>
      </c>
      <c r="E3188" s="2">
        <v>247.79</v>
      </c>
    </row>
    <row r="3189" s="1" customFormat="1" customHeight="1" spans="1:5">
      <c r="A3189" s="1">
        <v>39518</v>
      </c>
      <c r="B3189" s="1" t="s">
        <v>3767</v>
      </c>
      <c r="C3189" s="1" t="s">
        <v>228</v>
      </c>
      <c r="D3189" s="1" t="s">
        <v>615</v>
      </c>
      <c r="E3189" s="2">
        <v>293.76</v>
      </c>
    </row>
    <row r="3190" s="1" customFormat="1" customHeight="1" spans="1:5">
      <c r="A3190" s="1">
        <v>38366</v>
      </c>
      <c r="B3190" s="1" t="s">
        <v>3768</v>
      </c>
      <c r="C3190" s="1" t="s">
        <v>228</v>
      </c>
      <c r="D3190" s="1" t="s">
        <v>568</v>
      </c>
      <c r="E3190" s="2">
        <v>6.18</v>
      </c>
    </row>
    <row r="3191" s="1" customFormat="1" customHeight="1" spans="1:5">
      <c r="A3191" s="1">
        <v>11703</v>
      </c>
      <c r="B3191" s="1" t="s">
        <v>3769</v>
      </c>
      <c r="C3191" s="1" t="s">
        <v>215</v>
      </c>
      <c r="D3191" s="1" t="s">
        <v>568</v>
      </c>
      <c r="E3191" s="2">
        <v>71.71</v>
      </c>
    </row>
    <row r="3192" s="1" customFormat="1" customHeight="1" spans="1:5">
      <c r="A3192" s="1">
        <v>37400</v>
      </c>
      <c r="B3192" s="1" t="s">
        <v>3770</v>
      </c>
      <c r="C3192" s="1" t="s">
        <v>215</v>
      </c>
      <c r="D3192" s="1" t="s">
        <v>568</v>
      </c>
      <c r="E3192" s="2">
        <v>101.92</v>
      </c>
    </row>
    <row r="3193" s="1" customFormat="1" customHeight="1" spans="1:5">
      <c r="A3193" s="1">
        <v>25400</v>
      </c>
      <c r="B3193" s="1" t="s">
        <v>3771</v>
      </c>
      <c r="C3193" s="1" t="s">
        <v>215</v>
      </c>
      <c r="D3193" s="1" t="s">
        <v>568</v>
      </c>
      <c r="E3193" s="3">
        <v>3026.11</v>
      </c>
    </row>
    <row r="3194" s="1" customFormat="1" customHeight="1" spans="1:5">
      <c r="A3194" s="1">
        <v>4276</v>
      </c>
      <c r="B3194" s="1" t="s">
        <v>3772</v>
      </c>
      <c r="C3194" s="1" t="s">
        <v>215</v>
      </c>
      <c r="D3194" s="1" t="s">
        <v>615</v>
      </c>
      <c r="E3194" s="2">
        <v>192.51</v>
      </c>
    </row>
    <row r="3195" s="1" customFormat="1" customHeight="1" spans="1:5">
      <c r="A3195" s="1">
        <v>4273</v>
      </c>
      <c r="B3195" s="1" t="s">
        <v>3773</v>
      </c>
      <c r="C3195" s="1" t="s">
        <v>215</v>
      </c>
      <c r="D3195" s="1" t="s">
        <v>615</v>
      </c>
      <c r="E3195" s="2">
        <v>349.52</v>
      </c>
    </row>
    <row r="3196" s="1" customFormat="1" customHeight="1" spans="1:5">
      <c r="A3196" s="1">
        <v>4274</v>
      </c>
      <c r="B3196" s="1" t="s">
        <v>3774</v>
      </c>
      <c r="C3196" s="1" t="s">
        <v>215</v>
      </c>
      <c r="D3196" s="1" t="s">
        <v>615</v>
      </c>
      <c r="E3196" s="2">
        <v>127.87</v>
      </c>
    </row>
    <row r="3197" s="1" customFormat="1" customHeight="1" spans="1:5">
      <c r="A3197" s="1">
        <v>39438</v>
      </c>
      <c r="B3197" s="1" t="s">
        <v>3775</v>
      </c>
      <c r="C3197" s="1" t="s">
        <v>215</v>
      </c>
      <c r="D3197" s="1" t="s">
        <v>568</v>
      </c>
      <c r="E3197" s="2">
        <v>0.35</v>
      </c>
    </row>
    <row r="3198" s="1" customFormat="1" customHeight="1" spans="1:5">
      <c r="A3198" s="1">
        <v>11963</v>
      </c>
      <c r="B3198" s="1" t="s">
        <v>3776</v>
      </c>
      <c r="C3198" s="1" t="s">
        <v>215</v>
      </c>
      <c r="D3198" s="1" t="s">
        <v>568</v>
      </c>
      <c r="E3198" s="2">
        <v>12.64</v>
      </c>
    </row>
    <row r="3199" s="1" customFormat="1" customHeight="1" spans="1:5">
      <c r="A3199" s="1">
        <v>11964</v>
      </c>
      <c r="B3199" s="1" t="s">
        <v>3777</v>
      </c>
      <c r="C3199" s="1" t="s">
        <v>215</v>
      </c>
      <c r="D3199" s="1" t="s">
        <v>568</v>
      </c>
      <c r="E3199" s="2">
        <v>3.19</v>
      </c>
    </row>
    <row r="3200" s="1" customFormat="1" customHeight="1" spans="1:5">
      <c r="A3200" s="1">
        <v>4379</v>
      </c>
      <c r="B3200" s="1" t="s">
        <v>3778</v>
      </c>
      <c r="C3200" s="1" t="s">
        <v>215</v>
      </c>
      <c r="D3200" s="1" t="s">
        <v>568</v>
      </c>
      <c r="E3200" s="2">
        <v>0.06</v>
      </c>
    </row>
    <row r="3201" s="1" customFormat="1" customHeight="1" spans="1:5">
      <c r="A3201" s="1">
        <v>4377</v>
      </c>
      <c r="B3201" s="1" t="s">
        <v>3779</v>
      </c>
      <c r="C3201" s="1" t="s">
        <v>215</v>
      </c>
      <c r="D3201" s="1" t="s">
        <v>568</v>
      </c>
      <c r="E3201" s="2">
        <v>0.25</v>
      </c>
    </row>
    <row r="3202" s="1" customFormat="1" customHeight="1" spans="1:5">
      <c r="A3202" s="1">
        <v>4356</v>
      </c>
      <c r="B3202" s="1" t="s">
        <v>3780</v>
      </c>
      <c r="C3202" s="1" t="s">
        <v>215</v>
      </c>
      <c r="D3202" s="1" t="s">
        <v>568</v>
      </c>
      <c r="E3202" s="2">
        <v>0.35</v>
      </c>
    </row>
    <row r="3203" s="1" customFormat="1" customHeight="1" spans="1:5">
      <c r="A3203" s="1">
        <v>13246</v>
      </c>
      <c r="B3203" s="1" t="s">
        <v>3781</v>
      </c>
      <c r="C3203" s="1" t="s">
        <v>215</v>
      </c>
      <c r="D3203" s="1" t="s">
        <v>568</v>
      </c>
      <c r="E3203" s="2">
        <v>0.6</v>
      </c>
    </row>
    <row r="3204" s="1" customFormat="1" customHeight="1" spans="1:5">
      <c r="A3204" s="1">
        <v>4346</v>
      </c>
      <c r="B3204" s="1" t="s">
        <v>3782</v>
      </c>
      <c r="C3204" s="1" t="s">
        <v>215</v>
      </c>
      <c r="D3204" s="1" t="s">
        <v>568</v>
      </c>
      <c r="E3204" s="2">
        <v>13.54</v>
      </c>
    </row>
    <row r="3205" s="1" customFormat="1" customHeight="1" spans="1:5">
      <c r="A3205" s="1">
        <v>11955</v>
      </c>
      <c r="B3205" s="1" t="s">
        <v>3783</v>
      </c>
      <c r="C3205" s="1" t="s">
        <v>215</v>
      </c>
      <c r="D3205" s="1" t="s">
        <v>568</v>
      </c>
      <c r="E3205" s="2">
        <v>5.93</v>
      </c>
    </row>
    <row r="3206" s="1" customFormat="1" customHeight="1" spans="1:5">
      <c r="A3206" s="1">
        <v>11960</v>
      </c>
      <c r="B3206" s="1" t="s">
        <v>3784</v>
      </c>
      <c r="C3206" s="1" t="s">
        <v>215</v>
      </c>
      <c r="D3206" s="1" t="s">
        <v>568</v>
      </c>
      <c r="E3206" s="2">
        <v>0.2</v>
      </c>
    </row>
    <row r="3207" s="1" customFormat="1" customHeight="1" spans="1:5">
      <c r="A3207" s="1">
        <v>4333</v>
      </c>
      <c r="B3207" s="1" t="s">
        <v>3785</v>
      </c>
      <c r="C3207" s="1" t="s">
        <v>215</v>
      </c>
      <c r="D3207" s="1" t="s">
        <v>568</v>
      </c>
      <c r="E3207" s="2">
        <v>0.35</v>
      </c>
    </row>
    <row r="3208" s="1" customFormat="1" customHeight="1" spans="1:5">
      <c r="A3208" s="1">
        <v>4358</v>
      </c>
      <c r="B3208" s="1" t="s">
        <v>3786</v>
      </c>
      <c r="C3208" s="1" t="s">
        <v>215</v>
      </c>
      <c r="D3208" s="1" t="s">
        <v>568</v>
      </c>
      <c r="E3208" s="2">
        <v>2.71</v>
      </c>
    </row>
    <row r="3209" s="1" customFormat="1" customHeight="1" spans="1:5">
      <c r="A3209" s="1">
        <v>39435</v>
      </c>
      <c r="B3209" s="1" t="s">
        <v>3787</v>
      </c>
      <c r="C3209" s="1" t="s">
        <v>215</v>
      </c>
      <c r="D3209" s="1" t="s">
        <v>568</v>
      </c>
      <c r="E3209" s="2">
        <v>0.14</v>
      </c>
    </row>
    <row r="3210" s="1" customFormat="1" customHeight="1" spans="1:5">
      <c r="A3210" s="1">
        <v>39436</v>
      </c>
      <c r="B3210" s="1" t="s">
        <v>3788</v>
      </c>
      <c r="C3210" s="1" t="s">
        <v>215</v>
      </c>
      <c r="D3210" s="1" t="s">
        <v>568</v>
      </c>
      <c r="E3210" s="2">
        <v>0.23</v>
      </c>
    </row>
    <row r="3211" s="1" customFormat="1" customHeight="1" spans="1:5">
      <c r="A3211" s="1">
        <v>39437</v>
      </c>
      <c r="B3211" s="1" t="s">
        <v>3789</v>
      </c>
      <c r="C3211" s="1" t="s">
        <v>215</v>
      </c>
      <c r="D3211" s="1" t="s">
        <v>568</v>
      </c>
      <c r="E3211" s="2">
        <v>0.3</v>
      </c>
    </row>
    <row r="3212" s="1" customFormat="1" customHeight="1" spans="1:5">
      <c r="A3212" s="1">
        <v>39439</v>
      </c>
      <c r="B3212" s="1" t="s">
        <v>3790</v>
      </c>
      <c r="C3212" s="1" t="s">
        <v>215</v>
      </c>
      <c r="D3212" s="1" t="s">
        <v>568</v>
      </c>
      <c r="E3212" s="2">
        <v>0.21</v>
      </c>
    </row>
    <row r="3213" s="1" customFormat="1" customHeight="1" spans="1:5">
      <c r="A3213" s="1">
        <v>39440</v>
      </c>
      <c r="B3213" s="1" t="s">
        <v>3791</v>
      </c>
      <c r="C3213" s="1" t="s">
        <v>215</v>
      </c>
      <c r="D3213" s="1" t="s">
        <v>568</v>
      </c>
      <c r="E3213" s="2">
        <v>0.27</v>
      </c>
    </row>
    <row r="3214" s="1" customFormat="1" customHeight="1" spans="1:5">
      <c r="A3214" s="1">
        <v>39441</v>
      </c>
      <c r="B3214" s="1" t="s">
        <v>3792</v>
      </c>
      <c r="C3214" s="1" t="s">
        <v>215</v>
      </c>
      <c r="D3214" s="1" t="s">
        <v>568</v>
      </c>
      <c r="E3214" s="2">
        <v>0.34</v>
      </c>
    </row>
    <row r="3215" s="1" customFormat="1" customHeight="1" spans="1:5">
      <c r="A3215" s="1">
        <v>39442</v>
      </c>
      <c r="B3215" s="1" t="s">
        <v>3793</v>
      </c>
      <c r="C3215" s="1" t="s">
        <v>215</v>
      </c>
      <c r="D3215" s="1" t="s">
        <v>568</v>
      </c>
      <c r="E3215" s="2">
        <v>0.24</v>
      </c>
    </row>
    <row r="3216" s="1" customFormat="1" customHeight="1" spans="1:5">
      <c r="A3216" s="1">
        <v>39443</v>
      </c>
      <c r="B3216" s="1" t="s">
        <v>3794</v>
      </c>
      <c r="C3216" s="1" t="s">
        <v>215</v>
      </c>
      <c r="D3216" s="1" t="s">
        <v>568</v>
      </c>
      <c r="E3216" s="2">
        <v>0.32</v>
      </c>
    </row>
    <row r="3217" s="1" customFormat="1" customHeight="1" spans="1:5">
      <c r="A3217" s="1">
        <v>4329</v>
      </c>
      <c r="B3217" s="1" t="s">
        <v>3795</v>
      </c>
      <c r="C3217" s="1" t="s">
        <v>215</v>
      </c>
      <c r="D3217" s="1" t="s">
        <v>574</v>
      </c>
      <c r="E3217" s="2">
        <v>2.89</v>
      </c>
    </row>
    <row r="3218" s="1" customFormat="1" customHeight="1" spans="1:5">
      <c r="A3218" s="1">
        <v>4383</v>
      </c>
      <c r="B3218" s="1" t="s">
        <v>3796</v>
      </c>
      <c r="C3218" s="1" t="s">
        <v>215</v>
      </c>
      <c r="D3218" s="1" t="s">
        <v>568</v>
      </c>
      <c r="E3218" s="2">
        <v>26.13</v>
      </c>
    </row>
    <row r="3219" s="1" customFormat="1" customHeight="1" spans="1:5">
      <c r="A3219" s="1">
        <v>4344</v>
      </c>
      <c r="B3219" s="1" t="s">
        <v>3797</v>
      </c>
      <c r="C3219" s="1" t="s">
        <v>215</v>
      </c>
      <c r="D3219" s="1" t="s">
        <v>568</v>
      </c>
      <c r="E3219" s="2">
        <v>27.39</v>
      </c>
    </row>
    <row r="3220" s="1" customFormat="1" customHeight="1" spans="1:5">
      <c r="A3220" s="1">
        <v>436</v>
      </c>
      <c r="B3220" s="1" t="s">
        <v>3798</v>
      </c>
      <c r="C3220" s="1" t="s">
        <v>215</v>
      </c>
      <c r="D3220" s="1" t="s">
        <v>615</v>
      </c>
      <c r="E3220" s="2">
        <v>13.25</v>
      </c>
    </row>
    <row r="3221" s="1" customFormat="1" customHeight="1" spans="1:5">
      <c r="A3221" s="1">
        <v>442</v>
      </c>
      <c r="B3221" s="1" t="s">
        <v>3799</v>
      </c>
      <c r="C3221" s="1" t="s">
        <v>215</v>
      </c>
      <c r="D3221" s="1" t="s">
        <v>615</v>
      </c>
      <c r="E3221" s="2">
        <v>7.83</v>
      </c>
    </row>
    <row r="3222" s="1" customFormat="1" customHeight="1" spans="1:5">
      <c r="A3222" s="1">
        <v>11953</v>
      </c>
      <c r="B3222" s="1" t="s">
        <v>3800</v>
      </c>
      <c r="C3222" s="1" t="s">
        <v>215</v>
      </c>
      <c r="D3222" s="1" t="s">
        <v>568</v>
      </c>
      <c r="E3222" s="2">
        <v>4.34</v>
      </c>
    </row>
    <row r="3223" s="1" customFormat="1" customHeight="1" spans="1:5">
      <c r="A3223" s="1">
        <v>4335</v>
      </c>
      <c r="B3223" s="1" t="s">
        <v>3801</v>
      </c>
      <c r="C3223" s="1" t="s">
        <v>215</v>
      </c>
      <c r="D3223" s="1" t="s">
        <v>568</v>
      </c>
      <c r="E3223" s="2">
        <v>18.39</v>
      </c>
    </row>
    <row r="3224" s="1" customFormat="1" customHeight="1" spans="1:5">
      <c r="A3224" s="1">
        <v>4334</v>
      </c>
      <c r="B3224" s="1" t="s">
        <v>3802</v>
      </c>
      <c r="C3224" s="1" t="s">
        <v>215</v>
      </c>
      <c r="D3224" s="1" t="s">
        <v>568</v>
      </c>
      <c r="E3224" s="2">
        <v>25.23</v>
      </c>
    </row>
    <row r="3225" s="1" customFormat="1" customHeight="1" spans="1:5">
      <c r="A3225" s="1">
        <v>4343</v>
      </c>
      <c r="B3225" s="1" t="s">
        <v>3803</v>
      </c>
      <c r="C3225" s="1" t="s">
        <v>215</v>
      </c>
      <c r="D3225" s="1" t="s">
        <v>568</v>
      </c>
      <c r="E3225" s="2">
        <v>6.2</v>
      </c>
    </row>
    <row r="3226" s="1" customFormat="1" customHeight="1" spans="1:5">
      <c r="A3226" s="1">
        <v>430</v>
      </c>
      <c r="B3226" s="1" t="s">
        <v>3804</v>
      </c>
      <c r="C3226" s="1" t="s">
        <v>215</v>
      </c>
      <c r="D3226" s="1" t="s">
        <v>615</v>
      </c>
      <c r="E3226" s="2">
        <v>11.85</v>
      </c>
    </row>
    <row r="3227" s="1" customFormat="1" customHeight="1" spans="1:5">
      <c r="A3227" s="1">
        <v>441</v>
      </c>
      <c r="B3227" s="1" t="s">
        <v>3805</v>
      </c>
      <c r="C3227" s="1" t="s">
        <v>215</v>
      </c>
      <c r="D3227" s="1" t="s">
        <v>615</v>
      </c>
      <c r="E3227" s="2">
        <v>13.05</v>
      </c>
    </row>
    <row r="3228" s="1" customFormat="1" customHeight="1" spans="1:5">
      <c r="A3228" s="1">
        <v>431</v>
      </c>
      <c r="B3228" s="1" t="s">
        <v>3806</v>
      </c>
      <c r="C3228" s="1" t="s">
        <v>215</v>
      </c>
      <c r="D3228" s="1" t="s">
        <v>615</v>
      </c>
      <c r="E3228" s="2">
        <v>15.75</v>
      </c>
    </row>
    <row r="3229" s="1" customFormat="1" customHeight="1" spans="1:5">
      <c r="A3229" s="1">
        <v>432</v>
      </c>
      <c r="B3229" s="1" t="s">
        <v>3807</v>
      </c>
      <c r="C3229" s="1" t="s">
        <v>215</v>
      </c>
      <c r="D3229" s="1" t="s">
        <v>615</v>
      </c>
      <c r="E3229" s="2">
        <v>17.38</v>
      </c>
    </row>
    <row r="3230" s="1" customFormat="1" customHeight="1" spans="1:5">
      <c r="A3230" s="1">
        <v>429</v>
      </c>
      <c r="B3230" s="1" t="s">
        <v>3808</v>
      </c>
      <c r="C3230" s="1" t="s">
        <v>215</v>
      </c>
      <c r="D3230" s="1" t="s">
        <v>615</v>
      </c>
      <c r="E3230" s="2">
        <v>23.43</v>
      </c>
    </row>
    <row r="3231" s="1" customFormat="1" customHeight="1" spans="1:5">
      <c r="A3231" s="1">
        <v>439</v>
      </c>
      <c r="B3231" s="1" t="s">
        <v>3809</v>
      </c>
      <c r="C3231" s="1" t="s">
        <v>215</v>
      </c>
      <c r="D3231" s="1" t="s">
        <v>615</v>
      </c>
      <c r="E3231" s="2">
        <v>19.97</v>
      </c>
    </row>
    <row r="3232" s="1" customFormat="1" customHeight="1" spans="1:5">
      <c r="A3232" s="1">
        <v>433</v>
      </c>
      <c r="B3232" s="1" t="s">
        <v>3810</v>
      </c>
      <c r="C3232" s="1" t="s">
        <v>215</v>
      </c>
      <c r="D3232" s="1" t="s">
        <v>615</v>
      </c>
      <c r="E3232" s="2">
        <v>23.31</v>
      </c>
    </row>
    <row r="3233" s="1" customFormat="1" customHeight="1" spans="1:5">
      <c r="A3233" s="1">
        <v>437</v>
      </c>
      <c r="B3233" s="1" t="s">
        <v>3811</v>
      </c>
      <c r="C3233" s="1" t="s">
        <v>215</v>
      </c>
      <c r="D3233" s="1" t="s">
        <v>615</v>
      </c>
      <c r="E3233" s="2">
        <v>30.97</v>
      </c>
    </row>
    <row r="3234" s="1" customFormat="1" customHeight="1" spans="1:5">
      <c r="A3234" s="1">
        <v>11790</v>
      </c>
      <c r="B3234" s="1" t="s">
        <v>3812</v>
      </c>
      <c r="C3234" s="1" t="s">
        <v>215</v>
      </c>
      <c r="D3234" s="1" t="s">
        <v>615</v>
      </c>
      <c r="E3234" s="2">
        <v>35.13</v>
      </c>
    </row>
    <row r="3235" s="1" customFormat="1" customHeight="1" spans="1:5">
      <c r="A3235" s="1">
        <v>428</v>
      </c>
      <c r="B3235" s="1" t="s">
        <v>3813</v>
      </c>
      <c r="C3235" s="1" t="s">
        <v>215</v>
      </c>
      <c r="D3235" s="1" t="s">
        <v>615</v>
      </c>
      <c r="E3235" s="2">
        <v>38.2</v>
      </c>
    </row>
    <row r="3236" s="1" customFormat="1" customHeight="1" spans="1:5">
      <c r="A3236" s="1">
        <v>4384</v>
      </c>
      <c r="B3236" s="1" t="s">
        <v>3814</v>
      </c>
      <c r="C3236" s="1" t="s">
        <v>215</v>
      </c>
      <c r="D3236" s="1" t="s">
        <v>568</v>
      </c>
      <c r="E3236" s="2">
        <v>30.03</v>
      </c>
    </row>
    <row r="3237" s="1" customFormat="1" customHeight="1" spans="1:5">
      <c r="A3237" s="1">
        <v>4351</v>
      </c>
      <c r="B3237" s="1" t="s">
        <v>3815</v>
      </c>
      <c r="C3237" s="1" t="s">
        <v>215</v>
      </c>
      <c r="D3237" s="1" t="s">
        <v>568</v>
      </c>
      <c r="E3237" s="2">
        <v>22.26</v>
      </c>
    </row>
    <row r="3238" s="1" customFormat="1" customHeight="1" spans="1:5">
      <c r="A3238" s="1">
        <v>11054</v>
      </c>
      <c r="B3238" s="1" t="s">
        <v>3816</v>
      </c>
      <c r="C3238" s="1" t="s">
        <v>215</v>
      </c>
      <c r="D3238" s="1" t="s">
        <v>568</v>
      </c>
      <c r="E3238" s="2">
        <v>0.04</v>
      </c>
    </row>
    <row r="3239" s="1" customFormat="1" customHeight="1" spans="1:5">
      <c r="A3239" s="1">
        <v>11055</v>
      </c>
      <c r="B3239" s="1" t="s">
        <v>3817</v>
      </c>
      <c r="C3239" s="1" t="s">
        <v>215</v>
      </c>
      <c r="D3239" s="1" t="s">
        <v>568</v>
      </c>
      <c r="E3239" s="2">
        <v>0.06</v>
      </c>
    </row>
    <row r="3240" s="1" customFormat="1" customHeight="1" spans="1:5">
      <c r="A3240" s="1">
        <v>11056</v>
      </c>
      <c r="B3240" s="1" t="s">
        <v>3818</v>
      </c>
      <c r="C3240" s="1" t="s">
        <v>215</v>
      </c>
      <c r="D3240" s="1" t="s">
        <v>568</v>
      </c>
      <c r="E3240" s="2">
        <v>0.07</v>
      </c>
    </row>
    <row r="3241" s="1" customFormat="1" customHeight="1" spans="1:5">
      <c r="A3241" s="1">
        <v>11057</v>
      </c>
      <c r="B3241" s="1" t="s">
        <v>3819</v>
      </c>
      <c r="C3241" s="1" t="s">
        <v>215</v>
      </c>
      <c r="D3241" s="1" t="s">
        <v>568</v>
      </c>
      <c r="E3241" s="2">
        <v>0.14</v>
      </c>
    </row>
    <row r="3242" s="1" customFormat="1" customHeight="1" spans="1:5">
      <c r="A3242" s="1">
        <v>11059</v>
      </c>
      <c r="B3242" s="1" t="s">
        <v>3820</v>
      </c>
      <c r="C3242" s="1" t="s">
        <v>215</v>
      </c>
      <c r="D3242" s="1" t="s">
        <v>568</v>
      </c>
      <c r="E3242" s="2">
        <v>0.27</v>
      </c>
    </row>
    <row r="3243" s="1" customFormat="1" customHeight="1" spans="1:5">
      <c r="A3243" s="1">
        <v>11058</v>
      </c>
      <c r="B3243" s="1" t="s">
        <v>3821</v>
      </c>
      <c r="C3243" s="1" t="s">
        <v>215</v>
      </c>
      <c r="D3243" s="1" t="s">
        <v>568</v>
      </c>
      <c r="E3243" s="2">
        <v>0.35</v>
      </c>
    </row>
    <row r="3244" s="1" customFormat="1" customHeight="1" spans="1:5">
      <c r="A3244" s="1">
        <v>4380</v>
      </c>
      <c r="B3244" s="1" t="s">
        <v>3822</v>
      </c>
      <c r="C3244" s="1" t="s">
        <v>215</v>
      </c>
      <c r="D3244" s="1" t="s">
        <v>568</v>
      </c>
      <c r="E3244" s="2">
        <v>1.19</v>
      </c>
    </row>
    <row r="3245" s="1" customFormat="1" customHeight="1" spans="1:5">
      <c r="A3245" s="1">
        <v>4299</v>
      </c>
      <c r="B3245" s="1" t="s">
        <v>3823</v>
      </c>
      <c r="C3245" s="1" t="s">
        <v>215</v>
      </c>
      <c r="D3245" s="1" t="s">
        <v>574</v>
      </c>
      <c r="E3245" s="2">
        <v>1.12</v>
      </c>
    </row>
    <row r="3246" s="1" customFormat="1" customHeight="1" spans="1:5">
      <c r="A3246" s="1">
        <v>4304</v>
      </c>
      <c r="B3246" s="1" t="s">
        <v>3824</v>
      </c>
      <c r="C3246" s="1" t="s">
        <v>215</v>
      </c>
      <c r="D3246" s="1" t="s">
        <v>568</v>
      </c>
      <c r="E3246" s="2">
        <v>1.52</v>
      </c>
    </row>
    <row r="3247" s="1" customFormat="1" customHeight="1" spans="1:5">
      <c r="A3247" s="1">
        <v>4305</v>
      </c>
      <c r="B3247" s="1" t="s">
        <v>3825</v>
      </c>
      <c r="C3247" s="1" t="s">
        <v>215</v>
      </c>
      <c r="D3247" s="1" t="s">
        <v>568</v>
      </c>
      <c r="E3247" s="2">
        <v>1.77</v>
      </c>
    </row>
    <row r="3248" s="1" customFormat="1" customHeight="1" spans="1:5">
      <c r="A3248" s="1">
        <v>4306</v>
      </c>
      <c r="B3248" s="1" t="s">
        <v>3826</v>
      </c>
      <c r="C3248" s="1" t="s">
        <v>215</v>
      </c>
      <c r="D3248" s="1" t="s">
        <v>568</v>
      </c>
      <c r="E3248" s="2">
        <v>2.06</v>
      </c>
    </row>
    <row r="3249" s="1" customFormat="1" customHeight="1" spans="1:5">
      <c r="A3249" s="1">
        <v>4308</v>
      </c>
      <c r="B3249" s="1" t="s">
        <v>3827</v>
      </c>
      <c r="C3249" s="1" t="s">
        <v>215</v>
      </c>
      <c r="D3249" s="1" t="s">
        <v>568</v>
      </c>
      <c r="E3249" s="2">
        <v>4.26</v>
      </c>
    </row>
    <row r="3250" s="1" customFormat="1" customHeight="1" spans="1:5">
      <c r="A3250" s="1">
        <v>4302</v>
      </c>
      <c r="B3250" s="1" t="s">
        <v>3828</v>
      </c>
      <c r="C3250" s="1" t="s">
        <v>215</v>
      </c>
      <c r="D3250" s="1" t="s">
        <v>568</v>
      </c>
      <c r="E3250" s="2">
        <v>3.2</v>
      </c>
    </row>
    <row r="3251" s="1" customFormat="1" customHeight="1" spans="1:5">
      <c r="A3251" s="1">
        <v>4300</v>
      </c>
      <c r="B3251" s="1" t="s">
        <v>3829</v>
      </c>
      <c r="C3251" s="1" t="s">
        <v>215</v>
      </c>
      <c r="D3251" s="1" t="s">
        <v>568</v>
      </c>
      <c r="E3251" s="2">
        <v>0.76</v>
      </c>
    </row>
    <row r="3252" s="1" customFormat="1" customHeight="1" spans="1:5">
      <c r="A3252" s="1">
        <v>4301</v>
      </c>
      <c r="B3252" s="1" t="s">
        <v>3830</v>
      </c>
      <c r="C3252" s="1" t="s">
        <v>215</v>
      </c>
      <c r="D3252" s="1" t="s">
        <v>568</v>
      </c>
      <c r="E3252" s="2">
        <v>0.93</v>
      </c>
    </row>
    <row r="3253" s="1" customFormat="1" customHeight="1" spans="1:5">
      <c r="A3253" s="1">
        <v>4320</v>
      </c>
      <c r="B3253" s="1" t="s">
        <v>3831</v>
      </c>
      <c r="C3253" s="1" t="s">
        <v>215</v>
      </c>
      <c r="D3253" s="1" t="s">
        <v>568</v>
      </c>
      <c r="E3253" s="2">
        <v>2.82</v>
      </c>
    </row>
    <row r="3254" s="1" customFormat="1" customHeight="1" spans="1:5">
      <c r="A3254" s="1">
        <v>4318</v>
      </c>
      <c r="B3254" s="1" t="s">
        <v>3832</v>
      </c>
      <c r="C3254" s="1" t="s">
        <v>215</v>
      </c>
      <c r="D3254" s="1" t="s">
        <v>568</v>
      </c>
      <c r="E3254" s="2">
        <v>1.37</v>
      </c>
    </row>
    <row r="3255" s="1" customFormat="1" customHeight="1" spans="1:5">
      <c r="A3255" s="1">
        <v>40547</v>
      </c>
      <c r="B3255" s="1" t="s">
        <v>3833</v>
      </c>
      <c r="C3255" s="1" t="s">
        <v>2640</v>
      </c>
      <c r="D3255" s="1" t="s">
        <v>568</v>
      </c>
      <c r="E3255" s="2">
        <v>36.48</v>
      </c>
    </row>
    <row r="3256" s="1" customFormat="1" customHeight="1" spans="1:5">
      <c r="A3256" s="1">
        <v>11962</v>
      </c>
      <c r="B3256" s="1" t="s">
        <v>3834</v>
      </c>
      <c r="C3256" s="1" t="s">
        <v>215</v>
      </c>
      <c r="D3256" s="1" t="s">
        <v>568</v>
      </c>
      <c r="E3256" s="2">
        <v>0.3</v>
      </c>
    </row>
    <row r="3257" s="1" customFormat="1" customHeight="1" spans="1:5">
      <c r="A3257" s="1">
        <v>4332</v>
      </c>
      <c r="B3257" s="1" t="s">
        <v>3835</v>
      </c>
      <c r="C3257" s="1" t="s">
        <v>215</v>
      </c>
      <c r="D3257" s="1" t="s">
        <v>568</v>
      </c>
      <c r="E3257" s="2">
        <v>1.45</v>
      </c>
    </row>
    <row r="3258" s="1" customFormat="1" customHeight="1" spans="1:5">
      <c r="A3258" s="1">
        <v>4331</v>
      </c>
      <c r="B3258" s="1" t="s">
        <v>3836</v>
      </c>
      <c r="C3258" s="1" t="s">
        <v>215</v>
      </c>
      <c r="D3258" s="1" t="s">
        <v>568</v>
      </c>
      <c r="E3258" s="2">
        <v>5.47</v>
      </c>
    </row>
    <row r="3259" s="1" customFormat="1" customHeight="1" spans="1:5">
      <c r="A3259" s="1">
        <v>4336</v>
      </c>
      <c r="B3259" s="1" t="s">
        <v>3837</v>
      </c>
      <c r="C3259" s="1" t="s">
        <v>215</v>
      </c>
      <c r="D3259" s="1" t="s">
        <v>568</v>
      </c>
      <c r="E3259" s="2">
        <v>7.01</v>
      </c>
    </row>
    <row r="3260" s="1" customFormat="1" customHeight="1" spans="1:5">
      <c r="A3260" s="1">
        <v>13294</v>
      </c>
      <c r="B3260" s="1" t="s">
        <v>3838</v>
      </c>
      <c r="C3260" s="1" t="s">
        <v>215</v>
      </c>
      <c r="D3260" s="1" t="s">
        <v>568</v>
      </c>
      <c r="E3260" s="2">
        <v>2.01</v>
      </c>
    </row>
    <row r="3261" s="1" customFormat="1" customHeight="1" spans="1:5">
      <c r="A3261" s="1">
        <v>11948</v>
      </c>
      <c r="B3261" s="1" t="s">
        <v>3839</v>
      </c>
      <c r="C3261" s="1" t="s">
        <v>215</v>
      </c>
      <c r="D3261" s="1" t="s">
        <v>568</v>
      </c>
      <c r="E3261" s="2">
        <v>0.9</v>
      </c>
    </row>
    <row r="3262" s="1" customFormat="1" customHeight="1" spans="1:5">
      <c r="A3262" s="1">
        <v>4382</v>
      </c>
      <c r="B3262" s="1" t="s">
        <v>3840</v>
      </c>
      <c r="C3262" s="1" t="s">
        <v>215</v>
      </c>
      <c r="D3262" s="1" t="s">
        <v>568</v>
      </c>
      <c r="E3262" s="2">
        <v>1.5</v>
      </c>
    </row>
    <row r="3263" s="1" customFormat="1" customHeight="1" spans="1:5">
      <c r="A3263" s="1">
        <v>4354</v>
      </c>
      <c r="B3263" s="1" t="s">
        <v>3841</v>
      </c>
      <c r="C3263" s="1" t="s">
        <v>215</v>
      </c>
      <c r="D3263" s="1" t="s">
        <v>568</v>
      </c>
      <c r="E3263" s="2">
        <v>62.82</v>
      </c>
    </row>
    <row r="3264" s="1" customFormat="1" customHeight="1" spans="1:5">
      <c r="A3264" s="1">
        <v>40839</v>
      </c>
      <c r="B3264" s="1" t="s">
        <v>3842</v>
      </c>
      <c r="C3264" s="1" t="s">
        <v>2640</v>
      </c>
      <c r="D3264" s="1" t="s">
        <v>568</v>
      </c>
      <c r="E3264" s="2">
        <v>151.17</v>
      </c>
    </row>
    <row r="3265" s="1" customFormat="1" customHeight="1" spans="1:5">
      <c r="A3265" s="1">
        <v>40552</v>
      </c>
      <c r="B3265" s="1" t="s">
        <v>3843</v>
      </c>
      <c r="C3265" s="1" t="s">
        <v>2640</v>
      </c>
      <c r="D3265" s="1" t="s">
        <v>568</v>
      </c>
      <c r="E3265" s="2">
        <v>62.55</v>
      </c>
    </row>
    <row r="3266" s="1" customFormat="1" customHeight="1" spans="1:5">
      <c r="A3266" s="1">
        <v>40549</v>
      </c>
      <c r="B3266" s="1" t="s">
        <v>3844</v>
      </c>
      <c r="C3266" s="1" t="s">
        <v>2640</v>
      </c>
      <c r="D3266" s="1" t="s">
        <v>568</v>
      </c>
      <c r="E3266" s="2">
        <v>247.61</v>
      </c>
    </row>
    <row r="3267" s="1" customFormat="1" customHeight="1" spans="1:5">
      <c r="A3267" s="1">
        <v>4385</v>
      </c>
      <c r="B3267" s="1" t="s">
        <v>3845</v>
      </c>
      <c r="C3267" s="1" t="s">
        <v>3846</v>
      </c>
      <c r="D3267" s="1" t="s">
        <v>568</v>
      </c>
      <c r="E3267" s="2">
        <v>974.75</v>
      </c>
    </row>
    <row r="3268" s="1" customFormat="1" customHeight="1" spans="1:5">
      <c r="A3268" s="1">
        <v>20078</v>
      </c>
      <c r="B3268" s="1" t="s">
        <v>3847</v>
      </c>
      <c r="C3268" s="1" t="s">
        <v>215</v>
      </c>
      <c r="D3268" s="1" t="s">
        <v>568</v>
      </c>
      <c r="E3268" s="2">
        <v>25.08</v>
      </c>
    </row>
    <row r="3269" s="1" customFormat="1" customHeight="1" spans="1:5">
      <c r="A3269" s="1">
        <v>39897</v>
      </c>
      <c r="B3269" s="1" t="s">
        <v>3848</v>
      </c>
      <c r="C3269" s="1" t="s">
        <v>215</v>
      </c>
      <c r="D3269" s="1" t="s">
        <v>568</v>
      </c>
      <c r="E3269" s="2">
        <v>95.33</v>
      </c>
    </row>
    <row r="3270" s="1" customFormat="1" customHeight="1" spans="1:5">
      <c r="A3270" s="1">
        <v>118</v>
      </c>
      <c r="B3270" s="1" t="s">
        <v>3849</v>
      </c>
      <c r="C3270" s="1" t="s">
        <v>215</v>
      </c>
      <c r="D3270" s="1" t="s">
        <v>568</v>
      </c>
      <c r="E3270" s="2">
        <v>53.04</v>
      </c>
    </row>
    <row r="3271" s="1" customFormat="1" customHeight="1" spans="1:5">
      <c r="A3271" s="1">
        <v>4396</v>
      </c>
      <c r="B3271" s="1" t="s">
        <v>3850</v>
      </c>
      <c r="C3271" s="1" t="s">
        <v>228</v>
      </c>
      <c r="D3271" s="1" t="s">
        <v>568</v>
      </c>
      <c r="E3271" s="2">
        <v>241.16</v>
      </c>
    </row>
    <row r="3272" s="1" customFormat="1" customHeight="1" spans="1:5">
      <c r="A3272" s="1">
        <v>36881</v>
      </c>
      <c r="B3272" s="1" t="s">
        <v>3851</v>
      </c>
      <c r="C3272" s="1" t="s">
        <v>228</v>
      </c>
      <c r="D3272" s="1" t="s">
        <v>568</v>
      </c>
      <c r="E3272" s="2">
        <v>155.32</v>
      </c>
    </row>
    <row r="3273" s="1" customFormat="1" customHeight="1" spans="1:5">
      <c r="A3273" s="1">
        <v>4397</v>
      </c>
      <c r="B3273" s="1" t="s">
        <v>3852</v>
      </c>
      <c r="C3273" s="1" t="s">
        <v>228</v>
      </c>
      <c r="D3273" s="1" t="s">
        <v>568</v>
      </c>
      <c r="E3273" s="2">
        <v>262.33</v>
      </c>
    </row>
    <row r="3274" s="1" customFormat="1" customHeight="1" spans="1:5">
      <c r="A3274" s="1">
        <v>36882</v>
      </c>
      <c r="B3274" s="1" t="s">
        <v>3853</v>
      </c>
      <c r="C3274" s="1" t="s">
        <v>228</v>
      </c>
      <c r="D3274" s="1" t="s">
        <v>568</v>
      </c>
      <c r="E3274" s="2">
        <v>185.72</v>
      </c>
    </row>
    <row r="3275" s="1" customFormat="1" customHeight="1" spans="1:5">
      <c r="A3275" s="1">
        <v>4751</v>
      </c>
      <c r="B3275" s="1" t="s">
        <v>3854</v>
      </c>
      <c r="C3275" s="1" t="s">
        <v>717</v>
      </c>
      <c r="D3275" s="1" t="s">
        <v>568</v>
      </c>
      <c r="E3275" s="2">
        <v>20.03</v>
      </c>
    </row>
    <row r="3276" s="1" customFormat="1" customHeight="1" spans="1:5">
      <c r="A3276" s="1">
        <v>41066</v>
      </c>
      <c r="B3276" s="1" t="s">
        <v>3855</v>
      </c>
      <c r="C3276" s="1" t="s">
        <v>719</v>
      </c>
      <c r="D3276" s="1" t="s">
        <v>568</v>
      </c>
      <c r="E3276" s="3">
        <v>3495.42</v>
      </c>
    </row>
    <row r="3277" s="1" customFormat="1" customHeight="1" spans="1:5">
      <c r="A3277" s="1">
        <v>39604</v>
      </c>
      <c r="B3277" s="1" t="s">
        <v>3856</v>
      </c>
      <c r="C3277" s="1" t="s">
        <v>215</v>
      </c>
      <c r="D3277" s="1" t="s">
        <v>568</v>
      </c>
      <c r="E3277" s="2">
        <v>10.86</v>
      </c>
    </row>
    <row r="3278" s="1" customFormat="1" customHeight="1" spans="1:5">
      <c r="A3278" s="1">
        <v>39605</v>
      </c>
      <c r="B3278" s="1" t="s">
        <v>3857</v>
      </c>
      <c r="C3278" s="1" t="s">
        <v>215</v>
      </c>
      <c r="D3278" s="1" t="s">
        <v>568</v>
      </c>
      <c r="E3278" s="2">
        <v>11.79</v>
      </c>
    </row>
    <row r="3279" s="1" customFormat="1" customHeight="1" spans="1:5">
      <c r="A3279" s="1">
        <v>39606</v>
      </c>
      <c r="B3279" s="1" t="s">
        <v>3858</v>
      </c>
      <c r="C3279" s="1" t="s">
        <v>215</v>
      </c>
      <c r="D3279" s="1" t="s">
        <v>568</v>
      </c>
      <c r="E3279" s="2">
        <v>20.65</v>
      </c>
    </row>
    <row r="3280" s="1" customFormat="1" customHeight="1" spans="1:5">
      <c r="A3280" s="1">
        <v>39607</v>
      </c>
      <c r="B3280" s="1" t="s">
        <v>3859</v>
      </c>
      <c r="C3280" s="1" t="s">
        <v>215</v>
      </c>
      <c r="D3280" s="1" t="s">
        <v>568</v>
      </c>
      <c r="E3280" s="2">
        <v>27.94</v>
      </c>
    </row>
    <row r="3281" s="1" customFormat="1" customHeight="1" spans="1:5">
      <c r="A3281" s="1">
        <v>39594</v>
      </c>
      <c r="B3281" s="1" t="s">
        <v>3860</v>
      </c>
      <c r="C3281" s="1" t="s">
        <v>215</v>
      </c>
      <c r="D3281" s="1" t="s">
        <v>574</v>
      </c>
      <c r="E3281" s="2">
        <v>469.99</v>
      </c>
    </row>
    <row r="3282" s="1" customFormat="1" customHeight="1" spans="1:5">
      <c r="A3282" s="1">
        <v>39596</v>
      </c>
      <c r="B3282" s="1" t="s">
        <v>3861</v>
      </c>
      <c r="C3282" s="1" t="s">
        <v>215</v>
      </c>
      <c r="D3282" s="1" t="s">
        <v>568</v>
      </c>
      <c r="E3282" s="3">
        <v>1258.67</v>
      </c>
    </row>
    <row r="3283" s="1" customFormat="1" customHeight="1" spans="1:5">
      <c r="A3283" s="1">
        <v>39595</v>
      </c>
      <c r="B3283" s="1" t="s">
        <v>3862</v>
      </c>
      <c r="C3283" s="1" t="s">
        <v>215</v>
      </c>
      <c r="D3283" s="1" t="s">
        <v>568</v>
      </c>
      <c r="E3283" s="3">
        <v>2828.06</v>
      </c>
    </row>
    <row r="3284" s="1" customFormat="1" customHeight="1" spans="1:5">
      <c r="A3284" s="1">
        <v>39597</v>
      </c>
      <c r="B3284" s="1" t="s">
        <v>3863</v>
      </c>
      <c r="C3284" s="1" t="s">
        <v>215</v>
      </c>
      <c r="D3284" s="1" t="s">
        <v>568</v>
      </c>
      <c r="E3284" s="3">
        <v>4436.19</v>
      </c>
    </row>
    <row r="3285" s="1" customFormat="1" customHeight="1" spans="1:5">
      <c r="A3285" s="1">
        <v>10731</v>
      </c>
      <c r="B3285" s="1" t="s">
        <v>3864</v>
      </c>
      <c r="C3285" s="1" t="s">
        <v>228</v>
      </c>
      <c r="D3285" s="1" t="s">
        <v>615</v>
      </c>
      <c r="E3285" s="2">
        <v>34.75</v>
      </c>
    </row>
    <row r="3286" s="1" customFormat="1" customHeight="1" spans="1:5">
      <c r="A3286" s="1">
        <v>4704</v>
      </c>
      <c r="B3286" s="1" t="s">
        <v>3865</v>
      </c>
      <c r="C3286" s="1" t="s">
        <v>228</v>
      </c>
      <c r="D3286" s="1" t="s">
        <v>615</v>
      </c>
      <c r="E3286" s="2">
        <v>31.36</v>
      </c>
    </row>
    <row r="3287" s="1" customFormat="1" customHeight="1" spans="1:5">
      <c r="A3287" s="1">
        <v>10730</v>
      </c>
      <c r="B3287" s="1" t="s">
        <v>3866</v>
      </c>
      <c r="C3287" s="1" t="s">
        <v>228</v>
      </c>
      <c r="D3287" s="1" t="s">
        <v>615</v>
      </c>
      <c r="E3287" s="2">
        <v>33.6</v>
      </c>
    </row>
    <row r="3288" s="1" customFormat="1" customHeight="1" spans="1:5">
      <c r="A3288" s="1">
        <v>4729</v>
      </c>
      <c r="B3288" s="1" t="s">
        <v>3867</v>
      </c>
      <c r="C3288" s="1" t="s">
        <v>223</v>
      </c>
      <c r="D3288" s="1" t="s">
        <v>568</v>
      </c>
      <c r="E3288" s="2">
        <v>105.27</v>
      </c>
    </row>
    <row r="3289" s="1" customFormat="1" customHeight="1" spans="1:5">
      <c r="A3289" s="1">
        <v>4720</v>
      </c>
      <c r="B3289" s="1" t="s">
        <v>3868</v>
      </c>
      <c r="C3289" s="1" t="s">
        <v>223</v>
      </c>
      <c r="D3289" s="1" t="s">
        <v>568</v>
      </c>
      <c r="E3289" s="2">
        <v>120.62</v>
      </c>
    </row>
    <row r="3290" s="1" customFormat="1" customHeight="1" spans="1:5">
      <c r="A3290" s="1">
        <v>4721</v>
      </c>
      <c r="B3290" s="1" t="s">
        <v>3869</v>
      </c>
      <c r="C3290" s="1" t="s">
        <v>223</v>
      </c>
      <c r="D3290" s="1" t="s">
        <v>568</v>
      </c>
      <c r="E3290" s="2">
        <v>104.48</v>
      </c>
    </row>
    <row r="3291" s="1" customFormat="1" customHeight="1" spans="1:5">
      <c r="A3291" s="1">
        <v>4718</v>
      </c>
      <c r="B3291" s="1" t="s">
        <v>3870</v>
      </c>
      <c r="C3291" s="1" t="s">
        <v>223</v>
      </c>
      <c r="D3291" s="1" t="s">
        <v>574</v>
      </c>
      <c r="E3291" s="2">
        <v>105.03</v>
      </c>
    </row>
    <row r="3292" s="1" customFormat="1" customHeight="1" spans="1:5">
      <c r="A3292" s="1">
        <v>4722</v>
      </c>
      <c r="B3292" s="1" t="s">
        <v>3871</v>
      </c>
      <c r="C3292" s="1" t="s">
        <v>223</v>
      </c>
      <c r="D3292" s="1" t="s">
        <v>568</v>
      </c>
      <c r="E3292" s="2">
        <v>98.69</v>
      </c>
    </row>
    <row r="3293" s="1" customFormat="1" customHeight="1" spans="1:5">
      <c r="A3293" s="1">
        <v>4723</v>
      </c>
      <c r="B3293" s="1" t="s">
        <v>3872</v>
      </c>
      <c r="C3293" s="1" t="s">
        <v>223</v>
      </c>
      <c r="D3293" s="1" t="s">
        <v>568</v>
      </c>
      <c r="E3293" s="2">
        <v>97.84</v>
      </c>
    </row>
    <row r="3294" s="1" customFormat="1" customHeight="1" spans="1:5">
      <c r="A3294" s="1">
        <v>4727</v>
      </c>
      <c r="B3294" s="1" t="s">
        <v>3873</v>
      </c>
      <c r="C3294" s="1" t="s">
        <v>223</v>
      </c>
      <c r="D3294" s="1" t="s">
        <v>568</v>
      </c>
      <c r="E3294" s="2">
        <v>89.55</v>
      </c>
    </row>
    <row r="3295" s="1" customFormat="1" customHeight="1" spans="1:5">
      <c r="A3295" s="1">
        <v>4748</v>
      </c>
      <c r="B3295" s="1" t="s">
        <v>3874</v>
      </c>
      <c r="C3295" s="1" t="s">
        <v>223</v>
      </c>
      <c r="D3295" s="1" t="s">
        <v>568</v>
      </c>
      <c r="E3295" s="2">
        <v>96.5</v>
      </c>
    </row>
    <row r="3296" s="1" customFormat="1" customHeight="1" spans="1:5">
      <c r="A3296" s="1">
        <v>4730</v>
      </c>
      <c r="B3296" s="1" t="s">
        <v>3875</v>
      </c>
      <c r="C3296" s="1" t="s">
        <v>223</v>
      </c>
      <c r="D3296" s="1" t="s">
        <v>568</v>
      </c>
      <c r="E3296" s="2">
        <v>98.2</v>
      </c>
    </row>
    <row r="3297" s="1" customFormat="1" customHeight="1" spans="1:5">
      <c r="A3297" s="1">
        <v>13186</v>
      </c>
      <c r="B3297" s="1" t="s">
        <v>3876</v>
      </c>
      <c r="C3297" s="1" t="s">
        <v>223</v>
      </c>
      <c r="D3297" s="1" t="s">
        <v>568</v>
      </c>
      <c r="E3297" s="2">
        <v>113.31</v>
      </c>
    </row>
    <row r="3298" s="1" customFormat="1" customHeight="1" spans="1:5">
      <c r="A3298" s="1">
        <v>10737</v>
      </c>
      <c r="B3298" s="1" t="s">
        <v>3877</v>
      </c>
      <c r="C3298" s="1" t="s">
        <v>228</v>
      </c>
      <c r="D3298" s="1" t="s">
        <v>615</v>
      </c>
      <c r="E3298" s="2">
        <v>109.2</v>
      </c>
    </row>
    <row r="3299" s="1" customFormat="1" customHeight="1" spans="1:5">
      <c r="A3299" s="1">
        <v>10734</v>
      </c>
      <c r="B3299" s="1" t="s">
        <v>3878</v>
      </c>
      <c r="C3299" s="1" t="s">
        <v>228</v>
      </c>
      <c r="D3299" s="1" t="s">
        <v>615</v>
      </c>
      <c r="E3299" s="2">
        <v>64.96</v>
      </c>
    </row>
    <row r="3300" s="1" customFormat="1" customHeight="1" spans="1:5">
      <c r="A3300" s="1">
        <v>4708</v>
      </c>
      <c r="B3300" s="1" t="s">
        <v>3879</v>
      </c>
      <c r="C3300" s="1" t="s">
        <v>228</v>
      </c>
      <c r="D3300" s="1" t="s">
        <v>615</v>
      </c>
      <c r="E3300" s="2">
        <v>126</v>
      </c>
    </row>
    <row r="3301" s="1" customFormat="1" customHeight="1" spans="1:5">
      <c r="A3301" s="1">
        <v>4712</v>
      </c>
      <c r="B3301" s="1" t="s">
        <v>3880</v>
      </c>
      <c r="C3301" s="1" t="s">
        <v>228</v>
      </c>
      <c r="D3301" s="1" t="s">
        <v>615</v>
      </c>
      <c r="E3301" s="2">
        <v>61.6</v>
      </c>
    </row>
    <row r="3302" s="1" customFormat="1" customHeight="1" spans="1:5">
      <c r="A3302" s="1">
        <v>4710</v>
      </c>
      <c r="B3302" s="1" t="s">
        <v>3881</v>
      </c>
      <c r="C3302" s="1" t="s">
        <v>228</v>
      </c>
      <c r="D3302" s="1" t="s">
        <v>615</v>
      </c>
      <c r="E3302" s="2">
        <v>197.55</v>
      </c>
    </row>
    <row r="3303" s="1" customFormat="1" customHeight="1" spans="1:5">
      <c r="A3303" s="1">
        <v>4746</v>
      </c>
      <c r="B3303" s="1" t="s">
        <v>3882</v>
      </c>
      <c r="C3303" s="1" t="s">
        <v>223</v>
      </c>
      <c r="D3303" s="1" t="s">
        <v>568</v>
      </c>
      <c r="E3303" s="2">
        <v>73.35</v>
      </c>
    </row>
    <row r="3304" s="1" customFormat="1" customHeight="1" spans="1:5">
      <c r="A3304" s="1">
        <v>4750</v>
      </c>
      <c r="B3304" s="1" t="s">
        <v>3883</v>
      </c>
      <c r="C3304" s="1" t="s">
        <v>717</v>
      </c>
      <c r="D3304" s="1" t="s">
        <v>574</v>
      </c>
      <c r="E3304" s="2">
        <v>20.03</v>
      </c>
    </row>
    <row r="3305" s="1" customFormat="1" customHeight="1" spans="1:5">
      <c r="A3305" s="1">
        <v>41065</v>
      </c>
      <c r="B3305" s="1" t="s">
        <v>3884</v>
      </c>
      <c r="C3305" s="1" t="s">
        <v>719</v>
      </c>
      <c r="D3305" s="1" t="s">
        <v>568</v>
      </c>
      <c r="E3305" s="3">
        <v>3495.42</v>
      </c>
    </row>
    <row r="3306" s="1" customFormat="1" customHeight="1" spans="1:5">
      <c r="A3306" s="1">
        <v>34747</v>
      </c>
      <c r="B3306" s="1" t="s">
        <v>3885</v>
      </c>
      <c r="C3306" s="1" t="s">
        <v>613</v>
      </c>
      <c r="D3306" s="1" t="s">
        <v>568</v>
      </c>
      <c r="E3306" s="2">
        <v>106.27</v>
      </c>
    </row>
    <row r="3307" s="1" customFormat="1" customHeight="1" spans="1:5">
      <c r="A3307" s="1">
        <v>4826</v>
      </c>
      <c r="B3307" s="1" t="s">
        <v>3886</v>
      </c>
      <c r="C3307" s="1" t="s">
        <v>613</v>
      </c>
      <c r="D3307" s="1" t="s">
        <v>568</v>
      </c>
      <c r="E3307" s="2">
        <v>114.26</v>
      </c>
    </row>
    <row r="3308" s="1" customFormat="1" customHeight="1" spans="1:5">
      <c r="A3308" s="1">
        <v>41975</v>
      </c>
      <c r="B3308" s="1" t="s">
        <v>3887</v>
      </c>
      <c r="C3308" s="1" t="s">
        <v>228</v>
      </c>
      <c r="D3308" s="1" t="s">
        <v>615</v>
      </c>
      <c r="E3308" s="2">
        <v>104.34</v>
      </c>
    </row>
    <row r="3309" s="1" customFormat="1" customHeight="1" spans="1:5">
      <c r="A3309" s="1">
        <v>4825</v>
      </c>
      <c r="B3309" s="1" t="s">
        <v>3888</v>
      </c>
      <c r="C3309" s="1" t="s">
        <v>613</v>
      </c>
      <c r="D3309" s="1" t="s">
        <v>568</v>
      </c>
      <c r="E3309" s="2">
        <v>158.16</v>
      </c>
    </row>
    <row r="3310" s="1" customFormat="1" customHeight="1" spans="1:5">
      <c r="A3310" s="1">
        <v>34744</v>
      </c>
      <c r="B3310" s="1" t="s">
        <v>3889</v>
      </c>
      <c r="C3310" s="1" t="s">
        <v>228</v>
      </c>
      <c r="D3310" s="1" t="s">
        <v>615</v>
      </c>
      <c r="E3310" s="2">
        <v>23.25</v>
      </c>
    </row>
    <row r="3311" s="1" customFormat="1" customHeight="1" spans="1:5">
      <c r="A3311" s="1">
        <v>39430</v>
      </c>
      <c r="B3311" s="1" t="s">
        <v>3890</v>
      </c>
      <c r="C3311" s="1" t="s">
        <v>215</v>
      </c>
      <c r="D3311" s="1" t="s">
        <v>568</v>
      </c>
      <c r="E3311" s="2">
        <v>1.77</v>
      </c>
    </row>
    <row r="3312" s="1" customFormat="1" customHeight="1" spans="1:5">
      <c r="A3312" s="1">
        <v>39573</v>
      </c>
      <c r="B3312" s="1" t="s">
        <v>3891</v>
      </c>
      <c r="C3312" s="1" t="s">
        <v>215</v>
      </c>
      <c r="D3312" s="1" t="s">
        <v>568</v>
      </c>
      <c r="E3312" s="2">
        <v>1.75</v>
      </c>
    </row>
    <row r="3313" s="1" customFormat="1" customHeight="1" spans="1:5">
      <c r="A3313" s="1">
        <v>38410</v>
      </c>
      <c r="B3313" s="1" t="s">
        <v>3892</v>
      </c>
      <c r="C3313" s="1" t="s">
        <v>215</v>
      </c>
      <c r="D3313" s="1" t="s">
        <v>568</v>
      </c>
      <c r="E3313" s="3">
        <v>17310.35</v>
      </c>
    </row>
    <row r="3314" s="1" customFormat="1" customHeight="1" spans="1:5">
      <c r="A3314" s="1">
        <v>41596</v>
      </c>
      <c r="B3314" s="1" t="s">
        <v>3893</v>
      </c>
      <c r="C3314" s="1" t="s">
        <v>618</v>
      </c>
      <c r="D3314" s="1" t="s">
        <v>568</v>
      </c>
      <c r="E3314" s="2">
        <v>14.17</v>
      </c>
    </row>
    <row r="3315" s="1" customFormat="1" customHeight="1" spans="1:5">
      <c r="A3315" s="1">
        <v>41598</v>
      </c>
      <c r="B3315" s="1" t="s">
        <v>3894</v>
      </c>
      <c r="C3315" s="1" t="s">
        <v>618</v>
      </c>
      <c r="D3315" s="1" t="s">
        <v>568</v>
      </c>
      <c r="E3315" s="2">
        <v>14.17</v>
      </c>
    </row>
    <row r="3316" s="1" customFormat="1" customHeight="1" spans="1:5">
      <c r="A3316" s="1">
        <v>41594</v>
      </c>
      <c r="B3316" s="1" t="s">
        <v>3895</v>
      </c>
      <c r="C3316" s="1" t="s">
        <v>618</v>
      </c>
      <c r="D3316" s="1" t="s">
        <v>568</v>
      </c>
      <c r="E3316" s="2">
        <v>14.39</v>
      </c>
    </row>
    <row r="3317" s="1" customFormat="1" customHeight="1" spans="1:5">
      <c r="A3317" s="1">
        <v>43663</v>
      </c>
      <c r="B3317" s="1" t="s">
        <v>3896</v>
      </c>
      <c r="C3317" s="1" t="s">
        <v>618</v>
      </c>
      <c r="D3317" s="1" t="s">
        <v>568</v>
      </c>
      <c r="E3317" s="2">
        <v>11.85</v>
      </c>
    </row>
    <row r="3318" s="1" customFormat="1" customHeight="1" spans="1:5">
      <c r="A3318" s="1">
        <v>4766</v>
      </c>
      <c r="B3318" s="1" t="s">
        <v>3897</v>
      </c>
      <c r="C3318" s="1" t="s">
        <v>618</v>
      </c>
      <c r="D3318" s="1" t="s">
        <v>568</v>
      </c>
      <c r="E3318" s="2">
        <v>11.16</v>
      </c>
    </row>
    <row r="3319" s="1" customFormat="1" customHeight="1" spans="1:5">
      <c r="A3319" s="1">
        <v>43664</v>
      </c>
      <c r="B3319" s="1" t="s">
        <v>3898</v>
      </c>
      <c r="C3319" s="1" t="s">
        <v>618</v>
      </c>
      <c r="D3319" s="1" t="s">
        <v>568</v>
      </c>
      <c r="E3319" s="2">
        <v>11.92</v>
      </c>
    </row>
    <row r="3320" s="1" customFormat="1" customHeight="1" spans="1:5">
      <c r="A3320" s="1">
        <v>43082</v>
      </c>
      <c r="B3320" s="1" t="s">
        <v>3899</v>
      </c>
      <c r="C3320" s="1" t="s">
        <v>618</v>
      </c>
      <c r="D3320" s="1" t="s">
        <v>574</v>
      </c>
      <c r="E3320" s="2">
        <v>12.99</v>
      </c>
    </row>
    <row r="3321" s="1" customFormat="1" customHeight="1" spans="1:5">
      <c r="A3321" s="1">
        <v>43665</v>
      </c>
      <c r="B3321" s="1" t="s">
        <v>3900</v>
      </c>
      <c r="C3321" s="1" t="s">
        <v>618</v>
      </c>
      <c r="D3321" s="1" t="s">
        <v>568</v>
      </c>
      <c r="E3321" s="2">
        <v>11.16</v>
      </c>
    </row>
    <row r="3322" s="1" customFormat="1" customHeight="1" spans="1:5">
      <c r="A3322" s="1">
        <v>10966</v>
      </c>
      <c r="B3322" s="1" t="s">
        <v>3901</v>
      </c>
      <c r="C3322" s="1" t="s">
        <v>618</v>
      </c>
      <c r="D3322" s="1" t="s">
        <v>568</v>
      </c>
      <c r="E3322" s="2">
        <v>11.85</v>
      </c>
    </row>
    <row r="3323" s="1" customFormat="1" customHeight="1" spans="1:5">
      <c r="A3323" s="1">
        <v>43692</v>
      </c>
      <c r="B3323" s="1" t="s">
        <v>3902</v>
      </c>
      <c r="C3323" s="1" t="s">
        <v>618</v>
      </c>
      <c r="D3323" s="1" t="s">
        <v>568</v>
      </c>
      <c r="E3323" s="2">
        <v>11.85</v>
      </c>
    </row>
    <row r="3324" s="1" customFormat="1" customHeight="1" spans="1:5">
      <c r="A3324" s="1">
        <v>43083</v>
      </c>
      <c r="B3324" s="1" t="s">
        <v>3903</v>
      </c>
      <c r="C3324" s="1" t="s">
        <v>618</v>
      </c>
      <c r="D3324" s="1" t="s">
        <v>568</v>
      </c>
      <c r="E3324" s="2">
        <v>11.25</v>
      </c>
    </row>
    <row r="3325" s="1" customFormat="1" customHeight="1" spans="1:5">
      <c r="A3325" s="1">
        <v>40535</v>
      </c>
      <c r="B3325" s="1" t="s">
        <v>3904</v>
      </c>
      <c r="C3325" s="1" t="s">
        <v>618</v>
      </c>
      <c r="D3325" s="1" t="s">
        <v>568</v>
      </c>
      <c r="E3325" s="2">
        <v>11.25</v>
      </c>
    </row>
    <row r="3326" s="1" customFormat="1" customHeight="1" spans="1:5">
      <c r="A3326" s="1">
        <v>39427</v>
      </c>
      <c r="B3326" s="1" t="s">
        <v>3905</v>
      </c>
      <c r="C3326" s="1" t="s">
        <v>613</v>
      </c>
      <c r="D3326" s="1" t="s">
        <v>568</v>
      </c>
      <c r="E3326" s="2">
        <v>4.71</v>
      </c>
    </row>
    <row r="3327" s="1" customFormat="1" customHeight="1" spans="1:5">
      <c r="A3327" s="1">
        <v>39424</v>
      </c>
      <c r="B3327" s="1" t="s">
        <v>3906</v>
      </c>
      <c r="C3327" s="1" t="s">
        <v>613</v>
      </c>
      <c r="D3327" s="1" t="s">
        <v>568</v>
      </c>
      <c r="E3327" s="2">
        <v>2.8</v>
      </c>
    </row>
    <row r="3328" s="1" customFormat="1" customHeight="1" spans="1:5">
      <c r="A3328" s="1">
        <v>39425</v>
      </c>
      <c r="B3328" s="1" t="s">
        <v>3907</v>
      </c>
      <c r="C3328" s="1" t="s">
        <v>613</v>
      </c>
      <c r="D3328" s="1" t="s">
        <v>568</v>
      </c>
      <c r="E3328" s="2">
        <v>2.77</v>
      </c>
    </row>
    <row r="3329" s="1" customFormat="1" customHeight="1" spans="1:5">
      <c r="A3329" s="1">
        <v>40664</v>
      </c>
      <c r="B3329" s="1" t="s">
        <v>3908</v>
      </c>
      <c r="C3329" s="1" t="s">
        <v>618</v>
      </c>
      <c r="D3329" s="1" t="s">
        <v>568</v>
      </c>
      <c r="E3329" s="2">
        <v>23.09</v>
      </c>
    </row>
    <row r="3330" s="1" customFormat="1" customHeight="1" spans="1:5">
      <c r="A3330" s="1">
        <v>34360</v>
      </c>
      <c r="B3330" s="1" t="s">
        <v>3909</v>
      </c>
      <c r="C3330" s="1" t="s">
        <v>618</v>
      </c>
      <c r="D3330" s="1" t="s">
        <v>615</v>
      </c>
      <c r="E3330" s="2">
        <v>40.05</v>
      </c>
    </row>
    <row r="3331" s="1" customFormat="1" customHeight="1" spans="1:5">
      <c r="A3331" s="1">
        <v>20259</v>
      </c>
      <c r="B3331" s="1" t="s">
        <v>3910</v>
      </c>
      <c r="C3331" s="1" t="s">
        <v>613</v>
      </c>
      <c r="D3331" s="1" t="s">
        <v>615</v>
      </c>
      <c r="E3331" s="2">
        <v>12.9</v>
      </c>
    </row>
    <row r="3332" s="1" customFormat="1" customHeight="1" spans="1:5">
      <c r="A3332" s="1">
        <v>14077</v>
      </c>
      <c r="B3332" s="1" t="s">
        <v>3911</v>
      </c>
      <c r="C3332" s="1" t="s">
        <v>613</v>
      </c>
      <c r="D3332" s="1" t="s">
        <v>615</v>
      </c>
      <c r="E3332" s="2">
        <v>197.44</v>
      </c>
    </row>
    <row r="3333" s="1" customFormat="1" customHeight="1" spans="1:5">
      <c r="A3333" s="1">
        <v>3678</v>
      </c>
      <c r="B3333" s="1" t="s">
        <v>3912</v>
      </c>
      <c r="C3333" s="1" t="s">
        <v>613</v>
      </c>
      <c r="D3333" s="1" t="s">
        <v>615</v>
      </c>
      <c r="E3333" s="2">
        <v>89.24</v>
      </c>
    </row>
    <row r="3334" s="1" customFormat="1" customHeight="1" spans="1:5">
      <c r="A3334" s="1">
        <v>585</v>
      </c>
      <c r="B3334" s="1" t="s">
        <v>3913</v>
      </c>
      <c r="C3334" s="1" t="s">
        <v>618</v>
      </c>
      <c r="D3334" s="1" t="s">
        <v>615</v>
      </c>
      <c r="E3334" s="2">
        <v>32.04</v>
      </c>
    </row>
    <row r="3335" s="1" customFormat="1" customHeight="1" spans="1:5">
      <c r="A3335" s="1">
        <v>39418</v>
      </c>
      <c r="B3335" s="1" t="s">
        <v>3914</v>
      </c>
      <c r="C3335" s="1" t="s">
        <v>613</v>
      </c>
      <c r="D3335" s="1" t="s">
        <v>568</v>
      </c>
      <c r="E3335" s="2">
        <v>5.26</v>
      </c>
    </row>
    <row r="3336" s="1" customFormat="1" customHeight="1" spans="1:5">
      <c r="A3336" s="1">
        <v>39419</v>
      </c>
      <c r="B3336" s="1" t="s">
        <v>3915</v>
      </c>
      <c r="C3336" s="1" t="s">
        <v>613</v>
      </c>
      <c r="D3336" s="1" t="s">
        <v>568</v>
      </c>
      <c r="E3336" s="2">
        <v>6.41</v>
      </c>
    </row>
    <row r="3337" s="1" customFormat="1" customHeight="1" spans="1:5">
      <c r="A3337" s="1">
        <v>39420</v>
      </c>
      <c r="B3337" s="1" t="s">
        <v>3916</v>
      </c>
      <c r="C3337" s="1" t="s">
        <v>613</v>
      </c>
      <c r="D3337" s="1" t="s">
        <v>568</v>
      </c>
      <c r="E3337" s="2">
        <v>7.07</v>
      </c>
    </row>
    <row r="3338" s="1" customFormat="1" customHeight="1" spans="1:5">
      <c r="A3338" s="1">
        <v>39571</v>
      </c>
      <c r="B3338" s="1" t="s">
        <v>3917</v>
      </c>
      <c r="C3338" s="1" t="s">
        <v>613</v>
      </c>
      <c r="D3338" s="1" t="s">
        <v>568</v>
      </c>
      <c r="E3338" s="2">
        <v>4.27</v>
      </c>
    </row>
    <row r="3339" s="1" customFormat="1" customHeight="1" spans="1:5">
      <c r="A3339" s="1">
        <v>39421</v>
      </c>
      <c r="B3339" s="1" t="s">
        <v>3918</v>
      </c>
      <c r="C3339" s="1" t="s">
        <v>613</v>
      </c>
      <c r="D3339" s="1" t="s">
        <v>568</v>
      </c>
      <c r="E3339" s="2">
        <v>6.22</v>
      </c>
    </row>
    <row r="3340" s="1" customFormat="1" customHeight="1" spans="1:5">
      <c r="A3340" s="1">
        <v>39422</v>
      </c>
      <c r="B3340" s="1" t="s">
        <v>3919</v>
      </c>
      <c r="C3340" s="1" t="s">
        <v>613</v>
      </c>
      <c r="D3340" s="1" t="s">
        <v>574</v>
      </c>
      <c r="E3340" s="2">
        <v>7.27</v>
      </c>
    </row>
    <row r="3341" s="1" customFormat="1" customHeight="1" spans="1:5">
      <c r="A3341" s="1">
        <v>39423</v>
      </c>
      <c r="B3341" s="1" t="s">
        <v>3920</v>
      </c>
      <c r="C3341" s="1" t="s">
        <v>613</v>
      </c>
      <c r="D3341" s="1" t="s">
        <v>568</v>
      </c>
      <c r="E3341" s="2">
        <v>8.44</v>
      </c>
    </row>
    <row r="3342" s="1" customFormat="1" customHeight="1" spans="1:5">
      <c r="A3342" s="1">
        <v>39426</v>
      </c>
      <c r="B3342" s="1" t="s">
        <v>3921</v>
      </c>
      <c r="C3342" s="1" t="s">
        <v>613</v>
      </c>
      <c r="D3342" s="1" t="s">
        <v>568</v>
      </c>
      <c r="E3342" s="2">
        <v>18.97</v>
      </c>
    </row>
    <row r="3343" s="1" customFormat="1" customHeight="1" spans="1:5">
      <c r="A3343" s="1">
        <v>39429</v>
      </c>
      <c r="B3343" s="1" t="s">
        <v>3922</v>
      </c>
      <c r="C3343" s="1" t="s">
        <v>613</v>
      </c>
      <c r="D3343" s="1" t="s">
        <v>568</v>
      </c>
      <c r="E3343" s="2">
        <v>5.98</v>
      </c>
    </row>
    <row r="3344" s="1" customFormat="1" customHeight="1" spans="1:5">
      <c r="A3344" s="1">
        <v>39428</v>
      </c>
      <c r="B3344" s="1" t="s">
        <v>3923</v>
      </c>
      <c r="C3344" s="1" t="s">
        <v>613</v>
      </c>
      <c r="D3344" s="1" t="s">
        <v>568</v>
      </c>
      <c r="E3344" s="2">
        <v>4.57</v>
      </c>
    </row>
    <row r="3345" s="1" customFormat="1" customHeight="1" spans="1:5">
      <c r="A3345" s="1">
        <v>39572</v>
      </c>
      <c r="B3345" s="1" t="s">
        <v>3924</v>
      </c>
      <c r="C3345" s="1" t="s">
        <v>613</v>
      </c>
      <c r="D3345" s="1" t="s">
        <v>568</v>
      </c>
      <c r="E3345" s="2">
        <v>3.96</v>
      </c>
    </row>
    <row r="3346" s="1" customFormat="1" customHeight="1" spans="1:5">
      <c r="A3346" s="1">
        <v>39570</v>
      </c>
      <c r="B3346" s="1" t="s">
        <v>3925</v>
      </c>
      <c r="C3346" s="1" t="s">
        <v>613</v>
      </c>
      <c r="D3346" s="1" t="s">
        <v>568</v>
      </c>
      <c r="E3346" s="2">
        <v>4.2</v>
      </c>
    </row>
    <row r="3347" s="1" customFormat="1" customHeight="1" spans="1:5">
      <c r="A3347" s="1">
        <v>39569</v>
      </c>
      <c r="B3347" s="1" t="s">
        <v>3926</v>
      </c>
      <c r="C3347" s="1" t="s">
        <v>613</v>
      </c>
      <c r="D3347" s="1" t="s">
        <v>568</v>
      </c>
      <c r="E3347" s="2">
        <v>4.15</v>
      </c>
    </row>
    <row r="3348" s="1" customFormat="1" customHeight="1" spans="1:5">
      <c r="A3348" s="1">
        <v>11552</v>
      </c>
      <c r="B3348" s="1" t="s">
        <v>3927</v>
      </c>
      <c r="C3348" s="1" t="s">
        <v>613</v>
      </c>
      <c r="D3348" s="1" t="s">
        <v>568</v>
      </c>
      <c r="E3348" s="2">
        <v>7.84</v>
      </c>
    </row>
    <row r="3349" s="1" customFormat="1" customHeight="1" spans="1:5">
      <c r="A3349" s="1">
        <v>40598</v>
      </c>
      <c r="B3349" s="1" t="s">
        <v>3928</v>
      </c>
      <c r="C3349" s="1" t="s">
        <v>618</v>
      </c>
      <c r="D3349" s="1" t="s">
        <v>568</v>
      </c>
      <c r="E3349" s="2">
        <v>10.97</v>
      </c>
    </row>
    <row r="3350" s="1" customFormat="1" customHeight="1" spans="1:5">
      <c r="A3350" s="1">
        <v>39029</v>
      </c>
      <c r="B3350" s="1" t="s">
        <v>3929</v>
      </c>
      <c r="C3350" s="1" t="s">
        <v>613</v>
      </c>
      <c r="D3350" s="1" t="s">
        <v>568</v>
      </c>
      <c r="E3350" s="2">
        <v>13.39</v>
      </c>
    </row>
    <row r="3351" s="1" customFormat="1" customHeight="1" spans="1:5">
      <c r="A3351" s="1">
        <v>39028</v>
      </c>
      <c r="B3351" s="1" t="s">
        <v>3930</v>
      </c>
      <c r="C3351" s="1" t="s">
        <v>613</v>
      </c>
      <c r="D3351" s="1" t="s">
        <v>568</v>
      </c>
      <c r="E3351" s="2">
        <v>7.8</v>
      </c>
    </row>
    <row r="3352" s="1" customFormat="1" customHeight="1" spans="1:5">
      <c r="A3352" s="1">
        <v>39328</v>
      </c>
      <c r="B3352" s="1" t="s">
        <v>3931</v>
      </c>
      <c r="C3352" s="1" t="s">
        <v>613</v>
      </c>
      <c r="D3352" s="1" t="s">
        <v>568</v>
      </c>
      <c r="E3352" s="2">
        <v>4.29</v>
      </c>
    </row>
    <row r="3353" s="1" customFormat="1" customHeight="1" spans="1:5">
      <c r="A3353" s="1">
        <v>38541</v>
      </c>
      <c r="B3353" s="1" t="s">
        <v>3932</v>
      </c>
      <c r="C3353" s="1" t="s">
        <v>215</v>
      </c>
      <c r="D3353" s="1" t="s">
        <v>568</v>
      </c>
      <c r="E3353" s="3">
        <v>4134901.28</v>
      </c>
    </row>
    <row r="3354" s="1" customFormat="1" customHeight="1" spans="1:5">
      <c r="A3354" s="1">
        <v>38542</v>
      </c>
      <c r="B3354" s="1" t="s">
        <v>3933</v>
      </c>
      <c r="C3354" s="1" t="s">
        <v>215</v>
      </c>
      <c r="D3354" s="1" t="s">
        <v>568</v>
      </c>
      <c r="E3354" s="3">
        <v>6429605.22</v>
      </c>
    </row>
    <row r="3355" s="1" customFormat="1" customHeight="1" spans="1:5">
      <c r="A3355" s="1">
        <v>38543</v>
      </c>
      <c r="B3355" s="1" t="s">
        <v>3934</v>
      </c>
      <c r="C3355" s="1" t="s">
        <v>215</v>
      </c>
      <c r="D3355" s="1" t="s">
        <v>568</v>
      </c>
      <c r="E3355" s="3">
        <v>1574144.77</v>
      </c>
    </row>
    <row r="3356" s="1" customFormat="1" customHeight="1" spans="1:5">
      <c r="A3356" s="1">
        <v>40406</v>
      </c>
      <c r="B3356" s="1" t="s">
        <v>3935</v>
      </c>
      <c r="C3356" s="1" t="s">
        <v>215</v>
      </c>
      <c r="D3356" s="1" t="s">
        <v>568</v>
      </c>
      <c r="E3356" s="3">
        <v>58772.69</v>
      </c>
    </row>
    <row r="3357" s="1" customFormat="1" customHeight="1" spans="1:5">
      <c r="A3357" s="1">
        <v>40789</v>
      </c>
      <c r="B3357" s="1" t="s">
        <v>3936</v>
      </c>
      <c r="C3357" s="1" t="s">
        <v>215</v>
      </c>
      <c r="D3357" s="1" t="s">
        <v>568</v>
      </c>
      <c r="E3357" s="3">
        <v>8469.74</v>
      </c>
    </row>
    <row r="3358" s="1" customFormat="1" customHeight="1" spans="1:5">
      <c r="A3358" s="1">
        <v>40791</v>
      </c>
      <c r="B3358" s="1" t="s">
        <v>3937</v>
      </c>
      <c r="C3358" s="1" t="s">
        <v>215</v>
      </c>
      <c r="D3358" s="1" t="s">
        <v>568</v>
      </c>
      <c r="E3358" s="3">
        <v>26513.99</v>
      </c>
    </row>
    <row r="3359" s="1" customFormat="1" customHeight="1" spans="1:5">
      <c r="A3359" s="1">
        <v>11651</v>
      </c>
      <c r="B3359" s="1" t="s">
        <v>3938</v>
      </c>
      <c r="C3359" s="1" t="s">
        <v>215</v>
      </c>
      <c r="D3359" s="1" t="s">
        <v>568</v>
      </c>
      <c r="E3359" s="3">
        <v>14500.88</v>
      </c>
    </row>
    <row r="3360" s="1" customFormat="1" customHeight="1" spans="1:5">
      <c r="A3360" s="1">
        <v>40435</v>
      </c>
      <c r="B3360" s="1" t="s">
        <v>3939</v>
      </c>
      <c r="C3360" s="1" t="s">
        <v>215</v>
      </c>
      <c r="D3360" s="1" t="s">
        <v>568</v>
      </c>
      <c r="E3360" s="3">
        <v>863562.5</v>
      </c>
    </row>
    <row r="3361" s="1" customFormat="1" customHeight="1" spans="1:5">
      <c r="A3361" s="1">
        <v>39012</v>
      </c>
      <c r="B3361" s="1" t="s">
        <v>3940</v>
      </c>
      <c r="C3361" s="1" t="s">
        <v>215</v>
      </c>
      <c r="D3361" s="1" t="s">
        <v>568</v>
      </c>
      <c r="E3361" s="3">
        <v>901008.08</v>
      </c>
    </row>
    <row r="3362" s="1" customFormat="1" customHeight="1" spans="1:5">
      <c r="A3362" s="1">
        <v>13617</v>
      </c>
      <c r="B3362" s="1" t="s">
        <v>3941</v>
      </c>
      <c r="C3362" s="1" t="s">
        <v>215</v>
      </c>
      <c r="D3362" s="1" t="s">
        <v>568</v>
      </c>
      <c r="E3362" s="3">
        <v>101253.16</v>
      </c>
    </row>
    <row r="3363" s="1" customFormat="1" customHeight="1" spans="1:5">
      <c r="A3363" s="1">
        <v>35274</v>
      </c>
      <c r="B3363" s="1" t="s">
        <v>3942</v>
      </c>
      <c r="C3363" s="1" t="s">
        <v>613</v>
      </c>
      <c r="D3363" s="1" t="s">
        <v>568</v>
      </c>
      <c r="E3363" s="2">
        <v>58.99</v>
      </c>
    </row>
    <row r="3364" s="1" customFormat="1" customHeight="1" spans="1:5">
      <c r="A3364" s="1">
        <v>35275</v>
      </c>
      <c r="B3364" s="1" t="s">
        <v>3943</v>
      </c>
      <c r="C3364" s="1" t="s">
        <v>613</v>
      </c>
      <c r="D3364" s="1" t="s">
        <v>568</v>
      </c>
      <c r="E3364" s="2">
        <v>125.21</v>
      </c>
    </row>
    <row r="3365" s="1" customFormat="1" customHeight="1" spans="1:5">
      <c r="A3365" s="1">
        <v>35276</v>
      </c>
      <c r="B3365" s="1" t="s">
        <v>3944</v>
      </c>
      <c r="C3365" s="1" t="s">
        <v>613</v>
      </c>
      <c r="D3365" s="1" t="s">
        <v>568</v>
      </c>
      <c r="E3365" s="2">
        <v>217.87</v>
      </c>
    </row>
    <row r="3366" s="1" customFormat="1" customHeight="1" spans="1:5">
      <c r="A3366" s="1">
        <v>38386</v>
      </c>
      <c r="B3366" s="1" t="s">
        <v>3945</v>
      </c>
      <c r="C3366" s="1" t="s">
        <v>215</v>
      </c>
      <c r="D3366" s="1" t="s">
        <v>568</v>
      </c>
      <c r="E3366" s="2">
        <v>5.47</v>
      </c>
    </row>
    <row r="3367" s="1" customFormat="1" customHeight="1" spans="1:5">
      <c r="A3367" s="1">
        <v>11091</v>
      </c>
      <c r="B3367" s="1" t="s">
        <v>3946</v>
      </c>
      <c r="C3367" s="1" t="s">
        <v>215</v>
      </c>
      <c r="D3367" s="1" t="s">
        <v>568</v>
      </c>
      <c r="E3367" s="2">
        <v>1.36</v>
      </c>
    </row>
    <row r="3368" s="1" customFormat="1" customHeight="1" spans="1:5">
      <c r="A3368" s="1">
        <v>37586</v>
      </c>
      <c r="B3368" s="1" t="s">
        <v>3947</v>
      </c>
      <c r="C3368" s="1" t="s">
        <v>2640</v>
      </c>
      <c r="D3368" s="1" t="s">
        <v>615</v>
      </c>
      <c r="E3368" s="2">
        <v>45.05</v>
      </c>
    </row>
    <row r="3369" s="1" customFormat="1" customHeight="1" spans="1:5">
      <c r="A3369" s="1">
        <v>37395</v>
      </c>
      <c r="B3369" s="1" t="s">
        <v>3948</v>
      </c>
      <c r="C3369" s="1" t="s">
        <v>2640</v>
      </c>
      <c r="D3369" s="1" t="s">
        <v>615</v>
      </c>
      <c r="E3369" s="2">
        <v>38.74</v>
      </c>
    </row>
    <row r="3370" s="1" customFormat="1" customHeight="1" spans="1:5">
      <c r="A3370" s="1">
        <v>14147</v>
      </c>
      <c r="B3370" s="1" t="s">
        <v>3949</v>
      </c>
      <c r="C3370" s="1" t="s">
        <v>2640</v>
      </c>
      <c r="D3370" s="1" t="s">
        <v>615</v>
      </c>
      <c r="E3370" s="2">
        <v>51.39</v>
      </c>
    </row>
    <row r="3371" s="1" customFormat="1" customHeight="1" spans="1:5">
      <c r="A3371" s="1">
        <v>37396</v>
      </c>
      <c r="B3371" s="1" t="s">
        <v>3950</v>
      </c>
      <c r="C3371" s="1" t="s">
        <v>2640</v>
      </c>
      <c r="D3371" s="1" t="s">
        <v>615</v>
      </c>
      <c r="E3371" s="2">
        <v>31.7</v>
      </c>
    </row>
    <row r="3372" s="1" customFormat="1" customHeight="1" spans="1:5">
      <c r="A3372" s="1">
        <v>37397</v>
      </c>
      <c r="B3372" s="1" t="s">
        <v>3951</v>
      </c>
      <c r="C3372" s="1" t="s">
        <v>2640</v>
      </c>
      <c r="D3372" s="1" t="s">
        <v>615</v>
      </c>
      <c r="E3372" s="2">
        <v>33.21</v>
      </c>
    </row>
    <row r="3373" s="1" customFormat="1" customHeight="1" spans="1:5">
      <c r="A3373" s="1">
        <v>43606</v>
      </c>
      <c r="B3373" s="1" t="s">
        <v>3952</v>
      </c>
      <c r="C3373" s="1" t="s">
        <v>215</v>
      </c>
      <c r="D3373" s="1" t="s">
        <v>568</v>
      </c>
      <c r="E3373" s="2">
        <v>9.4</v>
      </c>
    </row>
    <row r="3374" s="1" customFormat="1" customHeight="1" spans="1:5">
      <c r="A3374" s="1">
        <v>444</v>
      </c>
      <c r="B3374" s="1" t="s">
        <v>3953</v>
      </c>
      <c r="C3374" s="1" t="s">
        <v>215</v>
      </c>
      <c r="D3374" s="1" t="s">
        <v>615</v>
      </c>
      <c r="E3374" s="2">
        <v>23.12</v>
      </c>
    </row>
    <row r="3375" s="1" customFormat="1" customHeight="1" spans="1:5">
      <c r="A3375" s="1">
        <v>445</v>
      </c>
      <c r="B3375" s="1" t="s">
        <v>3954</v>
      </c>
      <c r="C3375" s="1" t="s">
        <v>215</v>
      </c>
      <c r="D3375" s="1" t="s">
        <v>615</v>
      </c>
      <c r="E3375" s="2">
        <v>31.64</v>
      </c>
    </row>
    <row r="3376" s="1" customFormat="1" customHeight="1" spans="1:5">
      <c r="A3376" s="1">
        <v>4783</v>
      </c>
      <c r="B3376" s="1" t="s">
        <v>3955</v>
      </c>
      <c r="C3376" s="1" t="s">
        <v>717</v>
      </c>
      <c r="D3376" s="1" t="s">
        <v>574</v>
      </c>
      <c r="E3376" s="2">
        <v>20.03</v>
      </c>
    </row>
    <row r="3377" s="1" customFormat="1" customHeight="1" spans="1:5">
      <c r="A3377" s="1">
        <v>41079</v>
      </c>
      <c r="B3377" s="1" t="s">
        <v>3956</v>
      </c>
      <c r="C3377" s="1" t="s">
        <v>719</v>
      </c>
      <c r="D3377" s="1" t="s">
        <v>568</v>
      </c>
      <c r="E3377" s="3">
        <v>3495.42</v>
      </c>
    </row>
    <row r="3378" s="1" customFormat="1" customHeight="1" spans="1:5">
      <c r="A3378" s="1">
        <v>12874</v>
      </c>
      <c r="B3378" s="1" t="s">
        <v>3957</v>
      </c>
      <c r="C3378" s="1" t="s">
        <v>717</v>
      </c>
      <c r="D3378" s="1" t="s">
        <v>568</v>
      </c>
      <c r="E3378" s="2">
        <v>19.43</v>
      </c>
    </row>
    <row r="3379" s="1" customFormat="1" customHeight="1" spans="1:5">
      <c r="A3379" s="1">
        <v>41082</v>
      </c>
      <c r="B3379" s="1" t="s">
        <v>3958</v>
      </c>
      <c r="C3379" s="1" t="s">
        <v>719</v>
      </c>
      <c r="D3379" s="1" t="s">
        <v>568</v>
      </c>
      <c r="E3379" s="3">
        <v>3394.28</v>
      </c>
    </row>
    <row r="3380" s="1" customFormat="1" customHeight="1" spans="1:5">
      <c r="A3380" s="1">
        <v>4785</v>
      </c>
      <c r="B3380" s="1" t="s">
        <v>3959</v>
      </c>
      <c r="C3380" s="1" t="s">
        <v>717</v>
      </c>
      <c r="D3380" s="1" t="s">
        <v>568</v>
      </c>
      <c r="E3380" s="2">
        <v>20.03</v>
      </c>
    </row>
    <row r="3381" s="1" customFormat="1" customHeight="1" spans="1:5">
      <c r="A3381" s="1">
        <v>41081</v>
      </c>
      <c r="B3381" s="1" t="s">
        <v>3960</v>
      </c>
      <c r="C3381" s="1" t="s">
        <v>719</v>
      </c>
      <c r="D3381" s="1" t="s">
        <v>568</v>
      </c>
      <c r="E3381" s="3">
        <v>3495.42</v>
      </c>
    </row>
    <row r="3382" s="1" customFormat="1" customHeight="1" spans="1:5">
      <c r="A3382" s="1">
        <v>4801</v>
      </c>
      <c r="B3382" s="1" t="s">
        <v>3961</v>
      </c>
      <c r="C3382" s="1" t="s">
        <v>228</v>
      </c>
      <c r="D3382" s="1" t="s">
        <v>568</v>
      </c>
      <c r="E3382" s="2">
        <v>91.79</v>
      </c>
    </row>
    <row r="3383" s="1" customFormat="1" customHeight="1" spans="1:5">
      <c r="A3383" s="1">
        <v>4794</v>
      </c>
      <c r="B3383" s="1" t="s">
        <v>3962</v>
      </c>
      <c r="C3383" s="1" t="s">
        <v>228</v>
      </c>
      <c r="D3383" s="1" t="s">
        <v>568</v>
      </c>
      <c r="E3383" s="2">
        <v>418.08</v>
      </c>
    </row>
    <row r="3384" s="1" customFormat="1" customHeight="1" spans="1:5">
      <c r="A3384" s="1">
        <v>4796</v>
      </c>
      <c r="B3384" s="1" t="s">
        <v>3963</v>
      </c>
      <c r="C3384" s="1" t="s">
        <v>228</v>
      </c>
      <c r="D3384" s="1" t="s">
        <v>568</v>
      </c>
      <c r="E3384" s="2">
        <v>253.94</v>
      </c>
    </row>
    <row r="3385" s="1" customFormat="1" customHeight="1" spans="1:5">
      <c r="A3385" s="1">
        <v>4800</v>
      </c>
      <c r="B3385" s="1" t="s">
        <v>3964</v>
      </c>
      <c r="C3385" s="1" t="s">
        <v>228</v>
      </c>
      <c r="D3385" s="1" t="s">
        <v>568</v>
      </c>
      <c r="E3385" s="2">
        <v>69.83</v>
      </c>
    </row>
    <row r="3386" s="1" customFormat="1" customHeight="1" spans="1:5">
      <c r="A3386" s="1">
        <v>4795</v>
      </c>
      <c r="B3386" s="1" t="s">
        <v>3965</v>
      </c>
      <c r="C3386" s="1" t="s">
        <v>228</v>
      </c>
      <c r="D3386" s="1" t="s">
        <v>568</v>
      </c>
      <c r="E3386" s="2">
        <v>406.97</v>
      </c>
    </row>
    <row r="3387" s="1" customFormat="1" customHeight="1" spans="1:5">
      <c r="A3387" s="1">
        <v>39694</v>
      </c>
      <c r="B3387" s="1" t="s">
        <v>3966</v>
      </c>
      <c r="C3387" s="1" t="s">
        <v>228</v>
      </c>
      <c r="D3387" s="1" t="s">
        <v>568</v>
      </c>
      <c r="E3387" s="2">
        <v>383.24</v>
      </c>
    </row>
    <row r="3388" s="1" customFormat="1" customHeight="1" spans="1:5">
      <c r="A3388" s="1">
        <v>1292</v>
      </c>
      <c r="B3388" s="1" t="s">
        <v>3967</v>
      </c>
      <c r="C3388" s="1" t="s">
        <v>228</v>
      </c>
      <c r="D3388" s="1" t="s">
        <v>568</v>
      </c>
      <c r="E3388" s="2">
        <v>71.14</v>
      </c>
    </row>
    <row r="3389" s="1" customFormat="1" customHeight="1" spans="1:5">
      <c r="A3389" s="1">
        <v>1287</v>
      </c>
      <c r="B3389" s="1" t="s">
        <v>3968</v>
      </c>
      <c r="C3389" s="1" t="s">
        <v>228</v>
      </c>
      <c r="D3389" s="1" t="s">
        <v>574</v>
      </c>
      <c r="E3389" s="2">
        <v>34.9</v>
      </c>
    </row>
    <row r="3390" s="1" customFormat="1" customHeight="1" spans="1:5">
      <c r="A3390" s="1">
        <v>1297</v>
      </c>
      <c r="B3390" s="1" t="s">
        <v>3969</v>
      </c>
      <c r="C3390" s="1" t="s">
        <v>228</v>
      </c>
      <c r="D3390" s="1" t="s">
        <v>568</v>
      </c>
      <c r="E3390" s="2">
        <v>28.95</v>
      </c>
    </row>
    <row r="3391" s="1" customFormat="1" customHeight="1" spans="1:5">
      <c r="A3391" s="1">
        <v>4786</v>
      </c>
      <c r="B3391" s="1" t="s">
        <v>3970</v>
      </c>
      <c r="C3391" s="1" t="s">
        <v>228</v>
      </c>
      <c r="D3391" s="1" t="s">
        <v>615</v>
      </c>
      <c r="E3391" s="2">
        <v>120</v>
      </c>
    </row>
    <row r="3392" s="1" customFormat="1" customHeight="1" spans="1:5">
      <c r="A3392" s="1">
        <v>10840</v>
      </c>
      <c r="B3392" s="1" t="s">
        <v>3971</v>
      </c>
      <c r="C3392" s="1" t="s">
        <v>228</v>
      </c>
      <c r="D3392" s="1" t="s">
        <v>574</v>
      </c>
      <c r="E3392" s="2">
        <v>500</v>
      </c>
    </row>
    <row r="3393" s="1" customFormat="1" customHeight="1" spans="1:5">
      <c r="A3393" s="1">
        <v>10841</v>
      </c>
      <c r="B3393" s="1" t="s">
        <v>3972</v>
      </c>
      <c r="C3393" s="1" t="s">
        <v>228</v>
      </c>
      <c r="D3393" s="1" t="s">
        <v>568</v>
      </c>
      <c r="E3393" s="2">
        <v>377.35</v>
      </c>
    </row>
    <row r="3394" s="1" customFormat="1" customHeight="1" spans="1:5">
      <c r="A3394" s="1">
        <v>44540</v>
      </c>
      <c r="B3394" s="1" t="s">
        <v>3973</v>
      </c>
      <c r="C3394" s="1" t="s">
        <v>228</v>
      </c>
      <c r="D3394" s="1" t="s">
        <v>568</v>
      </c>
      <c r="E3394" s="2">
        <v>482.18</v>
      </c>
    </row>
    <row r="3395" s="1" customFormat="1" customHeight="1" spans="1:5">
      <c r="A3395" s="1">
        <v>10842</v>
      </c>
      <c r="B3395" s="1" t="s">
        <v>3974</v>
      </c>
      <c r="C3395" s="1" t="s">
        <v>228</v>
      </c>
      <c r="D3395" s="1" t="s">
        <v>568</v>
      </c>
      <c r="E3395" s="2">
        <v>545.07</v>
      </c>
    </row>
    <row r="3396" s="1" customFormat="1" customHeight="1" spans="1:5">
      <c r="A3396" s="1">
        <v>21108</v>
      </c>
      <c r="B3396" s="1" t="s">
        <v>3975</v>
      </c>
      <c r="C3396" s="1" t="s">
        <v>228</v>
      </c>
      <c r="D3396" s="1" t="s">
        <v>568</v>
      </c>
      <c r="E3396" s="2">
        <v>94.82</v>
      </c>
    </row>
    <row r="3397" s="1" customFormat="1" customHeight="1" spans="1:5">
      <c r="A3397" s="1">
        <v>38180</v>
      </c>
      <c r="B3397" s="1" t="s">
        <v>3976</v>
      </c>
      <c r="C3397" s="1" t="s">
        <v>228</v>
      </c>
      <c r="D3397" s="1" t="s">
        <v>568</v>
      </c>
      <c r="E3397" s="2">
        <v>204.45</v>
      </c>
    </row>
    <row r="3398" s="1" customFormat="1" customHeight="1" spans="1:5">
      <c r="A3398" s="1">
        <v>40648</v>
      </c>
      <c r="B3398" s="1" t="s">
        <v>3977</v>
      </c>
      <c r="C3398" s="1" t="s">
        <v>228</v>
      </c>
      <c r="D3398" s="1" t="s">
        <v>615</v>
      </c>
      <c r="E3398" s="2">
        <v>230.4</v>
      </c>
    </row>
    <row r="3399" s="1" customFormat="1" customHeight="1" spans="1:5">
      <c r="A3399" s="1">
        <v>40649</v>
      </c>
      <c r="B3399" s="1" t="s">
        <v>3978</v>
      </c>
      <c r="C3399" s="1" t="s">
        <v>228</v>
      </c>
      <c r="D3399" s="1" t="s">
        <v>615</v>
      </c>
      <c r="E3399" s="2">
        <v>134.2</v>
      </c>
    </row>
    <row r="3400" s="1" customFormat="1" customHeight="1" spans="1:5">
      <c r="A3400" s="1">
        <v>40650</v>
      </c>
      <c r="B3400" s="1" t="s">
        <v>3979</v>
      </c>
      <c r="C3400" s="1" t="s">
        <v>228</v>
      </c>
      <c r="D3400" s="1" t="s">
        <v>615</v>
      </c>
      <c r="E3400" s="2">
        <v>172.8</v>
      </c>
    </row>
    <row r="3401" s="1" customFormat="1" customHeight="1" spans="1:5">
      <c r="A3401" s="1">
        <v>40651</v>
      </c>
      <c r="B3401" s="1" t="s">
        <v>3980</v>
      </c>
      <c r="C3401" s="1" t="s">
        <v>228</v>
      </c>
      <c r="D3401" s="1" t="s">
        <v>615</v>
      </c>
      <c r="E3401" s="2">
        <v>318.72</v>
      </c>
    </row>
    <row r="3402" s="1" customFormat="1" customHeight="1" spans="1:5">
      <c r="A3402" s="1">
        <v>40652</v>
      </c>
      <c r="B3402" s="1" t="s">
        <v>3981</v>
      </c>
      <c r="C3402" s="1" t="s">
        <v>228</v>
      </c>
      <c r="D3402" s="1" t="s">
        <v>615</v>
      </c>
      <c r="E3402" s="2">
        <v>170.88</v>
      </c>
    </row>
    <row r="3403" s="1" customFormat="1" customHeight="1" spans="1:5">
      <c r="A3403" s="1">
        <v>40647</v>
      </c>
      <c r="B3403" s="1" t="s">
        <v>3982</v>
      </c>
      <c r="C3403" s="1" t="s">
        <v>228</v>
      </c>
      <c r="D3403" s="1" t="s">
        <v>615</v>
      </c>
      <c r="E3403" s="2">
        <v>188.16</v>
      </c>
    </row>
    <row r="3404" s="1" customFormat="1" customHeight="1" spans="1:5">
      <c r="A3404" s="1">
        <v>40653</v>
      </c>
      <c r="B3404" s="1" t="s">
        <v>3983</v>
      </c>
      <c r="C3404" s="1" t="s">
        <v>228</v>
      </c>
      <c r="D3404" s="1" t="s">
        <v>615</v>
      </c>
      <c r="E3404" s="2">
        <v>144</v>
      </c>
    </row>
    <row r="3405" s="1" customFormat="1" customHeight="1" spans="1:5">
      <c r="A3405" s="1">
        <v>36178</v>
      </c>
      <c r="B3405" s="1" t="s">
        <v>3984</v>
      </c>
      <c r="C3405" s="1" t="s">
        <v>215</v>
      </c>
      <c r="D3405" s="1" t="s">
        <v>568</v>
      </c>
      <c r="E3405" s="2">
        <v>11.52</v>
      </c>
    </row>
    <row r="3406" s="1" customFormat="1" customHeight="1" spans="1:5">
      <c r="A3406" s="1">
        <v>38195</v>
      </c>
      <c r="B3406" s="1" t="s">
        <v>3985</v>
      </c>
      <c r="C3406" s="1" t="s">
        <v>228</v>
      </c>
      <c r="D3406" s="1" t="s">
        <v>568</v>
      </c>
      <c r="E3406" s="2">
        <v>111.99</v>
      </c>
    </row>
    <row r="3407" s="1" customFormat="1" customHeight="1" spans="1:5">
      <c r="A3407" s="1">
        <v>38181</v>
      </c>
      <c r="B3407" s="1" t="s">
        <v>3986</v>
      </c>
      <c r="C3407" s="1" t="s">
        <v>228</v>
      </c>
      <c r="D3407" s="1" t="s">
        <v>568</v>
      </c>
      <c r="E3407" s="2">
        <v>279.1</v>
      </c>
    </row>
    <row r="3408" s="1" customFormat="1" customHeight="1" spans="1:5">
      <c r="A3408" s="1">
        <v>38182</v>
      </c>
      <c r="B3408" s="1" t="s">
        <v>3987</v>
      </c>
      <c r="C3408" s="1" t="s">
        <v>228</v>
      </c>
      <c r="D3408" s="1" t="s">
        <v>568</v>
      </c>
      <c r="E3408" s="2">
        <v>265.86</v>
      </c>
    </row>
    <row r="3409" s="1" customFormat="1" customHeight="1" spans="1:5">
      <c r="A3409" s="1">
        <v>38186</v>
      </c>
      <c r="B3409" s="1" t="s">
        <v>3988</v>
      </c>
      <c r="C3409" s="1" t="s">
        <v>228</v>
      </c>
      <c r="D3409" s="1" t="s">
        <v>568</v>
      </c>
      <c r="E3409" s="2">
        <v>691.05</v>
      </c>
    </row>
    <row r="3410" s="1" customFormat="1" customHeight="1" spans="1:5">
      <c r="A3410" s="1">
        <v>38185</v>
      </c>
      <c r="B3410" s="1" t="s">
        <v>3989</v>
      </c>
      <c r="C3410" s="1" t="s">
        <v>228</v>
      </c>
      <c r="D3410" s="1" t="s">
        <v>568</v>
      </c>
      <c r="E3410" s="2">
        <v>615.28</v>
      </c>
    </row>
    <row r="3411" s="1" customFormat="1" customHeight="1" spans="1:5">
      <c r="A3411" s="1">
        <v>40654</v>
      </c>
      <c r="B3411" s="1" t="s">
        <v>3990</v>
      </c>
      <c r="C3411" s="1" t="s">
        <v>228</v>
      </c>
      <c r="D3411" s="1" t="s">
        <v>615</v>
      </c>
      <c r="E3411" s="2">
        <v>223.68</v>
      </c>
    </row>
    <row r="3412" s="1" customFormat="1" customHeight="1" spans="1:5">
      <c r="A3412" s="1">
        <v>44541</v>
      </c>
      <c r="B3412" s="1" t="s">
        <v>3991</v>
      </c>
      <c r="C3412" s="1" t="s">
        <v>228</v>
      </c>
      <c r="D3412" s="1" t="s">
        <v>568</v>
      </c>
      <c r="E3412" s="2">
        <v>398.32</v>
      </c>
    </row>
    <row r="3413" s="1" customFormat="1" customHeight="1" spans="1:5">
      <c r="A3413" s="1">
        <v>4822</v>
      </c>
      <c r="B3413" s="1" t="s">
        <v>3992</v>
      </c>
      <c r="C3413" s="1" t="s">
        <v>228</v>
      </c>
      <c r="D3413" s="1" t="s">
        <v>568</v>
      </c>
      <c r="E3413" s="2">
        <v>437.8</v>
      </c>
    </row>
    <row r="3414" s="1" customFormat="1" customHeight="1" spans="1:5">
      <c r="A3414" s="1">
        <v>4818</v>
      </c>
      <c r="B3414" s="1" t="s">
        <v>3993</v>
      </c>
      <c r="C3414" s="1" t="s">
        <v>228</v>
      </c>
      <c r="D3414" s="1" t="s">
        <v>574</v>
      </c>
      <c r="E3414" s="2">
        <v>450</v>
      </c>
    </row>
    <row r="3415" s="1" customFormat="1" customHeight="1" spans="1:5">
      <c r="A3415" s="1">
        <v>39567</v>
      </c>
      <c r="B3415" s="1" t="s">
        <v>3994</v>
      </c>
      <c r="C3415" s="1" t="s">
        <v>228</v>
      </c>
      <c r="D3415" s="1" t="s">
        <v>568</v>
      </c>
      <c r="E3415" s="2">
        <v>39.63</v>
      </c>
    </row>
    <row r="3416" s="1" customFormat="1" customHeight="1" spans="1:5">
      <c r="A3416" s="1">
        <v>39566</v>
      </c>
      <c r="B3416" s="1" t="s">
        <v>3995</v>
      </c>
      <c r="C3416" s="1" t="s">
        <v>228</v>
      </c>
      <c r="D3416" s="1" t="s">
        <v>568</v>
      </c>
      <c r="E3416" s="2">
        <v>41.95</v>
      </c>
    </row>
    <row r="3417" s="1" customFormat="1" customHeight="1" spans="1:5">
      <c r="A3417" s="1">
        <v>39416</v>
      </c>
      <c r="B3417" s="1" t="s">
        <v>3996</v>
      </c>
      <c r="C3417" s="1" t="s">
        <v>228</v>
      </c>
      <c r="D3417" s="1" t="s">
        <v>568</v>
      </c>
      <c r="E3417" s="2">
        <v>25.57</v>
      </c>
    </row>
    <row r="3418" s="1" customFormat="1" customHeight="1" spans="1:5">
      <c r="A3418" s="1">
        <v>39417</v>
      </c>
      <c r="B3418" s="1" t="s">
        <v>3997</v>
      </c>
      <c r="C3418" s="1" t="s">
        <v>228</v>
      </c>
      <c r="D3418" s="1" t="s">
        <v>568</v>
      </c>
      <c r="E3418" s="2">
        <v>24.94</v>
      </c>
    </row>
    <row r="3419" s="1" customFormat="1" customHeight="1" spans="1:5">
      <c r="A3419" s="1">
        <v>43742</v>
      </c>
      <c r="B3419" s="1" t="s">
        <v>3998</v>
      </c>
      <c r="C3419" s="1" t="s">
        <v>228</v>
      </c>
      <c r="D3419" s="1" t="s">
        <v>568</v>
      </c>
      <c r="E3419" s="2">
        <v>26.9</v>
      </c>
    </row>
    <row r="3420" s="1" customFormat="1" customHeight="1" spans="1:5">
      <c r="A3420" s="1">
        <v>39414</v>
      </c>
      <c r="B3420" s="1" t="s">
        <v>3999</v>
      </c>
      <c r="C3420" s="1" t="s">
        <v>228</v>
      </c>
      <c r="D3420" s="1" t="s">
        <v>568</v>
      </c>
      <c r="E3420" s="2">
        <v>24.21</v>
      </c>
    </row>
    <row r="3421" s="1" customFormat="1" customHeight="1" spans="1:5">
      <c r="A3421" s="1">
        <v>39415</v>
      </c>
      <c r="B3421" s="1" t="s">
        <v>4000</v>
      </c>
      <c r="C3421" s="1" t="s">
        <v>228</v>
      </c>
      <c r="D3421" s="1" t="s">
        <v>568</v>
      </c>
      <c r="E3421" s="2">
        <v>20.87</v>
      </c>
    </row>
    <row r="3422" s="1" customFormat="1" customHeight="1" spans="1:5">
      <c r="A3422" s="1">
        <v>43740</v>
      </c>
      <c r="B3422" s="1" t="s">
        <v>4001</v>
      </c>
      <c r="C3422" s="1" t="s">
        <v>228</v>
      </c>
      <c r="D3422" s="1" t="s">
        <v>568</v>
      </c>
      <c r="E3422" s="2">
        <v>25.49</v>
      </c>
    </row>
    <row r="3423" s="1" customFormat="1" customHeight="1" spans="1:5">
      <c r="A3423" s="1">
        <v>39412</v>
      </c>
      <c r="B3423" s="1" t="s">
        <v>4002</v>
      </c>
      <c r="C3423" s="1" t="s">
        <v>228</v>
      </c>
      <c r="D3423" s="1" t="s">
        <v>574</v>
      </c>
      <c r="E3423" s="2">
        <v>17.48</v>
      </c>
    </row>
    <row r="3424" s="1" customFormat="1" customHeight="1" spans="1:5">
      <c r="A3424" s="1">
        <v>39413</v>
      </c>
      <c r="B3424" s="1" t="s">
        <v>4003</v>
      </c>
      <c r="C3424" s="1" t="s">
        <v>228</v>
      </c>
      <c r="D3424" s="1" t="s">
        <v>568</v>
      </c>
      <c r="E3424" s="2">
        <v>18.9</v>
      </c>
    </row>
    <row r="3425" s="1" customFormat="1" customHeight="1" spans="1:5">
      <c r="A3425" s="1">
        <v>43741</v>
      </c>
      <c r="B3425" s="1" t="s">
        <v>4004</v>
      </c>
      <c r="C3425" s="1" t="s">
        <v>228</v>
      </c>
      <c r="D3425" s="1" t="s">
        <v>568</v>
      </c>
      <c r="E3425" s="2">
        <v>20.15</v>
      </c>
    </row>
    <row r="3426" s="1" customFormat="1" customHeight="1" spans="1:5">
      <c r="A3426" s="1">
        <v>11062</v>
      </c>
      <c r="B3426" s="1" t="s">
        <v>4005</v>
      </c>
      <c r="C3426" s="1" t="s">
        <v>228</v>
      </c>
      <c r="D3426" s="1" t="s">
        <v>568</v>
      </c>
      <c r="E3426" s="2">
        <v>75.18</v>
      </c>
    </row>
    <row r="3427" s="1" customFormat="1" customHeight="1" spans="1:5">
      <c r="A3427" s="1">
        <v>11063</v>
      </c>
      <c r="B3427" s="1" t="s">
        <v>4006</v>
      </c>
      <c r="C3427" s="1" t="s">
        <v>228</v>
      </c>
      <c r="D3427" s="1" t="s">
        <v>568</v>
      </c>
      <c r="E3427" s="2">
        <v>46.01</v>
      </c>
    </row>
    <row r="3428" s="1" customFormat="1" customHeight="1" spans="1:5">
      <c r="A3428" s="1">
        <v>13521</v>
      </c>
      <c r="B3428" s="1" t="s">
        <v>4007</v>
      </c>
      <c r="C3428" s="1" t="s">
        <v>215</v>
      </c>
      <c r="D3428" s="1" t="s">
        <v>615</v>
      </c>
      <c r="E3428" s="2">
        <v>82.5</v>
      </c>
    </row>
    <row r="3429" s="1" customFormat="1" customHeight="1" spans="1:5">
      <c r="A3429" s="1">
        <v>10851</v>
      </c>
      <c r="B3429" s="1" t="s">
        <v>4008</v>
      </c>
      <c r="C3429" s="1" t="s">
        <v>215</v>
      </c>
      <c r="D3429" s="1" t="s">
        <v>615</v>
      </c>
      <c r="E3429" s="2">
        <v>82.56</v>
      </c>
    </row>
    <row r="3430" s="1" customFormat="1" customHeight="1" spans="1:5">
      <c r="A3430" s="1">
        <v>39515</v>
      </c>
      <c r="B3430" s="1" t="s">
        <v>4009</v>
      </c>
      <c r="C3430" s="1" t="s">
        <v>215</v>
      </c>
      <c r="D3430" s="1" t="s">
        <v>568</v>
      </c>
      <c r="E3430" s="2">
        <v>42.32</v>
      </c>
    </row>
    <row r="3431" s="1" customFormat="1" customHeight="1" spans="1:5">
      <c r="A3431" s="1">
        <v>39516</v>
      </c>
      <c r="B3431" s="1" t="s">
        <v>4010</v>
      </c>
      <c r="C3431" s="1" t="s">
        <v>215</v>
      </c>
      <c r="D3431" s="1" t="s">
        <v>568</v>
      </c>
      <c r="E3431" s="2">
        <v>35.68</v>
      </c>
    </row>
    <row r="3432" s="1" customFormat="1" customHeight="1" spans="1:5">
      <c r="A3432" s="1">
        <v>39514</v>
      </c>
      <c r="B3432" s="1" t="s">
        <v>4011</v>
      </c>
      <c r="C3432" s="1" t="s">
        <v>215</v>
      </c>
      <c r="D3432" s="1" t="s">
        <v>574</v>
      </c>
      <c r="E3432" s="2">
        <v>22.2</v>
      </c>
    </row>
    <row r="3433" s="1" customFormat="1" customHeight="1" spans="1:5">
      <c r="A3433" s="1">
        <v>4812</v>
      </c>
      <c r="B3433" s="1" t="s">
        <v>4012</v>
      </c>
      <c r="C3433" s="1" t="s">
        <v>228</v>
      </c>
      <c r="D3433" s="1" t="s">
        <v>568</v>
      </c>
      <c r="E3433" s="2">
        <v>10.48</v>
      </c>
    </row>
    <row r="3434" s="1" customFormat="1" customHeight="1" spans="1:5">
      <c r="A3434" s="1">
        <v>10849</v>
      </c>
      <c r="B3434" s="1" t="s">
        <v>4013</v>
      </c>
      <c r="C3434" s="1" t="s">
        <v>215</v>
      </c>
      <c r="D3434" s="1" t="s">
        <v>615</v>
      </c>
      <c r="E3434" s="3">
        <v>1200.01</v>
      </c>
    </row>
    <row r="3435" s="1" customFormat="1" customHeight="1" spans="1:5">
      <c r="A3435" s="1">
        <v>10848</v>
      </c>
      <c r="B3435" s="1" t="s">
        <v>4014</v>
      </c>
      <c r="C3435" s="1" t="s">
        <v>215</v>
      </c>
      <c r="D3435" s="1" t="s">
        <v>615</v>
      </c>
      <c r="E3435" s="2">
        <v>753.75</v>
      </c>
    </row>
    <row r="3436" s="1" customFormat="1" customHeight="1" spans="1:5">
      <c r="A3436" s="1">
        <v>4813</v>
      </c>
      <c r="B3436" s="1" t="s">
        <v>4015</v>
      </c>
      <c r="C3436" s="1" t="s">
        <v>228</v>
      </c>
      <c r="D3436" s="1" t="s">
        <v>615</v>
      </c>
      <c r="E3436" s="2">
        <v>250</v>
      </c>
    </row>
    <row r="3437" s="1" customFormat="1" customHeight="1" spans="1:5">
      <c r="A3437" s="1">
        <v>37560</v>
      </c>
      <c r="B3437" s="1" t="s">
        <v>4016</v>
      </c>
      <c r="C3437" s="1" t="s">
        <v>215</v>
      </c>
      <c r="D3437" s="1" t="s">
        <v>568</v>
      </c>
      <c r="E3437" s="2">
        <v>68.9</v>
      </c>
    </row>
    <row r="3438" s="1" customFormat="1" customHeight="1" spans="1:5">
      <c r="A3438" s="1">
        <v>37557</v>
      </c>
      <c r="B3438" s="1" t="s">
        <v>4017</v>
      </c>
      <c r="C3438" s="1" t="s">
        <v>215</v>
      </c>
      <c r="D3438" s="1" t="s">
        <v>568</v>
      </c>
      <c r="E3438" s="2">
        <v>20.92</v>
      </c>
    </row>
    <row r="3439" s="1" customFormat="1" customHeight="1" spans="1:5">
      <c r="A3439" s="1">
        <v>37556</v>
      </c>
      <c r="B3439" s="1" t="s">
        <v>4018</v>
      </c>
      <c r="C3439" s="1" t="s">
        <v>215</v>
      </c>
      <c r="D3439" s="1" t="s">
        <v>568</v>
      </c>
      <c r="E3439" s="2">
        <v>40.48</v>
      </c>
    </row>
    <row r="3440" s="1" customFormat="1" customHeight="1" spans="1:5">
      <c r="A3440" s="1">
        <v>37559</v>
      </c>
      <c r="B3440" s="1" t="s">
        <v>4019</v>
      </c>
      <c r="C3440" s="1" t="s">
        <v>215</v>
      </c>
      <c r="D3440" s="1" t="s">
        <v>568</v>
      </c>
      <c r="E3440" s="2">
        <v>49.66</v>
      </c>
    </row>
    <row r="3441" s="1" customFormat="1" customHeight="1" spans="1:5">
      <c r="A3441" s="1">
        <v>37539</v>
      </c>
      <c r="B3441" s="1" t="s">
        <v>4020</v>
      </c>
      <c r="C3441" s="1" t="s">
        <v>215</v>
      </c>
      <c r="D3441" s="1" t="s">
        <v>574</v>
      </c>
      <c r="E3441" s="2">
        <v>35</v>
      </c>
    </row>
    <row r="3442" s="1" customFormat="1" customHeight="1" spans="1:5">
      <c r="A3442" s="1">
        <v>37558</v>
      </c>
      <c r="B3442" s="1" t="s">
        <v>4021</v>
      </c>
      <c r="C3442" s="1" t="s">
        <v>215</v>
      </c>
      <c r="D3442" s="1" t="s">
        <v>568</v>
      </c>
      <c r="E3442" s="2">
        <v>65.26</v>
      </c>
    </row>
    <row r="3443" s="1" customFormat="1" customHeight="1" spans="1:5">
      <c r="A3443" s="1">
        <v>34723</v>
      </c>
      <c r="B3443" s="1" t="s">
        <v>4022</v>
      </c>
      <c r="C3443" s="1" t="s">
        <v>228</v>
      </c>
      <c r="D3443" s="1" t="s">
        <v>615</v>
      </c>
      <c r="E3443" s="2">
        <v>577.5</v>
      </c>
    </row>
    <row r="3444" s="1" customFormat="1" customHeight="1" spans="1:5">
      <c r="A3444" s="1">
        <v>34721</v>
      </c>
      <c r="B3444" s="1" t="s">
        <v>4023</v>
      </c>
      <c r="C3444" s="1" t="s">
        <v>228</v>
      </c>
      <c r="D3444" s="1" t="s">
        <v>615</v>
      </c>
      <c r="E3444" s="2">
        <v>720</v>
      </c>
    </row>
    <row r="3445" s="1" customFormat="1" customHeight="1" spans="1:5">
      <c r="A3445" s="1">
        <v>4309</v>
      </c>
      <c r="B3445" s="1" t="s">
        <v>4024</v>
      </c>
      <c r="C3445" s="1" t="s">
        <v>215</v>
      </c>
      <c r="D3445" s="1" t="s">
        <v>568</v>
      </c>
      <c r="E3445" s="2">
        <v>6.13</v>
      </c>
    </row>
    <row r="3446" s="1" customFormat="1" customHeight="1" spans="1:5">
      <c r="A3446" s="1">
        <v>4307</v>
      </c>
      <c r="B3446" s="1" t="s">
        <v>4025</v>
      </c>
      <c r="C3446" s="1" t="s">
        <v>215</v>
      </c>
      <c r="D3446" s="1" t="s">
        <v>568</v>
      </c>
      <c r="E3446" s="2">
        <v>10.48</v>
      </c>
    </row>
    <row r="3447" s="1" customFormat="1" customHeight="1" spans="1:5">
      <c r="A3447" s="1">
        <v>10850</v>
      </c>
      <c r="B3447" s="1" t="s">
        <v>4026</v>
      </c>
      <c r="C3447" s="1" t="s">
        <v>215</v>
      </c>
      <c r="D3447" s="1" t="s">
        <v>615</v>
      </c>
      <c r="E3447" s="2">
        <v>37.5</v>
      </c>
    </row>
    <row r="3448" s="1" customFormat="1" customHeight="1" spans="1:5">
      <c r="A3448" s="1">
        <v>42438</v>
      </c>
      <c r="B3448" s="1" t="s">
        <v>4027</v>
      </c>
      <c r="C3448" s="1" t="s">
        <v>215</v>
      </c>
      <c r="D3448" s="1" t="s">
        <v>615</v>
      </c>
      <c r="E3448" s="3">
        <v>2090.75</v>
      </c>
    </row>
    <row r="3449" s="1" customFormat="1" customHeight="1" spans="1:5">
      <c r="A3449" s="1">
        <v>4792</v>
      </c>
      <c r="B3449" s="1" t="s">
        <v>4028</v>
      </c>
      <c r="C3449" s="1" t="s">
        <v>228</v>
      </c>
      <c r="D3449" s="1" t="s">
        <v>568</v>
      </c>
      <c r="E3449" s="2">
        <v>196.26</v>
      </c>
    </row>
    <row r="3450" s="1" customFormat="1" customHeight="1" spans="1:5">
      <c r="A3450" s="1">
        <v>4790</v>
      </c>
      <c r="B3450" s="1" t="s">
        <v>4029</v>
      </c>
      <c r="C3450" s="1" t="s">
        <v>228</v>
      </c>
      <c r="D3450" s="1" t="s">
        <v>574</v>
      </c>
      <c r="E3450" s="2">
        <v>118</v>
      </c>
    </row>
    <row r="3451" s="1" customFormat="1" customHeight="1" spans="1:5">
      <c r="A3451" s="1">
        <v>40671</v>
      </c>
      <c r="B3451" s="1" t="s">
        <v>4030</v>
      </c>
      <c r="C3451" s="1" t="s">
        <v>228</v>
      </c>
      <c r="D3451" s="1" t="s">
        <v>568</v>
      </c>
      <c r="E3451" s="2">
        <v>75.65</v>
      </c>
    </row>
    <row r="3452" s="1" customFormat="1" customHeight="1" spans="1:5">
      <c r="A3452" s="1">
        <v>7552</v>
      </c>
      <c r="B3452" s="1" t="s">
        <v>4031</v>
      </c>
      <c r="C3452" s="1" t="s">
        <v>215</v>
      </c>
      <c r="D3452" s="1" t="s">
        <v>615</v>
      </c>
      <c r="E3452" s="2">
        <v>24.17</v>
      </c>
    </row>
    <row r="3453" s="1" customFormat="1" customHeight="1" spans="1:5">
      <c r="A3453" s="1">
        <v>4893</v>
      </c>
      <c r="B3453" s="1" t="s">
        <v>4032</v>
      </c>
      <c r="C3453" s="1" t="s">
        <v>215</v>
      </c>
      <c r="D3453" s="1" t="s">
        <v>615</v>
      </c>
      <c r="E3453" s="2">
        <v>15.74</v>
      </c>
    </row>
    <row r="3454" s="1" customFormat="1" customHeight="1" spans="1:5">
      <c r="A3454" s="1">
        <v>4894</v>
      </c>
      <c r="B3454" s="1" t="s">
        <v>4033</v>
      </c>
      <c r="C3454" s="1" t="s">
        <v>215</v>
      </c>
      <c r="D3454" s="1" t="s">
        <v>615</v>
      </c>
      <c r="E3454" s="2">
        <v>13.5</v>
      </c>
    </row>
    <row r="3455" s="1" customFormat="1" customHeight="1" spans="1:5">
      <c r="A3455" s="1">
        <v>4888</v>
      </c>
      <c r="B3455" s="1" t="s">
        <v>4034</v>
      </c>
      <c r="C3455" s="1" t="s">
        <v>215</v>
      </c>
      <c r="D3455" s="1" t="s">
        <v>615</v>
      </c>
      <c r="E3455" s="2">
        <v>4.6</v>
      </c>
    </row>
    <row r="3456" s="1" customFormat="1" customHeight="1" spans="1:5">
      <c r="A3456" s="1">
        <v>4890</v>
      </c>
      <c r="B3456" s="1" t="s">
        <v>4035</v>
      </c>
      <c r="C3456" s="1" t="s">
        <v>215</v>
      </c>
      <c r="D3456" s="1" t="s">
        <v>615</v>
      </c>
      <c r="E3456" s="2">
        <v>8.64</v>
      </c>
    </row>
    <row r="3457" s="1" customFormat="1" customHeight="1" spans="1:5">
      <c r="A3457" s="1">
        <v>12411</v>
      </c>
      <c r="B3457" s="1" t="s">
        <v>4036</v>
      </c>
      <c r="C3457" s="1" t="s">
        <v>215</v>
      </c>
      <c r="D3457" s="1" t="s">
        <v>615</v>
      </c>
      <c r="E3457" s="2">
        <v>46.54</v>
      </c>
    </row>
    <row r="3458" s="1" customFormat="1" customHeight="1" spans="1:5">
      <c r="A3458" s="1">
        <v>4891</v>
      </c>
      <c r="B3458" s="1" t="s">
        <v>4037</v>
      </c>
      <c r="C3458" s="1" t="s">
        <v>215</v>
      </c>
      <c r="D3458" s="1" t="s">
        <v>615</v>
      </c>
      <c r="E3458" s="2">
        <v>23.27</v>
      </c>
    </row>
    <row r="3459" s="1" customFormat="1" customHeight="1" spans="1:5">
      <c r="A3459" s="1">
        <v>4889</v>
      </c>
      <c r="B3459" s="1" t="s">
        <v>4038</v>
      </c>
      <c r="C3459" s="1" t="s">
        <v>215</v>
      </c>
      <c r="D3459" s="1" t="s">
        <v>615</v>
      </c>
      <c r="E3459" s="2">
        <v>6.22</v>
      </c>
    </row>
    <row r="3460" s="1" customFormat="1" customHeight="1" spans="1:5">
      <c r="A3460" s="1">
        <v>4892</v>
      </c>
      <c r="B3460" s="1" t="s">
        <v>4039</v>
      </c>
      <c r="C3460" s="1" t="s">
        <v>215</v>
      </c>
      <c r="D3460" s="1" t="s">
        <v>615</v>
      </c>
      <c r="E3460" s="2">
        <v>65.17</v>
      </c>
    </row>
    <row r="3461" s="1" customFormat="1" customHeight="1" spans="1:5">
      <c r="A3461" s="1">
        <v>12412</v>
      </c>
      <c r="B3461" s="1" t="s">
        <v>4040</v>
      </c>
      <c r="C3461" s="1" t="s">
        <v>215</v>
      </c>
      <c r="D3461" s="1" t="s">
        <v>615</v>
      </c>
      <c r="E3461" s="2">
        <v>121.12</v>
      </c>
    </row>
    <row r="3462" s="1" customFormat="1" customHeight="1" spans="1:5">
      <c r="A3462" s="1">
        <v>4907</v>
      </c>
      <c r="B3462" s="1" t="s">
        <v>4041</v>
      </c>
      <c r="C3462" s="1" t="s">
        <v>215</v>
      </c>
      <c r="D3462" s="1" t="s">
        <v>568</v>
      </c>
      <c r="E3462" s="2">
        <v>23.59</v>
      </c>
    </row>
    <row r="3463" s="1" customFormat="1" customHeight="1" spans="1:5">
      <c r="A3463" s="1">
        <v>4902</v>
      </c>
      <c r="B3463" s="1" t="s">
        <v>4042</v>
      </c>
      <c r="C3463" s="1" t="s">
        <v>215</v>
      </c>
      <c r="D3463" s="1" t="s">
        <v>568</v>
      </c>
      <c r="E3463" s="2">
        <v>61.19</v>
      </c>
    </row>
    <row r="3464" s="1" customFormat="1" customHeight="1" spans="1:5">
      <c r="A3464" s="1">
        <v>11096</v>
      </c>
      <c r="B3464" s="1" t="s">
        <v>4043</v>
      </c>
      <c r="C3464" s="1" t="s">
        <v>618</v>
      </c>
      <c r="D3464" s="1" t="s">
        <v>568</v>
      </c>
      <c r="E3464" s="2">
        <v>1.43</v>
      </c>
    </row>
    <row r="3465" s="1" customFormat="1" customHeight="1" spans="1:5">
      <c r="A3465" s="1">
        <v>4741</v>
      </c>
      <c r="B3465" s="1" t="s">
        <v>4044</v>
      </c>
      <c r="C3465" s="1" t="s">
        <v>223</v>
      </c>
      <c r="D3465" s="1" t="s">
        <v>568</v>
      </c>
      <c r="E3465" s="2">
        <v>98.69</v>
      </c>
    </row>
    <row r="3466" s="1" customFormat="1" customHeight="1" spans="1:5">
      <c r="A3466" s="1">
        <v>4752</v>
      </c>
      <c r="B3466" s="1" t="s">
        <v>4045</v>
      </c>
      <c r="C3466" s="1" t="s">
        <v>717</v>
      </c>
      <c r="D3466" s="1" t="s">
        <v>568</v>
      </c>
      <c r="E3466" s="2">
        <v>18.17</v>
      </c>
    </row>
    <row r="3467" s="1" customFormat="1" customHeight="1" spans="1:5">
      <c r="A3467" s="1">
        <v>41091</v>
      </c>
      <c r="B3467" s="1" t="s">
        <v>4046</v>
      </c>
      <c r="C3467" s="1" t="s">
        <v>719</v>
      </c>
      <c r="D3467" s="1" t="s">
        <v>568</v>
      </c>
      <c r="E3467" s="3">
        <v>3173.4</v>
      </c>
    </row>
    <row r="3468" s="1" customFormat="1" customHeight="1" spans="1:5">
      <c r="A3468" s="1">
        <v>13954</v>
      </c>
      <c r="B3468" s="1" t="s">
        <v>4047</v>
      </c>
      <c r="C3468" s="1" t="s">
        <v>215</v>
      </c>
      <c r="D3468" s="1" t="s">
        <v>615</v>
      </c>
      <c r="E3468" s="3">
        <v>7475.99</v>
      </c>
    </row>
    <row r="3469" s="1" customFormat="1" customHeight="1" spans="1:5">
      <c r="A3469" s="1">
        <v>3411</v>
      </c>
      <c r="B3469" s="1" t="s">
        <v>4048</v>
      </c>
      <c r="C3469" s="1" t="s">
        <v>618</v>
      </c>
      <c r="D3469" s="1" t="s">
        <v>615</v>
      </c>
      <c r="E3469" s="2">
        <v>76.28</v>
      </c>
    </row>
    <row r="3470" s="1" customFormat="1" customHeight="1" spans="1:5">
      <c r="A3470" s="1">
        <v>39995</v>
      </c>
      <c r="B3470" s="1" t="s">
        <v>4049</v>
      </c>
      <c r="C3470" s="1" t="s">
        <v>223</v>
      </c>
      <c r="D3470" s="1" t="s">
        <v>615</v>
      </c>
      <c r="E3470" s="2">
        <v>586.86</v>
      </c>
    </row>
    <row r="3471" s="1" customFormat="1" customHeight="1" spans="1:5">
      <c r="A3471" s="1">
        <v>11615</v>
      </c>
      <c r="B3471" s="1" t="s">
        <v>4050</v>
      </c>
      <c r="C3471" s="1" t="s">
        <v>228</v>
      </c>
      <c r="D3471" s="1" t="s">
        <v>615</v>
      </c>
      <c r="E3471" s="2">
        <v>4.98</v>
      </c>
    </row>
    <row r="3472" s="1" customFormat="1" customHeight="1" spans="1:5">
      <c r="A3472" s="1">
        <v>3408</v>
      </c>
      <c r="B3472" s="1" t="s">
        <v>4051</v>
      </c>
      <c r="C3472" s="1" t="s">
        <v>228</v>
      </c>
      <c r="D3472" s="1" t="s">
        <v>615</v>
      </c>
      <c r="E3472" s="2">
        <v>13.22</v>
      </c>
    </row>
    <row r="3473" s="1" customFormat="1" customHeight="1" spans="1:5">
      <c r="A3473" s="1">
        <v>3409</v>
      </c>
      <c r="B3473" s="1" t="s">
        <v>4052</v>
      </c>
      <c r="C3473" s="1" t="s">
        <v>228</v>
      </c>
      <c r="D3473" s="1" t="s">
        <v>615</v>
      </c>
      <c r="E3473" s="2">
        <v>33.05</v>
      </c>
    </row>
    <row r="3474" s="1" customFormat="1" customHeight="1" spans="1:5">
      <c r="A3474" s="1">
        <v>11427</v>
      </c>
      <c r="B3474" s="1" t="s">
        <v>4053</v>
      </c>
      <c r="C3474" s="1" t="s">
        <v>618</v>
      </c>
      <c r="D3474" s="1" t="s">
        <v>615</v>
      </c>
      <c r="E3474" s="2">
        <v>113.86</v>
      </c>
    </row>
    <row r="3475" s="1" customFormat="1" customHeight="1" spans="1:5">
      <c r="A3475" s="1">
        <v>4491</v>
      </c>
      <c r="B3475" s="1" t="s">
        <v>4054</v>
      </c>
      <c r="C3475" s="1" t="s">
        <v>613</v>
      </c>
      <c r="D3475" s="1" t="s">
        <v>568</v>
      </c>
      <c r="E3475" s="2">
        <v>10.66</v>
      </c>
    </row>
    <row r="3476" s="1" customFormat="1" customHeight="1" spans="1:5">
      <c r="A3476" s="1">
        <v>2745</v>
      </c>
      <c r="B3476" s="1" t="s">
        <v>4055</v>
      </c>
      <c r="C3476" s="1" t="s">
        <v>613</v>
      </c>
      <c r="D3476" s="1" t="s">
        <v>568</v>
      </c>
      <c r="E3476" s="2">
        <v>3.95</v>
      </c>
    </row>
    <row r="3477" s="1" customFormat="1" customHeight="1" spans="1:5">
      <c r="A3477" s="1">
        <v>14439</v>
      </c>
      <c r="B3477" s="1" t="s">
        <v>4056</v>
      </c>
      <c r="C3477" s="1" t="s">
        <v>613</v>
      </c>
      <c r="D3477" s="1" t="s">
        <v>568</v>
      </c>
      <c r="E3477" s="2">
        <v>4.9</v>
      </c>
    </row>
    <row r="3478" s="1" customFormat="1" customHeight="1" spans="1:5">
      <c r="A3478" s="1">
        <v>44496</v>
      </c>
      <c r="B3478" s="1" t="s">
        <v>4057</v>
      </c>
      <c r="C3478" s="1" t="s">
        <v>215</v>
      </c>
      <c r="D3478" s="1" t="s">
        <v>568</v>
      </c>
      <c r="E3478" s="2">
        <v>142.72</v>
      </c>
    </row>
    <row r="3479" s="1" customFormat="1" customHeight="1" spans="1:5">
      <c r="A3479" s="1">
        <v>12362</v>
      </c>
      <c r="B3479" s="1" t="s">
        <v>4058</v>
      </c>
      <c r="C3479" s="1" t="s">
        <v>215</v>
      </c>
      <c r="D3479" s="1" t="s">
        <v>615</v>
      </c>
      <c r="E3479" s="2">
        <v>12.56</v>
      </c>
    </row>
    <row r="3480" s="1" customFormat="1" customHeight="1" spans="1:5">
      <c r="A3480" s="1">
        <v>421</v>
      </c>
      <c r="B3480" s="1" t="s">
        <v>4059</v>
      </c>
      <c r="C3480" s="1" t="s">
        <v>215</v>
      </c>
      <c r="D3480" s="1" t="s">
        <v>615</v>
      </c>
      <c r="E3480" s="2">
        <v>23.07</v>
      </c>
    </row>
    <row r="3481" s="1" customFormat="1" customHeight="1" spans="1:5">
      <c r="A3481" s="1">
        <v>14148</v>
      </c>
      <c r="B3481" s="1" t="s">
        <v>4060</v>
      </c>
      <c r="C3481" s="1" t="s">
        <v>215</v>
      </c>
      <c r="D3481" s="1" t="s">
        <v>615</v>
      </c>
      <c r="E3481" s="2">
        <v>0.87</v>
      </c>
    </row>
    <row r="3482" s="1" customFormat="1" customHeight="1" spans="1:5">
      <c r="A3482" s="1">
        <v>4341</v>
      </c>
      <c r="B3482" s="1" t="s">
        <v>4061</v>
      </c>
      <c r="C3482" s="1" t="s">
        <v>215</v>
      </c>
      <c r="D3482" s="1" t="s">
        <v>568</v>
      </c>
      <c r="E3482" s="2">
        <v>1.35</v>
      </c>
    </row>
    <row r="3483" s="1" customFormat="1" customHeight="1" spans="1:5">
      <c r="A3483" s="1">
        <v>4337</v>
      </c>
      <c r="B3483" s="1" t="s">
        <v>4062</v>
      </c>
      <c r="C3483" s="1" t="s">
        <v>215</v>
      </c>
      <c r="D3483" s="1" t="s">
        <v>568</v>
      </c>
      <c r="E3483" s="2">
        <v>3.41</v>
      </c>
    </row>
    <row r="3484" s="1" customFormat="1" customHeight="1" spans="1:5">
      <c r="A3484" s="1">
        <v>4339</v>
      </c>
      <c r="B3484" s="1" t="s">
        <v>4063</v>
      </c>
      <c r="C3484" s="1" t="s">
        <v>215</v>
      </c>
      <c r="D3484" s="1" t="s">
        <v>568</v>
      </c>
      <c r="E3484" s="2">
        <v>0.72</v>
      </c>
    </row>
    <row r="3485" s="1" customFormat="1" customHeight="1" spans="1:5">
      <c r="A3485" s="1">
        <v>39997</v>
      </c>
      <c r="B3485" s="1" t="s">
        <v>4064</v>
      </c>
      <c r="C3485" s="1" t="s">
        <v>215</v>
      </c>
      <c r="D3485" s="1" t="s">
        <v>568</v>
      </c>
      <c r="E3485" s="2">
        <v>0.4</v>
      </c>
    </row>
    <row r="3486" s="1" customFormat="1" customHeight="1" spans="1:5">
      <c r="A3486" s="1">
        <v>11971</v>
      </c>
      <c r="B3486" s="1" t="s">
        <v>4065</v>
      </c>
      <c r="C3486" s="1" t="s">
        <v>215</v>
      </c>
      <c r="D3486" s="1" t="s">
        <v>568</v>
      </c>
      <c r="E3486" s="2">
        <v>5.65</v>
      </c>
    </row>
    <row r="3487" s="1" customFormat="1" customHeight="1" spans="1:5">
      <c r="A3487" s="1">
        <v>4342</v>
      </c>
      <c r="B3487" s="1" t="s">
        <v>4066</v>
      </c>
      <c r="C3487" s="1" t="s">
        <v>215</v>
      </c>
      <c r="D3487" s="1" t="s">
        <v>568</v>
      </c>
      <c r="E3487" s="2">
        <v>0.3</v>
      </c>
    </row>
    <row r="3488" s="1" customFormat="1" customHeight="1" spans="1:5">
      <c r="A3488" s="1">
        <v>4330</v>
      </c>
      <c r="B3488" s="1" t="s">
        <v>4067</v>
      </c>
      <c r="C3488" s="1" t="s">
        <v>215</v>
      </c>
      <c r="D3488" s="1" t="s">
        <v>568</v>
      </c>
      <c r="E3488" s="2">
        <v>0.2</v>
      </c>
    </row>
    <row r="3489" s="1" customFormat="1" customHeight="1" spans="1:5">
      <c r="A3489" s="1">
        <v>4340</v>
      </c>
      <c r="B3489" s="1" t="s">
        <v>4068</v>
      </c>
      <c r="C3489" s="1" t="s">
        <v>215</v>
      </c>
      <c r="D3489" s="1" t="s">
        <v>568</v>
      </c>
      <c r="E3489" s="2">
        <v>1.58</v>
      </c>
    </row>
    <row r="3490" s="1" customFormat="1" customHeight="1" spans="1:5">
      <c r="A3490" s="1">
        <v>5088</v>
      </c>
      <c r="B3490" s="1" t="s">
        <v>4069</v>
      </c>
      <c r="C3490" s="1" t="s">
        <v>215</v>
      </c>
      <c r="D3490" s="1" t="s">
        <v>568</v>
      </c>
      <c r="E3490" s="2">
        <v>7.33</v>
      </c>
    </row>
    <row r="3491" s="1" customFormat="1" customHeight="1" spans="1:5">
      <c r="A3491" s="1">
        <v>11154</v>
      </c>
      <c r="B3491" s="1" t="s">
        <v>4070</v>
      </c>
      <c r="C3491" s="1" t="s">
        <v>215</v>
      </c>
      <c r="D3491" s="1" t="s">
        <v>615</v>
      </c>
      <c r="E3491" s="3">
        <v>1251.62</v>
      </c>
    </row>
    <row r="3492" s="1" customFormat="1" customHeight="1" spans="1:5">
      <c r="A3492" s="1">
        <v>4989</v>
      </c>
      <c r="B3492" s="1" t="s">
        <v>4071</v>
      </c>
      <c r="C3492" s="1" t="s">
        <v>215</v>
      </c>
      <c r="D3492" s="1" t="s">
        <v>568</v>
      </c>
      <c r="E3492" s="2">
        <v>235.38</v>
      </c>
    </row>
    <row r="3493" s="1" customFormat="1" customHeight="1" spans="1:5">
      <c r="A3493" s="1">
        <v>4982</v>
      </c>
      <c r="B3493" s="1" t="s">
        <v>4072</v>
      </c>
      <c r="C3493" s="1" t="s">
        <v>215</v>
      </c>
      <c r="D3493" s="1" t="s">
        <v>568</v>
      </c>
      <c r="E3493" s="2">
        <v>220.77</v>
      </c>
    </row>
    <row r="3494" s="1" customFormat="1" customHeight="1" spans="1:5">
      <c r="A3494" s="1">
        <v>4962</v>
      </c>
      <c r="B3494" s="1" t="s">
        <v>4073</v>
      </c>
      <c r="C3494" s="1" t="s">
        <v>215</v>
      </c>
      <c r="D3494" s="1" t="s">
        <v>568</v>
      </c>
      <c r="E3494" s="2">
        <v>174.11</v>
      </c>
    </row>
    <row r="3495" s="1" customFormat="1" customHeight="1" spans="1:5">
      <c r="A3495" s="1">
        <v>4981</v>
      </c>
      <c r="B3495" s="1" t="s">
        <v>4074</v>
      </c>
      <c r="C3495" s="1" t="s">
        <v>215</v>
      </c>
      <c r="D3495" s="1" t="s">
        <v>574</v>
      </c>
      <c r="E3495" s="2">
        <v>155</v>
      </c>
    </row>
    <row r="3496" s="1" customFormat="1" customHeight="1" spans="1:5">
      <c r="A3496" s="1">
        <v>4964</v>
      </c>
      <c r="B3496" s="1" t="s">
        <v>4075</v>
      </c>
      <c r="C3496" s="1" t="s">
        <v>215</v>
      </c>
      <c r="D3496" s="1" t="s">
        <v>568</v>
      </c>
      <c r="E3496" s="2">
        <v>196.63</v>
      </c>
    </row>
    <row r="3497" s="1" customFormat="1" customHeight="1" spans="1:5">
      <c r="A3497" s="1">
        <v>4992</v>
      </c>
      <c r="B3497" s="1" t="s">
        <v>4076</v>
      </c>
      <c r="C3497" s="1" t="s">
        <v>215</v>
      </c>
      <c r="D3497" s="1" t="s">
        <v>568</v>
      </c>
      <c r="E3497" s="2">
        <v>192.08</v>
      </c>
    </row>
    <row r="3498" s="1" customFormat="1" customHeight="1" spans="1:5">
      <c r="A3498" s="1">
        <v>4987</v>
      </c>
      <c r="B3498" s="1" t="s">
        <v>4077</v>
      </c>
      <c r="C3498" s="1" t="s">
        <v>215</v>
      </c>
      <c r="D3498" s="1" t="s">
        <v>568</v>
      </c>
      <c r="E3498" s="2">
        <v>219.75</v>
      </c>
    </row>
    <row r="3499" s="1" customFormat="1" customHeight="1" spans="1:5">
      <c r="A3499" s="1">
        <v>4930</v>
      </c>
      <c r="B3499" s="1" t="s">
        <v>4078</v>
      </c>
      <c r="C3499" s="1" t="s">
        <v>228</v>
      </c>
      <c r="D3499" s="1" t="s">
        <v>615</v>
      </c>
      <c r="E3499" s="2">
        <v>530.14</v>
      </c>
    </row>
    <row r="3500" s="1" customFormat="1" customHeight="1" spans="1:5">
      <c r="A3500" s="1">
        <v>39021</v>
      </c>
      <c r="B3500" s="1" t="s">
        <v>4079</v>
      </c>
      <c r="C3500" s="1" t="s">
        <v>215</v>
      </c>
      <c r="D3500" s="1" t="s">
        <v>615</v>
      </c>
      <c r="E3500" s="2">
        <v>563.67</v>
      </c>
    </row>
    <row r="3501" s="1" customFormat="1" customHeight="1" spans="1:5">
      <c r="A3501" s="1">
        <v>39022</v>
      </c>
      <c r="B3501" s="1" t="s">
        <v>4080</v>
      </c>
      <c r="C3501" s="1" t="s">
        <v>215</v>
      </c>
      <c r="D3501" s="1" t="s">
        <v>615</v>
      </c>
      <c r="E3501" s="2">
        <v>504.9</v>
      </c>
    </row>
    <row r="3502" s="1" customFormat="1" customHeight="1" spans="1:5">
      <c r="A3502" s="1">
        <v>39024</v>
      </c>
      <c r="B3502" s="1" t="s">
        <v>4081</v>
      </c>
      <c r="C3502" s="1" t="s">
        <v>215</v>
      </c>
      <c r="D3502" s="1" t="s">
        <v>568</v>
      </c>
      <c r="E3502" s="2">
        <v>496.01</v>
      </c>
    </row>
    <row r="3503" s="1" customFormat="1" customHeight="1" spans="1:5">
      <c r="A3503" s="1">
        <v>4914</v>
      </c>
      <c r="B3503" s="1" t="s">
        <v>4082</v>
      </c>
      <c r="C3503" s="1" t="s">
        <v>228</v>
      </c>
      <c r="D3503" s="1" t="s">
        <v>568</v>
      </c>
      <c r="E3503" s="2">
        <v>402.18</v>
      </c>
    </row>
    <row r="3504" s="1" customFormat="1" customHeight="1" spans="1:5">
      <c r="A3504" s="1">
        <v>4917</v>
      </c>
      <c r="B3504" s="1" t="s">
        <v>4083</v>
      </c>
      <c r="C3504" s="1" t="s">
        <v>228</v>
      </c>
      <c r="D3504" s="1" t="s">
        <v>574</v>
      </c>
      <c r="E3504" s="2">
        <v>277.75</v>
      </c>
    </row>
    <row r="3505" s="1" customFormat="1" customHeight="1" spans="1:5">
      <c r="A3505" s="1">
        <v>39025</v>
      </c>
      <c r="B3505" s="1" t="s">
        <v>4084</v>
      </c>
      <c r="C3505" s="1" t="s">
        <v>215</v>
      </c>
      <c r="D3505" s="1" t="s">
        <v>568</v>
      </c>
      <c r="E3505" s="2">
        <v>508.61</v>
      </c>
    </row>
    <row r="3506" s="1" customFormat="1" customHeight="1" spans="1:5">
      <c r="A3506" s="1">
        <v>4922</v>
      </c>
      <c r="B3506" s="1" t="s">
        <v>4085</v>
      </c>
      <c r="C3506" s="1" t="s">
        <v>228</v>
      </c>
      <c r="D3506" s="1" t="s">
        <v>568</v>
      </c>
      <c r="E3506" s="2">
        <v>257.64</v>
      </c>
    </row>
    <row r="3507" s="1" customFormat="1" customHeight="1" spans="1:5">
      <c r="A3507" s="1">
        <v>4911</v>
      </c>
      <c r="B3507" s="1" t="s">
        <v>4086</v>
      </c>
      <c r="C3507" s="1" t="s">
        <v>228</v>
      </c>
      <c r="D3507" s="1" t="s">
        <v>568</v>
      </c>
      <c r="E3507" s="2">
        <v>313.88</v>
      </c>
    </row>
    <row r="3508" s="1" customFormat="1" customHeight="1" spans="1:5">
      <c r="A3508" s="1">
        <v>37518</v>
      </c>
      <c r="B3508" s="1" t="s">
        <v>4087</v>
      </c>
      <c r="C3508" s="1" t="s">
        <v>228</v>
      </c>
      <c r="D3508" s="1" t="s">
        <v>568</v>
      </c>
      <c r="E3508" s="2">
        <v>510.05</v>
      </c>
    </row>
    <row r="3509" s="1" customFormat="1" customHeight="1" spans="1:5">
      <c r="A3509" s="1">
        <v>4910</v>
      </c>
      <c r="B3509" s="1" t="s">
        <v>4088</v>
      </c>
      <c r="C3509" s="1" t="s">
        <v>228</v>
      </c>
      <c r="D3509" s="1" t="s">
        <v>568</v>
      </c>
      <c r="E3509" s="2">
        <v>429.98</v>
      </c>
    </row>
    <row r="3510" s="1" customFormat="1" customHeight="1" spans="1:5">
      <c r="A3510" s="1">
        <v>4943</v>
      </c>
      <c r="B3510" s="1" t="s">
        <v>4089</v>
      </c>
      <c r="C3510" s="1" t="s">
        <v>228</v>
      </c>
      <c r="D3510" s="1" t="s">
        <v>568</v>
      </c>
      <c r="E3510" s="2">
        <v>640.57</v>
      </c>
    </row>
    <row r="3511" s="1" customFormat="1" customHeight="1" spans="1:5">
      <c r="A3511" s="1">
        <v>5002</v>
      </c>
      <c r="B3511" s="1" t="s">
        <v>4090</v>
      </c>
      <c r="C3511" s="1" t="s">
        <v>228</v>
      </c>
      <c r="D3511" s="1" t="s">
        <v>568</v>
      </c>
      <c r="E3511" s="2">
        <v>631.83</v>
      </c>
    </row>
    <row r="3512" s="1" customFormat="1" customHeight="1" spans="1:5">
      <c r="A3512" s="1">
        <v>4977</v>
      </c>
      <c r="B3512" s="1" t="s">
        <v>4091</v>
      </c>
      <c r="C3512" s="1" t="s">
        <v>228</v>
      </c>
      <c r="D3512" s="1" t="s">
        <v>568</v>
      </c>
      <c r="E3512" s="2">
        <v>426.51</v>
      </c>
    </row>
    <row r="3513" s="1" customFormat="1" customHeight="1" spans="1:5">
      <c r="A3513" s="1">
        <v>5028</v>
      </c>
      <c r="B3513" s="1" t="s">
        <v>4092</v>
      </c>
      <c r="C3513" s="1" t="s">
        <v>228</v>
      </c>
      <c r="D3513" s="1" t="s">
        <v>568</v>
      </c>
      <c r="E3513" s="3">
        <v>1043.59</v>
      </c>
    </row>
    <row r="3514" s="1" customFormat="1" customHeight="1" spans="1:5">
      <c r="A3514" s="1">
        <v>4998</v>
      </c>
      <c r="B3514" s="1" t="s">
        <v>4093</v>
      </c>
      <c r="C3514" s="1" t="s">
        <v>228</v>
      </c>
      <c r="D3514" s="1" t="s">
        <v>568</v>
      </c>
      <c r="E3514" s="2">
        <v>866.73</v>
      </c>
    </row>
    <row r="3515" s="1" customFormat="1" customHeight="1" spans="1:5">
      <c r="A3515" s="1">
        <v>4969</v>
      </c>
      <c r="B3515" s="1" t="s">
        <v>4094</v>
      </c>
      <c r="C3515" s="1" t="s">
        <v>228</v>
      </c>
      <c r="D3515" s="1" t="s">
        <v>574</v>
      </c>
      <c r="E3515" s="2">
        <v>603.21</v>
      </c>
    </row>
    <row r="3516" s="1" customFormat="1" customHeight="1" spans="1:5">
      <c r="A3516" s="1">
        <v>11364</v>
      </c>
      <c r="B3516" s="1" t="s">
        <v>4095</v>
      </c>
      <c r="C3516" s="1" t="s">
        <v>215</v>
      </c>
      <c r="D3516" s="1" t="s">
        <v>568</v>
      </c>
      <c r="E3516" s="2">
        <v>133.16</v>
      </c>
    </row>
    <row r="3517" s="1" customFormat="1" customHeight="1" spans="1:5">
      <c r="A3517" s="1">
        <v>11365</v>
      </c>
      <c r="B3517" s="1" t="s">
        <v>4096</v>
      </c>
      <c r="C3517" s="1" t="s">
        <v>215</v>
      </c>
      <c r="D3517" s="1" t="s">
        <v>568</v>
      </c>
      <c r="E3517" s="2">
        <v>138.18</v>
      </c>
    </row>
    <row r="3518" s="1" customFormat="1" customHeight="1" spans="1:5">
      <c r="A3518" s="1">
        <v>11366</v>
      </c>
      <c r="B3518" s="1" t="s">
        <v>4097</v>
      </c>
      <c r="C3518" s="1" t="s">
        <v>215</v>
      </c>
      <c r="D3518" s="1" t="s">
        <v>568</v>
      </c>
      <c r="E3518" s="2">
        <v>146.89</v>
      </c>
    </row>
    <row r="3519" s="1" customFormat="1" customHeight="1" spans="1:5">
      <c r="A3519" s="1">
        <v>43777</v>
      </c>
      <c r="B3519" s="1" t="s">
        <v>4098</v>
      </c>
      <c r="C3519" s="1" t="s">
        <v>215</v>
      </c>
      <c r="D3519" s="1" t="s">
        <v>568</v>
      </c>
      <c r="E3519" s="2">
        <v>172.54</v>
      </c>
    </row>
    <row r="3520" s="1" customFormat="1" customHeight="1" spans="1:5">
      <c r="A3520" s="1">
        <v>20322</v>
      </c>
      <c r="B3520" s="1" t="s">
        <v>4099</v>
      </c>
      <c r="C3520" s="1" t="s">
        <v>215</v>
      </c>
      <c r="D3520" s="1" t="s">
        <v>568</v>
      </c>
      <c r="E3520" s="2">
        <v>160.17</v>
      </c>
    </row>
    <row r="3521" s="1" customFormat="1" customHeight="1" spans="1:5">
      <c r="A3521" s="1">
        <v>10553</v>
      </c>
      <c r="B3521" s="1" t="s">
        <v>4100</v>
      </c>
      <c r="C3521" s="1" t="s">
        <v>215</v>
      </c>
      <c r="D3521" s="1" t="s">
        <v>568</v>
      </c>
      <c r="E3521" s="2">
        <v>145.44</v>
      </c>
    </row>
    <row r="3522" s="1" customFormat="1" customHeight="1" spans="1:5">
      <c r="A3522" s="1">
        <v>5020</v>
      </c>
      <c r="B3522" s="1" t="s">
        <v>4101</v>
      </c>
      <c r="C3522" s="1" t="s">
        <v>215</v>
      </c>
      <c r="D3522" s="1" t="s">
        <v>568</v>
      </c>
      <c r="E3522" s="2">
        <v>153.33</v>
      </c>
    </row>
    <row r="3523" s="1" customFormat="1" customHeight="1" spans="1:5">
      <c r="A3523" s="1">
        <v>10554</v>
      </c>
      <c r="B3523" s="1" t="s">
        <v>4102</v>
      </c>
      <c r="C3523" s="1" t="s">
        <v>215</v>
      </c>
      <c r="D3523" s="1" t="s">
        <v>568</v>
      </c>
      <c r="E3523" s="2">
        <v>146.73</v>
      </c>
    </row>
    <row r="3524" s="1" customFormat="1" customHeight="1" spans="1:5">
      <c r="A3524" s="1">
        <v>10555</v>
      </c>
      <c r="B3524" s="1" t="s">
        <v>4103</v>
      </c>
      <c r="C3524" s="1" t="s">
        <v>215</v>
      </c>
      <c r="D3524" s="1" t="s">
        <v>568</v>
      </c>
      <c r="E3524" s="2">
        <v>160.01</v>
      </c>
    </row>
    <row r="3525" s="1" customFormat="1" customHeight="1" spans="1:5">
      <c r="A3525" s="1">
        <v>10556</v>
      </c>
      <c r="B3525" s="1" t="s">
        <v>4104</v>
      </c>
      <c r="C3525" s="1" t="s">
        <v>215</v>
      </c>
      <c r="D3525" s="1" t="s">
        <v>568</v>
      </c>
      <c r="E3525" s="2">
        <v>212.75</v>
      </c>
    </row>
    <row r="3526" s="1" customFormat="1" customHeight="1" spans="1:5">
      <c r="A3526" s="1">
        <v>39502</v>
      </c>
      <c r="B3526" s="1" t="s">
        <v>4105</v>
      </c>
      <c r="C3526" s="1" t="s">
        <v>215</v>
      </c>
      <c r="D3526" s="1" t="s">
        <v>568</v>
      </c>
      <c r="E3526" s="2">
        <v>298.75</v>
      </c>
    </row>
    <row r="3527" s="1" customFormat="1" customHeight="1" spans="1:5">
      <c r="A3527" s="1">
        <v>39504</v>
      </c>
      <c r="B3527" s="1" t="s">
        <v>4106</v>
      </c>
      <c r="C3527" s="1" t="s">
        <v>215</v>
      </c>
      <c r="D3527" s="1" t="s">
        <v>568</v>
      </c>
      <c r="E3527" s="2">
        <v>330.36</v>
      </c>
    </row>
    <row r="3528" s="1" customFormat="1" customHeight="1" spans="1:5">
      <c r="A3528" s="1">
        <v>39503</v>
      </c>
      <c r="B3528" s="1" t="s">
        <v>4107</v>
      </c>
      <c r="C3528" s="1" t="s">
        <v>215</v>
      </c>
      <c r="D3528" s="1" t="s">
        <v>568</v>
      </c>
      <c r="E3528" s="2">
        <v>347.7</v>
      </c>
    </row>
    <row r="3529" s="1" customFormat="1" customHeight="1" spans="1:5">
      <c r="A3529" s="1">
        <v>39505</v>
      </c>
      <c r="B3529" s="1" t="s">
        <v>4108</v>
      </c>
      <c r="C3529" s="1" t="s">
        <v>215</v>
      </c>
      <c r="D3529" s="1" t="s">
        <v>568</v>
      </c>
      <c r="E3529" s="2">
        <v>374.69</v>
      </c>
    </row>
    <row r="3530" s="1" customFormat="1" customHeight="1" spans="1:5">
      <c r="A3530" s="1">
        <v>44471</v>
      </c>
      <c r="B3530" s="1" t="s">
        <v>4109</v>
      </c>
      <c r="C3530" s="1" t="s">
        <v>215</v>
      </c>
      <c r="D3530" s="1" t="s">
        <v>615</v>
      </c>
      <c r="E3530" s="2">
        <v>562.62</v>
      </c>
    </row>
    <row r="3531" s="1" customFormat="1" customHeight="1" spans="1:5">
      <c r="A3531" s="1">
        <v>4944</v>
      </c>
      <c r="B3531" s="1" t="s">
        <v>4110</v>
      </c>
      <c r="C3531" s="1" t="s">
        <v>228</v>
      </c>
      <c r="D3531" s="1" t="s">
        <v>568</v>
      </c>
      <c r="E3531" s="2">
        <v>957.65</v>
      </c>
    </row>
    <row r="3532" s="1" customFormat="1" customHeight="1" spans="1:5">
      <c r="A3532" s="1">
        <v>21102</v>
      </c>
      <c r="B3532" s="1" t="s">
        <v>4111</v>
      </c>
      <c r="C3532" s="1" t="s">
        <v>215</v>
      </c>
      <c r="D3532" s="1" t="s">
        <v>568</v>
      </c>
      <c r="E3532" s="2">
        <v>85.3</v>
      </c>
    </row>
    <row r="3533" s="1" customFormat="1" customHeight="1" spans="1:5">
      <c r="A3533" s="1">
        <v>21101</v>
      </c>
      <c r="B3533" s="1" t="s">
        <v>4112</v>
      </c>
      <c r="C3533" s="1" t="s">
        <v>215</v>
      </c>
      <c r="D3533" s="1" t="s">
        <v>568</v>
      </c>
      <c r="E3533" s="2">
        <v>54.78</v>
      </c>
    </row>
    <row r="3534" s="1" customFormat="1" customHeight="1" spans="1:5">
      <c r="A3534" s="1">
        <v>34713</v>
      </c>
      <c r="B3534" s="1" t="s">
        <v>4113</v>
      </c>
      <c r="C3534" s="1" t="s">
        <v>228</v>
      </c>
      <c r="D3534" s="1" t="s">
        <v>568</v>
      </c>
      <c r="E3534" s="2">
        <v>360.23</v>
      </c>
    </row>
    <row r="3535" s="1" customFormat="1" customHeight="1" spans="1:5">
      <c r="A3535" s="1">
        <v>37563</v>
      </c>
      <c r="B3535" s="1" t="s">
        <v>4114</v>
      </c>
      <c r="C3535" s="1" t="s">
        <v>228</v>
      </c>
      <c r="D3535" s="1" t="s">
        <v>615</v>
      </c>
      <c r="E3535" s="2">
        <v>583.35</v>
      </c>
    </row>
    <row r="3536" s="1" customFormat="1" customHeight="1" spans="1:5">
      <c r="A3536" s="1">
        <v>4948</v>
      </c>
      <c r="B3536" s="1" t="s">
        <v>4115</v>
      </c>
      <c r="C3536" s="1" t="s">
        <v>228</v>
      </c>
      <c r="D3536" s="1" t="s">
        <v>615</v>
      </c>
      <c r="E3536" s="2">
        <v>507.52</v>
      </c>
    </row>
    <row r="3537" s="1" customFormat="1" customHeight="1" spans="1:5">
      <c r="A3537" s="1">
        <v>37561</v>
      </c>
      <c r="B3537" s="1" t="s">
        <v>4116</v>
      </c>
      <c r="C3537" s="1" t="s">
        <v>228</v>
      </c>
      <c r="D3537" s="1" t="s">
        <v>615</v>
      </c>
      <c r="E3537" s="2">
        <v>473.34</v>
      </c>
    </row>
    <row r="3538" s="1" customFormat="1" customHeight="1" spans="1:5">
      <c r="A3538" s="1">
        <v>37562</v>
      </c>
      <c r="B3538" s="1" t="s">
        <v>4117</v>
      </c>
      <c r="C3538" s="1" t="s">
        <v>228</v>
      </c>
      <c r="D3538" s="1" t="s">
        <v>615</v>
      </c>
      <c r="E3538" s="2">
        <v>620.6</v>
      </c>
    </row>
    <row r="3539" s="1" customFormat="1" customHeight="1" spans="1:5">
      <c r="A3539" s="1">
        <v>14164</v>
      </c>
      <c r="B3539" s="1" t="s">
        <v>4118</v>
      </c>
      <c r="C3539" s="1" t="s">
        <v>215</v>
      </c>
      <c r="D3539" s="1" t="s">
        <v>615</v>
      </c>
      <c r="E3539" s="3">
        <v>1936.97</v>
      </c>
    </row>
    <row r="3540" s="1" customFormat="1" customHeight="1" spans="1:5">
      <c r="A3540" s="1">
        <v>14163</v>
      </c>
      <c r="B3540" s="1" t="s">
        <v>4119</v>
      </c>
      <c r="C3540" s="1" t="s">
        <v>215</v>
      </c>
      <c r="D3540" s="1" t="s">
        <v>615</v>
      </c>
      <c r="E3540" s="3">
        <v>2201.49</v>
      </c>
    </row>
    <row r="3541" s="1" customFormat="1" customHeight="1" spans="1:5">
      <c r="A3541" s="1">
        <v>5051</v>
      </c>
      <c r="B3541" s="1" t="s">
        <v>4120</v>
      </c>
      <c r="C3541" s="1" t="s">
        <v>215</v>
      </c>
      <c r="D3541" s="1" t="s">
        <v>615</v>
      </c>
      <c r="E3541" s="3">
        <v>1872.34</v>
      </c>
    </row>
    <row r="3542" s="1" customFormat="1" customHeight="1" spans="1:5">
      <c r="A3542" s="1">
        <v>14162</v>
      </c>
      <c r="B3542" s="1" t="s">
        <v>4121</v>
      </c>
      <c r="C3542" s="1" t="s">
        <v>215</v>
      </c>
      <c r="D3542" s="1" t="s">
        <v>615</v>
      </c>
      <c r="E3542" s="3">
        <v>1869.62</v>
      </c>
    </row>
    <row r="3543" s="1" customFormat="1" customHeight="1" spans="1:5">
      <c r="A3543" s="1">
        <v>5052</v>
      </c>
      <c r="B3543" s="1" t="s">
        <v>4122</v>
      </c>
      <c r="C3543" s="1" t="s">
        <v>215</v>
      </c>
      <c r="D3543" s="1" t="s">
        <v>615</v>
      </c>
      <c r="E3543" s="3">
        <v>1395</v>
      </c>
    </row>
    <row r="3544" s="1" customFormat="1" customHeight="1" spans="1:5">
      <c r="A3544" s="1">
        <v>14166</v>
      </c>
      <c r="B3544" s="1" t="s">
        <v>4123</v>
      </c>
      <c r="C3544" s="1" t="s">
        <v>215</v>
      </c>
      <c r="D3544" s="1" t="s">
        <v>615</v>
      </c>
      <c r="E3544" s="3">
        <v>1412.71</v>
      </c>
    </row>
    <row r="3545" s="1" customFormat="1" customHeight="1" spans="1:5">
      <c r="A3545" s="1">
        <v>14165</v>
      </c>
      <c r="B3545" s="1" t="s">
        <v>4124</v>
      </c>
      <c r="C3545" s="1" t="s">
        <v>215</v>
      </c>
      <c r="D3545" s="1" t="s">
        <v>615</v>
      </c>
      <c r="E3545" s="3">
        <v>1957.12</v>
      </c>
    </row>
    <row r="3546" s="1" customFormat="1" customHeight="1" spans="1:5">
      <c r="A3546" s="1">
        <v>5050</v>
      </c>
      <c r="B3546" s="1" t="s">
        <v>4125</v>
      </c>
      <c r="C3546" s="1" t="s">
        <v>215</v>
      </c>
      <c r="D3546" s="1" t="s">
        <v>615</v>
      </c>
      <c r="E3546" s="2">
        <v>481.69</v>
      </c>
    </row>
    <row r="3547" s="1" customFormat="1" customHeight="1" spans="1:5">
      <c r="A3547" s="1">
        <v>12366</v>
      </c>
      <c r="B3547" s="1" t="s">
        <v>4126</v>
      </c>
      <c r="C3547" s="1" t="s">
        <v>215</v>
      </c>
      <c r="D3547" s="1" t="s">
        <v>615</v>
      </c>
      <c r="E3547" s="3">
        <v>1026.14</v>
      </c>
    </row>
    <row r="3548" s="1" customFormat="1" customHeight="1" spans="1:5">
      <c r="A3548" s="1">
        <v>5045</v>
      </c>
      <c r="B3548" s="1" t="s">
        <v>4127</v>
      </c>
      <c r="C3548" s="1" t="s">
        <v>215</v>
      </c>
      <c r="D3548" s="1" t="s">
        <v>615</v>
      </c>
      <c r="E3548" s="3">
        <v>1417.55</v>
      </c>
    </row>
    <row r="3549" s="1" customFormat="1" customHeight="1" spans="1:5">
      <c r="A3549" s="1">
        <v>5035</v>
      </c>
      <c r="B3549" s="1" t="s">
        <v>4128</v>
      </c>
      <c r="C3549" s="1" t="s">
        <v>215</v>
      </c>
      <c r="D3549" s="1" t="s">
        <v>615</v>
      </c>
      <c r="E3549" s="3">
        <v>1629.84</v>
      </c>
    </row>
    <row r="3550" s="1" customFormat="1" customHeight="1" spans="1:5">
      <c r="A3550" s="1">
        <v>41180</v>
      </c>
      <c r="B3550" s="1" t="s">
        <v>4129</v>
      </c>
      <c r="C3550" s="1" t="s">
        <v>215</v>
      </c>
      <c r="D3550" s="1" t="s">
        <v>615</v>
      </c>
      <c r="E3550" s="3">
        <v>3663.87</v>
      </c>
    </row>
    <row r="3551" s="1" customFormat="1" customHeight="1" spans="1:5">
      <c r="A3551" s="1">
        <v>41181</v>
      </c>
      <c r="B3551" s="1" t="s">
        <v>4130</v>
      </c>
      <c r="C3551" s="1" t="s">
        <v>215</v>
      </c>
      <c r="D3551" s="1" t="s">
        <v>615</v>
      </c>
      <c r="E3551" s="3">
        <v>4850.85</v>
      </c>
    </row>
    <row r="3552" s="1" customFormat="1" customHeight="1" spans="1:5">
      <c r="A3552" s="1">
        <v>41182</v>
      </c>
      <c r="B3552" s="1" t="s">
        <v>4131</v>
      </c>
      <c r="C3552" s="1" t="s">
        <v>215</v>
      </c>
      <c r="D3552" s="1" t="s">
        <v>615</v>
      </c>
      <c r="E3552" s="3">
        <v>6958.94</v>
      </c>
    </row>
    <row r="3553" s="1" customFormat="1" customHeight="1" spans="1:5">
      <c r="A3553" s="1">
        <v>41183</v>
      </c>
      <c r="B3553" s="1" t="s">
        <v>4132</v>
      </c>
      <c r="C3553" s="1" t="s">
        <v>215</v>
      </c>
      <c r="D3553" s="1" t="s">
        <v>615</v>
      </c>
      <c r="E3553" s="3">
        <v>8688.38</v>
      </c>
    </row>
    <row r="3554" s="1" customFormat="1" customHeight="1" spans="1:5">
      <c r="A3554" s="1">
        <v>41184</v>
      </c>
      <c r="B3554" s="1" t="s">
        <v>4133</v>
      </c>
      <c r="C3554" s="1" t="s">
        <v>215</v>
      </c>
      <c r="D3554" s="1" t="s">
        <v>615</v>
      </c>
      <c r="E3554" s="3">
        <v>13228.59</v>
      </c>
    </row>
    <row r="3555" s="1" customFormat="1" customHeight="1" spans="1:5">
      <c r="A3555" s="1">
        <v>41185</v>
      </c>
      <c r="B3555" s="1" t="s">
        <v>4134</v>
      </c>
      <c r="C3555" s="1" t="s">
        <v>215</v>
      </c>
      <c r="D3555" s="1" t="s">
        <v>615</v>
      </c>
      <c r="E3555" s="3">
        <v>4905.76</v>
      </c>
    </row>
    <row r="3556" s="1" customFormat="1" customHeight="1" spans="1:5">
      <c r="A3556" s="1">
        <v>41186</v>
      </c>
      <c r="B3556" s="1" t="s">
        <v>4135</v>
      </c>
      <c r="C3556" s="1" t="s">
        <v>215</v>
      </c>
      <c r="D3556" s="1" t="s">
        <v>615</v>
      </c>
      <c r="E3556" s="3">
        <v>6874.85</v>
      </c>
    </row>
    <row r="3557" s="1" customFormat="1" customHeight="1" spans="1:5">
      <c r="A3557" s="1">
        <v>41187</v>
      </c>
      <c r="B3557" s="1" t="s">
        <v>4136</v>
      </c>
      <c r="C3557" s="1" t="s">
        <v>215</v>
      </c>
      <c r="D3557" s="1" t="s">
        <v>615</v>
      </c>
      <c r="E3557" s="3">
        <v>9219.74</v>
      </c>
    </row>
    <row r="3558" s="1" customFormat="1" customHeight="1" spans="1:5">
      <c r="A3558" s="1">
        <v>41188</v>
      </c>
      <c r="B3558" s="1" t="s">
        <v>4137</v>
      </c>
      <c r="C3558" s="1" t="s">
        <v>215</v>
      </c>
      <c r="D3558" s="1" t="s">
        <v>615</v>
      </c>
      <c r="E3558" s="3">
        <v>11790</v>
      </c>
    </row>
    <row r="3559" s="1" customFormat="1" customHeight="1" spans="1:5">
      <c r="A3559" s="1">
        <v>5036</v>
      </c>
      <c r="B3559" s="1" t="s">
        <v>4138</v>
      </c>
      <c r="C3559" s="1" t="s">
        <v>215</v>
      </c>
      <c r="D3559" s="1" t="s">
        <v>615</v>
      </c>
      <c r="E3559" s="3">
        <v>2500.48</v>
      </c>
    </row>
    <row r="3560" s="1" customFormat="1" customHeight="1" spans="1:5">
      <c r="A3560" s="1">
        <v>41189</v>
      </c>
      <c r="B3560" s="1" t="s">
        <v>4139</v>
      </c>
      <c r="C3560" s="1" t="s">
        <v>215</v>
      </c>
      <c r="D3560" s="1" t="s">
        <v>615</v>
      </c>
      <c r="E3560" s="3">
        <v>15157.28</v>
      </c>
    </row>
    <row r="3561" s="1" customFormat="1" customHeight="1" spans="1:5">
      <c r="A3561" s="1">
        <v>41190</v>
      </c>
      <c r="B3561" s="1" t="s">
        <v>4140</v>
      </c>
      <c r="C3561" s="1" t="s">
        <v>215</v>
      </c>
      <c r="D3561" s="1" t="s">
        <v>615</v>
      </c>
      <c r="E3561" s="3">
        <v>5271.17</v>
      </c>
    </row>
    <row r="3562" s="1" customFormat="1" customHeight="1" spans="1:5">
      <c r="A3562" s="1">
        <v>41191</v>
      </c>
      <c r="B3562" s="1" t="s">
        <v>4141</v>
      </c>
      <c r="C3562" s="1" t="s">
        <v>215</v>
      </c>
      <c r="D3562" s="1" t="s">
        <v>615</v>
      </c>
      <c r="E3562" s="3">
        <v>8083.14</v>
      </c>
    </row>
    <row r="3563" s="1" customFormat="1" customHeight="1" spans="1:5">
      <c r="A3563" s="1">
        <v>41192</v>
      </c>
      <c r="B3563" s="1" t="s">
        <v>4142</v>
      </c>
      <c r="C3563" s="1" t="s">
        <v>215</v>
      </c>
      <c r="D3563" s="1" t="s">
        <v>615</v>
      </c>
      <c r="E3563" s="3">
        <v>8426.61</v>
      </c>
    </row>
    <row r="3564" s="1" customFormat="1" customHeight="1" spans="1:5">
      <c r="A3564" s="1">
        <v>41193</v>
      </c>
      <c r="B3564" s="1" t="s">
        <v>4143</v>
      </c>
      <c r="C3564" s="1" t="s">
        <v>215</v>
      </c>
      <c r="D3564" s="1" t="s">
        <v>615</v>
      </c>
      <c r="E3564" s="3">
        <v>13768.81</v>
      </c>
    </row>
    <row r="3565" s="1" customFormat="1" customHeight="1" spans="1:5">
      <c r="A3565" s="1">
        <v>41194</v>
      </c>
      <c r="B3565" s="1" t="s">
        <v>4144</v>
      </c>
      <c r="C3565" s="1" t="s">
        <v>215</v>
      </c>
      <c r="D3565" s="1" t="s">
        <v>615</v>
      </c>
      <c r="E3565" s="3">
        <v>16429.31</v>
      </c>
    </row>
    <row r="3566" s="1" customFormat="1" customHeight="1" spans="1:5">
      <c r="A3566" s="1">
        <v>5044</v>
      </c>
      <c r="B3566" s="1" t="s">
        <v>4145</v>
      </c>
      <c r="C3566" s="1" t="s">
        <v>215</v>
      </c>
      <c r="D3566" s="1" t="s">
        <v>615</v>
      </c>
      <c r="E3566" s="2">
        <v>884.06</v>
      </c>
    </row>
    <row r="3567" s="1" customFormat="1" customHeight="1" spans="1:5">
      <c r="A3567" s="1">
        <v>5059</v>
      </c>
      <c r="B3567" s="1" t="s">
        <v>4146</v>
      </c>
      <c r="C3567" s="1" t="s">
        <v>215</v>
      </c>
      <c r="D3567" s="1" t="s">
        <v>615</v>
      </c>
      <c r="E3567" s="3">
        <v>1057.23</v>
      </c>
    </row>
    <row r="3568" s="1" customFormat="1" customHeight="1" spans="1:5">
      <c r="A3568" s="1">
        <v>41201</v>
      </c>
      <c r="B3568" s="1" t="s">
        <v>4147</v>
      </c>
      <c r="C3568" s="1" t="s">
        <v>215</v>
      </c>
      <c r="D3568" s="1" t="s">
        <v>615</v>
      </c>
      <c r="E3568" s="3">
        <v>2145.56</v>
      </c>
    </row>
    <row r="3569" s="1" customFormat="1" customHeight="1" spans="1:5">
      <c r="A3569" s="1">
        <v>41199</v>
      </c>
      <c r="B3569" s="1" t="s">
        <v>4148</v>
      </c>
      <c r="C3569" s="1" t="s">
        <v>215</v>
      </c>
      <c r="D3569" s="1" t="s">
        <v>615</v>
      </c>
      <c r="E3569" s="2">
        <v>689.45</v>
      </c>
    </row>
    <row r="3570" s="1" customFormat="1" customHeight="1" spans="1:5">
      <c r="A3570" s="1">
        <v>5057</v>
      </c>
      <c r="B3570" s="1" t="s">
        <v>4149</v>
      </c>
      <c r="C3570" s="1" t="s">
        <v>215</v>
      </c>
      <c r="D3570" s="1" t="s">
        <v>615</v>
      </c>
      <c r="E3570" s="2">
        <v>933.39</v>
      </c>
    </row>
    <row r="3571" s="1" customFormat="1" customHeight="1" spans="1:5">
      <c r="A3571" s="1">
        <v>41200</v>
      </c>
      <c r="B3571" s="1" t="s">
        <v>4150</v>
      </c>
      <c r="C3571" s="1" t="s">
        <v>215</v>
      </c>
      <c r="D3571" s="1" t="s">
        <v>615</v>
      </c>
      <c r="E3571" s="3">
        <v>1341.91</v>
      </c>
    </row>
    <row r="3572" s="1" customFormat="1" customHeight="1" spans="1:5">
      <c r="A3572" s="1">
        <v>41205</v>
      </c>
      <c r="B3572" s="1" t="s">
        <v>4151</v>
      </c>
      <c r="C3572" s="1" t="s">
        <v>215</v>
      </c>
      <c r="D3572" s="1" t="s">
        <v>615</v>
      </c>
      <c r="E3572" s="3">
        <v>2486.54</v>
      </c>
    </row>
    <row r="3573" s="1" customFormat="1" customHeight="1" spans="1:5">
      <c r="A3573" s="1">
        <v>41202</v>
      </c>
      <c r="B3573" s="1" t="s">
        <v>4152</v>
      </c>
      <c r="C3573" s="1" t="s">
        <v>215</v>
      </c>
      <c r="D3573" s="1" t="s">
        <v>615</v>
      </c>
      <c r="E3573" s="2">
        <v>725.59</v>
      </c>
    </row>
    <row r="3574" s="1" customFormat="1" customHeight="1" spans="1:5">
      <c r="A3574" s="1">
        <v>41206</v>
      </c>
      <c r="B3574" s="1" t="s">
        <v>4153</v>
      </c>
      <c r="C3574" s="1" t="s">
        <v>215</v>
      </c>
      <c r="D3574" s="1" t="s">
        <v>615</v>
      </c>
      <c r="E3574" s="3">
        <v>3278.39</v>
      </c>
    </row>
    <row r="3575" s="1" customFormat="1" customHeight="1" spans="1:5">
      <c r="A3575" s="1">
        <v>12372</v>
      </c>
      <c r="B3575" s="1" t="s">
        <v>4154</v>
      </c>
      <c r="C3575" s="1" t="s">
        <v>215</v>
      </c>
      <c r="D3575" s="1" t="s">
        <v>615</v>
      </c>
      <c r="E3575" s="2">
        <v>761.87</v>
      </c>
    </row>
    <row r="3576" s="1" customFormat="1" customHeight="1" spans="1:5">
      <c r="A3576" s="1">
        <v>41207</v>
      </c>
      <c r="B3576" s="1" t="s">
        <v>4155</v>
      </c>
      <c r="C3576" s="1" t="s">
        <v>215</v>
      </c>
      <c r="D3576" s="1" t="s">
        <v>615</v>
      </c>
      <c r="E3576" s="3">
        <v>4413.37</v>
      </c>
    </row>
    <row r="3577" s="1" customFormat="1" customHeight="1" spans="1:5">
      <c r="A3577" s="1">
        <v>41203</v>
      </c>
      <c r="B3577" s="1" t="s">
        <v>4156</v>
      </c>
      <c r="C3577" s="1" t="s">
        <v>215</v>
      </c>
      <c r="D3577" s="1" t="s">
        <v>615</v>
      </c>
      <c r="E3577" s="3">
        <v>1162.31</v>
      </c>
    </row>
    <row r="3578" s="1" customFormat="1" customHeight="1" spans="1:5">
      <c r="A3578" s="1">
        <v>41204</v>
      </c>
      <c r="B3578" s="1" t="s">
        <v>4157</v>
      </c>
      <c r="C3578" s="1" t="s">
        <v>215</v>
      </c>
      <c r="D3578" s="1" t="s">
        <v>615</v>
      </c>
      <c r="E3578" s="3">
        <v>1643.22</v>
      </c>
    </row>
    <row r="3579" s="1" customFormat="1" customHeight="1" spans="1:5">
      <c r="A3579" s="1">
        <v>41210</v>
      </c>
      <c r="B3579" s="1" t="s">
        <v>4158</v>
      </c>
      <c r="C3579" s="1" t="s">
        <v>215</v>
      </c>
      <c r="D3579" s="1" t="s">
        <v>615</v>
      </c>
      <c r="E3579" s="3">
        <v>2744.95</v>
      </c>
    </row>
    <row r="3580" s="1" customFormat="1" customHeight="1" spans="1:5">
      <c r="A3580" s="1">
        <v>41208</v>
      </c>
      <c r="B3580" s="1" t="s">
        <v>4159</v>
      </c>
      <c r="C3580" s="1" t="s">
        <v>215</v>
      </c>
      <c r="D3580" s="1" t="s">
        <v>615</v>
      </c>
      <c r="E3580" s="2">
        <v>960.89</v>
      </c>
    </row>
    <row r="3581" s="1" customFormat="1" customHeight="1" spans="1:5">
      <c r="A3581" s="1">
        <v>41211</v>
      </c>
      <c r="B3581" s="1" t="s">
        <v>4160</v>
      </c>
      <c r="C3581" s="1" t="s">
        <v>215</v>
      </c>
      <c r="D3581" s="1" t="s">
        <v>615</v>
      </c>
      <c r="E3581" s="3">
        <v>3867.6</v>
      </c>
    </row>
    <row r="3582" s="1" customFormat="1" customHeight="1" spans="1:5">
      <c r="A3582" s="1">
        <v>13339</v>
      </c>
      <c r="B3582" s="1" t="s">
        <v>4161</v>
      </c>
      <c r="C3582" s="1" t="s">
        <v>215</v>
      </c>
      <c r="D3582" s="1" t="s">
        <v>615</v>
      </c>
      <c r="E3582" s="3">
        <v>1302.24</v>
      </c>
    </row>
    <row r="3583" s="1" customFormat="1" customHeight="1" spans="1:5">
      <c r="A3583" s="1">
        <v>41213</v>
      </c>
      <c r="B3583" s="1" t="s">
        <v>4162</v>
      </c>
      <c r="C3583" s="1" t="s">
        <v>215</v>
      </c>
      <c r="D3583" s="1" t="s">
        <v>615</v>
      </c>
      <c r="E3583" s="3">
        <v>8016.58</v>
      </c>
    </row>
    <row r="3584" s="1" customFormat="1" customHeight="1" spans="1:5">
      <c r="A3584" s="1">
        <v>41209</v>
      </c>
      <c r="B3584" s="1" t="s">
        <v>4163</v>
      </c>
      <c r="C3584" s="1" t="s">
        <v>215</v>
      </c>
      <c r="D3584" s="1" t="s">
        <v>615</v>
      </c>
      <c r="E3584" s="3">
        <v>1791.72</v>
      </c>
    </row>
    <row r="3585" s="1" customFormat="1" customHeight="1" spans="1:5">
      <c r="A3585" s="1">
        <v>41216</v>
      </c>
      <c r="B3585" s="1" t="s">
        <v>4164</v>
      </c>
      <c r="C3585" s="1" t="s">
        <v>215</v>
      </c>
      <c r="D3585" s="1" t="s">
        <v>615</v>
      </c>
      <c r="E3585" s="3">
        <v>3356.13</v>
      </c>
    </row>
    <row r="3586" s="1" customFormat="1" customHeight="1" spans="1:5">
      <c r="A3586" s="1">
        <v>41217</v>
      </c>
      <c r="B3586" s="1" t="s">
        <v>4165</v>
      </c>
      <c r="C3586" s="1" t="s">
        <v>215</v>
      </c>
      <c r="D3586" s="1" t="s">
        <v>615</v>
      </c>
      <c r="E3586" s="3">
        <v>5381.07</v>
      </c>
    </row>
    <row r="3587" s="1" customFormat="1" customHeight="1" spans="1:5">
      <c r="A3587" s="1">
        <v>41218</v>
      </c>
      <c r="B3587" s="1" t="s">
        <v>4166</v>
      </c>
      <c r="C3587" s="1" t="s">
        <v>215</v>
      </c>
      <c r="D3587" s="1" t="s">
        <v>615</v>
      </c>
      <c r="E3587" s="3">
        <v>7216.18</v>
      </c>
    </row>
    <row r="3588" s="1" customFormat="1" customHeight="1" spans="1:5">
      <c r="A3588" s="1">
        <v>41214</v>
      </c>
      <c r="B3588" s="1" t="s">
        <v>4167</v>
      </c>
      <c r="C3588" s="1" t="s">
        <v>215</v>
      </c>
      <c r="D3588" s="1" t="s">
        <v>615</v>
      </c>
      <c r="E3588" s="3">
        <v>1521.52</v>
      </c>
    </row>
    <row r="3589" s="1" customFormat="1" customHeight="1" spans="1:5">
      <c r="A3589" s="1">
        <v>41215</v>
      </c>
      <c r="B3589" s="1" t="s">
        <v>4168</v>
      </c>
      <c r="C3589" s="1" t="s">
        <v>215</v>
      </c>
      <c r="D3589" s="1" t="s">
        <v>615</v>
      </c>
      <c r="E3589" s="3">
        <v>2290.85</v>
      </c>
    </row>
    <row r="3590" s="1" customFormat="1" customHeight="1" spans="1:5">
      <c r="A3590" s="1">
        <v>41221</v>
      </c>
      <c r="B3590" s="1" t="s">
        <v>4169</v>
      </c>
      <c r="C3590" s="1" t="s">
        <v>215</v>
      </c>
      <c r="D3590" s="1" t="s">
        <v>615</v>
      </c>
      <c r="E3590" s="3">
        <v>6633.2</v>
      </c>
    </row>
    <row r="3591" s="1" customFormat="1" customHeight="1" spans="1:5">
      <c r="A3591" s="1">
        <v>41222</v>
      </c>
      <c r="B3591" s="1" t="s">
        <v>4170</v>
      </c>
      <c r="C3591" s="1" t="s">
        <v>215</v>
      </c>
      <c r="D3591" s="1" t="s">
        <v>615</v>
      </c>
      <c r="E3591" s="3">
        <v>9492.19</v>
      </c>
    </row>
    <row r="3592" s="1" customFormat="1" customHeight="1" spans="1:5">
      <c r="A3592" s="1">
        <v>41195</v>
      </c>
      <c r="B3592" s="1" t="s">
        <v>4171</v>
      </c>
      <c r="C3592" s="1" t="s">
        <v>215</v>
      </c>
      <c r="D3592" s="1" t="s">
        <v>615</v>
      </c>
      <c r="E3592" s="2">
        <v>487.87</v>
      </c>
    </row>
    <row r="3593" s="1" customFormat="1" customHeight="1" spans="1:5">
      <c r="A3593" s="1">
        <v>41198</v>
      </c>
      <c r="B3593" s="1" t="s">
        <v>4172</v>
      </c>
      <c r="C3593" s="1" t="s">
        <v>215</v>
      </c>
      <c r="D3593" s="1" t="s">
        <v>615</v>
      </c>
      <c r="E3593" s="3">
        <v>1906.48</v>
      </c>
    </row>
    <row r="3594" s="1" customFormat="1" customHeight="1" spans="1:5">
      <c r="A3594" s="1">
        <v>41196</v>
      </c>
      <c r="B3594" s="1" t="s">
        <v>4173</v>
      </c>
      <c r="C3594" s="1" t="s">
        <v>215</v>
      </c>
      <c r="D3594" s="1" t="s">
        <v>615</v>
      </c>
      <c r="E3594" s="2">
        <v>604.74</v>
      </c>
    </row>
    <row r="3595" s="1" customFormat="1" customHeight="1" spans="1:5">
      <c r="A3595" s="1">
        <v>5033</v>
      </c>
      <c r="B3595" s="1" t="s">
        <v>4174</v>
      </c>
      <c r="C3595" s="1" t="s">
        <v>215</v>
      </c>
      <c r="D3595" s="1" t="s">
        <v>615</v>
      </c>
      <c r="E3595" s="2">
        <v>794</v>
      </c>
    </row>
    <row r="3596" s="1" customFormat="1" customHeight="1" spans="1:5">
      <c r="A3596" s="1">
        <v>41197</v>
      </c>
      <c r="B3596" s="1" t="s">
        <v>4175</v>
      </c>
      <c r="C3596" s="1" t="s">
        <v>215</v>
      </c>
      <c r="D3596" s="1" t="s">
        <v>615</v>
      </c>
      <c r="E3596" s="3">
        <v>1179.38</v>
      </c>
    </row>
    <row r="3597" s="1" customFormat="1" customHeight="1" spans="1:5">
      <c r="A3597" s="1">
        <v>12388</v>
      </c>
      <c r="B3597" s="1" t="s">
        <v>4176</v>
      </c>
      <c r="C3597" s="1" t="s">
        <v>215</v>
      </c>
      <c r="D3597" s="1" t="s">
        <v>615</v>
      </c>
      <c r="E3597" s="2">
        <v>285.12</v>
      </c>
    </row>
    <row r="3598" s="1" customFormat="1" customHeight="1" spans="1:5">
      <c r="A3598" s="1">
        <v>2731</v>
      </c>
      <c r="B3598" s="1" t="s">
        <v>4177</v>
      </c>
      <c r="C3598" s="1" t="s">
        <v>613</v>
      </c>
      <c r="D3598" s="1" t="s">
        <v>568</v>
      </c>
      <c r="E3598" s="2">
        <v>112.96</v>
      </c>
    </row>
    <row r="3599" s="1" customFormat="1" customHeight="1" spans="1:5">
      <c r="A3599" s="1">
        <v>41457</v>
      </c>
      <c r="B3599" s="1" t="s">
        <v>4178</v>
      </c>
      <c r="C3599" s="1" t="s">
        <v>215</v>
      </c>
      <c r="D3599" s="1" t="s">
        <v>615</v>
      </c>
      <c r="E3599" s="3">
        <v>1507.73</v>
      </c>
    </row>
    <row r="3600" s="1" customFormat="1" customHeight="1" spans="1:5">
      <c r="A3600" s="1">
        <v>41458</v>
      </c>
      <c r="B3600" s="1" t="s">
        <v>4179</v>
      </c>
      <c r="C3600" s="1" t="s">
        <v>215</v>
      </c>
      <c r="D3600" s="1" t="s">
        <v>615</v>
      </c>
      <c r="E3600" s="3">
        <v>2104.86</v>
      </c>
    </row>
    <row r="3601" s="1" customFormat="1" customHeight="1" spans="1:5">
      <c r="A3601" s="1">
        <v>41459</v>
      </c>
      <c r="B3601" s="1" t="s">
        <v>4180</v>
      </c>
      <c r="C3601" s="1" t="s">
        <v>215</v>
      </c>
      <c r="D3601" s="1" t="s">
        <v>615</v>
      </c>
      <c r="E3601" s="3">
        <v>2936.12</v>
      </c>
    </row>
    <row r="3602" s="1" customFormat="1" customHeight="1" spans="1:5">
      <c r="A3602" s="1">
        <v>41461</v>
      </c>
      <c r="B3602" s="1" t="s">
        <v>4181</v>
      </c>
      <c r="C3602" s="1" t="s">
        <v>215</v>
      </c>
      <c r="D3602" s="1" t="s">
        <v>615</v>
      </c>
      <c r="E3602" s="3">
        <v>4003.26</v>
      </c>
    </row>
    <row r="3603" s="1" customFormat="1" customHeight="1" spans="1:5">
      <c r="A3603" s="1">
        <v>44537</v>
      </c>
      <c r="B3603" s="1" t="s">
        <v>4182</v>
      </c>
      <c r="C3603" s="1" t="s">
        <v>1626</v>
      </c>
      <c r="D3603" s="1" t="s">
        <v>568</v>
      </c>
      <c r="E3603" s="2">
        <v>380.36</v>
      </c>
    </row>
    <row r="3604" s="1" customFormat="1" customHeight="1" spans="1:5">
      <c r="A3604" s="1">
        <v>11844</v>
      </c>
      <c r="B3604" s="1" t="s">
        <v>4183</v>
      </c>
      <c r="C3604" s="1" t="s">
        <v>613</v>
      </c>
      <c r="D3604" s="1" t="s">
        <v>568</v>
      </c>
      <c r="E3604" s="2">
        <v>61.78</v>
      </c>
    </row>
    <row r="3605" s="1" customFormat="1" customHeight="1" spans="1:5">
      <c r="A3605" s="1">
        <v>4465</v>
      </c>
      <c r="B3605" s="1" t="s">
        <v>4184</v>
      </c>
      <c r="C3605" s="1" t="s">
        <v>613</v>
      </c>
      <c r="D3605" s="1" t="s">
        <v>568</v>
      </c>
      <c r="E3605" s="2">
        <v>51.34</v>
      </c>
    </row>
    <row r="3606" s="1" customFormat="1" customHeight="1" spans="1:5">
      <c r="A3606" s="1">
        <v>35273</v>
      </c>
      <c r="B3606" s="1" t="s">
        <v>4185</v>
      </c>
      <c r="C3606" s="1" t="s">
        <v>613</v>
      </c>
      <c r="D3606" s="1" t="s">
        <v>568</v>
      </c>
      <c r="E3606" s="2">
        <v>61.57</v>
      </c>
    </row>
    <row r="3607" s="1" customFormat="1" customHeight="1" spans="1:5">
      <c r="A3607" s="1">
        <v>4470</v>
      </c>
      <c r="B3607" s="1" t="s">
        <v>4186</v>
      </c>
      <c r="C3607" s="1" t="s">
        <v>613</v>
      </c>
      <c r="D3607" s="1" t="s">
        <v>568</v>
      </c>
      <c r="E3607" s="2">
        <v>142.09</v>
      </c>
    </row>
    <row r="3608" s="1" customFormat="1" customHeight="1" spans="1:5">
      <c r="A3608" s="1">
        <v>20204</v>
      </c>
      <c r="B3608" s="1" t="s">
        <v>4187</v>
      </c>
      <c r="C3608" s="1" t="s">
        <v>613</v>
      </c>
      <c r="D3608" s="1" t="s">
        <v>568</v>
      </c>
      <c r="E3608" s="2">
        <v>94.72</v>
      </c>
    </row>
    <row r="3609" s="1" customFormat="1" customHeight="1" spans="1:5">
      <c r="A3609" s="1">
        <v>20208</v>
      </c>
      <c r="B3609" s="1" t="s">
        <v>4188</v>
      </c>
      <c r="C3609" s="1" t="s">
        <v>613</v>
      </c>
      <c r="D3609" s="1" t="s">
        <v>568</v>
      </c>
      <c r="E3609" s="2">
        <v>127.88</v>
      </c>
    </row>
    <row r="3610" s="1" customFormat="1" customHeight="1" spans="1:5">
      <c r="A3610" s="1">
        <v>4437</v>
      </c>
      <c r="B3610" s="1" t="s">
        <v>4189</v>
      </c>
      <c r="C3610" s="1" t="s">
        <v>613</v>
      </c>
      <c r="D3610" s="1" t="s">
        <v>568</v>
      </c>
      <c r="E3610" s="2">
        <v>106.56</v>
      </c>
    </row>
    <row r="3611" s="1" customFormat="1" customHeight="1" spans="1:5">
      <c r="A3611" s="1">
        <v>14580</v>
      </c>
      <c r="B3611" s="1" t="s">
        <v>4190</v>
      </c>
      <c r="C3611" s="1" t="s">
        <v>613</v>
      </c>
      <c r="D3611" s="1" t="s">
        <v>568</v>
      </c>
      <c r="E3611" s="2">
        <v>106.56</v>
      </c>
    </row>
    <row r="3612" s="1" customFormat="1" customHeight="1" spans="1:5">
      <c r="A3612" s="1">
        <v>40304</v>
      </c>
      <c r="B3612" s="1" t="s">
        <v>4191</v>
      </c>
      <c r="C3612" s="1" t="s">
        <v>618</v>
      </c>
      <c r="D3612" s="1" t="s">
        <v>568</v>
      </c>
      <c r="E3612" s="2">
        <v>22.6</v>
      </c>
    </row>
    <row r="3613" s="1" customFormat="1" customHeight="1" spans="1:5">
      <c r="A3613" s="1">
        <v>5065</v>
      </c>
      <c r="B3613" s="1" t="s">
        <v>4192</v>
      </c>
      <c r="C3613" s="1" t="s">
        <v>618</v>
      </c>
      <c r="D3613" s="1" t="s">
        <v>568</v>
      </c>
      <c r="E3613" s="2">
        <v>34.83</v>
      </c>
    </row>
    <row r="3614" s="1" customFormat="1" customHeight="1" spans="1:5">
      <c r="A3614" s="1">
        <v>5072</v>
      </c>
      <c r="B3614" s="1" t="s">
        <v>4193</v>
      </c>
      <c r="C3614" s="1" t="s">
        <v>618</v>
      </c>
      <c r="D3614" s="1" t="s">
        <v>568</v>
      </c>
      <c r="E3614" s="2">
        <v>32.22</v>
      </c>
    </row>
    <row r="3615" s="1" customFormat="1" customHeight="1" spans="1:5">
      <c r="A3615" s="1">
        <v>5066</v>
      </c>
      <c r="B3615" s="1" t="s">
        <v>4194</v>
      </c>
      <c r="C3615" s="1" t="s">
        <v>618</v>
      </c>
      <c r="D3615" s="1" t="s">
        <v>568</v>
      </c>
      <c r="E3615" s="2">
        <v>24.12</v>
      </c>
    </row>
    <row r="3616" s="1" customFormat="1" customHeight="1" spans="1:5">
      <c r="A3616" s="1">
        <v>5063</v>
      </c>
      <c r="B3616" s="1" t="s">
        <v>4195</v>
      </c>
      <c r="C3616" s="1" t="s">
        <v>618</v>
      </c>
      <c r="D3616" s="1" t="s">
        <v>568</v>
      </c>
      <c r="E3616" s="2">
        <v>21.85</v>
      </c>
    </row>
    <row r="3617" s="1" customFormat="1" customHeight="1" spans="1:5">
      <c r="A3617" s="1">
        <v>20247</v>
      </c>
      <c r="B3617" s="1" t="s">
        <v>4196</v>
      </c>
      <c r="C3617" s="1" t="s">
        <v>618</v>
      </c>
      <c r="D3617" s="1" t="s">
        <v>568</v>
      </c>
      <c r="E3617" s="2">
        <v>20.27</v>
      </c>
    </row>
    <row r="3618" s="1" customFormat="1" customHeight="1" spans="1:5">
      <c r="A3618" s="1">
        <v>5074</v>
      </c>
      <c r="B3618" s="1" t="s">
        <v>4197</v>
      </c>
      <c r="C3618" s="1" t="s">
        <v>618</v>
      </c>
      <c r="D3618" s="1" t="s">
        <v>568</v>
      </c>
      <c r="E3618" s="2">
        <v>20.51</v>
      </c>
    </row>
    <row r="3619" s="1" customFormat="1" customHeight="1" spans="1:5">
      <c r="A3619" s="1">
        <v>5067</v>
      </c>
      <c r="B3619" s="1" t="s">
        <v>4198</v>
      </c>
      <c r="C3619" s="1" t="s">
        <v>618</v>
      </c>
      <c r="D3619" s="1" t="s">
        <v>568</v>
      </c>
      <c r="E3619" s="2">
        <v>19.51</v>
      </c>
    </row>
    <row r="3620" s="1" customFormat="1" customHeight="1" spans="1:5">
      <c r="A3620" s="1">
        <v>5078</v>
      </c>
      <c r="B3620" s="1" t="s">
        <v>4199</v>
      </c>
      <c r="C3620" s="1" t="s">
        <v>618</v>
      </c>
      <c r="D3620" s="1" t="s">
        <v>568</v>
      </c>
      <c r="E3620" s="2">
        <v>19.29</v>
      </c>
    </row>
    <row r="3621" s="1" customFormat="1" customHeight="1" spans="1:5">
      <c r="A3621" s="1">
        <v>5068</v>
      </c>
      <c r="B3621" s="1" t="s">
        <v>4200</v>
      </c>
      <c r="C3621" s="1" t="s">
        <v>618</v>
      </c>
      <c r="D3621" s="1" t="s">
        <v>568</v>
      </c>
      <c r="E3621" s="2">
        <v>18.31</v>
      </c>
    </row>
    <row r="3622" s="1" customFormat="1" customHeight="1" spans="1:5">
      <c r="A3622" s="1">
        <v>5073</v>
      </c>
      <c r="B3622" s="1" t="s">
        <v>4201</v>
      </c>
      <c r="C3622" s="1" t="s">
        <v>618</v>
      </c>
      <c r="D3622" s="1" t="s">
        <v>568</v>
      </c>
      <c r="E3622" s="2">
        <v>18.66</v>
      </c>
    </row>
    <row r="3623" s="1" customFormat="1" customHeight="1" spans="1:5">
      <c r="A3623" s="1">
        <v>5069</v>
      </c>
      <c r="B3623" s="1" t="s">
        <v>4202</v>
      </c>
      <c r="C3623" s="1" t="s">
        <v>618</v>
      </c>
      <c r="D3623" s="1" t="s">
        <v>568</v>
      </c>
      <c r="E3623" s="2">
        <v>18.66</v>
      </c>
    </row>
    <row r="3624" s="1" customFormat="1" customHeight="1" spans="1:5">
      <c r="A3624" s="1">
        <v>5070</v>
      </c>
      <c r="B3624" s="1" t="s">
        <v>4203</v>
      </c>
      <c r="C3624" s="1" t="s">
        <v>618</v>
      </c>
      <c r="D3624" s="1" t="s">
        <v>568</v>
      </c>
      <c r="E3624" s="2">
        <v>18.87</v>
      </c>
    </row>
    <row r="3625" s="1" customFormat="1" customHeight="1" spans="1:5">
      <c r="A3625" s="1">
        <v>5071</v>
      </c>
      <c r="B3625" s="1" t="s">
        <v>4204</v>
      </c>
      <c r="C3625" s="1" t="s">
        <v>618</v>
      </c>
      <c r="D3625" s="1" t="s">
        <v>568</v>
      </c>
      <c r="E3625" s="2">
        <v>18.31</v>
      </c>
    </row>
    <row r="3626" s="1" customFormat="1" customHeight="1" spans="1:5">
      <c r="A3626" s="1">
        <v>5061</v>
      </c>
      <c r="B3626" s="1" t="s">
        <v>4205</v>
      </c>
      <c r="C3626" s="1" t="s">
        <v>618</v>
      </c>
      <c r="D3626" s="1" t="s">
        <v>574</v>
      </c>
      <c r="E3626" s="2">
        <v>18</v>
      </c>
    </row>
    <row r="3627" s="1" customFormat="1" customHeight="1" spans="1:5">
      <c r="A3627" s="1">
        <v>5075</v>
      </c>
      <c r="B3627" s="1" t="s">
        <v>4206</v>
      </c>
      <c r="C3627" s="1" t="s">
        <v>618</v>
      </c>
      <c r="D3627" s="1" t="s">
        <v>568</v>
      </c>
      <c r="E3627" s="2">
        <v>18.31</v>
      </c>
    </row>
    <row r="3628" s="1" customFormat="1" customHeight="1" spans="1:5">
      <c r="A3628" s="1">
        <v>39027</v>
      </c>
      <c r="B3628" s="1" t="s">
        <v>4207</v>
      </c>
      <c r="C3628" s="1" t="s">
        <v>618</v>
      </c>
      <c r="D3628" s="1" t="s">
        <v>568</v>
      </c>
      <c r="E3628" s="2">
        <v>18.29</v>
      </c>
    </row>
    <row r="3629" s="1" customFormat="1" customHeight="1" spans="1:5">
      <c r="A3629" s="1">
        <v>5062</v>
      </c>
      <c r="B3629" s="1" t="s">
        <v>4208</v>
      </c>
      <c r="C3629" s="1" t="s">
        <v>618</v>
      </c>
      <c r="D3629" s="1" t="s">
        <v>568</v>
      </c>
      <c r="E3629" s="2">
        <v>18.55</v>
      </c>
    </row>
    <row r="3630" s="1" customFormat="1" customHeight="1" spans="1:5">
      <c r="A3630" s="1">
        <v>40568</v>
      </c>
      <c r="B3630" s="1" t="s">
        <v>4209</v>
      </c>
      <c r="C3630" s="1" t="s">
        <v>618</v>
      </c>
      <c r="D3630" s="1" t="s">
        <v>568</v>
      </c>
      <c r="E3630" s="2">
        <v>18.45</v>
      </c>
    </row>
    <row r="3631" s="1" customFormat="1" customHeight="1" spans="1:5">
      <c r="A3631" s="1">
        <v>39026</v>
      </c>
      <c r="B3631" s="1" t="s">
        <v>4210</v>
      </c>
      <c r="C3631" s="1" t="s">
        <v>618</v>
      </c>
      <c r="D3631" s="1" t="s">
        <v>568</v>
      </c>
      <c r="E3631" s="2">
        <v>20.59</v>
      </c>
    </row>
    <row r="3632" s="1" customFormat="1" customHeight="1" spans="1:5">
      <c r="A3632" s="1">
        <v>42431</v>
      </c>
      <c r="B3632" s="1" t="s">
        <v>4211</v>
      </c>
      <c r="C3632" s="1" t="s">
        <v>215</v>
      </c>
      <c r="D3632" s="1" t="s">
        <v>615</v>
      </c>
      <c r="E3632" s="3">
        <v>3957.85</v>
      </c>
    </row>
    <row r="3633" s="1" customFormat="1" customHeight="1" spans="1:5">
      <c r="A3633" s="1">
        <v>44074</v>
      </c>
      <c r="B3633" s="1" t="s">
        <v>4212</v>
      </c>
      <c r="C3633" s="1" t="s">
        <v>620</v>
      </c>
      <c r="D3633" s="1" t="s">
        <v>568</v>
      </c>
      <c r="E3633" s="2">
        <v>607.54</v>
      </c>
    </row>
    <row r="3634" s="1" customFormat="1" customHeight="1" spans="1:5">
      <c r="A3634" s="1">
        <v>44072</v>
      </c>
      <c r="B3634" s="1" t="s">
        <v>4213</v>
      </c>
      <c r="C3634" s="1" t="s">
        <v>620</v>
      </c>
      <c r="D3634" s="1" t="s">
        <v>568</v>
      </c>
      <c r="E3634" s="2">
        <v>122.92</v>
      </c>
    </row>
    <row r="3635" s="1" customFormat="1" customHeight="1" spans="1:5">
      <c r="A3635" s="1">
        <v>511</v>
      </c>
      <c r="B3635" s="1" t="s">
        <v>4214</v>
      </c>
      <c r="C3635" s="1" t="s">
        <v>620</v>
      </c>
      <c r="D3635" s="1" t="s">
        <v>574</v>
      </c>
      <c r="E3635" s="2">
        <v>21.81</v>
      </c>
    </row>
    <row r="3636" s="1" customFormat="1" customHeight="1" spans="1:5">
      <c r="A3636" s="1">
        <v>37540</v>
      </c>
      <c r="B3636" s="1" t="s">
        <v>4215</v>
      </c>
      <c r="C3636" s="1" t="s">
        <v>215</v>
      </c>
      <c r="D3636" s="1" t="s">
        <v>568</v>
      </c>
      <c r="E3636" s="3">
        <v>96185.19</v>
      </c>
    </row>
    <row r="3637" s="1" customFormat="1" customHeight="1" spans="1:5">
      <c r="A3637" s="1">
        <v>37548</v>
      </c>
      <c r="B3637" s="1" t="s">
        <v>4216</v>
      </c>
      <c r="C3637" s="1" t="s">
        <v>215</v>
      </c>
      <c r="D3637" s="1" t="s">
        <v>568</v>
      </c>
      <c r="E3637" s="3">
        <v>127492.99</v>
      </c>
    </row>
    <row r="3638" s="1" customFormat="1" customHeight="1" spans="1:5">
      <c r="A3638" s="1">
        <v>39828</v>
      </c>
      <c r="B3638" s="1" t="s">
        <v>4217</v>
      </c>
      <c r="C3638" s="1" t="s">
        <v>215</v>
      </c>
      <c r="D3638" s="1" t="s">
        <v>568</v>
      </c>
      <c r="E3638" s="2">
        <v>764.83</v>
      </c>
    </row>
    <row r="3639" s="1" customFormat="1" customHeight="1" spans="1:5">
      <c r="A3639" s="1">
        <v>12273</v>
      </c>
      <c r="B3639" s="1" t="s">
        <v>4218</v>
      </c>
      <c r="C3639" s="1" t="s">
        <v>215</v>
      </c>
      <c r="D3639" s="1" t="s">
        <v>615</v>
      </c>
      <c r="E3639" s="2">
        <v>130.74</v>
      </c>
    </row>
    <row r="3640" s="1" customFormat="1" customHeight="1" spans="1:5">
      <c r="A3640" s="1">
        <v>38392</v>
      </c>
      <c r="B3640" s="1" t="s">
        <v>4219</v>
      </c>
      <c r="C3640" s="1" t="s">
        <v>215</v>
      </c>
      <c r="D3640" s="1" t="s">
        <v>568</v>
      </c>
      <c r="E3640" s="2">
        <v>60.34</v>
      </c>
    </row>
    <row r="3641" s="1" customFormat="1" customHeight="1" spans="1:5">
      <c r="A3641" s="1">
        <v>11735</v>
      </c>
      <c r="B3641" s="1" t="s">
        <v>4220</v>
      </c>
      <c r="C3641" s="1" t="s">
        <v>215</v>
      </c>
      <c r="D3641" s="1" t="s">
        <v>568</v>
      </c>
      <c r="E3641" s="2">
        <v>8.2</v>
      </c>
    </row>
    <row r="3642" s="1" customFormat="1" customHeight="1" spans="1:5">
      <c r="A3642" s="1">
        <v>11737</v>
      </c>
      <c r="B3642" s="1" t="s">
        <v>4221</v>
      </c>
      <c r="C3642" s="1" t="s">
        <v>215</v>
      </c>
      <c r="D3642" s="1" t="s">
        <v>568</v>
      </c>
      <c r="E3642" s="2">
        <v>11.62</v>
      </c>
    </row>
    <row r="3643" s="1" customFormat="1" customHeight="1" spans="1:5">
      <c r="A3643" s="1">
        <v>11738</v>
      </c>
      <c r="B3643" s="1" t="s">
        <v>4222</v>
      </c>
      <c r="C3643" s="1" t="s">
        <v>215</v>
      </c>
      <c r="D3643" s="1" t="s">
        <v>568</v>
      </c>
      <c r="E3643" s="2">
        <v>14.66</v>
      </c>
    </row>
    <row r="3644" s="1" customFormat="1" customHeight="1" spans="1:5">
      <c r="A3644" s="1">
        <v>36143</v>
      </c>
      <c r="B3644" s="1" t="s">
        <v>4223</v>
      </c>
      <c r="C3644" s="1" t="s">
        <v>215</v>
      </c>
      <c r="D3644" s="1" t="s">
        <v>568</v>
      </c>
      <c r="E3644" s="2">
        <v>33.21</v>
      </c>
    </row>
    <row r="3645" s="1" customFormat="1" customHeight="1" spans="1:5">
      <c r="A3645" s="1">
        <v>36142</v>
      </c>
      <c r="B3645" s="1" t="s">
        <v>4224</v>
      </c>
      <c r="C3645" s="1" t="s">
        <v>215</v>
      </c>
      <c r="D3645" s="1" t="s">
        <v>568</v>
      </c>
      <c r="E3645" s="2">
        <v>2.43</v>
      </c>
    </row>
    <row r="3646" s="1" customFormat="1" customHeight="1" spans="1:5">
      <c r="A3646" s="1">
        <v>36146</v>
      </c>
      <c r="B3646" s="1" t="s">
        <v>4225</v>
      </c>
      <c r="C3646" s="1" t="s">
        <v>215</v>
      </c>
      <c r="D3646" s="1" t="s">
        <v>568</v>
      </c>
      <c r="E3646" s="2">
        <v>275.4</v>
      </c>
    </row>
    <row r="3647" s="1" customFormat="1" customHeight="1" spans="1:5">
      <c r="A3647" s="1">
        <v>39015</v>
      </c>
      <c r="B3647" s="1" t="s">
        <v>4226</v>
      </c>
      <c r="C3647" s="1" t="s">
        <v>215</v>
      </c>
      <c r="D3647" s="1" t="s">
        <v>574</v>
      </c>
      <c r="E3647" s="2">
        <v>0.8</v>
      </c>
    </row>
    <row r="3648" s="1" customFormat="1" customHeight="1" spans="1:5">
      <c r="A3648" s="1">
        <v>38377</v>
      </c>
      <c r="B3648" s="1" t="s">
        <v>4227</v>
      </c>
      <c r="C3648" s="1" t="s">
        <v>215</v>
      </c>
      <c r="D3648" s="1" t="s">
        <v>568</v>
      </c>
      <c r="E3648" s="2">
        <v>37.99</v>
      </c>
    </row>
    <row r="3649" s="1" customFormat="1" customHeight="1" spans="1:5">
      <c r="A3649" s="1">
        <v>38376</v>
      </c>
      <c r="B3649" s="1" t="s">
        <v>4228</v>
      </c>
      <c r="C3649" s="1" t="s">
        <v>215</v>
      </c>
      <c r="D3649" s="1" t="s">
        <v>568</v>
      </c>
      <c r="E3649" s="2">
        <v>43.32</v>
      </c>
    </row>
    <row r="3650" s="1" customFormat="1" customHeight="1" spans="1:5">
      <c r="A3650" s="1">
        <v>38116</v>
      </c>
      <c r="B3650" s="1" t="s">
        <v>4229</v>
      </c>
      <c r="C3650" s="1" t="s">
        <v>215</v>
      </c>
      <c r="D3650" s="1" t="s">
        <v>568</v>
      </c>
      <c r="E3650" s="2">
        <v>5.81</v>
      </c>
    </row>
    <row r="3651" s="1" customFormat="1" customHeight="1" spans="1:5">
      <c r="A3651" s="1">
        <v>38066</v>
      </c>
      <c r="B3651" s="1" t="s">
        <v>4230</v>
      </c>
      <c r="C3651" s="1" t="s">
        <v>215</v>
      </c>
      <c r="D3651" s="1" t="s">
        <v>568</v>
      </c>
      <c r="E3651" s="2">
        <v>9.6</v>
      </c>
    </row>
    <row r="3652" s="1" customFormat="1" customHeight="1" spans="1:5">
      <c r="A3652" s="1">
        <v>38117</v>
      </c>
      <c r="B3652" s="1" t="s">
        <v>4231</v>
      </c>
      <c r="C3652" s="1" t="s">
        <v>215</v>
      </c>
      <c r="D3652" s="1" t="s">
        <v>568</v>
      </c>
      <c r="E3652" s="2">
        <v>9.9</v>
      </c>
    </row>
    <row r="3653" s="1" customFormat="1" customHeight="1" spans="1:5">
      <c r="A3653" s="1">
        <v>38067</v>
      </c>
      <c r="B3653" s="1" t="s">
        <v>4232</v>
      </c>
      <c r="C3653" s="1" t="s">
        <v>215</v>
      </c>
      <c r="D3653" s="1" t="s">
        <v>568</v>
      </c>
      <c r="E3653" s="2">
        <v>13.51</v>
      </c>
    </row>
    <row r="3654" s="1" customFormat="1" customHeight="1" spans="1:5">
      <c r="A3654" s="1">
        <v>11522</v>
      </c>
      <c r="B3654" s="1" t="s">
        <v>4233</v>
      </c>
      <c r="C3654" s="1" t="s">
        <v>215</v>
      </c>
      <c r="D3654" s="1" t="s">
        <v>568</v>
      </c>
      <c r="E3654" s="2">
        <v>14.21</v>
      </c>
    </row>
    <row r="3655" s="1" customFormat="1" customHeight="1" spans="1:5">
      <c r="A3655" s="1">
        <v>43600</v>
      </c>
      <c r="B3655" s="1" t="s">
        <v>4234</v>
      </c>
      <c r="C3655" s="1" t="s">
        <v>215</v>
      </c>
      <c r="D3655" s="1" t="s">
        <v>568</v>
      </c>
      <c r="E3655" s="2">
        <v>56.96</v>
      </c>
    </row>
    <row r="3656" s="1" customFormat="1" customHeight="1" spans="1:5">
      <c r="A3656" s="1">
        <v>5080</v>
      </c>
      <c r="B3656" s="1" t="s">
        <v>4235</v>
      </c>
      <c r="C3656" s="1" t="s">
        <v>215</v>
      </c>
      <c r="D3656" s="1" t="s">
        <v>568</v>
      </c>
      <c r="E3656" s="2">
        <v>22.21</v>
      </c>
    </row>
    <row r="3657" s="1" customFormat="1" customHeight="1" spans="1:5">
      <c r="A3657" s="1">
        <v>38168</v>
      </c>
      <c r="B3657" s="1" t="s">
        <v>4236</v>
      </c>
      <c r="C3657" s="1" t="s">
        <v>215</v>
      </c>
      <c r="D3657" s="1" t="s">
        <v>568</v>
      </c>
      <c r="E3657" s="2">
        <v>155.07</v>
      </c>
    </row>
    <row r="3658" s="1" customFormat="1" customHeight="1" spans="1:5">
      <c r="A3658" s="1">
        <v>43601</v>
      </c>
      <c r="B3658" s="1" t="s">
        <v>4237</v>
      </c>
      <c r="C3658" s="1" t="s">
        <v>215</v>
      </c>
      <c r="D3658" s="1" t="s">
        <v>568</v>
      </c>
      <c r="E3658" s="2">
        <v>77.53</v>
      </c>
    </row>
    <row r="3659" s="1" customFormat="1" customHeight="1" spans="1:5">
      <c r="A3659" s="1">
        <v>13393</v>
      </c>
      <c r="B3659" s="1" t="s">
        <v>4238</v>
      </c>
      <c r="C3659" s="1" t="s">
        <v>215</v>
      </c>
      <c r="D3659" s="1" t="s">
        <v>568</v>
      </c>
      <c r="E3659" s="2">
        <v>325.68</v>
      </c>
    </row>
    <row r="3660" s="1" customFormat="1" customHeight="1" spans="1:5">
      <c r="A3660" s="1">
        <v>13395</v>
      </c>
      <c r="B3660" s="1" t="s">
        <v>4239</v>
      </c>
      <c r="C3660" s="1" t="s">
        <v>215</v>
      </c>
      <c r="D3660" s="1" t="s">
        <v>568</v>
      </c>
      <c r="E3660" s="2">
        <v>456.4</v>
      </c>
    </row>
    <row r="3661" s="1" customFormat="1" customHeight="1" spans="1:5">
      <c r="A3661" s="1">
        <v>12039</v>
      </c>
      <c r="B3661" s="1" t="s">
        <v>4240</v>
      </c>
      <c r="C3661" s="1" t="s">
        <v>215</v>
      </c>
      <c r="D3661" s="1" t="s">
        <v>568</v>
      </c>
      <c r="E3661" s="2">
        <v>479.63</v>
      </c>
    </row>
    <row r="3662" s="1" customFormat="1" customHeight="1" spans="1:5">
      <c r="A3662" s="1">
        <v>13396</v>
      </c>
      <c r="B3662" s="1" t="s">
        <v>4241</v>
      </c>
      <c r="C3662" s="1" t="s">
        <v>215</v>
      </c>
      <c r="D3662" s="1" t="s">
        <v>568</v>
      </c>
      <c r="E3662" s="2">
        <v>673.61</v>
      </c>
    </row>
    <row r="3663" s="1" customFormat="1" customHeight="1" spans="1:5">
      <c r="A3663" s="1">
        <v>12041</v>
      </c>
      <c r="B3663" s="1" t="s">
        <v>4242</v>
      </c>
      <c r="C3663" s="1" t="s">
        <v>215</v>
      </c>
      <c r="D3663" s="1" t="s">
        <v>568</v>
      </c>
      <c r="E3663" s="2">
        <v>550.05</v>
      </c>
    </row>
    <row r="3664" s="1" customFormat="1" customHeight="1" spans="1:5">
      <c r="A3664" s="1">
        <v>12043</v>
      </c>
      <c r="B3664" s="1" t="s">
        <v>4243</v>
      </c>
      <c r="C3664" s="1" t="s">
        <v>215</v>
      </c>
      <c r="D3664" s="1" t="s">
        <v>568</v>
      </c>
      <c r="E3664" s="3">
        <v>1161.33</v>
      </c>
    </row>
    <row r="3665" s="1" customFormat="1" customHeight="1" spans="1:5">
      <c r="A3665" s="1">
        <v>39762</v>
      </c>
      <c r="B3665" s="1" t="s">
        <v>4244</v>
      </c>
      <c r="C3665" s="1" t="s">
        <v>215</v>
      </c>
      <c r="D3665" s="1" t="s">
        <v>568</v>
      </c>
      <c r="E3665" s="2">
        <v>552.82</v>
      </c>
    </row>
    <row r="3666" s="1" customFormat="1" customHeight="1" spans="1:5">
      <c r="A3666" s="1">
        <v>12042</v>
      </c>
      <c r="B3666" s="1" t="s">
        <v>4245</v>
      </c>
      <c r="C3666" s="1" t="s">
        <v>215</v>
      </c>
      <c r="D3666" s="1" t="s">
        <v>568</v>
      </c>
      <c r="E3666" s="2">
        <v>807.11</v>
      </c>
    </row>
    <row r="3667" s="1" customFormat="1" customHeight="1" spans="1:5">
      <c r="A3667" s="1">
        <v>39763</v>
      </c>
      <c r="B3667" s="1" t="s">
        <v>4246</v>
      </c>
      <c r="C3667" s="1" t="s">
        <v>215</v>
      </c>
      <c r="D3667" s="1" t="s">
        <v>568</v>
      </c>
      <c r="E3667" s="2">
        <v>944.61</v>
      </c>
    </row>
    <row r="3668" s="1" customFormat="1" customHeight="1" spans="1:5">
      <c r="A3668" s="1">
        <v>39760</v>
      </c>
      <c r="B3668" s="1" t="s">
        <v>4247</v>
      </c>
      <c r="C3668" s="1" t="s">
        <v>215</v>
      </c>
      <c r="D3668" s="1" t="s">
        <v>568</v>
      </c>
      <c r="E3668" s="2">
        <v>941.51</v>
      </c>
    </row>
    <row r="3669" s="1" customFormat="1" customHeight="1" spans="1:5">
      <c r="A3669" s="1">
        <v>39756</v>
      </c>
      <c r="B3669" s="1" t="s">
        <v>4248</v>
      </c>
      <c r="C3669" s="1" t="s">
        <v>215</v>
      </c>
      <c r="D3669" s="1" t="s">
        <v>568</v>
      </c>
      <c r="E3669" s="2">
        <v>338.06</v>
      </c>
    </row>
    <row r="3670" s="1" customFormat="1" customHeight="1" spans="1:5">
      <c r="A3670" s="1">
        <v>12038</v>
      </c>
      <c r="B3670" s="1" t="s">
        <v>4249</v>
      </c>
      <c r="C3670" s="1" t="s">
        <v>215</v>
      </c>
      <c r="D3670" s="1" t="s">
        <v>568</v>
      </c>
      <c r="E3670" s="2">
        <v>422.41</v>
      </c>
    </row>
    <row r="3671" s="1" customFormat="1" customHeight="1" spans="1:5">
      <c r="A3671" s="1">
        <v>39757</v>
      </c>
      <c r="B3671" s="1" t="s">
        <v>4250</v>
      </c>
      <c r="C3671" s="1" t="s">
        <v>215</v>
      </c>
      <c r="D3671" s="1" t="s">
        <v>568</v>
      </c>
      <c r="E3671" s="2">
        <v>390.6</v>
      </c>
    </row>
    <row r="3672" s="1" customFormat="1" customHeight="1" spans="1:5">
      <c r="A3672" s="1">
        <v>39758</v>
      </c>
      <c r="B3672" s="1" t="s">
        <v>4251</v>
      </c>
      <c r="C3672" s="1" t="s">
        <v>215</v>
      </c>
      <c r="D3672" s="1" t="s">
        <v>568</v>
      </c>
      <c r="E3672" s="2">
        <v>569.25</v>
      </c>
    </row>
    <row r="3673" s="1" customFormat="1" customHeight="1" spans="1:5">
      <c r="A3673" s="1">
        <v>39759</v>
      </c>
      <c r="B3673" s="1" t="s">
        <v>4252</v>
      </c>
      <c r="C3673" s="1" t="s">
        <v>215</v>
      </c>
      <c r="D3673" s="1" t="s">
        <v>568</v>
      </c>
      <c r="E3673" s="2">
        <v>703.02</v>
      </c>
    </row>
    <row r="3674" s="1" customFormat="1" customHeight="1" spans="1:5">
      <c r="A3674" s="1">
        <v>39761</v>
      </c>
      <c r="B3674" s="1" t="s">
        <v>4253</v>
      </c>
      <c r="C3674" s="1" t="s">
        <v>215</v>
      </c>
      <c r="D3674" s="1" t="s">
        <v>568</v>
      </c>
      <c r="E3674" s="2">
        <v>845.05</v>
      </c>
    </row>
    <row r="3675" s="1" customFormat="1" customHeight="1" spans="1:5">
      <c r="A3675" s="1">
        <v>39805</v>
      </c>
      <c r="B3675" s="1" t="s">
        <v>4254</v>
      </c>
      <c r="C3675" s="1" t="s">
        <v>215</v>
      </c>
      <c r="D3675" s="1" t="s">
        <v>568</v>
      </c>
      <c r="E3675" s="2">
        <v>209.38</v>
      </c>
    </row>
    <row r="3676" s="1" customFormat="1" customHeight="1" spans="1:5">
      <c r="A3676" s="1">
        <v>39806</v>
      </c>
      <c r="B3676" s="1" t="s">
        <v>4255</v>
      </c>
      <c r="C3676" s="1" t="s">
        <v>215</v>
      </c>
      <c r="D3676" s="1" t="s">
        <v>568</v>
      </c>
      <c r="E3676" s="2">
        <v>387.92</v>
      </c>
    </row>
    <row r="3677" s="1" customFormat="1" customHeight="1" spans="1:5">
      <c r="A3677" s="1">
        <v>39807</v>
      </c>
      <c r="B3677" s="1" t="s">
        <v>4256</v>
      </c>
      <c r="C3677" s="1" t="s">
        <v>215</v>
      </c>
      <c r="D3677" s="1" t="s">
        <v>568</v>
      </c>
      <c r="E3677" s="2">
        <v>840.72</v>
      </c>
    </row>
    <row r="3678" s="1" customFormat="1" customHeight="1" spans="1:5">
      <c r="A3678" s="1">
        <v>43100</v>
      </c>
      <c r="B3678" s="1" t="s">
        <v>4257</v>
      </c>
      <c r="C3678" s="1" t="s">
        <v>215</v>
      </c>
      <c r="D3678" s="1" t="s">
        <v>568</v>
      </c>
      <c r="E3678" s="2">
        <v>657.26</v>
      </c>
    </row>
    <row r="3679" s="1" customFormat="1" customHeight="1" spans="1:5">
      <c r="A3679" s="1">
        <v>39804</v>
      </c>
      <c r="B3679" s="1" t="s">
        <v>4258</v>
      </c>
      <c r="C3679" s="1" t="s">
        <v>215</v>
      </c>
      <c r="D3679" s="1" t="s">
        <v>568</v>
      </c>
      <c r="E3679" s="2">
        <v>122.95</v>
      </c>
    </row>
    <row r="3680" s="1" customFormat="1" customHeight="1" spans="1:5">
      <c r="A3680" s="1">
        <v>39796</v>
      </c>
      <c r="B3680" s="1" t="s">
        <v>4259</v>
      </c>
      <c r="C3680" s="1" t="s">
        <v>215</v>
      </c>
      <c r="D3680" s="1" t="s">
        <v>568</v>
      </c>
      <c r="E3680" s="2">
        <v>127.34</v>
      </c>
    </row>
    <row r="3681" s="1" customFormat="1" customHeight="1" spans="1:5">
      <c r="A3681" s="1">
        <v>39797</v>
      </c>
      <c r="B3681" s="1" t="s">
        <v>4260</v>
      </c>
      <c r="C3681" s="1" t="s">
        <v>215</v>
      </c>
      <c r="D3681" s="1" t="s">
        <v>574</v>
      </c>
      <c r="E3681" s="2">
        <v>199.9</v>
      </c>
    </row>
    <row r="3682" s="1" customFormat="1" customHeight="1" spans="1:5">
      <c r="A3682" s="1">
        <v>39798</v>
      </c>
      <c r="B3682" s="1" t="s">
        <v>4261</v>
      </c>
      <c r="C3682" s="1" t="s">
        <v>215</v>
      </c>
      <c r="D3682" s="1" t="s">
        <v>568</v>
      </c>
      <c r="E3682" s="2">
        <v>342.89</v>
      </c>
    </row>
    <row r="3683" s="1" customFormat="1" customHeight="1" spans="1:5">
      <c r="A3683" s="1">
        <v>39794</v>
      </c>
      <c r="B3683" s="1" t="s">
        <v>4262</v>
      </c>
      <c r="C3683" s="1" t="s">
        <v>215</v>
      </c>
      <c r="D3683" s="1" t="s">
        <v>568</v>
      </c>
      <c r="E3683" s="2">
        <v>54.05</v>
      </c>
    </row>
    <row r="3684" s="1" customFormat="1" customHeight="1" spans="1:5">
      <c r="A3684" s="1">
        <v>39795</v>
      </c>
      <c r="B3684" s="1" t="s">
        <v>4263</v>
      </c>
      <c r="C3684" s="1" t="s">
        <v>215</v>
      </c>
      <c r="D3684" s="1" t="s">
        <v>568</v>
      </c>
      <c r="E3684" s="2">
        <v>85.39</v>
      </c>
    </row>
    <row r="3685" s="1" customFormat="1" customHeight="1" spans="1:5">
      <c r="A3685" s="1">
        <v>39799</v>
      </c>
      <c r="B3685" s="1" t="s">
        <v>4264</v>
      </c>
      <c r="C3685" s="1" t="s">
        <v>215</v>
      </c>
      <c r="D3685" s="1" t="s">
        <v>568</v>
      </c>
      <c r="E3685" s="2">
        <v>63</v>
      </c>
    </row>
    <row r="3686" s="1" customFormat="1" customHeight="1" spans="1:5">
      <c r="A3686" s="1">
        <v>39801</v>
      </c>
      <c r="B3686" s="1" t="s">
        <v>4265</v>
      </c>
      <c r="C3686" s="1" t="s">
        <v>215</v>
      </c>
      <c r="D3686" s="1" t="s">
        <v>568</v>
      </c>
      <c r="E3686" s="2">
        <v>180.32</v>
      </c>
    </row>
    <row r="3687" s="1" customFormat="1" customHeight="1" spans="1:5">
      <c r="A3687" s="1">
        <v>39802</v>
      </c>
      <c r="B3687" s="1" t="s">
        <v>4266</v>
      </c>
      <c r="C3687" s="1" t="s">
        <v>215</v>
      </c>
      <c r="D3687" s="1" t="s">
        <v>568</v>
      </c>
      <c r="E3687" s="2">
        <v>264.32</v>
      </c>
    </row>
    <row r="3688" s="1" customFormat="1" customHeight="1" spans="1:5">
      <c r="A3688" s="1">
        <v>39803</v>
      </c>
      <c r="B3688" s="1" t="s">
        <v>4267</v>
      </c>
      <c r="C3688" s="1" t="s">
        <v>215</v>
      </c>
      <c r="D3688" s="1" t="s">
        <v>568</v>
      </c>
      <c r="E3688" s="2">
        <v>368.73</v>
      </c>
    </row>
    <row r="3689" s="1" customFormat="1" customHeight="1" spans="1:5">
      <c r="A3689" s="1">
        <v>39800</v>
      </c>
      <c r="B3689" s="1" t="s">
        <v>4268</v>
      </c>
      <c r="C3689" s="1" t="s">
        <v>215</v>
      </c>
      <c r="D3689" s="1" t="s">
        <v>568</v>
      </c>
      <c r="E3689" s="2">
        <v>107.33</v>
      </c>
    </row>
    <row r="3690" s="1" customFormat="1" customHeight="1" spans="1:5">
      <c r="A3690" s="1">
        <v>43837</v>
      </c>
      <c r="B3690" s="1" t="s">
        <v>4269</v>
      </c>
      <c r="C3690" s="1" t="s">
        <v>215</v>
      </c>
      <c r="D3690" s="1" t="s">
        <v>568</v>
      </c>
      <c r="E3690" s="3">
        <v>1879.62</v>
      </c>
    </row>
    <row r="3691" s="1" customFormat="1" customHeight="1" spans="1:5">
      <c r="A3691" s="1">
        <v>43836</v>
      </c>
      <c r="B3691" s="1" t="s">
        <v>4270</v>
      </c>
      <c r="C3691" s="1" t="s">
        <v>215</v>
      </c>
      <c r="D3691" s="1" t="s">
        <v>568</v>
      </c>
      <c r="E3691" s="3">
        <v>3824.69</v>
      </c>
    </row>
    <row r="3692" s="1" customFormat="1" customHeight="1" spans="1:5">
      <c r="A3692" s="1">
        <v>21059</v>
      </c>
      <c r="B3692" s="1" t="s">
        <v>4271</v>
      </c>
      <c r="C3692" s="1" t="s">
        <v>215</v>
      </c>
      <c r="D3692" s="1" t="s">
        <v>615</v>
      </c>
      <c r="E3692" s="2">
        <v>61.13</v>
      </c>
    </row>
    <row r="3693" s="1" customFormat="1" customHeight="1" spans="1:5">
      <c r="A3693" s="1">
        <v>11234</v>
      </c>
      <c r="B3693" s="1" t="s">
        <v>4272</v>
      </c>
      <c r="C3693" s="1" t="s">
        <v>215</v>
      </c>
      <c r="D3693" s="1" t="s">
        <v>615</v>
      </c>
      <c r="E3693" s="2">
        <v>92.14</v>
      </c>
    </row>
    <row r="3694" s="1" customFormat="1" customHeight="1" spans="1:5">
      <c r="A3694" s="1">
        <v>21060</v>
      </c>
      <c r="B3694" s="1" t="s">
        <v>4273</v>
      </c>
      <c r="C3694" s="1" t="s">
        <v>215</v>
      </c>
      <c r="D3694" s="1" t="s">
        <v>615</v>
      </c>
      <c r="E3694" s="2">
        <v>113.41</v>
      </c>
    </row>
    <row r="3695" s="1" customFormat="1" customHeight="1" spans="1:5">
      <c r="A3695" s="1">
        <v>21061</v>
      </c>
      <c r="B3695" s="1" t="s">
        <v>4274</v>
      </c>
      <c r="C3695" s="1" t="s">
        <v>215</v>
      </c>
      <c r="D3695" s="1" t="s">
        <v>615</v>
      </c>
      <c r="E3695" s="2">
        <v>141.76</v>
      </c>
    </row>
    <row r="3696" s="1" customFormat="1" customHeight="1" spans="1:5">
      <c r="A3696" s="1">
        <v>21062</v>
      </c>
      <c r="B3696" s="1" t="s">
        <v>4275</v>
      </c>
      <c r="C3696" s="1" t="s">
        <v>215</v>
      </c>
      <c r="D3696" s="1" t="s">
        <v>615</v>
      </c>
      <c r="E3696" s="2">
        <v>223.28</v>
      </c>
    </row>
    <row r="3697" s="1" customFormat="1" customHeight="1" spans="1:5">
      <c r="A3697" s="1">
        <v>11708</v>
      </c>
      <c r="B3697" s="1" t="s">
        <v>4276</v>
      </c>
      <c r="C3697" s="1" t="s">
        <v>215</v>
      </c>
      <c r="D3697" s="1" t="s">
        <v>615</v>
      </c>
      <c r="E3697" s="2">
        <v>24.36</v>
      </c>
    </row>
    <row r="3698" s="1" customFormat="1" customHeight="1" spans="1:5">
      <c r="A3698" s="1">
        <v>11709</v>
      </c>
      <c r="B3698" s="1" t="s">
        <v>4277</v>
      </c>
      <c r="C3698" s="1" t="s">
        <v>215</v>
      </c>
      <c r="D3698" s="1" t="s">
        <v>615</v>
      </c>
      <c r="E3698" s="2">
        <v>57.23</v>
      </c>
    </row>
    <row r="3699" s="1" customFormat="1" customHeight="1" spans="1:5">
      <c r="A3699" s="1">
        <v>11710</v>
      </c>
      <c r="B3699" s="1" t="s">
        <v>4278</v>
      </c>
      <c r="C3699" s="1" t="s">
        <v>215</v>
      </c>
      <c r="D3699" s="1" t="s">
        <v>615</v>
      </c>
      <c r="E3699" s="2">
        <v>131.57</v>
      </c>
    </row>
    <row r="3700" s="1" customFormat="1" customHeight="1" spans="1:5">
      <c r="A3700" s="1">
        <v>11707</v>
      </c>
      <c r="B3700" s="1" t="s">
        <v>4279</v>
      </c>
      <c r="C3700" s="1" t="s">
        <v>215</v>
      </c>
      <c r="D3700" s="1" t="s">
        <v>615</v>
      </c>
      <c r="E3700" s="2">
        <v>18.25</v>
      </c>
    </row>
    <row r="3701" s="1" customFormat="1" customHeight="1" spans="1:5">
      <c r="A3701" s="1">
        <v>5102</v>
      </c>
      <c r="B3701" s="1" t="s">
        <v>4280</v>
      </c>
      <c r="C3701" s="1" t="s">
        <v>215</v>
      </c>
      <c r="D3701" s="1" t="s">
        <v>568</v>
      </c>
      <c r="E3701" s="2">
        <v>11.52</v>
      </c>
    </row>
    <row r="3702" s="1" customFormat="1" customHeight="1" spans="1:5">
      <c r="A3702" s="1">
        <v>11739</v>
      </c>
      <c r="B3702" s="1" t="s">
        <v>4281</v>
      </c>
      <c r="C3702" s="1" t="s">
        <v>215</v>
      </c>
      <c r="D3702" s="1" t="s">
        <v>568</v>
      </c>
      <c r="E3702" s="2">
        <v>8.21</v>
      </c>
    </row>
    <row r="3703" s="1" customFormat="1" customHeight="1" spans="1:5">
      <c r="A3703" s="1">
        <v>11711</v>
      </c>
      <c r="B3703" s="1" t="s">
        <v>4282</v>
      </c>
      <c r="C3703" s="1" t="s">
        <v>215</v>
      </c>
      <c r="D3703" s="1" t="s">
        <v>568</v>
      </c>
      <c r="E3703" s="2">
        <v>9.6</v>
      </c>
    </row>
    <row r="3704" s="1" customFormat="1" customHeight="1" spans="1:5">
      <c r="A3704" s="1">
        <v>11741</v>
      </c>
      <c r="B3704" s="1" t="s">
        <v>4283</v>
      </c>
      <c r="C3704" s="1" t="s">
        <v>215</v>
      </c>
      <c r="D3704" s="1" t="s">
        <v>568</v>
      </c>
      <c r="E3704" s="2">
        <v>10.45</v>
      </c>
    </row>
    <row r="3705" s="1" customFormat="1" customHeight="1" spans="1:5">
      <c r="A3705" s="1">
        <v>11745</v>
      </c>
      <c r="B3705" s="1" t="s">
        <v>4284</v>
      </c>
      <c r="C3705" s="1" t="s">
        <v>215</v>
      </c>
      <c r="D3705" s="1" t="s">
        <v>568</v>
      </c>
      <c r="E3705" s="2">
        <v>13.77</v>
      </c>
    </row>
    <row r="3706" s="1" customFormat="1" customHeight="1" spans="1:5">
      <c r="A3706" s="1">
        <v>11743</v>
      </c>
      <c r="B3706" s="1" t="s">
        <v>4285</v>
      </c>
      <c r="C3706" s="1" t="s">
        <v>215</v>
      </c>
      <c r="D3706" s="1" t="s">
        <v>568</v>
      </c>
      <c r="E3706" s="2">
        <v>8.77</v>
      </c>
    </row>
    <row r="3707" s="1" customFormat="1" customHeight="1" spans="1:5">
      <c r="A3707" s="1">
        <v>1088</v>
      </c>
      <c r="B3707" s="1" t="s">
        <v>4286</v>
      </c>
      <c r="C3707" s="1" t="s">
        <v>215</v>
      </c>
      <c r="D3707" s="1" t="s">
        <v>615</v>
      </c>
      <c r="E3707" s="2">
        <v>34.73</v>
      </c>
    </row>
    <row r="3708" s="1" customFormat="1" customHeight="1" spans="1:5">
      <c r="A3708" s="1">
        <v>1087</v>
      </c>
      <c r="B3708" s="1" t="s">
        <v>4287</v>
      </c>
      <c r="C3708" s="1" t="s">
        <v>215</v>
      </c>
      <c r="D3708" s="1" t="s">
        <v>615</v>
      </c>
      <c r="E3708" s="2">
        <v>43.39</v>
      </c>
    </row>
    <row r="3709" s="1" customFormat="1" customHeight="1" spans="1:5">
      <c r="A3709" s="1">
        <v>38777</v>
      </c>
      <c r="B3709" s="1" t="s">
        <v>4288</v>
      </c>
      <c r="C3709" s="1" t="s">
        <v>215</v>
      </c>
      <c r="D3709" s="1" t="s">
        <v>615</v>
      </c>
      <c r="E3709" s="2">
        <v>86.41</v>
      </c>
    </row>
    <row r="3710" s="1" customFormat="1" customHeight="1" spans="1:5">
      <c r="A3710" s="1">
        <v>1086</v>
      </c>
      <c r="B3710" s="1" t="s">
        <v>4289</v>
      </c>
      <c r="C3710" s="1" t="s">
        <v>215</v>
      </c>
      <c r="D3710" s="1" t="s">
        <v>615</v>
      </c>
      <c r="E3710" s="2">
        <v>45.6</v>
      </c>
    </row>
    <row r="3711" s="1" customFormat="1" customHeight="1" spans="1:5">
      <c r="A3711" s="1">
        <v>1079</v>
      </c>
      <c r="B3711" s="1" t="s">
        <v>4290</v>
      </c>
      <c r="C3711" s="1" t="s">
        <v>215</v>
      </c>
      <c r="D3711" s="1" t="s">
        <v>615</v>
      </c>
      <c r="E3711" s="2">
        <v>47.14</v>
      </c>
    </row>
    <row r="3712" s="1" customFormat="1" customHeight="1" spans="1:5">
      <c r="A3712" s="1">
        <v>39374</v>
      </c>
      <c r="B3712" s="1" t="s">
        <v>4291</v>
      </c>
      <c r="C3712" s="1" t="s">
        <v>215</v>
      </c>
      <c r="D3712" s="1" t="s">
        <v>615</v>
      </c>
      <c r="E3712" s="2">
        <v>149.9</v>
      </c>
    </row>
    <row r="3713" s="1" customFormat="1" customHeight="1" spans="1:5">
      <c r="A3713" s="1">
        <v>1082</v>
      </c>
      <c r="B3713" s="1" t="s">
        <v>4292</v>
      </c>
      <c r="C3713" s="1" t="s">
        <v>215</v>
      </c>
      <c r="D3713" s="1" t="s">
        <v>615</v>
      </c>
      <c r="E3713" s="2">
        <v>296.35</v>
      </c>
    </row>
    <row r="3714" s="1" customFormat="1" customHeight="1" spans="1:5">
      <c r="A3714" s="1">
        <v>12316</v>
      </c>
      <c r="B3714" s="1" t="s">
        <v>4293</v>
      </c>
      <c r="C3714" s="1" t="s">
        <v>215</v>
      </c>
      <c r="D3714" s="1" t="s">
        <v>615</v>
      </c>
      <c r="E3714" s="2">
        <v>135.82</v>
      </c>
    </row>
    <row r="3715" s="1" customFormat="1" customHeight="1" spans="1:5">
      <c r="A3715" s="1">
        <v>12317</v>
      </c>
      <c r="B3715" s="1" t="s">
        <v>4294</v>
      </c>
      <c r="C3715" s="1" t="s">
        <v>215</v>
      </c>
      <c r="D3715" s="1" t="s">
        <v>615</v>
      </c>
      <c r="E3715" s="2">
        <v>161.97</v>
      </c>
    </row>
    <row r="3716" s="1" customFormat="1" customHeight="1" spans="1:5">
      <c r="A3716" s="1">
        <v>12318</v>
      </c>
      <c r="B3716" s="1" t="s">
        <v>4295</v>
      </c>
      <c r="C3716" s="1" t="s">
        <v>215</v>
      </c>
      <c r="D3716" s="1" t="s">
        <v>615</v>
      </c>
      <c r="E3716" s="2">
        <v>186.6</v>
      </c>
    </row>
    <row r="3717" s="1" customFormat="1" customHeight="1" spans="1:5">
      <c r="A3717" s="1">
        <v>5104</v>
      </c>
      <c r="B3717" s="1" t="s">
        <v>4296</v>
      </c>
      <c r="C3717" s="1" t="s">
        <v>618</v>
      </c>
      <c r="D3717" s="1" t="s">
        <v>615</v>
      </c>
      <c r="E3717" s="2">
        <v>65.29</v>
      </c>
    </row>
    <row r="3718" s="1" customFormat="1" customHeight="1" spans="1:5">
      <c r="A3718" s="1">
        <v>44530</v>
      </c>
      <c r="B3718" s="1" t="s">
        <v>4297</v>
      </c>
      <c r="C3718" s="1" t="s">
        <v>215</v>
      </c>
      <c r="D3718" s="1" t="s">
        <v>568</v>
      </c>
      <c r="E3718" s="2">
        <v>50.7</v>
      </c>
    </row>
    <row r="3719" s="1" customFormat="1" customHeight="1" spans="1:5">
      <c r="A3719" s="1">
        <v>2710</v>
      </c>
      <c r="B3719" s="1" t="s">
        <v>4298</v>
      </c>
      <c r="C3719" s="1" t="s">
        <v>215</v>
      </c>
      <c r="D3719" s="1" t="s">
        <v>568</v>
      </c>
      <c r="E3719" s="2">
        <v>40.49</v>
      </c>
    </row>
    <row r="3720" s="1" customFormat="1" customHeight="1" spans="1:5">
      <c r="A3720" s="1">
        <v>14575</v>
      </c>
      <c r="B3720" s="1" t="s">
        <v>4299</v>
      </c>
      <c r="C3720" s="1" t="s">
        <v>215</v>
      </c>
      <c r="D3720" s="1" t="s">
        <v>615</v>
      </c>
      <c r="E3720" s="3">
        <v>5682927.11</v>
      </c>
    </row>
    <row r="3721" s="1" customFormat="1" customHeight="1" spans="1:5">
      <c r="A3721" s="1">
        <v>20043</v>
      </c>
      <c r="B3721" s="1" t="s">
        <v>4300</v>
      </c>
      <c r="C3721" s="1" t="s">
        <v>215</v>
      </c>
      <c r="D3721" s="1" t="s">
        <v>568</v>
      </c>
      <c r="E3721" s="2">
        <v>9.93</v>
      </c>
    </row>
    <row r="3722" s="1" customFormat="1" customHeight="1" spans="1:5">
      <c r="A3722" s="1">
        <v>20044</v>
      </c>
      <c r="B3722" s="1" t="s">
        <v>4301</v>
      </c>
      <c r="C3722" s="1" t="s">
        <v>215</v>
      </c>
      <c r="D3722" s="1" t="s">
        <v>568</v>
      </c>
      <c r="E3722" s="2">
        <v>11.52</v>
      </c>
    </row>
    <row r="3723" s="1" customFormat="1" customHeight="1" spans="1:5">
      <c r="A3723" s="1">
        <v>20042</v>
      </c>
      <c r="B3723" s="1" t="s">
        <v>4302</v>
      </c>
      <c r="C3723" s="1" t="s">
        <v>215</v>
      </c>
      <c r="D3723" s="1" t="s">
        <v>568</v>
      </c>
      <c r="E3723" s="2">
        <v>8.62</v>
      </c>
    </row>
    <row r="3724" s="1" customFormat="1" customHeight="1" spans="1:5">
      <c r="A3724" s="1">
        <v>20046</v>
      </c>
      <c r="B3724" s="1" t="s">
        <v>4303</v>
      </c>
      <c r="C3724" s="1" t="s">
        <v>215</v>
      </c>
      <c r="D3724" s="1" t="s">
        <v>568</v>
      </c>
      <c r="E3724" s="2">
        <v>20.4</v>
      </c>
    </row>
    <row r="3725" s="1" customFormat="1" customHeight="1" spans="1:5">
      <c r="A3725" s="1">
        <v>20047</v>
      </c>
      <c r="B3725" s="1" t="s">
        <v>4304</v>
      </c>
      <c r="C3725" s="1" t="s">
        <v>215</v>
      </c>
      <c r="D3725" s="1" t="s">
        <v>568</v>
      </c>
      <c r="E3725" s="2">
        <v>61.17</v>
      </c>
    </row>
    <row r="3726" s="1" customFormat="1" customHeight="1" spans="1:5">
      <c r="A3726" s="1">
        <v>20045</v>
      </c>
      <c r="B3726" s="1" t="s">
        <v>4305</v>
      </c>
      <c r="C3726" s="1" t="s">
        <v>215</v>
      </c>
      <c r="D3726" s="1" t="s">
        <v>568</v>
      </c>
      <c r="E3726" s="2">
        <v>10.32</v>
      </c>
    </row>
    <row r="3727" s="1" customFormat="1" customHeight="1" spans="1:5">
      <c r="A3727" s="1">
        <v>20972</v>
      </c>
      <c r="B3727" s="1" t="s">
        <v>4306</v>
      </c>
      <c r="C3727" s="1" t="s">
        <v>215</v>
      </c>
      <c r="D3727" s="1" t="s">
        <v>568</v>
      </c>
      <c r="E3727" s="2">
        <v>176.78</v>
      </c>
    </row>
    <row r="3728" s="1" customFormat="1" customHeight="1" spans="1:5">
      <c r="A3728" s="1">
        <v>11321</v>
      </c>
      <c r="B3728" s="1" t="s">
        <v>4307</v>
      </c>
      <c r="C3728" s="1" t="s">
        <v>215</v>
      </c>
      <c r="D3728" s="1" t="s">
        <v>615</v>
      </c>
      <c r="E3728" s="2">
        <v>24.08</v>
      </c>
    </row>
    <row r="3729" s="1" customFormat="1" customHeight="1" spans="1:5">
      <c r="A3729" s="1">
        <v>11323</v>
      </c>
      <c r="B3729" s="1" t="s">
        <v>4308</v>
      </c>
      <c r="C3729" s="1" t="s">
        <v>215</v>
      </c>
      <c r="D3729" s="1" t="s">
        <v>615</v>
      </c>
      <c r="E3729" s="2">
        <v>27.69</v>
      </c>
    </row>
    <row r="3730" s="1" customFormat="1" customHeight="1" spans="1:5">
      <c r="A3730" s="1">
        <v>20327</v>
      </c>
      <c r="B3730" s="1" t="s">
        <v>4309</v>
      </c>
      <c r="C3730" s="1" t="s">
        <v>215</v>
      </c>
      <c r="D3730" s="1" t="s">
        <v>615</v>
      </c>
      <c r="E3730" s="2">
        <v>15.72</v>
      </c>
    </row>
    <row r="3731" s="1" customFormat="1" customHeight="1" spans="1:5">
      <c r="A3731" s="1">
        <v>13390</v>
      </c>
      <c r="B3731" s="1" t="s">
        <v>4310</v>
      </c>
      <c r="C3731" s="1" t="s">
        <v>215</v>
      </c>
      <c r="D3731" s="1" t="s">
        <v>615</v>
      </c>
      <c r="E3731" s="2">
        <v>171.41</v>
      </c>
    </row>
    <row r="3732" s="1" customFormat="1" customHeight="1" spans="1:5">
      <c r="A3732" s="1">
        <v>6034</v>
      </c>
      <c r="B3732" s="1" t="s">
        <v>4311</v>
      </c>
      <c r="C3732" s="1" t="s">
        <v>215</v>
      </c>
      <c r="D3732" s="1" t="s">
        <v>568</v>
      </c>
      <c r="E3732" s="2">
        <v>11.18</v>
      </c>
    </row>
    <row r="3733" s="1" customFormat="1" customHeight="1" spans="1:5">
      <c r="A3733" s="1">
        <v>6036</v>
      </c>
      <c r="B3733" s="1" t="s">
        <v>4312</v>
      </c>
      <c r="C3733" s="1" t="s">
        <v>215</v>
      </c>
      <c r="D3733" s="1" t="s">
        <v>568</v>
      </c>
      <c r="E3733" s="2">
        <v>15.23</v>
      </c>
    </row>
    <row r="3734" s="1" customFormat="1" customHeight="1" spans="1:5">
      <c r="A3734" s="1">
        <v>6031</v>
      </c>
      <c r="B3734" s="1" t="s">
        <v>4313</v>
      </c>
      <c r="C3734" s="1" t="s">
        <v>215</v>
      </c>
      <c r="D3734" s="1" t="s">
        <v>574</v>
      </c>
      <c r="E3734" s="2">
        <v>17.9</v>
      </c>
    </row>
    <row r="3735" s="1" customFormat="1" customHeight="1" spans="1:5">
      <c r="A3735" s="1">
        <v>6029</v>
      </c>
      <c r="B3735" s="1" t="s">
        <v>4314</v>
      </c>
      <c r="C3735" s="1" t="s">
        <v>215</v>
      </c>
      <c r="D3735" s="1" t="s">
        <v>568</v>
      </c>
      <c r="E3735" s="2">
        <v>18.09</v>
      </c>
    </row>
    <row r="3736" s="1" customFormat="1" customHeight="1" spans="1:5">
      <c r="A3736" s="1">
        <v>6033</v>
      </c>
      <c r="B3736" s="1" t="s">
        <v>4315</v>
      </c>
      <c r="C3736" s="1" t="s">
        <v>215</v>
      </c>
      <c r="D3736" s="1" t="s">
        <v>568</v>
      </c>
      <c r="E3736" s="2">
        <v>23.84</v>
      </c>
    </row>
    <row r="3737" s="1" customFormat="1" customHeight="1" spans="1:5">
      <c r="A3737" s="1">
        <v>11672</v>
      </c>
      <c r="B3737" s="1" t="s">
        <v>4316</v>
      </c>
      <c r="C3737" s="1" t="s">
        <v>215</v>
      </c>
      <c r="D3737" s="1" t="s">
        <v>568</v>
      </c>
      <c r="E3737" s="2">
        <v>51.86</v>
      </c>
    </row>
    <row r="3738" s="1" customFormat="1" customHeight="1" spans="1:5">
      <c r="A3738" s="1">
        <v>11669</v>
      </c>
      <c r="B3738" s="1" t="s">
        <v>4317</v>
      </c>
      <c r="C3738" s="1" t="s">
        <v>215</v>
      </c>
      <c r="D3738" s="1" t="s">
        <v>568</v>
      </c>
      <c r="E3738" s="2">
        <v>49.39</v>
      </c>
    </row>
    <row r="3739" s="1" customFormat="1" customHeight="1" spans="1:5">
      <c r="A3739" s="1">
        <v>11670</v>
      </c>
      <c r="B3739" s="1" t="s">
        <v>4318</v>
      </c>
      <c r="C3739" s="1" t="s">
        <v>215</v>
      </c>
      <c r="D3739" s="1" t="s">
        <v>568</v>
      </c>
      <c r="E3739" s="2">
        <v>18.92</v>
      </c>
    </row>
    <row r="3740" s="1" customFormat="1" customHeight="1" spans="1:5">
      <c r="A3740" s="1">
        <v>20055</v>
      </c>
      <c r="B3740" s="1" t="s">
        <v>4319</v>
      </c>
      <c r="C3740" s="1" t="s">
        <v>215</v>
      </c>
      <c r="D3740" s="1" t="s">
        <v>568</v>
      </c>
      <c r="E3740" s="2">
        <v>36.99</v>
      </c>
    </row>
    <row r="3741" s="1" customFormat="1" customHeight="1" spans="1:5">
      <c r="A3741" s="1">
        <v>11671</v>
      </c>
      <c r="B3741" s="1" t="s">
        <v>4320</v>
      </c>
      <c r="C3741" s="1" t="s">
        <v>215</v>
      </c>
      <c r="D3741" s="1" t="s">
        <v>568</v>
      </c>
      <c r="E3741" s="2">
        <v>79.37</v>
      </c>
    </row>
    <row r="3742" s="1" customFormat="1" customHeight="1" spans="1:5">
      <c r="A3742" s="1">
        <v>6032</v>
      </c>
      <c r="B3742" s="1" t="s">
        <v>4321</v>
      </c>
      <c r="C3742" s="1" t="s">
        <v>215</v>
      </c>
      <c r="D3742" s="1" t="s">
        <v>568</v>
      </c>
      <c r="E3742" s="2">
        <v>22.67</v>
      </c>
    </row>
    <row r="3743" s="1" customFormat="1" customHeight="1" spans="1:5">
      <c r="A3743" s="1">
        <v>11673</v>
      </c>
      <c r="B3743" s="1" t="s">
        <v>4322</v>
      </c>
      <c r="C3743" s="1" t="s">
        <v>215</v>
      </c>
      <c r="D3743" s="1" t="s">
        <v>568</v>
      </c>
      <c r="E3743" s="2">
        <v>17.85</v>
      </c>
    </row>
    <row r="3744" s="1" customFormat="1" customHeight="1" spans="1:5">
      <c r="A3744" s="1">
        <v>11674</v>
      </c>
      <c r="B3744" s="1" t="s">
        <v>4323</v>
      </c>
      <c r="C3744" s="1" t="s">
        <v>215</v>
      </c>
      <c r="D3744" s="1" t="s">
        <v>568</v>
      </c>
      <c r="E3744" s="2">
        <v>22.99</v>
      </c>
    </row>
    <row r="3745" s="1" customFormat="1" customHeight="1" spans="1:5">
      <c r="A3745" s="1">
        <v>11675</v>
      </c>
      <c r="B3745" s="1" t="s">
        <v>4324</v>
      </c>
      <c r="C3745" s="1" t="s">
        <v>215</v>
      </c>
      <c r="D3745" s="1" t="s">
        <v>568</v>
      </c>
      <c r="E3745" s="2">
        <v>36.5</v>
      </c>
    </row>
    <row r="3746" s="1" customFormat="1" customHeight="1" spans="1:5">
      <c r="A3746" s="1">
        <v>11676</v>
      </c>
      <c r="B3746" s="1" t="s">
        <v>4325</v>
      </c>
      <c r="C3746" s="1" t="s">
        <v>215</v>
      </c>
      <c r="D3746" s="1" t="s">
        <v>568</v>
      </c>
      <c r="E3746" s="2">
        <v>48.82</v>
      </c>
    </row>
    <row r="3747" s="1" customFormat="1" customHeight="1" spans="1:5">
      <c r="A3747" s="1">
        <v>11677</v>
      </c>
      <c r="B3747" s="1" t="s">
        <v>4326</v>
      </c>
      <c r="C3747" s="1" t="s">
        <v>215</v>
      </c>
      <c r="D3747" s="1" t="s">
        <v>568</v>
      </c>
      <c r="E3747" s="2">
        <v>50.41</v>
      </c>
    </row>
    <row r="3748" s="1" customFormat="1" customHeight="1" spans="1:5">
      <c r="A3748" s="1">
        <v>11678</v>
      </c>
      <c r="B3748" s="1" t="s">
        <v>4327</v>
      </c>
      <c r="C3748" s="1" t="s">
        <v>215</v>
      </c>
      <c r="D3748" s="1" t="s">
        <v>568</v>
      </c>
      <c r="E3748" s="2">
        <v>92.33</v>
      </c>
    </row>
    <row r="3749" s="1" customFormat="1" customHeight="1" spans="1:5">
      <c r="A3749" s="1">
        <v>6038</v>
      </c>
      <c r="B3749" s="1" t="s">
        <v>4328</v>
      </c>
      <c r="C3749" s="1" t="s">
        <v>215</v>
      </c>
      <c r="D3749" s="1" t="s">
        <v>568</v>
      </c>
      <c r="E3749" s="2">
        <v>5.86</v>
      </c>
    </row>
    <row r="3750" s="1" customFormat="1" customHeight="1" spans="1:5">
      <c r="A3750" s="1">
        <v>11718</v>
      </c>
      <c r="B3750" s="1" t="s">
        <v>4329</v>
      </c>
      <c r="C3750" s="1" t="s">
        <v>215</v>
      </c>
      <c r="D3750" s="1" t="s">
        <v>568</v>
      </c>
      <c r="E3750" s="2">
        <v>16.7</v>
      </c>
    </row>
    <row r="3751" s="1" customFormat="1" customHeight="1" spans="1:5">
      <c r="A3751" s="1">
        <v>6037</v>
      </c>
      <c r="B3751" s="1" t="s">
        <v>4330</v>
      </c>
      <c r="C3751" s="1" t="s">
        <v>215</v>
      </c>
      <c r="D3751" s="1" t="s">
        <v>568</v>
      </c>
      <c r="E3751" s="2">
        <v>12.18</v>
      </c>
    </row>
    <row r="3752" s="1" customFormat="1" customHeight="1" spans="1:5">
      <c r="A3752" s="1">
        <v>11719</v>
      </c>
      <c r="B3752" s="1" t="s">
        <v>4331</v>
      </c>
      <c r="C3752" s="1" t="s">
        <v>215</v>
      </c>
      <c r="D3752" s="1" t="s">
        <v>568</v>
      </c>
      <c r="E3752" s="2">
        <v>13.55</v>
      </c>
    </row>
    <row r="3753" s="1" customFormat="1" customHeight="1" spans="1:5">
      <c r="A3753" s="1">
        <v>6019</v>
      </c>
      <c r="B3753" s="1" t="s">
        <v>4332</v>
      </c>
      <c r="C3753" s="1" t="s">
        <v>215</v>
      </c>
      <c r="D3753" s="1" t="s">
        <v>568</v>
      </c>
      <c r="E3753" s="2">
        <v>55.29</v>
      </c>
    </row>
    <row r="3754" s="1" customFormat="1" customHeight="1" spans="1:5">
      <c r="A3754" s="1">
        <v>6010</v>
      </c>
      <c r="B3754" s="1" t="s">
        <v>4333</v>
      </c>
      <c r="C3754" s="1" t="s">
        <v>215</v>
      </c>
      <c r="D3754" s="1" t="s">
        <v>568</v>
      </c>
      <c r="E3754" s="2">
        <v>95.13</v>
      </c>
    </row>
    <row r="3755" s="1" customFormat="1" customHeight="1" spans="1:5">
      <c r="A3755" s="1">
        <v>6017</v>
      </c>
      <c r="B3755" s="1" t="s">
        <v>4334</v>
      </c>
      <c r="C3755" s="1" t="s">
        <v>215</v>
      </c>
      <c r="D3755" s="1" t="s">
        <v>568</v>
      </c>
      <c r="E3755" s="2">
        <v>75.35</v>
      </c>
    </row>
    <row r="3756" s="1" customFormat="1" customHeight="1" spans="1:5">
      <c r="A3756" s="1">
        <v>6020</v>
      </c>
      <c r="B3756" s="1" t="s">
        <v>4335</v>
      </c>
      <c r="C3756" s="1" t="s">
        <v>215</v>
      </c>
      <c r="D3756" s="1" t="s">
        <v>568</v>
      </c>
      <c r="E3756" s="2">
        <v>33.2</v>
      </c>
    </row>
    <row r="3757" s="1" customFormat="1" customHeight="1" spans="1:5">
      <c r="A3757" s="1">
        <v>6028</v>
      </c>
      <c r="B3757" s="1" t="s">
        <v>4336</v>
      </c>
      <c r="C3757" s="1" t="s">
        <v>215</v>
      </c>
      <c r="D3757" s="1" t="s">
        <v>568</v>
      </c>
      <c r="E3757" s="2">
        <v>132.5</v>
      </c>
    </row>
    <row r="3758" s="1" customFormat="1" customHeight="1" spans="1:5">
      <c r="A3758" s="1">
        <v>6011</v>
      </c>
      <c r="B3758" s="1" t="s">
        <v>4337</v>
      </c>
      <c r="C3758" s="1" t="s">
        <v>215</v>
      </c>
      <c r="D3758" s="1" t="s">
        <v>568</v>
      </c>
      <c r="E3758" s="2">
        <v>274.79</v>
      </c>
    </row>
    <row r="3759" s="1" customFormat="1" customHeight="1" spans="1:5">
      <c r="A3759" s="1">
        <v>6012</v>
      </c>
      <c r="B3759" s="1" t="s">
        <v>4338</v>
      </c>
      <c r="C3759" s="1" t="s">
        <v>215</v>
      </c>
      <c r="D3759" s="1" t="s">
        <v>568</v>
      </c>
      <c r="E3759" s="2">
        <v>332.69</v>
      </c>
    </row>
    <row r="3760" s="1" customFormat="1" customHeight="1" spans="1:5">
      <c r="A3760" s="1">
        <v>6016</v>
      </c>
      <c r="B3760" s="1" t="s">
        <v>4339</v>
      </c>
      <c r="C3760" s="1" t="s">
        <v>215</v>
      </c>
      <c r="D3760" s="1" t="s">
        <v>568</v>
      </c>
      <c r="E3760" s="2">
        <v>35.02</v>
      </c>
    </row>
    <row r="3761" s="1" customFormat="1" customHeight="1" spans="1:5">
      <c r="A3761" s="1">
        <v>6027</v>
      </c>
      <c r="B3761" s="1" t="s">
        <v>4340</v>
      </c>
      <c r="C3761" s="1" t="s">
        <v>215</v>
      </c>
      <c r="D3761" s="1" t="s">
        <v>568</v>
      </c>
      <c r="E3761" s="2">
        <v>693.2</v>
      </c>
    </row>
    <row r="3762" s="1" customFormat="1" customHeight="1" spans="1:5">
      <c r="A3762" s="1">
        <v>6013</v>
      </c>
      <c r="B3762" s="1" t="s">
        <v>4341</v>
      </c>
      <c r="C3762" s="1" t="s">
        <v>215</v>
      </c>
      <c r="D3762" s="1" t="s">
        <v>568</v>
      </c>
      <c r="E3762" s="2">
        <v>104.6</v>
      </c>
    </row>
    <row r="3763" s="1" customFormat="1" customHeight="1" spans="1:5">
      <c r="A3763" s="1">
        <v>6015</v>
      </c>
      <c r="B3763" s="1" t="s">
        <v>4342</v>
      </c>
      <c r="C3763" s="1" t="s">
        <v>215</v>
      </c>
      <c r="D3763" s="1" t="s">
        <v>568</v>
      </c>
      <c r="E3763" s="2">
        <v>152.11</v>
      </c>
    </row>
    <row r="3764" s="1" customFormat="1" customHeight="1" spans="1:5">
      <c r="A3764" s="1">
        <v>6014</v>
      </c>
      <c r="B3764" s="1" t="s">
        <v>4343</v>
      </c>
      <c r="C3764" s="1" t="s">
        <v>215</v>
      </c>
      <c r="D3764" s="1" t="s">
        <v>568</v>
      </c>
      <c r="E3764" s="2">
        <v>145.43</v>
      </c>
    </row>
    <row r="3765" s="1" customFormat="1" customHeight="1" spans="1:5">
      <c r="A3765" s="1">
        <v>6006</v>
      </c>
      <c r="B3765" s="1" t="s">
        <v>4344</v>
      </c>
      <c r="C3765" s="1" t="s">
        <v>215</v>
      </c>
      <c r="D3765" s="1" t="s">
        <v>568</v>
      </c>
      <c r="E3765" s="2">
        <v>75.75</v>
      </c>
    </row>
    <row r="3766" s="1" customFormat="1" customHeight="1" spans="1:5">
      <c r="A3766" s="1">
        <v>6005</v>
      </c>
      <c r="B3766" s="1" t="s">
        <v>4345</v>
      </c>
      <c r="C3766" s="1" t="s">
        <v>215</v>
      </c>
      <c r="D3766" s="1" t="s">
        <v>574</v>
      </c>
      <c r="E3766" s="2">
        <v>85.45</v>
      </c>
    </row>
    <row r="3767" s="1" customFormat="1" customHeight="1" spans="1:5">
      <c r="A3767" s="1">
        <v>11756</v>
      </c>
      <c r="B3767" s="1" t="s">
        <v>4346</v>
      </c>
      <c r="C3767" s="1" t="s">
        <v>215</v>
      </c>
      <c r="D3767" s="1" t="s">
        <v>568</v>
      </c>
      <c r="E3767" s="2">
        <v>40.81</v>
      </c>
    </row>
    <row r="3768" s="1" customFormat="1" customHeight="1" spans="1:5">
      <c r="A3768" s="1">
        <v>10904</v>
      </c>
      <c r="B3768" s="1" t="s">
        <v>4347</v>
      </c>
      <c r="C3768" s="1" t="s">
        <v>215</v>
      </c>
      <c r="D3768" s="1" t="s">
        <v>574</v>
      </c>
      <c r="E3768" s="2">
        <v>247.5</v>
      </c>
    </row>
    <row r="3769" s="1" customFormat="1" customHeight="1" spans="1:5">
      <c r="A3769" s="1">
        <v>11752</v>
      </c>
      <c r="B3769" s="1" t="s">
        <v>4348</v>
      </c>
      <c r="C3769" s="1" t="s">
        <v>215</v>
      </c>
      <c r="D3769" s="1" t="s">
        <v>568</v>
      </c>
      <c r="E3769" s="2">
        <v>23.53</v>
      </c>
    </row>
    <row r="3770" s="1" customFormat="1" customHeight="1" spans="1:5">
      <c r="A3770" s="1">
        <v>11753</v>
      </c>
      <c r="B3770" s="1" t="s">
        <v>4349</v>
      </c>
      <c r="C3770" s="1" t="s">
        <v>215</v>
      </c>
      <c r="D3770" s="1" t="s">
        <v>568</v>
      </c>
      <c r="E3770" s="2">
        <v>28.09</v>
      </c>
    </row>
    <row r="3771" s="1" customFormat="1" customHeight="1" spans="1:5">
      <c r="A3771" s="1">
        <v>6021</v>
      </c>
      <c r="B3771" s="1" t="s">
        <v>4350</v>
      </c>
      <c r="C3771" s="1" t="s">
        <v>215</v>
      </c>
      <c r="D3771" s="1" t="s">
        <v>568</v>
      </c>
      <c r="E3771" s="2">
        <v>77.97</v>
      </c>
    </row>
    <row r="3772" s="1" customFormat="1" customHeight="1" spans="1:5">
      <c r="A3772" s="1">
        <v>6024</v>
      </c>
      <c r="B3772" s="1" t="s">
        <v>4351</v>
      </c>
      <c r="C3772" s="1" t="s">
        <v>215</v>
      </c>
      <c r="D3772" s="1" t="s">
        <v>568</v>
      </c>
      <c r="E3772" s="2">
        <v>80.59</v>
      </c>
    </row>
    <row r="3773" s="1" customFormat="1" customHeight="1" spans="1:5">
      <c r="A3773" s="1">
        <v>38379</v>
      </c>
      <c r="B3773" s="1" t="s">
        <v>4352</v>
      </c>
      <c r="C3773" s="1" t="s">
        <v>613</v>
      </c>
      <c r="D3773" s="1" t="s">
        <v>568</v>
      </c>
      <c r="E3773" s="2">
        <v>50.83</v>
      </c>
    </row>
    <row r="3774" s="1" customFormat="1" customHeight="1" spans="1:5">
      <c r="A3774" s="1">
        <v>13897</v>
      </c>
      <c r="B3774" s="1" t="s">
        <v>4353</v>
      </c>
      <c r="C3774" s="1" t="s">
        <v>215</v>
      </c>
      <c r="D3774" s="1" t="s">
        <v>615</v>
      </c>
      <c r="E3774" s="3">
        <v>6818.1</v>
      </c>
    </row>
    <row r="3775" s="1" customFormat="1" customHeight="1" spans="1:5">
      <c r="A3775" s="1">
        <v>10640</v>
      </c>
      <c r="B3775" s="1" t="s">
        <v>4354</v>
      </c>
      <c r="C3775" s="1" t="s">
        <v>215</v>
      </c>
      <c r="D3775" s="1" t="s">
        <v>615</v>
      </c>
      <c r="E3775" s="3">
        <v>14766.58</v>
      </c>
    </row>
    <row r="3776" s="1" customFormat="1" customHeight="1" spans="1:5">
      <c r="A3776" s="1">
        <v>34357</v>
      </c>
      <c r="B3776" s="1" t="s">
        <v>4355</v>
      </c>
      <c r="C3776" s="1" t="s">
        <v>618</v>
      </c>
      <c r="D3776" s="1" t="s">
        <v>568</v>
      </c>
      <c r="E3776" s="2">
        <v>5.57</v>
      </c>
    </row>
    <row r="3777" s="1" customFormat="1" customHeight="1" spans="1:5">
      <c r="A3777" s="1">
        <v>37329</v>
      </c>
      <c r="B3777" s="1" t="s">
        <v>4356</v>
      </c>
      <c r="C3777" s="1" t="s">
        <v>618</v>
      </c>
      <c r="D3777" s="1" t="s">
        <v>568</v>
      </c>
      <c r="E3777" s="2">
        <v>117.49</v>
      </c>
    </row>
    <row r="3778" s="1" customFormat="1" customHeight="1" spans="1:5">
      <c r="A3778" s="1">
        <v>2510</v>
      </c>
      <c r="B3778" s="1" t="s">
        <v>4357</v>
      </c>
      <c r="C3778" s="1" t="s">
        <v>215</v>
      </c>
      <c r="D3778" s="1" t="s">
        <v>615</v>
      </c>
      <c r="E3778" s="2">
        <v>42.93</v>
      </c>
    </row>
    <row r="3779" s="1" customFormat="1" customHeight="1" spans="1:5">
      <c r="A3779" s="1">
        <v>12359</v>
      </c>
      <c r="B3779" s="1" t="s">
        <v>4358</v>
      </c>
      <c r="C3779" s="1" t="s">
        <v>215</v>
      </c>
      <c r="D3779" s="1" t="s">
        <v>615</v>
      </c>
      <c r="E3779" s="2">
        <v>164.12</v>
      </c>
    </row>
    <row r="3780" s="1" customFormat="1" customHeight="1" spans="1:5">
      <c r="A3780" s="1">
        <v>7353</v>
      </c>
      <c r="B3780" s="1" t="s">
        <v>4359</v>
      </c>
      <c r="C3780" s="1" t="s">
        <v>620</v>
      </c>
      <c r="D3780" s="1" t="s">
        <v>568</v>
      </c>
      <c r="E3780" s="2">
        <v>33.47</v>
      </c>
    </row>
    <row r="3781" s="1" customFormat="1" customHeight="1" spans="1:5">
      <c r="A3781" s="1">
        <v>36144</v>
      </c>
      <c r="B3781" s="1" t="s">
        <v>4360</v>
      </c>
      <c r="C3781" s="1" t="s">
        <v>215</v>
      </c>
      <c r="D3781" s="1" t="s">
        <v>568</v>
      </c>
      <c r="E3781" s="2">
        <v>1.81</v>
      </c>
    </row>
    <row r="3782" s="1" customFormat="1" customHeight="1" spans="1:5">
      <c r="A3782" s="1">
        <v>10518</v>
      </c>
      <c r="B3782" s="1" t="s">
        <v>4361</v>
      </c>
      <c r="C3782" s="1" t="s">
        <v>215</v>
      </c>
      <c r="D3782" s="1" t="s">
        <v>615</v>
      </c>
      <c r="E3782" s="2">
        <v>116.96</v>
      </c>
    </row>
    <row r="3783" s="1" customFormat="1" customHeight="1" spans="1:5">
      <c r="A3783" s="1">
        <v>36530</v>
      </c>
      <c r="B3783" s="1" t="s">
        <v>4362</v>
      </c>
      <c r="C3783" s="1" t="s">
        <v>215</v>
      </c>
      <c r="D3783" s="1" t="s">
        <v>568</v>
      </c>
      <c r="E3783" s="3">
        <v>451756.08</v>
      </c>
    </row>
    <row r="3784" s="1" customFormat="1" customHeight="1" spans="1:5">
      <c r="A3784" s="1">
        <v>6046</v>
      </c>
      <c r="B3784" s="1" t="s">
        <v>4363</v>
      </c>
      <c r="C3784" s="1" t="s">
        <v>215</v>
      </c>
      <c r="D3784" s="1" t="s">
        <v>574</v>
      </c>
      <c r="E3784" s="3">
        <v>490000</v>
      </c>
    </row>
    <row r="3785" s="1" customFormat="1" customHeight="1" spans="1:5">
      <c r="A3785" s="1">
        <v>36531</v>
      </c>
      <c r="B3785" s="1" t="s">
        <v>4364</v>
      </c>
      <c r="C3785" s="1" t="s">
        <v>215</v>
      </c>
      <c r="D3785" s="1" t="s">
        <v>568</v>
      </c>
      <c r="E3785" s="3">
        <v>507926.79</v>
      </c>
    </row>
    <row r="3786" s="1" customFormat="1" customHeight="1" spans="1:5">
      <c r="A3786" s="1">
        <v>34684</v>
      </c>
      <c r="B3786" s="1" t="s">
        <v>4365</v>
      </c>
      <c r="C3786" s="1" t="s">
        <v>228</v>
      </c>
      <c r="D3786" s="1" t="s">
        <v>615</v>
      </c>
      <c r="E3786" s="2">
        <v>283.82</v>
      </c>
    </row>
    <row r="3787" s="1" customFormat="1" customHeight="1" spans="1:5">
      <c r="A3787" s="1">
        <v>34683</v>
      </c>
      <c r="B3787" s="1" t="s">
        <v>4366</v>
      </c>
      <c r="C3787" s="1" t="s">
        <v>228</v>
      </c>
      <c r="D3787" s="1" t="s">
        <v>615</v>
      </c>
      <c r="E3787" s="2">
        <v>177.39</v>
      </c>
    </row>
    <row r="3788" s="1" customFormat="1" customHeight="1" spans="1:5">
      <c r="A3788" s="1">
        <v>533</v>
      </c>
      <c r="B3788" s="1" t="s">
        <v>4367</v>
      </c>
      <c r="C3788" s="1" t="s">
        <v>228</v>
      </c>
      <c r="D3788" s="1" t="s">
        <v>568</v>
      </c>
      <c r="E3788" s="2">
        <v>28.76</v>
      </c>
    </row>
    <row r="3789" s="1" customFormat="1" customHeight="1" spans="1:5">
      <c r="A3789" s="1">
        <v>10515</v>
      </c>
      <c r="B3789" s="1" t="s">
        <v>4368</v>
      </c>
      <c r="C3789" s="1" t="s">
        <v>228</v>
      </c>
      <c r="D3789" s="1" t="s">
        <v>568</v>
      </c>
      <c r="E3789" s="2">
        <v>54.26</v>
      </c>
    </row>
    <row r="3790" s="1" customFormat="1" customHeight="1" spans="1:5">
      <c r="A3790" s="1">
        <v>536</v>
      </c>
      <c r="B3790" s="1" t="s">
        <v>4369</v>
      </c>
      <c r="C3790" s="1" t="s">
        <v>228</v>
      </c>
      <c r="D3790" s="1" t="s">
        <v>574</v>
      </c>
      <c r="E3790" s="2">
        <v>39.25</v>
      </c>
    </row>
    <row r="3791" s="1" customFormat="1" customHeight="1" spans="1:5">
      <c r="A3791" s="1">
        <v>153</v>
      </c>
      <c r="B3791" s="1" t="s">
        <v>4370</v>
      </c>
      <c r="C3791" s="1" t="s">
        <v>620</v>
      </c>
      <c r="D3791" s="1" t="s">
        <v>568</v>
      </c>
      <c r="E3791" s="2">
        <v>105.34</v>
      </c>
    </row>
    <row r="3792" s="1" customFormat="1" customHeight="1" spans="1:5">
      <c r="A3792" s="1">
        <v>34682</v>
      </c>
      <c r="B3792" s="1" t="s">
        <v>4371</v>
      </c>
      <c r="C3792" s="1" t="s">
        <v>228</v>
      </c>
      <c r="D3792" s="1" t="s">
        <v>615</v>
      </c>
      <c r="E3792" s="2">
        <v>135.65</v>
      </c>
    </row>
    <row r="3793" s="1" customFormat="1" customHeight="1" spans="1:5">
      <c r="A3793" s="1">
        <v>20205</v>
      </c>
      <c r="B3793" s="1" t="s">
        <v>4372</v>
      </c>
      <c r="C3793" s="1" t="s">
        <v>613</v>
      </c>
      <c r="D3793" s="1" t="s">
        <v>568</v>
      </c>
      <c r="E3793" s="2">
        <v>3.94</v>
      </c>
    </row>
    <row r="3794" s="1" customFormat="1" customHeight="1" spans="1:5">
      <c r="A3794" s="1">
        <v>4412</v>
      </c>
      <c r="B3794" s="1" t="s">
        <v>4373</v>
      </c>
      <c r="C3794" s="1" t="s">
        <v>613</v>
      </c>
      <c r="D3794" s="1" t="s">
        <v>568</v>
      </c>
      <c r="E3794" s="2">
        <v>2.36</v>
      </c>
    </row>
    <row r="3795" s="1" customFormat="1" customHeight="1" spans="1:5">
      <c r="A3795" s="1">
        <v>4408</v>
      </c>
      <c r="B3795" s="1" t="s">
        <v>4374</v>
      </c>
      <c r="C3795" s="1" t="s">
        <v>613</v>
      </c>
      <c r="D3795" s="1" t="s">
        <v>568</v>
      </c>
      <c r="E3795" s="2">
        <v>2.95</v>
      </c>
    </row>
    <row r="3796" s="1" customFormat="1" customHeight="1" spans="1:5">
      <c r="A3796" s="1">
        <v>36250</v>
      </c>
      <c r="B3796" s="1" t="s">
        <v>4375</v>
      </c>
      <c r="C3796" s="1" t="s">
        <v>613</v>
      </c>
      <c r="D3796" s="1" t="s">
        <v>568</v>
      </c>
      <c r="E3796" s="2">
        <v>4.54</v>
      </c>
    </row>
    <row r="3797" s="1" customFormat="1" customHeight="1" spans="1:5">
      <c r="A3797" s="1">
        <v>10857</v>
      </c>
      <c r="B3797" s="1" t="s">
        <v>4376</v>
      </c>
      <c r="C3797" s="1" t="s">
        <v>613</v>
      </c>
      <c r="D3797" s="1" t="s">
        <v>615</v>
      </c>
      <c r="E3797" s="2">
        <v>13.53</v>
      </c>
    </row>
    <row r="3798" s="1" customFormat="1" customHeight="1" spans="1:5">
      <c r="A3798" s="1">
        <v>4803</v>
      </c>
      <c r="B3798" s="1" t="s">
        <v>4377</v>
      </c>
      <c r="C3798" s="1" t="s">
        <v>613</v>
      </c>
      <c r="D3798" s="1" t="s">
        <v>568</v>
      </c>
      <c r="E3798" s="2">
        <v>37.32</v>
      </c>
    </row>
    <row r="3799" s="1" customFormat="1" customHeight="1" spans="1:5">
      <c r="A3799" s="1">
        <v>6186</v>
      </c>
      <c r="B3799" s="1" t="s">
        <v>4378</v>
      </c>
      <c r="C3799" s="1" t="s">
        <v>613</v>
      </c>
      <c r="D3799" s="1" t="s">
        <v>615</v>
      </c>
      <c r="E3799" s="2">
        <v>18.05</v>
      </c>
    </row>
    <row r="3800" s="1" customFormat="1" customHeight="1" spans="1:5">
      <c r="A3800" s="1">
        <v>4829</v>
      </c>
      <c r="B3800" s="1" t="s">
        <v>4379</v>
      </c>
      <c r="C3800" s="1" t="s">
        <v>613</v>
      </c>
      <c r="D3800" s="1" t="s">
        <v>568</v>
      </c>
      <c r="E3800" s="2">
        <v>53.57</v>
      </c>
    </row>
    <row r="3801" s="1" customFormat="1" customHeight="1" spans="1:5">
      <c r="A3801" s="1">
        <v>39829</v>
      </c>
      <c r="B3801" s="1" t="s">
        <v>4380</v>
      </c>
      <c r="C3801" s="1" t="s">
        <v>613</v>
      </c>
      <c r="D3801" s="1" t="s">
        <v>615</v>
      </c>
      <c r="E3801" s="2">
        <v>37</v>
      </c>
    </row>
    <row r="3802" s="1" customFormat="1" customHeight="1" spans="1:5">
      <c r="A3802" s="1">
        <v>20231</v>
      </c>
      <c r="B3802" s="1" t="s">
        <v>4381</v>
      </c>
      <c r="C3802" s="1" t="s">
        <v>613</v>
      </c>
      <c r="D3802" s="1" t="s">
        <v>568</v>
      </c>
      <c r="E3802" s="2">
        <v>74.42</v>
      </c>
    </row>
    <row r="3803" s="1" customFormat="1" customHeight="1" spans="1:5">
      <c r="A3803" s="1">
        <v>4804</v>
      </c>
      <c r="B3803" s="1" t="s">
        <v>4382</v>
      </c>
      <c r="C3803" s="1" t="s">
        <v>613</v>
      </c>
      <c r="D3803" s="1" t="s">
        <v>568</v>
      </c>
      <c r="E3803" s="2">
        <v>28.65</v>
      </c>
    </row>
    <row r="3804" s="1" customFormat="1" customHeight="1" spans="1:5">
      <c r="A3804" s="1">
        <v>34680</v>
      </c>
      <c r="B3804" s="1" t="s">
        <v>4383</v>
      </c>
      <c r="C3804" s="1" t="s">
        <v>613</v>
      </c>
      <c r="D3804" s="1" t="s">
        <v>615</v>
      </c>
      <c r="E3804" s="2">
        <v>41.73</v>
      </c>
    </row>
    <row r="3805" s="1" customFormat="1" customHeight="1" spans="1:5">
      <c r="A3805" s="1">
        <v>11573</v>
      </c>
      <c r="B3805" s="1" t="s">
        <v>4384</v>
      </c>
      <c r="C3805" s="1" t="s">
        <v>215</v>
      </c>
      <c r="D3805" s="1" t="s">
        <v>568</v>
      </c>
      <c r="E3805" s="2">
        <v>6.36</v>
      </c>
    </row>
    <row r="3806" s="1" customFormat="1" customHeight="1" spans="1:5">
      <c r="A3806" s="1">
        <v>38401</v>
      </c>
      <c r="B3806" s="1" t="s">
        <v>4385</v>
      </c>
      <c r="C3806" s="1" t="s">
        <v>215</v>
      </c>
      <c r="D3806" s="1" t="s">
        <v>568</v>
      </c>
      <c r="E3806" s="2">
        <v>14.98</v>
      </c>
    </row>
    <row r="3807" s="1" customFormat="1" customHeight="1" spans="1:5">
      <c r="A3807" s="1">
        <v>11575</v>
      </c>
      <c r="B3807" s="1" t="s">
        <v>4386</v>
      </c>
      <c r="C3807" s="1" t="s">
        <v>215</v>
      </c>
      <c r="D3807" s="1" t="s">
        <v>568</v>
      </c>
      <c r="E3807" s="2">
        <v>61.34</v>
      </c>
    </row>
    <row r="3808" s="1" customFormat="1" customHeight="1" spans="1:5">
      <c r="A3808" s="1">
        <v>38179</v>
      </c>
      <c r="B3808" s="1" t="s">
        <v>4387</v>
      </c>
      <c r="C3808" s="1" t="s">
        <v>215</v>
      </c>
      <c r="D3808" s="1" t="s">
        <v>568</v>
      </c>
      <c r="E3808" s="2">
        <v>50.72</v>
      </c>
    </row>
    <row r="3809" s="1" customFormat="1" customHeight="1" spans="1:5">
      <c r="A3809" s="1">
        <v>20256</v>
      </c>
      <c r="B3809" s="1" t="s">
        <v>4388</v>
      </c>
      <c r="C3809" s="1" t="s">
        <v>215</v>
      </c>
      <c r="D3809" s="1" t="s">
        <v>568</v>
      </c>
      <c r="E3809" s="2">
        <v>0.35</v>
      </c>
    </row>
    <row r="3810" s="1" customFormat="1" customHeight="1" spans="1:5">
      <c r="A3810" s="1">
        <v>14511</v>
      </c>
      <c r="B3810" s="1" t="s">
        <v>4389</v>
      </c>
      <c r="C3810" s="1" t="s">
        <v>215</v>
      </c>
      <c r="D3810" s="1" t="s">
        <v>615</v>
      </c>
      <c r="E3810" s="3">
        <v>997825.41</v>
      </c>
    </row>
    <row r="3811" s="1" customFormat="1" customHeight="1" spans="1:5">
      <c r="A3811" s="1">
        <v>10642</v>
      </c>
      <c r="B3811" s="1" t="s">
        <v>4390</v>
      </c>
      <c r="C3811" s="1" t="s">
        <v>215</v>
      </c>
      <c r="D3811" s="1" t="s">
        <v>615</v>
      </c>
      <c r="E3811" s="3">
        <v>940000</v>
      </c>
    </row>
    <row r="3812" s="1" customFormat="1" customHeight="1" spans="1:5">
      <c r="A3812" s="1">
        <v>14489</v>
      </c>
      <c r="B3812" s="1" t="s">
        <v>4391</v>
      </c>
      <c r="C3812" s="1" t="s">
        <v>215</v>
      </c>
      <c r="D3812" s="1" t="s">
        <v>615</v>
      </c>
      <c r="E3812" s="3">
        <v>833762.51</v>
      </c>
    </row>
    <row r="3813" s="1" customFormat="1" customHeight="1" spans="1:5">
      <c r="A3813" s="1">
        <v>14513</v>
      </c>
      <c r="B3813" s="1" t="s">
        <v>4392</v>
      </c>
      <c r="C3813" s="1" t="s">
        <v>215</v>
      </c>
      <c r="D3813" s="1" t="s">
        <v>615</v>
      </c>
      <c r="E3813" s="3">
        <v>625341.67</v>
      </c>
    </row>
    <row r="3814" s="1" customFormat="1" customHeight="1" spans="1:5">
      <c r="A3814" s="1">
        <v>13600</v>
      </c>
      <c r="B3814" s="1" t="s">
        <v>4393</v>
      </c>
      <c r="C3814" s="1" t="s">
        <v>215</v>
      </c>
      <c r="D3814" s="1" t="s">
        <v>615</v>
      </c>
      <c r="E3814" s="3">
        <v>806866.86</v>
      </c>
    </row>
    <row r="3815" s="1" customFormat="1" customHeight="1" spans="1:5">
      <c r="A3815" s="1">
        <v>10646</v>
      </c>
      <c r="B3815" s="1" t="s">
        <v>4394</v>
      </c>
      <c r="C3815" s="1" t="s">
        <v>215</v>
      </c>
      <c r="D3815" s="1" t="s">
        <v>615</v>
      </c>
      <c r="E3815" s="3">
        <v>601465.48</v>
      </c>
    </row>
    <row r="3816" s="1" customFormat="1" customHeight="1" spans="1:5">
      <c r="A3816" s="1">
        <v>6070</v>
      </c>
      <c r="B3816" s="1" t="s">
        <v>4395</v>
      </c>
      <c r="C3816" s="1" t="s">
        <v>215</v>
      </c>
      <c r="D3816" s="1" t="s">
        <v>615</v>
      </c>
      <c r="E3816" s="3">
        <v>821828.55</v>
      </c>
    </row>
    <row r="3817" s="1" customFormat="1" customHeight="1" spans="1:5">
      <c r="A3817" s="1">
        <v>6069</v>
      </c>
      <c r="B3817" s="1" t="s">
        <v>4396</v>
      </c>
      <c r="C3817" s="1" t="s">
        <v>215</v>
      </c>
      <c r="D3817" s="1" t="s">
        <v>615</v>
      </c>
      <c r="E3817" s="3">
        <v>181554.32</v>
      </c>
    </row>
    <row r="3818" s="1" customFormat="1" customHeight="1" spans="1:5">
      <c r="A3818" s="1">
        <v>14626</v>
      </c>
      <c r="B3818" s="1" t="s">
        <v>4397</v>
      </c>
      <c r="C3818" s="1" t="s">
        <v>215</v>
      </c>
      <c r="D3818" s="1" t="s">
        <v>615</v>
      </c>
      <c r="E3818" s="3">
        <v>899714.32</v>
      </c>
    </row>
    <row r="3819" s="1" customFormat="1" customHeight="1" spans="1:5">
      <c r="A3819" s="1">
        <v>6067</v>
      </c>
      <c r="B3819" s="1" t="s">
        <v>4398</v>
      </c>
      <c r="C3819" s="1" t="s">
        <v>215</v>
      </c>
      <c r="D3819" s="1" t="s">
        <v>615</v>
      </c>
      <c r="E3819" s="3">
        <v>738571.44</v>
      </c>
    </row>
    <row r="3820" s="1" customFormat="1" customHeight="1" spans="1:5">
      <c r="A3820" s="1">
        <v>38393</v>
      </c>
      <c r="B3820" s="1" t="s">
        <v>4399</v>
      </c>
      <c r="C3820" s="1" t="s">
        <v>215</v>
      </c>
      <c r="D3820" s="1" t="s">
        <v>574</v>
      </c>
      <c r="E3820" s="2">
        <v>16.9</v>
      </c>
    </row>
    <row r="3821" s="1" customFormat="1" customHeight="1" spans="1:5">
      <c r="A3821" s="1">
        <v>38390</v>
      </c>
      <c r="B3821" s="1" t="s">
        <v>4400</v>
      </c>
      <c r="C3821" s="1" t="s">
        <v>215</v>
      </c>
      <c r="D3821" s="1" t="s">
        <v>568</v>
      </c>
      <c r="E3821" s="2">
        <v>37.48</v>
      </c>
    </row>
    <row r="3822" s="1" customFormat="1" customHeight="1" spans="1:5">
      <c r="A3822" s="1">
        <v>36532</v>
      </c>
      <c r="B3822" s="1" t="s">
        <v>4401</v>
      </c>
      <c r="C3822" s="1" t="s">
        <v>215</v>
      </c>
      <c r="D3822" s="1" t="s">
        <v>568</v>
      </c>
      <c r="E3822" s="3">
        <v>22677.1</v>
      </c>
    </row>
    <row r="3823" s="1" customFormat="1" customHeight="1" spans="1:5">
      <c r="A3823" s="1">
        <v>11578</v>
      </c>
      <c r="B3823" s="1" t="s">
        <v>4402</v>
      </c>
      <c r="C3823" s="1" t="s">
        <v>215</v>
      </c>
      <c r="D3823" s="1" t="s">
        <v>568</v>
      </c>
      <c r="E3823" s="2">
        <v>13.24</v>
      </c>
    </row>
    <row r="3824" s="1" customFormat="1" customHeight="1" spans="1:5">
      <c r="A3824" s="1">
        <v>11577</v>
      </c>
      <c r="B3824" s="1" t="s">
        <v>4403</v>
      </c>
      <c r="C3824" s="1" t="s">
        <v>215</v>
      </c>
      <c r="D3824" s="1" t="s">
        <v>568</v>
      </c>
      <c r="E3824" s="2">
        <v>12.64</v>
      </c>
    </row>
    <row r="3825" s="1" customFormat="1" customHeight="1" spans="1:5">
      <c r="A3825" s="1">
        <v>42432</v>
      </c>
      <c r="B3825" s="1" t="s">
        <v>4404</v>
      </c>
      <c r="C3825" s="1" t="s">
        <v>215</v>
      </c>
      <c r="D3825" s="1" t="s">
        <v>615</v>
      </c>
      <c r="E3825" s="3">
        <v>2424.64</v>
      </c>
    </row>
    <row r="3826" s="1" customFormat="1" customHeight="1" spans="1:5">
      <c r="A3826" s="1">
        <v>42437</v>
      </c>
      <c r="B3826" s="1" t="s">
        <v>4405</v>
      </c>
      <c r="C3826" s="1" t="s">
        <v>215</v>
      </c>
      <c r="D3826" s="1" t="s">
        <v>615</v>
      </c>
      <c r="E3826" s="3">
        <v>1843.37</v>
      </c>
    </row>
    <row r="3827" s="1" customFormat="1" customHeight="1" spans="1:5">
      <c r="A3827" s="1">
        <v>1116</v>
      </c>
      <c r="B3827" s="1" t="s">
        <v>4406</v>
      </c>
      <c r="C3827" s="1" t="s">
        <v>613</v>
      </c>
      <c r="D3827" s="1" t="s">
        <v>568</v>
      </c>
      <c r="E3827" s="2">
        <v>18.71</v>
      </c>
    </row>
    <row r="3828" s="1" customFormat="1" customHeight="1" spans="1:5">
      <c r="A3828" s="1">
        <v>1115</v>
      </c>
      <c r="B3828" s="1" t="s">
        <v>4407</v>
      </c>
      <c r="C3828" s="1" t="s">
        <v>613</v>
      </c>
      <c r="D3828" s="1" t="s">
        <v>568</v>
      </c>
      <c r="E3828" s="2">
        <v>22.42</v>
      </c>
    </row>
    <row r="3829" s="1" customFormat="1" customHeight="1" spans="1:5">
      <c r="A3829" s="1">
        <v>1113</v>
      </c>
      <c r="B3829" s="1" t="s">
        <v>4408</v>
      </c>
      <c r="C3829" s="1" t="s">
        <v>613</v>
      </c>
      <c r="D3829" s="1" t="s">
        <v>568</v>
      </c>
      <c r="E3829" s="2">
        <v>26.21</v>
      </c>
    </row>
    <row r="3830" s="1" customFormat="1" customHeight="1" spans="1:5">
      <c r="A3830" s="1">
        <v>1114</v>
      </c>
      <c r="B3830" s="1" t="s">
        <v>4409</v>
      </c>
      <c r="C3830" s="1" t="s">
        <v>613</v>
      </c>
      <c r="D3830" s="1" t="s">
        <v>568</v>
      </c>
      <c r="E3830" s="2">
        <v>31.22</v>
      </c>
    </row>
    <row r="3831" s="1" customFormat="1" customHeight="1" spans="1:5">
      <c r="A3831" s="1">
        <v>40873</v>
      </c>
      <c r="B3831" s="1" t="s">
        <v>4410</v>
      </c>
      <c r="C3831" s="1" t="s">
        <v>613</v>
      </c>
      <c r="D3831" s="1" t="s">
        <v>568</v>
      </c>
      <c r="E3831" s="2">
        <v>24.43</v>
      </c>
    </row>
    <row r="3832" s="1" customFormat="1" customHeight="1" spans="1:5">
      <c r="A3832" s="1">
        <v>20214</v>
      </c>
      <c r="B3832" s="1" t="s">
        <v>4411</v>
      </c>
      <c r="C3832" s="1" t="s">
        <v>215</v>
      </c>
      <c r="D3832" s="1" t="s">
        <v>568</v>
      </c>
      <c r="E3832" s="2">
        <v>84.33</v>
      </c>
    </row>
    <row r="3833" s="1" customFormat="1" customHeight="1" spans="1:5">
      <c r="A3833" s="1">
        <v>7237</v>
      </c>
      <c r="B3833" s="1" t="s">
        <v>4412</v>
      </c>
      <c r="C3833" s="1" t="s">
        <v>215</v>
      </c>
      <c r="D3833" s="1" t="s">
        <v>568</v>
      </c>
      <c r="E3833" s="2">
        <v>82.55</v>
      </c>
    </row>
    <row r="3834" s="1" customFormat="1" customHeight="1" spans="1:5">
      <c r="A3834" s="1">
        <v>11757</v>
      </c>
      <c r="B3834" s="1" t="s">
        <v>4413</v>
      </c>
      <c r="C3834" s="1" t="s">
        <v>215</v>
      </c>
      <c r="D3834" s="1" t="s">
        <v>574</v>
      </c>
      <c r="E3834" s="2">
        <v>69.9</v>
      </c>
    </row>
    <row r="3835" s="1" customFormat="1" customHeight="1" spans="1:5">
      <c r="A3835" s="1">
        <v>11758</v>
      </c>
      <c r="B3835" s="1" t="s">
        <v>4414</v>
      </c>
      <c r="C3835" s="1" t="s">
        <v>215</v>
      </c>
      <c r="D3835" s="1" t="s">
        <v>574</v>
      </c>
      <c r="E3835" s="2">
        <v>97.9</v>
      </c>
    </row>
    <row r="3836" s="1" customFormat="1" customHeight="1" spans="1:5">
      <c r="A3836" s="1">
        <v>37526</v>
      </c>
      <c r="B3836" s="1" t="s">
        <v>4415</v>
      </c>
      <c r="C3836" s="1" t="s">
        <v>215</v>
      </c>
      <c r="D3836" s="1" t="s">
        <v>568</v>
      </c>
      <c r="E3836" s="2">
        <v>2.66</v>
      </c>
    </row>
    <row r="3837" s="1" customFormat="1" customHeight="1" spans="1:5">
      <c r="A3837" s="1">
        <v>6076</v>
      </c>
      <c r="B3837" s="1" t="s">
        <v>4416</v>
      </c>
      <c r="C3837" s="1" t="s">
        <v>223</v>
      </c>
      <c r="D3837" s="1" t="s">
        <v>615</v>
      </c>
      <c r="E3837" s="2">
        <v>65</v>
      </c>
    </row>
    <row r="3838" s="1" customFormat="1" customHeight="1" spans="1:5">
      <c r="A3838" s="1">
        <v>13109</v>
      </c>
      <c r="B3838" s="1" t="s">
        <v>4417</v>
      </c>
      <c r="C3838" s="1" t="s">
        <v>215</v>
      </c>
      <c r="D3838" s="1" t="s">
        <v>615</v>
      </c>
      <c r="E3838" s="2">
        <v>270.93</v>
      </c>
    </row>
    <row r="3839" s="1" customFormat="1" customHeight="1" spans="1:5">
      <c r="A3839" s="1">
        <v>13110</v>
      </c>
      <c r="B3839" s="1" t="s">
        <v>4418</v>
      </c>
      <c r="C3839" s="1" t="s">
        <v>215</v>
      </c>
      <c r="D3839" s="1" t="s">
        <v>615</v>
      </c>
      <c r="E3839" s="2">
        <v>356.56</v>
      </c>
    </row>
    <row r="3840" s="1" customFormat="1" customHeight="1" spans="1:5">
      <c r="A3840" s="1">
        <v>7581</v>
      </c>
      <c r="B3840" s="1" t="s">
        <v>4419</v>
      </c>
      <c r="C3840" s="1" t="s">
        <v>215</v>
      </c>
      <c r="D3840" s="1" t="s">
        <v>615</v>
      </c>
      <c r="E3840" s="2">
        <v>3.31</v>
      </c>
    </row>
    <row r="3841" s="1" customFormat="1" customHeight="1" spans="1:5">
      <c r="A3841" s="1">
        <v>4509</v>
      </c>
      <c r="B3841" s="1" t="s">
        <v>4420</v>
      </c>
      <c r="C3841" s="1" t="s">
        <v>613</v>
      </c>
      <c r="D3841" s="1" t="s">
        <v>568</v>
      </c>
      <c r="E3841" s="2">
        <v>5.41</v>
      </c>
    </row>
    <row r="3842" s="1" customFormat="1" customHeight="1" spans="1:5">
      <c r="A3842" s="1">
        <v>4512</v>
      </c>
      <c r="B3842" s="1" t="s">
        <v>4421</v>
      </c>
      <c r="C3842" s="1" t="s">
        <v>613</v>
      </c>
      <c r="D3842" s="1" t="s">
        <v>568</v>
      </c>
      <c r="E3842" s="2">
        <v>2.58</v>
      </c>
    </row>
    <row r="3843" s="1" customFormat="1" customHeight="1" spans="1:5">
      <c r="A3843" s="1">
        <v>4517</v>
      </c>
      <c r="B3843" s="1" t="s">
        <v>4422</v>
      </c>
      <c r="C3843" s="1" t="s">
        <v>613</v>
      </c>
      <c r="D3843" s="1" t="s">
        <v>568</v>
      </c>
      <c r="E3843" s="2">
        <v>3.73</v>
      </c>
    </row>
    <row r="3844" s="1" customFormat="1" customHeight="1" spans="1:5">
      <c r="A3844" s="1">
        <v>20206</v>
      </c>
      <c r="B3844" s="1" t="s">
        <v>4423</v>
      </c>
      <c r="C3844" s="1" t="s">
        <v>613</v>
      </c>
      <c r="D3844" s="1" t="s">
        <v>568</v>
      </c>
      <c r="E3844" s="2">
        <v>10.65</v>
      </c>
    </row>
    <row r="3845" s="1" customFormat="1" customHeight="1" spans="1:5">
      <c r="A3845" s="1">
        <v>4460</v>
      </c>
      <c r="B3845" s="1" t="s">
        <v>4424</v>
      </c>
      <c r="C3845" s="1" t="s">
        <v>613</v>
      </c>
      <c r="D3845" s="1" t="s">
        <v>568</v>
      </c>
      <c r="E3845" s="2">
        <v>10.94</v>
      </c>
    </row>
    <row r="3846" s="1" customFormat="1" customHeight="1" spans="1:5">
      <c r="A3846" s="1">
        <v>4415</v>
      </c>
      <c r="B3846" s="1" t="s">
        <v>4425</v>
      </c>
      <c r="C3846" s="1" t="s">
        <v>613</v>
      </c>
      <c r="D3846" s="1" t="s">
        <v>568</v>
      </c>
      <c r="E3846" s="2">
        <v>5.86</v>
      </c>
    </row>
    <row r="3847" s="1" customFormat="1" customHeight="1" spans="1:5">
      <c r="A3847" s="1">
        <v>4417</v>
      </c>
      <c r="B3847" s="1" t="s">
        <v>4426</v>
      </c>
      <c r="C3847" s="1" t="s">
        <v>613</v>
      </c>
      <c r="D3847" s="1" t="s">
        <v>568</v>
      </c>
      <c r="E3847" s="2">
        <v>8.43</v>
      </c>
    </row>
    <row r="3848" s="1" customFormat="1" customHeight="1" spans="1:5">
      <c r="A3848" s="1">
        <v>37373</v>
      </c>
      <c r="B3848" s="1" t="s">
        <v>4427</v>
      </c>
      <c r="C3848" s="1" t="s">
        <v>717</v>
      </c>
      <c r="D3848" s="1" t="s">
        <v>574</v>
      </c>
      <c r="E3848" s="2">
        <v>0.01</v>
      </c>
    </row>
    <row r="3849" s="1" customFormat="1" customHeight="1" spans="1:5">
      <c r="A3849" s="1">
        <v>40864</v>
      </c>
      <c r="B3849" s="1" t="s">
        <v>4428</v>
      </c>
      <c r="C3849" s="1" t="s">
        <v>719</v>
      </c>
      <c r="D3849" s="1" t="s">
        <v>574</v>
      </c>
      <c r="E3849" s="2">
        <v>0.01</v>
      </c>
    </row>
    <row r="3850" s="1" customFormat="1" customHeight="1" spans="1:5">
      <c r="A3850" s="1">
        <v>4734</v>
      </c>
      <c r="B3850" s="1" t="s">
        <v>4429</v>
      </c>
      <c r="C3850" s="1" t="s">
        <v>223</v>
      </c>
      <c r="D3850" s="1" t="s">
        <v>568</v>
      </c>
      <c r="E3850" s="2">
        <v>343.45</v>
      </c>
    </row>
    <row r="3851" s="1" customFormat="1" customHeight="1" spans="1:5">
      <c r="A3851" s="1">
        <v>6085</v>
      </c>
      <c r="B3851" s="1" t="s">
        <v>4430</v>
      </c>
      <c r="C3851" s="1" t="s">
        <v>620</v>
      </c>
      <c r="D3851" s="1" t="s">
        <v>574</v>
      </c>
      <c r="E3851" s="2">
        <v>10.78</v>
      </c>
    </row>
    <row r="3852" s="1" customFormat="1" customHeight="1" spans="1:5">
      <c r="A3852" s="1">
        <v>38396</v>
      </c>
      <c r="B3852" s="1" t="s">
        <v>4431</v>
      </c>
      <c r="C3852" s="1" t="s">
        <v>215</v>
      </c>
      <c r="D3852" s="1" t="s">
        <v>568</v>
      </c>
      <c r="E3852" s="2">
        <v>540.42</v>
      </c>
    </row>
    <row r="3853" s="1" customFormat="1" customHeight="1" spans="1:5">
      <c r="A3853" s="1">
        <v>11622</v>
      </c>
      <c r="B3853" s="1" t="s">
        <v>4432</v>
      </c>
      <c r="C3853" s="1" t="s">
        <v>618</v>
      </c>
      <c r="D3853" s="1" t="s">
        <v>568</v>
      </c>
      <c r="E3853" s="2">
        <v>79.38</v>
      </c>
    </row>
    <row r="3854" s="1" customFormat="1" customHeight="1" spans="1:5">
      <c r="A3854" s="1">
        <v>43143</v>
      </c>
      <c r="B3854" s="1" t="s">
        <v>4433</v>
      </c>
      <c r="C3854" s="1" t="s">
        <v>620</v>
      </c>
      <c r="D3854" s="1" t="s">
        <v>568</v>
      </c>
      <c r="E3854" s="2">
        <v>29.98</v>
      </c>
    </row>
    <row r="3855" s="1" customFormat="1" customHeight="1" spans="1:5">
      <c r="A3855" s="1">
        <v>7317</v>
      </c>
      <c r="B3855" s="1" t="s">
        <v>4434</v>
      </c>
      <c r="C3855" s="1" t="s">
        <v>618</v>
      </c>
      <c r="D3855" s="1" t="s">
        <v>568</v>
      </c>
      <c r="E3855" s="2">
        <v>41.83</v>
      </c>
    </row>
    <row r="3856" s="1" customFormat="1" customHeight="1" spans="1:5">
      <c r="A3856" s="1">
        <v>142</v>
      </c>
      <c r="B3856" s="1" t="s">
        <v>4435</v>
      </c>
      <c r="C3856" s="1" t="s">
        <v>4436</v>
      </c>
      <c r="D3856" s="1" t="s">
        <v>568</v>
      </c>
      <c r="E3856" s="2">
        <v>37.45</v>
      </c>
    </row>
    <row r="3857" s="1" customFormat="1" customHeight="1" spans="1:5">
      <c r="A3857" s="1">
        <v>43142</v>
      </c>
      <c r="B3857" s="1" t="s">
        <v>4437</v>
      </c>
      <c r="C3857" s="1" t="s">
        <v>620</v>
      </c>
      <c r="D3857" s="1" t="s">
        <v>568</v>
      </c>
      <c r="E3857" s="2">
        <v>170.13</v>
      </c>
    </row>
    <row r="3858" s="1" customFormat="1" customHeight="1" spans="1:5">
      <c r="A3858" s="1">
        <v>38123</v>
      </c>
      <c r="B3858" s="1" t="s">
        <v>4438</v>
      </c>
      <c r="C3858" s="1" t="s">
        <v>618</v>
      </c>
      <c r="D3858" s="1" t="s">
        <v>568</v>
      </c>
      <c r="E3858" s="2">
        <v>68.15</v>
      </c>
    </row>
    <row r="3859" s="1" customFormat="1" customHeight="1" spans="1:5">
      <c r="A3859" s="1">
        <v>42699</v>
      </c>
      <c r="B3859" s="1" t="s">
        <v>4439</v>
      </c>
      <c r="C3859" s="1" t="s">
        <v>215</v>
      </c>
      <c r="D3859" s="1" t="s">
        <v>568</v>
      </c>
      <c r="E3859" s="2">
        <v>35.74</v>
      </c>
    </row>
    <row r="3860" s="1" customFormat="1" customHeight="1" spans="1:5">
      <c r="A3860" s="1">
        <v>37743</v>
      </c>
      <c r="B3860" s="1" t="s">
        <v>4440</v>
      </c>
      <c r="C3860" s="1" t="s">
        <v>215</v>
      </c>
      <c r="D3860" s="1" t="s">
        <v>615</v>
      </c>
      <c r="E3860" s="3">
        <v>213383.28</v>
      </c>
    </row>
    <row r="3861" s="1" customFormat="1" customHeight="1" spans="1:5">
      <c r="A3861" s="1">
        <v>37744</v>
      </c>
      <c r="B3861" s="1" t="s">
        <v>4441</v>
      </c>
      <c r="C3861" s="1" t="s">
        <v>215</v>
      </c>
      <c r="D3861" s="1" t="s">
        <v>615</v>
      </c>
      <c r="E3861" s="3">
        <v>250898.6</v>
      </c>
    </row>
    <row r="3862" s="1" customFormat="1" customHeight="1" spans="1:5">
      <c r="A3862" s="1">
        <v>37741</v>
      </c>
      <c r="B3862" s="1" t="s">
        <v>4442</v>
      </c>
      <c r="C3862" s="1" t="s">
        <v>215</v>
      </c>
      <c r="D3862" s="1" t="s">
        <v>615</v>
      </c>
      <c r="E3862" s="3">
        <v>194028.25</v>
      </c>
    </row>
    <row r="3863" s="1" customFormat="1" customHeight="1" spans="1:5">
      <c r="A3863" s="1">
        <v>39396</v>
      </c>
      <c r="B3863" s="1" t="s">
        <v>4443</v>
      </c>
      <c r="C3863" s="1" t="s">
        <v>215</v>
      </c>
      <c r="D3863" s="1" t="s">
        <v>615</v>
      </c>
      <c r="E3863" s="2">
        <v>84.07</v>
      </c>
    </row>
    <row r="3864" s="1" customFormat="1" customHeight="1" spans="1:5">
      <c r="A3864" s="1">
        <v>39392</v>
      </c>
      <c r="B3864" s="1" t="s">
        <v>4444</v>
      </c>
      <c r="C3864" s="1" t="s">
        <v>215</v>
      </c>
      <c r="D3864" s="1" t="s">
        <v>615</v>
      </c>
      <c r="E3864" s="2">
        <v>94.83</v>
      </c>
    </row>
    <row r="3865" s="1" customFormat="1" customHeight="1" spans="1:5">
      <c r="A3865" s="1">
        <v>39393</v>
      </c>
      <c r="B3865" s="1" t="s">
        <v>4445</v>
      </c>
      <c r="C3865" s="1" t="s">
        <v>215</v>
      </c>
      <c r="D3865" s="1" t="s">
        <v>615</v>
      </c>
      <c r="E3865" s="2">
        <v>58.64</v>
      </c>
    </row>
    <row r="3866" s="1" customFormat="1" customHeight="1" spans="1:5">
      <c r="A3866" s="1">
        <v>39394</v>
      </c>
      <c r="B3866" s="1" t="s">
        <v>4446</v>
      </c>
      <c r="C3866" s="1" t="s">
        <v>215</v>
      </c>
      <c r="D3866" s="1" t="s">
        <v>615</v>
      </c>
      <c r="E3866" s="2">
        <v>66.01</v>
      </c>
    </row>
    <row r="3867" s="1" customFormat="1" customHeight="1" spans="1:5">
      <c r="A3867" s="1">
        <v>39395</v>
      </c>
      <c r="B3867" s="1" t="s">
        <v>4447</v>
      </c>
      <c r="C3867" s="1" t="s">
        <v>215</v>
      </c>
      <c r="D3867" s="1" t="s">
        <v>615</v>
      </c>
      <c r="E3867" s="2">
        <v>61.38</v>
      </c>
    </row>
    <row r="3868" s="1" customFormat="1" customHeight="1" spans="1:5">
      <c r="A3868" s="1">
        <v>14618</v>
      </c>
      <c r="B3868" s="1" t="s">
        <v>4448</v>
      </c>
      <c r="C3868" s="1" t="s">
        <v>215</v>
      </c>
      <c r="D3868" s="1" t="s">
        <v>568</v>
      </c>
      <c r="E3868" s="3">
        <v>1202.12</v>
      </c>
    </row>
    <row r="3869" s="1" customFormat="1" customHeight="1" spans="1:5">
      <c r="A3869" s="1">
        <v>40269</v>
      </c>
      <c r="B3869" s="1" t="s">
        <v>4449</v>
      </c>
      <c r="C3869" s="1" t="s">
        <v>215</v>
      </c>
      <c r="D3869" s="1" t="s">
        <v>568</v>
      </c>
      <c r="E3869" s="3">
        <v>4843.28</v>
      </c>
    </row>
    <row r="3870" s="1" customFormat="1" customHeight="1" spans="1:5">
      <c r="A3870" s="1">
        <v>6110</v>
      </c>
      <c r="B3870" s="1" t="s">
        <v>4450</v>
      </c>
      <c r="C3870" s="1" t="s">
        <v>717</v>
      </c>
      <c r="D3870" s="1" t="s">
        <v>568</v>
      </c>
      <c r="E3870" s="2">
        <v>20.03</v>
      </c>
    </row>
    <row r="3871" s="1" customFormat="1" customHeight="1" spans="1:5">
      <c r="A3871" s="1">
        <v>40910</v>
      </c>
      <c r="B3871" s="1" t="s">
        <v>4451</v>
      </c>
      <c r="C3871" s="1" t="s">
        <v>719</v>
      </c>
      <c r="D3871" s="1" t="s">
        <v>568</v>
      </c>
      <c r="E3871" s="3">
        <v>3495.42</v>
      </c>
    </row>
    <row r="3872" s="1" customFormat="1" customHeight="1" spans="1:5">
      <c r="A3872" s="1">
        <v>6111</v>
      </c>
      <c r="B3872" s="1" t="s">
        <v>4452</v>
      </c>
      <c r="C3872" s="1" t="s">
        <v>717</v>
      </c>
      <c r="D3872" s="1" t="s">
        <v>574</v>
      </c>
      <c r="E3872" s="2">
        <v>15.08</v>
      </c>
    </row>
    <row r="3873" s="1" customFormat="1" customHeight="1" spans="1:5">
      <c r="A3873" s="1">
        <v>41084</v>
      </c>
      <c r="B3873" s="1" t="s">
        <v>4453</v>
      </c>
      <c r="C3873" s="1" t="s">
        <v>719</v>
      </c>
      <c r="D3873" s="1" t="s">
        <v>568</v>
      </c>
      <c r="E3873" s="3">
        <v>2630.92</v>
      </c>
    </row>
    <row r="3874" s="1" customFormat="1" customHeight="1" spans="1:5">
      <c r="A3874" s="1">
        <v>44535</v>
      </c>
      <c r="B3874" s="1" t="s">
        <v>4454</v>
      </c>
      <c r="C3874" s="1" t="s">
        <v>223</v>
      </c>
      <c r="D3874" s="1" t="s">
        <v>568</v>
      </c>
      <c r="E3874" s="2">
        <v>46.26</v>
      </c>
    </row>
    <row r="3875" s="1" customFormat="1" customHeight="1" spans="1:5">
      <c r="A3875" s="1">
        <v>44945</v>
      </c>
      <c r="B3875" s="1" t="s">
        <v>4455</v>
      </c>
      <c r="C3875" s="1" t="s">
        <v>215</v>
      </c>
      <c r="D3875" s="1" t="s">
        <v>574</v>
      </c>
      <c r="E3875" s="2">
        <v>10.7</v>
      </c>
    </row>
    <row r="3876" s="1" customFormat="1" customHeight="1" spans="1:5">
      <c r="A3876" s="1">
        <v>38637</v>
      </c>
      <c r="B3876" s="1" t="s">
        <v>4456</v>
      </c>
      <c r="C3876" s="1" t="s">
        <v>215</v>
      </c>
      <c r="D3876" s="1" t="s">
        <v>568</v>
      </c>
      <c r="E3876" s="2">
        <v>375.66</v>
      </c>
    </row>
    <row r="3877" s="1" customFormat="1" customHeight="1" spans="1:5">
      <c r="A3877" s="1">
        <v>6150</v>
      </c>
      <c r="B3877" s="1" t="s">
        <v>4457</v>
      </c>
      <c r="C3877" s="1" t="s">
        <v>215</v>
      </c>
      <c r="D3877" s="1" t="s">
        <v>568</v>
      </c>
      <c r="E3877" s="2">
        <v>380.26</v>
      </c>
    </row>
    <row r="3878" s="1" customFormat="1" customHeight="1" spans="1:5">
      <c r="A3878" s="1">
        <v>6136</v>
      </c>
      <c r="B3878" s="1" t="s">
        <v>4458</v>
      </c>
      <c r="C3878" s="1" t="s">
        <v>215</v>
      </c>
      <c r="D3878" s="1" t="s">
        <v>574</v>
      </c>
      <c r="E3878" s="2">
        <v>298.9</v>
      </c>
    </row>
    <row r="3879" s="1" customFormat="1" customHeight="1" spans="1:5">
      <c r="A3879" s="1">
        <v>38638</v>
      </c>
      <c r="B3879" s="1" t="s">
        <v>4459</v>
      </c>
      <c r="C3879" s="1" t="s">
        <v>215</v>
      </c>
      <c r="D3879" s="1" t="s">
        <v>568</v>
      </c>
      <c r="E3879" s="2">
        <v>316.56</v>
      </c>
    </row>
    <row r="3880" s="1" customFormat="1" customHeight="1" spans="1:5">
      <c r="A3880" s="1">
        <v>20262</v>
      </c>
      <c r="B3880" s="1" t="s">
        <v>4460</v>
      </c>
      <c r="C3880" s="1" t="s">
        <v>215</v>
      </c>
      <c r="D3880" s="1" t="s">
        <v>568</v>
      </c>
      <c r="E3880" s="2">
        <v>19.6</v>
      </c>
    </row>
    <row r="3881" s="1" customFormat="1" customHeight="1" spans="1:5">
      <c r="A3881" s="1">
        <v>6145</v>
      </c>
      <c r="B3881" s="1" t="s">
        <v>4461</v>
      </c>
      <c r="C3881" s="1" t="s">
        <v>215</v>
      </c>
      <c r="D3881" s="1" t="s">
        <v>568</v>
      </c>
      <c r="E3881" s="2">
        <v>21.65</v>
      </c>
    </row>
    <row r="3882" s="1" customFormat="1" customHeight="1" spans="1:5">
      <c r="A3882" s="1">
        <v>6149</v>
      </c>
      <c r="B3882" s="1" t="s">
        <v>4462</v>
      </c>
      <c r="C3882" s="1" t="s">
        <v>215</v>
      </c>
      <c r="D3882" s="1" t="s">
        <v>568</v>
      </c>
      <c r="E3882" s="2">
        <v>14.31</v>
      </c>
    </row>
    <row r="3883" s="1" customFormat="1" customHeight="1" spans="1:5">
      <c r="A3883" s="1">
        <v>6146</v>
      </c>
      <c r="B3883" s="1" t="s">
        <v>4463</v>
      </c>
      <c r="C3883" s="1" t="s">
        <v>215</v>
      </c>
      <c r="D3883" s="1" t="s">
        <v>568</v>
      </c>
      <c r="E3883" s="2">
        <v>20.57</v>
      </c>
    </row>
    <row r="3884" s="1" customFormat="1" customHeight="1" spans="1:5">
      <c r="A3884" s="1">
        <v>44536</v>
      </c>
      <c r="B3884" s="1" t="s">
        <v>4464</v>
      </c>
      <c r="C3884" s="1" t="s">
        <v>618</v>
      </c>
      <c r="D3884" s="1" t="s">
        <v>568</v>
      </c>
      <c r="E3884" s="2">
        <v>3.15</v>
      </c>
    </row>
    <row r="3885" s="1" customFormat="1" customHeight="1" spans="1:5">
      <c r="A3885" s="1">
        <v>39961</v>
      </c>
      <c r="B3885" s="1" t="s">
        <v>4465</v>
      </c>
      <c r="C3885" s="1" t="s">
        <v>215</v>
      </c>
      <c r="D3885" s="1" t="s">
        <v>568</v>
      </c>
      <c r="E3885" s="2">
        <v>24.75</v>
      </c>
    </row>
    <row r="3886" s="1" customFormat="1" customHeight="1" spans="1:5">
      <c r="A3886" s="1">
        <v>42433</v>
      </c>
      <c r="B3886" s="1" t="s">
        <v>4466</v>
      </c>
      <c r="C3886" s="1" t="s">
        <v>215</v>
      </c>
      <c r="D3886" s="1" t="s">
        <v>615</v>
      </c>
      <c r="E3886" s="3">
        <v>4789.18</v>
      </c>
    </row>
    <row r="3887" s="1" customFormat="1" customHeight="1" spans="1:5">
      <c r="A3887" s="1">
        <v>42434</v>
      </c>
      <c r="B3887" s="1" t="s">
        <v>4467</v>
      </c>
      <c r="C3887" s="1" t="s">
        <v>215</v>
      </c>
      <c r="D3887" s="1" t="s">
        <v>615</v>
      </c>
      <c r="E3887" s="3">
        <v>5175.4</v>
      </c>
    </row>
    <row r="3888" s="1" customFormat="1" customHeight="1" spans="1:5">
      <c r="A3888" s="1">
        <v>42435</v>
      </c>
      <c r="B3888" s="1" t="s">
        <v>4468</v>
      </c>
      <c r="C3888" s="1" t="s">
        <v>215</v>
      </c>
      <c r="D3888" s="1" t="s">
        <v>615</v>
      </c>
      <c r="E3888" s="3">
        <v>2580.78</v>
      </c>
    </row>
    <row r="3889" s="1" customFormat="1" customHeight="1" spans="1:5">
      <c r="A3889" s="1">
        <v>38061</v>
      </c>
      <c r="B3889" s="1" t="s">
        <v>4469</v>
      </c>
      <c r="C3889" s="1" t="s">
        <v>215</v>
      </c>
      <c r="D3889" s="1" t="s">
        <v>615</v>
      </c>
      <c r="E3889" s="2">
        <v>45.59</v>
      </c>
    </row>
    <row r="3890" s="1" customFormat="1" customHeight="1" spans="1:5">
      <c r="A3890" s="1">
        <v>20250</v>
      </c>
      <c r="B3890" s="1" t="s">
        <v>4470</v>
      </c>
      <c r="C3890" s="1" t="s">
        <v>618</v>
      </c>
      <c r="D3890" s="1" t="s">
        <v>574</v>
      </c>
      <c r="E3890" s="2">
        <v>12</v>
      </c>
    </row>
    <row r="3891" s="1" customFormat="1" customHeight="1" spans="1:5">
      <c r="A3891" s="1">
        <v>13388</v>
      </c>
      <c r="B3891" s="1" t="s">
        <v>4471</v>
      </c>
      <c r="C3891" s="1" t="s">
        <v>618</v>
      </c>
      <c r="D3891" s="1" t="s">
        <v>568</v>
      </c>
      <c r="E3891" s="2">
        <v>126.28</v>
      </c>
    </row>
    <row r="3892" s="1" customFormat="1" customHeight="1" spans="1:5">
      <c r="A3892" s="1">
        <v>39914</v>
      </c>
      <c r="B3892" s="1" t="s">
        <v>4472</v>
      </c>
      <c r="C3892" s="1" t="s">
        <v>618</v>
      </c>
      <c r="D3892" s="1" t="s">
        <v>568</v>
      </c>
      <c r="E3892" s="2">
        <v>450.67</v>
      </c>
    </row>
    <row r="3893" s="1" customFormat="1" customHeight="1" spans="1:5">
      <c r="A3893" s="1">
        <v>12732</v>
      </c>
      <c r="B3893" s="1" t="s">
        <v>4473</v>
      </c>
      <c r="C3893" s="1" t="s">
        <v>215</v>
      </c>
      <c r="D3893" s="1" t="s">
        <v>568</v>
      </c>
      <c r="E3893" s="2">
        <v>520.01</v>
      </c>
    </row>
    <row r="3894" s="1" customFormat="1" customHeight="1" spans="1:5">
      <c r="A3894" s="1">
        <v>6160</v>
      </c>
      <c r="B3894" s="1" t="s">
        <v>4474</v>
      </c>
      <c r="C3894" s="1" t="s">
        <v>717</v>
      </c>
      <c r="D3894" s="1" t="s">
        <v>574</v>
      </c>
      <c r="E3894" s="2">
        <v>20.03</v>
      </c>
    </row>
    <row r="3895" s="1" customFormat="1" customHeight="1" spans="1:5">
      <c r="A3895" s="1">
        <v>41087</v>
      </c>
      <c r="B3895" s="1" t="s">
        <v>4475</v>
      </c>
      <c r="C3895" s="1" t="s">
        <v>719</v>
      </c>
      <c r="D3895" s="1" t="s">
        <v>568</v>
      </c>
      <c r="E3895" s="3">
        <v>3495.42</v>
      </c>
    </row>
    <row r="3896" s="1" customFormat="1" customHeight="1" spans="1:5">
      <c r="A3896" s="1">
        <v>6166</v>
      </c>
      <c r="B3896" s="1" t="s">
        <v>4476</v>
      </c>
      <c r="C3896" s="1" t="s">
        <v>717</v>
      </c>
      <c r="D3896" s="1" t="s">
        <v>568</v>
      </c>
      <c r="E3896" s="2">
        <v>23.53</v>
      </c>
    </row>
    <row r="3897" s="1" customFormat="1" customHeight="1" spans="1:5">
      <c r="A3897" s="1">
        <v>41088</v>
      </c>
      <c r="B3897" s="1" t="s">
        <v>4477</v>
      </c>
      <c r="C3897" s="1" t="s">
        <v>719</v>
      </c>
      <c r="D3897" s="1" t="s">
        <v>568</v>
      </c>
      <c r="E3897" s="3">
        <v>4107.56</v>
      </c>
    </row>
    <row r="3898" s="1" customFormat="1" customHeight="1" spans="1:5">
      <c r="A3898" s="1">
        <v>20232</v>
      </c>
      <c r="B3898" s="1" t="s">
        <v>4478</v>
      </c>
      <c r="C3898" s="1" t="s">
        <v>613</v>
      </c>
      <c r="D3898" s="1" t="s">
        <v>568</v>
      </c>
      <c r="E3898" s="2">
        <v>105.34</v>
      </c>
    </row>
    <row r="3899" s="1" customFormat="1" customHeight="1" spans="1:5">
      <c r="A3899" s="1">
        <v>10856</v>
      </c>
      <c r="B3899" s="1" t="s">
        <v>4479</v>
      </c>
      <c r="C3899" s="1" t="s">
        <v>613</v>
      </c>
      <c r="D3899" s="1" t="s">
        <v>615</v>
      </c>
      <c r="E3899" s="2">
        <v>114.78</v>
      </c>
    </row>
    <row r="3900" s="1" customFormat="1" customHeight="1" spans="1:5">
      <c r="A3900" s="1">
        <v>4828</v>
      </c>
      <c r="B3900" s="1" t="s">
        <v>4480</v>
      </c>
      <c r="C3900" s="1" t="s">
        <v>613</v>
      </c>
      <c r="D3900" s="1" t="s">
        <v>568</v>
      </c>
      <c r="E3900" s="2">
        <v>79.96</v>
      </c>
    </row>
    <row r="3901" s="1" customFormat="1" customHeight="1" spans="1:5">
      <c r="A3901" s="1">
        <v>20249</v>
      </c>
      <c r="B3901" s="1" t="s">
        <v>4481</v>
      </c>
      <c r="C3901" s="1" t="s">
        <v>613</v>
      </c>
      <c r="D3901" s="1" t="s">
        <v>568</v>
      </c>
      <c r="E3901" s="2">
        <v>43.78</v>
      </c>
    </row>
    <row r="3902" s="1" customFormat="1" customHeight="1" spans="1:5">
      <c r="A3902" s="1">
        <v>11609</v>
      </c>
      <c r="B3902" s="1" t="s">
        <v>4482</v>
      </c>
      <c r="C3902" s="1" t="s">
        <v>620</v>
      </c>
      <c r="D3902" s="1" t="s">
        <v>568</v>
      </c>
      <c r="E3902" s="2">
        <v>13.19</v>
      </c>
    </row>
    <row r="3903" s="1" customFormat="1" customHeight="1" spans="1:5">
      <c r="A3903" s="1">
        <v>20083</v>
      </c>
      <c r="B3903" s="1" t="s">
        <v>4483</v>
      </c>
      <c r="C3903" s="1" t="s">
        <v>215</v>
      </c>
      <c r="D3903" s="1" t="s">
        <v>568</v>
      </c>
      <c r="E3903" s="2">
        <v>68.86</v>
      </c>
    </row>
    <row r="3904" s="1" customFormat="1" customHeight="1" spans="1:5">
      <c r="A3904" s="1">
        <v>10691</v>
      </c>
      <c r="B3904" s="1" t="s">
        <v>4484</v>
      </c>
      <c r="C3904" s="1" t="s">
        <v>620</v>
      </c>
      <c r="D3904" s="1" t="s">
        <v>568</v>
      </c>
      <c r="E3904" s="2">
        <v>57.67</v>
      </c>
    </row>
    <row r="3905" s="1" customFormat="1" customHeight="1" spans="1:5">
      <c r="A3905" s="1">
        <v>12295</v>
      </c>
      <c r="B3905" s="1" t="s">
        <v>4485</v>
      </c>
      <c r="C3905" s="1" t="s">
        <v>215</v>
      </c>
      <c r="D3905" s="1" t="s">
        <v>568</v>
      </c>
      <c r="E3905" s="2">
        <v>2.99</v>
      </c>
    </row>
    <row r="3906" s="1" customFormat="1" customHeight="1" spans="1:5">
      <c r="A3906" s="1">
        <v>12296</v>
      </c>
      <c r="B3906" s="1" t="s">
        <v>4486</v>
      </c>
      <c r="C3906" s="1" t="s">
        <v>215</v>
      </c>
      <c r="D3906" s="1" t="s">
        <v>568</v>
      </c>
      <c r="E3906" s="2">
        <v>3.87</v>
      </c>
    </row>
    <row r="3907" s="1" customFormat="1" customHeight="1" spans="1:5">
      <c r="A3907" s="1">
        <v>12294</v>
      </c>
      <c r="B3907" s="1" t="s">
        <v>4487</v>
      </c>
      <c r="C3907" s="1" t="s">
        <v>215</v>
      </c>
      <c r="D3907" s="1" t="s">
        <v>568</v>
      </c>
      <c r="E3907" s="2">
        <v>9.3</v>
      </c>
    </row>
    <row r="3908" s="1" customFormat="1" customHeight="1" spans="1:5">
      <c r="A3908" s="1">
        <v>14543</v>
      </c>
      <c r="B3908" s="1" t="s">
        <v>4488</v>
      </c>
      <c r="C3908" s="1" t="s">
        <v>215</v>
      </c>
      <c r="D3908" s="1" t="s">
        <v>568</v>
      </c>
      <c r="E3908" s="2">
        <v>6.64</v>
      </c>
    </row>
    <row r="3909" s="1" customFormat="1" customHeight="1" spans="1:5">
      <c r="A3909" s="1">
        <v>13329</v>
      </c>
      <c r="B3909" s="1" t="s">
        <v>4489</v>
      </c>
      <c r="C3909" s="1" t="s">
        <v>215</v>
      </c>
      <c r="D3909" s="1" t="s">
        <v>574</v>
      </c>
      <c r="E3909" s="2">
        <v>3.9</v>
      </c>
    </row>
    <row r="3910" s="1" customFormat="1" customHeight="1" spans="1:5">
      <c r="A3910" s="1">
        <v>21047</v>
      </c>
      <c r="B3910" s="1" t="s">
        <v>4490</v>
      </c>
      <c r="C3910" s="1" t="s">
        <v>215</v>
      </c>
      <c r="D3910" s="1" t="s">
        <v>615</v>
      </c>
      <c r="E3910" s="2">
        <v>39.55</v>
      </c>
    </row>
    <row r="3911" s="1" customFormat="1" customHeight="1" spans="1:5">
      <c r="A3911" s="1">
        <v>21042</v>
      </c>
      <c r="B3911" s="1" t="s">
        <v>4491</v>
      </c>
      <c r="C3911" s="1" t="s">
        <v>215</v>
      </c>
      <c r="D3911" s="1" t="s">
        <v>615</v>
      </c>
      <c r="E3911" s="2">
        <v>30.48</v>
      </c>
    </row>
    <row r="3912" s="1" customFormat="1" customHeight="1" spans="1:5">
      <c r="A3912" s="1">
        <v>21043</v>
      </c>
      <c r="B3912" s="1" t="s">
        <v>4492</v>
      </c>
      <c r="C3912" s="1" t="s">
        <v>215</v>
      </c>
      <c r="D3912" s="1" t="s">
        <v>615</v>
      </c>
      <c r="E3912" s="2">
        <v>38.5</v>
      </c>
    </row>
    <row r="3913" s="1" customFormat="1" customHeight="1" spans="1:5">
      <c r="A3913" s="1">
        <v>21044</v>
      </c>
      <c r="B3913" s="1" t="s">
        <v>4493</v>
      </c>
      <c r="C3913" s="1" t="s">
        <v>215</v>
      </c>
      <c r="D3913" s="1" t="s">
        <v>615</v>
      </c>
      <c r="E3913" s="2">
        <v>26.82</v>
      </c>
    </row>
    <row r="3914" s="1" customFormat="1" customHeight="1" spans="1:5">
      <c r="A3914" s="1">
        <v>21045</v>
      </c>
      <c r="B3914" s="1" t="s">
        <v>4494</v>
      </c>
      <c r="C3914" s="1" t="s">
        <v>215</v>
      </c>
      <c r="D3914" s="1" t="s">
        <v>615</v>
      </c>
      <c r="E3914" s="2">
        <v>36.74</v>
      </c>
    </row>
    <row r="3915" s="1" customFormat="1" customHeight="1" spans="1:5">
      <c r="A3915" s="1">
        <v>21041</v>
      </c>
      <c r="B3915" s="1" t="s">
        <v>4495</v>
      </c>
      <c r="C3915" s="1" t="s">
        <v>215</v>
      </c>
      <c r="D3915" s="1" t="s">
        <v>615</v>
      </c>
      <c r="E3915" s="2">
        <v>31.68</v>
      </c>
    </row>
    <row r="3916" s="1" customFormat="1" customHeight="1" spans="1:5">
      <c r="A3916" s="1">
        <v>21040</v>
      </c>
      <c r="B3916" s="1" t="s">
        <v>4496</v>
      </c>
      <c r="C3916" s="1" t="s">
        <v>215</v>
      </c>
      <c r="D3916" s="1" t="s">
        <v>615</v>
      </c>
      <c r="E3916" s="2">
        <v>26.25</v>
      </c>
    </row>
    <row r="3917" s="1" customFormat="1" customHeight="1" spans="1:5">
      <c r="A3917" s="1">
        <v>14149</v>
      </c>
      <c r="B3917" s="1" t="s">
        <v>4497</v>
      </c>
      <c r="C3917" s="1" t="s">
        <v>2640</v>
      </c>
      <c r="D3917" s="1" t="s">
        <v>615</v>
      </c>
      <c r="E3917" s="2">
        <v>182.88</v>
      </c>
    </row>
    <row r="3918" s="1" customFormat="1" customHeight="1" spans="1:5">
      <c r="A3918" s="1">
        <v>38099</v>
      </c>
      <c r="B3918" s="1" t="s">
        <v>4498</v>
      </c>
      <c r="C3918" s="1" t="s">
        <v>215</v>
      </c>
      <c r="D3918" s="1" t="s">
        <v>568</v>
      </c>
      <c r="E3918" s="2">
        <v>1.52</v>
      </c>
    </row>
    <row r="3919" s="1" customFormat="1" customHeight="1" spans="1:5">
      <c r="A3919" s="1">
        <v>38100</v>
      </c>
      <c r="B3919" s="1" t="s">
        <v>4499</v>
      </c>
      <c r="C3919" s="1" t="s">
        <v>215</v>
      </c>
      <c r="D3919" s="1" t="s">
        <v>568</v>
      </c>
      <c r="E3919" s="2">
        <v>2.5</v>
      </c>
    </row>
    <row r="3920" s="1" customFormat="1" customHeight="1" spans="1:5">
      <c r="A3920" s="1">
        <v>7576</v>
      </c>
      <c r="B3920" s="1" t="s">
        <v>4500</v>
      </c>
      <c r="C3920" s="1" t="s">
        <v>215</v>
      </c>
      <c r="D3920" s="1" t="s">
        <v>615</v>
      </c>
      <c r="E3920" s="2">
        <v>136.12</v>
      </c>
    </row>
    <row r="3921" s="1" customFormat="1" customHeight="1" spans="1:5">
      <c r="A3921" s="1">
        <v>3384</v>
      </c>
      <c r="B3921" s="1" t="s">
        <v>4501</v>
      </c>
      <c r="C3921" s="1" t="s">
        <v>215</v>
      </c>
      <c r="D3921" s="1" t="s">
        <v>568</v>
      </c>
      <c r="E3921" s="2">
        <v>10.02</v>
      </c>
    </row>
    <row r="3922" s="1" customFormat="1" customHeight="1" spans="1:5">
      <c r="A3922" s="1">
        <v>7572</v>
      </c>
      <c r="B3922" s="1" t="s">
        <v>4502</v>
      </c>
      <c r="C3922" s="1" t="s">
        <v>215</v>
      </c>
      <c r="D3922" s="1" t="s">
        <v>615</v>
      </c>
      <c r="E3922" s="2">
        <v>7.45</v>
      </c>
    </row>
    <row r="3923" s="1" customFormat="1" customHeight="1" spans="1:5">
      <c r="A3923" s="1">
        <v>3396</v>
      </c>
      <c r="B3923" s="1" t="s">
        <v>4503</v>
      </c>
      <c r="C3923" s="1" t="s">
        <v>215</v>
      </c>
      <c r="D3923" s="1" t="s">
        <v>615</v>
      </c>
      <c r="E3923" s="2">
        <v>5.04</v>
      </c>
    </row>
    <row r="3924" s="1" customFormat="1" customHeight="1" spans="1:5">
      <c r="A3924" s="1">
        <v>37590</v>
      </c>
      <c r="B3924" s="1" t="s">
        <v>4504</v>
      </c>
      <c r="C3924" s="1" t="s">
        <v>215</v>
      </c>
      <c r="D3924" s="1" t="s">
        <v>568</v>
      </c>
      <c r="E3924" s="2">
        <v>21.9</v>
      </c>
    </row>
    <row r="3925" s="1" customFormat="1" customHeight="1" spans="1:5">
      <c r="A3925" s="1">
        <v>37591</v>
      </c>
      <c r="B3925" s="1" t="s">
        <v>4505</v>
      </c>
      <c r="C3925" s="1" t="s">
        <v>215</v>
      </c>
      <c r="D3925" s="1" t="s">
        <v>568</v>
      </c>
      <c r="E3925" s="2">
        <v>26.33</v>
      </c>
    </row>
    <row r="3926" s="1" customFormat="1" customHeight="1" spans="1:5">
      <c r="A3926" s="1">
        <v>12626</v>
      </c>
      <c r="B3926" s="1" t="s">
        <v>4506</v>
      </c>
      <c r="C3926" s="1" t="s">
        <v>215</v>
      </c>
      <c r="D3926" s="1" t="s">
        <v>568</v>
      </c>
      <c r="E3926" s="2">
        <v>45.21</v>
      </c>
    </row>
    <row r="3927" s="1" customFormat="1" customHeight="1" spans="1:5">
      <c r="A3927" s="1">
        <v>11033</v>
      </c>
      <c r="B3927" s="1" t="s">
        <v>4507</v>
      </c>
      <c r="C3927" s="1" t="s">
        <v>215</v>
      </c>
      <c r="D3927" s="1" t="s">
        <v>568</v>
      </c>
      <c r="E3927" s="2">
        <v>5.86</v>
      </c>
    </row>
    <row r="3928" s="1" customFormat="1" customHeight="1" spans="1:5">
      <c r="A3928" s="1">
        <v>390</v>
      </c>
      <c r="B3928" s="1" t="s">
        <v>4508</v>
      </c>
      <c r="C3928" s="1" t="s">
        <v>215</v>
      </c>
      <c r="D3928" s="1" t="s">
        <v>615</v>
      </c>
      <c r="E3928" s="2">
        <v>9.11</v>
      </c>
    </row>
    <row r="3929" s="1" customFormat="1" customHeight="1" spans="1:5">
      <c r="A3929" s="1">
        <v>42436</v>
      </c>
      <c r="B3929" s="1" t="s">
        <v>4509</v>
      </c>
      <c r="C3929" s="1" t="s">
        <v>215</v>
      </c>
      <c r="D3929" s="1" t="s">
        <v>615</v>
      </c>
      <c r="E3929" s="3">
        <v>2701.34</v>
      </c>
    </row>
    <row r="3930" s="1" customFormat="1" customHeight="1" spans="1:5">
      <c r="A3930" s="1">
        <v>6194</v>
      </c>
      <c r="B3930" s="1" t="s">
        <v>4510</v>
      </c>
      <c r="C3930" s="1" t="s">
        <v>613</v>
      </c>
      <c r="D3930" s="1" t="s">
        <v>568</v>
      </c>
      <c r="E3930" s="2">
        <v>7.6</v>
      </c>
    </row>
    <row r="3931" s="1" customFormat="1" customHeight="1" spans="1:5">
      <c r="A3931" s="1">
        <v>10567</v>
      </c>
      <c r="B3931" s="1" t="s">
        <v>4511</v>
      </c>
      <c r="C3931" s="1" t="s">
        <v>613</v>
      </c>
      <c r="D3931" s="1" t="s">
        <v>568</v>
      </c>
      <c r="E3931" s="2">
        <v>12.04</v>
      </c>
    </row>
    <row r="3932" s="1" customFormat="1" customHeight="1" spans="1:5">
      <c r="A3932" s="1">
        <v>6212</v>
      </c>
      <c r="B3932" s="1" t="s">
        <v>4512</v>
      </c>
      <c r="C3932" s="1" t="s">
        <v>613</v>
      </c>
      <c r="D3932" s="1" t="s">
        <v>574</v>
      </c>
      <c r="E3932" s="2">
        <v>17.67</v>
      </c>
    </row>
    <row r="3933" s="1" customFormat="1" customHeight="1" spans="1:5">
      <c r="A3933" s="1">
        <v>3993</v>
      </c>
      <c r="B3933" s="1" t="s">
        <v>4513</v>
      </c>
      <c r="C3933" s="1" t="s">
        <v>228</v>
      </c>
      <c r="D3933" s="1" t="s">
        <v>568</v>
      </c>
      <c r="E3933" s="2">
        <v>141.58</v>
      </c>
    </row>
    <row r="3934" s="1" customFormat="1" customHeight="1" spans="1:5">
      <c r="A3934" s="1">
        <v>3990</v>
      </c>
      <c r="B3934" s="1" t="s">
        <v>4514</v>
      </c>
      <c r="C3934" s="1" t="s">
        <v>613</v>
      </c>
      <c r="D3934" s="1" t="s">
        <v>568</v>
      </c>
      <c r="E3934" s="2">
        <v>26.64</v>
      </c>
    </row>
    <row r="3935" s="1" customFormat="1" customHeight="1" spans="1:5">
      <c r="A3935" s="1">
        <v>3992</v>
      </c>
      <c r="B3935" s="1" t="s">
        <v>4515</v>
      </c>
      <c r="C3935" s="1" t="s">
        <v>613</v>
      </c>
      <c r="D3935" s="1" t="s">
        <v>568</v>
      </c>
      <c r="E3935" s="2">
        <v>35.96</v>
      </c>
    </row>
    <row r="3936" s="1" customFormat="1" customHeight="1" spans="1:5">
      <c r="A3936" s="1">
        <v>6178</v>
      </c>
      <c r="B3936" s="1" t="s">
        <v>4516</v>
      </c>
      <c r="C3936" s="1" t="s">
        <v>228</v>
      </c>
      <c r="D3936" s="1" t="s">
        <v>615</v>
      </c>
      <c r="E3936" s="2">
        <v>301.13</v>
      </c>
    </row>
    <row r="3937" s="1" customFormat="1" customHeight="1" spans="1:5">
      <c r="A3937" s="1">
        <v>6180</v>
      </c>
      <c r="B3937" s="1" t="s">
        <v>4517</v>
      </c>
      <c r="C3937" s="1" t="s">
        <v>228</v>
      </c>
      <c r="D3937" s="1" t="s">
        <v>615</v>
      </c>
      <c r="E3937" s="2">
        <v>325</v>
      </c>
    </row>
    <row r="3938" s="1" customFormat="1" customHeight="1" spans="1:5">
      <c r="A3938" s="1">
        <v>6182</v>
      </c>
      <c r="B3938" s="1" t="s">
        <v>4518</v>
      </c>
      <c r="C3938" s="1" t="s">
        <v>228</v>
      </c>
      <c r="D3938" s="1" t="s">
        <v>615</v>
      </c>
      <c r="E3938" s="2">
        <v>403.4</v>
      </c>
    </row>
    <row r="3939" s="1" customFormat="1" customHeight="1" spans="1:5">
      <c r="A3939" s="1">
        <v>43614</v>
      </c>
      <c r="B3939" s="1" t="s">
        <v>4519</v>
      </c>
      <c r="C3939" s="1" t="s">
        <v>613</v>
      </c>
      <c r="D3939" s="1" t="s">
        <v>568</v>
      </c>
      <c r="E3939" s="2">
        <v>17.99</v>
      </c>
    </row>
    <row r="3940" s="1" customFormat="1" customHeight="1" spans="1:5">
      <c r="A3940" s="1">
        <v>6193</v>
      </c>
      <c r="B3940" s="1" t="s">
        <v>4520</v>
      </c>
      <c r="C3940" s="1" t="s">
        <v>613</v>
      </c>
      <c r="D3940" s="1" t="s">
        <v>568</v>
      </c>
      <c r="E3940" s="2">
        <v>21.9</v>
      </c>
    </row>
    <row r="3941" s="1" customFormat="1" customHeight="1" spans="1:5">
      <c r="A3941" s="1">
        <v>6189</v>
      </c>
      <c r="B3941" s="1" t="s">
        <v>4521</v>
      </c>
      <c r="C3941" s="1" t="s">
        <v>613</v>
      </c>
      <c r="D3941" s="1" t="s">
        <v>568</v>
      </c>
      <c r="E3941" s="2">
        <v>31.97</v>
      </c>
    </row>
    <row r="3942" s="1" customFormat="1" customHeight="1" spans="1:5">
      <c r="A3942" s="1">
        <v>6214</v>
      </c>
      <c r="B3942" s="1" t="s">
        <v>4522</v>
      </c>
      <c r="C3942" s="1" t="s">
        <v>228</v>
      </c>
      <c r="D3942" s="1" t="s">
        <v>615</v>
      </c>
      <c r="E3942" s="2">
        <v>188.63</v>
      </c>
    </row>
    <row r="3943" s="1" customFormat="1" customHeight="1" spans="1:5">
      <c r="A3943" s="1">
        <v>36153</v>
      </c>
      <c r="B3943" s="1" t="s">
        <v>4523</v>
      </c>
      <c r="C3943" s="1" t="s">
        <v>215</v>
      </c>
      <c r="D3943" s="1" t="s">
        <v>568</v>
      </c>
      <c r="E3943" s="2">
        <v>216.67</v>
      </c>
    </row>
    <row r="3944" s="1" customFormat="1" customHeight="1" spans="1:5">
      <c r="A3944" s="1">
        <v>10740</v>
      </c>
      <c r="B3944" s="1" t="s">
        <v>4524</v>
      </c>
      <c r="C3944" s="1" t="s">
        <v>215</v>
      </c>
      <c r="D3944" s="1" t="s">
        <v>568</v>
      </c>
      <c r="E3944" s="3">
        <v>14749.03</v>
      </c>
    </row>
    <row r="3945" s="1" customFormat="1" customHeight="1" spans="1:5">
      <c r="A3945" s="1">
        <v>13914</v>
      </c>
      <c r="B3945" s="1" t="s">
        <v>4525</v>
      </c>
      <c r="C3945" s="1" t="s">
        <v>215</v>
      </c>
      <c r="D3945" s="1" t="s">
        <v>568</v>
      </c>
      <c r="E3945" s="3">
        <v>1067.15</v>
      </c>
    </row>
    <row r="3946" s="1" customFormat="1" customHeight="1" spans="1:5">
      <c r="A3946" s="1">
        <v>10742</v>
      </c>
      <c r="B3946" s="1" t="s">
        <v>4526</v>
      </c>
      <c r="C3946" s="1" t="s">
        <v>215</v>
      </c>
      <c r="D3946" s="1" t="s">
        <v>574</v>
      </c>
      <c r="E3946" s="3">
        <v>1556.45</v>
      </c>
    </row>
    <row r="3947" s="1" customFormat="1" customHeight="1" spans="1:5">
      <c r="A3947" s="1">
        <v>38465</v>
      </c>
      <c r="B3947" s="1" t="s">
        <v>4527</v>
      </c>
      <c r="C3947" s="1" t="s">
        <v>215</v>
      </c>
      <c r="D3947" s="1" t="s">
        <v>568</v>
      </c>
      <c r="E3947" s="2">
        <v>32.63</v>
      </c>
    </row>
    <row r="3948" s="1" customFormat="1" customHeight="1" spans="1:5">
      <c r="A3948" s="1">
        <v>7543</v>
      </c>
      <c r="B3948" s="1" t="s">
        <v>4528</v>
      </c>
      <c r="C3948" s="1" t="s">
        <v>215</v>
      </c>
      <c r="D3948" s="1" t="s">
        <v>568</v>
      </c>
      <c r="E3948" s="2">
        <v>7.45</v>
      </c>
    </row>
    <row r="3949" s="1" customFormat="1" customHeight="1" spans="1:5">
      <c r="A3949" s="1">
        <v>43427</v>
      </c>
      <c r="B3949" s="1" t="s">
        <v>4529</v>
      </c>
      <c r="C3949" s="1" t="s">
        <v>215</v>
      </c>
      <c r="D3949" s="1" t="s">
        <v>568</v>
      </c>
      <c r="E3949" s="3">
        <v>1418.38</v>
      </c>
    </row>
    <row r="3950" s="1" customFormat="1" customHeight="1" spans="1:5">
      <c r="A3950" s="1">
        <v>41613</v>
      </c>
      <c r="B3950" s="1" t="s">
        <v>4530</v>
      </c>
      <c r="C3950" s="1" t="s">
        <v>215</v>
      </c>
      <c r="D3950" s="1" t="s">
        <v>568</v>
      </c>
      <c r="E3950" s="2">
        <v>91.17</v>
      </c>
    </row>
    <row r="3951" s="1" customFormat="1" customHeight="1" spans="1:5">
      <c r="A3951" s="1">
        <v>41614</v>
      </c>
      <c r="B3951" s="1" t="s">
        <v>4531</v>
      </c>
      <c r="C3951" s="1" t="s">
        <v>215</v>
      </c>
      <c r="D3951" s="1" t="s">
        <v>568</v>
      </c>
      <c r="E3951" s="2">
        <v>116.17</v>
      </c>
    </row>
    <row r="3952" s="1" customFormat="1" customHeight="1" spans="1:5">
      <c r="A3952" s="1">
        <v>41615</v>
      </c>
      <c r="B3952" s="1" t="s">
        <v>4532</v>
      </c>
      <c r="C3952" s="1" t="s">
        <v>215</v>
      </c>
      <c r="D3952" s="1" t="s">
        <v>568</v>
      </c>
      <c r="E3952" s="2">
        <v>179.55</v>
      </c>
    </row>
    <row r="3953" s="1" customFormat="1" customHeight="1" spans="1:5">
      <c r="A3953" s="1">
        <v>41616</v>
      </c>
      <c r="B3953" s="1" t="s">
        <v>4533</v>
      </c>
      <c r="C3953" s="1" t="s">
        <v>215</v>
      </c>
      <c r="D3953" s="1" t="s">
        <v>568</v>
      </c>
      <c r="E3953" s="2">
        <v>268.28</v>
      </c>
    </row>
    <row r="3954" s="1" customFormat="1" customHeight="1" spans="1:5">
      <c r="A3954" s="1">
        <v>41617</v>
      </c>
      <c r="B3954" s="1" t="s">
        <v>4534</v>
      </c>
      <c r="C3954" s="1" t="s">
        <v>215</v>
      </c>
      <c r="D3954" s="1" t="s">
        <v>568</v>
      </c>
      <c r="E3954" s="2">
        <v>533.45</v>
      </c>
    </row>
    <row r="3955" s="1" customFormat="1" customHeight="1" spans="1:5">
      <c r="A3955" s="1">
        <v>41618</v>
      </c>
      <c r="B3955" s="1" t="s">
        <v>4535</v>
      </c>
      <c r="C3955" s="1" t="s">
        <v>215</v>
      </c>
      <c r="D3955" s="1" t="s">
        <v>568</v>
      </c>
      <c r="E3955" s="2">
        <v>982.05</v>
      </c>
    </row>
    <row r="3956" s="1" customFormat="1" customHeight="1" spans="1:5">
      <c r="A3956" s="1">
        <v>43428</v>
      </c>
      <c r="B3956" s="1" t="s">
        <v>4536</v>
      </c>
      <c r="C3956" s="1" t="s">
        <v>215</v>
      </c>
      <c r="D3956" s="1" t="s">
        <v>568</v>
      </c>
      <c r="E3956" s="3">
        <v>1725</v>
      </c>
    </row>
    <row r="3957" s="1" customFormat="1" customHeight="1" spans="1:5">
      <c r="A3957" s="1">
        <v>41619</v>
      </c>
      <c r="B3957" s="1" t="s">
        <v>4537</v>
      </c>
      <c r="C3957" s="1" t="s">
        <v>215</v>
      </c>
      <c r="D3957" s="1" t="s">
        <v>568</v>
      </c>
      <c r="E3957" s="2">
        <v>111.76</v>
      </c>
    </row>
    <row r="3958" s="1" customFormat="1" customHeight="1" spans="1:5">
      <c r="A3958" s="1">
        <v>41620</v>
      </c>
      <c r="B3958" s="1" t="s">
        <v>4538</v>
      </c>
      <c r="C3958" s="1" t="s">
        <v>215</v>
      </c>
      <c r="D3958" s="1" t="s">
        <v>568</v>
      </c>
      <c r="E3958" s="2">
        <v>141.17</v>
      </c>
    </row>
    <row r="3959" s="1" customFormat="1" customHeight="1" spans="1:5">
      <c r="A3959" s="1">
        <v>41622</v>
      </c>
      <c r="B3959" s="1" t="s">
        <v>4539</v>
      </c>
      <c r="C3959" s="1" t="s">
        <v>215</v>
      </c>
      <c r="D3959" s="1" t="s">
        <v>568</v>
      </c>
      <c r="E3959" s="2">
        <v>244.85</v>
      </c>
    </row>
    <row r="3960" s="1" customFormat="1" customHeight="1" spans="1:5">
      <c r="A3960" s="1">
        <v>41623</v>
      </c>
      <c r="B3960" s="1" t="s">
        <v>4540</v>
      </c>
      <c r="C3960" s="1" t="s">
        <v>215</v>
      </c>
      <c r="D3960" s="1" t="s">
        <v>568</v>
      </c>
      <c r="E3960" s="2">
        <v>376.47</v>
      </c>
    </row>
    <row r="3961" s="1" customFormat="1" customHeight="1" spans="1:5">
      <c r="A3961" s="1">
        <v>41624</v>
      </c>
      <c r="B3961" s="1" t="s">
        <v>4541</v>
      </c>
      <c r="C3961" s="1" t="s">
        <v>215</v>
      </c>
      <c r="D3961" s="1" t="s">
        <v>568</v>
      </c>
      <c r="E3961" s="2">
        <v>705.88</v>
      </c>
    </row>
    <row r="3962" s="1" customFormat="1" customHeight="1" spans="1:5">
      <c r="A3962" s="1">
        <v>41625</v>
      </c>
      <c r="B3962" s="1" t="s">
        <v>4542</v>
      </c>
      <c r="C3962" s="1" t="s">
        <v>215</v>
      </c>
      <c r="D3962" s="1" t="s">
        <v>568</v>
      </c>
      <c r="E3962" s="3">
        <v>1086.02</v>
      </c>
    </row>
    <row r="3963" s="1" customFormat="1" customHeight="1" spans="1:5">
      <c r="A3963" s="1">
        <v>39352</v>
      </c>
      <c r="B3963" s="1" t="s">
        <v>4543</v>
      </c>
      <c r="C3963" s="1" t="s">
        <v>215</v>
      </c>
      <c r="D3963" s="1" t="s">
        <v>568</v>
      </c>
      <c r="E3963" s="2">
        <v>4.6</v>
      </c>
    </row>
    <row r="3964" s="1" customFormat="1" customHeight="1" spans="1:5">
      <c r="A3964" s="1">
        <v>39346</v>
      </c>
      <c r="B3964" s="1" t="s">
        <v>4544</v>
      </c>
      <c r="C3964" s="1" t="s">
        <v>215</v>
      </c>
      <c r="D3964" s="1" t="s">
        <v>568</v>
      </c>
      <c r="E3964" s="2">
        <v>4.6</v>
      </c>
    </row>
    <row r="3965" s="1" customFormat="1" customHeight="1" spans="1:5">
      <c r="A3965" s="1">
        <v>39350</v>
      </c>
      <c r="B3965" s="1" t="s">
        <v>4545</v>
      </c>
      <c r="C3965" s="1" t="s">
        <v>215</v>
      </c>
      <c r="D3965" s="1" t="s">
        <v>568</v>
      </c>
      <c r="E3965" s="2">
        <v>4.95</v>
      </c>
    </row>
    <row r="3966" s="1" customFormat="1" customHeight="1" spans="1:5">
      <c r="A3966" s="1">
        <v>39351</v>
      </c>
      <c r="B3966" s="1" t="s">
        <v>4546</v>
      </c>
      <c r="C3966" s="1" t="s">
        <v>215</v>
      </c>
      <c r="D3966" s="1" t="s">
        <v>568</v>
      </c>
      <c r="E3966" s="2">
        <v>5.73</v>
      </c>
    </row>
    <row r="3967" s="1" customFormat="1" customHeight="1" spans="1:5">
      <c r="A3967" s="1">
        <v>38837</v>
      </c>
      <c r="B3967" s="1" t="s">
        <v>4547</v>
      </c>
      <c r="C3967" s="1" t="s">
        <v>215</v>
      </c>
      <c r="D3967" s="1" t="s">
        <v>615</v>
      </c>
      <c r="E3967" s="2">
        <v>7.53</v>
      </c>
    </row>
    <row r="3968" s="1" customFormat="1" customHeight="1" spans="1:5">
      <c r="A3968" s="1">
        <v>38836</v>
      </c>
      <c r="B3968" s="1" t="s">
        <v>4548</v>
      </c>
      <c r="C3968" s="1" t="s">
        <v>215</v>
      </c>
      <c r="D3968" s="1" t="s">
        <v>615</v>
      </c>
      <c r="E3968" s="2">
        <v>5.26</v>
      </c>
    </row>
    <row r="3969" s="1" customFormat="1" customHeight="1" spans="1:5">
      <c r="A3969" s="1">
        <v>2666</v>
      </c>
      <c r="B3969" s="1" t="s">
        <v>4549</v>
      </c>
      <c r="C3969" s="1" t="s">
        <v>215</v>
      </c>
      <c r="D3969" s="1" t="s">
        <v>568</v>
      </c>
      <c r="E3969" s="2">
        <v>15.14</v>
      </c>
    </row>
    <row r="3970" s="1" customFormat="1" customHeight="1" spans="1:5">
      <c r="A3970" s="1">
        <v>2668</v>
      </c>
      <c r="B3970" s="1" t="s">
        <v>4550</v>
      </c>
      <c r="C3970" s="1" t="s">
        <v>215</v>
      </c>
      <c r="D3970" s="1" t="s">
        <v>568</v>
      </c>
      <c r="E3970" s="2">
        <v>17.29</v>
      </c>
    </row>
    <row r="3971" s="1" customFormat="1" customHeight="1" spans="1:5">
      <c r="A3971" s="1">
        <v>2664</v>
      </c>
      <c r="B3971" s="1" t="s">
        <v>4551</v>
      </c>
      <c r="C3971" s="1" t="s">
        <v>215</v>
      </c>
      <c r="D3971" s="1" t="s">
        <v>568</v>
      </c>
      <c r="E3971" s="2">
        <v>25.5</v>
      </c>
    </row>
    <row r="3972" s="1" customFormat="1" customHeight="1" spans="1:5">
      <c r="A3972" s="1">
        <v>2662</v>
      </c>
      <c r="B3972" s="1" t="s">
        <v>4552</v>
      </c>
      <c r="C3972" s="1" t="s">
        <v>215</v>
      </c>
      <c r="D3972" s="1" t="s">
        <v>568</v>
      </c>
      <c r="E3972" s="2">
        <v>31.28</v>
      </c>
    </row>
    <row r="3973" s="1" customFormat="1" customHeight="1" spans="1:5">
      <c r="A3973" s="1">
        <v>20964</v>
      </c>
      <c r="B3973" s="1" t="s">
        <v>4553</v>
      </c>
      <c r="C3973" s="1" t="s">
        <v>215</v>
      </c>
      <c r="D3973" s="1" t="s">
        <v>568</v>
      </c>
      <c r="E3973" s="2">
        <v>96.64</v>
      </c>
    </row>
    <row r="3974" s="1" customFormat="1" customHeight="1" spans="1:5">
      <c r="A3974" s="1">
        <v>10905</v>
      </c>
      <c r="B3974" s="1" t="s">
        <v>4554</v>
      </c>
      <c r="C3974" s="1" t="s">
        <v>215</v>
      </c>
      <c r="D3974" s="1" t="s">
        <v>568</v>
      </c>
      <c r="E3974" s="2">
        <v>129.64</v>
      </c>
    </row>
    <row r="3975" s="1" customFormat="1" customHeight="1" spans="1:5">
      <c r="A3975" s="1">
        <v>11289</v>
      </c>
      <c r="B3975" s="1" t="s">
        <v>4555</v>
      </c>
      <c r="C3975" s="1" t="s">
        <v>215</v>
      </c>
      <c r="D3975" s="1" t="s">
        <v>615</v>
      </c>
      <c r="E3975" s="2">
        <v>99.23</v>
      </c>
    </row>
    <row r="3976" s="1" customFormat="1" customHeight="1" spans="1:5">
      <c r="A3976" s="1">
        <v>11241</v>
      </c>
      <c r="B3976" s="1" t="s">
        <v>4556</v>
      </c>
      <c r="C3976" s="1" t="s">
        <v>215</v>
      </c>
      <c r="D3976" s="1" t="s">
        <v>615</v>
      </c>
      <c r="E3976" s="2">
        <v>248.09</v>
      </c>
    </row>
    <row r="3977" s="1" customFormat="1" customHeight="1" spans="1:5">
      <c r="A3977" s="1">
        <v>11301</v>
      </c>
      <c r="B3977" s="1" t="s">
        <v>4557</v>
      </c>
      <c r="C3977" s="1" t="s">
        <v>215</v>
      </c>
      <c r="D3977" s="1" t="s">
        <v>615</v>
      </c>
      <c r="E3977" s="2">
        <v>629.09</v>
      </c>
    </row>
    <row r="3978" s="1" customFormat="1" customHeight="1" spans="1:5">
      <c r="A3978" s="1">
        <v>21090</v>
      </c>
      <c r="B3978" s="1" t="s">
        <v>4558</v>
      </c>
      <c r="C3978" s="1" t="s">
        <v>215</v>
      </c>
      <c r="D3978" s="1" t="s">
        <v>615</v>
      </c>
      <c r="E3978" s="2">
        <v>770.86</v>
      </c>
    </row>
    <row r="3979" s="1" customFormat="1" customHeight="1" spans="1:5">
      <c r="A3979" s="1">
        <v>11315</v>
      </c>
      <c r="B3979" s="1" t="s">
        <v>4559</v>
      </c>
      <c r="C3979" s="1" t="s">
        <v>215</v>
      </c>
      <c r="D3979" s="1" t="s">
        <v>615</v>
      </c>
      <c r="E3979" s="2">
        <v>150.62</v>
      </c>
    </row>
    <row r="3980" s="1" customFormat="1" customHeight="1" spans="1:5">
      <c r="A3980" s="1">
        <v>21071</v>
      </c>
      <c r="B3980" s="1" t="s">
        <v>4560</v>
      </c>
      <c r="C3980" s="1" t="s">
        <v>215</v>
      </c>
      <c r="D3980" s="1" t="s">
        <v>615</v>
      </c>
      <c r="E3980" s="2">
        <v>230.37</v>
      </c>
    </row>
    <row r="3981" s="1" customFormat="1" customHeight="1" spans="1:5">
      <c r="A3981" s="1">
        <v>14112</v>
      </c>
      <c r="B3981" s="1" t="s">
        <v>4561</v>
      </c>
      <c r="C3981" s="1" t="s">
        <v>215</v>
      </c>
      <c r="D3981" s="1" t="s">
        <v>615</v>
      </c>
      <c r="E3981" s="2">
        <v>321.63</v>
      </c>
    </row>
    <row r="3982" s="1" customFormat="1" customHeight="1" spans="1:5">
      <c r="A3982" s="1">
        <v>11316</v>
      </c>
      <c r="B3982" s="1" t="s">
        <v>4562</v>
      </c>
      <c r="C3982" s="1" t="s">
        <v>215</v>
      </c>
      <c r="D3982" s="1" t="s">
        <v>615</v>
      </c>
      <c r="E3982" s="2">
        <v>496.18</v>
      </c>
    </row>
    <row r="3983" s="1" customFormat="1" customHeight="1" spans="1:5">
      <c r="A3983" s="1">
        <v>6243</v>
      </c>
      <c r="B3983" s="1" t="s">
        <v>4563</v>
      </c>
      <c r="C3983" s="1" t="s">
        <v>215</v>
      </c>
      <c r="D3983" s="1" t="s">
        <v>615</v>
      </c>
      <c r="E3983" s="2">
        <v>571.5</v>
      </c>
    </row>
    <row r="3984" s="1" customFormat="1" customHeight="1" spans="1:5">
      <c r="A3984" s="1">
        <v>6240</v>
      </c>
      <c r="B3984" s="1" t="s">
        <v>4564</v>
      </c>
      <c r="C3984" s="1" t="s">
        <v>215</v>
      </c>
      <c r="D3984" s="1" t="s">
        <v>615</v>
      </c>
      <c r="E3984" s="2">
        <v>756.68</v>
      </c>
    </row>
    <row r="3985" s="1" customFormat="1" customHeight="1" spans="1:5">
      <c r="A3985" s="1">
        <v>11296</v>
      </c>
      <c r="B3985" s="1" t="s">
        <v>4565</v>
      </c>
      <c r="C3985" s="1" t="s">
        <v>215</v>
      </c>
      <c r="D3985" s="1" t="s">
        <v>615</v>
      </c>
      <c r="E3985" s="3">
        <v>2410.93</v>
      </c>
    </row>
    <row r="3986" s="1" customFormat="1" customHeight="1" spans="1:5">
      <c r="A3986" s="1">
        <v>11299</v>
      </c>
      <c r="B3986" s="1" t="s">
        <v>4566</v>
      </c>
      <c r="C3986" s="1" t="s">
        <v>215</v>
      </c>
      <c r="D3986" s="1" t="s">
        <v>615</v>
      </c>
      <c r="E3986" s="2">
        <v>816.04</v>
      </c>
    </row>
    <row r="3987" s="1" customFormat="1" customHeight="1" spans="1:5">
      <c r="A3987" s="1">
        <v>11688</v>
      </c>
      <c r="B3987" s="1" t="s">
        <v>4567</v>
      </c>
      <c r="C3987" s="1" t="s">
        <v>215</v>
      </c>
      <c r="D3987" s="1" t="s">
        <v>568</v>
      </c>
      <c r="E3987" s="2">
        <v>468.72</v>
      </c>
    </row>
    <row r="3988" s="1" customFormat="1" customHeight="1" spans="1:5">
      <c r="A3988" s="1">
        <v>37736</v>
      </c>
      <c r="B3988" s="1" t="s">
        <v>4568</v>
      </c>
      <c r="C3988" s="1" t="s">
        <v>215</v>
      </c>
      <c r="D3988" s="1" t="s">
        <v>615</v>
      </c>
      <c r="E3988" s="3">
        <v>82950</v>
      </c>
    </row>
    <row r="3989" s="1" customFormat="1" customHeight="1" spans="1:5">
      <c r="A3989" s="1">
        <v>37739</v>
      </c>
      <c r="B3989" s="1" t="s">
        <v>4569</v>
      </c>
      <c r="C3989" s="1" t="s">
        <v>215</v>
      </c>
      <c r="D3989" s="1" t="s">
        <v>615</v>
      </c>
      <c r="E3989" s="3">
        <v>102092.3</v>
      </c>
    </row>
    <row r="3990" s="1" customFormat="1" customHeight="1" spans="1:5">
      <c r="A3990" s="1">
        <v>37740</v>
      </c>
      <c r="B3990" s="1" t="s">
        <v>4570</v>
      </c>
      <c r="C3990" s="1" t="s">
        <v>215</v>
      </c>
      <c r="D3990" s="1" t="s">
        <v>615</v>
      </c>
      <c r="E3990" s="3">
        <v>58259.19</v>
      </c>
    </row>
    <row r="3991" s="1" customFormat="1" customHeight="1" spans="1:5">
      <c r="A3991" s="1">
        <v>37738</v>
      </c>
      <c r="B3991" s="1" t="s">
        <v>4571</v>
      </c>
      <c r="C3991" s="1" t="s">
        <v>215</v>
      </c>
      <c r="D3991" s="1" t="s">
        <v>615</v>
      </c>
      <c r="E3991" s="3">
        <v>69217.47</v>
      </c>
    </row>
    <row r="3992" s="1" customFormat="1" customHeight="1" spans="1:5">
      <c r="A3992" s="1">
        <v>37737</v>
      </c>
      <c r="B3992" s="1" t="s">
        <v>4572</v>
      </c>
      <c r="C3992" s="1" t="s">
        <v>215</v>
      </c>
      <c r="D3992" s="1" t="s">
        <v>615</v>
      </c>
      <c r="E3992" s="3">
        <v>55068.81</v>
      </c>
    </row>
    <row r="3993" s="1" customFormat="1" customHeight="1" spans="1:5">
      <c r="A3993" s="1">
        <v>25014</v>
      </c>
      <c r="B3993" s="1" t="s">
        <v>4573</v>
      </c>
      <c r="C3993" s="1" t="s">
        <v>215</v>
      </c>
      <c r="D3993" s="1" t="s">
        <v>615</v>
      </c>
      <c r="E3993" s="3">
        <v>115339.33</v>
      </c>
    </row>
    <row r="3994" s="1" customFormat="1" customHeight="1" spans="1:5">
      <c r="A3994" s="1">
        <v>25013</v>
      </c>
      <c r="B3994" s="1" t="s">
        <v>4574</v>
      </c>
      <c r="C3994" s="1" t="s">
        <v>215</v>
      </c>
      <c r="D3994" s="1" t="s">
        <v>615</v>
      </c>
      <c r="E3994" s="3">
        <v>120887.83</v>
      </c>
    </row>
    <row r="3995" s="1" customFormat="1" customHeight="1" spans="1:5">
      <c r="A3995" s="1">
        <v>14405</v>
      </c>
      <c r="B3995" s="1" t="s">
        <v>4575</v>
      </c>
      <c r="C3995" s="1" t="s">
        <v>215</v>
      </c>
      <c r="D3995" s="1" t="s">
        <v>615</v>
      </c>
      <c r="E3995" s="3">
        <v>141902.75</v>
      </c>
    </row>
    <row r="3996" s="1" customFormat="1" customHeight="1" spans="1:5">
      <c r="A3996" s="1">
        <v>20271</v>
      </c>
      <c r="B3996" s="1" t="s">
        <v>4576</v>
      </c>
      <c r="C3996" s="1" t="s">
        <v>215</v>
      </c>
      <c r="D3996" s="1" t="s">
        <v>568</v>
      </c>
      <c r="E3996" s="2">
        <v>495.63</v>
      </c>
    </row>
    <row r="3997" s="1" customFormat="1" customHeight="1" spans="1:5">
      <c r="A3997" s="1">
        <v>10423</v>
      </c>
      <c r="B3997" s="1" t="s">
        <v>4577</v>
      </c>
      <c r="C3997" s="1" t="s">
        <v>215</v>
      </c>
      <c r="D3997" s="1" t="s">
        <v>568</v>
      </c>
      <c r="E3997" s="2">
        <v>363.91</v>
      </c>
    </row>
    <row r="3998" s="1" customFormat="1" customHeight="1" spans="1:5">
      <c r="A3998" s="1">
        <v>36790</v>
      </c>
      <c r="B3998" s="1" t="s">
        <v>4578</v>
      </c>
      <c r="C3998" s="1" t="s">
        <v>215</v>
      </c>
      <c r="D3998" s="1" t="s">
        <v>568</v>
      </c>
      <c r="E3998" s="2">
        <v>288.93</v>
      </c>
    </row>
    <row r="3999" s="1" customFormat="1" customHeight="1" spans="1:5">
      <c r="A3999" s="1">
        <v>37589</v>
      </c>
      <c r="B3999" s="1" t="s">
        <v>4579</v>
      </c>
      <c r="C3999" s="1" t="s">
        <v>215</v>
      </c>
      <c r="D3999" s="1" t="s">
        <v>568</v>
      </c>
      <c r="E3999" s="2">
        <v>354.01</v>
      </c>
    </row>
    <row r="4000" s="1" customFormat="1" customHeight="1" spans="1:5">
      <c r="A4000" s="1">
        <v>11690</v>
      </c>
      <c r="B4000" s="1" t="s">
        <v>4580</v>
      </c>
      <c r="C4000" s="1" t="s">
        <v>215</v>
      </c>
      <c r="D4000" s="1" t="s">
        <v>568</v>
      </c>
      <c r="E4000" s="2">
        <v>188.06</v>
      </c>
    </row>
    <row r="4001" s="1" customFormat="1" customHeight="1" spans="1:5">
      <c r="A4001" s="1">
        <v>20234</v>
      </c>
      <c r="B4001" s="1" t="s">
        <v>4581</v>
      </c>
      <c r="C4001" s="1" t="s">
        <v>215</v>
      </c>
      <c r="D4001" s="1" t="s">
        <v>568</v>
      </c>
      <c r="E4001" s="2">
        <v>237.99</v>
      </c>
    </row>
    <row r="4002" s="1" customFormat="1" customHeight="1" spans="1:5">
      <c r="A4002" s="1">
        <v>4763</v>
      </c>
      <c r="B4002" s="1" t="s">
        <v>4582</v>
      </c>
      <c r="C4002" s="1" t="s">
        <v>717</v>
      </c>
      <c r="D4002" s="1" t="s">
        <v>568</v>
      </c>
      <c r="E4002" s="2">
        <v>20.03</v>
      </c>
    </row>
    <row r="4003" s="1" customFormat="1" customHeight="1" spans="1:5">
      <c r="A4003" s="1">
        <v>41070</v>
      </c>
      <c r="B4003" s="1" t="s">
        <v>4583</v>
      </c>
      <c r="C4003" s="1" t="s">
        <v>719</v>
      </c>
      <c r="D4003" s="1" t="s">
        <v>568</v>
      </c>
      <c r="E4003" s="3">
        <v>3495.42</v>
      </c>
    </row>
    <row r="4004" s="1" customFormat="1" customHeight="1" spans="1:5">
      <c r="A4004" s="1">
        <v>44480</v>
      </c>
      <c r="B4004" s="1" t="s">
        <v>4584</v>
      </c>
      <c r="C4004" s="1" t="s">
        <v>223</v>
      </c>
      <c r="D4004" s="1" t="s">
        <v>568</v>
      </c>
      <c r="E4004" s="2">
        <v>18.54</v>
      </c>
    </row>
    <row r="4005" s="1" customFormat="1" customHeight="1" spans="1:5">
      <c r="A4005" s="1">
        <v>11457</v>
      </c>
      <c r="B4005" s="1" t="s">
        <v>4585</v>
      </c>
      <c r="C4005" s="1" t="s">
        <v>215</v>
      </c>
      <c r="D4005" s="1" t="s">
        <v>568</v>
      </c>
      <c r="E4005" s="2">
        <v>50.14</v>
      </c>
    </row>
    <row r="4006" s="1" customFormat="1" customHeight="1" spans="1:5">
      <c r="A4006" s="1">
        <v>44073</v>
      </c>
      <c r="B4006" s="1" t="s">
        <v>4586</v>
      </c>
      <c r="C4006" s="1" t="s">
        <v>613</v>
      </c>
      <c r="D4006" s="1" t="s">
        <v>568</v>
      </c>
      <c r="E4006" s="2">
        <v>1.08</v>
      </c>
    </row>
    <row r="4007" s="1" customFormat="1" customHeight="1" spans="1:5">
      <c r="A4007" s="1">
        <v>44253</v>
      </c>
      <c r="B4007" s="1" t="s">
        <v>4587</v>
      </c>
      <c r="C4007" s="1" t="s">
        <v>215</v>
      </c>
      <c r="D4007" s="1" t="s">
        <v>568</v>
      </c>
      <c r="E4007" s="2">
        <v>253.4</v>
      </c>
    </row>
    <row r="4008" s="1" customFormat="1" customHeight="1" spans="1:5">
      <c r="A4008" s="1">
        <v>21121</v>
      </c>
      <c r="B4008" s="1" t="s">
        <v>4588</v>
      </c>
      <c r="C4008" s="1" t="s">
        <v>215</v>
      </c>
      <c r="D4008" s="1" t="s">
        <v>568</v>
      </c>
      <c r="E4008" s="2">
        <v>3.63</v>
      </c>
    </row>
    <row r="4009" s="1" customFormat="1" customHeight="1" spans="1:5">
      <c r="A4009" s="1">
        <v>38010</v>
      </c>
      <c r="B4009" s="1" t="s">
        <v>4589</v>
      </c>
      <c r="C4009" s="1" t="s">
        <v>215</v>
      </c>
      <c r="D4009" s="1" t="s">
        <v>568</v>
      </c>
      <c r="E4009" s="2">
        <v>4.52</v>
      </c>
    </row>
    <row r="4010" s="1" customFormat="1" customHeight="1" spans="1:5">
      <c r="A4010" s="1">
        <v>38011</v>
      </c>
      <c r="B4010" s="1" t="s">
        <v>4590</v>
      </c>
      <c r="C4010" s="1" t="s">
        <v>215</v>
      </c>
      <c r="D4010" s="1" t="s">
        <v>568</v>
      </c>
      <c r="E4010" s="2">
        <v>9.07</v>
      </c>
    </row>
    <row r="4011" s="1" customFormat="1" customHeight="1" spans="1:5">
      <c r="A4011" s="1">
        <v>38012</v>
      </c>
      <c r="B4011" s="1" t="s">
        <v>4591</v>
      </c>
      <c r="C4011" s="1" t="s">
        <v>215</v>
      </c>
      <c r="D4011" s="1" t="s">
        <v>568</v>
      </c>
      <c r="E4011" s="2">
        <v>34.59</v>
      </c>
    </row>
    <row r="4012" s="1" customFormat="1" customHeight="1" spans="1:5">
      <c r="A4012" s="1">
        <v>38013</v>
      </c>
      <c r="B4012" s="1" t="s">
        <v>4592</v>
      </c>
      <c r="C4012" s="1" t="s">
        <v>215</v>
      </c>
      <c r="D4012" s="1" t="s">
        <v>568</v>
      </c>
      <c r="E4012" s="2">
        <v>44.44</v>
      </c>
    </row>
    <row r="4013" s="1" customFormat="1" customHeight="1" spans="1:5">
      <c r="A4013" s="1">
        <v>38014</v>
      </c>
      <c r="B4013" s="1" t="s">
        <v>4593</v>
      </c>
      <c r="C4013" s="1" t="s">
        <v>215</v>
      </c>
      <c r="D4013" s="1" t="s">
        <v>568</v>
      </c>
      <c r="E4013" s="2">
        <v>74.21</v>
      </c>
    </row>
    <row r="4014" s="1" customFormat="1" customHeight="1" spans="1:5">
      <c r="A4014" s="1">
        <v>38015</v>
      </c>
      <c r="B4014" s="1" t="s">
        <v>4594</v>
      </c>
      <c r="C4014" s="1" t="s">
        <v>215</v>
      </c>
      <c r="D4014" s="1" t="s">
        <v>568</v>
      </c>
      <c r="E4014" s="2">
        <v>174.46</v>
      </c>
    </row>
    <row r="4015" s="1" customFormat="1" customHeight="1" spans="1:5">
      <c r="A4015" s="1">
        <v>38016</v>
      </c>
      <c r="B4015" s="1" t="s">
        <v>4595</v>
      </c>
      <c r="C4015" s="1" t="s">
        <v>215</v>
      </c>
      <c r="D4015" s="1" t="s">
        <v>568</v>
      </c>
      <c r="E4015" s="2">
        <v>202.88</v>
      </c>
    </row>
    <row r="4016" s="1" customFormat="1" customHeight="1" spans="1:5">
      <c r="A4016" s="1">
        <v>12741</v>
      </c>
      <c r="B4016" s="1" t="s">
        <v>4596</v>
      </c>
      <c r="C4016" s="1" t="s">
        <v>215</v>
      </c>
      <c r="D4016" s="1" t="s">
        <v>568</v>
      </c>
      <c r="E4016" s="3">
        <v>2496.92</v>
      </c>
    </row>
    <row r="4017" s="1" customFormat="1" customHeight="1" spans="1:5">
      <c r="A4017" s="1">
        <v>12733</v>
      </c>
      <c r="B4017" s="1" t="s">
        <v>4597</v>
      </c>
      <c r="C4017" s="1" t="s">
        <v>215</v>
      </c>
      <c r="D4017" s="1" t="s">
        <v>568</v>
      </c>
      <c r="E4017" s="2">
        <v>12.56</v>
      </c>
    </row>
    <row r="4018" s="1" customFormat="1" customHeight="1" spans="1:5">
      <c r="A4018" s="1">
        <v>12734</v>
      </c>
      <c r="B4018" s="1" t="s">
        <v>4598</v>
      </c>
      <c r="C4018" s="1" t="s">
        <v>215</v>
      </c>
      <c r="D4018" s="1" t="s">
        <v>568</v>
      </c>
      <c r="E4018" s="2">
        <v>26.78</v>
      </c>
    </row>
    <row r="4019" s="1" customFormat="1" customHeight="1" spans="1:5">
      <c r="A4019" s="1">
        <v>12735</v>
      </c>
      <c r="B4019" s="1" t="s">
        <v>4599</v>
      </c>
      <c r="C4019" s="1" t="s">
        <v>215</v>
      </c>
      <c r="D4019" s="1" t="s">
        <v>568</v>
      </c>
      <c r="E4019" s="2">
        <v>44.05</v>
      </c>
    </row>
    <row r="4020" s="1" customFormat="1" customHeight="1" spans="1:5">
      <c r="A4020" s="1">
        <v>12736</v>
      </c>
      <c r="B4020" s="1" t="s">
        <v>4600</v>
      </c>
      <c r="C4020" s="1" t="s">
        <v>215</v>
      </c>
      <c r="D4020" s="1" t="s">
        <v>568</v>
      </c>
      <c r="E4020" s="2">
        <v>100.7</v>
      </c>
    </row>
    <row r="4021" s="1" customFormat="1" customHeight="1" spans="1:5">
      <c r="A4021" s="1">
        <v>12737</v>
      </c>
      <c r="B4021" s="1" t="s">
        <v>4601</v>
      </c>
      <c r="C4021" s="1" t="s">
        <v>215</v>
      </c>
      <c r="D4021" s="1" t="s">
        <v>568</v>
      </c>
      <c r="E4021" s="2">
        <v>129.74</v>
      </c>
    </row>
    <row r="4022" s="1" customFormat="1" customHeight="1" spans="1:5">
      <c r="A4022" s="1">
        <v>12738</v>
      </c>
      <c r="B4022" s="1" t="s">
        <v>4602</v>
      </c>
      <c r="C4022" s="1" t="s">
        <v>215</v>
      </c>
      <c r="D4022" s="1" t="s">
        <v>568</v>
      </c>
      <c r="E4022" s="2">
        <v>256.42</v>
      </c>
    </row>
    <row r="4023" s="1" customFormat="1" customHeight="1" spans="1:5">
      <c r="A4023" s="1">
        <v>12739</v>
      </c>
      <c r="B4023" s="1" t="s">
        <v>4603</v>
      </c>
      <c r="C4023" s="1" t="s">
        <v>215</v>
      </c>
      <c r="D4023" s="1" t="s">
        <v>568</v>
      </c>
      <c r="E4023" s="2">
        <v>729.92</v>
      </c>
    </row>
    <row r="4024" s="1" customFormat="1" customHeight="1" spans="1:5">
      <c r="A4024" s="1">
        <v>12740</v>
      </c>
      <c r="B4024" s="1" t="s">
        <v>4604</v>
      </c>
      <c r="C4024" s="1" t="s">
        <v>215</v>
      </c>
      <c r="D4024" s="1" t="s">
        <v>568</v>
      </c>
      <c r="E4024" s="3">
        <v>1142</v>
      </c>
    </row>
    <row r="4025" s="1" customFormat="1" customHeight="1" spans="1:5">
      <c r="A4025" s="1">
        <v>6297</v>
      </c>
      <c r="B4025" s="1" t="s">
        <v>4605</v>
      </c>
      <c r="C4025" s="1" t="s">
        <v>215</v>
      </c>
      <c r="D4025" s="1" t="s">
        <v>615</v>
      </c>
      <c r="E4025" s="2">
        <v>46.75</v>
      </c>
    </row>
    <row r="4026" s="1" customFormat="1" customHeight="1" spans="1:5">
      <c r="A4026" s="1">
        <v>6296</v>
      </c>
      <c r="B4026" s="1" t="s">
        <v>4606</v>
      </c>
      <c r="C4026" s="1" t="s">
        <v>215</v>
      </c>
      <c r="D4026" s="1" t="s">
        <v>615</v>
      </c>
      <c r="E4026" s="2">
        <v>36.9</v>
      </c>
    </row>
    <row r="4027" s="1" customFormat="1" customHeight="1" spans="1:5">
      <c r="A4027" s="1">
        <v>6294</v>
      </c>
      <c r="B4027" s="1" t="s">
        <v>4607</v>
      </c>
      <c r="C4027" s="1" t="s">
        <v>215</v>
      </c>
      <c r="D4027" s="1" t="s">
        <v>615</v>
      </c>
      <c r="E4027" s="2">
        <v>10.52</v>
      </c>
    </row>
    <row r="4028" s="1" customFormat="1" customHeight="1" spans="1:5">
      <c r="A4028" s="1">
        <v>6323</v>
      </c>
      <c r="B4028" s="1" t="s">
        <v>4608</v>
      </c>
      <c r="C4028" s="1" t="s">
        <v>215</v>
      </c>
      <c r="D4028" s="1" t="s">
        <v>615</v>
      </c>
      <c r="E4028" s="2">
        <v>24.11</v>
      </c>
    </row>
    <row r="4029" s="1" customFormat="1" customHeight="1" spans="1:5">
      <c r="A4029" s="1">
        <v>6299</v>
      </c>
      <c r="B4029" s="1" t="s">
        <v>4609</v>
      </c>
      <c r="C4029" s="1" t="s">
        <v>215</v>
      </c>
      <c r="D4029" s="1" t="s">
        <v>615</v>
      </c>
      <c r="E4029" s="2">
        <v>140.62</v>
      </c>
    </row>
    <row r="4030" s="1" customFormat="1" customHeight="1" spans="1:5">
      <c r="A4030" s="1">
        <v>6298</v>
      </c>
      <c r="B4030" s="1" t="s">
        <v>4610</v>
      </c>
      <c r="C4030" s="1" t="s">
        <v>215</v>
      </c>
      <c r="D4030" s="1" t="s">
        <v>615</v>
      </c>
      <c r="E4030" s="2">
        <v>74.06</v>
      </c>
    </row>
    <row r="4031" s="1" customFormat="1" customHeight="1" spans="1:5">
      <c r="A4031" s="1">
        <v>6295</v>
      </c>
      <c r="B4031" s="1" t="s">
        <v>4611</v>
      </c>
      <c r="C4031" s="1" t="s">
        <v>215</v>
      </c>
      <c r="D4031" s="1" t="s">
        <v>615</v>
      </c>
      <c r="E4031" s="2">
        <v>14.98</v>
      </c>
    </row>
    <row r="4032" s="1" customFormat="1" customHeight="1" spans="1:5">
      <c r="A4032" s="1">
        <v>6322</v>
      </c>
      <c r="B4032" s="1" t="s">
        <v>4612</v>
      </c>
      <c r="C4032" s="1" t="s">
        <v>215</v>
      </c>
      <c r="D4032" s="1" t="s">
        <v>615</v>
      </c>
      <c r="E4032" s="2">
        <v>188.34</v>
      </c>
    </row>
    <row r="4033" s="1" customFormat="1" customHeight="1" spans="1:5">
      <c r="A4033" s="1">
        <v>6300</v>
      </c>
      <c r="B4033" s="1" t="s">
        <v>4613</v>
      </c>
      <c r="C4033" s="1" t="s">
        <v>215</v>
      </c>
      <c r="D4033" s="1" t="s">
        <v>615</v>
      </c>
      <c r="E4033" s="2">
        <v>347.23</v>
      </c>
    </row>
    <row r="4034" s="1" customFormat="1" customHeight="1" spans="1:5">
      <c r="A4034" s="1">
        <v>6321</v>
      </c>
      <c r="B4034" s="1" t="s">
        <v>4614</v>
      </c>
      <c r="C4034" s="1" t="s">
        <v>215</v>
      </c>
      <c r="D4034" s="1" t="s">
        <v>615</v>
      </c>
      <c r="E4034" s="2">
        <v>495.99</v>
      </c>
    </row>
    <row r="4035" s="1" customFormat="1" customHeight="1" spans="1:5">
      <c r="A4035" s="1">
        <v>6301</v>
      </c>
      <c r="B4035" s="1" t="s">
        <v>4615</v>
      </c>
      <c r="C4035" s="1" t="s">
        <v>215</v>
      </c>
      <c r="D4035" s="1" t="s">
        <v>615</v>
      </c>
      <c r="E4035" s="3">
        <v>1162.55</v>
      </c>
    </row>
    <row r="4036" s="1" customFormat="1" customHeight="1" spans="1:5">
      <c r="A4036" s="1">
        <v>7105</v>
      </c>
      <c r="B4036" s="1" t="s">
        <v>4616</v>
      </c>
      <c r="C4036" s="1" t="s">
        <v>215</v>
      </c>
      <c r="D4036" s="1" t="s">
        <v>568</v>
      </c>
      <c r="E4036" s="2">
        <v>45.43</v>
      </c>
    </row>
    <row r="4037" s="1" customFormat="1" customHeight="1" spans="1:5">
      <c r="A4037" s="1">
        <v>20183</v>
      </c>
      <c r="B4037" s="1" t="s">
        <v>4617</v>
      </c>
      <c r="C4037" s="1" t="s">
        <v>215</v>
      </c>
      <c r="D4037" s="1" t="s">
        <v>568</v>
      </c>
      <c r="E4037" s="2">
        <v>55.98</v>
      </c>
    </row>
    <row r="4038" s="1" customFormat="1" customHeight="1" spans="1:5">
      <c r="A4038" s="1">
        <v>38448</v>
      </c>
      <c r="B4038" s="1" t="s">
        <v>4618</v>
      </c>
      <c r="C4038" s="1" t="s">
        <v>215</v>
      </c>
      <c r="D4038" s="1" t="s">
        <v>568</v>
      </c>
      <c r="E4038" s="2">
        <v>254.01</v>
      </c>
    </row>
    <row r="4039" s="1" customFormat="1" customHeight="1" spans="1:5">
      <c r="A4039" s="1">
        <v>20182</v>
      </c>
      <c r="B4039" s="1" t="s">
        <v>4619</v>
      </c>
      <c r="C4039" s="1" t="s">
        <v>215</v>
      </c>
      <c r="D4039" s="1" t="s">
        <v>568</v>
      </c>
      <c r="E4039" s="2">
        <v>32.55</v>
      </c>
    </row>
    <row r="4040" s="1" customFormat="1" customHeight="1" spans="1:5">
      <c r="A4040" s="1">
        <v>7119</v>
      </c>
      <c r="B4040" s="1" t="s">
        <v>4620</v>
      </c>
      <c r="C4040" s="1" t="s">
        <v>215</v>
      </c>
      <c r="D4040" s="1" t="s">
        <v>568</v>
      </c>
      <c r="E4040" s="2">
        <v>12.52</v>
      </c>
    </row>
    <row r="4041" s="1" customFormat="1" customHeight="1" spans="1:5">
      <c r="A4041" s="1">
        <v>7126</v>
      </c>
      <c r="B4041" s="1" t="s">
        <v>4621</v>
      </c>
      <c r="C4041" s="1" t="s">
        <v>215</v>
      </c>
      <c r="D4041" s="1" t="s">
        <v>568</v>
      </c>
      <c r="E4041" s="2">
        <v>25.54</v>
      </c>
    </row>
    <row r="4042" s="1" customFormat="1" customHeight="1" spans="1:5">
      <c r="A4042" s="1">
        <v>7120</v>
      </c>
      <c r="B4042" s="1" t="s">
        <v>4622</v>
      </c>
      <c r="C4042" s="1" t="s">
        <v>215</v>
      </c>
      <c r="D4042" s="1" t="s">
        <v>568</v>
      </c>
      <c r="E4042" s="2">
        <v>9.6</v>
      </c>
    </row>
    <row r="4043" s="1" customFormat="1" customHeight="1" spans="1:5">
      <c r="A4043" s="1">
        <v>6319</v>
      </c>
      <c r="B4043" s="1" t="s">
        <v>4623</v>
      </c>
      <c r="C4043" s="1" t="s">
        <v>215</v>
      </c>
      <c r="D4043" s="1" t="s">
        <v>615</v>
      </c>
      <c r="E4043" s="2">
        <v>54.93</v>
      </c>
    </row>
    <row r="4044" s="1" customFormat="1" customHeight="1" spans="1:5">
      <c r="A4044" s="1">
        <v>6304</v>
      </c>
      <c r="B4044" s="1" t="s">
        <v>4624</v>
      </c>
      <c r="C4044" s="1" t="s">
        <v>215</v>
      </c>
      <c r="D4044" s="1" t="s">
        <v>615</v>
      </c>
      <c r="E4044" s="2">
        <v>54.93</v>
      </c>
    </row>
    <row r="4045" s="1" customFormat="1" customHeight="1" spans="1:5">
      <c r="A4045" s="1">
        <v>21116</v>
      </c>
      <c r="B4045" s="1" t="s">
        <v>4625</v>
      </c>
      <c r="C4045" s="1" t="s">
        <v>215</v>
      </c>
      <c r="D4045" s="1" t="s">
        <v>615</v>
      </c>
      <c r="E4045" s="2">
        <v>41.59</v>
      </c>
    </row>
    <row r="4046" s="1" customFormat="1" customHeight="1" spans="1:5">
      <c r="A4046" s="1">
        <v>6320</v>
      </c>
      <c r="B4046" s="1" t="s">
        <v>4626</v>
      </c>
      <c r="C4046" s="1" t="s">
        <v>215</v>
      </c>
      <c r="D4046" s="1" t="s">
        <v>615</v>
      </c>
      <c r="E4046" s="2">
        <v>28.29</v>
      </c>
    </row>
    <row r="4047" s="1" customFormat="1" customHeight="1" spans="1:5">
      <c r="A4047" s="1">
        <v>6303</v>
      </c>
      <c r="B4047" s="1" t="s">
        <v>4627</v>
      </c>
      <c r="C4047" s="1" t="s">
        <v>215</v>
      </c>
      <c r="D4047" s="1" t="s">
        <v>615</v>
      </c>
      <c r="E4047" s="2">
        <v>28.29</v>
      </c>
    </row>
    <row r="4048" s="1" customFormat="1" customHeight="1" spans="1:5">
      <c r="A4048" s="1">
        <v>6308</v>
      </c>
      <c r="B4048" s="1" t="s">
        <v>4628</v>
      </c>
      <c r="C4048" s="1" t="s">
        <v>215</v>
      </c>
      <c r="D4048" s="1" t="s">
        <v>615</v>
      </c>
      <c r="E4048" s="2">
        <v>151.99</v>
      </c>
    </row>
    <row r="4049" s="1" customFormat="1" customHeight="1" spans="1:5">
      <c r="A4049" s="1">
        <v>6317</v>
      </c>
      <c r="B4049" s="1" t="s">
        <v>4629</v>
      </c>
      <c r="C4049" s="1" t="s">
        <v>215</v>
      </c>
      <c r="D4049" s="1" t="s">
        <v>615</v>
      </c>
      <c r="E4049" s="2">
        <v>151.99</v>
      </c>
    </row>
    <row r="4050" s="1" customFormat="1" customHeight="1" spans="1:5">
      <c r="A4050" s="1">
        <v>6307</v>
      </c>
      <c r="B4050" s="1" t="s">
        <v>4630</v>
      </c>
      <c r="C4050" s="1" t="s">
        <v>215</v>
      </c>
      <c r="D4050" s="1" t="s">
        <v>615</v>
      </c>
      <c r="E4050" s="2">
        <v>151.99</v>
      </c>
    </row>
    <row r="4051" s="1" customFormat="1" customHeight="1" spans="1:5">
      <c r="A4051" s="1">
        <v>6309</v>
      </c>
      <c r="B4051" s="1" t="s">
        <v>4631</v>
      </c>
      <c r="C4051" s="1" t="s">
        <v>215</v>
      </c>
      <c r="D4051" s="1" t="s">
        <v>615</v>
      </c>
      <c r="E4051" s="2">
        <v>156.4</v>
      </c>
    </row>
    <row r="4052" s="1" customFormat="1" customHeight="1" spans="1:5">
      <c r="A4052" s="1">
        <v>6318</v>
      </c>
      <c r="B4052" s="1" t="s">
        <v>4632</v>
      </c>
      <c r="C4052" s="1" t="s">
        <v>215</v>
      </c>
      <c r="D4052" s="1" t="s">
        <v>615</v>
      </c>
      <c r="E4052" s="2">
        <v>81.98</v>
      </c>
    </row>
    <row r="4053" s="1" customFormat="1" customHeight="1" spans="1:5">
      <c r="A4053" s="1">
        <v>6306</v>
      </c>
      <c r="B4053" s="1" t="s">
        <v>4633</v>
      </c>
      <c r="C4053" s="1" t="s">
        <v>215</v>
      </c>
      <c r="D4053" s="1" t="s">
        <v>615</v>
      </c>
      <c r="E4053" s="2">
        <v>81.98</v>
      </c>
    </row>
    <row r="4054" s="1" customFormat="1" customHeight="1" spans="1:5">
      <c r="A4054" s="1">
        <v>6305</v>
      </c>
      <c r="B4054" s="1" t="s">
        <v>4634</v>
      </c>
      <c r="C4054" s="1" t="s">
        <v>215</v>
      </c>
      <c r="D4054" s="1" t="s">
        <v>615</v>
      </c>
      <c r="E4054" s="2">
        <v>81.98</v>
      </c>
    </row>
    <row r="4055" s="1" customFormat="1" customHeight="1" spans="1:5">
      <c r="A4055" s="1">
        <v>6302</v>
      </c>
      <c r="B4055" s="1" t="s">
        <v>4635</v>
      </c>
      <c r="C4055" s="1" t="s">
        <v>215</v>
      </c>
      <c r="D4055" s="1" t="s">
        <v>615</v>
      </c>
      <c r="E4055" s="2">
        <v>17.39</v>
      </c>
    </row>
    <row r="4056" s="1" customFormat="1" customHeight="1" spans="1:5">
      <c r="A4056" s="1">
        <v>6312</v>
      </c>
      <c r="B4056" s="1" t="s">
        <v>4636</v>
      </c>
      <c r="C4056" s="1" t="s">
        <v>215</v>
      </c>
      <c r="D4056" s="1" t="s">
        <v>615</v>
      </c>
      <c r="E4056" s="2">
        <v>218.62</v>
      </c>
    </row>
    <row r="4057" s="1" customFormat="1" customHeight="1" spans="1:5">
      <c r="A4057" s="1">
        <v>6311</v>
      </c>
      <c r="B4057" s="1" t="s">
        <v>4637</v>
      </c>
      <c r="C4057" s="1" t="s">
        <v>215</v>
      </c>
      <c r="D4057" s="1" t="s">
        <v>615</v>
      </c>
      <c r="E4057" s="2">
        <v>218.62</v>
      </c>
    </row>
    <row r="4058" s="1" customFormat="1" customHeight="1" spans="1:5">
      <c r="A4058" s="1">
        <v>6310</v>
      </c>
      <c r="B4058" s="1" t="s">
        <v>4638</v>
      </c>
      <c r="C4058" s="1" t="s">
        <v>215</v>
      </c>
      <c r="D4058" s="1" t="s">
        <v>615</v>
      </c>
      <c r="E4058" s="2">
        <v>218.62</v>
      </c>
    </row>
    <row r="4059" s="1" customFormat="1" customHeight="1" spans="1:5">
      <c r="A4059" s="1">
        <v>6314</v>
      </c>
      <c r="B4059" s="1" t="s">
        <v>4639</v>
      </c>
      <c r="C4059" s="1" t="s">
        <v>215</v>
      </c>
      <c r="D4059" s="1" t="s">
        <v>615</v>
      </c>
      <c r="E4059" s="2">
        <v>218.62</v>
      </c>
    </row>
    <row r="4060" s="1" customFormat="1" customHeight="1" spans="1:5">
      <c r="A4060" s="1">
        <v>6313</v>
      </c>
      <c r="B4060" s="1" t="s">
        <v>4640</v>
      </c>
      <c r="C4060" s="1" t="s">
        <v>215</v>
      </c>
      <c r="D4060" s="1" t="s">
        <v>615</v>
      </c>
      <c r="E4060" s="2">
        <v>218.62</v>
      </c>
    </row>
    <row r="4061" s="1" customFormat="1" customHeight="1" spans="1:5">
      <c r="A4061" s="1">
        <v>6315</v>
      </c>
      <c r="B4061" s="1" t="s">
        <v>4641</v>
      </c>
      <c r="C4061" s="1" t="s">
        <v>215</v>
      </c>
      <c r="D4061" s="1" t="s">
        <v>615</v>
      </c>
      <c r="E4061" s="2">
        <v>413.94</v>
      </c>
    </row>
    <row r="4062" s="1" customFormat="1" customHeight="1" spans="1:5">
      <c r="A4062" s="1">
        <v>6316</v>
      </c>
      <c r="B4062" s="1" t="s">
        <v>4642</v>
      </c>
      <c r="C4062" s="1" t="s">
        <v>215</v>
      </c>
      <c r="D4062" s="1" t="s">
        <v>615</v>
      </c>
      <c r="E4062" s="2">
        <v>413.94</v>
      </c>
    </row>
    <row r="4063" s="1" customFormat="1" customHeight="1" spans="1:5">
      <c r="A4063" s="1">
        <v>39324</v>
      </c>
      <c r="B4063" s="1" t="s">
        <v>4643</v>
      </c>
      <c r="C4063" s="1" t="s">
        <v>215</v>
      </c>
      <c r="D4063" s="1" t="s">
        <v>568</v>
      </c>
      <c r="E4063" s="2">
        <v>4.73</v>
      </c>
    </row>
    <row r="4064" s="1" customFormat="1" customHeight="1" spans="1:5">
      <c r="A4064" s="1">
        <v>39325</v>
      </c>
      <c r="B4064" s="1" t="s">
        <v>4644</v>
      </c>
      <c r="C4064" s="1" t="s">
        <v>215</v>
      </c>
      <c r="D4064" s="1" t="s">
        <v>568</v>
      </c>
      <c r="E4064" s="2">
        <v>7.13</v>
      </c>
    </row>
    <row r="4065" s="1" customFormat="1" customHeight="1" spans="1:5">
      <c r="A4065" s="1">
        <v>39326</v>
      </c>
      <c r="B4065" s="1" t="s">
        <v>4645</v>
      </c>
      <c r="C4065" s="1" t="s">
        <v>215</v>
      </c>
      <c r="D4065" s="1" t="s">
        <v>568</v>
      </c>
      <c r="E4065" s="2">
        <v>25.58</v>
      </c>
    </row>
    <row r="4066" s="1" customFormat="1" customHeight="1" spans="1:5">
      <c r="A4066" s="1">
        <v>39327</v>
      </c>
      <c r="B4066" s="1" t="s">
        <v>4646</v>
      </c>
      <c r="C4066" s="1" t="s">
        <v>215</v>
      </c>
      <c r="D4066" s="1" t="s">
        <v>568</v>
      </c>
      <c r="E4066" s="2">
        <v>38.59</v>
      </c>
    </row>
    <row r="4067" s="1" customFormat="1" customHeight="1" spans="1:5">
      <c r="A4067" s="1">
        <v>11378</v>
      </c>
      <c r="B4067" s="1" t="s">
        <v>4647</v>
      </c>
      <c r="C4067" s="1" t="s">
        <v>215</v>
      </c>
      <c r="D4067" s="1" t="s">
        <v>615</v>
      </c>
      <c r="E4067" s="2">
        <v>75.33</v>
      </c>
    </row>
    <row r="4068" s="1" customFormat="1" customHeight="1" spans="1:5">
      <c r="A4068" s="1">
        <v>11379</v>
      </c>
      <c r="B4068" s="1" t="s">
        <v>4648</v>
      </c>
      <c r="C4068" s="1" t="s">
        <v>215</v>
      </c>
      <c r="D4068" s="1" t="s">
        <v>615</v>
      </c>
      <c r="E4068" s="2">
        <v>63.65</v>
      </c>
    </row>
    <row r="4069" s="1" customFormat="1" customHeight="1" spans="1:5">
      <c r="A4069" s="1">
        <v>11493</v>
      </c>
      <c r="B4069" s="1" t="s">
        <v>4649</v>
      </c>
      <c r="C4069" s="1" t="s">
        <v>215</v>
      </c>
      <c r="D4069" s="1" t="s">
        <v>615</v>
      </c>
      <c r="E4069" s="2">
        <v>36.71</v>
      </c>
    </row>
    <row r="4070" s="1" customFormat="1" customHeight="1" spans="1:5">
      <c r="A4070" s="1">
        <v>7106</v>
      </c>
      <c r="B4070" s="1" t="s">
        <v>4650</v>
      </c>
      <c r="C4070" s="1" t="s">
        <v>215</v>
      </c>
      <c r="D4070" s="1" t="s">
        <v>568</v>
      </c>
      <c r="E4070" s="2">
        <v>158.05</v>
      </c>
    </row>
    <row r="4071" s="1" customFormat="1" customHeight="1" spans="1:5">
      <c r="A4071" s="1">
        <v>7104</v>
      </c>
      <c r="B4071" s="1" t="s">
        <v>4651</v>
      </c>
      <c r="C4071" s="1" t="s">
        <v>215</v>
      </c>
      <c r="D4071" s="1" t="s">
        <v>568</v>
      </c>
      <c r="E4071" s="2">
        <v>4.26</v>
      </c>
    </row>
    <row r="4072" s="1" customFormat="1" customHeight="1" spans="1:5">
      <c r="A4072" s="1">
        <v>7136</v>
      </c>
      <c r="B4072" s="1" t="s">
        <v>4652</v>
      </c>
      <c r="C4072" s="1" t="s">
        <v>215</v>
      </c>
      <c r="D4072" s="1" t="s">
        <v>568</v>
      </c>
      <c r="E4072" s="2">
        <v>7.42</v>
      </c>
    </row>
    <row r="4073" s="1" customFormat="1" customHeight="1" spans="1:5">
      <c r="A4073" s="1">
        <v>7128</v>
      </c>
      <c r="B4073" s="1" t="s">
        <v>4653</v>
      </c>
      <c r="C4073" s="1" t="s">
        <v>215</v>
      </c>
      <c r="D4073" s="1" t="s">
        <v>568</v>
      </c>
      <c r="E4073" s="2">
        <v>9.62</v>
      </c>
    </row>
    <row r="4074" s="1" customFormat="1" customHeight="1" spans="1:5">
      <c r="A4074" s="1">
        <v>7108</v>
      </c>
      <c r="B4074" s="1" t="s">
        <v>4654</v>
      </c>
      <c r="C4074" s="1" t="s">
        <v>215</v>
      </c>
      <c r="D4074" s="1" t="s">
        <v>568</v>
      </c>
      <c r="E4074" s="2">
        <v>9.6</v>
      </c>
    </row>
    <row r="4075" s="1" customFormat="1" customHeight="1" spans="1:5">
      <c r="A4075" s="1">
        <v>7129</v>
      </c>
      <c r="B4075" s="1" t="s">
        <v>4655</v>
      </c>
      <c r="C4075" s="1" t="s">
        <v>215</v>
      </c>
      <c r="D4075" s="1" t="s">
        <v>568</v>
      </c>
      <c r="E4075" s="2">
        <v>11.3</v>
      </c>
    </row>
    <row r="4076" s="1" customFormat="1" customHeight="1" spans="1:5">
      <c r="A4076" s="1">
        <v>7130</v>
      </c>
      <c r="B4076" s="1" t="s">
        <v>4656</v>
      </c>
      <c r="C4076" s="1" t="s">
        <v>215</v>
      </c>
      <c r="D4076" s="1" t="s">
        <v>568</v>
      </c>
      <c r="E4076" s="2">
        <v>16.42</v>
      </c>
    </row>
    <row r="4077" s="1" customFormat="1" customHeight="1" spans="1:5">
      <c r="A4077" s="1">
        <v>7131</v>
      </c>
      <c r="B4077" s="1" t="s">
        <v>4657</v>
      </c>
      <c r="C4077" s="1" t="s">
        <v>215</v>
      </c>
      <c r="D4077" s="1" t="s">
        <v>568</v>
      </c>
      <c r="E4077" s="2">
        <v>20.08</v>
      </c>
    </row>
    <row r="4078" s="1" customFormat="1" customHeight="1" spans="1:5">
      <c r="A4078" s="1">
        <v>7132</v>
      </c>
      <c r="B4078" s="1" t="s">
        <v>4658</v>
      </c>
      <c r="C4078" s="1" t="s">
        <v>215</v>
      </c>
      <c r="D4078" s="1" t="s">
        <v>568</v>
      </c>
      <c r="E4078" s="2">
        <v>47.28</v>
      </c>
    </row>
    <row r="4079" s="1" customFormat="1" customHeight="1" spans="1:5">
      <c r="A4079" s="1">
        <v>7133</v>
      </c>
      <c r="B4079" s="1" t="s">
        <v>4659</v>
      </c>
      <c r="C4079" s="1" t="s">
        <v>215</v>
      </c>
      <c r="D4079" s="1" t="s">
        <v>568</v>
      </c>
      <c r="E4079" s="2">
        <v>109.25</v>
      </c>
    </row>
    <row r="4080" s="1" customFormat="1" customHeight="1" spans="1:5">
      <c r="A4080" s="1">
        <v>37420</v>
      </c>
      <c r="B4080" s="1" t="s">
        <v>4660</v>
      </c>
      <c r="C4080" s="1" t="s">
        <v>215</v>
      </c>
      <c r="D4080" s="1" t="s">
        <v>615</v>
      </c>
      <c r="E4080" s="2">
        <v>40.33</v>
      </c>
    </row>
    <row r="4081" s="1" customFormat="1" customHeight="1" spans="1:5">
      <c r="A4081" s="1">
        <v>37421</v>
      </c>
      <c r="B4081" s="1" t="s">
        <v>4661</v>
      </c>
      <c r="C4081" s="1" t="s">
        <v>215</v>
      </c>
      <c r="D4081" s="1" t="s">
        <v>615</v>
      </c>
      <c r="E4081" s="2">
        <v>55.12</v>
      </c>
    </row>
    <row r="4082" s="1" customFormat="1" customHeight="1" spans="1:5">
      <c r="A4082" s="1">
        <v>37422</v>
      </c>
      <c r="B4082" s="1" t="s">
        <v>4662</v>
      </c>
      <c r="C4082" s="1" t="s">
        <v>215</v>
      </c>
      <c r="D4082" s="1" t="s">
        <v>615</v>
      </c>
      <c r="E4082" s="2">
        <v>51.59</v>
      </c>
    </row>
    <row r="4083" s="1" customFormat="1" customHeight="1" spans="1:5">
      <c r="A4083" s="1">
        <v>37443</v>
      </c>
      <c r="B4083" s="1" t="s">
        <v>4663</v>
      </c>
      <c r="C4083" s="1" t="s">
        <v>215</v>
      </c>
      <c r="D4083" s="1" t="s">
        <v>615</v>
      </c>
      <c r="E4083" s="2">
        <v>191.41</v>
      </c>
    </row>
    <row r="4084" s="1" customFormat="1" customHeight="1" spans="1:5">
      <c r="A4084" s="1">
        <v>37444</v>
      </c>
      <c r="B4084" s="1" t="s">
        <v>4664</v>
      </c>
      <c r="C4084" s="1" t="s">
        <v>215</v>
      </c>
      <c r="D4084" s="1" t="s">
        <v>615</v>
      </c>
      <c r="E4084" s="2">
        <v>194.65</v>
      </c>
    </row>
    <row r="4085" s="1" customFormat="1" customHeight="1" spans="1:5">
      <c r="A4085" s="1">
        <v>37445</v>
      </c>
      <c r="B4085" s="1" t="s">
        <v>4665</v>
      </c>
      <c r="C4085" s="1" t="s">
        <v>215</v>
      </c>
      <c r="D4085" s="1" t="s">
        <v>615</v>
      </c>
      <c r="E4085" s="2">
        <v>295.04</v>
      </c>
    </row>
    <row r="4086" s="1" customFormat="1" customHeight="1" spans="1:5">
      <c r="A4086" s="1">
        <v>37446</v>
      </c>
      <c r="B4086" s="1" t="s">
        <v>4666</v>
      </c>
      <c r="C4086" s="1" t="s">
        <v>215</v>
      </c>
      <c r="D4086" s="1" t="s">
        <v>615</v>
      </c>
      <c r="E4086" s="2">
        <v>321.64</v>
      </c>
    </row>
    <row r="4087" s="1" customFormat="1" customHeight="1" spans="1:5">
      <c r="A4087" s="1">
        <v>37447</v>
      </c>
      <c r="B4087" s="1" t="s">
        <v>4667</v>
      </c>
      <c r="C4087" s="1" t="s">
        <v>215</v>
      </c>
      <c r="D4087" s="1" t="s">
        <v>615</v>
      </c>
      <c r="E4087" s="2">
        <v>326.68</v>
      </c>
    </row>
    <row r="4088" s="1" customFormat="1" customHeight="1" spans="1:5">
      <c r="A4088" s="1">
        <v>37448</v>
      </c>
      <c r="B4088" s="1" t="s">
        <v>4668</v>
      </c>
      <c r="C4088" s="1" t="s">
        <v>215</v>
      </c>
      <c r="D4088" s="1" t="s">
        <v>615</v>
      </c>
      <c r="E4088" s="2">
        <v>448.09</v>
      </c>
    </row>
    <row r="4089" s="1" customFormat="1" customHeight="1" spans="1:5">
      <c r="A4089" s="1">
        <v>37440</v>
      </c>
      <c r="B4089" s="1" t="s">
        <v>4669</v>
      </c>
      <c r="C4089" s="1" t="s">
        <v>215</v>
      </c>
      <c r="D4089" s="1" t="s">
        <v>615</v>
      </c>
      <c r="E4089" s="2">
        <v>151.92</v>
      </c>
    </row>
    <row r="4090" s="1" customFormat="1" customHeight="1" spans="1:5">
      <c r="A4090" s="1">
        <v>37441</v>
      </c>
      <c r="B4090" s="1" t="s">
        <v>4670</v>
      </c>
      <c r="C4090" s="1" t="s">
        <v>215</v>
      </c>
      <c r="D4090" s="1" t="s">
        <v>615</v>
      </c>
      <c r="E4090" s="2">
        <v>151.92</v>
      </c>
    </row>
    <row r="4091" s="1" customFormat="1" customHeight="1" spans="1:5">
      <c r="A4091" s="1">
        <v>37442</v>
      </c>
      <c r="B4091" s="1" t="s">
        <v>4671</v>
      </c>
      <c r="C4091" s="1" t="s">
        <v>215</v>
      </c>
      <c r="D4091" s="1" t="s">
        <v>615</v>
      </c>
      <c r="E4091" s="2">
        <v>182.98</v>
      </c>
    </row>
    <row r="4092" s="1" customFormat="1" customHeight="1" spans="1:5">
      <c r="A4092" s="1">
        <v>38017</v>
      </c>
      <c r="B4092" s="1" t="s">
        <v>4672</v>
      </c>
      <c r="C4092" s="1" t="s">
        <v>215</v>
      </c>
      <c r="D4092" s="1" t="s">
        <v>568</v>
      </c>
      <c r="E4092" s="2">
        <v>9.67</v>
      </c>
    </row>
    <row r="4093" s="1" customFormat="1" customHeight="1" spans="1:5">
      <c r="A4093" s="1">
        <v>38018</v>
      </c>
      <c r="B4093" s="1" t="s">
        <v>4673</v>
      </c>
      <c r="C4093" s="1" t="s">
        <v>215</v>
      </c>
      <c r="D4093" s="1" t="s">
        <v>568</v>
      </c>
      <c r="E4093" s="2">
        <v>10.87</v>
      </c>
    </row>
    <row r="4094" s="1" customFormat="1" customHeight="1" spans="1:5">
      <c r="A4094" s="1">
        <v>39895</v>
      </c>
      <c r="B4094" s="1" t="s">
        <v>4674</v>
      </c>
      <c r="C4094" s="1" t="s">
        <v>215</v>
      </c>
      <c r="D4094" s="1" t="s">
        <v>568</v>
      </c>
      <c r="E4094" s="2">
        <v>90.71</v>
      </c>
    </row>
    <row r="4095" s="1" customFormat="1" customHeight="1" spans="1:5">
      <c r="A4095" s="1">
        <v>39896</v>
      </c>
      <c r="B4095" s="1" t="s">
        <v>4675</v>
      </c>
      <c r="C4095" s="1" t="s">
        <v>215</v>
      </c>
      <c r="D4095" s="1" t="s">
        <v>568</v>
      </c>
      <c r="E4095" s="2">
        <v>132.94</v>
      </c>
    </row>
    <row r="4096" s="1" customFormat="1" customHeight="1" spans="1:5">
      <c r="A4096" s="1">
        <v>38873</v>
      </c>
      <c r="B4096" s="1" t="s">
        <v>4676</v>
      </c>
      <c r="C4096" s="1" t="s">
        <v>215</v>
      </c>
      <c r="D4096" s="1" t="s">
        <v>615</v>
      </c>
      <c r="E4096" s="2">
        <v>14.35</v>
      </c>
    </row>
    <row r="4097" s="1" customFormat="1" customHeight="1" spans="1:5">
      <c r="A4097" s="1">
        <v>38874</v>
      </c>
      <c r="B4097" s="1" t="s">
        <v>4677</v>
      </c>
      <c r="C4097" s="1" t="s">
        <v>215</v>
      </c>
      <c r="D4097" s="1" t="s">
        <v>615</v>
      </c>
      <c r="E4097" s="2">
        <v>18.17</v>
      </c>
    </row>
    <row r="4098" s="1" customFormat="1" customHeight="1" spans="1:5">
      <c r="A4098" s="1">
        <v>38875</v>
      </c>
      <c r="B4098" s="1" t="s">
        <v>4678</v>
      </c>
      <c r="C4098" s="1" t="s">
        <v>215</v>
      </c>
      <c r="D4098" s="1" t="s">
        <v>615</v>
      </c>
      <c r="E4098" s="2">
        <v>28.8</v>
      </c>
    </row>
    <row r="4099" s="1" customFormat="1" customHeight="1" spans="1:5">
      <c r="A4099" s="1">
        <v>38876</v>
      </c>
      <c r="B4099" s="1" t="s">
        <v>4679</v>
      </c>
      <c r="C4099" s="1" t="s">
        <v>215</v>
      </c>
      <c r="D4099" s="1" t="s">
        <v>615</v>
      </c>
      <c r="E4099" s="2">
        <v>38.7</v>
      </c>
    </row>
    <row r="4100" s="1" customFormat="1" customHeight="1" spans="1:5">
      <c r="A4100" s="1">
        <v>39000</v>
      </c>
      <c r="B4100" s="1" t="s">
        <v>4680</v>
      </c>
      <c r="C4100" s="1" t="s">
        <v>215</v>
      </c>
      <c r="D4100" s="1" t="s">
        <v>615</v>
      </c>
      <c r="E4100" s="2">
        <v>29.79</v>
      </c>
    </row>
    <row r="4101" s="1" customFormat="1" customHeight="1" spans="1:5">
      <c r="A4101" s="1">
        <v>38674</v>
      </c>
      <c r="B4101" s="1" t="s">
        <v>4681</v>
      </c>
      <c r="C4101" s="1" t="s">
        <v>215</v>
      </c>
      <c r="D4101" s="1" t="s">
        <v>568</v>
      </c>
      <c r="E4101" s="2">
        <v>32.54</v>
      </c>
    </row>
    <row r="4102" s="1" customFormat="1" customHeight="1" spans="1:5">
      <c r="A4102" s="1">
        <v>38019</v>
      </c>
      <c r="B4102" s="1" t="s">
        <v>4682</v>
      </c>
      <c r="C4102" s="1" t="s">
        <v>215</v>
      </c>
      <c r="D4102" s="1" t="s">
        <v>568</v>
      </c>
      <c r="E4102" s="2">
        <v>6.88</v>
      </c>
    </row>
    <row r="4103" s="1" customFormat="1" customHeight="1" spans="1:5">
      <c r="A4103" s="1">
        <v>38020</v>
      </c>
      <c r="B4103" s="1" t="s">
        <v>4683</v>
      </c>
      <c r="C4103" s="1" t="s">
        <v>215</v>
      </c>
      <c r="D4103" s="1" t="s">
        <v>568</v>
      </c>
      <c r="E4103" s="2">
        <v>8.48</v>
      </c>
    </row>
    <row r="4104" s="1" customFormat="1" customHeight="1" spans="1:5">
      <c r="A4104" s="1">
        <v>38454</v>
      </c>
      <c r="B4104" s="1" t="s">
        <v>4684</v>
      </c>
      <c r="C4104" s="1" t="s">
        <v>215</v>
      </c>
      <c r="D4104" s="1" t="s">
        <v>615</v>
      </c>
      <c r="E4104" s="2">
        <v>11.17</v>
      </c>
    </row>
    <row r="4105" s="1" customFormat="1" customHeight="1" spans="1:5">
      <c r="A4105" s="1">
        <v>38455</v>
      </c>
      <c r="B4105" s="1" t="s">
        <v>4685</v>
      </c>
      <c r="C4105" s="1" t="s">
        <v>215</v>
      </c>
      <c r="D4105" s="1" t="s">
        <v>615</v>
      </c>
      <c r="E4105" s="2">
        <v>14.95</v>
      </c>
    </row>
    <row r="4106" s="1" customFormat="1" customHeight="1" spans="1:5">
      <c r="A4106" s="1">
        <v>38462</v>
      </c>
      <c r="B4106" s="1" t="s">
        <v>4686</v>
      </c>
      <c r="C4106" s="1" t="s">
        <v>215</v>
      </c>
      <c r="D4106" s="1" t="s">
        <v>615</v>
      </c>
      <c r="E4106" s="2">
        <v>241.08</v>
      </c>
    </row>
    <row r="4107" s="1" customFormat="1" customHeight="1" spans="1:5">
      <c r="A4107" s="1">
        <v>36362</v>
      </c>
      <c r="B4107" s="1" t="s">
        <v>4687</v>
      </c>
      <c r="C4107" s="1" t="s">
        <v>215</v>
      </c>
      <c r="D4107" s="1" t="s">
        <v>615</v>
      </c>
      <c r="E4107" s="2">
        <v>3.33</v>
      </c>
    </row>
    <row r="4108" s="1" customFormat="1" customHeight="1" spans="1:5">
      <c r="A4108" s="1">
        <v>36298</v>
      </c>
      <c r="B4108" s="1" t="s">
        <v>4688</v>
      </c>
      <c r="C4108" s="1" t="s">
        <v>215</v>
      </c>
      <c r="D4108" s="1" t="s">
        <v>615</v>
      </c>
      <c r="E4108" s="2">
        <v>2.86</v>
      </c>
    </row>
    <row r="4109" s="1" customFormat="1" customHeight="1" spans="1:5">
      <c r="A4109" s="1">
        <v>38456</v>
      </c>
      <c r="B4109" s="1" t="s">
        <v>4689</v>
      </c>
      <c r="C4109" s="1" t="s">
        <v>215</v>
      </c>
      <c r="D4109" s="1" t="s">
        <v>615</v>
      </c>
      <c r="E4109" s="2">
        <v>7.13</v>
      </c>
    </row>
    <row r="4110" s="1" customFormat="1" customHeight="1" spans="1:5">
      <c r="A4110" s="1">
        <v>38457</v>
      </c>
      <c r="B4110" s="1" t="s">
        <v>4690</v>
      </c>
      <c r="C4110" s="1" t="s">
        <v>215</v>
      </c>
      <c r="D4110" s="1" t="s">
        <v>615</v>
      </c>
      <c r="E4110" s="2">
        <v>12.99</v>
      </c>
    </row>
    <row r="4111" s="1" customFormat="1" customHeight="1" spans="1:5">
      <c r="A4111" s="1">
        <v>38458</v>
      </c>
      <c r="B4111" s="1" t="s">
        <v>4691</v>
      </c>
      <c r="C4111" s="1" t="s">
        <v>215</v>
      </c>
      <c r="D4111" s="1" t="s">
        <v>615</v>
      </c>
      <c r="E4111" s="2">
        <v>25.02</v>
      </c>
    </row>
    <row r="4112" s="1" customFormat="1" customHeight="1" spans="1:5">
      <c r="A4112" s="1">
        <v>38459</v>
      </c>
      <c r="B4112" s="1" t="s">
        <v>4692</v>
      </c>
      <c r="C4112" s="1" t="s">
        <v>215</v>
      </c>
      <c r="D4112" s="1" t="s">
        <v>615</v>
      </c>
      <c r="E4112" s="2">
        <v>39.34</v>
      </c>
    </row>
    <row r="4113" s="1" customFormat="1" customHeight="1" spans="1:5">
      <c r="A4113" s="1">
        <v>38460</v>
      </c>
      <c r="B4113" s="1" t="s">
        <v>4693</v>
      </c>
      <c r="C4113" s="1" t="s">
        <v>215</v>
      </c>
      <c r="D4113" s="1" t="s">
        <v>615</v>
      </c>
      <c r="E4113" s="2">
        <v>84.39</v>
      </c>
    </row>
    <row r="4114" s="1" customFormat="1" customHeight="1" spans="1:5">
      <c r="A4114" s="1">
        <v>38461</v>
      </c>
      <c r="B4114" s="1" t="s">
        <v>4694</v>
      </c>
      <c r="C4114" s="1" t="s">
        <v>215</v>
      </c>
      <c r="D4114" s="1" t="s">
        <v>615</v>
      </c>
      <c r="E4114" s="2">
        <v>113.25</v>
      </c>
    </row>
    <row r="4115" s="1" customFormat="1" customHeight="1" spans="1:5">
      <c r="A4115" s="1">
        <v>7094</v>
      </c>
      <c r="B4115" s="1" t="s">
        <v>4695</v>
      </c>
      <c r="C4115" s="1" t="s">
        <v>215</v>
      </c>
      <c r="D4115" s="1" t="s">
        <v>568</v>
      </c>
      <c r="E4115" s="2">
        <v>13.91</v>
      </c>
    </row>
    <row r="4116" s="1" customFormat="1" customHeight="1" spans="1:5">
      <c r="A4116" s="1">
        <v>7116</v>
      </c>
      <c r="B4116" s="1" t="s">
        <v>4696</v>
      </c>
      <c r="C4116" s="1" t="s">
        <v>215</v>
      </c>
      <c r="D4116" s="1" t="s">
        <v>568</v>
      </c>
      <c r="E4116" s="2">
        <v>4.07</v>
      </c>
    </row>
    <row r="4117" s="1" customFormat="1" customHeight="1" spans="1:5">
      <c r="A4117" s="1">
        <v>7118</v>
      </c>
      <c r="B4117" s="1" t="s">
        <v>4697</v>
      </c>
      <c r="C4117" s="1" t="s">
        <v>215</v>
      </c>
      <c r="D4117" s="1" t="s">
        <v>568</v>
      </c>
      <c r="E4117" s="2">
        <v>28.6</v>
      </c>
    </row>
    <row r="4118" s="1" customFormat="1" customHeight="1" spans="1:5">
      <c r="A4118" s="1">
        <v>7098</v>
      </c>
      <c r="B4118" s="1" t="s">
        <v>4698</v>
      </c>
      <c r="C4118" s="1" t="s">
        <v>215</v>
      </c>
      <c r="D4118" s="1" t="s">
        <v>568</v>
      </c>
      <c r="E4118" s="2">
        <v>4.25</v>
      </c>
    </row>
    <row r="4119" s="1" customFormat="1" customHeight="1" spans="1:5">
      <c r="A4119" s="1">
        <v>7110</v>
      </c>
      <c r="B4119" s="1" t="s">
        <v>4699</v>
      </c>
      <c r="C4119" s="1" t="s">
        <v>215</v>
      </c>
      <c r="D4119" s="1" t="s">
        <v>568</v>
      </c>
      <c r="E4119" s="2">
        <v>54.38</v>
      </c>
    </row>
    <row r="4120" s="1" customFormat="1" customHeight="1" spans="1:5">
      <c r="A4120" s="1">
        <v>7123</v>
      </c>
      <c r="B4120" s="1" t="s">
        <v>4700</v>
      </c>
      <c r="C4120" s="1" t="s">
        <v>215</v>
      </c>
      <c r="D4120" s="1" t="s">
        <v>568</v>
      </c>
      <c r="E4120" s="2">
        <v>5.14</v>
      </c>
    </row>
    <row r="4121" s="1" customFormat="1" customHeight="1" spans="1:5">
      <c r="A4121" s="1">
        <v>7121</v>
      </c>
      <c r="B4121" s="1" t="s">
        <v>4701</v>
      </c>
      <c r="C4121" s="1" t="s">
        <v>215</v>
      </c>
      <c r="D4121" s="1" t="s">
        <v>568</v>
      </c>
      <c r="E4121" s="2">
        <v>10.17</v>
      </c>
    </row>
    <row r="4122" s="1" customFormat="1" customHeight="1" spans="1:5">
      <c r="A4122" s="1">
        <v>7137</v>
      </c>
      <c r="B4122" s="1" t="s">
        <v>4702</v>
      </c>
      <c r="C4122" s="1" t="s">
        <v>215</v>
      </c>
      <c r="D4122" s="1" t="s">
        <v>568</v>
      </c>
      <c r="E4122" s="2">
        <v>11.11</v>
      </c>
    </row>
    <row r="4123" s="1" customFormat="1" customHeight="1" spans="1:5">
      <c r="A4123" s="1">
        <v>7122</v>
      </c>
      <c r="B4123" s="1" t="s">
        <v>4703</v>
      </c>
      <c r="C4123" s="1" t="s">
        <v>215</v>
      </c>
      <c r="D4123" s="1" t="s">
        <v>568</v>
      </c>
      <c r="E4123" s="2">
        <v>12.23</v>
      </c>
    </row>
    <row r="4124" s="1" customFormat="1" customHeight="1" spans="1:5">
      <c r="A4124" s="1">
        <v>7114</v>
      </c>
      <c r="B4124" s="1" t="s">
        <v>4704</v>
      </c>
      <c r="C4124" s="1" t="s">
        <v>215</v>
      </c>
      <c r="D4124" s="1" t="s">
        <v>568</v>
      </c>
      <c r="E4124" s="2">
        <v>14.22</v>
      </c>
    </row>
    <row r="4125" s="1" customFormat="1" customHeight="1" spans="1:5">
      <c r="A4125" s="1">
        <v>7109</v>
      </c>
      <c r="B4125" s="1" t="s">
        <v>4705</v>
      </c>
      <c r="C4125" s="1" t="s">
        <v>215</v>
      </c>
      <c r="D4125" s="1" t="s">
        <v>568</v>
      </c>
      <c r="E4125" s="2">
        <v>2.82</v>
      </c>
    </row>
    <row r="4126" s="1" customFormat="1" customHeight="1" spans="1:5">
      <c r="A4126" s="1">
        <v>7135</v>
      </c>
      <c r="B4126" s="1" t="s">
        <v>4706</v>
      </c>
      <c r="C4126" s="1" t="s">
        <v>215</v>
      </c>
      <c r="D4126" s="1" t="s">
        <v>568</v>
      </c>
      <c r="E4126" s="2">
        <v>5.77</v>
      </c>
    </row>
    <row r="4127" s="1" customFormat="1" customHeight="1" spans="1:5">
      <c r="A4127" s="1">
        <v>37947</v>
      </c>
      <c r="B4127" s="1" t="s">
        <v>4707</v>
      </c>
      <c r="C4127" s="1" t="s">
        <v>215</v>
      </c>
      <c r="D4127" s="1" t="s">
        <v>568</v>
      </c>
      <c r="E4127" s="2">
        <v>4.69</v>
      </c>
    </row>
    <row r="4128" s="1" customFormat="1" customHeight="1" spans="1:5">
      <c r="A4128" s="1">
        <v>7103</v>
      </c>
      <c r="B4128" s="1" t="s">
        <v>4708</v>
      </c>
      <c r="C4128" s="1" t="s">
        <v>215</v>
      </c>
      <c r="D4128" s="1" t="s">
        <v>568</v>
      </c>
      <c r="E4128" s="2">
        <v>15.29</v>
      </c>
    </row>
    <row r="4129" s="1" customFormat="1" customHeight="1" spans="1:5">
      <c r="A4129" s="1">
        <v>40419</v>
      </c>
      <c r="B4129" s="1" t="s">
        <v>4709</v>
      </c>
      <c r="C4129" s="1" t="s">
        <v>215</v>
      </c>
      <c r="D4129" s="1" t="s">
        <v>615</v>
      </c>
      <c r="E4129" s="2">
        <v>36.95</v>
      </c>
    </row>
    <row r="4130" s="1" customFormat="1" customHeight="1" spans="1:5">
      <c r="A4130" s="1">
        <v>40420</v>
      </c>
      <c r="B4130" s="1" t="s">
        <v>4710</v>
      </c>
      <c r="C4130" s="1" t="s">
        <v>215</v>
      </c>
      <c r="D4130" s="1" t="s">
        <v>615</v>
      </c>
      <c r="E4130" s="2">
        <v>53.91</v>
      </c>
    </row>
    <row r="4131" s="1" customFormat="1" customHeight="1" spans="1:5">
      <c r="A4131" s="1">
        <v>40421</v>
      </c>
      <c r="B4131" s="1" t="s">
        <v>4711</v>
      </c>
      <c r="C4131" s="1" t="s">
        <v>215</v>
      </c>
      <c r="D4131" s="1" t="s">
        <v>615</v>
      </c>
      <c r="E4131" s="2">
        <v>57.39</v>
      </c>
    </row>
    <row r="4132" s="1" customFormat="1" customHeight="1" spans="1:5">
      <c r="A4132" s="1">
        <v>38905</v>
      </c>
      <c r="B4132" s="1" t="s">
        <v>4712</v>
      </c>
      <c r="C4132" s="1" t="s">
        <v>215</v>
      </c>
      <c r="D4132" s="1" t="s">
        <v>615</v>
      </c>
      <c r="E4132" s="2">
        <v>18.57</v>
      </c>
    </row>
    <row r="4133" s="1" customFormat="1" customHeight="1" spans="1:5">
      <c r="A4133" s="1">
        <v>38907</v>
      </c>
      <c r="B4133" s="1" t="s">
        <v>4713</v>
      </c>
      <c r="C4133" s="1" t="s">
        <v>215</v>
      </c>
      <c r="D4133" s="1" t="s">
        <v>615</v>
      </c>
      <c r="E4133" s="2">
        <v>17.9</v>
      </c>
    </row>
    <row r="4134" s="1" customFormat="1" customHeight="1" spans="1:5">
      <c r="A4134" s="1">
        <v>38910</v>
      </c>
      <c r="B4134" s="1" t="s">
        <v>4714</v>
      </c>
      <c r="C4134" s="1" t="s">
        <v>215</v>
      </c>
      <c r="D4134" s="1" t="s">
        <v>615</v>
      </c>
      <c r="E4134" s="2">
        <v>20.94</v>
      </c>
    </row>
    <row r="4135" s="1" customFormat="1" customHeight="1" spans="1:5">
      <c r="A4135" s="1">
        <v>11655</v>
      </c>
      <c r="B4135" s="1" t="s">
        <v>4715</v>
      </c>
      <c r="C4135" s="1" t="s">
        <v>215</v>
      </c>
      <c r="D4135" s="1" t="s">
        <v>568</v>
      </c>
      <c r="E4135" s="2">
        <v>18.83</v>
      </c>
    </row>
    <row r="4136" s="1" customFormat="1" customHeight="1" spans="1:5">
      <c r="A4136" s="1">
        <v>11656</v>
      </c>
      <c r="B4136" s="1" t="s">
        <v>4716</v>
      </c>
      <c r="C4136" s="1" t="s">
        <v>215</v>
      </c>
      <c r="D4136" s="1" t="s">
        <v>568</v>
      </c>
      <c r="E4136" s="2">
        <v>21.62</v>
      </c>
    </row>
    <row r="4137" s="1" customFormat="1" customHeight="1" spans="1:5">
      <c r="A4137" s="1">
        <v>7091</v>
      </c>
      <c r="B4137" s="1" t="s">
        <v>4717</v>
      </c>
      <c r="C4137" s="1" t="s">
        <v>215</v>
      </c>
      <c r="D4137" s="1" t="s">
        <v>568</v>
      </c>
      <c r="E4137" s="2">
        <v>17.71</v>
      </c>
    </row>
    <row r="4138" s="1" customFormat="1" customHeight="1" spans="1:5">
      <c r="A4138" s="1">
        <v>37948</v>
      </c>
      <c r="B4138" s="1" t="s">
        <v>4718</v>
      </c>
      <c r="C4138" s="1" t="s">
        <v>215</v>
      </c>
      <c r="D4138" s="1" t="s">
        <v>568</v>
      </c>
      <c r="E4138" s="2">
        <v>4.1</v>
      </c>
    </row>
    <row r="4139" s="1" customFormat="1" customHeight="1" spans="1:5">
      <c r="A4139" s="1">
        <v>7097</v>
      </c>
      <c r="B4139" s="1" t="s">
        <v>4719</v>
      </c>
      <c r="C4139" s="1" t="s">
        <v>215</v>
      </c>
      <c r="D4139" s="1" t="s">
        <v>568</v>
      </c>
      <c r="E4139" s="2">
        <v>8.32</v>
      </c>
    </row>
    <row r="4140" s="1" customFormat="1" customHeight="1" spans="1:5">
      <c r="A4140" s="1">
        <v>11658</v>
      </c>
      <c r="B4140" s="1" t="s">
        <v>4720</v>
      </c>
      <c r="C4140" s="1" t="s">
        <v>215</v>
      </c>
      <c r="D4140" s="1" t="s">
        <v>568</v>
      </c>
      <c r="E4140" s="2">
        <v>18.38</v>
      </c>
    </row>
    <row r="4141" s="1" customFormat="1" customHeight="1" spans="1:5">
      <c r="A4141" s="1">
        <v>7146</v>
      </c>
      <c r="B4141" s="1" t="s">
        <v>4721</v>
      </c>
      <c r="C4141" s="1" t="s">
        <v>215</v>
      </c>
      <c r="D4141" s="1" t="s">
        <v>568</v>
      </c>
      <c r="E4141" s="2">
        <v>186.12</v>
      </c>
    </row>
    <row r="4142" s="1" customFormat="1" customHeight="1" spans="1:5">
      <c r="A4142" s="1">
        <v>7138</v>
      </c>
      <c r="B4142" s="1" t="s">
        <v>4722</v>
      </c>
      <c r="C4142" s="1" t="s">
        <v>215</v>
      </c>
      <c r="D4142" s="1" t="s">
        <v>568</v>
      </c>
      <c r="E4142" s="2">
        <v>1.18</v>
      </c>
    </row>
    <row r="4143" s="1" customFormat="1" customHeight="1" spans="1:5">
      <c r="A4143" s="1">
        <v>7139</v>
      </c>
      <c r="B4143" s="1" t="s">
        <v>4723</v>
      </c>
      <c r="C4143" s="1" t="s">
        <v>215</v>
      </c>
      <c r="D4143" s="1" t="s">
        <v>568</v>
      </c>
      <c r="E4143" s="2">
        <v>1.33</v>
      </c>
    </row>
    <row r="4144" s="1" customFormat="1" customHeight="1" spans="1:5">
      <c r="A4144" s="1">
        <v>7140</v>
      </c>
      <c r="B4144" s="1" t="s">
        <v>4724</v>
      </c>
      <c r="C4144" s="1" t="s">
        <v>215</v>
      </c>
      <c r="D4144" s="1" t="s">
        <v>568</v>
      </c>
      <c r="E4144" s="2">
        <v>4.19</v>
      </c>
    </row>
    <row r="4145" s="1" customFormat="1" customHeight="1" spans="1:5">
      <c r="A4145" s="1">
        <v>7141</v>
      </c>
      <c r="B4145" s="1" t="s">
        <v>4725</v>
      </c>
      <c r="C4145" s="1" t="s">
        <v>215</v>
      </c>
      <c r="D4145" s="1" t="s">
        <v>568</v>
      </c>
      <c r="E4145" s="2">
        <v>10.24</v>
      </c>
    </row>
    <row r="4146" s="1" customFormat="1" customHeight="1" spans="1:5">
      <c r="A4146" s="1">
        <v>7143</v>
      </c>
      <c r="B4146" s="1" t="s">
        <v>4726</v>
      </c>
      <c r="C4146" s="1" t="s">
        <v>215</v>
      </c>
      <c r="D4146" s="1" t="s">
        <v>568</v>
      </c>
      <c r="E4146" s="2">
        <v>34.36</v>
      </c>
    </row>
    <row r="4147" s="1" customFormat="1" customHeight="1" spans="1:5">
      <c r="A4147" s="1">
        <v>7144</v>
      </c>
      <c r="B4147" s="1" t="s">
        <v>4727</v>
      </c>
      <c r="C4147" s="1" t="s">
        <v>215</v>
      </c>
      <c r="D4147" s="1" t="s">
        <v>568</v>
      </c>
      <c r="E4147" s="2">
        <v>63.75</v>
      </c>
    </row>
    <row r="4148" s="1" customFormat="1" customHeight="1" spans="1:5">
      <c r="A4148" s="1">
        <v>7145</v>
      </c>
      <c r="B4148" s="1" t="s">
        <v>4728</v>
      </c>
      <c r="C4148" s="1" t="s">
        <v>215</v>
      </c>
      <c r="D4148" s="1" t="s">
        <v>568</v>
      </c>
      <c r="E4148" s="2">
        <v>86.68</v>
      </c>
    </row>
    <row r="4149" s="1" customFormat="1" customHeight="1" spans="1:5">
      <c r="A4149" s="1">
        <v>7142</v>
      </c>
      <c r="B4149" s="1" t="s">
        <v>4729</v>
      </c>
      <c r="C4149" s="1" t="s">
        <v>215</v>
      </c>
      <c r="D4149" s="1" t="s">
        <v>568</v>
      </c>
      <c r="E4149" s="2">
        <v>10.7</v>
      </c>
    </row>
    <row r="4150" s="1" customFormat="1" customHeight="1" spans="1:5">
      <c r="A4150" s="1">
        <v>3593</v>
      </c>
      <c r="B4150" s="1" t="s">
        <v>4730</v>
      </c>
      <c r="C4150" s="1" t="s">
        <v>215</v>
      </c>
      <c r="D4150" s="1" t="s">
        <v>615</v>
      </c>
      <c r="E4150" s="2">
        <v>101.47</v>
      </c>
    </row>
    <row r="4151" s="1" customFormat="1" customHeight="1" spans="1:5">
      <c r="A4151" s="1">
        <v>3588</v>
      </c>
      <c r="B4151" s="1" t="s">
        <v>4731</v>
      </c>
      <c r="C4151" s="1" t="s">
        <v>215</v>
      </c>
      <c r="D4151" s="1" t="s">
        <v>615</v>
      </c>
      <c r="E4151" s="2">
        <v>78.21</v>
      </c>
    </row>
    <row r="4152" s="1" customFormat="1" customHeight="1" spans="1:5">
      <c r="A4152" s="1">
        <v>3585</v>
      </c>
      <c r="B4152" s="1" t="s">
        <v>4732</v>
      </c>
      <c r="C4152" s="1" t="s">
        <v>215</v>
      </c>
      <c r="D4152" s="1" t="s">
        <v>615</v>
      </c>
      <c r="E4152" s="2">
        <v>24.16</v>
      </c>
    </row>
    <row r="4153" s="1" customFormat="1" customHeight="1" spans="1:5">
      <c r="A4153" s="1">
        <v>3587</v>
      </c>
      <c r="B4153" s="1" t="s">
        <v>4733</v>
      </c>
      <c r="C4153" s="1" t="s">
        <v>215</v>
      </c>
      <c r="D4153" s="1" t="s">
        <v>615</v>
      </c>
      <c r="E4153" s="2">
        <v>48.53</v>
      </c>
    </row>
    <row r="4154" s="1" customFormat="1" customHeight="1" spans="1:5">
      <c r="A4154" s="1">
        <v>3590</v>
      </c>
      <c r="B4154" s="1" t="s">
        <v>4734</v>
      </c>
      <c r="C4154" s="1" t="s">
        <v>215</v>
      </c>
      <c r="D4154" s="1" t="s">
        <v>615</v>
      </c>
      <c r="E4154" s="2">
        <v>288.11</v>
      </c>
    </row>
    <row r="4155" s="1" customFormat="1" customHeight="1" spans="1:5">
      <c r="A4155" s="1">
        <v>3589</v>
      </c>
      <c r="B4155" s="1" t="s">
        <v>4735</v>
      </c>
      <c r="C4155" s="1" t="s">
        <v>215</v>
      </c>
      <c r="D4155" s="1" t="s">
        <v>615</v>
      </c>
      <c r="E4155" s="2">
        <v>154.64</v>
      </c>
    </row>
    <row r="4156" s="1" customFormat="1" customHeight="1" spans="1:5">
      <c r="A4156" s="1">
        <v>3586</v>
      </c>
      <c r="B4156" s="1" t="s">
        <v>4736</v>
      </c>
      <c r="C4156" s="1" t="s">
        <v>215</v>
      </c>
      <c r="D4156" s="1" t="s">
        <v>615</v>
      </c>
      <c r="E4156" s="2">
        <v>31.64</v>
      </c>
    </row>
    <row r="4157" s="1" customFormat="1" customHeight="1" spans="1:5">
      <c r="A4157" s="1">
        <v>3592</v>
      </c>
      <c r="B4157" s="1" t="s">
        <v>4737</v>
      </c>
      <c r="C4157" s="1" t="s">
        <v>215</v>
      </c>
      <c r="D4157" s="1" t="s">
        <v>615</v>
      </c>
      <c r="E4157" s="2">
        <v>455.41</v>
      </c>
    </row>
    <row r="4158" s="1" customFormat="1" customHeight="1" spans="1:5">
      <c r="A4158" s="1">
        <v>3591</v>
      </c>
      <c r="B4158" s="1" t="s">
        <v>4738</v>
      </c>
      <c r="C4158" s="1" t="s">
        <v>215</v>
      </c>
      <c r="D4158" s="1" t="s">
        <v>615</v>
      </c>
      <c r="E4158" s="2">
        <v>730.05</v>
      </c>
    </row>
    <row r="4159" s="1" customFormat="1" customHeight="1" spans="1:5">
      <c r="A4159" s="1">
        <v>40396</v>
      </c>
      <c r="B4159" s="1" t="s">
        <v>4739</v>
      </c>
      <c r="C4159" s="1" t="s">
        <v>215</v>
      </c>
      <c r="D4159" s="1" t="s">
        <v>568</v>
      </c>
      <c r="E4159" s="2">
        <v>284.54</v>
      </c>
    </row>
    <row r="4160" s="1" customFormat="1" customHeight="1" spans="1:5">
      <c r="A4160" s="1">
        <v>40395</v>
      </c>
      <c r="B4160" s="1" t="s">
        <v>4740</v>
      </c>
      <c r="C4160" s="1" t="s">
        <v>215</v>
      </c>
      <c r="D4160" s="1" t="s">
        <v>568</v>
      </c>
      <c r="E4160" s="2">
        <v>218.37</v>
      </c>
    </row>
    <row r="4161" s="1" customFormat="1" customHeight="1" spans="1:5">
      <c r="A4161" s="1">
        <v>40392</v>
      </c>
      <c r="B4161" s="1" t="s">
        <v>4741</v>
      </c>
      <c r="C4161" s="1" t="s">
        <v>215</v>
      </c>
      <c r="D4161" s="1" t="s">
        <v>568</v>
      </c>
      <c r="E4161" s="2">
        <v>70.26</v>
      </c>
    </row>
    <row r="4162" s="1" customFormat="1" customHeight="1" spans="1:5">
      <c r="A4162" s="1">
        <v>40394</v>
      </c>
      <c r="B4162" s="1" t="s">
        <v>4742</v>
      </c>
      <c r="C4162" s="1" t="s">
        <v>215</v>
      </c>
      <c r="D4162" s="1" t="s">
        <v>568</v>
      </c>
      <c r="E4162" s="2">
        <v>142.17</v>
      </c>
    </row>
    <row r="4163" s="1" customFormat="1" customHeight="1" spans="1:5">
      <c r="A4163" s="1">
        <v>40398</v>
      </c>
      <c r="B4163" s="1" t="s">
        <v>4743</v>
      </c>
      <c r="C4163" s="1" t="s">
        <v>215</v>
      </c>
      <c r="D4163" s="1" t="s">
        <v>568</v>
      </c>
      <c r="E4163" s="2">
        <v>912.86</v>
      </c>
    </row>
    <row r="4164" s="1" customFormat="1" customHeight="1" spans="1:5">
      <c r="A4164" s="1">
        <v>40397</v>
      </c>
      <c r="B4164" s="1" t="s">
        <v>4744</v>
      </c>
      <c r="C4164" s="1" t="s">
        <v>215</v>
      </c>
      <c r="D4164" s="1" t="s">
        <v>568</v>
      </c>
      <c r="E4164" s="2">
        <v>467.49</v>
      </c>
    </row>
    <row r="4165" s="1" customFormat="1" customHeight="1" spans="1:5">
      <c r="A4165" s="1">
        <v>40393</v>
      </c>
      <c r="B4165" s="1" t="s">
        <v>4745</v>
      </c>
      <c r="C4165" s="1" t="s">
        <v>215</v>
      </c>
      <c r="D4165" s="1" t="s">
        <v>568</v>
      </c>
      <c r="E4165" s="2">
        <v>90.51</v>
      </c>
    </row>
    <row r="4166" s="1" customFormat="1" customHeight="1" spans="1:5">
      <c r="A4166" s="1">
        <v>40399</v>
      </c>
      <c r="B4166" s="1" t="s">
        <v>4746</v>
      </c>
      <c r="C4166" s="1" t="s">
        <v>215</v>
      </c>
      <c r="D4166" s="1" t="s">
        <v>568</v>
      </c>
      <c r="E4166" s="3">
        <v>1493.42</v>
      </c>
    </row>
    <row r="4167" s="1" customFormat="1" customHeight="1" spans="1:5">
      <c r="A4167" s="1">
        <v>39322</v>
      </c>
      <c r="B4167" s="1" t="s">
        <v>4747</v>
      </c>
      <c r="C4167" s="1" t="s">
        <v>215</v>
      </c>
      <c r="D4167" s="1" t="s">
        <v>615</v>
      </c>
      <c r="E4167" s="2">
        <v>8.83</v>
      </c>
    </row>
    <row r="4168" s="1" customFormat="1" customHeight="1" spans="1:5">
      <c r="A4168" s="1">
        <v>39289</v>
      </c>
      <c r="B4168" s="1" t="s">
        <v>4748</v>
      </c>
      <c r="C4168" s="1" t="s">
        <v>215</v>
      </c>
      <c r="D4168" s="1" t="s">
        <v>615</v>
      </c>
      <c r="E4168" s="2">
        <v>16.46</v>
      </c>
    </row>
    <row r="4169" s="1" customFormat="1" customHeight="1" spans="1:5">
      <c r="A4169" s="1">
        <v>39290</v>
      </c>
      <c r="B4169" s="1" t="s">
        <v>4749</v>
      </c>
      <c r="C4169" s="1" t="s">
        <v>215</v>
      </c>
      <c r="D4169" s="1" t="s">
        <v>615</v>
      </c>
      <c r="E4169" s="2">
        <v>27.8</v>
      </c>
    </row>
    <row r="4170" s="1" customFormat="1" customHeight="1" spans="1:5">
      <c r="A4170" s="1">
        <v>39291</v>
      </c>
      <c r="B4170" s="1" t="s">
        <v>4750</v>
      </c>
      <c r="C4170" s="1" t="s">
        <v>215</v>
      </c>
      <c r="D4170" s="1" t="s">
        <v>615</v>
      </c>
      <c r="E4170" s="2">
        <v>30.74</v>
      </c>
    </row>
    <row r="4171" s="1" customFormat="1" customHeight="1" spans="1:5">
      <c r="A4171" s="1">
        <v>41892</v>
      </c>
      <c r="B4171" s="1" t="s">
        <v>4751</v>
      </c>
      <c r="C4171" s="1" t="s">
        <v>215</v>
      </c>
      <c r="D4171" s="1" t="s">
        <v>615</v>
      </c>
      <c r="E4171" s="2">
        <v>94.79</v>
      </c>
    </row>
    <row r="4172" s="1" customFormat="1" customHeight="1" spans="1:5">
      <c r="A4172" s="1">
        <v>7048</v>
      </c>
      <c r="B4172" s="1" t="s">
        <v>4752</v>
      </c>
      <c r="C4172" s="1" t="s">
        <v>215</v>
      </c>
      <c r="D4172" s="1" t="s">
        <v>615</v>
      </c>
      <c r="E4172" s="2">
        <v>20.46</v>
      </c>
    </row>
    <row r="4173" s="1" customFormat="1" customHeight="1" spans="1:5">
      <c r="A4173" s="1">
        <v>7088</v>
      </c>
      <c r="B4173" s="1" t="s">
        <v>4753</v>
      </c>
      <c r="C4173" s="1" t="s">
        <v>215</v>
      </c>
      <c r="D4173" s="1" t="s">
        <v>615</v>
      </c>
      <c r="E4173" s="2">
        <v>44.74</v>
      </c>
    </row>
    <row r="4174" s="1" customFormat="1" customHeight="1" spans="1:5">
      <c r="A4174" s="1">
        <v>20179</v>
      </c>
      <c r="B4174" s="1" t="s">
        <v>4754</v>
      </c>
      <c r="C4174" s="1" t="s">
        <v>215</v>
      </c>
      <c r="D4174" s="1" t="s">
        <v>568</v>
      </c>
      <c r="E4174" s="2">
        <v>48.46</v>
      </c>
    </row>
    <row r="4175" s="1" customFormat="1" customHeight="1" spans="1:5">
      <c r="A4175" s="1">
        <v>20178</v>
      </c>
      <c r="B4175" s="1" t="s">
        <v>4755</v>
      </c>
      <c r="C4175" s="1" t="s">
        <v>215</v>
      </c>
      <c r="D4175" s="1" t="s">
        <v>568</v>
      </c>
      <c r="E4175" s="2">
        <v>58.08</v>
      </c>
    </row>
    <row r="4176" s="1" customFormat="1" customHeight="1" spans="1:5">
      <c r="A4176" s="1">
        <v>20180</v>
      </c>
      <c r="B4176" s="1" t="s">
        <v>4756</v>
      </c>
      <c r="C4176" s="1" t="s">
        <v>215</v>
      </c>
      <c r="D4176" s="1" t="s">
        <v>568</v>
      </c>
      <c r="E4176" s="2">
        <v>95.86</v>
      </c>
    </row>
    <row r="4177" s="1" customFormat="1" customHeight="1" spans="1:5">
      <c r="A4177" s="1">
        <v>20181</v>
      </c>
      <c r="B4177" s="1" t="s">
        <v>4757</v>
      </c>
      <c r="C4177" s="1" t="s">
        <v>215</v>
      </c>
      <c r="D4177" s="1" t="s">
        <v>568</v>
      </c>
      <c r="E4177" s="2">
        <v>128.36</v>
      </c>
    </row>
    <row r="4178" s="1" customFormat="1" customHeight="1" spans="1:5">
      <c r="A4178" s="1">
        <v>20177</v>
      </c>
      <c r="B4178" s="1" t="s">
        <v>4758</v>
      </c>
      <c r="C4178" s="1" t="s">
        <v>215</v>
      </c>
      <c r="D4178" s="1" t="s">
        <v>568</v>
      </c>
      <c r="E4178" s="2">
        <v>31.75</v>
      </c>
    </row>
    <row r="4179" s="1" customFormat="1" customHeight="1" spans="1:5">
      <c r="A4179" s="1">
        <v>7070</v>
      </c>
      <c r="B4179" s="1" t="s">
        <v>4759</v>
      </c>
      <c r="C4179" s="1" t="s">
        <v>215</v>
      </c>
      <c r="D4179" s="1" t="s">
        <v>568</v>
      </c>
      <c r="E4179" s="2">
        <v>227.84</v>
      </c>
    </row>
    <row r="4180" s="1" customFormat="1" customHeight="1" spans="1:5">
      <c r="A4180" s="1">
        <v>40945</v>
      </c>
      <c r="B4180" s="1" t="s">
        <v>4760</v>
      </c>
      <c r="C4180" s="1" t="s">
        <v>717</v>
      </c>
      <c r="D4180" s="1" t="s">
        <v>568</v>
      </c>
      <c r="E4180" s="2">
        <v>21.94</v>
      </c>
    </row>
    <row r="4181" s="1" customFormat="1" customHeight="1" spans="1:5">
      <c r="A4181" s="1">
        <v>40946</v>
      </c>
      <c r="B4181" s="1" t="s">
        <v>4761</v>
      </c>
      <c r="C4181" s="1" t="s">
        <v>719</v>
      </c>
      <c r="D4181" s="1" t="s">
        <v>568</v>
      </c>
      <c r="E4181" s="3">
        <v>3829.29</v>
      </c>
    </row>
    <row r="4182" s="1" customFormat="1" customHeight="1" spans="1:5">
      <c r="A4182" s="1">
        <v>7153</v>
      </c>
      <c r="B4182" s="1" t="s">
        <v>4762</v>
      </c>
      <c r="C4182" s="1" t="s">
        <v>717</v>
      </c>
      <c r="D4182" s="1" t="s">
        <v>568</v>
      </c>
      <c r="E4182" s="2">
        <v>26.36</v>
      </c>
    </row>
    <row r="4183" s="1" customFormat="1" customHeight="1" spans="1:5">
      <c r="A4183" s="1">
        <v>41089</v>
      </c>
      <c r="B4183" s="1" t="s">
        <v>4763</v>
      </c>
      <c r="C4183" s="1" t="s">
        <v>719</v>
      </c>
      <c r="D4183" s="1" t="s">
        <v>568</v>
      </c>
      <c r="E4183" s="3">
        <v>4601.57</v>
      </c>
    </row>
    <row r="4184" s="1" customFormat="1" customHeight="1" spans="1:5">
      <c r="A4184" s="1">
        <v>40943</v>
      </c>
      <c r="B4184" s="1" t="s">
        <v>4764</v>
      </c>
      <c r="C4184" s="1" t="s">
        <v>717</v>
      </c>
      <c r="D4184" s="1" t="s">
        <v>568</v>
      </c>
      <c r="E4184" s="2">
        <v>25.18</v>
      </c>
    </row>
    <row r="4185" s="1" customFormat="1" customHeight="1" spans="1:5">
      <c r="A4185" s="1">
        <v>40944</v>
      </c>
      <c r="B4185" s="1" t="s">
        <v>4765</v>
      </c>
      <c r="C4185" s="1" t="s">
        <v>719</v>
      </c>
      <c r="D4185" s="1" t="s">
        <v>568</v>
      </c>
      <c r="E4185" s="3">
        <v>4395.09</v>
      </c>
    </row>
    <row r="4186" s="1" customFormat="1" customHeight="1" spans="1:5">
      <c r="A4186" s="1">
        <v>6175</v>
      </c>
      <c r="B4186" s="1" t="s">
        <v>4766</v>
      </c>
      <c r="C4186" s="1" t="s">
        <v>717</v>
      </c>
      <c r="D4186" s="1" t="s">
        <v>568</v>
      </c>
      <c r="E4186" s="2">
        <v>48.61</v>
      </c>
    </row>
    <row r="4187" s="1" customFormat="1" customHeight="1" spans="1:5">
      <c r="A4187" s="1">
        <v>41092</v>
      </c>
      <c r="B4187" s="1" t="s">
        <v>4767</v>
      </c>
      <c r="C4187" s="1" t="s">
        <v>719</v>
      </c>
      <c r="D4187" s="1" t="s">
        <v>568</v>
      </c>
      <c r="E4187" s="3">
        <v>8482.6</v>
      </c>
    </row>
    <row r="4188" s="1" customFormat="1" customHeight="1" spans="1:5">
      <c r="A4188" s="1">
        <v>37712</v>
      </c>
      <c r="B4188" s="1" t="s">
        <v>4768</v>
      </c>
      <c r="C4188" s="1" t="s">
        <v>228</v>
      </c>
      <c r="D4188" s="1" t="s">
        <v>568</v>
      </c>
      <c r="E4188" s="2">
        <v>75.76</v>
      </c>
    </row>
    <row r="4189" s="1" customFormat="1" customHeight="1" spans="1:5">
      <c r="A4189" s="1">
        <v>34547</v>
      </c>
      <c r="B4189" s="1" t="s">
        <v>4769</v>
      </c>
      <c r="C4189" s="1" t="s">
        <v>613</v>
      </c>
      <c r="D4189" s="1" t="s">
        <v>568</v>
      </c>
      <c r="E4189" s="2">
        <v>3.67</v>
      </c>
    </row>
    <row r="4190" s="1" customFormat="1" customHeight="1" spans="1:5">
      <c r="A4190" s="1">
        <v>34548</v>
      </c>
      <c r="B4190" s="1" t="s">
        <v>4770</v>
      </c>
      <c r="C4190" s="1" t="s">
        <v>613</v>
      </c>
      <c r="D4190" s="1" t="s">
        <v>568</v>
      </c>
      <c r="E4190" s="2">
        <v>6.02</v>
      </c>
    </row>
    <row r="4191" s="1" customFormat="1" customHeight="1" spans="1:5">
      <c r="A4191" s="1">
        <v>34558</v>
      </c>
      <c r="B4191" s="1" t="s">
        <v>4771</v>
      </c>
      <c r="C4191" s="1" t="s">
        <v>613</v>
      </c>
      <c r="D4191" s="1" t="s">
        <v>568</v>
      </c>
      <c r="E4191" s="2">
        <v>2.98</v>
      </c>
    </row>
    <row r="4192" s="1" customFormat="1" customHeight="1" spans="1:5">
      <c r="A4192" s="1">
        <v>34550</v>
      </c>
      <c r="B4192" s="1" t="s">
        <v>4772</v>
      </c>
      <c r="C4192" s="1" t="s">
        <v>613</v>
      </c>
      <c r="D4192" s="1" t="s">
        <v>568</v>
      </c>
      <c r="E4192" s="2">
        <v>1.58</v>
      </c>
    </row>
    <row r="4193" s="1" customFormat="1" customHeight="1" spans="1:5">
      <c r="A4193" s="1">
        <v>34557</v>
      </c>
      <c r="B4193" s="1" t="s">
        <v>4773</v>
      </c>
      <c r="C4193" s="1" t="s">
        <v>613</v>
      </c>
      <c r="D4193" s="1" t="s">
        <v>568</v>
      </c>
      <c r="E4193" s="2">
        <v>2.32</v>
      </c>
    </row>
    <row r="4194" s="1" customFormat="1" customHeight="1" spans="1:5">
      <c r="A4194" s="1">
        <v>37411</v>
      </c>
      <c r="B4194" s="1" t="s">
        <v>4774</v>
      </c>
      <c r="C4194" s="1" t="s">
        <v>228</v>
      </c>
      <c r="D4194" s="1" t="s">
        <v>568</v>
      </c>
      <c r="E4194" s="2">
        <v>16.99</v>
      </c>
    </row>
    <row r="4195" s="1" customFormat="1" customHeight="1" spans="1:5">
      <c r="A4195" s="1">
        <v>39508</v>
      </c>
      <c r="B4195" s="1" t="s">
        <v>4775</v>
      </c>
      <c r="C4195" s="1" t="s">
        <v>228</v>
      </c>
      <c r="D4195" s="1" t="s">
        <v>568</v>
      </c>
      <c r="E4195" s="2">
        <v>9.54</v>
      </c>
    </row>
    <row r="4196" s="1" customFormat="1" customHeight="1" spans="1:5">
      <c r="A4196" s="1">
        <v>39507</v>
      </c>
      <c r="B4196" s="1" t="s">
        <v>4776</v>
      </c>
      <c r="C4196" s="1" t="s">
        <v>228</v>
      </c>
      <c r="D4196" s="1" t="s">
        <v>568</v>
      </c>
      <c r="E4196" s="2">
        <v>14.24</v>
      </c>
    </row>
    <row r="4197" s="1" customFormat="1" customHeight="1" spans="1:5">
      <c r="A4197" s="1">
        <v>7155</v>
      </c>
      <c r="B4197" s="1" t="s">
        <v>4777</v>
      </c>
      <c r="C4197" s="1" t="s">
        <v>228</v>
      </c>
      <c r="D4197" s="1" t="s">
        <v>568</v>
      </c>
      <c r="E4197" s="2">
        <v>18.28</v>
      </c>
    </row>
    <row r="4198" s="1" customFormat="1" customHeight="1" spans="1:5">
      <c r="A4198" s="1">
        <v>42406</v>
      </c>
      <c r="B4198" s="1" t="s">
        <v>4778</v>
      </c>
      <c r="C4198" s="1" t="s">
        <v>228</v>
      </c>
      <c r="D4198" s="1" t="s">
        <v>568</v>
      </c>
      <c r="E4198" s="2">
        <v>20.96</v>
      </c>
    </row>
    <row r="4199" s="1" customFormat="1" customHeight="1" spans="1:5">
      <c r="A4199" s="1">
        <v>7156</v>
      </c>
      <c r="B4199" s="1" t="s">
        <v>4779</v>
      </c>
      <c r="C4199" s="1" t="s">
        <v>228</v>
      </c>
      <c r="D4199" s="1" t="s">
        <v>574</v>
      </c>
      <c r="E4199" s="2">
        <v>26.23</v>
      </c>
    </row>
    <row r="4200" s="1" customFormat="1" customHeight="1" spans="1:5">
      <c r="A4200" s="1">
        <v>43127</v>
      </c>
      <c r="B4200" s="1" t="s">
        <v>4780</v>
      </c>
      <c r="C4200" s="1" t="s">
        <v>228</v>
      </c>
      <c r="D4200" s="1" t="s">
        <v>568</v>
      </c>
      <c r="E4200" s="2">
        <v>37.54</v>
      </c>
    </row>
    <row r="4201" s="1" customFormat="1" customHeight="1" spans="1:5">
      <c r="A4201" s="1">
        <v>10917</v>
      </c>
      <c r="B4201" s="1" t="s">
        <v>4781</v>
      </c>
      <c r="C4201" s="1" t="s">
        <v>228</v>
      </c>
      <c r="D4201" s="1" t="s">
        <v>568</v>
      </c>
      <c r="E4201" s="2">
        <v>7.92</v>
      </c>
    </row>
    <row r="4202" s="1" customFormat="1" customHeight="1" spans="1:5">
      <c r="A4202" s="1">
        <v>21141</v>
      </c>
      <c r="B4202" s="1" t="s">
        <v>4782</v>
      </c>
      <c r="C4202" s="1" t="s">
        <v>228</v>
      </c>
      <c r="D4202" s="1" t="s">
        <v>568</v>
      </c>
      <c r="E4202" s="2">
        <v>12.26</v>
      </c>
    </row>
    <row r="4203" s="1" customFormat="1" customHeight="1" spans="1:5">
      <c r="A4203" s="1">
        <v>39509</v>
      </c>
      <c r="B4203" s="1" t="s">
        <v>4783</v>
      </c>
      <c r="C4203" s="1" t="s">
        <v>228</v>
      </c>
      <c r="D4203" s="1" t="s">
        <v>568</v>
      </c>
      <c r="E4203" s="2">
        <v>11.8</v>
      </c>
    </row>
    <row r="4204" s="1" customFormat="1" customHeight="1" spans="1:5">
      <c r="A4204" s="1">
        <v>44529</v>
      </c>
      <c r="B4204" s="1" t="s">
        <v>4784</v>
      </c>
      <c r="C4204" s="1" t="s">
        <v>228</v>
      </c>
      <c r="D4204" s="1" t="s">
        <v>568</v>
      </c>
      <c r="E4204" s="2">
        <v>10.77</v>
      </c>
    </row>
    <row r="4205" s="1" customFormat="1" customHeight="1" spans="1:5">
      <c r="A4205" s="1">
        <v>7167</v>
      </c>
      <c r="B4205" s="1" t="s">
        <v>4785</v>
      </c>
      <c r="C4205" s="1" t="s">
        <v>228</v>
      </c>
      <c r="D4205" s="1" t="s">
        <v>568</v>
      </c>
      <c r="E4205" s="2">
        <v>34.62</v>
      </c>
    </row>
    <row r="4206" s="1" customFormat="1" customHeight="1" spans="1:5">
      <c r="A4206" s="1">
        <v>10928</v>
      </c>
      <c r="B4206" s="1" t="s">
        <v>4786</v>
      </c>
      <c r="C4206" s="1" t="s">
        <v>228</v>
      </c>
      <c r="D4206" s="1" t="s">
        <v>568</v>
      </c>
      <c r="E4206" s="2">
        <v>19.89</v>
      </c>
    </row>
    <row r="4207" s="1" customFormat="1" customHeight="1" spans="1:5">
      <c r="A4207" s="1">
        <v>10933</v>
      </c>
      <c r="B4207" s="1" t="s">
        <v>4787</v>
      </c>
      <c r="C4207" s="1" t="s">
        <v>228</v>
      </c>
      <c r="D4207" s="1" t="s">
        <v>568</v>
      </c>
      <c r="E4207" s="2">
        <v>30</v>
      </c>
    </row>
    <row r="4208" s="1" customFormat="1" customHeight="1" spans="1:5">
      <c r="A4208" s="1">
        <v>7158</v>
      </c>
      <c r="B4208" s="1" t="s">
        <v>4788</v>
      </c>
      <c r="C4208" s="1" t="s">
        <v>228</v>
      </c>
      <c r="D4208" s="1" t="s">
        <v>574</v>
      </c>
      <c r="E4208" s="2">
        <v>50.88</v>
      </c>
    </row>
    <row r="4209" s="1" customFormat="1" customHeight="1" spans="1:5">
      <c r="A4209" s="1">
        <v>10927</v>
      </c>
      <c r="B4209" s="1" t="s">
        <v>4789</v>
      </c>
      <c r="C4209" s="1" t="s">
        <v>228</v>
      </c>
      <c r="D4209" s="1" t="s">
        <v>568</v>
      </c>
      <c r="E4209" s="2">
        <v>32.54</v>
      </c>
    </row>
    <row r="4210" s="1" customFormat="1" customHeight="1" spans="1:5">
      <c r="A4210" s="1">
        <v>7162</v>
      </c>
      <c r="B4210" s="1" t="s">
        <v>4790</v>
      </c>
      <c r="C4210" s="1" t="s">
        <v>228</v>
      </c>
      <c r="D4210" s="1" t="s">
        <v>568</v>
      </c>
      <c r="E4210" s="2">
        <v>79.62</v>
      </c>
    </row>
    <row r="4211" s="1" customFormat="1" customHeight="1" spans="1:5">
      <c r="A4211" s="1">
        <v>10932</v>
      </c>
      <c r="B4211" s="1" t="s">
        <v>4791</v>
      </c>
      <c r="C4211" s="1" t="s">
        <v>228</v>
      </c>
      <c r="D4211" s="1" t="s">
        <v>568</v>
      </c>
      <c r="E4211" s="2">
        <v>138.49</v>
      </c>
    </row>
    <row r="4212" s="1" customFormat="1" customHeight="1" spans="1:5">
      <c r="A4212" s="1">
        <v>10937</v>
      </c>
      <c r="B4212" s="1" t="s">
        <v>4792</v>
      </c>
      <c r="C4212" s="1" t="s">
        <v>228</v>
      </c>
      <c r="D4212" s="1" t="s">
        <v>568</v>
      </c>
      <c r="E4212" s="2">
        <v>35.6</v>
      </c>
    </row>
    <row r="4213" s="1" customFormat="1" customHeight="1" spans="1:5">
      <c r="A4213" s="1">
        <v>10935</v>
      </c>
      <c r="B4213" s="1" t="s">
        <v>4793</v>
      </c>
      <c r="C4213" s="1" t="s">
        <v>228</v>
      </c>
      <c r="D4213" s="1" t="s">
        <v>568</v>
      </c>
      <c r="E4213" s="2">
        <v>61.73</v>
      </c>
    </row>
    <row r="4214" s="1" customFormat="1" customHeight="1" spans="1:5">
      <c r="A4214" s="1">
        <v>10931</v>
      </c>
      <c r="B4214" s="1" t="s">
        <v>4794</v>
      </c>
      <c r="C4214" s="1" t="s">
        <v>228</v>
      </c>
      <c r="D4214" s="1" t="s">
        <v>568</v>
      </c>
      <c r="E4214" s="2">
        <v>17.36</v>
      </c>
    </row>
    <row r="4215" s="1" customFormat="1" customHeight="1" spans="1:5">
      <c r="A4215" s="1">
        <v>7164</v>
      </c>
      <c r="B4215" s="1" t="s">
        <v>4795</v>
      </c>
      <c r="C4215" s="1" t="s">
        <v>228</v>
      </c>
      <c r="D4215" s="1" t="s">
        <v>568</v>
      </c>
      <c r="E4215" s="2">
        <v>57.46</v>
      </c>
    </row>
    <row r="4216" s="1" customFormat="1" customHeight="1" spans="1:5">
      <c r="A4216" s="1">
        <v>36887</v>
      </c>
      <c r="B4216" s="1" t="s">
        <v>4796</v>
      </c>
      <c r="C4216" s="1" t="s">
        <v>228</v>
      </c>
      <c r="D4216" s="1" t="s">
        <v>568</v>
      </c>
      <c r="E4216" s="2">
        <v>13.4</v>
      </c>
    </row>
    <row r="4217" s="1" customFormat="1" customHeight="1" spans="1:5">
      <c r="A4217" s="1">
        <v>34630</v>
      </c>
      <c r="B4217" s="1" t="s">
        <v>4797</v>
      </c>
      <c r="C4217" s="1" t="s">
        <v>215</v>
      </c>
      <c r="D4217" s="1" t="s">
        <v>568</v>
      </c>
      <c r="E4217" s="3">
        <v>1231.27</v>
      </c>
    </row>
    <row r="4218" s="1" customFormat="1" customHeight="1" spans="1:5">
      <c r="A4218" s="1">
        <v>7161</v>
      </c>
      <c r="B4218" s="1" t="s">
        <v>4798</v>
      </c>
      <c r="C4218" s="1" t="s">
        <v>228</v>
      </c>
      <c r="D4218" s="1" t="s">
        <v>568</v>
      </c>
      <c r="E4218" s="2">
        <v>7.15</v>
      </c>
    </row>
    <row r="4219" s="1" customFormat="1" customHeight="1" spans="1:5">
      <c r="A4219" s="1">
        <v>7170</v>
      </c>
      <c r="B4219" s="1" t="s">
        <v>4799</v>
      </c>
      <c r="C4219" s="1" t="s">
        <v>228</v>
      </c>
      <c r="D4219" s="1" t="s">
        <v>568</v>
      </c>
      <c r="E4219" s="2">
        <v>3.24</v>
      </c>
    </row>
    <row r="4220" s="1" customFormat="1" customHeight="1" spans="1:5">
      <c r="A4220" s="1">
        <v>37524</v>
      </c>
      <c r="B4220" s="1" t="s">
        <v>4800</v>
      </c>
      <c r="C4220" s="1" t="s">
        <v>613</v>
      </c>
      <c r="D4220" s="1" t="s">
        <v>574</v>
      </c>
      <c r="E4220" s="2">
        <v>2.96</v>
      </c>
    </row>
    <row r="4221" s="1" customFormat="1" customHeight="1" spans="1:5">
      <c r="A4221" s="1">
        <v>37525</v>
      </c>
      <c r="B4221" s="1" t="s">
        <v>4801</v>
      </c>
      <c r="C4221" s="1" t="s">
        <v>613</v>
      </c>
      <c r="D4221" s="1" t="s">
        <v>568</v>
      </c>
      <c r="E4221" s="2">
        <v>4.05</v>
      </c>
    </row>
    <row r="4222" s="1" customFormat="1" customHeight="1" spans="1:5">
      <c r="A4222" s="1">
        <v>36789</v>
      </c>
      <c r="B4222" s="1" t="s">
        <v>4802</v>
      </c>
      <c r="C4222" s="1" t="s">
        <v>215</v>
      </c>
      <c r="D4222" s="1" t="s">
        <v>568</v>
      </c>
      <c r="E4222" s="2">
        <v>2.09</v>
      </c>
    </row>
    <row r="4223" s="1" customFormat="1" customHeight="1" spans="1:5">
      <c r="A4223" s="1">
        <v>7173</v>
      </c>
      <c r="B4223" s="1" t="s">
        <v>4803</v>
      </c>
      <c r="C4223" s="1" t="s">
        <v>3846</v>
      </c>
      <c r="D4223" s="1" t="s">
        <v>574</v>
      </c>
      <c r="E4223" s="3">
        <v>1355</v>
      </c>
    </row>
    <row r="4224" s="1" customFormat="1" customHeight="1" spans="1:5">
      <c r="A4224" s="1">
        <v>7175</v>
      </c>
      <c r="B4224" s="1" t="s">
        <v>4804</v>
      </c>
      <c r="C4224" s="1" t="s">
        <v>215</v>
      </c>
      <c r="D4224" s="1" t="s">
        <v>568</v>
      </c>
      <c r="E4224" s="2">
        <v>1.53</v>
      </c>
    </row>
    <row r="4225" s="1" customFormat="1" customHeight="1" spans="1:5">
      <c r="A4225" s="1">
        <v>40741</v>
      </c>
      <c r="B4225" s="1" t="s">
        <v>4805</v>
      </c>
      <c r="C4225" s="1" t="s">
        <v>215</v>
      </c>
      <c r="D4225" s="1" t="s">
        <v>568</v>
      </c>
      <c r="E4225" s="2">
        <v>2.64</v>
      </c>
    </row>
    <row r="4226" s="1" customFormat="1" customHeight="1" spans="1:5">
      <c r="A4226" s="1">
        <v>7184</v>
      </c>
      <c r="B4226" s="1" t="s">
        <v>4806</v>
      </c>
      <c r="C4226" s="1" t="s">
        <v>228</v>
      </c>
      <c r="D4226" s="1" t="s">
        <v>615</v>
      </c>
      <c r="E4226" s="2">
        <v>52.54</v>
      </c>
    </row>
    <row r="4227" s="1" customFormat="1" customHeight="1" spans="1:5">
      <c r="A4227" s="1">
        <v>34458</v>
      </c>
      <c r="B4227" s="1" t="s">
        <v>4807</v>
      </c>
      <c r="C4227" s="1" t="s">
        <v>215</v>
      </c>
      <c r="D4227" s="1" t="s">
        <v>568</v>
      </c>
      <c r="E4227" s="2">
        <v>230.31</v>
      </c>
    </row>
    <row r="4228" s="1" customFormat="1" customHeight="1" spans="1:5">
      <c r="A4228" s="1">
        <v>34464</v>
      </c>
      <c r="B4228" s="1" t="s">
        <v>4808</v>
      </c>
      <c r="C4228" s="1" t="s">
        <v>215</v>
      </c>
      <c r="D4228" s="1" t="s">
        <v>568</v>
      </c>
      <c r="E4228" s="2">
        <v>342.82</v>
      </c>
    </row>
    <row r="4229" s="1" customFormat="1" customHeight="1" spans="1:5">
      <c r="A4229" s="1">
        <v>34468</v>
      </c>
      <c r="B4229" s="1" t="s">
        <v>4809</v>
      </c>
      <c r="C4229" s="1" t="s">
        <v>215</v>
      </c>
      <c r="D4229" s="1" t="s">
        <v>568</v>
      </c>
      <c r="E4229" s="2">
        <v>432.21</v>
      </c>
    </row>
    <row r="4230" s="1" customFormat="1" customHeight="1" spans="1:5">
      <c r="A4230" s="1">
        <v>34473</v>
      </c>
      <c r="B4230" s="1" t="s">
        <v>4810</v>
      </c>
      <c r="C4230" s="1" t="s">
        <v>215</v>
      </c>
      <c r="D4230" s="1" t="s">
        <v>568</v>
      </c>
      <c r="E4230" s="2">
        <v>262.19</v>
      </c>
    </row>
    <row r="4231" s="1" customFormat="1" customHeight="1" spans="1:5">
      <c r="A4231" s="1">
        <v>34480</v>
      </c>
      <c r="B4231" s="1" t="s">
        <v>4811</v>
      </c>
      <c r="C4231" s="1" t="s">
        <v>215</v>
      </c>
      <c r="D4231" s="1" t="s">
        <v>568</v>
      </c>
      <c r="E4231" s="2">
        <v>484.53</v>
      </c>
    </row>
    <row r="4232" s="1" customFormat="1" customHeight="1" spans="1:5">
      <c r="A4232" s="1">
        <v>34486</v>
      </c>
      <c r="B4232" s="1" t="s">
        <v>4812</v>
      </c>
      <c r="C4232" s="1" t="s">
        <v>215</v>
      </c>
      <c r="D4232" s="1" t="s">
        <v>568</v>
      </c>
      <c r="E4232" s="2">
        <v>573.67</v>
      </c>
    </row>
    <row r="4233" s="1" customFormat="1" customHeight="1" spans="1:5">
      <c r="A4233" s="1">
        <v>7190</v>
      </c>
      <c r="B4233" s="1" t="s">
        <v>4813</v>
      </c>
      <c r="C4233" s="1" t="s">
        <v>215</v>
      </c>
      <c r="D4233" s="1" t="s">
        <v>568</v>
      </c>
      <c r="E4233" s="2">
        <v>19.15</v>
      </c>
    </row>
    <row r="4234" s="1" customFormat="1" customHeight="1" spans="1:5">
      <c r="A4234" s="1">
        <v>34417</v>
      </c>
      <c r="B4234" s="1" t="s">
        <v>4814</v>
      </c>
      <c r="C4234" s="1" t="s">
        <v>215</v>
      </c>
      <c r="D4234" s="1" t="s">
        <v>568</v>
      </c>
      <c r="E4234" s="2">
        <v>30.65</v>
      </c>
    </row>
    <row r="4235" s="1" customFormat="1" customHeight="1" spans="1:5">
      <c r="A4235" s="1">
        <v>7213</v>
      </c>
      <c r="B4235" s="1" t="s">
        <v>4815</v>
      </c>
      <c r="C4235" s="1" t="s">
        <v>228</v>
      </c>
      <c r="D4235" s="1" t="s">
        <v>568</v>
      </c>
      <c r="E4235" s="2">
        <v>28.11</v>
      </c>
    </row>
    <row r="4236" s="1" customFormat="1" customHeight="1" spans="1:5">
      <c r="A4236" s="1">
        <v>7195</v>
      </c>
      <c r="B4236" s="1" t="s">
        <v>4816</v>
      </c>
      <c r="C4236" s="1" t="s">
        <v>215</v>
      </c>
      <c r="D4236" s="1" t="s">
        <v>568</v>
      </c>
      <c r="E4236" s="2">
        <v>82.53</v>
      </c>
    </row>
    <row r="4237" s="1" customFormat="1" customHeight="1" spans="1:5">
      <c r="A4237" s="1">
        <v>7186</v>
      </c>
      <c r="B4237" s="1" t="s">
        <v>4817</v>
      </c>
      <c r="C4237" s="1" t="s">
        <v>215</v>
      </c>
      <c r="D4237" s="1" t="s">
        <v>574</v>
      </c>
      <c r="E4237" s="2">
        <v>89.9</v>
      </c>
    </row>
    <row r="4238" s="1" customFormat="1" customHeight="1" spans="1:5">
      <c r="A4238" s="1">
        <v>7194</v>
      </c>
      <c r="B4238" s="1" t="s">
        <v>4818</v>
      </c>
      <c r="C4238" s="1" t="s">
        <v>228</v>
      </c>
      <c r="D4238" s="1" t="s">
        <v>568</v>
      </c>
      <c r="E4238" s="2">
        <v>41.45</v>
      </c>
    </row>
    <row r="4239" s="1" customFormat="1" customHeight="1" spans="1:5">
      <c r="A4239" s="1">
        <v>7197</v>
      </c>
      <c r="B4239" s="1" t="s">
        <v>4819</v>
      </c>
      <c r="C4239" s="1" t="s">
        <v>215</v>
      </c>
      <c r="D4239" s="1" t="s">
        <v>568</v>
      </c>
      <c r="E4239" s="2">
        <v>174.95</v>
      </c>
    </row>
    <row r="4240" s="1" customFormat="1" customHeight="1" spans="1:5">
      <c r="A4240" s="1">
        <v>7192</v>
      </c>
      <c r="B4240" s="1" t="s">
        <v>4820</v>
      </c>
      <c r="C4240" s="1" t="s">
        <v>215</v>
      </c>
      <c r="D4240" s="1" t="s">
        <v>568</v>
      </c>
      <c r="E4240" s="2">
        <v>156.74</v>
      </c>
    </row>
    <row r="4241" s="1" customFormat="1" customHeight="1" spans="1:5">
      <c r="A4241" s="1">
        <v>7193</v>
      </c>
      <c r="B4241" s="1" t="s">
        <v>4821</v>
      </c>
      <c r="C4241" s="1" t="s">
        <v>215</v>
      </c>
      <c r="D4241" s="1" t="s">
        <v>568</v>
      </c>
      <c r="E4241" s="2">
        <v>176.46</v>
      </c>
    </row>
    <row r="4242" s="1" customFormat="1" customHeight="1" spans="1:5">
      <c r="A4242" s="1">
        <v>7189</v>
      </c>
      <c r="B4242" s="1" t="s">
        <v>4822</v>
      </c>
      <c r="C4242" s="1" t="s">
        <v>215</v>
      </c>
      <c r="D4242" s="1" t="s">
        <v>568</v>
      </c>
      <c r="E4242" s="2">
        <v>205.07</v>
      </c>
    </row>
    <row r="4243" s="1" customFormat="1" customHeight="1" spans="1:5">
      <c r="A4243" s="1">
        <v>34402</v>
      </c>
      <c r="B4243" s="1" t="s">
        <v>4823</v>
      </c>
      <c r="C4243" s="1" t="s">
        <v>215</v>
      </c>
      <c r="D4243" s="1" t="s">
        <v>568</v>
      </c>
      <c r="E4243" s="2">
        <v>289.52</v>
      </c>
    </row>
    <row r="4244" s="1" customFormat="1" customHeight="1" spans="1:5">
      <c r="A4244" s="1">
        <v>7245</v>
      </c>
      <c r="B4244" s="1" t="s">
        <v>4824</v>
      </c>
      <c r="C4244" s="1" t="s">
        <v>215</v>
      </c>
      <c r="D4244" s="1" t="s">
        <v>568</v>
      </c>
      <c r="E4244" s="2">
        <v>40.11</v>
      </c>
    </row>
    <row r="4245" s="1" customFormat="1" customHeight="1" spans="1:5">
      <c r="A4245" s="1">
        <v>34425</v>
      </c>
      <c r="B4245" s="1" t="s">
        <v>4825</v>
      </c>
      <c r="C4245" s="1" t="s">
        <v>215</v>
      </c>
      <c r="D4245" s="1" t="s">
        <v>568</v>
      </c>
      <c r="E4245" s="2">
        <v>185.98</v>
      </c>
    </row>
    <row r="4246" s="1" customFormat="1" customHeight="1" spans="1:5">
      <c r="A4246" s="1">
        <v>7223</v>
      </c>
      <c r="B4246" s="1" t="s">
        <v>4826</v>
      </c>
      <c r="C4246" s="1" t="s">
        <v>215</v>
      </c>
      <c r="D4246" s="1" t="s">
        <v>568</v>
      </c>
      <c r="E4246" s="2">
        <v>207.26</v>
      </c>
    </row>
    <row r="4247" s="1" customFormat="1" customHeight="1" spans="1:5">
      <c r="A4247" s="1">
        <v>7234</v>
      </c>
      <c r="B4247" s="1" t="s">
        <v>4827</v>
      </c>
      <c r="C4247" s="1" t="s">
        <v>215</v>
      </c>
      <c r="D4247" s="1" t="s">
        <v>568</v>
      </c>
      <c r="E4247" s="2">
        <v>312.75</v>
      </c>
    </row>
    <row r="4248" s="1" customFormat="1" customHeight="1" spans="1:5">
      <c r="A4248" s="1">
        <v>7224</v>
      </c>
      <c r="B4248" s="1" t="s">
        <v>4828</v>
      </c>
      <c r="C4248" s="1" t="s">
        <v>215</v>
      </c>
      <c r="D4248" s="1" t="s">
        <v>568</v>
      </c>
      <c r="E4248" s="2">
        <v>381.01</v>
      </c>
    </row>
    <row r="4249" s="1" customFormat="1" customHeight="1" spans="1:5">
      <c r="A4249" s="1">
        <v>7225</v>
      </c>
      <c r="B4249" s="1" t="s">
        <v>4829</v>
      </c>
      <c r="C4249" s="1" t="s">
        <v>215</v>
      </c>
      <c r="D4249" s="1" t="s">
        <v>568</v>
      </c>
      <c r="E4249" s="2">
        <v>408.55</v>
      </c>
    </row>
    <row r="4250" s="1" customFormat="1" customHeight="1" spans="1:5">
      <c r="A4250" s="1">
        <v>7226</v>
      </c>
      <c r="B4250" s="1" t="s">
        <v>4830</v>
      </c>
      <c r="C4250" s="1" t="s">
        <v>215</v>
      </c>
      <c r="D4250" s="1" t="s">
        <v>568</v>
      </c>
      <c r="E4250" s="2">
        <v>435.98</v>
      </c>
    </row>
    <row r="4251" s="1" customFormat="1" customHeight="1" spans="1:5">
      <c r="A4251" s="1">
        <v>7227</v>
      </c>
      <c r="B4251" s="1" t="s">
        <v>4831</v>
      </c>
      <c r="C4251" s="1" t="s">
        <v>215</v>
      </c>
      <c r="D4251" s="1" t="s">
        <v>568</v>
      </c>
      <c r="E4251" s="2">
        <v>496.26</v>
      </c>
    </row>
    <row r="4252" s="1" customFormat="1" customHeight="1" spans="1:5">
      <c r="A4252" s="1">
        <v>7212</v>
      </c>
      <c r="B4252" s="1" t="s">
        <v>4832</v>
      </c>
      <c r="C4252" s="1" t="s">
        <v>215</v>
      </c>
      <c r="D4252" s="1" t="s">
        <v>568</v>
      </c>
      <c r="E4252" s="2">
        <v>545.26</v>
      </c>
    </row>
    <row r="4253" s="1" customFormat="1" customHeight="1" spans="1:5">
      <c r="A4253" s="1">
        <v>7229</v>
      </c>
      <c r="B4253" s="1" t="s">
        <v>4833</v>
      </c>
      <c r="C4253" s="1" t="s">
        <v>215</v>
      </c>
      <c r="D4253" s="1" t="s">
        <v>568</v>
      </c>
      <c r="E4253" s="2">
        <v>345.62</v>
      </c>
    </row>
    <row r="4254" s="1" customFormat="1" customHeight="1" spans="1:5">
      <c r="A4254" s="1">
        <v>7230</v>
      </c>
      <c r="B4254" s="1" t="s">
        <v>4834</v>
      </c>
      <c r="C4254" s="1" t="s">
        <v>215</v>
      </c>
      <c r="D4254" s="1" t="s">
        <v>568</v>
      </c>
      <c r="E4254" s="2">
        <v>575.4</v>
      </c>
    </row>
    <row r="4255" s="1" customFormat="1" customHeight="1" spans="1:5">
      <c r="A4255" s="1">
        <v>7231</v>
      </c>
      <c r="B4255" s="1" t="s">
        <v>4835</v>
      </c>
      <c r="C4255" s="1" t="s">
        <v>215</v>
      </c>
      <c r="D4255" s="1" t="s">
        <v>568</v>
      </c>
      <c r="E4255" s="2">
        <v>816.25</v>
      </c>
    </row>
    <row r="4256" s="1" customFormat="1" customHeight="1" spans="1:5">
      <c r="A4256" s="1">
        <v>7220</v>
      </c>
      <c r="B4256" s="1" t="s">
        <v>4836</v>
      </c>
      <c r="C4256" s="1" t="s">
        <v>215</v>
      </c>
      <c r="D4256" s="1" t="s">
        <v>568</v>
      </c>
      <c r="E4256" s="3">
        <v>1007.57</v>
      </c>
    </row>
    <row r="4257" s="1" customFormat="1" customHeight="1" spans="1:5">
      <c r="A4257" s="1">
        <v>34447</v>
      </c>
      <c r="B4257" s="1" t="s">
        <v>4837</v>
      </c>
      <c r="C4257" s="1" t="s">
        <v>215</v>
      </c>
      <c r="D4257" s="1" t="s">
        <v>568</v>
      </c>
      <c r="E4257" s="3">
        <v>1126.61</v>
      </c>
    </row>
    <row r="4258" s="1" customFormat="1" customHeight="1" spans="1:5">
      <c r="A4258" s="1">
        <v>7233</v>
      </c>
      <c r="B4258" s="1" t="s">
        <v>4838</v>
      </c>
      <c r="C4258" s="1" t="s">
        <v>215</v>
      </c>
      <c r="D4258" s="1" t="s">
        <v>568</v>
      </c>
      <c r="E4258" s="3">
        <v>1292.41</v>
      </c>
    </row>
    <row r="4259" s="1" customFormat="1" customHeight="1" spans="1:5">
      <c r="A4259" s="1">
        <v>40740</v>
      </c>
      <c r="B4259" s="1" t="s">
        <v>4839</v>
      </c>
      <c r="C4259" s="1" t="s">
        <v>228</v>
      </c>
      <c r="D4259" s="1" t="s">
        <v>615</v>
      </c>
      <c r="E4259" s="2">
        <v>178.05</v>
      </c>
    </row>
    <row r="4260" s="1" customFormat="1" customHeight="1" spans="1:5">
      <c r="A4260" s="1">
        <v>25007</v>
      </c>
      <c r="B4260" s="1" t="s">
        <v>4840</v>
      </c>
      <c r="C4260" s="1" t="s">
        <v>228</v>
      </c>
      <c r="D4260" s="1" t="s">
        <v>615</v>
      </c>
      <c r="E4260" s="2">
        <v>50.95</v>
      </c>
    </row>
    <row r="4261" s="1" customFormat="1" customHeight="1" spans="1:5">
      <c r="A4261" s="1">
        <v>43071</v>
      </c>
      <c r="B4261" s="1" t="s">
        <v>4841</v>
      </c>
      <c r="C4261" s="1" t="s">
        <v>228</v>
      </c>
      <c r="D4261" s="1" t="s">
        <v>615</v>
      </c>
      <c r="E4261" s="2">
        <v>200.49</v>
      </c>
    </row>
    <row r="4262" s="1" customFormat="1" customHeight="1" spans="1:5">
      <c r="A4262" s="1">
        <v>39520</v>
      </c>
      <c r="B4262" s="1" t="s">
        <v>4842</v>
      </c>
      <c r="C4262" s="1" t="s">
        <v>228</v>
      </c>
      <c r="D4262" s="1" t="s">
        <v>615</v>
      </c>
      <c r="E4262" s="2">
        <v>163.57</v>
      </c>
    </row>
    <row r="4263" s="1" customFormat="1" customHeight="1" spans="1:5">
      <c r="A4263" s="1">
        <v>39521</v>
      </c>
      <c r="B4263" s="1" t="s">
        <v>4843</v>
      </c>
      <c r="C4263" s="1" t="s">
        <v>228</v>
      </c>
      <c r="D4263" s="1" t="s">
        <v>615</v>
      </c>
      <c r="E4263" s="2">
        <v>168.91</v>
      </c>
    </row>
    <row r="4264" s="1" customFormat="1" customHeight="1" spans="1:5">
      <c r="A4264" s="1">
        <v>39522</v>
      </c>
      <c r="B4264" s="1" t="s">
        <v>4844</v>
      </c>
      <c r="C4264" s="1" t="s">
        <v>228</v>
      </c>
      <c r="D4264" s="1" t="s">
        <v>615</v>
      </c>
      <c r="E4264" s="2">
        <v>174.42</v>
      </c>
    </row>
    <row r="4265" s="1" customFormat="1" customHeight="1" spans="1:5">
      <c r="A4265" s="1">
        <v>7243</v>
      </c>
      <c r="B4265" s="1" t="s">
        <v>4845</v>
      </c>
      <c r="C4265" s="1" t="s">
        <v>228</v>
      </c>
      <c r="D4265" s="1" t="s">
        <v>615</v>
      </c>
      <c r="E4265" s="2">
        <v>53.24</v>
      </c>
    </row>
    <row r="4266" s="1" customFormat="1" customHeight="1" spans="1:5">
      <c r="A4266" s="1">
        <v>11067</v>
      </c>
      <c r="B4266" s="1" t="s">
        <v>4846</v>
      </c>
      <c r="C4266" s="1" t="s">
        <v>215</v>
      </c>
      <c r="D4266" s="1" t="s">
        <v>568</v>
      </c>
      <c r="E4266" s="2">
        <v>596.01</v>
      </c>
    </row>
    <row r="4267" s="1" customFormat="1" customHeight="1" spans="1:5">
      <c r="A4267" s="1">
        <v>11068</v>
      </c>
      <c r="B4267" s="1" t="s">
        <v>4847</v>
      </c>
      <c r="C4267" s="1" t="s">
        <v>215</v>
      </c>
      <c r="D4267" s="1" t="s">
        <v>568</v>
      </c>
      <c r="E4267" s="2">
        <v>752.96</v>
      </c>
    </row>
    <row r="4268" s="1" customFormat="1" customHeight="1" spans="1:5">
      <c r="A4268" s="1">
        <v>7246</v>
      </c>
      <c r="B4268" s="1" t="s">
        <v>4848</v>
      </c>
      <c r="C4268" s="1" t="s">
        <v>215</v>
      </c>
      <c r="D4268" s="1" t="s">
        <v>568</v>
      </c>
      <c r="E4268" s="2">
        <v>44.3</v>
      </c>
    </row>
    <row r="4269" s="1" customFormat="1" customHeight="1" spans="1:5">
      <c r="A4269" s="1">
        <v>41097</v>
      </c>
      <c r="B4269" s="1" t="s">
        <v>4849</v>
      </c>
      <c r="C4269" s="1" t="s">
        <v>719</v>
      </c>
      <c r="D4269" s="1" t="s">
        <v>568</v>
      </c>
      <c r="E4269" s="3">
        <v>3453.86</v>
      </c>
    </row>
    <row r="4270" s="1" customFormat="1" customHeight="1" spans="1:5">
      <c r="A4270" s="1">
        <v>12869</v>
      </c>
      <c r="B4270" s="1" t="s">
        <v>4850</v>
      </c>
      <c r="C4270" s="1" t="s">
        <v>717</v>
      </c>
      <c r="D4270" s="1" t="s">
        <v>568</v>
      </c>
      <c r="E4270" s="2">
        <v>19.78</v>
      </c>
    </row>
    <row r="4271" s="1" customFormat="1" customHeight="1" spans="1:5">
      <c r="A4271" s="1">
        <v>1574</v>
      </c>
      <c r="B4271" s="1" t="s">
        <v>4851</v>
      </c>
      <c r="C4271" s="1" t="s">
        <v>215</v>
      </c>
      <c r="D4271" s="1" t="s">
        <v>568</v>
      </c>
      <c r="E4271" s="2">
        <v>2.14</v>
      </c>
    </row>
    <row r="4272" s="1" customFormat="1" customHeight="1" spans="1:5">
      <c r="A4272" s="1">
        <v>1581</v>
      </c>
      <c r="B4272" s="1" t="s">
        <v>4852</v>
      </c>
      <c r="C4272" s="1" t="s">
        <v>215</v>
      </c>
      <c r="D4272" s="1" t="s">
        <v>568</v>
      </c>
      <c r="E4272" s="2">
        <v>14.87</v>
      </c>
    </row>
    <row r="4273" s="1" customFormat="1" customHeight="1" spans="1:5">
      <c r="A4273" s="1">
        <v>1575</v>
      </c>
      <c r="B4273" s="1" t="s">
        <v>4853</v>
      </c>
      <c r="C4273" s="1" t="s">
        <v>215</v>
      </c>
      <c r="D4273" s="1" t="s">
        <v>568</v>
      </c>
      <c r="E4273" s="2">
        <v>2.54</v>
      </c>
    </row>
    <row r="4274" s="1" customFormat="1" customHeight="1" spans="1:5">
      <c r="A4274" s="1">
        <v>1570</v>
      </c>
      <c r="B4274" s="1" t="s">
        <v>4854</v>
      </c>
      <c r="C4274" s="1" t="s">
        <v>215</v>
      </c>
      <c r="D4274" s="1" t="s">
        <v>568</v>
      </c>
      <c r="E4274" s="2">
        <v>1.28</v>
      </c>
    </row>
    <row r="4275" s="1" customFormat="1" customHeight="1" spans="1:5">
      <c r="A4275" s="1">
        <v>1576</v>
      </c>
      <c r="B4275" s="1" t="s">
        <v>4855</v>
      </c>
      <c r="C4275" s="1" t="s">
        <v>215</v>
      </c>
      <c r="D4275" s="1" t="s">
        <v>568</v>
      </c>
      <c r="E4275" s="2">
        <v>3.52</v>
      </c>
    </row>
    <row r="4276" s="1" customFormat="1" customHeight="1" spans="1:5">
      <c r="A4276" s="1">
        <v>1577</v>
      </c>
      <c r="B4276" s="1" t="s">
        <v>4856</v>
      </c>
      <c r="C4276" s="1" t="s">
        <v>215</v>
      </c>
      <c r="D4276" s="1" t="s">
        <v>568</v>
      </c>
      <c r="E4276" s="2">
        <v>3.97</v>
      </c>
    </row>
    <row r="4277" s="1" customFormat="1" customHeight="1" spans="1:5">
      <c r="A4277" s="1">
        <v>1571</v>
      </c>
      <c r="B4277" s="1" t="s">
        <v>4857</v>
      </c>
      <c r="C4277" s="1" t="s">
        <v>215</v>
      </c>
      <c r="D4277" s="1" t="s">
        <v>568</v>
      </c>
      <c r="E4277" s="2">
        <v>1.66</v>
      </c>
    </row>
    <row r="4278" s="1" customFormat="1" customHeight="1" spans="1:5">
      <c r="A4278" s="1">
        <v>1578</v>
      </c>
      <c r="B4278" s="1" t="s">
        <v>4858</v>
      </c>
      <c r="C4278" s="1" t="s">
        <v>215</v>
      </c>
      <c r="D4278" s="1" t="s">
        <v>568</v>
      </c>
      <c r="E4278" s="2">
        <v>6.89</v>
      </c>
    </row>
    <row r="4279" s="1" customFormat="1" customHeight="1" spans="1:5">
      <c r="A4279" s="1">
        <v>1573</v>
      </c>
      <c r="B4279" s="1" t="s">
        <v>4859</v>
      </c>
      <c r="C4279" s="1" t="s">
        <v>215</v>
      </c>
      <c r="D4279" s="1" t="s">
        <v>568</v>
      </c>
      <c r="E4279" s="2">
        <v>1.98</v>
      </c>
    </row>
    <row r="4280" s="1" customFormat="1" customHeight="1" spans="1:5">
      <c r="A4280" s="1">
        <v>1579</v>
      </c>
      <c r="B4280" s="1" t="s">
        <v>4860</v>
      </c>
      <c r="C4280" s="1" t="s">
        <v>215</v>
      </c>
      <c r="D4280" s="1" t="s">
        <v>568</v>
      </c>
      <c r="E4280" s="2">
        <v>8.59</v>
      </c>
    </row>
    <row r="4281" s="1" customFormat="1" customHeight="1" spans="1:5">
      <c r="A4281" s="1">
        <v>1580</v>
      </c>
      <c r="B4281" s="1" t="s">
        <v>4861</v>
      </c>
      <c r="C4281" s="1" t="s">
        <v>215</v>
      </c>
      <c r="D4281" s="1" t="s">
        <v>568</v>
      </c>
      <c r="E4281" s="2">
        <v>10.58</v>
      </c>
    </row>
    <row r="4282" s="1" customFormat="1" customHeight="1" spans="1:5">
      <c r="A4282" s="1">
        <v>39321</v>
      </c>
      <c r="B4282" s="1" t="s">
        <v>4862</v>
      </c>
      <c r="C4282" s="1" t="s">
        <v>215</v>
      </c>
      <c r="D4282" s="1" t="s">
        <v>568</v>
      </c>
      <c r="E4282" s="2">
        <v>24.28</v>
      </c>
    </row>
    <row r="4283" s="1" customFormat="1" customHeight="1" spans="1:5">
      <c r="A4283" s="1">
        <v>39319</v>
      </c>
      <c r="B4283" s="1" t="s">
        <v>4863</v>
      </c>
      <c r="C4283" s="1" t="s">
        <v>215</v>
      </c>
      <c r="D4283" s="1" t="s">
        <v>568</v>
      </c>
      <c r="E4283" s="2">
        <v>10.1</v>
      </c>
    </row>
    <row r="4284" s="1" customFormat="1" customHeight="1" spans="1:5">
      <c r="A4284" s="1">
        <v>39320</v>
      </c>
      <c r="B4284" s="1" t="s">
        <v>4864</v>
      </c>
      <c r="C4284" s="1" t="s">
        <v>215</v>
      </c>
      <c r="D4284" s="1" t="s">
        <v>568</v>
      </c>
      <c r="E4284" s="2">
        <v>19.42</v>
      </c>
    </row>
    <row r="4285" s="1" customFormat="1" customHeight="1" spans="1:5">
      <c r="A4285" s="1">
        <v>1591</v>
      </c>
      <c r="B4285" s="1" t="s">
        <v>4865</v>
      </c>
      <c r="C4285" s="1" t="s">
        <v>215</v>
      </c>
      <c r="D4285" s="1" t="s">
        <v>568</v>
      </c>
      <c r="E4285" s="2">
        <v>32.79</v>
      </c>
    </row>
    <row r="4286" s="1" customFormat="1" customHeight="1" spans="1:5">
      <c r="A4286" s="1">
        <v>1547</v>
      </c>
      <c r="B4286" s="1" t="s">
        <v>4866</v>
      </c>
      <c r="C4286" s="1" t="s">
        <v>215</v>
      </c>
      <c r="D4286" s="1" t="s">
        <v>568</v>
      </c>
      <c r="E4286" s="2">
        <v>171.84</v>
      </c>
    </row>
    <row r="4287" s="1" customFormat="1" customHeight="1" spans="1:5">
      <c r="A4287" s="1">
        <v>38196</v>
      </c>
      <c r="B4287" s="1" t="s">
        <v>4867</v>
      </c>
      <c r="C4287" s="1" t="s">
        <v>215</v>
      </c>
      <c r="D4287" s="1" t="s">
        <v>568</v>
      </c>
      <c r="E4287" s="2">
        <v>33.47</v>
      </c>
    </row>
    <row r="4288" s="1" customFormat="1" customHeight="1" spans="1:5">
      <c r="A4288" s="1">
        <v>1543</v>
      </c>
      <c r="B4288" s="1" t="s">
        <v>4868</v>
      </c>
      <c r="C4288" s="1" t="s">
        <v>215</v>
      </c>
      <c r="D4288" s="1" t="s">
        <v>568</v>
      </c>
      <c r="E4288" s="2">
        <v>35.57</v>
      </c>
    </row>
    <row r="4289" s="1" customFormat="1" customHeight="1" spans="1:5">
      <c r="A4289" s="1">
        <v>1585</v>
      </c>
      <c r="B4289" s="1" t="s">
        <v>4869</v>
      </c>
      <c r="C4289" s="1" t="s">
        <v>215</v>
      </c>
      <c r="D4289" s="1" t="s">
        <v>568</v>
      </c>
      <c r="E4289" s="2">
        <v>6.89</v>
      </c>
    </row>
    <row r="4290" s="1" customFormat="1" customHeight="1" spans="1:5">
      <c r="A4290" s="1">
        <v>1593</v>
      </c>
      <c r="B4290" s="1" t="s">
        <v>4870</v>
      </c>
      <c r="C4290" s="1" t="s">
        <v>215</v>
      </c>
      <c r="D4290" s="1" t="s">
        <v>568</v>
      </c>
      <c r="E4290" s="2">
        <v>36.58</v>
      </c>
    </row>
    <row r="4291" s="1" customFormat="1" customHeight="1" spans="1:5">
      <c r="A4291" s="1">
        <v>11838</v>
      </c>
      <c r="B4291" s="1" t="s">
        <v>4871</v>
      </c>
      <c r="C4291" s="1" t="s">
        <v>215</v>
      </c>
      <c r="D4291" s="1" t="s">
        <v>568</v>
      </c>
      <c r="E4291" s="2">
        <v>48.26</v>
      </c>
    </row>
    <row r="4292" s="1" customFormat="1" customHeight="1" spans="1:5">
      <c r="A4292" s="1">
        <v>1594</v>
      </c>
      <c r="B4292" s="1" t="s">
        <v>4872</v>
      </c>
      <c r="C4292" s="1" t="s">
        <v>215</v>
      </c>
      <c r="D4292" s="1" t="s">
        <v>568</v>
      </c>
      <c r="E4292" s="2">
        <v>48.79</v>
      </c>
    </row>
    <row r="4293" s="1" customFormat="1" customHeight="1" spans="1:5">
      <c r="A4293" s="1">
        <v>1586</v>
      </c>
      <c r="B4293" s="1" t="s">
        <v>4873</v>
      </c>
      <c r="C4293" s="1" t="s">
        <v>215</v>
      </c>
      <c r="D4293" s="1" t="s">
        <v>568</v>
      </c>
      <c r="E4293" s="2">
        <v>8.72</v>
      </c>
    </row>
    <row r="4294" s="1" customFormat="1" customHeight="1" spans="1:5">
      <c r="A4294" s="1">
        <v>11839</v>
      </c>
      <c r="B4294" s="1" t="s">
        <v>4874</v>
      </c>
      <c r="C4294" s="1" t="s">
        <v>215</v>
      </c>
      <c r="D4294" s="1" t="s">
        <v>568</v>
      </c>
      <c r="E4294" s="2">
        <v>70.22</v>
      </c>
    </row>
    <row r="4295" s="1" customFormat="1" customHeight="1" spans="1:5">
      <c r="A4295" s="1">
        <v>1587</v>
      </c>
      <c r="B4295" s="1" t="s">
        <v>4875</v>
      </c>
      <c r="C4295" s="1" t="s">
        <v>215</v>
      </c>
      <c r="D4295" s="1" t="s">
        <v>568</v>
      </c>
      <c r="E4295" s="2">
        <v>8.88</v>
      </c>
    </row>
    <row r="4296" s="1" customFormat="1" customHeight="1" spans="1:5">
      <c r="A4296" s="1">
        <v>1545</v>
      </c>
      <c r="B4296" s="1" t="s">
        <v>4876</v>
      </c>
      <c r="C4296" s="1" t="s">
        <v>215</v>
      </c>
      <c r="D4296" s="1" t="s">
        <v>568</v>
      </c>
      <c r="E4296" s="2">
        <v>84.27</v>
      </c>
    </row>
    <row r="4297" s="1" customFormat="1" customHeight="1" spans="1:5">
      <c r="A4297" s="1">
        <v>1588</v>
      </c>
      <c r="B4297" s="1" t="s">
        <v>4877</v>
      </c>
      <c r="C4297" s="1" t="s">
        <v>215</v>
      </c>
      <c r="D4297" s="1" t="s">
        <v>568</v>
      </c>
      <c r="E4297" s="2">
        <v>12.18</v>
      </c>
    </row>
    <row r="4298" s="1" customFormat="1" customHeight="1" spans="1:5">
      <c r="A4298" s="1">
        <v>1535</v>
      </c>
      <c r="B4298" s="1" t="s">
        <v>4878</v>
      </c>
      <c r="C4298" s="1" t="s">
        <v>215</v>
      </c>
      <c r="D4298" s="1" t="s">
        <v>568</v>
      </c>
      <c r="E4298" s="2">
        <v>7.02</v>
      </c>
    </row>
    <row r="4299" s="1" customFormat="1" customHeight="1" spans="1:5">
      <c r="A4299" s="1">
        <v>1589</v>
      </c>
      <c r="B4299" s="1" t="s">
        <v>4879</v>
      </c>
      <c r="C4299" s="1" t="s">
        <v>215</v>
      </c>
      <c r="D4299" s="1" t="s">
        <v>568</v>
      </c>
      <c r="E4299" s="2">
        <v>12.56</v>
      </c>
    </row>
    <row r="4300" s="1" customFormat="1" customHeight="1" spans="1:5">
      <c r="A4300" s="1">
        <v>1546</v>
      </c>
      <c r="B4300" s="1" t="s">
        <v>4880</v>
      </c>
      <c r="C4300" s="1" t="s">
        <v>215</v>
      </c>
      <c r="D4300" s="1" t="s">
        <v>568</v>
      </c>
      <c r="E4300" s="2">
        <v>142.2</v>
      </c>
    </row>
    <row r="4301" s="1" customFormat="1" customHeight="1" spans="1:5">
      <c r="A4301" s="1">
        <v>1590</v>
      </c>
      <c r="B4301" s="1" t="s">
        <v>4881</v>
      </c>
      <c r="C4301" s="1" t="s">
        <v>215</v>
      </c>
      <c r="D4301" s="1" t="s">
        <v>568</v>
      </c>
      <c r="E4301" s="2">
        <v>22.12</v>
      </c>
    </row>
    <row r="4302" s="1" customFormat="1" customHeight="1" spans="1:5">
      <c r="A4302" s="1">
        <v>1542</v>
      </c>
      <c r="B4302" s="1" t="s">
        <v>4882</v>
      </c>
      <c r="C4302" s="1" t="s">
        <v>215</v>
      </c>
      <c r="D4302" s="1" t="s">
        <v>568</v>
      </c>
      <c r="E4302" s="2">
        <v>29.3</v>
      </c>
    </row>
    <row r="4303" s="1" customFormat="1" customHeight="1" spans="1:5">
      <c r="A4303" s="1">
        <v>38415</v>
      </c>
      <c r="B4303" s="1" t="s">
        <v>4883</v>
      </c>
      <c r="C4303" s="1" t="s">
        <v>215</v>
      </c>
      <c r="D4303" s="1" t="s">
        <v>568</v>
      </c>
      <c r="E4303" s="2">
        <v>891.43</v>
      </c>
    </row>
    <row r="4304" s="1" customFormat="1" customHeight="1" spans="1:5">
      <c r="A4304" s="1">
        <v>38414</v>
      </c>
      <c r="B4304" s="1" t="s">
        <v>4884</v>
      </c>
      <c r="C4304" s="1" t="s">
        <v>215</v>
      </c>
      <c r="D4304" s="1" t="s">
        <v>568</v>
      </c>
      <c r="E4304" s="3">
        <v>1251.13</v>
      </c>
    </row>
    <row r="4305" s="1" customFormat="1" customHeight="1" spans="1:5">
      <c r="A4305" s="1">
        <v>38128</v>
      </c>
      <c r="B4305" s="1" t="s">
        <v>4885</v>
      </c>
      <c r="C4305" s="1" t="s">
        <v>618</v>
      </c>
      <c r="D4305" s="1" t="s">
        <v>574</v>
      </c>
      <c r="E4305" s="2">
        <v>0.6</v>
      </c>
    </row>
    <row r="4306" s="1" customFormat="1" customHeight="1" spans="1:5">
      <c r="A4306" s="1">
        <v>7253</v>
      </c>
      <c r="B4306" s="1" t="s">
        <v>4886</v>
      </c>
      <c r="C4306" s="1" t="s">
        <v>223</v>
      </c>
      <c r="D4306" s="1" t="s">
        <v>568</v>
      </c>
      <c r="E4306" s="2">
        <v>128.57</v>
      </c>
    </row>
    <row r="4307" s="1" customFormat="1" customHeight="1" spans="1:5">
      <c r="A4307" s="1">
        <v>4806</v>
      </c>
      <c r="B4307" s="1" t="s">
        <v>4887</v>
      </c>
      <c r="C4307" s="1" t="s">
        <v>613</v>
      </c>
      <c r="D4307" s="1" t="s">
        <v>568</v>
      </c>
      <c r="E4307" s="2">
        <v>21.67</v>
      </c>
    </row>
    <row r="4308" s="1" customFormat="1" customHeight="1" spans="1:5">
      <c r="A4308" s="1">
        <v>34401</v>
      </c>
      <c r="B4308" s="1" t="s">
        <v>4888</v>
      </c>
      <c r="C4308" s="1" t="s">
        <v>215</v>
      </c>
      <c r="D4308" s="1" t="s">
        <v>568</v>
      </c>
      <c r="E4308" s="2">
        <v>1.17</v>
      </c>
    </row>
    <row r="4309" s="1" customFormat="1" customHeight="1" spans="1:5">
      <c r="A4309" s="1">
        <v>7260</v>
      </c>
      <c r="B4309" s="1" t="s">
        <v>4889</v>
      </c>
      <c r="C4309" s="1" t="s">
        <v>215</v>
      </c>
      <c r="D4309" s="1" t="s">
        <v>568</v>
      </c>
      <c r="E4309" s="2">
        <v>1.03</v>
      </c>
    </row>
    <row r="4310" s="1" customFormat="1" customHeight="1" spans="1:5">
      <c r="A4310" s="1">
        <v>7256</v>
      </c>
      <c r="B4310" s="1" t="s">
        <v>4890</v>
      </c>
      <c r="C4310" s="1" t="s">
        <v>215</v>
      </c>
      <c r="D4310" s="1" t="s">
        <v>568</v>
      </c>
      <c r="E4310" s="2">
        <v>1.02</v>
      </c>
    </row>
    <row r="4311" s="1" customFormat="1" customHeight="1" spans="1:5">
      <c r="A4311" s="1">
        <v>7258</v>
      </c>
      <c r="B4311" s="1" t="s">
        <v>4891</v>
      </c>
      <c r="C4311" s="1" t="s">
        <v>215</v>
      </c>
      <c r="D4311" s="1" t="s">
        <v>568</v>
      </c>
      <c r="E4311" s="2">
        <v>0.42</v>
      </c>
    </row>
    <row r="4312" s="1" customFormat="1" customHeight="1" spans="1:5">
      <c r="A4312" s="1">
        <v>34400</v>
      </c>
      <c r="B4312" s="1" t="s">
        <v>4892</v>
      </c>
      <c r="C4312" s="1" t="s">
        <v>215</v>
      </c>
      <c r="D4312" s="1" t="s">
        <v>568</v>
      </c>
      <c r="E4312" s="2">
        <v>1.8</v>
      </c>
    </row>
    <row r="4313" s="1" customFormat="1" customHeight="1" spans="1:5">
      <c r="A4313" s="1">
        <v>10617</v>
      </c>
      <c r="B4313" s="1" t="s">
        <v>4893</v>
      </c>
      <c r="C4313" s="1" t="s">
        <v>215</v>
      </c>
      <c r="D4313" s="1" t="s">
        <v>568</v>
      </c>
      <c r="E4313" s="2">
        <v>3.44</v>
      </c>
    </row>
    <row r="4314" s="1" customFormat="1" customHeight="1" spans="1:5">
      <c r="A4314" s="1">
        <v>44261</v>
      </c>
      <c r="B4314" s="1" t="s">
        <v>4894</v>
      </c>
      <c r="C4314" s="1" t="s">
        <v>215</v>
      </c>
      <c r="D4314" s="1" t="s">
        <v>568</v>
      </c>
      <c r="E4314" s="2">
        <v>161.31</v>
      </c>
    </row>
    <row r="4315" s="1" customFormat="1" customHeight="1" spans="1:5">
      <c r="A4315" s="1">
        <v>7274</v>
      </c>
      <c r="B4315" s="1" t="s">
        <v>4895</v>
      </c>
      <c r="C4315" s="1" t="s">
        <v>215</v>
      </c>
      <c r="D4315" s="1" t="s">
        <v>568</v>
      </c>
      <c r="E4315" s="2">
        <v>78.09</v>
      </c>
    </row>
    <row r="4316" s="1" customFormat="1" customHeight="1" spans="1:5">
      <c r="A4316" s="1">
        <v>44326</v>
      </c>
      <c r="B4316" s="1" t="s">
        <v>4896</v>
      </c>
      <c r="C4316" s="1" t="s">
        <v>215</v>
      </c>
      <c r="D4316" s="1" t="s">
        <v>568</v>
      </c>
      <c r="E4316" s="3">
        <v>1686.69</v>
      </c>
    </row>
    <row r="4317" s="1" customFormat="1" customHeight="1" spans="1:5">
      <c r="A4317" s="1">
        <v>154</v>
      </c>
      <c r="B4317" s="1" t="s">
        <v>4897</v>
      </c>
      <c r="C4317" s="1" t="s">
        <v>620</v>
      </c>
      <c r="D4317" s="1" t="s">
        <v>568</v>
      </c>
      <c r="E4317" s="2">
        <v>79.19</v>
      </c>
    </row>
    <row r="4318" s="1" customFormat="1" customHeight="1" spans="1:5">
      <c r="A4318" s="1">
        <v>38121</v>
      </c>
      <c r="B4318" s="1" t="s">
        <v>4898</v>
      </c>
      <c r="C4318" s="1" t="s">
        <v>620</v>
      </c>
      <c r="D4318" s="1" t="s">
        <v>568</v>
      </c>
      <c r="E4318" s="2">
        <v>19.9</v>
      </c>
    </row>
    <row r="4319" s="1" customFormat="1" customHeight="1" spans="1:5">
      <c r="A4319" s="1">
        <v>43776</v>
      </c>
      <c r="B4319" s="1" t="s">
        <v>4899</v>
      </c>
      <c r="C4319" s="1" t="s">
        <v>620</v>
      </c>
      <c r="D4319" s="1" t="s">
        <v>568</v>
      </c>
      <c r="E4319" s="2">
        <v>27.55</v>
      </c>
    </row>
    <row r="4320" s="1" customFormat="1" customHeight="1" spans="1:5">
      <c r="A4320" s="1">
        <v>7343</v>
      </c>
      <c r="B4320" s="1" t="s">
        <v>4900</v>
      </c>
      <c r="C4320" s="1" t="s">
        <v>620</v>
      </c>
      <c r="D4320" s="1" t="s">
        <v>568</v>
      </c>
      <c r="E4320" s="2">
        <v>17.61</v>
      </c>
    </row>
    <row r="4321" s="1" customFormat="1" customHeight="1" spans="1:5">
      <c r="A4321" s="1">
        <v>7348</v>
      </c>
      <c r="B4321" s="1" t="s">
        <v>4901</v>
      </c>
      <c r="C4321" s="1" t="s">
        <v>620</v>
      </c>
      <c r="D4321" s="1" t="s">
        <v>568</v>
      </c>
      <c r="E4321" s="2">
        <v>20.26</v>
      </c>
    </row>
    <row r="4322" s="1" customFormat="1" customHeight="1" spans="1:5">
      <c r="A4322" s="1">
        <v>7313</v>
      </c>
      <c r="B4322" s="1" t="s">
        <v>4902</v>
      </c>
      <c r="C4322" s="1" t="s">
        <v>620</v>
      </c>
      <c r="D4322" s="1" t="s">
        <v>568</v>
      </c>
      <c r="E4322" s="2">
        <v>22.09</v>
      </c>
    </row>
    <row r="4323" s="1" customFormat="1" customHeight="1" spans="1:5">
      <c r="A4323" s="1">
        <v>7319</v>
      </c>
      <c r="B4323" s="1" t="s">
        <v>4903</v>
      </c>
      <c r="C4323" s="1" t="s">
        <v>620</v>
      </c>
      <c r="D4323" s="1" t="s">
        <v>568</v>
      </c>
      <c r="E4323" s="2">
        <v>12.64</v>
      </c>
    </row>
    <row r="4324" s="1" customFormat="1" customHeight="1" spans="1:5">
      <c r="A4324" s="1">
        <v>7314</v>
      </c>
      <c r="B4324" s="1" t="s">
        <v>4904</v>
      </c>
      <c r="C4324" s="1" t="s">
        <v>620</v>
      </c>
      <c r="D4324" s="1" t="s">
        <v>568</v>
      </c>
      <c r="E4324" s="2">
        <v>78.82</v>
      </c>
    </row>
    <row r="4325" s="1" customFormat="1" customHeight="1" spans="1:5">
      <c r="A4325" s="1">
        <v>7304</v>
      </c>
      <c r="B4325" s="1" t="s">
        <v>4905</v>
      </c>
      <c r="C4325" s="1" t="s">
        <v>620</v>
      </c>
      <c r="D4325" s="1" t="s">
        <v>568</v>
      </c>
      <c r="E4325" s="2">
        <v>81.64</v>
      </c>
    </row>
    <row r="4326" s="1" customFormat="1" customHeight="1" spans="1:5">
      <c r="A4326" s="1">
        <v>43649</v>
      </c>
      <c r="B4326" s="1" t="s">
        <v>4906</v>
      </c>
      <c r="C4326" s="1" t="s">
        <v>620</v>
      </c>
      <c r="D4326" s="1" t="s">
        <v>568</v>
      </c>
      <c r="E4326" s="2">
        <v>42.22</v>
      </c>
    </row>
    <row r="4327" s="1" customFormat="1" customHeight="1" spans="1:5">
      <c r="A4327" s="1">
        <v>43650</v>
      </c>
      <c r="B4327" s="1" t="s">
        <v>4907</v>
      </c>
      <c r="C4327" s="1" t="s">
        <v>620</v>
      </c>
      <c r="D4327" s="1" t="s">
        <v>568</v>
      </c>
      <c r="E4327" s="2">
        <v>39.9</v>
      </c>
    </row>
    <row r="4328" s="1" customFormat="1" customHeight="1" spans="1:5">
      <c r="A4328" s="1">
        <v>7311</v>
      </c>
      <c r="B4328" s="1" t="s">
        <v>4908</v>
      </c>
      <c r="C4328" s="1" t="s">
        <v>620</v>
      </c>
      <c r="D4328" s="1" t="s">
        <v>568</v>
      </c>
      <c r="E4328" s="2">
        <v>40.87</v>
      </c>
    </row>
    <row r="4329" s="1" customFormat="1" customHeight="1" spans="1:5">
      <c r="A4329" s="1">
        <v>7292</v>
      </c>
      <c r="B4329" s="1" t="s">
        <v>4909</v>
      </c>
      <c r="C4329" s="1" t="s">
        <v>620</v>
      </c>
      <c r="D4329" s="1" t="s">
        <v>574</v>
      </c>
      <c r="E4329" s="2">
        <v>39.57</v>
      </c>
    </row>
    <row r="4330" s="1" customFormat="1" customHeight="1" spans="1:5">
      <c r="A4330" s="1">
        <v>7293</v>
      </c>
      <c r="B4330" s="1" t="s">
        <v>4910</v>
      </c>
      <c r="C4330" s="1" t="s">
        <v>620</v>
      </c>
      <c r="D4330" s="1" t="s">
        <v>568</v>
      </c>
      <c r="E4330" s="2">
        <v>43.77</v>
      </c>
    </row>
    <row r="4331" s="1" customFormat="1" customHeight="1" spans="1:5">
      <c r="A4331" s="1">
        <v>7306</v>
      </c>
      <c r="B4331" s="1" t="s">
        <v>4911</v>
      </c>
      <c r="C4331" s="1" t="s">
        <v>620</v>
      </c>
      <c r="D4331" s="1" t="s">
        <v>568</v>
      </c>
      <c r="E4331" s="2">
        <v>48.31</v>
      </c>
    </row>
    <row r="4332" s="1" customFormat="1" customHeight="1" spans="1:5">
      <c r="A4332" s="1">
        <v>7288</v>
      </c>
      <c r="B4332" s="1" t="s">
        <v>4912</v>
      </c>
      <c r="C4332" s="1" t="s">
        <v>620</v>
      </c>
      <c r="D4332" s="1" t="s">
        <v>568</v>
      </c>
      <c r="E4332" s="2">
        <v>40.11</v>
      </c>
    </row>
    <row r="4333" s="1" customFormat="1" customHeight="1" spans="1:5">
      <c r="A4333" s="1">
        <v>43625</v>
      </c>
      <c r="B4333" s="1" t="s">
        <v>4913</v>
      </c>
      <c r="C4333" s="1" t="s">
        <v>620</v>
      </c>
      <c r="D4333" s="1" t="s">
        <v>568</v>
      </c>
      <c r="E4333" s="2">
        <v>32.39</v>
      </c>
    </row>
    <row r="4334" s="1" customFormat="1" customHeight="1" spans="1:5">
      <c r="A4334" s="1">
        <v>43647</v>
      </c>
      <c r="B4334" s="1" t="s">
        <v>4914</v>
      </c>
      <c r="C4334" s="1" t="s">
        <v>620</v>
      </c>
      <c r="D4334" s="1" t="s">
        <v>568</v>
      </c>
      <c r="E4334" s="2">
        <v>29.42</v>
      </c>
    </row>
    <row r="4335" s="1" customFormat="1" customHeight="1" spans="1:5">
      <c r="A4335" s="1">
        <v>43648</v>
      </c>
      <c r="B4335" s="1" t="s">
        <v>4915</v>
      </c>
      <c r="C4335" s="1" t="s">
        <v>620</v>
      </c>
      <c r="D4335" s="1" t="s">
        <v>568</v>
      </c>
      <c r="E4335" s="2">
        <v>28.39</v>
      </c>
    </row>
    <row r="4336" s="1" customFormat="1" customHeight="1" spans="1:5">
      <c r="A4336" s="1">
        <v>35693</v>
      </c>
      <c r="B4336" s="1" t="s">
        <v>4916</v>
      </c>
      <c r="C4336" s="1" t="s">
        <v>620</v>
      </c>
      <c r="D4336" s="1" t="s">
        <v>568</v>
      </c>
      <c r="E4336" s="2">
        <v>12.6</v>
      </c>
    </row>
    <row r="4337" s="1" customFormat="1" customHeight="1" spans="1:5">
      <c r="A4337" s="1">
        <v>7356</v>
      </c>
      <c r="B4337" s="1" t="s">
        <v>4917</v>
      </c>
      <c r="C4337" s="1" t="s">
        <v>620</v>
      </c>
      <c r="D4337" s="1" t="s">
        <v>574</v>
      </c>
      <c r="E4337" s="2">
        <v>30.21</v>
      </c>
    </row>
    <row r="4338" s="1" customFormat="1" customHeight="1" spans="1:5">
      <c r="A4338" s="1">
        <v>35692</v>
      </c>
      <c r="B4338" s="1" t="s">
        <v>4918</v>
      </c>
      <c r="C4338" s="1" t="s">
        <v>620</v>
      </c>
      <c r="D4338" s="1" t="s">
        <v>568</v>
      </c>
      <c r="E4338" s="2">
        <v>19.77</v>
      </c>
    </row>
    <row r="4339" s="1" customFormat="1" customHeight="1" spans="1:5">
      <c r="A4339" s="1">
        <v>43624</v>
      </c>
      <c r="B4339" s="1" t="s">
        <v>4919</v>
      </c>
      <c r="C4339" s="1" t="s">
        <v>620</v>
      </c>
      <c r="D4339" s="1" t="s">
        <v>568</v>
      </c>
      <c r="E4339" s="2">
        <v>36.82</v>
      </c>
    </row>
    <row r="4340" s="1" customFormat="1" customHeight="1" spans="1:5">
      <c r="A4340" s="1">
        <v>7342</v>
      </c>
      <c r="B4340" s="1" t="s">
        <v>4920</v>
      </c>
      <c r="C4340" s="1" t="s">
        <v>618</v>
      </c>
      <c r="D4340" s="1" t="s">
        <v>568</v>
      </c>
      <c r="E4340" s="2">
        <v>2.42</v>
      </c>
    </row>
    <row r="4341" s="1" customFormat="1" customHeight="1" spans="1:5">
      <c r="A4341" s="1">
        <v>7350</v>
      </c>
      <c r="B4341" s="1" t="s">
        <v>4921</v>
      </c>
      <c r="C4341" s="1" t="s">
        <v>620</v>
      </c>
      <c r="D4341" s="1" t="s">
        <v>568</v>
      </c>
      <c r="E4341" s="2">
        <v>43.61</v>
      </c>
    </row>
    <row r="4342" s="1" customFormat="1" customHeight="1" spans="1:5">
      <c r="A4342" s="1">
        <v>39574</v>
      </c>
      <c r="B4342" s="1" t="s">
        <v>4922</v>
      </c>
      <c r="C4342" s="1" t="s">
        <v>215</v>
      </c>
      <c r="D4342" s="1" t="s">
        <v>568</v>
      </c>
      <c r="E4342" s="2">
        <v>3.99</v>
      </c>
    </row>
    <row r="4343" s="1" customFormat="1" customHeight="1" spans="1:5">
      <c r="A4343" s="1">
        <v>11060</v>
      </c>
      <c r="B4343" s="1" t="s">
        <v>4923</v>
      </c>
      <c r="C4343" s="1" t="s">
        <v>215</v>
      </c>
      <c r="D4343" s="1" t="s">
        <v>568</v>
      </c>
      <c r="E4343" s="2">
        <v>34.75</v>
      </c>
    </row>
    <row r="4344" s="1" customFormat="1" customHeight="1" spans="1:5">
      <c r="A4344" s="1">
        <v>37401</v>
      </c>
      <c r="B4344" s="1" t="s">
        <v>4924</v>
      </c>
      <c r="C4344" s="1" t="s">
        <v>215</v>
      </c>
      <c r="D4344" s="1" t="s">
        <v>568</v>
      </c>
      <c r="E4344" s="2">
        <v>101.92</v>
      </c>
    </row>
    <row r="4345" s="1" customFormat="1" customHeight="1" spans="1:5">
      <c r="A4345" s="1">
        <v>7525</v>
      </c>
      <c r="B4345" s="1" t="s">
        <v>4925</v>
      </c>
      <c r="C4345" s="1" t="s">
        <v>215</v>
      </c>
      <c r="D4345" s="1" t="s">
        <v>568</v>
      </c>
      <c r="E4345" s="2">
        <v>45.69</v>
      </c>
    </row>
    <row r="4346" s="1" customFormat="1" customHeight="1" spans="1:5">
      <c r="A4346" s="1">
        <v>7524</v>
      </c>
      <c r="B4346" s="1" t="s">
        <v>4926</v>
      </c>
      <c r="C4346" s="1" t="s">
        <v>215</v>
      </c>
      <c r="D4346" s="1" t="s">
        <v>568</v>
      </c>
      <c r="E4346" s="2">
        <v>43.06</v>
      </c>
    </row>
    <row r="4347" s="1" customFormat="1" customHeight="1" spans="1:5">
      <c r="A4347" s="1">
        <v>38105</v>
      </c>
      <c r="B4347" s="1" t="s">
        <v>4927</v>
      </c>
      <c r="C4347" s="1" t="s">
        <v>215</v>
      </c>
      <c r="D4347" s="1" t="s">
        <v>568</v>
      </c>
      <c r="E4347" s="2">
        <v>11.06</v>
      </c>
    </row>
    <row r="4348" s="1" customFormat="1" customHeight="1" spans="1:5">
      <c r="A4348" s="1">
        <v>38084</v>
      </c>
      <c r="B4348" s="1" t="s">
        <v>4928</v>
      </c>
      <c r="C4348" s="1" t="s">
        <v>215</v>
      </c>
      <c r="D4348" s="1" t="s">
        <v>568</v>
      </c>
      <c r="E4348" s="2">
        <v>15.71</v>
      </c>
    </row>
    <row r="4349" s="1" customFormat="1" customHeight="1" spans="1:5">
      <c r="A4349" s="1">
        <v>38103</v>
      </c>
      <c r="B4349" s="1" t="s">
        <v>4929</v>
      </c>
      <c r="C4349" s="1" t="s">
        <v>215</v>
      </c>
      <c r="D4349" s="1" t="s">
        <v>568</v>
      </c>
      <c r="E4349" s="2">
        <v>16.6</v>
      </c>
    </row>
    <row r="4350" s="1" customFormat="1" customHeight="1" spans="1:5">
      <c r="A4350" s="1">
        <v>38082</v>
      </c>
      <c r="B4350" s="1" t="s">
        <v>4930</v>
      </c>
      <c r="C4350" s="1" t="s">
        <v>215</v>
      </c>
      <c r="D4350" s="1" t="s">
        <v>568</v>
      </c>
      <c r="E4350" s="2">
        <v>20.45</v>
      </c>
    </row>
    <row r="4351" s="1" customFormat="1" customHeight="1" spans="1:5">
      <c r="A4351" s="1">
        <v>38104</v>
      </c>
      <c r="B4351" s="1" t="s">
        <v>4931</v>
      </c>
      <c r="C4351" s="1" t="s">
        <v>215</v>
      </c>
      <c r="D4351" s="1" t="s">
        <v>568</v>
      </c>
      <c r="E4351" s="2">
        <v>32.51</v>
      </c>
    </row>
    <row r="4352" s="1" customFormat="1" customHeight="1" spans="1:5">
      <c r="A4352" s="1">
        <v>38083</v>
      </c>
      <c r="B4352" s="1" t="s">
        <v>4932</v>
      </c>
      <c r="C4352" s="1" t="s">
        <v>215</v>
      </c>
      <c r="D4352" s="1" t="s">
        <v>568</v>
      </c>
      <c r="E4352" s="2">
        <v>36.1</v>
      </c>
    </row>
    <row r="4353" s="1" customFormat="1" customHeight="1" spans="1:5">
      <c r="A4353" s="1">
        <v>38101</v>
      </c>
      <c r="B4353" s="1" t="s">
        <v>4933</v>
      </c>
      <c r="C4353" s="1" t="s">
        <v>215</v>
      </c>
      <c r="D4353" s="1" t="s">
        <v>568</v>
      </c>
      <c r="E4353" s="2">
        <v>7.9</v>
      </c>
    </row>
    <row r="4354" s="1" customFormat="1" customHeight="1" spans="1:5">
      <c r="A4354" s="1">
        <v>7528</v>
      </c>
      <c r="B4354" s="1" t="s">
        <v>4934</v>
      </c>
      <c r="C4354" s="1" t="s">
        <v>215</v>
      </c>
      <c r="D4354" s="1" t="s">
        <v>574</v>
      </c>
      <c r="E4354" s="2">
        <v>9.28</v>
      </c>
    </row>
    <row r="4355" s="1" customFormat="1" customHeight="1" spans="1:5">
      <c r="A4355" s="1">
        <v>12147</v>
      </c>
      <c r="B4355" s="1" t="s">
        <v>4935</v>
      </c>
      <c r="C4355" s="1" t="s">
        <v>215</v>
      </c>
      <c r="D4355" s="1" t="s">
        <v>568</v>
      </c>
      <c r="E4355" s="2">
        <v>14.15</v>
      </c>
    </row>
    <row r="4356" s="1" customFormat="1" customHeight="1" spans="1:5">
      <c r="A4356" s="1">
        <v>38075</v>
      </c>
      <c r="B4356" s="1" t="s">
        <v>4936</v>
      </c>
      <c r="C4356" s="1" t="s">
        <v>215</v>
      </c>
      <c r="D4356" s="1" t="s">
        <v>568</v>
      </c>
      <c r="E4356" s="2">
        <v>16.07</v>
      </c>
    </row>
    <row r="4357" s="1" customFormat="1" customHeight="1" spans="1:5">
      <c r="A4357" s="1">
        <v>38102</v>
      </c>
      <c r="B4357" s="1" t="s">
        <v>4937</v>
      </c>
      <c r="C4357" s="1" t="s">
        <v>215</v>
      </c>
      <c r="D4357" s="1" t="s">
        <v>568</v>
      </c>
      <c r="E4357" s="2">
        <v>10.1</v>
      </c>
    </row>
    <row r="4358" s="1" customFormat="1" customHeight="1" spans="1:5">
      <c r="A4358" s="1">
        <v>38076</v>
      </c>
      <c r="B4358" s="1" t="s">
        <v>4938</v>
      </c>
      <c r="C4358" s="1" t="s">
        <v>215</v>
      </c>
      <c r="D4358" s="1" t="s">
        <v>568</v>
      </c>
      <c r="E4358" s="2">
        <v>18.02</v>
      </c>
    </row>
    <row r="4359" s="1" customFormat="1" customHeight="1" spans="1:5">
      <c r="A4359" s="1">
        <v>7592</v>
      </c>
      <c r="B4359" s="1" t="s">
        <v>4939</v>
      </c>
      <c r="C4359" s="1" t="s">
        <v>717</v>
      </c>
      <c r="D4359" s="1" t="s">
        <v>574</v>
      </c>
      <c r="E4359" s="2">
        <v>27.78</v>
      </c>
    </row>
    <row r="4360" s="1" customFormat="1" customHeight="1" spans="1:5">
      <c r="A4360" s="1">
        <v>40820</v>
      </c>
      <c r="B4360" s="1" t="s">
        <v>4940</v>
      </c>
      <c r="C4360" s="1" t="s">
        <v>719</v>
      </c>
      <c r="D4360" s="1" t="s">
        <v>568</v>
      </c>
      <c r="E4360" s="3">
        <v>4846.43</v>
      </c>
    </row>
    <row r="4361" s="1" customFormat="1" customHeight="1" spans="1:5">
      <c r="A4361" s="1">
        <v>11826</v>
      </c>
      <c r="B4361" s="1" t="s">
        <v>4941</v>
      </c>
      <c r="C4361" s="1" t="s">
        <v>215</v>
      </c>
      <c r="D4361" s="1" t="s">
        <v>568</v>
      </c>
      <c r="E4361" s="2">
        <v>36.77</v>
      </c>
    </row>
    <row r="4362" s="1" customFormat="1" customHeight="1" spans="1:5">
      <c r="A4362" s="1">
        <v>7606</v>
      </c>
      <c r="B4362" s="1" t="s">
        <v>4942</v>
      </c>
      <c r="C4362" s="1" t="s">
        <v>215</v>
      </c>
      <c r="D4362" s="1" t="s">
        <v>568</v>
      </c>
      <c r="E4362" s="2">
        <v>44.22</v>
      </c>
    </row>
    <row r="4363" s="1" customFormat="1" customHeight="1" spans="1:5">
      <c r="A4363" s="1">
        <v>11763</v>
      </c>
      <c r="B4363" s="1" t="s">
        <v>4943</v>
      </c>
      <c r="C4363" s="1" t="s">
        <v>215</v>
      </c>
      <c r="D4363" s="1" t="s">
        <v>568</v>
      </c>
      <c r="E4363" s="2">
        <v>96.57</v>
      </c>
    </row>
    <row r="4364" s="1" customFormat="1" customHeight="1" spans="1:5">
      <c r="A4364" s="1">
        <v>11764</v>
      </c>
      <c r="B4364" s="1" t="s">
        <v>4944</v>
      </c>
      <c r="C4364" s="1" t="s">
        <v>215</v>
      </c>
      <c r="D4364" s="1" t="s">
        <v>568</v>
      </c>
      <c r="E4364" s="2">
        <v>79.23</v>
      </c>
    </row>
    <row r="4365" s="1" customFormat="1" customHeight="1" spans="1:5">
      <c r="A4365" s="1">
        <v>11829</v>
      </c>
      <c r="B4365" s="1" t="s">
        <v>4945</v>
      </c>
      <c r="C4365" s="1" t="s">
        <v>215</v>
      </c>
      <c r="D4365" s="1" t="s">
        <v>568</v>
      </c>
      <c r="E4365" s="2">
        <v>19.15</v>
      </c>
    </row>
    <row r="4366" s="1" customFormat="1" customHeight="1" spans="1:5">
      <c r="A4366" s="1">
        <v>11830</v>
      </c>
      <c r="B4366" s="1" t="s">
        <v>4946</v>
      </c>
      <c r="C4366" s="1" t="s">
        <v>215</v>
      </c>
      <c r="D4366" s="1" t="s">
        <v>568</v>
      </c>
      <c r="E4366" s="2">
        <v>20.68</v>
      </c>
    </row>
    <row r="4367" s="1" customFormat="1" customHeight="1" spans="1:5">
      <c r="A4367" s="1">
        <v>11825</v>
      </c>
      <c r="B4367" s="1" t="s">
        <v>4947</v>
      </c>
      <c r="C4367" s="1" t="s">
        <v>215</v>
      </c>
      <c r="D4367" s="1" t="s">
        <v>568</v>
      </c>
      <c r="E4367" s="2">
        <v>46.52</v>
      </c>
    </row>
    <row r="4368" s="1" customFormat="1" customHeight="1" spans="1:5">
      <c r="A4368" s="1">
        <v>11767</v>
      </c>
      <c r="B4368" s="1" t="s">
        <v>4948</v>
      </c>
      <c r="C4368" s="1" t="s">
        <v>215</v>
      </c>
      <c r="D4368" s="1" t="s">
        <v>568</v>
      </c>
      <c r="E4368" s="2">
        <v>123.9</v>
      </c>
    </row>
    <row r="4369" s="1" customFormat="1" customHeight="1" spans="1:5">
      <c r="A4369" s="1">
        <v>11766</v>
      </c>
      <c r="B4369" s="1" t="s">
        <v>4949</v>
      </c>
      <c r="C4369" s="1" t="s">
        <v>215</v>
      </c>
      <c r="D4369" s="1" t="s">
        <v>568</v>
      </c>
      <c r="E4369" s="2">
        <v>28.88</v>
      </c>
    </row>
    <row r="4370" s="1" customFormat="1" customHeight="1" spans="1:5">
      <c r="A4370" s="1">
        <v>11765</v>
      </c>
      <c r="B4370" s="1" t="s">
        <v>4950</v>
      </c>
      <c r="C4370" s="1" t="s">
        <v>215</v>
      </c>
      <c r="D4370" s="1" t="s">
        <v>568</v>
      </c>
      <c r="E4370" s="2">
        <v>52.8</v>
      </c>
    </row>
    <row r="4371" s="1" customFormat="1" customHeight="1" spans="1:5">
      <c r="A4371" s="1">
        <v>11824</v>
      </c>
      <c r="B4371" s="1" t="s">
        <v>4951</v>
      </c>
      <c r="C4371" s="1" t="s">
        <v>215</v>
      </c>
      <c r="D4371" s="1" t="s">
        <v>568</v>
      </c>
      <c r="E4371" s="2">
        <v>33.97</v>
      </c>
    </row>
    <row r="4372" s="1" customFormat="1" customHeight="1" spans="1:5">
      <c r="A4372" s="1">
        <v>44045</v>
      </c>
      <c r="B4372" s="1" t="s">
        <v>4952</v>
      </c>
      <c r="C4372" s="1" t="s">
        <v>215</v>
      </c>
      <c r="D4372" s="1" t="s">
        <v>568</v>
      </c>
      <c r="E4372" s="2">
        <v>297.65</v>
      </c>
    </row>
    <row r="4373" s="1" customFormat="1" customHeight="1" spans="1:5">
      <c r="A4373" s="1">
        <v>39702</v>
      </c>
      <c r="B4373" s="1" t="s">
        <v>4953</v>
      </c>
      <c r="C4373" s="1" t="s">
        <v>215</v>
      </c>
      <c r="D4373" s="1" t="s">
        <v>568</v>
      </c>
      <c r="E4373" s="3">
        <v>1976.8</v>
      </c>
    </row>
    <row r="4374" s="1" customFormat="1" customHeight="1" spans="1:5">
      <c r="A4374" s="1">
        <v>13415</v>
      </c>
      <c r="B4374" s="1" t="s">
        <v>4954</v>
      </c>
      <c r="C4374" s="1" t="s">
        <v>215</v>
      </c>
      <c r="D4374" s="1" t="s">
        <v>574</v>
      </c>
      <c r="E4374" s="2">
        <v>64.9</v>
      </c>
    </row>
    <row r="4375" s="1" customFormat="1" customHeight="1" spans="1:5">
      <c r="A4375" s="1">
        <v>7602</v>
      </c>
      <c r="B4375" s="1" t="s">
        <v>4955</v>
      </c>
      <c r="C4375" s="1" t="s">
        <v>215</v>
      </c>
      <c r="D4375" s="1" t="s">
        <v>568</v>
      </c>
      <c r="E4375" s="2">
        <v>41.41</v>
      </c>
    </row>
    <row r="4376" s="1" customFormat="1" customHeight="1" spans="1:5">
      <c r="A4376" s="1">
        <v>7603</v>
      </c>
      <c r="B4376" s="1" t="s">
        <v>4956</v>
      </c>
      <c r="C4376" s="1" t="s">
        <v>215</v>
      </c>
      <c r="D4376" s="1" t="s">
        <v>568</v>
      </c>
      <c r="E4376" s="2">
        <v>35.13</v>
      </c>
    </row>
    <row r="4377" s="1" customFormat="1" customHeight="1" spans="1:5">
      <c r="A4377" s="1">
        <v>11777</v>
      </c>
      <c r="B4377" s="1" t="s">
        <v>4957</v>
      </c>
      <c r="C4377" s="1" t="s">
        <v>215</v>
      </c>
      <c r="D4377" s="1" t="s">
        <v>568</v>
      </c>
      <c r="E4377" s="2">
        <v>204.37</v>
      </c>
    </row>
    <row r="4378" s="1" customFormat="1" customHeight="1" spans="1:5">
      <c r="A4378" s="1">
        <v>13417</v>
      </c>
      <c r="B4378" s="1" t="s">
        <v>4958</v>
      </c>
      <c r="C4378" s="1" t="s">
        <v>215</v>
      </c>
      <c r="D4378" s="1" t="s">
        <v>568</v>
      </c>
      <c r="E4378" s="2">
        <v>84.52</v>
      </c>
    </row>
    <row r="4379" s="1" customFormat="1" customHeight="1" spans="1:5">
      <c r="A4379" s="1">
        <v>36791</v>
      </c>
      <c r="B4379" s="1" t="s">
        <v>4959</v>
      </c>
      <c r="C4379" s="1" t="s">
        <v>215</v>
      </c>
      <c r="D4379" s="1" t="s">
        <v>568</v>
      </c>
      <c r="E4379" s="2">
        <v>126.86</v>
      </c>
    </row>
    <row r="4380" s="1" customFormat="1" customHeight="1" spans="1:5">
      <c r="A4380" s="1">
        <v>36795</v>
      </c>
      <c r="B4380" s="1" t="s">
        <v>4960</v>
      </c>
      <c r="C4380" s="1" t="s">
        <v>215</v>
      </c>
      <c r="D4380" s="1" t="s">
        <v>568</v>
      </c>
      <c r="E4380" s="3">
        <v>1603.99</v>
      </c>
    </row>
    <row r="4381" s="1" customFormat="1" customHeight="1" spans="1:5">
      <c r="A4381" s="1">
        <v>36796</v>
      </c>
      <c r="B4381" s="1" t="s">
        <v>4961</v>
      </c>
      <c r="C4381" s="1" t="s">
        <v>215</v>
      </c>
      <c r="D4381" s="1" t="s">
        <v>568</v>
      </c>
      <c r="E4381" s="2">
        <v>133.29</v>
      </c>
    </row>
    <row r="4382" s="1" customFormat="1" customHeight="1" spans="1:5">
      <c r="A4382" s="1">
        <v>36792</v>
      </c>
      <c r="B4382" s="1" t="s">
        <v>4962</v>
      </c>
      <c r="C4382" s="1" t="s">
        <v>215</v>
      </c>
      <c r="D4382" s="1" t="s">
        <v>568</v>
      </c>
      <c r="E4382" s="2">
        <v>168.84</v>
      </c>
    </row>
    <row r="4383" s="1" customFormat="1" customHeight="1" spans="1:5">
      <c r="A4383" s="1">
        <v>11773</v>
      </c>
      <c r="B4383" s="1" t="s">
        <v>4963</v>
      </c>
      <c r="C4383" s="1" t="s">
        <v>215</v>
      </c>
      <c r="D4383" s="1" t="s">
        <v>568</v>
      </c>
      <c r="E4383" s="2">
        <v>112.4</v>
      </c>
    </row>
    <row r="4384" s="1" customFormat="1" customHeight="1" spans="1:5">
      <c r="A4384" s="1">
        <v>11762</v>
      </c>
      <c r="B4384" s="1" t="s">
        <v>4964</v>
      </c>
      <c r="C4384" s="1" t="s">
        <v>215</v>
      </c>
      <c r="D4384" s="1" t="s">
        <v>568</v>
      </c>
      <c r="E4384" s="2">
        <v>53.31</v>
      </c>
    </row>
    <row r="4385" s="1" customFormat="1" customHeight="1" spans="1:5">
      <c r="A4385" s="1">
        <v>7604</v>
      </c>
      <c r="B4385" s="1" t="s">
        <v>4965</v>
      </c>
      <c r="C4385" s="1" t="s">
        <v>215</v>
      </c>
      <c r="D4385" s="1" t="s">
        <v>568</v>
      </c>
      <c r="E4385" s="2">
        <v>45.14</v>
      </c>
    </row>
    <row r="4386" s="1" customFormat="1" customHeight="1" spans="1:5">
      <c r="A4386" s="1">
        <v>13984</v>
      </c>
      <c r="B4386" s="1" t="s">
        <v>4966</v>
      </c>
      <c r="C4386" s="1" t="s">
        <v>215</v>
      </c>
      <c r="D4386" s="1" t="s">
        <v>568</v>
      </c>
      <c r="E4386" s="2">
        <v>65.6</v>
      </c>
    </row>
    <row r="4387" s="1" customFormat="1" customHeight="1" spans="1:5">
      <c r="A4387" s="1">
        <v>11772</v>
      </c>
      <c r="B4387" s="1" t="s">
        <v>4967</v>
      </c>
      <c r="C4387" s="1" t="s">
        <v>215</v>
      </c>
      <c r="D4387" s="1" t="s">
        <v>568</v>
      </c>
      <c r="E4387" s="2">
        <v>112.75</v>
      </c>
    </row>
    <row r="4388" s="1" customFormat="1" customHeight="1" spans="1:5">
      <c r="A4388" s="1">
        <v>13983</v>
      </c>
      <c r="B4388" s="1" t="s">
        <v>4968</v>
      </c>
      <c r="C4388" s="1" t="s">
        <v>215</v>
      </c>
      <c r="D4388" s="1" t="s">
        <v>568</v>
      </c>
      <c r="E4388" s="2">
        <v>85.39</v>
      </c>
    </row>
    <row r="4389" s="1" customFormat="1" customHeight="1" spans="1:5">
      <c r="A4389" s="1">
        <v>13416</v>
      </c>
      <c r="B4389" s="1" t="s">
        <v>4969</v>
      </c>
      <c r="C4389" s="1" t="s">
        <v>215</v>
      </c>
      <c r="D4389" s="1" t="s">
        <v>568</v>
      </c>
      <c r="E4389" s="2">
        <v>75.84</v>
      </c>
    </row>
    <row r="4390" s="1" customFormat="1" customHeight="1" spans="1:5">
      <c r="A4390" s="1">
        <v>40329</v>
      </c>
      <c r="B4390" s="1" t="s">
        <v>4970</v>
      </c>
      <c r="C4390" s="1" t="s">
        <v>215</v>
      </c>
      <c r="D4390" s="1" t="s">
        <v>574</v>
      </c>
      <c r="E4390" s="2">
        <v>12</v>
      </c>
    </row>
    <row r="4391" s="1" customFormat="1" customHeight="1" spans="1:5">
      <c r="A4391" s="1">
        <v>11823</v>
      </c>
      <c r="B4391" s="1" t="s">
        <v>4971</v>
      </c>
      <c r="C4391" s="1" t="s">
        <v>215</v>
      </c>
      <c r="D4391" s="1" t="s">
        <v>568</v>
      </c>
      <c r="E4391" s="2">
        <v>5.05</v>
      </c>
    </row>
    <row r="4392" s="1" customFormat="1" customHeight="1" spans="1:5">
      <c r="A4392" s="1">
        <v>11822</v>
      </c>
      <c r="B4392" s="1" t="s">
        <v>4972</v>
      </c>
      <c r="C4392" s="1" t="s">
        <v>215</v>
      </c>
      <c r="D4392" s="1" t="s">
        <v>568</v>
      </c>
      <c r="E4392" s="2">
        <v>34.02</v>
      </c>
    </row>
    <row r="4393" s="1" customFormat="1" customHeight="1" spans="1:5">
      <c r="A4393" s="1">
        <v>11831</v>
      </c>
      <c r="B4393" s="1" t="s">
        <v>4973</v>
      </c>
      <c r="C4393" s="1" t="s">
        <v>215</v>
      </c>
      <c r="D4393" s="1" t="s">
        <v>568</v>
      </c>
      <c r="E4393" s="2">
        <v>20.47</v>
      </c>
    </row>
    <row r="4394" s="1" customFormat="1" customHeight="1" spans="1:5">
      <c r="A4394" s="1">
        <v>7613</v>
      </c>
      <c r="B4394" s="1" t="s">
        <v>4974</v>
      </c>
      <c r="C4394" s="1" t="s">
        <v>215</v>
      </c>
      <c r="D4394" s="1" t="s">
        <v>615</v>
      </c>
      <c r="E4394" s="3">
        <v>119503.15</v>
      </c>
    </row>
    <row r="4395" s="1" customFormat="1" customHeight="1" spans="1:5">
      <c r="A4395" s="1">
        <v>7619</v>
      </c>
      <c r="B4395" s="1" t="s">
        <v>4975</v>
      </c>
      <c r="C4395" s="1" t="s">
        <v>215</v>
      </c>
      <c r="D4395" s="1" t="s">
        <v>615</v>
      </c>
      <c r="E4395" s="3">
        <v>18472.63</v>
      </c>
    </row>
    <row r="4396" s="1" customFormat="1" customHeight="1" spans="1:5">
      <c r="A4396" s="1">
        <v>12076</v>
      </c>
      <c r="B4396" s="1" t="s">
        <v>4976</v>
      </c>
      <c r="C4396" s="1" t="s">
        <v>215</v>
      </c>
      <c r="D4396" s="1" t="s">
        <v>615</v>
      </c>
      <c r="E4396" s="3">
        <v>8473.68</v>
      </c>
    </row>
    <row r="4397" s="1" customFormat="1" customHeight="1" spans="1:5">
      <c r="A4397" s="1">
        <v>7614</v>
      </c>
      <c r="B4397" s="1" t="s">
        <v>4977</v>
      </c>
      <c r="C4397" s="1" t="s">
        <v>215</v>
      </c>
      <c r="D4397" s="1" t="s">
        <v>615</v>
      </c>
      <c r="E4397" s="3">
        <v>23298.39</v>
      </c>
    </row>
    <row r="4398" s="1" customFormat="1" customHeight="1" spans="1:5">
      <c r="A4398" s="1">
        <v>7618</v>
      </c>
      <c r="B4398" s="1" t="s">
        <v>4978</v>
      </c>
      <c r="C4398" s="1" t="s">
        <v>215</v>
      </c>
      <c r="D4398" s="1" t="s">
        <v>615</v>
      </c>
      <c r="E4398" s="3">
        <v>151107.57</v>
      </c>
    </row>
    <row r="4399" s="1" customFormat="1" customHeight="1" spans="1:5">
      <c r="A4399" s="1">
        <v>7620</v>
      </c>
      <c r="B4399" s="1" t="s">
        <v>4979</v>
      </c>
      <c r="C4399" s="1" t="s">
        <v>215</v>
      </c>
      <c r="D4399" s="1" t="s">
        <v>615</v>
      </c>
      <c r="E4399" s="3">
        <v>32684.21</v>
      </c>
    </row>
    <row r="4400" s="1" customFormat="1" customHeight="1" spans="1:5">
      <c r="A4400" s="1">
        <v>7610</v>
      </c>
      <c r="B4400" s="1" t="s">
        <v>4980</v>
      </c>
      <c r="C4400" s="1" t="s">
        <v>215</v>
      </c>
      <c r="D4400" s="1" t="s">
        <v>615</v>
      </c>
      <c r="E4400" s="3">
        <v>10349.99</v>
      </c>
    </row>
    <row r="4401" s="1" customFormat="1" customHeight="1" spans="1:5">
      <c r="A4401" s="1">
        <v>7615</v>
      </c>
      <c r="B4401" s="1" t="s">
        <v>4981</v>
      </c>
      <c r="C4401" s="1" t="s">
        <v>215</v>
      </c>
      <c r="D4401" s="1" t="s">
        <v>615</v>
      </c>
      <c r="E4401" s="3">
        <v>38131.57</v>
      </c>
    </row>
    <row r="4402" s="1" customFormat="1" customHeight="1" spans="1:5">
      <c r="A4402" s="1">
        <v>7617</v>
      </c>
      <c r="B4402" s="1" t="s">
        <v>4982</v>
      </c>
      <c r="C4402" s="1" t="s">
        <v>215</v>
      </c>
      <c r="D4402" s="1" t="s">
        <v>615</v>
      </c>
      <c r="E4402" s="3">
        <v>11560.52</v>
      </c>
    </row>
    <row r="4403" s="1" customFormat="1" customHeight="1" spans="1:5">
      <c r="A4403" s="1">
        <v>7616</v>
      </c>
      <c r="B4403" s="1" t="s">
        <v>4983</v>
      </c>
      <c r="C4403" s="1" t="s">
        <v>215</v>
      </c>
      <c r="D4403" s="1" t="s">
        <v>615</v>
      </c>
      <c r="E4403" s="3">
        <v>62224.68</v>
      </c>
    </row>
    <row r="4404" s="1" customFormat="1" customHeight="1" spans="1:5">
      <c r="A4404" s="1">
        <v>7611</v>
      </c>
      <c r="B4404" s="1" t="s">
        <v>4984</v>
      </c>
      <c r="C4404" s="1" t="s">
        <v>215</v>
      </c>
      <c r="D4404" s="1" t="s">
        <v>615</v>
      </c>
      <c r="E4404" s="3">
        <v>14950</v>
      </c>
    </row>
    <row r="4405" s="1" customFormat="1" customHeight="1" spans="1:5">
      <c r="A4405" s="1">
        <v>7612</v>
      </c>
      <c r="B4405" s="1" t="s">
        <v>4985</v>
      </c>
      <c r="C4405" s="1" t="s">
        <v>215</v>
      </c>
      <c r="D4405" s="1" t="s">
        <v>615</v>
      </c>
      <c r="E4405" s="3">
        <v>85351.78</v>
      </c>
    </row>
    <row r="4406" s="1" customFormat="1" customHeight="1" spans="1:5">
      <c r="A4406" s="1">
        <v>37371</v>
      </c>
      <c r="B4406" s="1" t="s">
        <v>4986</v>
      </c>
      <c r="C4406" s="1" t="s">
        <v>717</v>
      </c>
      <c r="D4406" s="1" t="s">
        <v>574</v>
      </c>
      <c r="E4406" s="2">
        <v>0.6</v>
      </c>
    </row>
    <row r="4407" s="1" customFormat="1" customHeight="1" spans="1:5">
      <c r="A4407" s="1">
        <v>40861</v>
      </c>
      <c r="B4407" s="1" t="s">
        <v>4987</v>
      </c>
      <c r="C4407" s="1" t="s">
        <v>719</v>
      </c>
      <c r="D4407" s="1" t="s">
        <v>574</v>
      </c>
      <c r="E4407" s="2">
        <v>113.81</v>
      </c>
    </row>
    <row r="4408" s="1" customFormat="1" customHeight="1" spans="1:5">
      <c r="A4408" s="1">
        <v>36510</v>
      </c>
      <c r="B4408" s="1" t="s">
        <v>4988</v>
      </c>
      <c r="C4408" s="1" t="s">
        <v>215</v>
      </c>
      <c r="D4408" s="1" t="s">
        <v>615</v>
      </c>
      <c r="E4408" s="3">
        <v>985932.68</v>
      </c>
    </row>
    <row r="4409" s="1" customFormat="1" customHeight="1" spans="1:5">
      <c r="A4409" s="1">
        <v>25020</v>
      </c>
      <c r="B4409" s="1" t="s">
        <v>4989</v>
      </c>
      <c r="C4409" s="1" t="s">
        <v>215</v>
      </c>
      <c r="D4409" s="1" t="s">
        <v>615</v>
      </c>
      <c r="E4409" s="3">
        <v>4061695.76</v>
      </c>
    </row>
    <row r="4410" s="1" customFormat="1" customHeight="1" spans="1:5">
      <c r="A4410" s="1">
        <v>7622</v>
      </c>
      <c r="B4410" s="1" t="s">
        <v>4990</v>
      </c>
      <c r="C4410" s="1" t="s">
        <v>215</v>
      </c>
      <c r="D4410" s="1" t="s">
        <v>615</v>
      </c>
      <c r="E4410" s="3">
        <v>956498.8</v>
      </c>
    </row>
    <row r="4411" s="1" customFormat="1" customHeight="1" spans="1:5">
      <c r="A4411" s="1">
        <v>7624</v>
      </c>
      <c r="B4411" s="1" t="s">
        <v>4991</v>
      </c>
      <c r="C4411" s="1" t="s">
        <v>215</v>
      </c>
      <c r="D4411" s="1" t="s">
        <v>615</v>
      </c>
      <c r="E4411" s="3">
        <v>1240000</v>
      </c>
    </row>
    <row r="4412" s="1" customFormat="1" customHeight="1" spans="1:5">
      <c r="A4412" s="1">
        <v>7625</v>
      </c>
      <c r="B4412" s="1" t="s">
        <v>4992</v>
      </c>
      <c r="C4412" s="1" t="s">
        <v>215</v>
      </c>
      <c r="D4412" s="1" t="s">
        <v>615</v>
      </c>
      <c r="E4412" s="3">
        <v>1232415.78</v>
      </c>
    </row>
    <row r="4413" s="1" customFormat="1" customHeight="1" spans="1:5">
      <c r="A4413" s="1">
        <v>7623</v>
      </c>
      <c r="B4413" s="1" t="s">
        <v>4993</v>
      </c>
      <c r="C4413" s="1" t="s">
        <v>215</v>
      </c>
      <c r="D4413" s="1" t="s">
        <v>615</v>
      </c>
      <c r="E4413" s="3">
        <v>4061695.76</v>
      </c>
    </row>
    <row r="4414" s="1" customFormat="1" customHeight="1" spans="1:5">
      <c r="A4414" s="1">
        <v>36508</v>
      </c>
      <c r="B4414" s="1" t="s">
        <v>4994</v>
      </c>
      <c r="C4414" s="1" t="s">
        <v>215</v>
      </c>
      <c r="D4414" s="1" t="s">
        <v>615</v>
      </c>
      <c r="E4414" s="3">
        <v>1826705.75</v>
      </c>
    </row>
    <row r="4415" s="1" customFormat="1" customHeight="1" spans="1:5">
      <c r="A4415" s="1">
        <v>36509</v>
      </c>
      <c r="B4415" s="1" t="s">
        <v>4995</v>
      </c>
      <c r="C4415" s="1" t="s">
        <v>215</v>
      </c>
      <c r="D4415" s="1" t="s">
        <v>615</v>
      </c>
      <c r="E4415" s="3">
        <v>1001100.85</v>
      </c>
    </row>
    <row r="4416" s="1" customFormat="1" customHeight="1" spans="1:5">
      <c r="A4416" s="1">
        <v>13238</v>
      </c>
      <c r="B4416" s="1" t="s">
        <v>4996</v>
      </c>
      <c r="C4416" s="1" t="s">
        <v>215</v>
      </c>
      <c r="D4416" s="1" t="s">
        <v>615</v>
      </c>
      <c r="E4416" s="3">
        <v>307752.03</v>
      </c>
    </row>
    <row r="4417" s="1" customFormat="1" customHeight="1" spans="1:5">
      <c r="A4417" s="1">
        <v>36511</v>
      </c>
      <c r="B4417" s="1" t="s">
        <v>4997</v>
      </c>
      <c r="C4417" s="1" t="s">
        <v>215</v>
      </c>
      <c r="D4417" s="1" t="s">
        <v>615</v>
      </c>
      <c r="E4417" s="3">
        <v>356601.56</v>
      </c>
    </row>
    <row r="4418" s="1" customFormat="1" customHeight="1" spans="1:5">
      <c r="A4418" s="1">
        <v>36515</v>
      </c>
      <c r="B4418" s="1" t="s">
        <v>4998</v>
      </c>
      <c r="C4418" s="1" t="s">
        <v>215</v>
      </c>
      <c r="D4418" s="1" t="s">
        <v>615</v>
      </c>
      <c r="E4418" s="3">
        <v>105026.47</v>
      </c>
    </row>
    <row r="4419" s="1" customFormat="1" customHeight="1" spans="1:5">
      <c r="A4419" s="1">
        <v>10598</v>
      </c>
      <c r="B4419" s="1" t="s">
        <v>4999</v>
      </c>
      <c r="C4419" s="1" t="s">
        <v>215</v>
      </c>
      <c r="D4419" s="1" t="s">
        <v>615</v>
      </c>
      <c r="E4419" s="3">
        <v>170316.31</v>
      </c>
    </row>
    <row r="4420" s="1" customFormat="1" customHeight="1" spans="1:5">
      <c r="A4420" s="1">
        <v>7640</v>
      </c>
      <c r="B4420" s="1" t="s">
        <v>5000</v>
      </c>
      <c r="C4420" s="1" t="s">
        <v>215</v>
      </c>
      <c r="D4420" s="1" t="s">
        <v>615</v>
      </c>
      <c r="E4420" s="3">
        <v>261345</v>
      </c>
    </row>
    <row r="4421" s="1" customFormat="1" customHeight="1" spans="1:5">
      <c r="A4421" s="1">
        <v>36513</v>
      </c>
      <c r="B4421" s="1" t="s">
        <v>5001</v>
      </c>
      <c r="C4421" s="1" t="s">
        <v>215</v>
      </c>
      <c r="D4421" s="1" t="s">
        <v>615</v>
      </c>
      <c r="E4421" s="3">
        <v>251758.26</v>
      </c>
    </row>
    <row r="4422" s="1" customFormat="1" customHeight="1" spans="1:5">
      <c r="A4422" s="1">
        <v>36514</v>
      </c>
      <c r="B4422" s="1" t="s">
        <v>5002</v>
      </c>
      <c r="C4422" s="1" t="s">
        <v>215</v>
      </c>
      <c r="D4422" s="1" t="s">
        <v>615</v>
      </c>
      <c r="E4422" s="3">
        <v>280884.79</v>
      </c>
    </row>
    <row r="4423" s="1" customFormat="1" customHeight="1" spans="1:5">
      <c r="A4423" s="1">
        <v>11572</v>
      </c>
      <c r="B4423" s="1" t="s">
        <v>5003</v>
      </c>
      <c r="C4423" s="1" t="s">
        <v>215</v>
      </c>
      <c r="D4423" s="1" t="s">
        <v>568</v>
      </c>
      <c r="E4423" s="2">
        <v>34.08</v>
      </c>
    </row>
    <row r="4424" s="1" customFormat="1" customHeight="1" spans="1:5">
      <c r="A4424" s="1">
        <v>36149</v>
      </c>
      <c r="B4424" s="1" t="s">
        <v>5004</v>
      </c>
      <c r="C4424" s="1" t="s">
        <v>215</v>
      </c>
      <c r="D4424" s="1" t="s">
        <v>568</v>
      </c>
      <c r="E4424" s="2">
        <v>190.35</v>
      </c>
    </row>
    <row r="4425" s="1" customFormat="1" customHeight="1" spans="1:5">
      <c r="A4425" s="1">
        <v>42407</v>
      </c>
      <c r="B4425" s="1" t="s">
        <v>5005</v>
      </c>
      <c r="C4425" s="1" t="s">
        <v>613</v>
      </c>
      <c r="D4425" s="1" t="s">
        <v>568</v>
      </c>
      <c r="E4425" s="2">
        <v>5.98</v>
      </c>
    </row>
    <row r="4426" s="1" customFormat="1" customHeight="1" spans="1:5">
      <c r="A4426" s="1">
        <v>11581</v>
      </c>
      <c r="B4426" s="1" t="s">
        <v>5006</v>
      </c>
      <c r="C4426" s="1" t="s">
        <v>613</v>
      </c>
      <c r="D4426" s="1" t="s">
        <v>568</v>
      </c>
      <c r="E4426" s="2">
        <v>22.5</v>
      </c>
    </row>
    <row r="4427" s="1" customFormat="1" customHeight="1" spans="1:5">
      <c r="A4427" s="1">
        <v>43605</v>
      </c>
      <c r="B4427" s="1" t="s">
        <v>5007</v>
      </c>
      <c r="C4427" s="1" t="s">
        <v>613</v>
      </c>
      <c r="D4427" s="1" t="s">
        <v>568</v>
      </c>
      <c r="E4427" s="2">
        <v>46.03</v>
      </c>
    </row>
    <row r="4428" s="1" customFormat="1" customHeight="1" spans="1:5">
      <c r="A4428" s="1">
        <v>11580</v>
      </c>
      <c r="B4428" s="1" t="s">
        <v>5008</v>
      </c>
      <c r="C4428" s="1" t="s">
        <v>613</v>
      </c>
      <c r="D4428" s="1" t="s">
        <v>568</v>
      </c>
      <c r="E4428" s="2">
        <v>9.02</v>
      </c>
    </row>
    <row r="4429" s="1" customFormat="1" customHeight="1" spans="1:5">
      <c r="A4429" s="1">
        <v>10743</v>
      </c>
      <c r="B4429" s="1" t="s">
        <v>5009</v>
      </c>
      <c r="C4429" s="1" t="s">
        <v>215</v>
      </c>
      <c r="D4429" s="1" t="s">
        <v>568</v>
      </c>
      <c r="E4429" s="2">
        <v>861.66</v>
      </c>
    </row>
    <row r="4430" s="1" customFormat="1" customHeight="1" spans="1:5">
      <c r="A4430" s="1">
        <v>39848</v>
      </c>
      <c r="B4430" s="1" t="s">
        <v>5010</v>
      </c>
      <c r="C4430" s="1" t="s">
        <v>613</v>
      </c>
      <c r="D4430" s="1" t="s">
        <v>615</v>
      </c>
      <c r="E4430" s="2">
        <v>1.82</v>
      </c>
    </row>
    <row r="4431" s="1" customFormat="1" customHeight="1" spans="1:5">
      <c r="A4431" s="1">
        <v>20999</v>
      </c>
      <c r="B4431" s="1" t="s">
        <v>5011</v>
      </c>
      <c r="C4431" s="1" t="s">
        <v>613</v>
      </c>
      <c r="D4431" s="1" t="s">
        <v>568</v>
      </c>
      <c r="E4431" s="2">
        <v>11.19</v>
      </c>
    </row>
    <row r="4432" s="1" customFormat="1" customHeight="1" spans="1:5">
      <c r="A4432" s="1">
        <v>21001</v>
      </c>
      <c r="B4432" s="1" t="s">
        <v>5012</v>
      </c>
      <c r="C4432" s="1" t="s">
        <v>613</v>
      </c>
      <c r="D4432" s="1" t="s">
        <v>574</v>
      </c>
      <c r="E4432" s="2">
        <v>20.89</v>
      </c>
    </row>
    <row r="4433" s="1" customFormat="1" customHeight="1" spans="1:5">
      <c r="A4433" s="1">
        <v>21003</v>
      </c>
      <c r="B4433" s="1" t="s">
        <v>5013</v>
      </c>
      <c r="C4433" s="1" t="s">
        <v>613</v>
      </c>
      <c r="D4433" s="1" t="s">
        <v>568</v>
      </c>
      <c r="E4433" s="2">
        <v>34.33</v>
      </c>
    </row>
    <row r="4434" s="1" customFormat="1" customHeight="1" spans="1:5">
      <c r="A4434" s="1">
        <v>21006</v>
      </c>
      <c r="B4434" s="1" t="s">
        <v>5014</v>
      </c>
      <c r="C4434" s="1" t="s">
        <v>613</v>
      </c>
      <c r="D4434" s="1" t="s">
        <v>568</v>
      </c>
      <c r="E4434" s="2">
        <v>72.85</v>
      </c>
    </row>
    <row r="4435" s="1" customFormat="1" customHeight="1" spans="1:5">
      <c r="A4435" s="1">
        <v>21019</v>
      </c>
      <c r="B4435" s="1" t="s">
        <v>5015</v>
      </c>
      <c r="C4435" s="1" t="s">
        <v>613</v>
      </c>
      <c r="D4435" s="1" t="s">
        <v>568</v>
      </c>
      <c r="E4435" s="2">
        <v>25.32</v>
      </c>
    </row>
    <row r="4436" s="1" customFormat="1" customHeight="1" spans="1:5">
      <c r="A4436" s="1">
        <v>21021</v>
      </c>
      <c r="B4436" s="1" t="s">
        <v>5016</v>
      </c>
      <c r="C4436" s="1" t="s">
        <v>613</v>
      </c>
      <c r="D4436" s="1" t="s">
        <v>568</v>
      </c>
      <c r="E4436" s="2">
        <v>40.03</v>
      </c>
    </row>
    <row r="4437" s="1" customFormat="1" customHeight="1" spans="1:5">
      <c r="A4437" s="1">
        <v>21024</v>
      </c>
      <c r="B4437" s="1" t="s">
        <v>5017</v>
      </c>
      <c r="C4437" s="1" t="s">
        <v>613</v>
      </c>
      <c r="D4437" s="1" t="s">
        <v>568</v>
      </c>
      <c r="E4437" s="2">
        <v>85.77</v>
      </c>
    </row>
    <row r="4438" s="1" customFormat="1" customHeight="1" spans="1:5">
      <c r="A4438" s="1">
        <v>40624</v>
      </c>
      <c r="B4438" s="1" t="s">
        <v>5018</v>
      </c>
      <c r="C4438" s="1" t="s">
        <v>613</v>
      </c>
      <c r="D4438" s="1" t="s">
        <v>568</v>
      </c>
      <c r="E4438" s="2">
        <v>106.07</v>
      </c>
    </row>
    <row r="4439" s="1" customFormat="1" customHeight="1" spans="1:5">
      <c r="A4439" s="1">
        <v>42575</v>
      </c>
      <c r="B4439" s="1" t="s">
        <v>5019</v>
      </c>
      <c r="C4439" s="1" t="s">
        <v>613</v>
      </c>
      <c r="D4439" s="1" t="s">
        <v>568</v>
      </c>
      <c r="E4439" s="2">
        <v>97.33</v>
      </c>
    </row>
    <row r="4440" s="1" customFormat="1" customHeight="1" spans="1:5">
      <c r="A4440" s="1">
        <v>13127</v>
      </c>
      <c r="B4440" s="1" t="s">
        <v>5020</v>
      </c>
      <c r="C4440" s="1" t="s">
        <v>613</v>
      </c>
      <c r="D4440" s="1" t="s">
        <v>568</v>
      </c>
      <c r="E4440" s="2">
        <v>47.31</v>
      </c>
    </row>
    <row r="4441" s="1" customFormat="1" customHeight="1" spans="1:5">
      <c r="A4441" s="1">
        <v>13137</v>
      </c>
      <c r="B4441" s="1" t="s">
        <v>5021</v>
      </c>
      <c r="C4441" s="1" t="s">
        <v>613</v>
      </c>
      <c r="D4441" s="1" t="s">
        <v>568</v>
      </c>
      <c r="E4441" s="2">
        <v>62.78</v>
      </c>
    </row>
    <row r="4442" s="1" customFormat="1" customHeight="1" spans="1:5">
      <c r="A4442" s="1">
        <v>42574</v>
      </c>
      <c r="B4442" s="1" t="s">
        <v>5022</v>
      </c>
      <c r="C4442" s="1" t="s">
        <v>613</v>
      </c>
      <c r="D4442" s="1" t="s">
        <v>568</v>
      </c>
      <c r="E4442" s="2">
        <v>72.63</v>
      </c>
    </row>
    <row r="4443" s="1" customFormat="1" customHeight="1" spans="1:5">
      <c r="A4443" s="1">
        <v>20989</v>
      </c>
      <c r="B4443" s="1" t="s">
        <v>5023</v>
      </c>
      <c r="C4443" s="1" t="s">
        <v>613</v>
      </c>
      <c r="D4443" s="1" t="s">
        <v>568</v>
      </c>
      <c r="E4443" s="3">
        <v>2249.2</v>
      </c>
    </row>
    <row r="4444" s="1" customFormat="1" customHeight="1" spans="1:5">
      <c r="A4444" s="1">
        <v>21147</v>
      </c>
      <c r="B4444" s="1" t="s">
        <v>5024</v>
      </c>
      <c r="C4444" s="1" t="s">
        <v>613</v>
      </c>
      <c r="D4444" s="1" t="s">
        <v>568</v>
      </c>
      <c r="E4444" s="2">
        <v>210.89</v>
      </c>
    </row>
    <row r="4445" s="1" customFormat="1" customHeight="1" spans="1:5">
      <c r="A4445" s="1">
        <v>21148</v>
      </c>
      <c r="B4445" s="1" t="s">
        <v>5025</v>
      </c>
      <c r="C4445" s="1" t="s">
        <v>613</v>
      </c>
      <c r="D4445" s="1" t="s">
        <v>574</v>
      </c>
      <c r="E4445" s="2">
        <v>130.16</v>
      </c>
    </row>
    <row r="4446" s="1" customFormat="1" customHeight="1" spans="1:5">
      <c r="A4446" s="1">
        <v>20984</v>
      </c>
      <c r="B4446" s="1" t="s">
        <v>5026</v>
      </c>
      <c r="C4446" s="1" t="s">
        <v>613</v>
      </c>
      <c r="D4446" s="1" t="s">
        <v>568</v>
      </c>
      <c r="E4446" s="3">
        <v>4315.77</v>
      </c>
    </row>
    <row r="4447" s="1" customFormat="1" customHeight="1" spans="1:5">
      <c r="A4447" s="1">
        <v>13042</v>
      </c>
      <c r="B4447" s="1" t="s">
        <v>5027</v>
      </c>
      <c r="C4447" s="1" t="s">
        <v>613</v>
      </c>
      <c r="D4447" s="1" t="s">
        <v>568</v>
      </c>
      <c r="E4447" s="3">
        <v>2391.57</v>
      </c>
    </row>
    <row r="4448" s="1" customFormat="1" customHeight="1" spans="1:5">
      <c r="A4448" s="1">
        <v>21150</v>
      </c>
      <c r="B4448" s="1" t="s">
        <v>5028</v>
      </c>
      <c r="C4448" s="1" t="s">
        <v>613</v>
      </c>
      <c r="D4448" s="1" t="s">
        <v>568</v>
      </c>
      <c r="E4448" s="2">
        <v>64.54</v>
      </c>
    </row>
    <row r="4449" s="1" customFormat="1" customHeight="1" spans="1:5">
      <c r="A4449" s="1">
        <v>13141</v>
      </c>
      <c r="B4449" s="1" t="s">
        <v>5029</v>
      </c>
      <c r="C4449" s="1" t="s">
        <v>613</v>
      </c>
      <c r="D4449" s="1" t="s">
        <v>568</v>
      </c>
      <c r="E4449" s="2">
        <v>81.32</v>
      </c>
    </row>
    <row r="4450" s="1" customFormat="1" customHeight="1" spans="1:5">
      <c r="A4450" s="1">
        <v>42576</v>
      </c>
      <c r="B4450" s="1" t="s">
        <v>5030</v>
      </c>
      <c r="C4450" s="1" t="s">
        <v>613</v>
      </c>
      <c r="D4450" s="1" t="s">
        <v>568</v>
      </c>
      <c r="E4450" s="2">
        <v>265.51</v>
      </c>
    </row>
    <row r="4451" s="1" customFormat="1" customHeight="1" spans="1:5">
      <c r="A4451" s="1">
        <v>21151</v>
      </c>
      <c r="B4451" s="1" t="s">
        <v>5031</v>
      </c>
      <c r="C4451" s="1" t="s">
        <v>613</v>
      </c>
      <c r="D4451" s="1" t="s">
        <v>568</v>
      </c>
      <c r="E4451" s="2">
        <v>386.31</v>
      </c>
    </row>
    <row r="4452" s="1" customFormat="1" customHeight="1" spans="1:5">
      <c r="A4452" s="1">
        <v>13142</v>
      </c>
      <c r="B4452" s="1" t="s">
        <v>5032</v>
      </c>
      <c r="C4452" s="1" t="s">
        <v>613</v>
      </c>
      <c r="D4452" s="1" t="s">
        <v>568</v>
      </c>
      <c r="E4452" s="2">
        <v>552.27</v>
      </c>
    </row>
    <row r="4453" s="1" customFormat="1" customHeight="1" spans="1:5">
      <c r="A4453" s="1">
        <v>42577</v>
      </c>
      <c r="B4453" s="1" t="s">
        <v>5033</v>
      </c>
      <c r="C4453" s="1" t="s">
        <v>613</v>
      </c>
      <c r="D4453" s="1" t="s">
        <v>568</v>
      </c>
      <c r="E4453" s="2">
        <v>605.99</v>
      </c>
    </row>
    <row r="4454" s="1" customFormat="1" customHeight="1" spans="1:5">
      <c r="A4454" s="1">
        <v>20994</v>
      </c>
      <c r="B4454" s="1" t="s">
        <v>5034</v>
      </c>
      <c r="C4454" s="1" t="s">
        <v>613</v>
      </c>
      <c r="D4454" s="1" t="s">
        <v>568</v>
      </c>
      <c r="E4454" s="3">
        <v>1041.26</v>
      </c>
    </row>
    <row r="4455" s="1" customFormat="1" customHeight="1" spans="1:5">
      <c r="A4455" s="1">
        <v>7672</v>
      </c>
      <c r="B4455" s="1" t="s">
        <v>5035</v>
      </c>
      <c r="C4455" s="1" t="s">
        <v>613</v>
      </c>
      <c r="D4455" s="1" t="s">
        <v>568</v>
      </c>
      <c r="E4455" s="2">
        <v>682.14</v>
      </c>
    </row>
    <row r="4456" s="1" customFormat="1" customHeight="1" spans="1:5">
      <c r="A4456" s="1">
        <v>20995</v>
      </c>
      <c r="B4456" s="1" t="s">
        <v>5036</v>
      </c>
      <c r="C4456" s="1" t="s">
        <v>613</v>
      </c>
      <c r="D4456" s="1" t="s">
        <v>568</v>
      </c>
      <c r="E4456" s="3">
        <v>1368.41</v>
      </c>
    </row>
    <row r="4457" s="1" customFormat="1" customHeight="1" spans="1:5">
      <c r="A4457" s="1">
        <v>7690</v>
      </c>
      <c r="B4457" s="1" t="s">
        <v>5037</v>
      </c>
      <c r="C4457" s="1" t="s">
        <v>613</v>
      </c>
      <c r="D4457" s="1" t="s">
        <v>568</v>
      </c>
      <c r="E4457" s="2">
        <v>791.44</v>
      </c>
    </row>
    <row r="4458" s="1" customFormat="1" customHeight="1" spans="1:5">
      <c r="A4458" s="1">
        <v>20980</v>
      </c>
      <c r="B4458" s="1" t="s">
        <v>5038</v>
      </c>
      <c r="C4458" s="1" t="s">
        <v>613</v>
      </c>
      <c r="D4458" s="1" t="s">
        <v>568</v>
      </c>
      <c r="E4458" s="2">
        <v>863.39</v>
      </c>
    </row>
    <row r="4459" s="1" customFormat="1" customHeight="1" spans="1:5">
      <c r="A4459" s="1">
        <v>7661</v>
      </c>
      <c r="B4459" s="1" t="s">
        <v>5039</v>
      </c>
      <c r="C4459" s="1" t="s">
        <v>613</v>
      </c>
      <c r="D4459" s="1" t="s">
        <v>568</v>
      </c>
      <c r="E4459" s="3">
        <v>1027.08</v>
      </c>
    </row>
    <row r="4460" s="1" customFormat="1" customHeight="1" spans="1:5">
      <c r="A4460" s="1">
        <v>21016</v>
      </c>
      <c r="B4460" s="1" t="s">
        <v>5040</v>
      </c>
      <c r="C4460" s="1" t="s">
        <v>613</v>
      </c>
      <c r="D4460" s="1" t="s">
        <v>568</v>
      </c>
      <c r="E4460" s="2">
        <v>140.38</v>
      </c>
    </row>
    <row r="4461" s="1" customFormat="1" customHeight="1" spans="1:5">
      <c r="A4461" s="1">
        <v>21008</v>
      </c>
      <c r="B4461" s="1" t="s">
        <v>5041</v>
      </c>
      <c r="C4461" s="1" t="s">
        <v>613</v>
      </c>
      <c r="D4461" s="1" t="s">
        <v>568</v>
      </c>
      <c r="E4461" s="2">
        <v>16.4</v>
      </c>
    </row>
    <row r="4462" s="1" customFormat="1" customHeight="1" spans="1:5">
      <c r="A4462" s="1">
        <v>21009</v>
      </c>
      <c r="B4462" s="1" t="s">
        <v>5042</v>
      </c>
      <c r="C4462" s="1" t="s">
        <v>613</v>
      </c>
      <c r="D4462" s="1" t="s">
        <v>568</v>
      </c>
      <c r="E4462" s="2">
        <v>21.35</v>
      </c>
    </row>
    <row r="4463" s="1" customFormat="1" customHeight="1" spans="1:5">
      <c r="A4463" s="1">
        <v>21010</v>
      </c>
      <c r="B4463" s="1" t="s">
        <v>5043</v>
      </c>
      <c r="C4463" s="1" t="s">
        <v>613</v>
      </c>
      <c r="D4463" s="1" t="s">
        <v>574</v>
      </c>
      <c r="E4463" s="2">
        <v>28.67</v>
      </c>
    </row>
    <row r="4464" s="1" customFormat="1" customHeight="1" spans="1:5">
      <c r="A4464" s="1">
        <v>21011</v>
      </c>
      <c r="B4464" s="1" t="s">
        <v>5044</v>
      </c>
      <c r="C4464" s="1" t="s">
        <v>613</v>
      </c>
      <c r="D4464" s="1" t="s">
        <v>568</v>
      </c>
      <c r="E4464" s="2">
        <v>41.78</v>
      </c>
    </row>
    <row r="4465" s="1" customFormat="1" customHeight="1" spans="1:5">
      <c r="A4465" s="1">
        <v>21012</v>
      </c>
      <c r="B4465" s="1" t="s">
        <v>5045</v>
      </c>
      <c r="C4465" s="1" t="s">
        <v>613</v>
      </c>
      <c r="D4465" s="1" t="s">
        <v>568</v>
      </c>
      <c r="E4465" s="2">
        <v>46.17</v>
      </c>
    </row>
    <row r="4466" s="1" customFormat="1" customHeight="1" spans="1:5">
      <c r="A4466" s="1">
        <v>21013</v>
      </c>
      <c r="B4466" s="1" t="s">
        <v>5046</v>
      </c>
      <c r="C4466" s="1" t="s">
        <v>613</v>
      </c>
      <c r="D4466" s="1" t="s">
        <v>568</v>
      </c>
      <c r="E4466" s="2">
        <v>60.26</v>
      </c>
    </row>
    <row r="4467" s="1" customFormat="1" customHeight="1" spans="1:5">
      <c r="A4467" s="1">
        <v>21014</v>
      </c>
      <c r="B4467" s="1" t="s">
        <v>5047</v>
      </c>
      <c r="C4467" s="1" t="s">
        <v>613</v>
      </c>
      <c r="D4467" s="1" t="s">
        <v>568</v>
      </c>
      <c r="E4467" s="2">
        <v>84.31</v>
      </c>
    </row>
    <row r="4468" s="1" customFormat="1" customHeight="1" spans="1:5">
      <c r="A4468" s="1">
        <v>21015</v>
      </c>
      <c r="B4468" s="1" t="s">
        <v>5048</v>
      </c>
      <c r="C4468" s="1" t="s">
        <v>613</v>
      </c>
      <c r="D4468" s="1" t="s">
        <v>568</v>
      </c>
      <c r="E4468" s="2">
        <v>96.86</v>
      </c>
    </row>
    <row r="4469" s="1" customFormat="1" customHeight="1" spans="1:5">
      <c r="A4469" s="1">
        <v>7697</v>
      </c>
      <c r="B4469" s="1" t="s">
        <v>5049</v>
      </c>
      <c r="C4469" s="1" t="s">
        <v>613</v>
      </c>
      <c r="D4469" s="1" t="s">
        <v>568</v>
      </c>
      <c r="E4469" s="2">
        <v>46.22</v>
      </c>
    </row>
    <row r="4470" s="1" customFormat="1" customHeight="1" spans="1:5">
      <c r="A4470" s="1">
        <v>7698</v>
      </c>
      <c r="B4470" s="1" t="s">
        <v>5050</v>
      </c>
      <c r="C4470" s="1" t="s">
        <v>613</v>
      </c>
      <c r="D4470" s="1" t="s">
        <v>568</v>
      </c>
      <c r="E4470" s="2">
        <v>39.79</v>
      </c>
    </row>
    <row r="4471" s="1" customFormat="1" customHeight="1" spans="1:5">
      <c r="A4471" s="1">
        <v>7691</v>
      </c>
      <c r="B4471" s="1" t="s">
        <v>5051</v>
      </c>
      <c r="C4471" s="1" t="s">
        <v>613</v>
      </c>
      <c r="D4471" s="1" t="s">
        <v>568</v>
      </c>
      <c r="E4471" s="2">
        <v>16.81</v>
      </c>
    </row>
    <row r="4472" s="1" customFormat="1" customHeight="1" spans="1:5">
      <c r="A4472" s="1">
        <v>40626</v>
      </c>
      <c r="B4472" s="1" t="s">
        <v>5052</v>
      </c>
      <c r="C4472" s="1" t="s">
        <v>613</v>
      </c>
      <c r="D4472" s="1" t="s">
        <v>568</v>
      </c>
      <c r="E4472" s="2">
        <v>31.55</v>
      </c>
    </row>
    <row r="4473" s="1" customFormat="1" customHeight="1" spans="1:5">
      <c r="A4473" s="1">
        <v>7701</v>
      </c>
      <c r="B4473" s="1" t="s">
        <v>5053</v>
      </c>
      <c r="C4473" s="1" t="s">
        <v>613</v>
      </c>
      <c r="D4473" s="1" t="s">
        <v>568</v>
      </c>
      <c r="E4473" s="2">
        <v>82.72</v>
      </c>
    </row>
    <row r="4474" s="1" customFormat="1" customHeight="1" spans="1:5">
      <c r="A4474" s="1">
        <v>7696</v>
      </c>
      <c r="B4474" s="1" t="s">
        <v>5054</v>
      </c>
      <c r="C4474" s="1" t="s">
        <v>613</v>
      </c>
      <c r="D4474" s="1" t="s">
        <v>568</v>
      </c>
      <c r="E4474" s="2">
        <v>66.65</v>
      </c>
    </row>
    <row r="4475" s="1" customFormat="1" customHeight="1" spans="1:5">
      <c r="A4475" s="1">
        <v>7700</v>
      </c>
      <c r="B4475" s="1" t="s">
        <v>5055</v>
      </c>
      <c r="C4475" s="1" t="s">
        <v>613</v>
      </c>
      <c r="D4475" s="1" t="s">
        <v>568</v>
      </c>
      <c r="E4475" s="2">
        <v>21.26</v>
      </c>
    </row>
    <row r="4476" s="1" customFormat="1" customHeight="1" spans="1:5">
      <c r="A4476" s="1">
        <v>7694</v>
      </c>
      <c r="B4476" s="1" t="s">
        <v>5056</v>
      </c>
      <c r="C4476" s="1" t="s">
        <v>613</v>
      </c>
      <c r="D4476" s="1" t="s">
        <v>568</v>
      </c>
      <c r="E4476" s="2">
        <v>111.31</v>
      </c>
    </row>
    <row r="4477" s="1" customFormat="1" customHeight="1" spans="1:5">
      <c r="A4477" s="1">
        <v>7693</v>
      </c>
      <c r="B4477" s="1" t="s">
        <v>5057</v>
      </c>
      <c r="C4477" s="1" t="s">
        <v>613</v>
      </c>
      <c r="D4477" s="1" t="s">
        <v>568</v>
      </c>
      <c r="E4477" s="2">
        <v>153.3</v>
      </c>
    </row>
    <row r="4478" s="1" customFormat="1" customHeight="1" spans="1:5">
      <c r="A4478" s="1">
        <v>7692</v>
      </c>
      <c r="B4478" s="1" t="s">
        <v>5058</v>
      </c>
      <c r="C4478" s="1" t="s">
        <v>613</v>
      </c>
      <c r="D4478" s="1" t="s">
        <v>568</v>
      </c>
      <c r="E4478" s="2">
        <v>229.52</v>
      </c>
    </row>
    <row r="4479" s="1" customFormat="1" customHeight="1" spans="1:5">
      <c r="A4479" s="1">
        <v>7695</v>
      </c>
      <c r="B4479" s="1" t="s">
        <v>5059</v>
      </c>
      <c r="C4479" s="1" t="s">
        <v>613</v>
      </c>
      <c r="D4479" s="1" t="s">
        <v>568</v>
      </c>
      <c r="E4479" s="2">
        <v>248.91</v>
      </c>
    </row>
    <row r="4480" s="1" customFormat="1" customHeight="1" spans="1:5">
      <c r="A4480" s="1">
        <v>13356</v>
      </c>
      <c r="B4480" s="1" t="s">
        <v>5060</v>
      </c>
      <c r="C4480" s="1" t="s">
        <v>613</v>
      </c>
      <c r="D4480" s="1" t="s">
        <v>568</v>
      </c>
      <c r="E4480" s="2">
        <v>18.05</v>
      </c>
    </row>
    <row r="4481" s="1" customFormat="1" customHeight="1" spans="1:5">
      <c r="A4481" s="1">
        <v>36365</v>
      </c>
      <c r="B4481" s="1" t="s">
        <v>5061</v>
      </c>
      <c r="C4481" s="1" t="s">
        <v>613</v>
      </c>
      <c r="D4481" s="1" t="s">
        <v>568</v>
      </c>
      <c r="E4481" s="2">
        <v>44.44</v>
      </c>
    </row>
    <row r="4482" s="1" customFormat="1" customHeight="1" spans="1:5">
      <c r="A4482" s="1">
        <v>41930</v>
      </c>
      <c r="B4482" s="1" t="s">
        <v>5062</v>
      </c>
      <c r="C4482" s="1" t="s">
        <v>613</v>
      </c>
      <c r="D4482" s="1" t="s">
        <v>568</v>
      </c>
      <c r="E4482" s="2">
        <v>148.01</v>
      </c>
    </row>
    <row r="4483" s="1" customFormat="1" customHeight="1" spans="1:5">
      <c r="A4483" s="1">
        <v>41931</v>
      </c>
      <c r="B4483" s="1" t="s">
        <v>5063</v>
      </c>
      <c r="C4483" s="1" t="s">
        <v>613</v>
      </c>
      <c r="D4483" s="1" t="s">
        <v>568</v>
      </c>
      <c r="E4483" s="2">
        <v>231.81</v>
      </c>
    </row>
    <row r="4484" s="1" customFormat="1" customHeight="1" spans="1:5">
      <c r="A4484" s="1">
        <v>41932</v>
      </c>
      <c r="B4484" s="1" t="s">
        <v>5064</v>
      </c>
      <c r="C4484" s="1" t="s">
        <v>613</v>
      </c>
      <c r="D4484" s="1" t="s">
        <v>568</v>
      </c>
      <c r="E4484" s="2">
        <v>356.8</v>
      </c>
    </row>
    <row r="4485" s="1" customFormat="1" customHeight="1" spans="1:5">
      <c r="A4485" s="1">
        <v>41933</v>
      </c>
      <c r="B4485" s="1" t="s">
        <v>5065</v>
      </c>
      <c r="C4485" s="1" t="s">
        <v>613</v>
      </c>
      <c r="D4485" s="1" t="s">
        <v>568</v>
      </c>
      <c r="E4485" s="2">
        <v>504.25</v>
      </c>
    </row>
    <row r="4486" s="1" customFormat="1" customHeight="1" spans="1:5">
      <c r="A4486" s="1">
        <v>41934</v>
      </c>
      <c r="B4486" s="1" t="s">
        <v>5066</v>
      </c>
      <c r="C4486" s="1" t="s">
        <v>613</v>
      </c>
      <c r="D4486" s="1" t="s">
        <v>568</v>
      </c>
      <c r="E4486" s="2">
        <v>587.26</v>
      </c>
    </row>
    <row r="4487" s="1" customFormat="1" customHeight="1" spans="1:5">
      <c r="A4487" s="1">
        <v>41936</v>
      </c>
      <c r="B4487" s="1" t="s">
        <v>5067</v>
      </c>
      <c r="C4487" s="1" t="s">
        <v>613</v>
      </c>
      <c r="D4487" s="1" t="s">
        <v>568</v>
      </c>
      <c r="E4487" s="2">
        <v>87.15</v>
      </c>
    </row>
    <row r="4488" s="1" customFormat="1" customHeight="1" spans="1:5">
      <c r="A4488" s="1">
        <v>44812</v>
      </c>
      <c r="B4488" s="1" t="s">
        <v>5068</v>
      </c>
      <c r="C4488" s="1" t="s">
        <v>613</v>
      </c>
      <c r="D4488" s="1" t="s">
        <v>568</v>
      </c>
      <c r="E4488" s="3">
        <v>1045.85</v>
      </c>
    </row>
    <row r="4489" s="1" customFormat="1" customHeight="1" spans="1:5">
      <c r="A4489" s="1">
        <v>41785</v>
      </c>
      <c r="B4489" s="1" t="s">
        <v>5069</v>
      </c>
      <c r="C4489" s="1" t="s">
        <v>613</v>
      </c>
      <c r="D4489" s="1" t="s">
        <v>568</v>
      </c>
      <c r="E4489" s="3">
        <v>3875.82</v>
      </c>
    </row>
    <row r="4490" s="1" customFormat="1" customHeight="1" spans="1:5">
      <c r="A4490" s="1">
        <v>41781</v>
      </c>
      <c r="B4490" s="1" t="s">
        <v>5070</v>
      </c>
      <c r="C4490" s="1" t="s">
        <v>613</v>
      </c>
      <c r="D4490" s="1" t="s">
        <v>568</v>
      </c>
      <c r="E4490" s="2">
        <v>699.84</v>
      </c>
    </row>
    <row r="4491" s="1" customFormat="1" customHeight="1" spans="1:5">
      <c r="A4491" s="1">
        <v>41783</v>
      </c>
      <c r="B4491" s="1" t="s">
        <v>5071</v>
      </c>
      <c r="C4491" s="1" t="s">
        <v>613</v>
      </c>
      <c r="D4491" s="1" t="s">
        <v>568</v>
      </c>
      <c r="E4491" s="3">
        <v>2515.99</v>
      </c>
    </row>
    <row r="4492" s="1" customFormat="1" customHeight="1" spans="1:5">
      <c r="A4492" s="1">
        <v>41786</v>
      </c>
      <c r="B4492" s="1" t="s">
        <v>5072</v>
      </c>
      <c r="C4492" s="1" t="s">
        <v>613</v>
      </c>
      <c r="D4492" s="1" t="s">
        <v>568</v>
      </c>
      <c r="E4492" s="3">
        <v>5356.63</v>
      </c>
    </row>
    <row r="4493" s="1" customFormat="1" customHeight="1" spans="1:5">
      <c r="A4493" s="1">
        <v>41779</v>
      </c>
      <c r="B4493" s="1" t="s">
        <v>5073</v>
      </c>
      <c r="C4493" s="1" t="s">
        <v>613</v>
      </c>
      <c r="D4493" s="1" t="s">
        <v>568</v>
      </c>
      <c r="E4493" s="2">
        <v>275.62</v>
      </c>
    </row>
    <row r="4494" s="1" customFormat="1" customHeight="1" spans="1:5">
      <c r="A4494" s="1">
        <v>41780</v>
      </c>
      <c r="B4494" s="1" t="s">
        <v>5074</v>
      </c>
      <c r="C4494" s="1" t="s">
        <v>613</v>
      </c>
      <c r="D4494" s="1" t="s">
        <v>568</v>
      </c>
      <c r="E4494" s="2">
        <v>431.82</v>
      </c>
    </row>
    <row r="4495" s="1" customFormat="1" customHeight="1" spans="1:5">
      <c r="A4495" s="1">
        <v>41782</v>
      </c>
      <c r="B4495" s="1" t="s">
        <v>5075</v>
      </c>
      <c r="C4495" s="1" t="s">
        <v>613</v>
      </c>
      <c r="D4495" s="1" t="s">
        <v>568</v>
      </c>
      <c r="E4495" s="3">
        <v>1546.84</v>
      </c>
    </row>
    <row r="4496" s="1" customFormat="1" customHeight="1" spans="1:5">
      <c r="A4496" s="1">
        <v>38130</v>
      </c>
      <c r="B4496" s="1" t="s">
        <v>5076</v>
      </c>
      <c r="C4496" s="1" t="s">
        <v>613</v>
      </c>
      <c r="D4496" s="1" t="s">
        <v>568</v>
      </c>
      <c r="E4496" s="2">
        <v>39.42</v>
      </c>
    </row>
    <row r="4497" s="1" customFormat="1" customHeight="1" spans="1:5">
      <c r="A4497" s="1">
        <v>44260</v>
      </c>
      <c r="B4497" s="1" t="s">
        <v>5077</v>
      </c>
      <c r="C4497" s="1" t="s">
        <v>613</v>
      </c>
      <c r="D4497" s="1" t="s">
        <v>568</v>
      </c>
      <c r="E4497" s="2">
        <v>373.09</v>
      </c>
    </row>
    <row r="4498" s="1" customFormat="1" customHeight="1" spans="1:5">
      <c r="A4498" s="1">
        <v>21123</v>
      </c>
      <c r="B4498" s="1" t="s">
        <v>5078</v>
      </c>
      <c r="C4498" s="1" t="s">
        <v>613</v>
      </c>
      <c r="D4498" s="1" t="s">
        <v>574</v>
      </c>
      <c r="E4498" s="2">
        <v>10.97</v>
      </c>
    </row>
    <row r="4499" s="1" customFormat="1" customHeight="1" spans="1:5">
      <c r="A4499" s="1">
        <v>21124</v>
      </c>
      <c r="B4499" s="1" t="s">
        <v>5079</v>
      </c>
      <c r="C4499" s="1" t="s">
        <v>613</v>
      </c>
      <c r="D4499" s="1" t="s">
        <v>568</v>
      </c>
      <c r="E4499" s="2">
        <v>17.52</v>
      </c>
    </row>
    <row r="4500" s="1" customFormat="1" customHeight="1" spans="1:5">
      <c r="A4500" s="1">
        <v>21125</v>
      </c>
      <c r="B4500" s="1" t="s">
        <v>5080</v>
      </c>
      <c r="C4500" s="1" t="s">
        <v>613</v>
      </c>
      <c r="D4500" s="1" t="s">
        <v>568</v>
      </c>
      <c r="E4500" s="2">
        <v>30.18</v>
      </c>
    </row>
    <row r="4501" s="1" customFormat="1" customHeight="1" spans="1:5">
      <c r="A4501" s="1">
        <v>38028</v>
      </c>
      <c r="B4501" s="1" t="s">
        <v>5081</v>
      </c>
      <c r="C4501" s="1" t="s">
        <v>613</v>
      </c>
      <c r="D4501" s="1" t="s">
        <v>568</v>
      </c>
      <c r="E4501" s="2">
        <v>52.77</v>
      </c>
    </row>
    <row r="4502" s="1" customFormat="1" customHeight="1" spans="1:5">
      <c r="A4502" s="1">
        <v>38029</v>
      </c>
      <c r="B4502" s="1" t="s">
        <v>5082</v>
      </c>
      <c r="C4502" s="1" t="s">
        <v>613</v>
      </c>
      <c r="D4502" s="1" t="s">
        <v>568</v>
      </c>
      <c r="E4502" s="2">
        <v>77.24</v>
      </c>
    </row>
    <row r="4503" s="1" customFormat="1" customHeight="1" spans="1:5">
      <c r="A4503" s="1">
        <v>38030</v>
      </c>
      <c r="B4503" s="1" t="s">
        <v>5083</v>
      </c>
      <c r="C4503" s="1" t="s">
        <v>613</v>
      </c>
      <c r="D4503" s="1" t="s">
        <v>568</v>
      </c>
      <c r="E4503" s="2">
        <v>124.9</v>
      </c>
    </row>
    <row r="4504" s="1" customFormat="1" customHeight="1" spans="1:5">
      <c r="A4504" s="1">
        <v>38031</v>
      </c>
      <c r="B4504" s="1" t="s">
        <v>5084</v>
      </c>
      <c r="C4504" s="1" t="s">
        <v>613</v>
      </c>
      <c r="D4504" s="1" t="s">
        <v>568</v>
      </c>
      <c r="E4504" s="2">
        <v>196.04</v>
      </c>
    </row>
    <row r="4505" s="1" customFormat="1" customHeight="1" spans="1:5">
      <c r="A4505" s="1">
        <v>39735</v>
      </c>
      <c r="B4505" s="1" t="s">
        <v>5085</v>
      </c>
      <c r="C4505" s="1" t="s">
        <v>613</v>
      </c>
      <c r="D4505" s="1" t="s">
        <v>615</v>
      </c>
      <c r="E4505" s="2">
        <v>52.08</v>
      </c>
    </row>
    <row r="4506" s="1" customFormat="1" customHeight="1" spans="1:5">
      <c r="A4506" s="1">
        <v>39734</v>
      </c>
      <c r="B4506" s="1" t="s">
        <v>5086</v>
      </c>
      <c r="C4506" s="1" t="s">
        <v>613</v>
      </c>
      <c r="D4506" s="1" t="s">
        <v>615</v>
      </c>
      <c r="E4506" s="2">
        <v>61.78</v>
      </c>
    </row>
    <row r="4507" s="1" customFormat="1" customHeight="1" spans="1:5">
      <c r="A4507" s="1">
        <v>39736</v>
      </c>
      <c r="B4507" s="1" t="s">
        <v>5087</v>
      </c>
      <c r="C4507" s="1" t="s">
        <v>613</v>
      </c>
      <c r="D4507" s="1" t="s">
        <v>615</v>
      </c>
      <c r="E4507" s="2">
        <v>70.5</v>
      </c>
    </row>
    <row r="4508" s="1" customFormat="1" customHeight="1" spans="1:5">
      <c r="A4508" s="1">
        <v>39737</v>
      </c>
      <c r="B4508" s="1" t="s">
        <v>5088</v>
      </c>
      <c r="C4508" s="1" t="s">
        <v>613</v>
      </c>
      <c r="D4508" s="1" t="s">
        <v>615</v>
      </c>
      <c r="E4508" s="2">
        <v>9.48</v>
      </c>
    </row>
    <row r="4509" s="1" customFormat="1" customHeight="1" spans="1:5">
      <c r="A4509" s="1">
        <v>39738</v>
      </c>
      <c r="B4509" s="1" t="s">
        <v>5089</v>
      </c>
      <c r="C4509" s="1" t="s">
        <v>613</v>
      </c>
      <c r="D4509" s="1" t="s">
        <v>615</v>
      </c>
      <c r="E4509" s="2">
        <v>3.43</v>
      </c>
    </row>
    <row r="4510" s="1" customFormat="1" customHeight="1" spans="1:5">
      <c r="A4510" s="1">
        <v>39739</v>
      </c>
      <c r="B4510" s="1" t="s">
        <v>5090</v>
      </c>
      <c r="C4510" s="1" t="s">
        <v>613</v>
      </c>
      <c r="D4510" s="1" t="s">
        <v>615</v>
      </c>
      <c r="E4510" s="2">
        <v>48.76</v>
      </c>
    </row>
    <row r="4511" s="1" customFormat="1" customHeight="1" spans="1:5">
      <c r="A4511" s="1">
        <v>39733</v>
      </c>
      <c r="B4511" s="1" t="s">
        <v>5091</v>
      </c>
      <c r="C4511" s="1" t="s">
        <v>613</v>
      </c>
      <c r="D4511" s="1" t="s">
        <v>615</v>
      </c>
      <c r="E4511" s="2">
        <v>84.37</v>
      </c>
    </row>
    <row r="4512" s="1" customFormat="1" customHeight="1" spans="1:5">
      <c r="A4512" s="1">
        <v>39854</v>
      </c>
      <c r="B4512" s="1" t="s">
        <v>5092</v>
      </c>
      <c r="C4512" s="1" t="s">
        <v>613</v>
      </c>
      <c r="D4512" s="1" t="s">
        <v>615</v>
      </c>
      <c r="E4512" s="2">
        <v>85.57</v>
      </c>
    </row>
    <row r="4513" s="1" customFormat="1" customHeight="1" spans="1:5">
      <c r="A4513" s="1">
        <v>39740</v>
      </c>
      <c r="B4513" s="1" t="s">
        <v>5093</v>
      </c>
      <c r="C4513" s="1" t="s">
        <v>613</v>
      </c>
      <c r="D4513" s="1" t="s">
        <v>615</v>
      </c>
      <c r="E4513" s="2">
        <v>46.82</v>
      </c>
    </row>
    <row r="4514" s="1" customFormat="1" customHeight="1" spans="1:5">
      <c r="A4514" s="1">
        <v>39741</v>
      </c>
      <c r="B4514" s="1" t="s">
        <v>5094</v>
      </c>
      <c r="C4514" s="1" t="s">
        <v>613</v>
      </c>
      <c r="D4514" s="1" t="s">
        <v>615</v>
      </c>
      <c r="E4514" s="2">
        <v>8.62</v>
      </c>
    </row>
    <row r="4515" s="1" customFormat="1" customHeight="1" spans="1:5">
      <c r="A4515" s="1">
        <v>39853</v>
      </c>
      <c r="B4515" s="1" t="s">
        <v>5095</v>
      </c>
      <c r="C4515" s="1" t="s">
        <v>613</v>
      </c>
      <c r="D4515" s="1" t="s">
        <v>615</v>
      </c>
      <c r="E4515" s="2">
        <v>11.33</v>
      </c>
    </row>
    <row r="4516" s="1" customFormat="1" customHeight="1" spans="1:5">
      <c r="A4516" s="1">
        <v>39742</v>
      </c>
      <c r="B4516" s="1" t="s">
        <v>5096</v>
      </c>
      <c r="C4516" s="1" t="s">
        <v>613</v>
      </c>
      <c r="D4516" s="1" t="s">
        <v>615</v>
      </c>
      <c r="E4516" s="2">
        <v>37.63</v>
      </c>
    </row>
    <row r="4517" s="1" customFormat="1" customHeight="1" spans="1:5">
      <c r="A4517" s="1">
        <v>39749</v>
      </c>
      <c r="B4517" s="1" t="s">
        <v>5097</v>
      </c>
      <c r="C4517" s="1" t="s">
        <v>613</v>
      </c>
      <c r="D4517" s="1" t="s">
        <v>568</v>
      </c>
      <c r="E4517" s="2">
        <v>175.28</v>
      </c>
    </row>
    <row r="4518" s="1" customFormat="1" customHeight="1" spans="1:5">
      <c r="A4518" s="1">
        <v>39751</v>
      </c>
      <c r="B4518" s="1" t="s">
        <v>5098</v>
      </c>
      <c r="C4518" s="1" t="s">
        <v>613</v>
      </c>
      <c r="D4518" s="1" t="s">
        <v>568</v>
      </c>
      <c r="E4518" s="2">
        <v>318.51</v>
      </c>
    </row>
    <row r="4519" s="1" customFormat="1" customHeight="1" spans="1:5">
      <c r="A4519" s="1">
        <v>39750</v>
      </c>
      <c r="B4519" s="1" t="s">
        <v>5099</v>
      </c>
      <c r="C4519" s="1" t="s">
        <v>613</v>
      </c>
      <c r="D4519" s="1" t="s">
        <v>568</v>
      </c>
      <c r="E4519" s="2">
        <v>264.73</v>
      </c>
    </row>
    <row r="4520" s="1" customFormat="1" customHeight="1" spans="1:5">
      <c r="A4520" s="1">
        <v>39747</v>
      </c>
      <c r="B4520" s="1" t="s">
        <v>5100</v>
      </c>
      <c r="C4520" s="1" t="s">
        <v>613</v>
      </c>
      <c r="D4520" s="1" t="s">
        <v>568</v>
      </c>
      <c r="E4520" s="2">
        <v>85.16</v>
      </c>
    </row>
    <row r="4521" s="1" customFormat="1" customHeight="1" spans="1:5">
      <c r="A4521" s="1">
        <v>39753</v>
      </c>
      <c r="B4521" s="1" t="s">
        <v>5101</v>
      </c>
      <c r="C4521" s="1" t="s">
        <v>613</v>
      </c>
      <c r="D4521" s="1" t="s">
        <v>568</v>
      </c>
      <c r="E4521" s="2">
        <v>586.29</v>
      </c>
    </row>
    <row r="4522" s="1" customFormat="1" customHeight="1" spans="1:5">
      <c r="A4522" s="1">
        <v>39754</v>
      </c>
      <c r="B4522" s="1" t="s">
        <v>5102</v>
      </c>
      <c r="C4522" s="1" t="s">
        <v>613</v>
      </c>
      <c r="D4522" s="1" t="s">
        <v>568</v>
      </c>
      <c r="E4522" s="2">
        <v>863.76</v>
      </c>
    </row>
    <row r="4523" s="1" customFormat="1" customHeight="1" spans="1:5">
      <c r="A4523" s="1">
        <v>39748</v>
      </c>
      <c r="B4523" s="1" t="s">
        <v>5103</v>
      </c>
      <c r="C4523" s="1" t="s">
        <v>613</v>
      </c>
      <c r="D4523" s="1" t="s">
        <v>568</v>
      </c>
      <c r="E4523" s="2">
        <v>137.79</v>
      </c>
    </row>
    <row r="4524" s="1" customFormat="1" customHeight="1" spans="1:5">
      <c r="A4524" s="1">
        <v>39755</v>
      </c>
      <c r="B4524" s="1" t="s">
        <v>5104</v>
      </c>
      <c r="C4524" s="1" t="s">
        <v>613</v>
      </c>
      <c r="D4524" s="1" t="s">
        <v>568</v>
      </c>
      <c r="E4524" s="3">
        <v>1309.66</v>
      </c>
    </row>
    <row r="4525" s="1" customFormat="1" customHeight="1" spans="1:5">
      <c r="A4525" s="1">
        <v>12742</v>
      </c>
      <c r="B4525" s="1" t="s">
        <v>5105</v>
      </c>
      <c r="C4525" s="1" t="s">
        <v>613</v>
      </c>
      <c r="D4525" s="1" t="s">
        <v>568</v>
      </c>
      <c r="E4525" s="3">
        <v>1037.03</v>
      </c>
    </row>
    <row r="4526" s="1" customFormat="1" customHeight="1" spans="1:5">
      <c r="A4526" s="1">
        <v>12713</v>
      </c>
      <c r="B4526" s="1" t="s">
        <v>5106</v>
      </c>
      <c r="C4526" s="1" t="s">
        <v>613</v>
      </c>
      <c r="D4526" s="1" t="s">
        <v>574</v>
      </c>
      <c r="E4526" s="2">
        <v>55</v>
      </c>
    </row>
    <row r="4527" s="1" customFormat="1" customHeight="1" spans="1:5">
      <c r="A4527" s="1">
        <v>12743</v>
      </c>
      <c r="B4527" s="1" t="s">
        <v>5107</v>
      </c>
      <c r="C4527" s="1" t="s">
        <v>613</v>
      </c>
      <c r="D4527" s="1" t="s">
        <v>568</v>
      </c>
      <c r="E4527" s="2">
        <v>94.61</v>
      </c>
    </row>
    <row r="4528" s="1" customFormat="1" customHeight="1" spans="1:5">
      <c r="A4528" s="1">
        <v>12744</v>
      </c>
      <c r="B4528" s="1" t="s">
        <v>5108</v>
      </c>
      <c r="C4528" s="1" t="s">
        <v>613</v>
      </c>
      <c r="D4528" s="1" t="s">
        <v>568</v>
      </c>
      <c r="E4528" s="2">
        <v>120.08</v>
      </c>
    </row>
    <row r="4529" s="1" customFormat="1" customHeight="1" spans="1:5">
      <c r="A4529" s="1">
        <v>12745</v>
      </c>
      <c r="B4529" s="1" t="s">
        <v>5109</v>
      </c>
      <c r="C4529" s="1" t="s">
        <v>613</v>
      </c>
      <c r="D4529" s="1" t="s">
        <v>568</v>
      </c>
      <c r="E4529" s="2">
        <v>174.38</v>
      </c>
    </row>
    <row r="4530" s="1" customFormat="1" customHeight="1" spans="1:5">
      <c r="A4530" s="1">
        <v>12746</v>
      </c>
      <c r="B4530" s="1" t="s">
        <v>5110</v>
      </c>
      <c r="C4530" s="1" t="s">
        <v>613</v>
      </c>
      <c r="D4530" s="1" t="s">
        <v>568</v>
      </c>
      <c r="E4530" s="2">
        <v>235.47</v>
      </c>
    </row>
    <row r="4531" s="1" customFormat="1" customHeight="1" spans="1:5">
      <c r="A4531" s="1">
        <v>12747</v>
      </c>
      <c r="B4531" s="1" t="s">
        <v>5111</v>
      </c>
      <c r="C4531" s="1" t="s">
        <v>613</v>
      </c>
      <c r="D4531" s="1" t="s">
        <v>568</v>
      </c>
      <c r="E4531" s="2">
        <v>341.49</v>
      </c>
    </row>
    <row r="4532" s="1" customFormat="1" customHeight="1" spans="1:5">
      <c r="A4532" s="1">
        <v>12748</v>
      </c>
      <c r="B4532" s="1" t="s">
        <v>5112</v>
      </c>
      <c r="C4532" s="1" t="s">
        <v>613</v>
      </c>
      <c r="D4532" s="1" t="s">
        <v>568</v>
      </c>
      <c r="E4532" s="2">
        <v>481.09</v>
      </c>
    </row>
    <row r="4533" s="1" customFormat="1" customHeight="1" spans="1:5">
      <c r="A4533" s="1">
        <v>12749</v>
      </c>
      <c r="B4533" s="1" t="s">
        <v>5113</v>
      </c>
      <c r="C4533" s="1" t="s">
        <v>613</v>
      </c>
      <c r="D4533" s="1" t="s">
        <v>568</v>
      </c>
      <c r="E4533" s="2">
        <v>703.28</v>
      </c>
    </row>
    <row r="4534" s="1" customFormat="1" customHeight="1" spans="1:5">
      <c r="A4534" s="1">
        <v>39726</v>
      </c>
      <c r="B4534" s="1" t="s">
        <v>5114</v>
      </c>
      <c r="C4534" s="1" t="s">
        <v>613</v>
      </c>
      <c r="D4534" s="1" t="s">
        <v>568</v>
      </c>
      <c r="E4534" s="2">
        <v>231</v>
      </c>
    </row>
    <row r="4535" s="1" customFormat="1" customHeight="1" spans="1:5">
      <c r="A4535" s="1">
        <v>39728</v>
      </c>
      <c r="B4535" s="1" t="s">
        <v>5115</v>
      </c>
      <c r="C4535" s="1" t="s">
        <v>613</v>
      </c>
      <c r="D4535" s="1" t="s">
        <v>568</v>
      </c>
      <c r="E4535" s="2">
        <v>405.99</v>
      </c>
    </row>
    <row r="4536" s="1" customFormat="1" customHeight="1" spans="1:5">
      <c r="A4536" s="1">
        <v>39727</v>
      </c>
      <c r="B4536" s="1" t="s">
        <v>5116</v>
      </c>
      <c r="C4536" s="1" t="s">
        <v>613</v>
      </c>
      <c r="D4536" s="1" t="s">
        <v>568</v>
      </c>
      <c r="E4536" s="2">
        <v>334.1</v>
      </c>
    </row>
    <row r="4537" s="1" customFormat="1" customHeight="1" spans="1:5">
      <c r="A4537" s="1">
        <v>39724</v>
      </c>
      <c r="B4537" s="1" t="s">
        <v>5117</v>
      </c>
      <c r="C4537" s="1" t="s">
        <v>613</v>
      </c>
      <c r="D4537" s="1" t="s">
        <v>568</v>
      </c>
      <c r="E4537" s="2">
        <v>102.29</v>
      </c>
    </row>
    <row r="4538" s="1" customFormat="1" customHeight="1" spans="1:5">
      <c r="A4538" s="1">
        <v>39729</v>
      </c>
      <c r="B4538" s="1" t="s">
        <v>5118</v>
      </c>
      <c r="C4538" s="1" t="s">
        <v>613</v>
      </c>
      <c r="D4538" s="1" t="s">
        <v>568</v>
      </c>
      <c r="E4538" s="2">
        <v>562.22</v>
      </c>
    </row>
    <row r="4539" s="1" customFormat="1" customHeight="1" spans="1:5">
      <c r="A4539" s="1">
        <v>39730</v>
      </c>
      <c r="B4539" s="1" t="s">
        <v>5119</v>
      </c>
      <c r="C4539" s="1" t="s">
        <v>613</v>
      </c>
      <c r="D4539" s="1" t="s">
        <v>568</v>
      </c>
      <c r="E4539" s="2">
        <v>729.45</v>
      </c>
    </row>
    <row r="4540" s="1" customFormat="1" customHeight="1" spans="1:5">
      <c r="A4540" s="1">
        <v>39731</v>
      </c>
      <c r="B4540" s="1" t="s">
        <v>5120</v>
      </c>
      <c r="C4540" s="1" t="s">
        <v>613</v>
      </c>
      <c r="D4540" s="1" t="s">
        <v>568</v>
      </c>
      <c r="E4540" s="3">
        <v>1080.37</v>
      </c>
    </row>
    <row r="4541" s="1" customFormat="1" customHeight="1" spans="1:5">
      <c r="A4541" s="1">
        <v>39725</v>
      </c>
      <c r="B4541" s="1" t="s">
        <v>5121</v>
      </c>
      <c r="C4541" s="1" t="s">
        <v>613</v>
      </c>
      <c r="D4541" s="1" t="s">
        <v>568</v>
      </c>
      <c r="E4541" s="2">
        <v>166.73</v>
      </c>
    </row>
    <row r="4542" s="1" customFormat="1" customHeight="1" spans="1:5">
      <c r="A4542" s="1">
        <v>39732</v>
      </c>
      <c r="B4542" s="1" t="s">
        <v>5122</v>
      </c>
      <c r="C4542" s="1" t="s">
        <v>613</v>
      </c>
      <c r="D4542" s="1" t="s">
        <v>568</v>
      </c>
      <c r="E4542" s="3">
        <v>1590.24</v>
      </c>
    </row>
    <row r="4543" s="1" customFormat="1" customHeight="1" spans="1:5">
      <c r="A4543" s="1">
        <v>39660</v>
      </c>
      <c r="B4543" s="1" t="s">
        <v>5123</v>
      </c>
      <c r="C4543" s="1" t="s">
        <v>613</v>
      </c>
      <c r="D4543" s="1" t="s">
        <v>568</v>
      </c>
      <c r="E4543" s="2">
        <v>72.47</v>
      </c>
    </row>
    <row r="4544" s="1" customFormat="1" customHeight="1" spans="1:5">
      <c r="A4544" s="1">
        <v>39662</v>
      </c>
      <c r="B4544" s="1" t="s">
        <v>5124</v>
      </c>
      <c r="C4544" s="1" t="s">
        <v>613</v>
      </c>
      <c r="D4544" s="1" t="s">
        <v>568</v>
      </c>
      <c r="E4544" s="2">
        <v>34.73</v>
      </c>
    </row>
    <row r="4545" s="1" customFormat="1" customHeight="1" spans="1:5">
      <c r="A4545" s="1">
        <v>39661</v>
      </c>
      <c r="B4545" s="1" t="s">
        <v>5125</v>
      </c>
      <c r="C4545" s="1" t="s">
        <v>613</v>
      </c>
      <c r="D4545" s="1" t="s">
        <v>568</v>
      </c>
      <c r="E4545" s="2">
        <v>23.68</v>
      </c>
    </row>
    <row r="4546" s="1" customFormat="1" customHeight="1" spans="1:5">
      <c r="A4546" s="1">
        <v>39666</v>
      </c>
      <c r="B4546" s="1" t="s">
        <v>5126</v>
      </c>
      <c r="C4546" s="1" t="s">
        <v>613</v>
      </c>
      <c r="D4546" s="1" t="s">
        <v>568</v>
      </c>
      <c r="E4546" s="2">
        <v>109.01</v>
      </c>
    </row>
    <row r="4547" s="1" customFormat="1" customHeight="1" spans="1:5">
      <c r="A4547" s="1">
        <v>39664</v>
      </c>
      <c r="B4547" s="1" t="s">
        <v>5127</v>
      </c>
      <c r="C4547" s="1" t="s">
        <v>613</v>
      </c>
      <c r="D4547" s="1" t="s">
        <v>568</v>
      </c>
      <c r="E4547" s="2">
        <v>53.43</v>
      </c>
    </row>
    <row r="4548" s="1" customFormat="1" customHeight="1" spans="1:5">
      <c r="A4548" s="1">
        <v>39663</v>
      </c>
      <c r="B4548" s="1" t="s">
        <v>5128</v>
      </c>
      <c r="C4548" s="1" t="s">
        <v>613</v>
      </c>
      <c r="D4548" s="1" t="s">
        <v>568</v>
      </c>
      <c r="E4548" s="2">
        <v>42.71</v>
      </c>
    </row>
    <row r="4549" s="1" customFormat="1" customHeight="1" spans="1:5">
      <c r="A4549" s="1">
        <v>39665</v>
      </c>
      <c r="B4549" s="1" t="s">
        <v>5129</v>
      </c>
      <c r="C4549" s="1" t="s">
        <v>613</v>
      </c>
      <c r="D4549" s="1" t="s">
        <v>568</v>
      </c>
      <c r="E4549" s="2">
        <v>90.14</v>
      </c>
    </row>
    <row r="4550" s="1" customFormat="1" customHeight="1" spans="1:5">
      <c r="A4550" s="1">
        <v>39752</v>
      </c>
      <c r="B4550" s="1" t="s">
        <v>5130</v>
      </c>
      <c r="C4550" s="1" t="s">
        <v>613</v>
      </c>
      <c r="D4550" s="1" t="s">
        <v>568</v>
      </c>
      <c r="E4550" s="2">
        <v>453.2</v>
      </c>
    </row>
    <row r="4551" s="1" customFormat="1" customHeight="1" spans="1:5">
      <c r="A4551" s="1">
        <v>7725</v>
      </c>
      <c r="B4551" s="1" t="s">
        <v>5131</v>
      </c>
      <c r="C4551" s="1" t="s">
        <v>613</v>
      </c>
      <c r="D4551" s="1" t="s">
        <v>574</v>
      </c>
      <c r="E4551" s="2">
        <v>175</v>
      </c>
    </row>
    <row r="4552" s="1" customFormat="1" customHeight="1" spans="1:5">
      <c r="A4552" s="1">
        <v>7753</v>
      </c>
      <c r="B4552" s="1" t="s">
        <v>5132</v>
      </c>
      <c r="C4552" s="1" t="s">
        <v>613</v>
      </c>
      <c r="D4552" s="1" t="s">
        <v>568</v>
      </c>
      <c r="E4552" s="2">
        <v>341.17</v>
      </c>
    </row>
    <row r="4553" s="1" customFormat="1" customHeight="1" spans="1:5">
      <c r="A4553" s="1">
        <v>13256</v>
      </c>
      <c r="B4553" s="1" t="s">
        <v>5133</v>
      </c>
      <c r="C4553" s="1" t="s">
        <v>613</v>
      </c>
      <c r="D4553" s="1" t="s">
        <v>568</v>
      </c>
      <c r="E4553" s="2">
        <v>477.94</v>
      </c>
    </row>
    <row r="4554" s="1" customFormat="1" customHeight="1" spans="1:5">
      <c r="A4554" s="1">
        <v>7757</v>
      </c>
      <c r="B4554" s="1" t="s">
        <v>5134</v>
      </c>
      <c r="C4554" s="1" t="s">
        <v>613</v>
      </c>
      <c r="D4554" s="1" t="s">
        <v>568</v>
      </c>
      <c r="E4554" s="2">
        <v>509.55</v>
      </c>
    </row>
    <row r="4555" s="1" customFormat="1" customHeight="1" spans="1:5">
      <c r="A4555" s="1">
        <v>7758</v>
      </c>
      <c r="B4555" s="1" t="s">
        <v>5135</v>
      </c>
      <c r="C4555" s="1" t="s">
        <v>613</v>
      </c>
      <c r="D4555" s="1" t="s">
        <v>568</v>
      </c>
      <c r="E4555" s="2">
        <v>738.23</v>
      </c>
    </row>
    <row r="4556" s="1" customFormat="1" customHeight="1" spans="1:5">
      <c r="A4556" s="1">
        <v>7759</v>
      </c>
      <c r="B4556" s="1" t="s">
        <v>5136</v>
      </c>
      <c r="C4556" s="1" t="s">
        <v>613</v>
      </c>
      <c r="D4556" s="1" t="s">
        <v>568</v>
      </c>
      <c r="E4556" s="3">
        <v>2045.64</v>
      </c>
    </row>
    <row r="4557" s="1" customFormat="1" customHeight="1" spans="1:5">
      <c r="A4557" s="1">
        <v>40334</v>
      </c>
      <c r="B4557" s="1" t="s">
        <v>5137</v>
      </c>
      <c r="C4557" s="1" t="s">
        <v>613</v>
      </c>
      <c r="D4557" s="1" t="s">
        <v>568</v>
      </c>
      <c r="E4557" s="2">
        <v>80.14</v>
      </c>
    </row>
    <row r="4558" s="1" customFormat="1" customHeight="1" spans="1:5">
      <c r="A4558" s="1">
        <v>7745</v>
      </c>
      <c r="B4558" s="1" t="s">
        <v>5138</v>
      </c>
      <c r="C4558" s="1" t="s">
        <v>613</v>
      </c>
      <c r="D4558" s="1" t="s">
        <v>568</v>
      </c>
      <c r="E4558" s="2">
        <v>90.44</v>
      </c>
    </row>
    <row r="4559" s="1" customFormat="1" customHeight="1" spans="1:5">
      <c r="A4559" s="1">
        <v>7714</v>
      </c>
      <c r="B4559" s="1" t="s">
        <v>5139</v>
      </c>
      <c r="C4559" s="1" t="s">
        <v>613</v>
      </c>
      <c r="D4559" s="1" t="s">
        <v>568</v>
      </c>
      <c r="E4559" s="2">
        <v>108.08</v>
      </c>
    </row>
    <row r="4560" s="1" customFormat="1" customHeight="1" spans="1:5">
      <c r="A4560" s="1">
        <v>7742</v>
      </c>
      <c r="B4560" s="1" t="s">
        <v>5140</v>
      </c>
      <c r="C4560" s="1" t="s">
        <v>613</v>
      </c>
      <c r="D4560" s="1" t="s">
        <v>568</v>
      </c>
      <c r="E4560" s="2">
        <v>238.52</v>
      </c>
    </row>
    <row r="4561" s="1" customFormat="1" customHeight="1" spans="1:5">
      <c r="A4561" s="1">
        <v>7750</v>
      </c>
      <c r="B4561" s="1" t="s">
        <v>5141</v>
      </c>
      <c r="C4561" s="1" t="s">
        <v>613</v>
      </c>
      <c r="D4561" s="1" t="s">
        <v>568</v>
      </c>
      <c r="E4561" s="2">
        <v>291.17</v>
      </c>
    </row>
    <row r="4562" s="1" customFormat="1" customHeight="1" spans="1:5">
      <c r="A4562" s="1">
        <v>7756</v>
      </c>
      <c r="B4562" s="1" t="s">
        <v>5142</v>
      </c>
      <c r="C4562" s="1" t="s">
        <v>613</v>
      </c>
      <c r="D4562" s="1" t="s">
        <v>568</v>
      </c>
      <c r="E4562" s="2">
        <v>334.55</v>
      </c>
    </row>
    <row r="4563" s="1" customFormat="1" customHeight="1" spans="1:5">
      <c r="A4563" s="1">
        <v>7765</v>
      </c>
      <c r="B4563" s="1" t="s">
        <v>5143</v>
      </c>
      <c r="C4563" s="1" t="s">
        <v>613</v>
      </c>
      <c r="D4563" s="1" t="s">
        <v>568</v>
      </c>
      <c r="E4563" s="2">
        <v>374.99</v>
      </c>
    </row>
    <row r="4564" s="1" customFormat="1" customHeight="1" spans="1:5">
      <c r="A4564" s="1">
        <v>12569</v>
      </c>
      <c r="B4564" s="1" t="s">
        <v>5144</v>
      </c>
      <c r="C4564" s="1" t="s">
        <v>613</v>
      </c>
      <c r="D4564" s="1" t="s">
        <v>568</v>
      </c>
      <c r="E4564" s="2">
        <v>517.64</v>
      </c>
    </row>
    <row r="4565" s="1" customFormat="1" customHeight="1" spans="1:5">
      <c r="A4565" s="1">
        <v>7766</v>
      </c>
      <c r="B4565" s="1" t="s">
        <v>5145</v>
      </c>
      <c r="C4565" s="1" t="s">
        <v>613</v>
      </c>
      <c r="D4565" s="1" t="s">
        <v>568</v>
      </c>
      <c r="E4565" s="2">
        <v>549.99</v>
      </c>
    </row>
    <row r="4566" s="1" customFormat="1" customHeight="1" spans="1:5">
      <c r="A4566" s="1">
        <v>7767</v>
      </c>
      <c r="B4566" s="1" t="s">
        <v>5146</v>
      </c>
      <c r="C4566" s="1" t="s">
        <v>613</v>
      </c>
      <c r="D4566" s="1" t="s">
        <v>568</v>
      </c>
      <c r="E4566" s="2">
        <v>789.7</v>
      </c>
    </row>
    <row r="4567" s="1" customFormat="1" customHeight="1" spans="1:5">
      <c r="A4567" s="1">
        <v>7727</v>
      </c>
      <c r="B4567" s="1" t="s">
        <v>5147</v>
      </c>
      <c r="C4567" s="1" t="s">
        <v>613</v>
      </c>
      <c r="D4567" s="1" t="s">
        <v>568</v>
      </c>
      <c r="E4567" s="3">
        <v>2294.11</v>
      </c>
    </row>
    <row r="4568" s="1" customFormat="1" customHeight="1" spans="1:5">
      <c r="A4568" s="1">
        <v>7760</v>
      </c>
      <c r="B4568" s="1" t="s">
        <v>5148</v>
      </c>
      <c r="C4568" s="1" t="s">
        <v>613</v>
      </c>
      <c r="D4568" s="1" t="s">
        <v>568</v>
      </c>
      <c r="E4568" s="2">
        <v>91.17</v>
      </c>
    </row>
    <row r="4569" s="1" customFormat="1" customHeight="1" spans="1:5">
      <c r="A4569" s="1">
        <v>7761</v>
      </c>
      <c r="B4569" s="1" t="s">
        <v>5149</v>
      </c>
      <c r="C4569" s="1" t="s">
        <v>613</v>
      </c>
      <c r="D4569" s="1" t="s">
        <v>568</v>
      </c>
      <c r="E4569" s="2">
        <v>95.58</v>
      </c>
    </row>
    <row r="4570" s="1" customFormat="1" customHeight="1" spans="1:5">
      <c r="A4570" s="1">
        <v>7752</v>
      </c>
      <c r="B4570" s="1" t="s">
        <v>5150</v>
      </c>
      <c r="C4570" s="1" t="s">
        <v>613</v>
      </c>
      <c r="D4570" s="1" t="s">
        <v>568</v>
      </c>
      <c r="E4570" s="2">
        <v>116.17</v>
      </c>
    </row>
    <row r="4571" s="1" customFormat="1" customHeight="1" spans="1:5">
      <c r="A4571" s="1">
        <v>7762</v>
      </c>
      <c r="B4571" s="1" t="s">
        <v>5151</v>
      </c>
      <c r="C4571" s="1" t="s">
        <v>613</v>
      </c>
      <c r="D4571" s="1" t="s">
        <v>568</v>
      </c>
      <c r="E4571" s="2">
        <v>151.83</v>
      </c>
    </row>
    <row r="4572" s="1" customFormat="1" customHeight="1" spans="1:5">
      <c r="A4572" s="1">
        <v>7722</v>
      </c>
      <c r="B4572" s="1" t="s">
        <v>5152</v>
      </c>
      <c r="C4572" s="1" t="s">
        <v>613</v>
      </c>
      <c r="D4572" s="1" t="s">
        <v>568</v>
      </c>
      <c r="E4572" s="2">
        <v>232.35</v>
      </c>
    </row>
    <row r="4573" s="1" customFormat="1" customHeight="1" spans="1:5">
      <c r="A4573" s="1">
        <v>7763</v>
      </c>
      <c r="B4573" s="1" t="s">
        <v>5153</v>
      </c>
      <c r="C4573" s="1" t="s">
        <v>613</v>
      </c>
      <c r="D4573" s="1" t="s">
        <v>568</v>
      </c>
      <c r="E4573" s="2">
        <v>283.08</v>
      </c>
    </row>
    <row r="4574" s="1" customFormat="1" customHeight="1" spans="1:5">
      <c r="A4574" s="1">
        <v>7764</v>
      </c>
      <c r="B4574" s="1" t="s">
        <v>5154</v>
      </c>
      <c r="C4574" s="1" t="s">
        <v>613</v>
      </c>
      <c r="D4574" s="1" t="s">
        <v>568</v>
      </c>
      <c r="E4574" s="2">
        <v>338.23</v>
      </c>
    </row>
    <row r="4575" s="1" customFormat="1" customHeight="1" spans="1:5">
      <c r="A4575" s="1">
        <v>12572</v>
      </c>
      <c r="B4575" s="1" t="s">
        <v>5155</v>
      </c>
      <c r="C4575" s="1" t="s">
        <v>613</v>
      </c>
      <c r="D4575" s="1" t="s">
        <v>568</v>
      </c>
      <c r="E4575" s="2">
        <v>477.94</v>
      </c>
    </row>
    <row r="4576" s="1" customFormat="1" customHeight="1" spans="1:5">
      <c r="A4576" s="1">
        <v>12573</v>
      </c>
      <c r="B4576" s="1" t="s">
        <v>5156</v>
      </c>
      <c r="C4576" s="1" t="s">
        <v>613</v>
      </c>
      <c r="D4576" s="1" t="s">
        <v>568</v>
      </c>
      <c r="E4576" s="2">
        <v>628.67</v>
      </c>
    </row>
    <row r="4577" s="1" customFormat="1" customHeight="1" spans="1:5">
      <c r="A4577" s="1">
        <v>12574</v>
      </c>
      <c r="B4577" s="1" t="s">
        <v>5157</v>
      </c>
      <c r="C4577" s="1" t="s">
        <v>613</v>
      </c>
      <c r="D4577" s="1" t="s">
        <v>568</v>
      </c>
      <c r="E4577" s="2">
        <v>760.14</v>
      </c>
    </row>
    <row r="4578" s="1" customFormat="1" customHeight="1" spans="1:5">
      <c r="A4578" s="1">
        <v>12575</v>
      </c>
      <c r="B4578" s="1" t="s">
        <v>5158</v>
      </c>
      <c r="C4578" s="1" t="s">
        <v>613</v>
      </c>
      <c r="D4578" s="1" t="s">
        <v>568</v>
      </c>
      <c r="E4578" s="3">
        <v>1154.41</v>
      </c>
    </row>
    <row r="4579" s="1" customFormat="1" customHeight="1" spans="1:5">
      <c r="A4579" s="1">
        <v>12576</v>
      </c>
      <c r="B4579" s="1" t="s">
        <v>5159</v>
      </c>
      <c r="C4579" s="1" t="s">
        <v>613</v>
      </c>
      <c r="D4579" s="1" t="s">
        <v>568</v>
      </c>
      <c r="E4579" s="2">
        <v>139.7</v>
      </c>
    </row>
    <row r="4580" s="1" customFormat="1" customHeight="1" spans="1:5">
      <c r="A4580" s="1">
        <v>12577</v>
      </c>
      <c r="B4580" s="1" t="s">
        <v>5160</v>
      </c>
      <c r="C4580" s="1" t="s">
        <v>613</v>
      </c>
      <c r="D4580" s="1" t="s">
        <v>568</v>
      </c>
      <c r="E4580" s="2">
        <v>188.23</v>
      </c>
    </row>
    <row r="4581" s="1" customFormat="1" customHeight="1" spans="1:5">
      <c r="A4581" s="1">
        <v>12578</v>
      </c>
      <c r="B4581" s="1" t="s">
        <v>5161</v>
      </c>
      <c r="C4581" s="1" t="s">
        <v>613</v>
      </c>
      <c r="D4581" s="1" t="s">
        <v>568</v>
      </c>
      <c r="E4581" s="2">
        <v>227.94</v>
      </c>
    </row>
    <row r="4582" s="1" customFormat="1" customHeight="1" spans="1:5">
      <c r="A4582" s="1">
        <v>12579</v>
      </c>
      <c r="B4582" s="1" t="s">
        <v>5162</v>
      </c>
      <c r="C4582" s="1" t="s">
        <v>613</v>
      </c>
      <c r="D4582" s="1" t="s">
        <v>568</v>
      </c>
      <c r="E4582" s="2">
        <v>392.64</v>
      </c>
    </row>
    <row r="4583" s="1" customFormat="1" customHeight="1" spans="1:5">
      <c r="A4583" s="1">
        <v>12580</v>
      </c>
      <c r="B4583" s="1" t="s">
        <v>5163</v>
      </c>
      <c r="C4583" s="1" t="s">
        <v>613</v>
      </c>
      <c r="D4583" s="1" t="s">
        <v>568</v>
      </c>
      <c r="E4583" s="2">
        <v>409.11</v>
      </c>
    </row>
    <row r="4584" s="1" customFormat="1" customHeight="1" spans="1:5">
      <c r="A4584" s="1">
        <v>12581</v>
      </c>
      <c r="B4584" s="1" t="s">
        <v>5164</v>
      </c>
      <c r="C4584" s="1" t="s">
        <v>613</v>
      </c>
      <c r="D4584" s="1" t="s">
        <v>568</v>
      </c>
      <c r="E4584" s="2">
        <v>438.23</v>
      </c>
    </row>
    <row r="4585" s="1" customFormat="1" customHeight="1" spans="1:5">
      <c r="A4585" s="1">
        <v>7720</v>
      </c>
      <c r="B4585" s="1" t="s">
        <v>5165</v>
      </c>
      <c r="C4585" s="1" t="s">
        <v>613</v>
      </c>
      <c r="D4585" s="1" t="s">
        <v>568</v>
      </c>
      <c r="E4585" s="2">
        <v>685.29</v>
      </c>
    </row>
    <row r="4586" s="1" customFormat="1" customHeight="1" spans="1:5">
      <c r="A4586" s="1">
        <v>40335</v>
      </c>
      <c r="B4586" s="1" t="s">
        <v>5166</v>
      </c>
      <c r="C4586" s="1" t="s">
        <v>613</v>
      </c>
      <c r="D4586" s="1" t="s">
        <v>568</v>
      </c>
      <c r="E4586" s="2">
        <v>143.38</v>
      </c>
    </row>
    <row r="4587" s="1" customFormat="1" customHeight="1" spans="1:5">
      <c r="A4587" s="1">
        <v>7740</v>
      </c>
      <c r="B4587" s="1" t="s">
        <v>5167</v>
      </c>
      <c r="C4587" s="1" t="s">
        <v>613</v>
      </c>
      <c r="D4587" s="1" t="s">
        <v>568</v>
      </c>
      <c r="E4587" s="2">
        <v>147.05</v>
      </c>
    </row>
    <row r="4588" s="1" customFormat="1" customHeight="1" spans="1:5">
      <c r="A4588" s="1">
        <v>7741</v>
      </c>
      <c r="B4588" s="1" t="s">
        <v>5168</v>
      </c>
      <c r="C4588" s="1" t="s">
        <v>613</v>
      </c>
      <c r="D4588" s="1" t="s">
        <v>568</v>
      </c>
      <c r="E4588" s="2">
        <v>272.05</v>
      </c>
    </row>
    <row r="4589" s="1" customFormat="1" customHeight="1" spans="1:5">
      <c r="A4589" s="1">
        <v>7774</v>
      </c>
      <c r="B4589" s="1" t="s">
        <v>5169</v>
      </c>
      <c r="C4589" s="1" t="s">
        <v>613</v>
      </c>
      <c r="D4589" s="1" t="s">
        <v>568</v>
      </c>
      <c r="E4589" s="2">
        <v>333.82</v>
      </c>
    </row>
    <row r="4590" s="1" customFormat="1" customHeight="1" spans="1:5">
      <c r="A4590" s="1">
        <v>7744</v>
      </c>
      <c r="B4590" s="1" t="s">
        <v>5170</v>
      </c>
      <c r="C4590" s="1" t="s">
        <v>613</v>
      </c>
      <c r="D4590" s="1" t="s">
        <v>568</v>
      </c>
      <c r="E4590" s="2">
        <v>436.02</v>
      </c>
    </row>
    <row r="4591" s="1" customFormat="1" customHeight="1" spans="1:5">
      <c r="A4591" s="1">
        <v>7773</v>
      </c>
      <c r="B4591" s="1" t="s">
        <v>5171</v>
      </c>
      <c r="C4591" s="1" t="s">
        <v>613</v>
      </c>
      <c r="D4591" s="1" t="s">
        <v>568</v>
      </c>
      <c r="E4591" s="2">
        <v>445.66</v>
      </c>
    </row>
    <row r="4592" s="1" customFormat="1" customHeight="1" spans="1:5">
      <c r="A4592" s="1">
        <v>7754</v>
      </c>
      <c r="B4592" s="1" t="s">
        <v>5172</v>
      </c>
      <c r="C4592" s="1" t="s">
        <v>613</v>
      </c>
      <c r="D4592" s="1" t="s">
        <v>568</v>
      </c>
      <c r="E4592" s="2">
        <v>675.73</v>
      </c>
    </row>
    <row r="4593" s="1" customFormat="1" customHeight="1" spans="1:5">
      <c r="A4593" s="1">
        <v>7735</v>
      </c>
      <c r="B4593" s="1" t="s">
        <v>5173</v>
      </c>
      <c r="C4593" s="1" t="s">
        <v>613</v>
      </c>
      <c r="D4593" s="1" t="s">
        <v>568</v>
      </c>
      <c r="E4593" s="2">
        <v>875</v>
      </c>
    </row>
    <row r="4594" s="1" customFormat="1" customHeight="1" spans="1:5">
      <c r="A4594" s="1">
        <v>7755</v>
      </c>
      <c r="B4594" s="1" t="s">
        <v>5174</v>
      </c>
      <c r="C4594" s="1" t="s">
        <v>613</v>
      </c>
      <c r="D4594" s="1" t="s">
        <v>568</v>
      </c>
      <c r="E4594" s="2">
        <v>173.52</v>
      </c>
    </row>
    <row r="4595" s="1" customFormat="1" customHeight="1" spans="1:5">
      <c r="A4595" s="1">
        <v>7776</v>
      </c>
      <c r="B4595" s="1" t="s">
        <v>5175</v>
      </c>
      <c r="C4595" s="1" t="s">
        <v>613</v>
      </c>
      <c r="D4595" s="1" t="s">
        <v>568</v>
      </c>
      <c r="E4595" s="2">
        <v>361.76</v>
      </c>
    </row>
    <row r="4596" s="1" customFormat="1" customHeight="1" spans="1:5">
      <c r="A4596" s="1">
        <v>7743</v>
      </c>
      <c r="B4596" s="1" t="s">
        <v>5176</v>
      </c>
      <c r="C4596" s="1" t="s">
        <v>613</v>
      </c>
      <c r="D4596" s="1" t="s">
        <v>568</v>
      </c>
      <c r="E4596" s="2">
        <v>383.08</v>
      </c>
    </row>
    <row r="4597" s="1" customFormat="1" customHeight="1" spans="1:5">
      <c r="A4597" s="1">
        <v>7733</v>
      </c>
      <c r="B4597" s="1" t="s">
        <v>5177</v>
      </c>
      <c r="C4597" s="1" t="s">
        <v>613</v>
      </c>
      <c r="D4597" s="1" t="s">
        <v>568</v>
      </c>
      <c r="E4597" s="2">
        <v>500</v>
      </c>
    </row>
    <row r="4598" s="1" customFormat="1" customHeight="1" spans="1:5">
      <c r="A4598" s="1">
        <v>7775</v>
      </c>
      <c r="B4598" s="1" t="s">
        <v>5178</v>
      </c>
      <c r="C4598" s="1" t="s">
        <v>613</v>
      </c>
      <c r="D4598" s="1" t="s">
        <v>568</v>
      </c>
      <c r="E4598" s="2">
        <v>547.79</v>
      </c>
    </row>
    <row r="4599" s="1" customFormat="1" customHeight="1" spans="1:5">
      <c r="A4599" s="1">
        <v>7734</v>
      </c>
      <c r="B4599" s="1" t="s">
        <v>5179</v>
      </c>
      <c r="C4599" s="1" t="s">
        <v>613</v>
      </c>
      <c r="D4599" s="1" t="s">
        <v>568</v>
      </c>
      <c r="E4599" s="2">
        <v>775.73</v>
      </c>
    </row>
    <row r="4600" s="1" customFormat="1" customHeight="1" spans="1:5">
      <c r="A4600" s="1">
        <v>37449</v>
      </c>
      <c r="B4600" s="1" t="s">
        <v>5180</v>
      </c>
      <c r="C4600" s="1" t="s">
        <v>613</v>
      </c>
      <c r="D4600" s="1" t="s">
        <v>615</v>
      </c>
      <c r="E4600" s="2">
        <v>36.86</v>
      </c>
    </row>
    <row r="4601" s="1" customFormat="1" customHeight="1" spans="1:5">
      <c r="A4601" s="1">
        <v>37450</v>
      </c>
      <c r="B4601" s="1" t="s">
        <v>5181</v>
      </c>
      <c r="C4601" s="1" t="s">
        <v>613</v>
      </c>
      <c r="D4601" s="1" t="s">
        <v>615</v>
      </c>
      <c r="E4601" s="2">
        <v>51.61</v>
      </c>
    </row>
    <row r="4602" s="1" customFormat="1" customHeight="1" spans="1:5">
      <c r="A4602" s="1">
        <v>37451</v>
      </c>
      <c r="B4602" s="1" t="s">
        <v>5182</v>
      </c>
      <c r="C4602" s="1" t="s">
        <v>613</v>
      </c>
      <c r="D4602" s="1" t="s">
        <v>615</v>
      </c>
      <c r="E4602" s="2">
        <v>72.05</v>
      </c>
    </row>
    <row r="4603" s="1" customFormat="1" customHeight="1" spans="1:5">
      <c r="A4603" s="1">
        <v>37452</v>
      </c>
      <c r="B4603" s="1" t="s">
        <v>5183</v>
      </c>
      <c r="C4603" s="1" t="s">
        <v>613</v>
      </c>
      <c r="D4603" s="1" t="s">
        <v>615</v>
      </c>
      <c r="E4603" s="2">
        <v>104.72</v>
      </c>
    </row>
    <row r="4604" s="1" customFormat="1" customHeight="1" spans="1:5">
      <c r="A4604" s="1">
        <v>37453</v>
      </c>
      <c r="B4604" s="1" t="s">
        <v>5184</v>
      </c>
      <c r="C4604" s="1" t="s">
        <v>613</v>
      </c>
      <c r="D4604" s="1" t="s">
        <v>615</v>
      </c>
      <c r="E4604" s="2">
        <v>120.6</v>
      </c>
    </row>
    <row r="4605" s="1" customFormat="1" customHeight="1" spans="1:5">
      <c r="A4605" s="1">
        <v>7778</v>
      </c>
      <c r="B4605" s="1" t="s">
        <v>5185</v>
      </c>
      <c r="C4605" s="1" t="s">
        <v>613</v>
      </c>
      <c r="D4605" s="1" t="s">
        <v>615</v>
      </c>
      <c r="E4605" s="2">
        <v>45.24</v>
      </c>
    </row>
    <row r="4606" s="1" customFormat="1" customHeight="1" spans="1:5">
      <c r="A4606" s="1">
        <v>7796</v>
      </c>
      <c r="B4606" s="1" t="s">
        <v>5186</v>
      </c>
      <c r="C4606" s="1" t="s">
        <v>613</v>
      </c>
      <c r="D4606" s="1" t="s">
        <v>615</v>
      </c>
      <c r="E4606" s="2">
        <v>62</v>
      </c>
    </row>
    <row r="4607" s="1" customFormat="1" customHeight="1" spans="1:5">
      <c r="A4607" s="1">
        <v>7781</v>
      </c>
      <c r="B4607" s="1" t="s">
        <v>5187</v>
      </c>
      <c r="C4607" s="1" t="s">
        <v>613</v>
      </c>
      <c r="D4607" s="1" t="s">
        <v>615</v>
      </c>
      <c r="E4607" s="2">
        <v>73.26</v>
      </c>
    </row>
    <row r="4608" s="1" customFormat="1" customHeight="1" spans="1:5">
      <c r="A4608" s="1">
        <v>7795</v>
      </c>
      <c r="B4608" s="1" t="s">
        <v>5188</v>
      </c>
      <c r="C4608" s="1" t="s">
        <v>613</v>
      </c>
      <c r="D4608" s="1" t="s">
        <v>615</v>
      </c>
      <c r="E4608" s="2">
        <v>109.04</v>
      </c>
    </row>
    <row r="4609" s="1" customFormat="1" customHeight="1" spans="1:5">
      <c r="A4609" s="1">
        <v>7791</v>
      </c>
      <c r="B4609" s="1" t="s">
        <v>5189</v>
      </c>
      <c r="C4609" s="1" t="s">
        <v>613</v>
      </c>
      <c r="D4609" s="1" t="s">
        <v>615</v>
      </c>
      <c r="E4609" s="2">
        <v>130.53</v>
      </c>
    </row>
    <row r="4610" s="1" customFormat="1" customHeight="1" spans="1:5">
      <c r="A4610" s="1">
        <v>7783</v>
      </c>
      <c r="B4610" s="1" t="s">
        <v>5190</v>
      </c>
      <c r="C4610" s="1" t="s">
        <v>613</v>
      </c>
      <c r="D4610" s="1" t="s">
        <v>615</v>
      </c>
      <c r="E4610" s="2">
        <v>46.25</v>
      </c>
    </row>
    <row r="4611" s="1" customFormat="1" customHeight="1" spans="1:5">
      <c r="A4611" s="1">
        <v>7790</v>
      </c>
      <c r="B4611" s="1" t="s">
        <v>5191</v>
      </c>
      <c r="C4611" s="1" t="s">
        <v>613</v>
      </c>
      <c r="D4611" s="1" t="s">
        <v>615</v>
      </c>
      <c r="E4611" s="2">
        <v>72.89</v>
      </c>
    </row>
    <row r="4612" s="1" customFormat="1" customHeight="1" spans="1:5">
      <c r="A4612" s="1">
        <v>7785</v>
      </c>
      <c r="B4612" s="1" t="s">
        <v>5192</v>
      </c>
      <c r="C4612" s="1" t="s">
        <v>613</v>
      </c>
      <c r="D4612" s="1" t="s">
        <v>615</v>
      </c>
      <c r="E4612" s="2">
        <v>80.43</v>
      </c>
    </row>
    <row r="4613" s="1" customFormat="1" customHeight="1" spans="1:5">
      <c r="A4613" s="1">
        <v>7792</v>
      </c>
      <c r="B4613" s="1" t="s">
        <v>5193</v>
      </c>
      <c r="C4613" s="1" t="s">
        <v>613</v>
      </c>
      <c r="D4613" s="1" t="s">
        <v>615</v>
      </c>
      <c r="E4613" s="2">
        <v>114.07</v>
      </c>
    </row>
    <row r="4614" s="1" customFormat="1" customHeight="1" spans="1:5">
      <c r="A4614" s="1">
        <v>7793</v>
      </c>
      <c r="B4614" s="1" t="s">
        <v>5194</v>
      </c>
      <c r="C4614" s="1" t="s">
        <v>613</v>
      </c>
      <c r="D4614" s="1" t="s">
        <v>615</v>
      </c>
      <c r="E4614" s="2">
        <v>134.72</v>
      </c>
    </row>
    <row r="4615" s="1" customFormat="1" customHeight="1" spans="1:5">
      <c r="A4615" s="1">
        <v>13159</v>
      </c>
      <c r="B4615" s="1" t="s">
        <v>5195</v>
      </c>
      <c r="C4615" s="1" t="s">
        <v>613</v>
      </c>
      <c r="D4615" s="1" t="s">
        <v>615</v>
      </c>
      <c r="E4615" s="2">
        <v>117.29</v>
      </c>
    </row>
    <row r="4616" s="1" customFormat="1" customHeight="1" spans="1:5">
      <c r="A4616" s="1">
        <v>13168</v>
      </c>
      <c r="B4616" s="1" t="s">
        <v>5196</v>
      </c>
      <c r="C4616" s="1" t="s">
        <v>613</v>
      </c>
      <c r="D4616" s="1" t="s">
        <v>615</v>
      </c>
      <c r="E4616" s="2">
        <v>142.43</v>
      </c>
    </row>
    <row r="4617" s="1" customFormat="1" customHeight="1" spans="1:5">
      <c r="A4617" s="1">
        <v>13173</v>
      </c>
      <c r="B4617" s="1" t="s">
        <v>5197</v>
      </c>
      <c r="C4617" s="1" t="s">
        <v>613</v>
      </c>
      <c r="D4617" s="1" t="s">
        <v>615</v>
      </c>
      <c r="E4617" s="2">
        <v>192.7</v>
      </c>
    </row>
    <row r="4618" s="1" customFormat="1" customHeight="1" spans="1:5">
      <c r="A4618" s="1">
        <v>12583</v>
      </c>
      <c r="B4618" s="1" t="s">
        <v>5198</v>
      </c>
      <c r="C4618" s="1" t="s">
        <v>613</v>
      </c>
      <c r="D4618" s="1" t="s">
        <v>615</v>
      </c>
      <c r="E4618" s="2">
        <v>38.54</v>
      </c>
    </row>
    <row r="4619" s="1" customFormat="1" customHeight="1" spans="1:5">
      <c r="A4619" s="1">
        <v>12584</v>
      </c>
      <c r="B4619" s="1" t="s">
        <v>5199</v>
      </c>
      <c r="C4619" s="1" t="s">
        <v>613</v>
      </c>
      <c r="D4619" s="1" t="s">
        <v>615</v>
      </c>
      <c r="E4619" s="2">
        <v>50.27</v>
      </c>
    </row>
    <row r="4620" s="1" customFormat="1" customHeight="1" spans="1:5">
      <c r="A4620" s="1">
        <v>12613</v>
      </c>
      <c r="B4620" s="1" t="s">
        <v>5200</v>
      </c>
      <c r="C4620" s="1" t="s">
        <v>215</v>
      </c>
      <c r="D4620" s="1" t="s">
        <v>568</v>
      </c>
      <c r="E4620" s="2">
        <v>17.52</v>
      </c>
    </row>
    <row r="4621" s="1" customFormat="1" customHeight="1" spans="1:5">
      <c r="A4621" s="1">
        <v>1031</v>
      </c>
      <c r="B4621" s="1" t="s">
        <v>5201</v>
      </c>
      <c r="C4621" s="1" t="s">
        <v>215</v>
      </c>
      <c r="D4621" s="1" t="s">
        <v>568</v>
      </c>
      <c r="E4621" s="2">
        <v>13.47</v>
      </c>
    </row>
    <row r="4622" s="1" customFormat="1" customHeight="1" spans="1:5">
      <c r="A4622" s="1">
        <v>39707</v>
      </c>
      <c r="B4622" s="1" t="s">
        <v>5202</v>
      </c>
      <c r="C4622" s="1" t="s">
        <v>613</v>
      </c>
      <c r="D4622" s="1" t="s">
        <v>615</v>
      </c>
      <c r="E4622" s="2">
        <v>4.16</v>
      </c>
    </row>
    <row r="4623" s="1" customFormat="1" customHeight="1" spans="1:5">
      <c r="A4623" s="1">
        <v>39708</v>
      </c>
      <c r="B4623" s="1" t="s">
        <v>5203</v>
      </c>
      <c r="C4623" s="1" t="s">
        <v>613</v>
      </c>
      <c r="D4623" s="1" t="s">
        <v>615</v>
      </c>
      <c r="E4623" s="2">
        <v>4.03</v>
      </c>
    </row>
    <row r="4624" s="1" customFormat="1" customHeight="1" spans="1:5">
      <c r="A4624" s="1">
        <v>39710</v>
      </c>
      <c r="B4624" s="1" t="s">
        <v>5204</v>
      </c>
      <c r="C4624" s="1" t="s">
        <v>613</v>
      </c>
      <c r="D4624" s="1" t="s">
        <v>615</v>
      </c>
      <c r="E4624" s="2">
        <v>2.84</v>
      </c>
    </row>
    <row r="4625" s="1" customFormat="1" customHeight="1" spans="1:5">
      <c r="A4625" s="1">
        <v>39709</v>
      </c>
      <c r="B4625" s="1" t="s">
        <v>5205</v>
      </c>
      <c r="C4625" s="1" t="s">
        <v>613</v>
      </c>
      <c r="D4625" s="1" t="s">
        <v>615</v>
      </c>
      <c r="E4625" s="2">
        <v>3.93</v>
      </c>
    </row>
    <row r="4626" s="1" customFormat="1" customHeight="1" spans="1:5">
      <c r="A4626" s="1">
        <v>39711</v>
      </c>
      <c r="B4626" s="1" t="s">
        <v>5206</v>
      </c>
      <c r="C4626" s="1" t="s">
        <v>613</v>
      </c>
      <c r="D4626" s="1" t="s">
        <v>615</v>
      </c>
      <c r="E4626" s="2">
        <v>4.42</v>
      </c>
    </row>
    <row r="4627" s="1" customFormat="1" customHeight="1" spans="1:5">
      <c r="A4627" s="1">
        <v>39712</v>
      </c>
      <c r="B4627" s="1" t="s">
        <v>5207</v>
      </c>
      <c r="C4627" s="1" t="s">
        <v>613</v>
      </c>
      <c r="D4627" s="1" t="s">
        <v>615</v>
      </c>
      <c r="E4627" s="2">
        <v>1.55</v>
      </c>
    </row>
    <row r="4628" s="1" customFormat="1" customHeight="1" spans="1:5">
      <c r="A4628" s="1">
        <v>39713</v>
      </c>
      <c r="B4628" s="1" t="s">
        <v>5208</v>
      </c>
      <c r="C4628" s="1" t="s">
        <v>613</v>
      </c>
      <c r="D4628" s="1" t="s">
        <v>615</v>
      </c>
      <c r="E4628" s="2">
        <v>1.22</v>
      </c>
    </row>
    <row r="4629" s="1" customFormat="1" customHeight="1" spans="1:5">
      <c r="A4629" s="1">
        <v>39714</v>
      </c>
      <c r="B4629" s="1" t="s">
        <v>5209</v>
      </c>
      <c r="C4629" s="1" t="s">
        <v>613</v>
      </c>
      <c r="D4629" s="1" t="s">
        <v>615</v>
      </c>
      <c r="E4629" s="2">
        <v>2.8</v>
      </c>
    </row>
    <row r="4630" s="1" customFormat="1" customHeight="1" spans="1:5">
      <c r="A4630" s="1">
        <v>39715</v>
      </c>
      <c r="B4630" s="1" t="s">
        <v>5210</v>
      </c>
      <c r="C4630" s="1" t="s">
        <v>613</v>
      </c>
      <c r="D4630" s="1" t="s">
        <v>615</v>
      </c>
      <c r="E4630" s="2">
        <v>2</v>
      </c>
    </row>
    <row r="4631" s="1" customFormat="1" customHeight="1" spans="1:5">
      <c r="A4631" s="1">
        <v>39716</v>
      </c>
      <c r="B4631" s="1" t="s">
        <v>5211</v>
      </c>
      <c r="C4631" s="1" t="s">
        <v>613</v>
      </c>
      <c r="D4631" s="1" t="s">
        <v>615</v>
      </c>
      <c r="E4631" s="2">
        <v>1.51</v>
      </c>
    </row>
    <row r="4632" s="1" customFormat="1" customHeight="1" spans="1:5">
      <c r="A4632" s="1">
        <v>39718</v>
      </c>
      <c r="B4632" s="1" t="s">
        <v>5212</v>
      </c>
      <c r="C4632" s="1" t="s">
        <v>613</v>
      </c>
      <c r="D4632" s="1" t="s">
        <v>615</v>
      </c>
      <c r="E4632" s="2">
        <v>2.58</v>
      </c>
    </row>
    <row r="4633" s="1" customFormat="1" customHeight="1" spans="1:5">
      <c r="A4633" s="1">
        <v>9813</v>
      </c>
      <c r="B4633" s="1" t="s">
        <v>5213</v>
      </c>
      <c r="C4633" s="1" t="s">
        <v>613</v>
      </c>
      <c r="D4633" s="1" t="s">
        <v>615</v>
      </c>
      <c r="E4633" s="2">
        <v>5.2</v>
      </c>
    </row>
    <row r="4634" s="1" customFormat="1" customHeight="1" spans="1:5">
      <c r="A4634" s="1">
        <v>9815</v>
      </c>
      <c r="B4634" s="1" t="s">
        <v>5214</v>
      </c>
      <c r="C4634" s="1" t="s">
        <v>613</v>
      </c>
      <c r="D4634" s="1" t="s">
        <v>615</v>
      </c>
      <c r="E4634" s="2">
        <v>10.27</v>
      </c>
    </row>
    <row r="4635" s="1" customFormat="1" customHeight="1" spans="1:5">
      <c r="A4635" s="1">
        <v>44543</v>
      </c>
      <c r="B4635" s="1" t="s">
        <v>5215</v>
      </c>
      <c r="C4635" s="1" t="s">
        <v>613</v>
      </c>
      <c r="D4635" s="1" t="s">
        <v>615</v>
      </c>
      <c r="E4635" s="3">
        <v>5109.86</v>
      </c>
    </row>
    <row r="4636" s="1" customFormat="1" customHeight="1" spans="1:5">
      <c r="A4636" s="1">
        <v>44526</v>
      </c>
      <c r="B4636" s="1" t="s">
        <v>5216</v>
      </c>
      <c r="C4636" s="1" t="s">
        <v>613</v>
      </c>
      <c r="D4636" s="1" t="s">
        <v>615</v>
      </c>
      <c r="E4636" s="2">
        <v>125.23</v>
      </c>
    </row>
    <row r="4637" s="1" customFormat="1" customHeight="1" spans="1:5">
      <c r="A4637" s="1">
        <v>44545</v>
      </c>
      <c r="B4637" s="1" t="s">
        <v>5217</v>
      </c>
      <c r="C4637" s="1" t="s">
        <v>613</v>
      </c>
      <c r="D4637" s="1" t="s">
        <v>615</v>
      </c>
      <c r="E4637" s="2">
        <v>268.82</v>
      </c>
    </row>
    <row r="4638" s="1" customFormat="1" customHeight="1" spans="1:5">
      <c r="A4638" s="1">
        <v>44525</v>
      </c>
      <c r="B4638" s="1" t="s">
        <v>5218</v>
      </c>
      <c r="C4638" s="1" t="s">
        <v>613</v>
      </c>
      <c r="D4638" s="1" t="s">
        <v>615</v>
      </c>
      <c r="E4638" s="3">
        <v>4634.61</v>
      </c>
    </row>
    <row r="4639" s="1" customFormat="1" customHeight="1" spans="1:5">
      <c r="A4639" s="1">
        <v>44547</v>
      </c>
      <c r="B4639" s="1" t="s">
        <v>5219</v>
      </c>
      <c r="C4639" s="1" t="s">
        <v>613</v>
      </c>
      <c r="D4639" s="1" t="s">
        <v>615</v>
      </c>
      <c r="E4639" s="2">
        <v>419.05</v>
      </c>
    </row>
    <row r="4640" s="1" customFormat="1" customHeight="1" spans="1:5">
      <c r="A4640" s="1">
        <v>44519</v>
      </c>
      <c r="B4640" s="1" t="s">
        <v>5220</v>
      </c>
      <c r="C4640" s="1" t="s">
        <v>613</v>
      </c>
      <c r="D4640" s="1" t="s">
        <v>615</v>
      </c>
      <c r="E4640" s="3">
        <v>1026.8</v>
      </c>
    </row>
    <row r="4641" s="1" customFormat="1" customHeight="1" spans="1:5">
      <c r="A4641" s="1">
        <v>44520</v>
      </c>
      <c r="B4641" s="1" t="s">
        <v>5221</v>
      </c>
      <c r="C4641" s="1" t="s">
        <v>613</v>
      </c>
      <c r="D4641" s="1" t="s">
        <v>615</v>
      </c>
      <c r="E4641" s="3">
        <v>1653.8</v>
      </c>
    </row>
    <row r="4642" s="1" customFormat="1" customHeight="1" spans="1:5">
      <c r="A4642" s="1">
        <v>44521</v>
      </c>
      <c r="B4642" s="1" t="s">
        <v>5222</v>
      </c>
      <c r="C4642" s="1" t="s">
        <v>613</v>
      </c>
      <c r="D4642" s="1" t="s">
        <v>615</v>
      </c>
      <c r="E4642" s="2">
        <v>26.68</v>
      </c>
    </row>
    <row r="4643" s="1" customFormat="1" customHeight="1" spans="1:5">
      <c r="A4643" s="1">
        <v>44522</v>
      </c>
      <c r="B4643" s="1" t="s">
        <v>5223</v>
      </c>
      <c r="C4643" s="1" t="s">
        <v>613</v>
      </c>
      <c r="D4643" s="1" t="s">
        <v>615</v>
      </c>
      <c r="E4643" s="3">
        <v>2903.46</v>
      </c>
    </row>
    <row r="4644" s="1" customFormat="1" customHeight="1" spans="1:5">
      <c r="A4644" s="1">
        <v>44523</v>
      </c>
      <c r="B4644" s="1" t="s">
        <v>5224</v>
      </c>
      <c r="C4644" s="1" t="s">
        <v>613</v>
      </c>
      <c r="D4644" s="1" t="s">
        <v>615</v>
      </c>
      <c r="E4644" s="3">
        <v>4318.26</v>
      </c>
    </row>
    <row r="4645" s="1" customFormat="1" customHeight="1" spans="1:5">
      <c r="A4645" s="1">
        <v>44527</v>
      </c>
      <c r="B4645" s="1" t="s">
        <v>5225</v>
      </c>
      <c r="C4645" s="1" t="s">
        <v>613</v>
      </c>
      <c r="D4645" s="1" t="s">
        <v>615</v>
      </c>
      <c r="E4645" s="3">
        <v>2165.5</v>
      </c>
    </row>
    <row r="4646" s="1" customFormat="1" customHeight="1" spans="1:5">
      <c r="A4646" s="1">
        <v>44524</v>
      </c>
      <c r="B4646" s="1" t="s">
        <v>5226</v>
      </c>
      <c r="C4646" s="1" t="s">
        <v>613</v>
      </c>
      <c r="D4646" s="1" t="s">
        <v>615</v>
      </c>
      <c r="E4646" s="2">
        <v>59.67</v>
      </c>
    </row>
    <row r="4647" s="1" customFormat="1" customHeight="1" spans="1:5">
      <c r="A4647" s="1">
        <v>44542</v>
      </c>
      <c r="B4647" s="1" t="s">
        <v>5227</v>
      </c>
      <c r="C4647" s="1" t="s">
        <v>613</v>
      </c>
      <c r="D4647" s="1" t="s">
        <v>615</v>
      </c>
      <c r="E4647" s="3">
        <v>2825.25</v>
      </c>
    </row>
    <row r="4648" s="1" customFormat="1" customHeight="1" spans="1:5">
      <c r="A4648" s="1">
        <v>9877</v>
      </c>
      <c r="B4648" s="1" t="s">
        <v>5228</v>
      </c>
      <c r="C4648" s="1" t="s">
        <v>613</v>
      </c>
      <c r="D4648" s="1" t="s">
        <v>568</v>
      </c>
      <c r="E4648" s="2">
        <v>136.91</v>
      </c>
    </row>
    <row r="4649" s="1" customFormat="1" customHeight="1" spans="1:5">
      <c r="A4649" s="1">
        <v>9878</v>
      </c>
      <c r="B4649" s="1" t="s">
        <v>5229</v>
      </c>
      <c r="C4649" s="1" t="s">
        <v>613</v>
      </c>
      <c r="D4649" s="1" t="s">
        <v>568</v>
      </c>
      <c r="E4649" s="2">
        <v>168.55</v>
      </c>
    </row>
    <row r="4650" s="1" customFormat="1" customHeight="1" spans="1:5">
      <c r="A4650" s="1">
        <v>41986</v>
      </c>
      <c r="B4650" s="1" t="s">
        <v>5230</v>
      </c>
      <c r="C4650" s="1" t="s">
        <v>613</v>
      </c>
      <c r="D4650" s="1" t="s">
        <v>568</v>
      </c>
      <c r="E4650" s="3">
        <v>4070.72</v>
      </c>
    </row>
    <row r="4651" s="1" customFormat="1" customHeight="1" spans="1:5">
      <c r="A4651" s="1">
        <v>43422</v>
      </c>
      <c r="B4651" s="1" t="s">
        <v>5231</v>
      </c>
      <c r="C4651" s="1" t="s">
        <v>613</v>
      </c>
      <c r="D4651" s="1" t="s">
        <v>568</v>
      </c>
      <c r="E4651" s="3">
        <v>4992.33</v>
      </c>
    </row>
    <row r="4652" s="1" customFormat="1" customHeight="1" spans="1:5">
      <c r="A4652" s="1">
        <v>41987</v>
      </c>
      <c r="B4652" s="1" t="s">
        <v>5232</v>
      </c>
      <c r="C4652" s="1" t="s">
        <v>613</v>
      </c>
      <c r="D4652" s="1" t="s">
        <v>568</v>
      </c>
      <c r="E4652" s="3">
        <v>5786.53</v>
      </c>
    </row>
    <row r="4653" s="1" customFormat="1" customHeight="1" spans="1:5">
      <c r="A4653" s="1">
        <v>41988</v>
      </c>
      <c r="B4653" s="1" t="s">
        <v>5233</v>
      </c>
      <c r="C4653" s="1" t="s">
        <v>613</v>
      </c>
      <c r="D4653" s="1" t="s">
        <v>568</v>
      </c>
      <c r="E4653" s="3">
        <v>7643.18</v>
      </c>
    </row>
    <row r="4654" s="1" customFormat="1" customHeight="1" spans="1:5">
      <c r="A4654" s="1">
        <v>41697</v>
      </c>
      <c r="B4654" s="1" t="s">
        <v>5234</v>
      </c>
      <c r="C4654" s="1" t="s">
        <v>613</v>
      </c>
      <c r="D4654" s="1" t="s">
        <v>568</v>
      </c>
      <c r="E4654" s="3">
        <v>1354.73</v>
      </c>
    </row>
    <row r="4655" s="1" customFormat="1" customHeight="1" spans="1:5">
      <c r="A4655" s="1">
        <v>41985</v>
      </c>
      <c r="B4655" s="1" t="s">
        <v>5235</v>
      </c>
      <c r="C4655" s="1" t="s">
        <v>613</v>
      </c>
      <c r="D4655" s="1" t="s">
        <v>568</v>
      </c>
      <c r="E4655" s="3">
        <v>1886.78</v>
      </c>
    </row>
    <row r="4656" s="1" customFormat="1" customHeight="1" spans="1:5">
      <c r="A4656" s="1">
        <v>41699</v>
      </c>
      <c r="B4656" s="1" t="s">
        <v>5236</v>
      </c>
      <c r="C4656" s="1" t="s">
        <v>613</v>
      </c>
      <c r="D4656" s="1" t="s">
        <v>568</v>
      </c>
      <c r="E4656" s="3">
        <v>2686.67</v>
      </c>
    </row>
    <row r="4657" s="1" customFormat="1" customHeight="1" spans="1:5">
      <c r="A4657" s="1">
        <v>38053</v>
      </c>
      <c r="B4657" s="1" t="s">
        <v>5237</v>
      </c>
      <c r="C4657" s="1" t="s">
        <v>613</v>
      </c>
      <c r="D4657" s="1" t="s">
        <v>615</v>
      </c>
      <c r="E4657" s="2">
        <v>21.79</v>
      </c>
    </row>
    <row r="4658" s="1" customFormat="1" customHeight="1" spans="1:5">
      <c r="A4658" s="1">
        <v>38054</v>
      </c>
      <c r="B4658" s="1" t="s">
        <v>5238</v>
      </c>
      <c r="C4658" s="1" t="s">
        <v>613</v>
      </c>
      <c r="D4658" s="1" t="s">
        <v>615</v>
      </c>
      <c r="E4658" s="2">
        <v>37.45</v>
      </c>
    </row>
    <row r="4659" s="1" customFormat="1" customHeight="1" spans="1:5">
      <c r="A4659" s="1">
        <v>38052</v>
      </c>
      <c r="B4659" s="1" t="s">
        <v>5239</v>
      </c>
      <c r="C4659" s="1" t="s">
        <v>613</v>
      </c>
      <c r="D4659" s="1" t="s">
        <v>615</v>
      </c>
      <c r="E4659" s="2">
        <v>10.55</v>
      </c>
    </row>
    <row r="4660" s="1" customFormat="1" customHeight="1" spans="1:5">
      <c r="A4660" s="1">
        <v>38051</v>
      </c>
      <c r="B4660" s="1" t="s">
        <v>5240</v>
      </c>
      <c r="C4660" s="1" t="s">
        <v>613</v>
      </c>
      <c r="D4660" s="1" t="s">
        <v>615</v>
      </c>
      <c r="E4660" s="2">
        <v>6.58</v>
      </c>
    </row>
    <row r="4661" s="1" customFormat="1" customHeight="1" spans="1:5">
      <c r="A4661" s="1">
        <v>38787</v>
      </c>
      <c r="B4661" s="1" t="s">
        <v>5241</v>
      </c>
      <c r="C4661" s="1" t="s">
        <v>613</v>
      </c>
      <c r="D4661" s="1" t="s">
        <v>615</v>
      </c>
      <c r="E4661" s="2">
        <v>5.02</v>
      </c>
    </row>
    <row r="4662" s="1" customFormat="1" customHeight="1" spans="1:5">
      <c r="A4662" s="1">
        <v>38825</v>
      </c>
      <c r="B4662" s="1" t="s">
        <v>5242</v>
      </c>
      <c r="C4662" s="1" t="s">
        <v>613</v>
      </c>
      <c r="D4662" s="1" t="s">
        <v>615</v>
      </c>
      <c r="E4662" s="2">
        <v>6.49</v>
      </c>
    </row>
    <row r="4663" s="1" customFormat="1" customHeight="1" spans="1:5">
      <c r="A4663" s="1">
        <v>38826</v>
      </c>
      <c r="B4663" s="1" t="s">
        <v>5243</v>
      </c>
      <c r="C4663" s="1" t="s">
        <v>613</v>
      </c>
      <c r="D4663" s="1" t="s">
        <v>615</v>
      </c>
      <c r="E4663" s="2">
        <v>9.23</v>
      </c>
    </row>
    <row r="4664" s="1" customFormat="1" customHeight="1" spans="1:5">
      <c r="A4664" s="1">
        <v>38827</v>
      </c>
      <c r="B4664" s="1" t="s">
        <v>5244</v>
      </c>
      <c r="C4664" s="1" t="s">
        <v>613</v>
      </c>
      <c r="D4664" s="1" t="s">
        <v>615</v>
      </c>
      <c r="E4664" s="2">
        <v>15.09</v>
      </c>
    </row>
    <row r="4665" s="1" customFormat="1" customHeight="1" spans="1:5">
      <c r="A4665" s="1">
        <v>38830</v>
      </c>
      <c r="B4665" s="1" t="s">
        <v>5245</v>
      </c>
      <c r="C4665" s="1" t="s">
        <v>613</v>
      </c>
      <c r="D4665" s="1" t="s">
        <v>615</v>
      </c>
      <c r="E4665" s="2">
        <v>21.93</v>
      </c>
    </row>
    <row r="4666" s="1" customFormat="1" customHeight="1" spans="1:5">
      <c r="A4666" s="1">
        <v>38828</v>
      </c>
      <c r="B4666" s="1" t="s">
        <v>5246</v>
      </c>
      <c r="C4666" s="1" t="s">
        <v>613</v>
      </c>
      <c r="D4666" s="1" t="s">
        <v>615</v>
      </c>
      <c r="E4666" s="2">
        <v>9.67</v>
      </c>
    </row>
    <row r="4667" s="1" customFormat="1" customHeight="1" spans="1:5">
      <c r="A4667" s="1">
        <v>38829</v>
      </c>
      <c r="B4667" s="1" t="s">
        <v>5247</v>
      </c>
      <c r="C4667" s="1" t="s">
        <v>613</v>
      </c>
      <c r="D4667" s="1" t="s">
        <v>615</v>
      </c>
      <c r="E4667" s="2">
        <v>15.83</v>
      </c>
    </row>
    <row r="4668" s="1" customFormat="1" customHeight="1" spans="1:5">
      <c r="A4668" s="1">
        <v>38831</v>
      </c>
      <c r="B4668" s="1" t="s">
        <v>5248</v>
      </c>
      <c r="C4668" s="1" t="s">
        <v>613</v>
      </c>
      <c r="D4668" s="1" t="s">
        <v>615</v>
      </c>
      <c r="E4668" s="2">
        <v>30.58</v>
      </c>
    </row>
    <row r="4669" s="1" customFormat="1" customHeight="1" spans="1:5">
      <c r="A4669" s="1">
        <v>36274</v>
      </c>
      <c r="B4669" s="1" t="s">
        <v>5249</v>
      </c>
      <c r="C4669" s="1" t="s">
        <v>613</v>
      </c>
      <c r="D4669" s="1" t="s">
        <v>615</v>
      </c>
      <c r="E4669" s="2">
        <v>8.94</v>
      </c>
    </row>
    <row r="4670" s="1" customFormat="1" customHeight="1" spans="1:5">
      <c r="A4670" s="1">
        <v>36278</v>
      </c>
      <c r="B4670" s="1" t="s">
        <v>5250</v>
      </c>
      <c r="C4670" s="1" t="s">
        <v>613</v>
      </c>
      <c r="D4670" s="1" t="s">
        <v>615</v>
      </c>
      <c r="E4670" s="2">
        <v>12.12</v>
      </c>
    </row>
    <row r="4671" s="1" customFormat="1" customHeight="1" spans="1:5">
      <c r="A4671" s="1">
        <v>38977</v>
      </c>
      <c r="B4671" s="1" t="s">
        <v>5251</v>
      </c>
      <c r="C4671" s="1" t="s">
        <v>613</v>
      </c>
      <c r="D4671" s="1" t="s">
        <v>615</v>
      </c>
      <c r="E4671" s="2">
        <v>118.6</v>
      </c>
    </row>
    <row r="4672" s="1" customFormat="1" customHeight="1" spans="1:5">
      <c r="A4672" s="1">
        <v>38971</v>
      </c>
      <c r="B4672" s="1" t="s">
        <v>5252</v>
      </c>
      <c r="C4672" s="1" t="s">
        <v>613</v>
      </c>
      <c r="D4672" s="1" t="s">
        <v>615</v>
      </c>
      <c r="E4672" s="2">
        <v>9.95</v>
      </c>
    </row>
    <row r="4673" s="1" customFormat="1" customHeight="1" spans="1:5">
      <c r="A4673" s="1">
        <v>38972</v>
      </c>
      <c r="B4673" s="1" t="s">
        <v>5253</v>
      </c>
      <c r="C4673" s="1" t="s">
        <v>613</v>
      </c>
      <c r="D4673" s="1" t="s">
        <v>615</v>
      </c>
      <c r="E4673" s="2">
        <v>13.42</v>
      </c>
    </row>
    <row r="4674" s="1" customFormat="1" customHeight="1" spans="1:5">
      <c r="A4674" s="1">
        <v>38973</v>
      </c>
      <c r="B4674" s="1" t="s">
        <v>5254</v>
      </c>
      <c r="C4674" s="1" t="s">
        <v>613</v>
      </c>
      <c r="D4674" s="1" t="s">
        <v>615</v>
      </c>
      <c r="E4674" s="2">
        <v>22.17</v>
      </c>
    </row>
    <row r="4675" s="1" customFormat="1" customHeight="1" spans="1:5">
      <c r="A4675" s="1">
        <v>38974</v>
      </c>
      <c r="B4675" s="1" t="s">
        <v>5255</v>
      </c>
      <c r="C4675" s="1" t="s">
        <v>613</v>
      </c>
      <c r="D4675" s="1" t="s">
        <v>615</v>
      </c>
      <c r="E4675" s="2">
        <v>36.01</v>
      </c>
    </row>
    <row r="4676" s="1" customFormat="1" customHeight="1" spans="1:5">
      <c r="A4676" s="1">
        <v>38975</v>
      </c>
      <c r="B4676" s="1" t="s">
        <v>5256</v>
      </c>
      <c r="C4676" s="1" t="s">
        <v>613</v>
      </c>
      <c r="D4676" s="1" t="s">
        <v>615</v>
      </c>
      <c r="E4676" s="2">
        <v>46.17</v>
      </c>
    </row>
    <row r="4677" s="1" customFormat="1" customHeight="1" spans="1:5">
      <c r="A4677" s="1">
        <v>38976</v>
      </c>
      <c r="B4677" s="1" t="s">
        <v>5257</v>
      </c>
      <c r="C4677" s="1" t="s">
        <v>613</v>
      </c>
      <c r="D4677" s="1" t="s">
        <v>615</v>
      </c>
      <c r="E4677" s="2">
        <v>79.38</v>
      </c>
    </row>
    <row r="4678" s="1" customFormat="1" customHeight="1" spans="1:5">
      <c r="A4678" s="1">
        <v>44176</v>
      </c>
      <c r="B4678" s="1" t="s">
        <v>5258</v>
      </c>
      <c r="C4678" s="1" t="s">
        <v>613</v>
      </c>
      <c r="D4678" s="1" t="s">
        <v>615</v>
      </c>
      <c r="E4678" s="2">
        <v>18.24</v>
      </c>
    </row>
    <row r="4679" s="1" customFormat="1" customHeight="1" spans="1:5">
      <c r="A4679" s="1">
        <v>38986</v>
      </c>
      <c r="B4679" s="1" t="s">
        <v>5259</v>
      </c>
      <c r="C4679" s="1" t="s">
        <v>613</v>
      </c>
      <c r="D4679" s="1" t="s">
        <v>615</v>
      </c>
      <c r="E4679" s="2">
        <v>239.62</v>
      </c>
    </row>
    <row r="4680" s="1" customFormat="1" customHeight="1" spans="1:5">
      <c r="A4680" s="1">
        <v>38978</v>
      </c>
      <c r="B4680" s="1" t="s">
        <v>5260</v>
      </c>
      <c r="C4680" s="1" t="s">
        <v>613</v>
      </c>
      <c r="D4680" s="1" t="s">
        <v>615</v>
      </c>
      <c r="E4680" s="2">
        <v>9.83</v>
      </c>
    </row>
    <row r="4681" s="1" customFormat="1" customHeight="1" spans="1:5">
      <c r="A4681" s="1">
        <v>38979</v>
      </c>
      <c r="B4681" s="1" t="s">
        <v>5261</v>
      </c>
      <c r="C4681" s="1" t="s">
        <v>613</v>
      </c>
      <c r="D4681" s="1" t="s">
        <v>615</v>
      </c>
      <c r="E4681" s="2">
        <v>13.59</v>
      </c>
    </row>
    <row r="4682" s="1" customFormat="1" customHeight="1" spans="1:5">
      <c r="A4682" s="1">
        <v>38980</v>
      </c>
      <c r="B4682" s="1" t="s">
        <v>5262</v>
      </c>
      <c r="C4682" s="1" t="s">
        <v>613</v>
      </c>
      <c r="D4682" s="1" t="s">
        <v>615</v>
      </c>
      <c r="E4682" s="2">
        <v>18.19</v>
      </c>
    </row>
    <row r="4683" s="1" customFormat="1" customHeight="1" spans="1:5">
      <c r="A4683" s="1">
        <v>38981</v>
      </c>
      <c r="B4683" s="1" t="s">
        <v>5263</v>
      </c>
      <c r="C4683" s="1" t="s">
        <v>613</v>
      </c>
      <c r="D4683" s="1" t="s">
        <v>615</v>
      </c>
      <c r="E4683" s="2">
        <v>26.24</v>
      </c>
    </row>
    <row r="4684" s="1" customFormat="1" customHeight="1" spans="1:5">
      <c r="A4684" s="1">
        <v>38982</v>
      </c>
      <c r="B4684" s="1" t="s">
        <v>5264</v>
      </c>
      <c r="C4684" s="1" t="s">
        <v>613</v>
      </c>
      <c r="D4684" s="1" t="s">
        <v>615</v>
      </c>
      <c r="E4684" s="2">
        <v>41.46</v>
      </c>
    </row>
    <row r="4685" s="1" customFormat="1" customHeight="1" spans="1:5">
      <c r="A4685" s="1">
        <v>38983</v>
      </c>
      <c r="B4685" s="1" t="s">
        <v>5265</v>
      </c>
      <c r="C4685" s="1" t="s">
        <v>613</v>
      </c>
      <c r="D4685" s="1" t="s">
        <v>615</v>
      </c>
      <c r="E4685" s="2">
        <v>72.96</v>
      </c>
    </row>
    <row r="4686" s="1" customFormat="1" customHeight="1" spans="1:5">
      <c r="A4686" s="1">
        <v>38984</v>
      </c>
      <c r="B4686" s="1" t="s">
        <v>5266</v>
      </c>
      <c r="C4686" s="1" t="s">
        <v>613</v>
      </c>
      <c r="D4686" s="1" t="s">
        <v>615</v>
      </c>
      <c r="E4686" s="2">
        <v>100.3</v>
      </c>
    </row>
    <row r="4687" s="1" customFormat="1" customHeight="1" spans="1:5">
      <c r="A4687" s="1">
        <v>38985</v>
      </c>
      <c r="B4687" s="1" t="s">
        <v>5267</v>
      </c>
      <c r="C4687" s="1" t="s">
        <v>613</v>
      </c>
      <c r="D4687" s="1" t="s">
        <v>615</v>
      </c>
      <c r="E4687" s="2">
        <v>172.44</v>
      </c>
    </row>
    <row r="4688" s="1" customFormat="1" customHeight="1" spans="1:5">
      <c r="A4688" s="1">
        <v>9836</v>
      </c>
      <c r="B4688" s="1" t="s">
        <v>5268</v>
      </c>
      <c r="C4688" s="1" t="s">
        <v>613</v>
      </c>
      <c r="D4688" s="1" t="s">
        <v>574</v>
      </c>
      <c r="E4688" s="2">
        <v>16.5</v>
      </c>
    </row>
    <row r="4689" s="1" customFormat="1" customHeight="1" spans="1:5">
      <c r="A4689" s="1">
        <v>20065</v>
      </c>
      <c r="B4689" s="1" t="s">
        <v>5269</v>
      </c>
      <c r="C4689" s="1" t="s">
        <v>613</v>
      </c>
      <c r="D4689" s="1" t="s">
        <v>568</v>
      </c>
      <c r="E4689" s="2">
        <v>43.13</v>
      </c>
    </row>
    <row r="4690" s="1" customFormat="1" customHeight="1" spans="1:5">
      <c r="A4690" s="1">
        <v>9835</v>
      </c>
      <c r="B4690" s="1" t="s">
        <v>5270</v>
      </c>
      <c r="C4690" s="1" t="s">
        <v>613</v>
      </c>
      <c r="D4690" s="1" t="s">
        <v>568</v>
      </c>
      <c r="E4690" s="2">
        <v>7.21</v>
      </c>
    </row>
    <row r="4691" s="1" customFormat="1" customHeight="1" spans="1:5">
      <c r="A4691" s="1">
        <v>38032</v>
      </c>
      <c r="B4691" s="1" t="s">
        <v>5271</v>
      </c>
      <c r="C4691" s="1" t="s">
        <v>613</v>
      </c>
      <c r="D4691" s="1" t="s">
        <v>568</v>
      </c>
      <c r="E4691" s="2">
        <v>65.2</v>
      </c>
    </row>
    <row r="4692" s="1" customFormat="1" customHeight="1" spans="1:5">
      <c r="A4692" s="1">
        <v>38033</v>
      </c>
      <c r="B4692" s="1" t="s">
        <v>5272</v>
      </c>
      <c r="C4692" s="1" t="s">
        <v>613</v>
      </c>
      <c r="D4692" s="1" t="s">
        <v>568</v>
      </c>
      <c r="E4692" s="2">
        <v>110.83</v>
      </c>
    </row>
    <row r="4693" s="1" customFormat="1" customHeight="1" spans="1:5">
      <c r="A4693" s="1">
        <v>38034</v>
      </c>
      <c r="B4693" s="1" t="s">
        <v>5273</v>
      </c>
      <c r="C4693" s="1" t="s">
        <v>613</v>
      </c>
      <c r="D4693" s="1" t="s">
        <v>568</v>
      </c>
      <c r="E4693" s="2">
        <v>173.61</v>
      </c>
    </row>
    <row r="4694" s="1" customFormat="1" customHeight="1" spans="1:5">
      <c r="A4694" s="1">
        <v>38035</v>
      </c>
      <c r="B4694" s="1" t="s">
        <v>5274</v>
      </c>
      <c r="C4694" s="1" t="s">
        <v>613</v>
      </c>
      <c r="D4694" s="1" t="s">
        <v>568</v>
      </c>
      <c r="E4694" s="2">
        <v>255.41</v>
      </c>
    </row>
    <row r="4695" s="1" customFormat="1" customHeight="1" spans="1:5">
      <c r="A4695" s="1">
        <v>38036</v>
      </c>
      <c r="B4695" s="1" t="s">
        <v>5275</v>
      </c>
      <c r="C4695" s="1" t="s">
        <v>613</v>
      </c>
      <c r="D4695" s="1" t="s">
        <v>568</v>
      </c>
      <c r="E4695" s="2">
        <v>344.07</v>
      </c>
    </row>
    <row r="4696" s="1" customFormat="1" customHeight="1" spans="1:5">
      <c r="A4696" s="1">
        <v>38037</v>
      </c>
      <c r="B4696" s="1" t="s">
        <v>5276</v>
      </c>
      <c r="C4696" s="1" t="s">
        <v>613</v>
      </c>
      <c r="D4696" s="1" t="s">
        <v>568</v>
      </c>
      <c r="E4696" s="2">
        <v>454.47</v>
      </c>
    </row>
    <row r="4697" s="1" customFormat="1" customHeight="1" spans="1:5">
      <c r="A4697" s="1">
        <v>9850</v>
      </c>
      <c r="B4697" s="1" t="s">
        <v>5277</v>
      </c>
      <c r="C4697" s="1" t="s">
        <v>613</v>
      </c>
      <c r="D4697" s="1" t="s">
        <v>615</v>
      </c>
      <c r="E4697" s="2">
        <v>147.75</v>
      </c>
    </row>
    <row r="4698" s="1" customFormat="1" customHeight="1" spans="1:5">
      <c r="A4698" s="1">
        <v>9853</v>
      </c>
      <c r="B4698" s="1" t="s">
        <v>5278</v>
      </c>
      <c r="C4698" s="1" t="s">
        <v>613</v>
      </c>
      <c r="D4698" s="1" t="s">
        <v>615</v>
      </c>
      <c r="E4698" s="2">
        <v>262.74</v>
      </c>
    </row>
    <row r="4699" s="1" customFormat="1" customHeight="1" spans="1:5">
      <c r="A4699" s="1">
        <v>9854</v>
      </c>
      <c r="B4699" s="1" t="s">
        <v>5279</v>
      </c>
      <c r="C4699" s="1" t="s">
        <v>613</v>
      </c>
      <c r="D4699" s="1" t="s">
        <v>615</v>
      </c>
      <c r="E4699" s="2">
        <v>115.12</v>
      </c>
    </row>
    <row r="4700" s="1" customFormat="1" customHeight="1" spans="1:5">
      <c r="A4700" s="1">
        <v>9851</v>
      </c>
      <c r="B4700" s="1" t="s">
        <v>5280</v>
      </c>
      <c r="C4700" s="1" t="s">
        <v>613</v>
      </c>
      <c r="D4700" s="1" t="s">
        <v>615</v>
      </c>
      <c r="E4700" s="2">
        <v>199.62</v>
      </c>
    </row>
    <row r="4701" s="1" customFormat="1" customHeight="1" spans="1:5">
      <c r="A4701" s="1">
        <v>9825</v>
      </c>
      <c r="B4701" s="1" t="s">
        <v>5281</v>
      </c>
      <c r="C4701" s="1" t="s">
        <v>613</v>
      </c>
      <c r="D4701" s="1" t="s">
        <v>615</v>
      </c>
      <c r="E4701" s="2">
        <v>38.41</v>
      </c>
    </row>
    <row r="4702" s="1" customFormat="1" customHeight="1" spans="1:5">
      <c r="A4702" s="1">
        <v>9828</v>
      </c>
      <c r="B4702" s="1" t="s">
        <v>5282</v>
      </c>
      <c r="C4702" s="1" t="s">
        <v>613</v>
      </c>
      <c r="D4702" s="1" t="s">
        <v>615</v>
      </c>
      <c r="E4702" s="2">
        <v>103.38</v>
      </c>
    </row>
    <row r="4703" s="1" customFormat="1" customHeight="1" spans="1:5">
      <c r="A4703" s="1">
        <v>9829</v>
      </c>
      <c r="B4703" s="1" t="s">
        <v>5283</v>
      </c>
      <c r="C4703" s="1" t="s">
        <v>613</v>
      </c>
      <c r="D4703" s="1" t="s">
        <v>615</v>
      </c>
      <c r="E4703" s="2">
        <v>175.2</v>
      </c>
    </row>
    <row r="4704" s="1" customFormat="1" customHeight="1" spans="1:5">
      <c r="A4704" s="1">
        <v>9826</v>
      </c>
      <c r="B4704" s="1" t="s">
        <v>5284</v>
      </c>
      <c r="C4704" s="1" t="s">
        <v>613</v>
      </c>
      <c r="D4704" s="1" t="s">
        <v>615</v>
      </c>
      <c r="E4704" s="2">
        <v>266.72</v>
      </c>
    </row>
    <row r="4705" s="1" customFormat="1" customHeight="1" spans="1:5">
      <c r="A4705" s="1">
        <v>9827</v>
      </c>
      <c r="B4705" s="1" t="s">
        <v>5285</v>
      </c>
      <c r="C4705" s="1" t="s">
        <v>613</v>
      </c>
      <c r="D4705" s="1" t="s">
        <v>615</v>
      </c>
      <c r="E4705" s="2">
        <v>378.75</v>
      </c>
    </row>
    <row r="4706" s="1" customFormat="1" customHeight="1" spans="1:5">
      <c r="A4706" s="1">
        <v>36374</v>
      </c>
      <c r="B4706" s="1" t="s">
        <v>5286</v>
      </c>
      <c r="C4706" s="1" t="s">
        <v>613</v>
      </c>
      <c r="D4706" s="1" t="s">
        <v>615</v>
      </c>
      <c r="E4706" s="2">
        <v>46.04</v>
      </c>
    </row>
    <row r="4707" s="1" customFormat="1" customHeight="1" spans="1:5">
      <c r="A4707" s="1">
        <v>36084</v>
      </c>
      <c r="B4707" s="1" t="s">
        <v>5287</v>
      </c>
      <c r="C4707" s="1" t="s">
        <v>613</v>
      </c>
      <c r="D4707" s="1" t="s">
        <v>615</v>
      </c>
      <c r="E4707" s="2">
        <v>13.64</v>
      </c>
    </row>
    <row r="4708" s="1" customFormat="1" customHeight="1" spans="1:5">
      <c r="A4708" s="1">
        <v>36373</v>
      </c>
      <c r="B4708" s="1" t="s">
        <v>5288</v>
      </c>
      <c r="C4708" s="1" t="s">
        <v>613</v>
      </c>
      <c r="D4708" s="1" t="s">
        <v>615</v>
      </c>
      <c r="E4708" s="2">
        <v>28.32</v>
      </c>
    </row>
    <row r="4709" s="1" customFormat="1" customHeight="1" spans="1:5">
      <c r="A4709" s="1">
        <v>36377</v>
      </c>
      <c r="B4709" s="1" t="s">
        <v>5289</v>
      </c>
      <c r="C4709" s="1" t="s">
        <v>613</v>
      </c>
      <c r="D4709" s="1" t="s">
        <v>615</v>
      </c>
      <c r="E4709" s="2">
        <v>55.23</v>
      </c>
    </row>
    <row r="4710" s="1" customFormat="1" customHeight="1" spans="1:5">
      <c r="A4710" s="1">
        <v>36375</v>
      </c>
      <c r="B4710" s="1" t="s">
        <v>5290</v>
      </c>
      <c r="C4710" s="1" t="s">
        <v>613</v>
      </c>
      <c r="D4710" s="1" t="s">
        <v>615</v>
      </c>
      <c r="E4710" s="2">
        <v>16.83</v>
      </c>
    </row>
    <row r="4711" s="1" customFormat="1" customHeight="1" spans="1:5">
      <c r="A4711" s="1">
        <v>36376</v>
      </c>
      <c r="B4711" s="1" t="s">
        <v>5291</v>
      </c>
      <c r="C4711" s="1" t="s">
        <v>613</v>
      </c>
      <c r="D4711" s="1" t="s">
        <v>615</v>
      </c>
      <c r="E4711" s="2">
        <v>33.05</v>
      </c>
    </row>
    <row r="4712" s="1" customFormat="1" customHeight="1" spans="1:5">
      <c r="A4712" s="1">
        <v>36380</v>
      </c>
      <c r="B4712" s="1" t="s">
        <v>5292</v>
      </c>
      <c r="C4712" s="1" t="s">
        <v>613</v>
      </c>
      <c r="D4712" s="1" t="s">
        <v>615</v>
      </c>
      <c r="E4712" s="2">
        <v>69.06</v>
      </c>
    </row>
    <row r="4713" s="1" customFormat="1" customHeight="1" spans="1:5">
      <c r="A4713" s="1">
        <v>36378</v>
      </c>
      <c r="B4713" s="1" t="s">
        <v>5293</v>
      </c>
      <c r="C4713" s="1" t="s">
        <v>613</v>
      </c>
      <c r="D4713" s="1" t="s">
        <v>615</v>
      </c>
      <c r="E4713" s="2">
        <v>20.69</v>
      </c>
    </row>
    <row r="4714" s="1" customFormat="1" customHeight="1" spans="1:5">
      <c r="A4714" s="1">
        <v>36379</v>
      </c>
      <c r="B4714" s="1" t="s">
        <v>5294</v>
      </c>
      <c r="C4714" s="1" t="s">
        <v>613</v>
      </c>
      <c r="D4714" s="1" t="s">
        <v>615</v>
      </c>
      <c r="E4714" s="2">
        <v>41.71</v>
      </c>
    </row>
    <row r="4715" s="1" customFormat="1" customHeight="1" spans="1:5">
      <c r="A4715" s="1">
        <v>9859</v>
      </c>
      <c r="B4715" s="1" t="s">
        <v>5295</v>
      </c>
      <c r="C4715" s="1" t="s">
        <v>613</v>
      </c>
      <c r="D4715" s="1" t="s">
        <v>568</v>
      </c>
      <c r="E4715" s="2">
        <v>11.28</v>
      </c>
    </row>
    <row r="4716" s="1" customFormat="1" customHeight="1" spans="1:5">
      <c r="A4716" s="1">
        <v>9838</v>
      </c>
      <c r="B4716" s="1" t="s">
        <v>5296</v>
      </c>
      <c r="C4716" s="1" t="s">
        <v>613</v>
      </c>
      <c r="D4716" s="1" t="s">
        <v>568</v>
      </c>
      <c r="E4716" s="2">
        <v>11.9</v>
      </c>
    </row>
    <row r="4717" s="1" customFormat="1" customHeight="1" spans="1:5">
      <c r="A4717" s="1">
        <v>9837</v>
      </c>
      <c r="B4717" s="1" t="s">
        <v>5297</v>
      </c>
      <c r="C4717" s="1" t="s">
        <v>613</v>
      </c>
      <c r="D4717" s="1" t="s">
        <v>568</v>
      </c>
      <c r="E4717" s="2">
        <v>15.62</v>
      </c>
    </row>
    <row r="4718" s="1" customFormat="1" customHeight="1" spans="1:5">
      <c r="A4718" s="1">
        <v>44315</v>
      </c>
      <c r="B4718" s="1" t="s">
        <v>5298</v>
      </c>
      <c r="C4718" s="1" t="s">
        <v>613</v>
      </c>
      <c r="D4718" s="1" t="s">
        <v>568</v>
      </c>
      <c r="E4718" s="2">
        <v>64.6</v>
      </c>
    </row>
    <row r="4719" s="1" customFormat="1" customHeight="1" spans="1:5">
      <c r="A4719" s="1">
        <v>9863</v>
      </c>
      <c r="B4719" s="1" t="s">
        <v>5299</v>
      </c>
      <c r="C4719" s="1" t="s">
        <v>613</v>
      </c>
      <c r="D4719" s="1" t="s">
        <v>568</v>
      </c>
      <c r="E4719" s="2">
        <v>68.19</v>
      </c>
    </row>
    <row r="4720" s="1" customFormat="1" customHeight="1" spans="1:5">
      <c r="A4720" s="1">
        <v>9860</v>
      </c>
      <c r="B4720" s="1" t="s">
        <v>5300</v>
      </c>
      <c r="C4720" s="1" t="s">
        <v>613</v>
      </c>
      <c r="D4720" s="1" t="s">
        <v>568</v>
      </c>
      <c r="E4720" s="2">
        <v>49.78</v>
      </c>
    </row>
    <row r="4721" s="1" customFormat="1" customHeight="1" spans="1:5">
      <c r="A4721" s="1">
        <v>9862</v>
      </c>
      <c r="B4721" s="1" t="s">
        <v>5301</v>
      </c>
      <c r="C4721" s="1" t="s">
        <v>613</v>
      </c>
      <c r="D4721" s="1" t="s">
        <v>568</v>
      </c>
      <c r="E4721" s="2">
        <v>34.78</v>
      </c>
    </row>
    <row r="4722" s="1" customFormat="1" customHeight="1" spans="1:5">
      <c r="A4722" s="1">
        <v>9861</v>
      </c>
      <c r="B4722" s="1" t="s">
        <v>5302</v>
      </c>
      <c r="C4722" s="1" t="s">
        <v>613</v>
      </c>
      <c r="D4722" s="1" t="s">
        <v>568</v>
      </c>
      <c r="E4722" s="2">
        <v>27.32</v>
      </c>
    </row>
    <row r="4723" s="1" customFormat="1" customHeight="1" spans="1:5">
      <c r="A4723" s="1">
        <v>9856</v>
      </c>
      <c r="B4723" s="1" t="s">
        <v>5303</v>
      </c>
      <c r="C4723" s="1" t="s">
        <v>613</v>
      </c>
      <c r="D4723" s="1" t="s">
        <v>568</v>
      </c>
      <c r="E4723" s="2">
        <v>8.81</v>
      </c>
    </row>
    <row r="4724" s="1" customFormat="1" customHeight="1" spans="1:5">
      <c r="A4724" s="1">
        <v>9866</v>
      </c>
      <c r="B4724" s="1" t="s">
        <v>5304</v>
      </c>
      <c r="C4724" s="1" t="s">
        <v>613</v>
      </c>
      <c r="D4724" s="1" t="s">
        <v>568</v>
      </c>
      <c r="E4724" s="2">
        <v>23.57</v>
      </c>
    </row>
    <row r="4725" s="1" customFormat="1" customHeight="1" spans="1:5">
      <c r="A4725" s="1">
        <v>9841</v>
      </c>
      <c r="B4725" s="1" t="s">
        <v>5305</v>
      </c>
      <c r="C4725" s="1" t="s">
        <v>613</v>
      </c>
      <c r="D4725" s="1" t="s">
        <v>568</v>
      </c>
      <c r="E4725" s="2">
        <v>31.07</v>
      </c>
    </row>
    <row r="4726" s="1" customFormat="1" customHeight="1" spans="1:5">
      <c r="A4726" s="1">
        <v>9840</v>
      </c>
      <c r="B4726" s="1" t="s">
        <v>5306</v>
      </c>
      <c r="C4726" s="1" t="s">
        <v>613</v>
      </c>
      <c r="D4726" s="1" t="s">
        <v>568</v>
      </c>
      <c r="E4726" s="2">
        <v>65.64</v>
      </c>
    </row>
    <row r="4727" s="1" customFormat="1" customHeight="1" spans="1:5">
      <c r="A4727" s="1">
        <v>20067</v>
      </c>
      <c r="B4727" s="1" t="s">
        <v>5307</v>
      </c>
      <c r="C4727" s="1" t="s">
        <v>613</v>
      </c>
      <c r="D4727" s="1" t="s">
        <v>568</v>
      </c>
      <c r="E4727" s="2">
        <v>10.08</v>
      </c>
    </row>
    <row r="4728" s="1" customFormat="1" customHeight="1" spans="1:5">
      <c r="A4728" s="1">
        <v>20068</v>
      </c>
      <c r="B4728" s="1" t="s">
        <v>5308</v>
      </c>
      <c r="C4728" s="1" t="s">
        <v>613</v>
      </c>
      <c r="D4728" s="1" t="s">
        <v>568</v>
      </c>
      <c r="E4728" s="2">
        <v>14.19</v>
      </c>
    </row>
    <row r="4729" s="1" customFormat="1" customHeight="1" spans="1:5">
      <c r="A4729" s="1">
        <v>9839</v>
      </c>
      <c r="B4729" s="1" t="s">
        <v>5309</v>
      </c>
      <c r="C4729" s="1" t="s">
        <v>613</v>
      </c>
      <c r="D4729" s="1" t="s">
        <v>568</v>
      </c>
      <c r="E4729" s="2">
        <v>25.74</v>
      </c>
    </row>
    <row r="4730" s="1" customFormat="1" customHeight="1" spans="1:5">
      <c r="A4730" s="1">
        <v>9870</v>
      </c>
      <c r="B4730" s="1" t="s">
        <v>5310</v>
      </c>
      <c r="C4730" s="1" t="s">
        <v>613</v>
      </c>
      <c r="D4730" s="1" t="s">
        <v>568</v>
      </c>
      <c r="E4730" s="2">
        <v>101.7</v>
      </c>
    </row>
    <row r="4731" s="1" customFormat="1" customHeight="1" spans="1:5">
      <c r="A4731" s="1">
        <v>9867</v>
      </c>
      <c r="B4731" s="1" t="s">
        <v>5311</v>
      </c>
      <c r="C4731" s="1" t="s">
        <v>613</v>
      </c>
      <c r="D4731" s="1" t="s">
        <v>568</v>
      </c>
      <c r="E4731" s="2">
        <v>4.08</v>
      </c>
    </row>
    <row r="4732" s="1" customFormat="1" customHeight="1" spans="1:5">
      <c r="A4732" s="1">
        <v>9868</v>
      </c>
      <c r="B4732" s="1" t="s">
        <v>5312</v>
      </c>
      <c r="C4732" s="1" t="s">
        <v>613</v>
      </c>
      <c r="D4732" s="1" t="s">
        <v>574</v>
      </c>
      <c r="E4732" s="2">
        <v>4.61</v>
      </c>
    </row>
    <row r="4733" s="1" customFormat="1" customHeight="1" spans="1:5">
      <c r="A4733" s="1">
        <v>9869</v>
      </c>
      <c r="B4733" s="1" t="s">
        <v>5313</v>
      </c>
      <c r="C4733" s="1" t="s">
        <v>613</v>
      </c>
      <c r="D4733" s="1" t="s">
        <v>568</v>
      </c>
      <c r="E4733" s="2">
        <v>9.95</v>
      </c>
    </row>
    <row r="4734" s="1" customFormat="1" customHeight="1" spans="1:5">
      <c r="A4734" s="1">
        <v>9874</v>
      </c>
      <c r="B4734" s="1" t="s">
        <v>5314</v>
      </c>
      <c r="C4734" s="1" t="s">
        <v>613</v>
      </c>
      <c r="D4734" s="1" t="s">
        <v>568</v>
      </c>
      <c r="E4734" s="2">
        <v>15.62</v>
      </c>
    </row>
    <row r="4735" s="1" customFormat="1" customHeight="1" spans="1:5">
      <c r="A4735" s="1">
        <v>9875</v>
      </c>
      <c r="B4735" s="1" t="s">
        <v>5315</v>
      </c>
      <c r="C4735" s="1" t="s">
        <v>613</v>
      </c>
      <c r="D4735" s="1" t="s">
        <v>568</v>
      </c>
      <c r="E4735" s="2">
        <v>17.13</v>
      </c>
    </row>
    <row r="4736" s="1" customFormat="1" customHeight="1" spans="1:5">
      <c r="A4736" s="1">
        <v>9873</v>
      </c>
      <c r="B4736" s="1" t="s">
        <v>5316</v>
      </c>
      <c r="C4736" s="1" t="s">
        <v>613</v>
      </c>
      <c r="D4736" s="1" t="s">
        <v>568</v>
      </c>
      <c r="E4736" s="2">
        <v>28.19</v>
      </c>
    </row>
    <row r="4737" s="1" customFormat="1" customHeight="1" spans="1:5">
      <c r="A4737" s="1">
        <v>9871</v>
      </c>
      <c r="B4737" s="1" t="s">
        <v>5317</v>
      </c>
      <c r="C4737" s="1" t="s">
        <v>613</v>
      </c>
      <c r="D4737" s="1" t="s">
        <v>568</v>
      </c>
      <c r="E4737" s="2">
        <v>46.71</v>
      </c>
    </row>
    <row r="4738" s="1" customFormat="1" customHeight="1" spans="1:5">
      <c r="A4738" s="1">
        <v>9872</v>
      </c>
      <c r="B4738" s="1" t="s">
        <v>5318</v>
      </c>
      <c r="C4738" s="1" t="s">
        <v>613</v>
      </c>
      <c r="D4738" s="1" t="s">
        <v>568</v>
      </c>
      <c r="E4738" s="2">
        <v>64.99</v>
      </c>
    </row>
    <row r="4739" s="1" customFormat="1" customHeight="1" spans="1:5">
      <c r="A4739" s="1">
        <v>7667</v>
      </c>
      <c r="B4739" s="1" t="s">
        <v>5319</v>
      </c>
      <c r="C4739" s="1" t="s">
        <v>613</v>
      </c>
      <c r="D4739" s="1" t="s">
        <v>568</v>
      </c>
      <c r="E4739" s="3">
        <v>3841.98</v>
      </c>
    </row>
    <row r="4740" s="1" customFormat="1" customHeight="1" spans="1:5">
      <c r="A4740" s="1">
        <v>7660</v>
      </c>
      <c r="B4740" s="1" t="s">
        <v>5320</v>
      </c>
      <c r="C4740" s="1" t="s">
        <v>613</v>
      </c>
      <c r="D4740" s="1" t="s">
        <v>568</v>
      </c>
      <c r="E4740" s="3">
        <v>4897.61</v>
      </c>
    </row>
    <row r="4741" s="1" customFormat="1" customHeight="1" spans="1:5">
      <c r="A4741" s="1">
        <v>7676</v>
      </c>
      <c r="B4741" s="1" t="s">
        <v>5321</v>
      </c>
      <c r="C4741" s="1" t="s">
        <v>613</v>
      </c>
      <c r="D4741" s="1" t="s">
        <v>568</v>
      </c>
      <c r="E4741" s="3">
        <v>4953.58</v>
      </c>
    </row>
    <row r="4742" s="1" customFormat="1" customHeight="1" spans="1:5">
      <c r="A4742" s="1">
        <v>12426</v>
      </c>
      <c r="B4742" s="1" t="s">
        <v>5322</v>
      </c>
      <c r="C4742" s="1" t="s">
        <v>215</v>
      </c>
      <c r="D4742" s="1" t="s">
        <v>615</v>
      </c>
      <c r="E4742" s="2">
        <v>50.7</v>
      </c>
    </row>
    <row r="4743" s="1" customFormat="1" customHeight="1" spans="1:5">
      <c r="A4743" s="1">
        <v>12425</v>
      </c>
      <c r="B4743" s="1" t="s">
        <v>5323</v>
      </c>
      <c r="C4743" s="1" t="s">
        <v>215</v>
      </c>
      <c r="D4743" s="1" t="s">
        <v>615</v>
      </c>
      <c r="E4743" s="2">
        <v>69.65</v>
      </c>
    </row>
    <row r="4744" s="1" customFormat="1" customHeight="1" spans="1:5">
      <c r="A4744" s="1">
        <v>12427</v>
      </c>
      <c r="B4744" s="1" t="s">
        <v>5324</v>
      </c>
      <c r="C4744" s="1" t="s">
        <v>215</v>
      </c>
      <c r="D4744" s="1" t="s">
        <v>615</v>
      </c>
      <c r="E4744" s="2">
        <v>289.11</v>
      </c>
    </row>
    <row r="4745" s="1" customFormat="1" customHeight="1" spans="1:5">
      <c r="A4745" s="1">
        <v>12428</v>
      </c>
      <c r="B4745" s="1" t="s">
        <v>5325</v>
      </c>
      <c r="C4745" s="1" t="s">
        <v>215</v>
      </c>
      <c r="D4745" s="1" t="s">
        <v>615</v>
      </c>
      <c r="E4745" s="2">
        <v>185.57</v>
      </c>
    </row>
    <row r="4746" s="1" customFormat="1" customHeight="1" spans="1:5">
      <c r="A4746" s="1">
        <v>12430</v>
      </c>
      <c r="B4746" s="1" t="s">
        <v>5326</v>
      </c>
      <c r="C4746" s="1" t="s">
        <v>215</v>
      </c>
      <c r="D4746" s="1" t="s">
        <v>615</v>
      </c>
      <c r="E4746" s="2">
        <v>62.15</v>
      </c>
    </row>
    <row r="4747" s="1" customFormat="1" customHeight="1" spans="1:5">
      <c r="A4747" s="1">
        <v>12429</v>
      </c>
      <c r="B4747" s="1" t="s">
        <v>5327</v>
      </c>
      <c r="C4747" s="1" t="s">
        <v>215</v>
      </c>
      <c r="D4747" s="1" t="s">
        <v>615</v>
      </c>
      <c r="E4747" s="2">
        <v>467.5</v>
      </c>
    </row>
    <row r="4748" s="1" customFormat="1" customHeight="1" spans="1:5">
      <c r="A4748" s="1">
        <v>12431</v>
      </c>
      <c r="B4748" s="1" t="s">
        <v>5328</v>
      </c>
      <c r="C4748" s="1" t="s">
        <v>215</v>
      </c>
      <c r="D4748" s="1" t="s">
        <v>615</v>
      </c>
      <c r="E4748" s="2">
        <v>795.6</v>
      </c>
    </row>
    <row r="4749" s="1" customFormat="1" customHeight="1" spans="1:5">
      <c r="A4749" s="1">
        <v>12432</v>
      </c>
      <c r="B4749" s="1" t="s">
        <v>5329</v>
      </c>
      <c r="C4749" s="1" t="s">
        <v>215</v>
      </c>
      <c r="D4749" s="1" t="s">
        <v>615</v>
      </c>
      <c r="E4749" s="2">
        <v>163.63</v>
      </c>
    </row>
    <row r="4750" s="1" customFormat="1" customHeight="1" spans="1:5">
      <c r="A4750" s="1">
        <v>12434</v>
      </c>
      <c r="B4750" s="1" t="s">
        <v>5330</v>
      </c>
      <c r="C4750" s="1" t="s">
        <v>215</v>
      </c>
      <c r="D4750" s="1" t="s">
        <v>615</v>
      </c>
      <c r="E4750" s="2">
        <v>53.32</v>
      </c>
    </row>
    <row r="4751" s="1" customFormat="1" customHeight="1" spans="1:5">
      <c r="A4751" s="1">
        <v>12433</v>
      </c>
      <c r="B4751" s="1" t="s">
        <v>5331</v>
      </c>
      <c r="C4751" s="1" t="s">
        <v>215</v>
      </c>
      <c r="D4751" s="1" t="s">
        <v>615</v>
      </c>
      <c r="E4751" s="2">
        <v>104.17</v>
      </c>
    </row>
    <row r="4752" s="1" customFormat="1" customHeight="1" spans="1:5">
      <c r="A4752" s="1">
        <v>12435</v>
      </c>
      <c r="B4752" s="1" t="s">
        <v>5332</v>
      </c>
      <c r="C4752" s="1" t="s">
        <v>215</v>
      </c>
      <c r="D4752" s="1" t="s">
        <v>615</v>
      </c>
      <c r="E4752" s="2">
        <v>322.38</v>
      </c>
    </row>
    <row r="4753" s="1" customFormat="1" customHeight="1" spans="1:5">
      <c r="A4753" s="1">
        <v>12437</v>
      </c>
      <c r="B4753" s="1" t="s">
        <v>5333</v>
      </c>
      <c r="C4753" s="1" t="s">
        <v>215</v>
      </c>
      <c r="D4753" s="1" t="s">
        <v>615</v>
      </c>
      <c r="E4753" s="2">
        <v>260.36</v>
      </c>
    </row>
    <row r="4754" s="1" customFormat="1" customHeight="1" spans="1:5">
      <c r="A4754" s="1">
        <v>12439</v>
      </c>
      <c r="B4754" s="1" t="s">
        <v>5334</v>
      </c>
      <c r="C4754" s="1" t="s">
        <v>215</v>
      </c>
      <c r="D4754" s="1" t="s">
        <v>615</v>
      </c>
      <c r="E4754" s="2">
        <v>83.56</v>
      </c>
    </row>
    <row r="4755" s="1" customFormat="1" customHeight="1" spans="1:5">
      <c r="A4755" s="1">
        <v>12438</v>
      </c>
      <c r="B4755" s="1" t="s">
        <v>5335</v>
      </c>
      <c r="C4755" s="1" t="s">
        <v>215</v>
      </c>
      <c r="D4755" s="1" t="s">
        <v>615</v>
      </c>
      <c r="E4755" s="2">
        <v>471.17</v>
      </c>
    </row>
    <row r="4756" s="1" customFormat="1" customHeight="1" spans="1:5">
      <c r="A4756" s="1">
        <v>12436</v>
      </c>
      <c r="B4756" s="1" t="s">
        <v>5336</v>
      </c>
      <c r="C4756" s="1" t="s">
        <v>215</v>
      </c>
      <c r="D4756" s="1" t="s">
        <v>615</v>
      </c>
      <c r="E4756" s="2">
        <v>595.19</v>
      </c>
    </row>
    <row r="4757" s="1" customFormat="1" customHeight="1" spans="1:5">
      <c r="A4757" s="1">
        <v>36357</v>
      </c>
      <c r="B4757" s="1" t="s">
        <v>5337</v>
      </c>
      <c r="C4757" s="1" t="s">
        <v>215</v>
      </c>
      <c r="D4757" s="1" t="s">
        <v>615</v>
      </c>
      <c r="E4757" s="2">
        <v>132.33</v>
      </c>
    </row>
    <row r="4758" s="1" customFormat="1" customHeight="1" spans="1:5">
      <c r="A4758" s="1">
        <v>12424</v>
      </c>
      <c r="B4758" s="1" t="s">
        <v>5338</v>
      </c>
      <c r="C4758" s="1" t="s">
        <v>215</v>
      </c>
      <c r="D4758" s="1" t="s">
        <v>615</v>
      </c>
      <c r="E4758" s="2">
        <v>107.25</v>
      </c>
    </row>
    <row r="4759" s="1" customFormat="1" customHeight="1" spans="1:5">
      <c r="A4759" s="1">
        <v>12440</v>
      </c>
      <c r="B4759" s="1" t="s">
        <v>5339</v>
      </c>
      <c r="C4759" s="1" t="s">
        <v>215</v>
      </c>
      <c r="D4759" s="1" t="s">
        <v>615</v>
      </c>
      <c r="E4759" s="2">
        <v>103.67</v>
      </c>
    </row>
    <row r="4760" s="1" customFormat="1" customHeight="1" spans="1:5">
      <c r="A4760" s="1">
        <v>9884</v>
      </c>
      <c r="B4760" s="1" t="s">
        <v>5340</v>
      </c>
      <c r="C4760" s="1" t="s">
        <v>215</v>
      </c>
      <c r="D4760" s="1" t="s">
        <v>615</v>
      </c>
      <c r="E4760" s="2">
        <v>77.32</v>
      </c>
    </row>
    <row r="4761" s="1" customFormat="1" customHeight="1" spans="1:5">
      <c r="A4761" s="1">
        <v>9888</v>
      </c>
      <c r="B4761" s="1" t="s">
        <v>5341</v>
      </c>
      <c r="C4761" s="1" t="s">
        <v>215</v>
      </c>
      <c r="D4761" s="1" t="s">
        <v>615</v>
      </c>
      <c r="E4761" s="2">
        <v>62.13</v>
      </c>
    </row>
    <row r="4762" s="1" customFormat="1" customHeight="1" spans="1:5">
      <c r="A4762" s="1">
        <v>9883</v>
      </c>
      <c r="B4762" s="1" t="s">
        <v>5342</v>
      </c>
      <c r="C4762" s="1" t="s">
        <v>215</v>
      </c>
      <c r="D4762" s="1" t="s">
        <v>615</v>
      </c>
      <c r="E4762" s="2">
        <v>27.11</v>
      </c>
    </row>
    <row r="4763" s="1" customFormat="1" customHeight="1" spans="1:5">
      <c r="A4763" s="1">
        <v>9886</v>
      </c>
      <c r="B4763" s="1" t="s">
        <v>5343</v>
      </c>
      <c r="C4763" s="1" t="s">
        <v>215</v>
      </c>
      <c r="D4763" s="1" t="s">
        <v>615</v>
      </c>
      <c r="E4763" s="2">
        <v>37.13</v>
      </c>
    </row>
    <row r="4764" s="1" customFormat="1" customHeight="1" spans="1:5">
      <c r="A4764" s="1">
        <v>9889</v>
      </c>
      <c r="B4764" s="1" t="s">
        <v>5344</v>
      </c>
      <c r="C4764" s="1" t="s">
        <v>215</v>
      </c>
      <c r="D4764" s="1" t="s">
        <v>615</v>
      </c>
      <c r="E4764" s="2">
        <v>188.12</v>
      </c>
    </row>
    <row r="4765" s="1" customFormat="1" customHeight="1" spans="1:5">
      <c r="A4765" s="1">
        <v>9887</v>
      </c>
      <c r="B4765" s="1" t="s">
        <v>5345</v>
      </c>
      <c r="C4765" s="1" t="s">
        <v>215</v>
      </c>
      <c r="D4765" s="1" t="s">
        <v>615</v>
      </c>
      <c r="E4765" s="2">
        <v>113.7</v>
      </c>
    </row>
    <row r="4766" s="1" customFormat="1" customHeight="1" spans="1:5">
      <c r="A4766" s="1">
        <v>9885</v>
      </c>
      <c r="B4766" s="1" t="s">
        <v>5346</v>
      </c>
      <c r="C4766" s="1" t="s">
        <v>215</v>
      </c>
      <c r="D4766" s="1" t="s">
        <v>615</v>
      </c>
      <c r="E4766" s="2">
        <v>35.9</v>
      </c>
    </row>
    <row r="4767" s="1" customFormat="1" customHeight="1" spans="1:5">
      <c r="A4767" s="1">
        <v>9890</v>
      </c>
      <c r="B4767" s="1" t="s">
        <v>5347</v>
      </c>
      <c r="C4767" s="1" t="s">
        <v>215</v>
      </c>
      <c r="D4767" s="1" t="s">
        <v>615</v>
      </c>
      <c r="E4767" s="2">
        <v>291.45</v>
      </c>
    </row>
    <row r="4768" s="1" customFormat="1" customHeight="1" spans="1:5">
      <c r="A4768" s="1">
        <v>9891</v>
      </c>
      <c r="B4768" s="1" t="s">
        <v>5348</v>
      </c>
      <c r="C4768" s="1" t="s">
        <v>215</v>
      </c>
      <c r="D4768" s="1" t="s">
        <v>615</v>
      </c>
      <c r="E4768" s="2">
        <v>409.14</v>
      </c>
    </row>
    <row r="4769" s="1" customFormat="1" customHeight="1" spans="1:5">
      <c r="A4769" s="1">
        <v>36313</v>
      </c>
      <c r="B4769" s="1" t="s">
        <v>5349</v>
      </c>
      <c r="C4769" s="1" t="s">
        <v>215</v>
      </c>
      <c r="D4769" s="1" t="s">
        <v>615</v>
      </c>
      <c r="E4769" s="2">
        <v>13.85</v>
      </c>
    </row>
    <row r="4770" s="1" customFormat="1" customHeight="1" spans="1:5">
      <c r="A4770" s="1">
        <v>36316</v>
      </c>
      <c r="B4770" s="1" t="s">
        <v>5350</v>
      </c>
      <c r="C4770" s="1" t="s">
        <v>215</v>
      </c>
      <c r="D4770" s="1" t="s">
        <v>615</v>
      </c>
      <c r="E4770" s="2">
        <v>21.57</v>
      </c>
    </row>
    <row r="4771" s="1" customFormat="1" customHeight="1" spans="1:5">
      <c r="A4771" s="1">
        <v>64</v>
      </c>
      <c r="B4771" s="1" t="s">
        <v>5351</v>
      </c>
      <c r="C4771" s="1" t="s">
        <v>215</v>
      </c>
      <c r="D4771" s="1" t="s">
        <v>615</v>
      </c>
      <c r="E4771" s="2">
        <v>4.79</v>
      </c>
    </row>
    <row r="4772" s="1" customFormat="1" customHeight="1" spans="1:5">
      <c r="A4772" s="1">
        <v>37423</v>
      </c>
      <c r="B4772" s="1" t="s">
        <v>5352</v>
      </c>
      <c r="C4772" s="1" t="s">
        <v>215</v>
      </c>
      <c r="D4772" s="1" t="s">
        <v>615</v>
      </c>
      <c r="E4772" s="2">
        <v>11.84</v>
      </c>
    </row>
    <row r="4773" s="1" customFormat="1" customHeight="1" spans="1:5">
      <c r="A4773" s="1">
        <v>9892</v>
      </c>
      <c r="B4773" s="1" t="s">
        <v>5353</v>
      </c>
      <c r="C4773" s="1" t="s">
        <v>215</v>
      </c>
      <c r="D4773" s="1" t="s">
        <v>568</v>
      </c>
      <c r="E4773" s="2">
        <v>7.48</v>
      </c>
    </row>
    <row r="4774" s="1" customFormat="1" customHeight="1" spans="1:5">
      <c r="A4774" s="1">
        <v>9901</v>
      </c>
      <c r="B4774" s="1" t="s">
        <v>5354</v>
      </c>
      <c r="C4774" s="1" t="s">
        <v>215</v>
      </c>
      <c r="D4774" s="1" t="s">
        <v>568</v>
      </c>
      <c r="E4774" s="2">
        <v>36.2</v>
      </c>
    </row>
    <row r="4775" s="1" customFormat="1" customHeight="1" spans="1:5">
      <c r="A4775" s="1">
        <v>9900</v>
      </c>
      <c r="B4775" s="1" t="s">
        <v>5355</v>
      </c>
      <c r="C4775" s="1" t="s">
        <v>215</v>
      </c>
      <c r="D4775" s="1" t="s">
        <v>568</v>
      </c>
      <c r="E4775" s="2">
        <v>20.97</v>
      </c>
    </row>
    <row r="4776" s="1" customFormat="1" customHeight="1" spans="1:5">
      <c r="A4776" s="1">
        <v>9899</v>
      </c>
      <c r="B4776" s="1" t="s">
        <v>5356</v>
      </c>
      <c r="C4776" s="1" t="s">
        <v>215</v>
      </c>
      <c r="D4776" s="1" t="s">
        <v>568</v>
      </c>
      <c r="E4776" s="2">
        <v>9.4</v>
      </c>
    </row>
    <row r="4777" s="1" customFormat="1" customHeight="1" spans="1:5">
      <c r="A4777" s="1">
        <v>9908</v>
      </c>
      <c r="B4777" s="1" t="s">
        <v>5357</v>
      </c>
      <c r="C4777" s="1" t="s">
        <v>215</v>
      </c>
      <c r="D4777" s="1" t="s">
        <v>568</v>
      </c>
      <c r="E4777" s="2">
        <v>422.8</v>
      </c>
    </row>
    <row r="4778" s="1" customFormat="1" customHeight="1" spans="1:5">
      <c r="A4778" s="1">
        <v>9905</v>
      </c>
      <c r="B4778" s="1" t="s">
        <v>5358</v>
      </c>
      <c r="C4778" s="1" t="s">
        <v>215</v>
      </c>
      <c r="D4778" s="1" t="s">
        <v>568</v>
      </c>
      <c r="E4778" s="2">
        <v>7.36</v>
      </c>
    </row>
    <row r="4779" s="1" customFormat="1" customHeight="1" spans="1:5">
      <c r="A4779" s="1">
        <v>9906</v>
      </c>
      <c r="B4779" s="1" t="s">
        <v>5359</v>
      </c>
      <c r="C4779" s="1" t="s">
        <v>215</v>
      </c>
      <c r="D4779" s="1" t="s">
        <v>568</v>
      </c>
      <c r="E4779" s="2">
        <v>8.87</v>
      </c>
    </row>
    <row r="4780" s="1" customFormat="1" customHeight="1" spans="1:5">
      <c r="A4780" s="1">
        <v>9895</v>
      </c>
      <c r="B4780" s="1" t="s">
        <v>5360</v>
      </c>
      <c r="C4780" s="1" t="s">
        <v>215</v>
      </c>
      <c r="D4780" s="1" t="s">
        <v>568</v>
      </c>
      <c r="E4780" s="2">
        <v>14.94</v>
      </c>
    </row>
    <row r="4781" s="1" customFormat="1" customHeight="1" spans="1:5">
      <c r="A4781" s="1">
        <v>9894</v>
      </c>
      <c r="B4781" s="1" t="s">
        <v>5361</v>
      </c>
      <c r="C4781" s="1" t="s">
        <v>215</v>
      </c>
      <c r="D4781" s="1" t="s">
        <v>568</v>
      </c>
      <c r="E4781" s="2">
        <v>28.73</v>
      </c>
    </row>
    <row r="4782" s="1" customFormat="1" customHeight="1" spans="1:5">
      <c r="A4782" s="1">
        <v>9897</v>
      </c>
      <c r="B4782" s="1" t="s">
        <v>5362</v>
      </c>
      <c r="C4782" s="1" t="s">
        <v>215</v>
      </c>
      <c r="D4782" s="1" t="s">
        <v>568</v>
      </c>
      <c r="E4782" s="2">
        <v>30.67</v>
      </c>
    </row>
    <row r="4783" s="1" customFormat="1" customHeight="1" spans="1:5">
      <c r="A4783" s="1">
        <v>9910</v>
      </c>
      <c r="B4783" s="1" t="s">
        <v>5363</v>
      </c>
      <c r="C4783" s="1" t="s">
        <v>215</v>
      </c>
      <c r="D4783" s="1" t="s">
        <v>568</v>
      </c>
      <c r="E4783" s="2">
        <v>79.81</v>
      </c>
    </row>
    <row r="4784" s="1" customFormat="1" customHeight="1" spans="1:5">
      <c r="A4784" s="1">
        <v>9909</v>
      </c>
      <c r="B4784" s="1" t="s">
        <v>5364</v>
      </c>
      <c r="C4784" s="1" t="s">
        <v>215</v>
      </c>
      <c r="D4784" s="1" t="s">
        <v>568</v>
      </c>
      <c r="E4784" s="2">
        <v>162.53</v>
      </c>
    </row>
    <row r="4785" s="1" customFormat="1" customHeight="1" spans="1:5">
      <c r="A4785" s="1">
        <v>9907</v>
      </c>
      <c r="B4785" s="1" t="s">
        <v>5365</v>
      </c>
      <c r="C4785" s="1" t="s">
        <v>215</v>
      </c>
      <c r="D4785" s="1" t="s">
        <v>568</v>
      </c>
      <c r="E4785" s="2">
        <v>191.9</v>
      </c>
    </row>
    <row r="4786" s="1" customFormat="1" customHeight="1" spans="1:5">
      <c r="A4786" s="1">
        <v>20973</v>
      </c>
      <c r="B4786" s="1" t="s">
        <v>5366</v>
      </c>
      <c r="C4786" s="1" t="s">
        <v>215</v>
      </c>
      <c r="D4786" s="1" t="s">
        <v>568</v>
      </c>
      <c r="E4786" s="2">
        <v>151.57</v>
      </c>
    </row>
    <row r="4787" s="1" customFormat="1" customHeight="1" spans="1:5">
      <c r="A4787" s="1">
        <v>20974</v>
      </c>
      <c r="B4787" s="1" t="s">
        <v>5367</v>
      </c>
      <c r="C4787" s="1" t="s">
        <v>215</v>
      </c>
      <c r="D4787" s="1" t="s">
        <v>568</v>
      </c>
      <c r="E4787" s="2">
        <v>216.85</v>
      </c>
    </row>
    <row r="4788" s="1" customFormat="1" customHeight="1" spans="1:5">
      <c r="A4788" s="1">
        <v>37989</v>
      </c>
      <c r="B4788" s="1" t="s">
        <v>5368</v>
      </c>
      <c r="C4788" s="1" t="s">
        <v>215</v>
      </c>
      <c r="D4788" s="1" t="s">
        <v>568</v>
      </c>
      <c r="E4788" s="2">
        <v>13.74</v>
      </c>
    </row>
    <row r="4789" s="1" customFormat="1" customHeight="1" spans="1:5">
      <c r="A4789" s="1">
        <v>37990</v>
      </c>
      <c r="B4789" s="1" t="s">
        <v>5369</v>
      </c>
      <c r="C4789" s="1" t="s">
        <v>215</v>
      </c>
      <c r="D4789" s="1" t="s">
        <v>568</v>
      </c>
      <c r="E4789" s="2">
        <v>15.15</v>
      </c>
    </row>
    <row r="4790" s="1" customFormat="1" customHeight="1" spans="1:5">
      <c r="A4790" s="1">
        <v>37991</v>
      </c>
      <c r="B4790" s="1" t="s">
        <v>5370</v>
      </c>
      <c r="C4790" s="1" t="s">
        <v>215</v>
      </c>
      <c r="D4790" s="1" t="s">
        <v>568</v>
      </c>
      <c r="E4790" s="2">
        <v>20.17</v>
      </c>
    </row>
    <row r="4791" s="1" customFormat="1" customHeight="1" spans="1:5">
      <c r="A4791" s="1">
        <v>37992</v>
      </c>
      <c r="B4791" s="1" t="s">
        <v>5371</v>
      </c>
      <c r="C4791" s="1" t="s">
        <v>215</v>
      </c>
      <c r="D4791" s="1" t="s">
        <v>568</v>
      </c>
      <c r="E4791" s="2">
        <v>31.29</v>
      </c>
    </row>
    <row r="4792" s="1" customFormat="1" customHeight="1" spans="1:5">
      <c r="A4792" s="1">
        <v>37993</v>
      </c>
      <c r="B4792" s="1" t="s">
        <v>5372</v>
      </c>
      <c r="C4792" s="1" t="s">
        <v>215</v>
      </c>
      <c r="D4792" s="1" t="s">
        <v>568</v>
      </c>
      <c r="E4792" s="2">
        <v>47.48</v>
      </c>
    </row>
    <row r="4793" s="1" customFormat="1" customHeight="1" spans="1:5">
      <c r="A4793" s="1">
        <v>37994</v>
      </c>
      <c r="B4793" s="1" t="s">
        <v>5373</v>
      </c>
      <c r="C4793" s="1" t="s">
        <v>215</v>
      </c>
      <c r="D4793" s="1" t="s">
        <v>568</v>
      </c>
      <c r="E4793" s="2">
        <v>113.07</v>
      </c>
    </row>
    <row r="4794" s="1" customFormat="1" customHeight="1" spans="1:5">
      <c r="A4794" s="1">
        <v>37995</v>
      </c>
      <c r="B4794" s="1" t="s">
        <v>5374</v>
      </c>
      <c r="C4794" s="1" t="s">
        <v>215</v>
      </c>
      <c r="D4794" s="1" t="s">
        <v>568</v>
      </c>
      <c r="E4794" s="2">
        <v>147.38</v>
      </c>
    </row>
    <row r="4795" s="1" customFormat="1" customHeight="1" spans="1:5">
      <c r="A4795" s="1">
        <v>37996</v>
      </c>
      <c r="B4795" s="1" t="s">
        <v>5375</v>
      </c>
      <c r="C4795" s="1" t="s">
        <v>215</v>
      </c>
      <c r="D4795" s="1" t="s">
        <v>568</v>
      </c>
      <c r="E4795" s="2">
        <v>224.42</v>
      </c>
    </row>
    <row r="4796" s="1" customFormat="1" customHeight="1" spans="1:5">
      <c r="A4796" s="1">
        <v>13883</v>
      </c>
      <c r="B4796" s="1" t="s">
        <v>5376</v>
      </c>
      <c r="C4796" s="1" t="s">
        <v>215</v>
      </c>
      <c r="D4796" s="1" t="s">
        <v>615</v>
      </c>
      <c r="E4796" s="3">
        <v>116611.15</v>
      </c>
    </row>
    <row r="4797" s="1" customFormat="1" customHeight="1" spans="1:5">
      <c r="A4797" s="1">
        <v>38604</v>
      </c>
      <c r="B4797" s="1" t="s">
        <v>5377</v>
      </c>
      <c r="C4797" s="1" t="s">
        <v>215</v>
      </c>
      <c r="D4797" s="1" t="s">
        <v>615</v>
      </c>
      <c r="E4797" s="3">
        <v>145237.64</v>
      </c>
    </row>
    <row r="4798" s="1" customFormat="1" customHeight="1" spans="1:5">
      <c r="A4798" s="1">
        <v>10601</v>
      </c>
      <c r="B4798" s="1" t="s">
        <v>5378</v>
      </c>
      <c r="C4798" s="1" t="s">
        <v>215</v>
      </c>
      <c r="D4798" s="1" t="s">
        <v>615</v>
      </c>
      <c r="E4798" s="3">
        <v>2825161.76</v>
      </c>
    </row>
    <row r="4799" s="1" customFormat="1" customHeight="1" spans="1:5">
      <c r="A4799" s="1">
        <v>44469</v>
      </c>
      <c r="B4799" s="1" t="s">
        <v>5379</v>
      </c>
      <c r="C4799" s="1" t="s">
        <v>215</v>
      </c>
      <c r="D4799" s="1" t="s">
        <v>615</v>
      </c>
      <c r="E4799" s="3">
        <v>7438551.21</v>
      </c>
    </row>
    <row r="4800" s="1" customFormat="1" customHeight="1" spans="1:5">
      <c r="A4800" s="1">
        <v>13894</v>
      </c>
      <c r="B4800" s="1" t="s">
        <v>5380</v>
      </c>
      <c r="C4800" s="1" t="s">
        <v>215</v>
      </c>
      <c r="D4800" s="1" t="s">
        <v>615</v>
      </c>
      <c r="E4800" s="3">
        <v>399604.75</v>
      </c>
    </row>
    <row r="4801" s="1" customFormat="1" customHeight="1" spans="1:5">
      <c r="A4801" s="1">
        <v>13895</v>
      </c>
      <c r="B4801" s="1" t="s">
        <v>5381</v>
      </c>
      <c r="C4801" s="1" t="s">
        <v>215</v>
      </c>
      <c r="D4801" s="1" t="s">
        <v>615</v>
      </c>
      <c r="E4801" s="3">
        <v>537335.18</v>
      </c>
    </row>
    <row r="4802" s="1" customFormat="1" customHeight="1" spans="1:5">
      <c r="A4802" s="1">
        <v>13892</v>
      </c>
      <c r="B4802" s="1" t="s">
        <v>5382</v>
      </c>
      <c r="C4802" s="1" t="s">
        <v>215</v>
      </c>
      <c r="D4802" s="1" t="s">
        <v>615</v>
      </c>
      <c r="E4802" s="3">
        <v>658491.12</v>
      </c>
    </row>
    <row r="4803" s="1" customFormat="1" customHeight="1" spans="1:5">
      <c r="A4803" s="1">
        <v>9914</v>
      </c>
      <c r="B4803" s="1" t="s">
        <v>5383</v>
      </c>
      <c r="C4803" s="1" t="s">
        <v>215</v>
      </c>
      <c r="D4803" s="1" t="s">
        <v>615</v>
      </c>
      <c r="E4803" s="3">
        <v>712400</v>
      </c>
    </row>
    <row r="4804" s="1" customFormat="1" customHeight="1" spans="1:5">
      <c r="A4804" s="1">
        <v>36485</v>
      </c>
      <c r="B4804" s="1" t="s">
        <v>5384</v>
      </c>
      <c r="C4804" s="1" t="s">
        <v>215</v>
      </c>
      <c r="D4804" s="1" t="s">
        <v>615</v>
      </c>
      <c r="E4804" s="3">
        <v>665336.65</v>
      </c>
    </row>
    <row r="4805" s="1" customFormat="1" customHeight="1" spans="1:5">
      <c r="A4805" s="1">
        <v>9912</v>
      </c>
      <c r="B4805" s="1" t="s">
        <v>5385</v>
      </c>
      <c r="C4805" s="1" t="s">
        <v>215</v>
      </c>
      <c r="D4805" s="1" t="s">
        <v>615</v>
      </c>
      <c r="E4805" s="3">
        <v>2300000</v>
      </c>
    </row>
    <row r="4806" s="1" customFormat="1" customHeight="1" spans="1:5">
      <c r="A4806" s="1">
        <v>9921</v>
      </c>
      <c r="B4806" s="1" t="s">
        <v>5386</v>
      </c>
      <c r="C4806" s="1" t="s">
        <v>215</v>
      </c>
      <c r="D4806" s="1" t="s">
        <v>615</v>
      </c>
      <c r="E4806" s="3">
        <v>1186448.79</v>
      </c>
    </row>
    <row r="4807" s="1" customFormat="1" customHeight="1" spans="1:5">
      <c r="A4807" s="1">
        <v>21112</v>
      </c>
      <c r="B4807" s="1" t="s">
        <v>5387</v>
      </c>
      <c r="C4807" s="1" t="s">
        <v>215</v>
      </c>
      <c r="D4807" s="1" t="s">
        <v>568</v>
      </c>
      <c r="E4807" s="2">
        <v>282.77</v>
      </c>
    </row>
    <row r="4808" s="1" customFormat="1" customHeight="1" spans="1:5">
      <c r="A4808" s="1">
        <v>10228</v>
      </c>
      <c r="B4808" s="1" t="s">
        <v>5388</v>
      </c>
      <c r="C4808" s="1" t="s">
        <v>215</v>
      </c>
      <c r="D4808" s="1" t="s">
        <v>574</v>
      </c>
      <c r="E4808" s="2">
        <v>328.5</v>
      </c>
    </row>
    <row r="4809" s="1" customFormat="1" customHeight="1" spans="1:5">
      <c r="A4809" s="1">
        <v>11781</v>
      </c>
      <c r="B4809" s="1" t="s">
        <v>5389</v>
      </c>
      <c r="C4809" s="1" t="s">
        <v>215</v>
      </c>
      <c r="D4809" s="1" t="s">
        <v>568</v>
      </c>
      <c r="E4809" s="2">
        <v>266.12</v>
      </c>
    </row>
    <row r="4810" s="1" customFormat="1" customHeight="1" spans="1:5">
      <c r="A4810" s="1">
        <v>37588</v>
      </c>
      <c r="B4810" s="1" t="s">
        <v>5390</v>
      </c>
      <c r="C4810" s="1" t="s">
        <v>215</v>
      </c>
      <c r="D4810" s="1" t="s">
        <v>568</v>
      </c>
      <c r="E4810" s="2">
        <v>94.03</v>
      </c>
    </row>
    <row r="4811" s="1" customFormat="1" customHeight="1" spans="1:5">
      <c r="A4811" s="1">
        <v>11746</v>
      </c>
      <c r="B4811" s="1" t="s">
        <v>5391</v>
      </c>
      <c r="C4811" s="1" t="s">
        <v>215</v>
      </c>
      <c r="D4811" s="1" t="s">
        <v>568</v>
      </c>
      <c r="E4811" s="2">
        <v>77.57</v>
      </c>
    </row>
    <row r="4812" s="1" customFormat="1" customHeight="1" spans="1:5">
      <c r="A4812" s="1">
        <v>11751</v>
      </c>
      <c r="B4812" s="1" t="s">
        <v>5392</v>
      </c>
      <c r="C4812" s="1" t="s">
        <v>215</v>
      </c>
      <c r="D4812" s="1" t="s">
        <v>568</v>
      </c>
      <c r="E4812" s="2">
        <v>139.31</v>
      </c>
    </row>
    <row r="4813" s="1" customFormat="1" customHeight="1" spans="1:5">
      <c r="A4813" s="1">
        <v>11750</v>
      </c>
      <c r="B4813" s="1" t="s">
        <v>5393</v>
      </c>
      <c r="C4813" s="1" t="s">
        <v>215</v>
      </c>
      <c r="D4813" s="1" t="s">
        <v>568</v>
      </c>
      <c r="E4813" s="2">
        <v>115.61</v>
      </c>
    </row>
    <row r="4814" s="1" customFormat="1" customHeight="1" spans="1:5">
      <c r="A4814" s="1">
        <v>11748</v>
      </c>
      <c r="B4814" s="1" t="s">
        <v>5394</v>
      </c>
      <c r="C4814" s="1" t="s">
        <v>215</v>
      </c>
      <c r="D4814" s="1" t="s">
        <v>568</v>
      </c>
      <c r="E4814" s="2">
        <v>49.78</v>
      </c>
    </row>
    <row r="4815" s="1" customFormat="1" customHeight="1" spans="1:5">
      <c r="A4815" s="1">
        <v>11747</v>
      </c>
      <c r="B4815" s="1" t="s">
        <v>5395</v>
      </c>
      <c r="C4815" s="1" t="s">
        <v>215</v>
      </c>
      <c r="D4815" s="1" t="s">
        <v>568</v>
      </c>
      <c r="E4815" s="2">
        <v>214.83</v>
      </c>
    </row>
    <row r="4816" s="1" customFormat="1" customHeight="1" spans="1:5">
      <c r="A4816" s="1">
        <v>11749</v>
      </c>
      <c r="B4816" s="1" t="s">
        <v>5396</v>
      </c>
      <c r="C4816" s="1" t="s">
        <v>215</v>
      </c>
      <c r="D4816" s="1" t="s">
        <v>568</v>
      </c>
      <c r="E4816" s="2">
        <v>57.45</v>
      </c>
    </row>
    <row r="4817" s="1" customFormat="1" customHeight="1" spans="1:5">
      <c r="A4817" s="1">
        <v>10236</v>
      </c>
      <c r="B4817" s="1" t="s">
        <v>5397</v>
      </c>
      <c r="C4817" s="1" t="s">
        <v>215</v>
      </c>
      <c r="D4817" s="1" t="s">
        <v>568</v>
      </c>
      <c r="E4817" s="2">
        <v>142.27</v>
      </c>
    </row>
    <row r="4818" s="1" customFormat="1" customHeight="1" spans="1:5">
      <c r="A4818" s="1">
        <v>10233</v>
      </c>
      <c r="B4818" s="1" t="s">
        <v>5398</v>
      </c>
      <c r="C4818" s="1" t="s">
        <v>215</v>
      </c>
      <c r="D4818" s="1" t="s">
        <v>568</v>
      </c>
      <c r="E4818" s="2">
        <v>133.32</v>
      </c>
    </row>
    <row r="4819" s="1" customFormat="1" customHeight="1" spans="1:5">
      <c r="A4819" s="1">
        <v>10234</v>
      </c>
      <c r="B4819" s="1" t="s">
        <v>5399</v>
      </c>
      <c r="C4819" s="1" t="s">
        <v>215</v>
      </c>
      <c r="D4819" s="1" t="s">
        <v>568</v>
      </c>
      <c r="E4819" s="2">
        <v>83.98</v>
      </c>
    </row>
    <row r="4820" s="1" customFormat="1" customHeight="1" spans="1:5">
      <c r="A4820" s="1">
        <v>10231</v>
      </c>
      <c r="B4820" s="1" t="s">
        <v>5400</v>
      </c>
      <c r="C4820" s="1" t="s">
        <v>215</v>
      </c>
      <c r="D4820" s="1" t="s">
        <v>568</v>
      </c>
      <c r="E4820" s="2">
        <v>385.11</v>
      </c>
    </row>
    <row r="4821" s="1" customFormat="1" customHeight="1" spans="1:5">
      <c r="A4821" s="1">
        <v>10232</v>
      </c>
      <c r="B4821" s="1" t="s">
        <v>5401</v>
      </c>
      <c r="C4821" s="1" t="s">
        <v>215</v>
      </c>
      <c r="D4821" s="1" t="s">
        <v>568</v>
      </c>
      <c r="E4821" s="2">
        <v>215.5</v>
      </c>
    </row>
    <row r="4822" s="1" customFormat="1" customHeight="1" spans="1:5">
      <c r="A4822" s="1">
        <v>10229</v>
      </c>
      <c r="B4822" s="1" t="s">
        <v>5402</v>
      </c>
      <c r="C4822" s="1" t="s">
        <v>215</v>
      </c>
      <c r="D4822" s="1" t="s">
        <v>574</v>
      </c>
      <c r="E4822" s="2">
        <v>75.95</v>
      </c>
    </row>
    <row r="4823" s="1" customFormat="1" customHeight="1" spans="1:5">
      <c r="A4823" s="1">
        <v>10235</v>
      </c>
      <c r="B4823" s="1" t="s">
        <v>5403</v>
      </c>
      <c r="C4823" s="1" t="s">
        <v>215</v>
      </c>
      <c r="D4823" s="1" t="s">
        <v>568</v>
      </c>
      <c r="E4823" s="2">
        <v>527.94</v>
      </c>
    </row>
    <row r="4824" s="1" customFormat="1" customHeight="1" spans="1:5">
      <c r="A4824" s="1">
        <v>10230</v>
      </c>
      <c r="B4824" s="1" t="s">
        <v>5404</v>
      </c>
      <c r="C4824" s="1" t="s">
        <v>215</v>
      </c>
      <c r="D4824" s="1" t="s">
        <v>568</v>
      </c>
      <c r="E4824" s="2">
        <v>929.13</v>
      </c>
    </row>
    <row r="4825" s="1" customFormat="1" customHeight="1" spans="1:5">
      <c r="A4825" s="1">
        <v>10409</v>
      </c>
      <c r="B4825" s="1" t="s">
        <v>5405</v>
      </c>
      <c r="C4825" s="1" t="s">
        <v>215</v>
      </c>
      <c r="D4825" s="1" t="s">
        <v>568</v>
      </c>
      <c r="E4825" s="2">
        <v>276.03</v>
      </c>
    </row>
    <row r="4826" s="1" customFormat="1" customHeight="1" spans="1:5">
      <c r="A4826" s="1">
        <v>10411</v>
      </c>
      <c r="B4826" s="1" t="s">
        <v>5406</v>
      </c>
      <c r="C4826" s="1" t="s">
        <v>215</v>
      </c>
      <c r="D4826" s="1" t="s">
        <v>568</v>
      </c>
      <c r="E4826" s="2">
        <v>247</v>
      </c>
    </row>
    <row r="4827" s="1" customFormat="1" customHeight="1" spans="1:5">
      <c r="A4827" s="1">
        <v>10404</v>
      </c>
      <c r="B4827" s="1" t="s">
        <v>5407</v>
      </c>
      <c r="C4827" s="1" t="s">
        <v>215</v>
      </c>
      <c r="D4827" s="1" t="s">
        <v>568</v>
      </c>
      <c r="E4827" s="2">
        <v>100.17</v>
      </c>
    </row>
    <row r="4828" s="1" customFormat="1" customHeight="1" spans="1:5">
      <c r="A4828" s="1">
        <v>10410</v>
      </c>
      <c r="B4828" s="1" t="s">
        <v>5408</v>
      </c>
      <c r="C4828" s="1" t="s">
        <v>215</v>
      </c>
      <c r="D4828" s="1" t="s">
        <v>568</v>
      </c>
      <c r="E4828" s="2">
        <v>164.99</v>
      </c>
    </row>
    <row r="4829" s="1" customFormat="1" customHeight="1" spans="1:5">
      <c r="A4829" s="1">
        <v>10405</v>
      </c>
      <c r="B4829" s="1" t="s">
        <v>5409</v>
      </c>
      <c r="C4829" s="1" t="s">
        <v>215</v>
      </c>
      <c r="D4829" s="1" t="s">
        <v>568</v>
      </c>
      <c r="E4829" s="2">
        <v>553.03</v>
      </c>
    </row>
    <row r="4830" s="1" customFormat="1" customHeight="1" spans="1:5">
      <c r="A4830" s="1">
        <v>10408</v>
      </c>
      <c r="B4830" s="1" t="s">
        <v>5410</v>
      </c>
      <c r="C4830" s="1" t="s">
        <v>215</v>
      </c>
      <c r="D4830" s="1" t="s">
        <v>568</v>
      </c>
      <c r="E4830" s="2">
        <v>386.73</v>
      </c>
    </row>
    <row r="4831" s="1" customFormat="1" customHeight="1" spans="1:5">
      <c r="A4831" s="1">
        <v>10412</v>
      </c>
      <c r="B4831" s="1" t="s">
        <v>5411</v>
      </c>
      <c r="C4831" s="1" t="s">
        <v>215</v>
      </c>
      <c r="D4831" s="1" t="s">
        <v>568</v>
      </c>
      <c r="E4831" s="2">
        <v>121.39</v>
      </c>
    </row>
    <row r="4832" s="1" customFormat="1" customHeight="1" spans="1:5">
      <c r="A4832" s="1">
        <v>10406</v>
      </c>
      <c r="B4832" s="1" t="s">
        <v>5412</v>
      </c>
      <c r="C4832" s="1" t="s">
        <v>215</v>
      </c>
      <c r="D4832" s="1" t="s">
        <v>568</v>
      </c>
      <c r="E4832" s="2">
        <v>763.85</v>
      </c>
    </row>
    <row r="4833" s="1" customFormat="1" customHeight="1" spans="1:5">
      <c r="A4833" s="1">
        <v>10407</v>
      </c>
      <c r="B4833" s="1" t="s">
        <v>5413</v>
      </c>
      <c r="C4833" s="1" t="s">
        <v>215</v>
      </c>
      <c r="D4833" s="1" t="s">
        <v>568</v>
      </c>
      <c r="E4833" s="3">
        <v>1184.74</v>
      </c>
    </row>
    <row r="4834" s="1" customFormat="1" customHeight="1" spans="1:5">
      <c r="A4834" s="1">
        <v>10416</v>
      </c>
      <c r="B4834" s="1" t="s">
        <v>5414</v>
      </c>
      <c r="C4834" s="1" t="s">
        <v>215</v>
      </c>
      <c r="D4834" s="1" t="s">
        <v>568</v>
      </c>
      <c r="E4834" s="2">
        <v>146.95</v>
      </c>
    </row>
    <row r="4835" s="1" customFormat="1" customHeight="1" spans="1:5">
      <c r="A4835" s="1">
        <v>10419</v>
      </c>
      <c r="B4835" s="1" t="s">
        <v>5415</v>
      </c>
      <c r="C4835" s="1" t="s">
        <v>215</v>
      </c>
      <c r="D4835" s="1" t="s">
        <v>568</v>
      </c>
      <c r="E4835" s="2">
        <v>127.55</v>
      </c>
    </row>
    <row r="4836" s="1" customFormat="1" customHeight="1" spans="1:5">
      <c r="A4836" s="1">
        <v>21092</v>
      </c>
      <c r="B4836" s="1" t="s">
        <v>5416</v>
      </c>
      <c r="C4836" s="1" t="s">
        <v>215</v>
      </c>
      <c r="D4836" s="1" t="s">
        <v>568</v>
      </c>
      <c r="E4836" s="2">
        <v>72.92</v>
      </c>
    </row>
    <row r="4837" s="1" customFormat="1" customHeight="1" spans="1:5">
      <c r="A4837" s="1">
        <v>10418</v>
      </c>
      <c r="B4837" s="1" t="s">
        <v>5417</v>
      </c>
      <c r="C4837" s="1" t="s">
        <v>215</v>
      </c>
      <c r="D4837" s="1" t="s">
        <v>568</v>
      </c>
      <c r="E4837" s="2">
        <v>85.02</v>
      </c>
    </row>
    <row r="4838" s="1" customFormat="1" customHeight="1" spans="1:5">
      <c r="A4838" s="1">
        <v>12657</v>
      </c>
      <c r="B4838" s="1" t="s">
        <v>5418</v>
      </c>
      <c r="C4838" s="1" t="s">
        <v>215</v>
      </c>
      <c r="D4838" s="1" t="s">
        <v>568</v>
      </c>
      <c r="E4838" s="2">
        <v>343.11</v>
      </c>
    </row>
    <row r="4839" s="1" customFormat="1" customHeight="1" spans="1:5">
      <c r="A4839" s="1">
        <v>10417</v>
      </c>
      <c r="B4839" s="1" t="s">
        <v>5419</v>
      </c>
      <c r="C4839" s="1" t="s">
        <v>215</v>
      </c>
      <c r="D4839" s="1" t="s">
        <v>568</v>
      </c>
      <c r="E4839" s="2">
        <v>214.12</v>
      </c>
    </row>
    <row r="4840" s="1" customFormat="1" customHeight="1" spans="1:5">
      <c r="A4840" s="1">
        <v>10413</v>
      </c>
      <c r="B4840" s="1" t="s">
        <v>5420</v>
      </c>
      <c r="C4840" s="1" t="s">
        <v>215</v>
      </c>
      <c r="D4840" s="1" t="s">
        <v>568</v>
      </c>
      <c r="E4840" s="2">
        <v>77.82</v>
      </c>
    </row>
    <row r="4841" s="1" customFormat="1" customHeight="1" spans="1:5">
      <c r="A4841" s="1">
        <v>10414</v>
      </c>
      <c r="B4841" s="1" t="s">
        <v>5421</v>
      </c>
      <c r="C4841" s="1" t="s">
        <v>215</v>
      </c>
      <c r="D4841" s="1" t="s">
        <v>568</v>
      </c>
      <c r="E4841" s="2">
        <v>468.53</v>
      </c>
    </row>
    <row r="4842" s="1" customFormat="1" customHeight="1" spans="1:5">
      <c r="A4842" s="1">
        <v>10415</v>
      </c>
      <c r="B4842" s="1" t="s">
        <v>5422</v>
      </c>
      <c r="C4842" s="1" t="s">
        <v>215</v>
      </c>
      <c r="D4842" s="1" t="s">
        <v>568</v>
      </c>
      <c r="E4842" s="2">
        <v>813.17</v>
      </c>
    </row>
    <row r="4843" s="1" customFormat="1" customHeight="1" spans="1:5">
      <c r="A4843" s="1">
        <v>38643</v>
      </c>
      <c r="B4843" s="1" t="s">
        <v>5423</v>
      </c>
      <c r="C4843" s="1" t="s">
        <v>215</v>
      </c>
      <c r="D4843" s="1" t="s">
        <v>568</v>
      </c>
      <c r="E4843" s="2">
        <v>74.72</v>
      </c>
    </row>
    <row r="4844" s="1" customFormat="1" customHeight="1" spans="1:5">
      <c r="A4844" s="1">
        <v>6157</v>
      </c>
      <c r="B4844" s="1" t="s">
        <v>5424</v>
      </c>
      <c r="C4844" s="1" t="s">
        <v>215</v>
      </c>
      <c r="D4844" s="1" t="s">
        <v>568</v>
      </c>
      <c r="E4844" s="2">
        <v>102.08</v>
      </c>
    </row>
    <row r="4845" s="1" customFormat="1" customHeight="1" spans="1:5">
      <c r="A4845" s="1">
        <v>6158</v>
      </c>
      <c r="B4845" s="1" t="s">
        <v>5425</v>
      </c>
      <c r="C4845" s="1" t="s">
        <v>215</v>
      </c>
      <c r="D4845" s="1" t="s">
        <v>568</v>
      </c>
      <c r="E4845" s="2">
        <v>9.14</v>
      </c>
    </row>
    <row r="4846" s="1" customFormat="1" customHeight="1" spans="1:5">
      <c r="A4846" s="1">
        <v>6153</v>
      </c>
      <c r="B4846" s="1" t="s">
        <v>5426</v>
      </c>
      <c r="C4846" s="1" t="s">
        <v>215</v>
      </c>
      <c r="D4846" s="1" t="s">
        <v>568</v>
      </c>
      <c r="E4846" s="2">
        <v>6.29</v>
      </c>
    </row>
    <row r="4847" s="1" customFormat="1" customHeight="1" spans="1:5">
      <c r="A4847" s="1">
        <v>6156</v>
      </c>
      <c r="B4847" s="1" t="s">
        <v>5427</v>
      </c>
      <c r="C4847" s="1" t="s">
        <v>215</v>
      </c>
      <c r="D4847" s="1" t="s">
        <v>568</v>
      </c>
      <c r="E4847" s="2">
        <v>7.84</v>
      </c>
    </row>
    <row r="4848" s="1" customFormat="1" customHeight="1" spans="1:5">
      <c r="A4848" s="1">
        <v>6154</v>
      </c>
      <c r="B4848" s="1" t="s">
        <v>5428</v>
      </c>
      <c r="C4848" s="1" t="s">
        <v>215</v>
      </c>
      <c r="D4848" s="1" t="s">
        <v>568</v>
      </c>
      <c r="E4848" s="2">
        <v>11.18</v>
      </c>
    </row>
    <row r="4849" s="1" customFormat="1" customHeight="1" spans="1:5">
      <c r="A4849" s="1">
        <v>6155</v>
      </c>
      <c r="B4849" s="1" t="s">
        <v>5429</v>
      </c>
      <c r="C4849" s="1" t="s">
        <v>215</v>
      </c>
      <c r="D4849" s="1" t="s">
        <v>568</v>
      </c>
      <c r="E4849" s="2">
        <v>25.74</v>
      </c>
    </row>
    <row r="4850" s="1" customFormat="1" customHeight="1" spans="1:5">
      <c r="A4850" s="1">
        <v>43595</v>
      </c>
      <c r="B4850" s="1" t="s">
        <v>5430</v>
      </c>
      <c r="C4850" s="1" t="s">
        <v>215</v>
      </c>
      <c r="D4850" s="1" t="s">
        <v>568</v>
      </c>
      <c r="E4850" s="2">
        <v>20.38</v>
      </c>
    </row>
    <row r="4851" s="1" customFormat="1" customHeight="1" spans="1:5">
      <c r="A4851" s="1">
        <v>43596</v>
      </c>
      <c r="B4851" s="1" t="s">
        <v>5431</v>
      </c>
      <c r="C4851" s="1" t="s">
        <v>215</v>
      </c>
      <c r="D4851" s="1" t="s">
        <v>568</v>
      </c>
      <c r="E4851" s="2">
        <v>23.56</v>
      </c>
    </row>
    <row r="4852" s="1" customFormat="1" customHeight="1" spans="1:5">
      <c r="A4852" s="1">
        <v>38108</v>
      </c>
      <c r="B4852" s="1" t="s">
        <v>5432</v>
      </c>
      <c r="C4852" s="1" t="s">
        <v>215</v>
      </c>
      <c r="D4852" s="1" t="s">
        <v>568</v>
      </c>
      <c r="E4852" s="2">
        <v>48.33</v>
      </c>
    </row>
    <row r="4853" s="1" customFormat="1" customHeight="1" spans="1:5">
      <c r="A4853" s="1">
        <v>38087</v>
      </c>
      <c r="B4853" s="1" t="s">
        <v>5433</v>
      </c>
      <c r="C4853" s="1" t="s">
        <v>215</v>
      </c>
      <c r="D4853" s="1" t="s">
        <v>568</v>
      </c>
      <c r="E4853" s="2">
        <v>62.16</v>
      </c>
    </row>
    <row r="4854" s="1" customFormat="1" customHeight="1" spans="1:5">
      <c r="A4854" s="1">
        <v>38109</v>
      </c>
      <c r="B4854" s="1" t="s">
        <v>5434</v>
      </c>
      <c r="C4854" s="1" t="s">
        <v>215</v>
      </c>
      <c r="D4854" s="1" t="s">
        <v>568</v>
      </c>
      <c r="E4854" s="2">
        <v>77.24</v>
      </c>
    </row>
    <row r="4855" s="1" customFormat="1" customHeight="1" spans="1:5">
      <c r="A4855" s="1">
        <v>38088</v>
      </c>
      <c r="B4855" s="1" t="s">
        <v>5435</v>
      </c>
      <c r="C4855" s="1" t="s">
        <v>215</v>
      </c>
      <c r="D4855" s="1" t="s">
        <v>568</v>
      </c>
      <c r="E4855" s="2">
        <v>81.22</v>
      </c>
    </row>
    <row r="4856" s="1" customFormat="1" customHeight="1" spans="1:5">
      <c r="A4856" s="1">
        <v>38110</v>
      </c>
      <c r="B4856" s="1" t="s">
        <v>5436</v>
      </c>
      <c r="C4856" s="1" t="s">
        <v>215</v>
      </c>
      <c r="D4856" s="1" t="s">
        <v>568</v>
      </c>
      <c r="E4856" s="2">
        <v>29.71</v>
      </c>
    </row>
    <row r="4857" s="1" customFormat="1" customHeight="1" spans="1:5">
      <c r="A4857" s="1">
        <v>38089</v>
      </c>
      <c r="B4857" s="1" t="s">
        <v>5437</v>
      </c>
      <c r="C4857" s="1" t="s">
        <v>215</v>
      </c>
      <c r="D4857" s="1" t="s">
        <v>568</v>
      </c>
      <c r="E4857" s="2">
        <v>51.77</v>
      </c>
    </row>
    <row r="4858" s="1" customFormat="1" customHeight="1" spans="1:5">
      <c r="A4858" s="1">
        <v>38111</v>
      </c>
      <c r="B4858" s="1" t="s">
        <v>5438</v>
      </c>
      <c r="C4858" s="1" t="s">
        <v>215</v>
      </c>
      <c r="D4858" s="1" t="s">
        <v>568</v>
      </c>
      <c r="E4858" s="2">
        <v>33.23</v>
      </c>
    </row>
    <row r="4859" s="1" customFormat="1" customHeight="1" spans="1:5">
      <c r="A4859" s="1">
        <v>38090</v>
      </c>
      <c r="B4859" s="1" t="s">
        <v>5439</v>
      </c>
      <c r="C4859" s="1" t="s">
        <v>215</v>
      </c>
      <c r="D4859" s="1" t="s">
        <v>568</v>
      </c>
      <c r="E4859" s="2">
        <v>53.51</v>
      </c>
    </row>
    <row r="4860" s="1" customFormat="1" customHeight="1" spans="1:5">
      <c r="A4860" s="1">
        <v>13726</v>
      </c>
      <c r="B4860" s="1" t="s">
        <v>5440</v>
      </c>
      <c r="C4860" s="1" t="s">
        <v>215</v>
      </c>
      <c r="D4860" s="1" t="s">
        <v>615</v>
      </c>
      <c r="E4860" s="3">
        <v>71171.42</v>
      </c>
    </row>
    <row r="4861" s="1" customFormat="1" customHeight="1" spans="1:5">
      <c r="A4861" s="1">
        <v>38400</v>
      </c>
      <c r="B4861" s="1" t="s">
        <v>5441</v>
      </c>
      <c r="C4861" s="1" t="s">
        <v>215</v>
      </c>
      <c r="D4861" s="1" t="s">
        <v>568</v>
      </c>
      <c r="E4861" s="2">
        <v>20.96</v>
      </c>
    </row>
    <row r="4862" s="1" customFormat="1" customHeight="1" spans="1:5">
      <c r="A4862" s="1">
        <v>12627</v>
      </c>
      <c r="B4862" s="1" t="s">
        <v>5442</v>
      </c>
      <c r="C4862" s="1" t="s">
        <v>215</v>
      </c>
      <c r="D4862" s="1" t="s">
        <v>568</v>
      </c>
      <c r="E4862" s="2">
        <v>1.42</v>
      </c>
    </row>
    <row r="4863" s="1" customFormat="1" customHeight="1" spans="1:5">
      <c r="A4863" s="1">
        <v>39996</v>
      </c>
      <c r="B4863" s="1" t="s">
        <v>5443</v>
      </c>
      <c r="C4863" s="1" t="s">
        <v>613</v>
      </c>
      <c r="D4863" s="1" t="s">
        <v>568</v>
      </c>
      <c r="E4863" s="2">
        <v>2.99</v>
      </c>
    </row>
    <row r="4864" s="1" customFormat="1" customHeight="1" spans="1:5">
      <c r="A4864" s="1">
        <v>10478</v>
      </c>
      <c r="B4864" s="1" t="s">
        <v>5444</v>
      </c>
      <c r="C4864" s="1" t="s">
        <v>620</v>
      </c>
      <c r="D4864" s="1" t="s">
        <v>574</v>
      </c>
      <c r="E4864" s="2">
        <v>40.6</v>
      </c>
    </row>
    <row r="4865" s="1" customFormat="1" customHeight="1" spans="1:5">
      <c r="A4865" s="1">
        <v>10481</v>
      </c>
      <c r="B4865" s="1" t="s">
        <v>5445</v>
      </c>
      <c r="C4865" s="1" t="s">
        <v>620</v>
      </c>
      <c r="D4865" s="1" t="s">
        <v>568</v>
      </c>
      <c r="E4865" s="2">
        <v>36.1</v>
      </c>
    </row>
    <row r="4866" s="1" customFormat="1" customHeight="1" spans="1:5">
      <c r="A4866" s="1">
        <v>10475</v>
      </c>
      <c r="B4866" s="1" t="s">
        <v>5446</v>
      </c>
      <c r="C4866" s="1" t="s">
        <v>620</v>
      </c>
      <c r="D4866" s="1" t="s">
        <v>568</v>
      </c>
      <c r="E4866" s="2">
        <v>34.94</v>
      </c>
    </row>
    <row r="4867" s="1" customFormat="1" customHeight="1" spans="1:5">
      <c r="A4867" s="1">
        <v>4030</v>
      </c>
      <c r="B4867" s="1" t="s">
        <v>5447</v>
      </c>
      <c r="C4867" s="1" t="s">
        <v>228</v>
      </c>
      <c r="D4867" s="1" t="s">
        <v>568</v>
      </c>
      <c r="E4867" s="2">
        <v>7.89</v>
      </c>
    </row>
    <row r="4868" s="1" customFormat="1" customHeight="1" spans="1:5">
      <c r="A4868" s="1">
        <v>4031</v>
      </c>
      <c r="B4868" s="1" t="s">
        <v>5448</v>
      </c>
      <c r="C4868" s="1" t="s">
        <v>228</v>
      </c>
      <c r="D4868" s="1" t="s">
        <v>568</v>
      </c>
      <c r="E4868" s="2">
        <v>37.1</v>
      </c>
    </row>
    <row r="4869" s="1" customFormat="1" customHeight="1" spans="1:5">
      <c r="A4869" s="1">
        <v>39399</v>
      </c>
      <c r="B4869" s="1" t="s">
        <v>5449</v>
      </c>
      <c r="C4869" s="1" t="s">
        <v>215</v>
      </c>
      <c r="D4869" s="1" t="s">
        <v>568</v>
      </c>
      <c r="E4869" s="3">
        <v>1395.24</v>
      </c>
    </row>
    <row r="4870" s="1" customFormat="1" customHeight="1" spans="1:5">
      <c r="A4870" s="1">
        <v>39400</v>
      </c>
      <c r="B4870" s="1" t="s">
        <v>5450</v>
      </c>
      <c r="C4870" s="1" t="s">
        <v>215</v>
      </c>
      <c r="D4870" s="1" t="s">
        <v>568</v>
      </c>
      <c r="E4870" s="3">
        <v>1516.57</v>
      </c>
    </row>
    <row r="4871" s="1" customFormat="1" customHeight="1" spans="1:5">
      <c r="A4871" s="1">
        <v>39401</v>
      </c>
      <c r="B4871" s="1" t="s">
        <v>5451</v>
      </c>
      <c r="C4871" s="1" t="s">
        <v>215</v>
      </c>
      <c r="D4871" s="1" t="s">
        <v>568</v>
      </c>
      <c r="E4871" s="3">
        <v>1701.23</v>
      </c>
    </row>
    <row r="4872" s="1" customFormat="1" customHeight="1" spans="1:5">
      <c r="A4872" s="1">
        <v>11652</v>
      </c>
      <c r="B4872" s="1" t="s">
        <v>5452</v>
      </c>
      <c r="C4872" s="1" t="s">
        <v>215</v>
      </c>
      <c r="D4872" s="1" t="s">
        <v>574</v>
      </c>
      <c r="E4872" s="3">
        <v>3660</v>
      </c>
    </row>
    <row r="4873" s="1" customFormat="1" customHeight="1" spans="1:5">
      <c r="A4873" s="1">
        <v>13896</v>
      </c>
      <c r="B4873" s="1" t="s">
        <v>5453</v>
      </c>
      <c r="C4873" s="1" t="s">
        <v>215</v>
      </c>
      <c r="D4873" s="1" t="s">
        <v>568</v>
      </c>
      <c r="E4873" s="3">
        <v>3283.34</v>
      </c>
    </row>
    <row r="4874" s="1" customFormat="1" customHeight="1" spans="1:5">
      <c r="A4874" s="1">
        <v>13475</v>
      </c>
      <c r="B4874" s="1" t="s">
        <v>5454</v>
      </c>
      <c r="C4874" s="1" t="s">
        <v>215</v>
      </c>
      <c r="D4874" s="1" t="s">
        <v>568</v>
      </c>
      <c r="E4874" s="3">
        <v>3999.5</v>
      </c>
    </row>
    <row r="4875" s="1" customFormat="1" customHeight="1" spans="1:5">
      <c r="A4875" s="1">
        <v>44491</v>
      </c>
      <c r="B4875" s="1" t="s">
        <v>5455</v>
      </c>
      <c r="C4875" s="1" t="s">
        <v>215</v>
      </c>
      <c r="D4875" s="1" t="s">
        <v>615</v>
      </c>
      <c r="E4875" s="3">
        <v>4561370.04</v>
      </c>
    </row>
    <row r="4876" s="1" customFormat="1" customHeight="1" spans="1:5">
      <c r="A4876" s="1">
        <v>44470</v>
      </c>
      <c r="B4876" s="1" t="s">
        <v>5456</v>
      </c>
      <c r="C4876" s="1" t="s">
        <v>215</v>
      </c>
      <c r="D4876" s="1" t="s">
        <v>615</v>
      </c>
      <c r="E4876" s="3">
        <v>1920283.84</v>
      </c>
    </row>
    <row r="4877" s="1" customFormat="1" customHeight="1" spans="1:5">
      <c r="A4877" s="1">
        <v>13476</v>
      </c>
      <c r="B4877" s="1" t="s">
        <v>5457</v>
      </c>
      <c r="C4877" s="1" t="s">
        <v>215</v>
      </c>
      <c r="D4877" s="1" t="s">
        <v>615</v>
      </c>
      <c r="E4877" s="3">
        <v>1934199.08</v>
      </c>
    </row>
    <row r="4878" s="1" customFormat="1" customHeight="1" spans="1:5">
      <c r="A4878" s="1">
        <v>10488</v>
      </c>
      <c r="B4878" s="1" t="s">
        <v>5458</v>
      </c>
      <c r="C4878" s="1" t="s">
        <v>215</v>
      </c>
      <c r="D4878" s="1" t="s">
        <v>615</v>
      </c>
      <c r="E4878" s="3">
        <v>2343303</v>
      </c>
    </row>
    <row r="4879" s="1" customFormat="1" customHeight="1" spans="1:5">
      <c r="A4879" s="1">
        <v>13606</v>
      </c>
      <c r="B4879" s="1" t="s">
        <v>5459</v>
      </c>
      <c r="C4879" s="1" t="s">
        <v>215</v>
      </c>
      <c r="D4879" s="1" t="s">
        <v>615</v>
      </c>
      <c r="E4879" s="3">
        <v>2076132.94</v>
      </c>
    </row>
    <row r="4880" s="1" customFormat="1" customHeight="1" spans="1:5">
      <c r="A4880" s="1">
        <v>10489</v>
      </c>
      <c r="B4880" s="1" t="s">
        <v>5460</v>
      </c>
      <c r="C4880" s="1" t="s">
        <v>717</v>
      </c>
      <c r="D4880" s="1" t="s">
        <v>568</v>
      </c>
      <c r="E4880" s="2">
        <v>15.23</v>
      </c>
    </row>
    <row r="4881" s="1" customFormat="1" customHeight="1" spans="1:5">
      <c r="A4881" s="1">
        <v>41073</v>
      </c>
      <c r="B4881" s="1" t="s">
        <v>5461</v>
      </c>
      <c r="C4881" s="1" t="s">
        <v>719</v>
      </c>
      <c r="D4881" s="1" t="s">
        <v>568</v>
      </c>
      <c r="E4881" s="3">
        <v>2659.55</v>
      </c>
    </row>
    <row r="4882" s="1" customFormat="1" customHeight="1" spans="1:5">
      <c r="A4882" s="1">
        <v>34391</v>
      </c>
      <c r="B4882" s="1" t="s">
        <v>5462</v>
      </c>
      <c r="C4882" s="1" t="s">
        <v>228</v>
      </c>
      <c r="D4882" s="1" t="s">
        <v>568</v>
      </c>
      <c r="E4882" s="2">
        <v>550.56</v>
      </c>
    </row>
    <row r="4883" s="1" customFormat="1" customHeight="1" spans="1:5">
      <c r="A4883" s="1">
        <v>10496</v>
      </c>
      <c r="B4883" s="1" t="s">
        <v>5463</v>
      </c>
      <c r="C4883" s="1" t="s">
        <v>228</v>
      </c>
      <c r="D4883" s="1" t="s">
        <v>568</v>
      </c>
      <c r="E4883" s="2">
        <v>479.16</v>
      </c>
    </row>
    <row r="4884" s="1" customFormat="1" customHeight="1" spans="1:5">
      <c r="A4884" s="1">
        <v>10497</v>
      </c>
      <c r="B4884" s="1" t="s">
        <v>5464</v>
      </c>
      <c r="C4884" s="1" t="s">
        <v>228</v>
      </c>
      <c r="D4884" s="1" t="s">
        <v>568</v>
      </c>
      <c r="E4884" s="3">
        <v>1245.83</v>
      </c>
    </row>
    <row r="4885" s="1" customFormat="1" customHeight="1" spans="1:5">
      <c r="A4885" s="1">
        <v>10504</v>
      </c>
      <c r="B4885" s="1" t="s">
        <v>5465</v>
      </c>
      <c r="C4885" s="1" t="s">
        <v>228</v>
      </c>
      <c r="D4885" s="1" t="s">
        <v>568</v>
      </c>
      <c r="E4885" s="3">
        <v>1456.66</v>
      </c>
    </row>
    <row r="4886" s="1" customFormat="1" customHeight="1" spans="1:5">
      <c r="A4886" s="1">
        <v>34390</v>
      </c>
      <c r="B4886" s="1" t="s">
        <v>5466</v>
      </c>
      <c r="C4886" s="1" t="s">
        <v>228</v>
      </c>
      <c r="D4886" s="1" t="s">
        <v>568</v>
      </c>
      <c r="E4886" s="2">
        <v>429.33</v>
      </c>
    </row>
    <row r="4887" s="1" customFormat="1" customHeight="1" spans="1:5">
      <c r="A4887" s="1">
        <v>34389</v>
      </c>
      <c r="B4887" s="1" t="s">
        <v>5467</v>
      </c>
      <c r="C4887" s="1" t="s">
        <v>228</v>
      </c>
      <c r="D4887" s="1" t="s">
        <v>568</v>
      </c>
      <c r="E4887" s="2">
        <v>134.16</v>
      </c>
    </row>
    <row r="4888" s="1" customFormat="1" customHeight="1" spans="1:5">
      <c r="A4888" s="1">
        <v>34388</v>
      </c>
      <c r="B4888" s="1" t="s">
        <v>5468</v>
      </c>
      <c r="C4888" s="1" t="s">
        <v>228</v>
      </c>
      <c r="D4888" s="1" t="s">
        <v>568</v>
      </c>
      <c r="E4888" s="2">
        <v>190.68</v>
      </c>
    </row>
    <row r="4889" s="1" customFormat="1" customHeight="1" spans="1:5">
      <c r="A4889" s="1">
        <v>34387</v>
      </c>
      <c r="B4889" s="1" t="s">
        <v>5469</v>
      </c>
      <c r="C4889" s="1" t="s">
        <v>228</v>
      </c>
      <c r="D4889" s="1" t="s">
        <v>568</v>
      </c>
      <c r="E4889" s="2">
        <v>309.54</v>
      </c>
    </row>
    <row r="4890" s="1" customFormat="1" customHeight="1" spans="1:5">
      <c r="A4890" s="1">
        <v>11188</v>
      </c>
      <c r="B4890" s="1" t="s">
        <v>5470</v>
      </c>
      <c r="C4890" s="1" t="s">
        <v>228</v>
      </c>
      <c r="D4890" s="1" t="s">
        <v>568</v>
      </c>
      <c r="E4890" s="2">
        <v>153.33</v>
      </c>
    </row>
    <row r="4891" s="1" customFormat="1" customHeight="1" spans="1:5">
      <c r="A4891" s="1">
        <v>11189</v>
      </c>
      <c r="B4891" s="1" t="s">
        <v>5471</v>
      </c>
      <c r="C4891" s="1" t="s">
        <v>228</v>
      </c>
      <c r="D4891" s="1" t="s">
        <v>568</v>
      </c>
      <c r="E4891" s="2">
        <v>230</v>
      </c>
    </row>
    <row r="4892" s="1" customFormat="1" customHeight="1" spans="1:5">
      <c r="A4892" s="1">
        <v>21107</v>
      </c>
      <c r="B4892" s="1" t="s">
        <v>5472</v>
      </c>
      <c r="C4892" s="1" t="s">
        <v>228</v>
      </c>
      <c r="D4892" s="1" t="s">
        <v>568</v>
      </c>
      <c r="E4892" s="2">
        <v>165.52</v>
      </c>
    </row>
    <row r="4893" s="1" customFormat="1" customHeight="1" spans="1:5">
      <c r="A4893" s="1">
        <v>34386</v>
      </c>
      <c r="B4893" s="1" t="s">
        <v>5473</v>
      </c>
      <c r="C4893" s="1" t="s">
        <v>228</v>
      </c>
      <c r="D4893" s="1" t="s">
        <v>568</v>
      </c>
      <c r="E4893" s="2">
        <v>287.5</v>
      </c>
    </row>
    <row r="4894" s="1" customFormat="1" customHeight="1" spans="1:5">
      <c r="A4894" s="1">
        <v>10490</v>
      </c>
      <c r="B4894" s="1" t="s">
        <v>5474</v>
      </c>
      <c r="C4894" s="1" t="s">
        <v>228</v>
      </c>
      <c r="D4894" s="1" t="s">
        <v>568</v>
      </c>
      <c r="E4894" s="2">
        <v>100.62</v>
      </c>
    </row>
    <row r="4895" s="1" customFormat="1" customHeight="1" spans="1:5">
      <c r="A4895" s="1">
        <v>10492</v>
      </c>
      <c r="B4895" s="1" t="s">
        <v>5475</v>
      </c>
      <c r="C4895" s="1" t="s">
        <v>228</v>
      </c>
      <c r="D4895" s="1" t="s">
        <v>574</v>
      </c>
      <c r="E4895" s="2">
        <v>115</v>
      </c>
    </row>
    <row r="4896" s="1" customFormat="1" customHeight="1" spans="1:5">
      <c r="A4896" s="1">
        <v>10493</v>
      </c>
      <c r="B4896" s="1" t="s">
        <v>5476</v>
      </c>
      <c r="C4896" s="1" t="s">
        <v>228</v>
      </c>
      <c r="D4896" s="1" t="s">
        <v>568</v>
      </c>
      <c r="E4896" s="2">
        <v>134.16</v>
      </c>
    </row>
    <row r="4897" s="1" customFormat="1" customHeight="1" spans="1:5">
      <c r="A4897" s="1">
        <v>10491</v>
      </c>
      <c r="B4897" s="1" t="s">
        <v>5477</v>
      </c>
      <c r="C4897" s="1" t="s">
        <v>228</v>
      </c>
      <c r="D4897" s="1" t="s">
        <v>568</v>
      </c>
      <c r="E4897" s="2">
        <v>162.91</v>
      </c>
    </row>
    <row r="4898" s="1" customFormat="1" customHeight="1" spans="1:5">
      <c r="A4898" s="1">
        <v>34385</v>
      </c>
      <c r="B4898" s="1" t="s">
        <v>5478</v>
      </c>
      <c r="C4898" s="1" t="s">
        <v>228</v>
      </c>
      <c r="D4898" s="1" t="s">
        <v>568</v>
      </c>
      <c r="E4898" s="2">
        <v>237.66</v>
      </c>
    </row>
    <row r="4899" s="1" customFormat="1" customHeight="1" spans="1:5">
      <c r="A4899" s="1">
        <v>10499</v>
      </c>
      <c r="B4899" s="1" t="s">
        <v>5479</v>
      </c>
      <c r="C4899" s="1" t="s">
        <v>228</v>
      </c>
      <c r="D4899" s="1" t="s">
        <v>568</v>
      </c>
      <c r="E4899" s="2">
        <v>95.83</v>
      </c>
    </row>
    <row r="4900" s="1" customFormat="1" customHeight="1" spans="1:5">
      <c r="A4900" s="1">
        <v>34384</v>
      </c>
      <c r="B4900" s="1" t="s">
        <v>5480</v>
      </c>
      <c r="C4900" s="1" t="s">
        <v>228</v>
      </c>
      <c r="D4900" s="1" t="s">
        <v>568</v>
      </c>
      <c r="E4900" s="2">
        <v>287.5</v>
      </c>
    </row>
    <row r="4901" s="1" customFormat="1" customHeight="1" spans="1:5">
      <c r="A4901" s="1">
        <v>11185</v>
      </c>
      <c r="B4901" s="1" t="s">
        <v>5481</v>
      </c>
      <c r="C4901" s="1" t="s">
        <v>228</v>
      </c>
      <c r="D4901" s="1" t="s">
        <v>568</v>
      </c>
      <c r="E4901" s="2">
        <v>297.08</v>
      </c>
    </row>
    <row r="4902" s="1" customFormat="1" customHeight="1" spans="1:5">
      <c r="A4902" s="1">
        <v>10507</v>
      </c>
      <c r="B4902" s="1" t="s">
        <v>5482</v>
      </c>
      <c r="C4902" s="1" t="s">
        <v>228</v>
      </c>
      <c r="D4902" s="1" t="s">
        <v>568</v>
      </c>
      <c r="E4902" s="2">
        <v>351.33</v>
      </c>
    </row>
    <row r="4903" s="1" customFormat="1" customHeight="1" spans="1:5">
      <c r="A4903" s="1">
        <v>10505</v>
      </c>
      <c r="B4903" s="1" t="s">
        <v>5483</v>
      </c>
      <c r="C4903" s="1" t="s">
        <v>228</v>
      </c>
      <c r="D4903" s="1" t="s">
        <v>568</v>
      </c>
      <c r="E4903" s="2">
        <v>207.31</v>
      </c>
    </row>
    <row r="4904" s="1" customFormat="1" customHeight="1" spans="1:5">
      <c r="A4904" s="1">
        <v>10506</v>
      </c>
      <c r="B4904" s="1" t="s">
        <v>5484</v>
      </c>
      <c r="C4904" s="1" t="s">
        <v>228</v>
      </c>
      <c r="D4904" s="1" t="s">
        <v>568</v>
      </c>
      <c r="E4904" s="2">
        <v>270.62</v>
      </c>
    </row>
    <row r="4905" s="1" customFormat="1" customHeight="1" spans="1:5">
      <c r="A4905" s="1">
        <v>5031</v>
      </c>
      <c r="B4905" s="1" t="s">
        <v>5485</v>
      </c>
      <c r="C4905" s="1" t="s">
        <v>228</v>
      </c>
      <c r="D4905" s="1" t="s">
        <v>574</v>
      </c>
      <c r="E4905" s="2">
        <v>380</v>
      </c>
    </row>
    <row r="4906" s="1" customFormat="1" customHeight="1" spans="1:5">
      <c r="A4906" s="1">
        <v>10502</v>
      </c>
      <c r="B4906" s="1" t="s">
        <v>5486</v>
      </c>
      <c r="C4906" s="1" t="s">
        <v>228</v>
      </c>
      <c r="D4906" s="1" t="s">
        <v>568</v>
      </c>
      <c r="E4906" s="2">
        <v>442.79</v>
      </c>
    </row>
    <row r="4907" s="1" customFormat="1" customHeight="1" spans="1:5">
      <c r="A4907" s="1">
        <v>10501</v>
      </c>
      <c r="B4907" s="1" t="s">
        <v>5487</v>
      </c>
      <c r="C4907" s="1" t="s">
        <v>228</v>
      </c>
      <c r="D4907" s="1" t="s">
        <v>568</v>
      </c>
      <c r="E4907" s="2">
        <v>250.16</v>
      </c>
    </row>
    <row r="4908" s="1" customFormat="1" customHeight="1" spans="1:5">
      <c r="A4908" s="1">
        <v>10503</v>
      </c>
      <c r="B4908" s="1" t="s">
        <v>5488</v>
      </c>
      <c r="C4908" s="1" t="s">
        <v>228</v>
      </c>
      <c r="D4908" s="1" t="s">
        <v>568</v>
      </c>
      <c r="E4908" s="2">
        <v>337.97</v>
      </c>
    </row>
    <row r="4909" s="1" customFormat="1" customHeight="1" spans="1:5">
      <c r="A4909" s="1">
        <v>4500</v>
      </c>
      <c r="B4909" s="1" t="s">
        <v>5489</v>
      </c>
      <c r="C4909" s="1" t="s">
        <v>613</v>
      </c>
      <c r="D4909" s="1" t="s">
        <v>568</v>
      </c>
      <c r="E4909" s="2">
        <v>20.54</v>
      </c>
    </row>
    <row r="4910" s="1" customFormat="1" customHeight="1" spans="1:5">
      <c r="A4910" s="1">
        <v>4448</v>
      </c>
      <c r="B4910" s="1" t="s">
        <v>5490</v>
      </c>
      <c r="C4910" s="1" t="s">
        <v>613</v>
      </c>
      <c r="D4910" s="1" t="s">
        <v>568</v>
      </c>
      <c r="E4910" s="2">
        <v>28.22</v>
      </c>
    </row>
    <row r="4911" s="1" customFormat="1" customHeight="1" spans="1:5">
      <c r="A4911" s="1">
        <v>20213</v>
      </c>
      <c r="B4911" s="1" t="s">
        <v>5491</v>
      </c>
      <c r="C4911" s="1" t="s">
        <v>613</v>
      </c>
      <c r="D4911" s="1" t="s">
        <v>568</v>
      </c>
      <c r="E4911" s="2">
        <v>29.95</v>
      </c>
    </row>
    <row r="4912" s="1" customFormat="1" customHeight="1" spans="1:5">
      <c r="A4912" s="1">
        <v>20211</v>
      </c>
      <c r="B4912" s="1" t="s">
        <v>5492</v>
      </c>
      <c r="C4912" s="1" t="s">
        <v>613</v>
      </c>
      <c r="D4912" s="1" t="s">
        <v>568</v>
      </c>
      <c r="E4912" s="2">
        <v>39.66</v>
      </c>
    </row>
    <row r="4913" s="1" customFormat="1" customHeight="1" spans="1:5">
      <c r="A4913" s="1">
        <v>40270</v>
      </c>
      <c r="B4913" s="1" t="s">
        <v>5493</v>
      </c>
      <c r="C4913" s="1" t="s">
        <v>613</v>
      </c>
      <c r="D4913" s="1" t="s">
        <v>615</v>
      </c>
      <c r="E4913" s="2">
        <v>126.05</v>
      </c>
    </row>
    <row r="4914" s="1" customFormat="1" customHeight="1" spans="1:5">
      <c r="A4914" s="1">
        <v>4425</v>
      </c>
      <c r="B4914" s="1" t="s">
        <v>5494</v>
      </c>
      <c r="C4914" s="1" t="s">
        <v>613</v>
      </c>
      <c r="D4914" s="1" t="s">
        <v>568</v>
      </c>
      <c r="E4914" s="2">
        <v>32.78</v>
      </c>
    </row>
    <row r="4915" s="1" customFormat="1" customHeight="1" spans="1:5">
      <c r="A4915" s="1">
        <v>4472</v>
      </c>
      <c r="B4915" s="1" t="s">
        <v>5495</v>
      </c>
      <c r="C4915" s="1" t="s">
        <v>613</v>
      </c>
      <c r="D4915" s="1" t="s">
        <v>568</v>
      </c>
      <c r="E4915" s="2">
        <v>40.95</v>
      </c>
    </row>
    <row r="4916" s="1" customFormat="1" customHeight="1" spans="1:5">
      <c r="A4916" s="1">
        <v>35272</v>
      </c>
      <c r="B4916" s="1" t="s">
        <v>5496</v>
      </c>
      <c r="C4916" s="1" t="s">
        <v>613</v>
      </c>
      <c r="D4916" s="1" t="s">
        <v>568</v>
      </c>
      <c r="E4916" s="2">
        <v>59.2</v>
      </c>
    </row>
    <row r="4917" s="1" customFormat="1" customHeight="1" spans="1:5">
      <c r="A4917" s="1">
        <v>4481</v>
      </c>
      <c r="B4917" s="1" t="s">
        <v>5497</v>
      </c>
      <c r="C4917" s="1" t="s">
        <v>613</v>
      </c>
      <c r="D4917" s="1" t="s">
        <v>568</v>
      </c>
      <c r="E4917" s="2">
        <v>63.37</v>
      </c>
    </row>
    <row r="4918" s="1" customFormat="1" customHeight="1" spans="1:5">
      <c r="A4918" s="1">
        <v>34345</v>
      </c>
      <c r="B4918" s="1" t="s">
        <v>5498</v>
      </c>
      <c r="C4918" s="1" t="s">
        <v>717</v>
      </c>
      <c r="D4918" s="1" t="s">
        <v>568</v>
      </c>
      <c r="E4918" s="2">
        <v>15.51</v>
      </c>
    </row>
    <row r="4919" s="1" customFormat="1" customHeight="1" spans="1:5">
      <c r="A4919" s="1">
        <v>41096</v>
      </c>
      <c r="B4919" s="1" t="s">
        <v>5499</v>
      </c>
      <c r="C4919" s="1" t="s">
        <v>719</v>
      </c>
      <c r="D4919" s="1" t="s">
        <v>568</v>
      </c>
      <c r="E4919" s="3">
        <v>2708.55</v>
      </c>
    </row>
    <row r="4920" s="1" customFormat="1" customHeight="1" spans="1:5">
      <c r="A4920" s="1">
        <v>41776</v>
      </c>
      <c r="B4920" s="1" t="s">
        <v>5500</v>
      </c>
      <c r="C4920" s="1" t="s">
        <v>717</v>
      </c>
      <c r="D4920" s="1" t="s">
        <v>568</v>
      </c>
      <c r="E4920" s="2">
        <v>18.81</v>
      </c>
    </row>
    <row r="4921" s="1" customFormat="1" customHeight="1" spans="1:5">
      <c r="A4921" s="4">
        <v>97141</v>
      </c>
      <c r="B4921" s="4" t="s">
        <v>5501</v>
      </c>
      <c r="C4921" s="4" t="s">
        <v>232</v>
      </c>
      <c r="D4921" s="4" t="s">
        <v>5502</v>
      </c>
      <c r="E4921" s="5">
        <v>9.26</v>
      </c>
    </row>
    <row r="4922" s="1" customFormat="1" customHeight="1" spans="1:5">
      <c r="A4922" s="4">
        <v>97142</v>
      </c>
      <c r="B4922" s="4" t="s">
        <v>5503</v>
      </c>
      <c r="C4922" s="4" t="s">
        <v>232</v>
      </c>
      <c r="D4922" s="4" t="s">
        <v>5502</v>
      </c>
      <c r="E4922" s="5">
        <v>10.26</v>
      </c>
    </row>
    <row r="4923" s="1" customFormat="1" customHeight="1" spans="1:5">
      <c r="A4923" s="4">
        <v>97143</v>
      </c>
      <c r="B4923" s="4" t="s">
        <v>5504</v>
      </c>
      <c r="C4923" s="4" t="s">
        <v>232</v>
      </c>
      <c r="D4923" s="4" t="s">
        <v>5502</v>
      </c>
      <c r="E4923" s="5">
        <v>12.79</v>
      </c>
    </row>
    <row r="4924" s="1" customFormat="1" customHeight="1" spans="1:5">
      <c r="A4924" s="4">
        <v>97144</v>
      </c>
      <c r="B4924" s="4" t="s">
        <v>5505</v>
      </c>
      <c r="C4924" s="4" t="s">
        <v>232</v>
      </c>
      <c r="D4924" s="4" t="s">
        <v>5502</v>
      </c>
      <c r="E4924" s="5">
        <v>15.3</v>
      </c>
    </row>
    <row r="4925" s="1" customFormat="1" customHeight="1" spans="1:5">
      <c r="A4925" s="4">
        <v>97145</v>
      </c>
      <c r="B4925" s="4" t="s">
        <v>5506</v>
      </c>
      <c r="C4925" s="4" t="s">
        <v>232</v>
      </c>
      <c r="D4925" s="4" t="s">
        <v>5502</v>
      </c>
      <c r="E4925" s="5">
        <v>17.84</v>
      </c>
    </row>
    <row r="4926" s="1" customFormat="1" customHeight="1" spans="1:5">
      <c r="A4926" s="4">
        <v>97146</v>
      </c>
      <c r="B4926" s="4" t="s">
        <v>5507</v>
      </c>
      <c r="C4926" s="4" t="s">
        <v>232</v>
      </c>
      <c r="D4926" s="4" t="s">
        <v>5502</v>
      </c>
      <c r="E4926" s="5">
        <v>20.37</v>
      </c>
    </row>
    <row r="4927" s="1" customFormat="1" customHeight="1" spans="1:5">
      <c r="A4927" s="4">
        <v>97147</v>
      </c>
      <c r="B4927" s="4" t="s">
        <v>5508</v>
      </c>
      <c r="C4927" s="4" t="s">
        <v>232</v>
      </c>
      <c r="D4927" s="4" t="s">
        <v>5502</v>
      </c>
      <c r="E4927" s="5">
        <v>22.91</v>
      </c>
    </row>
    <row r="4928" s="1" customFormat="1" customHeight="1" spans="1:5">
      <c r="A4928" s="4">
        <v>97148</v>
      </c>
      <c r="B4928" s="4" t="s">
        <v>5509</v>
      </c>
      <c r="C4928" s="4" t="s">
        <v>232</v>
      </c>
      <c r="D4928" s="4" t="s">
        <v>5502</v>
      </c>
      <c r="E4928" s="5">
        <v>25.45</v>
      </c>
    </row>
    <row r="4929" s="1" customFormat="1" customHeight="1" spans="1:5">
      <c r="A4929" s="4">
        <v>97149</v>
      </c>
      <c r="B4929" s="4" t="s">
        <v>5510</v>
      </c>
      <c r="C4929" s="4" t="s">
        <v>232</v>
      </c>
      <c r="D4929" s="4" t="s">
        <v>5502</v>
      </c>
      <c r="E4929" s="5">
        <v>28.02</v>
      </c>
    </row>
    <row r="4930" s="1" customFormat="1" customHeight="1" spans="1:5">
      <c r="A4930" s="4">
        <v>97150</v>
      </c>
      <c r="B4930" s="4" t="s">
        <v>5511</v>
      </c>
      <c r="C4930" s="4" t="s">
        <v>232</v>
      </c>
      <c r="D4930" s="4" t="s">
        <v>5502</v>
      </c>
      <c r="E4930" s="5">
        <v>34.85</v>
      </c>
    </row>
    <row r="4931" s="1" customFormat="1" customHeight="1" spans="1:5">
      <c r="A4931" s="4">
        <v>97151</v>
      </c>
      <c r="B4931" s="4" t="s">
        <v>5512</v>
      </c>
      <c r="C4931" s="4" t="s">
        <v>232</v>
      </c>
      <c r="D4931" s="4" t="s">
        <v>5502</v>
      </c>
      <c r="E4931" s="5">
        <v>40.56</v>
      </c>
    </row>
    <row r="4932" s="1" customFormat="1" customHeight="1" spans="1:5">
      <c r="A4932" s="4">
        <v>97152</v>
      </c>
      <c r="B4932" s="4" t="s">
        <v>5513</v>
      </c>
      <c r="C4932" s="4" t="s">
        <v>232</v>
      </c>
      <c r="D4932" s="4" t="s">
        <v>5502</v>
      </c>
      <c r="E4932" s="5">
        <v>46.07</v>
      </c>
    </row>
    <row r="4933" s="1" customFormat="1" customHeight="1" spans="1:5">
      <c r="A4933" s="4">
        <v>97153</v>
      </c>
      <c r="B4933" s="4" t="s">
        <v>5514</v>
      </c>
      <c r="C4933" s="4" t="s">
        <v>232</v>
      </c>
      <c r="D4933" s="4" t="s">
        <v>5502</v>
      </c>
      <c r="E4933" s="5">
        <v>51.69</v>
      </c>
    </row>
    <row r="4934" s="1" customFormat="1" customHeight="1" spans="1:5">
      <c r="A4934" s="4">
        <v>97154</v>
      </c>
      <c r="B4934" s="4" t="s">
        <v>5515</v>
      </c>
      <c r="C4934" s="4" t="s">
        <v>232</v>
      </c>
      <c r="D4934" s="4" t="s">
        <v>5502</v>
      </c>
      <c r="E4934" s="5">
        <v>57.36</v>
      </c>
    </row>
    <row r="4935" s="1" customFormat="1" customHeight="1" spans="1:5">
      <c r="A4935" s="4">
        <v>97155</v>
      </c>
      <c r="B4935" s="4" t="s">
        <v>5516</v>
      </c>
      <c r="C4935" s="4" t="s">
        <v>232</v>
      </c>
      <c r="D4935" s="4" t="s">
        <v>5502</v>
      </c>
      <c r="E4935" s="5">
        <v>63.02</v>
      </c>
    </row>
    <row r="4936" s="1" customFormat="1" customHeight="1" spans="1:5">
      <c r="A4936" s="4">
        <v>97156</v>
      </c>
      <c r="B4936" s="4" t="s">
        <v>5517</v>
      </c>
      <c r="C4936" s="4" t="s">
        <v>232</v>
      </c>
      <c r="D4936" s="4" t="s">
        <v>5502</v>
      </c>
      <c r="E4936" s="5">
        <v>74.75</v>
      </c>
    </row>
    <row r="4937" s="1" customFormat="1" customHeight="1" spans="1:5">
      <c r="A4937" s="4">
        <v>97157</v>
      </c>
      <c r="B4937" s="4" t="s">
        <v>5518</v>
      </c>
      <c r="C4937" s="4" t="s">
        <v>232</v>
      </c>
      <c r="D4937" s="4" t="s">
        <v>5502</v>
      </c>
      <c r="E4937" s="5">
        <v>5.54</v>
      </c>
    </row>
    <row r="4938" s="1" customFormat="1" customHeight="1" spans="1:5">
      <c r="A4938" s="4">
        <v>97158</v>
      </c>
      <c r="B4938" s="4" t="s">
        <v>5519</v>
      </c>
      <c r="C4938" s="4" t="s">
        <v>232</v>
      </c>
      <c r="D4938" s="4" t="s">
        <v>5502</v>
      </c>
      <c r="E4938" s="5">
        <v>6.17</v>
      </c>
    </row>
    <row r="4939" s="1" customFormat="1" customHeight="1" spans="1:5">
      <c r="A4939" s="4">
        <v>97159</v>
      </c>
      <c r="B4939" s="4" t="s">
        <v>5520</v>
      </c>
      <c r="C4939" s="4" t="s">
        <v>232</v>
      </c>
      <c r="D4939" s="4" t="s">
        <v>5502</v>
      </c>
      <c r="E4939" s="5">
        <v>7.69</v>
      </c>
    </row>
    <row r="4940" s="1" customFormat="1" customHeight="1" spans="1:5">
      <c r="A4940" s="4">
        <v>97160</v>
      </c>
      <c r="B4940" s="4" t="s">
        <v>5521</v>
      </c>
      <c r="C4940" s="4" t="s">
        <v>232</v>
      </c>
      <c r="D4940" s="4" t="s">
        <v>5502</v>
      </c>
      <c r="E4940" s="5">
        <v>9.2</v>
      </c>
    </row>
    <row r="4941" s="1" customFormat="1" customHeight="1" spans="1:5">
      <c r="A4941" s="4">
        <v>97161</v>
      </c>
      <c r="B4941" s="4" t="s">
        <v>5522</v>
      </c>
      <c r="C4941" s="4" t="s">
        <v>232</v>
      </c>
      <c r="D4941" s="4" t="s">
        <v>5502</v>
      </c>
      <c r="E4941" s="5">
        <v>10.77</v>
      </c>
    </row>
    <row r="4942" s="1" customFormat="1" customHeight="1" spans="1:5">
      <c r="A4942" s="4">
        <v>97162</v>
      </c>
      <c r="B4942" s="4" t="s">
        <v>5523</v>
      </c>
      <c r="C4942" s="4" t="s">
        <v>232</v>
      </c>
      <c r="D4942" s="4" t="s">
        <v>5502</v>
      </c>
      <c r="E4942" s="5">
        <v>12.3</v>
      </c>
    </row>
    <row r="4943" s="1" customFormat="1" customHeight="1" spans="1:5">
      <c r="A4943" s="4">
        <v>97163</v>
      </c>
      <c r="B4943" s="4" t="s">
        <v>5524</v>
      </c>
      <c r="C4943" s="4" t="s">
        <v>232</v>
      </c>
      <c r="D4943" s="4" t="s">
        <v>5502</v>
      </c>
      <c r="E4943" s="5">
        <v>13.85</v>
      </c>
    </row>
    <row r="4944" s="1" customFormat="1" customHeight="1" spans="1:5">
      <c r="A4944" s="4">
        <v>97164</v>
      </c>
      <c r="B4944" s="4" t="s">
        <v>5525</v>
      </c>
      <c r="C4944" s="4" t="s">
        <v>232</v>
      </c>
      <c r="D4944" s="4" t="s">
        <v>5502</v>
      </c>
      <c r="E4944" s="5">
        <v>15.39</v>
      </c>
    </row>
    <row r="4945" s="1" customFormat="1" customHeight="1" spans="1:5">
      <c r="A4945" s="4">
        <v>97165</v>
      </c>
      <c r="B4945" s="4" t="s">
        <v>5526</v>
      </c>
      <c r="C4945" s="4" t="s">
        <v>232</v>
      </c>
      <c r="D4945" s="4" t="s">
        <v>5502</v>
      </c>
      <c r="E4945" s="5">
        <v>16.96</v>
      </c>
    </row>
    <row r="4946" s="1" customFormat="1" customHeight="1" spans="1:5">
      <c r="A4946" s="4">
        <v>97166</v>
      </c>
      <c r="B4946" s="4" t="s">
        <v>5527</v>
      </c>
      <c r="C4946" s="4" t="s">
        <v>232</v>
      </c>
      <c r="D4946" s="4" t="s">
        <v>5502</v>
      </c>
      <c r="E4946" s="5">
        <v>21.13</v>
      </c>
    </row>
    <row r="4947" s="1" customFormat="1" customHeight="1" spans="1:5">
      <c r="A4947" s="4">
        <v>97167</v>
      </c>
      <c r="B4947" s="4" t="s">
        <v>5528</v>
      </c>
      <c r="C4947" s="4" t="s">
        <v>232</v>
      </c>
      <c r="D4947" s="4" t="s">
        <v>5502</v>
      </c>
      <c r="E4947" s="5">
        <v>24.62</v>
      </c>
    </row>
    <row r="4948" s="1" customFormat="1" customHeight="1" spans="1:5">
      <c r="A4948" s="4">
        <v>97168</v>
      </c>
      <c r="B4948" s="4" t="s">
        <v>5529</v>
      </c>
      <c r="C4948" s="4" t="s">
        <v>232</v>
      </c>
      <c r="D4948" s="4" t="s">
        <v>5502</v>
      </c>
      <c r="E4948" s="5">
        <v>27.89</v>
      </c>
    </row>
    <row r="4949" s="1" customFormat="1" customHeight="1" spans="1:5">
      <c r="A4949" s="4">
        <v>97169</v>
      </c>
      <c r="B4949" s="4" t="s">
        <v>5530</v>
      </c>
      <c r="C4949" s="4" t="s">
        <v>232</v>
      </c>
      <c r="D4949" s="4" t="s">
        <v>5502</v>
      </c>
      <c r="E4949" s="5">
        <v>31.3</v>
      </c>
    </row>
    <row r="4950" s="1" customFormat="1" customHeight="1" spans="1:5">
      <c r="A4950" s="4">
        <v>97170</v>
      </c>
      <c r="B4950" s="4" t="s">
        <v>5531</v>
      </c>
      <c r="C4950" s="4" t="s">
        <v>232</v>
      </c>
      <c r="D4950" s="4" t="s">
        <v>5502</v>
      </c>
      <c r="E4950" s="5">
        <v>34.74</v>
      </c>
    </row>
    <row r="4951" s="1" customFormat="1" customHeight="1" spans="1:5">
      <c r="A4951" s="4">
        <v>97171</v>
      </c>
      <c r="B4951" s="4" t="s">
        <v>5532</v>
      </c>
      <c r="C4951" s="4" t="s">
        <v>232</v>
      </c>
      <c r="D4951" s="4" t="s">
        <v>5502</v>
      </c>
      <c r="E4951" s="5">
        <v>38.21</v>
      </c>
    </row>
    <row r="4952" s="1" customFormat="1" customHeight="1" spans="1:5">
      <c r="A4952" s="4">
        <v>97172</v>
      </c>
      <c r="B4952" s="4" t="s">
        <v>5533</v>
      </c>
      <c r="C4952" s="4" t="s">
        <v>232</v>
      </c>
      <c r="D4952" s="4" t="s">
        <v>5502</v>
      </c>
      <c r="E4952" s="5">
        <v>45.49</v>
      </c>
    </row>
    <row r="4953" s="1" customFormat="1" customHeight="1" spans="1:5">
      <c r="A4953" s="4">
        <v>97173</v>
      </c>
      <c r="B4953" s="4" t="s">
        <v>5534</v>
      </c>
      <c r="C4953" s="4" t="s">
        <v>232</v>
      </c>
      <c r="D4953" s="4" t="s">
        <v>5502</v>
      </c>
      <c r="E4953" s="5">
        <v>37.25</v>
      </c>
    </row>
    <row r="4954" s="1" customFormat="1" customHeight="1" spans="1:5">
      <c r="A4954" s="4">
        <v>97174</v>
      </c>
      <c r="B4954" s="4" t="s">
        <v>5535</v>
      </c>
      <c r="C4954" s="4" t="s">
        <v>232</v>
      </c>
      <c r="D4954" s="4" t="s">
        <v>5502</v>
      </c>
      <c r="E4954" s="5">
        <v>43.11</v>
      </c>
    </row>
    <row r="4955" s="1" customFormat="1" customHeight="1" spans="1:5">
      <c r="A4955" s="4">
        <v>97175</v>
      </c>
      <c r="B4955" s="4" t="s">
        <v>5536</v>
      </c>
      <c r="C4955" s="4" t="s">
        <v>232</v>
      </c>
      <c r="D4955" s="4" t="s">
        <v>5502</v>
      </c>
      <c r="E4955" s="5">
        <v>48.97</v>
      </c>
    </row>
    <row r="4956" s="1" customFormat="1" customHeight="1" spans="1:5">
      <c r="A4956" s="4">
        <v>97176</v>
      </c>
      <c r="B4956" s="4" t="s">
        <v>5537</v>
      </c>
      <c r="C4956" s="4" t="s">
        <v>232</v>
      </c>
      <c r="D4956" s="4" t="s">
        <v>5502</v>
      </c>
      <c r="E4956" s="5">
        <v>54.84</v>
      </c>
    </row>
    <row r="4957" s="1" customFormat="1" customHeight="1" spans="1:5">
      <c r="A4957" s="4">
        <v>97177</v>
      </c>
      <c r="B4957" s="4" t="s">
        <v>5538</v>
      </c>
      <c r="C4957" s="4" t="s">
        <v>232</v>
      </c>
      <c r="D4957" s="4" t="s">
        <v>5502</v>
      </c>
      <c r="E4957" s="5">
        <v>66.58</v>
      </c>
    </row>
    <row r="4958" s="1" customFormat="1" customHeight="1" spans="1:5">
      <c r="A4958" s="4">
        <v>97178</v>
      </c>
      <c r="B4958" s="4" t="s">
        <v>5539</v>
      </c>
      <c r="C4958" s="4" t="s">
        <v>232</v>
      </c>
      <c r="D4958" s="4" t="s">
        <v>5502</v>
      </c>
      <c r="E4958" s="5">
        <v>78.32</v>
      </c>
    </row>
    <row r="4959" s="1" customFormat="1" customHeight="1" spans="1:5">
      <c r="A4959" s="4">
        <v>97179</v>
      </c>
      <c r="B4959" s="4" t="s">
        <v>5540</v>
      </c>
      <c r="C4959" s="4" t="s">
        <v>232</v>
      </c>
      <c r="D4959" s="4" t="s">
        <v>5502</v>
      </c>
      <c r="E4959" s="5">
        <v>90.06</v>
      </c>
    </row>
    <row r="4960" s="1" customFormat="1" customHeight="1" spans="1:5">
      <c r="A4960" s="4">
        <v>97180</v>
      </c>
      <c r="B4960" s="4" t="s">
        <v>5541</v>
      </c>
      <c r="C4960" s="4" t="s">
        <v>232</v>
      </c>
      <c r="D4960" s="4" t="s">
        <v>5502</v>
      </c>
      <c r="E4960" s="5">
        <v>101.8</v>
      </c>
    </row>
    <row r="4961" s="1" customFormat="1" customHeight="1" spans="1:5">
      <c r="A4961" s="4">
        <v>97181</v>
      </c>
      <c r="B4961" s="4" t="s">
        <v>5542</v>
      </c>
      <c r="C4961" s="4" t="s">
        <v>232</v>
      </c>
      <c r="D4961" s="4" t="s">
        <v>5502</v>
      </c>
      <c r="E4961" s="5">
        <v>118.34</v>
      </c>
    </row>
    <row r="4962" s="1" customFormat="1" customHeight="1" spans="1:5">
      <c r="A4962" s="4">
        <v>97182</v>
      </c>
      <c r="B4962" s="4" t="s">
        <v>5543</v>
      </c>
      <c r="C4962" s="4" t="s">
        <v>232</v>
      </c>
      <c r="D4962" s="4" t="s">
        <v>5502</v>
      </c>
      <c r="E4962" s="5">
        <v>130.57</v>
      </c>
    </row>
    <row r="4963" s="1" customFormat="1" customHeight="1" spans="1:5">
      <c r="A4963" s="4">
        <v>97183</v>
      </c>
      <c r="B4963" s="4" t="s">
        <v>5544</v>
      </c>
      <c r="C4963" s="4" t="s">
        <v>232</v>
      </c>
      <c r="D4963" s="4" t="s">
        <v>5502</v>
      </c>
      <c r="E4963" s="5">
        <v>29.43</v>
      </c>
    </row>
    <row r="4964" s="1" customFormat="1" customHeight="1" spans="1:5">
      <c r="A4964" s="4">
        <v>97184</v>
      </c>
      <c r="B4964" s="4" t="s">
        <v>5545</v>
      </c>
      <c r="C4964" s="4" t="s">
        <v>232</v>
      </c>
      <c r="D4964" s="4" t="s">
        <v>5502</v>
      </c>
      <c r="E4964" s="5">
        <v>34.12</v>
      </c>
    </row>
    <row r="4965" s="1" customFormat="1" customHeight="1" spans="1:5">
      <c r="A4965" s="4">
        <v>97185</v>
      </c>
      <c r="B4965" s="4" t="s">
        <v>5546</v>
      </c>
      <c r="C4965" s="4" t="s">
        <v>232</v>
      </c>
      <c r="D4965" s="4" t="s">
        <v>5502</v>
      </c>
      <c r="E4965" s="5">
        <v>38.81</v>
      </c>
    </row>
    <row r="4966" s="1" customFormat="1" customHeight="1" spans="1:5">
      <c r="A4966" s="4">
        <v>97186</v>
      </c>
      <c r="B4966" s="4" t="s">
        <v>5547</v>
      </c>
      <c r="C4966" s="4" t="s">
        <v>232</v>
      </c>
      <c r="D4966" s="4" t="s">
        <v>5502</v>
      </c>
      <c r="E4966" s="5">
        <v>43.52</v>
      </c>
    </row>
    <row r="4967" s="1" customFormat="1" customHeight="1" spans="1:5">
      <c r="A4967" s="4">
        <v>97187</v>
      </c>
      <c r="B4967" s="4" t="s">
        <v>5548</v>
      </c>
      <c r="C4967" s="4" t="s">
        <v>232</v>
      </c>
      <c r="D4967" s="4" t="s">
        <v>5502</v>
      </c>
      <c r="E4967" s="5">
        <v>52.91</v>
      </c>
    </row>
    <row r="4968" s="1" customFormat="1" customHeight="1" spans="1:5">
      <c r="A4968" s="4">
        <v>97188</v>
      </c>
      <c r="B4968" s="4" t="s">
        <v>5549</v>
      </c>
      <c r="C4968" s="4" t="s">
        <v>232</v>
      </c>
      <c r="D4968" s="4" t="s">
        <v>5502</v>
      </c>
      <c r="E4968" s="5">
        <v>62.32</v>
      </c>
    </row>
    <row r="4969" s="1" customFormat="1" customHeight="1" spans="1:5">
      <c r="A4969" s="4">
        <v>97189</v>
      </c>
      <c r="B4969" s="4" t="s">
        <v>5550</v>
      </c>
      <c r="C4969" s="4" t="s">
        <v>232</v>
      </c>
      <c r="D4969" s="4" t="s">
        <v>5502</v>
      </c>
      <c r="E4969" s="5">
        <v>71.72</v>
      </c>
    </row>
    <row r="4970" s="1" customFormat="1" customHeight="1" spans="1:5">
      <c r="A4970" s="4">
        <v>97190</v>
      </c>
      <c r="B4970" s="4" t="s">
        <v>5551</v>
      </c>
      <c r="C4970" s="4" t="s">
        <v>232</v>
      </c>
      <c r="D4970" s="4" t="s">
        <v>5502</v>
      </c>
      <c r="E4970" s="5">
        <v>81.12</v>
      </c>
    </row>
    <row r="4971" s="1" customFormat="1" customHeight="1" spans="1:5">
      <c r="A4971" s="4">
        <v>97191</v>
      </c>
      <c r="B4971" s="4" t="s">
        <v>5552</v>
      </c>
      <c r="C4971" s="4" t="s">
        <v>232</v>
      </c>
      <c r="D4971" s="4" t="s">
        <v>5502</v>
      </c>
      <c r="E4971" s="5">
        <v>94.04</v>
      </c>
    </row>
    <row r="4972" s="1" customFormat="1" customHeight="1" spans="1:5">
      <c r="A4972" s="4">
        <v>97192</v>
      </c>
      <c r="B4972" s="4" t="s">
        <v>5553</v>
      </c>
      <c r="C4972" s="4" t="s">
        <v>232</v>
      </c>
      <c r="D4972" s="4" t="s">
        <v>5502</v>
      </c>
      <c r="E4972" s="5">
        <v>103.81</v>
      </c>
    </row>
    <row r="4973" s="1" customFormat="1" customHeight="1" spans="1:5">
      <c r="A4973" s="4">
        <v>90694</v>
      </c>
      <c r="B4973" s="4" t="s">
        <v>5554</v>
      </c>
      <c r="C4973" s="4" t="s">
        <v>232</v>
      </c>
      <c r="D4973" s="4" t="s">
        <v>5502</v>
      </c>
      <c r="E4973" s="5">
        <v>50.29</v>
      </c>
    </row>
    <row r="4974" s="1" customFormat="1" customHeight="1" spans="1:5">
      <c r="A4974" s="4">
        <v>90695</v>
      </c>
      <c r="B4974" s="4" t="s">
        <v>5555</v>
      </c>
      <c r="C4974" s="4" t="s">
        <v>232</v>
      </c>
      <c r="D4974" s="4" t="s">
        <v>5502</v>
      </c>
      <c r="E4974" s="5">
        <v>95.84</v>
      </c>
    </row>
    <row r="4975" s="1" customFormat="1" customHeight="1" spans="1:5">
      <c r="A4975" s="4">
        <v>90696</v>
      </c>
      <c r="B4975" s="4" t="s">
        <v>5556</v>
      </c>
      <c r="C4975" s="4" t="s">
        <v>232</v>
      </c>
      <c r="D4975" s="4" t="s">
        <v>5502</v>
      </c>
      <c r="E4975" s="5">
        <v>160.43</v>
      </c>
    </row>
    <row r="4976" s="1" customFormat="1" customHeight="1" spans="1:5">
      <c r="A4976" s="4">
        <v>90697</v>
      </c>
      <c r="B4976" s="4" t="s">
        <v>5557</v>
      </c>
      <c r="C4976" s="4" t="s">
        <v>232</v>
      </c>
      <c r="D4976" s="4" t="s">
        <v>5502</v>
      </c>
      <c r="E4976" s="5">
        <v>249.15</v>
      </c>
    </row>
    <row r="4977" s="1" customFormat="1" customHeight="1" spans="1:5">
      <c r="A4977" s="4">
        <v>90698</v>
      </c>
      <c r="B4977" s="4" t="s">
        <v>5558</v>
      </c>
      <c r="C4977" s="4" t="s">
        <v>232</v>
      </c>
      <c r="D4977" s="4" t="s">
        <v>5502</v>
      </c>
      <c r="E4977" s="5">
        <v>381.11</v>
      </c>
    </row>
    <row r="4978" s="1" customFormat="1" customHeight="1" spans="1:5">
      <c r="A4978" s="4">
        <v>90699</v>
      </c>
      <c r="B4978" s="4" t="s">
        <v>5559</v>
      </c>
      <c r="C4978" s="4" t="s">
        <v>232</v>
      </c>
      <c r="D4978" s="4" t="s">
        <v>5502</v>
      </c>
      <c r="E4978" s="5">
        <v>536.66</v>
      </c>
    </row>
    <row r="4979" s="1" customFormat="1" customHeight="1" spans="1:5">
      <c r="A4979" s="4">
        <v>90700</v>
      </c>
      <c r="B4979" s="4" t="s">
        <v>5560</v>
      </c>
      <c r="C4979" s="4" t="s">
        <v>232</v>
      </c>
      <c r="D4979" s="4" t="s">
        <v>5502</v>
      </c>
      <c r="E4979" s="5">
        <v>627.24</v>
      </c>
    </row>
    <row r="4980" s="1" customFormat="1" customHeight="1" spans="1:5">
      <c r="A4980" s="4">
        <v>90701</v>
      </c>
      <c r="B4980" s="4" t="s">
        <v>5561</v>
      </c>
      <c r="C4980" s="4" t="s">
        <v>232</v>
      </c>
      <c r="D4980" s="4" t="s">
        <v>5502</v>
      </c>
      <c r="E4980" s="5">
        <v>75.58</v>
      </c>
    </row>
    <row r="4981" s="1" customFormat="1" customHeight="1" spans="1:5">
      <c r="A4981" s="4">
        <v>90702</v>
      </c>
      <c r="B4981" s="4" t="s">
        <v>5562</v>
      </c>
      <c r="C4981" s="4" t="s">
        <v>232</v>
      </c>
      <c r="D4981" s="4" t="s">
        <v>5502</v>
      </c>
      <c r="E4981" s="5">
        <v>125.36</v>
      </c>
    </row>
    <row r="4982" s="1" customFormat="1" customHeight="1" spans="1:5">
      <c r="A4982" s="4">
        <v>90703</v>
      </c>
      <c r="B4982" s="4" t="s">
        <v>5563</v>
      </c>
      <c r="C4982" s="4" t="s">
        <v>232</v>
      </c>
      <c r="D4982" s="4" t="s">
        <v>5502</v>
      </c>
      <c r="E4982" s="5">
        <v>197.35</v>
      </c>
    </row>
    <row r="4983" s="1" customFormat="1" customHeight="1" spans="1:5">
      <c r="A4983" s="4">
        <v>90704</v>
      </c>
      <c r="B4983" s="4" t="s">
        <v>5564</v>
      </c>
      <c r="C4983" s="4" t="s">
        <v>232</v>
      </c>
      <c r="D4983" s="4" t="s">
        <v>5502</v>
      </c>
      <c r="E4983" s="5">
        <v>294.88</v>
      </c>
    </row>
    <row r="4984" s="1" customFormat="1" customHeight="1" spans="1:5">
      <c r="A4984" s="4">
        <v>90705</v>
      </c>
      <c r="B4984" s="4" t="s">
        <v>5565</v>
      </c>
      <c r="C4984" s="4" t="s">
        <v>232</v>
      </c>
      <c r="D4984" s="4" t="s">
        <v>5502</v>
      </c>
      <c r="E4984" s="5">
        <v>383.35</v>
      </c>
    </row>
    <row r="4985" s="1" customFormat="1" customHeight="1" spans="1:5">
      <c r="A4985" s="4">
        <v>90706</v>
      </c>
      <c r="B4985" s="4" t="s">
        <v>5566</v>
      </c>
      <c r="C4985" s="4" t="s">
        <v>232</v>
      </c>
      <c r="D4985" s="4" t="s">
        <v>5502</v>
      </c>
      <c r="E4985" s="5">
        <v>508.94</v>
      </c>
    </row>
    <row r="4986" s="1" customFormat="1" customHeight="1" spans="1:5">
      <c r="A4986" s="4">
        <v>90708</v>
      </c>
      <c r="B4986" s="4" t="s">
        <v>5567</v>
      </c>
      <c r="C4986" s="4" t="s">
        <v>232</v>
      </c>
      <c r="D4986" s="4" t="s">
        <v>5502</v>
      </c>
      <c r="E4986" s="6">
        <v>1643.72</v>
      </c>
    </row>
    <row r="4987" s="1" customFormat="1" customHeight="1" spans="1:5">
      <c r="A4987" s="4">
        <v>90724</v>
      </c>
      <c r="B4987" s="4" t="s">
        <v>5568</v>
      </c>
      <c r="C4987" s="4" t="s">
        <v>215</v>
      </c>
      <c r="D4987" s="4" t="s">
        <v>5502</v>
      </c>
      <c r="E4987" s="5">
        <v>23.97</v>
      </c>
    </row>
    <row r="4988" s="1" customFormat="1" customHeight="1" spans="1:5">
      <c r="A4988" s="4">
        <v>90725</v>
      </c>
      <c r="B4988" s="4" t="s">
        <v>5569</v>
      </c>
      <c r="C4988" s="4" t="s">
        <v>215</v>
      </c>
      <c r="D4988" s="4" t="s">
        <v>5502</v>
      </c>
      <c r="E4988" s="5">
        <v>29.49</v>
      </c>
    </row>
    <row r="4989" s="1" customFormat="1" customHeight="1" spans="1:5">
      <c r="A4989" s="4">
        <v>90726</v>
      </c>
      <c r="B4989" s="4" t="s">
        <v>5570</v>
      </c>
      <c r="C4989" s="4" t="s">
        <v>215</v>
      </c>
      <c r="D4989" s="4" t="s">
        <v>5502</v>
      </c>
      <c r="E4989" s="5">
        <v>35.09</v>
      </c>
    </row>
    <row r="4990" s="1" customFormat="1" customHeight="1" spans="1:5">
      <c r="A4990" s="4">
        <v>90727</v>
      </c>
      <c r="B4990" s="4" t="s">
        <v>5571</v>
      </c>
      <c r="C4990" s="4" t="s">
        <v>215</v>
      </c>
      <c r="D4990" s="4" t="s">
        <v>5502</v>
      </c>
      <c r="E4990" s="5">
        <v>40.62</v>
      </c>
    </row>
    <row r="4991" s="1" customFormat="1" customHeight="1" spans="1:5">
      <c r="A4991" s="4">
        <v>90728</v>
      </c>
      <c r="B4991" s="4" t="s">
        <v>5572</v>
      </c>
      <c r="C4991" s="4" t="s">
        <v>215</v>
      </c>
      <c r="D4991" s="4" t="s">
        <v>5502</v>
      </c>
      <c r="E4991" s="5">
        <v>46.16</v>
      </c>
    </row>
    <row r="4992" s="1" customFormat="1" customHeight="1" spans="1:5">
      <c r="A4992" s="4">
        <v>90729</v>
      </c>
      <c r="B4992" s="4" t="s">
        <v>5573</v>
      </c>
      <c r="C4992" s="4" t="s">
        <v>215</v>
      </c>
      <c r="D4992" s="4" t="s">
        <v>5502</v>
      </c>
      <c r="E4992" s="5">
        <v>51.69</v>
      </c>
    </row>
    <row r="4993" s="1" customFormat="1" customHeight="1" spans="1:5">
      <c r="A4993" s="4">
        <v>90730</v>
      </c>
      <c r="B4993" s="4" t="s">
        <v>5574</v>
      </c>
      <c r="C4993" s="4" t="s">
        <v>215</v>
      </c>
      <c r="D4993" s="4" t="s">
        <v>5502</v>
      </c>
      <c r="E4993" s="5">
        <v>57.22</v>
      </c>
    </row>
    <row r="4994" s="1" customFormat="1" customHeight="1" spans="1:5">
      <c r="A4994" s="4">
        <v>90731</v>
      </c>
      <c r="B4994" s="4" t="s">
        <v>5575</v>
      </c>
      <c r="C4994" s="4" t="s">
        <v>215</v>
      </c>
      <c r="D4994" s="4" t="s">
        <v>5502</v>
      </c>
      <c r="E4994" s="5">
        <v>62.75</v>
      </c>
    </row>
    <row r="4995" s="1" customFormat="1" customHeight="1" spans="1:5">
      <c r="A4995" s="4">
        <v>90732</v>
      </c>
      <c r="B4995" s="4" t="s">
        <v>5576</v>
      </c>
      <c r="C4995" s="4" t="s">
        <v>215</v>
      </c>
      <c r="D4995" s="4" t="s">
        <v>5502</v>
      </c>
      <c r="E4995" s="5">
        <v>79.34</v>
      </c>
    </row>
    <row r="4996" s="1" customFormat="1" customHeight="1" spans="1:5">
      <c r="A4996" s="4">
        <v>90733</v>
      </c>
      <c r="B4996" s="4" t="s">
        <v>5577</v>
      </c>
      <c r="C4996" s="4" t="s">
        <v>232</v>
      </c>
      <c r="D4996" s="4" t="s">
        <v>5502</v>
      </c>
      <c r="E4996" s="5">
        <v>3.37</v>
      </c>
    </row>
    <row r="4997" s="1" customFormat="1" customHeight="1" spans="1:5">
      <c r="A4997" s="4">
        <v>90734</v>
      </c>
      <c r="B4997" s="4" t="s">
        <v>5578</v>
      </c>
      <c r="C4997" s="4" t="s">
        <v>232</v>
      </c>
      <c r="D4997" s="4" t="s">
        <v>5502</v>
      </c>
      <c r="E4997" s="5">
        <v>3.98</v>
      </c>
    </row>
    <row r="4998" s="1" customFormat="1" customHeight="1" spans="1:5">
      <c r="A4998" s="4">
        <v>90735</v>
      </c>
      <c r="B4998" s="4" t="s">
        <v>5579</v>
      </c>
      <c r="C4998" s="4" t="s">
        <v>232</v>
      </c>
      <c r="D4998" s="4" t="s">
        <v>5502</v>
      </c>
      <c r="E4998" s="5">
        <v>4.61</v>
      </c>
    </row>
    <row r="4999" s="1" customFormat="1" customHeight="1" spans="1:5">
      <c r="A4999" s="4">
        <v>90736</v>
      </c>
      <c r="B4999" s="4" t="s">
        <v>5580</v>
      </c>
      <c r="C4999" s="4" t="s">
        <v>232</v>
      </c>
      <c r="D4999" s="4" t="s">
        <v>5502</v>
      </c>
      <c r="E4999" s="5">
        <v>5.23</v>
      </c>
    </row>
    <row r="5000" s="1" customFormat="1" customHeight="1" spans="1:5">
      <c r="A5000" s="4">
        <v>90737</v>
      </c>
      <c r="B5000" s="4" t="s">
        <v>5581</v>
      </c>
      <c r="C5000" s="4" t="s">
        <v>232</v>
      </c>
      <c r="D5000" s="4" t="s">
        <v>5502</v>
      </c>
      <c r="E5000" s="5">
        <v>5.85</v>
      </c>
    </row>
    <row r="5001" s="1" customFormat="1" customHeight="1" spans="1:5">
      <c r="A5001" s="4">
        <v>90738</v>
      </c>
      <c r="B5001" s="4" t="s">
        <v>5582</v>
      </c>
      <c r="C5001" s="4" t="s">
        <v>232</v>
      </c>
      <c r="D5001" s="4" t="s">
        <v>5502</v>
      </c>
      <c r="E5001" s="5">
        <v>6.47</v>
      </c>
    </row>
    <row r="5002" s="1" customFormat="1" customHeight="1" spans="1:5">
      <c r="A5002" s="4">
        <v>90739</v>
      </c>
      <c r="B5002" s="4" t="s">
        <v>5583</v>
      </c>
      <c r="C5002" s="4" t="s">
        <v>232</v>
      </c>
      <c r="D5002" s="4" t="s">
        <v>5502</v>
      </c>
      <c r="E5002" s="5">
        <v>9.79</v>
      </c>
    </row>
    <row r="5003" s="1" customFormat="1" customHeight="1" spans="1:5">
      <c r="A5003" s="4">
        <v>90740</v>
      </c>
      <c r="B5003" s="4" t="s">
        <v>5584</v>
      </c>
      <c r="C5003" s="4" t="s">
        <v>232</v>
      </c>
      <c r="D5003" s="4" t="s">
        <v>5502</v>
      </c>
      <c r="E5003" s="5">
        <v>4.44</v>
      </c>
    </row>
    <row r="5004" s="1" customFormat="1" customHeight="1" spans="1:5">
      <c r="A5004" s="4">
        <v>90741</v>
      </c>
      <c r="B5004" s="4" t="s">
        <v>5585</v>
      </c>
      <c r="C5004" s="4" t="s">
        <v>232</v>
      </c>
      <c r="D5004" s="4" t="s">
        <v>5502</v>
      </c>
      <c r="E5004" s="5">
        <v>5.06</v>
      </c>
    </row>
    <row r="5005" s="1" customFormat="1" customHeight="1" spans="1:5">
      <c r="A5005" s="4">
        <v>90742</v>
      </c>
      <c r="B5005" s="4" t="s">
        <v>5586</v>
      </c>
      <c r="C5005" s="4" t="s">
        <v>232</v>
      </c>
      <c r="D5005" s="4" t="s">
        <v>5502</v>
      </c>
      <c r="E5005" s="5">
        <v>5.69</v>
      </c>
    </row>
    <row r="5006" s="1" customFormat="1" customHeight="1" spans="1:5">
      <c r="A5006" s="4">
        <v>90743</v>
      </c>
      <c r="B5006" s="4" t="s">
        <v>5587</v>
      </c>
      <c r="C5006" s="4" t="s">
        <v>232</v>
      </c>
      <c r="D5006" s="4" t="s">
        <v>5502</v>
      </c>
      <c r="E5006" s="5">
        <v>6.31</v>
      </c>
    </row>
    <row r="5007" s="1" customFormat="1" customHeight="1" spans="1:5">
      <c r="A5007" s="4">
        <v>90744</v>
      </c>
      <c r="B5007" s="4" t="s">
        <v>5588</v>
      </c>
      <c r="C5007" s="4" t="s">
        <v>232</v>
      </c>
      <c r="D5007" s="4" t="s">
        <v>5502</v>
      </c>
      <c r="E5007" s="5">
        <v>6.93</v>
      </c>
    </row>
    <row r="5008" s="1" customFormat="1" customHeight="1" spans="1:5">
      <c r="A5008" s="4">
        <v>90745</v>
      </c>
      <c r="B5008" s="4" t="s">
        <v>5589</v>
      </c>
      <c r="C5008" s="4" t="s">
        <v>232</v>
      </c>
      <c r="D5008" s="4" t="s">
        <v>5502</v>
      </c>
      <c r="E5008" s="5">
        <v>10.92</v>
      </c>
    </row>
    <row r="5009" s="1" customFormat="1" customHeight="1" spans="1:5">
      <c r="A5009" s="4">
        <v>90746</v>
      </c>
      <c r="B5009" s="4" t="s">
        <v>5590</v>
      </c>
      <c r="C5009" s="4" t="s">
        <v>232</v>
      </c>
      <c r="D5009" s="4" t="s">
        <v>5502</v>
      </c>
      <c r="E5009" s="5">
        <v>3.64</v>
      </c>
    </row>
    <row r="5010" s="1" customFormat="1" customHeight="1" spans="1:5">
      <c r="A5010" s="4">
        <v>90747</v>
      </c>
      <c r="B5010" s="4" t="s">
        <v>5591</v>
      </c>
      <c r="C5010" s="4" t="s">
        <v>232</v>
      </c>
      <c r="D5010" s="4" t="s">
        <v>5502</v>
      </c>
      <c r="E5010" s="5">
        <v>17.8</v>
      </c>
    </row>
    <row r="5011" s="1" customFormat="1" customHeight="1" spans="1:5">
      <c r="A5011" s="4">
        <v>94869</v>
      </c>
      <c r="B5011" s="4" t="s">
        <v>5592</v>
      </c>
      <c r="C5011" s="4" t="s">
        <v>232</v>
      </c>
      <c r="D5011" s="4" t="s">
        <v>5502</v>
      </c>
      <c r="E5011" s="5">
        <v>291.24</v>
      </c>
    </row>
    <row r="5012" s="1" customFormat="1" customHeight="1" spans="1:5">
      <c r="A5012" s="4">
        <v>94870</v>
      </c>
      <c r="B5012" s="4" t="s">
        <v>5593</v>
      </c>
      <c r="C5012" s="4" t="s">
        <v>232</v>
      </c>
      <c r="D5012" s="4" t="s">
        <v>5502</v>
      </c>
      <c r="E5012" s="5">
        <v>1.84</v>
      </c>
    </row>
    <row r="5013" s="1" customFormat="1" customHeight="1" spans="1:5">
      <c r="A5013" s="4">
        <v>94871</v>
      </c>
      <c r="B5013" s="4" t="s">
        <v>5594</v>
      </c>
      <c r="C5013" s="4" t="s">
        <v>232</v>
      </c>
      <c r="D5013" s="4" t="s">
        <v>5502</v>
      </c>
      <c r="E5013" s="5">
        <v>456.01</v>
      </c>
    </row>
    <row r="5014" s="1" customFormat="1" customHeight="1" spans="1:5">
      <c r="A5014" s="4">
        <v>94872</v>
      </c>
      <c r="B5014" s="4" t="s">
        <v>5595</v>
      </c>
      <c r="C5014" s="4" t="s">
        <v>232</v>
      </c>
      <c r="D5014" s="4" t="s">
        <v>5502</v>
      </c>
      <c r="E5014" s="5">
        <v>2.6</v>
      </c>
    </row>
    <row r="5015" s="1" customFormat="1" customHeight="1" spans="1:5">
      <c r="A5015" s="4">
        <v>94875</v>
      </c>
      <c r="B5015" s="4" t="s">
        <v>5596</v>
      </c>
      <c r="C5015" s="4" t="s">
        <v>232</v>
      </c>
      <c r="D5015" s="4" t="s">
        <v>5502</v>
      </c>
      <c r="E5015" s="6">
        <v>2671.33</v>
      </c>
    </row>
    <row r="5016" s="1" customFormat="1" customHeight="1" spans="1:5">
      <c r="A5016" s="4">
        <v>94876</v>
      </c>
      <c r="B5016" s="4" t="s">
        <v>5597</v>
      </c>
      <c r="C5016" s="4" t="s">
        <v>232</v>
      </c>
      <c r="D5016" s="4" t="s">
        <v>5502</v>
      </c>
      <c r="E5016" s="5">
        <v>29.55</v>
      </c>
    </row>
    <row r="5017" s="1" customFormat="1" customHeight="1" spans="1:5">
      <c r="A5017" s="4">
        <v>94878</v>
      </c>
      <c r="B5017" s="4" t="s">
        <v>5598</v>
      </c>
      <c r="C5017" s="4" t="s">
        <v>232</v>
      </c>
      <c r="D5017" s="4" t="s">
        <v>5502</v>
      </c>
      <c r="E5017" s="5">
        <v>34.23</v>
      </c>
    </row>
    <row r="5018" s="1" customFormat="1" customHeight="1" spans="1:5">
      <c r="A5018" s="4">
        <v>94879</v>
      </c>
      <c r="B5018" s="4" t="s">
        <v>5599</v>
      </c>
      <c r="C5018" s="4" t="s">
        <v>232</v>
      </c>
      <c r="D5018" s="4" t="s">
        <v>5502</v>
      </c>
      <c r="E5018" s="6">
        <v>4113.55</v>
      </c>
    </row>
    <row r="5019" s="1" customFormat="1" customHeight="1" spans="1:5">
      <c r="A5019" s="4">
        <v>94880</v>
      </c>
      <c r="B5019" s="4" t="s">
        <v>5600</v>
      </c>
      <c r="C5019" s="4" t="s">
        <v>232</v>
      </c>
      <c r="D5019" s="4" t="s">
        <v>5502</v>
      </c>
      <c r="E5019" s="5">
        <v>43.94</v>
      </c>
    </row>
    <row r="5020" s="1" customFormat="1" customHeight="1" spans="1:5">
      <c r="A5020" s="4">
        <v>94881</v>
      </c>
      <c r="B5020" s="4" t="s">
        <v>5601</v>
      </c>
      <c r="C5020" s="4" t="s">
        <v>232</v>
      </c>
      <c r="D5020" s="4" t="s">
        <v>5502</v>
      </c>
      <c r="E5020" s="6">
        <v>5675.6</v>
      </c>
    </row>
    <row r="5021" s="1" customFormat="1" customHeight="1" spans="1:5">
      <c r="A5021" s="4">
        <v>94882</v>
      </c>
      <c r="B5021" s="4" t="s">
        <v>5602</v>
      </c>
      <c r="C5021" s="4" t="s">
        <v>232</v>
      </c>
      <c r="D5021" s="4" t="s">
        <v>5502</v>
      </c>
      <c r="E5021" s="5">
        <v>51.14</v>
      </c>
    </row>
    <row r="5022" s="1" customFormat="1" customHeight="1" spans="1:5">
      <c r="A5022" s="4">
        <v>94884</v>
      </c>
      <c r="B5022" s="4" t="s">
        <v>5603</v>
      </c>
      <c r="C5022" s="4" t="s">
        <v>232</v>
      </c>
      <c r="D5022" s="4" t="s">
        <v>5502</v>
      </c>
      <c r="E5022" s="5">
        <v>65.77</v>
      </c>
    </row>
    <row r="5023" s="1" customFormat="1" customHeight="1" spans="1:5">
      <c r="A5023" s="4">
        <v>97121</v>
      </c>
      <c r="B5023" s="4" t="s">
        <v>5604</v>
      </c>
      <c r="C5023" s="4" t="s">
        <v>232</v>
      </c>
      <c r="D5023" s="4" t="s">
        <v>5502</v>
      </c>
      <c r="E5023" s="5">
        <v>2</v>
      </c>
    </row>
    <row r="5024" s="1" customFormat="1" customHeight="1" spans="1:5">
      <c r="A5024" s="4">
        <v>97122</v>
      </c>
      <c r="B5024" s="4" t="s">
        <v>5605</v>
      </c>
      <c r="C5024" s="4" t="s">
        <v>232</v>
      </c>
      <c r="D5024" s="4" t="s">
        <v>5502</v>
      </c>
      <c r="E5024" s="5">
        <v>2.78</v>
      </c>
    </row>
    <row r="5025" s="1" customFormat="1" customHeight="1" spans="1:5">
      <c r="A5025" s="4">
        <v>97123</v>
      </c>
      <c r="B5025" s="4" t="s">
        <v>5606</v>
      </c>
      <c r="C5025" s="4" t="s">
        <v>232</v>
      </c>
      <c r="D5025" s="4" t="s">
        <v>5502</v>
      </c>
      <c r="E5025" s="5">
        <v>3.53</v>
      </c>
    </row>
    <row r="5026" s="1" customFormat="1" customHeight="1" spans="1:5">
      <c r="A5026" s="4">
        <v>97124</v>
      </c>
      <c r="B5026" s="4" t="s">
        <v>5607</v>
      </c>
      <c r="C5026" s="4" t="s">
        <v>232</v>
      </c>
      <c r="D5026" s="4" t="s">
        <v>5502</v>
      </c>
      <c r="E5026" s="5">
        <v>0.88</v>
      </c>
    </row>
    <row r="5027" s="1" customFormat="1" customHeight="1" spans="1:5">
      <c r="A5027" s="4">
        <v>97125</v>
      </c>
      <c r="B5027" s="4" t="s">
        <v>5608</v>
      </c>
      <c r="C5027" s="4" t="s">
        <v>232</v>
      </c>
      <c r="D5027" s="4" t="s">
        <v>5502</v>
      </c>
      <c r="E5027" s="5">
        <v>1.25</v>
      </c>
    </row>
    <row r="5028" s="1" customFormat="1" customHeight="1" spans="1:5">
      <c r="A5028" s="4">
        <v>97126</v>
      </c>
      <c r="B5028" s="4" t="s">
        <v>5609</v>
      </c>
      <c r="C5028" s="4" t="s">
        <v>232</v>
      </c>
      <c r="D5028" s="4" t="s">
        <v>5502</v>
      </c>
      <c r="E5028" s="5">
        <v>1.59</v>
      </c>
    </row>
    <row r="5029" s="1" customFormat="1" customHeight="1" spans="1:5">
      <c r="A5029" s="4">
        <v>102264</v>
      </c>
      <c r="B5029" s="4" t="s">
        <v>5610</v>
      </c>
      <c r="C5029" s="4" t="s">
        <v>232</v>
      </c>
      <c r="D5029" s="4" t="s">
        <v>5502</v>
      </c>
      <c r="E5029" s="5">
        <v>21.68</v>
      </c>
    </row>
    <row r="5030" s="1" customFormat="1" customHeight="1" spans="1:5">
      <c r="A5030" s="4">
        <v>102265</v>
      </c>
      <c r="B5030" s="4" t="s">
        <v>5611</v>
      </c>
      <c r="C5030" s="4" t="s">
        <v>215</v>
      </c>
      <c r="D5030" s="4" t="s">
        <v>5502</v>
      </c>
      <c r="E5030" s="5">
        <v>101.46</v>
      </c>
    </row>
    <row r="5031" s="1" customFormat="1" customHeight="1" spans="1:5">
      <c r="A5031" s="4">
        <v>102266</v>
      </c>
      <c r="B5031" s="4" t="s">
        <v>5612</v>
      </c>
      <c r="C5031" s="4" t="s">
        <v>215</v>
      </c>
      <c r="D5031" s="4" t="s">
        <v>5502</v>
      </c>
      <c r="E5031" s="5">
        <v>112.53</v>
      </c>
    </row>
    <row r="5032" s="1" customFormat="1" customHeight="1" spans="1:5">
      <c r="A5032" s="4">
        <v>102267</v>
      </c>
      <c r="B5032" s="4" t="s">
        <v>5613</v>
      </c>
      <c r="C5032" s="4" t="s">
        <v>215</v>
      </c>
      <c r="D5032" s="4" t="s">
        <v>5502</v>
      </c>
      <c r="E5032" s="5">
        <v>129.19</v>
      </c>
    </row>
    <row r="5033" s="1" customFormat="1" customHeight="1" spans="1:5">
      <c r="A5033" s="4">
        <v>102268</v>
      </c>
      <c r="B5033" s="4" t="s">
        <v>5614</v>
      </c>
      <c r="C5033" s="4" t="s">
        <v>215</v>
      </c>
      <c r="D5033" s="4" t="s">
        <v>5502</v>
      </c>
      <c r="E5033" s="5">
        <v>145.78</v>
      </c>
    </row>
    <row r="5034" s="1" customFormat="1" customHeight="1" spans="1:5">
      <c r="A5034" s="4">
        <v>102269</v>
      </c>
      <c r="B5034" s="4" t="s">
        <v>5615</v>
      </c>
      <c r="C5034" s="4" t="s">
        <v>215</v>
      </c>
      <c r="D5034" s="4" t="s">
        <v>5502</v>
      </c>
      <c r="E5034" s="5">
        <v>178.96</v>
      </c>
    </row>
    <row r="5035" s="1" customFormat="1" customHeight="1" spans="1:5">
      <c r="A5035" s="4">
        <v>92833</v>
      </c>
      <c r="B5035" s="4" t="s">
        <v>5616</v>
      </c>
      <c r="C5035" s="4" t="s">
        <v>232</v>
      </c>
      <c r="D5035" s="4" t="s">
        <v>5502</v>
      </c>
      <c r="E5035" s="5">
        <v>172.05</v>
      </c>
    </row>
    <row r="5036" s="1" customFormat="1" customHeight="1" spans="1:5">
      <c r="A5036" s="4">
        <v>92834</v>
      </c>
      <c r="B5036" s="4" t="s">
        <v>5617</v>
      </c>
      <c r="C5036" s="4" t="s">
        <v>232</v>
      </c>
      <c r="D5036" s="4" t="s">
        <v>5502</v>
      </c>
      <c r="E5036" s="5">
        <v>9.66</v>
      </c>
    </row>
    <row r="5037" s="1" customFormat="1" customHeight="1" spans="1:5">
      <c r="A5037" s="4">
        <v>92835</v>
      </c>
      <c r="B5037" s="4" t="s">
        <v>5618</v>
      </c>
      <c r="C5037" s="4" t="s">
        <v>232</v>
      </c>
      <c r="D5037" s="4" t="s">
        <v>5502</v>
      </c>
      <c r="E5037" s="5">
        <v>181.36</v>
      </c>
    </row>
    <row r="5038" s="1" customFormat="1" customHeight="1" spans="1:5">
      <c r="A5038" s="4">
        <v>92836</v>
      </c>
      <c r="B5038" s="4" t="s">
        <v>5619</v>
      </c>
      <c r="C5038" s="4" t="s">
        <v>232</v>
      </c>
      <c r="D5038" s="4" t="s">
        <v>5502</v>
      </c>
      <c r="E5038" s="5">
        <v>12.34</v>
      </c>
    </row>
    <row r="5039" s="1" customFormat="1" customHeight="1" spans="1:5">
      <c r="A5039" s="4">
        <v>92837</v>
      </c>
      <c r="B5039" s="4" t="s">
        <v>5620</v>
      </c>
      <c r="C5039" s="4" t="s">
        <v>232</v>
      </c>
      <c r="D5039" s="4" t="s">
        <v>5502</v>
      </c>
      <c r="E5039" s="5">
        <v>315.95</v>
      </c>
    </row>
    <row r="5040" s="1" customFormat="1" customHeight="1" spans="1:5">
      <c r="A5040" s="4">
        <v>92838</v>
      </c>
      <c r="B5040" s="4" t="s">
        <v>5621</v>
      </c>
      <c r="C5040" s="4" t="s">
        <v>232</v>
      </c>
      <c r="D5040" s="4" t="s">
        <v>5502</v>
      </c>
      <c r="E5040" s="5">
        <v>14.8</v>
      </c>
    </row>
    <row r="5041" s="1" customFormat="1" customHeight="1" spans="1:5">
      <c r="A5041" s="4">
        <v>92839</v>
      </c>
      <c r="B5041" s="4" t="s">
        <v>356</v>
      </c>
      <c r="C5041" s="4" t="s">
        <v>232</v>
      </c>
      <c r="D5041" s="4" t="s">
        <v>5502</v>
      </c>
      <c r="E5041" s="5">
        <v>386.22</v>
      </c>
    </row>
    <row r="5042" s="1" customFormat="1" customHeight="1" spans="1:5">
      <c r="A5042" s="4">
        <v>92840</v>
      </c>
      <c r="B5042" s="4" t="s">
        <v>5622</v>
      </c>
      <c r="C5042" s="4" t="s">
        <v>232</v>
      </c>
      <c r="D5042" s="4" t="s">
        <v>5502</v>
      </c>
      <c r="E5042" s="5">
        <v>17.55</v>
      </c>
    </row>
    <row r="5043" s="1" customFormat="1" customHeight="1" spans="1:5">
      <c r="A5043" s="4">
        <v>92841</v>
      </c>
      <c r="B5043" s="4" t="s">
        <v>5623</v>
      </c>
      <c r="C5043" s="4" t="s">
        <v>232</v>
      </c>
      <c r="D5043" s="4" t="s">
        <v>5502</v>
      </c>
      <c r="E5043" s="5">
        <v>502.98</v>
      </c>
    </row>
    <row r="5044" s="1" customFormat="1" customHeight="1" spans="1:5">
      <c r="A5044" s="4">
        <v>92842</v>
      </c>
      <c r="B5044" s="4" t="s">
        <v>5624</v>
      </c>
      <c r="C5044" s="4" t="s">
        <v>232</v>
      </c>
      <c r="D5044" s="4" t="s">
        <v>5502</v>
      </c>
      <c r="E5044" s="5">
        <v>20.02</v>
      </c>
    </row>
    <row r="5045" s="1" customFormat="1" customHeight="1" spans="1:5">
      <c r="A5045" s="4">
        <v>92843</v>
      </c>
      <c r="B5045" s="4" t="s">
        <v>363</v>
      </c>
      <c r="C5045" s="4" t="s">
        <v>232</v>
      </c>
      <c r="D5045" s="4" t="s">
        <v>5502</v>
      </c>
      <c r="E5045" s="5">
        <v>523.5</v>
      </c>
    </row>
    <row r="5046" s="1" customFormat="1" customHeight="1" spans="1:5">
      <c r="A5046" s="4">
        <v>92844</v>
      </c>
      <c r="B5046" s="4" t="s">
        <v>5625</v>
      </c>
      <c r="C5046" s="4" t="s">
        <v>232</v>
      </c>
      <c r="D5046" s="4" t="s">
        <v>5502</v>
      </c>
      <c r="E5046" s="5">
        <v>22.76</v>
      </c>
    </row>
    <row r="5047" s="1" customFormat="1" customHeight="1" spans="1:5">
      <c r="A5047" s="4">
        <v>92845</v>
      </c>
      <c r="B5047" s="4" t="s">
        <v>5626</v>
      </c>
      <c r="C5047" s="4" t="s">
        <v>232</v>
      </c>
      <c r="D5047" s="4" t="s">
        <v>5502</v>
      </c>
      <c r="E5047" s="5">
        <v>769.62</v>
      </c>
    </row>
    <row r="5048" s="1" customFormat="1" customHeight="1" spans="1:5">
      <c r="A5048" s="4">
        <v>92846</v>
      </c>
      <c r="B5048" s="4" t="s">
        <v>5627</v>
      </c>
      <c r="C5048" s="4" t="s">
        <v>232</v>
      </c>
      <c r="D5048" s="4" t="s">
        <v>5502</v>
      </c>
      <c r="E5048" s="5">
        <v>25.22</v>
      </c>
    </row>
    <row r="5049" s="1" customFormat="1" customHeight="1" spans="1:5">
      <c r="A5049" s="4">
        <v>92847</v>
      </c>
      <c r="B5049" s="4" t="s">
        <v>5628</v>
      </c>
      <c r="C5049" s="4" t="s">
        <v>232</v>
      </c>
      <c r="D5049" s="4" t="s">
        <v>5502</v>
      </c>
      <c r="E5049" s="5">
        <v>794.66</v>
      </c>
    </row>
    <row r="5050" s="1" customFormat="1" customHeight="1" spans="1:5">
      <c r="A5050" s="4">
        <v>92848</v>
      </c>
      <c r="B5050" s="4" t="s">
        <v>5629</v>
      </c>
      <c r="C5050" s="4" t="s">
        <v>232</v>
      </c>
      <c r="D5050" s="4" t="s">
        <v>5502</v>
      </c>
      <c r="E5050" s="5">
        <v>28.01</v>
      </c>
    </row>
    <row r="5051" s="1" customFormat="1" customHeight="1" spans="1:5">
      <c r="A5051" s="4">
        <v>92849</v>
      </c>
      <c r="B5051" s="4" t="s">
        <v>5630</v>
      </c>
      <c r="C5051" s="4" t="s">
        <v>232</v>
      </c>
      <c r="D5051" s="4" t="s">
        <v>5502</v>
      </c>
      <c r="E5051" s="5">
        <v>180.67</v>
      </c>
    </row>
    <row r="5052" s="1" customFormat="1" customHeight="1" spans="1:5">
      <c r="A5052" s="4">
        <v>92850</v>
      </c>
      <c r="B5052" s="4" t="s">
        <v>5631</v>
      </c>
      <c r="C5052" s="4" t="s">
        <v>232</v>
      </c>
      <c r="D5052" s="4" t="s">
        <v>5502</v>
      </c>
      <c r="E5052" s="5">
        <v>18.28</v>
      </c>
    </row>
    <row r="5053" s="1" customFormat="1" customHeight="1" spans="1:5">
      <c r="A5053" s="4">
        <v>92851</v>
      </c>
      <c r="B5053" s="4" t="s">
        <v>5632</v>
      </c>
      <c r="C5053" s="4" t="s">
        <v>232</v>
      </c>
      <c r="D5053" s="4" t="s">
        <v>5502</v>
      </c>
      <c r="E5053" s="5">
        <v>192.09</v>
      </c>
    </row>
    <row r="5054" s="1" customFormat="1" customHeight="1" spans="1:5">
      <c r="A5054" s="4">
        <v>92852</v>
      </c>
      <c r="B5054" s="4" t="s">
        <v>5633</v>
      </c>
      <c r="C5054" s="4" t="s">
        <v>232</v>
      </c>
      <c r="D5054" s="4" t="s">
        <v>5502</v>
      </c>
      <c r="E5054" s="5">
        <v>23.07</v>
      </c>
    </row>
    <row r="5055" s="1" customFormat="1" customHeight="1" spans="1:5">
      <c r="A5055" s="4">
        <v>92853</v>
      </c>
      <c r="B5055" s="4" t="s">
        <v>5634</v>
      </c>
      <c r="C5055" s="4" t="s">
        <v>232</v>
      </c>
      <c r="D5055" s="4" t="s">
        <v>5502</v>
      </c>
      <c r="E5055" s="5">
        <v>329.24</v>
      </c>
    </row>
    <row r="5056" s="1" customFormat="1" customHeight="1" spans="1:5">
      <c r="A5056" s="4">
        <v>92854</v>
      </c>
      <c r="B5056" s="4" t="s">
        <v>5635</v>
      </c>
      <c r="C5056" s="4" t="s">
        <v>232</v>
      </c>
      <c r="D5056" s="4" t="s">
        <v>5502</v>
      </c>
      <c r="E5056" s="5">
        <v>28.09</v>
      </c>
    </row>
    <row r="5057" s="1" customFormat="1" customHeight="1" spans="1:5">
      <c r="A5057" s="4">
        <v>92855</v>
      </c>
      <c r="B5057" s="4" t="s">
        <v>5636</v>
      </c>
      <c r="C5057" s="4" t="s">
        <v>232</v>
      </c>
      <c r="D5057" s="4" t="s">
        <v>5502</v>
      </c>
      <c r="E5057" s="5">
        <v>401.77</v>
      </c>
    </row>
    <row r="5058" s="1" customFormat="1" customHeight="1" spans="1:5">
      <c r="A5058" s="4">
        <v>92856</v>
      </c>
      <c r="B5058" s="4" t="s">
        <v>5637</v>
      </c>
      <c r="C5058" s="4" t="s">
        <v>232</v>
      </c>
      <c r="D5058" s="4" t="s">
        <v>5502</v>
      </c>
      <c r="E5058" s="5">
        <v>33.1</v>
      </c>
    </row>
    <row r="5059" s="1" customFormat="1" customHeight="1" spans="1:5">
      <c r="A5059" s="4">
        <v>92857</v>
      </c>
      <c r="B5059" s="4" t="s">
        <v>5638</v>
      </c>
      <c r="C5059" s="4" t="s">
        <v>232</v>
      </c>
      <c r="D5059" s="4" t="s">
        <v>5502</v>
      </c>
      <c r="E5059" s="5">
        <v>520.84</v>
      </c>
    </row>
    <row r="5060" s="1" customFormat="1" customHeight="1" spans="1:5">
      <c r="A5060" s="4">
        <v>92858</v>
      </c>
      <c r="B5060" s="4" t="s">
        <v>5639</v>
      </c>
      <c r="C5060" s="4" t="s">
        <v>232</v>
      </c>
      <c r="D5060" s="4" t="s">
        <v>5502</v>
      </c>
      <c r="E5060" s="5">
        <v>37.88</v>
      </c>
    </row>
    <row r="5061" s="1" customFormat="1" customHeight="1" spans="1:5">
      <c r="A5061" s="4">
        <v>92859</v>
      </c>
      <c r="B5061" s="4" t="s">
        <v>5640</v>
      </c>
      <c r="C5061" s="4" t="s">
        <v>232</v>
      </c>
      <c r="D5061" s="4" t="s">
        <v>5502</v>
      </c>
      <c r="E5061" s="5">
        <v>543.75</v>
      </c>
    </row>
    <row r="5062" s="1" customFormat="1" customHeight="1" spans="1:5">
      <c r="A5062" s="4">
        <v>92860</v>
      </c>
      <c r="B5062" s="4" t="s">
        <v>5641</v>
      </c>
      <c r="C5062" s="4" t="s">
        <v>232</v>
      </c>
      <c r="D5062" s="4" t="s">
        <v>5502</v>
      </c>
      <c r="E5062" s="5">
        <v>43.01</v>
      </c>
    </row>
    <row r="5063" s="1" customFormat="1" customHeight="1" spans="1:5">
      <c r="A5063" s="4">
        <v>92861</v>
      </c>
      <c r="B5063" s="4" t="s">
        <v>5642</v>
      </c>
      <c r="C5063" s="4" t="s">
        <v>232</v>
      </c>
      <c r="D5063" s="4" t="s">
        <v>5502</v>
      </c>
      <c r="E5063" s="5">
        <v>792.41</v>
      </c>
    </row>
    <row r="5064" s="1" customFormat="1" customHeight="1" spans="1:5">
      <c r="A5064" s="4">
        <v>92862</v>
      </c>
      <c r="B5064" s="4" t="s">
        <v>5643</v>
      </c>
      <c r="C5064" s="4" t="s">
        <v>232</v>
      </c>
      <c r="D5064" s="4" t="s">
        <v>5502</v>
      </c>
      <c r="E5064" s="5">
        <v>48.01</v>
      </c>
    </row>
    <row r="5065" s="1" customFormat="1" customHeight="1" spans="1:5">
      <c r="A5065" s="4">
        <v>92863</v>
      </c>
      <c r="B5065" s="4" t="s">
        <v>5644</v>
      </c>
      <c r="C5065" s="4" t="s">
        <v>232</v>
      </c>
      <c r="D5065" s="4" t="s">
        <v>5502</v>
      </c>
      <c r="E5065" s="5">
        <v>819.69</v>
      </c>
    </row>
    <row r="5066" s="1" customFormat="1" customHeight="1" spans="1:5">
      <c r="A5066" s="4">
        <v>92864</v>
      </c>
      <c r="B5066" s="4" t="s">
        <v>5645</v>
      </c>
      <c r="C5066" s="4" t="s">
        <v>232</v>
      </c>
      <c r="D5066" s="4" t="s">
        <v>5502</v>
      </c>
      <c r="E5066" s="5">
        <v>53.04</v>
      </c>
    </row>
    <row r="5067" s="1" customFormat="1" customHeight="1" spans="1:5">
      <c r="A5067" s="4">
        <v>92210</v>
      </c>
      <c r="B5067" s="4" t="s">
        <v>440</v>
      </c>
      <c r="C5067" s="4" t="s">
        <v>232</v>
      </c>
      <c r="D5067" s="4" t="s">
        <v>5502</v>
      </c>
      <c r="E5067" s="5">
        <v>148.92</v>
      </c>
    </row>
    <row r="5068" s="1" customFormat="1" customHeight="1" spans="1:5">
      <c r="A5068" s="4">
        <v>92211</v>
      </c>
      <c r="B5068" s="4" t="s">
        <v>437</v>
      </c>
      <c r="C5068" s="4" t="s">
        <v>232</v>
      </c>
      <c r="D5068" s="4" t="s">
        <v>5502</v>
      </c>
      <c r="E5068" s="5">
        <v>179.19</v>
      </c>
    </row>
    <row r="5069" s="1" customFormat="1" customHeight="1" spans="1:5">
      <c r="A5069" s="4">
        <v>92212</v>
      </c>
      <c r="B5069" s="4" t="s">
        <v>387</v>
      </c>
      <c r="C5069" s="4" t="s">
        <v>232</v>
      </c>
      <c r="D5069" s="4" t="s">
        <v>5502</v>
      </c>
      <c r="E5069" s="5">
        <v>261.08</v>
      </c>
    </row>
    <row r="5070" s="1" customFormat="1" customHeight="1" spans="1:5">
      <c r="A5070" s="4">
        <v>92213</v>
      </c>
      <c r="B5070" s="4" t="s">
        <v>5646</v>
      </c>
      <c r="C5070" s="4" t="s">
        <v>232</v>
      </c>
      <c r="D5070" s="4" t="s">
        <v>5502</v>
      </c>
      <c r="E5070" s="5">
        <v>339.25</v>
      </c>
    </row>
    <row r="5071" s="1" customFormat="1" customHeight="1" spans="1:5">
      <c r="A5071" s="4">
        <v>92214</v>
      </c>
      <c r="B5071" s="4" t="s">
        <v>433</v>
      </c>
      <c r="C5071" s="4" t="s">
        <v>232</v>
      </c>
      <c r="D5071" s="4" t="s">
        <v>5502</v>
      </c>
      <c r="E5071" s="5">
        <v>408.41</v>
      </c>
    </row>
    <row r="5072" s="1" customFormat="1" customHeight="1" spans="1:5">
      <c r="A5072" s="4">
        <v>92215</v>
      </c>
      <c r="B5072" s="4" t="s">
        <v>5647</v>
      </c>
      <c r="C5072" s="4" t="s">
        <v>232</v>
      </c>
      <c r="D5072" s="4" t="s">
        <v>5502</v>
      </c>
      <c r="E5072" s="5">
        <v>468.7</v>
      </c>
    </row>
    <row r="5073" s="1" customFormat="1" customHeight="1" spans="1:5">
      <c r="A5073" s="4">
        <v>92216</v>
      </c>
      <c r="B5073" s="4" t="s">
        <v>5648</v>
      </c>
      <c r="C5073" s="4" t="s">
        <v>232</v>
      </c>
      <c r="D5073" s="4" t="s">
        <v>5502</v>
      </c>
      <c r="E5073" s="5">
        <v>493.42</v>
      </c>
    </row>
    <row r="5074" s="1" customFormat="1" customHeight="1" spans="1:5">
      <c r="A5074" s="4">
        <v>92219</v>
      </c>
      <c r="B5074" s="4" t="s">
        <v>5649</v>
      </c>
      <c r="C5074" s="4" t="s">
        <v>232</v>
      </c>
      <c r="D5074" s="4" t="s">
        <v>5502</v>
      </c>
      <c r="E5074" s="5">
        <v>159.65</v>
      </c>
    </row>
    <row r="5075" s="1" customFormat="1" customHeight="1" spans="1:5">
      <c r="A5075" s="4">
        <v>92220</v>
      </c>
      <c r="B5075" s="4" t="s">
        <v>5650</v>
      </c>
      <c r="C5075" s="4" t="s">
        <v>232</v>
      </c>
      <c r="D5075" s="4" t="s">
        <v>5502</v>
      </c>
      <c r="E5075" s="5">
        <v>192.49</v>
      </c>
    </row>
    <row r="5076" s="1" customFormat="1" customHeight="1" spans="1:5">
      <c r="A5076" s="4">
        <v>92221</v>
      </c>
      <c r="B5076" s="4" t="s">
        <v>5651</v>
      </c>
      <c r="C5076" s="4" t="s">
        <v>232</v>
      </c>
      <c r="D5076" s="4" t="s">
        <v>5502</v>
      </c>
      <c r="E5076" s="5">
        <v>276.63</v>
      </c>
    </row>
    <row r="5077" s="1" customFormat="1" customHeight="1" spans="1:5">
      <c r="A5077" s="4">
        <v>92222</v>
      </c>
      <c r="B5077" s="4" t="s">
        <v>5652</v>
      </c>
      <c r="C5077" s="4" t="s">
        <v>232</v>
      </c>
      <c r="D5077" s="4" t="s">
        <v>5502</v>
      </c>
      <c r="E5077" s="5">
        <v>357.36</v>
      </c>
    </row>
    <row r="5078" s="1" customFormat="1" customHeight="1" spans="1:5">
      <c r="A5078" s="4">
        <v>92223</v>
      </c>
      <c r="B5078" s="4" t="s">
        <v>5653</v>
      </c>
      <c r="C5078" s="4" t="s">
        <v>232</v>
      </c>
      <c r="D5078" s="4" t="s">
        <v>5502</v>
      </c>
      <c r="E5078" s="5">
        <v>428.65</v>
      </c>
    </row>
    <row r="5079" s="1" customFormat="1" customHeight="1" spans="1:5">
      <c r="A5079" s="4">
        <v>92224</v>
      </c>
      <c r="B5079" s="4" t="s">
        <v>5654</v>
      </c>
      <c r="C5079" s="4" t="s">
        <v>232</v>
      </c>
      <c r="D5079" s="4" t="s">
        <v>5502</v>
      </c>
      <c r="E5079" s="5">
        <v>491.17</v>
      </c>
    </row>
    <row r="5080" s="1" customFormat="1" customHeight="1" spans="1:5">
      <c r="A5080" s="4">
        <v>92226</v>
      </c>
      <c r="B5080" s="4" t="s">
        <v>5655</v>
      </c>
      <c r="C5080" s="4" t="s">
        <v>232</v>
      </c>
      <c r="D5080" s="4" t="s">
        <v>5502</v>
      </c>
      <c r="E5080" s="5">
        <v>518.59</v>
      </c>
    </row>
    <row r="5081" s="1" customFormat="1" customHeight="1" spans="1:5">
      <c r="A5081" s="4">
        <v>92808</v>
      </c>
      <c r="B5081" s="4" t="s">
        <v>5656</v>
      </c>
      <c r="C5081" s="4" t="s">
        <v>232</v>
      </c>
      <c r="D5081" s="4" t="s">
        <v>5502</v>
      </c>
      <c r="E5081" s="5">
        <v>43.48</v>
      </c>
    </row>
    <row r="5082" s="1" customFormat="1" customHeight="1" spans="1:5">
      <c r="A5082" s="4">
        <v>92809</v>
      </c>
      <c r="B5082" s="4" t="s">
        <v>5657</v>
      </c>
      <c r="C5082" s="4" t="s">
        <v>232</v>
      </c>
      <c r="D5082" s="4" t="s">
        <v>5502</v>
      </c>
      <c r="E5082" s="5">
        <v>55.77</v>
      </c>
    </row>
    <row r="5083" s="1" customFormat="1" customHeight="1" spans="1:5">
      <c r="A5083" s="4">
        <v>92810</v>
      </c>
      <c r="B5083" s="4" t="s">
        <v>5658</v>
      </c>
      <c r="C5083" s="4" t="s">
        <v>232</v>
      </c>
      <c r="D5083" s="4" t="s">
        <v>5502</v>
      </c>
      <c r="E5083" s="5">
        <v>67.87</v>
      </c>
    </row>
    <row r="5084" s="1" customFormat="1" customHeight="1" spans="1:5">
      <c r="A5084" s="4">
        <v>92811</v>
      </c>
      <c r="B5084" s="4" t="s">
        <v>5659</v>
      </c>
      <c r="C5084" s="4" t="s">
        <v>232</v>
      </c>
      <c r="D5084" s="4" t="s">
        <v>5502</v>
      </c>
      <c r="E5084" s="5">
        <v>80.83</v>
      </c>
    </row>
    <row r="5085" s="1" customFormat="1" customHeight="1" spans="1:5">
      <c r="A5085" s="4">
        <v>92812</v>
      </c>
      <c r="B5085" s="4" t="s">
        <v>5660</v>
      </c>
      <c r="C5085" s="4" t="s">
        <v>232</v>
      </c>
      <c r="D5085" s="4" t="s">
        <v>5502</v>
      </c>
      <c r="E5085" s="5">
        <v>93.58</v>
      </c>
    </row>
    <row r="5086" s="1" customFormat="1" customHeight="1" spans="1:5">
      <c r="A5086" s="4">
        <v>92813</v>
      </c>
      <c r="B5086" s="4" t="s">
        <v>5661</v>
      </c>
      <c r="C5086" s="4" t="s">
        <v>232</v>
      </c>
      <c r="D5086" s="4" t="s">
        <v>5502</v>
      </c>
      <c r="E5086" s="5">
        <v>108.51</v>
      </c>
    </row>
    <row r="5087" s="1" customFormat="1" customHeight="1" spans="1:5">
      <c r="A5087" s="4">
        <v>92814</v>
      </c>
      <c r="B5087" s="4" t="s">
        <v>5662</v>
      </c>
      <c r="C5087" s="4" t="s">
        <v>232</v>
      </c>
      <c r="D5087" s="4" t="s">
        <v>5502</v>
      </c>
      <c r="E5087" s="5">
        <v>124.12</v>
      </c>
    </row>
    <row r="5088" s="1" customFormat="1" customHeight="1" spans="1:5">
      <c r="A5088" s="4">
        <v>92815</v>
      </c>
      <c r="B5088" s="4" t="s">
        <v>5663</v>
      </c>
      <c r="C5088" s="4" t="s">
        <v>232</v>
      </c>
      <c r="D5088" s="4" t="s">
        <v>5502</v>
      </c>
      <c r="E5088" s="5">
        <v>142.02</v>
      </c>
    </row>
    <row r="5089" s="1" customFormat="1" customHeight="1" spans="1:5">
      <c r="A5089" s="4">
        <v>92816</v>
      </c>
      <c r="B5089" s="4" t="s">
        <v>5664</v>
      </c>
      <c r="C5089" s="4" t="s">
        <v>232</v>
      </c>
      <c r="D5089" s="4" t="s">
        <v>5502</v>
      </c>
      <c r="E5089" s="5">
        <v>702.55</v>
      </c>
    </row>
    <row r="5090" s="1" customFormat="1" customHeight="1" spans="1:5">
      <c r="A5090" s="4">
        <v>92817</v>
      </c>
      <c r="B5090" s="4" t="s">
        <v>5665</v>
      </c>
      <c r="C5090" s="4" t="s">
        <v>232</v>
      </c>
      <c r="D5090" s="4" t="s">
        <v>5502</v>
      </c>
      <c r="E5090" s="5">
        <v>177.72</v>
      </c>
    </row>
    <row r="5091" s="1" customFormat="1" customHeight="1" spans="1:5">
      <c r="A5091" s="4">
        <v>92818</v>
      </c>
      <c r="B5091" s="4" t="s">
        <v>5666</v>
      </c>
      <c r="C5091" s="4" t="s">
        <v>232</v>
      </c>
      <c r="D5091" s="4" t="s">
        <v>5502</v>
      </c>
      <c r="E5091" s="5">
        <v>999.58</v>
      </c>
    </row>
    <row r="5092" s="1" customFormat="1" customHeight="1" spans="1:5">
      <c r="A5092" s="4">
        <v>92819</v>
      </c>
      <c r="B5092" s="4" t="s">
        <v>5667</v>
      </c>
      <c r="C5092" s="4" t="s">
        <v>232</v>
      </c>
      <c r="D5092" s="4" t="s">
        <v>5502</v>
      </c>
      <c r="E5092" s="5">
        <v>239.21</v>
      </c>
    </row>
    <row r="5093" s="1" customFormat="1" customHeight="1" spans="1:5">
      <c r="A5093" s="4">
        <v>92820</v>
      </c>
      <c r="B5093" s="4" t="s">
        <v>5668</v>
      </c>
      <c r="C5093" s="4" t="s">
        <v>232</v>
      </c>
      <c r="D5093" s="4" t="s">
        <v>5502</v>
      </c>
      <c r="E5093" s="5">
        <v>51.86</v>
      </c>
    </row>
    <row r="5094" s="1" customFormat="1" customHeight="1" spans="1:5">
      <c r="A5094" s="4">
        <v>92821</v>
      </c>
      <c r="B5094" s="4" t="s">
        <v>5669</v>
      </c>
      <c r="C5094" s="4" t="s">
        <v>232</v>
      </c>
      <c r="D5094" s="4" t="s">
        <v>5502</v>
      </c>
      <c r="E5094" s="5">
        <v>66.5</v>
      </c>
    </row>
    <row r="5095" s="1" customFormat="1" customHeight="1" spans="1:5">
      <c r="A5095" s="4">
        <v>92822</v>
      </c>
      <c r="B5095" s="4" t="s">
        <v>5670</v>
      </c>
      <c r="C5095" s="4" t="s">
        <v>232</v>
      </c>
      <c r="D5095" s="4" t="s">
        <v>5502</v>
      </c>
      <c r="E5095" s="5">
        <v>81.17</v>
      </c>
    </row>
    <row r="5096" s="1" customFormat="1" customHeight="1" spans="1:5">
      <c r="A5096" s="4">
        <v>92824</v>
      </c>
      <c r="B5096" s="4" t="s">
        <v>5671</v>
      </c>
      <c r="C5096" s="4" t="s">
        <v>232</v>
      </c>
      <c r="D5096" s="4" t="s">
        <v>5502</v>
      </c>
      <c r="E5096" s="5">
        <v>96.38</v>
      </c>
    </row>
    <row r="5097" s="1" customFormat="1" customHeight="1" spans="1:5">
      <c r="A5097" s="4">
        <v>92825</v>
      </c>
      <c r="B5097" s="4" t="s">
        <v>5672</v>
      </c>
      <c r="C5097" s="4" t="s">
        <v>232</v>
      </c>
      <c r="D5097" s="4" t="s">
        <v>5502</v>
      </c>
      <c r="E5097" s="5">
        <v>111.69</v>
      </c>
    </row>
    <row r="5098" s="1" customFormat="1" customHeight="1" spans="1:5">
      <c r="A5098" s="4">
        <v>92826</v>
      </c>
      <c r="B5098" s="4" t="s">
        <v>5673</v>
      </c>
      <c r="C5098" s="4" t="s">
        <v>232</v>
      </c>
      <c r="D5098" s="4" t="s">
        <v>5502</v>
      </c>
      <c r="E5098" s="5">
        <v>128.75</v>
      </c>
    </row>
    <row r="5099" s="1" customFormat="1" customHeight="1" spans="1:5">
      <c r="A5099" s="4">
        <v>92827</v>
      </c>
      <c r="B5099" s="4" t="s">
        <v>5674</v>
      </c>
      <c r="C5099" s="4" t="s">
        <v>232</v>
      </c>
      <c r="D5099" s="4" t="s">
        <v>5502</v>
      </c>
      <c r="E5099" s="5">
        <v>146.59</v>
      </c>
    </row>
    <row r="5100" s="1" customFormat="1" customHeight="1" spans="1:5">
      <c r="A5100" s="4">
        <v>92828</v>
      </c>
      <c r="B5100" s="4" t="s">
        <v>5675</v>
      </c>
      <c r="C5100" s="4" t="s">
        <v>232</v>
      </c>
      <c r="D5100" s="4" t="s">
        <v>5502</v>
      </c>
      <c r="E5100" s="5">
        <v>167.19</v>
      </c>
    </row>
    <row r="5101" s="1" customFormat="1" customHeight="1" spans="1:5">
      <c r="A5101" s="4">
        <v>92829</v>
      </c>
      <c r="B5101" s="4" t="s">
        <v>5676</v>
      </c>
      <c r="C5101" s="4" t="s">
        <v>232</v>
      </c>
      <c r="D5101" s="4" t="s">
        <v>5502</v>
      </c>
      <c r="E5101" s="5">
        <v>732.23</v>
      </c>
    </row>
    <row r="5102" s="1" customFormat="1" customHeight="1" spans="1:5">
      <c r="A5102" s="4">
        <v>92830</v>
      </c>
      <c r="B5102" s="4" t="s">
        <v>5677</v>
      </c>
      <c r="C5102" s="4" t="s">
        <v>232</v>
      </c>
      <c r="D5102" s="4" t="s">
        <v>5502</v>
      </c>
      <c r="E5102" s="5">
        <v>207.4</v>
      </c>
    </row>
    <row r="5103" s="1" customFormat="1" customHeight="1" spans="1:5">
      <c r="A5103" s="4">
        <v>92831</v>
      </c>
      <c r="B5103" s="4" t="s">
        <v>5678</v>
      </c>
      <c r="C5103" s="4" t="s">
        <v>232</v>
      </c>
      <c r="D5103" s="4" t="s">
        <v>5502</v>
      </c>
      <c r="E5103" s="6">
        <v>1036.07</v>
      </c>
    </row>
    <row r="5104" s="1" customFormat="1" customHeight="1" spans="1:5">
      <c r="A5104" s="4">
        <v>92832</v>
      </c>
      <c r="B5104" s="4" t="s">
        <v>5679</v>
      </c>
      <c r="C5104" s="4" t="s">
        <v>232</v>
      </c>
      <c r="D5104" s="4" t="s">
        <v>5502</v>
      </c>
      <c r="E5104" s="5">
        <v>275.7</v>
      </c>
    </row>
    <row r="5105" s="1" customFormat="1" customHeight="1" spans="1:5">
      <c r="A5105" s="4">
        <v>95565</v>
      </c>
      <c r="B5105" s="4" t="s">
        <v>5680</v>
      </c>
      <c r="C5105" s="4" t="s">
        <v>232</v>
      </c>
      <c r="D5105" s="4" t="s">
        <v>5502</v>
      </c>
      <c r="E5105" s="5">
        <v>126.02</v>
      </c>
    </row>
    <row r="5106" s="1" customFormat="1" customHeight="1" spans="1:5">
      <c r="A5106" s="4">
        <v>95566</v>
      </c>
      <c r="B5106" s="4" t="s">
        <v>5681</v>
      </c>
      <c r="C5106" s="4" t="s">
        <v>232</v>
      </c>
      <c r="D5106" s="4" t="s">
        <v>5502</v>
      </c>
      <c r="E5106" s="5">
        <v>134.4</v>
      </c>
    </row>
    <row r="5107" s="1" customFormat="1" customHeight="1" spans="1:5">
      <c r="A5107" s="4">
        <v>95567</v>
      </c>
      <c r="B5107" s="4" t="s">
        <v>5682</v>
      </c>
      <c r="C5107" s="4" t="s">
        <v>232</v>
      </c>
      <c r="D5107" s="4" t="s">
        <v>5683</v>
      </c>
      <c r="E5107" s="5">
        <v>107.34</v>
      </c>
    </row>
    <row r="5108" s="1" customFormat="1" customHeight="1" spans="1:5">
      <c r="A5108" s="4">
        <v>95568</v>
      </c>
      <c r="B5108" s="4" t="s">
        <v>413</v>
      </c>
      <c r="C5108" s="4" t="s">
        <v>232</v>
      </c>
      <c r="D5108" s="4" t="s">
        <v>5683</v>
      </c>
      <c r="E5108" s="5">
        <v>131.22</v>
      </c>
    </row>
    <row r="5109" s="1" customFormat="1" customHeight="1" spans="1:5">
      <c r="A5109" s="4">
        <v>95569</v>
      </c>
      <c r="B5109" s="4" t="s">
        <v>5684</v>
      </c>
      <c r="C5109" s="4" t="s">
        <v>232</v>
      </c>
      <c r="D5109" s="4" t="s">
        <v>5683</v>
      </c>
      <c r="E5109" s="5">
        <v>180.18</v>
      </c>
    </row>
    <row r="5110" s="1" customFormat="1" customHeight="1" spans="1:5">
      <c r="A5110" s="4">
        <v>95570</v>
      </c>
      <c r="B5110" s="4" t="s">
        <v>5685</v>
      </c>
      <c r="C5110" s="4" t="s">
        <v>232</v>
      </c>
      <c r="D5110" s="4" t="s">
        <v>5683</v>
      </c>
      <c r="E5110" s="5">
        <v>115.72</v>
      </c>
    </row>
    <row r="5111" s="1" customFormat="1" customHeight="1" spans="1:5">
      <c r="A5111" s="4">
        <v>95571</v>
      </c>
      <c r="B5111" s="4" t="s">
        <v>5686</v>
      </c>
      <c r="C5111" s="4" t="s">
        <v>232</v>
      </c>
      <c r="D5111" s="4" t="s">
        <v>5683</v>
      </c>
      <c r="E5111" s="5">
        <v>141.95</v>
      </c>
    </row>
    <row r="5112" s="1" customFormat="1" customHeight="1" spans="1:5">
      <c r="A5112" s="4">
        <v>95572</v>
      </c>
      <c r="B5112" s="4" t="s">
        <v>5687</v>
      </c>
      <c r="C5112" s="4" t="s">
        <v>232</v>
      </c>
      <c r="D5112" s="4" t="s">
        <v>5683</v>
      </c>
      <c r="E5112" s="5">
        <v>193.48</v>
      </c>
    </row>
    <row r="5113" s="1" customFormat="1" customHeight="1" spans="1:5">
      <c r="A5113" s="4">
        <v>97127</v>
      </c>
      <c r="B5113" s="4" t="s">
        <v>5688</v>
      </c>
      <c r="C5113" s="4" t="s">
        <v>232</v>
      </c>
      <c r="D5113" s="4" t="s">
        <v>5502</v>
      </c>
      <c r="E5113" s="5">
        <v>5.06</v>
      </c>
    </row>
    <row r="5114" s="1" customFormat="1" customHeight="1" spans="1:5">
      <c r="A5114" s="4">
        <v>97128</v>
      </c>
      <c r="B5114" s="4" t="s">
        <v>5689</v>
      </c>
      <c r="C5114" s="4" t="s">
        <v>232</v>
      </c>
      <c r="D5114" s="4" t="s">
        <v>5502</v>
      </c>
      <c r="E5114" s="5">
        <v>10.99</v>
      </c>
    </row>
    <row r="5115" s="1" customFormat="1" customHeight="1" spans="1:5">
      <c r="A5115" s="4">
        <v>97129</v>
      </c>
      <c r="B5115" s="4" t="s">
        <v>5690</v>
      </c>
      <c r="C5115" s="4" t="s">
        <v>232</v>
      </c>
      <c r="D5115" s="4" t="s">
        <v>5502</v>
      </c>
      <c r="E5115" s="5">
        <v>13.53</v>
      </c>
    </row>
    <row r="5116" s="1" customFormat="1" customHeight="1" spans="1:5">
      <c r="A5116" s="4">
        <v>97130</v>
      </c>
      <c r="B5116" s="4" t="s">
        <v>5691</v>
      </c>
      <c r="C5116" s="4" t="s">
        <v>232</v>
      </c>
      <c r="D5116" s="4" t="s">
        <v>5502</v>
      </c>
      <c r="E5116" s="5">
        <v>16.05</v>
      </c>
    </row>
    <row r="5117" s="1" customFormat="1" customHeight="1" spans="1:5">
      <c r="A5117" s="4">
        <v>97131</v>
      </c>
      <c r="B5117" s="4" t="s">
        <v>5692</v>
      </c>
      <c r="C5117" s="4" t="s">
        <v>232</v>
      </c>
      <c r="D5117" s="4" t="s">
        <v>5502</v>
      </c>
      <c r="E5117" s="5">
        <v>18.57</v>
      </c>
    </row>
    <row r="5118" s="1" customFormat="1" customHeight="1" spans="1:5">
      <c r="A5118" s="4">
        <v>97132</v>
      </c>
      <c r="B5118" s="4" t="s">
        <v>5693</v>
      </c>
      <c r="C5118" s="4" t="s">
        <v>232</v>
      </c>
      <c r="D5118" s="4" t="s">
        <v>5502</v>
      </c>
      <c r="E5118" s="5">
        <v>21.08</v>
      </c>
    </row>
    <row r="5119" s="1" customFormat="1" customHeight="1" spans="1:5">
      <c r="A5119" s="4">
        <v>97133</v>
      </c>
      <c r="B5119" s="4" t="s">
        <v>5694</v>
      </c>
      <c r="C5119" s="4" t="s">
        <v>232</v>
      </c>
      <c r="D5119" s="4" t="s">
        <v>5502</v>
      </c>
      <c r="E5119" s="5">
        <v>26.14</v>
      </c>
    </row>
    <row r="5120" s="1" customFormat="1" customHeight="1" spans="1:5">
      <c r="A5120" s="4">
        <v>97134</v>
      </c>
      <c r="B5120" s="4" t="s">
        <v>5695</v>
      </c>
      <c r="C5120" s="4" t="s">
        <v>232</v>
      </c>
      <c r="D5120" s="4" t="s">
        <v>5502</v>
      </c>
      <c r="E5120" s="5">
        <v>2.3</v>
      </c>
    </row>
    <row r="5121" s="1" customFormat="1" customHeight="1" spans="1:5">
      <c r="A5121" s="4">
        <v>97135</v>
      </c>
      <c r="B5121" s="4" t="s">
        <v>5696</v>
      </c>
      <c r="C5121" s="4" t="s">
        <v>232</v>
      </c>
      <c r="D5121" s="4" t="s">
        <v>5502</v>
      </c>
      <c r="E5121" s="5">
        <v>5.59</v>
      </c>
    </row>
    <row r="5122" s="1" customFormat="1" customHeight="1" spans="1:5">
      <c r="A5122" s="4">
        <v>97136</v>
      </c>
      <c r="B5122" s="4" t="s">
        <v>5697</v>
      </c>
      <c r="C5122" s="4" t="s">
        <v>232</v>
      </c>
      <c r="D5122" s="4" t="s">
        <v>5502</v>
      </c>
      <c r="E5122" s="5">
        <v>6.89</v>
      </c>
    </row>
    <row r="5123" s="1" customFormat="1" customHeight="1" spans="1:5">
      <c r="A5123" s="4">
        <v>97137</v>
      </c>
      <c r="B5123" s="4" t="s">
        <v>5698</v>
      </c>
      <c r="C5123" s="4" t="s">
        <v>232</v>
      </c>
      <c r="D5123" s="4" t="s">
        <v>5502</v>
      </c>
      <c r="E5123" s="5">
        <v>8.18</v>
      </c>
    </row>
    <row r="5124" s="1" customFormat="1" customHeight="1" spans="1:5">
      <c r="A5124" s="4">
        <v>97138</v>
      </c>
      <c r="B5124" s="4" t="s">
        <v>5699</v>
      </c>
      <c r="C5124" s="4" t="s">
        <v>232</v>
      </c>
      <c r="D5124" s="4" t="s">
        <v>5502</v>
      </c>
      <c r="E5124" s="5">
        <v>9.46</v>
      </c>
    </row>
    <row r="5125" s="1" customFormat="1" customHeight="1" spans="1:5">
      <c r="A5125" s="4">
        <v>97139</v>
      </c>
      <c r="B5125" s="4" t="s">
        <v>5700</v>
      </c>
      <c r="C5125" s="4" t="s">
        <v>232</v>
      </c>
      <c r="D5125" s="4" t="s">
        <v>5502</v>
      </c>
      <c r="E5125" s="5">
        <v>10.74</v>
      </c>
    </row>
    <row r="5126" s="1" customFormat="1" customHeight="1" spans="1:5">
      <c r="A5126" s="4">
        <v>97140</v>
      </c>
      <c r="B5126" s="4" t="s">
        <v>5701</v>
      </c>
      <c r="C5126" s="4" t="s">
        <v>232</v>
      </c>
      <c r="D5126" s="4" t="s">
        <v>5502</v>
      </c>
      <c r="E5126" s="5">
        <v>13.31</v>
      </c>
    </row>
    <row r="5127" s="1" customFormat="1" customHeight="1" spans="1:5">
      <c r="A5127" s="4">
        <v>103089</v>
      </c>
      <c r="B5127" s="4" t="s">
        <v>5702</v>
      </c>
      <c r="C5127" s="4" t="s">
        <v>232</v>
      </c>
      <c r="D5127" s="4" t="s">
        <v>5683</v>
      </c>
      <c r="E5127" s="5">
        <v>11.45</v>
      </c>
    </row>
    <row r="5128" s="1" customFormat="1" customHeight="1" spans="1:5">
      <c r="A5128" s="4">
        <v>103090</v>
      </c>
      <c r="B5128" s="4" t="s">
        <v>5703</v>
      </c>
      <c r="C5128" s="4" t="s">
        <v>232</v>
      </c>
      <c r="D5128" s="4" t="s">
        <v>5683</v>
      </c>
      <c r="E5128" s="5">
        <v>13.66</v>
      </c>
    </row>
    <row r="5129" s="1" customFormat="1" customHeight="1" spans="1:5">
      <c r="A5129" s="4">
        <v>103091</v>
      </c>
      <c r="B5129" s="4" t="s">
        <v>5704</v>
      </c>
      <c r="C5129" s="4" t="s">
        <v>232</v>
      </c>
      <c r="D5129" s="4" t="s">
        <v>5683</v>
      </c>
      <c r="E5129" s="5">
        <v>19.18</v>
      </c>
    </row>
    <row r="5130" s="1" customFormat="1" customHeight="1" spans="1:5">
      <c r="A5130" s="4">
        <v>103092</v>
      </c>
      <c r="B5130" s="4" t="s">
        <v>5705</v>
      </c>
      <c r="C5130" s="4" t="s">
        <v>232</v>
      </c>
      <c r="D5130" s="4" t="s">
        <v>5683</v>
      </c>
      <c r="E5130" s="5">
        <v>24.72</v>
      </c>
    </row>
    <row r="5131" s="1" customFormat="1" customHeight="1" spans="1:5">
      <c r="A5131" s="4">
        <v>103093</v>
      </c>
      <c r="B5131" s="4" t="s">
        <v>5706</v>
      </c>
      <c r="C5131" s="4" t="s">
        <v>232</v>
      </c>
      <c r="D5131" s="4" t="s">
        <v>5683</v>
      </c>
      <c r="E5131" s="5">
        <v>37.8</v>
      </c>
    </row>
    <row r="5132" s="1" customFormat="1" customHeight="1" spans="1:5">
      <c r="A5132" s="4">
        <v>103094</v>
      </c>
      <c r="B5132" s="4" t="s">
        <v>5707</v>
      </c>
      <c r="C5132" s="4" t="s">
        <v>232</v>
      </c>
      <c r="D5132" s="4" t="s">
        <v>5683</v>
      </c>
      <c r="E5132" s="5">
        <v>43.36</v>
      </c>
    </row>
    <row r="5133" s="1" customFormat="1" customHeight="1" spans="1:5">
      <c r="A5133" s="4">
        <v>103095</v>
      </c>
      <c r="B5133" s="4" t="s">
        <v>5708</v>
      </c>
      <c r="C5133" s="4" t="s">
        <v>232</v>
      </c>
      <c r="D5133" s="4" t="s">
        <v>5683</v>
      </c>
      <c r="E5133" s="5">
        <v>56.4</v>
      </c>
    </row>
    <row r="5134" s="1" customFormat="1" customHeight="1" spans="1:5">
      <c r="A5134" s="4">
        <v>103096</v>
      </c>
      <c r="B5134" s="4" t="s">
        <v>5709</v>
      </c>
      <c r="C5134" s="4" t="s">
        <v>232</v>
      </c>
      <c r="D5134" s="4" t="s">
        <v>5683</v>
      </c>
      <c r="E5134" s="5">
        <v>61.97</v>
      </c>
    </row>
    <row r="5135" s="1" customFormat="1" customHeight="1" spans="1:5">
      <c r="A5135" s="4">
        <v>103097</v>
      </c>
      <c r="B5135" s="4" t="s">
        <v>5710</v>
      </c>
      <c r="C5135" s="4" t="s">
        <v>232</v>
      </c>
      <c r="D5135" s="4" t="s">
        <v>5683</v>
      </c>
      <c r="E5135" s="5">
        <v>75.02</v>
      </c>
    </row>
    <row r="5136" s="1" customFormat="1" customHeight="1" spans="1:5">
      <c r="A5136" s="4">
        <v>103098</v>
      </c>
      <c r="B5136" s="4" t="s">
        <v>5711</v>
      </c>
      <c r="C5136" s="4" t="s">
        <v>232</v>
      </c>
      <c r="D5136" s="4" t="s">
        <v>5683</v>
      </c>
      <c r="E5136" s="5">
        <v>80.57</v>
      </c>
    </row>
    <row r="5137" s="1" customFormat="1" customHeight="1" spans="1:5">
      <c r="A5137" s="4">
        <v>103099</v>
      </c>
      <c r="B5137" s="4" t="s">
        <v>5712</v>
      </c>
      <c r="C5137" s="4" t="s">
        <v>232</v>
      </c>
      <c r="D5137" s="4" t="s">
        <v>5683</v>
      </c>
      <c r="E5137" s="5">
        <v>91.66</v>
      </c>
    </row>
    <row r="5138" s="1" customFormat="1" customHeight="1" spans="1:5">
      <c r="A5138" s="4">
        <v>103100</v>
      </c>
      <c r="B5138" s="4" t="s">
        <v>5713</v>
      </c>
      <c r="C5138" s="4" t="s">
        <v>232</v>
      </c>
      <c r="D5138" s="4" t="s">
        <v>5683</v>
      </c>
      <c r="E5138" s="5">
        <v>97.78</v>
      </c>
    </row>
    <row r="5139" s="1" customFormat="1" customHeight="1" spans="1:5">
      <c r="A5139" s="4">
        <v>103101</v>
      </c>
      <c r="B5139" s="4" t="s">
        <v>5714</v>
      </c>
      <c r="C5139" s="4" t="s">
        <v>232</v>
      </c>
      <c r="D5139" s="4" t="s">
        <v>5683</v>
      </c>
      <c r="E5139" s="5">
        <v>107.69</v>
      </c>
    </row>
    <row r="5140" s="1" customFormat="1" customHeight="1" spans="1:5">
      <c r="A5140" s="4">
        <v>103102</v>
      </c>
      <c r="B5140" s="4" t="s">
        <v>5715</v>
      </c>
      <c r="C5140" s="4" t="s">
        <v>232</v>
      </c>
      <c r="D5140" s="4" t="s">
        <v>5683</v>
      </c>
      <c r="E5140" s="5">
        <v>124.02</v>
      </c>
    </row>
    <row r="5141" s="1" customFormat="1" customHeight="1" spans="1:5">
      <c r="A5141" s="4">
        <v>103103</v>
      </c>
      <c r="B5141" s="4" t="s">
        <v>5716</v>
      </c>
      <c r="C5141" s="4" t="s">
        <v>232</v>
      </c>
      <c r="D5141" s="4" t="s">
        <v>5683</v>
      </c>
      <c r="E5141" s="5">
        <v>133.91</v>
      </c>
    </row>
    <row r="5142" s="1" customFormat="1" customHeight="1" spans="1:5">
      <c r="A5142" s="4">
        <v>103104</v>
      </c>
      <c r="B5142" s="4" t="s">
        <v>5717</v>
      </c>
      <c r="C5142" s="4" t="s">
        <v>232</v>
      </c>
      <c r="D5142" s="4" t="s">
        <v>5683</v>
      </c>
      <c r="E5142" s="5">
        <v>160.16</v>
      </c>
    </row>
    <row r="5143" s="1" customFormat="1" customHeight="1" spans="1:5">
      <c r="A5143" s="4">
        <v>103105</v>
      </c>
      <c r="B5143" s="4" t="s">
        <v>5718</v>
      </c>
      <c r="C5143" s="4" t="s">
        <v>215</v>
      </c>
      <c r="D5143" s="4" t="s">
        <v>5683</v>
      </c>
      <c r="E5143" s="5">
        <v>48.4</v>
      </c>
    </row>
    <row r="5144" s="1" customFormat="1" customHeight="1" spans="1:5">
      <c r="A5144" s="4">
        <v>103106</v>
      </c>
      <c r="B5144" s="4" t="s">
        <v>5719</v>
      </c>
      <c r="C5144" s="4" t="s">
        <v>215</v>
      </c>
      <c r="D5144" s="4" t="s">
        <v>5683</v>
      </c>
      <c r="E5144" s="5">
        <v>57.7</v>
      </c>
    </row>
    <row r="5145" s="1" customFormat="1" customHeight="1" spans="1:5">
      <c r="A5145" s="4">
        <v>103107</v>
      </c>
      <c r="B5145" s="4" t="s">
        <v>5720</v>
      </c>
      <c r="C5145" s="4" t="s">
        <v>215</v>
      </c>
      <c r="D5145" s="4" t="s">
        <v>5683</v>
      </c>
      <c r="E5145" s="5">
        <v>80.94</v>
      </c>
    </row>
    <row r="5146" s="1" customFormat="1" customHeight="1" spans="1:5">
      <c r="A5146" s="4">
        <v>103108</v>
      </c>
      <c r="B5146" s="4" t="s">
        <v>5721</v>
      </c>
      <c r="C5146" s="4" t="s">
        <v>215</v>
      </c>
      <c r="D5146" s="4" t="s">
        <v>5683</v>
      </c>
      <c r="E5146" s="5">
        <v>104.18</v>
      </c>
    </row>
    <row r="5147" s="1" customFormat="1" customHeight="1" spans="1:5">
      <c r="A5147" s="4">
        <v>103109</v>
      </c>
      <c r="B5147" s="4" t="s">
        <v>5722</v>
      </c>
      <c r="C5147" s="4" t="s">
        <v>215</v>
      </c>
      <c r="D5147" s="4" t="s">
        <v>5683</v>
      </c>
      <c r="E5147" s="5">
        <v>171.09</v>
      </c>
    </row>
    <row r="5148" s="1" customFormat="1" customHeight="1" spans="1:5">
      <c r="A5148" s="4">
        <v>103110</v>
      </c>
      <c r="B5148" s="4" t="s">
        <v>5723</v>
      </c>
      <c r="C5148" s="4" t="s">
        <v>215</v>
      </c>
      <c r="D5148" s="4" t="s">
        <v>5683</v>
      </c>
      <c r="E5148" s="5">
        <v>194.32</v>
      </c>
    </row>
    <row r="5149" s="1" customFormat="1" customHeight="1" spans="1:5">
      <c r="A5149" s="4">
        <v>103111</v>
      </c>
      <c r="B5149" s="4" t="s">
        <v>5724</v>
      </c>
      <c r="C5149" s="4" t="s">
        <v>215</v>
      </c>
      <c r="D5149" s="4" t="s">
        <v>5683</v>
      </c>
      <c r="E5149" s="5">
        <v>261.22</v>
      </c>
    </row>
    <row r="5150" s="1" customFormat="1" customHeight="1" spans="1:5">
      <c r="A5150" s="4">
        <v>103112</v>
      </c>
      <c r="B5150" s="4" t="s">
        <v>5725</v>
      </c>
      <c r="C5150" s="4" t="s">
        <v>215</v>
      </c>
      <c r="D5150" s="4" t="s">
        <v>5683</v>
      </c>
      <c r="E5150" s="5">
        <v>284.46</v>
      </c>
    </row>
    <row r="5151" s="1" customFormat="1" customHeight="1" spans="1:5">
      <c r="A5151" s="4">
        <v>103113</v>
      </c>
      <c r="B5151" s="4" t="s">
        <v>5726</v>
      </c>
      <c r="C5151" s="4" t="s">
        <v>215</v>
      </c>
      <c r="D5151" s="4" t="s">
        <v>5683</v>
      </c>
      <c r="E5151" s="5">
        <v>351.35</v>
      </c>
    </row>
    <row r="5152" s="1" customFormat="1" customHeight="1" spans="1:5">
      <c r="A5152" s="4">
        <v>103114</v>
      </c>
      <c r="B5152" s="4" t="s">
        <v>5727</v>
      </c>
      <c r="C5152" s="4" t="s">
        <v>215</v>
      </c>
      <c r="D5152" s="4" t="s">
        <v>5683</v>
      </c>
      <c r="E5152" s="5">
        <v>374.59</v>
      </c>
    </row>
    <row r="5153" s="1" customFormat="1" customHeight="1" spans="1:5">
      <c r="A5153" s="4">
        <v>103115</v>
      </c>
      <c r="B5153" s="4" t="s">
        <v>5728</v>
      </c>
      <c r="C5153" s="4" t="s">
        <v>215</v>
      </c>
      <c r="D5153" s="4" t="s">
        <v>5683</v>
      </c>
      <c r="E5153" s="5">
        <v>421.06</v>
      </c>
    </row>
    <row r="5154" s="1" customFormat="1" customHeight="1" spans="1:5">
      <c r="A5154" s="4">
        <v>103116</v>
      </c>
      <c r="B5154" s="4" t="s">
        <v>5729</v>
      </c>
      <c r="C5154" s="4" t="s">
        <v>215</v>
      </c>
      <c r="D5154" s="4" t="s">
        <v>5683</v>
      </c>
      <c r="E5154" s="5">
        <v>511.19</v>
      </c>
    </row>
    <row r="5155" s="1" customFormat="1" customHeight="1" spans="1:5">
      <c r="A5155" s="4">
        <v>103117</v>
      </c>
      <c r="B5155" s="4" t="s">
        <v>5730</v>
      </c>
      <c r="C5155" s="4" t="s">
        <v>215</v>
      </c>
      <c r="D5155" s="4" t="s">
        <v>5683</v>
      </c>
      <c r="E5155" s="5">
        <v>557.67</v>
      </c>
    </row>
    <row r="5156" s="1" customFormat="1" customHeight="1" spans="1:5">
      <c r="A5156" s="4">
        <v>103118</v>
      </c>
      <c r="B5156" s="4" t="s">
        <v>5731</v>
      </c>
      <c r="C5156" s="4" t="s">
        <v>215</v>
      </c>
      <c r="D5156" s="4" t="s">
        <v>5683</v>
      </c>
      <c r="E5156" s="5">
        <v>647.8</v>
      </c>
    </row>
    <row r="5157" s="1" customFormat="1" customHeight="1" spans="1:5">
      <c r="A5157" s="4">
        <v>103119</v>
      </c>
      <c r="B5157" s="4" t="s">
        <v>5732</v>
      </c>
      <c r="C5157" s="4" t="s">
        <v>215</v>
      </c>
      <c r="D5157" s="4" t="s">
        <v>5683</v>
      </c>
      <c r="E5157" s="5">
        <v>694.27</v>
      </c>
    </row>
    <row r="5158" s="1" customFormat="1" customHeight="1" spans="1:5">
      <c r="A5158" s="4">
        <v>103120</v>
      </c>
      <c r="B5158" s="4" t="s">
        <v>5733</v>
      </c>
      <c r="C5158" s="4" t="s">
        <v>215</v>
      </c>
      <c r="D5158" s="4" t="s">
        <v>5683</v>
      </c>
      <c r="E5158" s="5">
        <v>830.87</v>
      </c>
    </row>
    <row r="5159" s="1" customFormat="1" customHeight="1" spans="1:5">
      <c r="A5159" s="4">
        <v>103121</v>
      </c>
      <c r="B5159" s="4" t="s">
        <v>5734</v>
      </c>
      <c r="C5159" s="4" t="s">
        <v>215</v>
      </c>
      <c r="D5159" s="4" t="s">
        <v>5683</v>
      </c>
      <c r="E5159" s="5">
        <v>63.47</v>
      </c>
    </row>
    <row r="5160" s="1" customFormat="1" customHeight="1" spans="1:5">
      <c r="A5160" s="4">
        <v>103122</v>
      </c>
      <c r="B5160" s="4" t="s">
        <v>5735</v>
      </c>
      <c r="C5160" s="4" t="s">
        <v>215</v>
      </c>
      <c r="D5160" s="4" t="s">
        <v>5683</v>
      </c>
      <c r="E5160" s="5">
        <v>77.4</v>
      </c>
    </row>
    <row r="5161" s="1" customFormat="1" customHeight="1" spans="1:5">
      <c r="A5161" s="4">
        <v>103123</v>
      </c>
      <c r="B5161" s="4" t="s">
        <v>5736</v>
      </c>
      <c r="C5161" s="4" t="s">
        <v>215</v>
      </c>
      <c r="D5161" s="4" t="s">
        <v>5683</v>
      </c>
      <c r="E5161" s="5">
        <v>112.28</v>
      </c>
    </row>
    <row r="5162" s="1" customFormat="1" customHeight="1" spans="1:5">
      <c r="A5162" s="4">
        <v>103124</v>
      </c>
      <c r="B5162" s="4" t="s">
        <v>5737</v>
      </c>
      <c r="C5162" s="4" t="s">
        <v>215</v>
      </c>
      <c r="D5162" s="4" t="s">
        <v>5683</v>
      </c>
      <c r="E5162" s="5">
        <v>147.12</v>
      </c>
    </row>
    <row r="5163" s="1" customFormat="1" customHeight="1" spans="1:5">
      <c r="A5163" s="4">
        <v>103125</v>
      </c>
      <c r="B5163" s="4" t="s">
        <v>5738</v>
      </c>
      <c r="C5163" s="4" t="s">
        <v>215</v>
      </c>
      <c r="D5163" s="4" t="s">
        <v>5683</v>
      </c>
      <c r="E5163" s="5">
        <v>247.47</v>
      </c>
    </row>
    <row r="5164" s="1" customFormat="1" customHeight="1" spans="1:5">
      <c r="A5164" s="4">
        <v>103126</v>
      </c>
      <c r="B5164" s="4" t="s">
        <v>5739</v>
      </c>
      <c r="C5164" s="4" t="s">
        <v>215</v>
      </c>
      <c r="D5164" s="4" t="s">
        <v>5683</v>
      </c>
      <c r="E5164" s="5">
        <v>282.31</v>
      </c>
    </row>
    <row r="5165" s="1" customFormat="1" customHeight="1" spans="1:5">
      <c r="A5165" s="4">
        <v>103127</v>
      </c>
      <c r="B5165" s="4" t="s">
        <v>5740</v>
      </c>
      <c r="C5165" s="4" t="s">
        <v>215</v>
      </c>
      <c r="D5165" s="4" t="s">
        <v>5683</v>
      </c>
      <c r="E5165" s="5">
        <v>382.66</v>
      </c>
    </row>
    <row r="5166" s="1" customFormat="1" customHeight="1" spans="1:5">
      <c r="A5166" s="4">
        <v>103128</v>
      </c>
      <c r="B5166" s="4" t="s">
        <v>5741</v>
      </c>
      <c r="C5166" s="4" t="s">
        <v>215</v>
      </c>
      <c r="D5166" s="4" t="s">
        <v>5683</v>
      </c>
      <c r="E5166" s="5">
        <v>417.51</v>
      </c>
    </row>
    <row r="5167" s="1" customFormat="1" customHeight="1" spans="1:5">
      <c r="A5167" s="4">
        <v>103129</v>
      </c>
      <c r="B5167" s="4" t="s">
        <v>5742</v>
      </c>
      <c r="C5167" s="4" t="s">
        <v>215</v>
      </c>
      <c r="D5167" s="4" t="s">
        <v>5683</v>
      </c>
      <c r="E5167" s="5">
        <v>517.88</v>
      </c>
    </row>
    <row r="5168" s="1" customFormat="1" customHeight="1" spans="1:5">
      <c r="A5168" s="4">
        <v>103130</v>
      </c>
      <c r="B5168" s="4" t="s">
        <v>5743</v>
      </c>
      <c r="C5168" s="4" t="s">
        <v>215</v>
      </c>
      <c r="D5168" s="4" t="s">
        <v>5683</v>
      </c>
      <c r="E5168" s="5">
        <v>552.72</v>
      </c>
    </row>
    <row r="5169" s="1" customFormat="1" customHeight="1" spans="1:5">
      <c r="A5169" s="4">
        <v>103131</v>
      </c>
      <c r="B5169" s="4" t="s">
        <v>5744</v>
      </c>
      <c r="C5169" s="4" t="s">
        <v>215</v>
      </c>
      <c r="D5169" s="4" t="s">
        <v>5683</v>
      </c>
      <c r="E5169" s="5">
        <v>622.43</v>
      </c>
    </row>
    <row r="5170" s="1" customFormat="1" customHeight="1" spans="1:5">
      <c r="A5170" s="4">
        <v>103132</v>
      </c>
      <c r="B5170" s="4" t="s">
        <v>5745</v>
      </c>
      <c r="C5170" s="4" t="s">
        <v>215</v>
      </c>
      <c r="D5170" s="4" t="s">
        <v>5683</v>
      </c>
      <c r="E5170" s="5">
        <v>757.62</v>
      </c>
    </row>
    <row r="5171" s="1" customFormat="1" customHeight="1" spans="1:5">
      <c r="A5171" s="4">
        <v>103133</v>
      </c>
      <c r="B5171" s="4" t="s">
        <v>5746</v>
      </c>
      <c r="C5171" s="4" t="s">
        <v>215</v>
      </c>
      <c r="D5171" s="4" t="s">
        <v>5683</v>
      </c>
      <c r="E5171" s="5">
        <v>827.33</v>
      </c>
    </row>
    <row r="5172" s="1" customFormat="1" customHeight="1" spans="1:5">
      <c r="A5172" s="4">
        <v>103134</v>
      </c>
      <c r="B5172" s="4" t="s">
        <v>5747</v>
      </c>
      <c r="C5172" s="4" t="s">
        <v>215</v>
      </c>
      <c r="D5172" s="4" t="s">
        <v>5683</v>
      </c>
      <c r="E5172" s="5">
        <v>962.54</v>
      </c>
    </row>
    <row r="5173" s="1" customFormat="1" customHeight="1" spans="1:5">
      <c r="A5173" s="4">
        <v>103135</v>
      </c>
      <c r="B5173" s="4" t="s">
        <v>5748</v>
      </c>
      <c r="C5173" s="4" t="s">
        <v>215</v>
      </c>
      <c r="D5173" s="4" t="s">
        <v>5683</v>
      </c>
      <c r="E5173" s="6">
        <v>1032.24</v>
      </c>
    </row>
    <row r="5174" s="1" customFormat="1" customHeight="1" spans="1:5">
      <c r="A5174" s="4">
        <v>103136</v>
      </c>
      <c r="B5174" s="4" t="s">
        <v>5749</v>
      </c>
      <c r="C5174" s="4" t="s">
        <v>215</v>
      </c>
      <c r="D5174" s="4" t="s">
        <v>5683</v>
      </c>
      <c r="E5174" s="6">
        <v>1237.16</v>
      </c>
    </row>
    <row r="5175" s="1" customFormat="1" customHeight="1" spans="1:5">
      <c r="A5175" s="4">
        <v>103137</v>
      </c>
      <c r="B5175" s="4" t="s">
        <v>5750</v>
      </c>
      <c r="C5175" s="4" t="s">
        <v>215</v>
      </c>
      <c r="D5175" s="4" t="s">
        <v>5683</v>
      </c>
      <c r="E5175" s="5">
        <v>33.39</v>
      </c>
    </row>
    <row r="5176" s="1" customFormat="1" customHeight="1" spans="1:5">
      <c r="A5176" s="4">
        <v>103138</v>
      </c>
      <c r="B5176" s="4" t="s">
        <v>5751</v>
      </c>
      <c r="C5176" s="4" t="s">
        <v>215</v>
      </c>
      <c r="D5176" s="4" t="s">
        <v>5683</v>
      </c>
      <c r="E5176" s="5">
        <v>38.03</v>
      </c>
    </row>
    <row r="5177" s="1" customFormat="1" customHeight="1" spans="1:5">
      <c r="A5177" s="4">
        <v>103139</v>
      </c>
      <c r="B5177" s="4" t="s">
        <v>5752</v>
      </c>
      <c r="C5177" s="4" t="s">
        <v>215</v>
      </c>
      <c r="D5177" s="4" t="s">
        <v>5683</v>
      </c>
      <c r="E5177" s="5">
        <v>49.65</v>
      </c>
    </row>
    <row r="5178" s="1" customFormat="1" customHeight="1" spans="1:5">
      <c r="A5178" s="4">
        <v>103140</v>
      </c>
      <c r="B5178" s="4" t="s">
        <v>5753</v>
      </c>
      <c r="C5178" s="4" t="s">
        <v>215</v>
      </c>
      <c r="D5178" s="4" t="s">
        <v>5683</v>
      </c>
      <c r="E5178" s="5">
        <v>61.26</v>
      </c>
    </row>
    <row r="5179" s="1" customFormat="1" customHeight="1" spans="1:5">
      <c r="A5179" s="4">
        <v>103141</v>
      </c>
      <c r="B5179" s="4" t="s">
        <v>5754</v>
      </c>
      <c r="C5179" s="4" t="s">
        <v>215</v>
      </c>
      <c r="D5179" s="4" t="s">
        <v>5683</v>
      </c>
      <c r="E5179" s="5">
        <v>94.71</v>
      </c>
    </row>
    <row r="5180" s="1" customFormat="1" customHeight="1" spans="1:5">
      <c r="A5180" s="4">
        <v>103142</v>
      </c>
      <c r="B5180" s="4" t="s">
        <v>5755</v>
      </c>
      <c r="C5180" s="4" t="s">
        <v>215</v>
      </c>
      <c r="D5180" s="4" t="s">
        <v>5683</v>
      </c>
      <c r="E5180" s="5">
        <v>106.32</v>
      </c>
    </row>
    <row r="5181" s="1" customFormat="1" customHeight="1" spans="1:5">
      <c r="A5181" s="4">
        <v>103143</v>
      </c>
      <c r="B5181" s="4" t="s">
        <v>5756</v>
      </c>
      <c r="C5181" s="4" t="s">
        <v>215</v>
      </c>
      <c r="D5181" s="4" t="s">
        <v>5683</v>
      </c>
      <c r="E5181" s="5">
        <v>139.79</v>
      </c>
    </row>
    <row r="5182" s="1" customFormat="1" customHeight="1" spans="1:5">
      <c r="A5182" s="4">
        <v>103144</v>
      </c>
      <c r="B5182" s="4" t="s">
        <v>5757</v>
      </c>
      <c r="C5182" s="4" t="s">
        <v>215</v>
      </c>
      <c r="D5182" s="4" t="s">
        <v>5683</v>
      </c>
      <c r="E5182" s="5">
        <v>151.39</v>
      </c>
    </row>
    <row r="5183" s="1" customFormat="1" customHeight="1" spans="1:5">
      <c r="A5183" s="4">
        <v>103145</v>
      </c>
      <c r="B5183" s="4" t="s">
        <v>5758</v>
      </c>
      <c r="C5183" s="4" t="s">
        <v>215</v>
      </c>
      <c r="D5183" s="4" t="s">
        <v>5683</v>
      </c>
      <c r="E5183" s="5">
        <v>184.86</v>
      </c>
    </row>
    <row r="5184" s="1" customFormat="1" customHeight="1" spans="1:5">
      <c r="A5184" s="4">
        <v>103146</v>
      </c>
      <c r="B5184" s="4" t="s">
        <v>5759</v>
      </c>
      <c r="C5184" s="4" t="s">
        <v>215</v>
      </c>
      <c r="D5184" s="4" t="s">
        <v>5683</v>
      </c>
      <c r="E5184" s="5">
        <v>196.45</v>
      </c>
    </row>
    <row r="5185" s="1" customFormat="1" customHeight="1" spans="1:5">
      <c r="A5185" s="4">
        <v>103147</v>
      </c>
      <c r="B5185" s="4" t="s">
        <v>5760</v>
      </c>
      <c r="C5185" s="4" t="s">
        <v>215</v>
      </c>
      <c r="D5185" s="4" t="s">
        <v>5683</v>
      </c>
      <c r="E5185" s="5">
        <v>219.7</v>
      </c>
    </row>
    <row r="5186" s="1" customFormat="1" customHeight="1" spans="1:5">
      <c r="A5186" s="4">
        <v>103148</v>
      </c>
      <c r="B5186" s="4" t="s">
        <v>5761</v>
      </c>
      <c r="C5186" s="4" t="s">
        <v>215</v>
      </c>
      <c r="D5186" s="4" t="s">
        <v>5683</v>
      </c>
      <c r="E5186" s="5">
        <v>264.77</v>
      </c>
    </row>
    <row r="5187" s="1" customFormat="1" customHeight="1" spans="1:5">
      <c r="A5187" s="4">
        <v>103149</v>
      </c>
      <c r="B5187" s="4" t="s">
        <v>5762</v>
      </c>
      <c r="C5187" s="4" t="s">
        <v>215</v>
      </c>
      <c r="D5187" s="4" t="s">
        <v>5683</v>
      </c>
      <c r="E5187" s="5">
        <v>287.99</v>
      </c>
    </row>
    <row r="5188" s="1" customFormat="1" customHeight="1" spans="1:5">
      <c r="A5188" s="4">
        <v>103150</v>
      </c>
      <c r="B5188" s="4" t="s">
        <v>5763</v>
      </c>
      <c r="C5188" s="4" t="s">
        <v>215</v>
      </c>
      <c r="D5188" s="4" t="s">
        <v>5683</v>
      </c>
      <c r="E5188" s="5">
        <v>333.02</v>
      </c>
    </row>
    <row r="5189" s="1" customFormat="1" customHeight="1" spans="1:5">
      <c r="A5189" s="4">
        <v>103151</v>
      </c>
      <c r="B5189" s="4" t="s">
        <v>5764</v>
      </c>
      <c r="C5189" s="4" t="s">
        <v>215</v>
      </c>
      <c r="D5189" s="4" t="s">
        <v>5683</v>
      </c>
      <c r="E5189" s="5">
        <v>356.31</v>
      </c>
    </row>
    <row r="5190" s="1" customFormat="1" customHeight="1" spans="1:5">
      <c r="A5190" s="4">
        <v>103152</v>
      </c>
      <c r="B5190" s="4" t="s">
        <v>5765</v>
      </c>
      <c r="C5190" s="4" t="s">
        <v>215</v>
      </c>
      <c r="D5190" s="4" t="s">
        <v>5683</v>
      </c>
      <c r="E5190" s="5">
        <v>424.6</v>
      </c>
    </row>
    <row r="5191" s="1" customFormat="1" customHeight="1" spans="1:5">
      <c r="A5191" s="4">
        <v>103372</v>
      </c>
      <c r="B5191" s="4" t="s">
        <v>5766</v>
      </c>
      <c r="C5191" s="4" t="s">
        <v>232</v>
      </c>
      <c r="D5191" s="4" t="s">
        <v>5683</v>
      </c>
      <c r="E5191" s="5">
        <v>5.42</v>
      </c>
    </row>
    <row r="5192" s="1" customFormat="1" customHeight="1" spans="1:5">
      <c r="A5192" s="4">
        <v>103373</v>
      </c>
      <c r="B5192" s="4" t="s">
        <v>5767</v>
      </c>
      <c r="C5192" s="4" t="s">
        <v>232</v>
      </c>
      <c r="D5192" s="4" t="s">
        <v>5683</v>
      </c>
      <c r="E5192" s="5">
        <v>10.61</v>
      </c>
    </row>
    <row r="5193" s="1" customFormat="1" customHeight="1" spans="1:5">
      <c r="A5193" s="4">
        <v>103376</v>
      </c>
      <c r="B5193" s="4" t="s">
        <v>5768</v>
      </c>
      <c r="C5193" s="4" t="s">
        <v>232</v>
      </c>
      <c r="D5193" s="4" t="s">
        <v>5683</v>
      </c>
      <c r="E5193" s="5">
        <v>126.44</v>
      </c>
    </row>
    <row r="5194" s="1" customFormat="1" customHeight="1" spans="1:5">
      <c r="A5194" s="4">
        <v>103377</v>
      </c>
      <c r="B5194" s="4" t="s">
        <v>5769</v>
      </c>
      <c r="C5194" s="4" t="s">
        <v>232</v>
      </c>
      <c r="D5194" s="4" t="s">
        <v>5683</v>
      </c>
      <c r="E5194" s="5">
        <v>270.59</v>
      </c>
    </row>
    <row r="5195" s="1" customFormat="1" customHeight="1" spans="1:5">
      <c r="A5195" s="4">
        <v>103379</v>
      </c>
      <c r="B5195" s="4" t="s">
        <v>5770</v>
      </c>
      <c r="C5195" s="4" t="s">
        <v>232</v>
      </c>
      <c r="D5195" s="4" t="s">
        <v>5683</v>
      </c>
      <c r="E5195" s="5">
        <v>421.27</v>
      </c>
    </row>
    <row r="5196" s="1" customFormat="1" customHeight="1" spans="1:5">
      <c r="A5196" s="4">
        <v>103383</v>
      </c>
      <c r="B5196" s="4" t="s">
        <v>5771</v>
      </c>
      <c r="C5196" s="4" t="s">
        <v>232</v>
      </c>
      <c r="D5196" s="4" t="s">
        <v>5683</v>
      </c>
      <c r="E5196" s="6">
        <v>1032.94</v>
      </c>
    </row>
    <row r="5197" s="1" customFormat="1" customHeight="1" spans="1:5">
      <c r="A5197" s="4">
        <v>103385</v>
      </c>
      <c r="B5197" s="4" t="s">
        <v>5772</v>
      </c>
      <c r="C5197" s="4" t="s">
        <v>232</v>
      </c>
      <c r="D5197" s="4" t="s">
        <v>5683</v>
      </c>
      <c r="E5197" s="6">
        <v>1665.54</v>
      </c>
    </row>
    <row r="5198" s="1" customFormat="1" customHeight="1" spans="1:5">
      <c r="A5198" s="4">
        <v>103387</v>
      </c>
      <c r="B5198" s="4" t="s">
        <v>5773</v>
      </c>
      <c r="C5198" s="4" t="s">
        <v>232</v>
      </c>
      <c r="D5198" s="4" t="s">
        <v>5683</v>
      </c>
      <c r="E5198" s="6">
        <v>2921.82</v>
      </c>
    </row>
    <row r="5199" s="1" customFormat="1" customHeight="1" spans="1:5">
      <c r="A5199" s="4">
        <v>103389</v>
      </c>
      <c r="B5199" s="4" t="s">
        <v>5774</v>
      </c>
      <c r="C5199" s="4" t="s">
        <v>232</v>
      </c>
      <c r="D5199" s="4" t="s">
        <v>5683</v>
      </c>
      <c r="E5199" s="6">
        <v>4345.19</v>
      </c>
    </row>
    <row r="5200" s="1" customFormat="1" customHeight="1" spans="1:5">
      <c r="A5200" s="4">
        <v>103391</v>
      </c>
      <c r="B5200" s="4" t="s">
        <v>5775</v>
      </c>
      <c r="C5200" s="4" t="s">
        <v>232</v>
      </c>
      <c r="D5200" s="4" t="s">
        <v>5683</v>
      </c>
      <c r="E5200" s="6">
        <v>2863.43</v>
      </c>
    </row>
    <row r="5201" s="1" customFormat="1" customHeight="1" spans="1:5">
      <c r="A5201" s="4">
        <v>103392</v>
      </c>
      <c r="B5201" s="4" t="s">
        <v>5776</v>
      </c>
      <c r="C5201" s="4" t="s">
        <v>232</v>
      </c>
      <c r="D5201" s="4" t="s">
        <v>5683</v>
      </c>
      <c r="E5201" s="6">
        <v>4679.39</v>
      </c>
    </row>
    <row r="5202" s="1" customFormat="1" customHeight="1" spans="1:5">
      <c r="A5202" s="4">
        <v>103393</v>
      </c>
      <c r="B5202" s="4" t="s">
        <v>5777</v>
      </c>
      <c r="C5202" s="4" t="s">
        <v>232</v>
      </c>
      <c r="D5202" s="4" t="s">
        <v>5683</v>
      </c>
      <c r="E5202" s="6">
        <v>5161.25</v>
      </c>
    </row>
    <row r="5203" s="1" customFormat="1" customHeight="1" spans="1:5">
      <c r="A5203" s="4">
        <v>103397</v>
      </c>
      <c r="B5203" s="4" t="s">
        <v>5778</v>
      </c>
      <c r="C5203" s="4" t="s">
        <v>215</v>
      </c>
      <c r="D5203" s="4" t="s">
        <v>5502</v>
      </c>
      <c r="E5203" s="5">
        <v>3.8</v>
      </c>
    </row>
    <row r="5204" s="1" customFormat="1" customHeight="1" spans="1:5">
      <c r="A5204" s="4">
        <v>103398</v>
      </c>
      <c r="B5204" s="4" t="s">
        <v>5779</v>
      </c>
      <c r="C5204" s="4" t="s">
        <v>215</v>
      </c>
      <c r="D5204" s="4" t="s">
        <v>5502</v>
      </c>
      <c r="E5204" s="5">
        <v>6.1</v>
      </c>
    </row>
    <row r="5205" s="1" customFormat="1" customHeight="1" spans="1:5">
      <c r="A5205" s="4">
        <v>103399</v>
      </c>
      <c r="B5205" s="4" t="s">
        <v>5780</v>
      </c>
      <c r="C5205" s="4" t="s">
        <v>215</v>
      </c>
      <c r="D5205" s="4" t="s">
        <v>5502</v>
      </c>
      <c r="E5205" s="5">
        <v>12.01</v>
      </c>
    </row>
    <row r="5206" s="1" customFormat="1" customHeight="1" spans="1:5">
      <c r="A5206" s="4">
        <v>103400</v>
      </c>
      <c r="B5206" s="4" t="s">
        <v>5781</v>
      </c>
      <c r="C5206" s="4" t="s">
        <v>215</v>
      </c>
      <c r="D5206" s="4" t="s">
        <v>5502</v>
      </c>
      <c r="E5206" s="5">
        <v>17.16</v>
      </c>
    </row>
    <row r="5207" s="1" customFormat="1" customHeight="1" spans="1:5">
      <c r="A5207" s="4">
        <v>103401</v>
      </c>
      <c r="B5207" s="4" t="s">
        <v>5782</v>
      </c>
      <c r="C5207" s="4" t="s">
        <v>215</v>
      </c>
      <c r="D5207" s="4" t="s">
        <v>5502</v>
      </c>
      <c r="E5207" s="5">
        <v>20.98</v>
      </c>
    </row>
    <row r="5208" s="1" customFormat="1" customHeight="1" spans="1:5">
      <c r="A5208" s="4">
        <v>103402</v>
      </c>
      <c r="B5208" s="4" t="s">
        <v>5783</v>
      </c>
      <c r="C5208" s="4" t="s">
        <v>215</v>
      </c>
      <c r="D5208" s="4" t="s">
        <v>5502</v>
      </c>
      <c r="E5208" s="5">
        <v>30.52</v>
      </c>
    </row>
    <row r="5209" s="1" customFormat="1" customHeight="1" spans="1:5">
      <c r="A5209" s="4">
        <v>103403</v>
      </c>
      <c r="B5209" s="4" t="s">
        <v>5784</v>
      </c>
      <c r="C5209" s="4" t="s">
        <v>215</v>
      </c>
      <c r="D5209" s="4" t="s">
        <v>5502</v>
      </c>
      <c r="E5209" s="5">
        <v>34.34</v>
      </c>
    </row>
    <row r="5210" s="1" customFormat="1" customHeight="1" spans="1:5">
      <c r="A5210" s="4">
        <v>103404</v>
      </c>
      <c r="B5210" s="4" t="s">
        <v>5785</v>
      </c>
      <c r="C5210" s="4" t="s">
        <v>215</v>
      </c>
      <c r="D5210" s="4" t="s">
        <v>5502</v>
      </c>
      <c r="E5210" s="5">
        <v>38.16</v>
      </c>
    </row>
    <row r="5211" s="1" customFormat="1" customHeight="1" spans="1:5">
      <c r="A5211" s="4">
        <v>103405</v>
      </c>
      <c r="B5211" s="4" t="s">
        <v>5786</v>
      </c>
      <c r="C5211" s="4" t="s">
        <v>215</v>
      </c>
      <c r="D5211" s="4" t="s">
        <v>5502</v>
      </c>
      <c r="E5211" s="5">
        <v>42.92</v>
      </c>
    </row>
    <row r="5212" s="1" customFormat="1" customHeight="1" spans="1:5">
      <c r="A5212" s="4">
        <v>103406</v>
      </c>
      <c r="B5212" s="4" t="s">
        <v>5787</v>
      </c>
      <c r="C5212" s="4" t="s">
        <v>215</v>
      </c>
      <c r="D5212" s="4" t="s">
        <v>5502</v>
      </c>
      <c r="E5212" s="5">
        <v>47.69</v>
      </c>
    </row>
    <row r="5213" s="1" customFormat="1" customHeight="1" spans="1:5">
      <c r="A5213" s="4">
        <v>103407</v>
      </c>
      <c r="B5213" s="4" t="s">
        <v>5788</v>
      </c>
      <c r="C5213" s="4" t="s">
        <v>215</v>
      </c>
      <c r="D5213" s="4" t="s">
        <v>5502</v>
      </c>
      <c r="E5213" s="5">
        <v>53.42</v>
      </c>
    </row>
    <row r="5214" s="1" customFormat="1" customHeight="1" spans="1:5">
      <c r="A5214" s="4">
        <v>103408</v>
      </c>
      <c r="B5214" s="4" t="s">
        <v>5789</v>
      </c>
      <c r="C5214" s="4" t="s">
        <v>215</v>
      </c>
      <c r="D5214" s="4" t="s">
        <v>5502</v>
      </c>
      <c r="E5214" s="5">
        <v>60.1</v>
      </c>
    </row>
    <row r="5215" s="1" customFormat="1" customHeight="1" spans="1:5">
      <c r="A5215" s="4">
        <v>103409</v>
      </c>
      <c r="B5215" s="4" t="s">
        <v>5790</v>
      </c>
      <c r="C5215" s="4" t="s">
        <v>215</v>
      </c>
      <c r="D5215" s="4" t="s">
        <v>5502</v>
      </c>
      <c r="E5215" s="5">
        <v>67.73</v>
      </c>
    </row>
    <row r="5216" s="1" customFormat="1" customHeight="1" spans="1:5">
      <c r="A5216" s="4">
        <v>103410</v>
      </c>
      <c r="B5216" s="4" t="s">
        <v>5791</v>
      </c>
      <c r="C5216" s="4" t="s">
        <v>215</v>
      </c>
      <c r="D5216" s="4" t="s">
        <v>5502</v>
      </c>
      <c r="E5216" s="5">
        <v>76.32</v>
      </c>
    </row>
    <row r="5217" s="1" customFormat="1" customHeight="1" spans="1:5">
      <c r="A5217" s="4">
        <v>103411</v>
      </c>
      <c r="B5217" s="4" t="s">
        <v>5792</v>
      </c>
      <c r="C5217" s="4" t="s">
        <v>215</v>
      </c>
      <c r="D5217" s="4" t="s">
        <v>5502</v>
      </c>
      <c r="E5217" s="5">
        <v>7.62</v>
      </c>
    </row>
    <row r="5218" s="1" customFormat="1" customHeight="1" spans="1:5">
      <c r="A5218" s="4">
        <v>103412</v>
      </c>
      <c r="B5218" s="4" t="s">
        <v>5793</v>
      </c>
      <c r="C5218" s="4" t="s">
        <v>215</v>
      </c>
      <c r="D5218" s="4" t="s">
        <v>5502</v>
      </c>
      <c r="E5218" s="5">
        <v>12.21</v>
      </c>
    </row>
    <row r="5219" s="1" customFormat="1" customHeight="1" spans="1:5">
      <c r="A5219" s="4">
        <v>103413</v>
      </c>
      <c r="B5219" s="4" t="s">
        <v>5794</v>
      </c>
      <c r="C5219" s="4" t="s">
        <v>215</v>
      </c>
      <c r="D5219" s="4" t="s">
        <v>5502</v>
      </c>
      <c r="E5219" s="5">
        <v>24.04</v>
      </c>
    </row>
    <row r="5220" s="1" customFormat="1" customHeight="1" spans="1:5">
      <c r="A5220" s="4">
        <v>103414</v>
      </c>
      <c r="B5220" s="4" t="s">
        <v>5795</v>
      </c>
      <c r="C5220" s="4" t="s">
        <v>215</v>
      </c>
      <c r="D5220" s="4" t="s">
        <v>5502</v>
      </c>
      <c r="E5220" s="5">
        <v>34.34</v>
      </c>
    </row>
    <row r="5221" s="1" customFormat="1" customHeight="1" spans="1:5">
      <c r="A5221" s="4">
        <v>103415</v>
      </c>
      <c r="B5221" s="4" t="s">
        <v>5796</v>
      </c>
      <c r="C5221" s="4" t="s">
        <v>215</v>
      </c>
      <c r="D5221" s="4" t="s">
        <v>5502</v>
      </c>
      <c r="E5221" s="5">
        <v>41.97</v>
      </c>
    </row>
    <row r="5222" s="1" customFormat="1" customHeight="1" spans="1:5">
      <c r="A5222" s="4">
        <v>103416</v>
      </c>
      <c r="B5222" s="4" t="s">
        <v>5797</v>
      </c>
      <c r="C5222" s="4" t="s">
        <v>215</v>
      </c>
      <c r="D5222" s="4" t="s">
        <v>5502</v>
      </c>
      <c r="E5222" s="5">
        <v>61.05</v>
      </c>
    </row>
    <row r="5223" s="1" customFormat="1" customHeight="1" spans="1:5">
      <c r="A5223" s="4">
        <v>103417</v>
      </c>
      <c r="B5223" s="4" t="s">
        <v>5798</v>
      </c>
      <c r="C5223" s="4" t="s">
        <v>215</v>
      </c>
      <c r="D5223" s="4" t="s">
        <v>5502</v>
      </c>
      <c r="E5223" s="5">
        <v>68.69</v>
      </c>
    </row>
    <row r="5224" s="1" customFormat="1" customHeight="1" spans="1:5">
      <c r="A5224" s="4">
        <v>103418</v>
      </c>
      <c r="B5224" s="4" t="s">
        <v>5799</v>
      </c>
      <c r="C5224" s="4" t="s">
        <v>215</v>
      </c>
      <c r="D5224" s="4" t="s">
        <v>5502</v>
      </c>
      <c r="E5224" s="5">
        <v>76.32</v>
      </c>
    </row>
    <row r="5225" s="1" customFormat="1" customHeight="1" spans="1:5">
      <c r="A5225" s="4">
        <v>103419</v>
      </c>
      <c r="B5225" s="4" t="s">
        <v>5800</v>
      </c>
      <c r="C5225" s="4" t="s">
        <v>215</v>
      </c>
      <c r="D5225" s="4" t="s">
        <v>5502</v>
      </c>
      <c r="E5225" s="5">
        <v>85.86</v>
      </c>
    </row>
    <row r="5226" s="1" customFormat="1" customHeight="1" spans="1:5">
      <c r="A5226" s="4">
        <v>103420</v>
      </c>
      <c r="B5226" s="4" t="s">
        <v>5801</v>
      </c>
      <c r="C5226" s="4" t="s">
        <v>215</v>
      </c>
      <c r="D5226" s="4" t="s">
        <v>5502</v>
      </c>
      <c r="E5226" s="5">
        <v>95.4</v>
      </c>
    </row>
    <row r="5227" s="1" customFormat="1" customHeight="1" spans="1:5">
      <c r="A5227" s="4">
        <v>103421</v>
      </c>
      <c r="B5227" s="4" t="s">
        <v>5802</v>
      </c>
      <c r="C5227" s="4" t="s">
        <v>215</v>
      </c>
      <c r="D5227" s="4" t="s">
        <v>5502</v>
      </c>
      <c r="E5227" s="5">
        <v>106.85</v>
      </c>
    </row>
    <row r="5228" s="1" customFormat="1" customHeight="1" spans="1:5">
      <c r="A5228" s="4">
        <v>103422</v>
      </c>
      <c r="B5228" s="4" t="s">
        <v>5803</v>
      </c>
      <c r="C5228" s="4" t="s">
        <v>215</v>
      </c>
      <c r="D5228" s="4" t="s">
        <v>5502</v>
      </c>
      <c r="E5228" s="5">
        <v>120.21</v>
      </c>
    </row>
    <row r="5229" s="1" customFormat="1" customHeight="1" spans="1:5">
      <c r="A5229" s="4">
        <v>103423</v>
      </c>
      <c r="B5229" s="4" t="s">
        <v>5804</v>
      </c>
      <c r="C5229" s="4" t="s">
        <v>215</v>
      </c>
      <c r="D5229" s="4" t="s">
        <v>5502</v>
      </c>
      <c r="E5229" s="5">
        <v>135.47</v>
      </c>
    </row>
    <row r="5230" s="1" customFormat="1" customHeight="1" spans="1:5">
      <c r="A5230" s="4">
        <v>103424</v>
      </c>
      <c r="B5230" s="4" t="s">
        <v>5805</v>
      </c>
      <c r="C5230" s="4" t="s">
        <v>215</v>
      </c>
      <c r="D5230" s="4" t="s">
        <v>5502</v>
      </c>
      <c r="E5230" s="5">
        <v>152.65</v>
      </c>
    </row>
    <row r="5231" s="1" customFormat="1" customHeight="1" spans="1:5">
      <c r="A5231" s="4">
        <v>103425</v>
      </c>
      <c r="B5231" s="4" t="s">
        <v>5806</v>
      </c>
      <c r="C5231" s="4" t="s">
        <v>215</v>
      </c>
      <c r="D5231" s="4" t="s">
        <v>5683</v>
      </c>
      <c r="E5231" s="5">
        <v>15.58</v>
      </c>
    </row>
    <row r="5232" s="1" customFormat="1" customHeight="1" spans="1:5">
      <c r="A5232" s="4">
        <v>103426</v>
      </c>
      <c r="B5232" s="4" t="s">
        <v>5807</v>
      </c>
      <c r="C5232" s="4" t="s">
        <v>215</v>
      </c>
      <c r="D5232" s="4" t="s">
        <v>5683</v>
      </c>
      <c r="E5232" s="5">
        <v>18.8</v>
      </c>
    </row>
    <row r="5233" s="1" customFormat="1" customHeight="1" spans="1:5">
      <c r="A5233" s="4">
        <v>103427</v>
      </c>
      <c r="B5233" s="4" t="s">
        <v>5808</v>
      </c>
      <c r="C5233" s="4" t="s">
        <v>215</v>
      </c>
      <c r="D5233" s="4" t="s">
        <v>5683</v>
      </c>
      <c r="E5233" s="5">
        <v>37.65</v>
      </c>
    </row>
    <row r="5234" s="1" customFormat="1" customHeight="1" spans="1:5">
      <c r="A5234" s="4">
        <v>103428</v>
      </c>
      <c r="B5234" s="4" t="s">
        <v>5809</v>
      </c>
      <c r="C5234" s="4" t="s">
        <v>215</v>
      </c>
      <c r="D5234" s="4" t="s">
        <v>5683</v>
      </c>
      <c r="E5234" s="5">
        <v>248.98</v>
      </c>
    </row>
    <row r="5235" s="1" customFormat="1" customHeight="1" spans="1:5">
      <c r="A5235" s="4">
        <v>103429</v>
      </c>
      <c r="B5235" s="4" t="s">
        <v>5810</v>
      </c>
      <c r="C5235" s="4" t="s">
        <v>215</v>
      </c>
      <c r="D5235" s="4" t="s">
        <v>5683</v>
      </c>
      <c r="E5235" s="6">
        <v>2742.28</v>
      </c>
    </row>
    <row r="5236" s="1" customFormat="1" customHeight="1" spans="1:5">
      <c r="A5236" s="4">
        <v>103430</v>
      </c>
      <c r="B5236" s="4" t="s">
        <v>5811</v>
      </c>
      <c r="C5236" s="4" t="s">
        <v>215</v>
      </c>
      <c r="D5236" s="4" t="s">
        <v>5683</v>
      </c>
      <c r="E5236" s="5">
        <v>33.39</v>
      </c>
    </row>
    <row r="5237" s="1" customFormat="1" customHeight="1" spans="1:5">
      <c r="A5237" s="4">
        <v>103431</v>
      </c>
      <c r="B5237" s="4" t="s">
        <v>5812</v>
      </c>
      <c r="C5237" s="4" t="s">
        <v>215</v>
      </c>
      <c r="D5237" s="4" t="s">
        <v>5683</v>
      </c>
      <c r="E5237" s="5">
        <v>58.59</v>
      </c>
    </row>
    <row r="5238" s="1" customFormat="1" customHeight="1" spans="1:5">
      <c r="A5238" s="4">
        <v>103432</v>
      </c>
      <c r="B5238" s="4" t="s">
        <v>5813</v>
      </c>
      <c r="C5238" s="4" t="s">
        <v>215</v>
      </c>
      <c r="D5238" s="4" t="s">
        <v>5683</v>
      </c>
      <c r="E5238" s="6">
        <v>1556.48</v>
      </c>
    </row>
    <row r="5239" s="1" customFormat="1" customHeight="1" spans="1:5">
      <c r="A5239" s="4">
        <v>103433</v>
      </c>
      <c r="B5239" s="4" t="s">
        <v>5814</v>
      </c>
      <c r="C5239" s="4" t="s">
        <v>215</v>
      </c>
      <c r="D5239" s="4" t="s">
        <v>5683</v>
      </c>
      <c r="E5239" s="5">
        <v>32.9</v>
      </c>
    </row>
    <row r="5240" s="1" customFormat="1" customHeight="1" spans="1:5">
      <c r="A5240" s="4">
        <v>103434</v>
      </c>
      <c r="B5240" s="4" t="s">
        <v>5815</v>
      </c>
      <c r="C5240" s="4" t="s">
        <v>215</v>
      </c>
      <c r="D5240" s="4" t="s">
        <v>5683</v>
      </c>
      <c r="E5240" s="5">
        <v>45.58</v>
      </c>
    </row>
    <row r="5241" s="1" customFormat="1" customHeight="1" spans="1:5">
      <c r="A5241" s="4">
        <v>103435</v>
      </c>
      <c r="B5241" s="4" t="s">
        <v>5816</v>
      </c>
      <c r="C5241" s="4" t="s">
        <v>215</v>
      </c>
      <c r="D5241" s="4" t="s">
        <v>5683</v>
      </c>
      <c r="E5241" s="5">
        <v>84.83</v>
      </c>
    </row>
    <row r="5242" s="1" customFormat="1" customHeight="1" spans="1:5">
      <c r="A5242" s="4">
        <v>103436</v>
      </c>
      <c r="B5242" s="4" t="s">
        <v>5817</v>
      </c>
      <c r="C5242" s="4" t="s">
        <v>215</v>
      </c>
      <c r="D5242" s="4" t="s">
        <v>5683</v>
      </c>
      <c r="E5242" s="6">
        <v>2203.5</v>
      </c>
    </row>
    <row r="5243" s="1" customFormat="1" customHeight="1" spans="1:5">
      <c r="A5243" s="4">
        <v>103437</v>
      </c>
      <c r="B5243" s="4" t="s">
        <v>5818</v>
      </c>
      <c r="C5243" s="4" t="s">
        <v>215</v>
      </c>
      <c r="D5243" s="4" t="s">
        <v>5683</v>
      </c>
      <c r="E5243" s="5">
        <v>175.96</v>
      </c>
    </row>
    <row r="5244" s="1" customFormat="1" customHeight="1" spans="1:5">
      <c r="A5244" s="4">
        <v>103438</v>
      </c>
      <c r="B5244" s="4" t="s">
        <v>5819</v>
      </c>
      <c r="C5244" s="4" t="s">
        <v>215</v>
      </c>
      <c r="D5244" s="4" t="s">
        <v>5683</v>
      </c>
      <c r="E5244" s="5">
        <v>175.96</v>
      </c>
    </row>
    <row r="5245" s="1" customFormat="1" customHeight="1" spans="1:5">
      <c r="A5245" s="4">
        <v>103439</v>
      </c>
      <c r="B5245" s="4" t="s">
        <v>5820</v>
      </c>
      <c r="C5245" s="4" t="s">
        <v>215</v>
      </c>
      <c r="D5245" s="4" t="s">
        <v>5683</v>
      </c>
      <c r="E5245" s="5">
        <v>207.02</v>
      </c>
    </row>
    <row r="5246" s="1" customFormat="1" customHeight="1" spans="1:5">
      <c r="A5246" s="4">
        <v>103440</v>
      </c>
      <c r="B5246" s="4" t="s">
        <v>5821</v>
      </c>
      <c r="C5246" s="4" t="s">
        <v>215</v>
      </c>
      <c r="D5246" s="4" t="s">
        <v>5683</v>
      </c>
      <c r="E5246" s="5">
        <v>397.96</v>
      </c>
    </row>
    <row r="5247" s="1" customFormat="1" customHeight="1" spans="1:5">
      <c r="A5247" s="4">
        <v>103441</v>
      </c>
      <c r="B5247" s="4" t="s">
        <v>5822</v>
      </c>
      <c r="C5247" s="4" t="s">
        <v>215</v>
      </c>
      <c r="D5247" s="4" t="s">
        <v>5683</v>
      </c>
      <c r="E5247" s="5">
        <v>403</v>
      </c>
    </row>
    <row r="5248" s="1" customFormat="1" customHeight="1" spans="1:5">
      <c r="A5248" s="4">
        <v>103442</v>
      </c>
      <c r="B5248" s="4" t="s">
        <v>5823</v>
      </c>
      <c r="C5248" s="4" t="s">
        <v>215</v>
      </c>
      <c r="D5248" s="4" t="s">
        <v>5683</v>
      </c>
      <c r="E5248" s="5">
        <v>524.41</v>
      </c>
    </row>
    <row r="5249" s="1" customFormat="1" customHeight="1" spans="1:5">
      <c r="A5249" s="4">
        <v>93206</v>
      </c>
      <c r="B5249" s="4" t="s">
        <v>5824</v>
      </c>
      <c r="C5249" s="4" t="s">
        <v>228</v>
      </c>
      <c r="D5249" s="4" t="s">
        <v>5683</v>
      </c>
      <c r="E5249" s="6">
        <v>1202.33</v>
      </c>
    </row>
    <row r="5250" s="1" customFormat="1" customHeight="1" spans="1:5">
      <c r="A5250" s="4">
        <v>93207</v>
      </c>
      <c r="B5250" s="4" t="s">
        <v>393</v>
      </c>
      <c r="C5250" s="4" t="s">
        <v>228</v>
      </c>
      <c r="D5250" s="4" t="s">
        <v>5683</v>
      </c>
      <c r="E5250" s="6">
        <v>1213.71</v>
      </c>
    </row>
    <row r="5251" s="1" customFormat="1" customHeight="1" spans="1:5">
      <c r="A5251" s="4">
        <v>93208</v>
      </c>
      <c r="B5251" s="4" t="s">
        <v>5825</v>
      </c>
      <c r="C5251" s="4" t="s">
        <v>228</v>
      </c>
      <c r="D5251" s="4" t="s">
        <v>5683</v>
      </c>
      <c r="E5251" s="5">
        <v>970.14</v>
      </c>
    </row>
    <row r="5252" s="1" customFormat="1" customHeight="1" spans="1:5">
      <c r="A5252" s="4">
        <v>93209</v>
      </c>
      <c r="B5252" s="4" t="s">
        <v>5826</v>
      </c>
      <c r="C5252" s="4" t="s">
        <v>228</v>
      </c>
      <c r="D5252" s="4" t="s">
        <v>5683</v>
      </c>
      <c r="E5252" s="5">
        <v>984.93</v>
      </c>
    </row>
    <row r="5253" s="1" customFormat="1" customHeight="1" spans="1:5">
      <c r="A5253" s="4">
        <v>93210</v>
      </c>
      <c r="B5253" s="4" t="s">
        <v>5827</v>
      </c>
      <c r="C5253" s="4" t="s">
        <v>228</v>
      </c>
      <c r="D5253" s="4" t="s">
        <v>5683</v>
      </c>
      <c r="E5253" s="5">
        <v>646.36</v>
      </c>
    </row>
    <row r="5254" s="1" customFormat="1" customHeight="1" spans="1:5">
      <c r="A5254" s="4">
        <v>93211</v>
      </c>
      <c r="B5254" s="4" t="s">
        <v>5828</v>
      </c>
      <c r="C5254" s="4" t="s">
        <v>228</v>
      </c>
      <c r="D5254" s="4" t="s">
        <v>5683</v>
      </c>
      <c r="E5254" s="5">
        <v>638.18</v>
      </c>
    </row>
    <row r="5255" s="1" customFormat="1" customHeight="1" spans="1:5">
      <c r="A5255" s="4">
        <v>93212</v>
      </c>
      <c r="B5255" s="4" t="s">
        <v>5829</v>
      </c>
      <c r="C5255" s="4" t="s">
        <v>228</v>
      </c>
      <c r="D5255" s="4" t="s">
        <v>5683</v>
      </c>
      <c r="E5255" s="6">
        <v>1057.91</v>
      </c>
    </row>
    <row r="5256" s="1" customFormat="1" customHeight="1" spans="1:5">
      <c r="A5256" s="4">
        <v>93213</v>
      </c>
      <c r="B5256" s="4" t="s">
        <v>5830</v>
      </c>
      <c r="C5256" s="4" t="s">
        <v>228</v>
      </c>
      <c r="D5256" s="4" t="s">
        <v>5683</v>
      </c>
      <c r="E5256" s="6">
        <v>1068.84</v>
      </c>
    </row>
    <row r="5257" s="1" customFormat="1" customHeight="1" spans="1:5">
      <c r="A5257" s="4">
        <v>93214</v>
      </c>
      <c r="B5257" s="4" t="s">
        <v>5831</v>
      </c>
      <c r="C5257" s="4" t="s">
        <v>215</v>
      </c>
      <c r="D5257" s="4" t="s">
        <v>5502</v>
      </c>
      <c r="E5257" s="6">
        <v>6780.55</v>
      </c>
    </row>
    <row r="5258" s="1" customFormat="1" customHeight="1" spans="1:5">
      <c r="A5258" s="4">
        <v>93243</v>
      </c>
      <c r="B5258" s="4" t="s">
        <v>5832</v>
      </c>
      <c r="C5258" s="4" t="s">
        <v>215</v>
      </c>
      <c r="D5258" s="4" t="s">
        <v>5502</v>
      </c>
      <c r="E5258" s="6">
        <v>10503.91</v>
      </c>
    </row>
    <row r="5259" s="1" customFormat="1" customHeight="1" spans="1:5">
      <c r="A5259" s="4">
        <v>93582</v>
      </c>
      <c r="B5259" s="4" t="s">
        <v>5833</v>
      </c>
      <c r="C5259" s="4" t="s">
        <v>228</v>
      </c>
      <c r="D5259" s="4" t="s">
        <v>5683</v>
      </c>
      <c r="E5259" s="5">
        <v>321.82</v>
      </c>
    </row>
    <row r="5260" s="1" customFormat="1" customHeight="1" spans="1:5">
      <c r="A5260" s="4">
        <v>93583</v>
      </c>
      <c r="B5260" s="4" t="s">
        <v>5834</v>
      </c>
      <c r="C5260" s="4" t="s">
        <v>228</v>
      </c>
      <c r="D5260" s="4" t="s">
        <v>5683</v>
      </c>
      <c r="E5260" s="5">
        <v>526.52</v>
      </c>
    </row>
    <row r="5261" s="1" customFormat="1" customHeight="1" spans="1:5">
      <c r="A5261" s="4">
        <v>93584</v>
      </c>
      <c r="B5261" s="4" t="s">
        <v>368</v>
      </c>
      <c r="C5261" s="4" t="s">
        <v>228</v>
      </c>
      <c r="D5261" s="4" t="s">
        <v>5683</v>
      </c>
      <c r="E5261" s="5">
        <v>942.41</v>
      </c>
    </row>
    <row r="5262" s="1" customFormat="1" customHeight="1" spans="1:5">
      <c r="A5262" s="4">
        <v>93585</v>
      </c>
      <c r="B5262" s="4" t="s">
        <v>5835</v>
      </c>
      <c r="C5262" s="4" t="s">
        <v>228</v>
      </c>
      <c r="D5262" s="4" t="s">
        <v>5683</v>
      </c>
      <c r="E5262" s="6">
        <v>1348.39</v>
      </c>
    </row>
    <row r="5263" s="1" customFormat="1" customHeight="1" spans="1:5">
      <c r="A5263" s="4">
        <v>98441</v>
      </c>
      <c r="B5263" s="4" t="s">
        <v>5836</v>
      </c>
      <c r="C5263" s="4" t="s">
        <v>228</v>
      </c>
      <c r="D5263" s="4" t="s">
        <v>5502</v>
      </c>
      <c r="E5263" s="5">
        <v>159.02</v>
      </c>
    </row>
    <row r="5264" s="1" customFormat="1" customHeight="1" spans="1:5">
      <c r="A5264" s="4">
        <v>98442</v>
      </c>
      <c r="B5264" s="4" t="s">
        <v>5837</v>
      </c>
      <c r="C5264" s="4" t="s">
        <v>228</v>
      </c>
      <c r="D5264" s="4" t="s">
        <v>5502</v>
      </c>
      <c r="E5264" s="5">
        <v>162.25</v>
      </c>
    </row>
    <row r="5265" s="1" customFormat="1" customHeight="1" spans="1:5">
      <c r="A5265" s="4">
        <v>98443</v>
      </c>
      <c r="B5265" s="4" t="s">
        <v>5838</v>
      </c>
      <c r="C5265" s="4" t="s">
        <v>228</v>
      </c>
      <c r="D5265" s="4" t="s">
        <v>5502</v>
      </c>
      <c r="E5265" s="5">
        <v>139.25</v>
      </c>
    </row>
    <row r="5266" s="1" customFormat="1" customHeight="1" spans="1:5">
      <c r="A5266" s="4">
        <v>98444</v>
      </c>
      <c r="B5266" s="4" t="s">
        <v>5839</v>
      </c>
      <c r="C5266" s="4" t="s">
        <v>228</v>
      </c>
      <c r="D5266" s="4" t="s">
        <v>5502</v>
      </c>
      <c r="E5266" s="5">
        <v>141.55</v>
      </c>
    </row>
    <row r="5267" s="1" customFormat="1" customHeight="1" spans="1:5">
      <c r="A5267" s="4">
        <v>98445</v>
      </c>
      <c r="B5267" s="4" t="s">
        <v>5840</v>
      </c>
      <c r="C5267" s="4" t="s">
        <v>228</v>
      </c>
      <c r="D5267" s="4" t="s">
        <v>5502</v>
      </c>
      <c r="E5267" s="5">
        <v>192.89</v>
      </c>
    </row>
    <row r="5268" s="1" customFormat="1" customHeight="1" spans="1:5">
      <c r="A5268" s="4">
        <v>98446</v>
      </c>
      <c r="B5268" s="4" t="s">
        <v>5841</v>
      </c>
      <c r="C5268" s="4" t="s">
        <v>228</v>
      </c>
      <c r="D5268" s="4" t="s">
        <v>5502</v>
      </c>
      <c r="E5268" s="5">
        <v>248.62</v>
      </c>
    </row>
    <row r="5269" s="1" customFormat="1" customHeight="1" spans="1:5">
      <c r="A5269" s="4">
        <v>98447</v>
      </c>
      <c r="B5269" s="4" t="s">
        <v>5842</v>
      </c>
      <c r="C5269" s="4" t="s">
        <v>228</v>
      </c>
      <c r="D5269" s="4" t="s">
        <v>5502</v>
      </c>
      <c r="E5269" s="5">
        <v>165.3</v>
      </c>
    </row>
    <row r="5270" s="1" customFormat="1" customHeight="1" spans="1:5">
      <c r="A5270" s="4">
        <v>98448</v>
      </c>
      <c r="B5270" s="4" t="s">
        <v>5843</v>
      </c>
      <c r="C5270" s="4" t="s">
        <v>228</v>
      </c>
      <c r="D5270" s="4" t="s">
        <v>5502</v>
      </c>
      <c r="E5270" s="5">
        <v>208.89</v>
      </c>
    </row>
    <row r="5271" s="1" customFormat="1" customHeight="1" spans="1:5">
      <c r="A5271" s="4">
        <v>98449</v>
      </c>
      <c r="B5271" s="4" t="s">
        <v>5844</v>
      </c>
      <c r="C5271" s="4" t="s">
        <v>228</v>
      </c>
      <c r="D5271" s="4" t="s">
        <v>5502</v>
      </c>
      <c r="E5271" s="5">
        <v>197.33</v>
      </c>
    </row>
    <row r="5272" s="1" customFormat="1" customHeight="1" spans="1:5">
      <c r="A5272" s="4">
        <v>98450</v>
      </c>
      <c r="B5272" s="4" t="s">
        <v>5845</v>
      </c>
      <c r="C5272" s="4" t="s">
        <v>228</v>
      </c>
      <c r="D5272" s="4" t="s">
        <v>5502</v>
      </c>
      <c r="E5272" s="5">
        <v>202.05</v>
      </c>
    </row>
    <row r="5273" s="1" customFormat="1" customHeight="1" spans="1:5">
      <c r="A5273" s="4">
        <v>98451</v>
      </c>
      <c r="B5273" s="4" t="s">
        <v>5846</v>
      </c>
      <c r="C5273" s="4" t="s">
        <v>228</v>
      </c>
      <c r="D5273" s="4" t="s">
        <v>5502</v>
      </c>
      <c r="E5273" s="5">
        <v>174.75</v>
      </c>
    </row>
    <row r="5274" s="1" customFormat="1" customHeight="1" spans="1:5">
      <c r="A5274" s="4">
        <v>98452</v>
      </c>
      <c r="B5274" s="4" t="s">
        <v>5847</v>
      </c>
      <c r="C5274" s="4" t="s">
        <v>228</v>
      </c>
      <c r="D5274" s="4" t="s">
        <v>5502</v>
      </c>
      <c r="E5274" s="5">
        <v>177.6</v>
      </c>
    </row>
    <row r="5275" s="1" customFormat="1" customHeight="1" spans="1:5">
      <c r="A5275" s="4">
        <v>98453</v>
      </c>
      <c r="B5275" s="4" t="s">
        <v>5848</v>
      </c>
      <c r="C5275" s="4" t="s">
        <v>228</v>
      </c>
      <c r="D5275" s="4" t="s">
        <v>5502</v>
      </c>
      <c r="E5275" s="5">
        <v>236.85</v>
      </c>
    </row>
    <row r="5276" s="1" customFormat="1" customHeight="1" spans="1:5">
      <c r="A5276" s="4">
        <v>98454</v>
      </c>
      <c r="B5276" s="4" t="s">
        <v>5849</v>
      </c>
      <c r="C5276" s="4" t="s">
        <v>228</v>
      </c>
      <c r="D5276" s="4" t="s">
        <v>5502</v>
      </c>
      <c r="E5276" s="5">
        <v>306.24</v>
      </c>
    </row>
    <row r="5277" s="1" customFormat="1" customHeight="1" spans="1:5">
      <c r="A5277" s="4">
        <v>98455</v>
      </c>
      <c r="B5277" s="4" t="s">
        <v>5850</v>
      </c>
      <c r="C5277" s="4" t="s">
        <v>228</v>
      </c>
      <c r="D5277" s="4" t="s">
        <v>5502</v>
      </c>
      <c r="E5277" s="5">
        <v>206.43</v>
      </c>
    </row>
    <row r="5278" s="1" customFormat="1" customHeight="1" spans="1:5">
      <c r="A5278" s="4">
        <v>98456</v>
      </c>
      <c r="B5278" s="4" t="s">
        <v>5851</v>
      </c>
      <c r="C5278" s="4" t="s">
        <v>228</v>
      </c>
      <c r="D5278" s="4" t="s">
        <v>5502</v>
      </c>
      <c r="E5278" s="5">
        <v>262.78</v>
      </c>
    </row>
    <row r="5279" s="1" customFormat="1" customHeight="1" spans="1:5">
      <c r="A5279" s="4">
        <v>98458</v>
      </c>
      <c r="B5279" s="4" t="s">
        <v>5852</v>
      </c>
      <c r="C5279" s="4" t="s">
        <v>228</v>
      </c>
      <c r="D5279" s="4" t="s">
        <v>5502</v>
      </c>
      <c r="E5279" s="5">
        <v>153.34</v>
      </c>
    </row>
    <row r="5280" s="1" customFormat="1" customHeight="1" spans="1:5">
      <c r="A5280" s="4">
        <v>98459</v>
      </c>
      <c r="B5280" s="4" t="s">
        <v>5853</v>
      </c>
      <c r="C5280" s="4" t="s">
        <v>228</v>
      </c>
      <c r="D5280" s="4" t="s">
        <v>5683</v>
      </c>
      <c r="E5280" s="5">
        <v>125.48</v>
      </c>
    </row>
    <row r="5281" s="1" customFormat="1" customHeight="1" spans="1:5">
      <c r="A5281" s="4">
        <v>98460</v>
      </c>
      <c r="B5281" s="4" t="s">
        <v>5854</v>
      </c>
      <c r="C5281" s="4" t="s">
        <v>228</v>
      </c>
      <c r="D5281" s="4" t="s">
        <v>5502</v>
      </c>
      <c r="E5281" s="5">
        <v>185.03</v>
      </c>
    </row>
    <row r="5282" s="1" customFormat="1" customHeight="1" spans="1:5">
      <c r="A5282" s="4">
        <v>98461</v>
      </c>
      <c r="B5282" s="4" t="s">
        <v>5855</v>
      </c>
      <c r="C5282" s="4" t="s">
        <v>215</v>
      </c>
      <c r="D5282" s="4" t="s">
        <v>5502</v>
      </c>
      <c r="E5282" s="6">
        <v>5978.01</v>
      </c>
    </row>
    <row r="5283" s="1" customFormat="1" customHeight="1" spans="1:5">
      <c r="A5283" s="4">
        <v>98462</v>
      </c>
      <c r="B5283" s="4" t="s">
        <v>5856</v>
      </c>
      <c r="C5283" s="4" t="s">
        <v>215</v>
      </c>
      <c r="D5283" s="4" t="s">
        <v>5502</v>
      </c>
      <c r="E5283" s="6">
        <v>8978.23</v>
      </c>
    </row>
    <row r="5284" s="1" customFormat="1" customHeight="1" spans="1:5">
      <c r="A5284" s="4">
        <v>5631</v>
      </c>
      <c r="B5284" s="4" t="s">
        <v>5857</v>
      </c>
      <c r="C5284" s="4" t="s">
        <v>5858</v>
      </c>
      <c r="D5284" s="4" t="s">
        <v>5859</v>
      </c>
      <c r="E5284" s="5">
        <v>223.75</v>
      </c>
    </row>
    <row r="5285" s="1" customFormat="1" customHeight="1" spans="1:5">
      <c r="A5285" s="4">
        <v>5678</v>
      </c>
      <c r="B5285" s="4" t="s">
        <v>5860</v>
      </c>
      <c r="C5285" s="4" t="s">
        <v>5858</v>
      </c>
      <c r="D5285" s="4" t="s">
        <v>5502</v>
      </c>
      <c r="E5285" s="5">
        <v>162.57</v>
      </c>
    </row>
    <row r="5286" s="1" customFormat="1" customHeight="1" spans="1:5">
      <c r="A5286" s="4">
        <v>5680</v>
      </c>
      <c r="B5286" s="4" t="s">
        <v>5861</v>
      </c>
      <c r="C5286" s="4" t="s">
        <v>5858</v>
      </c>
      <c r="D5286" s="4" t="s">
        <v>5502</v>
      </c>
      <c r="E5286" s="5">
        <v>149.2</v>
      </c>
    </row>
    <row r="5287" s="1" customFormat="1" customHeight="1" spans="1:5">
      <c r="A5287" s="4">
        <v>5684</v>
      </c>
      <c r="B5287" s="4" t="s">
        <v>5862</v>
      </c>
      <c r="C5287" s="4" t="s">
        <v>5858</v>
      </c>
      <c r="D5287" s="4" t="s">
        <v>5683</v>
      </c>
      <c r="E5287" s="5">
        <v>174.47</v>
      </c>
    </row>
    <row r="5288" s="1" customFormat="1" customHeight="1" spans="1:5">
      <c r="A5288" s="4">
        <v>5689</v>
      </c>
      <c r="B5288" s="4" t="s">
        <v>5863</v>
      </c>
      <c r="C5288" s="4" t="s">
        <v>5858</v>
      </c>
      <c r="D5288" s="4" t="s">
        <v>5683</v>
      </c>
      <c r="E5288" s="5">
        <v>6.78</v>
      </c>
    </row>
    <row r="5289" s="1" customFormat="1" customHeight="1" spans="1:5">
      <c r="A5289" s="4">
        <v>5795</v>
      </c>
      <c r="B5289" s="4" t="s">
        <v>5864</v>
      </c>
      <c r="C5289" s="4" t="s">
        <v>5858</v>
      </c>
      <c r="D5289" s="4" t="s">
        <v>5502</v>
      </c>
      <c r="E5289" s="5">
        <v>32.26</v>
      </c>
    </row>
    <row r="5290" s="1" customFormat="1" customHeight="1" spans="1:5">
      <c r="A5290" s="4">
        <v>5811</v>
      </c>
      <c r="B5290" s="4" t="s">
        <v>5865</v>
      </c>
      <c r="C5290" s="4" t="s">
        <v>5858</v>
      </c>
      <c r="D5290" s="4" t="s">
        <v>5683</v>
      </c>
      <c r="E5290" s="5">
        <v>208.23</v>
      </c>
    </row>
    <row r="5291" s="1" customFormat="1" customHeight="1" spans="1:5">
      <c r="A5291" s="4">
        <v>5823</v>
      </c>
      <c r="B5291" s="4" t="s">
        <v>5866</v>
      </c>
      <c r="C5291" s="4" t="s">
        <v>5858</v>
      </c>
      <c r="D5291" s="4" t="s">
        <v>5683</v>
      </c>
      <c r="E5291" s="5">
        <v>226.97</v>
      </c>
    </row>
    <row r="5292" s="1" customFormat="1" customHeight="1" spans="1:5">
      <c r="A5292" s="4">
        <v>5824</v>
      </c>
      <c r="B5292" s="4" t="s">
        <v>5867</v>
      </c>
      <c r="C5292" s="4" t="s">
        <v>5858</v>
      </c>
      <c r="D5292" s="4" t="s">
        <v>5683</v>
      </c>
      <c r="E5292" s="5">
        <v>221.28</v>
      </c>
    </row>
    <row r="5293" s="1" customFormat="1" customHeight="1" spans="1:5">
      <c r="A5293" s="4">
        <v>5835</v>
      </c>
      <c r="B5293" s="4" t="s">
        <v>5868</v>
      </c>
      <c r="C5293" s="4" t="s">
        <v>5858</v>
      </c>
      <c r="D5293" s="4" t="s">
        <v>5683</v>
      </c>
      <c r="E5293" s="5">
        <v>405.72</v>
      </c>
    </row>
    <row r="5294" s="1" customFormat="1" customHeight="1" spans="1:5">
      <c r="A5294" s="4">
        <v>5839</v>
      </c>
      <c r="B5294" s="4" t="s">
        <v>5869</v>
      </c>
      <c r="C5294" s="4" t="s">
        <v>5858</v>
      </c>
      <c r="D5294" s="4" t="s">
        <v>5683</v>
      </c>
      <c r="E5294" s="5">
        <v>10.01</v>
      </c>
    </row>
    <row r="5295" s="1" customFormat="1" customHeight="1" spans="1:5">
      <c r="A5295" s="4">
        <v>5843</v>
      </c>
      <c r="B5295" s="4" t="s">
        <v>5870</v>
      </c>
      <c r="C5295" s="4" t="s">
        <v>5858</v>
      </c>
      <c r="D5295" s="4" t="s">
        <v>5683</v>
      </c>
      <c r="E5295" s="5">
        <v>179.88</v>
      </c>
    </row>
    <row r="5296" s="1" customFormat="1" customHeight="1" spans="1:5">
      <c r="A5296" s="4">
        <v>5847</v>
      </c>
      <c r="B5296" s="4" t="s">
        <v>5871</v>
      </c>
      <c r="C5296" s="4" t="s">
        <v>5858</v>
      </c>
      <c r="D5296" s="4" t="s">
        <v>5683</v>
      </c>
      <c r="E5296" s="5">
        <v>268.74</v>
      </c>
    </row>
    <row r="5297" s="1" customFormat="1" customHeight="1" spans="1:5">
      <c r="A5297" s="4">
        <v>5851</v>
      </c>
      <c r="B5297" s="4" t="s">
        <v>5872</v>
      </c>
      <c r="C5297" s="4" t="s">
        <v>5858</v>
      </c>
      <c r="D5297" s="4" t="s">
        <v>5683</v>
      </c>
      <c r="E5297" s="5">
        <v>256.37</v>
      </c>
    </row>
    <row r="5298" s="1" customFormat="1" customHeight="1" spans="1:5">
      <c r="A5298" s="4">
        <v>5855</v>
      </c>
      <c r="B5298" s="4" t="s">
        <v>5873</v>
      </c>
      <c r="C5298" s="4" t="s">
        <v>5858</v>
      </c>
      <c r="D5298" s="4" t="s">
        <v>5683</v>
      </c>
      <c r="E5298" s="5">
        <v>668.85</v>
      </c>
    </row>
    <row r="5299" s="1" customFormat="1" customHeight="1" spans="1:5">
      <c r="A5299" s="4">
        <v>5863</v>
      </c>
      <c r="B5299" s="4" t="s">
        <v>5874</v>
      </c>
      <c r="C5299" s="4" t="s">
        <v>5858</v>
      </c>
      <c r="D5299" s="4" t="s">
        <v>5683</v>
      </c>
      <c r="E5299" s="5">
        <v>24.36</v>
      </c>
    </row>
    <row r="5300" s="1" customFormat="1" customHeight="1" spans="1:5">
      <c r="A5300" s="4">
        <v>5867</v>
      </c>
      <c r="B5300" s="4" t="s">
        <v>5875</v>
      </c>
      <c r="C5300" s="4" t="s">
        <v>5858</v>
      </c>
      <c r="D5300" s="4" t="s">
        <v>5683</v>
      </c>
      <c r="E5300" s="5">
        <v>175.81</v>
      </c>
    </row>
    <row r="5301" s="1" customFormat="1" customHeight="1" spans="1:5">
      <c r="A5301" s="4">
        <v>5875</v>
      </c>
      <c r="B5301" s="4" t="s">
        <v>5876</v>
      </c>
      <c r="C5301" s="4" t="s">
        <v>5858</v>
      </c>
      <c r="D5301" s="4" t="s">
        <v>5859</v>
      </c>
      <c r="E5301" s="5">
        <v>150.33</v>
      </c>
    </row>
    <row r="5302" s="1" customFormat="1" customHeight="1" spans="1:5">
      <c r="A5302" s="4">
        <v>5879</v>
      </c>
      <c r="B5302" s="4" t="s">
        <v>5877</v>
      </c>
      <c r="C5302" s="4" t="s">
        <v>5858</v>
      </c>
      <c r="D5302" s="4" t="s">
        <v>5683</v>
      </c>
      <c r="E5302" s="5">
        <v>156.66</v>
      </c>
    </row>
    <row r="5303" s="1" customFormat="1" customHeight="1" spans="1:5">
      <c r="A5303" s="4">
        <v>5882</v>
      </c>
      <c r="B5303" s="4" t="s">
        <v>5878</v>
      </c>
      <c r="C5303" s="4" t="s">
        <v>5858</v>
      </c>
      <c r="D5303" s="4" t="s">
        <v>5683</v>
      </c>
      <c r="E5303" s="5">
        <v>125.21</v>
      </c>
    </row>
    <row r="5304" s="1" customFormat="1" customHeight="1" spans="1:5">
      <c r="A5304" s="4">
        <v>5890</v>
      </c>
      <c r="B5304" s="4" t="s">
        <v>5879</v>
      </c>
      <c r="C5304" s="4" t="s">
        <v>5858</v>
      </c>
      <c r="D5304" s="4" t="s">
        <v>5502</v>
      </c>
      <c r="E5304" s="5">
        <v>208.32</v>
      </c>
    </row>
    <row r="5305" s="1" customFormat="1" customHeight="1" spans="1:5">
      <c r="A5305" s="4">
        <v>5894</v>
      </c>
      <c r="B5305" s="4" t="s">
        <v>5880</v>
      </c>
      <c r="C5305" s="4" t="s">
        <v>5858</v>
      </c>
      <c r="D5305" s="4" t="s">
        <v>5502</v>
      </c>
      <c r="E5305" s="5">
        <v>217.13</v>
      </c>
    </row>
    <row r="5306" s="1" customFormat="1" customHeight="1" spans="1:5">
      <c r="A5306" s="4">
        <v>5901</v>
      </c>
      <c r="B5306" s="4" t="s">
        <v>5881</v>
      </c>
      <c r="C5306" s="4" t="s">
        <v>5858</v>
      </c>
      <c r="D5306" s="4" t="s">
        <v>5683</v>
      </c>
      <c r="E5306" s="5">
        <v>326.96</v>
      </c>
    </row>
    <row r="5307" s="1" customFormat="1" customHeight="1" spans="1:5">
      <c r="A5307" s="4">
        <v>5909</v>
      </c>
      <c r="B5307" s="4" t="s">
        <v>5882</v>
      </c>
      <c r="C5307" s="4" t="s">
        <v>5858</v>
      </c>
      <c r="D5307" s="4" t="s">
        <v>5683</v>
      </c>
      <c r="E5307" s="5">
        <v>33.89</v>
      </c>
    </row>
    <row r="5308" s="1" customFormat="1" customHeight="1" spans="1:5">
      <c r="A5308" s="4">
        <v>5921</v>
      </c>
      <c r="B5308" s="4" t="s">
        <v>5883</v>
      </c>
      <c r="C5308" s="4" t="s">
        <v>5858</v>
      </c>
      <c r="D5308" s="4" t="s">
        <v>5683</v>
      </c>
      <c r="E5308" s="5">
        <v>5.31</v>
      </c>
    </row>
    <row r="5309" s="1" customFormat="1" customHeight="1" spans="1:5">
      <c r="A5309" s="4">
        <v>5928</v>
      </c>
      <c r="B5309" s="4" t="s">
        <v>5884</v>
      </c>
      <c r="C5309" s="4" t="s">
        <v>5858</v>
      </c>
      <c r="D5309" s="4" t="s">
        <v>5683</v>
      </c>
      <c r="E5309" s="5">
        <v>283.67</v>
      </c>
    </row>
    <row r="5310" s="1" customFormat="1" customHeight="1" spans="1:5">
      <c r="A5310" s="4">
        <v>5932</v>
      </c>
      <c r="B5310" s="4" t="s">
        <v>5885</v>
      </c>
      <c r="C5310" s="4" t="s">
        <v>5858</v>
      </c>
      <c r="D5310" s="4" t="s">
        <v>5502</v>
      </c>
      <c r="E5310" s="5">
        <v>285.52</v>
      </c>
    </row>
    <row r="5311" s="1" customFormat="1" customHeight="1" spans="1:5">
      <c r="A5311" s="4">
        <v>5940</v>
      </c>
      <c r="B5311" s="4" t="s">
        <v>5886</v>
      </c>
      <c r="C5311" s="4" t="s">
        <v>5858</v>
      </c>
      <c r="D5311" s="4" t="s">
        <v>5502</v>
      </c>
      <c r="E5311" s="5">
        <v>205.78</v>
      </c>
    </row>
    <row r="5312" s="1" customFormat="1" customHeight="1" spans="1:5">
      <c r="A5312" s="4">
        <v>5944</v>
      </c>
      <c r="B5312" s="4" t="s">
        <v>5887</v>
      </c>
      <c r="C5312" s="4" t="s">
        <v>5858</v>
      </c>
      <c r="D5312" s="4" t="s">
        <v>5502</v>
      </c>
      <c r="E5312" s="5">
        <v>249.25</v>
      </c>
    </row>
    <row r="5313" s="1" customFormat="1" customHeight="1" spans="1:5">
      <c r="A5313" s="4">
        <v>5953</v>
      </c>
      <c r="B5313" s="4" t="s">
        <v>5888</v>
      </c>
      <c r="C5313" s="4" t="s">
        <v>5858</v>
      </c>
      <c r="D5313" s="4" t="s">
        <v>5683</v>
      </c>
      <c r="E5313" s="5">
        <v>62</v>
      </c>
    </row>
    <row r="5314" s="1" customFormat="1" customHeight="1" spans="1:5">
      <c r="A5314" s="4">
        <v>6259</v>
      </c>
      <c r="B5314" s="4" t="s">
        <v>5889</v>
      </c>
      <c r="C5314" s="4" t="s">
        <v>5858</v>
      </c>
      <c r="D5314" s="4" t="s">
        <v>5683</v>
      </c>
      <c r="E5314" s="5">
        <v>262.48</v>
      </c>
    </row>
    <row r="5315" s="1" customFormat="1" customHeight="1" spans="1:5">
      <c r="A5315" s="4">
        <v>6879</v>
      </c>
      <c r="B5315" s="4" t="s">
        <v>5890</v>
      </c>
      <c r="C5315" s="4" t="s">
        <v>5858</v>
      </c>
      <c r="D5315" s="4" t="s">
        <v>5683</v>
      </c>
      <c r="E5315" s="5">
        <v>227.6</v>
      </c>
    </row>
    <row r="5316" s="1" customFormat="1" customHeight="1" spans="1:5">
      <c r="A5316" s="4">
        <v>7030</v>
      </c>
      <c r="B5316" s="4" t="s">
        <v>5891</v>
      </c>
      <c r="C5316" s="4" t="s">
        <v>5858</v>
      </c>
      <c r="D5316" s="4" t="s">
        <v>5683</v>
      </c>
      <c r="E5316" s="5">
        <v>280.66</v>
      </c>
    </row>
    <row r="5317" s="1" customFormat="1" customHeight="1" spans="1:5">
      <c r="A5317" s="4">
        <v>7042</v>
      </c>
      <c r="B5317" s="4" t="s">
        <v>5892</v>
      </c>
      <c r="C5317" s="4" t="s">
        <v>5858</v>
      </c>
      <c r="D5317" s="4" t="s">
        <v>5502</v>
      </c>
      <c r="E5317" s="5">
        <v>23.65</v>
      </c>
    </row>
    <row r="5318" s="1" customFormat="1" customHeight="1" spans="1:5">
      <c r="A5318" s="4">
        <v>7049</v>
      </c>
      <c r="B5318" s="4" t="s">
        <v>5893</v>
      </c>
      <c r="C5318" s="4" t="s">
        <v>5858</v>
      </c>
      <c r="D5318" s="4" t="s">
        <v>5683</v>
      </c>
      <c r="E5318" s="5">
        <v>239.47</v>
      </c>
    </row>
    <row r="5319" s="1" customFormat="1" customHeight="1" spans="1:5">
      <c r="A5319" s="4">
        <v>67826</v>
      </c>
      <c r="B5319" s="4" t="s">
        <v>5894</v>
      </c>
      <c r="C5319" s="4" t="s">
        <v>5858</v>
      </c>
      <c r="D5319" s="4" t="s">
        <v>5683</v>
      </c>
      <c r="E5319" s="5">
        <v>190.15</v>
      </c>
    </row>
    <row r="5320" s="1" customFormat="1" customHeight="1" spans="1:5">
      <c r="A5320" s="4">
        <v>73417</v>
      </c>
      <c r="B5320" s="4" t="s">
        <v>5895</v>
      </c>
      <c r="C5320" s="4" t="s">
        <v>5858</v>
      </c>
      <c r="D5320" s="4" t="s">
        <v>5502</v>
      </c>
      <c r="E5320" s="5">
        <v>200.38</v>
      </c>
    </row>
    <row r="5321" s="1" customFormat="1" customHeight="1" spans="1:5">
      <c r="A5321" s="4">
        <v>73436</v>
      </c>
      <c r="B5321" s="4" t="s">
        <v>5896</v>
      </c>
      <c r="C5321" s="4" t="s">
        <v>5858</v>
      </c>
      <c r="D5321" s="4" t="s">
        <v>5683</v>
      </c>
      <c r="E5321" s="5">
        <v>177.75</v>
      </c>
    </row>
    <row r="5322" s="1" customFormat="1" customHeight="1" spans="1:5">
      <c r="A5322" s="4">
        <v>73467</v>
      </c>
      <c r="B5322" s="4" t="s">
        <v>5897</v>
      </c>
      <c r="C5322" s="4" t="s">
        <v>5858</v>
      </c>
      <c r="D5322" s="4" t="s">
        <v>5683</v>
      </c>
      <c r="E5322" s="5">
        <v>254.96</v>
      </c>
    </row>
    <row r="5323" s="1" customFormat="1" customHeight="1" spans="1:5">
      <c r="A5323" s="4">
        <v>73536</v>
      </c>
      <c r="B5323" s="4" t="s">
        <v>5898</v>
      </c>
      <c r="C5323" s="4" t="s">
        <v>5858</v>
      </c>
      <c r="D5323" s="4" t="s">
        <v>5502</v>
      </c>
      <c r="E5323" s="5">
        <v>20.01</v>
      </c>
    </row>
    <row r="5324" s="1" customFormat="1" customHeight="1" spans="1:5">
      <c r="A5324" s="4">
        <v>83362</v>
      </c>
      <c r="B5324" s="4" t="s">
        <v>5899</v>
      </c>
      <c r="C5324" s="4" t="s">
        <v>5858</v>
      </c>
      <c r="D5324" s="4" t="s">
        <v>5683</v>
      </c>
      <c r="E5324" s="5">
        <v>282.23</v>
      </c>
    </row>
    <row r="5325" s="1" customFormat="1" customHeight="1" spans="1:5">
      <c r="A5325" s="4">
        <v>83765</v>
      </c>
      <c r="B5325" s="4" t="s">
        <v>5900</v>
      </c>
      <c r="C5325" s="4" t="s">
        <v>5858</v>
      </c>
      <c r="D5325" s="4" t="s">
        <v>5502</v>
      </c>
      <c r="E5325" s="5">
        <v>101.06</v>
      </c>
    </row>
    <row r="5326" s="1" customFormat="1" customHeight="1" spans="1:5">
      <c r="A5326" s="4">
        <v>87445</v>
      </c>
      <c r="B5326" s="4" t="s">
        <v>5901</v>
      </c>
      <c r="C5326" s="4" t="s">
        <v>5858</v>
      </c>
      <c r="D5326" s="4" t="s">
        <v>5502</v>
      </c>
      <c r="E5326" s="5">
        <v>5.68</v>
      </c>
    </row>
    <row r="5327" s="1" customFormat="1" customHeight="1" spans="1:5">
      <c r="A5327" s="4">
        <v>88386</v>
      </c>
      <c r="B5327" s="4" t="s">
        <v>5902</v>
      </c>
      <c r="C5327" s="4" t="s">
        <v>5858</v>
      </c>
      <c r="D5327" s="4" t="s">
        <v>5502</v>
      </c>
      <c r="E5327" s="5">
        <v>5.25</v>
      </c>
    </row>
    <row r="5328" s="1" customFormat="1" customHeight="1" spans="1:5">
      <c r="A5328" s="4">
        <v>88393</v>
      </c>
      <c r="B5328" s="4" t="s">
        <v>5903</v>
      </c>
      <c r="C5328" s="4" t="s">
        <v>5858</v>
      </c>
      <c r="D5328" s="4" t="s">
        <v>5502</v>
      </c>
      <c r="E5328" s="5">
        <v>7.18</v>
      </c>
    </row>
    <row r="5329" s="1" customFormat="1" customHeight="1" spans="1:5">
      <c r="A5329" s="4">
        <v>88399</v>
      </c>
      <c r="B5329" s="4" t="s">
        <v>5904</v>
      </c>
      <c r="C5329" s="4" t="s">
        <v>5858</v>
      </c>
      <c r="D5329" s="4" t="s">
        <v>5502</v>
      </c>
      <c r="E5329" s="5">
        <v>3.92</v>
      </c>
    </row>
    <row r="5330" s="1" customFormat="1" customHeight="1" spans="1:5">
      <c r="A5330" s="4">
        <v>88418</v>
      </c>
      <c r="B5330" s="4" t="s">
        <v>5905</v>
      </c>
      <c r="C5330" s="4" t="s">
        <v>5858</v>
      </c>
      <c r="D5330" s="4" t="s">
        <v>5502</v>
      </c>
      <c r="E5330" s="5">
        <v>16.27</v>
      </c>
    </row>
    <row r="5331" s="1" customFormat="1" customHeight="1" spans="1:5">
      <c r="A5331" s="4">
        <v>88433</v>
      </c>
      <c r="B5331" s="4" t="s">
        <v>5906</v>
      </c>
      <c r="C5331" s="4" t="s">
        <v>5858</v>
      </c>
      <c r="D5331" s="4" t="s">
        <v>5502</v>
      </c>
      <c r="E5331" s="5">
        <v>21.23</v>
      </c>
    </row>
    <row r="5332" s="1" customFormat="1" customHeight="1" spans="1:5">
      <c r="A5332" s="4">
        <v>88830</v>
      </c>
      <c r="B5332" s="4" t="s">
        <v>5907</v>
      </c>
      <c r="C5332" s="4" t="s">
        <v>5858</v>
      </c>
      <c r="D5332" s="4" t="s">
        <v>5502</v>
      </c>
      <c r="E5332" s="5">
        <v>2.04</v>
      </c>
    </row>
    <row r="5333" s="1" customFormat="1" customHeight="1" spans="1:5">
      <c r="A5333" s="4">
        <v>88843</v>
      </c>
      <c r="B5333" s="4" t="s">
        <v>5908</v>
      </c>
      <c r="C5333" s="4" t="s">
        <v>5858</v>
      </c>
      <c r="D5333" s="4" t="s">
        <v>5683</v>
      </c>
      <c r="E5333" s="5">
        <v>216</v>
      </c>
    </row>
    <row r="5334" s="1" customFormat="1" customHeight="1" spans="1:5">
      <c r="A5334" s="4">
        <v>88907</v>
      </c>
      <c r="B5334" s="4" t="s">
        <v>5909</v>
      </c>
      <c r="C5334" s="4" t="s">
        <v>5858</v>
      </c>
      <c r="D5334" s="4" t="s">
        <v>5502</v>
      </c>
      <c r="E5334" s="5">
        <v>263.84</v>
      </c>
    </row>
    <row r="5335" s="1" customFormat="1" customHeight="1" spans="1:5">
      <c r="A5335" s="4">
        <v>89021</v>
      </c>
      <c r="B5335" s="4" t="s">
        <v>5910</v>
      </c>
      <c r="C5335" s="4" t="s">
        <v>5858</v>
      </c>
      <c r="D5335" s="4" t="s">
        <v>5502</v>
      </c>
      <c r="E5335" s="5">
        <v>2.47</v>
      </c>
    </row>
    <row r="5336" s="1" customFormat="1" customHeight="1" spans="1:5">
      <c r="A5336" s="4">
        <v>89028</v>
      </c>
      <c r="B5336" s="4" t="s">
        <v>5911</v>
      </c>
      <c r="C5336" s="4" t="s">
        <v>5858</v>
      </c>
      <c r="D5336" s="4" t="s">
        <v>5683</v>
      </c>
      <c r="E5336" s="5">
        <v>188.79</v>
      </c>
    </row>
    <row r="5337" s="1" customFormat="1" customHeight="1" spans="1:5">
      <c r="A5337" s="4">
        <v>89032</v>
      </c>
      <c r="B5337" s="4" t="s">
        <v>5912</v>
      </c>
      <c r="C5337" s="4" t="s">
        <v>5858</v>
      </c>
      <c r="D5337" s="4" t="s">
        <v>5683</v>
      </c>
      <c r="E5337" s="5">
        <v>195.07</v>
      </c>
    </row>
    <row r="5338" s="1" customFormat="1" customHeight="1" spans="1:5">
      <c r="A5338" s="4">
        <v>89035</v>
      </c>
      <c r="B5338" s="4" t="s">
        <v>5913</v>
      </c>
      <c r="C5338" s="4" t="s">
        <v>5858</v>
      </c>
      <c r="D5338" s="4" t="s">
        <v>5683</v>
      </c>
      <c r="E5338" s="5">
        <v>137.08</v>
      </c>
    </row>
    <row r="5339" s="1" customFormat="1" customHeight="1" spans="1:5">
      <c r="A5339" s="4">
        <v>89225</v>
      </c>
      <c r="B5339" s="4" t="s">
        <v>5914</v>
      </c>
      <c r="C5339" s="4" t="s">
        <v>5858</v>
      </c>
      <c r="D5339" s="4" t="s">
        <v>5502</v>
      </c>
      <c r="E5339" s="5">
        <v>5.85</v>
      </c>
    </row>
    <row r="5340" s="1" customFormat="1" customHeight="1" spans="1:5">
      <c r="A5340" s="4">
        <v>89234</v>
      </c>
      <c r="B5340" s="4" t="s">
        <v>5915</v>
      </c>
      <c r="C5340" s="4" t="s">
        <v>5858</v>
      </c>
      <c r="D5340" s="4" t="s">
        <v>5683</v>
      </c>
      <c r="E5340" s="5">
        <v>614.22</v>
      </c>
    </row>
    <row r="5341" s="1" customFormat="1" customHeight="1" spans="1:5">
      <c r="A5341" s="4">
        <v>89242</v>
      </c>
      <c r="B5341" s="4" t="s">
        <v>5916</v>
      </c>
      <c r="C5341" s="4" t="s">
        <v>5858</v>
      </c>
      <c r="D5341" s="4" t="s">
        <v>5683</v>
      </c>
      <c r="E5341" s="6">
        <v>1442.41</v>
      </c>
    </row>
    <row r="5342" s="1" customFormat="1" customHeight="1" spans="1:5">
      <c r="A5342" s="4">
        <v>89250</v>
      </c>
      <c r="B5342" s="4" t="s">
        <v>5917</v>
      </c>
      <c r="C5342" s="4" t="s">
        <v>5858</v>
      </c>
      <c r="D5342" s="4" t="s">
        <v>5683</v>
      </c>
      <c r="E5342" s="6">
        <v>1250.25</v>
      </c>
    </row>
    <row r="5343" s="1" customFormat="1" customHeight="1" spans="1:5">
      <c r="A5343" s="4">
        <v>89257</v>
      </c>
      <c r="B5343" s="4" t="s">
        <v>5918</v>
      </c>
      <c r="C5343" s="4" t="s">
        <v>5858</v>
      </c>
      <c r="D5343" s="4" t="s">
        <v>5683</v>
      </c>
      <c r="E5343" s="5">
        <v>351.17</v>
      </c>
    </row>
    <row r="5344" s="1" customFormat="1" customHeight="1" spans="1:5">
      <c r="A5344" s="4">
        <v>89272</v>
      </c>
      <c r="B5344" s="4" t="s">
        <v>5919</v>
      </c>
      <c r="C5344" s="4" t="s">
        <v>5858</v>
      </c>
      <c r="D5344" s="4" t="s">
        <v>5683</v>
      </c>
      <c r="E5344" s="5">
        <v>230.45</v>
      </c>
    </row>
    <row r="5345" s="1" customFormat="1" customHeight="1" spans="1:5">
      <c r="A5345" s="4">
        <v>89278</v>
      </c>
      <c r="B5345" s="4" t="s">
        <v>5920</v>
      </c>
      <c r="C5345" s="4" t="s">
        <v>5858</v>
      </c>
      <c r="D5345" s="4" t="s">
        <v>5502</v>
      </c>
      <c r="E5345" s="5">
        <v>13.4</v>
      </c>
    </row>
    <row r="5346" s="1" customFormat="1" customHeight="1" spans="1:5">
      <c r="A5346" s="4">
        <v>89843</v>
      </c>
      <c r="B5346" s="4" t="s">
        <v>5921</v>
      </c>
      <c r="C5346" s="4" t="s">
        <v>5858</v>
      </c>
      <c r="D5346" s="4" t="s">
        <v>5683</v>
      </c>
      <c r="E5346" s="5">
        <v>220.75</v>
      </c>
    </row>
    <row r="5347" s="1" customFormat="1" customHeight="1" spans="1:5">
      <c r="A5347" s="4">
        <v>89876</v>
      </c>
      <c r="B5347" s="4" t="s">
        <v>5922</v>
      </c>
      <c r="C5347" s="4" t="s">
        <v>5858</v>
      </c>
      <c r="D5347" s="4" t="s">
        <v>5683</v>
      </c>
      <c r="E5347" s="5">
        <v>333.48</v>
      </c>
    </row>
    <row r="5348" s="1" customFormat="1" customHeight="1" spans="1:5">
      <c r="A5348" s="4">
        <v>89883</v>
      </c>
      <c r="B5348" s="4" t="s">
        <v>5923</v>
      </c>
      <c r="C5348" s="4" t="s">
        <v>5858</v>
      </c>
      <c r="D5348" s="4" t="s">
        <v>5683</v>
      </c>
      <c r="E5348" s="5">
        <v>369.23</v>
      </c>
    </row>
    <row r="5349" s="1" customFormat="1" customHeight="1" spans="1:5">
      <c r="A5349" s="4">
        <v>90586</v>
      </c>
      <c r="B5349" s="4" t="s">
        <v>5924</v>
      </c>
      <c r="C5349" s="4" t="s">
        <v>5858</v>
      </c>
      <c r="D5349" s="4" t="s">
        <v>5502</v>
      </c>
      <c r="E5349" s="5">
        <v>1.32</v>
      </c>
    </row>
    <row r="5350" s="1" customFormat="1" customHeight="1" spans="1:5">
      <c r="A5350" s="4">
        <v>90625</v>
      </c>
      <c r="B5350" s="4" t="s">
        <v>5925</v>
      </c>
      <c r="C5350" s="4" t="s">
        <v>5858</v>
      </c>
      <c r="D5350" s="4" t="s">
        <v>5502</v>
      </c>
      <c r="E5350" s="5">
        <v>7.2</v>
      </c>
    </row>
    <row r="5351" s="1" customFormat="1" customHeight="1" spans="1:5">
      <c r="A5351" s="4">
        <v>90631</v>
      </c>
      <c r="B5351" s="4" t="s">
        <v>5926</v>
      </c>
      <c r="C5351" s="4" t="s">
        <v>5858</v>
      </c>
      <c r="D5351" s="4" t="s">
        <v>5502</v>
      </c>
      <c r="E5351" s="5">
        <v>155.91</v>
      </c>
    </row>
    <row r="5352" s="1" customFormat="1" customHeight="1" spans="1:5">
      <c r="A5352" s="4">
        <v>90637</v>
      </c>
      <c r="B5352" s="4" t="s">
        <v>5927</v>
      </c>
      <c r="C5352" s="4" t="s">
        <v>5858</v>
      </c>
      <c r="D5352" s="4" t="s">
        <v>5502</v>
      </c>
      <c r="E5352" s="5">
        <v>16.99</v>
      </c>
    </row>
    <row r="5353" s="1" customFormat="1" customHeight="1" spans="1:5">
      <c r="A5353" s="4">
        <v>90643</v>
      </c>
      <c r="B5353" s="4" t="s">
        <v>5928</v>
      </c>
      <c r="C5353" s="4" t="s">
        <v>5858</v>
      </c>
      <c r="D5353" s="4" t="s">
        <v>5502</v>
      </c>
      <c r="E5353" s="5">
        <v>29.6</v>
      </c>
    </row>
    <row r="5354" s="1" customFormat="1" customHeight="1" spans="1:5">
      <c r="A5354" s="4">
        <v>90650</v>
      </c>
      <c r="B5354" s="4" t="s">
        <v>5929</v>
      </c>
      <c r="C5354" s="4" t="s">
        <v>5858</v>
      </c>
      <c r="D5354" s="4" t="s">
        <v>5502</v>
      </c>
      <c r="E5354" s="5">
        <v>10.88</v>
      </c>
    </row>
    <row r="5355" s="1" customFormat="1" customHeight="1" spans="1:5">
      <c r="A5355" s="4">
        <v>90656</v>
      </c>
      <c r="B5355" s="4" t="s">
        <v>5930</v>
      </c>
      <c r="C5355" s="4" t="s">
        <v>5858</v>
      </c>
      <c r="D5355" s="4" t="s">
        <v>5502</v>
      </c>
      <c r="E5355" s="5">
        <v>16.82</v>
      </c>
    </row>
    <row r="5356" s="1" customFormat="1" customHeight="1" spans="1:5">
      <c r="A5356" s="4">
        <v>90662</v>
      </c>
      <c r="B5356" s="4" t="s">
        <v>5931</v>
      </c>
      <c r="C5356" s="4" t="s">
        <v>5858</v>
      </c>
      <c r="D5356" s="4" t="s">
        <v>5502</v>
      </c>
      <c r="E5356" s="5">
        <v>17.59</v>
      </c>
    </row>
    <row r="5357" s="1" customFormat="1" customHeight="1" spans="1:5">
      <c r="A5357" s="4">
        <v>90668</v>
      </c>
      <c r="B5357" s="4" t="s">
        <v>5932</v>
      </c>
      <c r="C5357" s="4" t="s">
        <v>5858</v>
      </c>
      <c r="D5357" s="4" t="s">
        <v>5683</v>
      </c>
      <c r="E5357" s="5">
        <v>32.94</v>
      </c>
    </row>
    <row r="5358" s="1" customFormat="1" customHeight="1" spans="1:5">
      <c r="A5358" s="4">
        <v>90674</v>
      </c>
      <c r="B5358" s="4" t="s">
        <v>5933</v>
      </c>
      <c r="C5358" s="4" t="s">
        <v>5858</v>
      </c>
      <c r="D5358" s="4" t="s">
        <v>5502</v>
      </c>
      <c r="E5358" s="5">
        <v>714.32</v>
      </c>
    </row>
    <row r="5359" s="1" customFormat="1" customHeight="1" spans="1:5">
      <c r="A5359" s="4">
        <v>90680</v>
      </c>
      <c r="B5359" s="4" t="s">
        <v>5934</v>
      </c>
      <c r="C5359" s="4" t="s">
        <v>5858</v>
      </c>
      <c r="D5359" s="4" t="s">
        <v>5502</v>
      </c>
      <c r="E5359" s="5">
        <v>433.66</v>
      </c>
    </row>
    <row r="5360" s="1" customFormat="1" customHeight="1" spans="1:5">
      <c r="A5360" s="4">
        <v>90686</v>
      </c>
      <c r="B5360" s="4" t="s">
        <v>5935</v>
      </c>
      <c r="C5360" s="4" t="s">
        <v>5858</v>
      </c>
      <c r="D5360" s="4" t="s">
        <v>5683</v>
      </c>
      <c r="E5360" s="5">
        <v>169.14</v>
      </c>
    </row>
    <row r="5361" s="1" customFormat="1" customHeight="1" spans="1:5">
      <c r="A5361" s="4">
        <v>90692</v>
      </c>
      <c r="B5361" s="4" t="s">
        <v>5936</v>
      </c>
      <c r="C5361" s="4" t="s">
        <v>5858</v>
      </c>
      <c r="D5361" s="4" t="s">
        <v>5683</v>
      </c>
      <c r="E5361" s="5">
        <v>139.31</v>
      </c>
    </row>
    <row r="5362" s="1" customFormat="1" customHeight="1" spans="1:5">
      <c r="A5362" s="4">
        <v>90964</v>
      </c>
      <c r="B5362" s="4" t="s">
        <v>5937</v>
      </c>
      <c r="C5362" s="4" t="s">
        <v>5858</v>
      </c>
      <c r="D5362" s="4" t="s">
        <v>5683</v>
      </c>
      <c r="E5362" s="5">
        <v>32.41</v>
      </c>
    </row>
    <row r="5363" s="1" customFormat="1" customHeight="1" spans="1:5">
      <c r="A5363" s="4">
        <v>90972</v>
      </c>
      <c r="B5363" s="4" t="s">
        <v>5938</v>
      </c>
      <c r="C5363" s="4" t="s">
        <v>5858</v>
      </c>
      <c r="D5363" s="4" t="s">
        <v>5683</v>
      </c>
      <c r="E5363" s="5">
        <v>80.37</v>
      </c>
    </row>
    <row r="5364" s="1" customFormat="1" customHeight="1" spans="1:5">
      <c r="A5364" s="4">
        <v>90979</v>
      </c>
      <c r="B5364" s="4" t="s">
        <v>5939</v>
      </c>
      <c r="C5364" s="4" t="s">
        <v>5858</v>
      </c>
      <c r="D5364" s="4" t="s">
        <v>5683</v>
      </c>
      <c r="E5364" s="5">
        <v>207.61</v>
      </c>
    </row>
    <row r="5365" s="1" customFormat="1" customHeight="1" spans="1:5">
      <c r="A5365" s="4">
        <v>90991</v>
      </c>
      <c r="B5365" s="4" t="s">
        <v>5940</v>
      </c>
      <c r="C5365" s="4" t="s">
        <v>5858</v>
      </c>
      <c r="D5365" s="4" t="s">
        <v>5502</v>
      </c>
      <c r="E5365" s="5">
        <v>217.67</v>
      </c>
    </row>
    <row r="5366" s="1" customFormat="1" customHeight="1" spans="1:5">
      <c r="A5366" s="4">
        <v>90999</v>
      </c>
      <c r="B5366" s="4" t="s">
        <v>5941</v>
      </c>
      <c r="C5366" s="4" t="s">
        <v>5858</v>
      </c>
      <c r="D5366" s="4" t="s">
        <v>5683</v>
      </c>
      <c r="E5366" s="5">
        <v>106.28</v>
      </c>
    </row>
    <row r="5367" s="1" customFormat="1" customHeight="1" spans="1:5">
      <c r="A5367" s="4">
        <v>91031</v>
      </c>
      <c r="B5367" s="4" t="s">
        <v>5942</v>
      </c>
      <c r="C5367" s="4" t="s">
        <v>5858</v>
      </c>
      <c r="D5367" s="4" t="s">
        <v>5683</v>
      </c>
      <c r="E5367" s="5">
        <v>266.35</v>
      </c>
    </row>
    <row r="5368" s="1" customFormat="1" customHeight="1" spans="1:5">
      <c r="A5368" s="4">
        <v>91277</v>
      </c>
      <c r="B5368" s="4" t="s">
        <v>5943</v>
      </c>
      <c r="C5368" s="4" t="s">
        <v>5858</v>
      </c>
      <c r="D5368" s="4" t="s">
        <v>5502</v>
      </c>
      <c r="E5368" s="5">
        <v>9.57</v>
      </c>
    </row>
    <row r="5369" s="1" customFormat="1" customHeight="1" spans="1:5">
      <c r="A5369" s="4">
        <v>91283</v>
      </c>
      <c r="B5369" s="4" t="s">
        <v>5944</v>
      </c>
      <c r="C5369" s="4" t="s">
        <v>5858</v>
      </c>
      <c r="D5369" s="4" t="s">
        <v>5502</v>
      </c>
      <c r="E5369" s="5">
        <v>10.06</v>
      </c>
    </row>
    <row r="5370" s="1" customFormat="1" customHeight="1" spans="1:5">
      <c r="A5370" s="4">
        <v>91386</v>
      </c>
      <c r="B5370" s="4" t="s">
        <v>5945</v>
      </c>
      <c r="C5370" s="4" t="s">
        <v>5858</v>
      </c>
      <c r="D5370" s="4" t="s">
        <v>5683</v>
      </c>
      <c r="E5370" s="5">
        <v>274.66</v>
      </c>
    </row>
    <row r="5371" s="1" customFormat="1" customHeight="1" spans="1:5">
      <c r="A5371" s="4">
        <v>91533</v>
      </c>
      <c r="B5371" s="4" t="s">
        <v>5946</v>
      </c>
      <c r="C5371" s="4" t="s">
        <v>5858</v>
      </c>
      <c r="D5371" s="4" t="s">
        <v>5502</v>
      </c>
      <c r="E5371" s="5">
        <v>41.39</v>
      </c>
    </row>
    <row r="5372" s="1" customFormat="1" customHeight="1" spans="1:5">
      <c r="A5372" s="4">
        <v>91634</v>
      </c>
      <c r="B5372" s="4" t="s">
        <v>5947</v>
      </c>
      <c r="C5372" s="4" t="s">
        <v>5858</v>
      </c>
      <c r="D5372" s="4" t="s">
        <v>5683</v>
      </c>
      <c r="E5372" s="5">
        <v>240.12</v>
      </c>
    </row>
    <row r="5373" s="1" customFormat="1" customHeight="1" spans="1:5">
      <c r="A5373" s="4">
        <v>91645</v>
      </c>
      <c r="B5373" s="4" t="s">
        <v>5948</v>
      </c>
      <c r="C5373" s="4" t="s">
        <v>5858</v>
      </c>
      <c r="D5373" s="4" t="s">
        <v>5683</v>
      </c>
      <c r="E5373" s="5">
        <v>481.83</v>
      </c>
    </row>
    <row r="5374" s="1" customFormat="1" customHeight="1" spans="1:5">
      <c r="A5374" s="4">
        <v>91692</v>
      </c>
      <c r="B5374" s="4" t="s">
        <v>5949</v>
      </c>
      <c r="C5374" s="4" t="s">
        <v>5858</v>
      </c>
      <c r="D5374" s="4" t="s">
        <v>5502</v>
      </c>
      <c r="E5374" s="5">
        <v>34.94</v>
      </c>
    </row>
    <row r="5375" s="1" customFormat="1" customHeight="1" spans="1:5">
      <c r="A5375" s="4">
        <v>92043</v>
      </c>
      <c r="B5375" s="4" t="s">
        <v>5950</v>
      </c>
      <c r="C5375" s="4" t="s">
        <v>5858</v>
      </c>
      <c r="D5375" s="4" t="s">
        <v>5683</v>
      </c>
      <c r="E5375" s="5">
        <v>13.19</v>
      </c>
    </row>
    <row r="5376" s="1" customFormat="1" customHeight="1" spans="1:5">
      <c r="A5376" s="4">
        <v>92106</v>
      </c>
      <c r="B5376" s="4" t="s">
        <v>5951</v>
      </c>
      <c r="C5376" s="4" t="s">
        <v>5858</v>
      </c>
      <c r="D5376" s="4" t="s">
        <v>5683</v>
      </c>
      <c r="E5376" s="5">
        <v>346.64</v>
      </c>
    </row>
    <row r="5377" s="1" customFormat="1" customHeight="1" spans="1:5">
      <c r="A5377" s="4">
        <v>92112</v>
      </c>
      <c r="B5377" s="4" t="s">
        <v>5952</v>
      </c>
      <c r="C5377" s="4" t="s">
        <v>5858</v>
      </c>
      <c r="D5377" s="4" t="s">
        <v>5502</v>
      </c>
      <c r="E5377" s="5">
        <v>3.86</v>
      </c>
    </row>
    <row r="5378" s="1" customFormat="1" customHeight="1" spans="1:5">
      <c r="A5378" s="4">
        <v>92118</v>
      </c>
      <c r="B5378" s="4" t="s">
        <v>5953</v>
      </c>
      <c r="C5378" s="4" t="s">
        <v>5858</v>
      </c>
      <c r="D5378" s="4" t="s">
        <v>5502</v>
      </c>
      <c r="E5378" s="5">
        <v>0.51</v>
      </c>
    </row>
    <row r="5379" s="1" customFormat="1" customHeight="1" spans="1:5">
      <c r="A5379" s="4">
        <v>92138</v>
      </c>
      <c r="B5379" s="4" t="s">
        <v>5954</v>
      </c>
      <c r="C5379" s="4" t="s">
        <v>5858</v>
      </c>
      <c r="D5379" s="4" t="s">
        <v>5502</v>
      </c>
      <c r="E5379" s="5">
        <v>94.26</v>
      </c>
    </row>
    <row r="5380" s="1" customFormat="1" customHeight="1" spans="1:5">
      <c r="A5380" s="4">
        <v>92145</v>
      </c>
      <c r="B5380" s="4" t="s">
        <v>5955</v>
      </c>
      <c r="C5380" s="4" t="s">
        <v>5858</v>
      </c>
      <c r="D5380" s="4" t="s">
        <v>5502</v>
      </c>
      <c r="E5380" s="5">
        <v>72.79</v>
      </c>
    </row>
    <row r="5381" s="1" customFormat="1" customHeight="1" spans="1:5">
      <c r="A5381" s="4">
        <v>92242</v>
      </c>
      <c r="B5381" s="4" t="s">
        <v>5956</v>
      </c>
      <c r="C5381" s="4" t="s">
        <v>5858</v>
      </c>
      <c r="D5381" s="4" t="s">
        <v>5683</v>
      </c>
      <c r="E5381" s="5">
        <v>418.31</v>
      </c>
    </row>
    <row r="5382" s="1" customFormat="1" customHeight="1" spans="1:5">
      <c r="A5382" s="4">
        <v>92716</v>
      </c>
      <c r="B5382" s="4" t="s">
        <v>5957</v>
      </c>
      <c r="C5382" s="4" t="s">
        <v>5858</v>
      </c>
      <c r="D5382" s="4" t="s">
        <v>5683</v>
      </c>
      <c r="E5382" s="5">
        <v>82.13</v>
      </c>
    </row>
    <row r="5383" s="1" customFormat="1" customHeight="1" spans="1:5">
      <c r="A5383" s="4">
        <v>92960</v>
      </c>
      <c r="B5383" s="4" t="s">
        <v>5958</v>
      </c>
      <c r="C5383" s="4" t="s">
        <v>5858</v>
      </c>
      <c r="D5383" s="4" t="s">
        <v>5683</v>
      </c>
      <c r="E5383" s="5">
        <v>19.73</v>
      </c>
    </row>
    <row r="5384" s="1" customFormat="1" customHeight="1" spans="1:5">
      <c r="A5384" s="4">
        <v>92966</v>
      </c>
      <c r="B5384" s="4" t="s">
        <v>5959</v>
      </c>
      <c r="C5384" s="4" t="s">
        <v>5858</v>
      </c>
      <c r="D5384" s="4" t="s">
        <v>5502</v>
      </c>
      <c r="E5384" s="5">
        <v>32.35</v>
      </c>
    </row>
    <row r="5385" s="1" customFormat="1" customHeight="1" spans="1:5">
      <c r="A5385" s="4">
        <v>93224</v>
      </c>
      <c r="B5385" s="4" t="s">
        <v>5960</v>
      </c>
      <c r="C5385" s="4" t="s">
        <v>5858</v>
      </c>
      <c r="D5385" s="4" t="s">
        <v>5502</v>
      </c>
      <c r="E5385" s="6">
        <v>1060.94</v>
      </c>
    </row>
    <row r="5386" s="1" customFormat="1" customHeight="1" spans="1:5">
      <c r="A5386" s="4">
        <v>93233</v>
      </c>
      <c r="B5386" s="4" t="s">
        <v>5961</v>
      </c>
      <c r="C5386" s="4" t="s">
        <v>5858</v>
      </c>
      <c r="D5386" s="4" t="s">
        <v>5502</v>
      </c>
      <c r="E5386" s="5">
        <v>5.54</v>
      </c>
    </row>
    <row r="5387" s="1" customFormat="1" customHeight="1" spans="1:5">
      <c r="A5387" s="4">
        <v>93272</v>
      </c>
      <c r="B5387" s="4" t="s">
        <v>5962</v>
      </c>
      <c r="C5387" s="4" t="s">
        <v>5858</v>
      </c>
      <c r="D5387" s="4" t="s">
        <v>5683</v>
      </c>
      <c r="E5387" s="5">
        <v>120.11</v>
      </c>
    </row>
    <row r="5388" s="1" customFormat="1" customHeight="1" spans="1:5">
      <c r="A5388" s="4">
        <v>93281</v>
      </c>
      <c r="B5388" s="4" t="s">
        <v>5963</v>
      </c>
      <c r="C5388" s="4" t="s">
        <v>5858</v>
      </c>
      <c r="D5388" s="4" t="s">
        <v>5502</v>
      </c>
      <c r="E5388" s="5">
        <v>30.96</v>
      </c>
    </row>
    <row r="5389" s="1" customFormat="1" customHeight="1" spans="1:5">
      <c r="A5389" s="4">
        <v>93287</v>
      </c>
      <c r="B5389" s="4" t="s">
        <v>5964</v>
      </c>
      <c r="C5389" s="4" t="s">
        <v>5858</v>
      </c>
      <c r="D5389" s="4" t="s">
        <v>5683</v>
      </c>
      <c r="E5389" s="5">
        <v>356.6</v>
      </c>
    </row>
    <row r="5390" s="1" customFormat="1" customHeight="1" spans="1:5">
      <c r="A5390" s="4">
        <v>93402</v>
      </c>
      <c r="B5390" s="4" t="s">
        <v>5965</v>
      </c>
      <c r="C5390" s="4" t="s">
        <v>5858</v>
      </c>
      <c r="D5390" s="4" t="s">
        <v>5683</v>
      </c>
      <c r="E5390" s="5">
        <v>277.83</v>
      </c>
    </row>
    <row r="5391" s="1" customFormat="1" customHeight="1" spans="1:5">
      <c r="A5391" s="4">
        <v>93408</v>
      </c>
      <c r="B5391" s="4" t="s">
        <v>5966</v>
      </c>
      <c r="C5391" s="4" t="s">
        <v>5858</v>
      </c>
      <c r="D5391" s="4" t="s">
        <v>5683</v>
      </c>
      <c r="E5391" s="5">
        <v>98.56</v>
      </c>
    </row>
    <row r="5392" s="1" customFormat="1" customHeight="1" spans="1:5">
      <c r="A5392" s="4">
        <v>93415</v>
      </c>
      <c r="B5392" s="4" t="s">
        <v>5967</v>
      </c>
      <c r="C5392" s="4" t="s">
        <v>5858</v>
      </c>
      <c r="D5392" s="4" t="s">
        <v>5502</v>
      </c>
      <c r="E5392" s="5">
        <v>14.92</v>
      </c>
    </row>
    <row r="5393" s="1" customFormat="1" customHeight="1" spans="1:5">
      <c r="A5393" s="4">
        <v>93421</v>
      </c>
      <c r="B5393" s="4" t="s">
        <v>5968</v>
      </c>
      <c r="C5393" s="4" t="s">
        <v>5858</v>
      </c>
      <c r="D5393" s="4" t="s">
        <v>5502</v>
      </c>
      <c r="E5393" s="5">
        <v>80.4</v>
      </c>
    </row>
    <row r="5394" s="1" customFormat="1" customHeight="1" spans="1:5">
      <c r="A5394" s="4">
        <v>93427</v>
      </c>
      <c r="B5394" s="4" t="s">
        <v>5969</v>
      </c>
      <c r="C5394" s="4" t="s">
        <v>5858</v>
      </c>
      <c r="D5394" s="4" t="s">
        <v>5502</v>
      </c>
      <c r="E5394" s="5">
        <v>182.42</v>
      </c>
    </row>
    <row r="5395" s="1" customFormat="1" customHeight="1" spans="1:5">
      <c r="A5395" s="4">
        <v>93433</v>
      </c>
      <c r="B5395" s="4" t="s">
        <v>5970</v>
      </c>
      <c r="C5395" s="4" t="s">
        <v>5858</v>
      </c>
      <c r="D5395" s="4" t="s">
        <v>5683</v>
      </c>
      <c r="E5395" s="6">
        <v>2676.06</v>
      </c>
    </row>
    <row r="5396" s="1" customFormat="1" customHeight="1" spans="1:5">
      <c r="A5396" s="4">
        <v>93439</v>
      </c>
      <c r="B5396" s="4" t="s">
        <v>5971</v>
      </c>
      <c r="C5396" s="4" t="s">
        <v>5858</v>
      </c>
      <c r="D5396" s="4" t="s">
        <v>5683</v>
      </c>
      <c r="E5396" s="5">
        <v>260.35</v>
      </c>
    </row>
    <row r="5397" s="1" customFormat="1" customHeight="1" spans="1:5">
      <c r="A5397" s="4">
        <v>95121</v>
      </c>
      <c r="B5397" s="4" t="s">
        <v>5972</v>
      </c>
      <c r="C5397" s="4" t="s">
        <v>5858</v>
      </c>
      <c r="D5397" s="4" t="s">
        <v>5683</v>
      </c>
      <c r="E5397" s="5">
        <v>317.38</v>
      </c>
    </row>
    <row r="5398" s="1" customFormat="1" customHeight="1" spans="1:5">
      <c r="A5398" s="4">
        <v>95127</v>
      </c>
      <c r="B5398" s="4" t="s">
        <v>5973</v>
      </c>
      <c r="C5398" s="4" t="s">
        <v>5858</v>
      </c>
      <c r="D5398" s="4" t="s">
        <v>5683</v>
      </c>
      <c r="E5398" s="5">
        <v>230.98</v>
      </c>
    </row>
    <row r="5399" s="1" customFormat="1" customHeight="1" spans="1:5">
      <c r="A5399" s="4">
        <v>95133</v>
      </c>
      <c r="B5399" s="4" t="s">
        <v>5974</v>
      </c>
      <c r="C5399" s="4" t="s">
        <v>5858</v>
      </c>
      <c r="D5399" s="4" t="s">
        <v>5683</v>
      </c>
      <c r="E5399" s="5">
        <v>190.32</v>
      </c>
    </row>
    <row r="5400" s="1" customFormat="1" customHeight="1" spans="1:5">
      <c r="A5400" s="4">
        <v>95139</v>
      </c>
      <c r="B5400" s="4" t="s">
        <v>5975</v>
      </c>
      <c r="C5400" s="4" t="s">
        <v>5858</v>
      </c>
      <c r="D5400" s="4" t="s">
        <v>5859</v>
      </c>
      <c r="E5400" s="5">
        <v>0.09</v>
      </c>
    </row>
    <row r="5401" s="1" customFormat="1" customHeight="1" spans="1:5">
      <c r="A5401" s="4">
        <v>95212</v>
      </c>
      <c r="B5401" s="4" t="s">
        <v>5976</v>
      </c>
      <c r="C5401" s="4" t="s">
        <v>5858</v>
      </c>
      <c r="D5401" s="4" t="s">
        <v>5683</v>
      </c>
      <c r="E5401" s="5">
        <v>130.1</v>
      </c>
    </row>
    <row r="5402" s="1" customFormat="1" customHeight="1" spans="1:5">
      <c r="A5402" s="4">
        <v>95258</v>
      </c>
      <c r="B5402" s="4" t="s">
        <v>5977</v>
      </c>
      <c r="C5402" s="4" t="s">
        <v>5858</v>
      </c>
      <c r="D5402" s="4" t="s">
        <v>5502</v>
      </c>
      <c r="E5402" s="5">
        <v>31.91</v>
      </c>
    </row>
    <row r="5403" s="1" customFormat="1" customHeight="1" spans="1:5">
      <c r="A5403" s="4">
        <v>95264</v>
      </c>
      <c r="B5403" s="4" t="s">
        <v>5978</v>
      </c>
      <c r="C5403" s="4" t="s">
        <v>5858</v>
      </c>
      <c r="D5403" s="4" t="s">
        <v>5502</v>
      </c>
      <c r="E5403" s="5">
        <v>6.5</v>
      </c>
    </row>
    <row r="5404" s="1" customFormat="1" customHeight="1" spans="1:5">
      <c r="A5404" s="4">
        <v>95270</v>
      </c>
      <c r="B5404" s="4" t="s">
        <v>5979</v>
      </c>
      <c r="C5404" s="4" t="s">
        <v>5858</v>
      </c>
      <c r="D5404" s="4" t="s">
        <v>5683</v>
      </c>
      <c r="E5404" s="5">
        <v>9.25</v>
      </c>
    </row>
    <row r="5405" s="1" customFormat="1" customHeight="1" spans="1:5">
      <c r="A5405" s="4">
        <v>95276</v>
      </c>
      <c r="B5405" s="4" t="s">
        <v>5980</v>
      </c>
      <c r="C5405" s="4" t="s">
        <v>5858</v>
      </c>
      <c r="D5405" s="4" t="s">
        <v>5683</v>
      </c>
      <c r="E5405" s="5">
        <v>3.35</v>
      </c>
    </row>
    <row r="5406" s="1" customFormat="1" customHeight="1" spans="1:5">
      <c r="A5406" s="4">
        <v>95282</v>
      </c>
      <c r="B5406" s="4" t="s">
        <v>5981</v>
      </c>
      <c r="C5406" s="4" t="s">
        <v>5858</v>
      </c>
      <c r="D5406" s="4" t="s">
        <v>5683</v>
      </c>
      <c r="E5406" s="5">
        <v>9.41</v>
      </c>
    </row>
    <row r="5407" s="1" customFormat="1" customHeight="1" spans="1:5">
      <c r="A5407" s="4">
        <v>95620</v>
      </c>
      <c r="B5407" s="4" t="s">
        <v>5982</v>
      </c>
      <c r="C5407" s="4" t="s">
        <v>5858</v>
      </c>
      <c r="D5407" s="4" t="s">
        <v>5502</v>
      </c>
      <c r="E5407" s="5">
        <v>31.4</v>
      </c>
    </row>
    <row r="5408" s="1" customFormat="1" customHeight="1" spans="1:5">
      <c r="A5408" s="4">
        <v>95631</v>
      </c>
      <c r="B5408" s="4" t="s">
        <v>5983</v>
      </c>
      <c r="C5408" s="4" t="s">
        <v>5858</v>
      </c>
      <c r="D5408" s="4" t="s">
        <v>5683</v>
      </c>
      <c r="E5408" s="5">
        <v>248.25</v>
      </c>
    </row>
    <row r="5409" s="1" customFormat="1" customHeight="1" spans="1:5">
      <c r="A5409" s="4">
        <v>95702</v>
      </c>
      <c r="B5409" s="4" t="s">
        <v>5984</v>
      </c>
      <c r="C5409" s="4" t="s">
        <v>5858</v>
      </c>
      <c r="D5409" s="4" t="s">
        <v>5502</v>
      </c>
      <c r="E5409" s="5">
        <v>45.81</v>
      </c>
    </row>
    <row r="5410" s="1" customFormat="1" customHeight="1" spans="1:5">
      <c r="A5410" s="4">
        <v>95708</v>
      </c>
      <c r="B5410" s="4" t="s">
        <v>5985</v>
      </c>
      <c r="C5410" s="4" t="s">
        <v>5858</v>
      </c>
      <c r="D5410" s="4" t="s">
        <v>5502</v>
      </c>
      <c r="E5410" s="5">
        <v>153.37</v>
      </c>
    </row>
    <row r="5411" s="1" customFormat="1" customHeight="1" spans="1:5">
      <c r="A5411" s="4">
        <v>95714</v>
      </c>
      <c r="B5411" s="4" t="s">
        <v>5986</v>
      </c>
      <c r="C5411" s="4" t="s">
        <v>5858</v>
      </c>
      <c r="D5411" s="4" t="s">
        <v>5502</v>
      </c>
      <c r="E5411" s="5">
        <v>270.96</v>
      </c>
    </row>
    <row r="5412" s="1" customFormat="1" customHeight="1" spans="1:5">
      <c r="A5412" s="4">
        <v>95720</v>
      </c>
      <c r="B5412" s="4" t="s">
        <v>5987</v>
      </c>
      <c r="C5412" s="4" t="s">
        <v>5858</v>
      </c>
      <c r="D5412" s="4" t="s">
        <v>5502</v>
      </c>
      <c r="E5412" s="5">
        <v>265.77</v>
      </c>
    </row>
    <row r="5413" s="1" customFormat="1" customHeight="1" spans="1:5">
      <c r="A5413" s="4">
        <v>95872</v>
      </c>
      <c r="B5413" s="4" t="s">
        <v>5988</v>
      </c>
      <c r="C5413" s="4" t="s">
        <v>5858</v>
      </c>
      <c r="D5413" s="4" t="s">
        <v>5502</v>
      </c>
      <c r="E5413" s="5">
        <v>309.29</v>
      </c>
    </row>
    <row r="5414" s="1" customFormat="1" customHeight="1" spans="1:5">
      <c r="A5414" s="4">
        <v>96013</v>
      </c>
      <c r="B5414" s="4" t="s">
        <v>5989</v>
      </c>
      <c r="C5414" s="4" t="s">
        <v>5858</v>
      </c>
      <c r="D5414" s="4" t="s">
        <v>5683</v>
      </c>
      <c r="E5414" s="5">
        <v>188.78</v>
      </c>
    </row>
    <row r="5415" s="1" customFormat="1" customHeight="1" spans="1:5">
      <c r="A5415" s="4">
        <v>96020</v>
      </c>
      <c r="B5415" s="4" t="s">
        <v>5990</v>
      </c>
      <c r="C5415" s="4" t="s">
        <v>5858</v>
      </c>
      <c r="D5415" s="4" t="s">
        <v>5683</v>
      </c>
      <c r="E5415" s="5">
        <v>188.28</v>
      </c>
    </row>
    <row r="5416" s="1" customFormat="1" customHeight="1" spans="1:5">
      <c r="A5416" s="4">
        <v>96028</v>
      </c>
      <c r="B5416" s="4" t="s">
        <v>5991</v>
      </c>
      <c r="C5416" s="4" t="s">
        <v>5858</v>
      </c>
      <c r="D5416" s="4" t="s">
        <v>5683</v>
      </c>
      <c r="E5416" s="5">
        <v>145.52</v>
      </c>
    </row>
    <row r="5417" s="1" customFormat="1" customHeight="1" spans="1:5">
      <c r="A5417" s="4">
        <v>96035</v>
      </c>
      <c r="B5417" s="4" t="s">
        <v>5992</v>
      </c>
      <c r="C5417" s="4" t="s">
        <v>5858</v>
      </c>
      <c r="D5417" s="4" t="s">
        <v>5683</v>
      </c>
      <c r="E5417" s="5">
        <v>285.1</v>
      </c>
    </row>
    <row r="5418" s="1" customFormat="1" customHeight="1" spans="1:5">
      <c r="A5418" s="4">
        <v>96157</v>
      </c>
      <c r="B5418" s="4" t="s">
        <v>5993</v>
      </c>
      <c r="C5418" s="4" t="s">
        <v>5858</v>
      </c>
      <c r="D5418" s="4" t="s">
        <v>5683</v>
      </c>
      <c r="E5418" s="5">
        <v>146.02</v>
      </c>
    </row>
    <row r="5419" s="1" customFormat="1" customHeight="1" spans="1:5">
      <c r="A5419" s="4">
        <v>96158</v>
      </c>
      <c r="B5419" s="4" t="s">
        <v>5994</v>
      </c>
      <c r="C5419" s="4" t="s">
        <v>5858</v>
      </c>
      <c r="D5419" s="4" t="s">
        <v>5683</v>
      </c>
      <c r="E5419" s="5">
        <v>153.16</v>
      </c>
    </row>
    <row r="5420" s="1" customFormat="1" customHeight="1" spans="1:5">
      <c r="A5420" s="4">
        <v>96245</v>
      </c>
      <c r="B5420" s="4" t="s">
        <v>5995</v>
      </c>
      <c r="C5420" s="4" t="s">
        <v>5858</v>
      </c>
      <c r="D5420" s="4" t="s">
        <v>5683</v>
      </c>
      <c r="E5420" s="5">
        <v>124.16</v>
      </c>
    </row>
    <row r="5421" s="1" customFormat="1" customHeight="1" spans="1:5">
      <c r="A5421" s="4">
        <v>96463</v>
      </c>
      <c r="B5421" s="4" t="s">
        <v>5996</v>
      </c>
      <c r="C5421" s="4" t="s">
        <v>5858</v>
      </c>
      <c r="D5421" s="4" t="s">
        <v>5683</v>
      </c>
      <c r="E5421" s="5">
        <v>234.73</v>
      </c>
    </row>
    <row r="5422" s="1" customFormat="1" customHeight="1" spans="1:5">
      <c r="A5422" s="4">
        <v>98764</v>
      </c>
      <c r="B5422" s="4" t="s">
        <v>5997</v>
      </c>
      <c r="C5422" s="4" t="s">
        <v>5858</v>
      </c>
      <c r="D5422" s="4" t="s">
        <v>5502</v>
      </c>
      <c r="E5422" s="5">
        <v>4.53</v>
      </c>
    </row>
    <row r="5423" s="1" customFormat="1" customHeight="1" spans="1:5">
      <c r="A5423" s="4">
        <v>99833</v>
      </c>
      <c r="B5423" s="4" t="s">
        <v>5998</v>
      </c>
      <c r="C5423" s="4" t="s">
        <v>5858</v>
      </c>
      <c r="D5423" s="4" t="s">
        <v>5502</v>
      </c>
      <c r="E5423" s="5">
        <v>1.99</v>
      </c>
    </row>
    <row r="5424" s="1" customFormat="1" customHeight="1" spans="1:5">
      <c r="A5424" s="4">
        <v>100641</v>
      </c>
      <c r="B5424" s="4" t="s">
        <v>5999</v>
      </c>
      <c r="C5424" s="4" t="s">
        <v>5858</v>
      </c>
      <c r="D5424" s="4" t="s">
        <v>5683</v>
      </c>
      <c r="E5424" s="6">
        <v>4933.89</v>
      </c>
    </row>
    <row r="5425" s="1" customFormat="1" customHeight="1" spans="1:5">
      <c r="A5425" s="4">
        <v>100647</v>
      </c>
      <c r="B5425" s="4" t="s">
        <v>6000</v>
      </c>
      <c r="C5425" s="4" t="s">
        <v>5858</v>
      </c>
      <c r="D5425" s="4" t="s">
        <v>5683</v>
      </c>
      <c r="E5425" s="6">
        <v>6573.51</v>
      </c>
    </row>
    <row r="5426" s="1" customFormat="1" customHeight="1" spans="1:5">
      <c r="A5426" s="4">
        <v>102275</v>
      </c>
      <c r="B5426" s="4" t="s">
        <v>6001</v>
      </c>
      <c r="C5426" s="4" t="s">
        <v>5858</v>
      </c>
      <c r="D5426" s="4" t="s">
        <v>5502</v>
      </c>
      <c r="E5426" s="5">
        <v>32.1</v>
      </c>
    </row>
    <row r="5427" s="1" customFormat="1" customHeight="1" spans="1:5">
      <c r="A5427" s="4">
        <v>104091</v>
      </c>
      <c r="B5427" s="4" t="s">
        <v>6002</v>
      </c>
      <c r="C5427" s="4" t="s">
        <v>5858</v>
      </c>
      <c r="D5427" s="4" t="s">
        <v>5502</v>
      </c>
      <c r="E5427" s="5">
        <v>0.78</v>
      </c>
    </row>
    <row r="5428" s="1" customFormat="1" customHeight="1" spans="1:5">
      <c r="A5428" s="4">
        <v>104097</v>
      </c>
      <c r="B5428" s="4" t="s">
        <v>6003</v>
      </c>
      <c r="C5428" s="4" t="s">
        <v>5858</v>
      </c>
      <c r="D5428" s="4" t="s">
        <v>5502</v>
      </c>
      <c r="E5428" s="5">
        <v>1.09</v>
      </c>
    </row>
    <row r="5429" s="1" customFormat="1" customHeight="1" spans="1:5">
      <c r="A5429" s="4">
        <v>5632</v>
      </c>
      <c r="B5429" s="4" t="s">
        <v>6004</v>
      </c>
      <c r="C5429" s="4" t="s">
        <v>6005</v>
      </c>
      <c r="D5429" s="4" t="s">
        <v>5859</v>
      </c>
      <c r="E5429" s="5">
        <v>97.15</v>
      </c>
    </row>
    <row r="5430" s="1" customFormat="1" customHeight="1" spans="1:5">
      <c r="A5430" s="4">
        <v>5679</v>
      </c>
      <c r="B5430" s="4" t="s">
        <v>6006</v>
      </c>
      <c r="C5430" s="4" t="s">
        <v>6005</v>
      </c>
      <c r="D5430" s="4" t="s">
        <v>5502</v>
      </c>
      <c r="E5430" s="5">
        <v>73.46</v>
      </c>
    </row>
    <row r="5431" s="1" customFormat="1" customHeight="1" spans="1:5">
      <c r="A5431" s="4">
        <v>5681</v>
      </c>
      <c r="B5431" s="4" t="s">
        <v>6007</v>
      </c>
      <c r="C5431" s="4" t="s">
        <v>6005</v>
      </c>
      <c r="D5431" s="4" t="s">
        <v>5502</v>
      </c>
      <c r="E5431" s="5">
        <v>69.48</v>
      </c>
    </row>
    <row r="5432" s="1" customFormat="1" customHeight="1" spans="1:5">
      <c r="A5432" s="4">
        <v>5685</v>
      </c>
      <c r="B5432" s="4" t="s">
        <v>6008</v>
      </c>
      <c r="C5432" s="4" t="s">
        <v>6005</v>
      </c>
      <c r="D5432" s="4" t="s">
        <v>5683</v>
      </c>
      <c r="E5432" s="5">
        <v>74.39</v>
      </c>
    </row>
    <row r="5433" s="1" customFormat="1" customHeight="1" spans="1:5">
      <c r="A5433" s="4">
        <v>5690</v>
      </c>
      <c r="B5433" s="4" t="s">
        <v>6009</v>
      </c>
      <c r="C5433" s="4" t="s">
        <v>6005</v>
      </c>
      <c r="D5433" s="4" t="s">
        <v>5683</v>
      </c>
      <c r="E5433" s="5">
        <v>4.39</v>
      </c>
    </row>
    <row r="5434" s="1" customFormat="1" customHeight="1" spans="1:5">
      <c r="A5434" s="4">
        <v>5806</v>
      </c>
      <c r="B5434" s="4" t="s">
        <v>6010</v>
      </c>
      <c r="C5434" s="4" t="s">
        <v>6005</v>
      </c>
      <c r="D5434" s="4" t="s">
        <v>5502</v>
      </c>
      <c r="E5434" s="5">
        <v>0.23</v>
      </c>
    </row>
    <row r="5435" s="1" customFormat="1" customHeight="1" spans="1:5">
      <c r="A5435" s="4">
        <v>5826</v>
      </c>
      <c r="B5435" s="4" t="s">
        <v>6011</v>
      </c>
      <c r="C5435" s="4" t="s">
        <v>6005</v>
      </c>
      <c r="D5435" s="4" t="s">
        <v>5683</v>
      </c>
      <c r="E5435" s="5">
        <v>59.07</v>
      </c>
    </row>
    <row r="5436" s="1" customFormat="1" customHeight="1" spans="1:5">
      <c r="A5436" s="4">
        <v>5829</v>
      </c>
      <c r="B5436" s="4" t="s">
        <v>6012</v>
      </c>
      <c r="C5436" s="4" t="s">
        <v>6005</v>
      </c>
      <c r="D5436" s="4" t="s">
        <v>5683</v>
      </c>
      <c r="E5436" s="5">
        <v>168.51</v>
      </c>
    </row>
    <row r="5437" s="1" customFormat="1" customHeight="1" spans="1:5">
      <c r="A5437" s="4">
        <v>5837</v>
      </c>
      <c r="B5437" s="4" t="s">
        <v>6013</v>
      </c>
      <c r="C5437" s="4" t="s">
        <v>6005</v>
      </c>
      <c r="D5437" s="4" t="s">
        <v>5683</v>
      </c>
      <c r="E5437" s="5">
        <v>161.61</v>
      </c>
    </row>
    <row r="5438" s="1" customFormat="1" customHeight="1" spans="1:5">
      <c r="A5438" s="4">
        <v>5841</v>
      </c>
      <c r="B5438" s="4" t="s">
        <v>6014</v>
      </c>
      <c r="C5438" s="4" t="s">
        <v>6005</v>
      </c>
      <c r="D5438" s="4" t="s">
        <v>5683</v>
      </c>
      <c r="E5438" s="5">
        <v>5.03</v>
      </c>
    </row>
    <row r="5439" s="1" customFormat="1" customHeight="1" spans="1:5">
      <c r="A5439" s="4">
        <v>5845</v>
      </c>
      <c r="B5439" s="4" t="s">
        <v>6015</v>
      </c>
      <c r="C5439" s="4" t="s">
        <v>6005</v>
      </c>
      <c r="D5439" s="4" t="s">
        <v>5683</v>
      </c>
      <c r="E5439" s="5">
        <v>57.62</v>
      </c>
    </row>
    <row r="5440" s="1" customFormat="1" customHeight="1" spans="1:5">
      <c r="A5440" s="4">
        <v>5849</v>
      </c>
      <c r="B5440" s="4" t="s">
        <v>6016</v>
      </c>
      <c r="C5440" s="4" t="s">
        <v>6005</v>
      </c>
      <c r="D5440" s="4" t="s">
        <v>5683</v>
      </c>
      <c r="E5440" s="5">
        <v>88.69</v>
      </c>
    </row>
    <row r="5441" s="1" customFormat="1" customHeight="1" spans="1:5">
      <c r="A5441" s="4">
        <v>5853</v>
      </c>
      <c r="B5441" s="4" t="s">
        <v>6017</v>
      </c>
      <c r="C5441" s="4" t="s">
        <v>6005</v>
      </c>
      <c r="D5441" s="4" t="s">
        <v>5683</v>
      </c>
      <c r="E5441" s="5">
        <v>89.03</v>
      </c>
    </row>
    <row r="5442" s="1" customFormat="1" customHeight="1" spans="1:5">
      <c r="A5442" s="4">
        <v>5857</v>
      </c>
      <c r="B5442" s="4" t="s">
        <v>6018</v>
      </c>
      <c r="C5442" s="4" t="s">
        <v>6005</v>
      </c>
      <c r="D5442" s="4" t="s">
        <v>5683</v>
      </c>
      <c r="E5442" s="5">
        <v>215.44</v>
      </c>
    </row>
    <row r="5443" s="1" customFormat="1" customHeight="1" spans="1:5">
      <c r="A5443" s="4">
        <v>5865</v>
      </c>
      <c r="B5443" s="4" t="s">
        <v>6019</v>
      </c>
      <c r="C5443" s="4" t="s">
        <v>6005</v>
      </c>
      <c r="D5443" s="4" t="s">
        <v>5683</v>
      </c>
      <c r="E5443" s="5">
        <v>12.26</v>
      </c>
    </row>
    <row r="5444" s="1" customFormat="1" customHeight="1" spans="1:5">
      <c r="A5444" s="4">
        <v>5869</v>
      </c>
      <c r="B5444" s="4" t="s">
        <v>6020</v>
      </c>
      <c r="C5444" s="4" t="s">
        <v>6005</v>
      </c>
      <c r="D5444" s="4" t="s">
        <v>5683</v>
      </c>
      <c r="E5444" s="5">
        <v>83.66</v>
      </c>
    </row>
    <row r="5445" s="1" customFormat="1" customHeight="1" spans="1:5">
      <c r="A5445" s="4">
        <v>5877</v>
      </c>
      <c r="B5445" s="4" t="s">
        <v>6021</v>
      </c>
      <c r="C5445" s="4" t="s">
        <v>6005</v>
      </c>
      <c r="D5445" s="4" t="s">
        <v>5859</v>
      </c>
      <c r="E5445" s="5">
        <v>72.2</v>
      </c>
    </row>
    <row r="5446" s="1" customFormat="1" customHeight="1" spans="1:5">
      <c r="A5446" s="4">
        <v>5881</v>
      </c>
      <c r="B5446" s="4" t="s">
        <v>6022</v>
      </c>
      <c r="C5446" s="4" t="s">
        <v>6005</v>
      </c>
      <c r="D5446" s="4" t="s">
        <v>5683</v>
      </c>
      <c r="E5446" s="5">
        <v>89.29</v>
      </c>
    </row>
    <row r="5447" s="1" customFormat="1" customHeight="1" spans="1:5">
      <c r="A5447" s="4">
        <v>5884</v>
      </c>
      <c r="B5447" s="4" t="s">
        <v>6023</v>
      </c>
      <c r="C5447" s="4" t="s">
        <v>6005</v>
      </c>
      <c r="D5447" s="4" t="s">
        <v>5683</v>
      </c>
      <c r="E5447" s="5">
        <v>53.48</v>
      </c>
    </row>
    <row r="5448" s="1" customFormat="1" customHeight="1" spans="1:5">
      <c r="A5448" s="4">
        <v>5892</v>
      </c>
      <c r="B5448" s="4" t="s">
        <v>6024</v>
      </c>
      <c r="C5448" s="4" t="s">
        <v>6005</v>
      </c>
      <c r="D5448" s="4" t="s">
        <v>5502</v>
      </c>
      <c r="E5448" s="5">
        <v>54.07</v>
      </c>
    </row>
    <row r="5449" s="1" customFormat="1" customHeight="1" spans="1:5">
      <c r="A5449" s="4">
        <v>5896</v>
      </c>
      <c r="B5449" s="4" t="s">
        <v>6025</v>
      </c>
      <c r="C5449" s="4" t="s">
        <v>6005</v>
      </c>
      <c r="D5449" s="4" t="s">
        <v>5502</v>
      </c>
      <c r="E5449" s="5">
        <v>56.91</v>
      </c>
    </row>
    <row r="5450" s="1" customFormat="1" customHeight="1" spans="1:5">
      <c r="A5450" s="4">
        <v>5903</v>
      </c>
      <c r="B5450" s="4" t="s">
        <v>6026</v>
      </c>
      <c r="C5450" s="4" t="s">
        <v>6005</v>
      </c>
      <c r="D5450" s="4" t="s">
        <v>5683</v>
      </c>
      <c r="E5450" s="5">
        <v>71.46</v>
      </c>
    </row>
    <row r="5451" s="1" customFormat="1" customHeight="1" spans="1:5">
      <c r="A5451" s="4">
        <v>5911</v>
      </c>
      <c r="B5451" s="4" t="s">
        <v>6027</v>
      </c>
      <c r="C5451" s="4" t="s">
        <v>6005</v>
      </c>
      <c r="D5451" s="4" t="s">
        <v>5683</v>
      </c>
      <c r="E5451" s="5">
        <v>26.52</v>
      </c>
    </row>
    <row r="5452" s="1" customFormat="1" customHeight="1" spans="1:5">
      <c r="A5452" s="4">
        <v>5923</v>
      </c>
      <c r="B5452" s="4" t="s">
        <v>6028</v>
      </c>
      <c r="C5452" s="4" t="s">
        <v>6005</v>
      </c>
      <c r="D5452" s="4" t="s">
        <v>5683</v>
      </c>
      <c r="E5452" s="5">
        <v>3.44</v>
      </c>
    </row>
    <row r="5453" s="1" customFormat="1" customHeight="1" spans="1:5">
      <c r="A5453" s="4">
        <v>5930</v>
      </c>
      <c r="B5453" s="4" t="s">
        <v>6029</v>
      </c>
      <c r="C5453" s="4" t="s">
        <v>6005</v>
      </c>
      <c r="D5453" s="4" t="s">
        <v>5683</v>
      </c>
      <c r="E5453" s="5">
        <v>70.12</v>
      </c>
    </row>
    <row r="5454" s="1" customFormat="1" customHeight="1" spans="1:5">
      <c r="A5454" s="4">
        <v>5934</v>
      </c>
      <c r="B5454" s="4" t="s">
        <v>6030</v>
      </c>
      <c r="C5454" s="4" t="s">
        <v>6005</v>
      </c>
      <c r="D5454" s="4" t="s">
        <v>5502</v>
      </c>
      <c r="E5454" s="5">
        <v>112.48</v>
      </c>
    </row>
    <row r="5455" s="1" customFormat="1" customHeight="1" spans="1:5">
      <c r="A5455" s="4">
        <v>5942</v>
      </c>
      <c r="B5455" s="4" t="s">
        <v>6031</v>
      </c>
      <c r="C5455" s="4" t="s">
        <v>6005</v>
      </c>
      <c r="D5455" s="4" t="s">
        <v>5502</v>
      </c>
      <c r="E5455" s="5">
        <v>85.81</v>
      </c>
    </row>
    <row r="5456" s="1" customFormat="1" customHeight="1" spans="1:5">
      <c r="A5456" s="4">
        <v>5946</v>
      </c>
      <c r="B5456" s="4" t="s">
        <v>6032</v>
      </c>
      <c r="C5456" s="4" t="s">
        <v>6005</v>
      </c>
      <c r="D5456" s="4" t="s">
        <v>5502</v>
      </c>
      <c r="E5456" s="5">
        <v>105.52</v>
      </c>
    </row>
    <row r="5457" s="1" customFormat="1" customHeight="1" spans="1:5">
      <c r="A5457" s="4">
        <v>5952</v>
      </c>
      <c r="B5457" s="4" t="s">
        <v>6033</v>
      </c>
      <c r="C5457" s="4" t="s">
        <v>6005</v>
      </c>
      <c r="D5457" s="4" t="s">
        <v>5502</v>
      </c>
      <c r="E5457" s="5">
        <v>30.67</v>
      </c>
    </row>
    <row r="5458" s="1" customFormat="1" customHeight="1" spans="1:5">
      <c r="A5458" s="4">
        <v>5954</v>
      </c>
      <c r="B5458" s="4" t="s">
        <v>6034</v>
      </c>
      <c r="C5458" s="4" t="s">
        <v>6005</v>
      </c>
      <c r="D5458" s="4" t="s">
        <v>5683</v>
      </c>
      <c r="E5458" s="5">
        <v>6.3</v>
      </c>
    </row>
    <row r="5459" s="1" customFormat="1" customHeight="1" spans="1:5">
      <c r="A5459" s="4">
        <v>5961</v>
      </c>
      <c r="B5459" s="4" t="s">
        <v>6035</v>
      </c>
      <c r="C5459" s="4" t="s">
        <v>6005</v>
      </c>
      <c r="D5459" s="4" t="s">
        <v>5683</v>
      </c>
      <c r="E5459" s="5">
        <v>60.81</v>
      </c>
    </row>
    <row r="5460" s="1" customFormat="1" customHeight="1" spans="1:5">
      <c r="A5460" s="4">
        <v>6260</v>
      </c>
      <c r="B5460" s="4" t="s">
        <v>6036</v>
      </c>
      <c r="C5460" s="4" t="s">
        <v>6005</v>
      </c>
      <c r="D5460" s="4" t="s">
        <v>5683</v>
      </c>
      <c r="E5460" s="5">
        <v>58.31</v>
      </c>
    </row>
    <row r="5461" s="1" customFormat="1" customHeight="1" spans="1:5">
      <c r="A5461" s="4">
        <v>6880</v>
      </c>
      <c r="B5461" s="4" t="s">
        <v>6037</v>
      </c>
      <c r="C5461" s="4" t="s">
        <v>6005</v>
      </c>
      <c r="D5461" s="4" t="s">
        <v>5683</v>
      </c>
      <c r="E5461" s="5">
        <v>97.28</v>
      </c>
    </row>
    <row r="5462" s="1" customFormat="1" customHeight="1" spans="1:5">
      <c r="A5462" s="4">
        <v>7031</v>
      </c>
      <c r="B5462" s="4" t="s">
        <v>6038</v>
      </c>
      <c r="C5462" s="4" t="s">
        <v>6005</v>
      </c>
      <c r="D5462" s="4" t="s">
        <v>5683</v>
      </c>
      <c r="E5462" s="5">
        <v>5.82</v>
      </c>
    </row>
    <row r="5463" s="1" customFormat="1" customHeight="1" spans="1:5">
      <c r="A5463" s="4">
        <v>7043</v>
      </c>
      <c r="B5463" s="4" t="s">
        <v>6039</v>
      </c>
      <c r="C5463" s="4" t="s">
        <v>6005</v>
      </c>
      <c r="D5463" s="4" t="s">
        <v>5502</v>
      </c>
      <c r="E5463" s="5">
        <v>0.29</v>
      </c>
    </row>
    <row r="5464" s="1" customFormat="1" customHeight="1" spans="1:5">
      <c r="A5464" s="4">
        <v>7050</v>
      </c>
      <c r="B5464" s="4" t="s">
        <v>6040</v>
      </c>
      <c r="C5464" s="4" t="s">
        <v>6005</v>
      </c>
      <c r="D5464" s="4" t="s">
        <v>5683</v>
      </c>
      <c r="E5464" s="5">
        <v>90.17</v>
      </c>
    </row>
    <row r="5465" s="1" customFormat="1" customHeight="1" spans="1:5">
      <c r="A5465" s="4">
        <v>67827</v>
      </c>
      <c r="B5465" s="4" t="s">
        <v>6041</v>
      </c>
      <c r="C5465" s="4" t="s">
        <v>6005</v>
      </c>
      <c r="D5465" s="4" t="s">
        <v>5683</v>
      </c>
      <c r="E5465" s="5">
        <v>62.07</v>
      </c>
    </row>
    <row r="5466" s="1" customFormat="1" customHeight="1" spans="1:5">
      <c r="A5466" s="4">
        <v>73395</v>
      </c>
      <c r="B5466" s="4" t="s">
        <v>6042</v>
      </c>
      <c r="C5466" s="4" t="s">
        <v>6005</v>
      </c>
      <c r="D5466" s="4" t="s">
        <v>5502</v>
      </c>
      <c r="E5466" s="5">
        <v>9.6</v>
      </c>
    </row>
    <row r="5467" s="1" customFormat="1" customHeight="1" spans="1:5">
      <c r="A5467" s="4">
        <v>83766</v>
      </c>
      <c r="B5467" s="4" t="s">
        <v>6043</v>
      </c>
      <c r="C5467" s="4" t="s">
        <v>6005</v>
      </c>
      <c r="D5467" s="4" t="s">
        <v>5502</v>
      </c>
      <c r="E5467" s="5">
        <v>39.94</v>
      </c>
    </row>
    <row r="5468" s="1" customFormat="1" customHeight="1" spans="1:5">
      <c r="A5468" s="4">
        <v>84013</v>
      </c>
      <c r="B5468" s="4" t="s">
        <v>6044</v>
      </c>
      <c r="C5468" s="4" t="s">
        <v>6005</v>
      </c>
      <c r="D5468" s="4" t="s">
        <v>5502</v>
      </c>
      <c r="E5468" s="5">
        <v>94.41</v>
      </c>
    </row>
    <row r="5469" s="1" customFormat="1" customHeight="1" spans="1:5">
      <c r="A5469" s="4">
        <v>87446</v>
      </c>
      <c r="B5469" s="4" t="s">
        <v>6045</v>
      </c>
      <c r="C5469" s="4" t="s">
        <v>6005</v>
      </c>
      <c r="D5469" s="4" t="s">
        <v>5502</v>
      </c>
      <c r="E5469" s="5">
        <v>0.59</v>
      </c>
    </row>
    <row r="5470" s="1" customFormat="1" customHeight="1" spans="1:5">
      <c r="A5470" s="4">
        <v>88392</v>
      </c>
      <c r="B5470" s="4" t="s">
        <v>6046</v>
      </c>
      <c r="C5470" s="4" t="s">
        <v>6005</v>
      </c>
      <c r="D5470" s="4" t="s">
        <v>5502</v>
      </c>
      <c r="E5470" s="5">
        <v>1.16</v>
      </c>
    </row>
    <row r="5471" s="1" customFormat="1" customHeight="1" spans="1:5">
      <c r="A5471" s="4">
        <v>88398</v>
      </c>
      <c r="B5471" s="4" t="s">
        <v>6047</v>
      </c>
      <c r="C5471" s="4" t="s">
        <v>6005</v>
      </c>
      <c r="D5471" s="4" t="s">
        <v>5502</v>
      </c>
      <c r="E5471" s="5">
        <v>1.38</v>
      </c>
    </row>
    <row r="5472" s="1" customFormat="1" customHeight="1" spans="1:5">
      <c r="A5472" s="4">
        <v>88404</v>
      </c>
      <c r="B5472" s="4" t="s">
        <v>6048</v>
      </c>
      <c r="C5472" s="4" t="s">
        <v>6005</v>
      </c>
      <c r="D5472" s="4" t="s">
        <v>5502</v>
      </c>
      <c r="E5472" s="5">
        <v>1.09</v>
      </c>
    </row>
    <row r="5473" s="1" customFormat="1" customHeight="1" spans="1:5">
      <c r="A5473" s="4">
        <v>88430</v>
      </c>
      <c r="B5473" s="4" t="s">
        <v>6049</v>
      </c>
      <c r="C5473" s="4" t="s">
        <v>6005</v>
      </c>
      <c r="D5473" s="4" t="s">
        <v>5502</v>
      </c>
      <c r="E5473" s="5">
        <v>7.57</v>
      </c>
    </row>
    <row r="5474" s="1" customFormat="1" customHeight="1" spans="1:5">
      <c r="A5474" s="4">
        <v>88438</v>
      </c>
      <c r="B5474" s="4" t="s">
        <v>6050</v>
      </c>
      <c r="C5474" s="4" t="s">
        <v>6005</v>
      </c>
      <c r="D5474" s="4" t="s">
        <v>5502</v>
      </c>
      <c r="E5474" s="5">
        <v>10.03</v>
      </c>
    </row>
    <row r="5475" s="1" customFormat="1" customHeight="1" spans="1:5">
      <c r="A5475" s="4">
        <v>88831</v>
      </c>
      <c r="B5475" s="4" t="s">
        <v>6051</v>
      </c>
      <c r="C5475" s="4" t="s">
        <v>6005</v>
      </c>
      <c r="D5475" s="4" t="s">
        <v>5859</v>
      </c>
      <c r="E5475" s="5">
        <v>0.43</v>
      </c>
    </row>
    <row r="5476" s="1" customFormat="1" customHeight="1" spans="1:5">
      <c r="A5476" s="4">
        <v>88844</v>
      </c>
      <c r="B5476" s="4" t="s">
        <v>6052</v>
      </c>
      <c r="C5476" s="4" t="s">
        <v>6005</v>
      </c>
      <c r="D5476" s="4" t="s">
        <v>5683</v>
      </c>
      <c r="E5476" s="5">
        <v>78.33</v>
      </c>
    </row>
    <row r="5477" s="1" customFormat="1" customHeight="1" spans="1:5">
      <c r="A5477" s="4">
        <v>88908</v>
      </c>
      <c r="B5477" s="4" t="s">
        <v>6053</v>
      </c>
      <c r="C5477" s="4" t="s">
        <v>6005</v>
      </c>
      <c r="D5477" s="4" t="s">
        <v>5502</v>
      </c>
      <c r="E5477" s="5">
        <v>103.86</v>
      </c>
    </row>
    <row r="5478" s="1" customFormat="1" customHeight="1" spans="1:5">
      <c r="A5478" s="4">
        <v>89022</v>
      </c>
      <c r="B5478" s="4" t="s">
        <v>6054</v>
      </c>
      <c r="C5478" s="4" t="s">
        <v>6005</v>
      </c>
      <c r="D5478" s="4" t="s">
        <v>5502</v>
      </c>
      <c r="E5478" s="5">
        <v>0.33</v>
      </c>
    </row>
    <row r="5479" s="1" customFormat="1" customHeight="1" spans="1:5">
      <c r="A5479" s="4">
        <v>89027</v>
      </c>
      <c r="B5479" s="4" t="s">
        <v>6055</v>
      </c>
      <c r="C5479" s="4" t="s">
        <v>6005</v>
      </c>
      <c r="D5479" s="4" t="s">
        <v>5683</v>
      </c>
      <c r="E5479" s="5">
        <v>4.74</v>
      </c>
    </row>
    <row r="5480" s="1" customFormat="1" customHeight="1" spans="1:5">
      <c r="A5480" s="4">
        <v>89031</v>
      </c>
      <c r="B5480" s="4" t="s">
        <v>6056</v>
      </c>
      <c r="C5480" s="4" t="s">
        <v>6005</v>
      </c>
      <c r="D5480" s="4" t="s">
        <v>5683</v>
      </c>
      <c r="E5480" s="5">
        <v>76.33</v>
      </c>
    </row>
    <row r="5481" s="1" customFormat="1" customHeight="1" spans="1:5">
      <c r="A5481" s="4">
        <v>89036</v>
      </c>
      <c r="B5481" s="4" t="s">
        <v>6057</v>
      </c>
      <c r="C5481" s="4" t="s">
        <v>6005</v>
      </c>
      <c r="D5481" s="4" t="s">
        <v>5683</v>
      </c>
      <c r="E5481" s="5">
        <v>51.14</v>
      </c>
    </row>
    <row r="5482" s="1" customFormat="1" customHeight="1" spans="1:5">
      <c r="A5482" s="4">
        <v>89218</v>
      </c>
      <c r="B5482" s="4" t="s">
        <v>6058</v>
      </c>
      <c r="C5482" s="4" t="s">
        <v>6005</v>
      </c>
      <c r="D5482" s="4" t="s">
        <v>5683</v>
      </c>
      <c r="E5482" s="5">
        <v>96.15</v>
      </c>
    </row>
    <row r="5483" s="1" customFormat="1" customHeight="1" spans="1:5">
      <c r="A5483" s="4">
        <v>89226</v>
      </c>
      <c r="B5483" s="4" t="s">
        <v>6059</v>
      </c>
      <c r="C5483" s="4" t="s">
        <v>6005</v>
      </c>
      <c r="D5483" s="4" t="s">
        <v>5502</v>
      </c>
      <c r="E5483" s="5">
        <v>1.78</v>
      </c>
    </row>
    <row r="5484" s="1" customFormat="1" customHeight="1" spans="1:5">
      <c r="A5484" s="4">
        <v>89235</v>
      </c>
      <c r="B5484" s="4" t="s">
        <v>6060</v>
      </c>
      <c r="C5484" s="4" t="s">
        <v>6005</v>
      </c>
      <c r="D5484" s="4" t="s">
        <v>5683</v>
      </c>
      <c r="E5484" s="5">
        <v>205.61</v>
      </c>
    </row>
    <row r="5485" s="1" customFormat="1" customHeight="1" spans="1:5">
      <c r="A5485" s="4">
        <v>89243</v>
      </c>
      <c r="B5485" s="4" t="s">
        <v>6061</v>
      </c>
      <c r="C5485" s="4" t="s">
        <v>6005</v>
      </c>
      <c r="D5485" s="4" t="s">
        <v>5683</v>
      </c>
      <c r="E5485" s="5">
        <v>433.78</v>
      </c>
    </row>
    <row r="5486" s="1" customFormat="1" customHeight="1" spans="1:5">
      <c r="A5486" s="4">
        <v>89251</v>
      </c>
      <c r="B5486" s="4" t="s">
        <v>6062</v>
      </c>
      <c r="C5486" s="4" t="s">
        <v>6005</v>
      </c>
      <c r="D5486" s="4" t="s">
        <v>5683</v>
      </c>
      <c r="E5486" s="5">
        <v>381.49</v>
      </c>
    </row>
    <row r="5487" s="1" customFormat="1" customHeight="1" spans="1:5">
      <c r="A5487" s="4">
        <v>89258</v>
      </c>
      <c r="B5487" s="4" t="s">
        <v>6063</v>
      </c>
      <c r="C5487" s="4" t="s">
        <v>6005</v>
      </c>
      <c r="D5487" s="4" t="s">
        <v>5683</v>
      </c>
      <c r="E5487" s="5">
        <v>138.72</v>
      </c>
    </row>
    <row r="5488" s="1" customFormat="1" customHeight="1" spans="1:5">
      <c r="A5488" s="4">
        <v>89273</v>
      </c>
      <c r="B5488" s="4" t="s">
        <v>6064</v>
      </c>
      <c r="C5488" s="4" t="s">
        <v>6005</v>
      </c>
      <c r="D5488" s="4" t="s">
        <v>5683</v>
      </c>
      <c r="E5488" s="5">
        <v>119.1</v>
      </c>
    </row>
    <row r="5489" s="1" customFormat="1" customHeight="1" spans="1:5">
      <c r="A5489" s="4">
        <v>89279</v>
      </c>
      <c r="B5489" s="4" t="s">
        <v>6065</v>
      </c>
      <c r="C5489" s="4" t="s">
        <v>6005</v>
      </c>
      <c r="D5489" s="4" t="s">
        <v>5502</v>
      </c>
      <c r="E5489" s="5">
        <v>2.17</v>
      </c>
    </row>
    <row r="5490" s="1" customFormat="1" customHeight="1" spans="1:5">
      <c r="A5490" s="4">
        <v>89877</v>
      </c>
      <c r="B5490" s="4" t="s">
        <v>6066</v>
      </c>
      <c r="C5490" s="4" t="s">
        <v>6005</v>
      </c>
      <c r="D5490" s="4" t="s">
        <v>5683</v>
      </c>
      <c r="E5490" s="5">
        <v>82.88</v>
      </c>
    </row>
    <row r="5491" s="1" customFormat="1" customHeight="1" spans="1:5">
      <c r="A5491" s="4">
        <v>89884</v>
      </c>
      <c r="B5491" s="4" t="s">
        <v>6067</v>
      </c>
      <c r="C5491" s="4" t="s">
        <v>6005</v>
      </c>
      <c r="D5491" s="4" t="s">
        <v>5683</v>
      </c>
      <c r="E5491" s="5">
        <v>86.41</v>
      </c>
    </row>
    <row r="5492" s="1" customFormat="1" customHeight="1" spans="1:5">
      <c r="A5492" s="4">
        <v>90587</v>
      </c>
      <c r="B5492" s="4" t="s">
        <v>6068</v>
      </c>
      <c r="C5492" s="4" t="s">
        <v>6005</v>
      </c>
      <c r="D5492" s="4" t="s">
        <v>5502</v>
      </c>
      <c r="E5492" s="5">
        <v>0.51</v>
      </c>
    </row>
    <row r="5493" s="1" customFormat="1" customHeight="1" spans="1:5">
      <c r="A5493" s="4">
        <v>90626</v>
      </c>
      <c r="B5493" s="4" t="s">
        <v>6069</v>
      </c>
      <c r="C5493" s="4" t="s">
        <v>6005</v>
      </c>
      <c r="D5493" s="4" t="s">
        <v>5502</v>
      </c>
      <c r="E5493" s="5">
        <v>2.08</v>
      </c>
    </row>
    <row r="5494" s="1" customFormat="1" customHeight="1" spans="1:5">
      <c r="A5494" s="4">
        <v>90632</v>
      </c>
      <c r="B5494" s="4" t="s">
        <v>6070</v>
      </c>
      <c r="C5494" s="4" t="s">
        <v>6005</v>
      </c>
      <c r="D5494" s="4" t="s">
        <v>5502</v>
      </c>
      <c r="E5494" s="5">
        <v>94.39</v>
      </c>
    </row>
    <row r="5495" s="1" customFormat="1" customHeight="1" spans="1:5">
      <c r="A5495" s="4">
        <v>90638</v>
      </c>
      <c r="B5495" s="4" t="s">
        <v>6071</v>
      </c>
      <c r="C5495" s="4" t="s">
        <v>6005</v>
      </c>
      <c r="D5495" s="4" t="s">
        <v>5502</v>
      </c>
      <c r="E5495" s="5">
        <v>5.82</v>
      </c>
    </row>
    <row r="5496" s="1" customFormat="1" customHeight="1" spans="1:5">
      <c r="A5496" s="4">
        <v>90644</v>
      </c>
      <c r="B5496" s="4" t="s">
        <v>6072</v>
      </c>
      <c r="C5496" s="4" t="s">
        <v>6005</v>
      </c>
      <c r="D5496" s="4" t="s">
        <v>5502</v>
      </c>
      <c r="E5496" s="5">
        <v>8.69</v>
      </c>
    </row>
    <row r="5497" s="1" customFormat="1" customHeight="1" spans="1:5">
      <c r="A5497" s="4">
        <v>90651</v>
      </c>
      <c r="B5497" s="4" t="s">
        <v>6073</v>
      </c>
      <c r="C5497" s="4" t="s">
        <v>6005</v>
      </c>
      <c r="D5497" s="4" t="s">
        <v>5502</v>
      </c>
      <c r="E5497" s="5">
        <v>0.83</v>
      </c>
    </row>
    <row r="5498" s="1" customFormat="1" customHeight="1" spans="1:5">
      <c r="A5498" s="4">
        <v>90657</v>
      </c>
      <c r="B5498" s="4" t="s">
        <v>6074</v>
      </c>
      <c r="C5498" s="4" t="s">
        <v>6005</v>
      </c>
      <c r="D5498" s="4" t="s">
        <v>5502</v>
      </c>
      <c r="E5498" s="5">
        <v>5.66</v>
      </c>
    </row>
    <row r="5499" s="1" customFormat="1" customHeight="1" spans="1:5">
      <c r="A5499" s="4">
        <v>90663</v>
      </c>
      <c r="B5499" s="4" t="s">
        <v>6075</v>
      </c>
      <c r="C5499" s="4" t="s">
        <v>6005</v>
      </c>
      <c r="D5499" s="4" t="s">
        <v>5502</v>
      </c>
      <c r="E5499" s="5">
        <v>6.07</v>
      </c>
    </row>
    <row r="5500" s="1" customFormat="1" customHeight="1" spans="1:5">
      <c r="A5500" s="4">
        <v>90669</v>
      </c>
      <c r="B5500" s="4" t="s">
        <v>6076</v>
      </c>
      <c r="C5500" s="4" t="s">
        <v>6005</v>
      </c>
      <c r="D5500" s="4" t="s">
        <v>5683</v>
      </c>
      <c r="E5500" s="5">
        <v>8.46</v>
      </c>
    </row>
    <row r="5501" s="1" customFormat="1" customHeight="1" spans="1:5">
      <c r="A5501" s="4">
        <v>90675</v>
      </c>
      <c r="B5501" s="4" t="s">
        <v>6077</v>
      </c>
      <c r="C5501" s="4" t="s">
        <v>6005</v>
      </c>
      <c r="D5501" s="4" t="s">
        <v>5502</v>
      </c>
      <c r="E5501" s="5">
        <v>313</v>
      </c>
    </row>
    <row r="5502" s="1" customFormat="1" customHeight="1" spans="1:5">
      <c r="A5502" s="4">
        <v>90681</v>
      </c>
      <c r="B5502" s="4" t="s">
        <v>6078</v>
      </c>
      <c r="C5502" s="4" t="s">
        <v>6005</v>
      </c>
      <c r="D5502" s="4" t="s">
        <v>5502</v>
      </c>
      <c r="E5502" s="5">
        <v>187.11</v>
      </c>
    </row>
    <row r="5503" s="1" customFormat="1" customHeight="1" spans="1:5">
      <c r="A5503" s="4">
        <v>90687</v>
      </c>
      <c r="B5503" s="4" t="s">
        <v>6079</v>
      </c>
      <c r="C5503" s="4" t="s">
        <v>6005</v>
      </c>
      <c r="D5503" s="4" t="s">
        <v>5683</v>
      </c>
      <c r="E5503" s="5">
        <v>73.36</v>
      </c>
    </row>
    <row r="5504" s="1" customFormat="1" customHeight="1" spans="1:5">
      <c r="A5504" s="4">
        <v>90693</v>
      </c>
      <c r="B5504" s="4" t="s">
        <v>6080</v>
      </c>
      <c r="C5504" s="4" t="s">
        <v>6005</v>
      </c>
      <c r="D5504" s="4" t="s">
        <v>5683</v>
      </c>
      <c r="E5504" s="5">
        <v>65.49</v>
      </c>
    </row>
    <row r="5505" s="1" customFormat="1" customHeight="1" spans="1:5">
      <c r="A5505" s="4">
        <v>90965</v>
      </c>
      <c r="B5505" s="4" t="s">
        <v>6081</v>
      </c>
      <c r="C5505" s="4" t="s">
        <v>6005</v>
      </c>
      <c r="D5505" s="4" t="s">
        <v>5683</v>
      </c>
      <c r="E5505" s="5">
        <v>8.41</v>
      </c>
    </row>
    <row r="5506" s="1" customFormat="1" customHeight="1" spans="1:5">
      <c r="A5506" s="4">
        <v>90973</v>
      </c>
      <c r="B5506" s="4" t="s">
        <v>6082</v>
      </c>
      <c r="C5506" s="4" t="s">
        <v>6005</v>
      </c>
      <c r="D5506" s="4" t="s">
        <v>5683</v>
      </c>
      <c r="E5506" s="5">
        <v>8.43</v>
      </c>
    </row>
    <row r="5507" s="1" customFormat="1" customHeight="1" spans="1:5">
      <c r="A5507" s="4">
        <v>90982</v>
      </c>
      <c r="B5507" s="4" t="s">
        <v>6083</v>
      </c>
      <c r="C5507" s="4" t="s">
        <v>6005</v>
      </c>
      <c r="D5507" s="4" t="s">
        <v>5683</v>
      </c>
      <c r="E5507" s="5">
        <v>21.43</v>
      </c>
    </row>
    <row r="5508" s="1" customFormat="1" customHeight="1" spans="1:5">
      <c r="A5508" s="4">
        <v>91001</v>
      </c>
      <c r="B5508" s="4" t="s">
        <v>6084</v>
      </c>
      <c r="C5508" s="4" t="s">
        <v>6005</v>
      </c>
      <c r="D5508" s="4" t="s">
        <v>5683</v>
      </c>
      <c r="E5508" s="5">
        <v>10</v>
      </c>
    </row>
    <row r="5509" s="1" customFormat="1" customHeight="1" spans="1:5">
      <c r="A5509" s="4">
        <v>91032</v>
      </c>
      <c r="B5509" s="4" t="s">
        <v>6085</v>
      </c>
      <c r="C5509" s="4" t="s">
        <v>6005</v>
      </c>
      <c r="D5509" s="4" t="s">
        <v>5683</v>
      </c>
      <c r="E5509" s="5">
        <v>65.15</v>
      </c>
    </row>
    <row r="5510" s="1" customFormat="1" customHeight="1" spans="1:5">
      <c r="A5510" s="4">
        <v>91278</v>
      </c>
      <c r="B5510" s="4" t="s">
        <v>6086</v>
      </c>
      <c r="C5510" s="4" t="s">
        <v>6005</v>
      </c>
      <c r="D5510" s="4" t="s">
        <v>5502</v>
      </c>
      <c r="E5510" s="5">
        <v>0.69</v>
      </c>
    </row>
    <row r="5511" s="1" customFormat="1" customHeight="1" spans="1:5">
      <c r="A5511" s="4">
        <v>91285</v>
      </c>
      <c r="B5511" s="4" t="s">
        <v>6087</v>
      </c>
      <c r="C5511" s="4" t="s">
        <v>6005</v>
      </c>
      <c r="D5511" s="4" t="s">
        <v>5502</v>
      </c>
      <c r="E5511" s="5">
        <v>0.89</v>
      </c>
    </row>
    <row r="5512" s="1" customFormat="1" customHeight="1" spans="1:5">
      <c r="A5512" s="4">
        <v>91387</v>
      </c>
      <c r="B5512" s="4" t="s">
        <v>6088</v>
      </c>
      <c r="C5512" s="4" t="s">
        <v>6005</v>
      </c>
      <c r="D5512" s="4" t="s">
        <v>5683</v>
      </c>
      <c r="E5512" s="5">
        <v>71.85</v>
      </c>
    </row>
    <row r="5513" s="1" customFormat="1" customHeight="1" spans="1:5">
      <c r="A5513" s="4">
        <v>91395</v>
      </c>
      <c r="B5513" s="4" t="s">
        <v>6089</v>
      </c>
      <c r="C5513" s="4" t="s">
        <v>6005</v>
      </c>
      <c r="D5513" s="4" t="s">
        <v>5683</v>
      </c>
      <c r="E5513" s="5">
        <v>56.08</v>
      </c>
    </row>
    <row r="5514" s="1" customFormat="1" customHeight="1" spans="1:5">
      <c r="A5514" s="4">
        <v>91486</v>
      </c>
      <c r="B5514" s="4" t="s">
        <v>6090</v>
      </c>
      <c r="C5514" s="4" t="s">
        <v>6005</v>
      </c>
      <c r="D5514" s="4" t="s">
        <v>5683</v>
      </c>
      <c r="E5514" s="5">
        <v>66.63</v>
      </c>
    </row>
    <row r="5515" s="1" customFormat="1" customHeight="1" spans="1:5">
      <c r="A5515" s="4">
        <v>91534</v>
      </c>
      <c r="B5515" s="4" t="s">
        <v>6091</v>
      </c>
      <c r="C5515" s="4" t="s">
        <v>6005</v>
      </c>
      <c r="D5515" s="4" t="s">
        <v>5502</v>
      </c>
      <c r="E5515" s="5">
        <v>34.51</v>
      </c>
    </row>
    <row r="5516" s="1" customFormat="1" customHeight="1" spans="1:5">
      <c r="A5516" s="4">
        <v>91635</v>
      </c>
      <c r="B5516" s="4" t="s">
        <v>6092</v>
      </c>
      <c r="C5516" s="4" t="s">
        <v>6005</v>
      </c>
      <c r="D5516" s="4" t="s">
        <v>5683</v>
      </c>
      <c r="E5516" s="5">
        <v>61.49</v>
      </c>
    </row>
    <row r="5517" s="1" customFormat="1" customHeight="1" spans="1:5">
      <c r="A5517" s="4">
        <v>91646</v>
      </c>
      <c r="B5517" s="4" t="s">
        <v>6093</v>
      </c>
      <c r="C5517" s="4" t="s">
        <v>6005</v>
      </c>
      <c r="D5517" s="4" t="s">
        <v>5683</v>
      </c>
      <c r="E5517" s="5">
        <v>93.01</v>
      </c>
    </row>
    <row r="5518" s="1" customFormat="1" customHeight="1" spans="1:5">
      <c r="A5518" s="4">
        <v>91693</v>
      </c>
      <c r="B5518" s="4" t="s">
        <v>6094</v>
      </c>
      <c r="C5518" s="4" t="s">
        <v>6005</v>
      </c>
      <c r="D5518" s="4" t="s">
        <v>5502</v>
      </c>
      <c r="E5518" s="5">
        <v>33.58</v>
      </c>
    </row>
    <row r="5519" s="1" customFormat="1" customHeight="1" spans="1:5">
      <c r="A5519" s="4">
        <v>92044</v>
      </c>
      <c r="B5519" s="4" t="s">
        <v>6095</v>
      </c>
      <c r="C5519" s="4" t="s">
        <v>6005</v>
      </c>
      <c r="D5519" s="4" t="s">
        <v>5683</v>
      </c>
      <c r="E5519" s="5">
        <v>7.8</v>
      </c>
    </row>
    <row r="5520" s="1" customFormat="1" customHeight="1" spans="1:5">
      <c r="A5520" s="4">
        <v>92107</v>
      </c>
      <c r="B5520" s="4" t="s">
        <v>6096</v>
      </c>
      <c r="C5520" s="4" t="s">
        <v>6005</v>
      </c>
      <c r="D5520" s="4" t="s">
        <v>5683</v>
      </c>
      <c r="E5520" s="5">
        <v>91.86</v>
      </c>
    </row>
    <row r="5521" s="1" customFormat="1" customHeight="1" spans="1:5">
      <c r="A5521" s="4">
        <v>92113</v>
      </c>
      <c r="B5521" s="4" t="s">
        <v>6097</v>
      </c>
      <c r="C5521" s="4" t="s">
        <v>6005</v>
      </c>
      <c r="D5521" s="4" t="s">
        <v>5502</v>
      </c>
      <c r="E5521" s="5">
        <v>1.28</v>
      </c>
    </row>
    <row r="5522" s="1" customFormat="1" customHeight="1" spans="1:5">
      <c r="A5522" s="4">
        <v>92119</v>
      </c>
      <c r="B5522" s="4" t="s">
        <v>6098</v>
      </c>
      <c r="C5522" s="4" t="s">
        <v>6005</v>
      </c>
      <c r="D5522" s="4" t="s">
        <v>5502</v>
      </c>
      <c r="E5522" s="5">
        <v>0.32</v>
      </c>
    </row>
    <row r="5523" s="1" customFormat="1" customHeight="1" spans="1:5">
      <c r="A5523" s="4">
        <v>92139</v>
      </c>
      <c r="B5523" s="4" t="s">
        <v>6099</v>
      </c>
      <c r="C5523" s="4" t="s">
        <v>6005</v>
      </c>
      <c r="D5523" s="4" t="s">
        <v>5502</v>
      </c>
      <c r="E5523" s="5">
        <v>40.7</v>
      </c>
    </row>
    <row r="5524" s="1" customFormat="1" customHeight="1" spans="1:5">
      <c r="A5524" s="4">
        <v>92146</v>
      </c>
      <c r="B5524" s="4" t="s">
        <v>6100</v>
      </c>
      <c r="C5524" s="4" t="s">
        <v>6005</v>
      </c>
      <c r="D5524" s="4" t="s">
        <v>5502</v>
      </c>
      <c r="E5524" s="5">
        <v>28.66</v>
      </c>
    </row>
    <row r="5525" s="1" customFormat="1" customHeight="1" spans="1:5">
      <c r="A5525" s="4">
        <v>92243</v>
      </c>
      <c r="B5525" s="4" t="s">
        <v>6101</v>
      </c>
      <c r="C5525" s="4" t="s">
        <v>6005</v>
      </c>
      <c r="D5525" s="4" t="s">
        <v>5683</v>
      </c>
      <c r="E5525" s="5">
        <v>75.81</v>
      </c>
    </row>
    <row r="5526" s="1" customFormat="1" customHeight="1" spans="1:5">
      <c r="A5526" s="4">
        <v>92717</v>
      </c>
      <c r="B5526" s="4" t="s">
        <v>6102</v>
      </c>
      <c r="C5526" s="4" t="s">
        <v>6005</v>
      </c>
      <c r="D5526" s="4" t="s">
        <v>5502</v>
      </c>
      <c r="E5526" s="5">
        <v>0.17</v>
      </c>
    </row>
    <row r="5527" s="1" customFormat="1" customHeight="1" spans="1:5">
      <c r="A5527" s="4">
        <v>92961</v>
      </c>
      <c r="B5527" s="4" t="s">
        <v>6103</v>
      </c>
      <c r="C5527" s="4" t="s">
        <v>6005</v>
      </c>
      <c r="D5527" s="4" t="s">
        <v>5683</v>
      </c>
      <c r="E5527" s="5">
        <v>5.29</v>
      </c>
    </row>
    <row r="5528" s="1" customFormat="1" customHeight="1" spans="1:5">
      <c r="A5528" s="4">
        <v>92967</v>
      </c>
      <c r="B5528" s="4" t="s">
        <v>6104</v>
      </c>
      <c r="C5528" s="4" t="s">
        <v>6005</v>
      </c>
      <c r="D5528" s="4" t="s">
        <v>5502</v>
      </c>
      <c r="E5528" s="5">
        <v>30.72</v>
      </c>
    </row>
    <row r="5529" s="1" customFormat="1" customHeight="1" spans="1:5">
      <c r="A5529" s="4">
        <v>93225</v>
      </c>
      <c r="B5529" s="4" t="s">
        <v>6105</v>
      </c>
      <c r="C5529" s="4" t="s">
        <v>6005</v>
      </c>
      <c r="D5529" s="4" t="s">
        <v>5502</v>
      </c>
      <c r="E5529" s="5">
        <v>468.12</v>
      </c>
    </row>
    <row r="5530" s="1" customFormat="1" customHeight="1" spans="1:5">
      <c r="A5530" s="4">
        <v>93234</v>
      </c>
      <c r="B5530" s="4" t="s">
        <v>6106</v>
      </c>
      <c r="C5530" s="4" t="s">
        <v>6005</v>
      </c>
      <c r="D5530" s="4" t="s">
        <v>5502</v>
      </c>
      <c r="E5530" s="5">
        <v>0.57</v>
      </c>
    </row>
    <row r="5531" s="1" customFormat="1" customHeight="1" spans="1:5">
      <c r="A5531" s="4">
        <v>93244</v>
      </c>
      <c r="B5531" s="4" t="s">
        <v>6107</v>
      </c>
      <c r="C5531" s="4" t="s">
        <v>6005</v>
      </c>
      <c r="D5531" s="4" t="s">
        <v>5683</v>
      </c>
      <c r="E5531" s="5">
        <v>76.07</v>
      </c>
    </row>
    <row r="5532" s="1" customFormat="1" customHeight="1" spans="1:5">
      <c r="A5532" s="4">
        <v>93274</v>
      </c>
      <c r="B5532" s="4" t="s">
        <v>6108</v>
      </c>
      <c r="C5532" s="4" t="s">
        <v>6005</v>
      </c>
      <c r="D5532" s="4" t="s">
        <v>5683</v>
      </c>
      <c r="E5532" s="5">
        <v>82.36</v>
      </c>
    </row>
    <row r="5533" s="1" customFormat="1" customHeight="1" spans="1:5">
      <c r="A5533" s="4">
        <v>93282</v>
      </c>
      <c r="B5533" s="4" t="s">
        <v>6109</v>
      </c>
      <c r="C5533" s="4" t="s">
        <v>6005</v>
      </c>
      <c r="D5533" s="4" t="s">
        <v>5502</v>
      </c>
      <c r="E5533" s="5">
        <v>29.83</v>
      </c>
    </row>
    <row r="5534" s="1" customFormat="1" customHeight="1" spans="1:5">
      <c r="A5534" s="4">
        <v>93288</v>
      </c>
      <c r="B5534" s="4" t="s">
        <v>6110</v>
      </c>
      <c r="C5534" s="4" t="s">
        <v>6005</v>
      </c>
      <c r="D5534" s="4" t="s">
        <v>5683</v>
      </c>
      <c r="E5534" s="5">
        <v>188.55</v>
      </c>
    </row>
    <row r="5535" s="1" customFormat="1" customHeight="1" spans="1:5">
      <c r="A5535" s="4">
        <v>93403</v>
      </c>
      <c r="B5535" s="4" t="s">
        <v>6111</v>
      </c>
      <c r="C5535" s="4" t="s">
        <v>6005</v>
      </c>
      <c r="D5535" s="4" t="s">
        <v>5683</v>
      </c>
      <c r="E5535" s="5">
        <v>67.07</v>
      </c>
    </row>
    <row r="5536" s="1" customFormat="1" customHeight="1" spans="1:5">
      <c r="A5536" s="4">
        <v>93409</v>
      </c>
      <c r="B5536" s="4" t="s">
        <v>6112</v>
      </c>
      <c r="C5536" s="4" t="s">
        <v>6005</v>
      </c>
      <c r="D5536" s="4" t="s">
        <v>5683</v>
      </c>
      <c r="E5536" s="5">
        <v>39.97</v>
      </c>
    </row>
    <row r="5537" s="1" customFormat="1" customHeight="1" spans="1:5">
      <c r="A5537" s="4">
        <v>93416</v>
      </c>
      <c r="B5537" s="4" t="s">
        <v>6113</v>
      </c>
      <c r="C5537" s="4" t="s">
        <v>6005</v>
      </c>
      <c r="D5537" s="4" t="s">
        <v>5502</v>
      </c>
      <c r="E5537" s="5">
        <v>0.46</v>
      </c>
    </row>
    <row r="5538" s="1" customFormat="1" customHeight="1" spans="1:5">
      <c r="A5538" s="4">
        <v>93422</v>
      </c>
      <c r="B5538" s="4" t="s">
        <v>6114</v>
      </c>
      <c r="C5538" s="4" t="s">
        <v>6005</v>
      </c>
      <c r="D5538" s="4" t="s">
        <v>5502</v>
      </c>
      <c r="E5538" s="5">
        <v>6.03</v>
      </c>
    </row>
    <row r="5539" s="1" customFormat="1" customHeight="1" spans="1:5">
      <c r="A5539" s="4">
        <v>93428</v>
      </c>
      <c r="B5539" s="4" t="s">
        <v>6115</v>
      </c>
      <c r="C5539" s="4" t="s">
        <v>6005</v>
      </c>
      <c r="D5539" s="4" t="s">
        <v>5502</v>
      </c>
      <c r="E5539" s="5">
        <v>8.54</v>
      </c>
    </row>
    <row r="5540" s="1" customFormat="1" customHeight="1" spans="1:5">
      <c r="A5540" s="4">
        <v>93434</v>
      </c>
      <c r="B5540" s="4" t="s">
        <v>6116</v>
      </c>
      <c r="C5540" s="4" t="s">
        <v>6005</v>
      </c>
      <c r="D5540" s="4" t="s">
        <v>5683</v>
      </c>
      <c r="E5540" s="5">
        <v>277.26</v>
      </c>
    </row>
    <row r="5541" s="1" customFormat="1" customHeight="1" spans="1:5">
      <c r="A5541" s="4">
        <v>93440</v>
      </c>
      <c r="B5541" s="4" t="s">
        <v>6117</v>
      </c>
      <c r="C5541" s="4" t="s">
        <v>6005</v>
      </c>
      <c r="D5541" s="4" t="s">
        <v>5683</v>
      </c>
      <c r="E5541" s="5">
        <v>135.22</v>
      </c>
    </row>
    <row r="5542" s="1" customFormat="1" customHeight="1" spans="1:5">
      <c r="A5542" s="4">
        <v>95122</v>
      </c>
      <c r="B5542" s="4" t="s">
        <v>6118</v>
      </c>
      <c r="C5542" s="4" t="s">
        <v>6005</v>
      </c>
      <c r="D5542" s="4" t="s">
        <v>5683</v>
      </c>
      <c r="E5542" s="5">
        <v>196.86</v>
      </c>
    </row>
    <row r="5543" s="1" customFormat="1" customHeight="1" spans="1:5">
      <c r="A5543" s="4">
        <v>95128</v>
      </c>
      <c r="B5543" s="4" t="s">
        <v>6119</v>
      </c>
      <c r="C5543" s="4" t="s">
        <v>6005</v>
      </c>
      <c r="D5543" s="4" t="s">
        <v>5683</v>
      </c>
      <c r="E5543" s="5">
        <v>56.87</v>
      </c>
    </row>
    <row r="5544" s="1" customFormat="1" customHeight="1" spans="1:5">
      <c r="A5544" s="4">
        <v>95140</v>
      </c>
      <c r="B5544" s="4" t="s">
        <v>6120</v>
      </c>
      <c r="C5544" s="4" t="s">
        <v>6005</v>
      </c>
      <c r="D5544" s="4" t="s">
        <v>5859</v>
      </c>
      <c r="E5544" s="5">
        <v>0.06</v>
      </c>
    </row>
    <row r="5545" s="1" customFormat="1" customHeight="1" spans="1:5">
      <c r="A5545" s="4">
        <v>95213</v>
      </c>
      <c r="B5545" s="4" t="s">
        <v>6121</v>
      </c>
      <c r="C5545" s="4" t="s">
        <v>6005</v>
      </c>
      <c r="D5545" s="4" t="s">
        <v>5683</v>
      </c>
      <c r="E5545" s="5">
        <v>88.53</v>
      </c>
    </row>
    <row r="5546" s="1" customFormat="1" customHeight="1" spans="1:5">
      <c r="A5546" s="4">
        <v>95259</v>
      </c>
      <c r="B5546" s="4" t="s">
        <v>6122</v>
      </c>
      <c r="C5546" s="4" t="s">
        <v>6005</v>
      </c>
      <c r="D5546" s="4" t="s">
        <v>5502</v>
      </c>
      <c r="E5546" s="5">
        <v>30.5</v>
      </c>
    </row>
    <row r="5547" s="1" customFormat="1" customHeight="1" spans="1:5">
      <c r="A5547" s="4">
        <v>95265</v>
      </c>
      <c r="B5547" s="4" t="s">
        <v>6123</v>
      </c>
      <c r="C5547" s="4" t="s">
        <v>6005</v>
      </c>
      <c r="D5547" s="4" t="s">
        <v>5502</v>
      </c>
      <c r="E5547" s="5">
        <v>0.9</v>
      </c>
    </row>
    <row r="5548" s="1" customFormat="1" customHeight="1" spans="1:5">
      <c r="A5548" s="4">
        <v>95271</v>
      </c>
      <c r="B5548" s="4" t="s">
        <v>6124</v>
      </c>
      <c r="C5548" s="4" t="s">
        <v>6005</v>
      </c>
      <c r="D5548" s="4" t="s">
        <v>5683</v>
      </c>
      <c r="E5548" s="5">
        <v>0.59</v>
      </c>
    </row>
    <row r="5549" s="1" customFormat="1" customHeight="1" spans="1:5">
      <c r="A5549" s="4">
        <v>95277</v>
      </c>
      <c r="B5549" s="4" t="s">
        <v>6125</v>
      </c>
      <c r="C5549" s="4" t="s">
        <v>6005</v>
      </c>
      <c r="D5549" s="4" t="s">
        <v>5683</v>
      </c>
      <c r="E5549" s="5">
        <v>0.55</v>
      </c>
    </row>
    <row r="5550" s="1" customFormat="1" customHeight="1" spans="1:5">
      <c r="A5550" s="4">
        <v>95283</v>
      </c>
      <c r="B5550" s="4" t="s">
        <v>6126</v>
      </c>
      <c r="C5550" s="4" t="s">
        <v>6005</v>
      </c>
      <c r="D5550" s="4" t="s">
        <v>5683</v>
      </c>
      <c r="E5550" s="5">
        <v>0.68</v>
      </c>
    </row>
    <row r="5551" s="1" customFormat="1" customHeight="1" spans="1:5">
      <c r="A5551" s="4">
        <v>95621</v>
      </c>
      <c r="B5551" s="4" t="s">
        <v>6127</v>
      </c>
      <c r="C5551" s="4" t="s">
        <v>6005</v>
      </c>
      <c r="D5551" s="4" t="s">
        <v>5502</v>
      </c>
      <c r="E5551" s="5">
        <v>30.24</v>
      </c>
    </row>
    <row r="5552" s="1" customFormat="1" customHeight="1" spans="1:5">
      <c r="A5552" s="4">
        <v>95632</v>
      </c>
      <c r="B5552" s="4" t="s">
        <v>6128</v>
      </c>
      <c r="C5552" s="4" t="s">
        <v>6005</v>
      </c>
      <c r="D5552" s="4" t="s">
        <v>5683</v>
      </c>
      <c r="E5552" s="5">
        <v>94.55</v>
      </c>
    </row>
    <row r="5553" s="1" customFormat="1" customHeight="1" spans="1:5">
      <c r="A5553" s="4">
        <v>95703</v>
      </c>
      <c r="B5553" s="4" t="s">
        <v>6129</v>
      </c>
      <c r="C5553" s="4" t="s">
        <v>6005</v>
      </c>
      <c r="D5553" s="4" t="s">
        <v>5502</v>
      </c>
      <c r="E5553" s="5">
        <v>38.11</v>
      </c>
    </row>
    <row r="5554" s="1" customFormat="1" customHeight="1" spans="1:5">
      <c r="A5554" s="4">
        <v>95709</v>
      </c>
      <c r="B5554" s="4" t="s">
        <v>6130</v>
      </c>
      <c r="C5554" s="4" t="s">
        <v>6005</v>
      </c>
      <c r="D5554" s="4" t="s">
        <v>5502</v>
      </c>
      <c r="E5554" s="5">
        <v>91.85</v>
      </c>
    </row>
    <row r="5555" s="1" customFormat="1" customHeight="1" spans="1:5">
      <c r="A5555" s="4">
        <v>95715</v>
      </c>
      <c r="B5555" s="4" t="s">
        <v>6131</v>
      </c>
      <c r="C5555" s="4" t="s">
        <v>6005</v>
      </c>
      <c r="D5555" s="4" t="s">
        <v>5502</v>
      </c>
      <c r="E5555" s="5">
        <v>107.44</v>
      </c>
    </row>
    <row r="5556" s="1" customFormat="1" customHeight="1" spans="1:5">
      <c r="A5556" s="4">
        <v>95721</v>
      </c>
      <c r="B5556" s="4" t="s">
        <v>6132</v>
      </c>
      <c r="C5556" s="4" t="s">
        <v>6005</v>
      </c>
      <c r="D5556" s="4" t="s">
        <v>5502</v>
      </c>
      <c r="E5556" s="5">
        <v>104.83</v>
      </c>
    </row>
    <row r="5557" s="1" customFormat="1" customHeight="1" spans="1:5">
      <c r="A5557" s="4">
        <v>95873</v>
      </c>
      <c r="B5557" s="4" t="s">
        <v>6133</v>
      </c>
      <c r="C5557" s="4" t="s">
        <v>6005</v>
      </c>
      <c r="D5557" s="4" t="s">
        <v>5502</v>
      </c>
      <c r="E5557" s="5">
        <v>13.66</v>
      </c>
    </row>
    <row r="5558" s="1" customFormat="1" customHeight="1" spans="1:5">
      <c r="A5558" s="4">
        <v>96014</v>
      </c>
      <c r="B5558" s="4" t="s">
        <v>6134</v>
      </c>
      <c r="C5558" s="4" t="s">
        <v>6005</v>
      </c>
      <c r="D5558" s="4" t="s">
        <v>5683</v>
      </c>
      <c r="E5558" s="5">
        <v>62.38</v>
      </c>
    </row>
    <row r="5559" s="1" customFormat="1" customHeight="1" spans="1:5">
      <c r="A5559" s="4">
        <v>96021</v>
      </c>
      <c r="B5559" s="4" t="s">
        <v>6135</v>
      </c>
      <c r="C5559" s="4" t="s">
        <v>6005</v>
      </c>
      <c r="D5559" s="4" t="s">
        <v>5683</v>
      </c>
      <c r="E5559" s="5">
        <v>62.11</v>
      </c>
    </row>
    <row r="5560" s="1" customFormat="1" customHeight="1" spans="1:5">
      <c r="A5560" s="4">
        <v>96029</v>
      </c>
      <c r="B5560" s="4" t="s">
        <v>6136</v>
      </c>
      <c r="C5560" s="4" t="s">
        <v>6005</v>
      </c>
      <c r="D5560" s="4" t="s">
        <v>5683</v>
      </c>
      <c r="E5560" s="5">
        <v>55.67</v>
      </c>
    </row>
    <row r="5561" s="1" customFormat="1" customHeight="1" spans="1:5">
      <c r="A5561" s="4">
        <v>96036</v>
      </c>
      <c r="B5561" s="4" t="s">
        <v>6137</v>
      </c>
      <c r="C5561" s="4" t="s">
        <v>6005</v>
      </c>
      <c r="D5561" s="4" t="s">
        <v>5683</v>
      </c>
      <c r="E5561" s="5">
        <v>77.8</v>
      </c>
    </row>
    <row r="5562" s="1" customFormat="1" customHeight="1" spans="1:5">
      <c r="A5562" s="4">
        <v>96155</v>
      </c>
      <c r="B5562" s="4" t="s">
        <v>6138</v>
      </c>
      <c r="C5562" s="4" t="s">
        <v>6005</v>
      </c>
      <c r="D5562" s="4" t="s">
        <v>5683</v>
      </c>
      <c r="E5562" s="5">
        <v>55.94</v>
      </c>
    </row>
    <row r="5563" s="1" customFormat="1" customHeight="1" spans="1:5">
      <c r="A5563" s="4">
        <v>96156</v>
      </c>
      <c r="B5563" s="4" t="s">
        <v>6139</v>
      </c>
      <c r="C5563" s="4" t="s">
        <v>6005</v>
      </c>
      <c r="D5563" s="4" t="s">
        <v>5683</v>
      </c>
      <c r="E5563" s="5">
        <v>72.23</v>
      </c>
    </row>
    <row r="5564" s="1" customFormat="1" customHeight="1" spans="1:5">
      <c r="A5564" s="4">
        <v>96159</v>
      </c>
      <c r="B5564" s="4" t="s">
        <v>6140</v>
      </c>
      <c r="C5564" s="4" t="s">
        <v>6005</v>
      </c>
      <c r="D5564" s="4" t="s">
        <v>5683</v>
      </c>
      <c r="E5564" s="5">
        <v>100.1</v>
      </c>
    </row>
    <row r="5565" s="1" customFormat="1" customHeight="1" spans="1:5">
      <c r="A5565" s="4">
        <v>96246</v>
      </c>
      <c r="B5565" s="4" t="s">
        <v>6141</v>
      </c>
      <c r="C5565" s="4" t="s">
        <v>6005</v>
      </c>
      <c r="D5565" s="4" t="s">
        <v>5683</v>
      </c>
      <c r="E5565" s="5">
        <v>71.89</v>
      </c>
    </row>
    <row r="5566" s="1" customFormat="1" customHeight="1" spans="1:5">
      <c r="A5566" s="4">
        <v>96464</v>
      </c>
      <c r="B5566" s="4" t="s">
        <v>6142</v>
      </c>
      <c r="C5566" s="4" t="s">
        <v>6005</v>
      </c>
      <c r="D5566" s="4" t="s">
        <v>5683</v>
      </c>
      <c r="E5566" s="5">
        <v>101.18</v>
      </c>
    </row>
    <row r="5567" s="1" customFormat="1" customHeight="1" spans="1:5">
      <c r="A5567" s="4">
        <v>98765</v>
      </c>
      <c r="B5567" s="4" t="s">
        <v>6143</v>
      </c>
      <c r="C5567" s="4" t="s">
        <v>6005</v>
      </c>
      <c r="D5567" s="4" t="s">
        <v>5859</v>
      </c>
      <c r="E5567" s="5">
        <v>0.06</v>
      </c>
    </row>
    <row r="5568" s="1" customFormat="1" customHeight="1" spans="1:5">
      <c r="A5568" s="4">
        <v>99834</v>
      </c>
      <c r="B5568" s="4" t="s">
        <v>6144</v>
      </c>
      <c r="C5568" s="4" t="s">
        <v>6005</v>
      </c>
      <c r="D5568" s="4" t="s">
        <v>5859</v>
      </c>
      <c r="E5568" s="5">
        <v>0.12</v>
      </c>
    </row>
    <row r="5569" s="1" customFormat="1" customHeight="1" spans="1:5">
      <c r="A5569" s="4">
        <v>100642</v>
      </c>
      <c r="B5569" s="4" t="s">
        <v>6145</v>
      </c>
      <c r="C5569" s="4" t="s">
        <v>6005</v>
      </c>
      <c r="D5569" s="4" t="s">
        <v>5683</v>
      </c>
      <c r="E5569" s="5">
        <v>230.64</v>
      </c>
    </row>
    <row r="5570" s="1" customFormat="1" customHeight="1" spans="1:5">
      <c r="A5570" s="4">
        <v>100648</v>
      </c>
      <c r="B5570" s="4" t="s">
        <v>6146</v>
      </c>
      <c r="C5570" s="4" t="s">
        <v>6005</v>
      </c>
      <c r="D5570" s="4" t="s">
        <v>5683</v>
      </c>
      <c r="E5570" s="5">
        <v>443.22</v>
      </c>
    </row>
    <row r="5571" s="1" customFormat="1" customHeight="1" spans="1:5">
      <c r="A5571" s="4">
        <v>102274</v>
      </c>
      <c r="B5571" s="4" t="s">
        <v>6147</v>
      </c>
      <c r="C5571" s="4" t="s">
        <v>6005</v>
      </c>
      <c r="D5571" s="4" t="s">
        <v>5502</v>
      </c>
      <c r="E5571" s="5">
        <v>29.78</v>
      </c>
    </row>
    <row r="5572" s="1" customFormat="1" customHeight="1" spans="1:5">
      <c r="A5572" s="4">
        <v>104092</v>
      </c>
      <c r="B5572" s="4" t="s">
        <v>6148</v>
      </c>
      <c r="C5572" s="4" t="s">
        <v>6005</v>
      </c>
      <c r="D5572" s="4" t="s">
        <v>5502</v>
      </c>
      <c r="E5572" s="5">
        <v>0.06</v>
      </c>
    </row>
    <row r="5573" s="1" customFormat="1" customHeight="1" spans="1:5">
      <c r="A5573" s="4">
        <v>104098</v>
      </c>
      <c r="B5573" s="4" t="s">
        <v>6149</v>
      </c>
      <c r="C5573" s="4" t="s">
        <v>6005</v>
      </c>
      <c r="D5573" s="4" t="s">
        <v>5502</v>
      </c>
      <c r="E5573" s="5">
        <v>0.09</v>
      </c>
    </row>
    <row r="5574" s="1" customFormat="1" customHeight="1" spans="1:5">
      <c r="A5574" s="4">
        <v>5089</v>
      </c>
      <c r="B5574" s="4" t="s">
        <v>6150</v>
      </c>
      <c r="C5574" s="4" t="s">
        <v>6151</v>
      </c>
      <c r="D5574" s="4" t="s">
        <v>5683</v>
      </c>
      <c r="E5574" s="5">
        <v>41.71</v>
      </c>
    </row>
    <row r="5575" s="1" customFormat="1" customHeight="1" spans="1:5">
      <c r="A5575" s="4">
        <v>5627</v>
      </c>
      <c r="B5575" s="4" t="s">
        <v>6152</v>
      </c>
      <c r="C5575" s="4" t="s">
        <v>6151</v>
      </c>
      <c r="D5575" s="4" t="s">
        <v>5859</v>
      </c>
      <c r="E5575" s="5">
        <v>47.18</v>
      </c>
    </row>
    <row r="5576" s="1" customFormat="1" customHeight="1" spans="1:5">
      <c r="A5576" s="4">
        <v>5628</v>
      </c>
      <c r="B5576" s="4" t="s">
        <v>6153</v>
      </c>
      <c r="C5576" s="4" t="s">
        <v>6151</v>
      </c>
      <c r="D5576" s="4" t="s">
        <v>5859</v>
      </c>
      <c r="E5576" s="5">
        <v>12.46</v>
      </c>
    </row>
    <row r="5577" s="1" customFormat="1" customHeight="1" spans="1:5">
      <c r="A5577" s="4">
        <v>5629</v>
      </c>
      <c r="B5577" s="4" t="s">
        <v>6154</v>
      </c>
      <c r="C5577" s="4" t="s">
        <v>6151</v>
      </c>
      <c r="D5577" s="4" t="s">
        <v>5859</v>
      </c>
      <c r="E5577" s="5">
        <v>58.97</v>
      </c>
    </row>
    <row r="5578" s="1" customFormat="1" customHeight="1" spans="1:5">
      <c r="A5578" s="4">
        <v>5630</v>
      </c>
      <c r="B5578" s="4" t="s">
        <v>6155</v>
      </c>
      <c r="C5578" s="4" t="s">
        <v>6151</v>
      </c>
      <c r="D5578" s="4" t="s">
        <v>5859</v>
      </c>
      <c r="E5578" s="5">
        <v>67.63</v>
      </c>
    </row>
    <row r="5579" s="1" customFormat="1" customHeight="1" spans="1:5">
      <c r="A5579" s="4">
        <v>5658</v>
      </c>
      <c r="B5579" s="4" t="s">
        <v>6156</v>
      </c>
      <c r="C5579" s="4" t="s">
        <v>6151</v>
      </c>
      <c r="D5579" s="4" t="s">
        <v>5683</v>
      </c>
      <c r="E5579" s="5">
        <v>2.39</v>
      </c>
    </row>
    <row r="5580" s="1" customFormat="1" customHeight="1" spans="1:5">
      <c r="A5580" s="4">
        <v>5664</v>
      </c>
      <c r="B5580" s="4" t="s">
        <v>6157</v>
      </c>
      <c r="C5580" s="4" t="s">
        <v>6151</v>
      </c>
      <c r="D5580" s="4" t="s">
        <v>5502</v>
      </c>
      <c r="E5580" s="5">
        <v>35.55</v>
      </c>
    </row>
    <row r="5581" s="1" customFormat="1" customHeight="1" spans="1:5">
      <c r="A5581" s="4">
        <v>5667</v>
      </c>
      <c r="B5581" s="4" t="s">
        <v>6158</v>
      </c>
      <c r="C5581" s="4" t="s">
        <v>6151</v>
      </c>
      <c r="D5581" s="4" t="s">
        <v>5502</v>
      </c>
      <c r="E5581" s="5">
        <v>31.62</v>
      </c>
    </row>
    <row r="5582" s="1" customFormat="1" customHeight="1" spans="1:5">
      <c r="A5582" s="4">
        <v>5668</v>
      </c>
      <c r="B5582" s="4" t="s">
        <v>6159</v>
      </c>
      <c r="C5582" s="4" t="s">
        <v>6151</v>
      </c>
      <c r="D5582" s="4" t="s">
        <v>5859</v>
      </c>
      <c r="E5582" s="5">
        <v>48.1</v>
      </c>
    </row>
    <row r="5583" s="1" customFormat="1" customHeight="1" spans="1:5">
      <c r="A5583" s="4">
        <v>5674</v>
      </c>
      <c r="B5583" s="4" t="s">
        <v>6160</v>
      </c>
      <c r="C5583" s="4" t="s">
        <v>6151</v>
      </c>
      <c r="D5583" s="4" t="s">
        <v>5683</v>
      </c>
      <c r="E5583" s="5">
        <v>40.11</v>
      </c>
    </row>
    <row r="5584" s="1" customFormat="1" customHeight="1" spans="1:5">
      <c r="A5584" s="4">
        <v>5692</v>
      </c>
      <c r="B5584" s="4" t="s">
        <v>6161</v>
      </c>
      <c r="C5584" s="4" t="s">
        <v>6151</v>
      </c>
      <c r="D5584" s="4" t="s">
        <v>5502</v>
      </c>
      <c r="E5584" s="5">
        <v>0.21</v>
      </c>
    </row>
    <row r="5585" s="1" customFormat="1" customHeight="1" spans="1:5">
      <c r="A5585" s="4">
        <v>5693</v>
      </c>
      <c r="B5585" s="4" t="s">
        <v>6162</v>
      </c>
      <c r="C5585" s="4" t="s">
        <v>6151</v>
      </c>
      <c r="D5585" s="4" t="s">
        <v>5859</v>
      </c>
      <c r="E5585" s="5">
        <v>19.57</v>
      </c>
    </row>
    <row r="5586" s="1" customFormat="1" customHeight="1" spans="1:5">
      <c r="A5586" s="4">
        <v>5695</v>
      </c>
      <c r="B5586" s="4" t="s">
        <v>6163</v>
      </c>
      <c r="C5586" s="4" t="s">
        <v>6151</v>
      </c>
      <c r="D5586" s="4" t="s">
        <v>5683</v>
      </c>
      <c r="E5586" s="5">
        <v>41.1</v>
      </c>
    </row>
    <row r="5587" s="1" customFormat="1" customHeight="1" spans="1:5">
      <c r="A5587" s="4">
        <v>5703</v>
      </c>
      <c r="B5587" s="4" t="s">
        <v>6164</v>
      </c>
      <c r="C5587" s="4" t="s">
        <v>6151</v>
      </c>
      <c r="D5587" s="4" t="s">
        <v>5502</v>
      </c>
      <c r="E5587" s="5">
        <v>22.84</v>
      </c>
    </row>
    <row r="5588" s="1" customFormat="1" customHeight="1" spans="1:5">
      <c r="A5588" s="4">
        <v>5705</v>
      </c>
      <c r="B5588" s="4" t="s">
        <v>6165</v>
      </c>
      <c r="C5588" s="4" t="s">
        <v>6151</v>
      </c>
      <c r="D5588" s="4" t="s">
        <v>5683</v>
      </c>
      <c r="E5588" s="5">
        <v>39.94</v>
      </c>
    </row>
    <row r="5589" s="1" customFormat="1" customHeight="1" spans="1:5">
      <c r="A5589" s="4">
        <v>5707</v>
      </c>
      <c r="B5589" s="4" t="s">
        <v>6166</v>
      </c>
      <c r="C5589" s="4" t="s">
        <v>6151</v>
      </c>
      <c r="D5589" s="4" t="s">
        <v>5683</v>
      </c>
      <c r="E5589" s="5">
        <v>59.32</v>
      </c>
    </row>
    <row r="5590" s="1" customFormat="1" customHeight="1" spans="1:5">
      <c r="A5590" s="4">
        <v>5710</v>
      </c>
      <c r="B5590" s="4" t="s">
        <v>6167</v>
      </c>
      <c r="C5590" s="4" t="s">
        <v>6151</v>
      </c>
      <c r="D5590" s="4" t="s">
        <v>5683</v>
      </c>
      <c r="E5590" s="5">
        <v>150.67</v>
      </c>
    </row>
    <row r="5591" s="1" customFormat="1" customHeight="1" spans="1:5">
      <c r="A5591" s="4">
        <v>5711</v>
      </c>
      <c r="B5591" s="4" t="s">
        <v>6168</v>
      </c>
      <c r="C5591" s="4" t="s">
        <v>6151</v>
      </c>
      <c r="D5591" s="4" t="s">
        <v>5859</v>
      </c>
      <c r="E5591" s="5">
        <v>93.44</v>
      </c>
    </row>
    <row r="5592" s="1" customFormat="1" customHeight="1" spans="1:5">
      <c r="A5592" s="4">
        <v>5714</v>
      </c>
      <c r="B5592" s="4" t="s">
        <v>6169</v>
      </c>
      <c r="C5592" s="4" t="s">
        <v>6151</v>
      </c>
      <c r="D5592" s="4" t="s">
        <v>5683</v>
      </c>
      <c r="E5592" s="5">
        <v>15.23</v>
      </c>
    </row>
    <row r="5593" s="1" customFormat="1" customHeight="1" spans="1:5">
      <c r="A5593" s="4">
        <v>5715</v>
      </c>
      <c r="B5593" s="4" t="s">
        <v>6170</v>
      </c>
      <c r="C5593" s="4" t="s">
        <v>6151</v>
      </c>
      <c r="D5593" s="4" t="s">
        <v>5859</v>
      </c>
      <c r="E5593" s="5">
        <v>70.71</v>
      </c>
    </row>
    <row r="5594" s="1" customFormat="1" customHeight="1" spans="1:5">
      <c r="A5594" s="4">
        <v>5718</v>
      </c>
      <c r="B5594" s="4" t="s">
        <v>6171</v>
      </c>
      <c r="C5594" s="4" t="s">
        <v>6151</v>
      </c>
      <c r="D5594" s="4" t="s">
        <v>5859</v>
      </c>
      <c r="E5594" s="5">
        <v>111.53</v>
      </c>
    </row>
    <row r="5595" s="1" customFormat="1" customHeight="1" spans="1:5">
      <c r="A5595" s="4">
        <v>5721</v>
      </c>
      <c r="B5595" s="4" t="s">
        <v>6172</v>
      </c>
      <c r="C5595" s="4" t="s">
        <v>6151</v>
      </c>
      <c r="D5595" s="4" t="s">
        <v>5859</v>
      </c>
      <c r="E5595" s="5">
        <v>98.4</v>
      </c>
    </row>
    <row r="5596" s="1" customFormat="1" customHeight="1" spans="1:5">
      <c r="A5596" s="4">
        <v>5722</v>
      </c>
      <c r="B5596" s="4" t="s">
        <v>6173</v>
      </c>
      <c r="C5596" s="4" t="s">
        <v>6151</v>
      </c>
      <c r="D5596" s="4" t="s">
        <v>5859</v>
      </c>
      <c r="E5596" s="5">
        <v>227.58</v>
      </c>
    </row>
    <row r="5597" s="1" customFormat="1" customHeight="1" spans="1:5">
      <c r="A5597" s="4">
        <v>5724</v>
      </c>
      <c r="B5597" s="4" t="s">
        <v>6174</v>
      </c>
      <c r="C5597" s="4" t="s">
        <v>6151</v>
      </c>
      <c r="D5597" s="4" t="s">
        <v>5683</v>
      </c>
      <c r="E5597" s="5">
        <v>53.18</v>
      </c>
    </row>
    <row r="5598" s="1" customFormat="1" customHeight="1" spans="1:5">
      <c r="A5598" s="4">
        <v>5727</v>
      </c>
      <c r="B5598" s="4" t="s">
        <v>6175</v>
      </c>
      <c r="C5598" s="4" t="s">
        <v>6151</v>
      </c>
      <c r="D5598" s="4" t="s">
        <v>5683</v>
      </c>
      <c r="E5598" s="5">
        <v>12.1</v>
      </c>
    </row>
    <row r="5599" s="1" customFormat="1" customHeight="1" spans="1:5">
      <c r="A5599" s="4">
        <v>5729</v>
      </c>
      <c r="B5599" s="4" t="s">
        <v>6176</v>
      </c>
      <c r="C5599" s="4" t="s">
        <v>6151</v>
      </c>
      <c r="D5599" s="4" t="s">
        <v>5683</v>
      </c>
      <c r="E5599" s="5">
        <v>49.26</v>
      </c>
    </row>
    <row r="5600" s="1" customFormat="1" customHeight="1" spans="1:5">
      <c r="A5600" s="4">
        <v>5730</v>
      </c>
      <c r="B5600" s="4" t="s">
        <v>6177</v>
      </c>
      <c r="C5600" s="4" t="s">
        <v>6151</v>
      </c>
      <c r="D5600" s="4" t="s">
        <v>5859</v>
      </c>
      <c r="E5600" s="5">
        <v>42.89</v>
      </c>
    </row>
    <row r="5601" s="1" customFormat="1" customHeight="1" spans="1:5">
      <c r="A5601" s="4">
        <v>5735</v>
      </c>
      <c r="B5601" s="4" t="s">
        <v>6178</v>
      </c>
      <c r="C5601" s="4" t="s">
        <v>6151</v>
      </c>
      <c r="D5601" s="4" t="s">
        <v>5859</v>
      </c>
      <c r="E5601" s="5">
        <v>34.3</v>
      </c>
    </row>
    <row r="5602" s="1" customFormat="1" customHeight="1" spans="1:5">
      <c r="A5602" s="4">
        <v>5736</v>
      </c>
      <c r="B5602" s="4" t="s">
        <v>6179</v>
      </c>
      <c r="C5602" s="4" t="s">
        <v>6151</v>
      </c>
      <c r="D5602" s="4" t="s">
        <v>5859</v>
      </c>
      <c r="E5602" s="5">
        <v>43.83</v>
      </c>
    </row>
    <row r="5603" s="1" customFormat="1" customHeight="1" spans="1:5">
      <c r="A5603" s="4">
        <v>5738</v>
      </c>
      <c r="B5603" s="4" t="s">
        <v>6180</v>
      </c>
      <c r="C5603" s="4" t="s">
        <v>6151</v>
      </c>
      <c r="D5603" s="4" t="s">
        <v>5683</v>
      </c>
      <c r="E5603" s="5">
        <v>43.8</v>
      </c>
    </row>
    <row r="5604" s="1" customFormat="1" customHeight="1" spans="1:5">
      <c r="A5604" s="4">
        <v>5739</v>
      </c>
      <c r="B5604" s="4" t="s">
        <v>6181</v>
      </c>
      <c r="C5604" s="4" t="s">
        <v>6151</v>
      </c>
      <c r="D5604" s="4" t="s">
        <v>5683</v>
      </c>
      <c r="E5604" s="5">
        <v>54.81</v>
      </c>
    </row>
    <row r="5605" s="1" customFormat="1" customHeight="1" spans="1:5">
      <c r="A5605" s="4">
        <v>5741</v>
      </c>
      <c r="B5605" s="4" t="s">
        <v>6182</v>
      </c>
      <c r="C5605" s="4" t="s">
        <v>6151</v>
      </c>
      <c r="D5605" s="4" t="s">
        <v>5683</v>
      </c>
      <c r="E5605" s="5">
        <v>42.78</v>
      </c>
    </row>
    <row r="5606" s="1" customFormat="1" customHeight="1" spans="1:5">
      <c r="A5606" s="4">
        <v>5742</v>
      </c>
      <c r="B5606" s="4" t="s">
        <v>6183</v>
      </c>
      <c r="C5606" s="4" t="s">
        <v>6151</v>
      </c>
      <c r="D5606" s="4" t="s">
        <v>5859</v>
      </c>
      <c r="E5606" s="5">
        <v>28.95</v>
      </c>
    </row>
    <row r="5607" s="1" customFormat="1" customHeight="1" spans="1:5">
      <c r="A5607" s="4">
        <v>5747</v>
      </c>
      <c r="B5607" s="4" t="s">
        <v>6184</v>
      </c>
      <c r="C5607" s="4" t="s">
        <v>6151</v>
      </c>
      <c r="D5607" s="4" t="s">
        <v>5859</v>
      </c>
      <c r="E5607" s="5">
        <v>165.98</v>
      </c>
    </row>
    <row r="5608" s="1" customFormat="1" customHeight="1" spans="1:5">
      <c r="A5608" s="4">
        <v>5751</v>
      </c>
      <c r="B5608" s="4" t="s">
        <v>6185</v>
      </c>
      <c r="C5608" s="4" t="s">
        <v>6151</v>
      </c>
      <c r="D5608" s="4" t="s">
        <v>5502</v>
      </c>
      <c r="E5608" s="5">
        <v>34.56</v>
      </c>
    </row>
    <row r="5609" s="1" customFormat="1" customHeight="1" spans="1:5">
      <c r="A5609" s="4">
        <v>5754</v>
      </c>
      <c r="B5609" s="4" t="s">
        <v>6186</v>
      </c>
      <c r="C5609" s="4" t="s">
        <v>6151</v>
      </c>
      <c r="D5609" s="4" t="s">
        <v>5502</v>
      </c>
      <c r="E5609" s="5">
        <v>37.95</v>
      </c>
    </row>
    <row r="5610" s="1" customFormat="1" customHeight="1" spans="1:5">
      <c r="A5610" s="4">
        <v>5763</v>
      </c>
      <c r="B5610" s="4" t="s">
        <v>6187</v>
      </c>
      <c r="C5610" s="4" t="s">
        <v>6151</v>
      </c>
      <c r="D5610" s="4" t="s">
        <v>5683</v>
      </c>
      <c r="E5610" s="5">
        <v>53.54</v>
      </c>
    </row>
    <row r="5611" s="1" customFormat="1" customHeight="1" spans="1:5">
      <c r="A5611" s="4">
        <v>5765</v>
      </c>
      <c r="B5611" s="4" t="s">
        <v>6188</v>
      </c>
      <c r="C5611" s="4" t="s">
        <v>6151</v>
      </c>
      <c r="D5611" s="4" t="s">
        <v>5683</v>
      </c>
      <c r="E5611" s="5">
        <v>4.64</v>
      </c>
    </row>
    <row r="5612" s="1" customFormat="1" customHeight="1" spans="1:5">
      <c r="A5612" s="4">
        <v>5766</v>
      </c>
      <c r="B5612" s="4" t="s">
        <v>6189</v>
      </c>
      <c r="C5612" s="4" t="s">
        <v>6151</v>
      </c>
      <c r="D5612" s="4" t="s">
        <v>5859</v>
      </c>
      <c r="E5612" s="5">
        <v>2.73</v>
      </c>
    </row>
    <row r="5613" s="1" customFormat="1" customHeight="1" spans="1:5">
      <c r="A5613" s="4">
        <v>5779</v>
      </c>
      <c r="B5613" s="4" t="s">
        <v>6190</v>
      </c>
      <c r="C5613" s="4" t="s">
        <v>6151</v>
      </c>
      <c r="D5613" s="4" t="s">
        <v>5859</v>
      </c>
      <c r="E5613" s="5">
        <v>85.19</v>
      </c>
    </row>
    <row r="5614" s="1" customFormat="1" customHeight="1" spans="1:5">
      <c r="A5614" s="4">
        <v>5787</v>
      </c>
      <c r="B5614" s="4" t="s">
        <v>6191</v>
      </c>
      <c r="C5614" s="4" t="s">
        <v>6151</v>
      </c>
      <c r="D5614" s="4" t="s">
        <v>5859</v>
      </c>
      <c r="E5614" s="5">
        <v>73.85</v>
      </c>
    </row>
    <row r="5615" s="1" customFormat="1" customHeight="1" spans="1:5">
      <c r="A5615" s="4">
        <v>5797</v>
      </c>
      <c r="B5615" s="4" t="s">
        <v>6192</v>
      </c>
      <c r="C5615" s="4" t="s">
        <v>6151</v>
      </c>
      <c r="D5615" s="4" t="s">
        <v>5683</v>
      </c>
      <c r="E5615" s="5">
        <v>6.22</v>
      </c>
    </row>
    <row r="5616" s="1" customFormat="1" customHeight="1" spans="1:5">
      <c r="A5616" s="4">
        <v>5800</v>
      </c>
      <c r="B5616" s="4" t="s">
        <v>6193</v>
      </c>
      <c r="C5616" s="4" t="s">
        <v>6151</v>
      </c>
      <c r="D5616" s="4" t="s">
        <v>5502</v>
      </c>
      <c r="E5616" s="5">
        <v>0.3</v>
      </c>
    </row>
    <row r="5617" s="1" customFormat="1" customHeight="1" spans="1:5">
      <c r="A5617" s="4">
        <v>7032</v>
      </c>
      <c r="B5617" s="4" t="s">
        <v>6194</v>
      </c>
      <c r="C5617" s="4" t="s">
        <v>6151</v>
      </c>
      <c r="D5617" s="4" t="s">
        <v>5683</v>
      </c>
      <c r="E5617" s="5">
        <v>4.25</v>
      </c>
    </row>
    <row r="5618" s="1" customFormat="1" customHeight="1" spans="1:5">
      <c r="A5618" s="4">
        <v>7033</v>
      </c>
      <c r="B5618" s="4" t="s">
        <v>6195</v>
      </c>
      <c r="C5618" s="4" t="s">
        <v>6151</v>
      </c>
      <c r="D5618" s="4" t="s">
        <v>5683</v>
      </c>
      <c r="E5618" s="5">
        <v>1.57</v>
      </c>
    </row>
    <row r="5619" s="1" customFormat="1" customHeight="1" spans="1:5">
      <c r="A5619" s="4">
        <v>7034</v>
      </c>
      <c r="B5619" s="4" t="s">
        <v>6196</v>
      </c>
      <c r="C5619" s="4" t="s">
        <v>6151</v>
      </c>
      <c r="D5619" s="4" t="s">
        <v>5683</v>
      </c>
      <c r="E5619" s="5">
        <v>5.67</v>
      </c>
    </row>
    <row r="5620" s="1" customFormat="1" customHeight="1" spans="1:5">
      <c r="A5620" s="4">
        <v>7035</v>
      </c>
      <c r="B5620" s="4" t="s">
        <v>6197</v>
      </c>
      <c r="C5620" s="4" t="s">
        <v>6151</v>
      </c>
      <c r="D5620" s="4" t="s">
        <v>5859</v>
      </c>
      <c r="E5620" s="5">
        <v>269.17</v>
      </c>
    </row>
    <row r="5621" s="1" customFormat="1" customHeight="1" spans="1:5">
      <c r="A5621" s="4">
        <v>7038</v>
      </c>
      <c r="B5621" s="4" t="s">
        <v>6198</v>
      </c>
      <c r="C5621" s="4" t="s">
        <v>6151</v>
      </c>
      <c r="D5621" s="4" t="s">
        <v>5683</v>
      </c>
      <c r="E5621" s="5">
        <v>50.1</v>
      </c>
    </row>
    <row r="5622" s="1" customFormat="1" customHeight="1" spans="1:5">
      <c r="A5622" s="4">
        <v>7039</v>
      </c>
      <c r="B5622" s="4" t="s">
        <v>6199</v>
      </c>
      <c r="C5622" s="4" t="s">
        <v>6151</v>
      </c>
      <c r="D5622" s="4" t="s">
        <v>5683</v>
      </c>
      <c r="E5622" s="5">
        <v>13.44</v>
      </c>
    </row>
    <row r="5623" s="1" customFormat="1" customHeight="1" spans="1:5">
      <c r="A5623" s="4">
        <v>7040</v>
      </c>
      <c r="B5623" s="4" t="s">
        <v>6200</v>
      </c>
      <c r="C5623" s="4" t="s">
        <v>6151</v>
      </c>
      <c r="D5623" s="4" t="s">
        <v>5683</v>
      </c>
      <c r="E5623" s="5">
        <v>62.69</v>
      </c>
    </row>
    <row r="5624" s="1" customFormat="1" customHeight="1" spans="1:5">
      <c r="A5624" s="4">
        <v>7044</v>
      </c>
      <c r="B5624" s="4" t="s">
        <v>6201</v>
      </c>
      <c r="C5624" s="4" t="s">
        <v>6151</v>
      </c>
      <c r="D5624" s="4" t="s">
        <v>5502</v>
      </c>
      <c r="E5624" s="5">
        <v>0.24</v>
      </c>
    </row>
    <row r="5625" s="1" customFormat="1" customHeight="1" spans="1:5">
      <c r="A5625" s="4">
        <v>7045</v>
      </c>
      <c r="B5625" s="4" t="s">
        <v>6202</v>
      </c>
      <c r="C5625" s="4" t="s">
        <v>6151</v>
      </c>
      <c r="D5625" s="4" t="s">
        <v>5502</v>
      </c>
      <c r="E5625" s="5">
        <v>0.05</v>
      </c>
    </row>
    <row r="5626" s="1" customFormat="1" customHeight="1" spans="1:5">
      <c r="A5626" s="4">
        <v>7046</v>
      </c>
      <c r="B5626" s="4" t="s">
        <v>6203</v>
      </c>
      <c r="C5626" s="4" t="s">
        <v>6151</v>
      </c>
      <c r="D5626" s="4" t="s">
        <v>5502</v>
      </c>
      <c r="E5626" s="5">
        <v>0.26</v>
      </c>
    </row>
    <row r="5627" s="1" customFormat="1" customHeight="1" spans="1:5">
      <c r="A5627" s="4">
        <v>7047</v>
      </c>
      <c r="B5627" s="4" t="s">
        <v>6204</v>
      </c>
      <c r="C5627" s="4" t="s">
        <v>6151</v>
      </c>
      <c r="D5627" s="4" t="s">
        <v>5859</v>
      </c>
      <c r="E5627" s="5">
        <v>23.1</v>
      </c>
    </row>
    <row r="5628" s="1" customFormat="1" customHeight="1" spans="1:5">
      <c r="A5628" s="4">
        <v>7051</v>
      </c>
      <c r="B5628" s="4" t="s">
        <v>6205</v>
      </c>
      <c r="C5628" s="4" t="s">
        <v>6151</v>
      </c>
      <c r="D5628" s="4" t="s">
        <v>5683</v>
      </c>
      <c r="E5628" s="5">
        <v>44.43</v>
      </c>
    </row>
    <row r="5629" s="1" customFormat="1" customHeight="1" spans="1:5">
      <c r="A5629" s="4">
        <v>7052</v>
      </c>
      <c r="B5629" s="4" t="s">
        <v>6206</v>
      </c>
      <c r="C5629" s="4" t="s">
        <v>6151</v>
      </c>
      <c r="D5629" s="4" t="s">
        <v>5683</v>
      </c>
      <c r="E5629" s="5">
        <v>12</v>
      </c>
    </row>
    <row r="5630" s="1" customFormat="1" customHeight="1" spans="1:5">
      <c r="A5630" s="4">
        <v>7053</v>
      </c>
      <c r="B5630" s="4" t="s">
        <v>6207</v>
      </c>
      <c r="C5630" s="4" t="s">
        <v>6151</v>
      </c>
      <c r="D5630" s="4" t="s">
        <v>5683</v>
      </c>
      <c r="E5630" s="5">
        <v>55.61</v>
      </c>
    </row>
    <row r="5631" s="1" customFormat="1" customHeight="1" spans="1:5">
      <c r="A5631" s="4">
        <v>7054</v>
      </c>
      <c r="B5631" s="4" t="s">
        <v>6208</v>
      </c>
      <c r="C5631" s="4" t="s">
        <v>6151</v>
      </c>
      <c r="D5631" s="4" t="s">
        <v>5859</v>
      </c>
      <c r="E5631" s="5">
        <v>93.69</v>
      </c>
    </row>
    <row r="5632" s="1" customFormat="1" customHeight="1" spans="1:5">
      <c r="A5632" s="4">
        <v>7058</v>
      </c>
      <c r="B5632" s="4" t="s">
        <v>6209</v>
      </c>
      <c r="C5632" s="4" t="s">
        <v>6151</v>
      </c>
      <c r="D5632" s="4" t="s">
        <v>5683</v>
      </c>
      <c r="E5632" s="5">
        <v>23.49</v>
      </c>
    </row>
    <row r="5633" s="1" customFormat="1" customHeight="1" spans="1:5">
      <c r="A5633" s="4">
        <v>7059</v>
      </c>
      <c r="B5633" s="4" t="s">
        <v>6210</v>
      </c>
      <c r="C5633" s="4" t="s">
        <v>6151</v>
      </c>
      <c r="D5633" s="4" t="s">
        <v>5683</v>
      </c>
      <c r="E5633" s="5">
        <v>9.12</v>
      </c>
    </row>
    <row r="5634" s="1" customFormat="1" customHeight="1" spans="1:5">
      <c r="A5634" s="4">
        <v>7060</v>
      </c>
      <c r="B5634" s="4" t="s">
        <v>6211</v>
      </c>
      <c r="C5634" s="4" t="s">
        <v>6151</v>
      </c>
      <c r="D5634" s="4" t="s">
        <v>5683</v>
      </c>
      <c r="E5634" s="5">
        <v>42.55</v>
      </c>
    </row>
    <row r="5635" s="1" customFormat="1" customHeight="1" spans="1:5">
      <c r="A5635" s="4">
        <v>7061</v>
      </c>
      <c r="B5635" s="4" t="s">
        <v>6212</v>
      </c>
      <c r="C5635" s="4" t="s">
        <v>6151</v>
      </c>
      <c r="D5635" s="4" t="s">
        <v>5859</v>
      </c>
      <c r="E5635" s="5">
        <v>85.53</v>
      </c>
    </row>
    <row r="5636" s="1" customFormat="1" customHeight="1" spans="1:5">
      <c r="A5636" s="4">
        <v>7063</v>
      </c>
      <c r="B5636" s="4" t="s">
        <v>6213</v>
      </c>
      <c r="C5636" s="4" t="s">
        <v>6151</v>
      </c>
      <c r="D5636" s="4" t="s">
        <v>5683</v>
      </c>
      <c r="E5636" s="5">
        <v>19</v>
      </c>
    </row>
    <row r="5637" s="1" customFormat="1" customHeight="1" spans="1:5">
      <c r="A5637" s="4">
        <v>7064</v>
      </c>
      <c r="B5637" s="4" t="s">
        <v>6214</v>
      </c>
      <c r="C5637" s="4" t="s">
        <v>6151</v>
      </c>
      <c r="D5637" s="4" t="s">
        <v>5683</v>
      </c>
      <c r="E5637" s="5">
        <v>5.13</v>
      </c>
    </row>
    <row r="5638" s="1" customFormat="1" customHeight="1" spans="1:5">
      <c r="A5638" s="4">
        <v>7065</v>
      </c>
      <c r="B5638" s="4" t="s">
        <v>6215</v>
      </c>
      <c r="C5638" s="4" t="s">
        <v>6151</v>
      </c>
      <c r="D5638" s="4" t="s">
        <v>5683</v>
      </c>
      <c r="E5638" s="5">
        <v>20.78</v>
      </c>
    </row>
    <row r="5639" s="1" customFormat="1" customHeight="1" spans="1:5">
      <c r="A5639" s="4">
        <v>7066</v>
      </c>
      <c r="B5639" s="4" t="s">
        <v>6216</v>
      </c>
      <c r="C5639" s="4" t="s">
        <v>6151</v>
      </c>
      <c r="D5639" s="4" t="s">
        <v>5859</v>
      </c>
      <c r="E5639" s="5">
        <v>101.48</v>
      </c>
    </row>
    <row r="5640" s="1" customFormat="1" customHeight="1" spans="1:5">
      <c r="A5640" s="4">
        <v>53786</v>
      </c>
      <c r="B5640" s="4" t="s">
        <v>6217</v>
      </c>
      <c r="C5640" s="4" t="s">
        <v>6151</v>
      </c>
      <c r="D5640" s="4" t="s">
        <v>5859</v>
      </c>
      <c r="E5640" s="5">
        <v>53.56</v>
      </c>
    </row>
    <row r="5641" s="1" customFormat="1" customHeight="1" spans="1:5">
      <c r="A5641" s="4">
        <v>53788</v>
      </c>
      <c r="B5641" s="4" t="s">
        <v>6218</v>
      </c>
      <c r="C5641" s="4" t="s">
        <v>6151</v>
      </c>
      <c r="D5641" s="4" t="s">
        <v>5859</v>
      </c>
      <c r="E5641" s="5">
        <v>59.97</v>
      </c>
    </row>
    <row r="5642" s="1" customFormat="1" customHeight="1" spans="1:5">
      <c r="A5642" s="4">
        <v>53792</v>
      </c>
      <c r="B5642" s="4" t="s">
        <v>6219</v>
      </c>
      <c r="C5642" s="4" t="s">
        <v>6151</v>
      </c>
      <c r="D5642" s="4" t="s">
        <v>5859</v>
      </c>
      <c r="E5642" s="5">
        <v>106.32</v>
      </c>
    </row>
    <row r="5643" s="1" customFormat="1" customHeight="1" spans="1:5">
      <c r="A5643" s="4">
        <v>53794</v>
      </c>
      <c r="B5643" s="4" t="s">
        <v>6220</v>
      </c>
      <c r="C5643" s="4" t="s">
        <v>6151</v>
      </c>
      <c r="D5643" s="4" t="s">
        <v>5683</v>
      </c>
      <c r="E5643" s="5">
        <v>35.62</v>
      </c>
    </row>
    <row r="5644" s="1" customFormat="1" customHeight="1" spans="1:5">
      <c r="A5644" s="4">
        <v>53797</v>
      </c>
      <c r="B5644" s="4" t="s">
        <v>6221</v>
      </c>
      <c r="C5644" s="4" t="s">
        <v>6151</v>
      </c>
      <c r="D5644" s="4" t="s">
        <v>5859</v>
      </c>
      <c r="E5644" s="5">
        <v>122.27</v>
      </c>
    </row>
    <row r="5645" s="1" customFormat="1" customHeight="1" spans="1:5">
      <c r="A5645" s="4">
        <v>53804</v>
      </c>
      <c r="B5645" s="4" t="s">
        <v>6222</v>
      </c>
      <c r="C5645" s="4" t="s">
        <v>6151</v>
      </c>
      <c r="D5645" s="4" t="s">
        <v>5683</v>
      </c>
      <c r="E5645" s="5">
        <v>4.98</v>
      </c>
    </row>
    <row r="5646" s="1" customFormat="1" customHeight="1" spans="1:5">
      <c r="A5646" s="4">
        <v>53806</v>
      </c>
      <c r="B5646" s="4" t="s">
        <v>6223</v>
      </c>
      <c r="C5646" s="4" t="s">
        <v>6151</v>
      </c>
      <c r="D5646" s="4" t="s">
        <v>5683</v>
      </c>
      <c r="E5646" s="5">
        <v>68.52</v>
      </c>
    </row>
    <row r="5647" s="1" customFormat="1" customHeight="1" spans="1:5">
      <c r="A5647" s="4">
        <v>53810</v>
      </c>
      <c r="B5647" s="4" t="s">
        <v>6224</v>
      </c>
      <c r="C5647" s="4" t="s">
        <v>6151</v>
      </c>
      <c r="D5647" s="4" t="s">
        <v>5683</v>
      </c>
      <c r="E5647" s="5">
        <v>68.94</v>
      </c>
    </row>
    <row r="5648" s="1" customFormat="1" customHeight="1" spans="1:5">
      <c r="A5648" s="4">
        <v>53814</v>
      </c>
      <c r="B5648" s="4" t="s">
        <v>6225</v>
      </c>
      <c r="C5648" s="4" t="s">
        <v>6151</v>
      </c>
      <c r="D5648" s="4" t="s">
        <v>5683</v>
      </c>
      <c r="E5648" s="5">
        <v>225.83</v>
      </c>
    </row>
    <row r="5649" s="1" customFormat="1" customHeight="1" spans="1:5">
      <c r="A5649" s="4">
        <v>53817</v>
      </c>
      <c r="B5649" s="4" t="s">
        <v>6226</v>
      </c>
      <c r="C5649" s="4" t="s">
        <v>6151</v>
      </c>
      <c r="D5649" s="4" t="s">
        <v>5859</v>
      </c>
      <c r="E5649" s="5">
        <v>65.56</v>
      </c>
    </row>
    <row r="5650" s="1" customFormat="1" customHeight="1" spans="1:5">
      <c r="A5650" s="4">
        <v>53818</v>
      </c>
      <c r="B5650" s="4" t="s">
        <v>6227</v>
      </c>
      <c r="C5650" s="4" t="s">
        <v>6151</v>
      </c>
      <c r="D5650" s="4" t="s">
        <v>5683</v>
      </c>
      <c r="E5650" s="5">
        <v>9.67</v>
      </c>
    </row>
    <row r="5651" s="1" customFormat="1" customHeight="1" spans="1:5">
      <c r="A5651" s="4">
        <v>53827</v>
      </c>
      <c r="B5651" s="4" t="s">
        <v>6228</v>
      </c>
      <c r="C5651" s="4" t="s">
        <v>6151</v>
      </c>
      <c r="D5651" s="4" t="s">
        <v>5859</v>
      </c>
      <c r="E5651" s="5">
        <v>119.69</v>
      </c>
    </row>
    <row r="5652" s="1" customFormat="1" customHeight="1" spans="1:5">
      <c r="A5652" s="4">
        <v>53829</v>
      </c>
      <c r="B5652" s="4" t="s">
        <v>6229</v>
      </c>
      <c r="C5652" s="4" t="s">
        <v>6151</v>
      </c>
      <c r="D5652" s="4" t="s">
        <v>5859</v>
      </c>
      <c r="E5652" s="5">
        <v>122.27</v>
      </c>
    </row>
    <row r="5653" s="1" customFormat="1" customHeight="1" spans="1:5">
      <c r="A5653" s="4">
        <v>53831</v>
      </c>
      <c r="B5653" s="4" t="s">
        <v>6230</v>
      </c>
      <c r="C5653" s="4" t="s">
        <v>6151</v>
      </c>
      <c r="D5653" s="4" t="s">
        <v>5859</v>
      </c>
      <c r="E5653" s="5">
        <v>201.96</v>
      </c>
    </row>
    <row r="5654" s="1" customFormat="1" customHeight="1" spans="1:5">
      <c r="A5654" s="4">
        <v>53840</v>
      </c>
      <c r="B5654" s="4" t="s">
        <v>6231</v>
      </c>
      <c r="C5654" s="4" t="s">
        <v>6151</v>
      </c>
      <c r="D5654" s="4" t="s">
        <v>5683</v>
      </c>
      <c r="E5654" s="5">
        <v>2.7</v>
      </c>
    </row>
    <row r="5655" s="1" customFormat="1" customHeight="1" spans="1:5">
      <c r="A5655" s="4">
        <v>53841</v>
      </c>
      <c r="B5655" s="4" t="s">
        <v>6232</v>
      </c>
      <c r="C5655" s="4" t="s">
        <v>6151</v>
      </c>
      <c r="D5655" s="4" t="s">
        <v>5683</v>
      </c>
      <c r="E5655" s="5">
        <v>1.87</v>
      </c>
    </row>
    <row r="5656" s="1" customFormat="1" customHeight="1" spans="1:5">
      <c r="A5656" s="4">
        <v>53849</v>
      </c>
      <c r="B5656" s="4" t="s">
        <v>6233</v>
      </c>
      <c r="C5656" s="4" t="s">
        <v>6151</v>
      </c>
      <c r="D5656" s="4" t="s">
        <v>5859</v>
      </c>
      <c r="E5656" s="5">
        <v>87.85</v>
      </c>
    </row>
    <row r="5657" s="1" customFormat="1" customHeight="1" spans="1:5">
      <c r="A5657" s="4">
        <v>53857</v>
      </c>
      <c r="B5657" s="4" t="s">
        <v>6234</v>
      </c>
      <c r="C5657" s="4" t="s">
        <v>6151</v>
      </c>
      <c r="D5657" s="4" t="s">
        <v>5859</v>
      </c>
      <c r="E5657" s="5">
        <v>72</v>
      </c>
    </row>
    <row r="5658" s="1" customFormat="1" customHeight="1" spans="1:5">
      <c r="A5658" s="4">
        <v>53858</v>
      </c>
      <c r="B5658" s="4" t="s">
        <v>6235</v>
      </c>
      <c r="C5658" s="4" t="s">
        <v>6151</v>
      </c>
      <c r="D5658" s="4" t="s">
        <v>5859</v>
      </c>
      <c r="E5658" s="5">
        <v>47.97</v>
      </c>
    </row>
    <row r="5659" s="1" customFormat="1" customHeight="1" spans="1:5">
      <c r="A5659" s="4">
        <v>53861</v>
      </c>
      <c r="B5659" s="4" t="s">
        <v>6236</v>
      </c>
      <c r="C5659" s="4" t="s">
        <v>6151</v>
      </c>
      <c r="D5659" s="4" t="s">
        <v>5502</v>
      </c>
      <c r="E5659" s="5">
        <v>69.88</v>
      </c>
    </row>
    <row r="5660" s="1" customFormat="1" customHeight="1" spans="1:5">
      <c r="A5660" s="4">
        <v>53863</v>
      </c>
      <c r="B5660" s="4" t="s">
        <v>6237</v>
      </c>
      <c r="C5660" s="4" t="s">
        <v>6151</v>
      </c>
      <c r="D5660" s="4" t="s">
        <v>5502</v>
      </c>
      <c r="E5660" s="5">
        <v>1.59</v>
      </c>
    </row>
    <row r="5661" s="1" customFormat="1" customHeight="1" spans="1:5">
      <c r="A5661" s="4">
        <v>53865</v>
      </c>
      <c r="B5661" s="4" t="s">
        <v>6238</v>
      </c>
      <c r="C5661" s="4" t="s">
        <v>6151</v>
      </c>
      <c r="D5661" s="4" t="s">
        <v>5859</v>
      </c>
      <c r="E5661" s="5">
        <v>49.48</v>
      </c>
    </row>
    <row r="5662" s="1" customFormat="1" customHeight="1" spans="1:5">
      <c r="A5662" s="4">
        <v>53866</v>
      </c>
      <c r="B5662" s="4" t="s">
        <v>6239</v>
      </c>
      <c r="C5662" s="4" t="s">
        <v>6151</v>
      </c>
      <c r="D5662" s="4" t="s">
        <v>5859</v>
      </c>
      <c r="E5662" s="5">
        <v>1.84</v>
      </c>
    </row>
    <row r="5663" s="1" customFormat="1" customHeight="1" spans="1:5">
      <c r="A5663" s="4">
        <v>53882</v>
      </c>
      <c r="B5663" s="4" t="s">
        <v>6240</v>
      </c>
      <c r="C5663" s="4" t="s">
        <v>6151</v>
      </c>
      <c r="D5663" s="4" t="s">
        <v>5683</v>
      </c>
      <c r="E5663" s="5">
        <v>38.19</v>
      </c>
    </row>
    <row r="5664" s="1" customFormat="1" customHeight="1" spans="1:5">
      <c r="A5664" s="4">
        <v>55263</v>
      </c>
      <c r="B5664" s="4" t="s">
        <v>6241</v>
      </c>
      <c r="C5664" s="4" t="s">
        <v>6151</v>
      </c>
      <c r="D5664" s="4" t="s">
        <v>5859</v>
      </c>
      <c r="E5664" s="5">
        <v>67.63</v>
      </c>
    </row>
    <row r="5665" s="1" customFormat="1" customHeight="1" spans="1:5">
      <c r="A5665" s="4">
        <v>73303</v>
      </c>
      <c r="B5665" s="4" t="s">
        <v>6242</v>
      </c>
      <c r="C5665" s="4" t="s">
        <v>6151</v>
      </c>
      <c r="D5665" s="4" t="s">
        <v>5502</v>
      </c>
      <c r="E5665" s="5">
        <v>7.1</v>
      </c>
    </row>
    <row r="5666" s="1" customFormat="1" customHeight="1" spans="1:5">
      <c r="A5666" s="4">
        <v>73307</v>
      </c>
      <c r="B5666" s="4" t="s">
        <v>6243</v>
      </c>
      <c r="C5666" s="4" t="s">
        <v>6151</v>
      </c>
      <c r="D5666" s="4" t="s">
        <v>5502</v>
      </c>
      <c r="E5666" s="5">
        <v>6.33</v>
      </c>
    </row>
    <row r="5667" s="1" customFormat="1" customHeight="1" spans="1:5">
      <c r="A5667" s="4">
        <v>73309</v>
      </c>
      <c r="B5667" s="4" t="s">
        <v>6244</v>
      </c>
      <c r="C5667" s="4" t="s">
        <v>6151</v>
      </c>
      <c r="D5667" s="4" t="s">
        <v>5683</v>
      </c>
      <c r="E5667" s="5">
        <v>33.33</v>
      </c>
    </row>
    <row r="5668" s="1" customFormat="1" customHeight="1" spans="1:5">
      <c r="A5668" s="4">
        <v>73311</v>
      </c>
      <c r="B5668" s="4" t="s">
        <v>6245</v>
      </c>
      <c r="C5668" s="4" t="s">
        <v>6151</v>
      </c>
      <c r="D5668" s="4" t="s">
        <v>5859</v>
      </c>
      <c r="E5668" s="5">
        <v>186.95</v>
      </c>
    </row>
    <row r="5669" s="1" customFormat="1" customHeight="1" spans="1:5">
      <c r="A5669" s="4">
        <v>73313</v>
      </c>
      <c r="B5669" s="4" t="s">
        <v>6246</v>
      </c>
      <c r="C5669" s="4" t="s">
        <v>6151</v>
      </c>
      <c r="D5669" s="4" t="s">
        <v>5683</v>
      </c>
      <c r="E5669" s="5">
        <v>9</v>
      </c>
    </row>
    <row r="5670" s="1" customFormat="1" customHeight="1" spans="1:5">
      <c r="A5670" s="4">
        <v>73315</v>
      </c>
      <c r="B5670" s="4" t="s">
        <v>6247</v>
      </c>
      <c r="C5670" s="4" t="s">
        <v>6151</v>
      </c>
      <c r="D5670" s="4" t="s">
        <v>5859</v>
      </c>
      <c r="E5670" s="5">
        <v>59.97</v>
      </c>
    </row>
    <row r="5671" s="1" customFormat="1" customHeight="1" spans="1:5">
      <c r="A5671" s="4">
        <v>73335</v>
      </c>
      <c r="B5671" s="4" t="s">
        <v>6248</v>
      </c>
      <c r="C5671" s="4" t="s">
        <v>6151</v>
      </c>
      <c r="D5671" s="4" t="s">
        <v>5683</v>
      </c>
      <c r="E5671" s="5">
        <v>36.42</v>
      </c>
    </row>
    <row r="5672" s="1" customFormat="1" customHeight="1" spans="1:5">
      <c r="A5672" s="4">
        <v>73340</v>
      </c>
      <c r="B5672" s="4" t="s">
        <v>6249</v>
      </c>
      <c r="C5672" s="4" t="s">
        <v>6151</v>
      </c>
      <c r="D5672" s="4" t="s">
        <v>5859</v>
      </c>
      <c r="E5672" s="5">
        <v>162.46</v>
      </c>
    </row>
    <row r="5673" s="1" customFormat="1" customHeight="1" spans="1:5">
      <c r="A5673" s="4">
        <v>83361</v>
      </c>
      <c r="B5673" s="4" t="s">
        <v>6250</v>
      </c>
      <c r="C5673" s="4" t="s">
        <v>6151</v>
      </c>
      <c r="D5673" s="4" t="s">
        <v>5683</v>
      </c>
      <c r="E5673" s="5">
        <v>44.35</v>
      </c>
    </row>
    <row r="5674" s="1" customFormat="1" customHeight="1" spans="1:5">
      <c r="A5674" s="4">
        <v>83761</v>
      </c>
      <c r="B5674" s="4" t="s">
        <v>6251</v>
      </c>
      <c r="C5674" s="4" t="s">
        <v>6151</v>
      </c>
      <c r="D5674" s="4" t="s">
        <v>5502</v>
      </c>
      <c r="E5674" s="5">
        <v>9.46</v>
      </c>
    </row>
    <row r="5675" s="1" customFormat="1" customHeight="1" spans="1:5">
      <c r="A5675" s="4">
        <v>83762</v>
      </c>
      <c r="B5675" s="4" t="s">
        <v>6252</v>
      </c>
      <c r="C5675" s="4" t="s">
        <v>6151</v>
      </c>
      <c r="D5675" s="4" t="s">
        <v>5502</v>
      </c>
      <c r="E5675" s="5">
        <v>8.44</v>
      </c>
    </row>
    <row r="5676" s="1" customFormat="1" customHeight="1" spans="1:5">
      <c r="A5676" s="4">
        <v>83763</v>
      </c>
      <c r="B5676" s="4" t="s">
        <v>6253</v>
      </c>
      <c r="C5676" s="4" t="s">
        <v>6151</v>
      </c>
      <c r="D5676" s="4" t="s">
        <v>5859</v>
      </c>
      <c r="E5676" s="5">
        <v>52.68</v>
      </c>
    </row>
    <row r="5677" s="1" customFormat="1" customHeight="1" spans="1:5">
      <c r="A5677" s="4">
        <v>83764</v>
      </c>
      <c r="B5677" s="4" t="s">
        <v>6254</v>
      </c>
      <c r="C5677" s="4" t="s">
        <v>6151</v>
      </c>
      <c r="D5677" s="4" t="s">
        <v>5502</v>
      </c>
      <c r="E5677" s="5">
        <v>3.33</v>
      </c>
    </row>
    <row r="5678" s="1" customFormat="1" customHeight="1" spans="1:5">
      <c r="A5678" s="4">
        <v>87026</v>
      </c>
      <c r="B5678" s="4" t="s">
        <v>6255</v>
      </c>
      <c r="C5678" s="4" t="s">
        <v>6151</v>
      </c>
      <c r="D5678" s="4" t="s">
        <v>5683</v>
      </c>
      <c r="E5678" s="5">
        <v>0.74</v>
      </c>
    </row>
    <row r="5679" s="1" customFormat="1" customHeight="1" spans="1:5">
      <c r="A5679" s="4">
        <v>87441</v>
      </c>
      <c r="B5679" s="4" t="s">
        <v>6256</v>
      </c>
      <c r="C5679" s="4" t="s">
        <v>6151</v>
      </c>
      <c r="D5679" s="4" t="s">
        <v>5502</v>
      </c>
      <c r="E5679" s="5">
        <v>0.48</v>
      </c>
    </row>
    <row r="5680" s="1" customFormat="1" customHeight="1" spans="1:5">
      <c r="A5680" s="4">
        <v>87442</v>
      </c>
      <c r="B5680" s="4" t="s">
        <v>6257</v>
      </c>
      <c r="C5680" s="4" t="s">
        <v>6151</v>
      </c>
      <c r="D5680" s="4" t="s">
        <v>5502</v>
      </c>
      <c r="E5680" s="5">
        <v>0.11</v>
      </c>
    </row>
    <row r="5681" s="1" customFormat="1" customHeight="1" spans="1:5">
      <c r="A5681" s="4">
        <v>87443</v>
      </c>
      <c r="B5681" s="4" t="s">
        <v>6258</v>
      </c>
      <c r="C5681" s="4" t="s">
        <v>6151</v>
      </c>
      <c r="D5681" s="4" t="s">
        <v>5502</v>
      </c>
      <c r="E5681" s="5">
        <v>0.64</v>
      </c>
    </row>
    <row r="5682" s="1" customFormat="1" customHeight="1" spans="1:5">
      <c r="A5682" s="4">
        <v>87444</v>
      </c>
      <c r="B5682" s="4" t="s">
        <v>6259</v>
      </c>
      <c r="C5682" s="4" t="s">
        <v>6151</v>
      </c>
      <c r="D5682" s="4" t="s">
        <v>5859</v>
      </c>
      <c r="E5682" s="5">
        <v>4.45</v>
      </c>
    </row>
    <row r="5683" s="1" customFormat="1" customHeight="1" spans="1:5">
      <c r="A5683" s="4">
        <v>88387</v>
      </c>
      <c r="B5683" s="4" t="s">
        <v>6260</v>
      </c>
      <c r="C5683" s="4" t="s">
        <v>6151</v>
      </c>
      <c r="D5683" s="4" t="s">
        <v>5502</v>
      </c>
      <c r="E5683" s="5">
        <v>0.93</v>
      </c>
    </row>
    <row r="5684" s="1" customFormat="1" customHeight="1" spans="1:5">
      <c r="A5684" s="4">
        <v>88389</v>
      </c>
      <c r="B5684" s="4" t="s">
        <v>6261</v>
      </c>
      <c r="C5684" s="4" t="s">
        <v>6151</v>
      </c>
      <c r="D5684" s="4" t="s">
        <v>5502</v>
      </c>
      <c r="E5684" s="5">
        <v>0.23</v>
      </c>
    </row>
    <row r="5685" s="1" customFormat="1" customHeight="1" spans="1:5">
      <c r="A5685" s="4">
        <v>88390</v>
      </c>
      <c r="B5685" s="4" t="s">
        <v>6262</v>
      </c>
      <c r="C5685" s="4" t="s">
        <v>6151</v>
      </c>
      <c r="D5685" s="4" t="s">
        <v>5502</v>
      </c>
      <c r="E5685" s="5">
        <v>1.09</v>
      </c>
    </row>
    <row r="5686" s="1" customFormat="1" customHeight="1" spans="1:5">
      <c r="A5686" s="4">
        <v>88391</v>
      </c>
      <c r="B5686" s="4" t="s">
        <v>6263</v>
      </c>
      <c r="C5686" s="4" t="s">
        <v>6151</v>
      </c>
      <c r="D5686" s="4" t="s">
        <v>5502</v>
      </c>
      <c r="E5686" s="5">
        <v>3</v>
      </c>
    </row>
    <row r="5687" s="1" customFormat="1" customHeight="1" spans="1:5">
      <c r="A5687" s="4">
        <v>88394</v>
      </c>
      <c r="B5687" s="4" t="s">
        <v>6264</v>
      </c>
      <c r="C5687" s="4" t="s">
        <v>6151</v>
      </c>
      <c r="D5687" s="4" t="s">
        <v>5502</v>
      </c>
      <c r="E5687" s="5">
        <v>1.11</v>
      </c>
    </row>
    <row r="5688" s="1" customFormat="1" customHeight="1" spans="1:5">
      <c r="A5688" s="4">
        <v>88395</v>
      </c>
      <c r="B5688" s="4" t="s">
        <v>6265</v>
      </c>
      <c r="C5688" s="4" t="s">
        <v>6151</v>
      </c>
      <c r="D5688" s="4" t="s">
        <v>5502</v>
      </c>
      <c r="E5688" s="5">
        <v>0.27</v>
      </c>
    </row>
    <row r="5689" s="1" customFormat="1" customHeight="1" spans="1:5">
      <c r="A5689" s="4">
        <v>88396</v>
      </c>
      <c r="B5689" s="4" t="s">
        <v>6266</v>
      </c>
      <c r="C5689" s="4" t="s">
        <v>6151</v>
      </c>
      <c r="D5689" s="4" t="s">
        <v>5502</v>
      </c>
      <c r="E5689" s="5">
        <v>1.3</v>
      </c>
    </row>
    <row r="5690" s="1" customFormat="1" customHeight="1" spans="1:5">
      <c r="A5690" s="4">
        <v>88397</v>
      </c>
      <c r="B5690" s="4" t="s">
        <v>6267</v>
      </c>
      <c r="C5690" s="4" t="s">
        <v>6151</v>
      </c>
      <c r="D5690" s="4" t="s">
        <v>5502</v>
      </c>
      <c r="E5690" s="5">
        <v>4.5</v>
      </c>
    </row>
    <row r="5691" s="1" customFormat="1" customHeight="1" spans="1:5">
      <c r="A5691" s="4">
        <v>88400</v>
      </c>
      <c r="B5691" s="4" t="s">
        <v>6268</v>
      </c>
      <c r="C5691" s="4" t="s">
        <v>6151</v>
      </c>
      <c r="D5691" s="4" t="s">
        <v>5502</v>
      </c>
      <c r="E5691" s="5">
        <v>0.88</v>
      </c>
    </row>
    <row r="5692" s="1" customFormat="1" customHeight="1" spans="1:5">
      <c r="A5692" s="4">
        <v>88401</v>
      </c>
      <c r="B5692" s="4" t="s">
        <v>6269</v>
      </c>
      <c r="C5692" s="4" t="s">
        <v>6151</v>
      </c>
      <c r="D5692" s="4" t="s">
        <v>5502</v>
      </c>
      <c r="E5692" s="5">
        <v>0.21</v>
      </c>
    </row>
    <row r="5693" s="1" customFormat="1" customHeight="1" spans="1:5">
      <c r="A5693" s="4">
        <v>88402</v>
      </c>
      <c r="B5693" s="4" t="s">
        <v>6270</v>
      </c>
      <c r="C5693" s="4" t="s">
        <v>6151</v>
      </c>
      <c r="D5693" s="4" t="s">
        <v>5502</v>
      </c>
      <c r="E5693" s="5">
        <v>1.03</v>
      </c>
    </row>
    <row r="5694" s="1" customFormat="1" customHeight="1" spans="1:5">
      <c r="A5694" s="4">
        <v>88403</v>
      </c>
      <c r="B5694" s="4" t="s">
        <v>6271</v>
      </c>
      <c r="C5694" s="4" t="s">
        <v>6151</v>
      </c>
      <c r="D5694" s="4" t="s">
        <v>5502</v>
      </c>
      <c r="E5694" s="5">
        <v>1.8</v>
      </c>
    </row>
    <row r="5695" s="1" customFormat="1" customHeight="1" spans="1:5">
      <c r="A5695" s="4">
        <v>88419</v>
      </c>
      <c r="B5695" s="4" t="s">
        <v>6272</v>
      </c>
      <c r="C5695" s="4" t="s">
        <v>6151</v>
      </c>
      <c r="D5695" s="4" t="s">
        <v>5502</v>
      </c>
      <c r="E5695" s="5">
        <v>6.15</v>
      </c>
    </row>
    <row r="5696" s="1" customFormat="1" customHeight="1" spans="1:5">
      <c r="A5696" s="4">
        <v>88422</v>
      </c>
      <c r="B5696" s="4" t="s">
        <v>6273</v>
      </c>
      <c r="C5696" s="4" t="s">
        <v>6151</v>
      </c>
      <c r="D5696" s="4" t="s">
        <v>5502</v>
      </c>
      <c r="E5696" s="5">
        <v>1.42</v>
      </c>
    </row>
    <row r="5697" s="1" customFormat="1" customHeight="1" spans="1:5">
      <c r="A5697" s="4">
        <v>88425</v>
      </c>
      <c r="B5697" s="4" t="s">
        <v>6274</v>
      </c>
      <c r="C5697" s="4" t="s">
        <v>6151</v>
      </c>
      <c r="D5697" s="4" t="s">
        <v>5502</v>
      </c>
      <c r="E5697" s="5">
        <v>7.69</v>
      </c>
    </row>
    <row r="5698" s="1" customFormat="1" customHeight="1" spans="1:5">
      <c r="A5698" s="4">
        <v>88427</v>
      </c>
      <c r="B5698" s="4" t="s">
        <v>6275</v>
      </c>
      <c r="C5698" s="4" t="s">
        <v>6151</v>
      </c>
      <c r="D5698" s="4" t="s">
        <v>5502</v>
      </c>
      <c r="E5698" s="5">
        <v>1.01</v>
      </c>
    </row>
    <row r="5699" s="1" customFormat="1" customHeight="1" spans="1:5">
      <c r="A5699" s="4">
        <v>88434</v>
      </c>
      <c r="B5699" s="4" t="s">
        <v>6276</v>
      </c>
      <c r="C5699" s="4" t="s">
        <v>6151</v>
      </c>
      <c r="D5699" s="4" t="s">
        <v>5502</v>
      </c>
      <c r="E5699" s="5">
        <v>8.15</v>
      </c>
    </row>
    <row r="5700" s="1" customFormat="1" customHeight="1" spans="1:5">
      <c r="A5700" s="4">
        <v>88435</v>
      </c>
      <c r="B5700" s="4" t="s">
        <v>6277</v>
      </c>
      <c r="C5700" s="4" t="s">
        <v>6151</v>
      </c>
      <c r="D5700" s="4" t="s">
        <v>5502</v>
      </c>
      <c r="E5700" s="5">
        <v>1.88</v>
      </c>
    </row>
    <row r="5701" s="1" customFormat="1" customHeight="1" spans="1:5">
      <c r="A5701" s="4">
        <v>88436</v>
      </c>
      <c r="B5701" s="4" t="s">
        <v>6278</v>
      </c>
      <c r="C5701" s="4" t="s">
        <v>6151</v>
      </c>
      <c r="D5701" s="4" t="s">
        <v>5502</v>
      </c>
      <c r="E5701" s="5">
        <v>10.19</v>
      </c>
    </row>
    <row r="5702" s="1" customFormat="1" customHeight="1" spans="1:5">
      <c r="A5702" s="4">
        <v>88437</v>
      </c>
      <c r="B5702" s="4" t="s">
        <v>6279</v>
      </c>
      <c r="C5702" s="4" t="s">
        <v>6151</v>
      </c>
      <c r="D5702" s="4" t="s">
        <v>5502</v>
      </c>
      <c r="E5702" s="5">
        <v>1.01</v>
      </c>
    </row>
    <row r="5703" s="1" customFormat="1" customHeight="1" spans="1:5">
      <c r="A5703" s="4">
        <v>88569</v>
      </c>
      <c r="B5703" s="4" t="s">
        <v>6280</v>
      </c>
      <c r="C5703" s="4" t="s">
        <v>6151</v>
      </c>
      <c r="D5703" s="4" t="s">
        <v>5683</v>
      </c>
      <c r="E5703" s="5">
        <v>3.96</v>
      </c>
    </row>
    <row r="5704" s="1" customFormat="1" customHeight="1" spans="1:5">
      <c r="A5704" s="4">
        <v>88570</v>
      </c>
      <c r="B5704" s="4" t="s">
        <v>6281</v>
      </c>
      <c r="C5704" s="4" t="s">
        <v>6151</v>
      </c>
      <c r="D5704" s="4" t="s">
        <v>5683</v>
      </c>
      <c r="E5704" s="5">
        <v>1.28</v>
      </c>
    </row>
    <row r="5705" s="1" customFormat="1" customHeight="1" spans="1:5">
      <c r="A5705" s="4">
        <v>88826</v>
      </c>
      <c r="B5705" s="4" t="s">
        <v>6282</v>
      </c>
      <c r="C5705" s="4" t="s">
        <v>6151</v>
      </c>
      <c r="D5705" s="4" t="s">
        <v>5859</v>
      </c>
      <c r="E5705" s="5">
        <v>0.35</v>
      </c>
    </row>
    <row r="5706" s="1" customFormat="1" customHeight="1" spans="1:5">
      <c r="A5706" s="4">
        <v>88827</v>
      </c>
      <c r="B5706" s="4" t="s">
        <v>6283</v>
      </c>
      <c r="C5706" s="4" t="s">
        <v>6151</v>
      </c>
      <c r="D5706" s="4" t="s">
        <v>5859</v>
      </c>
      <c r="E5706" s="5">
        <v>0.08</v>
      </c>
    </row>
    <row r="5707" s="1" customFormat="1" customHeight="1" spans="1:5">
      <c r="A5707" s="4">
        <v>88828</v>
      </c>
      <c r="B5707" s="4" t="s">
        <v>6284</v>
      </c>
      <c r="C5707" s="4" t="s">
        <v>6151</v>
      </c>
      <c r="D5707" s="4" t="s">
        <v>5859</v>
      </c>
      <c r="E5707" s="5">
        <v>0.41</v>
      </c>
    </row>
    <row r="5708" s="1" customFormat="1" customHeight="1" spans="1:5">
      <c r="A5708" s="4">
        <v>88829</v>
      </c>
      <c r="B5708" s="4" t="s">
        <v>6285</v>
      </c>
      <c r="C5708" s="4" t="s">
        <v>6151</v>
      </c>
      <c r="D5708" s="4" t="s">
        <v>5502</v>
      </c>
      <c r="E5708" s="5">
        <v>1.2</v>
      </c>
    </row>
    <row r="5709" s="1" customFormat="1" customHeight="1" spans="1:5">
      <c r="A5709" s="4">
        <v>88832</v>
      </c>
      <c r="B5709" s="4" t="s">
        <v>6286</v>
      </c>
      <c r="C5709" s="4" t="s">
        <v>6151</v>
      </c>
      <c r="D5709" s="4" t="s">
        <v>5502</v>
      </c>
      <c r="E5709" s="5">
        <v>45.01</v>
      </c>
    </row>
    <row r="5710" s="1" customFormat="1" customHeight="1" spans="1:5">
      <c r="A5710" s="4">
        <v>88834</v>
      </c>
      <c r="B5710" s="4" t="s">
        <v>6287</v>
      </c>
      <c r="C5710" s="4" t="s">
        <v>6151</v>
      </c>
      <c r="D5710" s="4" t="s">
        <v>5502</v>
      </c>
      <c r="E5710" s="5">
        <v>11.89</v>
      </c>
    </row>
    <row r="5711" s="1" customFormat="1" customHeight="1" spans="1:5">
      <c r="A5711" s="4">
        <v>88835</v>
      </c>
      <c r="B5711" s="4" t="s">
        <v>6288</v>
      </c>
      <c r="C5711" s="4" t="s">
        <v>6151</v>
      </c>
      <c r="D5711" s="4" t="s">
        <v>5502</v>
      </c>
      <c r="E5711" s="5">
        <v>56.26</v>
      </c>
    </row>
    <row r="5712" s="1" customFormat="1" customHeight="1" spans="1:5">
      <c r="A5712" s="4">
        <v>88836</v>
      </c>
      <c r="B5712" s="4" t="s">
        <v>6289</v>
      </c>
      <c r="C5712" s="4" t="s">
        <v>6151</v>
      </c>
      <c r="D5712" s="4" t="s">
        <v>5859</v>
      </c>
      <c r="E5712" s="5">
        <v>67</v>
      </c>
    </row>
    <row r="5713" s="1" customFormat="1" customHeight="1" spans="1:5">
      <c r="A5713" s="4">
        <v>88839</v>
      </c>
      <c r="B5713" s="4" t="s">
        <v>6290</v>
      </c>
      <c r="C5713" s="4" t="s">
        <v>6151</v>
      </c>
      <c r="D5713" s="4" t="s">
        <v>5683</v>
      </c>
      <c r="E5713" s="5">
        <v>31.13</v>
      </c>
    </row>
    <row r="5714" s="1" customFormat="1" customHeight="1" spans="1:5">
      <c r="A5714" s="4">
        <v>88840</v>
      </c>
      <c r="B5714" s="4" t="s">
        <v>6291</v>
      </c>
      <c r="C5714" s="4" t="s">
        <v>6151</v>
      </c>
      <c r="D5714" s="4" t="s">
        <v>5683</v>
      </c>
      <c r="E5714" s="5">
        <v>13.71</v>
      </c>
    </row>
    <row r="5715" s="1" customFormat="1" customHeight="1" spans="1:5">
      <c r="A5715" s="4">
        <v>88841</v>
      </c>
      <c r="B5715" s="4" t="s">
        <v>6292</v>
      </c>
      <c r="C5715" s="4" t="s">
        <v>6151</v>
      </c>
      <c r="D5715" s="4" t="s">
        <v>5683</v>
      </c>
      <c r="E5715" s="5">
        <v>55.66</v>
      </c>
    </row>
    <row r="5716" s="1" customFormat="1" customHeight="1" spans="1:5">
      <c r="A5716" s="4">
        <v>88842</v>
      </c>
      <c r="B5716" s="4" t="s">
        <v>6293</v>
      </c>
      <c r="C5716" s="4" t="s">
        <v>6151</v>
      </c>
      <c r="D5716" s="4" t="s">
        <v>5859</v>
      </c>
      <c r="E5716" s="5">
        <v>82.01</v>
      </c>
    </row>
    <row r="5717" s="1" customFormat="1" customHeight="1" spans="1:5">
      <c r="A5717" s="4">
        <v>88847</v>
      </c>
      <c r="B5717" s="4" t="s">
        <v>6294</v>
      </c>
      <c r="C5717" s="4" t="s">
        <v>6151</v>
      </c>
      <c r="D5717" s="4" t="s">
        <v>5683</v>
      </c>
      <c r="E5717" s="5">
        <v>22.82</v>
      </c>
    </row>
    <row r="5718" s="1" customFormat="1" customHeight="1" spans="1:5">
      <c r="A5718" s="4">
        <v>88848</v>
      </c>
      <c r="B5718" s="4" t="s">
        <v>6295</v>
      </c>
      <c r="C5718" s="4" t="s">
        <v>6151</v>
      </c>
      <c r="D5718" s="4" t="s">
        <v>5683</v>
      </c>
      <c r="E5718" s="5">
        <v>9.38</v>
      </c>
    </row>
    <row r="5719" s="1" customFormat="1" customHeight="1" spans="1:5">
      <c r="A5719" s="4">
        <v>88853</v>
      </c>
      <c r="B5719" s="4" t="s">
        <v>6296</v>
      </c>
      <c r="C5719" s="4" t="s">
        <v>6151</v>
      </c>
      <c r="D5719" s="4" t="s">
        <v>5502</v>
      </c>
      <c r="E5719" s="5">
        <v>0.19</v>
      </c>
    </row>
    <row r="5720" s="1" customFormat="1" customHeight="1" spans="1:5">
      <c r="A5720" s="4">
        <v>88854</v>
      </c>
      <c r="B5720" s="4" t="s">
        <v>6297</v>
      </c>
      <c r="C5720" s="4" t="s">
        <v>6151</v>
      </c>
      <c r="D5720" s="4" t="s">
        <v>5502</v>
      </c>
      <c r="E5720" s="5">
        <v>0.04</v>
      </c>
    </row>
    <row r="5721" s="1" customFormat="1" customHeight="1" spans="1:5">
      <c r="A5721" s="4">
        <v>88855</v>
      </c>
      <c r="B5721" s="4" t="s">
        <v>6298</v>
      </c>
      <c r="C5721" s="4" t="s">
        <v>6151</v>
      </c>
      <c r="D5721" s="4" t="s">
        <v>5683</v>
      </c>
      <c r="E5721" s="5">
        <v>3.45</v>
      </c>
    </row>
    <row r="5722" s="1" customFormat="1" customHeight="1" spans="1:5">
      <c r="A5722" s="4">
        <v>88856</v>
      </c>
      <c r="B5722" s="4" t="s">
        <v>6299</v>
      </c>
      <c r="C5722" s="4" t="s">
        <v>6151</v>
      </c>
      <c r="D5722" s="4" t="s">
        <v>5683</v>
      </c>
      <c r="E5722" s="5">
        <v>0.94</v>
      </c>
    </row>
    <row r="5723" s="1" customFormat="1" customHeight="1" spans="1:5">
      <c r="A5723" s="4">
        <v>88857</v>
      </c>
      <c r="B5723" s="4" t="s">
        <v>6300</v>
      </c>
      <c r="C5723" s="4" t="s">
        <v>6151</v>
      </c>
      <c r="D5723" s="4" t="s">
        <v>5502</v>
      </c>
      <c r="E5723" s="5">
        <v>28.44</v>
      </c>
    </row>
    <row r="5724" s="1" customFormat="1" customHeight="1" spans="1:5">
      <c r="A5724" s="4">
        <v>88858</v>
      </c>
      <c r="B5724" s="4" t="s">
        <v>6301</v>
      </c>
      <c r="C5724" s="4" t="s">
        <v>6151</v>
      </c>
      <c r="D5724" s="4" t="s">
        <v>5502</v>
      </c>
      <c r="E5724" s="5">
        <v>7.51</v>
      </c>
    </row>
    <row r="5725" s="1" customFormat="1" customHeight="1" spans="1:5">
      <c r="A5725" s="4">
        <v>88859</v>
      </c>
      <c r="B5725" s="4" t="s">
        <v>6302</v>
      </c>
      <c r="C5725" s="4" t="s">
        <v>6151</v>
      </c>
      <c r="D5725" s="4" t="s">
        <v>5502</v>
      </c>
      <c r="E5725" s="5">
        <v>25.29</v>
      </c>
    </row>
    <row r="5726" s="1" customFormat="1" customHeight="1" spans="1:5">
      <c r="A5726" s="4">
        <v>88860</v>
      </c>
      <c r="B5726" s="4" t="s">
        <v>6303</v>
      </c>
      <c r="C5726" s="4" t="s">
        <v>6151</v>
      </c>
      <c r="D5726" s="4" t="s">
        <v>5502</v>
      </c>
      <c r="E5726" s="5">
        <v>6.68</v>
      </c>
    </row>
    <row r="5727" s="1" customFormat="1" customHeight="1" spans="1:5">
      <c r="A5727" s="4">
        <v>88900</v>
      </c>
      <c r="B5727" s="4" t="s">
        <v>6304</v>
      </c>
      <c r="C5727" s="4" t="s">
        <v>6151</v>
      </c>
      <c r="D5727" s="4" t="s">
        <v>5502</v>
      </c>
      <c r="E5727" s="5">
        <v>52.48</v>
      </c>
    </row>
    <row r="5728" s="1" customFormat="1" customHeight="1" spans="1:5">
      <c r="A5728" s="4">
        <v>88902</v>
      </c>
      <c r="B5728" s="4" t="s">
        <v>6305</v>
      </c>
      <c r="C5728" s="4" t="s">
        <v>6151</v>
      </c>
      <c r="D5728" s="4" t="s">
        <v>5502</v>
      </c>
      <c r="E5728" s="5">
        <v>13.87</v>
      </c>
    </row>
    <row r="5729" s="1" customFormat="1" customHeight="1" spans="1:5">
      <c r="A5729" s="4">
        <v>88903</v>
      </c>
      <c r="B5729" s="4" t="s">
        <v>6306</v>
      </c>
      <c r="C5729" s="4" t="s">
        <v>6151</v>
      </c>
      <c r="D5729" s="4" t="s">
        <v>5502</v>
      </c>
      <c r="E5729" s="5">
        <v>65.6</v>
      </c>
    </row>
    <row r="5730" s="1" customFormat="1" customHeight="1" spans="1:5">
      <c r="A5730" s="4">
        <v>88904</v>
      </c>
      <c r="B5730" s="4" t="s">
        <v>6307</v>
      </c>
      <c r="C5730" s="4" t="s">
        <v>6151</v>
      </c>
      <c r="D5730" s="4" t="s">
        <v>5859</v>
      </c>
      <c r="E5730" s="5">
        <v>94.38</v>
      </c>
    </row>
    <row r="5731" s="1" customFormat="1" customHeight="1" spans="1:5">
      <c r="A5731" s="4">
        <v>89009</v>
      </c>
      <c r="B5731" s="4" t="s">
        <v>6308</v>
      </c>
      <c r="C5731" s="4" t="s">
        <v>6151</v>
      </c>
      <c r="D5731" s="4" t="s">
        <v>5683</v>
      </c>
      <c r="E5731" s="5">
        <v>38.56</v>
      </c>
    </row>
    <row r="5732" s="1" customFormat="1" customHeight="1" spans="1:5">
      <c r="A5732" s="4">
        <v>89010</v>
      </c>
      <c r="B5732" s="4" t="s">
        <v>6309</v>
      </c>
      <c r="C5732" s="4" t="s">
        <v>6151</v>
      </c>
      <c r="D5732" s="4" t="s">
        <v>5683</v>
      </c>
      <c r="E5732" s="5">
        <v>16.98</v>
      </c>
    </row>
    <row r="5733" s="1" customFormat="1" customHeight="1" spans="1:5">
      <c r="A5733" s="4">
        <v>89011</v>
      </c>
      <c r="B5733" s="4" t="s">
        <v>6310</v>
      </c>
      <c r="C5733" s="4" t="s">
        <v>6151</v>
      </c>
      <c r="D5733" s="4" t="s">
        <v>5859</v>
      </c>
      <c r="E5733" s="5">
        <v>27.44</v>
      </c>
    </row>
    <row r="5734" s="1" customFormat="1" customHeight="1" spans="1:5">
      <c r="A5734" s="4">
        <v>89012</v>
      </c>
      <c r="B5734" s="4" t="s">
        <v>6311</v>
      </c>
      <c r="C5734" s="4" t="s">
        <v>6151</v>
      </c>
      <c r="D5734" s="4" t="s">
        <v>5859</v>
      </c>
      <c r="E5734" s="5">
        <v>7.25</v>
      </c>
    </row>
    <row r="5735" s="1" customFormat="1" customHeight="1" spans="1:5">
      <c r="A5735" s="4">
        <v>89013</v>
      </c>
      <c r="B5735" s="4" t="s">
        <v>6312</v>
      </c>
      <c r="C5735" s="4" t="s">
        <v>6151</v>
      </c>
      <c r="D5735" s="4" t="s">
        <v>5683</v>
      </c>
      <c r="E5735" s="5">
        <v>126.31</v>
      </c>
    </row>
    <row r="5736" s="1" customFormat="1" customHeight="1" spans="1:5">
      <c r="A5736" s="4">
        <v>89014</v>
      </c>
      <c r="B5736" s="4" t="s">
        <v>6313</v>
      </c>
      <c r="C5736" s="4" t="s">
        <v>6151</v>
      </c>
      <c r="D5736" s="4" t="s">
        <v>5683</v>
      </c>
      <c r="E5736" s="5">
        <v>55.64</v>
      </c>
    </row>
    <row r="5737" s="1" customFormat="1" customHeight="1" spans="1:5">
      <c r="A5737" s="4">
        <v>89015</v>
      </c>
      <c r="B5737" s="4" t="s">
        <v>6314</v>
      </c>
      <c r="C5737" s="4" t="s">
        <v>6151</v>
      </c>
      <c r="D5737" s="4" t="s">
        <v>5683</v>
      </c>
      <c r="E5737" s="5">
        <v>3.98</v>
      </c>
    </row>
    <row r="5738" s="1" customFormat="1" customHeight="1" spans="1:5">
      <c r="A5738" s="4">
        <v>89016</v>
      </c>
      <c r="B5738" s="4" t="s">
        <v>6315</v>
      </c>
      <c r="C5738" s="4" t="s">
        <v>6151</v>
      </c>
      <c r="D5738" s="4" t="s">
        <v>5683</v>
      </c>
      <c r="E5738" s="5">
        <v>1.05</v>
      </c>
    </row>
    <row r="5739" s="1" customFormat="1" customHeight="1" spans="1:5">
      <c r="A5739" s="4">
        <v>89017</v>
      </c>
      <c r="B5739" s="4" t="s">
        <v>6316</v>
      </c>
      <c r="C5739" s="4" t="s">
        <v>6151</v>
      </c>
      <c r="D5739" s="4" t="s">
        <v>5683</v>
      </c>
      <c r="E5739" s="5">
        <v>38.32</v>
      </c>
    </row>
    <row r="5740" s="1" customFormat="1" customHeight="1" spans="1:5">
      <c r="A5740" s="4">
        <v>89018</v>
      </c>
      <c r="B5740" s="4" t="s">
        <v>6317</v>
      </c>
      <c r="C5740" s="4" t="s">
        <v>6151</v>
      </c>
      <c r="D5740" s="4" t="s">
        <v>5683</v>
      </c>
      <c r="E5740" s="5">
        <v>16.88</v>
      </c>
    </row>
    <row r="5741" s="1" customFormat="1" customHeight="1" spans="1:5">
      <c r="A5741" s="4">
        <v>89019</v>
      </c>
      <c r="B5741" s="4" t="s">
        <v>6318</v>
      </c>
      <c r="C5741" s="4" t="s">
        <v>6151</v>
      </c>
      <c r="D5741" s="4" t="s">
        <v>5502</v>
      </c>
      <c r="E5741" s="5">
        <v>0.27</v>
      </c>
    </row>
    <row r="5742" s="1" customFormat="1" customHeight="1" spans="1:5">
      <c r="A5742" s="4">
        <v>89020</v>
      </c>
      <c r="B5742" s="4" t="s">
        <v>6319</v>
      </c>
      <c r="C5742" s="4" t="s">
        <v>6151</v>
      </c>
      <c r="D5742" s="4" t="s">
        <v>5502</v>
      </c>
      <c r="E5742" s="5">
        <v>0.06</v>
      </c>
    </row>
    <row r="5743" s="1" customFormat="1" customHeight="1" spans="1:5">
      <c r="A5743" s="4">
        <v>89023</v>
      </c>
      <c r="B5743" s="4" t="s">
        <v>6320</v>
      </c>
      <c r="C5743" s="4" t="s">
        <v>6151</v>
      </c>
      <c r="D5743" s="4" t="s">
        <v>5683</v>
      </c>
      <c r="E5743" s="5">
        <v>3.46</v>
      </c>
    </row>
    <row r="5744" s="1" customFormat="1" customHeight="1" spans="1:5">
      <c r="A5744" s="4">
        <v>89024</v>
      </c>
      <c r="B5744" s="4" t="s">
        <v>6321</v>
      </c>
      <c r="C5744" s="4" t="s">
        <v>6151</v>
      </c>
      <c r="D5744" s="4" t="s">
        <v>5683</v>
      </c>
      <c r="E5744" s="5">
        <v>1.28</v>
      </c>
    </row>
    <row r="5745" s="1" customFormat="1" customHeight="1" spans="1:5">
      <c r="A5745" s="4">
        <v>89025</v>
      </c>
      <c r="B5745" s="4" t="s">
        <v>6322</v>
      </c>
      <c r="C5745" s="4" t="s">
        <v>6151</v>
      </c>
      <c r="D5745" s="4" t="s">
        <v>5683</v>
      </c>
      <c r="E5745" s="5">
        <v>4.61</v>
      </c>
    </row>
    <row r="5746" s="1" customFormat="1" customHeight="1" spans="1:5">
      <c r="A5746" s="4">
        <v>89026</v>
      </c>
      <c r="B5746" s="4" t="s">
        <v>6323</v>
      </c>
      <c r="C5746" s="4" t="s">
        <v>6151</v>
      </c>
      <c r="D5746" s="4" t="s">
        <v>5859</v>
      </c>
      <c r="E5746" s="5">
        <v>179.44</v>
      </c>
    </row>
    <row r="5747" s="1" customFormat="1" customHeight="1" spans="1:5">
      <c r="A5747" s="4">
        <v>89029</v>
      </c>
      <c r="B5747" s="4" t="s">
        <v>6324</v>
      </c>
      <c r="C5747" s="4" t="s">
        <v>6151</v>
      </c>
      <c r="D5747" s="4" t="s">
        <v>5683</v>
      </c>
      <c r="E5747" s="5">
        <v>29.74</v>
      </c>
    </row>
    <row r="5748" s="1" customFormat="1" customHeight="1" spans="1:5">
      <c r="A5748" s="4">
        <v>89030</v>
      </c>
      <c r="B5748" s="4" t="s">
        <v>6325</v>
      </c>
      <c r="C5748" s="4" t="s">
        <v>6151</v>
      </c>
      <c r="D5748" s="4" t="s">
        <v>5683</v>
      </c>
      <c r="E5748" s="5">
        <v>13.1</v>
      </c>
    </row>
    <row r="5749" s="1" customFormat="1" customHeight="1" spans="1:5">
      <c r="A5749" s="4">
        <v>89033</v>
      </c>
      <c r="B5749" s="4" t="s">
        <v>6326</v>
      </c>
      <c r="C5749" s="4" t="s">
        <v>6151</v>
      </c>
      <c r="D5749" s="4" t="s">
        <v>5683</v>
      </c>
      <c r="E5749" s="5">
        <v>13.92</v>
      </c>
    </row>
    <row r="5750" s="1" customFormat="1" customHeight="1" spans="1:5">
      <c r="A5750" s="4">
        <v>89034</v>
      </c>
      <c r="B5750" s="4" t="s">
        <v>6327</v>
      </c>
      <c r="C5750" s="4" t="s">
        <v>6151</v>
      </c>
      <c r="D5750" s="4" t="s">
        <v>5683</v>
      </c>
      <c r="E5750" s="5">
        <v>3.73</v>
      </c>
    </row>
    <row r="5751" s="1" customFormat="1" customHeight="1" spans="1:5">
      <c r="A5751" s="4">
        <v>89128</v>
      </c>
      <c r="B5751" s="4" t="s">
        <v>6328</v>
      </c>
      <c r="C5751" s="4" t="s">
        <v>6151</v>
      </c>
      <c r="D5751" s="4" t="s">
        <v>5859</v>
      </c>
      <c r="E5751" s="5">
        <v>40.32</v>
      </c>
    </row>
    <row r="5752" s="1" customFormat="1" customHeight="1" spans="1:5">
      <c r="A5752" s="4">
        <v>89129</v>
      </c>
      <c r="B5752" s="4" t="s">
        <v>6329</v>
      </c>
      <c r="C5752" s="4" t="s">
        <v>6151</v>
      </c>
      <c r="D5752" s="4" t="s">
        <v>5859</v>
      </c>
      <c r="E5752" s="5">
        <v>10.65</v>
      </c>
    </row>
    <row r="5753" s="1" customFormat="1" customHeight="1" spans="1:5">
      <c r="A5753" s="4">
        <v>89130</v>
      </c>
      <c r="B5753" s="4" t="s">
        <v>6330</v>
      </c>
      <c r="C5753" s="4" t="s">
        <v>6151</v>
      </c>
      <c r="D5753" s="4" t="s">
        <v>5502</v>
      </c>
      <c r="E5753" s="5">
        <v>55.91</v>
      </c>
    </row>
    <row r="5754" s="1" customFormat="1" customHeight="1" spans="1:5">
      <c r="A5754" s="4">
        <v>89131</v>
      </c>
      <c r="B5754" s="4" t="s">
        <v>6331</v>
      </c>
      <c r="C5754" s="4" t="s">
        <v>6151</v>
      </c>
      <c r="D5754" s="4" t="s">
        <v>5502</v>
      </c>
      <c r="E5754" s="5">
        <v>14.77</v>
      </c>
    </row>
    <row r="5755" s="1" customFormat="1" customHeight="1" spans="1:5">
      <c r="A5755" s="4">
        <v>89210</v>
      </c>
      <c r="B5755" s="4" t="s">
        <v>6332</v>
      </c>
      <c r="C5755" s="4" t="s">
        <v>6151</v>
      </c>
      <c r="D5755" s="4" t="s">
        <v>5683</v>
      </c>
      <c r="E5755" s="5">
        <v>32.05</v>
      </c>
    </row>
    <row r="5756" s="1" customFormat="1" customHeight="1" spans="1:5">
      <c r="A5756" s="4">
        <v>89211</v>
      </c>
      <c r="B5756" s="4" t="s">
        <v>6333</v>
      </c>
      <c r="C5756" s="4" t="s">
        <v>6151</v>
      </c>
      <c r="D5756" s="4" t="s">
        <v>5683</v>
      </c>
      <c r="E5756" s="5">
        <v>8.6</v>
      </c>
    </row>
    <row r="5757" s="1" customFormat="1" customHeight="1" spans="1:5">
      <c r="A5757" s="4">
        <v>89212</v>
      </c>
      <c r="B5757" s="4" t="s">
        <v>6334</v>
      </c>
      <c r="C5757" s="4" t="s">
        <v>6151</v>
      </c>
      <c r="D5757" s="4" t="s">
        <v>5683</v>
      </c>
      <c r="E5757" s="5">
        <v>28.91</v>
      </c>
    </row>
    <row r="5758" s="1" customFormat="1" customHeight="1" spans="1:5">
      <c r="A5758" s="4">
        <v>89213</v>
      </c>
      <c r="B5758" s="4" t="s">
        <v>6335</v>
      </c>
      <c r="C5758" s="4" t="s">
        <v>6151</v>
      </c>
      <c r="D5758" s="4" t="s">
        <v>5683</v>
      </c>
      <c r="E5758" s="5">
        <v>8.92</v>
      </c>
    </row>
    <row r="5759" s="1" customFormat="1" customHeight="1" spans="1:5">
      <c r="A5759" s="4">
        <v>89214</v>
      </c>
      <c r="B5759" s="4" t="s">
        <v>6336</v>
      </c>
      <c r="C5759" s="4" t="s">
        <v>6151</v>
      </c>
      <c r="D5759" s="4" t="s">
        <v>5683</v>
      </c>
      <c r="E5759" s="5">
        <v>27.14</v>
      </c>
    </row>
    <row r="5760" s="1" customFormat="1" customHeight="1" spans="1:5">
      <c r="A5760" s="4">
        <v>89215</v>
      </c>
      <c r="B5760" s="4" t="s">
        <v>6337</v>
      </c>
      <c r="C5760" s="4" t="s">
        <v>6151</v>
      </c>
      <c r="D5760" s="4" t="s">
        <v>5859</v>
      </c>
      <c r="E5760" s="5">
        <v>97.46</v>
      </c>
    </row>
    <row r="5761" s="1" customFormat="1" customHeight="1" spans="1:5">
      <c r="A5761" s="4">
        <v>89221</v>
      </c>
      <c r="B5761" s="4" t="s">
        <v>6338</v>
      </c>
      <c r="C5761" s="4" t="s">
        <v>6151</v>
      </c>
      <c r="D5761" s="4" t="s">
        <v>5502</v>
      </c>
      <c r="E5761" s="5">
        <v>1.43</v>
      </c>
    </row>
    <row r="5762" s="1" customFormat="1" customHeight="1" spans="1:5">
      <c r="A5762" s="4">
        <v>89222</v>
      </c>
      <c r="B5762" s="4" t="s">
        <v>6339</v>
      </c>
      <c r="C5762" s="4" t="s">
        <v>6151</v>
      </c>
      <c r="D5762" s="4" t="s">
        <v>5502</v>
      </c>
      <c r="E5762" s="5">
        <v>0.35</v>
      </c>
    </row>
    <row r="5763" s="1" customFormat="1" customHeight="1" spans="1:5">
      <c r="A5763" s="4">
        <v>89223</v>
      </c>
      <c r="B5763" s="4" t="s">
        <v>6340</v>
      </c>
      <c r="C5763" s="4" t="s">
        <v>6151</v>
      </c>
      <c r="D5763" s="4" t="s">
        <v>5502</v>
      </c>
      <c r="E5763" s="5">
        <v>1.67</v>
      </c>
    </row>
    <row r="5764" s="1" customFormat="1" customHeight="1" spans="1:5">
      <c r="A5764" s="4">
        <v>89224</v>
      </c>
      <c r="B5764" s="4" t="s">
        <v>6341</v>
      </c>
      <c r="C5764" s="4" t="s">
        <v>6151</v>
      </c>
      <c r="D5764" s="4" t="s">
        <v>5502</v>
      </c>
      <c r="E5764" s="5">
        <v>2.4</v>
      </c>
    </row>
    <row r="5765" s="1" customFormat="1" customHeight="1" spans="1:5">
      <c r="A5765" s="4">
        <v>89228</v>
      </c>
      <c r="B5765" s="4" t="s">
        <v>6342</v>
      </c>
      <c r="C5765" s="4" t="s">
        <v>6151</v>
      </c>
      <c r="D5765" s="4" t="s">
        <v>5859</v>
      </c>
      <c r="E5765" s="5">
        <v>53</v>
      </c>
    </row>
    <row r="5766" s="1" customFormat="1" customHeight="1" spans="1:5">
      <c r="A5766" s="4">
        <v>89229</v>
      </c>
      <c r="B5766" s="4" t="s">
        <v>6343</v>
      </c>
      <c r="C5766" s="4" t="s">
        <v>6151</v>
      </c>
      <c r="D5766" s="4" t="s">
        <v>5859</v>
      </c>
      <c r="E5766" s="5">
        <v>18.68</v>
      </c>
    </row>
    <row r="5767" s="1" customFormat="1" customHeight="1" spans="1:5">
      <c r="A5767" s="4">
        <v>89230</v>
      </c>
      <c r="B5767" s="4" t="s">
        <v>6344</v>
      </c>
      <c r="C5767" s="4" t="s">
        <v>6151</v>
      </c>
      <c r="D5767" s="4" t="s">
        <v>5683</v>
      </c>
      <c r="E5767" s="5">
        <v>130.74</v>
      </c>
    </row>
    <row r="5768" s="1" customFormat="1" customHeight="1" spans="1:5">
      <c r="A5768" s="4">
        <v>89231</v>
      </c>
      <c r="B5768" s="4" t="s">
        <v>6345</v>
      </c>
      <c r="C5768" s="4" t="s">
        <v>6151</v>
      </c>
      <c r="D5768" s="4" t="s">
        <v>5683</v>
      </c>
      <c r="E5768" s="5">
        <v>40.03</v>
      </c>
    </row>
    <row r="5769" s="1" customFormat="1" customHeight="1" spans="1:5">
      <c r="A5769" s="4">
        <v>89232</v>
      </c>
      <c r="B5769" s="4" t="s">
        <v>6346</v>
      </c>
      <c r="C5769" s="4" t="s">
        <v>6151</v>
      </c>
      <c r="D5769" s="4" t="s">
        <v>5683</v>
      </c>
      <c r="E5769" s="5">
        <v>233.21</v>
      </c>
    </row>
    <row r="5770" s="1" customFormat="1" customHeight="1" spans="1:5">
      <c r="A5770" s="4">
        <v>89233</v>
      </c>
      <c r="B5770" s="4" t="s">
        <v>6347</v>
      </c>
      <c r="C5770" s="4" t="s">
        <v>6151</v>
      </c>
      <c r="D5770" s="4" t="s">
        <v>5859</v>
      </c>
      <c r="E5770" s="5">
        <v>175.4</v>
      </c>
    </row>
    <row r="5771" s="1" customFormat="1" customHeight="1" spans="1:5">
      <c r="A5771" s="4">
        <v>89236</v>
      </c>
      <c r="B5771" s="4" t="s">
        <v>6348</v>
      </c>
      <c r="C5771" s="4" t="s">
        <v>6151</v>
      </c>
      <c r="D5771" s="4" t="s">
        <v>5683</v>
      </c>
      <c r="E5771" s="5">
        <v>305.42</v>
      </c>
    </row>
    <row r="5772" s="1" customFormat="1" customHeight="1" spans="1:5">
      <c r="A5772" s="4">
        <v>89237</v>
      </c>
      <c r="B5772" s="4" t="s">
        <v>6349</v>
      </c>
      <c r="C5772" s="4" t="s">
        <v>6151</v>
      </c>
      <c r="D5772" s="4" t="s">
        <v>5683</v>
      </c>
      <c r="E5772" s="5">
        <v>93.52</v>
      </c>
    </row>
    <row r="5773" s="1" customFormat="1" customHeight="1" spans="1:5">
      <c r="A5773" s="4">
        <v>89238</v>
      </c>
      <c r="B5773" s="4" t="s">
        <v>6350</v>
      </c>
      <c r="C5773" s="4" t="s">
        <v>6151</v>
      </c>
      <c r="D5773" s="4" t="s">
        <v>5683</v>
      </c>
      <c r="E5773" s="5">
        <v>544.79</v>
      </c>
    </row>
    <row r="5774" s="1" customFormat="1" customHeight="1" spans="1:5">
      <c r="A5774" s="4">
        <v>89239</v>
      </c>
      <c r="B5774" s="4" t="s">
        <v>6351</v>
      </c>
      <c r="C5774" s="4" t="s">
        <v>6151</v>
      </c>
      <c r="D5774" s="4" t="s">
        <v>5859</v>
      </c>
      <c r="E5774" s="5">
        <v>463.84</v>
      </c>
    </row>
    <row r="5775" s="1" customFormat="1" customHeight="1" spans="1:5">
      <c r="A5775" s="4">
        <v>89240</v>
      </c>
      <c r="B5775" s="4" t="s">
        <v>6352</v>
      </c>
      <c r="C5775" s="4" t="s">
        <v>6151</v>
      </c>
      <c r="D5775" s="4" t="s">
        <v>5683</v>
      </c>
      <c r="E5775" s="5">
        <v>93.73</v>
      </c>
    </row>
    <row r="5776" s="1" customFormat="1" customHeight="1" spans="1:5">
      <c r="A5776" s="4">
        <v>89241</v>
      </c>
      <c r="B5776" s="4" t="s">
        <v>6353</v>
      </c>
      <c r="C5776" s="4" t="s">
        <v>6151</v>
      </c>
      <c r="D5776" s="4" t="s">
        <v>5683</v>
      </c>
      <c r="E5776" s="5">
        <v>33.04</v>
      </c>
    </row>
    <row r="5777" s="1" customFormat="1" customHeight="1" spans="1:5">
      <c r="A5777" s="4">
        <v>89246</v>
      </c>
      <c r="B5777" s="4" t="s">
        <v>6354</v>
      </c>
      <c r="C5777" s="4" t="s">
        <v>6151</v>
      </c>
      <c r="D5777" s="4" t="s">
        <v>5683</v>
      </c>
      <c r="E5777" s="5">
        <v>265.39</v>
      </c>
    </row>
    <row r="5778" s="1" customFormat="1" customHeight="1" spans="1:5">
      <c r="A5778" s="4">
        <v>89247</v>
      </c>
      <c r="B5778" s="4" t="s">
        <v>6355</v>
      </c>
      <c r="C5778" s="4" t="s">
        <v>6151</v>
      </c>
      <c r="D5778" s="4" t="s">
        <v>5683</v>
      </c>
      <c r="E5778" s="5">
        <v>81.26</v>
      </c>
    </row>
    <row r="5779" s="1" customFormat="1" customHeight="1" spans="1:5">
      <c r="A5779" s="4">
        <v>89248</v>
      </c>
      <c r="B5779" s="4" t="s">
        <v>6356</v>
      </c>
      <c r="C5779" s="4" t="s">
        <v>6151</v>
      </c>
      <c r="D5779" s="4" t="s">
        <v>5683</v>
      </c>
      <c r="E5779" s="5">
        <v>473.38</v>
      </c>
    </row>
    <row r="5780" s="1" customFormat="1" customHeight="1" spans="1:5">
      <c r="A5780" s="4">
        <v>89249</v>
      </c>
      <c r="B5780" s="4" t="s">
        <v>6357</v>
      </c>
      <c r="C5780" s="4" t="s">
        <v>6151</v>
      </c>
      <c r="D5780" s="4" t="s">
        <v>5859</v>
      </c>
      <c r="E5780" s="5">
        <v>395.38</v>
      </c>
    </row>
    <row r="5781" s="1" customFormat="1" customHeight="1" spans="1:5">
      <c r="A5781" s="4">
        <v>89253</v>
      </c>
      <c r="B5781" s="4" t="s">
        <v>6358</v>
      </c>
      <c r="C5781" s="4" t="s">
        <v>6151</v>
      </c>
      <c r="D5781" s="4" t="s">
        <v>5683</v>
      </c>
      <c r="E5781" s="5">
        <v>76.81</v>
      </c>
    </row>
    <row r="5782" s="1" customFormat="1" customHeight="1" spans="1:5">
      <c r="A5782" s="4">
        <v>89254</v>
      </c>
      <c r="B5782" s="4" t="s">
        <v>6359</v>
      </c>
      <c r="C5782" s="4" t="s">
        <v>6151</v>
      </c>
      <c r="D5782" s="4" t="s">
        <v>5683</v>
      </c>
      <c r="E5782" s="5">
        <v>27.07</v>
      </c>
    </row>
    <row r="5783" s="1" customFormat="1" customHeight="1" spans="1:5">
      <c r="A5783" s="4">
        <v>89255</v>
      </c>
      <c r="B5783" s="4" t="s">
        <v>6360</v>
      </c>
      <c r="C5783" s="4" t="s">
        <v>6151</v>
      </c>
      <c r="D5783" s="4" t="s">
        <v>5683</v>
      </c>
      <c r="E5783" s="5">
        <v>123.47</v>
      </c>
    </row>
    <row r="5784" s="1" customFormat="1" customHeight="1" spans="1:5">
      <c r="A5784" s="4">
        <v>89256</v>
      </c>
      <c r="B5784" s="4" t="s">
        <v>6361</v>
      </c>
      <c r="C5784" s="4" t="s">
        <v>6151</v>
      </c>
      <c r="D5784" s="4" t="s">
        <v>5859</v>
      </c>
      <c r="E5784" s="5">
        <v>88.98</v>
      </c>
    </row>
    <row r="5785" s="1" customFormat="1" customHeight="1" spans="1:5">
      <c r="A5785" s="4">
        <v>89259</v>
      </c>
      <c r="B5785" s="4" t="s">
        <v>6362</v>
      </c>
      <c r="C5785" s="4" t="s">
        <v>6151</v>
      </c>
      <c r="D5785" s="4" t="s">
        <v>5683</v>
      </c>
      <c r="E5785" s="5">
        <v>27.93</v>
      </c>
    </row>
    <row r="5786" s="1" customFormat="1" customHeight="1" spans="1:5">
      <c r="A5786" s="4">
        <v>89260</v>
      </c>
      <c r="B5786" s="4" t="s">
        <v>6363</v>
      </c>
      <c r="C5786" s="4" t="s">
        <v>6151</v>
      </c>
      <c r="D5786" s="4" t="s">
        <v>5683</v>
      </c>
      <c r="E5786" s="5">
        <v>10.33</v>
      </c>
    </row>
    <row r="5787" s="1" customFormat="1" customHeight="1" spans="1:5">
      <c r="A5787" s="4">
        <v>89262</v>
      </c>
      <c r="B5787" s="4" t="s">
        <v>6364</v>
      </c>
      <c r="C5787" s="4" t="s">
        <v>6151</v>
      </c>
      <c r="D5787" s="4" t="s">
        <v>5683</v>
      </c>
      <c r="E5787" s="5">
        <v>47.57</v>
      </c>
    </row>
    <row r="5788" s="1" customFormat="1" customHeight="1" spans="1:5">
      <c r="A5788" s="4">
        <v>89264</v>
      </c>
      <c r="B5788" s="4" t="s">
        <v>6365</v>
      </c>
      <c r="C5788" s="4" t="s">
        <v>6151</v>
      </c>
      <c r="D5788" s="4" t="s">
        <v>5683</v>
      </c>
      <c r="E5788" s="5">
        <v>21.83</v>
      </c>
    </row>
    <row r="5789" s="1" customFormat="1" customHeight="1" spans="1:5">
      <c r="A5789" s="4">
        <v>89265</v>
      </c>
      <c r="B5789" s="4" t="s">
        <v>6366</v>
      </c>
      <c r="C5789" s="4" t="s">
        <v>6151</v>
      </c>
      <c r="D5789" s="4" t="s">
        <v>5683</v>
      </c>
      <c r="E5789" s="5">
        <v>8.73</v>
      </c>
    </row>
    <row r="5790" s="1" customFormat="1" customHeight="1" spans="1:5">
      <c r="A5790" s="4">
        <v>89266</v>
      </c>
      <c r="B5790" s="4" t="s">
        <v>6367</v>
      </c>
      <c r="C5790" s="4" t="s">
        <v>6151</v>
      </c>
      <c r="D5790" s="4" t="s">
        <v>5683</v>
      </c>
      <c r="E5790" s="5">
        <v>3.52</v>
      </c>
    </row>
    <row r="5791" s="1" customFormat="1" customHeight="1" spans="1:5">
      <c r="A5791" s="4">
        <v>89267</v>
      </c>
      <c r="B5791" s="4" t="s">
        <v>6368</v>
      </c>
      <c r="C5791" s="4" t="s">
        <v>6151</v>
      </c>
      <c r="D5791" s="4" t="s">
        <v>5683</v>
      </c>
      <c r="E5791" s="5">
        <v>50.32</v>
      </c>
    </row>
    <row r="5792" s="1" customFormat="1" customHeight="1" spans="1:5">
      <c r="A5792" s="4">
        <v>89268</v>
      </c>
      <c r="B5792" s="4" t="s">
        <v>6369</v>
      </c>
      <c r="C5792" s="4" t="s">
        <v>6151</v>
      </c>
      <c r="D5792" s="4" t="s">
        <v>5683</v>
      </c>
      <c r="E5792" s="5">
        <v>17.74</v>
      </c>
    </row>
    <row r="5793" s="1" customFormat="1" customHeight="1" spans="1:5">
      <c r="A5793" s="4">
        <v>89269</v>
      </c>
      <c r="B5793" s="4" t="s">
        <v>6370</v>
      </c>
      <c r="C5793" s="4" t="s">
        <v>6151</v>
      </c>
      <c r="D5793" s="4" t="s">
        <v>5683</v>
      </c>
      <c r="E5793" s="5">
        <v>7.17</v>
      </c>
    </row>
    <row r="5794" s="1" customFormat="1" customHeight="1" spans="1:5">
      <c r="A5794" s="4">
        <v>89270</v>
      </c>
      <c r="B5794" s="4" t="s">
        <v>6371</v>
      </c>
      <c r="C5794" s="4" t="s">
        <v>6151</v>
      </c>
      <c r="D5794" s="4" t="s">
        <v>5683</v>
      </c>
      <c r="E5794" s="5">
        <v>80.9</v>
      </c>
    </row>
    <row r="5795" s="1" customFormat="1" customHeight="1" spans="1:5">
      <c r="A5795" s="4">
        <v>89271</v>
      </c>
      <c r="B5795" s="4" t="s">
        <v>6372</v>
      </c>
      <c r="C5795" s="4" t="s">
        <v>6151</v>
      </c>
      <c r="D5795" s="4" t="s">
        <v>5859</v>
      </c>
      <c r="E5795" s="5">
        <v>30.45</v>
      </c>
    </row>
    <row r="5796" s="1" customFormat="1" customHeight="1" spans="1:5">
      <c r="A5796" s="4">
        <v>89274</v>
      </c>
      <c r="B5796" s="4" t="s">
        <v>6373</v>
      </c>
      <c r="C5796" s="4" t="s">
        <v>6151</v>
      </c>
      <c r="D5796" s="4" t="s">
        <v>5502</v>
      </c>
      <c r="E5796" s="5">
        <v>1.74</v>
      </c>
    </row>
    <row r="5797" s="1" customFormat="1" customHeight="1" spans="1:5">
      <c r="A5797" s="4">
        <v>89275</v>
      </c>
      <c r="B5797" s="4" t="s">
        <v>6374</v>
      </c>
      <c r="C5797" s="4" t="s">
        <v>6151</v>
      </c>
      <c r="D5797" s="4" t="s">
        <v>5502</v>
      </c>
      <c r="E5797" s="5">
        <v>0.43</v>
      </c>
    </row>
    <row r="5798" s="1" customFormat="1" customHeight="1" spans="1:5">
      <c r="A5798" s="4">
        <v>89276</v>
      </c>
      <c r="B5798" s="4" t="s">
        <v>6375</v>
      </c>
      <c r="C5798" s="4" t="s">
        <v>6151</v>
      </c>
      <c r="D5798" s="4" t="s">
        <v>5502</v>
      </c>
      <c r="E5798" s="5">
        <v>2.33</v>
      </c>
    </row>
    <row r="5799" s="1" customFormat="1" customHeight="1" spans="1:5">
      <c r="A5799" s="4">
        <v>89277</v>
      </c>
      <c r="B5799" s="4" t="s">
        <v>6376</v>
      </c>
      <c r="C5799" s="4" t="s">
        <v>6151</v>
      </c>
      <c r="D5799" s="4" t="s">
        <v>5859</v>
      </c>
      <c r="E5799" s="5">
        <v>8.9</v>
      </c>
    </row>
    <row r="5800" s="1" customFormat="1" customHeight="1" spans="1:5">
      <c r="A5800" s="4">
        <v>89280</v>
      </c>
      <c r="B5800" s="4" t="s">
        <v>6377</v>
      </c>
      <c r="C5800" s="4" t="s">
        <v>6151</v>
      </c>
      <c r="D5800" s="4" t="s">
        <v>5683</v>
      </c>
      <c r="E5800" s="5">
        <v>39.36</v>
      </c>
    </row>
    <row r="5801" s="1" customFormat="1" customHeight="1" spans="1:5">
      <c r="A5801" s="4">
        <v>89281</v>
      </c>
      <c r="B5801" s="4" t="s">
        <v>6378</v>
      </c>
      <c r="C5801" s="4" t="s">
        <v>6151</v>
      </c>
      <c r="D5801" s="4" t="s">
        <v>5683</v>
      </c>
      <c r="E5801" s="5">
        <v>10.56</v>
      </c>
    </row>
    <row r="5802" s="1" customFormat="1" customHeight="1" spans="1:5">
      <c r="A5802" s="4">
        <v>89870</v>
      </c>
      <c r="B5802" s="4" t="s">
        <v>6379</v>
      </c>
      <c r="C5802" s="4" t="s">
        <v>6151</v>
      </c>
      <c r="D5802" s="4" t="s">
        <v>5683</v>
      </c>
      <c r="E5802" s="5">
        <v>38.12</v>
      </c>
    </row>
    <row r="5803" s="1" customFormat="1" customHeight="1" spans="1:5">
      <c r="A5803" s="4">
        <v>89871</v>
      </c>
      <c r="B5803" s="4" t="s">
        <v>6380</v>
      </c>
      <c r="C5803" s="4" t="s">
        <v>6151</v>
      </c>
      <c r="D5803" s="4" t="s">
        <v>5683</v>
      </c>
      <c r="E5803" s="5">
        <v>13.52</v>
      </c>
    </row>
    <row r="5804" s="1" customFormat="1" customHeight="1" spans="1:5">
      <c r="A5804" s="4">
        <v>89872</v>
      </c>
      <c r="B5804" s="4" t="s">
        <v>6381</v>
      </c>
      <c r="C5804" s="4" t="s">
        <v>6151</v>
      </c>
      <c r="D5804" s="4" t="s">
        <v>5683</v>
      </c>
      <c r="E5804" s="5">
        <v>5.46</v>
      </c>
    </row>
    <row r="5805" s="1" customFormat="1" customHeight="1" spans="1:5">
      <c r="A5805" s="4">
        <v>89873</v>
      </c>
      <c r="B5805" s="4" t="s">
        <v>6382</v>
      </c>
      <c r="C5805" s="4" t="s">
        <v>6151</v>
      </c>
      <c r="D5805" s="4" t="s">
        <v>5683</v>
      </c>
      <c r="E5805" s="5">
        <v>65.53</v>
      </c>
    </row>
    <row r="5806" s="1" customFormat="1" customHeight="1" spans="1:5">
      <c r="A5806" s="4">
        <v>89874</v>
      </c>
      <c r="B5806" s="4" t="s">
        <v>6383</v>
      </c>
      <c r="C5806" s="4" t="s">
        <v>6151</v>
      </c>
      <c r="D5806" s="4" t="s">
        <v>5859</v>
      </c>
      <c r="E5806" s="5">
        <v>185.07</v>
      </c>
    </row>
    <row r="5807" s="1" customFormat="1" customHeight="1" spans="1:5">
      <c r="A5807" s="4">
        <v>89878</v>
      </c>
      <c r="B5807" s="4" t="s">
        <v>6384</v>
      </c>
      <c r="C5807" s="4" t="s">
        <v>6151</v>
      </c>
      <c r="D5807" s="4" t="s">
        <v>5683</v>
      </c>
      <c r="E5807" s="5">
        <v>40.69</v>
      </c>
    </row>
    <row r="5808" s="1" customFormat="1" customHeight="1" spans="1:5">
      <c r="A5808" s="4">
        <v>89879</v>
      </c>
      <c r="B5808" s="4" t="s">
        <v>6385</v>
      </c>
      <c r="C5808" s="4" t="s">
        <v>6151</v>
      </c>
      <c r="D5808" s="4" t="s">
        <v>5683</v>
      </c>
      <c r="E5808" s="5">
        <v>14.2</v>
      </c>
    </row>
    <row r="5809" s="1" customFormat="1" customHeight="1" spans="1:5">
      <c r="A5809" s="4">
        <v>89880</v>
      </c>
      <c r="B5809" s="4" t="s">
        <v>6386</v>
      </c>
      <c r="C5809" s="4" t="s">
        <v>6151</v>
      </c>
      <c r="D5809" s="4" t="s">
        <v>5683</v>
      </c>
      <c r="E5809" s="5">
        <v>5.74</v>
      </c>
    </row>
    <row r="5810" s="1" customFormat="1" customHeight="1" spans="1:5">
      <c r="A5810" s="4">
        <v>89881</v>
      </c>
      <c r="B5810" s="4" t="s">
        <v>6387</v>
      </c>
      <c r="C5810" s="4" t="s">
        <v>6151</v>
      </c>
      <c r="D5810" s="4" t="s">
        <v>5683</v>
      </c>
      <c r="E5810" s="5">
        <v>69.3</v>
      </c>
    </row>
    <row r="5811" s="1" customFormat="1" customHeight="1" spans="1:5">
      <c r="A5811" s="4">
        <v>89882</v>
      </c>
      <c r="B5811" s="4" t="s">
        <v>6388</v>
      </c>
      <c r="C5811" s="4" t="s">
        <v>6151</v>
      </c>
      <c r="D5811" s="4" t="s">
        <v>5859</v>
      </c>
      <c r="E5811" s="5">
        <v>213.52</v>
      </c>
    </row>
    <row r="5812" s="1" customFormat="1" customHeight="1" spans="1:5">
      <c r="A5812" s="4">
        <v>90582</v>
      </c>
      <c r="B5812" s="4" t="s">
        <v>6389</v>
      </c>
      <c r="C5812" s="4" t="s">
        <v>6151</v>
      </c>
      <c r="D5812" s="4" t="s">
        <v>5502</v>
      </c>
      <c r="E5812" s="5">
        <v>0.42</v>
      </c>
    </row>
    <row r="5813" s="1" customFormat="1" customHeight="1" spans="1:5">
      <c r="A5813" s="4">
        <v>90583</v>
      </c>
      <c r="B5813" s="4" t="s">
        <v>6390</v>
      </c>
      <c r="C5813" s="4" t="s">
        <v>6151</v>
      </c>
      <c r="D5813" s="4" t="s">
        <v>5502</v>
      </c>
      <c r="E5813" s="5">
        <v>0.09</v>
      </c>
    </row>
    <row r="5814" s="1" customFormat="1" customHeight="1" spans="1:5">
      <c r="A5814" s="4">
        <v>90584</v>
      </c>
      <c r="B5814" s="4" t="s">
        <v>6391</v>
      </c>
      <c r="C5814" s="4" t="s">
        <v>6151</v>
      </c>
      <c r="D5814" s="4" t="s">
        <v>5502</v>
      </c>
      <c r="E5814" s="5">
        <v>0.32</v>
      </c>
    </row>
    <row r="5815" s="1" customFormat="1" customHeight="1" spans="1:5">
      <c r="A5815" s="4">
        <v>90585</v>
      </c>
      <c r="B5815" s="4" t="s">
        <v>6392</v>
      </c>
      <c r="C5815" s="4" t="s">
        <v>6151</v>
      </c>
      <c r="D5815" s="4" t="s">
        <v>5502</v>
      </c>
      <c r="E5815" s="5">
        <v>0.49</v>
      </c>
    </row>
    <row r="5816" s="1" customFormat="1" customHeight="1" spans="1:5">
      <c r="A5816" s="4">
        <v>90621</v>
      </c>
      <c r="B5816" s="4" t="s">
        <v>6393</v>
      </c>
      <c r="C5816" s="4" t="s">
        <v>6151</v>
      </c>
      <c r="D5816" s="4" t="s">
        <v>5502</v>
      </c>
      <c r="E5816" s="5">
        <v>1.69</v>
      </c>
    </row>
    <row r="5817" s="1" customFormat="1" customHeight="1" spans="1:5">
      <c r="A5817" s="4">
        <v>90622</v>
      </c>
      <c r="B5817" s="4" t="s">
        <v>6394</v>
      </c>
      <c r="C5817" s="4" t="s">
        <v>6151</v>
      </c>
      <c r="D5817" s="4" t="s">
        <v>5502</v>
      </c>
      <c r="E5817" s="5">
        <v>0.39</v>
      </c>
    </row>
    <row r="5818" s="1" customFormat="1" customHeight="1" spans="1:5">
      <c r="A5818" s="4">
        <v>90623</v>
      </c>
      <c r="B5818" s="4" t="s">
        <v>6395</v>
      </c>
      <c r="C5818" s="4" t="s">
        <v>6151</v>
      </c>
      <c r="D5818" s="4" t="s">
        <v>5502</v>
      </c>
      <c r="E5818" s="5">
        <v>2.12</v>
      </c>
    </row>
    <row r="5819" s="1" customFormat="1" customHeight="1" spans="1:5">
      <c r="A5819" s="4">
        <v>90624</v>
      </c>
      <c r="B5819" s="4" t="s">
        <v>6396</v>
      </c>
      <c r="C5819" s="4" t="s">
        <v>6151</v>
      </c>
      <c r="D5819" s="4" t="s">
        <v>5502</v>
      </c>
      <c r="E5819" s="5">
        <v>3</v>
      </c>
    </row>
    <row r="5820" s="1" customFormat="1" customHeight="1" spans="1:5">
      <c r="A5820" s="4">
        <v>90627</v>
      </c>
      <c r="B5820" s="4" t="s">
        <v>6397</v>
      </c>
      <c r="C5820" s="4" t="s">
        <v>6151</v>
      </c>
      <c r="D5820" s="4" t="s">
        <v>5502</v>
      </c>
      <c r="E5820" s="5">
        <v>48.02</v>
      </c>
    </row>
    <row r="5821" s="1" customFormat="1" customHeight="1" spans="1:5">
      <c r="A5821" s="4">
        <v>90628</v>
      </c>
      <c r="B5821" s="4" t="s">
        <v>6398</v>
      </c>
      <c r="C5821" s="4" t="s">
        <v>6151</v>
      </c>
      <c r="D5821" s="4" t="s">
        <v>5502</v>
      </c>
      <c r="E5821" s="5">
        <v>12.88</v>
      </c>
    </row>
    <row r="5822" s="1" customFormat="1" customHeight="1" spans="1:5">
      <c r="A5822" s="4">
        <v>90629</v>
      </c>
      <c r="B5822" s="4" t="s">
        <v>6399</v>
      </c>
      <c r="C5822" s="4" t="s">
        <v>6151</v>
      </c>
      <c r="D5822" s="4" t="s">
        <v>5502</v>
      </c>
      <c r="E5822" s="5">
        <v>60.09</v>
      </c>
    </row>
    <row r="5823" s="1" customFormat="1" customHeight="1" spans="1:5">
      <c r="A5823" s="4">
        <v>90630</v>
      </c>
      <c r="B5823" s="4" t="s">
        <v>6400</v>
      </c>
      <c r="C5823" s="4" t="s">
        <v>6151</v>
      </c>
      <c r="D5823" s="4" t="s">
        <v>5502</v>
      </c>
      <c r="E5823" s="5">
        <v>1.43</v>
      </c>
    </row>
    <row r="5824" s="1" customFormat="1" customHeight="1" spans="1:5">
      <c r="A5824" s="4">
        <v>90633</v>
      </c>
      <c r="B5824" s="4" t="s">
        <v>6401</v>
      </c>
      <c r="C5824" s="4" t="s">
        <v>6151</v>
      </c>
      <c r="D5824" s="4" t="s">
        <v>5502</v>
      </c>
      <c r="E5824" s="5">
        <v>4.73</v>
      </c>
    </row>
    <row r="5825" s="1" customFormat="1" customHeight="1" spans="1:5">
      <c r="A5825" s="4">
        <v>90634</v>
      </c>
      <c r="B5825" s="4" t="s">
        <v>6402</v>
      </c>
      <c r="C5825" s="4" t="s">
        <v>6151</v>
      </c>
      <c r="D5825" s="4" t="s">
        <v>5502</v>
      </c>
      <c r="E5825" s="5">
        <v>1.09</v>
      </c>
    </row>
    <row r="5826" s="1" customFormat="1" customHeight="1" spans="1:5">
      <c r="A5826" s="4">
        <v>90635</v>
      </c>
      <c r="B5826" s="4" t="s">
        <v>6403</v>
      </c>
      <c r="C5826" s="4" t="s">
        <v>6151</v>
      </c>
      <c r="D5826" s="4" t="s">
        <v>5502</v>
      </c>
      <c r="E5826" s="5">
        <v>5.17</v>
      </c>
    </row>
    <row r="5827" s="1" customFormat="1" customHeight="1" spans="1:5">
      <c r="A5827" s="4">
        <v>90636</v>
      </c>
      <c r="B5827" s="4" t="s">
        <v>6404</v>
      </c>
      <c r="C5827" s="4" t="s">
        <v>6151</v>
      </c>
      <c r="D5827" s="4" t="s">
        <v>5502</v>
      </c>
      <c r="E5827" s="5">
        <v>6</v>
      </c>
    </row>
    <row r="5828" s="1" customFormat="1" customHeight="1" spans="1:5">
      <c r="A5828" s="4">
        <v>90639</v>
      </c>
      <c r="B5828" s="4" t="s">
        <v>6405</v>
      </c>
      <c r="C5828" s="4" t="s">
        <v>6151</v>
      </c>
      <c r="D5828" s="4" t="s">
        <v>5502</v>
      </c>
      <c r="E5828" s="5">
        <v>7.06</v>
      </c>
    </row>
    <row r="5829" s="1" customFormat="1" customHeight="1" spans="1:5">
      <c r="A5829" s="4">
        <v>90640</v>
      </c>
      <c r="B5829" s="4" t="s">
        <v>6406</v>
      </c>
      <c r="C5829" s="4" t="s">
        <v>6151</v>
      </c>
      <c r="D5829" s="4" t="s">
        <v>5502</v>
      </c>
      <c r="E5829" s="5">
        <v>1.63</v>
      </c>
    </row>
    <row r="5830" s="1" customFormat="1" customHeight="1" spans="1:5">
      <c r="A5830" s="4">
        <v>90641</v>
      </c>
      <c r="B5830" s="4" t="s">
        <v>6407</v>
      </c>
      <c r="C5830" s="4" t="s">
        <v>6151</v>
      </c>
      <c r="D5830" s="4" t="s">
        <v>5502</v>
      </c>
      <c r="E5830" s="5">
        <v>7.73</v>
      </c>
    </row>
    <row r="5831" s="1" customFormat="1" customHeight="1" spans="1:5">
      <c r="A5831" s="4">
        <v>90642</v>
      </c>
      <c r="B5831" s="4" t="s">
        <v>6408</v>
      </c>
      <c r="C5831" s="4" t="s">
        <v>6151</v>
      </c>
      <c r="D5831" s="4" t="s">
        <v>5859</v>
      </c>
      <c r="E5831" s="5">
        <v>13.18</v>
      </c>
    </row>
    <row r="5832" s="1" customFormat="1" customHeight="1" spans="1:5">
      <c r="A5832" s="4">
        <v>90646</v>
      </c>
      <c r="B5832" s="4" t="s">
        <v>6409</v>
      </c>
      <c r="C5832" s="4" t="s">
        <v>6151</v>
      </c>
      <c r="D5832" s="4" t="s">
        <v>5502</v>
      </c>
      <c r="E5832" s="5">
        <v>0.68</v>
      </c>
    </row>
    <row r="5833" s="1" customFormat="1" customHeight="1" spans="1:5">
      <c r="A5833" s="4">
        <v>90647</v>
      </c>
      <c r="B5833" s="4" t="s">
        <v>6410</v>
      </c>
      <c r="C5833" s="4" t="s">
        <v>6151</v>
      </c>
      <c r="D5833" s="4" t="s">
        <v>5502</v>
      </c>
      <c r="E5833" s="5">
        <v>0.15</v>
      </c>
    </row>
    <row r="5834" s="1" customFormat="1" customHeight="1" spans="1:5">
      <c r="A5834" s="4">
        <v>90648</v>
      </c>
      <c r="B5834" s="4" t="s">
        <v>6411</v>
      </c>
      <c r="C5834" s="4" t="s">
        <v>6151</v>
      </c>
      <c r="D5834" s="4" t="s">
        <v>5502</v>
      </c>
      <c r="E5834" s="5">
        <v>0.74</v>
      </c>
    </row>
    <row r="5835" s="1" customFormat="1" customHeight="1" spans="1:5">
      <c r="A5835" s="4">
        <v>90649</v>
      </c>
      <c r="B5835" s="4" t="s">
        <v>6412</v>
      </c>
      <c r="C5835" s="4" t="s">
        <v>6151</v>
      </c>
      <c r="D5835" s="4" t="s">
        <v>5859</v>
      </c>
      <c r="E5835" s="5">
        <v>9.31</v>
      </c>
    </row>
    <row r="5836" s="1" customFormat="1" customHeight="1" spans="1:5">
      <c r="A5836" s="4">
        <v>90652</v>
      </c>
      <c r="B5836" s="4" t="s">
        <v>6413</v>
      </c>
      <c r="C5836" s="4" t="s">
        <v>6151</v>
      </c>
      <c r="D5836" s="4" t="s">
        <v>5502</v>
      </c>
      <c r="E5836" s="5">
        <v>4.6</v>
      </c>
    </row>
    <row r="5837" s="1" customFormat="1" customHeight="1" spans="1:5">
      <c r="A5837" s="4">
        <v>90653</v>
      </c>
      <c r="B5837" s="4" t="s">
        <v>6414</v>
      </c>
      <c r="C5837" s="4" t="s">
        <v>6151</v>
      </c>
      <c r="D5837" s="4" t="s">
        <v>5502</v>
      </c>
      <c r="E5837" s="5">
        <v>1.06</v>
      </c>
    </row>
    <row r="5838" s="1" customFormat="1" customHeight="1" spans="1:5">
      <c r="A5838" s="4">
        <v>90654</v>
      </c>
      <c r="B5838" s="4" t="s">
        <v>6415</v>
      </c>
      <c r="C5838" s="4" t="s">
        <v>6151</v>
      </c>
      <c r="D5838" s="4" t="s">
        <v>5502</v>
      </c>
      <c r="E5838" s="5">
        <v>5.03</v>
      </c>
    </row>
    <row r="5839" s="1" customFormat="1" customHeight="1" spans="1:5">
      <c r="A5839" s="4">
        <v>90655</v>
      </c>
      <c r="B5839" s="4" t="s">
        <v>6416</v>
      </c>
      <c r="C5839" s="4" t="s">
        <v>6151</v>
      </c>
      <c r="D5839" s="4" t="s">
        <v>5859</v>
      </c>
      <c r="E5839" s="5">
        <v>6.13</v>
      </c>
    </row>
    <row r="5840" s="1" customFormat="1" customHeight="1" spans="1:5">
      <c r="A5840" s="4">
        <v>90658</v>
      </c>
      <c r="B5840" s="4" t="s">
        <v>6417</v>
      </c>
      <c r="C5840" s="4" t="s">
        <v>6151</v>
      </c>
      <c r="D5840" s="4" t="s">
        <v>5502</v>
      </c>
      <c r="E5840" s="5">
        <v>4.93</v>
      </c>
    </row>
    <row r="5841" s="1" customFormat="1" customHeight="1" spans="1:5">
      <c r="A5841" s="4">
        <v>90659</v>
      </c>
      <c r="B5841" s="4" t="s">
        <v>6418</v>
      </c>
      <c r="C5841" s="4" t="s">
        <v>6151</v>
      </c>
      <c r="D5841" s="4" t="s">
        <v>5502</v>
      </c>
      <c r="E5841" s="5">
        <v>1.14</v>
      </c>
    </row>
    <row r="5842" s="1" customFormat="1" customHeight="1" spans="1:5">
      <c r="A5842" s="4">
        <v>90660</v>
      </c>
      <c r="B5842" s="4" t="s">
        <v>6419</v>
      </c>
      <c r="C5842" s="4" t="s">
        <v>6151</v>
      </c>
      <c r="D5842" s="4" t="s">
        <v>5502</v>
      </c>
      <c r="E5842" s="5">
        <v>5.39</v>
      </c>
    </row>
    <row r="5843" s="1" customFormat="1" customHeight="1" spans="1:5">
      <c r="A5843" s="4">
        <v>90661</v>
      </c>
      <c r="B5843" s="4" t="s">
        <v>6420</v>
      </c>
      <c r="C5843" s="4" t="s">
        <v>6151</v>
      </c>
      <c r="D5843" s="4" t="s">
        <v>5859</v>
      </c>
      <c r="E5843" s="5">
        <v>6.13</v>
      </c>
    </row>
    <row r="5844" s="1" customFormat="1" customHeight="1" spans="1:5">
      <c r="A5844" s="4">
        <v>90664</v>
      </c>
      <c r="B5844" s="4" t="s">
        <v>6421</v>
      </c>
      <c r="C5844" s="4" t="s">
        <v>6151</v>
      </c>
      <c r="D5844" s="4" t="s">
        <v>5683</v>
      </c>
      <c r="E5844" s="5">
        <v>6.68</v>
      </c>
    </row>
    <row r="5845" s="1" customFormat="1" customHeight="1" spans="1:5">
      <c r="A5845" s="4">
        <v>90665</v>
      </c>
      <c r="B5845" s="4" t="s">
        <v>6422</v>
      </c>
      <c r="C5845" s="4" t="s">
        <v>6151</v>
      </c>
      <c r="D5845" s="4" t="s">
        <v>5683</v>
      </c>
      <c r="E5845" s="5">
        <v>1.78</v>
      </c>
    </row>
    <row r="5846" s="1" customFormat="1" customHeight="1" spans="1:5">
      <c r="A5846" s="4">
        <v>90666</v>
      </c>
      <c r="B5846" s="4" t="s">
        <v>6423</v>
      </c>
      <c r="C5846" s="4" t="s">
        <v>6151</v>
      </c>
      <c r="D5846" s="4" t="s">
        <v>5683</v>
      </c>
      <c r="E5846" s="5">
        <v>8.77</v>
      </c>
    </row>
    <row r="5847" s="1" customFormat="1" customHeight="1" spans="1:5">
      <c r="A5847" s="4">
        <v>90667</v>
      </c>
      <c r="B5847" s="4" t="s">
        <v>6424</v>
      </c>
      <c r="C5847" s="4" t="s">
        <v>6151</v>
      </c>
      <c r="D5847" s="4" t="s">
        <v>5859</v>
      </c>
      <c r="E5847" s="5">
        <v>15.71</v>
      </c>
    </row>
    <row r="5848" s="1" customFormat="1" customHeight="1" spans="1:5">
      <c r="A5848" s="4">
        <v>90670</v>
      </c>
      <c r="B5848" s="4" t="s">
        <v>6425</v>
      </c>
      <c r="C5848" s="4" t="s">
        <v>6151</v>
      </c>
      <c r="D5848" s="4" t="s">
        <v>5502</v>
      </c>
      <c r="E5848" s="5">
        <v>220.39</v>
      </c>
    </row>
    <row r="5849" s="1" customFormat="1" customHeight="1" spans="1:5">
      <c r="A5849" s="4">
        <v>90671</v>
      </c>
      <c r="B5849" s="4" t="s">
        <v>6426</v>
      </c>
      <c r="C5849" s="4" t="s">
        <v>6151</v>
      </c>
      <c r="D5849" s="4" t="s">
        <v>5502</v>
      </c>
      <c r="E5849" s="5">
        <v>59.12</v>
      </c>
    </row>
    <row r="5850" s="1" customFormat="1" customHeight="1" spans="1:5">
      <c r="A5850" s="4">
        <v>90672</v>
      </c>
      <c r="B5850" s="4" t="s">
        <v>6427</v>
      </c>
      <c r="C5850" s="4" t="s">
        <v>6151</v>
      </c>
      <c r="D5850" s="4" t="s">
        <v>5502</v>
      </c>
      <c r="E5850" s="5">
        <v>275.79</v>
      </c>
    </row>
    <row r="5851" s="1" customFormat="1" customHeight="1" spans="1:5">
      <c r="A5851" s="4">
        <v>90673</v>
      </c>
      <c r="B5851" s="4" t="s">
        <v>6428</v>
      </c>
      <c r="C5851" s="4" t="s">
        <v>6151</v>
      </c>
      <c r="D5851" s="4" t="s">
        <v>5859</v>
      </c>
      <c r="E5851" s="5">
        <v>125.53</v>
      </c>
    </row>
    <row r="5852" s="1" customFormat="1" customHeight="1" spans="1:5">
      <c r="A5852" s="4">
        <v>90676</v>
      </c>
      <c r="B5852" s="4" t="s">
        <v>6429</v>
      </c>
      <c r="C5852" s="4" t="s">
        <v>6151</v>
      </c>
      <c r="D5852" s="4" t="s">
        <v>5502</v>
      </c>
      <c r="E5852" s="5">
        <v>108.02</v>
      </c>
    </row>
    <row r="5853" s="1" customFormat="1" customHeight="1" spans="1:5">
      <c r="A5853" s="4">
        <v>90677</v>
      </c>
      <c r="B5853" s="4" t="s">
        <v>6430</v>
      </c>
      <c r="C5853" s="4" t="s">
        <v>6151</v>
      </c>
      <c r="D5853" s="4" t="s">
        <v>5502</v>
      </c>
      <c r="E5853" s="5">
        <v>32.45</v>
      </c>
    </row>
    <row r="5854" s="1" customFormat="1" customHeight="1" spans="1:5">
      <c r="A5854" s="4">
        <v>90678</v>
      </c>
      <c r="B5854" s="4" t="s">
        <v>6431</v>
      </c>
      <c r="C5854" s="4" t="s">
        <v>6151</v>
      </c>
      <c r="D5854" s="4" t="s">
        <v>5502</v>
      </c>
      <c r="E5854" s="5">
        <v>150.28</v>
      </c>
    </row>
    <row r="5855" s="1" customFormat="1" customHeight="1" spans="1:5">
      <c r="A5855" s="4">
        <v>90679</v>
      </c>
      <c r="B5855" s="4" t="s">
        <v>6432</v>
      </c>
      <c r="C5855" s="4" t="s">
        <v>6151</v>
      </c>
      <c r="D5855" s="4" t="s">
        <v>5859</v>
      </c>
      <c r="E5855" s="5">
        <v>96.27</v>
      </c>
    </row>
    <row r="5856" s="1" customFormat="1" customHeight="1" spans="1:5">
      <c r="A5856" s="4">
        <v>90682</v>
      </c>
      <c r="B5856" s="4" t="s">
        <v>6433</v>
      </c>
      <c r="C5856" s="4" t="s">
        <v>6151</v>
      </c>
      <c r="D5856" s="4" t="s">
        <v>5683</v>
      </c>
      <c r="E5856" s="5">
        <v>30.9</v>
      </c>
    </row>
    <row r="5857" s="1" customFormat="1" customHeight="1" spans="1:5">
      <c r="A5857" s="4">
        <v>90683</v>
      </c>
      <c r="B5857" s="4" t="s">
        <v>6434</v>
      </c>
      <c r="C5857" s="4" t="s">
        <v>6151</v>
      </c>
      <c r="D5857" s="4" t="s">
        <v>5683</v>
      </c>
      <c r="E5857" s="5">
        <v>7.62</v>
      </c>
    </row>
    <row r="5858" s="1" customFormat="1" customHeight="1" spans="1:5">
      <c r="A5858" s="4">
        <v>90684</v>
      </c>
      <c r="B5858" s="4" t="s">
        <v>6435</v>
      </c>
      <c r="C5858" s="4" t="s">
        <v>6151</v>
      </c>
      <c r="D5858" s="4" t="s">
        <v>5683</v>
      </c>
      <c r="E5858" s="5">
        <v>36.05</v>
      </c>
    </row>
    <row r="5859" s="1" customFormat="1" customHeight="1" spans="1:5">
      <c r="A5859" s="4">
        <v>90685</v>
      </c>
      <c r="B5859" s="4" t="s">
        <v>6436</v>
      </c>
      <c r="C5859" s="4" t="s">
        <v>6151</v>
      </c>
      <c r="D5859" s="4" t="s">
        <v>5859</v>
      </c>
      <c r="E5859" s="5">
        <v>59.73</v>
      </c>
    </row>
    <row r="5860" s="1" customFormat="1" customHeight="1" spans="1:5">
      <c r="A5860" s="4">
        <v>90688</v>
      </c>
      <c r="B5860" s="4" t="s">
        <v>6437</v>
      </c>
      <c r="C5860" s="4" t="s">
        <v>6151</v>
      </c>
      <c r="D5860" s="4" t="s">
        <v>5683</v>
      </c>
      <c r="E5860" s="5">
        <v>25.6</v>
      </c>
    </row>
    <row r="5861" s="1" customFormat="1" customHeight="1" spans="1:5">
      <c r="A5861" s="4">
        <v>90689</v>
      </c>
      <c r="B5861" s="4" t="s">
        <v>6438</v>
      </c>
      <c r="C5861" s="4" t="s">
        <v>6151</v>
      </c>
      <c r="D5861" s="4" t="s">
        <v>5683</v>
      </c>
      <c r="E5861" s="5">
        <v>5.05</v>
      </c>
    </row>
    <row r="5862" s="1" customFormat="1" customHeight="1" spans="1:5">
      <c r="A5862" s="4">
        <v>90690</v>
      </c>
      <c r="B5862" s="4" t="s">
        <v>6439</v>
      </c>
      <c r="C5862" s="4" t="s">
        <v>6151</v>
      </c>
      <c r="D5862" s="4" t="s">
        <v>5683</v>
      </c>
      <c r="E5862" s="5">
        <v>32</v>
      </c>
    </row>
    <row r="5863" s="1" customFormat="1" customHeight="1" spans="1:5">
      <c r="A5863" s="4">
        <v>90691</v>
      </c>
      <c r="B5863" s="4" t="s">
        <v>6440</v>
      </c>
      <c r="C5863" s="4" t="s">
        <v>6151</v>
      </c>
      <c r="D5863" s="4" t="s">
        <v>5859</v>
      </c>
      <c r="E5863" s="5">
        <v>41.82</v>
      </c>
    </row>
    <row r="5864" s="1" customFormat="1" customHeight="1" spans="1:5">
      <c r="A5864" s="4">
        <v>90957</v>
      </c>
      <c r="B5864" s="4" t="s">
        <v>6441</v>
      </c>
      <c r="C5864" s="4" t="s">
        <v>6151</v>
      </c>
      <c r="D5864" s="4" t="s">
        <v>5683</v>
      </c>
      <c r="E5864" s="5">
        <v>4.97</v>
      </c>
    </row>
    <row r="5865" s="1" customFormat="1" customHeight="1" spans="1:5">
      <c r="A5865" s="4">
        <v>90958</v>
      </c>
      <c r="B5865" s="4" t="s">
        <v>6442</v>
      </c>
      <c r="C5865" s="4" t="s">
        <v>6151</v>
      </c>
      <c r="D5865" s="4" t="s">
        <v>5683</v>
      </c>
      <c r="E5865" s="5">
        <v>1.33</v>
      </c>
    </row>
    <row r="5866" s="1" customFormat="1" customHeight="1" spans="1:5">
      <c r="A5866" s="4">
        <v>90960</v>
      </c>
      <c r="B5866" s="4" t="s">
        <v>6443</v>
      </c>
      <c r="C5866" s="4" t="s">
        <v>6151</v>
      </c>
      <c r="D5866" s="4" t="s">
        <v>5683</v>
      </c>
      <c r="E5866" s="5">
        <v>6.63</v>
      </c>
    </row>
    <row r="5867" s="1" customFormat="1" customHeight="1" spans="1:5">
      <c r="A5867" s="4">
        <v>90961</v>
      </c>
      <c r="B5867" s="4" t="s">
        <v>6444</v>
      </c>
      <c r="C5867" s="4" t="s">
        <v>6151</v>
      </c>
      <c r="D5867" s="4" t="s">
        <v>5683</v>
      </c>
      <c r="E5867" s="5">
        <v>1.78</v>
      </c>
    </row>
    <row r="5868" s="1" customFormat="1" customHeight="1" spans="1:5">
      <c r="A5868" s="4">
        <v>90962</v>
      </c>
      <c r="B5868" s="4" t="s">
        <v>6445</v>
      </c>
      <c r="C5868" s="4" t="s">
        <v>6151</v>
      </c>
      <c r="D5868" s="4" t="s">
        <v>5683</v>
      </c>
      <c r="E5868" s="5">
        <v>8.3</v>
      </c>
    </row>
    <row r="5869" s="1" customFormat="1" customHeight="1" spans="1:5">
      <c r="A5869" s="4">
        <v>90963</v>
      </c>
      <c r="B5869" s="4" t="s">
        <v>6446</v>
      </c>
      <c r="C5869" s="4" t="s">
        <v>6151</v>
      </c>
      <c r="D5869" s="4" t="s">
        <v>5859</v>
      </c>
      <c r="E5869" s="5">
        <v>15.7</v>
      </c>
    </row>
    <row r="5870" s="1" customFormat="1" customHeight="1" spans="1:5">
      <c r="A5870" s="4">
        <v>90968</v>
      </c>
      <c r="B5870" s="4" t="s">
        <v>6447</v>
      </c>
      <c r="C5870" s="4" t="s">
        <v>6151</v>
      </c>
      <c r="D5870" s="4" t="s">
        <v>5683</v>
      </c>
      <c r="E5870" s="5">
        <v>6.65</v>
      </c>
    </row>
    <row r="5871" s="1" customFormat="1" customHeight="1" spans="1:5">
      <c r="A5871" s="4">
        <v>90969</v>
      </c>
      <c r="B5871" s="4" t="s">
        <v>6448</v>
      </c>
      <c r="C5871" s="4" t="s">
        <v>6151</v>
      </c>
      <c r="D5871" s="4" t="s">
        <v>5683</v>
      </c>
      <c r="E5871" s="5">
        <v>1.78</v>
      </c>
    </row>
    <row r="5872" s="1" customFormat="1" customHeight="1" spans="1:5">
      <c r="A5872" s="4">
        <v>90970</v>
      </c>
      <c r="B5872" s="4" t="s">
        <v>6449</v>
      </c>
      <c r="C5872" s="4" t="s">
        <v>6151</v>
      </c>
      <c r="D5872" s="4" t="s">
        <v>5683</v>
      </c>
      <c r="E5872" s="5">
        <v>8.33</v>
      </c>
    </row>
    <row r="5873" s="1" customFormat="1" customHeight="1" spans="1:5">
      <c r="A5873" s="4">
        <v>90971</v>
      </c>
      <c r="B5873" s="4" t="s">
        <v>6450</v>
      </c>
      <c r="C5873" s="4" t="s">
        <v>6151</v>
      </c>
      <c r="D5873" s="4" t="s">
        <v>5859</v>
      </c>
      <c r="E5873" s="5">
        <v>63.61</v>
      </c>
    </row>
    <row r="5874" s="1" customFormat="1" customHeight="1" spans="1:5">
      <c r="A5874" s="4">
        <v>90975</v>
      </c>
      <c r="B5874" s="4" t="s">
        <v>6451</v>
      </c>
      <c r="C5874" s="4" t="s">
        <v>6151</v>
      </c>
      <c r="D5874" s="4" t="s">
        <v>5683</v>
      </c>
      <c r="E5874" s="5">
        <v>16.9</v>
      </c>
    </row>
    <row r="5875" s="1" customFormat="1" customHeight="1" spans="1:5">
      <c r="A5875" s="4">
        <v>90976</v>
      </c>
      <c r="B5875" s="4" t="s">
        <v>6452</v>
      </c>
      <c r="C5875" s="4" t="s">
        <v>6151</v>
      </c>
      <c r="D5875" s="4" t="s">
        <v>5683</v>
      </c>
      <c r="E5875" s="5">
        <v>4.53</v>
      </c>
    </row>
    <row r="5876" s="1" customFormat="1" customHeight="1" spans="1:5">
      <c r="A5876" s="4">
        <v>90977</v>
      </c>
      <c r="B5876" s="4" t="s">
        <v>6453</v>
      </c>
      <c r="C5876" s="4" t="s">
        <v>6151</v>
      </c>
      <c r="D5876" s="4" t="s">
        <v>5683</v>
      </c>
      <c r="E5876" s="5">
        <v>21.15</v>
      </c>
    </row>
    <row r="5877" s="1" customFormat="1" customHeight="1" spans="1:5">
      <c r="A5877" s="4">
        <v>90978</v>
      </c>
      <c r="B5877" s="4" t="s">
        <v>6454</v>
      </c>
      <c r="C5877" s="4" t="s">
        <v>6151</v>
      </c>
      <c r="D5877" s="4" t="s">
        <v>5859</v>
      </c>
      <c r="E5877" s="5">
        <v>165.03</v>
      </c>
    </row>
    <row r="5878" s="1" customFormat="1" customHeight="1" spans="1:5">
      <c r="A5878" s="4">
        <v>90992</v>
      </c>
      <c r="B5878" s="4" t="s">
        <v>6455</v>
      </c>
      <c r="C5878" s="4" t="s">
        <v>6151</v>
      </c>
      <c r="D5878" s="4" t="s">
        <v>5683</v>
      </c>
      <c r="E5878" s="5">
        <v>7.89</v>
      </c>
    </row>
    <row r="5879" s="1" customFormat="1" customHeight="1" spans="1:5">
      <c r="A5879" s="4">
        <v>90993</v>
      </c>
      <c r="B5879" s="4" t="s">
        <v>6456</v>
      </c>
      <c r="C5879" s="4" t="s">
        <v>6151</v>
      </c>
      <c r="D5879" s="4" t="s">
        <v>5683</v>
      </c>
      <c r="E5879" s="5">
        <v>2.11</v>
      </c>
    </row>
    <row r="5880" s="1" customFormat="1" customHeight="1" spans="1:5">
      <c r="A5880" s="4">
        <v>90994</v>
      </c>
      <c r="B5880" s="4" t="s">
        <v>6457</v>
      </c>
      <c r="C5880" s="4" t="s">
        <v>6151</v>
      </c>
      <c r="D5880" s="4" t="s">
        <v>5683</v>
      </c>
      <c r="E5880" s="5">
        <v>9.87</v>
      </c>
    </row>
    <row r="5881" s="1" customFormat="1" customHeight="1" spans="1:5">
      <c r="A5881" s="4">
        <v>90995</v>
      </c>
      <c r="B5881" s="4" t="s">
        <v>6458</v>
      </c>
      <c r="C5881" s="4" t="s">
        <v>6151</v>
      </c>
      <c r="D5881" s="4" t="s">
        <v>5859</v>
      </c>
      <c r="E5881" s="5">
        <v>86.41</v>
      </c>
    </row>
    <row r="5882" s="1" customFormat="1" customHeight="1" spans="1:5">
      <c r="A5882" s="4">
        <v>91021</v>
      </c>
      <c r="B5882" s="4" t="s">
        <v>6459</v>
      </c>
      <c r="C5882" s="4" t="s">
        <v>6151</v>
      </c>
      <c r="D5882" s="4" t="s">
        <v>5502</v>
      </c>
      <c r="E5882" s="5">
        <v>13.15</v>
      </c>
    </row>
    <row r="5883" s="1" customFormat="1" customHeight="1" spans="1:5">
      <c r="A5883" s="4">
        <v>91026</v>
      </c>
      <c r="B5883" s="4" t="s">
        <v>6460</v>
      </c>
      <c r="C5883" s="4" t="s">
        <v>6151</v>
      </c>
      <c r="D5883" s="4" t="s">
        <v>5683</v>
      </c>
      <c r="E5883" s="5">
        <v>25.67</v>
      </c>
    </row>
    <row r="5884" s="1" customFormat="1" customHeight="1" spans="1:5">
      <c r="A5884" s="4">
        <v>91027</v>
      </c>
      <c r="B5884" s="4" t="s">
        <v>6461</v>
      </c>
      <c r="C5884" s="4" t="s">
        <v>6151</v>
      </c>
      <c r="D5884" s="4" t="s">
        <v>5683</v>
      </c>
      <c r="E5884" s="5">
        <v>10.32</v>
      </c>
    </row>
    <row r="5885" s="1" customFormat="1" customHeight="1" spans="1:5">
      <c r="A5885" s="4">
        <v>91028</v>
      </c>
      <c r="B5885" s="4" t="s">
        <v>6462</v>
      </c>
      <c r="C5885" s="4" t="s">
        <v>6151</v>
      </c>
      <c r="D5885" s="4" t="s">
        <v>5683</v>
      </c>
      <c r="E5885" s="5">
        <v>4.17</v>
      </c>
    </row>
    <row r="5886" s="1" customFormat="1" customHeight="1" spans="1:5">
      <c r="A5886" s="4">
        <v>91029</v>
      </c>
      <c r="B5886" s="4" t="s">
        <v>6463</v>
      </c>
      <c r="C5886" s="4" t="s">
        <v>6151</v>
      </c>
      <c r="D5886" s="4" t="s">
        <v>5683</v>
      </c>
      <c r="E5886" s="5">
        <v>47.22</v>
      </c>
    </row>
    <row r="5887" s="1" customFormat="1" customHeight="1" spans="1:5">
      <c r="A5887" s="4">
        <v>91030</v>
      </c>
      <c r="B5887" s="4" t="s">
        <v>6464</v>
      </c>
      <c r="C5887" s="4" t="s">
        <v>6151</v>
      </c>
      <c r="D5887" s="4" t="s">
        <v>5859</v>
      </c>
      <c r="E5887" s="5">
        <v>153.98</v>
      </c>
    </row>
    <row r="5888" s="1" customFormat="1" customHeight="1" spans="1:5">
      <c r="A5888" s="4">
        <v>91273</v>
      </c>
      <c r="B5888" s="4" t="s">
        <v>6465</v>
      </c>
      <c r="C5888" s="4" t="s">
        <v>6151</v>
      </c>
      <c r="D5888" s="4" t="s">
        <v>5502</v>
      </c>
      <c r="E5888" s="5">
        <v>0.55</v>
      </c>
    </row>
    <row r="5889" s="1" customFormat="1" customHeight="1" spans="1:5">
      <c r="A5889" s="4">
        <v>91274</v>
      </c>
      <c r="B5889" s="4" t="s">
        <v>6466</v>
      </c>
      <c r="C5889" s="4" t="s">
        <v>6151</v>
      </c>
      <c r="D5889" s="4" t="s">
        <v>5502</v>
      </c>
      <c r="E5889" s="5">
        <v>0.14</v>
      </c>
    </row>
    <row r="5890" s="1" customFormat="1" customHeight="1" spans="1:5">
      <c r="A5890" s="4">
        <v>91275</v>
      </c>
      <c r="B5890" s="4" t="s">
        <v>6467</v>
      </c>
      <c r="C5890" s="4" t="s">
        <v>6151</v>
      </c>
      <c r="D5890" s="4" t="s">
        <v>5502</v>
      </c>
      <c r="E5890" s="5">
        <v>0.69</v>
      </c>
    </row>
    <row r="5891" s="1" customFormat="1" customHeight="1" spans="1:5">
      <c r="A5891" s="4">
        <v>91276</v>
      </c>
      <c r="B5891" s="4" t="s">
        <v>6468</v>
      </c>
      <c r="C5891" s="4" t="s">
        <v>6151</v>
      </c>
      <c r="D5891" s="4" t="s">
        <v>5859</v>
      </c>
      <c r="E5891" s="5">
        <v>8.19</v>
      </c>
    </row>
    <row r="5892" s="1" customFormat="1" customHeight="1" spans="1:5">
      <c r="A5892" s="4">
        <v>91279</v>
      </c>
      <c r="B5892" s="4" t="s">
        <v>6469</v>
      </c>
      <c r="C5892" s="4" t="s">
        <v>6151</v>
      </c>
      <c r="D5892" s="4" t="s">
        <v>5502</v>
      </c>
      <c r="E5892" s="5">
        <v>0.73</v>
      </c>
    </row>
    <row r="5893" s="1" customFormat="1" customHeight="1" spans="1:5">
      <c r="A5893" s="4">
        <v>91280</v>
      </c>
      <c r="B5893" s="4" t="s">
        <v>6470</v>
      </c>
      <c r="C5893" s="4" t="s">
        <v>6151</v>
      </c>
      <c r="D5893" s="4" t="s">
        <v>5502</v>
      </c>
      <c r="E5893" s="5">
        <v>0.16</v>
      </c>
    </row>
    <row r="5894" s="1" customFormat="1" customHeight="1" spans="1:5">
      <c r="A5894" s="4">
        <v>91281</v>
      </c>
      <c r="B5894" s="4" t="s">
        <v>6471</v>
      </c>
      <c r="C5894" s="4" t="s">
        <v>6151</v>
      </c>
      <c r="D5894" s="4" t="s">
        <v>5502</v>
      </c>
      <c r="E5894" s="5">
        <v>0.92</v>
      </c>
    </row>
    <row r="5895" s="1" customFormat="1" customHeight="1" spans="1:5">
      <c r="A5895" s="4">
        <v>91282</v>
      </c>
      <c r="B5895" s="4" t="s">
        <v>6472</v>
      </c>
      <c r="C5895" s="4" t="s">
        <v>6151</v>
      </c>
      <c r="D5895" s="4" t="s">
        <v>5859</v>
      </c>
      <c r="E5895" s="5">
        <v>8.25</v>
      </c>
    </row>
    <row r="5896" s="1" customFormat="1" customHeight="1" spans="1:5">
      <c r="A5896" s="4">
        <v>91354</v>
      </c>
      <c r="B5896" s="4" t="s">
        <v>6473</v>
      </c>
      <c r="C5896" s="4" t="s">
        <v>6151</v>
      </c>
      <c r="D5896" s="4" t="s">
        <v>5502</v>
      </c>
      <c r="E5896" s="5">
        <v>18.44</v>
      </c>
    </row>
    <row r="5897" s="1" customFormat="1" customHeight="1" spans="1:5">
      <c r="A5897" s="4">
        <v>91355</v>
      </c>
      <c r="B5897" s="4" t="s">
        <v>6474</v>
      </c>
      <c r="C5897" s="4" t="s">
        <v>6151</v>
      </c>
      <c r="D5897" s="4" t="s">
        <v>5502</v>
      </c>
      <c r="E5897" s="5">
        <v>7.58</v>
      </c>
    </row>
    <row r="5898" s="1" customFormat="1" customHeight="1" spans="1:5">
      <c r="A5898" s="4">
        <v>91356</v>
      </c>
      <c r="B5898" s="4" t="s">
        <v>6475</v>
      </c>
      <c r="C5898" s="4" t="s">
        <v>6151</v>
      </c>
      <c r="D5898" s="4" t="s">
        <v>5502</v>
      </c>
      <c r="E5898" s="5">
        <v>3.06</v>
      </c>
    </row>
    <row r="5899" s="1" customFormat="1" customHeight="1" spans="1:5">
      <c r="A5899" s="4">
        <v>91359</v>
      </c>
      <c r="B5899" s="4" t="s">
        <v>6476</v>
      </c>
      <c r="C5899" s="4" t="s">
        <v>6151</v>
      </c>
      <c r="D5899" s="4" t="s">
        <v>5683</v>
      </c>
      <c r="E5899" s="5">
        <v>21.64</v>
      </c>
    </row>
    <row r="5900" s="1" customFormat="1" customHeight="1" spans="1:5">
      <c r="A5900" s="4">
        <v>91360</v>
      </c>
      <c r="B5900" s="4" t="s">
        <v>6477</v>
      </c>
      <c r="C5900" s="4" t="s">
        <v>6151</v>
      </c>
      <c r="D5900" s="4" t="s">
        <v>5683</v>
      </c>
      <c r="E5900" s="5">
        <v>8.32</v>
      </c>
    </row>
    <row r="5901" s="1" customFormat="1" customHeight="1" spans="1:5">
      <c r="A5901" s="4">
        <v>91361</v>
      </c>
      <c r="B5901" s="4" t="s">
        <v>6478</v>
      </c>
      <c r="C5901" s="4" t="s">
        <v>6151</v>
      </c>
      <c r="D5901" s="4" t="s">
        <v>5683</v>
      </c>
      <c r="E5901" s="5">
        <v>3.36</v>
      </c>
    </row>
    <row r="5902" s="1" customFormat="1" customHeight="1" spans="1:5">
      <c r="A5902" s="4">
        <v>91367</v>
      </c>
      <c r="B5902" s="4" t="s">
        <v>6479</v>
      </c>
      <c r="C5902" s="4" t="s">
        <v>6151</v>
      </c>
      <c r="D5902" s="4" t="s">
        <v>5683</v>
      </c>
      <c r="E5902" s="5">
        <v>22.69</v>
      </c>
    </row>
    <row r="5903" s="1" customFormat="1" customHeight="1" spans="1:5">
      <c r="A5903" s="4">
        <v>91368</v>
      </c>
      <c r="B5903" s="4" t="s">
        <v>6480</v>
      </c>
      <c r="C5903" s="4" t="s">
        <v>6151</v>
      </c>
      <c r="D5903" s="4" t="s">
        <v>5683</v>
      </c>
      <c r="E5903" s="5">
        <v>8.79</v>
      </c>
    </row>
    <row r="5904" s="1" customFormat="1" customHeight="1" spans="1:5">
      <c r="A5904" s="4">
        <v>91369</v>
      </c>
      <c r="B5904" s="4" t="s">
        <v>6481</v>
      </c>
      <c r="C5904" s="4" t="s">
        <v>6151</v>
      </c>
      <c r="D5904" s="4" t="s">
        <v>5683</v>
      </c>
      <c r="E5904" s="5">
        <v>3.55</v>
      </c>
    </row>
    <row r="5905" s="1" customFormat="1" customHeight="1" spans="1:5">
      <c r="A5905" s="4">
        <v>91375</v>
      </c>
      <c r="B5905" s="4" t="s">
        <v>6482</v>
      </c>
      <c r="C5905" s="4" t="s">
        <v>6151</v>
      </c>
      <c r="D5905" s="4" t="s">
        <v>5502</v>
      </c>
      <c r="E5905" s="5">
        <v>20.24</v>
      </c>
    </row>
    <row r="5906" s="1" customFormat="1" customHeight="1" spans="1:5">
      <c r="A5906" s="4">
        <v>91376</v>
      </c>
      <c r="B5906" s="4" t="s">
        <v>6483</v>
      </c>
      <c r="C5906" s="4" t="s">
        <v>6151</v>
      </c>
      <c r="D5906" s="4" t="s">
        <v>5502</v>
      </c>
      <c r="E5906" s="5">
        <v>8.32</v>
      </c>
    </row>
    <row r="5907" s="1" customFormat="1" customHeight="1" spans="1:5">
      <c r="A5907" s="4">
        <v>91377</v>
      </c>
      <c r="B5907" s="4" t="s">
        <v>6484</v>
      </c>
      <c r="C5907" s="4" t="s">
        <v>6151</v>
      </c>
      <c r="D5907" s="4" t="s">
        <v>5502</v>
      </c>
      <c r="E5907" s="5">
        <v>3.36</v>
      </c>
    </row>
    <row r="5908" s="1" customFormat="1" customHeight="1" spans="1:5">
      <c r="A5908" s="4">
        <v>91380</v>
      </c>
      <c r="B5908" s="4" t="s">
        <v>6485</v>
      </c>
      <c r="C5908" s="4" t="s">
        <v>6151</v>
      </c>
      <c r="D5908" s="4" t="s">
        <v>5683</v>
      </c>
      <c r="E5908" s="5">
        <v>29.85</v>
      </c>
    </row>
    <row r="5909" s="1" customFormat="1" customHeight="1" spans="1:5">
      <c r="A5909" s="4">
        <v>91381</v>
      </c>
      <c r="B5909" s="4" t="s">
        <v>6486</v>
      </c>
      <c r="C5909" s="4" t="s">
        <v>6151</v>
      </c>
      <c r="D5909" s="4" t="s">
        <v>5683</v>
      </c>
      <c r="E5909" s="5">
        <v>11.55</v>
      </c>
    </row>
    <row r="5910" s="1" customFormat="1" customHeight="1" spans="1:5">
      <c r="A5910" s="4">
        <v>91382</v>
      </c>
      <c r="B5910" s="4" t="s">
        <v>6487</v>
      </c>
      <c r="C5910" s="4" t="s">
        <v>6151</v>
      </c>
      <c r="D5910" s="4" t="s">
        <v>5683</v>
      </c>
      <c r="E5910" s="5">
        <v>4.67</v>
      </c>
    </row>
    <row r="5911" s="1" customFormat="1" customHeight="1" spans="1:5">
      <c r="A5911" s="4">
        <v>91383</v>
      </c>
      <c r="B5911" s="4" t="s">
        <v>6488</v>
      </c>
      <c r="C5911" s="4" t="s">
        <v>6151</v>
      </c>
      <c r="D5911" s="4" t="s">
        <v>5683</v>
      </c>
      <c r="E5911" s="5">
        <v>53.98</v>
      </c>
    </row>
    <row r="5912" s="1" customFormat="1" customHeight="1" spans="1:5">
      <c r="A5912" s="4">
        <v>91384</v>
      </c>
      <c r="B5912" s="4" t="s">
        <v>6489</v>
      </c>
      <c r="C5912" s="4" t="s">
        <v>6151</v>
      </c>
      <c r="D5912" s="4" t="s">
        <v>5859</v>
      </c>
      <c r="E5912" s="5">
        <v>148.83</v>
      </c>
    </row>
    <row r="5913" s="1" customFormat="1" customHeight="1" spans="1:5">
      <c r="A5913" s="4">
        <v>91390</v>
      </c>
      <c r="B5913" s="4" t="s">
        <v>6490</v>
      </c>
      <c r="C5913" s="4" t="s">
        <v>6151</v>
      </c>
      <c r="D5913" s="4" t="s">
        <v>5683</v>
      </c>
      <c r="E5913" s="5">
        <v>19.92</v>
      </c>
    </row>
    <row r="5914" s="1" customFormat="1" customHeight="1" spans="1:5">
      <c r="A5914" s="4">
        <v>91391</v>
      </c>
      <c r="B5914" s="4" t="s">
        <v>6491</v>
      </c>
      <c r="C5914" s="4" t="s">
        <v>6151</v>
      </c>
      <c r="D5914" s="4" t="s">
        <v>5683</v>
      </c>
      <c r="E5914" s="5">
        <v>7.96</v>
      </c>
    </row>
    <row r="5915" s="1" customFormat="1" customHeight="1" spans="1:5">
      <c r="A5915" s="4">
        <v>91392</v>
      </c>
      <c r="B5915" s="4" t="s">
        <v>6492</v>
      </c>
      <c r="C5915" s="4" t="s">
        <v>6151</v>
      </c>
      <c r="D5915" s="4" t="s">
        <v>5683</v>
      </c>
      <c r="E5915" s="5">
        <v>3.21</v>
      </c>
    </row>
    <row r="5916" s="1" customFormat="1" customHeight="1" spans="1:5">
      <c r="A5916" s="4">
        <v>91396</v>
      </c>
      <c r="B5916" s="4" t="s">
        <v>6493</v>
      </c>
      <c r="C5916" s="4" t="s">
        <v>6151</v>
      </c>
      <c r="D5916" s="4" t="s">
        <v>5683</v>
      </c>
      <c r="E5916" s="5">
        <v>30.08</v>
      </c>
    </row>
    <row r="5917" s="1" customFormat="1" customHeight="1" spans="1:5">
      <c r="A5917" s="4">
        <v>91397</v>
      </c>
      <c r="B5917" s="4" t="s">
        <v>6494</v>
      </c>
      <c r="C5917" s="4" t="s">
        <v>6151</v>
      </c>
      <c r="D5917" s="4" t="s">
        <v>5683</v>
      </c>
      <c r="E5917" s="5">
        <v>11.67</v>
      </c>
    </row>
    <row r="5918" s="1" customFormat="1" customHeight="1" spans="1:5">
      <c r="A5918" s="4">
        <v>91398</v>
      </c>
      <c r="B5918" s="4" t="s">
        <v>6495</v>
      </c>
      <c r="C5918" s="4" t="s">
        <v>6151</v>
      </c>
      <c r="D5918" s="4" t="s">
        <v>5683</v>
      </c>
      <c r="E5918" s="5">
        <v>4.72</v>
      </c>
    </row>
    <row r="5919" s="1" customFormat="1" customHeight="1" spans="1:5">
      <c r="A5919" s="4">
        <v>91402</v>
      </c>
      <c r="B5919" s="4" t="s">
        <v>6496</v>
      </c>
      <c r="C5919" s="4" t="s">
        <v>6151</v>
      </c>
      <c r="D5919" s="4" t="s">
        <v>5683</v>
      </c>
      <c r="E5919" s="5">
        <v>3.68</v>
      </c>
    </row>
    <row r="5920" s="1" customFormat="1" customHeight="1" spans="1:5">
      <c r="A5920" s="4">
        <v>91466</v>
      </c>
      <c r="B5920" s="4" t="s">
        <v>6497</v>
      </c>
      <c r="C5920" s="4" t="s">
        <v>6151</v>
      </c>
      <c r="D5920" s="4" t="s">
        <v>5683</v>
      </c>
      <c r="E5920" s="5">
        <v>4.16</v>
      </c>
    </row>
    <row r="5921" s="1" customFormat="1" customHeight="1" spans="1:5">
      <c r="A5921" s="4">
        <v>91467</v>
      </c>
      <c r="B5921" s="4" t="s">
        <v>6498</v>
      </c>
      <c r="C5921" s="4" t="s">
        <v>6151</v>
      </c>
      <c r="D5921" s="4" t="s">
        <v>5859</v>
      </c>
      <c r="E5921" s="5">
        <v>165.98</v>
      </c>
    </row>
    <row r="5922" s="1" customFormat="1" customHeight="1" spans="1:5">
      <c r="A5922" s="4">
        <v>91468</v>
      </c>
      <c r="B5922" s="4" t="s">
        <v>6499</v>
      </c>
      <c r="C5922" s="4" t="s">
        <v>6151</v>
      </c>
      <c r="D5922" s="4" t="s">
        <v>5683</v>
      </c>
      <c r="E5922" s="5">
        <v>23.5</v>
      </c>
    </row>
    <row r="5923" s="1" customFormat="1" customHeight="1" spans="1:5">
      <c r="A5923" s="4">
        <v>91469</v>
      </c>
      <c r="B5923" s="4" t="s">
        <v>6500</v>
      </c>
      <c r="C5923" s="4" t="s">
        <v>6151</v>
      </c>
      <c r="D5923" s="4" t="s">
        <v>5683</v>
      </c>
      <c r="E5923" s="5">
        <v>10.31</v>
      </c>
    </row>
    <row r="5924" s="1" customFormat="1" customHeight="1" spans="1:5">
      <c r="A5924" s="4">
        <v>91484</v>
      </c>
      <c r="B5924" s="4" t="s">
        <v>6501</v>
      </c>
      <c r="C5924" s="4" t="s">
        <v>6151</v>
      </c>
      <c r="D5924" s="4" t="s">
        <v>5683</v>
      </c>
      <c r="E5924" s="5">
        <v>7.83</v>
      </c>
    </row>
    <row r="5925" s="1" customFormat="1" customHeight="1" spans="1:5">
      <c r="A5925" s="4">
        <v>91485</v>
      </c>
      <c r="B5925" s="4" t="s">
        <v>6502</v>
      </c>
      <c r="C5925" s="4" t="s">
        <v>6151</v>
      </c>
      <c r="D5925" s="4" t="s">
        <v>5859</v>
      </c>
      <c r="E5925" s="5">
        <v>171.25</v>
      </c>
    </row>
    <row r="5926" s="1" customFormat="1" customHeight="1" spans="1:5">
      <c r="A5926" s="4">
        <v>91529</v>
      </c>
      <c r="B5926" s="4" t="s">
        <v>6503</v>
      </c>
      <c r="C5926" s="4" t="s">
        <v>6151</v>
      </c>
      <c r="D5926" s="4" t="s">
        <v>5502</v>
      </c>
      <c r="E5926" s="5">
        <v>0.81</v>
      </c>
    </row>
    <row r="5927" s="1" customFormat="1" customHeight="1" spans="1:5">
      <c r="A5927" s="4">
        <v>91530</v>
      </c>
      <c r="B5927" s="4" t="s">
        <v>6504</v>
      </c>
      <c r="C5927" s="4" t="s">
        <v>6151</v>
      </c>
      <c r="D5927" s="4" t="s">
        <v>5502</v>
      </c>
      <c r="E5927" s="5">
        <v>0.21</v>
      </c>
    </row>
    <row r="5928" s="1" customFormat="1" customHeight="1" spans="1:5">
      <c r="A5928" s="4">
        <v>91531</v>
      </c>
      <c r="B5928" s="4" t="s">
        <v>6505</v>
      </c>
      <c r="C5928" s="4" t="s">
        <v>6151</v>
      </c>
      <c r="D5928" s="4" t="s">
        <v>5502</v>
      </c>
      <c r="E5928" s="5">
        <v>1.02</v>
      </c>
    </row>
    <row r="5929" s="1" customFormat="1" customHeight="1" spans="1:5">
      <c r="A5929" s="4">
        <v>91532</v>
      </c>
      <c r="B5929" s="4" t="s">
        <v>6506</v>
      </c>
      <c r="C5929" s="4" t="s">
        <v>6151</v>
      </c>
      <c r="D5929" s="4" t="s">
        <v>5859</v>
      </c>
      <c r="E5929" s="5">
        <v>5.86</v>
      </c>
    </row>
    <row r="5930" s="1" customFormat="1" customHeight="1" spans="1:5">
      <c r="A5930" s="4">
        <v>91629</v>
      </c>
      <c r="B5930" s="4" t="s">
        <v>6507</v>
      </c>
      <c r="C5930" s="4" t="s">
        <v>6151</v>
      </c>
      <c r="D5930" s="4" t="s">
        <v>5683</v>
      </c>
      <c r="E5930" s="5">
        <v>22.17</v>
      </c>
    </row>
    <row r="5931" s="1" customFormat="1" customHeight="1" spans="1:5">
      <c r="A5931" s="4">
        <v>91630</v>
      </c>
      <c r="B5931" s="4" t="s">
        <v>6508</v>
      </c>
      <c r="C5931" s="4" t="s">
        <v>6151</v>
      </c>
      <c r="D5931" s="4" t="s">
        <v>5683</v>
      </c>
      <c r="E5931" s="5">
        <v>8.28</v>
      </c>
    </row>
    <row r="5932" s="1" customFormat="1" customHeight="1" spans="1:5">
      <c r="A5932" s="4">
        <v>91631</v>
      </c>
      <c r="B5932" s="4" t="s">
        <v>6509</v>
      </c>
      <c r="C5932" s="4" t="s">
        <v>6151</v>
      </c>
      <c r="D5932" s="4" t="s">
        <v>5683</v>
      </c>
      <c r="E5932" s="5">
        <v>3.34</v>
      </c>
    </row>
    <row r="5933" s="1" customFormat="1" customHeight="1" spans="1:5">
      <c r="A5933" s="4">
        <v>91632</v>
      </c>
      <c r="B5933" s="4" t="s">
        <v>6510</v>
      </c>
      <c r="C5933" s="4" t="s">
        <v>6151</v>
      </c>
      <c r="D5933" s="4" t="s">
        <v>5683</v>
      </c>
      <c r="E5933" s="5">
        <v>38.15</v>
      </c>
    </row>
    <row r="5934" s="1" customFormat="1" customHeight="1" spans="1:5">
      <c r="A5934" s="4">
        <v>91633</v>
      </c>
      <c r="B5934" s="4" t="s">
        <v>6511</v>
      </c>
      <c r="C5934" s="4" t="s">
        <v>6151</v>
      </c>
      <c r="D5934" s="4" t="s">
        <v>5859</v>
      </c>
      <c r="E5934" s="5">
        <v>140.48</v>
      </c>
    </row>
    <row r="5935" s="1" customFormat="1" customHeight="1" spans="1:5">
      <c r="A5935" s="4">
        <v>91640</v>
      </c>
      <c r="B5935" s="4" t="s">
        <v>6512</v>
      </c>
      <c r="C5935" s="4" t="s">
        <v>6151</v>
      </c>
      <c r="D5935" s="4" t="s">
        <v>5683</v>
      </c>
      <c r="E5935" s="5">
        <v>40.29</v>
      </c>
    </row>
    <row r="5936" s="1" customFormat="1" customHeight="1" spans="1:5">
      <c r="A5936" s="4">
        <v>91641</v>
      </c>
      <c r="B5936" s="4" t="s">
        <v>6513</v>
      </c>
      <c r="C5936" s="4" t="s">
        <v>6151</v>
      </c>
      <c r="D5936" s="4" t="s">
        <v>5683</v>
      </c>
      <c r="E5936" s="5">
        <v>16.26</v>
      </c>
    </row>
    <row r="5937" s="1" customFormat="1" customHeight="1" spans="1:5">
      <c r="A5937" s="4">
        <v>91642</v>
      </c>
      <c r="B5937" s="4" t="s">
        <v>6514</v>
      </c>
      <c r="C5937" s="4" t="s">
        <v>6151</v>
      </c>
      <c r="D5937" s="4" t="s">
        <v>5683</v>
      </c>
      <c r="E5937" s="5">
        <v>6.57</v>
      </c>
    </row>
    <row r="5938" s="1" customFormat="1" customHeight="1" spans="1:5">
      <c r="A5938" s="4">
        <v>91643</v>
      </c>
      <c r="B5938" s="4" t="s">
        <v>6515</v>
      </c>
      <c r="C5938" s="4" t="s">
        <v>6151</v>
      </c>
      <c r="D5938" s="4" t="s">
        <v>5683</v>
      </c>
      <c r="E5938" s="5">
        <v>72.69</v>
      </c>
    </row>
    <row r="5939" s="1" customFormat="1" customHeight="1" spans="1:5">
      <c r="A5939" s="4">
        <v>91644</v>
      </c>
      <c r="B5939" s="4" t="s">
        <v>6516</v>
      </c>
      <c r="C5939" s="4" t="s">
        <v>6151</v>
      </c>
      <c r="D5939" s="4" t="s">
        <v>5859</v>
      </c>
      <c r="E5939" s="5">
        <v>316.13</v>
      </c>
    </row>
    <row r="5940" s="1" customFormat="1" customHeight="1" spans="1:5">
      <c r="A5940" s="4">
        <v>91688</v>
      </c>
      <c r="B5940" s="4" t="s">
        <v>6517</v>
      </c>
      <c r="C5940" s="4" t="s">
        <v>6151</v>
      </c>
      <c r="D5940" s="4" t="s">
        <v>5502</v>
      </c>
      <c r="E5940" s="5">
        <v>0.08</v>
      </c>
    </row>
    <row r="5941" s="1" customFormat="1" customHeight="1" spans="1:5">
      <c r="A5941" s="4">
        <v>91689</v>
      </c>
      <c r="B5941" s="4" t="s">
        <v>6518</v>
      </c>
      <c r="C5941" s="4" t="s">
        <v>6151</v>
      </c>
      <c r="D5941" s="4" t="s">
        <v>5502</v>
      </c>
      <c r="E5941" s="5">
        <v>0.01</v>
      </c>
    </row>
    <row r="5942" s="1" customFormat="1" customHeight="1" spans="1:5">
      <c r="A5942" s="4">
        <v>91690</v>
      </c>
      <c r="B5942" s="4" t="s">
        <v>6519</v>
      </c>
      <c r="C5942" s="4" t="s">
        <v>6151</v>
      </c>
      <c r="D5942" s="4" t="s">
        <v>5502</v>
      </c>
      <c r="E5942" s="5">
        <v>0.06</v>
      </c>
    </row>
    <row r="5943" s="1" customFormat="1" customHeight="1" spans="1:5">
      <c r="A5943" s="4">
        <v>91691</v>
      </c>
      <c r="B5943" s="4" t="s">
        <v>6520</v>
      </c>
      <c r="C5943" s="4" t="s">
        <v>6151</v>
      </c>
      <c r="D5943" s="4" t="s">
        <v>5502</v>
      </c>
      <c r="E5943" s="5">
        <v>1.3</v>
      </c>
    </row>
    <row r="5944" s="1" customFormat="1" customHeight="1" spans="1:5">
      <c r="A5944" s="4">
        <v>92040</v>
      </c>
      <c r="B5944" s="4" t="s">
        <v>6521</v>
      </c>
      <c r="C5944" s="4" t="s">
        <v>6151</v>
      </c>
      <c r="D5944" s="4" t="s">
        <v>5683</v>
      </c>
      <c r="E5944" s="5">
        <v>6.47</v>
      </c>
    </row>
    <row r="5945" s="1" customFormat="1" customHeight="1" spans="1:5">
      <c r="A5945" s="4">
        <v>92041</v>
      </c>
      <c r="B5945" s="4" t="s">
        <v>6522</v>
      </c>
      <c r="C5945" s="4" t="s">
        <v>6151</v>
      </c>
      <c r="D5945" s="4" t="s">
        <v>5683</v>
      </c>
      <c r="E5945" s="5">
        <v>1.33</v>
      </c>
    </row>
    <row r="5946" s="1" customFormat="1" customHeight="1" spans="1:5">
      <c r="A5946" s="4">
        <v>92042</v>
      </c>
      <c r="B5946" s="4" t="s">
        <v>6523</v>
      </c>
      <c r="C5946" s="4" t="s">
        <v>6151</v>
      </c>
      <c r="D5946" s="4" t="s">
        <v>5683</v>
      </c>
      <c r="E5946" s="5">
        <v>5.39</v>
      </c>
    </row>
    <row r="5947" s="1" customFormat="1" customHeight="1" spans="1:5">
      <c r="A5947" s="4">
        <v>92101</v>
      </c>
      <c r="B5947" s="4" t="s">
        <v>6524</v>
      </c>
      <c r="C5947" s="4" t="s">
        <v>6151</v>
      </c>
      <c r="D5947" s="4" t="s">
        <v>5683</v>
      </c>
      <c r="E5947" s="5">
        <v>42.23</v>
      </c>
    </row>
    <row r="5948" s="1" customFormat="1" customHeight="1" spans="1:5">
      <c r="A5948" s="4">
        <v>92102</v>
      </c>
      <c r="B5948" s="4" t="s">
        <v>6525</v>
      </c>
      <c r="C5948" s="4" t="s">
        <v>6151</v>
      </c>
      <c r="D5948" s="4" t="s">
        <v>5683</v>
      </c>
      <c r="E5948" s="5">
        <v>14.5</v>
      </c>
    </row>
    <row r="5949" s="1" customFormat="1" customHeight="1" spans="1:5">
      <c r="A5949" s="4">
        <v>92103</v>
      </c>
      <c r="B5949" s="4" t="s">
        <v>6526</v>
      </c>
      <c r="C5949" s="4" t="s">
        <v>6151</v>
      </c>
      <c r="D5949" s="4" t="s">
        <v>5683</v>
      </c>
      <c r="E5949" s="5">
        <v>10.14</v>
      </c>
    </row>
    <row r="5950" s="1" customFormat="1" customHeight="1" spans="1:5">
      <c r="A5950" s="4">
        <v>92104</v>
      </c>
      <c r="B5950" s="4" t="s">
        <v>6527</v>
      </c>
      <c r="C5950" s="4" t="s">
        <v>6151</v>
      </c>
      <c r="D5950" s="4" t="s">
        <v>5683</v>
      </c>
      <c r="E5950" s="5">
        <v>69.72</v>
      </c>
    </row>
    <row r="5951" s="1" customFormat="1" customHeight="1" spans="1:5">
      <c r="A5951" s="4">
        <v>92105</v>
      </c>
      <c r="B5951" s="4" t="s">
        <v>6528</v>
      </c>
      <c r="C5951" s="4" t="s">
        <v>6151</v>
      </c>
      <c r="D5951" s="4" t="s">
        <v>5859</v>
      </c>
      <c r="E5951" s="5">
        <v>185.06</v>
      </c>
    </row>
    <row r="5952" s="1" customFormat="1" customHeight="1" spans="1:5">
      <c r="A5952" s="4">
        <v>92108</v>
      </c>
      <c r="B5952" s="4" t="s">
        <v>6529</v>
      </c>
      <c r="C5952" s="4" t="s">
        <v>6151</v>
      </c>
      <c r="D5952" s="4" t="s">
        <v>5502</v>
      </c>
      <c r="E5952" s="5">
        <v>1.03</v>
      </c>
    </row>
    <row r="5953" s="1" customFormat="1" customHeight="1" spans="1:5">
      <c r="A5953" s="4">
        <v>92109</v>
      </c>
      <c r="B5953" s="4" t="s">
        <v>6530</v>
      </c>
      <c r="C5953" s="4" t="s">
        <v>6151</v>
      </c>
      <c r="D5953" s="4" t="s">
        <v>5502</v>
      </c>
      <c r="E5953" s="5">
        <v>0.25</v>
      </c>
    </row>
    <row r="5954" s="1" customFormat="1" customHeight="1" spans="1:5">
      <c r="A5954" s="4">
        <v>92110</v>
      </c>
      <c r="B5954" s="4" t="s">
        <v>6531</v>
      </c>
      <c r="C5954" s="4" t="s">
        <v>6151</v>
      </c>
      <c r="D5954" s="4" t="s">
        <v>5502</v>
      </c>
      <c r="E5954" s="5">
        <v>1.38</v>
      </c>
    </row>
    <row r="5955" s="1" customFormat="1" customHeight="1" spans="1:5">
      <c r="A5955" s="4">
        <v>92111</v>
      </c>
      <c r="B5955" s="4" t="s">
        <v>6532</v>
      </c>
      <c r="C5955" s="4" t="s">
        <v>6151</v>
      </c>
      <c r="D5955" s="4" t="s">
        <v>5502</v>
      </c>
      <c r="E5955" s="5">
        <v>1.2</v>
      </c>
    </row>
    <row r="5956" s="1" customFormat="1" customHeight="1" spans="1:5">
      <c r="A5956" s="4">
        <v>92114</v>
      </c>
      <c r="B5956" s="4" t="s">
        <v>6533</v>
      </c>
      <c r="C5956" s="4" t="s">
        <v>6151</v>
      </c>
      <c r="D5956" s="4" t="s">
        <v>5502</v>
      </c>
      <c r="E5956" s="5">
        <v>0.27</v>
      </c>
    </row>
    <row r="5957" s="1" customFormat="1" customHeight="1" spans="1:5">
      <c r="A5957" s="4">
        <v>92115</v>
      </c>
      <c r="B5957" s="4" t="s">
        <v>6534</v>
      </c>
      <c r="C5957" s="4" t="s">
        <v>6151</v>
      </c>
      <c r="D5957" s="4" t="s">
        <v>5502</v>
      </c>
      <c r="E5957" s="5">
        <v>0.05</v>
      </c>
    </row>
    <row r="5958" s="1" customFormat="1" customHeight="1" spans="1:5">
      <c r="A5958" s="4">
        <v>92116</v>
      </c>
      <c r="B5958" s="4" t="s">
        <v>6535</v>
      </c>
      <c r="C5958" s="4" t="s">
        <v>6151</v>
      </c>
      <c r="D5958" s="4" t="s">
        <v>5502</v>
      </c>
      <c r="E5958" s="5">
        <v>0.19</v>
      </c>
    </row>
    <row r="5959" s="1" customFormat="1" customHeight="1" spans="1:5">
      <c r="A5959" s="4">
        <v>92133</v>
      </c>
      <c r="B5959" s="4" t="s">
        <v>6536</v>
      </c>
      <c r="C5959" s="4" t="s">
        <v>6151</v>
      </c>
      <c r="D5959" s="4" t="s">
        <v>5859</v>
      </c>
      <c r="E5959" s="5">
        <v>13.26</v>
      </c>
    </row>
    <row r="5960" s="1" customFormat="1" customHeight="1" spans="1:5">
      <c r="A5960" s="4">
        <v>92134</v>
      </c>
      <c r="B5960" s="4" t="s">
        <v>6537</v>
      </c>
      <c r="C5960" s="4" t="s">
        <v>6151</v>
      </c>
      <c r="D5960" s="4" t="s">
        <v>5859</v>
      </c>
      <c r="E5960" s="5">
        <v>4.08</v>
      </c>
    </row>
    <row r="5961" s="1" customFormat="1" customHeight="1" spans="1:5">
      <c r="A5961" s="4">
        <v>92135</v>
      </c>
      <c r="B5961" s="4" t="s">
        <v>6538</v>
      </c>
      <c r="C5961" s="4" t="s">
        <v>6151</v>
      </c>
      <c r="D5961" s="4" t="s">
        <v>5859</v>
      </c>
      <c r="E5961" s="5">
        <v>1.65</v>
      </c>
    </row>
    <row r="5962" s="1" customFormat="1" customHeight="1" spans="1:5">
      <c r="A5962" s="4">
        <v>92136</v>
      </c>
      <c r="B5962" s="4" t="s">
        <v>6539</v>
      </c>
      <c r="C5962" s="4" t="s">
        <v>6151</v>
      </c>
      <c r="D5962" s="4" t="s">
        <v>5859</v>
      </c>
      <c r="E5962" s="5">
        <v>16.58</v>
      </c>
    </row>
    <row r="5963" s="1" customFormat="1" customHeight="1" spans="1:5">
      <c r="A5963" s="4">
        <v>92137</v>
      </c>
      <c r="B5963" s="4" t="s">
        <v>6540</v>
      </c>
      <c r="C5963" s="4" t="s">
        <v>6151</v>
      </c>
      <c r="D5963" s="4" t="s">
        <v>5859</v>
      </c>
      <c r="E5963" s="5">
        <v>36.98</v>
      </c>
    </row>
    <row r="5964" s="1" customFormat="1" customHeight="1" spans="1:5">
      <c r="A5964" s="4">
        <v>92140</v>
      </c>
      <c r="B5964" s="4" t="s">
        <v>6541</v>
      </c>
      <c r="C5964" s="4" t="s">
        <v>6151</v>
      </c>
      <c r="D5964" s="4" t="s">
        <v>5502</v>
      </c>
      <c r="E5964" s="5">
        <v>4.86</v>
      </c>
    </row>
    <row r="5965" s="1" customFormat="1" customHeight="1" spans="1:5">
      <c r="A5965" s="4">
        <v>92141</v>
      </c>
      <c r="B5965" s="4" t="s">
        <v>6542</v>
      </c>
      <c r="C5965" s="4" t="s">
        <v>6151</v>
      </c>
      <c r="D5965" s="4" t="s">
        <v>5502</v>
      </c>
      <c r="E5965" s="5">
        <v>1.49</v>
      </c>
    </row>
    <row r="5966" s="1" customFormat="1" customHeight="1" spans="1:5">
      <c r="A5966" s="4">
        <v>92142</v>
      </c>
      <c r="B5966" s="4" t="s">
        <v>6543</v>
      </c>
      <c r="C5966" s="4" t="s">
        <v>6151</v>
      </c>
      <c r="D5966" s="4" t="s">
        <v>5502</v>
      </c>
      <c r="E5966" s="5">
        <v>0.6</v>
      </c>
    </row>
    <row r="5967" s="1" customFormat="1" customHeight="1" spans="1:5">
      <c r="A5967" s="4">
        <v>92143</v>
      </c>
      <c r="B5967" s="4" t="s">
        <v>6544</v>
      </c>
      <c r="C5967" s="4" t="s">
        <v>6151</v>
      </c>
      <c r="D5967" s="4" t="s">
        <v>5502</v>
      </c>
      <c r="E5967" s="5">
        <v>6.07</v>
      </c>
    </row>
    <row r="5968" s="1" customFormat="1" customHeight="1" spans="1:5">
      <c r="A5968" s="4">
        <v>92144</v>
      </c>
      <c r="B5968" s="4" t="s">
        <v>6545</v>
      </c>
      <c r="C5968" s="4" t="s">
        <v>6151</v>
      </c>
      <c r="D5968" s="4" t="s">
        <v>5859</v>
      </c>
      <c r="E5968" s="5">
        <v>38.06</v>
      </c>
    </row>
    <row r="5969" s="1" customFormat="1" customHeight="1" spans="1:5">
      <c r="A5969" s="4">
        <v>92237</v>
      </c>
      <c r="B5969" s="4" t="s">
        <v>6546</v>
      </c>
      <c r="C5969" s="4" t="s">
        <v>6151</v>
      </c>
      <c r="D5969" s="4" t="s">
        <v>5683</v>
      </c>
      <c r="E5969" s="5">
        <v>29.33</v>
      </c>
    </row>
    <row r="5970" s="1" customFormat="1" customHeight="1" spans="1:5">
      <c r="A5970" s="4">
        <v>92238</v>
      </c>
      <c r="B5970" s="4" t="s">
        <v>6547</v>
      </c>
      <c r="C5970" s="4" t="s">
        <v>6151</v>
      </c>
      <c r="D5970" s="4" t="s">
        <v>5683</v>
      </c>
      <c r="E5970" s="5">
        <v>11.82</v>
      </c>
    </row>
    <row r="5971" s="1" customFormat="1" customHeight="1" spans="1:5">
      <c r="A5971" s="4">
        <v>92239</v>
      </c>
      <c r="B5971" s="4" t="s">
        <v>6548</v>
      </c>
      <c r="C5971" s="4" t="s">
        <v>6151</v>
      </c>
      <c r="D5971" s="4" t="s">
        <v>5683</v>
      </c>
      <c r="E5971" s="5">
        <v>4.77</v>
      </c>
    </row>
    <row r="5972" s="1" customFormat="1" customHeight="1" spans="1:5">
      <c r="A5972" s="4">
        <v>92240</v>
      </c>
      <c r="B5972" s="4" t="s">
        <v>6549</v>
      </c>
      <c r="C5972" s="4" t="s">
        <v>6151</v>
      </c>
      <c r="D5972" s="4" t="s">
        <v>5683</v>
      </c>
      <c r="E5972" s="5">
        <v>52.68</v>
      </c>
    </row>
    <row r="5973" s="1" customFormat="1" customHeight="1" spans="1:5">
      <c r="A5973" s="4">
        <v>92241</v>
      </c>
      <c r="B5973" s="4" t="s">
        <v>6550</v>
      </c>
      <c r="C5973" s="4" t="s">
        <v>6151</v>
      </c>
      <c r="D5973" s="4" t="s">
        <v>5859</v>
      </c>
      <c r="E5973" s="5">
        <v>289.82</v>
      </c>
    </row>
    <row r="5974" s="1" customFormat="1" customHeight="1" spans="1:5">
      <c r="A5974" s="4">
        <v>92712</v>
      </c>
      <c r="B5974" s="4" t="s">
        <v>6551</v>
      </c>
      <c r="C5974" s="4" t="s">
        <v>6151</v>
      </c>
      <c r="D5974" s="4" t="s">
        <v>5502</v>
      </c>
      <c r="E5974" s="5">
        <v>0.14</v>
      </c>
    </row>
    <row r="5975" s="1" customFormat="1" customHeight="1" spans="1:5">
      <c r="A5975" s="4">
        <v>92713</v>
      </c>
      <c r="B5975" s="4" t="s">
        <v>6552</v>
      </c>
      <c r="C5975" s="4" t="s">
        <v>6151</v>
      </c>
      <c r="D5975" s="4" t="s">
        <v>5502</v>
      </c>
      <c r="E5975" s="5">
        <v>0.03</v>
      </c>
    </row>
    <row r="5976" s="1" customFormat="1" customHeight="1" spans="1:5">
      <c r="A5976" s="4">
        <v>92714</v>
      </c>
      <c r="B5976" s="4" t="s">
        <v>6553</v>
      </c>
      <c r="C5976" s="4" t="s">
        <v>6151</v>
      </c>
      <c r="D5976" s="4" t="s">
        <v>5502</v>
      </c>
      <c r="E5976" s="5">
        <v>0.19</v>
      </c>
    </row>
    <row r="5977" s="1" customFormat="1" customHeight="1" spans="1:5">
      <c r="A5977" s="4">
        <v>92715</v>
      </c>
      <c r="B5977" s="4" t="s">
        <v>6554</v>
      </c>
      <c r="C5977" s="4" t="s">
        <v>6151</v>
      </c>
      <c r="D5977" s="4" t="s">
        <v>5683</v>
      </c>
      <c r="E5977" s="5">
        <v>81.77</v>
      </c>
    </row>
    <row r="5978" s="1" customFormat="1" customHeight="1" spans="1:5">
      <c r="A5978" s="4">
        <v>92956</v>
      </c>
      <c r="B5978" s="4" t="s">
        <v>6555</v>
      </c>
      <c r="C5978" s="4" t="s">
        <v>6151</v>
      </c>
      <c r="D5978" s="4" t="s">
        <v>5683</v>
      </c>
      <c r="E5978" s="5">
        <v>4.3</v>
      </c>
    </row>
    <row r="5979" s="1" customFormat="1" customHeight="1" spans="1:5">
      <c r="A5979" s="4">
        <v>92957</v>
      </c>
      <c r="B5979" s="4" t="s">
        <v>6556</v>
      </c>
      <c r="C5979" s="4" t="s">
        <v>6151</v>
      </c>
      <c r="D5979" s="4" t="s">
        <v>5683</v>
      </c>
      <c r="E5979" s="5">
        <v>0.99</v>
      </c>
    </row>
    <row r="5980" s="1" customFormat="1" customHeight="1" spans="1:5">
      <c r="A5980" s="4">
        <v>92958</v>
      </c>
      <c r="B5980" s="4" t="s">
        <v>6557</v>
      </c>
      <c r="C5980" s="4" t="s">
        <v>6151</v>
      </c>
      <c r="D5980" s="4" t="s">
        <v>5683</v>
      </c>
      <c r="E5980" s="5">
        <v>4.71</v>
      </c>
    </row>
    <row r="5981" s="1" customFormat="1" customHeight="1" spans="1:5">
      <c r="A5981" s="4">
        <v>92959</v>
      </c>
      <c r="B5981" s="4" t="s">
        <v>6558</v>
      </c>
      <c r="C5981" s="4" t="s">
        <v>6151</v>
      </c>
      <c r="D5981" s="4" t="s">
        <v>5859</v>
      </c>
      <c r="E5981" s="5">
        <v>9.73</v>
      </c>
    </row>
    <row r="5982" s="1" customFormat="1" customHeight="1" spans="1:5">
      <c r="A5982" s="4">
        <v>92963</v>
      </c>
      <c r="B5982" s="4" t="s">
        <v>6559</v>
      </c>
      <c r="C5982" s="4" t="s">
        <v>6151</v>
      </c>
      <c r="D5982" s="4" t="s">
        <v>5502</v>
      </c>
      <c r="E5982" s="5">
        <v>1.31</v>
      </c>
    </row>
    <row r="5983" s="1" customFormat="1" customHeight="1" spans="1:5">
      <c r="A5983" s="4">
        <v>92964</v>
      </c>
      <c r="B5983" s="4" t="s">
        <v>6560</v>
      </c>
      <c r="C5983" s="4" t="s">
        <v>6151</v>
      </c>
      <c r="D5983" s="4" t="s">
        <v>5502</v>
      </c>
      <c r="E5983" s="5">
        <v>0.3</v>
      </c>
    </row>
    <row r="5984" s="1" customFormat="1" customHeight="1" spans="1:5">
      <c r="A5984" s="4">
        <v>92965</v>
      </c>
      <c r="B5984" s="4" t="s">
        <v>6561</v>
      </c>
      <c r="C5984" s="4" t="s">
        <v>6151</v>
      </c>
      <c r="D5984" s="4" t="s">
        <v>5502</v>
      </c>
      <c r="E5984" s="5">
        <v>1.63</v>
      </c>
    </row>
    <row r="5985" s="1" customFormat="1" customHeight="1" spans="1:5">
      <c r="A5985" s="4">
        <v>93220</v>
      </c>
      <c r="B5985" s="4" t="s">
        <v>6562</v>
      </c>
      <c r="C5985" s="4" t="s">
        <v>6151</v>
      </c>
      <c r="D5985" s="4" t="s">
        <v>5502</v>
      </c>
      <c r="E5985" s="5">
        <v>342.69</v>
      </c>
    </row>
    <row r="5986" s="1" customFormat="1" customHeight="1" spans="1:5">
      <c r="A5986" s="4">
        <v>93221</v>
      </c>
      <c r="B5986" s="4" t="s">
        <v>6563</v>
      </c>
      <c r="C5986" s="4" t="s">
        <v>6151</v>
      </c>
      <c r="D5986" s="4" t="s">
        <v>5502</v>
      </c>
      <c r="E5986" s="5">
        <v>91.94</v>
      </c>
    </row>
    <row r="5987" s="1" customFormat="1" customHeight="1" spans="1:5">
      <c r="A5987" s="4">
        <v>93222</v>
      </c>
      <c r="B5987" s="4" t="s">
        <v>6564</v>
      </c>
      <c r="C5987" s="4" t="s">
        <v>6151</v>
      </c>
      <c r="D5987" s="4" t="s">
        <v>5502</v>
      </c>
      <c r="E5987" s="5">
        <v>428.85</v>
      </c>
    </row>
    <row r="5988" s="1" customFormat="1" customHeight="1" spans="1:5">
      <c r="A5988" s="4">
        <v>93223</v>
      </c>
      <c r="B5988" s="4" t="s">
        <v>6565</v>
      </c>
      <c r="C5988" s="4" t="s">
        <v>6151</v>
      </c>
      <c r="D5988" s="4" t="s">
        <v>5859</v>
      </c>
      <c r="E5988" s="5">
        <v>163.97</v>
      </c>
    </row>
    <row r="5989" s="1" customFormat="1" customHeight="1" spans="1:5">
      <c r="A5989" s="4">
        <v>93229</v>
      </c>
      <c r="B5989" s="4" t="s">
        <v>6566</v>
      </c>
      <c r="C5989" s="4" t="s">
        <v>6151</v>
      </c>
      <c r="D5989" s="4" t="s">
        <v>5502</v>
      </c>
      <c r="E5989" s="5">
        <v>0.47</v>
      </c>
    </row>
    <row r="5990" s="1" customFormat="1" customHeight="1" spans="1:5">
      <c r="A5990" s="4">
        <v>93230</v>
      </c>
      <c r="B5990" s="4" t="s">
        <v>6567</v>
      </c>
      <c r="C5990" s="4" t="s">
        <v>6151</v>
      </c>
      <c r="D5990" s="4" t="s">
        <v>5502</v>
      </c>
      <c r="E5990" s="5">
        <v>0.1</v>
      </c>
    </row>
    <row r="5991" s="1" customFormat="1" customHeight="1" spans="1:5">
      <c r="A5991" s="4">
        <v>93231</v>
      </c>
      <c r="B5991" s="4" t="s">
        <v>6568</v>
      </c>
      <c r="C5991" s="4" t="s">
        <v>6151</v>
      </c>
      <c r="D5991" s="4" t="s">
        <v>5502</v>
      </c>
      <c r="E5991" s="5">
        <v>0.59</v>
      </c>
    </row>
    <row r="5992" s="1" customFormat="1" customHeight="1" spans="1:5">
      <c r="A5992" s="4">
        <v>93232</v>
      </c>
      <c r="B5992" s="4" t="s">
        <v>6569</v>
      </c>
      <c r="C5992" s="4" t="s">
        <v>6151</v>
      </c>
      <c r="D5992" s="4" t="s">
        <v>5859</v>
      </c>
      <c r="E5992" s="5">
        <v>4.38</v>
      </c>
    </row>
    <row r="5993" s="1" customFormat="1" customHeight="1" spans="1:5">
      <c r="A5993" s="4">
        <v>93235</v>
      </c>
      <c r="B5993" s="4" t="s">
        <v>6570</v>
      </c>
      <c r="C5993" s="4" t="s">
        <v>6151</v>
      </c>
      <c r="D5993" s="4" t="s">
        <v>5502</v>
      </c>
      <c r="E5993" s="5">
        <v>2.5</v>
      </c>
    </row>
    <row r="5994" s="1" customFormat="1" customHeight="1" spans="1:5">
      <c r="A5994" s="4">
        <v>93238</v>
      </c>
      <c r="B5994" s="4" t="s">
        <v>6571</v>
      </c>
      <c r="C5994" s="4" t="s">
        <v>6151</v>
      </c>
      <c r="D5994" s="4" t="s">
        <v>5683</v>
      </c>
      <c r="E5994" s="5">
        <v>2.59</v>
      </c>
    </row>
    <row r="5995" s="1" customFormat="1" customHeight="1" spans="1:5">
      <c r="A5995" s="4">
        <v>93239</v>
      </c>
      <c r="B5995" s="4" t="s">
        <v>6572</v>
      </c>
      <c r="C5995" s="4" t="s">
        <v>6151</v>
      </c>
      <c r="D5995" s="4" t="s">
        <v>5683</v>
      </c>
      <c r="E5995" s="5">
        <v>11.75</v>
      </c>
    </row>
    <row r="5996" s="1" customFormat="1" customHeight="1" spans="1:5">
      <c r="A5996" s="4">
        <v>93240</v>
      </c>
      <c r="B5996" s="4" t="s">
        <v>6573</v>
      </c>
      <c r="C5996" s="4" t="s">
        <v>6151</v>
      </c>
      <c r="D5996" s="4" t="s">
        <v>5859</v>
      </c>
      <c r="E5996" s="5">
        <v>12.56</v>
      </c>
    </row>
    <row r="5997" s="1" customFormat="1" customHeight="1" spans="1:5">
      <c r="A5997" s="4">
        <v>93267</v>
      </c>
      <c r="B5997" s="4" t="s">
        <v>6574</v>
      </c>
      <c r="C5997" s="4" t="s">
        <v>6151</v>
      </c>
      <c r="D5997" s="4" t="s">
        <v>5683</v>
      </c>
      <c r="E5997" s="5">
        <v>28.78</v>
      </c>
    </row>
    <row r="5998" s="1" customFormat="1" customHeight="1" spans="1:5">
      <c r="A5998" s="4">
        <v>93269</v>
      </c>
      <c r="B5998" s="4" t="s">
        <v>6575</v>
      </c>
      <c r="C5998" s="4" t="s">
        <v>6151</v>
      </c>
      <c r="D5998" s="4" t="s">
        <v>5683</v>
      </c>
      <c r="E5998" s="5">
        <v>9.71</v>
      </c>
    </row>
    <row r="5999" s="1" customFormat="1" customHeight="1" spans="1:5">
      <c r="A5999" s="4">
        <v>93270</v>
      </c>
      <c r="B5999" s="4" t="s">
        <v>6576</v>
      </c>
      <c r="C5999" s="4" t="s">
        <v>6151</v>
      </c>
      <c r="D5999" s="4" t="s">
        <v>5683</v>
      </c>
      <c r="E5999" s="5">
        <v>28.78</v>
      </c>
    </row>
    <row r="6000" s="1" customFormat="1" customHeight="1" spans="1:5">
      <c r="A6000" s="4">
        <v>93271</v>
      </c>
      <c r="B6000" s="4" t="s">
        <v>6577</v>
      </c>
      <c r="C6000" s="4" t="s">
        <v>6151</v>
      </c>
      <c r="D6000" s="4" t="s">
        <v>5502</v>
      </c>
      <c r="E6000" s="5">
        <v>8.97</v>
      </c>
    </row>
    <row r="6001" s="1" customFormat="1" customHeight="1" spans="1:5">
      <c r="A6001" s="4">
        <v>93277</v>
      </c>
      <c r="B6001" s="4" t="s">
        <v>6578</v>
      </c>
      <c r="C6001" s="4" t="s">
        <v>6151</v>
      </c>
      <c r="D6001" s="4" t="s">
        <v>5502</v>
      </c>
      <c r="E6001" s="5">
        <v>0.42</v>
      </c>
    </row>
    <row r="6002" s="1" customFormat="1" customHeight="1" spans="1:5">
      <c r="A6002" s="4">
        <v>93278</v>
      </c>
      <c r="B6002" s="4" t="s">
        <v>6579</v>
      </c>
      <c r="C6002" s="4" t="s">
        <v>6151</v>
      </c>
      <c r="D6002" s="4" t="s">
        <v>5502</v>
      </c>
      <c r="E6002" s="5">
        <v>0.09</v>
      </c>
    </row>
    <row r="6003" s="1" customFormat="1" customHeight="1" spans="1:5">
      <c r="A6003" s="4">
        <v>93279</v>
      </c>
      <c r="B6003" s="4" t="s">
        <v>6580</v>
      </c>
      <c r="C6003" s="4" t="s">
        <v>6151</v>
      </c>
      <c r="D6003" s="4" t="s">
        <v>5502</v>
      </c>
      <c r="E6003" s="5">
        <v>0.39</v>
      </c>
    </row>
    <row r="6004" s="1" customFormat="1" customHeight="1" spans="1:5">
      <c r="A6004" s="4">
        <v>93280</v>
      </c>
      <c r="B6004" s="4" t="s">
        <v>6581</v>
      </c>
      <c r="C6004" s="4" t="s">
        <v>6151</v>
      </c>
      <c r="D6004" s="4" t="s">
        <v>5502</v>
      </c>
      <c r="E6004" s="5">
        <v>0.74</v>
      </c>
    </row>
    <row r="6005" s="1" customFormat="1" customHeight="1" spans="1:5">
      <c r="A6005" s="4">
        <v>93283</v>
      </c>
      <c r="B6005" s="4" t="s">
        <v>6582</v>
      </c>
      <c r="C6005" s="4" t="s">
        <v>6151</v>
      </c>
      <c r="D6005" s="4" t="s">
        <v>5683</v>
      </c>
      <c r="E6005" s="5">
        <v>96.78</v>
      </c>
    </row>
    <row r="6006" s="1" customFormat="1" customHeight="1" spans="1:5">
      <c r="A6006" s="4">
        <v>93284</v>
      </c>
      <c r="B6006" s="4" t="s">
        <v>6583</v>
      </c>
      <c r="C6006" s="4" t="s">
        <v>6151</v>
      </c>
      <c r="D6006" s="4" t="s">
        <v>5683</v>
      </c>
      <c r="E6006" s="5">
        <v>34.11</v>
      </c>
    </row>
    <row r="6007" s="1" customFormat="1" customHeight="1" spans="1:5">
      <c r="A6007" s="4">
        <v>93285</v>
      </c>
      <c r="B6007" s="4" t="s">
        <v>6584</v>
      </c>
      <c r="C6007" s="4" t="s">
        <v>6151</v>
      </c>
      <c r="D6007" s="4" t="s">
        <v>5683</v>
      </c>
      <c r="E6007" s="5">
        <v>155.57</v>
      </c>
    </row>
    <row r="6008" s="1" customFormat="1" customHeight="1" spans="1:5">
      <c r="A6008" s="4">
        <v>93286</v>
      </c>
      <c r="B6008" s="4" t="s">
        <v>6585</v>
      </c>
      <c r="C6008" s="4" t="s">
        <v>6151</v>
      </c>
      <c r="D6008" s="4" t="s">
        <v>5502</v>
      </c>
      <c r="E6008" s="5">
        <v>12.48</v>
      </c>
    </row>
    <row r="6009" s="1" customFormat="1" customHeight="1" spans="1:5">
      <c r="A6009" s="4">
        <v>93296</v>
      </c>
      <c r="B6009" s="4" t="s">
        <v>6586</v>
      </c>
      <c r="C6009" s="4" t="s">
        <v>6151</v>
      </c>
      <c r="D6009" s="4" t="s">
        <v>5683</v>
      </c>
      <c r="E6009" s="5">
        <v>13.79</v>
      </c>
    </row>
    <row r="6010" s="1" customFormat="1" customHeight="1" spans="1:5">
      <c r="A6010" s="4">
        <v>93397</v>
      </c>
      <c r="B6010" s="4" t="s">
        <v>6587</v>
      </c>
      <c r="C6010" s="4" t="s">
        <v>6151</v>
      </c>
      <c r="D6010" s="4" t="s">
        <v>5683</v>
      </c>
      <c r="E6010" s="5">
        <v>25.7</v>
      </c>
    </row>
    <row r="6011" s="1" customFormat="1" customHeight="1" spans="1:5">
      <c r="A6011" s="4">
        <v>93398</v>
      </c>
      <c r="B6011" s="4" t="s">
        <v>6588</v>
      </c>
      <c r="C6011" s="4" t="s">
        <v>6151</v>
      </c>
      <c r="D6011" s="4" t="s">
        <v>5683</v>
      </c>
      <c r="E6011" s="5">
        <v>9.74</v>
      </c>
    </row>
    <row r="6012" s="1" customFormat="1" customHeight="1" spans="1:5">
      <c r="A6012" s="4">
        <v>93399</v>
      </c>
      <c r="B6012" s="4" t="s">
        <v>6589</v>
      </c>
      <c r="C6012" s="4" t="s">
        <v>6151</v>
      </c>
      <c r="D6012" s="4" t="s">
        <v>5683</v>
      </c>
      <c r="E6012" s="5">
        <v>3.93</v>
      </c>
    </row>
    <row r="6013" s="1" customFormat="1" customHeight="1" spans="1:5">
      <c r="A6013" s="4">
        <v>93400</v>
      </c>
      <c r="B6013" s="4" t="s">
        <v>6590</v>
      </c>
      <c r="C6013" s="4" t="s">
        <v>6151</v>
      </c>
      <c r="D6013" s="4" t="s">
        <v>5683</v>
      </c>
      <c r="E6013" s="5">
        <v>44.78</v>
      </c>
    </row>
    <row r="6014" s="1" customFormat="1" customHeight="1" spans="1:5">
      <c r="A6014" s="4">
        <v>93401</v>
      </c>
      <c r="B6014" s="4" t="s">
        <v>6591</v>
      </c>
      <c r="C6014" s="4" t="s">
        <v>6151</v>
      </c>
      <c r="D6014" s="4" t="s">
        <v>5859</v>
      </c>
      <c r="E6014" s="5">
        <v>165.98</v>
      </c>
    </row>
    <row r="6015" s="1" customFormat="1" customHeight="1" spans="1:5">
      <c r="A6015" s="4">
        <v>93404</v>
      </c>
      <c r="B6015" s="4" t="s">
        <v>6592</v>
      </c>
      <c r="C6015" s="4" t="s">
        <v>6151</v>
      </c>
      <c r="D6015" s="4" t="s">
        <v>5683</v>
      </c>
      <c r="E6015" s="5">
        <v>6.87</v>
      </c>
    </row>
    <row r="6016" s="1" customFormat="1" customHeight="1" spans="1:5">
      <c r="A6016" s="4">
        <v>93405</v>
      </c>
      <c r="B6016" s="4" t="s">
        <v>6593</v>
      </c>
      <c r="C6016" s="4" t="s">
        <v>6151</v>
      </c>
      <c r="D6016" s="4" t="s">
        <v>5683</v>
      </c>
      <c r="E6016" s="5">
        <v>1.87</v>
      </c>
    </row>
    <row r="6017" s="1" customFormat="1" customHeight="1" spans="1:5">
      <c r="A6017" s="4">
        <v>93406</v>
      </c>
      <c r="B6017" s="4" t="s">
        <v>6594</v>
      </c>
      <c r="C6017" s="4" t="s">
        <v>6151</v>
      </c>
      <c r="D6017" s="4" t="s">
        <v>5683</v>
      </c>
      <c r="E6017" s="5">
        <v>9.09</v>
      </c>
    </row>
    <row r="6018" s="1" customFormat="1" customHeight="1" spans="1:5">
      <c r="A6018" s="4">
        <v>93407</v>
      </c>
      <c r="B6018" s="4" t="s">
        <v>6595</v>
      </c>
      <c r="C6018" s="4" t="s">
        <v>6151</v>
      </c>
      <c r="D6018" s="4" t="s">
        <v>5859</v>
      </c>
      <c r="E6018" s="5">
        <v>49.5</v>
      </c>
    </row>
    <row r="6019" s="1" customFormat="1" customHeight="1" spans="1:5">
      <c r="A6019" s="4">
        <v>93411</v>
      </c>
      <c r="B6019" s="4" t="s">
        <v>6596</v>
      </c>
      <c r="C6019" s="4" t="s">
        <v>6151</v>
      </c>
      <c r="D6019" s="4" t="s">
        <v>5502</v>
      </c>
      <c r="E6019" s="5">
        <v>0.34</v>
      </c>
    </row>
    <row r="6020" s="1" customFormat="1" customHeight="1" spans="1:5">
      <c r="A6020" s="4">
        <v>93412</v>
      </c>
      <c r="B6020" s="4" t="s">
        <v>6597</v>
      </c>
      <c r="C6020" s="4" t="s">
        <v>6151</v>
      </c>
      <c r="D6020" s="4" t="s">
        <v>5502</v>
      </c>
      <c r="E6020" s="5">
        <v>0.12</v>
      </c>
    </row>
    <row r="6021" s="1" customFormat="1" customHeight="1" spans="1:5">
      <c r="A6021" s="4">
        <v>93413</v>
      </c>
      <c r="B6021" s="4" t="s">
        <v>6598</v>
      </c>
      <c r="C6021" s="4" t="s">
        <v>6151</v>
      </c>
      <c r="D6021" s="4" t="s">
        <v>5502</v>
      </c>
      <c r="E6021" s="5">
        <v>0.3</v>
      </c>
    </row>
    <row r="6022" s="1" customFormat="1" customHeight="1" spans="1:5">
      <c r="A6022" s="4">
        <v>93414</v>
      </c>
      <c r="B6022" s="4" t="s">
        <v>6599</v>
      </c>
      <c r="C6022" s="4" t="s">
        <v>6151</v>
      </c>
      <c r="D6022" s="4" t="s">
        <v>5859</v>
      </c>
      <c r="E6022" s="5">
        <v>14.16</v>
      </c>
    </row>
    <row r="6023" s="1" customFormat="1" customHeight="1" spans="1:5">
      <c r="A6023" s="4">
        <v>93417</v>
      </c>
      <c r="B6023" s="4" t="s">
        <v>6600</v>
      </c>
      <c r="C6023" s="4" t="s">
        <v>6151</v>
      </c>
      <c r="D6023" s="4" t="s">
        <v>5502</v>
      </c>
      <c r="E6023" s="5">
        <v>4.46</v>
      </c>
    </row>
    <row r="6024" s="1" customFormat="1" customHeight="1" spans="1:5">
      <c r="A6024" s="4">
        <v>93418</v>
      </c>
      <c r="B6024" s="4" t="s">
        <v>6601</v>
      </c>
      <c r="C6024" s="4" t="s">
        <v>6151</v>
      </c>
      <c r="D6024" s="4" t="s">
        <v>5502</v>
      </c>
      <c r="E6024" s="5">
        <v>1.57</v>
      </c>
    </row>
    <row r="6025" s="1" customFormat="1" customHeight="1" spans="1:5">
      <c r="A6025" s="4">
        <v>93419</v>
      </c>
      <c r="B6025" s="4" t="s">
        <v>6602</v>
      </c>
      <c r="C6025" s="4" t="s">
        <v>6151</v>
      </c>
      <c r="D6025" s="4" t="s">
        <v>5502</v>
      </c>
      <c r="E6025" s="5">
        <v>3.98</v>
      </c>
    </row>
    <row r="6026" s="1" customFormat="1" customHeight="1" spans="1:5">
      <c r="A6026" s="4">
        <v>93420</v>
      </c>
      <c r="B6026" s="4" t="s">
        <v>6603</v>
      </c>
      <c r="C6026" s="4" t="s">
        <v>6151</v>
      </c>
      <c r="D6026" s="4" t="s">
        <v>5859</v>
      </c>
      <c r="E6026" s="5">
        <v>70.39</v>
      </c>
    </row>
    <row r="6027" s="1" customFormat="1" customHeight="1" spans="1:5">
      <c r="A6027" s="4">
        <v>93423</v>
      </c>
      <c r="B6027" s="4" t="s">
        <v>6604</v>
      </c>
      <c r="C6027" s="4" t="s">
        <v>6151</v>
      </c>
      <c r="D6027" s="4" t="s">
        <v>5502</v>
      </c>
      <c r="E6027" s="5">
        <v>6.32</v>
      </c>
    </row>
    <row r="6028" s="1" customFormat="1" customHeight="1" spans="1:5">
      <c r="A6028" s="4">
        <v>93424</v>
      </c>
      <c r="B6028" s="4" t="s">
        <v>6605</v>
      </c>
      <c r="C6028" s="4" t="s">
        <v>6151</v>
      </c>
      <c r="D6028" s="4" t="s">
        <v>5502</v>
      </c>
      <c r="E6028" s="5">
        <v>2.22</v>
      </c>
    </row>
    <row r="6029" s="1" customFormat="1" customHeight="1" spans="1:5">
      <c r="A6029" s="4">
        <v>93425</v>
      </c>
      <c r="B6029" s="4" t="s">
        <v>6606</v>
      </c>
      <c r="C6029" s="4" t="s">
        <v>6151</v>
      </c>
      <c r="D6029" s="4" t="s">
        <v>5502</v>
      </c>
      <c r="E6029" s="5">
        <v>5.64</v>
      </c>
    </row>
    <row r="6030" s="1" customFormat="1" customHeight="1" spans="1:5">
      <c r="A6030" s="4">
        <v>93426</v>
      </c>
      <c r="B6030" s="4" t="s">
        <v>6607</v>
      </c>
      <c r="C6030" s="4" t="s">
        <v>6151</v>
      </c>
      <c r="D6030" s="4" t="s">
        <v>5859</v>
      </c>
      <c r="E6030" s="5">
        <v>168.24</v>
      </c>
    </row>
    <row r="6031" s="1" customFormat="1" customHeight="1" spans="1:5">
      <c r="A6031" s="4">
        <v>93429</v>
      </c>
      <c r="B6031" s="4" t="s">
        <v>6608</v>
      </c>
      <c r="C6031" s="4" t="s">
        <v>6151</v>
      </c>
      <c r="D6031" s="4" t="s">
        <v>5683</v>
      </c>
      <c r="E6031" s="5">
        <v>115</v>
      </c>
    </row>
    <row r="6032" s="1" customFormat="1" customHeight="1" spans="1:5">
      <c r="A6032" s="4">
        <v>93430</v>
      </c>
      <c r="B6032" s="4" t="s">
        <v>6609</v>
      </c>
      <c r="C6032" s="4" t="s">
        <v>6151</v>
      </c>
      <c r="D6032" s="4" t="s">
        <v>5683</v>
      </c>
      <c r="E6032" s="5">
        <v>36.34</v>
      </c>
    </row>
    <row r="6033" s="1" customFormat="1" customHeight="1" spans="1:5">
      <c r="A6033" s="4">
        <v>93431</v>
      </c>
      <c r="B6033" s="4" t="s">
        <v>6610</v>
      </c>
      <c r="C6033" s="4" t="s">
        <v>6151</v>
      </c>
      <c r="D6033" s="4" t="s">
        <v>5683</v>
      </c>
      <c r="E6033" s="5">
        <v>138</v>
      </c>
    </row>
    <row r="6034" s="1" customFormat="1" customHeight="1" spans="1:5">
      <c r="A6034" s="4">
        <v>93432</v>
      </c>
      <c r="B6034" s="4" t="s">
        <v>6611</v>
      </c>
      <c r="C6034" s="4" t="s">
        <v>6151</v>
      </c>
      <c r="D6034" s="4" t="s">
        <v>5859</v>
      </c>
      <c r="E6034" s="6">
        <v>2260.8</v>
      </c>
    </row>
    <row r="6035" s="1" customFormat="1" customHeight="1" spans="1:5">
      <c r="A6035" s="4">
        <v>93435</v>
      </c>
      <c r="B6035" s="4" t="s">
        <v>6612</v>
      </c>
      <c r="C6035" s="4" t="s">
        <v>6151</v>
      </c>
      <c r="D6035" s="4" t="s">
        <v>5683</v>
      </c>
      <c r="E6035" s="5">
        <v>7.26</v>
      </c>
    </row>
    <row r="6036" s="1" customFormat="1" customHeight="1" spans="1:5">
      <c r="A6036" s="4">
        <v>93436</v>
      </c>
      <c r="B6036" s="4" t="s">
        <v>6613</v>
      </c>
      <c r="C6036" s="4" t="s">
        <v>6151</v>
      </c>
      <c r="D6036" s="4" t="s">
        <v>5683</v>
      </c>
      <c r="E6036" s="5">
        <v>2.04</v>
      </c>
    </row>
    <row r="6037" s="1" customFormat="1" customHeight="1" spans="1:5">
      <c r="A6037" s="4">
        <v>93437</v>
      </c>
      <c r="B6037" s="4" t="s">
        <v>6614</v>
      </c>
      <c r="C6037" s="4" t="s">
        <v>6151</v>
      </c>
      <c r="D6037" s="4" t="s">
        <v>5683</v>
      </c>
      <c r="E6037" s="5">
        <v>7.26</v>
      </c>
    </row>
    <row r="6038" s="1" customFormat="1" customHeight="1" spans="1:5">
      <c r="A6038" s="4">
        <v>93438</v>
      </c>
      <c r="B6038" s="4" t="s">
        <v>6615</v>
      </c>
      <c r="C6038" s="4" t="s">
        <v>6151</v>
      </c>
      <c r="D6038" s="4" t="s">
        <v>5859</v>
      </c>
      <c r="E6038" s="5">
        <v>117.87</v>
      </c>
    </row>
    <row r="6039" s="1" customFormat="1" customHeight="1" spans="1:5">
      <c r="A6039" s="4">
        <v>95114</v>
      </c>
      <c r="B6039" s="4" t="s">
        <v>6616</v>
      </c>
      <c r="C6039" s="4" t="s">
        <v>6151</v>
      </c>
      <c r="D6039" s="4" t="s">
        <v>5502</v>
      </c>
      <c r="E6039" s="5">
        <v>1.27</v>
      </c>
    </row>
    <row r="6040" s="1" customFormat="1" customHeight="1" spans="1:5">
      <c r="A6040" s="4">
        <v>95115</v>
      </c>
      <c r="B6040" s="4" t="s">
        <v>6617</v>
      </c>
      <c r="C6040" s="4" t="s">
        <v>6151</v>
      </c>
      <c r="D6040" s="4" t="s">
        <v>5502</v>
      </c>
      <c r="E6040" s="5">
        <v>0.29</v>
      </c>
    </row>
    <row r="6041" s="1" customFormat="1" customHeight="1" spans="1:5">
      <c r="A6041" s="4">
        <v>95116</v>
      </c>
      <c r="B6041" s="4" t="s">
        <v>6618</v>
      </c>
      <c r="C6041" s="4" t="s">
        <v>6151</v>
      </c>
      <c r="D6041" s="4" t="s">
        <v>5683</v>
      </c>
      <c r="E6041" s="5">
        <v>32.55</v>
      </c>
    </row>
    <row r="6042" s="1" customFormat="1" customHeight="1" spans="1:5">
      <c r="A6042" s="4">
        <v>95117</v>
      </c>
      <c r="B6042" s="4" t="s">
        <v>6619</v>
      </c>
      <c r="C6042" s="4" t="s">
        <v>6151</v>
      </c>
      <c r="D6042" s="4" t="s">
        <v>5683</v>
      </c>
      <c r="E6042" s="5">
        <v>10.04</v>
      </c>
    </row>
    <row r="6043" s="1" customFormat="1" customHeight="1" spans="1:5">
      <c r="A6043" s="4">
        <v>95118</v>
      </c>
      <c r="B6043" s="4" t="s">
        <v>6620</v>
      </c>
      <c r="C6043" s="4" t="s">
        <v>6151</v>
      </c>
      <c r="D6043" s="4" t="s">
        <v>5683</v>
      </c>
      <c r="E6043" s="5">
        <v>54.22</v>
      </c>
    </row>
    <row r="6044" s="1" customFormat="1" customHeight="1" spans="1:5">
      <c r="A6044" s="4">
        <v>95119</v>
      </c>
      <c r="B6044" s="4" t="s">
        <v>6621</v>
      </c>
      <c r="C6044" s="4" t="s">
        <v>6151</v>
      </c>
      <c r="D6044" s="4" t="s">
        <v>5683</v>
      </c>
      <c r="E6044" s="5">
        <v>16.72</v>
      </c>
    </row>
    <row r="6045" s="1" customFormat="1" customHeight="1" spans="1:5">
      <c r="A6045" s="4">
        <v>95120</v>
      </c>
      <c r="B6045" s="4" t="s">
        <v>6622</v>
      </c>
      <c r="C6045" s="4" t="s">
        <v>6151</v>
      </c>
      <c r="D6045" s="4" t="s">
        <v>5502</v>
      </c>
      <c r="E6045" s="5">
        <v>61.2</v>
      </c>
    </row>
    <row r="6046" s="1" customFormat="1" customHeight="1" spans="1:5">
      <c r="A6046" s="4">
        <v>95123</v>
      </c>
      <c r="B6046" s="4" t="s">
        <v>6623</v>
      </c>
      <c r="C6046" s="4" t="s">
        <v>6151</v>
      </c>
      <c r="D6046" s="4" t="s">
        <v>5683</v>
      </c>
      <c r="E6046" s="5">
        <v>17.87</v>
      </c>
    </row>
    <row r="6047" s="1" customFormat="1" customHeight="1" spans="1:5">
      <c r="A6047" s="4">
        <v>95124</v>
      </c>
      <c r="B6047" s="4" t="s">
        <v>6624</v>
      </c>
      <c r="C6047" s="4" t="s">
        <v>6151</v>
      </c>
      <c r="D6047" s="4" t="s">
        <v>5683</v>
      </c>
      <c r="E6047" s="5">
        <v>5.51</v>
      </c>
    </row>
    <row r="6048" s="1" customFormat="1" customHeight="1" spans="1:5">
      <c r="A6048" s="4">
        <v>95125</v>
      </c>
      <c r="B6048" s="4" t="s">
        <v>6625</v>
      </c>
      <c r="C6048" s="4" t="s">
        <v>6151</v>
      </c>
      <c r="D6048" s="4" t="s">
        <v>5683</v>
      </c>
      <c r="E6048" s="5">
        <v>19.56</v>
      </c>
    </row>
    <row r="6049" s="1" customFormat="1" customHeight="1" spans="1:5">
      <c r="A6049" s="4">
        <v>95126</v>
      </c>
      <c r="B6049" s="4" t="s">
        <v>6626</v>
      </c>
      <c r="C6049" s="4" t="s">
        <v>6151</v>
      </c>
      <c r="D6049" s="4" t="s">
        <v>5859</v>
      </c>
      <c r="E6049" s="5">
        <v>154.55</v>
      </c>
    </row>
    <row r="6050" s="1" customFormat="1" customHeight="1" spans="1:5">
      <c r="A6050" s="4">
        <v>95129</v>
      </c>
      <c r="B6050" s="4" t="s">
        <v>6627</v>
      </c>
      <c r="C6050" s="4" t="s">
        <v>6151</v>
      </c>
      <c r="D6050" s="4" t="s">
        <v>5683</v>
      </c>
      <c r="E6050" s="5">
        <v>47.9</v>
      </c>
    </row>
    <row r="6051" s="1" customFormat="1" customHeight="1" spans="1:5">
      <c r="A6051" s="4">
        <v>95130</v>
      </c>
      <c r="B6051" s="4" t="s">
        <v>6628</v>
      </c>
      <c r="C6051" s="4" t="s">
        <v>6151</v>
      </c>
      <c r="D6051" s="4" t="s">
        <v>5683</v>
      </c>
      <c r="E6051" s="5">
        <v>17.36</v>
      </c>
    </row>
    <row r="6052" s="1" customFormat="1" customHeight="1" spans="1:5">
      <c r="A6052" s="4">
        <v>95131</v>
      </c>
      <c r="B6052" s="4" t="s">
        <v>6629</v>
      </c>
      <c r="C6052" s="4" t="s">
        <v>6151</v>
      </c>
      <c r="D6052" s="4" t="s">
        <v>5683</v>
      </c>
      <c r="E6052" s="5">
        <v>56.38</v>
      </c>
    </row>
    <row r="6053" s="1" customFormat="1" customHeight="1" spans="1:5">
      <c r="A6053" s="4">
        <v>95132</v>
      </c>
      <c r="B6053" s="4" t="s">
        <v>6630</v>
      </c>
      <c r="C6053" s="4" t="s">
        <v>6151</v>
      </c>
      <c r="D6053" s="4" t="s">
        <v>5859</v>
      </c>
      <c r="E6053" s="5">
        <v>33.84</v>
      </c>
    </row>
    <row r="6054" s="1" customFormat="1" customHeight="1" spans="1:5">
      <c r="A6054" s="4">
        <v>95136</v>
      </c>
      <c r="B6054" s="4" t="s">
        <v>6631</v>
      </c>
      <c r="C6054" s="4" t="s">
        <v>6151</v>
      </c>
      <c r="D6054" s="4" t="s">
        <v>5859</v>
      </c>
      <c r="E6054" s="5">
        <v>0.04</v>
      </c>
    </row>
    <row r="6055" s="1" customFormat="1" customHeight="1" spans="1:5">
      <c r="A6055" s="4">
        <v>95137</v>
      </c>
      <c r="B6055" s="4" t="s">
        <v>6632</v>
      </c>
      <c r="C6055" s="4" t="s">
        <v>6151</v>
      </c>
      <c r="D6055" s="4" t="s">
        <v>5859</v>
      </c>
      <c r="E6055" s="5">
        <v>0.02</v>
      </c>
    </row>
    <row r="6056" s="1" customFormat="1" customHeight="1" spans="1:5">
      <c r="A6056" s="4">
        <v>95138</v>
      </c>
      <c r="B6056" s="4" t="s">
        <v>6633</v>
      </c>
      <c r="C6056" s="4" t="s">
        <v>6151</v>
      </c>
      <c r="D6056" s="4" t="s">
        <v>5859</v>
      </c>
      <c r="E6056" s="5">
        <v>0.03</v>
      </c>
    </row>
    <row r="6057" s="1" customFormat="1" customHeight="1" spans="1:5">
      <c r="A6057" s="4">
        <v>95208</v>
      </c>
      <c r="B6057" s="4" t="s">
        <v>6634</v>
      </c>
      <c r="C6057" s="4" t="s">
        <v>6151</v>
      </c>
      <c r="D6057" s="4" t="s">
        <v>5683</v>
      </c>
      <c r="E6057" s="5">
        <v>32.6</v>
      </c>
    </row>
    <row r="6058" s="1" customFormat="1" customHeight="1" spans="1:5">
      <c r="A6058" s="4">
        <v>95209</v>
      </c>
      <c r="B6058" s="4" t="s">
        <v>6635</v>
      </c>
      <c r="C6058" s="4" t="s">
        <v>6151</v>
      </c>
      <c r="D6058" s="4" t="s">
        <v>5683</v>
      </c>
      <c r="E6058" s="5">
        <v>12.06</v>
      </c>
    </row>
    <row r="6059" s="1" customFormat="1" customHeight="1" spans="1:5">
      <c r="A6059" s="4">
        <v>95210</v>
      </c>
      <c r="B6059" s="4" t="s">
        <v>6636</v>
      </c>
      <c r="C6059" s="4" t="s">
        <v>6151</v>
      </c>
      <c r="D6059" s="4" t="s">
        <v>5683</v>
      </c>
      <c r="E6059" s="5">
        <v>32.6</v>
      </c>
    </row>
    <row r="6060" s="1" customFormat="1" customHeight="1" spans="1:5">
      <c r="A6060" s="4">
        <v>95211</v>
      </c>
      <c r="B6060" s="4" t="s">
        <v>6637</v>
      </c>
      <c r="C6060" s="4" t="s">
        <v>6151</v>
      </c>
      <c r="D6060" s="4" t="s">
        <v>5502</v>
      </c>
      <c r="E6060" s="5">
        <v>8.97</v>
      </c>
    </row>
    <row r="6061" s="1" customFormat="1" customHeight="1" spans="1:5">
      <c r="A6061" s="4">
        <v>95217</v>
      </c>
      <c r="B6061" s="4" t="s">
        <v>6638</v>
      </c>
      <c r="C6061" s="4" t="s">
        <v>6151</v>
      </c>
      <c r="D6061" s="4" t="s">
        <v>5502</v>
      </c>
      <c r="E6061" s="5">
        <v>0.73</v>
      </c>
    </row>
    <row r="6062" s="1" customFormat="1" customHeight="1" spans="1:5">
      <c r="A6062" s="4">
        <v>95255</v>
      </c>
      <c r="B6062" s="4" t="s">
        <v>6639</v>
      </c>
      <c r="C6062" s="4" t="s">
        <v>6151</v>
      </c>
      <c r="D6062" s="4" t="s">
        <v>5502</v>
      </c>
      <c r="E6062" s="5">
        <v>1.13</v>
      </c>
    </row>
    <row r="6063" s="1" customFormat="1" customHeight="1" spans="1:5">
      <c r="A6063" s="4">
        <v>95256</v>
      </c>
      <c r="B6063" s="4" t="s">
        <v>6640</v>
      </c>
      <c r="C6063" s="4" t="s">
        <v>6151</v>
      </c>
      <c r="D6063" s="4" t="s">
        <v>5502</v>
      </c>
      <c r="E6063" s="5">
        <v>0.26</v>
      </c>
    </row>
    <row r="6064" s="1" customFormat="1" customHeight="1" spans="1:5">
      <c r="A6064" s="4">
        <v>95257</v>
      </c>
      <c r="B6064" s="4" t="s">
        <v>6641</v>
      </c>
      <c r="C6064" s="4" t="s">
        <v>6151</v>
      </c>
      <c r="D6064" s="4" t="s">
        <v>5502</v>
      </c>
      <c r="E6064" s="5">
        <v>1.41</v>
      </c>
    </row>
    <row r="6065" s="1" customFormat="1" customHeight="1" spans="1:5">
      <c r="A6065" s="4">
        <v>95260</v>
      </c>
      <c r="B6065" s="4" t="s">
        <v>6642</v>
      </c>
      <c r="C6065" s="4" t="s">
        <v>6151</v>
      </c>
      <c r="D6065" s="4" t="s">
        <v>5859</v>
      </c>
      <c r="E6065" s="5">
        <v>0.65</v>
      </c>
    </row>
    <row r="6066" s="1" customFormat="1" customHeight="1" spans="1:5">
      <c r="A6066" s="4">
        <v>95261</v>
      </c>
      <c r="B6066" s="4" t="s">
        <v>6643</v>
      </c>
      <c r="C6066" s="4" t="s">
        <v>6151</v>
      </c>
      <c r="D6066" s="4" t="s">
        <v>5502</v>
      </c>
      <c r="E6066" s="5">
        <v>0.25</v>
      </c>
    </row>
    <row r="6067" s="1" customFormat="1" customHeight="1" spans="1:5">
      <c r="A6067" s="4">
        <v>95262</v>
      </c>
      <c r="B6067" s="4" t="s">
        <v>6644</v>
      </c>
      <c r="C6067" s="4" t="s">
        <v>6151</v>
      </c>
      <c r="D6067" s="4" t="s">
        <v>5502</v>
      </c>
      <c r="E6067" s="5">
        <v>1.17</v>
      </c>
    </row>
    <row r="6068" s="1" customFormat="1" customHeight="1" spans="1:5">
      <c r="A6068" s="4">
        <v>95263</v>
      </c>
      <c r="B6068" s="4" t="s">
        <v>6645</v>
      </c>
      <c r="C6068" s="4" t="s">
        <v>6151</v>
      </c>
      <c r="D6068" s="4" t="s">
        <v>5859</v>
      </c>
      <c r="E6068" s="5">
        <v>4.43</v>
      </c>
    </row>
    <row r="6069" s="1" customFormat="1" customHeight="1" spans="1:5">
      <c r="A6069" s="4">
        <v>95266</v>
      </c>
      <c r="B6069" s="4" t="s">
        <v>6646</v>
      </c>
      <c r="C6069" s="4" t="s">
        <v>6151</v>
      </c>
      <c r="D6069" s="4" t="s">
        <v>5683</v>
      </c>
      <c r="E6069" s="5">
        <v>0.49</v>
      </c>
    </row>
    <row r="6070" s="1" customFormat="1" customHeight="1" spans="1:5">
      <c r="A6070" s="4">
        <v>95267</v>
      </c>
      <c r="B6070" s="4" t="s">
        <v>6647</v>
      </c>
      <c r="C6070" s="4" t="s">
        <v>6151</v>
      </c>
      <c r="D6070" s="4" t="s">
        <v>5683</v>
      </c>
      <c r="E6070" s="5">
        <v>0.1</v>
      </c>
    </row>
    <row r="6071" s="1" customFormat="1" customHeight="1" spans="1:5">
      <c r="A6071" s="4">
        <v>95268</v>
      </c>
      <c r="B6071" s="4" t="s">
        <v>6648</v>
      </c>
      <c r="C6071" s="4" t="s">
        <v>6151</v>
      </c>
      <c r="D6071" s="4" t="s">
        <v>5683</v>
      </c>
      <c r="E6071" s="5">
        <v>0.47</v>
      </c>
    </row>
    <row r="6072" s="1" customFormat="1" customHeight="1" spans="1:5">
      <c r="A6072" s="4">
        <v>95269</v>
      </c>
      <c r="B6072" s="4" t="s">
        <v>6649</v>
      </c>
      <c r="C6072" s="4" t="s">
        <v>6151</v>
      </c>
      <c r="D6072" s="4" t="s">
        <v>5859</v>
      </c>
      <c r="E6072" s="5">
        <v>8.19</v>
      </c>
    </row>
    <row r="6073" s="1" customFormat="1" customHeight="1" spans="1:5">
      <c r="A6073" s="4">
        <v>95272</v>
      </c>
      <c r="B6073" s="4" t="s">
        <v>6650</v>
      </c>
      <c r="C6073" s="4" t="s">
        <v>6151</v>
      </c>
      <c r="D6073" s="4" t="s">
        <v>5683</v>
      </c>
      <c r="E6073" s="5">
        <v>0.44</v>
      </c>
    </row>
    <row r="6074" s="1" customFormat="1" customHeight="1" spans="1:5">
      <c r="A6074" s="4">
        <v>95273</v>
      </c>
      <c r="B6074" s="4" t="s">
        <v>6651</v>
      </c>
      <c r="C6074" s="4" t="s">
        <v>6151</v>
      </c>
      <c r="D6074" s="4" t="s">
        <v>5683</v>
      </c>
      <c r="E6074" s="5">
        <v>0.11</v>
      </c>
    </row>
    <row r="6075" s="1" customFormat="1" customHeight="1" spans="1:5">
      <c r="A6075" s="4">
        <v>95274</v>
      </c>
      <c r="B6075" s="4" t="s">
        <v>6652</v>
      </c>
      <c r="C6075" s="4" t="s">
        <v>6151</v>
      </c>
      <c r="D6075" s="4" t="s">
        <v>5683</v>
      </c>
      <c r="E6075" s="5">
        <v>0.37</v>
      </c>
    </row>
    <row r="6076" s="1" customFormat="1" customHeight="1" spans="1:5">
      <c r="A6076" s="4">
        <v>95275</v>
      </c>
      <c r="B6076" s="4" t="s">
        <v>6653</v>
      </c>
      <c r="C6076" s="4" t="s">
        <v>6151</v>
      </c>
      <c r="D6076" s="4" t="s">
        <v>5502</v>
      </c>
      <c r="E6076" s="5">
        <v>2.43</v>
      </c>
    </row>
    <row r="6077" s="1" customFormat="1" customHeight="1" spans="1:5">
      <c r="A6077" s="4">
        <v>95278</v>
      </c>
      <c r="B6077" s="4" t="s">
        <v>6654</v>
      </c>
      <c r="C6077" s="4" t="s">
        <v>6151</v>
      </c>
      <c r="D6077" s="4" t="s">
        <v>5683</v>
      </c>
      <c r="E6077" s="5">
        <v>0.56</v>
      </c>
    </row>
    <row r="6078" s="1" customFormat="1" customHeight="1" spans="1:5">
      <c r="A6078" s="4">
        <v>95279</v>
      </c>
      <c r="B6078" s="4" t="s">
        <v>6655</v>
      </c>
      <c r="C6078" s="4" t="s">
        <v>6151</v>
      </c>
      <c r="D6078" s="4" t="s">
        <v>5683</v>
      </c>
      <c r="E6078" s="5">
        <v>0.12</v>
      </c>
    </row>
    <row r="6079" s="1" customFormat="1" customHeight="1" spans="1:5">
      <c r="A6079" s="4">
        <v>95280</v>
      </c>
      <c r="B6079" s="4" t="s">
        <v>6656</v>
      </c>
      <c r="C6079" s="4" t="s">
        <v>6151</v>
      </c>
      <c r="D6079" s="4" t="s">
        <v>5683</v>
      </c>
      <c r="E6079" s="5">
        <v>0.56</v>
      </c>
    </row>
    <row r="6080" s="1" customFormat="1" customHeight="1" spans="1:5">
      <c r="A6080" s="4">
        <v>95281</v>
      </c>
      <c r="B6080" s="4" t="s">
        <v>6657</v>
      </c>
      <c r="C6080" s="4" t="s">
        <v>6151</v>
      </c>
      <c r="D6080" s="4" t="s">
        <v>5859</v>
      </c>
      <c r="E6080" s="5">
        <v>8.17</v>
      </c>
    </row>
    <row r="6081" s="1" customFormat="1" customHeight="1" spans="1:5">
      <c r="A6081" s="4">
        <v>95617</v>
      </c>
      <c r="B6081" s="4" t="s">
        <v>6658</v>
      </c>
      <c r="C6081" s="4" t="s">
        <v>6151</v>
      </c>
      <c r="D6081" s="4" t="s">
        <v>5502</v>
      </c>
      <c r="E6081" s="5">
        <v>0.92</v>
      </c>
    </row>
    <row r="6082" s="1" customFormat="1" customHeight="1" spans="1:5">
      <c r="A6082" s="4">
        <v>95618</v>
      </c>
      <c r="B6082" s="4" t="s">
        <v>6659</v>
      </c>
      <c r="C6082" s="4" t="s">
        <v>6151</v>
      </c>
      <c r="D6082" s="4" t="s">
        <v>5502</v>
      </c>
      <c r="E6082" s="5">
        <v>0.21</v>
      </c>
    </row>
    <row r="6083" s="1" customFormat="1" customHeight="1" spans="1:5">
      <c r="A6083" s="4">
        <v>95619</v>
      </c>
      <c r="B6083" s="4" t="s">
        <v>6660</v>
      </c>
      <c r="C6083" s="4" t="s">
        <v>6151</v>
      </c>
      <c r="D6083" s="4" t="s">
        <v>5502</v>
      </c>
      <c r="E6083" s="5">
        <v>1.16</v>
      </c>
    </row>
    <row r="6084" s="1" customFormat="1" customHeight="1" spans="1:5">
      <c r="A6084" s="4">
        <v>95627</v>
      </c>
      <c r="B6084" s="4" t="s">
        <v>6661</v>
      </c>
      <c r="C6084" s="4" t="s">
        <v>6151</v>
      </c>
      <c r="D6084" s="4" t="s">
        <v>5683</v>
      </c>
      <c r="E6084" s="5">
        <v>47.95</v>
      </c>
    </row>
    <row r="6085" s="1" customFormat="1" customHeight="1" spans="1:5">
      <c r="A6085" s="4">
        <v>95628</v>
      </c>
      <c r="B6085" s="4" t="s">
        <v>6662</v>
      </c>
      <c r="C6085" s="4" t="s">
        <v>6151</v>
      </c>
      <c r="D6085" s="4" t="s">
        <v>5683</v>
      </c>
      <c r="E6085" s="5">
        <v>12.86</v>
      </c>
    </row>
    <row r="6086" s="1" customFormat="1" customHeight="1" spans="1:5">
      <c r="A6086" s="4">
        <v>95629</v>
      </c>
      <c r="B6086" s="4" t="s">
        <v>6663</v>
      </c>
      <c r="C6086" s="4" t="s">
        <v>6151</v>
      </c>
      <c r="D6086" s="4" t="s">
        <v>5683</v>
      </c>
      <c r="E6086" s="5">
        <v>60.01</v>
      </c>
    </row>
    <row r="6087" s="1" customFormat="1" customHeight="1" spans="1:5">
      <c r="A6087" s="4">
        <v>95630</v>
      </c>
      <c r="B6087" s="4" t="s">
        <v>6664</v>
      </c>
      <c r="C6087" s="4" t="s">
        <v>6151</v>
      </c>
      <c r="D6087" s="4" t="s">
        <v>5859</v>
      </c>
      <c r="E6087" s="5">
        <v>93.69</v>
      </c>
    </row>
    <row r="6088" s="1" customFormat="1" customHeight="1" spans="1:5">
      <c r="A6088" s="4">
        <v>95698</v>
      </c>
      <c r="B6088" s="4" t="s">
        <v>6665</v>
      </c>
      <c r="C6088" s="4" t="s">
        <v>6151</v>
      </c>
      <c r="D6088" s="4" t="s">
        <v>5502</v>
      </c>
      <c r="E6088" s="5">
        <v>3.76</v>
      </c>
    </row>
    <row r="6089" s="1" customFormat="1" customHeight="1" spans="1:5">
      <c r="A6089" s="4">
        <v>95699</v>
      </c>
      <c r="B6089" s="4" t="s">
        <v>6666</v>
      </c>
      <c r="C6089" s="4" t="s">
        <v>6151</v>
      </c>
      <c r="D6089" s="4" t="s">
        <v>5502</v>
      </c>
      <c r="E6089" s="5">
        <v>0.86</v>
      </c>
    </row>
    <row r="6090" s="1" customFormat="1" customHeight="1" spans="1:5">
      <c r="A6090" s="4">
        <v>95700</v>
      </c>
      <c r="B6090" s="4" t="s">
        <v>6667</v>
      </c>
      <c r="C6090" s="4" t="s">
        <v>6151</v>
      </c>
      <c r="D6090" s="4" t="s">
        <v>5502</v>
      </c>
      <c r="E6090" s="5">
        <v>4.7</v>
      </c>
    </row>
    <row r="6091" s="1" customFormat="1" customHeight="1" spans="1:5">
      <c r="A6091" s="4">
        <v>95701</v>
      </c>
      <c r="B6091" s="4" t="s">
        <v>6668</v>
      </c>
      <c r="C6091" s="4" t="s">
        <v>6151</v>
      </c>
      <c r="D6091" s="4" t="s">
        <v>5502</v>
      </c>
      <c r="E6091" s="5">
        <v>3</v>
      </c>
    </row>
    <row r="6092" s="1" customFormat="1" customHeight="1" spans="1:5">
      <c r="A6092" s="4">
        <v>95704</v>
      </c>
      <c r="B6092" s="4" t="s">
        <v>6669</v>
      </c>
      <c r="C6092" s="4" t="s">
        <v>6151</v>
      </c>
      <c r="D6092" s="4" t="s">
        <v>5502</v>
      </c>
      <c r="E6092" s="5">
        <v>46.02</v>
      </c>
    </row>
    <row r="6093" s="1" customFormat="1" customHeight="1" spans="1:5">
      <c r="A6093" s="4">
        <v>95705</v>
      </c>
      <c r="B6093" s="4" t="s">
        <v>6670</v>
      </c>
      <c r="C6093" s="4" t="s">
        <v>6151</v>
      </c>
      <c r="D6093" s="4" t="s">
        <v>5502</v>
      </c>
      <c r="E6093" s="5">
        <v>12.34</v>
      </c>
    </row>
    <row r="6094" s="1" customFormat="1" customHeight="1" spans="1:5">
      <c r="A6094" s="4">
        <v>95706</v>
      </c>
      <c r="B6094" s="4" t="s">
        <v>6671</v>
      </c>
      <c r="C6094" s="4" t="s">
        <v>6151</v>
      </c>
      <c r="D6094" s="4" t="s">
        <v>5502</v>
      </c>
      <c r="E6094" s="5">
        <v>57.59</v>
      </c>
    </row>
    <row r="6095" s="1" customFormat="1" customHeight="1" spans="1:5">
      <c r="A6095" s="4">
        <v>95707</v>
      </c>
      <c r="B6095" s="4" t="s">
        <v>6672</v>
      </c>
      <c r="C6095" s="4" t="s">
        <v>6151</v>
      </c>
      <c r="D6095" s="4" t="s">
        <v>5502</v>
      </c>
      <c r="E6095" s="5">
        <v>3.93</v>
      </c>
    </row>
    <row r="6096" s="1" customFormat="1" customHeight="1" spans="1:5">
      <c r="A6096" s="4">
        <v>95710</v>
      </c>
      <c r="B6096" s="4" t="s">
        <v>6673</v>
      </c>
      <c r="C6096" s="4" t="s">
        <v>6151</v>
      </c>
      <c r="D6096" s="4" t="s">
        <v>5502</v>
      </c>
      <c r="E6096" s="5">
        <v>55.31</v>
      </c>
    </row>
    <row r="6097" s="1" customFormat="1" customHeight="1" spans="1:5">
      <c r="A6097" s="4">
        <v>95711</v>
      </c>
      <c r="B6097" s="4" t="s">
        <v>6674</v>
      </c>
      <c r="C6097" s="4" t="s">
        <v>6151</v>
      </c>
      <c r="D6097" s="4" t="s">
        <v>5502</v>
      </c>
      <c r="E6097" s="5">
        <v>14.62</v>
      </c>
    </row>
    <row r="6098" s="1" customFormat="1" customHeight="1" spans="1:5">
      <c r="A6098" s="4">
        <v>95712</v>
      </c>
      <c r="B6098" s="4" t="s">
        <v>6675</v>
      </c>
      <c r="C6098" s="4" t="s">
        <v>6151</v>
      </c>
      <c r="D6098" s="4" t="s">
        <v>5502</v>
      </c>
      <c r="E6098" s="5">
        <v>69.14</v>
      </c>
    </row>
    <row r="6099" s="1" customFormat="1" customHeight="1" spans="1:5">
      <c r="A6099" s="4">
        <v>95713</v>
      </c>
      <c r="B6099" s="4" t="s">
        <v>6676</v>
      </c>
      <c r="C6099" s="4" t="s">
        <v>6151</v>
      </c>
      <c r="D6099" s="4" t="s">
        <v>5859</v>
      </c>
      <c r="E6099" s="5">
        <v>94.38</v>
      </c>
    </row>
    <row r="6100" s="1" customFormat="1" customHeight="1" spans="1:5">
      <c r="A6100" s="4">
        <v>95716</v>
      </c>
      <c r="B6100" s="4" t="s">
        <v>6677</v>
      </c>
      <c r="C6100" s="4" t="s">
        <v>6151</v>
      </c>
      <c r="D6100" s="4" t="s">
        <v>5502</v>
      </c>
      <c r="E6100" s="5">
        <v>53.25</v>
      </c>
    </row>
    <row r="6101" s="1" customFormat="1" customHeight="1" spans="1:5">
      <c r="A6101" s="4">
        <v>95717</v>
      </c>
      <c r="B6101" s="4" t="s">
        <v>6678</v>
      </c>
      <c r="C6101" s="4" t="s">
        <v>6151</v>
      </c>
      <c r="D6101" s="4" t="s">
        <v>5502</v>
      </c>
      <c r="E6101" s="5">
        <v>14.07</v>
      </c>
    </row>
    <row r="6102" s="1" customFormat="1" customHeight="1" spans="1:5">
      <c r="A6102" s="4">
        <v>95718</v>
      </c>
      <c r="B6102" s="4" t="s">
        <v>6679</v>
      </c>
      <c r="C6102" s="4" t="s">
        <v>6151</v>
      </c>
      <c r="D6102" s="4" t="s">
        <v>5502</v>
      </c>
      <c r="E6102" s="5">
        <v>66.56</v>
      </c>
    </row>
    <row r="6103" s="1" customFormat="1" customHeight="1" spans="1:5">
      <c r="A6103" s="4">
        <v>95719</v>
      </c>
      <c r="B6103" s="4" t="s">
        <v>6680</v>
      </c>
      <c r="C6103" s="4" t="s">
        <v>6151</v>
      </c>
      <c r="D6103" s="4" t="s">
        <v>5859</v>
      </c>
      <c r="E6103" s="5">
        <v>94.38</v>
      </c>
    </row>
    <row r="6104" s="1" customFormat="1" customHeight="1" spans="1:5">
      <c r="A6104" s="4">
        <v>95869</v>
      </c>
      <c r="B6104" s="4" t="s">
        <v>6681</v>
      </c>
      <c r="C6104" s="4" t="s">
        <v>6151</v>
      </c>
      <c r="D6104" s="4" t="s">
        <v>5502</v>
      </c>
      <c r="E6104" s="5">
        <v>3.56</v>
      </c>
    </row>
    <row r="6105" s="1" customFormat="1" customHeight="1" spans="1:5">
      <c r="A6105" s="4">
        <v>95870</v>
      </c>
      <c r="B6105" s="4" t="s">
        <v>6682</v>
      </c>
      <c r="C6105" s="4" t="s">
        <v>6151</v>
      </c>
      <c r="D6105" s="4" t="s">
        <v>5502</v>
      </c>
      <c r="E6105" s="5">
        <v>9.02</v>
      </c>
    </row>
    <row r="6106" s="1" customFormat="1" customHeight="1" spans="1:5">
      <c r="A6106" s="4">
        <v>95871</v>
      </c>
      <c r="B6106" s="4" t="s">
        <v>6683</v>
      </c>
      <c r="C6106" s="4" t="s">
        <v>6151</v>
      </c>
      <c r="D6106" s="4" t="s">
        <v>5859</v>
      </c>
      <c r="E6106" s="5">
        <v>286.61</v>
      </c>
    </row>
    <row r="6107" s="1" customFormat="1" customHeight="1" spans="1:5">
      <c r="A6107" s="4">
        <v>95874</v>
      </c>
      <c r="B6107" s="4" t="s">
        <v>6684</v>
      </c>
      <c r="C6107" s="4" t="s">
        <v>6151</v>
      </c>
      <c r="D6107" s="4" t="s">
        <v>5502</v>
      </c>
      <c r="E6107" s="5">
        <v>10.1</v>
      </c>
    </row>
    <row r="6108" s="1" customFormat="1" customHeight="1" spans="1:5">
      <c r="A6108" s="4">
        <v>96008</v>
      </c>
      <c r="B6108" s="4" t="s">
        <v>6685</v>
      </c>
      <c r="C6108" s="4" t="s">
        <v>6151</v>
      </c>
      <c r="D6108" s="4" t="s">
        <v>5683</v>
      </c>
      <c r="E6108" s="5">
        <v>22.79</v>
      </c>
    </row>
    <row r="6109" s="1" customFormat="1" customHeight="1" spans="1:5">
      <c r="A6109" s="4">
        <v>96009</v>
      </c>
      <c r="B6109" s="4" t="s">
        <v>6686</v>
      </c>
      <c r="C6109" s="4" t="s">
        <v>6151</v>
      </c>
      <c r="D6109" s="4" t="s">
        <v>5683</v>
      </c>
      <c r="E6109" s="5">
        <v>6.1</v>
      </c>
    </row>
    <row r="6110" s="1" customFormat="1" customHeight="1" spans="1:5">
      <c r="A6110" s="4">
        <v>96011</v>
      </c>
      <c r="B6110" s="4" t="s">
        <v>6687</v>
      </c>
      <c r="C6110" s="4" t="s">
        <v>6151</v>
      </c>
      <c r="D6110" s="4" t="s">
        <v>5683</v>
      </c>
      <c r="E6110" s="5">
        <v>24.92</v>
      </c>
    </row>
    <row r="6111" s="1" customFormat="1" customHeight="1" spans="1:5">
      <c r="A6111" s="4">
        <v>96012</v>
      </c>
      <c r="B6111" s="4" t="s">
        <v>6688</v>
      </c>
      <c r="C6111" s="4" t="s">
        <v>6151</v>
      </c>
      <c r="D6111" s="4" t="s">
        <v>5859</v>
      </c>
      <c r="E6111" s="5">
        <v>101.48</v>
      </c>
    </row>
    <row r="6112" s="1" customFormat="1" customHeight="1" spans="1:5">
      <c r="A6112" s="4">
        <v>96015</v>
      </c>
      <c r="B6112" s="4" t="s">
        <v>6689</v>
      </c>
      <c r="C6112" s="4" t="s">
        <v>6151</v>
      </c>
      <c r="D6112" s="4" t="s">
        <v>5683</v>
      </c>
      <c r="E6112" s="5">
        <v>22.57</v>
      </c>
    </row>
    <row r="6113" s="1" customFormat="1" customHeight="1" spans="1:5">
      <c r="A6113" s="4">
        <v>96016</v>
      </c>
      <c r="B6113" s="4" t="s">
        <v>6690</v>
      </c>
      <c r="C6113" s="4" t="s">
        <v>6151</v>
      </c>
      <c r="D6113" s="4" t="s">
        <v>5683</v>
      </c>
      <c r="E6113" s="5">
        <v>6.05</v>
      </c>
    </row>
    <row r="6114" s="1" customFormat="1" customHeight="1" spans="1:5">
      <c r="A6114" s="4">
        <v>96018</v>
      </c>
      <c r="B6114" s="4" t="s">
        <v>6691</v>
      </c>
      <c r="C6114" s="4" t="s">
        <v>6151</v>
      </c>
      <c r="D6114" s="4" t="s">
        <v>5683</v>
      </c>
      <c r="E6114" s="5">
        <v>24.69</v>
      </c>
    </row>
    <row r="6115" s="1" customFormat="1" customHeight="1" spans="1:5">
      <c r="A6115" s="4">
        <v>96019</v>
      </c>
      <c r="B6115" s="4" t="s">
        <v>6692</v>
      </c>
      <c r="C6115" s="4" t="s">
        <v>6151</v>
      </c>
      <c r="D6115" s="4" t="s">
        <v>5859</v>
      </c>
      <c r="E6115" s="5">
        <v>101.48</v>
      </c>
    </row>
    <row r="6116" s="1" customFormat="1" customHeight="1" spans="1:5">
      <c r="A6116" s="4">
        <v>96023</v>
      </c>
      <c r="B6116" s="4" t="s">
        <v>6693</v>
      </c>
      <c r="C6116" s="4" t="s">
        <v>6151</v>
      </c>
      <c r="D6116" s="4" t="s">
        <v>5683</v>
      </c>
      <c r="E6116" s="5">
        <v>17.49</v>
      </c>
    </row>
    <row r="6117" s="1" customFormat="1" customHeight="1" spans="1:5">
      <c r="A6117" s="4">
        <v>96024</v>
      </c>
      <c r="B6117" s="4" t="s">
        <v>6694</v>
      </c>
      <c r="C6117" s="4" t="s">
        <v>6151</v>
      </c>
      <c r="D6117" s="4" t="s">
        <v>5683</v>
      </c>
      <c r="E6117" s="5">
        <v>4.69</v>
      </c>
    </row>
    <row r="6118" s="1" customFormat="1" customHeight="1" spans="1:5">
      <c r="A6118" s="4">
        <v>96026</v>
      </c>
      <c r="B6118" s="4" t="s">
        <v>6695</v>
      </c>
      <c r="C6118" s="4" t="s">
        <v>6151</v>
      </c>
      <c r="D6118" s="4" t="s">
        <v>5683</v>
      </c>
      <c r="E6118" s="5">
        <v>19.14</v>
      </c>
    </row>
    <row r="6119" s="1" customFormat="1" customHeight="1" spans="1:5">
      <c r="A6119" s="4">
        <v>96027</v>
      </c>
      <c r="B6119" s="4" t="s">
        <v>6696</v>
      </c>
      <c r="C6119" s="4" t="s">
        <v>6151</v>
      </c>
      <c r="D6119" s="4" t="s">
        <v>5859</v>
      </c>
      <c r="E6119" s="5">
        <v>70.71</v>
      </c>
    </row>
    <row r="6120" s="1" customFormat="1" customHeight="1" spans="1:5">
      <c r="A6120" s="4">
        <v>96030</v>
      </c>
      <c r="B6120" s="4" t="s">
        <v>6697</v>
      </c>
      <c r="C6120" s="4" t="s">
        <v>6151</v>
      </c>
      <c r="D6120" s="4" t="s">
        <v>5683</v>
      </c>
      <c r="E6120" s="5">
        <v>33.96</v>
      </c>
    </row>
    <row r="6121" s="1" customFormat="1" customHeight="1" spans="1:5">
      <c r="A6121" s="4">
        <v>96031</v>
      </c>
      <c r="B6121" s="4" t="s">
        <v>6698</v>
      </c>
      <c r="C6121" s="4" t="s">
        <v>6151</v>
      </c>
      <c r="D6121" s="4" t="s">
        <v>5683</v>
      </c>
      <c r="E6121" s="5">
        <v>12.88</v>
      </c>
    </row>
    <row r="6122" s="1" customFormat="1" customHeight="1" spans="1:5">
      <c r="A6122" s="4">
        <v>96032</v>
      </c>
      <c r="B6122" s="4" t="s">
        <v>6699</v>
      </c>
      <c r="C6122" s="4" t="s">
        <v>6151</v>
      </c>
      <c r="D6122" s="4" t="s">
        <v>5683</v>
      </c>
      <c r="E6122" s="5">
        <v>5.18</v>
      </c>
    </row>
    <row r="6123" s="1" customFormat="1" customHeight="1" spans="1:5">
      <c r="A6123" s="4">
        <v>96033</v>
      </c>
      <c r="B6123" s="4" t="s">
        <v>6700</v>
      </c>
      <c r="C6123" s="4" t="s">
        <v>6151</v>
      </c>
      <c r="D6123" s="4" t="s">
        <v>5683</v>
      </c>
      <c r="E6123" s="5">
        <v>58.47</v>
      </c>
    </row>
    <row r="6124" s="1" customFormat="1" customHeight="1" spans="1:5">
      <c r="A6124" s="4">
        <v>96034</v>
      </c>
      <c r="B6124" s="4" t="s">
        <v>6701</v>
      </c>
      <c r="C6124" s="4" t="s">
        <v>6151</v>
      </c>
      <c r="D6124" s="4" t="s">
        <v>5859</v>
      </c>
      <c r="E6124" s="5">
        <v>148.83</v>
      </c>
    </row>
    <row r="6125" s="1" customFormat="1" customHeight="1" spans="1:5">
      <c r="A6125" s="4">
        <v>96053</v>
      </c>
      <c r="B6125" s="4" t="s">
        <v>6702</v>
      </c>
      <c r="C6125" s="4" t="s">
        <v>6151</v>
      </c>
      <c r="D6125" s="4" t="s">
        <v>5683</v>
      </c>
      <c r="E6125" s="5">
        <v>17.71</v>
      </c>
    </row>
    <row r="6126" s="1" customFormat="1" customHeight="1" spans="1:5">
      <c r="A6126" s="4">
        <v>96054</v>
      </c>
      <c r="B6126" s="4" t="s">
        <v>6703</v>
      </c>
      <c r="C6126" s="4" t="s">
        <v>6151</v>
      </c>
      <c r="D6126" s="4" t="s">
        <v>5683</v>
      </c>
      <c r="E6126" s="5">
        <v>31.29</v>
      </c>
    </row>
    <row r="6127" s="1" customFormat="1" customHeight="1" spans="1:5">
      <c r="A6127" s="4">
        <v>96055</v>
      </c>
      <c r="B6127" s="4" t="s">
        <v>6704</v>
      </c>
      <c r="C6127" s="4" t="s">
        <v>6151</v>
      </c>
      <c r="D6127" s="4" t="s">
        <v>5683</v>
      </c>
      <c r="E6127" s="5">
        <v>4.74</v>
      </c>
    </row>
    <row r="6128" s="1" customFormat="1" customHeight="1" spans="1:5">
      <c r="A6128" s="4">
        <v>96056</v>
      </c>
      <c r="B6128" s="4" t="s">
        <v>6705</v>
      </c>
      <c r="C6128" s="4" t="s">
        <v>6151</v>
      </c>
      <c r="D6128" s="4" t="s">
        <v>5683</v>
      </c>
      <c r="E6128" s="5">
        <v>19.37</v>
      </c>
    </row>
    <row r="6129" s="1" customFormat="1" customHeight="1" spans="1:5">
      <c r="A6129" s="4">
        <v>96057</v>
      </c>
      <c r="B6129" s="4" t="s">
        <v>6706</v>
      </c>
      <c r="C6129" s="4" t="s">
        <v>6151</v>
      </c>
      <c r="D6129" s="4" t="s">
        <v>5859</v>
      </c>
      <c r="E6129" s="5">
        <v>70.71</v>
      </c>
    </row>
    <row r="6130" s="1" customFormat="1" customHeight="1" spans="1:5">
      <c r="A6130" s="4">
        <v>96060</v>
      </c>
      <c r="B6130" s="4" t="s">
        <v>6707</v>
      </c>
      <c r="C6130" s="4" t="s">
        <v>6151</v>
      </c>
      <c r="D6130" s="4" t="s">
        <v>5683</v>
      </c>
      <c r="E6130" s="5">
        <v>6.1</v>
      </c>
    </row>
    <row r="6131" s="1" customFormat="1" customHeight="1" spans="1:5">
      <c r="A6131" s="4">
        <v>96061</v>
      </c>
      <c r="B6131" s="4" t="s">
        <v>6708</v>
      </c>
      <c r="C6131" s="4" t="s">
        <v>6151</v>
      </c>
      <c r="D6131" s="4" t="s">
        <v>5683</v>
      </c>
      <c r="E6131" s="5">
        <v>39.11</v>
      </c>
    </row>
    <row r="6132" s="1" customFormat="1" customHeight="1" spans="1:5">
      <c r="A6132" s="4">
        <v>96062</v>
      </c>
      <c r="B6132" s="4" t="s">
        <v>6709</v>
      </c>
      <c r="C6132" s="4" t="s">
        <v>6151</v>
      </c>
      <c r="D6132" s="4" t="s">
        <v>5859</v>
      </c>
      <c r="E6132" s="5">
        <v>41.82</v>
      </c>
    </row>
    <row r="6133" s="1" customFormat="1" customHeight="1" spans="1:5">
      <c r="A6133" s="4">
        <v>96241</v>
      </c>
      <c r="B6133" s="4" t="s">
        <v>6710</v>
      </c>
      <c r="C6133" s="4" t="s">
        <v>6151</v>
      </c>
      <c r="D6133" s="4" t="s">
        <v>5683</v>
      </c>
      <c r="E6133" s="5">
        <v>27.2</v>
      </c>
    </row>
    <row r="6134" s="1" customFormat="1" customHeight="1" spans="1:5">
      <c r="A6134" s="4">
        <v>96242</v>
      </c>
      <c r="B6134" s="4" t="s">
        <v>6711</v>
      </c>
      <c r="C6134" s="4" t="s">
        <v>6151</v>
      </c>
      <c r="D6134" s="4" t="s">
        <v>5683</v>
      </c>
      <c r="E6134" s="5">
        <v>7.18</v>
      </c>
    </row>
    <row r="6135" s="1" customFormat="1" customHeight="1" spans="1:5">
      <c r="A6135" s="4">
        <v>96243</v>
      </c>
      <c r="B6135" s="4" t="s">
        <v>6712</v>
      </c>
      <c r="C6135" s="4" t="s">
        <v>6151</v>
      </c>
      <c r="D6135" s="4" t="s">
        <v>5683</v>
      </c>
      <c r="E6135" s="5">
        <v>34</v>
      </c>
    </row>
    <row r="6136" s="1" customFormat="1" customHeight="1" spans="1:5">
      <c r="A6136" s="4">
        <v>96244</v>
      </c>
      <c r="B6136" s="4" t="s">
        <v>6713</v>
      </c>
      <c r="C6136" s="4" t="s">
        <v>6151</v>
      </c>
      <c r="D6136" s="4" t="s">
        <v>5859</v>
      </c>
      <c r="E6136" s="5">
        <v>18.27</v>
      </c>
    </row>
    <row r="6137" s="1" customFormat="1" customHeight="1" spans="1:5">
      <c r="A6137" s="4">
        <v>96301</v>
      </c>
      <c r="B6137" s="4" t="s">
        <v>6714</v>
      </c>
      <c r="C6137" s="4" t="s">
        <v>6151</v>
      </c>
      <c r="D6137" s="4" t="s">
        <v>5859</v>
      </c>
      <c r="E6137" s="5">
        <v>51.55</v>
      </c>
    </row>
    <row r="6138" s="1" customFormat="1" customHeight="1" spans="1:5">
      <c r="A6138" s="4">
        <v>96457</v>
      </c>
      <c r="B6138" s="4" t="s">
        <v>6715</v>
      </c>
      <c r="C6138" s="4" t="s">
        <v>6151</v>
      </c>
      <c r="D6138" s="4" t="s">
        <v>5859</v>
      </c>
      <c r="E6138" s="5">
        <v>67</v>
      </c>
    </row>
    <row r="6139" s="1" customFormat="1" customHeight="1" spans="1:5">
      <c r="A6139" s="4">
        <v>96458</v>
      </c>
      <c r="B6139" s="4" t="s">
        <v>6716</v>
      </c>
      <c r="C6139" s="4" t="s">
        <v>6151</v>
      </c>
      <c r="D6139" s="4" t="s">
        <v>5683</v>
      </c>
      <c r="E6139" s="5">
        <v>66.55</v>
      </c>
    </row>
    <row r="6140" s="1" customFormat="1" customHeight="1" spans="1:5">
      <c r="A6140" s="4">
        <v>96459</v>
      </c>
      <c r="B6140" s="4" t="s">
        <v>6717</v>
      </c>
      <c r="C6140" s="4" t="s">
        <v>6151</v>
      </c>
      <c r="D6140" s="4" t="s">
        <v>5683</v>
      </c>
      <c r="E6140" s="5">
        <v>14.26</v>
      </c>
    </row>
    <row r="6141" s="1" customFormat="1" customHeight="1" spans="1:5">
      <c r="A6141" s="4">
        <v>96460</v>
      </c>
      <c r="B6141" s="4" t="s">
        <v>6718</v>
      </c>
      <c r="C6141" s="4" t="s">
        <v>6151</v>
      </c>
      <c r="D6141" s="4" t="s">
        <v>5683</v>
      </c>
      <c r="E6141" s="5">
        <v>53.18</v>
      </c>
    </row>
    <row r="6142" s="1" customFormat="1" customHeight="1" spans="1:5">
      <c r="A6142" s="4">
        <v>98760</v>
      </c>
      <c r="B6142" s="4" t="s">
        <v>6719</v>
      </c>
      <c r="C6142" s="4" t="s">
        <v>6151</v>
      </c>
      <c r="D6142" s="4" t="s">
        <v>5859</v>
      </c>
      <c r="E6142" s="5">
        <v>0.05</v>
      </c>
    </row>
    <row r="6143" s="1" customFormat="1" customHeight="1" spans="1:5">
      <c r="A6143" s="4">
        <v>98761</v>
      </c>
      <c r="B6143" s="4" t="s">
        <v>6720</v>
      </c>
      <c r="C6143" s="4" t="s">
        <v>6151</v>
      </c>
      <c r="D6143" s="4" t="s">
        <v>5859</v>
      </c>
      <c r="E6143" s="5">
        <v>0.01</v>
      </c>
    </row>
    <row r="6144" s="1" customFormat="1" customHeight="1" spans="1:5">
      <c r="A6144" s="4">
        <v>98762</v>
      </c>
      <c r="B6144" s="4" t="s">
        <v>6721</v>
      </c>
      <c r="C6144" s="4" t="s">
        <v>6151</v>
      </c>
      <c r="D6144" s="4" t="s">
        <v>5859</v>
      </c>
      <c r="E6144" s="5">
        <v>0.07</v>
      </c>
    </row>
    <row r="6145" s="1" customFormat="1" customHeight="1" spans="1:5">
      <c r="A6145" s="4">
        <v>98763</v>
      </c>
      <c r="B6145" s="4" t="s">
        <v>6722</v>
      </c>
      <c r="C6145" s="4" t="s">
        <v>6151</v>
      </c>
      <c r="D6145" s="4" t="s">
        <v>5502</v>
      </c>
      <c r="E6145" s="5">
        <v>4.4</v>
      </c>
    </row>
    <row r="6146" s="1" customFormat="1" customHeight="1" spans="1:5">
      <c r="A6146" s="4">
        <v>99829</v>
      </c>
      <c r="B6146" s="4" t="s">
        <v>6723</v>
      </c>
      <c r="C6146" s="4" t="s">
        <v>6151</v>
      </c>
      <c r="D6146" s="4" t="s">
        <v>5859</v>
      </c>
      <c r="E6146" s="5">
        <v>0.1</v>
      </c>
    </row>
    <row r="6147" s="1" customFormat="1" customHeight="1" spans="1:5">
      <c r="A6147" s="4">
        <v>99830</v>
      </c>
      <c r="B6147" s="4" t="s">
        <v>6724</v>
      </c>
      <c r="C6147" s="4" t="s">
        <v>6151</v>
      </c>
      <c r="D6147" s="4" t="s">
        <v>5859</v>
      </c>
      <c r="E6147" s="5">
        <v>0.02</v>
      </c>
    </row>
    <row r="6148" s="1" customFormat="1" customHeight="1" spans="1:5">
      <c r="A6148" s="4">
        <v>99831</v>
      </c>
      <c r="B6148" s="4" t="s">
        <v>6725</v>
      </c>
      <c r="C6148" s="4" t="s">
        <v>6151</v>
      </c>
      <c r="D6148" s="4" t="s">
        <v>5859</v>
      </c>
      <c r="E6148" s="5">
        <v>0.07</v>
      </c>
    </row>
    <row r="6149" s="1" customFormat="1" customHeight="1" spans="1:5">
      <c r="A6149" s="4">
        <v>99832</v>
      </c>
      <c r="B6149" s="4" t="s">
        <v>6726</v>
      </c>
      <c r="C6149" s="4" t="s">
        <v>6151</v>
      </c>
      <c r="D6149" s="4" t="s">
        <v>5502</v>
      </c>
      <c r="E6149" s="5">
        <v>1.8</v>
      </c>
    </row>
    <row r="6150" s="1" customFormat="1" customHeight="1" spans="1:5">
      <c r="A6150" s="4">
        <v>100637</v>
      </c>
      <c r="B6150" s="4" t="s">
        <v>6727</v>
      </c>
      <c r="C6150" s="4" t="s">
        <v>6151</v>
      </c>
      <c r="D6150" s="4" t="s">
        <v>5683</v>
      </c>
      <c r="E6150" s="5">
        <v>145.21</v>
      </c>
    </row>
    <row r="6151" s="1" customFormat="1" customHeight="1" spans="1:5">
      <c r="A6151" s="4">
        <v>100638</v>
      </c>
      <c r="B6151" s="4" t="s">
        <v>6728</v>
      </c>
      <c r="C6151" s="4" t="s">
        <v>6151</v>
      </c>
      <c r="D6151" s="4" t="s">
        <v>5683</v>
      </c>
      <c r="E6151" s="5">
        <v>44.63</v>
      </c>
    </row>
    <row r="6152" s="1" customFormat="1" customHeight="1" spans="1:5">
      <c r="A6152" s="4">
        <v>100639</v>
      </c>
      <c r="B6152" s="4" t="s">
        <v>6729</v>
      </c>
      <c r="C6152" s="4" t="s">
        <v>6151</v>
      </c>
      <c r="D6152" s="4" t="s">
        <v>5683</v>
      </c>
      <c r="E6152" s="5">
        <v>181.65</v>
      </c>
    </row>
    <row r="6153" s="1" customFormat="1" customHeight="1" spans="1:5">
      <c r="A6153" s="4">
        <v>100640</v>
      </c>
      <c r="B6153" s="4" t="s">
        <v>6730</v>
      </c>
      <c r="C6153" s="4" t="s">
        <v>6151</v>
      </c>
      <c r="D6153" s="4" t="s">
        <v>5859</v>
      </c>
      <c r="E6153" s="6">
        <v>4521.6</v>
      </c>
    </row>
    <row r="6154" s="1" customFormat="1" customHeight="1" spans="1:5">
      <c r="A6154" s="4">
        <v>100643</v>
      </c>
      <c r="B6154" s="4" t="s">
        <v>6731</v>
      </c>
      <c r="C6154" s="4" t="s">
        <v>6151</v>
      </c>
      <c r="D6154" s="4" t="s">
        <v>5683</v>
      </c>
      <c r="E6154" s="5">
        <v>297.54</v>
      </c>
    </row>
    <row r="6155" s="1" customFormat="1" customHeight="1" spans="1:5">
      <c r="A6155" s="4">
        <v>100644</v>
      </c>
      <c r="B6155" s="4" t="s">
        <v>6732</v>
      </c>
      <c r="C6155" s="4" t="s">
        <v>6151</v>
      </c>
      <c r="D6155" s="4" t="s">
        <v>5683</v>
      </c>
      <c r="E6155" s="5">
        <v>104.88</v>
      </c>
    </row>
    <row r="6156" s="1" customFormat="1" customHeight="1" spans="1:5">
      <c r="A6156" s="4">
        <v>100645</v>
      </c>
      <c r="B6156" s="4" t="s">
        <v>6733</v>
      </c>
      <c r="C6156" s="4" t="s">
        <v>6151</v>
      </c>
      <c r="D6156" s="4" t="s">
        <v>5683</v>
      </c>
      <c r="E6156" s="5">
        <v>478.29</v>
      </c>
    </row>
    <row r="6157" s="1" customFormat="1" customHeight="1" spans="1:5">
      <c r="A6157" s="4">
        <v>100646</v>
      </c>
      <c r="B6157" s="4" t="s">
        <v>6734</v>
      </c>
      <c r="C6157" s="4" t="s">
        <v>6151</v>
      </c>
      <c r="D6157" s="4" t="s">
        <v>5859</v>
      </c>
      <c r="E6157" s="6">
        <v>5652</v>
      </c>
    </row>
    <row r="6158" s="1" customFormat="1" customHeight="1" spans="1:5">
      <c r="A6158" s="4">
        <v>102270</v>
      </c>
      <c r="B6158" s="4" t="s">
        <v>6735</v>
      </c>
      <c r="C6158" s="4" t="s">
        <v>6151</v>
      </c>
      <c r="D6158" s="4" t="s">
        <v>5859</v>
      </c>
      <c r="E6158" s="5">
        <v>0.55</v>
      </c>
    </row>
    <row r="6159" s="1" customFormat="1" customHeight="1" spans="1:5">
      <c r="A6159" s="4">
        <v>102271</v>
      </c>
      <c r="B6159" s="4" t="s">
        <v>6736</v>
      </c>
      <c r="C6159" s="4" t="s">
        <v>6151</v>
      </c>
      <c r="D6159" s="4" t="s">
        <v>5859</v>
      </c>
      <c r="E6159" s="5">
        <v>0.12</v>
      </c>
    </row>
    <row r="6160" s="1" customFormat="1" customHeight="1" spans="1:5">
      <c r="A6160" s="4">
        <v>102272</v>
      </c>
      <c r="B6160" s="4" t="s">
        <v>6737</v>
      </c>
      <c r="C6160" s="4" t="s">
        <v>6151</v>
      </c>
      <c r="D6160" s="4" t="s">
        <v>5859</v>
      </c>
      <c r="E6160" s="5">
        <v>0.69</v>
      </c>
    </row>
    <row r="6161" s="1" customFormat="1" customHeight="1" spans="1:5">
      <c r="A6161" s="4">
        <v>102273</v>
      </c>
      <c r="B6161" s="4" t="s">
        <v>6738</v>
      </c>
      <c r="C6161" s="4" t="s">
        <v>6151</v>
      </c>
      <c r="D6161" s="4" t="s">
        <v>5502</v>
      </c>
      <c r="E6161" s="5">
        <v>1.63</v>
      </c>
    </row>
    <row r="6162" s="1" customFormat="1" customHeight="1" spans="1:5">
      <c r="A6162" s="4">
        <v>102809</v>
      </c>
      <c r="B6162" s="4" t="s">
        <v>6739</v>
      </c>
      <c r="C6162" s="4" t="s">
        <v>6151</v>
      </c>
      <c r="D6162" s="4" t="s">
        <v>5859</v>
      </c>
      <c r="E6162" s="5">
        <v>14.55</v>
      </c>
    </row>
    <row r="6163" s="1" customFormat="1" customHeight="1" spans="1:5">
      <c r="A6163" s="4">
        <v>102815</v>
      </c>
      <c r="B6163" s="4" t="s">
        <v>6740</v>
      </c>
      <c r="C6163" s="4" t="s">
        <v>6151</v>
      </c>
      <c r="D6163" s="4" t="s">
        <v>5502</v>
      </c>
      <c r="E6163" s="5">
        <v>3.26</v>
      </c>
    </row>
    <row r="6164" s="1" customFormat="1" customHeight="1" spans="1:5">
      <c r="A6164" s="4">
        <v>102826</v>
      </c>
      <c r="B6164" s="4" t="s">
        <v>6741</v>
      </c>
      <c r="C6164" s="4" t="s">
        <v>6151</v>
      </c>
      <c r="D6164" s="4" t="s">
        <v>5502</v>
      </c>
      <c r="E6164" s="5">
        <v>6.12</v>
      </c>
    </row>
    <row r="6165" s="1" customFormat="1" customHeight="1" spans="1:5">
      <c r="A6165" s="4">
        <v>102832</v>
      </c>
      <c r="B6165" s="4" t="s">
        <v>6742</v>
      </c>
      <c r="C6165" s="4" t="s">
        <v>6151</v>
      </c>
      <c r="D6165" s="4" t="s">
        <v>5502</v>
      </c>
      <c r="E6165" s="5">
        <v>8.16</v>
      </c>
    </row>
    <row r="6166" s="1" customFormat="1" customHeight="1" spans="1:5">
      <c r="A6166" s="4">
        <v>102843</v>
      </c>
      <c r="B6166" s="4" t="s">
        <v>6743</v>
      </c>
      <c r="C6166" s="4" t="s">
        <v>6151</v>
      </c>
      <c r="D6166" s="4" t="s">
        <v>5859</v>
      </c>
      <c r="E6166" s="5">
        <v>141.3</v>
      </c>
    </row>
    <row r="6167" s="1" customFormat="1" customHeight="1" spans="1:5">
      <c r="A6167" s="4">
        <v>102849</v>
      </c>
      <c r="B6167" s="4" t="s">
        <v>6744</v>
      </c>
      <c r="C6167" s="4" t="s">
        <v>6151</v>
      </c>
      <c r="D6167" s="4" t="s">
        <v>5859</v>
      </c>
      <c r="E6167" s="5">
        <v>69.08</v>
      </c>
    </row>
    <row r="6168" s="1" customFormat="1" customHeight="1" spans="1:5">
      <c r="A6168" s="4">
        <v>102855</v>
      </c>
      <c r="B6168" s="4" t="s">
        <v>6745</v>
      </c>
      <c r="C6168" s="4" t="s">
        <v>6151</v>
      </c>
      <c r="D6168" s="4" t="s">
        <v>5859</v>
      </c>
      <c r="E6168" s="5">
        <v>69.08</v>
      </c>
    </row>
    <row r="6169" s="1" customFormat="1" customHeight="1" spans="1:5">
      <c r="A6169" s="4">
        <v>102861</v>
      </c>
      <c r="B6169" s="4" t="s">
        <v>6746</v>
      </c>
      <c r="C6169" s="4" t="s">
        <v>6151</v>
      </c>
      <c r="D6169" s="4" t="s">
        <v>5502</v>
      </c>
      <c r="E6169" s="5">
        <v>1.2</v>
      </c>
    </row>
    <row r="6170" s="1" customFormat="1" customHeight="1" spans="1:5">
      <c r="A6170" s="4">
        <v>102867</v>
      </c>
      <c r="B6170" s="4" t="s">
        <v>6747</v>
      </c>
      <c r="C6170" s="4" t="s">
        <v>6151</v>
      </c>
      <c r="D6170" s="4" t="s">
        <v>5502</v>
      </c>
      <c r="E6170" s="5">
        <v>0.65</v>
      </c>
    </row>
    <row r="6171" s="1" customFormat="1" customHeight="1" spans="1:5">
      <c r="A6171" s="4">
        <v>102873</v>
      </c>
      <c r="B6171" s="4" t="s">
        <v>6748</v>
      </c>
      <c r="C6171" s="4" t="s">
        <v>6151</v>
      </c>
      <c r="D6171" s="4" t="s">
        <v>5859</v>
      </c>
      <c r="E6171" s="5">
        <v>125.53</v>
      </c>
    </row>
    <row r="6172" s="1" customFormat="1" customHeight="1" spans="1:5">
      <c r="A6172" s="4">
        <v>102879</v>
      </c>
      <c r="B6172" s="4" t="s">
        <v>6749</v>
      </c>
      <c r="C6172" s="4" t="s">
        <v>6151</v>
      </c>
      <c r="D6172" s="4" t="s">
        <v>5859</v>
      </c>
      <c r="E6172" s="5">
        <v>188.4</v>
      </c>
    </row>
    <row r="6173" s="1" customFormat="1" customHeight="1" spans="1:5">
      <c r="A6173" s="4">
        <v>102885</v>
      </c>
      <c r="B6173" s="4" t="s">
        <v>6750</v>
      </c>
      <c r="C6173" s="4" t="s">
        <v>6151</v>
      </c>
      <c r="D6173" s="4" t="s">
        <v>5502</v>
      </c>
      <c r="E6173" s="5">
        <v>1.22</v>
      </c>
    </row>
    <row r="6174" s="1" customFormat="1" customHeight="1" spans="1:5">
      <c r="A6174" s="4">
        <v>102891</v>
      </c>
      <c r="B6174" s="4" t="s">
        <v>6751</v>
      </c>
      <c r="C6174" s="4" t="s">
        <v>6151</v>
      </c>
      <c r="D6174" s="4" t="s">
        <v>5502</v>
      </c>
      <c r="E6174" s="5">
        <v>1.22</v>
      </c>
    </row>
    <row r="6175" s="1" customFormat="1" customHeight="1" spans="1:5">
      <c r="A6175" s="4">
        <v>102897</v>
      </c>
      <c r="B6175" s="4" t="s">
        <v>6752</v>
      </c>
      <c r="C6175" s="4" t="s">
        <v>6151</v>
      </c>
      <c r="D6175" s="4" t="s">
        <v>5859</v>
      </c>
      <c r="E6175" s="5">
        <v>94.38</v>
      </c>
    </row>
    <row r="6176" s="1" customFormat="1" customHeight="1" spans="1:5">
      <c r="A6176" s="4">
        <v>102903</v>
      </c>
      <c r="B6176" s="4" t="s">
        <v>6753</v>
      </c>
      <c r="C6176" s="4" t="s">
        <v>6151</v>
      </c>
      <c r="D6176" s="4" t="s">
        <v>5859</v>
      </c>
      <c r="E6176" s="5">
        <v>12.24</v>
      </c>
    </row>
    <row r="6177" s="1" customFormat="1" customHeight="1" spans="1:5">
      <c r="A6177" s="4">
        <v>102909</v>
      </c>
      <c r="B6177" s="4" t="s">
        <v>6754</v>
      </c>
      <c r="C6177" s="4" t="s">
        <v>6151</v>
      </c>
      <c r="D6177" s="4" t="s">
        <v>5502</v>
      </c>
      <c r="E6177" s="5">
        <v>3.91</v>
      </c>
    </row>
    <row r="6178" s="1" customFormat="1" customHeight="1" spans="1:5">
      <c r="A6178" s="4">
        <v>102915</v>
      </c>
      <c r="B6178" s="4" t="s">
        <v>6755</v>
      </c>
      <c r="C6178" s="4" t="s">
        <v>6151</v>
      </c>
      <c r="D6178" s="4" t="s">
        <v>5502</v>
      </c>
      <c r="E6178" s="5">
        <v>0.6</v>
      </c>
    </row>
    <row r="6179" s="1" customFormat="1" customHeight="1" spans="1:5">
      <c r="A6179" s="4">
        <v>102927</v>
      </c>
      <c r="B6179" s="4" t="s">
        <v>6756</v>
      </c>
      <c r="C6179" s="4" t="s">
        <v>6151</v>
      </c>
      <c r="D6179" s="4" t="s">
        <v>5502</v>
      </c>
      <c r="E6179" s="5">
        <v>0.9</v>
      </c>
    </row>
    <row r="6180" s="1" customFormat="1" customHeight="1" spans="1:5">
      <c r="A6180" s="4">
        <v>102933</v>
      </c>
      <c r="B6180" s="4" t="s">
        <v>6757</v>
      </c>
      <c r="C6180" s="4" t="s">
        <v>6151</v>
      </c>
      <c r="D6180" s="4" t="s">
        <v>5502</v>
      </c>
      <c r="E6180" s="5">
        <v>0.9</v>
      </c>
    </row>
    <row r="6181" s="1" customFormat="1" customHeight="1" spans="1:5">
      <c r="A6181" s="4">
        <v>102939</v>
      </c>
      <c r="B6181" s="4" t="s">
        <v>6758</v>
      </c>
      <c r="C6181" s="4" t="s">
        <v>6151</v>
      </c>
      <c r="D6181" s="4" t="s">
        <v>5502</v>
      </c>
      <c r="E6181" s="5">
        <v>8.97</v>
      </c>
    </row>
    <row r="6182" s="1" customFormat="1" customHeight="1" spans="1:5">
      <c r="A6182" s="4">
        <v>102945</v>
      </c>
      <c r="B6182" s="4" t="s">
        <v>6759</v>
      </c>
      <c r="C6182" s="4" t="s">
        <v>6151</v>
      </c>
      <c r="D6182" s="4" t="s">
        <v>5502</v>
      </c>
      <c r="E6182" s="5">
        <v>0.02</v>
      </c>
    </row>
    <row r="6183" s="1" customFormat="1" customHeight="1" spans="1:5">
      <c r="A6183" s="4">
        <v>102951</v>
      </c>
      <c r="B6183" s="4" t="s">
        <v>6760</v>
      </c>
      <c r="C6183" s="4" t="s">
        <v>6151</v>
      </c>
      <c r="D6183" s="4" t="s">
        <v>5502</v>
      </c>
      <c r="E6183" s="5">
        <v>0.6</v>
      </c>
    </row>
    <row r="6184" s="1" customFormat="1" customHeight="1" spans="1:5">
      <c r="A6184" s="4">
        <v>102957</v>
      </c>
      <c r="B6184" s="4" t="s">
        <v>6761</v>
      </c>
      <c r="C6184" s="4" t="s">
        <v>6151</v>
      </c>
      <c r="D6184" s="4" t="s">
        <v>5859</v>
      </c>
      <c r="E6184" s="5">
        <v>53.56</v>
      </c>
    </row>
    <row r="6185" s="1" customFormat="1" customHeight="1" spans="1:5">
      <c r="A6185" s="4">
        <v>102963</v>
      </c>
      <c r="B6185" s="4" t="s">
        <v>6762</v>
      </c>
      <c r="C6185" s="4" t="s">
        <v>6151</v>
      </c>
      <c r="D6185" s="4" t="s">
        <v>5859</v>
      </c>
      <c r="E6185" s="5">
        <v>88.98</v>
      </c>
    </row>
    <row r="6186" s="1" customFormat="1" customHeight="1" spans="1:5">
      <c r="A6186" s="4">
        <v>102969</v>
      </c>
      <c r="B6186" s="4" t="s">
        <v>6763</v>
      </c>
      <c r="C6186" s="4" t="s">
        <v>6151</v>
      </c>
      <c r="D6186" s="4" t="s">
        <v>5502</v>
      </c>
      <c r="E6186" s="5">
        <v>1.21</v>
      </c>
    </row>
    <row r="6187" s="1" customFormat="1" customHeight="1" spans="1:5">
      <c r="A6187" s="4">
        <v>102985</v>
      </c>
      <c r="B6187" s="4" t="s">
        <v>6764</v>
      </c>
      <c r="C6187" s="4" t="s">
        <v>6151</v>
      </c>
      <c r="D6187" s="4" t="s">
        <v>5859</v>
      </c>
      <c r="E6187" s="5">
        <v>3.14</v>
      </c>
    </row>
    <row r="6188" s="1" customFormat="1" customHeight="1" spans="1:5">
      <c r="A6188" s="4">
        <v>103156</v>
      </c>
      <c r="B6188" s="4" t="s">
        <v>6765</v>
      </c>
      <c r="C6188" s="4" t="s">
        <v>6151</v>
      </c>
      <c r="D6188" s="4" t="s">
        <v>5502</v>
      </c>
      <c r="E6188" s="5">
        <v>2.34</v>
      </c>
    </row>
    <row r="6189" s="1" customFormat="1" customHeight="1" spans="1:5">
      <c r="A6189" s="4">
        <v>103162</v>
      </c>
      <c r="B6189" s="4" t="s">
        <v>6766</v>
      </c>
      <c r="C6189" s="4" t="s">
        <v>6151</v>
      </c>
      <c r="D6189" s="4" t="s">
        <v>5502</v>
      </c>
      <c r="E6189" s="5">
        <v>2.85</v>
      </c>
    </row>
    <row r="6190" s="1" customFormat="1" customHeight="1" spans="1:5">
      <c r="A6190" s="4">
        <v>103168</v>
      </c>
      <c r="B6190" s="4" t="s">
        <v>6767</v>
      </c>
      <c r="C6190" s="4" t="s">
        <v>6151</v>
      </c>
      <c r="D6190" s="4" t="s">
        <v>5502</v>
      </c>
      <c r="E6190" s="5">
        <v>3.2</v>
      </c>
    </row>
    <row r="6191" s="1" customFormat="1" customHeight="1" spans="1:5">
      <c r="A6191" s="4">
        <v>103174</v>
      </c>
      <c r="B6191" s="4" t="s">
        <v>6768</v>
      </c>
      <c r="C6191" s="4" t="s">
        <v>6151</v>
      </c>
      <c r="D6191" s="4" t="s">
        <v>5502</v>
      </c>
      <c r="E6191" s="5">
        <v>8.3</v>
      </c>
    </row>
    <row r="6192" s="1" customFormat="1" customHeight="1" spans="1:5">
      <c r="A6192" s="4">
        <v>103180</v>
      </c>
      <c r="B6192" s="4" t="s">
        <v>6769</v>
      </c>
      <c r="C6192" s="4" t="s">
        <v>6151</v>
      </c>
      <c r="D6192" s="4" t="s">
        <v>5502</v>
      </c>
      <c r="E6192" s="5">
        <v>18.56</v>
      </c>
    </row>
    <row r="6193" s="1" customFormat="1" customHeight="1" spans="1:5">
      <c r="A6193" s="4">
        <v>103223</v>
      </c>
      <c r="B6193" s="4" t="s">
        <v>6770</v>
      </c>
      <c r="C6193" s="4" t="s">
        <v>6151</v>
      </c>
      <c r="D6193" s="4" t="s">
        <v>5859</v>
      </c>
      <c r="E6193" s="5">
        <v>36.82</v>
      </c>
    </row>
    <row r="6194" s="1" customFormat="1" customHeight="1" spans="1:5">
      <c r="A6194" s="4">
        <v>103229</v>
      </c>
      <c r="B6194" s="4" t="s">
        <v>6771</v>
      </c>
      <c r="C6194" s="4" t="s">
        <v>6151</v>
      </c>
      <c r="D6194" s="4" t="s">
        <v>5859</v>
      </c>
      <c r="E6194" s="5">
        <v>101.89</v>
      </c>
    </row>
    <row r="6195" s="1" customFormat="1" customHeight="1" spans="1:5">
      <c r="A6195" s="4">
        <v>103235</v>
      </c>
      <c r="B6195" s="4" t="s">
        <v>6772</v>
      </c>
      <c r="C6195" s="4" t="s">
        <v>6151</v>
      </c>
      <c r="D6195" s="4" t="s">
        <v>5859</v>
      </c>
      <c r="E6195" s="5">
        <v>107.75</v>
      </c>
    </row>
    <row r="6196" s="1" customFormat="1" customHeight="1" spans="1:5">
      <c r="A6196" s="4">
        <v>103241</v>
      </c>
      <c r="B6196" s="4" t="s">
        <v>6773</v>
      </c>
      <c r="C6196" s="4" t="s">
        <v>6151</v>
      </c>
      <c r="D6196" s="4" t="s">
        <v>5502</v>
      </c>
      <c r="E6196" s="5">
        <v>8.69</v>
      </c>
    </row>
    <row r="6197" s="1" customFormat="1" customHeight="1" spans="1:5">
      <c r="A6197" s="4">
        <v>103660</v>
      </c>
      <c r="B6197" s="4" t="s">
        <v>6774</v>
      </c>
      <c r="C6197" s="4" t="s">
        <v>6151</v>
      </c>
      <c r="D6197" s="4" t="s">
        <v>5859</v>
      </c>
      <c r="E6197" s="5">
        <v>11.05</v>
      </c>
    </row>
    <row r="6198" s="1" customFormat="1" customHeight="1" spans="1:5">
      <c r="A6198" s="4">
        <v>103666</v>
      </c>
      <c r="B6198" s="4" t="s">
        <v>6775</v>
      </c>
      <c r="C6198" s="4" t="s">
        <v>6151</v>
      </c>
      <c r="D6198" s="4" t="s">
        <v>5859</v>
      </c>
      <c r="E6198" s="5">
        <v>169.05</v>
      </c>
    </row>
    <row r="6199" s="1" customFormat="1" customHeight="1" spans="1:5">
      <c r="A6199" s="4">
        <v>103792</v>
      </c>
      <c r="B6199" s="4" t="s">
        <v>6776</v>
      </c>
      <c r="C6199" s="4" t="s">
        <v>6151</v>
      </c>
      <c r="D6199" s="4" t="s">
        <v>5502</v>
      </c>
      <c r="E6199" s="5">
        <v>0.26</v>
      </c>
    </row>
    <row r="6200" s="1" customFormat="1" customHeight="1" spans="1:5">
      <c r="A6200" s="4">
        <v>103937</v>
      </c>
      <c r="B6200" s="4" t="s">
        <v>6777</v>
      </c>
      <c r="C6200" s="4" t="s">
        <v>6151</v>
      </c>
      <c r="D6200" s="4" t="s">
        <v>5502</v>
      </c>
      <c r="E6200" s="5">
        <v>1.46</v>
      </c>
    </row>
    <row r="6201" s="1" customFormat="1" customHeight="1" spans="1:5">
      <c r="A6201" s="4">
        <v>103943</v>
      </c>
      <c r="B6201" s="4" t="s">
        <v>6778</v>
      </c>
      <c r="C6201" s="4" t="s">
        <v>6151</v>
      </c>
      <c r="D6201" s="4" t="s">
        <v>5502</v>
      </c>
      <c r="E6201" s="5">
        <v>1.46</v>
      </c>
    </row>
    <row r="6202" s="1" customFormat="1" customHeight="1" spans="1:5">
      <c r="A6202" s="4">
        <v>104087</v>
      </c>
      <c r="B6202" s="4" t="s">
        <v>6779</v>
      </c>
      <c r="C6202" s="4" t="s">
        <v>6151</v>
      </c>
      <c r="D6202" s="4" t="s">
        <v>5502</v>
      </c>
      <c r="E6202" s="5">
        <v>0.05</v>
      </c>
    </row>
    <row r="6203" s="1" customFormat="1" customHeight="1" spans="1:5">
      <c r="A6203" s="4">
        <v>104088</v>
      </c>
      <c r="B6203" s="4" t="s">
        <v>6780</v>
      </c>
      <c r="C6203" s="4" t="s">
        <v>6151</v>
      </c>
      <c r="D6203" s="4" t="s">
        <v>5502</v>
      </c>
      <c r="E6203" s="5">
        <v>0.01</v>
      </c>
    </row>
    <row r="6204" s="1" customFormat="1" customHeight="1" spans="1:5">
      <c r="A6204" s="4">
        <v>104089</v>
      </c>
      <c r="B6204" s="4" t="s">
        <v>6781</v>
      </c>
      <c r="C6204" s="4" t="s">
        <v>6151</v>
      </c>
      <c r="D6204" s="4" t="s">
        <v>5502</v>
      </c>
      <c r="E6204" s="5">
        <v>0.07</v>
      </c>
    </row>
    <row r="6205" s="1" customFormat="1" customHeight="1" spans="1:5">
      <c r="A6205" s="4">
        <v>104090</v>
      </c>
      <c r="B6205" s="4" t="s">
        <v>6782</v>
      </c>
      <c r="C6205" s="4" t="s">
        <v>6151</v>
      </c>
      <c r="D6205" s="4" t="s">
        <v>5502</v>
      </c>
      <c r="E6205" s="5">
        <v>0.65</v>
      </c>
    </row>
    <row r="6206" s="1" customFormat="1" customHeight="1" spans="1:5">
      <c r="A6206" s="4">
        <v>104093</v>
      </c>
      <c r="B6206" s="4" t="s">
        <v>6783</v>
      </c>
      <c r="C6206" s="4" t="s">
        <v>6151</v>
      </c>
      <c r="D6206" s="4" t="s">
        <v>5502</v>
      </c>
      <c r="E6206" s="5">
        <v>0.08</v>
      </c>
    </row>
    <row r="6207" s="1" customFormat="1" customHeight="1" spans="1:5">
      <c r="A6207" s="4">
        <v>104094</v>
      </c>
      <c r="B6207" s="4" t="s">
        <v>6784</v>
      </c>
      <c r="C6207" s="4" t="s">
        <v>6151</v>
      </c>
      <c r="D6207" s="4" t="s">
        <v>5502</v>
      </c>
      <c r="E6207" s="5">
        <v>0.01</v>
      </c>
    </row>
    <row r="6208" s="1" customFormat="1" customHeight="1" spans="1:5">
      <c r="A6208" s="4">
        <v>104095</v>
      </c>
      <c r="B6208" s="4" t="s">
        <v>6785</v>
      </c>
      <c r="C6208" s="4" t="s">
        <v>6151</v>
      </c>
      <c r="D6208" s="4" t="s">
        <v>5502</v>
      </c>
      <c r="E6208" s="5">
        <v>0.1</v>
      </c>
    </row>
    <row r="6209" s="1" customFormat="1" customHeight="1" spans="1:5">
      <c r="A6209" s="4">
        <v>104096</v>
      </c>
      <c r="B6209" s="4" t="s">
        <v>6786</v>
      </c>
      <c r="C6209" s="4" t="s">
        <v>6151</v>
      </c>
      <c r="D6209" s="4" t="s">
        <v>5502</v>
      </c>
      <c r="E6209" s="5">
        <v>0.9</v>
      </c>
    </row>
    <row r="6210" s="1" customFormat="1" customHeight="1" spans="1:5">
      <c r="A6210" s="4">
        <v>104519</v>
      </c>
      <c r="B6210" s="4" t="s">
        <v>6787</v>
      </c>
      <c r="C6210" s="4" t="s">
        <v>6151</v>
      </c>
      <c r="D6210" s="4" t="s">
        <v>5502</v>
      </c>
      <c r="E6210" s="5">
        <v>0.61</v>
      </c>
    </row>
    <row r="6211" s="1" customFormat="1" customHeight="1" spans="1:5">
      <c r="A6211" s="4">
        <v>104655</v>
      </c>
      <c r="B6211" s="4" t="s">
        <v>6788</v>
      </c>
      <c r="C6211" s="4" t="s">
        <v>6151</v>
      </c>
      <c r="D6211" s="4" t="s">
        <v>5502</v>
      </c>
      <c r="E6211" s="5">
        <v>0.65</v>
      </c>
    </row>
    <row r="6212" s="1" customFormat="1" customHeight="1" spans="1:5">
      <c r="A6212" s="4">
        <v>104687</v>
      </c>
      <c r="B6212" s="4" t="s">
        <v>6789</v>
      </c>
      <c r="C6212" s="4" t="s">
        <v>6151</v>
      </c>
      <c r="D6212" s="4" t="s">
        <v>5859</v>
      </c>
      <c r="E6212" s="5">
        <v>471.75</v>
      </c>
    </row>
    <row r="6213" s="1" customFormat="1" customHeight="1" spans="1:5">
      <c r="A6213" s="4">
        <v>104694</v>
      </c>
      <c r="B6213" s="4" t="s">
        <v>6790</v>
      </c>
      <c r="C6213" s="4" t="s">
        <v>6151</v>
      </c>
      <c r="D6213" s="4" t="s">
        <v>5502</v>
      </c>
      <c r="E6213" s="5">
        <v>2.04</v>
      </c>
    </row>
    <row r="6214" s="1" customFormat="1" customHeight="1" spans="1:5">
      <c r="A6214" s="4">
        <v>104703</v>
      </c>
      <c r="B6214" s="4" t="s">
        <v>6791</v>
      </c>
      <c r="C6214" s="4" t="s">
        <v>6151</v>
      </c>
      <c r="D6214" s="4" t="s">
        <v>5859</v>
      </c>
      <c r="E6214" s="5">
        <v>97.08</v>
      </c>
    </row>
    <row r="6215" s="1" customFormat="1" customHeight="1" spans="1:5">
      <c r="A6215" s="4">
        <v>104709</v>
      </c>
      <c r="B6215" s="4" t="s">
        <v>6792</v>
      </c>
      <c r="C6215" s="4" t="s">
        <v>6151</v>
      </c>
      <c r="D6215" s="4" t="s">
        <v>5859</v>
      </c>
      <c r="E6215" s="6">
        <v>1227.74</v>
      </c>
    </row>
    <row r="6216" s="1" customFormat="1" customHeight="1" spans="1:5">
      <c r="A6216" s="4">
        <v>104715</v>
      </c>
      <c r="B6216" s="4" t="s">
        <v>6793</v>
      </c>
      <c r="C6216" s="4" t="s">
        <v>6151</v>
      </c>
      <c r="D6216" s="4" t="s">
        <v>5859</v>
      </c>
      <c r="E6216" s="5">
        <v>94.38</v>
      </c>
    </row>
    <row r="6217" s="1" customFormat="1" customHeight="1" spans="1:5">
      <c r="A6217" s="4">
        <v>92259</v>
      </c>
      <c r="B6217" s="4" t="s">
        <v>6794</v>
      </c>
      <c r="C6217" s="4" t="s">
        <v>215</v>
      </c>
      <c r="D6217" s="4" t="s">
        <v>5683</v>
      </c>
      <c r="E6217" s="5">
        <v>510.46</v>
      </c>
    </row>
    <row r="6218" s="1" customFormat="1" customHeight="1" spans="1:5">
      <c r="A6218" s="4">
        <v>92260</v>
      </c>
      <c r="B6218" s="4" t="s">
        <v>6795</v>
      </c>
      <c r="C6218" s="4" t="s">
        <v>215</v>
      </c>
      <c r="D6218" s="4" t="s">
        <v>5683</v>
      </c>
      <c r="E6218" s="5">
        <v>572.89</v>
      </c>
    </row>
    <row r="6219" s="1" customFormat="1" customHeight="1" spans="1:5">
      <c r="A6219" s="4">
        <v>92261</v>
      </c>
      <c r="B6219" s="4" t="s">
        <v>6796</v>
      </c>
      <c r="C6219" s="4" t="s">
        <v>215</v>
      </c>
      <c r="D6219" s="4" t="s">
        <v>5683</v>
      </c>
      <c r="E6219" s="5">
        <v>633.41</v>
      </c>
    </row>
    <row r="6220" s="1" customFormat="1" customHeight="1" spans="1:5">
      <c r="A6220" s="4">
        <v>92262</v>
      </c>
      <c r="B6220" s="4" t="s">
        <v>6797</v>
      </c>
      <c r="C6220" s="4" t="s">
        <v>215</v>
      </c>
      <c r="D6220" s="4" t="s">
        <v>5683</v>
      </c>
      <c r="E6220" s="5">
        <v>730.84</v>
      </c>
    </row>
    <row r="6221" s="1" customFormat="1" customHeight="1" spans="1:5">
      <c r="A6221" s="4">
        <v>92539</v>
      </c>
      <c r="B6221" s="4" t="s">
        <v>6798</v>
      </c>
      <c r="C6221" s="4" t="s">
        <v>228</v>
      </c>
      <c r="D6221" s="4" t="s">
        <v>5502</v>
      </c>
      <c r="E6221" s="5">
        <v>86.13</v>
      </c>
    </row>
    <row r="6222" s="1" customFormat="1" customHeight="1" spans="1:5">
      <c r="A6222" s="4">
        <v>92540</v>
      </c>
      <c r="B6222" s="4" t="s">
        <v>6799</v>
      </c>
      <c r="C6222" s="4" t="s">
        <v>228</v>
      </c>
      <c r="D6222" s="4" t="s">
        <v>5502</v>
      </c>
      <c r="E6222" s="5">
        <v>95.55</v>
      </c>
    </row>
    <row r="6223" s="1" customFormat="1" customHeight="1" spans="1:5">
      <c r="A6223" s="4">
        <v>92541</v>
      </c>
      <c r="B6223" s="4" t="s">
        <v>6800</v>
      </c>
      <c r="C6223" s="4" t="s">
        <v>228</v>
      </c>
      <c r="D6223" s="4" t="s">
        <v>5502</v>
      </c>
      <c r="E6223" s="5">
        <v>93.05</v>
      </c>
    </row>
    <row r="6224" s="1" customFormat="1" customHeight="1" spans="1:5">
      <c r="A6224" s="4">
        <v>92542</v>
      </c>
      <c r="B6224" s="4" t="s">
        <v>6801</v>
      </c>
      <c r="C6224" s="4" t="s">
        <v>228</v>
      </c>
      <c r="D6224" s="4" t="s">
        <v>5502</v>
      </c>
      <c r="E6224" s="5">
        <v>112.12</v>
      </c>
    </row>
    <row r="6225" s="1" customFormat="1" customHeight="1" spans="1:5">
      <c r="A6225" s="4">
        <v>92543</v>
      </c>
      <c r="B6225" s="4" t="s">
        <v>6802</v>
      </c>
      <c r="C6225" s="4" t="s">
        <v>228</v>
      </c>
      <c r="D6225" s="4" t="s">
        <v>5502</v>
      </c>
      <c r="E6225" s="5">
        <v>26.17</v>
      </c>
    </row>
    <row r="6226" s="1" customFormat="1" customHeight="1" spans="1:5">
      <c r="A6226" s="4">
        <v>92544</v>
      </c>
      <c r="B6226" s="4" t="s">
        <v>6803</v>
      </c>
      <c r="C6226" s="4" t="s">
        <v>228</v>
      </c>
      <c r="D6226" s="4" t="s">
        <v>5502</v>
      </c>
      <c r="E6226" s="5">
        <v>20.83</v>
      </c>
    </row>
    <row r="6227" s="1" customFormat="1" customHeight="1" spans="1:5">
      <c r="A6227" s="4">
        <v>92545</v>
      </c>
      <c r="B6227" s="4" t="s">
        <v>6804</v>
      </c>
      <c r="C6227" s="4" t="s">
        <v>215</v>
      </c>
      <c r="D6227" s="4" t="s">
        <v>5683</v>
      </c>
      <c r="E6227" s="6">
        <v>1097.51</v>
      </c>
    </row>
    <row r="6228" s="1" customFormat="1" customHeight="1" spans="1:5">
      <c r="A6228" s="4">
        <v>92546</v>
      </c>
      <c r="B6228" s="4" t="s">
        <v>6805</v>
      </c>
      <c r="C6228" s="4" t="s">
        <v>215</v>
      </c>
      <c r="D6228" s="4" t="s">
        <v>5683</v>
      </c>
      <c r="E6228" s="6">
        <v>1346.79</v>
      </c>
    </row>
    <row r="6229" s="1" customFormat="1" customHeight="1" spans="1:5">
      <c r="A6229" s="4">
        <v>92547</v>
      </c>
      <c r="B6229" s="4" t="s">
        <v>6806</v>
      </c>
      <c r="C6229" s="4" t="s">
        <v>215</v>
      </c>
      <c r="D6229" s="4" t="s">
        <v>5683</v>
      </c>
      <c r="E6229" s="6">
        <v>1429.72</v>
      </c>
    </row>
    <row r="6230" s="1" customFormat="1" customHeight="1" spans="1:5">
      <c r="A6230" s="4">
        <v>92548</v>
      </c>
      <c r="B6230" s="4" t="s">
        <v>6807</v>
      </c>
      <c r="C6230" s="4" t="s">
        <v>215</v>
      </c>
      <c r="D6230" s="4" t="s">
        <v>5683</v>
      </c>
      <c r="E6230" s="6">
        <v>1591.46</v>
      </c>
    </row>
    <row r="6231" s="1" customFormat="1" customHeight="1" spans="1:5">
      <c r="A6231" s="4">
        <v>92549</v>
      </c>
      <c r="B6231" s="4" t="s">
        <v>6808</v>
      </c>
      <c r="C6231" s="4" t="s">
        <v>215</v>
      </c>
      <c r="D6231" s="4" t="s">
        <v>5683</v>
      </c>
      <c r="E6231" s="6">
        <v>1978.27</v>
      </c>
    </row>
    <row r="6232" s="1" customFormat="1" customHeight="1" spans="1:5">
      <c r="A6232" s="4">
        <v>92550</v>
      </c>
      <c r="B6232" s="4" t="s">
        <v>6809</v>
      </c>
      <c r="C6232" s="4" t="s">
        <v>215</v>
      </c>
      <c r="D6232" s="4" t="s">
        <v>5683</v>
      </c>
      <c r="E6232" s="6">
        <v>2426.92</v>
      </c>
    </row>
    <row r="6233" s="1" customFormat="1" customHeight="1" spans="1:5">
      <c r="A6233" s="4">
        <v>92551</v>
      </c>
      <c r="B6233" s="4" t="s">
        <v>6810</v>
      </c>
      <c r="C6233" s="4" t="s">
        <v>215</v>
      </c>
      <c r="D6233" s="4" t="s">
        <v>5683</v>
      </c>
      <c r="E6233" s="6">
        <v>2533.74</v>
      </c>
    </row>
    <row r="6234" s="1" customFormat="1" customHeight="1" spans="1:5">
      <c r="A6234" s="4">
        <v>92552</v>
      </c>
      <c r="B6234" s="4" t="s">
        <v>6811</v>
      </c>
      <c r="C6234" s="4" t="s">
        <v>215</v>
      </c>
      <c r="D6234" s="4" t="s">
        <v>5683</v>
      </c>
      <c r="E6234" s="6">
        <v>2754.38</v>
      </c>
    </row>
    <row r="6235" s="1" customFormat="1" customHeight="1" spans="1:5">
      <c r="A6235" s="4">
        <v>92553</v>
      </c>
      <c r="B6235" s="4" t="s">
        <v>6812</v>
      </c>
      <c r="C6235" s="4" t="s">
        <v>215</v>
      </c>
      <c r="D6235" s="4" t="s">
        <v>5683</v>
      </c>
      <c r="E6235" s="6">
        <v>3151.32</v>
      </c>
    </row>
    <row r="6236" s="1" customFormat="1" customHeight="1" spans="1:5">
      <c r="A6236" s="4">
        <v>92554</v>
      </c>
      <c r="B6236" s="4" t="s">
        <v>6813</v>
      </c>
      <c r="C6236" s="4" t="s">
        <v>215</v>
      </c>
      <c r="D6236" s="4" t="s">
        <v>5683</v>
      </c>
      <c r="E6236" s="6">
        <v>3273.86</v>
      </c>
    </row>
    <row r="6237" s="1" customFormat="1" customHeight="1" spans="1:5">
      <c r="A6237" s="4">
        <v>92555</v>
      </c>
      <c r="B6237" s="4" t="s">
        <v>6814</v>
      </c>
      <c r="C6237" s="4" t="s">
        <v>215</v>
      </c>
      <c r="D6237" s="4" t="s">
        <v>5683</v>
      </c>
      <c r="E6237" s="6">
        <v>1081.12</v>
      </c>
    </row>
    <row r="6238" s="1" customFormat="1" customHeight="1" spans="1:5">
      <c r="A6238" s="4">
        <v>92556</v>
      </c>
      <c r="B6238" s="4" t="s">
        <v>6815</v>
      </c>
      <c r="C6238" s="4" t="s">
        <v>215</v>
      </c>
      <c r="D6238" s="4" t="s">
        <v>5683</v>
      </c>
      <c r="E6238" s="6">
        <v>1318.07</v>
      </c>
    </row>
    <row r="6239" s="1" customFormat="1" customHeight="1" spans="1:5">
      <c r="A6239" s="4">
        <v>92557</v>
      </c>
      <c r="B6239" s="4" t="s">
        <v>6816</v>
      </c>
      <c r="C6239" s="4" t="s">
        <v>215</v>
      </c>
      <c r="D6239" s="4" t="s">
        <v>5683</v>
      </c>
      <c r="E6239" s="6">
        <v>1400.99</v>
      </c>
    </row>
    <row r="6240" s="1" customFormat="1" customHeight="1" spans="1:5">
      <c r="A6240" s="4">
        <v>92558</v>
      </c>
      <c r="B6240" s="4" t="s">
        <v>6817</v>
      </c>
      <c r="C6240" s="4" t="s">
        <v>215</v>
      </c>
      <c r="D6240" s="4" t="s">
        <v>5683</v>
      </c>
      <c r="E6240" s="6">
        <v>1575.07</v>
      </c>
    </row>
    <row r="6241" s="1" customFormat="1" customHeight="1" spans="1:5">
      <c r="A6241" s="4">
        <v>92559</v>
      </c>
      <c r="B6241" s="4" t="s">
        <v>6818</v>
      </c>
      <c r="C6241" s="4" t="s">
        <v>215</v>
      </c>
      <c r="D6241" s="4" t="s">
        <v>5683</v>
      </c>
      <c r="E6241" s="6">
        <v>1947.74</v>
      </c>
    </row>
    <row r="6242" s="1" customFormat="1" customHeight="1" spans="1:5">
      <c r="A6242" s="4">
        <v>92560</v>
      </c>
      <c r="B6242" s="4" t="s">
        <v>6819</v>
      </c>
      <c r="C6242" s="4" t="s">
        <v>215</v>
      </c>
      <c r="D6242" s="4" t="s">
        <v>5683</v>
      </c>
      <c r="E6242" s="6">
        <v>2385.35</v>
      </c>
    </row>
    <row r="6243" s="1" customFormat="1" customHeight="1" spans="1:5">
      <c r="A6243" s="4">
        <v>92561</v>
      </c>
      <c r="B6243" s="4" t="s">
        <v>6820</v>
      </c>
      <c r="C6243" s="4" t="s">
        <v>215</v>
      </c>
      <c r="D6243" s="4" t="s">
        <v>5683</v>
      </c>
      <c r="E6243" s="6">
        <v>2493.29</v>
      </c>
    </row>
    <row r="6244" s="1" customFormat="1" customHeight="1" spans="1:5">
      <c r="A6244" s="4">
        <v>92562</v>
      </c>
      <c r="B6244" s="4" t="s">
        <v>6821</v>
      </c>
      <c r="C6244" s="4" t="s">
        <v>215</v>
      </c>
      <c r="D6244" s="4" t="s">
        <v>5683</v>
      </c>
      <c r="E6244" s="6">
        <v>2685.21</v>
      </c>
    </row>
    <row r="6245" s="1" customFormat="1" customHeight="1" spans="1:5">
      <c r="A6245" s="4">
        <v>92563</v>
      </c>
      <c r="B6245" s="4" t="s">
        <v>6822</v>
      </c>
      <c r="C6245" s="4" t="s">
        <v>215</v>
      </c>
      <c r="D6245" s="4" t="s">
        <v>5683</v>
      </c>
      <c r="E6245" s="6">
        <v>3070.43</v>
      </c>
    </row>
    <row r="6246" s="1" customFormat="1" customHeight="1" spans="1:5">
      <c r="A6246" s="4">
        <v>92564</v>
      </c>
      <c r="B6246" s="4" t="s">
        <v>6823</v>
      </c>
      <c r="C6246" s="4" t="s">
        <v>215</v>
      </c>
      <c r="D6246" s="4" t="s">
        <v>5683</v>
      </c>
      <c r="E6246" s="6">
        <v>3174.78</v>
      </c>
    </row>
    <row r="6247" s="1" customFormat="1" customHeight="1" spans="1:5">
      <c r="A6247" s="4">
        <v>100379</v>
      </c>
      <c r="B6247" s="4" t="s">
        <v>6824</v>
      </c>
      <c r="C6247" s="4" t="s">
        <v>228</v>
      </c>
      <c r="D6247" s="4" t="s">
        <v>5502</v>
      </c>
      <c r="E6247" s="5">
        <v>41.13</v>
      </c>
    </row>
    <row r="6248" s="1" customFormat="1" customHeight="1" spans="1:5">
      <c r="A6248" s="4">
        <v>100380</v>
      </c>
      <c r="B6248" s="4" t="s">
        <v>6825</v>
      </c>
      <c r="C6248" s="4" t="s">
        <v>228</v>
      </c>
      <c r="D6248" s="4" t="s">
        <v>5683</v>
      </c>
      <c r="E6248" s="5">
        <v>53.89</v>
      </c>
    </row>
    <row r="6249" s="1" customFormat="1" customHeight="1" spans="1:5">
      <c r="A6249" s="4">
        <v>100381</v>
      </c>
      <c r="B6249" s="4" t="s">
        <v>6826</v>
      </c>
      <c r="C6249" s="4" t="s">
        <v>228</v>
      </c>
      <c r="D6249" s="4" t="s">
        <v>5502</v>
      </c>
      <c r="E6249" s="5">
        <v>60.1</v>
      </c>
    </row>
    <row r="6250" s="1" customFormat="1" customHeight="1" spans="1:5">
      <c r="A6250" s="4">
        <v>100383</v>
      </c>
      <c r="B6250" s="4" t="s">
        <v>6827</v>
      </c>
      <c r="C6250" s="4" t="s">
        <v>228</v>
      </c>
      <c r="D6250" s="4" t="s">
        <v>5683</v>
      </c>
      <c r="E6250" s="5">
        <v>28.31</v>
      </c>
    </row>
    <row r="6251" s="1" customFormat="1" customHeight="1" spans="1:5">
      <c r="A6251" s="4">
        <v>100384</v>
      </c>
      <c r="B6251" s="4" t="s">
        <v>6828</v>
      </c>
      <c r="C6251" s="4" t="s">
        <v>228</v>
      </c>
      <c r="D6251" s="4" t="s">
        <v>5502</v>
      </c>
      <c r="E6251" s="5">
        <v>29.61</v>
      </c>
    </row>
    <row r="6252" s="1" customFormat="1" customHeight="1" spans="1:5">
      <c r="A6252" s="4">
        <v>100385</v>
      </c>
      <c r="B6252" s="4" t="s">
        <v>6829</v>
      </c>
      <c r="C6252" s="4" t="s">
        <v>228</v>
      </c>
      <c r="D6252" s="4" t="s">
        <v>5502</v>
      </c>
      <c r="E6252" s="5">
        <v>37.22</v>
      </c>
    </row>
    <row r="6253" s="1" customFormat="1" customHeight="1" spans="1:5">
      <c r="A6253" s="4">
        <v>100386</v>
      </c>
      <c r="B6253" s="4" t="s">
        <v>6830</v>
      </c>
      <c r="C6253" s="4" t="s">
        <v>228</v>
      </c>
      <c r="D6253" s="4" t="s">
        <v>5683</v>
      </c>
      <c r="E6253" s="5">
        <v>47.46</v>
      </c>
    </row>
    <row r="6254" s="1" customFormat="1" customHeight="1" spans="1:5">
      <c r="A6254" s="4">
        <v>100387</v>
      </c>
      <c r="B6254" s="4" t="s">
        <v>6831</v>
      </c>
      <c r="C6254" s="4" t="s">
        <v>228</v>
      </c>
      <c r="D6254" s="4" t="s">
        <v>5502</v>
      </c>
      <c r="E6254" s="5">
        <v>58.2</v>
      </c>
    </row>
    <row r="6255" s="1" customFormat="1" customHeight="1" spans="1:5">
      <c r="A6255" s="4">
        <v>100388</v>
      </c>
      <c r="B6255" s="4" t="s">
        <v>6832</v>
      </c>
      <c r="C6255" s="4" t="s">
        <v>228</v>
      </c>
      <c r="D6255" s="4" t="s">
        <v>5502</v>
      </c>
      <c r="E6255" s="5">
        <v>20.97</v>
      </c>
    </row>
    <row r="6256" s="1" customFormat="1" customHeight="1" spans="1:5">
      <c r="A6256" s="4">
        <v>100389</v>
      </c>
      <c r="B6256" s="4" t="s">
        <v>6833</v>
      </c>
      <c r="C6256" s="4" t="s">
        <v>228</v>
      </c>
      <c r="D6256" s="4" t="s">
        <v>5502</v>
      </c>
      <c r="E6256" s="5">
        <v>18.16</v>
      </c>
    </row>
    <row r="6257" s="1" customFormat="1" customHeight="1" spans="1:5">
      <c r="A6257" s="4">
        <v>100390</v>
      </c>
      <c r="B6257" s="4" t="s">
        <v>6834</v>
      </c>
      <c r="C6257" s="4" t="s">
        <v>228</v>
      </c>
      <c r="D6257" s="4" t="s">
        <v>5502</v>
      </c>
      <c r="E6257" s="5">
        <v>24.66</v>
      </c>
    </row>
    <row r="6258" s="1" customFormat="1" customHeight="1" spans="1:5">
      <c r="A6258" s="4">
        <v>100391</v>
      </c>
      <c r="B6258" s="4" t="s">
        <v>6835</v>
      </c>
      <c r="C6258" s="4" t="s">
        <v>228</v>
      </c>
      <c r="D6258" s="4" t="s">
        <v>5502</v>
      </c>
      <c r="E6258" s="5">
        <v>20.46</v>
      </c>
    </row>
    <row r="6259" s="1" customFormat="1" customHeight="1" spans="1:5">
      <c r="A6259" s="4">
        <v>100392</v>
      </c>
      <c r="B6259" s="4" t="s">
        <v>6836</v>
      </c>
      <c r="C6259" s="4" t="s">
        <v>228</v>
      </c>
      <c r="D6259" s="4" t="s">
        <v>5502</v>
      </c>
      <c r="E6259" s="5">
        <v>16.5</v>
      </c>
    </row>
    <row r="6260" s="1" customFormat="1" customHeight="1" spans="1:5">
      <c r="A6260" s="4">
        <v>100393</v>
      </c>
      <c r="B6260" s="4" t="s">
        <v>6837</v>
      </c>
      <c r="C6260" s="4" t="s">
        <v>228</v>
      </c>
      <c r="D6260" s="4" t="s">
        <v>5502</v>
      </c>
      <c r="E6260" s="5">
        <v>20.69</v>
      </c>
    </row>
    <row r="6261" s="1" customFormat="1" customHeight="1" spans="1:5">
      <c r="A6261" s="4">
        <v>100394</v>
      </c>
      <c r="B6261" s="4" t="s">
        <v>6838</v>
      </c>
      <c r="C6261" s="4" t="s">
        <v>228</v>
      </c>
      <c r="D6261" s="4" t="s">
        <v>5502</v>
      </c>
      <c r="E6261" s="5">
        <v>19.4</v>
      </c>
    </row>
    <row r="6262" s="1" customFormat="1" customHeight="1" spans="1:5">
      <c r="A6262" s="4">
        <v>100395</v>
      </c>
      <c r="B6262" s="4" t="s">
        <v>6839</v>
      </c>
      <c r="C6262" s="4" t="s">
        <v>228</v>
      </c>
      <c r="D6262" s="4" t="s">
        <v>5502</v>
      </c>
      <c r="E6262" s="5">
        <v>24.41</v>
      </c>
    </row>
    <row r="6263" s="1" customFormat="1" customHeight="1" spans="1:5">
      <c r="A6263" s="4">
        <v>94189</v>
      </c>
      <c r="B6263" s="4" t="s">
        <v>6840</v>
      </c>
      <c r="C6263" s="4" t="s">
        <v>228</v>
      </c>
      <c r="D6263" s="4" t="s">
        <v>5502</v>
      </c>
      <c r="E6263" s="5">
        <v>35.75</v>
      </c>
    </row>
    <row r="6264" s="1" customFormat="1" customHeight="1" spans="1:5">
      <c r="A6264" s="4">
        <v>94192</v>
      </c>
      <c r="B6264" s="4" t="s">
        <v>6841</v>
      </c>
      <c r="C6264" s="4" t="s">
        <v>228</v>
      </c>
      <c r="D6264" s="4" t="s">
        <v>5502</v>
      </c>
      <c r="E6264" s="5">
        <v>38.3</v>
      </c>
    </row>
    <row r="6265" s="1" customFormat="1" customHeight="1" spans="1:5">
      <c r="A6265" s="4">
        <v>94195</v>
      </c>
      <c r="B6265" s="4" t="s">
        <v>6842</v>
      </c>
      <c r="C6265" s="4" t="s">
        <v>228</v>
      </c>
      <c r="D6265" s="4" t="s">
        <v>5502</v>
      </c>
      <c r="E6265" s="5">
        <v>36.38</v>
      </c>
    </row>
    <row r="6266" s="1" customFormat="1" customHeight="1" spans="1:5">
      <c r="A6266" s="4">
        <v>94198</v>
      </c>
      <c r="B6266" s="4" t="s">
        <v>6843</v>
      </c>
      <c r="C6266" s="4" t="s">
        <v>228</v>
      </c>
      <c r="D6266" s="4" t="s">
        <v>5502</v>
      </c>
      <c r="E6266" s="5">
        <v>39.74</v>
      </c>
    </row>
    <row r="6267" s="1" customFormat="1" customHeight="1" spans="1:5">
      <c r="A6267" s="4">
        <v>94201</v>
      </c>
      <c r="B6267" s="4" t="s">
        <v>6844</v>
      </c>
      <c r="C6267" s="4" t="s">
        <v>228</v>
      </c>
      <c r="D6267" s="4" t="s">
        <v>5502</v>
      </c>
      <c r="E6267" s="5">
        <v>51.87</v>
      </c>
    </row>
    <row r="6268" s="1" customFormat="1" customHeight="1" spans="1:5">
      <c r="A6268" s="4">
        <v>94204</v>
      </c>
      <c r="B6268" s="4" t="s">
        <v>6845</v>
      </c>
      <c r="C6268" s="4" t="s">
        <v>228</v>
      </c>
      <c r="D6268" s="4" t="s">
        <v>5502</v>
      </c>
      <c r="E6268" s="5">
        <v>57.59</v>
      </c>
    </row>
    <row r="6269" s="1" customFormat="1" customHeight="1" spans="1:5">
      <c r="A6269" s="4">
        <v>94224</v>
      </c>
      <c r="B6269" s="4" t="s">
        <v>6846</v>
      </c>
      <c r="C6269" s="4" t="s">
        <v>232</v>
      </c>
      <c r="D6269" s="4" t="s">
        <v>5502</v>
      </c>
      <c r="E6269" s="5">
        <v>26.57</v>
      </c>
    </row>
    <row r="6270" s="1" customFormat="1" customHeight="1" spans="1:5">
      <c r="A6270" s="4">
        <v>94226</v>
      </c>
      <c r="B6270" s="4" t="s">
        <v>6847</v>
      </c>
      <c r="C6270" s="4" t="s">
        <v>228</v>
      </c>
      <c r="D6270" s="4" t="s">
        <v>5683</v>
      </c>
      <c r="E6270" s="5">
        <v>20.55</v>
      </c>
    </row>
    <row r="6271" s="1" customFormat="1" customHeight="1" spans="1:5">
      <c r="A6271" s="4">
        <v>94232</v>
      </c>
      <c r="B6271" s="4" t="s">
        <v>6848</v>
      </c>
      <c r="C6271" s="4" t="s">
        <v>215</v>
      </c>
      <c r="D6271" s="4" t="s">
        <v>5502</v>
      </c>
      <c r="E6271" s="5">
        <v>2.8</v>
      </c>
    </row>
    <row r="6272" s="1" customFormat="1" customHeight="1" spans="1:5">
      <c r="A6272" s="4">
        <v>94440</v>
      </c>
      <c r="B6272" s="4" t="s">
        <v>6849</v>
      </c>
      <c r="C6272" s="4" t="s">
        <v>228</v>
      </c>
      <c r="D6272" s="4" t="s">
        <v>5502</v>
      </c>
      <c r="E6272" s="5">
        <v>36.38</v>
      </c>
    </row>
    <row r="6273" s="1" customFormat="1" customHeight="1" spans="1:5">
      <c r="A6273" s="4">
        <v>94441</v>
      </c>
      <c r="B6273" s="4" t="s">
        <v>6850</v>
      </c>
      <c r="C6273" s="4" t="s">
        <v>228</v>
      </c>
      <c r="D6273" s="4" t="s">
        <v>5502</v>
      </c>
      <c r="E6273" s="5">
        <v>39.74</v>
      </c>
    </row>
    <row r="6274" s="1" customFormat="1" customHeight="1" spans="1:5">
      <c r="A6274" s="4">
        <v>94442</v>
      </c>
      <c r="B6274" s="4" t="s">
        <v>6851</v>
      </c>
      <c r="C6274" s="4" t="s">
        <v>228</v>
      </c>
      <c r="D6274" s="4" t="s">
        <v>5502</v>
      </c>
      <c r="E6274" s="5">
        <v>36.38</v>
      </c>
    </row>
    <row r="6275" s="1" customFormat="1" customHeight="1" spans="1:5">
      <c r="A6275" s="4">
        <v>94443</v>
      </c>
      <c r="B6275" s="4" t="s">
        <v>6852</v>
      </c>
      <c r="C6275" s="4" t="s">
        <v>228</v>
      </c>
      <c r="D6275" s="4" t="s">
        <v>5502</v>
      </c>
      <c r="E6275" s="5">
        <v>39.74</v>
      </c>
    </row>
    <row r="6276" s="1" customFormat="1" customHeight="1" spans="1:5">
      <c r="A6276" s="4">
        <v>94445</v>
      </c>
      <c r="B6276" s="4" t="s">
        <v>6853</v>
      </c>
      <c r="C6276" s="4" t="s">
        <v>228</v>
      </c>
      <c r="D6276" s="4" t="s">
        <v>5502</v>
      </c>
      <c r="E6276" s="5">
        <v>51.87</v>
      </c>
    </row>
    <row r="6277" s="1" customFormat="1" customHeight="1" spans="1:5">
      <c r="A6277" s="4">
        <v>94446</v>
      </c>
      <c r="B6277" s="4" t="s">
        <v>6854</v>
      </c>
      <c r="C6277" s="4" t="s">
        <v>228</v>
      </c>
      <c r="D6277" s="4" t="s">
        <v>5502</v>
      </c>
      <c r="E6277" s="5">
        <v>57.59</v>
      </c>
    </row>
    <row r="6278" s="1" customFormat="1" customHeight="1" spans="1:5">
      <c r="A6278" s="4">
        <v>94447</v>
      </c>
      <c r="B6278" s="4" t="s">
        <v>6855</v>
      </c>
      <c r="C6278" s="4" t="s">
        <v>228</v>
      </c>
      <c r="D6278" s="4" t="s">
        <v>5502</v>
      </c>
      <c r="E6278" s="5">
        <v>51.87</v>
      </c>
    </row>
    <row r="6279" s="1" customFormat="1" customHeight="1" spans="1:5">
      <c r="A6279" s="4">
        <v>94448</v>
      </c>
      <c r="B6279" s="4" t="s">
        <v>6856</v>
      </c>
      <c r="C6279" s="4" t="s">
        <v>228</v>
      </c>
      <c r="D6279" s="4" t="s">
        <v>5502</v>
      </c>
      <c r="E6279" s="5">
        <v>57.59</v>
      </c>
    </row>
    <row r="6280" s="1" customFormat="1" customHeight="1" spans="1:5">
      <c r="A6280" s="4">
        <v>94207</v>
      </c>
      <c r="B6280" s="4" t="s">
        <v>6857</v>
      </c>
      <c r="C6280" s="4" t="s">
        <v>228</v>
      </c>
      <c r="D6280" s="4" t="s">
        <v>5502</v>
      </c>
      <c r="E6280" s="5">
        <v>63.67</v>
      </c>
    </row>
    <row r="6281" s="1" customFormat="1" customHeight="1" spans="1:5">
      <c r="A6281" s="4">
        <v>94210</v>
      </c>
      <c r="B6281" s="4" t="s">
        <v>6858</v>
      </c>
      <c r="C6281" s="4" t="s">
        <v>228</v>
      </c>
      <c r="D6281" s="4" t="s">
        <v>5502</v>
      </c>
      <c r="E6281" s="5">
        <v>67.74</v>
      </c>
    </row>
    <row r="6282" s="1" customFormat="1" customHeight="1" spans="1:5">
      <c r="A6282" s="4">
        <v>94218</v>
      </c>
      <c r="B6282" s="4" t="s">
        <v>6859</v>
      </c>
      <c r="C6282" s="4" t="s">
        <v>228</v>
      </c>
      <c r="D6282" s="4" t="s">
        <v>5502</v>
      </c>
      <c r="E6282" s="5">
        <v>176.28</v>
      </c>
    </row>
    <row r="6283" s="1" customFormat="1" customHeight="1" spans="1:5">
      <c r="A6283" s="4">
        <v>94213</v>
      </c>
      <c r="B6283" s="4" t="s">
        <v>6860</v>
      </c>
      <c r="C6283" s="4" t="s">
        <v>228</v>
      </c>
      <c r="D6283" s="4" t="s">
        <v>5683</v>
      </c>
      <c r="E6283" s="5">
        <v>73.08</v>
      </c>
    </row>
    <row r="6284" s="1" customFormat="1" customHeight="1" spans="1:5">
      <c r="A6284" s="4">
        <v>94216</v>
      </c>
      <c r="B6284" s="4" t="s">
        <v>6861</v>
      </c>
      <c r="C6284" s="4" t="s">
        <v>228</v>
      </c>
      <c r="D6284" s="4" t="s">
        <v>5683</v>
      </c>
      <c r="E6284" s="5">
        <v>213.39</v>
      </c>
    </row>
    <row r="6285" s="1" customFormat="1" customHeight="1" spans="1:5">
      <c r="A6285" s="4">
        <v>94219</v>
      </c>
      <c r="B6285" s="4" t="s">
        <v>6862</v>
      </c>
      <c r="C6285" s="4" t="s">
        <v>232</v>
      </c>
      <c r="D6285" s="4" t="s">
        <v>5502</v>
      </c>
      <c r="E6285" s="5">
        <v>33.89</v>
      </c>
    </row>
    <row r="6286" s="1" customFormat="1" customHeight="1" spans="1:5">
      <c r="A6286" s="4">
        <v>94220</v>
      </c>
      <c r="B6286" s="4" t="s">
        <v>6863</v>
      </c>
      <c r="C6286" s="4" t="s">
        <v>232</v>
      </c>
      <c r="D6286" s="4" t="s">
        <v>5502</v>
      </c>
      <c r="E6286" s="5">
        <v>51.98</v>
      </c>
    </row>
    <row r="6287" s="1" customFormat="1" customHeight="1" spans="1:5">
      <c r="A6287" s="4">
        <v>94221</v>
      </c>
      <c r="B6287" s="4" t="s">
        <v>6864</v>
      </c>
      <c r="C6287" s="4" t="s">
        <v>232</v>
      </c>
      <c r="D6287" s="4" t="s">
        <v>5502</v>
      </c>
      <c r="E6287" s="5">
        <v>27.24</v>
      </c>
    </row>
    <row r="6288" s="1" customFormat="1" customHeight="1" spans="1:5">
      <c r="A6288" s="4">
        <v>94222</v>
      </c>
      <c r="B6288" s="4" t="s">
        <v>6865</v>
      </c>
      <c r="C6288" s="4" t="s">
        <v>232</v>
      </c>
      <c r="D6288" s="4" t="s">
        <v>5502</v>
      </c>
      <c r="E6288" s="5">
        <v>45.33</v>
      </c>
    </row>
    <row r="6289" s="1" customFormat="1" customHeight="1" spans="1:5">
      <c r="A6289" s="4">
        <v>94223</v>
      </c>
      <c r="B6289" s="4" t="s">
        <v>6866</v>
      </c>
      <c r="C6289" s="4" t="s">
        <v>232</v>
      </c>
      <c r="D6289" s="4" t="s">
        <v>5502</v>
      </c>
      <c r="E6289" s="5">
        <v>107.75</v>
      </c>
    </row>
    <row r="6290" s="1" customFormat="1" customHeight="1" spans="1:5">
      <c r="A6290" s="4">
        <v>94451</v>
      </c>
      <c r="B6290" s="4" t="s">
        <v>6867</v>
      </c>
      <c r="C6290" s="4" t="s">
        <v>232</v>
      </c>
      <c r="D6290" s="4" t="s">
        <v>5502</v>
      </c>
      <c r="E6290" s="5">
        <v>121.75</v>
      </c>
    </row>
    <row r="6291" s="1" customFormat="1" customHeight="1" spans="1:5">
      <c r="A6291" s="4">
        <v>100325</v>
      </c>
      <c r="B6291" s="4" t="s">
        <v>6868</v>
      </c>
      <c r="C6291" s="4" t="s">
        <v>232</v>
      </c>
      <c r="D6291" s="4" t="s">
        <v>5502</v>
      </c>
      <c r="E6291" s="5">
        <v>118.37</v>
      </c>
    </row>
    <row r="6292" s="1" customFormat="1" customHeight="1" spans="1:5">
      <c r="A6292" s="4">
        <v>100327</v>
      </c>
      <c r="B6292" s="4" t="s">
        <v>6869</v>
      </c>
      <c r="C6292" s="4" t="s">
        <v>232</v>
      </c>
      <c r="D6292" s="4" t="s">
        <v>5683</v>
      </c>
      <c r="E6292" s="5">
        <v>52.88</v>
      </c>
    </row>
    <row r="6293" s="1" customFormat="1" customHeight="1" spans="1:5">
      <c r="A6293" s="4">
        <v>100328</v>
      </c>
      <c r="B6293" s="4" t="s">
        <v>6870</v>
      </c>
      <c r="C6293" s="4" t="s">
        <v>228</v>
      </c>
      <c r="D6293" s="4" t="s">
        <v>5502</v>
      </c>
      <c r="E6293" s="5">
        <v>13.83</v>
      </c>
    </row>
    <row r="6294" s="1" customFormat="1" customHeight="1" spans="1:5">
      <c r="A6294" s="4">
        <v>100329</v>
      </c>
      <c r="B6294" s="4" t="s">
        <v>6871</v>
      </c>
      <c r="C6294" s="4" t="s">
        <v>228</v>
      </c>
      <c r="D6294" s="4" t="s">
        <v>5502</v>
      </c>
      <c r="E6294" s="5">
        <v>17.2</v>
      </c>
    </row>
    <row r="6295" s="1" customFormat="1" customHeight="1" spans="1:5">
      <c r="A6295" s="4">
        <v>100330</v>
      </c>
      <c r="B6295" s="4" t="s">
        <v>6872</v>
      </c>
      <c r="C6295" s="4" t="s">
        <v>228</v>
      </c>
      <c r="D6295" s="4" t="s">
        <v>5502</v>
      </c>
      <c r="E6295" s="5">
        <v>18.76</v>
      </c>
    </row>
    <row r="6296" s="1" customFormat="1" customHeight="1" spans="1:5">
      <c r="A6296" s="4">
        <v>100331</v>
      </c>
      <c r="B6296" s="4" t="s">
        <v>6873</v>
      </c>
      <c r="C6296" s="4" t="s">
        <v>228</v>
      </c>
      <c r="D6296" s="4" t="s">
        <v>5502</v>
      </c>
      <c r="E6296" s="5">
        <v>24.52</v>
      </c>
    </row>
    <row r="6297" s="1" customFormat="1" customHeight="1" spans="1:5">
      <c r="A6297" s="4">
        <v>100434</v>
      </c>
      <c r="B6297" s="4" t="s">
        <v>6874</v>
      </c>
      <c r="C6297" s="4" t="s">
        <v>232</v>
      </c>
      <c r="D6297" s="4" t="s">
        <v>5502</v>
      </c>
      <c r="E6297" s="5">
        <v>177.3</v>
      </c>
    </row>
    <row r="6298" s="1" customFormat="1" customHeight="1" spans="1:5">
      <c r="A6298" s="4">
        <v>100435</v>
      </c>
      <c r="B6298" s="4" t="s">
        <v>6875</v>
      </c>
      <c r="C6298" s="4" t="s">
        <v>232</v>
      </c>
      <c r="D6298" s="4" t="s">
        <v>5502</v>
      </c>
      <c r="E6298" s="5">
        <v>89.51</v>
      </c>
    </row>
    <row r="6299" s="1" customFormat="1" customHeight="1" spans="1:5">
      <c r="A6299" s="4">
        <v>94227</v>
      </c>
      <c r="B6299" s="4" t="s">
        <v>6876</v>
      </c>
      <c r="C6299" s="4" t="s">
        <v>232</v>
      </c>
      <c r="D6299" s="4" t="s">
        <v>5683</v>
      </c>
      <c r="E6299" s="5">
        <v>56.96</v>
      </c>
    </row>
    <row r="6300" s="1" customFormat="1" customHeight="1" spans="1:5">
      <c r="A6300" s="4">
        <v>94228</v>
      </c>
      <c r="B6300" s="4" t="s">
        <v>6877</v>
      </c>
      <c r="C6300" s="4" t="s">
        <v>232</v>
      </c>
      <c r="D6300" s="4" t="s">
        <v>5683</v>
      </c>
      <c r="E6300" s="5">
        <v>76.99</v>
      </c>
    </row>
    <row r="6301" s="1" customFormat="1" customHeight="1" spans="1:5">
      <c r="A6301" s="4">
        <v>94229</v>
      </c>
      <c r="B6301" s="4" t="s">
        <v>6878</v>
      </c>
      <c r="C6301" s="4" t="s">
        <v>232</v>
      </c>
      <c r="D6301" s="4" t="s">
        <v>5683</v>
      </c>
      <c r="E6301" s="5">
        <v>148.29</v>
      </c>
    </row>
    <row r="6302" s="1" customFormat="1" customHeight="1" spans="1:5">
      <c r="A6302" s="4">
        <v>94231</v>
      </c>
      <c r="B6302" s="4" t="s">
        <v>6879</v>
      </c>
      <c r="C6302" s="4" t="s">
        <v>232</v>
      </c>
      <c r="D6302" s="4" t="s">
        <v>5683</v>
      </c>
      <c r="E6302" s="5">
        <v>47.14</v>
      </c>
    </row>
    <row r="6303" s="1" customFormat="1" customHeight="1" spans="1:5">
      <c r="A6303" s="4">
        <v>94449</v>
      </c>
      <c r="B6303" s="4" t="s">
        <v>6880</v>
      </c>
      <c r="C6303" s="4" t="s">
        <v>228</v>
      </c>
      <c r="D6303" s="4" t="s">
        <v>5683</v>
      </c>
      <c r="E6303" s="5">
        <v>77.81</v>
      </c>
    </row>
    <row r="6304" s="1" customFormat="1" customHeight="1" spans="1:5">
      <c r="A6304" s="4">
        <v>92255</v>
      </c>
      <c r="B6304" s="4" t="s">
        <v>6881</v>
      </c>
      <c r="C6304" s="4" t="s">
        <v>215</v>
      </c>
      <c r="D6304" s="4" t="s">
        <v>5683</v>
      </c>
      <c r="E6304" s="5">
        <v>212.54</v>
      </c>
    </row>
    <row r="6305" s="1" customFormat="1" customHeight="1" spans="1:5">
      <c r="A6305" s="4">
        <v>92256</v>
      </c>
      <c r="B6305" s="4" t="s">
        <v>6882</v>
      </c>
      <c r="C6305" s="4" t="s">
        <v>215</v>
      </c>
      <c r="D6305" s="4" t="s">
        <v>5683</v>
      </c>
      <c r="E6305" s="5">
        <v>263.19</v>
      </c>
    </row>
    <row r="6306" s="1" customFormat="1" customHeight="1" spans="1:5">
      <c r="A6306" s="4">
        <v>92257</v>
      </c>
      <c r="B6306" s="4" t="s">
        <v>6883</v>
      </c>
      <c r="C6306" s="4" t="s">
        <v>215</v>
      </c>
      <c r="D6306" s="4" t="s">
        <v>5683</v>
      </c>
      <c r="E6306" s="5">
        <v>313.16</v>
      </c>
    </row>
    <row r="6307" s="1" customFormat="1" customHeight="1" spans="1:5">
      <c r="A6307" s="4">
        <v>92258</v>
      </c>
      <c r="B6307" s="4" t="s">
        <v>6884</v>
      </c>
      <c r="C6307" s="4" t="s">
        <v>215</v>
      </c>
      <c r="D6307" s="4" t="s">
        <v>5683</v>
      </c>
      <c r="E6307" s="5">
        <v>393.5</v>
      </c>
    </row>
    <row r="6308" s="1" customFormat="1" customHeight="1" spans="1:5">
      <c r="A6308" s="4">
        <v>92568</v>
      </c>
      <c r="B6308" s="4" t="s">
        <v>6885</v>
      </c>
      <c r="C6308" s="4" t="s">
        <v>228</v>
      </c>
      <c r="D6308" s="4" t="s">
        <v>5502</v>
      </c>
      <c r="E6308" s="5">
        <v>155.99</v>
      </c>
    </row>
    <row r="6309" s="1" customFormat="1" customHeight="1" spans="1:5">
      <c r="A6309" s="4">
        <v>92569</v>
      </c>
      <c r="B6309" s="4" t="s">
        <v>6886</v>
      </c>
      <c r="C6309" s="4" t="s">
        <v>228</v>
      </c>
      <c r="D6309" s="4" t="s">
        <v>5502</v>
      </c>
      <c r="E6309" s="5">
        <v>87.62</v>
      </c>
    </row>
    <row r="6310" s="1" customFormat="1" customHeight="1" spans="1:5">
      <c r="A6310" s="4">
        <v>92570</v>
      </c>
      <c r="B6310" s="4" t="s">
        <v>6887</v>
      </c>
      <c r="C6310" s="4" t="s">
        <v>228</v>
      </c>
      <c r="D6310" s="4" t="s">
        <v>5502</v>
      </c>
      <c r="E6310" s="5">
        <v>56.1</v>
      </c>
    </row>
    <row r="6311" s="1" customFormat="1" customHeight="1" spans="1:5">
      <c r="A6311" s="4">
        <v>92571</v>
      </c>
      <c r="B6311" s="4" t="s">
        <v>6888</v>
      </c>
      <c r="C6311" s="4" t="s">
        <v>228</v>
      </c>
      <c r="D6311" s="4" t="s">
        <v>5502</v>
      </c>
      <c r="E6311" s="5">
        <v>165.85</v>
      </c>
    </row>
    <row r="6312" s="1" customFormat="1" customHeight="1" spans="1:5">
      <c r="A6312" s="4">
        <v>92572</v>
      </c>
      <c r="B6312" s="4" t="s">
        <v>6889</v>
      </c>
      <c r="C6312" s="4" t="s">
        <v>228</v>
      </c>
      <c r="D6312" s="4" t="s">
        <v>5502</v>
      </c>
      <c r="E6312" s="5">
        <v>100.3</v>
      </c>
    </row>
    <row r="6313" s="1" customFormat="1" customHeight="1" spans="1:5">
      <c r="A6313" s="4">
        <v>92573</v>
      </c>
      <c r="B6313" s="4" t="s">
        <v>6890</v>
      </c>
      <c r="C6313" s="4" t="s">
        <v>228</v>
      </c>
      <c r="D6313" s="4" t="s">
        <v>5502</v>
      </c>
      <c r="E6313" s="5">
        <v>60.27</v>
      </c>
    </row>
    <row r="6314" s="1" customFormat="1" customHeight="1" spans="1:5">
      <c r="A6314" s="4">
        <v>92574</v>
      </c>
      <c r="B6314" s="4" t="s">
        <v>6891</v>
      </c>
      <c r="C6314" s="4" t="s">
        <v>228</v>
      </c>
      <c r="D6314" s="4" t="s">
        <v>5502</v>
      </c>
      <c r="E6314" s="5">
        <v>158.55</v>
      </c>
    </row>
    <row r="6315" s="1" customFormat="1" customHeight="1" spans="1:5">
      <c r="A6315" s="4">
        <v>92575</v>
      </c>
      <c r="B6315" s="4" t="s">
        <v>6892</v>
      </c>
      <c r="C6315" s="4" t="s">
        <v>228</v>
      </c>
      <c r="D6315" s="4" t="s">
        <v>5502</v>
      </c>
      <c r="E6315" s="5">
        <v>80.13</v>
      </c>
    </row>
    <row r="6316" s="1" customFormat="1" customHeight="1" spans="1:5">
      <c r="A6316" s="4">
        <v>92576</v>
      </c>
      <c r="B6316" s="4" t="s">
        <v>6893</v>
      </c>
      <c r="C6316" s="4" t="s">
        <v>228</v>
      </c>
      <c r="D6316" s="4" t="s">
        <v>5502</v>
      </c>
      <c r="E6316" s="5">
        <v>44.34</v>
      </c>
    </row>
    <row r="6317" s="1" customFormat="1" customHeight="1" spans="1:5">
      <c r="A6317" s="4">
        <v>92577</v>
      </c>
      <c r="B6317" s="4" t="s">
        <v>6894</v>
      </c>
      <c r="C6317" s="4" t="s">
        <v>228</v>
      </c>
      <c r="D6317" s="4" t="s">
        <v>5502</v>
      </c>
      <c r="E6317" s="5">
        <v>168.94</v>
      </c>
    </row>
    <row r="6318" s="1" customFormat="1" customHeight="1" spans="1:5">
      <c r="A6318" s="4">
        <v>92578</v>
      </c>
      <c r="B6318" s="4" t="s">
        <v>6895</v>
      </c>
      <c r="C6318" s="4" t="s">
        <v>228</v>
      </c>
      <c r="D6318" s="4" t="s">
        <v>5502</v>
      </c>
      <c r="E6318" s="5">
        <v>85.92</v>
      </c>
    </row>
    <row r="6319" s="1" customFormat="1" customHeight="1" spans="1:5">
      <c r="A6319" s="4">
        <v>92579</v>
      </c>
      <c r="B6319" s="4" t="s">
        <v>6896</v>
      </c>
      <c r="C6319" s="4" t="s">
        <v>228</v>
      </c>
      <c r="D6319" s="4" t="s">
        <v>5502</v>
      </c>
      <c r="E6319" s="5">
        <v>47.68</v>
      </c>
    </row>
    <row r="6320" s="1" customFormat="1" customHeight="1" spans="1:5">
      <c r="A6320" s="4">
        <v>92580</v>
      </c>
      <c r="B6320" s="4" t="s">
        <v>6897</v>
      </c>
      <c r="C6320" s="4" t="s">
        <v>228</v>
      </c>
      <c r="D6320" s="4" t="s">
        <v>5502</v>
      </c>
      <c r="E6320" s="5">
        <v>59.35</v>
      </c>
    </row>
    <row r="6321" s="1" customFormat="1" customHeight="1" spans="1:5">
      <c r="A6321" s="4">
        <v>92581</v>
      </c>
      <c r="B6321" s="4" t="s">
        <v>6898</v>
      </c>
      <c r="C6321" s="4" t="s">
        <v>228</v>
      </c>
      <c r="D6321" s="4" t="s">
        <v>5502</v>
      </c>
      <c r="E6321" s="5">
        <v>61.93</v>
      </c>
    </row>
    <row r="6322" s="1" customFormat="1" customHeight="1" spans="1:5">
      <c r="A6322" s="4">
        <v>92582</v>
      </c>
      <c r="B6322" s="4" t="s">
        <v>6899</v>
      </c>
      <c r="C6322" s="4" t="s">
        <v>215</v>
      </c>
      <c r="D6322" s="4" t="s">
        <v>5683</v>
      </c>
      <c r="E6322" s="5">
        <v>852.04</v>
      </c>
    </row>
    <row r="6323" s="1" customFormat="1" customHeight="1" spans="1:5">
      <c r="A6323" s="4">
        <v>92584</v>
      </c>
      <c r="B6323" s="4" t="s">
        <v>6900</v>
      </c>
      <c r="C6323" s="4" t="s">
        <v>215</v>
      </c>
      <c r="D6323" s="4" t="s">
        <v>5683</v>
      </c>
      <c r="E6323" s="6">
        <v>1002.73</v>
      </c>
    </row>
    <row r="6324" s="1" customFormat="1" customHeight="1" spans="1:5">
      <c r="A6324" s="4">
        <v>92586</v>
      </c>
      <c r="B6324" s="4" t="s">
        <v>6901</v>
      </c>
      <c r="C6324" s="4" t="s">
        <v>215</v>
      </c>
      <c r="D6324" s="4" t="s">
        <v>5683</v>
      </c>
      <c r="E6324" s="6">
        <v>1153.42</v>
      </c>
    </row>
    <row r="6325" s="1" customFormat="1" customHeight="1" spans="1:5">
      <c r="A6325" s="4">
        <v>92588</v>
      </c>
      <c r="B6325" s="4" t="s">
        <v>6902</v>
      </c>
      <c r="C6325" s="4" t="s">
        <v>215</v>
      </c>
      <c r="D6325" s="4" t="s">
        <v>5683</v>
      </c>
      <c r="E6325" s="6">
        <v>1458.75</v>
      </c>
    </row>
    <row r="6326" s="1" customFormat="1" customHeight="1" spans="1:5">
      <c r="A6326" s="4">
        <v>92590</v>
      </c>
      <c r="B6326" s="4" t="s">
        <v>6903</v>
      </c>
      <c r="C6326" s="4" t="s">
        <v>215</v>
      </c>
      <c r="D6326" s="4" t="s">
        <v>5683</v>
      </c>
      <c r="E6326" s="6">
        <v>1609.44</v>
      </c>
    </row>
    <row r="6327" s="1" customFormat="1" customHeight="1" spans="1:5">
      <c r="A6327" s="4">
        <v>92592</v>
      </c>
      <c r="B6327" s="4" t="s">
        <v>6904</v>
      </c>
      <c r="C6327" s="4" t="s">
        <v>215</v>
      </c>
      <c r="D6327" s="4" t="s">
        <v>5683</v>
      </c>
      <c r="E6327" s="6">
        <v>1810.1</v>
      </c>
    </row>
    <row r="6328" s="1" customFormat="1" customHeight="1" spans="1:5">
      <c r="A6328" s="4">
        <v>92594</v>
      </c>
      <c r="B6328" s="4" t="s">
        <v>6905</v>
      </c>
      <c r="C6328" s="4" t="s">
        <v>215</v>
      </c>
      <c r="D6328" s="4" t="s">
        <v>5683</v>
      </c>
      <c r="E6328" s="6">
        <v>2102.95</v>
      </c>
    </row>
    <row r="6329" s="1" customFormat="1" customHeight="1" spans="1:5">
      <c r="A6329" s="4">
        <v>92596</v>
      </c>
      <c r="B6329" s="4" t="s">
        <v>6906</v>
      </c>
      <c r="C6329" s="4" t="s">
        <v>215</v>
      </c>
      <c r="D6329" s="4" t="s">
        <v>5683</v>
      </c>
      <c r="E6329" s="6">
        <v>2340.43</v>
      </c>
    </row>
    <row r="6330" s="1" customFormat="1" customHeight="1" spans="1:5">
      <c r="A6330" s="4">
        <v>92598</v>
      </c>
      <c r="B6330" s="4" t="s">
        <v>6907</v>
      </c>
      <c r="C6330" s="4" t="s">
        <v>215</v>
      </c>
      <c r="D6330" s="4" t="s">
        <v>5683</v>
      </c>
      <c r="E6330" s="6">
        <v>2491.12</v>
      </c>
    </row>
    <row r="6331" s="1" customFormat="1" customHeight="1" spans="1:5">
      <c r="A6331" s="4">
        <v>92600</v>
      </c>
      <c r="B6331" s="4" t="s">
        <v>6908</v>
      </c>
      <c r="C6331" s="4" t="s">
        <v>215</v>
      </c>
      <c r="D6331" s="4" t="s">
        <v>5683</v>
      </c>
      <c r="E6331" s="6">
        <v>2679.95</v>
      </c>
    </row>
    <row r="6332" s="1" customFormat="1" customHeight="1" spans="1:5">
      <c r="A6332" s="4">
        <v>92602</v>
      </c>
      <c r="B6332" s="4" t="s">
        <v>6909</v>
      </c>
      <c r="C6332" s="4" t="s">
        <v>215</v>
      </c>
      <c r="D6332" s="4" t="s">
        <v>5683</v>
      </c>
      <c r="E6332" s="5">
        <v>852.04</v>
      </c>
    </row>
    <row r="6333" s="1" customFormat="1" customHeight="1" spans="1:5">
      <c r="A6333" s="4">
        <v>92604</v>
      </c>
      <c r="B6333" s="4" t="s">
        <v>6910</v>
      </c>
      <c r="C6333" s="4" t="s">
        <v>215</v>
      </c>
      <c r="D6333" s="4" t="s">
        <v>5683</v>
      </c>
      <c r="E6333" s="5">
        <v>964.6</v>
      </c>
    </row>
    <row r="6334" s="1" customFormat="1" customHeight="1" spans="1:5">
      <c r="A6334" s="4">
        <v>92606</v>
      </c>
      <c r="B6334" s="4" t="s">
        <v>6911</v>
      </c>
      <c r="C6334" s="4" t="s">
        <v>215</v>
      </c>
      <c r="D6334" s="4" t="s">
        <v>5683</v>
      </c>
      <c r="E6334" s="6">
        <v>1115.28</v>
      </c>
    </row>
    <row r="6335" s="1" customFormat="1" customHeight="1" spans="1:5">
      <c r="A6335" s="4">
        <v>92608</v>
      </c>
      <c r="B6335" s="4" t="s">
        <v>6912</v>
      </c>
      <c r="C6335" s="4" t="s">
        <v>215</v>
      </c>
      <c r="D6335" s="4" t="s">
        <v>5683</v>
      </c>
      <c r="E6335" s="6">
        <v>1382.48</v>
      </c>
    </row>
    <row r="6336" s="1" customFormat="1" customHeight="1" spans="1:5">
      <c r="A6336" s="4">
        <v>92610</v>
      </c>
      <c r="B6336" s="4" t="s">
        <v>6913</v>
      </c>
      <c r="C6336" s="4" t="s">
        <v>215</v>
      </c>
      <c r="D6336" s="4" t="s">
        <v>5683</v>
      </c>
      <c r="E6336" s="6">
        <v>1533.17</v>
      </c>
    </row>
    <row r="6337" s="1" customFormat="1" customHeight="1" spans="1:5">
      <c r="A6337" s="4">
        <v>92612</v>
      </c>
      <c r="B6337" s="4" t="s">
        <v>6914</v>
      </c>
      <c r="C6337" s="4" t="s">
        <v>215</v>
      </c>
      <c r="D6337" s="4" t="s">
        <v>5683</v>
      </c>
      <c r="E6337" s="6">
        <v>1733.82</v>
      </c>
    </row>
    <row r="6338" s="1" customFormat="1" customHeight="1" spans="1:5">
      <c r="A6338" s="4">
        <v>92614</v>
      </c>
      <c r="B6338" s="4" t="s">
        <v>6915</v>
      </c>
      <c r="C6338" s="4" t="s">
        <v>215</v>
      </c>
      <c r="D6338" s="4" t="s">
        <v>5683</v>
      </c>
      <c r="E6338" s="6">
        <v>1950.4</v>
      </c>
    </row>
    <row r="6339" s="1" customFormat="1" customHeight="1" spans="1:5">
      <c r="A6339" s="4">
        <v>92616</v>
      </c>
      <c r="B6339" s="4" t="s">
        <v>6916</v>
      </c>
      <c r="C6339" s="4" t="s">
        <v>215</v>
      </c>
      <c r="D6339" s="4" t="s">
        <v>5683</v>
      </c>
      <c r="E6339" s="6">
        <v>2226.02</v>
      </c>
    </row>
    <row r="6340" s="1" customFormat="1" customHeight="1" spans="1:5">
      <c r="A6340" s="4">
        <v>92618</v>
      </c>
      <c r="B6340" s="4" t="s">
        <v>6917</v>
      </c>
      <c r="C6340" s="4" t="s">
        <v>215</v>
      </c>
      <c r="D6340" s="4" t="s">
        <v>5683</v>
      </c>
      <c r="E6340" s="6">
        <v>2376.71</v>
      </c>
    </row>
    <row r="6341" s="1" customFormat="1" customHeight="1" spans="1:5">
      <c r="A6341" s="4">
        <v>92620</v>
      </c>
      <c r="B6341" s="4" t="s">
        <v>6918</v>
      </c>
      <c r="C6341" s="4" t="s">
        <v>215</v>
      </c>
      <c r="D6341" s="4" t="s">
        <v>5683</v>
      </c>
      <c r="E6341" s="6">
        <v>2527.4</v>
      </c>
    </row>
    <row r="6342" s="1" customFormat="1" customHeight="1" spans="1:5">
      <c r="A6342" s="4">
        <v>100357</v>
      </c>
      <c r="B6342" s="4" t="s">
        <v>6919</v>
      </c>
      <c r="C6342" s="4" t="s">
        <v>215</v>
      </c>
      <c r="D6342" s="4" t="s">
        <v>5683</v>
      </c>
      <c r="E6342" s="6">
        <v>1144.11</v>
      </c>
    </row>
    <row r="6343" s="1" customFormat="1" customHeight="1" spans="1:5">
      <c r="A6343" s="4">
        <v>100358</v>
      </c>
      <c r="B6343" s="4" t="s">
        <v>6920</v>
      </c>
      <c r="C6343" s="4" t="s">
        <v>215</v>
      </c>
      <c r="D6343" s="4" t="s">
        <v>5683</v>
      </c>
      <c r="E6343" s="6">
        <v>1537.01</v>
      </c>
    </row>
    <row r="6344" s="1" customFormat="1" customHeight="1" spans="1:5">
      <c r="A6344" s="4">
        <v>100359</v>
      </c>
      <c r="B6344" s="4" t="s">
        <v>6921</v>
      </c>
      <c r="C6344" s="4" t="s">
        <v>215</v>
      </c>
      <c r="D6344" s="4" t="s">
        <v>5683</v>
      </c>
      <c r="E6344" s="6">
        <v>1621.94</v>
      </c>
    </row>
    <row r="6345" s="1" customFormat="1" customHeight="1" spans="1:5">
      <c r="A6345" s="4">
        <v>100360</v>
      </c>
      <c r="B6345" s="4" t="s">
        <v>6922</v>
      </c>
      <c r="C6345" s="4" t="s">
        <v>215</v>
      </c>
      <c r="D6345" s="4" t="s">
        <v>5683</v>
      </c>
      <c r="E6345" s="6">
        <v>1800.97</v>
      </c>
    </row>
    <row r="6346" s="1" customFormat="1" customHeight="1" spans="1:5">
      <c r="A6346" s="4">
        <v>100361</v>
      </c>
      <c r="B6346" s="4" t="s">
        <v>6923</v>
      </c>
      <c r="C6346" s="4" t="s">
        <v>215</v>
      </c>
      <c r="D6346" s="4" t="s">
        <v>5683</v>
      </c>
      <c r="E6346" s="6">
        <v>2230.23</v>
      </c>
    </row>
    <row r="6347" s="1" customFormat="1" customHeight="1" spans="1:5">
      <c r="A6347" s="4">
        <v>100362</v>
      </c>
      <c r="B6347" s="4" t="s">
        <v>6924</v>
      </c>
      <c r="C6347" s="4" t="s">
        <v>215</v>
      </c>
      <c r="D6347" s="4" t="s">
        <v>5683</v>
      </c>
      <c r="E6347" s="6">
        <v>2954.34</v>
      </c>
    </row>
    <row r="6348" s="1" customFormat="1" customHeight="1" spans="1:5">
      <c r="A6348" s="4">
        <v>100363</v>
      </c>
      <c r="B6348" s="4" t="s">
        <v>6925</v>
      </c>
      <c r="C6348" s="4" t="s">
        <v>215</v>
      </c>
      <c r="D6348" s="4" t="s">
        <v>5683</v>
      </c>
      <c r="E6348" s="6">
        <v>3057.61</v>
      </c>
    </row>
    <row r="6349" s="1" customFormat="1" customHeight="1" spans="1:5">
      <c r="A6349" s="4">
        <v>100364</v>
      </c>
      <c r="B6349" s="4" t="s">
        <v>6926</v>
      </c>
      <c r="C6349" s="4" t="s">
        <v>215</v>
      </c>
      <c r="D6349" s="4" t="s">
        <v>5683</v>
      </c>
      <c r="E6349" s="6">
        <v>3322.15</v>
      </c>
    </row>
    <row r="6350" s="1" customFormat="1" customHeight="1" spans="1:5">
      <c r="A6350" s="4">
        <v>100365</v>
      </c>
      <c r="B6350" s="4" t="s">
        <v>6927</v>
      </c>
      <c r="C6350" s="4" t="s">
        <v>215</v>
      </c>
      <c r="D6350" s="4" t="s">
        <v>5683</v>
      </c>
      <c r="E6350" s="6">
        <v>3813.87</v>
      </c>
    </row>
    <row r="6351" s="1" customFormat="1" customHeight="1" spans="1:5">
      <c r="A6351" s="4">
        <v>100366</v>
      </c>
      <c r="B6351" s="4" t="s">
        <v>6928</v>
      </c>
      <c r="C6351" s="4" t="s">
        <v>215</v>
      </c>
      <c r="D6351" s="4" t="s">
        <v>5683</v>
      </c>
      <c r="E6351" s="6">
        <v>4093.16</v>
      </c>
    </row>
    <row r="6352" s="1" customFormat="1" customHeight="1" spans="1:5">
      <c r="A6352" s="4">
        <v>100367</v>
      </c>
      <c r="B6352" s="4" t="s">
        <v>6929</v>
      </c>
      <c r="C6352" s="4" t="s">
        <v>215</v>
      </c>
      <c r="D6352" s="4" t="s">
        <v>5683</v>
      </c>
      <c r="E6352" s="6">
        <v>1111.33</v>
      </c>
    </row>
    <row r="6353" s="1" customFormat="1" customHeight="1" spans="1:5">
      <c r="A6353" s="4">
        <v>100368</v>
      </c>
      <c r="B6353" s="4" t="s">
        <v>6930</v>
      </c>
      <c r="C6353" s="4" t="s">
        <v>215</v>
      </c>
      <c r="D6353" s="4" t="s">
        <v>5683</v>
      </c>
      <c r="E6353" s="6">
        <v>1496.56</v>
      </c>
    </row>
    <row r="6354" s="1" customFormat="1" customHeight="1" spans="1:5">
      <c r="A6354" s="4">
        <v>100369</v>
      </c>
      <c r="B6354" s="4" t="s">
        <v>6931</v>
      </c>
      <c r="C6354" s="4" t="s">
        <v>215</v>
      </c>
      <c r="D6354" s="4" t="s">
        <v>5683</v>
      </c>
      <c r="E6354" s="6">
        <v>1581.5</v>
      </c>
    </row>
    <row r="6355" s="1" customFormat="1" customHeight="1" spans="1:5">
      <c r="A6355" s="4">
        <v>100370</v>
      </c>
      <c r="B6355" s="4" t="s">
        <v>6932</v>
      </c>
      <c r="C6355" s="4" t="s">
        <v>215</v>
      </c>
      <c r="D6355" s="4" t="s">
        <v>5683</v>
      </c>
      <c r="E6355" s="6">
        <v>1885.79</v>
      </c>
    </row>
    <row r="6356" s="1" customFormat="1" customHeight="1" spans="1:5">
      <c r="A6356" s="4">
        <v>100371</v>
      </c>
      <c r="B6356" s="4" t="s">
        <v>6933</v>
      </c>
      <c r="C6356" s="4" t="s">
        <v>215</v>
      </c>
      <c r="D6356" s="4" t="s">
        <v>5683</v>
      </c>
      <c r="E6356" s="6">
        <v>2122.36</v>
      </c>
    </row>
    <row r="6357" s="1" customFormat="1" customHeight="1" spans="1:5">
      <c r="A6357" s="4">
        <v>100372</v>
      </c>
      <c r="B6357" s="4" t="s">
        <v>6934</v>
      </c>
      <c r="C6357" s="4" t="s">
        <v>215</v>
      </c>
      <c r="D6357" s="4" t="s">
        <v>5683</v>
      </c>
      <c r="E6357" s="6">
        <v>2769.52</v>
      </c>
    </row>
    <row r="6358" s="1" customFormat="1" customHeight="1" spans="1:5">
      <c r="A6358" s="4">
        <v>100373</v>
      </c>
      <c r="B6358" s="4" t="s">
        <v>6935</v>
      </c>
      <c r="C6358" s="4" t="s">
        <v>215</v>
      </c>
      <c r="D6358" s="4" t="s">
        <v>5683</v>
      </c>
      <c r="E6358" s="6">
        <v>2872.49</v>
      </c>
    </row>
    <row r="6359" s="1" customFormat="1" customHeight="1" spans="1:5">
      <c r="A6359" s="4">
        <v>100374</v>
      </c>
      <c r="B6359" s="4" t="s">
        <v>6936</v>
      </c>
      <c r="C6359" s="4" t="s">
        <v>215</v>
      </c>
      <c r="D6359" s="4" t="s">
        <v>5683</v>
      </c>
      <c r="E6359" s="6">
        <v>3078.75</v>
      </c>
    </row>
    <row r="6360" s="1" customFormat="1" customHeight="1" spans="1:5">
      <c r="A6360" s="4">
        <v>100375</v>
      </c>
      <c r="B6360" s="4" t="s">
        <v>6937</v>
      </c>
      <c r="C6360" s="4" t="s">
        <v>215</v>
      </c>
      <c r="D6360" s="4" t="s">
        <v>5683</v>
      </c>
      <c r="E6360" s="6">
        <v>3450.72</v>
      </c>
    </row>
    <row r="6361" s="1" customFormat="1" customHeight="1" spans="1:5">
      <c r="A6361" s="4">
        <v>100376</v>
      </c>
      <c r="B6361" s="4" t="s">
        <v>6938</v>
      </c>
      <c r="C6361" s="4" t="s">
        <v>215</v>
      </c>
      <c r="D6361" s="4" t="s">
        <v>5683</v>
      </c>
      <c r="E6361" s="6">
        <v>3370.57</v>
      </c>
    </row>
    <row r="6362" s="1" customFormat="1" customHeight="1" spans="1:5">
      <c r="A6362" s="4">
        <v>100377</v>
      </c>
      <c r="B6362" s="4" t="s">
        <v>6939</v>
      </c>
      <c r="C6362" s="4" t="s">
        <v>618</v>
      </c>
      <c r="D6362" s="4" t="s">
        <v>5683</v>
      </c>
      <c r="E6362" s="5">
        <v>14.26</v>
      </c>
    </row>
    <row r="6363" s="1" customFormat="1" customHeight="1" spans="1:5">
      <c r="A6363" s="4">
        <v>100378</v>
      </c>
      <c r="B6363" s="4" t="s">
        <v>6940</v>
      </c>
      <c r="C6363" s="4" t="s">
        <v>618</v>
      </c>
      <c r="D6363" s="4" t="s">
        <v>5683</v>
      </c>
      <c r="E6363" s="5">
        <v>13.32</v>
      </c>
    </row>
    <row r="6364" s="1" customFormat="1" customHeight="1" spans="1:5">
      <c r="A6364" s="4">
        <v>100382</v>
      </c>
      <c r="B6364" s="4" t="s">
        <v>6941</v>
      </c>
      <c r="C6364" s="4" t="s">
        <v>228</v>
      </c>
      <c r="D6364" s="4" t="s">
        <v>5502</v>
      </c>
      <c r="E6364" s="5">
        <v>26.2</v>
      </c>
    </row>
    <row r="6365" s="1" customFormat="1" customHeight="1" spans="1:5">
      <c r="A6365" s="4">
        <v>104314</v>
      </c>
      <c r="B6365" s="4" t="s">
        <v>6942</v>
      </c>
      <c r="C6365" s="4" t="s">
        <v>618</v>
      </c>
      <c r="D6365" s="4" t="s">
        <v>5502</v>
      </c>
      <c r="E6365" s="5">
        <v>13.67</v>
      </c>
    </row>
    <row r="6366" s="1" customFormat="1" customHeight="1" spans="1:5">
      <c r="A6366" s="4">
        <v>94444</v>
      </c>
      <c r="B6366" s="4" t="s">
        <v>6943</v>
      </c>
      <c r="C6366" s="4" t="s">
        <v>228</v>
      </c>
      <c r="D6366" s="4" t="s">
        <v>5502</v>
      </c>
      <c r="E6366" s="5">
        <v>721.14</v>
      </c>
    </row>
    <row r="6367" s="1" customFormat="1" customHeight="1" spans="1:5">
      <c r="A6367" s="4">
        <v>104482</v>
      </c>
      <c r="B6367" s="4" t="s">
        <v>6944</v>
      </c>
      <c r="C6367" s="4" t="s">
        <v>6151</v>
      </c>
      <c r="D6367" s="4" t="s">
        <v>5502</v>
      </c>
      <c r="E6367" s="5">
        <v>27.69</v>
      </c>
    </row>
    <row r="6368" s="1" customFormat="1" customHeight="1" spans="1:5">
      <c r="A6368" s="4">
        <v>104184</v>
      </c>
      <c r="B6368" s="4" t="s">
        <v>6945</v>
      </c>
      <c r="C6368" s="4" t="s">
        <v>215</v>
      </c>
      <c r="D6368" s="4" t="s">
        <v>5502</v>
      </c>
      <c r="E6368" s="5">
        <v>31.14</v>
      </c>
    </row>
    <row r="6369" s="1" customFormat="1" customHeight="1" spans="1:5">
      <c r="A6369" s="4">
        <v>104185</v>
      </c>
      <c r="B6369" s="4" t="s">
        <v>6946</v>
      </c>
      <c r="C6369" s="4" t="s">
        <v>215</v>
      </c>
      <c r="D6369" s="4" t="s">
        <v>5502</v>
      </c>
      <c r="E6369" s="5">
        <v>23.52</v>
      </c>
    </row>
    <row r="6370" s="1" customFormat="1" customHeight="1" spans="1:5">
      <c r="A6370" s="4">
        <v>104189</v>
      </c>
      <c r="B6370" s="4" t="s">
        <v>6947</v>
      </c>
      <c r="C6370" s="4" t="s">
        <v>223</v>
      </c>
      <c r="D6370" s="4" t="s">
        <v>5502</v>
      </c>
      <c r="E6370" s="5">
        <v>182.13</v>
      </c>
    </row>
    <row r="6371" s="1" customFormat="1" customHeight="1" spans="1:5">
      <c r="A6371" s="4">
        <v>104190</v>
      </c>
      <c r="B6371" s="4" t="s">
        <v>6948</v>
      </c>
      <c r="C6371" s="4" t="s">
        <v>215</v>
      </c>
      <c r="D6371" s="4" t="s">
        <v>5502</v>
      </c>
      <c r="E6371" s="5">
        <v>637.38</v>
      </c>
    </row>
    <row r="6372" s="1" customFormat="1" customHeight="1" spans="1:5">
      <c r="A6372" s="4">
        <v>102661</v>
      </c>
      <c r="B6372" s="4" t="s">
        <v>6949</v>
      </c>
      <c r="C6372" s="4" t="s">
        <v>232</v>
      </c>
      <c r="D6372" s="4" t="s">
        <v>5683</v>
      </c>
      <c r="E6372" s="5">
        <v>39.81</v>
      </c>
    </row>
    <row r="6373" s="1" customFormat="1" customHeight="1" spans="1:5">
      <c r="A6373" s="4">
        <v>102662</v>
      </c>
      <c r="B6373" s="4" t="s">
        <v>6950</v>
      </c>
      <c r="C6373" s="4" t="s">
        <v>232</v>
      </c>
      <c r="D6373" s="4" t="s">
        <v>5502</v>
      </c>
      <c r="E6373" s="5">
        <v>100.81</v>
      </c>
    </row>
    <row r="6374" s="1" customFormat="1" customHeight="1" spans="1:5">
      <c r="A6374" s="4">
        <v>102663</v>
      </c>
      <c r="B6374" s="4" t="s">
        <v>6951</v>
      </c>
      <c r="C6374" s="4" t="s">
        <v>232</v>
      </c>
      <c r="D6374" s="4" t="s">
        <v>5683</v>
      </c>
      <c r="E6374" s="5">
        <v>69.34</v>
      </c>
    </row>
    <row r="6375" s="1" customFormat="1" customHeight="1" spans="1:5">
      <c r="A6375" s="4">
        <v>102664</v>
      </c>
      <c r="B6375" s="4" t="s">
        <v>6952</v>
      </c>
      <c r="C6375" s="4" t="s">
        <v>232</v>
      </c>
      <c r="D6375" s="4" t="s">
        <v>5502</v>
      </c>
      <c r="E6375" s="5">
        <v>49.99</v>
      </c>
    </row>
    <row r="6376" s="1" customFormat="1" customHeight="1" spans="1:5">
      <c r="A6376" s="4">
        <v>102665</v>
      </c>
      <c r="B6376" s="4" t="s">
        <v>6953</v>
      </c>
      <c r="C6376" s="4" t="s">
        <v>232</v>
      </c>
      <c r="D6376" s="4" t="s">
        <v>5502</v>
      </c>
      <c r="E6376" s="5">
        <v>25.14</v>
      </c>
    </row>
    <row r="6377" s="1" customFormat="1" customHeight="1" spans="1:5">
      <c r="A6377" s="4">
        <v>102666</v>
      </c>
      <c r="B6377" s="4" t="s">
        <v>6954</v>
      </c>
      <c r="C6377" s="4" t="s">
        <v>232</v>
      </c>
      <c r="D6377" s="4" t="s">
        <v>5683</v>
      </c>
      <c r="E6377" s="5">
        <v>60.2</v>
      </c>
    </row>
    <row r="6378" s="1" customFormat="1" customHeight="1" spans="1:5">
      <c r="A6378" s="4">
        <v>102668</v>
      </c>
      <c r="B6378" s="4" t="s">
        <v>6955</v>
      </c>
      <c r="C6378" s="4" t="s">
        <v>232</v>
      </c>
      <c r="D6378" s="4" t="s">
        <v>5502</v>
      </c>
      <c r="E6378" s="5">
        <v>121.19</v>
      </c>
    </row>
    <row r="6379" s="1" customFormat="1" customHeight="1" spans="1:5">
      <c r="A6379" s="4">
        <v>102669</v>
      </c>
      <c r="B6379" s="4" t="s">
        <v>6956</v>
      </c>
      <c r="C6379" s="4" t="s">
        <v>232</v>
      </c>
      <c r="D6379" s="4" t="s">
        <v>5683</v>
      </c>
      <c r="E6379" s="5">
        <v>90.42</v>
      </c>
    </row>
    <row r="6380" s="1" customFormat="1" customHeight="1" spans="1:5">
      <c r="A6380" s="4">
        <v>102670</v>
      </c>
      <c r="B6380" s="4" t="s">
        <v>6957</v>
      </c>
      <c r="C6380" s="4" t="s">
        <v>232</v>
      </c>
      <c r="D6380" s="4" t="s">
        <v>5683</v>
      </c>
      <c r="E6380" s="5">
        <v>127.43</v>
      </c>
    </row>
    <row r="6381" s="1" customFormat="1" customHeight="1" spans="1:5">
      <c r="A6381" s="4">
        <v>102672</v>
      </c>
      <c r="B6381" s="4" t="s">
        <v>6958</v>
      </c>
      <c r="C6381" s="4" t="s">
        <v>232</v>
      </c>
      <c r="D6381" s="4" t="s">
        <v>5683</v>
      </c>
      <c r="E6381" s="5">
        <v>202.53</v>
      </c>
    </row>
    <row r="6382" s="1" customFormat="1" customHeight="1" spans="1:5">
      <c r="A6382" s="4">
        <v>102673</v>
      </c>
      <c r="B6382" s="4" t="s">
        <v>6959</v>
      </c>
      <c r="C6382" s="4" t="s">
        <v>232</v>
      </c>
      <c r="D6382" s="4" t="s">
        <v>5683</v>
      </c>
      <c r="E6382" s="5">
        <v>186.45</v>
      </c>
    </row>
    <row r="6383" s="1" customFormat="1" customHeight="1" spans="1:5">
      <c r="A6383" s="4">
        <v>102674</v>
      </c>
      <c r="B6383" s="4" t="s">
        <v>6960</v>
      </c>
      <c r="C6383" s="4" t="s">
        <v>232</v>
      </c>
      <c r="D6383" s="4" t="s">
        <v>5683</v>
      </c>
      <c r="E6383" s="5">
        <v>141.29</v>
      </c>
    </row>
    <row r="6384" s="1" customFormat="1" customHeight="1" spans="1:5">
      <c r="A6384" s="4">
        <v>102676</v>
      </c>
      <c r="B6384" s="4" t="s">
        <v>6961</v>
      </c>
      <c r="C6384" s="4" t="s">
        <v>232</v>
      </c>
      <c r="D6384" s="4" t="s">
        <v>5502</v>
      </c>
      <c r="E6384" s="5">
        <v>206.4</v>
      </c>
    </row>
    <row r="6385" s="1" customFormat="1" customHeight="1" spans="1:5">
      <c r="A6385" s="4">
        <v>102677</v>
      </c>
      <c r="B6385" s="4" t="s">
        <v>6962</v>
      </c>
      <c r="C6385" s="4" t="s">
        <v>232</v>
      </c>
      <c r="D6385" s="4" t="s">
        <v>5683</v>
      </c>
      <c r="E6385" s="5">
        <v>177.77</v>
      </c>
    </row>
    <row r="6386" s="1" customFormat="1" customHeight="1" spans="1:5">
      <c r="A6386" s="4">
        <v>102678</v>
      </c>
      <c r="B6386" s="4" t="s">
        <v>6963</v>
      </c>
      <c r="C6386" s="4" t="s">
        <v>232</v>
      </c>
      <c r="D6386" s="4" t="s">
        <v>5683</v>
      </c>
      <c r="E6386" s="5">
        <v>144.23</v>
      </c>
    </row>
    <row r="6387" s="1" customFormat="1" customHeight="1" spans="1:5">
      <c r="A6387" s="4">
        <v>102679</v>
      </c>
      <c r="B6387" s="4" t="s">
        <v>6964</v>
      </c>
      <c r="C6387" s="4" t="s">
        <v>232</v>
      </c>
      <c r="D6387" s="4" t="s">
        <v>5502</v>
      </c>
      <c r="E6387" s="5">
        <v>157.88</v>
      </c>
    </row>
    <row r="6388" s="1" customFormat="1" customHeight="1" spans="1:5">
      <c r="A6388" s="4">
        <v>102680</v>
      </c>
      <c r="B6388" s="4" t="s">
        <v>6965</v>
      </c>
      <c r="C6388" s="4" t="s">
        <v>232</v>
      </c>
      <c r="D6388" s="4" t="s">
        <v>5683</v>
      </c>
      <c r="E6388" s="5">
        <v>155.84</v>
      </c>
    </row>
    <row r="6389" s="1" customFormat="1" customHeight="1" spans="1:5">
      <c r="A6389" s="4">
        <v>102681</v>
      </c>
      <c r="B6389" s="4" t="s">
        <v>6966</v>
      </c>
      <c r="C6389" s="4" t="s">
        <v>232</v>
      </c>
      <c r="D6389" s="4" t="s">
        <v>5683</v>
      </c>
      <c r="E6389" s="5">
        <v>220.95</v>
      </c>
    </row>
    <row r="6390" s="1" customFormat="1" customHeight="1" spans="1:5">
      <c r="A6390" s="4">
        <v>102683</v>
      </c>
      <c r="B6390" s="4" t="s">
        <v>6967</v>
      </c>
      <c r="C6390" s="4" t="s">
        <v>232</v>
      </c>
      <c r="D6390" s="4" t="s">
        <v>5683</v>
      </c>
      <c r="E6390" s="5">
        <v>197.8</v>
      </c>
    </row>
    <row r="6391" s="1" customFormat="1" customHeight="1" spans="1:5">
      <c r="A6391" s="4">
        <v>102684</v>
      </c>
      <c r="B6391" s="4" t="s">
        <v>6968</v>
      </c>
      <c r="C6391" s="4" t="s">
        <v>232</v>
      </c>
      <c r="D6391" s="4" t="s">
        <v>5683</v>
      </c>
      <c r="E6391" s="5">
        <v>169.49</v>
      </c>
    </row>
    <row r="6392" s="1" customFormat="1" customHeight="1" spans="1:5">
      <c r="A6392" s="4">
        <v>102685</v>
      </c>
      <c r="B6392" s="4" t="s">
        <v>6969</v>
      </c>
      <c r="C6392" s="4" t="s">
        <v>232</v>
      </c>
      <c r="D6392" s="4" t="s">
        <v>5502</v>
      </c>
      <c r="E6392" s="5">
        <v>234.6</v>
      </c>
    </row>
    <row r="6393" s="1" customFormat="1" customHeight="1" spans="1:5">
      <c r="A6393" s="4">
        <v>102687</v>
      </c>
      <c r="B6393" s="4" t="s">
        <v>6970</v>
      </c>
      <c r="C6393" s="4" t="s">
        <v>232</v>
      </c>
      <c r="D6393" s="4" t="s">
        <v>5683</v>
      </c>
      <c r="E6393" s="5">
        <v>206.67</v>
      </c>
    </row>
    <row r="6394" s="1" customFormat="1" customHeight="1" spans="1:5">
      <c r="A6394" s="4">
        <v>102688</v>
      </c>
      <c r="B6394" s="4" t="s">
        <v>6971</v>
      </c>
      <c r="C6394" s="4" t="s">
        <v>232</v>
      </c>
      <c r="D6394" s="4" t="s">
        <v>5683</v>
      </c>
      <c r="E6394" s="5">
        <v>46.01</v>
      </c>
    </row>
    <row r="6395" s="1" customFormat="1" customHeight="1" spans="1:5">
      <c r="A6395" s="4">
        <v>102689</v>
      </c>
      <c r="B6395" s="4" t="s">
        <v>6972</v>
      </c>
      <c r="C6395" s="4" t="s">
        <v>232</v>
      </c>
      <c r="D6395" s="4" t="s">
        <v>5502</v>
      </c>
      <c r="E6395" s="5">
        <v>99.96</v>
      </c>
    </row>
    <row r="6396" s="1" customFormat="1" customHeight="1" spans="1:5">
      <c r="A6396" s="4">
        <v>102690</v>
      </c>
      <c r="B6396" s="4" t="s">
        <v>6973</v>
      </c>
      <c r="C6396" s="4" t="s">
        <v>232</v>
      </c>
      <c r="D6396" s="4" t="s">
        <v>5683</v>
      </c>
      <c r="E6396" s="5">
        <v>66.4</v>
      </c>
    </row>
    <row r="6397" s="1" customFormat="1" customHeight="1" spans="1:5">
      <c r="A6397" s="4">
        <v>102693</v>
      </c>
      <c r="B6397" s="4" t="s">
        <v>6974</v>
      </c>
      <c r="C6397" s="4" t="s">
        <v>232</v>
      </c>
      <c r="D6397" s="4" t="s">
        <v>5502</v>
      </c>
      <c r="E6397" s="5">
        <v>124.81</v>
      </c>
    </row>
    <row r="6398" s="1" customFormat="1" customHeight="1" spans="1:5">
      <c r="A6398" s="4">
        <v>102694</v>
      </c>
      <c r="B6398" s="4" t="s">
        <v>6975</v>
      </c>
      <c r="C6398" s="4" t="s">
        <v>232</v>
      </c>
      <c r="D6398" s="4" t="s">
        <v>5683</v>
      </c>
      <c r="E6398" s="5">
        <v>92.29</v>
      </c>
    </row>
    <row r="6399" s="1" customFormat="1" customHeight="1" spans="1:5">
      <c r="A6399" s="4">
        <v>102696</v>
      </c>
      <c r="B6399" s="4" t="s">
        <v>6976</v>
      </c>
      <c r="C6399" s="4" t="s">
        <v>232</v>
      </c>
      <c r="D6399" s="4" t="s">
        <v>5502</v>
      </c>
      <c r="E6399" s="5">
        <v>150.75</v>
      </c>
    </row>
    <row r="6400" s="1" customFormat="1" customHeight="1" spans="1:5">
      <c r="A6400" s="4">
        <v>102697</v>
      </c>
      <c r="B6400" s="4" t="s">
        <v>6977</v>
      </c>
      <c r="C6400" s="4" t="s">
        <v>232</v>
      </c>
      <c r="D6400" s="4" t="s">
        <v>5683</v>
      </c>
      <c r="E6400" s="5">
        <v>114.95</v>
      </c>
    </row>
    <row r="6401" s="1" customFormat="1" customHeight="1" spans="1:5">
      <c r="A6401" s="4">
        <v>102703</v>
      </c>
      <c r="B6401" s="4" t="s">
        <v>6978</v>
      </c>
      <c r="C6401" s="4" t="s">
        <v>232</v>
      </c>
      <c r="D6401" s="4" t="s">
        <v>5502</v>
      </c>
      <c r="E6401" s="5">
        <v>173.41</v>
      </c>
    </row>
    <row r="6402" s="1" customFormat="1" customHeight="1" spans="1:5">
      <c r="A6402" s="4">
        <v>102704</v>
      </c>
      <c r="B6402" s="4" t="s">
        <v>6979</v>
      </c>
      <c r="C6402" s="4" t="s">
        <v>232</v>
      </c>
      <c r="D6402" s="4" t="s">
        <v>5683</v>
      </c>
      <c r="E6402" s="5">
        <v>11.01</v>
      </c>
    </row>
    <row r="6403" s="1" customFormat="1" customHeight="1" spans="1:5">
      <c r="A6403" s="4">
        <v>102705</v>
      </c>
      <c r="B6403" s="4" t="s">
        <v>6980</v>
      </c>
      <c r="C6403" s="4" t="s">
        <v>232</v>
      </c>
      <c r="D6403" s="4" t="s">
        <v>5502</v>
      </c>
      <c r="E6403" s="5">
        <v>68.26</v>
      </c>
    </row>
    <row r="6404" s="1" customFormat="1" customHeight="1" spans="1:5">
      <c r="A6404" s="4">
        <v>102707</v>
      </c>
      <c r="B6404" s="4" t="s">
        <v>6981</v>
      </c>
      <c r="C6404" s="4" t="s">
        <v>232</v>
      </c>
      <c r="D6404" s="4" t="s">
        <v>5683</v>
      </c>
      <c r="E6404" s="5">
        <v>45.09</v>
      </c>
    </row>
    <row r="6405" s="1" customFormat="1" customHeight="1" spans="1:5">
      <c r="A6405" s="4">
        <v>102708</v>
      </c>
      <c r="B6405" s="4" t="s">
        <v>6982</v>
      </c>
      <c r="C6405" s="4" t="s">
        <v>215</v>
      </c>
      <c r="D6405" s="4" t="s">
        <v>5502</v>
      </c>
      <c r="E6405" s="5">
        <v>24.51</v>
      </c>
    </row>
    <row r="6406" s="1" customFormat="1" customHeight="1" spans="1:5">
      <c r="A6406" s="4">
        <v>102710</v>
      </c>
      <c r="B6406" s="4" t="s">
        <v>6983</v>
      </c>
      <c r="C6406" s="4" t="s">
        <v>215</v>
      </c>
      <c r="D6406" s="4" t="s">
        <v>5502</v>
      </c>
      <c r="E6406" s="5">
        <v>61.11</v>
      </c>
    </row>
    <row r="6407" s="1" customFormat="1" customHeight="1" spans="1:5">
      <c r="A6407" s="4">
        <v>102711</v>
      </c>
      <c r="B6407" s="4" t="s">
        <v>6984</v>
      </c>
      <c r="C6407" s="4" t="s">
        <v>215</v>
      </c>
      <c r="D6407" s="4" t="s">
        <v>5502</v>
      </c>
      <c r="E6407" s="5">
        <v>80.89</v>
      </c>
    </row>
    <row r="6408" s="1" customFormat="1" customHeight="1" spans="1:5">
      <c r="A6408" s="4">
        <v>102712</v>
      </c>
      <c r="B6408" s="4" t="s">
        <v>6985</v>
      </c>
      <c r="C6408" s="4" t="s">
        <v>228</v>
      </c>
      <c r="D6408" s="4" t="s">
        <v>5502</v>
      </c>
      <c r="E6408" s="5">
        <v>9.64</v>
      </c>
    </row>
    <row r="6409" s="1" customFormat="1" customHeight="1" spans="1:5">
      <c r="A6409" s="4">
        <v>102713</v>
      </c>
      <c r="B6409" s="4" t="s">
        <v>6986</v>
      </c>
      <c r="C6409" s="4" t="s">
        <v>228</v>
      </c>
      <c r="D6409" s="4" t="s">
        <v>5502</v>
      </c>
      <c r="E6409" s="5">
        <v>13.27</v>
      </c>
    </row>
    <row r="6410" s="1" customFormat="1" customHeight="1" spans="1:5">
      <c r="A6410" s="4">
        <v>102715</v>
      </c>
      <c r="B6410" s="4" t="s">
        <v>6987</v>
      </c>
      <c r="C6410" s="4" t="s">
        <v>228</v>
      </c>
      <c r="D6410" s="4" t="s">
        <v>5502</v>
      </c>
      <c r="E6410" s="5">
        <v>26.29</v>
      </c>
    </row>
    <row r="6411" s="1" customFormat="1" customHeight="1" spans="1:5">
      <c r="A6411" s="4">
        <v>102716</v>
      </c>
      <c r="B6411" s="4" t="s">
        <v>6988</v>
      </c>
      <c r="C6411" s="4" t="s">
        <v>223</v>
      </c>
      <c r="D6411" s="4" t="s">
        <v>5502</v>
      </c>
      <c r="E6411" s="5">
        <v>172.11</v>
      </c>
    </row>
    <row r="6412" s="1" customFormat="1" customHeight="1" spans="1:5">
      <c r="A6412" s="4">
        <v>102717</v>
      </c>
      <c r="B6412" s="4" t="s">
        <v>6989</v>
      </c>
      <c r="C6412" s="4" t="s">
        <v>223</v>
      </c>
      <c r="D6412" s="4" t="s">
        <v>5502</v>
      </c>
      <c r="E6412" s="5">
        <v>142.79</v>
      </c>
    </row>
    <row r="6413" s="1" customFormat="1" customHeight="1" spans="1:5">
      <c r="A6413" s="4">
        <v>102718</v>
      </c>
      <c r="B6413" s="4" t="s">
        <v>6990</v>
      </c>
      <c r="C6413" s="4" t="s">
        <v>223</v>
      </c>
      <c r="D6413" s="4" t="s">
        <v>5502</v>
      </c>
      <c r="E6413" s="5">
        <v>178.37</v>
      </c>
    </row>
    <row r="6414" s="1" customFormat="1" customHeight="1" spans="1:5">
      <c r="A6414" s="4">
        <v>102719</v>
      </c>
      <c r="B6414" s="4" t="s">
        <v>6991</v>
      </c>
      <c r="C6414" s="4" t="s">
        <v>223</v>
      </c>
      <c r="D6414" s="4" t="s">
        <v>5859</v>
      </c>
      <c r="E6414" s="5">
        <v>149.05</v>
      </c>
    </row>
    <row r="6415" s="1" customFormat="1" customHeight="1" spans="1:5">
      <c r="A6415" s="4">
        <v>102722</v>
      </c>
      <c r="B6415" s="4" t="s">
        <v>6992</v>
      </c>
      <c r="C6415" s="4" t="s">
        <v>232</v>
      </c>
      <c r="D6415" s="4" t="s">
        <v>5683</v>
      </c>
      <c r="E6415" s="5">
        <v>54.81</v>
      </c>
    </row>
    <row r="6416" s="1" customFormat="1" customHeight="1" spans="1:5">
      <c r="A6416" s="4">
        <v>102723</v>
      </c>
      <c r="B6416" s="4" t="s">
        <v>6993</v>
      </c>
      <c r="C6416" s="4" t="s">
        <v>232</v>
      </c>
      <c r="D6416" s="4" t="s">
        <v>5683</v>
      </c>
      <c r="E6416" s="5">
        <v>55.3</v>
      </c>
    </row>
    <row r="6417" s="1" customFormat="1" customHeight="1" spans="1:5">
      <c r="A6417" s="4">
        <v>102724</v>
      </c>
      <c r="B6417" s="4" t="s">
        <v>6994</v>
      </c>
      <c r="C6417" s="4" t="s">
        <v>215</v>
      </c>
      <c r="D6417" s="4" t="s">
        <v>5502</v>
      </c>
      <c r="E6417" s="5">
        <v>30.85</v>
      </c>
    </row>
    <row r="6418" s="1" customFormat="1" customHeight="1" spans="1:5">
      <c r="A6418" s="4">
        <v>102725</v>
      </c>
      <c r="B6418" s="4" t="s">
        <v>6995</v>
      </c>
      <c r="C6418" s="4" t="s">
        <v>215</v>
      </c>
      <c r="D6418" s="4" t="s">
        <v>5502</v>
      </c>
      <c r="E6418" s="5">
        <v>30.15</v>
      </c>
    </row>
    <row r="6419" s="1" customFormat="1" customHeight="1" spans="1:5">
      <c r="A6419" s="4">
        <v>102726</v>
      </c>
      <c r="B6419" s="4" t="s">
        <v>6996</v>
      </c>
      <c r="C6419" s="4" t="s">
        <v>215</v>
      </c>
      <c r="D6419" s="4" t="s">
        <v>5502</v>
      </c>
      <c r="E6419" s="5">
        <v>28.03</v>
      </c>
    </row>
    <row r="6420" s="1" customFormat="1" customHeight="1" spans="1:5">
      <c r="A6420" s="4">
        <v>103653</v>
      </c>
      <c r="B6420" s="4" t="s">
        <v>6997</v>
      </c>
      <c r="C6420" s="4" t="s">
        <v>228</v>
      </c>
      <c r="D6420" s="4" t="s">
        <v>5502</v>
      </c>
      <c r="E6420" s="5">
        <v>31.4</v>
      </c>
    </row>
    <row r="6421" s="1" customFormat="1" customHeight="1" spans="1:5">
      <c r="A6421" s="4">
        <v>92743</v>
      </c>
      <c r="B6421" s="4" t="s">
        <v>6998</v>
      </c>
      <c r="C6421" s="4" t="s">
        <v>223</v>
      </c>
      <c r="D6421" s="4" t="s">
        <v>5502</v>
      </c>
      <c r="E6421" s="5">
        <v>672.79</v>
      </c>
    </row>
    <row r="6422" s="1" customFormat="1" customHeight="1" spans="1:5">
      <c r="A6422" s="4">
        <v>92744</v>
      </c>
      <c r="B6422" s="4" t="s">
        <v>6999</v>
      </c>
      <c r="C6422" s="4" t="s">
        <v>223</v>
      </c>
      <c r="D6422" s="4" t="s">
        <v>5502</v>
      </c>
      <c r="E6422" s="5">
        <v>632.75</v>
      </c>
    </row>
    <row r="6423" s="1" customFormat="1" customHeight="1" spans="1:5">
      <c r="A6423" s="4">
        <v>92745</v>
      </c>
      <c r="B6423" s="4" t="s">
        <v>7000</v>
      </c>
      <c r="C6423" s="4" t="s">
        <v>223</v>
      </c>
      <c r="D6423" s="4" t="s">
        <v>5502</v>
      </c>
      <c r="E6423" s="5">
        <v>829.69</v>
      </c>
    </row>
    <row r="6424" s="1" customFormat="1" customHeight="1" spans="1:5">
      <c r="A6424" s="4">
        <v>92746</v>
      </c>
      <c r="B6424" s="4" t="s">
        <v>7001</v>
      </c>
      <c r="C6424" s="4" t="s">
        <v>223</v>
      </c>
      <c r="D6424" s="4" t="s">
        <v>5502</v>
      </c>
      <c r="E6424" s="5">
        <v>750.24</v>
      </c>
    </row>
    <row r="6425" s="1" customFormat="1" customHeight="1" spans="1:5">
      <c r="A6425" s="4">
        <v>92747</v>
      </c>
      <c r="B6425" s="4" t="s">
        <v>7002</v>
      </c>
      <c r="C6425" s="4" t="s">
        <v>223</v>
      </c>
      <c r="D6425" s="4" t="s">
        <v>5502</v>
      </c>
      <c r="E6425" s="5">
        <v>918.83</v>
      </c>
    </row>
    <row r="6426" s="1" customFormat="1" customHeight="1" spans="1:5">
      <c r="A6426" s="4">
        <v>92748</v>
      </c>
      <c r="B6426" s="4" t="s">
        <v>7003</v>
      </c>
      <c r="C6426" s="4" t="s">
        <v>223</v>
      </c>
      <c r="D6426" s="4" t="s">
        <v>5502</v>
      </c>
      <c r="E6426" s="5">
        <v>817.39</v>
      </c>
    </row>
    <row r="6427" s="1" customFormat="1" customHeight="1" spans="1:5">
      <c r="A6427" s="4">
        <v>92749</v>
      </c>
      <c r="B6427" s="4" t="s">
        <v>7004</v>
      </c>
      <c r="C6427" s="4" t="s">
        <v>223</v>
      </c>
      <c r="D6427" s="4" t="s">
        <v>5502</v>
      </c>
      <c r="E6427" s="5">
        <v>947.11</v>
      </c>
    </row>
    <row r="6428" s="1" customFormat="1" customHeight="1" spans="1:5">
      <c r="A6428" s="4">
        <v>92750</v>
      </c>
      <c r="B6428" s="4" t="s">
        <v>7005</v>
      </c>
      <c r="C6428" s="4" t="s">
        <v>223</v>
      </c>
      <c r="D6428" s="4" t="s">
        <v>5502</v>
      </c>
      <c r="E6428" s="6">
        <v>1608.44</v>
      </c>
    </row>
    <row r="6429" s="1" customFormat="1" customHeight="1" spans="1:5">
      <c r="A6429" s="4">
        <v>92751</v>
      </c>
      <c r="B6429" s="4" t="s">
        <v>7006</v>
      </c>
      <c r="C6429" s="4" t="s">
        <v>223</v>
      </c>
      <c r="D6429" s="4" t="s">
        <v>5502</v>
      </c>
      <c r="E6429" s="6">
        <v>1992.18</v>
      </c>
    </row>
    <row r="6430" s="1" customFormat="1" customHeight="1" spans="1:5">
      <c r="A6430" s="4">
        <v>92752</v>
      </c>
      <c r="B6430" s="4" t="s">
        <v>7007</v>
      </c>
      <c r="C6430" s="4" t="s">
        <v>223</v>
      </c>
      <c r="D6430" s="4" t="s">
        <v>5502</v>
      </c>
      <c r="E6430" s="6">
        <v>2374.27</v>
      </c>
    </row>
    <row r="6431" s="1" customFormat="1" customHeight="1" spans="1:5">
      <c r="A6431" s="4">
        <v>92753</v>
      </c>
      <c r="B6431" s="4" t="s">
        <v>7008</v>
      </c>
      <c r="C6431" s="4" t="s">
        <v>223</v>
      </c>
      <c r="D6431" s="4" t="s">
        <v>5683</v>
      </c>
      <c r="E6431" s="5">
        <v>631.54</v>
      </c>
    </row>
    <row r="6432" s="1" customFormat="1" customHeight="1" spans="1:5">
      <c r="A6432" s="4">
        <v>92754</v>
      </c>
      <c r="B6432" s="4" t="s">
        <v>7009</v>
      </c>
      <c r="C6432" s="4" t="s">
        <v>223</v>
      </c>
      <c r="D6432" s="4" t="s">
        <v>5683</v>
      </c>
      <c r="E6432" s="5">
        <v>576.58</v>
      </c>
    </row>
    <row r="6433" s="1" customFormat="1" customHeight="1" spans="1:5">
      <c r="A6433" s="4">
        <v>92755</v>
      </c>
      <c r="B6433" s="4" t="s">
        <v>7010</v>
      </c>
      <c r="C6433" s="4" t="s">
        <v>228</v>
      </c>
      <c r="D6433" s="4" t="s">
        <v>5502</v>
      </c>
      <c r="E6433" s="5">
        <v>243.49</v>
      </c>
    </row>
    <row r="6434" s="1" customFormat="1" customHeight="1" spans="1:5">
      <c r="A6434" s="4">
        <v>92756</v>
      </c>
      <c r="B6434" s="4" t="s">
        <v>7011</v>
      </c>
      <c r="C6434" s="4" t="s">
        <v>228</v>
      </c>
      <c r="D6434" s="4" t="s">
        <v>5502</v>
      </c>
      <c r="E6434" s="5">
        <v>277.19</v>
      </c>
    </row>
    <row r="6435" s="1" customFormat="1" customHeight="1" spans="1:5">
      <c r="A6435" s="4">
        <v>92757</v>
      </c>
      <c r="B6435" s="4" t="s">
        <v>7012</v>
      </c>
      <c r="C6435" s="4" t="s">
        <v>228</v>
      </c>
      <c r="D6435" s="4" t="s">
        <v>5502</v>
      </c>
      <c r="E6435" s="5">
        <v>318.04</v>
      </c>
    </row>
    <row r="6436" s="1" customFormat="1" customHeight="1" spans="1:5">
      <c r="A6436" s="4">
        <v>92758</v>
      </c>
      <c r="B6436" s="4" t="s">
        <v>7013</v>
      </c>
      <c r="C6436" s="4" t="s">
        <v>223</v>
      </c>
      <c r="D6436" s="4" t="s">
        <v>5502</v>
      </c>
      <c r="E6436" s="5">
        <v>732.73</v>
      </c>
    </row>
    <row r="6437" s="1" customFormat="1" customHeight="1" spans="1:5">
      <c r="A6437" s="4">
        <v>91069</v>
      </c>
      <c r="B6437" s="4" t="s">
        <v>7014</v>
      </c>
      <c r="C6437" s="4" t="s">
        <v>228</v>
      </c>
      <c r="D6437" s="4" t="s">
        <v>5683</v>
      </c>
      <c r="E6437" s="5">
        <v>122.48</v>
      </c>
    </row>
    <row r="6438" s="1" customFormat="1" customHeight="1" spans="1:5">
      <c r="A6438" s="4">
        <v>91070</v>
      </c>
      <c r="B6438" s="4" t="s">
        <v>7015</v>
      </c>
      <c r="C6438" s="4" t="s">
        <v>228</v>
      </c>
      <c r="D6438" s="4" t="s">
        <v>5683</v>
      </c>
      <c r="E6438" s="5">
        <v>136.33</v>
      </c>
    </row>
    <row r="6439" s="1" customFormat="1" customHeight="1" spans="1:5">
      <c r="A6439" s="4">
        <v>91071</v>
      </c>
      <c r="B6439" s="4" t="s">
        <v>7016</v>
      </c>
      <c r="C6439" s="4" t="s">
        <v>228</v>
      </c>
      <c r="D6439" s="4" t="s">
        <v>5683</v>
      </c>
      <c r="E6439" s="5">
        <v>172.79</v>
      </c>
    </row>
    <row r="6440" s="1" customFormat="1" customHeight="1" spans="1:5">
      <c r="A6440" s="4">
        <v>91072</v>
      </c>
      <c r="B6440" s="4" t="s">
        <v>7017</v>
      </c>
      <c r="C6440" s="4" t="s">
        <v>228</v>
      </c>
      <c r="D6440" s="4" t="s">
        <v>5683</v>
      </c>
      <c r="E6440" s="5">
        <v>186.56</v>
      </c>
    </row>
    <row r="6441" s="1" customFormat="1" customHeight="1" spans="1:5">
      <c r="A6441" s="4">
        <v>91073</v>
      </c>
      <c r="B6441" s="4" t="s">
        <v>7018</v>
      </c>
      <c r="C6441" s="4" t="s">
        <v>228</v>
      </c>
      <c r="D6441" s="4" t="s">
        <v>5683</v>
      </c>
      <c r="E6441" s="5">
        <v>140.16</v>
      </c>
    </row>
    <row r="6442" s="1" customFormat="1" customHeight="1" spans="1:5">
      <c r="A6442" s="4">
        <v>91074</v>
      </c>
      <c r="B6442" s="4" t="s">
        <v>7019</v>
      </c>
      <c r="C6442" s="4" t="s">
        <v>228</v>
      </c>
      <c r="D6442" s="4" t="s">
        <v>5683</v>
      </c>
      <c r="E6442" s="5">
        <v>155.87</v>
      </c>
    </row>
    <row r="6443" s="1" customFormat="1" customHeight="1" spans="1:5">
      <c r="A6443" s="4">
        <v>91075</v>
      </c>
      <c r="B6443" s="4" t="s">
        <v>7020</v>
      </c>
      <c r="C6443" s="4" t="s">
        <v>228</v>
      </c>
      <c r="D6443" s="4" t="s">
        <v>5683</v>
      </c>
      <c r="E6443" s="5">
        <v>192.64</v>
      </c>
    </row>
    <row r="6444" s="1" customFormat="1" customHeight="1" spans="1:5">
      <c r="A6444" s="4">
        <v>91076</v>
      </c>
      <c r="B6444" s="4" t="s">
        <v>7021</v>
      </c>
      <c r="C6444" s="4" t="s">
        <v>228</v>
      </c>
      <c r="D6444" s="4" t="s">
        <v>5683</v>
      </c>
      <c r="E6444" s="5">
        <v>208.28</v>
      </c>
    </row>
    <row r="6445" s="1" customFormat="1" customHeight="1" spans="1:5">
      <c r="A6445" s="4">
        <v>91077</v>
      </c>
      <c r="B6445" s="4" t="s">
        <v>7022</v>
      </c>
      <c r="C6445" s="4" t="s">
        <v>228</v>
      </c>
      <c r="D6445" s="4" t="s">
        <v>5683</v>
      </c>
      <c r="E6445" s="5">
        <v>151.03</v>
      </c>
    </row>
    <row r="6446" s="1" customFormat="1" customHeight="1" spans="1:5">
      <c r="A6446" s="4">
        <v>91078</v>
      </c>
      <c r="B6446" s="4" t="s">
        <v>7023</v>
      </c>
      <c r="C6446" s="4" t="s">
        <v>228</v>
      </c>
      <c r="D6446" s="4" t="s">
        <v>5683</v>
      </c>
      <c r="E6446" s="5">
        <v>177.33</v>
      </c>
    </row>
    <row r="6447" s="1" customFormat="1" customHeight="1" spans="1:5">
      <c r="A6447" s="4">
        <v>91079</v>
      </c>
      <c r="B6447" s="4" t="s">
        <v>7024</v>
      </c>
      <c r="C6447" s="4" t="s">
        <v>228</v>
      </c>
      <c r="D6447" s="4" t="s">
        <v>5683</v>
      </c>
      <c r="E6447" s="5">
        <v>157.68</v>
      </c>
    </row>
    <row r="6448" s="1" customFormat="1" customHeight="1" spans="1:5">
      <c r="A6448" s="4">
        <v>91080</v>
      </c>
      <c r="B6448" s="4" t="s">
        <v>7025</v>
      </c>
      <c r="C6448" s="4" t="s">
        <v>228</v>
      </c>
      <c r="D6448" s="4" t="s">
        <v>5683</v>
      </c>
      <c r="E6448" s="5">
        <v>183.69</v>
      </c>
    </row>
    <row r="6449" s="1" customFormat="1" customHeight="1" spans="1:5">
      <c r="A6449" s="4">
        <v>91081</v>
      </c>
      <c r="B6449" s="4" t="s">
        <v>7026</v>
      </c>
      <c r="C6449" s="4" t="s">
        <v>228</v>
      </c>
      <c r="D6449" s="4" t="s">
        <v>5683</v>
      </c>
      <c r="E6449" s="5">
        <v>170.96</v>
      </c>
    </row>
    <row r="6450" s="1" customFormat="1" customHeight="1" spans="1:5">
      <c r="A6450" s="4">
        <v>91082</v>
      </c>
      <c r="B6450" s="4" t="s">
        <v>7027</v>
      </c>
      <c r="C6450" s="4" t="s">
        <v>228</v>
      </c>
      <c r="D6450" s="4" t="s">
        <v>5683</v>
      </c>
      <c r="E6450" s="5">
        <v>198.91</v>
      </c>
    </row>
    <row r="6451" s="1" customFormat="1" customHeight="1" spans="1:5">
      <c r="A6451" s="4">
        <v>91083</v>
      </c>
      <c r="B6451" s="4" t="s">
        <v>7028</v>
      </c>
      <c r="C6451" s="4" t="s">
        <v>228</v>
      </c>
      <c r="D6451" s="4" t="s">
        <v>5683</v>
      </c>
      <c r="E6451" s="5">
        <v>182.56</v>
      </c>
    </row>
    <row r="6452" s="1" customFormat="1" customHeight="1" spans="1:5">
      <c r="A6452" s="4">
        <v>91084</v>
      </c>
      <c r="B6452" s="4" t="s">
        <v>7029</v>
      </c>
      <c r="C6452" s="4" t="s">
        <v>228</v>
      </c>
      <c r="D6452" s="4" t="s">
        <v>5683</v>
      </c>
      <c r="E6452" s="5">
        <v>210.09</v>
      </c>
    </row>
    <row r="6453" s="1" customFormat="1" customHeight="1" spans="1:5">
      <c r="A6453" s="4">
        <v>91086</v>
      </c>
      <c r="B6453" s="4" t="s">
        <v>7030</v>
      </c>
      <c r="C6453" s="4" t="s">
        <v>228</v>
      </c>
      <c r="D6453" s="4" t="s">
        <v>5683</v>
      </c>
      <c r="E6453" s="5">
        <v>135.95</v>
      </c>
    </row>
    <row r="6454" s="1" customFormat="1" customHeight="1" spans="1:5">
      <c r="A6454" s="4">
        <v>91087</v>
      </c>
      <c r="B6454" s="4" t="s">
        <v>7031</v>
      </c>
      <c r="C6454" s="4" t="s">
        <v>228</v>
      </c>
      <c r="D6454" s="4" t="s">
        <v>5683</v>
      </c>
      <c r="E6454" s="5">
        <v>150.24</v>
      </c>
    </row>
    <row r="6455" s="1" customFormat="1" customHeight="1" spans="1:5">
      <c r="A6455" s="4">
        <v>91088</v>
      </c>
      <c r="B6455" s="4" t="s">
        <v>7032</v>
      </c>
      <c r="C6455" s="4" t="s">
        <v>228</v>
      </c>
      <c r="D6455" s="4" t="s">
        <v>5683</v>
      </c>
      <c r="E6455" s="5">
        <v>187.75</v>
      </c>
    </row>
    <row r="6456" s="1" customFormat="1" customHeight="1" spans="1:5">
      <c r="A6456" s="4">
        <v>91089</v>
      </c>
      <c r="B6456" s="4" t="s">
        <v>7033</v>
      </c>
      <c r="C6456" s="4" t="s">
        <v>228</v>
      </c>
      <c r="D6456" s="4" t="s">
        <v>5683</v>
      </c>
      <c r="E6456" s="5">
        <v>202.12</v>
      </c>
    </row>
    <row r="6457" s="1" customFormat="1" customHeight="1" spans="1:5">
      <c r="A6457" s="4">
        <v>91090</v>
      </c>
      <c r="B6457" s="4" t="s">
        <v>7034</v>
      </c>
      <c r="C6457" s="4" t="s">
        <v>228</v>
      </c>
      <c r="D6457" s="4" t="s">
        <v>5683</v>
      </c>
      <c r="E6457" s="5">
        <v>150.98</v>
      </c>
    </row>
    <row r="6458" s="1" customFormat="1" customHeight="1" spans="1:5">
      <c r="A6458" s="4">
        <v>91091</v>
      </c>
      <c r="B6458" s="4" t="s">
        <v>7035</v>
      </c>
      <c r="C6458" s="4" t="s">
        <v>228</v>
      </c>
      <c r="D6458" s="4" t="s">
        <v>5683</v>
      </c>
      <c r="E6458" s="5">
        <v>167.33</v>
      </c>
    </row>
    <row r="6459" s="1" customFormat="1" customHeight="1" spans="1:5">
      <c r="A6459" s="4">
        <v>91092</v>
      </c>
      <c r="B6459" s="4" t="s">
        <v>7036</v>
      </c>
      <c r="C6459" s="4" t="s">
        <v>228</v>
      </c>
      <c r="D6459" s="4" t="s">
        <v>5683</v>
      </c>
      <c r="E6459" s="5">
        <v>204.36</v>
      </c>
    </row>
    <row r="6460" s="1" customFormat="1" customHeight="1" spans="1:5">
      <c r="A6460" s="4">
        <v>91093</v>
      </c>
      <c r="B6460" s="4" t="s">
        <v>7037</v>
      </c>
      <c r="C6460" s="4" t="s">
        <v>228</v>
      </c>
      <c r="D6460" s="4" t="s">
        <v>5683</v>
      </c>
      <c r="E6460" s="5">
        <v>221.02</v>
      </c>
    </row>
    <row r="6461" s="1" customFormat="1" customHeight="1" spans="1:5">
      <c r="A6461" s="4">
        <v>91094</v>
      </c>
      <c r="B6461" s="4" t="s">
        <v>7038</v>
      </c>
      <c r="C6461" s="4" t="s">
        <v>228</v>
      </c>
      <c r="D6461" s="4" t="s">
        <v>5683</v>
      </c>
      <c r="E6461" s="5">
        <v>159.34</v>
      </c>
    </row>
    <row r="6462" s="1" customFormat="1" customHeight="1" spans="1:5">
      <c r="A6462" s="4">
        <v>91095</v>
      </c>
      <c r="B6462" s="4" t="s">
        <v>7039</v>
      </c>
      <c r="C6462" s="4" t="s">
        <v>228</v>
      </c>
      <c r="D6462" s="4" t="s">
        <v>5683</v>
      </c>
      <c r="E6462" s="5">
        <v>186.15</v>
      </c>
    </row>
    <row r="6463" s="1" customFormat="1" customHeight="1" spans="1:5">
      <c r="A6463" s="4">
        <v>91096</v>
      </c>
      <c r="B6463" s="4" t="s">
        <v>7040</v>
      </c>
      <c r="C6463" s="4" t="s">
        <v>228</v>
      </c>
      <c r="D6463" s="4" t="s">
        <v>5683</v>
      </c>
      <c r="E6463" s="5">
        <v>162.07</v>
      </c>
    </row>
    <row r="6464" s="1" customFormat="1" customHeight="1" spans="1:5">
      <c r="A6464" s="4">
        <v>91097</v>
      </c>
      <c r="B6464" s="4" t="s">
        <v>7041</v>
      </c>
      <c r="C6464" s="4" t="s">
        <v>228</v>
      </c>
      <c r="D6464" s="4" t="s">
        <v>5683</v>
      </c>
      <c r="E6464" s="5">
        <v>188.63</v>
      </c>
    </row>
    <row r="6465" s="1" customFormat="1" customHeight="1" spans="1:5">
      <c r="A6465" s="4">
        <v>91098</v>
      </c>
      <c r="B6465" s="4" t="s">
        <v>7042</v>
      </c>
      <c r="C6465" s="4" t="s">
        <v>228</v>
      </c>
      <c r="D6465" s="4" t="s">
        <v>5683</v>
      </c>
      <c r="E6465" s="5">
        <v>178.97</v>
      </c>
    </row>
    <row r="6466" s="1" customFormat="1" customHeight="1" spans="1:5">
      <c r="A6466" s="4">
        <v>91099</v>
      </c>
      <c r="B6466" s="4" t="s">
        <v>7043</v>
      </c>
      <c r="C6466" s="4" t="s">
        <v>228</v>
      </c>
      <c r="D6466" s="4" t="s">
        <v>5683</v>
      </c>
      <c r="E6466" s="5">
        <v>207.55</v>
      </c>
    </row>
    <row r="6467" s="1" customFormat="1" customHeight="1" spans="1:5">
      <c r="A6467" s="4">
        <v>91100</v>
      </c>
      <c r="B6467" s="4" t="s">
        <v>7044</v>
      </c>
      <c r="C6467" s="4" t="s">
        <v>228</v>
      </c>
      <c r="D6467" s="4" t="s">
        <v>5683</v>
      </c>
      <c r="E6467" s="5">
        <v>187.7</v>
      </c>
    </row>
    <row r="6468" s="1" customFormat="1" customHeight="1" spans="1:5">
      <c r="A6468" s="4">
        <v>91101</v>
      </c>
      <c r="B6468" s="4" t="s">
        <v>7045</v>
      </c>
      <c r="C6468" s="4" t="s">
        <v>228</v>
      </c>
      <c r="D6468" s="4" t="s">
        <v>5683</v>
      </c>
      <c r="E6468" s="5">
        <v>216.01</v>
      </c>
    </row>
    <row r="6469" s="1" customFormat="1" customHeight="1" spans="1:5">
      <c r="A6469" s="4">
        <v>93952</v>
      </c>
      <c r="B6469" s="4" t="s">
        <v>7046</v>
      </c>
      <c r="C6469" s="4" t="s">
        <v>232</v>
      </c>
      <c r="D6469" s="4" t="s">
        <v>5683</v>
      </c>
      <c r="E6469" s="5">
        <v>244.56</v>
      </c>
    </row>
    <row r="6470" s="1" customFormat="1" customHeight="1" spans="1:5">
      <c r="A6470" s="4">
        <v>93953</v>
      </c>
      <c r="B6470" s="4" t="s">
        <v>7047</v>
      </c>
      <c r="C6470" s="4" t="s">
        <v>232</v>
      </c>
      <c r="D6470" s="4" t="s">
        <v>5683</v>
      </c>
      <c r="E6470" s="5">
        <v>226.81</v>
      </c>
    </row>
    <row r="6471" s="1" customFormat="1" customHeight="1" spans="1:5">
      <c r="A6471" s="4">
        <v>93954</v>
      </c>
      <c r="B6471" s="4" t="s">
        <v>7048</v>
      </c>
      <c r="C6471" s="4" t="s">
        <v>232</v>
      </c>
      <c r="D6471" s="4" t="s">
        <v>5683</v>
      </c>
      <c r="E6471" s="5">
        <v>216.11</v>
      </c>
    </row>
    <row r="6472" s="1" customFormat="1" customHeight="1" spans="1:5">
      <c r="A6472" s="4">
        <v>93955</v>
      </c>
      <c r="B6472" s="4" t="s">
        <v>7049</v>
      </c>
      <c r="C6472" s="4" t="s">
        <v>232</v>
      </c>
      <c r="D6472" s="4" t="s">
        <v>5683</v>
      </c>
      <c r="E6472" s="5">
        <v>208.58</v>
      </c>
    </row>
    <row r="6473" s="1" customFormat="1" customHeight="1" spans="1:5">
      <c r="A6473" s="4">
        <v>93956</v>
      </c>
      <c r="B6473" s="4" t="s">
        <v>7050</v>
      </c>
      <c r="C6473" s="4" t="s">
        <v>232</v>
      </c>
      <c r="D6473" s="4" t="s">
        <v>5683</v>
      </c>
      <c r="E6473" s="5">
        <v>202.61</v>
      </c>
    </row>
    <row r="6474" s="1" customFormat="1" customHeight="1" spans="1:5">
      <c r="A6474" s="4">
        <v>93957</v>
      </c>
      <c r="B6474" s="4" t="s">
        <v>7051</v>
      </c>
      <c r="C6474" s="4" t="s">
        <v>232</v>
      </c>
      <c r="D6474" s="4" t="s">
        <v>5683</v>
      </c>
      <c r="E6474" s="5">
        <v>259.98</v>
      </c>
    </row>
    <row r="6475" s="1" customFormat="1" customHeight="1" spans="1:5">
      <c r="A6475" s="4">
        <v>93958</v>
      </c>
      <c r="B6475" s="4" t="s">
        <v>7052</v>
      </c>
      <c r="C6475" s="4" t="s">
        <v>232</v>
      </c>
      <c r="D6475" s="4" t="s">
        <v>5683</v>
      </c>
      <c r="E6475" s="5">
        <v>241.19</v>
      </c>
    </row>
    <row r="6476" s="1" customFormat="1" customHeight="1" spans="1:5">
      <c r="A6476" s="4">
        <v>93959</v>
      </c>
      <c r="B6476" s="4" t="s">
        <v>7053</v>
      </c>
      <c r="C6476" s="4" t="s">
        <v>232</v>
      </c>
      <c r="D6476" s="4" t="s">
        <v>5683</v>
      </c>
      <c r="E6476" s="5">
        <v>230</v>
      </c>
    </row>
    <row r="6477" s="1" customFormat="1" customHeight="1" spans="1:5">
      <c r="A6477" s="4">
        <v>93960</v>
      </c>
      <c r="B6477" s="4" t="s">
        <v>7054</v>
      </c>
      <c r="C6477" s="4" t="s">
        <v>232</v>
      </c>
      <c r="D6477" s="4" t="s">
        <v>5683</v>
      </c>
      <c r="E6477" s="5">
        <v>222.11</v>
      </c>
    </row>
    <row r="6478" s="1" customFormat="1" customHeight="1" spans="1:5">
      <c r="A6478" s="4">
        <v>93961</v>
      </c>
      <c r="B6478" s="4" t="s">
        <v>7055</v>
      </c>
      <c r="C6478" s="4" t="s">
        <v>232</v>
      </c>
      <c r="D6478" s="4" t="s">
        <v>5683</v>
      </c>
      <c r="E6478" s="5">
        <v>215.94</v>
      </c>
    </row>
    <row r="6479" s="1" customFormat="1" customHeight="1" spans="1:5">
      <c r="A6479" s="4">
        <v>93962</v>
      </c>
      <c r="B6479" s="4" t="s">
        <v>7056</v>
      </c>
      <c r="C6479" s="4" t="s">
        <v>232</v>
      </c>
      <c r="D6479" s="4" t="s">
        <v>5683</v>
      </c>
      <c r="E6479" s="5">
        <v>230.78</v>
      </c>
    </row>
    <row r="6480" s="1" customFormat="1" customHeight="1" spans="1:5">
      <c r="A6480" s="4">
        <v>93963</v>
      </c>
      <c r="B6480" s="4" t="s">
        <v>7057</v>
      </c>
      <c r="C6480" s="4" t="s">
        <v>232</v>
      </c>
      <c r="D6480" s="4" t="s">
        <v>5683</v>
      </c>
      <c r="E6480" s="5">
        <v>213.08</v>
      </c>
    </row>
    <row r="6481" s="1" customFormat="1" customHeight="1" spans="1:5">
      <c r="A6481" s="4">
        <v>93964</v>
      </c>
      <c r="B6481" s="4" t="s">
        <v>7058</v>
      </c>
      <c r="C6481" s="4" t="s">
        <v>232</v>
      </c>
      <c r="D6481" s="4" t="s">
        <v>5683</v>
      </c>
      <c r="E6481" s="5">
        <v>202.45</v>
      </c>
    </row>
    <row r="6482" s="1" customFormat="1" customHeight="1" spans="1:5">
      <c r="A6482" s="4">
        <v>93965</v>
      </c>
      <c r="B6482" s="4" t="s">
        <v>7059</v>
      </c>
      <c r="C6482" s="4" t="s">
        <v>232</v>
      </c>
      <c r="D6482" s="4" t="s">
        <v>5683</v>
      </c>
      <c r="E6482" s="5">
        <v>191.61</v>
      </c>
    </row>
    <row r="6483" s="1" customFormat="1" customHeight="1" spans="1:5">
      <c r="A6483" s="4">
        <v>93966</v>
      </c>
      <c r="B6483" s="4" t="s">
        <v>7060</v>
      </c>
      <c r="C6483" s="4" t="s">
        <v>232</v>
      </c>
      <c r="D6483" s="4" t="s">
        <v>5683</v>
      </c>
      <c r="E6483" s="5">
        <v>189.05</v>
      </c>
    </row>
    <row r="6484" s="1" customFormat="1" customHeight="1" spans="1:5">
      <c r="A6484" s="4">
        <v>93967</v>
      </c>
      <c r="B6484" s="4" t="s">
        <v>7061</v>
      </c>
      <c r="C6484" s="4" t="s">
        <v>232</v>
      </c>
      <c r="D6484" s="4" t="s">
        <v>5683</v>
      </c>
      <c r="E6484" s="5">
        <v>246.18</v>
      </c>
    </row>
    <row r="6485" s="1" customFormat="1" customHeight="1" spans="1:5">
      <c r="A6485" s="4">
        <v>93968</v>
      </c>
      <c r="B6485" s="4" t="s">
        <v>7062</v>
      </c>
      <c r="C6485" s="4" t="s">
        <v>232</v>
      </c>
      <c r="D6485" s="4" t="s">
        <v>5683</v>
      </c>
      <c r="E6485" s="5">
        <v>227.46</v>
      </c>
    </row>
    <row r="6486" s="1" customFormat="1" customHeight="1" spans="1:5">
      <c r="A6486" s="4">
        <v>93969</v>
      </c>
      <c r="B6486" s="4" t="s">
        <v>7063</v>
      </c>
      <c r="C6486" s="4" t="s">
        <v>232</v>
      </c>
      <c r="D6486" s="4" t="s">
        <v>5683</v>
      </c>
      <c r="E6486" s="5">
        <v>216.31</v>
      </c>
    </row>
    <row r="6487" s="1" customFormat="1" customHeight="1" spans="1:5">
      <c r="A6487" s="4">
        <v>93970</v>
      </c>
      <c r="B6487" s="4" t="s">
        <v>7064</v>
      </c>
      <c r="C6487" s="4" t="s">
        <v>232</v>
      </c>
      <c r="D6487" s="4" t="s">
        <v>5683</v>
      </c>
      <c r="E6487" s="5">
        <v>208.5</v>
      </c>
    </row>
    <row r="6488" s="1" customFormat="1" customHeight="1" spans="1:5">
      <c r="A6488" s="4">
        <v>93971</v>
      </c>
      <c r="B6488" s="4" t="s">
        <v>7065</v>
      </c>
      <c r="C6488" s="4" t="s">
        <v>232</v>
      </c>
      <c r="D6488" s="4" t="s">
        <v>5683</v>
      </c>
      <c r="E6488" s="5">
        <v>195.35</v>
      </c>
    </row>
    <row r="6489" s="1" customFormat="1" customHeight="1" spans="1:5">
      <c r="A6489" s="4">
        <v>95108</v>
      </c>
      <c r="B6489" s="4" t="s">
        <v>7066</v>
      </c>
      <c r="C6489" s="4" t="s">
        <v>215</v>
      </c>
      <c r="D6489" s="4" t="s">
        <v>5502</v>
      </c>
      <c r="E6489" s="5">
        <v>32.06</v>
      </c>
    </row>
    <row r="6490" s="1" customFormat="1" customHeight="1" spans="1:5">
      <c r="A6490" s="4">
        <v>100332</v>
      </c>
      <c r="B6490" s="4" t="s">
        <v>7067</v>
      </c>
      <c r="C6490" s="4" t="s">
        <v>228</v>
      </c>
      <c r="D6490" s="4" t="s">
        <v>5683</v>
      </c>
      <c r="E6490" s="6">
        <v>1039.21</v>
      </c>
    </row>
    <row r="6491" s="1" customFormat="1" customHeight="1" spans="1:5">
      <c r="A6491" s="4">
        <v>100333</v>
      </c>
      <c r="B6491" s="4" t="s">
        <v>7068</v>
      </c>
      <c r="C6491" s="4" t="s">
        <v>228</v>
      </c>
      <c r="D6491" s="4" t="s">
        <v>5683</v>
      </c>
      <c r="E6491" s="5">
        <v>638.88</v>
      </c>
    </row>
    <row r="6492" s="1" customFormat="1" customHeight="1" spans="1:5">
      <c r="A6492" s="4">
        <v>100334</v>
      </c>
      <c r="B6492" s="4" t="s">
        <v>7069</v>
      </c>
      <c r="C6492" s="4" t="s">
        <v>228</v>
      </c>
      <c r="D6492" s="4" t="s">
        <v>5683</v>
      </c>
      <c r="E6492" s="5">
        <v>822.56</v>
      </c>
    </row>
    <row r="6493" s="1" customFormat="1" customHeight="1" spans="1:5">
      <c r="A6493" s="4">
        <v>100335</v>
      </c>
      <c r="B6493" s="4" t="s">
        <v>7070</v>
      </c>
      <c r="C6493" s="4" t="s">
        <v>228</v>
      </c>
      <c r="D6493" s="4" t="s">
        <v>5683</v>
      </c>
      <c r="E6493" s="5">
        <v>522.32</v>
      </c>
    </row>
    <row r="6494" s="1" customFormat="1" customHeight="1" spans="1:5">
      <c r="A6494" s="4">
        <v>100341</v>
      </c>
      <c r="B6494" s="4" t="s">
        <v>7071</v>
      </c>
      <c r="C6494" s="4" t="s">
        <v>228</v>
      </c>
      <c r="D6494" s="4" t="s">
        <v>5502</v>
      </c>
      <c r="E6494" s="5">
        <v>38.41</v>
      </c>
    </row>
    <row r="6495" s="1" customFormat="1" customHeight="1" spans="1:5">
      <c r="A6495" s="4">
        <v>100342</v>
      </c>
      <c r="B6495" s="4" t="s">
        <v>7072</v>
      </c>
      <c r="C6495" s="4" t="s">
        <v>618</v>
      </c>
      <c r="D6495" s="4" t="s">
        <v>5502</v>
      </c>
      <c r="E6495" s="5">
        <v>16</v>
      </c>
    </row>
    <row r="6496" s="1" customFormat="1" customHeight="1" spans="1:5">
      <c r="A6496" s="4">
        <v>100343</v>
      </c>
      <c r="B6496" s="4" t="s">
        <v>7073</v>
      </c>
      <c r="C6496" s="4" t="s">
        <v>618</v>
      </c>
      <c r="D6496" s="4" t="s">
        <v>5502</v>
      </c>
      <c r="E6496" s="5">
        <v>15.17</v>
      </c>
    </row>
    <row r="6497" s="1" customFormat="1" customHeight="1" spans="1:5">
      <c r="A6497" s="4">
        <v>100344</v>
      </c>
      <c r="B6497" s="4" t="s">
        <v>7074</v>
      </c>
      <c r="C6497" s="4" t="s">
        <v>618</v>
      </c>
      <c r="D6497" s="4" t="s">
        <v>5502</v>
      </c>
      <c r="E6497" s="5">
        <v>13.67</v>
      </c>
    </row>
    <row r="6498" s="1" customFormat="1" customHeight="1" spans="1:5">
      <c r="A6498" s="4">
        <v>100345</v>
      </c>
      <c r="B6498" s="4" t="s">
        <v>7075</v>
      </c>
      <c r="C6498" s="4" t="s">
        <v>618</v>
      </c>
      <c r="D6498" s="4" t="s">
        <v>5502</v>
      </c>
      <c r="E6498" s="5">
        <v>11.57</v>
      </c>
    </row>
    <row r="6499" s="1" customFormat="1" customHeight="1" spans="1:5">
      <c r="A6499" s="4">
        <v>100346</v>
      </c>
      <c r="B6499" s="4" t="s">
        <v>7076</v>
      </c>
      <c r="C6499" s="4" t="s">
        <v>618</v>
      </c>
      <c r="D6499" s="4" t="s">
        <v>5502</v>
      </c>
      <c r="E6499" s="5">
        <v>11.04</v>
      </c>
    </row>
    <row r="6500" s="1" customFormat="1" customHeight="1" spans="1:5">
      <c r="A6500" s="4">
        <v>100347</v>
      </c>
      <c r="B6500" s="4" t="s">
        <v>7077</v>
      </c>
      <c r="C6500" s="4" t="s">
        <v>618</v>
      </c>
      <c r="D6500" s="4" t="s">
        <v>5502</v>
      </c>
      <c r="E6500" s="5">
        <v>12.44</v>
      </c>
    </row>
    <row r="6501" s="1" customFormat="1" customHeight="1" spans="1:5">
      <c r="A6501" s="4">
        <v>100348</v>
      </c>
      <c r="B6501" s="4" t="s">
        <v>7078</v>
      </c>
      <c r="C6501" s="4" t="s">
        <v>618</v>
      </c>
      <c r="D6501" s="4" t="s">
        <v>5502</v>
      </c>
      <c r="E6501" s="5">
        <v>12.17</v>
      </c>
    </row>
    <row r="6502" s="1" customFormat="1" customHeight="1" spans="1:5">
      <c r="A6502" s="4">
        <v>100349</v>
      </c>
      <c r="B6502" s="4" t="s">
        <v>7079</v>
      </c>
      <c r="C6502" s="4" t="s">
        <v>223</v>
      </c>
      <c r="D6502" s="4" t="s">
        <v>5502</v>
      </c>
      <c r="E6502" s="5">
        <v>598.84</v>
      </c>
    </row>
    <row r="6503" s="1" customFormat="1" customHeight="1" spans="1:5">
      <c r="A6503" s="4">
        <v>102989</v>
      </c>
      <c r="B6503" s="4" t="s">
        <v>7080</v>
      </c>
      <c r="C6503" s="4" t="s">
        <v>232</v>
      </c>
      <c r="D6503" s="4" t="s">
        <v>5683</v>
      </c>
      <c r="E6503" s="5">
        <v>38.16</v>
      </c>
    </row>
    <row r="6504" s="1" customFormat="1" customHeight="1" spans="1:5">
      <c r="A6504" s="4">
        <v>102990</v>
      </c>
      <c r="B6504" s="4" t="s">
        <v>7081</v>
      </c>
      <c r="C6504" s="4" t="s">
        <v>232</v>
      </c>
      <c r="D6504" s="4" t="s">
        <v>5683</v>
      </c>
      <c r="E6504" s="5">
        <v>46.37</v>
      </c>
    </row>
    <row r="6505" s="1" customFormat="1" customHeight="1" spans="1:5">
      <c r="A6505" s="4">
        <v>102991</v>
      </c>
      <c r="B6505" s="4" t="s">
        <v>7082</v>
      </c>
      <c r="C6505" s="4" t="s">
        <v>232</v>
      </c>
      <c r="D6505" s="4" t="s">
        <v>5683</v>
      </c>
      <c r="E6505" s="5">
        <v>60.07</v>
      </c>
    </row>
    <row r="6506" s="1" customFormat="1" customHeight="1" spans="1:5">
      <c r="A6506" s="4">
        <v>102992</v>
      </c>
      <c r="B6506" s="4" t="s">
        <v>7083</v>
      </c>
      <c r="C6506" s="4" t="s">
        <v>232</v>
      </c>
      <c r="D6506" s="4" t="s">
        <v>5683</v>
      </c>
      <c r="E6506" s="5">
        <v>88.46</v>
      </c>
    </row>
    <row r="6507" s="1" customFormat="1" customHeight="1" spans="1:5">
      <c r="A6507" s="4">
        <v>102993</v>
      </c>
      <c r="B6507" s="4" t="s">
        <v>7084</v>
      </c>
      <c r="C6507" s="4" t="s">
        <v>232</v>
      </c>
      <c r="D6507" s="4" t="s">
        <v>5683</v>
      </c>
      <c r="E6507" s="5">
        <v>115.18</v>
      </c>
    </row>
    <row r="6508" s="1" customFormat="1" customHeight="1" spans="1:5">
      <c r="A6508" s="4">
        <v>102994</v>
      </c>
      <c r="B6508" s="4" t="s">
        <v>7085</v>
      </c>
      <c r="C6508" s="4" t="s">
        <v>232</v>
      </c>
      <c r="D6508" s="4" t="s">
        <v>5683</v>
      </c>
      <c r="E6508" s="5">
        <v>196.6</v>
      </c>
    </row>
    <row r="6509" s="1" customFormat="1" customHeight="1" spans="1:5">
      <c r="A6509" s="4">
        <v>102995</v>
      </c>
      <c r="B6509" s="4" t="s">
        <v>7086</v>
      </c>
      <c r="C6509" s="4" t="s">
        <v>232</v>
      </c>
      <c r="D6509" s="4" t="s">
        <v>5502</v>
      </c>
      <c r="E6509" s="5">
        <v>53.7</v>
      </c>
    </row>
    <row r="6510" s="1" customFormat="1" customHeight="1" spans="1:5">
      <c r="A6510" s="4">
        <v>102996</v>
      </c>
      <c r="B6510" s="4" t="s">
        <v>7087</v>
      </c>
      <c r="C6510" s="4" t="s">
        <v>232</v>
      </c>
      <c r="D6510" s="4" t="s">
        <v>5502</v>
      </c>
      <c r="E6510" s="5">
        <v>75.93</v>
      </c>
    </row>
    <row r="6511" s="1" customFormat="1" customHeight="1" spans="1:5">
      <c r="A6511" s="4">
        <v>102997</v>
      </c>
      <c r="B6511" s="4" t="s">
        <v>7088</v>
      </c>
      <c r="C6511" s="4" t="s">
        <v>232</v>
      </c>
      <c r="D6511" s="4" t="s">
        <v>5502</v>
      </c>
      <c r="E6511" s="5">
        <v>101.64</v>
      </c>
    </row>
    <row r="6512" s="1" customFormat="1" customHeight="1" spans="1:5">
      <c r="A6512" s="4">
        <v>102998</v>
      </c>
      <c r="B6512" s="4" t="s">
        <v>7089</v>
      </c>
      <c r="C6512" s="4" t="s">
        <v>232</v>
      </c>
      <c r="D6512" s="4" t="s">
        <v>5502</v>
      </c>
      <c r="E6512" s="5">
        <v>97.15</v>
      </c>
    </row>
    <row r="6513" s="1" customFormat="1" customHeight="1" spans="1:5">
      <c r="A6513" s="4">
        <v>102999</v>
      </c>
      <c r="B6513" s="4" t="s">
        <v>7090</v>
      </c>
      <c r="C6513" s="4" t="s">
        <v>232</v>
      </c>
      <c r="D6513" s="4" t="s">
        <v>5502</v>
      </c>
      <c r="E6513" s="5">
        <v>122.9</v>
      </c>
    </row>
    <row r="6514" s="1" customFormat="1" customHeight="1" spans="1:5">
      <c r="A6514" s="4">
        <v>103000</v>
      </c>
      <c r="B6514" s="4" t="s">
        <v>7091</v>
      </c>
      <c r="C6514" s="4" t="s">
        <v>232</v>
      </c>
      <c r="D6514" s="4" t="s">
        <v>5502</v>
      </c>
      <c r="E6514" s="5">
        <v>123.42</v>
      </c>
    </row>
    <row r="6515" s="1" customFormat="1" customHeight="1" spans="1:5">
      <c r="A6515" s="4">
        <v>103001</v>
      </c>
      <c r="B6515" s="4" t="s">
        <v>7092</v>
      </c>
      <c r="C6515" s="4" t="s">
        <v>215</v>
      </c>
      <c r="D6515" s="4" t="s">
        <v>5683</v>
      </c>
      <c r="E6515" s="5">
        <v>237.84</v>
      </c>
    </row>
    <row r="6516" s="1" customFormat="1" customHeight="1" spans="1:5">
      <c r="A6516" s="4">
        <v>103002</v>
      </c>
      <c r="B6516" s="4" t="s">
        <v>7093</v>
      </c>
      <c r="C6516" s="4" t="s">
        <v>215</v>
      </c>
      <c r="D6516" s="4" t="s">
        <v>5683</v>
      </c>
      <c r="E6516" s="5">
        <v>296.5</v>
      </c>
    </row>
    <row r="6517" s="1" customFormat="1" customHeight="1" spans="1:5">
      <c r="A6517" s="4">
        <v>103003</v>
      </c>
      <c r="B6517" s="4" t="s">
        <v>7094</v>
      </c>
      <c r="C6517" s="4" t="s">
        <v>215</v>
      </c>
      <c r="D6517" s="4" t="s">
        <v>5683</v>
      </c>
      <c r="E6517" s="5">
        <v>413.86</v>
      </c>
    </row>
    <row r="6518" s="1" customFormat="1" customHeight="1" spans="1:5">
      <c r="A6518" s="4">
        <v>103005</v>
      </c>
      <c r="B6518" s="4" t="s">
        <v>7095</v>
      </c>
      <c r="C6518" s="4" t="s">
        <v>215</v>
      </c>
      <c r="D6518" s="4" t="s">
        <v>5683</v>
      </c>
      <c r="E6518" s="5">
        <v>585.54</v>
      </c>
    </row>
    <row r="6519" s="1" customFormat="1" customHeight="1" spans="1:5">
      <c r="A6519" s="4">
        <v>103006</v>
      </c>
      <c r="B6519" s="4" t="s">
        <v>7096</v>
      </c>
      <c r="C6519" s="4" t="s">
        <v>215</v>
      </c>
      <c r="D6519" s="4" t="s">
        <v>5683</v>
      </c>
      <c r="E6519" s="5">
        <v>794.9</v>
      </c>
    </row>
    <row r="6520" s="1" customFormat="1" customHeight="1" spans="1:5">
      <c r="A6520" s="4">
        <v>103007</v>
      </c>
      <c r="B6520" s="4" t="s">
        <v>7097</v>
      </c>
      <c r="C6520" s="4" t="s">
        <v>215</v>
      </c>
      <c r="D6520" s="4" t="s">
        <v>5683</v>
      </c>
      <c r="E6520" s="6">
        <v>1046.61</v>
      </c>
    </row>
    <row r="6521" s="1" customFormat="1" customHeight="1" spans="1:5">
      <c r="A6521" s="4">
        <v>97933</v>
      </c>
      <c r="B6521" s="4" t="s">
        <v>7098</v>
      </c>
      <c r="C6521" s="4" t="s">
        <v>215</v>
      </c>
      <c r="D6521" s="4" t="s">
        <v>5502</v>
      </c>
      <c r="E6521" s="5">
        <v>850.35</v>
      </c>
    </row>
    <row r="6522" s="1" customFormat="1" customHeight="1" spans="1:5">
      <c r="A6522" s="4">
        <v>97934</v>
      </c>
      <c r="B6522" s="4" t="s">
        <v>7099</v>
      </c>
      <c r="C6522" s="4" t="s">
        <v>215</v>
      </c>
      <c r="D6522" s="4" t="s">
        <v>5683</v>
      </c>
      <c r="E6522" s="6">
        <v>2204.04</v>
      </c>
    </row>
    <row r="6523" s="1" customFormat="1" customHeight="1" spans="1:5">
      <c r="A6523" s="4">
        <v>97935</v>
      </c>
      <c r="B6523" s="4" t="s">
        <v>7100</v>
      </c>
      <c r="C6523" s="4" t="s">
        <v>215</v>
      </c>
      <c r="D6523" s="4" t="s">
        <v>5502</v>
      </c>
      <c r="E6523" s="5">
        <v>753.78</v>
      </c>
    </row>
    <row r="6524" s="1" customFormat="1" customHeight="1" spans="1:5">
      <c r="A6524" s="4">
        <v>97936</v>
      </c>
      <c r="B6524" s="4" t="s">
        <v>7101</v>
      </c>
      <c r="C6524" s="4" t="s">
        <v>215</v>
      </c>
      <c r="D6524" s="4" t="s">
        <v>5683</v>
      </c>
      <c r="E6524" s="6">
        <v>2044.83</v>
      </c>
    </row>
    <row r="6525" s="1" customFormat="1" customHeight="1" spans="1:5">
      <c r="A6525" s="4">
        <v>97947</v>
      </c>
      <c r="B6525" s="4" t="s">
        <v>7102</v>
      </c>
      <c r="C6525" s="4" t="s">
        <v>215</v>
      </c>
      <c r="D6525" s="4" t="s">
        <v>5502</v>
      </c>
      <c r="E6525" s="6">
        <v>1577.49</v>
      </c>
    </row>
    <row r="6526" s="1" customFormat="1" customHeight="1" spans="1:5">
      <c r="A6526" s="4">
        <v>97948</v>
      </c>
      <c r="B6526" s="4" t="s">
        <v>7103</v>
      </c>
      <c r="C6526" s="4" t="s">
        <v>215</v>
      </c>
      <c r="D6526" s="4" t="s">
        <v>5502</v>
      </c>
      <c r="E6526" s="6">
        <v>2912.51</v>
      </c>
    </row>
    <row r="6527" s="1" customFormat="1" customHeight="1" spans="1:5">
      <c r="A6527" s="4">
        <v>97949</v>
      </c>
      <c r="B6527" s="4" t="s">
        <v>7104</v>
      </c>
      <c r="C6527" s="4" t="s">
        <v>215</v>
      </c>
      <c r="D6527" s="4" t="s">
        <v>5502</v>
      </c>
      <c r="E6527" s="6">
        <v>1667.29</v>
      </c>
    </row>
    <row r="6528" s="1" customFormat="1" customHeight="1" spans="1:5">
      <c r="A6528" s="4">
        <v>97950</v>
      </c>
      <c r="B6528" s="4" t="s">
        <v>7105</v>
      </c>
      <c r="C6528" s="4" t="s">
        <v>215</v>
      </c>
      <c r="D6528" s="4" t="s">
        <v>5502</v>
      </c>
      <c r="E6528" s="6">
        <v>2955.55</v>
      </c>
    </row>
    <row r="6529" s="1" customFormat="1" customHeight="1" spans="1:5">
      <c r="A6529" s="4">
        <v>97951</v>
      </c>
      <c r="B6529" s="4" t="s">
        <v>7106</v>
      </c>
      <c r="C6529" s="4" t="s">
        <v>215</v>
      </c>
      <c r="D6529" s="4" t="s">
        <v>5502</v>
      </c>
      <c r="E6529" s="6">
        <v>2604.73</v>
      </c>
    </row>
    <row r="6530" s="1" customFormat="1" customHeight="1" spans="1:5">
      <c r="A6530" s="4">
        <v>97952</v>
      </c>
      <c r="B6530" s="4" t="s">
        <v>7107</v>
      </c>
      <c r="C6530" s="4" t="s">
        <v>215</v>
      </c>
      <c r="D6530" s="4" t="s">
        <v>5502</v>
      </c>
      <c r="E6530" s="6">
        <v>4525.84</v>
      </c>
    </row>
    <row r="6531" s="1" customFormat="1" customHeight="1" spans="1:5">
      <c r="A6531" s="4">
        <v>97953</v>
      </c>
      <c r="B6531" s="4" t="s">
        <v>7108</v>
      </c>
      <c r="C6531" s="4" t="s">
        <v>215</v>
      </c>
      <c r="D6531" s="4" t="s">
        <v>5502</v>
      </c>
      <c r="E6531" s="6">
        <v>1229.25</v>
      </c>
    </row>
    <row r="6532" s="1" customFormat="1" customHeight="1" spans="1:5">
      <c r="A6532" s="4">
        <v>97955</v>
      </c>
      <c r="B6532" s="4" t="s">
        <v>7109</v>
      </c>
      <c r="C6532" s="4" t="s">
        <v>215</v>
      </c>
      <c r="D6532" s="4" t="s">
        <v>5502</v>
      </c>
      <c r="E6532" s="6">
        <v>2712.02</v>
      </c>
    </row>
    <row r="6533" s="1" customFormat="1" customHeight="1" spans="1:5">
      <c r="A6533" s="4">
        <v>97956</v>
      </c>
      <c r="B6533" s="4" t="s">
        <v>360</v>
      </c>
      <c r="C6533" s="4" t="s">
        <v>215</v>
      </c>
      <c r="D6533" s="4" t="s">
        <v>5502</v>
      </c>
      <c r="E6533" s="6">
        <v>1432.84</v>
      </c>
    </row>
    <row r="6534" s="1" customFormat="1" customHeight="1" spans="1:5">
      <c r="A6534" s="4">
        <v>97957</v>
      </c>
      <c r="B6534" s="4" t="s">
        <v>7110</v>
      </c>
      <c r="C6534" s="4" t="s">
        <v>215</v>
      </c>
      <c r="D6534" s="4" t="s">
        <v>5502</v>
      </c>
      <c r="E6534" s="6">
        <v>2570.87</v>
      </c>
    </row>
    <row r="6535" s="1" customFormat="1" customHeight="1" spans="1:5">
      <c r="A6535" s="4">
        <v>97961</v>
      </c>
      <c r="B6535" s="4" t="s">
        <v>7111</v>
      </c>
      <c r="C6535" s="4" t="s">
        <v>215</v>
      </c>
      <c r="D6535" s="4" t="s">
        <v>5502</v>
      </c>
      <c r="E6535" s="6">
        <v>2237.51</v>
      </c>
    </row>
    <row r="6536" s="1" customFormat="1" customHeight="1" spans="1:5">
      <c r="A6536" s="4">
        <v>97973</v>
      </c>
      <c r="B6536" s="4" t="s">
        <v>7112</v>
      </c>
      <c r="C6536" s="4" t="s">
        <v>215</v>
      </c>
      <c r="D6536" s="4" t="s">
        <v>5502</v>
      </c>
      <c r="E6536" s="6">
        <v>4205.18</v>
      </c>
    </row>
    <row r="6537" s="1" customFormat="1" customHeight="1" spans="1:5">
      <c r="A6537" s="4">
        <v>97974</v>
      </c>
      <c r="B6537" s="4" t="s">
        <v>7113</v>
      </c>
      <c r="C6537" s="4" t="s">
        <v>215</v>
      </c>
      <c r="D6537" s="4" t="s">
        <v>5502</v>
      </c>
      <c r="E6537" s="5">
        <v>442.6</v>
      </c>
    </row>
    <row r="6538" s="1" customFormat="1" customHeight="1" spans="1:5">
      <c r="A6538" s="4">
        <v>97975</v>
      </c>
      <c r="B6538" s="4" t="s">
        <v>7114</v>
      </c>
      <c r="C6538" s="4" t="s">
        <v>215</v>
      </c>
      <c r="D6538" s="4" t="s">
        <v>5502</v>
      </c>
      <c r="E6538" s="5">
        <v>562.23</v>
      </c>
    </row>
    <row r="6539" s="1" customFormat="1" customHeight="1" spans="1:5">
      <c r="A6539" s="4">
        <v>97976</v>
      </c>
      <c r="B6539" s="4" t="s">
        <v>7115</v>
      </c>
      <c r="C6539" s="4" t="s">
        <v>215</v>
      </c>
      <c r="D6539" s="4" t="s">
        <v>5502</v>
      </c>
      <c r="E6539" s="6">
        <v>1121.01</v>
      </c>
    </row>
    <row r="6540" s="1" customFormat="1" customHeight="1" spans="1:5">
      <c r="A6540" s="4">
        <v>97977</v>
      </c>
      <c r="B6540" s="4" t="s">
        <v>7116</v>
      </c>
      <c r="C6540" s="4" t="s">
        <v>215</v>
      </c>
      <c r="D6540" s="4" t="s">
        <v>5502</v>
      </c>
      <c r="E6540" s="6">
        <v>1574.15</v>
      </c>
    </row>
    <row r="6541" s="1" customFormat="1" customHeight="1" spans="1:5">
      <c r="A6541" s="4">
        <v>97978</v>
      </c>
      <c r="B6541" s="4" t="s">
        <v>7117</v>
      </c>
      <c r="C6541" s="4" t="s">
        <v>215</v>
      </c>
      <c r="D6541" s="4" t="s">
        <v>5502</v>
      </c>
      <c r="E6541" s="5">
        <v>889.33</v>
      </c>
    </row>
    <row r="6542" s="1" customFormat="1" customHeight="1" spans="1:5">
      <c r="A6542" s="4">
        <v>97980</v>
      </c>
      <c r="B6542" s="4" t="s">
        <v>7118</v>
      </c>
      <c r="C6542" s="4" t="s">
        <v>215</v>
      </c>
      <c r="D6542" s="4" t="s">
        <v>5683</v>
      </c>
      <c r="E6542" s="6">
        <v>2043.34</v>
      </c>
    </row>
    <row r="6543" s="1" customFormat="1" customHeight="1" spans="1:5">
      <c r="A6543" s="4">
        <v>97981</v>
      </c>
      <c r="B6543" s="4" t="s">
        <v>7119</v>
      </c>
      <c r="C6543" s="4" t="s">
        <v>232</v>
      </c>
      <c r="D6543" s="4" t="s">
        <v>5502</v>
      </c>
      <c r="E6543" s="6">
        <v>1119.78</v>
      </c>
    </row>
    <row r="6544" s="1" customFormat="1" customHeight="1" spans="1:5">
      <c r="A6544" s="4">
        <v>97983</v>
      </c>
      <c r="B6544" s="4" t="s">
        <v>7120</v>
      </c>
      <c r="C6544" s="4" t="s">
        <v>232</v>
      </c>
      <c r="D6544" s="4" t="s">
        <v>5502</v>
      </c>
      <c r="E6544" s="5">
        <v>421.26</v>
      </c>
    </row>
    <row r="6545" s="1" customFormat="1" customHeight="1" spans="1:5">
      <c r="A6545" s="4">
        <v>97985</v>
      </c>
      <c r="B6545" s="4" t="s">
        <v>7121</v>
      </c>
      <c r="C6545" s="4" t="s">
        <v>232</v>
      </c>
      <c r="D6545" s="4" t="s">
        <v>5502</v>
      </c>
      <c r="E6545" s="6">
        <v>1344.2</v>
      </c>
    </row>
    <row r="6546" s="1" customFormat="1" customHeight="1" spans="1:5">
      <c r="A6546" s="4">
        <v>97987</v>
      </c>
      <c r="B6546" s="4" t="s">
        <v>7122</v>
      </c>
      <c r="C6546" s="4" t="s">
        <v>232</v>
      </c>
      <c r="D6546" s="4" t="s">
        <v>5502</v>
      </c>
      <c r="E6546" s="5">
        <v>556.87</v>
      </c>
    </row>
    <row r="6547" s="1" customFormat="1" customHeight="1" spans="1:5">
      <c r="A6547" s="4">
        <v>97988</v>
      </c>
      <c r="B6547" s="4" t="s">
        <v>7123</v>
      </c>
      <c r="C6547" s="4" t="s">
        <v>215</v>
      </c>
      <c r="D6547" s="4" t="s">
        <v>5683</v>
      </c>
      <c r="E6547" s="6">
        <v>2985.22</v>
      </c>
    </row>
    <row r="6548" s="1" customFormat="1" customHeight="1" spans="1:5">
      <c r="A6548" s="4">
        <v>97989</v>
      </c>
      <c r="B6548" s="4" t="s">
        <v>7124</v>
      </c>
      <c r="C6548" s="4" t="s">
        <v>232</v>
      </c>
      <c r="D6548" s="4" t="s">
        <v>5502</v>
      </c>
      <c r="E6548" s="6">
        <v>1568.56</v>
      </c>
    </row>
    <row r="6549" s="1" customFormat="1" customHeight="1" spans="1:5">
      <c r="A6549" s="4">
        <v>97991</v>
      </c>
      <c r="B6549" s="4" t="s">
        <v>7125</v>
      </c>
      <c r="C6549" s="4" t="s">
        <v>232</v>
      </c>
      <c r="D6549" s="4" t="s">
        <v>5502</v>
      </c>
      <c r="E6549" s="5">
        <v>760.98</v>
      </c>
    </row>
    <row r="6550" s="1" customFormat="1" customHeight="1" spans="1:5">
      <c r="A6550" s="4">
        <v>97992</v>
      </c>
      <c r="B6550" s="4" t="s">
        <v>7126</v>
      </c>
      <c r="C6550" s="4" t="s">
        <v>215</v>
      </c>
      <c r="D6550" s="4" t="s">
        <v>5683</v>
      </c>
      <c r="E6550" s="6">
        <v>3816.84</v>
      </c>
    </row>
    <row r="6551" s="1" customFormat="1" customHeight="1" spans="1:5">
      <c r="A6551" s="4">
        <v>97993</v>
      </c>
      <c r="B6551" s="4" t="s">
        <v>7127</v>
      </c>
      <c r="C6551" s="4" t="s">
        <v>232</v>
      </c>
      <c r="D6551" s="4" t="s">
        <v>5502</v>
      </c>
      <c r="E6551" s="6">
        <v>1905.21</v>
      </c>
    </row>
    <row r="6552" s="1" customFormat="1" customHeight="1" spans="1:5">
      <c r="A6552" s="4">
        <v>97994</v>
      </c>
      <c r="B6552" s="4" t="s">
        <v>7128</v>
      </c>
      <c r="C6552" s="4" t="s">
        <v>215</v>
      </c>
      <c r="D6552" s="4" t="s">
        <v>5683</v>
      </c>
      <c r="E6552" s="6">
        <v>2617.56</v>
      </c>
    </row>
    <row r="6553" s="1" customFormat="1" customHeight="1" spans="1:5">
      <c r="A6553" s="4">
        <v>97995</v>
      </c>
      <c r="B6553" s="4" t="s">
        <v>7129</v>
      </c>
      <c r="C6553" s="4" t="s">
        <v>232</v>
      </c>
      <c r="D6553" s="4" t="s">
        <v>5502</v>
      </c>
      <c r="E6553" s="6">
        <v>1274.6</v>
      </c>
    </row>
    <row r="6554" s="1" customFormat="1" customHeight="1" spans="1:5">
      <c r="A6554" s="4">
        <v>97996</v>
      </c>
      <c r="B6554" s="4" t="s">
        <v>7130</v>
      </c>
      <c r="C6554" s="4" t="s">
        <v>215</v>
      </c>
      <c r="D6554" s="4" t="s">
        <v>5683</v>
      </c>
      <c r="E6554" s="6">
        <v>3311.17</v>
      </c>
    </row>
    <row r="6555" s="1" customFormat="1" customHeight="1" spans="1:5">
      <c r="A6555" s="4">
        <v>97997</v>
      </c>
      <c r="B6555" s="4" t="s">
        <v>7131</v>
      </c>
      <c r="C6555" s="4" t="s">
        <v>232</v>
      </c>
      <c r="D6555" s="4" t="s">
        <v>5502</v>
      </c>
      <c r="E6555" s="6">
        <v>1522.23</v>
      </c>
    </row>
    <row r="6556" s="1" customFormat="1" customHeight="1" spans="1:5">
      <c r="A6556" s="4">
        <v>97999</v>
      </c>
      <c r="B6556" s="4" t="s">
        <v>7132</v>
      </c>
      <c r="C6556" s="4" t="s">
        <v>232</v>
      </c>
      <c r="D6556" s="4" t="s">
        <v>5502</v>
      </c>
      <c r="E6556" s="6">
        <v>1769.92</v>
      </c>
    </row>
    <row r="6557" s="1" customFormat="1" customHeight="1" spans="1:5">
      <c r="A6557" s="4">
        <v>98001</v>
      </c>
      <c r="B6557" s="4" t="s">
        <v>7133</v>
      </c>
      <c r="C6557" s="4" t="s">
        <v>232</v>
      </c>
      <c r="D6557" s="4" t="s">
        <v>5502</v>
      </c>
      <c r="E6557" s="6">
        <v>2017.55</v>
      </c>
    </row>
    <row r="6558" s="1" customFormat="1" customHeight="1" spans="1:5">
      <c r="A6558" s="4">
        <v>98002</v>
      </c>
      <c r="B6558" s="4" t="s">
        <v>7134</v>
      </c>
      <c r="C6558" s="4" t="s">
        <v>215</v>
      </c>
      <c r="D6558" s="4" t="s">
        <v>5683</v>
      </c>
      <c r="E6558" s="6">
        <v>5424.88</v>
      </c>
    </row>
    <row r="6559" s="1" customFormat="1" customHeight="1" spans="1:5">
      <c r="A6559" s="4">
        <v>98003</v>
      </c>
      <c r="B6559" s="4" t="s">
        <v>7135</v>
      </c>
      <c r="C6559" s="4" t="s">
        <v>232</v>
      </c>
      <c r="D6559" s="4" t="s">
        <v>5502</v>
      </c>
      <c r="E6559" s="6">
        <v>2265.28</v>
      </c>
    </row>
    <row r="6560" s="1" customFormat="1" customHeight="1" spans="1:5">
      <c r="A6560" s="4">
        <v>98005</v>
      </c>
      <c r="B6560" s="4" t="s">
        <v>7136</v>
      </c>
      <c r="C6560" s="4" t="s">
        <v>232</v>
      </c>
      <c r="D6560" s="4" t="s">
        <v>5502</v>
      </c>
      <c r="E6560" s="6">
        <v>2512.97</v>
      </c>
    </row>
    <row r="6561" s="1" customFormat="1" customHeight="1" spans="1:5">
      <c r="A6561" s="4">
        <v>98006</v>
      </c>
      <c r="B6561" s="4" t="s">
        <v>7137</v>
      </c>
      <c r="C6561" s="4" t="s">
        <v>215</v>
      </c>
      <c r="D6561" s="4" t="s">
        <v>5683</v>
      </c>
      <c r="E6561" s="6">
        <v>6820.4</v>
      </c>
    </row>
    <row r="6562" s="1" customFormat="1" customHeight="1" spans="1:5">
      <c r="A6562" s="4">
        <v>98007</v>
      </c>
      <c r="B6562" s="4" t="s">
        <v>7138</v>
      </c>
      <c r="C6562" s="4" t="s">
        <v>232</v>
      </c>
      <c r="D6562" s="4" t="s">
        <v>5502</v>
      </c>
      <c r="E6562" s="6">
        <v>2760.6</v>
      </c>
    </row>
    <row r="6563" s="1" customFormat="1" customHeight="1" spans="1:5">
      <c r="A6563" s="4">
        <v>98008</v>
      </c>
      <c r="B6563" s="4" t="s">
        <v>7139</v>
      </c>
      <c r="C6563" s="4" t="s">
        <v>215</v>
      </c>
      <c r="D6563" s="4" t="s">
        <v>5683</v>
      </c>
      <c r="E6563" s="6">
        <v>4101.72</v>
      </c>
    </row>
    <row r="6564" s="1" customFormat="1" customHeight="1" spans="1:5">
      <c r="A6564" s="4">
        <v>98009</v>
      </c>
      <c r="B6564" s="4" t="s">
        <v>7140</v>
      </c>
      <c r="C6564" s="4" t="s">
        <v>232</v>
      </c>
      <c r="D6564" s="4" t="s">
        <v>5502</v>
      </c>
      <c r="E6564" s="6">
        <v>1769.92</v>
      </c>
    </row>
    <row r="6565" s="1" customFormat="1" customHeight="1" spans="1:5">
      <c r="A6565" s="4">
        <v>98010</v>
      </c>
      <c r="B6565" s="4" t="s">
        <v>7141</v>
      </c>
      <c r="C6565" s="4" t="s">
        <v>215</v>
      </c>
      <c r="D6565" s="4" t="s">
        <v>5683</v>
      </c>
      <c r="E6565" s="6">
        <v>5003.95</v>
      </c>
    </row>
    <row r="6566" s="1" customFormat="1" customHeight="1" spans="1:5">
      <c r="A6566" s="4">
        <v>98011</v>
      </c>
      <c r="B6566" s="4" t="s">
        <v>7142</v>
      </c>
      <c r="C6566" s="4" t="s">
        <v>232</v>
      </c>
      <c r="D6566" s="4" t="s">
        <v>5502</v>
      </c>
      <c r="E6566" s="6">
        <v>2017.55</v>
      </c>
    </row>
    <row r="6567" s="1" customFormat="1" customHeight="1" spans="1:5">
      <c r="A6567" s="4">
        <v>98012</v>
      </c>
      <c r="B6567" s="4" t="s">
        <v>7143</v>
      </c>
      <c r="C6567" s="4" t="s">
        <v>215</v>
      </c>
      <c r="D6567" s="4" t="s">
        <v>5683</v>
      </c>
      <c r="E6567" s="6">
        <v>5880.01</v>
      </c>
    </row>
    <row r="6568" s="1" customFormat="1" customHeight="1" spans="1:5">
      <c r="A6568" s="4">
        <v>98013</v>
      </c>
      <c r="B6568" s="4" t="s">
        <v>7144</v>
      </c>
      <c r="C6568" s="4" t="s">
        <v>232</v>
      </c>
      <c r="D6568" s="4" t="s">
        <v>5502</v>
      </c>
      <c r="E6568" s="6">
        <v>2265.28</v>
      </c>
    </row>
    <row r="6569" s="1" customFormat="1" customHeight="1" spans="1:5">
      <c r="A6569" s="4">
        <v>98014</v>
      </c>
      <c r="B6569" s="4" t="s">
        <v>7145</v>
      </c>
      <c r="C6569" s="4" t="s">
        <v>215</v>
      </c>
      <c r="D6569" s="4" t="s">
        <v>5683</v>
      </c>
      <c r="E6569" s="6">
        <v>6756.04</v>
      </c>
    </row>
    <row r="6570" s="1" customFormat="1" customHeight="1" spans="1:5">
      <c r="A6570" s="4">
        <v>98015</v>
      </c>
      <c r="B6570" s="4" t="s">
        <v>7146</v>
      </c>
      <c r="C6570" s="4" t="s">
        <v>232</v>
      </c>
      <c r="D6570" s="4" t="s">
        <v>5502</v>
      </c>
      <c r="E6570" s="6">
        <v>2512.97</v>
      </c>
    </row>
    <row r="6571" s="1" customFormat="1" customHeight="1" spans="1:5">
      <c r="A6571" s="4">
        <v>98016</v>
      </c>
      <c r="B6571" s="4" t="s">
        <v>7147</v>
      </c>
      <c r="C6571" s="4" t="s">
        <v>215</v>
      </c>
      <c r="D6571" s="4" t="s">
        <v>5683</v>
      </c>
      <c r="E6571" s="6">
        <v>7632.19</v>
      </c>
    </row>
    <row r="6572" s="1" customFormat="1" customHeight="1" spans="1:5">
      <c r="A6572" s="4">
        <v>98017</v>
      </c>
      <c r="B6572" s="4" t="s">
        <v>7148</v>
      </c>
      <c r="C6572" s="4" t="s">
        <v>232</v>
      </c>
      <c r="D6572" s="4" t="s">
        <v>5502</v>
      </c>
      <c r="E6572" s="6">
        <v>2760.6</v>
      </c>
    </row>
    <row r="6573" s="1" customFormat="1" customHeight="1" spans="1:5">
      <c r="A6573" s="4">
        <v>98018</v>
      </c>
      <c r="B6573" s="4" t="s">
        <v>7149</v>
      </c>
      <c r="C6573" s="4" t="s">
        <v>215</v>
      </c>
      <c r="D6573" s="4" t="s">
        <v>5683</v>
      </c>
      <c r="E6573" s="6">
        <v>8508.2</v>
      </c>
    </row>
    <row r="6574" s="1" customFormat="1" customHeight="1" spans="1:5">
      <c r="A6574" s="4">
        <v>98019</v>
      </c>
      <c r="B6574" s="4" t="s">
        <v>7150</v>
      </c>
      <c r="C6574" s="4" t="s">
        <v>232</v>
      </c>
      <c r="D6574" s="4" t="s">
        <v>5502</v>
      </c>
      <c r="E6574" s="6">
        <v>3032.42</v>
      </c>
    </row>
    <row r="6575" s="1" customFormat="1" customHeight="1" spans="1:5">
      <c r="A6575" s="4">
        <v>98020</v>
      </c>
      <c r="B6575" s="4" t="s">
        <v>7151</v>
      </c>
      <c r="C6575" s="4" t="s">
        <v>215</v>
      </c>
      <c r="D6575" s="4" t="s">
        <v>5683</v>
      </c>
      <c r="E6575" s="6">
        <v>6045.98</v>
      </c>
    </row>
    <row r="6576" s="1" customFormat="1" customHeight="1" spans="1:5">
      <c r="A6576" s="4">
        <v>98021</v>
      </c>
      <c r="B6576" s="4" t="s">
        <v>7152</v>
      </c>
      <c r="C6576" s="4" t="s">
        <v>232</v>
      </c>
      <c r="D6576" s="4" t="s">
        <v>5502</v>
      </c>
      <c r="E6576" s="6">
        <v>2289.46</v>
      </c>
    </row>
    <row r="6577" s="1" customFormat="1" customHeight="1" spans="1:5">
      <c r="A6577" s="4">
        <v>98022</v>
      </c>
      <c r="B6577" s="4" t="s">
        <v>7153</v>
      </c>
      <c r="C6577" s="4" t="s">
        <v>215</v>
      </c>
      <c r="D6577" s="4" t="s">
        <v>5683</v>
      </c>
      <c r="E6577" s="6">
        <v>7087.93</v>
      </c>
    </row>
    <row r="6578" s="1" customFormat="1" customHeight="1" spans="1:5">
      <c r="A6578" s="4">
        <v>98023</v>
      </c>
      <c r="B6578" s="4" t="s">
        <v>7154</v>
      </c>
      <c r="C6578" s="4" t="s">
        <v>232</v>
      </c>
      <c r="D6578" s="4" t="s">
        <v>5502</v>
      </c>
      <c r="E6578" s="6">
        <v>2537.07</v>
      </c>
    </row>
    <row r="6579" s="1" customFormat="1" customHeight="1" spans="1:5">
      <c r="A6579" s="4">
        <v>98024</v>
      </c>
      <c r="B6579" s="4" t="s">
        <v>7155</v>
      </c>
      <c r="C6579" s="4" t="s">
        <v>215</v>
      </c>
      <c r="D6579" s="4" t="s">
        <v>5683</v>
      </c>
      <c r="E6579" s="6">
        <v>8187.77</v>
      </c>
    </row>
    <row r="6580" s="1" customFormat="1" customHeight="1" spans="1:5">
      <c r="A6580" s="4">
        <v>98025</v>
      </c>
      <c r="B6580" s="4" t="s">
        <v>7156</v>
      </c>
      <c r="C6580" s="4" t="s">
        <v>232</v>
      </c>
      <c r="D6580" s="4" t="s">
        <v>5502</v>
      </c>
      <c r="E6580" s="6">
        <v>2784.77</v>
      </c>
    </row>
    <row r="6581" s="1" customFormat="1" customHeight="1" spans="1:5">
      <c r="A6581" s="4">
        <v>98026</v>
      </c>
      <c r="B6581" s="4" t="s">
        <v>7157</v>
      </c>
      <c r="C6581" s="4" t="s">
        <v>215</v>
      </c>
      <c r="D6581" s="4" t="s">
        <v>5683</v>
      </c>
      <c r="E6581" s="6">
        <v>9237.02</v>
      </c>
    </row>
    <row r="6582" s="1" customFormat="1" customHeight="1" spans="1:5">
      <c r="A6582" s="4">
        <v>98027</v>
      </c>
      <c r="B6582" s="4" t="s">
        <v>7158</v>
      </c>
      <c r="C6582" s="4" t="s">
        <v>232</v>
      </c>
      <c r="D6582" s="4" t="s">
        <v>5502</v>
      </c>
      <c r="E6582" s="6">
        <v>3032.42</v>
      </c>
    </row>
    <row r="6583" s="1" customFormat="1" customHeight="1" spans="1:5">
      <c r="A6583" s="4">
        <v>98028</v>
      </c>
      <c r="B6583" s="4" t="s">
        <v>7159</v>
      </c>
      <c r="C6583" s="4" t="s">
        <v>215</v>
      </c>
      <c r="D6583" s="4" t="s">
        <v>5683</v>
      </c>
      <c r="E6583" s="6">
        <v>10286.32</v>
      </c>
    </row>
    <row r="6584" s="1" customFormat="1" customHeight="1" spans="1:5">
      <c r="A6584" s="4">
        <v>98029</v>
      </c>
      <c r="B6584" s="4" t="s">
        <v>7160</v>
      </c>
      <c r="C6584" s="4" t="s">
        <v>232</v>
      </c>
      <c r="D6584" s="4" t="s">
        <v>5502</v>
      </c>
      <c r="E6584" s="6">
        <v>3285.07</v>
      </c>
    </row>
    <row r="6585" s="1" customFormat="1" customHeight="1" spans="1:5">
      <c r="A6585" s="4">
        <v>98030</v>
      </c>
      <c r="B6585" s="4" t="s">
        <v>7161</v>
      </c>
      <c r="C6585" s="4" t="s">
        <v>215</v>
      </c>
      <c r="D6585" s="4" t="s">
        <v>5683</v>
      </c>
      <c r="E6585" s="6">
        <v>8374.64</v>
      </c>
    </row>
    <row r="6586" s="1" customFormat="1" customHeight="1" spans="1:5">
      <c r="A6586" s="4">
        <v>98031</v>
      </c>
      <c r="B6586" s="4" t="s">
        <v>7162</v>
      </c>
      <c r="C6586" s="4" t="s">
        <v>232</v>
      </c>
      <c r="D6586" s="4" t="s">
        <v>5502</v>
      </c>
      <c r="E6586" s="6">
        <v>2789.81</v>
      </c>
    </row>
    <row r="6587" s="1" customFormat="1" customHeight="1" spans="1:5">
      <c r="A6587" s="4">
        <v>98032</v>
      </c>
      <c r="B6587" s="4" t="s">
        <v>7163</v>
      </c>
      <c r="C6587" s="4" t="s">
        <v>215</v>
      </c>
      <c r="D6587" s="4" t="s">
        <v>5683</v>
      </c>
      <c r="E6587" s="6">
        <v>9636.62</v>
      </c>
    </row>
    <row r="6588" s="1" customFormat="1" customHeight="1" spans="1:5">
      <c r="A6588" s="4">
        <v>98033</v>
      </c>
      <c r="B6588" s="4" t="s">
        <v>7164</v>
      </c>
      <c r="C6588" s="4" t="s">
        <v>232</v>
      </c>
      <c r="D6588" s="4" t="s">
        <v>5502</v>
      </c>
      <c r="E6588" s="6">
        <v>3037.45</v>
      </c>
    </row>
    <row r="6589" s="1" customFormat="1" customHeight="1" spans="1:5">
      <c r="A6589" s="4">
        <v>98034</v>
      </c>
      <c r="B6589" s="4" t="s">
        <v>7165</v>
      </c>
      <c r="C6589" s="4" t="s">
        <v>215</v>
      </c>
      <c r="D6589" s="4" t="s">
        <v>5683</v>
      </c>
      <c r="E6589" s="6">
        <v>10898.59</v>
      </c>
    </row>
    <row r="6590" s="1" customFormat="1" customHeight="1" spans="1:5">
      <c r="A6590" s="4">
        <v>98035</v>
      </c>
      <c r="B6590" s="4" t="s">
        <v>7166</v>
      </c>
      <c r="C6590" s="4" t="s">
        <v>232</v>
      </c>
      <c r="D6590" s="4" t="s">
        <v>5502</v>
      </c>
      <c r="E6590" s="6">
        <v>3285.07</v>
      </c>
    </row>
    <row r="6591" s="1" customFormat="1" customHeight="1" spans="1:5">
      <c r="A6591" s="4">
        <v>98036</v>
      </c>
      <c r="B6591" s="4" t="s">
        <v>7167</v>
      </c>
      <c r="C6591" s="4" t="s">
        <v>215</v>
      </c>
      <c r="D6591" s="4" t="s">
        <v>5683</v>
      </c>
      <c r="E6591" s="6">
        <v>12160.56</v>
      </c>
    </row>
    <row r="6592" s="1" customFormat="1" customHeight="1" spans="1:5">
      <c r="A6592" s="4">
        <v>98037</v>
      </c>
      <c r="B6592" s="4" t="s">
        <v>7168</v>
      </c>
      <c r="C6592" s="4" t="s">
        <v>232</v>
      </c>
      <c r="D6592" s="4" t="s">
        <v>5502</v>
      </c>
      <c r="E6592" s="6">
        <v>3537.72</v>
      </c>
    </row>
    <row r="6593" s="1" customFormat="1" customHeight="1" spans="1:5">
      <c r="A6593" s="4">
        <v>98038</v>
      </c>
      <c r="B6593" s="4" t="s">
        <v>7169</v>
      </c>
      <c r="C6593" s="4" t="s">
        <v>215</v>
      </c>
      <c r="D6593" s="4" t="s">
        <v>5683</v>
      </c>
      <c r="E6593" s="6">
        <v>11125.57</v>
      </c>
    </row>
    <row r="6594" s="1" customFormat="1" customHeight="1" spans="1:5">
      <c r="A6594" s="4">
        <v>98039</v>
      </c>
      <c r="B6594" s="4" t="s">
        <v>7170</v>
      </c>
      <c r="C6594" s="4" t="s">
        <v>232</v>
      </c>
      <c r="D6594" s="4" t="s">
        <v>5502</v>
      </c>
      <c r="E6594" s="6">
        <v>3290.1</v>
      </c>
    </row>
    <row r="6595" s="1" customFormat="1" customHeight="1" spans="1:5">
      <c r="A6595" s="4">
        <v>98040</v>
      </c>
      <c r="B6595" s="4" t="s">
        <v>7171</v>
      </c>
      <c r="C6595" s="4" t="s">
        <v>215</v>
      </c>
      <c r="D6595" s="4" t="s">
        <v>5683</v>
      </c>
      <c r="E6595" s="6">
        <v>12575.57</v>
      </c>
    </row>
    <row r="6596" s="1" customFormat="1" customHeight="1" spans="1:5">
      <c r="A6596" s="4">
        <v>98041</v>
      </c>
      <c r="B6596" s="4" t="s">
        <v>7172</v>
      </c>
      <c r="C6596" s="4" t="s">
        <v>232</v>
      </c>
      <c r="D6596" s="4" t="s">
        <v>5502</v>
      </c>
      <c r="E6596" s="6">
        <v>3537.72</v>
      </c>
    </row>
    <row r="6597" s="1" customFormat="1" customHeight="1" spans="1:5">
      <c r="A6597" s="4">
        <v>98042</v>
      </c>
      <c r="B6597" s="4" t="s">
        <v>7173</v>
      </c>
      <c r="C6597" s="4" t="s">
        <v>215</v>
      </c>
      <c r="D6597" s="4" t="s">
        <v>5683</v>
      </c>
      <c r="E6597" s="6">
        <v>14025.6</v>
      </c>
    </row>
    <row r="6598" s="1" customFormat="1" customHeight="1" spans="1:5">
      <c r="A6598" s="4">
        <v>98043</v>
      </c>
      <c r="B6598" s="4" t="s">
        <v>7174</v>
      </c>
      <c r="C6598" s="4" t="s">
        <v>232</v>
      </c>
      <c r="D6598" s="4" t="s">
        <v>5502</v>
      </c>
      <c r="E6598" s="6">
        <v>3790.47</v>
      </c>
    </row>
    <row r="6599" s="1" customFormat="1" customHeight="1" spans="1:5">
      <c r="A6599" s="4">
        <v>98044</v>
      </c>
      <c r="B6599" s="4" t="s">
        <v>7175</v>
      </c>
      <c r="C6599" s="4" t="s">
        <v>215</v>
      </c>
      <c r="D6599" s="4" t="s">
        <v>5683</v>
      </c>
      <c r="E6599" s="6">
        <v>14252.65</v>
      </c>
    </row>
    <row r="6600" s="1" customFormat="1" customHeight="1" spans="1:5">
      <c r="A6600" s="4">
        <v>98045</v>
      </c>
      <c r="B6600" s="4" t="s">
        <v>7176</v>
      </c>
      <c r="C6600" s="4" t="s">
        <v>232</v>
      </c>
      <c r="D6600" s="4" t="s">
        <v>5502</v>
      </c>
      <c r="E6600" s="6">
        <v>3790.47</v>
      </c>
    </row>
    <row r="6601" s="1" customFormat="1" customHeight="1" spans="1:5">
      <c r="A6601" s="4">
        <v>98046</v>
      </c>
      <c r="B6601" s="4" t="s">
        <v>7177</v>
      </c>
      <c r="C6601" s="4" t="s">
        <v>215</v>
      </c>
      <c r="D6601" s="4" t="s">
        <v>5683</v>
      </c>
      <c r="E6601" s="6">
        <v>15890.58</v>
      </c>
    </row>
    <row r="6602" s="1" customFormat="1" customHeight="1" spans="1:5">
      <c r="A6602" s="4">
        <v>98047</v>
      </c>
      <c r="B6602" s="4" t="s">
        <v>7178</v>
      </c>
      <c r="C6602" s="4" t="s">
        <v>232</v>
      </c>
      <c r="D6602" s="4" t="s">
        <v>5502</v>
      </c>
      <c r="E6602" s="6">
        <v>4043.16</v>
      </c>
    </row>
    <row r="6603" s="1" customFormat="1" customHeight="1" spans="1:5">
      <c r="A6603" s="4">
        <v>98048</v>
      </c>
      <c r="B6603" s="4" t="s">
        <v>7179</v>
      </c>
      <c r="C6603" s="4" t="s">
        <v>215</v>
      </c>
      <c r="D6603" s="4" t="s">
        <v>5683</v>
      </c>
      <c r="E6603" s="6">
        <v>17755.63</v>
      </c>
    </row>
    <row r="6604" s="1" customFormat="1" customHeight="1" spans="1:5">
      <c r="A6604" s="4">
        <v>98049</v>
      </c>
      <c r="B6604" s="4" t="s">
        <v>7180</v>
      </c>
      <c r="C6604" s="4" t="s">
        <v>232</v>
      </c>
      <c r="D6604" s="4" t="s">
        <v>5502</v>
      </c>
      <c r="E6604" s="6">
        <v>4246.61</v>
      </c>
    </row>
    <row r="6605" s="1" customFormat="1" customHeight="1" spans="1:5">
      <c r="A6605" s="4">
        <v>98050</v>
      </c>
      <c r="B6605" s="4" t="s">
        <v>7181</v>
      </c>
      <c r="C6605" s="4" t="s">
        <v>232</v>
      </c>
      <c r="D6605" s="4" t="s">
        <v>5502</v>
      </c>
      <c r="E6605" s="5">
        <v>231.23</v>
      </c>
    </row>
    <row r="6606" s="1" customFormat="1" customHeight="1" spans="1:5">
      <c r="A6606" s="4">
        <v>98051</v>
      </c>
      <c r="B6606" s="4" t="s">
        <v>7182</v>
      </c>
      <c r="C6606" s="4" t="s">
        <v>232</v>
      </c>
      <c r="D6606" s="4" t="s">
        <v>5502</v>
      </c>
      <c r="E6606" s="5">
        <v>906.97</v>
      </c>
    </row>
    <row r="6607" s="1" customFormat="1" customHeight="1" spans="1:5">
      <c r="A6607" s="4">
        <v>98405</v>
      </c>
      <c r="B6607" s="4" t="s">
        <v>7183</v>
      </c>
      <c r="C6607" s="4" t="s">
        <v>215</v>
      </c>
      <c r="D6607" s="4" t="s">
        <v>5683</v>
      </c>
      <c r="E6607" s="6">
        <v>2512.68</v>
      </c>
    </row>
    <row r="6608" s="1" customFormat="1" customHeight="1" spans="1:5">
      <c r="A6608" s="4">
        <v>98406</v>
      </c>
      <c r="B6608" s="4" t="s">
        <v>7184</v>
      </c>
      <c r="C6608" s="4" t="s">
        <v>215</v>
      </c>
      <c r="D6608" s="4" t="s">
        <v>5683</v>
      </c>
      <c r="E6608" s="6">
        <v>6122.61</v>
      </c>
    </row>
    <row r="6609" s="1" customFormat="1" customHeight="1" spans="1:5">
      <c r="A6609" s="4">
        <v>98407</v>
      </c>
      <c r="B6609" s="4" t="s">
        <v>7185</v>
      </c>
      <c r="C6609" s="4" t="s">
        <v>215</v>
      </c>
      <c r="D6609" s="4" t="s">
        <v>5683</v>
      </c>
      <c r="E6609" s="6">
        <v>4004.73</v>
      </c>
    </row>
    <row r="6610" s="1" customFormat="1" customHeight="1" spans="1:5">
      <c r="A6610" s="4">
        <v>98408</v>
      </c>
      <c r="B6610" s="4" t="s">
        <v>7186</v>
      </c>
      <c r="C6610" s="4" t="s">
        <v>215</v>
      </c>
      <c r="D6610" s="4" t="s">
        <v>5683</v>
      </c>
      <c r="E6610" s="6">
        <v>4698.31</v>
      </c>
    </row>
    <row r="6611" s="1" customFormat="1" customHeight="1" spans="1:5">
      <c r="A6611" s="4">
        <v>98409</v>
      </c>
      <c r="B6611" s="4" t="s">
        <v>7187</v>
      </c>
      <c r="C6611" s="4" t="s">
        <v>232</v>
      </c>
      <c r="D6611" s="4" t="s">
        <v>5502</v>
      </c>
      <c r="E6611" s="5">
        <v>321.11</v>
      </c>
    </row>
    <row r="6612" s="1" customFormat="1" customHeight="1" spans="1:5">
      <c r="A6612" s="4">
        <v>98410</v>
      </c>
      <c r="B6612" s="4" t="s">
        <v>7188</v>
      </c>
      <c r="C6612" s="4" t="s">
        <v>215</v>
      </c>
      <c r="D6612" s="4" t="s">
        <v>5683</v>
      </c>
      <c r="E6612" s="6">
        <v>1137.42</v>
      </c>
    </row>
    <row r="6613" s="1" customFormat="1" customHeight="1" spans="1:5">
      <c r="A6613" s="4">
        <v>99240</v>
      </c>
      <c r="B6613" s="4" t="s">
        <v>7189</v>
      </c>
      <c r="C6613" s="4" t="s">
        <v>232</v>
      </c>
      <c r="D6613" s="4" t="s">
        <v>5502</v>
      </c>
      <c r="E6613" s="5">
        <v>553.13</v>
      </c>
    </row>
    <row r="6614" s="1" customFormat="1" customHeight="1" spans="1:5">
      <c r="A6614" s="4">
        <v>99241</v>
      </c>
      <c r="B6614" s="4" t="s">
        <v>7190</v>
      </c>
      <c r="C6614" s="4" t="s">
        <v>232</v>
      </c>
      <c r="D6614" s="4" t="s">
        <v>5502</v>
      </c>
      <c r="E6614" s="6">
        <v>1691.51</v>
      </c>
    </row>
    <row r="6615" s="1" customFormat="1" customHeight="1" spans="1:5">
      <c r="A6615" s="4">
        <v>99242</v>
      </c>
      <c r="B6615" s="4" t="s">
        <v>7191</v>
      </c>
      <c r="C6615" s="4" t="s">
        <v>215</v>
      </c>
      <c r="D6615" s="4" t="s">
        <v>5683</v>
      </c>
      <c r="E6615" s="6">
        <v>2878.6</v>
      </c>
    </row>
    <row r="6616" s="1" customFormat="1" customHeight="1" spans="1:5">
      <c r="A6616" s="4">
        <v>99243</v>
      </c>
      <c r="B6616" s="4" t="s">
        <v>7192</v>
      </c>
      <c r="C6616" s="4" t="s">
        <v>232</v>
      </c>
      <c r="D6616" s="4" t="s">
        <v>5502</v>
      </c>
      <c r="E6616" s="6">
        <v>1467.59</v>
      </c>
    </row>
    <row r="6617" s="1" customFormat="1" customHeight="1" spans="1:5">
      <c r="A6617" s="4">
        <v>99244</v>
      </c>
      <c r="B6617" s="4" t="s">
        <v>7193</v>
      </c>
      <c r="C6617" s="4" t="s">
        <v>215</v>
      </c>
      <c r="D6617" s="4" t="s">
        <v>5683</v>
      </c>
      <c r="E6617" s="6">
        <v>4875.85</v>
      </c>
    </row>
    <row r="6618" s="1" customFormat="1" customHeight="1" spans="1:5">
      <c r="A6618" s="4">
        <v>99246</v>
      </c>
      <c r="B6618" s="4" t="s">
        <v>7194</v>
      </c>
      <c r="C6618" s="4" t="s">
        <v>232</v>
      </c>
      <c r="D6618" s="4" t="s">
        <v>5502</v>
      </c>
      <c r="E6618" s="5">
        <v>755.87</v>
      </c>
    </row>
    <row r="6619" s="1" customFormat="1" customHeight="1" spans="1:5">
      <c r="A6619" s="4">
        <v>99247</v>
      </c>
      <c r="B6619" s="4" t="s">
        <v>7195</v>
      </c>
      <c r="C6619" s="4" t="s">
        <v>232</v>
      </c>
      <c r="D6619" s="4" t="s">
        <v>5502</v>
      </c>
      <c r="E6619" s="6">
        <v>1927.62</v>
      </c>
    </row>
    <row r="6620" s="1" customFormat="1" customHeight="1" spans="1:5">
      <c r="A6620" s="4">
        <v>99248</v>
      </c>
      <c r="B6620" s="4" t="s">
        <v>7196</v>
      </c>
      <c r="C6620" s="4" t="s">
        <v>215</v>
      </c>
      <c r="D6620" s="4" t="s">
        <v>5683</v>
      </c>
      <c r="E6620" s="6">
        <v>3688.16</v>
      </c>
    </row>
    <row r="6621" s="1" customFormat="1" customHeight="1" spans="1:5">
      <c r="A6621" s="4">
        <v>99249</v>
      </c>
      <c r="B6621" s="4" t="s">
        <v>7197</v>
      </c>
      <c r="C6621" s="4" t="s">
        <v>232</v>
      </c>
      <c r="D6621" s="4" t="s">
        <v>5502</v>
      </c>
      <c r="E6621" s="6">
        <v>1788.52</v>
      </c>
    </row>
    <row r="6622" s="1" customFormat="1" customHeight="1" spans="1:5">
      <c r="A6622" s="4">
        <v>99252</v>
      </c>
      <c r="B6622" s="4" t="s">
        <v>7198</v>
      </c>
      <c r="C6622" s="4" t="s">
        <v>215</v>
      </c>
      <c r="D6622" s="4" t="s">
        <v>5683</v>
      </c>
      <c r="E6622" s="6">
        <v>2550.79</v>
      </c>
    </row>
    <row r="6623" s="1" customFormat="1" customHeight="1" spans="1:5">
      <c r="A6623" s="4">
        <v>99254</v>
      </c>
      <c r="B6623" s="4" t="s">
        <v>7199</v>
      </c>
      <c r="C6623" s="4" t="s">
        <v>232</v>
      </c>
      <c r="D6623" s="4" t="s">
        <v>5502</v>
      </c>
      <c r="E6623" s="6">
        <v>1219.25</v>
      </c>
    </row>
    <row r="6624" s="1" customFormat="1" customHeight="1" spans="1:5">
      <c r="A6624" s="4">
        <v>99256</v>
      </c>
      <c r="B6624" s="4" t="s">
        <v>7200</v>
      </c>
      <c r="C6624" s="4" t="s">
        <v>215</v>
      </c>
      <c r="D6624" s="4" t="s">
        <v>5683</v>
      </c>
      <c r="E6624" s="6">
        <v>5728.81</v>
      </c>
    </row>
    <row r="6625" s="1" customFormat="1" customHeight="1" spans="1:5">
      <c r="A6625" s="4">
        <v>99259</v>
      </c>
      <c r="B6625" s="4" t="s">
        <v>7201</v>
      </c>
      <c r="C6625" s="4" t="s">
        <v>215</v>
      </c>
      <c r="D6625" s="4" t="s">
        <v>5683</v>
      </c>
      <c r="E6625" s="6">
        <v>3225.97</v>
      </c>
    </row>
    <row r="6626" s="1" customFormat="1" customHeight="1" spans="1:5">
      <c r="A6626" s="4">
        <v>99261</v>
      </c>
      <c r="B6626" s="4" t="s">
        <v>7202</v>
      </c>
      <c r="C6626" s="4" t="s">
        <v>232</v>
      </c>
      <c r="D6626" s="4" t="s">
        <v>5502</v>
      </c>
      <c r="E6626" s="6">
        <v>1455.35</v>
      </c>
    </row>
    <row r="6627" s="1" customFormat="1" customHeight="1" spans="1:5">
      <c r="A6627" s="4">
        <v>99263</v>
      </c>
      <c r="B6627" s="4" t="s">
        <v>7203</v>
      </c>
      <c r="C6627" s="4" t="s">
        <v>232</v>
      </c>
      <c r="D6627" s="4" t="s">
        <v>5502</v>
      </c>
      <c r="E6627" s="6">
        <v>2163.81</v>
      </c>
    </row>
    <row r="6628" s="1" customFormat="1" customHeight="1" spans="1:5">
      <c r="A6628" s="4">
        <v>99265</v>
      </c>
      <c r="B6628" s="4" t="s">
        <v>7204</v>
      </c>
      <c r="C6628" s="4" t="s">
        <v>215</v>
      </c>
      <c r="D6628" s="4" t="s">
        <v>5683</v>
      </c>
      <c r="E6628" s="6">
        <v>3901.11</v>
      </c>
    </row>
    <row r="6629" s="1" customFormat="1" customHeight="1" spans="1:5">
      <c r="A6629" s="4">
        <v>99266</v>
      </c>
      <c r="B6629" s="4" t="s">
        <v>7205</v>
      </c>
      <c r="C6629" s="4" t="s">
        <v>232</v>
      </c>
      <c r="D6629" s="4" t="s">
        <v>5502</v>
      </c>
      <c r="E6629" s="6">
        <v>1691.51</v>
      </c>
    </row>
    <row r="6630" s="1" customFormat="1" customHeight="1" spans="1:5">
      <c r="A6630" s="4">
        <v>99267</v>
      </c>
      <c r="B6630" s="4" t="s">
        <v>7206</v>
      </c>
      <c r="C6630" s="4" t="s">
        <v>215</v>
      </c>
      <c r="D6630" s="4" t="s">
        <v>5683</v>
      </c>
      <c r="E6630" s="6">
        <v>4576.25</v>
      </c>
    </row>
    <row r="6631" s="1" customFormat="1" customHeight="1" spans="1:5">
      <c r="A6631" s="4">
        <v>99268</v>
      </c>
      <c r="B6631" s="4" t="s">
        <v>7207</v>
      </c>
      <c r="C6631" s="4" t="s">
        <v>215</v>
      </c>
      <c r="D6631" s="4" t="s">
        <v>5502</v>
      </c>
      <c r="E6631" s="5">
        <v>437.82</v>
      </c>
    </row>
    <row r="6632" s="1" customFormat="1" customHeight="1" spans="1:5">
      <c r="A6632" s="4">
        <v>99269</v>
      </c>
      <c r="B6632" s="4" t="s">
        <v>7208</v>
      </c>
      <c r="C6632" s="4" t="s">
        <v>232</v>
      </c>
      <c r="D6632" s="4" t="s">
        <v>5502</v>
      </c>
      <c r="E6632" s="6">
        <v>1927.62</v>
      </c>
    </row>
    <row r="6633" s="1" customFormat="1" customHeight="1" spans="1:5">
      <c r="A6633" s="4">
        <v>99270</v>
      </c>
      <c r="B6633" s="4" t="s">
        <v>7209</v>
      </c>
      <c r="C6633" s="4" t="s">
        <v>215</v>
      </c>
      <c r="D6633" s="4" t="s">
        <v>5502</v>
      </c>
      <c r="E6633" s="5">
        <v>556.65</v>
      </c>
    </row>
    <row r="6634" s="1" customFormat="1" customHeight="1" spans="1:5">
      <c r="A6634" s="4">
        <v>99271</v>
      </c>
      <c r="B6634" s="4" t="s">
        <v>7210</v>
      </c>
      <c r="C6634" s="4" t="s">
        <v>215</v>
      </c>
      <c r="D6634" s="4" t="s">
        <v>5683</v>
      </c>
      <c r="E6634" s="6">
        <v>6581.73</v>
      </c>
    </row>
    <row r="6635" s="1" customFormat="1" customHeight="1" spans="1:5">
      <c r="A6635" s="4">
        <v>99272</v>
      </c>
      <c r="B6635" s="4" t="s">
        <v>7211</v>
      </c>
      <c r="C6635" s="4" t="s">
        <v>215</v>
      </c>
      <c r="D6635" s="4" t="s">
        <v>5502</v>
      </c>
      <c r="E6635" s="6">
        <v>1073.02</v>
      </c>
    </row>
    <row r="6636" s="1" customFormat="1" customHeight="1" spans="1:5">
      <c r="A6636" s="4">
        <v>99273</v>
      </c>
      <c r="B6636" s="4" t="s">
        <v>7212</v>
      </c>
      <c r="C6636" s="4" t="s">
        <v>215</v>
      </c>
      <c r="D6636" s="4" t="s">
        <v>5502</v>
      </c>
      <c r="E6636" s="6">
        <v>1489.07</v>
      </c>
    </row>
    <row r="6637" s="1" customFormat="1" customHeight="1" spans="1:5">
      <c r="A6637" s="4">
        <v>99274</v>
      </c>
      <c r="B6637" s="4" t="s">
        <v>7213</v>
      </c>
      <c r="C6637" s="4" t="s">
        <v>215</v>
      </c>
      <c r="D6637" s="4" t="s">
        <v>5683</v>
      </c>
      <c r="E6637" s="6">
        <v>5284.41</v>
      </c>
    </row>
    <row r="6638" s="1" customFormat="1" customHeight="1" spans="1:5">
      <c r="A6638" s="4">
        <v>99275</v>
      </c>
      <c r="B6638" s="4" t="s">
        <v>7214</v>
      </c>
      <c r="C6638" s="4" t="s">
        <v>215</v>
      </c>
      <c r="D6638" s="4" t="s">
        <v>5502</v>
      </c>
      <c r="E6638" s="5">
        <v>879.97</v>
      </c>
    </row>
    <row r="6639" s="1" customFormat="1" customHeight="1" spans="1:5">
      <c r="A6639" s="4">
        <v>99276</v>
      </c>
      <c r="B6639" s="4" t="s">
        <v>7215</v>
      </c>
      <c r="C6639" s="4" t="s">
        <v>232</v>
      </c>
      <c r="D6639" s="4" t="s">
        <v>5502</v>
      </c>
      <c r="E6639" s="6">
        <v>2399.97</v>
      </c>
    </row>
    <row r="6640" s="1" customFormat="1" customHeight="1" spans="1:5">
      <c r="A6640" s="4">
        <v>99277</v>
      </c>
      <c r="B6640" s="4" t="s">
        <v>7216</v>
      </c>
      <c r="C6640" s="4" t="s">
        <v>232</v>
      </c>
      <c r="D6640" s="4" t="s">
        <v>5502</v>
      </c>
      <c r="E6640" s="6">
        <v>2163.81</v>
      </c>
    </row>
    <row r="6641" s="1" customFormat="1" customHeight="1" spans="1:5">
      <c r="A6641" s="4">
        <v>99278</v>
      </c>
      <c r="B6641" s="4" t="s">
        <v>7217</v>
      </c>
      <c r="C6641" s="4" t="s">
        <v>232</v>
      </c>
      <c r="D6641" s="4" t="s">
        <v>5502</v>
      </c>
      <c r="E6641" s="5">
        <v>318.84</v>
      </c>
    </row>
    <row r="6642" s="1" customFormat="1" customHeight="1" spans="1:5">
      <c r="A6642" s="4">
        <v>99279</v>
      </c>
      <c r="B6642" s="4" t="s">
        <v>7218</v>
      </c>
      <c r="C6642" s="4" t="s">
        <v>215</v>
      </c>
      <c r="D6642" s="4" t="s">
        <v>5683</v>
      </c>
      <c r="E6642" s="6">
        <v>5963.7</v>
      </c>
    </row>
    <row r="6643" s="1" customFormat="1" customHeight="1" spans="1:5">
      <c r="A6643" s="4">
        <v>99280</v>
      </c>
      <c r="B6643" s="4" t="s">
        <v>7219</v>
      </c>
      <c r="C6643" s="4" t="s">
        <v>215</v>
      </c>
      <c r="D6643" s="4" t="s">
        <v>5683</v>
      </c>
      <c r="E6643" s="6">
        <v>1959.25</v>
      </c>
    </row>
    <row r="6644" s="1" customFormat="1" customHeight="1" spans="1:5">
      <c r="A6644" s="4">
        <v>99281</v>
      </c>
      <c r="B6644" s="4" t="s">
        <v>7220</v>
      </c>
      <c r="C6644" s="4" t="s">
        <v>232</v>
      </c>
      <c r="D6644" s="4" t="s">
        <v>5502</v>
      </c>
      <c r="E6644" s="6">
        <v>2399.97</v>
      </c>
    </row>
    <row r="6645" s="1" customFormat="1" customHeight="1" spans="1:5">
      <c r="A6645" s="4">
        <v>99282</v>
      </c>
      <c r="B6645" s="4" t="s">
        <v>382</v>
      </c>
      <c r="C6645" s="4" t="s">
        <v>232</v>
      </c>
      <c r="D6645" s="4" t="s">
        <v>5502</v>
      </c>
      <c r="E6645" s="6">
        <v>2661.09</v>
      </c>
    </row>
    <row r="6646" s="1" customFormat="1" customHeight="1" spans="1:5">
      <c r="A6646" s="4">
        <v>99283</v>
      </c>
      <c r="B6646" s="4" t="s">
        <v>7221</v>
      </c>
      <c r="C6646" s="4" t="s">
        <v>232</v>
      </c>
      <c r="D6646" s="4" t="s">
        <v>5502</v>
      </c>
      <c r="E6646" s="6">
        <v>1039.74</v>
      </c>
    </row>
    <row r="6647" s="1" customFormat="1" customHeight="1" spans="1:5">
      <c r="A6647" s="4">
        <v>99284</v>
      </c>
      <c r="B6647" s="4" t="s">
        <v>7222</v>
      </c>
      <c r="C6647" s="4" t="s">
        <v>215</v>
      </c>
      <c r="D6647" s="4" t="s">
        <v>5683</v>
      </c>
      <c r="E6647" s="6">
        <v>7434.79</v>
      </c>
    </row>
    <row r="6648" s="1" customFormat="1" customHeight="1" spans="1:5">
      <c r="A6648" s="4">
        <v>99285</v>
      </c>
      <c r="B6648" s="4" t="s">
        <v>7223</v>
      </c>
      <c r="C6648" s="4" t="s">
        <v>215</v>
      </c>
      <c r="D6648" s="4" t="s">
        <v>5683</v>
      </c>
      <c r="E6648" s="6">
        <v>1215.32</v>
      </c>
    </row>
    <row r="6649" s="1" customFormat="1" customHeight="1" spans="1:5">
      <c r="A6649" s="4">
        <v>99286</v>
      </c>
      <c r="B6649" s="4" t="s">
        <v>7224</v>
      </c>
      <c r="C6649" s="4" t="s">
        <v>215</v>
      </c>
      <c r="D6649" s="4" t="s">
        <v>5683</v>
      </c>
      <c r="E6649" s="6">
        <v>6643.07</v>
      </c>
    </row>
    <row r="6650" s="1" customFormat="1" customHeight="1" spans="1:5">
      <c r="A6650" s="4">
        <v>99287</v>
      </c>
      <c r="B6650" s="4" t="s">
        <v>7225</v>
      </c>
      <c r="C6650" s="4" t="s">
        <v>215</v>
      </c>
      <c r="D6650" s="4" t="s">
        <v>5683</v>
      </c>
      <c r="E6650" s="6">
        <v>9385.37</v>
      </c>
    </row>
    <row r="6651" s="1" customFormat="1" customHeight="1" spans="1:5">
      <c r="A6651" s="4">
        <v>99288</v>
      </c>
      <c r="B6651" s="4" t="s">
        <v>7226</v>
      </c>
      <c r="C6651" s="4" t="s">
        <v>232</v>
      </c>
      <c r="D6651" s="4" t="s">
        <v>5502</v>
      </c>
      <c r="E6651" s="5">
        <v>418.28</v>
      </c>
    </row>
    <row r="6652" s="1" customFormat="1" customHeight="1" spans="1:5">
      <c r="A6652" s="4">
        <v>99289</v>
      </c>
      <c r="B6652" s="4" t="s">
        <v>7227</v>
      </c>
      <c r="C6652" s="4" t="s">
        <v>232</v>
      </c>
      <c r="D6652" s="4" t="s">
        <v>5502</v>
      </c>
      <c r="E6652" s="6">
        <v>2636.08</v>
      </c>
    </row>
    <row r="6653" s="1" customFormat="1" customHeight="1" spans="1:5">
      <c r="A6653" s="4">
        <v>99290</v>
      </c>
      <c r="B6653" s="4" t="s">
        <v>7228</v>
      </c>
      <c r="C6653" s="4" t="s">
        <v>215</v>
      </c>
      <c r="D6653" s="4" t="s">
        <v>5683</v>
      </c>
      <c r="E6653" s="6">
        <v>3996.73</v>
      </c>
    </row>
    <row r="6654" s="1" customFormat="1" customHeight="1" spans="1:5">
      <c r="A6654" s="4">
        <v>99291</v>
      </c>
      <c r="B6654" s="4" t="s">
        <v>7229</v>
      </c>
      <c r="C6654" s="4" t="s">
        <v>232</v>
      </c>
      <c r="D6654" s="4" t="s">
        <v>5502</v>
      </c>
      <c r="E6654" s="6">
        <v>2636.08</v>
      </c>
    </row>
    <row r="6655" s="1" customFormat="1" customHeight="1" spans="1:5">
      <c r="A6655" s="4">
        <v>99292</v>
      </c>
      <c r="B6655" s="4" t="s">
        <v>7230</v>
      </c>
      <c r="C6655" s="4" t="s">
        <v>215</v>
      </c>
      <c r="D6655" s="4" t="s">
        <v>5683</v>
      </c>
      <c r="E6655" s="6">
        <v>2416.81</v>
      </c>
    </row>
    <row r="6656" s="1" customFormat="1" customHeight="1" spans="1:5">
      <c r="A6656" s="4">
        <v>99293</v>
      </c>
      <c r="B6656" s="4" t="s">
        <v>7231</v>
      </c>
      <c r="C6656" s="4" t="s">
        <v>232</v>
      </c>
      <c r="D6656" s="4" t="s">
        <v>5502</v>
      </c>
      <c r="E6656" s="6">
        <v>1253.69</v>
      </c>
    </row>
    <row r="6657" s="1" customFormat="1" customHeight="1" spans="1:5">
      <c r="A6657" s="4">
        <v>99294</v>
      </c>
      <c r="B6657" s="4" t="s">
        <v>7232</v>
      </c>
      <c r="C6657" s="4" t="s">
        <v>215</v>
      </c>
      <c r="D6657" s="4" t="s">
        <v>5683</v>
      </c>
      <c r="E6657" s="6">
        <v>8287.7</v>
      </c>
    </row>
    <row r="6658" s="1" customFormat="1" customHeight="1" spans="1:5">
      <c r="A6658" s="4">
        <v>99296</v>
      </c>
      <c r="B6658" s="4" t="s">
        <v>7233</v>
      </c>
      <c r="C6658" s="4" t="s">
        <v>232</v>
      </c>
      <c r="D6658" s="4" t="s">
        <v>5502</v>
      </c>
      <c r="E6658" s="6">
        <v>2897.2</v>
      </c>
    </row>
    <row r="6659" s="1" customFormat="1" customHeight="1" spans="1:5">
      <c r="A6659" s="4">
        <v>99297</v>
      </c>
      <c r="B6659" s="4" t="s">
        <v>7234</v>
      </c>
      <c r="C6659" s="4" t="s">
        <v>232</v>
      </c>
      <c r="D6659" s="4" t="s">
        <v>5502</v>
      </c>
      <c r="E6659" s="6">
        <v>2892.89</v>
      </c>
    </row>
    <row r="6660" s="1" customFormat="1" customHeight="1" spans="1:5">
      <c r="A6660" s="4">
        <v>99298</v>
      </c>
      <c r="B6660" s="4" t="s">
        <v>7235</v>
      </c>
      <c r="C6660" s="4" t="s">
        <v>215</v>
      </c>
      <c r="D6660" s="4" t="s">
        <v>5683</v>
      </c>
      <c r="E6660" s="6">
        <v>10613.59</v>
      </c>
    </row>
    <row r="6661" s="1" customFormat="1" customHeight="1" spans="1:5">
      <c r="A6661" s="4">
        <v>99299</v>
      </c>
      <c r="B6661" s="4" t="s">
        <v>7236</v>
      </c>
      <c r="C6661" s="4" t="s">
        <v>232</v>
      </c>
      <c r="D6661" s="4" t="s">
        <v>5502</v>
      </c>
      <c r="E6661" s="6">
        <v>3133.28</v>
      </c>
    </row>
    <row r="6662" s="1" customFormat="1" customHeight="1" spans="1:5">
      <c r="A6662" s="4">
        <v>99300</v>
      </c>
      <c r="B6662" s="4" t="s">
        <v>7237</v>
      </c>
      <c r="C6662" s="4" t="s">
        <v>215</v>
      </c>
      <c r="D6662" s="4" t="s">
        <v>5683</v>
      </c>
      <c r="E6662" s="6">
        <v>11841.8</v>
      </c>
    </row>
    <row r="6663" s="1" customFormat="1" customHeight="1" spans="1:5">
      <c r="A6663" s="4">
        <v>99301</v>
      </c>
      <c r="B6663" s="4" t="s">
        <v>7238</v>
      </c>
      <c r="C6663" s="4" t="s">
        <v>215</v>
      </c>
      <c r="D6663" s="4" t="s">
        <v>5683</v>
      </c>
      <c r="E6663" s="6">
        <v>5889.93</v>
      </c>
    </row>
    <row r="6664" s="1" customFormat="1" customHeight="1" spans="1:5">
      <c r="A6664" s="4">
        <v>99302</v>
      </c>
      <c r="B6664" s="4" t="s">
        <v>7239</v>
      </c>
      <c r="C6664" s="4" t="s">
        <v>232</v>
      </c>
      <c r="D6664" s="4" t="s">
        <v>5502</v>
      </c>
      <c r="E6664" s="6">
        <v>3373.69</v>
      </c>
    </row>
    <row r="6665" s="1" customFormat="1" customHeight="1" spans="1:5">
      <c r="A6665" s="4">
        <v>99303</v>
      </c>
      <c r="B6665" s="4" t="s">
        <v>7240</v>
      </c>
      <c r="C6665" s="4" t="s">
        <v>215</v>
      </c>
      <c r="D6665" s="4" t="s">
        <v>5683</v>
      </c>
      <c r="E6665" s="6">
        <v>10834.11</v>
      </c>
    </row>
    <row r="6666" s="1" customFormat="1" customHeight="1" spans="1:5">
      <c r="A6666" s="4">
        <v>99304</v>
      </c>
      <c r="B6666" s="4" t="s">
        <v>7241</v>
      </c>
      <c r="C6666" s="4" t="s">
        <v>232</v>
      </c>
      <c r="D6666" s="4" t="s">
        <v>5502</v>
      </c>
      <c r="E6666" s="6">
        <v>3137.59</v>
      </c>
    </row>
    <row r="6667" s="1" customFormat="1" customHeight="1" spans="1:5">
      <c r="A6667" s="4">
        <v>99305</v>
      </c>
      <c r="B6667" s="4" t="s">
        <v>7242</v>
      </c>
      <c r="C6667" s="4" t="s">
        <v>215</v>
      </c>
      <c r="D6667" s="4" t="s">
        <v>5683</v>
      </c>
      <c r="E6667" s="6">
        <v>12245.44</v>
      </c>
    </row>
    <row r="6668" s="1" customFormat="1" customHeight="1" spans="1:5">
      <c r="A6668" s="4">
        <v>99306</v>
      </c>
      <c r="B6668" s="4" t="s">
        <v>7243</v>
      </c>
      <c r="C6668" s="4" t="s">
        <v>232</v>
      </c>
      <c r="D6668" s="4" t="s">
        <v>5502</v>
      </c>
      <c r="E6668" s="6">
        <v>3373.69</v>
      </c>
    </row>
    <row r="6669" s="1" customFormat="1" customHeight="1" spans="1:5">
      <c r="A6669" s="4">
        <v>99307</v>
      </c>
      <c r="B6669" s="4" t="s">
        <v>7244</v>
      </c>
      <c r="C6669" s="4" t="s">
        <v>232</v>
      </c>
      <c r="D6669" s="4" t="s">
        <v>5502</v>
      </c>
      <c r="E6669" s="6">
        <v>2184.52</v>
      </c>
    </row>
    <row r="6670" s="1" customFormat="1" customHeight="1" spans="1:5">
      <c r="A6670" s="4">
        <v>99308</v>
      </c>
      <c r="B6670" s="4" t="s">
        <v>7245</v>
      </c>
      <c r="C6670" s="4" t="s">
        <v>215</v>
      </c>
      <c r="D6670" s="4" t="s">
        <v>5683</v>
      </c>
      <c r="E6670" s="6">
        <v>13656.79</v>
      </c>
    </row>
    <row r="6671" s="1" customFormat="1" customHeight="1" spans="1:5">
      <c r="A6671" s="4">
        <v>99309</v>
      </c>
      <c r="B6671" s="4" t="s">
        <v>7246</v>
      </c>
      <c r="C6671" s="4" t="s">
        <v>232</v>
      </c>
      <c r="D6671" s="4" t="s">
        <v>5502</v>
      </c>
      <c r="E6671" s="6">
        <v>3614.18</v>
      </c>
    </row>
    <row r="6672" s="1" customFormat="1" customHeight="1" spans="1:5">
      <c r="A6672" s="4">
        <v>99310</v>
      </c>
      <c r="B6672" s="4" t="s">
        <v>7247</v>
      </c>
      <c r="C6672" s="4" t="s">
        <v>215</v>
      </c>
      <c r="D6672" s="4" t="s">
        <v>5683</v>
      </c>
      <c r="E6672" s="6">
        <v>13877.37</v>
      </c>
    </row>
    <row r="6673" s="1" customFormat="1" customHeight="1" spans="1:5">
      <c r="A6673" s="4">
        <v>99311</v>
      </c>
      <c r="B6673" s="4" t="s">
        <v>7248</v>
      </c>
      <c r="C6673" s="4" t="s">
        <v>232</v>
      </c>
      <c r="D6673" s="4" t="s">
        <v>5502</v>
      </c>
      <c r="E6673" s="6">
        <v>3614.18</v>
      </c>
    </row>
    <row r="6674" s="1" customFormat="1" customHeight="1" spans="1:5">
      <c r="A6674" s="4">
        <v>99312</v>
      </c>
      <c r="B6674" s="4" t="s">
        <v>7249</v>
      </c>
      <c r="C6674" s="4" t="s">
        <v>215</v>
      </c>
      <c r="D6674" s="4" t="s">
        <v>5683</v>
      </c>
      <c r="E6674" s="6">
        <v>6904.68</v>
      </c>
    </row>
    <row r="6675" s="1" customFormat="1" customHeight="1" spans="1:5">
      <c r="A6675" s="4">
        <v>99313</v>
      </c>
      <c r="B6675" s="4" t="s">
        <v>7250</v>
      </c>
      <c r="C6675" s="4" t="s">
        <v>215</v>
      </c>
      <c r="D6675" s="4" t="s">
        <v>5683</v>
      </c>
      <c r="E6675" s="6">
        <v>15471.71</v>
      </c>
    </row>
    <row r="6676" s="1" customFormat="1" customHeight="1" spans="1:5">
      <c r="A6676" s="4">
        <v>99314</v>
      </c>
      <c r="B6676" s="4" t="s">
        <v>7251</v>
      </c>
      <c r="C6676" s="4" t="s">
        <v>232</v>
      </c>
      <c r="D6676" s="4" t="s">
        <v>5502</v>
      </c>
      <c r="E6676" s="6">
        <v>3854.62</v>
      </c>
    </row>
    <row r="6677" s="1" customFormat="1" customHeight="1" spans="1:5">
      <c r="A6677" s="4">
        <v>99315</v>
      </c>
      <c r="B6677" s="4" t="s">
        <v>7252</v>
      </c>
      <c r="C6677" s="4" t="s">
        <v>215</v>
      </c>
      <c r="D6677" s="4" t="s">
        <v>5683</v>
      </c>
      <c r="E6677" s="6">
        <v>17286.72</v>
      </c>
    </row>
    <row r="6678" s="1" customFormat="1" customHeight="1" spans="1:5">
      <c r="A6678" s="4">
        <v>99317</v>
      </c>
      <c r="B6678" s="4" t="s">
        <v>7253</v>
      </c>
      <c r="C6678" s="4" t="s">
        <v>232</v>
      </c>
      <c r="D6678" s="4" t="s">
        <v>5502</v>
      </c>
      <c r="E6678" s="6">
        <v>2420.61</v>
      </c>
    </row>
    <row r="6679" s="1" customFormat="1" customHeight="1" spans="1:5">
      <c r="A6679" s="4">
        <v>99318</v>
      </c>
      <c r="B6679" s="4" t="s">
        <v>7254</v>
      </c>
      <c r="C6679" s="4" t="s">
        <v>232</v>
      </c>
      <c r="D6679" s="4" t="s">
        <v>5502</v>
      </c>
      <c r="E6679" s="5">
        <v>230.21</v>
      </c>
    </row>
    <row r="6680" s="1" customFormat="1" customHeight="1" spans="1:5">
      <c r="A6680" s="4">
        <v>99319</v>
      </c>
      <c r="B6680" s="4" t="s">
        <v>7255</v>
      </c>
      <c r="C6680" s="4" t="s">
        <v>232</v>
      </c>
      <c r="D6680" s="4" t="s">
        <v>5502</v>
      </c>
      <c r="E6680" s="5">
        <v>840.01</v>
      </c>
    </row>
    <row r="6681" s="1" customFormat="1" customHeight="1" spans="1:5">
      <c r="A6681" s="4">
        <v>99320</v>
      </c>
      <c r="B6681" s="4" t="s">
        <v>7256</v>
      </c>
      <c r="C6681" s="4" t="s">
        <v>215</v>
      </c>
      <c r="D6681" s="4" t="s">
        <v>5683</v>
      </c>
      <c r="E6681" s="6">
        <v>7977.3</v>
      </c>
    </row>
    <row r="6682" s="1" customFormat="1" customHeight="1" spans="1:5">
      <c r="A6682" s="4">
        <v>99321</v>
      </c>
      <c r="B6682" s="4" t="s">
        <v>7257</v>
      </c>
      <c r="C6682" s="4" t="s">
        <v>232</v>
      </c>
      <c r="D6682" s="4" t="s">
        <v>5502</v>
      </c>
      <c r="E6682" s="6">
        <v>2656.77</v>
      </c>
    </row>
    <row r="6683" s="1" customFormat="1" customHeight="1" spans="1:5">
      <c r="A6683" s="4">
        <v>99322</v>
      </c>
      <c r="B6683" s="4" t="s">
        <v>7258</v>
      </c>
      <c r="C6683" s="4" t="s">
        <v>215</v>
      </c>
      <c r="D6683" s="4" t="s">
        <v>5683</v>
      </c>
      <c r="E6683" s="6">
        <v>8999.34</v>
      </c>
    </row>
    <row r="6684" s="1" customFormat="1" customHeight="1" spans="1:5">
      <c r="A6684" s="4">
        <v>99323</v>
      </c>
      <c r="B6684" s="4" t="s">
        <v>7259</v>
      </c>
      <c r="C6684" s="4" t="s">
        <v>232</v>
      </c>
      <c r="D6684" s="4" t="s">
        <v>5502</v>
      </c>
      <c r="E6684" s="6">
        <v>2892.89</v>
      </c>
    </row>
    <row r="6685" s="1" customFormat="1" customHeight="1" spans="1:5">
      <c r="A6685" s="4">
        <v>99324</v>
      </c>
      <c r="B6685" s="4" t="s">
        <v>7260</v>
      </c>
      <c r="C6685" s="4" t="s">
        <v>215</v>
      </c>
      <c r="D6685" s="4" t="s">
        <v>5683</v>
      </c>
      <c r="E6685" s="6">
        <v>10021.41</v>
      </c>
    </row>
    <row r="6686" s="1" customFormat="1" customHeight="1" spans="1:5">
      <c r="A6686" s="4">
        <v>99325</v>
      </c>
      <c r="B6686" s="4" t="s">
        <v>7261</v>
      </c>
      <c r="C6686" s="4" t="s">
        <v>232</v>
      </c>
      <c r="D6686" s="4" t="s">
        <v>5502</v>
      </c>
      <c r="E6686" s="6">
        <v>3133.28</v>
      </c>
    </row>
    <row r="6687" s="1" customFormat="1" customHeight="1" spans="1:5">
      <c r="A6687" s="4">
        <v>99326</v>
      </c>
      <c r="B6687" s="4" t="s">
        <v>337</v>
      </c>
      <c r="C6687" s="4" t="s">
        <v>215</v>
      </c>
      <c r="D6687" s="4" t="s">
        <v>5683</v>
      </c>
      <c r="E6687" s="6">
        <v>8157.15</v>
      </c>
    </row>
    <row r="6688" s="1" customFormat="1" customHeight="1" spans="1:5">
      <c r="A6688" s="4">
        <v>99327</v>
      </c>
      <c r="B6688" s="4" t="s">
        <v>7262</v>
      </c>
      <c r="C6688" s="4" t="s">
        <v>232</v>
      </c>
      <c r="D6688" s="4" t="s">
        <v>5502</v>
      </c>
      <c r="E6688" s="6">
        <v>4052.88</v>
      </c>
    </row>
    <row r="6689" s="1" customFormat="1" customHeight="1" spans="1:5">
      <c r="A6689" s="4">
        <v>101800</v>
      </c>
      <c r="B6689" s="4" t="s">
        <v>7263</v>
      </c>
      <c r="C6689" s="4" t="s">
        <v>215</v>
      </c>
      <c r="D6689" s="4" t="s">
        <v>5683</v>
      </c>
      <c r="E6689" s="6">
        <v>1409.44</v>
      </c>
    </row>
    <row r="6690" s="1" customFormat="1" customHeight="1" spans="1:5">
      <c r="A6690" s="4">
        <v>101801</v>
      </c>
      <c r="B6690" s="4" t="s">
        <v>7264</v>
      </c>
      <c r="C6690" s="4" t="s">
        <v>215</v>
      </c>
      <c r="D6690" s="4" t="s">
        <v>5683</v>
      </c>
      <c r="E6690" s="6">
        <v>1052.54</v>
      </c>
    </row>
    <row r="6691" s="1" customFormat="1" customHeight="1" spans="1:5">
      <c r="A6691" s="4">
        <v>101806</v>
      </c>
      <c r="B6691" s="4" t="s">
        <v>7265</v>
      </c>
      <c r="C6691" s="4" t="s">
        <v>215</v>
      </c>
      <c r="D6691" s="4" t="s">
        <v>5502</v>
      </c>
      <c r="E6691" s="5">
        <v>516.24</v>
      </c>
    </row>
    <row r="6692" s="1" customFormat="1" customHeight="1" spans="1:5">
      <c r="A6692" s="4">
        <v>101807</v>
      </c>
      <c r="B6692" s="4" t="s">
        <v>7266</v>
      </c>
      <c r="C6692" s="4" t="s">
        <v>215</v>
      </c>
      <c r="D6692" s="4" t="s">
        <v>5502</v>
      </c>
      <c r="E6692" s="5">
        <v>485.2</v>
      </c>
    </row>
    <row r="6693" s="1" customFormat="1" customHeight="1" spans="1:5">
      <c r="A6693" s="4">
        <v>101808</v>
      </c>
      <c r="B6693" s="4" t="s">
        <v>7267</v>
      </c>
      <c r="C6693" s="4" t="s">
        <v>215</v>
      </c>
      <c r="D6693" s="4" t="s">
        <v>5502</v>
      </c>
      <c r="E6693" s="5">
        <v>441.17</v>
      </c>
    </row>
    <row r="6694" s="1" customFormat="1" customHeight="1" spans="1:5">
      <c r="A6694" s="4">
        <v>101809</v>
      </c>
      <c r="B6694" s="4" t="s">
        <v>7268</v>
      </c>
      <c r="C6694" s="4" t="s">
        <v>215</v>
      </c>
      <c r="D6694" s="4" t="s">
        <v>5683</v>
      </c>
      <c r="E6694" s="6">
        <v>3037.72</v>
      </c>
    </row>
    <row r="6695" s="1" customFormat="1" customHeight="1" spans="1:5">
      <c r="A6695" s="4">
        <v>102139</v>
      </c>
      <c r="B6695" s="4" t="s">
        <v>7269</v>
      </c>
      <c r="C6695" s="4" t="s">
        <v>215</v>
      </c>
      <c r="D6695" s="4" t="s">
        <v>5683</v>
      </c>
      <c r="E6695" s="6">
        <v>1553.14</v>
      </c>
    </row>
    <row r="6696" s="1" customFormat="1" customHeight="1" spans="1:5">
      <c r="A6696" s="4">
        <v>102141</v>
      </c>
      <c r="B6696" s="4" t="s">
        <v>7270</v>
      </c>
      <c r="C6696" s="4" t="s">
        <v>215</v>
      </c>
      <c r="D6696" s="4" t="s">
        <v>5683</v>
      </c>
      <c r="E6696" s="6">
        <v>2373.81</v>
      </c>
    </row>
    <row r="6697" s="1" customFormat="1" customHeight="1" spans="1:5">
      <c r="A6697" s="4">
        <v>102142</v>
      </c>
      <c r="B6697" s="4" t="s">
        <v>7271</v>
      </c>
      <c r="C6697" s="4" t="s">
        <v>215</v>
      </c>
      <c r="D6697" s="4" t="s">
        <v>5683</v>
      </c>
      <c r="E6697" s="6">
        <v>2331.51</v>
      </c>
    </row>
    <row r="6698" s="1" customFormat="1" customHeight="1" spans="1:5">
      <c r="A6698" s="4">
        <v>102457</v>
      </c>
      <c r="B6698" s="4" t="s">
        <v>7272</v>
      </c>
      <c r="C6698" s="4" t="s">
        <v>215</v>
      </c>
      <c r="D6698" s="4" t="s">
        <v>5683</v>
      </c>
      <c r="E6698" s="6">
        <v>1500.35</v>
      </c>
    </row>
    <row r="6699" s="1" customFormat="1" customHeight="1" spans="1:5">
      <c r="A6699" s="4">
        <v>94263</v>
      </c>
      <c r="B6699" s="4" t="s">
        <v>7273</v>
      </c>
      <c r="C6699" s="4" t="s">
        <v>232</v>
      </c>
      <c r="D6699" s="4" t="s">
        <v>5683</v>
      </c>
      <c r="E6699" s="5">
        <v>33.43</v>
      </c>
    </row>
    <row r="6700" s="1" customFormat="1" customHeight="1" spans="1:5">
      <c r="A6700" s="4">
        <v>94264</v>
      </c>
      <c r="B6700" s="4" t="s">
        <v>7274</v>
      </c>
      <c r="C6700" s="4" t="s">
        <v>232</v>
      </c>
      <c r="D6700" s="4" t="s">
        <v>5683</v>
      </c>
      <c r="E6700" s="5">
        <v>37.11</v>
      </c>
    </row>
    <row r="6701" s="1" customFormat="1" customHeight="1" spans="1:5">
      <c r="A6701" s="4">
        <v>94265</v>
      </c>
      <c r="B6701" s="4" t="s">
        <v>7275</v>
      </c>
      <c r="C6701" s="4" t="s">
        <v>232</v>
      </c>
      <c r="D6701" s="4" t="s">
        <v>5683</v>
      </c>
      <c r="E6701" s="5">
        <v>43.68</v>
      </c>
    </row>
    <row r="6702" s="1" customFormat="1" customHeight="1" spans="1:5">
      <c r="A6702" s="4">
        <v>94266</v>
      </c>
      <c r="B6702" s="4" t="s">
        <v>7276</v>
      </c>
      <c r="C6702" s="4" t="s">
        <v>232</v>
      </c>
      <c r="D6702" s="4" t="s">
        <v>5683</v>
      </c>
      <c r="E6702" s="5">
        <v>47.89</v>
      </c>
    </row>
    <row r="6703" s="1" customFormat="1" customHeight="1" spans="1:5">
      <c r="A6703" s="4">
        <v>94267</v>
      </c>
      <c r="B6703" s="4" t="s">
        <v>7277</v>
      </c>
      <c r="C6703" s="4" t="s">
        <v>232</v>
      </c>
      <c r="D6703" s="4" t="s">
        <v>5683</v>
      </c>
      <c r="E6703" s="5">
        <v>52.15</v>
      </c>
    </row>
    <row r="6704" s="1" customFormat="1" customHeight="1" spans="1:5">
      <c r="A6704" s="4">
        <v>94268</v>
      </c>
      <c r="B6704" s="4" t="s">
        <v>7278</v>
      </c>
      <c r="C6704" s="4" t="s">
        <v>232</v>
      </c>
      <c r="D6704" s="4" t="s">
        <v>5683</v>
      </c>
      <c r="E6704" s="5">
        <v>56.78</v>
      </c>
    </row>
    <row r="6705" s="1" customFormat="1" customHeight="1" spans="1:5">
      <c r="A6705" s="4">
        <v>94269</v>
      </c>
      <c r="B6705" s="4" t="s">
        <v>7279</v>
      </c>
      <c r="C6705" s="4" t="s">
        <v>232</v>
      </c>
      <c r="D6705" s="4" t="s">
        <v>5683</v>
      </c>
      <c r="E6705" s="5">
        <v>74.29</v>
      </c>
    </row>
    <row r="6706" s="1" customFormat="1" customHeight="1" spans="1:5">
      <c r="A6706" s="4">
        <v>94270</v>
      </c>
      <c r="B6706" s="4" t="s">
        <v>7280</v>
      </c>
      <c r="C6706" s="4" t="s">
        <v>232</v>
      </c>
      <c r="D6706" s="4" t="s">
        <v>5683</v>
      </c>
      <c r="E6706" s="5">
        <v>80.74</v>
      </c>
    </row>
    <row r="6707" s="1" customFormat="1" customHeight="1" spans="1:5">
      <c r="A6707" s="4">
        <v>94271</v>
      </c>
      <c r="B6707" s="4" t="s">
        <v>7281</v>
      </c>
      <c r="C6707" s="4" t="s">
        <v>232</v>
      </c>
      <c r="D6707" s="4" t="s">
        <v>5683</v>
      </c>
      <c r="E6707" s="5">
        <v>90.42</v>
      </c>
    </row>
    <row r="6708" s="1" customFormat="1" customHeight="1" spans="1:5">
      <c r="A6708" s="4">
        <v>94272</v>
      </c>
      <c r="B6708" s="4" t="s">
        <v>7282</v>
      </c>
      <c r="C6708" s="4" t="s">
        <v>232</v>
      </c>
      <c r="D6708" s="4" t="s">
        <v>5683</v>
      </c>
      <c r="E6708" s="5">
        <v>99.02</v>
      </c>
    </row>
    <row r="6709" s="1" customFormat="1" customHeight="1" spans="1:5">
      <c r="A6709" s="4">
        <v>94273</v>
      </c>
      <c r="B6709" s="4" t="s">
        <v>321</v>
      </c>
      <c r="C6709" s="4" t="s">
        <v>232</v>
      </c>
      <c r="D6709" s="4" t="s">
        <v>5502</v>
      </c>
      <c r="E6709" s="5">
        <v>59.55</v>
      </c>
    </row>
    <row r="6710" s="1" customFormat="1" customHeight="1" spans="1:5">
      <c r="A6710" s="4">
        <v>94274</v>
      </c>
      <c r="B6710" s="4" t="s">
        <v>7283</v>
      </c>
      <c r="C6710" s="4" t="s">
        <v>232</v>
      </c>
      <c r="D6710" s="4" t="s">
        <v>5502</v>
      </c>
      <c r="E6710" s="5">
        <v>63.8</v>
      </c>
    </row>
    <row r="6711" s="1" customFormat="1" customHeight="1" spans="1:5">
      <c r="A6711" s="4">
        <v>94275</v>
      </c>
      <c r="B6711" s="4" t="s">
        <v>7284</v>
      </c>
      <c r="C6711" s="4" t="s">
        <v>232</v>
      </c>
      <c r="D6711" s="4" t="s">
        <v>5502</v>
      </c>
      <c r="E6711" s="5">
        <v>53.62</v>
      </c>
    </row>
    <row r="6712" s="1" customFormat="1" customHeight="1" spans="1:5">
      <c r="A6712" s="4">
        <v>94276</v>
      </c>
      <c r="B6712" s="4" t="s">
        <v>7285</v>
      </c>
      <c r="C6712" s="4" t="s">
        <v>232</v>
      </c>
      <c r="D6712" s="4" t="s">
        <v>5502</v>
      </c>
      <c r="E6712" s="5">
        <v>57.87</v>
      </c>
    </row>
    <row r="6713" s="1" customFormat="1" customHeight="1" spans="1:5">
      <c r="A6713" s="4">
        <v>94277</v>
      </c>
      <c r="B6713" s="4" t="s">
        <v>7286</v>
      </c>
      <c r="C6713" s="4" t="s">
        <v>232</v>
      </c>
      <c r="D6713" s="4" t="s">
        <v>5502</v>
      </c>
      <c r="E6713" s="5">
        <v>47.23</v>
      </c>
    </row>
    <row r="6714" s="1" customFormat="1" customHeight="1" spans="1:5">
      <c r="A6714" s="4">
        <v>94278</v>
      </c>
      <c r="B6714" s="4" t="s">
        <v>7287</v>
      </c>
      <c r="C6714" s="4" t="s">
        <v>232</v>
      </c>
      <c r="D6714" s="4" t="s">
        <v>5502</v>
      </c>
      <c r="E6714" s="5">
        <v>51.48</v>
      </c>
    </row>
    <row r="6715" s="1" customFormat="1" customHeight="1" spans="1:5">
      <c r="A6715" s="4">
        <v>94279</v>
      </c>
      <c r="B6715" s="4" t="s">
        <v>7288</v>
      </c>
      <c r="C6715" s="4" t="s">
        <v>232</v>
      </c>
      <c r="D6715" s="4" t="s">
        <v>5502</v>
      </c>
      <c r="E6715" s="5">
        <v>55.24</v>
      </c>
    </row>
    <row r="6716" s="1" customFormat="1" customHeight="1" spans="1:5">
      <c r="A6716" s="4">
        <v>94280</v>
      </c>
      <c r="B6716" s="4" t="s">
        <v>7289</v>
      </c>
      <c r="C6716" s="4" t="s">
        <v>232</v>
      </c>
      <c r="D6716" s="4" t="s">
        <v>5502</v>
      </c>
      <c r="E6716" s="5">
        <v>59.49</v>
      </c>
    </row>
    <row r="6717" s="1" customFormat="1" customHeight="1" spans="1:5">
      <c r="A6717" s="4">
        <v>94281</v>
      </c>
      <c r="B6717" s="4" t="s">
        <v>342</v>
      </c>
      <c r="C6717" s="4" t="s">
        <v>232</v>
      </c>
      <c r="D6717" s="4" t="s">
        <v>5502</v>
      </c>
      <c r="E6717" s="5">
        <v>55.02</v>
      </c>
    </row>
    <row r="6718" s="1" customFormat="1" customHeight="1" spans="1:5">
      <c r="A6718" s="4">
        <v>94282</v>
      </c>
      <c r="B6718" s="4" t="s">
        <v>7290</v>
      </c>
      <c r="C6718" s="4" t="s">
        <v>232</v>
      </c>
      <c r="D6718" s="4" t="s">
        <v>5502</v>
      </c>
      <c r="E6718" s="5">
        <v>67.97</v>
      </c>
    </row>
    <row r="6719" s="1" customFormat="1" customHeight="1" spans="1:5">
      <c r="A6719" s="4">
        <v>94283</v>
      </c>
      <c r="B6719" s="4" t="s">
        <v>7291</v>
      </c>
      <c r="C6719" s="4" t="s">
        <v>232</v>
      </c>
      <c r="D6719" s="4" t="s">
        <v>5502</v>
      </c>
      <c r="E6719" s="5">
        <v>70.42</v>
      </c>
    </row>
    <row r="6720" s="1" customFormat="1" customHeight="1" spans="1:5">
      <c r="A6720" s="4">
        <v>94284</v>
      </c>
      <c r="B6720" s="4" t="s">
        <v>7292</v>
      </c>
      <c r="C6720" s="4" t="s">
        <v>232</v>
      </c>
      <c r="D6720" s="4" t="s">
        <v>5502</v>
      </c>
      <c r="E6720" s="5">
        <v>83.37</v>
      </c>
    </row>
    <row r="6721" s="1" customFormat="1" customHeight="1" spans="1:5">
      <c r="A6721" s="4">
        <v>94285</v>
      </c>
      <c r="B6721" s="4" t="s">
        <v>7293</v>
      </c>
      <c r="C6721" s="4" t="s">
        <v>232</v>
      </c>
      <c r="D6721" s="4" t="s">
        <v>5502</v>
      </c>
      <c r="E6721" s="5">
        <v>85.2</v>
      </c>
    </row>
    <row r="6722" s="1" customFormat="1" customHeight="1" spans="1:5">
      <c r="A6722" s="4">
        <v>94286</v>
      </c>
      <c r="B6722" s="4" t="s">
        <v>7294</v>
      </c>
      <c r="C6722" s="4" t="s">
        <v>232</v>
      </c>
      <c r="D6722" s="4" t="s">
        <v>5502</v>
      </c>
      <c r="E6722" s="5">
        <v>98.15</v>
      </c>
    </row>
    <row r="6723" s="1" customFormat="1" customHeight="1" spans="1:5">
      <c r="A6723" s="4">
        <v>94287</v>
      </c>
      <c r="B6723" s="4" t="s">
        <v>7295</v>
      </c>
      <c r="C6723" s="4" t="s">
        <v>232</v>
      </c>
      <c r="D6723" s="4" t="s">
        <v>5502</v>
      </c>
      <c r="E6723" s="5">
        <v>43.03</v>
      </c>
    </row>
    <row r="6724" s="1" customFormat="1" customHeight="1" spans="1:5">
      <c r="A6724" s="4">
        <v>94288</v>
      </c>
      <c r="B6724" s="4" t="s">
        <v>7296</v>
      </c>
      <c r="C6724" s="4" t="s">
        <v>232</v>
      </c>
      <c r="D6724" s="4" t="s">
        <v>5502</v>
      </c>
      <c r="E6724" s="5">
        <v>54.35</v>
      </c>
    </row>
    <row r="6725" s="1" customFormat="1" customHeight="1" spans="1:5">
      <c r="A6725" s="4">
        <v>94289</v>
      </c>
      <c r="B6725" s="4" t="s">
        <v>7297</v>
      </c>
      <c r="C6725" s="4" t="s">
        <v>232</v>
      </c>
      <c r="D6725" s="4" t="s">
        <v>5502</v>
      </c>
      <c r="E6725" s="5">
        <v>54.14</v>
      </c>
    </row>
    <row r="6726" s="1" customFormat="1" customHeight="1" spans="1:5">
      <c r="A6726" s="4">
        <v>94290</v>
      </c>
      <c r="B6726" s="4" t="s">
        <v>7298</v>
      </c>
      <c r="C6726" s="4" t="s">
        <v>232</v>
      </c>
      <c r="D6726" s="4" t="s">
        <v>5502</v>
      </c>
      <c r="E6726" s="5">
        <v>65.46</v>
      </c>
    </row>
    <row r="6727" s="1" customFormat="1" customHeight="1" spans="1:5">
      <c r="A6727" s="4">
        <v>94291</v>
      </c>
      <c r="B6727" s="4" t="s">
        <v>7299</v>
      </c>
      <c r="C6727" s="4" t="s">
        <v>232</v>
      </c>
      <c r="D6727" s="4" t="s">
        <v>5502</v>
      </c>
      <c r="E6727" s="5">
        <v>64.67</v>
      </c>
    </row>
    <row r="6728" s="1" customFormat="1" customHeight="1" spans="1:5">
      <c r="A6728" s="4">
        <v>94292</v>
      </c>
      <c r="B6728" s="4" t="s">
        <v>7300</v>
      </c>
      <c r="C6728" s="4" t="s">
        <v>232</v>
      </c>
      <c r="D6728" s="4" t="s">
        <v>5502</v>
      </c>
      <c r="E6728" s="5">
        <v>76.01</v>
      </c>
    </row>
    <row r="6729" s="1" customFormat="1" customHeight="1" spans="1:5">
      <c r="A6729" s="4">
        <v>94293</v>
      </c>
      <c r="B6729" s="4" t="s">
        <v>7301</v>
      </c>
      <c r="C6729" s="4" t="s">
        <v>232</v>
      </c>
      <c r="D6729" s="4" t="s">
        <v>5502</v>
      </c>
      <c r="E6729" s="5">
        <v>169.11</v>
      </c>
    </row>
    <row r="6730" s="1" customFormat="1" customHeight="1" spans="1:5">
      <c r="A6730" s="4">
        <v>94294</v>
      </c>
      <c r="B6730" s="4" t="s">
        <v>7302</v>
      </c>
      <c r="C6730" s="4" t="s">
        <v>232</v>
      </c>
      <c r="D6730" s="4" t="s">
        <v>5502</v>
      </c>
      <c r="E6730" s="5">
        <v>9.37</v>
      </c>
    </row>
    <row r="6731" s="1" customFormat="1" customHeight="1" spans="1:5">
      <c r="A6731" s="4">
        <v>104491</v>
      </c>
      <c r="B6731" s="4" t="s">
        <v>7303</v>
      </c>
      <c r="C6731" s="4" t="s">
        <v>232</v>
      </c>
      <c r="D6731" s="4" t="s">
        <v>5502</v>
      </c>
      <c r="E6731" s="6">
        <v>3035.96</v>
      </c>
    </row>
    <row r="6732" s="1" customFormat="1" customHeight="1" spans="1:5">
      <c r="A6732" s="4">
        <v>104492</v>
      </c>
      <c r="B6732" s="4" t="s">
        <v>7304</v>
      </c>
      <c r="C6732" s="4" t="s">
        <v>232</v>
      </c>
      <c r="D6732" s="4" t="s">
        <v>5502</v>
      </c>
      <c r="E6732" s="6">
        <v>3793.05</v>
      </c>
    </row>
    <row r="6733" s="1" customFormat="1" customHeight="1" spans="1:5">
      <c r="A6733" s="4">
        <v>104494</v>
      </c>
      <c r="B6733" s="4" t="s">
        <v>7305</v>
      </c>
      <c r="C6733" s="4" t="s">
        <v>232</v>
      </c>
      <c r="D6733" s="4" t="s">
        <v>5502</v>
      </c>
      <c r="E6733" s="6">
        <v>5117.15</v>
      </c>
    </row>
    <row r="6734" s="1" customFormat="1" customHeight="1" spans="1:5">
      <c r="A6734" s="4">
        <v>104497</v>
      </c>
      <c r="B6734" s="4" t="s">
        <v>7306</v>
      </c>
      <c r="C6734" s="4" t="s">
        <v>232</v>
      </c>
      <c r="D6734" s="4" t="s">
        <v>5683</v>
      </c>
      <c r="E6734" s="6">
        <v>6158.88</v>
      </c>
    </row>
    <row r="6735" s="1" customFormat="1" customHeight="1" spans="1:5">
      <c r="A6735" s="4">
        <v>104515</v>
      </c>
      <c r="B6735" s="4" t="s">
        <v>7307</v>
      </c>
      <c r="C6735" s="4" t="s">
        <v>228</v>
      </c>
      <c r="D6735" s="4" t="s">
        <v>5502</v>
      </c>
      <c r="E6735" s="5">
        <v>27.13</v>
      </c>
    </row>
    <row r="6736" s="1" customFormat="1" customHeight="1" spans="1:5">
      <c r="A6736" s="4">
        <v>102727</v>
      </c>
      <c r="B6736" s="4" t="s">
        <v>7308</v>
      </c>
      <c r="C6736" s="4" t="s">
        <v>228</v>
      </c>
      <c r="D6736" s="4" t="s">
        <v>5502</v>
      </c>
      <c r="E6736" s="5">
        <v>98.41</v>
      </c>
    </row>
    <row r="6737" s="1" customFormat="1" customHeight="1" spans="1:5">
      <c r="A6737" s="4">
        <v>102728</v>
      </c>
      <c r="B6737" s="4" t="s">
        <v>7309</v>
      </c>
      <c r="C6737" s="4" t="s">
        <v>618</v>
      </c>
      <c r="D6737" s="4" t="s">
        <v>5502</v>
      </c>
      <c r="E6737" s="5">
        <v>16.41</v>
      </c>
    </row>
    <row r="6738" s="1" customFormat="1" customHeight="1" spans="1:5">
      <c r="A6738" s="4">
        <v>102729</v>
      </c>
      <c r="B6738" s="4" t="s">
        <v>7310</v>
      </c>
      <c r="C6738" s="4" t="s">
        <v>618</v>
      </c>
      <c r="D6738" s="4" t="s">
        <v>5502</v>
      </c>
      <c r="E6738" s="5">
        <v>15.47</v>
      </c>
    </row>
    <row r="6739" s="1" customFormat="1" customHeight="1" spans="1:5">
      <c r="A6739" s="4">
        <v>102730</v>
      </c>
      <c r="B6739" s="4" t="s">
        <v>7311</v>
      </c>
      <c r="C6739" s="4" t="s">
        <v>618</v>
      </c>
      <c r="D6739" s="4" t="s">
        <v>5502</v>
      </c>
      <c r="E6739" s="5">
        <v>13.9</v>
      </c>
    </row>
    <row r="6740" s="1" customFormat="1" customHeight="1" spans="1:5">
      <c r="A6740" s="4">
        <v>102731</v>
      </c>
      <c r="B6740" s="4" t="s">
        <v>7312</v>
      </c>
      <c r="C6740" s="4" t="s">
        <v>618</v>
      </c>
      <c r="D6740" s="4" t="s">
        <v>5502</v>
      </c>
      <c r="E6740" s="5">
        <v>11.72</v>
      </c>
    </row>
    <row r="6741" s="1" customFormat="1" customHeight="1" spans="1:5">
      <c r="A6741" s="4">
        <v>102732</v>
      </c>
      <c r="B6741" s="4" t="s">
        <v>7313</v>
      </c>
      <c r="C6741" s="4" t="s">
        <v>618</v>
      </c>
      <c r="D6741" s="4" t="s">
        <v>5502</v>
      </c>
      <c r="E6741" s="5">
        <v>11.15</v>
      </c>
    </row>
    <row r="6742" s="1" customFormat="1" customHeight="1" spans="1:5">
      <c r="A6742" s="4">
        <v>102733</v>
      </c>
      <c r="B6742" s="4" t="s">
        <v>7314</v>
      </c>
      <c r="C6742" s="4" t="s">
        <v>618</v>
      </c>
      <c r="D6742" s="4" t="s">
        <v>5502</v>
      </c>
      <c r="E6742" s="5">
        <v>12.51</v>
      </c>
    </row>
    <row r="6743" s="1" customFormat="1" customHeight="1" spans="1:5">
      <c r="A6743" s="4">
        <v>102734</v>
      </c>
      <c r="B6743" s="4" t="s">
        <v>7315</v>
      </c>
      <c r="C6743" s="4" t="s">
        <v>618</v>
      </c>
      <c r="D6743" s="4" t="s">
        <v>5502</v>
      </c>
      <c r="E6743" s="5">
        <v>15.47</v>
      </c>
    </row>
    <row r="6744" s="1" customFormat="1" customHeight="1" spans="1:5">
      <c r="A6744" s="4">
        <v>102735</v>
      </c>
      <c r="B6744" s="4" t="s">
        <v>7316</v>
      </c>
      <c r="C6744" s="4" t="s">
        <v>618</v>
      </c>
      <c r="D6744" s="4" t="s">
        <v>5502</v>
      </c>
      <c r="E6744" s="5">
        <v>14.68</v>
      </c>
    </row>
    <row r="6745" s="1" customFormat="1" customHeight="1" spans="1:5">
      <c r="A6745" s="4">
        <v>102736</v>
      </c>
      <c r="B6745" s="4" t="s">
        <v>7317</v>
      </c>
      <c r="C6745" s="4" t="s">
        <v>223</v>
      </c>
      <c r="D6745" s="4" t="s">
        <v>5502</v>
      </c>
      <c r="E6745" s="5">
        <v>580.69</v>
      </c>
    </row>
    <row r="6746" s="1" customFormat="1" customHeight="1" spans="1:5">
      <c r="A6746" s="4">
        <v>102737</v>
      </c>
      <c r="B6746" s="4" t="s">
        <v>446</v>
      </c>
      <c r="C6746" s="4" t="s">
        <v>215</v>
      </c>
      <c r="D6746" s="4" t="s">
        <v>5502</v>
      </c>
      <c r="E6746" s="6">
        <v>1103.99</v>
      </c>
    </row>
    <row r="6747" s="1" customFormat="1" customHeight="1" spans="1:5">
      <c r="A6747" s="4">
        <v>102738</v>
      </c>
      <c r="B6747" s="4" t="s">
        <v>431</v>
      </c>
      <c r="C6747" s="4" t="s">
        <v>215</v>
      </c>
      <c r="D6747" s="4" t="s">
        <v>5502</v>
      </c>
      <c r="E6747" s="6">
        <v>2264.3</v>
      </c>
    </row>
    <row r="6748" s="1" customFormat="1" customHeight="1" spans="1:5">
      <c r="A6748" s="4">
        <v>102739</v>
      </c>
      <c r="B6748" s="4" t="s">
        <v>7318</v>
      </c>
      <c r="C6748" s="4" t="s">
        <v>215</v>
      </c>
      <c r="D6748" s="4" t="s">
        <v>5502</v>
      </c>
      <c r="E6748" s="6">
        <v>3796.41</v>
      </c>
    </row>
    <row r="6749" s="1" customFormat="1" customHeight="1" spans="1:5">
      <c r="A6749" s="4">
        <v>102740</v>
      </c>
      <c r="B6749" s="4" t="s">
        <v>7319</v>
      </c>
      <c r="C6749" s="4" t="s">
        <v>215</v>
      </c>
      <c r="D6749" s="4" t="s">
        <v>5502</v>
      </c>
      <c r="E6749" s="6">
        <v>5695.67</v>
      </c>
    </row>
    <row r="6750" s="1" customFormat="1" customHeight="1" spans="1:5">
      <c r="A6750" s="4">
        <v>102741</v>
      </c>
      <c r="B6750" s="4" t="s">
        <v>7320</v>
      </c>
      <c r="C6750" s="4" t="s">
        <v>215</v>
      </c>
      <c r="D6750" s="4" t="s">
        <v>5502</v>
      </c>
      <c r="E6750" s="6">
        <v>8000.67</v>
      </c>
    </row>
    <row r="6751" s="1" customFormat="1" customHeight="1" spans="1:5">
      <c r="A6751" s="4">
        <v>102742</v>
      </c>
      <c r="B6751" s="4" t="s">
        <v>7321</v>
      </c>
      <c r="C6751" s="4" t="s">
        <v>215</v>
      </c>
      <c r="D6751" s="4" t="s">
        <v>5502</v>
      </c>
      <c r="E6751" s="6">
        <v>13863.86</v>
      </c>
    </row>
    <row r="6752" s="1" customFormat="1" customHeight="1" spans="1:5">
      <c r="A6752" s="4">
        <v>102743</v>
      </c>
      <c r="B6752" s="4" t="s">
        <v>7322</v>
      </c>
      <c r="C6752" s="4" t="s">
        <v>215</v>
      </c>
      <c r="D6752" s="4" t="s">
        <v>5502</v>
      </c>
      <c r="E6752" s="6">
        <v>4597.28</v>
      </c>
    </row>
    <row r="6753" s="1" customFormat="1" customHeight="1" spans="1:5">
      <c r="A6753" s="4">
        <v>102744</v>
      </c>
      <c r="B6753" s="4" t="s">
        <v>7323</v>
      </c>
      <c r="C6753" s="4" t="s">
        <v>215</v>
      </c>
      <c r="D6753" s="4" t="s">
        <v>5502</v>
      </c>
      <c r="E6753" s="6">
        <v>6893.91</v>
      </c>
    </row>
    <row r="6754" s="1" customFormat="1" customHeight="1" spans="1:5">
      <c r="A6754" s="4">
        <v>102745</v>
      </c>
      <c r="B6754" s="4" t="s">
        <v>7324</v>
      </c>
      <c r="C6754" s="4" t="s">
        <v>215</v>
      </c>
      <c r="D6754" s="4" t="s">
        <v>5502</v>
      </c>
      <c r="E6754" s="6">
        <v>9697.9</v>
      </c>
    </row>
    <row r="6755" s="1" customFormat="1" customHeight="1" spans="1:5">
      <c r="A6755" s="4">
        <v>102746</v>
      </c>
      <c r="B6755" s="4" t="s">
        <v>7325</v>
      </c>
      <c r="C6755" s="4" t="s">
        <v>215</v>
      </c>
      <c r="D6755" s="4" t="s">
        <v>5502</v>
      </c>
      <c r="E6755" s="6">
        <v>16825.69</v>
      </c>
    </row>
    <row r="6756" s="1" customFormat="1" customHeight="1" spans="1:5">
      <c r="A6756" s="4">
        <v>102747</v>
      </c>
      <c r="B6756" s="4" t="s">
        <v>7326</v>
      </c>
      <c r="C6756" s="4" t="s">
        <v>215</v>
      </c>
      <c r="D6756" s="4" t="s">
        <v>5502</v>
      </c>
      <c r="E6756" s="6">
        <v>8559.46</v>
      </c>
    </row>
    <row r="6757" s="1" customFormat="1" customHeight="1" spans="1:5">
      <c r="A6757" s="4">
        <v>102748</v>
      </c>
      <c r="B6757" s="4" t="s">
        <v>7327</v>
      </c>
      <c r="C6757" s="4" t="s">
        <v>215</v>
      </c>
      <c r="D6757" s="4" t="s">
        <v>5502</v>
      </c>
      <c r="E6757" s="6">
        <v>11988.35</v>
      </c>
    </row>
    <row r="6758" s="1" customFormat="1" customHeight="1" spans="1:5">
      <c r="A6758" s="4">
        <v>102749</v>
      </c>
      <c r="B6758" s="4" t="s">
        <v>7328</v>
      </c>
      <c r="C6758" s="4" t="s">
        <v>215</v>
      </c>
      <c r="D6758" s="4" t="s">
        <v>5502</v>
      </c>
      <c r="E6758" s="6">
        <v>20598.64</v>
      </c>
    </row>
    <row r="6759" s="1" customFormat="1" customHeight="1" spans="1:5">
      <c r="A6759" s="4">
        <v>102750</v>
      </c>
      <c r="B6759" s="4" t="s">
        <v>7329</v>
      </c>
      <c r="C6759" s="4" t="s">
        <v>215</v>
      </c>
      <c r="D6759" s="4" t="s">
        <v>5502</v>
      </c>
      <c r="E6759" s="6">
        <v>2762.75</v>
      </c>
    </row>
    <row r="6760" s="1" customFormat="1" customHeight="1" spans="1:5">
      <c r="A6760" s="4">
        <v>102751</v>
      </c>
      <c r="B6760" s="4" t="s">
        <v>395</v>
      </c>
      <c r="C6760" s="4" t="s">
        <v>215</v>
      </c>
      <c r="D6760" s="4" t="s">
        <v>5502</v>
      </c>
      <c r="E6760" s="6">
        <v>4810</v>
      </c>
    </row>
    <row r="6761" s="1" customFormat="1" customHeight="1" spans="1:5">
      <c r="A6761" s="4">
        <v>102752</v>
      </c>
      <c r="B6761" s="4" t="s">
        <v>7330</v>
      </c>
      <c r="C6761" s="4" t="s">
        <v>215</v>
      </c>
      <c r="D6761" s="4" t="s">
        <v>5502</v>
      </c>
      <c r="E6761" s="6">
        <v>7674.59</v>
      </c>
    </row>
    <row r="6762" s="1" customFormat="1" customHeight="1" spans="1:5">
      <c r="A6762" s="4">
        <v>102753</v>
      </c>
      <c r="B6762" s="4" t="s">
        <v>7331</v>
      </c>
      <c r="C6762" s="4" t="s">
        <v>215</v>
      </c>
      <c r="D6762" s="4" t="s">
        <v>5502</v>
      </c>
      <c r="E6762" s="6">
        <v>11375.91</v>
      </c>
    </row>
    <row r="6763" s="1" customFormat="1" customHeight="1" spans="1:5">
      <c r="A6763" s="4">
        <v>102754</v>
      </c>
      <c r="B6763" s="4" t="s">
        <v>7332</v>
      </c>
      <c r="C6763" s="4" t="s">
        <v>215</v>
      </c>
      <c r="D6763" s="4" t="s">
        <v>5502</v>
      </c>
      <c r="E6763" s="6">
        <v>21643.22</v>
      </c>
    </row>
    <row r="6764" s="1" customFormat="1" customHeight="1" spans="1:5">
      <c r="A6764" s="4">
        <v>102755</v>
      </c>
      <c r="B6764" s="4" t="s">
        <v>7333</v>
      </c>
      <c r="C6764" s="4" t="s">
        <v>215</v>
      </c>
      <c r="D6764" s="4" t="s">
        <v>5502</v>
      </c>
      <c r="E6764" s="6">
        <v>10726.19</v>
      </c>
    </row>
    <row r="6765" s="1" customFormat="1" customHeight="1" spans="1:5">
      <c r="A6765" s="4">
        <v>102756</v>
      </c>
      <c r="B6765" s="4" t="s">
        <v>7334</v>
      </c>
      <c r="C6765" s="4" t="s">
        <v>215</v>
      </c>
      <c r="D6765" s="4" t="s">
        <v>5502</v>
      </c>
      <c r="E6765" s="6">
        <v>15950.44</v>
      </c>
    </row>
    <row r="6766" s="1" customFormat="1" customHeight="1" spans="1:5">
      <c r="A6766" s="4">
        <v>102757</v>
      </c>
      <c r="B6766" s="4" t="s">
        <v>7335</v>
      </c>
      <c r="C6766" s="4" t="s">
        <v>215</v>
      </c>
      <c r="D6766" s="4" t="s">
        <v>5502</v>
      </c>
      <c r="E6766" s="6">
        <v>29695.24</v>
      </c>
    </row>
    <row r="6767" s="1" customFormat="1" customHeight="1" spans="1:5">
      <c r="A6767" s="4">
        <v>102758</v>
      </c>
      <c r="B6767" s="4" t="s">
        <v>7336</v>
      </c>
      <c r="C6767" s="4" t="s">
        <v>215</v>
      </c>
      <c r="D6767" s="4" t="s">
        <v>5502</v>
      </c>
      <c r="E6767" s="6">
        <v>13792.66</v>
      </c>
    </row>
    <row r="6768" s="1" customFormat="1" customHeight="1" spans="1:5">
      <c r="A6768" s="4">
        <v>102759</v>
      </c>
      <c r="B6768" s="4" t="s">
        <v>7337</v>
      </c>
      <c r="C6768" s="4" t="s">
        <v>215</v>
      </c>
      <c r="D6768" s="4" t="s">
        <v>5502</v>
      </c>
      <c r="E6768" s="6">
        <v>20547.64</v>
      </c>
    </row>
    <row r="6769" s="1" customFormat="1" customHeight="1" spans="1:5">
      <c r="A6769" s="4">
        <v>102760</v>
      </c>
      <c r="B6769" s="4" t="s">
        <v>7338</v>
      </c>
      <c r="C6769" s="4" t="s">
        <v>215</v>
      </c>
      <c r="D6769" s="4" t="s">
        <v>5502</v>
      </c>
      <c r="E6769" s="6">
        <v>37901.05</v>
      </c>
    </row>
    <row r="6770" s="1" customFormat="1" customHeight="1" spans="1:5">
      <c r="A6770" s="4">
        <v>102761</v>
      </c>
      <c r="B6770" s="4" t="s">
        <v>7339</v>
      </c>
      <c r="C6770" s="4" t="s">
        <v>215</v>
      </c>
      <c r="D6770" s="4" t="s">
        <v>5502</v>
      </c>
      <c r="E6770" s="6">
        <v>13148.49</v>
      </c>
    </row>
    <row r="6771" s="1" customFormat="1" customHeight="1" spans="1:5">
      <c r="A6771" s="4">
        <v>102762</v>
      </c>
      <c r="B6771" s="4" t="s">
        <v>7340</v>
      </c>
      <c r="C6771" s="4" t="s">
        <v>215</v>
      </c>
      <c r="D6771" s="4" t="s">
        <v>5502</v>
      </c>
      <c r="E6771" s="6">
        <v>20347.73</v>
      </c>
    </row>
    <row r="6772" s="1" customFormat="1" customHeight="1" spans="1:5">
      <c r="A6772" s="4">
        <v>102763</v>
      </c>
      <c r="B6772" s="4" t="s">
        <v>7341</v>
      </c>
      <c r="C6772" s="4" t="s">
        <v>215</v>
      </c>
      <c r="D6772" s="4" t="s">
        <v>5502</v>
      </c>
      <c r="E6772" s="6">
        <v>28354.77</v>
      </c>
    </row>
    <row r="6773" s="1" customFormat="1" customHeight="1" spans="1:5">
      <c r="A6773" s="4">
        <v>102764</v>
      </c>
      <c r="B6773" s="4" t="s">
        <v>7342</v>
      </c>
      <c r="C6773" s="4" t="s">
        <v>215</v>
      </c>
      <c r="D6773" s="4" t="s">
        <v>5502</v>
      </c>
      <c r="E6773" s="6">
        <v>40109.65</v>
      </c>
    </row>
    <row r="6774" s="1" customFormat="1" customHeight="1" spans="1:5">
      <c r="A6774" s="4">
        <v>102765</v>
      </c>
      <c r="B6774" s="4" t="s">
        <v>7343</v>
      </c>
      <c r="C6774" s="4" t="s">
        <v>215</v>
      </c>
      <c r="D6774" s="4" t="s">
        <v>5502</v>
      </c>
      <c r="E6774" s="6">
        <v>16335.32</v>
      </c>
    </row>
    <row r="6775" s="1" customFormat="1" customHeight="1" spans="1:5">
      <c r="A6775" s="4">
        <v>102766</v>
      </c>
      <c r="B6775" s="4" t="s">
        <v>7344</v>
      </c>
      <c r="C6775" s="4" t="s">
        <v>215</v>
      </c>
      <c r="D6775" s="4" t="s">
        <v>5502</v>
      </c>
      <c r="E6775" s="6">
        <v>24658.61</v>
      </c>
    </row>
    <row r="6776" s="1" customFormat="1" customHeight="1" spans="1:5">
      <c r="A6776" s="4">
        <v>102767</v>
      </c>
      <c r="B6776" s="4" t="s">
        <v>7345</v>
      </c>
      <c r="C6776" s="4" t="s">
        <v>215</v>
      </c>
      <c r="D6776" s="4" t="s">
        <v>5502</v>
      </c>
      <c r="E6776" s="6">
        <v>34632.91</v>
      </c>
    </row>
    <row r="6777" s="1" customFormat="1" customHeight="1" spans="1:5">
      <c r="A6777" s="4">
        <v>102768</v>
      </c>
      <c r="B6777" s="4" t="s">
        <v>7346</v>
      </c>
      <c r="C6777" s="4" t="s">
        <v>215</v>
      </c>
      <c r="D6777" s="4" t="s">
        <v>5502</v>
      </c>
      <c r="E6777" s="6">
        <v>48577.43</v>
      </c>
    </row>
    <row r="6778" s="1" customFormat="1" customHeight="1" spans="1:5">
      <c r="A6778" s="4">
        <v>102769</v>
      </c>
      <c r="B6778" s="4" t="s">
        <v>7347</v>
      </c>
      <c r="C6778" s="4" t="s">
        <v>215</v>
      </c>
      <c r="D6778" s="4" t="s">
        <v>5502</v>
      </c>
      <c r="E6778" s="6">
        <v>18873.52</v>
      </c>
    </row>
    <row r="6779" s="1" customFormat="1" customHeight="1" spans="1:5">
      <c r="A6779" s="4">
        <v>102770</v>
      </c>
      <c r="B6779" s="4" t="s">
        <v>7348</v>
      </c>
      <c r="C6779" s="4" t="s">
        <v>215</v>
      </c>
      <c r="D6779" s="4" t="s">
        <v>5502</v>
      </c>
      <c r="E6779" s="6">
        <v>29031.1</v>
      </c>
    </row>
    <row r="6780" s="1" customFormat="1" customHeight="1" spans="1:5">
      <c r="A6780" s="4">
        <v>102771</v>
      </c>
      <c r="B6780" s="4" t="s">
        <v>7349</v>
      </c>
      <c r="C6780" s="4" t="s">
        <v>215</v>
      </c>
      <c r="D6780" s="4" t="s">
        <v>5502</v>
      </c>
      <c r="E6780" s="6">
        <v>40750.46</v>
      </c>
    </row>
    <row r="6781" s="1" customFormat="1" customHeight="1" spans="1:5">
      <c r="A6781" s="4">
        <v>102772</v>
      </c>
      <c r="B6781" s="4" t="s">
        <v>7350</v>
      </c>
      <c r="C6781" s="4" t="s">
        <v>215</v>
      </c>
      <c r="D6781" s="4" t="s">
        <v>5502</v>
      </c>
      <c r="E6781" s="6">
        <v>57651.29</v>
      </c>
    </row>
    <row r="6782" s="1" customFormat="1" customHeight="1" spans="1:5">
      <c r="A6782" s="4">
        <v>102773</v>
      </c>
      <c r="B6782" s="4" t="s">
        <v>7351</v>
      </c>
      <c r="C6782" s="4" t="s">
        <v>215</v>
      </c>
      <c r="D6782" s="4" t="s">
        <v>5502</v>
      </c>
      <c r="E6782" s="6">
        <v>8154.22</v>
      </c>
    </row>
    <row r="6783" s="1" customFormat="1" customHeight="1" spans="1:5">
      <c r="A6783" s="4">
        <v>102774</v>
      </c>
      <c r="B6783" s="4" t="s">
        <v>7352</v>
      </c>
      <c r="C6783" s="4" t="s">
        <v>215</v>
      </c>
      <c r="D6783" s="4" t="s">
        <v>5502</v>
      </c>
      <c r="E6783" s="6">
        <v>8154.22</v>
      </c>
    </row>
    <row r="6784" s="1" customFormat="1" customHeight="1" spans="1:5">
      <c r="A6784" s="4">
        <v>102775</v>
      </c>
      <c r="B6784" s="4" t="s">
        <v>7353</v>
      </c>
      <c r="C6784" s="4" t="s">
        <v>215</v>
      </c>
      <c r="D6784" s="4" t="s">
        <v>5502</v>
      </c>
      <c r="E6784" s="6">
        <v>12190.96</v>
      </c>
    </row>
    <row r="6785" s="1" customFormat="1" customHeight="1" spans="1:5">
      <c r="A6785" s="4">
        <v>102776</v>
      </c>
      <c r="B6785" s="4" t="s">
        <v>7354</v>
      </c>
      <c r="C6785" s="4" t="s">
        <v>215</v>
      </c>
      <c r="D6785" s="4" t="s">
        <v>5502</v>
      </c>
      <c r="E6785" s="6">
        <v>12190.96</v>
      </c>
    </row>
    <row r="6786" s="1" customFormat="1" customHeight="1" spans="1:5">
      <c r="A6786" s="4">
        <v>102777</v>
      </c>
      <c r="B6786" s="4" t="s">
        <v>7355</v>
      </c>
      <c r="C6786" s="4" t="s">
        <v>215</v>
      </c>
      <c r="D6786" s="4" t="s">
        <v>5502</v>
      </c>
      <c r="E6786" s="6">
        <v>18464.05</v>
      </c>
    </row>
    <row r="6787" s="1" customFormat="1" customHeight="1" spans="1:5">
      <c r="A6787" s="4">
        <v>102778</v>
      </c>
      <c r="B6787" s="4" t="s">
        <v>7356</v>
      </c>
      <c r="C6787" s="4" t="s">
        <v>215</v>
      </c>
      <c r="D6787" s="4" t="s">
        <v>5502</v>
      </c>
      <c r="E6787" s="6">
        <v>27517.23</v>
      </c>
    </row>
    <row r="6788" s="1" customFormat="1" customHeight="1" spans="1:5">
      <c r="A6788" s="4">
        <v>102779</v>
      </c>
      <c r="B6788" s="4" t="s">
        <v>7357</v>
      </c>
      <c r="C6788" s="4" t="s">
        <v>215</v>
      </c>
      <c r="D6788" s="4" t="s">
        <v>5502</v>
      </c>
      <c r="E6788" s="6">
        <v>8154.22</v>
      </c>
    </row>
    <row r="6789" s="1" customFormat="1" customHeight="1" spans="1:5">
      <c r="A6789" s="4">
        <v>102780</v>
      </c>
      <c r="B6789" s="4" t="s">
        <v>7358</v>
      </c>
      <c r="C6789" s="4" t="s">
        <v>215</v>
      </c>
      <c r="D6789" s="4" t="s">
        <v>5502</v>
      </c>
      <c r="E6789" s="6">
        <v>9381.39</v>
      </c>
    </row>
    <row r="6790" s="1" customFormat="1" customHeight="1" spans="1:5">
      <c r="A6790" s="4">
        <v>102781</v>
      </c>
      <c r="B6790" s="4" t="s">
        <v>7359</v>
      </c>
      <c r="C6790" s="4" t="s">
        <v>215</v>
      </c>
      <c r="D6790" s="4" t="s">
        <v>5502</v>
      </c>
      <c r="E6790" s="6">
        <v>13922.72</v>
      </c>
    </row>
    <row r="6791" s="1" customFormat="1" customHeight="1" spans="1:5">
      <c r="A6791" s="4">
        <v>102782</v>
      </c>
      <c r="B6791" s="4" t="s">
        <v>7360</v>
      </c>
      <c r="C6791" s="4" t="s">
        <v>215</v>
      </c>
      <c r="D6791" s="4" t="s">
        <v>5502</v>
      </c>
      <c r="E6791" s="6">
        <v>15494.32</v>
      </c>
    </row>
    <row r="6792" s="1" customFormat="1" customHeight="1" spans="1:5">
      <c r="A6792" s="4">
        <v>102783</v>
      </c>
      <c r="B6792" s="4" t="s">
        <v>7361</v>
      </c>
      <c r="C6792" s="4" t="s">
        <v>215</v>
      </c>
      <c r="D6792" s="4" t="s">
        <v>5502</v>
      </c>
      <c r="E6792" s="6">
        <v>20540.25</v>
      </c>
    </row>
    <row r="6793" s="1" customFormat="1" customHeight="1" spans="1:5">
      <c r="A6793" s="4">
        <v>102784</v>
      </c>
      <c r="B6793" s="4" t="s">
        <v>7362</v>
      </c>
      <c r="C6793" s="4" t="s">
        <v>215</v>
      </c>
      <c r="D6793" s="4" t="s">
        <v>5502</v>
      </c>
      <c r="E6793" s="6">
        <v>32043.82</v>
      </c>
    </row>
    <row r="6794" s="1" customFormat="1" customHeight="1" spans="1:5">
      <c r="A6794" s="4">
        <v>102785</v>
      </c>
      <c r="B6794" s="4" t="s">
        <v>7363</v>
      </c>
      <c r="C6794" s="4" t="s">
        <v>215</v>
      </c>
      <c r="D6794" s="4" t="s">
        <v>5502</v>
      </c>
      <c r="E6794" s="6">
        <v>9381.39</v>
      </c>
    </row>
    <row r="6795" s="1" customFormat="1" customHeight="1" spans="1:5">
      <c r="A6795" s="4">
        <v>102786</v>
      </c>
      <c r="B6795" s="4" t="s">
        <v>7364</v>
      </c>
      <c r="C6795" s="4" t="s">
        <v>215</v>
      </c>
      <c r="D6795" s="4" t="s">
        <v>5502</v>
      </c>
      <c r="E6795" s="6">
        <v>10448.4</v>
      </c>
    </row>
    <row r="6796" s="1" customFormat="1" customHeight="1" spans="1:5">
      <c r="A6796" s="4">
        <v>102787</v>
      </c>
      <c r="B6796" s="4" t="s">
        <v>7365</v>
      </c>
      <c r="C6796" s="4" t="s">
        <v>215</v>
      </c>
      <c r="D6796" s="4" t="s">
        <v>5502</v>
      </c>
      <c r="E6796" s="6">
        <v>15494.32</v>
      </c>
    </row>
    <row r="6797" s="1" customFormat="1" customHeight="1" spans="1:5">
      <c r="A6797" s="4">
        <v>102788</v>
      </c>
      <c r="B6797" s="4" t="s">
        <v>7366</v>
      </c>
      <c r="C6797" s="4" t="s">
        <v>215</v>
      </c>
      <c r="D6797" s="4" t="s">
        <v>5502</v>
      </c>
      <c r="E6797" s="6">
        <v>17035.89</v>
      </c>
    </row>
    <row r="6798" s="1" customFormat="1" customHeight="1" spans="1:5">
      <c r="A6798" s="4">
        <v>102789</v>
      </c>
      <c r="B6798" s="4" t="s">
        <v>7367</v>
      </c>
      <c r="C6798" s="4" t="s">
        <v>215</v>
      </c>
      <c r="D6798" s="4" t="s">
        <v>5502</v>
      </c>
      <c r="E6798" s="6">
        <v>22436.26</v>
      </c>
    </row>
    <row r="6799" s="1" customFormat="1" customHeight="1" spans="1:5">
      <c r="A6799" s="4">
        <v>102790</v>
      </c>
      <c r="B6799" s="4" t="s">
        <v>7368</v>
      </c>
      <c r="C6799" s="4" t="s">
        <v>215</v>
      </c>
      <c r="D6799" s="4" t="s">
        <v>5502</v>
      </c>
      <c r="E6799" s="6">
        <v>37070.91</v>
      </c>
    </row>
    <row r="6800" s="1" customFormat="1" customHeight="1" spans="1:5">
      <c r="A6800" s="4">
        <v>102791</v>
      </c>
      <c r="B6800" s="4" t="s">
        <v>7369</v>
      </c>
      <c r="C6800" s="4" t="s">
        <v>215</v>
      </c>
      <c r="D6800" s="4" t="s">
        <v>5502</v>
      </c>
      <c r="E6800" s="6">
        <v>29799.81</v>
      </c>
    </row>
    <row r="6801" s="1" customFormat="1" customHeight="1" spans="1:5">
      <c r="A6801" s="4">
        <v>102792</v>
      </c>
      <c r="B6801" s="4" t="s">
        <v>7370</v>
      </c>
      <c r="C6801" s="4" t="s">
        <v>215</v>
      </c>
      <c r="D6801" s="4" t="s">
        <v>5502</v>
      </c>
      <c r="E6801" s="6">
        <v>48504.25</v>
      </c>
    </row>
    <row r="6802" s="1" customFormat="1" customHeight="1" spans="1:5">
      <c r="A6802" s="4">
        <v>102793</v>
      </c>
      <c r="B6802" s="4" t="s">
        <v>7371</v>
      </c>
      <c r="C6802" s="4" t="s">
        <v>215</v>
      </c>
      <c r="D6802" s="4" t="s">
        <v>5502</v>
      </c>
      <c r="E6802" s="6">
        <v>65325.99</v>
      </c>
    </row>
    <row r="6803" s="1" customFormat="1" customHeight="1" spans="1:5">
      <c r="A6803" s="4">
        <v>102794</v>
      </c>
      <c r="B6803" s="4" t="s">
        <v>7372</v>
      </c>
      <c r="C6803" s="4" t="s">
        <v>215</v>
      </c>
      <c r="D6803" s="4" t="s">
        <v>5502</v>
      </c>
      <c r="E6803" s="6">
        <v>93660.63</v>
      </c>
    </row>
    <row r="6804" s="1" customFormat="1" customHeight="1" spans="1:5">
      <c r="A6804" s="4">
        <v>102795</v>
      </c>
      <c r="B6804" s="4" t="s">
        <v>7373</v>
      </c>
      <c r="C6804" s="4" t="s">
        <v>215</v>
      </c>
      <c r="D6804" s="4" t="s">
        <v>5502</v>
      </c>
      <c r="E6804" s="6">
        <v>31779.32</v>
      </c>
    </row>
    <row r="6805" s="1" customFormat="1" customHeight="1" spans="1:5">
      <c r="A6805" s="4">
        <v>102796</v>
      </c>
      <c r="B6805" s="4" t="s">
        <v>7374</v>
      </c>
      <c r="C6805" s="4" t="s">
        <v>215</v>
      </c>
      <c r="D6805" s="4" t="s">
        <v>5502</v>
      </c>
      <c r="E6805" s="6">
        <v>51294.45</v>
      </c>
    </row>
    <row r="6806" s="1" customFormat="1" customHeight="1" spans="1:5">
      <c r="A6806" s="4">
        <v>102797</v>
      </c>
      <c r="B6806" s="4" t="s">
        <v>7375</v>
      </c>
      <c r="C6806" s="4" t="s">
        <v>215</v>
      </c>
      <c r="D6806" s="4" t="s">
        <v>5502</v>
      </c>
      <c r="E6806" s="6">
        <v>72720.49</v>
      </c>
    </row>
    <row r="6807" s="1" customFormat="1" customHeight="1" spans="1:5">
      <c r="A6807" s="4">
        <v>102798</v>
      </c>
      <c r="B6807" s="4" t="s">
        <v>7376</v>
      </c>
      <c r="C6807" s="4" t="s">
        <v>215</v>
      </c>
      <c r="D6807" s="4" t="s">
        <v>5502</v>
      </c>
      <c r="E6807" s="6">
        <v>89059.23</v>
      </c>
    </row>
    <row r="6808" s="1" customFormat="1" customHeight="1" spans="1:5">
      <c r="A6808" s="4">
        <v>102799</v>
      </c>
      <c r="B6808" s="4" t="s">
        <v>7377</v>
      </c>
      <c r="C6808" s="4" t="s">
        <v>215</v>
      </c>
      <c r="D6808" s="4" t="s">
        <v>5502</v>
      </c>
      <c r="E6808" s="6">
        <v>32452.11</v>
      </c>
    </row>
    <row r="6809" s="1" customFormat="1" customHeight="1" spans="1:5">
      <c r="A6809" s="4">
        <v>102800</v>
      </c>
      <c r="B6809" s="4" t="s">
        <v>7378</v>
      </c>
      <c r="C6809" s="4" t="s">
        <v>215</v>
      </c>
      <c r="D6809" s="4" t="s">
        <v>5502</v>
      </c>
      <c r="E6809" s="6">
        <v>56291.25</v>
      </c>
    </row>
    <row r="6810" s="1" customFormat="1" customHeight="1" spans="1:5">
      <c r="A6810" s="4">
        <v>102801</v>
      </c>
      <c r="B6810" s="4" t="s">
        <v>7379</v>
      </c>
      <c r="C6810" s="4" t="s">
        <v>215</v>
      </c>
      <c r="D6810" s="4" t="s">
        <v>5502</v>
      </c>
      <c r="E6810" s="6">
        <v>78824.34</v>
      </c>
    </row>
    <row r="6811" s="1" customFormat="1" customHeight="1" spans="1:5">
      <c r="A6811" s="4">
        <v>102802</v>
      </c>
      <c r="B6811" s="4" t="s">
        <v>7380</v>
      </c>
      <c r="C6811" s="4" t="s">
        <v>215</v>
      </c>
      <c r="D6811" s="4" t="s">
        <v>5502</v>
      </c>
      <c r="E6811" s="6">
        <v>94551.53</v>
      </c>
    </row>
    <row r="6812" s="1" customFormat="1" customHeight="1" spans="1:5">
      <c r="A6812" s="4">
        <v>101570</v>
      </c>
      <c r="B6812" s="4" t="s">
        <v>7381</v>
      </c>
      <c r="C6812" s="4" t="s">
        <v>228</v>
      </c>
      <c r="D6812" s="4" t="s">
        <v>5502</v>
      </c>
      <c r="E6812" s="5">
        <v>23.86</v>
      </c>
    </row>
    <row r="6813" s="1" customFormat="1" customHeight="1" spans="1:5">
      <c r="A6813" s="4">
        <v>101571</v>
      </c>
      <c r="B6813" s="4" t="s">
        <v>7382</v>
      </c>
      <c r="C6813" s="4" t="s">
        <v>228</v>
      </c>
      <c r="D6813" s="4" t="s">
        <v>5502</v>
      </c>
      <c r="E6813" s="5">
        <v>32.21</v>
      </c>
    </row>
    <row r="6814" s="1" customFormat="1" customHeight="1" spans="1:5">
      <c r="A6814" s="4">
        <v>101572</v>
      </c>
      <c r="B6814" s="4" t="s">
        <v>7383</v>
      </c>
      <c r="C6814" s="4" t="s">
        <v>228</v>
      </c>
      <c r="D6814" s="4" t="s">
        <v>5502</v>
      </c>
      <c r="E6814" s="5">
        <v>18.83</v>
      </c>
    </row>
    <row r="6815" s="1" customFormat="1" customHeight="1" spans="1:5">
      <c r="A6815" s="4">
        <v>101573</v>
      </c>
      <c r="B6815" s="4" t="s">
        <v>7384</v>
      </c>
      <c r="C6815" s="4" t="s">
        <v>228</v>
      </c>
      <c r="D6815" s="4" t="s">
        <v>5502</v>
      </c>
      <c r="E6815" s="5">
        <v>27.17</v>
      </c>
    </row>
    <row r="6816" s="1" customFormat="1" customHeight="1" spans="1:5">
      <c r="A6816" s="4">
        <v>101574</v>
      </c>
      <c r="B6816" s="4" t="s">
        <v>7385</v>
      </c>
      <c r="C6816" s="4" t="s">
        <v>228</v>
      </c>
      <c r="D6816" s="4" t="s">
        <v>5502</v>
      </c>
      <c r="E6816" s="5">
        <v>14.63</v>
      </c>
    </row>
    <row r="6817" s="1" customFormat="1" customHeight="1" spans="1:5">
      <c r="A6817" s="4">
        <v>101575</v>
      </c>
      <c r="B6817" s="4" t="s">
        <v>7386</v>
      </c>
      <c r="C6817" s="4" t="s">
        <v>228</v>
      </c>
      <c r="D6817" s="4" t="s">
        <v>5502</v>
      </c>
      <c r="E6817" s="5">
        <v>23.18</v>
      </c>
    </row>
    <row r="6818" s="1" customFormat="1" customHeight="1" spans="1:5">
      <c r="A6818" s="4">
        <v>101576</v>
      </c>
      <c r="B6818" s="4" t="s">
        <v>7387</v>
      </c>
      <c r="C6818" s="4" t="s">
        <v>228</v>
      </c>
      <c r="D6818" s="4" t="s">
        <v>5502</v>
      </c>
      <c r="E6818" s="5">
        <v>43.66</v>
      </c>
    </row>
    <row r="6819" s="1" customFormat="1" customHeight="1" spans="1:5">
      <c r="A6819" s="4">
        <v>101577</v>
      </c>
      <c r="B6819" s="4" t="s">
        <v>7388</v>
      </c>
      <c r="C6819" s="4" t="s">
        <v>228</v>
      </c>
      <c r="D6819" s="4" t="s">
        <v>5502</v>
      </c>
      <c r="E6819" s="5">
        <v>54.31</v>
      </c>
    </row>
    <row r="6820" s="1" customFormat="1" customHeight="1" spans="1:5">
      <c r="A6820" s="4">
        <v>101578</v>
      </c>
      <c r="B6820" s="4" t="s">
        <v>7389</v>
      </c>
      <c r="C6820" s="4" t="s">
        <v>228</v>
      </c>
      <c r="D6820" s="4" t="s">
        <v>5502</v>
      </c>
      <c r="E6820" s="5">
        <v>36.29</v>
      </c>
    </row>
    <row r="6821" s="1" customFormat="1" customHeight="1" spans="1:5">
      <c r="A6821" s="4">
        <v>101579</v>
      </c>
      <c r="B6821" s="4" t="s">
        <v>7390</v>
      </c>
      <c r="C6821" s="4" t="s">
        <v>228</v>
      </c>
      <c r="D6821" s="4" t="s">
        <v>5502</v>
      </c>
      <c r="E6821" s="5">
        <v>46.95</v>
      </c>
    </row>
    <row r="6822" s="1" customFormat="1" customHeight="1" spans="1:5">
      <c r="A6822" s="4">
        <v>101580</v>
      </c>
      <c r="B6822" s="4" t="s">
        <v>7391</v>
      </c>
      <c r="C6822" s="4" t="s">
        <v>228</v>
      </c>
      <c r="D6822" s="4" t="s">
        <v>5502</v>
      </c>
      <c r="E6822" s="5">
        <v>32.58</v>
      </c>
    </row>
    <row r="6823" s="1" customFormat="1" customHeight="1" spans="1:5">
      <c r="A6823" s="4">
        <v>101581</v>
      </c>
      <c r="B6823" s="4" t="s">
        <v>7392</v>
      </c>
      <c r="C6823" s="4" t="s">
        <v>228</v>
      </c>
      <c r="D6823" s="4" t="s">
        <v>5502</v>
      </c>
      <c r="E6823" s="5">
        <v>43.44</v>
      </c>
    </row>
    <row r="6824" s="1" customFormat="1" customHeight="1" spans="1:5">
      <c r="A6824" s="4">
        <v>101582</v>
      </c>
      <c r="B6824" s="4" t="s">
        <v>7393</v>
      </c>
      <c r="C6824" s="4" t="s">
        <v>228</v>
      </c>
      <c r="D6824" s="4" t="s">
        <v>5502</v>
      </c>
      <c r="E6824" s="5">
        <v>71.81</v>
      </c>
    </row>
    <row r="6825" s="1" customFormat="1" customHeight="1" spans="1:5">
      <c r="A6825" s="4">
        <v>101583</v>
      </c>
      <c r="B6825" s="4" t="s">
        <v>7394</v>
      </c>
      <c r="C6825" s="4" t="s">
        <v>228</v>
      </c>
      <c r="D6825" s="4" t="s">
        <v>5502</v>
      </c>
      <c r="E6825" s="5">
        <v>88.34</v>
      </c>
    </row>
    <row r="6826" s="1" customFormat="1" customHeight="1" spans="1:5">
      <c r="A6826" s="4">
        <v>101584</v>
      </c>
      <c r="B6826" s="4" t="s">
        <v>7395</v>
      </c>
      <c r="C6826" s="4" t="s">
        <v>228</v>
      </c>
      <c r="D6826" s="4" t="s">
        <v>5502</v>
      </c>
      <c r="E6826" s="5">
        <v>59.35</v>
      </c>
    </row>
    <row r="6827" s="1" customFormat="1" customHeight="1" spans="1:5">
      <c r="A6827" s="4">
        <v>101585</v>
      </c>
      <c r="B6827" s="4" t="s">
        <v>7396</v>
      </c>
      <c r="C6827" s="4" t="s">
        <v>228</v>
      </c>
      <c r="D6827" s="4" t="s">
        <v>5502</v>
      </c>
      <c r="E6827" s="5">
        <v>75.89</v>
      </c>
    </row>
    <row r="6828" s="1" customFormat="1" customHeight="1" spans="1:5">
      <c r="A6828" s="4">
        <v>101586</v>
      </c>
      <c r="B6828" s="4" t="s">
        <v>7397</v>
      </c>
      <c r="C6828" s="4" t="s">
        <v>228</v>
      </c>
      <c r="D6828" s="4" t="s">
        <v>5502</v>
      </c>
      <c r="E6828" s="5">
        <v>51.93</v>
      </c>
    </row>
    <row r="6829" s="1" customFormat="1" customHeight="1" spans="1:5">
      <c r="A6829" s="4">
        <v>101587</v>
      </c>
      <c r="B6829" s="4" t="s">
        <v>7398</v>
      </c>
      <c r="C6829" s="4" t="s">
        <v>228</v>
      </c>
      <c r="D6829" s="4" t="s">
        <v>5502</v>
      </c>
      <c r="E6829" s="5">
        <v>68.67</v>
      </c>
    </row>
    <row r="6830" s="1" customFormat="1" customHeight="1" spans="1:5">
      <c r="A6830" s="4">
        <v>101588</v>
      </c>
      <c r="B6830" s="4" t="s">
        <v>7399</v>
      </c>
      <c r="C6830" s="4" t="s">
        <v>228</v>
      </c>
      <c r="D6830" s="4" t="s">
        <v>5502</v>
      </c>
      <c r="E6830" s="5">
        <v>97.14</v>
      </c>
    </row>
    <row r="6831" s="1" customFormat="1" customHeight="1" spans="1:5">
      <c r="A6831" s="4">
        <v>101589</v>
      </c>
      <c r="B6831" s="4" t="s">
        <v>7400</v>
      </c>
      <c r="C6831" s="4" t="s">
        <v>228</v>
      </c>
      <c r="D6831" s="4" t="s">
        <v>5502</v>
      </c>
      <c r="E6831" s="5">
        <v>141.41</v>
      </c>
    </row>
    <row r="6832" s="1" customFormat="1" customHeight="1" spans="1:5">
      <c r="A6832" s="4">
        <v>101590</v>
      </c>
      <c r="B6832" s="4" t="s">
        <v>7401</v>
      </c>
      <c r="C6832" s="4" t="s">
        <v>228</v>
      </c>
      <c r="D6832" s="4" t="s">
        <v>5502</v>
      </c>
      <c r="E6832" s="5">
        <v>73.67</v>
      </c>
    </row>
    <row r="6833" s="1" customFormat="1" customHeight="1" spans="1:5">
      <c r="A6833" s="4">
        <v>101591</v>
      </c>
      <c r="B6833" s="4" t="s">
        <v>7402</v>
      </c>
      <c r="C6833" s="4" t="s">
        <v>228</v>
      </c>
      <c r="D6833" s="4" t="s">
        <v>5502</v>
      </c>
      <c r="E6833" s="5">
        <v>117.92</v>
      </c>
    </row>
    <row r="6834" s="1" customFormat="1" customHeight="1" spans="1:5">
      <c r="A6834" s="4">
        <v>101592</v>
      </c>
      <c r="B6834" s="4" t="s">
        <v>7403</v>
      </c>
      <c r="C6834" s="4" t="s">
        <v>228</v>
      </c>
      <c r="D6834" s="4" t="s">
        <v>5502</v>
      </c>
      <c r="E6834" s="5">
        <v>52.07</v>
      </c>
    </row>
    <row r="6835" s="1" customFormat="1" customHeight="1" spans="1:5">
      <c r="A6835" s="4">
        <v>101593</v>
      </c>
      <c r="B6835" s="4" t="s">
        <v>7404</v>
      </c>
      <c r="C6835" s="4" t="s">
        <v>228</v>
      </c>
      <c r="D6835" s="4" t="s">
        <v>5502</v>
      </c>
      <c r="E6835" s="5">
        <v>96.48</v>
      </c>
    </row>
    <row r="6836" s="1" customFormat="1" customHeight="1" spans="1:5">
      <c r="A6836" s="4">
        <v>101600</v>
      </c>
      <c r="B6836" s="4" t="s">
        <v>7405</v>
      </c>
      <c r="C6836" s="4" t="s">
        <v>228</v>
      </c>
      <c r="D6836" s="4" t="s">
        <v>5859</v>
      </c>
      <c r="E6836" s="5">
        <v>18.11</v>
      </c>
    </row>
    <row r="6837" s="1" customFormat="1" customHeight="1" spans="1:5">
      <c r="A6837" s="4">
        <v>101601</v>
      </c>
      <c r="B6837" s="4" t="s">
        <v>7406</v>
      </c>
      <c r="C6837" s="4" t="s">
        <v>228</v>
      </c>
      <c r="D6837" s="4" t="s">
        <v>5859</v>
      </c>
      <c r="E6837" s="5">
        <v>26.8</v>
      </c>
    </row>
    <row r="6838" s="1" customFormat="1" customHeight="1" spans="1:5">
      <c r="A6838" s="4">
        <v>101602</v>
      </c>
      <c r="B6838" s="4" t="s">
        <v>7407</v>
      </c>
      <c r="C6838" s="4" t="s">
        <v>228</v>
      </c>
      <c r="D6838" s="4" t="s">
        <v>5859</v>
      </c>
      <c r="E6838" s="5">
        <v>13.43</v>
      </c>
    </row>
    <row r="6839" s="1" customFormat="1" customHeight="1" spans="1:5">
      <c r="A6839" s="4">
        <v>101603</v>
      </c>
      <c r="B6839" s="4" t="s">
        <v>7408</v>
      </c>
      <c r="C6839" s="4" t="s">
        <v>228</v>
      </c>
      <c r="D6839" s="4" t="s">
        <v>5859</v>
      </c>
      <c r="E6839" s="5">
        <v>22.12</v>
      </c>
    </row>
    <row r="6840" s="1" customFormat="1" customHeight="1" spans="1:5">
      <c r="A6840" s="4">
        <v>101604</v>
      </c>
      <c r="B6840" s="4" t="s">
        <v>7409</v>
      </c>
      <c r="C6840" s="4" t="s">
        <v>228</v>
      </c>
      <c r="D6840" s="4" t="s">
        <v>5859</v>
      </c>
      <c r="E6840" s="5">
        <v>8.78</v>
      </c>
    </row>
    <row r="6841" s="1" customFormat="1" customHeight="1" spans="1:5">
      <c r="A6841" s="4">
        <v>101605</v>
      </c>
      <c r="B6841" s="4" t="s">
        <v>7410</v>
      </c>
      <c r="C6841" s="4" t="s">
        <v>228</v>
      </c>
      <c r="D6841" s="4" t="s">
        <v>5859</v>
      </c>
      <c r="E6841" s="5">
        <v>17.48</v>
      </c>
    </row>
    <row r="6842" s="1" customFormat="1" customHeight="1" spans="1:5">
      <c r="A6842" s="4">
        <v>90788</v>
      </c>
      <c r="B6842" s="4" t="s">
        <v>7411</v>
      </c>
      <c r="C6842" s="4" t="s">
        <v>215</v>
      </c>
      <c r="D6842" s="4" t="s">
        <v>5502</v>
      </c>
      <c r="E6842" s="5">
        <v>592.36</v>
      </c>
    </row>
    <row r="6843" s="1" customFormat="1" customHeight="1" spans="1:5">
      <c r="A6843" s="4">
        <v>90789</v>
      </c>
      <c r="B6843" s="4" t="s">
        <v>7412</v>
      </c>
      <c r="C6843" s="4" t="s">
        <v>215</v>
      </c>
      <c r="D6843" s="4" t="s">
        <v>5502</v>
      </c>
      <c r="E6843" s="5">
        <v>594.08</v>
      </c>
    </row>
    <row r="6844" s="1" customFormat="1" customHeight="1" spans="1:5">
      <c r="A6844" s="4">
        <v>90790</v>
      </c>
      <c r="B6844" s="4" t="s">
        <v>7413</v>
      </c>
      <c r="C6844" s="4" t="s">
        <v>215</v>
      </c>
      <c r="D6844" s="4" t="s">
        <v>5502</v>
      </c>
      <c r="E6844" s="5">
        <v>612.84</v>
      </c>
    </row>
    <row r="6845" s="1" customFormat="1" customHeight="1" spans="1:5">
      <c r="A6845" s="4">
        <v>90791</v>
      </c>
      <c r="B6845" s="4" t="s">
        <v>7414</v>
      </c>
      <c r="C6845" s="4" t="s">
        <v>215</v>
      </c>
      <c r="D6845" s="4" t="s">
        <v>5502</v>
      </c>
      <c r="E6845" s="5">
        <v>718.11</v>
      </c>
    </row>
    <row r="6846" s="1" customFormat="1" customHeight="1" spans="1:5">
      <c r="A6846" s="4">
        <v>90793</v>
      </c>
      <c r="B6846" s="4" t="s">
        <v>7415</v>
      </c>
      <c r="C6846" s="4" t="s">
        <v>215</v>
      </c>
      <c r="D6846" s="4" t="s">
        <v>5502</v>
      </c>
      <c r="E6846" s="5">
        <v>775.05</v>
      </c>
    </row>
    <row r="6847" s="1" customFormat="1" customHeight="1" spans="1:5">
      <c r="A6847" s="4">
        <v>90794</v>
      </c>
      <c r="B6847" s="4" t="s">
        <v>7416</v>
      </c>
      <c r="C6847" s="4" t="s">
        <v>215</v>
      </c>
      <c r="D6847" s="4" t="s">
        <v>5502</v>
      </c>
      <c r="E6847" s="5">
        <v>525.43</v>
      </c>
    </row>
    <row r="6848" s="1" customFormat="1" customHeight="1" spans="1:5">
      <c r="A6848" s="4">
        <v>90795</v>
      </c>
      <c r="B6848" s="4" t="s">
        <v>7417</v>
      </c>
      <c r="C6848" s="4" t="s">
        <v>215</v>
      </c>
      <c r="D6848" s="4" t="s">
        <v>5502</v>
      </c>
      <c r="E6848" s="5">
        <v>532.74</v>
      </c>
    </row>
    <row r="6849" s="1" customFormat="1" customHeight="1" spans="1:5">
      <c r="A6849" s="4">
        <v>90796</v>
      </c>
      <c r="B6849" s="4" t="s">
        <v>7418</v>
      </c>
      <c r="C6849" s="4" t="s">
        <v>215</v>
      </c>
      <c r="D6849" s="4" t="s">
        <v>5502</v>
      </c>
      <c r="E6849" s="5">
        <v>540.07</v>
      </c>
    </row>
    <row r="6850" s="1" customFormat="1" customHeight="1" spans="1:5">
      <c r="A6850" s="4">
        <v>90797</v>
      </c>
      <c r="B6850" s="4" t="s">
        <v>7419</v>
      </c>
      <c r="C6850" s="4" t="s">
        <v>215</v>
      </c>
      <c r="D6850" s="4" t="s">
        <v>5502</v>
      </c>
      <c r="E6850" s="5">
        <v>547.37</v>
      </c>
    </row>
    <row r="6851" s="1" customFormat="1" customHeight="1" spans="1:5">
      <c r="A6851" s="4">
        <v>90798</v>
      </c>
      <c r="B6851" s="4" t="s">
        <v>7420</v>
      </c>
      <c r="C6851" s="4" t="s">
        <v>215</v>
      </c>
      <c r="D6851" s="4" t="s">
        <v>5502</v>
      </c>
      <c r="E6851" s="5">
        <v>780.37</v>
      </c>
    </row>
    <row r="6852" s="1" customFormat="1" customHeight="1" spans="1:5">
      <c r="A6852" s="4">
        <v>90799</v>
      </c>
      <c r="B6852" s="4" t="s">
        <v>7421</v>
      </c>
      <c r="C6852" s="4" t="s">
        <v>215</v>
      </c>
      <c r="D6852" s="4" t="s">
        <v>5502</v>
      </c>
      <c r="E6852" s="5">
        <v>806.87</v>
      </c>
    </row>
    <row r="6853" s="1" customFormat="1" customHeight="1" spans="1:5">
      <c r="A6853" s="4">
        <v>90801</v>
      </c>
      <c r="B6853" s="4" t="s">
        <v>7422</v>
      </c>
      <c r="C6853" s="4" t="s">
        <v>215</v>
      </c>
      <c r="D6853" s="4" t="s">
        <v>5502</v>
      </c>
      <c r="E6853" s="5">
        <v>303.68</v>
      </c>
    </row>
    <row r="6854" s="1" customFormat="1" customHeight="1" spans="1:5">
      <c r="A6854" s="4">
        <v>90806</v>
      </c>
      <c r="B6854" s="4" t="s">
        <v>7423</v>
      </c>
      <c r="C6854" s="4" t="s">
        <v>215</v>
      </c>
      <c r="D6854" s="4" t="s">
        <v>5502</v>
      </c>
      <c r="E6854" s="5">
        <v>394.52</v>
      </c>
    </row>
    <row r="6855" s="1" customFormat="1" customHeight="1" spans="1:5">
      <c r="A6855" s="4">
        <v>90820</v>
      </c>
      <c r="B6855" s="4" t="s">
        <v>7424</v>
      </c>
      <c r="C6855" s="4" t="s">
        <v>215</v>
      </c>
      <c r="D6855" s="4" t="s">
        <v>5502</v>
      </c>
      <c r="E6855" s="5">
        <v>292.19</v>
      </c>
    </row>
    <row r="6856" s="1" customFormat="1" customHeight="1" spans="1:5">
      <c r="A6856" s="4">
        <v>90821</v>
      </c>
      <c r="B6856" s="4" t="s">
        <v>7425</v>
      </c>
      <c r="C6856" s="4" t="s">
        <v>215</v>
      </c>
      <c r="D6856" s="4" t="s">
        <v>5502</v>
      </c>
      <c r="E6856" s="5">
        <v>298.21</v>
      </c>
    </row>
    <row r="6857" s="1" customFormat="1" customHeight="1" spans="1:5">
      <c r="A6857" s="4">
        <v>90822</v>
      </c>
      <c r="B6857" s="4" t="s">
        <v>7426</v>
      </c>
      <c r="C6857" s="4" t="s">
        <v>215</v>
      </c>
      <c r="D6857" s="4" t="s">
        <v>5502</v>
      </c>
      <c r="E6857" s="5">
        <v>316.22</v>
      </c>
    </row>
    <row r="6858" s="1" customFormat="1" customHeight="1" spans="1:5">
      <c r="A6858" s="4">
        <v>90823</v>
      </c>
      <c r="B6858" s="4" t="s">
        <v>7427</v>
      </c>
      <c r="C6858" s="4" t="s">
        <v>215</v>
      </c>
      <c r="D6858" s="4" t="s">
        <v>5502</v>
      </c>
      <c r="E6858" s="5">
        <v>373.69</v>
      </c>
    </row>
    <row r="6859" s="1" customFormat="1" customHeight="1" spans="1:5">
      <c r="A6859" s="4">
        <v>90824</v>
      </c>
      <c r="B6859" s="4" t="s">
        <v>7428</v>
      </c>
      <c r="C6859" s="4" t="s">
        <v>215</v>
      </c>
      <c r="D6859" s="4" t="s">
        <v>5502</v>
      </c>
      <c r="E6859" s="5">
        <v>508.06</v>
      </c>
    </row>
    <row r="6860" s="1" customFormat="1" customHeight="1" spans="1:5">
      <c r="A6860" s="4">
        <v>90825</v>
      </c>
      <c r="B6860" s="4" t="s">
        <v>7429</v>
      </c>
      <c r="C6860" s="4" t="s">
        <v>215</v>
      </c>
      <c r="D6860" s="4" t="s">
        <v>5502</v>
      </c>
      <c r="E6860" s="5">
        <v>558.94</v>
      </c>
    </row>
    <row r="6861" s="1" customFormat="1" customHeight="1" spans="1:5">
      <c r="A6861" s="4">
        <v>90830</v>
      </c>
      <c r="B6861" s="4" t="s">
        <v>7430</v>
      </c>
      <c r="C6861" s="4" t="s">
        <v>215</v>
      </c>
      <c r="D6861" s="4" t="s">
        <v>5502</v>
      </c>
      <c r="E6861" s="5">
        <v>180.16</v>
      </c>
    </row>
    <row r="6862" s="1" customFormat="1" customHeight="1" spans="1:5">
      <c r="A6862" s="4">
        <v>90831</v>
      </c>
      <c r="B6862" s="4" t="s">
        <v>7431</v>
      </c>
      <c r="C6862" s="4" t="s">
        <v>215</v>
      </c>
      <c r="D6862" s="4" t="s">
        <v>5502</v>
      </c>
      <c r="E6862" s="5">
        <v>158.2</v>
      </c>
    </row>
    <row r="6863" s="1" customFormat="1" customHeight="1" spans="1:5">
      <c r="A6863" s="4">
        <v>90841</v>
      </c>
      <c r="B6863" s="4" t="s">
        <v>7432</v>
      </c>
      <c r="C6863" s="4" t="s">
        <v>215</v>
      </c>
      <c r="D6863" s="4" t="s">
        <v>5502</v>
      </c>
      <c r="E6863" s="5">
        <v>952.52</v>
      </c>
    </row>
    <row r="6864" s="1" customFormat="1" customHeight="1" spans="1:5">
      <c r="A6864" s="4">
        <v>90842</v>
      </c>
      <c r="B6864" s="4" t="s">
        <v>7433</v>
      </c>
      <c r="C6864" s="4" t="s">
        <v>215</v>
      </c>
      <c r="D6864" s="4" t="s">
        <v>5502</v>
      </c>
      <c r="E6864" s="5">
        <v>960.78</v>
      </c>
    </row>
    <row r="6865" s="1" customFormat="1" customHeight="1" spans="1:5">
      <c r="A6865" s="4">
        <v>90843</v>
      </c>
      <c r="B6865" s="4" t="s">
        <v>7434</v>
      </c>
      <c r="C6865" s="4" t="s">
        <v>215</v>
      </c>
      <c r="D6865" s="4" t="s">
        <v>5502</v>
      </c>
      <c r="E6865" s="6">
        <v>1003</v>
      </c>
    </row>
    <row r="6866" s="1" customFormat="1" customHeight="1" spans="1:5">
      <c r="A6866" s="4">
        <v>90844</v>
      </c>
      <c r="B6866" s="4" t="s">
        <v>7435</v>
      </c>
      <c r="C6866" s="4" t="s">
        <v>215</v>
      </c>
      <c r="D6866" s="4" t="s">
        <v>5502</v>
      </c>
      <c r="E6866" s="6">
        <v>1062.71</v>
      </c>
    </row>
    <row r="6867" s="1" customFormat="1" customHeight="1" spans="1:5">
      <c r="A6867" s="4">
        <v>90845</v>
      </c>
      <c r="B6867" s="4" t="s">
        <v>7436</v>
      </c>
      <c r="C6867" s="4" t="s">
        <v>215</v>
      </c>
      <c r="D6867" s="4" t="s">
        <v>5502</v>
      </c>
      <c r="E6867" s="6">
        <v>1194.84</v>
      </c>
    </row>
    <row r="6868" s="1" customFormat="1" customHeight="1" spans="1:5">
      <c r="A6868" s="4">
        <v>90846</v>
      </c>
      <c r="B6868" s="4" t="s">
        <v>7437</v>
      </c>
      <c r="C6868" s="4" t="s">
        <v>215</v>
      </c>
      <c r="D6868" s="4" t="s">
        <v>5502</v>
      </c>
      <c r="E6868" s="6">
        <v>1247.96</v>
      </c>
    </row>
    <row r="6869" s="1" customFormat="1" customHeight="1" spans="1:5">
      <c r="A6869" s="4">
        <v>90847</v>
      </c>
      <c r="B6869" s="4" t="s">
        <v>7438</v>
      </c>
      <c r="C6869" s="4" t="s">
        <v>215</v>
      </c>
      <c r="D6869" s="4" t="s">
        <v>5502</v>
      </c>
      <c r="E6869" s="5">
        <v>794.32</v>
      </c>
    </row>
    <row r="6870" s="1" customFormat="1" customHeight="1" spans="1:5">
      <c r="A6870" s="4">
        <v>90848</v>
      </c>
      <c r="B6870" s="4" t="s">
        <v>7439</v>
      </c>
      <c r="C6870" s="4" t="s">
        <v>215</v>
      </c>
      <c r="D6870" s="4" t="s">
        <v>5502</v>
      </c>
      <c r="E6870" s="5">
        <v>802.58</v>
      </c>
    </row>
    <row r="6871" s="1" customFormat="1" customHeight="1" spans="1:5">
      <c r="A6871" s="4">
        <v>90849</v>
      </c>
      <c r="B6871" s="4" t="s">
        <v>7440</v>
      </c>
      <c r="C6871" s="4" t="s">
        <v>215</v>
      </c>
      <c r="D6871" s="4" t="s">
        <v>5502</v>
      </c>
      <c r="E6871" s="5">
        <v>822.84</v>
      </c>
    </row>
    <row r="6872" s="1" customFormat="1" customHeight="1" spans="1:5">
      <c r="A6872" s="4">
        <v>90850</v>
      </c>
      <c r="B6872" s="4" t="s">
        <v>7441</v>
      </c>
      <c r="C6872" s="4" t="s">
        <v>215</v>
      </c>
      <c r="D6872" s="4" t="s">
        <v>5502</v>
      </c>
      <c r="E6872" s="5">
        <v>882.55</v>
      </c>
    </row>
    <row r="6873" s="1" customFormat="1" customHeight="1" spans="1:5">
      <c r="A6873" s="4">
        <v>90851</v>
      </c>
      <c r="B6873" s="4" t="s">
        <v>7442</v>
      </c>
      <c r="C6873" s="4" t="s">
        <v>215</v>
      </c>
      <c r="D6873" s="4" t="s">
        <v>5502</v>
      </c>
      <c r="E6873" s="6">
        <v>1014.68</v>
      </c>
    </row>
    <row r="6874" s="1" customFormat="1" customHeight="1" spans="1:5">
      <c r="A6874" s="4">
        <v>90852</v>
      </c>
      <c r="B6874" s="4" t="s">
        <v>7443</v>
      </c>
      <c r="C6874" s="4" t="s">
        <v>215</v>
      </c>
      <c r="D6874" s="4" t="s">
        <v>5502</v>
      </c>
      <c r="E6874" s="6">
        <v>1067.8</v>
      </c>
    </row>
    <row r="6875" s="1" customFormat="1" customHeight="1" spans="1:5">
      <c r="A6875" s="4">
        <v>91009</v>
      </c>
      <c r="B6875" s="4" t="s">
        <v>7444</v>
      </c>
      <c r="C6875" s="4" t="s">
        <v>215</v>
      </c>
      <c r="D6875" s="4" t="s">
        <v>5502</v>
      </c>
      <c r="E6875" s="5">
        <v>300.08</v>
      </c>
    </row>
    <row r="6876" s="1" customFormat="1" customHeight="1" spans="1:5">
      <c r="A6876" s="4">
        <v>91010</v>
      </c>
      <c r="B6876" s="4" t="s">
        <v>7445</v>
      </c>
      <c r="C6876" s="4" t="s">
        <v>215</v>
      </c>
      <c r="D6876" s="4" t="s">
        <v>5502</v>
      </c>
      <c r="E6876" s="5">
        <v>306.48</v>
      </c>
    </row>
    <row r="6877" s="1" customFormat="1" customHeight="1" spans="1:5">
      <c r="A6877" s="4">
        <v>91011</v>
      </c>
      <c r="B6877" s="4" t="s">
        <v>7446</v>
      </c>
      <c r="C6877" s="4" t="s">
        <v>215</v>
      </c>
      <c r="D6877" s="4" t="s">
        <v>5502</v>
      </c>
      <c r="E6877" s="5">
        <v>348.29</v>
      </c>
    </row>
    <row r="6878" s="1" customFormat="1" customHeight="1" spans="1:5">
      <c r="A6878" s="4">
        <v>91012</v>
      </c>
      <c r="B6878" s="4" t="s">
        <v>7447</v>
      </c>
      <c r="C6878" s="4" t="s">
        <v>215</v>
      </c>
      <c r="D6878" s="4" t="s">
        <v>5502</v>
      </c>
      <c r="E6878" s="5">
        <v>380.69</v>
      </c>
    </row>
    <row r="6879" s="1" customFormat="1" customHeight="1" spans="1:5">
      <c r="A6879" s="4">
        <v>91013</v>
      </c>
      <c r="B6879" s="4" t="s">
        <v>7448</v>
      </c>
      <c r="C6879" s="4" t="s">
        <v>215</v>
      </c>
      <c r="D6879" s="4" t="s">
        <v>5502</v>
      </c>
      <c r="E6879" s="5">
        <v>802.21</v>
      </c>
    </row>
    <row r="6880" s="1" customFormat="1" customHeight="1" spans="1:5">
      <c r="A6880" s="4">
        <v>91014</v>
      </c>
      <c r="B6880" s="4" t="s">
        <v>7449</v>
      </c>
      <c r="C6880" s="4" t="s">
        <v>215</v>
      </c>
      <c r="D6880" s="4" t="s">
        <v>5502</v>
      </c>
      <c r="E6880" s="5">
        <v>810.85</v>
      </c>
    </row>
    <row r="6881" s="1" customFormat="1" customHeight="1" spans="1:5">
      <c r="A6881" s="4">
        <v>91015</v>
      </c>
      <c r="B6881" s="4" t="s">
        <v>7450</v>
      </c>
      <c r="C6881" s="4" t="s">
        <v>215</v>
      </c>
      <c r="D6881" s="4" t="s">
        <v>5502</v>
      </c>
      <c r="E6881" s="5">
        <v>854.91</v>
      </c>
    </row>
    <row r="6882" s="1" customFormat="1" customHeight="1" spans="1:5">
      <c r="A6882" s="4">
        <v>91016</v>
      </c>
      <c r="B6882" s="4" t="s">
        <v>7451</v>
      </c>
      <c r="C6882" s="4" t="s">
        <v>215</v>
      </c>
      <c r="D6882" s="4" t="s">
        <v>5502</v>
      </c>
      <c r="E6882" s="5">
        <v>889.55</v>
      </c>
    </row>
    <row r="6883" s="1" customFormat="1" customHeight="1" spans="1:5">
      <c r="A6883" s="4">
        <v>91287</v>
      </c>
      <c r="B6883" s="4" t="s">
        <v>7452</v>
      </c>
      <c r="C6883" s="4" t="s">
        <v>215</v>
      </c>
      <c r="D6883" s="4" t="s">
        <v>5502</v>
      </c>
      <c r="E6883" s="5">
        <v>226.03</v>
      </c>
    </row>
    <row r="6884" s="1" customFormat="1" customHeight="1" spans="1:5">
      <c r="A6884" s="4">
        <v>91292</v>
      </c>
      <c r="B6884" s="4" t="s">
        <v>7453</v>
      </c>
      <c r="C6884" s="4" t="s">
        <v>215</v>
      </c>
      <c r="D6884" s="4" t="s">
        <v>5502</v>
      </c>
      <c r="E6884" s="5">
        <v>316.87</v>
      </c>
    </row>
    <row r="6885" s="1" customFormat="1" customHeight="1" spans="1:5">
      <c r="A6885" s="4">
        <v>91295</v>
      </c>
      <c r="B6885" s="4" t="s">
        <v>7454</v>
      </c>
      <c r="C6885" s="4" t="s">
        <v>215</v>
      </c>
      <c r="D6885" s="4" t="s">
        <v>5502</v>
      </c>
      <c r="E6885" s="5">
        <v>306.92</v>
      </c>
    </row>
    <row r="6886" s="1" customFormat="1" customHeight="1" spans="1:5">
      <c r="A6886" s="4">
        <v>91296</v>
      </c>
      <c r="B6886" s="4" t="s">
        <v>7455</v>
      </c>
      <c r="C6886" s="4" t="s">
        <v>215</v>
      </c>
      <c r="D6886" s="4" t="s">
        <v>5502</v>
      </c>
      <c r="E6886" s="5">
        <v>325.59</v>
      </c>
    </row>
    <row r="6887" s="1" customFormat="1" customHeight="1" spans="1:5">
      <c r="A6887" s="4">
        <v>91297</v>
      </c>
      <c r="B6887" s="4" t="s">
        <v>7456</v>
      </c>
      <c r="C6887" s="4" t="s">
        <v>215</v>
      </c>
      <c r="D6887" s="4" t="s">
        <v>5502</v>
      </c>
      <c r="E6887" s="5">
        <v>352.84</v>
      </c>
    </row>
    <row r="6888" s="1" customFormat="1" customHeight="1" spans="1:5">
      <c r="A6888" s="4">
        <v>91298</v>
      </c>
      <c r="B6888" s="4" t="s">
        <v>7457</v>
      </c>
      <c r="C6888" s="4" t="s">
        <v>215</v>
      </c>
      <c r="D6888" s="4" t="s">
        <v>5502</v>
      </c>
      <c r="E6888" s="6">
        <v>1169.6</v>
      </c>
    </row>
    <row r="6889" s="1" customFormat="1" customHeight="1" spans="1:5">
      <c r="A6889" s="4">
        <v>91299</v>
      </c>
      <c r="B6889" s="4" t="s">
        <v>7458</v>
      </c>
      <c r="C6889" s="4" t="s">
        <v>215</v>
      </c>
      <c r="D6889" s="4" t="s">
        <v>5502</v>
      </c>
      <c r="E6889" s="6">
        <v>1633.8</v>
      </c>
    </row>
    <row r="6890" s="1" customFormat="1" customHeight="1" spans="1:5">
      <c r="A6890" s="4">
        <v>91304</v>
      </c>
      <c r="B6890" s="4" t="s">
        <v>7459</v>
      </c>
      <c r="C6890" s="4" t="s">
        <v>215</v>
      </c>
      <c r="D6890" s="4" t="s">
        <v>5502</v>
      </c>
      <c r="E6890" s="5">
        <v>108.83</v>
      </c>
    </row>
    <row r="6891" s="1" customFormat="1" customHeight="1" spans="1:5">
      <c r="A6891" s="4">
        <v>91305</v>
      </c>
      <c r="B6891" s="4" t="s">
        <v>7460</v>
      </c>
      <c r="C6891" s="4" t="s">
        <v>215</v>
      </c>
      <c r="D6891" s="4" t="s">
        <v>5502</v>
      </c>
      <c r="E6891" s="5">
        <v>109.13</v>
      </c>
    </row>
    <row r="6892" s="1" customFormat="1" customHeight="1" spans="1:5">
      <c r="A6892" s="4">
        <v>91306</v>
      </c>
      <c r="B6892" s="4" t="s">
        <v>7461</v>
      </c>
      <c r="C6892" s="4" t="s">
        <v>215</v>
      </c>
      <c r="D6892" s="4" t="s">
        <v>5502</v>
      </c>
      <c r="E6892" s="5">
        <v>158.2</v>
      </c>
    </row>
    <row r="6893" s="1" customFormat="1" customHeight="1" spans="1:5">
      <c r="A6893" s="4">
        <v>91307</v>
      </c>
      <c r="B6893" s="4" t="s">
        <v>7462</v>
      </c>
      <c r="C6893" s="4" t="s">
        <v>215</v>
      </c>
      <c r="D6893" s="4" t="s">
        <v>5502</v>
      </c>
      <c r="E6893" s="5">
        <v>92.58</v>
      </c>
    </row>
    <row r="6894" s="1" customFormat="1" customHeight="1" spans="1:5">
      <c r="A6894" s="4">
        <v>91312</v>
      </c>
      <c r="B6894" s="4" t="s">
        <v>7463</v>
      </c>
      <c r="C6894" s="4" t="s">
        <v>215</v>
      </c>
      <c r="D6894" s="4" t="s">
        <v>5502</v>
      </c>
      <c r="E6894" s="5">
        <v>792.3</v>
      </c>
    </row>
    <row r="6895" s="1" customFormat="1" customHeight="1" spans="1:5">
      <c r="A6895" s="4">
        <v>91313</v>
      </c>
      <c r="B6895" s="4" t="s">
        <v>7464</v>
      </c>
      <c r="C6895" s="4" t="s">
        <v>215</v>
      </c>
      <c r="D6895" s="4" t="s">
        <v>5502</v>
      </c>
      <c r="E6895" s="5">
        <v>783.31</v>
      </c>
    </row>
    <row r="6896" s="1" customFormat="1" customHeight="1" spans="1:5">
      <c r="A6896" s="4">
        <v>91314</v>
      </c>
      <c r="B6896" s="4" t="s">
        <v>7465</v>
      </c>
      <c r="C6896" s="4" t="s">
        <v>215</v>
      </c>
      <c r="D6896" s="4" t="s">
        <v>5502</v>
      </c>
      <c r="E6896" s="5">
        <v>819.12</v>
      </c>
    </row>
    <row r="6897" s="1" customFormat="1" customHeight="1" spans="1:5">
      <c r="A6897" s="4">
        <v>91315</v>
      </c>
      <c r="B6897" s="4" t="s">
        <v>7466</v>
      </c>
      <c r="C6897" s="4" t="s">
        <v>215</v>
      </c>
      <c r="D6897" s="4" t="s">
        <v>5502</v>
      </c>
      <c r="E6897" s="5">
        <v>878.13</v>
      </c>
    </row>
    <row r="6898" s="1" customFormat="1" customHeight="1" spans="1:5">
      <c r="A6898" s="4">
        <v>91316</v>
      </c>
      <c r="B6898" s="4" t="s">
        <v>7467</v>
      </c>
      <c r="C6898" s="4" t="s">
        <v>215</v>
      </c>
      <c r="D6898" s="4" t="s">
        <v>5502</v>
      </c>
      <c r="E6898" s="6">
        <v>1010.96</v>
      </c>
    </row>
    <row r="6899" s="1" customFormat="1" customHeight="1" spans="1:5">
      <c r="A6899" s="4">
        <v>91317</v>
      </c>
      <c r="B6899" s="4" t="s">
        <v>7468</v>
      </c>
      <c r="C6899" s="4" t="s">
        <v>215</v>
      </c>
      <c r="D6899" s="4" t="s">
        <v>5502</v>
      </c>
      <c r="E6899" s="6">
        <v>1063.38</v>
      </c>
    </row>
    <row r="6900" s="1" customFormat="1" customHeight="1" spans="1:5">
      <c r="A6900" s="4">
        <v>91318</v>
      </c>
      <c r="B6900" s="4" t="s">
        <v>7469</v>
      </c>
      <c r="C6900" s="4" t="s">
        <v>215</v>
      </c>
      <c r="D6900" s="4" t="s">
        <v>5502</v>
      </c>
      <c r="E6900" s="5">
        <v>683.17</v>
      </c>
    </row>
    <row r="6901" s="1" customFormat="1" customHeight="1" spans="1:5">
      <c r="A6901" s="4">
        <v>91319</v>
      </c>
      <c r="B6901" s="4" t="s">
        <v>7470</v>
      </c>
      <c r="C6901" s="4" t="s">
        <v>215</v>
      </c>
      <c r="D6901" s="4" t="s">
        <v>5502</v>
      </c>
      <c r="E6901" s="5">
        <v>690.73</v>
      </c>
    </row>
    <row r="6902" s="1" customFormat="1" customHeight="1" spans="1:5">
      <c r="A6902" s="4">
        <v>91320</v>
      </c>
      <c r="B6902" s="4" t="s">
        <v>7471</v>
      </c>
      <c r="C6902" s="4" t="s">
        <v>215</v>
      </c>
      <c r="D6902" s="4" t="s">
        <v>5502</v>
      </c>
      <c r="E6902" s="5">
        <v>710.29</v>
      </c>
    </row>
    <row r="6903" s="1" customFormat="1" customHeight="1" spans="1:5">
      <c r="A6903" s="4">
        <v>91321</v>
      </c>
      <c r="B6903" s="4" t="s">
        <v>7472</v>
      </c>
      <c r="C6903" s="4" t="s">
        <v>215</v>
      </c>
      <c r="D6903" s="4" t="s">
        <v>5502</v>
      </c>
      <c r="E6903" s="5">
        <v>769.3</v>
      </c>
    </row>
    <row r="6904" s="1" customFormat="1" customHeight="1" spans="1:5">
      <c r="A6904" s="4">
        <v>91322</v>
      </c>
      <c r="B6904" s="4" t="s">
        <v>7473</v>
      </c>
      <c r="C6904" s="4" t="s">
        <v>215</v>
      </c>
      <c r="D6904" s="4" t="s">
        <v>5502</v>
      </c>
      <c r="E6904" s="5">
        <v>902.13</v>
      </c>
    </row>
    <row r="6905" s="1" customFormat="1" customHeight="1" spans="1:5">
      <c r="A6905" s="4">
        <v>91323</v>
      </c>
      <c r="B6905" s="4" t="s">
        <v>7474</v>
      </c>
      <c r="C6905" s="4" t="s">
        <v>215</v>
      </c>
      <c r="D6905" s="4" t="s">
        <v>5502</v>
      </c>
      <c r="E6905" s="5">
        <v>954.55</v>
      </c>
    </row>
    <row r="6906" s="1" customFormat="1" customHeight="1" spans="1:5">
      <c r="A6906" s="4">
        <v>91324</v>
      </c>
      <c r="B6906" s="4" t="s">
        <v>7475</v>
      </c>
      <c r="C6906" s="4" t="s">
        <v>215</v>
      </c>
      <c r="D6906" s="4" t="s">
        <v>5502</v>
      </c>
      <c r="E6906" s="5">
        <v>691.06</v>
      </c>
    </row>
    <row r="6907" s="1" customFormat="1" customHeight="1" spans="1:5">
      <c r="A6907" s="4">
        <v>91325</v>
      </c>
      <c r="B6907" s="4" t="s">
        <v>7476</v>
      </c>
      <c r="C6907" s="4" t="s">
        <v>215</v>
      </c>
      <c r="D6907" s="4" t="s">
        <v>5502</v>
      </c>
      <c r="E6907" s="5">
        <v>699</v>
      </c>
    </row>
    <row r="6908" s="1" customFormat="1" customHeight="1" spans="1:5">
      <c r="A6908" s="4">
        <v>91326</v>
      </c>
      <c r="B6908" s="4" t="s">
        <v>7477</v>
      </c>
      <c r="C6908" s="4" t="s">
        <v>215</v>
      </c>
      <c r="D6908" s="4" t="s">
        <v>5502</v>
      </c>
      <c r="E6908" s="5">
        <v>742.36</v>
      </c>
    </row>
    <row r="6909" s="1" customFormat="1" customHeight="1" spans="1:5">
      <c r="A6909" s="4">
        <v>91327</v>
      </c>
      <c r="B6909" s="4" t="s">
        <v>7478</v>
      </c>
      <c r="C6909" s="4" t="s">
        <v>215</v>
      </c>
      <c r="D6909" s="4" t="s">
        <v>5502</v>
      </c>
      <c r="E6909" s="5">
        <v>776.3</v>
      </c>
    </row>
    <row r="6910" s="1" customFormat="1" customHeight="1" spans="1:5">
      <c r="A6910" s="4">
        <v>91328</v>
      </c>
      <c r="B6910" s="4" t="s">
        <v>7479</v>
      </c>
      <c r="C6910" s="4" t="s">
        <v>215</v>
      </c>
      <c r="D6910" s="4" t="s">
        <v>5502</v>
      </c>
      <c r="E6910" s="5">
        <v>809.05</v>
      </c>
    </row>
    <row r="6911" s="1" customFormat="1" customHeight="1" spans="1:5">
      <c r="A6911" s="4">
        <v>91329</v>
      </c>
      <c r="B6911" s="4" t="s">
        <v>7480</v>
      </c>
      <c r="C6911" s="4" t="s">
        <v>215</v>
      </c>
      <c r="D6911" s="4" t="s">
        <v>5502</v>
      </c>
      <c r="E6911" s="5">
        <v>697.9</v>
      </c>
    </row>
    <row r="6912" s="1" customFormat="1" customHeight="1" spans="1:5">
      <c r="A6912" s="4">
        <v>91330</v>
      </c>
      <c r="B6912" s="4" t="s">
        <v>7481</v>
      </c>
      <c r="C6912" s="4" t="s">
        <v>215</v>
      </c>
      <c r="D6912" s="4" t="s">
        <v>5502</v>
      </c>
      <c r="E6912" s="5">
        <v>829.96</v>
      </c>
    </row>
    <row r="6913" s="1" customFormat="1" customHeight="1" spans="1:5">
      <c r="A6913" s="4">
        <v>91331</v>
      </c>
      <c r="B6913" s="4" t="s">
        <v>7482</v>
      </c>
      <c r="C6913" s="4" t="s">
        <v>215</v>
      </c>
      <c r="D6913" s="4" t="s">
        <v>5502</v>
      </c>
      <c r="E6913" s="5">
        <v>718.11</v>
      </c>
    </row>
    <row r="6914" s="1" customFormat="1" customHeight="1" spans="1:5">
      <c r="A6914" s="4">
        <v>91332</v>
      </c>
      <c r="B6914" s="4" t="s">
        <v>7483</v>
      </c>
      <c r="C6914" s="4" t="s">
        <v>215</v>
      </c>
      <c r="D6914" s="4" t="s">
        <v>5502</v>
      </c>
      <c r="E6914" s="5">
        <v>859.46</v>
      </c>
    </row>
    <row r="6915" s="1" customFormat="1" customHeight="1" spans="1:5">
      <c r="A6915" s="4">
        <v>91333</v>
      </c>
      <c r="B6915" s="4" t="s">
        <v>7484</v>
      </c>
      <c r="C6915" s="4" t="s">
        <v>215</v>
      </c>
      <c r="D6915" s="4" t="s">
        <v>5502</v>
      </c>
      <c r="E6915" s="5">
        <v>746.91</v>
      </c>
    </row>
    <row r="6916" s="1" customFormat="1" customHeight="1" spans="1:5">
      <c r="A6916" s="4">
        <v>91334</v>
      </c>
      <c r="B6916" s="4" t="s">
        <v>7485</v>
      </c>
      <c r="C6916" s="4" t="s">
        <v>215</v>
      </c>
      <c r="D6916" s="4" t="s">
        <v>5502</v>
      </c>
      <c r="E6916" s="6">
        <v>1676.22</v>
      </c>
    </row>
    <row r="6917" s="1" customFormat="1" customHeight="1" spans="1:5">
      <c r="A6917" s="4">
        <v>91335</v>
      </c>
      <c r="B6917" s="4" t="s">
        <v>7486</v>
      </c>
      <c r="C6917" s="4" t="s">
        <v>215</v>
      </c>
      <c r="D6917" s="4" t="s">
        <v>5502</v>
      </c>
      <c r="E6917" s="6">
        <v>1563.67</v>
      </c>
    </row>
    <row r="6918" s="1" customFormat="1" customHeight="1" spans="1:5">
      <c r="A6918" s="4">
        <v>91336</v>
      </c>
      <c r="B6918" s="4" t="s">
        <v>7487</v>
      </c>
      <c r="C6918" s="4" t="s">
        <v>215</v>
      </c>
      <c r="D6918" s="4" t="s">
        <v>5502</v>
      </c>
      <c r="E6918" s="6">
        <v>2140.42</v>
      </c>
    </row>
    <row r="6919" s="1" customFormat="1" customHeight="1" spans="1:5">
      <c r="A6919" s="4">
        <v>91337</v>
      </c>
      <c r="B6919" s="4" t="s">
        <v>7488</v>
      </c>
      <c r="C6919" s="4" t="s">
        <v>215</v>
      </c>
      <c r="D6919" s="4" t="s">
        <v>5502</v>
      </c>
      <c r="E6919" s="6">
        <v>2027.87</v>
      </c>
    </row>
    <row r="6920" s="1" customFormat="1" customHeight="1" spans="1:5">
      <c r="A6920" s="4">
        <v>100659</v>
      </c>
      <c r="B6920" s="4" t="s">
        <v>7489</v>
      </c>
      <c r="C6920" s="4" t="s">
        <v>232</v>
      </c>
      <c r="D6920" s="4" t="s">
        <v>5502</v>
      </c>
      <c r="E6920" s="5">
        <v>11.21</v>
      </c>
    </row>
    <row r="6921" s="1" customFormat="1" customHeight="1" spans="1:5">
      <c r="A6921" s="4">
        <v>100660</v>
      </c>
      <c r="B6921" s="4" t="s">
        <v>7490</v>
      </c>
      <c r="C6921" s="4" t="s">
        <v>232</v>
      </c>
      <c r="D6921" s="4" t="s">
        <v>5502</v>
      </c>
      <c r="E6921" s="5">
        <v>7.72</v>
      </c>
    </row>
    <row r="6922" s="1" customFormat="1" customHeight="1" spans="1:5">
      <c r="A6922" s="4">
        <v>100675</v>
      </c>
      <c r="B6922" s="4" t="s">
        <v>7491</v>
      </c>
      <c r="C6922" s="4" t="s">
        <v>215</v>
      </c>
      <c r="D6922" s="4" t="s">
        <v>5502</v>
      </c>
      <c r="E6922" s="5">
        <v>691.51</v>
      </c>
    </row>
    <row r="6923" s="1" customFormat="1" customHeight="1" spans="1:5">
      <c r="A6923" s="4">
        <v>100676</v>
      </c>
      <c r="B6923" s="4" t="s">
        <v>7492</v>
      </c>
      <c r="C6923" s="4" t="s">
        <v>215</v>
      </c>
      <c r="D6923" s="4" t="s">
        <v>5502</v>
      </c>
      <c r="E6923" s="5">
        <v>191.3</v>
      </c>
    </row>
    <row r="6924" s="1" customFormat="1" customHeight="1" spans="1:5">
      <c r="A6924" s="4">
        <v>100678</v>
      </c>
      <c r="B6924" s="4" t="s">
        <v>7493</v>
      </c>
      <c r="C6924" s="4" t="s">
        <v>215</v>
      </c>
      <c r="D6924" s="4" t="s">
        <v>5502</v>
      </c>
      <c r="E6924" s="5">
        <v>960.41</v>
      </c>
    </row>
    <row r="6925" s="1" customFormat="1" customHeight="1" spans="1:5">
      <c r="A6925" s="4">
        <v>100679</v>
      </c>
      <c r="B6925" s="4" t="s">
        <v>7494</v>
      </c>
      <c r="C6925" s="4" t="s">
        <v>215</v>
      </c>
      <c r="D6925" s="4" t="s">
        <v>5502</v>
      </c>
      <c r="E6925" s="5">
        <v>800.19</v>
      </c>
    </row>
    <row r="6926" s="1" customFormat="1" customHeight="1" spans="1:5">
      <c r="A6926" s="4">
        <v>100680</v>
      </c>
      <c r="B6926" s="4" t="s">
        <v>7495</v>
      </c>
      <c r="C6926" s="4" t="s">
        <v>215</v>
      </c>
      <c r="D6926" s="4" t="s">
        <v>5502</v>
      </c>
      <c r="E6926" s="5">
        <v>969.05</v>
      </c>
    </row>
    <row r="6927" s="1" customFormat="1" customHeight="1" spans="1:5">
      <c r="A6927" s="4">
        <v>100681</v>
      </c>
      <c r="B6927" s="4" t="s">
        <v>7496</v>
      </c>
      <c r="C6927" s="4" t="s">
        <v>215</v>
      </c>
      <c r="D6927" s="4" t="s">
        <v>5502</v>
      </c>
      <c r="E6927" s="5">
        <v>988.16</v>
      </c>
    </row>
    <row r="6928" s="1" customFormat="1" customHeight="1" spans="1:5">
      <c r="A6928" s="4">
        <v>100682</v>
      </c>
      <c r="B6928" s="4" t="s">
        <v>7497</v>
      </c>
      <c r="C6928" s="4" t="s">
        <v>215</v>
      </c>
      <c r="D6928" s="4" t="s">
        <v>5502</v>
      </c>
      <c r="E6928" s="5">
        <v>810.69</v>
      </c>
    </row>
    <row r="6929" s="1" customFormat="1" customHeight="1" spans="1:5">
      <c r="A6929" s="4">
        <v>100683</v>
      </c>
      <c r="B6929" s="4" t="s">
        <v>7498</v>
      </c>
      <c r="C6929" s="4" t="s">
        <v>215</v>
      </c>
      <c r="D6929" s="4" t="s">
        <v>5502</v>
      </c>
      <c r="E6929" s="6">
        <v>1035.07</v>
      </c>
    </row>
    <row r="6930" s="1" customFormat="1" customHeight="1" spans="1:5">
      <c r="A6930" s="4">
        <v>100684</v>
      </c>
      <c r="B6930" s="4" t="s">
        <v>7499</v>
      </c>
      <c r="C6930" s="4" t="s">
        <v>215</v>
      </c>
      <c r="D6930" s="4" t="s">
        <v>5502</v>
      </c>
      <c r="E6930" s="5">
        <v>851.19</v>
      </c>
    </row>
    <row r="6931" s="1" customFormat="1" customHeight="1" spans="1:5">
      <c r="A6931" s="4">
        <v>100685</v>
      </c>
      <c r="B6931" s="4" t="s">
        <v>7500</v>
      </c>
      <c r="C6931" s="4" t="s">
        <v>215</v>
      </c>
      <c r="D6931" s="4" t="s">
        <v>5502</v>
      </c>
      <c r="E6931" s="6">
        <v>1069.71</v>
      </c>
    </row>
    <row r="6932" s="1" customFormat="1" customHeight="1" spans="1:5">
      <c r="A6932" s="4">
        <v>100686</v>
      </c>
      <c r="B6932" s="4" t="s">
        <v>7501</v>
      </c>
      <c r="C6932" s="4" t="s">
        <v>215</v>
      </c>
      <c r="D6932" s="4" t="s">
        <v>5502</v>
      </c>
      <c r="E6932" s="5">
        <v>885.13</v>
      </c>
    </row>
    <row r="6933" s="1" customFormat="1" customHeight="1" spans="1:5">
      <c r="A6933" s="4">
        <v>100687</v>
      </c>
      <c r="B6933" s="4" t="s">
        <v>7502</v>
      </c>
      <c r="C6933" s="4" t="s">
        <v>215</v>
      </c>
      <c r="D6933" s="4" t="s">
        <v>5502</v>
      </c>
      <c r="E6933" s="5">
        <v>967.25</v>
      </c>
    </row>
    <row r="6934" s="1" customFormat="1" customHeight="1" spans="1:5">
      <c r="A6934" s="4">
        <v>100688</v>
      </c>
      <c r="B6934" s="4" t="s">
        <v>7503</v>
      </c>
      <c r="C6934" s="4" t="s">
        <v>215</v>
      </c>
      <c r="D6934" s="4" t="s">
        <v>5502</v>
      </c>
      <c r="E6934" s="5">
        <v>807.03</v>
      </c>
    </row>
    <row r="6935" s="1" customFormat="1" customHeight="1" spans="1:5">
      <c r="A6935" s="4">
        <v>100689</v>
      </c>
      <c r="B6935" s="4" t="s">
        <v>7504</v>
      </c>
      <c r="C6935" s="4" t="s">
        <v>215</v>
      </c>
      <c r="D6935" s="4" t="s">
        <v>5502</v>
      </c>
      <c r="E6935" s="6">
        <v>1039.62</v>
      </c>
    </row>
    <row r="6936" s="1" customFormat="1" customHeight="1" spans="1:5">
      <c r="A6936" s="4">
        <v>100690</v>
      </c>
      <c r="B6936" s="4" t="s">
        <v>7505</v>
      </c>
      <c r="C6936" s="4" t="s">
        <v>215</v>
      </c>
      <c r="D6936" s="4" t="s">
        <v>5502</v>
      </c>
      <c r="E6936" s="5">
        <v>855.74</v>
      </c>
    </row>
    <row r="6937" s="1" customFormat="1" customHeight="1" spans="1:5">
      <c r="A6937" s="4">
        <v>100691</v>
      </c>
      <c r="B6937" s="4" t="s">
        <v>7506</v>
      </c>
      <c r="C6937" s="4" t="s">
        <v>215</v>
      </c>
      <c r="D6937" s="4" t="s">
        <v>5502</v>
      </c>
      <c r="E6937" s="6">
        <v>1856.38</v>
      </c>
    </row>
    <row r="6938" s="1" customFormat="1" customHeight="1" spans="1:5">
      <c r="A6938" s="4">
        <v>100692</v>
      </c>
      <c r="B6938" s="4" t="s">
        <v>7507</v>
      </c>
      <c r="C6938" s="4" t="s">
        <v>215</v>
      </c>
      <c r="D6938" s="4" t="s">
        <v>5502</v>
      </c>
      <c r="E6938" s="6">
        <v>1672.5</v>
      </c>
    </row>
    <row r="6939" s="1" customFormat="1" customHeight="1" spans="1:5">
      <c r="A6939" s="4">
        <v>100693</v>
      </c>
      <c r="B6939" s="4" t="s">
        <v>7508</v>
      </c>
      <c r="C6939" s="4" t="s">
        <v>215</v>
      </c>
      <c r="D6939" s="4" t="s">
        <v>5502</v>
      </c>
      <c r="E6939" s="6">
        <v>2320.58</v>
      </c>
    </row>
    <row r="6940" s="1" customFormat="1" customHeight="1" spans="1:5">
      <c r="A6940" s="4">
        <v>100694</v>
      </c>
      <c r="B6940" s="4" t="s">
        <v>7509</v>
      </c>
      <c r="C6940" s="4" t="s">
        <v>215</v>
      </c>
      <c r="D6940" s="4" t="s">
        <v>5502</v>
      </c>
      <c r="E6940" s="6">
        <v>2136.7</v>
      </c>
    </row>
    <row r="6941" s="1" customFormat="1" customHeight="1" spans="1:5">
      <c r="A6941" s="4">
        <v>100695</v>
      </c>
      <c r="B6941" s="4" t="s">
        <v>7510</v>
      </c>
      <c r="C6941" s="4" t="s">
        <v>215</v>
      </c>
      <c r="D6941" s="4" t="s">
        <v>5502</v>
      </c>
      <c r="E6941" s="5">
        <v>58.46</v>
      </c>
    </row>
    <row r="6942" s="1" customFormat="1" customHeight="1" spans="1:5">
      <c r="A6942" s="4">
        <v>100696</v>
      </c>
      <c r="B6942" s="4" t="s">
        <v>7511</v>
      </c>
      <c r="C6942" s="4" t="s">
        <v>215</v>
      </c>
      <c r="D6942" s="4" t="s">
        <v>5502</v>
      </c>
      <c r="E6942" s="5">
        <v>65.06</v>
      </c>
    </row>
    <row r="6943" s="1" customFormat="1" customHeight="1" spans="1:5">
      <c r="A6943" s="4">
        <v>100697</v>
      </c>
      <c r="B6943" s="4" t="s">
        <v>7512</v>
      </c>
      <c r="C6943" s="4" t="s">
        <v>215</v>
      </c>
      <c r="D6943" s="4" t="s">
        <v>5502</v>
      </c>
      <c r="E6943" s="5">
        <v>71.7</v>
      </c>
    </row>
    <row r="6944" s="1" customFormat="1" customHeight="1" spans="1:5">
      <c r="A6944" s="4">
        <v>100698</v>
      </c>
      <c r="B6944" s="4" t="s">
        <v>7513</v>
      </c>
      <c r="C6944" s="4" t="s">
        <v>215</v>
      </c>
      <c r="D6944" s="4" t="s">
        <v>5502</v>
      </c>
      <c r="E6944" s="5">
        <v>78.32</v>
      </c>
    </row>
    <row r="6945" s="1" customFormat="1" customHeight="1" spans="1:5">
      <c r="A6945" s="4">
        <v>100699</v>
      </c>
      <c r="B6945" s="4" t="s">
        <v>7514</v>
      </c>
      <c r="C6945" s="4" t="s">
        <v>215</v>
      </c>
      <c r="D6945" s="4" t="s">
        <v>5502</v>
      </c>
      <c r="E6945" s="5">
        <v>93.16</v>
      </c>
    </row>
    <row r="6946" s="1" customFormat="1" customHeight="1" spans="1:5">
      <c r="A6946" s="4">
        <v>100700</v>
      </c>
      <c r="B6946" s="4" t="s">
        <v>7515</v>
      </c>
      <c r="C6946" s="4" t="s">
        <v>215</v>
      </c>
      <c r="D6946" s="4" t="s">
        <v>5502</v>
      </c>
      <c r="E6946" s="5">
        <v>731.95</v>
      </c>
    </row>
    <row r="6947" s="1" customFormat="1" customHeight="1" spans="1:5">
      <c r="A6947" s="4">
        <v>100712</v>
      </c>
      <c r="B6947" s="4" t="s">
        <v>7516</v>
      </c>
      <c r="C6947" s="4" t="s">
        <v>215</v>
      </c>
      <c r="D6947" s="4" t="s">
        <v>5502</v>
      </c>
      <c r="E6947" s="5">
        <v>791.58</v>
      </c>
    </row>
    <row r="6948" s="1" customFormat="1" customHeight="1" spans="1:5">
      <c r="A6948" s="4">
        <v>100665</v>
      </c>
      <c r="B6948" s="4" t="s">
        <v>7517</v>
      </c>
      <c r="C6948" s="4" t="s">
        <v>228</v>
      </c>
      <c r="D6948" s="4" t="s">
        <v>5683</v>
      </c>
      <c r="E6948" s="6">
        <v>1197.31</v>
      </c>
    </row>
    <row r="6949" s="1" customFormat="1" customHeight="1" spans="1:5">
      <c r="A6949" s="4">
        <v>100666</v>
      </c>
      <c r="B6949" s="4" t="s">
        <v>7518</v>
      </c>
      <c r="C6949" s="4" t="s">
        <v>228</v>
      </c>
      <c r="D6949" s="4" t="s">
        <v>5683</v>
      </c>
      <c r="E6949" s="5">
        <v>942.08</v>
      </c>
    </row>
    <row r="6950" s="1" customFormat="1" customHeight="1" spans="1:5">
      <c r="A6950" s="4">
        <v>100667</v>
      </c>
      <c r="B6950" s="4" t="s">
        <v>7519</v>
      </c>
      <c r="C6950" s="4" t="s">
        <v>228</v>
      </c>
      <c r="D6950" s="4" t="s">
        <v>5683</v>
      </c>
      <c r="E6950" s="6">
        <v>1558.13</v>
      </c>
    </row>
    <row r="6951" s="1" customFormat="1" customHeight="1" spans="1:5">
      <c r="A6951" s="4">
        <v>100668</v>
      </c>
      <c r="B6951" s="4" t="s">
        <v>7520</v>
      </c>
      <c r="C6951" s="4" t="s">
        <v>228</v>
      </c>
      <c r="D6951" s="4" t="s">
        <v>5683</v>
      </c>
      <c r="E6951" s="6">
        <v>1846.61</v>
      </c>
    </row>
    <row r="6952" s="1" customFormat="1" customHeight="1" spans="1:5">
      <c r="A6952" s="4">
        <v>100669</v>
      </c>
      <c r="B6952" s="4" t="s">
        <v>7521</v>
      </c>
      <c r="C6952" s="4" t="s">
        <v>228</v>
      </c>
      <c r="D6952" s="4" t="s">
        <v>5683</v>
      </c>
      <c r="E6952" s="6">
        <v>1106.73</v>
      </c>
    </row>
    <row r="6953" s="1" customFormat="1" customHeight="1" spans="1:5">
      <c r="A6953" s="4">
        <v>100670</v>
      </c>
      <c r="B6953" s="4" t="s">
        <v>7522</v>
      </c>
      <c r="C6953" s="4" t="s">
        <v>228</v>
      </c>
      <c r="D6953" s="4" t="s">
        <v>5683</v>
      </c>
      <c r="E6953" s="6">
        <v>1497.75</v>
      </c>
    </row>
    <row r="6954" s="1" customFormat="1" customHeight="1" spans="1:5">
      <c r="A6954" s="4">
        <v>100671</v>
      </c>
      <c r="B6954" s="4" t="s">
        <v>7523</v>
      </c>
      <c r="C6954" s="4" t="s">
        <v>228</v>
      </c>
      <c r="D6954" s="4" t="s">
        <v>5683</v>
      </c>
      <c r="E6954" s="6">
        <v>1864.55</v>
      </c>
    </row>
    <row r="6955" s="1" customFormat="1" customHeight="1" spans="1:5">
      <c r="A6955" s="4">
        <v>100672</v>
      </c>
      <c r="B6955" s="4" t="s">
        <v>7524</v>
      </c>
      <c r="C6955" s="4" t="s">
        <v>228</v>
      </c>
      <c r="D6955" s="4" t="s">
        <v>5683</v>
      </c>
      <c r="E6955" s="6">
        <v>1195.37</v>
      </c>
    </row>
    <row r="6956" s="1" customFormat="1" customHeight="1" spans="1:5">
      <c r="A6956" s="4">
        <v>100701</v>
      </c>
      <c r="B6956" s="4" t="s">
        <v>7525</v>
      </c>
      <c r="C6956" s="4" t="s">
        <v>228</v>
      </c>
      <c r="D6956" s="4" t="s">
        <v>5683</v>
      </c>
      <c r="E6956" s="5">
        <v>555.29</v>
      </c>
    </row>
    <row r="6957" s="1" customFormat="1" customHeight="1" spans="1:5">
      <c r="A6957" s="4">
        <v>94559</v>
      </c>
      <c r="B6957" s="4" t="s">
        <v>7526</v>
      </c>
      <c r="C6957" s="4" t="s">
        <v>228</v>
      </c>
      <c r="D6957" s="4" t="s">
        <v>5683</v>
      </c>
      <c r="E6957" s="5">
        <v>659.77</v>
      </c>
    </row>
    <row r="6958" s="1" customFormat="1" customHeight="1" spans="1:5">
      <c r="A6958" s="4">
        <v>94562</v>
      </c>
      <c r="B6958" s="4" t="s">
        <v>7527</v>
      </c>
      <c r="C6958" s="4" t="s">
        <v>228</v>
      </c>
      <c r="D6958" s="4" t="s">
        <v>5683</v>
      </c>
      <c r="E6958" s="5">
        <v>608.89</v>
      </c>
    </row>
    <row r="6959" s="1" customFormat="1" customHeight="1" spans="1:5">
      <c r="A6959" s="4">
        <v>94587</v>
      </c>
      <c r="B6959" s="4" t="s">
        <v>7528</v>
      </c>
      <c r="C6959" s="4" t="s">
        <v>232</v>
      </c>
      <c r="D6959" s="4" t="s">
        <v>5502</v>
      </c>
      <c r="E6959" s="5">
        <v>73.41</v>
      </c>
    </row>
    <row r="6960" s="1" customFormat="1" customHeight="1" spans="1:5">
      <c r="A6960" s="4">
        <v>94588</v>
      </c>
      <c r="B6960" s="4" t="s">
        <v>7529</v>
      </c>
      <c r="C6960" s="4" t="s">
        <v>232</v>
      </c>
      <c r="D6960" s="4" t="s">
        <v>5502</v>
      </c>
      <c r="E6960" s="5">
        <v>66.33</v>
      </c>
    </row>
    <row r="6961" s="1" customFormat="1" customHeight="1" spans="1:5">
      <c r="A6961" s="4">
        <v>99837</v>
      </c>
      <c r="B6961" s="4" t="s">
        <v>7530</v>
      </c>
      <c r="C6961" s="4" t="s">
        <v>232</v>
      </c>
      <c r="D6961" s="4" t="s">
        <v>5502</v>
      </c>
      <c r="E6961" s="5">
        <v>543.18</v>
      </c>
    </row>
    <row r="6962" s="1" customFormat="1" customHeight="1" spans="1:5">
      <c r="A6962" s="4">
        <v>99839</v>
      </c>
      <c r="B6962" s="4" t="s">
        <v>340</v>
      </c>
      <c r="C6962" s="4" t="s">
        <v>232</v>
      </c>
      <c r="D6962" s="4" t="s">
        <v>5502</v>
      </c>
      <c r="E6962" s="5">
        <v>468.94</v>
      </c>
    </row>
    <row r="6963" s="1" customFormat="1" customHeight="1" spans="1:5">
      <c r="A6963" s="4">
        <v>99841</v>
      </c>
      <c r="B6963" s="4" t="s">
        <v>7531</v>
      </c>
      <c r="C6963" s="4" t="s">
        <v>232</v>
      </c>
      <c r="D6963" s="4" t="s">
        <v>5683</v>
      </c>
      <c r="E6963" s="5">
        <v>923.04</v>
      </c>
    </row>
    <row r="6964" s="1" customFormat="1" customHeight="1" spans="1:5">
      <c r="A6964" s="4">
        <v>99855</v>
      </c>
      <c r="B6964" s="4" t="s">
        <v>7532</v>
      </c>
      <c r="C6964" s="4" t="s">
        <v>232</v>
      </c>
      <c r="D6964" s="4" t="s">
        <v>5502</v>
      </c>
      <c r="E6964" s="5">
        <v>99.41</v>
      </c>
    </row>
    <row r="6965" s="1" customFormat="1" customHeight="1" spans="1:5">
      <c r="A6965" s="4">
        <v>99857</v>
      </c>
      <c r="B6965" s="4" t="s">
        <v>7533</v>
      </c>
      <c r="C6965" s="4" t="s">
        <v>232</v>
      </c>
      <c r="D6965" s="4" t="s">
        <v>5683</v>
      </c>
      <c r="E6965" s="5">
        <v>87.03</v>
      </c>
    </row>
    <row r="6966" s="1" customFormat="1" customHeight="1" spans="1:5">
      <c r="A6966" s="4">
        <v>99861</v>
      </c>
      <c r="B6966" s="4" t="s">
        <v>7534</v>
      </c>
      <c r="C6966" s="4" t="s">
        <v>228</v>
      </c>
      <c r="D6966" s="4" t="s">
        <v>5502</v>
      </c>
      <c r="E6966" s="5">
        <v>615.3</v>
      </c>
    </row>
    <row r="6967" s="1" customFormat="1" customHeight="1" spans="1:5">
      <c r="A6967" s="4">
        <v>99862</v>
      </c>
      <c r="B6967" s="4" t="s">
        <v>7535</v>
      </c>
      <c r="C6967" s="4" t="s">
        <v>228</v>
      </c>
      <c r="D6967" s="4" t="s">
        <v>5683</v>
      </c>
      <c r="E6967" s="5">
        <v>575.23</v>
      </c>
    </row>
    <row r="6968" s="1" customFormat="1" customHeight="1" spans="1:5">
      <c r="A6968" s="4">
        <v>90838</v>
      </c>
      <c r="B6968" s="4" t="s">
        <v>7536</v>
      </c>
      <c r="C6968" s="4" t="s">
        <v>215</v>
      </c>
      <c r="D6968" s="4" t="s">
        <v>5683</v>
      </c>
      <c r="E6968" s="6">
        <v>1408.13</v>
      </c>
    </row>
    <row r="6969" s="1" customFormat="1" customHeight="1" spans="1:5">
      <c r="A6969" s="4">
        <v>91338</v>
      </c>
      <c r="B6969" s="4" t="s">
        <v>7537</v>
      </c>
      <c r="C6969" s="4" t="s">
        <v>228</v>
      </c>
      <c r="D6969" s="4" t="s">
        <v>5502</v>
      </c>
      <c r="E6969" s="5">
        <v>573.19</v>
      </c>
    </row>
    <row r="6970" s="1" customFormat="1" customHeight="1" spans="1:5">
      <c r="A6970" s="4">
        <v>91341</v>
      </c>
      <c r="B6970" s="4" t="s">
        <v>7538</v>
      </c>
      <c r="C6970" s="4" t="s">
        <v>228</v>
      </c>
      <c r="D6970" s="4" t="s">
        <v>5502</v>
      </c>
      <c r="E6970" s="5">
        <v>450.35</v>
      </c>
    </row>
    <row r="6971" s="1" customFormat="1" customHeight="1" spans="1:5">
      <c r="A6971" s="4">
        <v>94805</v>
      </c>
      <c r="B6971" s="4" t="s">
        <v>7539</v>
      </c>
      <c r="C6971" s="4" t="s">
        <v>215</v>
      </c>
      <c r="D6971" s="4" t="s">
        <v>5502</v>
      </c>
      <c r="E6971" s="5">
        <v>589.19</v>
      </c>
    </row>
    <row r="6972" s="1" customFormat="1" customHeight="1" spans="1:5">
      <c r="A6972" s="4">
        <v>94806</v>
      </c>
      <c r="B6972" s="4" t="s">
        <v>7540</v>
      </c>
      <c r="C6972" s="4" t="s">
        <v>215</v>
      </c>
      <c r="D6972" s="4" t="s">
        <v>5683</v>
      </c>
      <c r="E6972" s="5">
        <v>666.83</v>
      </c>
    </row>
    <row r="6973" s="1" customFormat="1" customHeight="1" spans="1:5">
      <c r="A6973" s="4">
        <v>94807</v>
      </c>
      <c r="B6973" s="4" t="s">
        <v>7541</v>
      </c>
      <c r="C6973" s="4" t="s">
        <v>215</v>
      </c>
      <c r="D6973" s="4" t="s">
        <v>5683</v>
      </c>
      <c r="E6973" s="5">
        <v>609.87</v>
      </c>
    </row>
    <row r="6974" s="1" customFormat="1" customHeight="1" spans="1:5">
      <c r="A6974" s="4">
        <v>100702</v>
      </c>
      <c r="B6974" s="4" t="s">
        <v>7542</v>
      </c>
      <c r="C6974" s="4" t="s">
        <v>228</v>
      </c>
      <c r="D6974" s="4" t="s">
        <v>5502</v>
      </c>
      <c r="E6974" s="5">
        <v>313.68</v>
      </c>
    </row>
    <row r="6975" s="1" customFormat="1" customHeight="1" spans="1:5">
      <c r="A6975" s="4">
        <v>102188</v>
      </c>
      <c r="B6975" s="4" t="s">
        <v>7543</v>
      </c>
      <c r="C6975" s="4" t="s">
        <v>215</v>
      </c>
      <c r="D6975" s="4" t="s">
        <v>5502</v>
      </c>
      <c r="E6975" s="5">
        <v>982.17</v>
      </c>
    </row>
    <row r="6976" s="1" customFormat="1" customHeight="1" spans="1:5">
      <c r="A6976" s="4">
        <v>102189</v>
      </c>
      <c r="B6976" s="4" t="s">
        <v>7544</v>
      </c>
      <c r="C6976" s="4" t="s">
        <v>215</v>
      </c>
      <c r="D6976" s="4" t="s">
        <v>5502</v>
      </c>
      <c r="E6976" s="5">
        <v>253.34</v>
      </c>
    </row>
    <row r="6977" s="1" customFormat="1" customHeight="1" spans="1:5">
      <c r="A6977" s="4">
        <v>100703</v>
      </c>
      <c r="B6977" s="4" t="s">
        <v>7545</v>
      </c>
      <c r="C6977" s="4" t="s">
        <v>215</v>
      </c>
      <c r="D6977" s="4" t="s">
        <v>5502</v>
      </c>
      <c r="E6977" s="5">
        <v>34.11</v>
      </c>
    </row>
    <row r="6978" s="1" customFormat="1" customHeight="1" spans="1:5">
      <c r="A6978" s="4">
        <v>100704</v>
      </c>
      <c r="B6978" s="4" t="s">
        <v>7546</v>
      </c>
      <c r="C6978" s="4" t="s">
        <v>215</v>
      </c>
      <c r="D6978" s="4" t="s">
        <v>5502</v>
      </c>
      <c r="E6978" s="5">
        <v>72.93</v>
      </c>
    </row>
    <row r="6979" s="1" customFormat="1" customHeight="1" spans="1:5">
      <c r="A6979" s="4">
        <v>100705</v>
      </c>
      <c r="B6979" s="4" t="s">
        <v>7547</v>
      </c>
      <c r="C6979" s="4" t="s">
        <v>215</v>
      </c>
      <c r="D6979" s="4" t="s">
        <v>5502</v>
      </c>
      <c r="E6979" s="5">
        <v>82.91</v>
      </c>
    </row>
    <row r="6980" s="1" customFormat="1" customHeight="1" spans="1:5">
      <c r="A6980" s="4">
        <v>100706</v>
      </c>
      <c r="B6980" s="4" t="s">
        <v>7548</v>
      </c>
      <c r="C6980" s="4" t="s">
        <v>215</v>
      </c>
      <c r="D6980" s="4" t="s">
        <v>5502</v>
      </c>
      <c r="E6980" s="5">
        <v>72.63</v>
      </c>
    </row>
    <row r="6981" s="1" customFormat="1" customHeight="1" spans="1:5">
      <c r="A6981" s="4">
        <v>100707</v>
      </c>
      <c r="B6981" s="4" t="s">
        <v>7549</v>
      </c>
      <c r="C6981" s="4" t="s">
        <v>215</v>
      </c>
      <c r="D6981" s="4" t="s">
        <v>5502</v>
      </c>
      <c r="E6981" s="5">
        <v>154.27</v>
      </c>
    </row>
    <row r="6982" s="1" customFormat="1" customHeight="1" spans="1:5">
      <c r="A6982" s="4">
        <v>100708</v>
      </c>
      <c r="B6982" s="4" t="s">
        <v>7550</v>
      </c>
      <c r="C6982" s="4" t="s">
        <v>215</v>
      </c>
      <c r="D6982" s="4" t="s">
        <v>5502</v>
      </c>
      <c r="E6982" s="5">
        <v>193.73</v>
      </c>
    </row>
    <row r="6983" s="1" customFormat="1" customHeight="1" spans="1:5">
      <c r="A6983" s="4">
        <v>100709</v>
      </c>
      <c r="B6983" s="4" t="s">
        <v>7551</v>
      </c>
      <c r="C6983" s="4" t="s">
        <v>215</v>
      </c>
      <c r="D6983" s="4" t="s">
        <v>5502</v>
      </c>
      <c r="E6983" s="5">
        <v>52.15</v>
      </c>
    </row>
    <row r="6984" s="1" customFormat="1" customHeight="1" spans="1:5">
      <c r="A6984" s="4">
        <v>100710</v>
      </c>
      <c r="B6984" s="4" t="s">
        <v>7552</v>
      </c>
      <c r="C6984" s="4" t="s">
        <v>215</v>
      </c>
      <c r="D6984" s="4" t="s">
        <v>5502</v>
      </c>
      <c r="E6984" s="5">
        <v>146.14</v>
      </c>
    </row>
    <row r="6985" s="1" customFormat="1" customHeight="1" spans="1:5">
      <c r="A6985" s="4">
        <v>102151</v>
      </c>
      <c r="B6985" s="4" t="s">
        <v>7553</v>
      </c>
      <c r="C6985" s="4" t="s">
        <v>228</v>
      </c>
      <c r="D6985" s="4" t="s">
        <v>5502</v>
      </c>
      <c r="E6985" s="5">
        <v>142.51</v>
      </c>
    </row>
    <row r="6986" s="1" customFormat="1" customHeight="1" spans="1:5">
      <c r="A6986" s="4">
        <v>102152</v>
      </c>
      <c r="B6986" s="4" t="s">
        <v>7554</v>
      </c>
      <c r="C6986" s="4" t="s">
        <v>228</v>
      </c>
      <c r="D6986" s="4" t="s">
        <v>5502</v>
      </c>
      <c r="E6986" s="5">
        <v>156.89</v>
      </c>
    </row>
    <row r="6987" s="1" customFormat="1" customHeight="1" spans="1:5">
      <c r="A6987" s="4">
        <v>102153</v>
      </c>
      <c r="B6987" s="4" t="s">
        <v>7555</v>
      </c>
      <c r="C6987" s="4" t="s">
        <v>228</v>
      </c>
      <c r="D6987" s="4" t="s">
        <v>5502</v>
      </c>
      <c r="E6987" s="5">
        <v>195.22</v>
      </c>
    </row>
    <row r="6988" s="1" customFormat="1" customHeight="1" spans="1:5">
      <c r="A6988" s="4">
        <v>102154</v>
      </c>
      <c r="B6988" s="4" t="s">
        <v>7556</v>
      </c>
      <c r="C6988" s="4" t="s">
        <v>228</v>
      </c>
      <c r="D6988" s="4" t="s">
        <v>5502</v>
      </c>
      <c r="E6988" s="5">
        <v>167.88</v>
      </c>
    </row>
    <row r="6989" s="1" customFormat="1" customHeight="1" spans="1:5">
      <c r="A6989" s="4">
        <v>102155</v>
      </c>
      <c r="B6989" s="4" t="s">
        <v>7557</v>
      </c>
      <c r="C6989" s="4" t="s">
        <v>228</v>
      </c>
      <c r="D6989" s="4" t="s">
        <v>5502</v>
      </c>
      <c r="E6989" s="5">
        <v>199.24</v>
      </c>
    </row>
    <row r="6990" s="1" customFormat="1" customHeight="1" spans="1:5">
      <c r="A6990" s="4">
        <v>102156</v>
      </c>
      <c r="B6990" s="4" t="s">
        <v>7558</v>
      </c>
      <c r="C6990" s="4" t="s">
        <v>228</v>
      </c>
      <c r="D6990" s="4" t="s">
        <v>5502</v>
      </c>
      <c r="E6990" s="5">
        <v>188.79</v>
      </c>
    </row>
    <row r="6991" s="1" customFormat="1" customHeight="1" spans="1:5">
      <c r="A6991" s="4">
        <v>102157</v>
      </c>
      <c r="B6991" s="4" t="s">
        <v>7559</v>
      </c>
      <c r="C6991" s="4" t="s">
        <v>228</v>
      </c>
      <c r="D6991" s="4" t="s">
        <v>5502</v>
      </c>
      <c r="E6991" s="5">
        <v>255.88</v>
      </c>
    </row>
    <row r="6992" s="1" customFormat="1" customHeight="1" spans="1:5">
      <c r="A6992" s="4">
        <v>102158</v>
      </c>
      <c r="B6992" s="4" t="s">
        <v>7560</v>
      </c>
      <c r="C6992" s="4" t="s">
        <v>228</v>
      </c>
      <c r="D6992" s="4" t="s">
        <v>5502</v>
      </c>
      <c r="E6992" s="5">
        <v>256.86</v>
      </c>
    </row>
    <row r="6993" s="1" customFormat="1" customHeight="1" spans="1:5">
      <c r="A6993" s="4">
        <v>102159</v>
      </c>
      <c r="B6993" s="4" t="s">
        <v>7561</v>
      </c>
      <c r="C6993" s="4" t="s">
        <v>228</v>
      </c>
      <c r="D6993" s="4" t="s">
        <v>5502</v>
      </c>
      <c r="E6993" s="5">
        <v>304.31</v>
      </c>
    </row>
    <row r="6994" s="1" customFormat="1" customHeight="1" spans="1:5">
      <c r="A6994" s="4">
        <v>102160</v>
      </c>
      <c r="B6994" s="4" t="s">
        <v>7562</v>
      </c>
      <c r="C6994" s="4" t="s">
        <v>228</v>
      </c>
      <c r="D6994" s="4" t="s">
        <v>5502</v>
      </c>
      <c r="E6994" s="5">
        <v>137.72</v>
      </c>
    </row>
    <row r="6995" s="1" customFormat="1" customHeight="1" spans="1:5">
      <c r="A6995" s="4">
        <v>102161</v>
      </c>
      <c r="B6995" s="4" t="s">
        <v>7563</v>
      </c>
      <c r="C6995" s="4" t="s">
        <v>228</v>
      </c>
      <c r="D6995" s="4" t="s">
        <v>5683</v>
      </c>
      <c r="E6995" s="5">
        <v>244.29</v>
      </c>
    </row>
    <row r="6996" s="1" customFormat="1" customHeight="1" spans="1:5">
      <c r="A6996" s="4">
        <v>102162</v>
      </c>
      <c r="B6996" s="4" t="s">
        <v>7564</v>
      </c>
      <c r="C6996" s="4" t="s">
        <v>228</v>
      </c>
      <c r="D6996" s="4" t="s">
        <v>5683</v>
      </c>
      <c r="E6996" s="5">
        <v>258.67</v>
      </c>
    </row>
    <row r="6997" s="1" customFormat="1" customHeight="1" spans="1:5">
      <c r="A6997" s="4">
        <v>102163</v>
      </c>
      <c r="B6997" s="4" t="s">
        <v>7565</v>
      </c>
      <c r="C6997" s="4" t="s">
        <v>228</v>
      </c>
      <c r="D6997" s="4" t="s">
        <v>5683</v>
      </c>
      <c r="E6997" s="5">
        <v>297</v>
      </c>
    </row>
    <row r="6998" s="1" customFormat="1" customHeight="1" spans="1:5">
      <c r="A6998" s="4">
        <v>102164</v>
      </c>
      <c r="B6998" s="4" t="s">
        <v>7566</v>
      </c>
      <c r="C6998" s="4" t="s">
        <v>228</v>
      </c>
      <c r="D6998" s="4" t="s">
        <v>5683</v>
      </c>
      <c r="E6998" s="5">
        <v>250.93</v>
      </c>
    </row>
    <row r="6999" s="1" customFormat="1" customHeight="1" spans="1:5">
      <c r="A6999" s="4">
        <v>102165</v>
      </c>
      <c r="B6999" s="4" t="s">
        <v>7567</v>
      </c>
      <c r="C6999" s="4" t="s">
        <v>228</v>
      </c>
      <c r="D6999" s="4" t="s">
        <v>5683</v>
      </c>
      <c r="E6999" s="5">
        <v>282.29</v>
      </c>
    </row>
    <row r="7000" s="1" customFormat="1" customHeight="1" spans="1:5">
      <c r="A7000" s="4">
        <v>102166</v>
      </c>
      <c r="B7000" s="4" t="s">
        <v>7568</v>
      </c>
      <c r="C7000" s="4" t="s">
        <v>228</v>
      </c>
      <c r="D7000" s="4" t="s">
        <v>5683</v>
      </c>
      <c r="E7000" s="5">
        <v>253.09</v>
      </c>
    </row>
    <row r="7001" s="1" customFormat="1" customHeight="1" spans="1:5">
      <c r="A7001" s="4">
        <v>102167</v>
      </c>
      <c r="B7001" s="4" t="s">
        <v>7569</v>
      </c>
      <c r="C7001" s="4" t="s">
        <v>228</v>
      </c>
      <c r="D7001" s="4" t="s">
        <v>5683</v>
      </c>
      <c r="E7001" s="5">
        <v>320.18</v>
      </c>
    </row>
    <row r="7002" s="1" customFormat="1" customHeight="1" spans="1:5">
      <c r="A7002" s="4">
        <v>102168</v>
      </c>
      <c r="B7002" s="4" t="s">
        <v>7570</v>
      </c>
      <c r="C7002" s="4" t="s">
        <v>228</v>
      </c>
      <c r="D7002" s="4" t="s">
        <v>5683</v>
      </c>
      <c r="E7002" s="5">
        <v>304.53</v>
      </c>
    </row>
    <row r="7003" s="1" customFormat="1" customHeight="1" spans="1:5">
      <c r="A7003" s="4">
        <v>102169</v>
      </c>
      <c r="B7003" s="4" t="s">
        <v>7571</v>
      </c>
      <c r="C7003" s="4" t="s">
        <v>228</v>
      </c>
      <c r="D7003" s="4" t="s">
        <v>5683</v>
      </c>
      <c r="E7003" s="5">
        <v>345.8</v>
      </c>
    </row>
    <row r="7004" s="1" customFormat="1" customHeight="1" spans="1:5">
      <c r="A7004" s="4">
        <v>102170</v>
      </c>
      <c r="B7004" s="4" t="s">
        <v>7572</v>
      </c>
      <c r="C7004" s="4" t="s">
        <v>228</v>
      </c>
      <c r="D7004" s="4" t="s">
        <v>5683</v>
      </c>
      <c r="E7004" s="5">
        <v>239.5</v>
      </c>
    </row>
    <row r="7005" s="1" customFormat="1" customHeight="1" spans="1:5">
      <c r="A7005" s="4">
        <v>102171</v>
      </c>
      <c r="B7005" s="4" t="s">
        <v>7573</v>
      </c>
      <c r="C7005" s="4" t="s">
        <v>228</v>
      </c>
      <c r="D7005" s="4" t="s">
        <v>5683</v>
      </c>
      <c r="E7005" s="5">
        <v>404.27</v>
      </c>
    </row>
    <row r="7006" s="1" customFormat="1" customHeight="1" spans="1:5">
      <c r="A7006" s="4">
        <v>102172</v>
      </c>
      <c r="B7006" s="4" t="s">
        <v>7574</v>
      </c>
      <c r="C7006" s="4" t="s">
        <v>228</v>
      </c>
      <c r="D7006" s="4" t="s">
        <v>5683</v>
      </c>
      <c r="E7006" s="5">
        <v>387.26</v>
      </c>
    </row>
    <row r="7007" s="1" customFormat="1" customHeight="1" spans="1:5">
      <c r="A7007" s="4">
        <v>102176</v>
      </c>
      <c r="B7007" s="4" t="s">
        <v>7575</v>
      </c>
      <c r="C7007" s="4" t="s">
        <v>228</v>
      </c>
      <c r="D7007" s="4" t="s">
        <v>5683</v>
      </c>
      <c r="E7007" s="5">
        <v>712</v>
      </c>
    </row>
    <row r="7008" s="1" customFormat="1" customHeight="1" spans="1:5">
      <c r="A7008" s="4">
        <v>102177</v>
      </c>
      <c r="B7008" s="4" t="s">
        <v>7576</v>
      </c>
      <c r="C7008" s="4" t="s">
        <v>228</v>
      </c>
      <c r="D7008" s="4" t="s">
        <v>5683</v>
      </c>
      <c r="E7008" s="6">
        <v>1389.13</v>
      </c>
    </row>
    <row r="7009" s="1" customFormat="1" customHeight="1" spans="1:5">
      <c r="A7009" s="4">
        <v>102178</v>
      </c>
      <c r="B7009" s="4" t="s">
        <v>7577</v>
      </c>
      <c r="C7009" s="4" t="s">
        <v>228</v>
      </c>
      <c r="D7009" s="4" t="s">
        <v>5683</v>
      </c>
      <c r="E7009" s="6">
        <v>1585.98</v>
      </c>
    </row>
    <row r="7010" s="1" customFormat="1" customHeight="1" spans="1:5">
      <c r="A7010" s="4">
        <v>102179</v>
      </c>
      <c r="B7010" s="4" t="s">
        <v>7578</v>
      </c>
      <c r="C7010" s="4" t="s">
        <v>228</v>
      </c>
      <c r="D7010" s="4" t="s">
        <v>5683</v>
      </c>
      <c r="E7010" s="5">
        <v>331.15</v>
      </c>
    </row>
    <row r="7011" s="1" customFormat="1" customHeight="1" spans="1:5">
      <c r="A7011" s="4">
        <v>102180</v>
      </c>
      <c r="B7011" s="4" t="s">
        <v>7579</v>
      </c>
      <c r="C7011" s="4" t="s">
        <v>228</v>
      </c>
      <c r="D7011" s="4" t="s">
        <v>5683</v>
      </c>
      <c r="E7011" s="5">
        <v>383.94</v>
      </c>
    </row>
    <row r="7012" s="1" customFormat="1" customHeight="1" spans="1:5">
      <c r="A7012" s="4">
        <v>102181</v>
      </c>
      <c r="B7012" s="4" t="s">
        <v>7580</v>
      </c>
      <c r="C7012" s="4" t="s">
        <v>228</v>
      </c>
      <c r="D7012" s="4" t="s">
        <v>5683</v>
      </c>
      <c r="E7012" s="5">
        <v>455.34</v>
      </c>
    </row>
    <row r="7013" s="1" customFormat="1" customHeight="1" spans="1:5">
      <c r="A7013" s="4">
        <v>102182</v>
      </c>
      <c r="B7013" s="4" t="s">
        <v>7581</v>
      </c>
      <c r="C7013" s="4" t="s">
        <v>215</v>
      </c>
      <c r="D7013" s="4" t="s">
        <v>5502</v>
      </c>
      <c r="E7013" s="5">
        <v>967.22</v>
      </c>
    </row>
    <row r="7014" s="1" customFormat="1" customHeight="1" spans="1:5">
      <c r="A7014" s="4">
        <v>102183</v>
      </c>
      <c r="B7014" s="4" t="s">
        <v>7582</v>
      </c>
      <c r="C7014" s="4" t="s">
        <v>215</v>
      </c>
      <c r="D7014" s="4" t="s">
        <v>5502</v>
      </c>
      <c r="E7014" s="6">
        <v>1945.45</v>
      </c>
    </row>
    <row r="7015" s="1" customFormat="1" customHeight="1" spans="1:5">
      <c r="A7015" s="4">
        <v>102184</v>
      </c>
      <c r="B7015" s="4" t="s">
        <v>7583</v>
      </c>
      <c r="C7015" s="4" t="s">
        <v>215</v>
      </c>
      <c r="D7015" s="4" t="s">
        <v>5502</v>
      </c>
      <c r="E7015" s="6">
        <v>1928.92</v>
      </c>
    </row>
    <row r="7016" s="1" customFormat="1" customHeight="1" spans="1:5">
      <c r="A7016" s="4">
        <v>102185</v>
      </c>
      <c r="B7016" s="4" t="s">
        <v>7584</v>
      </c>
      <c r="C7016" s="4" t="s">
        <v>215</v>
      </c>
      <c r="D7016" s="4" t="s">
        <v>5502</v>
      </c>
      <c r="E7016" s="6">
        <v>3868.56</v>
      </c>
    </row>
    <row r="7017" s="1" customFormat="1" customHeight="1" spans="1:5">
      <c r="A7017" s="4">
        <v>102190</v>
      </c>
      <c r="B7017" s="4" t="s">
        <v>7585</v>
      </c>
      <c r="C7017" s="4" t="s">
        <v>228</v>
      </c>
      <c r="D7017" s="4" t="s">
        <v>5502</v>
      </c>
      <c r="E7017" s="5">
        <v>16.91</v>
      </c>
    </row>
    <row r="7018" s="1" customFormat="1" customHeight="1" spans="1:5">
      <c r="A7018" s="4">
        <v>102191</v>
      </c>
      <c r="B7018" s="4" t="s">
        <v>7586</v>
      </c>
      <c r="C7018" s="4" t="s">
        <v>228</v>
      </c>
      <c r="D7018" s="4" t="s">
        <v>5502</v>
      </c>
      <c r="E7018" s="5">
        <v>20.55</v>
      </c>
    </row>
    <row r="7019" s="1" customFormat="1" customHeight="1" spans="1:5">
      <c r="A7019" s="4">
        <v>102192</v>
      </c>
      <c r="B7019" s="4" t="s">
        <v>7587</v>
      </c>
      <c r="C7019" s="4" t="s">
        <v>228</v>
      </c>
      <c r="D7019" s="4" t="s">
        <v>5502</v>
      </c>
      <c r="E7019" s="5">
        <v>14.67</v>
      </c>
    </row>
    <row r="7020" s="1" customFormat="1" customHeight="1" spans="1:5">
      <c r="A7020" s="4">
        <v>94569</v>
      </c>
      <c r="B7020" s="4" t="s">
        <v>7588</v>
      </c>
      <c r="C7020" s="4" t="s">
        <v>228</v>
      </c>
      <c r="D7020" s="4" t="s">
        <v>5502</v>
      </c>
      <c r="E7020" s="5">
        <v>467.01</v>
      </c>
    </row>
    <row r="7021" s="1" customFormat="1" customHeight="1" spans="1:5">
      <c r="A7021" s="4">
        <v>94570</v>
      </c>
      <c r="B7021" s="4" t="s">
        <v>7589</v>
      </c>
      <c r="C7021" s="4" t="s">
        <v>228</v>
      </c>
      <c r="D7021" s="4" t="s">
        <v>5502</v>
      </c>
      <c r="E7021" s="5">
        <v>236.13</v>
      </c>
    </row>
    <row r="7022" s="1" customFormat="1" customHeight="1" spans="1:5">
      <c r="A7022" s="4">
        <v>94572</v>
      </c>
      <c r="B7022" s="4" t="s">
        <v>7590</v>
      </c>
      <c r="C7022" s="4" t="s">
        <v>228</v>
      </c>
      <c r="D7022" s="4" t="s">
        <v>5502</v>
      </c>
      <c r="E7022" s="5">
        <v>332.62</v>
      </c>
    </row>
    <row r="7023" s="1" customFormat="1" customHeight="1" spans="1:5">
      <c r="A7023" s="4">
        <v>94573</v>
      </c>
      <c r="B7023" s="4" t="s">
        <v>7591</v>
      </c>
      <c r="C7023" s="4" t="s">
        <v>228</v>
      </c>
      <c r="D7023" s="4" t="s">
        <v>5502</v>
      </c>
      <c r="E7023" s="5">
        <v>276.45</v>
      </c>
    </row>
    <row r="7024" s="1" customFormat="1" customHeight="1" spans="1:5">
      <c r="A7024" s="4">
        <v>94580</v>
      </c>
      <c r="B7024" s="4" t="s">
        <v>7592</v>
      </c>
      <c r="C7024" s="4" t="s">
        <v>228</v>
      </c>
      <c r="D7024" s="4" t="s">
        <v>5502</v>
      </c>
      <c r="E7024" s="5">
        <v>374.24</v>
      </c>
    </row>
    <row r="7025" s="1" customFormat="1" customHeight="1" spans="1:5">
      <c r="A7025" s="4">
        <v>94589</v>
      </c>
      <c r="B7025" s="4" t="s">
        <v>7593</v>
      </c>
      <c r="C7025" s="4" t="s">
        <v>232</v>
      </c>
      <c r="D7025" s="4" t="s">
        <v>5502</v>
      </c>
      <c r="E7025" s="5">
        <v>18.79</v>
      </c>
    </row>
    <row r="7026" s="1" customFormat="1" customHeight="1" spans="1:5">
      <c r="A7026" s="4">
        <v>94590</v>
      </c>
      <c r="B7026" s="4" t="s">
        <v>7594</v>
      </c>
      <c r="C7026" s="4" t="s">
        <v>232</v>
      </c>
      <c r="D7026" s="4" t="s">
        <v>5502</v>
      </c>
      <c r="E7026" s="5">
        <v>16.05</v>
      </c>
    </row>
    <row r="7027" s="1" customFormat="1" customHeight="1" spans="1:5">
      <c r="A7027" s="4">
        <v>100674</v>
      </c>
      <c r="B7027" s="4" t="s">
        <v>7595</v>
      </c>
      <c r="C7027" s="4" t="s">
        <v>228</v>
      </c>
      <c r="D7027" s="4" t="s">
        <v>5502</v>
      </c>
      <c r="E7027" s="5">
        <v>477.46</v>
      </c>
    </row>
    <row r="7028" s="1" customFormat="1" customHeight="1" spans="1:5">
      <c r="A7028" s="4">
        <v>101096</v>
      </c>
      <c r="B7028" s="4" t="s">
        <v>7596</v>
      </c>
      <c r="C7028" s="4" t="s">
        <v>223</v>
      </c>
      <c r="D7028" s="4" t="s">
        <v>5683</v>
      </c>
      <c r="E7028" s="6">
        <v>1304.82</v>
      </c>
    </row>
    <row r="7029" s="1" customFormat="1" customHeight="1" spans="1:5">
      <c r="A7029" s="4">
        <v>101097</v>
      </c>
      <c r="B7029" s="4" t="s">
        <v>7597</v>
      </c>
      <c r="C7029" s="4" t="s">
        <v>223</v>
      </c>
      <c r="D7029" s="4" t="s">
        <v>5683</v>
      </c>
      <c r="E7029" s="6">
        <v>1237.03</v>
      </c>
    </row>
    <row r="7030" s="1" customFormat="1" customHeight="1" spans="1:5">
      <c r="A7030" s="4">
        <v>101098</v>
      </c>
      <c r="B7030" s="4" t="s">
        <v>7598</v>
      </c>
      <c r="C7030" s="4" t="s">
        <v>223</v>
      </c>
      <c r="D7030" s="4" t="s">
        <v>5683</v>
      </c>
      <c r="E7030" s="6">
        <v>1152.48</v>
      </c>
    </row>
    <row r="7031" s="1" customFormat="1" customHeight="1" spans="1:5">
      <c r="A7031" s="4">
        <v>101099</v>
      </c>
      <c r="B7031" s="4" t="s">
        <v>7599</v>
      </c>
      <c r="C7031" s="4" t="s">
        <v>223</v>
      </c>
      <c r="D7031" s="4" t="s">
        <v>5683</v>
      </c>
      <c r="E7031" s="6">
        <v>1055.95</v>
      </c>
    </row>
    <row r="7032" s="1" customFormat="1" customHeight="1" spans="1:5">
      <c r="A7032" s="4">
        <v>101100</v>
      </c>
      <c r="B7032" s="4" t="s">
        <v>7600</v>
      </c>
      <c r="C7032" s="4" t="s">
        <v>223</v>
      </c>
      <c r="D7032" s="4" t="s">
        <v>5683</v>
      </c>
      <c r="E7032" s="5">
        <v>977.61</v>
      </c>
    </row>
    <row r="7033" s="1" customFormat="1" customHeight="1" spans="1:5">
      <c r="A7033" s="4">
        <v>101101</v>
      </c>
      <c r="B7033" s="4" t="s">
        <v>7601</v>
      </c>
      <c r="C7033" s="4" t="s">
        <v>223</v>
      </c>
      <c r="D7033" s="4" t="s">
        <v>5683</v>
      </c>
      <c r="E7033" s="5">
        <v>955.37</v>
      </c>
    </row>
    <row r="7034" s="1" customFormat="1" customHeight="1" spans="1:5">
      <c r="A7034" s="4">
        <v>101102</v>
      </c>
      <c r="B7034" s="4" t="s">
        <v>7602</v>
      </c>
      <c r="C7034" s="4" t="s">
        <v>223</v>
      </c>
      <c r="D7034" s="4" t="s">
        <v>5683</v>
      </c>
      <c r="E7034" s="5">
        <v>933.75</v>
      </c>
    </row>
    <row r="7035" s="1" customFormat="1" customHeight="1" spans="1:5">
      <c r="A7035" s="4">
        <v>101103</v>
      </c>
      <c r="B7035" s="4" t="s">
        <v>7603</v>
      </c>
      <c r="C7035" s="4" t="s">
        <v>223</v>
      </c>
      <c r="D7035" s="4" t="s">
        <v>5683</v>
      </c>
      <c r="E7035" s="5">
        <v>878.09</v>
      </c>
    </row>
    <row r="7036" s="1" customFormat="1" customHeight="1" spans="1:5">
      <c r="A7036" s="4">
        <v>101104</v>
      </c>
      <c r="B7036" s="4" t="s">
        <v>7604</v>
      </c>
      <c r="C7036" s="4" t="s">
        <v>223</v>
      </c>
      <c r="D7036" s="4" t="s">
        <v>5683</v>
      </c>
      <c r="E7036" s="6">
        <v>1255.08</v>
      </c>
    </row>
    <row r="7037" s="1" customFormat="1" customHeight="1" spans="1:5">
      <c r="A7037" s="4">
        <v>101105</v>
      </c>
      <c r="B7037" s="4" t="s">
        <v>7605</v>
      </c>
      <c r="C7037" s="4" t="s">
        <v>223</v>
      </c>
      <c r="D7037" s="4" t="s">
        <v>5683</v>
      </c>
      <c r="E7037" s="6">
        <v>1188.31</v>
      </c>
    </row>
    <row r="7038" s="1" customFormat="1" customHeight="1" spans="1:5">
      <c r="A7038" s="4">
        <v>101106</v>
      </c>
      <c r="B7038" s="4" t="s">
        <v>7606</v>
      </c>
      <c r="C7038" s="4" t="s">
        <v>223</v>
      </c>
      <c r="D7038" s="4" t="s">
        <v>5683</v>
      </c>
      <c r="E7038" s="6">
        <v>1105.74</v>
      </c>
    </row>
    <row r="7039" s="1" customFormat="1" customHeight="1" spans="1:5">
      <c r="A7039" s="4">
        <v>101107</v>
      </c>
      <c r="B7039" s="4" t="s">
        <v>7607</v>
      </c>
      <c r="C7039" s="4" t="s">
        <v>223</v>
      </c>
      <c r="D7039" s="4" t="s">
        <v>5683</v>
      </c>
      <c r="E7039" s="6">
        <v>1011.25</v>
      </c>
    </row>
    <row r="7040" s="1" customFormat="1" customHeight="1" spans="1:5">
      <c r="A7040" s="4">
        <v>101108</v>
      </c>
      <c r="B7040" s="4" t="s">
        <v>7608</v>
      </c>
      <c r="C7040" s="4" t="s">
        <v>223</v>
      </c>
      <c r="D7040" s="4" t="s">
        <v>5683</v>
      </c>
      <c r="E7040" s="5">
        <v>921.98</v>
      </c>
    </row>
    <row r="7041" s="1" customFormat="1" customHeight="1" spans="1:5">
      <c r="A7041" s="4">
        <v>101109</v>
      </c>
      <c r="B7041" s="4" t="s">
        <v>7609</v>
      </c>
      <c r="C7041" s="4" t="s">
        <v>223</v>
      </c>
      <c r="D7041" s="4" t="s">
        <v>5683</v>
      </c>
      <c r="E7041" s="5">
        <v>901.07</v>
      </c>
    </row>
    <row r="7042" s="1" customFormat="1" customHeight="1" spans="1:5">
      <c r="A7042" s="4">
        <v>101110</v>
      </c>
      <c r="B7042" s="4" t="s">
        <v>7610</v>
      </c>
      <c r="C7042" s="4" t="s">
        <v>223</v>
      </c>
      <c r="D7042" s="4" t="s">
        <v>5683</v>
      </c>
      <c r="E7042" s="5">
        <v>882.1</v>
      </c>
    </row>
    <row r="7043" s="1" customFormat="1" customHeight="1" spans="1:5">
      <c r="A7043" s="4">
        <v>101111</v>
      </c>
      <c r="B7043" s="4" t="s">
        <v>7611</v>
      </c>
      <c r="C7043" s="4" t="s">
        <v>223</v>
      </c>
      <c r="D7043" s="4" t="s">
        <v>5683</v>
      </c>
      <c r="E7043" s="5">
        <v>829.15</v>
      </c>
    </row>
    <row r="7044" s="1" customFormat="1" customHeight="1" spans="1:5">
      <c r="A7044" s="4">
        <v>101112</v>
      </c>
      <c r="B7044" s="4" t="s">
        <v>7612</v>
      </c>
      <c r="C7044" s="4" t="s">
        <v>223</v>
      </c>
      <c r="D7044" s="4" t="s">
        <v>5683</v>
      </c>
      <c r="E7044" s="5">
        <v>920.88</v>
      </c>
    </row>
    <row r="7045" s="1" customFormat="1" customHeight="1" spans="1:5">
      <c r="A7045" s="4">
        <v>101113</v>
      </c>
      <c r="B7045" s="4" t="s">
        <v>7613</v>
      </c>
      <c r="C7045" s="4" t="s">
        <v>223</v>
      </c>
      <c r="D7045" s="4" t="s">
        <v>5683</v>
      </c>
      <c r="E7045" s="5">
        <v>874.8</v>
      </c>
    </row>
    <row r="7046" s="1" customFormat="1" customHeight="1" spans="1:5">
      <c r="A7046" s="4">
        <v>95601</v>
      </c>
      <c r="B7046" s="4" t="s">
        <v>7614</v>
      </c>
      <c r="C7046" s="4" t="s">
        <v>215</v>
      </c>
      <c r="D7046" s="4" t="s">
        <v>5502</v>
      </c>
      <c r="E7046" s="5">
        <v>18.9</v>
      </c>
    </row>
    <row r="7047" s="1" customFormat="1" customHeight="1" spans="1:5">
      <c r="A7047" s="4">
        <v>95602</v>
      </c>
      <c r="B7047" s="4" t="s">
        <v>7615</v>
      </c>
      <c r="C7047" s="4" t="s">
        <v>215</v>
      </c>
      <c r="D7047" s="4" t="s">
        <v>5502</v>
      </c>
      <c r="E7047" s="5">
        <v>30.24</v>
      </c>
    </row>
    <row r="7048" s="1" customFormat="1" customHeight="1" spans="1:5">
      <c r="A7048" s="4">
        <v>95603</v>
      </c>
      <c r="B7048" s="4" t="s">
        <v>7616</v>
      </c>
      <c r="C7048" s="4" t="s">
        <v>215</v>
      </c>
      <c r="D7048" s="4" t="s">
        <v>5502</v>
      </c>
      <c r="E7048" s="5">
        <v>51.61</v>
      </c>
    </row>
    <row r="7049" s="1" customFormat="1" customHeight="1" spans="1:5">
      <c r="A7049" s="4">
        <v>95604</v>
      </c>
      <c r="B7049" s="4" t="s">
        <v>7617</v>
      </c>
      <c r="C7049" s="4" t="s">
        <v>215</v>
      </c>
      <c r="D7049" s="4" t="s">
        <v>5502</v>
      </c>
      <c r="E7049" s="5">
        <v>80.08</v>
      </c>
    </row>
    <row r="7050" s="1" customFormat="1" customHeight="1" spans="1:5">
      <c r="A7050" s="4">
        <v>95605</v>
      </c>
      <c r="B7050" s="4" t="s">
        <v>7618</v>
      </c>
      <c r="C7050" s="4" t="s">
        <v>215</v>
      </c>
      <c r="D7050" s="4" t="s">
        <v>5502</v>
      </c>
      <c r="E7050" s="5">
        <v>147.06</v>
      </c>
    </row>
    <row r="7051" s="1" customFormat="1" customHeight="1" spans="1:5">
      <c r="A7051" s="4">
        <v>95607</v>
      </c>
      <c r="B7051" s="4" t="s">
        <v>7619</v>
      </c>
      <c r="C7051" s="4" t="s">
        <v>215</v>
      </c>
      <c r="D7051" s="4" t="s">
        <v>5683</v>
      </c>
      <c r="E7051" s="5">
        <v>20.7</v>
      </c>
    </row>
    <row r="7052" s="1" customFormat="1" customHeight="1" spans="1:5">
      <c r="A7052" s="4">
        <v>95608</v>
      </c>
      <c r="B7052" s="4" t="s">
        <v>7620</v>
      </c>
      <c r="C7052" s="4" t="s">
        <v>215</v>
      </c>
      <c r="D7052" s="4" t="s">
        <v>5683</v>
      </c>
      <c r="E7052" s="5">
        <v>30.03</v>
      </c>
    </row>
    <row r="7053" s="1" customFormat="1" customHeight="1" spans="1:5">
      <c r="A7053" s="4">
        <v>95609</v>
      </c>
      <c r="B7053" s="4" t="s">
        <v>7621</v>
      </c>
      <c r="C7053" s="4" t="s">
        <v>215</v>
      </c>
      <c r="D7053" s="4" t="s">
        <v>5683</v>
      </c>
      <c r="E7053" s="5">
        <v>38.09</v>
      </c>
    </row>
    <row r="7054" s="1" customFormat="1" customHeight="1" spans="1:5">
      <c r="A7054" s="4">
        <v>100651</v>
      </c>
      <c r="B7054" s="4" t="s">
        <v>7622</v>
      </c>
      <c r="C7054" s="4" t="s">
        <v>232</v>
      </c>
      <c r="D7054" s="4" t="s">
        <v>5683</v>
      </c>
      <c r="E7054" s="5">
        <v>137.21</v>
      </c>
    </row>
    <row r="7055" s="1" customFormat="1" customHeight="1" spans="1:5">
      <c r="A7055" s="4">
        <v>100652</v>
      </c>
      <c r="B7055" s="4" t="s">
        <v>7623</v>
      </c>
      <c r="C7055" s="4" t="s">
        <v>232</v>
      </c>
      <c r="D7055" s="4" t="s">
        <v>5683</v>
      </c>
      <c r="E7055" s="5">
        <v>256.89</v>
      </c>
    </row>
    <row r="7056" s="1" customFormat="1" customHeight="1" spans="1:5">
      <c r="A7056" s="4">
        <v>100653</v>
      </c>
      <c r="B7056" s="4" t="s">
        <v>7624</v>
      </c>
      <c r="C7056" s="4" t="s">
        <v>232</v>
      </c>
      <c r="D7056" s="4" t="s">
        <v>5683</v>
      </c>
      <c r="E7056" s="5">
        <v>423.9</v>
      </c>
    </row>
    <row r="7057" s="1" customFormat="1" customHeight="1" spans="1:5">
      <c r="A7057" s="4">
        <v>100654</v>
      </c>
      <c r="B7057" s="4" t="s">
        <v>7625</v>
      </c>
      <c r="C7057" s="4" t="s">
        <v>232</v>
      </c>
      <c r="D7057" s="4" t="s">
        <v>5683</v>
      </c>
      <c r="E7057" s="5">
        <v>576.29</v>
      </c>
    </row>
    <row r="7058" s="1" customFormat="1" customHeight="1" spans="1:5">
      <c r="A7058" s="4">
        <v>100655</v>
      </c>
      <c r="B7058" s="4" t="s">
        <v>7626</v>
      </c>
      <c r="C7058" s="4" t="s">
        <v>232</v>
      </c>
      <c r="D7058" s="4" t="s">
        <v>5683</v>
      </c>
      <c r="E7058" s="5">
        <v>664.37</v>
      </c>
    </row>
    <row r="7059" s="1" customFormat="1" customHeight="1" spans="1:5">
      <c r="A7059" s="4">
        <v>100656</v>
      </c>
      <c r="B7059" s="4" t="s">
        <v>7627</v>
      </c>
      <c r="C7059" s="4" t="s">
        <v>232</v>
      </c>
      <c r="D7059" s="4" t="s">
        <v>5683</v>
      </c>
      <c r="E7059" s="5">
        <v>117.45</v>
      </c>
    </row>
    <row r="7060" s="1" customFormat="1" customHeight="1" spans="1:5">
      <c r="A7060" s="4">
        <v>100657</v>
      </c>
      <c r="B7060" s="4" t="s">
        <v>7628</v>
      </c>
      <c r="C7060" s="4" t="s">
        <v>232</v>
      </c>
      <c r="D7060" s="4" t="s">
        <v>5683</v>
      </c>
      <c r="E7060" s="5">
        <v>151.7</v>
      </c>
    </row>
    <row r="7061" s="1" customFormat="1" customHeight="1" spans="1:5">
      <c r="A7061" s="4">
        <v>100658</v>
      </c>
      <c r="B7061" s="4" t="s">
        <v>7629</v>
      </c>
      <c r="C7061" s="4" t="s">
        <v>232</v>
      </c>
      <c r="D7061" s="4" t="s">
        <v>5683</v>
      </c>
      <c r="E7061" s="5">
        <v>351.37</v>
      </c>
    </row>
    <row r="7062" s="1" customFormat="1" customHeight="1" spans="1:5">
      <c r="A7062" s="4">
        <v>100889</v>
      </c>
      <c r="B7062" s="4" t="s">
        <v>7630</v>
      </c>
      <c r="C7062" s="4" t="s">
        <v>618</v>
      </c>
      <c r="D7062" s="4" t="s">
        <v>5683</v>
      </c>
      <c r="E7062" s="5">
        <v>16.61</v>
      </c>
    </row>
    <row r="7063" s="1" customFormat="1" customHeight="1" spans="1:5">
      <c r="A7063" s="4">
        <v>100890</v>
      </c>
      <c r="B7063" s="4" t="s">
        <v>7631</v>
      </c>
      <c r="C7063" s="4" t="s">
        <v>618</v>
      </c>
      <c r="D7063" s="4" t="s">
        <v>5683</v>
      </c>
      <c r="E7063" s="5">
        <v>16.44</v>
      </c>
    </row>
    <row r="7064" s="1" customFormat="1" customHeight="1" spans="1:5">
      <c r="A7064" s="4">
        <v>100892</v>
      </c>
      <c r="B7064" s="4" t="s">
        <v>7632</v>
      </c>
      <c r="C7064" s="4" t="s">
        <v>618</v>
      </c>
      <c r="D7064" s="4" t="s">
        <v>5683</v>
      </c>
      <c r="E7064" s="5">
        <v>15.74</v>
      </c>
    </row>
    <row r="7065" s="1" customFormat="1" customHeight="1" spans="1:5">
      <c r="A7065" s="4">
        <v>100893</v>
      </c>
      <c r="B7065" s="4" t="s">
        <v>7633</v>
      </c>
      <c r="C7065" s="4" t="s">
        <v>618</v>
      </c>
      <c r="D7065" s="4" t="s">
        <v>5683</v>
      </c>
      <c r="E7065" s="5">
        <v>15.57</v>
      </c>
    </row>
    <row r="7066" s="1" customFormat="1" customHeight="1" spans="1:5">
      <c r="A7066" s="4">
        <v>100894</v>
      </c>
      <c r="B7066" s="4" t="s">
        <v>7634</v>
      </c>
      <c r="C7066" s="4" t="s">
        <v>618</v>
      </c>
      <c r="D7066" s="4" t="s">
        <v>5683</v>
      </c>
      <c r="E7066" s="5">
        <v>15.44</v>
      </c>
    </row>
    <row r="7067" s="1" customFormat="1" customHeight="1" spans="1:5">
      <c r="A7067" s="4">
        <v>100896</v>
      </c>
      <c r="B7067" s="4" t="s">
        <v>7635</v>
      </c>
      <c r="C7067" s="4" t="s">
        <v>232</v>
      </c>
      <c r="D7067" s="4" t="s">
        <v>5683</v>
      </c>
      <c r="E7067" s="5">
        <v>61.69</v>
      </c>
    </row>
    <row r="7068" s="1" customFormat="1" customHeight="1" spans="1:5">
      <c r="A7068" s="4">
        <v>100897</v>
      </c>
      <c r="B7068" s="4" t="s">
        <v>7636</v>
      </c>
      <c r="C7068" s="4" t="s">
        <v>232</v>
      </c>
      <c r="D7068" s="4" t="s">
        <v>5683</v>
      </c>
      <c r="E7068" s="5">
        <v>117.5</v>
      </c>
    </row>
    <row r="7069" s="1" customFormat="1" customHeight="1" spans="1:5">
      <c r="A7069" s="4">
        <v>100898</v>
      </c>
      <c r="B7069" s="4" t="s">
        <v>7637</v>
      </c>
      <c r="C7069" s="4" t="s">
        <v>232</v>
      </c>
      <c r="D7069" s="4" t="s">
        <v>5683</v>
      </c>
      <c r="E7069" s="5">
        <v>223</v>
      </c>
    </row>
    <row r="7070" s="1" customFormat="1" customHeight="1" spans="1:5">
      <c r="A7070" s="4">
        <v>100899</v>
      </c>
      <c r="B7070" s="4" t="s">
        <v>7638</v>
      </c>
      <c r="C7070" s="4" t="s">
        <v>232</v>
      </c>
      <c r="D7070" s="4" t="s">
        <v>5683</v>
      </c>
      <c r="E7070" s="5">
        <v>86.04</v>
      </c>
    </row>
    <row r="7071" s="1" customFormat="1" customHeight="1" spans="1:5">
      <c r="A7071" s="4">
        <v>100900</v>
      </c>
      <c r="B7071" s="4" t="s">
        <v>7639</v>
      </c>
      <c r="C7071" s="4" t="s">
        <v>232</v>
      </c>
      <c r="D7071" s="4" t="s">
        <v>5683</v>
      </c>
      <c r="E7071" s="5">
        <v>254.9</v>
      </c>
    </row>
    <row r="7072" s="1" customFormat="1" customHeight="1" spans="1:5">
      <c r="A7072" s="4">
        <v>101173</v>
      </c>
      <c r="B7072" s="4" t="s">
        <v>7640</v>
      </c>
      <c r="C7072" s="4" t="s">
        <v>232</v>
      </c>
      <c r="D7072" s="4" t="s">
        <v>5502</v>
      </c>
      <c r="E7072" s="5">
        <v>62.59</v>
      </c>
    </row>
    <row r="7073" s="1" customFormat="1" customHeight="1" spans="1:5">
      <c r="A7073" s="4">
        <v>101174</v>
      </c>
      <c r="B7073" s="4" t="s">
        <v>7641</v>
      </c>
      <c r="C7073" s="4" t="s">
        <v>232</v>
      </c>
      <c r="D7073" s="4" t="s">
        <v>5502</v>
      </c>
      <c r="E7073" s="5">
        <v>86.85</v>
      </c>
    </row>
    <row r="7074" s="1" customFormat="1" customHeight="1" spans="1:5">
      <c r="A7074" s="4">
        <v>101175</v>
      </c>
      <c r="B7074" s="4" t="s">
        <v>7642</v>
      </c>
      <c r="C7074" s="4" t="s">
        <v>232</v>
      </c>
      <c r="D7074" s="4" t="s">
        <v>5502</v>
      </c>
      <c r="E7074" s="5">
        <v>118.59</v>
      </c>
    </row>
    <row r="7075" s="1" customFormat="1" customHeight="1" spans="1:5">
      <c r="A7075" s="4">
        <v>101176</v>
      </c>
      <c r="B7075" s="4" t="s">
        <v>7643</v>
      </c>
      <c r="C7075" s="4" t="s">
        <v>232</v>
      </c>
      <c r="D7075" s="4" t="s">
        <v>5502</v>
      </c>
      <c r="E7075" s="5">
        <v>150.25</v>
      </c>
    </row>
    <row r="7076" s="1" customFormat="1" customHeight="1" spans="1:5">
      <c r="A7076" s="4">
        <v>102521</v>
      </c>
      <c r="B7076" s="4" t="s">
        <v>7644</v>
      </c>
      <c r="C7076" s="4" t="s">
        <v>215</v>
      </c>
      <c r="D7076" s="4" t="s">
        <v>5502</v>
      </c>
      <c r="E7076" s="5">
        <v>121.31</v>
      </c>
    </row>
    <row r="7077" s="1" customFormat="1" customHeight="1" spans="1:5">
      <c r="A7077" s="4">
        <v>102522</v>
      </c>
      <c r="B7077" s="4" t="s">
        <v>7645</v>
      </c>
      <c r="C7077" s="4" t="s">
        <v>215</v>
      </c>
      <c r="D7077" s="4" t="s">
        <v>5502</v>
      </c>
      <c r="E7077" s="5">
        <v>177.97</v>
      </c>
    </row>
    <row r="7078" s="1" customFormat="1" customHeight="1" spans="1:5">
      <c r="A7078" s="4">
        <v>102523</v>
      </c>
      <c r="B7078" s="4" t="s">
        <v>7646</v>
      </c>
      <c r="C7078" s="4" t="s">
        <v>215</v>
      </c>
      <c r="D7078" s="4" t="s">
        <v>5502</v>
      </c>
      <c r="E7078" s="5">
        <v>234.62</v>
      </c>
    </row>
    <row r="7079" s="1" customFormat="1" customHeight="1" spans="1:5">
      <c r="A7079" s="4">
        <v>95240</v>
      </c>
      <c r="B7079" s="4" t="s">
        <v>7647</v>
      </c>
      <c r="C7079" s="4" t="s">
        <v>228</v>
      </c>
      <c r="D7079" s="4" t="s">
        <v>5502</v>
      </c>
      <c r="E7079" s="5">
        <v>19.06</v>
      </c>
    </row>
    <row r="7080" s="1" customFormat="1" customHeight="1" spans="1:5">
      <c r="A7080" s="4">
        <v>95241</v>
      </c>
      <c r="B7080" s="4" t="s">
        <v>7648</v>
      </c>
      <c r="C7080" s="4" t="s">
        <v>228</v>
      </c>
      <c r="D7080" s="4" t="s">
        <v>5502</v>
      </c>
      <c r="E7080" s="5">
        <v>31.77</v>
      </c>
    </row>
    <row r="7081" s="1" customFormat="1" customHeight="1" spans="1:5">
      <c r="A7081" s="4">
        <v>96616</v>
      </c>
      <c r="B7081" s="4" t="s">
        <v>397</v>
      </c>
      <c r="C7081" s="4" t="s">
        <v>223</v>
      </c>
      <c r="D7081" s="4" t="s">
        <v>5502</v>
      </c>
      <c r="E7081" s="5">
        <v>660.79</v>
      </c>
    </row>
    <row r="7082" s="1" customFormat="1" customHeight="1" spans="1:5">
      <c r="A7082" s="4">
        <v>96617</v>
      </c>
      <c r="B7082" s="4" t="s">
        <v>7649</v>
      </c>
      <c r="C7082" s="4" t="s">
        <v>228</v>
      </c>
      <c r="D7082" s="4" t="s">
        <v>5502</v>
      </c>
      <c r="E7082" s="5">
        <v>19.81</v>
      </c>
    </row>
    <row r="7083" s="1" customFormat="1" customHeight="1" spans="1:5">
      <c r="A7083" s="4">
        <v>96619</v>
      </c>
      <c r="B7083" s="4" t="s">
        <v>7650</v>
      </c>
      <c r="C7083" s="4" t="s">
        <v>228</v>
      </c>
      <c r="D7083" s="4" t="s">
        <v>5502</v>
      </c>
      <c r="E7083" s="5">
        <v>33.03</v>
      </c>
    </row>
    <row r="7084" s="1" customFormat="1" customHeight="1" spans="1:5">
      <c r="A7084" s="4">
        <v>96620</v>
      </c>
      <c r="B7084" s="4" t="s">
        <v>7651</v>
      </c>
      <c r="C7084" s="4" t="s">
        <v>223</v>
      </c>
      <c r="D7084" s="4" t="s">
        <v>5502</v>
      </c>
      <c r="E7084" s="5">
        <v>635.75</v>
      </c>
    </row>
    <row r="7085" s="1" customFormat="1" customHeight="1" spans="1:5">
      <c r="A7085" s="4">
        <v>96621</v>
      </c>
      <c r="B7085" s="4" t="s">
        <v>7652</v>
      </c>
      <c r="C7085" s="4" t="s">
        <v>223</v>
      </c>
      <c r="D7085" s="4" t="s">
        <v>5502</v>
      </c>
      <c r="E7085" s="5">
        <v>233.31</v>
      </c>
    </row>
    <row r="7086" s="1" customFormat="1" customHeight="1" spans="1:5">
      <c r="A7086" s="4">
        <v>96622</v>
      </c>
      <c r="B7086" s="4" t="s">
        <v>7653</v>
      </c>
      <c r="C7086" s="4" t="s">
        <v>223</v>
      </c>
      <c r="D7086" s="4" t="s">
        <v>5502</v>
      </c>
      <c r="E7086" s="5">
        <v>159.64</v>
      </c>
    </row>
    <row r="7087" s="1" customFormat="1" customHeight="1" spans="1:5">
      <c r="A7087" s="4">
        <v>96623</v>
      </c>
      <c r="B7087" s="4" t="s">
        <v>7654</v>
      </c>
      <c r="C7087" s="4" t="s">
        <v>223</v>
      </c>
      <c r="D7087" s="4" t="s">
        <v>5502</v>
      </c>
      <c r="E7087" s="5">
        <v>216.17</v>
      </c>
    </row>
    <row r="7088" s="1" customFormat="1" customHeight="1" spans="1:5">
      <c r="A7088" s="4">
        <v>96624</v>
      </c>
      <c r="B7088" s="4" t="s">
        <v>7655</v>
      </c>
      <c r="C7088" s="4" t="s">
        <v>223</v>
      </c>
      <c r="D7088" s="4" t="s">
        <v>5502</v>
      </c>
      <c r="E7088" s="5">
        <v>153.59</v>
      </c>
    </row>
    <row r="7089" s="1" customFormat="1" customHeight="1" spans="1:5">
      <c r="A7089" s="4">
        <v>97082</v>
      </c>
      <c r="B7089" s="4" t="s">
        <v>7656</v>
      </c>
      <c r="C7089" s="4" t="s">
        <v>223</v>
      </c>
      <c r="D7089" s="4" t="s">
        <v>5859</v>
      </c>
      <c r="E7089" s="5">
        <v>61.79</v>
      </c>
    </row>
    <row r="7090" s="1" customFormat="1" customHeight="1" spans="1:5">
      <c r="A7090" s="4">
        <v>97083</v>
      </c>
      <c r="B7090" s="4" t="s">
        <v>7657</v>
      </c>
      <c r="C7090" s="4" t="s">
        <v>228</v>
      </c>
      <c r="D7090" s="4" t="s">
        <v>5502</v>
      </c>
      <c r="E7090" s="5">
        <v>3.27</v>
      </c>
    </row>
    <row r="7091" s="1" customFormat="1" customHeight="1" spans="1:5">
      <c r="A7091" s="4">
        <v>97084</v>
      </c>
      <c r="B7091" s="4" t="s">
        <v>7658</v>
      </c>
      <c r="C7091" s="4" t="s">
        <v>228</v>
      </c>
      <c r="D7091" s="4" t="s">
        <v>5502</v>
      </c>
      <c r="E7091" s="5">
        <v>0.67</v>
      </c>
    </row>
    <row r="7092" s="1" customFormat="1" customHeight="1" spans="1:5">
      <c r="A7092" s="4">
        <v>97086</v>
      </c>
      <c r="B7092" s="4" t="s">
        <v>7659</v>
      </c>
      <c r="C7092" s="4" t="s">
        <v>228</v>
      </c>
      <c r="D7092" s="4" t="s">
        <v>5502</v>
      </c>
      <c r="E7092" s="5">
        <v>131.14</v>
      </c>
    </row>
    <row r="7093" s="1" customFormat="1" customHeight="1" spans="1:5">
      <c r="A7093" s="4">
        <v>97087</v>
      </c>
      <c r="B7093" s="4" t="s">
        <v>7660</v>
      </c>
      <c r="C7093" s="4" t="s">
        <v>228</v>
      </c>
      <c r="D7093" s="4" t="s">
        <v>5502</v>
      </c>
      <c r="E7093" s="5">
        <v>2.75</v>
      </c>
    </row>
    <row r="7094" s="1" customFormat="1" customHeight="1" spans="1:5">
      <c r="A7094" s="4">
        <v>97088</v>
      </c>
      <c r="B7094" s="4" t="s">
        <v>7661</v>
      </c>
      <c r="C7094" s="4" t="s">
        <v>618</v>
      </c>
      <c r="D7094" s="4" t="s">
        <v>5502</v>
      </c>
      <c r="E7094" s="5">
        <v>15.84</v>
      </c>
    </row>
    <row r="7095" s="1" customFormat="1" customHeight="1" spans="1:5">
      <c r="A7095" s="4">
        <v>97089</v>
      </c>
      <c r="B7095" s="4" t="s">
        <v>7662</v>
      </c>
      <c r="C7095" s="4" t="s">
        <v>618</v>
      </c>
      <c r="D7095" s="4" t="s">
        <v>5502</v>
      </c>
      <c r="E7095" s="5">
        <v>14.46</v>
      </c>
    </row>
    <row r="7096" s="1" customFormat="1" customHeight="1" spans="1:5">
      <c r="A7096" s="4">
        <v>97090</v>
      </c>
      <c r="B7096" s="4" t="s">
        <v>7663</v>
      </c>
      <c r="C7096" s="4" t="s">
        <v>618</v>
      </c>
      <c r="D7096" s="4" t="s">
        <v>5502</v>
      </c>
      <c r="E7096" s="5">
        <v>14.18</v>
      </c>
    </row>
    <row r="7097" s="1" customFormat="1" customHeight="1" spans="1:5">
      <c r="A7097" s="4">
        <v>97091</v>
      </c>
      <c r="B7097" s="4" t="s">
        <v>7664</v>
      </c>
      <c r="C7097" s="4" t="s">
        <v>618</v>
      </c>
      <c r="D7097" s="4" t="s">
        <v>5502</v>
      </c>
      <c r="E7097" s="5">
        <v>13.73</v>
      </c>
    </row>
    <row r="7098" s="1" customFormat="1" customHeight="1" spans="1:5">
      <c r="A7098" s="4">
        <v>97092</v>
      </c>
      <c r="B7098" s="4" t="s">
        <v>7665</v>
      </c>
      <c r="C7098" s="4" t="s">
        <v>618</v>
      </c>
      <c r="D7098" s="4" t="s">
        <v>5502</v>
      </c>
      <c r="E7098" s="5">
        <v>13.27</v>
      </c>
    </row>
    <row r="7099" s="1" customFormat="1" customHeight="1" spans="1:5">
      <c r="A7099" s="4">
        <v>97093</v>
      </c>
      <c r="B7099" s="4" t="s">
        <v>7666</v>
      </c>
      <c r="C7099" s="4" t="s">
        <v>618</v>
      </c>
      <c r="D7099" s="4" t="s">
        <v>5502</v>
      </c>
      <c r="E7099" s="5">
        <v>12.43</v>
      </c>
    </row>
    <row r="7100" s="1" customFormat="1" customHeight="1" spans="1:5">
      <c r="A7100" s="4">
        <v>97096</v>
      </c>
      <c r="B7100" s="4" t="s">
        <v>7667</v>
      </c>
      <c r="C7100" s="4" t="s">
        <v>223</v>
      </c>
      <c r="D7100" s="4" t="s">
        <v>5502</v>
      </c>
      <c r="E7100" s="5">
        <v>567.36</v>
      </c>
    </row>
    <row r="7101" s="1" customFormat="1" customHeight="1" spans="1:5">
      <c r="A7101" s="4">
        <v>97097</v>
      </c>
      <c r="B7101" s="4" t="s">
        <v>7668</v>
      </c>
      <c r="C7101" s="4" t="s">
        <v>228</v>
      </c>
      <c r="D7101" s="4" t="s">
        <v>5683</v>
      </c>
      <c r="E7101" s="5">
        <v>40.83</v>
      </c>
    </row>
    <row r="7102" s="1" customFormat="1" customHeight="1" spans="1:5">
      <c r="A7102" s="4">
        <v>97101</v>
      </c>
      <c r="B7102" s="4" t="s">
        <v>7669</v>
      </c>
      <c r="C7102" s="4" t="s">
        <v>228</v>
      </c>
      <c r="D7102" s="4" t="s">
        <v>5502</v>
      </c>
      <c r="E7102" s="5">
        <v>163.32</v>
      </c>
    </row>
    <row r="7103" s="1" customFormat="1" customHeight="1" spans="1:5">
      <c r="A7103" s="4">
        <v>97102</v>
      </c>
      <c r="B7103" s="4" t="s">
        <v>7670</v>
      </c>
      <c r="C7103" s="4" t="s">
        <v>228</v>
      </c>
      <c r="D7103" s="4" t="s">
        <v>5502</v>
      </c>
      <c r="E7103" s="5">
        <v>204.65</v>
      </c>
    </row>
    <row r="7104" s="1" customFormat="1" customHeight="1" spans="1:5">
      <c r="A7104" s="4">
        <v>97103</v>
      </c>
      <c r="B7104" s="4" t="s">
        <v>7671</v>
      </c>
      <c r="C7104" s="4" t="s">
        <v>228</v>
      </c>
      <c r="D7104" s="4" t="s">
        <v>5502</v>
      </c>
      <c r="E7104" s="5">
        <v>242.43</v>
      </c>
    </row>
    <row r="7105" s="1" customFormat="1" customHeight="1" spans="1:5">
      <c r="A7105" s="4">
        <v>100322</v>
      </c>
      <c r="B7105" s="4" t="s">
        <v>7672</v>
      </c>
      <c r="C7105" s="4" t="s">
        <v>223</v>
      </c>
      <c r="D7105" s="4" t="s">
        <v>5502</v>
      </c>
      <c r="E7105" s="5">
        <v>146.42</v>
      </c>
    </row>
    <row r="7106" s="1" customFormat="1" customHeight="1" spans="1:5">
      <c r="A7106" s="4">
        <v>100323</v>
      </c>
      <c r="B7106" s="4" t="s">
        <v>7673</v>
      </c>
      <c r="C7106" s="4" t="s">
        <v>223</v>
      </c>
      <c r="D7106" s="4" t="s">
        <v>5502</v>
      </c>
      <c r="E7106" s="5">
        <v>181.81</v>
      </c>
    </row>
    <row r="7107" s="1" customFormat="1" customHeight="1" spans="1:5">
      <c r="A7107" s="4">
        <v>100324</v>
      </c>
      <c r="B7107" s="4" t="s">
        <v>7674</v>
      </c>
      <c r="C7107" s="4" t="s">
        <v>223</v>
      </c>
      <c r="D7107" s="4" t="s">
        <v>5502</v>
      </c>
      <c r="E7107" s="5">
        <v>153.28</v>
      </c>
    </row>
    <row r="7108" s="1" customFormat="1" customHeight="1" spans="1:5">
      <c r="A7108" s="4">
        <v>103072</v>
      </c>
      <c r="B7108" s="4" t="s">
        <v>7675</v>
      </c>
      <c r="C7108" s="4" t="s">
        <v>228</v>
      </c>
      <c r="D7108" s="4" t="s">
        <v>5502</v>
      </c>
      <c r="E7108" s="5">
        <v>286.76</v>
      </c>
    </row>
    <row r="7109" s="1" customFormat="1" customHeight="1" spans="1:5">
      <c r="A7109" s="4">
        <v>103073</v>
      </c>
      <c r="B7109" s="4" t="s">
        <v>7676</v>
      </c>
      <c r="C7109" s="4" t="s">
        <v>228</v>
      </c>
      <c r="D7109" s="4" t="s">
        <v>5502</v>
      </c>
      <c r="E7109" s="5">
        <v>346.6</v>
      </c>
    </row>
    <row r="7110" s="1" customFormat="1" customHeight="1" spans="1:5">
      <c r="A7110" s="4">
        <v>103074</v>
      </c>
      <c r="B7110" s="4" t="s">
        <v>7677</v>
      </c>
      <c r="C7110" s="4" t="s">
        <v>228</v>
      </c>
      <c r="D7110" s="4" t="s">
        <v>5502</v>
      </c>
      <c r="E7110" s="5">
        <v>160.84</v>
      </c>
    </row>
    <row r="7111" s="1" customFormat="1" customHeight="1" spans="1:5">
      <c r="A7111" s="4">
        <v>103075</v>
      </c>
      <c r="B7111" s="4" t="s">
        <v>7678</v>
      </c>
      <c r="C7111" s="4" t="s">
        <v>228</v>
      </c>
      <c r="D7111" s="4" t="s">
        <v>5683</v>
      </c>
      <c r="E7111" s="5">
        <v>201.67</v>
      </c>
    </row>
    <row r="7112" s="1" customFormat="1" customHeight="1" spans="1:5">
      <c r="A7112" s="4">
        <v>103076</v>
      </c>
      <c r="B7112" s="4" t="s">
        <v>7679</v>
      </c>
      <c r="C7112" s="4" t="s">
        <v>228</v>
      </c>
      <c r="D7112" s="4" t="s">
        <v>5502</v>
      </c>
      <c r="E7112" s="5">
        <v>140.64</v>
      </c>
    </row>
    <row r="7113" s="1" customFormat="1" customHeight="1" spans="1:5">
      <c r="A7113" s="4">
        <v>103077</v>
      </c>
      <c r="B7113" s="4" t="s">
        <v>7680</v>
      </c>
      <c r="C7113" s="4" t="s">
        <v>228</v>
      </c>
      <c r="D7113" s="4" t="s">
        <v>5502</v>
      </c>
      <c r="E7113" s="5">
        <v>181.97</v>
      </c>
    </row>
    <row r="7114" s="1" customFormat="1" customHeight="1" spans="1:5">
      <c r="A7114" s="4">
        <v>103078</v>
      </c>
      <c r="B7114" s="4" t="s">
        <v>7681</v>
      </c>
      <c r="C7114" s="4" t="s">
        <v>228</v>
      </c>
      <c r="D7114" s="4" t="s">
        <v>5502</v>
      </c>
      <c r="E7114" s="5">
        <v>219.76</v>
      </c>
    </row>
    <row r="7115" s="1" customFormat="1" customHeight="1" spans="1:5">
      <c r="A7115" s="4">
        <v>103079</v>
      </c>
      <c r="B7115" s="4" t="s">
        <v>7682</v>
      </c>
      <c r="C7115" s="4" t="s">
        <v>228</v>
      </c>
      <c r="D7115" s="4" t="s">
        <v>5502</v>
      </c>
      <c r="E7115" s="5">
        <v>264.09</v>
      </c>
    </row>
    <row r="7116" s="1" customFormat="1" customHeight="1" spans="1:5">
      <c r="A7116" s="4">
        <v>103080</v>
      </c>
      <c r="B7116" s="4" t="s">
        <v>7683</v>
      </c>
      <c r="C7116" s="4" t="s">
        <v>228</v>
      </c>
      <c r="D7116" s="4" t="s">
        <v>5502</v>
      </c>
      <c r="E7116" s="5">
        <v>323.92</v>
      </c>
    </row>
    <row r="7117" s="1" customFormat="1" customHeight="1" spans="1:5">
      <c r="A7117" s="4">
        <v>92263</v>
      </c>
      <c r="B7117" s="4" t="s">
        <v>7684</v>
      </c>
      <c r="C7117" s="4" t="s">
        <v>228</v>
      </c>
      <c r="D7117" s="4" t="s">
        <v>5502</v>
      </c>
      <c r="E7117" s="5">
        <v>175.67</v>
      </c>
    </row>
    <row r="7118" s="1" customFormat="1" customHeight="1" spans="1:5">
      <c r="A7118" s="4">
        <v>92264</v>
      </c>
      <c r="B7118" s="4" t="s">
        <v>7685</v>
      </c>
      <c r="C7118" s="4" t="s">
        <v>228</v>
      </c>
      <c r="D7118" s="4" t="s">
        <v>5502</v>
      </c>
      <c r="E7118" s="5">
        <v>221.24</v>
      </c>
    </row>
    <row r="7119" s="1" customFormat="1" customHeight="1" spans="1:5">
      <c r="A7119" s="4">
        <v>92265</v>
      </c>
      <c r="B7119" s="4" t="s">
        <v>7686</v>
      </c>
      <c r="C7119" s="4" t="s">
        <v>228</v>
      </c>
      <c r="D7119" s="4" t="s">
        <v>5502</v>
      </c>
      <c r="E7119" s="5">
        <v>124.92</v>
      </c>
    </row>
    <row r="7120" s="1" customFormat="1" customHeight="1" spans="1:5">
      <c r="A7120" s="4">
        <v>92266</v>
      </c>
      <c r="B7120" s="4" t="s">
        <v>7687</v>
      </c>
      <c r="C7120" s="4" t="s">
        <v>228</v>
      </c>
      <c r="D7120" s="4" t="s">
        <v>5502</v>
      </c>
      <c r="E7120" s="5">
        <v>164.01</v>
      </c>
    </row>
    <row r="7121" s="1" customFormat="1" customHeight="1" spans="1:5">
      <c r="A7121" s="4">
        <v>92267</v>
      </c>
      <c r="B7121" s="4" t="s">
        <v>7688</v>
      </c>
      <c r="C7121" s="4" t="s">
        <v>228</v>
      </c>
      <c r="D7121" s="4" t="s">
        <v>5502</v>
      </c>
      <c r="E7121" s="5">
        <v>52.78</v>
      </c>
    </row>
    <row r="7122" s="1" customFormat="1" customHeight="1" spans="1:5">
      <c r="A7122" s="4">
        <v>92268</v>
      </c>
      <c r="B7122" s="4" t="s">
        <v>7689</v>
      </c>
      <c r="C7122" s="4" t="s">
        <v>228</v>
      </c>
      <c r="D7122" s="4" t="s">
        <v>5502</v>
      </c>
      <c r="E7122" s="5">
        <v>88.6</v>
      </c>
    </row>
    <row r="7123" s="1" customFormat="1" customHeight="1" spans="1:5">
      <c r="A7123" s="4">
        <v>92269</v>
      </c>
      <c r="B7123" s="4" t="s">
        <v>7690</v>
      </c>
      <c r="C7123" s="4" t="s">
        <v>228</v>
      </c>
      <c r="D7123" s="4" t="s">
        <v>5502</v>
      </c>
      <c r="E7123" s="5">
        <v>160.98</v>
      </c>
    </row>
    <row r="7124" s="1" customFormat="1" customHeight="1" spans="1:5">
      <c r="A7124" s="4">
        <v>92270</v>
      </c>
      <c r="B7124" s="4" t="s">
        <v>7691</v>
      </c>
      <c r="C7124" s="4" t="s">
        <v>228</v>
      </c>
      <c r="D7124" s="4" t="s">
        <v>5502</v>
      </c>
      <c r="E7124" s="5">
        <v>194.42</v>
      </c>
    </row>
    <row r="7125" s="1" customFormat="1" customHeight="1" spans="1:5">
      <c r="A7125" s="4">
        <v>92271</v>
      </c>
      <c r="B7125" s="4" t="s">
        <v>7692</v>
      </c>
      <c r="C7125" s="4" t="s">
        <v>228</v>
      </c>
      <c r="D7125" s="4" t="s">
        <v>5502</v>
      </c>
      <c r="E7125" s="5">
        <v>123.81</v>
      </c>
    </row>
    <row r="7126" s="1" customFormat="1" customHeight="1" spans="1:5">
      <c r="A7126" s="4">
        <v>92272</v>
      </c>
      <c r="B7126" s="4" t="s">
        <v>7693</v>
      </c>
      <c r="C7126" s="4" t="s">
        <v>232</v>
      </c>
      <c r="D7126" s="4" t="s">
        <v>5502</v>
      </c>
      <c r="E7126" s="5">
        <v>43.06</v>
      </c>
    </row>
    <row r="7127" s="1" customFormat="1" customHeight="1" spans="1:5">
      <c r="A7127" s="4">
        <v>92273</v>
      </c>
      <c r="B7127" s="4" t="s">
        <v>7694</v>
      </c>
      <c r="C7127" s="4" t="s">
        <v>232</v>
      </c>
      <c r="D7127" s="4" t="s">
        <v>5502</v>
      </c>
      <c r="E7127" s="5">
        <v>18.45</v>
      </c>
    </row>
    <row r="7128" s="1" customFormat="1" customHeight="1" spans="1:5">
      <c r="A7128" s="4">
        <v>92409</v>
      </c>
      <c r="B7128" s="4" t="s">
        <v>7695</v>
      </c>
      <c r="C7128" s="4" t="s">
        <v>228</v>
      </c>
      <c r="D7128" s="4" t="s">
        <v>5502</v>
      </c>
      <c r="E7128" s="5">
        <v>256.15</v>
      </c>
    </row>
    <row r="7129" s="1" customFormat="1" customHeight="1" spans="1:5">
      <c r="A7129" s="4">
        <v>92411</v>
      </c>
      <c r="B7129" s="4" t="s">
        <v>7696</v>
      </c>
      <c r="C7129" s="4" t="s">
        <v>228</v>
      </c>
      <c r="D7129" s="4" t="s">
        <v>5502</v>
      </c>
      <c r="E7129" s="5">
        <v>166.55</v>
      </c>
    </row>
    <row r="7130" s="1" customFormat="1" customHeight="1" spans="1:5">
      <c r="A7130" s="4">
        <v>92413</v>
      </c>
      <c r="B7130" s="4" t="s">
        <v>7697</v>
      </c>
      <c r="C7130" s="4" t="s">
        <v>228</v>
      </c>
      <c r="D7130" s="4" t="s">
        <v>5502</v>
      </c>
      <c r="E7130" s="5">
        <v>106.9</v>
      </c>
    </row>
    <row r="7131" s="1" customFormat="1" customHeight="1" spans="1:5">
      <c r="A7131" s="4">
        <v>92415</v>
      </c>
      <c r="B7131" s="4" t="s">
        <v>7698</v>
      </c>
      <c r="C7131" s="4" t="s">
        <v>228</v>
      </c>
      <c r="D7131" s="4" t="s">
        <v>5502</v>
      </c>
      <c r="E7131" s="5">
        <v>143.33</v>
      </c>
    </row>
    <row r="7132" s="1" customFormat="1" customHeight="1" spans="1:5">
      <c r="A7132" s="4">
        <v>92417</v>
      </c>
      <c r="B7132" s="4" t="s">
        <v>7699</v>
      </c>
      <c r="C7132" s="4" t="s">
        <v>228</v>
      </c>
      <c r="D7132" s="4" t="s">
        <v>5502</v>
      </c>
      <c r="E7132" s="5">
        <v>165.29</v>
      </c>
    </row>
    <row r="7133" s="1" customFormat="1" customHeight="1" spans="1:5">
      <c r="A7133" s="4">
        <v>92419</v>
      </c>
      <c r="B7133" s="4" t="s">
        <v>7700</v>
      </c>
      <c r="C7133" s="4" t="s">
        <v>228</v>
      </c>
      <c r="D7133" s="4" t="s">
        <v>5502</v>
      </c>
      <c r="E7133" s="5">
        <v>89.5</v>
      </c>
    </row>
    <row r="7134" s="1" customFormat="1" customHeight="1" spans="1:5">
      <c r="A7134" s="4">
        <v>92421</v>
      </c>
      <c r="B7134" s="4" t="s">
        <v>7701</v>
      </c>
      <c r="C7134" s="4" t="s">
        <v>228</v>
      </c>
      <c r="D7134" s="4" t="s">
        <v>5502</v>
      </c>
      <c r="E7134" s="5">
        <v>106.33</v>
      </c>
    </row>
    <row r="7135" s="1" customFormat="1" customHeight="1" spans="1:5">
      <c r="A7135" s="4">
        <v>92423</v>
      </c>
      <c r="B7135" s="4" t="s">
        <v>7702</v>
      </c>
      <c r="C7135" s="4" t="s">
        <v>228</v>
      </c>
      <c r="D7135" s="4" t="s">
        <v>5502</v>
      </c>
      <c r="E7135" s="5">
        <v>72.87</v>
      </c>
    </row>
    <row r="7136" s="1" customFormat="1" customHeight="1" spans="1:5">
      <c r="A7136" s="4">
        <v>92425</v>
      </c>
      <c r="B7136" s="4" t="s">
        <v>7703</v>
      </c>
      <c r="C7136" s="4" t="s">
        <v>228</v>
      </c>
      <c r="D7136" s="4" t="s">
        <v>5502</v>
      </c>
      <c r="E7136" s="5">
        <v>87.52</v>
      </c>
    </row>
    <row r="7137" s="1" customFormat="1" customHeight="1" spans="1:5">
      <c r="A7137" s="4">
        <v>92427</v>
      </c>
      <c r="B7137" s="4" t="s">
        <v>7704</v>
      </c>
      <c r="C7137" s="4" t="s">
        <v>228</v>
      </c>
      <c r="D7137" s="4" t="s">
        <v>5502</v>
      </c>
      <c r="E7137" s="5">
        <v>64.48</v>
      </c>
    </row>
    <row r="7138" s="1" customFormat="1" customHeight="1" spans="1:5">
      <c r="A7138" s="4">
        <v>92429</v>
      </c>
      <c r="B7138" s="4" t="s">
        <v>7705</v>
      </c>
      <c r="C7138" s="4" t="s">
        <v>228</v>
      </c>
      <c r="D7138" s="4" t="s">
        <v>5502</v>
      </c>
      <c r="E7138" s="5">
        <v>78.05</v>
      </c>
    </row>
    <row r="7139" s="1" customFormat="1" customHeight="1" spans="1:5">
      <c r="A7139" s="4">
        <v>92431</v>
      </c>
      <c r="B7139" s="4" t="s">
        <v>7706</v>
      </c>
      <c r="C7139" s="4" t="s">
        <v>228</v>
      </c>
      <c r="D7139" s="4" t="s">
        <v>5502</v>
      </c>
      <c r="E7139" s="5">
        <v>60.3</v>
      </c>
    </row>
    <row r="7140" s="1" customFormat="1" customHeight="1" spans="1:5">
      <c r="A7140" s="4">
        <v>92433</v>
      </c>
      <c r="B7140" s="4" t="s">
        <v>7707</v>
      </c>
      <c r="C7140" s="4" t="s">
        <v>228</v>
      </c>
      <c r="D7140" s="4" t="s">
        <v>5502</v>
      </c>
      <c r="E7140" s="5">
        <v>73.17</v>
      </c>
    </row>
    <row r="7141" s="1" customFormat="1" customHeight="1" spans="1:5">
      <c r="A7141" s="4">
        <v>92435</v>
      </c>
      <c r="B7141" s="4" t="s">
        <v>7708</v>
      </c>
      <c r="C7141" s="4" t="s">
        <v>228</v>
      </c>
      <c r="D7141" s="4" t="s">
        <v>5502</v>
      </c>
      <c r="E7141" s="5">
        <v>57.17</v>
      </c>
    </row>
    <row r="7142" s="1" customFormat="1" customHeight="1" spans="1:5">
      <c r="A7142" s="4">
        <v>92437</v>
      </c>
      <c r="B7142" s="4" t="s">
        <v>7709</v>
      </c>
      <c r="C7142" s="4" t="s">
        <v>228</v>
      </c>
      <c r="D7142" s="4" t="s">
        <v>5502</v>
      </c>
      <c r="E7142" s="5">
        <v>69.61</v>
      </c>
    </row>
    <row r="7143" s="1" customFormat="1" customHeight="1" spans="1:5">
      <c r="A7143" s="4">
        <v>92439</v>
      </c>
      <c r="B7143" s="4" t="s">
        <v>7710</v>
      </c>
      <c r="C7143" s="4" t="s">
        <v>228</v>
      </c>
      <c r="D7143" s="4" t="s">
        <v>5502</v>
      </c>
      <c r="E7143" s="5">
        <v>54.91</v>
      </c>
    </row>
    <row r="7144" s="1" customFormat="1" customHeight="1" spans="1:5">
      <c r="A7144" s="4">
        <v>92441</v>
      </c>
      <c r="B7144" s="4" t="s">
        <v>7711</v>
      </c>
      <c r="C7144" s="4" t="s">
        <v>228</v>
      </c>
      <c r="D7144" s="4" t="s">
        <v>5502</v>
      </c>
      <c r="E7144" s="5">
        <v>67.05</v>
      </c>
    </row>
    <row r="7145" s="1" customFormat="1" customHeight="1" spans="1:5">
      <c r="A7145" s="4">
        <v>92443</v>
      </c>
      <c r="B7145" s="4" t="s">
        <v>7712</v>
      </c>
      <c r="C7145" s="4" t="s">
        <v>228</v>
      </c>
      <c r="D7145" s="4" t="s">
        <v>5502</v>
      </c>
      <c r="E7145" s="5">
        <v>50.05</v>
      </c>
    </row>
    <row r="7146" s="1" customFormat="1" customHeight="1" spans="1:5">
      <c r="A7146" s="4">
        <v>92445</v>
      </c>
      <c r="B7146" s="4" t="s">
        <v>7713</v>
      </c>
      <c r="C7146" s="4" t="s">
        <v>228</v>
      </c>
      <c r="D7146" s="4" t="s">
        <v>5502</v>
      </c>
      <c r="E7146" s="5">
        <v>61.76</v>
      </c>
    </row>
    <row r="7147" s="1" customFormat="1" customHeight="1" spans="1:5">
      <c r="A7147" s="4">
        <v>92446</v>
      </c>
      <c r="B7147" s="4" t="s">
        <v>7714</v>
      </c>
      <c r="C7147" s="4" t="s">
        <v>228</v>
      </c>
      <c r="D7147" s="4" t="s">
        <v>5502</v>
      </c>
      <c r="E7147" s="5">
        <v>325.79</v>
      </c>
    </row>
    <row r="7148" s="1" customFormat="1" customHeight="1" spans="1:5">
      <c r="A7148" s="4">
        <v>92447</v>
      </c>
      <c r="B7148" s="4" t="s">
        <v>7715</v>
      </c>
      <c r="C7148" s="4" t="s">
        <v>228</v>
      </c>
      <c r="D7148" s="4" t="s">
        <v>5502</v>
      </c>
      <c r="E7148" s="5">
        <v>224.79</v>
      </c>
    </row>
    <row r="7149" s="1" customFormat="1" customHeight="1" spans="1:5">
      <c r="A7149" s="4">
        <v>92448</v>
      </c>
      <c r="B7149" s="4" t="s">
        <v>7716</v>
      </c>
      <c r="C7149" s="4" t="s">
        <v>228</v>
      </c>
      <c r="D7149" s="4" t="s">
        <v>5502</v>
      </c>
      <c r="E7149" s="5">
        <v>175.78</v>
      </c>
    </row>
    <row r="7150" s="1" customFormat="1" customHeight="1" spans="1:5">
      <c r="A7150" s="4">
        <v>92449</v>
      </c>
      <c r="B7150" s="4" t="s">
        <v>7717</v>
      </c>
      <c r="C7150" s="4" t="s">
        <v>228</v>
      </c>
      <c r="D7150" s="4" t="s">
        <v>5502</v>
      </c>
      <c r="E7150" s="5">
        <v>300.42</v>
      </c>
    </row>
    <row r="7151" s="1" customFormat="1" customHeight="1" spans="1:5">
      <c r="A7151" s="4">
        <v>92450</v>
      </c>
      <c r="B7151" s="4" t="s">
        <v>7718</v>
      </c>
      <c r="C7151" s="4" t="s">
        <v>228</v>
      </c>
      <c r="D7151" s="4" t="s">
        <v>5502</v>
      </c>
      <c r="E7151" s="5">
        <v>305.03</v>
      </c>
    </row>
    <row r="7152" s="1" customFormat="1" customHeight="1" spans="1:5">
      <c r="A7152" s="4">
        <v>92451</v>
      </c>
      <c r="B7152" s="4" t="s">
        <v>7719</v>
      </c>
      <c r="C7152" s="4" t="s">
        <v>228</v>
      </c>
      <c r="D7152" s="4" t="s">
        <v>5502</v>
      </c>
      <c r="E7152" s="5">
        <v>201.1</v>
      </c>
    </row>
    <row r="7153" s="1" customFormat="1" customHeight="1" spans="1:5">
      <c r="A7153" s="4">
        <v>92452</v>
      </c>
      <c r="B7153" s="4" t="s">
        <v>7720</v>
      </c>
      <c r="C7153" s="4" t="s">
        <v>228</v>
      </c>
      <c r="D7153" s="4" t="s">
        <v>5502</v>
      </c>
      <c r="E7153" s="5">
        <v>182.56</v>
      </c>
    </row>
    <row r="7154" s="1" customFormat="1" customHeight="1" spans="1:5">
      <c r="A7154" s="4">
        <v>92453</v>
      </c>
      <c r="B7154" s="4" t="s">
        <v>7721</v>
      </c>
      <c r="C7154" s="4" t="s">
        <v>228</v>
      </c>
      <c r="D7154" s="4" t="s">
        <v>5502</v>
      </c>
      <c r="E7154" s="5">
        <v>258.61</v>
      </c>
    </row>
    <row r="7155" s="1" customFormat="1" customHeight="1" spans="1:5">
      <c r="A7155" s="4">
        <v>92454</v>
      </c>
      <c r="B7155" s="4" t="s">
        <v>7722</v>
      </c>
      <c r="C7155" s="4" t="s">
        <v>228</v>
      </c>
      <c r="D7155" s="4" t="s">
        <v>5502</v>
      </c>
      <c r="E7155" s="5">
        <v>273.82</v>
      </c>
    </row>
    <row r="7156" s="1" customFormat="1" customHeight="1" spans="1:5">
      <c r="A7156" s="4">
        <v>92455</v>
      </c>
      <c r="B7156" s="4" t="s">
        <v>7723</v>
      </c>
      <c r="C7156" s="4" t="s">
        <v>228</v>
      </c>
      <c r="D7156" s="4" t="s">
        <v>5502</v>
      </c>
      <c r="E7156" s="5">
        <v>165.74</v>
      </c>
    </row>
    <row r="7157" s="1" customFormat="1" customHeight="1" spans="1:5">
      <c r="A7157" s="4">
        <v>92456</v>
      </c>
      <c r="B7157" s="4" t="s">
        <v>7724</v>
      </c>
      <c r="C7157" s="4" t="s">
        <v>228</v>
      </c>
      <c r="D7157" s="4" t="s">
        <v>5502</v>
      </c>
      <c r="E7157" s="5">
        <v>150.47</v>
      </c>
    </row>
    <row r="7158" s="1" customFormat="1" customHeight="1" spans="1:5">
      <c r="A7158" s="4">
        <v>92457</v>
      </c>
      <c r="B7158" s="4" t="s">
        <v>7725</v>
      </c>
      <c r="C7158" s="4" t="s">
        <v>228</v>
      </c>
      <c r="D7158" s="4" t="s">
        <v>5502</v>
      </c>
      <c r="E7158" s="5">
        <v>225.15</v>
      </c>
    </row>
    <row r="7159" s="1" customFormat="1" customHeight="1" spans="1:5">
      <c r="A7159" s="4">
        <v>92458</v>
      </c>
      <c r="B7159" s="4" t="s">
        <v>7726</v>
      </c>
      <c r="C7159" s="4" t="s">
        <v>228</v>
      </c>
      <c r="D7159" s="4" t="s">
        <v>5502</v>
      </c>
      <c r="E7159" s="5">
        <v>254.21</v>
      </c>
    </row>
    <row r="7160" s="1" customFormat="1" customHeight="1" spans="1:5">
      <c r="A7160" s="4">
        <v>92459</v>
      </c>
      <c r="B7160" s="4" t="s">
        <v>7727</v>
      </c>
      <c r="C7160" s="4" t="s">
        <v>228</v>
      </c>
      <c r="D7160" s="4" t="s">
        <v>5502</v>
      </c>
      <c r="E7160" s="5">
        <v>141.09</v>
      </c>
    </row>
    <row r="7161" s="1" customFormat="1" customHeight="1" spans="1:5">
      <c r="A7161" s="4">
        <v>92460</v>
      </c>
      <c r="B7161" s="4" t="s">
        <v>7728</v>
      </c>
      <c r="C7161" s="4" t="s">
        <v>228</v>
      </c>
      <c r="D7161" s="4" t="s">
        <v>5502</v>
      </c>
      <c r="E7161" s="5">
        <v>125.44</v>
      </c>
    </row>
    <row r="7162" s="1" customFormat="1" customHeight="1" spans="1:5">
      <c r="A7162" s="4">
        <v>92461</v>
      </c>
      <c r="B7162" s="4" t="s">
        <v>7729</v>
      </c>
      <c r="C7162" s="4" t="s">
        <v>228</v>
      </c>
      <c r="D7162" s="4" t="s">
        <v>5502</v>
      </c>
      <c r="E7162" s="5">
        <v>208.36</v>
      </c>
    </row>
    <row r="7163" s="1" customFormat="1" customHeight="1" spans="1:5">
      <c r="A7163" s="4">
        <v>92462</v>
      </c>
      <c r="B7163" s="4" t="s">
        <v>7730</v>
      </c>
      <c r="C7163" s="4" t="s">
        <v>228</v>
      </c>
      <c r="D7163" s="4" t="s">
        <v>5502</v>
      </c>
      <c r="E7163" s="5">
        <v>241.97</v>
      </c>
    </row>
    <row r="7164" s="1" customFormat="1" customHeight="1" spans="1:5">
      <c r="A7164" s="4">
        <v>92463</v>
      </c>
      <c r="B7164" s="4" t="s">
        <v>7731</v>
      </c>
      <c r="C7164" s="4" t="s">
        <v>228</v>
      </c>
      <c r="D7164" s="4" t="s">
        <v>5502</v>
      </c>
      <c r="E7164" s="5">
        <v>128.31</v>
      </c>
    </row>
    <row r="7165" s="1" customFormat="1" customHeight="1" spans="1:5">
      <c r="A7165" s="4">
        <v>92464</v>
      </c>
      <c r="B7165" s="4" t="s">
        <v>7732</v>
      </c>
      <c r="C7165" s="4" t="s">
        <v>228</v>
      </c>
      <c r="D7165" s="4" t="s">
        <v>5502</v>
      </c>
      <c r="E7165" s="5">
        <v>118.66</v>
      </c>
    </row>
    <row r="7166" s="1" customFormat="1" customHeight="1" spans="1:5">
      <c r="A7166" s="4">
        <v>92465</v>
      </c>
      <c r="B7166" s="4" t="s">
        <v>7733</v>
      </c>
      <c r="C7166" s="4" t="s">
        <v>228</v>
      </c>
      <c r="D7166" s="4" t="s">
        <v>5502</v>
      </c>
      <c r="E7166" s="5">
        <v>164.64</v>
      </c>
    </row>
    <row r="7167" s="1" customFormat="1" customHeight="1" spans="1:5">
      <c r="A7167" s="4">
        <v>92466</v>
      </c>
      <c r="B7167" s="4" t="s">
        <v>7734</v>
      </c>
      <c r="C7167" s="4" t="s">
        <v>228</v>
      </c>
      <c r="D7167" s="4" t="s">
        <v>5502</v>
      </c>
      <c r="E7167" s="5">
        <v>235.28</v>
      </c>
    </row>
    <row r="7168" s="1" customFormat="1" customHeight="1" spans="1:5">
      <c r="A7168" s="4">
        <v>92467</v>
      </c>
      <c r="B7168" s="4" t="s">
        <v>7735</v>
      </c>
      <c r="C7168" s="4" t="s">
        <v>228</v>
      </c>
      <c r="D7168" s="4" t="s">
        <v>5502</v>
      </c>
      <c r="E7168" s="5">
        <v>104.71</v>
      </c>
    </row>
    <row r="7169" s="1" customFormat="1" customHeight="1" spans="1:5">
      <c r="A7169" s="4">
        <v>92468</v>
      </c>
      <c r="B7169" s="4" t="s">
        <v>7736</v>
      </c>
      <c r="C7169" s="4" t="s">
        <v>228</v>
      </c>
      <c r="D7169" s="4" t="s">
        <v>5502</v>
      </c>
      <c r="E7169" s="5">
        <v>112.07</v>
      </c>
    </row>
    <row r="7170" s="1" customFormat="1" customHeight="1" spans="1:5">
      <c r="A7170" s="4">
        <v>92469</v>
      </c>
      <c r="B7170" s="4" t="s">
        <v>7737</v>
      </c>
      <c r="C7170" s="4" t="s">
        <v>228</v>
      </c>
      <c r="D7170" s="4" t="s">
        <v>5502</v>
      </c>
      <c r="E7170" s="5">
        <v>149.86</v>
      </c>
    </row>
    <row r="7171" s="1" customFormat="1" customHeight="1" spans="1:5">
      <c r="A7171" s="4">
        <v>92470</v>
      </c>
      <c r="B7171" s="4" t="s">
        <v>7738</v>
      </c>
      <c r="C7171" s="4" t="s">
        <v>228</v>
      </c>
      <c r="D7171" s="4" t="s">
        <v>5502</v>
      </c>
      <c r="E7171" s="5">
        <v>228.56</v>
      </c>
    </row>
    <row r="7172" s="1" customFormat="1" customHeight="1" spans="1:5">
      <c r="A7172" s="4">
        <v>92471</v>
      </c>
      <c r="B7172" s="4" t="s">
        <v>7739</v>
      </c>
      <c r="C7172" s="4" t="s">
        <v>228</v>
      </c>
      <c r="D7172" s="4" t="s">
        <v>5502</v>
      </c>
      <c r="E7172" s="5">
        <v>95.45</v>
      </c>
    </row>
    <row r="7173" s="1" customFormat="1" customHeight="1" spans="1:5">
      <c r="A7173" s="4">
        <v>92472</v>
      </c>
      <c r="B7173" s="4" t="s">
        <v>7740</v>
      </c>
      <c r="C7173" s="4" t="s">
        <v>228</v>
      </c>
      <c r="D7173" s="4" t="s">
        <v>5502</v>
      </c>
      <c r="E7173" s="5">
        <v>106.09</v>
      </c>
    </row>
    <row r="7174" s="1" customFormat="1" customHeight="1" spans="1:5">
      <c r="A7174" s="4">
        <v>92473</v>
      </c>
      <c r="B7174" s="4" t="s">
        <v>7741</v>
      </c>
      <c r="C7174" s="4" t="s">
        <v>228</v>
      </c>
      <c r="D7174" s="4" t="s">
        <v>5502</v>
      </c>
      <c r="E7174" s="5">
        <v>137.96</v>
      </c>
    </row>
    <row r="7175" s="1" customFormat="1" customHeight="1" spans="1:5">
      <c r="A7175" s="4">
        <v>92474</v>
      </c>
      <c r="B7175" s="4" t="s">
        <v>7742</v>
      </c>
      <c r="C7175" s="4" t="s">
        <v>228</v>
      </c>
      <c r="D7175" s="4" t="s">
        <v>5502</v>
      </c>
      <c r="E7175" s="5">
        <v>222.81</v>
      </c>
    </row>
    <row r="7176" s="1" customFormat="1" customHeight="1" spans="1:5">
      <c r="A7176" s="4">
        <v>92475</v>
      </c>
      <c r="B7176" s="4" t="s">
        <v>7743</v>
      </c>
      <c r="C7176" s="4" t="s">
        <v>228</v>
      </c>
      <c r="D7176" s="4" t="s">
        <v>5502</v>
      </c>
      <c r="E7176" s="5">
        <v>87.97</v>
      </c>
    </row>
    <row r="7177" s="1" customFormat="1" customHeight="1" spans="1:5">
      <c r="A7177" s="4">
        <v>92476</v>
      </c>
      <c r="B7177" s="4" t="s">
        <v>7744</v>
      </c>
      <c r="C7177" s="4" t="s">
        <v>228</v>
      </c>
      <c r="D7177" s="4" t="s">
        <v>5502</v>
      </c>
      <c r="E7177" s="5">
        <v>101.06</v>
      </c>
    </row>
    <row r="7178" s="1" customFormat="1" customHeight="1" spans="1:5">
      <c r="A7178" s="4">
        <v>92477</v>
      </c>
      <c r="B7178" s="4" t="s">
        <v>7745</v>
      </c>
      <c r="C7178" s="4" t="s">
        <v>228</v>
      </c>
      <c r="D7178" s="4" t="s">
        <v>5502</v>
      </c>
      <c r="E7178" s="5">
        <v>112.34</v>
      </c>
    </row>
    <row r="7179" s="1" customFormat="1" customHeight="1" spans="1:5">
      <c r="A7179" s="4">
        <v>92478</v>
      </c>
      <c r="B7179" s="4" t="s">
        <v>7746</v>
      </c>
      <c r="C7179" s="4" t="s">
        <v>228</v>
      </c>
      <c r="D7179" s="4" t="s">
        <v>5502</v>
      </c>
      <c r="E7179" s="5">
        <v>211.39</v>
      </c>
    </row>
    <row r="7180" s="1" customFormat="1" customHeight="1" spans="1:5">
      <c r="A7180" s="4">
        <v>92479</v>
      </c>
      <c r="B7180" s="4" t="s">
        <v>7747</v>
      </c>
      <c r="C7180" s="4" t="s">
        <v>228</v>
      </c>
      <c r="D7180" s="4" t="s">
        <v>5502</v>
      </c>
      <c r="E7180" s="5">
        <v>71.87</v>
      </c>
    </row>
    <row r="7181" s="1" customFormat="1" customHeight="1" spans="1:5">
      <c r="A7181" s="4">
        <v>92480</v>
      </c>
      <c r="B7181" s="4" t="s">
        <v>7748</v>
      </c>
      <c r="C7181" s="4" t="s">
        <v>228</v>
      </c>
      <c r="D7181" s="4" t="s">
        <v>5502</v>
      </c>
      <c r="E7181" s="5">
        <v>90.89</v>
      </c>
    </row>
    <row r="7182" s="1" customFormat="1" customHeight="1" spans="1:5">
      <c r="A7182" s="4">
        <v>92482</v>
      </c>
      <c r="B7182" s="4" t="s">
        <v>7749</v>
      </c>
      <c r="C7182" s="4" t="s">
        <v>228</v>
      </c>
      <c r="D7182" s="4" t="s">
        <v>5502</v>
      </c>
      <c r="E7182" s="5">
        <v>356.98</v>
      </c>
    </row>
    <row r="7183" s="1" customFormat="1" customHeight="1" spans="1:5">
      <c r="A7183" s="4">
        <v>92484</v>
      </c>
      <c r="B7183" s="4" t="s">
        <v>7750</v>
      </c>
      <c r="C7183" s="4" t="s">
        <v>228</v>
      </c>
      <c r="D7183" s="4" t="s">
        <v>5502</v>
      </c>
      <c r="E7183" s="5">
        <v>243.56</v>
      </c>
    </row>
    <row r="7184" s="1" customFormat="1" customHeight="1" spans="1:5">
      <c r="A7184" s="4">
        <v>92486</v>
      </c>
      <c r="B7184" s="4" t="s">
        <v>7751</v>
      </c>
      <c r="C7184" s="4" t="s">
        <v>228</v>
      </c>
      <c r="D7184" s="4" t="s">
        <v>5502</v>
      </c>
      <c r="E7184" s="5">
        <v>171.9</v>
      </c>
    </row>
    <row r="7185" s="1" customFormat="1" customHeight="1" spans="1:5">
      <c r="A7185" s="4">
        <v>92488</v>
      </c>
      <c r="B7185" s="4" t="s">
        <v>7752</v>
      </c>
      <c r="C7185" s="4" t="s">
        <v>228</v>
      </c>
      <c r="D7185" s="4" t="s">
        <v>5683</v>
      </c>
      <c r="E7185" s="5">
        <v>110.08</v>
      </c>
    </row>
    <row r="7186" s="1" customFormat="1" customHeight="1" spans="1:5">
      <c r="A7186" s="4">
        <v>92490</v>
      </c>
      <c r="B7186" s="4" t="s">
        <v>7753</v>
      </c>
      <c r="C7186" s="4" t="s">
        <v>228</v>
      </c>
      <c r="D7186" s="4" t="s">
        <v>5683</v>
      </c>
      <c r="E7186" s="5">
        <v>75.21</v>
      </c>
    </row>
    <row r="7187" s="1" customFormat="1" customHeight="1" spans="1:5">
      <c r="A7187" s="4">
        <v>92492</v>
      </c>
      <c r="B7187" s="4" t="s">
        <v>7754</v>
      </c>
      <c r="C7187" s="4" t="s">
        <v>228</v>
      </c>
      <c r="D7187" s="4" t="s">
        <v>5683</v>
      </c>
      <c r="E7187" s="5">
        <v>104.63</v>
      </c>
    </row>
    <row r="7188" s="1" customFormat="1" customHeight="1" spans="1:5">
      <c r="A7188" s="4">
        <v>92494</v>
      </c>
      <c r="B7188" s="4" t="s">
        <v>7755</v>
      </c>
      <c r="C7188" s="4" t="s">
        <v>228</v>
      </c>
      <c r="D7188" s="4" t="s">
        <v>5683</v>
      </c>
      <c r="E7188" s="5">
        <v>70.82</v>
      </c>
    </row>
    <row r="7189" s="1" customFormat="1" customHeight="1" spans="1:5">
      <c r="A7189" s="4">
        <v>92496</v>
      </c>
      <c r="B7189" s="4" t="s">
        <v>7756</v>
      </c>
      <c r="C7189" s="4" t="s">
        <v>228</v>
      </c>
      <c r="D7189" s="4" t="s">
        <v>5683</v>
      </c>
      <c r="E7189" s="5">
        <v>100.09</v>
      </c>
    </row>
    <row r="7190" s="1" customFormat="1" customHeight="1" spans="1:5">
      <c r="A7190" s="4">
        <v>92498</v>
      </c>
      <c r="B7190" s="4" t="s">
        <v>7757</v>
      </c>
      <c r="C7190" s="4" t="s">
        <v>228</v>
      </c>
      <c r="D7190" s="4" t="s">
        <v>5683</v>
      </c>
      <c r="E7190" s="5">
        <v>67.17</v>
      </c>
    </row>
    <row r="7191" s="1" customFormat="1" customHeight="1" spans="1:5">
      <c r="A7191" s="4">
        <v>92500</v>
      </c>
      <c r="B7191" s="4" t="s">
        <v>7758</v>
      </c>
      <c r="C7191" s="4" t="s">
        <v>228</v>
      </c>
      <c r="D7191" s="4" t="s">
        <v>5683</v>
      </c>
      <c r="E7191" s="5">
        <v>96.48</v>
      </c>
    </row>
    <row r="7192" s="1" customFormat="1" customHeight="1" spans="1:5">
      <c r="A7192" s="4">
        <v>92502</v>
      </c>
      <c r="B7192" s="4" t="s">
        <v>7759</v>
      </c>
      <c r="C7192" s="4" t="s">
        <v>228</v>
      </c>
      <c r="D7192" s="4" t="s">
        <v>5683</v>
      </c>
      <c r="E7192" s="5">
        <v>64.43</v>
      </c>
    </row>
    <row r="7193" s="1" customFormat="1" customHeight="1" spans="1:5">
      <c r="A7193" s="4">
        <v>92504</v>
      </c>
      <c r="B7193" s="4" t="s">
        <v>7760</v>
      </c>
      <c r="C7193" s="4" t="s">
        <v>228</v>
      </c>
      <c r="D7193" s="4" t="s">
        <v>5683</v>
      </c>
      <c r="E7193" s="5">
        <v>89.9</v>
      </c>
    </row>
    <row r="7194" s="1" customFormat="1" customHeight="1" spans="1:5">
      <c r="A7194" s="4">
        <v>92506</v>
      </c>
      <c r="B7194" s="4" t="s">
        <v>7761</v>
      </c>
      <c r="C7194" s="4" t="s">
        <v>228</v>
      </c>
      <c r="D7194" s="4" t="s">
        <v>5683</v>
      </c>
      <c r="E7194" s="5">
        <v>59.34</v>
      </c>
    </row>
    <row r="7195" s="1" customFormat="1" customHeight="1" spans="1:5">
      <c r="A7195" s="4">
        <v>92508</v>
      </c>
      <c r="B7195" s="4" t="s">
        <v>7762</v>
      </c>
      <c r="C7195" s="4" t="s">
        <v>228</v>
      </c>
      <c r="D7195" s="4" t="s">
        <v>5683</v>
      </c>
      <c r="E7195" s="5">
        <v>108.34</v>
      </c>
    </row>
    <row r="7196" s="1" customFormat="1" customHeight="1" spans="1:5">
      <c r="A7196" s="4">
        <v>92510</v>
      </c>
      <c r="B7196" s="4" t="s">
        <v>7763</v>
      </c>
      <c r="C7196" s="4" t="s">
        <v>228</v>
      </c>
      <c r="D7196" s="4" t="s">
        <v>5683</v>
      </c>
      <c r="E7196" s="5">
        <v>71.67</v>
      </c>
    </row>
    <row r="7197" s="1" customFormat="1" customHeight="1" spans="1:5">
      <c r="A7197" s="4">
        <v>92512</v>
      </c>
      <c r="B7197" s="4" t="s">
        <v>7764</v>
      </c>
      <c r="C7197" s="4" t="s">
        <v>228</v>
      </c>
      <c r="D7197" s="4" t="s">
        <v>5683</v>
      </c>
      <c r="E7197" s="5">
        <v>93.18</v>
      </c>
    </row>
    <row r="7198" s="1" customFormat="1" customHeight="1" spans="1:5">
      <c r="A7198" s="4">
        <v>92514</v>
      </c>
      <c r="B7198" s="4" t="s">
        <v>7765</v>
      </c>
      <c r="C7198" s="4" t="s">
        <v>228</v>
      </c>
      <c r="D7198" s="4" t="s">
        <v>5683</v>
      </c>
      <c r="E7198" s="5">
        <v>57.63</v>
      </c>
    </row>
    <row r="7199" s="1" customFormat="1" customHeight="1" spans="1:5">
      <c r="A7199" s="4">
        <v>92515</v>
      </c>
      <c r="B7199" s="4" t="s">
        <v>7766</v>
      </c>
      <c r="C7199" s="4" t="s">
        <v>228</v>
      </c>
      <c r="D7199" s="4" t="s">
        <v>5683</v>
      </c>
      <c r="E7199" s="5">
        <v>85.62</v>
      </c>
    </row>
    <row r="7200" s="1" customFormat="1" customHeight="1" spans="1:5">
      <c r="A7200" s="4">
        <v>92518</v>
      </c>
      <c r="B7200" s="4" t="s">
        <v>7767</v>
      </c>
      <c r="C7200" s="4" t="s">
        <v>228</v>
      </c>
      <c r="D7200" s="4" t="s">
        <v>5683</v>
      </c>
      <c r="E7200" s="5">
        <v>51.13</v>
      </c>
    </row>
    <row r="7201" s="1" customFormat="1" customHeight="1" spans="1:5">
      <c r="A7201" s="4">
        <v>92520</v>
      </c>
      <c r="B7201" s="4" t="s">
        <v>7768</v>
      </c>
      <c r="C7201" s="4" t="s">
        <v>228</v>
      </c>
      <c r="D7201" s="4" t="s">
        <v>5683</v>
      </c>
      <c r="E7201" s="5">
        <v>80.66</v>
      </c>
    </row>
    <row r="7202" s="1" customFormat="1" customHeight="1" spans="1:5">
      <c r="A7202" s="4">
        <v>92522</v>
      </c>
      <c r="B7202" s="4" t="s">
        <v>7769</v>
      </c>
      <c r="C7202" s="4" t="s">
        <v>228</v>
      </c>
      <c r="D7202" s="4" t="s">
        <v>5683</v>
      </c>
      <c r="E7202" s="5">
        <v>47.14</v>
      </c>
    </row>
    <row r="7203" s="1" customFormat="1" customHeight="1" spans="1:5">
      <c r="A7203" s="4">
        <v>92524</v>
      </c>
      <c r="B7203" s="4" t="s">
        <v>7770</v>
      </c>
      <c r="C7203" s="4" t="s">
        <v>228</v>
      </c>
      <c r="D7203" s="4" t="s">
        <v>5683</v>
      </c>
      <c r="E7203" s="5">
        <v>80.23</v>
      </c>
    </row>
    <row r="7204" s="1" customFormat="1" customHeight="1" spans="1:5">
      <c r="A7204" s="4">
        <v>92526</v>
      </c>
      <c r="B7204" s="4" t="s">
        <v>7771</v>
      </c>
      <c r="C7204" s="4" t="s">
        <v>228</v>
      </c>
      <c r="D7204" s="4" t="s">
        <v>5683</v>
      </c>
      <c r="E7204" s="5">
        <v>47.63</v>
      </c>
    </row>
    <row r="7205" s="1" customFormat="1" customHeight="1" spans="1:5">
      <c r="A7205" s="4">
        <v>92528</v>
      </c>
      <c r="B7205" s="4" t="s">
        <v>7772</v>
      </c>
      <c r="C7205" s="4" t="s">
        <v>228</v>
      </c>
      <c r="D7205" s="4" t="s">
        <v>5683</v>
      </c>
      <c r="E7205" s="5">
        <v>76.99</v>
      </c>
    </row>
    <row r="7206" s="1" customFormat="1" customHeight="1" spans="1:5">
      <c r="A7206" s="4">
        <v>92530</v>
      </c>
      <c r="B7206" s="4" t="s">
        <v>7773</v>
      </c>
      <c r="C7206" s="4" t="s">
        <v>228</v>
      </c>
      <c r="D7206" s="4" t="s">
        <v>5683</v>
      </c>
      <c r="E7206" s="5">
        <v>45.24</v>
      </c>
    </row>
    <row r="7207" s="1" customFormat="1" customHeight="1" spans="1:5">
      <c r="A7207" s="4">
        <v>92532</v>
      </c>
      <c r="B7207" s="4" t="s">
        <v>7774</v>
      </c>
      <c r="C7207" s="4" t="s">
        <v>228</v>
      </c>
      <c r="D7207" s="4" t="s">
        <v>5683</v>
      </c>
      <c r="E7207" s="5">
        <v>74.21</v>
      </c>
    </row>
    <row r="7208" s="1" customFormat="1" customHeight="1" spans="1:5">
      <c r="A7208" s="4">
        <v>92534</v>
      </c>
      <c r="B7208" s="4" t="s">
        <v>7775</v>
      </c>
      <c r="C7208" s="4" t="s">
        <v>228</v>
      </c>
      <c r="D7208" s="4" t="s">
        <v>5683</v>
      </c>
      <c r="E7208" s="5">
        <v>43.22</v>
      </c>
    </row>
    <row r="7209" s="1" customFormat="1" customHeight="1" spans="1:5">
      <c r="A7209" s="4">
        <v>92536</v>
      </c>
      <c r="B7209" s="4" t="s">
        <v>7776</v>
      </c>
      <c r="C7209" s="4" t="s">
        <v>228</v>
      </c>
      <c r="D7209" s="4" t="s">
        <v>5683</v>
      </c>
      <c r="E7209" s="5">
        <v>68.82</v>
      </c>
    </row>
    <row r="7210" s="1" customFormat="1" customHeight="1" spans="1:5">
      <c r="A7210" s="4">
        <v>92538</v>
      </c>
      <c r="B7210" s="4" t="s">
        <v>7777</v>
      </c>
      <c r="C7210" s="4" t="s">
        <v>228</v>
      </c>
      <c r="D7210" s="4" t="s">
        <v>5683</v>
      </c>
      <c r="E7210" s="5">
        <v>39.19</v>
      </c>
    </row>
    <row r="7211" s="1" customFormat="1" customHeight="1" spans="1:5">
      <c r="A7211" s="4">
        <v>96252</v>
      </c>
      <c r="B7211" s="4" t="s">
        <v>7778</v>
      </c>
      <c r="C7211" s="4" t="s">
        <v>228</v>
      </c>
      <c r="D7211" s="4" t="s">
        <v>5502</v>
      </c>
      <c r="E7211" s="5">
        <v>270.87</v>
      </c>
    </row>
    <row r="7212" s="1" customFormat="1" customHeight="1" spans="1:5">
      <c r="A7212" s="4">
        <v>96257</v>
      </c>
      <c r="B7212" s="4" t="s">
        <v>7779</v>
      </c>
      <c r="C7212" s="4" t="s">
        <v>228</v>
      </c>
      <c r="D7212" s="4" t="s">
        <v>5502</v>
      </c>
      <c r="E7212" s="5">
        <v>213.94</v>
      </c>
    </row>
    <row r="7213" s="1" customFormat="1" customHeight="1" spans="1:5">
      <c r="A7213" s="4">
        <v>96258</v>
      </c>
      <c r="B7213" s="4" t="s">
        <v>7780</v>
      </c>
      <c r="C7213" s="4" t="s">
        <v>228</v>
      </c>
      <c r="D7213" s="4" t="s">
        <v>5502</v>
      </c>
      <c r="E7213" s="5">
        <v>201.35</v>
      </c>
    </row>
    <row r="7214" s="1" customFormat="1" customHeight="1" spans="1:5">
      <c r="A7214" s="4">
        <v>96259</v>
      </c>
      <c r="B7214" s="4" t="s">
        <v>7781</v>
      </c>
      <c r="C7214" s="4" t="s">
        <v>228</v>
      </c>
      <c r="D7214" s="4" t="s">
        <v>5502</v>
      </c>
      <c r="E7214" s="5">
        <v>236.25</v>
      </c>
    </row>
    <row r="7215" s="1" customFormat="1" customHeight="1" spans="1:5">
      <c r="A7215" s="4">
        <v>96529</v>
      </c>
      <c r="B7215" s="4" t="s">
        <v>7782</v>
      </c>
      <c r="C7215" s="4" t="s">
        <v>228</v>
      </c>
      <c r="D7215" s="4" t="s">
        <v>5502</v>
      </c>
      <c r="E7215" s="5">
        <v>380.59</v>
      </c>
    </row>
    <row r="7216" s="1" customFormat="1" customHeight="1" spans="1:5">
      <c r="A7216" s="4">
        <v>96530</v>
      </c>
      <c r="B7216" s="4" t="s">
        <v>7783</v>
      </c>
      <c r="C7216" s="4" t="s">
        <v>228</v>
      </c>
      <c r="D7216" s="4" t="s">
        <v>5502</v>
      </c>
      <c r="E7216" s="5">
        <v>211.07</v>
      </c>
    </row>
    <row r="7217" s="1" customFormat="1" customHeight="1" spans="1:5">
      <c r="A7217" s="4">
        <v>96531</v>
      </c>
      <c r="B7217" s="4" t="s">
        <v>7784</v>
      </c>
      <c r="C7217" s="4" t="s">
        <v>228</v>
      </c>
      <c r="D7217" s="4" t="s">
        <v>5502</v>
      </c>
      <c r="E7217" s="5">
        <v>142.95</v>
      </c>
    </row>
    <row r="7218" s="1" customFormat="1" customHeight="1" spans="1:5">
      <c r="A7218" s="4">
        <v>96532</v>
      </c>
      <c r="B7218" s="4" t="s">
        <v>7785</v>
      </c>
      <c r="C7218" s="4" t="s">
        <v>228</v>
      </c>
      <c r="D7218" s="4" t="s">
        <v>5502</v>
      </c>
      <c r="E7218" s="5">
        <v>235.52</v>
      </c>
    </row>
    <row r="7219" s="1" customFormat="1" customHeight="1" spans="1:5">
      <c r="A7219" s="4">
        <v>96533</v>
      </c>
      <c r="B7219" s="4" t="s">
        <v>7786</v>
      </c>
      <c r="C7219" s="4" t="s">
        <v>228</v>
      </c>
      <c r="D7219" s="4" t="s">
        <v>5502</v>
      </c>
      <c r="E7219" s="5">
        <v>127.17</v>
      </c>
    </row>
    <row r="7220" s="1" customFormat="1" customHeight="1" spans="1:5">
      <c r="A7220" s="4">
        <v>96534</v>
      </c>
      <c r="B7220" s="4" t="s">
        <v>7787</v>
      </c>
      <c r="C7220" s="4" t="s">
        <v>228</v>
      </c>
      <c r="D7220" s="4" t="s">
        <v>5502</v>
      </c>
      <c r="E7220" s="5">
        <v>96.3</v>
      </c>
    </row>
    <row r="7221" s="1" customFormat="1" customHeight="1" spans="1:5">
      <c r="A7221" s="4">
        <v>96535</v>
      </c>
      <c r="B7221" s="4" t="s">
        <v>7788</v>
      </c>
      <c r="C7221" s="4" t="s">
        <v>228</v>
      </c>
      <c r="D7221" s="4" t="s">
        <v>5502</v>
      </c>
      <c r="E7221" s="5">
        <v>159.99</v>
      </c>
    </row>
    <row r="7222" s="1" customFormat="1" customHeight="1" spans="1:5">
      <c r="A7222" s="4">
        <v>96536</v>
      </c>
      <c r="B7222" s="4" t="s">
        <v>7789</v>
      </c>
      <c r="C7222" s="4" t="s">
        <v>228</v>
      </c>
      <c r="D7222" s="4" t="s">
        <v>5502</v>
      </c>
      <c r="E7222" s="5">
        <v>83.5</v>
      </c>
    </row>
    <row r="7223" s="1" customFormat="1" customHeight="1" spans="1:5">
      <c r="A7223" s="4">
        <v>96537</v>
      </c>
      <c r="B7223" s="4" t="s">
        <v>7790</v>
      </c>
      <c r="C7223" s="4" t="s">
        <v>228</v>
      </c>
      <c r="D7223" s="4" t="s">
        <v>5502</v>
      </c>
      <c r="E7223" s="5">
        <v>206.34</v>
      </c>
    </row>
    <row r="7224" s="1" customFormat="1" customHeight="1" spans="1:5">
      <c r="A7224" s="4">
        <v>96538</v>
      </c>
      <c r="B7224" s="4" t="s">
        <v>7791</v>
      </c>
      <c r="C7224" s="4" t="s">
        <v>228</v>
      </c>
      <c r="D7224" s="4" t="s">
        <v>5502</v>
      </c>
      <c r="E7224" s="5">
        <v>287.76</v>
      </c>
    </row>
    <row r="7225" s="1" customFormat="1" customHeight="1" spans="1:5">
      <c r="A7225" s="4">
        <v>96539</v>
      </c>
      <c r="B7225" s="4" t="s">
        <v>7792</v>
      </c>
      <c r="C7225" s="4" t="s">
        <v>228</v>
      </c>
      <c r="D7225" s="4" t="s">
        <v>5502</v>
      </c>
      <c r="E7225" s="5">
        <v>129.98</v>
      </c>
    </row>
    <row r="7226" s="1" customFormat="1" customHeight="1" spans="1:5">
      <c r="A7226" s="4">
        <v>96540</v>
      </c>
      <c r="B7226" s="4" t="s">
        <v>7793</v>
      </c>
      <c r="C7226" s="4" t="s">
        <v>228</v>
      </c>
      <c r="D7226" s="4" t="s">
        <v>5502</v>
      </c>
      <c r="E7226" s="5">
        <v>140.12</v>
      </c>
    </row>
    <row r="7227" s="1" customFormat="1" customHeight="1" spans="1:5">
      <c r="A7227" s="4">
        <v>96541</v>
      </c>
      <c r="B7227" s="4" t="s">
        <v>7794</v>
      </c>
      <c r="C7227" s="4" t="s">
        <v>228</v>
      </c>
      <c r="D7227" s="4" t="s">
        <v>5502</v>
      </c>
      <c r="E7227" s="5">
        <v>198.99</v>
      </c>
    </row>
    <row r="7228" s="1" customFormat="1" customHeight="1" spans="1:5">
      <c r="A7228" s="4">
        <v>96542</v>
      </c>
      <c r="B7228" s="4" t="s">
        <v>7795</v>
      </c>
      <c r="C7228" s="4" t="s">
        <v>228</v>
      </c>
      <c r="D7228" s="4" t="s">
        <v>5502</v>
      </c>
      <c r="E7228" s="5">
        <v>95.05</v>
      </c>
    </row>
    <row r="7229" s="1" customFormat="1" customHeight="1" spans="1:5">
      <c r="A7229" s="4">
        <v>96543</v>
      </c>
      <c r="B7229" s="4" t="s">
        <v>7796</v>
      </c>
      <c r="C7229" s="4" t="s">
        <v>618</v>
      </c>
      <c r="D7229" s="4" t="s">
        <v>5502</v>
      </c>
      <c r="E7229" s="5">
        <v>19.18</v>
      </c>
    </row>
    <row r="7230" s="1" customFormat="1" customHeight="1" spans="1:5">
      <c r="A7230" s="4">
        <v>97747</v>
      </c>
      <c r="B7230" s="4" t="s">
        <v>7797</v>
      </c>
      <c r="C7230" s="4" t="s">
        <v>228</v>
      </c>
      <c r="D7230" s="4" t="s">
        <v>5502</v>
      </c>
      <c r="E7230" s="5">
        <v>220.77</v>
      </c>
    </row>
    <row r="7231" s="1" customFormat="1" customHeight="1" spans="1:5">
      <c r="A7231" s="4">
        <v>101791</v>
      </c>
      <c r="B7231" s="4" t="s">
        <v>7798</v>
      </c>
      <c r="C7231" s="4" t="s">
        <v>232</v>
      </c>
      <c r="D7231" s="4" t="s">
        <v>5502</v>
      </c>
      <c r="E7231" s="5">
        <v>32.98</v>
      </c>
    </row>
    <row r="7232" s="1" customFormat="1" customHeight="1" spans="1:5">
      <c r="A7232" s="4">
        <v>101792</v>
      </c>
      <c r="B7232" s="4" t="s">
        <v>7799</v>
      </c>
      <c r="C7232" s="4" t="s">
        <v>223</v>
      </c>
      <c r="D7232" s="4" t="s">
        <v>5502</v>
      </c>
      <c r="E7232" s="5">
        <v>18.71</v>
      </c>
    </row>
    <row r="7233" s="1" customFormat="1" customHeight="1" spans="1:5">
      <c r="A7233" s="4">
        <v>101793</v>
      </c>
      <c r="B7233" s="4" t="s">
        <v>7800</v>
      </c>
      <c r="C7233" s="4" t="s">
        <v>223</v>
      </c>
      <c r="D7233" s="4" t="s">
        <v>5502</v>
      </c>
      <c r="E7233" s="5">
        <v>29.37</v>
      </c>
    </row>
    <row r="7234" s="1" customFormat="1" customHeight="1" spans="1:5">
      <c r="A7234" s="4">
        <v>101969</v>
      </c>
      <c r="B7234" s="4" t="s">
        <v>7801</v>
      </c>
      <c r="C7234" s="4" t="s">
        <v>228</v>
      </c>
      <c r="D7234" s="4" t="s">
        <v>5502</v>
      </c>
      <c r="E7234" s="5">
        <v>205.77</v>
      </c>
    </row>
    <row r="7235" s="1" customFormat="1" customHeight="1" spans="1:5">
      <c r="A7235" s="4">
        <v>101971</v>
      </c>
      <c r="B7235" s="4" t="s">
        <v>7802</v>
      </c>
      <c r="C7235" s="4" t="s">
        <v>228</v>
      </c>
      <c r="D7235" s="4" t="s">
        <v>5502</v>
      </c>
      <c r="E7235" s="5">
        <v>164.9</v>
      </c>
    </row>
    <row r="7236" s="1" customFormat="1" customHeight="1" spans="1:5">
      <c r="A7236" s="4">
        <v>101973</v>
      </c>
      <c r="B7236" s="4" t="s">
        <v>7803</v>
      </c>
      <c r="C7236" s="4" t="s">
        <v>228</v>
      </c>
      <c r="D7236" s="4" t="s">
        <v>5502</v>
      </c>
      <c r="E7236" s="5">
        <v>238.41</v>
      </c>
    </row>
    <row r="7237" s="1" customFormat="1" customHeight="1" spans="1:5">
      <c r="A7237" s="4">
        <v>101974</v>
      </c>
      <c r="B7237" s="4" t="s">
        <v>7804</v>
      </c>
      <c r="C7237" s="4" t="s">
        <v>228</v>
      </c>
      <c r="D7237" s="4" t="s">
        <v>5502</v>
      </c>
      <c r="E7237" s="5">
        <v>521.06</v>
      </c>
    </row>
    <row r="7238" s="1" customFormat="1" customHeight="1" spans="1:5">
      <c r="A7238" s="4">
        <v>101975</v>
      </c>
      <c r="B7238" s="4" t="s">
        <v>7805</v>
      </c>
      <c r="C7238" s="4" t="s">
        <v>228</v>
      </c>
      <c r="D7238" s="4" t="s">
        <v>5502</v>
      </c>
      <c r="E7238" s="5">
        <v>445.82</v>
      </c>
    </row>
    <row r="7239" s="1" customFormat="1" customHeight="1" spans="1:5">
      <c r="A7239" s="4">
        <v>101977</v>
      </c>
      <c r="B7239" s="4" t="s">
        <v>7806</v>
      </c>
      <c r="C7239" s="4" t="s">
        <v>228</v>
      </c>
      <c r="D7239" s="4" t="s">
        <v>5502</v>
      </c>
      <c r="E7239" s="5">
        <v>314.89</v>
      </c>
    </row>
    <row r="7240" s="1" customFormat="1" customHeight="1" spans="1:5">
      <c r="A7240" s="4">
        <v>101980</v>
      </c>
      <c r="B7240" s="4" t="s">
        <v>7807</v>
      </c>
      <c r="C7240" s="4" t="s">
        <v>228</v>
      </c>
      <c r="D7240" s="4" t="s">
        <v>5502</v>
      </c>
      <c r="E7240" s="5">
        <v>293.74</v>
      </c>
    </row>
    <row r="7241" s="1" customFormat="1" customHeight="1" spans="1:5">
      <c r="A7241" s="4">
        <v>101981</v>
      </c>
      <c r="B7241" s="4" t="s">
        <v>7808</v>
      </c>
      <c r="C7241" s="4" t="s">
        <v>228</v>
      </c>
      <c r="D7241" s="4" t="s">
        <v>5502</v>
      </c>
      <c r="E7241" s="5">
        <v>250.03</v>
      </c>
    </row>
    <row r="7242" s="1" customFormat="1" customHeight="1" spans="1:5">
      <c r="A7242" s="4">
        <v>101982</v>
      </c>
      <c r="B7242" s="4" t="s">
        <v>7809</v>
      </c>
      <c r="C7242" s="4" t="s">
        <v>228</v>
      </c>
      <c r="D7242" s="4" t="s">
        <v>5502</v>
      </c>
      <c r="E7242" s="5">
        <v>222.16</v>
      </c>
    </row>
    <row r="7243" s="1" customFormat="1" customHeight="1" spans="1:5">
      <c r="A7243" s="4">
        <v>101983</v>
      </c>
      <c r="B7243" s="4" t="s">
        <v>7810</v>
      </c>
      <c r="C7243" s="4" t="s">
        <v>228</v>
      </c>
      <c r="D7243" s="4" t="s">
        <v>5502</v>
      </c>
      <c r="E7243" s="5">
        <v>204.61</v>
      </c>
    </row>
    <row r="7244" s="1" customFormat="1" customHeight="1" spans="1:5">
      <c r="A7244" s="4">
        <v>101985</v>
      </c>
      <c r="B7244" s="4" t="s">
        <v>7811</v>
      </c>
      <c r="C7244" s="4" t="s">
        <v>228</v>
      </c>
      <c r="D7244" s="4" t="s">
        <v>5502</v>
      </c>
      <c r="E7244" s="5">
        <v>206.81</v>
      </c>
    </row>
    <row r="7245" s="1" customFormat="1" customHeight="1" spans="1:5">
      <c r="A7245" s="4">
        <v>101986</v>
      </c>
      <c r="B7245" s="4" t="s">
        <v>7812</v>
      </c>
      <c r="C7245" s="4" t="s">
        <v>228</v>
      </c>
      <c r="D7245" s="4" t="s">
        <v>5502</v>
      </c>
      <c r="E7245" s="5">
        <v>154.86</v>
      </c>
    </row>
    <row r="7246" s="1" customFormat="1" customHeight="1" spans="1:5">
      <c r="A7246" s="4">
        <v>101987</v>
      </c>
      <c r="B7246" s="4" t="s">
        <v>7813</v>
      </c>
      <c r="C7246" s="4" t="s">
        <v>228</v>
      </c>
      <c r="D7246" s="4" t="s">
        <v>5502</v>
      </c>
      <c r="E7246" s="5">
        <v>279.22</v>
      </c>
    </row>
    <row r="7247" s="1" customFormat="1" customHeight="1" spans="1:5">
      <c r="A7247" s="4">
        <v>101988</v>
      </c>
      <c r="B7247" s="4" t="s">
        <v>7814</v>
      </c>
      <c r="C7247" s="4" t="s">
        <v>228</v>
      </c>
      <c r="D7247" s="4" t="s">
        <v>5502</v>
      </c>
      <c r="E7247" s="5">
        <v>214.08</v>
      </c>
    </row>
    <row r="7248" s="1" customFormat="1" customHeight="1" spans="1:5">
      <c r="A7248" s="4">
        <v>101989</v>
      </c>
      <c r="B7248" s="4" t="s">
        <v>7815</v>
      </c>
      <c r="C7248" s="4" t="s">
        <v>228</v>
      </c>
      <c r="D7248" s="4" t="s">
        <v>5502</v>
      </c>
      <c r="E7248" s="5">
        <v>173.73</v>
      </c>
    </row>
    <row r="7249" s="1" customFormat="1" customHeight="1" spans="1:5">
      <c r="A7249" s="4">
        <v>101990</v>
      </c>
      <c r="B7249" s="4" t="s">
        <v>7816</v>
      </c>
      <c r="C7249" s="4" t="s">
        <v>228</v>
      </c>
      <c r="D7249" s="4" t="s">
        <v>5502</v>
      </c>
      <c r="E7249" s="5">
        <v>256.39</v>
      </c>
    </row>
    <row r="7250" s="1" customFormat="1" customHeight="1" spans="1:5">
      <c r="A7250" s="4">
        <v>101991</v>
      </c>
      <c r="B7250" s="4" t="s">
        <v>7817</v>
      </c>
      <c r="C7250" s="4" t="s">
        <v>228</v>
      </c>
      <c r="D7250" s="4" t="s">
        <v>5502</v>
      </c>
      <c r="E7250" s="5">
        <v>207.55</v>
      </c>
    </row>
    <row r="7251" s="1" customFormat="1" customHeight="1" spans="1:5">
      <c r="A7251" s="4">
        <v>101992</v>
      </c>
      <c r="B7251" s="4" t="s">
        <v>7818</v>
      </c>
      <c r="C7251" s="4" t="s">
        <v>228</v>
      </c>
      <c r="D7251" s="4" t="s">
        <v>5502</v>
      </c>
      <c r="E7251" s="5">
        <v>157.89</v>
      </c>
    </row>
    <row r="7252" s="1" customFormat="1" customHeight="1" spans="1:5">
      <c r="A7252" s="4">
        <v>101993</v>
      </c>
      <c r="B7252" s="4" t="s">
        <v>7819</v>
      </c>
      <c r="C7252" s="4" t="s">
        <v>228</v>
      </c>
      <c r="D7252" s="4" t="s">
        <v>5502</v>
      </c>
      <c r="E7252" s="5">
        <v>327.66</v>
      </c>
    </row>
    <row r="7253" s="1" customFormat="1" customHeight="1" spans="1:5">
      <c r="A7253" s="4">
        <v>101994</v>
      </c>
      <c r="B7253" s="4" t="s">
        <v>7820</v>
      </c>
      <c r="C7253" s="4" t="s">
        <v>228</v>
      </c>
      <c r="D7253" s="4" t="s">
        <v>5502</v>
      </c>
      <c r="E7253" s="5">
        <v>226.45</v>
      </c>
    </row>
    <row r="7254" s="1" customFormat="1" customHeight="1" spans="1:5">
      <c r="A7254" s="4">
        <v>101995</v>
      </c>
      <c r="B7254" s="4" t="s">
        <v>7821</v>
      </c>
      <c r="C7254" s="4" t="s">
        <v>228</v>
      </c>
      <c r="D7254" s="4" t="s">
        <v>5502</v>
      </c>
      <c r="E7254" s="5">
        <v>181.15</v>
      </c>
    </row>
    <row r="7255" s="1" customFormat="1" customHeight="1" spans="1:5">
      <c r="A7255" s="4">
        <v>101996</v>
      </c>
      <c r="B7255" s="4" t="s">
        <v>7822</v>
      </c>
      <c r="C7255" s="4" t="s">
        <v>228</v>
      </c>
      <c r="D7255" s="4" t="s">
        <v>5502</v>
      </c>
      <c r="E7255" s="5">
        <v>275.75</v>
      </c>
    </row>
    <row r="7256" s="1" customFormat="1" customHeight="1" spans="1:5">
      <c r="A7256" s="4">
        <v>101997</v>
      </c>
      <c r="B7256" s="4" t="s">
        <v>7823</v>
      </c>
      <c r="C7256" s="4" t="s">
        <v>228</v>
      </c>
      <c r="D7256" s="4" t="s">
        <v>5502</v>
      </c>
      <c r="E7256" s="5">
        <v>206.4</v>
      </c>
    </row>
    <row r="7257" s="1" customFormat="1" customHeight="1" spans="1:5">
      <c r="A7257" s="4">
        <v>101998</v>
      </c>
      <c r="B7257" s="4" t="s">
        <v>7824</v>
      </c>
      <c r="C7257" s="4" t="s">
        <v>228</v>
      </c>
      <c r="D7257" s="4" t="s">
        <v>5502</v>
      </c>
      <c r="E7257" s="5">
        <v>155.61</v>
      </c>
    </row>
    <row r="7258" s="1" customFormat="1" customHeight="1" spans="1:5">
      <c r="A7258" s="4">
        <v>101999</v>
      </c>
      <c r="B7258" s="4" t="s">
        <v>7825</v>
      </c>
      <c r="C7258" s="4" t="s">
        <v>228</v>
      </c>
      <c r="D7258" s="4" t="s">
        <v>5502</v>
      </c>
      <c r="E7258" s="5">
        <v>351.07</v>
      </c>
    </row>
    <row r="7259" s="1" customFormat="1" customHeight="1" spans="1:5">
      <c r="A7259" s="4">
        <v>102000</v>
      </c>
      <c r="B7259" s="4" t="s">
        <v>7826</v>
      </c>
      <c r="C7259" s="4" t="s">
        <v>228</v>
      </c>
      <c r="D7259" s="4" t="s">
        <v>5502</v>
      </c>
      <c r="E7259" s="5">
        <v>529.89</v>
      </c>
    </row>
    <row r="7260" s="1" customFormat="1" customHeight="1" spans="1:5">
      <c r="A7260" s="4">
        <v>102001</v>
      </c>
      <c r="B7260" s="4" t="s">
        <v>7827</v>
      </c>
      <c r="C7260" s="4" t="s">
        <v>228</v>
      </c>
      <c r="D7260" s="4" t="s">
        <v>5502</v>
      </c>
      <c r="E7260" s="5">
        <v>459.15</v>
      </c>
    </row>
    <row r="7261" s="1" customFormat="1" customHeight="1" spans="1:5">
      <c r="A7261" s="4">
        <v>102002</v>
      </c>
      <c r="B7261" s="4" t="s">
        <v>7828</v>
      </c>
      <c r="C7261" s="4" t="s">
        <v>228</v>
      </c>
      <c r="D7261" s="4" t="s">
        <v>5502</v>
      </c>
      <c r="E7261" s="5">
        <v>299.69</v>
      </c>
    </row>
    <row r="7262" s="1" customFormat="1" customHeight="1" spans="1:5">
      <c r="A7262" s="4">
        <v>102003</v>
      </c>
      <c r="B7262" s="4" t="s">
        <v>7829</v>
      </c>
      <c r="C7262" s="4" t="s">
        <v>228</v>
      </c>
      <c r="D7262" s="4" t="s">
        <v>5502</v>
      </c>
      <c r="E7262" s="5">
        <v>277.68</v>
      </c>
    </row>
    <row r="7263" s="1" customFormat="1" customHeight="1" spans="1:5">
      <c r="A7263" s="4">
        <v>102004</v>
      </c>
      <c r="B7263" s="4" t="s">
        <v>7830</v>
      </c>
      <c r="C7263" s="4" t="s">
        <v>228</v>
      </c>
      <c r="D7263" s="4" t="s">
        <v>5502</v>
      </c>
      <c r="E7263" s="5">
        <v>241.53</v>
      </c>
    </row>
    <row r="7264" s="1" customFormat="1" customHeight="1" spans="1:5">
      <c r="A7264" s="4">
        <v>102005</v>
      </c>
      <c r="B7264" s="4" t="s">
        <v>7831</v>
      </c>
      <c r="C7264" s="4" t="s">
        <v>228</v>
      </c>
      <c r="D7264" s="4" t="s">
        <v>5502</v>
      </c>
      <c r="E7264" s="5">
        <v>213.56</v>
      </c>
    </row>
    <row r="7265" s="1" customFormat="1" customHeight="1" spans="1:5">
      <c r="A7265" s="4">
        <v>102006</v>
      </c>
      <c r="B7265" s="4" t="s">
        <v>7832</v>
      </c>
      <c r="C7265" s="4" t="s">
        <v>228</v>
      </c>
      <c r="D7265" s="4" t="s">
        <v>5502</v>
      </c>
      <c r="E7265" s="5">
        <v>195.93</v>
      </c>
    </row>
    <row r="7266" s="1" customFormat="1" customHeight="1" spans="1:5">
      <c r="A7266" s="4">
        <v>102007</v>
      </c>
      <c r="B7266" s="4" t="s">
        <v>7833</v>
      </c>
      <c r="C7266" s="4" t="s">
        <v>228</v>
      </c>
      <c r="D7266" s="4" t="s">
        <v>5502</v>
      </c>
      <c r="E7266" s="5">
        <v>513.34</v>
      </c>
    </row>
    <row r="7267" s="1" customFormat="1" customHeight="1" spans="1:5">
      <c r="A7267" s="4">
        <v>102008</v>
      </c>
      <c r="B7267" s="4" t="s">
        <v>7834</v>
      </c>
      <c r="C7267" s="4" t="s">
        <v>228</v>
      </c>
      <c r="D7267" s="4" t="s">
        <v>5502</v>
      </c>
      <c r="E7267" s="5">
        <v>431</v>
      </c>
    </row>
    <row r="7268" s="1" customFormat="1" customHeight="1" spans="1:5">
      <c r="A7268" s="4">
        <v>102009</v>
      </c>
      <c r="B7268" s="4" t="s">
        <v>7835</v>
      </c>
      <c r="C7268" s="4" t="s">
        <v>228</v>
      </c>
      <c r="D7268" s="4" t="s">
        <v>5502</v>
      </c>
      <c r="E7268" s="5">
        <v>316.78</v>
      </c>
    </row>
    <row r="7269" s="1" customFormat="1" customHeight="1" spans="1:5">
      <c r="A7269" s="4">
        <v>102010</v>
      </c>
      <c r="B7269" s="4" t="s">
        <v>7836</v>
      </c>
      <c r="C7269" s="4" t="s">
        <v>228</v>
      </c>
      <c r="D7269" s="4" t="s">
        <v>5502</v>
      </c>
      <c r="E7269" s="5">
        <v>292.56</v>
      </c>
    </row>
    <row r="7270" s="1" customFormat="1" customHeight="1" spans="1:5">
      <c r="A7270" s="4">
        <v>102011</v>
      </c>
      <c r="B7270" s="4" t="s">
        <v>7837</v>
      </c>
      <c r="C7270" s="4" t="s">
        <v>228</v>
      </c>
      <c r="D7270" s="4" t="s">
        <v>5502</v>
      </c>
      <c r="E7270" s="5">
        <v>246.49</v>
      </c>
    </row>
    <row r="7271" s="1" customFormat="1" customHeight="1" spans="1:5">
      <c r="A7271" s="4">
        <v>102012</v>
      </c>
      <c r="B7271" s="4" t="s">
        <v>7838</v>
      </c>
      <c r="C7271" s="4" t="s">
        <v>228</v>
      </c>
      <c r="D7271" s="4" t="s">
        <v>5502</v>
      </c>
      <c r="E7271" s="5">
        <v>217.71</v>
      </c>
    </row>
    <row r="7272" s="1" customFormat="1" customHeight="1" spans="1:5">
      <c r="A7272" s="4">
        <v>102013</v>
      </c>
      <c r="B7272" s="4" t="s">
        <v>7839</v>
      </c>
      <c r="C7272" s="4" t="s">
        <v>228</v>
      </c>
      <c r="D7272" s="4" t="s">
        <v>5502</v>
      </c>
      <c r="E7272" s="5">
        <v>201.71</v>
      </c>
    </row>
    <row r="7273" s="1" customFormat="1" customHeight="1" spans="1:5">
      <c r="A7273" s="4">
        <v>102014</v>
      </c>
      <c r="B7273" s="4" t="s">
        <v>7840</v>
      </c>
      <c r="C7273" s="4" t="s">
        <v>228</v>
      </c>
      <c r="D7273" s="4" t="s">
        <v>5502</v>
      </c>
      <c r="E7273" s="5">
        <v>578.15</v>
      </c>
    </row>
    <row r="7274" s="1" customFormat="1" customHeight="1" spans="1:5">
      <c r="A7274" s="4">
        <v>102015</v>
      </c>
      <c r="B7274" s="4" t="s">
        <v>7841</v>
      </c>
      <c r="C7274" s="4" t="s">
        <v>228</v>
      </c>
      <c r="D7274" s="4" t="s">
        <v>5502</v>
      </c>
      <c r="E7274" s="5">
        <v>486.47</v>
      </c>
    </row>
    <row r="7275" s="1" customFormat="1" customHeight="1" spans="1:5">
      <c r="A7275" s="4">
        <v>102016</v>
      </c>
      <c r="B7275" s="4" t="s">
        <v>7842</v>
      </c>
      <c r="C7275" s="4" t="s">
        <v>228</v>
      </c>
      <c r="D7275" s="4" t="s">
        <v>5502</v>
      </c>
      <c r="E7275" s="5">
        <v>297.93</v>
      </c>
    </row>
    <row r="7276" s="1" customFormat="1" customHeight="1" spans="1:5">
      <c r="A7276" s="4">
        <v>102017</v>
      </c>
      <c r="B7276" s="4" t="s">
        <v>7843</v>
      </c>
      <c r="C7276" s="4" t="s">
        <v>228</v>
      </c>
      <c r="D7276" s="4" t="s">
        <v>5502</v>
      </c>
      <c r="E7276" s="5">
        <v>273.69</v>
      </c>
    </row>
    <row r="7277" s="1" customFormat="1" customHeight="1" spans="1:5">
      <c r="A7277" s="4">
        <v>102036</v>
      </c>
      <c r="B7277" s="4" t="s">
        <v>7844</v>
      </c>
      <c r="C7277" s="4" t="s">
        <v>228</v>
      </c>
      <c r="D7277" s="4" t="s">
        <v>5502</v>
      </c>
      <c r="E7277" s="5">
        <v>235.71</v>
      </c>
    </row>
    <row r="7278" s="1" customFormat="1" customHeight="1" spans="1:5">
      <c r="A7278" s="4">
        <v>102037</v>
      </c>
      <c r="B7278" s="4" t="s">
        <v>7845</v>
      </c>
      <c r="C7278" s="4" t="s">
        <v>228</v>
      </c>
      <c r="D7278" s="4" t="s">
        <v>5502</v>
      </c>
      <c r="E7278" s="5">
        <v>207.65</v>
      </c>
    </row>
    <row r="7279" s="1" customFormat="1" customHeight="1" spans="1:5">
      <c r="A7279" s="4">
        <v>102038</v>
      </c>
      <c r="B7279" s="4" t="s">
        <v>7846</v>
      </c>
      <c r="C7279" s="4" t="s">
        <v>228</v>
      </c>
      <c r="D7279" s="4" t="s">
        <v>5502</v>
      </c>
      <c r="E7279" s="5">
        <v>192.05</v>
      </c>
    </row>
    <row r="7280" s="1" customFormat="1" customHeight="1" spans="1:5">
      <c r="A7280" s="4">
        <v>102039</v>
      </c>
      <c r="B7280" s="4" t="s">
        <v>7847</v>
      </c>
      <c r="C7280" s="4" t="s">
        <v>228</v>
      </c>
      <c r="D7280" s="4" t="s">
        <v>5502</v>
      </c>
      <c r="E7280" s="5">
        <v>538.86</v>
      </c>
    </row>
    <row r="7281" s="1" customFormat="1" customHeight="1" spans="1:5">
      <c r="A7281" s="4">
        <v>102040</v>
      </c>
      <c r="B7281" s="4" t="s">
        <v>7848</v>
      </c>
      <c r="C7281" s="4" t="s">
        <v>228</v>
      </c>
      <c r="D7281" s="4" t="s">
        <v>5502</v>
      </c>
      <c r="E7281" s="5">
        <v>450.92</v>
      </c>
    </row>
    <row r="7282" s="1" customFormat="1" customHeight="1" spans="1:5">
      <c r="A7282" s="4">
        <v>102041</v>
      </c>
      <c r="B7282" s="4" t="s">
        <v>7849</v>
      </c>
      <c r="C7282" s="4" t="s">
        <v>228</v>
      </c>
      <c r="D7282" s="4" t="s">
        <v>5502</v>
      </c>
      <c r="E7282" s="5">
        <v>317.25</v>
      </c>
    </row>
    <row r="7283" s="1" customFormat="1" customHeight="1" spans="1:5">
      <c r="A7283" s="4">
        <v>102042</v>
      </c>
      <c r="B7283" s="4" t="s">
        <v>7850</v>
      </c>
      <c r="C7283" s="4" t="s">
        <v>228</v>
      </c>
      <c r="D7283" s="4" t="s">
        <v>5502</v>
      </c>
      <c r="E7283" s="5">
        <v>289.87</v>
      </c>
    </row>
    <row r="7284" s="1" customFormat="1" customHeight="1" spans="1:5">
      <c r="A7284" s="4">
        <v>102043</v>
      </c>
      <c r="B7284" s="4" t="s">
        <v>7851</v>
      </c>
      <c r="C7284" s="4" t="s">
        <v>228</v>
      </c>
      <c r="D7284" s="4" t="s">
        <v>5502</v>
      </c>
      <c r="E7284" s="5">
        <v>244.93</v>
      </c>
    </row>
    <row r="7285" s="1" customFormat="1" customHeight="1" spans="1:5">
      <c r="A7285" s="4">
        <v>102044</v>
      </c>
      <c r="B7285" s="4" t="s">
        <v>7852</v>
      </c>
      <c r="C7285" s="4" t="s">
        <v>228</v>
      </c>
      <c r="D7285" s="4" t="s">
        <v>5502</v>
      </c>
      <c r="E7285" s="5">
        <v>217.05</v>
      </c>
    </row>
    <row r="7286" s="1" customFormat="1" customHeight="1" spans="1:5">
      <c r="A7286" s="4">
        <v>102045</v>
      </c>
      <c r="B7286" s="4" t="s">
        <v>7853</v>
      </c>
      <c r="C7286" s="4" t="s">
        <v>228</v>
      </c>
      <c r="D7286" s="4" t="s">
        <v>5502</v>
      </c>
      <c r="E7286" s="5">
        <v>200.32</v>
      </c>
    </row>
    <row r="7287" s="1" customFormat="1" customHeight="1" spans="1:5">
      <c r="A7287" s="4">
        <v>102046</v>
      </c>
      <c r="B7287" s="4" t="s">
        <v>7854</v>
      </c>
      <c r="C7287" s="4" t="s">
        <v>228</v>
      </c>
      <c r="D7287" s="4" t="s">
        <v>5502</v>
      </c>
      <c r="E7287" s="5">
        <v>589.14</v>
      </c>
    </row>
    <row r="7288" s="1" customFormat="1" customHeight="1" spans="1:5">
      <c r="A7288" s="4">
        <v>102047</v>
      </c>
      <c r="B7288" s="4" t="s">
        <v>7855</v>
      </c>
      <c r="C7288" s="4" t="s">
        <v>228</v>
      </c>
      <c r="D7288" s="4" t="s">
        <v>5502</v>
      </c>
      <c r="E7288" s="5">
        <v>504.8</v>
      </c>
    </row>
    <row r="7289" s="1" customFormat="1" customHeight="1" spans="1:5">
      <c r="A7289" s="4">
        <v>102048</v>
      </c>
      <c r="B7289" s="4" t="s">
        <v>7856</v>
      </c>
      <c r="C7289" s="4" t="s">
        <v>228</v>
      </c>
      <c r="D7289" s="4" t="s">
        <v>5502</v>
      </c>
      <c r="E7289" s="5">
        <v>289.22</v>
      </c>
    </row>
    <row r="7290" s="1" customFormat="1" customHeight="1" spans="1:5">
      <c r="A7290" s="4">
        <v>102049</v>
      </c>
      <c r="B7290" s="4" t="s">
        <v>7857</v>
      </c>
      <c r="C7290" s="4" t="s">
        <v>228</v>
      </c>
      <c r="D7290" s="4" t="s">
        <v>5502</v>
      </c>
      <c r="E7290" s="5">
        <v>261.13</v>
      </c>
    </row>
    <row r="7291" s="1" customFormat="1" customHeight="1" spans="1:5">
      <c r="A7291" s="4">
        <v>102050</v>
      </c>
      <c r="B7291" s="4" t="s">
        <v>7858</v>
      </c>
      <c r="C7291" s="4" t="s">
        <v>228</v>
      </c>
      <c r="D7291" s="4" t="s">
        <v>5502</v>
      </c>
      <c r="E7291" s="5">
        <v>225.63</v>
      </c>
    </row>
    <row r="7292" s="1" customFormat="1" customHeight="1" spans="1:5">
      <c r="A7292" s="4">
        <v>102051</v>
      </c>
      <c r="B7292" s="4" t="s">
        <v>7859</v>
      </c>
      <c r="C7292" s="4" t="s">
        <v>228</v>
      </c>
      <c r="D7292" s="4" t="s">
        <v>5502</v>
      </c>
      <c r="E7292" s="5">
        <v>197.69</v>
      </c>
    </row>
    <row r="7293" s="1" customFormat="1" customHeight="1" spans="1:5">
      <c r="A7293" s="4">
        <v>102052</v>
      </c>
      <c r="B7293" s="4" t="s">
        <v>7860</v>
      </c>
      <c r="C7293" s="4" t="s">
        <v>228</v>
      </c>
      <c r="D7293" s="4" t="s">
        <v>5502</v>
      </c>
      <c r="E7293" s="5">
        <v>182.16</v>
      </c>
    </row>
    <row r="7294" s="1" customFormat="1" customHeight="1" spans="1:5">
      <c r="A7294" s="4">
        <v>102059</v>
      </c>
      <c r="B7294" s="4" t="s">
        <v>7861</v>
      </c>
      <c r="C7294" s="4" t="s">
        <v>228</v>
      </c>
      <c r="D7294" s="4" t="s">
        <v>5502</v>
      </c>
      <c r="E7294" s="5">
        <v>503.39</v>
      </c>
    </row>
    <row r="7295" s="1" customFormat="1" customHeight="1" spans="1:5">
      <c r="A7295" s="4">
        <v>102060</v>
      </c>
      <c r="B7295" s="4" t="s">
        <v>7862</v>
      </c>
      <c r="C7295" s="4" t="s">
        <v>228</v>
      </c>
      <c r="D7295" s="4" t="s">
        <v>5502</v>
      </c>
      <c r="E7295" s="5">
        <v>425.02</v>
      </c>
    </row>
    <row r="7296" s="1" customFormat="1" customHeight="1" spans="1:5">
      <c r="A7296" s="4">
        <v>102061</v>
      </c>
      <c r="B7296" s="4" t="s">
        <v>7863</v>
      </c>
      <c r="C7296" s="4" t="s">
        <v>228</v>
      </c>
      <c r="D7296" s="4" t="s">
        <v>5502</v>
      </c>
      <c r="E7296" s="5">
        <v>296.19</v>
      </c>
    </row>
    <row r="7297" s="1" customFormat="1" customHeight="1" spans="1:5">
      <c r="A7297" s="4">
        <v>102062</v>
      </c>
      <c r="B7297" s="4" t="s">
        <v>7864</v>
      </c>
      <c r="C7297" s="4" t="s">
        <v>228</v>
      </c>
      <c r="D7297" s="4" t="s">
        <v>5502</v>
      </c>
      <c r="E7297" s="5">
        <v>277.04</v>
      </c>
    </row>
    <row r="7298" s="1" customFormat="1" customHeight="1" spans="1:5">
      <c r="A7298" s="4">
        <v>102063</v>
      </c>
      <c r="B7298" s="4" t="s">
        <v>7865</v>
      </c>
      <c r="C7298" s="4" t="s">
        <v>228</v>
      </c>
      <c r="D7298" s="4" t="s">
        <v>5502</v>
      </c>
      <c r="E7298" s="5">
        <v>233.27</v>
      </c>
    </row>
    <row r="7299" s="1" customFormat="1" customHeight="1" spans="1:5">
      <c r="A7299" s="4">
        <v>102064</v>
      </c>
      <c r="B7299" s="4" t="s">
        <v>7866</v>
      </c>
      <c r="C7299" s="4" t="s">
        <v>228</v>
      </c>
      <c r="D7299" s="4" t="s">
        <v>5502</v>
      </c>
      <c r="E7299" s="5">
        <v>204.95</v>
      </c>
    </row>
    <row r="7300" s="1" customFormat="1" customHeight="1" spans="1:5">
      <c r="A7300" s="4">
        <v>102065</v>
      </c>
      <c r="B7300" s="4" t="s">
        <v>7867</v>
      </c>
      <c r="C7300" s="4" t="s">
        <v>228</v>
      </c>
      <c r="D7300" s="4" t="s">
        <v>5502</v>
      </c>
      <c r="E7300" s="5">
        <v>189.25</v>
      </c>
    </row>
    <row r="7301" s="1" customFormat="1" customHeight="1" spans="1:5">
      <c r="A7301" s="4">
        <v>102066</v>
      </c>
      <c r="B7301" s="4" t="s">
        <v>7868</v>
      </c>
      <c r="C7301" s="4" t="s">
        <v>228</v>
      </c>
      <c r="D7301" s="4" t="s">
        <v>5502</v>
      </c>
      <c r="E7301" s="5">
        <v>524.81</v>
      </c>
    </row>
    <row r="7302" s="1" customFormat="1" customHeight="1" spans="1:5">
      <c r="A7302" s="4">
        <v>102067</v>
      </c>
      <c r="B7302" s="4" t="s">
        <v>7869</v>
      </c>
      <c r="C7302" s="4" t="s">
        <v>228</v>
      </c>
      <c r="D7302" s="4" t="s">
        <v>5502</v>
      </c>
      <c r="E7302" s="5">
        <v>451.92</v>
      </c>
    </row>
    <row r="7303" s="1" customFormat="1" customHeight="1" spans="1:5">
      <c r="A7303" s="4">
        <v>102068</v>
      </c>
      <c r="B7303" s="4" t="s">
        <v>7870</v>
      </c>
      <c r="C7303" s="4" t="s">
        <v>228</v>
      </c>
      <c r="D7303" s="4" t="s">
        <v>5502</v>
      </c>
      <c r="E7303" s="5">
        <v>267.4</v>
      </c>
    </row>
    <row r="7304" s="1" customFormat="1" customHeight="1" spans="1:5">
      <c r="A7304" s="4">
        <v>102069</v>
      </c>
      <c r="B7304" s="4" t="s">
        <v>7871</v>
      </c>
      <c r="C7304" s="4" t="s">
        <v>228</v>
      </c>
      <c r="D7304" s="4" t="s">
        <v>5502</v>
      </c>
      <c r="E7304" s="5">
        <v>248.25</v>
      </c>
    </row>
    <row r="7305" s="1" customFormat="1" customHeight="1" spans="1:5">
      <c r="A7305" s="4">
        <v>102070</v>
      </c>
      <c r="B7305" s="4" t="s">
        <v>7872</v>
      </c>
      <c r="C7305" s="4" t="s">
        <v>228</v>
      </c>
      <c r="D7305" s="4" t="s">
        <v>5502</v>
      </c>
      <c r="E7305" s="5">
        <v>214.4</v>
      </c>
    </row>
    <row r="7306" s="1" customFormat="1" customHeight="1" spans="1:5">
      <c r="A7306" s="4">
        <v>102071</v>
      </c>
      <c r="B7306" s="4" t="s">
        <v>7873</v>
      </c>
      <c r="C7306" s="4" t="s">
        <v>228</v>
      </c>
      <c r="D7306" s="4" t="s">
        <v>5502</v>
      </c>
      <c r="E7306" s="5">
        <v>188.39</v>
      </c>
    </row>
    <row r="7307" s="1" customFormat="1" customHeight="1" spans="1:5">
      <c r="A7307" s="4">
        <v>102072</v>
      </c>
      <c r="B7307" s="4" t="s">
        <v>7874</v>
      </c>
      <c r="C7307" s="4" t="s">
        <v>228</v>
      </c>
      <c r="D7307" s="4" t="s">
        <v>5502</v>
      </c>
      <c r="E7307" s="5">
        <v>181.94</v>
      </c>
    </row>
    <row r="7308" s="1" customFormat="1" customHeight="1" spans="1:5">
      <c r="A7308" s="4">
        <v>102073</v>
      </c>
      <c r="B7308" s="4" t="s">
        <v>7875</v>
      </c>
      <c r="C7308" s="4" t="s">
        <v>223</v>
      </c>
      <c r="D7308" s="4" t="s">
        <v>5502</v>
      </c>
      <c r="E7308" s="6">
        <v>3799.89</v>
      </c>
    </row>
    <row r="7309" s="1" customFormat="1" customHeight="1" spans="1:5">
      <c r="A7309" s="4">
        <v>102074</v>
      </c>
      <c r="B7309" s="4" t="s">
        <v>7876</v>
      </c>
      <c r="C7309" s="4" t="s">
        <v>223</v>
      </c>
      <c r="D7309" s="4" t="s">
        <v>5502</v>
      </c>
      <c r="E7309" s="6">
        <v>4611.1</v>
      </c>
    </row>
    <row r="7310" s="1" customFormat="1" customHeight="1" spans="1:5">
      <c r="A7310" s="4">
        <v>102075</v>
      </c>
      <c r="B7310" s="4" t="s">
        <v>7877</v>
      </c>
      <c r="C7310" s="4" t="s">
        <v>223</v>
      </c>
      <c r="D7310" s="4" t="s">
        <v>5502</v>
      </c>
      <c r="E7310" s="6">
        <v>4814.02</v>
      </c>
    </row>
    <row r="7311" s="1" customFormat="1" customHeight="1" spans="1:5">
      <c r="A7311" s="4">
        <v>102076</v>
      </c>
      <c r="B7311" s="4" t="s">
        <v>7878</v>
      </c>
      <c r="C7311" s="4" t="s">
        <v>223</v>
      </c>
      <c r="D7311" s="4" t="s">
        <v>5502</v>
      </c>
      <c r="E7311" s="6">
        <v>4954.19</v>
      </c>
    </row>
    <row r="7312" s="1" customFormat="1" customHeight="1" spans="1:5">
      <c r="A7312" s="4">
        <v>102077</v>
      </c>
      <c r="B7312" s="4" t="s">
        <v>7879</v>
      </c>
      <c r="C7312" s="4" t="s">
        <v>223</v>
      </c>
      <c r="D7312" s="4" t="s">
        <v>5502</v>
      </c>
      <c r="E7312" s="6">
        <v>5277</v>
      </c>
    </row>
    <row r="7313" s="1" customFormat="1" customHeight="1" spans="1:5">
      <c r="A7313" s="4">
        <v>102078</v>
      </c>
      <c r="B7313" s="4" t="s">
        <v>7880</v>
      </c>
      <c r="C7313" s="4" t="s">
        <v>223</v>
      </c>
      <c r="D7313" s="4" t="s">
        <v>5502</v>
      </c>
      <c r="E7313" s="6">
        <v>5400.16</v>
      </c>
    </row>
    <row r="7314" s="1" customFormat="1" customHeight="1" spans="1:5">
      <c r="A7314" s="4">
        <v>102079</v>
      </c>
      <c r="B7314" s="4" t="s">
        <v>7881</v>
      </c>
      <c r="C7314" s="4" t="s">
        <v>223</v>
      </c>
      <c r="D7314" s="4" t="s">
        <v>5502</v>
      </c>
      <c r="E7314" s="6">
        <v>5198.91</v>
      </c>
    </row>
    <row r="7315" s="1" customFormat="1" customHeight="1" spans="1:5">
      <c r="A7315" s="4">
        <v>102080</v>
      </c>
      <c r="B7315" s="4" t="s">
        <v>7882</v>
      </c>
      <c r="C7315" s="4" t="s">
        <v>223</v>
      </c>
      <c r="D7315" s="4" t="s">
        <v>5502</v>
      </c>
      <c r="E7315" s="6">
        <v>4576.77</v>
      </c>
    </row>
    <row r="7316" s="1" customFormat="1" customHeight="1" spans="1:5">
      <c r="A7316" s="4">
        <v>102086</v>
      </c>
      <c r="B7316" s="4" t="s">
        <v>7883</v>
      </c>
      <c r="C7316" s="4" t="s">
        <v>228</v>
      </c>
      <c r="D7316" s="4" t="s">
        <v>5502</v>
      </c>
      <c r="E7316" s="5">
        <v>217.59</v>
      </c>
    </row>
    <row r="7317" s="1" customFormat="1" customHeight="1" spans="1:5">
      <c r="A7317" s="4">
        <v>102087</v>
      </c>
      <c r="B7317" s="4" t="s">
        <v>7884</v>
      </c>
      <c r="C7317" s="4" t="s">
        <v>228</v>
      </c>
      <c r="D7317" s="4" t="s">
        <v>5502</v>
      </c>
      <c r="E7317" s="5">
        <v>175.23</v>
      </c>
    </row>
    <row r="7318" s="1" customFormat="1" customHeight="1" spans="1:5">
      <c r="A7318" s="4">
        <v>102088</v>
      </c>
      <c r="B7318" s="4" t="s">
        <v>7885</v>
      </c>
      <c r="C7318" s="4" t="s">
        <v>228</v>
      </c>
      <c r="D7318" s="4" t="s">
        <v>5502</v>
      </c>
      <c r="E7318" s="5">
        <v>256.66</v>
      </c>
    </row>
    <row r="7319" s="1" customFormat="1" customHeight="1" spans="1:5">
      <c r="A7319" s="4">
        <v>102089</v>
      </c>
      <c r="B7319" s="4" t="s">
        <v>7886</v>
      </c>
      <c r="C7319" s="4" t="s">
        <v>228</v>
      </c>
      <c r="D7319" s="4" t="s">
        <v>5502</v>
      </c>
      <c r="E7319" s="5">
        <v>196.52</v>
      </c>
    </row>
    <row r="7320" s="1" customFormat="1" customHeight="1" spans="1:5">
      <c r="A7320" s="4">
        <v>102090</v>
      </c>
      <c r="B7320" s="4" t="s">
        <v>7887</v>
      </c>
      <c r="C7320" s="4" t="s">
        <v>228</v>
      </c>
      <c r="D7320" s="4" t="s">
        <v>5502</v>
      </c>
      <c r="E7320" s="5">
        <v>148.46</v>
      </c>
    </row>
    <row r="7321" s="1" customFormat="1" customHeight="1" spans="1:5">
      <c r="A7321" s="4">
        <v>102091</v>
      </c>
      <c r="B7321" s="4" t="s">
        <v>7888</v>
      </c>
      <c r="C7321" s="4" t="s">
        <v>228</v>
      </c>
      <c r="D7321" s="4" t="s">
        <v>5502</v>
      </c>
      <c r="E7321" s="5">
        <v>297</v>
      </c>
    </row>
    <row r="7322" s="1" customFormat="1" customHeight="1" spans="1:5">
      <c r="A7322" s="4">
        <v>103760</v>
      </c>
      <c r="B7322" s="4" t="s">
        <v>7889</v>
      </c>
      <c r="C7322" s="4" t="s">
        <v>228</v>
      </c>
      <c r="D7322" s="4" t="s">
        <v>5502</v>
      </c>
      <c r="E7322" s="5">
        <v>123.64</v>
      </c>
    </row>
    <row r="7323" s="1" customFormat="1" customHeight="1" spans="1:5">
      <c r="A7323" s="4">
        <v>103761</v>
      </c>
      <c r="B7323" s="4" t="s">
        <v>7890</v>
      </c>
      <c r="C7323" s="4" t="s">
        <v>228</v>
      </c>
      <c r="D7323" s="4" t="s">
        <v>5502</v>
      </c>
      <c r="E7323" s="5">
        <v>83.11</v>
      </c>
    </row>
    <row r="7324" s="1" customFormat="1" customHeight="1" spans="1:5">
      <c r="A7324" s="4">
        <v>103762</v>
      </c>
      <c r="B7324" s="4" t="s">
        <v>7891</v>
      </c>
      <c r="C7324" s="4" t="s">
        <v>228</v>
      </c>
      <c r="D7324" s="4" t="s">
        <v>5502</v>
      </c>
      <c r="E7324" s="5">
        <v>70.97</v>
      </c>
    </row>
    <row r="7325" s="1" customFormat="1" customHeight="1" spans="1:5">
      <c r="A7325" s="4">
        <v>103763</v>
      </c>
      <c r="B7325" s="4" t="s">
        <v>7892</v>
      </c>
      <c r="C7325" s="4" t="s">
        <v>228</v>
      </c>
      <c r="D7325" s="4" t="s">
        <v>5502</v>
      </c>
      <c r="E7325" s="5">
        <v>62.51</v>
      </c>
    </row>
    <row r="7326" s="1" customFormat="1" customHeight="1" spans="1:5">
      <c r="A7326" s="4">
        <v>89996</v>
      </c>
      <c r="B7326" s="4" t="s">
        <v>7893</v>
      </c>
      <c r="C7326" s="4" t="s">
        <v>618</v>
      </c>
      <c r="D7326" s="4" t="s">
        <v>5502</v>
      </c>
      <c r="E7326" s="5">
        <v>12.36</v>
      </c>
    </row>
    <row r="7327" s="1" customFormat="1" customHeight="1" spans="1:5">
      <c r="A7327" s="4">
        <v>89997</v>
      </c>
      <c r="B7327" s="4" t="s">
        <v>7894</v>
      </c>
      <c r="C7327" s="4" t="s">
        <v>618</v>
      </c>
      <c r="D7327" s="4" t="s">
        <v>5502</v>
      </c>
      <c r="E7327" s="5">
        <v>10.13</v>
      </c>
    </row>
    <row r="7328" s="1" customFormat="1" customHeight="1" spans="1:5">
      <c r="A7328" s="4">
        <v>89998</v>
      </c>
      <c r="B7328" s="4" t="s">
        <v>7895</v>
      </c>
      <c r="C7328" s="4" t="s">
        <v>618</v>
      </c>
      <c r="D7328" s="4" t="s">
        <v>5502</v>
      </c>
      <c r="E7328" s="5">
        <v>11.84</v>
      </c>
    </row>
    <row r="7329" s="1" customFormat="1" customHeight="1" spans="1:5">
      <c r="A7329" s="4">
        <v>89999</v>
      </c>
      <c r="B7329" s="4" t="s">
        <v>7896</v>
      </c>
      <c r="C7329" s="4" t="s">
        <v>618</v>
      </c>
      <c r="D7329" s="4" t="s">
        <v>5502</v>
      </c>
      <c r="E7329" s="5">
        <v>17.79</v>
      </c>
    </row>
    <row r="7330" s="1" customFormat="1" customHeight="1" spans="1:5">
      <c r="A7330" s="4">
        <v>90000</v>
      </c>
      <c r="B7330" s="4" t="s">
        <v>7897</v>
      </c>
      <c r="C7330" s="4" t="s">
        <v>618</v>
      </c>
      <c r="D7330" s="4" t="s">
        <v>5502</v>
      </c>
      <c r="E7330" s="5">
        <v>14.55</v>
      </c>
    </row>
    <row r="7331" s="1" customFormat="1" customHeight="1" spans="1:5">
      <c r="A7331" s="4">
        <v>91593</v>
      </c>
      <c r="B7331" s="4" t="s">
        <v>7898</v>
      </c>
      <c r="C7331" s="4" t="s">
        <v>618</v>
      </c>
      <c r="D7331" s="4" t="s">
        <v>5502</v>
      </c>
      <c r="E7331" s="5">
        <v>9.96</v>
      </c>
    </row>
    <row r="7332" s="1" customFormat="1" customHeight="1" spans="1:5">
      <c r="A7332" s="4">
        <v>91594</v>
      </c>
      <c r="B7332" s="4" t="s">
        <v>7899</v>
      </c>
      <c r="C7332" s="4" t="s">
        <v>618</v>
      </c>
      <c r="D7332" s="4" t="s">
        <v>5502</v>
      </c>
      <c r="E7332" s="5">
        <v>10.37</v>
      </c>
    </row>
    <row r="7333" s="1" customFormat="1" customHeight="1" spans="1:5">
      <c r="A7333" s="4">
        <v>91595</v>
      </c>
      <c r="B7333" s="4" t="s">
        <v>7900</v>
      </c>
      <c r="C7333" s="4" t="s">
        <v>618</v>
      </c>
      <c r="D7333" s="4" t="s">
        <v>5502</v>
      </c>
      <c r="E7333" s="5">
        <v>11.08</v>
      </c>
    </row>
    <row r="7334" s="1" customFormat="1" customHeight="1" spans="1:5">
      <c r="A7334" s="4">
        <v>91596</v>
      </c>
      <c r="B7334" s="4" t="s">
        <v>7901</v>
      </c>
      <c r="C7334" s="4" t="s">
        <v>618</v>
      </c>
      <c r="D7334" s="4" t="s">
        <v>5502</v>
      </c>
      <c r="E7334" s="5">
        <v>10.28</v>
      </c>
    </row>
    <row r="7335" s="1" customFormat="1" customHeight="1" spans="1:5">
      <c r="A7335" s="4">
        <v>91597</v>
      </c>
      <c r="B7335" s="4" t="s">
        <v>7902</v>
      </c>
      <c r="C7335" s="4" t="s">
        <v>618</v>
      </c>
      <c r="D7335" s="4" t="s">
        <v>5502</v>
      </c>
      <c r="E7335" s="5">
        <v>7.37</v>
      </c>
    </row>
    <row r="7336" s="1" customFormat="1" customHeight="1" spans="1:5">
      <c r="A7336" s="4">
        <v>91598</v>
      </c>
      <c r="B7336" s="4" t="s">
        <v>7903</v>
      </c>
      <c r="C7336" s="4" t="s">
        <v>618</v>
      </c>
      <c r="D7336" s="4" t="s">
        <v>5502</v>
      </c>
      <c r="E7336" s="5">
        <v>10.13</v>
      </c>
    </row>
    <row r="7337" s="1" customFormat="1" customHeight="1" spans="1:5">
      <c r="A7337" s="4">
        <v>91599</v>
      </c>
      <c r="B7337" s="4" t="s">
        <v>7904</v>
      </c>
      <c r="C7337" s="4" t="s">
        <v>618</v>
      </c>
      <c r="D7337" s="4" t="s">
        <v>5502</v>
      </c>
      <c r="E7337" s="5">
        <v>7.74</v>
      </c>
    </row>
    <row r="7338" s="1" customFormat="1" customHeight="1" spans="1:5">
      <c r="A7338" s="4">
        <v>91600</v>
      </c>
      <c r="B7338" s="4" t="s">
        <v>7905</v>
      </c>
      <c r="C7338" s="4" t="s">
        <v>618</v>
      </c>
      <c r="D7338" s="4" t="s">
        <v>5502</v>
      </c>
      <c r="E7338" s="5">
        <v>12.8</v>
      </c>
    </row>
    <row r="7339" s="1" customFormat="1" customHeight="1" spans="1:5">
      <c r="A7339" s="4">
        <v>91601</v>
      </c>
      <c r="B7339" s="4" t="s">
        <v>7906</v>
      </c>
      <c r="C7339" s="4" t="s">
        <v>618</v>
      </c>
      <c r="D7339" s="4" t="s">
        <v>5502</v>
      </c>
      <c r="E7339" s="5">
        <v>14.36</v>
      </c>
    </row>
    <row r="7340" s="1" customFormat="1" customHeight="1" spans="1:5">
      <c r="A7340" s="4">
        <v>91602</v>
      </c>
      <c r="B7340" s="4" t="s">
        <v>7907</v>
      </c>
      <c r="C7340" s="4" t="s">
        <v>618</v>
      </c>
      <c r="D7340" s="4" t="s">
        <v>5502</v>
      </c>
      <c r="E7340" s="5">
        <v>13.37</v>
      </c>
    </row>
    <row r="7341" s="1" customFormat="1" customHeight="1" spans="1:5">
      <c r="A7341" s="4">
        <v>91603</v>
      </c>
      <c r="B7341" s="4" t="s">
        <v>7908</v>
      </c>
      <c r="C7341" s="4" t="s">
        <v>618</v>
      </c>
      <c r="D7341" s="4" t="s">
        <v>5502</v>
      </c>
      <c r="E7341" s="5">
        <v>12.64</v>
      </c>
    </row>
    <row r="7342" s="1" customFormat="1" customHeight="1" spans="1:5">
      <c r="A7342" s="4">
        <v>92759</v>
      </c>
      <c r="B7342" s="4" t="s">
        <v>7909</v>
      </c>
      <c r="C7342" s="4" t="s">
        <v>618</v>
      </c>
      <c r="D7342" s="4" t="s">
        <v>5502</v>
      </c>
      <c r="E7342" s="5">
        <v>15.71</v>
      </c>
    </row>
    <row r="7343" s="1" customFormat="1" customHeight="1" spans="1:5">
      <c r="A7343" s="4">
        <v>92760</v>
      </c>
      <c r="B7343" s="4" t="s">
        <v>7910</v>
      </c>
      <c r="C7343" s="4" t="s">
        <v>618</v>
      </c>
      <c r="D7343" s="4" t="s">
        <v>5502</v>
      </c>
      <c r="E7343" s="5">
        <v>15.16</v>
      </c>
    </row>
    <row r="7344" s="1" customFormat="1" customHeight="1" spans="1:5">
      <c r="A7344" s="4">
        <v>92761</v>
      </c>
      <c r="B7344" s="4" t="s">
        <v>7911</v>
      </c>
      <c r="C7344" s="4" t="s">
        <v>618</v>
      </c>
      <c r="D7344" s="4" t="s">
        <v>5502</v>
      </c>
      <c r="E7344" s="5">
        <v>14.46</v>
      </c>
    </row>
    <row r="7345" s="1" customFormat="1" customHeight="1" spans="1:5">
      <c r="A7345" s="4">
        <v>92762</v>
      </c>
      <c r="B7345" s="4" t="s">
        <v>7912</v>
      </c>
      <c r="C7345" s="4" t="s">
        <v>618</v>
      </c>
      <c r="D7345" s="4" t="s">
        <v>5502</v>
      </c>
      <c r="E7345" s="5">
        <v>13.06</v>
      </c>
    </row>
    <row r="7346" s="1" customFormat="1" customHeight="1" spans="1:5">
      <c r="A7346" s="4">
        <v>92763</v>
      </c>
      <c r="B7346" s="4" t="s">
        <v>7913</v>
      </c>
      <c r="C7346" s="4" t="s">
        <v>618</v>
      </c>
      <c r="D7346" s="4" t="s">
        <v>5502</v>
      </c>
      <c r="E7346" s="5">
        <v>11.02</v>
      </c>
    </row>
    <row r="7347" s="1" customFormat="1" customHeight="1" spans="1:5">
      <c r="A7347" s="4">
        <v>92764</v>
      </c>
      <c r="B7347" s="4" t="s">
        <v>7914</v>
      </c>
      <c r="C7347" s="4" t="s">
        <v>618</v>
      </c>
      <c r="D7347" s="4" t="s">
        <v>5502</v>
      </c>
      <c r="E7347" s="5">
        <v>10.74</v>
      </c>
    </row>
    <row r="7348" s="1" customFormat="1" customHeight="1" spans="1:5">
      <c r="A7348" s="4">
        <v>92765</v>
      </c>
      <c r="B7348" s="4" t="s">
        <v>7915</v>
      </c>
      <c r="C7348" s="4" t="s">
        <v>618</v>
      </c>
      <c r="D7348" s="4" t="s">
        <v>5502</v>
      </c>
      <c r="E7348" s="5">
        <v>12.3</v>
      </c>
    </row>
    <row r="7349" s="1" customFormat="1" customHeight="1" spans="1:5">
      <c r="A7349" s="4">
        <v>92766</v>
      </c>
      <c r="B7349" s="4" t="s">
        <v>7916</v>
      </c>
      <c r="C7349" s="4" t="s">
        <v>618</v>
      </c>
      <c r="D7349" s="4" t="s">
        <v>5502</v>
      </c>
      <c r="E7349" s="5">
        <v>12.18</v>
      </c>
    </row>
    <row r="7350" s="1" customFormat="1" customHeight="1" spans="1:5">
      <c r="A7350" s="4">
        <v>92767</v>
      </c>
      <c r="B7350" s="4" t="s">
        <v>7917</v>
      </c>
      <c r="C7350" s="4" t="s">
        <v>618</v>
      </c>
      <c r="D7350" s="4" t="s">
        <v>5502</v>
      </c>
      <c r="E7350" s="5">
        <v>17.01</v>
      </c>
    </row>
    <row r="7351" s="1" customFormat="1" customHeight="1" spans="1:5">
      <c r="A7351" s="4">
        <v>92768</v>
      </c>
      <c r="B7351" s="4" t="s">
        <v>7918</v>
      </c>
      <c r="C7351" s="4" t="s">
        <v>618</v>
      </c>
      <c r="D7351" s="4" t="s">
        <v>5502</v>
      </c>
      <c r="E7351" s="5">
        <v>15.18</v>
      </c>
    </row>
    <row r="7352" s="1" customFormat="1" customHeight="1" spans="1:5">
      <c r="A7352" s="4">
        <v>92769</v>
      </c>
      <c r="B7352" s="4" t="s">
        <v>7919</v>
      </c>
      <c r="C7352" s="4" t="s">
        <v>618</v>
      </c>
      <c r="D7352" s="4" t="s">
        <v>5502</v>
      </c>
      <c r="E7352" s="5">
        <v>14.65</v>
      </c>
    </row>
    <row r="7353" s="1" customFormat="1" customHeight="1" spans="1:5">
      <c r="A7353" s="4">
        <v>92770</v>
      </c>
      <c r="B7353" s="4" t="s">
        <v>7920</v>
      </c>
      <c r="C7353" s="4" t="s">
        <v>618</v>
      </c>
      <c r="D7353" s="4" t="s">
        <v>5502</v>
      </c>
      <c r="E7353" s="5">
        <v>13.99</v>
      </c>
    </row>
    <row r="7354" s="1" customFormat="1" customHeight="1" spans="1:5">
      <c r="A7354" s="4">
        <v>92771</v>
      </c>
      <c r="B7354" s="4" t="s">
        <v>7921</v>
      </c>
      <c r="C7354" s="4" t="s">
        <v>618</v>
      </c>
      <c r="D7354" s="4" t="s">
        <v>5502</v>
      </c>
      <c r="E7354" s="5">
        <v>12.63</v>
      </c>
    </row>
    <row r="7355" s="1" customFormat="1" customHeight="1" spans="1:5">
      <c r="A7355" s="4">
        <v>92772</v>
      </c>
      <c r="B7355" s="4" t="s">
        <v>7922</v>
      </c>
      <c r="C7355" s="4" t="s">
        <v>618</v>
      </c>
      <c r="D7355" s="4" t="s">
        <v>5502</v>
      </c>
      <c r="E7355" s="5">
        <v>10.64</v>
      </c>
    </row>
    <row r="7356" s="1" customFormat="1" customHeight="1" spans="1:5">
      <c r="A7356" s="4">
        <v>92773</v>
      </c>
      <c r="B7356" s="4" t="s">
        <v>7923</v>
      </c>
      <c r="C7356" s="4" t="s">
        <v>618</v>
      </c>
      <c r="D7356" s="4" t="s">
        <v>5502</v>
      </c>
      <c r="E7356" s="5">
        <v>10.48</v>
      </c>
    </row>
    <row r="7357" s="1" customFormat="1" customHeight="1" spans="1:5">
      <c r="A7357" s="4">
        <v>92774</v>
      </c>
      <c r="B7357" s="4" t="s">
        <v>7924</v>
      </c>
      <c r="C7357" s="4" t="s">
        <v>618</v>
      </c>
      <c r="D7357" s="4" t="s">
        <v>5502</v>
      </c>
      <c r="E7357" s="5">
        <v>12.16</v>
      </c>
    </row>
    <row r="7358" s="1" customFormat="1" customHeight="1" spans="1:5">
      <c r="A7358" s="4">
        <v>92798</v>
      </c>
      <c r="B7358" s="4" t="s">
        <v>7925</v>
      </c>
      <c r="C7358" s="4" t="s">
        <v>618</v>
      </c>
      <c r="D7358" s="4" t="s">
        <v>5502</v>
      </c>
      <c r="E7358" s="5">
        <v>11.21</v>
      </c>
    </row>
    <row r="7359" s="1" customFormat="1" customHeight="1" spans="1:5">
      <c r="A7359" s="4">
        <v>92799</v>
      </c>
      <c r="B7359" s="4" t="s">
        <v>7926</v>
      </c>
      <c r="C7359" s="4" t="s">
        <v>618</v>
      </c>
      <c r="D7359" s="4" t="s">
        <v>5502</v>
      </c>
      <c r="E7359" s="5">
        <v>12.74</v>
      </c>
    </row>
    <row r="7360" s="1" customFormat="1" customHeight="1" spans="1:5">
      <c r="A7360" s="4">
        <v>92800</v>
      </c>
      <c r="B7360" s="4" t="s">
        <v>7927</v>
      </c>
      <c r="C7360" s="4" t="s">
        <v>618</v>
      </c>
      <c r="D7360" s="4" t="s">
        <v>5502</v>
      </c>
      <c r="E7360" s="5">
        <v>11.69</v>
      </c>
    </row>
    <row r="7361" s="1" customFormat="1" customHeight="1" spans="1:5">
      <c r="A7361" s="4">
        <v>92801</v>
      </c>
      <c r="B7361" s="4" t="s">
        <v>7928</v>
      </c>
      <c r="C7361" s="4" t="s">
        <v>618</v>
      </c>
      <c r="D7361" s="4" t="s">
        <v>5502</v>
      </c>
      <c r="E7361" s="5">
        <v>12.02</v>
      </c>
    </row>
    <row r="7362" s="1" customFormat="1" customHeight="1" spans="1:5">
      <c r="A7362" s="4">
        <v>92802</v>
      </c>
      <c r="B7362" s="4" t="s">
        <v>7929</v>
      </c>
      <c r="C7362" s="4" t="s">
        <v>618</v>
      </c>
      <c r="D7362" s="4" t="s">
        <v>5502</v>
      </c>
      <c r="E7362" s="5">
        <v>12.04</v>
      </c>
    </row>
    <row r="7363" s="1" customFormat="1" customHeight="1" spans="1:5">
      <c r="A7363" s="4">
        <v>92803</v>
      </c>
      <c r="B7363" s="4" t="s">
        <v>7930</v>
      </c>
      <c r="C7363" s="4" t="s">
        <v>618</v>
      </c>
      <c r="D7363" s="4" t="s">
        <v>5502</v>
      </c>
      <c r="E7363" s="5">
        <v>11.18</v>
      </c>
    </row>
    <row r="7364" s="1" customFormat="1" customHeight="1" spans="1:5">
      <c r="A7364" s="4">
        <v>92804</v>
      </c>
      <c r="B7364" s="4" t="s">
        <v>7931</v>
      </c>
      <c r="C7364" s="4" t="s">
        <v>618</v>
      </c>
      <c r="D7364" s="4" t="s">
        <v>5502</v>
      </c>
      <c r="E7364" s="5">
        <v>9.58</v>
      </c>
    </row>
    <row r="7365" s="1" customFormat="1" customHeight="1" spans="1:5">
      <c r="A7365" s="4">
        <v>92805</v>
      </c>
      <c r="B7365" s="4" t="s">
        <v>7932</v>
      </c>
      <c r="C7365" s="4" t="s">
        <v>618</v>
      </c>
      <c r="D7365" s="4" t="s">
        <v>5502</v>
      </c>
      <c r="E7365" s="5">
        <v>9.51</v>
      </c>
    </row>
    <row r="7366" s="1" customFormat="1" customHeight="1" spans="1:5">
      <c r="A7366" s="4">
        <v>92806</v>
      </c>
      <c r="B7366" s="4" t="s">
        <v>7933</v>
      </c>
      <c r="C7366" s="4" t="s">
        <v>618</v>
      </c>
      <c r="D7366" s="4" t="s">
        <v>5502</v>
      </c>
      <c r="E7366" s="5">
        <v>11.22</v>
      </c>
    </row>
    <row r="7367" s="1" customFormat="1" customHeight="1" spans="1:5">
      <c r="A7367" s="4">
        <v>92875</v>
      </c>
      <c r="B7367" s="4" t="s">
        <v>7934</v>
      </c>
      <c r="C7367" s="4" t="s">
        <v>618</v>
      </c>
      <c r="D7367" s="4" t="s">
        <v>5502</v>
      </c>
      <c r="E7367" s="5">
        <v>11.33</v>
      </c>
    </row>
    <row r="7368" s="1" customFormat="1" customHeight="1" spans="1:5">
      <c r="A7368" s="4">
        <v>92876</v>
      </c>
      <c r="B7368" s="4" t="s">
        <v>7935</v>
      </c>
      <c r="C7368" s="4" t="s">
        <v>618</v>
      </c>
      <c r="D7368" s="4" t="s">
        <v>5502</v>
      </c>
      <c r="E7368" s="5">
        <v>11.12</v>
      </c>
    </row>
    <row r="7369" s="1" customFormat="1" customHeight="1" spans="1:5">
      <c r="A7369" s="4">
        <v>92877</v>
      </c>
      <c r="B7369" s="4" t="s">
        <v>7936</v>
      </c>
      <c r="C7369" s="4" t="s">
        <v>618</v>
      </c>
      <c r="D7369" s="4" t="s">
        <v>5502</v>
      </c>
      <c r="E7369" s="5">
        <v>12.09</v>
      </c>
    </row>
    <row r="7370" s="1" customFormat="1" customHeight="1" spans="1:5">
      <c r="A7370" s="4">
        <v>92878</v>
      </c>
      <c r="B7370" s="4" t="s">
        <v>7937</v>
      </c>
      <c r="C7370" s="4" t="s">
        <v>618</v>
      </c>
      <c r="D7370" s="4" t="s">
        <v>5502</v>
      </c>
      <c r="E7370" s="5">
        <v>11.93</v>
      </c>
    </row>
    <row r="7371" s="1" customFormat="1" customHeight="1" spans="1:5">
      <c r="A7371" s="4">
        <v>92879</v>
      </c>
      <c r="B7371" s="4" t="s">
        <v>7938</v>
      </c>
      <c r="C7371" s="4" t="s">
        <v>618</v>
      </c>
      <c r="D7371" s="4" t="s">
        <v>5502</v>
      </c>
      <c r="E7371" s="5">
        <v>11.82</v>
      </c>
    </row>
    <row r="7372" s="1" customFormat="1" customHeight="1" spans="1:5">
      <c r="A7372" s="4">
        <v>92880</v>
      </c>
      <c r="B7372" s="4" t="s">
        <v>7939</v>
      </c>
      <c r="C7372" s="4" t="s">
        <v>618</v>
      </c>
      <c r="D7372" s="4" t="s">
        <v>5502</v>
      </c>
      <c r="E7372" s="5">
        <v>12.09</v>
      </c>
    </row>
    <row r="7373" s="1" customFormat="1" customHeight="1" spans="1:5">
      <c r="A7373" s="4">
        <v>92881</v>
      </c>
      <c r="B7373" s="4" t="s">
        <v>7940</v>
      </c>
      <c r="C7373" s="4" t="s">
        <v>618</v>
      </c>
      <c r="D7373" s="4" t="s">
        <v>5502</v>
      </c>
      <c r="E7373" s="5">
        <v>12.06</v>
      </c>
    </row>
    <row r="7374" s="1" customFormat="1" customHeight="1" spans="1:5">
      <c r="A7374" s="4">
        <v>92882</v>
      </c>
      <c r="B7374" s="4" t="s">
        <v>7941</v>
      </c>
      <c r="C7374" s="4" t="s">
        <v>618</v>
      </c>
      <c r="D7374" s="4" t="s">
        <v>5502</v>
      </c>
      <c r="E7374" s="5">
        <v>14.95</v>
      </c>
    </row>
    <row r="7375" s="1" customFormat="1" customHeight="1" spans="1:5">
      <c r="A7375" s="4">
        <v>92883</v>
      </c>
      <c r="B7375" s="4" t="s">
        <v>7942</v>
      </c>
      <c r="C7375" s="4" t="s">
        <v>618</v>
      </c>
      <c r="D7375" s="4" t="s">
        <v>5502</v>
      </c>
      <c r="E7375" s="5">
        <v>13.98</v>
      </c>
    </row>
    <row r="7376" s="1" customFormat="1" customHeight="1" spans="1:5">
      <c r="A7376" s="4">
        <v>92884</v>
      </c>
      <c r="B7376" s="4" t="s">
        <v>7943</v>
      </c>
      <c r="C7376" s="4" t="s">
        <v>618</v>
      </c>
      <c r="D7376" s="4" t="s">
        <v>5502</v>
      </c>
      <c r="E7376" s="5">
        <v>14.38</v>
      </c>
    </row>
    <row r="7377" s="1" customFormat="1" customHeight="1" spans="1:5">
      <c r="A7377" s="4">
        <v>92885</v>
      </c>
      <c r="B7377" s="4" t="s">
        <v>7944</v>
      </c>
      <c r="C7377" s="4" t="s">
        <v>618</v>
      </c>
      <c r="D7377" s="4" t="s">
        <v>5502</v>
      </c>
      <c r="E7377" s="5">
        <v>13.76</v>
      </c>
    </row>
    <row r="7378" s="1" customFormat="1" customHeight="1" spans="1:5">
      <c r="A7378" s="4">
        <v>92886</v>
      </c>
      <c r="B7378" s="4" t="s">
        <v>7945</v>
      </c>
      <c r="C7378" s="4" t="s">
        <v>618</v>
      </c>
      <c r="D7378" s="4" t="s">
        <v>5502</v>
      </c>
      <c r="E7378" s="5">
        <v>13.24</v>
      </c>
    </row>
    <row r="7379" s="1" customFormat="1" customHeight="1" spans="1:5">
      <c r="A7379" s="4">
        <v>92887</v>
      </c>
      <c r="B7379" s="4" t="s">
        <v>7946</v>
      </c>
      <c r="C7379" s="4" t="s">
        <v>618</v>
      </c>
      <c r="D7379" s="4" t="s">
        <v>5502</v>
      </c>
      <c r="E7379" s="5">
        <v>13.24</v>
      </c>
    </row>
    <row r="7380" s="1" customFormat="1" customHeight="1" spans="1:5">
      <c r="A7380" s="4">
        <v>92888</v>
      </c>
      <c r="B7380" s="4" t="s">
        <v>7947</v>
      </c>
      <c r="C7380" s="4" t="s">
        <v>618</v>
      </c>
      <c r="D7380" s="4" t="s">
        <v>5502</v>
      </c>
      <c r="E7380" s="5">
        <v>12.97</v>
      </c>
    </row>
    <row r="7381" s="1" customFormat="1" customHeight="1" spans="1:5">
      <c r="A7381" s="4">
        <v>92915</v>
      </c>
      <c r="B7381" s="4" t="s">
        <v>7948</v>
      </c>
      <c r="C7381" s="4" t="s">
        <v>618</v>
      </c>
      <c r="D7381" s="4" t="s">
        <v>5502</v>
      </c>
      <c r="E7381" s="5">
        <v>18.3</v>
      </c>
    </row>
    <row r="7382" s="1" customFormat="1" customHeight="1" spans="1:5">
      <c r="A7382" s="4">
        <v>92916</v>
      </c>
      <c r="B7382" s="4" t="s">
        <v>7949</v>
      </c>
      <c r="C7382" s="4" t="s">
        <v>618</v>
      </c>
      <c r="D7382" s="4" t="s">
        <v>5502</v>
      </c>
      <c r="E7382" s="5">
        <v>17.07</v>
      </c>
    </row>
    <row r="7383" s="1" customFormat="1" customHeight="1" spans="1:5">
      <c r="A7383" s="4">
        <v>92917</v>
      </c>
      <c r="B7383" s="4" t="s">
        <v>7950</v>
      </c>
      <c r="C7383" s="4" t="s">
        <v>618</v>
      </c>
      <c r="D7383" s="4" t="s">
        <v>5502</v>
      </c>
      <c r="E7383" s="5">
        <v>15.82</v>
      </c>
    </row>
    <row r="7384" s="1" customFormat="1" customHeight="1" spans="1:5">
      <c r="A7384" s="4">
        <v>92919</v>
      </c>
      <c r="B7384" s="4" t="s">
        <v>7951</v>
      </c>
      <c r="C7384" s="4" t="s">
        <v>618</v>
      </c>
      <c r="D7384" s="4" t="s">
        <v>5502</v>
      </c>
      <c r="E7384" s="5">
        <v>14</v>
      </c>
    </row>
    <row r="7385" s="1" customFormat="1" customHeight="1" spans="1:5">
      <c r="A7385" s="4">
        <v>92921</v>
      </c>
      <c r="B7385" s="4" t="s">
        <v>7952</v>
      </c>
      <c r="C7385" s="4" t="s">
        <v>618</v>
      </c>
      <c r="D7385" s="4" t="s">
        <v>5502</v>
      </c>
      <c r="E7385" s="5">
        <v>11.64</v>
      </c>
    </row>
    <row r="7386" s="1" customFormat="1" customHeight="1" spans="1:5">
      <c r="A7386" s="4">
        <v>92922</v>
      </c>
      <c r="B7386" s="4" t="s">
        <v>7953</v>
      </c>
      <c r="C7386" s="4" t="s">
        <v>618</v>
      </c>
      <c r="D7386" s="4" t="s">
        <v>5502</v>
      </c>
      <c r="E7386" s="5">
        <v>11.2</v>
      </c>
    </row>
    <row r="7387" s="1" customFormat="1" customHeight="1" spans="1:5">
      <c r="A7387" s="4">
        <v>92923</v>
      </c>
      <c r="B7387" s="4" t="s">
        <v>7954</v>
      </c>
      <c r="C7387" s="4" t="s">
        <v>618</v>
      </c>
      <c r="D7387" s="4" t="s">
        <v>5502</v>
      </c>
      <c r="E7387" s="5">
        <v>12.68</v>
      </c>
    </row>
    <row r="7388" s="1" customFormat="1" customHeight="1" spans="1:5">
      <c r="A7388" s="4">
        <v>92924</v>
      </c>
      <c r="B7388" s="4" t="s">
        <v>7955</v>
      </c>
      <c r="C7388" s="4" t="s">
        <v>618</v>
      </c>
      <c r="D7388" s="4" t="s">
        <v>5502</v>
      </c>
      <c r="E7388" s="5">
        <v>12.46</v>
      </c>
    </row>
    <row r="7389" s="1" customFormat="1" customHeight="1" spans="1:5">
      <c r="A7389" s="4">
        <v>95448</v>
      </c>
      <c r="B7389" s="4" t="s">
        <v>7956</v>
      </c>
      <c r="C7389" s="4" t="s">
        <v>618</v>
      </c>
      <c r="D7389" s="4" t="s">
        <v>5502</v>
      </c>
      <c r="E7389" s="5">
        <v>12.31</v>
      </c>
    </row>
    <row r="7390" s="1" customFormat="1" customHeight="1" spans="1:5">
      <c r="A7390" s="4">
        <v>95576</v>
      </c>
      <c r="B7390" s="4" t="s">
        <v>7957</v>
      </c>
      <c r="C7390" s="4" t="s">
        <v>618</v>
      </c>
      <c r="D7390" s="4" t="s">
        <v>5502</v>
      </c>
      <c r="E7390" s="5">
        <v>14.63</v>
      </c>
    </row>
    <row r="7391" s="1" customFormat="1" customHeight="1" spans="1:5">
      <c r="A7391" s="4">
        <v>95577</v>
      </c>
      <c r="B7391" s="4" t="s">
        <v>7958</v>
      </c>
      <c r="C7391" s="4" t="s">
        <v>618</v>
      </c>
      <c r="D7391" s="4" t="s">
        <v>5502</v>
      </c>
      <c r="E7391" s="5">
        <v>12.69</v>
      </c>
    </row>
    <row r="7392" s="1" customFormat="1" customHeight="1" spans="1:5">
      <c r="A7392" s="4">
        <v>95578</v>
      </c>
      <c r="B7392" s="4" t="s">
        <v>7959</v>
      </c>
      <c r="C7392" s="4" t="s">
        <v>618</v>
      </c>
      <c r="D7392" s="4" t="s">
        <v>5502</v>
      </c>
      <c r="E7392" s="5">
        <v>10.63</v>
      </c>
    </row>
    <row r="7393" s="1" customFormat="1" customHeight="1" spans="1:5">
      <c r="A7393" s="4">
        <v>95579</v>
      </c>
      <c r="B7393" s="4" t="s">
        <v>7960</v>
      </c>
      <c r="C7393" s="4" t="s">
        <v>618</v>
      </c>
      <c r="D7393" s="4" t="s">
        <v>5502</v>
      </c>
      <c r="E7393" s="5">
        <v>10.34</v>
      </c>
    </row>
    <row r="7394" s="1" customFormat="1" customHeight="1" spans="1:5">
      <c r="A7394" s="4">
        <v>95580</v>
      </c>
      <c r="B7394" s="4" t="s">
        <v>7961</v>
      </c>
      <c r="C7394" s="4" t="s">
        <v>618</v>
      </c>
      <c r="D7394" s="4" t="s">
        <v>5502</v>
      </c>
      <c r="E7394" s="5">
        <v>11.98</v>
      </c>
    </row>
    <row r="7395" s="1" customFormat="1" customHeight="1" spans="1:5">
      <c r="A7395" s="4">
        <v>95581</v>
      </c>
      <c r="B7395" s="4" t="s">
        <v>7962</v>
      </c>
      <c r="C7395" s="4" t="s">
        <v>618</v>
      </c>
      <c r="D7395" s="4" t="s">
        <v>5502</v>
      </c>
      <c r="E7395" s="5">
        <v>11.93</v>
      </c>
    </row>
    <row r="7396" s="1" customFormat="1" customHeight="1" spans="1:5">
      <c r="A7396" s="4">
        <v>95582</v>
      </c>
      <c r="B7396" s="4" t="s">
        <v>7963</v>
      </c>
      <c r="C7396" s="4" t="s">
        <v>618</v>
      </c>
      <c r="D7396" s="4" t="s">
        <v>5502</v>
      </c>
      <c r="E7396" s="5">
        <v>13.02</v>
      </c>
    </row>
    <row r="7397" s="1" customFormat="1" customHeight="1" spans="1:5">
      <c r="A7397" s="4">
        <v>95583</v>
      </c>
      <c r="B7397" s="4" t="s">
        <v>7964</v>
      </c>
      <c r="C7397" s="4" t="s">
        <v>618</v>
      </c>
      <c r="D7397" s="4" t="s">
        <v>5502</v>
      </c>
      <c r="E7397" s="5">
        <v>17.46</v>
      </c>
    </row>
    <row r="7398" s="1" customFormat="1" customHeight="1" spans="1:5">
      <c r="A7398" s="4">
        <v>95584</v>
      </c>
      <c r="B7398" s="4" t="s">
        <v>7965</v>
      </c>
      <c r="C7398" s="4" t="s">
        <v>618</v>
      </c>
      <c r="D7398" s="4" t="s">
        <v>5502</v>
      </c>
      <c r="E7398" s="5">
        <v>15.87</v>
      </c>
    </row>
    <row r="7399" s="1" customFormat="1" customHeight="1" spans="1:5">
      <c r="A7399" s="4">
        <v>95592</v>
      </c>
      <c r="B7399" s="4" t="s">
        <v>7966</v>
      </c>
      <c r="C7399" s="4" t="s">
        <v>618</v>
      </c>
      <c r="D7399" s="4" t="s">
        <v>5502</v>
      </c>
      <c r="E7399" s="5">
        <v>17.46</v>
      </c>
    </row>
    <row r="7400" s="1" customFormat="1" customHeight="1" spans="1:5">
      <c r="A7400" s="4">
        <v>95593</v>
      </c>
      <c r="B7400" s="4" t="s">
        <v>7967</v>
      </c>
      <c r="C7400" s="4" t="s">
        <v>618</v>
      </c>
      <c r="D7400" s="4" t="s">
        <v>5502</v>
      </c>
      <c r="E7400" s="5">
        <v>15.87</v>
      </c>
    </row>
    <row r="7401" s="1" customFormat="1" customHeight="1" spans="1:5">
      <c r="A7401" s="4">
        <v>95943</v>
      </c>
      <c r="B7401" s="4" t="s">
        <v>7968</v>
      </c>
      <c r="C7401" s="4" t="s">
        <v>618</v>
      </c>
      <c r="D7401" s="4" t="s">
        <v>5502</v>
      </c>
      <c r="E7401" s="5">
        <v>23.39</v>
      </c>
    </row>
    <row r="7402" s="1" customFormat="1" customHeight="1" spans="1:5">
      <c r="A7402" s="4">
        <v>95944</v>
      </c>
      <c r="B7402" s="4" t="s">
        <v>7969</v>
      </c>
      <c r="C7402" s="4" t="s">
        <v>618</v>
      </c>
      <c r="D7402" s="4" t="s">
        <v>5502</v>
      </c>
      <c r="E7402" s="5">
        <v>21.63</v>
      </c>
    </row>
    <row r="7403" s="1" customFormat="1" customHeight="1" spans="1:5">
      <c r="A7403" s="4">
        <v>95945</v>
      </c>
      <c r="B7403" s="4" t="s">
        <v>7970</v>
      </c>
      <c r="C7403" s="4" t="s">
        <v>618</v>
      </c>
      <c r="D7403" s="4" t="s">
        <v>5502</v>
      </c>
      <c r="E7403" s="5">
        <v>17.99</v>
      </c>
    </row>
    <row r="7404" s="1" customFormat="1" customHeight="1" spans="1:5">
      <c r="A7404" s="4">
        <v>95946</v>
      </c>
      <c r="B7404" s="4" t="s">
        <v>7971</v>
      </c>
      <c r="C7404" s="4" t="s">
        <v>618</v>
      </c>
      <c r="D7404" s="4" t="s">
        <v>5502</v>
      </c>
      <c r="E7404" s="5">
        <v>14.67</v>
      </c>
    </row>
    <row r="7405" s="1" customFormat="1" customHeight="1" spans="1:5">
      <c r="A7405" s="4">
        <v>95947</v>
      </c>
      <c r="B7405" s="4" t="s">
        <v>7972</v>
      </c>
      <c r="C7405" s="4" t="s">
        <v>618</v>
      </c>
      <c r="D7405" s="4" t="s">
        <v>5502</v>
      </c>
      <c r="E7405" s="5">
        <v>11.5</v>
      </c>
    </row>
    <row r="7406" s="1" customFormat="1" customHeight="1" spans="1:5">
      <c r="A7406" s="4">
        <v>95948</v>
      </c>
      <c r="B7406" s="4" t="s">
        <v>7973</v>
      </c>
      <c r="C7406" s="4" t="s">
        <v>618</v>
      </c>
      <c r="D7406" s="4" t="s">
        <v>5502</v>
      </c>
      <c r="E7406" s="5">
        <v>10.35</v>
      </c>
    </row>
    <row r="7407" s="1" customFormat="1" customHeight="1" spans="1:5">
      <c r="A7407" s="4">
        <v>96544</v>
      </c>
      <c r="B7407" s="4" t="s">
        <v>7974</v>
      </c>
      <c r="C7407" s="4" t="s">
        <v>618</v>
      </c>
      <c r="D7407" s="4" t="s">
        <v>5502</v>
      </c>
      <c r="E7407" s="5">
        <v>17.9</v>
      </c>
    </row>
    <row r="7408" s="1" customFormat="1" customHeight="1" spans="1:5">
      <c r="A7408" s="4">
        <v>96545</v>
      </c>
      <c r="B7408" s="4" t="s">
        <v>7975</v>
      </c>
      <c r="C7408" s="4" t="s">
        <v>618</v>
      </c>
      <c r="D7408" s="4" t="s">
        <v>5502</v>
      </c>
      <c r="E7408" s="5">
        <v>16.65</v>
      </c>
    </row>
    <row r="7409" s="1" customFormat="1" customHeight="1" spans="1:5">
      <c r="A7409" s="4">
        <v>96546</v>
      </c>
      <c r="B7409" s="4" t="s">
        <v>7976</v>
      </c>
      <c r="C7409" s="4" t="s">
        <v>618</v>
      </c>
      <c r="D7409" s="4" t="s">
        <v>5502</v>
      </c>
      <c r="E7409" s="5">
        <v>14.86</v>
      </c>
    </row>
    <row r="7410" s="1" customFormat="1" customHeight="1" spans="1:5">
      <c r="A7410" s="4">
        <v>96547</v>
      </c>
      <c r="B7410" s="4" t="s">
        <v>7977</v>
      </c>
      <c r="C7410" s="4" t="s">
        <v>618</v>
      </c>
      <c r="D7410" s="4" t="s">
        <v>5502</v>
      </c>
      <c r="E7410" s="5">
        <v>12.51</v>
      </c>
    </row>
    <row r="7411" s="1" customFormat="1" customHeight="1" spans="1:5">
      <c r="A7411" s="4">
        <v>96548</v>
      </c>
      <c r="B7411" s="4" t="s">
        <v>7978</v>
      </c>
      <c r="C7411" s="4" t="s">
        <v>618</v>
      </c>
      <c r="D7411" s="4" t="s">
        <v>5502</v>
      </c>
      <c r="E7411" s="5">
        <v>11.81</v>
      </c>
    </row>
    <row r="7412" s="1" customFormat="1" customHeight="1" spans="1:5">
      <c r="A7412" s="4">
        <v>96549</v>
      </c>
      <c r="B7412" s="4" t="s">
        <v>7979</v>
      </c>
      <c r="C7412" s="4" t="s">
        <v>618</v>
      </c>
      <c r="D7412" s="4" t="s">
        <v>5502</v>
      </c>
      <c r="E7412" s="5">
        <v>13.08</v>
      </c>
    </row>
    <row r="7413" s="1" customFormat="1" customHeight="1" spans="1:5">
      <c r="A7413" s="4">
        <v>96550</v>
      </c>
      <c r="B7413" s="4" t="s">
        <v>7980</v>
      </c>
      <c r="C7413" s="4" t="s">
        <v>618</v>
      </c>
      <c r="D7413" s="4" t="s">
        <v>5502</v>
      </c>
      <c r="E7413" s="5">
        <v>12.7</v>
      </c>
    </row>
    <row r="7414" s="1" customFormat="1" customHeight="1" spans="1:5">
      <c r="A7414" s="4">
        <v>100064</v>
      </c>
      <c r="B7414" s="4" t="s">
        <v>7981</v>
      </c>
      <c r="C7414" s="4" t="s">
        <v>618</v>
      </c>
      <c r="D7414" s="4" t="s">
        <v>5502</v>
      </c>
      <c r="E7414" s="5">
        <v>10.23</v>
      </c>
    </row>
    <row r="7415" s="1" customFormat="1" customHeight="1" spans="1:5">
      <c r="A7415" s="4">
        <v>100066</v>
      </c>
      <c r="B7415" s="4" t="s">
        <v>7982</v>
      </c>
      <c r="C7415" s="4" t="s">
        <v>618</v>
      </c>
      <c r="D7415" s="4" t="s">
        <v>5502</v>
      </c>
      <c r="E7415" s="5">
        <v>10.12</v>
      </c>
    </row>
    <row r="7416" s="1" customFormat="1" customHeight="1" spans="1:5">
      <c r="A7416" s="4">
        <v>100067</v>
      </c>
      <c r="B7416" s="4" t="s">
        <v>7983</v>
      </c>
      <c r="C7416" s="4" t="s">
        <v>618</v>
      </c>
      <c r="D7416" s="4" t="s">
        <v>5502</v>
      </c>
      <c r="E7416" s="5">
        <v>13.81</v>
      </c>
    </row>
    <row r="7417" s="1" customFormat="1" customHeight="1" spans="1:5">
      <c r="A7417" s="4">
        <v>100068</v>
      </c>
      <c r="B7417" s="4" t="s">
        <v>7984</v>
      </c>
      <c r="C7417" s="4" t="s">
        <v>618</v>
      </c>
      <c r="D7417" s="4" t="s">
        <v>5502</v>
      </c>
      <c r="E7417" s="5">
        <v>10.84</v>
      </c>
    </row>
    <row r="7418" s="1" customFormat="1" customHeight="1" spans="1:5">
      <c r="A7418" s="4">
        <v>102920</v>
      </c>
      <c r="B7418" s="4" t="s">
        <v>7985</v>
      </c>
      <c r="C7418" s="4" t="s">
        <v>618</v>
      </c>
      <c r="D7418" s="4" t="s">
        <v>5502</v>
      </c>
      <c r="E7418" s="5">
        <v>9.8</v>
      </c>
    </row>
    <row r="7419" s="1" customFormat="1" customHeight="1" spans="1:5">
      <c r="A7419" s="4">
        <v>102921</v>
      </c>
      <c r="B7419" s="4" t="s">
        <v>7986</v>
      </c>
      <c r="C7419" s="4" t="s">
        <v>618</v>
      </c>
      <c r="D7419" s="4" t="s">
        <v>5502</v>
      </c>
      <c r="E7419" s="5">
        <v>9.5</v>
      </c>
    </row>
    <row r="7420" s="1" customFormat="1" customHeight="1" spans="1:5">
      <c r="A7420" s="4">
        <v>102922</v>
      </c>
      <c r="B7420" s="4" t="s">
        <v>7987</v>
      </c>
      <c r="C7420" s="4" t="s">
        <v>618</v>
      </c>
      <c r="D7420" s="4" t="s">
        <v>5502</v>
      </c>
      <c r="E7420" s="5">
        <v>10.36</v>
      </c>
    </row>
    <row r="7421" s="1" customFormat="1" customHeight="1" spans="1:5">
      <c r="A7421" s="4">
        <v>102923</v>
      </c>
      <c r="B7421" s="4" t="s">
        <v>7988</v>
      </c>
      <c r="C7421" s="4" t="s">
        <v>618</v>
      </c>
      <c r="D7421" s="4" t="s">
        <v>5502</v>
      </c>
      <c r="E7421" s="5">
        <v>9.3</v>
      </c>
    </row>
    <row r="7422" s="1" customFormat="1" customHeight="1" spans="1:5">
      <c r="A7422" s="4">
        <v>103088</v>
      </c>
      <c r="B7422" s="4" t="s">
        <v>7989</v>
      </c>
      <c r="C7422" s="4" t="s">
        <v>618</v>
      </c>
      <c r="D7422" s="4" t="s">
        <v>5502</v>
      </c>
      <c r="E7422" s="5">
        <v>11.53</v>
      </c>
    </row>
    <row r="7423" s="1" customFormat="1" customHeight="1" spans="1:5">
      <c r="A7423" s="4">
        <v>104104</v>
      </c>
      <c r="B7423" s="4" t="s">
        <v>7990</v>
      </c>
      <c r="C7423" s="4" t="s">
        <v>618</v>
      </c>
      <c r="D7423" s="4" t="s">
        <v>5502</v>
      </c>
      <c r="E7423" s="5">
        <v>13.19</v>
      </c>
    </row>
    <row r="7424" s="1" customFormat="1" customHeight="1" spans="1:5">
      <c r="A7424" s="4">
        <v>104105</v>
      </c>
      <c r="B7424" s="4" t="s">
        <v>7991</v>
      </c>
      <c r="C7424" s="4" t="s">
        <v>618</v>
      </c>
      <c r="D7424" s="4" t="s">
        <v>5502</v>
      </c>
      <c r="E7424" s="5">
        <v>13.2</v>
      </c>
    </row>
    <row r="7425" s="1" customFormat="1" customHeight="1" spans="1:5">
      <c r="A7425" s="4">
        <v>104106</v>
      </c>
      <c r="B7425" s="4" t="s">
        <v>7992</v>
      </c>
      <c r="C7425" s="4" t="s">
        <v>618</v>
      </c>
      <c r="D7425" s="4" t="s">
        <v>5502</v>
      </c>
      <c r="E7425" s="5">
        <v>11.83</v>
      </c>
    </row>
    <row r="7426" s="1" customFormat="1" customHeight="1" spans="1:5">
      <c r="A7426" s="4">
        <v>104107</v>
      </c>
      <c r="B7426" s="4" t="s">
        <v>7993</v>
      </c>
      <c r="C7426" s="4" t="s">
        <v>618</v>
      </c>
      <c r="D7426" s="4" t="s">
        <v>5502</v>
      </c>
      <c r="E7426" s="5">
        <v>12.47</v>
      </c>
    </row>
    <row r="7427" s="1" customFormat="1" customHeight="1" spans="1:5">
      <c r="A7427" s="4">
        <v>104108</v>
      </c>
      <c r="B7427" s="4" t="s">
        <v>7994</v>
      </c>
      <c r="C7427" s="4" t="s">
        <v>618</v>
      </c>
      <c r="D7427" s="4" t="s">
        <v>5502</v>
      </c>
      <c r="E7427" s="5">
        <v>14.74</v>
      </c>
    </row>
    <row r="7428" s="1" customFormat="1" customHeight="1" spans="1:5">
      <c r="A7428" s="4">
        <v>104109</v>
      </c>
      <c r="B7428" s="4" t="s">
        <v>7995</v>
      </c>
      <c r="C7428" s="4" t="s">
        <v>618</v>
      </c>
      <c r="D7428" s="4" t="s">
        <v>5502</v>
      </c>
      <c r="E7428" s="5">
        <v>17.64</v>
      </c>
    </row>
    <row r="7429" s="1" customFormat="1" customHeight="1" spans="1:5">
      <c r="A7429" s="4">
        <v>104110</v>
      </c>
      <c r="B7429" s="4" t="s">
        <v>7996</v>
      </c>
      <c r="C7429" s="4" t="s">
        <v>618</v>
      </c>
      <c r="D7429" s="4" t="s">
        <v>5502</v>
      </c>
      <c r="E7429" s="5">
        <v>19.64</v>
      </c>
    </row>
    <row r="7430" s="1" customFormat="1" customHeight="1" spans="1:5">
      <c r="A7430" s="4">
        <v>104111</v>
      </c>
      <c r="B7430" s="4" t="s">
        <v>7997</v>
      </c>
      <c r="C7430" s="4" t="s">
        <v>618</v>
      </c>
      <c r="D7430" s="4" t="s">
        <v>5502</v>
      </c>
      <c r="E7430" s="5">
        <v>21.78</v>
      </c>
    </row>
    <row r="7431" s="1" customFormat="1" customHeight="1" spans="1:5">
      <c r="A7431" s="4">
        <v>89993</v>
      </c>
      <c r="B7431" s="4" t="s">
        <v>7998</v>
      </c>
      <c r="C7431" s="4" t="s">
        <v>223</v>
      </c>
      <c r="D7431" s="4" t="s">
        <v>5502</v>
      </c>
      <c r="E7431" s="6">
        <v>1027.53</v>
      </c>
    </row>
    <row r="7432" s="1" customFormat="1" customHeight="1" spans="1:5">
      <c r="A7432" s="4">
        <v>89994</v>
      </c>
      <c r="B7432" s="4" t="s">
        <v>7999</v>
      </c>
      <c r="C7432" s="4" t="s">
        <v>223</v>
      </c>
      <c r="D7432" s="4" t="s">
        <v>5502</v>
      </c>
      <c r="E7432" s="5">
        <v>887.11</v>
      </c>
    </row>
    <row r="7433" s="1" customFormat="1" customHeight="1" spans="1:5">
      <c r="A7433" s="4">
        <v>89995</v>
      </c>
      <c r="B7433" s="4" t="s">
        <v>8000</v>
      </c>
      <c r="C7433" s="4" t="s">
        <v>223</v>
      </c>
      <c r="D7433" s="4" t="s">
        <v>5502</v>
      </c>
      <c r="E7433" s="5">
        <v>991.61</v>
      </c>
    </row>
    <row r="7434" s="1" customFormat="1" customHeight="1" spans="1:5">
      <c r="A7434" s="4">
        <v>90278</v>
      </c>
      <c r="B7434" s="4" t="s">
        <v>8001</v>
      </c>
      <c r="C7434" s="4" t="s">
        <v>223</v>
      </c>
      <c r="D7434" s="4" t="s">
        <v>5502</v>
      </c>
      <c r="E7434" s="5">
        <v>523</v>
      </c>
    </row>
    <row r="7435" s="1" customFormat="1" customHeight="1" spans="1:5">
      <c r="A7435" s="4">
        <v>90279</v>
      </c>
      <c r="B7435" s="4" t="s">
        <v>8002</v>
      </c>
      <c r="C7435" s="4" t="s">
        <v>223</v>
      </c>
      <c r="D7435" s="4" t="s">
        <v>5502</v>
      </c>
      <c r="E7435" s="5">
        <v>573.45</v>
      </c>
    </row>
    <row r="7436" s="1" customFormat="1" customHeight="1" spans="1:5">
      <c r="A7436" s="4">
        <v>90280</v>
      </c>
      <c r="B7436" s="4" t="s">
        <v>8003</v>
      </c>
      <c r="C7436" s="4" t="s">
        <v>223</v>
      </c>
      <c r="D7436" s="4" t="s">
        <v>5502</v>
      </c>
      <c r="E7436" s="5">
        <v>626.96</v>
      </c>
    </row>
    <row r="7437" s="1" customFormat="1" customHeight="1" spans="1:5">
      <c r="A7437" s="4">
        <v>90281</v>
      </c>
      <c r="B7437" s="4" t="s">
        <v>8004</v>
      </c>
      <c r="C7437" s="4" t="s">
        <v>223</v>
      </c>
      <c r="D7437" s="4" t="s">
        <v>5502</v>
      </c>
      <c r="E7437" s="5">
        <v>719.27</v>
      </c>
    </row>
    <row r="7438" s="1" customFormat="1" customHeight="1" spans="1:5">
      <c r="A7438" s="4">
        <v>90282</v>
      </c>
      <c r="B7438" s="4" t="s">
        <v>8005</v>
      </c>
      <c r="C7438" s="4" t="s">
        <v>223</v>
      </c>
      <c r="D7438" s="4" t="s">
        <v>5502</v>
      </c>
      <c r="E7438" s="5">
        <v>507.39</v>
      </c>
    </row>
    <row r="7439" s="1" customFormat="1" customHeight="1" spans="1:5">
      <c r="A7439" s="4">
        <v>90283</v>
      </c>
      <c r="B7439" s="4" t="s">
        <v>8006</v>
      </c>
      <c r="C7439" s="4" t="s">
        <v>223</v>
      </c>
      <c r="D7439" s="4" t="s">
        <v>5502</v>
      </c>
      <c r="E7439" s="5">
        <v>557.17</v>
      </c>
    </row>
    <row r="7440" s="1" customFormat="1" customHeight="1" spans="1:5">
      <c r="A7440" s="4">
        <v>90284</v>
      </c>
      <c r="B7440" s="4" t="s">
        <v>8007</v>
      </c>
      <c r="C7440" s="4" t="s">
        <v>223</v>
      </c>
      <c r="D7440" s="4" t="s">
        <v>5502</v>
      </c>
      <c r="E7440" s="5">
        <v>616.02</v>
      </c>
    </row>
    <row r="7441" s="1" customFormat="1" customHeight="1" spans="1:5">
      <c r="A7441" s="4">
        <v>90285</v>
      </c>
      <c r="B7441" s="4" t="s">
        <v>8008</v>
      </c>
      <c r="C7441" s="4" t="s">
        <v>223</v>
      </c>
      <c r="D7441" s="4" t="s">
        <v>5502</v>
      </c>
      <c r="E7441" s="5">
        <v>713.55</v>
      </c>
    </row>
    <row r="7442" s="1" customFormat="1" customHeight="1" spans="1:5">
      <c r="A7442" s="4">
        <v>94962</v>
      </c>
      <c r="B7442" s="4" t="s">
        <v>8009</v>
      </c>
      <c r="C7442" s="4" t="s">
        <v>223</v>
      </c>
      <c r="D7442" s="4" t="s">
        <v>5502</v>
      </c>
      <c r="E7442" s="5">
        <v>411.13</v>
      </c>
    </row>
    <row r="7443" s="1" customFormat="1" customHeight="1" spans="1:5">
      <c r="A7443" s="4">
        <v>94963</v>
      </c>
      <c r="B7443" s="4" t="s">
        <v>8010</v>
      </c>
      <c r="C7443" s="4" t="s">
        <v>223</v>
      </c>
      <c r="D7443" s="4" t="s">
        <v>5502</v>
      </c>
      <c r="E7443" s="5">
        <v>450.37</v>
      </c>
    </row>
    <row r="7444" s="1" customFormat="1" customHeight="1" spans="1:5">
      <c r="A7444" s="4">
        <v>94964</v>
      </c>
      <c r="B7444" s="4" t="s">
        <v>8011</v>
      </c>
      <c r="C7444" s="4" t="s">
        <v>223</v>
      </c>
      <c r="D7444" s="4" t="s">
        <v>5502</v>
      </c>
      <c r="E7444" s="5">
        <v>488.29</v>
      </c>
    </row>
    <row r="7445" s="1" customFormat="1" customHeight="1" spans="1:5">
      <c r="A7445" s="4">
        <v>94965</v>
      </c>
      <c r="B7445" s="4" t="s">
        <v>8012</v>
      </c>
      <c r="C7445" s="4" t="s">
        <v>223</v>
      </c>
      <c r="D7445" s="4" t="s">
        <v>5502</v>
      </c>
      <c r="E7445" s="5">
        <v>503.44</v>
      </c>
    </row>
    <row r="7446" s="1" customFormat="1" customHeight="1" spans="1:5">
      <c r="A7446" s="4">
        <v>94966</v>
      </c>
      <c r="B7446" s="4" t="s">
        <v>8013</v>
      </c>
      <c r="C7446" s="4" t="s">
        <v>223</v>
      </c>
      <c r="D7446" s="4" t="s">
        <v>5502</v>
      </c>
      <c r="E7446" s="5">
        <v>518.62</v>
      </c>
    </row>
    <row r="7447" s="1" customFormat="1" customHeight="1" spans="1:5">
      <c r="A7447" s="4">
        <v>94967</v>
      </c>
      <c r="B7447" s="4" t="s">
        <v>8014</v>
      </c>
      <c r="C7447" s="4" t="s">
        <v>223</v>
      </c>
      <c r="D7447" s="4" t="s">
        <v>5502</v>
      </c>
      <c r="E7447" s="5">
        <v>585.81</v>
      </c>
    </row>
    <row r="7448" s="1" customFormat="1" customHeight="1" spans="1:5">
      <c r="A7448" s="4">
        <v>94968</v>
      </c>
      <c r="B7448" s="4" t="s">
        <v>8015</v>
      </c>
      <c r="C7448" s="4" t="s">
        <v>223</v>
      </c>
      <c r="D7448" s="4" t="s">
        <v>5502</v>
      </c>
      <c r="E7448" s="5">
        <v>407.15</v>
      </c>
    </row>
    <row r="7449" s="1" customFormat="1" customHeight="1" spans="1:5">
      <c r="A7449" s="4">
        <v>94969</v>
      </c>
      <c r="B7449" s="4" t="s">
        <v>8016</v>
      </c>
      <c r="C7449" s="4" t="s">
        <v>223</v>
      </c>
      <c r="D7449" s="4" t="s">
        <v>5502</v>
      </c>
      <c r="E7449" s="5">
        <v>442.95</v>
      </c>
    </row>
    <row r="7450" s="1" customFormat="1" customHeight="1" spans="1:5">
      <c r="A7450" s="4">
        <v>94970</v>
      </c>
      <c r="B7450" s="4" t="s">
        <v>8017</v>
      </c>
      <c r="C7450" s="4" t="s">
        <v>223</v>
      </c>
      <c r="D7450" s="4" t="s">
        <v>5502</v>
      </c>
      <c r="E7450" s="5">
        <v>473.5</v>
      </c>
    </row>
    <row r="7451" s="1" customFormat="1" customHeight="1" spans="1:5">
      <c r="A7451" s="4">
        <v>94971</v>
      </c>
      <c r="B7451" s="4" t="s">
        <v>8018</v>
      </c>
      <c r="C7451" s="4" t="s">
        <v>223</v>
      </c>
      <c r="D7451" s="4" t="s">
        <v>5502</v>
      </c>
      <c r="E7451" s="5">
        <v>495.75</v>
      </c>
    </row>
    <row r="7452" s="1" customFormat="1" customHeight="1" spans="1:5">
      <c r="A7452" s="4">
        <v>94972</v>
      </c>
      <c r="B7452" s="4" t="s">
        <v>8019</v>
      </c>
      <c r="C7452" s="4" t="s">
        <v>223</v>
      </c>
      <c r="D7452" s="4" t="s">
        <v>5502</v>
      </c>
      <c r="E7452" s="5">
        <v>510.93</v>
      </c>
    </row>
    <row r="7453" s="1" customFormat="1" customHeight="1" spans="1:5">
      <c r="A7453" s="4">
        <v>94973</v>
      </c>
      <c r="B7453" s="4" t="s">
        <v>8020</v>
      </c>
      <c r="C7453" s="4" t="s">
        <v>223</v>
      </c>
      <c r="D7453" s="4" t="s">
        <v>5502</v>
      </c>
      <c r="E7453" s="5">
        <v>575.87</v>
      </c>
    </row>
    <row r="7454" s="1" customFormat="1" customHeight="1" spans="1:5">
      <c r="A7454" s="4">
        <v>94974</v>
      </c>
      <c r="B7454" s="4" t="s">
        <v>8021</v>
      </c>
      <c r="C7454" s="4" t="s">
        <v>223</v>
      </c>
      <c r="D7454" s="4" t="s">
        <v>5502</v>
      </c>
      <c r="E7454" s="5">
        <v>460.38</v>
      </c>
    </row>
    <row r="7455" s="1" customFormat="1" customHeight="1" spans="1:5">
      <c r="A7455" s="4">
        <v>94975</v>
      </c>
      <c r="B7455" s="4" t="s">
        <v>8022</v>
      </c>
      <c r="C7455" s="4" t="s">
        <v>223</v>
      </c>
      <c r="D7455" s="4" t="s">
        <v>5502</v>
      </c>
      <c r="E7455" s="5">
        <v>494.56</v>
      </c>
    </row>
    <row r="7456" s="1" customFormat="1" customHeight="1" spans="1:5">
      <c r="A7456" s="4">
        <v>96555</v>
      </c>
      <c r="B7456" s="4" t="s">
        <v>8023</v>
      </c>
      <c r="C7456" s="4" t="s">
        <v>223</v>
      </c>
      <c r="D7456" s="4" t="s">
        <v>5502</v>
      </c>
      <c r="E7456" s="5">
        <v>703.81</v>
      </c>
    </row>
    <row r="7457" s="1" customFormat="1" customHeight="1" spans="1:5">
      <c r="A7457" s="4">
        <v>96556</v>
      </c>
      <c r="B7457" s="4" t="s">
        <v>8024</v>
      </c>
      <c r="C7457" s="4" t="s">
        <v>223</v>
      </c>
      <c r="D7457" s="4" t="s">
        <v>5502</v>
      </c>
      <c r="E7457" s="5">
        <v>788.91</v>
      </c>
    </row>
    <row r="7458" s="1" customFormat="1" customHeight="1" spans="1:5">
      <c r="A7458" s="4">
        <v>96557</v>
      </c>
      <c r="B7458" s="4" t="s">
        <v>8025</v>
      </c>
      <c r="C7458" s="4" t="s">
        <v>223</v>
      </c>
      <c r="D7458" s="4" t="s">
        <v>5502</v>
      </c>
      <c r="E7458" s="5">
        <v>615.49</v>
      </c>
    </row>
    <row r="7459" s="1" customFormat="1" customHeight="1" spans="1:5">
      <c r="A7459" s="4">
        <v>96558</v>
      </c>
      <c r="B7459" s="4" t="s">
        <v>8026</v>
      </c>
      <c r="C7459" s="4" t="s">
        <v>223</v>
      </c>
      <c r="D7459" s="4" t="s">
        <v>5502</v>
      </c>
      <c r="E7459" s="5">
        <v>623.16</v>
      </c>
    </row>
    <row r="7460" s="1" customFormat="1" customHeight="1" spans="1:5">
      <c r="A7460" s="4">
        <v>99235</v>
      </c>
      <c r="B7460" s="4" t="s">
        <v>8027</v>
      </c>
      <c r="C7460" s="4" t="s">
        <v>223</v>
      </c>
      <c r="D7460" s="4" t="s">
        <v>5502</v>
      </c>
      <c r="E7460" s="5">
        <v>596.35</v>
      </c>
    </row>
    <row r="7461" s="1" customFormat="1" customHeight="1" spans="1:5">
      <c r="A7461" s="4">
        <v>99431</v>
      </c>
      <c r="B7461" s="4" t="s">
        <v>8028</v>
      </c>
      <c r="C7461" s="4" t="s">
        <v>223</v>
      </c>
      <c r="D7461" s="4" t="s">
        <v>5502</v>
      </c>
      <c r="E7461" s="5">
        <v>618.03</v>
      </c>
    </row>
    <row r="7462" s="1" customFormat="1" customHeight="1" spans="1:5">
      <c r="A7462" s="4">
        <v>99432</v>
      </c>
      <c r="B7462" s="4" t="s">
        <v>8029</v>
      </c>
      <c r="C7462" s="4" t="s">
        <v>223</v>
      </c>
      <c r="D7462" s="4" t="s">
        <v>5502</v>
      </c>
      <c r="E7462" s="5">
        <v>600.04</v>
      </c>
    </row>
    <row r="7463" s="1" customFormat="1" customHeight="1" spans="1:5">
      <c r="A7463" s="4">
        <v>99433</v>
      </c>
      <c r="B7463" s="4" t="s">
        <v>8030</v>
      </c>
      <c r="C7463" s="4" t="s">
        <v>223</v>
      </c>
      <c r="D7463" s="4" t="s">
        <v>5502</v>
      </c>
      <c r="E7463" s="5">
        <v>651.78</v>
      </c>
    </row>
    <row r="7464" s="1" customFormat="1" customHeight="1" spans="1:5">
      <c r="A7464" s="4">
        <v>99434</v>
      </c>
      <c r="B7464" s="4" t="s">
        <v>8031</v>
      </c>
      <c r="C7464" s="4" t="s">
        <v>223</v>
      </c>
      <c r="D7464" s="4" t="s">
        <v>5502</v>
      </c>
      <c r="E7464" s="5">
        <v>622.14</v>
      </c>
    </row>
    <row r="7465" s="1" customFormat="1" customHeight="1" spans="1:5">
      <c r="A7465" s="4">
        <v>99435</v>
      </c>
      <c r="B7465" s="4" t="s">
        <v>8032</v>
      </c>
      <c r="C7465" s="4" t="s">
        <v>223</v>
      </c>
      <c r="D7465" s="4" t="s">
        <v>5502</v>
      </c>
      <c r="E7465" s="5">
        <v>602.87</v>
      </c>
    </row>
    <row r="7466" s="1" customFormat="1" customHeight="1" spans="1:5">
      <c r="A7466" s="4">
        <v>99436</v>
      </c>
      <c r="B7466" s="4" t="s">
        <v>8033</v>
      </c>
      <c r="C7466" s="4" t="s">
        <v>223</v>
      </c>
      <c r="D7466" s="4" t="s">
        <v>5502</v>
      </c>
      <c r="E7466" s="5">
        <v>673.26</v>
      </c>
    </row>
    <row r="7467" s="1" customFormat="1" customHeight="1" spans="1:5">
      <c r="A7467" s="4">
        <v>99437</v>
      </c>
      <c r="B7467" s="4" t="s">
        <v>8034</v>
      </c>
      <c r="C7467" s="4" t="s">
        <v>223</v>
      </c>
      <c r="D7467" s="4" t="s">
        <v>5502</v>
      </c>
      <c r="E7467" s="5">
        <v>632.65</v>
      </c>
    </row>
    <row r="7468" s="1" customFormat="1" customHeight="1" spans="1:5">
      <c r="A7468" s="4">
        <v>99438</v>
      </c>
      <c r="B7468" s="4" t="s">
        <v>8035</v>
      </c>
      <c r="C7468" s="4" t="s">
        <v>223</v>
      </c>
      <c r="D7468" s="4" t="s">
        <v>5502</v>
      </c>
      <c r="E7468" s="5">
        <v>638.56</v>
      </c>
    </row>
    <row r="7469" s="1" customFormat="1" customHeight="1" spans="1:5">
      <c r="A7469" s="4">
        <v>99439</v>
      </c>
      <c r="B7469" s="4" t="s">
        <v>8036</v>
      </c>
      <c r="C7469" s="4" t="s">
        <v>223</v>
      </c>
      <c r="D7469" s="4" t="s">
        <v>5502</v>
      </c>
      <c r="E7469" s="5">
        <v>608.57</v>
      </c>
    </row>
    <row r="7470" s="1" customFormat="1" customHeight="1" spans="1:5">
      <c r="A7470" s="4">
        <v>102473</v>
      </c>
      <c r="B7470" s="4" t="s">
        <v>8037</v>
      </c>
      <c r="C7470" s="4" t="s">
        <v>223</v>
      </c>
      <c r="D7470" s="4" t="s">
        <v>5502</v>
      </c>
      <c r="E7470" s="5">
        <v>562.76</v>
      </c>
    </row>
    <row r="7471" s="1" customFormat="1" customHeight="1" spans="1:5">
      <c r="A7471" s="4">
        <v>102474</v>
      </c>
      <c r="B7471" s="4" t="s">
        <v>8038</v>
      </c>
      <c r="C7471" s="4" t="s">
        <v>223</v>
      </c>
      <c r="D7471" s="4" t="s">
        <v>5502</v>
      </c>
      <c r="E7471" s="5">
        <v>598.62</v>
      </c>
    </row>
    <row r="7472" s="1" customFormat="1" customHeight="1" spans="1:5">
      <c r="A7472" s="4">
        <v>102475</v>
      </c>
      <c r="B7472" s="4" t="s">
        <v>8039</v>
      </c>
      <c r="C7472" s="4" t="s">
        <v>223</v>
      </c>
      <c r="D7472" s="4" t="s">
        <v>5502</v>
      </c>
      <c r="E7472" s="5">
        <v>641.1</v>
      </c>
    </row>
    <row r="7473" s="1" customFormat="1" customHeight="1" spans="1:5">
      <c r="A7473" s="4">
        <v>102476</v>
      </c>
      <c r="B7473" s="4" t="s">
        <v>8040</v>
      </c>
      <c r="C7473" s="4" t="s">
        <v>223</v>
      </c>
      <c r="D7473" s="4" t="s">
        <v>5502</v>
      </c>
      <c r="E7473" s="5">
        <v>655.08</v>
      </c>
    </row>
    <row r="7474" s="1" customFormat="1" customHeight="1" spans="1:5">
      <c r="A7474" s="4">
        <v>102477</v>
      </c>
      <c r="B7474" s="4" t="s">
        <v>8041</v>
      </c>
      <c r="C7474" s="4" t="s">
        <v>223</v>
      </c>
      <c r="D7474" s="4" t="s">
        <v>5502</v>
      </c>
      <c r="E7474" s="5">
        <v>689.2</v>
      </c>
    </row>
    <row r="7475" s="1" customFormat="1" customHeight="1" spans="1:5">
      <c r="A7475" s="4">
        <v>102478</v>
      </c>
      <c r="B7475" s="4" t="s">
        <v>8042</v>
      </c>
      <c r="C7475" s="4" t="s">
        <v>223</v>
      </c>
      <c r="D7475" s="4" t="s">
        <v>5502</v>
      </c>
      <c r="E7475" s="5">
        <v>734.13</v>
      </c>
    </row>
    <row r="7476" s="1" customFormat="1" customHeight="1" spans="1:5">
      <c r="A7476" s="4">
        <v>102479</v>
      </c>
      <c r="B7476" s="4" t="s">
        <v>8043</v>
      </c>
      <c r="C7476" s="4" t="s">
        <v>223</v>
      </c>
      <c r="D7476" s="4" t="s">
        <v>5502</v>
      </c>
      <c r="E7476" s="5">
        <v>559.41</v>
      </c>
    </row>
    <row r="7477" s="1" customFormat="1" customHeight="1" spans="1:5">
      <c r="A7477" s="4">
        <v>102480</v>
      </c>
      <c r="B7477" s="4" t="s">
        <v>8044</v>
      </c>
      <c r="C7477" s="4" t="s">
        <v>223</v>
      </c>
      <c r="D7477" s="4" t="s">
        <v>5502</v>
      </c>
      <c r="E7477" s="5">
        <v>591.69</v>
      </c>
    </row>
    <row r="7478" s="1" customFormat="1" customHeight="1" spans="1:5">
      <c r="A7478" s="4">
        <v>102481</v>
      </c>
      <c r="B7478" s="4" t="s">
        <v>8045</v>
      </c>
      <c r="C7478" s="4" t="s">
        <v>223</v>
      </c>
      <c r="D7478" s="4" t="s">
        <v>5502</v>
      </c>
      <c r="E7478" s="5">
        <v>626.79</v>
      </c>
    </row>
    <row r="7479" s="1" customFormat="1" customHeight="1" spans="1:5">
      <c r="A7479" s="4">
        <v>102482</v>
      </c>
      <c r="B7479" s="4" t="s">
        <v>8046</v>
      </c>
      <c r="C7479" s="4" t="s">
        <v>223</v>
      </c>
      <c r="D7479" s="4" t="s">
        <v>5502</v>
      </c>
      <c r="E7479" s="5">
        <v>651.8</v>
      </c>
    </row>
    <row r="7480" s="1" customFormat="1" customHeight="1" spans="1:5">
      <c r="A7480" s="4">
        <v>102483</v>
      </c>
      <c r="B7480" s="4" t="s">
        <v>8047</v>
      </c>
      <c r="C7480" s="4" t="s">
        <v>223</v>
      </c>
      <c r="D7480" s="4" t="s">
        <v>5502</v>
      </c>
      <c r="E7480" s="5">
        <v>680.99</v>
      </c>
    </row>
    <row r="7481" s="1" customFormat="1" customHeight="1" spans="1:5">
      <c r="A7481" s="4">
        <v>102484</v>
      </c>
      <c r="B7481" s="4" t="s">
        <v>8048</v>
      </c>
      <c r="C7481" s="4" t="s">
        <v>223</v>
      </c>
      <c r="D7481" s="4" t="s">
        <v>5502</v>
      </c>
      <c r="E7481" s="5">
        <v>732.93</v>
      </c>
    </row>
    <row r="7482" s="1" customFormat="1" customHeight="1" spans="1:5">
      <c r="A7482" s="4">
        <v>102485</v>
      </c>
      <c r="B7482" s="4" t="s">
        <v>8049</v>
      </c>
      <c r="C7482" s="4" t="s">
        <v>223</v>
      </c>
      <c r="D7482" s="4" t="s">
        <v>5502</v>
      </c>
      <c r="E7482" s="5">
        <v>615.11</v>
      </c>
    </row>
    <row r="7483" s="1" customFormat="1" customHeight="1" spans="1:5">
      <c r="A7483" s="4">
        <v>102486</v>
      </c>
      <c r="B7483" s="4" t="s">
        <v>8050</v>
      </c>
      <c r="C7483" s="4" t="s">
        <v>223</v>
      </c>
      <c r="D7483" s="4" t="s">
        <v>5502</v>
      </c>
      <c r="E7483" s="5">
        <v>643.79</v>
      </c>
    </row>
    <row r="7484" s="1" customFormat="1" customHeight="1" spans="1:5">
      <c r="A7484" s="4">
        <v>102487</v>
      </c>
      <c r="B7484" s="4" t="s">
        <v>8051</v>
      </c>
      <c r="C7484" s="4" t="s">
        <v>223</v>
      </c>
      <c r="D7484" s="4" t="s">
        <v>5502</v>
      </c>
      <c r="E7484" s="5">
        <v>589.67</v>
      </c>
    </row>
    <row r="7485" s="1" customFormat="1" customHeight="1" spans="1:5">
      <c r="A7485" s="4">
        <v>103183</v>
      </c>
      <c r="B7485" s="4" t="s">
        <v>8052</v>
      </c>
      <c r="C7485" s="4" t="s">
        <v>223</v>
      </c>
      <c r="D7485" s="4" t="s">
        <v>5502</v>
      </c>
      <c r="E7485" s="5">
        <v>649.15</v>
      </c>
    </row>
    <row r="7486" s="1" customFormat="1" customHeight="1" spans="1:5">
      <c r="A7486" s="4">
        <v>103184</v>
      </c>
      <c r="B7486" s="4" t="s">
        <v>8053</v>
      </c>
      <c r="C7486" s="4" t="s">
        <v>223</v>
      </c>
      <c r="D7486" s="4" t="s">
        <v>5502</v>
      </c>
      <c r="E7486" s="5">
        <v>608.28</v>
      </c>
    </row>
    <row r="7487" s="1" customFormat="1" customHeight="1" spans="1:5">
      <c r="A7487" s="4">
        <v>103669</v>
      </c>
      <c r="B7487" s="4" t="s">
        <v>8054</v>
      </c>
      <c r="C7487" s="4" t="s">
        <v>223</v>
      </c>
      <c r="D7487" s="4" t="s">
        <v>5502</v>
      </c>
      <c r="E7487" s="5">
        <v>875.13</v>
      </c>
    </row>
    <row r="7488" s="1" customFormat="1" customHeight="1" spans="1:5">
      <c r="A7488" s="4">
        <v>103670</v>
      </c>
      <c r="B7488" s="4" t="s">
        <v>8055</v>
      </c>
      <c r="C7488" s="4" t="s">
        <v>223</v>
      </c>
      <c r="D7488" s="4" t="s">
        <v>5502</v>
      </c>
      <c r="E7488" s="5">
        <v>288.5</v>
      </c>
    </row>
    <row r="7489" s="1" customFormat="1" customHeight="1" spans="1:5">
      <c r="A7489" s="4">
        <v>103671</v>
      </c>
      <c r="B7489" s="4" t="s">
        <v>8056</v>
      </c>
      <c r="C7489" s="4" t="s">
        <v>223</v>
      </c>
      <c r="D7489" s="4" t="s">
        <v>5502</v>
      </c>
      <c r="E7489" s="5">
        <v>633.4</v>
      </c>
    </row>
    <row r="7490" s="1" customFormat="1" customHeight="1" spans="1:5">
      <c r="A7490" s="4">
        <v>103672</v>
      </c>
      <c r="B7490" s="4" t="s">
        <v>8057</v>
      </c>
      <c r="C7490" s="4" t="s">
        <v>223</v>
      </c>
      <c r="D7490" s="4" t="s">
        <v>5502</v>
      </c>
      <c r="E7490" s="5">
        <v>593.44</v>
      </c>
    </row>
    <row r="7491" s="1" customFormat="1" customHeight="1" spans="1:5">
      <c r="A7491" s="4">
        <v>103673</v>
      </c>
      <c r="B7491" s="4" t="s">
        <v>8058</v>
      </c>
      <c r="C7491" s="4" t="s">
        <v>223</v>
      </c>
      <c r="D7491" s="4" t="s">
        <v>5502</v>
      </c>
      <c r="E7491" s="5">
        <v>40.58</v>
      </c>
    </row>
    <row r="7492" s="1" customFormat="1" customHeight="1" spans="1:5">
      <c r="A7492" s="4">
        <v>103674</v>
      </c>
      <c r="B7492" s="4" t="s">
        <v>8059</v>
      </c>
      <c r="C7492" s="4" t="s">
        <v>223</v>
      </c>
      <c r="D7492" s="4" t="s">
        <v>5502</v>
      </c>
      <c r="E7492" s="5">
        <v>613.08</v>
      </c>
    </row>
    <row r="7493" s="1" customFormat="1" customHeight="1" spans="1:5">
      <c r="A7493" s="4">
        <v>103675</v>
      </c>
      <c r="B7493" s="4" t="s">
        <v>8060</v>
      </c>
      <c r="C7493" s="4" t="s">
        <v>223</v>
      </c>
      <c r="D7493" s="4" t="s">
        <v>5502</v>
      </c>
      <c r="E7493" s="5">
        <v>593.86</v>
      </c>
    </row>
    <row r="7494" s="1" customFormat="1" customHeight="1" spans="1:5">
      <c r="A7494" s="4">
        <v>103676</v>
      </c>
      <c r="B7494" s="4" t="s">
        <v>8061</v>
      </c>
      <c r="C7494" s="4" t="s">
        <v>223</v>
      </c>
      <c r="D7494" s="4" t="s">
        <v>5502</v>
      </c>
      <c r="E7494" s="5">
        <v>930.27</v>
      </c>
    </row>
    <row r="7495" s="1" customFormat="1" customHeight="1" spans="1:5">
      <c r="A7495" s="4">
        <v>103677</v>
      </c>
      <c r="B7495" s="4" t="s">
        <v>8062</v>
      </c>
      <c r="C7495" s="4" t="s">
        <v>223</v>
      </c>
      <c r="D7495" s="4" t="s">
        <v>5502</v>
      </c>
      <c r="E7495" s="5">
        <v>764.75</v>
      </c>
    </row>
    <row r="7496" s="1" customFormat="1" customHeight="1" spans="1:5">
      <c r="A7496" s="4">
        <v>103678</v>
      </c>
      <c r="B7496" s="4" t="s">
        <v>8063</v>
      </c>
      <c r="C7496" s="4" t="s">
        <v>223</v>
      </c>
      <c r="D7496" s="4" t="s">
        <v>5502</v>
      </c>
      <c r="E7496" s="5">
        <v>837.79</v>
      </c>
    </row>
    <row r="7497" s="1" customFormat="1" customHeight="1" spans="1:5">
      <c r="A7497" s="4">
        <v>103679</v>
      </c>
      <c r="B7497" s="4" t="s">
        <v>8064</v>
      </c>
      <c r="C7497" s="4" t="s">
        <v>223</v>
      </c>
      <c r="D7497" s="4" t="s">
        <v>5502</v>
      </c>
      <c r="E7497" s="5">
        <v>723.72</v>
      </c>
    </row>
    <row r="7498" s="1" customFormat="1" customHeight="1" spans="1:5">
      <c r="A7498" s="4">
        <v>103680</v>
      </c>
      <c r="B7498" s="4" t="s">
        <v>8065</v>
      </c>
      <c r="C7498" s="4" t="s">
        <v>223</v>
      </c>
      <c r="D7498" s="4" t="s">
        <v>5502</v>
      </c>
      <c r="E7498" s="5">
        <v>769.18</v>
      </c>
    </row>
    <row r="7499" s="1" customFormat="1" customHeight="1" spans="1:5">
      <c r="A7499" s="4">
        <v>103681</v>
      </c>
      <c r="B7499" s="4" t="s">
        <v>8066</v>
      </c>
      <c r="C7499" s="4" t="s">
        <v>223</v>
      </c>
      <c r="D7499" s="4" t="s">
        <v>5502</v>
      </c>
      <c r="E7499" s="5">
        <v>658.49</v>
      </c>
    </row>
    <row r="7500" s="1" customFormat="1" customHeight="1" spans="1:5">
      <c r="A7500" s="4">
        <v>103682</v>
      </c>
      <c r="B7500" s="4" t="s">
        <v>8067</v>
      </c>
      <c r="C7500" s="4" t="s">
        <v>223</v>
      </c>
      <c r="D7500" s="4" t="s">
        <v>5502</v>
      </c>
      <c r="E7500" s="5">
        <v>892.64</v>
      </c>
    </row>
    <row r="7501" s="1" customFormat="1" customHeight="1" spans="1:5">
      <c r="A7501" s="4">
        <v>103683</v>
      </c>
      <c r="B7501" s="4" t="s">
        <v>8068</v>
      </c>
      <c r="C7501" s="4" t="s">
        <v>223</v>
      </c>
      <c r="D7501" s="4" t="s">
        <v>5502</v>
      </c>
      <c r="E7501" s="6">
        <v>1172.8</v>
      </c>
    </row>
    <row r="7502" s="1" customFormat="1" customHeight="1" spans="1:5">
      <c r="A7502" s="4">
        <v>103684</v>
      </c>
      <c r="B7502" s="4" t="s">
        <v>8069</v>
      </c>
      <c r="C7502" s="4" t="s">
        <v>223</v>
      </c>
      <c r="D7502" s="4" t="s">
        <v>5502</v>
      </c>
      <c r="E7502" s="5">
        <v>610.49</v>
      </c>
    </row>
    <row r="7503" s="1" customFormat="1" customHeight="1" spans="1:5">
      <c r="A7503" s="4">
        <v>103685</v>
      </c>
      <c r="B7503" s="4" t="s">
        <v>8070</v>
      </c>
      <c r="C7503" s="4" t="s">
        <v>223</v>
      </c>
      <c r="D7503" s="4" t="s">
        <v>5502</v>
      </c>
      <c r="E7503" s="5">
        <v>598.3</v>
      </c>
    </row>
    <row r="7504" s="1" customFormat="1" customHeight="1" spans="1:5">
      <c r="A7504" s="4">
        <v>103686</v>
      </c>
      <c r="B7504" s="4" t="s">
        <v>8071</v>
      </c>
      <c r="C7504" s="4" t="s">
        <v>223</v>
      </c>
      <c r="D7504" s="4" t="s">
        <v>5502</v>
      </c>
      <c r="E7504" s="5">
        <v>656.22</v>
      </c>
    </row>
    <row r="7505" s="1" customFormat="1" customHeight="1" spans="1:5">
      <c r="A7505" s="4">
        <v>103687</v>
      </c>
      <c r="B7505" s="4" t="s">
        <v>8072</v>
      </c>
      <c r="C7505" s="4" t="s">
        <v>223</v>
      </c>
      <c r="D7505" s="4" t="s">
        <v>5502</v>
      </c>
      <c r="E7505" s="5">
        <v>995.24</v>
      </c>
    </row>
    <row r="7506" s="1" customFormat="1" customHeight="1" spans="1:5">
      <c r="A7506" s="4">
        <v>103688</v>
      </c>
      <c r="B7506" s="4" t="s">
        <v>8073</v>
      </c>
      <c r="C7506" s="4" t="s">
        <v>223</v>
      </c>
      <c r="D7506" s="4" t="s">
        <v>5502</v>
      </c>
      <c r="E7506" s="5">
        <v>758.37</v>
      </c>
    </row>
    <row r="7507" s="1" customFormat="1" customHeight="1" spans="1:5">
      <c r="A7507" s="4">
        <v>101963</v>
      </c>
      <c r="B7507" s="4" t="s">
        <v>8074</v>
      </c>
      <c r="C7507" s="4" t="s">
        <v>228</v>
      </c>
      <c r="D7507" s="4" t="s">
        <v>5502</v>
      </c>
      <c r="E7507" s="5">
        <v>203.38</v>
      </c>
    </row>
    <row r="7508" s="1" customFormat="1" customHeight="1" spans="1:5">
      <c r="A7508" s="4">
        <v>101964</v>
      </c>
      <c r="B7508" s="4" t="s">
        <v>8075</v>
      </c>
      <c r="C7508" s="4" t="s">
        <v>228</v>
      </c>
      <c r="D7508" s="4" t="s">
        <v>5502</v>
      </c>
      <c r="E7508" s="5">
        <v>190.93</v>
      </c>
    </row>
    <row r="7509" s="1" customFormat="1" customHeight="1" spans="1:5">
      <c r="A7509" s="4">
        <v>101165</v>
      </c>
      <c r="B7509" s="4" t="s">
        <v>8076</v>
      </c>
      <c r="C7509" s="4" t="s">
        <v>223</v>
      </c>
      <c r="D7509" s="4" t="s">
        <v>5502</v>
      </c>
      <c r="E7509" s="5">
        <v>892.06</v>
      </c>
    </row>
    <row r="7510" s="1" customFormat="1" customHeight="1" spans="1:5">
      <c r="A7510" s="4">
        <v>101166</v>
      </c>
      <c r="B7510" s="4" t="s">
        <v>8077</v>
      </c>
      <c r="C7510" s="4" t="s">
        <v>223</v>
      </c>
      <c r="D7510" s="4" t="s">
        <v>5502</v>
      </c>
      <c r="E7510" s="5">
        <v>565.21</v>
      </c>
    </row>
    <row r="7511" s="1" customFormat="1" customHeight="1" spans="1:5">
      <c r="A7511" s="4">
        <v>98575</v>
      </c>
      <c r="B7511" s="4" t="s">
        <v>8078</v>
      </c>
      <c r="C7511" s="4" t="s">
        <v>232</v>
      </c>
      <c r="D7511" s="4" t="s">
        <v>5502</v>
      </c>
      <c r="E7511" s="5">
        <v>69.78</v>
      </c>
    </row>
    <row r="7512" s="1" customFormat="1" customHeight="1" spans="1:5">
      <c r="A7512" s="4">
        <v>98576</v>
      </c>
      <c r="B7512" s="4" t="s">
        <v>8079</v>
      </c>
      <c r="C7512" s="4" t="s">
        <v>232</v>
      </c>
      <c r="D7512" s="4" t="s">
        <v>5502</v>
      </c>
      <c r="E7512" s="5">
        <v>25.03</v>
      </c>
    </row>
    <row r="7513" s="1" customFormat="1" customHeight="1" spans="1:5">
      <c r="A7513" s="4">
        <v>98577</v>
      </c>
      <c r="B7513" s="4" t="s">
        <v>8080</v>
      </c>
      <c r="C7513" s="4" t="s">
        <v>232</v>
      </c>
      <c r="D7513" s="4" t="s">
        <v>5502</v>
      </c>
      <c r="E7513" s="5">
        <v>46.16</v>
      </c>
    </row>
    <row r="7514" s="1" customFormat="1" customHeight="1" spans="1:5">
      <c r="A7514" s="4">
        <v>93182</v>
      </c>
      <c r="B7514" s="4" t="s">
        <v>8081</v>
      </c>
      <c r="C7514" s="4" t="s">
        <v>232</v>
      </c>
      <c r="D7514" s="4" t="s">
        <v>5502</v>
      </c>
      <c r="E7514" s="5">
        <v>54.17</v>
      </c>
    </row>
    <row r="7515" s="1" customFormat="1" customHeight="1" spans="1:5">
      <c r="A7515" s="4">
        <v>93183</v>
      </c>
      <c r="B7515" s="4" t="s">
        <v>8082</v>
      </c>
      <c r="C7515" s="4" t="s">
        <v>232</v>
      </c>
      <c r="D7515" s="4" t="s">
        <v>5502</v>
      </c>
      <c r="E7515" s="5">
        <v>69.19</v>
      </c>
    </row>
    <row r="7516" s="1" customFormat="1" customHeight="1" spans="1:5">
      <c r="A7516" s="4">
        <v>93184</v>
      </c>
      <c r="B7516" s="4" t="s">
        <v>8083</v>
      </c>
      <c r="C7516" s="4" t="s">
        <v>232</v>
      </c>
      <c r="D7516" s="4" t="s">
        <v>5502</v>
      </c>
      <c r="E7516" s="5">
        <v>40.07</v>
      </c>
    </row>
    <row r="7517" s="1" customFormat="1" customHeight="1" spans="1:5">
      <c r="A7517" s="4">
        <v>93185</v>
      </c>
      <c r="B7517" s="4" t="s">
        <v>8084</v>
      </c>
      <c r="C7517" s="4" t="s">
        <v>232</v>
      </c>
      <c r="D7517" s="4" t="s">
        <v>5502</v>
      </c>
      <c r="E7517" s="5">
        <v>68.17</v>
      </c>
    </row>
    <row r="7518" s="1" customFormat="1" customHeight="1" spans="1:5">
      <c r="A7518" s="4">
        <v>93186</v>
      </c>
      <c r="B7518" s="4" t="s">
        <v>8085</v>
      </c>
      <c r="C7518" s="4" t="s">
        <v>232</v>
      </c>
      <c r="D7518" s="4" t="s">
        <v>5502</v>
      </c>
      <c r="E7518" s="5">
        <v>101.27</v>
      </c>
    </row>
    <row r="7519" s="1" customFormat="1" customHeight="1" spans="1:5">
      <c r="A7519" s="4">
        <v>93187</v>
      </c>
      <c r="B7519" s="4" t="s">
        <v>8086</v>
      </c>
      <c r="C7519" s="4" t="s">
        <v>232</v>
      </c>
      <c r="D7519" s="4" t="s">
        <v>5502</v>
      </c>
      <c r="E7519" s="5">
        <v>115.47</v>
      </c>
    </row>
    <row r="7520" s="1" customFormat="1" customHeight="1" spans="1:5">
      <c r="A7520" s="4">
        <v>93188</v>
      </c>
      <c r="B7520" s="4" t="s">
        <v>8087</v>
      </c>
      <c r="C7520" s="4" t="s">
        <v>232</v>
      </c>
      <c r="D7520" s="4" t="s">
        <v>5502</v>
      </c>
      <c r="E7520" s="5">
        <v>96.06</v>
      </c>
    </row>
    <row r="7521" s="1" customFormat="1" customHeight="1" spans="1:5">
      <c r="A7521" s="4">
        <v>93189</v>
      </c>
      <c r="B7521" s="4" t="s">
        <v>8088</v>
      </c>
      <c r="C7521" s="4" t="s">
        <v>232</v>
      </c>
      <c r="D7521" s="4" t="s">
        <v>5502</v>
      </c>
      <c r="E7521" s="5">
        <v>116.79</v>
      </c>
    </row>
    <row r="7522" s="1" customFormat="1" customHeight="1" spans="1:5">
      <c r="A7522" s="4">
        <v>93190</v>
      </c>
      <c r="B7522" s="4" t="s">
        <v>8089</v>
      </c>
      <c r="C7522" s="4" t="s">
        <v>232</v>
      </c>
      <c r="D7522" s="4" t="s">
        <v>5502</v>
      </c>
      <c r="E7522" s="5">
        <v>47.74</v>
      </c>
    </row>
    <row r="7523" s="1" customFormat="1" customHeight="1" spans="1:5">
      <c r="A7523" s="4">
        <v>93191</v>
      </c>
      <c r="B7523" s="4" t="s">
        <v>8090</v>
      </c>
      <c r="C7523" s="4" t="s">
        <v>232</v>
      </c>
      <c r="D7523" s="4" t="s">
        <v>5502</v>
      </c>
      <c r="E7523" s="5">
        <v>49.51</v>
      </c>
    </row>
    <row r="7524" s="1" customFormat="1" customHeight="1" spans="1:5">
      <c r="A7524" s="4">
        <v>93192</v>
      </c>
      <c r="B7524" s="4" t="s">
        <v>8091</v>
      </c>
      <c r="C7524" s="4" t="s">
        <v>232</v>
      </c>
      <c r="D7524" s="4" t="s">
        <v>5502</v>
      </c>
      <c r="E7524" s="5">
        <v>54.98</v>
      </c>
    </row>
    <row r="7525" s="1" customFormat="1" customHeight="1" spans="1:5">
      <c r="A7525" s="4">
        <v>93193</v>
      </c>
      <c r="B7525" s="4" t="s">
        <v>8092</v>
      </c>
      <c r="C7525" s="4" t="s">
        <v>232</v>
      </c>
      <c r="D7525" s="4" t="s">
        <v>5502</v>
      </c>
      <c r="E7525" s="5">
        <v>51</v>
      </c>
    </row>
    <row r="7526" s="1" customFormat="1" customHeight="1" spans="1:5">
      <c r="A7526" s="4">
        <v>93194</v>
      </c>
      <c r="B7526" s="4" t="s">
        <v>8093</v>
      </c>
      <c r="C7526" s="4" t="s">
        <v>232</v>
      </c>
      <c r="D7526" s="4" t="s">
        <v>5502</v>
      </c>
      <c r="E7526" s="5">
        <v>53</v>
      </c>
    </row>
    <row r="7527" s="1" customFormat="1" customHeight="1" spans="1:5">
      <c r="A7527" s="4">
        <v>93195</v>
      </c>
      <c r="B7527" s="4" t="s">
        <v>8094</v>
      </c>
      <c r="C7527" s="4" t="s">
        <v>232</v>
      </c>
      <c r="D7527" s="4" t="s">
        <v>5502</v>
      </c>
      <c r="E7527" s="5">
        <v>64.79</v>
      </c>
    </row>
    <row r="7528" s="1" customFormat="1" customHeight="1" spans="1:5">
      <c r="A7528" s="4">
        <v>93196</v>
      </c>
      <c r="B7528" s="4" t="s">
        <v>8095</v>
      </c>
      <c r="C7528" s="4" t="s">
        <v>232</v>
      </c>
      <c r="D7528" s="4" t="s">
        <v>5502</v>
      </c>
      <c r="E7528" s="5">
        <v>97.52</v>
      </c>
    </row>
    <row r="7529" s="1" customFormat="1" customHeight="1" spans="1:5">
      <c r="A7529" s="4">
        <v>93197</v>
      </c>
      <c r="B7529" s="4" t="s">
        <v>8096</v>
      </c>
      <c r="C7529" s="4" t="s">
        <v>232</v>
      </c>
      <c r="D7529" s="4" t="s">
        <v>5502</v>
      </c>
      <c r="E7529" s="5">
        <v>109.5</v>
      </c>
    </row>
    <row r="7530" s="1" customFormat="1" customHeight="1" spans="1:5">
      <c r="A7530" s="4">
        <v>93198</v>
      </c>
      <c r="B7530" s="4" t="s">
        <v>8097</v>
      </c>
      <c r="C7530" s="4" t="s">
        <v>232</v>
      </c>
      <c r="D7530" s="4" t="s">
        <v>5502</v>
      </c>
      <c r="E7530" s="5">
        <v>40.14</v>
      </c>
    </row>
    <row r="7531" s="1" customFormat="1" customHeight="1" spans="1:5">
      <c r="A7531" s="4">
        <v>93199</v>
      </c>
      <c r="B7531" s="4" t="s">
        <v>8098</v>
      </c>
      <c r="C7531" s="4" t="s">
        <v>232</v>
      </c>
      <c r="D7531" s="4" t="s">
        <v>5502</v>
      </c>
      <c r="E7531" s="5">
        <v>39.54</v>
      </c>
    </row>
    <row r="7532" s="1" customFormat="1" customHeight="1" spans="1:5">
      <c r="A7532" s="4">
        <v>93200</v>
      </c>
      <c r="B7532" s="4" t="s">
        <v>8099</v>
      </c>
      <c r="C7532" s="4" t="s">
        <v>232</v>
      </c>
      <c r="D7532" s="4" t="s">
        <v>5502</v>
      </c>
      <c r="E7532" s="5">
        <v>3.55</v>
      </c>
    </row>
    <row r="7533" s="1" customFormat="1" customHeight="1" spans="1:5">
      <c r="A7533" s="4">
        <v>93201</v>
      </c>
      <c r="B7533" s="4" t="s">
        <v>8100</v>
      </c>
      <c r="C7533" s="4" t="s">
        <v>232</v>
      </c>
      <c r="D7533" s="4" t="s">
        <v>5502</v>
      </c>
      <c r="E7533" s="5">
        <v>6.83</v>
      </c>
    </row>
    <row r="7534" s="1" customFormat="1" customHeight="1" spans="1:5">
      <c r="A7534" s="4">
        <v>93202</v>
      </c>
      <c r="B7534" s="4" t="s">
        <v>8101</v>
      </c>
      <c r="C7534" s="4" t="s">
        <v>232</v>
      </c>
      <c r="D7534" s="4" t="s">
        <v>5502</v>
      </c>
      <c r="E7534" s="5">
        <v>24.29</v>
      </c>
    </row>
    <row r="7535" s="1" customFormat="1" customHeight="1" spans="1:5">
      <c r="A7535" s="4">
        <v>93203</v>
      </c>
      <c r="B7535" s="4" t="s">
        <v>8102</v>
      </c>
      <c r="C7535" s="4" t="s">
        <v>232</v>
      </c>
      <c r="D7535" s="4" t="s">
        <v>5859</v>
      </c>
      <c r="E7535" s="5">
        <v>19.46</v>
      </c>
    </row>
    <row r="7536" s="1" customFormat="1" customHeight="1" spans="1:5">
      <c r="A7536" s="4">
        <v>93204</v>
      </c>
      <c r="B7536" s="4" t="s">
        <v>8103</v>
      </c>
      <c r="C7536" s="4" t="s">
        <v>232</v>
      </c>
      <c r="D7536" s="4" t="s">
        <v>5502</v>
      </c>
      <c r="E7536" s="5">
        <v>70.15</v>
      </c>
    </row>
    <row r="7537" s="1" customFormat="1" customHeight="1" spans="1:5">
      <c r="A7537" s="4">
        <v>93205</v>
      </c>
      <c r="B7537" s="4" t="s">
        <v>8104</v>
      </c>
      <c r="C7537" s="4" t="s">
        <v>232</v>
      </c>
      <c r="D7537" s="4" t="s">
        <v>5502</v>
      </c>
      <c r="E7537" s="5">
        <v>38.85</v>
      </c>
    </row>
    <row r="7538" s="1" customFormat="1" customHeight="1" spans="1:5">
      <c r="A7538" s="4">
        <v>97733</v>
      </c>
      <c r="B7538" s="4" t="s">
        <v>8105</v>
      </c>
      <c r="C7538" s="4" t="s">
        <v>223</v>
      </c>
      <c r="D7538" s="4" t="s">
        <v>5502</v>
      </c>
      <c r="E7538" s="6">
        <v>3368.06</v>
      </c>
    </row>
    <row r="7539" s="1" customFormat="1" customHeight="1" spans="1:5">
      <c r="A7539" s="4">
        <v>97734</v>
      </c>
      <c r="B7539" s="4" t="s">
        <v>8106</v>
      </c>
      <c r="C7539" s="4" t="s">
        <v>223</v>
      </c>
      <c r="D7539" s="4" t="s">
        <v>5502</v>
      </c>
      <c r="E7539" s="6">
        <v>2938.3</v>
      </c>
    </row>
    <row r="7540" s="1" customFormat="1" customHeight="1" spans="1:5">
      <c r="A7540" s="4">
        <v>97735</v>
      </c>
      <c r="B7540" s="4" t="s">
        <v>8107</v>
      </c>
      <c r="C7540" s="4" t="s">
        <v>223</v>
      </c>
      <c r="D7540" s="4" t="s">
        <v>5502</v>
      </c>
      <c r="E7540" s="6">
        <v>2433.1</v>
      </c>
    </row>
    <row r="7541" s="1" customFormat="1" customHeight="1" spans="1:5">
      <c r="A7541" s="4">
        <v>97736</v>
      </c>
      <c r="B7541" s="4" t="s">
        <v>8108</v>
      </c>
      <c r="C7541" s="4" t="s">
        <v>223</v>
      </c>
      <c r="D7541" s="4" t="s">
        <v>5683</v>
      </c>
      <c r="E7541" s="6">
        <v>1562.19</v>
      </c>
    </row>
    <row r="7542" s="1" customFormat="1" customHeight="1" spans="1:5">
      <c r="A7542" s="4">
        <v>97737</v>
      </c>
      <c r="B7542" s="4" t="s">
        <v>8109</v>
      </c>
      <c r="C7542" s="4" t="s">
        <v>223</v>
      </c>
      <c r="D7542" s="4" t="s">
        <v>5502</v>
      </c>
      <c r="E7542" s="6">
        <v>3264.73</v>
      </c>
    </row>
    <row r="7543" s="1" customFormat="1" customHeight="1" spans="1:5">
      <c r="A7543" s="4">
        <v>97738</v>
      </c>
      <c r="B7543" s="4" t="s">
        <v>8110</v>
      </c>
      <c r="C7543" s="4" t="s">
        <v>223</v>
      </c>
      <c r="D7543" s="4" t="s">
        <v>5502</v>
      </c>
      <c r="E7543" s="6">
        <v>4998.1</v>
      </c>
    </row>
    <row r="7544" s="1" customFormat="1" customHeight="1" spans="1:5">
      <c r="A7544" s="4">
        <v>97739</v>
      </c>
      <c r="B7544" s="4" t="s">
        <v>8111</v>
      </c>
      <c r="C7544" s="4" t="s">
        <v>223</v>
      </c>
      <c r="D7544" s="4" t="s">
        <v>5502</v>
      </c>
      <c r="E7544" s="6">
        <v>2872.98</v>
      </c>
    </row>
    <row r="7545" s="1" customFormat="1" customHeight="1" spans="1:5">
      <c r="A7545" s="4">
        <v>97740</v>
      </c>
      <c r="B7545" s="4" t="s">
        <v>8112</v>
      </c>
      <c r="C7545" s="4" t="s">
        <v>223</v>
      </c>
      <c r="D7545" s="4" t="s">
        <v>5683</v>
      </c>
      <c r="E7545" s="6">
        <v>2133.1</v>
      </c>
    </row>
    <row r="7546" s="1" customFormat="1" customHeight="1" spans="1:5">
      <c r="A7546" s="4">
        <v>98615</v>
      </c>
      <c r="B7546" s="4" t="s">
        <v>8113</v>
      </c>
      <c r="C7546" s="4" t="s">
        <v>228</v>
      </c>
      <c r="D7546" s="4" t="s">
        <v>5683</v>
      </c>
      <c r="E7546" s="5">
        <v>145.93</v>
      </c>
    </row>
    <row r="7547" s="1" customFormat="1" customHeight="1" spans="1:5">
      <c r="A7547" s="4">
        <v>98616</v>
      </c>
      <c r="B7547" s="4" t="s">
        <v>8114</v>
      </c>
      <c r="C7547" s="4" t="s">
        <v>228</v>
      </c>
      <c r="D7547" s="4" t="s">
        <v>5683</v>
      </c>
      <c r="E7547" s="5">
        <v>112.12</v>
      </c>
    </row>
    <row r="7548" s="1" customFormat="1" customHeight="1" spans="1:5">
      <c r="A7548" s="4">
        <v>98617</v>
      </c>
      <c r="B7548" s="4" t="s">
        <v>8115</v>
      </c>
      <c r="C7548" s="4" t="s">
        <v>228</v>
      </c>
      <c r="D7548" s="4" t="s">
        <v>5683</v>
      </c>
      <c r="E7548" s="5">
        <v>102.84</v>
      </c>
    </row>
    <row r="7549" s="1" customFormat="1" customHeight="1" spans="1:5">
      <c r="A7549" s="4">
        <v>98618</v>
      </c>
      <c r="B7549" s="4" t="s">
        <v>8116</v>
      </c>
      <c r="C7549" s="4" t="s">
        <v>228</v>
      </c>
      <c r="D7549" s="4" t="s">
        <v>5683</v>
      </c>
      <c r="E7549" s="5">
        <v>141.58</v>
      </c>
    </row>
    <row r="7550" s="1" customFormat="1" customHeight="1" spans="1:5">
      <c r="A7550" s="4">
        <v>98619</v>
      </c>
      <c r="B7550" s="4" t="s">
        <v>8117</v>
      </c>
      <c r="C7550" s="4" t="s">
        <v>228</v>
      </c>
      <c r="D7550" s="4" t="s">
        <v>5683</v>
      </c>
      <c r="E7550" s="5">
        <v>127.54</v>
      </c>
    </row>
    <row r="7551" s="1" customFormat="1" customHeight="1" spans="1:5">
      <c r="A7551" s="4">
        <v>98620</v>
      </c>
      <c r="B7551" s="4" t="s">
        <v>8118</v>
      </c>
      <c r="C7551" s="4" t="s">
        <v>228</v>
      </c>
      <c r="D7551" s="4" t="s">
        <v>5683</v>
      </c>
      <c r="E7551" s="5">
        <v>120.47</v>
      </c>
    </row>
    <row r="7552" s="1" customFormat="1" customHeight="1" spans="1:5">
      <c r="A7552" s="4">
        <v>98621</v>
      </c>
      <c r="B7552" s="4" t="s">
        <v>8119</v>
      </c>
      <c r="C7552" s="4" t="s">
        <v>228</v>
      </c>
      <c r="D7552" s="4" t="s">
        <v>5683</v>
      </c>
      <c r="E7552" s="5">
        <v>158.78</v>
      </c>
    </row>
    <row r="7553" s="1" customFormat="1" customHeight="1" spans="1:5">
      <c r="A7553" s="4">
        <v>98622</v>
      </c>
      <c r="B7553" s="4" t="s">
        <v>8120</v>
      </c>
      <c r="C7553" s="4" t="s">
        <v>228</v>
      </c>
      <c r="D7553" s="4" t="s">
        <v>5683</v>
      </c>
      <c r="E7553" s="5">
        <v>147.49</v>
      </c>
    </row>
    <row r="7554" s="1" customFormat="1" customHeight="1" spans="1:5">
      <c r="A7554" s="4">
        <v>98623</v>
      </c>
      <c r="B7554" s="4" t="s">
        <v>8121</v>
      </c>
      <c r="C7554" s="4" t="s">
        <v>228</v>
      </c>
      <c r="D7554" s="4" t="s">
        <v>5683</v>
      </c>
      <c r="E7554" s="5">
        <v>141.74</v>
      </c>
    </row>
    <row r="7555" s="1" customFormat="1" customHeight="1" spans="1:5">
      <c r="A7555" s="4">
        <v>98624</v>
      </c>
      <c r="B7555" s="4" t="s">
        <v>8122</v>
      </c>
      <c r="C7555" s="4" t="s">
        <v>228</v>
      </c>
      <c r="D7555" s="4" t="s">
        <v>5683</v>
      </c>
      <c r="E7555" s="5">
        <v>177.9</v>
      </c>
    </row>
    <row r="7556" s="1" customFormat="1" customHeight="1" spans="1:5">
      <c r="A7556" s="4">
        <v>98625</v>
      </c>
      <c r="B7556" s="4" t="s">
        <v>8123</v>
      </c>
      <c r="C7556" s="4" t="s">
        <v>228</v>
      </c>
      <c r="D7556" s="4" t="s">
        <v>5683</v>
      </c>
      <c r="E7556" s="5">
        <v>168.38</v>
      </c>
    </row>
    <row r="7557" s="1" customFormat="1" customHeight="1" spans="1:5">
      <c r="A7557" s="4">
        <v>98626</v>
      </c>
      <c r="B7557" s="4" t="s">
        <v>8124</v>
      </c>
      <c r="C7557" s="4" t="s">
        <v>228</v>
      </c>
      <c r="D7557" s="4" t="s">
        <v>5683</v>
      </c>
      <c r="E7557" s="5">
        <v>163.48</v>
      </c>
    </row>
    <row r="7558" s="1" customFormat="1" customHeight="1" spans="1:5">
      <c r="A7558" s="4">
        <v>98655</v>
      </c>
      <c r="B7558" s="4" t="s">
        <v>8125</v>
      </c>
      <c r="C7558" s="4" t="s">
        <v>232</v>
      </c>
      <c r="D7558" s="4" t="s">
        <v>5683</v>
      </c>
      <c r="E7558" s="5">
        <v>685.97</v>
      </c>
    </row>
    <row r="7559" s="1" customFormat="1" customHeight="1" spans="1:5">
      <c r="A7559" s="4">
        <v>98656</v>
      </c>
      <c r="B7559" s="4" t="s">
        <v>8126</v>
      </c>
      <c r="C7559" s="4" t="s">
        <v>232</v>
      </c>
      <c r="D7559" s="4" t="s">
        <v>5683</v>
      </c>
      <c r="E7559" s="5">
        <v>696.81</v>
      </c>
    </row>
    <row r="7560" s="1" customFormat="1" customHeight="1" spans="1:5">
      <c r="A7560" s="4">
        <v>98657</v>
      </c>
      <c r="B7560" s="4" t="s">
        <v>8127</v>
      </c>
      <c r="C7560" s="4" t="s">
        <v>232</v>
      </c>
      <c r="D7560" s="4" t="s">
        <v>5683</v>
      </c>
      <c r="E7560" s="5">
        <v>707.66</v>
      </c>
    </row>
    <row r="7561" s="1" customFormat="1" customHeight="1" spans="1:5">
      <c r="A7561" s="4">
        <v>98658</v>
      </c>
      <c r="B7561" s="4" t="s">
        <v>8128</v>
      </c>
      <c r="C7561" s="4" t="s">
        <v>232</v>
      </c>
      <c r="D7561" s="4" t="s">
        <v>5683</v>
      </c>
      <c r="E7561" s="5">
        <v>718.5</v>
      </c>
    </row>
    <row r="7562" s="1" customFormat="1" customHeight="1" spans="1:5">
      <c r="A7562" s="4">
        <v>98659</v>
      </c>
      <c r="B7562" s="4" t="s">
        <v>8129</v>
      </c>
      <c r="C7562" s="4" t="s">
        <v>232</v>
      </c>
      <c r="D7562" s="4" t="s">
        <v>5683</v>
      </c>
      <c r="E7562" s="5">
        <v>740.19</v>
      </c>
    </row>
    <row r="7563" s="1" customFormat="1" customHeight="1" spans="1:5">
      <c r="A7563" s="4">
        <v>98746</v>
      </c>
      <c r="B7563" s="4" t="s">
        <v>8130</v>
      </c>
      <c r="C7563" s="4" t="s">
        <v>232</v>
      </c>
      <c r="D7563" s="4" t="s">
        <v>5502</v>
      </c>
      <c r="E7563" s="5">
        <v>58.39</v>
      </c>
    </row>
    <row r="7564" s="1" customFormat="1" customHeight="1" spans="1:5">
      <c r="A7564" s="4">
        <v>98749</v>
      </c>
      <c r="B7564" s="4" t="s">
        <v>8131</v>
      </c>
      <c r="C7564" s="4" t="s">
        <v>232</v>
      </c>
      <c r="D7564" s="4" t="s">
        <v>5502</v>
      </c>
      <c r="E7564" s="5">
        <v>68.18</v>
      </c>
    </row>
    <row r="7565" s="1" customFormat="1" customHeight="1" spans="1:5">
      <c r="A7565" s="4">
        <v>98750</v>
      </c>
      <c r="B7565" s="4" t="s">
        <v>8132</v>
      </c>
      <c r="C7565" s="4" t="s">
        <v>232</v>
      </c>
      <c r="D7565" s="4" t="s">
        <v>5502</v>
      </c>
      <c r="E7565" s="5">
        <v>79.88</v>
      </c>
    </row>
    <row r="7566" s="1" customFormat="1" customHeight="1" spans="1:5">
      <c r="A7566" s="4">
        <v>98751</v>
      </c>
      <c r="B7566" s="4" t="s">
        <v>8133</v>
      </c>
      <c r="C7566" s="4" t="s">
        <v>232</v>
      </c>
      <c r="D7566" s="4" t="s">
        <v>5502</v>
      </c>
      <c r="E7566" s="5">
        <v>110.33</v>
      </c>
    </row>
    <row r="7567" s="1" customFormat="1" customHeight="1" spans="1:5">
      <c r="A7567" s="4">
        <v>98752</v>
      </c>
      <c r="B7567" s="4" t="s">
        <v>8134</v>
      </c>
      <c r="C7567" s="4" t="s">
        <v>232</v>
      </c>
      <c r="D7567" s="4" t="s">
        <v>5502</v>
      </c>
      <c r="E7567" s="5">
        <v>146.78</v>
      </c>
    </row>
    <row r="7568" s="1" customFormat="1" customHeight="1" spans="1:5">
      <c r="A7568" s="4">
        <v>98753</v>
      </c>
      <c r="B7568" s="4" t="s">
        <v>8135</v>
      </c>
      <c r="C7568" s="4" t="s">
        <v>232</v>
      </c>
      <c r="D7568" s="4" t="s">
        <v>5502</v>
      </c>
      <c r="E7568" s="5">
        <v>191.93</v>
      </c>
    </row>
    <row r="7569" s="1" customFormat="1" customHeight="1" spans="1:5">
      <c r="A7569" s="4">
        <v>100763</v>
      </c>
      <c r="B7569" s="4" t="s">
        <v>8136</v>
      </c>
      <c r="C7569" s="4" t="s">
        <v>618</v>
      </c>
      <c r="D7569" s="4" t="s">
        <v>5683</v>
      </c>
      <c r="E7569" s="5">
        <v>19.36</v>
      </c>
    </row>
    <row r="7570" s="1" customFormat="1" customHeight="1" spans="1:5">
      <c r="A7570" s="4">
        <v>100764</v>
      </c>
      <c r="B7570" s="4" t="s">
        <v>8137</v>
      </c>
      <c r="C7570" s="4" t="s">
        <v>618</v>
      </c>
      <c r="D7570" s="4" t="s">
        <v>5683</v>
      </c>
      <c r="E7570" s="5">
        <v>19</v>
      </c>
    </row>
    <row r="7571" s="1" customFormat="1" customHeight="1" spans="1:5">
      <c r="A7571" s="4">
        <v>100765</v>
      </c>
      <c r="B7571" s="4" t="s">
        <v>8138</v>
      </c>
      <c r="C7571" s="4" t="s">
        <v>618</v>
      </c>
      <c r="D7571" s="4" t="s">
        <v>5683</v>
      </c>
      <c r="E7571" s="5">
        <v>18.55</v>
      </c>
    </row>
    <row r="7572" s="1" customFormat="1" customHeight="1" spans="1:5">
      <c r="A7572" s="4">
        <v>100766</v>
      </c>
      <c r="B7572" s="4" t="s">
        <v>8139</v>
      </c>
      <c r="C7572" s="4" t="s">
        <v>618</v>
      </c>
      <c r="D7572" s="4" t="s">
        <v>5683</v>
      </c>
      <c r="E7572" s="5">
        <v>18.6</v>
      </c>
    </row>
    <row r="7573" s="1" customFormat="1" customHeight="1" spans="1:5">
      <c r="A7573" s="4">
        <v>100767</v>
      </c>
      <c r="B7573" s="4" t="s">
        <v>8140</v>
      </c>
      <c r="C7573" s="4" t="s">
        <v>618</v>
      </c>
      <c r="D7573" s="4" t="s">
        <v>5683</v>
      </c>
      <c r="E7573" s="5">
        <v>19.45</v>
      </c>
    </row>
    <row r="7574" s="1" customFormat="1" customHeight="1" spans="1:5">
      <c r="A7574" s="4">
        <v>100768</v>
      </c>
      <c r="B7574" s="4" t="s">
        <v>8141</v>
      </c>
      <c r="C7574" s="4" t="s">
        <v>618</v>
      </c>
      <c r="D7574" s="4" t="s">
        <v>5683</v>
      </c>
      <c r="E7574" s="5">
        <v>18.23</v>
      </c>
    </row>
    <row r="7575" s="1" customFormat="1" customHeight="1" spans="1:5">
      <c r="A7575" s="4">
        <v>100769</v>
      </c>
      <c r="B7575" s="4" t="s">
        <v>8142</v>
      </c>
      <c r="C7575" s="4" t="s">
        <v>618</v>
      </c>
      <c r="D7575" s="4" t="s">
        <v>5683</v>
      </c>
      <c r="E7575" s="5">
        <v>25.5</v>
      </c>
    </row>
    <row r="7576" s="1" customFormat="1" customHeight="1" spans="1:5">
      <c r="A7576" s="4">
        <v>100770</v>
      </c>
      <c r="B7576" s="4" t="s">
        <v>8143</v>
      </c>
      <c r="C7576" s="4" t="s">
        <v>618</v>
      </c>
      <c r="D7576" s="4" t="s">
        <v>5683</v>
      </c>
      <c r="E7576" s="5">
        <v>24.18</v>
      </c>
    </row>
    <row r="7577" s="1" customFormat="1" customHeight="1" spans="1:5">
      <c r="A7577" s="4">
        <v>100771</v>
      </c>
      <c r="B7577" s="4" t="s">
        <v>8144</v>
      </c>
      <c r="C7577" s="4" t="s">
        <v>618</v>
      </c>
      <c r="D7577" s="4" t="s">
        <v>5683</v>
      </c>
      <c r="E7577" s="5">
        <v>19.7</v>
      </c>
    </row>
    <row r="7578" s="1" customFormat="1" customHeight="1" spans="1:5">
      <c r="A7578" s="4">
        <v>100772</v>
      </c>
      <c r="B7578" s="4" t="s">
        <v>8145</v>
      </c>
      <c r="C7578" s="4" t="s">
        <v>618</v>
      </c>
      <c r="D7578" s="4" t="s">
        <v>5683</v>
      </c>
      <c r="E7578" s="5">
        <v>18.44</v>
      </c>
    </row>
    <row r="7579" s="1" customFormat="1" customHeight="1" spans="1:5">
      <c r="A7579" s="4">
        <v>100773</v>
      </c>
      <c r="B7579" s="4" t="s">
        <v>8146</v>
      </c>
      <c r="C7579" s="4" t="s">
        <v>618</v>
      </c>
      <c r="D7579" s="4" t="s">
        <v>5683</v>
      </c>
      <c r="E7579" s="5">
        <v>22.26</v>
      </c>
    </row>
    <row r="7580" s="1" customFormat="1" customHeight="1" spans="1:5">
      <c r="A7580" s="4">
        <v>100774</v>
      </c>
      <c r="B7580" s="4" t="s">
        <v>8147</v>
      </c>
      <c r="C7580" s="4" t="s">
        <v>618</v>
      </c>
      <c r="D7580" s="4" t="s">
        <v>5683</v>
      </c>
      <c r="E7580" s="5">
        <v>14.26</v>
      </c>
    </row>
    <row r="7581" s="1" customFormat="1" customHeight="1" spans="1:5">
      <c r="A7581" s="4">
        <v>100775</v>
      </c>
      <c r="B7581" s="4" t="s">
        <v>8148</v>
      </c>
      <c r="C7581" s="4" t="s">
        <v>618</v>
      </c>
      <c r="D7581" s="4" t="s">
        <v>5683</v>
      </c>
      <c r="E7581" s="5">
        <v>16.44</v>
      </c>
    </row>
    <row r="7582" s="1" customFormat="1" customHeight="1" spans="1:5">
      <c r="A7582" s="4">
        <v>100776</v>
      </c>
      <c r="B7582" s="4" t="s">
        <v>8149</v>
      </c>
      <c r="C7582" s="4" t="s">
        <v>618</v>
      </c>
      <c r="D7582" s="4" t="s">
        <v>5683</v>
      </c>
      <c r="E7582" s="5">
        <v>22.49</v>
      </c>
    </row>
    <row r="7583" s="1" customFormat="1" customHeight="1" spans="1:5">
      <c r="A7583" s="4">
        <v>100777</v>
      </c>
      <c r="B7583" s="4" t="s">
        <v>8150</v>
      </c>
      <c r="C7583" s="4" t="s">
        <v>618</v>
      </c>
      <c r="D7583" s="4" t="s">
        <v>5683</v>
      </c>
      <c r="E7583" s="5">
        <v>16.95</v>
      </c>
    </row>
    <row r="7584" s="1" customFormat="1" customHeight="1" spans="1:5">
      <c r="A7584" s="4">
        <v>100778</v>
      </c>
      <c r="B7584" s="4" t="s">
        <v>8151</v>
      </c>
      <c r="C7584" s="4" t="s">
        <v>618</v>
      </c>
      <c r="D7584" s="4" t="s">
        <v>5683</v>
      </c>
      <c r="E7584" s="5">
        <v>12.97</v>
      </c>
    </row>
    <row r="7585" s="1" customFormat="1" customHeight="1" spans="1:5">
      <c r="A7585" s="4">
        <v>103795</v>
      </c>
      <c r="B7585" s="4" t="s">
        <v>8152</v>
      </c>
      <c r="C7585" s="4" t="s">
        <v>228</v>
      </c>
      <c r="D7585" s="4" t="s">
        <v>5502</v>
      </c>
      <c r="E7585" s="5">
        <v>86.97</v>
      </c>
    </row>
    <row r="7586" s="1" customFormat="1" customHeight="1" spans="1:5">
      <c r="A7586" s="4">
        <v>103796</v>
      </c>
      <c r="B7586" s="4" t="s">
        <v>8153</v>
      </c>
      <c r="C7586" s="4" t="s">
        <v>228</v>
      </c>
      <c r="D7586" s="4" t="s">
        <v>5502</v>
      </c>
      <c r="E7586" s="5">
        <v>69.56</v>
      </c>
    </row>
    <row r="7587" s="1" customFormat="1" customHeight="1" spans="1:5">
      <c r="A7587" s="4">
        <v>103797</v>
      </c>
      <c r="B7587" s="4" t="s">
        <v>8154</v>
      </c>
      <c r="C7587" s="4" t="s">
        <v>618</v>
      </c>
      <c r="D7587" s="4" t="s">
        <v>5502</v>
      </c>
      <c r="E7587" s="5">
        <v>17.77</v>
      </c>
    </row>
    <row r="7588" s="1" customFormat="1" customHeight="1" spans="1:5">
      <c r="A7588" s="4">
        <v>103798</v>
      </c>
      <c r="B7588" s="4" t="s">
        <v>8155</v>
      </c>
      <c r="C7588" s="4" t="s">
        <v>223</v>
      </c>
      <c r="D7588" s="4" t="s">
        <v>5502</v>
      </c>
      <c r="E7588" s="5">
        <v>597.72</v>
      </c>
    </row>
    <row r="7589" s="1" customFormat="1" customHeight="1" spans="1:5">
      <c r="A7589" s="4">
        <v>103799</v>
      </c>
      <c r="B7589" s="4" t="s">
        <v>8156</v>
      </c>
      <c r="C7589" s="4" t="s">
        <v>223</v>
      </c>
      <c r="D7589" s="4" t="s">
        <v>5502</v>
      </c>
      <c r="E7589" s="5">
        <v>422.87</v>
      </c>
    </row>
    <row r="7590" s="1" customFormat="1" customHeight="1" spans="1:5">
      <c r="A7590" s="4">
        <v>103800</v>
      </c>
      <c r="B7590" s="4" t="s">
        <v>8157</v>
      </c>
      <c r="C7590" s="4" t="s">
        <v>223</v>
      </c>
      <c r="D7590" s="4" t="s">
        <v>5502</v>
      </c>
      <c r="E7590" s="5">
        <v>504.95</v>
      </c>
    </row>
    <row r="7591" s="1" customFormat="1" customHeight="1" spans="1:5">
      <c r="A7591" s="4">
        <v>103801</v>
      </c>
      <c r="B7591" s="4" t="s">
        <v>8158</v>
      </c>
      <c r="C7591" s="4" t="s">
        <v>223</v>
      </c>
      <c r="D7591" s="4" t="s">
        <v>5502</v>
      </c>
      <c r="E7591" s="5">
        <v>650.47</v>
      </c>
    </row>
    <row r="7592" s="1" customFormat="1" customHeight="1" spans="1:5">
      <c r="A7592" s="4">
        <v>103925</v>
      </c>
      <c r="B7592" s="4" t="s">
        <v>8159</v>
      </c>
      <c r="C7592" s="4" t="s">
        <v>223</v>
      </c>
      <c r="D7592" s="4" t="s">
        <v>5502</v>
      </c>
      <c r="E7592" s="6">
        <v>1693.27</v>
      </c>
    </row>
    <row r="7593" s="1" customFormat="1" customHeight="1" spans="1:5">
      <c r="A7593" s="4">
        <v>103926</v>
      </c>
      <c r="B7593" s="4" t="s">
        <v>8160</v>
      </c>
      <c r="C7593" s="4" t="s">
        <v>223</v>
      </c>
      <c r="D7593" s="4" t="s">
        <v>5502</v>
      </c>
      <c r="E7593" s="6">
        <v>1352.85</v>
      </c>
    </row>
    <row r="7594" s="1" customFormat="1" customHeight="1" spans="1:5">
      <c r="A7594" s="4">
        <v>103928</v>
      </c>
      <c r="B7594" s="4" t="s">
        <v>8161</v>
      </c>
      <c r="C7594" s="4" t="s">
        <v>223</v>
      </c>
      <c r="D7594" s="4" t="s">
        <v>5502</v>
      </c>
      <c r="E7594" s="5">
        <v>504.95</v>
      </c>
    </row>
    <row r="7595" s="1" customFormat="1" customHeight="1" spans="1:5">
      <c r="A7595" s="4">
        <v>103929</v>
      </c>
      <c r="B7595" s="4" t="s">
        <v>8162</v>
      </c>
      <c r="C7595" s="4" t="s">
        <v>223</v>
      </c>
      <c r="D7595" s="4" t="s">
        <v>5502</v>
      </c>
      <c r="E7595" s="6">
        <v>1346.14</v>
      </c>
    </row>
    <row r="7596" s="1" customFormat="1" customHeight="1" spans="1:5">
      <c r="A7596" s="4">
        <v>103930</v>
      </c>
      <c r="B7596" s="4" t="s">
        <v>8163</v>
      </c>
      <c r="C7596" s="4" t="s">
        <v>223</v>
      </c>
      <c r="D7596" s="4" t="s">
        <v>5502</v>
      </c>
      <c r="E7596" s="5">
        <v>814.69</v>
      </c>
    </row>
    <row r="7597" s="1" customFormat="1" customHeight="1" spans="1:5">
      <c r="A7597" s="4">
        <v>103931</v>
      </c>
      <c r="B7597" s="4" t="s">
        <v>8164</v>
      </c>
      <c r="C7597" s="4" t="s">
        <v>223</v>
      </c>
      <c r="D7597" s="4" t="s">
        <v>5502</v>
      </c>
      <c r="E7597" s="5">
        <v>582.27</v>
      </c>
    </row>
    <row r="7598" s="1" customFormat="1" customHeight="1" spans="1:5">
      <c r="A7598" s="4">
        <v>103932</v>
      </c>
      <c r="B7598" s="4" t="s">
        <v>8165</v>
      </c>
      <c r="C7598" s="4" t="s">
        <v>223</v>
      </c>
      <c r="D7598" s="4" t="s">
        <v>5502</v>
      </c>
      <c r="E7598" s="5">
        <v>548.23</v>
      </c>
    </row>
    <row r="7599" s="1" customFormat="1" customHeight="1" spans="1:5">
      <c r="A7599" s="4">
        <v>103933</v>
      </c>
      <c r="B7599" s="4" t="s">
        <v>8166</v>
      </c>
      <c r="C7599" s="4" t="s">
        <v>223</v>
      </c>
      <c r="D7599" s="4" t="s">
        <v>5502</v>
      </c>
      <c r="E7599" s="6">
        <v>1602.02</v>
      </c>
    </row>
    <row r="7600" s="1" customFormat="1" customHeight="1" spans="1:5">
      <c r="A7600" s="4">
        <v>104466</v>
      </c>
      <c r="B7600" s="4" t="s">
        <v>8167</v>
      </c>
      <c r="C7600" s="4" t="s">
        <v>618</v>
      </c>
      <c r="D7600" s="4" t="s">
        <v>5683</v>
      </c>
      <c r="E7600" s="5">
        <v>32.79</v>
      </c>
    </row>
    <row r="7601" s="1" customFormat="1" customHeight="1" spans="1:5">
      <c r="A7601" s="4">
        <v>104467</v>
      </c>
      <c r="B7601" s="4" t="s">
        <v>8168</v>
      </c>
      <c r="C7601" s="4" t="s">
        <v>618</v>
      </c>
      <c r="D7601" s="4" t="s">
        <v>5683</v>
      </c>
      <c r="E7601" s="5">
        <v>43.73</v>
      </c>
    </row>
    <row r="7602" s="1" customFormat="1" customHeight="1" spans="1:5">
      <c r="A7602" s="4">
        <v>104468</v>
      </c>
      <c r="B7602" s="4" t="s">
        <v>8169</v>
      </c>
      <c r="C7602" s="4" t="s">
        <v>618</v>
      </c>
      <c r="D7602" s="4" t="s">
        <v>5683</v>
      </c>
      <c r="E7602" s="5">
        <v>57.79</v>
      </c>
    </row>
    <row r="7603" s="1" customFormat="1" customHeight="1" spans="1:5">
      <c r="A7603" s="4">
        <v>104469</v>
      </c>
      <c r="B7603" s="4" t="s">
        <v>8170</v>
      </c>
      <c r="C7603" s="4" t="s">
        <v>618</v>
      </c>
      <c r="D7603" s="4" t="s">
        <v>5683</v>
      </c>
      <c r="E7603" s="5">
        <v>61</v>
      </c>
    </row>
    <row r="7604" s="1" customFormat="1" customHeight="1" spans="1:5">
      <c r="A7604" s="4">
        <v>104470</v>
      </c>
      <c r="B7604" s="4" t="s">
        <v>8171</v>
      </c>
      <c r="C7604" s="4" t="s">
        <v>618</v>
      </c>
      <c r="D7604" s="4" t="s">
        <v>5683</v>
      </c>
      <c r="E7604" s="5">
        <v>34.19</v>
      </c>
    </row>
    <row r="7605" s="1" customFormat="1" customHeight="1" spans="1:5">
      <c r="A7605" s="4">
        <v>104471</v>
      </c>
      <c r="B7605" s="4" t="s">
        <v>8172</v>
      </c>
      <c r="C7605" s="4" t="s">
        <v>618</v>
      </c>
      <c r="D7605" s="4" t="s">
        <v>5683</v>
      </c>
      <c r="E7605" s="5">
        <v>30.11</v>
      </c>
    </row>
    <row r="7606" s="1" customFormat="1" customHeight="1" spans="1:5">
      <c r="A7606" s="4">
        <v>104472</v>
      </c>
      <c r="B7606" s="4" t="s">
        <v>8173</v>
      </c>
      <c r="C7606" s="4" t="s">
        <v>618</v>
      </c>
      <c r="D7606" s="4" t="s">
        <v>5683</v>
      </c>
      <c r="E7606" s="5">
        <v>44.67</v>
      </c>
    </row>
    <row r="7607" s="1" customFormat="1" customHeight="1" spans="1:5">
      <c r="A7607" s="4">
        <v>104483</v>
      </c>
      <c r="B7607" s="4" t="s">
        <v>8174</v>
      </c>
      <c r="C7607" s="4" t="s">
        <v>223</v>
      </c>
      <c r="D7607" s="4" t="s">
        <v>5683</v>
      </c>
      <c r="E7607" s="6">
        <v>2325.05</v>
      </c>
    </row>
    <row r="7608" s="1" customFormat="1" customHeight="1" spans="1:5">
      <c r="A7608" s="4">
        <v>104484</v>
      </c>
      <c r="B7608" s="4" t="s">
        <v>8175</v>
      </c>
      <c r="C7608" s="4" t="s">
        <v>223</v>
      </c>
      <c r="D7608" s="4" t="s">
        <v>5683</v>
      </c>
      <c r="E7608" s="6">
        <v>3919.38</v>
      </c>
    </row>
    <row r="7609" s="1" customFormat="1" customHeight="1" spans="1:5">
      <c r="A7609" s="4">
        <v>104485</v>
      </c>
      <c r="B7609" s="4" t="s">
        <v>8176</v>
      </c>
      <c r="C7609" s="4" t="s">
        <v>223</v>
      </c>
      <c r="D7609" s="4" t="s">
        <v>5683</v>
      </c>
      <c r="E7609" s="6">
        <v>3101.83</v>
      </c>
    </row>
    <row r="7610" s="1" customFormat="1" customHeight="1" spans="1:5">
      <c r="A7610" s="4">
        <v>104486</v>
      </c>
      <c r="B7610" s="4" t="s">
        <v>8177</v>
      </c>
      <c r="C7610" s="4" t="s">
        <v>223</v>
      </c>
      <c r="D7610" s="4" t="s">
        <v>5683</v>
      </c>
      <c r="E7610" s="6">
        <v>3321.6</v>
      </c>
    </row>
    <row r="7611" s="1" customFormat="1" customHeight="1" spans="1:5">
      <c r="A7611" s="4">
        <v>104487</v>
      </c>
      <c r="B7611" s="4" t="s">
        <v>8178</v>
      </c>
      <c r="C7611" s="4" t="s">
        <v>223</v>
      </c>
      <c r="D7611" s="4" t="s">
        <v>5683</v>
      </c>
      <c r="E7611" s="6">
        <v>2693.48</v>
      </c>
    </row>
    <row r="7612" s="1" customFormat="1" customHeight="1" spans="1:5">
      <c r="A7612" s="4">
        <v>104488</v>
      </c>
      <c r="B7612" s="4" t="s">
        <v>8179</v>
      </c>
      <c r="C7612" s="4" t="s">
        <v>223</v>
      </c>
      <c r="D7612" s="4" t="s">
        <v>5683</v>
      </c>
      <c r="E7612" s="6">
        <v>2625.94</v>
      </c>
    </row>
    <row r="7613" s="1" customFormat="1" customHeight="1" spans="1:5">
      <c r="A7613" s="4">
        <v>104489</v>
      </c>
      <c r="B7613" s="4" t="s">
        <v>8180</v>
      </c>
      <c r="C7613" s="4" t="s">
        <v>223</v>
      </c>
      <c r="D7613" s="4" t="s">
        <v>5502</v>
      </c>
      <c r="E7613" s="6">
        <v>4129.11</v>
      </c>
    </row>
    <row r="7614" s="1" customFormat="1" customHeight="1" spans="1:5">
      <c r="A7614" s="4">
        <v>104490</v>
      </c>
      <c r="B7614" s="4" t="s">
        <v>8181</v>
      </c>
      <c r="C7614" s="4" t="s">
        <v>223</v>
      </c>
      <c r="D7614" s="4" t="s">
        <v>5683</v>
      </c>
      <c r="E7614" s="6">
        <v>2560.15</v>
      </c>
    </row>
    <row r="7615" s="1" customFormat="1" customHeight="1" spans="1:5">
      <c r="A7615" s="4">
        <v>98562</v>
      </c>
      <c r="B7615" s="4" t="s">
        <v>8182</v>
      </c>
      <c r="C7615" s="4" t="s">
        <v>228</v>
      </c>
      <c r="D7615" s="4" t="s">
        <v>5502</v>
      </c>
      <c r="E7615" s="5">
        <v>48.38</v>
      </c>
    </row>
    <row r="7616" s="1" customFormat="1" customHeight="1" spans="1:5">
      <c r="A7616" s="4">
        <v>98555</v>
      </c>
      <c r="B7616" s="4" t="s">
        <v>8183</v>
      </c>
      <c r="C7616" s="4" t="s">
        <v>228</v>
      </c>
      <c r="D7616" s="4" t="s">
        <v>5502</v>
      </c>
      <c r="E7616" s="5">
        <v>31.41</v>
      </c>
    </row>
    <row r="7617" s="1" customFormat="1" customHeight="1" spans="1:5">
      <c r="A7617" s="4">
        <v>98556</v>
      </c>
      <c r="B7617" s="4" t="s">
        <v>8184</v>
      </c>
      <c r="C7617" s="4" t="s">
        <v>228</v>
      </c>
      <c r="D7617" s="4" t="s">
        <v>5502</v>
      </c>
      <c r="E7617" s="5">
        <v>58.31</v>
      </c>
    </row>
    <row r="7618" s="1" customFormat="1" customHeight="1" spans="1:5">
      <c r="A7618" s="4">
        <v>98558</v>
      </c>
      <c r="B7618" s="4" t="s">
        <v>8185</v>
      </c>
      <c r="C7618" s="4" t="s">
        <v>215</v>
      </c>
      <c r="D7618" s="4" t="s">
        <v>5502</v>
      </c>
      <c r="E7618" s="5">
        <v>9.73</v>
      </c>
    </row>
    <row r="7619" s="1" customFormat="1" customHeight="1" spans="1:5">
      <c r="A7619" s="4">
        <v>98559</v>
      </c>
      <c r="B7619" s="4" t="s">
        <v>8186</v>
      </c>
      <c r="C7619" s="4" t="s">
        <v>232</v>
      </c>
      <c r="D7619" s="4" t="s">
        <v>5502</v>
      </c>
      <c r="E7619" s="5">
        <v>5.09</v>
      </c>
    </row>
    <row r="7620" s="1" customFormat="1" customHeight="1" spans="1:5">
      <c r="A7620" s="4">
        <v>98546</v>
      </c>
      <c r="B7620" s="4" t="s">
        <v>8187</v>
      </c>
      <c r="C7620" s="4" t="s">
        <v>228</v>
      </c>
      <c r="D7620" s="4" t="s">
        <v>5502</v>
      </c>
      <c r="E7620" s="5">
        <v>127.65</v>
      </c>
    </row>
    <row r="7621" s="1" customFormat="1" customHeight="1" spans="1:5">
      <c r="A7621" s="4">
        <v>98547</v>
      </c>
      <c r="B7621" s="4" t="s">
        <v>8188</v>
      </c>
      <c r="C7621" s="4" t="s">
        <v>228</v>
      </c>
      <c r="D7621" s="4" t="s">
        <v>5502</v>
      </c>
      <c r="E7621" s="5">
        <v>215</v>
      </c>
    </row>
    <row r="7622" s="1" customFormat="1" customHeight="1" spans="1:5">
      <c r="A7622" s="4">
        <v>98553</v>
      </c>
      <c r="B7622" s="4" t="s">
        <v>8189</v>
      </c>
      <c r="C7622" s="4" t="s">
        <v>228</v>
      </c>
      <c r="D7622" s="4" t="s">
        <v>5502</v>
      </c>
      <c r="E7622" s="5">
        <v>182.48</v>
      </c>
    </row>
    <row r="7623" s="1" customFormat="1" customHeight="1" spans="1:5">
      <c r="A7623" s="4">
        <v>98554</v>
      </c>
      <c r="B7623" s="4" t="s">
        <v>8190</v>
      </c>
      <c r="C7623" s="4" t="s">
        <v>228</v>
      </c>
      <c r="D7623" s="4" t="s">
        <v>5502</v>
      </c>
      <c r="E7623" s="5">
        <v>48.15</v>
      </c>
    </row>
    <row r="7624" s="1" customFormat="1" customHeight="1" spans="1:5">
      <c r="A7624" s="4">
        <v>98557</v>
      </c>
      <c r="B7624" s="4" t="s">
        <v>8191</v>
      </c>
      <c r="C7624" s="4" t="s">
        <v>228</v>
      </c>
      <c r="D7624" s="4" t="s">
        <v>5502</v>
      </c>
      <c r="E7624" s="5">
        <v>43.31</v>
      </c>
    </row>
    <row r="7625" s="1" customFormat="1" customHeight="1" spans="1:5">
      <c r="A7625" s="4">
        <v>98563</v>
      </c>
      <c r="B7625" s="4" t="s">
        <v>8192</v>
      </c>
      <c r="C7625" s="4" t="s">
        <v>228</v>
      </c>
      <c r="D7625" s="4" t="s">
        <v>5502</v>
      </c>
      <c r="E7625" s="5">
        <v>36.74</v>
      </c>
    </row>
    <row r="7626" s="1" customFormat="1" customHeight="1" spans="1:5">
      <c r="A7626" s="4">
        <v>98564</v>
      </c>
      <c r="B7626" s="4" t="s">
        <v>8193</v>
      </c>
      <c r="C7626" s="4" t="s">
        <v>228</v>
      </c>
      <c r="D7626" s="4" t="s">
        <v>5502</v>
      </c>
      <c r="E7626" s="5">
        <v>54.47</v>
      </c>
    </row>
    <row r="7627" s="1" customFormat="1" customHeight="1" spans="1:5">
      <c r="A7627" s="4">
        <v>98565</v>
      </c>
      <c r="B7627" s="4" t="s">
        <v>8194</v>
      </c>
      <c r="C7627" s="4" t="s">
        <v>228</v>
      </c>
      <c r="D7627" s="4" t="s">
        <v>5502</v>
      </c>
      <c r="E7627" s="5">
        <v>52.22</v>
      </c>
    </row>
    <row r="7628" s="1" customFormat="1" customHeight="1" spans="1:5">
      <c r="A7628" s="4">
        <v>98566</v>
      </c>
      <c r="B7628" s="4" t="s">
        <v>8195</v>
      </c>
      <c r="C7628" s="4" t="s">
        <v>228</v>
      </c>
      <c r="D7628" s="4" t="s">
        <v>5502</v>
      </c>
      <c r="E7628" s="5">
        <v>69.94</v>
      </c>
    </row>
    <row r="7629" s="1" customFormat="1" customHeight="1" spans="1:5">
      <c r="A7629" s="4">
        <v>98567</v>
      </c>
      <c r="B7629" s="4" t="s">
        <v>8196</v>
      </c>
      <c r="C7629" s="4" t="s">
        <v>228</v>
      </c>
      <c r="D7629" s="4" t="s">
        <v>5502</v>
      </c>
      <c r="E7629" s="5">
        <v>66.88</v>
      </c>
    </row>
    <row r="7630" s="1" customFormat="1" customHeight="1" spans="1:5">
      <c r="A7630" s="4">
        <v>98568</v>
      </c>
      <c r="B7630" s="4" t="s">
        <v>8197</v>
      </c>
      <c r="C7630" s="4" t="s">
        <v>228</v>
      </c>
      <c r="D7630" s="4" t="s">
        <v>5502</v>
      </c>
      <c r="E7630" s="5">
        <v>84.6</v>
      </c>
    </row>
    <row r="7631" s="1" customFormat="1" customHeight="1" spans="1:5">
      <c r="A7631" s="4">
        <v>98569</v>
      </c>
      <c r="B7631" s="4" t="s">
        <v>8198</v>
      </c>
      <c r="C7631" s="4" t="s">
        <v>228</v>
      </c>
      <c r="D7631" s="4" t="s">
        <v>5502</v>
      </c>
      <c r="E7631" s="5">
        <v>82.36</v>
      </c>
    </row>
    <row r="7632" s="1" customFormat="1" customHeight="1" spans="1:5">
      <c r="A7632" s="4">
        <v>98570</v>
      </c>
      <c r="B7632" s="4" t="s">
        <v>8199</v>
      </c>
      <c r="C7632" s="4" t="s">
        <v>228</v>
      </c>
      <c r="D7632" s="4" t="s">
        <v>5502</v>
      </c>
      <c r="E7632" s="5">
        <v>100.07</v>
      </c>
    </row>
    <row r="7633" s="1" customFormat="1" customHeight="1" spans="1:5">
      <c r="A7633" s="4">
        <v>98571</v>
      </c>
      <c r="B7633" s="4" t="s">
        <v>8200</v>
      </c>
      <c r="C7633" s="4" t="s">
        <v>228</v>
      </c>
      <c r="D7633" s="4" t="s">
        <v>5502</v>
      </c>
      <c r="E7633" s="5">
        <v>42.26</v>
      </c>
    </row>
    <row r="7634" s="1" customFormat="1" customHeight="1" spans="1:5">
      <c r="A7634" s="4">
        <v>98572</v>
      </c>
      <c r="B7634" s="4" t="s">
        <v>8201</v>
      </c>
      <c r="C7634" s="4" t="s">
        <v>228</v>
      </c>
      <c r="D7634" s="4" t="s">
        <v>5502</v>
      </c>
      <c r="E7634" s="5">
        <v>51.78</v>
      </c>
    </row>
    <row r="7635" s="1" customFormat="1" customHeight="1" spans="1:5">
      <c r="A7635" s="4">
        <v>98573</v>
      </c>
      <c r="B7635" s="4" t="s">
        <v>8202</v>
      </c>
      <c r="C7635" s="4" t="s">
        <v>228</v>
      </c>
      <c r="D7635" s="4" t="s">
        <v>5502</v>
      </c>
      <c r="E7635" s="5">
        <v>68.95</v>
      </c>
    </row>
    <row r="7636" s="1" customFormat="1" customHeight="1" spans="1:5">
      <c r="A7636" s="4">
        <v>91831</v>
      </c>
      <c r="B7636" s="4" t="s">
        <v>8203</v>
      </c>
      <c r="C7636" s="4" t="s">
        <v>232</v>
      </c>
      <c r="D7636" s="4" t="s">
        <v>5502</v>
      </c>
      <c r="E7636" s="5">
        <v>17.69</v>
      </c>
    </row>
    <row r="7637" s="1" customFormat="1" customHeight="1" spans="1:5">
      <c r="A7637" s="4">
        <v>91833</v>
      </c>
      <c r="B7637" s="4" t="s">
        <v>8204</v>
      </c>
      <c r="C7637" s="4" t="s">
        <v>232</v>
      </c>
      <c r="D7637" s="4" t="s">
        <v>5502</v>
      </c>
      <c r="E7637" s="5">
        <v>18.31</v>
      </c>
    </row>
    <row r="7638" s="1" customFormat="1" customHeight="1" spans="1:5">
      <c r="A7638" s="4">
        <v>91834</v>
      </c>
      <c r="B7638" s="4" t="s">
        <v>8205</v>
      </c>
      <c r="C7638" s="4" t="s">
        <v>232</v>
      </c>
      <c r="D7638" s="4" t="s">
        <v>5502</v>
      </c>
      <c r="E7638" s="5">
        <v>18.47</v>
      </c>
    </row>
    <row r="7639" s="1" customFormat="1" customHeight="1" spans="1:5">
      <c r="A7639" s="4">
        <v>91835</v>
      </c>
      <c r="B7639" s="4" t="s">
        <v>8206</v>
      </c>
      <c r="C7639" s="4" t="s">
        <v>232</v>
      </c>
      <c r="D7639" s="4" t="s">
        <v>5502</v>
      </c>
      <c r="E7639" s="5">
        <v>20.09</v>
      </c>
    </row>
    <row r="7640" s="1" customFormat="1" customHeight="1" spans="1:5">
      <c r="A7640" s="4">
        <v>91836</v>
      </c>
      <c r="B7640" s="4" t="s">
        <v>8207</v>
      </c>
      <c r="C7640" s="4" t="s">
        <v>232</v>
      </c>
      <c r="D7640" s="4" t="s">
        <v>5502</v>
      </c>
      <c r="E7640" s="5">
        <v>21.36</v>
      </c>
    </row>
    <row r="7641" s="1" customFormat="1" customHeight="1" spans="1:5">
      <c r="A7641" s="4">
        <v>91837</v>
      </c>
      <c r="B7641" s="4" t="s">
        <v>8208</v>
      </c>
      <c r="C7641" s="4" t="s">
        <v>232</v>
      </c>
      <c r="D7641" s="4" t="s">
        <v>5502</v>
      </c>
      <c r="E7641" s="5">
        <v>25.14</v>
      </c>
    </row>
    <row r="7642" s="1" customFormat="1" customHeight="1" spans="1:5">
      <c r="A7642" s="4">
        <v>91839</v>
      </c>
      <c r="B7642" s="4" t="s">
        <v>8209</v>
      </c>
      <c r="C7642" s="4" t="s">
        <v>232</v>
      </c>
      <c r="D7642" s="4" t="s">
        <v>5502</v>
      </c>
      <c r="E7642" s="5">
        <v>22.68</v>
      </c>
    </row>
    <row r="7643" s="1" customFormat="1" customHeight="1" spans="1:5">
      <c r="A7643" s="4">
        <v>91840</v>
      </c>
      <c r="B7643" s="4" t="s">
        <v>8210</v>
      </c>
      <c r="C7643" s="4" t="s">
        <v>232</v>
      </c>
      <c r="D7643" s="4" t="s">
        <v>5502</v>
      </c>
      <c r="E7643" s="5">
        <v>26.98</v>
      </c>
    </row>
    <row r="7644" s="1" customFormat="1" customHeight="1" spans="1:5">
      <c r="A7644" s="4">
        <v>91841</v>
      </c>
      <c r="B7644" s="4" t="s">
        <v>8211</v>
      </c>
      <c r="C7644" s="4" t="s">
        <v>232</v>
      </c>
      <c r="D7644" s="4" t="s">
        <v>5502</v>
      </c>
      <c r="E7644" s="5">
        <v>25.45</v>
      </c>
    </row>
    <row r="7645" s="1" customFormat="1" customHeight="1" spans="1:5">
      <c r="A7645" s="4">
        <v>91842</v>
      </c>
      <c r="B7645" s="4" t="s">
        <v>8212</v>
      </c>
      <c r="C7645" s="4" t="s">
        <v>232</v>
      </c>
      <c r="D7645" s="4" t="s">
        <v>5502</v>
      </c>
      <c r="E7645" s="5">
        <v>5.9</v>
      </c>
    </row>
    <row r="7646" s="1" customFormat="1" customHeight="1" spans="1:5">
      <c r="A7646" s="4">
        <v>91843</v>
      </c>
      <c r="B7646" s="4" t="s">
        <v>8213</v>
      </c>
      <c r="C7646" s="4" t="s">
        <v>232</v>
      </c>
      <c r="D7646" s="4" t="s">
        <v>5502</v>
      </c>
      <c r="E7646" s="5">
        <v>6.52</v>
      </c>
    </row>
    <row r="7647" s="1" customFormat="1" customHeight="1" spans="1:5">
      <c r="A7647" s="4">
        <v>91844</v>
      </c>
      <c r="B7647" s="4" t="s">
        <v>8214</v>
      </c>
      <c r="C7647" s="4" t="s">
        <v>232</v>
      </c>
      <c r="D7647" s="4" t="s">
        <v>5502</v>
      </c>
      <c r="E7647" s="5">
        <v>6.63</v>
      </c>
    </row>
    <row r="7648" s="1" customFormat="1" customHeight="1" spans="1:5">
      <c r="A7648" s="4">
        <v>91845</v>
      </c>
      <c r="B7648" s="4" t="s">
        <v>8215</v>
      </c>
      <c r="C7648" s="4" t="s">
        <v>232</v>
      </c>
      <c r="D7648" s="4" t="s">
        <v>5502</v>
      </c>
      <c r="E7648" s="5">
        <v>8.25</v>
      </c>
    </row>
    <row r="7649" s="1" customFormat="1" customHeight="1" spans="1:5">
      <c r="A7649" s="4">
        <v>91846</v>
      </c>
      <c r="B7649" s="4" t="s">
        <v>8216</v>
      </c>
      <c r="C7649" s="4" t="s">
        <v>232</v>
      </c>
      <c r="D7649" s="4" t="s">
        <v>5502</v>
      </c>
      <c r="E7649" s="5">
        <v>9.58</v>
      </c>
    </row>
    <row r="7650" s="1" customFormat="1" customHeight="1" spans="1:5">
      <c r="A7650" s="4">
        <v>91847</v>
      </c>
      <c r="B7650" s="4" t="s">
        <v>8217</v>
      </c>
      <c r="C7650" s="4" t="s">
        <v>232</v>
      </c>
      <c r="D7650" s="4" t="s">
        <v>5502</v>
      </c>
      <c r="E7650" s="5">
        <v>13.36</v>
      </c>
    </row>
    <row r="7651" s="1" customFormat="1" customHeight="1" spans="1:5">
      <c r="A7651" s="4">
        <v>91849</v>
      </c>
      <c r="B7651" s="4" t="s">
        <v>8218</v>
      </c>
      <c r="C7651" s="4" t="s">
        <v>232</v>
      </c>
      <c r="D7651" s="4" t="s">
        <v>5502</v>
      </c>
      <c r="E7651" s="5">
        <v>10.9</v>
      </c>
    </row>
    <row r="7652" s="1" customFormat="1" customHeight="1" spans="1:5">
      <c r="A7652" s="4">
        <v>91850</v>
      </c>
      <c r="B7652" s="4" t="s">
        <v>8219</v>
      </c>
      <c r="C7652" s="4" t="s">
        <v>232</v>
      </c>
      <c r="D7652" s="4" t="s">
        <v>5502</v>
      </c>
      <c r="E7652" s="5">
        <v>15.16</v>
      </c>
    </row>
    <row r="7653" s="1" customFormat="1" customHeight="1" spans="1:5">
      <c r="A7653" s="4">
        <v>91851</v>
      </c>
      <c r="B7653" s="4" t="s">
        <v>8220</v>
      </c>
      <c r="C7653" s="4" t="s">
        <v>232</v>
      </c>
      <c r="D7653" s="4" t="s">
        <v>5502</v>
      </c>
      <c r="E7653" s="5">
        <v>13.63</v>
      </c>
    </row>
    <row r="7654" s="1" customFormat="1" customHeight="1" spans="1:5">
      <c r="A7654" s="4">
        <v>91852</v>
      </c>
      <c r="B7654" s="4" t="s">
        <v>8221</v>
      </c>
      <c r="C7654" s="4" t="s">
        <v>232</v>
      </c>
      <c r="D7654" s="4" t="s">
        <v>5502</v>
      </c>
      <c r="E7654" s="5">
        <v>8.76</v>
      </c>
    </row>
    <row r="7655" s="1" customFormat="1" customHeight="1" spans="1:5">
      <c r="A7655" s="4">
        <v>91853</v>
      </c>
      <c r="B7655" s="4" t="s">
        <v>8222</v>
      </c>
      <c r="C7655" s="4" t="s">
        <v>232</v>
      </c>
      <c r="D7655" s="4" t="s">
        <v>5502</v>
      </c>
      <c r="E7655" s="5">
        <v>9.34</v>
      </c>
    </row>
    <row r="7656" s="1" customFormat="1" customHeight="1" spans="1:5">
      <c r="A7656" s="4">
        <v>91854</v>
      </c>
      <c r="B7656" s="4" t="s">
        <v>8223</v>
      </c>
      <c r="C7656" s="4" t="s">
        <v>232</v>
      </c>
      <c r="D7656" s="4" t="s">
        <v>5502</v>
      </c>
      <c r="E7656" s="5">
        <v>9.47</v>
      </c>
    </row>
    <row r="7657" s="1" customFormat="1" customHeight="1" spans="1:5">
      <c r="A7657" s="4">
        <v>91855</v>
      </c>
      <c r="B7657" s="4" t="s">
        <v>8224</v>
      </c>
      <c r="C7657" s="4" t="s">
        <v>232</v>
      </c>
      <c r="D7657" s="4" t="s">
        <v>5502</v>
      </c>
      <c r="E7657" s="5">
        <v>10.98</v>
      </c>
    </row>
    <row r="7658" s="1" customFormat="1" customHeight="1" spans="1:5">
      <c r="A7658" s="4">
        <v>91856</v>
      </c>
      <c r="B7658" s="4" t="s">
        <v>8225</v>
      </c>
      <c r="C7658" s="4" t="s">
        <v>232</v>
      </c>
      <c r="D7658" s="4" t="s">
        <v>5502</v>
      </c>
      <c r="E7658" s="5">
        <v>12.26</v>
      </c>
    </row>
    <row r="7659" s="1" customFormat="1" customHeight="1" spans="1:5">
      <c r="A7659" s="4">
        <v>91857</v>
      </c>
      <c r="B7659" s="4" t="s">
        <v>8226</v>
      </c>
      <c r="C7659" s="4" t="s">
        <v>232</v>
      </c>
      <c r="D7659" s="4" t="s">
        <v>5502</v>
      </c>
      <c r="E7659" s="5">
        <v>15.76</v>
      </c>
    </row>
    <row r="7660" s="1" customFormat="1" customHeight="1" spans="1:5">
      <c r="A7660" s="4">
        <v>91859</v>
      </c>
      <c r="B7660" s="4" t="s">
        <v>8227</v>
      </c>
      <c r="C7660" s="4" t="s">
        <v>232</v>
      </c>
      <c r="D7660" s="4" t="s">
        <v>5502</v>
      </c>
      <c r="E7660" s="5">
        <v>13.48</v>
      </c>
    </row>
    <row r="7661" s="1" customFormat="1" customHeight="1" spans="1:5">
      <c r="A7661" s="4">
        <v>91860</v>
      </c>
      <c r="B7661" s="4" t="s">
        <v>8228</v>
      </c>
      <c r="C7661" s="4" t="s">
        <v>232</v>
      </c>
      <c r="D7661" s="4" t="s">
        <v>5502</v>
      </c>
      <c r="E7661" s="5">
        <v>17.46</v>
      </c>
    </row>
    <row r="7662" s="1" customFormat="1" customHeight="1" spans="1:5">
      <c r="A7662" s="4">
        <v>91861</v>
      </c>
      <c r="B7662" s="4" t="s">
        <v>8229</v>
      </c>
      <c r="C7662" s="4" t="s">
        <v>232</v>
      </c>
      <c r="D7662" s="4" t="s">
        <v>5502</v>
      </c>
      <c r="E7662" s="5">
        <v>16.05</v>
      </c>
    </row>
    <row r="7663" s="1" customFormat="1" customHeight="1" spans="1:5">
      <c r="A7663" s="4">
        <v>91862</v>
      </c>
      <c r="B7663" s="4" t="s">
        <v>8230</v>
      </c>
      <c r="C7663" s="4" t="s">
        <v>232</v>
      </c>
      <c r="D7663" s="4" t="s">
        <v>5502</v>
      </c>
      <c r="E7663" s="5">
        <v>9.55</v>
      </c>
    </row>
    <row r="7664" s="1" customFormat="1" customHeight="1" spans="1:5">
      <c r="A7664" s="4">
        <v>91863</v>
      </c>
      <c r="B7664" s="4" t="s">
        <v>8231</v>
      </c>
      <c r="C7664" s="4" t="s">
        <v>232</v>
      </c>
      <c r="D7664" s="4" t="s">
        <v>5502</v>
      </c>
      <c r="E7664" s="5">
        <v>11.32</v>
      </c>
    </row>
    <row r="7665" s="1" customFormat="1" customHeight="1" spans="1:5">
      <c r="A7665" s="4">
        <v>91864</v>
      </c>
      <c r="B7665" s="4" t="s">
        <v>8232</v>
      </c>
      <c r="C7665" s="4" t="s">
        <v>232</v>
      </c>
      <c r="D7665" s="4" t="s">
        <v>5502</v>
      </c>
      <c r="E7665" s="5">
        <v>15.38</v>
      </c>
    </row>
    <row r="7666" s="1" customFormat="1" customHeight="1" spans="1:5">
      <c r="A7666" s="4">
        <v>91865</v>
      </c>
      <c r="B7666" s="4" t="s">
        <v>8233</v>
      </c>
      <c r="C7666" s="4" t="s">
        <v>232</v>
      </c>
      <c r="D7666" s="4" t="s">
        <v>5502</v>
      </c>
      <c r="E7666" s="5">
        <v>19.32</v>
      </c>
    </row>
    <row r="7667" s="1" customFormat="1" customHeight="1" spans="1:5">
      <c r="A7667" s="4">
        <v>91866</v>
      </c>
      <c r="B7667" s="4" t="s">
        <v>8234</v>
      </c>
      <c r="C7667" s="4" t="s">
        <v>232</v>
      </c>
      <c r="D7667" s="4" t="s">
        <v>5502</v>
      </c>
      <c r="E7667" s="5">
        <v>8.35</v>
      </c>
    </row>
    <row r="7668" s="1" customFormat="1" customHeight="1" spans="1:5">
      <c r="A7668" s="4">
        <v>91867</v>
      </c>
      <c r="B7668" s="4" t="s">
        <v>8235</v>
      </c>
      <c r="C7668" s="4" t="s">
        <v>232</v>
      </c>
      <c r="D7668" s="4" t="s">
        <v>5502</v>
      </c>
      <c r="E7668" s="5">
        <v>10.12</v>
      </c>
    </row>
    <row r="7669" s="1" customFormat="1" customHeight="1" spans="1:5">
      <c r="A7669" s="4">
        <v>91868</v>
      </c>
      <c r="B7669" s="4" t="s">
        <v>8236</v>
      </c>
      <c r="C7669" s="4" t="s">
        <v>232</v>
      </c>
      <c r="D7669" s="4" t="s">
        <v>5502</v>
      </c>
      <c r="E7669" s="5">
        <v>14.18</v>
      </c>
    </row>
    <row r="7670" s="1" customFormat="1" customHeight="1" spans="1:5">
      <c r="A7670" s="4">
        <v>91869</v>
      </c>
      <c r="B7670" s="4" t="s">
        <v>8237</v>
      </c>
      <c r="C7670" s="4" t="s">
        <v>232</v>
      </c>
      <c r="D7670" s="4" t="s">
        <v>5502</v>
      </c>
      <c r="E7670" s="5">
        <v>18.1</v>
      </c>
    </row>
    <row r="7671" s="1" customFormat="1" customHeight="1" spans="1:5">
      <c r="A7671" s="4">
        <v>91870</v>
      </c>
      <c r="B7671" s="4" t="s">
        <v>8238</v>
      </c>
      <c r="C7671" s="4" t="s">
        <v>232</v>
      </c>
      <c r="D7671" s="4" t="s">
        <v>5502</v>
      </c>
      <c r="E7671" s="5">
        <v>12.43</v>
      </c>
    </row>
    <row r="7672" s="1" customFormat="1" customHeight="1" spans="1:5">
      <c r="A7672" s="4">
        <v>91871</v>
      </c>
      <c r="B7672" s="4" t="s">
        <v>8239</v>
      </c>
      <c r="C7672" s="4" t="s">
        <v>232</v>
      </c>
      <c r="D7672" s="4" t="s">
        <v>5502</v>
      </c>
      <c r="E7672" s="5">
        <v>14.19</v>
      </c>
    </row>
    <row r="7673" s="1" customFormat="1" customHeight="1" spans="1:5">
      <c r="A7673" s="4">
        <v>91872</v>
      </c>
      <c r="B7673" s="4" t="s">
        <v>8240</v>
      </c>
      <c r="C7673" s="4" t="s">
        <v>232</v>
      </c>
      <c r="D7673" s="4" t="s">
        <v>5502</v>
      </c>
      <c r="E7673" s="5">
        <v>18.25</v>
      </c>
    </row>
    <row r="7674" s="1" customFormat="1" customHeight="1" spans="1:5">
      <c r="A7674" s="4">
        <v>91873</v>
      </c>
      <c r="B7674" s="4" t="s">
        <v>8241</v>
      </c>
      <c r="C7674" s="4" t="s">
        <v>232</v>
      </c>
      <c r="D7674" s="4" t="s">
        <v>5502</v>
      </c>
      <c r="E7674" s="5">
        <v>22.15</v>
      </c>
    </row>
    <row r="7675" s="1" customFormat="1" customHeight="1" spans="1:5">
      <c r="A7675" s="4">
        <v>93008</v>
      </c>
      <c r="B7675" s="4" t="s">
        <v>8242</v>
      </c>
      <c r="C7675" s="4" t="s">
        <v>232</v>
      </c>
      <c r="D7675" s="4" t="s">
        <v>5502</v>
      </c>
      <c r="E7675" s="5">
        <v>19.01</v>
      </c>
    </row>
    <row r="7676" s="1" customFormat="1" customHeight="1" spans="1:5">
      <c r="A7676" s="4">
        <v>93009</v>
      </c>
      <c r="B7676" s="4" t="s">
        <v>8243</v>
      </c>
      <c r="C7676" s="4" t="s">
        <v>232</v>
      </c>
      <c r="D7676" s="4" t="s">
        <v>5502</v>
      </c>
      <c r="E7676" s="5">
        <v>28.39</v>
      </c>
    </row>
    <row r="7677" s="1" customFormat="1" customHeight="1" spans="1:5">
      <c r="A7677" s="4">
        <v>93010</v>
      </c>
      <c r="B7677" s="4" t="s">
        <v>8244</v>
      </c>
      <c r="C7677" s="4" t="s">
        <v>232</v>
      </c>
      <c r="D7677" s="4" t="s">
        <v>5502</v>
      </c>
      <c r="E7677" s="5">
        <v>39.72</v>
      </c>
    </row>
    <row r="7678" s="1" customFormat="1" customHeight="1" spans="1:5">
      <c r="A7678" s="4">
        <v>93011</v>
      </c>
      <c r="B7678" s="4" t="s">
        <v>8245</v>
      </c>
      <c r="C7678" s="4" t="s">
        <v>232</v>
      </c>
      <c r="D7678" s="4" t="s">
        <v>5502</v>
      </c>
      <c r="E7678" s="5">
        <v>48.72</v>
      </c>
    </row>
    <row r="7679" s="1" customFormat="1" customHeight="1" spans="1:5">
      <c r="A7679" s="4">
        <v>93012</v>
      </c>
      <c r="B7679" s="4" t="s">
        <v>8246</v>
      </c>
      <c r="C7679" s="4" t="s">
        <v>232</v>
      </c>
      <c r="D7679" s="4" t="s">
        <v>5502</v>
      </c>
      <c r="E7679" s="5">
        <v>73.97</v>
      </c>
    </row>
    <row r="7680" s="1" customFormat="1" customHeight="1" spans="1:5">
      <c r="A7680" s="4">
        <v>95726</v>
      </c>
      <c r="B7680" s="4" t="s">
        <v>8247</v>
      </c>
      <c r="C7680" s="4" t="s">
        <v>232</v>
      </c>
      <c r="D7680" s="4" t="s">
        <v>5502</v>
      </c>
      <c r="E7680" s="5">
        <v>16.66</v>
      </c>
    </row>
    <row r="7681" s="1" customFormat="1" customHeight="1" spans="1:5">
      <c r="A7681" s="4">
        <v>95727</v>
      </c>
      <c r="B7681" s="4" t="s">
        <v>8248</v>
      </c>
      <c r="C7681" s="4" t="s">
        <v>232</v>
      </c>
      <c r="D7681" s="4" t="s">
        <v>5502</v>
      </c>
      <c r="E7681" s="5">
        <v>20.2</v>
      </c>
    </row>
    <row r="7682" s="1" customFormat="1" customHeight="1" spans="1:5">
      <c r="A7682" s="4">
        <v>95728</v>
      </c>
      <c r="B7682" s="4" t="s">
        <v>8249</v>
      </c>
      <c r="C7682" s="4" t="s">
        <v>232</v>
      </c>
      <c r="D7682" s="4" t="s">
        <v>5502</v>
      </c>
      <c r="E7682" s="5">
        <v>25.99</v>
      </c>
    </row>
    <row r="7683" s="1" customFormat="1" customHeight="1" spans="1:5">
      <c r="A7683" s="4">
        <v>97667</v>
      </c>
      <c r="B7683" s="4" t="s">
        <v>8250</v>
      </c>
      <c r="C7683" s="4" t="s">
        <v>232</v>
      </c>
      <c r="D7683" s="4" t="s">
        <v>5502</v>
      </c>
      <c r="E7683" s="5">
        <v>14.81</v>
      </c>
    </row>
    <row r="7684" s="1" customFormat="1" customHeight="1" spans="1:5">
      <c r="A7684" s="4">
        <v>97668</v>
      </c>
      <c r="B7684" s="4" t="s">
        <v>8251</v>
      </c>
      <c r="C7684" s="4" t="s">
        <v>232</v>
      </c>
      <c r="D7684" s="4" t="s">
        <v>5502</v>
      </c>
      <c r="E7684" s="5">
        <v>21.17</v>
      </c>
    </row>
    <row r="7685" s="1" customFormat="1" customHeight="1" spans="1:5">
      <c r="A7685" s="4">
        <v>97669</v>
      </c>
      <c r="B7685" s="4" t="s">
        <v>8252</v>
      </c>
      <c r="C7685" s="4" t="s">
        <v>232</v>
      </c>
      <c r="D7685" s="4" t="s">
        <v>5502</v>
      </c>
      <c r="E7685" s="5">
        <v>30.59</v>
      </c>
    </row>
    <row r="7686" s="1" customFormat="1" customHeight="1" spans="1:5">
      <c r="A7686" s="4">
        <v>97670</v>
      </c>
      <c r="B7686" s="4" t="s">
        <v>8253</v>
      </c>
      <c r="C7686" s="4" t="s">
        <v>232</v>
      </c>
      <c r="D7686" s="4" t="s">
        <v>5502</v>
      </c>
      <c r="E7686" s="5">
        <v>40.71</v>
      </c>
    </row>
    <row r="7687" s="1" customFormat="1" customHeight="1" spans="1:5">
      <c r="A7687" s="4">
        <v>91874</v>
      </c>
      <c r="B7687" s="4" t="s">
        <v>8254</v>
      </c>
      <c r="C7687" s="4" t="s">
        <v>215</v>
      </c>
      <c r="D7687" s="4" t="s">
        <v>5502</v>
      </c>
      <c r="E7687" s="5">
        <v>7.1</v>
      </c>
    </row>
    <row r="7688" s="1" customFormat="1" customHeight="1" spans="1:5">
      <c r="A7688" s="4">
        <v>91875</v>
      </c>
      <c r="B7688" s="4" t="s">
        <v>8255</v>
      </c>
      <c r="C7688" s="4" t="s">
        <v>215</v>
      </c>
      <c r="D7688" s="4" t="s">
        <v>5502</v>
      </c>
      <c r="E7688" s="5">
        <v>8.43</v>
      </c>
    </row>
    <row r="7689" s="1" customFormat="1" customHeight="1" spans="1:5">
      <c r="A7689" s="4">
        <v>91876</v>
      </c>
      <c r="B7689" s="4" t="s">
        <v>8256</v>
      </c>
      <c r="C7689" s="4" t="s">
        <v>215</v>
      </c>
      <c r="D7689" s="4" t="s">
        <v>5502</v>
      </c>
      <c r="E7689" s="5">
        <v>10.23</v>
      </c>
    </row>
    <row r="7690" s="1" customFormat="1" customHeight="1" spans="1:5">
      <c r="A7690" s="4">
        <v>91877</v>
      </c>
      <c r="B7690" s="4" t="s">
        <v>8257</v>
      </c>
      <c r="C7690" s="4" t="s">
        <v>215</v>
      </c>
      <c r="D7690" s="4" t="s">
        <v>5502</v>
      </c>
      <c r="E7690" s="5">
        <v>12.8</v>
      </c>
    </row>
    <row r="7691" s="1" customFormat="1" customHeight="1" spans="1:5">
      <c r="A7691" s="4">
        <v>91878</v>
      </c>
      <c r="B7691" s="4" t="s">
        <v>8258</v>
      </c>
      <c r="C7691" s="4" t="s">
        <v>215</v>
      </c>
      <c r="D7691" s="4" t="s">
        <v>5502</v>
      </c>
      <c r="E7691" s="5">
        <v>5.66</v>
      </c>
    </row>
    <row r="7692" s="1" customFormat="1" customHeight="1" spans="1:5">
      <c r="A7692" s="4">
        <v>91879</v>
      </c>
      <c r="B7692" s="4" t="s">
        <v>8259</v>
      </c>
      <c r="C7692" s="4" t="s">
        <v>215</v>
      </c>
      <c r="D7692" s="4" t="s">
        <v>5502</v>
      </c>
      <c r="E7692" s="5">
        <v>6.99</v>
      </c>
    </row>
    <row r="7693" s="1" customFormat="1" customHeight="1" spans="1:5">
      <c r="A7693" s="4">
        <v>91880</v>
      </c>
      <c r="B7693" s="4" t="s">
        <v>8260</v>
      </c>
      <c r="C7693" s="4" t="s">
        <v>215</v>
      </c>
      <c r="D7693" s="4" t="s">
        <v>5502</v>
      </c>
      <c r="E7693" s="5">
        <v>8.79</v>
      </c>
    </row>
    <row r="7694" s="1" customFormat="1" customHeight="1" spans="1:5">
      <c r="A7694" s="4">
        <v>91881</v>
      </c>
      <c r="B7694" s="4" t="s">
        <v>8261</v>
      </c>
      <c r="C7694" s="4" t="s">
        <v>215</v>
      </c>
      <c r="D7694" s="4" t="s">
        <v>5502</v>
      </c>
      <c r="E7694" s="5">
        <v>11.36</v>
      </c>
    </row>
    <row r="7695" s="1" customFormat="1" customHeight="1" spans="1:5">
      <c r="A7695" s="4">
        <v>91882</v>
      </c>
      <c r="B7695" s="4" t="s">
        <v>8262</v>
      </c>
      <c r="C7695" s="4" t="s">
        <v>215</v>
      </c>
      <c r="D7695" s="4" t="s">
        <v>5502</v>
      </c>
      <c r="E7695" s="5">
        <v>10.06</v>
      </c>
    </row>
    <row r="7696" s="1" customFormat="1" customHeight="1" spans="1:5">
      <c r="A7696" s="4">
        <v>91884</v>
      </c>
      <c r="B7696" s="4" t="s">
        <v>8263</v>
      </c>
      <c r="C7696" s="4" t="s">
        <v>215</v>
      </c>
      <c r="D7696" s="4" t="s">
        <v>5502</v>
      </c>
      <c r="E7696" s="5">
        <v>11.4</v>
      </c>
    </row>
    <row r="7697" s="1" customFormat="1" customHeight="1" spans="1:5">
      <c r="A7697" s="4">
        <v>91885</v>
      </c>
      <c r="B7697" s="4" t="s">
        <v>8264</v>
      </c>
      <c r="C7697" s="4" t="s">
        <v>215</v>
      </c>
      <c r="D7697" s="4" t="s">
        <v>5502</v>
      </c>
      <c r="E7697" s="5">
        <v>13.15</v>
      </c>
    </row>
    <row r="7698" s="1" customFormat="1" customHeight="1" spans="1:5">
      <c r="A7698" s="4">
        <v>91886</v>
      </c>
      <c r="B7698" s="4" t="s">
        <v>8265</v>
      </c>
      <c r="C7698" s="4" t="s">
        <v>215</v>
      </c>
      <c r="D7698" s="4" t="s">
        <v>5502</v>
      </c>
      <c r="E7698" s="5">
        <v>15.66</v>
      </c>
    </row>
    <row r="7699" s="1" customFormat="1" customHeight="1" spans="1:5">
      <c r="A7699" s="4">
        <v>91887</v>
      </c>
      <c r="B7699" s="4" t="s">
        <v>8266</v>
      </c>
      <c r="C7699" s="4" t="s">
        <v>215</v>
      </c>
      <c r="D7699" s="4" t="s">
        <v>5502</v>
      </c>
      <c r="E7699" s="5">
        <v>12.78</v>
      </c>
    </row>
    <row r="7700" s="1" customFormat="1" customHeight="1" spans="1:5">
      <c r="A7700" s="4">
        <v>91889</v>
      </c>
      <c r="B7700" s="4" t="s">
        <v>8267</v>
      </c>
      <c r="C7700" s="4" t="s">
        <v>215</v>
      </c>
      <c r="D7700" s="4" t="s">
        <v>5502</v>
      </c>
      <c r="E7700" s="5">
        <v>12.37</v>
      </c>
    </row>
    <row r="7701" s="1" customFormat="1" customHeight="1" spans="1:5">
      <c r="A7701" s="4">
        <v>91890</v>
      </c>
      <c r="B7701" s="4" t="s">
        <v>8268</v>
      </c>
      <c r="C7701" s="4" t="s">
        <v>215</v>
      </c>
      <c r="D7701" s="4" t="s">
        <v>5502</v>
      </c>
      <c r="E7701" s="5">
        <v>14.01</v>
      </c>
    </row>
    <row r="7702" s="1" customFormat="1" customHeight="1" spans="1:5">
      <c r="A7702" s="4">
        <v>91892</v>
      </c>
      <c r="B7702" s="4" t="s">
        <v>8269</v>
      </c>
      <c r="C7702" s="4" t="s">
        <v>215</v>
      </c>
      <c r="D7702" s="4" t="s">
        <v>5502</v>
      </c>
      <c r="E7702" s="5">
        <v>16.75</v>
      </c>
    </row>
    <row r="7703" s="1" customFormat="1" customHeight="1" spans="1:5">
      <c r="A7703" s="4">
        <v>91893</v>
      </c>
      <c r="B7703" s="4" t="s">
        <v>8270</v>
      </c>
      <c r="C7703" s="4" t="s">
        <v>215</v>
      </c>
      <c r="D7703" s="4" t="s">
        <v>5502</v>
      </c>
      <c r="E7703" s="5">
        <v>17.67</v>
      </c>
    </row>
    <row r="7704" s="1" customFormat="1" customHeight="1" spans="1:5">
      <c r="A7704" s="4">
        <v>91895</v>
      </c>
      <c r="B7704" s="4" t="s">
        <v>8271</v>
      </c>
      <c r="C7704" s="4" t="s">
        <v>215</v>
      </c>
      <c r="D7704" s="4" t="s">
        <v>5502</v>
      </c>
      <c r="E7704" s="5">
        <v>20.45</v>
      </c>
    </row>
    <row r="7705" s="1" customFormat="1" customHeight="1" spans="1:5">
      <c r="A7705" s="4">
        <v>91896</v>
      </c>
      <c r="B7705" s="4" t="s">
        <v>8272</v>
      </c>
      <c r="C7705" s="4" t="s">
        <v>215</v>
      </c>
      <c r="D7705" s="4" t="s">
        <v>5502</v>
      </c>
      <c r="E7705" s="5">
        <v>20.3</v>
      </c>
    </row>
    <row r="7706" s="1" customFormat="1" customHeight="1" spans="1:5">
      <c r="A7706" s="4">
        <v>91898</v>
      </c>
      <c r="B7706" s="4" t="s">
        <v>8273</v>
      </c>
      <c r="C7706" s="4" t="s">
        <v>215</v>
      </c>
      <c r="D7706" s="4" t="s">
        <v>5502</v>
      </c>
      <c r="E7706" s="5">
        <v>23.28</v>
      </c>
    </row>
    <row r="7707" s="1" customFormat="1" customHeight="1" spans="1:5">
      <c r="A7707" s="4">
        <v>91899</v>
      </c>
      <c r="B7707" s="4" t="s">
        <v>8274</v>
      </c>
      <c r="C7707" s="4" t="s">
        <v>215</v>
      </c>
      <c r="D7707" s="4" t="s">
        <v>5502</v>
      </c>
      <c r="E7707" s="5">
        <v>10.6</v>
      </c>
    </row>
    <row r="7708" s="1" customFormat="1" customHeight="1" spans="1:5">
      <c r="A7708" s="4">
        <v>91901</v>
      </c>
      <c r="B7708" s="4" t="s">
        <v>8275</v>
      </c>
      <c r="C7708" s="4" t="s">
        <v>215</v>
      </c>
      <c r="D7708" s="4" t="s">
        <v>5502</v>
      </c>
      <c r="E7708" s="5">
        <v>10.19</v>
      </c>
    </row>
    <row r="7709" s="1" customFormat="1" customHeight="1" spans="1:5">
      <c r="A7709" s="4">
        <v>91902</v>
      </c>
      <c r="B7709" s="4" t="s">
        <v>8276</v>
      </c>
      <c r="C7709" s="4" t="s">
        <v>215</v>
      </c>
      <c r="D7709" s="4" t="s">
        <v>5502</v>
      </c>
      <c r="E7709" s="5">
        <v>11.83</v>
      </c>
    </row>
    <row r="7710" s="1" customFormat="1" customHeight="1" spans="1:5">
      <c r="A7710" s="4">
        <v>91904</v>
      </c>
      <c r="B7710" s="4" t="s">
        <v>8277</v>
      </c>
      <c r="C7710" s="4" t="s">
        <v>215</v>
      </c>
      <c r="D7710" s="4" t="s">
        <v>5502</v>
      </c>
      <c r="E7710" s="5">
        <v>14.57</v>
      </c>
    </row>
    <row r="7711" s="1" customFormat="1" customHeight="1" spans="1:5">
      <c r="A7711" s="4">
        <v>91905</v>
      </c>
      <c r="B7711" s="4" t="s">
        <v>8278</v>
      </c>
      <c r="C7711" s="4" t="s">
        <v>215</v>
      </c>
      <c r="D7711" s="4" t="s">
        <v>5502</v>
      </c>
      <c r="E7711" s="5">
        <v>15.49</v>
      </c>
    </row>
    <row r="7712" s="1" customFormat="1" customHeight="1" spans="1:5">
      <c r="A7712" s="4">
        <v>91907</v>
      </c>
      <c r="B7712" s="4" t="s">
        <v>8279</v>
      </c>
      <c r="C7712" s="4" t="s">
        <v>215</v>
      </c>
      <c r="D7712" s="4" t="s">
        <v>5502</v>
      </c>
      <c r="E7712" s="5">
        <v>18.27</v>
      </c>
    </row>
    <row r="7713" s="1" customFormat="1" customHeight="1" spans="1:5">
      <c r="A7713" s="4">
        <v>91908</v>
      </c>
      <c r="B7713" s="4" t="s">
        <v>8280</v>
      </c>
      <c r="C7713" s="4" t="s">
        <v>215</v>
      </c>
      <c r="D7713" s="4" t="s">
        <v>5502</v>
      </c>
      <c r="E7713" s="5">
        <v>18.17</v>
      </c>
    </row>
    <row r="7714" s="1" customFormat="1" customHeight="1" spans="1:5">
      <c r="A7714" s="4">
        <v>91910</v>
      </c>
      <c r="B7714" s="4" t="s">
        <v>8281</v>
      </c>
      <c r="C7714" s="4" t="s">
        <v>215</v>
      </c>
      <c r="D7714" s="4" t="s">
        <v>5502</v>
      </c>
      <c r="E7714" s="5">
        <v>21.15</v>
      </c>
    </row>
    <row r="7715" s="1" customFormat="1" customHeight="1" spans="1:5">
      <c r="A7715" s="4">
        <v>91911</v>
      </c>
      <c r="B7715" s="4" t="s">
        <v>8282</v>
      </c>
      <c r="C7715" s="4" t="s">
        <v>215</v>
      </c>
      <c r="D7715" s="4" t="s">
        <v>5502</v>
      </c>
      <c r="E7715" s="5">
        <v>17.24</v>
      </c>
    </row>
    <row r="7716" s="1" customFormat="1" customHeight="1" spans="1:5">
      <c r="A7716" s="4">
        <v>91913</v>
      </c>
      <c r="B7716" s="4" t="s">
        <v>8283</v>
      </c>
      <c r="C7716" s="4" t="s">
        <v>215</v>
      </c>
      <c r="D7716" s="4" t="s">
        <v>5502</v>
      </c>
      <c r="E7716" s="5">
        <v>16.83</v>
      </c>
    </row>
    <row r="7717" s="1" customFormat="1" customHeight="1" spans="1:5">
      <c r="A7717" s="4">
        <v>91914</v>
      </c>
      <c r="B7717" s="4" t="s">
        <v>8284</v>
      </c>
      <c r="C7717" s="4" t="s">
        <v>215</v>
      </c>
      <c r="D7717" s="4" t="s">
        <v>5502</v>
      </c>
      <c r="E7717" s="5">
        <v>18.42</v>
      </c>
    </row>
    <row r="7718" s="1" customFormat="1" customHeight="1" spans="1:5">
      <c r="A7718" s="4">
        <v>91916</v>
      </c>
      <c r="B7718" s="4" t="s">
        <v>8285</v>
      </c>
      <c r="C7718" s="4" t="s">
        <v>215</v>
      </c>
      <c r="D7718" s="4" t="s">
        <v>5502</v>
      </c>
      <c r="E7718" s="5">
        <v>21.16</v>
      </c>
    </row>
    <row r="7719" s="1" customFormat="1" customHeight="1" spans="1:5">
      <c r="A7719" s="4">
        <v>91917</v>
      </c>
      <c r="B7719" s="4" t="s">
        <v>8286</v>
      </c>
      <c r="C7719" s="4" t="s">
        <v>215</v>
      </c>
      <c r="D7719" s="4" t="s">
        <v>5502</v>
      </c>
      <c r="E7719" s="5">
        <v>22.02</v>
      </c>
    </row>
    <row r="7720" s="1" customFormat="1" customHeight="1" spans="1:5">
      <c r="A7720" s="4">
        <v>91919</v>
      </c>
      <c r="B7720" s="4" t="s">
        <v>8287</v>
      </c>
      <c r="C7720" s="4" t="s">
        <v>215</v>
      </c>
      <c r="D7720" s="4" t="s">
        <v>5502</v>
      </c>
      <c r="E7720" s="5">
        <v>24.8</v>
      </c>
    </row>
    <row r="7721" s="1" customFormat="1" customHeight="1" spans="1:5">
      <c r="A7721" s="4">
        <v>91920</v>
      </c>
      <c r="B7721" s="4" t="s">
        <v>8288</v>
      </c>
      <c r="C7721" s="4" t="s">
        <v>215</v>
      </c>
      <c r="D7721" s="4" t="s">
        <v>5502</v>
      </c>
      <c r="E7721" s="5">
        <v>24.6</v>
      </c>
    </row>
    <row r="7722" s="1" customFormat="1" customHeight="1" spans="1:5">
      <c r="A7722" s="4">
        <v>91922</v>
      </c>
      <c r="B7722" s="4" t="s">
        <v>8289</v>
      </c>
      <c r="C7722" s="4" t="s">
        <v>215</v>
      </c>
      <c r="D7722" s="4" t="s">
        <v>5502</v>
      </c>
      <c r="E7722" s="5">
        <v>27.58</v>
      </c>
    </row>
    <row r="7723" s="1" customFormat="1" customHeight="1" spans="1:5">
      <c r="A7723" s="4">
        <v>93013</v>
      </c>
      <c r="B7723" s="4" t="s">
        <v>8290</v>
      </c>
      <c r="C7723" s="4" t="s">
        <v>215</v>
      </c>
      <c r="D7723" s="4" t="s">
        <v>5502</v>
      </c>
      <c r="E7723" s="5">
        <v>16.05</v>
      </c>
    </row>
    <row r="7724" s="1" customFormat="1" customHeight="1" spans="1:5">
      <c r="A7724" s="4">
        <v>93014</v>
      </c>
      <c r="B7724" s="4" t="s">
        <v>8291</v>
      </c>
      <c r="C7724" s="4" t="s">
        <v>215</v>
      </c>
      <c r="D7724" s="4" t="s">
        <v>5502</v>
      </c>
      <c r="E7724" s="5">
        <v>19.92</v>
      </c>
    </row>
    <row r="7725" s="1" customFormat="1" customHeight="1" spans="1:5">
      <c r="A7725" s="4">
        <v>93015</v>
      </c>
      <c r="B7725" s="4" t="s">
        <v>8292</v>
      </c>
      <c r="C7725" s="4" t="s">
        <v>215</v>
      </c>
      <c r="D7725" s="4" t="s">
        <v>5502</v>
      </c>
      <c r="E7725" s="5">
        <v>31.18</v>
      </c>
    </row>
    <row r="7726" s="1" customFormat="1" customHeight="1" spans="1:5">
      <c r="A7726" s="4">
        <v>93016</v>
      </c>
      <c r="B7726" s="4" t="s">
        <v>8293</v>
      </c>
      <c r="C7726" s="4" t="s">
        <v>215</v>
      </c>
      <c r="D7726" s="4" t="s">
        <v>5502</v>
      </c>
      <c r="E7726" s="5">
        <v>38.29</v>
      </c>
    </row>
    <row r="7727" s="1" customFormat="1" customHeight="1" spans="1:5">
      <c r="A7727" s="4">
        <v>93017</v>
      </c>
      <c r="B7727" s="4" t="s">
        <v>8294</v>
      </c>
      <c r="C7727" s="4" t="s">
        <v>215</v>
      </c>
      <c r="D7727" s="4" t="s">
        <v>5502</v>
      </c>
      <c r="E7727" s="5">
        <v>58.65</v>
      </c>
    </row>
    <row r="7728" s="1" customFormat="1" customHeight="1" spans="1:5">
      <c r="A7728" s="4">
        <v>93018</v>
      </c>
      <c r="B7728" s="4" t="s">
        <v>8295</v>
      </c>
      <c r="C7728" s="4" t="s">
        <v>215</v>
      </c>
      <c r="D7728" s="4" t="s">
        <v>5502</v>
      </c>
      <c r="E7728" s="5">
        <v>24.58</v>
      </c>
    </row>
    <row r="7729" s="1" customFormat="1" customHeight="1" spans="1:5">
      <c r="A7729" s="4">
        <v>93020</v>
      </c>
      <c r="B7729" s="4" t="s">
        <v>8296</v>
      </c>
      <c r="C7729" s="4" t="s">
        <v>215</v>
      </c>
      <c r="D7729" s="4" t="s">
        <v>5502</v>
      </c>
      <c r="E7729" s="5">
        <v>32.02</v>
      </c>
    </row>
    <row r="7730" s="1" customFormat="1" customHeight="1" spans="1:5">
      <c r="A7730" s="4">
        <v>93022</v>
      </c>
      <c r="B7730" s="4" t="s">
        <v>8297</v>
      </c>
      <c r="C7730" s="4" t="s">
        <v>215</v>
      </c>
      <c r="D7730" s="4" t="s">
        <v>5502</v>
      </c>
      <c r="E7730" s="5">
        <v>55.74</v>
      </c>
    </row>
    <row r="7731" s="1" customFormat="1" customHeight="1" spans="1:5">
      <c r="A7731" s="4">
        <v>93024</v>
      </c>
      <c r="B7731" s="4" t="s">
        <v>8298</v>
      </c>
      <c r="C7731" s="4" t="s">
        <v>215</v>
      </c>
      <c r="D7731" s="4" t="s">
        <v>5502</v>
      </c>
      <c r="E7731" s="5">
        <v>58.28</v>
      </c>
    </row>
    <row r="7732" s="1" customFormat="1" customHeight="1" spans="1:5">
      <c r="A7732" s="4">
        <v>93026</v>
      </c>
      <c r="B7732" s="4" t="s">
        <v>8299</v>
      </c>
      <c r="C7732" s="4" t="s">
        <v>215</v>
      </c>
      <c r="D7732" s="4" t="s">
        <v>5502</v>
      </c>
      <c r="E7732" s="5">
        <v>97.74</v>
      </c>
    </row>
    <row r="7733" s="1" customFormat="1" customHeight="1" spans="1:5">
      <c r="A7733" s="4">
        <v>97559</v>
      </c>
      <c r="B7733" s="4" t="s">
        <v>8300</v>
      </c>
      <c r="C7733" s="4" t="s">
        <v>215</v>
      </c>
      <c r="D7733" s="4" t="s">
        <v>5502</v>
      </c>
      <c r="E7733" s="5">
        <v>13.7</v>
      </c>
    </row>
    <row r="7734" s="1" customFormat="1" customHeight="1" spans="1:5">
      <c r="A7734" s="4">
        <v>97562</v>
      </c>
      <c r="B7734" s="4" t="s">
        <v>8301</v>
      </c>
      <c r="C7734" s="4" t="s">
        <v>215</v>
      </c>
      <c r="D7734" s="4" t="s">
        <v>5502</v>
      </c>
      <c r="E7734" s="5">
        <v>11.52</v>
      </c>
    </row>
    <row r="7735" s="1" customFormat="1" customHeight="1" spans="1:5">
      <c r="A7735" s="4">
        <v>97564</v>
      </c>
      <c r="B7735" s="4" t="s">
        <v>8302</v>
      </c>
      <c r="C7735" s="4" t="s">
        <v>215</v>
      </c>
      <c r="D7735" s="4" t="s">
        <v>5502</v>
      </c>
      <c r="E7735" s="5">
        <v>18.11</v>
      </c>
    </row>
    <row r="7736" s="1" customFormat="1" customHeight="1" spans="1:5">
      <c r="A7736" s="4">
        <v>104395</v>
      </c>
      <c r="B7736" s="4" t="s">
        <v>8303</v>
      </c>
      <c r="C7736" s="4" t="s">
        <v>215</v>
      </c>
      <c r="D7736" s="4" t="s">
        <v>5502</v>
      </c>
      <c r="E7736" s="5">
        <v>24.53</v>
      </c>
    </row>
    <row r="7737" s="1" customFormat="1" customHeight="1" spans="1:5">
      <c r="A7737" s="4">
        <v>91924</v>
      </c>
      <c r="B7737" s="4" t="s">
        <v>8304</v>
      </c>
      <c r="C7737" s="4" t="s">
        <v>232</v>
      </c>
      <c r="D7737" s="4" t="s">
        <v>5502</v>
      </c>
      <c r="E7737" s="5">
        <v>2.75</v>
      </c>
    </row>
    <row r="7738" s="1" customFormat="1" customHeight="1" spans="1:5">
      <c r="A7738" s="4">
        <v>91925</v>
      </c>
      <c r="B7738" s="4" t="s">
        <v>8305</v>
      </c>
      <c r="C7738" s="4" t="s">
        <v>232</v>
      </c>
      <c r="D7738" s="4" t="s">
        <v>5502</v>
      </c>
      <c r="E7738" s="5">
        <v>3.28</v>
      </c>
    </row>
    <row r="7739" s="1" customFormat="1" customHeight="1" spans="1:5">
      <c r="A7739" s="4">
        <v>91926</v>
      </c>
      <c r="B7739" s="4" t="s">
        <v>8306</v>
      </c>
      <c r="C7739" s="4" t="s">
        <v>232</v>
      </c>
      <c r="D7739" s="4" t="s">
        <v>5502</v>
      </c>
      <c r="E7739" s="5">
        <v>3.93</v>
      </c>
    </row>
    <row r="7740" s="1" customFormat="1" customHeight="1" spans="1:5">
      <c r="A7740" s="4">
        <v>91927</v>
      </c>
      <c r="B7740" s="4" t="s">
        <v>8307</v>
      </c>
      <c r="C7740" s="4" t="s">
        <v>232</v>
      </c>
      <c r="D7740" s="4" t="s">
        <v>5502</v>
      </c>
      <c r="E7740" s="5">
        <v>4.39</v>
      </c>
    </row>
    <row r="7741" s="1" customFormat="1" customHeight="1" spans="1:5">
      <c r="A7741" s="4">
        <v>91928</v>
      </c>
      <c r="B7741" s="4" t="s">
        <v>8308</v>
      </c>
      <c r="C7741" s="4" t="s">
        <v>232</v>
      </c>
      <c r="D7741" s="4" t="s">
        <v>5502</v>
      </c>
      <c r="E7741" s="5">
        <v>6.05</v>
      </c>
    </row>
    <row r="7742" s="1" customFormat="1" customHeight="1" spans="1:5">
      <c r="A7742" s="4">
        <v>91929</v>
      </c>
      <c r="B7742" s="4" t="s">
        <v>8309</v>
      </c>
      <c r="C7742" s="4" t="s">
        <v>232</v>
      </c>
      <c r="D7742" s="4" t="s">
        <v>5502</v>
      </c>
      <c r="E7742" s="5">
        <v>6.45</v>
      </c>
    </row>
    <row r="7743" s="1" customFormat="1" customHeight="1" spans="1:5">
      <c r="A7743" s="4">
        <v>91930</v>
      </c>
      <c r="B7743" s="4" t="s">
        <v>8310</v>
      </c>
      <c r="C7743" s="4" t="s">
        <v>232</v>
      </c>
      <c r="D7743" s="4" t="s">
        <v>5502</v>
      </c>
      <c r="E7743" s="5">
        <v>8.4</v>
      </c>
    </row>
    <row r="7744" s="1" customFormat="1" customHeight="1" spans="1:5">
      <c r="A7744" s="4">
        <v>91931</v>
      </c>
      <c r="B7744" s="4" t="s">
        <v>8311</v>
      </c>
      <c r="C7744" s="4" t="s">
        <v>232</v>
      </c>
      <c r="D7744" s="4" t="s">
        <v>5502</v>
      </c>
      <c r="E7744" s="5">
        <v>9.06</v>
      </c>
    </row>
    <row r="7745" s="1" customFormat="1" customHeight="1" spans="1:5">
      <c r="A7745" s="4">
        <v>91932</v>
      </c>
      <c r="B7745" s="4" t="s">
        <v>8312</v>
      </c>
      <c r="C7745" s="4" t="s">
        <v>232</v>
      </c>
      <c r="D7745" s="4" t="s">
        <v>5502</v>
      </c>
      <c r="E7745" s="5">
        <v>14.95</v>
      </c>
    </row>
    <row r="7746" s="1" customFormat="1" customHeight="1" spans="1:5">
      <c r="A7746" s="4">
        <v>91933</v>
      </c>
      <c r="B7746" s="4" t="s">
        <v>8313</v>
      </c>
      <c r="C7746" s="4" t="s">
        <v>232</v>
      </c>
      <c r="D7746" s="4" t="s">
        <v>5502</v>
      </c>
      <c r="E7746" s="5">
        <v>14.44</v>
      </c>
    </row>
    <row r="7747" s="1" customFormat="1" customHeight="1" spans="1:5">
      <c r="A7747" s="4">
        <v>91934</v>
      </c>
      <c r="B7747" s="4" t="s">
        <v>8314</v>
      </c>
      <c r="C7747" s="4" t="s">
        <v>232</v>
      </c>
      <c r="D7747" s="4" t="s">
        <v>5502</v>
      </c>
      <c r="E7747" s="5">
        <v>21.61</v>
      </c>
    </row>
    <row r="7748" s="1" customFormat="1" customHeight="1" spans="1:5">
      <c r="A7748" s="4">
        <v>91935</v>
      </c>
      <c r="B7748" s="4" t="s">
        <v>8315</v>
      </c>
      <c r="C7748" s="4" t="s">
        <v>232</v>
      </c>
      <c r="D7748" s="4" t="s">
        <v>5502</v>
      </c>
      <c r="E7748" s="5">
        <v>22.62</v>
      </c>
    </row>
    <row r="7749" s="1" customFormat="1" customHeight="1" spans="1:5">
      <c r="A7749" s="4">
        <v>92979</v>
      </c>
      <c r="B7749" s="4" t="s">
        <v>8316</v>
      </c>
      <c r="C7749" s="4" t="s">
        <v>232</v>
      </c>
      <c r="D7749" s="4" t="s">
        <v>5502</v>
      </c>
      <c r="E7749" s="5">
        <v>9.72</v>
      </c>
    </row>
    <row r="7750" s="1" customFormat="1" customHeight="1" spans="1:5">
      <c r="A7750" s="4">
        <v>92980</v>
      </c>
      <c r="B7750" s="4" t="s">
        <v>8317</v>
      </c>
      <c r="C7750" s="4" t="s">
        <v>232</v>
      </c>
      <c r="D7750" s="4" t="s">
        <v>5502</v>
      </c>
      <c r="E7750" s="5">
        <v>9.3</v>
      </c>
    </row>
    <row r="7751" s="1" customFormat="1" customHeight="1" spans="1:5">
      <c r="A7751" s="4">
        <v>92981</v>
      </c>
      <c r="B7751" s="4" t="s">
        <v>8318</v>
      </c>
      <c r="C7751" s="4" t="s">
        <v>232</v>
      </c>
      <c r="D7751" s="4" t="s">
        <v>5502</v>
      </c>
      <c r="E7751" s="5">
        <v>13.85</v>
      </c>
    </row>
    <row r="7752" s="1" customFormat="1" customHeight="1" spans="1:5">
      <c r="A7752" s="4">
        <v>92982</v>
      </c>
      <c r="B7752" s="4" t="s">
        <v>8319</v>
      </c>
      <c r="C7752" s="4" t="s">
        <v>232</v>
      </c>
      <c r="D7752" s="4" t="s">
        <v>5502</v>
      </c>
      <c r="E7752" s="5">
        <v>14.68</v>
      </c>
    </row>
    <row r="7753" s="1" customFormat="1" customHeight="1" spans="1:5">
      <c r="A7753" s="4">
        <v>92984</v>
      </c>
      <c r="B7753" s="4" t="s">
        <v>8320</v>
      </c>
      <c r="C7753" s="4" t="s">
        <v>232</v>
      </c>
      <c r="D7753" s="4" t="s">
        <v>5502</v>
      </c>
      <c r="E7753" s="5">
        <v>24.47</v>
      </c>
    </row>
    <row r="7754" s="1" customFormat="1" customHeight="1" spans="1:5">
      <c r="A7754" s="4">
        <v>92986</v>
      </c>
      <c r="B7754" s="4" t="s">
        <v>8321</v>
      </c>
      <c r="C7754" s="4" t="s">
        <v>232</v>
      </c>
      <c r="D7754" s="4" t="s">
        <v>5502</v>
      </c>
      <c r="E7754" s="5">
        <v>33.76</v>
      </c>
    </row>
    <row r="7755" s="1" customFormat="1" customHeight="1" spans="1:5">
      <c r="A7755" s="4">
        <v>92988</v>
      </c>
      <c r="B7755" s="4" t="s">
        <v>8322</v>
      </c>
      <c r="C7755" s="4" t="s">
        <v>232</v>
      </c>
      <c r="D7755" s="4" t="s">
        <v>5502</v>
      </c>
      <c r="E7755" s="5">
        <v>48.89</v>
      </c>
    </row>
    <row r="7756" s="1" customFormat="1" customHeight="1" spans="1:5">
      <c r="A7756" s="4">
        <v>92990</v>
      </c>
      <c r="B7756" s="4" t="s">
        <v>8323</v>
      </c>
      <c r="C7756" s="4" t="s">
        <v>232</v>
      </c>
      <c r="D7756" s="4" t="s">
        <v>5502</v>
      </c>
      <c r="E7756" s="5">
        <v>67.62</v>
      </c>
    </row>
    <row r="7757" s="1" customFormat="1" customHeight="1" spans="1:5">
      <c r="A7757" s="4">
        <v>92992</v>
      </c>
      <c r="B7757" s="4" t="s">
        <v>8324</v>
      </c>
      <c r="C7757" s="4" t="s">
        <v>232</v>
      </c>
      <c r="D7757" s="4" t="s">
        <v>5502</v>
      </c>
      <c r="E7757" s="5">
        <v>87.38</v>
      </c>
    </row>
    <row r="7758" s="1" customFormat="1" customHeight="1" spans="1:5">
      <c r="A7758" s="4">
        <v>92994</v>
      </c>
      <c r="B7758" s="4" t="s">
        <v>8325</v>
      </c>
      <c r="C7758" s="4" t="s">
        <v>232</v>
      </c>
      <c r="D7758" s="4" t="s">
        <v>5502</v>
      </c>
      <c r="E7758" s="5">
        <v>113.47</v>
      </c>
    </row>
    <row r="7759" s="1" customFormat="1" customHeight="1" spans="1:5">
      <c r="A7759" s="4">
        <v>92996</v>
      </c>
      <c r="B7759" s="4" t="s">
        <v>8326</v>
      </c>
      <c r="C7759" s="4" t="s">
        <v>232</v>
      </c>
      <c r="D7759" s="4" t="s">
        <v>5502</v>
      </c>
      <c r="E7759" s="5">
        <v>137.25</v>
      </c>
    </row>
    <row r="7760" s="1" customFormat="1" customHeight="1" spans="1:5">
      <c r="A7760" s="4">
        <v>92998</v>
      </c>
      <c r="B7760" s="4" t="s">
        <v>8327</v>
      </c>
      <c r="C7760" s="4" t="s">
        <v>232</v>
      </c>
      <c r="D7760" s="4" t="s">
        <v>5502</v>
      </c>
      <c r="E7760" s="5">
        <v>168.16</v>
      </c>
    </row>
    <row r="7761" s="1" customFormat="1" customHeight="1" spans="1:5">
      <c r="A7761" s="4">
        <v>93000</v>
      </c>
      <c r="B7761" s="4" t="s">
        <v>8328</v>
      </c>
      <c r="C7761" s="4" t="s">
        <v>232</v>
      </c>
      <c r="D7761" s="4" t="s">
        <v>5502</v>
      </c>
      <c r="E7761" s="5">
        <v>222.56</v>
      </c>
    </row>
    <row r="7762" s="1" customFormat="1" customHeight="1" spans="1:5">
      <c r="A7762" s="4">
        <v>93002</v>
      </c>
      <c r="B7762" s="4" t="s">
        <v>8329</v>
      </c>
      <c r="C7762" s="4" t="s">
        <v>232</v>
      </c>
      <c r="D7762" s="4" t="s">
        <v>5502</v>
      </c>
      <c r="E7762" s="5">
        <v>287.68</v>
      </c>
    </row>
    <row r="7763" s="1" customFormat="1" customHeight="1" spans="1:5">
      <c r="A7763" s="4">
        <v>101884</v>
      </c>
      <c r="B7763" s="4" t="s">
        <v>8330</v>
      </c>
      <c r="C7763" s="4" t="s">
        <v>232</v>
      </c>
      <c r="D7763" s="4" t="s">
        <v>5502</v>
      </c>
      <c r="E7763" s="5">
        <v>9.46</v>
      </c>
    </row>
    <row r="7764" s="1" customFormat="1" customHeight="1" spans="1:5">
      <c r="A7764" s="4">
        <v>101885</v>
      </c>
      <c r="B7764" s="4" t="s">
        <v>8331</v>
      </c>
      <c r="C7764" s="4" t="s">
        <v>232</v>
      </c>
      <c r="D7764" s="4" t="s">
        <v>5502</v>
      </c>
      <c r="E7764" s="5">
        <v>9.04</v>
      </c>
    </row>
    <row r="7765" s="1" customFormat="1" customHeight="1" spans="1:5">
      <c r="A7765" s="4">
        <v>101886</v>
      </c>
      <c r="B7765" s="4" t="s">
        <v>8332</v>
      </c>
      <c r="C7765" s="4" t="s">
        <v>232</v>
      </c>
      <c r="D7765" s="4" t="s">
        <v>5502</v>
      </c>
      <c r="E7765" s="5">
        <v>13.57</v>
      </c>
    </row>
    <row r="7766" s="1" customFormat="1" customHeight="1" spans="1:5">
      <c r="A7766" s="4">
        <v>101887</v>
      </c>
      <c r="B7766" s="4" t="s">
        <v>8333</v>
      </c>
      <c r="C7766" s="4" t="s">
        <v>232</v>
      </c>
      <c r="D7766" s="4" t="s">
        <v>5502</v>
      </c>
      <c r="E7766" s="5">
        <v>14.4</v>
      </c>
    </row>
    <row r="7767" s="1" customFormat="1" customHeight="1" spans="1:5">
      <c r="A7767" s="4">
        <v>101888</v>
      </c>
      <c r="B7767" s="4" t="s">
        <v>8334</v>
      </c>
      <c r="C7767" s="4" t="s">
        <v>232</v>
      </c>
      <c r="D7767" s="4" t="s">
        <v>5502</v>
      </c>
      <c r="E7767" s="5">
        <v>21.24</v>
      </c>
    </row>
    <row r="7768" s="1" customFormat="1" customHeight="1" spans="1:5">
      <c r="A7768" s="4">
        <v>101889</v>
      </c>
      <c r="B7768" s="4" t="s">
        <v>8335</v>
      </c>
      <c r="C7768" s="4" t="s">
        <v>232</v>
      </c>
      <c r="D7768" s="4" t="s">
        <v>5502</v>
      </c>
      <c r="E7768" s="5">
        <v>22.3</v>
      </c>
    </row>
    <row r="7769" s="1" customFormat="1" customHeight="1" spans="1:5">
      <c r="A7769" s="4">
        <v>91936</v>
      </c>
      <c r="B7769" s="4" t="s">
        <v>8336</v>
      </c>
      <c r="C7769" s="4" t="s">
        <v>215</v>
      </c>
      <c r="D7769" s="4" t="s">
        <v>5502</v>
      </c>
      <c r="E7769" s="5">
        <v>19.51</v>
      </c>
    </row>
    <row r="7770" s="1" customFormat="1" customHeight="1" spans="1:5">
      <c r="A7770" s="4">
        <v>91937</v>
      </c>
      <c r="B7770" s="4" t="s">
        <v>8337</v>
      </c>
      <c r="C7770" s="4" t="s">
        <v>215</v>
      </c>
      <c r="D7770" s="4" t="s">
        <v>5502</v>
      </c>
      <c r="E7770" s="5">
        <v>16.88</v>
      </c>
    </row>
    <row r="7771" s="1" customFormat="1" customHeight="1" spans="1:5">
      <c r="A7771" s="4">
        <v>91939</v>
      </c>
      <c r="B7771" s="4" t="s">
        <v>8338</v>
      </c>
      <c r="C7771" s="4" t="s">
        <v>215</v>
      </c>
      <c r="D7771" s="4" t="s">
        <v>5502</v>
      </c>
      <c r="E7771" s="5">
        <v>31.1</v>
      </c>
    </row>
    <row r="7772" s="1" customFormat="1" customHeight="1" spans="1:5">
      <c r="A7772" s="4">
        <v>91940</v>
      </c>
      <c r="B7772" s="4" t="s">
        <v>8339</v>
      </c>
      <c r="C7772" s="4" t="s">
        <v>215</v>
      </c>
      <c r="D7772" s="4" t="s">
        <v>5502</v>
      </c>
      <c r="E7772" s="5">
        <v>18.29</v>
      </c>
    </row>
    <row r="7773" s="1" customFormat="1" customHeight="1" spans="1:5">
      <c r="A7773" s="4">
        <v>91941</v>
      </c>
      <c r="B7773" s="4" t="s">
        <v>8340</v>
      </c>
      <c r="C7773" s="4" t="s">
        <v>215</v>
      </c>
      <c r="D7773" s="4" t="s">
        <v>5502</v>
      </c>
      <c r="E7773" s="5">
        <v>12</v>
      </c>
    </row>
    <row r="7774" s="1" customFormat="1" customHeight="1" spans="1:5">
      <c r="A7774" s="4">
        <v>91942</v>
      </c>
      <c r="B7774" s="4" t="s">
        <v>8341</v>
      </c>
      <c r="C7774" s="4" t="s">
        <v>215</v>
      </c>
      <c r="D7774" s="4" t="s">
        <v>5502</v>
      </c>
      <c r="E7774" s="5">
        <v>35.51</v>
      </c>
    </row>
    <row r="7775" s="1" customFormat="1" customHeight="1" spans="1:5">
      <c r="A7775" s="4">
        <v>91943</v>
      </c>
      <c r="B7775" s="4" t="s">
        <v>8342</v>
      </c>
      <c r="C7775" s="4" t="s">
        <v>215</v>
      </c>
      <c r="D7775" s="4" t="s">
        <v>5502</v>
      </c>
      <c r="E7775" s="5">
        <v>22.24</v>
      </c>
    </row>
    <row r="7776" s="1" customFormat="1" customHeight="1" spans="1:5">
      <c r="A7776" s="4">
        <v>91944</v>
      </c>
      <c r="B7776" s="4" t="s">
        <v>8343</v>
      </c>
      <c r="C7776" s="4" t="s">
        <v>215</v>
      </c>
      <c r="D7776" s="4" t="s">
        <v>5502</v>
      </c>
      <c r="E7776" s="5">
        <v>15.71</v>
      </c>
    </row>
    <row r="7777" s="1" customFormat="1" customHeight="1" spans="1:5">
      <c r="A7777" s="4">
        <v>92865</v>
      </c>
      <c r="B7777" s="4" t="s">
        <v>8344</v>
      </c>
      <c r="C7777" s="4" t="s">
        <v>215</v>
      </c>
      <c r="D7777" s="4" t="s">
        <v>5502</v>
      </c>
      <c r="E7777" s="5">
        <v>14.01</v>
      </c>
    </row>
    <row r="7778" s="1" customFormat="1" customHeight="1" spans="1:5">
      <c r="A7778" s="4">
        <v>92866</v>
      </c>
      <c r="B7778" s="4" t="s">
        <v>8345</v>
      </c>
      <c r="C7778" s="4" t="s">
        <v>215</v>
      </c>
      <c r="D7778" s="4" t="s">
        <v>5502</v>
      </c>
      <c r="E7778" s="5">
        <v>12.36</v>
      </c>
    </row>
    <row r="7779" s="1" customFormat="1" customHeight="1" spans="1:5">
      <c r="A7779" s="4">
        <v>92867</v>
      </c>
      <c r="B7779" s="4" t="s">
        <v>8346</v>
      </c>
      <c r="C7779" s="4" t="s">
        <v>215</v>
      </c>
      <c r="D7779" s="4" t="s">
        <v>5502</v>
      </c>
      <c r="E7779" s="5">
        <v>29.24</v>
      </c>
    </row>
    <row r="7780" s="1" customFormat="1" customHeight="1" spans="1:5">
      <c r="A7780" s="4">
        <v>92868</v>
      </c>
      <c r="B7780" s="4" t="s">
        <v>8347</v>
      </c>
      <c r="C7780" s="4" t="s">
        <v>215</v>
      </c>
      <c r="D7780" s="4" t="s">
        <v>5502</v>
      </c>
      <c r="E7780" s="5">
        <v>16.43</v>
      </c>
    </row>
    <row r="7781" s="1" customFormat="1" customHeight="1" spans="1:5">
      <c r="A7781" s="4">
        <v>92869</v>
      </c>
      <c r="B7781" s="4" t="s">
        <v>8348</v>
      </c>
      <c r="C7781" s="4" t="s">
        <v>215</v>
      </c>
      <c r="D7781" s="4" t="s">
        <v>5502</v>
      </c>
      <c r="E7781" s="5">
        <v>10.14</v>
      </c>
    </row>
    <row r="7782" s="1" customFormat="1" customHeight="1" spans="1:5">
      <c r="A7782" s="4">
        <v>92870</v>
      </c>
      <c r="B7782" s="4" t="s">
        <v>8349</v>
      </c>
      <c r="C7782" s="4" t="s">
        <v>215</v>
      </c>
      <c r="D7782" s="4" t="s">
        <v>5502</v>
      </c>
      <c r="E7782" s="5">
        <v>31.98</v>
      </c>
    </row>
    <row r="7783" s="1" customFormat="1" customHeight="1" spans="1:5">
      <c r="A7783" s="4">
        <v>92871</v>
      </c>
      <c r="B7783" s="4" t="s">
        <v>8350</v>
      </c>
      <c r="C7783" s="4" t="s">
        <v>215</v>
      </c>
      <c r="D7783" s="4" t="s">
        <v>5502</v>
      </c>
      <c r="E7783" s="5">
        <v>18.71</v>
      </c>
    </row>
    <row r="7784" s="1" customFormat="1" customHeight="1" spans="1:5">
      <c r="A7784" s="4">
        <v>92872</v>
      </c>
      <c r="B7784" s="4" t="s">
        <v>8351</v>
      </c>
      <c r="C7784" s="4" t="s">
        <v>215</v>
      </c>
      <c r="D7784" s="4" t="s">
        <v>5502</v>
      </c>
      <c r="E7784" s="5">
        <v>12.18</v>
      </c>
    </row>
    <row r="7785" s="1" customFormat="1" customHeight="1" spans="1:5">
      <c r="A7785" s="4">
        <v>95777</v>
      </c>
      <c r="B7785" s="4" t="s">
        <v>8352</v>
      </c>
      <c r="C7785" s="4" t="s">
        <v>215</v>
      </c>
      <c r="D7785" s="4" t="s">
        <v>5502</v>
      </c>
      <c r="E7785" s="5">
        <v>27.04</v>
      </c>
    </row>
    <row r="7786" s="1" customFormat="1" customHeight="1" spans="1:5">
      <c r="A7786" s="4">
        <v>95778</v>
      </c>
      <c r="B7786" s="4" t="s">
        <v>8353</v>
      </c>
      <c r="C7786" s="4" t="s">
        <v>215</v>
      </c>
      <c r="D7786" s="4" t="s">
        <v>5502</v>
      </c>
      <c r="E7786" s="5">
        <v>30.04</v>
      </c>
    </row>
    <row r="7787" s="1" customFormat="1" customHeight="1" spans="1:5">
      <c r="A7787" s="4">
        <v>95779</v>
      </c>
      <c r="B7787" s="4" t="s">
        <v>8354</v>
      </c>
      <c r="C7787" s="4" t="s">
        <v>215</v>
      </c>
      <c r="D7787" s="4" t="s">
        <v>5502</v>
      </c>
      <c r="E7787" s="5">
        <v>24.92</v>
      </c>
    </row>
    <row r="7788" s="1" customFormat="1" customHeight="1" spans="1:5">
      <c r="A7788" s="4">
        <v>95780</v>
      </c>
      <c r="B7788" s="4" t="s">
        <v>8355</v>
      </c>
      <c r="C7788" s="4" t="s">
        <v>215</v>
      </c>
      <c r="D7788" s="4" t="s">
        <v>5502</v>
      </c>
      <c r="E7788" s="5">
        <v>32.48</v>
      </c>
    </row>
    <row r="7789" s="1" customFormat="1" customHeight="1" spans="1:5">
      <c r="A7789" s="4">
        <v>95781</v>
      </c>
      <c r="B7789" s="4" t="s">
        <v>8356</v>
      </c>
      <c r="C7789" s="4" t="s">
        <v>215</v>
      </c>
      <c r="D7789" s="4" t="s">
        <v>5502</v>
      </c>
      <c r="E7789" s="5">
        <v>36.49</v>
      </c>
    </row>
    <row r="7790" s="1" customFormat="1" customHeight="1" spans="1:5">
      <c r="A7790" s="4">
        <v>95782</v>
      </c>
      <c r="B7790" s="4" t="s">
        <v>8357</v>
      </c>
      <c r="C7790" s="4" t="s">
        <v>215</v>
      </c>
      <c r="D7790" s="4" t="s">
        <v>5502</v>
      </c>
      <c r="E7790" s="5">
        <v>34.9</v>
      </c>
    </row>
    <row r="7791" s="1" customFormat="1" customHeight="1" spans="1:5">
      <c r="A7791" s="4">
        <v>95785</v>
      </c>
      <c r="B7791" s="4" t="s">
        <v>8358</v>
      </c>
      <c r="C7791" s="4" t="s">
        <v>215</v>
      </c>
      <c r="D7791" s="4" t="s">
        <v>5502</v>
      </c>
      <c r="E7791" s="5">
        <v>41.51</v>
      </c>
    </row>
    <row r="7792" s="1" customFormat="1" customHeight="1" spans="1:5">
      <c r="A7792" s="4">
        <v>95787</v>
      </c>
      <c r="B7792" s="4" t="s">
        <v>8359</v>
      </c>
      <c r="C7792" s="4" t="s">
        <v>215</v>
      </c>
      <c r="D7792" s="4" t="s">
        <v>5502</v>
      </c>
      <c r="E7792" s="5">
        <v>29.56</v>
      </c>
    </row>
    <row r="7793" s="1" customFormat="1" customHeight="1" spans="1:5">
      <c r="A7793" s="4">
        <v>95789</v>
      </c>
      <c r="B7793" s="4" t="s">
        <v>8360</v>
      </c>
      <c r="C7793" s="4" t="s">
        <v>215</v>
      </c>
      <c r="D7793" s="4" t="s">
        <v>5502</v>
      </c>
      <c r="E7793" s="5">
        <v>40.88</v>
      </c>
    </row>
    <row r="7794" s="1" customFormat="1" customHeight="1" spans="1:5">
      <c r="A7794" s="4">
        <v>95791</v>
      </c>
      <c r="B7794" s="4" t="s">
        <v>8361</v>
      </c>
      <c r="C7794" s="4" t="s">
        <v>215</v>
      </c>
      <c r="D7794" s="4" t="s">
        <v>5502</v>
      </c>
      <c r="E7794" s="5">
        <v>57.53</v>
      </c>
    </row>
    <row r="7795" s="1" customFormat="1" customHeight="1" spans="1:5">
      <c r="A7795" s="4">
        <v>95795</v>
      </c>
      <c r="B7795" s="4" t="s">
        <v>8362</v>
      </c>
      <c r="C7795" s="4" t="s">
        <v>215</v>
      </c>
      <c r="D7795" s="4" t="s">
        <v>5502</v>
      </c>
      <c r="E7795" s="5">
        <v>33.73</v>
      </c>
    </row>
    <row r="7796" s="1" customFormat="1" customHeight="1" spans="1:5">
      <c r="A7796" s="4">
        <v>95796</v>
      </c>
      <c r="B7796" s="4" t="s">
        <v>8363</v>
      </c>
      <c r="C7796" s="4" t="s">
        <v>215</v>
      </c>
      <c r="D7796" s="4" t="s">
        <v>5502</v>
      </c>
      <c r="E7796" s="5">
        <v>48.02</v>
      </c>
    </row>
    <row r="7797" s="1" customFormat="1" customHeight="1" spans="1:5">
      <c r="A7797" s="4">
        <v>95797</v>
      </c>
      <c r="B7797" s="4" t="s">
        <v>8364</v>
      </c>
      <c r="C7797" s="4" t="s">
        <v>215</v>
      </c>
      <c r="D7797" s="4" t="s">
        <v>5502</v>
      </c>
      <c r="E7797" s="5">
        <v>66.93</v>
      </c>
    </row>
    <row r="7798" s="1" customFormat="1" customHeight="1" spans="1:5">
      <c r="A7798" s="4">
        <v>95801</v>
      </c>
      <c r="B7798" s="4" t="s">
        <v>8365</v>
      </c>
      <c r="C7798" s="4" t="s">
        <v>215</v>
      </c>
      <c r="D7798" s="4" t="s">
        <v>5502</v>
      </c>
      <c r="E7798" s="5">
        <v>40.74</v>
      </c>
    </row>
    <row r="7799" s="1" customFormat="1" customHeight="1" spans="1:5">
      <c r="A7799" s="4">
        <v>95802</v>
      </c>
      <c r="B7799" s="4" t="s">
        <v>8366</v>
      </c>
      <c r="C7799" s="4" t="s">
        <v>215</v>
      </c>
      <c r="D7799" s="4" t="s">
        <v>5502</v>
      </c>
      <c r="E7799" s="5">
        <v>50.32</v>
      </c>
    </row>
    <row r="7800" s="1" customFormat="1" customHeight="1" spans="1:5">
      <c r="A7800" s="4">
        <v>95803</v>
      </c>
      <c r="B7800" s="4" t="s">
        <v>8367</v>
      </c>
      <c r="C7800" s="4" t="s">
        <v>215</v>
      </c>
      <c r="D7800" s="4" t="s">
        <v>5502</v>
      </c>
      <c r="E7800" s="5">
        <v>74.12</v>
      </c>
    </row>
    <row r="7801" s="1" customFormat="1" customHeight="1" spans="1:5">
      <c r="A7801" s="4">
        <v>95804</v>
      </c>
      <c r="B7801" s="4" t="s">
        <v>8368</v>
      </c>
      <c r="C7801" s="4" t="s">
        <v>215</v>
      </c>
      <c r="D7801" s="4" t="s">
        <v>5502</v>
      </c>
      <c r="E7801" s="5">
        <v>25.17</v>
      </c>
    </row>
    <row r="7802" s="1" customFormat="1" customHeight="1" spans="1:5">
      <c r="A7802" s="4">
        <v>95805</v>
      </c>
      <c r="B7802" s="4" t="s">
        <v>8369</v>
      </c>
      <c r="C7802" s="4" t="s">
        <v>215</v>
      </c>
      <c r="D7802" s="4" t="s">
        <v>5502</v>
      </c>
      <c r="E7802" s="5">
        <v>26.4</v>
      </c>
    </row>
    <row r="7803" s="1" customFormat="1" customHeight="1" spans="1:5">
      <c r="A7803" s="4">
        <v>95806</v>
      </c>
      <c r="B7803" s="4" t="s">
        <v>8370</v>
      </c>
      <c r="C7803" s="4" t="s">
        <v>215</v>
      </c>
      <c r="D7803" s="4" t="s">
        <v>5502</v>
      </c>
      <c r="E7803" s="5">
        <v>28.76</v>
      </c>
    </row>
    <row r="7804" s="1" customFormat="1" customHeight="1" spans="1:5">
      <c r="A7804" s="4">
        <v>95807</v>
      </c>
      <c r="B7804" s="4" t="s">
        <v>8371</v>
      </c>
      <c r="C7804" s="4" t="s">
        <v>215</v>
      </c>
      <c r="D7804" s="4" t="s">
        <v>5502</v>
      </c>
      <c r="E7804" s="5">
        <v>29.29</v>
      </c>
    </row>
    <row r="7805" s="1" customFormat="1" customHeight="1" spans="1:5">
      <c r="A7805" s="4">
        <v>95808</v>
      </c>
      <c r="B7805" s="4" t="s">
        <v>8372</v>
      </c>
      <c r="C7805" s="4" t="s">
        <v>215</v>
      </c>
      <c r="D7805" s="4" t="s">
        <v>5502</v>
      </c>
      <c r="E7805" s="5">
        <v>32.99</v>
      </c>
    </row>
    <row r="7806" s="1" customFormat="1" customHeight="1" spans="1:5">
      <c r="A7806" s="4">
        <v>95809</v>
      </c>
      <c r="B7806" s="4" t="s">
        <v>8373</v>
      </c>
      <c r="C7806" s="4" t="s">
        <v>215</v>
      </c>
      <c r="D7806" s="4" t="s">
        <v>5502</v>
      </c>
      <c r="E7806" s="5">
        <v>40.68</v>
      </c>
    </row>
    <row r="7807" s="1" customFormat="1" customHeight="1" spans="1:5">
      <c r="A7807" s="4">
        <v>95810</v>
      </c>
      <c r="B7807" s="4" t="s">
        <v>8374</v>
      </c>
      <c r="C7807" s="4" t="s">
        <v>215</v>
      </c>
      <c r="D7807" s="4" t="s">
        <v>5502</v>
      </c>
      <c r="E7807" s="5">
        <v>19.36</v>
      </c>
    </row>
    <row r="7808" s="1" customFormat="1" customHeight="1" spans="1:5">
      <c r="A7808" s="4">
        <v>95811</v>
      </c>
      <c r="B7808" s="4" t="s">
        <v>8375</v>
      </c>
      <c r="C7808" s="4" t="s">
        <v>215</v>
      </c>
      <c r="D7808" s="4" t="s">
        <v>5502</v>
      </c>
      <c r="E7808" s="5">
        <v>23.06</v>
      </c>
    </row>
    <row r="7809" s="1" customFormat="1" customHeight="1" spans="1:5">
      <c r="A7809" s="4">
        <v>95812</v>
      </c>
      <c r="B7809" s="4" t="s">
        <v>8376</v>
      </c>
      <c r="C7809" s="4" t="s">
        <v>215</v>
      </c>
      <c r="D7809" s="4" t="s">
        <v>5502</v>
      </c>
      <c r="E7809" s="5">
        <v>30.75</v>
      </c>
    </row>
    <row r="7810" s="1" customFormat="1" customHeight="1" spans="1:5">
      <c r="A7810" s="4">
        <v>95813</v>
      </c>
      <c r="B7810" s="4" t="s">
        <v>8377</v>
      </c>
      <c r="C7810" s="4" t="s">
        <v>215</v>
      </c>
      <c r="D7810" s="4" t="s">
        <v>5502</v>
      </c>
      <c r="E7810" s="5">
        <v>22.3</v>
      </c>
    </row>
    <row r="7811" s="1" customFormat="1" customHeight="1" spans="1:5">
      <c r="A7811" s="4">
        <v>95814</v>
      </c>
      <c r="B7811" s="4" t="s">
        <v>8378</v>
      </c>
      <c r="C7811" s="4" t="s">
        <v>215</v>
      </c>
      <c r="D7811" s="4" t="s">
        <v>5502</v>
      </c>
      <c r="E7811" s="5">
        <v>27.23</v>
      </c>
    </row>
    <row r="7812" s="1" customFormat="1" customHeight="1" spans="1:5">
      <c r="A7812" s="4">
        <v>95815</v>
      </c>
      <c r="B7812" s="4" t="s">
        <v>8379</v>
      </c>
      <c r="C7812" s="4" t="s">
        <v>215</v>
      </c>
      <c r="D7812" s="4" t="s">
        <v>5502</v>
      </c>
      <c r="E7812" s="5">
        <v>39.52</v>
      </c>
    </row>
    <row r="7813" s="1" customFormat="1" customHeight="1" spans="1:5">
      <c r="A7813" s="4">
        <v>95816</v>
      </c>
      <c r="B7813" s="4" t="s">
        <v>8380</v>
      </c>
      <c r="C7813" s="4" t="s">
        <v>215</v>
      </c>
      <c r="D7813" s="4" t="s">
        <v>5502</v>
      </c>
      <c r="E7813" s="5">
        <v>35.5</v>
      </c>
    </row>
    <row r="7814" s="1" customFormat="1" customHeight="1" spans="1:5">
      <c r="A7814" s="4">
        <v>95817</v>
      </c>
      <c r="B7814" s="4" t="s">
        <v>8381</v>
      </c>
      <c r="C7814" s="4" t="s">
        <v>215</v>
      </c>
      <c r="D7814" s="4" t="s">
        <v>5502</v>
      </c>
      <c r="E7814" s="5">
        <v>41.04</v>
      </c>
    </row>
    <row r="7815" s="1" customFormat="1" customHeight="1" spans="1:5">
      <c r="A7815" s="4">
        <v>95818</v>
      </c>
      <c r="B7815" s="4" t="s">
        <v>8382</v>
      </c>
      <c r="C7815" s="4" t="s">
        <v>215</v>
      </c>
      <c r="D7815" s="4" t="s">
        <v>5502</v>
      </c>
      <c r="E7815" s="5">
        <v>56.95</v>
      </c>
    </row>
    <row r="7816" s="1" customFormat="1" customHeight="1" spans="1:5">
      <c r="A7816" s="4">
        <v>97881</v>
      </c>
      <c r="B7816" s="4" t="s">
        <v>8383</v>
      </c>
      <c r="C7816" s="4" t="s">
        <v>215</v>
      </c>
      <c r="D7816" s="4" t="s">
        <v>5502</v>
      </c>
      <c r="E7816" s="5">
        <v>112.27</v>
      </c>
    </row>
    <row r="7817" s="1" customFormat="1" customHeight="1" spans="1:5">
      <c r="A7817" s="4">
        <v>97882</v>
      </c>
      <c r="B7817" s="4" t="s">
        <v>8384</v>
      </c>
      <c r="C7817" s="4" t="s">
        <v>215</v>
      </c>
      <c r="D7817" s="4" t="s">
        <v>5502</v>
      </c>
      <c r="E7817" s="5">
        <v>175.58</v>
      </c>
    </row>
    <row r="7818" s="1" customFormat="1" customHeight="1" spans="1:5">
      <c r="A7818" s="4">
        <v>97883</v>
      </c>
      <c r="B7818" s="4" t="s">
        <v>8385</v>
      </c>
      <c r="C7818" s="4" t="s">
        <v>215</v>
      </c>
      <c r="D7818" s="4" t="s">
        <v>5502</v>
      </c>
      <c r="E7818" s="5">
        <v>341.3</v>
      </c>
    </row>
    <row r="7819" s="1" customFormat="1" customHeight="1" spans="1:5">
      <c r="A7819" s="4">
        <v>97884</v>
      </c>
      <c r="B7819" s="4" t="s">
        <v>8386</v>
      </c>
      <c r="C7819" s="4" t="s">
        <v>215</v>
      </c>
      <c r="D7819" s="4" t="s">
        <v>5502</v>
      </c>
      <c r="E7819" s="5">
        <v>661.56</v>
      </c>
    </row>
    <row r="7820" s="1" customFormat="1" customHeight="1" spans="1:5">
      <c r="A7820" s="4">
        <v>97885</v>
      </c>
      <c r="B7820" s="4" t="s">
        <v>8387</v>
      </c>
      <c r="C7820" s="4" t="s">
        <v>215</v>
      </c>
      <c r="D7820" s="4" t="s">
        <v>5502</v>
      </c>
      <c r="E7820" s="6">
        <v>1015.24</v>
      </c>
    </row>
    <row r="7821" s="1" customFormat="1" customHeight="1" spans="1:5">
      <c r="A7821" s="4">
        <v>97886</v>
      </c>
      <c r="B7821" s="4" t="s">
        <v>8388</v>
      </c>
      <c r="C7821" s="4" t="s">
        <v>215</v>
      </c>
      <c r="D7821" s="4" t="s">
        <v>5502</v>
      </c>
      <c r="E7821" s="5">
        <v>155.4</v>
      </c>
    </row>
    <row r="7822" s="1" customFormat="1" customHeight="1" spans="1:5">
      <c r="A7822" s="4">
        <v>97887</v>
      </c>
      <c r="B7822" s="4" t="s">
        <v>8389</v>
      </c>
      <c r="C7822" s="4" t="s">
        <v>215</v>
      </c>
      <c r="D7822" s="4" t="s">
        <v>5502</v>
      </c>
      <c r="E7822" s="5">
        <v>244.19</v>
      </c>
    </row>
    <row r="7823" s="1" customFormat="1" customHeight="1" spans="1:5">
      <c r="A7823" s="4">
        <v>97888</v>
      </c>
      <c r="B7823" s="4" t="s">
        <v>8390</v>
      </c>
      <c r="C7823" s="4" t="s">
        <v>215</v>
      </c>
      <c r="D7823" s="4" t="s">
        <v>5502</v>
      </c>
      <c r="E7823" s="5">
        <v>469.88</v>
      </c>
    </row>
    <row r="7824" s="1" customFormat="1" customHeight="1" spans="1:5">
      <c r="A7824" s="4">
        <v>97889</v>
      </c>
      <c r="B7824" s="4" t="s">
        <v>8391</v>
      </c>
      <c r="C7824" s="4" t="s">
        <v>215</v>
      </c>
      <c r="D7824" s="4" t="s">
        <v>5502</v>
      </c>
      <c r="E7824" s="5">
        <v>639.85</v>
      </c>
    </row>
    <row r="7825" s="1" customFormat="1" customHeight="1" spans="1:5">
      <c r="A7825" s="4">
        <v>97890</v>
      </c>
      <c r="B7825" s="4" t="s">
        <v>8392</v>
      </c>
      <c r="C7825" s="4" t="s">
        <v>215</v>
      </c>
      <c r="D7825" s="4" t="s">
        <v>5683</v>
      </c>
      <c r="E7825" s="5">
        <v>732.75</v>
      </c>
    </row>
    <row r="7826" s="1" customFormat="1" customHeight="1" spans="1:5">
      <c r="A7826" s="4">
        <v>97891</v>
      </c>
      <c r="B7826" s="4" t="s">
        <v>8393</v>
      </c>
      <c r="C7826" s="4" t="s">
        <v>215</v>
      </c>
      <c r="D7826" s="4" t="s">
        <v>5502</v>
      </c>
      <c r="E7826" s="5">
        <v>195.72</v>
      </c>
    </row>
    <row r="7827" s="1" customFormat="1" customHeight="1" spans="1:5">
      <c r="A7827" s="4">
        <v>97892</v>
      </c>
      <c r="B7827" s="4" t="s">
        <v>8394</v>
      </c>
      <c r="C7827" s="4" t="s">
        <v>215</v>
      </c>
      <c r="D7827" s="4" t="s">
        <v>5502</v>
      </c>
      <c r="E7827" s="5">
        <v>367.41</v>
      </c>
    </row>
    <row r="7828" s="1" customFormat="1" customHeight="1" spans="1:5">
      <c r="A7828" s="4">
        <v>97893</v>
      </c>
      <c r="B7828" s="4" t="s">
        <v>8395</v>
      </c>
      <c r="C7828" s="4" t="s">
        <v>215</v>
      </c>
      <c r="D7828" s="4" t="s">
        <v>5502</v>
      </c>
      <c r="E7828" s="5">
        <v>509.15</v>
      </c>
    </row>
    <row r="7829" s="1" customFormat="1" customHeight="1" spans="1:5">
      <c r="A7829" s="4">
        <v>97894</v>
      </c>
      <c r="B7829" s="4" t="s">
        <v>8396</v>
      </c>
      <c r="C7829" s="4" t="s">
        <v>215</v>
      </c>
      <c r="D7829" s="4" t="s">
        <v>5683</v>
      </c>
      <c r="E7829" s="5">
        <v>574.37</v>
      </c>
    </row>
    <row r="7830" s="1" customFormat="1" customHeight="1" spans="1:5">
      <c r="A7830" s="4">
        <v>104396</v>
      </c>
      <c r="B7830" s="4" t="s">
        <v>8397</v>
      </c>
      <c r="C7830" s="4" t="s">
        <v>215</v>
      </c>
      <c r="D7830" s="4" t="s">
        <v>5502</v>
      </c>
      <c r="E7830" s="5">
        <v>24.7</v>
      </c>
    </row>
    <row r="7831" s="1" customFormat="1" customHeight="1" spans="1:5">
      <c r="A7831" s="4">
        <v>104397</v>
      </c>
      <c r="B7831" s="4" t="s">
        <v>8398</v>
      </c>
      <c r="C7831" s="4" t="s">
        <v>215</v>
      </c>
      <c r="D7831" s="4" t="s">
        <v>5502</v>
      </c>
      <c r="E7831" s="5">
        <v>29.57</v>
      </c>
    </row>
    <row r="7832" s="1" customFormat="1" customHeight="1" spans="1:5">
      <c r="A7832" s="4">
        <v>104398</v>
      </c>
      <c r="B7832" s="4" t="s">
        <v>8399</v>
      </c>
      <c r="C7832" s="4" t="s">
        <v>215</v>
      </c>
      <c r="D7832" s="4" t="s">
        <v>5502</v>
      </c>
      <c r="E7832" s="5">
        <v>29.27</v>
      </c>
    </row>
    <row r="7833" s="1" customFormat="1" customHeight="1" spans="1:5">
      <c r="A7833" s="4">
        <v>104399</v>
      </c>
      <c r="B7833" s="4" t="s">
        <v>8400</v>
      </c>
      <c r="C7833" s="4" t="s">
        <v>215</v>
      </c>
      <c r="D7833" s="4" t="s">
        <v>5502</v>
      </c>
      <c r="E7833" s="5">
        <v>31.28</v>
      </c>
    </row>
    <row r="7834" s="1" customFormat="1" customHeight="1" spans="1:5">
      <c r="A7834" s="4">
        <v>104400</v>
      </c>
      <c r="B7834" s="4" t="s">
        <v>8401</v>
      </c>
      <c r="C7834" s="4" t="s">
        <v>215</v>
      </c>
      <c r="D7834" s="4" t="s">
        <v>5502</v>
      </c>
      <c r="E7834" s="5">
        <v>39.95</v>
      </c>
    </row>
    <row r="7835" s="1" customFormat="1" customHeight="1" spans="1:5">
      <c r="A7835" s="4">
        <v>104401</v>
      </c>
      <c r="B7835" s="4" t="s">
        <v>8402</v>
      </c>
      <c r="C7835" s="4" t="s">
        <v>215</v>
      </c>
      <c r="D7835" s="4" t="s">
        <v>5502</v>
      </c>
      <c r="E7835" s="5">
        <v>27.92</v>
      </c>
    </row>
    <row r="7836" s="1" customFormat="1" customHeight="1" spans="1:5">
      <c r="A7836" s="4">
        <v>104402</v>
      </c>
      <c r="B7836" s="4" t="s">
        <v>8403</v>
      </c>
      <c r="C7836" s="4" t="s">
        <v>215</v>
      </c>
      <c r="D7836" s="4" t="s">
        <v>5502</v>
      </c>
      <c r="E7836" s="5">
        <v>28.69</v>
      </c>
    </row>
    <row r="7837" s="1" customFormat="1" customHeight="1" spans="1:5">
      <c r="A7837" s="4">
        <v>104403</v>
      </c>
      <c r="B7837" s="4" t="s">
        <v>8404</v>
      </c>
      <c r="C7837" s="4" t="s">
        <v>215</v>
      </c>
      <c r="D7837" s="4" t="s">
        <v>5502</v>
      </c>
      <c r="E7837" s="5">
        <v>35.64</v>
      </c>
    </row>
    <row r="7838" s="1" customFormat="1" customHeight="1" spans="1:5">
      <c r="A7838" s="4">
        <v>104404</v>
      </c>
      <c r="B7838" s="4" t="s">
        <v>8405</v>
      </c>
      <c r="C7838" s="4" t="s">
        <v>215</v>
      </c>
      <c r="D7838" s="4" t="s">
        <v>5502</v>
      </c>
      <c r="E7838" s="5">
        <v>36.62</v>
      </c>
    </row>
    <row r="7839" s="1" customFormat="1" customHeight="1" spans="1:5">
      <c r="A7839" s="4">
        <v>104405</v>
      </c>
      <c r="B7839" s="4" t="s">
        <v>8406</v>
      </c>
      <c r="C7839" s="4" t="s">
        <v>215</v>
      </c>
      <c r="D7839" s="4" t="s">
        <v>5502</v>
      </c>
      <c r="E7839" s="5">
        <v>49.45</v>
      </c>
    </row>
    <row r="7840" s="1" customFormat="1" customHeight="1" spans="1:5">
      <c r="A7840" s="4">
        <v>93653</v>
      </c>
      <c r="B7840" s="4" t="s">
        <v>8407</v>
      </c>
      <c r="C7840" s="4" t="s">
        <v>215</v>
      </c>
      <c r="D7840" s="4" t="s">
        <v>5502</v>
      </c>
      <c r="E7840" s="5">
        <v>13.39</v>
      </c>
    </row>
    <row r="7841" s="1" customFormat="1" customHeight="1" spans="1:5">
      <c r="A7841" s="4">
        <v>93654</v>
      </c>
      <c r="B7841" s="4" t="s">
        <v>8408</v>
      </c>
      <c r="C7841" s="4" t="s">
        <v>215</v>
      </c>
      <c r="D7841" s="4" t="s">
        <v>5502</v>
      </c>
      <c r="E7841" s="5">
        <v>14</v>
      </c>
    </row>
    <row r="7842" s="1" customFormat="1" customHeight="1" spans="1:5">
      <c r="A7842" s="4">
        <v>93655</v>
      </c>
      <c r="B7842" s="4" t="s">
        <v>8409</v>
      </c>
      <c r="C7842" s="4" t="s">
        <v>215</v>
      </c>
      <c r="D7842" s="4" t="s">
        <v>5502</v>
      </c>
      <c r="E7842" s="5">
        <v>15.31</v>
      </c>
    </row>
    <row r="7843" s="1" customFormat="1" customHeight="1" spans="1:5">
      <c r="A7843" s="4">
        <v>93656</v>
      </c>
      <c r="B7843" s="4" t="s">
        <v>8410</v>
      </c>
      <c r="C7843" s="4" t="s">
        <v>215</v>
      </c>
      <c r="D7843" s="4" t="s">
        <v>5502</v>
      </c>
      <c r="E7843" s="5">
        <v>15.31</v>
      </c>
    </row>
    <row r="7844" s="1" customFormat="1" customHeight="1" spans="1:5">
      <c r="A7844" s="4">
        <v>93657</v>
      </c>
      <c r="B7844" s="4" t="s">
        <v>8411</v>
      </c>
      <c r="C7844" s="4" t="s">
        <v>215</v>
      </c>
      <c r="D7844" s="4" t="s">
        <v>5502</v>
      </c>
      <c r="E7844" s="5">
        <v>16.86</v>
      </c>
    </row>
    <row r="7845" s="1" customFormat="1" customHeight="1" spans="1:5">
      <c r="A7845" s="4">
        <v>93658</v>
      </c>
      <c r="B7845" s="4" t="s">
        <v>8412</v>
      </c>
      <c r="C7845" s="4" t="s">
        <v>215</v>
      </c>
      <c r="D7845" s="4" t="s">
        <v>5502</v>
      </c>
      <c r="E7845" s="5">
        <v>24.22</v>
      </c>
    </row>
    <row r="7846" s="1" customFormat="1" customHeight="1" spans="1:5">
      <c r="A7846" s="4">
        <v>93659</v>
      </c>
      <c r="B7846" s="4" t="s">
        <v>8413</v>
      </c>
      <c r="C7846" s="4" t="s">
        <v>215</v>
      </c>
      <c r="D7846" s="4" t="s">
        <v>5502</v>
      </c>
      <c r="E7846" s="5">
        <v>27.29</v>
      </c>
    </row>
    <row r="7847" s="1" customFormat="1" customHeight="1" spans="1:5">
      <c r="A7847" s="4">
        <v>93660</v>
      </c>
      <c r="B7847" s="4" t="s">
        <v>8414</v>
      </c>
      <c r="C7847" s="4" t="s">
        <v>215</v>
      </c>
      <c r="D7847" s="4" t="s">
        <v>5502</v>
      </c>
      <c r="E7847" s="5">
        <v>65.56</v>
      </c>
    </row>
    <row r="7848" s="1" customFormat="1" customHeight="1" spans="1:5">
      <c r="A7848" s="4">
        <v>93661</v>
      </c>
      <c r="B7848" s="4" t="s">
        <v>8415</v>
      </c>
      <c r="C7848" s="4" t="s">
        <v>215</v>
      </c>
      <c r="D7848" s="4" t="s">
        <v>5502</v>
      </c>
      <c r="E7848" s="5">
        <v>66.79</v>
      </c>
    </row>
    <row r="7849" s="1" customFormat="1" customHeight="1" spans="1:5">
      <c r="A7849" s="4">
        <v>93662</v>
      </c>
      <c r="B7849" s="4" t="s">
        <v>8416</v>
      </c>
      <c r="C7849" s="4" t="s">
        <v>215</v>
      </c>
      <c r="D7849" s="4" t="s">
        <v>5502</v>
      </c>
      <c r="E7849" s="5">
        <v>69.4</v>
      </c>
    </row>
    <row r="7850" s="1" customFormat="1" customHeight="1" spans="1:5">
      <c r="A7850" s="4">
        <v>93663</v>
      </c>
      <c r="B7850" s="4" t="s">
        <v>8417</v>
      </c>
      <c r="C7850" s="4" t="s">
        <v>215</v>
      </c>
      <c r="D7850" s="4" t="s">
        <v>5502</v>
      </c>
      <c r="E7850" s="5">
        <v>69.4</v>
      </c>
    </row>
    <row r="7851" s="1" customFormat="1" customHeight="1" spans="1:5">
      <c r="A7851" s="4">
        <v>93664</v>
      </c>
      <c r="B7851" s="4" t="s">
        <v>8418</v>
      </c>
      <c r="C7851" s="4" t="s">
        <v>215</v>
      </c>
      <c r="D7851" s="4" t="s">
        <v>5502</v>
      </c>
      <c r="E7851" s="5">
        <v>72.5</v>
      </c>
    </row>
    <row r="7852" s="1" customFormat="1" customHeight="1" spans="1:5">
      <c r="A7852" s="4">
        <v>93665</v>
      </c>
      <c r="B7852" s="4" t="s">
        <v>8419</v>
      </c>
      <c r="C7852" s="4" t="s">
        <v>215</v>
      </c>
      <c r="D7852" s="4" t="s">
        <v>5502</v>
      </c>
      <c r="E7852" s="5">
        <v>76.27</v>
      </c>
    </row>
    <row r="7853" s="1" customFormat="1" customHeight="1" spans="1:5">
      <c r="A7853" s="4">
        <v>93666</v>
      </c>
      <c r="B7853" s="4" t="s">
        <v>8420</v>
      </c>
      <c r="C7853" s="4" t="s">
        <v>215</v>
      </c>
      <c r="D7853" s="4" t="s">
        <v>5502</v>
      </c>
      <c r="E7853" s="5">
        <v>82.41</v>
      </c>
    </row>
    <row r="7854" s="1" customFormat="1" customHeight="1" spans="1:5">
      <c r="A7854" s="4">
        <v>93667</v>
      </c>
      <c r="B7854" s="4" t="s">
        <v>8421</v>
      </c>
      <c r="C7854" s="4" t="s">
        <v>215</v>
      </c>
      <c r="D7854" s="4" t="s">
        <v>5502</v>
      </c>
      <c r="E7854" s="5">
        <v>81.98</v>
      </c>
    </row>
    <row r="7855" s="1" customFormat="1" customHeight="1" spans="1:5">
      <c r="A7855" s="4">
        <v>93668</v>
      </c>
      <c r="B7855" s="4" t="s">
        <v>8422</v>
      </c>
      <c r="C7855" s="4" t="s">
        <v>215</v>
      </c>
      <c r="D7855" s="4" t="s">
        <v>5502</v>
      </c>
      <c r="E7855" s="5">
        <v>83.83</v>
      </c>
    </row>
    <row r="7856" s="1" customFormat="1" customHeight="1" spans="1:5">
      <c r="A7856" s="4">
        <v>93669</v>
      </c>
      <c r="B7856" s="4" t="s">
        <v>8423</v>
      </c>
      <c r="C7856" s="4" t="s">
        <v>215</v>
      </c>
      <c r="D7856" s="4" t="s">
        <v>5502</v>
      </c>
      <c r="E7856" s="5">
        <v>87.74</v>
      </c>
    </row>
    <row r="7857" s="1" customFormat="1" customHeight="1" spans="1:5">
      <c r="A7857" s="4">
        <v>93670</v>
      </c>
      <c r="B7857" s="4" t="s">
        <v>8424</v>
      </c>
      <c r="C7857" s="4" t="s">
        <v>215</v>
      </c>
      <c r="D7857" s="4" t="s">
        <v>5502</v>
      </c>
      <c r="E7857" s="5">
        <v>87.74</v>
      </c>
    </row>
    <row r="7858" s="1" customFormat="1" customHeight="1" spans="1:5">
      <c r="A7858" s="4">
        <v>93671</v>
      </c>
      <c r="B7858" s="4" t="s">
        <v>8425</v>
      </c>
      <c r="C7858" s="4" t="s">
        <v>215</v>
      </c>
      <c r="D7858" s="4" t="s">
        <v>5502</v>
      </c>
      <c r="E7858" s="5">
        <v>92.39</v>
      </c>
    </row>
    <row r="7859" s="1" customFormat="1" customHeight="1" spans="1:5">
      <c r="A7859" s="4">
        <v>93672</v>
      </c>
      <c r="B7859" s="4" t="s">
        <v>8426</v>
      </c>
      <c r="C7859" s="4" t="s">
        <v>215</v>
      </c>
      <c r="D7859" s="4" t="s">
        <v>5502</v>
      </c>
      <c r="E7859" s="5">
        <v>99.41</v>
      </c>
    </row>
    <row r="7860" s="1" customFormat="1" customHeight="1" spans="1:5">
      <c r="A7860" s="4">
        <v>93673</v>
      </c>
      <c r="B7860" s="4" t="s">
        <v>8427</v>
      </c>
      <c r="C7860" s="4" t="s">
        <v>215</v>
      </c>
      <c r="D7860" s="4" t="s">
        <v>5502</v>
      </c>
      <c r="E7860" s="5">
        <v>108.63</v>
      </c>
    </row>
    <row r="7861" s="1" customFormat="1" customHeight="1" spans="1:5">
      <c r="A7861" s="4">
        <v>97359</v>
      </c>
      <c r="B7861" s="4" t="s">
        <v>8428</v>
      </c>
      <c r="C7861" s="4" t="s">
        <v>215</v>
      </c>
      <c r="D7861" s="4" t="s">
        <v>5502</v>
      </c>
      <c r="E7861" s="6">
        <v>4900.97</v>
      </c>
    </row>
    <row r="7862" s="1" customFormat="1" customHeight="1" spans="1:5">
      <c r="A7862" s="4">
        <v>97360</v>
      </c>
      <c r="B7862" s="4" t="s">
        <v>8429</v>
      </c>
      <c r="C7862" s="4" t="s">
        <v>215</v>
      </c>
      <c r="D7862" s="4" t="s">
        <v>5502</v>
      </c>
      <c r="E7862" s="6">
        <v>9475.39</v>
      </c>
    </row>
    <row r="7863" s="1" customFormat="1" customHeight="1" spans="1:5">
      <c r="A7863" s="4">
        <v>97361</v>
      </c>
      <c r="B7863" s="4" t="s">
        <v>8430</v>
      </c>
      <c r="C7863" s="4" t="s">
        <v>215</v>
      </c>
      <c r="D7863" s="4" t="s">
        <v>5502</v>
      </c>
      <c r="E7863" s="6">
        <v>12633.86</v>
      </c>
    </row>
    <row r="7864" s="1" customFormat="1" customHeight="1" spans="1:5">
      <c r="A7864" s="4">
        <v>97362</v>
      </c>
      <c r="B7864" s="4" t="s">
        <v>8431</v>
      </c>
      <c r="C7864" s="4" t="s">
        <v>215</v>
      </c>
      <c r="D7864" s="4" t="s">
        <v>5502</v>
      </c>
      <c r="E7864" s="6">
        <v>1649.45</v>
      </c>
    </row>
    <row r="7865" s="1" customFormat="1" customHeight="1" spans="1:5">
      <c r="A7865" s="4">
        <v>101875</v>
      </c>
      <c r="B7865" s="4" t="s">
        <v>8432</v>
      </c>
      <c r="C7865" s="4" t="s">
        <v>215</v>
      </c>
      <c r="D7865" s="4" t="s">
        <v>5502</v>
      </c>
      <c r="E7865" s="5">
        <v>358.15</v>
      </c>
    </row>
    <row r="7866" s="1" customFormat="1" customHeight="1" spans="1:5">
      <c r="A7866" s="4">
        <v>101876</v>
      </c>
      <c r="B7866" s="4" t="s">
        <v>8433</v>
      </c>
      <c r="C7866" s="4" t="s">
        <v>215</v>
      </c>
      <c r="D7866" s="4" t="s">
        <v>5502</v>
      </c>
      <c r="E7866" s="5">
        <v>104.77</v>
      </c>
    </row>
    <row r="7867" s="1" customFormat="1" customHeight="1" spans="1:5">
      <c r="A7867" s="4">
        <v>101877</v>
      </c>
      <c r="B7867" s="4" t="s">
        <v>8434</v>
      </c>
      <c r="C7867" s="4" t="s">
        <v>215</v>
      </c>
      <c r="D7867" s="4" t="s">
        <v>5502</v>
      </c>
      <c r="E7867" s="5">
        <v>70.99</v>
      </c>
    </row>
    <row r="7868" s="1" customFormat="1" customHeight="1" spans="1:5">
      <c r="A7868" s="4">
        <v>101878</v>
      </c>
      <c r="B7868" s="4" t="s">
        <v>8435</v>
      </c>
      <c r="C7868" s="4" t="s">
        <v>215</v>
      </c>
      <c r="D7868" s="4" t="s">
        <v>5502</v>
      </c>
      <c r="E7868" s="5">
        <v>497.79</v>
      </c>
    </row>
    <row r="7869" s="1" customFormat="1" customHeight="1" spans="1:5">
      <c r="A7869" s="4">
        <v>101879</v>
      </c>
      <c r="B7869" s="4" t="s">
        <v>8436</v>
      </c>
      <c r="C7869" s="4" t="s">
        <v>215</v>
      </c>
      <c r="D7869" s="4" t="s">
        <v>5502</v>
      </c>
      <c r="E7869" s="5">
        <v>516.75</v>
      </c>
    </row>
    <row r="7870" s="1" customFormat="1" customHeight="1" spans="1:5">
      <c r="A7870" s="4">
        <v>101880</v>
      </c>
      <c r="B7870" s="4" t="s">
        <v>8437</v>
      </c>
      <c r="C7870" s="4" t="s">
        <v>215</v>
      </c>
      <c r="D7870" s="4" t="s">
        <v>5502</v>
      </c>
      <c r="E7870" s="5">
        <v>595.64</v>
      </c>
    </row>
    <row r="7871" s="1" customFormat="1" customHeight="1" spans="1:5">
      <c r="A7871" s="4">
        <v>101881</v>
      </c>
      <c r="B7871" s="4" t="s">
        <v>8438</v>
      </c>
      <c r="C7871" s="4" t="s">
        <v>215</v>
      </c>
      <c r="D7871" s="4" t="s">
        <v>5502</v>
      </c>
      <c r="E7871" s="5">
        <v>852.71</v>
      </c>
    </row>
    <row r="7872" s="1" customFormat="1" customHeight="1" spans="1:5">
      <c r="A7872" s="4">
        <v>101882</v>
      </c>
      <c r="B7872" s="4" t="s">
        <v>8439</v>
      </c>
      <c r="C7872" s="4" t="s">
        <v>215</v>
      </c>
      <c r="D7872" s="4" t="s">
        <v>5502</v>
      </c>
      <c r="E7872" s="6">
        <v>1207.1</v>
      </c>
    </row>
    <row r="7873" s="1" customFormat="1" customHeight="1" spans="1:5">
      <c r="A7873" s="4">
        <v>101883</v>
      </c>
      <c r="B7873" s="4" t="s">
        <v>8440</v>
      </c>
      <c r="C7873" s="4" t="s">
        <v>215</v>
      </c>
      <c r="D7873" s="4" t="s">
        <v>5502</v>
      </c>
      <c r="E7873" s="5">
        <v>492.73</v>
      </c>
    </row>
    <row r="7874" s="1" customFormat="1" customHeight="1" spans="1:5">
      <c r="A7874" s="4">
        <v>101890</v>
      </c>
      <c r="B7874" s="4" t="s">
        <v>8441</v>
      </c>
      <c r="C7874" s="4" t="s">
        <v>215</v>
      </c>
      <c r="D7874" s="4" t="s">
        <v>5502</v>
      </c>
      <c r="E7874" s="5">
        <v>18.38</v>
      </c>
    </row>
    <row r="7875" s="1" customFormat="1" customHeight="1" spans="1:5">
      <c r="A7875" s="4">
        <v>101891</v>
      </c>
      <c r="B7875" s="4" t="s">
        <v>8442</v>
      </c>
      <c r="C7875" s="4" t="s">
        <v>215</v>
      </c>
      <c r="D7875" s="4" t="s">
        <v>5502</v>
      </c>
      <c r="E7875" s="5">
        <v>31.38</v>
      </c>
    </row>
    <row r="7876" s="1" customFormat="1" customHeight="1" spans="1:5">
      <c r="A7876" s="4">
        <v>101892</v>
      </c>
      <c r="B7876" s="4" t="s">
        <v>8443</v>
      </c>
      <c r="C7876" s="4" t="s">
        <v>215</v>
      </c>
      <c r="D7876" s="4" t="s">
        <v>5502</v>
      </c>
      <c r="E7876" s="5">
        <v>82.26</v>
      </c>
    </row>
    <row r="7877" s="1" customFormat="1" customHeight="1" spans="1:5">
      <c r="A7877" s="4">
        <v>101893</v>
      </c>
      <c r="B7877" s="4" t="s">
        <v>8444</v>
      </c>
      <c r="C7877" s="4" t="s">
        <v>215</v>
      </c>
      <c r="D7877" s="4" t="s">
        <v>5502</v>
      </c>
      <c r="E7877" s="5">
        <v>105.1</v>
      </c>
    </row>
    <row r="7878" s="1" customFormat="1" customHeight="1" spans="1:5">
      <c r="A7878" s="4">
        <v>101894</v>
      </c>
      <c r="B7878" s="4" t="s">
        <v>8445</v>
      </c>
      <c r="C7878" s="4" t="s">
        <v>215</v>
      </c>
      <c r="D7878" s="4" t="s">
        <v>5502</v>
      </c>
      <c r="E7878" s="5">
        <v>176.51</v>
      </c>
    </row>
    <row r="7879" s="1" customFormat="1" customHeight="1" spans="1:5">
      <c r="A7879" s="4">
        <v>101895</v>
      </c>
      <c r="B7879" s="4" t="s">
        <v>8446</v>
      </c>
      <c r="C7879" s="4" t="s">
        <v>215</v>
      </c>
      <c r="D7879" s="4" t="s">
        <v>5502</v>
      </c>
      <c r="E7879" s="5">
        <v>483.97</v>
      </c>
    </row>
    <row r="7880" s="1" customFormat="1" customHeight="1" spans="1:5">
      <c r="A7880" s="4">
        <v>101896</v>
      </c>
      <c r="B7880" s="4" t="s">
        <v>8447</v>
      </c>
      <c r="C7880" s="4" t="s">
        <v>215</v>
      </c>
      <c r="D7880" s="4" t="s">
        <v>5502</v>
      </c>
      <c r="E7880" s="5">
        <v>730.59</v>
      </c>
    </row>
    <row r="7881" s="1" customFormat="1" customHeight="1" spans="1:5">
      <c r="A7881" s="4">
        <v>101897</v>
      </c>
      <c r="B7881" s="4" t="s">
        <v>8448</v>
      </c>
      <c r="C7881" s="4" t="s">
        <v>215</v>
      </c>
      <c r="D7881" s="4" t="s">
        <v>5502</v>
      </c>
      <c r="E7881" s="6">
        <v>1170.75</v>
      </c>
    </row>
    <row r="7882" s="1" customFormat="1" customHeight="1" spans="1:5">
      <c r="A7882" s="4">
        <v>101898</v>
      </c>
      <c r="B7882" s="4" t="s">
        <v>8449</v>
      </c>
      <c r="C7882" s="4" t="s">
        <v>215</v>
      </c>
      <c r="D7882" s="4" t="s">
        <v>5502</v>
      </c>
      <c r="E7882" s="6">
        <v>1567.05</v>
      </c>
    </row>
    <row r="7883" s="1" customFormat="1" customHeight="1" spans="1:5">
      <c r="A7883" s="4">
        <v>101899</v>
      </c>
      <c r="B7883" s="4" t="s">
        <v>8450</v>
      </c>
      <c r="C7883" s="4" t="s">
        <v>215</v>
      </c>
      <c r="D7883" s="4" t="s">
        <v>5502</v>
      </c>
      <c r="E7883" s="6">
        <v>2509.7</v>
      </c>
    </row>
    <row r="7884" s="1" customFormat="1" customHeight="1" spans="1:5">
      <c r="A7884" s="4">
        <v>101900</v>
      </c>
      <c r="B7884" s="4" t="s">
        <v>8451</v>
      </c>
      <c r="C7884" s="4" t="s">
        <v>215</v>
      </c>
      <c r="D7884" s="4" t="s">
        <v>5502</v>
      </c>
      <c r="E7884" s="6">
        <v>5240.02</v>
      </c>
    </row>
    <row r="7885" s="1" customFormat="1" customHeight="1" spans="1:5">
      <c r="A7885" s="4">
        <v>101901</v>
      </c>
      <c r="B7885" s="4" t="s">
        <v>8452</v>
      </c>
      <c r="C7885" s="4" t="s">
        <v>215</v>
      </c>
      <c r="D7885" s="4" t="s">
        <v>5683</v>
      </c>
      <c r="E7885" s="5">
        <v>172.12</v>
      </c>
    </row>
    <row r="7886" s="1" customFormat="1" customHeight="1" spans="1:5">
      <c r="A7886" s="4">
        <v>101902</v>
      </c>
      <c r="B7886" s="4" t="s">
        <v>8453</v>
      </c>
      <c r="C7886" s="4" t="s">
        <v>215</v>
      </c>
      <c r="D7886" s="4" t="s">
        <v>5683</v>
      </c>
      <c r="E7886" s="5">
        <v>212.5</v>
      </c>
    </row>
    <row r="7887" s="1" customFormat="1" customHeight="1" spans="1:5">
      <c r="A7887" s="4">
        <v>101903</v>
      </c>
      <c r="B7887" s="4" t="s">
        <v>8454</v>
      </c>
      <c r="C7887" s="4" t="s">
        <v>215</v>
      </c>
      <c r="D7887" s="4" t="s">
        <v>5683</v>
      </c>
      <c r="E7887" s="5">
        <v>442.92</v>
      </c>
    </row>
    <row r="7888" s="1" customFormat="1" customHeight="1" spans="1:5">
      <c r="A7888" s="4">
        <v>101904</v>
      </c>
      <c r="B7888" s="4" t="s">
        <v>8455</v>
      </c>
      <c r="C7888" s="4" t="s">
        <v>215</v>
      </c>
      <c r="D7888" s="4" t="s">
        <v>5683</v>
      </c>
      <c r="E7888" s="6">
        <v>1633.37</v>
      </c>
    </row>
    <row r="7889" s="1" customFormat="1" customHeight="1" spans="1:5">
      <c r="A7889" s="4">
        <v>101938</v>
      </c>
      <c r="B7889" s="4" t="s">
        <v>8456</v>
      </c>
      <c r="C7889" s="4" t="s">
        <v>215</v>
      </c>
      <c r="D7889" s="4" t="s">
        <v>5502</v>
      </c>
      <c r="E7889" s="5">
        <v>140.94</v>
      </c>
    </row>
    <row r="7890" s="1" customFormat="1" customHeight="1" spans="1:5">
      <c r="A7890" s="4">
        <v>101946</v>
      </c>
      <c r="B7890" s="4" t="s">
        <v>8457</v>
      </c>
      <c r="C7890" s="4" t="s">
        <v>215</v>
      </c>
      <c r="D7890" s="4" t="s">
        <v>5502</v>
      </c>
      <c r="E7890" s="5">
        <v>191.74</v>
      </c>
    </row>
    <row r="7891" s="1" customFormat="1" customHeight="1" spans="1:5">
      <c r="A7891" s="4">
        <v>91945</v>
      </c>
      <c r="B7891" s="4" t="s">
        <v>8458</v>
      </c>
      <c r="C7891" s="4" t="s">
        <v>215</v>
      </c>
      <c r="D7891" s="4" t="s">
        <v>5502</v>
      </c>
      <c r="E7891" s="5">
        <v>13.7</v>
      </c>
    </row>
    <row r="7892" s="1" customFormat="1" customHeight="1" spans="1:5">
      <c r="A7892" s="4">
        <v>91946</v>
      </c>
      <c r="B7892" s="4" t="s">
        <v>8459</v>
      </c>
      <c r="C7892" s="4" t="s">
        <v>215</v>
      </c>
      <c r="D7892" s="4" t="s">
        <v>5502</v>
      </c>
      <c r="E7892" s="5">
        <v>10.78</v>
      </c>
    </row>
    <row r="7893" s="1" customFormat="1" customHeight="1" spans="1:5">
      <c r="A7893" s="4">
        <v>91947</v>
      </c>
      <c r="B7893" s="4" t="s">
        <v>8460</v>
      </c>
      <c r="C7893" s="4" t="s">
        <v>215</v>
      </c>
      <c r="D7893" s="4" t="s">
        <v>5502</v>
      </c>
      <c r="E7893" s="5">
        <v>8.96</v>
      </c>
    </row>
    <row r="7894" s="1" customFormat="1" customHeight="1" spans="1:5">
      <c r="A7894" s="4">
        <v>91949</v>
      </c>
      <c r="B7894" s="4" t="s">
        <v>8461</v>
      </c>
      <c r="C7894" s="4" t="s">
        <v>215</v>
      </c>
      <c r="D7894" s="4" t="s">
        <v>5502</v>
      </c>
      <c r="E7894" s="5">
        <v>19.44</v>
      </c>
    </row>
    <row r="7895" s="1" customFormat="1" customHeight="1" spans="1:5">
      <c r="A7895" s="4">
        <v>91950</v>
      </c>
      <c r="B7895" s="4" t="s">
        <v>8462</v>
      </c>
      <c r="C7895" s="4" t="s">
        <v>215</v>
      </c>
      <c r="D7895" s="4" t="s">
        <v>5502</v>
      </c>
      <c r="E7895" s="5">
        <v>15.88</v>
      </c>
    </row>
    <row r="7896" s="1" customFormat="1" customHeight="1" spans="1:5">
      <c r="A7896" s="4">
        <v>91951</v>
      </c>
      <c r="B7896" s="4" t="s">
        <v>8463</v>
      </c>
      <c r="C7896" s="4" t="s">
        <v>215</v>
      </c>
      <c r="D7896" s="4" t="s">
        <v>5502</v>
      </c>
      <c r="E7896" s="5">
        <v>13.76</v>
      </c>
    </row>
    <row r="7897" s="1" customFormat="1" customHeight="1" spans="1:5">
      <c r="A7897" s="4">
        <v>91952</v>
      </c>
      <c r="B7897" s="4" t="s">
        <v>8464</v>
      </c>
      <c r="C7897" s="4" t="s">
        <v>215</v>
      </c>
      <c r="D7897" s="4" t="s">
        <v>5502</v>
      </c>
      <c r="E7897" s="5">
        <v>18.41</v>
      </c>
    </row>
    <row r="7898" s="1" customFormat="1" customHeight="1" spans="1:5">
      <c r="A7898" s="4">
        <v>91953</v>
      </c>
      <c r="B7898" s="4" t="s">
        <v>8465</v>
      </c>
      <c r="C7898" s="4" t="s">
        <v>215</v>
      </c>
      <c r="D7898" s="4" t="s">
        <v>5502</v>
      </c>
      <c r="E7898" s="5">
        <v>29.19</v>
      </c>
    </row>
    <row r="7899" s="1" customFormat="1" customHeight="1" spans="1:5">
      <c r="A7899" s="4">
        <v>91954</v>
      </c>
      <c r="B7899" s="4" t="s">
        <v>8466</v>
      </c>
      <c r="C7899" s="4" t="s">
        <v>215</v>
      </c>
      <c r="D7899" s="4" t="s">
        <v>5502</v>
      </c>
      <c r="E7899" s="5">
        <v>24.72</v>
      </c>
    </row>
    <row r="7900" s="1" customFormat="1" customHeight="1" spans="1:5">
      <c r="A7900" s="4">
        <v>91955</v>
      </c>
      <c r="B7900" s="4" t="s">
        <v>8467</v>
      </c>
      <c r="C7900" s="4" t="s">
        <v>215</v>
      </c>
      <c r="D7900" s="4" t="s">
        <v>5502</v>
      </c>
      <c r="E7900" s="5">
        <v>35.5</v>
      </c>
    </row>
    <row r="7901" s="1" customFormat="1" customHeight="1" spans="1:5">
      <c r="A7901" s="4">
        <v>91956</v>
      </c>
      <c r="B7901" s="4" t="s">
        <v>8468</v>
      </c>
      <c r="C7901" s="4" t="s">
        <v>215</v>
      </c>
      <c r="D7901" s="4" t="s">
        <v>5502</v>
      </c>
      <c r="E7901" s="5">
        <v>40.02</v>
      </c>
    </row>
    <row r="7902" s="1" customFormat="1" customHeight="1" spans="1:5">
      <c r="A7902" s="4">
        <v>91957</v>
      </c>
      <c r="B7902" s="4" t="s">
        <v>8469</v>
      </c>
      <c r="C7902" s="4" t="s">
        <v>215</v>
      </c>
      <c r="D7902" s="4" t="s">
        <v>5502</v>
      </c>
      <c r="E7902" s="5">
        <v>50.8</v>
      </c>
    </row>
    <row r="7903" s="1" customFormat="1" customHeight="1" spans="1:5">
      <c r="A7903" s="4">
        <v>91958</v>
      </c>
      <c r="B7903" s="4" t="s">
        <v>8470</v>
      </c>
      <c r="C7903" s="4" t="s">
        <v>215</v>
      </c>
      <c r="D7903" s="4" t="s">
        <v>5502</v>
      </c>
      <c r="E7903" s="5">
        <v>33.76</v>
      </c>
    </row>
    <row r="7904" s="1" customFormat="1" customHeight="1" spans="1:5">
      <c r="A7904" s="4">
        <v>91959</v>
      </c>
      <c r="B7904" s="4" t="s">
        <v>8471</v>
      </c>
      <c r="C7904" s="4" t="s">
        <v>215</v>
      </c>
      <c r="D7904" s="4" t="s">
        <v>5502</v>
      </c>
      <c r="E7904" s="5">
        <v>44.54</v>
      </c>
    </row>
    <row r="7905" s="1" customFormat="1" customHeight="1" spans="1:5">
      <c r="A7905" s="4">
        <v>91960</v>
      </c>
      <c r="B7905" s="4" t="s">
        <v>8472</v>
      </c>
      <c r="C7905" s="4" t="s">
        <v>215</v>
      </c>
      <c r="D7905" s="4" t="s">
        <v>5502</v>
      </c>
      <c r="E7905" s="5">
        <v>46.38</v>
      </c>
    </row>
    <row r="7906" s="1" customFormat="1" customHeight="1" spans="1:5">
      <c r="A7906" s="4">
        <v>91961</v>
      </c>
      <c r="B7906" s="4" t="s">
        <v>8473</v>
      </c>
      <c r="C7906" s="4" t="s">
        <v>215</v>
      </c>
      <c r="D7906" s="4" t="s">
        <v>5502</v>
      </c>
      <c r="E7906" s="5">
        <v>57.16</v>
      </c>
    </row>
    <row r="7907" s="1" customFormat="1" customHeight="1" spans="1:5">
      <c r="A7907" s="4">
        <v>91962</v>
      </c>
      <c r="B7907" s="4" t="s">
        <v>8474</v>
      </c>
      <c r="C7907" s="4" t="s">
        <v>215</v>
      </c>
      <c r="D7907" s="4" t="s">
        <v>5502</v>
      </c>
      <c r="E7907" s="5">
        <v>61.68</v>
      </c>
    </row>
    <row r="7908" s="1" customFormat="1" customHeight="1" spans="1:5">
      <c r="A7908" s="4">
        <v>91963</v>
      </c>
      <c r="B7908" s="4" t="s">
        <v>8475</v>
      </c>
      <c r="C7908" s="4" t="s">
        <v>215</v>
      </c>
      <c r="D7908" s="4" t="s">
        <v>5502</v>
      </c>
      <c r="E7908" s="5">
        <v>72.46</v>
      </c>
    </row>
    <row r="7909" s="1" customFormat="1" customHeight="1" spans="1:5">
      <c r="A7909" s="4">
        <v>91964</v>
      </c>
      <c r="B7909" s="4" t="s">
        <v>8476</v>
      </c>
      <c r="C7909" s="4" t="s">
        <v>215</v>
      </c>
      <c r="D7909" s="4" t="s">
        <v>5502</v>
      </c>
      <c r="E7909" s="5">
        <v>55.37</v>
      </c>
    </row>
    <row r="7910" s="1" customFormat="1" customHeight="1" spans="1:5">
      <c r="A7910" s="4">
        <v>91965</v>
      </c>
      <c r="B7910" s="4" t="s">
        <v>8477</v>
      </c>
      <c r="C7910" s="4" t="s">
        <v>215</v>
      </c>
      <c r="D7910" s="4" t="s">
        <v>5502</v>
      </c>
      <c r="E7910" s="5">
        <v>66.15</v>
      </c>
    </row>
    <row r="7911" s="1" customFormat="1" customHeight="1" spans="1:5">
      <c r="A7911" s="4">
        <v>91966</v>
      </c>
      <c r="B7911" s="4" t="s">
        <v>8478</v>
      </c>
      <c r="C7911" s="4" t="s">
        <v>215</v>
      </c>
      <c r="D7911" s="4" t="s">
        <v>5502</v>
      </c>
      <c r="E7911" s="5">
        <v>49.12</v>
      </c>
    </row>
    <row r="7912" s="1" customFormat="1" customHeight="1" spans="1:5">
      <c r="A7912" s="4">
        <v>91967</v>
      </c>
      <c r="B7912" s="4" t="s">
        <v>8479</v>
      </c>
      <c r="C7912" s="4" t="s">
        <v>215</v>
      </c>
      <c r="D7912" s="4" t="s">
        <v>5502</v>
      </c>
      <c r="E7912" s="5">
        <v>59.9</v>
      </c>
    </row>
    <row r="7913" s="1" customFormat="1" customHeight="1" spans="1:5">
      <c r="A7913" s="4">
        <v>91968</v>
      </c>
      <c r="B7913" s="4" t="s">
        <v>8480</v>
      </c>
      <c r="C7913" s="4" t="s">
        <v>215</v>
      </c>
      <c r="D7913" s="4" t="s">
        <v>5502</v>
      </c>
      <c r="E7913" s="5">
        <v>67.98</v>
      </c>
    </row>
    <row r="7914" s="1" customFormat="1" customHeight="1" spans="1:5">
      <c r="A7914" s="4">
        <v>91969</v>
      </c>
      <c r="B7914" s="4" t="s">
        <v>8481</v>
      </c>
      <c r="C7914" s="4" t="s">
        <v>215</v>
      </c>
      <c r="D7914" s="4" t="s">
        <v>5502</v>
      </c>
      <c r="E7914" s="5">
        <v>78.76</v>
      </c>
    </row>
    <row r="7915" s="1" customFormat="1" customHeight="1" spans="1:5">
      <c r="A7915" s="4">
        <v>91970</v>
      </c>
      <c r="B7915" s="4" t="s">
        <v>8482</v>
      </c>
      <c r="C7915" s="4" t="s">
        <v>215</v>
      </c>
      <c r="D7915" s="4" t="s">
        <v>5502</v>
      </c>
      <c r="E7915" s="5">
        <v>71.07</v>
      </c>
    </row>
    <row r="7916" s="1" customFormat="1" customHeight="1" spans="1:5">
      <c r="A7916" s="4">
        <v>91971</v>
      </c>
      <c r="B7916" s="4" t="s">
        <v>8483</v>
      </c>
      <c r="C7916" s="4" t="s">
        <v>215</v>
      </c>
      <c r="D7916" s="4" t="s">
        <v>5502</v>
      </c>
      <c r="E7916" s="5">
        <v>86.95</v>
      </c>
    </row>
    <row r="7917" s="1" customFormat="1" customHeight="1" spans="1:5">
      <c r="A7917" s="4">
        <v>91972</v>
      </c>
      <c r="B7917" s="4" t="s">
        <v>8484</v>
      </c>
      <c r="C7917" s="4" t="s">
        <v>215</v>
      </c>
      <c r="D7917" s="4" t="s">
        <v>5502</v>
      </c>
      <c r="E7917" s="5">
        <v>77.43</v>
      </c>
    </row>
    <row r="7918" s="1" customFormat="1" customHeight="1" spans="1:5">
      <c r="A7918" s="4">
        <v>91973</v>
      </c>
      <c r="B7918" s="4" t="s">
        <v>8485</v>
      </c>
      <c r="C7918" s="4" t="s">
        <v>215</v>
      </c>
      <c r="D7918" s="4" t="s">
        <v>5502</v>
      </c>
      <c r="E7918" s="5">
        <v>93.31</v>
      </c>
    </row>
    <row r="7919" s="1" customFormat="1" customHeight="1" spans="1:5">
      <c r="A7919" s="4">
        <v>91974</v>
      </c>
      <c r="B7919" s="4" t="s">
        <v>8486</v>
      </c>
      <c r="C7919" s="4" t="s">
        <v>215</v>
      </c>
      <c r="D7919" s="4" t="s">
        <v>5502</v>
      </c>
      <c r="E7919" s="5">
        <v>64.77</v>
      </c>
    </row>
    <row r="7920" s="1" customFormat="1" customHeight="1" spans="1:5">
      <c r="A7920" s="4">
        <v>91975</v>
      </c>
      <c r="B7920" s="4" t="s">
        <v>8487</v>
      </c>
      <c r="C7920" s="4" t="s">
        <v>215</v>
      </c>
      <c r="D7920" s="4" t="s">
        <v>5502</v>
      </c>
      <c r="E7920" s="5">
        <v>80.65</v>
      </c>
    </row>
    <row r="7921" s="1" customFormat="1" customHeight="1" spans="1:5">
      <c r="A7921" s="4">
        <v>91976</v>
      </c>
      <c r="B7921" s="4" t="s">
        <v>8488</v>
      </c>
      <c r="C7921" s="4" t="s">
        <v>215</v>
      </c>
      <c r="D7921" s="4" t="s">
        <v>5502</v>
      </c>
      <c r="E7921" s="5">
        <v>95.52</v>
      </c>
    </row>
    <row r="7922" s="1" customFormat="1" customHeight="1" spans="1:5">
      <c r="A7922" s="4">
        <v>91977</v>
      </c>
      <c r="B7922" s="4" t="s">
        <v>8489</v>
      </c>
      <c r="C7922" s="4" t="s">
        <v>215</v>
      </c>
      <c r="D7922" s="4" t="s">
        <v>5502</v>
      </c>
      <c r="E7922" s="5">
        <v>111.4</v>
      </c>
    </row>
    <row r="7923" s="1" customFormat="1" customHeight="1" spans="1:5">
      <c r="A7923" s="4">
        <v>91978</v>
      </c>
      <c r="B7923" s="4" t="s">
        <v>8490</v>
      </c>
      <c r="C7923" s="4" t="s">
        <v>215</v>
      </c>
      <c r="D7923" s="4" t="s">
        <v>5502</v>
      </c>
      <c r="E7923" s="5">
        <v>39.08</v>
      </c>
    </row>
    <row r="7924" s="1" customFormat="1" customHeight="1" spans="1:5">
      <c r="A7924" s="4">
        <v>91979</v>
      </c>
      <c r="B7924" s="4" t="s">
        <v>8491</v>
      </c>
      <c r="C7924" s="4" t="s">
        <v>215</v>
      </c>
      <c r="D7924" s="4" t="s">
        <v>5502</v>
      </c>
      <c r="E7924" s="5">
        <v>49.86</v>
      </c>
    </row>
    <row r="7925" s="1" customFormat="1" customHeight="1" spans="1:5">
      <c r="A7925" s="4">
        <v>91980</v>
      </c>
      <c r="B7925" s="4" t="s">
        <v>8492</v>
      </c>
      <c r="C7925" s="4" t="s">
        <v>215</v>
      </c>
      <c r="D7925" s="4" t="s">
        <v>5502</v>
      </c>
      <c r="E7925" s="5">
        <v>37.86</v>
      </c>
    </row>
    <row r="7926" s="1" customFormat="1" customHeight="1" spans="1:5">
      <c r="A7926" s="4">
        <v>91981</v>
      </c>
      <c r="B7926" s="4" t="s">
        <v>8493</v>
      </c>
      <c r="C7926" s="4" t="s">
        <v>215</v>
      </c>
      <c r="D7926" s="4" t="s">
        <v>5502</v>
      </c>
      <c r="E7926" s="5">
        <v>48.64</v>
      </c>
    </row>
    <row r="7927" s="1" customFormat="1" customHeight="1" spans="1:5">
      <c r="A7927" s="4">
        <v>91982</v>
      </c>
      <c r="B7927" s="4" t="s">
        <v>8494</v>
      </c>
      <c r="C7927" s="4" t="s">
        <v>215</v>
      </c>
      <c r="D7927" s="4" t="s">
        <v>5502</v>
      </c>
      <c r="E7927" s="5">
        <v>88.71</v>
      </c>
    </row>
    <row r="7928" s="1" customFormat="1" customHeight="1" spans="1:5">
      <c r="A7928" s="4">
        <v>91983</v>
      </c>
      <c r="B7928" s="4" t="s">
        <v>8495</v>
      </c>
      <c r="C7928" s="4" t="s">
        <v>215</v>
      </c>
      <c r="D7928" s="4" t="s">
        <v>5502</v>
      </c>
      <c r="E7928" s="5">
        <v>99.49</v>
      </c>
    </row>
    <row r="7929" s="1" customFormat="1" customHeight="1" spans="1:5">
      <c r="A7929" s="4">
        <v>91984</v>
      </c>
      <c r="B7929" s="4" t="s">
        <v>8496</v>
      </c>
      <c r="C7929" s="4" t="s">
        <v>215</v>
      </c>
      <c r="D7929" s="4" t="s">
        <v>5502</v>
      </c>
      <c r="E7929" s="5">
        <v>17.28</v>
      </c>
    </row>
    <row r="7930" s="1" customFormat="1" customHeight="1" spans="1:5">
      <c r="A7930" s="4">
        <v>91985</v>
      </c>
      <c r="B7930" s="4" t="s">
        <v>8497</v>
      </c>
      <c r="C7930" s="4" t="s">
        <v>215</v>
      </c>
      <c r="D7930" s="4" t="s">
        <v>5502</v>
      </c>
      <c r="E7930" s="5">
        <v>28.06</v>
      </c>
    </row>
    <row r="7931" s="1" customFormat="1" customHeight="1" spans="1:5">
      <c r="A7931" s="4">
        <v>91986</v>
      </c>
      <c r="B7931" s="4" t="s">
        <v>8498</v>
      </c>
      <c r="C7931" s="4" t="s">
        <v>215</v>
      </c>
      <c r="D7931" s="4" t="s">
        <v>5502</v>
      </c>
      <c r="E7931" s="5">
        <v>36.44</v>
      </c>
    </row>
    <row r="7932" s="1" customFormat="1" customHeight="1" spans="1:5">
      <c r="A7932" s="4">
        <v>91987</v>
      </c>
      <c r="B7932" s="4" t="s">
        <v>8499</v>
      </c>
      <c r="C7932" s="4" t="s">
        <v>215</v>
      </c>
      <c r="D7932" s="4" t="s">
        <v>5502</v>
      </c>
      <c r="E7932" s="5">
        <v>47.22</v>
      </c>
    </row>
    <row r="7933" s="1" customFormat="1" customHeight="1" spans="1:5">
      <c r="A7933" s="4">
        <v>91988</v>
      </c>
      <c r="B7933" s="4" t="s">
        <v>8500</v>
      </c>
      <c r="C7933" s="4" t="s">
        <v>215</v>
      </c>
      <c r="D7933" s="4" t="s">
        <v>5502</v>
      </c>
      <c r="E7933" s="5">
        <v>21.37</v>
      </c>
    </row>
    <row r="7934" s="1" customFormat="1" customHeight="1" spans="1:5">
      <c r="A7934" s="4">
        <v>91989</v>
      </c>
      <c r="B7934" s="4" t="s">
        <v>8501</v>
      </c>
      <c r="C7934" s="4" t="s">
        <v>215</v>
      </c>
      <c r="D7934" s="4" t="s">
        <v>5502</v>
      </c>
      <c r="E7934" s="5">
        <v>32.15</v>
      </c>
    </row>
    <row r="7935" s="1" customFormat="1" customHeight="1" spans="1:5">
      <c r="A7935" s="4">
        <v>91990</v>
      </c>
      <c r="B7935" s="4" t="s">
        <v>8502</v>
      </c>
      <c r="C7935" s="4" t="s">
        <v>215</v>
      </c>
      <c r="D7935" s="4" t="s">
        <v>5502</v>
      </c>
      <c r="E7935" s="5">
        <v>33.18</v>
      </c>
    </row>
    <row r="7936" s="1" customFormat="1" customHeight="1" spans="1:5">
      <c r="A7936" s="4">
        <v>91991</v>
      </c>
      <c r="B7936" s="4" t="s">
        <v>8503</v>
      </c>
      <c r="C7936" s="4" t="s">
        <v>215</v>
      </c>
      <c r="D7936" s="4" t="s">
        <v>5502</v>
      </c>
      <c r="E7936" s="5">
        <v>35.38</v>
      </c>
    </row>
    <row r="7937" s="1" customFormat="1" customHeight="1" spans="1:5">
      <c r="A7937" s="4">
        <v>91992</v>
      </c>
      <c r="B7937" s="4" t="s">
        <v>8504</v>
      </c>
      <c r="C7937" s="4" t="s">
        <v>215</v>
      </c>
      <c r="D7937" s="4" t="s">
        <v>5502</v>
      </c>
      <c r="E7937" s="5">
        <v>43.96</v>
      </c>
    </row>
    <row r="7938" s="1" customFormat="1" customHeight="1" spans="1:5">
      <c r="A7938" s="4">
        <v>91993</v>
      </c>
      <c r="B7938" s="4" t="s">
        <v>8505</v>
      </c>
      <c r="C7938" s="4" t="s">
        <v>215</v>
      </c>
      <c r="D7938" s="4" t="s">
        <v>5502</v>
      </c>
      <c r="E7938" s="5">
        <v>46.16</v>
      </c>
    </row>
    <row r="7939" s="1" customFormat="1" customHeight="1" spans="1:5">
      <c r="A7939" s="4">
        <v>91994</v>
      </c>
      <c r="B7939" s="4" t="s">
        <v>8506</v>
      </c>
      <c r="C7939" s="4" t="s">
        <v>215</v>
      </c>
      <c r="D7939" s="4" t="s">
        <v>5502</v>
      </c>
      <c r="E7939" s="5">
        <v>23.58</v>
      </c>
    </row>
    <row r="7940" s="1" customFormat="1" customHeight="1" spans="1:5">
      <c r="A7940" s="4">
        <v>91995</v>
      </c>
      <c r="B7940" s="4" t="s">
        <v>8507</v>
      </c>
      <c r="C7940" s="4" t="s">
        <v>215</v>
      </c>
      <c r="D7940" s="4" t="s">
        <v>5502</v>
      </c>
      <c r="E7940" s="5">
        <v>25.78</v>
      </c>
    </row>
    <row r="7941" s="1" customFormat="1" customHeight="1" spans="1:5">
      <c r="A7941" s="4">
        <v>91996</v>
      </c>
      <c r="B7941" s="4" t="s">
        <v>8508</v>
      </c>
      <c r="C7941" s="4" t="s">
        <v>215</v>
      </c>
      <c r="D7941" s="4" t="s">
        <v>5502</v>
      </c>
      <c r="E7941" s="5">
        <v>34.36</v>
      </c>
    </row>
    <row r="7942" s="1" customFormat="1" customHeight="1" spans="1:5">
      <c r="A7942" s="4">
        <v>91997</v>
      </c>
      <c r="B7942" s="4" t="s">
        <v>8509</v>
      </c>
      <c r="C7942" s="4" t="s">
        <v>215</v>
      </c>
      <c r="D7942" s="4" t="s">
        <v>5502</v>
      </c>
      <c r="E7942" s="5">
        <v>36.56</v>
      </c>
    </row>
    <row r="7943" s="1" customFormat="1" customHeight="1" spans="1:5">
      <c r="A7943" s="4">
        <v>91998</v>
      </c>
      <c r="B7943" s="4" t="s">
        <v>8510</v>
      </c>
      <c r="C7943" s="4" t="s">
        <v>215</v>
      </c>
      <c r="D7943" s="4" t="s">
        <v>5502</v>
      </c>
      <c r="E7943" s="5">
        <v>19.87</v>
      </c>
    </row>
    <row r="7944" s="1" customFormat="1" customHeight="1" spans="1:5">
      <c r="A7944" s="4">
        <v>91999</v>
      </c>
      <c r="B7944" s="4" t="s">
        <v>8511</v>
      </c>
      <c r="C7944" s="4" t="s">
        <v>215</v>
      </c>
      <c r="D7944" s="4" t="s">
        <v>5502</v>
      </c>
      <c r="E7944" s="5">
        <v>22.07</v>
      </c>
    </row>
    <row r="7945" s="1" customFormat="1" customHeight="1" spans="1:5">
      <c r="A7945" s="4">
        <v>92000</v>
      </c>
      <c r="B7945" s="4" t="s">
        <v>8512</v>
      </c>
      <c r="C7945" s="4" t="s">
        <v>215</v>
      </c>
      <c r="D7945" s="4" t="s">
        <v>5502</v>
      </c>
      <c r="E7945" s="5">
        <v>30.65</v>
      </c>
    </row>
    <row r="7946" s="1" customFormat="1" customHeight="1" spans="1:5">
      <c r="A7946" s="4">
        <v>92001</v>
      </c>
      <c r="B7946" s="4" t="s">
        <v>8513</v>
      </c>
      <c r="C7946" s="4" t="s">
        <v>215</v>
      </c>
      <c r="D7946" s="4" t="s">
        <v>5502</v>
      </c>
      <c r="E7946" s="5">
        <v>32.85</v>
      </c>
    </row>
    <row r="7947" s="1" customFormat="1" customHeight="1" spans="1:5">
      <c r="A7947" s="4">
        <v>92002</v>
      </c>
      <c r="B7947" s="4" t="s">
        <v>8514</v>
      </c>
      <c r="C7947" s="4" t="s">
        <v>215</v>
      </c>
      <c r="D7947" s="4" t="s">
        <v>5502</v>
      </c>
      <c r="E7947" s="5">
        <v>44.1</v>
      </c>
    </row>
    <row r="7948" s="1" customFormat="1" customHeight="1" spans="1:5">
      <c r="A7948" s="4">
        <v>92003</v>
      </c>
      <c r="B7948" s="4" t="s">
        <v>8515</v>
      </c>
      <c r="C7948" s="4" t="s">
        <v>215</v>
      </c>
      <c r="D7948" s="4" t="s">
        <v>5502</v>
      </c>
      <c r="E7948" s="5">
        <v>48.5</v>
      </c>
    </row>
    <row r="7949" s="1" customFormat="1" customHeight="1" spans="1:5">
      <c r="A7949" s="4">
        <v>92004</v>
      </c>
      <c r="B7949" s="4" t="s">
        <v>8516</v>
      </c>
      <c r="C7949" s="4" t="s">
        <v>215</v>
      </c>
      <c r="D7949" s="4" t="s">
        <v>5502</v>
      </c>
      <c r="E7949" s="5">
        <v>54.88</v>
      </c>
    </row>
    <row r="7950" s="1" customFormat="1" customHeight="1" spans="1:5">
      <c r="A7950" s="4">
        <v>92005</v>
      </c>
      <c r="B7950" s="4" t="s">
        <v>8517</v>
      </c>
      <c r="C7950" s="4" t="s">
        <v>215</v>
      </c>
      <c r="D7950" s="4" t="s">
        <v>5502</v>
      </c>
      <c r="E7950" s="5">
        <v>59.28</v>
      </c>
    </row>
    <row r="7951" s="1" customFormat="1" customHeight="1" spans="1:5">
      <c r="A7951" s="4">
        <v>92006</v>
      </c>
      <c r="B7951" s="4" t="s">
        <v>8518</v>
      </c>
      <c r="C7951" s="4" t="s">
        <v>215</v>
      </c>
      <c r="D7951" s="4" t="s">
        <v>5502</v>
      </c>
      <c r="E7951" s="5">
        <v>36.62</v>
      </c>
    </row>
    <row r="7952" s="1" customFormat="1" customHeight="1" spans="1:5">
      <c r="A7952" s="4">
        <v>92007</v>
      </c>
      <c r="B7952" s="4" t="s">
        <v>8519</v>
      </c>
      <c r="C7952" s="4" t="s">
        <v>215</v>
      </c>
      <c r="D7952" s="4" t="s">
        <v>5502</v>
      </c>
      <c r="E7952" s="5">
        <v>41.02</v>
      </c>
    </row>
    <row r="7953" s="1" customFormat="1" customHeight="1" spans="1:5">
      <c r="A7953" s="4">
        <v>92008</v>
      </c>
      <c r="B7953" s="4" t="s">
        <v>8520</v>
      </c>
      <c r="C7953" s="4" t="s">
        <v>215</v>
      </c>
      <c r="D7953" s="4" t="s">
        <v>5502</v>
      </c>
      <c r="E7953" s="5">
        <v>47.4</v>
      </c>
    </row>
    <row r="7954" s="1" customFormat="1" customHeight="1" spans="1:5">
      <c r="A7954" s="4">
        <v>92009</v>
      </c>
      <c r="B7954" s="4" t="s">
        <v>8521</v>
      </c>
      <c r="C7954" s="4" t="s">
        <v>215</v>
      </c>
      <c r="D7954" s="4" t="s">
        <v>5502</v>
      </c>
      <c r="E7954" s="5">
        <v>51.8</v>
      </c>
    </row>
    <row r="7955" s="1" customFormat="1" customHeight="1" spans="1:5">
      <c r="A7955" s="4">
        <v>92010</v>
      </c>
      <c r="B7955" s="4" t="s">
        <v>8522</v>
      </c>
      <c r="C7955" s="4" t="s">
        <v>215</v>
      </c>
      <c r="D7955" s="4" t="s">
        <v>5502</v>
      </c>
      <c r="E7955" s="5">
        <v>64.56</v>
      </c>
    </row>
    <row r="7956" s="1" customFormat="1" customHeight="1" spans="1:5">
      <c r="A7956" s="4">
        <v>92011</v>
      </c>
      <c r="B7956" s="4" t="s">
        <v>8523</v>
      </c>
      <c r="C7956" s="4" t="s">
        <v>215</v>
      </c>
      <c r="D7956" s="4" t="s">
        <v>5502</v>
      </c>
      <c r="E7956" s="5">
        <v>71.16</v>
      </c>
    </row>
    <row r="7957" s="1" customFormat="1" customHeight="1" spans="1:5">
      <c r="A7957" s="4">
        <v>92012</v>
      </c>
      <c r="B7957" s="4" t="s">
        <v>8524</v>
      </c>
      <c r="C7957" s="4" t="s">
        <v>215</v>
      </c>
      <c r="D7957" s="4" t="s">
        <v>5502</v>
      </c>
      <c r="E7957" s="5">
        <v>75.34</v>
      </c>
    </row>
    <row r="7958" s="1" customFormat="1" customHeight="1" spans="1:5">
      <c r="A7958" s="4">
        <v>92013</v>
      </c>
      <c r="B7958" s="4" t="s">
        <v>8525</v>
      </c>
      <c r="C7958" s="4" t="s">
        <v>215</v>
      </c>
      <c r="D7958" s="4" t="s">
        <v>5502</v>
      </c>
      <c r="E7958" s="5">
        <v>81.94</v>
      </c>
    </row>
    <row r="7959" s="1" customFormat="1" customHeight="1" spans="1:5">
      <c r="A7959" s="4">
        <v>92014</v>
      </c>
      <c r="B7959" s="4" t="s">
        <v>8526</v>
      </c>
      <c r="C7959" s="4" t="s">
        <v>215</v>
      </c>
      <c r="D7959" s="4" t="s">
        <v>5502</v>
      </c>
      <c r="E7959" s="5">
        <v>53.39</v>
      </c>
    </row>
    <row r="7960" s="1" customFormat="1" customHeight="1" spans="1:5">
      <c r="A7960" s="4">
        <v>92015</v>
      </c>
      <c r="B7960" s="4" t="s">
        <v>8527</v>
      </c>
      <c r="C7960" s="4" t="s">
        <v>215</v>
      </c>
      <c r="D7960" s="4" t="s">
        <v>5502</v>
      </c>
      <c r="E7960" s="5">
        <v>59.99</v>
      </c>
    </row>
    <row r="7961" s="1" customFormat="1" customHeight="1" spans="1:5">
      <c r="A7961" s="4">
        <v>92016</v>
      </c>
      <c r="B7961" s="4" t="s">
        <v>8528</v>
      </c>
      <c r="C7961" s="4" t="s">
        <v>215</v>
      </c>
      <c r="D7961" s="4" t="s">
        <v>5502</v>
      </c>
      <c r="E7961" s="5">
        <v>64.17</v>
      </c>
    </row>
    <row r="7962" s="1" customFormat="1" customHeight="1" spans="1:5">
      <c r="A7962" s="4">
        <v>92017</v>
      </c>
      <c r="B7962" s="4" t="s">
        <v>8529</v>
      </c>
      <c r="C7962" s="4" t="s">
        <v>215</v>
      </c>
      <c r="D7962" s="4" t="s">
        <v>5502</v>
      </c>
      <c r="E7962" s="5">
        <v>70.77</v>
      </c>
    </row>
    <row r="7963" s="1" customFormat="1" customHeight="1" spans="1:5">
      <c r="A7963" s="4">
        <v>92018</v>
      </c>
      <c r="B7963" s="4" t="s">
        <v>8530</v>
      </c>
      <c r="C7963" s="4" t="s">
        <v>215</v>
      </c>
      <c r="D7963" s="4" t="s">
        <v>5502</v>
      </c>
      <c r="E7963" s="5">
        <v>70.69</v>
      </c>
    </row>
    <row r="7964" s="1" customFormat="1" customHeight="1" spans="1:5">
      <c r="A7964" s="4">
        <v>92019</v>
      </c>
      <c r="B7964" s="4" t="s">
        <v>8531</v>
      </c>
      <c r="C7964" s="4" t="s">
        <v>215</v>
      </c>
      <c r="D7964" s="4" t="s">
        <v>5502</v>
      </c>
      <c r="E7964" s="5">
        <v>86.57</v>
      </c>
    </row>
    <row r="7965" s="1" customFormat="1" customHeight="1" spans="1:5">
      <c r="A7965" s="4">
        <v>92020</v>
      </c>
      <c r="B7965" s="4" t="s">
        <v>8532</v>
      </c>
      <c r="C7965" s="4" t="s">
        <v>215</v>
      </c>
      <c r="D7965" s="4" t="s">
        <v>5502</v>
      </c>
      <c r="E7965" s="5">
        <v>104.45</v>
      </c>
    </row>
    <row r="7966" s="1" customFormat="1" customHeight="1" spans="1:5">
      <c r="A7966" s="4">
        <v>92021</v>
      </c>
      <c r="B7966" s="4" t="s">
        <v>8533</v>
      </c>
      <c r="C7966" s="4" t="s">
        <v>215</v>
      </c>
      <c r="D7966" s="4" t="s">
        <v>5502</v>
      </c>
      <c r="E7966" s="5">
        <v>120.33</v>
      </c>
    </row>
    <row r="7967" s="1" customFormat="1" customHeight="1" spans="1:5">
      <c r="A7967" s="4">
        <v>92022</v>
      </c>
      <c r="B7967" s="4" t="s">
        <v>8534</v>
      </c>
      <c r="C7967" s="4" t="s">
        <v>215</v>
      </c>
      <c r="D7967" s="4" t="s">
        <v>5502</v>
      </c>
      <c r="E7967" s="5">
        <v>38.88</v>
      </c>
    </row>
    <row r="7968" s="1" customFormat="1" customHeight="1" spans="1:5">
      <c r="A7968" s="4">
        <v>92023</v>
      </c>
      <c r="B7968" s="4" t="s">
        <v>8535</v>
      </c>
      <c r="C7968" s="4" t="s">
        <v>215</v>
      </c>
      <c r="D7968" s="4" t="s">
        <v>5502</v>
      </c>
      <c r="E7968" s="5">
        <v>49.66</v>
      </c>
    </row>
    <row r="7969" s="1" customFormat="1" customHeight="1" spans="1:5">
      <c r="A7969" s="4">
        <v>92024</v>
      </c>
      <c r="B7969" s="4" t="s">
        <v>8536</v>
      </c>
      <c r="C7969" s="4" t="s">
        <v>215</v>
      </c>
      <c r="D7969" s="4" t="s">
        <v>5502</v>
      </c>
      <c r="E7969" s="5">
        <v>59.4</v>
      </c>
    </row>
    <row r="7970" s="1" customFormat="1" customHeight="1" spans="1:5">
      <c r="A7970" s="4">
        <v>92025</v>
      </c>
      <c r="B7970" s="4" t="s">
        <v>8537</v>
      </c>
      <c r="C7970" s="4" t="s">
        <v>215</v>
      </c>
      <c r="D7970" s="4" t="s">
        <v>5502</v>
      </c>
      <c r="E7970" s="5">
        <v>70.18</v>
      </c>
    </row>
    <row r="7971" s="1" customFormat="1" customHeight="1" spans="1:5">
      <c r="A7971" s="4">
        <v>92026</v>
      </c>
      <c r="B7971" s="4" t="s">
        <v>8538</v>
      </c>
      <c r="C7971" s="4" t="s">
        <v>215</v>
      </c>
      <c r="D7971" s="4" t="s">
        <v>5502</v>
      </c>
      <c r="E7971" s="5">
        <v>54.23</v>
      </c>
    </row>
    <row r="7972" s="1" customFormat="1" customHeight="1" spans="1:5">
      <c r="A7972" s="4">
        <v>92027</v>
      </c>
      <c r="B7972" s="4" t="s">
        <v>8539</v>
      </c>
      <c r="C7972" s="4" t="s">
        <v>215</v>
      </c>
      <c r="D7972" s="4" t="s">
        <v>5502</v>
      </c>
      <c r="E7972" s="5">
        <v>65.01</v>
      </c>
    </row>
    <row r="7973" s="1" customFormat="1" customHeight="1" spans="1:5">
      <c r="A7973" s="4">
        <v>92028</v>
      </c>
      <c r="B7973" s="4" t="s">
        <v>8540</v>
      </c>
      <c r="C7973" s="4" t="s">
        <v>215</v>
      </c>
      <c r="D7973" s="4" t="s">
        <v>5502</v>
      </c>
      <c r="E7973" s="5">
        <v>45.24</v>
      </c>
    </row>
    <row r="7974" s="1" customFormat="1" customHeight="1" spans="1:5">
      <c r="A7974" s="4">
        <v>92029</v>
      </c>
      <c r="B7974" s="4" t="s">
        <v>8541</v>
      </c>
      <c r="C7974" s="4" t="s">
        <v>215</v>
      </c>
      <c r="D7974" s="4" t="s">
        <v>5502</v>
      </c>
      <c r="E7974" s="5">
        <v>56.02</v>
      </c>
    </row>
    <row r="7975" s="1" customFormat="1" customHeight="1" spans="1:5">
      <c r="A7975" s="4">
        <v>92030</v>
      </c>
      <c r="B7975" s="4" t="s">
        <v>8542</v>
      </c>
      <c r="C7975" s="4" t="s">
        <v>215</v>
      </c>
      <c r="D7975" s="4" t="s">
        <v>5502</v>
      </c>
      <c r="E7975" s="5">
        <v>65.7</v>
      </c>
    </row>
    <row r="7976" s="1" customFormat="1" customHeight="1" spans="1:5">
      <c r="A7976" s="4">
        <v>92031</v>
      </c>
      <c r="B7976" s="4" t="s">
        <v>8543</v>
      </c>
      <c r="C7976" s="4" t="s">
        <v>215</v>
      </c>
      <c r="D7976" s="4" t="s">
        <v>5502</v>
      </c>
      <c r="E7976" s="5">
        <v>76.48</v>
      </c>
    </row>
    <row r="7977" s="1" customFormat="1" customHeight="1" spans="1:5">
      <c r="A7977" s="4">
        <v>92032</v>
      </c>
      <c r="B7977" s="4" t="s">
        <v>8544</v>
      </c>
      <c r="C7977" s="4" t="s">
        <v>215</v>
      </c>
      <c r="D7977" s="4" t="s">
        <v>5502</v>
      </c>
      <c r="E7977" s="5">
        <v>66.84</v>
      </c>
    </row>
    <row r="7978" s="1" customFormat="1" customHeight="1" spans="1:5">
      <c r="A7978" s="4">
        <v>92033</v>
      </c>
      <c r="B7978" s="4" t="s">
        <v>8545</v>
      </c>
      <c r="C7978" s="4" t="s">
        <v>215</v>
      </c>
      <c r="D7978" s="4" t="s">
        <v>5502</v>
      </c>
      <c r="E7978" s="5">
        <v>77.62</v>
      </c>
    </row>
    <row r="7979" s="1" customFormat="1" customHeight="1" spans="1:5">
      <c r="A7979" s="4">
        <v>92034</v>
      </c>
      <c r="B7979" s="4" t="s">
        <v>8546</v>
      </c>
      <c r="C7979" s="4" t="s">
        <v>215</v>
      </c>
      <c r="D7979" s="4" t="s">
        <v>5502</v>
      </c>
      <c r="E7979" s="5">
        <v>60.54</v>
      </c>
    </row>
    <row r="7980" s="1" customFormat="1" customHeight="1" spans="1:5">
      <c r="A7980" s="4">
        <v>92035</v>
      </c>
      <c r="B7980" s="4" t="s">
        <v>8547</v>
      </c>
      <c r="C7980" s="4" t="s">
        <v>215</v>
      </c>
      <c r="D7980" s="4" t="s">
        <v>5502</v>
      </c>
      <c r="E7980" s="5">
        <v>71.32</v>
      </c>
    </row>
    <row r="7981" s="1" customFormat="1" customHeight="1" spans="1:5">
      <c r="A7981" s="4">
        <v>97583</v>
      </c>
      <c r="B7981" s="4" t="s">
        <v>8548</v>
      </c>
      <c r="C7981" s="4" t="s">
        <v>215</v>
      </c>
      <c r="D7981" s="4" t="s">
        <v>5683</v>
      </c>
      <c r="E7981" s="5">
        <v>97.65</v>
      </c>
    </row>
    <row r="7982" s="1" customFormat="1" customHeight="1" spans="1:5">
      <c r="A7982" s="4">
        <v>97584</v>
      </c>
      <c r="B7982" s="4" t="s">
        <v>8549</v>
      </c>
      <c r="C7982" s="4" t="s">
        <v>215</v>
      </c>
      <c r="D7982" s="4" t="s">
        <v>5683</v>
      </c>
      <c r="E7982" s="5">
        <v>137.79</v>
      </c>
    </row>
    <row r="7983" s="1" customFormat="1" customHeight="1" spans="1:5">
      <c r="A7983" s="4">
        <v>97585</v>
      </c>
      <c r="B7983" s="4" t="s">
        <v>8550</v>
      </c>
      <c r="C7983" s="4" t="s">
        <v>215</v>
      </c>
      <c r="D7983" s="4" t="s">
        <v>5683</v>
      </c>
      <c r="E7983" s="5">
        <v>132.04</v>
      </c>
    </row>
    <row r="7984" s="1" customFormat="1" customHeight="1" spans="1:5">
      <c r="A7984" s="4">
        <v>97586</v>
      </c>
      <c r="B7984" s="4" t="s">
        <v>8551</v>
      </c>
      <c r="C7984" s="4" t="s">
        <v>215</v>
      </c>
      <c r="D7984" s="4" t="s">
        <v>5683</v>
      </c>
      <c r="E7984" s="5">
        <v>180.51</v>
      </c>
    </row>
    <row r="7985" s="1" customFormat="1" customHeight="1" spans="1:5">
      <c r="A7985" s="4">
        <v>97587</v>
      </c>
      <c r="B7985" s="4" t="s">
        <v>8552</v>
      </c>
      <c r="C7985" s="4" t="s">
        <v>215</v>
      </c>
      <c r="D7985" s="4" t="s">
        <v>5683</v>
      </c>
      <c r="E7985" s="5">
        <v>332.65</v>
      </c>
    </row>
    <row r="7986" s="1" customFormat="1" customHeight="1" spans="1:5">
      <c r="A7986" s="4">
        <v>97589</v>
      </c>
      <c r="B7986" s="4" t="s">
        <v>8553</v>
      </c>
      <c r="C7986" s="4" t="s">
        <v>215</v>
      </c>
      <c r="D7986" s="4" t="s">
        <v>5683</v>
      </c>
      <c r="E7986" s="5">
        <v>43.04</v>
      </c>
    </row>
    <row r="7987" s="1" customFormat="1" customHeight="1" spans="1:5">
      <c r="A7987" s="4">
        <v>97590</v>
      </c>
      <c r="B7987" s="4" t="s">
        <v>8554</v>
      </c>
      <c r="C7987" s="4" t="s">
        <v>215</v>
      </c>
      <c r="D7987" s="4" t="s">
        <v>5683</v>
      </c>
      <c r="E7987" s="5">
        <v>110.02</v>
      </c>
    </row>
    <row r="7988" s="1" customFormat="1" customHeight="1" spans="1:5">
      <c r="A7988" s="4">
        <v>97591</v>
      </c>
      <c r="B7988" s="4" t="s">
        <v>8555</v>
      </c>
      <c r="C7988" s="4" t="s">
        <v>215</v>
      </c>
      <c r="D7988" s="4" t="s">
        <v>5683</v>
      </c>
      <c r="E7988" s="5">
        <v>143.2</v>
      </c>
    </row>
    <row r="7989" s="1" customFormat="1" customHeight="1" spans="1:5">
      <c r="A7989" s="4">
        <v>97593</v>
      </c>
      <c r="B7989" s="4" t="s">
        <v>8556</v>
      </c>
      <c r="C7989" s="4" t="s">
        <v>215</v>
      </c>
      <c r="D7989" s="4" t="s">
        <v>5683</v>
      </c>
      <c r="E7989" s="5">
        <v>162.07</v>
      </c>
    </row>
    <row r="7990" s="1" customFormat="1" customHeight="1" spans="1:5">
      <c r="A7990" s="4">
        <v>97594</v>
      </c>
      <c r="B7990" s="4" t="s">
        <v>8557</v>
      </c>
      <c r="C7990" s="4" t="s">
        <v>215</v>
      </c>
      <c r="D7990" s="4" t="s">
        <v>5683</v>
      </c>
      <c r="E7990" s="5">
        <v>144.78</v>
      </c>
    </row>
    <row r="7991" s="1" customFormat="1" customHeight="1" spans="1:5">
      <c r="A7991" s="4">
        <v>97595</v>
      </c>
      <c r="B7991" s="4" t="s">
        <v>8558</v>
      </c>
      <c r="C7991" s="4" t="s">
        <v>215</v>
      </c>
      <c r="D7991" s="4" t="s">
        <v>5683</v>
      </c>
      <c r="E7991" s="5">
        <v>115.29</v>
      </c>
    </row>
    <row r="7992" s="1" customFormat="1" customHeight="1" spans="1:5">
      <c r="A7992" s="4">
        <v>97596</v>
      </c>
      <c r="B7992" s="4" t="s">
        <v>8559</v>
      </c>
      <c r="C7992" s="4" t="s">
        <v>215</v>
      </c>
      <c r="D7992" s="4" t="s">
        <v>5683</v>
      </c>
      <c r="E7992" s="5">
        <v>79.1</v>
      </c>
    </row>
    <row r="7993" s="1" customFormat="1" customHeight="1" spans="1:5">
      <c r="A7993" s="4">
        <v>97597</v>
      </c>
      <c r="B7993" s="4" t="s">
        <v>8560</v>
      </c>
      <c r="C7993" s="4" t="s">
        <v>215</v>
      </c>
      <c r="D7993" s="4" t="s">
        <v>5683</v>
      </c>
      <c r="E7993" s="5">
        <v>79.63</v>
      </c>
    </row>
    <row r="7994" s="1" customFormat="1" customHeight="1" spans="1:5">
      <c r="A7994" s="4">
        <v>97598</v>
      </c>
      <c r="B7994" s="4" t="s">
        <v>8561</v>
      </c>
      <c r="C7994" s="4" t="s">
        <v>215</v>
      </c>
      <c r="D7994" s="4" t="s">
        <v>5683</v>
      </c>
      <c r="E7994" s="5">
        <v>75</v>
      </c>
    </row>
    <row r="7995" s="1" customFormat="1" customHeight="1" spans="1:5">
      <c r="A7995" s="4">
        <v>97599</v>
      </c>
      <c r="B7995" s="4" t="s">
        <v>8562</v>
      </c>
      <c r="C7995" s="4" t="s">
        <v>215</v>
      </c>
      <c r="D7995" s="4" t="s">
        <v>5502</v>
      </c>
      <c r="E7995" s="5">
        <v>29.11</v>
      </c>
    </row>
    <row r="7996" s="1" customFormat="1" customHeight="1" spans="1:5">
      <c r="A7996" s="4">
        <v>97609</v>
      </c>
      <c r="B7996" s="4" t="s">
        <v>8563</v>
      </c>
      <c r="C7996" s="4" t="s">
        <v>215</v>
      </c>
      <c r="D7996" s="4" t="s">
        <v>5502</v>
      </c>
      <c r="E7996" s="5">
        <v>16.81</v>
      </c>
    </row>
    <row r="7997" s="1" customFormat="1" customHeight="1" spans="1:5">
      <c r="A7997" s="4">
        <v>97610</v>
      </c>
      <c r="B7997" s="4" t="s">
        <v>8564</v>
      </c>
      <c r="C7997" s="4" t="s">
        <v>215</v>
      </c>
      <c r="D7997" s="4" t="s">
        <v>5502</v>
      </c>
      <c r="E7997" s="5">
        <v>17.99</v>
      </c>
    </row>
    <row r="7998" s="1" customFormat="1" customHeight="1" spans="1:5">
      <c r="A7998" s="4">
        <v>97611</v>
      </c>
      <c r="B7998" s="4" t="s">
        <v>8565</v>
      </c>
      <c r="C7998" s="4" t="s">
        <v>215</v>
      </c>
      <c r="D7998" s="4" t="s">
        <v>5683</v>
      </c>
      <c r="E7998" s="5">
        <v>24.67</v>
      </c>
    </row>
    <row r="7999" s="1" customFormat="1" customHeight="1" spans="1:5">
      <c r="A7999" s="4">
        <v>97612</v>
      </c>
      <c r="B7999" s="4" t="s">
        <v>8566</v>
      </c>
      <c r="C7999" s="4" t="s">
        <v>215</v>
      </c>
      <c r="D7999" s="4" t="s">
        <v>5683</v>
      </c>
      <c r="E7999" s="5">
        <v>26.88</v>
      </c>
    </row>
    <row r="8000" s="1" customFormat="1" customHeight="1" spans="1:5">
      <c r="A8000" s="4">
        <v>97613</v>
      </c>
      <c r="B8000" s="4" t="s">
        <v>8567</v>
      </c>
      <c r="C8000" s="4" t="s">
        <v>215</v>
      </c>
      <c r="D8000" s="4" t="s">
        <v>5683</v>
      </c>
      <c r="E8000" s="5">
        <v>34.22</v>
      </c>
    </row>
    <row r="8001" s="1" customFormat="1" customHeight="1" spans="1:5">
      <c r="A8001" s="4">
        <v>97614</v>
      </c>
      <c r="B8001" s="4" t="s">
        <v>8568</v>
      </c>
      <c r="C8001" s="4" t="s">
        <v>215</v>
      </c>
      <c r="D8001" s="4" t="s">
        <v>5683</v>
      </c>
      <c r="E8001" s="5">
        <v>60.73</v>
      </c>
    </row>
    <row r="8002" s="1" customFormat="1" customHeight="1" spans="1:5">
      <c r="A8002" s="4">
        <v>97615</v>
      </c>
      <c r="B8002" s="4" t="s">
        <v>8569</v>
      </c>
      <c r="C8002" s="4" t="s">
        <v>215</v>
      </c>
      <c r="D8002" s="4" t="s">
        <v>5683</v>
      </c>
      <c r="E8002" s="5">
        <v>59.04</v>
      </c>
    </row>
    <row r="8003" s="1" customFormat="1" customHeight="1" spans="1:5">
      <c r="A8003" s="4">
        <v>97616</v>
      </c>
      <c r="B8003" s="4" t="s">
        <v>8570</v>
      </c>
      <c r="C8003" s="4" t="s">
        <v>215</v>
      </c>
      <c r="D8003" s="4" t="s">
        <v>5683</v>
      </c>
      <c r="E8003" s="5">
        <v>68.26</v>
      </c>
    </row>
    <row r="8004" s="1" customFormat="1" customHeight="1" spans="1:5">
      <c r="A8004" s="4">
        <v>97617</v>
      </c>
      <c r="B8004" s="4" t="s">
        <v>8571</v>
      </c>
      <c r="C8004" s="4" t="s">
        <v>215</v>
      </c>
      <c r="D8004" s="4" t="s">
        <v>5683</v>
      </c>
      <c r="E8004" s="5">
        <v>67.92</v>
      </c>
    </row>
    <row r="8005" s="1" customFormat="1" customHeight="1" spans="1:5">
      <c r="A8005" s="4">
        <v>97618</v>
      </c>
      <c r="B8005" s="4" t="s">
        <v>8572</v>
      </c>
      <c r="C8005" s="4" t="s">
        <v>215</v>
      </c>
      <c r="D8005" s="4" t="s">
        <v>5683</v>
      </c>
      <c r="E8005" s="5">
        <v>62.14</v>
      </c>
    </row>
    <row r="8006" s="1" customFormat="1" customHeight="1" spans="1:5">
      <c r="A8006" s="4">
        <v>100902</v>
      </c>
      <c r="B8006" s="4" t="s">
        <v>8573</v>
      </c>
      <c r="C8006" s="4" t="s">
        <v>215</v>
      </c>
      <c r="D8006" s="4" t="s">
        <v>5502</v>
      </c>
      <c r="E8006" s="5">
        <v>26.99</v>
      </c>
    </row>
    <row r="8007" s="1" customFormat="1" customHeight="1" spans="1:5">
      <c r="A8007" s="4">
        <v>100903</v>
      </c>
      <c r="B8007" s="4" t="s">
        <v>8574</v>
      </c>
      <c r="C8007" s="4" t="s">
        <v>215</v>
      </c>
      <c r="D8007" s="4" t="s">
        <v>5502</v>
      </c>
      <c r="E8007" s="5">
        <v>32.21</v>
      </c>
    </row>
    <row r="8008" s="1" customFormat="1" customHeight="1" spans="1:5">
      <c r="A8008" s="4">
        <v>100904</v>
      </c>
      <c r="B8008" s="4" t="s">
        <v>8575</v>
      </c>
      <c r="C8008" s="4" t="s">
        <v>215</v>
      </c>
      <c r="D8008" s="4" t="s">
        <v>5683</v>
      </c>
      <c r="E8008" s="5">
        <v>97.65</v>
      </c>
    </row>
    <row r="8009" s="1" customFormat="1" customHeight="1" spans="1:5">
      <c r="A8009" s="4">
        <v>100905</v>
      </c>
      <c r="B8009" s="4" t="s">
        <v>8576</v>
      </c>
      <c r="C8009" s="4" t="s">
        <v>215</v>
      </c>
      <c r="D8009" s="4" t="s">
        <v>5683</v>
      </c>
      <c r="E8009" s="5">
        <v>264.08</v>
      </c>
    </row>
    <row r="8010" s="1" customFormat="1" customHeight="1" spans="1:5">
      <c r="A8010" s="4">
        <v>100906</v>
      </c>
      <c r="B8010" s="4" t="s">
        <v>8577</v>
      </c>
      <c r="C8010" s="4" t="s">
        <v>215</v>
      </c>
      <c r="D8010" s="4" t="s">
        <v>5683</v>
      </c>
      <c r="E8010" s="5">
        <v>361.02</v>
      </c>
    </row>
    <row r="8011" s="1" customFormat="1" customHeight="1" spans="1:5">
      <c r="A8011" s="4">
        <v>100919</v>
      </c>
      <c r="B8011" s="4" t="s">
        <v>8578</v>
      </c>
      <c r="C8011" s="4" t="s">
        <v>215</v>
      </c>
      <c r="D8011" s="4" t="s">
        <v>5683</v>
      </c>
      <c r="E8011" s="5">
        <v>69.38</v>
      </c>
    </row>
    <row r="8012" s="1" customFormat="1" customHeight="1" spans="1:5">
      <c r="A8012" s="4">
        <v>100920</v>
      </c>
      <c r="B8012" s="4" t="s">
        <v>8579</v>
      </c>
      <c r="C8012" s="4" t="s">
        <v>215</v>
      </c>
      <c r="D8012" s="4" t="s">
        <v>5683</v>
      </c>
      <c r="E8012" s="5">
        <v>118.27</v>
      </c>
    </row>
    <row r="8013" s="1" customFormat="1" customHeight="1" spans="1:5">
      <c r="A8013" s="4">
        <v>100921</v>
      </c>
      <c r="B8013" s="4" t="s">
        <v>8580</v>
      </c>
      <c r="C8013" s="4" t="s">
        <v>215</v>
      </c>
      <c r="D8013" s="4" t="s">
        <v>5683</v>
      </c>
      <c r="E8013" s="5">
        <v>72.13</v>
      </c>
    </row>
    <row r="8014" s="1" customFormat="1" customHeight="1" spans="1:5">
      <c r="A8014" s="4">
        <v>100922</v>
      </c>
      <c r="B8014" s="4" t="s">
        <v>8581</v>
      </c>
      <c r="C8014" s="4" t="s">
        <v>215</v>
      </c>
      <c r="D8014" s="4" t="s">
        <v>5683</v>
      </c>
      <c r="E8014" s="5">
        <v>51.93</v>
      </c>
    </row>
    <row r="8015" s="1" customFormat="1" customHeight="1" spans="1:5">
      <c r="A8015" s="4">
        <v>100923</v>
      </c>
      <c r="B8015" s="4" t="s">
        <v>8582</v>
      </c>
      <c r="C8015" s="4" t="s">
        <v>215</v>
      </c>
      <c r="D8015" s="4" t="s">
        <v>5683</v>
      </c>
      <c r="E8015" s="5">
        <v>60.59</v>
      </c>
    </row>
    <row r="8016" s="1" customFormat="1" customHeight="1" spans="1:5">
      <c r="A8016" s="4">
        <v>103782</v>
      </c>
      <c r="B8016" s="4" t="s">
        <v>8583</v>
      </c>
      <c r="C8016" s="4" t="s">
        <v>215</v>
      </c>
      <c r="D8016" s="4" t="s">
        <v>5502</v>
      </c>
      <c r="E8016" s="5">
        <v>38.99</v>
      </c>
    </row>
    <row r="8017" s="1" customFormat="1" customHeight="1" spans="1:5">
      <c r="A8017" s="4">
        <v>101489</v>
      </c>
      <c r="B8017" s="4" t="s">
        <v>8584</v>
      </c>
      <c r="C8017" s="4" t="s">
        <v>215</v>
      </c>
      <c r="D8017" s="4" t="s">
        <v>5683</v>
      </c>
      <c r="E8017" s="6">
        <v>1418.84</v>
      </c>
    </row>
    <row r="8018" s="1" customFormat="1" customHeight="1" spans="1:5">
      <c r="A8018" s="4">
        <v>101490</v>
      </c>
      <c r="B8018" s="4" t="s">
        <v>8585</v>
      </c>
      <c r="C8018" s="4" t="s">
        <v>215</v>
      </c>
      <c r="D8018" s="4" t="s">
        <v>5683</v>
      </c>
      <c r="E8018" s="6">
        <v>1508.82</v>
      </c>
    </row>
    <row r="8019" s="1" customFormat="1" customHeight="1" spans="1:5">
      <c r="A8019" s="4">
        <v>101491</v>
      </c>
      <c r="B8019" s="4" t="s">
        <v>8586</v>
      </c>
      <c r="C8019" s="4" t="s">
        <v>215</v>
      </c>
      <c r="D8019" s="4" t="s">
        <v>5683</v>
      </c>
      <c r="E8019" s="6">
        <v>1529.17</v>
      </c>
    </row>
    <row r="8020" s="1" customFormat="1" customHeight="1" spans="1:5">
      <c r="A8020" s="4">
        <v>101492</v>
      </c>
      <c r="B8020" s="4" t="s">
        <v>8587</v>
      </c>
      <c r="C8020" s="4" t="s">
        <v>215</v>
      </c>
      <c r="D8020" s="4" t="s">
        <v>5683</v>
      </c>
      <c r="E8020" s="6">
        <v>1662.82</v>
      </c>
    </row>
    <row r="8021" s="1" customFormat="1" customHeight="1" spans="1:5">
      <c r="A8021" s="4">
        <v>101493</v>
      </c>
      <c r="B8021" s="4" t="s">
        <v>8588</v>
      </c>
      <c r="C8021" s="4" t="s">
        <v>215</v>
      </c>
      <c r="D8021" s="4" t="s">
        <v>5683</v>
      </c>
      <c r="E8021" s="6">
        <v>1404.04</v>
      </c>
    </row>
    <row r="8022" s="1" customFormat="1" customHeight="1" spans="1:5">
      <c r="A8022" s="4">
        <v>101494</v>
      </c>
      <c r="B8022" s="4" t="s">
        <v>8589</v>
      </c>
      <c r="C8022" s="4" t="s">
        <v>215</v>
      </c>
      <c r="D8022" s="4" t="s">
        <v>5683</v>
      </c>
      <c r="E8022" s="6">
        <v>1494.02</v>
      </c>
    </row>
    <row r="8023" s="1" customFormat="1" customHeight="1" spans="1:5">
      <c r="A8023" s="4">
        <v>101495</v>
      </c>
      <c r="B8023" s="4" t="s">
        <v>8590</v>
      </c>
      <c r="C8023" s="4" t="s">
        <v>215</v>
      </c>
      <c r="D8023" s="4" t="s">
        <v>5683</v>
      </c>
      <c r="E8023" s="6">
        <v>1514.37</v>
      </c>
    </row>
    <row r="8024" s="1" customFormat="1" customHeight="1" spans="1:5">
      <c r="A8024" s="4">
        <v>101496</v>
      </c>
      <c r="B8024" s="4" t="s">
        <v>8591</v>
      </c>
      <c r="C8024" s="4" t="s">
        <v>215</v>
      </c>
      <c r="D8024" s="4" t="s">
        <v>5683</v>
      </c>
      <c r="E8024" s="6">
        <v>1648.02</v>
      </c>
    </row>
    <row r="8025" s="1" customFormat="1" customHeight="1" spans="1:5">
      <c r="A8025" s="4">
        <v>101497</v>
      </c>
      <c r="B8025" s="4" t="s">
        <v>8592</v>
      </c>
      <c r="C8025" s="4" t="s">
        <v>215</v>
      </c>
      <c r="D8025" s="4" t="s">
        <v>5683</v>
      </c>
      <c r="E8025" s="6">
        <v>1713.36</v>
      </c>
    </row>
    <row r="8026" s="1" customFormat="1" customHeight="1" spans="1:5">
      <c r="A8026" s="4">
        <v>101498</v>
      </c>
      <c r="B8026" s="4" t="s">
        <v>8593</v>
      </c>
      <c r="C8026" s="4" t="s">
        <v>215</v>
      </c>
      <c r="D8026" s="4" t="s">
        <v>5683</v>
      </c>
      <c r="E8026" s="6">
        <v>1849.56</v>
      </c>
    </row>
    <row r="8027" s="1" customFormat="1" customHeight="1" spans="1:5">
      <c r="A8027" s="4">
        <v>101499</v>
      </c>
      <c r="B8027" s="4" t="s">
        <v>8594</v>
      </c>
      <c r="C8027" s="4" t="s">
        <v>215</v>
      </c>
      <c r="D8027" s="4" t="s">
        <v>5683</v>
      </c>
      <c r="E8027" s="6">
        <v>1880.36</v>
      </c>
    </row>
    <row r="8028" s="1" customFormat="1" customHeight="1" spans="1:5">
      <c r="A8028" s="4">
        <v>101500</v>
      </c>
      <c r="B8028" s="4" t="s">
        <v>8595</v>
      </c>
      <c r="C8028" s="4" t="s">
        <v>215</v>
      </c>
      <c r="D8028" s="4" t="s">
        <v>5683</v>
      </c>
      <c r="E8028" s="6">
        <v>2066.5</v>
      </c>
    </row>
    <row r="8029" s="1" customFormat="1" customHeight="1" spans="1:5">
      <c r="A8029" s="4">
        <v>101501</v>
      </c>
      <c r="B8029" s="4" t="s">
        <v>8596</v>
      </c>
      <c r="C8029" s="4" t="s">
        <v>215</v>
      </c>
      <c r="D8029" s="4" t="s">
        <v>5683</v>
      </c>
      <c r="E8029" s="6">
        <v>1706.81</v>
      </c>
    </row>
    <row r="8030" s="1" customFormat="1" customHeight="1" spans="1:5">
      <c r="A8030" s="4">
        <v>101502</v>
      </c>
      <c r="B8030" s="4" t="s">
        <v>8597</v>
      </c>
      <c r="C8030" s="4" t="s">
        <v>215</v>
      </c>
      <c r="D8030" s="4" t="s">
        <v>5683</v>
      </c>
      <c r="E8030" s="6">
        <v>1843.01</v>
      </c>
    </row>
    <row r="8031" s="1" customFormat="1" customHeight="1" spans="1:5">
      <c r="A8031" s="4">
        <v>101503</v>
      </c>
      <c r="B8031" s="4" t="s">
        <v>8598</v>
      </c>
      <c r="C8031" s="4" t="s">
        <v>215</v>
      </c>
      <c r="D8031" s="4" t="s">
        <v>5683</v>
      </c>
      <c r="E8031" s="6">
        <v>1873.81</v>
      </c>
    </row>
    <row r="8032" s="1" customFormat="1" customHeight="1" spans="1:5">
      <c r="A8032" s="4">
        <v>101504</v>
      </c>
      <c r="B8032" s="4" t="s">
        <v>8599</v>
      </c>
      <c r="C8032" s="4" t="s">
        <v>215</v>
      </c>
      <c r="D8032" s="4" t="s">
        <v>5683</v>
      </c>
      <c r="E8032" s="6">
        <v>2059.95</v>
      </c>
    </row>
    <row r="8033" s="1" customFormat="1" customHeight="1" spans="1:5">
      <c r="A8033" s="4">
        <v>101505</v>
      </c>
      <c r="B8033" s="4" t="s">
        <v>8600</v>
      </c>
      <c r="C8033" s="4" t="s">
        <v>215</v>
      </c>
      <c r="D8033" s="4" t="s">
        <v>5683</v>
      </c>
      <c r="E8033" s="6">
        <v>1819.72</v>
      </c>
    </row>
    <row r="8034" s="1" customFormat="1" customHeight="1" spans="1:5">
      <c r="A8034" s="4">
        <v>101506</v>
      </c>
      <c r="B8034" s="4" t="s">
        <v>8601</v>
      </c>
      <c r="C8034" s="4" t="s">
        <v>215</v>
      </c>
      <c r="D8034" s="4" t="s">
        <v>5683</v>
      </c>
      <c r="E8034" s="6">
        <v>2001.32</v>
      </c>
    </row>
    <row r="8035" s="1" customFormat="1" customHeight="1" spans="1:5">
      <c r="A8035" s="4">
        <v>101507</v>
      </c>
      <c r="B8035" s="4" t="s">
        <v>8602</v>
      </c>
      <c r="C8035" s="4" t="s">
        <v>215</v>
      </c>
      <c r="D8035" s="4" t="s">
        <v>5683</v>
      </c>
      <c r="E8035" s="6">
        <v>2042.39</v>
      </c>
    </row>
    <row r="8036" s="1" customFormat="1" customHeight="1" spans="1:5">
      <c r="A8036" s="4">
        <v>101508</v>
      </c>
      <c r="B8036" s="4" t="s">
        <v>8603</v>
      </c>
      <c r="C8036" s="4" t="s">
        <v>215</v>
      </c>
      <c r="D8036" s="4" t="s">
        <v>5683</v>
      </c>
      <c r="E8036" s="6">
        <v>2280.09</v>
      </c>
    </row>
    <row r="8037" s="1" customFormat="1" customHeight="1" spans="1:5">
      <c r="A8037" s="4">
        <v>101509</v>
      </c>
      <c r="B8037" s="4" t="s">
        <v>8604</v>
      </c>
      <c r="C8037" s="4" t="s">
        <v>215</v>
      </c>
      <c r="D8037" s="4" t="s">
        <v>5683</v>
      </c>
      <c r="E8037" s="6">
        <v>1786.09</v>
      </c>
    </row>
    <row r="8038" s="1" customFormat="1" customHeight="1" spans="1:5">
      <c r="A8038" s="4">
        <v>101510</v>
      </c>
      <c r="B8038" s="4" t="s">
        <v>8605</v>
      </c>
      <c r="C8038" s="4" t="s">
        <v>215</v>
      </c>
      <c r="D8038" s="4" t="s">
        <v>5683</v>
      </c>
      <c r="E8038" s="6">
        <v>1967.69</v>
      </c>
    </row>
    <row r="8039" s="1" customFormat="1" customHeight="1" spans="1:5">
      <c r="A8039" s="4">
        <v>101511</v>
      </c>
      <c r="B8039" s="4" t="s">
        <v>8606</v>
      </c>
      <c r="C8039" s="4" t="s">
        <v>215</v>
      </c>
      <c r="D8039" s="4" t="s">
        <v>5683</v>
      </c>
      <c r="E8039" s="6">
        <v>2008.76</v>
      </c>
    </row>
    <row r="8040" s="1" customFormat="1" customHeight="1" spans="1:5">
      <c r="A8040" s="4">
        <v>101512</v>
      </c>
      <c r="B8040" s="4" t="s">
        <v>8607</v>
      </c>
      <c r="C8040" s="4" t="s">
        <v>215</v>
      </c>
      <c r="D8040" s="4" t="s">
        <v>5683</v>
      </c>
      <c r="E8040" s="6">
        <v>2246.46</v>
      </c>
    </row>
    <row r="8041" s="1" customFormat="1" customHeight="1" spans="1:5">
      <c r="A8041" s="4">
        <v>101513</v>
      </c>
      <c r="B8041" s="4" t="s">
        <v>8608</v>
      </c>
      <c r="C8041" s="4" t="s">
        <v>215</v>
      </c>
      <c r="D8041" s="4" t="s">
        <v>5502</v>
      </c>
      <c r="E8041" s="5">
        <v>869.43</v>
      </c>
    </row>
    <row r="8042" s="1" customFormat="1" customHeight="1" spans="1:5">
      <c r="A8042" s="4">
        <v>101514</v>
      </c>
      <c r="B8042" s="4" t="s">
        <v>8609</v>
      </c>
      <c r="C8042" s="4" t="s">
        <v>215</v>
      </c>
      <c r="D8042" s="4" t="s">
        <v>5502</v>
      </c>
      <c r="E8042" s="5">
        <v>977.41</v>
      </c>
    </row>
    <row r="8043" s="1" customFormat="1" customHeight="1" spans="1:5">
      <c r="A8043" s="4">
        <v>101515</v>
      </c>
      <c r="B8043" s="4" t="s">
        <v>8610</v>
      </c>
      <c r="C8043" s="4" t="s">
        <v>215</v>
      </c>
      <c r="D8043" s="4" t="s">
        <v>5502</v>
      </c>
      <c r="E8043" s="6">
        <v>1001.83</v>
      </c>
    </row>
    <row r="8044" s="1" customFormat="1" customHeight="1" spans="1:5">
      <c r="A8044" s="4">
        <v>101516</v>
      </c>
      <c r="B8044" s="4" t="s">
        <v>8611</v>
      </c>
      <c r="C8044" s="4" t="s">
        <v>215</v>
      </c>
      <c r="D8044" s="4" t="s">
        <v>5502</v>
      </c>
      <c r="E8044" s="6">
        <v>1124.46</v>
      </c>
    </row>
    <row r="8045" s="1" customFormat="1" customHeight="1" spans="1:5">
      <c r="A8045" s="4">
        <v>101517</v>
      </c>
      <c r="B8045" s="4" t="s">
        <v>8612</v>
      </c>
      <c r="C8045" s="4" t="s">
        <v>215</v>
      </c>
      <c r="D8045" s="4" t="s">
        <v>5502</v>
      </c>
      <c r="E8045" s="5">
        <v>854.63</v>
      </c>
    </row>
    <row r="8046" s="1" customFormat="1" customHeight="1" spans="1:5">
      <c r="A8046" s="4">
        <v>101518</v>
      </c>
      <c r="B8046" s="4" t="s">
        <v>8613</v>
      </c>
      <c r="C8046" s="4" t="s">
        <v>215</v>
      </c>
      <c r="D8046" s="4" t="s">
        <v>5502</v>
      </c>
      <c r="E8046" s="5">
        <v>962.61</v>
      </c>
    </row>
    <row r="8047" s="1" customFormat="1" customHeight="1" spans="1:5">
      <c r="A8047" s="4">
        <v>101519</v>
      </c>
      <c r="B8047" s="4" t="s">
        <v>8614</v>
      </c>
      <c r="C8047" s="4" t="s">
        <v>215</v>
      </c>
      <c r="D8047" s="4" t="s">
        <v>5502</v>
      </c>
      <c r="E8047" s="5">
        <v>987.03</v>
      </c>
    </row>
    <row r="8048" s="1" customFormat="1" customHeight="1" spans="1:5">
      <c r="A8048" s="4">
        <v>101520</v>
      </c>
      <c r="B8048" s="4" t="s">
        <v>8615</v>
      </c>
      <c r="C8048" s="4" t="s">
        <v>215</v>
      </c>
      <c r="D8048" s="4" t="s">
        <v>5502</v>
      </c>
      <c r="E8048" s="6">
        <v>1109.66</v>
      </c>
    </row>
    <row r="8049" s="1" customFormat="1" customHeight="1" spans="1:5">
      <c r="A8049" s="4">
        <v>101521</v>
      </c>
      <c r="B8049" s="4" t="s">
        <v>8616</v>
      </c>
      <c r="C8049" s="4" t="s">
        <v>215</v>
      </c>
      <c r="D8049" s="4" t="s">
        <v>5502</v>
      </c>
      <c r="E8049" s="6">
        <v>1177.68</v>
      </c>
    </row>
    <row r="8050" s="1" customFormat="1" customHeight="1" spans="1:5">
      <c r="A8050" s="4">
        <v>101522</v>
      </c>
      <c r="B8050" s="4" t="s">
        <v>8617</v>
      </c>
      <c r="C8050" s="4" t="s">
        <v>215</v>
      </c>
      <c r="D8050" s="4" t="s">
        <v>5502</v>
      </c>
      <c r="E8050" s="6">
        <v>1339.64</v>
      </c>
    </row>
    <row r="8051" s="1" customFormat="1" customHeight="1" spans="1:5">
      <c r="A8051" s="4">
        <v>101523</v>
      </c>
      <c r="B8051" s="4" t="s">
        <v>8618</v>
      </c>
      <c r="C8051" s="4" t="s">
        <v>215</v>
      </c>
      <c r="D8051" s="4" t="s">
        <v>5502</v>
      </c>
      <c r="E8051" s="6">
        <v>1376.27</v>
      </c>
    </row>
    <row r="8052" s="1" customFormat="1" customHeight="1" spans="1:5">
      <c r="A8052" s="4">
        <v>101524</v>
      </c>
      <c r="B8052" s="4" t="s">
        <v>8619</v>
      </c>
      <c r="C8052" s="4" t="s">
        <v>215</v>
      </c>
      <c r="D8052" s="4" t="s">
        <v>5502</v>
      </c>
      <c r="E8052" s="6">
        <v>1560.21</v>
      </c>
    </row>
    <row r="8053" s="1" customFormat="1" customHeight="1" spans="1:5">
      <c r="A8053" s="4">
        <v>101525</v>
      </c>
      <c r="B8053" s="4" t="s">
        <v>8620</v>
      </c>
      <c r="C8053" s="4" t="s">
        <v>215</v>
      </c>
      <c r="D8053" s="4" t="s">
        <v>5502</v>
      </c>
      <c r="E8053" s="6">
        <v>1171.13</v>
      </c>
    </row>
    <row r="8054" s="1" customFormat="1" customHeight="1" spans="1:5">
      <c r="A8054" s="4">
        <v>101526</v>
      </c>
      <c r="B8054" s="4" t="s">
        <v>8621</v>
      </c>
      <c r="C8054" s="4" t="s">
        <v>215</v>
      </c>
      <c r="D8054" s="4" t="s">
        <v>5502</v>
      </c>
      <c r="E8054" s="6">
        <v>1333.09</v>
      </c>
    </row>
    <row r="8055" s="1" customFormat="1" customHeight="1" spans="1:5">
      <c r="A8055" s="4">
        <v>101527</v>
      </c>
      <c r="B8055" s="4" t="s">
        <v>8622</v>
      </c>
      <c r="C8055" s="4" t="s">
        <v>215</v>
      </c>
      <c r="D8055" s="4" t="s">
        <v>5502</v>
      </c>
      <c r="E8055" s="6">
        <v>1369.72</v>
      </c>
    </row>
    <row r="8056" s="1" customFormat="1" customHeight="1" spans="1:5">
      <c r="A8056" s="4">
        <v>101528</v>
      </c>
      <c r="B8056" s="4" t="s">
        <v>8623</v>
      </c>
      <c r="C8056" s="4" t="s">
        <v>215</v>
      </c>
      <c r="D8056" s="4" t="s">
        <v>5502</v>
      </c>
      <c r="E8056" s="6">
        <v>1553.66</v>
      </c>
    </row>
    <row r="8057" s="1" customFormat="1" customHeight="1" spans="1:5">
      <c r="A8057" s="4">
        <v>101529</v>
      </c>
      <c r="B8057" s="4" t="s">
        <v>8624</v>
      </c>
      <c r="C8057" s="4" t="s">
        <v>215</v>
      </c>
      <c r="D8057" s="4" t="s">
        <v>5502</v>
      </c>
      <c r="E8057" s="6">
        <v>1299.2</v>
      </c>
    </row>
    <row r="8058" s="1" customFormat="1" customHeight="1" spans="1:5">
      <c r="A8058" s="4">
        <v>101530</v>
      </c>
      <c r="B8058" s="4" t="s">
        <v>8625</v>
      </c>
      <c r="C8058" s="4" t="s">
        <v>215</v>
      </c>
      <c r="D8058" s="4" t="s">
        <v>5502</v>
      </c>
      <c r="E8058" s="6">
        <v>1515.15</v>
      </c>
    </row>
    <row r="8059" s="1" customFormat="1" customHeight="1" spans="1:5">
      <c r="A8059" s="4">
        <v>101531</v>
      </c>
      <c r="B8059" s="4" t="s">
        <v>8626</v>
      </c>
      <c r="C8059" s="4" t="s">
        <v>215</v>
      </c>
      <c r="D8059" s="4" t="s">
        <v>5502</v>
      </c>
      <c r="E8059" s="6">
        <v>1563.99</v>
      </c>
    </row>
    <row r="8060" s="1" customFormat="1" customHeight="1" spans="1:5">
      <c r="A8060" s="4">
        <v>101532</v>
      </c>
      <c r="B8060" s="4" t="s">
        <v>8627</v>
      </c>
      <c r="C8060" s="4" t="s">
        <v>215</v>
      </c>
      <c r="D8060" s="4" t="s">
        <v>5502</v>
      </c>
      <c r="E8060" s="6">
        <v>1809.25</v>
      </c>
    </row>
    <row r="8061" s="1" customFormat="1" customHeight="1" spans="1:5">
      <c r="A8061" s="4">
        <v>101533</v>
      </c>
      <c r="B8061" s="4" t="s">
        <v>8628</v>
      </c>
      <c r="C8061" s="4" t="s">
        <v>215</v>
      </c>
      <c r="D8061" s="4" t="s">
        <v>5502</v>
      </c>
      <c r="E8061" s="6">
        <v>1265.57</v>
      </c>
    </row>
    <row r="8062" s="1" customFormat="1" customHeight="1" spans="1:5">
      <c r="A8062" s="4">
        <v>101534</v>
      </c>
      <c r="B8062" s="4" t="s">
        <v>8629</v>
      </c>
      <c r="C8062" s="4" t="s">
        <v>215</v>
      </c>
      <c r="D8062" s="4" t="s">
        <v>5502</v>
      </c>
      <c r="E8062" s="6">
        <v>1481.52</v>
      </c>
    </row>
    <row r="8063" s="1" customFormat="1" customHeight="1" spans="1:5">
      <c r="A8063" s="4">
        <v>101535</v>
      </c>
      <c r="B8063" s="4" t="s">
        <v>8630</v>
      </c>
      <c r="C8063" s="4" t="s">
        <v>215</v>
      </c>
      <c r="D8063" s="4" t="s">
        <v>5502</v>
      </c>
      <c r="E8063" s="6">
        <v>1530.36</v>
      </c>
    </row>
    <row r="8064" s="1" customFormat="1" customHeight="1" spans="1:5">
      <c r="A8064" s="4">
        <v>101536</v>
      </c>
      <c r="B8064" s="4" t="s">
        <v>8631</v>
      </c>
      <c r="C8064" s="4" t="s">
        <v>215</v>
      </c>
      <c r="D8064" s="4" t="s">
        <v>5502</v>
      </c>
      <c r="E8064" s="6">
        <v>1775.62</v>
      </c>
    </row>
    <row r="8065" s="1" customFormat="1" customHeight="1" spans="1:5">
      <c r="A8065" s="4">
        <v>101537</v>
      </c>
      <c r="B8065" s="4" t="s">
        <v>8632</v>
      </c>
      <c r="C8065" s="4" t="s">
        <v>215</v>
      </c>
      <c r="D8065" s="4" t="s">
        <v>5502</v>
      </c>
      <c r="E8065" s="5">
        <v>138.59</v>
      </c>
    </row>
    <row r="8066" s="1" customFormat="1" customHeight="1" spans="1:5">
      <c r="A8066" s="4">
        <v>101538</v>
      </c>
      <c r="B8066" s="4" t="s">
        <v>8633</v>
      </c>
      <c r="C8066" s="4" t="s">
        <v>215</v>
      </c>
      <c r="D8066" s="4" t="s">
        <v>5683</v>
      </c>
      <c r="E8066" s="5">
        <v>40.48</v>
      </c>
    </row>
    <row r="8067" s="1" customFormat="1" customHeight="1" spans="1:5">
      <c r="A8067" s="4">
        <v>101539</v>
      </c>
      <c r="B8067" s="4" t="s">
        <v>8634</v>
      </c>
      <c r="C8067" s="4" t="s">
        <v>215</v>
      </c>
      <c r="D8067" s="4" t="s">
        <v>5683</v>
      </c>
      <c r="E8067" s="5">
        <v>68.09</v>
      </c>
    </row>
    <row r="8068" s="1" customFormat="1" customHeight="1" spans="1:5">
      <c r="A8068" s="4">
        <v>101540</v>
      </c>
      <c r="B8068" s="4" t="s">
        <v>8635</v>
      </c>
      <c r="C8068" s="4" t="s">
        <v>215</v>
      </c>
      <c r="D8068" s="4" t="s">
        <v>5683</v>
      </c>
      <c r="E8068" s="5">
        <v>113.61</v>
      </c>
    </row>
    <row r="8069" s="1" customFormat="1" customHeight="1" spans="1:5">
      <c r="A8069" s="4">
        <v>101541</v>
      </c>
      <c r="B8069" s="4" t="s">
        <v>8636</v>
      </c>
      <c r="C8069" s="4" t="s">
        <v>215</v>
      </c>
      <c r="D8069" s="4" t="s">
        <v>5683</v>
      </c>
      <c r="E8069" s="5">
        <v>148.46</v>
      </c>
    </row>
    <row r="8070" s="1" customFormat="1" customHeight="1" spans="1:5">
      <c r="A8070" s="4">
        <v>101542</v>
      </c>
      <c r="B8070" s="4" t="s">
        <v>8637</v>
      </c>
      <c r="C8070" s="4" t="s">
        <v>215</v>
      </c>
      <c r="D8070" s="4" t="s">
        <v>5683</v>
      </c>
      <c r="E8070" s="5">
        <v>31.12</v>
      </c>
    </row>
    <row r="8071" s="1" customFormat="1" customHeight="1" spans="1:5">
      <c r="A8071" s="4">
        <v>101543</v>
      </c>
      <c r="B8071" s="4" t="s">
        <v>8638</v>
      </c>
      <c r="C8071" s="4" t="s">
        <v>215</v>
      </c>
      <c r="D8071" s="4" t="s">
        <v>5683</v>
      </c>
      <c r="E8071" s="5">
        <v>56.01</v>
      </c>
    </row>
    <row r="8072" s="1" customFormat="1" customHeight="1" spans="1:5">
      <c r="A8072" s="4">
        <v>101544</v>
      </c>
      <c r="B8072" s="4" t="s">
        <v>8639</v>
      </c>
      <c r="C8072" s="4" t="s">
        <v>215</v>
      </c>
      <c r="D8072" s="4" t="s">
        <v>5683</v>
      </c>
      <c r="E8072" s="5">
        <v>89</v>
      </c>
    </row>
    <row r="8073" s="1" customFormat="1" customHeight="1" spans="1:5">
      <c r="A8073" s="4">
        <v>101545</v>
      </c>
      <c r="B8073" s="4" t="s">
        <v>8640</v>
      </c>
      <c r="C8073" s="4" t="s">
        <v>215</v>
      </c>
      <c r="D8073" s="4" t="s">
        <v>5683</v>
      </c>
      <c r="E8073" s="5">
        <v>128.06</v>
      </c>
    </row>
    <row r="8074" s="1" customFormat="1" customHeight="1" spans="1:5">
      <c r="A8074" s="4">
        <v>101546</v>
      </c>
      <c r="B8074" s="4" t="s">
        <v>8641</v>
      </c>
      <c r="C8074" s="4" t="s">
        <v>215</v>
      </c>
      <c r="D8074" s="4" t="s">
        <v>5683</v>
      </c>
      <c r="E8074" s="5">
        <v>31.36</v>
      </c>
    </row>
    <row r="8075" s="1" customFormat="1" customHeight="1" spans="1:5">
      <c r="A8075" s="4">
        <v>101547</v>
      </c>
      <c r="B8075" s="4" t="s">
        <v>8642</v>
      </c>
      <c r="C8075" s="4" t="s">
        <v>215</v>
      </c>
      <c r="D8075" s="4" t="s">
        <v>5683</v>
      </c>
      <c r="E8075" s="5">
        <v>98.35</v>
      </c>
    </row>
    <row r="8076" s="1" customFormat="1" customHeight="1" spans="1:5">
      <c r="A8076" s="4">
        <v>101548</v>
      </c>
      <c r="B8076" s="4" t="s">
        <v>8643</v>
      </c>
      <c r="C8076" s="4" t="s">
        <v>215</v>
      </c>
      <c r="D8076" s="4" t="s">
        <v>5683</v>
      </c>
      <c r="E8076" s="5">
        <v>7.73</v>
      </c>
    </row>
    <row r="8077" s="1" customFormat="1" customHeight="1" spans="1:5">
      <c r="A8077" s="4">
        <v>101549</v>
      </c>
      <c r="B8077" s="4" t="s">
        <v>8644</v>
      </c>
      <c r="C8077" s="4" t="s">
        <v>215</v>
      </c>
      <c r="D8077" s="4" t="s">
        <v>5502</v>
      </c>
      <c r="E8077" s="5">
        <v>22.32</v>
      </c>
    </row>
    <row r="8078" s="1" customFormat="1" customHeight="1" spans="1:5">
      <c r="A8078" s="4">
        <v>101553</v>
      </c>
      <c r="B8078" s="4" t="s">
        <v>8645</v>
      </c>
      <c r="C8078" s="4" t="s">
        <v>215</v>
      </c>
      <c r="D8078" s="4" t="s">
        <v>5683</v>
      </c>
      <c r="E8078" s="5">
        <v>13.82</v>
      </c>
    </row>
    <row r="8079" s="1" customFormat="1" customHeight="1" spans="1:5">
      <c r="A8079" s="4">
        <v>101554</v>
      </c>
      <c r="B8079" s="4" t="s">
        <v>8646</v>
      </c>
      <c r="C8079" s="4" t="s">
        <v>215</v>
      </c>
      <c r="D8079" s="4" t="s">
        <v>5683</v>
      </c>
      <c r="E8079" s="5">
        <v>10.17</v>
      </c>
    </row>
    <row r="8080" s="1" customFormat="1" customHeight="1" spans="1:5">
      <c r="A8080" s="4">
        <v>101555</v>
      </c>
      <c r="B8080" s="4" t="s">
        <v>8647</v>
      </c>
      <c r="C8080" s="4" t="s">
        <v>215</v>
      </c>
      <c r="D8080" s="4" t="s">
        <v>5683</v>
      </c>
      <c r="E8080" s="5">
        <v>6.83</v>
      </c>
    </row>
    <row r="8081" s="1" customFormat="1" customHeight="1" spans="1:5">
      <c r="A8081" s="4">
        <v>101556</v>
      </c>
      <c r="B8081" s="4" t="s">
        <v>8648</v>
      </c>
      <c r="C8081" s="4" t="s">
        <v>215</v>
      </c>
      <c r="D8081" s="4" t="s">
        <v>5683</v>
      </c>
      <c r="E8081" s="5">
        <v>6.3</v>
      </c>
    </row>
    <row r="8082" s="1" customFormat="1" customHeight="1" spans="1:5">
      <c r="A8082" s="4">
        <v>101560</v>
      </c>
      <c r="B8082" s="4" t="s">
        <v>8649</v>
      </c>
      <c r="C8082" s="4" t="s">
        <v>232</v>
      </c>
      <c r="D8082" s="4" t="s">
        <v>5502</v>
      </c>
      <c r="E8082" s="5">
        <v>8.95</v>
      </c>
    </row>
    <row r="8083" s="1" customFormat="1" customHeight="1" spans="1:5">
      <c r="A8083" s="4">
        <v>101561</v>
      </c>
      <c r="B8083" s="4" t="s">
        <v>8650</v>
      </c>
      <c r="C8083" s="4" t="s">
        <v>232</v>
      </c>
      <c r="D8083" s="4" t="s">
        <v>5502</v>
      </c>
      <c r="E8083" s="5">
        <v>14.21</v>
      </c>
    </row>
    <row r="8084" s="1" customFormat="1" customHeight="1" spans="1:5">
      <c r="A8084" s="4">
        <v>101562</v>
      </c>
      <c r="B8084" s="4" t="s">
        <v>8651</v>
      </c>
      <c r="C8084" s="4" t="s">
        <v>232</v>
      </c>
      <c r="D8084" s="4" t="s">
        <v>5502</v>
      </c>
      <c r="E8084" s="5">
        <v>21.99</v>
      </c>
    </row>
    <row r="8085" s="1" customFormat="1" customHeight="1" spans="1:5">
      <c r="A8085" s="4">
        <v>101563</v>
      </c>
      <c r="B8085" s="4" t="s">
        <v>8652</v>
      </c>
      <c r="C8085" s="4" t="s">
        <v>232</v>
      </c>
      <c r="D8085" s="4" t="s">
        <v>5502</v>
      </c>
      <c r="E8085" s="5">
        <v>31.07</v>
      </c>
    </row>
    <row r="8086" s="1" customFormat="1" customHeight="1" spans="1:5">
      <c r="A8086" s="4">
        <v>101564</v>
      </c>
      <c r="B8086" s="4" t="s">
        <v>8653</v>
      </c>
      <c r="C8086" s="4" t="s">
        <v>232</v>
      </c>
      <c r="D8086" s="4" t="s">
        <v>5502</v>
      </c>
      <c r="E8086" s="5">
        <v>45.9</v>
      </c>
    </row>
    <row r="8087" s="1" customFormat="1" customHeight="1" spans="1:5">
      <c r="A8087" s="4">
        <v>101565</v>
      </c>
      <c r="B8087" s="4" t="s">
        <v>8654</v>
      </c>
      <c r="C8087" s="4" t="s">
        <v>232</v>
      </c>
      <c r="D8087" s="4" t="s">
        <v>5502</v>
      </c>
      <c r="E8087" s="5">
        <v>64.19</v>
      </c>
    </row>
    <row r="8088" s="1" customFormat="1" customHeight="1" spans="1:5">
      <c r="A8088" s="4">
        <v>101567</v>
      </c>
      <c r="B8088" s="4" t="s">
        <v>8655</v>
      </c>
      <c r="C8088" s="4" t="s">
        <v>232</v>
      </c>
      <c r="D8088" s="4" t="s">
        <v>5502</v>
      </c>
      <c r="E8088" s="5">
        <v>83.31</v>
      </c>
    </row>
    <row r="8089" s="1" customFormat="1" customHeight="1" spans="1:5">
      <c r="A8089" s="4">
        <v>101568</v>
      </c>
      <c r="B8089" s="4" t="s">
        <v>8656</v>
      </c>
      <c r="C8089" s="4" t="s">
        <v>232</v>
      </c>
      <c r="D8089" s="4" t="s">
        <v>5502</v>
      </c>
      <c r="E8089" s="5">
        <v>108.93</v>
      </c>
    </row>
    <row r="8090" s="1" customFormat="1" customHeight="1" spans="1:5">
      <c r="A8090" s="4">
        <v>101626</v>
      </c>
      <c r="B8090" s="4" t="s">
        <v>8657</v>
      </c>
      <c r="C8090" s="4" t="s">
        <v>215</v>
      </c>
      <c r="D8090" s="4" t="s">
        <v>5683</v>
      </c>
      <c r="E8090" s="5">
        <v>196.47</v>
      </c>
    </row>
    <row r="8091" s="1" customFormat="1" customHeight="1" spans="1:5">
      <c r="A8091" s="4">
        <v>101627</v>
      </c>
      <c r="B8091" s="4" t="s">
        <v>8658</v>
      </c>
      <c r="C8091" s="4" t="s">
        <v>215</v>
      </c>
      <c r="D8091" s="4" t="s">
        <v>5683</v>
      </c>
      <c r="E8091" s="5">
        <v>306.22</v>
      </c>
    </row>
    <row r="8092" s="1" customFormat="1" customHeight="1" spans="1:5">
      <c r="A8092" s="4">
        <v>101628</v>
      </c>
      <c r="B8092" s="4" t="s">
        <v>8659</v>
      </c>
      <c r="C8092" s="4" t="s">
        <v>215</v>
      </c>
      <c r="D8092" s="4" t="s">
        <v>5683</v>
      </c>
      <c r="E8092" s="5">
        <v>145.69</v>
      </c>
    </row>
    <row r="8093" s="1" customFormat="1" customHeight="1" spans="1:5">
      <c r="A8093" s="4">
        <v>101629</v>
      </c>
      <c r="B8093" s="4" t="s">
        <v>8660</v>
      </c>
      <c r="C8093" s="4" t="s">
        <v>215</v>
      </c>
      <c r="D8093" s="4" t="s">
        <v>5683</v>
      </c>
      <c r="E8093" s="5">
        <v>171.84</v>
      </c>
    </row>
    <row r="8094" s="1" customFormat="1" customHeight="1" spans="1:5">
      <c r="A8094" s="4">
        <v>101630</v>
      </c>
      <c r="B8094" s="4" t="s">
        <v>8661</v>
      </c>
      <c r="C8094" s="4" t="s">
        <v>215</v>
      </c>
      <c r="D8094" s="4" t="s">
        <v>5683</v>
      </c>
      <c r="E8094" s="5">
        <v>81.47</v>
      </c>
    </row>
    <row r="8095" s="1" customFormat="1" customHeight="1" spans="1:5">
      <c r="A8095" s="4">
        <v>101631</v>
      </c>
      <c r="B8095" s="4" t="s">
        <v>8662</v>
      </c>
      <c r="C8095" s="4" t="s">
        <v>215</v>
      </c>
      <c r="D8095" s="4" t="s">
        <v>5683</v>
      </c>
      <c r="E8095" s="5">
        <v>37.31</v>
      </c>
    </row>
    <row r="8096" s="1" customFormat="1" customHeight="1" spans="1:5">
      <c r="A8096" s="4">
        <v>101632</v>
      </c>
      <c r="B8096" s="4" t="s">
        <v>8663</v>
      </c>
      <c r="C8096" s="4" t="s">
        <v>215</v>
      </c>
      <c r="D8096" s="4" t="s">
        <v>5683</v>
      </c>
      <c r="E8096" s="5">
        <v>43.96</v>
      </c>
    </row>
    <row r="8097" s="1" customFormat="1" customHeight="1" spans="1:5">
      <c r="A8097" s="4">
        <v>101633</v>
      </c>
      <c r="B8097" s="4" t="s">
        <v>8664</v>
      </c>
      <c r="C8097" s="4" t="s">
        <v>215</v>
      </c>
      <c r="D8097" s="4" t="s">
        <v>5683</v>
      </c>
      <c r="E8097" s="5">
        <v>112.51</v>
      </c>
    </row>
    <row r="8098" s="1" customFormat="1" customHeight="1" spans="1:5">
      <c r="A8098" s="4">
        <v>101636</v>
      </c>
      <c r="B8098" s="4" t="s">
        <v>8665</v>
      </c>
      <c r="C8098" s="4" t="s">
        <v>215</v>
      </c>
      <c r="D8098" s="4" t="s">
        <v>5683</v>
      </c>
      <c r="E8098" s="5">
        <v>159.9</v>
      </c>
    </row>
    <row r="8099" s="1" customFormat="1" customHeight="1" spans="1:5">
      <c r="A8099" s="4">
        <v>101637</v>
      </c>
      <c r="B8099" s="4" t="s">
        <v>8666</v>
      </c>
      <c r="C8099" s="4" t="s">
        <v>215</v>
      </c>
      <c r="D8099" s="4" t="s">
        <v>5683</v>
      </c>
      <c r="E8099" s="5">
        <v>155.24</v>
      </c>
    </row>
    <row r="8100" s="1" customFormat="1" customHeight="1" spans="1:5">
      <c r="A8100" s="4">
        <v>101640</v>
      </c>
      <c r="B8100" s="4" t="s">
        <v>8667</v>
      </c>
      <c r="C8100" s="4" t="s">
        <v>215</v>
      </c>
      <c r="D8100" s="4" t="s">
        <v>5683</v>
      </c>
      <c r="E8100" s="5">
        <v>102.59</v>
      </c>
    </row>
    <row r="8101" s="1" customFormat="1" customHeight="1" spans="1:5">
      <c r="A8101" s="4">
        <v>101641</v>
      </c>
      <c r="B8101" s="4" t="s">
        <v>8668</v>
      </c>
      <c r="C8101" s="4" t="s">
        <v>215</v>
      </c>
      <c r="D8101" s="4" t="s">
        <v>5683</v>
      </c>
      <c r="E8101" s="5">
        <v>53.09</v>
      </c>
    </row>
    <row r="8102" s="1" customFormat="1" customHeight="1" spans="1:5">
      <c r="A8102" s="4">
        <v>101642</v>
      </c>
      <c r="B8102" s="4" t="s">
        <v>8669</v>
      </c>
      <c r="C8102" s="4" t="s">
        <v>215</v>
      </c>
      <c r="D8102" s="4" t="s">
        <v>5683</v>
      </c>
      <c r="E8102" s="5">
        <v>26.58</v>
      </c>
    </row>
    <row r="8103" s="1" customFormat="1" customHeight="1" spans="1:5">
      <c r="A8103" s="4">
        <v>101643</v>
      </c>
      <c r="B8103" s="4" t="s">
        <v>8670</v>
      </c>
      <c r="C8103" s="4" t="s">
        <v>215</v>
      </c>
      <c r="D8103" s="4" t="s">
        <v>5683</v>
      </c>
      <c r="E8103" s="5">
        <v>46.32</v>
      </c>
    </row>
    <row r="8104" s="1" customFormat="1" customHeight="1" spans="1:5">
      <c r="A8104" s="4">
        <v>101644</v>
      </c>
      <c r="B8104" s="4" t="s">
        <v>8671</v>
      </c>
      <c r="C8104" s="4" t="s">
        <v>215</v>
      </c>
      <c r="D8104" s="4" t="s">
        <v>5683</v>
      </c>
      <c r="E8104" s="5">
        <v>62.72</v>
      </c>
    </row>
    <row r="8105" s="1" customFormat="1" customHeight="1" spans="1:5">
      <c r="A8105" s="4">
        <v>101648</v>
      </c>
      <c r="B8105" s="4" t="s">
        <v>8672</v>
      </c>
      <c r="C8105" s="4" t="s">
        <v>215</v>
      </c>
      <c r="D8105" s="4" t="s">
        <v>5683</v>
      </c>
      <c r="E8105" s="5">
        <v>56</v>
      </c>
    </row>
    <row r="8106" s="1" customFormat="1" customHeight="1" spans="1:5">
      <c r="A8106" s="4">
        <v>101649</v>
      </c>
      <c r="B8106" s="4" t="s">
        <v>8673</v>
      </c>
      <c r="C8106" s="4" t="s">
        <v>215</v>
      </c>
      <c r="D8106" s="4" t="s">
        <v>5683</v>
      </c>
      <c r="E8106" s="5">
        <v>64.54</v>
      </c>
    </row>
    <row r="8107" s="1" customFormat="1" customHeight="1" spans="1:5">
      <c r="A8107" s="4">
        <v>101650</v>
      </c>
      <c r="B8107" s="4" t="s">
        <v>8674</v>
      </c>
      <c r="C8107" s="4" t="s">
        <v>215</v>
      </c>
      <c r="D8107" s="4" t="s">
        <v>5683</v>
      </c>
      <c r="E8107" s="5">
        <v>75.03</v>
      </c>
    </row>
    <row r="8108" s="1" customFormat="1" customHeight="1" spans="1:5">
      <c r="A8108" s="4">
        <v>101651</v>
      </c>
      <c r="B8108" s="4" t="s">
        <v>8675</v>
      </c>
      <c r="C8108" s="4" t="s">
        <v>215</v>
      </c>
      <c r="D8108" s="4" t="s">
        <v>5683</v>
      </c>
      <c r="E8108" s="5">
        <v>70.62</v>
      </c>
    </row>
    <row r="8109" s="1" customFormat="1" customHeight="1" spans="1:5">
      <c r="A8109" s="4">
        <v>101652</v>
      </c>
      <c r="B8109" s="4" t="s">
        <v>8676</v>
      </c>
      <c r="C8109" s="4" t="s">
        <v>215</v>
      </c>
      <c r="D8109" s="4" t="s">
        <v>5683</v>
      </c>
      <c r="E8109" s="5">
        <v>580.11</v>
      </c>
    </row>
    <row r="8110" s="1" customFormat="1" customHeight="1" spans="1:5">
      <c r="A8110" s="4">
        <v>101653</v>
      </c>
      <c r="B8110" s="4" t="s">
        <v>8677</v>
      </c>
      <c r="C8110" s="4" t="s">
        <v>215</v>
      </c>
      <c r="D8110" s="4" t="s">
        <v>5683</v>
      </c>
      <c r="E8110" s="5">
        <v>301.33</v>
      </c>
    </row>
    <row r="8111" s="1" customFormat="1" customHeight="1" spans="1:5">
      <c r="A8111" s="4">
        <v>101654</v>
      </c>
      <c r="B8111" s="4" t="s">
        <v>8678</v>
      </c>
      <c r="C8111" s="4" t="s">
        <v>215</v>
      </c>
      <c r="D8111" s="4" t="s">
        <v>5683</v>
      </c>
      <c r="E8111" s="5">
        <v>311.57</v>
      </c>
    </row>
    <row r="8112" s="1" customFormat="1" customHeight="1" spans="1:5">
      <c r="A8112" s="4">
        <v>101655</v>
      </c>
      <c r="B8112" s="4" t="s">
        <v>8679</v>
      </c>
      <c r="C8112" s="4" t="s">
        <v>215</v>
      </c>
      <c r="D8112" s="4" t="s">
        <v>5683</v>
      </c>
      <c r="E8112" s="5">
        <v>507.62</v>
      </c>
    </row>
    <row r="8113" s="1" customFormat="1" customHeight="1" spans="1:5">
      <c r="A8113" s="4">
        <v>101656</v>
      </c>
      <c r="B8113" s="4" t="s">
        <v>8680</v>
      </c>
      <c r="C8113" s="4" t="s">
        <v>215</v>
      </c>
      <c r="D8113" s="4" t="s">
        <v>5683</v>
      </c>
      <c r="E8113" s="5">
        <v>553.39</v>
      </c>
    </row>
    <row r="8114" s="1" customFormat="1" customHeight="1" spans="1:5">
      <c r="A8114" s="4">
        <v>101657</v>
      </c>
      <c r="B8114" s="4" t="s">
        <v>8681</v>
      </c>
      <c r="C8114" s="4" t="s">
        <v>215</v>
      </c>
      <c r="D8114" s="4" t="s">
        <v>5683</v>
      </c>
      <c r="E8114" s="5">
        <v>650.9</v>
      </c>
    </row>
    <row r="8115" s="1" customFormat="1" customHeight="1" spans="1:5">
      <c r="A8115" s="4">
        <v>101658</v>
      </c>
      <c r="B8115" s="4" t="s">
        <v>8682</v>
      </c>
      <c r="C8115" s="4" t="s">
        <v>215</v>
      </c>
      <c r="D8115" s="4" t="s">
        <v>5683</v>
      </c>
      <c r="E8115" s="5">
        <v>851.39</v>
      </c>
    </row>
    <row r="8116" s="1" customFormat="1" customHeight="1" spans="1:5">
      <c r="A8116" s="4">
        <v>101659</v>
      </c>
      <c r="B8116" s="4" t="s">
        <v>8683</v>
      </c>
      <c r="C8116" s="4" t="s">
        <v>215</v>
      </c>
      <c r="D8116" s="4" t="s">
        <v>5683</v>
      </c>
      <c r="E8116" s="5">
        <v>976.08</v>
      </c>
    </row>
    <row r="8117" s="1" customFormat="1" customHeight="1" spans="1:5">
      <c r="A8117" s="4">
        <v>101660</v>
      </c>
      <c r="B8117" s="4" t="s">
        <v>8684</v>
      </c>
      <c r="C8117" s="4" t="s">
        <v>215</v>
      </c>
      <c r="D8117" s="4" t="s">
        <v>5683</v>
      </c>
      <c r="E8117" s="6">
        <v>1564.72</v>
      </c>
    </row>
    <row r="8118" s="1" customFormat="1" customHeight="1" spans="1:5">
      <c r="A8118" s="4">
        <v>101661</v>
      </c>
      <c r="B8118" s="4" t="s">
        <v>8685</v>
      </c>
      <c r="C8118" s="4" t="s">
        <v>215</v>
      </c>
      <c r="D8118" s="4" t="s">
        <v>5683</v>
      </c>
      <c r="E8118" s="5">
        <v>119.63</v>
      </c>
    </row>
    <row r="8119" s="1" customFormat="1" customHeight="1" spans="1:5">
      <c r="A8119" s="4">
        <v>101662</v>
      </c>
      <c r="B8119" s="4" t="s">
        <v>8686</v>
      </c>
      <c r="C8119" s="4" t="s">
        <v>215</v>
      </c>
      <c r="D8119" s="4" t="s">
        <v>5683</v>
      </c>
      <c r="E8119" s="5">
        <v>798.29</v>
      </c>
    </row>
    <row r="8120" s="1" customFormat="1" customHeight="1" spans="1:5">
      <c r="A8120" s="4">
        <v>101663</v>
      </c>
      <c r="B8120" s="4" t="s">
        <v>8687</v>
      </c>
      <c r="C8120" s="4" t="s">
        <v>215</v>
      </c>
      <c r="D8120" s="4" t="s">
        <v>5502</v>
      </c>
      <c r="E8120" s="5">
        <v>28.53</v>
      </c>
    </row>
    <row r="8121" s="1" customFormat="1" customHeight="1" spans="1:5">
      <c r="A8121" s="4">
        <v>101664</v>
      </c>
      <c r="B8121" s="4" t="s">
        <v>8688</v>
      </c>
      <c r="C8121" s="4" t="s">
        <v>215</v>
      </c>
      <c r="D8121" s="4" t="s">
        <v>5502</v>
      </c>
      <c r="E8121" s="5">
        <v>30.04</v>
      </c>
    </row>
    <row r="8122" s="1" customFormat="1" customHeight="1" spans="1:5">
      <c r="A8122" s="4">
        <v>101665</v>
      </c>
      <c r="B8122" s="4" t="s">
        <v>8689</v>
      </c>
      <c r="C8122" s="4" t="s">
        <v>215</v>
      </c>
      <c r="D8122" s="4" t="s">
        <v>5502</v>
      </c>
      <c r="E8122" s="5">
        <v>36.52</v>
      </c>
    </row>
    <row r="8123" s="1" customFormat="1" customHeight="1" spans="1:5">
      <c r="A8123" s="4">
        <v>101666</v>
      </c>
      <c r="B8123" s="4" t="s">
        <v>8690</v>
      </c>
      <c r="C8123" s="4" t="s">
        <v>215</v>
      </c>
      <c r="D8123" s="4" t="s">
        <v>5683</v>
      </c>
      <c r="E8123" s="5">
        <v>448.11</v>
      </c>
    </row>
    <row r="8124" s="1" customFormat="1" customHeight="1" spans="1:5">
      <c r="A8124" s="4">
        <v>102085</v>
      </c>
      <c r="B8124" s="4" t="s">
        <v>8691</v>
      </c>
      <c r="C8124" s="4" t="s">
        <v>215</v>
      </c>
      <c r="D8124" s="4" t="s">
        <v>5683</v>
      </c>
      <c r="E8124" s="5">
        <v>225.42</v>
      </c>
    </row>
    <row r="8125" s="1" customFormat="1" customHeight="1" spans="1:5">
      <c r="A8125" s="4">
        <v>100578</v>
      </c>
      <c r="B8125" s="4" t="s">
        <v>8692</v>
      </c>
      <c r="C8125" s="4" t="s">
        <v>215</v>
      </c>
      <c r="D8125" s="4" t="s">
        <v>5683</v>
      </c>
      <c r="E8125" s="5">
        <v>450.01</v>
      </c>
    </row>
    <row r="8126" s="1" customFormat="1" customHeight="1" spans="1:5">
      <c r="A8126" s="4">
        <v>100579</v>
      </c>
      <c r="B8126" s="4" t="s">
        <v>8693</v>
      </c>
      <c r="C8126" s="4" t="s">
        <v>215</v>
      </c>
      <c r="D8126" s="4" t="s">
        <v>5683</v>
      </c>
      <c r="E8126" s="5">
        <v>493.1</v>
      </c>
    </row>
    <row r="8127" s="1" customFormat="1" customHeight="1" spans="1:5">
      <c r="A8127" s="4">
        <v>100580</v>
      </c>
      <c r="B8127" s="4" t="s">
        <v>8694</v>
      </c>
      <c r="C8127" s="4" t="s">
        <v>215</v>
      </c>
      <c r="D8127" s="4" t="s">
        <v>5683</v>
      </c>
      <c r="E8127" s="5">
        <v>540.54</v>
      </c>
    </row>
    <row r="8128" s="1" customFormat="1" customHeight="1" spans="1:5">
      <c r="A8128" s="4">
        <v>100581</v>
      </c>
      <c r="B8128" s="4" t="s">
        <v>8695</v>
      </c>
      <c r="C8128" s="4" t="s">
        <v>215</v>
      </c>
      <c r="D8128" s="4" t="s">
        <v>5683</v>
      </c>
      <c r="E8128" s="5">
        <v>514.43</v>
      </c>
    </row>
    <row r="8129" s="1" customFormat="1" customHeight="1" spans="1:5">
      <c r="A8129" s="4">
        <v>100582</v>
      </c>
      <c r="B8129" s="4" t="s">
        <v>8696</v>
      </c>
      <c r="C8129" s="4" t="s">
        <v>215</v>
      </c>
      <c r="D8129" s="4" t="s">
        <v>5683</v>
      </c>
      <c r="E8129" s="5">
        <v>599.84</v>
      </c>
    </row>
    <row r="8130" s="1" customFormat="1" customHeight="1" spans="1:5">
      <c r="A8130" s="4">
        <v>100583</v>
      </c>
      <c r="B8130" s="4" t="s">
        <v>8697</v>
      </c>
      <c r="C8130" s="4" t="s">
        <v>215</v>
      </c>
      <c r="D8130" s="4" t="s">
        <v>5683</v>
      </c>
      <c r="E8130" s="5">
        <v>537.33</v>
      </c>
    </row>
    <row r="8131" s="1" customFormat="1" customHeight="1" spans="1:5">
      <c r="A8131" s="4">
        <v>100584</v>
      </c>
      <c r="B8131" s="4" t="s">
        <v>8698</v>
      </c>
      <c r="C8131" s="4" t="s">
        <v>215</v>
      </c>
      <c r="D8131" s="4" t="s">
        <v>5683</v>
      </c>
      <c r="E8131" s="5">
        <v>588.76</v>
      </c>
    </row>
    <row r="8132" s="1" customFormat="1" customHeight="1" spans="1:5">
      <c r="A8132" s="4">
        <v>100585</v>
      </c>
      <c r="B8132" s="4" t="s">
        <v>8699</v>
      </c>
      <c r="C8132" s="4" t="s">
        <v>215</v>
      </c>
      <c r="D8132" s="4" t="s">
        <v>5683</v>
      </c>
      <c r="E8132" s="5">
        <v>581.8</v>
      </c>
    </row>
    <row r="8133" s="1" customFormat="1" customHeight="1" spans="1:5">
      <c r="A8133" s="4">
        <v>100586</v>
      </c>
      <c r="B8133" s="4" t="s">
        <v>8700</v>
      </c>
      <c r="C8133" s="4" t="s">
        <v>215</v>
      </c>
      <c r="D8133" s="4" t="s">
        <v>5683</v>
      </c>
      <c r="E8133" s="5">
        <v>663.8</v>
      </c>
    </row>
    <row r="8134" s="1" customFormat="1" customHeight="1" spans="1:5">
      <c r="A8134" s="4">
        <v>100587</v>
      </c>
      <c r="B8134" s="4" t="s">
        <v>8701</v>
      </c>
      <c r="C8134" s="4" t="s">
        <v>215</v>
      </c>
      <c r="D8134" s="4" t="s">
        <v>5683</v>
      </c>
      <c r="E8134" s="5">
        <v>627.86</v>
      </c>
    </row>
    <row r="8135" s="1" customFormat="1" customHeight="1" spans="1:5">
      <c r="A8135" s="4">
        <v>100588</v>
      </c>
      <c r="B8135" s="4" t="s">
        <v>8702</v>
      </c>
      <c r="C8135" s="4" t="s">
        <v>215</v>
      </c>
      <c r="D8135" s="4" t="s">
        <v>5683</v>
      </c>
      <c r="E8135" s="5">
        <v>691.61</v>
      </c>
    </row>
    <row r="8136" s="1" customFormat="1" customHeight="1" spans="1:5">
      <c r="A8136" s="4">
        <v>100589</v>
      </c>
      <c r="B8136" s="4" t="s">
        <v>8703</v>
      </c>
      <c r="C8136" s="4" t="s">
        <v>215</v>
      </c>
      <c r="D8136" s="4" t="s">
        <v>5683</v>
      </c>
      <c r="E8136" s="5">
        <v>694.89</v>
      </c>
    </row>
    <row r="8137" s="1" customFormat="1" customHeight="1" spans="1:5">
      <c r="A8137" s="4">
        <v>100590</v>
      </c>
      <c r="B8137" s="4" t="s">
        <v>8704</v>
      </c>
      <c r="C8137" s="4" t="s">
        <v>215</v>
      </c>
      <c r="D8137" s="4" t="s">
        <v>5683</v>
      </c>
      <c r="E8137" s="5">
        <v>757.73</v>
      </c>
    </row>
    <row r="8138" s="1" customFormat="1" customHeight="1" spans="1:5">
      <c r="A8138" s="4">
        <v>100591</v>
      </c>
      <c r="B8138" s="4" t="s">
        <v>8705</v>
      </c>
      <c r="C8138" s="4" t="s">
        <v>215</v>
      </c>
      <c r="D8138" s="4" t="s">
        <v>5683</v>
      </c>
      <c r="E8138" s="5">
        <v>690.73</v>
      </c>
    </row>
    <row r="8139" s="1" customFormat="1" customHeight="1" spans="1:5">
      <c r="A8139" s="4">
        <v>100592</v>
      </c>
      <c r="B8139" s="4" t="s">
        <v>8706</v>
      </c>
      <c r="C8139" s="4" t="s">
        <v>215</v>
      </c>
      <c r="D8139" s="4" t="s">
        <v>5683</v>
      </c>
      <c r="E8139" s="5">
        <v>742.84</v>
      </c>
    </row>
    <row r="8140" s="1" customFormat="1" customHeight="1" spans="1:5">
      <c r="A8140" s="4">
        <v>100593</v>
      </c>
      <c r="B8140" s="4" t="s">
        <v>8707</v>
      </c>
      <c r="C8140" s="4" t="s">
        <v>215</v>
      </c>
      <c r="D8140" s="4" t="s">
        <v>5683</v>
      </c>
      <c r="E8140" s="5">
        <v>739.67</v>
      </c>
    </row>
    <row r="8141" s="1" customFormat="1" customHeight="1" spans="1:5">
      <c r="A8141" s="4">
        <v>100594</v>
      </c>
      <c r="B8141" s="4" t="s">
        <v>8708</v>
      </c>
      <c r="C8141" s="4" t="s">
        <v>215</v>
      </c>
      <c r="D8141" s="4" t="s">
        <v>5683</v>
      </c>
      <c r="E8141" s="5">
        <v>828.15</v>
      </c>
    </row>
    <row r="8142" s="1" customFormat="1" customHeight="1" spans="1:5">
      <c r="A8142" s="4">
        <v>100595</v>
      </c>
      <c r="B8142" s="4" t="s">
        <v>8709</v>
      </c>
      <c r="C8142" s="4" t="s">
        <v>215</v>
      </c>
      <c r="D8142" s="4" t="s">
        <v>5683</v>
      </c>
      <c r="E8142" s="5">
        <v>886.4</v>
      </c>
    </row>
    <row r="8143" s="1" customFormat="1" customHeight="1" spans="1:5">
      <c r="A8143" s="4">
        <v>100596</v>
      </c>
      <c r="B8143" s="4" t="s">
        <v>8710</v>
      </c>
      <c r="C8143" s="4" t="s">
        <v>215</v>
      </c>
      <c r="D8143" s="4" t="s">
        <v>5683</v>
      </c>
      <c r="E8143" s="6">
        <v>1005.9</v>
      </c>
    </row>
    <row r="8144" s="1" customFormat="1" customHeight="1" spans="1:5">
      <c r="A8144" s="4">
        <v>100597</v>
      </c>
      <c r="B8144" s="4" t="s">
        <v>8711</v>
      </c>
      <c r="C8144" s="4" t="s">
        <v>215</v>
      </c>
      <c r="D8144" s="4" t="s">
        <v>5683</v>
      </c>
      <c r="E8144" s="6">
        <v>1024.83</v>
      </c>
    </row>
    <row r="8145" s="1" customFormat="1" customHeight="1" spans="1:5">
      <c r="A8145" s="4">
        <v>100598</v>
      </c>
      <c r="B8145" s="4" t="s">
        <v>8712</v>
      </c>
      <c r="C8145" s="4" t="s">
        <v>215</v>
      </c>
      <c r="D8145" s="4" t="s">
        <v>5683</v>
      </c>
      <c r="E8145" s="6">
        <v>1123.37</v>
      </c>
    </row>
    <row r="8146" s="1" customFormat="1" customHeight="1" spans="1:5">
      <c r="A8146" s="4">
        <v>100599</v>
      </c>
      <c r="B8146" s="4" t="s">
        <v>8713</v>
      </c>
      <c r="C8146" s="4" t="s">
        <v>215</v>
      </c>
      <c r="D8146" s="4" t="s">
        <v>5683</v>
      </c>
      <c r="E8146" s="5">
        <v>474.92</v>
      </c>
    </row>
    <row r="8147" s="1" customFormat="1" customHeight="1" spans="1:5">
      <c r="A8147" s="4">
        <v>100600</v>
      </c>
      <c r="B8147" s="4" t="s">
        <v>8714</v>
      </c>
      <c r="C8147" s="4" t="s">
        <v>215</v>
      </c>
      <c r="D8147" s="4" t="s">
        <v>5683</v>
      </c>
      <c r="E8147" s="5">
        <v>570.06</v>
      </c>
    </row>
    <row r="8148" s="1" customFormat="1" customHeight="1" spans="1:5">
      <c r="A8148" s="4">
        <v>100601</v>
      </c>
      <c r="B8148" s="4" t="s">
        <v>8715</v>
      </c>
      <c r="C8148" s="4" t="s">
        <v>215</v>
      </c>
      <c r="D8148" s="4" t="s">
        <v>5683</v>
      </c>
      <c r="E8148" s="5">
        <v>733.33</v>
      </c>
    </row>
    <row r="8149" s="1" customFormat="1" customHeight="1" spans="1:5">
      <c r="A8149" s="4">
        <v>100602</v>
      </c>
      <c r="B8149" s="4" t="s">
        <v>8716</v>
      </c>
      <c r="C8149" s="4" t="s">
        <v>215</v>
      </c>
      <c r="D8149" s="4" t="s">
        <v>5683</v>
      </c>
      <c r="E8149" s="5">
        <v>936.99</v>
      </c>
    </row>
    <row r="8150" s="1" customFormat="1" customHeight="1" spans="1:5">
      <c r="A8150" s="4">
        <v>100603</v>
      </c>
      <c r="B8150" s="4" t="s">
        <v>8717</v>
      </c>
      <c r="C8150" s="4" t="s">
        <v>215</v>
      </c>
      <c r="D8150" s="4" t="s">
        <v>5683</v>
      </c>
      <c r="E8150" s="6">
        <v>1459.96</v>
      </c>
    </row>
    <row r="8151" s="1" customFormat="1" customHeight="1" spans="1:5">
      <c r="A8151" s="4">
        <v>100604</v>
      </c>
      <c r="B8151" s="4" t="s">
        <v>8718</v>
      </c>
      <c r="C8151" s="4" t="s">
        <v>215</v>
      </c>
      <c r="D8151" s="4" t="s">
        <v>5683</v>
      </c>
      <c r="E8151" s="5">
        <v>603.36</v>
      </c>
    </row>
    <row r="8152" s="1" customFormat="1" customHeight="1" spans="1:5">
      <c r="A8152" s="4">
        <v>100605</v>
      </c>
      <c r="B8152" s="4" t="s">
        <v>8719</v>
      </c>
      <c r="C8152" s="4" t="s">
        <v>215</v>
      </c>
      <c r="D8152" s="4" t="s">
        <v>5683</v>
      </c>
      <c r="E8152" s="5">
        <v>978.8</v>
      </c>
    </row>
    <row r="8153" s="1" customFormat="1" customHeight="1" spans="1:5">
      <c r="A8153" s="4">
        <v>100606</v>
      </c>
      <c r="B8153" s="4" t="s">
        <v>8720</v>
      </c>
      <c r="C8153" s="4" t="s">
        <v>215</v>
      </c>
      <c r="D8153" s="4" t="s">
        <v>5683</v>
      </c>
      <c r="E8153" s="6">
        <v>1512.7</v>
      </c>
    </row>
    <row r="8154" s="1" customFormat="1" customHeight="1" spans="1:5">
      <c r="A8154" s="4">
        <v>100607</v>
      </c>
      <c r="B8154" s="4" t="s">
        <v>8721</v>
      </c>
      <c r="C8154" s="4" t="s">
        <v>215</v>
      </c>
      <c r="D8154" s="4" t="s">
        <v>5683</v>
      </c>
      <c r="E8154" s="5">
        <v>619.05</v>
      </c>
    </row>
    <row r="8155" s="1" customFormat="1" customHeight="1" spans="1:5">
      <c r="A8155" s="4">
        <v>100608</v>
      </c>
      <c r="B8155" s="4" t="s">
        <v>8722</v>
      </c>
      <c r="C8155" s="4" t="s">
        <v>215</v>
      </c>
      <c r="D8155" s="4" t="s">
        <v>5683</v>
      </c>
      <c r="E8155" s="5">
        <v>999.38</v>
      </c>
    </row>
    <row r="8156" s="1" customFormat="1" customHeight="1" spans="1:5">
      <c r="A8156" s="4">
        <v>100609</v>
      </c>
      <c r="B8156" s="4" t="s">
        <v>8723</v>
      </c>
      <c r="C8156" s="4" t="s">
        <v>215</v>
      </c>
      <c r="D8156" s="4" t="s">
        <v>5683</v>
      </c>
      <c r="E8156" s="6">
        <v>1541.01</v>
      </c>
    </row>
    <row r="8157" s="1" customFormat="1" customHeight="1" spans="1:5">
      <c r="A8157" s="4">
        <v>100610</v>
      </c>
      <c r="B8157" s="4" t="s">
        <v>8724</v>
      </c>
      <c r="C8157" s="4" t="s">
        <v>215</v>
      </c>
      <c r="D8157" s="4" t="s">
        <v>5683</v>
      </c>
      <c r="E8157" s="5">
        <v>634.7</v>
      </c>
    </row>
    <row r="8158" s="1" customFormat="1" customHeight="1" spans="1:5">
      <c r="A8158" s="4">
        <v>100611</v>
      </c>
      <c r="B8158" s="4" t="s">
        <v>8725</v>
      </c>
      <c r="C8158" s="4" t="s">
        <v>215</v>
      </c>
      <c r="D8158" s="4" t="s">
        <v>5683</v>
      </c>
      <c r="E8158" s="5">
        <v>805.52</v>
      </c>
    </row>
    <row r="8159" s="1" customFormat="1" customHeight="1" spans="1:5">
      <c r="A8159" s="4">
        <v>100612</v>
      </c>
      <c r="B8159" s="4" t="s">
        <v>8726</v>
      </c>
      <c r="C8159" s="4" t="s">
        <v>215</v>
      </c>
      <c r="D8159" s="4" t="s">
        <v>5683</v>
      </c>
      <c r="E8159" s="6">
        <v>1019.53</v>
      </c>
    </row>
    <row r="8160" s="1" customFormat="1" customHeight="1" spans="1:5">
      <c r="A8160" s="4">
        <v>100613</v>
      </c>
      <c r="B8160" s="4" t="s">
        <v>8727</v>
      </c>
      <c r="C8160" s="4" t="s">
        <v>215</v>
      </c>
      <c r="D8160" s="4" t="s">
        <v>5683</v>
      </c>
      <c r="E8160" s="6">
        <v>1568.54</v>
      </c>
    </row>
    <row r="8161" s="1" customFormat="1" customHeight="1" spans="1:5">
      <c r="A8161" s="4">
        <v>100614</v>
      </c>
      <c r="B8161" s="4" t="s">
        <v>8728</v>
      </c>
      <c r="C8161" s="4" t="s">
        <v>215</v>
      </c>
      <c r="D8161" s="4" t="s">
        <v>5683</v>
      </c>
      <c r="E8161" s="5">
        <v>840.9</v>
      </c>
    </row>
    <row r="8162" s="1" customFormat="1" customHeight="1" spans="1:5">
      <c r="A8162" s="4">
        <v>100615</v>
      </c>
      <c r="B8162" s="4" t="s">
        <v>8729</v>
      </c>
      <c r="C8162" s="4" t="s">
        <v>215</v>
      </c>
      <c r="D8162" s="4" t="s">
        <v>5683</v>
      </c>
      <c r="E8162" s="6">
        <v>1059.48</v>
      </c>
    </row>
    <row r="8163" s="1" customFormat="1" customHeight="1" spans="1:5">
      <c r="A8163" s="4">
        <v>100616</v>
      </c>
      <c r="B8163" s="4" t="s">
        <v>8730</v>
      </c>
      <c r="C8163" s="4" t="s">
        <v>215</v>
      </c>
      <c r="D8163" s="4" t="s">
        <v>5683</v>
      </c>
      <c r="E8163" s="6">
        <v>1626.55</v>
      </c>
    </row>
    <row r="8164" s="1" customFormat="1" customHeight="1" spans="1:5">
      <c r="A8164" s="4">
        <v>100617</v>
      </c>
      <c r="B8164" s="4" t="s">
        <v>8731</v>
      </c>
      <c r="C8164" s="4" t="s">
        <v>215</v>
      </c>
      <c r="D8164" s="4" t="s">
        <v>5683</v>
      </c>
      <c r="E8164" s="6">
        <v>1099.18</v>
      </c>
    </row>
    <row r="8165" s="1" customFormat="1" customHeight="1" spans="1:5">
      <c r="A8165" s="4">
        <v>100618</v>
      </c>
      <c r="B8165" s="4" t="s">
        <v>8732</v>
      </c>
      <c r="C8165" s="4" t="s">
        <v>215</v>
      </c>
      <c r="D8165" s="4" t="s">
        <v>5683</v>
      </c>
      <c r="E8165" s="6">
        <v>1690.85</v>
      </c>
    </row>
    <row r="8166" s="1" customFormat="1" customHeight="1" spans="1:5">
      <c r="A8166" s="4">
        <v>100619</v>
      </c>
      <c r="B8166" s="4" t="s">
        <v>8733</v>
      </c>
      <c r="C8166" s="4" t="s">
        <v>215</v>
      </c>
      <c r="D8166" s="4" t="s">
        <v>5683</v>
      </c>
      <c r="E8166" s="5">
        <v>591.88</v>
      </c>
    </row>
    <row r="8167" s="1" customFormat="1" customHeight="1" spans="1:5">
      <c r="A8167" s="4">
        <v>100620</v>
      </c>
      <c r="B8167" s="4" t="s">
        <v>8734</v>
      </c>
      <c r="C8167" s="4" t="s">
        <v>215</v>
      </c>
      <c r="D8167" s="4" t="s">
        <v>5683</v>
      </c>
      <c r="E8167" s="6">
        <v>2821.66</v>
      </c>
    </row>
    <row r="8168" s="1" customFormat="1" customHeight="1" spans="1:5">
      <c r="A8168" s="4">
        <v>100621</v>
      </c>
      <c r="B8168" s="4" t="s">
        <v>8735</v>
      </c>
      <c r="C8168" s="4" t="s">
        <v>215</v>
      </c>
      <c r="D8168" s="4" t="s">
        <v>5683</v>
      </c>
      <c r="E8168" s="6">
        <v>3286.54</v>
      </c>
    </row>
    <row r="8169" s="1" customFormat="1" customHeight="1" spans="1:5">
      <c r="A8169" s="4">
        <v>100622</v>
      </c>
      <c r="B8169" s="4" t="s">
        <v>8736</v>
      </c>
      <c r="C8169" s="4" t="s">
        <v>215</v>
      </c>
      <c r="D8169" s="4" t="s">
        <v>5683</v>
      </c>
      <c r="E8169" s="6">
        <v>2421.17</v>
      </c>
    </row>
    <row r="8170" s="1" customFormat="1" customHeight="1" spans="1:5">
      <c r="A8170" s="4">
        <v>100623</v>
      </c>
      <c r="B8170" s="4" t="s">
        <v>8737</v>
      </c>
      <c r="C8170" s="4" t="s">
        <v>215</v>
      </c>
      <c r="D8170" s="4" t="s">
        <v>5683</v>
      </c>
      <c r="E8170" s="6">
        <v>2618.76</v>
      </c>
    </row>
    <row r="8171" s="1" customFormat="1" customHeight="1" spans="1:5">
      <c r="A8171" s="4">
        <v>97600</v>
      </c>
      <c r="B8171" s="4" t="s">
        <v>8738</v>
      </c>
      <c r="C8171" s="4" t="s">
        <v>215</v>
      </c>
      <c r="D8171" s="4" t="s">
        <v>5683</v>
      </c>
      <c r="E8171" s="5">
        <v>361.63</v>
      </c>
    </row>
    <row r="8172" s="1" customFormat="1" customHeight="1" spans="1:5">
      <c r="A8172" s="4">
        <v>97601</v>
      </c>
      <c r="B8172" s="4" t="s">
        <v>8739</v>
      </c>
      <c r="C8172" s="4" t="s">
        <v>215</v>
      </c>
      <c r="D8172" s="4" t="s">
        <v>5683</v>
      </c>
      <c r="E8172" s="5">
        <v>381.37</v>
      </c>
    </row>
    <row r="8173" s="1" customFormat="1" customHeight="1" spans="1:5">
      <c r="A8173" s="4">
        <v>97605</v>
      </c>
      <c r="B8173" s="4" t="s">
        <v>8740</v>
      </c>
      <c r="C8173" s="4" t="s">
        <v>215</v>
      </c>
      <c r="D8173" s="4" t="s">
        <v>5683</v>
      </c>
      <c r="E8173" s="5">
        <v>103.99</v>
      </c>
    </row>
    <row r="8174" s="1" customFormat="1" customHeight="1" spans="1:5">
      <c r="A8174" s="4">
        <v>97606</v>
      </c>
      <c r="B8174" s="4" t="s">
        <v>8741</v>
      </c>
      <c r="C8174" s="4" t="s">
        <v>215</v>
      </c>
      <c r="D8174" s="4" t="s">
        <v>5683</v>
      </c>
      <c r="E8174" s="5">
        <v>111.85</v>
      </c>
    </row>
    <row r="8175" s="1" customFormat="1" customHeight="1" spans="1:5">
      <c r="A8175" s="4">
        <v>97607</v>
      </c>
      <c r="B8175" s="4" t="s">
        <v>8742</v>
      </c>
      <c r="C8175" s="4" t="s">
        <v>215</v>
      </c>
      <c r="D8175" s="4" t="s">
        <v>5683</v>
      </c>
      <c r="E8175" s="5">
        <v>125.63</v>
      </c>
    </row>
    <row r="8176" s="1" customFormat="1" customHeight="1" spans="1:5">
      <c r="A8176" s="4">
        <v>97608</v>
      </c>
      <c r="B8176" s="4" t="s">
        <v>8743</v>
      </c>
      <c r="C8176" s="4" t="s">
        <v>215</v>
      </c>
      <c r="D8176" s="4" t="s">
        <v>5683</v>
      </c>
      <c r="E8176" s="5">
        <v>133.49</v>
      </c>
    </row>
    <row r="8177" s="1" customFormat="1" customHeight="1" spans="1:5">
      <c r="A8177" s="4">
        <v>102102</v>
      </c>
      <c r="B8177" s="4" t="s">
        <v>8744</v>
      </c>
      <c r="C8177" s="4" t="s">
        <v>215</v>
      </c>
      <c r="D8177" s="4" t="s">
        <v>5683</v>
      </c>
      <c r="E8177" s="6">
        <v>10825.15</v>
      </c>
    </row>
    <row r="8178" s="1" customFormat="1" customHeight="1" spans="1:5">
      <c r="A8178" s="4">
        <v>102103</v>
      </c>
      <c r="B8178" s="4" t="s">
        <v>8745</v>
      </c>
      <c r="C8178" s="4" t="s">
        <v>215</v>
      </c>
      <c r="D8178" s="4" t="s">
        <v>5683</v>
      </c>
      <c r="E8178" s="6">
        <v>12048.91</v>
      </c>
    </row>
    <row r="8179" s="1" customFormat="1" customHeight="1" spans="1:5">
      <c r="A8179" s="4">
        <v>102104</v>
      </c>
      <c r="B8179" s="4" t="s">
        <v>8746</v>
      </c>
      <c r="C8179" s="4" t="s">
        <v>215</v>
      </c>
      <c r="D8179" s="4" t="s">
        <v>5683</v>
      </c>
      <c r="E8179" s="6">
        <v>15461.06</v>
      </c>
    </row>
    <row r="8180" s="1" customFormat="1" customHeight="1" spans="1:5">
      <c r="A8180" s="4">
        <v>102105</v>
      </c>
      <c r="B8180" s="4" t="s">
        <v>8747</v>
      </c>
      <c r="C8180" s="4" t="s">
        <v>215</v>
      </c>
      <c r="D8180" s="4" t="s">
        <v>5683</v>
      </c>
      <c r="E8180" s="6">
        <v>19006.39</v>
      </c>
    </row>
    <row r="8181" s="1" customFormat="1" customHeight="1" spans="1:5">
      <c r="A8181" s="4">
        <v>102106</v>
      </c>
      <c r="B8181" s="4" t="s">
        <v>8748</v>
      </c>
      <c r="C8181" s="4" t="s">
        <v>215</v>
      </c>
      <c r="D8181" s="4" t="s">
        <v>5683</v>
      </c>
      <c r="E8181" s="6">
        <v>23845.39</v>
      </c>
    </row>
    <row r="8182" s="1" customFormat="1" customHeight="1" spans="1:5">
      <c r="A8182" s="4">
        <v>102107</v>
      </c>
      <c r="B8182" s="4" t="s">
        <v>8749</v>
      </c>
      <c r="C8182" s="4" t="s">
        <v>215</v>
      </c>
      <c r="D8182" s="4" t="s">
        <v>5683</v>
      </c>
      <c r="E8182" s="6">
        <v>33280.36</v>
      </c>
    </row>
    <row r="8183" s="1" customFormat="1" customHeight="1" spans="1:5">
      <c r="A8183" s="4">
        <v>102108</v>
      </c>
      <c r="B8183" s="4" t="s">
        <v>8750</v>
      </c>
      <c r="C8183" s="4" t="s">
        <v>215</v>
      </c>
      <c r="D8183" s="4" t="s">
        <v>5683</v>
      </c>
      <c r="E8183" s="6">
        <v>38757.96</v>
      </c>
    </row>
    <row r="8184" s="1" customFormat="1" customHeight="1" spans="1:5">
      <c r="A8184" s="4">
        <v>102109</v>
      </c>
      <c r="B8184" s="4" t="s">
        <v>8751</v>
      </c>
      <c r="C8184" s="4" t="s">
        <v>215</v>
      </c>
      <c r="D8184" s="4" t="s">
        <v>5683</v>
      </c>
      <c r="E8184" s="5">
        <v>53.16</v>
      </c>
    </row>
    <row r="8185" s="1" customFormat="1" customHeight="1" spans="1:5">
      <c r="A8185" s="4">
        <v>102110</v>
      </c>
      <c r="B8185" s="4" t="s">
        <v>8752</v>
      </c>
      <c r="C8185" s="4" t="s">
        <v>215</v>
      </c>
      <c r="D8185" s="4" t="s">
        <v>5683</v>
      </c>
      <c r="E8185" s="5">
        <v>158.06</v>
      </c>
    </row>
    <row r="8186" s="1" customFormat="1" customHeight="1" spans="1:5">
      <c r="A8186" s="4">
        <v>103654</v>
      </c>
      <c r="B8186" s="4" t="s">
        <v>8753</v>
      </c>
      <c r="C8186" s="4" t="s">
        <v>215</v>
      </c>
      <c r="D8186" s="4" t="s">
        <v>5683</v>
      </c>
      <c r="E8186" s="6">
        <v>62763.33</v>
      </c>
    </row>
    <row r="8187" s="1" customFormat="1" customHeight="1" spans="1:5">
      <c r="A8187" s="4">
        <v>103655</v>
      </c>
      <c r="B8187" s="4" t="s">
        <v>8754</v>
      </c>
      <c r="C8187" s="4" t="s">
        <v>215</v>
      </c>
      <c r="D8187" s="4" t="s">
        <v>5683</v>
      </c>
      <c r="E8187" s="6">
        <v>85985.28</v>
      </c>
    </row>
    <row r="8188" s="1" customFormat="1" customHeight="1" spans="1:5">
      <c r="A8188" s="4">
        <v>103656</v>
      </c>
      <c r="B8188" s="4" t="s">
        <v>8755</v>
      </c>
      <c r="C8188" s="4" t="s">
        <v>215</v>
      </c>
      <c r="D8188" s="4" t="s">
        <v>5683</v>
      </c>
      <c r="E8188" s="6">
        <v>120230.91</v>
      </c>
    </row>
    <row r="8189" s="1" customFormat="1" customHeight="1" spans="1:5">
      <c r="A8189" s="4">
        <v>104473</v>
      </c>
      <c r="B8189" s="4" t="s">
        <v>8756</v>
      </c>
      <c r="C8189" s="4" t="s">
        <v>215</v>
      </c>
      <c r="D8189" s="4" t="s">
        <v>5502</v>
      </c>
      <c r="E8189" s="5">
        <v>164.47</v>
      </c>
    </row>
    <row r="8190" s="1" customFormat="1" customHeight="1" spans="1:5">
      <c r="A8190" s="4">
        <v>104474</v>
      </c>
      <c r="B8190" s="4" t="s">
        <v>8757</v>
      </c>
      <c r="C8190" s="4" t="s">
        <v>215</v>
      </c>
      <c r="D8190" s="4" t="s">
        <v>5502</v>
      </c>
      <c r="E8190" s="5">
        <v>348.78</v>
      </c>
    </row>
    <row r="8191" s="1" customFormat="1" customHeight="1" spans="1:5">
      <c r="A8191" s="4">
        <v>104475</v>
      </c>
      <c r="B8191" s="4" t="s">
        <v>8758</v>
      </c>
      <c r="C8191" s="4" t="s">
        <v>215</v>
      </c>
      <c r="D8191" s="4" t="s">
        <v>5502</v>
      </c>
      <c r="E8191" s="5">
        <v>138.26</v>
      </c>
    </row>
    <row r="8192" s="1" customFormat="1" customHeight="1" spans="1:5">
      <c r="A8192" s="4">
        <v>104476</v>
      </c>
      <c r="B8192" s="4" t="s">
        <v>8759</v>
      </c>
      <c r="C8192" s="4" t="s">
        <v>215</v>
      </c>
      <c r="D8192" s="4" t="s">
        <v>5502</v>
      </c>
      <c r="E8192" s="5">
        <v>177.66</v>
      </c>
    </row>
    <row r="8193" s="1" customFormat="1" customHeight="1" spans="1:5">
      <c r="A8193" s="4">
        <v>104477</v>
      </c>
      <c r="B8193" s="4" t="s">
        <v>8760</v>
      </c>
      <c r="C8193" s="4" t="s">
        <v>215</v>
      </c>
      <c r="D8193" s="4" t="s">
        <v>5502</v>
      </c>
      <c r="E8193" s="5">
        <v>136.71</v>
      </c>
    </row>
    <row r="8194" s="1" customFormat="1" customHeight="1" spans="1:5">
      <c r="A8194" s="4">
        <v>104478</v>
      </c>
      <c r="B8194" s="4" t="s">
        <v>8761</v>
      </c>
      <c r="C8194" s="4" t="s">
        <v>215</v>
      </c>
      <c r="D8194" s="4" t="s">
        <v>5502</v>
      </c>
      <c r="E8194" s="5">
        <v>299.64</v>
      </c>
    </row>
    <row r="8195" s="1" customFormat="1" customHeight="1" spans="1:5">
      <c r="A8195" s="4">
        <v>104479</v>
      </c>
      <c r="B8195" s="4" t="s">
        <v>8762</v>
      </c>
      <c r="C8195" s="4" t="s">
        <v>215</v>
      </c>
      <c r="D8195" s="4" t="s">
        <v>5502</v>
      </c>
      <c r="E8195" s="5">
        <v>118.5</v>
      </c>
    </row>
    <row r="8196" s="1" customFormat="1" customHeight="1" spans="1:5">
      <c r="A8196" s="4">
        <v>104480</v>
      </c>
      <c r="B8196" s="4" t="s">
        <v>8763</v>
      </c>
      <c r="C8196" s="4" t="s">
        <v>215</v>
      </c>
      <c r="D8196" s="4" t="s">
        <v>5502</v>
      </c>
      <c r="E8196" s="5">
        <v>134.43</v>
      </c>
    </row>
    <row r="8197" s="1" customFormat="1" customHeight="1" spans="1:5">
      <c r="A8197" s="4">
        <v>104481</v>
      </c>
      <c r="B8197" s="4" t="s">
        <v>8764</v>
      </c>
      <c r="C8197" s="4" t="s">
        <v>215</v>
      </c>
      <c r="D8197" s="4" t="s">
        <v>5502</v>
      </c>
      <c r="E8197" s="5">
        <v>316.27</v>
      </c>
    </row>
    <row r="8198" s="1" customFormat="1" customHeight="1" spans="1:5">
      <c r="A8198" s="4">
        <v>96973</v>
      </c>
      <c r="B8198" s="4" t="s">
        <v>8765</v>
      </c>
      <c r="C8198" s="4" t="s">
        <v>232</v>
      </c>
      <c r="D8198" s="4" t="s">
        <v>5683</v>
      </c>
      <c r="E8198" s="5">
        <v>63.32</v>
      </c>
    </row>
    <row r="8199" s="1" customFormat="1" customHeight="1" spans="1:5">
      <c r="A8199" s="4">
        <v>96974</v>
      </c>
      <c r="B8199" s="4" t="s">
        <v>8766</v>
      </c>
      <c r="C8199" s="4" t="s">
        <v>232</v>
      </c>
      <c r="D8199" s="4" t="s">
        <v>5683</v>
      </c>
      <c r="E8199" s="5">
        <v>81.31</v>
      </c>
    </row>
    <row r="8200" s="1" customFormat="1" customHeight="1" spans="1:5">
      <c r="A8200" s="4">
        <v>96975</v>
      </c>
      <c r="B8200" s="4" t="s">
        <v>8767</v>
      </c>
      <c r="C8200" s="4" t="s">
        <v>232</v>
      </c>
      <c r="D8200" s="4" t="s">
        <v>5683</v>
      </c>
      <c r="E8200" s="5">
        <v>100.2</v>
      </c>
    </row>
    <row r="8201" s="1" customFormat="1" customHeight="1" spans="1:5">
      <c r="A8201" s="4">
        <v>96976</v>
      </c>
      <c r="B8201" s="4" t="s">
        <v>8768</v>
      </c>
      <c r="C8201" s="4" t="s">
        <v>232</v>
      </c>
      <c r="D8201" s="4" t="s">
        <v>5683</v>
      </c>
      <c r="E8201" s="5">
        <v>131.36</v>
      </c>
    </row>
    <row r="8202" s="1" customFormat="1" customHeight="1" spans="1:5">
      <c r="A8202" s="4">
        <v>96977</v>
      </c>
      <c r="B8202" s="4" t="s">
        <v>8769</v>
      </c>
      <c r="C8202" s="4" t="s">
        <v>232</v>
      </c>
      <c r="D8202" s="4" t="s">
        <v>5502</v>
      </c>
      <c r="E8202" s="5">
        <v>50.26</v>
      </c>
    </row>
    <row r="8203" s="1" customFormat="1" customHeight="1" spans="1:5">
      <c r="A8203" s="4">
        <v>96978</v>
      </c>
      <c r="B8203" s="4" t="s">
        <v>8770</v>
      </c>
      <c r="C8203" s="4" t="s">
        <v>232</v>
      </c>
      <c r="D8203" s="4" t="s">
        <v>5502</v>
      </c>
      <c r="E8203" s="5">
        <v>66.21</v>
      </c>
    </row>
    <row r="8204" s="1" customFormat="1" customHeight="1" spans="1:5">
      <c r="A8204" s="4">
        <v>96979</v>
      </c>
      <c r="B8204" s="4" t="s">
        <v>8771</v>
      </c>
      <c r="C8204" s="4" t="s">
        <v>232</v>
      </c>
      <c r="D8204" s="4" t="s">
        <v>5502</v>
      </c>
      <c r="E8204" s="5">
        <v>94.7</v>
      </c>
    </row>
    <row r="8205" s="1" customFormat="1" customHeight="1" spans="1:5">
      <c r="A8205" s="4">
        <v>96984</v>
      </c>
      <c r="B8205" s="4" t="s">
        <v>8772</v>
      </c>
      <c r="C8205" s="4" t="s">
        <v>215</v>
      </c>
      <c r="D8205" s="4" t="s">
        <v>5502</v>
      </c>
      <c r="E8205" s="5">
        <v>57.04</v>
      </c>
    </row>
    <row r="8206" s="1" customFormat="1" customHeight="1" spans="1:5">
      <c r="A8206" s="4">
        <v>96985</v>
      </c>
      <c r="B8206" s="4" t="s">
        <v>8773</v>
      </c>
      <c r="C8206" s="4" t="s">
        <v>215</v>
      </c>
      <c r="D8206" s="4" t="s">
        <v>5502</v>
      </c>
      <c r="E8206" s="5">
        <v>96.76</v>
      </c>
    </row>
    <row r="8207" s="1" customFormat="1" customHeight="1" spans="1:5">
      <c r="A8207" s="4">
        <v>96986</v>
      </c>
      <c r="B8207" s="4" t="s">
        <v>8774</v>
      </c>
      <c r="C8207" s="4" t="s">
        <v>215</v>
      </c>
      <c r="D8207" s="4" t="s">
        <v>5502</v>
      </c>
      <c r="E8207" s="5">
        <v>144.19</v>
      </c>
    </row>
    <row r="8208" s="1" customFormat="1" customHeight="1" spans="1:5">
      <c r="A8208" s="4">
        <v>96987</v>
      </c>
      <c r="B8208" s="4" t="s">
        <v>8775</v>
      </c>
      <c r="C8208" s="4" t="s">
        <v>215</v>
      </c>
      <c r="D8208" s="4" t="s">
        <v>5683</v>
      </c>
      <c r="E8208" s="5">
        <v>120.21</v>
      </c>
    </row>
    <row r="8209" s="1" customFormat="1" customHeight="1" spans="1:5">
      <c r="A8209" s="4">
        <v>96988</v>
      </c>
      <c r="B8209" s="4" t="s">
        <v>8776</v>
      </c>
      <c r="C8209" s="4" t="s">
        <v>215</v>
      </c>
      <c r="D8209" s="4" t="s">
        <v>5683</v>
      </c>
      <c r="E8209" s="5">
        <v>160.7</v>
      </c>
    </row>
    <row r="8210" s="1" customFormat="1" customHeight="1" spans="1:5">
      <c r="A8210" s="4">
        <v>96989</v>
      </c>
      <c r="B8210" s="4" t="s">
        <v>8777</v>
      </c>
      <c r="C8210" s="4" t="s">
        <v>215</v>
      </c>
      <c r="D8210" s="4" t="s">
        <v>5683</v>
      </c>
      <c r="E8210" s="5">
        <v>134.52</v>
      </c>
    </row>
    <row r="8211" s="1" customFormat="1" customHeight="1" spans="1:5">
      <c r="A8211" s="4">
        <v>98463</v>
      </c>
      <c r="B8211" s="4" t="s">
        <v>8778</v>
      </c>
      <c r="C8211" s="4" t="s">
        <v>215</v>
      </c>
      <c r="D8211" s="4" t="s">
        <v>5683</v>
      </c>
      <c r="E8211" s="5">
        <v>25.35</v>
      </c>
    </row>
    <row r="8212" s="1" customFormat="1" customHeight="1" spans="1:5">
      <c r="A8212" s="4">
        <v>104746</v>
      </c>
      <c r="B8212" s="4" t="s">
        <v>8779</v>
      </c>
      <c r="C8212" s="4" t="s">
        <v>215</v>
      </c>
      <c r="D8212" s="4" t="s">
        <v>5683</v>
      </c>
      <c r="E8212" s="5">
        <v>26.91</v>
      </c>
    </row>
    <row r="8213" s="1" customFormat="1" customHeight="1" spans="1:5">
      <c r="A8213" s="4">
        <v>104749</v>
      </c>
      <c r="B8213" s="4" t="s">
        <v>8780</v>
      </c>
      <c r="C8213" s="4" t="s">
        <v>215</v>
      </c>
      <c r="D8213" s="4" t="s">
        <v>5502</v>
      </c>
      <c r="E8213" s="5">
        <v>22.14</v>
      </c>
    </row>
    <row r="8214" s="1" customFormat="1" customHeight="1" spans="1:5">
      <c r="A8214" s="4">
        <v>104750</v>
      </c>
      <c r="B8214" s="4" t="s">
        <v>8781</v>
      </c>
      <c r="C8214" s="4" t="s">
        <v>215</v>
      </c>
      <c r="D8214" s="4" t="s">
        <v>5502</v>
      </c>
      <c r="E8214" s="5">
        <v>17.22</v>
      </c>
    </row>
    <row r="8215" s="1" customFormat="1" customHeight="1" spans="1:5">
      <c r="A8215" s="4">
        <v>104751</v>
      </c>
      <c r="B8215" s="4" t="s">
        <v>8782</v>
      </c>
      <c r="C8215" s="4" t="s">
        <v>215</v>
      </c>
      <c r="D8215" s="4" t="s">
        <v>5502</v>
      </c>
      <c r="E8215" s="5">
        <v>25.66</v>
      </c>
    </row>
    <row r="8216" s="1" customFormat="1" customHeight="1" spans="1:5">
      <c r="A8216" s="4">
        <v>104752</v>
      </c>
      <c r="B8216" s="4" t="s">
        <v>8783</v>
      </c>
      <c r="C8216" s="4" t="s">
        <v>215</v>
      </c>
      <c r="D8216" s="4" t="s">
        <v>5502</v>
      </c>
      <c r="E8216" s="5">
        <v>22.22</v>
      </c>
    </row>
    <row r="8217" s="1" customFormat="1" customHeight="1" spans="1:5">
      <c r="A8217" s="4">
        <v>104753</v>
      </c>
      <c r="B8217" s="4" t="s">
        <v>8784</v>
      </c>
      <c r="C8217" s="4" t="s">
        <v>215</v>
      </c>
      <c r="D8217" s="4" t="s">
        <v>5502</v>
      </c>
      <c r="E8217" s="5">
        <v>27.46</v>
      </c>
    </row>
    <row r="8218" s="1" customFormat="1" customHeight="1" spans="1:5">
      <c r="A8218" s="4">
        <v>104754</v>
      </c>
      <c r="B8218" s="4" t="s">
        <v>8785</v>
      </c>
      <c r="C8218" s="4" t="s">
        <v>215</v>
      </c>
      <c r="D8218" s="4" t="s">
        <v>5502</v>
      </c>
      <c r="E8218" s="5">
        <v>36.46</v>
      </c>
    </row>
    <row r="8219" s="1" customFormat="1" customHeight="1" spans="1:5">
      <c r="A8219" s="4">
        <v>104755</v>
      </c>
      <c r="B8219" s="4" t="s">
        <v>8786</v>
      </c>
      <c r="C8219" s="4" t="s">
        <v>215</v>
      </c>
      <c r="D8219" s="4" t="s">
        <v>5502</v>
      </c>
      <c r="E8219" s="5">
        <v>50.4</v>
      </c>
    </row>
    <row r="8220" s="1" customFormat="1" customHeight="1" spans="1:5">
      <c r="A8220" s="4">
        <v>103490</v>
      </c>
      <c r="B8220" s="4" t="s">
        <v>8787</v>
      </c>
      <c r="C8220" s="4" t="s">
        <v>223</v>
      </c>
      <c r="D8220" s="4" t="s">
        <v>5502</v>
      </c>
      <c r="E8220" s="6">
        <v>3089.5</v>
      </c>
    </row>
    <row r="8221" s="1" customFormat="1" customHeight="1" spans="1:5">
      <c r="A8221" s="4">
        <v>103491</v>
      </c>
      <c r="B8221" s="4" t="s">
        <v>8788</v>
      </c>
      <c r="C8221" s="4" t="s">
        <v>223</v>
      </c>
      <c r="D8221" s="4" t="s">
        <v>5502</v>
      </c>
      <c r="E8221" s="5">
        <v>804.4</v>
      </c>
    </row>
    <row r="8222" s="1" customFormat="1" customHeight="1" spans="1:5">
      <c r="A8222" s="4">
        <v>104758</v>
      </c>
      <c r="B8222" s="4" t="s">
        <v>8789</v>
      </c>
      <c r="C8222" s="4" t="s">
        <v>215</v>
      </c>
      <c r="D8222" s="4" t="s">
        <v>5502</v>
      </c>
      <c r="E8222" s="5">
        <v>14.5</v>
      </c>
    </row>
    <row r="8223" s="1" customFormat="1" customHeight="1" spans="1:5">
      <c r="A8223" s="4">
        <v>104759</v>
      </c>
      <c r="B8223" s="4" t="s">
        <v>8790</v>
      </c>
      <c r="C8223" s="4" t="s">
        <v>215</v>
      </c>
      <c r="D8223" s="4" t="s">
        <v>5502</v>
      </c>
      <c r="E8223" s="5">
        <v>38.66</v>
      </c>
    </row>
    <row r="8224" s="1" customFormat="1" customHeight="1" spans="1:5">
      <c r="A8224" s="4">
        <v>104760</v>
      </c>
      <c r="B8224" s="4" t="s">
        <v>8791</v>
      </c>
      <c r="C8224" s="4" t="s">
        <v>215</v>
      </c>
      <c r="D8224" s="4" t="s">
        <v>5502</v>
      </c>
      <c r="E8224" s="5">
        <v>56.47</v>
      </c>
    </row>
    <row r="8225" s="1" customFormat="1" customHeight="1" spans="1:5">
      <c r="A8225" s="4">
        <v>104761</v>
      </c>
      <c r="B8225" s="4" t="s">
        <v>8792</v>
      </c>
      <c r="C8225" s="4" t="s">
        <v>215</v>
      </c>
      <c r="D8225" s="4" t="s">
        <v>5502</v>
      </c>
      <c r="E8225" s="5">
        <v>10.8</v>
      </c>
    </row>
    <row r="8226" s="1" customFormat="1" customHeight="1" spans="1:5">
      <c r="A8226" s="4">
        <v>104762</v>
      </c>
      <c r="B8226" s="4" t="s">
        <v>8793</v>
      </c>
      <c r="C8226" s="4" t="s">
        <v>215</v>
      </c>
      <c r="D8226" s="4" t="s">
        <v>5502</v>
      </c>
      <c r="E8226" s="5">
        <v>28.8</v>
      </c>
    </row>
    <row r="8227" s="1" customFormat="1" customHeight="1" spans="1:5">
      <c r="A8227" s="4">
        <v>104763</v>
      </c>
      <c r="B8227" s="4" t="s">
        <v>8794</v>
      </c>
      <c r="C8227" s="4" t="s">
        <v>215</v>
      </c>
      <c r="D8227" s="4" t="s">
        <v>5502</v>
      </c>
      <c r="E8227" s="5">
        <v>42.06</v>
      </c>
    </row>
    <row r="8228" s="1" customFormat="1" customHeight="1" spans="1:5">
      <c r="A8228" s="4">
        <v>104764</v>
      </c>
      <c r="B8228" s="4" t="s">
        <v>8795</v>
      </c>
      <c r="C8228" s="4" t="s">
        <v>232</v>
      </c>
      <c r="D8228" s="4" t="s">
        <v>5683</v>
      </c>
      <c r="E8228" s="5">
        <v>21.13</v>
      </c>
    </row>
    <row r="8229" s="1" customFormat="1" customHeight="1" spans="1:5">
      <c r="A8229" s="4">
        <v>104765</v>
      </c>
      <c r="B8229" s="4" t="s">
        <v>8796</v>
      </c>
      <c r="C8229" s="4" t="s">
        <v>232</v>
      </c>
      <c r="D8229" s="4" t="s">
        <v>5683</v>
      </c>
      <c r="E8229" s="5">
        <v>16.46</v>
      </c>
    </row>
    <row r="8230" s="1" customFormat="1" customHeight="1" spans="1:5">
      <c r="A8230" s="4">
        <v>104766</v>
      </c>
      <c r="B8230" s="4" t="s">
        <v>8797</v>
      </c>
      <c r="C8230" s="4" t="s">
        <v>232</v>
      </c>
      <c r="D8230" s="4" t="s">
        <v>5502</v>
      </c>
      <c r="E8230" s="5">
        <v>15.02</v>
      </c>
    </row>
    <row r="8231" s="1" customFormat="1" customHeight="1" spans="1:5">
      <c r="A8231" s="4">
        <v>104768</v>
      </c>
      <c r="B8231" s="4" t="s">
        <v>8798</v>
      </c>
      <c r="C8231" s="4" t="s">
        <v>215</v>
      </c>
      <c r="D8231" s="4" t="s">
        <v>5502</v>
      </c>
      <c r="E8231" s="5">
        <v>0.6</v>
      </c>
    </row>
    <row r="8232" s="1" customFormat="1" customHeight="1" spans="1:5">
      <c r="A8232" s="4">
        <v>104770</v>
      </c>
      <c r="B8232" s="4" t="s">
        <v>8799</v>
      </c>
      <c r="C8232" s="4" t="s">
        <v>215</v>
      </c>
      <c r="D8232" s="4" t="s">
        <v>5502</v>
      </c>
      <c r="E8232" s="5">
        <v>1.63</v>
      </c>
    </row>
    <row r="8233" s="1" customFormat="1" customHeight="1" spans="1:5">
      <c r="A8233" s="4">
        <v>104772</v>
      </c>
      <c r="B8233" s="4" t="s">
        <v>8800</v>
      </c>
      <c r="C8233" s="4" t="s">
        <v>215</v>
      </c>
      <c r="D8233" s="4" t="s">
        <v>5502</v>
      </c>
      <c r="E8233" s="5">
        <v>2.39</v>
      </c>
    </row>
    <row r="8234" s="1" customFormat="1" customHeight="1" spans="1:5">
      <c r="A8234" s="4">
        <v>104774</v>
      </c>
      <c r="B8234" s="4" t="s">
        <v>8801</v>
      </c>
      <c r="C8234" s="4" t="s">
        <v>215</v>
      </c>
      <c r="D8234" s="4" t="s">
        <v>5502</v>
      </c>
      <c r="E8234" s="5">
        <v>2.1</v>
      </c>
    </row>
    <row r="8235" s="1" customFormat="1" customHeight="1" spans="1:5">
      <c r="A8235" s="4">
        <v>104776</v>
      </c>
      <c r="B8235" s="4" t="s">
        <v>8802</v>
      </c>
      <c r="C8235" s="4" t="s">
        <v>215</v>
      </c>
      <c r="D8235" s="4" t="s">
        <v>5502</v>
      </c>
      <c r="E8235" s="5">
        <v>5.62</v>
      </c>
    </row>
    <row r="8236" s="1" customFormat="1" customHeight="1" spans="1:5">
      <c r="A8236" s="4">
        <v>104778</v>
      </c>
      <c r="B8236" s="4" t="s">
        <v>8803</v>
      </c>
      <c r="C8236" s="4" t="s">
        <v>215</v>
      </c>
      <c r="D8236" s="4" t="s">
        <v>5502</v>
      </c>
      <c r="E8236" s="5">
        <v>8.21</v>
      </c>
    </row>
    <row r="8237" s="1" customFormat="1" customHeight="1" spans="1:5">
      <c r="A8237" s="4">
        <v>104780</v>
      </c>
      <c r="B8237" s="4" t="s">
        <v>8804</v>
      </c>
      <c r="C8237" s="4" t="s">
        <v>232</v>
      </c>
      <c r="D8237" s="4" t="s">
        <v>5502</v>
      </c>
      <c r="E8237" s="5">
        <v>6.8</v>
      </c>
    </row>
    <row r="8238" s="1" customFormat="1" customHeight="1" spans="1:5">
      <c r="A8238" s="4">
        <v>104785</v>
      </c>
      <c r="B8238" s="4" t="s">
        <v>8805</v>
      </c>
      <c r="C8238" s="4" t="s">
        <v>232</v>
      </c>
      <c r="D8238" s="4" t="s">
        <v>5502</v>
      </c>
      <c r="E8238" s="5">
        <v>13.44</v>
      </c>
    </row>
    <row r="8239" s="1" customFormat="1" customHeight="1" spans="1:5">
      <c r="A8239" s="4">
        <v>96765</v>
      </c>
      <c r="B8239" s="4" t="s">
        <v>8806</v>
      </c>
      <c r="C8239" s="4" t="s">
        <v>215</v>
      </c>
      <c r="D8239" s="4" t="s">
        <v>5502</v>
      </c>
      <c r="E8239" s="6">
        <v>1855.64</v>
      </c>
    </row>
    <row r="8240" s="1" customFormat="1" customHeight="1" spans="1:5">
      <c r="A8240" s="4">
        <v>101905</v>
      </c>
      <c r="B8240" s="4" t="s">
        <v>8807</v>
      </c>
      <c r="C8240" s="4" t="s">
        <v>215</v>
      </c>
      <c r="D8240" s="4" t="s">
        <v>5502</v>
      </c>
      <c r="E8240" s="5">
        <v>259.63</v>
      </c>
    </row>
    <row r="8241" s="1" customFormat="1" customHeight="1" spans="1:5">
      <c r="A8241" s="4">
        <v>101906</v>
      </c>
      <c r="B8241" s="4" t="s">
        <v>8808</v>
      </c>
      <c r="C8241" s="4" t="s">
        <v>215</v>
      </c>
      <c r="D8241" s="4" t="s">
        <v>5502</v>
      </c>
      <c r="E8241" s="5">
        <v>771.07</v>
      </c>
    </row>
    <row r="8242" s="1" customFormat="1" customHeight="1" spans="1:5">
      <c r="A8242" s="4">
        <v>101907</v>
      </c>
      <c r="B8242" s="4" t="s">
        <v>8809</v>
      </c>
      <c r="C8242" s="4" t="s">
        <v>215</v>
      </c>
      <c r="D8242" s="4" t="s">
        <v>5502</v>
      </c>
      <c r="E8242" s="5">
        <v>833.38</v>
      </c>
    </row>
    <row r="8243" s="1" customFormat="1" customHeight="1" spans="1:5">
      <c r="A8243" s="4">
        <v>101908</v>
      </c>
      <c r="B8243" s="4" t="s">
        <v>8810</v>
      </c>
      <c r="C8243" s="4" t="s">
        <v>215</v>
      </c>
      <c r="D8243" s="4" t="s">
        <v>5502</v>
      </c>
      <c r="E8243" s="5">
        <v>251.84</v>
      </c>
    </row>
    <row r="8244" s="1" customFormat="1" customHeight="1" spans="1:5">
      <c r="A8244" s="4">
        <v>101909</v>
      </c>
      <c r="B8244" s="4" t="s">
        <v>8811</v>
      </c>
      <c r="C8244" s="4" t="s">
        <v>215</v>
      </c>
      <c r="D8244" s="4" t="s">
        <v>5502</v>
      </c>
      <c r="E8244" s="5">
        <v>293.38</v>
      </c>
    </row>
    <row r="8245" s="1" customFormat="1" customHeight="1" spans="1:5">
      <c r="A8245" s="4">
        <v>101910</v>
      </c>
      <c r="B8245" s="4" t="s">
        <v>8812</v>
      </c>
      <c r="C8245" s="4" t="s">
        <v>215</v>
      </c>
      <c r="D8245" s="4" t="s">
        <v>5502</v>
      </c>
      <c r="E8245" s="5">
        <v>345.3</v>
      </c>
    </row>
    <row r="8246" s="1" customFormat="1" customHeight="1" spans="1:5">
      <c r="A8246" s="4">
        <v>101911</v>
      </c>
      <c r="B8246" s="4" t="s">
        <v>8813</v>
      </c>
      <c r="C8246" s="4" t="s">
        <v>215</v>
      </c>
      <c r="D8246" s="4" t="s">
        <v>5502</v>
      </c>
      <c r="E8246" s="5">
        <v>397.22</v>
      </c>
    </row>
    <row r="8247" s="1" customFormat="1" customHeight="1" spans="1:5">
      <c r="A8247" s="4">
        <v>101912</v>
      </c>
      <c r="B8247" s="4" t="s">
        <v>8814</v>
      </c>
      <c r="C8247" s="4" t="s">
        <v>215</v>
      </c>
      <c r="D8247" s="4" t="s">
        <v>5502</v>
      </c>
      <c r="E8247" s="6">
        <v>2330.94</v>
      </c>
    </row>
    <row r="8248" s="1" customFormat="1" customHeight="1" spans="1:5">
      <c r="A8248" s="4">
        <v>101913</v>
      </c>
      <c r="B8248" s="4" t="s">
        <v>8815</v>
      </c>
      <c r="C8248" s="4" t="s">
        <v>215</v>
      </c>
      <c r="D8248" s="4" t="s">
        <v>5502</v>
      </c>
      <c r="E8248" s="5">
        <v>462.93</v>
      </c>
    </row>
    <row r="8249" s="1" customFormat="1" customHeight="1" spans="1:5">
      <c r="A8249" s="4">
        <v>101914</v>
      </c>
      <c r="B8249" s="4" t="s">
        <v>8816</v>
      </c>
      <c r="C8249" s="4" t="s">
        <v>215</v>
      </c>
      <c r="D8249" s="4" t="s">
        <v>5502</v>
      </c>
      <c r="E8249" s="5">
        <v>588.89</v>
      </c>
    </row>
    <row r="8250" s="1" customFormat="1" customHeight="1" spans="1:5">
      <c r="A8250" s="4">
        <v>101915</v>
      </c>
      <c r="B8250" s="4" t="s">
        <v>8817</v>
      </c>
      <c r="C8250" s="4" t="s">
        <v>215</v>
      </c>
      <c r="D8250" s="4" t="s">
        <v>5502</v>
      </c>
      <c r="E8250" s="5">
        <v>456.7</v>
      </c>
    </row>
    <row r="8251" s="1" customFormat="1" customHeight="1" spans="1:5">
      <c r="A8251" s="4">
        <v>101916</v>
      </c>
      <c r="B8251" s="4" t="s">
        <v>8818</v>
      </c>
      <c r="C8251" s="4" t="s">
        <v>215</v>
      </c>
      <c r="D8251" s="4" t="s">
        <v>5683</v>
      </c>
      <c r="E8251" s="6">
        <v>3551.84</v>
      </c>
    </row>
    <row r="8252" s="1" customFormat="1" customHeight="1" spans="1:5">
      <c r="A8252" s="4">
        <v>101917</v>
      </c>
      <c r="B8252" s="4" t="s">
        <v>8819</v>
      </c>
      <c r="C8252" s="4" t="s">
        <v>215</v>
      </c>
      <c r="D8252" s="4" t="s">
        <v>5683</v>
      </c>
      <c r="E8252" s="5">
        <v>154.54</v>
      </c>
    </row>
    <row r="8253" s="1" customFormat="1" customHeight="1" spans="1:5">
      <c r="A8253" s="4">
        <v>98261</v>
      </c>
      <c r="B8253" s="4" t="s">
        <v>8820</v>
      </c>
      <c r="C8253" s="4" t="s">
        <v>232</v>
      </c>
      <c r="D8253" s="4" t="s">
        <v>5502</v>
      </c>
      <c r="E8253" s="5">
        <v>3.63</v>
      </c>
    </row>
    <row r="8254" s="1" customFormat="1" customHeight="1" spans="1:5">
      <c r="A8254" s="4">
        <v>98262</v>
      </c>
      <c r="B8254" s="4" t="s">
        <v>8821</v>
      </c>
      <c r="C8254" s="4" t="s">
        <v>232</v>
      </c>
      <c r="D8254" s="4" t="s">
        <v>5502</v>
      </c>
      <c r="E8254" s="5">
        <v>4.34</v>
      </c>
    </row>
    <row r="8255" s="1" customFormat="1" customHeight="1" spans="1:5">
      <c r="A8255" s="4">
        <v>98263</v>
      </c>
      <c r="B8255" s="4" t="s">
        <v>8822</v>
      </c>
      <c r="C8255" s="4" t="s">
        <v>232</v>
      </c>
      <c r="D8255" s="4" t="s">
        <v>5502</v>
      </c>
      <c r="E8255" s="5">
        <v>4.52</v>
      </c>
    </row>
    <row r="8256" s="1" customFormat="1" customHeight="1" spans="1:5">
      <c r="A8256" s="4">
        <v>98264</v>
      </c>
      <c r="B8256" s="4" t="s">
        <v>8823</v>
      </c>
      <c r="C8256" s="4" t="s">
        <v>232</v>
      </c>
      <c r="D8256" s="4" t="s">
        <v>5502</v>
      </c>
      <c r="E8256" s="5">
        <v>5.29</v>
      </c>
    </row>
    <row r="8257" s="1" customFormat="1" customHeight="1" spans="1:5">
      <c r="A8257" s="4">
        <v>98265</v>
      </c>
      <c r="B8257" s="4" t="s">
        <v>8824</v>
      </c>
      <c r="C8257" s="4" t="s">
        <v>232</v>
      </c>
      <c r="D8257" s="4" t="s">
        <v>5502</v>
      </c>
      <c r="E8257" s="5">
        <v>5.78</v>
      </c>
    </row>
    <row r="8258" s="1" customFormat="1" customHeight="1" spans="1:5">
      <c r="A8258" s="4">
        <v>98266</v>
      </c>
      <c r="B8258" s="4" t="s">
        <v>8825</v>
      </c>
      <c r="C8258" s="4" t="s">
        <v>232</v>
      </c>
      <c r="D8258" s="4" t="s">
        <v>5502</v>
      </c>
      <c r="E8258" s="5">
        <v>6.45</v>
      </c>
    </row>
    <row r="8259" s="1" customFormat="1" customHeight="1" spans="1:5">
      <c r="A8259" s="4">
        <v>98267</v>
      </c>
      <c r="B8259" s="4" t="s">
        <v>8826</v>
      </c>
      <c r="C8259" s="4" t="s">
        <v>232</v>
      </c>
      <c r="D8259" s="4" t="s">
        <v>5502</v>
      </c>
      <c r="E8259" s="5">
        <v>9.93</v>
      </c>
    </row>
    <row r="8260" s="1" customFormat="1" customHeight="1" spans="1:5">
      <c r="A8260" s="4">
        <v>98268</v>
      </c>
      <c r="B8260" s="4" t="s">
        <v>8827</v>
      </c>
      <c r="C8260" s="4" t="s">
        <v>232</v>
      </c>
      <c r="D8260" s="4" t="s">
        <v>5502</v>
      </c>
      <c r="E8260" s="5">
        <v>15.38</v>
      </c>
    </row>
    <row r="8261" s="1" customFormat="1" customHeight="1" spans="1:5">
      <c r="A8261" s="4">
        <v>98269</v>
      </c>
      <c r="B8261" s="4" t="s">
        <v>8828</v>
      </c>
      <c r="C8261" s="4" t="s">
        <v>232</v>
      </c>
      <c r="D8261" s="4" t="s">
        <v>5502</v>
      </c>
      <c r="E8261" s="5">
        <v>20.63</v>
      </c>
    </row>
    <row r="8262" s="1" customFormat="1" customHeight="1" spans="1:5">
      <c r="A8262" s="4">
        <v>98270</v>
      </c>
      <c r="B8262" s="4" t="s">
        <v>8829</v>
      </c>
      <c r="C8262" s="4" t="s">
        <v>232</v>
      </c>
      <c r="D8262" s="4" t="s">
        <v>5502</v>
      </c>
      <c r="E8262" s="5">
        <v>30.5</v>
      </c>
    </row>
    <row r="8263" s="1" customFormat="1" customHeight="1" spans="1:5">
      <c r="A8263" s="4">
        <v>98271</v>
      </c>
      <c r="B8263" s="4" t="s">
        <v>8830</v>
      </c>
      <c r="C8263" s="4" t="s">
        <v>232</v>
      </c>
      <c r="D8263" s="4" t="s">
        <v>5502</v>
      </c>
      <c r="E8263" s="5">
        <v>42.37</v>
      </c>
    </row>
    <row r="8264" s="1" customFormat="1" customHeight="1" spans="1:5">
      <c r="A8264" s="4">
        <v>98272</v>
      </c>
      <c r="B8264" s="4" t="s">
        <v>8831</v>
      </c>
      <c r="C8264" s="4" t="s">
        <v>232</v>
      </c>
      <c r="D8264" s="4" t="s">
        <v>5502</v>
      </c>
      <c r="E8264" s="5">
        <v>95.43</v>
      </c>
    </row>
    <row r="8265" s="1" customFormat="1" customHeight="1" spans="1:5">
      <c r="A8265" s="4">
        <v>98273</v>
      </c>
      <c r="B8265" s="4" t="s">
        <v>8832</v>
      </c>
      <c r="C8265" s="4" t="s">
        <v>232</v>
      </c>
      <c r="D8265" s="4" t="s">
        <v>5502</v>
      </c>
      <c r="E8265" s="5">
        <v>2.31</v>
      </c>
    </row>
    <row r="8266" s="1" customFormat="1" customHeight="1" spans="1:5">
      <c r="A8266" s="4">
        <v>98274</v>
      </c>
      <c r="B8266" s="4" t="s">
        <v>8833</v>
      </c>
      <c r="C8266" s="4" t="s">
        <v>232</v>
      </c>
      <c r="D8266" s="4" t="s">
        <v>5502</v>
      </c>
      <c r="E8266" s="5">
        <v>2.79</v>
      </c>
    </row>
    <row r="8267" s="1" customFormat="1" customHeight="1" spans="1:5">
      <c r="A8267" s="4">
        <v>98275</v>
      </c>
      <c r="B8267" s="4" t="s">
        <v>8834</v>
      </c>
      <c r="C8267" s="4" t="s">
        <v>232</v>
      </c>
      <c r="D8267" s="4" t="s">
        <v>5502</v>
      </c>
      <c r="E8267" s="5">
        <v>3.46</v>
      </c>
    </row>
    <row r="8268" s="1" customFormat="1" customHeight="1" spans="1:5">
      <c r="A8268" s="4">
        <v>98276</v>
      </c>
      <c r="B8268" s="4" t="s">
        <v>8835</v>
      </c>
      <c r="C8268" s="4" t="s">
        <v>232</v>
      </c>
      <c r="D8268" s="4" t="s">
        <v>5502</v>
      </c>
      <c r="E8268" s="5">
        <v>6.94</v>
      </c>
    </row>
    <row r="8269" s="1" customFormat="1" customHeight="1" spans="1:5">
      <c r="A8269" s="4">
        <v>98277</v>
      </c>
      <c r="B8269" s="4" t="s">
        <v>8836</v>
      </c>
      <c r="C8269" s="4" t="s">
        <v>232</v>
      </c>
      <c r="D8269" s="4" t="s">
        <v>5502</v>
      </c>
      <c r="E8269" s="5">
        <v>12.4</v>
      </c>
    </row>
    <row r="8270" s="1" customFormat="1" customHeight="1" spans="1:5">
      <c r="A8270" s="4">
        <v>98278</v>
      </c>
      <c r="B8270" s="4" t="s">
        <v>8837</v>
      </c>
      <c r="C8270" s="4" t="s">
        <v>232</v>
      </c>
      <c r="D8270" s="4" t="s">
        <v>5502</v>
      </c>
      <c r="E8270" s="5">
        <v>17.66</v>
      </c>
    </row>
    <row r="8271" s="1" customFormat="1" customHeight="1" spans="1:5">
      <c r="A8271" s="4">
        <v>98279</v>
      </c>
      <c r="B8271" s="4" t="s">
        <v>8838</v>
      </c>
      <c r="C8271" s="4" t="s">
        <v>232</v>
      </c>
      <c r="D8271" s="4" t="s">
        <v>5502</v>
      </c>
      <c r="E8271" s="5">
        <v>27.52</v>
      </c>
    </row>
    <row r="8272" s="1" customFormat="1" customHeight="1" spans="1:5">
      <c r="A8272" s="4">
        <v>98280</v>
      </c>
      <c r="B8272" s="4" t="s">
        <v>8839</v>
      </c>
      <c r="C8272" s="4" t="s">
        <v>232</v>
      </c>
      <c r="D8272" s="4" t="s">
        <v>5502</v>
      </c>
      <c r="E8272" s="5">
        <v>7.47</v>
      </c>
    </row>
    <row r="8273" s="1" customFormat="1" customHeight="1" spans="1:5">
      <c r="A8273" s="4">
        <v>98281</v>
      </c>
      <c r="B8273" s="4" t="s">
        <v>8840</v>
      </c>
      <c r="C8273" s="4" t="s">
        <v>232</v>
      </c>
      <c r="D8273" s="4" t="s">
        <v>5502</v>
      </c>
      <c r="E8273" s="5">
        <v>8.17</v>
      </c>
    </row>
    <row r="8274" s="1" customFormat="1" customHeight="1" spans="1:5">
      <c r="A8274" s="4">
        <v>98282</v>
      </c>
      <c r="B8274" s="4" t="s">
        <v>8841</v>
      </c>
      <c r="C8274" s="4" t="s">
        <v>232</v>
      </c>
      <c r="D8274" s="4" t="s">
        <v>5502</v>
      </c>
      <c r="E8274" s="5">
        <v>8.36</v>
      </c>
    </row>
    <row r="8275" s="1" customFormat="1" customHeight="1" spans="1:5">
      <c r="A8275" s="4">
        <v>98283</v>
      </c>
      <c r="B8275" s="4" t="s">
        <v>8842</v>
      </c>
      <c r="C8275" s="4" t="s">
        <v>232</v>
      </c>
      <c r="D8275" s="4" t="s">
        <v>5502</v>
      </c>
      <c r="E8275" s="5">
        <v>9.12</v>
      </c>
    </row>
    <row r="8276" s="1" customFormat="1" customHeight="1" spans="1:5">
      <c r="A8276" s="4">
        <v>98284</v>
      </c>
      <c r="B8276" s="4" t="s">
        <v>8843</v>
      </c>
      <c r="C8276" s="4" t="s">
        <v>232</v>
      </c>
      <c r="D8276" s="4" t="s">
        <v>5502</v>
      </c>
      <c r="E8276" s="5">
        <v>9.61</v>
      </c>
    </row>
    <row r="8277" s="1" customFormat="1" customHeight="1" spans="1:5">
      <c r="A8277" s="4">
        <v>98285</v>
      </c>
      <c r="B8277" s="4" t="s">
        <v>8844</v>
      </c>
      <c r="C8277" s="4" t="s">
        <v>232</v>
      </c>
      <c r="D8277" s="4" t="s">
        <v>5502</v>
      </c>
      <c r="E8277" s="5">
        <v>10.28</v>
      </c>
    </row>
    <row r="8278" s="1" customFormat="1" customHeight="1" spans="1:5">
      <c r="A8278" s="4">
        <v>98286</v>
      </c>
      <c r="B8278" s="4" t="s">
        <v>8845</v>
      </c>
      <c r="C8278" s="4" t="s">
        <v>232</v>
      </c>
      <c r="D8278" s="4" t="s">
        <v>5502</v>
      </c>
      <c r="E8278" s="5">
        <v>13.76</v>
      </c>
    </row>
    <row r="8279" s="1" customFormat="1" customHeight="1" spans="1:5">
      <c r="A8279" s="4">
        <v>98287</v>
      </c>
      <c r="B8279" s="4" t="s">
        <v>8846</v>
      </c>
      <c r="C8279" s="4" t="s">
        <v>232</v>
      </c>
      <c r="D8279" s="4" t="s">
        <v>5502</v>
      </c>
      <c r="E8279" s="5">
        <v>1.33</v>
      </c>
    </row>
    <row r="8280" s="1" customFormat="1" customHeight="1" spans="1:5">
      <c r="A8280" s="4">
        <v>98288</v>
      </c>
      <c r="B8280" s="4" t="s">
        <v>8847</v>
      </c>
      <c r="C8280" s="4" t="s">
        <v>232</v>
      </c>
      <c r="D8280" s="4" t="s">
        <v>5502</v>
      </c>
      <c r="E8280" s="5">
        <v>2.03</v>
      </c>
    </row>
    <row r="8281" s="1" customFormat="1" customHeight="1" spans="1:5">
      <c r="A8281" s="4">
        <v>98289</v>
      </c>
      <c r="B8281" s="4" t="s">
        <v>8848</v>
      </c>
      <c r="C8281" s="4" t="s">
        <v>232</v>
      </c>
      <c r="D8281" s="4" t="s">
        <v>5502</v>
      </c>
      <c r="E8281" s="5">
        <v>2.22</v>
      </c>
    </row>
    <row r="8282" s="1" customFormat="1" customHeight="1" spans="1:5">
      <c r="A8282" s="4">
        <v>98290</v>
      </c>
      <c r="B8282" s="4" t="s">
        <v>8849</v>
      </c>
      <c r="C8282" s="4" t="s">
        <v>232</v>
      </c>
      <c r="D8282" s="4" t="s">
        <v>5502</v>
      </c>
      <c r="E8282" s="5">
        <v>2.99</v>
      </c>
    </row>
    <row r="8283" s="1" customFormat="1" customHeight="1" spans="1:5">
      <c r="A8283" s="4">
        <v>98291</v>
      </c>
      <c r="B8283" s="4" t="s">
        <v>8850</v>
      </c>
      <c r="C8283" s="4" t="s">
        <v>232</v>
      </c>
      <c r="D8283" s="4" t="s">
        <v>5502</v>
      </c>
      <c r="E8283" s="5">
        <v>3.47</v>
      </c>
    </row>
    <row r="8284" s="1" customFormat="1" customHeight="1" spans="1:5">
      <c r="A8284" s="4">
        <v>98292</v>
      </c>
      <c r="B8284" s="4" t="s">
        <v>8851</v>
      </c>
      <c r="C8284" s="4" t="s">
        <v>232</v>
      </c>
      <c r="D8284" s="4" t="s">
        <v>5502</v>
      </c>
      <c r="E8284" s="5">
        <v>4.15</v>
      </c>
    </row>
    <row r="8285" s="1" customFormat="1" customHeight="1" spans="1:5">
      <c r="A8285" s="4">
        <v>98293</v>
      </c>
      <c r="B8285" s="4" t="s">
        <v>8852</v>
      </c>
      <c r="C8285" s="4" t="s">
        <v>232</v>
      </c>
      <c r="D8285" s="4" t="s">
        <v>5502</v>
      </c>
      <c r="E8285" s="5">
        <v>7.62</v>
      </c>
    </row>
    <row r="8286" s="1" customFormat="1" customHeight="1" spans="1:5">
      <c r="A8286" s="4">
        <v>98400</v>
      </c>
      <c r="B8286" s="4" t="s">
        <v>8853</v>
      </c>
      <c r="C8286" s="4" t="s">
        <v>232</v>
      </c>
      <c r="D8286" s="4" t="s">
        <v>5502</v>
      </c>
      <c r="E8286" s="5">
        <v>11.92</v>
      </c>
    </row>
    <row r="8287" s="1" customFormat="1" customHeight="1" spans="1:5">
      <c r="A8287" s="4">
        <v>98401</v>
      </c>
      <c r="B8287" s="4" t="s">
        <v>8854</v>
      </c>
      <c r="C8287" s="4" t="s">
        <v>232</v>
      </c>
      <c r="D8287" s="4" t="s">
        <v>5502</v>
      </c>
      <c r="E8287" s="5">
        <v>18.13</v>
      </c>
    </row>
    <row r="8288" s="1" customFormat="1" customHeight="1" spans="1:5">
      <c r="A8288" s="4">
        <v>98402</v>
      </c>
      <c r="B8288" s="4" t="s">
        <v>8855</v>
      </c>
      <c r="C8288" s="4" t="s">
        <v>232</v>
      </c>
      <c r="D8288" s="4" t="s">
        <v>5502</v>
      </c>
      <c r="E8288" s="5">
        <v>21.06</v>
      </c>
    </row>
    <row r="8289" s="1" customFormat="1" customHeight="1" spans="1:5">
      <c r="A8289" s="4">
        <v>100556</v>
      </c>
      <c r="B8289" s="4" t="s">
        <v>8856</v>
      </c>
      <c r="C8289" s="4" t="s">
        <v>215</v>
      </c>
      <c r="D8289" s="4" t="s">
        <v>5502</v>
      </c>
      <c r="E8289" s="5">
        <v>37.59</v>
      </c>
    </row>
    <row r="8290" s="1" customFormat="1" customHeight="1" spans="1:5">
      <c r="A8290" s="4">
        <v>100557</v>
      </c>
      <c r="B8290" s="4" t="s">
        <v>8857</v>
      </c>
      <c r="C8290" s="4" t="s">
        <v>215</v>
      </c>
      <c r="D8290" s="4" t="s">
        <v>5502</v>
      </c>
      <c r="E8290" s="5">
        <v>433.82</v>
      </c>
    </row>
    <row r="8291" s="1" customFormat="1" customHeight="1" spans="1:5">
      <c r="A8291" s="4">
        <v>100560</v>
      </c>
      <c r="B8291" s="4" t="s">
        <v>8858</v>
      </c>
      <c r="C8291" s="4" t="s">
        <v>215</v>
      </c>
      <c r="D8291" s="4" t="s">
        <v>5502</v>
      </c>
      <c r="E8291" s="5">
        <v>102.4</v>
      </c>
    </row>
    <row r="8292" s="1" customFormat="1" customHeight="1" spans="1:5">
      <c r="A8292" s="4">
        <v>100561</v>
      </c>
      <c r="B8292" s="4" t="s">
        <v>8859</v>
      </c>
      <c r="C8292" s="4" t="s">
        <v>215</v>
      </c>
      <c r="D8292" s="4" t="s">
        <v>5502</v>
      </c>
      <c r="E8292" s="5">
        <v>181.44</v>
      </c>
    </row>
    <row r="8293" s="1" customFormat="1" customHeight="1" spans="1:5">
      <c r="A8293" s="4">
        <v>100562</v>
      </c>
      <c r="B8293" s="4" t="s">
        <v>8860</v>
      </c>
      <c r="C8293" s="4" t="s">
        <v>215</v>
      </c>
      <c r="D8293" s="4" t="s">
        <v>5502</v>
      </c>
      <c r="E8293" s="5">
        <v>277.53</v>
      </c>
    </row>
    <row r="8294" s="1" customFormat="1" customHeight="1" spans="1:5">
      <c r="A8294" s="4">
        <v>100563</v>
      </c>
      <c r="B8294" s="4" t="s">
        <v>8861</v>
      </c>
      <c r="C8294" s="4" t="s">
        <v>215</v>
      </c>
      <c r="D8294" s="4" t="s">
        <v>5502</v>
      </c>
      <c r="E8294" s="5">
        <v>397.42</v>
      </c>
    </row>
    <row r="8295" s="1" customFormat="1" customHeight="1" spans="1:5">
      <c r="A8295" s="4">
        <v>101795</v>
      </c>
      <c r="B8295" s="4" t="s">
        <v>8862</v>
      </c>
      <c r="C8295" s="4" t="s">
        <v>215</v>
      </c>
      <c r="D8295" s="4" t="s">
        <v>5502</v>
      </c>
      <c r="E8295" s="5">
        <v>562.97</v>
      </c>
    </row>
    <row r="8296" s="1" customFormat="1" customHeight="1" spans="1:5">
      <c r="A8296" s="4">
        <v>101798</v>
      </c>
      <c r="B8296" s="4" t="s">
        <v>8863</v>
      </c>
      <c r="C8296" s="4" t="s">
        <v>215</v>
      </c>
      <c r="D8296" s="4" t="s">
        <v>5683</v>
      </c>
      <c r="E8296" s="5">
        <v>367.78</v>
      </c>
    </row>
    <row r="8297" s="1" customFormat="1" customHeight="1" spans="1:5">
      <c r="A8297" s="4">
        <v>101799</v>
      </c>
      <c r="B8297" s="4" t="s">
        <v>8864</v>
      </c>
      <c r="C8297" s="4" t="s">
        <v>215</v>
      </c>
      <c r="D8297" s="4" t="s">
        <v>5683</v>
      </c>
      <c r="E8297" s="5">
        <v>892.17</v>
      </c>
    </row>
    <row r="8298" s="1" customFormat="1" customHeight="1" spans="1:5">
      <c r="A8298" s="4">
        <v>98397</v>
      </c>
      <c r="B8298" s="4" t="s">
        <v>8865</v>
      </c>
      <c r="C8298" s="4" t="s">
        <v>228</v>
      </c>
      <c r="D8298" s="4" t="s">
        <v>5502</v>
      </c>
      <c r="E8298" s="5">
        <v>12.96</v>
      </c>
    </row>
    <row r="8299" s="1" customFormat="1" customHeight="1" spans="1:5">
      <c r="A8299" s="4">
        <v>103244</v>
      </c>
      <c r="B8299" s="4" t="s">
        <v>8866</v>
      </c>
      <c r="C8299" s="4" t="s">
        <v>215</v>
      </c>
      <c r="D8299" s="4" t="s">
        <v>5502</v>
      </c>
      <c r="E8299" s="6">
        <v>2185.75</v>
      </c>
    </row>
    <row r="8300" s="1" customFormat="1" customHeight="1" spans="1:5">
      <c r="A8300" s="4">
        <v>103245</v>
      </c>
      <c r="B8300" s="4" t="s">
        <v>8867</v>
      </c>
      <c r="C8300" s="4" t="s">
        <v>215</v>
      </c>
      <c r="D8300" s="4" t="s">
        <v>5502</v>
      </c>
      <c r="E8300" s="6">
        <v>1728.96</v>
      </c>
    </row>
    <row r="8301" s="1" customFormat="1" customHeight="1" spans="1:5">
      <c r="A8301" s="4">
        <v>103246</v>
      </c>
      <c r="B8301" s="4" t="s">
        <v>8868</v>
      </c>
      <c r="C8301" s="4" t="s">
        <v>215</v>
      </c>
      <c r="D8301" s="4" t="s">
        <v>5502</v>
      </c>
      <c r="E8301" s="6">
        <v>1883.44</v>
      </c>
    </row>
    <row r="8302" s="1" customFormat="1" customHeight="1" spans="1:5">
      <c r="A8302" s="4">
        <v>103247</v>
      </c>
      <c r="B8302" s="4" t="s">
        <v>8869</v>
      </c>
      <c r="C8302" s="4" t="s">
        <v>215</v>
      </c>
      <c r="D8302" s="4" t="s">
        <v>5502</v>
      </c>
      <c r="E8302" s="6">
        <v>2423.34</v>
      </c>
    </row>
    <row r="8303" s="1" customFormat="1" customHeight="1" spans="1:5">
      <c r="A8303" s="4">
        <v>103248</v>
      </c>
      <c r="B8303" s="4" t="s">
        <v>8870</v>
      </c>
      <c r="C8303" s="4" t="s">
        <v>215</v>
      </c>
      <c r="D8303" s="4" t="s">
        <v>5502</v>
      </c>
      <c r="E8303" s="6">
        <v>1984.59</v>
      </c>
    </row>
    <row r="8304" s="1" customFormat="1" customHeight="1" spans="1:5">
      <c r="A8304" s="4">
        <v>103249</v>
      </c>
      <c r="B8304" s="4" t="s">
        <v>8871</v>
      </c>
      <c r="C8304" s="4" t="s">
        <v>215</v>
      </c>
      <c r="D8304" s="4" t="s">
        <v>5502</v>
      </c>
      <c r="E8304" s="6">
        <v>2130.38</v>
      </c>
    </row>
    <row r="8305" s="1" customFormat="1" customHeight="1" spans="1:5">
      <c r="A8305" s="4">
        <v>103250</v>
      </c>
      <c r="B8305" s="4" t="s">
        <v>8872</v>
      </c>
      <c r="C8305" s="4" t="s">
        <v>215</v>
      </c>
      <c r="D8305" s="4" t="s">
        <v>5502</v>
      </c>
      <c r="E8305" s="6">
        <v>3509.43</v>
      </c>
    </row>
    <row r="8306" s="1" customFormat="1" customHeight="1" spans="1:5">
      <c r="A8306" s="4">
        <v>103251</v>
      </c>
      <c r="B8306" s="4" t="s">
        <v>8873</v>
      </c>
      <c r="C8306" s="4" t="s">
        <v>215</v>
      </c>
      <c r="D8306" s="4" t="s">
        <v>5502</v>
      </c>
      <c r="E8306" s="6">
        <v>2776.65</v>
      </c>
    </row>
    <row r="8307" s="1" customFormat="1" customHeight="1" spans="1:5">
      <c r="A8307" s="4">
        <v>103252</v>
      </c>
      <c r="B8307" s="4" t="s">
        <v>8874</v>
      </c>
      <c r="C8307" s="4" t="s">
        <v>215</v>
      </c>
      <c r="D8307" s="4" t="s">
        <v>5502</v>
      </c>
      <c r="E8307" s="6">
        <v>3072.16</v>
      </c>
    </row>
    <row r="8308" s="1" customFormat="1" customHeight="1" spans="1:5">
      <c r="A8308" s="4">
        <v>103253</v>
      </c>
      <c r="B8308" s="4" t="s">
        <v>8875</v>
      </c>
      <c r="C8308" s="4" t="s">
        <v>215</v>
      </c>
      <c r="D8308" s="4" t="s">
        <v>5502</v>
      </c>
      <c r="E8308" s="6">
        <v>4775.39</v>
      </c>
    </row>
    <row r="8309" s="1" customFormat="1" customHeight="1" spans="1:5">
      <c r="A8309" s="4">
        <v>103254</v>
      </c>
      <c r="B8309" s="4" t="s">
        <v>8876</v>
      </c>
      <c r="C8309" s="4" t="s">
        <v>215</v>
      </c>
      <c r="D8309" s="4" t="s">
        <v>5502</v>
      </c>
      <c r="E8309" s="6">
        <v>3577.37</v>
      </c>
    </row>
    <row r="8310" s="1" customFormat="1" customHeight="1" spans="1:5">
      <c r="A8310" s="4">
        <v>103255</v>
      </c>
      <c r="B8310" s="4" t="s">
        <v>8877</v>
      </c>
      <c r="C8310" s="4" t="s">
        <v>215</v>
      </c>
      <c r="D8310" s="4" t="s">
        <v>5502</v>
      </c>
      <c r="E8310" s="6">
        <v>4000.07</v>
      </c>
    </row>
    <row r="8311" s="1" customFormat="1" customHeight="1" spans="1:5">
      <c r="A8311" s="4">
        <v>103256</v>
      </c>
      <c r="B8311" s="4" t="s">
        <v>8878</v>
      </c>
      <c r="C8311" s="4" t="s">
        <v>215</v>
      </c>
      <c r="D8311" s="4" t="s">
        <v>5683</v>
      </c>
      <c r="E8311" s="6">
        <v>8852.27</v>
      </c>
    </row>
    <row r="8312" s="1" customFormat="1" customHeight="1" spans="1:5">
      <c r="A8312" s="4">
        <v>103257</v>
      </c>
      <c r="B8312" s="4" t="s">
        <v>8879</v>
      </c>
      <c r="C8312" s="4" t="s">
        <v>215</v>
      </c>
      <c r="D8312" s="4" t="s">
        <v>5683</v>
      </c>
      <c r="E8312" s="6">
        <v>5067.51</v>
      </c>
    </row>
    <row r="8313" s="1" customFormat="1" customHeight="1" spans="1:5">
      <c r="A8313" s="4">
        <v>103258</v>
      </c>
      <c r="B8313" s="4" t="s">
        <v>8880</v>
      </c>
      <c r="C8313" s="4" t="s">
        <v>215</v>
      </c>
      <c r="D8313" s="4" t="s">
        <v>5683</v>
      </c>
      <c r="E8313" s="6">
        <v>9893.26</v>
      </c>
    </row>
    <row r="8314" s="1" customFormat="1" customHeight="1" spans="1:5">
      <c r="A8314" s="4">
        <v>103259</v>
      </c>
      <c r="B8314" s="4" t="s">
        <v>8881</v>
      </c>
      <c r="C8314" s="4" t="s">
        <v>215</v>
      </c>
      <c r="D8314" s="4" t="s">
        <v>5683</v>
      </c>
      <c r="E8314" s="6">
        <v>5344.61</v>
      </c>
    </row>
    <row r="8315" s="1" customFormat="1" customHeight="1" spans="1:5">
      <c r="A8315" s="4">
        <v>103260</v>
      </c>
      <c r="B8315" s="4" t="s">
        <v>8882</v>
      </c>
      <c r="C8315" s="4" t="s">
        <v>215</v>
      </c>
      <c r="D8315" s="4" t="s">
        <v>5683</v>
      </c>
      <c r="E8315" s="6">
        <v>5489.36</v>
      </c>
    </row>
    <row r="8316" s="1" customFormat="1" customHeight="1" spans="1:5">
      <c r="A8316" s="4">
        <v>103261</v>
      </c>
      <c r="B8316" s="4" t="s">
        <v>8883</v>
      </c>
      <c r="C8316" s="4" t="s">
        <v>215</v>
      </c>
      <c r="D8316" s="4" t="s">
        <v>5683</v>
      </c>
      <c r="E8316" s="6">
        <v>11157.28</v>
      </c>
    </row>
    <row r="8317" s="1" customFormat="1" customHeight="1" spans="1:5">
      <c r="A8317" s="4">
        <v>103262</v>
      </c>
      <c r="B8317" s="4" t="s">
        <v>8884</v>
      </c>
      <c r="C8317" s="4" t="s">
        <v>215</v>
      </c>
      <c r="D8317" s="4" t="s">
        <v>5683</v>
      </c>
      <c r="E8317" s="6">
        <v>7012.84</v>
      </c>
    </row>
    <row r="8318" s="1" customFormat="1" customHeight="1" spans="1:5">
      <c r="A8318" s="4">
        <v>103263</v>
      </c>
      <c r="B8318" s="4" t="s">
        <v>8885</v>
      </c>
      <c r="C8318" s="4" t="s">
        <v>215</v>
      </c>
      <c r="D8318" s="4" t="s">
        <v>5683</v>
      </c>
      <c r="E8318" s="6">
        <v>15519.92</v>
      </c>
    </row>
    <row r="8319" s="1" customFormat="1" customHeight="1" spans="1:5">
      <c r="A8319" s="4">
        <v>103264</v>
      </c>
      <c r="B8319" s="4" t="s">
        <v>8886</v>
      </c>
      <c r="C8319" s="4" t="s">
        <v>215</v>
      </c>
      <c r="D8319" s="4" t="s">
        <v>5683</v>
      </c>
      <c r="E8319" s="6">
        <v>8734.28</v>
      </c>
    </row>
    <row r="8320" s="1" customFormat="1" customHeight="1" spans="1:5">
      <c r="A8320" s="4">
        <v>103265</v>
      </c>
      <c r="B8320" s="4" t="s">
        <v>8887</v>
      </c>
      <c r="C8320" s="4" t="s">
        <v>215</v>
      </c>
      <c r="D8320" s="4" t="s">
        <v>5683</v>
      </c>
      <c r="E8320" s="6">
        <v>18696.14</v>
      </c>
    </row>
    <row r="8321" s="1" customFormat="1" customHeight="1" spans="1:5">
      <c r="A8321" s="4">
        <v>103266</v>
      </c>
      <c r="B8321" s="4" t="s">
        <v>8888</v>
      </c>
      <c r="C8321" s="4" t="s">
        <v>215</v>
      </c>
      <c r="D8321" s="4" t="s">
        <v>5683</v>
      </c>
      <c r="E8321" s="6">
        <v>9746.46</v>
      </c>
    </row>
    <row r="8322" s="1" customFormat="1" customHeight="1" spans="1:5">
      <c r="A8322" s="4">
        <v>103267</v>
      </c>
      <c r="B8322" s="4" t="s">
        <v>8889</v>
      </c>
      <c r="C8322" s="4" t="s">
        <v>215</v>
      </c>
      <c r="D8322" s="4" t="s">
        <v>5683</v>
      </c>
      <c r="E8322" s="6">
        <v>5537.79</v>
      </c>
    </row>
    <row r="8323" s="1" customFormat="1" customHeight="1" spans="1:5">
      <c r="A8323" s="4">
        <v>103268</v>
      </c>
      <c r="B8323" s="4" t="s">
        <v>8890</v>
      </c>
      <c r="C8323" s="4" t="s">
        <v>215</v>
      </c>
      <c r="D8323" s="4" t="s">
        <v>5683</v>
      </c>
      <c r="E8323" s="6">
        <v>6568.78</v>
      </c>
    </row>
    <row r="8324" s="1" customFormat="1" customHeight="1" spans="1:5">
      <c r="A8324" s="4">
        <v>103269</v>
      </c>
      <c r="B8324" s="4" t="s">
        <v>8891</v>
      </c>
      <c r="C8324" s="4" t="s">
        <v>215</v>
      </c>
      <c r="D8324" s="4" t="s">
        <v>5683</v>
      </c>
      <c r="E8324" s="6">
        <v>6800.82</v>
      </c>
    </row>
    <row r="8325" s="1" customFormat="1" customHeight="1" spans="1:5">
      <c r="A8325" s="4">
        <v>103270</v>
      </c>
      <c r="B8325" s="4" t="s">
        <v>8892</v>
      </c>
      <c r="C8325" s="4" t="s">
        <v>215</v>
      </c>
      <c r="D8325" s="4" t="s">
        <v>5683</v>
      </c>
      <c r="E8325" s="6">
        <v>7058.38</v>
      </c>
    </row>
    <row r="8326" s="1" customFormat="1" customHeight="1" spans="1:5">
      <c r="A8326" s="4">
        <v>103271</v>
      </c>
      <c r="B8326" s="4" t="s">
        <v>8893</v>
      </c>
      <c r="C8326" s="4" t="s">
        <v>215</v>
      </c>
      <c r="D8326" s="4" t="s">
        <v>5683</v>
      </c>
      <c r="E8326" s="6">
        <v>9990.19</v>
      </c>
    </row>
    <row r="8327" s="1" customFormat="1" customHeight="1" spans="1:5">
      <c r="A8327" s="4">
        <v>103272</v>
      </c>
      <c r="B8327" s="4" t="s">
        <v>8894</v>
      </c>
      <c r="C8327" s="4" t="s">
        <v>215</v>
      </c>
      <c r="D8327" s="4" t="s">
        <v>5683</v>
      </c>
      <c r="E8327" s="6">
        <v>10317.72</v>
      </c>
    </row>
    <row r="8328" s="1" customFormat="1" customHeight="1" spans="1:5">
      <c r="A8328" s="4">
        <v>103273</v>
      </c>
      <c r="B8328" s="4" t="s">
        <v>8895</v>
      </c>
      <c r="C8328" s="4" t="s">
        <v>215</v>
      </c>
      <c r="D8328" s="4" t="s">
        <v>5683</v>
      </c>
      <c r="E8328" s="6">
        <v>10651.43</v>
      </c>
    </row>
    <row r="8329" s="1" customFormat="1" customHeight="1" spans="1:5">
      <c r="A8329" s="4">
        <v>103274</v>
      </c>
      <c r="B8329" s="4" t="s">
        <v>8896</v>
      </c>
      <c r="C8329" s="4" t="s">
        <v>215</v>
      </c>
      <c r="D8329" s="4" t="s">
        <v>5683</v>
      </c>
      <c r="E8329" s="6">
        <v>12191.84</v>
      </c>
    </row>
    <row r="8330" s="1" customFormat="1" customHeight="1" spans="1:5">
      <c r="A8330" s="4">
        <v>103275</v>
      </c>
      <c r="B8330" s="4" t="s">
        <v>8897</v>
      </c>
      <c r="C8330" s="4" t="s">
        <v>215</v>
      </c>
      <c r="D8330" s="4" t="s">
        <v>5683</v>
      </c>
      <c r="E8330" s="6">
        <v>12128.96</v>
      </c>
    </row>
    <row r="8331" s="1" customFormat="1" customHeight="1" spans="1:5">
      <c r="A8331" s="4">
        <v>103276</v>
      </c>
      <c r="B8331" s="4" t="s">
        <v>8898</v>
      </c>
      <c r="C8331" s="4" t="s">
        <v>215</v>
      </c>
      <c r="D8331" s="4" t="s">
        <v>5683</v>
      </c>
      <c r="E8331" s="6">
        <v>12724.74</v>
      </c>
    </row>
    <row r="8332" s="1" customFormat="1" customHeight="1" spans="1:5">
      <c r="A8332" s="4">
        <v>103277</v>
      </c>
      <c r="B8332" s="4" t="s">
        <v>8899</v>
      </c>
      <c r="C8332" s="4" t="s">
        <v>215</v>
      </c>
      <c r="D8332" s="4" t="s">
        <v>5683</v>
      </c>
      <c r="E8332" s="6">
        <v>23491.3</v>
      </c>
    </row>
    <row r="8333" s="1" customFormat="1" customHeight="1" spans="1:5">
      <c r="A8333" s="4">
        <v>103278</v>
      </c>
      <c r="B8333" s="4" t="s">
        <v>8900</v>
      </c>
      <c r="C8333" s="4" t="s">
        <v>215</v>
      </c>
      <c r="D8333" s="4" t="s">
        <v>5683</v>
      </c>
      <c r="E8333" s="6">
        <v>30036.95</v>
      </c>
    </row>
    <row r="8334" s="1" customFormat="1" customHeight="1" spans="1:5">
      <c r="A8334" s="4">
        <v>103288</v>
      </c>
      <c r="B8334" s="4" t="s">
        <v>8901</v>
      </c>
      <c r="C8334" s="4" t="s">
        <v>215</v>
      </c>
      <c r="D8334" s="4" t="s">
        <v>5502</v>
      </c>
      <c r="E8334" s="5">
        <v>14.29</v>
      </c>
    </row>
    <row r="8335" s="1" customFormat="1" customHeight="1" spans="1:5">
      <c r="A8335" s="4">
        <v>103289</v>
      </c>
      <c r="B8335" s="4" t="s">
        <v>8902</v>
      </c>
      <c r="C8335" s="4" t="s">
        <v>232</v>
      </c>
      <c r="D8335" s="4" t="s">
        <v>5683</v>
      </c>
      <c r="E8335" s="5">
        <v>46.11</v>
      </c>
    </row>
    <row r="8336" s="1" customFormat="1" customHeight="1" spans="1:5">
      <c r="A8336" s="4">
        <v>103290</v>
      </c>
      <c r="B8336" s="4" t="s">
        <v>8903</v>
      </c>
      <c r="C8336" s="4" t="s">
        <v>232</v>
      </c>
      <c r="D8336" s="4" t="s">
        <v>5683</v>
      </c>
      <c r="E8336" s="5">
        <v>70.79</v>
      </c>
    </row>
    <row r="8337" s="1" customFormat="1" customHeight="1" spans="1:5">
      <c r="A8337" s="4">
        <v>103291</v>
      </c>
      <c r="B8337" s="4" t="s">
        <v>8904</v>
      </c>
      <c r="C8337" s="4" t="s">
        <v>232</v>
      </c>
      <c r="D8337" s="4" t="s">
        <v>5683</v>
      </c>
      <c r="E8337" s="5">
        <v>91.39</v>
      </c>
    </row>
    <row r="8338" s="1" customFormat="1" customHeight="1" spans="1:5">
      <c r="A8338" s="4">
        <v>103292</v>
      </c>
      <c r="B8338" s="4" t="s">
        <v>8905</v>
      </c>
      <c r="C8338" s="4" t="s">
        <v>232</v>
      </c>
      <c r="D8338" s="4" t="s">
        <v>5683</v>
      </c>
      <c r="E8338" s="5">
        <v>111.52</v>
      </c>
    </row>
    <row r="8339" s="1" customFormat="1" customHeight="1" spans="1:5">
      <c r="A8339" s="4">
        <v>101936</v>
      </c>
      <c r="B8339" s="4" t="s">
        <v>8906</v>
      </c>
      <c r="C8339" s="4" t="s">
        <v>215</v>
      </c>
      <c r="D8339" s="4" t="s">
        <v>5683</v>
      </c>
      <c r="E8339" s="6">
        <v>8158.34</v>
      </c>
    </row>
    <row r="8340" s="1" customFormat="1" customHeight="1" spans="1:5">
      <c r="A8340" s="4">
        <v>101937</v>
      </c>
      <c r="B8340" s="4" t="s">
        <v>8907</v>
      </c>
      <c r="C8340" s="4" t="s">
        <v>215</v>
      </c>
      <c r="D8340" s="4" t="s">
        <v>5683</v>
      </c>
      <c r="E8340" s="6">
        <v>14707.44</v>
      </c>
    </row>
    <row r="8341" s="1" customFormat="1" customHeight="1" spans="1:5">
      <c r="A8341" s="4">
        <v>98294</v>
      </c>
      <c r="B8341" s="4" t="s">
        <v>8908</v>
      </c>
      <c r="C8341" s="4" t="s">
        <v>232</v>
      </c>
      <c r="D8341" s="4" t="s">
        <v>5502</v>
      </c>
      <c r="E8341" s="5">
        <v>5.59</v>
      </c>
    </row>
    <row r="8342" s="1" customFormat="1" customHeight="1" spans="1:5">
      <c r="A8342" s="4">
        <v>98295</v>
      </c>
      <c r="B8342" s="4" t="s">
        <v>8909</v>
      </c>
      <c r="C8342" s="4" t="s">
        <v>232</v>
      </c>
      <c r="D8342" s="4" t="s">
        <v>5502</v>
      </c>
      <c r="E8342" s="5">
        <v>4.89</v>
      </c>
    </row>
    <row r="8343" s="1" customFormat="1" customHeight="1" spans="1:5">
      <c r="A8343" s="4">
        <v>98296</v>
      </c>
      <c r="B8343" s="4" t="s">
        <v>8910</v>
      </c>
      <c r="C8343" s="4" t="s">
        <v>232</v>
      </c>
      <c r="D8343" s="4" t="s">
        <v>5502</v>
      </c>
      <c r="E8343" s="5">
        <v>8.17</v>
      </c>
    </row>
    <row r="8344" s="1" customFormat="1" customHeight="1" spans="1:5">
      <c r="A8344" s="4">
        <v>98297</v>
      </c>
      <c r="B8344" s="4" t="s">
        <v>8911</v>
      </c>
      <c r="C8344" s="4" t="s">
        <v>232</v>
      </c>
      <c r="D8344" s="4" t="s">
        <v>5502</v>
      </c>
      <c r="E8344" s="5">
        <v>7.07</v>
      </c>
    </row>
    <row r="8345" s="1" customFormat="1" customHeight="1" spans="1:5">
      <c r="A8345" s="4">
        <v>98298</v>
      </c>
      <c r="B8345" s="4" t="s">
        <v>8912</v>
      </c>
      <c r="C8345" s="4" t="s">
        <v>232</v>
      </c>
      <c r="D8345" s="4" t="s">
        <v>5502</v>
      </c>
      <c r="E8345" s="5">
        <v>19.69</v>
      </c>
    </row>
    <row r="8346" s="1" customFormat="1" customHeight="1" spans="1:5">
      <c r="A8346" s="4">
        <v>98299</v>
      </c>
      <c r="B8346" s="4" t="s">
        <v>8913</v>
      </c>
      <c r="C8346" s="4" t="s">
        <v>232</v>
      </c>
      <c r="D8346" s="4" t="s">
        <v>5502</v>
      </c>
      <c r="E8346" s="5">
        <v>18.33</v>
      </c>
    </row>
    <row r="8347" s="1" customFormat="1" customHeight="1" spans="1:5">
      <c r="A8347" s="4">
        <v>98300</v>
      </c>
      <c r="B8347" s="4" t="s">
        <v>8914</v>
      </c>
      <c r="C8347" s="4" t="s">
        <v>232</v>
      </c>
      <c r="D8347" s="4" t="s">
        <v>5502</v>
      </c>
      <c r="E8347" s="5">
        <v>5.32</v>
      </c>
    </row>
    <row r="8348" s="1" customFormat="1" customHeight="1" spans="1:5">
      <c r="A8348" s="4">
        <v>98301</v>
      </c>
      <c r="B8348" s="4" t="s">
        <v>8915</v>
      </c>
      <c r="C8348" s="4" t="s">
        <v>215</v>
      </c>
      <c r="D8348" s="4" t="s">
        <v>5502</v>
      </c>
      <c r="E8348" s="5">
        <v>776.85</v>
      </c>
    </row>
    <row r="8349" s="1" customFormat="1" customHeight="1" spans="1:5">
      <c r="A8349" s="4">
        <v>98302</v>
      </c>
      <c r="B8349" s="4" t="s">
        <v>8916</v>
      </c>
      <c r="C8349" s="4" t="s">
        <v>215</v>
      </c>
      <c r="D8349" s="4" t="s">
        <v>5502</v>
      </c>
      <c r="E8349" s="6">
        <v>1565.53</v>
      </c>
    </row>
    <row r="8350" s="1" customFormat="1" customHeight="1" spans="1:5">
      <c r="A8350" s="4">
        <v>98304</v>
      </c>
      <c r="B8350" s="4" t="s">
        <v>8917</v>
      </c>
      <c r="C8350" s="4" t="s">
        <v>215</v>
      </c>
      <c r="D8350" s="4" t="s">
        <v>5502</v>
      </c>
      <c r="E8350" s="6">
        <v>5046.07</v>
      </c>
    </row>
    <row r="8351" s="1" customFormat="1" customHeight="1" spans="1:5">
      <c r="A8351" s="4">
        <v>98305</v>
      </c>
      <c r="B8351" s="4" t="s">
        <v>8918</v>
      </c>
      <c r="C8351" s="4" t="s">
        <v>215</v>
      </c>
      <c r="D8351" s="4" t="s">
        <v>5502</v>
      </c>
      <c r="E8351" s="6">
        <v>3875.45</v>
      </c>
    </row>
    <row r="8352" s="1" customFormat="1" customHeight="1" spans="1:5">
      <c r="A8352" s="4">
        <v>98306</v>
      </c>
      <c r="B8352" s="4" t="s">
        <v>8919</v>
      </c>
      <c r="C8352" s="4" t="s">
        <v>215</v>
      </c>
      <c r="D8352" s="4" t="s">
        <v>5502</v>
      </c>
      <c r="E8352" s="5">
        <v>75.33</v>
      </c>
    </row>
    <row r="8353" s="1" customFormat="1" customHeight="1" spans="1:5">
      <c r="A8353" s="4">
        <v>98307</v>
      </c>
      <c r="B8353" s="4" t="s">
        <v>8920</v>
      </c>
      <c r="C8353" s="4" t="s">
        <v>215</v>
      </c>
      <c r="D8353" s="4" t="s">
        <v>5502</v>
      </c>
      <c r="E8353" s="5">
        <v>46.3</v>
      </c>
    </row>
    <row r="8354" s="1" customFormat="1" customHeight="1" spans="1:5">
      <c r="A8354" s="4">
        <v>98308</v>
      </c>
      <c r="B8354" s="4" t="s">
        <v>8921</v>
      </c>
      <c r="C8354" s="4" t="s">
        <v>215</v>
      </c>
      <c r="D8354" s="4" t="s">
        <v>5502</v>
      </c>
      <c r="E8354" s="5">
        <v>30.65</v>
      </c>
    </row>
    <row r="8355" s="1" customFormat="1" customHeight="1" spans="1:5">
      <c r="A8355" s="4">
        <v>98593</v>
      </c>
      <c r="B8355" s="4" t="s">
        <v>8922</v>
      </c>
      <c r="C8355" s="4" t="s">
        <v>215</v>
      </c>
      <c r="D8355" s="4" t="s">
        <v>5502</v>
      </c>
      <c r="E8355" s="6">
        <v>3437.94</v>
      </c>
    </row>
    <row r="8356" s="1" customFormat="1" customHeight="1" spans="1:5">
      <c r="A8356" s="4">
        <v>100553</v>
      </c>
      <c r="B8356" s="4" t="s">
        <v>8923</v>
      </c>
      <c r="C8356" s="4" t="s">
        <v>232</v>
      </c>
      <c r="D8356" s="4" t="s">
        <v>5502</v>
      </c>
      <c r="E8356" s="5">
        <v>21.39</v>
      </c>
    </row>
    <row r="8357" s="1" customFormat="1" customHeight="1" spans="1:5">
      <c r="A8357" s="4">
        <v>100554</v>
      </c>
      <c r="B8357" s="4" t="s">
        <v>8924</v>
      </c>
      <c r="C8357" s="4" t="s">
        <v>232</v>
      </c>
      <c r="D8357" s="4" t="s">
        <v>5502</v>
      </c>
      <c r="E8357" s="5">
        <v>5.07</v>
      </c>
    </row>
    <row r="8358" s="1" customFormat="1" customHeight="1" spans="1:5">
      <c r="A8358" s="4">
        <v>100555</v>
      </c>
      <c r="B8358" s="4" t="s">
        <v>8925</v>
      </c>
      <c r="C8358" s="4" t="s">
        <v>215</v>
      </c>
      <c r="D8358" s="4" t="s">
        <v>5502</v>
      </c>
      <c r="E8358" s="6">
        <v>1930.38</v>
      </c>
    </row>
    <row r="8359" s="1" customFormat="1" customHeight="1" spans="1:5">
      <c r="A8359" s="4">
        <v>89355</v>
      </c>
      <c r="B8359" s="4" t="s">
        <v>8926</v>
      </c>
      <c r="C8359" s="4" t="s">
        <v>232</v>
      </c>
      <c r="D8359" s="4" t="s">
        <v>5502</v>
      </c>
      <c r="E8359" s="5">
        <v>19.99</v>
      </c>
    </row>
    <row r="8360" s="1" customFormat="1" customHeight="1" spans="1:5">
      <c r="A8360" s="4">
        <v>89356</v>
      </c>
      <c r="B8360" s="4" t="s">
        <v>8927</v>
      </c>
      <c r="C8360" s="4" t="s">
        <v>232</v>
      </c>
      <c r="D8360" s="4" t="s">
        <v>5502</v>
      </c>
      <c r="E8360" s="5">
        <v>23.04</v>
      </c>
    </row>
    <row r="8361" s="1" customFormat="1" customHeight="1" spans="1:5">
      <c r="A8361" s="4">
        <v>89357</v>
      </c>
      <c r="B8361" s="4" t="s">
        <v>8928</v>
      </c>
      <c r="C8361" s="4" t="s">
        <v>232</v>
      </c>
      <c r="D8361" s="4" t="s">
        <v>5502</v>
      </c>
      <c r="E8361" s="5">
        <v>32.15</v>
      </c>
    </row>
    <row r="8362" s="1" customFormat="1" customHeight="1" spans="1:5">
      <c r="A8362" s="4">
        <v>89401</v>
      </c>
      <c r="B8362" s="4" t="s">
        <v>8929</v>
      </c>
      <c r="C8362" s="4" t="s">
        <v>232</v>
      </c>
      <c r="D8362" s="4" t="s">
        <v>5502</v>
      </c>
      <c r="E8362" s="5">
        <v>10.83</v>
      </c>
    </row>
    <row r="8363" s="1" customFormat="1" customHeight="1" spans="1:5">
      <c r="A8363" s="4">
        <v>89402</v>
      </c>
      <c r="B8363" s="4" t="s">
        <v>8930</v>
      </c>
      <c r="C8363" s="4" t="s">
        <v>232</v>
      </c>
      <c r="D8363" s="4" t="s">
        <v>5502</v>
      </c>
      <c r="E8363" s="5">
        <v>12.42</v>
      </c>
    </row>
    <row r="8364" s="1" customFormat="1" customHeight="1" spans="1:5">
      <c r="A8364" s="4">
        <v>89403</v>
      </c>
      <c r="B8364" s="4" t="s">
        <v>8931</v>
      </c>
      <c r="C8364" s="4" t="s">
        <v>232</v>
      </c>
      <c r="D8364" s="4" t="s">
        <v>5502</v>
      </c>
      <c r="E8364" s="5">
        <v>19.5</v>
      </c>
    </row>
    <row r="8365" s="1" customFormat="1" customHeight="1" spans="1:5">
      <c r="A8365" s="4">
        <v>89446</v>
      </c>
      <c r="B8365" s="4" t="s">
        <v>8932</v>
      </c>
      <c r="C8365" s="4" t="s">
        <v>232</v>
      </c>
      <c r="D8365" s="4" t="s">
        <v>5502</v>
      </c>
      <c r="E8365" s="5">
        <v>5.76</v>
      </c>
    </row>
    <row r="8366" s="1" customFormat="1" customHeight="1" spans="1:5">
      <c r="A8366" s="4">
        <v>89447</v>
      </c>
      <c r="B8366" s="4" t="s">
        <v>8933</v>
      </c>
      <c r="C8366" s="4" t="s">
        <v>232</v>
      </c>
      <c r="D8366" s="4" t="s">
        <v>5502</v>
      </c>
      <c r="E8366" s="5">
        <v>11.55</v>
      </c>
    </row>
    <row r="8367" s="1" customFormat="1" customHeight="1" spans="1:5">
      <c r="A8367" s="4">
        <v>89448</v>
      </c>
      <c r="B8367" s="4" t="s">
        <v>8934</v>
      </c>
      <c r="C8367" s="4" t="s">
        <v>232</v>
      </c>
      <c r="D8367" s="4" t="s">
        <v>5502</v>
      </c>
      <c r="E8367" s="5">
        <v>17.73</v>
      </c>
    </row>
    <row r="8368" s="1" customFormat="1" customHeight="1" spans="1:5">
      <c r="A8368" s="4">
        <v>89449</v>
      </c>
      <c r="B8368" s="4" t="s">
        <v>8935</v>
      </c>
      <c r="C8368" s="4" t="s">
        <v>232</v>
      </c>
      <c r="D8368" s="4" t="s">
        <v>5502</v>
      </c>
      <c r="E8368" s="5">
        <v>19.58</v>
      </c>
    </row>
    <row r="8369" s="1" customFormat="1" customHeight="1" spans="1:5">
      <c r="A8369" s="4">
        <v>89450</v>
      </c>
      <c r="B8369" s="4" t="s">
        <v>8936</v>
      </c>
      <c r="C8369" s="4" t="s">
        <v>232</v>
      </c>
      <c r="D8369" s="4" t="s">
        <v>5502</v>
      </c>
      <c r="E8369" s="5">
        <v>31.48</v>
      </c>
    </row>
    <row r="8370" s="1" customFormat="1" customHeight="1" spans="1:5">
      <c r="A8370" s="4">
        <v>89451</v>
      </c>
      <c r="B8370" s="4" t="s">
        <v>8937</v>
      </c>
      <c r="C8370" s="4" t="s">
        <v>232</v>
      </c>
      <c r="D8370" s="4" t="s">
        <v>5502</v>
      </c>
      <c r="E8370" s="5">
        <v>51.37</v>
      </c>
    </row>
    <row r="8371" s="1" customFormat="1" customHeight="1" spans="1:5">
      <c r="A8371" s="4">
        <v>89452</v>
      </c>
      <c r="B8371" s="4" t="s">
        <v>8938</v>
      </c>
      <c r="C8371" s="4" t="s">
        <v>232</v>
      </c>
      <c r="D8371" s="4" t="s">
        <v>5502</v>
      </c>
      <c r="E8371" s="5">
        <v>70.83</v>
      </c>
    </row>
    <row r="8372" s="1" customFormat="1" customHeight="1" spans="1:5">
      <c r="A8372" s="4">
        <v>89508</v>
      </c>
      <c r="B8372" s="4" t="s">
        <v>8939</v>
      </c>
      <c r="C8372" s="4" t="s">
        <v>232</v>
      </c>
      <c r="D8372" s="4" t="s">
        <v>5502</v>
      </c>
      <c r="E8372" s="5">
        <v>17.47</v>
      </c>
    </row>
    <row r="8373" s="1" customFormat="1" customHeight="1" spans="1:5">
      <c r="A8373" s="4">
        <v>89509</v>
      </c>
      <c r="B8373" s="4" t="s">
        <v>8940</v>
      </c>
      <c r="C8373" s="4" t="s">
        <v>232</v>
      </c>
      <c r="D8373" s="4" t="s">
        <v>5502</v>
      </c>
      <c r="E8373" s="5">
        <v>23.69</v>
      </c>
    </row>
    <row r="8374" s="1" customFormat="1" customHeight="1" spans="1:5">
      <c r="A8374" s="4">
        <v>89511</v>
      </c>
      <c r="B8374" s="4" t="s">
        <v>8941</v>
      </c>
      <c r="C8374" s="4" t="s">
        <v>232</v>
      </c>
      <c r="D8374" s="4" t="s">
        <v>5502</v>
      </c>
      <c r="E8374" s="5">
        <v>40.6</v>
      </c>
    </row>
    <row r="8375" s="1" customFormat="1" customHeight="1" spans="1:5">
      <c r="A8375" s="4">
        <v>89512</v>
      </c>
      <c r="B8375" s="4" t="s">
        <v>8942</v>
      </c>
      <c r="C8375" s="4" t="s">
        <v>232</v>
      </c>
      <c r="D8375" s="4" t="s">
        <v>5502</v>
      </c>
      <c r="E8375" s="5">
        <v>51.28</v>
      </c>
    </row>
    <row r="8376" s="1" customFormat="1" customHeight="1" spans="1:5">
      <c r="A8376" s="4">
        <v>89576</v>
      </c>
      <c r="B8376" s="4" t="s">
        <v>8943</v>
      </c>
      <c r="C8376" s="4" t="s">
        <v>232</v>
      </c>
      <c r="D8376" s="4" t="s">
        <v>5502</v>
      </c>
      <c r="E8376" s="5">
        <v>28.98</v>
      </c>
    </row>
    <row r="8377" s="1" customFormat="1" customHeight="1" spans="1:5">
      <c r="A8377" s="4">
        <v>89578</v>
      </c>
      <c r="B8377" s="4" t="s">
        <v>8944</v>
      </c>
      <c r="C8377" s="4" t="s">
        <v>232</v>
      </c>
      <c r="D8377" s="4" t="s">
        <v>5502</v>
      </c>
      <c r="E8377" s="5">
        <v>35.84</v>
      </c>
    </row>
    <row r="8378" s="1" customFormat="1" customHeight="1" spans="1:5">
      <c r="A8378" s="4">
        <v>89580</v>
      </c>
      <c r="B8378" s="4" t="s">
        <v>8945</v>
      </c>
      <c r="C8378" s="4" t="s">
        <v>232</v>
      </c>
      <c r="D8378" s="4" t="s">
        <v>5502</v>
      </c>
      <c r="E8378" s="5">
        <v>74.32</v>
      </c>
    </row>
    <row r="8379" s="1" customFormat="1" customHeight="1" spans="1:5">
      <c r="A8379" s="4">
        <v>89633</v>
      </c>
      <c r="B8379" s="4" t="s">
        <v>8946</v>
      </c>
      <c r="C8379" s="4" t="s">
        <v>232</v>
      </c>
      <c r="D8379" s="4" t="s">
        <v>5502</v>
      </c>
      <c r="E8379" s="5">
        <v>24.58</v>
      </c>
    </row>
    <row r="8380" s="1" customFormat="1" customHeight="1" spans="1:5">
      <c r="A8380" s="4">
        <v>89634</v>
      </c>
      <c r="B8380" s="4" t="s">
        <v>8947</v>
      </c>
      <c r="C8380" s="4" t="s">
        <v>232</v>
      </c>
      <c r="D8380" s="4" t="s">
        <v>5502</v>
      </c>
      <c r="E8380" s="5">
        <v>34.91</v>
      </c>
    </row>
    <row r="8381" s="1" customFormat="1" customHeight="1" spans="1:5">
      <c r="A8381" s="4">
        <v>89635</v>
      </c>
      <c r="B8381" s="4" t="s">
        <v>8948</v>
      </c>
      <c r="C8381" s="4" t="s">
        <v>232</v>
      </c>
      <c r="D8381" s="4" t="s">
        <v>5502</v>
      </c>
      <c r="E8381" s="5">
        <v>51.15</v>
      </c>
    </row>
    <row r="8382" s="1" customFormat="1" customHeight="1" spans="1:5">
      <c r="A8382" s="4">
        <v>89636</v>
      </c>
      <c r="B8382" s="4" t="s">
        <v>8949</v>
      </c>
      <c r="C8382" s="4" t="s">
        <v>232</v>
      </c>
      <c r="D8382" s="4" t="s">
        <v>5502</v>
      </c>
      <c r="E8382" s="5">
        <v>64.31</v>
      </c>
    </row>
    <row r="8383" s="1" customFormat="1" customHeight="1" spans="1:5">
      <c r="A8383" s="4">
        <v>89711</v>
      </c>
      <c r="B8383" s="4" t="s">
        <v>8950</v>
      </c>
      <c r="C8383" s="4" t="s">
        <v>232</v>
      </c>
      <c r="D8383" s="4" t="s">
        <v>5502</v>
      </c>
      <c r="E8383" s="5">
        <v>21.51</v>
      </c>
    </row>
    <row r="8384" s="1" customFormat="1" customHeight="1" spans="1:5">
      <c r="A8384" s="4">
        <v>89712</v>
      </c>
      <c r="B8384" s="4" t="s">
        <v>8951</v>
      </c>
      <c r="C8384" s="4" t="s">
        <v>232</v>
      </c>
      <c r="D8384" s="4" t="s">
        <v>5502</v>
      </c>
      <c r="E8384" s="5">
        <v>27.67</v>
      </c>
    </row>
    <row r="8385" s="1" customFormat="1" customHeight="1" spans="1:5">
      <c r="A8385" s="4">
        <v>89713</v>
      </c>
      <c r="B8385" s="4" t="s">
        <v>8952</v>
      </c>
      <c r="C8385" s="4" t="s">
        <v>232</v>
      </c>
      <c r="D8385" s="4" t="s">
        <v>5502</v>
      </c>
      <c r="E8385" s="5">
        <v>34.58</v>
      </c>
    </row>
    <row r="8386" s="1" customFormat="1" customHeight="1" spans="1:5">
      <c r="A8386" s="4">
        <v>89714</v>
      </c>
      <c r="B8386" s="4" t="s">
        <v>8953</v>
      </c>
      <c r="C8386" s="4" t="s">
        <v>232</v>
      </c>
      <c r="D8386" s="4" t="s">
        <v>5502</v>
      </c>
      <c r="E8386" s="5">
        <v>38.51</v>
      </c>
    </row>
    <row r="8387" s="1" customFormat="1" customHeight="1" spans="1:5">
      <c r="A8387" s="4">
        <v>89716</v>
      </c>
      <c r="B8387" s="4" t="s">
        <v>8954</v>
      </c>
      <c r="C8387" s="4" t="s">
        <v>232</v>
      </c>
      <c r="D8387" s="4" t="s">
        <v>5502</v>
      </c>
      <c r="E8387" s="5">
        <v>25.27</v>
      </c>
    </row>
    <row r="8388" s="1" customFormat="1" customHeight="1" spans="1:5">
      <c r="A8388" s="4">
        <v>89717</v>
      </c>
      <c r="B8388" s="4" t="s">
        <v>8955</v>
      </c>
      <c r="C8388" s="4" t="s">
        <v>232</v>
      </c>
      <c r="D8388" s="4" t="s">
        <v>5502</v>
      </c>
      <c r="E8388" s="5">
        <v>39.79</v>
      </c>
    </row>
    <row r="8389" s="1" customFormat="1" customHeight="1" spans="1:5">
      <c r="A8389" s="4">
        <v>89770</v>
      </c>
      <c r="B8389" s="4" t="s">
        <v>8956</v>
      </c>
      <c r="C8389" s="4" t="s">
        <v>232</v>
      </c>
      <c r="D8389" s="4" t="s">
        <v>5502</v>
      </c>
      <c r="E8389" s="5">
        <v>42.52</v>
      </c>
    </row>
    <row r="8390" s="1" customFormat="1" customHeight="1" spans="1:5">
      <c r="A8390" s="4">
        <v>89771</v>
      </c>
      <c r="B8390" s="4" t="s">
        <v>8957</v>
      </c>
      <c r="C8390" s="4" t="s">
        <v>232</v>
      </c>
      <c r="D8390" s="4" t="s">
        <v>5502</v>
      </c>
      <c r="E8390" s="5">
        <v>56.75</v>
      </c>
    </row>
    <row r="8391" s="1" customFormat="1" customHeight="1" spans="1:5">
      <c r="A8391" s="4">
        <v>89773</v>
      </c>
      <c r="B8391" s="4" t="s">
        <v>8958</v>
      </c>
      <c r="C8391" s="4" t="s">
        <v>232</v>
      </c>
      <c r="D8391" s="4" t="s">
        <v>5502</v>
      </c>
      <c r="E8391" s="5">
        <v>133.33</v>
      </c>
    </row>
    <row r="8392" s="1" customFormat="1" customHeight="1" spans="1:5">
      <c r="A8392" s="4">
        <v>89775</v>
      </c>
      <c r="B8392" s="4" t="s">
        <v>8959</v>
      </c>
      <c r="C8392" s="4" t="s">
        <v>232</v>
      </c>
      <c r="D8392" s="4" t="s">
        <v>5502</v>
      </c>
      <c r="E8392" s="5">
        <v>208.42</v>
      </c>
    </row>
    <row r="8393" s="1" customFormat="1" customHeight="1" spans="1:5">
      <c r="A8393" s="4">
        <v>89798</v>
      </c>
      <c r="B8393" s="4" t="s">
        <v>8960</v>
      </c>
      <c r="C8393" s="4" t="s">
        <v>232</v>
      </c>
      <c r="D8393" s="4" t="s">
        <v>5502</v>
      </c>
      <c r="E8393" s="5">
        <v>14.55</v>
      </c>
    </row>
    <row r="8394" s="1" customFormat="1" customHeight="1" spans="1:5">
      <c r="A8394" s="4">
        <v>89799</v>
      </c>
      <c r="B8394" s="4" t="s">
        <v>8961</v>
      </c>
      <c r="C8394" s="4" t="s">
        <v>232</v>
      </c>
      <c r="D8394" s="4" t="s">
        <v>5502</v>
      </c>
      <c r="E8394" s="5">
        <v>23.7</v>
      </c>
    </row>
    <row r="8395" s="1" customFormat="1" customHeight="1" spans="1:5">
      <c r="A8395" s="4">
        <v>89800</v>
      </c>
      <c r="B8395" s="4" t="s">
        <v>8962</v>
      </c>
      <c r="C8395" s="4" t="s">
        <v>232</v>
      </c>
      <c r="D8395" s="4" t="s">
        <v>5502</v>
      </c>
      <c r="E8395" s="5">
        <v>29.91</v>
      </c>
    </row>
    <row r="8396" s="1" customFormat="1" customHeight="1" spans="1:5">
      <c r="A8396" s="4">
        <v>89848</v>
      </c>
      <c r="B8396" s="4" t="s">
        <v>8963</v>
      </c>
      <c r="C8396" s="4" t="s">
        <v>232</v>
      </c>
      <c r="D8396" s="4" t="s">
        <v>5502</v>
      </c>
      <c r="E8396" s="5">
        <v>28.78</v>
      </c>
    </row>
    <row r="8397" s="1" customFormat="1" customHeight="1" spans="1:5">
      <c r="A8397" s="4">
        <v>89849</v>
      </c>
      <c r="B8397" s="4" t="s">
        <v>8964</v>
      </c>
      <c r="C8397" s="4" t="s">
        <v>232</v>
      </c>
      <c r="D8397" s="4" t="s">
        <v>5502</v>
      </c>
      <c r="E8397" s="5">
        <v>60.29</v>
      </c>
    </row>
    <row r="8398" s="1" customFormat="1" customHeight="1" spans="1:5">
      <c r="A8398" s="4">
        <v>89865</v>
      </c>
      <c r="B8398" s="4" t="s">
        <v>8965</v>
      </c>
      <c r="C8398" s="4" t="s">
        <v>232</v>
      </c>
      <c r="D8398" s="4" t="s">
        <v>5502</v>
      </c>
      <c r="E8398" s="5">
        <v>16.98</v>
      </c>
    </row>
    <row r="8399" s="1" customFormat="1" customHeight="1" spans="1:5">
      <c r="A8399" s="4">
        <v>92275</v>
      </c>
      <c r="B8399" s="4" t="s">
        <v>8966</v>
      </c>
      <c r="C8399" s="4" t="s">
        <v>232</v>
      </c>
      <c r="D8399" s="4" t="s">
        <v>5502</v>
      </c>
      <c r="E8399" s="5">
        <v>98.81</v>
      </c>
    </row>
    <row r="8400" s="1" customFormat="1" customHeight="1" spans="1:5">
      <c r="A8400" s="4">
        <v>92276</v>
      </c>
      <c r="B8400" s="4" t="s">
        <v>8967</v>
      </c>
      <c r="C8400" s="4" t="s">
        <v>232</v>
      </c>
      <c r="D8400" s="4" t="s">
        <v>5502</v>
      </c>
      <c r="E8400" s="5">
        <v>125.46</v>
      </c>
    </row>
    <row r="8401" s="1" customFormat="1" customHeight="1" spans="1:5">
      <c r="A8401" s="4">
        <v>92277</v>
      </c>
      <c r="B8401" s="4" t="s">
        <v>8968</v>
      </c>
      <c r="C8401" s="4" t="s">
        <v>232</v>
      </c>
      <c r="D8401" s="4" t="s">
        <v>5502</v>
      </c>
      <c r="E8401" s="5">
        <v>181.68</v>
      </c>
    </row>
    <row r="8402" s="1" customFormat="1" customHeight="1" spans="1:5">
      <c r="A8402" s="4">
        <v>92278</v>
      </c>
      <c r="B8402" s="4" t="s">
        <v>8969</v>
      </c>
      <c r="C8402" s="4" t="s">
        <v>232</v>
      </c>
      <c r="D8402" s="4" t="s">
        <v>5502</v>
      </c>
      <c r="E8402" s="5">
        <v>244.85</v>
      </c>
    </row>
    <row r="8403" s="1" customFormat="1" customHeight="1" spans="1:5">
      <c r="A8403" s="4">
        <v>92279</v>
      </c>
      <c r="B8403" s="4" t="s">
        <v>8970</v>
      </c>
      <c r="C8403" s="4" t="s">
        <v>232</v>
      </c>
      <c r="D8403" s="4" t="s">
        <v>5502</v>
      </c>
      <c r="E8403" s="5">
        <v>354.46</v>
      </c>
    </row>
    <row r="8404" s="1" customFormat="1" customHeight="1" spans="1:5">
      <c r="A8404" s="4">
        <v>92280</v>
      </c>
      <c r="B8404" s="4" t="s">
        <v>8971</v>
      </c>
      <c r="C8404" s="4" t="s">
        <v>232</v>
      </c>
      <c r="D8404" s="4" t="s">
        <v>5502</v>
      </c>
      <c r="E8404" s="5">
        <v>498.41</v>
      </c>
    </row>
    <row r="8405" s="1" customFormat="1" customHeight="1" spans="1:5">
      <c r="A8405" s="4">
        <v>92281</v>
      </c>
      <c r="B8405" s="4" t="s">
        <v>8972</v>
      </c>
      <c r="C8405" s="4" t="s">
        <v>232</v>
      </c>
      <c r="D8405" s="4" t="s">
        <v>5683</v>
      </c>
      <c r="E8405" s="5">
        <v>147.66</v>
      </c>
    </row>
    <row r="8406" s="1" customFormat="1" customHeight="1" spans="1:5">
      <c r="A8406" s="4">
        <v>92282</v>
      </c>
      <c r="B8406" s="4" t="s">
        <v>8973</v>
      </c>
      <c r="C8406" s="4" t="s">
        <v>232</v>
      </c>
      <c r="D8406" s="4" t="s">
        <v>5683</v>
      </c>
      <c r="E8406" s="5">
        <v>176.29</v>
      </c>
    </row>
    <row r="8407" s="1" customFormat="1" customHeight="1" spans="1:5">
      <c r="A8407" s="4">
        <v>92283</v>
      </c>
      <c r="B8407" s="4" t="s">
        <v>8974</v>
      </c>
      <c r="C8407" s="4" t="s">
        <v>232</v>
      </c>
      <c r="D8407" s="4" t="s">
        <v>5683</v>
      </c>
      <c r="E8407" s="5">
        <v>245.83</v>
      </c>
    </row>
    <row r="8408" s="1" customFormat="1" customHeight="1" spans="1:5">
      <c r="A8408" s="4">
        <v>92284</v>
      </c>
      <c r="B8408" s="4" t="s">
        <v>8975</v>
      </c>
      <c r="C8408" s="4" t="s">
        <v>232</v>
      </c>
      <c r="D8408" s="4" t="s">
        <v>5683</v>
      </c>
      <c r="E8408" s="5">
        <v>317.9</v>
      </c>
    </row>
    <row r="8409" s="1" customFormat="1" customHeight="1" spans="1:5">
      <c r="A8409" s="4">
        <v>92285</v>
      </c>
      <c r="B8409" s="4" t="s">
        <v>8976</v>
      </c>
      <c r="C8409" s="4" t="s">
        <v>232</v>
      </c>
      <c r="D8409" s="4" t="s">
        <v>5683</v>
      </c>
      <c r="E8409" s="5">
        <v>441.71</v>
      </c>
    </row>
    <row r="8410" s="1" customFormat="1" customHeight="1" spans="1:5">
      <c r="A8410" s="4">
        <v>92286</v>
      </c>
      <c r="B8410" s="4" t="s">
        <v>8977</v>
      </c>
      <c r="C8410" s="4" t="s">
        <v>232</v>
      </c>
      <c r="D8410" s="4" t="s">
        <v>5683</v>
      </c>
      <c r="E8410" s="5">
        <v>586.89</v>
      </c>
    </row>
    <row r="8411" s="1" customFormat="1" customHeight="1" spans="1:5">
      <c r="A8411" s="4">
        <v>92305</v>
      </c>
      <c r="B8411" s="4" t="s">
        <v>8978</v>
      </c>
      <c r="C8411" s="4" t="s">
        <v>232</v>
      </c>
      <c r="D8411" s="4" t="s">
        <v>5502</v>
      </c>
      <c r="E8411" s="5">
        <v>62.67</v>
      </c>
    </row>
    <row r="8412" s="1" customFormat="1" customHeight="1" spans="1:5">
      <c r="A8412" s="4">
        <v>92306</v>
      </c>
      <c r="B8412" s="4" t="s">
        <v>8979</v>
      </c>
      <c r="C8412" s="4" t="s">
        <v>232</v>
      </c>
      <c r="D8412" s="4" t="s">
        <v>5502</v>
      </c>
      <c r="E8412" s="5">
        <v>104.15</v>
      </c>
    </row>
    <row r="8413" s="1" customFormat="1" customHeight="1" spans="1:5">
      <c r="A8413" s="4">
        <v>92307</v>
      </c>
      <c r="B8413" s="4" t="s">
        <v>8980</v>
      </c>
      <c r="C8413" s="4" t="s">
        <v>232</v>
      </c>
      <c r="D8413" s="4" t="s">
        <v>5502</v>
      </c>
      <c r="E8413" s="5">
        <v>131.05</v>
      </c>
    </row>
    <row r="8414" s="1" customFormat="1" customHeight="1" spans="1:5">
      <c r="A8414" s="4">
        <v>92308</v>
      </c>
      <c r="B8414" s="4" t="s">
        <v>8981</v>
      </c>
      <c r="C8414" s="4" t="s">
        <v>232</v>
      </c>
      <c r="D8414" s="4" t="s">
        <v>5683</v>
      </c>
      <c r="E8414" s="5">
        <v>76</v>
      </c>
    </row>
    <row r="8415" s="1" customFormat="1" customHeight="1" spans="1:5">
      <c r="A8415" s="4">
        <v>92309</v>
      </c>
      <c r="B8415" s="4" t="s">
        <v>8982</v>
      </c>
      <c r="C8415" s="4" t="s">
        <v>232</v>
      </c>
      <c r="D8415" s="4" t="s">
        <v>5683</v>
      </c>
      <c r="E8415" s="5">
        <v>155.68</v>
      </c>
    </row>
    <row r="8416" s="1" customFormat="1" customHeight="1" spans="1:5">
      <c r="A8416" s="4">
        <v>92310</v>
      </c>
      <c r="B8416" s="4" t="s">
        <v>8983</v>
      </c>
      <c r="C8416" s="4" t="s">
        <v>232</v>
      </c>
      <c r="D8416" s="4" t="s">
        <v>5683</v>
      </c>
      <c r="E8416" s="5">
        <v>184.55</v>
      </c>
    </row>
    <row r="8417" s="1" customFormat="1" customHeight="1" spans="1:5">
      <c r="A8417" s="4">
        <v>92320</v>
      </c>
      <c r="B8417" s="4" t="s">
        <v>8984</v>
      </c>
      <c r="C8417" s="4" t="s">
        <v>232</v>
      </c>
      <c r="D8417" s="4" t="s">
        <v>5502</v>
      </c>
      <c r="E8417" s="5">
        <v>73.65</v>
      </c>
    </row>
    <row r="8418" s="1" customFormat="1" customHeight="1" spans="1:5">
      <c r="A8418" s="4">
        <v>92321</v>
      </c>
      <c r="B8418" s="4" t="s">
        <v>8985</v>
      </c>
      <c r="C8418" s="4" t="s">
        <v>232</v>
      </c>
      <c r="D8418" s="4" t="s">
        <v>5502</v>
      </c>
      <c r="E8418" s="5">
        <v>123.08</v>
      </c>
    </row>
    <row r="8419" s="1" customFormat="1" customHeight="1" spans="1:5">
      <c r="A8419" s="4">
        <v>92322</v>
      </c>
      <c r="B8419" s="4" t="s">
        <v>8986</v>
      </c>
      <c r="C8419" s="4" t="s">
        <v>232</v>
      </c>
      <c r="D8419" s="4" t="s">
        <v>5502</v>
      </c>
      <c r="E8419" s="5">
        <v>156.78</v>
      </c>
    </row>
    <row r="8420" s="1" customFormat="1" customHeight="1" spans="1:5">
      <c r="A8420" s="4">
        <v>92323</v>
      </c>
      <c r="B8420" s="4" t="s">
        <v>8987</v>
      </c>
      <c r="C8420" s="4" t="s">
        <v>232</v>
      </c>
      <c r="D8420" s="4" t="s">
        <v>5683</v>
      </c>
      <c r="E8420" s="5">
        <v>84.35</v>
      </c>
    </row>
    <row r="8421" s="1" customFormat="1" customHeight="1" spans="1:5">
      <c r="A8421" s="4">
        <v>92324</v>
      </c>
      <c r="B8421" s="4" t="s">
        <v>8988</v>
      </c>
      <c r="C8421" s="4" t="s">
        <v>232</v>
      </c>
      <c r="D8421" s="4" t="s">
        <v>5683</v>
      </c>
      <c r="E8421" s="5">
        <v>171.96</v>
      </c>
    </row>
    <row r="8422" s="1" customFormat="1" customHeight="1" spans="1:5">
      <c r="A8422" s="4">
        <v>92325</v>
      </c>
      <c r="B8422" s="4" t="s">
        <v>8989</v>
      </c>
      <c r="C8422" s="4" t="s">
        <v>232</v>
      </c>
      <c r="D8422" s="4" t="s">
        <v>5683</v>
      </c>
      <c r="E8422" s="5">
        <v>207.64</v>
      </c>
    </row>
    <row r="8423" s="1" customFormat="1" customHeight="1" spans="1:5">
      <c r="A8423" s="4">
        <v>92335</v>
      </c>
      <c r="B8423" s="4" t="s">
        <v>8990</v>
      </c>
      <c r="C8423" s="4" t="s">
        <v>232</v>
      </c>
      <c r="D8423" s="4" t="s">
        <v>5502</v>
      </c>
      <c r="E8423" s="5">
        <v>81.82</v>
      </c>
    </row>
    <row r="8424" s="1" customFormat="1" customHeight="1" spans="1:5">
      <c r="A8424" s="4">
        <v>92336</v>
      </c>
      <c r="B8424" s="4" t="s">
        <v>8991</v>
      </c>
      <c r="C8424" s="4" t="s">
        <v>232</v>
      </c>
      <c r="D8424" s="4" t="s">
        <v>5502</v>
      </c>
      <c r="E8424" s="5">
        <v>100.44</v>
      </c>
    </row>
    <row r="8425" s="1" customFormat="1" customHeight="1" spans="1:5">
      <c r="A8425" s="4">
        <v>92337</v>
      </c>
      <c r="B8425" s="4" t="s">
        <v>8992</v>
      </c>
      <c r="C8425" s="4" t="s">
        <v>232</v>
      </c>
      <c r="D8425" s="4" t="s">
        <v>5502</v>
      </c>
      <c r="E8425" s="5">
        <v>132.05</v>
      </c>
    </row>
    <row r="8426" s="1" customFormat="1" customHeight="1" spans="1:5">
      <c r="A8426" s="4">
        <v>92338</v>
      </c>
      <c r="B8426" s="4" t="s">
        <v>8993</v>
      </c>
      <c r="C8426" s="4" t="s">
        <v>232</v>
      </c>
      <c r="D8426" s="4" t="s">
        <v>5502</v>
      </c>
      <c r="E8426" s="5">
        <v>163.4</v>
      </c>
    </row>
    <row r="8427" s="1" customFormat="1" customHeight="1" spans="1:5">
      <c r="A8427" s="4">
        <v>92339</v>
      </c>
      <c r="B8427" s="4" t="s">
        <v>8994</v>
      </c>
      <c r="C8427" s="4" t="s">
        <v>232</v>
      </c>
      <c r="D8427" s="4" t="s">
        <v>5502</v>
      </c>
      <c r="E8427" s="5">
        <v>250.34</v>
      </c>
    </row>
    <row r="8428" s="1" customFormat="1" customHeight="1" spans="1:5">
      <c r="A8428" s="4">
        <v>92341</v>
      </c>
      <c r="B8428" s="4" t="s">
        <v>8995</v>
      </c>
      <c r="C8428" s="4" t="s">
        <v>232</v>
      </c>
      <c r="D8428" s="4" t="s">
        <v>5502</v>
      </c>
      <c r="E8428" s="5">
        <v>91.9</v>
      </c>
    </row>
    <row r="8429" s="1" customFormat="1" customHeight="1" spans="1:5">
      <c r="A8429" s="4">
        <v>92342</v>
      </c>
      <c r="B8429" s="4" t="s">
        <v>8996</v>
      </c>
      <c r="C8429" s="4" t="s">
        <v>232</v>
      </c>
      <c r="D8429" s="4" t="s">
        <v>5502</v>
      </c>
      <c r="E8429" s="5">
        <v>110.59</v>
      </c>
    </row>
    <row r="8430" s="1" customFormat="1" customHeight="1" spans="1:5">
      <c r="A8430" s="4">
        <v>92343</v>
      </c>
      <c r="B8430" s="4" t="s">
        <v>8997</v>
      </c>
      <c r="C8430" s="4" t="s">
        <v>232</v>
      </c>
      <c r="D8430" s="4" t="s">
        <v>5502</v>
      </c>
      <c r="E8430" s="5">
        <v>142.29</v>
      </c>
    </row>
    <row r="8431" s="1" customFormat="1" customHeight="1" spans="1:5">
      <c r="A8431" s="4">
        <v>92359</v>
      </c>
      <c r="B8431" s="4" t="s">
        <v>8998</v>
      </c>
      <c r="C8431" s="4" t="s">
        <v>232</v>
      </c>
      <c r="D8431" s="4" t="s">
        <v>5502</v>
      </c>
      <c r="E8431" s="5">
        <v>79.17</v>
      </c>
    </row>
    <row r="8432" s="1" customFormat="1" customHeight="1" spans="1:5">
      <c r="A8432" s="4">
        <v>92360</v>
      </c>
      <c r="B8432" s="4" t="s">
        <v>8999</v>
      </c>
      <c r="C8432" s="4" t="s">
        <v>232</v>
      </c>
      <c r="D8432" s="4" t="s">
        <v>5502</v>
      </c>
      <c r="E8432" s="5">
        <v>105.87</v>
      </c>
    </row>
    <row r="8433" s="1" customFormat="1" customHeight="1" spans="1:5">
      <c r="A8433" s="4">
        <v>92361</v>
      </c>
      <c r="B8433" s="4" t="s">
        <v>9000</v>
      </c>
      <c r="C8433" s="4" t="s">
        <v>232</v>
      </c>
      <c r="D8433" s="4" t="s">
        <v>5502</v>
      </c>
      <c r="E8433" s="5">
        <v>142.67</v>
      </c>
    </row>
    <row r="8434" s="1" customFormat="1" customHeight="1" spans="1:5">
      <c r="A8434" s="4">
        <v>92362</v>
      </c>
      <c r="B8434" s="4" t="s">
        <v>9001</v>
      </c>
      <c r="C8434" s="4" t="s">
        <v>232</v>
      </c>
      <c r="D8434" s="4" t="s">
        <v>5502</v>
      </c>
      <c r="E8434" s="5">
        <v>228.78</v>
      </c>
    </row>
    <row r="8435" s="1" customFormat="1" customHeight="1" spans="1:5">
      <c r="A8435" s="4">
        <v>92364</v>
      </c>
      <c r="B8435" s="4" t="s">
        <v>9002</v>
      </c>
      <c r="C8435" s="4" t="s">
        <v>232</v>
      </c>
      <c r="D8435" s="4" t="s">
        <v>5502</v>
      </c>
      <c r="E8435" s="5">
        <v>49.77</v>
      </c>
    </row>
    <row r="8436" s="1" customFormat="1" customHeight="1" spans="1:5">
      <c r="A8436" s="4">
        <v>92365</v>
      </c>
      <c r="B8436" s="4" t="s">
        <v>9003</v>
      </c>
      <c r="C8436" s="4" t="s">
        <v>232</v>
      </c>
      <c r="D8436" s="4" t="s">
        <v>5502</v>
      </c>
      <c r="E8436" s="5">
        <v>57.21</v>
      </c>
    </row>
    <row r="8437" s="1" customFormat="1" customHeight="1" spans="1:5">
      <c r="A8437" s="4">
        <v>92366</v>
      </c>
      <c r="B8437" s="4" t="s">
        <v>9004</v>
      </c>
      <c r="C8437" s="4" t="s">
        <v>232</v>
      </c>
      <c r="D8437" s="4" t="s">
        <v>5502</v>
      </c>
      <c r="E8437" s="5">
        <v>79.42</v>
      </c>
    </row>
    <row r="8438" s="1" customFormat="1" customHeight="1" spans="1:5">
      <c r="A8438" s="4">
        <v>92367</v>
      </c>
      <c r="B8438" s="4" t="s">
        <v>9005</v>
      </c>
      <c r="C8438" s="4" t="s">
        <v>232</v>
      </c>
      <c r="D8438" s="4" t="s">
        <v>5502</v>
      </c>
      <c r="E8438" s="5">
        <v>97.55</v>
      </c>
    </row>
    <row r="8439" s="1" customFormat="1" customHeight="1" spans="1:5">
      <c r="A8439" s="4">
        <v>92368</v>
      </c>
      <c r="B8439" s="4" t="s">
        <v>9006</v>
      </c>
      <c r="C8439" s="4" t="s">
        <v>232</v>
      </c>
      <c r="D8439" s="4" t="s">
        <v>5502</v>
      </c>
      <c r="E8439" s="5">
        <v>128.72</v>
      </c>
    </row>
    <row r="8440" s="1" customFormat="1" customHeight="1" spans="1:5">
      <c r="A8440" s="4">
        <v>92645</v>
      </c>
      <c r="B8440" s="4" t="s">
        <v>9007</v>
      </c>
      <c r="C8440" s="4" t="s">
        <v>232</v>
      </c>
      <c r="D8440" s="4" t="s">
        <v>5502</v>
      </c>
      <c r="E8440" s="5">
        <v>82.9</v>
      </c>
    </row>
    <row r="8441" s="1" customFormat="1" customHeight="1" spans="1:5">
      <c r="A8441" s="4">
        <v>92646</v>
      </c>
      <c r="B8441" s="4" t="s">
        <v>9008</v>
      </c>
      <c r="C8441" s="4" t="s">
        <v>232</v>
      </c>
      <c r="D8441" s="4" t="s">
        <v>5502</v>
      </c>
      <c r="E8441" s="5">
        <v>109.6</v>
      </c>
    </row>
    <row r="8442" s="1" customFormat="1" customHeight="1" spans="1:5">
      <c r="A8442" s="4">
        <v>92648</v>
      </c>
      <c r="B8442" s="4" t="s">
        <v>9009</v>
      </c>
      <c r="C8442" s="4" t="s">
        <v>232</v>
      </c>
      <c r="D8442" s="4" t="s">
        <v>5502</v>
      </c>
      <c r="E8442" s="5">
        <v>119.87</v>
      </c>
    </row>
    <row r="8443" s="1" customFormat="1" customHeight="1" spans="1:5">
      <c r="A8443" s="4">
        <v>92649</v>
      </c>
      <c r="B8443" s="4" t="s">
        <v>9010</v>
      </c>
      <c r="C8443" s="4" t="s">
        <v>232</v>
      </c>
      <c r="D8443" s="4" t="s">
        <v>5502</v>
      </c>
      <c r="E8443" s="5">
        <v>146.4</v>
      </c>
    </row>
    <row r="8444" s="1" customFormat="1" customHeight="1" spans="1:5">
      <c r="A8444" s="4">
        <v>92650</v>
      </c>
      <c r="B8444" s="4" t="s">
        <v>9011</v>
      </c>
      <c r="C8444" s="4" t="s">
        <v>232</v>
      </c>
      <c r="D8444" s="4" t="s">
        <v>5502</v>
      </c>
      <c r="E8444" s="5">
        <v>232.51</v>
      </c>
    </row>
    <row r="8445" s="1" customFormat="1" customHeight="1" spans="1:5">
      <c r="A8445" s="4">
        <v>92652</v>
      </c>
      <c r="B8445" s="4" t="s">
        <v>9012</v>
      </c>
      <c r="C8445" s="4" t="s">
        <v>232</v>
      </c>
      <c r="D8445" s="4" t="s">
        <v>5502</v>
      </c>
      <c r="E8445" s="5">
        <v>54.37</v>
      </c>
    </row>
    <row r="8446" s="1" customFormat="1" customHeight="1" spans="1:5">
      <c r="A8446" s="4">
        <v>92653</v>
      </c>
      <c r="B8446" s="4" t="s">
        <v>9013</v>
      </c>
      <c r="C8446" s="4" t="s">
        <v>232</v>
      </c>
      <c r="D8446" s="4" t="s">
        <v>5502</v>
      </c>
      <c r="E8446" s="5">
        <v>61.86</v>
      </c>
    </row>
    <row r="8447" s="1" customFormat="1" customHeight="1" spans="1:5">
      <c r="A8447" s="4">
        <v>92654</v>
      </c>
      <c r="B8447" s="4" t="s">
        <v>9014</v>
      </c>
      <c r="C8447" s="4" t="s">
        <v>232</v>
      </c>
      <c r="D8447" s="4" t="s">
        <v>5502</v>
      </c>
      <c r="E8447" s="5">
        <v>84.07</v>
      </c>
    </row>
    <row r="8448" s="1" customFormat="1" customHeight="1" spans="1:5">
      <c r="A8448" s="4">
        <v>92655</v>
      </c>
      <c r="B8448" s="4" t="s">
        <v>9015</v>
      </c>
      <c r="C8448" s="4" t="s">
        <v>232</v>
      </c>
      <c r="D8448" s="4" t="s">
        <v>5502</v>
      </c>
      <c r="E8448" s="5">
        <v>102.29</v>
      </c>
    </row>
    <row r="8449" s="1" customFormat="1" customHeight="1" spans="1:5">
      <c r="A8449" s="4">
        <v>92656</v>
      </c>
      <c r="B8449" s="4" t="s">
        <v>9016</v>
      </c>
      <c r="C8449" s="4" t="s">
        <v>232</v>
      </c>
      <c r="D8449" s="4" t="s">
        <v>5502</v>
      </c>
      <c r="E8449" s="5">
        <v>133.47</v>
      </c>
    </row>
    <row r="8450" s="1" customFormat="1" customHeight="1" spans="1:5">
      <c r="A8450" s="4">
        <v>92687</v>
      </c>
      <c r="B8450" s="4" t="s">
        <v>9017</v>
      </c>
      <c r="C8450" s="4" t="s">
        <v>232</v>
      </c>
      <c r="D8450" s="4" t="s">
        <v>5502</v>
      </c>
      <c r="E8450" s="5">
        <v>25.65</v>
      </c>
    </row>
    <row r="8451" s="1" customFormat="1" customHeight="1" spans="1:5">
      <c r="A8451" s="4">
        <v>92688</v>
      </c>
      <c r="B8451" s="4" t="s">
        <v>9018</v>
      </c>
      <c r="C8451" s="4" t="s">
        <v>232</v>
      </c>
      <c r="D8451" s="4" t="s">
        <v>5502</v>
      </c>
      <c r="E8451" s="5">
        <v>36.16</v>
      </c>
    </row>
    <row r="8452" s="1" customFormat="1" customHeight="1" spans="1:5">
      <c r="A8452" s="4">
        <v>92689</v>
      </c>
      <c r="B8452" s="4" t="s">
        <v>9019</v>
      </c>
      <c r="C8452" s="4" t="s">
        <v>232</v>
      </c>
      <c r="D8452" s="4" t="s">
        <v>5502</v>
      </c>
      <c r="E8452" s="5">
        <v>57.63</v>
      </c>
    </row>
    <row r="8453" s="1" customFormat="1" customHeight="1" spans="1:5">
      <c r="A8453" s="4">
        <v>92690</v>
      </c>
      <c r="B8453" s="4" t="s">
        <v>9020</v>
      </c>
      <c r="C8453" s="4" t="s">
        <v>232</v>
      </c>
      <c r="D8453" s="4" t="s">
        <v>5502</v>
      </c>
      <c r="E8453" s="5">
        <v>81.65</v>
      </c>
    </row>
    <row r="8454" s="1" customFormat="1" customHeight="1" spans="1:5">
      <c r="A8454" s="4">
        <v>92691</v>
      </c>
      <c r="B8454" s="4" t="s">
        <v>9021</v>
      </c>
      <c r="C8454" s="4" t="s">
        <v>232</v>
      </c>
      <c r="D8454" s="4" t="s">
        <v>5502</v>
      </c>
      <c r="E8454" s="5">
        <v>103.94</v>
      </c>
    </row>
    <row r="8455" s="1" customFormat="1" customHeight="1" spans="1:5">
      <c r="A8455" s="4">
        <v>94462</v>
      </c>
      <c r="B8455" s="4" t="s">
        <v>9022</v>
      </c>
      <c r="C8455" s="4" t="s">
        <v>232</v>
      </c>
      <c r="D8455" s="4" t="s">
        <v>5502</v>
      </c>
      <c r="E8455" s="5">
        <v>91.35</v>
      </c>
    </row>
    <row r="8456" s="1" customFormat="1" customHeight="1" spans="1:5">
      <c r="A8456" s="4">
        <v>94463</v>
      </c>
      <c r="B8456" s="4" t="s">
        <v>9023</v>
      </c>
      <c r="C8456" s="4" t="s">
        <v>232</v>
      </c>
      <c r="D8456" s="4" t="s">
        <v>5502</v>
      </c>
      <c r="E8456" s="5">
        <v>106.74</v>
      </c>
    </row>
    <row r="8457" s="1" customFormat="1" customHeight="1" spans="1:5">
      <c r="A8457" s="4">
        <v>94464</v>
      </c>
      <c r="B8457" s="4" t="s">
        <v>9024</v>
      </c>
      <c r="C8457" s="4" t="s">
        <v>232</v>
      </c>
      <c r="D8457" s="4" t="s">
        <v>5502</v>
      </c>
      <c r="E8457" s="5">
        <v>150.02</v>
      </c>
    </row>
    <row r="8458" s="1" customFormat="1" customHeight="1" spans="1:5">
      <c r="A8458" s="4">
        <v>94602</v>
      </c>
      <c r="B8458" s="4" t="s">
        <v>9025</v>
      </c>
      <c r="C8458" s="4" t="s">
        <v>232</v>
      </c>
      <c r="D8458" s="4" t="s">
        <v>5502</v>
      </c>
      <c r="E8458" s="5">
        <v>357.42</v>
      </c>
    </row>
    <row r="8459" s="1" customFormat="1" customHeight="1" spans="1:5">
      <c r="A8459" s="4">
        <v>94603</v>
      </c>
      <c r="B8459" s="4" t="s">
        <v>9026</v>
      </c>
      <c r="C8459" s="4" t="s">
        <v>232</v>
      </c>
      <c r="D8459" s="4" t="s">
        <v>5502</v>
      </c>
      <c r="E8459" s="5">
        <v>490.32</v>
      </c>
    </row>
    <row r="8460" s="1" customFormat="1" customHeight="1" spans="1:5">
      <c r="A8460" s="4">
        <v>94604</v>
      </c>
      <c r="B8460" s="4" t="s">
        <v>9027</v>
      </c>
      <c r="C8460" s="4" t="s">
        <v>232</v>
      </c>
      <c r="D8460" s="4" t="s">
        <v>5502</v>
      </c>
      <c r="E8460" s="5">
        <v>678.01</v>
      </c>
    </row>
    <row r="8461" s="1" customFormat="1" customHeight="1" spans="1:5">
      <c r="A8461" s="4">
        <v>94605</v>
      </c>
      <c r="B8461" s="4" t="s">
        <v>9028</v>
      </c>
      <c r="C8461" s="4" t="s">
        <v>232</v>
      </c>
      <c r="D8461" s="4" t="s">
        <v>5502</v>
      </c>
      <c r="E8461" s="5">
        <v>983.06</v>
      </c>
    </row>
    <row r="8462" s="1" customFormat="1" customHeight="1" spans="1:5">
      <c r="A8462" s="4">
        <v>94648</v>
      </c>
      <c r="B8462" s="4" t="s">
        <v>9029</v>
      </c>
      <c r="C8462" s="4" t="s">
        <v>232</v>
      </c>
      <c r="D8462" s="4" t="s">
        <v>5502</v>
      </c>
      <c r="E8462" s="5">
        <v>11.1</v>
      </c>
    </row>
    <row r="8463" s="1" customFormat="1" customHeight="1" spans="1:5">
      <c r="A8463" s="4">
        <v>94649</v>
      </c>
      <c r="B8463" s="4" t="s">
        <v>9030</v>
      </c>
      <c r="C8463" s="4" t="s">
        <v>232</v>
      </c>
      <c r="D8463" s="4" t="s">
        <v>5502</v>
      </c>
      <c r="E8463" s="5">
        <v>16.67</v>
      </c>
    </row>
    <row r="8464" s="1" customFormat="1" customHeight="1" spans="1:5">
      <c r="A8464" s="4">
        <v>94650</v>
      </c>
      <c r="B8464" s="4" t="s">
        <v>9031</v>
      </c>
      <c r="C8464" s="4" t="s">
        <v>232</v>
      </c>
      <c r="D8464" s="4" t="s">
        <v>5502</v>
      </c>
      <c r="E8464" s="5">
        <v>25.01</v>
      </c>
    </row>
    <row r="8465" s="1" customFormat="1" customHeight="1" spans="1:5">
      <c r="A8465" s="4">
        <v>94651</v>
      </c>
      <c r="B8465" s="4" t="s">
        <v>9032</v>
      </c>
      <c r="C8465" s="4" t="s">
        <v>232</v>
      </c>
      <c r="D8465" s="4" t="s">
        <v>5502</v>
      </c>
      <c r="E8465" s="5">
        <v>26.56</v>
      </c>
    </row>
    <row r="8466" s="1" customFormat="1" customHeight="1" spans="1:5">
      <c r="A8466" s="4">
        <v>94652</v>
      </c>
      <c r="B8466" s="4" t="s">
        <v>9033</v>
      </c>
      <c r="C8466" s="4" t="s">
        <v>232</v>
      </c>
      <c r="D8466" s="4" t="s">
        <v>5502</v>
      </c>
      <c r="E8466" s="5">
        <v>42.5</v>
      </c>
    </row>
    <row r="8467" s="1" customFormat="1" customHeight="1" spans="1:5">
      <c r="A8467" s="4">
        <v>94653</v>
      </c>
      <c r="B8467" s="4" t="s">
        <v>9034</v>
      </c>
      <c r="C8467" s="4" t="s">
        <v>232</v>
      </c>
      <c r="D8467" s="4" t="s">
        <v>5502</v>
      </c>
      <c r="E8467" s="5">
        <v>60.85</v>
      </c>
    </row>
    <row r="8468" s="1" customFormat="1" customHeight="1" spans="1:5">
      <c r="A8468" s="4">
        <v>94654</v>
      </c>
      <c r="B8468" s="4" t="s">
        <v>9035</v>
      </c>
      <c r="C8468" s="4" t="s">
        <v>232</v>
      </c>
      <c r="D8468" s="4" t="s">
        <v>5502</v>
      </c>
      <c r="E8468" s="5">
        <v>86.78</v>
      </c>
    </row>
    <row r="8469" s="1" customFormat="1" customHeight="1" spans="1:5">
      <c r="A8469" s="4">
        <v>94655</v>
      </c>
      <c r="B8469" s="4" t="s">
        <v>9036</v>
      </c>
      <c r="C8469" s="4" t="s">
        <v>232</v>
      </c>
      <c r="D8469" s="4" t="s">
        <v>5502</v>
      </c>
      <c r="E8469" s="5">
        <v>121.36</v>
      </c>
    </row>
    <row r="8470" s="1" customFormat="1" customHeight="1" spans="1:5">
      <c r="A8470" s="4">
        <v>94716</v>
      </c>
      <c r="B8470" s="4" t="s">
        <v>9037</v>
      </c>
      <c r="C8470" s="4" t="s">
        <v>232</v>
      </c>
      <c r="D8470" s="4" t="s">
        <v>5502</v>
      </c>
      <c r="E8470" s="5">
        <v>23.86</v>
      </c>
    </row>
    <row r="8471" s="1" customFormat="1" customHeight="1" spans="1:5">
      <c r="A8471" s="4">
        <v>94717</v>
      </c>
      <c r="B8471" s="4" t="s">
        <v>9038</v>
      </c>
      <c r="C8471" s="4" t="s">
        <v>232</v>
      </c>
      <c r="D8471" s="4" t="s">
        <v>5502</v>
      </c>
      <c r="E8471" s="5">
        <v>36.86</v>
      </c>
    </row>
    <row r="8472" s="1" customFormat="1" customHeight="1" spans="1:5">
      <c r="A8472" s="4">
        <v>94718</v>
      </c>
      <c r="B8472" s="4" t="s">
        <v>9039</v>
      </c>
      <c r="C8472" s="4" t="s">
        <v>232</v>
      </c>
      <c r="D8472" s="4" t="s">
        <v>5502</v>
      </c>
      <c r="E8472" s="5">
        <v>47.7</v>
      </c>
    </row>
    <row r="8473" s="1" customFormat="1" customHeight="1" spans="1:5">
      <c r="A8473" s="4">
        <v>94719</v>
      </c>
      <c r="B8473" s="4" t="s">
        <v>9040</v>
      </c>
      <c r="C8473" s="4" t="s">
        <v>232</v>
      </c>
      <c r="D8473" s="4" t="s">
        <v>5502</v>
      </c>
      <c r="E8473" s="5">
        <v>61.22</v>
      </c>
    </row>
    <row r="8474" s="1" customFormat="1" customHeight="1" spans="1:5">
      <c r="A8474" s="4">
        <v>94720</v>
      </c>
      <c r="B8474" s="4" t="s">
        <v>9041</v>
      </c>
      <c r="C8474" s="4" t="s">
        <v>232</v>
      </c>
      <c r="D8474" s="4" t="s">
        <v>5502</v>
      </c>
      <c r="E8474" s="5">
        <v>89.3</v>
      </c>
    </row>
    <row r="8475" s="1" customFormat="1" customHeight="1" spans="1:5">
      <c r="A8475" s="4">
        <v>94721</v>
      </c>
      <c r="B8475" s="4" t="s">
        <v>9042</v>
      </c>
      <c r="C8475" s="4" t="s">
        <v>232</v>
      </c>
      <c r="D8475" s="4" t="s">
        <v>5502</v>
      </c>
      <c r="E8475" s="5">
        <v>136.11</v>
      </c>
    </row>
    <row r="8476" s="1" customFormat="1" customHeight="1" spans="1:5">
      <c r="A8476" s="4">
        <v>94722</v>
      </c>
      <c r="B8476" s="4" t="s">
        <v>9043</v>
      </c>
      <c r="C8476" s="4" t="s">
        <v>232</v>
      </c>
      <c r="D8476" s="4" t="s">
        <v>5502</v>
      </c>
      <c r="E8476" s="5">
        <v>235.25</v>
      </c>
    </row>
    <row r="8477" s="1" customFormat="1" customHeight="1" spans="1:5">
      <c r="A8477" s="4">
        <v>94723</v>
      </c>
      <c r="B8477" s="4" t="s">
        <v>9044</v>
      </c>
      <c r="C8477" s="4" t="s">
        <v>232</v>
      </c>
      <c r="D8477" s="4" t="s">
        <v>5502</v>
      </c>
      <c r="E8477" s="5">
        <v>423.1</v>
      </c>
    </row>
    <row r="8478" s="1" customFormat="1" customHeight="1" spans="1:5">
      <c r="A8478" s="4">
        <v>95697</v>
      </c>
      <c r="B8478" s="4" t="s">
        <v>9045</v>
      </c>
      <c r="C8478" s="4" t="s">
        <v>232</v>
      </c>
      <c r="D8478" s="4" t="s">
        <v>5502</v>
      </c>
      <c r="E8478" s="5">
        <v>116.16</v>
      </c>
    </row>
    <row r="8479" s="1" customFormat="1" customHeight="1" spans="1:5">
      <c r="A8479" s="4">
        <v>96635</v>
      </c>
      <c r="B8479" s="4" t="s">
        <v>9046</v>
      </c>
      <c r="C8479" s="4" t="s">
        <v>232</v>
      </c>
      <c r="D8479" s="4" t="s">
        <v>5683</v>
      </c>
      <c r="E8479" s="5">
        <v>38.72</v>
      </c>
    </row>
    <row r="8480" s="1" customFormat="1" customHeight="1" spans="1:5">
      <c r="A8480" s="4">
        <v>96636</v>
      </c>
      <c r="B8480" s="4" t="s">
        <v>9047</v>
      </c>
      <c r="C8480" s="4" t="s">
        <v>232</v>
      </c>
      <c r="D8480" s="4" t="s">
        <v>5683</v>
      </c>
      <c r="E8480" s="5">
        <v>41.04</v>
      </c>
    </row>
    <row r="8481" s="1" customFormat="1" customHeight="1" spans="1:5">
      <c r="A8481" s="4">
        <v>96644</v>
      </c>
      <c r="B8481" s="4" t="s">
        <v>9048</v>
      </c>
      <c r="C8481" s="4" t="s">
        <v>232</v>
      </c>
      <c r="D8481" s="4" t="s">
        <v>5683</v>
      </c>
      <c r="E8481" s="5">
        <v>21.11</v>
      </c>
    </row>
    <row r="8482" s="1" customFormat="1" customHeight="1" spans="1:5">
      <c r="A8482" s="4">
        <v>96645</v>
      </c>
      <c r="B8482" s="4" t="s">
        <v>9049</v>
      </c>
      <c r="C8482" s="4" t="s">
        <v>232</v>
      </c>
      <c r="D8482" s="4" t="s">
        <v>5683</v>
      </c>
      <c r="E8482" s="5">
        <v>18.72</v>
      </c>
    </row>
    <row r="8483" s="1" customFormat="1" customHeight="1" spans="1:5">
      <c r="A8483" s="4">
        <v>96646</v>
      </c>
      <c r="B8483" s="4" t="s">
        <v>9050</v>
      </c>
      <c r="C8483" s="4" t="s">
        <v>232</v>
      </c>
      <c r="D8483" s="4" t="s">
        <v>5683</v>
      </c>
      <c r="E8483" s="5">
        <v>22.87</v>
      </c>
    </row>
    <row r="8484" s="1" customFormat="1" customHeight="1" spans="1:5">
      <c r="A8484" s="4">
        <v>96647</v>
      </c>
      <c r="B8484" s="4" t="s">
        <v>9051</v>
      </c>
      <c r="C8484" s="4" t="s">
        <v>232</v>
      </c>
      <c r="D8484" s="4" t="s">
        <v>5683</v>
      </c>
      <c r="E8484" s="5">
        <v>22.92</v>
      </c>
    </row>
    <row r="8485" s="1" customFormat="1" customHeight="1" spans="1:5">
      <c r="A8485" s="4">
        <v>96648</v>
      </c>
      <c r="B8485" s="4" t="s">
        <v>9052</v>
      </c>
      <c r="C8485" s="4" t="s">
        <v>232</v>
      </c>
      <c r="D8485" s="4" t="s">
        <v>5683</v>
      </c>
      <c r="E8485" s="5">
        <v>28.27</v>
      </c>
    </row>
    <row r="8486" s="1" customFormat="1" customHeight="1" spans="1:5">
      <c r="A8486" s="4">
        <v>96649</v>
      </c>
      <c r="B8486" s="4" t="s">
        <v>9053</v>
      </c>
      <c r="C8486" s="4" t="s">
        <v>232</v>
      </c>
      <c r="D8486" s="4" t="s">
        <v>5683</v>
      </c>
      <c r="E8486" s="5">
        <v>37.36</v>
      </c>
    </row>
    <row r="8487" s="1" customFormat="1" customHeight="1" spans="1:5">
      <c r="A8487" s="4">
        <v>96668</v>
      </c>
      <c r="B8487" s="4" t="s">
        <v>9054</v>
      </c>
      <c r="C8487" s="4" t="s">
        <v>232</v>
      </c>
      <c r="D8487" s="4" t="s">
        <v>5683</v>
      </c>
      <c r="E8487" s="5">
        <v>16.41</v>
      </c>
    </row>
    <row r="8488" s="1" customFormat="1" customHeight="1" spans="1:5">
      <c r="A8488" s="4">
        <v>96669</v>
      </c>
      <c r="B8488" s="4" t="s">
        <v>9055</v>
      </c>
      <c r="C8488" s="4" t="s">
        <v>232</v>
      </c>
      <c r="D8488" s="4" t="s">
        <v>5683</v>
      </c>
      <c r="E8488" s="5">
        <v>16.23</v>
      </c>
    </row>
    <row r="8489" s="1" customFormat="1" customHeight="1" spans="1:5">
      <c r="A8489" s="4">
        <v>96670</v>
      </c>
      <c r="B8489" s="4" t="s">
        <v>9056</v>
      </c>
      <c r="C8489" s="4" t="s">
        <v>232</v>
      </c>
      <c r="D8489" s="4" t="s">
        <v>5683</v>
      </c>
      <c r="E8489" s="5">
        <v>21.08</v>
      </c>
    </row>
    <row r="8490" s="1" customFormat="1" customHeight="1" spans="1:5">
      <c r="A8490" s="4">
        <v>96671</v>
      </c>
      <c r="B8490" s="4" t="s">
        <v>9057</v>
      </c>
      <c r="C8490" s="4" t="s">
        <v>232</v>
      </c>
      <c r="D8490" s="4" t="s">
        <v>5683</v>
      </c>
      <c r="E8490" s="5">
        <v>31.86</v>
      </c>
    </row>
    <row r="8491" s="1" customFormat="1" customHeight="1" spans="1:5">
      <c r="A8491" s="4">
        <v>96672</v>
      </c>
      <c r="B8491" s="4" t="s">
        <v>9058</v>
      </c>
      <c r="C8491" s="4" t="s">
        <v>232</v>
      </c>
      <c r="D8491" s="4" t="s">
        <v>5683</v>
      </c>
      <c r="E8491" s="5">
        <v>48.5</v>
      </c>
    </row>
    <row r="8492" s="1" customFormat="1" customHeight="1" spans="1:5">
      <c r="A8492" s="4">
        <v>96673</v>
      </c>
      <c r="B8492" s="4" t="s">
        <v>9059</v>
      </c>
      <c r="C8492" s="4" t="s">
        <v>232</v>
      </c>
      <c r="D8492" s="4" t="s">
        <v>5683</v>
      </c>
      <c r="E8492" s="5">
        <v>61.12</v>
      </c>
    </row>
    <row r="8493" s="1" customFormat="1" customHeight="1" spans="1:5">
      <c r="A8493" s="4">
        <v>96674</v>
      </c>
      <c r="B8493" s="4" t="s">
        <v>9060</v>
      </c>
      <c r="C8493" s="4" t="s">
        <v>232</v>
      </c>
      <c r="D8493" s="4" t="s">
        <v>5683</v>
      </c>
      <c r="E8493" s="5">
        <v>98.72</v>
      </c>
    </row>
    <row r="8494" s="1" customFormat="1" customHeight="1" spans="1:5">
      <c r="A8494" s="4">
        <v>96675</v>
      </c>
      <c r="B8494" s="4" t="s">
        <v>9061</v>
      </c>
      <c r="C8494" s="4" t="s">
        <v>232</v>
      </c>
      <c r="D8494" s="4" t="s">
        <v>5683</v>
      </c>
      <c r="E8494" s="5">
        <v>143.47</v>
      </c>
    </row>
    <row r="8495" s="1" customFormat="1" customHeight="1" spans="1:5">
      <c r="A8495" s="4">
        <v>96676</v>
      </c>
      <c r="B8495" s="4" t="s">
        <v>9062</v>
      </c>
      <c r="C8495" s="4" t="s">
        <v>232</v>
      </c>
      <c r="D8495" s="4" t="s">
        <v>5683</v>
      </c>
      <c r="E8495" s="5">
        <v>20.78</v>
      </c>
    </row>
    <row r="8496" s="1" customFormat="1" customHeight="1" spans="1:5">
      <c r="A8496" s="4">
        <v>96677</v>
      </c>
      <c r="B8496" s="4" t="s">
        <v>9063</v>
      </c>
      <c r="C8496" s="4" t="s">
        <v>232</v>
      </c>
      <c r="D8496" s="4" t="s">
        <v>5683</v>
      </c>
      <c r="E8496" s="5">
        <v>27.06</v>
      </c>
    </row>
    <row r="8497" s="1" customFormat="1" customHeight="1" spans="1:5">
      <c r="A8497" s="4">
        <v>96678</v>
      </c>
      <c r="B8497" s="4" t="s">
        <v>9064</v>
      </c>
      <c r="C8497" s="4" t="s">
        <v>232</v>
      </c>
      <c r="D8497" s="4" t="s">
        <v>5683</v>
      </c>
      <c r="E8497" s="5">
        <v>37.24</v>
      </c>
    </row>
    <row r="8498" s="1" customFormat="1" customHeight="1" spans="1:5">
      <c r="A8498" s="4">
        <v>96679</v>
      </c>
      <c r="B8498" s="4" t="s">
        <v>9065</v>
      </c>
      <c r="C8498" s="4" t="s">
        <v>232</v>
      </c>
      <c r="D8498" s="4" t="s">
        <v>5683</v>
      </c>
      <c r="E8498" s="5">
        <v>55.44</v>
      </c>
    </row>
    <row r="8499" s="1" customFormat="1" customHeight="1" spans="1:5">
      <c r="A8499" s="4">
        <v>96680</v>
      </c>
      <c r="B8499" s="4" t="s">
        <v>9066</v>
      </c>
      <c r="C8499" s="4" t="s">
        <v>232</v>
      </c>
      <c r="D8499" s="4" t="s">
        <v>5683</v>
      </c>
      <c r="E8499" s="5">
        <v>91.59</v>
      </c>
    </row>
    <row r="8500" s="1" customFormat="1" customHeight="1" spans="1:5">
      <c r="A8500" s="4">
        <v>96681</v>
      </c>
      <c r="B8500" s="4" t="s">
        <v>9067</v>
      </c>
      <c r="C8500" s="4" t="s">
        <v>232</v>
      </c>
      <c r="D8500" s="4" t="s">
        <v>5683</v>
      </c>
      <c r="E8500" s="5">
        <v>123.2</v>
      </c>
    </row>
    <row r="8501" s="1" customFormat="1" customHeight="1" spans="1:5">
      <c r="A8501" s="4">
        <v>96682</v>
      </c>
      <c r="B8501" s="4" t="s">
        <v>9068</v>
      </c>
      <c r="C8501" s="4" t="s">
        <v>232</v>
      </c>
      <c r="D8501" s="4" t="s">
        <v>5683</v>
      </c>
      <c r="E8501" s="5">
        <v>203.13</v>
      </c>
    </row>
    <row r="8502" s="1" customFormat="1" customHeight="1" spans="1:5">
      <c r="A8502" s="4">
        <v>96683</v>
      </c>
      <c r="B8502" s="4" t="s">
        <v>9069</v>
      </c>
      <c r="C8502" s="4" t="s">
        <v>232</v>
      </c>
      <c r="D8502" s="4" t="s">
        <v>5683</v>
      </c>
      <c r="E8502" s="5">
        <v>278.75</v>
      </c>
    </row>
    <row r="8503" s="1" customFormat="1" customHeight="1" spans="1:5">
      <c r="A8503" s="4">
        <v>96718</v>
      </c>
      <c r="B8503" s="4" t="s">
        <v>9070</v>
      </c>
      <c r="C8503" s="4" t="s">
        <v>232</v>
      </c>
      <c r="D8503" s="4" t="s">
        <v>5683</v>
      </c>
      <c r="E8503" s="5">
        <v>9.52</v>
      </c>
    </row>
    <row r="8504" s="1" customFormat="1" customHeight="1" spans="1:5">
      <c r="A8504" s="4">
        <v>96719</v>
      </c>
      <c r="B8504" s="4" t="s">
        <v>9071</v>
      </c>
      <c r="C8504" s="4" t="s">
        <v>232</v>
      </c>
      <c r="D8504" s="4" t="s">
        <v>5683</v>
      </c>
      <c r="E8504" s="5">
        <v>18.65</v>
      </c>
    </row>
    <row r="8505" s="1" customFormat="1" customHeight="1" spans="1:5">
      <c r="A8505" s="4">
        <v>96720</v>
      </c>
      <c r="B8505" s="4" t="s">
        <v>9072</v>
      </c>
      <c r="C8505" s="4" t="s">
        <v>232</v>
      </c>
      <c r="D8505" s="4" t="s">
        <v>5683</v>
      </c>
      <c r="E8505" s="5">
        <v>17.37</v>
      </c>
    </row>
    <row r="8506" s="1" customFormat="1" customHeight="1" spans="1:5">
      <c r="A8506" s="4">
        <v>96721</v>
      </c>
      <c r="B8506" s="4" t="s">
        <v>9073</v>
      </c>
      <c r="C8506" s="4" t="s">
        <v>232</v>
      </c>
      <c r="D8506" s="4" t="s">
        <v>5683</v>
      </c>
      <c r="E8506" s="5">
        <v>20.91</v>
      </c>
    </row>
    <row r="8507" s="1" customFormat="1" customHeight="1" spans="1:5">
      <c r="A8507" s="4">
        <v>96722</v>
      </c>
      <c r="B8507" s="4" t="s">
        <v>9074</v>
      </c>
      <c r="C8507" s="4" t="s">
        <v>232</v>
      </c>
      <c r="D8507" s="4" t="s">
        <v>5683</v>
      </c>
      <c r="E8507" s="5">
        <v>33.4</v>
      </c>
    </row>
    <row r="8508" s="1" customFormat="1" customHeight="1" spans="1:5">
      <c r="A8508" s="4">
        <v>96723</v>
      </c>
      <c r="B8508" s="4" t="s">
        <v>9075</v>
      </c>
      <c r="C8508" s="4" t="s">
        <v>232</v>
      </c>
      <c r="D8508" s="4" t="s">
        <v>5683</v>
      </c>
      <c r="E8508" s="5">
        <v>47.37</v>
      </c>
    </row>
    <row r="8509" s="1" customFormat="1" customHeight="1" spans="1:5">
      <c r="A8509" s="4">
        <v>96724</v>
      </c>
      <c r="B8509" s="4" t="s">
        <v>9076</v>
      </c>
      <c r="C8509" s="4" t="s">
        <v>232</v>
      </c>
      <c r="D8509" s="4" t="s">
        <v>5683</v>
      </c>
      <c r="E8509" s="5">
        <v>63.72</v>
      </c>
    </row>
    <row r="8510" s="1" customFormat="1" customHeight="1" spans="1:5">
      <c r="A8510" s="4">
        <v>96725</v>
      </c>
      <c r="B8510" s="4" t="s">
        <v>9077</v>
      </c>
      <c r="C8510" s="4" t="s">
        <v>232</v>
      </c>
      <c r="D8510" s="4" t="s">
        <v>5683</v>
      </c>
      <c r="E8510" s="5">
        <v>96.46</v>
      </c>
    </row>
    <row r="8511" s="1" customFormat="1" customHeight="1" spans="1:5">
      <c r="A8511" s="4">
        <v>96726</v>
      </c>
      <c r="B8511" s="4" t="s">
        <v>9078</v>
      </c>
      <c r="C8511" s="4" t="s">
        <v>232</v>
      </c>
      <c r="D8511" s="4" t="s">
        <v>5683</v>
      </c>
      <c r="E8511" s="5">
        <v>137.22</v>
      </c>
    </row>
    <row r="8512" s="1" customFormat="1" customHeight="1" spans="1:5">
      <c r="A8512" s="4">
        <v>96727</v>
      </c>
      <c r="B8512" s="4" t="s">
        <v>9079</v>
      </c>
      <c r="C8512" s="4" t="s">
        <v>232</v>
      </c>
      <c r="D8512" s="4" t="s">
        <v>5683</v>
      </c>
      <c r="E8512" s="5">
        <v>16.87</v>
      </c>
    </row>
    <row r="8513" s="1" customFormat="1" customHeight="1" spans="1:5">
      <c r="A8513" s="4">
        <v>96728</v>
      </c>
      <c r="B8513" s="4" t="s">
        <v>9080</v>
      </c>
      <c r="C8513" s="4" t="s">
        <v>232</v>
      </c>
      <c r="D8513" s="4" t="s">
        <v>5683</v>
      </c>
      <c r="E8513" s="5">
        <v>20.74</v>
      </c>
    </row>
    <row r="8514" s="1" customFormat="1" customHeight="1" spans="1:5">
      <c r="A8514" s="4">
        <v>96729</v>
      </c>
      <c r="B8514" s="4" t="s">
        <v>9081</v>
      </c>
      <c r="C8514" s="4" t="s">
        <v>232</v>
      </c>
      <c r="D8514" s="4" t="s">
        <v>5683</v>
      </c>
      <c r="E8514" s="5">
        <v>27.18</v>
      </c>
    </row>
    <row r="8515" s="1" customFormat="1" customHeight="1" spans="1:5">
      <c r="A8515" s="4">
        <v>96730</v>
      </c>
      <c r="B8515" s="4" t="s">
        <v>9082</v>
      </c>
      <c r="C8515" s="4" t="s">
        <v>232</v>
      </c>
      <c r="D8515" s="4" t="s">
        <v>5683</v>
      </c>
      <c r="E8515" s="5">
        <v>35.38</v>
      </c>
    </row>
    <row r="8516" s="1" customFormat="1" customHeight="1" spans="1:5">
      <c r="A8516" s="4">
        <v>96731</v>
      </c>
      <c r="B8516" s="4" t="s">
        <v>9083</v>
      </c>
      <c r="C8516" s="4" t="s">
        <v>232</v>
      </c>
      <c r="D8516" s="4" t="s">
        <v>5683</v>
      </c>
      <c r="E8516" s="5">
        <v>55.05</v>
      </c>
    </row>
    <row r="8517" s="1" customFormat="1" customHeight="1" spans="1:5">
      <c r="A8517" s="4">
        <v>96732</v>
      </c>
      <c r="B8517" s="4" t="s">
        <v>9084</v>
      </c>
      <c r="C8517" s="4" t="s">
        <v>232</v>
      </c>
      <c r="D8517" s="4" t="s">
        <v>5683</v>
      </c>
      <c r="E8517" s="5">
        <v>86.83</v>
      </c>
    </row>
    <row r="8518" s="1" customFormat="1" customHeight="1" spans="1:5">
      <c r="A8518" s="4">
        <v>96733</v>
      </c>
      <c r="B8518" s="4" t="s">
        <v>9085</v>
      </c>
      <c r="C8518" s="4" t="s">
        <v>232</v>
      </c>
      <c r="D8518" s="4" t="s">
        <v>5683</v>
      </c>
      <c r="E8518" s="5">
        <v>120.74</v>
      </c>
    </row>
    <row r="8519" s="1" customFormat="1" customHeight="1" spans="1:5">
      <c r="A8519" s="4">
        <v>96734</v>
      </c>
      <c r="B8519" s="4" t="s">
        <v>9086</v>
      </c>
      <c r="C8519" s="4" t="s">
        <v>232</v>
      </c>
      <c r="D8519" s="4" t="s">
        <v>5683</v>
      </c>
      <c r="E8519" s="5">
        <v>191.87</v>
      </c>
    </row>
    <row r="8520" s="1" customFormat="1" customHeight="1" spans="1:5">
      <c r="A8520" s="4">
        <v>96735</v>
      </c>
      <c r="B8520" s="4" t="s">
        <v>9087</v>
      </c>
      <c r="C8520" s="4" t="s">
        <v>232</v>
      </c>
      <c r="D8520" s="4" t="s">
        <v>5683</v>
      </c>
      <c r="E8520" s="5">
        <v>253.77</v>
      </c>
    </row>
    <row r="8521" s="1" customFormat="1" customHeight="1" spans="1:5">
      <c r="A8521" s="4">
        <v>96798</v>
      </c>
      <c r="B8521" s="4" t="s">
        <v>9088</v>
      </c>
      <c r="C8521" s="4" t="s">
        <v>232</v>
      </c>
      <c r="D8521" s="4" t="s">
        <v>5683</v>
      </c>
      <c r="E8521" s="5">
        <v>8.03</v>
      </c>
    </row>
    <row r="8522" s="1" customFormat="1" customHeight="1" spans="1:5">
      <c r="A8522" s="4">
        <v>96799</v>
      </c>
      <c r="B8522" s="4" t="s">
        <v>9089</v>
      </c>
      <c r="C8522" s="4" t="s">
        <v>232</v>
      </c>
      <c r="D8522" s="4" t="s">
        <v>5683</v>
      </c>
      <c r="E8522" s="5">
        <v>10.28</v>
      </c>
    </row>
    <row r="8523" s="1" customFormat="1" customHeight="1" spans="1:5">
      <c r="A8523" s="4">
        <v>96800</v>
      </c>
      <c r="B8523" s="4" t="s">
        <v>9090</v>
      </c>
      <c r="C8523" s="4" t="s">
        <v>232</v>
      </c>
      <c r="D8523" s="4" t="s">
        <v>5683</v>
      </c>
      <c r="E8523" s="5">
        <v>14.05</v>
      </c>
    </row>
    <row r="8524" s="1" customFormat="1" customHeight="1" spans="1:5">
      <c r="A8524" s="4">
        <v>96801</v>
      </c>
      <c r="B8524" s="4" t="s">
        <v>9091</v>
      </c>
      <c r="C8524" s="4" t="s">
        <v>232</v>
      </c>
      <c r="D8524" s="4" t="s">
        <v>5683</v>
      </c>
      <c r="E8524" s="5">
        <v>21.44</v>
      </c>
    </row>
    <row r="8525" s="1" customFormat="1" customHeight="1" spans="1:5">
      <c r="A8525" s="4">
        <v>97327</v>
      </c>
      <c r="B8525" s="4" t="s">
        <v>9092</v>
      </c>
      <c r="C8525" s="4" t="s">
        <v>232</v>
      </c>
      <c r="D8525" s="4" t="s">
        <v>5683</v>
      </c>
      <c r="E8525" s="5">
        <v>41.41</v>
      </c>
    </row>
    <row r="8526" s="1" customFormat="1" customHeight="1" spans="1:5">
      <c r="A8526" s="4">
        <v>97328</v>
      </c>
      <c r="B8526" s="4" t="s">
        <v>9093</v>
      </c>
      <c r="C8526" s="4" t="s">
        <v>232</v>
      </c>
      <c r="D8526" s="4" t="s">
        <v>5683</v>
      </c>
      <c r="E8526" s="5">
        <v>66.04</v>
      </c>
    </row>
    <row r="8527" s="1" customFormat="1" customHeight="1" spans="1:5">
      <c r="A8527" s="4">
        <v>97329</v>
      </c>
      <c r="B8527" s="4" t="s">
        <v>9094</v>
      </c>
      <c r="C8527" s="4" t="s">
        <v>232</v>
      </c>
      <c r="D8527" s="4" t="s">
        <v>5683</v>
      </c>
      <c r="E8527" s="5">
        <v>86.56</v>
      </c>
    </row>
    <row r="8528" s="1" customFormat="1" customHeight="1" spans="1:5">
      <c r="A8528" s="4">
        <v>97330</v>
      </c>
      <c r="B8528" s="4" t="s">
        <v>9095</v>
      </c>
      <c r="C8528" s="4" t="s">
        <v>232</v>
      </c>
      <c r="D8528" s="4" t="s">
        <v>5683</v>
      </c>
      <c r="E8528" s="5">
        <v>106.62</v>
      </c>
    </row>
    <row r="8529" s="1" customFormat="1" customHeight="1" spans="1:5">
      <c r="A8529" s="4">
        <v>97331</v>
      </c>
      <c r="B8529" s="4" t="s">
        <v>9096</v>
      </c>
      <c r="C8529" s="4" t="s">
        <v>232</v>
      </c>
      <c r="D8529" s="4" t="s">
        <v>5683</v>
      </c>
      <c r="E8529" s="5">
        <v>41.74</v>
      </c>
    </row>
    <row r="8530" s="1" customFormat="1" customHeight="1" spans="1:5">
      <c r="A8530" s="4">
        <v>97332</v>
      </c>
      <c r="B8530" s="4" t="s">
        <v>9097</v>
      </c>
      <c r="C8530" s="4" t="s">
        <v>232</v>
      </c>
      <c r="D8530" s="4" t="s">
        <v>5683</v>
      </c>
      <c r="E8530" s="5">
        <v>66.42</v>
      </c>
    </row>
    <row r="8531" s="1" customFormat="1" customHeight="1" spans="1:5">
      <c r="A8531" s="4">
        <v>97333</v>
      </c>
      <c r="B8531" s="4" t="s">
        <v>9098</v>
      </c>
      <c r="C8531" s="4" t="s">
        <v>232</v>
      </c>
      <c r="D8531" s="4" t="s">
        <v>5683</v>
      </c>
      <c r="E8531" s="5">
        <v>87.02</v>
      </c>
    </row>
    <row r="8532" s="1" customFormat="1" customHeight="1" spans="1:5">
      <c r="A8532" s="4">
        <v>97334</v>
      </c>
      <c r="B8532" s="4" t="s">
        <v>9099</v>
      </c>
      <c r="C8532" s="4" t="s">
        <v>232</v>
      </c>
      <c r="D8532" s="4" t="s">
        <v>5683</v>
      </c>
      <c r="E8532" s="5">
        <v>107.15</v>
      </c>
    </row>
    <row r="8533" s="1" customFormat="1" customHeight="1" spans="1:5">
      <c r="A8533" s="4">
        <v>97335</v>
      </c>
      <c r="B8533" s="4" t="s">
        <v>9100</v>
      </c>
      <c r="C8533" s="4" t="s">
        <v>232</v>
      </c>
      <c r="D8533" s="4" t="s">
        <v>5502</v>
      </c>
      <c r="E8533" s="5">
        <v>142.97</v>
      </c>
    </row>
    <row r="8534" s="1" customFormat="1" customHeight="1" spans="1:5">
      <c r="A8534" s="4">
        <v>97336</v>
      </c>
      <c r="B8534" s="4" t="s">
        <v>9101</v>
      </c>
      <c r="C8534" s="4" t="s">
        <v>232</v>
      </c>
      <c r="D8534" s="4" t="s">
        <v>5502</v>
      </c>
      <c r="E8534" s="5">
        <v>181.9</v>
      </c>
    </row>
    <row r="8535" s="1" customFormat="1" customHeight="1" spans="1:5">
      <c r="A8535" s="4">
        <v>97337</v>
      </c>
      <c r="B8535" s="4" t="s">
        <v>9102</v>
      </c>
      <c r="C8535" s="4" t="s">
        <v>232</v>
      </c>
      <c r="D8535" s="4" t="s">
        <v>5502</v>
      </c>
      <c r="E8535" s="5">
        <v>274.06</v>
      </c>
    </row>
    <row r="8536" s="1" customFormat="1" customHeight="1" spans="1:5">
      <c r="A8536" s="4">
        <v>97338</v>
      </c>
      <c r="B8536" s="4" t="s">
        <v>9103</v>
      </c>
      <c r="C8536" s="4" t="s">
        <v>232</v>
      </c>
      <c r="D8536" s="4" t="s">
        <v>5502</v>
      </c>
      <c r="E8536" s="5">
        <v>329.76</v>
      </c>
    </row>
    <row r="8537" s="1" customFormat="1" customHeight="1" spans="1:5">
      <c r="A8537" s="4">
        <v>97339</v>
      </c>
      <c r="B8537" s="4" t="s">
        <v>9104</v>
      </c>
      <c r="C8537" s="4" t="s">
        <v>232</v>
      </c>
      <c r="D8537" s="4" t="s">
        <v>5502</v>
      </c>
      <c r="E8537" s="5">
        <v>354.46</v>
      </c>
    </row>
    <row r="8538" s="1" customFormat="1" customHeight="1" spans="1:5">
      <c r="A8538" s="4">
        <v>97340</v>
      </c>
      <c r="B8538" s="4" t="s">
        <v>9105</v>
      </c>
      <c r="C8538" s="4" t="s">
        <v>232</v>
      </c>
      <c r="D8538" s="4" t="s">
        <v>5502</v>
      </c>
      <c r="E8538" s="5">
        <v>355.67</v>
      </c>
    </row>
    <row r="8539" s="1" customFormat="1" customHeight="1" spans="1:5">
      <c r="A8539" s="4">
        <v>97347</v>
      </c>
      <c r="B8539" s="4" t="s">
        <v>9106</v>
      </c>
      <c r="C8539" s="4" t="s">
        <v>232</v>
      </c>
      <c r="D8539" s="4" t="s">
        <v>5502</v>
      </c>
      <c r="E8539" s="5">
        <v>172.46</v>
      </c>
    </row>
    <row r="8540" s="1" customFormat="1" customHeight="1" spans="1:5">
      <c r="A8540" s="4">
        <v>97348</v>
      </c>
      <c r="B8540" s="4" t="s">
        <v>9107</v>
      </c>
      <c r="C8540" s="4" t="s">
        <v>232</v>
      </c>
      <c r="D8540" s="4" t="s">
        <v>5502</v>
      </c>
      <c r="E8540" s="5">
        <v>238.52</v>
      </c>
    </row>
    <row r="8541" s="1" customFormat="1" customHeight="1" spans="1:5">
      <c r="A8541" s="4">
        <v>97349</v>
      </c>
      <c r="B8541" s="4" t="s">
        <v>9108</v>
      </c>
      <c r="C8541" s="4" t="s">
        <v>232</v>
      </c>
      <c r="D8541" s="4" t="s">
        <v>5502</v>
      </c>
      <c r="E8541" s="5">
        <v>344.26</v>
      </c>
    </row>
    <row r="8542" s="1" customFormat="1" customHeight="1" spans="1:5">
      <c r="A8542" s="4">
        <v>97350</v>
      </c>
      <c r="B8542" s="4" t="s">
        <v>9109</v>
      </c>
      <c r="C8542" s="4" t="s">
        <v>232</v>
      </c>
      <c r="D8542" s="4" t="s">
        <v>5502</v>
      </c>
      <c r="E8542" s="5">
        <v>418.14</v>
      </c>
    </row>
    <row r="8543" s="1" customFormat="1" customHeight="1" spans="1:5">
      <c r="A8543" s="4">
        <v>97351</v>
      </c>
      <c r="B8543" s="4" t="s">
        <v>9110</v>
      </c>
      <c r="C8543" s="4" t="s">
        <v>232</v>
      </c>
      <c r="D8543" s="4" t="s">
        <v>5502</v>
      </c>
      <c r="E8543" s="5">
        <v>578.53</v>
      </c>
    </row>
    <row r="8544" s="1" customFormat="1" customHeight="1" spans="1:5">
      <c r="A8544" s="4">
        <v>97352</v>
      </c>
      <c r="B8544" s="4" t="s">
        <v>9111</v>
      </c>
      <c r="C8544" s="4" t="s">
        <v>232</v>
      </c>
      <c r="D8544" s="4" t="s">
        <v>5502</v>
      </c>
      <c r="E8544" s="5">
        <v>750.09</v>
      </c>
    </row>
    <row r="8545" s="1" customFormat="1" customHeight="1" spans="1:5">
      <c r="A8545" s="4">
        <v>97353</v>
      </c>
      <c r="B8545" s="4" t="s">
        <v>9112</v>
      </c>
      <c r="C8545" s="4" t="s">
        <v>232</v>
      </c>
      <c r="D8545" s="4" t="s">
        <v>5502</v>
      </c>
      <c r="E8545" s="5">
        <v>110.36</v>
      </c>
    </row>
    <row r="8546" s="1" customFormat="1" customHeight="1" spans="1:5">
      <c r="A8546" s="4">
        <v>97354</v>
      </c>
      <c r="B8546" s="4" t="s">
        <v>9113</v>
      </c>
      <c r="C8546" s="4" t="s">
        <v>232</v>
      </c>
      <c r="D8546" s="4" t="s">
        <v>5502</v>
      </c>
      <c r="E8546" s="5">
        <v>177.05</v>
      </c>
    </row>
    <row r="8547" s="1" customFormat="1" customHeight="1" spans="1:5">
      <c r="A8547" s="4">
        <v>97355</v>
      </c>
      <c r="B8547" s="4" t="s">
        <v>9114</v>
      </c>
      <c r="C8547" s="4" t="s">
        <v>232</v>
      </c>
      <c r="D8547" s="4" t="s">
        <v>5502</v>
      </c>
      <c r="E8547" s="5">
        <v>243.45</v>
      </c>
    </row>
    <row r="8548" s="1" customFormat="1" customHeight="1" spans="1:5">
      <c r="A8548" s="4">
        <v>97356</v>
      </c>
      <c r="B8548" s="4" t="s">
        <v>9115</v>
      </c>
      <c r="C8548" s="4" t="s">
        <v>232</v>
      </c>
      <c r="D8548" s="4" t="s">
        <v>5502</v>
      </c>
      <c r="E8548" s="5">
        <v>120.46</v>
      </c>
    </row>
    <row r="8549" s="1" customFormat="1" customHeight="1" spans="1:5">
      <c r="A8549" s="4">
        <v>97357</v>
      </c>
      <c r="B8549" s="4" t="s">
        <v>9116</v>
      </c>
      <c r="C8549" s="4" t="s">
        <v>232</v>
      </c>
      <c r="D8549" s="4" t="s">
        <v>5502</v>
      </c>
      <c r="E8549" s="5">
        <v>194.41</v>
      </c>
    </row>
    <row r="8550" s="1" customFormat="1" customHeight="1" spans="1:5">
      <c r="A8550" s="4">
        <v>97358</v>
      </c>
      <c r="B8550" s="4" t="s">
        <v>9117</v>
      </c>
      <c r="C8550" s="4" t="s">
        <v>232</v>
      </c>
      <c r="D8550" s="4" t="s">
        <v>5502</v>
      </c>
      <c r="E8550" s="5">
        <v>267.11</v>
      </c>
    </row>
    <row r="8551" s="1" customFormat="1" customHeight="1" spans="1:5">
      <c r="A8551" s="4">
        <v>97498</v>
      </c>
      <c r="B8551" s="4" t="s">
        <v>9118</v>
      </c>
      <c r="C8551" s="4" t="s">
        <v>232</v>
      </c>
      <c r="D8551" s="4" t="s">
        <v>5502</v>
      </c>
      <c r="E8551" s="5">
        <v>40.5</v>
      </c>
    </row>
    <row r="8552" s="1" customFormat="1" customHeight="1" spans="1:5">
      <c r="A8552" s="4">
        <v>97535</v>
      </c>
      <c r="B8552" s="4" t="s">
        <v>9119</v>
      </c>
      <c r="C8552" s="4" t="s">
        <v>232</v>
      </c>
      <c r="D8552" s="4" t="s">
        <v>5502</v>
      </c>
      <c r="E8552" s="5">
        <v>45.1</v>
      </c>
    </row>
    <row r="8553" s="1" customFormat="1" customHeight="1" spans="1:5">
      <c r="A8553" s="4">
        <v>97536</v>
      </c>
      <c r="B8553" s="4" t="s">
        <v>9120</v>
      </c>
      <c r="C8553" s="4" t="s">
        <v>232</v>
      </c>
      <c r="D8553" s="4" t="s">
        <v>5502</v>
      </c>
      <c r="E8553" s="5">
        <v>55.68</v>
      </c>
    </row>
    <row r="8554" s="1" customFormat="1" customHeight="1" spans="1:5">
      <c r="A8554" s="4">
        <v>100788</v>
      </c>
      <c r="B8554" s="4" t="s">
        <v>9121</v>
      </c>
      <c r="C8554" s="4" t="s">
        <v>215</v>
      </c>
      <c r="D8554" s="4" t="s">
        <v>5683</v>
      </c>
      <c r="E8554" s="5">
        <v>722.34</v>
      </c>
    </row>
    <row r="8555" s="1" customFormat="1" customHeight="1" spans="1:5">
      <c r="A8555" s="4">
        <v>100791</v>
      </c>
      <c r="B8555" s="4" t="s">
        <v>9122</v>
      </c>
      <c r="C8555" s="4" t="s">
        <v>232</v>
      </c>
      <c r="D8555" s="4" t="s">
        <v>5683</v>
      </c>
      <c r="E8555" s="5">
        <v>17.22</v>
      </c>
    </row>
    <row r="8556" s="1" customFormat="1" customHeight="1" spans="1:5">
      <c r="A8556" s="4">
        <v>100792</v>
      </c>
      <c r="B8556" s="4" t="s">
        <v>9123</v>
      </c>
      <c r="C8556" s="4" t="s">
        <v>232</v>
      </c>
      <c r="D8556" s="4" t="s">
        <v>5683</v>
      </c>
      <c r="E8556" s="5">
        <v>24.89</v>
      </c>
    </row>
    <row r="8557" s="1" customFormat="1" customHeight="1" spans="1:5">
      <c r="A8557" s="4">
        <v>100793</v>
      </c>
      <c r="B8557" s="4" t="s">
        <v>9124</v>
      </c>
      <c r="C8557" s="4" t="s">
        <v>232</v>
      </c>
      <c r="D8557" s="4" t="s">
        <v>5683</v>
      </c>
      <c r="E8557" s="5">
        <v>32.84</v>
      </c>
    </row>
    <row r="8558" s="1" customFormat="1" customHeight="1" spans="1:5">
      <c r="A8558" s="4">
        <v>100794</v>
      </c>
      <c r="B8558" s="4" t="s">
        <v>9125</v>
      </c>
      <c r="C8558" s="4" t="s">
        <v>232</v>
      </c>
      <c r="D8558" s="4" t="s">
        <v>5683</v>
      </c>
      <c r="E8558" s="5">
        <v>44.06</v>
      </c>
    </row>
    <row r="8559" s="1" customFormat="1" customHeight="1" spans="1:5">
      <c r="A8559" s="4">
        <v>100799</v>
      </c>
      <c r="B8559" s="4" t="s">
        <v>9126</v>
      </c>
      <c r="C8559" s="4" t="s">
        <v>232</v>
      </c>
      <c r="D8559" s="4" t="s">
        <v>5683</v>
      </c>
      <c r="E8559" s="5">
        <v>17.68</v>
      </c>
    </row>
    <row r="8560" s="1" customFormat="1" customHeight="1" spans="1:5">
      <c r="A8560" s="4">
        <v>100800</v>
      </c>
      <c r="B8560" s="4" t="s">
        <v>9127</v>
      </c>
      <c r="C8560" s="4" t="s">
        <v>232</v>
      </c>
      <c r="D8560" s="4" t="s">
        <v>5683</v>
      </c>
      <c r="E8560" s="5">
        <v>25.35</v>
      </c>
    </row>
    <row r="8561" s="1" customFormat="1" customHeight="1" spans="1:5">
      <c r="A8561" s="4">
        <v>100801</v>
      </c>
      <c r="B8561" s="4" t="s">
        <v>9128</v>
      </c>
      <c r="C8561" s="4" t="s">
        <v>232</v>
      </c>
      <c r="D8561" s="4" t="s">
        <v>5683</v>
      </c>
      <c r="E8561" s="5">
        <v>33.3</v>
      </c>
    </row>
    <row r="8562" s="1" customFormat="1" customHeight="1" spans="1:5">
      <c r="A8562" s="4">
        <v>100802</v>
      </c>
      <c r="B8562" s="4" t="s">
        <v>9129</v>
      </c>
      <c r="C8562" s="4" t="s">
        <v>232</v>
      </c>
      <c r="D8562" s="4" t="s">
        <v>5683</v>
      </c>
      <c r="E8562" s="5">
        <v>44.54</v>
      </c>
    </row>
    <row r="8563" s="1" customFormat="1" customHeight="1" spans="1:5">
      <c r="A8563" s="4">
        <v>100803</v>
      </c>
      <c r="B8563" s="4" t="s">
        <v>9130</v>
      </c>
      <c r="C8563" s="4" t="s">
        <v>232</v>
      </c>
      <c r="D8563" s="4" t="s">
        <v>5683</v>
      </c>
      <c r="E8563" s="5">
        <v>16.26</v>
      </c>
    </row>
    <row r="8564" s="1" customFormat="1" customHeight="1" spans="1:5">
      <c r="A8564" s="4">
        <v>100804</v>
      </c>
      <c r="B8564" s="4" t="s">
        <v>9131</v>
      </c>
      <c r="C8564" s="4" t="s">
        <v>232</v>
      </c>
      <c r="D8564" s="4" t="s">
        <v>5683</v>
      </c>
      <c r="E8564" s="5">
        <v>23.76</v>
      </c>
    </row>
    <row r="8565" s="1" customFormat="1" customHeight="1" spans="1:5">
      <c r="A8565" s="4">
        <v>100805</v>
      </c>
      <c r="B8565" s="4" t="s">
        <v>9132</v>
      </c>
      <c r="C8565" s="4" t="s">
        <v>232</v>
      </c>
      <c r="D8565" s="4" t="s">
        <v>5683</v>
      </c>
      <c r="E8565" s="5">
        <v>31.47</v>
      </c>
    </row>
    <row r="8566" s="1" customFormat="1" customHeight="1" spans="1:5">
      <c r="A8566" s="4">
        <v>100806</v>
      </c>
      <c r="B8566" s="4" t="s">
        <v>9133</v>
      </c>
      <c r="C8566" s="4" t="s">
        <v>232</v>
      </c>
      <c r="D8566" s="4" t="s">
        <v>5683</v>
      </c>
      <c r="E8566" s="5">
        <v>42.4</v>
      </c>
    </row>
    <row r="8567" s="1" customFormat="1" customHeight="1" spans="1:5">
      <c r="A8567" s="4">
        <v>100807</v>
      </c>
      <c r="B8567" s="4" t="s">
        <v>9134</v>
      </c>
      <c r="C8567" s="4" t="s">
        <v>232</v>
      </c>
      <c r="D8567" s="4" t="s">
        <v>5683</v>
      </c>
      <c r="E8567" s="5">
        <v>23.13</v>
      </c>
    </row>
    <row r="8568" s="1" customFormat="1" customHeight="1" spans="1:5">
      <c r="A8568" s="4">
        <v>100808</v>
      </c>
      <c r="B8568" s="4" t="s">
        <v>9135</v>
      </c>
      <c r="C8568" s="4" t="s">
        <v>232</v>
      </c>
      <c r="D8568" s="4" t="s">
        <v>5683</v>
      </c>
      <c r="E8568" s="5">
        <v>31.81</v>
      </c>
    </row>
    <row r="8569" s="1" customFormat="1" customHeight="1" spans="1:5">
      <c r="A8569" s="4">
        <v>100809</v>
      </c>
      <c r="B8569" s="4" t="s">
        <v>9136</v>
      </c>
      <c r="C8569" s="4" t="s">
        <v>232</v>
      </c>
      <c r="D8569" s="4" t="s">
        <v>5683</v>
      </c>
      <c r="E8569" s="5">
        <v>41.02</v>
      </c>
    </row>
    <row r="8570" s="1" customFormat="1" customHeight="1" spans="1:5">
      <c r="A8570" s="4">
        <v>100810</v>
      </c>
      <c r="B8570" s="4" t="s">
        <v>9137</v>
      </c>
      <c r="C8570" s="4" t="s">
        <v>232</v>
      </c>
      <c r="D8570" s="4" t="s">
        <v>5683</v>
      </c>
      <c r="E8570" s="5">
        <v>54.04</v>
      </c>
    </row>
    <row r="8571" s="1" customFormat="1" customHeight="1" spans="1:5">
      <c r="A8571" s="4">
        <v>101918</v>
      </c>
      <c r="B8571" s="4" t="s">
        <v>9138</v>
      </c>
      <c r="C8571" s="4" t="s">
        <v>232</v>
      </c>
      <c r="D8571" s="4" t="s">
        <v>5502</v>
      </c>
      <c r="E8571" s="5">
        <v>188.74</v>
      </c>
    </row>
    <row r="8572" s="1" customFormat="1" customHeight="1" spans="1:5">
      <c r="A8572" s="4">
        <v>101919</v>
      </c>
      <c r="B8572" s="4" t="s">
        <v>9139</v>
      </c>
      <c r="C8572" s="4" t="s">
        <v>215</v>
      </c>
      <c r="D8572" s="4" t="s">
        <v>5683</v>
      </c>
      <c r="E8572" s="5">
        <v>449.83</v>
      </c>
    </row>
    <row r="8573" s="1" customFormat="1" customHeight="1" spans="1:5">
      <c r="A8573" s="4">
        <v>101920</v>
      </c>
      <c r="B8573" s="4" t="s">
        <v>9140</v>
      </c>
      <c r="C8573" s="4" t="s">
        <v>215</v>
      </c>
      <c r="D8573" s="4" t="s">
        <v>5683</v>
      </c>
      <c r="E8573" s="5">
        <v>210.86</v>
      </c>
    </row>
    <row r="8574" s="1" customFormat="1" customHeight="1" spans="1:5">
      <c r="A8574" s="4">
        <v>101921</v>
      </c>
      <c r="B8574" s="4" t="s">
        <v>9141</v>
      </c>
      <c r="C8574" s="4" t="s">
        <v>215</v>
      </c>
      <c r="D8574" s="4" t="s">
        <v>5683</v>
      </c>
      <c r="E8574" s="5">
        <v>241.63</v>
      </c>
    </row>
    <row r="8575" s="1" customFormat="1" customHeight="1" spans="1:5">
      <c r="A8575" s="4">
        <v>101922</v>
      </c>
      <c r="B8575" s="4" t="s">
        <v>9142</v>
      </c>
      <c r="C8575" s="4" t="s">
        <v>215</v>
      </c>
      <c r="D8575" s="4" t="s">
        <v>5683</v>
      </c>
      <c r="E8575" s="5">
        <v>241.63</v>
      </c>
    </row>
    <row r="8576" s="1" customFormat="1" customHeight="1" spans="1:5">
      <c r="A8576" s="4">
        <v>101923</v>
      </c>
      <c r="B8576" s="4" t="s">
        <v>9143</v>
      </c>
      <c r="C8576" s="4" t="s">
        <v>215</v>
      </c>
      <c r="D8576" s="4" t="s">
        <v>5683</v>
      </c>
      <c r="E8576" s="5">
        <v>241.63</v>
      </c>
    </row>
    <row r="8577" s="1" customFormat="1" customHeight="1" spans="1:5">
      <c r="A8577" s="4">
        <v>101924</v>
      </c>
      <c r="B8577" s="4" t="s">
        <v>9144</v>
      </c>
      <c r="C8577" s="4" t="s">
        <v>215</v>
      </c>
      <c r="D8577" s="4" t="s">
        <v>5683</v>
      </c>
      <c r="E8577" s="5">
        <v>197.98</v>
      </c>
    </row>
    <row r="8578" s="1" customFormat="1" customHeight="1" spans="1:5">
      <c r="A8578" s="4">
        <v>101925</v>
      </c>
      <c r="B8578" s="4" t="s">
        <v>9145</v>
      </c>
      <c r="C8578" s="4" t="s">
        <v>215</v>
      </c>
      <c r="D8578" s="4" t="s">
        <v>5683</v>
      </c>
      <c r="E8578" s="5">
        <v>332.49</v>
      </c>
    </row>
    <row r="8579" s="1" customFormat="1" customHeight="1" spans="1:5">
      <c r="A8579" s="4">
        <v>101926</v>
      </c>
      <c r="B8579" s="4" t="s">
        <v>9146</v>
      </c>
      <c r="C8579" s="4" t="s">
        <v>215</v>
      </c>
      <c r="D8579" s="4" t="s">
        <v>5683</v>
      </c>
      <c r="E8579" s="5">
        <v>428.17</v>
      </c>
    </row>
    <row r="8580" s="1" customFormat="1" customHeight="1" spans="1:5">
      <c r="A8580" s="4">
        <v>101927</v>
      </c>
      <c r="B8580" s="4" t="s">
        <v>9147</v>
      </c>
      <c r="C8580" s="4" t="s">
        <v>232</v>
      </c>
      <c r="D8580" s="4" t="s">
        <v>5502</v>
      </c>
      <c r="E8580" s="5">
        <v>174.4</v>
      </c>
    </row>
    <row r="8581" s="1" customFormat="1" customHeight="1" spans="1:5">
      <c r="A8581" s="4">
        <v>101928</v>
      </c>
      <c r="B8581" s="4" t="s">
        <v>9148</v>
      </c>
      <c r="C8581" s="4" t="s">
        <v>215</v>
      </c>
      <c r="D8581" s="4" t="s">
        <v>5683</v>
      </c>
      <c r="E8581" s="5">
        <v>455.32</v>
      </c>
    </row>
    <row r="8582" s="1" customFormat="1" customHeight="1" spans="1:5">
      <c r="A8582" s="4">
        <v>101929</v>
      </c>
      <c r="B8582" s="4" t="s">
        <v>9149</v>
      </c>
      <c r="C8582" s="4" t="s">
        <v>215</v>
      </c>
      <c r="D8582" s="4" t="s">
        <v>5683</v>
      </c>
      <c r="E8582" s="5">
        <v>216.35</v>
      </c>
    </row>
    <row r="8583" s="1" customFormat="1" customHeight="1" spans="1:5">
      <c r="A8583" s="4">
        <v>101930</v>
      </c>
      <c r="B8583" s="4" t="s">
        <v>9150</v>
      </c>
      <c r="C8583" s="4" t="s">
        <v>215</v>
      </c>
      <c r="D8583" s="4" t="s">
        <v>5683</v>
      </c>
      <c r="E8583" s="5">
        <v>247.12</v>
      </c>
    </row>
    <row r="8584" s="1" customFormat="1" customHeight="1" spans="1:5">
      <c r="A8584" s="4">
        <v>101931</v>
      </c>
      <c r="B8584" s="4" t="s">
        <v>9151</v>
      </c>
      <c r="C8584" s="4" t="s">
        <v>215</v>
      </c>
      <c r="D8584" s="4" t="s">
        <v>5683</v>
      </c>
      <c r="E8584" s="5">
        <v>247.12</v>
      </c>
    </row>
    <row r="8585" s="1" customFormat="1" customHeight="1" spans="1:5">
      <c r="A8585" s="4">
        <v>101932</v>
      </c>
      <c r="B8585" s="4" t="s">
        <v>9152</v>
      </c>
      <c r="C8585" s="4" t="s">
        <v>215</v>
      </c>
      <c r="D8585" s="4" t="s">
        <v>5683</v>
      </c>
      <c r="E8585" s="5">
        <v>247.12</v>
      </c>
    </row>
    <row r="8586" s="1" customFormat="1" customHeight="1" spans="1:5">
      <c r="A8586" s="4">
        <v>101933</v>
      </c>
      <c r="B8586" s="4" t="s">
        <v>9153</v>
      </c>
      <c r="C8586" s="4" t="s">
        <v>215</v>
      </c>
      <c r="D8586" s="4" t="s">
        <v>5683</v>
      </c>
      <c r="E8586" s="5">
        <v>203.47</v>
      </c>
    </row>
    <row r="8587" s="1" customFormat="1" customHeight="1" spans="1:5">
      <c r="A8587" s="4">
        <v>101934</v>
      </c>
      <c r="B8587" s="4" t="s">
        <v>9154</v>
      </c>
      <c r="C8587" s="4" t="s">
        <v>215</v>
      </c>
      <c r="D8587" s="4" t="s">
        <v>5683</v>
      </c>
      <c r="E8587" s="5">
        <v>340.74</v>
      </c>
    </row>
    <row r="8588" s="1" customFormat="1" customHeight="1" spans="1:5">
      <c r="A8588" s="4">
        <v>101935</v>
      </c>
      <c r="B8588" s="4" t="s">
        <v>9155</v>
      </c>
      <c r="C8588" s="4" t="s">
        <v>215</v>
      </c>
      <c r="D8588" s="4" t="s">
        <v>5683</v>
      </c>
      <c r="E8588" s="5">
        <v>439.15</v>
      </c>
    </row>
    <row r="8589" s="1" customFormat="1" customHeight="1" spans="1:5">
      <c r="A8589" s="4">
        <v>103802</v>
      </c>
      <c r="B8589" s="4" t="s">
        <v>9156</v>
      </c>
      <c r="C8589" s="4" t="s">
        <v>232</v>
      </c>
      <c r="D8589" s="4" t="s">
        <v>5502</v>
      </c>
      <c r="E8589" s="5">
        <v>64.77</v>
      </c>
    </row>
    <row r="8590" s="1" customFormat="1" customHeight="1" spans="1:5">
      <c r="A8590" s="4">
        <v>103803</v>
      </c>
      <c r="B8590" s="4" t="s">
        <v>9157</v>
      </c>
      <c r="C8590" s="4" t="s">
        <v>232</v>
      </c>
      <c r="D8590" s="4" t="s">
        <v>5502</v>
      </c>
      <c r="E8590" s="5">
        <v>111.37</v>
      </c>
    </row>
    <row r="8591" s="1" customFormat="1" customHeight="1" spans="1:5">
      <c r="A8591" s="4">
        <v>103804</v>
      </c>
      <c r="B8591" s="4" t="s">
        <v>9158</v>
      </c>
      <c r="C8591" s="4" t="s">
        <v>232</v>
      </c>
      <c r="D8591" s="4" t="s">
        <v>5502</v>
      </c>
      <c r="E8591" s="5">
        <v>137.42</v>
      </c>
    </row>
    <row r="8592" s="1" customFormat="1" customHeight="1" spans="1:5">
      <c r="A8592" s="4">
        <v>103835</v>
      </c>
      <c r="B8592" s="4" t="s">
        <v>9159</v>
      </c>
      <c r="C8592" s="4" t="s">
        <v>232</v>
      </c>
      <c r="D8592" s="4" t="s">
        <v>5502</v>
      </c>
      <c r="E8592" s="5">
        <v>100.86</v>
      </c>
    </row>
    <row r="8593" s="1" customFormat="1" customHeight="1" spans="1:5">
      <c r="A8593" s="4">
        <v>103836</v>
      </c>
      <c r="B8593" s="4" t="s">
        <v>9160</v>
      </c>
      <c r="C8593" s="4" t="s">
        <v>232</v>
      </c>
      <c r="D8593" s="4" t="s">
        <v>5502</v>
      </c>
      <c r="E8593" s="5">
        <v>159.26</v>
      </c>
    </row>
    <row r="8594" s="1" customFormat="1" customHeight="1" spans="1:5">
      <c r="A8594" s="4">
        <v>103837</v>
      </c>
      <c r="B8594" s="4" t="s">
        <v>9161</v>
      </c>
      <c r="C8594" s="4" t="s">
        <v>232</v>
      </c>
      <c r="D8594" s="4" t="s">
        <v>5502</v>
      </c>
      <c r="E8594" s="5">
        <v>201.53</v>
      </c>
    </row>
    <row r="8595" s="1" customFormat="1" customHeight="1" spans="1:5">
      <c r="A8595" s="4">
        <v>103868</v>
      </c>
      <c r="B8595" s="4" t="s">
        <v>9162</v>
      </c>
      <c r="C8595" s="4" t="s">
        <v>232</v>
      </c>
      <c r="D8595" s="4" t="s">
        <v>5502</v>
      </c>
      <c r="E8595" s="5">
        <v>74.25</v>
      </c>
    </row>
    <row r="8596" s="1" customFormat="1" customHeight="1" spans="1:5">
      <c r="A8596" s="4">
        <v>103869</v>
      </c>
      <c r="B8596" s="4" t="s">
        <v>9163</v>
      </c>
      <c r="C8596" s="4" t="s">
        <v>232</v>
      </c>
      <c r="D8596" s="4" t="s">
        <v>5502</v>
      </c>
      <c r="E8596" s="5">
        <v>118.01</v>
      </c>
    </row>
    <row r="8597" s="1" customFormat="1" customHeight="1" spans="1:5">
      <c r="A8597" s="4">
        <v>103870</v>
      </c>
      <c r="B8597" s="4" t="s">
        <v>9164</v>
      </c>
      <c r="C8597" s="4" t="s">
        <v>232</v>
      </c>
      <c r="D8597" s="4" t="s">
        <v>5502</v>
      </c>
      <c r="E8597" s="5">
        <v>146.86</v>
      </c>
    </row>
    <row r="8598" s="1" customFormat="1" customHeight="1" spans="1:5">
      <c r="A8598" s="4">
        <v>103871</v>
      </c>
      <c r="B8598" s="4" t="s">
        <v>9165</v>
      </c>
      <c r="C8598" s="4" t="s">
        <v>232</v>
      </c>
      <c r="D8598" s="4" t="s">
        <v>5683</v>
      </c>
      <c r="E8598" s="5">
        <v>84.84</v>
      </c>
    </row>
    <row r="8599" s="1" customFormat="1" customHeight="1" spans="1:5">
      <c r="A8599" s="4">
        <v>103872</v>
      </c>
      <c r="B8599" s="4" t="s">
        <v>9166</v>
      </c>
      <c r="C8599" s="4" t="s">
        <v>232</v>
      </c>
      <c r="D8599" s="4" t="s">
        <v>5683</v>
      </c>
      <c r="E8599" s="5">
        <v>166.78</v>
      </c>
    </row>
    <row r="8600" s="1" customFormat="1" customHeight="1" spans="1:5">
      <c r="A8600" s="4">
        <v>103873</v>
      </c>
      <c r="B8600" s="4" t="s">
        <v>9167</v>
      </c>
      <c r="C8600" s="4" t="s">
        <v>232</v>
      </c>
      <c r="D8600" s="4" t="s">
        <v>5683</v>
      </c>
      <c r="E8600" s="5">
        <v>197.61</v>
      </c>
    </row>
    <row r="8601" s="1" customFormat="1" customHeight="1" spans="1:5">
      <c r="A8601" s="4">
        <v>103978</v>
      </c>
      <c r="B8601" s="4" t="s">
        <v>9168</v>
      </c>
      <c r="C8601" s="4" t="s">
        <v>232</v>
      </c>
      <c r="D8601" s="4" t="s">
        <v>5502</v>
      </c>
      <c r="E8601" s="5">
        <v>27.07</v>
      </c>
    </row>
    <row r="8602" s="1" customFormat="1" customHeight="1" spans="1:5">
      <c r="A8602" s="4">
        <v>103979</v>
      </c>
      <c r="B8602" s="4" t="s">
        <v>9169</v>
      </c>
      <c r="C8602" s="4" t="s">
        <v>232</v>
      </c>
      <c r="D8602" s="4" t="s">
        <v>5502</v>
      </c>
      <c r="E8602" s="5">
        <v>30.72</v>
      </c>
    </row>
    <row r="8603" s="1" customFormat="1" customHeight="1" spans="1:5">
      <c r="A8603" s="4">
        <v>104021</v>
      </c>
      <c r="B8603" s="4" t="s">
        <v>9170</v>
      </c>
      <c r="C8603" s="4" t="s">
        <v>232</v>
      </c>
      <c r="D8603" s="4" t="s">
        <v>5502</v>
      </c>
      <c r="E8603" s="5">
        <v>66.4</v>
      </c>
    </row>
    <row r="8604" s="1" customFormat="1" customHeight="1" spans="1:5">
      <c r="A8604" s="4">
        <v>104166</v>
      </c>
      <c r="B8604" s="4" t="s">
        <v>9171</v>
      </c>
      <c r="C8604" s="4" t="s">
        <v>232</v>
      </c>
      <c r="D8604" s="4" t="s">
        <v>5502</v>
      </c>
      <c r="E8604" s="5">
        <v>79.98</v>
      </c>
    </row>
    <row r="8605" s="1" customFormat="1" customHeight="1" spans="1:5">
      <c r="A8605" s="4">
        <v>104194</v>
      </c>
      <c r="B8605" s="4" t="s">
        <v>9172</v>
      </c>
      <c r="C8605" s="4" t="s">
        <v>232</v>
      </c>
      <c r="D8605" s="4" t="s">
        <v>5683</v>
      </c>
      <c r="E8605" s="5">
        <v>20.36</v>
      </c>
    </row>
    <row r="8606" s="1" customFormat="1" customHeight="1" spans="1:5">
      <c r="A8606" s="4">
        <v>104195</v>
      </c>
      <c r="B8606" s="4" t="s">
        <v>9173</v>
      </c>
      <c r="C8606" s="4" t="s">
        <v>232</v>
      </c>
      <c r="D8606" s="4" t="s">
        <v>5683</v>
      </c>
      <c r="E8606" s="5">
        <v>21.62</v>
      </c>
    </row>
    <row r="8607" s="1" customFormat="1" customHeight="1" spans="1:5">
      <c r="A8607" s="4">
        <v>104315</v>
      </c>
      <c r="B8607" s="4" t="s">
        <v>9174</v>
      </c>
      <c r="C8607" s="4" t="s">
        <v>232</v>
      </c>
      <c r="D8607" s="4" t="s">
        <v>5502</v>
      </c>
      <c r="E8607" s="5">
        <v>15.82</v>
      </c>
    </row>
    <row r="8608" s="1" customFormat="1" customHeight="1" spans="1:5">
      <c r="A8608" s="4">
        <v>104316</v>
      </c>
      <c r="B8608" s="4" t="s">
        <v>9175</v>
      </c>
      <c r="C8608" s="4" t="s">
        <v>232</v>
      </c>
      <c r="D8608" s="4" t="s">
        <v>5502</v>
      </c>
      <c r="E8608" s="5">
        <v>23.44</v>
      </c>
    </row>
    <row r="8609" s="1" customFormat="1" customHeight="1" spans="1:5">
      <c r="A8609" s="4">
        <v>89358</v>
      </c>
      <c r="B8609" s="4" t="s">
        <v>9176</v>
      </c>
      <c r="C8609" s="4" t="s">
        <v>215</v>
      </c>
      <c r="D8609" s="4" t="s">
        <v>5502</v>
      </c>
      <c r="E8609" s="5">
        <v>7.61</v>
      </c>
    </row>
    <row r="8610" s="1" customFormat="1" customHeight="1" spans="1:5">
      <c r="A8610" s="4">
        <v>89359</v>
      </c>
      <c r="B8610" s="4" t="s">
        <v>9177</v>
      </c>
      <c r="C8610" s="4" t="s">
        <v>215</v>
      </c>
      <c r="D8610" s="4" t="s">
        <v>5502</v>
      </c>
      <c r="E8610" s="5">
        <v>8.21</v>
      </c>
    </row>
    <row r="8611" s="1" customFormat="1" customHeight="1" spans="1:5">
      <c r="A8611" s="4">
        <v>89360</v>
      </c>
      <c r="B8611" s="4" t="s">
        <v>9178</v>
      </c>
      <c r="C8611" s="4" t="s">
        <v>215</v>
      </c>
      <c r="D8611" s="4" t="s">
        <v>5502</v>
      </c>
      <c r="E8611" s="5">
        <v>9.29</v>
      </c>
    </row>
    <row r="8612" s="1" customFormat="1" customHeight="1" spans="1:5">
      <c r="A8612" s="4">
        <v>89361</v>
      </c>
      <c r="B8612" s="4" t="s">
        <v>9179</v>
      </c>
      <c r="C8612" s="4" t="s">
        <v>215</v>
      </c>
      <c r="D8612" s="4" t="s">
        <v>5502</v>
      </c>
      <c r="E8612" s="5">
        <v>9.38</v>
      </c>
    </row>
    <row r="8613" s="1" customFormat="1" customHeight="1" spans="1:5">
      <c r="A8613" s="4">
        <v>89362</v>
      </c>
      <c r="B8613" s="4" t="s">
        <v>9180</v>
      </c>
      <c r="C8613" s="4" t="s">
        <v>215</v>
      </c>
      <c r="D8613" s="4" t="s">
        <v>5502</v>
      </c>
      <c r="E8613" s="5">
        <v>9.06</v>
      </c>
    </row>
    <row r="8614" s="1" customFormat="1" customHeight="1" spans="1:5">
      <c r="A8614" s="4">
        <v>89363</v>
      </c>
      <c r="B8614" s="4" t="s">
        <v>9181</v>
      </c>
      <c r="C8614" s="4" t="s">
        <v>215</v>
      </c>
      <c r="D8614" s="4" t="s">
        <v>5502</v>
      </c>
      <c r="E8614" s="5">
        <v>9.92</v>
      </c>
    </row>
    <row r="8615" s="1" customFormat="1" customHeight="1" spans="1:5">
      <c r="A8615" s="4">
        <v>89364</v>
      </c>
      <c r="B8615" s="4" t="s">
        <v>9182</v>
      </c>
      <c r="C8615" s="4" t="s">
        <v>215</v>
      </c>
      <c r="D8615" s="4" t="s">
        <v>5502</v>
      </c>
      <c r="E8615" s="5">
        <v>11.56</v>
      </c>
    </row>
    <row r="8616" s="1" customFormat="1" customHeight="1" spans="1:5">
      <c r="A8616" s="4">
        <v>89365</v>
      </c>
      <c r="B8616" s="4" t="s">
        <v>9183</v>
      </c>
      <c r="C8616" s="4" t="s">
        <v>215</v>
      </c>
      <c r="D8616" s="4" t="s">
        <v>5502</v>
      </c>
      <c r="E8616" s="5">
        <v>10.97</v>
      </c>
    </row>
    <row r="8617" s="1" customFormat="1" customHeight="1" spans="1:5">
      <c r="A8617" s="4">
        <v>89366</v>
      </c>
      <c r="B8617" s="4" t="s">
        <v>9184</v>
      </c>
      <c r="C8617" s="4" t="s">
        <v>215</v>
      </c>
      <c r="D8617" s="4" t="s">
        <v>5502</v>
      </c>
      <c r="E8617" s="5">
        <v>16.55</v>
      </c>
    </row>
    <row r="8618" s="1" customFormat="1" customHeight="1" spans="1:5">
      <c r="A8618" s="4">
        <v>89367</v>
      </c>
      <c r="B8618" s="4" t="s">
        <v>9185</v>
      </c>
      <c r="C8618" s="4" t="s">
        <v>215</v>
      </c>
      <c r="D8618" s="4" t="s">
        <v>5502</v>
      </c>
      <c r="E8618" s="5">
        <v>12.68</v>
      </c>
    </row>
    <row r="8619" s="1" customFormat="1" customHeight="1" spans="1:5">
      <c r="A8619" s="4">
        <v>89368</v>
      </c>
      <c r="B8619" s="4" t="s">
        <v>9186</v>
      </c>
      <c r="C8619" s="4" t="s">
        <v>215</v>
      </c>
      <c r="D8619" s="4" t="s">
        <v>5502</v>
      </c>
      <c r="E8619" s="5">
        <v>14.59</v>
      </c>
    </row>
    <row r="8620" s="1" customFormat="1" customHeight="1" spans="1:5">
      <c r="A8620" s="4">
        <v>89369</v>
      </c>
      <c r="B8620" s="4" t="s">
        <v>9187</v>
      </c>
      <c r="C8620" s="4" t="s">
        <v>215</v>
      </c>
      <c r="D8620" s="4" t="s">
        <v>5502</v>
      </c>
      <c r="E8620" s="5">
        <v>17.16</v>
      </c>
    </row>
    <row r="8621" s="1" customFormat="1" customHeight="1" spans="1:5">
      <c r="A8621" s="4">
        <v>89370</v>
      </c>
      <c r="B8621" s="4" t="s">
        <v>9188</v>
      </c>
      <c r="C8621" s="4" t="s">
        <v>215</v>
      </c>
      <c r="D8621" s="4" t="s">
        <v>5502</v>
      </c>
      <c r="E8621" s="5">
        <v>14.95</v>
      </c>
    </row>
    <row r="8622" s="1" customFormat="1" customHeight="1" spans="1:5">
      <c r="A8622" s="4">
        <v>89371</v>
      </c>
      <c r="B8622" s="4" t="s">
        <v>9189</v>
      </c>
      <c r="C8622" s="4" t="s">
        <v>215</v>
      </c>
      <c r="D8622" s="4" t="s">
        <v>5502</v>
      </c>
      <c r="E8622" s="5">
        <v>5.74</v>
      </c>
    </row>
    <row r="8623" s="1" customFormat="1" customHeight="1" spans="1:5">
      <c r="A8623" s="4">
        <v>89372</v>
      </c>
      <c r="B8623" s="4" t="s">
        <v>9190</v>
      </c>
      <c r="C8623" s="4" t="s">
        <v>215</v>
      </c>
      <c r="D8623" s="4" t="s">
        <v>5502</v>
      </c>
      <c r="E8623" s="5">
        <v>16.66</v>
      </c>
    </row>
    <row r="8624" s="1" customFormat="1" customHeight="1" spans="1:5">
      <c r="A8624" s="4">
        <v>89373</v>
      </c>
      <c r="B8624" s="4" t="s">
        <v>9191</v>
      </c>
      <c r="C8624" s="4" t="s">
        <v>215</v>
      </c>
      <c r="D8624" s="4" t="s">
        <v>5502</v>
      </c>
      <c r="E8624" s="5">
        <v>6.93</v>
      </c>
    </row>
    <row r="8625" s="1" customFormat="1" customHeight="1" spans="1:5">
      <c r="A8625" s="4">
        <v>89374</v>
      </c>
      <c r="B8625" s="4" t="s">
        <v>9192</v>
      </c>
      <c r="C8625" s="4" t="s">
        <v>215</v>
      </c>
      <c r="D8625" s="4" t="s">
        <v>5502</v>
      </c>
      <c r="E8625" s="5">
        <v>10.29</v>
      </c>
    </row>
    <row r="8626" s="1" customFormat="1" customHeight="1" spans="1:5">
      <c r="A8626" s="4">
        <v>89375</v>
      </c>
      <c r="B8626" s="4" t="s">
        <v>9193</v>
      </c>
      <c r="C8626" s="4" t="s">
        <v>215</v>
      </c>
      <c r="D8626" s="4" t="s">
        <v>5502</v>
      </c>
      <c r="E8626" s="5">
        <v>12.25</v>
      </c>
    </row>
    <row r="8627" s="1" customFormat="1" customHeight="1" spans="1:5">
      <c r="A8627" s="4">
        <v>89376</v>
      </c>
      <c r="B8627" s="4" t="s">
        <v>9194</v>
      </c>
      <c r="C8627" s="4" t="s">
        <v>215</v>
      </c>
      <c r="D8627" s="4" t="s">
        <v>5502</v>
      </c>
      <c r="E8627" s="5">
        <v>5.46</v>
      </c>
    </row>
    <row r="8628" s="1" customFormat="1" customHeight="1" spans="1:5">
      <c r="A8628" s="4">
        <v>89377</v>
      </c>
      <c r="B8628" s="4" t="s">
        <v>9195</v>
      </c>
      <c r="C8628" s="4" t="s">
        <v>215</v>
      </c>
      <c r="D8628" s="4" t="s">
        <v>5502</v>
      </c>
      <c r="E8628" s="5">
        <v>10.35</v>
      </c>
    </row>
    <row r="8629" s="1" customFormat="1" customHeight="1" spans="1:5">
      <c r="A8629" s="4">
        <v>89378</v>
      </c>
      <c r="B8629" s="4" t="s">
        <v>9196</v>
      </c>
      <c r="C8629" s="4" t="s">
        <v>215</v>
      </c>
      <c r="D8629" s="4" t="s">
        <v>5502</v>
      </c>
      <c r="E8629" s="5">
        <v>6.75</v>
      </c>
    </row>
    <row r="8630" s="1" customFormat="1" customHeight="1" spans="1:5">
      <c r="A8630" s="4">
        <v>89379</v>
      </c>
      <c r="B8630" s="4" t="s">
        <v>9197</v>
      </c>
      <c r="C8630" s="4" t="s">
        <v>215</v>
      </c>
      <c r="D8630" s="4" t="s">
        <v>5502</v>
      </c>
      <c r="E8630" s="5">
        <v>19.54</v>
      </c>
    </row>
    <row r="8631" s="1" customFormat="1" customHeight="1" spans="1:5">
      <c r="A8631" s="4">
        <v>89380</v>
      </c>
      <c r="B8631" s="4" t="s">
        <v>9198</v>
      </c>
      <c r="C8631" s="4" t="s">
        <v>215</v>
      </c>
      <c r="D8631" s="4" t="s">
        <v>5502</v>
      </c>
      <c r="E8631" s="5">
        <v>9.93</v>
      </c>
    </row>
    <row r="8632" s="1" customFormat="1" customHeight="1" spans="1:5">
      <c r="A8632" s="4">
        <v>89381</v>
      </c>
      <c r="B8632" s="4" t="s">
        <v>9199</v>
      </c>
      <c r="C8632" s="4" t="s">
        <v>215</v>
      </c>
      <c r="D8632" s="4" t="s">
        <v>5502</v>
      </c>
      <c r="E8632" s="5">
        <v>12.66</v>
      </c>
    </row>
    <row r="8633" s="1" customFormat="1" customHeight="1" spans="1:5">
      <c r="A8633" s="4">
        <v>89382</v>
      </c>
      <c r="B8633" s="4" t="s">
        <v>9200</v>
      </c>
      <c r="C8633" s="4" t="s">
        <v>215</v>
      </c>
      <c r="D8633" s="4" t="s">
        <v>5502</v>
      </c>
      <c r="E8633" s="5">
        <v>14.71</v>
      </c>
    </row>
    <row r="8634" s="1" customFormat="1" customHeight="1" spans="1:5">
      <c r="A8634" s="4">
        <v>89383</v>
      </c>
      <c r="B8634" s="4" t="s">
        <v>9201</v>
      </c>
      <c r="C8634" s="4" t="s">
        <v>215</v>
      </c>
      <c r="D8634" s="4" t="s">
        <v>5502</v>
      </c>
      <c r="E8634" s="5">
        <v>6.36</v>
      </c>
    </row>
    <row r="8635" s="1" customFormat="1" customHeight="1" spans="1:5">
      <c r="A8635" s="4">
        <v>89384</v>
      </c>
      <c r="B8635" s="4" t="s">
        <v>9202</v>
      </c>
      <c r="C8635" s="4" t="s">
        <v>215</v>
      </c>
      <c r="D8635" s="4" t="s">
        <v>5502</v>
      </c>
      <c r="E8635" s="5">
        <v>13.26</v>
      </c>
    </row>
    <row r="8636" s="1" customFormat="1" customHeight="1" spans="1:5">
      <c r="A8636" s="4">
        <v>89385</v>
      </c>
      <c r="B8636" s="4" t="s">
        <v>9203</v>
      </c>
      <c r="C8636" s="4" t="s">
        <v>215</v>
      </c>
      <c r="D8636" s="4" t="s">
        <v>5502</v>
      </c>
      <c r="E8636" s="5">
        <v>7.05</v>
      </c>
    </row>
    <row r="8637" s="1" customFormat="1" customHeight="1" spans="1:5">
      <c r="A8637" s="4">
        <v>89386</v>
      </c>
      <c r="B8637" s="4" t="s">
        <v>9204</v>
      </c>
      <c r="C8637" s="4" t="s">
        <v>215</v>
      </c>
      <c r="D8637" s="4" t="s">
        <v>5502</v>
      </c>
      <c r="E8637" s="5">
        <v>9.35</v>
      </c>
    </row>
    <row r="8638" s="1" customFormat="1" customHeight="1" spans="1:5">
      <c r="A8638" s="4">
        <v>89387</v>
      </c>
      <c r="B8638" s="4" t="s">
        <v>9205</v>
      </c>
      <c r="C8638" s="4" t="s">
        <v>215</v>
      </c>
      <c r="D8638" s="4" t="s">
        <v>5502</v>
      </c>
      <c r="E8638" s="5">
        <v>31.45</v>
      </c>
    </row>
    <row r="8639" s="1" customFormat="1" customHeight="1" spans="1:5">
      <c r="A8639" s="4">
        <v>89389</v>
      </c>
      <c r="B8639" s="4" t="s">
        <v>9206</v>
      </c>
      <c r="C8639" s="4" t="s">
        <v>215</v>
      </c>
      <c r="D8639" s="4" t="s">
        <v>5502</v>
      </c>
      <c r="E8639" s="5">
        <v>11.48</v>
      </c>
    </row>
    <row r="8640" s="1" customFormat="1" customHeight="1" spans="1:5">
      <c r="A8640" s="4">
        <v>89390</v>
      </c>
      <c r="B8640" s="4" t="s">
        <v>9207</v>
      </c>
      <c r="C8640" s="4" t="s">
        <v>215</v>
      </c>
      <c r="D8640" s="4" t="s">
        <v>5502</v>
      </c>
      <c r="E8640" s="5">
        <v>22.07</v>
      </c>
    </row>
    <row r="8641" s="1" customFormat="1" customHeight="1" spans="1:5">
      <c r="A8641" s="4">
        <v>89391</v>
      </c>
      <c r="B8641" s="4" t="s">
        <v>9208</v>
      </c>
      <c r="C8641" s="4" t="s">
        <v>215</v>
      </c>
      <c r="D8641" s="4" t="s">
        <v>5502</v>
      </c>
      <c r="E8641" s="5">
        <v>8.47</v>
      </c>
    </row>
    <row r="8642" s="1" customFormat="1" customHeight="1" spans="1:5">
      <c r="A8642" s="4">
        <v>89392</v>
      </c>
      <c r="B8642" s="4" t="s">
        <v>9209</v>
      </c>
      <c r="C8642" s="4" t="s">
        <v>215</v>
      </c>
      <c r="D8642" s="4" t="s">
        <v>5502</v>
      </c>
      <c r="E8642" s="5">
        <v>25.44</v>
      </c>
    </row>
    <row r="8643" s="1" customFormat="1" customHeight="1" spans="1:5">
      <c r="A8643" s="4">
        <v>89393</v>
      </c>
      <c r="B8643" s="4" t="s">
        <v>9210</v>
      </c>
      <c r="C8643" s="4" t="s">
        <v>215</v>
      </c>
      <c r="D8643" s="4" t="s">
        <v>5502</v>
      </c>
      <c r="E8643" s="5">
        <v>10.6</v>
      </c>
    </row>
    <row r="8644" s="1" customFormat="1" customHeight="1" spans="1:5">
      <c r="A8644" s="4">
        <v>89394</v>
      </c>
      <c r="B8644" s="4" t="s">
        <v>9211</v>
      </c>
      <c r="C8644" s="4" t="s">
        <v>215</v>
      </c>
      <c r="D8644" s="4" t="s">
        <v>5502</v>
      </c>
      <c r="E8644" s="5">
        <v>18.93</v>
      </c>
    </row>
    <row r="8645" s="1" customFormat="1" customHeight="1" spans="1:5">
      <c r="A8645" s="4">
        <v>89395</v>
      </c>
      <c r="B8645" s="4" t="s">
        <v>9212</v>
      </c>
      <c r="C8645" s="4" t="s">
        <v>215</v>
      </c>
      <c r="D8645" s="4" t="s">
        <v>5502</v>
      </c>
      <c r="E8645" s="5">
        <v>12.49</v>
      </c>
    </row>
    <row r="8646" s="1" customFormat="1" customHeight="1" spans="1:5">
      <c r="A8646" s="4">
        <v>89396</v>
      </c>
      <c r="B8646" s="4" t="s">
        <v>9213</v>
      </c>
      <c r="C8646" s="4" t="s">
        <v>215</v>
      </c>
      <c r="D8646" s="4" t="s">
        <v>5502</v>
      </c>
      <c r="E8646" s="5">
        <v>20.75</v>
      </c>
    </row>
    <row r="8647" s="1" customFormat="1" customHeight="1" spans="1:5">
      <c r="A8647" s="4">
        <v>89397</v>
      </c>
      <c r="B8647" s="4" t="s">
        <v>9214</v>
      </c>
      <c r="C8647" s="4" t="s">
        <v>215</v>
      </c>
      <c r="D8647" s="4" t="s">
        <v>5502</v>
      </c>
      <c r="E8647" s="5">
        <v>14.56</v>
      </c>
    </row>
    <row r="8648" s="1" customFormat="1" customHeight="1" spans="1:5">
      <c r="A8648" s="4">
        <v>89398</v>
      </c>
      <c r="B8648" s="4" t="s">
        <v>9215</v>
      </c>
      <c r="C8648" s="4" t="s">
        <v>215</v>
      </c>
      <c r="D8648" s="4" t="s">
        <v>5502</v>
      </c>
      <c r="E8648" s="5">
        <v>17.76</v>
      </c>
    </row>
    <row r="8649" s="1" customFormat="1" customHeight="1" spans="1:5">
      <c r="A8649" s="4">
        <v>89399</v>
      </c>
      <c r="B8649" s="4" t="s">
        <v>9216</v>
      </c>
      <c r="C8649" s="4" t="s">
        <v>215</v>
      </c>
      <c r="D8649" s="4" t="s">
        <v>5502</v>
      </c>
      <c r="E8649" s="5">
        <v>25.26</v>
      </c>
    </row>
    <row r="8650" s="1" customFormat="1" customHeight="1" spans="1:5">
      <c r="A8650" s="4">
        <v>89400</v>
      </c>
      <c r="B8650" s="4" t="s">
        <v>9217</v>
      </c>
      <c r="C8650" s="4" t="s">
        <v>215</v>
      </c>
      <c r="D8650" s="4" t="s">
        <v>5502</v>
      </c>
      <c r="E8650" s="5">
        <v>19.81</v>
      </c>
    </row>
    <row r="8651" s="1" customFormat="1" customHeight="1" spans="1:5">
      <c r="A8651" s="4">
        <v>89404</v>
      </c>
      <c r="B8651" s="4" t="s">
        <v>9218</v>
      </c>
      <c r="C8651" s="4" t="s">
        <v>215</v>
      </c>
      <c r="D8651" s="4" t="s">
        <v>5502</v>
      </c>
      <c r="E8651" s="5">
        <v>6.95</v>
      </c>
    </row>
    <row r="8652" s="1" customFormat="1" customHeight="1" spans="1:5">
      <c r="A8652" s="4">
        <v>89405</v>
      </c>
      <c r="B8652" s="4" t="s">
        <v>9219</v>
      </c>
      <c r="C8652" s="4" t="s">
        <v>215</v>
      </c>
      <c r="D8652" s="4" t="s">
        <v>5502</v>
      </c>
      <c r="E8652" s="5">
        <v>7.55</v>
      </c>
    </row>
    <row r="8653" s="1" customFormat="1" customHeight="1" spans="1:5">
      <c r="A8653" s="4">
        <v>89406</v>
      </c>
      <c r="B8653" s="4" t="s">
        <v>9220</v>
      </c>
      <c r="C8653" s="4" t="s">
        <v>215</v>
      </c>
      <c r="D8653" s="4" t="s">
        <v>5502</v>
      </c>
      <c r="E8653" s="5">
        <v>8.63</v>
      </c>
    </row>
    <row r="8654" s="1" customFormat="1" customHeight="1" spans="1:5">
      <c r="A8654" s="4">
        <v>89407</v>
      </c>
      <c r="B8654" s="4" t="s">
        <v>9221</v>
      </c>
      <c r="C8654" s="4" t="s">
        <v>215</v>
      </c>
      <c r="D8654" s="4" t="s">
        <v>5502</v>
      </c>
      <c r="E8654" s="5">
        <v>8.72</v>
      </c>
    </row>
    <row r="8655" s="1" customFormat="1" customHeight="1" spans="1:5">
      <c r="A8655" s="4">
        <v>89408</v>
      </c>
      <c r="B8655" s="4" t="s">
        <v>9222</v>
      </c>
      <c r="C8655" s="4" t="s">
        <v>215</v>
      </c>
      <c r="D8655" s="4" t="s">
        <v>5502</v>
      </c>
      <c r="E8655" s="5">
        <v>8.3</v>
      </c>
    </row>
    <row r="8656" s="1" customFormat="1" customHeight="1" spans="1:5">
      <c r="A8656" s="4">
        <v>89409</v>
      </c>
      <c r="B8656" s="4" t="s">
        <v>9223</v>
      </c>
      <c r="C8656" s="4" t="s">
        <v>215</v>
      </c>
      <c r="D8656" s="4" t="s">
        <v>5502</v>
      </c>
      <c r="E8656" s="5">
        <v>9.16</v>
      </c>
    </row>
    <row r="8657" s="1" customFormat="1" customHeight="1" spans="1:5">
      <c r="A8657" s="4">
        <v>89410</v>
      </c>
      <c r="B8657" s="4" t="s">
        <v>9224</v>
      </c>
      <c r="C8657" s="4" t="s">
        <v>215</v>
      </c>
      <c r="D8657" s="4" t="s">
        <v>5502</v>
      </c>
      <c r="E8657" s="5">
        <v>10.8</v>
      </c>
    </row>
    <row r="8658" s="1" customFormat="1" customHeight="1" spans="1:5">
      <c r="A8658" s="4">
        <v>89411</v>
      </c>
      <c r="B8658" s="4" t="s">
        <v>9225</v>
      </c>
      <c r="C8658" s="4" t="s">
        <v>215</v>
      </c>
      <c r="D8658" s="4" t="s">
        <v>5502</v>
      </c>
      <c r="E8658" s="5">
        <v>10.21</v>
      </c>
    </row>
    <row r="8659" s="1" customFormat="1" customHeight="1" spans="1:5">
      <c r="A8659" s="4">
        <v>89412</v>
      </c>
      <c r="B8659" s="4" t="s">
        <v>9226</v>
      </c>
      <c r="C8659" s="4" t="s">
        <v>215</v>
      </c>
      <c r="D8659" s="4" t="s">
        <v>5502</v>
      </c>
      <c r="E8659" s="5">
        <v>9.58</v>
      </c>
    </row>
    <row r="8660" s="1" customFormat="1" customHeight="1" spans="1:5">
      <c r="A8660" s="4">
        <v>89413</v>
      </c>
      <c r="B8660" s="4" t="s">
        <v>9227</v>
      </c>
      <c r="C8660" s="4" t="s">
        <v>215</v>
      </c>
      <c r="D8660" s="4" t="s">
        <v>5502</v>
      </c>
      <c r="E8660" s="5">
        <v>11.77</v>
      </c>
    </row>
    <row r="8661" s="1" customFormat="1" customHeight="1" spans="1:5">
      <c r="A8661" s="4">
        <v>89414</v>
      </c>
      <c r="B8661" s="4" t="s">
        <v>9228</v>
      </c>
      <c r="C8661" s="4" t="s">
        <v>215</v>
      </c>
      <c r="D8661" s="4" t="s">
        <v>5502</v>
      </c>
      <c r="E8661" s="5">
        <v>13.68</v>
      </c>
    </row>
    <row r="8662" s="1" customFormat="1" customHeight="1" spans="1:5">
      <c r="A8662" s="4">
        <v>89415</v>
      </c>
      <c r="B8662" s="4" t="s">
        <v>9229</v>
      </c>
      <c r="C8662" s="4" t="s">
        <v>215</v>
      </c>
      <c r="D8662" s="4" t="s">
        <v>5502</v>
      </c>
      <c r="E8662" s="5">
        <v>16.25</v>
      </c>
    </row>
    <row r="8663" s="1" customFormat="1" customHeight="1" spans="1:5">
      <c r="A8663" s="4">
        <v>89416</v>
      </c>
      <c r="B8663" s="4" t="s">
        <v>9230</v>
      </c>
      <c r="C8663" s="4" t="s">
        <v>215</v>
      </c>
      <c r="D8663" s="4" t="s">
        <v>5502</v>
      </c>
      <c r="E8663" s="5">
        <v>14.04</v>
      </c>
    </row>
    <row r="8664" s="1" customFormat="1" customHeight="1" spans="1:5">
      <c r="A8664" s="4">
        <v>89417</v>
      </c>
      <c r="B8664" s="4" t="s">
        <v>9231</v>
      </c>
      <c r="C8664" s="4" t="s">
        <v>215</v>
      </c>
      <c r="D8664" s="4" t="s">
        <v>5502</v>
      </c>
      <c r="E8664" s="5">
        <v>5.3</v>
      </c>
    </row>
    <row r="8665" s="1" customFormat="1" customHeight="1" spans="1:5">
      <c r="A8665" s="4">
        <v>89418</v>
      </c>
      <c r="B8665" s="4" t="s">
        <v>9232</v>
      </c>
      <c r="C8665" s="4" t="s">
        <v>215</v>
      </c>
      <c r="D8665" s="4" t="s">
        <v>5502</v>
      </c>
      <c r="E8665" s="5">
        <v>16.22</v>
      </c>
    </row>
    <row r="8666" s="1" customFormat="1" customHeight="1" spans="1:5">
      <c r="A8666" s="4">
        <v>89419</v>
      </c>
      <c r="B8666" s="4" t="s">
        <v>9233</v>
      </c>
      <c r="C8666" s="4" t="s">
        <v>215</v>
      </c>
      <c r="D8666" s="4" t="s">
        <v>5502</v>
      </c>
      <c r="E8666" s="5">
        <v>6.44</v>
      </c>
    </row>
    <row r="8667" s="1" customFormat="1" customHeight="1" spans="1:5">
      <c r="A8667" s="4">
        <v>89421</v>
      </c>
      <c r="B8667" s="4" t="s">
        <v>9234</v>
      </c>
      <c r="C8667" s="4" t="s">
        <v>215</v>
      </c>
      <c r="D8667" s="4" t="s">
        <v>5502</v>
      </c>
      <c r="E8667" s="5">
        <v>11.81</v>
      </c>
    </row>
    <row r="8668" s="1" customFormat="1" customHeight="1" spans="1:5">
      <c r="A8668" s="4">
        <v>89423</v>
      </c>
      <c r="B8668" s="4" t="s">
        <v>9235</v>
      </c>
      <c r="C8668" s="4" t="s">
        <v>215</v>
      </c>
      <c r="D8668" s="4" t="s">
        <v>5502</v>
      </c>
      <c r="E8668" s="5">
        <v>9.91</v>
      </c>
    </row>
    <row r="8669" s="1" customFormat="1" customHeight="1" spans="1:5">
      <c r="A8669" s="4">
        <v>89424</v>
      </c>
      <c r="B8669" s="4" t="s">
        <v>9236</v>
      </c>
      <c r="C8669" s="4" t="s">
        <v>215</v>
      </c>
      <c r="D8669" s="4" t="s">
        <v>5502</v>
      </c>
      <c r="E8669" s="5">
        <v>6.25</v>
      </c>
    </row>
    <row r="8670" s="1" customFormat="1" customHeight="1" spans="1:5">
      <c r="A8670" s="4">
        <v>89425</v>
      </c>
      <c r="B8670" s="4" t="s">
        <v>9237</v>
      </c>
      <c r="C8670" s="4" t="s">
        <v>215</v>
      </c>
      <c r="D8670" s="4" t="s">
        <v>5502</v>
      </c>
      <c r="E8670" s="5">
        <v>19.04</v>
      </c>
    </row>
    <row r="8671" s="1" customFormat="1" customHeight="1" spans="1:5">
      <c r="A8671" s="4">
        <v>89426</v>
      </c>
      <c r="B8671" s="4" t="s">
        <v>9238</v>
      </c>
      <c r="C8671" s="4" t="s">
        <v>215</v>
      </c>
      <c r="D8671" s="4" t="s">
        <v>5502</v>
      </c>
      <c r="E8671" s="5">
        <v>9.37</v>
      </c>
    </row>
    <row r="8672" s="1" customFormat="1" customHeight="1" spans="1:5">
      <c r="A8672" s="4">
        <v>89427</v>
      </c>
      <c r="B8672" s="4" t="s">
        <v>9239</v>
      </c>
      <c r="C8672" s="4" t="s">
        <v>215</v>
      </c>
      <c r="D8672" s="4" t="s">
        <v>5502</v>
      </c>
      <c r="E8672" s="5">
        <v>12.17</v>
      </c>
    </row>
    <row r="8673" s="1" customFormat="1" customHeight="1" spans="1:5">
      <c r="A8673" s="4">
        <v>89428</v>
      </c>
      <c r="B8673" s="4" t="s">
        <v>9240</v>
      </c>
      <c r="C8673" s="4" t="s">
        <v>215</v>
      </c>
      <c r="D8673" s="4" t="s">
        <v>5502</v>
      </c>
      <c r="E8673" s="5">
        <v>14.21</v>
      </c>
    </row>
    <row r="8674" s="1" customFormat="1" customHeight="1" spans="1:5">
      <c r="A8674" s="4">
        <v>89429</v>
      </c>
      <c r="B8674" s="4" t="s">
        <v>9241</v>
      </c>
      <c r="C8674" s="4" t="s">
        <v>215</v>
      </c>
      <c r="D8674" s="4" t="s">
        <v>5502</v>
      </c>
      <c r="E8674" s="5">
        <v>5.87</v>
      </c>
    </row>
    <row r="8675" s="1" customFormat="1" customHeight="1" spans="1:5">
      <c r="A8675" s="4">
        <v>89430</v>
      </c>
      <c r="B8675" s="4" t="s">
        <v>9242</v>
      </c>
      <c r="C8675" s="4" t="s">
        <v>215</v>
      </c>
      <c r="D8675" s="4" t="s">
        <v>5502</v>
      </c>
      <c r="E8675" s="5">
        <v>12.76</v>
      </c>
    </row>
    <row r="8676" s="1" customFormat="1" customHeight="1" spans="1:5">
      <c r="A8676" s="4">
        <v>89431</v>
      </c>
      <c r="B8676" s="4" t="s">
        <v>9243</v>
      </c>
      <c r="C8676" s="4" t="s">
        <v>215</v>
      </c>
      <c r="D8676" s="4" t="s">
        <v>5502</v>
      </c>
      <c r="E8676" s="5">
        <v>8.74</v>
      </c>
    </row>
    <row r="8677" s="1" customFormat="1" customHeight="1" spans="1:5">
      <c r="A8677" s="4">
        <v>89432</v>
      </c>
      <c r="B8677" s="4" t="s">
        <v>9244</v>
      </c>
      <c r="C8677" s="4" t="s">
        <v>215</v>
      </c>
      <c r="D8677" s="4" t="s">
        <v>5502</v>
      </c>
      <c r="E8677" s="5">
        <v>30.84</v>
      </c>
    </row>
    <row r="8678" s="1" customFormat="1" customHeight="1" spans="1:5">
      <c r="A8678" s="4">
        <v>89433</v>
      </c>
      <c r="B8678" s="4" t="s">
        <v>9245</v>
      </c>
      <c r="C8678" s="4" t="s">
        <v>215</v>
      </c>
      <c r="D8678" s="4" t="s">
        <v>5502</v>
      </c>
      <c r="E8678" s="5">
        <v>13.06</v>
      </c>
    </row>
    <row r="8679" s="1" customFormat="1" customHeight="1" spans="1:5">
      <c r="A8679" s="4">
        <v>89434</v>
      </c>
      <c r="B8679" s="4" t="s">
        <v>9246</v>
      </c>
      <c r="C8679" s="4" t="s">
        <v>215</v>
      </c>
      <c r="D8679" s="4" t="s">
        <v>5502</v>
      </c>
      <c r="E8679" s="5">
        <v>10.92</v>
      </c>
    </row>
    <row r="8680" s="1" customFormat="1" customHeight="1" spans="1:5">
      <c r="A8680" s="4">
        <v>89435</v>
      </c>
      <c r="B8680" s="4" t="s">
        <v>9247</v>
      </c>
      <c r="C8680" s="4" t="s">
        <v>215</v>
      </c>
      <c r="D8680" s="4" t="s">
        <v>5502</v>
      </c>
      <c r="E8680" s="5">
        <v>21.46</v>
      </c>
    </row>
    <row r="8681" s="1" customFormat="1" customHeight="1" spans="1:5">
      <c r="A8681" s="4">
        <v>89436</v>
      </c>
      <c r="B8681" s="4" t="s">
        <v>9248</v>
      </c>
      <c r="C8681" s="4" t="s">
        <v>215</v>
      </c>
      <c r="D8681" s="4" t="s">
        <v>5502</v>
      </c>
      <c r="E8681" s="5">
        <v>7.91</v>
      </c>
    </row>
    <row r="8682" s="1" customFormat="1" customHeight="1" spans="1:5">
      <c r="A8682" s="4">
        <v>89437</v>
      </c>
      <c r="B8682" s="4" t="s">
        <v>9249</v>
      </c>
      <c r="C8682" s="4" t="s">
        <v>215</v>
      </c>
      <c r="D8682" s="4" t="s">
        <v>5502</v>
      </c>
      <c r="E8682" s="5">
        <v>24.83</v>
      </c>
    </row>
    <row r="8683" s="1" customFormat="1" customHeight="1" spans="1:5">
      <c r="A8683" s="4">
        <v>89438</v>
      </c>
      <c r="B8683" s="4" t="s">
        <v>9250</v>
      </c>
      <c r="C8683" s="4" t="s">
        <v>215</v>
      </c>
      <c r="D8683" s="4" t="s">
        <v>5502</v>
      </c>
      <c r="E8683" s="5">
        <v>9.71</v>
      </c>
    </row>
    <row r="8684" s="1" customFormat="1" customHeight="1" spans="1:5">
      <c r="A8684" s="4">
        <v>89439</v>
      </c>
      <c r="B8684" s="4" t="s">
        <v>9251</v>
      </c>
      <c r="C8684" s="4" t="s">
        <v>215</v>
      </c>
      <c r="D8684" s="4" t="s">
        <v>5502</v>
      </c>
      <c r="E8684" s="5">
        <v>11.35</v>
      </c>
    </row>
    <row r="8685" s="1" customFormat="1" customHeight="1" spans="1:5">
      <c r="A8685" s="4">
        <v>89440</v>
      </c>
      <c r="B8685" s="4" t="s">
        <v>9252</v>
      </c>
      <c r="C8685" s="4" t="s">
        <v>215</v>
      </c>
      <c r="D8685" s="4" t="s">
        <v>5502</v>
      </c>
      <c r="E8685" s="5">
        <v>11.47</v>
      </c>
    </row>
    <row r="8686" s="1" customFormat="1" customHeight="1" spans="1:5">
      <c r="A8686" s="4">
        <v>89442</v>
      </c>
      <c r="B8686" s="4" t="s">
        <v>9253</v>
      </c>
      <c r="C8686" s="4" t="s">
        <v>215</v>
      </c>
      <c r="D8686" s="4" t="s">
        <v>5502</v>
      </c>
      <c r="E8686" s="5">
        <v>13.6</v>
      </c>
    </row>
    <row r="8687" s="1" customFormat="1" customHeight="1" spans="1:5">
      <c r="A8687" s="4">
        <v>89443</v>
      </c>
      <c r="B8687" s="4" t="s">
        <v>9254</v>
      </c>
      <c r="C8687" s="4" t="s">
        <v>215</v>
      </c>
      <c r="D8687" s="4" t="s">
        <v>5502</v>
      </c>
      <c r="E8687" s="5">
        <v>16.53</v>
      </c>
    </row>
    <row r="8688" s="1" customFormat="1" customHeight="1" spans="1:5">
      <c r="A8688" s="4">
        <v>89444</v>
      </c>
      <c r="B8688" s="4" t="s">
        <v>9255</v>
      </c>
      <c r="C8688" s="4" t="s">
        <v>215</v>
      </c>
      <c r="D8688" s="4" t="s">
        <v>5502</v>
      </c>
      <c r="E8688" s="5">
        <v>24.67</v>
      </c>
    </row>
    <row r="8689" s="1" customFormat="1" customHeight="1" spans="1:5">
      <c r="A8689" s="4">
        <v>89445</v>
      </c>
      <c r="B8689" s="4" t="s">
        <v>9256</v>
      </c>
      <c r="C8689" s="4" t="s">
        <v>215</v>
      </c>
      <c r="D8689" s="4" t="s">
        <v>5502</v>
      </c>
      <c r="E8689" s="5">
        <v>18.67</v>
      </c>
    </row>
    <row r="8690" s="1" customFormat="1" customHeight="1" spans="1:5">
      <c r="A8690" s="4">
        <v>89481</v>
      </c>
      <c r="B8690" s="4" t="s">
        <v>9257</v>
      </c>
      <c r="C8690" s="4" t="s">
        <v>215</v>
      </c>
      <c r="D8690" s="4" t="s">
        <v>5502</v>
      </c>
      <c r="E8690" s="5">
        <v>5.14</v>
      </c>
    </row>
    <row r="8691" s="1" customFormat="1" customHeight="1" spans="1:5">
      <c r="A8691" s="4">
        <v>89485</v>
      </c>
      <c r="B8691" s="4" t="s">
        <v>9258</v>
      </c>
      <c r="C8691" s="4" t="s">
        <v>215</v>
      </c>
      <c r="D8691" s="4" t="s">
        <v>5502</v>
      </c>
      <c r="E8691" s="5">
        <v>6</v>
      </c>
    </row>
    <row r="8692" s="1" customFormat="1" customHeight="1" spans="1:5">
      <c r="A8692" s="4">
        <v>89489</v>
      </c>
      <c r="B8692" s="4" t="s">
        <v>9259</v>
      </c>
      <c r="C8692" s="4" t="s">
        <v>215</v>
      </c>
      <c r="D8692" s="4" t="s">
        <v>5502</v>
      </c>
      <c r="E8692" s="5">
        <v>7.64</v>
      </c>
    </row>
    <row r="8693" s="1" customFormat="1" customHeight="1" spans="1:5">
      <c r="A8693" s="4">
        <v>89490</v>
      </c>
      <c r="B8693" s="4" t="s">
        <v>9260</v>
      </c>
      <c r="C8693" s="4" t="s">
        <v>215</v>
      </c>
      <c r="D8693" s="4" t="s">
        <v>5502</v>
      </c>
      <c r="E8693" s="5">
        <v>7.05</v>
      </c>
    </row>
    <row r="8694" s="1" customFormat="1" customHeight="1" spans="1:5">
      <c r="A8694" s="4">
        <v>89492</v>
      </c>
      <c r="B8694" s="4" t="s">
        <v>9261</v>
      </c>
      <c r="C8694" s="4" t="s">
        <v>215</v>
      </c>
      <c r="D8694" s="4" t="s">
        <v>5502</v>
      </c>
      <c r="E8694" s="5">
        <v>8.11</v>
      </c>
    </row>
    <row r="8695" s="1" customFormat="1" customHeight="1" spans="1:5">
      <c r="A8695" s="4">
        <v>89493</v>
      </c>
      <c r="B8695" s="4" t="s">
        <v>9262</v>
      </c>
      <c r="C8695" s="4" t="s">
        <v>215</v>
      </c>
      <c r="D8695" s="4" t="s">
        <v>5502</v>
      </c>
      <c r="E8695" s="5">
        <v>10.02</v>
      </c>
    </row>
    <row r="8696" s="1" customFormat="1" customHeight="1" spans="1:5">
      <c r="A8696" s="4">
        <v>89494</v>
      </c>
      <c r="B8696" s="4" t="s">
        <v>9263</v>
      </c>
      <c r="C8696" s="4" t="s">
        <v>215</v>
      </c>
      <c r="D8696" s="4" t="s">
        <v>5502</v>
      </c>
      <c r="E8696" s="5">
        <v>12.59</v>
      </c>
    </row>
    <row r="8697" s="1" customFormat="1" customHeight="1" spans="1:5">
      <c r="A8697" s="4">
        <v>89496</v>
      </c>
      <c r="B8697" s="4" t="s">
        <v>9264</v>
      </c>
      <c r="C8697" s="4" t="s">
        <v>215</v>
      </c>
      <c r="D8697" s="4" t="s">
        <v>5502</v>
      </c>
      <c r="E8697" s="5">
        <v>10.38</v>
      </c>
    </row>
    <row r="8698" s="1" customFormat="1" customHeight="1" spans="1:5">
      <c r="A8698" s="4">
        <v>89497</v>
      </c>
      <c r="B8698" s="4" t="s">
        <v>9265</v>
      </c>
      <c r="C8698" s="4" t="s">
        <v>215</v>
      </c>
      <c r="D8698" s="4" t="s">
        <v>5502</v>
      </c>
      <c r="E8698" s="5">
        <v>13.2</v>
      </c>
    </row>
    <row r="8699" s="1" customFormat="1" customHeight="1" spans="1:5">
      <c r="A8699" s="4">
        <v>89498</v>
      </c>
      <c r="B8699" s="4" t="s">
        <v>9266</v>
      </c>
      <c r="C8699" s="4" t="s">
        <v>215</v>
      </c>
      <c r="D8699" s="4" t="s">
        <v>5502</v>
      </c>
      <c r="E8699" s="5">
        <v>13.26</v>
      </c>
    </row>
    <row r="8700" s="1" customFormat="1" customHeight="1" spans="1:5">
      <c r="A8700" s="4">
        <v>89499</v>
      </c>
      <c r="B8700" s="4" t="s">
        <v>9267</v>
      </c>
      <c r="C8700" s="4" t="s">
        <v>215</v>
      </c>
      <c r="D8700" s="4" t="s">
        <v>5502</v>
      </c>
      <c r="E8700" s="5">
        <v>19.99</v>
      </c>
    </row>
    <row r="8701" s="1" customFormat="1" customHeight="1" spans="1:5">
      <c r="A8701" s="4">
        <v>89500</v>
      </c>
      <c r="B8701" s="4" t="s">
        <v>9268</v>
      </c>
      <c r="C8701" s="4" t="s">
        <v>215</v>
      </c>
      <c r="D8701" s="4" t="s">
        <v>5502</v>
      </c>
      <c r="E8701" s="5">
        <v>12.67</v>
      </c>
    </row>
    <row r="8702" s="1" customFormat="1" customHeight="1" spans="1:5">
      <c r="A8702" s="4">
        <v>89501</v>
      </c>
      <c r="B8702" s="4" t="s">
        <v>9269</v>
      </c>
      <c r="C8702" s="4" t="s">
        <v>215</v>
      </c>
      <c r="D8702" s="4" t="s">
        <v>5502</v>
      </c>
      <c r="E8702" s="5">
        <v>14.11</v>
      </c>
    </row>
    <row r="8703" s="1" customFormat="1" customHeight="1" spans="1:5">
      <c r="A8703" s="4">
        <v>89502</v>
      </c>
      <c r="B8703" s="4" t="s">
        <v>9270</v>
      </c>
      <c r="C8703" s="4" t="s">
        <v>215</v>
      </c>
      <c r="D8703" s="4" t="s">
        <v>5502</v>
      </c>
      <c r="E8703" s="5">
        <v>16.88</v>
      </c>
    </row>
    <row r="8704" s="1" customFormat="1" customHeight="1" spans="1:5">
      <c r="A8704" s="4">
        <v>89503</v>
      </c>
      <c r="B8704" s="4" t="s">
        <v>9271</v>
      </c>
      <c r="C8704" s="4" t="s">
        <v>215</v>
      </c>
      <c r="D8704" s="4" t="s">
        <v>5502</v>
      </c>
      <c r="E8704" s="5">
        <v>23.05</v>
      </c>
    </row>
    <row r="8705" s="1" customFormat="1" customHeight="1" spans="1:5">
      <c r="A8705" s="4">
        <v>89504</v>
      </c>
      <c r="B8705" s="4" t="s">
        <v>9272</v>
      </c>
      <c r="C8705" s="4" t="s">
        <v>215</v>
      </c>
      <c r="D8705" s="4" t="s">
        <v>5502</v>
      </c>
      <c r="E8705" s="5">
        <v>18.86</v>
      </c>
    </row>
    <row r="8706" s="1" customFormat="1" customHeight="1" spans="1:5">
      <c r="A8706" s="4">
        <v>89505</v>
      </c>
      <c r="B8706" s="4" t="s">
        <v>9273</v>
      </c>
      <c r="C8706" s="4" t="s">
        <v>215</v>
      </c>
      <c r="D8706" s="4" t="s">
        <v>5502</v>
      </c>
      <c r="E8706" s="5">
        <v>42.65</v>
      </c>
    </row>
    <row r="8707" s="1" customFormat="1" customHeight="1" spans="1:5">
      <c r="A8707" s="4">
        <v>89506</v>
      </c>
      <c r="B8707" s="4" t="s">
        <v>9274</v>
      </c>
      <c r="C8707" s="4" t="s">
        <v>215</v>
      </c>
      <c r="D8707" s="4" t="s">
        <v>5502</v>
      </c>
      <c r="E8707" s="5">
        <v>40.71</v>
      </c>
    </row>
    <row r="8708" s="1" customFormat="1" customHeight="1" spans="1:5">
      <c r="A8708" s="4">
        <v>89507</v>
      </c>
      <c r="B8708" s="4" t="s">
        <v>9275</v>
      </c>
      <c r="C8708" s="4" t="s">
        <v>215</v>
      </c>
      <c r="D8708" s="4" t="s">
        <v>5502</v>
      </c>
      <c r="E8708" s="5">
        <v>48.36</v>
      </c>
    </row>
    <row r="8709" s="1" customFormat="1" customHeight="1" spans="1:5">
      <c r="A8709" s="4">
        <v>89510</v>
      </c>
      <c r="B8709" s="4" t="s">
        <v>9276</v>
      </c>
      <c r="C8709" s="4" t="s">
        <v>215</v>
      </c>
      <c r="D8709" s="4" t="s">
        <v>5502</v>
      </c>
      <c r="E8709" s="5">
        <v>27.13</v>
      </c>
    </row>
    <row r="8710" s="1" customFormat="1" customHeight="1" spans="1:5">
      <c r="A8710" s="4">
        <v>89513</v>
      </c>
      <c r="B8710" s="4" t="s">
        <v>9277</v>
      </c>
      <c r="C8710" s="4" t="s">
        <v>215</v>
      </c>
      <c r="D8710" s="4" t="s">
        <v>5502</v>
      </c>
      <c r="E8710" s="5">
        <v>108.58</v>
      </c>
    </row>
    <row r="8711" s="1" customFormat="1" customHeight="1" spans="1:5">
      <c r="A8711" s="4">
        <v>89514</v>
      </c>
      <c r="B8711" s="4" t="s">
        <v>9278</v>
      </c>
      <c r="C8711" s="4" t="s">
        <v>215</v>
      </c>
      <c r="D8711" s="4" t="s">
        <v>5502</v>
      </c>
      <c r="E8711" s="5">
        <v>8.28</v>
      </c>
    </row>
    <row r="8712" s="1" customFormat="1" customHeight="1" spans="1:5">
      <c r="A8712" s="4">
        <v>89515</v>
      </c>
      <c r="B8712" s="4" t="s">
        <v>9279</v>
      </c>
      <c r="C8712" s="4" t="s">
        <v>215</v>
      </c>
      <c r="D8712" s="4" t="s">
        <v>5502</v>
      </c>
      <c r="E8712" s="5">
        <v>86.21</v>
      </c>
    </row>
    <row r="8713" s="1" customFormat="1" customHeight="1" spans="1:5">
      <c r="A8713" s="4">
        <v>89516</v>
      </c>
      <c r="B8713" s="4" t="s">
        <v>9280</v>
      </c>
      <c r="C8713" s="4" t="s">
        <v>215</v>
      </c>
      <c r="D8713" s="4" t="s">
        <v>5502</v>
      </c>
      <c r="E8713" s="5">
        <v>8.38</v>
      </c>
    </row>
    <row r="8714" s="1" customFormat="1" customHeight="1" spans="1:5">
      <c r="A8714" s="4">
        <v>89517</v>
      </c>
      <c r="B8714" s="4" t="s">
        <v>9281</v>
      </c>
      <c r="C8714" s="4" t="s">
        <v>215</v>
      </c>
      <c r="D8714" s="4" t="s">
        <v>5502</v>
      </c>
      <c r="E8714" s="5">
        <v>71.93</v>
      </c>
    </row>
    <row r="8715" s="1" customFormat="1" customHeight="1" spans="1:5">
      <c r="A8715" s="4">
        <v>89518</v>
      </c>
      <c r="B8715" s="4" t="s">
        <v>9282</v>
      </c>
      <c r="C8715" s="4" t="s">
        <v>215</v>
      </c>
      <c r="D8715" s="4" t="s">
        <v>5502</v>
      </c>
      <c r="E8715" s="5">
        <v>16.69</v>
      </c>
    </row>
    <row r="8716" s="1" customFormat="1" customHeight="1" spans="1:5">
      <c r="A8716" s="4">
        <v>89519</v>
      </c>
      <c r="B8716" s="4" t="s">
        <v>9283</v>
      </c>
      <c r="C8716" s="4" t="s">
        <v>215</v>
      </c>
      <c r="D8716" s="4" t="s">
        <v>5502</v>
      </c>
      <c r="E8716" s="5">
        <v>48.18</v>
      </c>
    </row>
    <row r="8717" s="1" customFormat="1" customHeight="1" spans="1:5">
      <c r="A8717" s="4">
        <v>89520</v>
      </c>
      <c r="B8717" s="4" t="s">
        <v>9284</v>
      </c>
      <c r="C8717" s="4" t="s">
        <v>215</v>
      </c>
      <c r="D8717" s="4" t="s">
        <v>5502</v>
      </c>
      <c r="E8717" s="5">
        <v>17.49</v>
      </c>
    </row>
    <row r="8718" s="1" customFormat="1" customHeight="1" spans="1:5">
      <c r="A8718" s="4">
        <v>89521</v>
      </c>
      <c r="B8718" s="4" t="s">
        <v>9285</v>
      </c>
      <c r="C8718" s="4" t="s">
        <v>215</v>
      </c>
      <c r="D8718" s="4" t="s">
        <v>5502</v>
      </c>
      <c r="E8718" s="5">
        <v>129.45</v>
      </c>
    </row>
    <row r="8719" s="1" customFormat="1" customHeight="1" spans="1:5">
      <c r="A8719" s="4">
        <v>89522</v>
      </c>
      <c r="B8719" s="4" t="s">
        <v>9286</v>
      </c>
      <c r="C8719" s="4" t="s">
        <v>215</v>
      </c>
      <c r="D8719" s="4" t="s">
        <v>5502</v>
      </c>
      <c r="E8719" s="5">
        <v>32.19</v>
      </c>
    </row>
    <row r="8720" s="1" customFormat="1" customHeight="1" spans="1:5">
      <c r="A8720" s="4">
        <v>89523</v>
      </c>
      <c r="B8720" s="4" t="s">
        <v>9287</v>
      </c>
      <c r="C8720" s="4" t="s">
        <v>215</v>
      </c>
      <c r="D8720" s="4" t="s">
        <v>5502</v>
      </c>
      <c r="E8720" s="5">
        <v>105.49</v>
      </c>
    </row>
    <row r="8721" s="1" customFormat="1" customHeight="1" spans="1:5">
      <c r="A8721" s="4">
        <v>89524</v>
      </c>
      <c r="B8721" s="4" t="s">
        <v>9288</v>
      </c>
      <c r="C8721" s="4" t="s">
        <v>215</v>
      </c>
      <c r="D8721" s="4" t="s">
        <v>5502</v>
      </c>
      <c r="E8721" s="5">
        <v>32.69</v>
      </c>
    </row>
    <row r="8722" s="1" customFormat="1" customHeight="1" spans="1:5">
      <c r="A8722" s="4">
        <v>89525</v>
      </c>
      <c r="B8722" s="4" t="s">
        <v>9289</v>
      </c>
      <c r="C8722" s="4" t="s">
        <v>215</v>
      </c>
      <c r="D8722" s="4" t="s">
        <v>5502</v>
      </c>
      <c r="E8722" s="5">
        <v>90.6</v>
      </c>
    </row>
    <row r="8723" s="1" customFormat="1" customHeight="1" spans="1:5">
      <c r="A8723" s="4">
        <v>89526</v>
      </c>
      <c r="B8723" s="4" t="s">
        <v>9290</v>
      </c>
      <c r="C8723" s="4" t="s">
        <v>215</v>
      </c>
      <c r="D8723" s="4" t="s">
        <v>5502</v>
      </c>
      <c r="E8723" s="5">
        <v>42.01</v>
      </c>
    </row>
    <row r="8724" s="1" customFormat="1" customHeight="1" spans="1:5">
      <c r="A8724" s="4">
        <v>89527</v>
      </c>
      <c r="B8724" s="4" t="s">
        <v>9291</v>
      </c>
      <c r="C8724" s="4" t="s">
        <v>215</v>
      </c>
      <c r="D8724" s="4" t="s">
        <v>5502</v>
      </c>
      <c r="E8724" s="5">
        <v>58.1</v>
      </c>
    </row>
    <row r="8725" s="1" customFormat="1" customHeight="1" spans="1:5">
      <c r="A8725" s="4">
        <v>89528</v>
      </c>
      <c r="B8725" s="4" t="s">
        <v>9292</v>
      </c>
      <c r="C8725" s="4" t="s">
        <v>215</v>
      </c>
      <c r="D8725" s="4" t="s">
        <v>5502</v>
      </c>
      <c r="E8725" s="5">
        <v>4.14</v>
      </c>
    </row>
    <row r="8726" s="1" customFormat="1" customHeight="1" spans="1:5">
      <c r="A8726" s="4">
        <v>89529</v>
      </c>
      <c r="B8726" s="4" t="s">
        <v>9293</v>
      </c>
      <c r="C8726" s="4" t="s">
        <v>215</v>
      </c>
      <c r="D8726" s="4" t="s">
        <v>5502</v>
      </c>
      <c r="E8726" s="5">
        <v>39.84</v>
      </c>
    </row>
    <row r="8727" s="1" customFormat="1" customHeight="1" spans="1:5">
      <c r="A8727" s="4">
        <v>89530</v>
      </c>
      <c r="B8727" s="4" t="s">
        <v>9294</v>
      </c>
      <c r="C8727" s="4" t="s">
        <v>215</v>
      </c>
      <c r="D8727" s="4" t="s">
        <v>5502</v>
      </c>
      <c r="E8727" s="5">
        <v>16.93</v>
      </c>
    </row>
    <row r="8728" s="1" customFormat="1" customHeight="1" spans="1:5">
      <c r="A8728" s="4">
        <v>89531</v>
      </c>
      <c r="B8728" s="4" t="s">
        <v>9295</v>
      </c>
      <c r="C8728" s="4" t="s">
        <v>215</v>
      </c>
      <c r="D8728" s="4" t="s">
        <v>5502</v>
      </c>
      <c r="E8728" s="5">
        <v>40.97</v>
      </c>
    </row>
    <row r="8729" s="1" customFormat="1" customHeight="1" spans="1:5">
      <c r="A8729" s="4">
        <v>89532</v>
      </c>
      <c r="B8729" s="4" t="s">
        <v>9296</v>
      </c>
      <c r="C8729" s="4" t="s">
        <v>215</v>
      </c>
      <c r="D8729" s="4" t="s">
        <v>5502</v>
      </c>
      <c r="E8729" s="5">
        <v>7.08</v>
      </c>
    </row>
    <row r="8730" s="1" customFormat="1" customHeight="1" spans="1:5">
      <c r="A8730" s="4">
        <v>89535</v>
      </c>
      <c r="B8730" s="4" t="s">
        <v>9297</v>
      </c>
      <c r="C8730" s="4" t="s">
        <v>215</v>
      </c>
      <c r="D8730" s="4" t="s">
        <v>5502</v>
      </c>
      <c r="E8730" s="5">
        <v>45.84</v>
      </c>
    </row>
    <row r="8731" s="1" customFormat="1" customHeight="1" spans="1:5">
      <c r="A8731" s="4">
        <v>89536</v>
      </c>
      <c r="B8731" s="4" t="s">
        <v>9298</v>
      </c>
      <c r="C8731" s="4" t="s">
        <v>215</v>
      </c>
      <c r="D8731" s="4" t="s">
        <v>5502</v>
      </c>
      <c r="E8731" s="5">
        <v>12.1</v>
      </c>
    </row>
    <row r="8732" s="1" customFormat="1" customHeight="1" spans="1:5">
      <c r="A8732" s="4">
        <v>89540</v>
      </c>
      <c r="B8732" s="4" t="s">
        <v>9299</v>
      </c>
      <c r="C8732" s="4" t="s">
        <v>215</v>
      </c>
      <c r="D8732" s="4" t="s">
        <v>5502</v>
      </c>
      <c r="E8732" s="5">
        <v>10.65</v>
      </c>
    </row>
    <row r="8733" s="1" customFormat="1" customHeight="1" spans="1:5">
      <c r="A8733" s="4">
        <v>89541</v>
      </c>
      <c r="B8733" s="4" t="s">
        <v>9300</v>
      </c>
      <c r="C8733" s="4" t="s">
        <v>215</v>
      </c>
      <c r="D8733" s="4" t="s">
        <v>5502</v>
      </c>
      <c r="E8733" s="5">
        <v>6.29</v>
      </c>
    </row>
    <row r="8734" s="1" customFormat="1" customHeight="1" spans="1:5">
      <c r="A8734" s="4">
        <v>89542</v>
      </c>
      <c r="B8734" s="4" t="s">
        <v>9301</v>
      </c>
      <c r="C8734" s="4" t="s">
        <v>215</v>
      </c>
      <c r="D8734" s="4" t="s">
        <v>5502</v>
      </c>
      <c r="E8734" s="5">
        <v>28.39</v>
      </c>
    </row>
    <row r="8735" s="1" customFormat="1" customHeight="1" spans="1:5">
      <c r="A8735" s="4">
        <v>89544</v>
      </c>
      <c r="B8735" s="4" t="s">
        <v>9302</v>
      </c>
      <c r="C8735" s="4" t="s">
        <v>215</v>
      </c>
      <c r="D8735" s="4" t="s">
        <v>5502</v>
      </c>
      <c r="E8735" s="5">
        <v>8.63</v>
      </c>
    </row>
    <row r="8736" s="1" customFormat="1" customHeight="1" spans="1:5">
      <c r="A8736" s="4">
        <v>89545</v>
      </c>
      <c r="B8736" s="4" t="s">
        <v>9303</v>
      </c>
      <c r="C8736" s="4" t="s">
        <v>215</v>
      </c>
      <c r="D8736" s="4" t="s">
        <v>5502</v>
      </c>
      <c r="E8736" s="5">
        <v>17.93</v>
      </c>
    </row>
    <row r="8737" s="1" customFormat="1" customHeight="1" spans="1:5">
      <c r="A8737" s="4">
        <v>89546</v>
      </c>
      <c r="B8737" s="4" t="s">
        <v>9304</v>
      </c>
      <c r="C8737" s="4" t="s">
        <v>215</v>
      </c>
      <c r="D8737" s="4" t="s">
        <v>5502</v>
      </c>
      <c r="E8737" s="5">
        <v>11.99</v>
      </c>
    </row>
    <row r="8738" s="1" customFormat="1" customHeight="1" spans="1:5">
      <c r="A8738" s="4">
        <v>89547</v>
      </c>
      <c r="B8738" s="4" t="s">
        <v>9305</v>
      </c>
      <c r="C8738" s="4" t="s">
        <v>215</v>
      </c>
      <c r="D8738" s="4" t="s">
        <v>5502</v>
      </c>
      <c r="E8738" s="5">
        <v>23.46</v>
      </c>
    </row>
    <row r="8739" s="1" customFormat="1" customHeight="1" spans="1:5">
      <c r="A8739" s="4">
        <v>89548</v>
      </c>
      <c r="B8739" s="4" t="s">
        <v>9306</v>
      </c>
      <c r="C8739" s="4" t="s">
        <v>215</v>
      </c>
      <c r="D8739" s="4" t="s">
        <v>5502</v>
      </c>
      <c r="E8739" s="5">
        <v>25.09</v>
      </c>
    </row>
    <row r="8740" s="1" customFormat="1" customHeight="1" spans="1:5">
      <c r="A8740" s="4">
        <v>89549</v>
      </c>
      <c r="B8740" s="4" t="s">
        <v>9307</v>
      </c>
      <c r="C8740" s="4" t="s">
        <v>215</v>
      </c>
      <c r="D8740" s="4" t="s">
        <v>5502</v>
      </c>
      <c r="E8740" s="5">
        <v>20.89</v>
      </c>
    </row>
    <row r="8741" s="1" customFormat="1" customHeight="1" spans="1:5">
      <c r="A8741" s="4">
        <v>89550</v>
      </c>
      <c r="B8741" s="4" t="s">
        <v>9308</v>
      </c>
      <c r="C8741" s="4" t="s">
        <v>215</v>
      </c>
      <c r="D8741" s="4" t="s">
        <v>5502</v>
      </c>
      <c r="E8741" s="5">
        <v>44.61</v>
      </c>
    </row>
    <row r="8742" s="1" customFormat="1" customHeight="1" spans="1:5">
      <c r="A8742" s="4">
        <v>89551</v>
      </c>
      <c r="B8742" s="4" t="s">
        <v>9309</v>
      </c>
      <c r="C8742" s="4" t="s">
        <v>215</v>
      </c>
      <c r="D8742" s="4" t="s">
        <v>5502</v>
      </c>
      <c r="E8742" s="5">
        <v>8.63</v>
      </c>
    </row>
    <row r="8743" s="1" customFormat="1" customHeight="1" spans="1:5">
      <c r="A8743" s="4">
        <v>89552</v>
      </c>
      <c r="B8743" s="4" t="s">
        <v>9310</v>
      </c>
      <c r="C8743" s="4" t="s">
        <v>215</v>
      </c>
      <c r="D8743" s="4" t="s">
        <v>5502</v>
      </c>
      <c r="E8743" s="5">
        <v>19.01</v>
      </c>
    </row>
    <row r="8744" s="1" customFormat="1" customHeight="1" spans="1:5">
      <c r="A8744" s="4">
        <v>89553</v>
      </c>
      <c r="B8744" s="4" t="s">
        <v>9311</v>
      </c>
      <c r="C8744" s="4" t="s">
        <v>215</v>
      </c>
      <c r="D8744" s="4" t="s">
        <v>5502</v>
      </c>
      <c r="E8744" s="5">
        <v>5.62</v>
      </c>
    </row>
    <row r="8745" s="1" customFormat="1" customHeight="1" spans="1:5">
      <c r="A8745" s="4">
        <v>89554</v>
      </c>
      <c r="B8745" s="4" t="s">
        <v>9312</v>
      </c>
      <c r="C8745" s="4" t="s">
        <v>215</v>
      </c>
      <c r="D8745" s="4" t="s">
        <v>5502</v>
      </c>
      <c r="E8745" s="5">
        <v>29.53</v>
      </c>
    </row>
    <row r="8746" s="1" customFormat="1" customHeight="1" spans="1:5">
      <c r="A8746" s="4">
        <v>89555</v>
      </c>
      <c r="B8746" s="4" t="s">
        <v>9313</v>
      </c>
      <c r="C8746" s="4" t="s">
        <v>215</v>
      </c>
      <c r="D8746" s="4" t="s">
        <v>5502</v>
      </c>
      <c r="E8746" s="5">
        <v>22.38</v>
      </c>
    </row>
    <row r="8747" s="1" customFormat="1" customHeight="1" spans="1:5">
      <c r="A8747" s="4">
        <v>89556</v>
      </c>
      <c r="B8747" s="4" t="s">
        <v>9314</v>
      </c>
      <c r="C8747" s="4" t="s">
        <v>215</v>
      </c>
      <c r="D8747" s="4" t="s">
        <v>5502</v>
      </c>
      <c r="E8747" s="5">
        <v>43.45</v>
      </c>
    </row>
    <row r="8748" s="1" customFormat="1" customHeight="1" spans="1:5">
      <c r="A8748" s="4">
        <v>89557</v>
      </c>
      <c r="B8748" s="4" t="s">
        <v>9315</v>
      </c>
      <c r="C8748" s="4" t="s">
        <v>215</v>
      </c>
      <c r="D8748" s="4" t="s">
        <v>5502</v>
      </c>
      <c r="E8748" s="5">
        <v>34.59</v>
      </c>
    </row>
    <row r="8749" s="1" customFormat="1" customHeight="1" spans="1:5">
      <c r="A8749" s="4">
        <v>89558</v>
      </c>
      <c r="B8749" s="4" t="s">
        <v>9316</v>
      </c>
      <c r="C8749" s="4" t="s">
        <v>215</v>
      </c>
      <c r="D8749" s="4" t="s">
        <v>5502</v>
      </c>
      <c r="E8749" s="5">
        <v>9.7</v>
      </c>
    </row>
    <row r="8750" s="1" customFormat="1" customHeight="1" spans="1:5">
      <c r="A8750" s="4">
        <v>89559</v>
      </c>
      <c r="B8750" s="4" t="s">
        <v>9317</v>
      </c>
      <c r="C8750" s="4" t="s">
        <v>215</v>
      </c>
      <c r="D8750" s="4" t="s">
        <v>5502</v>
      </c>
      <c r="E8750" s="5">
        <v>72.3</v>
      </c>
    </row>
    <row r="8751" s="1" customFormat="1" customHeight="1" spans="1:5">
      <c r="A8751" s="4">
        <v>89560</v>
      </c>
      <c r="B8751" s="4" t="s">
        <v>9318</v>
      </c>
      <c r="C8751" s="4" t="s">
        <v>215</v>
      </c>
      <c r="D8751" s="4" t="s">
        <v>5502</v>
      </c>
      <c r="E8751" s="5">
        <v>36.42</v>
      </c>
    </row>
    <row r="8752" s="1" customFormat="1" customHeight="1" spans="1:5">
      <c r="A8752" s="4">
        <v>89561</v>
      </c>
      <c r="B8752" s="4" t="s">
        <v>9319</v>
      </c>
      <c r="C8752" s="4" t="s">
        <v>215</v>
      </c>
      <c r="D8752" s="4" t="s">
        <v>5502</v>
      </c>
      <c r="E8752" s="5">
        <v>15.01</v>
      </c>
    </row>
    <row r="8753" s="1" customFormat="1" customHeight="1" spans="1:5">
      <c r="A8753" s="4">
        <v>89562</v>
      </c>
      <c r="B8753" s="4" t="s">
        <v>9320</v>
      </c>
      <c r="C8753" s="4" t="s">
        <v>215</v>
      </c>
      <c r="D8753" s="4" t="s">
        <v>5502</v>
      </c>
      <c r="E8753" s="5">
        <v>10.41</v>
      </c>
    </row>
    <row r="8754" s="1" customFormat="1" customHeight="1" spans="1:5">
      <c r="A8754" s="4">
        <v>89563</v>
      </c>
      <c r="B8754" s="4" t="s">
        <v>9321</v>
      </c>
      <c r="C8754" s="4" t="s">
        <v>215</v>
      </c>
      <c r="D8754" s="4" t="s">
        <v>5502</v>
      </c>
      <c r="E8754" s="5">
        <v>37.87</v>
      </c>
    </row>
    <row r="8755" s="1" customFormat="1" customHeight="1" spans="1:5">
      <c r="A8755" s="4">
        <v>89564</v>
      </c>
      <c r="B8755" s="4" t="s">
        <v>9322</v>
      </c>
      <c r="C8755" s="4" t="s">
        <v>215</v>
      </c>
      <c r="D8755" s="4" t="s">
        <v>5502</v>
      </c>
      <c r="E8755" s="5">
        <v>15.99</v>
      </c>
    </row>
    <row r="8756" s="1" customFormat="1" customHeight="1" spans="1:5">
      <c r="A8756" s="4">
        <v>89565</v>
      </c>
      <c r="B8756" s="4" t="s">
        <v>9323</v>
      </c>
      <c r="C8756" s="4" t="s">
        <v>215</v>
      </c>
      <c r="D8756" s="4" t="s">
        <v>5502</v>
      </c>
      <c r="E8756" s="5">
        <v>60.49</v>
      </c>
    </row>
    <row r="8757" s="1" customFormat="1" customHeight="1" spans="1:5">
      <c r="A8757" s="4">
        <v>89566</v>
      </c>
      <c r="B8757" s="4" t="s">
        <v>9324</v>
      </c>
      <c r="C8757" s="4" t="s">
        <v>215</v>
      </c>
      <c r="D8757" s="4" t="s">
        <v>5502</v>
      </c>
      <c r="E8757" s="5">
        <v>51.34</v>
      </c>
    </row>
    <row r="8758" s="1" customFormat="1" customHeight="1" spans="1:5">
      <c r="A8758" s="4">
        <v>89567</v>
      </c>
      <c r="B8758" s="4" t="s">
        <v>9325</v>
      </c>
      <c r="C8758" s="4" t="s">
        <v>215</v>
      </c>
      <c r="D8758" s="4" t="s">
        <v>5502</v>
      </c>
      <c r="E8758" s="5">
        <v>86.5</v>
      </c>
    </row>
    <row r="8759" s="1" customFormat="1" customHeight="1" spans="1:5">
      <c r="A8759" s="4">
        <v>89568</v>
      </c>
      <c r="B8759" s="4" t="s">
        <v>9326</v>
      </c>
      <c r="C8759" s="4" t="s">
        <v>215</v>
      </c>
      <c r="D8759" s="4" t="s">
        <v>5502</v>
      </c>
      <c r="E8759" s="5">
        <v>33.71</v>
      </c>
    </row>
    <row r="8760" s="1" customFormat="1" customHeight="1" spans="1:5">
      <c r="A8760" s="4">
        <v>89569</v>
      </c>
      <c r="B8760" s="4" t="s">
        <v>9327</v>
      </c>
      <c r="C8760" s="4" t="s">
        <v>215</v>
      </c>
      <c r="D8760" s="4" t="s">
        <v>5502</v>
      </c>
      <c r="E8760" s="5">
        <v>100.95</v>
      </c>
    </row>
    <row r="8761" s="1" customFormat="1" customHeight="1" spans="1:5">
      <c r="A8761" s="4">
        <v>89570</v>
      </c>
      <c r="B8761" s="4" t="s">
        <v>9328</v>
      </c>
      <c r="C8761" s="4" t="s">
        <v>215</v>
      </c>
      <c r="D8761" s="4" t="s">
        <v>5502</v>
      </c>
      <c r="E8761" s="5">
        <v>11.55</v>
      </c>
    </row>
    <row r="8762" s="1" customFormat="1" customHeight="1" spans="1:5">
      <c r="A8762" s="4">
        <v>89571</v>
      </c>
      <c r="B8762" s="4" t="s">
        <v>9329</v>
      </c>
      <c r="C8762" s="4" t="s">
        <v>215</v>
      </c>
      <c r="D8762" s="4" t="s">
        <v>5502</v>
      </c>
      <c r="E8762" s="5">
        <v>74.98</v>
      </c>
    </row>
    <row r="8763" s="1" customFormat="1" customHeight="1" spans="1:5">
      <c r="A8763" s="4">
        <v>89572</v>
      </c>
      <c r="B8763" s="4" t="s">
        <v>9330</v>
      </c>
      <c r="C8763" s="4" t="s">
        <v>215</v>
      </c>
      <c r="D8763" s="4" t="s">
        <v>5502</v>
      </c>
      <c r="E8763" s="5">
        <v>8.64</v>
      </c>
    </row>
    <row r="8764" s="1" customFormat="1" customHeight="1" spans="1:5">
      <c r="A8764" s="4">
        <v>89573</v>
      </c>
      <c r="B8764" s="4" t="s">
        <v>9331</v>
      </c>
      <c r="C8764" s="4" t="s">
        <v>215</v>
      </c>
      <c r="D8764" s="4" t="s">
        <v>5502</v>
      </c>
      <c r="E8764" s="5">
        <v>82.29</v>
      </c>
    </row>
    <row r="8765" s="1" customFormat="1" customHeight="1" spans="1:5">
      <c r="A8765" s="4">
        <v>89574</v>
      </c>
      <c r="B8765" s="4" t="s">
        <v>9332</v>
      </c>
      <c r="C8765" s="4" t="s">
        <v>215</v>
      </c>
      <c r="D8765" s="4" t="s">
        <v>5502</v>
      </c>
      <c r="E8765" s="5">
        <v>166.53</v>
      </c>
    </row>
    <row r="8766" s="1" customFormat="1" customHeight="1" spans="1:5">
      <c r="A8766" s="4">
        <v>89575</v>
      </c>
      <c r="B8766" s="4" t="s">
        <v>9333</v>
      </c>
      <c r="C8766" s="4" t="s">
        <v>215</v>
      </c>
      <c r="D8766" s="4" t="s">
        <v>5502</v>
      </c>
      <c r="E8766" s="5">
        <v>11.4</v>
      </c>
    </row>
    <row r="8767" s="1" customFormat="1" customHeight="1" spans="1:5">
      <c r="A8767" s="4">
        <v>89577</v>
      </c>
      <c r="B8767" s="4" t="s">
        <v>9334</v>
      </c>
      <c r="C8767" s="4" t="s">
        <v>215</v>
      </c>
      <c r="D8767" s="4" t="s">
        <v>5502</v>
      </c>
      <c r="E8767" s="5">
        <v>38.26</v>
      </c>
    </row>
    <row r="8768" s="1" customFormat="1" customHeight="1" spans="1:5">
      <c r="A8768" s="4">
        <v>89579</v>
      </c>
      <c r="B8768" s="4" t="s">
        <v>9335</v>
      </c>
      <c r="C8768" s="4" t="s">
        <v>215</v>
      </c>
      <c r="D8768" s="4" t="s">
        <v>5502</v>
      </c>
      <c r="E8768" s="5">
        <v>11.79</v>
      </c>
    </row>
    <row r="8769" s="1" customFormat="1" customHeight="1" spans="1:5">
      <c r="A8769" s="4">
        <v>89581</v>
      </c>
      <c r="B8769" s="4" t="s">
        <v>9336</v>
      </c>
      <c r="C8769" s="4" t="s">
        <v>215</v>
      </c>
      <c r="D8769" s="4" t="s">
        <v>5502</v>
      </c>
      <c r="E8769" s="5">
        <v>35.97</v>
      </c>
    </row>
    <row r="8770" s="1" customFormat="1" customHeight="1" spans="1:5">
      <c r="A8770" s="4">
        <v>89582</v>
      </c>
      <c r="B8770" s="4" t="s">
        <v>9337</v>
      </c>
      <c r="C8770" s="4" t="s">
        <v>215</v>
      </c>
      <c r="D8770" s="4" t="s">
        <v>5502</v>
      </c>
      <c r="E8770" s="5">
        <v>36.47</v>
      </c>
    </row>
    <row r="8771" s="1" customFormat="1" customHeight="1" spans="1:5">
      <c r="A8771" s="4">
        <v>89583</v>
      </c>
      <c r="B8771" s="4" t="s">
        <v>9338</v>
      </c>
      <c r="C8771" s="4" t="s">
        <v>215</v>
      </c>
      <c r="D8771" s="4" t="s">
        <v>5502</v>
      </c>
      <c r="E8771" s="5">
        <v>45.79</v>
      </c>
    </row>
    <row r="8772" s="1" customFormat="1" customHeight="1" spans="1:5">
      <c r="A8772" s="4">
        <v>89584</v>
      </c>
      <c r="B8772" s="4" t="s">
        <v>9339</v>
      </c>
      <c r="C8772" s="4" t="s">
        <v>215</v>
      </c>
      <c r="D8772" s="4" t="s">
        <v>5502</v>
      </c>
      <c r="E8772" s="5">
        <v>46.68</v>
      </c>
    </row>
    <row r="8773" s="1" customFormat="1" customHeight="1" spans="1:5">
      <c r="A8773" s="4">
        <v>89585</v>
      </c>
      <c r="B8773" s="4" t="s">
        <v>9340</v>
      </c>
      <c r="C8773" s="4" t="s">
        <v>215</v>
      </c>
      <c r="D8773" s="4" t="s">
        <v>5502</v>
      </c>
      <c r="E8773" s="5">
        <v>47.81</v>
      </c>
    </row>
    <row r="8774" s="1" customFormat="1" customHeight="1" spans="1:5">
      <c r="A8774" s="4">
        <v>89587</v>
      </c>
      <c r="B8774" s="4" t="s">
        <v>9341</v>
      </c>
      <c r="C8774" s="4" t="s">
        <v>215</v>
      </c>
      <c r="D8774" s="4" t="s">
        <v>5502</v>
      </c>
      <c r="E8774" s="5">
        <v>52.68</v>
      </c>
    </row>
    <row r="8775" s="1" customFormat="1" customHeight="1" spans="1:5">
      <c r="A8775" s="4">
        <v>89590</v>
      </c>
      <c r="B8775" s="4" t="s">
        <v>9342</v>
      </c>
      <c r="C8775" s="4" t="s">
        <v>215</v>
      </c>
      <c r="D8775" s="4" t="s">
        <v>5502</v>
      </c>
      <c r="E8775" s="5">
        <v>144.53</v>
      </c>
    </row>
    <row r="8776" s="1" customFormat="1" customHeight="1" spans="1:5">
      <c r="A8776" s="4">
        <v>89591</v>
      </c>
      <c r="B8776" s="4" t="s">
        <v>9343</v>
      </c>
      <c r="C8776" s="4" t="s">
        <v>215</v>
      </c>
      <c r="D8776" s="4" t="s">
        <v>5502</v>
      </c>
      <c r="E8776" s="5">
        <v>141.05</v>
      </c>
    </row>
    <row r="8777" s="1" customFormat="1" customHeight="1" spans="1:5">
      <c r="A8777" s="4">
        <v>89592</v>
      </c>
      <c r="B8777" s="4" t="s">
        <v>9344</v>
      </c>
      <c r="C8777" s="4" t="s">
        <v>215</v>
      </c>
      <c r="D8777" s="4" t="s">
        <v>5502</v>
      </c>
      <c r="E8777" s="5">
        <v>171.57</v>
      </c>
    </row>
    <row r="8778" s="1" customFormat="1" customHeight="1" spans="1:5">
      <c r="A8778" s="4">
        <v>89593</v>
      </c>
      <c r="B8778" s="4" t="s">
        <v>9345</v>
      </c>
      <c r="C8778" s="4" t="s">
        <v>215</v>
      </c>
      <c r="D8778" s="4" t="s">
        <v>5502</v>
      </c>
      <c r="E8778" s="5">
        <v>25.7</v>
      </c>
    </row>
    <row r="8779" s="1" customFormat="1" customHeight="1" spans="1:5">
      <c r="A8779" s="4">
        <v>89594</v>
      </c>
      <c r="B8779" s="4" t="s">
        <v>9346</v>
      </c>
      <c r="C8779" s="4" t="s">
        <v>215</v>
      </c>
      <c r="D8779" s="4" t="s">
        <v>5502</v>
      </c>
      <c r="E8779" s="5">
        <v>37.23</v>
      </c>
    </row>
    <row r="8780" s="1" customFormat="1" customHeight="1" spans="1:5">
      <c r="A8780" s="4">
        <v>89595</v>
      </c>
      <c r="B8780" s="4" t="s">
        <v>9347</v>
      </c>
      <c r="C8780" s="4" t="s">
        <v>215</v>
      </c>
      <c r="D8780" s="4" t="s">
        <v>5502</v>
      </c>
      <c r="E8780" s="5">
        <v>14.66</v>
      </c>
    </row>
    <row r="8781" s="1" customFormat="1" customHeight="1" spans="1:5">
      <c r="A8781" s="4">
        <v>89596</v>
      </c>
      <c r="B8781" s="4" t="s">
        <v>9348</v>
      </c>
      <c r="C8781" s="4" t="s">
        <v>215</v>
      </c>
      <c r="D8781" s="4" t="s">
        <v>5502</v>
      </c>
      <c r="E8781" s="5">
        <v>10.37</v>
      </c>
    </row>
    <row r="8782" s="1" customFormat="1" customHeight="1" spans="1:5">
      <c r="A8782" s="4">
        <v>89597</v>
      </c>
      <c r="B8782" s="4" t="s">
        <v>9349</v>
      </c>
      <c r="C8782" s="4" t="s">
        <v>215</v>
      </c>
      <c r="D8782" s="4" t="s">
        <v>5502</v>
      </c>
      <c r="E8782" s="5">
        <v>22.95</v>
      </c>
    </row>
    <row r="8783" s="1" customFormat="1" customHeight="1" spans="1:5">
      <c r="A8783" s="4">
        <v>89598</v>
      </c>
      <c r="B8783" s="4" t="s">
        <v>9350</v>
      </c>
      <c r="C8783" s="4" t="s">
        <v>215</v>
      </c>
      <c r="D8783" s="4" t="s">
        <v>5502</v>
      </c>
      <c r="E8783" s="5">
        <v>51.69</v>
      </c>
    </row>
    <row r="8784" s="1" customFormat="1" customHeight="1" spans="1:5">
      <c r="A8784" s="4">
        <v>89599</v>
      </c>
      <c r="B8784" s="4" t="s">
        <v>9351</v>
      </c>
      <c r="C8784" s="4" t="s">
        <v>215</v>
      </c>
      <c r="D8784" s="4" t="s">
        <v>5502</v>
      </c>
      <c r="E8784" s="5">
        <v>25.99</v>
      </c>
    </row>
    <row r="8785" s="1" customFormat="1" customHeight="1" spans="1:5">
      <c r="A8785" s="4">
        <v>89600</v>
      </c>
      <c r="B8785" s="4" t="s">
        <v>9352</v>
      </c>
      <c r="C8785" s="4" t="s">
        <v>215</v>
      </c>
      <c r="D8785" s="4" t="s">
        <v>5502</v>
      </c>
      <c r="E8785" s="5">
        <v>27.61</v>
      </c>
    </row>
    <row r="8786" s="1" customFormat="1" customHeight="1" spans="1:5">
      <c r="A8786" s="4">
        <v>89605</v>
      </c>
      <c r="B8786" s="4" t="s">
        <v>9353</v>
      </c>
      <c r="C8786" s="4" t="s">
        <v>215</v>
      </c>
      <c r="D8786" s="4" t="s">
        <v>5502</v>
      </c>
      <c r="E8786" s="5">
        <v>20.92</v>
      </c>
    </row>
    <row r="8787" s="1" customFormat="1" customHeight="1" spans="1:5">
      <c r="A8787" s="4">
        <v>89609</v>
      </c>
      <c r="B8787" s="4" t="s">
        <v>9354</v>
      </c>
      <c r="C8787" s="4" t="s">
        <v>215</v>
      </c>
      <c r="D8787" s="4" t="s">
        <v>5502</v>
      </c>
      <c r="E8787" s="5">
        <v>87.93</v>
      </c>
    </row>
    <row r="8788" s="1" customFormat="1" customHeight="1" spans="1:5">
      <c r="A8788" s="4">
        <v>89610</v>
      </c>
      <c r="B8788" s="4" t="s">
        <v>9355</v>
      </c>
      <c r="C8788" s="4" t="s">
        <v>215</v>
      </c>
      <c r="D8788" s="4" t="s">
        <v>5502</v>
      </c>
      <c r="E8788" s="5">
        <v>19.75</v>
      </c>
    </row>
    <row r="8789" s="1" customFormat="1" customHeight="1" spans="1:5">
      <c r="A8789" s="4">
        <v>89611</v>
      </c>
      <c r="B8789" s="4" t="s">
        <v>9356</v>
      </c>
      <c r="C8789" s="4" t="s">
        <v>215</v>
      </c>
      <c r="D8789" s="4" t="s">
        <v>5502</v>
      </c>
      <c r="E8789" s="5">
        <v>32.55</v>
      </c>
    </row>
    <row r="8790" s="1" customFormat="1" customHeight="1" spans="1:5">
      <c r="A8790" s="4">
        <v>89612</v>
      </c>
      <c r="B8790" s="4" t="s">
        <v>9357</v>
      </c>
      <c r="C8790" s="4" t="s">
        <v>215</v>
      </c>
      <c r="D8790" s="4" t="s">
        <v>5502</v>
      </c>
      <c r="E8790" s="5">
        <v>173.4</v>
      </c>
    </row>
    <row r="8791" s="1" customFormat="1" customHeight="1" spans="1:5">
      <c r="A8791" s="4">
        <v>89613</v>
      </c>
      <c r="B8791" s="4" t="s">
        <v>9358</v>
      </c>
      <c r="C8791" s="4" t="s">
        <v>215</v>
      </c>
      <c r="D8791" s="4" t="s">
        <v>5502</v>
      </c>
      <c r="E8791" s="5">
        <v>31.06</v>
      </c>
    </row>
    <row r="8792" s="1" customFormat="1" customHeight="1" spans="1:5">
      <c r="A8792" s="4">
        <v>89614</v>
      </c>
      <c r="B8792" s="4" t="s">
        <v>9359</v>
      </c>
      <c r="C8792" s="4" t="s">
        <v>215</v>
      </c>
      <c r="D8792" s="4" t="s">
        <v>5502</v>
      </c>
      <c r="E8792" s="5">
        <v>61.54</v>
      </c>
    </row>
    <row r="8793" s="1" customFormat="1" customHeight="1" spans="1:5">
      <c r="A8793" s="4">
        <v>89615</v>
      </c>
      <c r="B8793" s="4" t="s">
        <v>9360</v>
      </c>
      <c r="C8793" s="4" t="s">
        <v>215</v>
      </c>
      <c r="D8793" s="4" t="s">
        <v>5502</v>
      </c>
      <c r="E8793" s="5">
        <v>204.76</v>
      </c>
    </row>
    <row r="8794" s="1" customFormat="1" customHeight="1" spans="1:5">
      <c r="A8794" s="4">
        <v>89616</v>
      </c>
      <c r="B8794" s="4" t="s">
        <v>9361</v>
      </c>
      <c r="C8794" s="4" t="s">
        <v>215</v>
      </c>
      <c r="D8794" s="4" t="s">
        <v>5502</v>
      </c>
      <c r="E8794" s="5">
        <v>41.59</v>
      </c>
    </row>
    <row r="8795" s="1" customFormat="1" customHeight="1" spans="1:5">
      <c r="A8795" s="4">
        <v>89617</v>
      </c>
      <c r="B8795" s="4" t="s">
        <v>9362</v>
      </c>
      <c r="C8795" s="4" t="s">
        <v>215</v>
      </c>
      <c r="D8795" s="4" t="s">
        <v>5502</v>
      </c>
      <c r="E8795" s="5">
        <v>7.27</v>
      </c>
    </row>
    <row r="8796" s="1" customFormat="1" customHeight="1" spans="1:5">
      <c r="A8796" s="4">
        <v>89620</v>
      </c>
      <c r="B8796" s="4" t="s">
        <v>9363</v>
      </c>
      <c r="C8796" s="4" t="s">
        <v>215</v>
      </c>
      <c r="D8796" s="4" t="s">
        <v>5502</v>
      </c>
      <c r="E8796" s="5">
        <v>11.67</v>
      </c>
    </row>
    <row r="8797" s="1" customFormat="1" customHeight="1" spans="1:5">
      <c r="A8797" s="4">
        <v>89622</v>
      </c>
      <c r="B8797" s="4" t="s">
        <v>9364</v>
      </c>
      <c r="C8797" s="4" t="s">
        <v>215</v>
      </c>
      <c r="D8797" s="4" t="s">
        <v>5502</v>
      </c>
      <c r="E8797" s="5">
        <v>14.14</v>
      </c>
    </row>
    <row r="8798" s="1" customFormat="1" customHeight="1" spans="1:5">
      <c r="A8798" s="4">
        <v>89623</v>
      </c>
      <c r="B8798" s="4" t="s">
        <v>9365</v>
      </c>
      <c r="C8798" s="4" t="s">
        <v>215</v>
      </c>
      <c r="D8798" s="4" t="s">
        <v>5502</v>
      </c>
      <c r="E8798" s="5">
        <v>19.42</v>
      </c>
    </row>
    <row r="8799" s="1" customFormat="1" customHeight="1" spans="1:5">
      <c r="A8799" s="4">
        <v>89624</v>
      </c>
      <c r="B8799" s="4" t="s">
        <v>9366</v>
      </c>
      <c r="C8799" s="4" t="s">
        <v>215</v>
      </c>
      <c r="D8799" s="4" t="s">
        <v>5502</v>
      </c>
      <c r="E8799" s="5">
        <v>17.96</v>
      </c>
    </row>
    <row r="8800" s="1" customFormat="1" customHeight="1" spans="1:5">
      <c r="A8800" s="4">
        <v>89625</v>
      </c>
      <c r="B8800" s="4" t="s">
        <v>9367</v>
      </c>
      <c r="C8800" s="4" t="s">
        <v>215</v>
      </c>
      <c r="D8800" s="4" t="s">
        <v>5502</v>
      </c>
      <c r="E8800" s="5">
        <v>22.55</v>
      </c>
    </row>
    <row r="8801" s="1" customFormat="1" customHeight="1" spans="1:5">
      <c r="A8801" s="4">
        <v>89626</v>
      </c>
      <c r="B8801" s="4" t="s">
        <v>9368</v>
      </c>
      <c r="C8801" s="4" t="s">
        <v>215</v>
      </c>
      <c r="D8801" s="4" t="s">
        <v>5502</v>
      </c>
      <c r="E8801" s="5">
        <v>30.6</v>
      </c>
    </row>
    <row r="8802" s="1" customFormat="1" customHeight="1" spans="1:5">
      <c r="A8802" s="4">
        <v>89627</v>
      </c>
      <c r="B8802" s="4" t="s">
        <v>9369</v>
      </c>
      <c r="C8802" s="4" t="s">
        <v>215</v>
      </c>
      <c r="D8802" s="4" t="s">
        <v>5502</v>
      </c>
      <c r="E8802" s="5">
        <v>20.19</v>
      </c>
    </row>
    <row r="8803" s="1" customFormat="1" customHeight="1" spans="1:5">
      <c r="A8803" s="4">
        <v>89628</v>
      </c>
      <c r="B8803" s="4" t="s">
        <v>9370</v>
      </c>
      <c r="C8803" s="4" t="s">
        <v>215</v>
      </c>
      <c r="D8803" s="4" t="s">
        <v>5502</v>
      </c>
      <c r="E8803" s="5">
        <v>48.93</v>
      </c>
    </row>
    <row r="8804" s="1" customFormat="1" customHeight="1" spans="1:5">
      <c r="A8804" s="4">
        <v>89629</v>
      </c>
      <c r="B8804" s="4" t="s">
        <v>9371</v>
      </c>
      <c r="C8804" s="4" t="s">
        <v>215</v>
      </c>
      <c r="D8804" s="4" t="s">
        <v>5502</v>
      </c>
      <c r="E8804" s="5">
        <v>83</v>
      </c>
    </row>
    <row r="8805" s="1" customFormat="1" customHeight="1" spans="1:5">
      <c r="A8805" s="4">
        <v>89630</v>
      </c>
      <c r="B8805" s="4" t="s">
        <v>9372</v>
      </c>
      <c r="C8805" s="4" t="s">
        <v>215</v>
      </c>
      <c r="D8805" s="4" t="s">
        <v>5502</v>
      </c>
      <c r="E8805" s="5">
        <v>62.84</v>
      </c>
    </row>
    <row r="8806" s="1" customFormat="1" customHeight="1" spans="1:5">
      <c r="A8806" s="4">
        <v>89631</v>
      </c>
      <c r="B8806" s="4" t="s">
        <v>9373</v>
      </c>
      <c r="C8806" s="4" t="s">
        <v>215</v>
      </c>
      <c r="D8806" s="4" t="s">
        <v>5502</v>
      </c>
      <c r="E8806" s="5">
        <v>109.28</v>
      </c>
    </row>
    <row r="8807" s="1" customFormat="1" customHeight="1" spans="1:5">
      <c r="A8807" s="4">
        <v>89632</v>
      </c>
      <c r="B8807" s="4" t="s">
        <v>9374</v>
      </c>
      <c r="C8807" s="4" t="s">
        <v>215</v>
      </c>
      <c r="D8807" s="4" t="s">
        <v>5502</v>
      </c>
      <c r="E8807" s="5">
        <v>127.84</v>
      </c>
    </row>
    <row r="8808" s="1" customFormat="1" customHeight="1" spans="1:5">
      <c r="A8808" s="4">
        <v>89637</v>
      </c>
      <c r="B8808" s="4" t="s">
        <v>9375</v>
      </c>
      <c r="C8808" s="4" t="s">
        <v>215</v>
      </c>
      <c r="D8808" s="4" t="s">
        <v>5502</v>
      </c>
      <c r="E8808" s="5">
        <v>10.14</v>
      </c>
    </row>
    <row r="8809" s="1" customFormat="1" customHeight="1" spans="1:5">
      <c r="A8809" s="4">
        <v>89638</v>
      </c>
      <c r="B8809" s="4" t="s">
        <v>9376</v>
      </c>
      <c r="C8809" s="4" t="s">
        <v>215</v>
      </c>
      <c r="D8809" s="4" t="s">
        <v>5502</v>
      </c>
      <c r="E8809" s="5">
        <v>10.99</v>
      </c>
    </row>
    <row r="8810" s="1" customFormat="1" customHeight="1" spans="1:5">
      <c r="A8810" s="4">
        <v>89639</v>
      </c>
      <c r="B8810" s="4" t="s">
        <v>9377</v>
      </c>
      <c r="C8810" s="4" t="s">
        <v>215</v>
      </c>
      <c r="D8810" s="4" t="s">
        <v>5502</v>
      </c>
      <c r="E8810" s="5">
        <v>11.58</v>
      </c>
    </row>
    <row r="8811" s="1" customFormat="1" customHeight="1" spans="1:5">
      <c r="A8811" s="4">
        <v>89640</v>
      </c>
      <c r="B8811" s="4" t="s">
        <v>9378</v>
      </c>
      <c r="C8811" s="4" t="s">
        <v>215</v>
      </c>
      <c r="D8811" s="4" t="s">
        <v>5502</v>
      </c>
      <c r="E8811" s="5">
        <v>17.98</v>
      </c>
    </row>
    <row r="8812" s="1" customFormat="1" customHeight="1" spans="1:5">
      <c r="A8812" s="4">
        <v>89641</v>
      </c>
      <c r="B8812" s="4" t="s">
        <v>9379</v>
      </c>
      <c r="C8812" s="4" t="s">
        <v>215</v>
      </c>
      <c r="D8812" s="4" t="s">
        <v>5502</v>
      </c>
      <c r="E8812" s="5">
        <v>13.11</v>
      </c>
    </row>
    <row r="8813" s="1" customFormat="1" customHeight="1" spans="1:5">
      <c r="A8813" s="4">
        <v>89642</v>
      </c>
      <c r="B8813" s="4" t="s">
        <v>9380</v>
      </c>
      <c r="C8813" s="4" t="s">
        <v>215</v>
      </c>
      <c r="D8813" s="4" t="s">
        <v>5502</v>
      </c>
      <c r="E8813" s="5">
        <v>14.59</v>
      </c>
    </row>
    <row r="8814" s="1" customFormat="1" customHeight="1" spans="1:5">
      <c r="A8814" s="4">
        <v>89643</v>
      </c>
      <c r="B8814" s="4" t="s">
        <v>9381</v>
      </c>
      <c r="C8814" s="4" t="s">
        <v>215</v>
      </c>
      <c r="D8814" s="4" t="s">
        <v>5502</v>
      </c>
      <c r="E8814" s="5">
        <v>15.77</v>
      </c>
    </row>
    <row r="8815" s="1" customFormat="1" customHeight="1" spans="1:5">
      <c r="A8815" s="4">
        <v>89644</v>
      </c>
      <c r="B8815" s="4" t="s">
        <v>9382</v>
      </c>
      <c r="C8815" s="4" t="s">
        <v>215</v>
      </c>
      <c r="D8815" s="4" t="s">
        <v>5502</v>
      </c>
      <c r="E8815" s="5">
        <v>21.91</v>
      </c>
    </row>
    <row r="8816" s="1" customFormat="1" customHeight="1" spans="1:5">
      <c r="A8816" s="4">
        <v>89645</v>
      </c>
      <c r="B8816" s="4" t="s">
        <v>9383</v>
      </c>
      <c r="C8816" s="4" t="s">
        <v>215</v>
      </c>
      <c r="D8816" s="4" t="s">
        <v>5502</v>
      </c>
      <c r="E8816" s="5">
        <v>30.5</v>
      </c>
    </row>
    <row r="8817" s="1" customFormat="1" customHeight="1" spans="1:5">
      <c r="A8817" s="4">
        <v>89646</v>
      </c>
      <c r="B8817" s="4" t="s">
        <v>9384</v>
      </c>
      <c r="C8817" s="4" t="s">
        <v>215</v>
      </c>
      <c r="D8817" s="4" t="s">
        <v>5502</v>
      </c>
      <c r="E8817" s="5">
        <v>19.64</v>
      </c>
    </row>
    <row r="8818" s="1" customFormat="1" customHeight="1" spans="1:5">
      <c r="A8818" s="4">
        <v>89647</v>
      </c>
      <c r="B8818" s="4" t="s">
        <v>9385</v>
      </c>
      <c r="C8818" s="4" t="s">
        <v>215</v>
      </c>
      <c r="D8818" s="4" t="s">
        <v>5502</v>
      </c>
      <c r="E8818" s="5">
        <v>19.03</v>
      </c>
    </row>
    <row r="8819" s="1" customFormat="1" customHeight="1" spans="1:5">
      <c r="A8819" s="4">
        <v>89648</v>
      </c>
      <c r="B8819" s="4" t="s">
        <v>9386</v>
      </c>
      <c r="C8819" s="4" t="s">
        <v>215</v>
      </c>
      <c r="D8819" s="4" t="s">
        <v>5502</v>
      </c>
      <c r="E8819" s="5">
        <v>23.65</v>
      </c>
    </row>
    <row r="8820" s="1" customFormat="1" customHeight="1" spans="1:5">
      <c r="A8820" s="4">
        <v>89649</v>
      </c>
      <c r="B8820" s="4" t="s">
        <v>9387</v>
      </c>
      <c r="C8820" s="4" t="s">
        <v>215</v>
      </c>
      <c r="D8820" s="4" t="s">
        <v>5502</v>
      </c>
      <c r="E8820" s="5">
        <v>28.75</v>
      </c>
    </row>
    <row r="8821" s="1" customFormat="1" customHeight="1" spans="1:5">
      <c r="A8821" s="4">
        <v>89650</v>
      </c>
      <c r="B8821" s="4" t="s">
        <v>9388</v>
      </c>
      <c r="C8821" s="4" t="s">
        <v>215</v>
      </c>
      <c r="D8821" s="4" t="s">
        <v>5502</v>
      </c>
      <c r="E8821" s="5">
        <v>27.23</v>
      </c>
    </row>
    <row r="8822" s="1" customFormat="1" customHeight="1" spans="1:5">
      <c r="A8822" s="4">
        <v>89651</v>
      </c>
      <c r="B8822" s="4" t="s">
        <v>9389</v>
      </c>
      <c r="C8822" s="4" t="s">
        <v>215</v>
      </c>
      <c r="D8822" s="4" t="s">
        <v>5502</v>
      </c>
      <c r="E8822" s="5">
        <v>6.86</v>
      </c>
    </row>
    <row r="8823" s="1" customFormat="1" customHeight="1" spans="1:5">
      <c r="A8823" s="4">
        <v>89652</v>
      </c>
      <c r="B8823" s="4" t="s">
        <v>9390</v>
      </c>
      <c r="C8823" s="4" t="s">
        <v>215</v>
      </c>
      <c r="D8823" s="4" t="s">
        <v>5502</v>
      </c>
      <c r="E8823" s="5">
        <v>11.56</v>
      </c>
    </row>
    <row r="8824" s="1" customFormat="1" customHeight="1" spans="1:5">
      <c r="A8824" s="4">
        <v>89653</v>
      </c>
      <c r="B8824" s="4" t="s">
        <v>9391</v>
      </c>
      <c r="C8824" s="4" t="s">
        <v>215</v>
      </c>
      <c r="D8824" s="4" t="s">
        <v>5502</v>
      </c>
      <c r="E8824" s="5">
        <v>16.33</v>
      </c>
    </row>
    <row r="8825" s="1" customFormat="1" customHeight="1" spans="1:5">
      <c r="A8825" s="4">
        <v>89654</v>
      </c>
      <c r="B8825" s="4" t="s">
        <v>9392</v>
      </c>
      <c r="C8825" s="4" t="s">
        <v>215</v>
      </c>
      <c r="D8825" s="4" t="s">
        <v>5502</v>
      </c>
      <c r="E8825" s="5">
        <v>18.88</v>
      </c>
    </row>
    <row r="8826" s="1" customFormat="1" customHeight="1" spans="1:5">
      <c r="A8826" s="4">
        <v>89655</v>
      </c>
      <c r="B8826" s="4" t="s">
        <v>9393</v>
      </c>
      <c r="C8826" s="4" t="s">
        <v>215</v>
      </c>
      <c r="D8826" s="4" t="s">
        <v>5502</v>
      </c>
      <c r="E8826" s="5">
        <v>22.45</v>
      </c>
    </row>
    <row r="8827" s="1" customFormat="1" customHeight="1" spans="1:5">
      <c r="A8827" s="4">
        <v>89656</v>
      </c>
      <c r="B8827" s="4" t="s">
        <v>9394</v>
      </c>
      <c r="C8827" s="4" t="s">
        <v>215</v>
      </c>
      <c r="D8827" s="4" t="s">
        <v>5502</v>
      </c>
      <c r="E8827" s="5">
        <v>20.94</v>
      </c>
    </row>
    <row r="8828" s="1" customFormat="1" customHeight="1" spans="1:5">
      <c r="A8828" s="4">
        <v>89657</v>
      </c>
      <c r="B8828" s="4" t="s">
        <v>9395</v>
      </c>
      <c r="C8828" s="4" t="s">
        <v>215</v>
      </c>
      <c r="D8828" s="4" t="s">
        <v>5502</v>
      </c>
      <c r="E8828" s="5">
        <v>13.07</v>
      </c>
    </row>
    <row r="8829" s="1" customFormat="1" customHeight="1" spans="1:5">
      <c r="A8829" s="4">
        <v>89658</v>
      </c>
      <c r="B8829" s="4" t="s">
        <v>9396</v>
      </c>
      <c r="C8829" s="4" t="s">
        <v>215</v>
      </c>
      <c r="D8829" s="4" t="s">
        <v>5502</v>
      </c>
      <c r="E8829" s="5">
        <v>9.11</v>
      </c>
    </row>
    <row r="8830" s="1" customFormat="1" customHeight="1" spans="1:5">
      <c r="A8830" s="4">
        <v>89659</v>
      </c>
      <c r="B8830" s="4" t="s">
        <v>9397</v>
      </c>
      <c r="C8830" s="4" t="s">
        <v>215</v>
      </c>
      <c r="D8830" s="4" t="s">
        <v>5502</v>
      </c>
      <c r="E8830" s="5">
        <v>16.21</v>
      </c>
    </row>
    <row r="8831" s="1" customFormat="1" customHeight="1" spans="1:5">
      <c r="A8831" s="4">
        <v>89660</v>
      </c>
      <c r="B8831" s="4" t="s">
        <v>9398</v>
      </c>
      <c r="C8831" s="4" t="s">
        <v>215</v>
      </c>
      <c r="D8831" s="4" t="s">
        <v>5502</v>
      </c>
      <c r="E8831" s="5">
        <v>9.28</v>
      </c>
    </row>
    <row r="8832" s="1" customFormat="1" customHeight="1" spans="1:5">
      <c r="A8832" s="4">
        <v>89661</v>
      </c>
      <c r="B8832" s="4" t="s">
        <v>9399</v>
      </c>
      <c r="C8832" s="4" t="s">
        <v>215</v>
      </c>
      <c r="D8832" s="4" t="s">
        <v>5502</v>
      </c>
      <c r="E8832" s="5">
        <v>22.04</v>
      </c>
    </row>
    <row r="8833" s="1" customFormat="1" customHeight="1" spans="1:5">
      <c r="A8833" s="4">
        <v>89662</v>
      </c>
      <c r="B8833" s="4" t="s">
        <v>9400</v>
      </c>
      <c r="C8833" s="4" t="s">
        <v>215</v>
      </c>
      <c r="D8833" s="4" t="s">
        <v>5502</v>
      </c>
      <c r="E8833" s="5">
        <v>29.01</v>
      </c>
    </row>
    <row r="8834" s="1" customFormat="1" customHeight="1" spans="1:5">
      <c r="A8834" s="4">
        <v>89663</v>
      </c>
      <c r="B8834" s="4" t="s">
        <v>9401</v>
      </c>
      <c r="C8834" s="4" t="s">
        <v>215</v>
      </c>
      <c r="D8834" s="4" t="s">
        <v>5502</v>
      </c>
      <c r="E8834" s="5">
        <v>28.03</v>
      </c>
    </row>
    <row r="8835" s="1" customFormat="1" customHeight="1" spans="1:5">
      <c r="A8835" s="4">
        <v>89664</v>
      </c>
      <c r="B8835" s="4" t="s">
        <v>9402</v>
      </c>
      <c r="C8835" s="4" t="s">
        <v>215</v>
      </c>
      <c r="D8835" s="4" t="s">
        <v>5502</v>
      </c>
      <c r="E8835" s="5">
        <v>16.15</v>
      </c>
    </row>
    <row r="8836" s="1" customFormat="1" customHeight="1" spans="1:5">
      <c r="A8836" s="4">
        <v>89666</v>
      </c>
      <c r="B8836" s="4" t="s">
        <v>9403</v>
      </c>
      <c r="C8836" s="4" t="s">
        <v>215</v>
      </c>
      <c r="D8836" s="4" t="s">
        <v>5502</v>
      </c>
      <c r="E8836" s="5">
        <v>7.09</v>
      </c>
    </row>
    <row r="8837" s="1" customFormat="1" customHeight="1" spans="1:5">
      <c r="A8837" s="4">
        <v>89667</v>
      </c>
      <c r="B8837" s="4" t="s">
        <v>9404</v>
      </c>
      <c r="C8837" s="4" t="s">
        <v>215</v>
      </c>
      <c r="D8837" s="4" t="s">
        <v>5502</v>
      </c>
      <c r="E8837" s="5">
        <v>47.13</v>
      </c>
    </row>
    <row r="8838" s="1" customFormat="1" customHeight="1" spans="1:5">
      <c r="A8838" s="4">
        <v>89668</v>
      </c>
      <c r="B8838" s="4" t="s">
        <v>9405</v>
      </c>
      <c r="C8838" s="4" t="s">
        <v>215</v>
      </c>
      <c r="D8838" s="4" t="s">
        <v>5502</v>
      </c>
      <c r="E8838" s="5">
        <v>27.36</v>
      </c>
    </row>
    <row r="8839" s="1" customFormat="1" customHeight="1" spans="1:5">
      <c r="A8839" s="4">
        <v>89669</v>
      </c>
      <c r="B8839" s="4" t="s">
        <v>9406</v>
      </c>
      <c r="C8839" s="4" t="s">
        <v>215</v>
      </c>
      <c r="D8839" s="4" t="s">
        <v>5502</v>
      </c>
      <c r="E8839" s="5">
        <v>34.11</v>
      </c>
    </row>
    <row r="8840" s="1" customFormat="1" customHeight="1" spans="1:5">
      <c r="A8840" s="4">
        <v>89670</v>
      </c>
      <c r="B8840" s="4" t="s">
        <v>9407</v>
      </c>
      <c r="C8840" s="4" t="s">
        <v>215</v>
      </c>
      <c r="D8840" s="4" t="s">
        <v>5502</v>
      </c>
      <c r="E8840" s="5">
        <v>13.46</v>
      </c>
    </row>
    <row r="8841" s="1" customFormat="1" customHeight="1" spans="1:5">
      <c r="A8841" s="4">
        <v>89671</v>
      </c>
      <c r="B8841" s="4" t="s">
        <v>9408</v>
      </c>
      <c r="C8841" s="4" t="s">
        <v>215</v>
      </c>
      <c r="D8841" s="4" t="s">
        <v>5502</v>
      </c>
      <c r="E8841" s="5">
        <v>48</v>
      </c>
    </row>
    <row r="8842" s="1" customFormat="1" customHeight="1" spans="1:5">
      <c r="A8842" s="4">
        <v>89672</v>
      </c>
      <c r="B8842" s="4" t="s">
        <v>9409</v>
      </c>
      <c r="C8842" s="4" t="s">
        <v>215</v>
      </c>
      <c r="D8842" s="4" t="s">
        <v>5502</v>
      </c>
      <c r="E8842" s="5">
        <v>22.29</v>
      </c>
    </row>
    <row r="8843" s="1" customFormat="1" customHeight="1" spans="1:5">
      <c r="A8843" s="4">
        <v>89673</v>
      </c>
      <c r="B8843" s="4" t="s">
        <v>9410</v>
      </c>
      <c r="C8843" s="4" t="s">
        <v>215</v>
      </c>
      <c r="D8843" s="4" t="s">
        <v>5502</v>
      </c>
      <c r="E8843" s="5">
        <v>38.13</v>
      </c>
    </row>
    <row r="8844" s="1" customFormat="1" customHeight="1" spans="1:5">
      <c r="A8844" s="4">
        <v>89674</v>
      </c>
      <c r="B8844" s="4" t="s">
        <v>9411</v>
      </c>
      <c r="C8844" s="4" t="s">
        <v>215</v>
      </c>
      <c r="D8844" s="4" t="s">
        <v>5502</v>
      </c>
      <c r="E8844" s="5">
        <v>28.68</v>
      </c>
    </row>
    <row r="8845" s="1" customFormat="1" customHeight="1" spans="1:5">
      <c r="A8845" s="4">
        <v>89675</v>
      </c>
      <c r="B8845" s="4" t="s">
        <v>9412</v>
      </c>
      <c r="C8845" s="4" t="s">
        <v>215</v>
      </c>
      <c r="D8845" s="4" t="s">
        <v>5502</v>
      </c>
      <c r="E8845" s="5">
        <v>76.85</v>
      </c>
    </row>
    <row r="8846" s="1" customFormat="1" customHeight="1" spans="1:5">
      <c r="A8846" s="4">
        <v>89676</v>
      </c>
      <c r="B8846" s="4" t="s">
        <v>9413</v>
      </c>
      <c r="C8846" s="4" t="s">
        <v>215</v>
      </c>
      <c r="D8846" s="4" t="s">
        <v>5502</v>
      </c>
      <c r="E8846" s="5">
        <v>34.43</v>
      </c>
    </row>
    <row r="8847" s="1" customFormat="1" customHeight="1" spans="1:5">
      <c r="A8847" s="4">
        <v>89677</v>
      </c>
      <c r="B8847" s="4" t="s">
        <v>9414</v>
      </c>
      <c r="C8847" s="4" t="s">
        <v>215</v>
      </c>
      <c r="D8847" s="4" t="s">
        <v>5502</v>
      </c>
      <c r="E8847" s="5">
        <v>82.14</v>
      </c>
    </row>
    <row r="8848" s="1" customFormat="1" customHeight="1" spans="1:5">
      <c r="A8848" s="4">
        <v>89678</v>
      </c>
      <c r="B8848" s="4" t="s">
        <v>9415</v>
      </c>
      <c r="C8848" s="4" t="s">
        <v>215</v>
      </c>
      <c r="D8848" s="4" t="s">
        <v>5502</v>
      </c>
      <c r="E8848" s="5">
        <v>11.48</v>
      </c>
    </row>
    <row r="8849" s="1" customFormat="1" customHeight="1" spans="1:5">
      <c r="A8849" s="4">
        <v>89679</v>
      </c>
      <c r="B8849" s="4" t="s">
        <v>9416</v>
      </c>
      <c r="C8849" s="4" t="s">
        <v>215</v>
      </c>
      <c r="D8849" s="4" t="s">
        <v>5502</v>
      </c>
      <c r="E8849" s="5">
        <v>134.61</v>
      </c>
    </row>
    <row r="8850" s="1" customFormat="1" customHeight="1" spans="1:5">
      <c r="A8850" s="4">
        <v>89680</v>
      </c>
      <c r="B8850" s="4" t="s">
        <v>9417</v>
      </c>
      <c r="C8850" s="4" t="s">
        <v>215</v>
      </c>
      <c r="D8850" s="4" t="s">
        <v>5502</v>
      </c>
      <c r="E8850" s="5">
        <v>21.29</v>
      </c>
    </row>
    <row r="8851" s="1" customFormat="1" customHeight="1" spans="1:5">
      <c r="A8851" s="4">
        <v>89681</v>
      </c>
      <c r="B8851" s="4" t="s">
        <v>9418</v>
      </c>
      <c r="C8851" s="4" t="s">
        <v>215</v>
      </c>
      <c r="D8851" s="4" t="s">
        <v>5502</v>
      </c>
      <c r="E8851" s="5">
        <v>97.49</v>
      </c>
    </row>
    <row r="8852" s="1" customFormat="1" customHeight="1" spans="1:5">
      <c r="A8852" s="4">
        <v>89682</v>
      </c>
      <c r="B8852" s="4" t="s">
        <v>9419</v>
      </c>
      <c r="C8852" s="4" t="s">
        <v>215</v>
      </c>
      <c r="D8852" s="4" t="s">
        <v>5502</v>
      </c>
      <c r="E8852" s="5">
        <v>29.62</v>
      </c>
    </row>
    <row r="8853" s="1" customFormat="1" customHeight="1" spans="1:5">
      <c r="A8853" s="4">
        <v>89683</v>
      </c>
      <c r="B8853" s="4" t="s">
        <v>9420</v>
      </c>
      <c r="C8853" s="4" t="s">
        <v>215</v>
      </c>
      <c r="D8853" s="4" t="s">
        <v>5502</v>
      </c>
      <c r="E8853" s="5">
        <v>305.76</v>
      </c>
    </row>
    <row r="8854" s="1" customFormat="1" customHeight="1" spans="1:5">
      <c r="A8854" s="4">
        <v>89684</v>
      </c>
      <c r="B8854" s="4" t="s">
        <v>9421</v>
      </c>
      <c r="C8854" s="4" t="s">
        <v>215</v>
      </c>
      <c r="D8854" s="4" t="s">
        <v>5502</v>
      </c>
      <c r="E8854" s="5">
        <v>41.55</v>
      </c>
    </row>
    <row r="8855" s="1" customFormat="1" customHeight="1" spans="1:5">
      <c r="A8855" s="4">
        <v>89685</v>
      </c>
      <c r="B8855" s="4" t="s">
        <v>9422</v>
      </c>
      <c r="C8855" s="4" t="s">
        <v>215</v>
      </c>
      <c r="D8855" s="4" t="s">
        <v>5502</v>
      </c>
      <c r="E8855" s="5">
        <v>65.52</v>
      </c>
    </row>
    <row r="8856" s="1" customFormat="1" customHeight="1" spans="1:5">
      <c r="A8856" s="4">
        <v>89686</v>
      </c>
      <c r="B8856" s="4" t="s">
        <v>9423</v>
      </c>
      <c r="C8856" s="4" t="s">
        <v>215</v>
      </c>
      <c r="D8856" s="4" t="s">
        <v>5502</v>
      </c>
      <c r="E8856" s="5">
        <v>52.54</v>
      </c>
    </row>
    <row r="8857" s="1" customFormat="1" customHeight="1" spans="1:5">
      <c r="A8857" s="4">
        <v>89687</v>
      </c>
      <c r="B8857" s="4" t="s">
        <v>9424</v>
      </c>
      <c r="C8857" s="4" t="s">
        <v>215</v>
      </c>
      <c r="D8857" s="4" t="s">
        <v>5502</v>
      </c>
      <c r="E8857" s="5">
        <v>56.37</v>
      </c>
    </row>
    <row r="8858" s="1" customFormat="1" customHeight="1" spans="1:5">
      <c r="A8858" s="4">
        <v>89689</v>
      </c>
      <c r="B8858" s="4" t="s">
        <v>9425</v>
      </c>
      <c r="C8858" s="4" t="s">
        <v>215</v>
      </c>
      <c r="D8858" s="4" t="s">
        <v>5502</v>
      </c>
      <c r="E8858" s="5">
        <v>35.2</v>
      </c>
    </row>
    <row r="8859" s="1" customFormat="1" customHeight="1" spans="1:5">
      <c r="A8859" s="4">
        <v>89690</v>
      </c>
      <c r="B8859" s="4" t="s">
        <v>9426</v>
      </c>
      <c r="C8859" s="4" t="s">
        <v>215</v>
      </c>
      <c r="D8859" s="4" t="s">
        <v>5502</v>
      </c>
      <c r="E8859" s="5">
        <v>95.61</v>
      </c>
    </row>
    <row r="8860" s="1" customFormat="1" customHeight="1" spans="1:5">
      <c r="A8860" s="4">
        <v>89691</v>
      </c>
      <c r="B8860" s="4" t="s">
        <v>9427</v>
      </c>
      <c r="C8860" s="4" t="s">
        <v>215</v>
      </c>
      <c r="D8860" s="4" t="s">
        <v>5502</v>
      </c>
      <c r="E8860" s="5">
        <v>13.08</v>
      </c>
    </row>
    <row r="8861" s="1" customFormat="1" customHeight="1" spans="1:5">
      <c r="A8861" s="4">
        <v>89692</v>
      </c>
      <c r="B8861" s="4" t="s">
        <v>9428</v>
      </c>
      <c r="C8861" s="4" t="s">
        <v>215</v>
      </c>
      <c r="D8861" s="4" t="s">
        <v>5502</v>
      </c>
      <c r="E8861" s="5">
        <v>108.7</v>
      </c>
    </row>
    <row r="8862" s="1" customFormat="1" customHeight="1" spans="1:5">
      <c r="A8862" s="4">
        <v>89693</v>
      </c>
      <c r="B8862" s="4" t="s">
        <v>9429</v>
      </c>
      <c r="C8862" s="4" t="s">
        <v>215</v>
      </c>
      <c r="D8862" s="4" t="s">
        <v>5502</v>
      </c>
      <c r="E8862" s="5">
        <v>84.09</v>
      </c>
    </row>
    <row r="8863" s="1" customFormat="1" customHeight="1" spans="1:5">
      <c r="A8863" s="4">
        <v>89694</v>
      </c>
      <c r="B8863" s="4" t="s">
        <v>9430</v>
      </c>
      <c r="C8863" s="4" t="s">
        <v>215</v>
      </c>
      <c r="D8863" s="4" t="s">
        <v>5502</v>
      </c>
      <c r="E8863" s="5">
        <v>19.12</v>
      </c>
    </row>
    <row r="8864" s="1" customFormat="1" customHeight="1" spans="1:5">
      <c r="A8864" s="4">
        <v>89695</v>
      </c>
      <c r="B8864" s="4" t="s">
        <v>9431</v>
      </c>
      <c r="C8864" s="4" t="s">
        <v>215</v>
      </c>
      <c r="D8864" s="4" t="s">
        <v>5502</v>
      </c>
      <c r="E8864" s="5">
        <v>16.33</v>
      </c>
    </row>
    <row r="8865" s="1" customFormat="1" customHeight="1" spans="1:5">
      <c r="A8865" s="4">
        <v>89696</v>
      </c>
      <c r="B8865" s="4" t="s">
        <v>9432</v>
      </c>
      <c r="C8865" s="4" t="s">
        <v>215</v>
      </c>
      <c r="D8865" s="4" t="s">
        <v>5502</v>
      </c>
      <c r="E8865" s="5">
        <v>90.04</v>
      </c>
    </row>
    <row r="8866" s="1" customFormat="1" customHeight="1" spans="1:5">
      <c r="A8866" s="4">
        <v>89697</v>
      </c>
      <c r="B8866" s="4" t="s">
        <v>9433</v>
      </c>
      <c r="C8866" s="4" t="s">
        <v>215</v>
      </c>
      <c r="D8866" s="4" t="s">
        <v>5502</v>
      </c>
      <c r="E8866" s="5">
        <v>17.07</v>
      </c>
    </row>
    <row r="8867" s="1" customFormat="1" customHeight="1" spans="1:5">
      <c r="A8867" s="4">
        <v>89698</v>
      </c>
      <c r="B8867" s="4" t="s">
        <v>9434</v>
      </c>
      <c r="C8867" s="4" t="s">
        <v>215</v>
      </c>
      <c r="D8867" s="4" t="s">
        <v>5502</v>
      </c>
      <c r="E8867" s="5">
        <v>287.43</v>
      </c>
    </row>
    <row r="8868" s="1" customFormat="1" customHeight="1" spans="1:5">
      <c r="A8868" s="4">
        <v>89699</v>
      </c>
      <c r="B8868" s="4" t="s">
        <v>9435</v>
      </c>
      <c r="C8868" s="4" t="s">
        <v>215</v>
      </c>
      <c r="D8868" s="4" t="s">
        <v>5502</v>
      </c>
      <c r="E8868" s="5">
        <v>216.63</v>
      </c>
    </row>
    <row r="8869" s="1" customFormat="1" customHeight="1" spans="1:5">
      <c r="A8869" s="4">
        <v>89700</v>
      </c>
      <c r="B8869" s="4" t="s">
        <v>9436</v>
      </c>
      <c r="C8869" s="4" t="s">
        <v>215</v>
      </c>
      <c r="D8869" s="4" t="s">
        <v>5502</v>
      </c>
      <c r="E8869" s="5">
        <v>21.86</v>
      </c>
    </row>
    <row r="8870" s="1" customFormat="1" customHeight="1" spans="1:5">
      <c r="A8870" s="4">
        <v>89701</v>
      </c>
      <c r="B8870" s="4" t="s">
        <v>9437</v>
      </c>
      <c r="C8870" s="4" t="s">
        <v>215</v>
      </c>
      <c r="D8870" s="4" t="s">
        <v>5502</v>
      </c>
      <c r="E8870" s="5">
        <v>213.45</v>
      </c>
    </row>
    <row r="8871" s="1" customFormat="1" customHeight="1" spans="1:5">
      <c r="A8871" s="4">
        <v>89702</v>
      </c>
      <c r="B8871" s="4" t="s">
        <v>9438</v>
      </c>
      <c r="C8871" s="4" t="s">
        <v>215</v>
      </c>
      <c r="D8871" s="4" t="s">
        <v>5502</v>
      </c>
      <c r="E8871" s="5">
        <v>21.03</v>
      </c>
    </row>
    <row r="8872" s="1" customFormat="1" customHeight="1" spans="1:5">
      <c r="A8872" s="4">
        <v>89703</v>
      </c>
      <c r="B8872" s="4" t="s">
        <v>9439</v>
      </c>
      <c r="C8872" s="4" t="s">
        <v>215</v>
      </c>
      <c r="D8872" s="4" t="s">
        <v>5502</v>
      </c>
      <c r="E8872" s="5">
        <v>44.82</v>
      </c>
    </row>
    <row r="8873" s="1" customFormat="1" customHeight="1" spans="1:5">
      <c r="A8873" s="4">
        <v>89704</v>
      </c>
      <c r="B8873" s="4" t="s">
        <v>9440</v>
      </c>
      <c r="C8873" s="4" t="s">
        <v>215</v>
      </c>
      <c r="D8873" s="4" t="s">
        <v>5502</v>
      </c>
      <c r="E8873" s="5">
        <v>164.47</v>
      </c>
    </row>
    <row r="8874" s="1" customFormat="1" customHeight="1" spans="1:5">
      <c r="A8874" s="4">
        <v>89705</v>
      </c>
      <c r="B8874" s="4" t="s">
        <v>9441</v>
      </c>
      <c r="C8874" s="4" t="s">
        <v>215</v>
      </c>
      <c r="D8874" s="4" t="s">
        <v>5502</v>
      </c>
      <c r="E8874" s="5">
        <v>24.44</v>
      </c>
    </row>
    <row r="8875" s="1" customFormat="1" customHeight="1" spans="1:5">
      <c r="A8875" s="4">
        <v>89706</v>
      </c>
      <c r="B8875" s="4" t="s">
        <v>9442</v>
      </c>
      <c r="C8875" s="4" t="s">
        <v>215</v>
      </c>
      <c r="D8875" s="4" t="s">
        <v>5502</v>
      </c>
      <c r="E8875" s="5">
        <v>53.06</v>
      </c>
    </row>
    <row r="8876" s="1" customFormat="1" customHeight="1" spans="1:5">
      <c r="A8876" s="4">
        <v>89718</v>
      </c>
      <c r="B8876" s="4" t="s">
        <v>9443</v>
      </c>
      <c r="C8876" s="4" t="s">
        <v>232</v>
      </c>
      <c r="D8876" s="4" t="s">
        <v>5502</v>
      </c>
      <c r="E8876" s="5">
        <v>50.93</v>
      </c>
    </row>
    <row r="8877" s="1" customFormat="1" customHeight="1" spans="1:5">
      <c r="A8877" s="4">
        <v>89719</v>
      </c>
      <c r="B8877" s="4" t="s">
        <v>9444</v>
      </c>
      <c r="C8877" s="4" t="s">
        <v>215</v>
      </c>
      <c r="D8877" s="4" t="s">
        <v>5502</v>
      </c>
      <c r="E8877" s="5">
        <v>12.41</v>
      </c>
    </row>
    <row r="8878" s="1" customFormat="1" customHeight="1" spans="1:5">
      <c r="A8878" s="4">
        <v>89720</v>
      </c>
      <c r="B8878" s="4" t="s">
        <v>9445</v>
      </c>
      <c r="C8878" s="4" t="s">
        <v>215</v>
      </c>
      <c r="D8878" s="4" t="s">
        <v>5502</v>
      </c>
      <c r="E8878" s="5">
        <v>13.89</v>
      </c>
    </row>
    <row r="8879" s="1" customFormat="1" customHeight="1" spans="1:5">
      <c r="A8879" s="4">
        <v>89721</v>
      </c>
      <c r="B8879" s="4" t="s">
        <v>9446</v>
      </c>
      <c r="C8879" s="4" t="s">
        <v>215</v>
      </c>
      <c r="D8879" s="4" t="s">
        <v>5502</v>
      </c>
      <c r="E8879" s="5">
        <v>15.07</v>
      </c>
    </row>
    <row r="8880" s="1" customFormat="1" customHeight="1" spans="1:5">
      <c r="A8880" s="4">
        <v>89723</v>
      </c>
      <c r="B8880" s="4" t="s">
        <v>9447</v>
      </c>
      <c r="C8880" s="4" t="s">
        <v>215</v>
      </c>
      <c r="D8880" s="4" t="s">
        <v>5502</v>
      </c>
      <c r="E8880" s="5">
        <v>18.81</v>
      </c>
    </row>
    <row r="8881" s="1" customFormat="1" customHeight="1" spans="1:5">
      <c r="A8881" s="4">
        <v>89724</v>
      </c>
      <c r="B8881" s="4" t="s">
        <v>9448</v>
      </c>
      <c r="C8881" s="4" t="s">
        <v>215</v>
      </c>
      <c r="D8881" s="4" t="s">
        <v>5502</v>
      </c>
      <c r="E8881" s="5">
        <v>10</v>
      </c>
    </row>
    <row r="8882" s="1" customFormat="1" customHeight="1" spans="1:5">
      <c r="A8882" s="4">
        <v>89725</v>
      </c>
      <c r="B8882" s="4" t="s">
        <v>9449</v>
      </c>
      <c r="C8882" s="4" t="s">
        <v>215</v>
      </c>
      <c r="D8882" s="4" t="s">
        <v>5502</v>
      </c>
      <c r="E8882" s="5">
        <v>18.2</v>
      </c>
    </row>
    <row r="8883" s="1" customFormat="1" customHeight="1" spans="1:5">
      <c r="A8883" s="4">
        <v>89726</v>
      </c>
      <c r="B8883" s="4" t="s">
        <v>9450</v>
      </c>
      <c r="C8883" s="4" t="s">
        <v>215</v>
      </c>
      <c r="D8883" s="4" t="s">
        <v>5502</v>
      </c>
      <c r="E8883" s="5">
        <v>10.25</v>
      </c>
    </row>
    <row r="8884" s="1" customFormat="1" customHeight="1" spans="1:5">
      <c r="A8884" s="4">
        <v>89727</v>
      </c>
      <c r="B8884" s="4" t="s">
        <v>9451</v>
      </c>
      <c r="C8884" s="4" t="s">
        <v>215</v>
      </c>
      <c r="D8884" s="4" t="s">
        <v>5502</v>
      </c>
      <c r="E8884" s="5">
        <v>22.82</v>
      </c>
    </row>
    <row r="8885" s="1" customFormat="1" customHeight="1" spans="1:5">
      <c r="A8885" s="4">
        <v>89728</v>
      </c>
      <c r="B8885" s="4" t="s">
        <v>9452</v>
      </c>
      <c r="C8885" s="4" t="s">
        <v>215</v>
      </c>
      <c r="D8885" s="4" t="s">
        <v>5502</v>
      </c>
      <c r="E8885" s="5">
        <v>13.22</v>
      </c>
    </row>
    <row r="8886" s="1" customFormat="1" customHeight="1" spans="1:5">
      <c r="A8886" s="4">
        <v>89729</v>
      </c>
      <c r="B8886" s="4" t="s">
        <v>9453</v>
      </c>
      <c r="C8886" s="4" t="s">
        <v>215</v>
      </c>
      <c r="D8886" s="4" t="s">
        <v>5502</v>
      </c>
      <c r="E8886" s="5">
        <v>27.79</v>
      </c>
    </row>
    <row r="8887" s="1" customFormat="1" customHeight="1" spans="1:5">
      <c r="A8887" s="4">
        <v>89730</v>
      </c>
      <c r="B8887" s="4" t="s">
        <v>9454</v>
      </c>
      <c r="C8887" s="4" t="s">
        <v>215</v>
      </c>
      <c r="D8887" s="4" t="s">
        <v>5502</v>
      </c>
      <c r="E8887" s="5">
        <v>15.32</v>
      </c>
    </row>
    <row r="8888" s="1" customFormat="1" customHeight="1" spans="1:5">
      <c r="A8888" s="4">
        <v>89731</v>
      </c>
      <c r="B8888" s="4" t="s">
        <v>9455</v>
      </c>
      <c r="C8888" s="4" t="s">
        <v>215</v>
      </c>
      <c r="D8888" s="4" t="s">
        <v>5502</v>
      </c>
      <c r="E8888" s="5">
        <v>15.69</v>
      </c>
    </row>
    <row r="8889" s="1" customFormat="1" customHeight="1" spans="1:5">
      <c r="A8889" s="4">
        <v>89732</v>
      </c>
      <c r="B8889" s="4" t="s">
        <v>9456</v>
      </c>
      <c r="C8889" s="4" t="s">
        <v>215</v>
      </c>
      <c r="D8889" s="4" t="s">
        <v>5502</v>
      </c>
      <c r="E8889" s="5">
        <v>16.49</v>
      </c>
    </row>
    <row r="8890" s="1" customFormat="1" customHeight="1" spans="1:5">
      <c r="A8890" s="4">
        <v>89733</v>
      </c>
      <c r="B8890" s="4" t="s">
        <v>9457</v>
      </c>
      <c r="C8890" s="4" t="s">
        <v>215</v>
      </c>
      <c r="D8890" s="4" t="s">
        <v>5502</v>
      </c>
      <c r="E8890" s="5">
        <v>25.03</v>
      </c>
    </row>
    <row r="8891" s="1" customFormat="1" customHeight="1" spans="1:5">
      <c r="A8891" s="4">
        <v>89734</v>
      </c>
      <c r="B8891" s="4" t="s">
        <v>9458</v>
      </c>
      <c r="C8891" s="4" t="s">
        <v>215</v>
      </c>
      <c r="D8891" s="4" t="s">
        <v>5502</v>
      </c>
      <c r="E8891" s="5">
        <v>26.27</v>
      </c>
    </row>
    <row r="8892" s="1" customFormat="1" customHeight="1" spans="1:5">
      <c r="A8892" s="4">
        <v>89735</v>
      </c>
      <c r="B8892" s="4" t="s">
        <v>9459</v>
      </c>
      <c r="C8892" s="4" t="s">
        <v>215</v>
      </c>
      <c r="D8892" s="4" t="s">
        <v>5502</v>
      </c>
      <c r="E8892" s="5">
        <v>27.45</v>
      </c>
    </row>
    <row r="8893" s="1" customFormat="1" customHeight="1" spans="1:5">
      <c r="A8893" s="4">
        <v>89736</v>
      </c>
      <c r="B8893" s="4" t="s">
        <v>9460</v>
      </c>
      <c r="C8893" s="4" t="s">
        <v>215</v>
      </c>
      <c r="D8893" s="4" t="s">
        <v>5502</v>
      </c>
      <c r="E8893" s="5">
        <v>8.64</v>
      </c>
    </row>
    <row r="8894" s="1" customFormat="1" customHeight="1" spans="1:5">
      <c r="A8894" s="4">
        <v>89737</v>
      </c>
      <c r="B8894" s="4" t="s">
        <v>9461</v>
      </c>
      <c r="C8894" s="4" t="s">
        <v>215</v>
      </c>
      <c r="D8894" s="4" t="s">
        <v>5502</v>
      </c>
      <c r="E8894" s="5">
        <v>24.04</v>
      </c>
    </row>
    <row r="8895" s="1" customFormat="1" customHeight="1" spans="1:5">
      <c r="A8895" s="4">
        <v>89738</v>
      </c>
      <c r="B8895" s="4" t="s">
        <v>9462</v>
      </c>
      <c r="C8895" s="4" t="s">
        <v>215</v>
      </c>
      <c r="D8895" s="4" t="s">
        <v>5502</v>
      </c>
      <c r="E8895" s="5">
        <v>15.74</v>
      </c>
    </row>
    <row r="8896" s="1" customFormat="1" customHeight="1" spans="1:5">
      <c r="A8896" s="4">
        <v>89739</v>
      </c>
      <c r="B8896" s="4" t="s">
        <v>9463</v>
      </c>
      <c r="C8896" s="4" t="s">
        <v>215</v>
      </c>
      <c r="D8896" s="4" t="s">
        <v>5502</v>
      </c>
      <c r="E8896" s="5">
        <v>25.12</v>
      </c>
    </row>
    <row r="8897" s="1" customFormat="1" customHeight="1" spans="1:5">
      <c r="A8897" s="4">
        <v>89740</v>
      </c>
      <c r="B8897" s="4" t="s">
        <v>9464</v>
      </c>
      <c r="C8897" s="4" t="s">
        <v>215</v>
      </c>
      <c r="D8897" s="4" t="s">
        <v>5502</v>
      </c>
      <c r="E8897" s="5">
        <v>8.79</v>
      </c>
    </row>
    <row r="8898" s="1" customFormat="1" customHeight="1" spans="1:5">
      <c r="A8898" s="4">
        <v>89741</v>
      </c>
      <c r="B8898" s="4" t="s">
        <v>9465</v>
      </c>
      <c r="C8898" s="4" t="s">
        <v>215</v>
      </c>
      <c r="D8898" s="4" t="s">
        <v>5502</v>
      </c>
      <c r="E8898" s="5">
        <v>21.57</v>
      </c>
    </row>
    <row r="8899" s="1" customFormat="1" customHeight="1" spans="1:5">
      <c r="A8899" s="4">
        <v>89742</v>
      </c>
      <c r="B8899" s="4" t="s">
        <v>9466</v>
      </c>
      <c r="C8899" s="4" t="s">
        <v>215</v>
      </c>
      <c r="D8899" s="4" t="s">
        <v>5502</v>
      </c>
      <c r="E8899" s="5">
        <v>42.9</v>
      </c>
    </row>
    <row r="8900" s="1" customFormat="1" customHeight="1" spans="1:5">
      <c r="A8900" s="4">
        <v>89743</v>
      </c>
      <c r="B8900" s="4" t="s">
        <v>9467</v>
      </c>
      <c r="C8900" s="4" t="s">
        <v>215</v>
      </c>
      <c r="D8900" s="4" t="s">
        <v>5502</v>
      </c>
      <c r="E8900" s="5">
        <v>65.64</v>
      </c>
    </row>
    <row r="8901" s="1" customFormat="1" customHeight="1" spans="1:5">
      <c r="A8901" s="4">
        <v>89744</v>
      </c>
      <c r="B8901" s="4" t="s">
        <v>9468</v>
      </c>
      <c r="C8901" s="4" t="s">
        <v>215</v>
      </c>
      <c r="D8901" s="4" t="s">
        <v>5502</v>
      </c>
      <c r="E8901" s="5">
        <v>29.21</v>
      </c>
    </row>
    <row r="8902" s="1" customFormat="1" customHeight="1" spans="1:5">
      <c r="A8902" s="4">
        <v>89746</v>
      </c>
      <c r="B8902" s="4" t="s">
        <v>9469</v>
      </c>
      <c r="C8902" s="4" t="s">
        <v>215</v>
      </c>
      <c r="D8902" s="4" t="s">
        <v>5502</v>
      </c>
      <c r="E8902" s="5">
        <v>30.13</v>
      </c>
    </row>
    <row r="8903" s="1" customFormat="1" customHeight="1" spans="1:5">
      <c r="A8903" s="4">
        <v>89747</v>
      </c>
      <c r="B8903" s="4" t="s">
        <v>9470</v>
      </c>
      <c r="C8903" s="4" t="s">
        <v>215</v>
      </c>
      <c r="D8903" s="4" t="s">
        <v>5502</v>
      </c>
      <c r="E8903" s="5">
        <v>27.56</v>
      </c>
    </row>
    <row r="8904" s="1" customFormat="1" customHeight="1" spans="1:5">
      <c r="A8904" s="4">
        <v>89748</v>
      </c>
      <c r="B8904" s="4" t="s">
        <v>9471</v>
      </c>
      <c r="C8904" s="4" t="s">
        <v>215</v>
      </c>
      <c r="D8904" s="4" t="s">
        <v>5502</v>
      </c>
      <c r="E8904" s="5">
        <v>45.83</v>
      </c>
    </row>
    <row r="8905" s="1" customFormat="1" customHeight="1" spans="1:5">
      <c r="A8905" s="4">
        <v>89749</v>
      </c>
      <c r="B8905" s="4" t="s">
        <v>9472</v>
      </c>
      <c r="C8905" s="4" t="s">
        <v>215</v>
      </c>
      <c r="D8905" s="4" t="s">
        <v>5502</v>
      </c>
      <c r="E8905" s="5">
        <v>15.68</v>
      </c>
    </row>
    <row r="8906" s="1" customFormat="1" customHeight="1" spans="1:5">
      <c r="A8906" s="4">
        <v>89750</v>
      </c>
      <c r="B8906" s="4" t="s">
        <v>9473</v>
      </c>
      <c r="C8906" s="4" t="s">
        <v>215</v>
      </c>
      <c r="D8906" s="4" t="s">
        <v>5502</v>
      </c>
      <c r="E8906" s="5">
        <v>84.54</v>
      </c>
    </row>
    <row r="8907" s="1" customFormat="1" customHeight="1" spans="1:5">
      <c r="A8907" s="4">
        <v>89752</v>
      </c>
      <c r="B8907" s="4" t="s">
        <v>9474</v>
      </c>
      <c r="C8907" s="4" t="s">
        <v>215</v>
      </c>
      <c r="D8907" s="4" t="s">
        <v>5502</v>
      </c>
      <c r="E8907" s="5">
        <v>7.41</v>
      </c>
    </row>
    <row r="8908" s="1" customFormat="1" customHeight="1" spans="1:5">
      <c r="A8908" s="4">
        <v>89753</v>
      </c>
      <c r="B8908" s="4" t="s">
        <v>9475</v>
      </c>
      <c r="C8908" s="4" t="s">
        <v>215</v>
      </c>
      <c r="D8908" s="4" t="s">
        <v>5502</v>
      </c>
      <c r="E8908" s="5">
        <v>9.29</v>
      </c>
    </row>
    <row r="8909" s="1" customFormat="1" customHeight="1" spans="1:5">
      <c r="A8909" s="4">
        <v>89754</v>
      </c>
      <c r="B8909" s="4" t="s">
        <v>9476</v>
      </c>
      <c r="C8909" s="4" t="s">
        <v>215</v>
      </c>
      <c r="D8909" s="4" t="s">
        <v>5502</v>
      </c>
      <c r="E8909" s="5">
        <v>22.58</v>
      </c>
    </row>
    <row r="8910" s="1" customFormat="1" customHeight="1" spans="1:5">
      <c r="A8910" s="4">
        <v>89755</v>
      </c>
      <c r="B8910" s="4" t="s">
        <v>9477</v>
      </c>
      <c r="C8910" s="4" t="s">
        <v>215</v>
      </c>
      <c r="D8910" s="4" t="s">
        <v>5502</v>
      </c>
      <c r="E8910" s="5">
        <v>12.91</v>
      </c>
    </row>
    <row r="8911" s="1" customFormat="1" customHeight="1" spans="1:5">
      <c r="A8911" s="4">
        <v>89756</v>
      </c>
      <c r="B8911" s="4" t="s">
        <v>9478</v>
      </c>
      <c r="C8911" s="4" t="s">
        <v>215</v>
      </c>
      <c r="D8911" s="4" t="s">
        <v>5502</v>
      </c>
      <c r="E8911" s="5">
        <v>21.74</v>
      </c>
    </row>
    <row r="8912" s="1" customFormat="1" customHeight="1" spans="1:5">
      <c r="A8912" s="4">
        <v>89757</v>
      </c>
      <c r="B8912" s="4" t="s">
        <v>9479</v>
      </c>
      <c r="C8912" s="4" t="s">
        <v>215</v>
      </c>
      <c r="D8912" s="4" t="s">
        <v>5502</v>
      </c>
      <c r="E8912" s="5">
        <v>28.13</v>
      </c>
    </row>
    <row r="8913" s="1" customFormat="1" customHeight="1" spans="1:5">
      <c r="A8913" s="4">
        <v>89758</v>
      </c>
      <c r="B8913" s="4" t="s">
        <v>9480</v>
      </c>
      <c r="C8913" s="4" t="s">
        <v>215</v>
      </c>
      <c r="D8913" s="4" t="s">
        <v>5502</v>
      </c>
      <c r="E8913" s="5">
        <v>34.33</v>
      </c>
    </row>
    <row r="8914" s="1" customFormat="1" customHeight="1" spans="1:5">
      <c r="A8914" s="4">
        <v>89759</v>
      </c>
      <c r="B8914" s="4" t="s">
        <v>9481</v>
      </c>
      <c r="C8914" s="4" t="s">
        <v>215</v>
      </c>
      <c r="D8914" s="4" t="s">
        <v>5502</v>
      </c>
      <c r="E8914" s="5">
        <v>10.97</v>
      </c>
    </row>
    <row r="8915" s="1" customFormat="1" customHeight="1" spans="1:5">
      <c r="A8915" s="4">
        <v>89760</v>
      </c>
      <c r="B8915" s="4" t="s">
        <v>9482</v>
      </c>
      <c r="C8915" s="4" t="s">
        <v>215</v>
      </c>
      <c r="D8915" s="4" t="s">
        <v>5502</v>
      </c>
      <c r="E8915" s="5">
        <v>20.65</v>
      </c>
    </row>
    <row r="8916" s="1" customFormat="1" customHeight="1" spans="1:5">
      <c r="A8916" s="4">
        <v>89761</v>
      </c>
      <c r="B8916" s="4" t="s">
        <v>9483</v>
      </c>
      <c r="C8916" s="4" t="s">
        <v>215</v>
      </c>
      <c r="D8916" s="4" t="s">
        <v>5502</v>
      </c>
      <c r="E8916" s="5">
        <v>28.98</v>
      </c>
    </row>
    <row r="8917" s="1" customFormat="1" customHeight="1" spans="1:5">
      <c r="A8917" s="4">
        <v>89762</v>
      </c>
      <c r="B8917" s="4" t="s">
        <v>9484</v>
      </c>
      <c r="C8917" s="4" t="s">
        <v>215</v>
      </c>
      <c r="D8917" s="4" t="s">
        <v>5502</v>
      </c>
      <c r="E8917" s="5">
        <v>40.91</v>
      </c>
    </row>
    <row r="8918" s="1" customFormat="1" customHeight="1" spans="1:5">
      <c r="A8918" s="4">
        <v>89763</v>
      </c>
      <c r="B8918" s="4" t="s">
        <v>9485</v>
      </c>
      <c r="C8918" s="4" t="s">
        <v>215</v>
      </c>
      <c r="D8918" s="4" t="s">
        <v>5502</v>
      </c>
      <c r="E8918" s="5">
        <v>51.91</v>
      </c>
    </row>
    <row r="8919" s="1" customFormat="1" customHeight="1" spans="1:5">
      <c r="A8919" s="4">
        <v>89764</v>
      </c>
      <c r="B8919" s="4" t="s">
        <v>9486</v>
      </c>
      <c r="C8919" s="4" t="s">
        <v>215</v>
      </c>
      <c r="D8919" s="4" t="s">
        <v>5502</v>
      </c>
      <c r="E8919" s="5">
        <v>34.61</v>
      </c>
    </row>
    <row r="8920" s="1" customFormat="1" customHeight="1" spans="1:5">
      <c r="A8920" s="4">
        <v>89765</v>
      </c>
      <c r="B8920" s="4" t="s">
        <v>9487</v>
      </c>
      <c r="C8920" s="4" t="s">
        <v>215</v>
      </c>
      <c r="D8920" s="4" t="s">
        <v>5502</v>
      </c>
      <c r="E8920" s="5">
        <v>16.13</v>
      </c>
    </row>
    <row r="8921" s="1" customFormat="1" customHeight="1" spans="1:5">
      <c r="A8921" s="4">
        <v>89767</v>
      </c>
      <c r="B8921" s="4" t="s">
        <v>9488</v>
      </c>
      <c r="C8921" s="4" t="s">
        <v>215</v>
      </c>
      <c r="D8921" s="4" t="s">
        <v>5502</v>
      </c>
      <c r="E8921" s="5">
        <v>20.09</v>
      </c>
    </row>
    <row r="8922" s="1" customFormat="1" customHeight="1" spans="1:5">
      <c r="A8922" s="4">
        <v>89768</v>
      </c>
      <c r="B8922" s="4" t="s">
        <v>9489</v>
      </c>
      <c r="C8922" s="4" t="s">
        <v>215</v>
      </c>
      <c r="D8922" s="4" t="s">
        <v>5502</v>
      </c>
      <c r="E8922" s="5">
        <v>23.34</v>
      </c>
    </row>
    <row r="8923" s="1" customFormat="1" customHeight="1" spans="1:5">
      <c r="A8923" s="4">
        <v>89769</v>
      </c>
      <c r="B8923" s="4" t="s">
        <v>9490</v>
      </c>
      <c r="C8923" s="4" t="s">
        <v>215</v>
      </c>
      <c r="D8923" s="4" t="s">
        <v>5502</v>
      </c>
      <c r="E8923" s="5">
        <v>51.77</v>
      </c>
    </row>
    <row r="8924" s="1" customFormat="1" customHeight="1" spans="1:5">
      <c r="A8924" s="4">
        <v>89772</v>
      </c>
      <c r="B8924" s="4" t="s">
        <v>9491</v>
      </c>
      <c r="C8924" s="4" t="s">
        <v>232</v>
      </c>
      <c r="D8924" s="4" t="s">
        <v>5502</v>
      </c>
      <c r="E8924" s="5">
        <v>82.77</v>
      </c>
    </row>
    <row r="8925" s="1" customFormat="1" customHeight="1" spans="1:5">
      <c r="A8925" s="4">
        <v>89774</v>
      </c>
      <c r="B8925" s="4" t="s">
        <v>9492</v>
      </c>
      <c r="C8925" s="4" t="s">
        <v>215</v>
      </c>
      <c r="D8925" s="4" t="s">
        <v>5502</v>
      </c>
      <c r="E8925" s="5">
        <v>15.54</v>
      </c>
    </row>
    <row r="8926" s="1" customFormat="1" customHeight="1" spans="1:5">
      <c r="A8926" s="4">
        <v>89776</v>
      </c>
      <c r="B8926" s="4" t="s">
        <v>9493</v>
      </c>
      <c r="C8926" s="4" t="s">
        <v>215</v>
      </c>
      <c r="D8926" s="4" t="s">
        <v>5502</v>
      </c>
      <c r="E8926" s="5">
        <v>27.56</v>
      </c>
    </row>
    <row r="8927" s="1" customFormat="1" customHeight="1" spans="1:5">
      <c r="A8927" s="4">
        <v>89777</v>
      </c>
      <c r="B8927" s="4" t="s">
        <v>9494</v>
      </c>
      <c r="C8927" s="4" t="s">
        <v>215</v>
      </c>
      <c r="D8927" s="4" t="s">
        <v>5502</v>
      </c>
      <c r="E8927" s="5">
        <v>23.98</v>
      </c>
    </row>
    <row r="8928" s="1" customFormat="1" customHeight="1" spans="1:5">
      <c r="A8928" s="4">
        <v>89778</v>
      </c>
      <c r="B8928" s="4" t="s">
        <v>9495</v>
      </c>
      <c r="C8928" s="4" t="s">
        <v>215</v>
      </c>
      <c r="D8928" s="4" t="s">
        <v>5502</v>
      </c>
      <c r="E8928" s="5">
        <v>17.58</v>
      </c>
    </row>
    <row r="8929" s="1" customFormat="1" customHeight="1" spans="1:5">
      <c r="A8929" s="4">
        <v>89779</v>
      </c>
      <c r="B8929" s="4" t="s">
        <v>9496</v>
      </c>
      <c r="C8929" s="4" t="s">
        <v>215</v>
      </c>
      <c r="D8929" s="4" t="s">
        <v>5502</v>
      </c>
      <c r="E8929" s="5">
        <v>37.39</v>
      </c>
    </row>
    <row r="8930" s="1" customFormat="1" customHeight="1" spans="1:5">
      <c r="A8930" s="4">
        <v>89780</v>
      </c>
      <c r="B8930" s="4" t="s">
        <v>9497</v>
      </c>
      <c r="C8930" s="4" t="s">
        <v>215</v>
      </c>
      <c r="D8930" s="4" t="s">
        <v>5502</v>
      </c>
      <c r="E8930" s="5">
        <v>22.46</v>
      </c>
    </row>
    <row r="8931" s="1" customFormat="1" customHeight="1" spans="1:5">
      <c r="A8931" s="4">
        <v>89781</v>
      </c>
      <c r="B8931" s="4" t="s">
        <v>9498</v>
      </c>
      <c r="C8931" s="4" t="s">
        <v>215</v>
      </c>
      <c r="D8931" s="4" t="s">
        <v>5502</v>
      </c>
      <c r="E8931" s="5">
        <v>33.9</v>
      </c>
    </row>
    <row r="8932" s="1" customFormat="1" customHeight="1" spans="1:5">
      <c r="A8932" s="4">
        <v>89782</v>
      </c>
      <c r="B8932" s="4" t="s">
        <v>9499</v>
      </c>
      <c r="C8932" s="4" t="s">
        <v>215</v>
      </c>
      <c r="D8932" s="4" t="s">
        <v>5502</v>
      </c>
      <c r="E8932" s="5">
        <v>14.54</v>
      </c>
    </row>
    <row r="8933" s="1" customFormat="1" customHeight="1" spans="1:5">
      <c r="A8933" s="4">
        <v>89783</v>
      </c>
      <c r="B8933" s="4" t="s">
        <v>9500</v>
      </c>
      <c r="C8933" s="4" t="s">
        <v>215</v>
      </c>
      <c r="D8933" s="4" t="s">
        <v>5502</v>
      </c>
      <c r="E8933" s="5">
        <v>14.65</v>
      </c>
    </row>
    <row r="8934" s="1" customFormat="1" customHeight="1" spans="1:5">
      <c r="A8934" s="4">
        <v>89784</v>
      </c>
      <c r="B8934" s="4" t="s">
        <v>9501</v>
      </c>
      <c r="C8934" s="4" t="s">
        <v>215</v>
      </c>
      <c r="D8934" s="4" t="s">
        <v>5502</v>
      </c>
      <c r="E8934" s="5">
        <v>25.69</v>
      </c>
    </row>
    <row r="8935" s="1" customFormat="1" customHeight="1" spans="1:5">
      <c r="A8935" s="4">
        <v>89785</v>
      </c>
      <c r="B8935" s="4" t="s">
        <v>9502</v>
      </c>
      <c r="C8935" s="4" t="s">
        <v>215</v>
      </c>
      <c r="D8935" s="4" t="s">
        <v>5502</v>
      </c>
      <c r="E8935" s="5">
        <v>28.28</v>
      </c>
    </row>
    <row r="8936" s="1" customFormat="1" customHeight="1" spans="1:5">
      <c r="A8936" s="4">
        <v>89786</v>
      </c>
      <c r="B8936" s="4" t="s">
        <v>9503</v>
      </c>
      <c r="C8936" s="4" t="s">
        <v>215</v>
      </c>
      <c r="D8936" s="4" t="s">
        <v>5502</v>
      </c>
      <c r="E8936" s="5">
        <v>41.6</v>
      </c>
    </row>
    <row r="8937" s="1" customFormat="1" customHeight="1" spans="1:5">
      <c r="A8937" s="4">
        <v>89787</v>
      </c>
      <c r="B8937" s="4" t="s">
        <v>9504</v>
      </c>
      <c r="C8937" s="4" t="s">
        <v>215</v>
      </c>
      <c r="D8937" s="4" t="s">
        <v>5502</v>
      </c>
      <c r="E8937" s="5">
        <v>33.53</v>
      </c>
    </row>
    <row r="8938" s="1" customFormat="1" customHeight="1" spans="1:5">
      <c r="A8938" s="4">
        <v>89788</v>
      </c>
      <c r="B8938" s="4" t="s">
        <v>9505</v>
      </c>
      <c r="C8938" s="4" t="s">
        <v>215</v>
      </c>
      <c r="D8938" s="4" t="s">
        <v>5502</v>
      </c>
      <c r="E8938" s="5">
        <v>73.38</v>
      </c>
    </row>
    <row r="8939" s="1" customFormat="1" customHeight="1" spans="1:5">
      <c r="A8939" s="4">
        <v>89789</v>
      </c>
      <c r="B8939" s="4" t="s">
        <v>9506</v>
      </c>
      <c r="C8939" s="4" t="s">
        <v>215</v>
      </c>
      <c r="D8939" s="4" t="s">
        <v>5502</v>
      </c>
      <c r="E8939" s="5">
        <v>62.33</v>
      </c>
    </row>
    <row r="8940" s="1" customFormat="1" customHeight="1" spans="1:5">
      <c r="A8940" s="4">
        <v>89790</v>
      </c>
      <c r="B8940" s="4" t="s">
        <v>9507</v>
      </c>
      <c r="C8940" s="4" t="s">
        <v>215</v>
      </c>
      <c r="D8940" s="4" t="s">
        <v>5502</v>
      </c>
      <c r="E8940" s="5">
        <v>146.42</v>
      </c>
    </row>
    <row r="8941" s="1" customFormat="1" customHeight="1" spans="1:5">
      <c r="A8941" s="4">
        <v>89791</v>
      </c>
      <c r="B8941" s="4" t="s">
        <v>9508</v>
      </c>
      <c r="C8941" s="4" t="s">
        <v>215</v>
      </c>
      <c r="D8941" s="4" t="s">
        <v>5502</v>
      </c>
      <c r="E8941" s="5">
        <v>141.42</v>
      </c>
    </row>
    <row r="8942" s="1" customFormat="1" customHeight="1" spans="1:5">
      <c r="A8942" s="4">
        <v>89792</v>
      </c>
      <c r="B8942" s="4" t="s">
        <v>9509</v>
      </c>
      <c r="C8942" s="4" t="s">
        <v>215</v>
      </c>
      <c r="D8942" s="4" t="s">
        <v>5502</v>
      </c>
      <c r="E8942" s="5">
        <v>173.07</v>
      </c>
    </row>
    <row r="8943" s="1" customFormat="1" customHeight="1" spans="1:5">
      <c r="A8943" s="4">
        <v>89793</v>
      </c>
      <c r="B8943" s="4" t="s">
        <v>9510</v>
      </c>
      <c r="C8943" s="4" t="s">
        <v>215</v>
      </c>
      <c r="D8943" s="4" t="s">
        <v>5502</v>
      </c>
      <c r="E8943" s="5">
        <v>204.17</v>
      </c>
    </row>
    <row r="8944" s="1" customFormat="1" customHeight="1" spans="1:5">
      <c r="A8944" s="4">
        <v>89794</v>
      </c>
      <c r="B8944" s="4" t="s">
        <v>9511</v>
      </c>
      <c r="C8944" s="4" t="s">
        <v>215</v>
      </c>
      <c r="D8944" s="4" t="s">
        <v>5502</v>
      </c>
      <c r="E8944" s="5">
        <v>18.13</v>
      </c>
    </row>
    <row r="8945" s="1" customFormat="1" customHeight="1" spans="1:5">
      <c r="A8945" s="4">
        <v>89795</v>
      </c>
      <c r="B8945" s="4" t="s">
        <v>9512</v>
      </c>
      <c r="C8945" s="4" t="s">
        <v>215</v>
      </c>
      <c r="D8945" s="4" t="s">
        <v>5502</v>
      </c>
      <c r="E8945" s="5">
        <v>43.9</v>
      </c>
    </row>
    <row r="8946" s="1" customFormat="1" customHeight="1" spans="1:5">
      <c r="A8946" s="4">
        <v>89796</v>
      </c>
      <c r="B8946" s="4" t="s">
        <v>9513</v>
      </c>
      <c r="C8946" s="4" t="s">
        <v>215</v>
      </c>
      <c r="D8946" s="4" t="s">
        <v>5502</v>
      </c>
      <c r="E8946" s="5">
        <v>46.2</v>
      </c>
    </row>
    <row r="8947" s="1" customFormat="1" customHeight="1" spans="1:5">
      <c r="A8947" s="4">
        <v>89797</v>
      </c>
      <c r="B8947" s="4" t="s">
        <v>9514</v>
      </c>
      <c r="C8947" s="4" t="s">
        <v>215</v>
      </c>
      <c r="D8947" s="4" t="s">
        <v>5502</v>
      </c>
      <c r="E8947" s="5">
        <v>55.08</v>
      </c>
    </row>
    <row r="8948" s="1" customFormat="1" customHeight="1" spans="1:5">
      <c r="A8948" s="4">
        <v>89801</v>
      </c>
      <c r="B8948" s="4" t="s">
        <v>9515</v>
      </c>
      <c r="C8948" s="4" t="s">
        <v>215</v>
      </c>
      <c r="D8948" s="4" t="s">
        <v>5502</v>
      </c>
      <c r="E8948" s="5">
        <v>10.78</v>
      </c>
    </row>
    <row r="8949" s="1" customFormat="1" customHeight="1" spans="1:5">
      <c r="A8949" s="4">
        <v>89802</v>
      </c>
      <c r="B8949" s="4" t="s">
        <v>9516</v>
      </c>
      <c r="C8949" s="4" t="s">
        <v>215</v>
      </c>
      <c r="D8949" s="4" t="s">
        <v>5502</v>
      </c>
      <c r="E8949" s="5">
        <v>11.58</v>
      </c>
    </row>
    <row r="8950" s="1" customFormat="1" customHeight="1" spans="1:5">
      <c r="A8950" s="4">
        <v>89803</v>
      </c>
      <c r="B8950" s="4" t="s">
        <v>9517</v>
      </c>
      <c r="C8950" s="4" t="s">
        <v>215</v>
      </c>
      <c r="D8950" s="4" t="s">
        <v>5502</v>
      </c>
      <c r="E8950" s="5">
        <v>20.12</v>
      </c>
    </row>
    <row r="8951" s="1" customFormat="1" customHeight="1" spans="1:5">
      <c r="A8951" s="4">
        <v>89804</v>
      </c>
      <c r="B8951" s="4" t="s">
        <v>9518</v>
      </c>
      <c r="C8951" s="4" t="s">
        <v>215</v>
      </c>
      <c r="D8951" s="4" t="s">
        <v>5502</v>
      </c>
      <c r="E8951" s="5">
        <v>22.54</v>
      </c>
    </row>
    <row r="8952" s="1" customFormat="1" customHeight="1" spans="1:5">
      <c r="A8952" s="4">
        <v>89805</v>
      </c>
      <c r="B8952" s="4" t="s">
        <v>9519</v>
      </c>
      <c r="C8952" s="4" t="s">
        <v>215</v>
      </c>
      <c r="D8952" s="4" t="s">
        <v>5502</v>
      </c>
      <c r="E8952" s="5">
        <v>22.17</v>
      </c>
    </row>
    <row r="8953" s="1" customFormat="1" customHeight="1" spans="1:5">
      <c r="A8953" s="4">
        <v>89806</v>
      </c>
      <c r="B8953" s="4" t="s">
        <v>9520</v>
      </c>
      <c r="C8953" s="4" t="s">
        <v>215</v>
      </c>
      <c r="D8953" s="4" t="s">
        <v>5502</v>
      </c>
      <c r="E8953" s="5">
        <v>23.25</v>
      </c>
    </row>
    <row r="8954" s="1" customFormat="1" customHeight="1" spans="1:5">
      <c r="A8954" s="4">
        <v>89807</v>
      </c>
      <c r="B8954" s="4" t="s">
        <v>9521</v>
      </c>
      <c r="C8954" s="4" t="s">
        <v>215</v>
      </c>
      <c r="D8954" s="4" t="s">
        <v>5502</v>
      </c>
      <c r="E8954" s="5">
        <v>41.03</v>
      </c>
    </row>
    <row r="8955" s="1" customFormat="1" customHeight="1" spans="1:5">
      <c r="A8955" s="4">
        <v>89808</v>
      </c>
      <c r="B8955" s="4" t="s">
        <v>9522</v>
      </c>
      <c r="C8955" s="4" t="s">
        <v>215</v>
      </c>
      <c r="D8955" s="4" t="s">
        <v>5502</v>
      </c>
      <c r="E8955" s="5">
        <v>63.77</v>
      </c>
    </row>
    <row r="8956" s="1" customFormat="1" customHeight="1" spans="1:5">
      <c r="A8956" s="4">
        <v>89809</v>
      </c>
      <c r="B8956" s="4" t="s">
        <v>9523</v>
      </c>
      <c r="C8956" s="4" t="s">
        <v>215</v>
      </c>
      <c r="D8956" s="4" t="s">
        <v>5502</v>
      </c>
      <c r="E8956" s="5">
        <v>30.37</v>
      </c>
    </row>
    <row r="8957" s="1" customFormat="1" customHeight="1" spans="1:5">
      <c r="A8957" s="4">
        <v>89810</v>
      </c>
      <c r="B8957" s="4" t="s">
        <v>9524</v>
      </c>
      <c r="C8957" s="4" t="s">
        <v>215</v>
      </c>
      <c r="D8957" s="4" t="s">
        <v>5502</v>
      </c>
      <c r="E8957" s="5">
        <v>31.29</v>
      </c>
    </row>
    <row r="8958" s="1" customFormat="1" customHeight="1" spans="1:5">
      <c r="A8958" s="4">
        <v>89811</v>
      </c>
      <c r="B8958" s="4" t="s">
        <v>9525</v>
      </c>
      <c r="C8958" s="4" t="s">
        <v>215</v>
      </c>
      <c r="D8958" s="4" t="s">
        <v>5502</v>
      </c>
      <c r="E8958" s="5">
        <v>46.99</v>
      </c>
    </row>
    <row r="8959" s="1" customFormat="1" customHeight="1" spans="1:5">
      <c r="A8959" s="4">
        <v>89812</v>
      </c>
      <c r="B8959" s="4" t="s">
        <v>9526</v>
      </c>
      <c r="C8959" s="4" t="s">
        <v>215</v>
      </c>
      <c r="D8959" s="4" t="s">
        <v>5502</v>
      </c>
      <c r="E8959" s="5">
        <v>85.7</v>
      </c>
    </row>
    <row r="8960" s="1" customFormat="1" customHeight="1" spans="1:5">
      <c r="A8960" s="4">
        <v>89813</v>
      </c>
      <c r="B8960" s="4" t="s">
        <v>9527</v>
      </c>
      <c r="C8960" s="4" t="s">
        <v>215</v>
      </c>
      <c r="D8960" s="4" t="s">
        <v>5502</v>
      </c>
      <c r="E8960" s="5">
        <v>5.93</v>
      </c>
    </row>
    <row r="8961" s="1" customFormat="1" customHeight="1" spans="1:5">
      <c r="A8961" s="4">
        <v>89814</v>
      </c>
      <c r="B8961" s="4" t="s">
        <v>9528</v>
      </c>
      <c r="C8961" s="4" t="s">
        <v>215</v>
      </c>
      <c r="D8961" s="4" t="s">
        <v>5502</v>
      </c>
      <c r="E8961" s="5">
        <v>19.3</v>
      </c>
    </row>
    <row r="8962" s="1" customFormat="1" customHeight="1" spans="1:5">
      <c r="A8962" s="4">
        <v>89815</v>
      </c>
      <c r="B8962" s="4" t="s">
        <v>9529</v>
      </c>
      <c r="C8962" s="4" t="s">
        <v>215</v>
      </c>
      <c r="D8962" s="4" t="s">
        <v>5502</v>
      </c>
      <c r="E8962" s="5">
        <v>26.46</v>
      </c>
    </row>
    <row r="8963" s="1" customFormat="1" customHeight="1" spans="1:5">
      <c r="A8963" s="4">
        <v>89816</v>
      </c>
      <c r="B8963" s="4" t="s">
        <v>9530</v>
      </c>
      <c r="C8963" s="4" t="s">
        <v>215</v>
      </c>
      <c r="D8963" s="4" t="s">
        <v>5502</v>
      </c>
      <c r="E8963" s="5">
        <v>38.39</v>
      </c>
    </row>
    <row r="8964" s="1" customFormat="1" customHeight="1" spans="1:5">
      <c r="A8964" s="4">
        <v>89817</v>
      </c>
      <c r="B8964" s="4" t="s">
        <v>9531</v>
      </c>
      <c r="C8964" s="4" t="s">
        <v>215</v>
      </c>
      <c r="D8964" s="4" t="s">
        <v>5502</v>
      </c>
      <c r="E8964" s="5">
        <v>14.26</v>
      </c>
    </row>
    <row r="8965" s="1" customFormat="1" customHeight="1" spans="1:5">
      <c r="A8965" s="4">
        <v>89818</v>
      </c>
      <c r="B8965" s="4" t="s">
        <v>9532</v>
      </c>
      <c r="C8965" s="4" t="s">
        <v>215</v>
      </c>
      <c r="D8965" s="4" t="s">
        <v>5502</v>
      </c>
      <c r="E8965" s="5">
        <v>49.45</v>
      </c>
    </row>
    <row r="8966" s="1" customFormat="1" customHeight="1" spans="1:5">
      <c r="A8966" s="4">
        <v>89819</v>
      </c>
      <c r="B8966" s="4" t="s">
        <v>9533</v>
      </c>
      <c r="C8966" s="4" t="s">
        <v>215</v>
      </c>
      <c r="D8966" s="4" t="s">
        <v>5502</v>
      </c>
      <c r="E8966" s="5">
        <v>26.31</v>
      </c>
    </row>
    <row r="8967" s="1" customFormat="1" customHeight="1" spans="1:5">
      <c r="A8967" s="4">
        <v>89821</v>
      </c>
      <c r="B8967" s="4" t="s">
        <v>9534</v>
      </c>
      <c r="C8967" s="4" t="s">
        <v>215</v>
      </c>
      <c r="D8967" s="4" t="s">
        <v>5502</v>
      </c>
      <c r="E8967" s="5">
        <v>18.36</v>
      </c>
    </row>
    <row r="8968" s="1" customFormat="1" customHeight="1" spans="1:5">
      <c r="A8968" s="4">
        <v>89822</v>
      </c>
      <c r="B8968" s="4" t="s">
        <v>9535</v>
      </c>
      <c r="C8968" s="4" t="s">
        <v>215</v>
      </c>
      <c r="D8968" s="4" t="s">
        <v>5502</v>
      </c>
      <c r="E8968" s="5">
        <v>23.68</v>
      </c>
    </row>
    <row r="8969" s="1" customFormat="1" customHeight="1" spans="1:5">
      <c r="A8969" s="4">
        <v>89823</v>
      </c>
      <c r="B8969" s="4" t="s">
        <v>9536</v>
      </c>
      <c r="C8969" s="4" t="s">
        <v>215</v>
      </c>
      <c r="D8969" s="4" t="s">
        <v>5502</v>
      </c>
      <c r="E8969" s="5">
        <v>38.17</v>
      </c>
    </row>
    <row r="8970" s="1" customFormat="1" customHeight="1" spans="1:5">
      <c r="A8970" s="4">
        <v>89824</v>
      </c>
      <c r="B8970" s="4" t="s">
        <v>9537</v>
      </c>
      <c r="C8970" s="4" t="s">
        <v>215</v>
      </c>
      <c r="D8970" s="4" t="s">
        <v>5502</v>
      </c>
      <c r="E8970" s="5">
        <v>35.93</v>
      </c>
    </row>
    <row r="8971" s="1" customFormat="1" customHeight="1" spans="1:5">
      <c r="A8971" s="4">
        <v>89825</v>
      </c>
      <c r="B8971" s="4" t="s">
        <v>9538</v>
      </c>
      <c r="C8971" s="4" t="s">
        <v>215</v>
      </c>
      <c r="D8971" s="4" t="s">
        <v>5502</v>
      </c>
      <c r="E8971" s="5">
        <v>19.13</v>
      </c>
    </row>
    <row r="8972" s="1" customFormat="1" customHeight="1" spans="1:5">
      <c r="A8972" s="4">
        <v>89826</v>
      </c>
      <c r="B8972" s="4" t="s">
        <v>9539</v>
      </c>
      <c r="C8972" s="4" t="s">
        <v>215</v>
      </c>
      <c r="D8972" s="4" t="s">
        <v>5502</v>
      </c>
      <c r="E8972" s="5">
        <v>117.2</v>
      </c>
    </row>
    <row r="8973" s="1" customFormat="1" customHeight="1" spans="1:5">
      <c r="A8973" s="4">
        <v>89827</v>
      </c>
      <c r="B8973" s="4" t="s">
        <v>9540</v>
      </c>
      <c r="C8973" s="4" t="s">
        <v>215</v>
      </c>
      <c r="D8973" s="4" t="s">
        <v>5502</v>
      </c>
      <c r="E8973" s="5">
        <v>21.72</v>
      </c>
    </row>
    <row r="8974" s="1" customFormat="1" customHeight="1" spans="1:5">
      <c r="A8974" s="4">
        <v>89828</v>
      </c>
      <c r="B8974" s="4" t="s">
        <v>9541</v>
      </c>
      <c r="C8974" s="4" t="s">
        <v>215</v>
      </c>
      <c r="D8974" s="4" t="s">
        <v>5502</v>
      </c>
      <c r="E8974" s="5">
        <v>55.9</v>
      </c>
    </row>
    <row r="8975" s="1" customFormat="1" customHeight="1" spans="1:5">
      <c r="A8975" s="4">
        <v>89829</v>
      </c>
      <c r="B8975" s="4" t="s">
        <v>9542</v>
      </c>
      <c r="C8975" s="4" t="s">
        <v>215</v>
      </c>
      <c r="D8975" s="4" t="s">
        <v>5502</v>
      </c>
      <c r="E8975" s="5">
        <v>39.1</v>
      </c>
    </row>
    <row r="8976" s="1" customFormat="1" customHeight="1" spans="1:5">
      <c r="A8976" s="4">
        <v>89830</v>
      </c>
      <c r="B8976" s="4" t="s">
        <v>9543</v>
      </c>
      <c r="C8976" s="4" t="s">
        <v>215</v>
      </c>
      <c r="D8976" s="4" t="s">
        <v>5502</v>
      </c>
      <c r="E8976" s="5">
        <v>41.4</v>
      </c>
    </row>
    <row r="8977" s="1" customFormat="1" customHeight="1" spans="1:5">
      <c r="A8977" s="4">
        <v>89831</v>
      </c>
      <c r="B8977" s="4" t="s">
        <v>9544</v>
      </c>
      <c r="C8977" s="4" t="s">
        <v>215</v>
      </c>
      <c r="D8977" s="4" t="s">
        <v>5502</v>
      </c>
      <c r="E8977" s="5">
        <v>59.77</v>
      </c>
    </row>
    <row r="8978" s="1" customFormat="1" customHeight="1" spans="1:5">
      <c r="A8978" s="4">
        <v>89832</v>
      </c>
      <c r="B8978" s="4" t="s">
        <v>9545</v>
      </c>
      <c r="C8978" s="4" t="s">
        <v>215</v>
      </c>
      <c r="D8978" s="4" t="s">
        <v>5502</v>
      </c>
      <c r="E8978" s="5">
        <v>38.55</v>
      </c>
    </row>
    <row r="8979" s="1" customFormat="1" customHeight="1" spans="1:5">
      <c r="A8979" s="4">
        <v>89833</v>
      </c>
      <c r="B8979" s="4" t="s">
        <v>9546</v>
      </c>
      <c r="C8979" s="4" t="s">
        <v>215</v>
      </c>
      <c r="D8979" s="4" t="s">
        <v>5502</v>
      </c>
      <c r="E8979" s="5">
        <v>47.76</v>
      </c>
    </row>
    <row r="8980" s="1" customFormat="1" customHeight="1" spans="1:5">
      <c r="A8980" s="4">
        <v>89834</v>
      </c>
      <c r="B8980" s="4" t="s">
        <v>9547</v>
      </c>
      <c r="C8980" s="4" t="s">
        <v>215</v>
      </c>
      <c r="D8980" s="4" t="s">
        <v>5502</v>
      </c>
      <c r="E8980" s="5">
        <v>56.64</v>
      </c>
    </row>
    <row r="8981" s="1" customFormat="1" customHeight="1" spans="1:5">
      <c r="A8981" s="4">
        <v>89835</v>
      </c>
      <c r="B8981" s="4" t="s">
        <v>9548</v>
      </c>
      <c r="C8981" s="4" t="s">
        <v>215</v>
      </c>
      <c r="D8981" s="4" t="s">
        <v>5502</v>
      </c>
      <c r="E8981" s="5">
        <v>40.78</v>
      </c>
    </row>
    <row r="8982" s="1" customFormat="1" customHeight="1" spans="1:5">
      <c r="A8982" s="4">
        <v>89836</v>
      </c>
      <c r="B8982" s="4" t="s">
        <v>9549</v>
      </c>
      <c r="C8982" s="4" t="s">
        <v>215</v>
      </c>
      <c r="D8982" s="4" t="s">
        <v>5502</v>
      </c>
      <c r="E8982" s="5">
        <v>184.26</v>
      </c>
    </row>
    <row r="8983" s="1" customFormat="1" customHeight="1" spans="1:5">
      <c r="A8983" s="4">
        <v>89837</v>
      </c>
      <c r="B8983" s="4" t="s">
        <v>9550</v>
      </c>
      <c r="C8983" s="4" t="s">
        <v>215</v>
      </c>
      <c r="D8983" s="4" t="s">
        <v>5502</v>
      </c>
      <c r="E8983" s="5">
        <v>123.59</v>
      </c>
    </row>
    <row r="8984" s="1" customFormat="1" customHeight="1" spans="1:5">
      <c r="A8984" s="4">
        <v>89838</v>
      </c>
      <c r="B8984" s="4" t="s">
        <v>9551</v>
      </c>
      <c r="C8984" s="4" t="s">
        <v>215</v>
      </c>
      <c r="D8984" s="4" t="s">
        <v>5502</v>
      </c>
      <c r="E8984" s="5">
        <v>141.58</v>
      </c>
    </row>
    <row r="8985" s="1" customFormat="1" customHeight="1" spans="1:5">
      <c r="A8985" s="4">
        <v>89839</v>
      </c>
      <c r="B8985" s="4" t="s">
        <v>9552</v>
      </c>
      <c r="C8985" s="4" t="s">
        <v>215</v>
      </c>
      <c r="D8985" s="4" t="s">
        <v>5502</v>
      </c>
      <c r="E8985" s="5">
        <v>160.54</v>
      </c>
    </row>
    <row r="8986" s="1" customFormat="1" customHeight="1" spans="1:5">
      <c r="A8986" s="4">
        <v>89840</v>
      </c>
      <c r="B8986" s="4" t="s">
        <v>9553</v>
      </c>
      <c r="C8986" s="4" t="s">
        <v>215</v>
      </c>
      <c r="D8986" s="4" t="s">
        <v>5502</v>
      </c>
      <c r="E8986" s="5">
        <v>166.83</v>
      </c>
    </row>
    <row r="8987" s="1" customFormat="1" customHeight="1" spans="1:5">
      <c r="A8987" s="4">
        <v>89841</v>
      </c>
      <c r="B8987" s="4" t="s">
        <v>9554</v>
      </c>
      <c r="C8987" s="4" t="s">
        <v>215</v>
      </c>
      <c r="D8987" s="4" t="s">
        <v>5502</v>
      </c>
      <c r="E8987" s="5">
        <v>243.73</v>
      </c>
    </row>
    <row r="8988" s="1" customFormat="1" customHeight="1" spans="1:5">
      <c r="A8988" s="4">
        <v>89842</v>
      </c>
      <c r="B8988" s="4" t="s">
        <v>9555</v>
      </c>
      <c r="C8988" s="4" t="s">
        <v>215</v>
      </c>
      <c r="D8988" s="4" t="s">
        <v>5502</v>
      </c>
      <c r="E8988" s="5">
        <v>46.73</v>
      </c>
    </row>
    <row r="8989" s="1" customFormat="1" customHeight="1" spans="1:5">
      <c r="A8989" s="4">
        <v>89844</v>
      </c>
      <c r="B8989" s="4" t="s">
        <v>9556</v>
      </c>
      <c r="C8989" s="4" t="s">
        <v>215</v>
      </c>
      <c r="D8989" s="4" t="s">
        <v>5502</v>
      </c>
      <c r="E8989" s="5">
        <v>58.83</v>
      </c>
    </row>
    <row r="8990" s="1" customFormat="1" customHeight="1" spans="1:5">
      <c r="A8990" s="4">
        <v>89845</v>
      </c>
      <c r="B8990" s="4" t="s">
        <v>9557</v>
      </c>
      <c r="C8990" s="4" t="s">
        <v>215</v>
      </c>
      <c r="D8990" s="4" t="s">
        <v>5502</v>
      </c>
      <c r="E8990" s="5">
        <v>92.2</v>
      </c>
    </row>
    <row r="8991" s="1" customFormat="1" customHeight="1" spans="1:5">
      <c r="A8991" s="4">
        <v>89846</v>
      </c>
      <c r="B8991" s="4" t="s">
        <v>9558</v>
      </c>
      <c r="C8991" s="4" t="s">
        <v>215</v>
      </c>
      <c r="D8991" s="4" t="s">
        <v>5502</v>
      </c>
      <c r="E8991" s="5">
        <v>197.05</v>
      </c>
    </row>
    <row r="8992" s="1" customFormat="1" customHeight="1" spans="1:5">
      <c r="A8992" s="4">
        <v>89847</v>
      </c>
      <c r="B8992" s="4" t="s">
        <v>9559</v>
      </c>
      <c r="C8992" s="4" t="s">
        <v>215</v>
      </c>
      <c r="D8992" s="4" t="s">
        <v>5502</v>
      </c>
      <c r="E8992" s="5">
        <v>235.24</v>
      </c>
    </row>
    <row r="8993" s="1" customFormat="1" customHeight="1" spans="1:5">
      <c r="A8993" s="4">
        <v>89850</v>
      </c>
      <c r="B8993" s="4" t="s">
        <v>9560</v>
      </c>
      <c r="C8993" s="4" t="s">
        <v>215</v>
      </c>
      <c r="D8993" s="4" t="s">
        <v>5502</v>
      </c>
      <c r="E8993" s="5">
        <v>33.22</v>
      </c>
    </row>
    <row r="8994" s="1" customFormat="1" customHeight="1" spans="1:5">
      <c r="A8994" s="4">
        <v>89851</v>
      </c>
      <c r="B8994" s="4" t="s">
        <v>9561</v>
      </c>
      <c r="C8994" s="4" t="s">
        <v>215</v>
      </c>
      <c r="D8994" s="4" t="s">
        <v>5502</v>
      </c>
      <c r="E8994" s="5">
        <v>34.14</v>
      </c>
    </row>
    <row r="8995" s="1" customFormat="1" customHeight="1" spans="1:5">
      <c r="A8995" s="4">
        <v>89852</v>
      </c>
      <c r="B8995" s="4" t="s">
        <v>9562</v>
      </c>
      <c r="C8995" s="4" t="s">
        <v>215</v>
      </c>
      <c r="D8995" s="4" t="s">
        <v>5502</v>
      </c>
      <c r="E8995" s="5">
        <v>49.84</v>
      </c>
    </row>
    <row r="8996" s="1" customFormat="1" customHeight="1" spans="1:5">
      <c r="A8996" s="4">
        <v>89853</v>
      </c>
      <c r="B8996" s="4" t="s">
        <v>9563</v>
      </c>
      <c r="C8996" s="4" t="s">
        <v>215</v>
      </c>
      <c r="D8996" s="4" t="s">
        <v>5502</v>
      </c>
      <c r="E8996" s="5">
        <v>88.55</v>
      </c>
    </row>
    <row r="8997" s="1" customFormat="1" customHeight="1" spans="1:5">
      <c r="A8997" s="4">
        <v>89854</v>
      </c>
      <c r="B8997" s="4" t="s">
        <v>9564</v>
      </c>
      <c r="C8997" s="4" t="s">
        <v>215</v>
      </c>
      <c r="D8997" s="4" t="s">
        <v>5502</v>
      </c>
      <c r="E8997" s="5">
        <v>116.12</v>
      </c>
    </row>
    <row r="8998" s="1" customFormat="1" customHeight="1" spans="1:5">
      <c r="A8998" s="4">
        <v>89855</v>
      </c>
      <c r="B8998" s="4" t="s">
        <v>9565</v>
      </c>
      <c r="C8998" s="4" t="s">
        <v>215</v>
      </c>
      <c r="D8998" s="4" t="s">
        <v>5502</v>
      </c>
      <c r="E8998" s="5">
        <v>121.88</v>
      </c>
    </row>
    <row r="8999" s="1" customFormat="1" customHeight="1" spans="1:5">
      <c r="A8999" s="4">
        <v>89856</v>
      </c>
      <c r="B8999" s="4" t="s">
        <v>9566</v>
      </c>
      <c r="C8999" s="4" t="s">
        <v>215</v>
      </c>
      <c r="D8999" s="4" t="s">
        <v>5502</v>
      </c>
      <c r="E8999" s="5">
        <v>20.26</v>
      </c>
    </row>
    <row r="9000" s="1" customFormat="1" customHeight="1" spans="1:5">
      <c r="A9000" s="4">
        <v>89857</v>
      </c>
      <c r="B9000" s="4" t="s">
        <v>9567</v>
      </c>
      <c r="C9000" s="4" t="s">
        <v>215</v>
      </c>
      <c r="D9000" s="4" t="s">
        <v>5502</v>
      </c>
      <c r="E9000" s="5">
        <v>40.07</v>
      </c>
    </row>
    <row r="9001" s="1" customFormat="1" customHeight="1" spans="1:5">
      <c r="A9001" s="4">
        <v>89860</v>
      </c>
      <c r="B9001" s="4" t="s">
        <v>9568</v>
      </c>
      <c r="C9001" s="4" t="s">
        <v>215</v>
      </c>
      <c r="D9001" s="4" t="s">
        <v>5502</v>
      </c>
      <c r="E9001" s="5">
        <v>51.55</v>
      </c>
    </row>
    <row r="9002" s="1" customFormat="1" customHeight="1" spans="1:5">
      <c r="A9002" s="4">
        <v>89861</v>
      </c>
      <c r="B9002" s="4" t="s">
        <v>9569</v>
      </c>
      <c r="C9002" s="4" t="s">
        <v>215</v>
      </c>
      <c r="D9002" s="4" t="s">
        <v>5502</v>
      </c>
      <c r="E9002" s="5">
        <v>60.43</v>
      </c>
    </row>
    <row r="9003" s="1" customFormat="1" customHeight="1" spans="1:5">
      <c r="A9003" s="4">
        <v>89866</v>
      </c>
      <c r="B9003" s="4" t="s">
        <v>9570</v>
      </c>
      <c r="C9003" s="4" t="s">
        <v>215</v>
      </c>
      <c r="D9003" s="4" t="s">
        <v>5502</v>
      </c>
      <c r="E9003" s="5">
        <v>7.03</v>
      </c>
    </row>
    <row r="9004" s="1" customFormat="1" customHeight="1" spans="1:5">
      <c r="A9004" s="4">
        <v>89867</v>
      </c>
      <c r="B9004" s="4" t="s">
        <v>9571</v>
      </c>
      <c r="C9004" s="4" t="s">
        <v>215</v>
      </c>
      <c r="D9004" s="4" t="s">
        <v>5502</v>
      </c>
      <c r="E9004" s="5">
        <v>7.89</v>
      </c>
    </row>
    <row r="9005" s="1" customFormat="1" customHeight="1" spans="1:5">
      <c r="A9005" s="4">
        <v>89868</v>
      </c>
      <c r="B9005" s="4" t="s">
        <v>9572</v>
      </c>
      <c r="C9005" s="4" t="s">
        <v>215</v>
      </c>
      <c r="D9005" s="4" t="s">
        <v>5502</v>
      </c>
      <c r="E9005" s="5">
        <v>5.38</v>
      </c>
    </row>
    <row r="9006" s="1" customFormat="1" customHeight="1" spans="1:5">
      <c r="A9006" s="4">
        <v>89869</v>
      </c>
      <c r="B9006" s="4" t="s">
        <v>9573</v>
      </c>
      <c r="C9006" s="4" t="s">
        <v>215</v>
      </c>
      <c r="D9006" s="4" t="s">
        <v>5502</v>
      </c>
      <c r="E9006" s="5">
        <v>9.79</v>
      </c>
    </row>
    <row r="9007" s="1" customFormat="1" customHeight="1" spans="1:5">
      <c r="A9007" s="4">
        <v>89979</v>
      </c>
      <c r="B9007" s="4" t="s">
        <v>9574</v>
      </c>
      <c r="C9007" s="4" t="s">
        <v>215</v>
      </c>
      <c r="D9007" s="4" t="s">
        <v>5502</v>
      </c>
      <c r="E9007" s="5">
        <v>25.77</v>
      </c>
    </row>
    <row r="9008" s="1" customFormat="1" customHeight="1" spans="1:5">
      <c r="A9008" s="4">
        <v>89981</v>
      </c>
      <c r="B9008" s="4" t="s">
        <v>9575</v>
      </c>
      <c r="C9008" s="4" t="s">
        <v>215</v>
      </c>
      <c r="D9008" s="4" t="s">
        <v>5502</v>
      </c>
      <c r="E9008" s="5">
        <v>22.92</v>
      </c>
    </row>
    <row r="9009" s="1" customFormat="1" customHeight="1" spans="1:5">
      <c r="A9009" s="4">
        <v>90373</v>
      </c>
      <c r="B9009" s="4" t="s">
        <v>9576</v>
      </c>
      <c r="C9009" s="4" t="s">
        <v>215</v>
      </c>
      <c r="D9009" s="4" t="s">
        <v>5502</v>
      </c>
      <c r="E9009" s="5">
        <v>13.05</v>
      </c>
    </row>
    <row r="9010" s="1" customFormat="1" customHeight="1" spans="1:5">
      <c r="A9010" s="4">
        <v>90374</v>
      </c>
      <c r="B9010" s="4" t="s">
        <v>9577</v>
      </c>
      <c r="C9010" s="4" t="s">
        <v>215</v>
      </c>
      <c r="D9010" s="4" t="s">
        <v>5502</v>
      </c>
      <c r="E9010" s="5">
        <v>22.53</v>
      </c>
    </row>
    <row r="9011" s="1" customFormat="1" customHeight="1" spans="1:5">
      <c r="A9011" s="4">
        <v>92287</v>
      </c>
      <c r="B9011" s="4" t="s">
        <v>9578</v>
      </c>
      <c r="C9011" s="4" t="s">
        <v>215</v>
      </c>
      <c r="D9011" s="4" t="s">
        <v>5502</v>
      </c>
      <c r="E9011" s="5">
        <v>27.75</v>
      </c>
    </row>
    <row r="9012" s="1" customFormat="1" customHeight="1" spans="1:5">
      <c r="A9012" s="4">
        <v>92288</v>
      </c>
      <c r="B9012" s="4" t="s">
        <v>9579</v>
      </c>
      <c r="C9012" s="4" t="s">
        <v>215</v>
      </c>
      <c r="D9012" s="4" t="s">
        <v>5502</v>
      </c>
      <c r="E9012" s="5">
        <v>44.83</v>
      </c>
    </row>
    <row r="9013" s="1" customFormat="1" customHeight="1" spans="1:5">
      <c r="A9013" s="4">
        <v>92289</v>
      </c>
      <c r="B9013" s="4" t="s">
        <v>9580</v>
      </c>
      <c r="C9013" s="4" t="s">
        <v>215</v>
      </c>
      <c r="D9013" s="4" t="s">
        <v>5502</v>
      </c>
      <c r="E9013" s="5">
        <v>81.97</v>
      </c>
    </row>
    <row r="9014" s="1" customFormat="1" customHeight="1" spans="1:5">
      <c r="A9014" s="4">
        <v>92290</v>
      </c>
      <c r="B9014" s="4" t="s">
        <v>9581</v>
      </c>
      <c r="C9014" s="4" t="s">
        <v>215</v>
      </c>
      <c r="D9014" s="4" t="s">
        <v>5502</v>
      </c>
      <c r="E9014" s="5">
        <v>126.06</v>
      </c>
    </row>
    <row r="9015" s="1" customFormat="1" customHeight="1" spans="1:5">
      <c r="A9015" s="4">
        <v>92291</v>
      </c>
      <c r="B9015" s="4" t="s">
        <v>9582</v>
      </c>
      <c r="C9015" s="4" t="s">
        <v>215</v>
      </c>
      <c r="D9015" s="4" t="s">
        <v>5502</v>
      </c>
      <c r="E9015" s="5">
        <v>197.23</v>
      </c>
    </row>
    <row r="9016" s="1" customFormat="1" customHeight="1" spans="1:5">
      <c r="A9016" s="4">
        <v>92292</v>
      </c>
      <c r="B9016" s="4" t="s">
        <v>9583</v>
      </c>
      <c r="C9016" s="4" t="s">
        <v>215</v>
      </c>
      <c r="D9016" s="4" t="s">
        <v>5502</v>
      </c>
      <c r="E9016" s="5">
        <v>629.11</v>
      </c>
    </row>
    <row r="9017" s="1" customFormat="1" customHeight="1" spans="1:5">
      <c r="A9017" s="4">
        <v>92293</v>
      </c>
      <c r="B9017" s="4" t="s">
        <v>9584</v>
      </c>
      <c r="C9017" s="4" t="s">
        <v>215</v>
      </c>
      <c r="D9017" s="4" t="s">
        <v>5502</v>
      </c>
      <c r="E9017" s="5">
        <v>15.37</v>
      </c>
    </row>
    <row r="9018" s="1" customFormat="1" customHeight="1" spans="1:5">
      <c r="A9018" s="4">
        <v>92294</v>
      </c>
      <c r="B9018" s="4" t="s">
        <v>9585</v>
      </c>
      <c r="C9018" s="4" t="s">
        <v>215</v>
      </c>
      <c r="D9018" s="4" t="s">
        <v>5502</v>
      </c>
      <c r="E9018" s="5">
        <v>27.01</v>
      </c>
    </row>
    <row r="9019" s="1" customFormat="1" customHeight="1" spans="1:5">
      <c r="A9019" s="4">
        <v>92295</v>
      </c>
      <c r="B9019" s="4" t="s">
        <v>9586</v>
      </c>
      <c r="C9019" s="4" t="s">
        <v>215</v>
      </c>
      <c r="D9019" s="4" t="s">
        <v>5502</v>
      </c>
      <c r="E9019" s="5">
        <v>53.01</v>
      </c>
    </row>
    <row r="9020" s="1" customFormat="1" customHeight="1" spans="1:5">
      <c r="A9020" s="4">
        <v>92296</v>
      </c>
      <c r="B9020" s="4" t="s">
        <v>9587</v>
      </c>
      <c r="C9020" s="4" t="s">
        <v>215</v>
      </c>
      <c r="D9020" s="4" t="s">
        <v>5502</v>
      </c>
      <c r="E9020" s="5">
        <v>70.72</v>
      </c>
    </row>
    <row r="9021" s="1" customFormat="1" customHeight="1" spans="1:5">
      <c r="A9021" s="4">
        <v>92297</v>
      </c>
      <c r="B9021" s="4" t="s">
        <v>9588</v>
      </c>
      <c r="C9021" s="4" t="s">
        <v>215</v>
      </c>
      <c r="D9021" s="4" t="s">
        <v>5502</v>
      </c>
      <c r="E9021" s="5">
        <v>111.02</v>
      </c>
    </row>
    <row r="9022" s="1" customFormat="1" customHeight="1" spans="1:5">
      <c r="A9022" s="4">
        <v>92298</v>
      </c>
      <c r="B9022" s="4" t="s">
        <v>9589</v>
      </c>
      <c r="C9022" s="4" t="s">
        <v>215</v>
      </c>
      <c r="D9022" s="4" t="s">
        <v>5502</v>
      </c>
      <c r="E9022" s="5">
        <v>322.22</v>
      </c>
    </row>
    <row r="9023" s="1" customFormat="1" customHeight="1" spans="1:5">
      <c r="A9023" s="4">
        <v>92299</v>
      </c>
      <c r="B9023" s="4" t="s">
        <v>9590</v>
      </c>
      <c r="C9023" s="4" t="s">
        <v>215</v>
      </c>
      <c r="D9023" s="4" t="s">
        <v>5502</v>
      </c>
      <c r="E9023" s="5">
        <v>36.43</v>
      </c>
    </row>
    <row r="9024" s="1" customFormat="1" customHeight="1" spans="1:5">
      <c r="A9024" s="4">
        <v>92300</v>
      </c>
      <c r="B9024" s="4" t="s">
        <v>9591</v>
      </c>
      <c r="C9024" s="4" t="s">
        <v>215</v>
      </c>
      <c r="D9024" s="4" t="s">
        <v>5502</v>
      </c>
      <c r="E9024" s="5">
        <v>56.68</v>
      </c>
    </row>
    <row r="9025" s="1" customFormat="1" customHeight="1" spans="1:5">
      <c r="A9025" s="4">
        <v>92301</v>
      </c>
      <c r="B9025" s="4" t="s">
        <v>9592</v>
      </c>
      <c r="C9025" s="4" t="s">
        <v>215</v>
      </c>
      <c r="D9025" s="4" t="s">
        <v>5502</v>
      </c>
      <c r="E9025" s="5">
        <v>116.91</v>
      </c>
    </row>
    <row r="9026" s="1" customFormat="1" customHeight="1" spans="1:5">
      <c r="A9026" s="4">
        <v>92302</v>
      </c>
      <c r="B9026" s="4" t="s">
        <v>9593</v>
      </c>
      <c r="C9026" s="4" t="s">
        <v>215</v>
      </c>
      <c r="D9026" s="4" t="s">
        <v>5502</v>
      </c>
      <c r="E9026" s="5">
        <v>155.4</v>
      </c>
    </row>
    <row r="9027" s="1" customFormat="1" customHeight="1" spans="1:5">
      <c r="A9027" s="4">
        <v>92303</v>
      </c>
      <c r="B9027" s="4" t="s">
        <v>9594</v>
      </c>
      <c r="C9027" s="4" t="s">
        <v>215</v>
      </c>
      <c r="D9027" s="4" t="s">
        <v>5502</v>
      </c>
      <c r="E9027" s="5">
        <v>290.65</v>
      </c>
    </row>
    <row r="9028" s="1" customFormat="1" customHeight="1" spans="1:5">
      <c r="A9028" s="4">
        <v>92304</v>
      </c>
      <c r="B9028" s="4" t="s">
        <v>9595</v>
      </c>
      <c r="C9028" s="4" t="s">
        <v>215</v>
      </c>
      <c r="D9028" s="4" t="s">
        <v>5502</v>
      </c>
      <c r="E9028" s="5">
        <v>772.3</v>
      </c>
    </row>
    <row r="9029" s="1" customFormat="1" customHeight="1" spans="1:5">
      <c r="A9029" s="4">
        <v>92311</v>
      </c>
      <c r="B9029" s="4" t="s">
        <v>9596</v>
      </c>
      <c r="C9029" s="4" t="s">
        <v>215</v>
      </c>
      <c r="D9029" s="4" t="s">
        <v>5502</v>
      </c>
      <c r="E9029" s="5">
        <v>17.63</v>
      </c>
    </row>
    <row r="9030" s="1" customFormat="1" customHeight="1" spans="1:5">
      <c r="A9030" s="4">
        <v>92312</v>
      </c>
      <c r="B9030" s="4" t="s">
        <v>9597</v>
      </c>
      <c r="C9030" s="4" t="s">
        <v>215</v>
      </c>
      <c r="D9030" s="4" t="s">
        <v>5502</v>
      </c>
      <c r="E9030" s="5">
        <v>31.75</v>
      </c>
    </row>
    <row r="9031" s="1" customFormat="1" customHeight="1" spans="1:5">
      <c r="A9031" s="4">
        <v>92313</v>
      </c>
      <c r="B9031" s="4" t="s">
        <v>9598</v>
      </c>
      <c r="C9031" s="4" t="s">
        <v>215</v>
      </c>
      <c r="D9031" s="4" t="s">
        <v>5502</v>
      </c>
      <c r="E9031" s="5">
        <v>48.53</v>
      </c>
    </row>
    <row r="9032" s="1" customFormat="1" customHeight="1" spans="1:5">
      <c r="A9032" s="4">
        <v>92314</v>
      </c>
      <c r="B9032" s="4" t="s">
        <v>9599</v>
      </c>
      <c r="C9032" s="4" t="s">
        <v>215</v>
      </c>
      <c r="D9032" s="4" t="s">
        <v>5502</v>
      </c>
      <c r="E9032" s="5">
        <v>11.47</v>
      </c>
    </row>
    <row r="9033" s="1" customFormat="1" customHeight="1" spans="1:5">
      <c r="A9033" s="4">
        <v>92315</v>
      </c>
      <c r="B9033" s="4" t="s">
        <v>9600</v>
      </c>
      <c r="C9033" s="4" t="s">
        <v>215</v>
      </c>
      <c r="D9033" s="4" t="s">
        <v>5502</v>
      </c>
      <c r="E9033" s="5">
        <v>18.04</v>
      </c>
    </row>
    <row r="9034" s="1" customFormat="1" customHeight="1" spans="1:5">
      <c r="A9034" s="4">
        <v>92316</v>
      </c>
      <c r="B9034" s="4" t="s">
        <v>9601</v>
      </c>
      <c r="C9034" s="4" t="s">
        <v>215</v>
      </c>
      <c r="D9034" s="4" t="s">
        <v>5502</v>
      </c>
      <c r="E9034" s="5">
        <v>29.48</v>
      </c>
    </row>
    <row r="9035" s="1" customFormat="1" customHeight="1" spans="1:5">
      <c r="A9035" s="4">
        <v>92317</v>
      </c>
      <c r="B9035" s="4" t="s">
        <v>9602</v>
      </c>
      <c r="C9035" s="4" t="s">
        <v>215</v>
      </c>
      <c r="D9035" s="4" t="s">
        <v>5502</v>
      </c>
      <c r="E9035" s="5">
        <v>24.45</v>
      </c>
    </row>
    <row r="9036" s="1" customFormat="1" customHeight="1" spans="1:5">
      <c r="A9036" s="4">
        <v>92318</v>
      </c>
      <c r="B9036" s="4" t="s">
        <v>9603</v>
      </c>
      <c r="C9036" s="4" t="s">
        <v>215</v>
      </c>
      <c r="D9036" s="4" t="s">
        <v>5502</v>
      </c>
      <c r="E9036" s="5">
        <v>41.78</v>
      </c>
    </row>
    <row r="9037" s="1" customFormat="1" customHeight="1" spans="1:5">
      <c r="A9037" s="4">
        <v>92319</v>
      </c>
      <c r="B9037" s="4" t="s">
        <v>9604</v>
      </c>
      <c r="C9037" s="4" t="s">
        <v>215</v>
      </c>
      <c r="D9037" s="4" t="s">
        <v>5502</v>
      </c>
      <c r="E9037" s="5">
        <v>61.61</v>
      </c>
    </row>
    <row r="9038" s="1" customFormat="1" customHeight="1" spans="1:5">
      <c r="A9038" s="4">
        <v>92326</v>
      </c>
      <c r="B9038" s="4" t="s">
        <v>9605</v>
      </c>
      <c r="C9038" s="4" t="s">
        <v>215</v>
      </c>
      <c r="D9038" s="4" t="s">
        <v>5502</v>
      </c>
      <c r="E9038" s="5">
        <v>18.14</v>
      </c>
    </row>
    <row r="9039" s="1" customFormat="1" customHeight="1" spans="1:5">
      <c r="A9039" s="4">
        <v>92327</v>
      </c>
      <c r="B9039" s="4" t="s">
        <v>9606</v>
      </c>
      <c r="C9039" s="4" t="s">
        <v>215</v>
      </c>
      <c r="D9039" s="4" t="s">
        <v>5502</v>
      </c>
      <c r="E9039" s="5">
        <v>34.71</v>
      </c>
    </row>
    <row r="9040" s="1" customFormat="1" customHeight="1" spans="1:5">
      <c r="A9040" s="4">
        <v>92328</v>
      </c>
      <c r="B9040" s="4" t="s">
        <v>9607</v>
      </c>
      <c r="C9040" s="4" t="s">
        <v>215</v>
      </c>
      <c r="D9040" s="4" t="s">
        <v>5502</v>
      </c>
      <c r="E9040" s="5">
        <v>53.82</v>
      </c>
    </row>
    <row r="9041" s="1" customFormat="1" customHeight="1" spans="1:5">
      <c r="A9041" s="4">
        <v>92329</v>
      </c>
      <c r="B9041" s="4" t="s">
        <v>9608</v>
      </c>
      <c r="C9041" s="4" t="s">
        <v>215</v>
      </c>
      <c r="D9041" s="4" t="s">
        <v>5502</v>
      </c>
      <c r="E9041" s="5">
        <v>11.64</v>
      </c>
    </row>
    <row r="9042" s="1" customFormat="1" customHeight="1" spans="1:5">
      <c r="A9042" s="4">
        <v>92330</v>
      </c>
      <c r="B9042" s="4" t="s">
        <v>9609</v>
      </c>
      <c r="C9042" s="4" t="s">
        <v>215</v>
      </c>
      <c r="D9042" s="4" t="s">
        <v>5502</v>
      </c>
      <c r="E9042" s="5">
        <v>20.04</v>
      </c>
    </row>
    <row r="9043" s="1" customFormat="1" customHeight="1" spans="1:5">
      <c r="A9043" s="4">
        <v>92331</v>
      </c>
      <c r="B9043" s="4" t="s">
        <v>9610</v>
      </c>
      <c r="C9043" s="4" t="s">
        <v>215</v>
      </c>
      <c r="D9043" s="4" t="s">
        <v>5502</v>
      </c>
      <c r="E9043" s="5">
        <v>33.04</v>
      </c>
    </row>
    <row r="9044" s="1" customFormat="1" customHeight="1" spans="1:5">
      <c r="A9044" s="4">
        <v>92332</v>
      </c>
      <c r="B9044" s="4" t="s">
        <v>9611</v>
      </c>
      <c r="C9044" s="4" t="s">
        <v>215</v>
      </c>
      <c r="D9044" s="4" t="s">
        <v>5502</v>
      </c>
      <c r="E9044" s="5">
        <v>24.79</v>
      </c>
    </row>
    <row r="9045" s="1" customFormat="1" customHeight="1" spans="1:5">
      <c r="A9045" s="4">
        <v>92333</v>
      </c>
      <c r="B9045" s="4" t="s">
        <v>9612</v>
      </c>
      <c r="C9045" s="4" t="s">
        <v>215</v>
      </c>
      <c r="D9045" s="4" t="s">
        <v>5502</v>
      </c>
      <c r="E9045" s="5">
        <v>45.74</v>
      </c>
    </row>
    <row r="9046" s="1" customFormat="1" customHeight="1" spans="1:5">
      <c r="A9046" s="4">
        <v>92334</v>
      </c>
      <c r="B9046" s="4" t="s">
        <v>9613</v>
      </c>
      <c r="C9046" s="4" t="s">
        <v>215</v>
      </c>
      <c r="D9046" s="4" t="s">
        <v>5502</v>
      </c>
      <c r="E9046" s="5">
        <v>68.68</v>
      </c>
    </row>
    <row r="9047" s="1" customFormat="1" customHeight="1" spans="1:5">
      <c r="A9047" s="4">
        <v>92344</v>
      </c>
      <c r="B9047" s="4" t="s">
        <v>9614</v>
      </c>
      <c r="C9047" s="4" t="s">
        <v>215</v>
      </c>
      <c r="D9047" s="4" t="s">
        <v>5683</v>
      </c>
      <c r="E9047" s="5">
        <v>70.33</v>
      </c>
    </row>
    <row r="9048" s="1" customFormat="1" customHeight="1" spans="1:5">
      <c r="A9048" s="4">
        <v>92345</v>
      </c>
      <c r="B9048" s="4" t="s">
        <v>9615</v>
      </c>
      <c r="C9048" s="4" t="s">
        <v>215</v>
      </c>
      <c r="D9048" s="4" t="s">
        <v>5683</v>
      </c>
      <c r="E9048" s="5">
        <v>70.3</v>
      </c>
    </row>
    <row r="9049" s="1" customFormat="1" customHeight="1" spans="1:5">
      <c r="A9049" s="4">
        <v>92346</v>
      </c>
      <c r="B9049" s="4" t="s">
        <v>9616</v>
      </c>
      <c r="C9049" s="4" t="s">
        <v>215</v>
      </c>
      <c r="D9049" s="4" t="s">
        <v>5683</v>
      </c>
      <c r="E9049" s="5">
        <v>93.96</v>
      </c>
    </row>
    <row r="9050" s="1" customFormat="1" customHeight="1" spans="1:5">
      <c r="A9050" s="4">
        <v>92347</v>
      </c>
      <c r="B9050" s="4" t="s">
        <v>9617</v>
      </c>
      <c r="C9050" s="4" t="s">
        <v>215</v>
      </c>
      <c r="D9050" s="4" t="s">
        <v>5683</v>
      </c>
      <c r="E9050" s="5">
        <v>105.43</v>
      </c>
    </row>
    <row r="9051" s="1" customFormat="1" customHeight="1" spans="1:5">
      <c r="A9051" s="4">
        <v>92348</v>
      </c>
      <c r="B9051" s="4" t="s">
        <v>9618</v>
      </c>
      <c r="C9051" s="4" t="s">
        <v>215</v>
      </c>
      <c r="D9051" s="4" t="s">
        <v>5683</v>
      </c>
      <c r="E9051" s="5">
        <v>134.35</v>
      </c>
    </row>
    <row r="9052" s="1" customFormat="1" customHeight="1" spans="1:5">
      <c r="A9052" s="4">
        <v>92349</v>
      </c>
      <c r="B9052" s="4" t="s">
        <v>9619</v>
      </c>
      <c r="C9052" s="4" t="s">
        <v>215</v>
      </c>
      <c r="D9052" s="4" t="s">
        <v>5683</v>
      </c>
      <c r="E9052" s="5">
        <v>144.56</v>
      </c>
    </row>
    <row r="9053" s="1" customFormat="1" customHeight="1" spans="1:5">
      <c r="A9053" s="4">
        <v>92350</v>
      </c>
      <c r="B9053" s="4" t="s">
        <v>9620</v>
      </c>
      <c r="C9053" s="4" t="s">
        <v>215</v>
      </c>
      <c r="D9053" s="4" t="s">
        <v>5683</v>
      </c>
      <c r="E9053" s="5">
        <v>104.6</v>
      </c>
    </row>
    <row r="9054" s="1" customFormat="1" customHeight="1" spans="1:5">
      <c r="A9054" s="4">
        <v>92351</v>
      </c>
      <c r="B9054" s="4" t="s">
        <v>9621</v>
      </c>
      <c r="C9054" s="4" t="s">
        <v>215</v>
      </c>
      <c r="D9054" s="4" t="s">
        <v>5683</v>
      </c>
      <c r="E9054" s="5">
        <v>102.05</v>
      </c>
    </row>
    <row r="9055" s="1" customFormat="1" customHeight="1" spans="1:5">
      <c r="A9055" s="4">
        <v>92352</v>
      </c>
      <c r="B9055" s="4" t="s">
        <v>9622</v>
      </c>
      <c r="C9055" s="4" t="s">
        <v>215</v>
      </c>
      <c r="D9055" s="4" t="s">
        <v>5683</v>
      </c>
      <c r="E9055" s="5">
        <v>163.09</v>
      </c>
    </row>
    <row r="9056" s="1" customFormat="1" customHeight="1" spans="1:5">
      <c r="A9056" s="4">
        <v>92353</v>
      </c>
      <c r="B9056" s="4" t="s">
        <v>9623</v>
      </c>
      <c r="C9056" s="4" t="s">
        <v>215</v>
      </c>
      <c r="D9056" s="4" t="s">
        <v>5683</v>
      </c>
      <c r="E9056" s="5">
        <v>151.86</v>
      </c>
    </row>
    <row r="9057" s="1" customFormat="1" customHeight="1" spans="1:5">
      <c r="A9057" s="4">
        <v>92354</v>
      </c>
      <c r="B9057" s="4" t="s">
        <v>9624</v>
      </c>
      <c r="C9057" s="4" t="s">
        <v>215</v>
      </c>
      <c r="D9057" s="4" t="s">
        <v>5683</v>
      </c>
      <c r="E9057" s="5">
        <v>219.24</v>
      </c>
    </row>
    <row r="9058" s="1" customFormat="1" customHeight="1" spans="1:5">
      <c r="A9058" s="4">
        <v>92355</v>
      </c>
      <c r="B9058" s="4" t="s">
        <v>9625</v>
      </c>
      <c r="C9058" s="4" t="s">
        <v>215</v>
      </c>
      <c r="D9058" s="4" t="s">
        <v>5683</v>
      </c>
      <c r="E9058" s="5">
        <v>197.6</v>
      </c>
    </row>
    <row r="9059" s="1" customFormat="1" customHeight="1" spans="1:5">
      <c r="A9059" s="4">
        <v>92356</v>
      </c>
      <c r="B9059" s="4" t="s">
        <v>9626</v>
      </c>
      <c r="C9059" s="4" t="s">
        <v>215</v>
      </c>
      <c r="D9059" s="4" t="s">
        <v>5683</v>
      </c>
      <c r="E9059" s="5">
        <v>136</v>
      </c>
    </row>
    <row r="9060" s="1" customFormat="1" customHeight="1" spans="1:5">
      <c r="A9060" s="4">
        <v>92357</v>
      </c>
      <c r="B9060" s="4" t="s">
        <v>9627</v>
      </c>
      <c r="C9060" s="4" t="s">
        <v>215</v>
      </c>
      <c r="D9060" s="4" t="s">
        <v>5683</v>
      </c>
      <c r="E9060" s="5">
        <v>208.09</v>
      </c>
    </row>
    <row r="9061" s="1" customFormat="1" customHeight="1" spans="1:5">
      <c r="A9061" s="4">
        <v>92358</v>
      </c>
      <c r="B9061" s="4" t="s">
        <v>9628</v>
      </c>
      <c r="C9061" s="4" t="s">
        <v>215</v>
      </c>
      <c r="D9061" s="4" t="s">
        <v>5683</v>
      </c>
      <c r="E9061" s="5">
        <v>261.35</v>
      </c>
    </row>
    <row r="9062" s="1" customFormat="1" customHeight="1" spans="1:5">
      <c r="A9062" s="4">
        <v>92369</v>
      </c>
      <c r="B9062" s="4" t="s">
        <v>9629</v>
      </c>
      <c r="C9062" s="4" t="s">
        <v>215</v>
      </c>
      <c r="D9062" s="4" t="s">
        <v>5683</v>
      </c>
      <c r="E9062" s="5">
        <v>36.39</v>
      </c>
    </row>
    <row r="9063" s="1" customFormat="1" customHeight="1" spans="1:5">
      <c r="A9063" s="4">
        <v>92370</v>
      </c>
      <c r="B9063" s="4" t="s">
        <v>9630</v>
      </c>
      <c r="C9063" s="4" t="s">
        <v>215</v>
      </c>
      <c r="D9063" s="4" t="s">
        <v>5683</v>
      </c>
      <c r="E9063" s="5">
        <v>38.45</v>
      </c>
    </row>
    <row r="9064" s="1" customFormat="1" customHeight="1" spans="1:5">
      <c r="A9064" s="4">
        <v>92371</v>
      </c>
      <c r="B9064" s="4" t="s">
        <v>9631</v>
      </c>
      <c r="C9064" s="4" t="s">
        <v>215</v>
      </c>
      <c r="D9064" s="4" t="s">
        <v>5683</v>
      </c>
      <c r="E9064" s="5">
        <v>44.61</v>
      </c>
    </row>
    <row r="9065" s="1" customFormat="1" customHeight="1" spans="1:5">
      <c r="A9065" s="4">
        <v>92372</v>
      </c>
      <c r="B9065" s="4" t="s">
        <v>9632</v>
      </c>
      <c r="C9065" s="4" t="s">
        <v>215</v>
      </c>
      <c r="D9065" s="4" t="s">
        <v>5683</v>
      </c>
      <c r="E9065" s="5">
        <v>46.54</v>
      </c>
    </row>
    <row r="9066" s="1" customFormat="1" customHeight="1" spans="1:5">
      <c r="A9066" s="4">
        <v>92373</v>
      </c>
      <c r="B9066" s="4" t="s">
        <v>9633</v>
      </c>
      <c r="C9066" s="4" t="s">
        <v>215</v>
      </c>
      <c r="D9066" s="4" t="s">
        <v>5683</v>
      </c>
      <c r="E9066" s="5">
        <v>53.24</v>
      </c>
    </row>
    <row r="9067" s="1" customFormat="1" customHeight="1" spans="1:5">
      <c r="A9067" s="4">
        <v>92374</v>
      </c>
      <c r="B9067" s="4" t="s">
        <v>9634</v>
      </c>
      <c r="C9067" s="4" t="s">
        <v>215</v>
      </c>
      <c r="D9067" s="4" t="s">
        <v>5683</v>
      </c>
      <c r="E9067" s="5">
        <v>53.61</v>
      </c>
    </row>
    <row r="9068" s="1" customFormat="1" customHeight="1" spans="1:5">
      <c r="A9068" s="4">
        <v>92375</v>
      </c>
      <c r="B9068" s="4" t="s">
        <v>9635</v>
      </c>
      <c r="C9068" s="4" t="s">
        <v>215</v>
      </c>
      <c r="D9068" s="4" t="s">
        <v>5683</v>
      </c>
      <c r="E9068" s="5">
        <v>70.27</v>
      </c>
    </row>
    <row r="9069" s="1" customFormat="1" customHeight="1" spans="1:5">
      <c r="A9069" s="4">
        <v>92376</v>
      </c>
      <c r="B9069" s="4" t="s">
        <v>9636</v>
      </c>
      <c r="C9069" s="4" t="s">
        <v>215</v>
      </c>
      <c r="D9069" s="4" t="s">
        <v>5683</v>
      </c>
      <c r="E9069" s="5">
        <v>70.24</v>
      </c>
    </row>
    <row r="9070" s="1" customFormat="1" customHeight="1" spans="1:5">
      <c r="A9070" s="4">
        <v>92377</v>
      </c>
      <c r="B9070" s="4" t="s">
        <v>9637</v>
      </c>
      <c r="C9070" s="4" t="s">
        <v>215</v>
      </c>
      <c r="D9070" s="4" t="s">
        <v>5683</v>
      </c>
      <c r="E9070" s="5">
        <v>95.57</v>
      </c>
    </row>
    <row r="9071" s="1" customFormat="1" customHeight="1" spans="1:5">
      <c r="A9071" s="4">
        <v>92378</v>
      </c>
      <c r="B9071" s="4" t="s">
        <v>9638</v>
      </c>
      <c r="C9071" s="4" t="s">
        <v>215</v>
      </c>
      <c r="D9071" s="4" t="s">
        <v>5683</v>
      </c>
      <c r="E9071" s="5">
        <v>107.04</v>
      </c>
    </row>
    <row r="9072" s="1" customFormat="1" customHeight="1" spans="1:5">
      <c r="A9072" s="4">
        <v>92379</v>
      </c>
      <c r="B9072" s="4" t="s">
        <v>9639</v>
      </c>
      <c r="C9072" s="4" t="s">
        <v>215</v>
      </c>
      <c r="D9072" s="4" t="s">
        <v>5683</v>
      </c>
      <c r="E9072" s="5">
        <v>137.67</v>
      </c>
    </row>
    <row r="9073" s="1" customFormat="1" customHeight="1" spans="1:5">
      <c r="A9073" s="4">
        <v>92380</v>
      </c>
      <c r="B9073" s="4" t="s">
        <v>9640</v>
      </c>
      <c r="C9073" s="4" t="s">
        <v>215</v>
      </c>
      <c r="D9073" s="4" t="s">
        <v>5683</v>
      </c>
      <c r="E9073" s="5">
        <v>147.88</v>
      </c>
    </row>
    <row r="9074" s="1" customFormat="1" customHeight="1" spans="1:5">
      <c r="A9074" s="4">
        <v>92381</v>
      </c>
      <c r="B9074" s="4" t="s">
        <v>9641</v>
      </c>
      <c r="C9074" s="4" t="s">
        <v>215</v>
      </c>
      <c r="D9074" s="4" t="s">
        <v>5683</v>
      </c>
      <c r="E9074" s="5">
        <v>55.24</v>
      </c>
    </row>
    <row r="9075" s="1" customFormat="1" customHeight="1" spans="1:5">
      <c r="A9075" s="4">
        <v>92382</v>
      </c>
      <c r="B9075" s="4" t="s">
        <v>9642</v>
      </c>
      <c r="C9075" s="4" t="s">
        <v>215</v>
      </c>
      <c r="D9075" s="4" t="s">
        <v>5683</v>
      </c>
      <c r="E9075" s="5">
        <v>52.5</v>
      </c>
    </row>
    <row r="9076" s="1" customFormat="1" customHeight="1" spans="1:5">
      <c r="A9076" s="4">
        <v>92383</v>
      </c>
      <c r="B9076" s="4" t="s">
        <v>9643</v>
      </c>
      <c r="C9076" s="4" t="s">
        <v>215</v>
      </c>
      <c r="D9076" s="4" t="s">
        <v>5683</v>
      </c>
      <c r="E9076" s="5">
        <v>70.93</v>
      </c>
    </row>
    <row r="9077" s="1" customFormat="1" customHeight="1" spans="1:5">
      <c r="A9077" s="4">
        <v>92384</v>
      </c>
      <c r="B9077" s="4" t="s">
        <v>9644</v>
      </c>
      <c r="C9077" s="4" t="s">
        <v>215</v>
      </c>
      <c r="D9077" s="4" t="s">
        <v>5683</v>
      </c>
      <c r="E9077" s="5">
        <v>65.48</v>
      </c>
    </row>
    <row r="9078" s="1" customFormat="1" customHeight="1" spans="1:5">
      <c r="A9078" s="4">
        <v>92385</v>
      </c>
      <c r="B9078" s="4" t="s">
        <v>9645</v>
      </c>
      <c r="C9078" s="4" t="s">
        <v>215</v>
      </c>
      <c r="D9078" s="4" t="s">
        <v>5683</v>
      </c>
      <c r="E9078" s="5">
        <v>81.79</v>
      </c>
    </row>
    <row r="9079" s="1" customFormat="1" customHeight="1" spans="1:5">
      <c r="A9079" s="4">
        <v>92386</v>
      </c>
      <c r="B9079" s="4" t="s">
        <v>9646</v>
      </c>
      <c r="C9079" s="4" t="s">
        <v>215</v>
      </c>
      <c r="D9079" s="4" t="s">
        <v>5683</v>
      </c>
      <c r="E9079" s="5">
        <v>78.03</v>
      </c>
    </row>
    <row r="9080" s="1" customFormat="1" customHeight="1" spans="1:5">
      <c r="A9080" s="4">
        <v>92387</v>
      </c>
      <c r="B9080" s="4" t="s">
        <v>9647</v>
      </c>
      <c r="C9080" s="4" t="s">
        <v>215</v>
      </c>
      <c r="D9080" s="4" t="s">
        <v>5683</v>
      </c>
      <c r="E9080" s="5">
        <v>104.51</v>
      </c>
    </row>
    <row r="9081" s="1" customFormat="1" customHeight="1" spans="1:5">
      <c r="A9081" s="4">
        <v>92388</v>
      </c>
      <c r="B9081" s="4" t="s">
        <v>9648</v>
      </c>
      <c r="C9081" s="4" t="s">
        <v>215</v>
      </c>
      <c r="D9081" s="4" t="s">
        <v>5683</v>
      </c>
      <c r="E9081" s="5">
        <v>101.96</v>
      </c>
    </row>
    <row r="9082" s="1" customFormat="1" customHeight="1" spans="1:5">
      <c r="A9082" s="4">
        <v>92389</v>
      </c>
      <c r="B9082" s="4" t="s">
        <v>9649</v>
      </c>
      <c r="C9082" s="4" t="s">
        <v>215</v>
      </c>
      <c r="D9082" s="4" t="s">
        <v>5683</v>
      </c>
      <c r="E9082" s="5">
        <v>165.56</v>
      </c>
    </row>
    <row r="9083" s="1" customFormat="1" customHeight="1" spans="1:5">
      <c r="A9083" s="4">
        <v>92390</v>
      </c>
      <c r="B9083" s="4" t="s">
        <v>9650</v>
      </c>
      <c r="C9083" s="4" t="s">
        <v>215</v>
      </c>
      <c r="D9083" s="4" t="s">
        <v>5683</v>
      </c>
      <c r="E9083" s="5">
        <v>154.33</v>
      </c>
    </row>
    <row r="9084" s="1" customFormat="1" customHeight="1" spans="1:5">
      <c r="A9084" s="4">
        <v>92635</v>
      </c>
      <c r="B9084" s="4" t="s">
        <v>9651</v>
      </c>
      <c r="C9084" s="4" t="s">
        <v>215</v>
      </c>
      <c r="D9084" s="4" t="s">
        <v>5683</v>
      </c>
      <c r="E9084" s="5">
        <v>224.23</v>
      </c>
    </row>
    <row r="9085" s="1" customFormat="1" customHeight="1" spans="1:5">
      <c r="A9085" s="4">
        <v>92636</v>
      </c>
      <c r="B9085" s="4" t="s">
        <v>9652</v>
      </c>
      <c r="C9085" s="4" t="s">
        <v>215</v>
      </c>
      <c r="D9085" s="4" t="s">
        <v>5683</v>
      </c>
      <c r="E9085" s="5">
        <v>202.59</v>
      </c>
    </row>
    <row r="9086" s="1" customFormat="1" customHeight="1" spans="1:5">
      <c r="A9086" s="4">
        <v>92637</v>
      </c>
      <c r="B9086" s="4" t="s">
        <v>9653</v>
      </c>
      <c r="C9086" s="4" t="s">
        <v>215</v>
      </c>
      <c r="D9086" s="4" t="s">
        <v>5683</v>
      </c>
      <c r="E9086" s="5">
        <v>71</v>
      </c>
    </row>
    <row r="9087" s="1" customFormat="1" customHeight="1" spans="1:5">
      <c r="A9087" s="4">
        <v>92638</v>
      </c>
      <c r="B9087" s="4" t="s">
        <v>9654</v>
      </c>
      <c r="C9087" s="4" t="s">
        <v>215</v>
      </c>
      <c r="D9087" s="4" t="s">
        <v>5683</v>
      </c>
      <c r="E9087" s="5">
        <v>87.96</v>
      </c>
    </row>
    <row r="9088" s="1" customFormat="1" customHeight="1" spans="1:5">
      <c r="A9088" s="4">
        <v>92639</v>
      </c>
      <c r="B9088" s="4" t="s">
        <v>9655</v>
      </c>
      <c r="C9088" s="4" t="s">
        <v>215</v>
      </c>
      <c r="D9088" s="4" t="s">
        <v>5683</v>
      </c>
      <c r="E9088" s="5">
        <v>102.55</v>
      </c>
    </row>
    <row r="9089" s="1" customFormat="1" customHeight="1" spans="1:5">
      <c r="A9089" s="4">
        <v>92640</v>
      </c>
      <c r="B9089" s="4" t="s">
        <v>9656</v>
      </c>
      <c r="C9089" s="4" t="s">
        <v>215</v>
      </c>
      <c r="D9089" s="4" t="s">
        <v>5683</v>
      </c>
      <c r="E9089" s="5">
        <v>135.85</v>
      </c>
    </row>
    <row r="9090" s="1" customFormat="1" customHeight="1" spans="1:5">
      <c r="A9090" s="4">
        <v>92642</v>
      </c>
      <c r="B9090" s="4" t="s">
        <v>9657</v>
      </c>
      <c r="C9090" s="4" t="s">
        <v>215</v>
      </c>
      <c r="D9090" s="4" t="s">
        <v>5683</v>
      </c>
      <c r="E9090" s="5">
        <v>211.32</v>
      </c>
    </row>
    <row r="9091" s="1" customFormat="1" customHeight="1" spans="1:5">
      <c r="A9091" s="4">
        <v>92644</v>
      </c>
      <c r="B9091" s="4" t="s">
        <v>9658</v>
      </c>
      <c r="C9091" s="4" t="s">
        <v>215</v>
      </c>
      <c r="D9091" s="4" t="s">
        <v>5683</v>
      </c>
      <c r="E9091" s="5">
        <v>267.98</v>
      </c>
    </row>
    <row r="9092" s="1" customFormat="1" customHeight="1" spans="1:5">
      <c r="A9092" s="4">
        <v>92657</v>
      </c>
      <c r="B9092" s="4" t="s">
        <v>9659</v>
      </c>
      <c r="C9092" s="4" t="s">
        <v>215</v>
      </c>
      <c r="D9092" s="4" t="s">
        <v>5683</v>
      </c>
      <c r="E9092" s="5">
        <v>27.42</v>
      </c>
    </row>
    <row r="9093" s="1" customFormat="1" customHeight="1" spans="1:5">
      <c r="A9093" s="4">
        <v>92658</v>
      </c>
      <c r="B9093" s="4" t="s">
        <v>9660</v>
      </c>
      <c r="C9093" s="4" t="s">
        <v>215</v>
      </c>
      <c r="D9093" s="4" t="s">
        <v>5683</v>
      </c>
      <c r="E9093" s="5">
        <v>29.48</v>
      </c>
    </row>
    <row r="9094" s="1" customFormat="1" customHeight="1" spans="1:5">
      <c r="A9094" s="4">
        <v>92659</v>
      </c>
      <c r="B9094" s="4" t="s">
        <v>9661</v>
      </c>
      <c r="C9094" s="4" t="s">
        <v>215</v>
      </c>
      <c r="D9094" s="4" t="s">
        <v>5683</v>
      </c>
      <c r="E9094" s="5">
        <v>34.41</v>
      </c>
    </row>
    <row r="9095" s="1" customFormat="1" customHeight="1" spans="1:5">
      <c r="A9095" s="4">
        <v>92660</v>
      </c>
      <c r="B9095" s="4" t="s">
        <v>9662</v>
      </c>
      <c r="C9095" s="4" t="s">
        <v>215</v>
      </c>
      <c r="D9095" s="4" t="s">
        <v>5683</v>
      </c>
      <c r="E9095" s="5">
        <v>36.34</v>
      </c>
    </row>
    <row r="9096" s="1" customFormat="1" customHeight="1" spans="1:5">
      <c r="A9096" s="4">
        <v>92661</v>
      </c>
      <c r="B9096" s="4" t="s">
        <v>9663</v>
      </c>
      <c r="C9096" s="4" t="s">
        <v>215</v>
      </c>
      <c r="D9096" s="4" t="s">
        <v>5683</v>
      </c>
      <c r="E9096" s="5">
        <v>41.62</v>
      </c>
    </row>
    <row r="9097" s="1" customFormat="1" customHeight="1" spans="1:5">
      <c r="A9097" s="4">
        <v>92662</v>
      </c>
      <c r="B9097" s="4" t="s">
        <v>9664</v>
      </c>
      <c r="C9097" s="4" t="s">
        <v>215</v>
      </c>
      <c r="D9097" s="4" t="s">
        <v>5683</v>
      </c>
      <c r="E9097" s="5">
        <v>41.99</v>
      </c>
    </row>
    <row r="9098" s="1" customFormat="1" customHeight="1" spans="1:5">
      <c r="A9098" s="4">
        <v>92663</v>
      </c>
      <c r="B9098" s="4" t="s">
        <v>9665</v>
      </c>
      <c r="C9098" s="4" t="s">
        <v>215</v>
      </c>
      <c r="D9098" s="4" t="s">
        <v>5683</v>
      </c>
      <c r="E9098" s="5">
        <v>56.91</v>
      </c>
    </row>
    <row r="9099" s="1" customFormat="1" customHeight="1" spans="1:5">
      <c r="A9099" s="4">
        <v>92664</v>
      </c>
      <c r="B9099" s="4" t="s">
        <v>9666</v>
      </c>
      <c r="C9099" s="4" t="s">
        <v>215</v>
      </c>
      <c r="D9099" s="4" t="s">
        <v>5683</v>
      </c>
      <c r="E9099" s="5">
        <v>56.88</v>
      </c>
    </row>
    <row r="9100" s="1" customFormat="1" customHeight="1" spans="1:5">
      <c r="A9100" s="4">
        <v>92665</v>
      </c>
      <c r="B9100" s="4" t="s">
        <v>9667</v>
      </c>
      <c r="C9100" s="4" t="s">
        <v>215</v>
      </c>
      <c r="D9100" s="4" t="s">
        <v>5683</v>
      </c>
      <c r="E9100" s="5">
        <v>79.55</v>
      </c>
    </row>
    <row r="9101" s="1" customFormat="1" customHeight="1" spans="1:5">
      <c r="A9101" s="4">
        <v>92666</v>
      </c>
      <c r="B9101" s="4" t="s">
        <v>9668</v>
      </c>
      <c r="C9101" s="4" t="s">
        <v>215</v>
      </c>
      <c r="D9101" s="4" t="s">
        <v>5683</v>
      </c>
      <c r="E9101" s="5">
        <v>91.02</v>
      </c>
    </row>
    <row r="9102" s="1" customFormat="1" customHeight="1" spans="1:5">
      <c r="A9102" s="4">
        <v>92667</v>
      </c>
      <c r="B9102" s="4" t="s">
        <v>9669</v>
      </c>
      <c r="C9102" s="4" t="s">
        <v>215</v>
      </c>
      <c r="D9102" s="4" t="s">
        <v>5683</v>
      </c>
      <c r="E9102" s="5">
        <v>119.04</v>
      </c>
    </row>
    <row r="9103" s="1" customFormat="1" customHeight="1" spans="1:5">
      <c r="A9103" s="4">
        <v>92668</v>
      </c>
      <c r="B9103" s="4" t="s">
        <v>9670</v>
      </c>
      <c r="C9103" s="4" t="s">
        <v>215</v>
      </c>
      <c r="D9103" s="4" t="s">
        <v>5683</v>
      </c>
      <c r="E9103" s="5">
        <v>129.25</v>
      </c>
    </row>
    <row r="9104" s="1" customFormat="1" customHeight="1" spans="1:5">
      <c r="A9104" s="4">
        <v>92669</v>
      </c>
      <c r="B9104" s="4" t="s">
        <v>9671</v>
      </c>
      <c r="C9104" s="4" t="s">
        <v>215</v>
      </c>
      <c r="D9104" s="4" t="s">
        <v>5683</v>
      </c>
      <c r="E9104" s="5">
        <v>41.76</v>
      </c>
    </row>
    <row r="9105" s="1" customFormat="1" customHeight="1" spans="1:5">
      <c r="A9105" s="4">
        <v>92670</v>
      </c>
      <c r="B9105" s="4" t="s">
        <v>9672</v>
      </c>
      <c r="C9105" s="4" t="s">
        <v>215</v>
      </c>
      <c r="D9105" s="4" t="s">
        <v>5683</v>
      </c>
      <c r="E9105" s="5">
        <v>39.02</v>
      </c>
    </row>
    <row r="9106" s="1" customFormat="1" customHeight="1" spans="1:5">
      <c r="A9106" s="4">
        <v>92671</v>
      </c>
      <c r="B9106" s="4" t="s">
        <v>9673</v>
      </c>
      <c r="C9106" s="4" t="s">
        <v>215</v>
      </c>
      <c r="D9106" s="4" t="s">
        <v>5683</v>
      </c>
      <c r="E9106" s="5">
        <v>55.66</v>
      </c>
    </row>
    <row r="9107" s="1" customFormat="1" customHeight="1" spans="1:5">
      <c r="A9107" s="4">
        <v>92672</v>
      </c>
      <c r="B9107" s="4" t="s">
        <v>9674</v>
      </c>
      <c r="C9107" s="4" t="s">
        <v>215</v>
      </c>
      <c r="D9107" s="4" t="s">
        <v>5683</v>
      </c>
      <c r="E9107" s="5">
        <v>50.21</v>
      </c>
    </row>
    <row r="9108" s="1" customFormat="1" customHeight="1" spans="1:5">
      <c r="A9108" s="4">
        <v>92673</v>
      </c>
      <c r="B9108" s="4" t="s">
        <v>9675</v>
      </c>
      <c r="C9108" s="4" t="s">
        <v>215</v>
      </c>
      <c r="D9108" s="4" t="s">
        <v>5683</v>
      </c>
      <c r="E9108" s="5">
        <v>64.39</v>
      </c>
    </row>
    <row r="9109" s="1" customFormat="1" customHeight="1" spans="1:5">
      <c r="A9109" s="4">
        <v>92674</v>
      </c>
      <c r="B9109" s="4" t="s">
        <v>9676</v>
      </c>
      <c r="C9109" s="4" t="s">
        <v>215</v>
      </c>
      <c r="D9109" s="4" t="s">
        <v>5683</v>
      </c>
      <c r="E9109" s="5">
        <v>60.63</v>
      </c>
    </row>
    <row r="9110" s="1" customFormat="1" customHeight="1" spans="1:5">
      <c r="A9110" s="4">
        <v>92675</v>
      </c>
      <c r="B9110" s="4" t="s">
        <v>9677</v>
      </c>
      <c r="C9110" s="4" t="s">
        <v>215</v>
      </c>
      <c r="D9110" s="4" t="s">
        <v>5683</v>
      </c>
      <c r="E9110" s="5">
        <v>84.5</v>
      </c>
    </row>
    <row r="9111" s="1" customFormat="1" customHeight="1" spans="1:5">
      <c r="A9111" s="4">
        <v>92676</v>
      </c>
      <c r="B9111" s="4" t="s">
        <v>9678</v>
      </c>
      <c r="C9111" s="4" t="s">
        <v>215</v>
      </c>
      <c r="D9111" s="4" t="s">
        <v>5683</v>
      </c>
      <c r="E9111" s="5">
        <v>81.95</v>
      </c>
    </row>
    <row r="9112" s="1" customFormat="1" customHeight="1" spans="1:5">
      <c r="A9112" s="4">
        <v>92677</v>
      </c>
      <c r="B9112" s="4" t="s">
        <v>9679</v>
      </c>
      <c r="C9112" s="4" t="s">
        <v>215</v>
      </c>
      <c r="D9112" s="4" t="s">
        <v>5683</v>
      </c>
      <c r="E9112" s="5">
        <v>141.57</v>
      </c>
    </row>
    <row r="9113" s="1" customFormat="1" customHeight="1" spans="1:5">
      <c r="A9113" s="4">
        <v>92678</v>
      </c>
      <c r="B9113" s="4" t="s">
        <v>9680</v>
      </c>
      <c r="C9113" s="4" t="s">
        <v>215</v>
      </c>
      <c r="D9113" s="4" t="s">
        <v>5683</v>
      </c>
      <c r="E9113" s="5">
        <v>130.34</v>
      </c>
    </row>
    <row r="9114" s="1" customFormat="1" customHeight="1" spans="1:5">
      <c r="A9114" s="4">
        <v>92679</v>
      </c>
      <c r="B9114" s="4" t="s">
        <v>9681</v>
      </c>
      <c r="C9114" s="4" t="s">
        <v>215</v>
      </c>
      <c r="D9114" s="4" t="s">
        <v>5683</v>
      </c>
      <c r="E9114" s="5">
        <v>196.3</v>
      </c>
    </row>
    <row r="9115" s="1" customFormat="1" customHeight="1" spans="1:5">
      <c r="A9115" s="4">
        <v>92680</v>
      </c>
      <c r="B9115" s="4" t="s">
        <v>9682</v>
      </c>
      <c r="C9115" s="4" t="s">
        <v>215</v>
      </c>
      <c r="D9115" s="4" t="s">
        <v>5683</v>
      </c>
      <c r="E9115" s="5">
        <v>174.66</v>
      </c>
    </row>
    <row r="9116" s="1" customFormat="1" customHeight="1" spans="1:5">
      <c r="A9116" s="4">
        <v>92681</v>
      </c>
      <c r="B9116" s="4" t="s">
        <v>9683</v>
      </c>
      <c r="C9116" s="4" t="s">
        <v>215</v>
      </c>
      <c r="D9116" s="4" t="s">
        <v>5683</v>
      </c>
      <c r="E9116" s="5">
        <v>53.03</v>
      </c>
    </row>
    <row r="9117" s="1" customFormat="1" customHeight="1" spans="1:5">
      <c r="A9117" s="4">
        <v>92682</v>
      </c>
      <c r="B9117" s="4" t="s">
        <v>9684</v>
      </c>
      <c r="C9117" s="4" t="s">
        <v>215</v>
      </c>
      <c r="D9117" s="4" t="s">
        <v>5683</v>
      </c>
      <c r="E9117" s="5">
        <v>67.52</v>
      </c>
    </row>
    <row r="9118" s="1" customFormat="1" customHeight="1" spans="1:5">
      <c r="A9118" s="4">
        <v>92683</v>
      </c>
      <c r="B9118" s="4" t="s">
        <v>9685</v>
      </c>
      <c r="C9118" s="4" t="s">
        <v>215</v>
      </c>
      <c r="D9118" s="4" t="s">
        <v>5683</v>
      </c>
      <c r="E9118" s="5">
        <v>79.36</v>
      </c>
    </row>
    <row r="9119" s="1" customFormat="1" customHeight="1" spans="1:5">
      <c r="A9119" s="4">
        <v>92684</v>
      </c>
      <c r="B9119" s="4" t="s">
        <v>9686</v>
      </c>
      <c r="C9119" s="4" t="s">
        <v>215</v>
      </c>
      <c r="D9119" s="4" t="s">
        <v>5683</v>
      </c>
      <c r="E9119" s="5">
        <v>109.16</v>
      </c>
    </row>
    <row r="9120" s="1" customFormat="1" customHeight="1" spans="1:5">
      <c r="A9120" s="4">
        <v>92685</v>
      </c>
      <c r="B9120" s="4" t="s">
        <v>9687</v>
      </c>
      <c r="C9120" s="4" t="s">
        <v>215</v>
      </c>
      <c r="D9120" s="4" t="s">
        <v>5683</v>
      </c>
      <c r="E9120" s="5">
        <v>179.36</v>
      </c>
    </row>
    <row r="9121" s="1" customFormat="1" customHeight="1" spans="1:5">
      <c r="A9121" s="4">
        <v>92686</v>
      </c>
      <c r="B9121" s="4" t="s">
        <v>9688</v>
      </c>
      <c r="C9121" s="4" t="s">
        <v>215</v>
      </c>
      <c r="D9121" s="4" t="s">
        <v>5683</v>
      </c>
      <c r="E9121" s="5">
        <v>230.72</v>
      </c>
    </row>
    <row r="9122" s="1" customFormat="1" customHeight="1" spans="1:5">
      <c r="A9122" s="4">
        <v>92692</v>
      </c>
      <c r="B9122" s="4" t="s">
        <v>9689</v>
      </c>
      <c r="C9122" s="4" t="s">
        <v>215</v>
      </c>
      <c r="D9122" s="4" t="s">
        <v>5683</v>
      </c>
      <c r="E9122" s="5">
        <v>14.65</v>
      </c>
    </row>
    <row r="9123" s="1" customFormat="1" customHeight="1" spans="1:5">
      <c r="A9123" s="4">
        <v>92693</v>
      </c>
      <c r="B9123" s="4" t="s">
        <v>9690</v>
      </c>
      <c r="C9123" s="4" t="s">
        <v>215</v>
      </c>
      <c r="D9123" s="4" t="s">
        <v>5683</v>
      </c>
      <c r="E9123" s="5">
        <v>15.11</v>
      </c>
    </row>
    <row r="9124" s="1" customFormat="1" customHeight="1" spans="1:5">
      <c r="A9124" s="4">
        <v>92694</v>
      </c>
      <c r="B9124" s="4" t="s">
        <v>9691</v>
      </c>
      <c r="C9124" s="4" t="s">
        <v>215</v>
      </c>
      <c r="D9124" s="4" t="s">
        <v>5683</v>
      </c>
      <c r="E9124" s="5">
        <v>23.06</v>
      </c>
    </row>
    <row r="9125" s="1" customFormat="1" customHeight="1" spans="1:5">
      <c r="A9125" s="4">
        <v>92695</v>
      </c>
      <c r="B9125" s="4" t="s">
        <v>9692</v>
      </c>
      <c r="C9125" s="4" t="s">
        <v>215</v>
      </c>
      <c r="D9125" s="4" t="s">
        <v>5683</v>
      </c>
      <c r="E9125" s="5">
        <v>23.52</v>
      </c>
    </row>
    <row r="9126" s="1" customFormat="1" customHeight="1" spans="1:5">
      <c r="A9126" s="4">
        <v>92696</v>
      </c>
      <c r="B9126" s="4" t="s">
        <v>9693</v>
      </c>
      <c r="C9126" s="4" t="s">
        <v>215</v>
      </c>
      <c r="D9126" s="4" t="s">
        <v>5683</v>
      </c>
      <c r="E9126" s="5">
        <v>36.01</v>
      </c>
    </row>
    <row r="9127" s="1" customFormat="1" customHeight="1" spans="1:5">
      <c r="A9127" s="4">
        <v>92697</v>
      </c>
      <c r="B9127" s="4" t="s">
        <v>9694</v>
      </c>
      <c r="C9127" s="4" t="s">
        <v>215</v>
      </c>
      <c r="D9127" s="4" t="s">
        <v>5683</v>
      </c>
      <c r="E9127" s="5">
        <v>38.07</v>
      </c>
    </row>
    <row r="9128" s="1" customFormat="1" customHeight="1" spans="1:5">
      <c r="A9128" s="4">
        <v>92698</v>
      </c>
      <c r="B9128" s="4" t="s">
        <v>9695</v>
      </c>
      <c r="C9128" s="4" t="s">
        <v>215</v>
      </c>
      <c r="D9128" s="4" t="s">
        <v>5683</v>
      </c>
      <c r="E9128" s="5">
        <v>21.66</v>
      </c>
    </row>
    <row r="9129" s="1" customFormat="1" customHeight="1" spans="1:5">
      <c r="A9129" s="4">
        <v>92699</v>
      </c>
      <c r="B9129" s="4" t="s">
        <v>9696</v>
      </c>
      <c r="C9129" s="4" t="s">
        <v>215</v>
      </c>
      <c r="D9129" s="4" t="s">
        <v>5683</v>
      </c>
      <c r="E9129" s="5">
        <v>20.17</v>
      </c>
    </row>
    <row r="9130" s="1" customFormat="1" customHeight="1" spans="1:5">
      <c r="A9130" s="4">
        <v>92700</v>
      </c>
      <c r="B9130" s="4" t="s">
        <v>9697</v>
      </c>
      <c r="C9130" s="4" t="s">
        <v>215</v>
      </c>
      <c r="D9130" s="4" t="s">
        <v>5683</v>
      </c>
      <c r="E9130" s="5">
        <v>35.13</v>
      </c>
    </row>
    <row r="9131" s="1" customFormat="1" customHeight="1" spans="1:5">
      <c r="A9131" s="4">
        <v>92701</v>
      </c>
      <c r="B9131" s="4" t="s">
        <v>9698</v>
      </c>
      <c r="C9131" s="4" t="s">
        <v>215</v>
      </c>
      <c r="D9131" s="4" t="s">
        <v>5683</v>
      </c>
      <c r="E9131" s="5">
        <v>32.91</v>
      </c>
    </row>
    <row r="9132" s="1" customFormat="1" customHeight="1" spans="1:5">
      <c r="A9132" s="4">
        <v>92702</v>
      </c>
      <c r="B9132" s="4" t="s">
        <v>9699</v>
      </c>
      <c r="C9132" s="4" t="s">
        <v>215</v>
      </c>
      <c r="D9132" s="4" t="s">
        <v>5683</v>
      </c>
      <c r="E9132" s="5">
        <v>54.72</v>
      </c>
    </row>
    <row r="9133" s="1" customFormat="1" customHeight="1" spans="1:5">
      <c r="A9133" s="4">
        <v>92703</v>
      </c>
      <c r="B9133" s="4" t="s">
        <v>9700</v>
      </c>
      <c r="C9133" s="4" t="s">
        <v>215</v>
      </c>
      <c r="D9133" s="4" t="s">
        <v>5683</v>
      </c>
      <c r="E9133" s="5">
        <v>51.98</v>
      </c>
    </row>
    <row r="9134" s="1" customFormat="1" customHeight="1" spans="1:5">
      <c r="A9134" s="4">
        <v>92704</v>
      </c>
      <c r="B9134" s="4" t="s">
        <v>9701</v>
      </c>
      <c r="C9134" s="4" t="s">
        <v>215</v>
      </c>
      <c r="D9134" s="4" t="s">
        <v>5683</v>
      </c>
      <c r="E9134" s="5">
        <v>27.18</v>
      </c>
    </row>
    <row r="9135" s="1" customFormat="1" customHeight="1" spans="1:5">
      <c r="A9135" s="4">
        <v>92705</v>
      </c>
      <c r="B9135" s="4" t="s">
        <v>9702</v>
      </c>
      <c r="C9135" s="4" t="s">
        <v>215</v>
      </c>
      <c r="D9135" s="4" t="s">
        <v>5683</v>
      </c>
      <c r="E9135" s="5">
        <v>43.43</v>
      </c>
    </row>
    <row r="9136" s="1" customFormat="1" customHeight="1" spans="1:5">
      <c r="A9136" s="4">
        <v>92706</v>
      </c>
      <c r="B9136" s="4" t="s">
        <v>9703</v>
      </c>
      <c r="C9136" s="4" t="s">
        <v>215</v>
      </c>
      <c r="D9136" s="4" t="s">
        <v>5683</v>
      </c>
      <c r="E9136" s="5">
        <v>70.29</v>
      </c>
    </row>
    <row r="9137" s="1" customFormat="1" customHeight="1" spans="1:5">
      <c r="A9137" s="4">
        <v>92889</v>
      </c>
      <c r="B9137" s="4" t="s">
        <v>9704</v>
      </c>
      <c r="C9137" s="4" t="s">
        <v>215</v>
      </c>
      <c r="D9137" s="4" t="s">
        <v>5683</v>
      </c>
      <c r="E9137" s="5">
        <v>144.79</v>
      </c>
    </row>
    <row r="9138" s="1" customFormat="1" customHeight="1" spans="1:5">
      <c r="A9138" s="4">
        <v>92890</v>
      </c>
      <c r="B9138" s="4" t="s">
        <v>9705</v>
      </c>
      <c r="C9138" s="4" t="s">
        <v>215</v>
      </c>
      <c r="D9138" s="4" t="s">
        <v>5683</v>
      </c>
      <c r="E9138" s="5">
        <v>222.02</v>
      </c>
    </row>
    <row r="9139" s="1" customFormat="1" customHeight="1" spans="1:5">
      <c r="A9139" s="4">
        <v>92891</v>
      </c>
      <c r="B9139" s="4" t="s">
        <v>9706</v>
      </c>
      <c r="C9139" s="4" t="s">
        <v>215</v>
      </c>
      <c r="D9139" s="4" t="s">
        <v>5683</v>
      </c>
      <c r="E9139" s="5">
        <v>328.1</v>
      </c>
    </row>
    <row r="9140" s="1" customFormat="1" customHeight="1" spans="1:5">
      <c r="A9140" s="4">
        <v>92892</v>
      </c>
      <c r="B9140" s="4" t="s">
        <v>9707</v>
      </c>
      <c r="C9140" s="4" t="s">
        <v>215</v>
      </c>
      <c r="D9140" s="4" t="s">
        <v>5683</v>
      </c>
      <c r="E9140" s="5">
        <v>60.62</v>
      </c>
    </row>
    <row r="9141" s="1" customFormat="1" customHeight="1" spans="1:5">
      <c r="A9141" s="4">
        <v>92893</v>
      </c>
      <c r="B9141" s="4" t="s">
        <v>9708</v>
      </c>
      <c r="C9141" s="4" t="s">
        <v>215</v>
      </c>
      <c r="D9141" s="4" t="s">
        <v>5683</v>
      </c>
      <c r="E9141" s="5">
        <v>87.75</v>
      </c>
    </row>
    <row r="9142" s="1" customFormat="1" customHeight="1" spans="1:5">
      <c r="A9142" s="4">
        <v>92894</v>
      </c>
      <c r="B9142" s="4" t="s">
        <v>9709</v>
      </c>
      <c r="C9142" s="4" t="s">
        <v>215</v>
      </c>
      <c r="D9142" s="4" t="s">
        <v>5683</v>
      </c>
      <c r="E9142" s="5">
        <v>105.33</v>
      </c>
    </row>
    <row r="9143" s="1" customFormat="1" customHeight="1" spans="1:5">
      <c r="A9143" s="4">
        <v>92895</v>
      </c>
      <c r="B9143" s="4" t="s">
        <v>9710</v>
      </c>
      <c r="C9143" s="4" t="s">
        <v>215</v>
      </c>
      <c r="D9143" s="4" t="s">
        <v>5683</v>
      </c>
      <c r="E9143" s="5">
        <v>144.73</v>
      </c>
    </row>
    <row r="9144" s="1" customFormat="1" customHeight="1" spans="1:5">
      <c r="A9144" s="4">
        <v>92896</v>
      </c>
      <c r="B9144" s="4" t="s">
        <v>9711</v>
      </c>
      <c r="C9144" s="4" t="s">
        <v>215</v>
      </c>
      <c r="D9144" s="4" t="s">
        <v>5683</v>
      </c>
      <c r="E9144" s="5">
        <v>223.63</v>
      </c>
    </row>
    <row r="9145" s="1" customFormat="1" customHeight="1" spans="1:5">
      <c r="A9145" s="4">
        <v>92897</v>
      </c>
      <c r="B9145" s="4" t="s">
        <v>9712</v>
      </c>
      <c r="C9145" s="4" t="s">
        <v>215</v>
      </c>
      <c r="D9145" s="4" t="s">
        <v>5683</v>
      </c>
      <c r="E9145" s="5">
        <v>331.42</v>
      </c>
    </row>
    <row r="9146" s="1" customFormat="1" customHeight="1" spans="1:5">
      <c r="A9146" s="4">
        <v>92898</v>
      </c>
      <c r="B9146" s="4" t="s">
        <v>9713</v>
      </c>
      <c r="C9146" s="4" t="s">
        <v>215</v>
      </c>
      <c r="D9146" s="4" t="s">
        <v>5683</v>
      </c>
      <c r="E9146" s="5">
        <v>51.65</v>
      </c>
    </row>
    <row r="9147" s="1" customFormat="1" customHeight="1" spans="1:5">
      <c r="A9147" s="4">
        <v>92899</v>
      </c>
      <c r="B9147" s="4" t="s">
        <v>9714</v>
      </c>
      <c r="C9147" s="4" t="s">
        <v>215</v>
      </c>
      <c r="D9147" s="4" t="s">
        <v>5683</v>
      </c>
      <c r="E9147" s="5">
        <v>77.55</v>
      </c>
    </row>
    <row r="9148" s="1" customFormat="1" customHeight="1" spans="1:5">
      <c r="A9148" s="4">
        <v>92900</v>
      </c>
      <c r="B9148" s="4" t="s">
        <v>9715</v>
      </c>
      <c r="C9148" s="4" t="s">
        <v>215</v>
      </c>
      <c r="D9148" s="4" t="s">
        <v>5683</v>
      </c>
      <c r="E9148" s="5">
        <v>93.71</v>
      </c>
    </row>
    <row r="9149" s="1" customFormat="1" customHeight="1" spans="1:5">
      <c r="A9149" s="4">
        <v>92901</v>
      </c>
      <c r="B9149" s="4" t="s">
        <v>9716</v>
      </c>
      <c r="C9149" s="4" t="s">
        <v>215</v>
      </c>
      <c r="D9149" s="4" t="s">
        <v>5683</v>
      </c>
      <c r="E9149" s="5">
        <v>131.37</v>
      </c>
    </row>
    <row r="9150" s="1" customFormat="1" customHeight="1" spans="1:5">
      <c r="A9150" s="4">
        <v>92902</v>
      </c>
      <c r="B9150" s="4" t="s">
        <v>9717</v>
      </c>
      <c r="C9150" s="4" t="s">
        <v>215</v>
      </c>
      <c r="D9150" s="4" t="s">
        <v>5683</v>
      </c>
      <c r="E9150" s="5">
        <v>207.61</v>
      </c>
    </row>
    <row r="9151" s="1" customFormat="1" customHeight="1" spans="1:5">
      <c r="A9151" s="4">
        <v>92903</v>
      </c>
      <c r="B9151" s="4" t="s">
        <v>9718</v>
      </c>
      <c r="C9151" s="4" t="s">
        <v>215</v>
      </c>
      <c r="D9151" s="4" t="s">
        <v>5683</v>
      </c>
      <c r="E9151" s="5">
        <v>312.79</v>
      </c>
    </row>
    <row r="9152" s="1" customFormat="1" customHeight="1" spans="1:5">
      <c r="A9152" s="4">
        <v>92904</v>
      </c>
      <c r="B9152" s="4" t="s">
        <v>9719</v>
      </c>
      <c r="C9152" s="4" t="s">
        <v>215</v>
      </c>
      <c r="D9152" s="4" t="s">
        <v>5683</v>
      </c>
      <c r="E9152" s="5">
        <v>35.46</v>
      </c>
    </row>
    <row r="9153" s="1" customFormat="1" customHeight="1" spans="1:5">
      <c r="A9153" s="4">
        <v>92905</v>
      </c>
      <c r="B9153" s="4" t="s">
        <v>9720</v>
      </c>
      <c r="C9153" s="4" t="s">
        <v>215</v>
      </c>
      <c r="D9153" s="4" t="s">
        <v>5683</v>
      </c>
      <c r="E9153" s="5">
        <v>50.22</v>
      </c>
    </row>
    <row r="9154" s="1" customFormat="1" customHeight="1" spans="1:5">
      <c r="A9154" s="4">
        <v>92906</v>
      </c>
      <c r="B9154" s="4" t="s">
        <v>9721</v>
      </c>
      <c r="C9154" s="4" t="s">
        <v>215</v>
      </c>
      <c r="D9154" s="4" t="s">
        <v>5683</v>
      </c>
      <c r="E9154" s="5">
        <v>60.24</v>
      </c>
    </row>
    <row r="9155" s="1" customFormat="1" customHeight="1" spans="1:5">
      <c r="A9155" s="4">
        <v>92907</v>
      </c>
      <c r="B9155" s="4" t="s">
        <v>9722</v>
      </c>
      <c r="C9155" s="4" t="s">
        <v>215</v>
      </c>
      <c r="D9155" s="4" t="s">
        <v>5683</v>
      </c>
      <c r="E9155" s="5">
        <v>74.63</v>
      </c>
    </row>
    <row r="9156" s="1" customFormat="1" customHeight="1" spans="1:5">
      <c r="A9156" s="4">
        <v>92908</v>
      </c>
      <c r="B9156" s="4" t="s">
        <v>9723</v>
      </c>
      <c r="C9156" s="4" t="s">
        <v>215</v>
      </c>
      <c r="D9156" s="4" t="s">
        <v>5683</v>
      </c>
      <c r="E9156" s="5">
        <v>74.63</v>
      </c>
    </row>
    <row r="9157" s="1" customFormat="1" customHeight="1" spans="1:5">
      <c r="A9157" s="4">
        <v>92909</v>
      </c>
      <c r="B9157" s="4" t="s">
        <v>9724</v>
      </c>
      <c r="C9157" s="4" t="s">
        <v>215</v>
      </c>
      <c r="D9157" s="4" t="s">
        <v>5683</v>
      </c>
      <c r="E9157" s="5">
        <v>74.63</v>
      </c>
    </row>
    <row r="9158" s="1" customFormat="1" customHeight="1" spans="1:5">
      <c r="A9158" s="4">
        <v>92910</v>
      </c>
      <c r="B9158" s="4" t="s">
        <v>9725</v>
      </c>
      <c r="C9158" s="4" t="s">
        <v>215</v>
      </c>
      <c r="D9158" s="4" t="s">
        <v>5683</v>
      </c>
      <c r="E9158" s="5">
        <v>110.28</v>
      </c>
    </row>
    <row r="9159" s="1" customFormat="1" customHeight="1" spans="1:5">
      <c r="A9159" s="4">
        <v>92911</v>
      </c>
      <c r="B9159" s="4" t="s">
        <v>9726</v>
      </c>
      <c r="C9159" s="4" t="s">
        <v>215</v>
      </c>
      <c r="D9159" s="4" t="s">
        <v>5683</v>
      </c>
      <c r="E9159" s="5">
        <v>110.28</v>
      </c>
    </row>
    <row r="9160" s="1" customFormat="1" customHeight="1" spans="1:5">
      <c r="A9160" s="4">
        <v>92912</v>
      </c>
      <c r="B9160" s="4" t="s">
        <v>9727</v>
      </c>
      <c r="C9160" s="4" t="s">
        <v>215</v>
      </c>
      <c r="D9160" s="4" t="s">
        <v>5683</v>
      </c>
      <c r="E9160" s="5">
        <v>150.27</v>
      </c>
    </row>
    <row r="9161" s="1" customFormat="1" customHeight="1" spans="1:5">
      <c r="A9161" s="4">
        <v>92913</v>
      </c>
      <c r="B9161" s="4" t="s">
        <v>9728</v>
      </c>
      <c r="C9161" s="4" t="s">
        <v>215</v>
      </c>
      <c r="D9161" s="4" t="s">
        <v>5683</v>
      </c>
      <c r="E9161" s="5">
        <v>153.02</v>
      </c>
    </row>
    <row r="9162" s="1" customFormat="1" customHeight="1" spans="1:5">
      <c r="A9162" s="4">
        <v>92914</v>
      </c>
      <c r="B9162" s="4" t="s">
        <v>9729</v>
      </c>
      <c r="C9162" s="4" t="s">
        <v>215</v>
      </c>
      <c r="D9162" s="4" t="s">
        <v>5683</v>
      </c>
      <c r="E9162" s="5">
        <v>153.02</v>
      </c>
    </row>
    <row r="9163" s="1" customFormat="1" customHeight="1" spans="1:5">
      <c r="A9163" s="4">
        <v>92918</v>
      </c>
      <c r="B9163" s="4" t="s">
        <v>9730</v>
      </c>
      <c r="C9163" s="4" t="s">
        <v>215</v>
      </c>
      <c r="D9163" s="4" t="s">
        <v>5683</v>
      </c>
      <c r="E9163" s="5">
        <v>38.28</v>
      </c>
    </row>
    <row r="9164" s="1" customFormat="1" customHeight="1" spans="1:5">
      <c r="A9164" s="4">
        <v>92920</v>
      </c>
      <c r="B9164" s="4" t="s">
        <v>9731</v>
      </c>
      <c r="C9164" s="4" t="s">
        <v>215</v>
      </c>
      <c r="D9164" s="4" t="s">
        <v>5683</v>
      </c>
      <c r="E9164" s="5">
        <v>38.57</v>
      </c>
    </row>
    <row r="9165" s="1" customFormat="1" customHeight="1" spans="1:5">
      <c r="A9165" s="4">
        <v>92925</v>
      </c>
      <c r="B9165" s="4" t="s">
        <v>9732</v>
      </c>
      <c r="C9165" s="4" t="s">
        <v>215</v>
      </c>
      <c r="D9165" s="4" t="s">
        <v>5683</v>
      </c>
      <c r="E9165" s="5">
        <v>48.07</v>
      </c>
    </row>
    <row r="9166" s="1" customFormat="1" customHeight="1" spans="1:5">
      <c r="A9166" s="4">
        <v>92926</v>
      </c>
      <c r="B9166" s="4" t="s">
        <v>9733</v>
      </c>
      <c r="C9166" s="4" t="s">
        <v>215</v>
      </c>
      <c r="D9166" s="4" t="s">
        <v>5683</v>
      </c>
      <c r="E9166" s="5">
        <v>48.06</v>
      </c>
    </row>
    <row r="9167" s="1" customFormat="1" customHeight="1" spans="1:5">
      <c r="A9167" s="4">
        <v>92927</v>
      </c>
      <c r="B9167" s="4" t="s">
        <v>9734</v>
      </c>
      <c r="C9167" s="4" t="s">
        <v>215</v>
      </c>
      <c r="D9167" s="4" t="s">
        <v>5683</v>
      </c>
      <c r="E9167" s="5">
        <v>48.06</v>
      </c>
    </row>
    <row r="9168" s="1" customFormat="1" customHeight="1" spans="1:5">
      <c r="A9168" s="4">
        <v>92928</v>
      </c>
      <c r="B9168" s="4" t="s">
        <v>9735</v>
      </c>
      <c r="C9168" s="4" t="s">
        <v>215</v>
      </c>
      <c r="D9168" s="4" t="s">
        <v>5683</v>
      </c>
      <c r="E9168" s="5">
        <v>55.21</v>
      </c>
    </row>
    <row r="9169" s="1" customFormat="1" customHeight="1" spans="1:5">
      <c r="A9169" s="4">
        <v>92929</v>
      </c>
      <c r="B9169" s="4" t="s">
        <v>9736</v>
      </c>
      <c r="C9169" s="4" t="s">
        <v>215</v>
      </c>
      <c r="D9169" s="4" t="s">
        <v>5683</v>
      </c>
      <c r="E9169" s="5">
        <v>55.21</v>
      </c>
    </row>
    <row r="9170" s="1" customFormat="1" customHeight="1" spans="1:5">
      <c r="A9170" s="4">
        <v>92930</v>
      </c>
      <c r="B9170" s="4" t="s">
        <v>9737</v>
      </c>
      <c r="C9170" s="4" t="s">
        <v>215</v>
      </c>
      <c r="D9170" s="4" t="s">
        <v>5683</v>
      </c>
      <c r="E9170" s="5">
        <v>55.21</v>
      </c>
    </row>
    <row r="9171" s="1" customFormat="1" customHeight="1" spans="1:5">
      <c r="A9171" s="4">
        <v>92931</v>
      </c>
      <c r="B9171" s="4" t="s">
        <v>9738</v>
      </c>
      <c r="C9171" s="4" t="s">
        <v>215</v>
      </c>
      <c r="D9171" s="4" t="s">
        <v>5683</v>
      </c>
      <c r="E9171" s="5">
        <v>74.57</v>
      </c>
    </row>
    <row r="9172" s="1" customFormat="1" customHeight="1" spans="1:5">
      <c r="A9172" s="4">
        <v>92932</v>
      </c>
      <c r="B9172" s="4" t="s">
        <v>9739</v>
      </c>
      <c r="C9172" s="4" t="s">
        <v>215</v>
      </c>
      <c r="D9172" s="4" t="s">
        <v>5683</v>
      </c>
      <c r="E9172" s="5">
        <v>74.57</v>
      </c>
    </row>
    <row r="9173" s="1" customFormat="1" customHeight="1" spans="1:5">
      <c r="A9173" s="4">
        <v>92933</v>
      </c>
      <c r="B9173" s="4" t="s">
        <v>9740</v>
      </c>
      <c r="C9173" s="4" t="s">
        <v>215</v>
      </c>
      <c r="D9173" s="4" t="s">
        <v>5683</v>
      </c>
      <c r="E9173" s="5">
        <v>74.57</v>
      </c>
    </row>
    <row r="9174" s="1" customFormat="1" customHeight="1" spans="1:5">
      <c r="A9174" s="4">
        <v>92934</v>
      </c>
      <c r="B9174" s="4" t="s">
        <v>9741</v>
      </c>
      <c r="C9174" s="4" t="s">
        <v>215</v>
      </c>
      <c r="D9174" s="4" t="s">
        <v>5683</v>
      </c>
      <c r="E9174" s="5">
        <v>111.89</v>
      </c>
    </row>
    <row r="9175" s="1" customFormat="1" customHeight="1" spans="1:5">
      <c r="A9175" s="4">
        <v>92935</v>
      </c>
      <c r="B9175" s="4" t="s">
        <v>9742</v>
      </c>
      <c r="C9175" s="4" t="s">
        <v>215</v>
      </c>
      <c r="D9175" s="4" t="s">
        <v>5683</v>
      </c>
      <c r="E9175" s="5">
        <v>111.89</v>
      </c>
    </row>
    <row r="9176" s="1" customFormat="1" customHeight="1" spans="1:5">
      <c r="A9176" s="4">
        <v>92936</v>
      </c>
      <c r="B9176" s="4" t="s">
        <v>9743</v>
      </c>
      <c r="C9176" s="4" t="s">
        <v>215</v>
      </c>
      <c r="D9176" s="4" t="s">
        <v>5683</v>
      </c>
      <c r="E9176" s="5">
        <v>156.34</v>
      </c>
    </row>
    <row r="9177" s="1" customFormat="1" customHeight="1" spans="1:5">
      <c r="A9177" s="4">
        <v>92937</v>
      </c>
      <c r="B9177" s="4" t="s">
        <v>9744</v>
      </c>
      <c r="C9177" s="4" t="s">
        <v>215</v>
      </c>
      <c r="D9177" s="4" t="s">
        <v>5683</v>
      </c>
      <c r="E9177" s="5">
        <v>156.34</v>
      </c>
    </row>
    <row r="9178" s="1" customFormat="1" customHeight="1" spans="1:5">
      <c r="A9178" s="4">
        <v>92938</v>
      </c>
      <c r="B9178" s="4" t="s">
        <v>9745</v>
      </c>
      <c r="C9178" s="4" t="s">
        <v>215</v>
      </c>
      <c r="D9178" s="4" t="s">
        <v>5683</v>
      </c>
      <c r="E9178" s="5">
        <v>29.31</v>
      </c>
    </row>
    <row r="9179" s="1" customFormat="1" customHeight="1" spans="1:5">
      <c r="A9179" s="4">
        <v>92939</v>
      </c>
      <c r="B9179" s="4" t="s">
        <v>9746</v>
      </c>
      <c r="C9179" s="4" t="s">
        <v>215</v>
      </c>
      <c r="D9179" s="4" t="s">
        <v>5683</v>
      </c>
      <c r="E9179" s="5">
        <v>29.6</v>
      </c>
    </row>
    <row r="9180" s="1" customFormat="1" customHeight="1" spans="1:5">
      <c r="A9180" s="4">
        <v>92940</v>
      </c>
      <c r="B9180" s="4" t="s">
        <v>9747</v>
      </c>
      <c r="C9180" s="4" t="s">
        <v>215</v>
      </c>
      <c r="D9180" s="4" t="s">
        <v>5683</v>
      </c>
      <c r="E9180" s="5">
        <v>37.87</v>
      </c>
    </row>
    <row r="9181" s="1" customFormat="1" customHeight="1" spans="1:5">
      <c r="A9181" s="4">
        <v>92941</v>
      </c>
      <c r="B9181" s="4" t="s">
        <v>9748</v>
      </c>
      <c r="C9181" s="4" t="s">
        <v>215</v>
      </c>
      <c r="D9181" s="4" t="s">
        <v>5683</v>
      </c>
      <c r="E9181" s="5">
        <v>37.86</v>
      </c>
    </row>
    <row r="9182" s="1" customFormat="1" customHeight="1" spans="1:5">
      <c r="A9182" s="4">
        <v>92942</v>
      </c>
      <c r="B9182" s="4" t="s">
        <v>9749</v>
      </c>
      <c r="C9182" s="4" t="s">
        <v>215</v>
      </c>
      <c r="D9182" s="4" t="s">
        <v>5683</v>
      </c>
      <c r="E9182" s="5">
        <v>37.86</v>
      </c>
    </row>
    <row r="9183" s="1" customFormat="1" customHeight="1" spans="1:5">
      <c r="A9183" s="4">
        <v>92943</v>
      </c>
      <c r="B9183" s="4" t="s">
        <v>9750</v>
      </c>
      <c r="C9183" s="4" t="s">
        <v>215</v>
      </c>
      <c r="D9183" s="4" t="s">
        <v>5683</v>
      </c>
      <c r="E9183" s="5">
        <v>43.59</v>
      </c>
    </row>
    <row r="9184" s="1" customFormat="1" customHeight="1" spans="1:5">
      <c r="A9184" s="4">
        <v>92944</v>
      </c>
      <c r="B9184" s="4" t="s">
        <v>9751</v>
      </c>
      <c r="C9184" s="4" t="s">
        <v>215</v>
      </c>
      <c r="D9184" s="4" t="s">
        <v>5683</v>
      </c>
      <c r="E9184" s="5">
        <v>43.59</v>
      </c>
    </row>
    <row r="9185" s="1" customFormat="1" customHeight="1" spans="1:5">
      <c r="A9185" s="4">
        <v>92945</v>
      </c>
      <c r="B9185" s="4" t="s">
        <v>9752</v>
      </c>
      <c r="C9185" s="4" t="s">
        <v>215</v>
      </c>
      <c r="D9185" s="4" t="s">
        <v>5683</v>
      </c>
      <c r="E9185" s="5">
        <v>43.59</v>
      </c>
    </row>
    <row r="9186" s="1" customFormat="1" customHeight="1" spans="1:5">
      <c r="A9186" s="4">
        <v>92946</v>
      </c>
      <c r="B9186" s="4" t="s">
        <v>9753</v>
      </c>
      <c r="C9186" s="4" t="s">
        <v>215</v>
      </c>
      <c r="D9186" s="4" t="s">
        <v>5683</v>
      </c>
      <c r="E9186" s="5">
        <v>61.21</v>
      </c>
    </row>
    <row r="9187" s="1" customFormat="1" customHeight="1" spans="1:5">
      <c r="A9187" s="4">
        <v>92947</v>
      </c>
      <c r="B9187" s="4" t="s">
        <v>9754</v>
      </c>
      <c r="C9187" s="4" t="s">
        <v>215</v>
      </c>
      <c r="D9187" s="4" t="s">
        <v>5683</v>
      </c>
      <c r="E9187" s="5">
        <v>61.21</v>
      </c>
    </row>
    <row r="9188" s="1" customFormat="1" customHeight="1" spans="1:5">
      <c r="A9188" s="4">
        <v>92948</v>
      </c>
      <c r="B9188" s="4" t="s">
        <v>9755</v>
      </c>
      <c r="C9188" s="4" t="s">
        <v>215</v>
      </c>
      <c r="D9188" s="4" t="s">
        <v>5683</v>
      </c>
      <c r="E9188" s="5">
        <v>61.21</v>
      </c>
    </row>
    <row r="9189" s="1" customFormat="1" customHeight="1" spans="1:5">
      <c r="A9189" s="4">
        <v>92949</v>
      </c>
      <c r="B9189" s="4" t="s">
        <v>9756</v>
      </c>
      <c r="C9189" s="4" t="s">
        <v>215</v>
      </c>
      <c r="D9189" s="4" t="s">
        <v>5683</v>
      </c>
      <c r="E9189" s="5">
        <v>95.87</v>
      </c>
    </row>
    <row r="9190" s="1" customFormat="1" customHeight="1" spans="1:5">
      <c r="A9190" s="4">
        <v>92950</v>
      </c>
      <c r="B9190" s="4" t="s">
        <v>9757</v>
      </c>
      <c r="C9190" s="4" t="s">
        <v>215</v>
      </c>
      <c r="D9190" s="4" t="s">
        <v>5683</v>
      </c>
      <c r="E9190" s="5">
        <v>95.87</v>
      </c>
    </row>
    <row r="9191" s="1" customFormat="1" customHeight="1" spans="1:5">
      <c r="A9191" s="4">
        <v>92951</v>
      </c>
      <c r="B9191" s="4" t="s">
        <v>9758</v>
      </c>
      <c r="C9191" s="4" t="s">
        <v>215</v>
      </c>
      <c r="D9191" s="4" t="s">
        <v>5683</v>
      </c>
      <c r="E9191" s="5">
        <v>137.71</v>
      </c>
    </row>
    <row r="9192" s="1" customFormat="1" customHeight="1" spans="1:5">
      <c r="A9192" s="4">
        <v>92952</v>
      </c>
      <c r="B9192" s="4" t="s">
        <v>9759</v>
      </c>
      <c r="C9192" s="4" t="s">
        <v>215</v>
      </c>
      <c r="D9192" s="4" t="s">
        <v>5683</v>
      </c>
      <c r="E9192" s="5">
        <v>137.71</v>
      </c>
    </row>
    <row r="9193" s="1" customFormat="1" customHeight="1" spans="1:5">
      <c r="A9193" s="4">
        <v>92953</v>
      </c>
      <c r="B9193" s="4" t="s">
        <v>9760</v>
      </c>
      <c r="C9193" s="4" t="s">
        <v>215</v>
      </c>
      <c r="D9193" s="4" t="s">
        <v>5683</v>
      </c>
      <c r="E9193" s="5">
        <v>25.01</v>
      </c>
    </row>
    <row r="9194" s="1" customFormat="1" customHeight="1" spans="1:5">
      <c r="A9194" s="4">
        <v>93050</v>
      </c>
      <c r="B9194" s="4" t="s">
        <v>9761</v>
      </c>
      <c r="C9194" s="4" t="s">
        <v>215</v>
      </c>
      <c r="D9194" s="4" t="s">
        <v>5502</v>
      </c>
      <c r="E9194" s="5">
        <v>17.73</v>
      </c>
    </row>
    <row r="9195" s="1" customFormat="1" customHeight="1" spans="1:5">
      <c r="A9195" s="4">
        <v>93052</v>
      </c>
      <c r="B9195" s="4" t="s">
        <v>9762</v>
      </c>
      <c r="C9195" s="4" t="s">
        <v>215</v>
      </c>
      <c r="D9195" s="4" t="s">
        <v>5502</v>
      </c>
      <c r="E9195" s="5">
        <v>929.46</v>
      </c>
    </row>
    <row r="9196" s="1" customFormat="1" customHeight="1" spans="1:5">
      <c r="A9196" s="4">
        <v>93054</v>
      </c>
      <c r="B9196" s="4" t="s">
        <v>9763</v>
      </c>
      <c r="C9196" s="4" t="s">
        <v>215</v>
      </c>
      <c r="D9196" s="4" t="s">
        <v>5502</v>
      </c>
      <c r="E9196" s="5">
        <v>36.64</v>
      </c>
    </row>
    <row r="9197" s="1" customFormat="1" customHeight="1" spans="1:5">
      <c r="A9197" s="4">
        <v>93055</v>
      </c>
      <c r="B9197" s="4" t="s">
        <v>9764</v>
      </c>
      <c r="C9197" s="4" t="s">
        <v>215</v>
      </c>
      <c r="D9197" s="4" t="s">
        <v>5502</v>
      </c>
      <c r="E9197" s="5">
        <v>78.11</v>
      </c>
    </row>
    <row r="9198" s="1" customFormat="1" customHeight="1" spans="1:5">
      <c r="A9198" s="4">
        <v>93056</v>
      </c>
      <c r="B9198" s="4" t="s">
        <v>9765</v>
      </c>
      <c r="C9198" s="4" t="s">
        <v>215</v>
      </c>
      <c r="D9198" s="4" t="s">
        <v>5502</v>
      </c>
      <c r="E9198" s="5">
        <v>27.01</v>
      </c>
    </row>
    <row r="9199" s="1" customFormat="1" customHeight="1" spans="1:5">
      <c r="A9199" s="4">
        <v>93057</v>
      </c>
      <c r="B9199" s="4" t="s">
        <v>9766</v>
      </c>
      <c r="C9199" s="4" t="s">
        <v>215</v>
      </c>
      <c r="D9199" s="4" t="s">
        <v>5502</v>
      </c>
      <c r="E9199" s="5">
        <v>22.29</v>
      </c>
    </row>
    <row r="9200" s="1" customFormat="1" customHeight="1" spans="1:5">
      <c r="A9200" s="4">
        <v>93058</v>
      </c>
      <c r="B9200" s="4" t="s">
        <v>9767</v>
      </c>
      <c r="C9200" s="4" t="s">
        <v>215</v>
      </c>
      <c r="D9200" s="4" t="s">
        <v>5502</v>
      </c>
      <c r="E9200" s="6">
        <v>1022.06</v>
      </c>
    </row>
    <row r="9201" s="1" customFormat="1" customHeight="1" spans="1:5">
      <c r="A9201" s="4">
        <v>93059</v>
      </c>
      <c r="B9201" s="4" t="s">
        <v>9768</v>
      </c>
      <c r="C9201" s="4" t="s">
        <v>215</v>
      </c>
      <c r="D9201" s="4" t="s">
        <v>5502</v>
      </c>
      <c r="E9201" s="5">
        <v>49.38</v>
      </c>
    </row>
    <row r="9202" s="1" customFormat="1" customHeight="1" spans="1:5">
      <c r="A9202" s="4">
        <v>93060</v>
      </c>
      <c r="B9202" s="4" t="s">
        <v>9769</v>
      </c>
      <c r="C9202" s="4" t="s">
        <v>215</v>
      </c>
      <c r="D9202" s="4" t="s">
        <v>5502</v>
      </c>
      <c r="E9202" s="5">
        <v>138.04</v>
      </c>
    </row>
    <row r="9203" s="1" customFormat="1" customHeight="1" spans="1:5">
      <c r="A9203" s="4">
        <v>93061</v>
      </c>
      <c r="B9203" s="4" t="s">
        <v>9770</v>
      </c>
      <c r="C9203" s="4" t="s">
        <v>215</v>
      </c>
      <c r="D9203" s="4" t="s">
        <v>5502</v>
      </c>
      <c r="E9203" s="5">
        <v>53.24</v>
      </c>
    </row>
    <row r="9204" s="1" customFormat="1" customHeight="1" spans="1:5">
      <c r="A9204" s="4">
        <v>93062</v>
      </c>
      <c r="B9204" s="4" t="s">
        <v>9771</v>
      </c>
      <c r="C9204" s="4" t="s">
        <v>215</v>
      </c>
      <c r="D9204" s="4" t="s">
        <v>5502</v>
      </c>
      <c r="E9204" s="5">
        <v>44.68</v>
      </c>
    </row>
    <row r="9205" s="1" customFormat="1" customHeight="1" spans="1:5">
      <c r="A9205" s="4">
        <v>93063</v>
      </c>
      <c r="B9205" s="4" t="s">
        <v>9772</v>
      </c>
      <c r="C9205" s="4" t="s">
        <v>215</v>
      </c>
      <c r="D9205" s="4" t="s">
        <v>5502</v>
      </c>
      <c r="E9205" s="6">
        <v>1170.84</v>
      </c>
    </row>
    <row r="9206" s="1" customFormat="1" customHeight="1" spans="1:5">
      <c r="A9206" s="4">
        <v>93064</v>
      </c>
      <c r="B9206" s="4" t="s">
        <v>9773</v>
      </c>
      <c r="C9206" s="4" t="s">
        <v>215</v>
      </c>
      <c r="D9206" s="4" t="s">
        <v>5502</v>
      </c>
      <c r="E9206" s="5">
        <v>83.03</v>
      </c>
    </row>
    <row r="9207" s="1" customFormat="1" customHeight="1" spans="1:5">
      <c r="A9207" s="4">
        <v>93065</v>
      </c>
      <c r="B9207" s="4" t="s">
        <v>9774</v>
      </c>
      <c r="C9207" s="4" t="s">
        <v>215</v>
      </c>
      <c r="D9207" s="4" t="s">
        <v>5502</v>
      </c>
      <c r="E9207" s="5">
        <v>74.48</v>
      </c>
    </row>
    <row r="9208" s="1" customFormat="1" customHeight="1" spans="1:5">
      <c r="A9208" s="4">
        <v>93066</v>
      </c>
      <c r="B9208" s="4" t="s">
        <v>9775</v>
      </c>
      <c r="C9208" s="4" t="s">
        <v>215</v>
      </c>
      <c r="D9208" s="4" t="s">
        <v>5502</v>
      </c>
      <c r="E9208" s="6">
        <v>1469.53</v>
      </c>
    </row>
    <row r="9209" s="1" customFormat="1" customHeight="1" spans="1:5">
      <c r="A9209" s="4">
        <v>93067</v>
      </c>
      <c r="B9209" s="4" t="s">
        <v>9776</v>
      </c>
      <c r="C9209" s="4" t="s">
        <v>215</v>
      </c>
      <c r="D9209" s="4" t="s">
        <v>5502</v>
      </c>
      <c r="E9209" s="5">
        <v>124.43</v>
      </c>
    </row>
    <row r="9210" s="1" customFormat="1" customHeight="1" spans="1:5">
      <c r="A9210" s="4">
        <v>93068</v>
      </c>
      <c r="B9210" s="4" t="s">
        <v>9777</v>
      </c>
      <c r="C9210" s="4" t="s">
        <v>215</v>
      </c>
      <c r="D9210" s="4" t="s">
        <v>5502</v>
      </c>
      <c r="E9210" s="5">
        <v>105.56</v>
      </c>
    </row>
    <row r="9211" s="1" customFormat="1" customHeight="1" spans="1:5">
      <c r="A9211" s="4">
        <v>93069</v>
      </c>
      <c r="B9211" s="4" t="s">
        <v>9778</v>
      </c>
      <c r="C9211" s="4" t="s">
        <v>215</v>
      </c>
      <c r="D9211" s="4" t="s">
        <v>5502</v>
      </c>
      <c r="E9211" s="6">
        <v>2037.44</v>
      </c>
    </row>
    <row r="9212" s="1" customFormat="1" customHeight="1" spans="1:5">
      <c r="A9212" s="4">
        <v>93070</v>
      </c>
      <c r="B9212" s="4" t="s">
        <v>9779</v>
      </c>
      <c r="C9212" s="4" t="s">
        <v>215</v>
      </c>
      <c r="D9212" s="4" t="s">
        <v>5502</v>
      </c>
      <c r="E9212" s="5">
        <v>322.22</v>
      </c>
    </row>
    <row r="9213" s="1" customFormat="1" customHeight="1" spans="1:5">
      <c r="A9213" s="4">
        <v>93071</v>
      </c>
      <c r="B9213" s="4" t="s">
        <v>9780</v>
      </c>
      <c r="C9213" s="4" t="s">
        <v>215</v>
      </c>
      <c r="D9213" s="4" t="s">
        <v>5502</v>
      </c>
      <c r="E9213" s="5">
        <v>296.34</v>
      </c>
    </row>
    <row r="9214" s="1" customFormat="1" customHeight="1" spans="1:5">
      <c r="A9214" s="4">
        <v>93072</v>
      </c>
      <c r="B9214" s="4" t="s">
        <v>9781</v>
      </c>
      <c r="C9214" s="4" t="s">
        <v>215</v>
      </c>
      <c r="D9214" s="4" t="s">
        <v>5502</v>
      </c>
      <c r="E9214" s="6">
        <v>2689.44</v>
      </c>
    </row>
    <row r="9215" s="1" customFormat="1" customHeight="1" spans="1:5">
      <c r="A9215" s="4">
        <v>93074</v>
      </c>
      <c r="B9215" s="4" t="s">
        <v>9782</v>
      </c>
      <c r="C9215" s="4" t="s">
        <v>215</v>
      </c>
      <c r="D9215" s="4" t="s">
        <v>5502</v>
      </c>
      <c r="E9215" s="5">
        <v>17.88</v>
      </c>
    </row>
    <row r="9216" s="1" customFormat="1" customHeight="1" spans="1:5">
      <c r="A9216" s="4">
        <v>93075</v>
      </c>
      <c r="B9216" s="4" t="s">
        <v>9783</v>
      </c>
      <c r="C9216" s="4" t="s">
        <v>215</v>
      </c>
      <c r="D9216" s="4" t="s">
        <v>5502</v>
      </c>
      <c r="E9216" s="5">
        <v>30.75</v>
      </c>
    </row>
    <row r="9217" s="1" customFormat="1" customHeight="1" spans="1:5">
      <c r="A9217" s="4">
        <v>93076</v>
      </c>
      <c r="B9217" s="4" t="s">
        <v>9784</v>
      </c>
      <c r="C9217" s="4" t="s">
        <v>215</v>
      </c>
      <c r="D9217" s="4" t="s">
        <v>5502</v>
      </c>
      <c r="E9217" s="5">
        <v>31.23</v>
      </c>
    </row>
    <row r="9218" s="1" customFormat="1" customHeight="1" spans="1:5">
      <c r="A9218" s="4">
        <v>93077</v>
      </c>
      <c r="B9218" s="4" t="s">
        <v>9785</v>
      </c>
      <c r="C9218" s="4" t="s">
        <v>215</v>
      </c>
      <c r="D9218" s="4" t="s">
        <v>5502</v>
      </c>
      <c r="E9218" s="5">
        <v>44.89</v>
      </c>
    </row>
    <row r="9219" s="1" customFormat="1" customHeight="1" spans="1:5">
      <c r="A9219" s="4">
        <v>93078</v>
      </c>
      <c r="B9219" s="4" t="s">
        <v>9786</v>
      </c>
      <c r="C9219" s="4" t="s">
        <v>215</v>
      </c>
      <c r="D9219" s="4" t="s">
        <v>5502</v>
      </c>
      <c r="E9219" s="5">
        <v>50.38</v>
      </c>
    </row>
    <row r="9220" s="1" customFormat="1" customHeight="1" spans="1:5">
      <c r="A9220" s="4">
        <v>93079</v>
      </c>
      <c r="B9220" s="4" t="s">
        <v>9787</v>
      </c>
      <c r="C9220" s="4" t="s">
        <v>215</v>
      </c>
      <c r="D9220" s="4" t="s">
        <v>5502</v>
      </c>
      <c r="E9220" s="5">
        <v>45.35</v>
      </c>
    </row>
    <row r="9221" s="1" customFormat="1" customHeight="1" spans="1:5">
      <c r="A9221" s="4">
        <v>93080</v>
      </c>
      <c r="B9221" s="4" t="s">
        <v>9788</v>
      </c>
      <c r="C9221" s="4" t="s">
        <v>215</v>
      </c>
      <c r="D9221" s="4" t="s">
        <v>5502</v>
      </c>
      <c r="E9221" s="5">
        <v>11.53</v>
      </c>
    </row>
    <row r="9222" s="1" customFormat="1" customHeight="1" spans="1:5">
      <c r="A9222" s="4">
        <v>93081</v>
      </c>
      <c r="B9222" s="4" t="s">
        <v>9789</v>
      </c>
      <c r="C9222" s="4" t="s">
        <v>215</v>
      </c>
      <c r="D9222" s="4" t="s">
        <v>5502</v>
      </c>
      <c r="E9222" s="5">
        <v>29.74</v>
      </c>
    </row>
    <row r="9223" s="1" customFormat="1" customHeight="1" spans="1:5">
      <c r="A9223" s="4">
        <v>93082</v>
      </c>
      <c r="B9223" s="4" t="s">
        <v>9790</v>
      </c>
      <c r="C9223" s="4" t="s">
        <v>215</v>
      </c>
      <c r="D9223" s="4" t="s">
        <v>5502</v>
      </c>
      <c r="E9223" s="5">
        <v>39</v>
      </c>
    </row>
    <row r="9224" s="1" customFormat="1" customHeight="1" spans="1:5">
      <c r="A9224" s="4">
        <v>93083</v>
      </c>
      <c r="B9224" s="4" t="s">
        <v>9791</v>
      </c>
      <c r="C9224" s="4" t="s">
        <v>215</v>
      </c>
      <c r="D9224" s="4" t="s">
        <v>5502</v>
      </c>
      <c r="E9224" s="5">
        <v>802.9</v>
      </c>
    </row>
    <row r="9225" s="1" customFormat="1" customHeight="1" spans="1:5">
      <c r="A9225" s="4">
        <v>93084</v>
      </c>
      <c r="B9225" s="4" t="s">
        <v>9792</v>
      </c>
      <c r="C9225" s="4" t="s">
        <v>215</v>
      </c>
      <c r="D9225" s="4" t="s">
        <v>5502</v>
      </c>
      <c r="E9225" s="5">
        <v>20.4</v>
      </c>
    </row>
    <row r="9226" s="1" customFormat="1" customHeight="1" spans="1:5">
      <c r="A9226" s="4">
        <v>93085</v>
      </c>
      <c r="B9226" s="4" t="s">
        <v>9793</v>
      </c>
      <c r="C9226" s="4" t="s">
        <v>215</v>
      </c>
      <c r="D9226" s="4" t="s">
        <v>5502</v>
      </c>
      <c r="E9226" s="5">
        <v>20.43</v>
      </c>
    </row>
    <row r="9227" s="1" customFormat="1" customHeight="1" spans="1:5">
      <c r="A9227" s="4">
        <v>93086</v>
      </c>
      <c r="B9227" s="4" t="s">
        <v>9794</v>
      </c>
      <c r="C9227" s="4" t="s">
        <v>215</v>
      </c>
      <c r="D9227" s="4" t="s">
        <v>5502</v>
      </c>
      <c r="E9227" s="5">
        <v>932.13</v>
      </c>
    </row>
    <row r="9228" s="1" customFormat="1" customHeight="1" spans="1:5">
      <c r="A9228" s="4">
        <v>93087</v>
      </c>
      <c r="B9228" s="4" t="s">
        <v>9795</v>
      </c>
      <c r="C9228" s="4" t="s">
        <v>215</v>
      </c>
      <c r="D9228" s="4" t="s">
        <v>5502</v>
      </c>
      <c r="E9228" s="5">
        <v>31</v>
      </c>
    </row>
    <row r="9229" s="1" customFormat="1" customHeight="1" spans="1:5">
      <c r="A9229" s="4">
        <v>93088</v>
      </c>
      <c r="B9229" s="4" t="s">
        <v>9796</v>
      </c>
      <c r="C9229" s="4" t="s">
        <v>215</v>
      </c>
      <c r="D9229" s="4" t="s">
        <v>5502</v>
      </c>
      <c r="E9229" s="5">
        <v>38.54</v>
      </c>
    </row>
    <row r="9230" s="1" customFormat="1" customHeight="1" spans="1:5">
      <c r="A9230" s="4">
        <v>93089</v>
      </c>
      <c r="B9230" s="4" t="s">
        <v>9797</v>
      </c>
      <c r="C9230" s="4" t="s">
        <v>215</v>
      </c>
      <c r="D9230" s="4" t="s">
        <v>5502</v>
      </c>
      <c r="E9230" s="5">
        <v>80.78</v>
      </c>
    </row>
    <row r="9231" s="1" customFormat="1" customHeight="1" spans="1:5">
      <c r="A9231" s="4">
        <v>93090</v>
      </c>
      <c r="B9231" s="4" t="s">
        <v>9798</v>
      </c>
      <c r="C9231" s="4" t="s">
        <v>215</v>
      </c>
      <c r="D9231" s="4" t="s">
        <v>5502</v>
      </c>
      <c r="E9231" s="5">
        <v>29.48</v>
      </c>
    </row>
    <row r="9232" s="1" customFormat="1" customHeight="1" spans="1:5">
      <c r="A9232" s="4">
        <v>93091</v>
      </c>
      <c r="B9232" s="4" t="s">
        <v>9799</v>
      </c>
      <c r="C9232" s="4" t="s">
        <v>215</v>
      </c>
      <c r="D9232" s="4" t="s">
        <v>5502</v>
      </c>
      <c r="E9232" s="5">
        <v>24.87</v>
      </c>
    </row>
    <row r="9233" s="1" customFormat="1" customHeight="1" spans="1:5">
      <c r="A9233" s="4">
        <v>93092</v>
      </c>
      <c r="B9233" s="4" t="s">
        <v>9800</v>
      </c>
      <c r="C9233" s="4" t="s">
        <v>215</v>
      </c>
      <c r="D9233" s="4" t="s">
        <v>5502</v>
      </c>
      <c r="E9233" s="6">
        <v>1024.53</v>
      </c>
    </row>
    <row r="9234" s="1" customFormat="1" customHeight="1" spans="1:5">
      <c r="A9234" s="4">
        <v>93093</v>
      </c>
      <c r="B9234" s="4" t="s">
        <v>9801</v>
      </c>
      <c r="C9234" s="4" t="s">
        <v>215</v>
      </c>
      <c r="D9234" s="4" t="s">
        <v>5502</v>
      </c>
      <c r="E9234" s="5">
        <v>50.62</v>
      </c>
    </row>
    <row r="9235" s="1" customFormat="1" customHeight="1" spans="1:5">
      <c r="A9235" s="4">
        <v>93094</v>
      </c>
      <c r="B9235" s="4" t="s">
        <v>9802</v>
      </c>
      <c r="C9235" s="4" t="s">
        <v>215</v>
      </c>
      <c r="D9235" s="4" t="s">
        <v>5502</v>
      </c>
      <c r="E9235" s="5">
        <v>140.51</v>
      </c>
    </row>
    <row r="9236" s="1" customFormat="1" customHeight="1" spans="1:5">
      <c r="A9236" s="4">
        <v>93097</v>
      </c>
      <c r="B9236" s="4" t="s">
        <v>9803</v>
      </c>
      <c r="C9236" s="4" t="s">
        <v>215</v>
      </c>
      <c r="D9236" s="4" t="s">
        <v>5502</v>
      </c>
      <c r="E9236" s="5">
        <v>18.13</v>
      </c>
    </row>
    <row r="9237" s="1" customFormat="1" customHeight="1" spans="1:5">
      <c r="A9237" s="4">
        <v>93098</v>
      </c>
      <c r="B9237" s="4" t="s">
        <v>9804</v>
      </c>
      <c r="C9237" s="4" t="s">
        <v>215</v>
      </c>
      <c r="D9237" s="4" t="s">
        <v>5502</v>
      </c>
      <c r="E9237" s="5">
        <v>30.87</v>
      </c>
    </row>
    <row r="9238" s="1" customFormat="1" customHeight="1" spans="1:5">
      <c r="A9238" s="4">
        <v>93099</v>
      </c>
      <c r="B9238" s="4" t="s">
        <v>9805</v>
      </c>
      <c r="C9238" s="4" t="s">
        <v>215</v>
      </c>
      <c r="D9238" s="4" t="s">
        <v>5502</v>
      </c>
      <c r="E9238" s="5">
        <v>34.19</v>
      </c>
    </row>
    <row r="9239" s="1" customFormat="1" customHeight="1" spans="1:5">
      <c r="A9239" s="4">
        <v>93100</v>
      </c>
      <c r="B9239" s="4" t="s">
        <v>9806</v>
      </c>
      <c r="C9239" s="4" t="s">
        <v>215</v>
      </c>
      <c r="D9239" s="4" t="s">
        <v>5502</v>
      </c>
      <c r="E9239" s="5">
        <v>46.38</v>
      </c>
    </row>
    <row r="9240" s="1" customFormat="1" customHeight="1" spans="1:5">
      <c r="A9240" s="4">
        <v>93101</v>
      </c>
      <c r="B9240" s="4" t="s">
        <v>9807</v>
      </c>
      <c r="C9240" s="4" t="s">
        <v>215</v>
      </c>
      <c r="D9240" s="4" t="s">
        <v>5502</v>
      </c>
      <c r="E9240" s="5">
        <v>51.87</v>
      </c>
    </row>
    <row r="9241" s="1" customFormat="1" customHeight="1" spans="1:5">
      <c r="A9241" s="4">
        <v>93102</v>
      </c>
      <c r="B9241" s="4" t="s">
        <v>9808</v>
      </c>
      <c r="C9241" s="4" t="s">
        <v>215</v>
      </c>
      <c r="D9241" s="4" t="s">
        <v>5502</v>
      </c>
      <c r="E9241" s="5">
        <v>50.64</v>
      </c>
    </row>
    <row r="9242" s="1" customFormat="1" customHeight="1" spans="1:5">
      <c r="A9242" s="4">
        <v>93103</v>
      </c>
      <c r="B9242" s="4" t="s">
        <v>9809</v>
      </c>
      <c r="C9242" s="4" t="s">
        <v>215</v>
      </c>
      <c r="D9242" s="4" t="s">
        <v>5502</v>
      </c>
      <c r="E9242" s="5">
        <v>11.7</v>
      </c>
    </row>
    <row r="9243" s="1" customFormat="1" customHeight="1" spans="1:5">
      <c r="A9243" s="4">
        <v>93104</v>
      </c>
      <c r="B9243" s="4" t="s">
        <v>9810</v>
      </c>
      <c r="C9243" s="4" t="s">
        <v>215</v>
      </c>
      <c r="D9243" s="4" t="s">
        <v>5502</v>
      </c>
      <c r="E9243" s="5">
        <v>29.82</v>
      </c>
    </row>
    <row r="9244" s="1" customFormat="1" customHeight="1" spans="1:5">
      <c r="A9244" s="4">
        <v>93105</v>
      </c>
      <c r="B9244" s="4" t="s">
        <v>9811</v>
      </c>
      <c r="C9244" s="4" t="s">
        <v>215</v>
      </c>
      <c r="D9244" s="4" t="s">
        <v>5502</v>
      </c>
      <c r="E9244" s="5">
        <v>39.17</v>
      </c>
    </row>
    <row r="9245" s="1" customFormat="1" customHeight="1" spans="1:5">
      <c r="A9245" s="4">
        <v>93106</v>
      </c>
      <c r="B9245" s="4" t="s">
        <v>9812</v>
      </c>
      <c r="C9245" s="4" t="s">
        <v>215</v>
      </c>
      <c r="D9245" s="4" t="s">
        <v>5502</v>
      </c>
      <c r="E9245" s="5">
        <v>803.07</v>
      </c>
    </row>
    <row r="9246" s="1" customFormat="1" customHeight="1" spans="1:5">
      <c r="A9246" s="4">
        <v>93107</v>
      </c>
      <c r="B9246" s="4" t="s">
        <v>9813</v>
      </c>
      <c r="C9246" s="4" t="s">
        <v>215</v>
      </c>
      <c r="D9246" s="4" t="s">
        <v>5502</v>
      </c>
      <c r="E9246" s="5">
        <v>22.4</v>
      </c>
    </row>
    <row r="9247" s="1" customFormat="1" customHeight="1" spans="1:5">
      <c r="A9247" s="4">
        <v>93108</v>
      </c>
      <c r="B9247" s="4" t="s">
        <v>9814</v>
      </c>
      <c r="C9247" s="4" t="s">
        <v>215</v>
      </c>
      <c r="D9247" s="4" t="s">
        <v>5502</v>
      </c>
      <c r="E9247" s="5">
        <v>18.97</v>
      </c>
    </row>
    <row r="9248" s="1" customFormat="1" customHeight="1" spans="1:5">
      <c r="A9248" s="4">
        <v>93109</v>
      </c>
      <c r="B9248" s="4" t="s">
        <v>9815</v>
      </c>
      <c r="C9248" s="4" t="s">
        <v>215</v>
      </c>
      <c r="D9248" s="4" t="s">
        <v>5502</v>
      </c>
      <c r="E9248" s="5">
        <v>934.13</v>
      </c>
    </row>
    <row r="9249" s="1" customFormat="1" customHeight="1" spans="1:5">
      <c r="A9249" s="4">
        <v>93110</v>
      </c>
      <c r="B9249" s="4" t="s">
        <v>9816</v>
      </c>
      <c r="C9249" s="4" t="s">
        <v>215</v>
      </c>
      <c r="D9249" s="4" t="s">
        <v>5502</v>
      </c>
      <c r="E9249" s="5">
        <v>32</v>
      </c>
    </row>
    <row r="9250" s="1" customFormat="1" customHeight="1" spans="1:5">
      <c r="A9250" s="4">
        <v>93111</v>
      </c>
      <c r="B9250" s="4" t="s">
        <v>9817</v>
      </c>
      <c r="C9250" s="4" t="s">
        <v>215</v>
      </c>
      <c r="D9250" s="4" t="s">
        <v>5502</v>
      </c>
      <c r="E9250" s="5">
        <v>38.98</v>
      </c>
    </row>
    <row r="9251" s="1" customFormat="1" customHeight="1" spans="1:5">
      <c r="A9251" s="4">
        <v>93112</v>
      </c>
      <c r="B9251" s="4" t="s">
        <v>9818</v>
      </c>
      <c r="C9251" s="4" t="s">
        <v>215</v>
      </c>
      <c r="D9251" s="4" t="s">
        <v>5502</v>
      </c>
      <c r="E9251" s="5">
        <v>82.78</v>
      </c>
    </row>
    <row r="9252" s="1" customFormat="1" customHeight="1" spans="1:5">
      <c r="A9252" s="4">
        <v>93113</v>
      </c>
      <c r="B9252" s="4" t="s">
        <v>9819</v>
      </c>
      <c r="C9252" s="4" t="s">
        <v>215</v>
      </c>
      <c r="D9252" s="4" t="s">
        <v>5502</v>
      </c>
      <c r="E9252" s="5">
        <v>33.04</v>
      </c>
    </row>
    <row r="9253" s="1" customFormat="1" customHeight="1" spans="1:5">
      <c r="A9253" s="4">
        <v>93114</v>
      </c>
      <c r="B9253" s="4" t="s">
        <v>9820</v>
      </c>
      <c r="C9253" s="4" t="s">
        <v>215</v>
      </c>
      <c r="D9253" s="4" t="s">
        <v>5502</v>
      </c>
      <c r="E9253" s="5">
        <v>52.39</v>
      </c>
    </row>
    <row r="9254" s="1" customFormat="1" customHeight="1" spans="1:5">
      <c r="A9254" s="4">
        <v>93115</v>
      </c>
      <c r="B9254" s="4" t="s">
        <v>9821</v>
      </c>
      <c r="C9254" s="4" t="s">
        <v>215</v>
      </c>
      <c r="D9254" s="4" t="s">
        <v>5502</v>
      </c>
      <c r="E9254" s="5">
        <v>144.07</v>
      </c>
    </row>
    <row r="9255" s="1" customFormat="1" customHeight="1" spans="1:5">
      <c r="A9255" s="4">
        <v>93116</v>
      </c>
      <c r="B9255" s="4" t="s">
        <v>9822</v>
      </c>
      <c r="C9255" s="4" t="s">
        <v>215</v>
      </c>
      <c r="D9255" s="4" t="s">
        <v>5502</v>
      </c>
      <c r="E9255" s="6">
        <v>1028.09</v>
      </c>
    </row>
    <row r="9256" s="1" customFormat="1" customHeight="1" spans="1:5">
      <c r="A9256" s="4">
        <v>93117</v>
      </c>
      <c r="B9256" s="4" t="s">
        <v>9823</v>
      </c>
      <c r="C9256" s="4" t="s">
        <v>215</v>
      </c>
      <c r="D9256" s="4" t="s">
        <v>5502</v>
      </c>
      <c r="E9256" s="5">
        <v>98.27</v>
      </c>
    </row>
    <row r="9257" s="1" customFormat="1" customHeight="1" spans="1:5">
      <c r="A9257" s="4">
        <v>93118</v>
      </c>
      <c r="B9257" s="4" t="s">
        <v>9824</v>
      </c>
      <c r="C9257" s="4" t="s">
        <v>215</v>
      </c>
      <c r="D9257" s="4" t="s">
        <v>5502</v>
      </c>
      <c r="E9257" s="5">
        <v>144.57</v>
      </c>
    </row>
    <row r="9258" s="1" customFormat="1" customHeight="1" spans="1:5">
      <c r="A9258" s="4">
        <v>93119</v>
      </c>
      <c r="B9258" s="4" t="s">
        <v>9825</v>
      </c>
      <c r="C9258" s="4" t="s">
        <v>215</v>
      </c>
      <c r="D9258" s="4" t="s">
        <v>5502</v>
      </c>
      <c r="E9258" s="5">
        <v>27.23</v>
      </c>
    </row>
    <row r="9259" s="1" customFormat="1" customHeight="1" spans="1:5">
      <c r="A9259" s="4">
        <v>93120</v>
      </c>
      <c r="B9259" s="4" t="s">
        <v>9826</v>
      </c>
      <c r="C9259" s="4" t="s">
        <v>215</v>
      </c>
      <c r="D9259" s="4" t="s">
        <v>5502</v>
      </c>
      <c r="E9259" s="5">
        <v>42.9</v>
      </c>
    </row>
    <row r="9260" s="1" customFormat="1" customHeight="1" spans="1:5">
      <c r="A9260" s="4">
        <v>93121</v>
      </c>
      <c r="B9260" s="4" t="s">
        <v>9827</v>
      </c>
      <c r="C9260" s="4" t="s">
        <v>215</v>
      </c>
      <c r="D9260" s="4" t="s">
        <v>5502</v>
      </c>
      <c r="E9260" s="5">
        <v>48.38</v>
      </c>
    </row>
    <row r="9261" s="1" customFormat="1" customHeight="1" spans="1:5">
      <c r="A9261" s="4">
        <v>93122</v>
      </c>
      <c r="B9261" s="4" t="s">
        <v>9828</v>
      </c>
      <c r="C9261" s="4" t="s">
        <v>215</v>
      </c>
      <c r="D9261" s="4" t="s">
        <v>5502</v>
      </c>
      <c r="E9261" s="5">
        <v>41.65</v>
      </c>
    </row>
    <row r="9262" s="1" customFormat="1" customHeight="1" spans="1:5">
      <c r="A9262" s="4">
        <v>93123</v>
      </c>
      <c r="B9262" s="4" t="s">
        <v>9829</v>
      </c>
      <c r="C9262" s="4" t="s">
        <v>215</v>
      </c>
      <c r="D9262" s="4" t="s">
        <v>5502</v>
      </c>
      <c r="E9262" s="5">
        <v>97.54</v>
      </c>
    </row>
    <row r="9263" s="1" customFormat="1" customHeight="1" spans="1:5">
      <c r="A9263" s="4">
        <v>93124</v>
      </c>
      <c r="B9263" s="4" t="s">
        <v>9830</v>
      </c>
      <c r="C9263" s="4" t="s">
        <v>215</v>
      </c>
      <c r="D9263" s="4" t="s">
        <v>5502</v>
      </c>
      <c r="E9263" s="5">
        <v>155.3</v>
      </c>
    </row>
    <row r="9264" s="1" customFormat="1" customHeight="1" spans="1:5">
      <c r="A9264" s="4">
        <v>93125</v>
      </c>
      <c r="B9264" s="4" t="s">
        <v>9831</v>
      </c>
      <c r="C9264" s="4" t="s">
        <v>215</v>
      </c>
      <c r="D9264" s="4" t="s">
        <v>5502</v>
      </c>
      <c r="E9264" s="5">
        <v>229.62</v>
      </c>
    </row>
    <row r="9265" s="1" customFormat="1" customHeight="1" spans="1:5">
      <c r="A9265" s="4">
        <v>93126</v>
      </c>
      <c r="B9265" s="4" t="s">
        <v>9832</v>
      </c>
      <c r="C9265" s="4" t="s">
        <v>215</v>
      </c>
      <c r="D9265" s="4" t="s">
        <v>5502</v>
      </c>
      <c r="E9265" s="5">
        <v>516.5</v>
      </c>
    </row>
    <row r="9266" s="1" customFormat="1" customHeight="1" spans="1:5">
      <c r="A9266" s="4">
        <v>93133</v>
      </c>
      <c r="B9266" s="4" t="s">
        <v>9833</v>
      </c>
      <c r="C9266" s="4" t="s">
        <v>215</v>
      </c>
      <c r="D9266" s="4" t="s">
        <v>5502</v>
      </c>
      <c r="E9266" s="5">
        <v>27.63</v>
      </c>
    </row>
    <row r="9267" s="1" customFormat="1" customHeight="1" spans="1:5">
      <c r="A9267" s="4">
        <v>94465</v>
      </c>
      <c r="B9267" s="4" t="s">
        <v>9834</v>
      </c>
      <c r="C9267" s="4" t="s">
        <v>215</v>
      </c>
      <c r="D9267" s="4" t="s">
        <v>5683</v>
      </c>
      <c r="E9267" s="5">
        <v>56.11</v>
      </c>
    </row>
    <row r="9268" s="1" customFormat="1" customHeight="1" spans="1:5">
      <c r="A9268" s="4">
        <v>94466</v>
      </c>
      <c r="B9268" s="4" t="s">
        <v>9835</v>
      </c>
      <c r="C9268" s="4" t="s">
        <v>215</v>
      </c>
      <c r="D9268" s="4" t="s">
        <v>5683</v>
      </c>
      <c r="E9268" s="5">
        <v>56.14</v>
      </c>
    </row>
    <row r="9269" s="1" customFormat="1" customHeight="1" spans="1:5">
      <c r="A9269" s="4">
        <v>94467</v>
      </c>
      <c r="B9269" s="4" t="s">
        <v>9836</v>
      </c>
      <c r="C9269" s="4" t="s">
        <v>215</v>
      </c>
      <c r="D9269" s="4" t="s">
        <v>5683</v>
      </c>
      <c r="E9269" s="5">
        <v>88.43</v>
      </c>
    </row>
    <row r="9270" s="1" customFormat="1" customHeight="1" spans="1:5">
      <c r="A9270" s="4">
        <v>94468</v>
      </c>
      <c r="B9270" s="4" t="s">
        <v>9837</v>
      </c>
      <c r="C9270" s="4" t="s">
        <v>215</v>
      </c>
      <c r="D9270" s="4" t="s">
        <v>5683</v>
      </c>
      <c r="E9270" s="5">
        <v>76.96</v>
      </c>
    </row>
    <row r="9271" s="1" customFormat="1" customHeight="1" spans="1:5">
      <c r="A9271" s="4">
        <v>94469</v>
      </c>
      <c r="B9271" s="4" t="s">
        <v>9838</v>
      </c>
      <c r="C9271" s="4" t="s">
        <v>215</v>
      </c>
      <c r="D9271" s="4" t="s">
        <v>5683</v>
      </c>
      <c r="E9271" s="5">
        <v>129.08</v>
      </c>
    </row>
    <row r="9272" s="1" customFormat="1" customHeight="1" spans="1:5">
      <c r="A9272" s="4">
        <v>94470</v>
      </c>
      <c r="B9272" s="4" t="s">
        <v>9839</v>
      </c>
      <c r="C9272" s="4" t="s">
        <v>215</v>
      </c>
      <c r="D9272" s="4" t="s">
        <v>5683</v>
      </c>
      <c r="E9272" s="5">
        <v>118.87</v>
      </c>
    </row>
    <row r="9273" s="1" customFormat="1" customHeight="1" spans="1:5">
      <c r="A9273" s="4">
        <v>94471</v>
      </c>
      <c r="B9273" s="4" t="s">
        <v>9840</v>
      </c>
      <c r="C9273" s="4" t="s">
        <v>215</v>
      </c>
      <c r="D9273" s="4" t="s">
        <v>5683</v>
      </c>
      <c r="E9273" s="5">
        <v>80.85</v>
      </c>
    </row>
    <row r="9274" s="1" customFormat="1" customHeight="1" spans="1:5">
      <c r="A9274" s="4">
        <v>94472</v>
      </c>
      <c r="B9274" s="4" t="s">
        <v>9841</v>
      </c>
      <c r="C9274" s="4" t="s">
        <v>215</v>
      </c>
      <c r="D9274" s="4" t="s">
        <v>5683</v>
      </c>
      <c r="E9274" s="5">
        <v>83.4</v>
      </c>
    </row>
    <row r="9275" s="1" customFormat="1" customHeight="1" spans="1:5">
      <c r="A9275" s="4">
        <v>94473</v>
      </c>
      <c r="B9275" s="4" t="s">
        <v>9842</v>
      </c>
      <c r="C9275" s="4" t="s">
        <v>215</v>
      </c>
      <c r="D9275" s="4" t="s">
        <v>5683</v>
      </c>
      <c r="E9275" s="5">
        <v>126.52</v>
      </c>
    </row>
    <row r="9276" s="1" customFormat="1" customHeight="1" spans="1:5">
      <c r="A9276" s="4">
        <v>94474</v>
      </c>
      <c r="B9276" s="4" t="s">
        <v>9843</v>
      </c>
      <c r="C9276" s="4" t="s">
        <v>215</v>
      </c>
      <c r="D9276" s="4" t="s">
        <v>5683</v>
      </c>
      <c r="E9276" s="5">
        <v>137.75</v>
      </c>
    </row>
    <row r="9277" s="1" customFormat="1" customHeight="1" spans="1:5">
      <c r="A9277" s="4">
        <v>94475</v>
      </c>
      <c r="B9277" s="4" t="s">
        <v>9844</v>
      </c>
      <c r="C9277" s="4" t="s">
        <v>215</v>
      </c>
      <c r="D9277" s="4" t="s">
        <v>5683</v>
      </c>
      <c r="E9277" s="5">
        <v>174.44</v>
      </c>
    </row>
    <row r="9278" s="1" customFormat="1" customHeight="1" spans="1:5">
      <c r="A9278" s="4">
        <v>94476</v>
      </c>
      <c r="B9278" s="4" t="s">
        <v>9845</v>
      </c>
      <c r="C9278" s="4" t="s">
        <v>215</v>
      </c>
      <c r="D9278" s="4" t="s">
        <v>5683</v>
      </c>
      <c r="E9278" s="5">
        <v>196.08</v>
      </c>
    </row>
    <row r="9279" s="1" customFormat="1" customHeight="1" spans="1:5">
      <c r="A9279" s="4">
        <v>94477</v>
      </c>
      <c r="B9279" s="4" t="s">
        <v>9846</v>
      </c>
      <c r="C9279" s="4" t="s">
        <v>215</v>
      </c>
      <c r="D9279" s="4" t="s">
        <v>5683</v>
      </c>
      <c r="E9279" s="5">
        <v>107.58</v>
      </c>
    </row>
    <row r="9280" s="1" customFormat="1" customHeight="1" spans="1:5">
      <c r="A9280" s="4">
        <v>94478</v>
      </c>
      <c r="B9280" s="4" t="s">
        <v>9847</v>
      </c>
      <c r="C9280" s="4" t="s">
        <v>215</v>
      </c>
      <c r="D9280" s="4" t="s">
        <v>5683</v>
      </c>
      <c r="E9280" s="5">
        <v>174.14</v>
      </c>
    </row>
    <row r="9281" s="1" customFormat="1" customHeight="1" spans="1:5">
      <c r="A9281" s="4">
        <v>94479</v>
      </c>
      <c r="B9281" s="4" t="s">
        <v>9848</v>
      </c>
      <c r="C9281" s="4" t="s">
        <v>215</v>
      </c>
      <c r="D9281" s="4" t="s">
        <v>5683</v>
      </c>
      <c r="E9281" s="5">
        <v>230.29</v>
      </c>
    </row>
    <row r="9282" s="1" customFormat="1" customHeight="1" spans="1:5">
      <c r="A9282" s="4">
        <v>94606</v>
      </c>
      <c r="B9282" s="4" t="s">
        <v>9849</v>
      </c>
      <c r="C9282" s="4" t="s">
        <v>215</v>
      </c>
      <c r="D9282" s="4" t="s">
        <v>5502</v>
      </c>
      <c r="E9282" s="5">
        <v>127.24</v>
      </c>
    </row>
    <row r="9283" s="1" customFormat="1" customHeight="1" spans="1:5">
      <c r="A9283" s="4">
        <v>94608</v>
      </c>
      <c r="B9283" s="4" t="s">
        <v>9850</v>
      </c>
      <c r="C9283" s="4" t="s">
        <v>215</v>
      </c>
      <c r="D9283" s="4" t="s">
        <v>5502</v>
      </c>
      <c r="E9283" s="5">
        <v>333.57</v>
      </c>
    </row>
    <row r="9284" s="1" customFormat="1" customHeight="1" spans="1:5">
      <c r="A9284" s="4">
        <v>94610</v>
      </c>
      <c r="B9284" s="4" t="s">
        <v>9851</v>
      </c>
      <c r="C9284" s="4" t="s">
        <v>215</v>
      </c>
      <c r="D9284" s="4" t="s">
        <v>5502</v>
      </c>
      <c r="E9284" s="5">
        <v>501.16</v>
      </c>
    </row>
    <row r="9285" s="1" customFormat="1" customHeight="1" spans="1:5">
      <c r="A9285" s="4">
        <v>94612</v>
      </c>
      <c r="B9285" s="4" t="s">
        <v>9852</v>
      </c>
      <c r="C9285" s="4" t="s">
        <v>215</v>
      </c>
      <c r="D9285" s="4" t="s">
        <v>5502</v>
      </c>
      <c r="E9285" s="5">
        <v>709.46</v>
      </c>
    </row>
    <row r="9286" s="1" customFormat="1" customHeight="1" spans="1:5">
      <c r="A9286" s="4">
        <v>94614</v>
      </c>
      <c r="B9286" s="4" t="s">
        <v>9853</v>
      </c>
      <c r="C9286" s="4" t="s">
        <v>215</v>
      </c>
      <c r="D9286" s="4" t="s">
        <v>5502</v>
      </c>
      <c r="E9286" s="5">
        <v>217.93</v>
      </c>
    </row>
    <row r="9287" s="1" customFormat="1" customHeight="1" spans="1:5">
      <c r="A9287" s="4">
        <v>94615</v>
      </c>
      <c r="B9287" s="4" t="s">
        <v>9854</v>
      </c>
      <c r="C9287" s="4" t="s">
        <v>215</v>
      </c>
      <c r="D9287" s="4" t="s">
        <v>5502</v>
      </c>
      <c r="E9287" s="5">
        <v>250.32</v>
      </c>
    </row>
    <row r="9288" s="1" customFormat="1" customHeight="1" spans="1:5">
      <c r="A9288" s="4">
        <v>94616</v>
      </c>
      <c r="B9288" s="4" t="s">
        <v>9855</v>
      </c>
      <c r="C9288" s="4" t="s">
        <v>215</v>
      </c>
      <c r="D9288" s="4" t="s">
        <v>5502</v>
      </c>
      <c r="E9288" s="5">
        <v>643.62</v>
      </c>
    </row>
    <row r="9289" s="1" customFormat="1" customHeight="1" spans="1:5">
      <c r="A9289" s="4">
        <v>94617</v>
      </c>
      <c r="B9289" s="4" t="s">
        <v>9856</v>
      </c>
      <c r="C9289" s="4" t="s">
        <v>215</v>
      </c>
      <c r="D9289" s="4" t="s">
        <v>5502</v>
      </c>
      <c r="E9289" s="5">
        <v>531.01</v>
      </c>
    </row>
    <row r="9290" s="1" customFormat="1" customHeight="1" spans="1:5">
      <c r="A9290" s="4">
        <v>94618</v>
      </c>
      <c r="B9290" s="4" t="s">
        <v>9857</v>
      </c>
      <c r="C9290" s="4" t="s">
        <v>215</v>
      </c>
      <c r="D9290" s="4" t="s">
        <v>5502</v>
      </c>
      <c r="E9290" s="5">
        <v>629.8</v>
      </c>
    </row>
    <row r="9291" s="1" customFormat="1" customHeight="1" spans="1:5">
      <c r="A9291" s="4">
        <v>94620</v>
      </c>
      <c r="B9291" s="4" t="s">
        <v>9858</v>
      </c>
      <c r="C9291" s="4" t="s">
        <v>215</v>
      </c>
      <c r="D9291" s="4" t="s">
        <v>5502</v>
      </c>
      <c r="E9291" s="6">
        <v>1472.19</v>
      </c>
    </row>
    <row r="9292" s="1" customFormat="1" customHeight="1" spans="1:5">
      <c r="A9292" s="4">
        <v>94622</v>
      </c>
      <c r="B9292" s="4" t="s">
        <v>9859</v>
      </c>
      <c r="C9292" s="4" t="s">
        <v>215</v>
      </c>
      <c r="D9292" s="4" t="s">
        <v>5502</v>
      </c>
      <c r="E9292" s="5">
        <v>321.56</v>
      </c>
    </row>
    <row r="9293" s="1" customFormat="1" customHeight="1" spans="1:5">
      <c r="A9293" s="4">
        <v>94623</v>
      </c>
      <c r="B9293" s="4" t="s">
        <v>9860</v>
      </c>
      <c r="C9293" s="4" t="s">
        <v>215</v>
      </c>
      <c r="D9293" s="4" t="s">
        <v>5502</v>
      </c>
      <c r="E9293" s="5">
        <v>795.06</v>
      </c>
    </row>
    <row r="9294" s="1" customFormat="1" customHeight="1" spans="1:5">
      <c r="A9294" s="4">
        <v>94624</v>
      </c>
      <c r="B9294" s="4" t="s">
        <v>9861</v>
      </c>
      <c r="C9294" s="4" t="s">
        <v>215</v>
      </c>
      <c r="D9294" s="4" t="s">
        <v>5502</v>
      </c>
      <c r="E9294" s="6">
        <v>1222.27</v>
      </c>
    </row>
    <row r="9295" s="1" customFormat="1" customHeight="1" spans="1:5">
      <c r="A9295" s="4">
        <v>94625</v>
      </c>
      <c r="B9295" s="4" t="s">
        <v>9862</v>
      </c>
      <c r="C9295" s="4" t="s">
        <v>215</v>
      </c>
      <c r="D9295" s="4" t="s">
        <v>5502</v>
      </c>
      <c r="E9295" s="6">
        <v>2577.19</v>
      </c>
    </row>
    <row r="9296" s="1" customFormat="1" customHeight="1" spans="1:5">
      <c r="A9296" s="4">
        <v>94656</v>
      </c>
      <c r="B9296" s="4" t="s">
        <v>9863</v>
      </c>
      <c r="C9296" s="4" t="s">
        <v>215</v>
      </c>
      <c r="D9296" s="4" t="s">
        <v>5502</v>
      </c>
      <c r="E9296" s="5">
        <v>6.26</v>
      </c>
    </row>
    <row r="9297" s="1" customFormat="1" customHeight="1" spans="1:5">
      <c r="A9297" s="4">
        <v>94657</v>
      </c>
      <c r="B9297" s="4" t="s">
        <v>9864</v>
      </c>
      <c r="C9297" s="4" t="s">
        <v>215</v>
      </c>
      <c r="D9297" s="4" t="s">
        <v>5502</v>
      </c>
      <c r="E9297" s="5">
        <v>6.18</v>
      </c>
    </row>
    <row r="9298" s="1" customFormat="1" customHeight="1" spans="1:5">
      <c r="A9298" s="4">
        <v>94658</v>
      </c>
      <c r="B9298" s="4" t="s">
        <v>9865</v>
      </c>
      <c r="C9298" s="4" t="s">
        <v>215</v>
      </c>
      <c r="D9298" s="4" t="s">
        <v>5502</v>
      </c>
      <c r="E9298" s="5">
        <v>7.26</v>
      </c>
    </row>
    <row r="9299" s="1" customFormat="1" customHeight="1" spans="1:5">
      <c r="A9299" s="4">
        <v>94659</v>
      </c>
      <c r="B9299" s="4" t="s">
        <v>9866</v>
      </c>
      <c r="C9299" s="4" t="s">
        <v>215</v>
      </c>
      <c r="D9299" s="4" t="s">
        <v>5502</v>
      </c>
      <c r="E9299" s="5">
        <v>7.49</v>
      </c>
    </row>
    <row r="9300" s="1" customFormat="1" customHeight="1" spans="1:5">
      <c r="A9300" s="4">
        <v>94660</v>
      </c>
      <c r="B9300" s="4" t="s">
        <v>9867</v>
      </c>
      <c r="C9300" s="4" t="s">
        <v>215</v>
      </c>
      <c r="D9300" s="4" t="s">
        <v>5502</v>
      </c>
      <c r="E9300" s="5">
        <v>12.15</v>
      </c>
    </row>
    <row r="9301" s="1" customFormat="1" customHeight="1" spans="1:5">
      <c r="A9301" s="4">
        <v>94661</v>
      </c>
      <c r="B9301" s="4" t="s">
        <v>9868</v>
      </c>
      <c r="C9301" s="4" t="s">
        <v>215</v>
      </c>
      <c r="D9301" s="4" t="s">
        <v>5502</v>
      </c>
      <c r="E9301" s="5">
        <v>12.76</v>
      </c>
    </row>
    <row r="9302" s="1" customFormat="1" customHeight="1" spans="1:5">
      <c r="A9302" s="4">
        <v>94662</v>
      </c>
      <c r="B9302" s="4" t="s">
        <v>9869</v>
      </c>
      <c r="C9302" s="4" t="s">
        <v>215</v>
      </c>
      <c r="D9302" s="4" t="s">
        <v>5502</v>
      </c>
      <c r="E9302" s="5">
        <v>12.99</v>
      </c>
    </row>
    <row r="9303" s="1" customFormat="1" customHeight="1" spans="1:5">
      <c r="A9303" s="4">
        <v>94663</v>
      </c>
      <c r="B9303" s="4" t="s">
        <v>9870</v>
      </c>
      <c r="C9303" s="4" t="s">
        <v>215</v>
      </c>
      <c r="D9303" s="4" t="s">
        <v>5502</v>
      </c>
      <c r="E9303" s="5">
        <v>12.88</v>
      </c>
    </row>
    <row r="9304" s="1" customFormat="1" customHeight="1" spans="1:5">
      <c r="A9304" s="4">
        <v>94664</v>
      </c>
      <c r="B9304" s="4" t="s">
        <v>9871</v>
      </c>
      <c r="C9304" s="4" t="s">
        <v>215</v>
      </c>
      <c r="D9304" s="4" t="s">
        <v>5502</v>
      </c>
      <c r="E9304" s="5">
        <v>27.02</v>
      </c>
    </row>
    <row r="9305" s="1" customFormat="1" customHeight="1" spans="1:5">
      <c r="A9305" s="4">
        <v>94665</v>
      </c>
      <c r="B9305" s="4" t="s">
        <v>9872</v>
      </c>
      <c r="C9305" s="4" t="s">
        <v>215</v>
      </c>
      <c r="D9305" s="4" t="s">
        <v>5502</v>
      </c>
      <c r="E9305" s="5">
        <v>29.45</v>
      </c>
    </row>
    <row r="9306" s="1" customFormat="1" customHeight="1" spans="1:5">
      <c r="A9306" s="4">
        <v>94666</v>
      </c>
      <c r="B9306" s="4" t="s">
        <v>9873</v>
      </c>
      <c r="C9306" s="4" t="s">
        <v>215</v>
      </c>
      <c r="D9306" s="4" t="s">
        <v>5502</v>
      </c>
      <c r="E9306" s="5">
        <v>36.2</v>
      </c>
    </row>
    <row r="9307" s="1" customFormat="1" customHeight="1" spans="1:5">
      <c r="A9307" s="4">
        <v>94667</v>
      </c>
      <c r="B9307" s="4" t="s">
        <v>9874</v>
      </c>
      <c r="C9307" s="4" t="s">
        <v>215</v>
      </c>
      <c r="D9307" s="4" t="s">
        <v>5502</v>
      </c>
      <c r="E9307" s="5">
        <v>36.3</v>
      </c>
    </row>
    <row r="9308" s="1" customFormat="1" customHeight="1" spans="1:5">
      <c r="A9308" s="4">
        <v>94668</v>
      </c>
      <c r="B9308" s="4" t="s">
        <v>9875</v>
      </c>
      <c r="C9308" s="4" t="s">
        <v>215</v>
      </c>
      <c r="D9308" s="4" t="s">
        <v>5502</v>
      </c>
      <c r="E9308" s="5">
        <v>56.09</v>
      </c>
    </row>
    <row r="9309" s="1" customFormat="1" customHeight="1" spans="1:5">
      <c r="A9309" s="4">
        <v>94669</v>
      </c>
      <c r="B9309" s="4" t="s">
        <v>9876</v>
      </c>
      <c r="C9309" s="4" t="s">
        <v>215</v>
      </c>
      <c r="D9309" s="4" t="s">
        <v>5502</v>
      </c>
      <c r="E9309" s="5">
        <v>75.02</v>
      </c>
    </row>
    <row r="9310" s="1" customFormat="1" customHeight="1" spans="1:5">
      <c r="A9310" s="4">
        <v>94670</v>
      </c>
      <c r="B9310" s="4" t="s">
        <v>9877</v>
      </c>
      <c r="C9310" s="4" t="s">
        <v>215</v>
      </c>
      <c r="D9310" s="4" t="s">
        <v>5502</v>
      </c>
      <c r="E9310" s="5">
        <v>74.35</v>
      </c>
    </row>
    <row r="9311" s="1" customFormat="1" customHeight="1" spans="1:5">
      <c r="A9311" s="4">
        <v>94671</v>
      </c>
      <c r="B9311" s="4" t="s">
        <v>9878</v>
      </c>
      <c r="C9311" s="4" t="s">
        <v>215</v>
      </c>
      <c r="D9311" s="4" t="s">
        <v>5502</v>
      </c>
      <c r="E9311" s="5">
        <v>109</v>
      </c>
    </row>
    <row r="9312" s="1" customFormat="1" customHeight="1" spans="1:5">
      <c r="A9312" s="4">
        <v>94672</v>
      </c>
      <c r="B9312" s="4" t="s">
        <v>9879</v>
      </c>
      <c r="C9312" s="4" t="s">
        <v>215</v>
      </c>
      <c r="D9312" s="4" t="s">
        <v>5502</v>
      </c>
      <c r="E9312" s="5">
        <v>9.86</v>
      </c>
    </row>
    <row r="9313" s="1" customFormat="1" customHeight="1" spans="1:5">
      <c r="A9313" s="4">
        <v>94673</v>
      </c>
      <c r="B9313" s="4" t="s">
        <v>9880</v>
      </c>
      <c r="C9313" s="4" t="s">
        <v>215</v>
      </c>
      <c r="D9313" s="4" t="s">
        <v>5502</v>
      </c>
      <c r="E9313" s="5">
        <v>10.48</v>
      </c>
    </row>
    <row r="9314" s="1" customFormat="1" customHeight="1" spans="1:5">
      <c r="A9314" s="4">
        <v>94674</v>
      </c>
      <c r="B9314" s="4" t="s">
        <v>9881</v>
      </c>
      <c r="C9314" s="4" t="s">
        <v>215</v>
      </c>
      <c r="D9314" s="4" t="s">
        <v>5502</v>
      </c>
      <c r="E9314" s="5">
        <v>9.86</v>
      </c>
    </row>
    <row r="9315" s="1" customFormat="1" customHeight="1" spans="1:5">
      <c r="A9315" s="4">
        <v>94675</v>
      </c>
      <c r="B9315" s="4" t="s">
        <v>9882</v>
      </c>
      <c r="C9315" s="4" t="s">
        <v>215</v>
      </c>
      <c r="D9315" s="4" t="s">
        <v>5502</v>
      </c>
      <c r="E9315" s="5">
        <v>14.34</v>
      </c>
    </row>
    <row r="9316" s="1" customFormat="1" customHeight="1" spans="1:5">
      <c r="A9316" s="4">
        <v>94676</v>
      </c>
      <c r="B9316" s="4" t="s">
        <v>9883</v>
      </c>
      <c r="C9316" s="4" t="s">
        <v>215</v>
      </c>
      <c r="D9316" s="4" t="s">
        <v>5502</v>
      </c>
      <c r="E9316" s="5">
        <v>17.31</v>
      </c>
    </row>
    <row r="9317" s="1" customFormat="1" customHeight="1" spans="1:5">
      <c r="A9317" s="4">
        <v>94677</v>
      </c>
      <c r="B9317" s="4" t="s">
        <v>9884</v>
      </c>
      <c r="C9317" s="4" t="s">
        <v>215</v>
      </c>
      <c r="D9317" s="4" t="s">
        <v>5502</v>
      </c>
      <c r="E9317" s="5">
        <v>24.1</v>
      </c>
    </row>
    <row r="9318" s="1" customFormat="1" customHeight="1" spans="1:5">
      <c r="A9318" s="4">
        <v>94678</v>
      </c>
      <c r="B9318" s="4" t="s">
        <v>9885</v>
      </c>
      <c r="C9318" s="4" t="s">
        <v>215</v>
      </c>
      <c r="D9318" s="4" t="s">
        <v>5502</v>
      </c>
      <c r="E9318" s="5">
        <v>16.3</v>
      </c>
    </row>
    <row r="9319" s="1" customFormat="1" customHeight="1" spans="1:5">
      <c r="A9319" s="4">
        <v>94679</v>
      </c>
      <c r="B9319" s="4" t="s">
        <v>9886</v>
      </c>
      <c r="C9319" s="4" t="s">
        <v>215</v>
      </c>
      <c r="D9319" s="4" t="s">
        <v>5502</v>
      </c>
      <c r="E9319" s="5">
        <v>25.24</v>
      </c>
    </row>
    <row r="9320" s="1" customFormat="1" customHeight="1" spans="1:5">
      <c r="A9320" s="4">
        <v>94680</v>
      </c>
      <c r="B9320" s="4" t="s">
        <v>9887</v>
      </c>
      <c r="C9320" s="4" t="s">
        <v>215</v>
      </c>
      <c r="D9320" s="4" t="s">
        <v>5502</v>
      </c>
      <c r="E9320" s="5">
        <v>51.13</v>
      </c>
    </row>
    <row r="9321" s="1" customFormat="1" customHeight="1" spans="1:5">
      <c r="A9321" s="4">
        <v>94681</v>
      </c>
      <c r="B9321" s="4" t="s">
        <v>9888</v>
      </c>
      <c r="C9321" s="4" t="s">
        <v>215</v>
      </c>
      <c r="D9321" s="4" t="s">
        <v>5502</v>
      </c>
      <c r="E9321" s="5">
        <v>56.84</v>
      </c>
    </row>
    <row r="9322" s="1" customFormat="1" customHeight="1" spans="1:5">
      <c r="A9322" s="4">
        <v>94682</v>
      </c>
      <c r="B9322" s="4" t="s">
        <v>9889</v>
      </c>
      <c r="C9322" s="4" t="s">
        <v>215</v>
      </c>
      <c r="D9322" s="4" t="s">
        <v>5502</v>
      </c>
      <c r="E9322" s="5">
        <v>113.76</v>
      </c>
    </row>
    <row r="9323" s="1" customFormat="1" customHeight="1" spans="1:5">
      <c r="A9323" s="4">
        <v>94683</v>
      </c>
      <c r="B9323" s="4" t="s">
        <v>9890</v>
      </c>
      <c r="C9323" s="4" t="s">
        <v>215</v>
      </c>
      <c r="D9323" s="4" t="s">
        <v>5502</v>
      </c>
      <c r="E9323" s="5">
        <v>77.11</v>
      </c>
    </row>
    <row r="9324" s="1" customFormat="1" customHeight="1" spans="1:5">
      <c r="A9324" s="4">
        <v>94684</v>
      </c>
      <c r="B9324" s="4" t="s">
        <v>9891</v>
      </c>
      <c r="C9324" s="4" t="s">
        <v>215</v>
      </c>
      <c r="D9324" s="4" t="s">
        <v>5502</v>
      </c>
      <c r="E9324" s="5">
        <v>147.36</v>
      </c>
    </row>
    <row r="9325" s="1" customFormat="1" customHeight="1" spans="1:5">
      <c r="A9325" s="4">
        <v>94685</v>
      </c>
      <c r="B9325" s="4" t="s">
        <v>9892</v>
      </c>
      <c r="C9325" s="4" t="s">
        <v>215</v>
      </c>
      <c r="D9325" s="4" t="s">
        <v>5502</v>
      </c>
      <c r="E9325" s="5">
        <v>108.51</v>
      </c>
    </row>
    <row r="9326" s="1" customFormat="1" customHeight="1" spans="1:5">
      <c r="A9326" s="4">
        <v>94686</v>
      </c>
      <c r="B9326" s="4" t="s">
        <v>9893</v>
      </c>
      <c r="C9326" s="4" t="s">
        <v>215</v>
      </c>
      <c r="D9326" s="4" t="s">
        <v>5502</v>
      </c>
      <c r="E9326" s="5">
        <v>263.63</v>
      </c>
    </row>
    <row r="9327" s="1" customFormat="1" customHeight="1" spans="1:5">
      <c r="A9327" s="4">
        <v>94687</v>
      </c>
      <c r="B9327" s="4" t="s">
        <v>9894</v>
      </c>
      <c r="C9327" s="4" t="s">
        <v>215</v>
      </c>
      <c r="D9327" s="4" t="s">
        <v>5502</v>
      </c>
      <c r="E9327" s="5">
        <v>237.85</v>
      </c>
    </row>
    <row r="9328" s="1" customFormat="1" customHeight="1" spans="1:5">
      <c r="A9328" s="4">
        <v>94688</v>
      </c>
      <c r="B9328" s="4" t="s">
        <v>9895</v>
      </c>
      <c r="C9328" s="4" t="s">
        <v>215</v>
      </c>
      <c r="D9328" s="4" t="s">
        <v>5502</v>
      </c>
      <c r="E9328" s="5">
        <v>11.06</v>
      </c>
    </row>
    <row r="9329" s="1" customFormat="1" customHeight="1" spans="1:5">
      <c r="A9329" s="4">
        <v>94689</v>
      </c>
      <c r="B9329" s="4" t="s">
        <v>9896</v>
      </c>
      <c r="C9329" s="4" t="s">
        <v>215</v>
      </c>
      <c r="D9329" s="4" t="s">
        <v>5502</v>
      </c>
      <c r="E9329" s="5">
        <v>14.42</v>
      </c>
    </row>
    <row r="9330" s="1" customFormat="1" customHeight="1" spans="1:5">
      <c r="A9330" s="4">
        <v>94690</v>
      </c>
      <c r="B9330" s="4" t="s">
        <v>9897</v>
      </c>
      <c r="C9330" s="4" t="s">
        <v>215</v>
      </c>
      <c r="D9330" s="4" t="s">
        <v>5502</v>
      </c>
      <c r="E9330" s="5">
        <v>13.92</v>
      </c>
    </row>
    <row r="9331" s="1" customFormat="1" customHeight="1" spans="1:5">
      <c r="A9331" s="4">
        <v>94691</v>
      </c>
      <c r="B9331" s="4" t="s">
        <v>9898</v>
      </c>
      <c r="C9331" s="4" t="s">
        <v>215</v>
      </c>
      <c r="D9331" s="4" t="s">
        <v>5502</v>
      </c>
      <c r="E9331" s="5">
        <v>17.15</v>
      </c>
    </row>
    <row r="9332" s="1" customFormat="1" customHeight="1" spans="1:5">
      <c r="A9332" s="4">
        <v>94692</v>
      </c>
      <c r="B9332" s="4" t="s">
        <v>9899</v>
      </c>
      <c r="C9332" s="4" t="s">
        <v>215</v>
      </c>
      <c r="D9332" s="4" t="s">
        <v>5502</v>
      </c>
      <c r="E9332" s="5">
        <v>25.03</v>
      </c>
    </row>
    <row r="9333" s="1" customFormat="1" customHeight="1" spans="1:5">
      <c r="A9333" s="4">
        <v>94693</v>
      </c>
      <c r="B9333" s="4" t="s">
        <v>9900</v>
      </c>
      <c r="C9333" s="4" t="s">
        <v>215</v>
      </c>
      <c r="D9333" s="4" t="s">
        <v>5502</v>
      </c>
      <c r="E9333" s="5">
        <v>24.41</v>
      </c>
    </row>
    <row r="9334" s="1" customFormat="1" customHeight="1" spans="1:5">
      <c r="A9334" s="4">
        <v>94694</v>
      </c>
      <c r="B9334" s="4" t="s">
        <v>9901</v>
      </c>
      <c r="C9334" s="4" t="s">
        <v>215</v>
      </c>
      <c r="D9334" s="4" t="s">
        <v>5502</v>
      </c>
      <c r="E9334" s="5">
        <v>25.49</v>
      </c>
    </row>
    <row r="9335" s="1" customFormat="1" customHeight="1" spans="1:5">
      <c r="A9335" s="4">
        <v>94695</v>
      </c>
      <c r="B9335" s="4" t="s">
        <v>9902</v>
      </c>
      <c r="C9335" s="4" t="s">
        <v>215</v>
      </c>
      <c r="D9335" s="4" t="s">
        <v>5502</v>
      </c>
      <c r="E9335" s="5">
        <v>34.87</v>
      </c>
    </row>
    <row r="9336" s="1" customFormat="1" customHeight="1" spans="1:5">
      <c r="A9336" s="4">
        <v>94696</v>
      </c>
      <c r="B9336" s="4" t="s">
        <v>9903</v>
      </c>
      <c r="C9336" s="4" t="s">
        <v>215</v>
      </c>
      <c r="D9336" s="4" t="s">
        <v>5502</v>
      </c>
      <c r="E9336" s="5">
        <v>60.76</v>
      </c>
    </row>
    <row r="9337" s="1" customFormat="1" customHeight="1" spans="1:5">
      <c r="A9337" s="4">
        <v>94697</v>
      </c>
      <c r="B9337" s="4" t="s">
        <v>9904</v>
      </c>
      <c r="C9337" s="4" t="s">
        <v>215</v>
      </c>
      <c r="D9337" s="4" t="s">
        <v>5502</v>
      </c>
      <c r="E9337" s="5">
        <v>90.15</v>
      </c>
    </row>
    <row r="9338" s="1" customFormat="1" customHeight="1" spans="1:5">
      <c r="A9338" s="4">
        <v>94698</v>
      </c>
      <c r="B9338" s="4" t="s">
        <v>9905</v>
      </c>
      <c r="C9338" s="4" t="s">
        <v>215</v>
      </c>
      <c r="D9338" s="4" t="s">
        <v>5502</v>
      </c>
      <c r="E9338" s="5">
        <v>73.68</v>
      </c>
    </row>
    <row r="9339" s="1" customFormat="1" customHeight="1" spans="1:5">
      <c r="A9339" s="4">
        <v>94699</v>
      </c>
      <c r="B9339" s="4" t="s">
        <v>9906</v>
      </c>
      <c r="C9339" s="4" t="s">
        <v>215</v>
      </c>
      <c r="D9339" s="4" t="s">
        <v>5502</v>
      </c>
      <c r="E9339" s="5">
        <v>133.97</v>
      </c>
    </row>
    <row r="9340" s="1" customFormat="1" customHeight="1" spans="1:5">
      <c r="A9340" s="4">
        <v>94700</v>
      </c>
      <c r="B9340" s="4" t="s">
        <v>9907</v>
      </c>
      <c r="C9340" s="4" t="s">
        <v>215</v>
      </c>
      <c r="D9340" s="4" t="s">
        <v>5502</v>
      </c>
      <c r="E9340" s="5">
        <v>156.54</v>
      </c>
    </row>
    <row r="9341" s="1" customFormat="1" customHeight="1" spans="1:5">
      <c r="A9341" s="4">
        <v>94701</v>
      </c>
      <c r="B9341" s="4" t="s">
        <v>9908</v>
      </c>
      <c r="C9341" s="4" t="s">
        <v>215</v>
      </c>
      <c r="D9341" s="4" t="s">
        <v>5502</v>
      </c>
      <c r="E9341" s="5">
        <v>233.41</v>
      </c>
    </row>
    <row r="9342" s="1" customFormat="1" customHeight="1" spans="1:5">
      <c r="A9342" s="4">
        <v>94702</v>
      </c>
      <c r="B9342" s="4" t="s">
        <v>9909</v>
      </c>
      <c r="C9342" s="4" t="s">
        <v>215</v>
      </c>
      <c r="D9342" s="4" t="s">
        <v>5502</v>
      </c>
      <c r="E9342" s="5">
        <v>205.34</v>
      </c>
    </row>
    <row r="9343" s="1" customFormat="1" customHeight="1" spans="1:5">
      <c r="A9343" s="4">
        <v>94703</v>
      </c>
      <c r="B9343" s="4" t="s">
        <v>9910</v>
      </c>
      <c r="C9343" s="4" t="s">
        <v>215</v>
      </c>
      <c r="D9343" s="4" t="s">
        <v>5502</v>
      </c>
      <c r="E9343" s="5">
        <v>21.81</v>
      </c>
    </row>
    <row r="9344" s="1" customFormat="1" customHeight="1" spans="1:5">
      <c r="A9344" s="4">
        <v>94704</v>
      </c>
      <c r="B9344" s="4" t="s">
        <v>9911</v>
      </c>
      <c r="C9344" s="4" t="s">
        <v>215</v>
      </c>
      <c r="D9344" s="4" t="s">
        <v>5502</v>
      </c>
      <c r="E9344" s="5">
        <v>28.7</v>
      </c>
    </row>
    <row r="9345" s="1" customFormat="1" customHeight="1" spans="1:5">
      <c r="A9345" s="4">
        <v>94705</v>
      </c>
      <c r="B9345" s="4" t="s">
        <v>9912</v>
      </c>
      <c r="C9345" s="4" t="s">
        <v>215</v>
      </c>
      <c r="D9345" s="4" t="s">
        <v>5502</v>
      </c>
      <c r="E9345" s="5">
        <v>38.93</v>
      </c>
    </row>
    <row r="9346" s="1" customFormat="1" customHeight="1" spans="1:5">
      <c r="A9346" s="4">
        <v>94706</v>
      </c>
      <c r="B9346" s="4" t="s">
        <v>9913</v>
      </c>
      <c r="C9346" s="4" t="s">
        <v>215</v>
      </c>
      <c r="D9346" s="4" t="s">
        <v>5502</v>
      </c>
      <c r="E9346" s="5">
        <v>45.15</v>
      </c>
    </row>
    <row r="9347" s="1" customFormat="1" customHeight="1" spans="1:5">
      <c r="A9347" s="4">
        <v>94707</v>
      </c>
      <c r="B9347" s="4" t="s">
        <v>9914</v>
      </c>
      <c r="C9347" s="4" t="s">
        <v>215</v>
      </c>
      <c r="D9347" s="4" t="s">
        <v>5502</v>
      </c>
      <c r="E9347" s="5">
        <v>66.9</v>
      </c>
    </row>
    <row r="9348" s="1" customFormat="1" customHeight="1" spans="1:5">
      <c r="A9348" s="4">
        <v>94713</v>
      </c>
      <c r="B9348" s="4" t="s">
        <v>9915</v>
      </c>
      <c r="C9348" s="4" t="s">
        <v>215</v>
      </c>
      <c r="D9348" s="4" t="s">
        <v>5502</v>
      </c>
      <c r="E9348" s="5">
        <v>259.15</v>
      </c>
    </row>
    <row r="9349" s="1" customFormat="1" customHeight="1" spans="1:5">
      <c r="A9349" s="4">
        <v>94714</v>
      </c>
      <c r="B9349" s="4" t="s">
        <v>9916</v>
      </c>
      <c r="C9349" s="4" t="s">
        <v>215</v>
      </c>
      <c r="D9349" s="4" t="s">
        <v>5502</v>
      </c>
      <c r="E9349" s="5">
        <v>361.01</v>
      </c>
    </row>
    <row r="9350" s="1" customFormat="1" customHeight="1" spans="1:5">
      <c r="A9350" s="4">
        <v>94715</v>
      </c>
      <c r="B9350" s="4" t="s">
        <v>9917</v>
      </c>
      <c r="C9350" s="4" t="s">
        <v>215</v>
      </c>
      <c r="D9350" s="4" t="s">
        <v>5502</v>
      </c>
      <c r="E9350" s="5">
        <v>318.61</v>
      </c>
    </row>
    <row r="9351" s="1" customFormat="1" customHeight="1" spans="1:5">
      <c r="A9351" s="4">
        <v>94724</v>
      </c>
      <c r="B9351" s="4" t="s">
        <v>9918</v>
      </c>
      <c r="C9351" s="4" t="s">
        <v>215</v>
      </c>
      <c r="D9351" s="4" t="s">
        <v>5502</v>
      </c>
      <c r="E9351" s="5">
        <v>24.63</v>
      </c>
    </row>
    <row r="9352" s="1" customFormat="1" customHeight="1" spans="1:5">
      <c r="A9352" s="4">
        <v>94725</v>
      </c>
      <c r="B9352" s="4" t="s">
        <v>9919</v>
      </c>
      <c r="C9352" s="4" t="s">
        <v>215</v>
      </c>
      <c r="D9352" s="4" t="s">
        <v>5502</v>
      </c>
      <c r="E9352" s="5">
        <v>6.25</v>
      </c>
    </row>
    <row r="9353" s="1" customFormat="1" customHeight="1" spans="1:5">
      <c r="A9353" s="4">
        <v>94726</v>
      </c>
      <c r="B9353" s="4" t="s">
        <v>9920</v>
      </c>
      <c r="C9353" s="4" t="s">
        <v>215</v>
      </c>
      <c r="D9353" s="4" t="s">
        <v>5502</v>
      </c>
      <c r="E9353" s="5">
        <v>30.57</v>
      </c>
    </row>
    <row r="9354" s="1" customFormat="1" customHeight="1" spans="1:5">
      <c r="A9354" s="4">
        <v>94727</v>
      </c>
      <c r="B9354" s="4" t="s">
        <v>9921</v>
      </c>
      <c r="C9354" s="4" t="s">
        <v>215</v>
      </c>
      <c r="D9354" s="4" t="s">
        <v>5502</v>
      </c>
      <c r="E9354" s="5">
        <v>8.98</v>
      </c>
    </row>
    <row r="9355" s="1" customFormat="1" customHeight="1" spans="1:5">
      <c r="A9355" s="4">
        <v>94728</v>
      </c>
      <c r="B9355" s="4" t="s">
        <v>9922</v>
      </c>
      <c r="C9355" s="4" t="s">
        <v>215</v>
      </c>
      <c r="D9355" s="4" t="s">
        <v>5502</v>
      </c>
      <c r="E9355" s="5">
        <v>47.95</v>
      </c>
    </row>
    <row r="9356" s="1" customFormat="1" customHeight="1" spans="1:5">
      <c r="A9356" s="4">
        <v>94729</v>
      </c>
      <c r="B9356" s="4" t="s">
        <v>9923</v>
      </c>
      <c r="C9356" s="4" t="s">
        <v>215</v>
      </c>
      <c r="D9356" s="4" t="s">
        <v>5502</v>
      </c>
      <c r="E9356" s="5">
        <v>16.51</v>
      </c>
    </row>
    <row r="9357" s="1" customFormat="1" customHeight="1" spans="1:5">
      <c r="A9357" s="4">
        <v>94730</v>
      </c>
      <c r="B9357" s="4" t="s">
        <v>9924</v>
      </c>
      <c r="C9357" s="4" t="s">
        <v>215</v>
      </c>
      <c r="D9357" s="4" t="s">
        <v>5502</v>
      </c>
      <c r="E9357" s="5">
        <v>57.48</v>
      </c>
    </row>
    <row r="9358" s="1" customFormat="1" customHeight="1" spans="1:5">
      <c r="A9358" s="4">
        <v>94731</v>
      </c>
      <c r="B9358" s="4" t="s">
        <v>9925</v>
      </c>
      <c r="C9358" s="4" t="s">
        <v>215</v>
      </c>
      <c r="D9358" s="4" t="s">
        <v>5502</v>
      </c>
      <c r="E9358" s="5">
        <v>20.74</v>
      </c>
    </row>
    <row r="9359" s="1" customFormat="1" customHeight="1" spans="1:5">
      <c r="A9359" s="4">
        <v>94732</v>
      </c>
      <c r="B9359" s="4" t="s">
        <v>9926</v>
      </c>
      <c r="C9359" s="4" t="s">
        <v>215</v>
      </c>
      <c r="D9359" s="4" t="s">
        <v>5502</v>
      </c>
      <c r="E9359" s="5">
        <v>94</v>
      </c>
    </row>
    <row r="9360" s="1" customFormat="1" customHeight="1" spans="1:5">
      <c r="A9360" s="4">
        <v>94733</v>
      </c>
      <c r="B9360" s="4" t="s">
        <v>9927</v>
      </c>
      <c r="C9360" s="4" t="s">
        <v>215</v>
      </c>
      <c r="D9360" s="4" t="s">
        <v>5502</v>
      </c>
      <c r="E9360" s="5">
        <v>39.51</v>
      </c>
    </row>
    <row r="9361" s="1" customFormat="1" customHeight="1" spans="1:5">
      <c r="A9361" s="4">
        <v>94734</v>
      </c>
      <c r="B9361" s="4" t="s">
        <v>9928</v>
      </c>
      <c r="C9361" s="4" t="s">
        <v>215</v>
      </c>
      <c r="D9361" s="4" t="s">
        <v>5502</v>
      </c>
      <c r="E9361" s="5">
        <v>336.25</v>
      </c>
    </row>
    <row r="9362" s="1" customFormat="1" customHeight="1" spans="1:5">
      <c r="A9362" s="4">
        <v>94736</v>
      </c>
      <c r="B9362" s="4" t="s">
        <v>9929</v>
      </c>
      <c r="C9362" s="4" t="s">
        <v>215</v>
      </c>
      <c r="D9362" s="4" t="s">
        <v>5502</v>
      </c>
      <c r="E9362" s="5">
        <v>492.8</v>
      </c>
    </row>
    <row r="9363" s="1" customFormat="1" customHeight="1" spans="1:5">
      <c r="A9363" s="4">
        <v>94737</v>
      </c>
      <c r="B9363" s="4" t="s">
        <v>9930</v>
      </c>
      <c r="C9363" s="4" t="s">
        <v>215</v>
      </c>
      <c r="D9363" s="4" t="s">
        <v>5502</v>
      </c>
      <c r="E9363" s="5">
        <v>165.45</v>
      </c>
    </row>
    <row r="9364" s="1" customFormat="1" customHeight="1" spans="1:5">
      <c r="A9364" s="4">
        <v>94738</v>
      </c>
      <c r="B9364" s="4" t="s">
        <v>9931</v>
      </c>
      <c r="C9364" s="4" t="s">
        <v>215</v>
      </c>
      <c r="D9364" s="4" t="s">
        <v>5502</v>
      </c>
      <c r="E9364" s="6">
        <v>1473.93</v>
      </c>
    </row>
    <row r="9365" s="1" customFormat="1" customHeight="1" spans="1:5">
      <c r="A9365" s="4">
        <v>94739</v>
      </c>
      <c r="B9365" s="4" t="s">
        <v>9932</v>
      </c>
      <c r="C9365" s="4" t="s">
        <v>215</v>
      </c>
      <c r="D9365" s="4" t="s">
        <v>5502</v>
      </c>
      <c r="E9365" s="5">
        <v>189.47</v>
      </c>
    </row>
    <row r="9366" s="1" customFormat="1" customHeight="1" spans="1:5">
      <c r="A9366" s="4">
        <v>94740</v>
      </c>
      <c r="B9366" s="4" t="s">
        <v>9933</v>
      </c>
      <c r="C9366" s="4" t="s">
        <v>215</v>
      </c>
      <c r="D9366" s="4" t="s">
        <v>5502</v>
      </c>
      <c r="E9366" s="5">
        <v>9.79</v>
      </c>
    </row>
    <row r="9367" s="1" customFormat="1" customHeight="1" spans="1:5">
      <c r="A9367" s="4">
        <v>94741</v>
      </c>
      <c r="B9367" s="4" t="s">
        <v>9934</v>
      </c>
      <c r="C9367" s="4" t="s">
        <v>215</v>
      </c>
      <c r="D9367" s="4" t="s">
        <v>5502</v>
      </c>
      <c r="E9367" s="5">
        <v>12.45</v>
      </c>
    </row>
    <row r="9368" s="1" customFormat="1" customHeight="1" spans="1:5">
      <c r="A9368" s="4">
        <v>94742</v>
      </c>
      <c r="B9368" s="4" t="s">
        <v>9935</v>
      </c>
      <c r="C9368" s="4" t="s">
        <v>215</v>
      </c>
      <c r="D9368" s="4" t="s">
        <v>5502</v>
      </c>
      <c r="E9368" s="5">
        <v>14.31</v>
      </c>
    </row>
    <row r="9369" s="1" customFormat="1" customHeight="1" spans="1:5">
      <c r="A9369" s="4">
        <v>94743</v>
      </c>
      <c r="B9369" s="4" t="s">
        <v>9936</v>
      </c>
      <c r="C9369" s="4" t="s">
        <v>215</v>
      </c>
      <c r="D9369" s="4" t="s">
        <v>5502</v>
      </c>
      <c r="E9369" s="5">
        <v>18.32</v>
      </c>
    </row>
    <row r="9370" s="1" customFormat="1" customHeight="1" spans="1:5">
      <c r="A9370" s="4">
        <v>94744</v>
      </c>
      <c r="B9370" s="4" t="s">
        <v>9937</v>
      </c>
      <c r="C9370" s="4" t="s">
        <v>215</v>
      </c>
      <c r="D9370" s="4" t="s">
        <v>5502</v>
      </c>
      <c r="E9370" s="5">
        <v>23.18</v>
      </c>
    </row>
    <row r="9371" s="1" customFormat="1" customHeight="1" spans="1:5">
      <c r="A9371" s="4">
        <v>94746</v>
      </c>
      <c r="B9371" s="4" t="s">
        <v>9938</v>
      </c>
      <c r="C9371" s="4" t="s">
        <v>215</v>
      </c>
      <c r="D9371" s="4" t="s">
        <v>5502</v>
      </c>
      <c r="E9371" s="5">
        <v>31.5</v>
      </c>
    </row>
    <row r="9372" s="1" customFormat="1" customHeight="1" spans="1:5">
      <c r="A9372" s="4">
        <v>94748</v>
      </c>
      <c r="B9372" s="4" t="s">
        <v>9939</v>
      </c>
      <c r="C9372" s="4" t="s">
        <v>215</v>
      </c>
      <c r="D9372" s="4" t="s">
        <v>5502</v>
      </c>
      <c r="E9372" s="5">
        <v>73.97</v>
      </c>
    </row>
    <row r="9373" s="1" customFormat="1" customHeight="1" spans="1:5">
      <c r="A9373" s="4">
        <v>94750</v>
      </c>
      <c r="B9373" s="4" t="s">
        <v>9940</v>
      </c>
      <c r="C9373" s="4" t="s">
        <v>215</v>
      </c>
      <c r="D9373" s="4" t="s">
        <v>5502</v>
      </c>
      <c r="E9373" s="5">
        <v>143.7</v>
      </c>
    </row>
    <row r="9374" s="1" customFormat="1" customHeight="1" spans="1:5">
      <c r="A9374" s="4">
        <v>94752</v>
      </c>
      <c r="B9374" s="4" t="s">
        <v>9941</v>
      </c>
      <c r="C9374" s="4" t="s">
        <v>215</v>
      </c>
      <c r="D9374" s="4" t="s">
        <v>5502</v>
      </c>
      <c r="E9374" s="5">
        <v>176.49</v>
      </c>
    </row>
    <row r="9375" s="1" customFormat="1" customHeight="1" spans="1:5">
      <c r="A9375" s="4">
        <v>94754</v>
      </c>
      <c r="B9375" s="4" t="s">
        <v>9942</v>
      </c>
      <c r="C9375" s="4" t="s">
        <v>215</v>
      </c>
      <c r="D9375" s="4" t="s">
        <v>5502</v>
      </c>
      <c r="E9375" s="5">
        <v>235.73</v>
      </c>
    </row>
    <row r="9376" s="1" customFormat="1" customHeight="1" spans="1:5">
      <c r="A9376" s="4">
        <v>94756</v>
      </c>
      <c r="B9376" s="4" t="s">
        <v>9943</v>
      </c>
      <c r="C9376" s="4" t="s">
        <v>215</v>
      </c>
      <c r="D9376" s="4" t="s">
        <v>5502</v>
      </c>
      <c r="E9376" s="5">
        <v>12.29</v>
      </c>
    </row>
    <row r="9377" s="1" customFormat="1" customHeight="1" spans="1:5">
      <c r="A9377" s="4">
        <v>94757</v>
      </c>
      <c r="B9377" s="4" t="s">
        <v>9944</v>
      </c>
      <c r="C9377" s="4" t="s">
        <v>215</v>
      </c>
      <c r="D9377" s="4" t="s">
        <v>5502</v>
      </c>
      <c r="E9377" s="5">
        <v>16.84</v>
      </c>
    </row>
    <row r="9378" s="1" customFormat="1" customHeight="1" spans="1:5">
      <c r="A9378" s="4">
        <v>94758</v>
      </c>
      <c r="B9378" s="4" t="s">
        <v>9945</v>
      </c>
      <c r="C9378" s="4" t="s">
        <v>215</v>
      </c>
      <c r="D9378" s="4" t="s">
        <v>5502</v>
      </c>
      <c r="E9378" s="5">
        <v>45.02</v>
      </c>
    </row>
    <row r="9379" s="1" customFormat="1" customHeight="1" spans="1:5">
      <c r="A9379" s="4">
        <v>94759</v>
      </c>
      <c r="B9379" s="4" t="s">
        <v>9946</v>
      </c>
      <c r="C9379" s="4" t="s">
        <v>215</v>
      </c>
      <c r="D9379" s="4" t="s">
        <v>5502</v>
      </c>
      <c r="E9379" s="5">
        <v>54.87</v>
      </c>
    </row>
    <row r="9380" s="1" customFormat="1" customHeight="1" spans="1:5">
      <c r="A9380" s="4">
        <v>94760</v>
      </c>
      <c r="B9380" s="4" t="s">
        <v>9947</v>
      </c>
      <c r="C9380" s="4" t="s">
        <v>215</v>
      </c>
      <c r="D9380" s="4" t="s">
        <v>5502</v>
      </c>
      <c r="E9380" s="5">
        <v>92.13</v>
      </c>
    </row>
    <row r="9381" s="1" customFormat="1" customHeight="1" spans="1:5">
      <c r="A9381" s="4">
        <v>94761</v>
      </c>
      <c r="B9381" s="4" t="s">
        <v>9948</v>
      </c>
      <c r="C9381" s="4" t="s">
        <v>215</v>
      </c>
      <c r="D9381" s="4" t="s">
        <v>5502</v>
      </c>
      <c r="E9381" s="5">
        <v>192.38</v>
      </c>
    </row>
    <row r="9382" s="1" customFormat="1" customHeight="1" spans="1:5">
      <c r="A9382" s="4">
        <v>94762</v>
      </c>
      <c r="B9382" s="4" t="s">
        <v>9949</v>
      </c>
      <c r="C9382" s="4" t="s">
        <v>215</v>
      </c>
      <c r="D9382" s="4" t="s">
        <v>5502</v>
      </c>
      <c r="E9382" s="5">
        <v>238.02</v>
      </c>
    </row>
    <row r="9383" s="1" customFormat="1" customHeight="1" spans="1:5">
      <c r="A9383" s="4">
        <v>94763</v>
      </c>
      <c r="B9383" s="4" t="s">
        <v>9950</v>
      </c>
      <c r="C9383" s="4" t="s">
        <v>215</v>
      </c>
      <c r="D9383" s="4" t="s">
        <v>5502</v>
      </c>
      <c r="E9383" s="5">
        <v>288.54</v>
      </c>
    </row>
    <row r="9384" s="1" customFormat="1" customHeight="1" spans="1:5">
      <c r="A9384" s="4">
        <v>94764</v>
      </c>
      <c r="B9384" s="4" t="s">
        <v>9951</v>
      </c>
      <c r="C9384" s="4" t="s">
        <v>215</v>
      </c>
      <c r="D9384" s="4" t="s">
        <v>5502</v>
      </c>
      <c r="E9384" s="5">
        <v>34.04</v>
      </c>
    </row>
    <row r="9385" s="1" customFormat="1" customHeight="1" spans="1:5">
      <c r="A9385" s="4">
        <v>94765</v>
      </c>
      <c r="B9385" s="4" t="s">
        <v>9952</v>
      </c>
      <c r="C9385" s="4" t="s">
        <v>215</v>
      </c>
      <c r="D9385" s="4" t="s">
        <v>5502</v>
      </c>
      <c r="E9385" s="5">
        <v>36.91</v>
      </c>
    </row>
    <row r="9386" s="1" customFormat="1" customHeight="1" spans="1:5">
      <c r="A9386" s="4">
        <v>94766</v>
      </c>
      <c r="B9386" s="4" t="s">
        <v>9953</v>
      </c>
      <c r="C9386" s="4" t="s">
        <v>215</v>
      </c>
      <c r="D9386" s="4" t="s">
        <v>5502</v>
      </c>
      <c r="E9386" s="5">
        <v>40.72</v>
      </c>
    </row>
    <row r="9387" s="1" customFormat="1" customHeight="1" spans="1:5">
      <c r="A9387" s="4">
        <v>94767</v>
      </c>
      <c r="B9387" s="4" t="s">
        <v>9954</v>
      </c>
      <c r="C9387" s="4" t="s">
        <v>215</v>
      </c>
      <c r="D9387" s="4" t="s">
        <v>5502</v>
      </c>
      <c r="E9387" s="5">
        <v>60.03</v>
      </c>
    </row>
    <row r="9388" s="1" customFormat="1" customHeight="1" spans="1:5">
      <c r="A9388" s="4">
        <v>94768</v>
      </c>
      <c r="B9388" s="4" t="s">
        <v>9955</v>
      </c>
      <c r="C9388" s="4" t="s">
        <v>215</v>
      </c>
      <c r="D9388" s="4" t="s">
        <v>5502</v>
      </c>
      <c r="E9388" s="5">
        <v>67.53</v>
      </c>
    </row>
    <row r="9389" s="1" customFormat="1" customHeight="1" spans="1:5">
      <c r="A9389" s="4">
        <v>94769</v>
      </c>
      <c r="B9389" s="4" t="s">
        <v>9956</v>
      </c>
      <c r="C9389" s="4" t="s">
        <v>215</v>
      </c>
      <c r="D9389" s="4" t="s">
        <v>5502</v>
      </c>
      <c r="E9389" s="5">
        <v>92.67</v>
      </c>
    </row>
    <row r="9390" s="1" customFormat="1" customHeight="1" spans="1:5">
      <c r="A9390" s="4">
        <v>94770</v>
      </c>
      <c r="B9390" s="4" t="s">
        <v>9957</v>
      </c>
      <c r="C9390" s="4" t="s">
        <v>215</v>
      </c>
      <c r="D9390" s="4" t="s">
        <v>5502</v>
      </c>
      <c r="E9390" s="5">
        <v>39.11</v>
      </c>
    </row>
    <row r="9391" s="1" customFormat="1" customHeight="1" spans="1:5">
      <c r="A9391" s="4">
        <v>94771</v>
      </c>
      <c r="B9391" s="4" t="s">
        <v>9958</v>
      </c>
      <c r="C9391" s="4" t="s">
        <v>215</v>
      </c>
      <c r="D9391" s="4" t="s">
        <v>5502</v>
      </c>
      <c r="E9391" s="5">
        <v>41.98</v>
      </c>
    </row>
    <row r="9392" s="1" customFormat="1" customHeight="1" spans="1:5">
      <c r="A9392" s="4">
        <v>94772</v>
      </c>
      <c r="B9392" s="4" t="s">
        <v>9959</v>
      </c>
      <c r="C9392" s="4" t="s">
        <v>215</v>
      </c>
      <c r="D9392" s="4" t="s">
        <v>5502</v>
      </c>
      <c r="E9392" s="5">
        <v>45.79</v>
      </c>
    </row>
    <row r="9393" s="1" customFormat="1" customHeight="1" spans="1:5">
      <c r="A9393" s="4">
        <v>94773</v>
      </c>
      <c r="B9393" s="4" t="s">
        <v>9960</v>
      </c>
      <c r="C9393" s="4" t="s">
        <v>215</v>
      </c>
      <c r="D9393" s="4" t="s">
        <v>5502</v>
      </c>
      <c r="E9393" s="5">
        <v>65.1</v>
      </c>
    </row>
    <row r="9394" s="1" customFormat="1" customHeight="1" spans="1:5">
      <c r="A9394" s="4">
        <v>94774</v>
      </c>
      <c r="B9394" s="4" t="s">
        <v>9961</v>
      </c>
      <c r="C9394" s="4" t="s">
        <v>215</v>
      </c>
      <c r="D9394" s="4" t="s">
        <v>5502</v>
      </c>
      <c r="E9394" s="5">
        <v>72.6</v>
      </c>
    </row>
    <row r="9395" s="1" customFormat="1" customHeight="1" spans="1:5">
      <c r="A9395" s="4">
        <v>94775</v>
      </c>
      <c r="B9395" s="4" t="s">
        <v>9962</v>
      </c>
      <c r="C9395" s="4" t="s">
        <v>215</v>
      </c>
      <c r="D9395" s="4" t="s">
        <v>5502</v>
      </c>
      <c r="E9395" s="5">
        <v>99.41</v>
      </c>
    </row>
    <row r="9396" s="1" customFormat="1" customHeight="1" spans="1:5">
      <c r="A9396" s="4">
        <v>94783</v>
      </c>
      <c r="B9396" s="4" t="s">
        <v>9963</v>
      </c>
      <c r="C9396" s="4" t="s">
        <v>215</v>
      </c>
      <c r="D9396" s="4" t="s">
        <v>5502</v>
      </c>
      <c r="E9396" s="5">
        <v>20.7</v>
      </c>
    </row>
    <row r="9397" s="1" customFormat="1" customHeight="1" spans="1:5">
      <c r="A9397" s="4">
        <v>94785</v>
      </c>
      <c r="B9397" s="4" t="s">
        <v>9964</v>
      </c>
      <c r="C9397" s="4" t="s">
        <v>215</v>
      </c>
      <c r="D9397" s="4" t="s">
        <v>5502</v>
      </c>
      <c r="E9397" s="5">
        <v>24.7</v>
      </c>
    </row>
    <row r="9398" s="1" customFormat="1" customHeight="1" spans="1:5">
      <c r="A9398" s="4">
        <v>94789</v>
      </c>
      <c r="B9398" s="4" t="s">
        <v>9965</v>
      </c>
      <c r="C9398" s="4" t="s">
        <v>215</v>
      </c>
      <c r="D9398" s="4" t="s">
        <v>5502</v>
      </c>
      <c r="E9398" s="5">
        <v>247.63</v>
      </c>
    </row>
    <row r="9399" s="1" customFormat="1" customHeight="1" spans="1:5">
      <c r="A9399" s="4">
        <v>94790</v>
      </c>
      <c r="B9399" s="4" t="s">
        <v>9966</v>
      </c>
      <c r="C9399" s="4" t="s">
        <v>215</v>
      </c>
      <c r="D9399" s="4" t="s">
        <v>5502</v>
      </c>
      <c r="E9399" s="5">
        <v>341.68</v>
      </c>
    </row>
    <row r="9400" s="1" customFormat="1" customHeight="1" spans="1:5">
      <c r="A9400" s="4">
        <v>94791</v>
      </c>
      <c r="B9400" s="4" t="s">
        <v>9967</v>
      </c>
      <c r="C9400" s="4" t="s">
        <v>215</v>
      </c>
      <c r="D9400" s="4" t="s">
        <v>5502</v>
      </c>
      <c r="E9400" s="5">
        <v>450.67</v>
      </c>
    </row>
    <row r="9401" s="1" customFormat="1" customHeight="1" spans="1:5">
      <c r="A9401" s="4">
        <v>94863</v>
      </c>
      <c r="B9401" s="4" t="s">
        <v>9968</v>
      </c>
      <c r="C9401" s="4" t="s">
        <v>215</v>
      </c>
      <c r="D9401" s="4" t="s">
        <v>5502</v>
      </c>
      <c r="E9401" s="5">
        <v>137.67</v>
      </c>
    </row>
    <row r="9402" s="1" customFormat="1" customHeight="1" spans="1:5">
      <c r="A9402" s="4">
        <v>95237</v>
      </c>
      <c r="B9402" s="4" t="s">
        <v>9969</v>
      </c>
      <c r="C9402" s="4" t="s">
        <v>215</v>
      </c>
      <c r="D9402" s="4" t="s">
        <v>5502</v>
      </c>
      <c r="E9402" s="5">
        <v>25.21</v>
      </c>
    </row>
    <row r="9403" s="1" customFormat="1" customHeight="1" spans="1:5">
      <c r="A9403" s="4">
        <v>95693</v>
      </c>
      <c r="B9403" s="4" t="s">
        <v>9970</v>
      </c>
      <c r="C9403" s="4" t="s">
        <v>215</v>
      </c>
      <c r="D9403" s="4" t="s">
        <v>5502</v>
      </c>
      <c r="E9403" s="5">
        <v>53.01</v>
      </c>
    </row>
    <row r="9404" s="1" customFormat="1" customHeight="1" spans="1:5">
      <c r="A9404" s="4">
        <v>95694</v>
      </c>
      <c r="B9404" s="4" t="s">
        <v>9971</v>
      </c>
      <c r="C9404" s="4" t="s">
        <v>215</v>
      </c>
      <c r="D9404" s="4" t="s">
        <v>5502</v>
      </c>
      <c r="E9404" s="5">
        <v>57.61</v>
      </c>
    </row>
    <row r="9405" s="1" customFormat="1" customHeight="1" spans="1:5">
      <c r="A9405" s="4">
        <v>95695</v>
      </c>
      <c r="B9405" s="4" t="s">
        <v>9972</v>
      </c>
      <c r="C9405" s="4" t="s">
        <v>215</v>
      </c>
      <c r="D9405" s="4" t="s">
        <v>5502</v>
      </c>
      <c r="E9405" s="5">
        <v>64.45</v>
      </c>
    </row>
    <row r="9406" s="1" customFormat="1" customHeight="1" spans="1:5">
      <c r="A9406" s="4">
        <v>95696</v>
      </c>
      <c r="B9406" s="4" t="s">
        <v>9973</v>
      </c>
      <c r="C9406" s="4" t="s">
        <v>215</v>
      </c>
      <c r="D9406" s="4" t="s">
        <v>5683</v>
      </c>
      <c r="E9406" s="5">
        <v>33.89</v>
      </c>
    </row>
    <row r="9407" s="1" customFormat="1" customHeight="1" spans="1:5">
      <c r="A9407" s="4">
        <v>96637</v>
      </c>
      <c r="B9407" s="4" t="s">
        <v>9974</v>
      </c>
      <c r="C9407" s="4" t="s">
        <v>215</v>
      </c>
      <c r="D9407" s="4" t="s">
        <v>5683</v>
      </c>
      <c r="E9407" s="5">
        <v>14.8</v>
      </c>
    </row>
    <row r="9408" s="1" customFormat="1" customHeight="1" spans="1:5">
      <c r="A9408" s="4">
        <v>96638</v>
      </c>
      <c r="B9408" s="4" t="s">
        <v>9975</v>
      </c>
      <c r="C9408" s="4" t="s">
        <v>215</v>
      </c>
      <c r="D9408" s="4" t="s">
        <v>5683</v>
      </c>
      <c r="E9408" s="5">
        <v>15.16</v>
      </c>
    </row>
    <row r="9409" s="1" customFormat="1" customHeight="1" spans="1:5">
      <c r="A9409" s="4">
        <v>96639</v>
      </c>
      <c r="B9409" s="4" t="s">
        <v>9976</v>
      </c>
      <c r="C9409" s="4" t="s">
        <v>215</v>
      </c>
      <c r="D9409" s="4" t="s">
        <v>5683</v>
      </c>
      <c r="E9409" s="5">
        <v>10.3</v>
      </c>
    </row>
    <row r="9410" s="1" customFormat="1" customHeight="1" spans="1:5">
      <c r="A9410" s="4">
        <v>96640</v>
      </c>
      <c r="B9410" s="4" t="s">
        <v>9977</v>
      </c>
      <c r="C9410" s="4" t="s">
        <v>215</v>
      </c>
      <c r="D9410" s="4" t="s">
        <v>5683</v>
      </c>
      <c r="E9410" s="5">
        <v>23.7</v>
      </c>
    </row>
    <row r="9411" s="1" customFormat="1" customHeight="1" spans="1:5">
      <c r="A9411" s="4">
        <v>96641</v>
      </c>
      <c r="B9411" s="4" t="s">
        <v>9978</v>
      </c>
      <c r="C9411" s="4" t="s">
        <v>215</v>
      </c>
      <c r="D9411" s="4" t="s">
        <v>5683</v>
      </c>
      <c r="E9411" s="5">
        <v>15.86</v>
      </c>
    </row>
    <row r="9412" s="1" customFormat="1" customHeight="1" spans="1:5">
      <c r="A9412" s="4">
        <v>96642</v>
      </c>
      <c r="B9412" s="4" t="s">
        <v>9979</v>
      </c>
      <c r="C9412" s="4" t="s">
        <v>215</v>
      </c>
      <c r="D9412" s="4" t="s">
        <v>5683</v>
      </c>
      <c r="E9412" s="5">
        <v>19.49</v>
      </c>
    </row>
    <row r="9413" s="1" customFormat="1" customHeight="1" spans="1:5">
      <c r="A9413" s="4">
        <v>96643</v>
      </c>
      <c r="B9413" s="4" t="s">
        <v>9980</v>
      </c>
      <c r="C9413" s="4" t="s">
        <v>215</v>
      </c>
      <c r="D9413" s="4" t="s">
        <v>5683</v>
      </c>
      <c r="E9413" s="5">
        <v>41.59</v>
      </c>
    </row>
    <row r="9414" s="1" customFormat="1" customHeight="1" spans="1:5">
      <c r="A9414" s="4">
        <v>96650</v>
      </c>
      <c r="B9414" s="4" t="s">
        <v>9981</v>
      </c>
      <c r="C9414" s="4" t="s">
        <v>215</v>
      </c>
      <c r="D9414" s="4" t="s">
        <v>5683</v>
      </c>
      <c r="E9414" s="5">
        <v>8.27</v>
      </c>
    </row>
    <row r="9415" s="1" customFormat="1" customHeight="1" spans="1:5">
      <c r="A9415" s="4">
        <v>96651</v>
      </c>
      <c r="B9415" s="4" t="s">
        <v>9982</v>
      </c>
      <c r="C9415" s="4" t="s">
        <v>215</v>
      </c>
      <c r="D9415" s="4" t="s">
        <v>5683</v>
      </c>
      <c r="E9415" s="5">
        <v>8.63</v>
      </c>
    </row>
    <row r="9416" s="1" customFormat="1" customHeight="1" spans="1:5">
      <c r="A9416" s="4">
        <v>96652</v>
      </c>
      <c r="B9416" s="4" t="s">
        <v>9983</v>
      </c>
      <c r="C9416" s="4" t="s">
        <v>215</v>
      </c>
      <c r="D9416" s="4" t="s">
        <v>5683</v>
      </c>
      <c r="E9416" s="5">
        <v>9.8</v>
      </c>
    </row>
    <row r="9417" s="1" customFormat="1" customHeight="1" spans="1:5">
      <c r="A9417" s="4">
        <v>96653</v>
      </c>
      <c r="B9417" s="4" t="s">
        <v>9984</v>
      </c>
      <c r="C9417" s="4" t="s">
        <v>215</v>
      </c>
      <c r="D9417" s="4" t="s">
        <v>5683</v>
      </c>
      <c r="E9417" s="5">
        <v>12.85</v>
      </c>
    </row>
    <row r="9418" s="1" customFormat="1" customHeight="1" spans="1:5">
      <c r="A9418" s="4">
        <v>96654</v>
      </c>
      <c r="B9418" s="4" t="s">
        <v>9985</v>
      </c>
      <c r="C9418" s="4" t="s">
        <v>215</v>
      </c>
      <c r="D9418" s="4" t="s">
        <v>5683</v>
      </c>
      <c r="E9418" s="5">
        <v>14.62</v>
      </c>
    </row>
    <row r="9419" s="1" customFormat="1" customHeight="1" spans="1:5">
      <c r="A9419" s="4">
        <v>96655</v>
      </c>
      <c r="B9419" s="4" t="s">
        <v>9986</v>
      </c>
      <c r="C9419" s="4" t="s">
        <v>215</v>
      </c>
      <c r="D9419" s="4" t="s">
        <v>5683</v>
      </c>
      <c r="E9419" s="5">
        <v>19.58</v>
      </c>
    </row>
    <row r="9420" s="1" customFormat="1" customHeight="1" spans="1:5">
      <c r="A9420" s="4">
        <v>96656</v>
      </c>
      <c r="B9420" s="4" t="s">
        <v>9987</v>
      </c>
      <c r="C9420" s="4" t="s">
        <v>215</v>
      </c>
      <c r="D9420" s="4" t="s">
        <v>5683</v>
      </c>
      <c r="E9420" s="5">
        <v>5.96</v>
      </c>
    </row>
    <row r="9421" s="1" customFormat="1" customHeight="1" spans="1:5">
      <c r="A9421" s="4">
        <v>96657</v>
      </c>
      <c r="B9421" s="4" t="s">
        <v>9988</v>
      </c>
      <c r="C9421" s="4" t="s">
        <v>215</v>
      </c>
      <c r="D9421" s="4" t="s">
        <v>5683</v>
      </c>
      <c r="E9421" s="5">
        <v>21.77</v>
      </c>
    </row>
    <row r="9422" s="1" customFormat="1" customHeight="1" spans="1:5">
      <c r="A9422" s="4">
        <v>96658</v>
      </c>
      <c r="B9422" s="4" t="s">
        <v>9989</v>
      </c>
      <c r="C9422" s="4" t="s">
        <v>215</v>
      </c>
      <c r="D9422" s="4" t="s">
        <v>5683</v>
      </c>
      <c r="E9422" s="5">
        <v>13.93</v>
      </c>
    </row>
    <row r="9423" s="1" customFormat="1" customHeight="1" spans="1:5">
      <c r="A9423" s="4">
        <v>96659</v>
      </c>
      <c r="B9423" s="4" t="s">
        <v>9990</v>
      </c>
      <c r="C9423" s="4" t="s">
        <v>215</v>
      </c>
      <c r="D9423" s="4" t="s">
        <v>5683</v>
      </c>
      <c r="E9423" s="5">
        <v>7.75</v>
      </c>
    </row>
    <row r="9424" s="1" customFormat="1" customHeight="1" spans="1:5">
      <c r="A9424" s="4">
        <v>96660</v>
      </c>
      <c r="B9424" s="4" t="s">
        <v>9991</v>
      </c>
      <c r="C9424" s="4" t="s">
        <v>215</v>
      </c>
      <c r="D9424" s="4" t="s">
        <v>5683</v>
      </c>
      <c r="E9424" s="5">
        <v>29.53</v>
      </c>
    </row>
    <row r="9425" s="1" customFormat="1" customHeight="1" spans="1:5">
      <c r="A9425" s="4">
        <v>96661</v>
      </c>
      <c r="B9425" s="4" t="s">
        <v>9992</v>
      </c>
      <c r="C9425" s="4" t="s">
        <v>215</v>
      </c>
      <c r="D9425" s="4" t="s">
        <v>5683</v>
      </c>
      <c r="E9425" s="5">
        <v>29.25</v>
      </c>
    </row>
    <row r="9426" s="1" customFormat="1" customHeight="1" spans="1:5">
      <c r="A9426" s="4">
        <v>96662</v>
      </c>
      <c r="B9426" s="4" t="s">
        <v>9993</v>
      </c>
      <c r="C9426" s="4" t="s">
        <v>215</v>
      </c>
      <c r="D9426" s="4" t="s">
        <v>5683</v>
      </c>
      <c r="E9426" s="5">
        <v>8.61</v>
      </c>
    </row>
    <row r="9427" s="1" customFormat="1" customHeight="1" spans="1:5">
      <c r="A9427" s="4">
        <v>96663</v>
      </c>
      <c r="B9427" s="4" t="s">
        <v>9994</v>
      </c>
      <c r="C9427" s="4" t="s">
        <v>215</v>
      </c>
      <c r="D9427" s="4" t="s">
        <v>5683</v>
      </c>
      <c r="E9427" s="5">
        <v>14.59</v>
      </c>
    </row>
    <row r="9428" s="1" customFormat="1" customHeight="1" spans="1:5">
      <c r="A9428" s="4">
        <v>96664</v>
      </c>
      <c r="B9428" s="4" t="s">
        <v>9995</v>
      </c>
      <c r="C9428" s="4" t="s">
        <v>215</v>
      </c>
      <c r="D9428" s="4" t="s">
        <v>5683</v>
      </c>
      <c r="E9428" s="5">
        <v>16.02</v>
      </c>
    </row>
    <row r="9429" s="1" customFormat="1" customHeight="1" spans="1:5">
      <c r="A9429" s="4">
        <v>96665</v>
      </c>
      <c r="B9429" s="4" t="s">
        <v>9996</v>
      </c>
      <c r="C9429" s="4" t="s">
        <v>215</v>
      </c>
      <c r="D9429" s="4" t="s">
        <v>5683</v>
      </c>
      <c r="E9429" s="5">
        <v>10.78</v>
      </c>
    </row>
    <row r="9430" s="1" customFormat="1" customHeight="1" spans="1:5">
      <c r="A9430" s="4">
        <v>96666</v>
      </c>
      <c r="B9430" s="4" t="s">
        <v>9997</v>
      </c>
      <c r="C9430" s="4" t="s">
        <v>215</v>
      </c>
      <c r="D9430" s="4" t="s">
        <v>5683</v>
      </c>
      <c r="E9430" s="5">
        <v>15.46</v>
      </c>
    </row>
    <row r="9431" s="1" customFormat="1" customHeight="1" spans="1:5">
      <c r="A9431" s="4">
        <v>96667</v>
      </c>
      <c r="B9431" s="4" t="s">
        <v>9998</v>
      </c>
      <c r="C9431" s="4" t="s">
        <v>215</v>
      </c>
      <c r="D9431" s="4" t="s">
        <v>5683</v>
      </c>
      <c r="E9431" s="5">
        <v>21.79</v>
      </c>
    </row>
    <row r="9432" s="1" customFormat="1" customHeight="1" spans="1:5">
      <c r="A9432" s="4">
        <v>96684</v>
      </c>
      <c r="B9432" s="4" t="s">
        <v>9999</v>
      </c>
      <c r="C9432" s="4" t="s">
        <v>215</v>
      </c>
      <c r="D9432" s="4" t="s">
        <v>5683</v>
      </c>
      <c r="E9432" s="5">
        <v>10.64</v>
      </c>
    </row>
    <row r="9433" s="1" customFormat="1" customHeight="1" spans="1:5">
      <c r="A9433" s="4">
        <v>96685</v>
      </c>
      <c r="B9433" s="4" t="s">
        <v>10000</v>
      </c>
      <c r="C9433" s="4" t="s">
        <v>215</v>
      </c>
      <c r="D9433" s="4" t="s">
        <v>5683</v>
      </c>
      <c r="E9433" s="5">
        <v>11</v>
      </c>
    </row>
    <row r="9434" s="1" customFormat="1" customHeight="1" spans="1:5">
      <c r="A9434" s="4">
        <v>96686</v>
      </c>
      <c r="B9434" s="4" t="s">
        <v>10001</v>
      </c>
      <c r="C9434" s="4" t="s">
        <v>215</v>
      </c>
      <c r="D9434" s="4" t="s">
        <v>5683</v>
      </c>
      <c r="E9434" s="5">
        <v>13.68</v>
      </c>
    </row>
    <row r="9435" s="1" customFormat="1" customHeight="1" spans="1:5">
      <c r="A9435" s="4">
        <v>96687</v>
      </c>
      <c r="B9435" s="4" t="s">
        <v>10002</v>
      </c>
      <c r="C9435" s="4" t="s">
        <v>215</v>
      </c>
      <c r="D9435" s="4" t="s">
        <v>5683</v>
      </c>
      <c r="E9435" s="5">
        <v>16.73</v>
      </c>
    </row>
    <row r="9436" s="1" customFormat="1" customHeight="1" spans="1:5">
      <c r="A9436" s="4">
        <v>96688</v>
      </c>
      <c r="B9436" s="4" t="s">
        <v>10003</v>
      </c>
      <c r="C9436" s="4" t="s">
        <v>215</v>
      </c>
      <c r="D9436" s="4" t="s">
        <v>5683</v>
      </c>
      <c r="E9436" s="5">
        <v>20.21</v>
      </c>
    </row>
    <row r="9437" s="1" customFormat="1" customHeight="1" spans="1:5">
      <c r="A9437" s="4">
        <v>96689</v>
      </c>
      <c r="B9437" s="4" t="s">
        <v>10004</v>
      </c>
      <c r="C9437" s="4" t="s">
        <v>215</v>
      </c>
      <c r="D9437" s="4" t="s">
        <v>5683</v>
      </c>
      <c r="E9437" s="5">
        <v>25.17</v>
      </c>
    </row>
    <row r="9438" s="1" customFormat="1" customHeight="1" spans="1:5">
      <c r="A9438" s="4">
        <v>96690</v>
      </c>
      <c r="B9438" s="4" t="s">
        <v>10005</v>
      </c>
      <c r="C9438" s="4" t="s">
        <v>215</v>
      </c>
      <c r="D9438" s="4" t="s">
        <v>5683</v>
      </c>
      <c r="E9438" s="5">
        <v>28.1</v>
      </c>
    </row>
    <row r="9439" s="1" customFormat="1" customHeight="1" spans="1:5">
      <c r="A9439" s="4">
        <v>96691</v>
      </c>
      <c r="B9439" s="4" t="s">
        <v>10006</v>
      </c>
      <c r="C9439" s="4" t="s">
        <v>215</v>
      </c>
      <c r="D9439" s="4" t="s">
        <v>5683</v>
      </c>
      <c r="E9439" s="5">
        <v>35.95</v>
      </c>
    </row>
    <row r="9440" s="1" customFormat="1" customHeight="1" spans="1:5">
      <c r="A9440" s="4">
        <v>96692</v>
      </c>
      <c r="B9440" s="4" t="s">
        <v>10007</v>
      </c>
      <c r="C9440" s="4" t="s">
        <v>215</v>
      </c>
      <c r="D9440" s="4" t="s">
        <v>5683</v>
      </c>
      <c r="E9440" s="5">
        <v>39.75</v>
      </c>
    </row>
    <row r="9441" s="1" customFormat="1" customHeight="1" spans="1:5">
      <c r="A9441" s="4">
        <v>96693</v>
      </c>
      <c r="B9441" s="4" t="s">
        <v>10008</v>
      </c>
      <c r="C9441" s="4" t="s">
        <v>215</v>
      </c>
      <c r="D9441" s="4" t="s">
        <v>5683</v>
      </c>
      <c r="E9441" s="5">
        <v>53.77</v>
      </c>
    </row>
    <row r="9442" s="1" customFormat="1" customHeight="1" spans="1:5">
      <c r="A9442" s="4">
        <v>96694</v>
      </c>
      <c r="B9442" s="4" t="s">
        <v>10009</v>
      </c>
      <c r="C9442" s="4" t="s">
        <v>215</v>
      </c>
      <c r="D9442" s="4" t="s">
        <v>5683</v>
      </c>
      <c r="E9442" s="5">
        <v>83.98</v>
      </c>
    </row>
    <row r="9443" s="1" customFormat="1" customHeight="1" spans="1:5">
      <c r="A9443" s="4">
        <v>96695</v>
      </c>
      <c r="B9443" s="4" t="s">
        <v>10010</v>
      </c>
      <c r="C9443" s="4" t="s">
        <v>215</v>
      </c>
      <c r="D9443" s="4" t="s">
        <v>5683</v>
      </c>
      <c r="E9443" s="5">
        <v>92.53</v>
      </c>
    </row>
    <row r="9444" s="1" customFormat="1" customHeight="1" spans="1:5">
      <c r="A9444" s="4">
        <v>96696</v>
      </c>
      <c r="B9444" s="4" t="s">
        <v>10011</v>
      </c>
      <c r="C9444" s="4" t="s">
        <v>215</v>
      </c>
      <c r="D9444" s="4" t="s">
        <v>5683</v>
      </c>
      <c r="E9444" s="5">
        <v>104.83</v>
      </c>
    </row>
    <row r="9445" s="1" customFormat="1" customHeight="1" spans="1:5">
      <c r="A9445" s="4">
        <v>96697</v>
      </c>
      <c r="B9445" s="4" t="s">
        <v>10012</v>
      </c>
      <c r="C9445" s="4" t="s">
        <v>215</v>
      </c>
      <c r="D9445" s="4" t="s">
        <v>5683</v>
      </c>
      <c r="E9445" s="5">
        <v>309.46</v>
      </c>
    </row>
    <row r="9446" s="1" customFormat="1" customHeight="1" spans="1:5">
      <c r="A9446" s="4">
        <v>96698</v>
      </c>
      <c r="B9446" s="4" t="s">
        <v>10013</v>
      </c>
      <c r="C9446" s="4" t="s">
        <v>215</v>
      </c>
      <c r="D9446" s="4" t="s">
        <v>5683</v>
      </c>
      <c r="E9446" s="5">
        <v>7.53</v>
      </c>
    </row>
    <row r="9447" s="1" customFormat="1" customHeight="1" spans="1:5">
      <c r="A9447" s="4">
        <v>96699</v>
      </c>
      <c r="B9447" s="4" t="s">
        <v>10014</v>
      </c>
      <c r="C9447" s="4" t="s">
        <v>215</v>
      </c>
      <c r="D9447" s="4" t="s">
        <v>5683</v>
      </c>
      <c r="E9447" s="5">
        <v>23.34</v>
      </c>
    </row>
    <row r="9448" s="1" customFormat="1" customHeight="1" spans="1:5">
      <c r="A9448" s="4">
        <v>96700</v>
      </c>
      <c r="B9448" s="4" t="s">
        <v>10015</v>
      </c>
      <c r="C9448" s="4" t="s">
        <v>215</v>
      </c>
      <c r="D9448" s="4" t="s">
        <v>5683</v>
      </c>
      <c r="E9448" s="5">
        <v>15.5</v>
      </c>
    </row>
    <row r="9449" s="1" customFormat="1" customHeight="1" spans="1:5">
      <c r="A9449" s="4">
        <v>96701</v>
      </c>
      <c r="B9449" s="4" t="s">
        <v>10016</v>
      </c>
      <c r="C9449" s="4" t="s">
        <v>215</v>
      </c>
      <c r="D9449" s="4" t="s">
        <v>5683</v>
      </c>
      <c r="E9449" s="5">
        <v>10.32</v>
      </c>
    </row>
    <row r="9450" s="1" customFormat="1" customHeight="1" spans="1:5">
      <c r="A9450" s="4">
        <v>96702</v>
      </c>
      <c r="B9450" s="4" t="s">
        <v>10017</v>
      </c>
      <c r="C9450" s="4" t="s">
        <v>215</v>
      </c>
      <c r="D9450" s="4" t="s">
        <v>5683</v>
      </c>
      <c r="E9450" s="5">
        <v>10.69</v>
      </c>
    </row>
    <row r="9451" s="1" customFormat="1" customHeight="1" spans="1:5">
      <c r="A9451" s="4">
        <v>96703</v>
      </c>
      <c r="B9451" s="4" t="s">
        <v>10018</v>
      </c>
      <c r="C9451" s="4" t="s">
        <v>215</v>
      </c>
      <c r="D9451" s="4" t="s">
        <v>5683</v>
      </c>
      <c r="E9451" s="5">
        <v>18.33</v>
      </c>
    </row>
    <row r="9452" s="1" customFormat="1" customHeight="1" spans="1:5">
      <c r="A9452" s="4">
        <v>96704</v>
      </c>
      <c r="B9452" s="4" t="s">
        <v>10019</v>
      </c>
      <c r="C9452" s="4" t="s">
        <v>215</v>
      </c>
      <c r="D9452" s="4" t="s">
        <v>5683</v>
      </c>
      <c r="E9452" s="5">
        <v>18.67</v>
      </c>
    </row>
    <row r="9453" s="1" customFormat="1" customHeight="1" spans="1:5">
      <c r="A9453" s="4">
        <v>96705</v>
      </c>
      <c r="B9453" s="4" t="s">
        <v>10020</v>
      </c>
      <c r="C9453" s="4" t="s">
        <v>215</v>
      </c>
      <c r="D9453" s="4" t="s">
        <v>5683</v>
      </c>
      <c r="E9453" s="5">
        <v>22.23</v>
      </c>
    </row>
    <row r="9454" s="1" customFormat="1" customHeight="1" spans="1:5">
      <c r="A9454" s="4">
        <v>96706</v>
      </c>
      <c r="B9454" s="4" t="s">
        <v>10021</v>
      </c>
      <c r="C9454" s="4" t="s">
        <v>215</v>
      </c>
      <c r="D9454" s="4" t="s">
        <v>5683</v>
      </c>
      <c r="E9454" s="5">
        <v>32.9</v>
      </c>
    </row>
    <row r="9455" s="1" customFormat="1" customHeight="1" spans="1:5">
      <c r="A9455" s="4">
        <v>96707</v>
      </c>
      <c r="B9455" s="4" t="s">
        <v>10022</v>
      </c>
      <c r="C9455" s="4" t="s">
        <v>215</v>
      </c>
      <c r="D9455" s="4" t="s">
        <v>5683</v>
      </c>
      <c r="E9455" s="5">
        <v>52.8</v>
      </c>
    </row>
    <row r="9456" s="1" customFormat="1" customHeight="1" spans="1:5">
      <c r="A9456" s="4">
        <v>96708</v>
      </c>
      <c r="B9456" s="4" t="s">
        <v>10023</v>
      </c>
      <c r="C9456" s="4" t="s">
        <v>215</v>
      </c>
      <c r="D9456" s="4" t="s">
        <v>5683</v>
      </c>
      <c r="E9456" s="5">
        <v>79.96</v>
      </c>
    </row>
    <row r="9457" s="1" customFormat="1" customHeight="1" spans="1:5">
      <c r="A9457" s="4">
        <v>96709</v>
      </c>
      <c r="B9457" s="4" t="s">
        <v>10024</v>
      </c>
      <c r="C9457" s="4" t="s">
        <v>215</v>
      </c>
      <c r="D9457" s="4" t="s">
        <v>5683</v>
      </c>
      <c r="E9457" s="5">
        <v>102.02</v>
      </c>
    </row>
    <row r="9458" s="1" customFormat="1" customHeight="1" spans="1:5">
      <c r="A9458" s="4">
        <v>96710</v>
      </c>
      <c r="B9458" s="4" t="s">
        <v>10025</v>
      </c>
      <c r="C9458" s="4" t="s">
        <v>215</v>
      </c>
      <c r="D9458" s="4" t="s">
        <v>5683</v>
      </c>
      <c r="E9458" s="5">
        <v>13.92</v>
      </c>
    </row>
    <row r="9459" s="1" customFormat="1" customHeight="1" spans="1:5">
      <c r="A9459" s="4">
        <v>96711</v>
      </c>
      <c r="B9459" s="4" t="s">
        <v>10026</v>
      </c>
      <c r="C9459" s="4" t="s">
        <v>215</v>
      </c>
      <c r="D9459" s="4" t="s">
        <v>5683</v>
      </c>
      <c r="E9459" s="5">
        <v>20.62</v>
      </c>
    </row>
    <row r="9460" s="1" customFormat="1" customHeight="1" spans="1:5">
      <c r="A9460" s="4">
        <v>96712</v>
      </c>
      <c r="B9460" s="4" t="s">
        <v>10027</v>
      </c>
      <c r="C9460" s="4" t="s">
        <v>215</v>
      </c>
      <c r="D9460" s="4" t="s">
        <v>5683</v>
      </c>
      <c r="E9460" s="5">
        <v>29.26</v>
      </c>
    </row>
    <row r="9461" s="1" customFormat="1" customHeight="1" spans="1:5">
      <c r="A9461" s="4">
        <v>96713</v>
      </c>
      <c r="B9461" s="4" t="s">
        <v>10028</v>
      </c>
      <c r="C9461" s="4" t="s">
        <v>215</v>
      </c>
      <c r="D9461" s="4" t="s">
        <v>5683</v>
      </c>
      <c r="E9461" s="5">
        <v>44.74</v>
      </c>
    </row>
    <row r="9462" s="1" customFormat="1" customHeight="1" spans="1:5">
      <c r="A9462" s="4">
        <v>96714</v>
      </c>
      <c r="B9462" s="4" t="s">
        <v>10029</v>
      </c>
      <c r="C9462" s="4" t="s">
        <v>215</v>
      </c>
      <c r="D9462" s="4" t="s">
        <v>5683</v>
      </c>
      <c r="E9462" s="5">
        <v>63.59</v>
      </c>
    </row>
    <row r="9463" s="1" customFormat="1" customHeight="1" spans="1:5">
      <c r="A9463" s="4">
        <v>96715</v>
      </c>
      <c r="B9463" s="4" t="s">
        <v>10030</v>
      </c>
      <c r="C9463" s="4" t="s">
        <v>215</v>
      </c>
      <c r="D9463" s="4" t="s">
        <v>5683</v>
      </c>
      <c r="E9463" s="5">
        <v>112.93</v>
      </c>
    </row>
    <row r="9464" s="1" customFormat="1" customHeight="1" spans="1:5">
      <c r="A9464" s="4">
        <v>96716</v>
      </c>
      <c r="B9464" s="4" t="s">
        <v>10031</v>
      </c>
      <c r="C9464" s="4" t="s">
        <v>215</v>
      </c>
      <c r="D9464" s="4" t="s">
        <v>5683</v>
      </c>
      <c r="E9464" s="5">
        <v>147.02</v>
      </c>
    </row>
    <row r="9465" s="1" customFormat="1" customHeight="1" spans="1:5">
      <c r="A9465" s="4">
        <v>96717</v>
      </c>
      <c r="B9465" s="4" t="s">
        <v>10032</v>
      </c>
      <c r="C9465" s="4" t="s">
        <v>215</v>
      </c>
      <c r="D9465" s="4" t="s">
        <v>5683</v>
      </c>
      <c r="E9465" s="5">
        <v>281.84</v>
      </c>
    </row>
    <row r="9466" s="1" customFormat="1" customHeight="1" spans="1:5">
      <c r="A9466" s="4">
        <v>96736</v>
      </c>
      <c r="B9466" s="4" t="s">
        <v>10033</v>
      </c>
      <c r="C9466" s="4" t="s">
        <v>215</v>
      </c>
      <c r="D9466" s="4" t="s">
        <v>5683</v>
      </c>
      <c r="E9466" s="5">
        <v>6.26</v>
      </c>
    </row>
    <row r="9467" s="1" customFormat="1" customHeight="1" spans="1:5">
      <c r="A9467" s="4">
        <v>96737</v>
      </c>
      <c r="B9467" s="4" t="s">
        <v>10034</v>
      </c>
      <c r="C9467" s="4" t="s">
        <v>215</v>
      </c>
      <c r="D9467" s="4" t="s">
        <v>5683</v>
      </c>
      <c r="E9467" s="5">
        <v>6.07</v>
      </c>
    </row>
    <row r="9468" s="1" customFormat="1" customHeight="1" spans="1:5">
      <c r="A9468" s="4">
        <v>96738</v>
      </c>
      <c r="B9468" s="4" t="s">
        <v>10035</v>
      </c>
      <c r="C9468" s="4" t="s">
        <v>215</v>
      </c>
      <c r="D9468" s="4" t="s">
        <v>5683</v>
      </c>
      <c r="E9468" s="5">
        <v>21.88</v>
      </c>
    </row>
    <row r="9469" s="1" customFormat="1" customHeight="1" spans="1:5">
      <c r="A9469" s="4">
        <v>96739</v>
      </c>
      <c r="B9469" s="4" t="s">
        <v>10036</v>
      </c>
      <c r="C9469" s="4" t="s">
        <v>215</v>
      </c>
      <c r="D9469" s="4" t="s">
        <v>5683</v>
      </c>
      <c r="E9469" s="5">
        <v>8.8</v>
      </c>
    </row>
    <row r="9470" s="1" customFormat="1" customHeight="1" spans="1:5">
      <c r="A9470" s="4">
        <v>96740</v>
      </c>
      <c r="B9470" s="4" t="s">
        <v>10037</v>
      </c>
      <c r="C9470" s="4" t="s">
        <v>215</v>
      </c>
      <c r="D9470" s="4" t="s">
        <v>5683</v>
      </c>
      <c r="E9470" s="5">
        <v>30.69</v>
      </c>
    </row>
    <row r="9471" s="1" customFormat="1" customHeight="1" spans="1:5">
      <c r="A9471" s="4">
        <v>96741</v>
      </c>
      <c r="B9471" s="4" t="s">
        <v>10038</v>
      </c>
      <c r="C9471" s="4" t="s">
        <v>215</v>
      </c>
      <c r="D9471" s="4" t="s">
        <v>5683</v>
      </c>
      <c r="E9471" s="5">
        <v>15.41</v>
      </c>
    </row>
    <row r="9472" s="1" customFormat="1" customHeight="1" spans="1:5">
      <c r="A9472" s="4">
        <v>96742</v>
      </c>
      <c r="B9472" s="4" t="s">
        <v>10039</v>
      </c>
      <c r="C9472" s="4" t="s">
        <v>215</v>
      </c>
      <c r="D9472" s="4" t="s">
        <v>5683</v>
      </c>
      <c r="E9472" s="5">
        <v>20.33</v>
      </c>
    </row>
    <row r="9473" s="1" customFormat="1" customHeight="1" spans="1:5">
      <c r="A9473" s="4">
        <v>96743</v>
      </c>
      <c r="B9473" s="4" t="s">
        <v>10040</v>
      </c>
      <c r="C9473" s="4" t="s">
        <v>215</v>
      </c>
      <c r="D9473" s="4" t="s">
        <v>5683</v>
      </c>
      <c r="E9473" s="5">
        <v>28.74</v>
      </c>
    </row>
    <row r="9474" s="1" customFormat="1" customHeight="1" spans="1:5">
      <c r="A9474" s="4">
        <v>96744</v>
      </c>
      <c r="B9474" s="4" t="s">
        <v>10041</v>
      </c>
      <c r="C9474" s="4" t="s">
        <v>215</v>
      </c>
      <c r="D9474" s="4" t="s">
        <v>5683</v>
      </c>
      <c r="E9474" s="5">
        <v>51.66</v>
      </c>
    </row>
    <row r="9475" s="1" customFormat="1" customHeight="1" spans="1:5">
      <c r="A9475" s="4">
        <v>96745</v>
      </c>
      <c r="B9475" s="4" t="s">
        <v>10042</v>
      </c>
      <c r="C9475" s="4" t="s">
        <v>215</v>
      </c>
      <c r="D9475" s="4" t="s">
        <v>5683</v>
      </c>
      <c r="E9475" s="5">
        <v>76.2</v>
      </c>
    </row>
    <row r="9476" s="1" customFormat="1" customHeight="1" spans="1:5">
      <c r="A9476" s="4">
        <v>96746</v>
      </c>
      <c r="B9476" s="4" t="s">
        <v>10043</v>
      </c>
      <c r="C9476" s="4" t="s">
        <v>215</v>
      </c>
      <c r="D9476" s="4" t="s">
        <v>5683</v>
      </c>
      <c r="E9476" s="5">
        <v>102.22</v>
      </c>
    </row>
    <row r="9477" s="1" customFormat="1" customHeight="1" spans="1:5">
      <c r="A9477" s="4">
        <v>96747</v>
      </c>
      <c r="B9477" s="4" t="s">
        <v>10044</v>
      </c>
      <c r="C9477" s="4" t="s">
        <v>215</v>
      </c>
      <c r="D9477" s="4" t="s">
        <v>5683</v>
      </c>
      <c r="E9477" s="5">
        <v>7.85</v>
      </c>
    </row>
    <row r="9478" s="1" customFormat="1" customHeight="1" spans="1:5">
      <c r="A9478" s="4">
        <v>96748</v>
      </c>
      <c r="B9478" s="4" t="s">
        <v>10045</v>
      </c>
      <c r="C9478" s="4" t="s">
        <v>215</v>
      </c>
      <c r="D9478" s="4" t="s">
        <v>5683</v>
      </c>
      <c r="E9478" s="5">
        <v>8.45</v>
      </c>
    </row>
    <row r="9479" s="1" customFormat="1" customHeight="1" spans="1:5">
      <c r="A9479" s="4">
        <v>96749</v>
      </c>
      <c r="B9479" s="4" t="s">
        <v>10046</v>
      </c>
      <c r="C9479" s="4" t="s">
        <v>215</v>
      </c>
      <c r="D9479" s="4" t="s">
        <v>5683</v>
      </c>
      <c r="E9479" s="5">
        <v>11.38</v>
      </c>
    </row>
    <row r="9480" s="1" customFormat="1" customHeight="1" spans="1:5">
      <c r="A9480" s="4">
        <v>96750</v>
      </c>
      <c r="B9480" s="4" t="s">
        <v>10047</v>
      </c>
      <c r="C9480" s="4" t="s">
        <v>215</v>
      </c>
      <c r="D9480" s="4" t="s">
        <v>5683</v>
      </c>
      <c r="E9480" s="5">
        <v>15.84</v>
      </c>
    </row>
    <row r="9481" s="1" customFormat="1" customHeight="1" spans="1:5">
      <c r="A9481" s="4">
        <v>96751</v>
      </c>
      <c r="B9481" s="4" t="s">
        <v>10048</v>
      </c>
      <c r="C9481" s="4" t="s">
        <v>215</v>
      </c>
      <c r="D9481" s="4" t="s">
        <v>5683</v>
      </c>
      <c r="E9481" s="5">
        <v>25.19</v>
      </c>
    </row>
    <row r="9482" s="1" customFormat="1" customHeight="1" spans="1:5">
      <c r="A9482" s="4">
        <v>96752</v>
      </c>
      <c r="B9482" s="4" t="s">
        <v>10049</v>
      </c>
      <c r="C9482" s="4" t="s">
        <v>215</v>
      </c>
      <c r="D9482" s="4" t="s">
        <v>5683</v>
      </c>
      <c r="E9482" s="5">
        <v>33.46</v>
      </c>
    </row>
    <row r="9483" s="1" customFormat="1" customHeight="1" spans="1:5">
      <c r="A9483" s="4">
        <v>96753</v>
      </c>
      <c r="B9483" s="4" t="s">
        <v>10050</v>
      </c>
      <c r="C9483" s="4" t="s">
        <v>215</v>
      </c>
      <c r="D9483" s="4" t="s">
        <v>5683</v>
      </c>
      <c r="E9483" s="5">
        <v>82.24</v>
      </c>
    </row>
    <row r="9484" s="1" customFormat="1" customHeight="1" spans="1:5">
      <c r="A9484" s="4">
        <v>96754</v>
      </c>
      <c r="B9484" s="4" t="s">
        <v>10051</v>
      </c>
      <c r="C9484" s="4" t="s">
        <v>215</v>
      </c>
      <c r="D9484" s="4" t="s">
        <v>5683</v>
      </c>
      <c r="E9484" s="5">
        <v>99.17</v>
      </c>
    </row>
    <row r="9485" s="1" customFormat="1" customHeight="1" spans="1:5">
      <c r="A9485" s="4">
        <v>96755</v>
      </c>
      <c r="B9485" s="4" t="s">
        <v>10052</v>
      </c>
      <c r="C9485" s="4" t="s">
        <v>215</v>
      </c>
      <c r="D9485" s="4" t="s">
        <v>5683</v>
      </c>
      <c r="E9485" s="5">
        <v>309.76</v>
      </c>
    </row>
    <row r="9486" s="1" customFormat="1" customHeight="1" spans="1:5">
      <c r="A9486" s="4">
        <v>96756</v>
      </c>
      <c r="B9486" s="4" t="s">
        <v>10053</v>
      </c>
      <c r="C9486" s="4" t="s">
        <v>215</v>
      </c>
      <c r="D9486" s="4" t="s">
        <v>5683</v>
      </c>
      <c r="E9486" s="5">
        <v>19.32</v>
      </c>
    </row>
    <row r="9487" s="1" customFormat="1" customHeight="1" spans="1:5">
      <c r="A9487" s="4">
        <v>96757</v>
      </c>
      <c r="B9487" s="4" t="s">
        <v>10054</v>
      </c>
      <c r="C9487" s="4" t="s">
        <v>215</v>
      </c>
      <c r="D9487" s="4" t="s">
        <v>5683</v>
      </c>
      <c r="E9487" s="5">
        <v>23.1</v>
      </c>
    </row>
    <row r="9488" s="1" customFormat="1" customHeight="1" spans="1:5">
      <c r="A9488" s="4">
        <v>96758</v>
      </c>
      <c r="B9488" s="4" t="s">
        <v>10055</v>
      </c>
      <c r="C9488" s="4" t="s">
        <v>215</v>
      </c>
      <c r="D9488" s="4" t="s">
        <v>5683</v>
      </c>
      <c r="E9488" s="5">
        <v>17.55</v>
      </c>
    </row>
    <row r="9489" s="1" customFormat="1" customHeight="1" spans="1:5">
      <c r="A9489" s="4">
        <v>96759</v>
      </c>
      <c r="B9489" s="4" t="s">
        <v>10056</v>
      </c>
      <c r="C9489" s="4" t="s">
        <v>215</v>
      </c>
      <c r="D9489" s="4" t="s">
        <v>5683</v>
      </c>
      <c r="E9489" s="5">
        <v>23.41</v>
      </c>
    </row>
    <row r="9490" s="1" customFormat="1" customHeight="1" spans="1:5">
      <c r="A9490" s="4">
        <v>96760</v>
      </c>
      <c r="B9490" s="4" t="s">
        <v>10057</v>
      </c>
      <c r="C9490" s="4" t="s">
        <v>215</v>
      </c>
      <c r="D9490" s="4" t="s">
        <v>5683</v>
      </c>
      <c r="E9490" s="5">
        <v>40.89</v>
      </c>
    </row>
    <row r="9491" s="1" customFormat="1" customHeight="1" spans="1:5">
      <c r="A9491" s="4">
        <v>96761</v>
      </c>
      <c r="B9491" s="4" t="s">
        <v>10058</v>
      </c>
      <c r="C9491" s="4" t="s">
        <v>215</v>
      </c>
      <c r="D9491" s="4" t="s">
        <v>5683</v>
      </c>
      <c r="E9491" s="5">
        <v>55.21</v>
      </c>
    </row>
    <row r="9492" s="1" customFormat="1" customHeight="1" spans="1:5">
      <c r="A9492" s="4">
        <v>96762</v>
      </c>
      <c r="B9492" s="4" t="s">
        <v>10059</v>
      </c>
      <c r="C9492" s="4" t="s">
        <v>215</v>
      </c>
      <c r="D9492" s="4" t="s">
        <v>5683</v>
      </c>
      <c r="E9492" s="5">
        <v>110.6</v>
      </c>
    </row>
    <row r="9493" s="1" customFormat="1" customHeight="1" spans="1:5">
      <c r="A9493" s="4">
        <v>96763</v>
      </c>
      <c r="B9493" s="4" t="s">
        <v>10060</v>
      </c>
      <c r="C9493" s="4" t="s">
        <v>215</v>
      </c>
      <c r="D9493" s="4" t="s">
        <v>5683</v>
      </c>
      <c r="E9493" s="5">
        <v>139.46</v>
      </c>
    </row>
    <row r="9494" s="1" customFormat="1" customHeight="1" spans="1:5">
      <c r="A9494" s="4">
        <v>96764</v>
      </c>
      <c r="B9494" s="4" t="s">
        <v>10061</v>
      </c>
      <c r="C9494" s="4" t="s">
        <v>215</v>
      </c>
      <c r="D9494" s="4" t="s">
        <v>5683</v>
      </c>
      <c r="E9494" s="5">
        <v>282.23</v>
      </c>
    </row>
    <row r="9495" s="1" customFormat="1" customHeight="1" spans="1:5">
      <c r="A9495" s="4">
        <v>96802</v>
      </c>
      <c r="B9495" s="4" t="s">
        <v>10062</v>
      </c>
      <c r="C9495" s="4" t="s">
        <v>215</v>
      </c>
      <c r="D9495" s="4" t="s">
        <v>5683</v>
      </c>
      <c r="E9495" s="5">
        <v>370.06</v>
      </c>
    </row>
    <row r="9496" s="1" customFormat="1" customHeight="1" spans="1:5">
      <c r="A9496" s="4">
        <v>96803</v>
      </c>
      <c r="B9496" s="4" t="s">
        <v>10063</v>
      </c>
      <c r="C9496" s="4" t="s">
        <v>215</v>
      </c>
      <c r="D9496" s="4" t="s">
        <v>5683</v>
      </c>
      <c r="E9496" s="5">
        <v>67.46</v>
      </c>
    </row>
    <row r="9497" s="1" customFormat="1" customHeight="1" spans="1:5">
      <c r="A9497" s="4">
        <v>96804</v>
      </c>
      <c r="B9497" s="4" t="s">
        <v>10064</v>
      </c>
      <c r="C9497" s="4" t="s">
        <v>215</v>
      </c>
      <c r="D9497" s="4" t="s">
        <v>5683</v>
      </c>
      <c r="E9497" s="5">
        <v>108.68</v>
      </c>
    </row>
    <row r="9498" s="1" customFormat="1" customHeight="1" spans="1:5">
      <c r="A9498" s="4">
        <v>96805</v>
      </c>
      <c r="B9498" s="4" t="s">
        <v>10065</v>
      </c>
      <c r="C9498" s="4" t="s">
        <v>215</v>
      </c>
      <c r="D9498" s="4" t="s">
        <v>5683</v>
      </c>
      <c r="E9498" s="5">
        <v>191.33</v>
      </c>
    </row>
    <row r="9499" s="1" customFormat="1" customHeight="1" spans="1:5">
      <c r="A9499" s="4">
        <v>96806</v>
      </c>
      <c r="B9499" s="4" t="s">
        <v>10066</v>
      </c>
      <c r="C9499" s="4" t="s">
        <v>215</v>
      </c>
      <c r="D9499" s="4" t="s">
        <v>5683</v>
      </c>
      <c r="E9499" s="5">
        <v>73.71</v>
      </c>
    </row>
    <row r="9500" s="1" customFormat="1" customHeight="1" spans="1:5">
      <c r="A9500" s="4">
        <v>96807</v>
      </c>
      <c r="B9500" s="4" t="s">
        <v>10067</v>
      </c>
      <c r="C9500" s="4" t="s">
        <v>215</v>
      </c>
      <c r="D9500" s="4" t="s">
        <v>5683</v>
      </c>
      <c r="E9500" s="5">
        <v>118.4</v>
      </c>
    </row>
    <row r="9501" s="1" customFormat="1" customHeight="1" spans="1:5">
      <c r="A9501" s="4">
        <v>96808</v>
      </c>
      <c r="B9501" s="4" t="s">
        <v>10068</v>
      </c>
      <c r="C9501" s="4" t="s">
        <v>215</v>
      </c>
      <c r="D9501" s="4" t="s">
        <v>5683</v>
      </c>
      <c r="E9501" s="5">
        <v>15.11</v>
      </c>
    </row>
    <row r="9502" s="1" customFormat="1" customHeight="1" spans="1:5">
      <c r="A9502" s="4">
        <v>96809</v>
      </c>
      <c r="B9502" s="4" t="s">
        <v>10069</v>
      </c>
      <c r="C9502" s="4" t="s">
        <v>215</v>
      </c>
      <c r="D9502" s="4" t="s">
        <v>5683</v>
      </c>
      <c r="E9502" s="5">
        <v>16.67</v>
      </c>
    </row>
    <row r="9503" s="1" customFormat="1" customHeight="1" spans="1:5">
      <c r="A9503" s="4">
        <v>96810</v>
      </c>
      <c r="B9503" s="4" t="s">
        <v>10070</v>
      </c>
      <c r="C9503" s="4" t="s">
        <v>215</v>
      </c>
      <c r="D9503" s="4" t="s">
        <v>5683</v>
      </c>
      <c r="E9503" s="5">
        <v>18.1</v>
      </c>
    </row>
    <row r="9504" s="1" customFormat="1" customHeight="1" spans="1:5">
      <c r="A9504" s="4">
        <v>96811</v>
      </c>
      <c r="B9504" s="4" t="s">
        <v>10071</v>
      </c>
      <c r="C9504" s="4" t="s">
        <v>215</v>
      </c>
      <c r="D9504" s="4" t="s">
        <v>5683</v>
      </c>
      <c r="E9504" s="5">
        <v>19.09</v>
      </c>
    </row>
    <row r="9505" s="1" customFormat="1" customHeight="1" spans="1:5">
      <c r="A9505" s="4">
        <v>96812</v>
      </c>
      <c r="B9505" s="4" t="s">
        <v>10072</v>
      </c>
      <c r="C9505" s="4" t="s">
        <v>215</v>
      </c>
      <c r="D9505" s="4" t="s">
        <v>5683</v>
      </c>
      <c r="E9505" s="5">
        <v>17.39</v>
      </c>
    </row>
    <row r="9506" s="1" customFormat="1" customHeight="1" spans="1:5">
      <c r="A9506" s="4">
        <v>96813</v>
      </c>
      <c r="B9506" s="4" t="s">
        <v>10073</v>
      </c>
      <c r="C9506" s="4" t="s">
        <v>215</v>
      </c>
      <c r="D9506" s="4" t="s">
        <v>5683</v>
      </c>
      <c r="E9506" s="5">
        <v>19.81</v>
      </c>
    </row>
    <row r="9507" s="1" customFormat="1" customHeight="1" spans="1:5">
      <c r="A9507" s="4">
        <v>96814</v>
      </c>
      <c r="B9507" s="4" t="s">
        <v>10074</v>
      </c>
      <c r="C9507" s="4" t="s">
        <v>215</v>
      </c>
      <c r="D9507" s="4" t="s">
        <v>5683</v>
      </c>
      <c r="E9507" s="5">
        <v>14.26</v>
      </c>
    </row>
    <row r="9508" s="1" customFormat="1" customHeight="1" spans="1:5">
      <c r="A9508" s="4">
        <v>96815</v>
      </c>
      <c r="B9508" s="4" t="s">
        <v>10075</v>
      </c>
      <c r="C9508" s="4" t="s">
        <v>215</v>
      </c>
      <c r="D9508" s="4" t="s">
        <v>5683</v>
      </c>
      <c r="E9508" s="5">
        <v>29.61</v>
      </c>
    </row>
    <row r="9509" s="1" customFormat="1" customHeight="1" spans="1:5">
      <c r="A9509" s="4">
        <v>96816</v>
      </c>
      <c r="B9509" s="4" t="s">
        <v>10076</v>
      </c>
      <c r="C9509" s="4" t="s">
        <v>215</v>
      </c>
      <c r="D9509" s="4" t="s">
        <v>5683</v>
      </c>
      <c r="E9509" s="5">
        <v>22.38</v>
      </c>
    </row>
    <row r="9510" s="1" customFormat="1" customHeight="1" spans="1:5">
      <c r="A9510" s="4">
        <v>96817</v>
      </c>
      <c r="B9510" s="4" t="s">
        <v>10077</v>
      </c>
      <c r="C9510" s="4" t="s">
        <v>215</v>
      </c>
      <c r="D9510" s="4" t="s">
        <v>5683</v>
      </c>
      <c r="E9510" s="5">
        <v>29.85</v>
      </c>
    </row>
    <row r="9511" s="1" customFormat="1" customHeight="1" spans="1:5">
      <c r="A9511" s="4">
        <v>96818</v>
      </c>
      <c r="B9511" s="4" t="s">
        <v>10078</v>
      </c>
      <c r="C9511" s="4" t="s">
        <v>215</v>
      </c>
      <c r="D9511" s="4" t="s">
        <v>5683</v>
      </c>
      <c r="E9511" s="5">
        <v>19.16</v>
      </c>
    </row>
    <row r="9512" s="1" customFormat="1" customHeight="1" spans="1:5">
      <c r="A9512" s="4">
        <v>96819</v>
      </c>
      <c r="B9512" s="4" t="s">
        <v>10079</v>
      </c>
      <c r="C9512" s="4" t="s">
        <v>215</v>
      </c>
      <c r="D9512" s="4" t="s">
        <v>5683</v>
      </c>
      <c r="E9512" s="5">
        <v>20.54</v>
      </c>
    </row>
    <row r="9513" s="1" customFormat="1" customHeight="1" spans="1:5">
      <c r="A9513" s="4">
        <v>96820</v>
      </c>
      <c r="B9513" s="4" t="s">
        <v>10080</v>
      </c>
      <c r="C9513" s="4" t="s">
        <v>215</v>
      </c>
      <c r="D9513" s="4" t="s">
        <v>5683</v>
      </c>
      <c r="E9513" s="5">
        <v>35.61</v>
      </c>
    </row>
    <row r="9514" s="1" customFormat="1" customHeight="1" spans="1:5">
      <c r="A9514" s="4">
        <v>96821</v>
      </c>
      <c r="B9514" s="4" t="s">
        <v>10081</v>
      </c>
      <c r="C9514" s="4" t="s">
        <v>215</v>
      </c>
      <c r="D9514" s="4" t="s">
        <v>5683</v>
      </c>
      <c r="E9514" s="5">
        <v>33.23</v>
      </c>
    </row>
    <row r="9515" s="1" customFormat="1" customHeight="1" spans="1:5">
      <c r="A9515" s="4">
        <v>96822</v>
      </c>
      <c r="B9515" s="4" t="s">
        <v>10082</v>
      </c>
      <c r="C9515" s="4" t="s">
        <v>215</v>
      </c>
      <c r="D9515" s="4" t="s">
        <v>5683</v>
      </c>
      <c r="E9515" s="5">
        <v>26.97</v>
      </c>
    </row>
    <row r="9516" s="1" customFormat="1" customHeight="1" spans="1:5">
      <c r="A9516" s="4">
        <v>96823</v>
      </c>
      <c r="B9516" s="4" t="s">
        <v>10083</v>
      </c>
      <c r="C9516" s="4" t="s">
        <v>215</v>
      </c>
      <c r="D9516" s="4" t="s">
        <v>5683</v>
      </c>
      <c r="E9516" s="5">
        <v>10.02</v>
      </c>
    </row>
    <row r="9517" s="1" customFormat="1" customHeight="1" spans="1:5">
      <c r="A9517" s="4">
        <v>96824</v>
      </c>
      <c r="B9517" s="4" t="s">
        <v>10084</v>
      </c>
      <c r="C9517" s="4" t="s">
        <v>215</v>
      </c>
      <c r="D9517" s="4" t="s">
        <v>5683</v>
      </c>
      <c r="E9517" s="5">
        <v>15.63</v>
      </c>
    </row>
    <row r="9518" s="1" customFormat="1" customHeight="1" spans="1:5">
      <c r="A9518" s="4">
        <v>96826</v>
      </c>
      <c r="B9518" s="4" t="s">
        <v>10085</v>
      </c>
      <c r="C9518" s="4" t="s">
        <v>215</v>
      </c>
      <c r="D9518" s="4" t="s">
        <v>5683</v>
      </c>
      <c r="E9518" s="5">
        <v>11.62</v>
      </c>
    </row>
    <row r="9519" s="1" customFormat="1" customHeight="1" spans="1:5">
      <c r="A9519" s="4">
        <v>96827</v>
      </c>
      <c r="B9519" s="4" t="s">
        <v>10086</v>
      </c>
      <c r="C9519" s="4" t="s">
        <v>215</v>
      </c>
      <c r="D9519" s="4" t="s">
        <v>5683</v>
      </c>
      <c r="E9519" s="5">
        <v>17.03</v>
      </c>
    </row>
    <row r="9520" s="1" customFormat="1" customHeight="1" spans="1:5">
      <c r="A9520" s="4">
        <v>96828</v>
      </c>
      <c r="B9520" s="4" t="s">
        <v>10087</v>
      </c>
      <c r="C9520" s="4" t="s">
        <v>215</v>
      </c>
      <c r="D9520" s="4" t="s">
        <v>5683</v>
      </c>
      <c r="E9520" s="5">
        <v>21</v>
      </c>
    </row>
    <row r="9521" s="1" customFormat="1" customHeight="1" spans="1:5">
      <c r="A9521" s="4">
        <v>96829</v>
      </c>
      <c r="B9521" s="4" t="s">
        <v>10088</v>
      </c>
      <c r="C9521" s="4" t="s">
        <v>215</v>
      </c>
      <c r="D9521" s="4" t="s">
        <v>5683</v>
      </c>
      <c r="E9521" s="5">
        <v>16.28</v>
      </c>
    </row>
    <row r="9522" s="1" customFormat="1" customHeight="1" spans="1:5">
      <c r="A9522" s="4">
        <v>96830</v>
      </c>
      <c r="B9522" s="4" t="s">
        <v>10089</v>
      </c>
      <c r="C9522" s="4" t="s">
        <v>215</v>
      </c>
      <c r="D9522" s="4" t="s">
        <v>5683</v>
      </c>
      <c r="E9522" s="5">
        <v>18.31</v>
      </c>
    </row>
    <row r="9523" s="1" customFormat="1" customHeight="1" spans="1:5">
      <c r="A9523" s="4">
        <v>96832</v>
      </c>
      <c r="B9523" s="4" t="s">
        <v>10090</v>
      </c>
      <c r="C9523" s="4" t="s">
        <v>215</v>
      </c>
      <c r="D9523" s="4" t="s">
        <v>5683</v>
      </c>
      <c r="E9523" s="5">
        <v>26.38</v>
      </c>
    </row>
    <row r="9524" s="1" customFormat="1" customHeight="1" spans="1:5">
      <c r="A9524" s="4">
        <v>96833</v>
      </c>
      <c r="B9524" s="4" t="s">
        <v>10091</v>
      </c>
      <c r="C9524" s="4" t="s">
        <v>215</v>
      </c>
      <c r="D9524" s="4" t="s">
        <v>5683</v>
      </c>
      <c r="E9524" s="5">
        <v>20.76</v>
      </c>
    </row>
    <row r="9525" s="1" customFormat="1" customHeight="1" spans="1:5">
      <c r="A9525" s="4">
        <v>96834</v>
      </c>
      <c r="B9525" s="4" t="s">
        <v>10092</v>
      </c>
      <c r="C9525" s="4" t="s">
        <v>215</v>
      </c>
      <c r="D9525" s="4" t="s">
        <v>5683</v>
      </c>
      <c r="E9525" s="5">
        <v>24.8</v>
      </c>
    </row>
    <row r="9526" s="1" customFormat="1" customHeight="1" spans="1:5">
      <c r="A9526" s="4">
        <v>96836</v>
      </c>
      <c r="B9526" s="4" t="s">
        <v>10093</v>
      </c>
      <c r="C9526" s="4" t="s">
        <v>215</v>
      </c>
      <c r="D9526" s="4" t="s">
        <v>5683</v>
      </c>
      <c r="E9526" s="5">
        <v>29.71</v>
      </c>
    </row>
    <row r="9527" s="1" customFormat="1" customHeight="1" spans="1:5">
      <c r="A9527" s="4">
        <v>96837</v>
      </c>
      <c r="B9527" s="4" t="s">
        <v>10094</v>
      </c>
      <c r="C9527" s="4" t="s">
        <v>215</v>
      </c>
      <c r="D9527" s="4" t="s">
        <v>5683</v>
      </c>
      <c r="E9527" s="5">
        <v>18.59</v>
      </c>
    </row>
    <row r="9528" s="1" customFormat="1" customHeight="1" spans="1:5">
      <c r="A9528" s="4">
        <v>96838</v>
      </c>
      <c r="B9528" s="4" t="s">
        <v>10095</v>
      </c>
      <c r="C9528" s="4" t="s">
        <v>215</v>
      </c>
      <c r="D9528" s="4" t="s">
        <v>5683</v>
      </c>
      <c r="E9528" s="5">
        <v>22.38</v>
      </c>
    </row>
    <row r="9529" s="1" customFormat="1" customHeight="1" spans="1:5">
      <c r="A9529" s="4">
        <v>96839</v>
      </c>
      <c r="B9529" s="4" t="s">
        <v>10096</v>
      </c>
      <c r="C9529" s="4" t="s">
        <v>215</v>
      </c>
      <c r="D9529" s="4" t="s">
        <v>5683</v>
      </c>
      <c r="E9529" s="5">
        <v>23.14</v>
      </c>
    </row>
    <row r="9530" s="1" customFormat="1" customHeight="1" spans="1:5">
      <c r="A9530" s="4">
        <v>96840</v>
      </c>
      <c r="B9530" s="4" t="s">
        <v>10097</v>
      </c>
      <c r="C9530" s="4" t="s">
        <v>215</v>
      </c>
      <c r="D9530" s="4" t="s">
        <v>5683</v>
      </c>
      <c r="E9530" s="5">
        <v>22.44</v>
      </c>
    </row>
    <row r="9531" s="1" customFormat="1" customHeight="1" spans="1:5">
      <c r="A9531" s="4">
        <v>96841</v>
      </c>
      <c r="B9531" s="4" t="s">
        <v>10098</v>
      </c>
      <c r="C9531" s="4" t="s">
        <v>215</v>
      </c>
      <c r="D9531" s="4" t="s">
        <v>5683</v>
      </c>
      <c r="E9531" s="5">
        <v>24.84</v>
      </c>
    </row>
    <row r="9532" s="1" customFormat="1" customHeight="1" spans="1:5">
      <c r="A9532" s="4">
        <v>96842</v>
      </c>
      <c r="B9532" s="4" t="s">
        <v>10099</v>
      </c>
      <c r="C9532" s="4" t="s">
        <v>215</v>
      </c>
      <c r="D9532" s="4" t="s">
        <v>5683</v>
      </c>
      <c r="E9532" s="5">
        <v>28.45</v>
      </c>
    </row>
    <row r="9533" s="1" customFormat="1" customHeight="1" spans="1:5">
      <c r="A9533" s="4">
        <v>96843</v>
      </c>
      <c r="B9533" s="4" t="s">
        <v>10100</v>
      </c>
      <c r="C9533" s="4" t="s">
        <v>215</v>
      </c>
      <c r="D9533" s="4" t="s">
        <v>5683</v>
      </c>
      <c r="E9533" s="5">
        <v>25.86</v>
      </c>
    </row>
    <row r="9534" s="1" customFormat="1" customHeight="1" spans="1:5">
      <c r="A9534" s="4">
        <v>96844</v>
      </c>
      <c r="B9534" s="4" t="s">
        <v>10101</v>
      </c>
      <c r="C9534" s="4" t="s">
        <v>215</v>
      </c>
      <c r="D9534" s="4" t="s">
        <v>5683</v>
      </c>
      <c r="E9534" s="5">
        <v>29.78</v>
      </c>
    </row>
    <row r="9535" s="1" customFormat="1" customHeight="1" spans="1:5">
      <c r="A9535" s="4">
        <v>96845</v>
      </c>
      <c r="B9535" s="4" t="s">
        <v>10102</v>
      </c>
      <c r="C9535" s="4" t="s">
        <v>215</v>
      </c>
      <c r="D9535" s="4" t="s">
        <v>5683</v>
      </c>
      <c r="E9535" s="5">
        <v>35.28</v>
      </c>
    </row>
    <row r="9536" s="1" customFormat="1" customHeight="1" spans="1:5">
      <c r="A9536" s="4">
        <v>96846</v>
      </c>
      <c r="B9536" s="4" t="s">
        <v>10103</v>
      </c>
      <c r="C9536" s="4" t="s">
        <v>215</v>
      </c>
      <c r="D9536" s="4" t="s">
        <v>5683</v>
      </c>
      <c r="E9536" s="5">
        <v>33.16</v>
      </c>
    </row>
    <row r="9537" s="1" customFormat="1" customHeight="1" spans="1:5">
      <c r="A9537" s="4">
        <v>96847</v>
      </c>
      <c r="B9537" s="4" t="s">
        <v>10104</v>
      </c>
      <c r="C9537" s="4" t="s">
        <v>215</v>
      </c>
      <c r="D9537" s="4" t="s">
        <v>5683</v>
      </c>
      <c r="E9537" s="5">
        <v>32.71</v>
      </c>
    </row>
    <row r="9538" s="1" customFormat="1" customHeight="1" spans="1:5">
      <c r="A9538" s="4">
        <v>96848</v>
      </c>
      <c r="B9538" s="4" t="s">
        <v>10105</v>
      </c>
      <c r="C9538" s="4" t="s">
        <v>215</v>
      </c>
      <c r="D9538" s="4" t="s">
        <v>5683</v>
      </c>
      <c r="E9538" s="5">
        <v>46.81</v>
      </c>
    </row>
    <row r="9539" s="1" customFormat="1" customHeight="1" spans="1:5">
      <c r="A9539" s="4">
        <v>96849</v>
      </c>
      <c r="B9539" s="4" t="s">
        <v>10106</v>
      </c>
      <c r="C9539" s="4" t="s">
        <v>215</v>
      </c>
      <c r="D9539" s="4" t="s">
        <v>5683</v>
      </c>
      <c r="E9539" s="5">
        <v>14.81</v>
      </c>
    </row>
    <row r="9540" s="1" customFormat="1" customHeight="1" spans="1:5">
      <c r="A9540" s="4">
        <v>96850</v>
      </c>
      <c r="B9540" s="4" t="s">
        <v>10107</v>
      </c>
      <c r="C9540" s="4" t="s">
        <v>215</v>
      </c>
      <c r="D9540" s="4" t="s">
        <v>5683</v>
      </c>
      <c r="E9540" s="5">
        <v>20.86</v>
      </c>
    </row>
    <row r="9541" s="1" customFormat="1" customHeight="1" spans="1:5">
      <c r="A9541" s="4">
        <v>96852</v>
      </c>
      <c r="B9541" s="4" t="s">
        <v>10108</v>
      </c>
      <c r="C9541" s="4" t="s">
        <v>215</v>
      </c>
      <c r="D9541" s="4" t="s">
        <v>5683</v>
      </c>
      <c r="E9541" s="5">
        <v>18.84</v>
      </c>
    </row>
    <row r="9542" s="1" customFormat="1" customHeight="1" spans="1:5">
      <c r="A9542" s="4">
        <v>96853</v>
      </c>
      <c r="B9542" s="4" t="s">
        <v>10109</v>
      </c>
      <c r="C9542" s="4" t="s">
        <v>215</v>
      </c>
      <c r="D9542" s="4" t="s">
        <v>5683</v>
      </c>
      <c r="E9542" s="5">
        <v>22.42</v>
      </c>
    </row>
    <row r="9543" s="1" customFormat="1" customHeight="1" spans="1:5">
      <c r="A9543" s="4">
        <v>96854</v>
      </c>
      <c r="B9543" s="4" t="s">
        <v>10110</v>
      </c>
      <c r="C9543" s="4" t="s">
        <v>215</v>
      </c>
      <c r="D9543" s="4" t="s">
        <v>5683</v>
      </c>
      <c r="E9543" s="5">
        <v>27.6</v>
      </c>
    </row>
    <row r="9544" s="1" customFormat="1" customHeight="1" spans="1:5">
      <c r="A9544" s="4">
        <v>96855</v>
      </c>
      <c r="B9544" s="4" t="s">
        <v>10111</v>
      </c>
      <c r="C9544" s="4" t="s">
        <v>215</v>
      </c>
      <c r="D9544" s="4" t="s">
        <v>5683</v>
      </c>
      <c r="E9544" s="5">
        <v>29.53</v>
      </c>
    </row>
    <row r="9545" s="1" customFormat="1" customHeight="1" spans="1:5">
      <c r="A9545" s="4">
        <v>96856</v>
      </c>
      <c r="B9545" s="4" t="s">
        <v>10112</v>
      </c>
      <c r="C9545" s="4" t="s">
        <v>215</v>
      </c>
      <c r="D9545" s="4" t="s">
        <v>5683</v>
      </c>
      <c r="E9545" s="5">
        <v>31.64</v>
      </c>
    </row>
    <row r="9546" s="1" customFormat="1" customHeight="1" spans="1:5">
      <c r="A9546" s="4">
        <v>96860</v>
      </c>
      <c r="B9546" s="4" t="s">
        <v>10113</v>
      </c>
      <c r="C9546" s="4" t="s">
        <v>215</v>
      </c>
      <c r="D9546" s="4" t="s">
        <v>5683</v>
      </c>
      <c r="E9546" s="5">
        <v>26.58</v>
      </c>
    </row>
    <row r="9547" s="1" customFormat="1" customHeight="1" spans="1:5">
      <c r="A9547" s="4">
        <v>96861</v>
      </c>
      <c r="B9547" s="4" t="s">
        <v>10114</v>
      </c>
      <c r="C9547" s="4" t="s">
        <v>215</v>
      </c>
      <c r="D9547" s="4" t="s">
        <v>5683</v>
      </c>
      <c r="E9547" s="5">
        <v>33.58</v>
      </c>
    </row>
    <row r="9548" s="1" customFormat="1" customHeight="1" spans="1:5">
      <c r="A9548" s="4">
        <v>96862</v>
      </c>
      <c r="B9548" s="4" t="s">
        <v>10115</v>
      </c>
      <c r="C9548" s="4" t="s">
        <v>215</v>
      </c>
      <c r="D9548" s="4" t="s">
        <v>5683</v>
      </c>
      <c r="E9548" s="5">
        <v>32.66</v>
      </c>
    </row>
    <row r="9549" s="1" customFormat="1" customHeight="1" spans="1:5">
      <c r="A9549" s="4">
        <v>96863</v>
      </c>
      <c r="B9549" s="4" t="s">
        <v>10116</v>
      </c>
      <c r="C9549" s="4" t="s">
        <v>215</v>
      </c>
      <c r="D9549" s="4" t="s">
        <v>5683</v>
      </c>
      <c r="E9549" s="5">
        <v>34.42</v>
      </c>
    </row>
    <row r="9550" s="1" customFormat="1" customHeight="1" spans="1:5">
      <c r="A9550" s="4">
        <v>96864</v>
      </c>
      <c r="B9550" s="4" t="s">
        <v>10117</v>
      </c>
      <c r="C9550" s="4" t="s">
        <v>215</v>
      </c>
      <c r="D9550" s="4" t="s">
        <v>5683</v>
      </c>
      <c r="E9550" s="5">
        <v>46.12</v>
      </c>
    </row>
    <row r="9551" s="1" customFormat="1" customHeight="1" spans="1:5">
      <c r="A9551" s="4">
        <v>96865</v>
      </c>
      <c r="B9551" s="4" t="s">
        <v>10118</v>
      </c>
      <c r="C9551" s="4" t="s">
        <v>215</v>
      </c>
      <c r="D9551" s="4" t="s">
        <v>5683</v>
      </c>
      <c r="E9551" s="5">
        <v>40.62</v>
      </c>
    </row>
    <row r="9552" s="1" customFormat="1" customHeight="1" spans="1:5">
      <c r="A9552" s="4">
        <v>96866</v>
      </c>
      <c r="B9552" s="4" t="s">
        <v>10119</v>
      </c>
      <c r="C9552" s="4" t="s">
        <v>215</v>
      </c>
      <c r="D9552" s="4" t="s">
        <v>5683</v>
      </c>
      <c r="E9552" s="5">
        <v>60</v>
      </c>
    </row>
    <row r="9553" s="1" customFormat="1" customHeight="1" spans="1:5">
      <c r="A9553" s="4">
        <v>96868</v>
      </c>
      <c r="B9553" s="4" t="s">
        <v>10120</v>
      </c>
      <c r="C9553" s="4" t="s">
        <v>215</v>
      </c>
      <c r="D9553" s="4" t="s">
        <v>5683</v>
      </c>
      <c r="E9553" s="5">
        <v>17.36</v>
      </c>
    </row>
    <row r="9554" s="1" customFormat="1" customHeight="1" spans="1:5">
      <c r="A9554" s="4">
        <v>96869</v>
      </c>
      <c r="B9554" s="4" t="s">
        <v>10121</v>
      </c>
      <c r="C9554" s="4" t="s">
        <v>215</v>
      </c>
      <c r="D9554" s="4" t="s">
        <v>5683</v>
      </c>
      <c r="E9554" s="5">
        <v>26.57</v>
      </c>
    </row>
    <row r="9555" s="1" customFormat="1" customHeight="1" spans="1:5">
      <c r="A9555" s="4">
        <v>96870</v>
      </c>
      <c r="B9555" s="4" t="s">
        <v>10122</v>
      </c>
      <c r="C9555" s="4" t="s">
        <v>215</v>
      </c>
      <c r="D9555" s="4" t="s">
        <v>5683</v>
      </c>
      <c r="E9555" s="5">
        <v>39.89</v>
      </c>
    </row>
    <row r="9556" s="1" customFormat="1" customHeight="1" spans="1:5">
      <c r="A9556" s="4">
        <v>96871</v>
      </c>
      <c r="B9556" s="4" t="s">
        <v>10123</v>
      </c>
      <c r="C9556" s="4" t="s">
        <v>215</v>
      </c>
      <c r="D9556" s="4" t="s">
        <v>5683</v>
      </c>
      <c r="E9556" s="5">
        <v>45.61</v>
      </c>
    </row>
    <row r="9557" s="1" customFormat="1" customHeight="1" spans="1:5">
      <c r="A9557" s="4">
        <v>96872</v>
      </c>
      <c r="B9557" s="4" t="s">
        <v>10124</v>
      </c>
      <c r="C9557" s="4" t="s">
        <v>215</v>
      </c>
      <c r="D9557" s="4" t="s">
        <v>5683</v>
      </c>
      <c r="E9557" s="5">
        <v>42.26</v>
      </c>
    </row>
    <row r="9558" s="1" customFormat="1" customHeight="1" spans="1:5">
      <c r="A9558" s="4">
        <v>96873</v>
      </c>
      <c r="B9558" s="4" t="s">
        <v>10125</v>
      </c>
      <c r="C9558" s="4" t="s">
        <v>215</v>
      </c>
      <c r="D9558" s="4" t="s">
        <v>5683</v>
      </c>
      <c r="E9558" s="5">
        <v>56.28</v>
      </c>
    </row>
    <row r="9559" s="1" customFormat="1" customHeight="1" spans="1:5">
      <c r="A9559" s="4">
        <v>96874</v>
      </c>
      <c r="B9559" s="4" t="s">
        <v>10126</v>
      </c>
      <c r="C9559" s="4" t="s">
        <v>215</v>
      </c>
      <c r="D9559" s="4" t="s">
        <v>5683</v>
      </c>
      <c r="E9559" s="5">
        <v>51.4</v>
      </c>
    </row>
    <row r="9560" s="1" customFormat="1" customHeight="1" spans="1:5">
      <c r="A9560" s="4">
        <v>96875</v>
      </c>
      <c r="B9560" s="4" t="s">
        <v>10127</v>
      </c>
      <c r="C9560" s="4" t="s">
        <v>215</v>
      </c>
      <c r="D9560" s="4" t="s">
        <v>5683</v>
      </c>
      <c r="E9560" s="5">
        <v>67.42</v>
      </c>
    </row>
    <row r="9561" s="1" customFormat="1" customHeight="1" spans="1:5">
      <c r="A9561" s="4">
        <v>96876</v>
      </c>
      <c r="B9561" s="4" t="s">
        <v>10128</v>
      </c>
      <c r="C9561" s="4" t="s">
        <v>215</v>
      </c>
      <c r="D9561" s="4" t="s">
        <v>5683</v>
      </c>
      <c r="E9561" s="5">
        <v>159.52</v>
      </c>
    </row>
    <row r="9562" s="1" customFormat="1" customHeight="1" spans="1:5">
      <c r="A9562" s="4">
        <v>96878</v>
      </c>
      <c r="B9562" s="4" t="s">
        <v>10129</v>
      </c>
      <c r="C9562" s="4" t="s">
        <v>215</v>
      </c>
      <c r="D9562" s="4" t="s">
        <v>5683</v>
      </c>
      <c r="E9562" s="5">
        <v>178.7</v>
      </c>
    </row>
    <row r="9563" s="1" customFormat="1" customHeight="1" spans="1:5">
      <c r="A9563" s="4">
        <v>96879</v>
      </c>
      <c r="B9563" s="4" t="s">
        <v>10130</v>
      </c>
      <c r="C9563" s="4" t="s">
        <v>215</v>
      </c>
      <c r="D9563" s="4" t="s">
        <v>5683</v>
      </c>
      <c r="E9563" s="5">
        <v>173.27</v>
      </c>
    </row>
    <row r="9564" s="1" customFormat="1" customHeight="1" spans="1:5">
      <c r="A9564" s="4">
        <v>96881</v>
      </c>
      <c r="B9564" s="4" t="s">
        <v>10131</v>
      </c>
      <c r="C9564" s="4" t="s">
        <v>215</v>
      </c>
      <c r="D9564" s="4" t="s">
        <v>5683</v>
      </c>
      <c r="E9564" s="5">
        <v>204.91</v>
      </c>
    </row>
    <row r="9565" s="1" customFormat="1" customHeight="1" spans="1:5">
      <c r="A9565" s="4">
        <v>97425</v>
      </c>
      <c r="B9565" s="4" t="s">
        <v>10132</v>
      </c>
      <c r="C9565" s="4" t="s">
        <v>215</v>
      </c>
      <c r="D9565" s="4" t="s">
        <v>5683</v>
      </c>
      <c r="E9565" s="5">
        <v>33.16</v>
      </c>
    </row>
    <row r="9566" s="1" customFormat="1" customHeight="1" spans="1:5">
      <c r="A9566" s="4">
        <v>97426</v>
      </c>
      <c r="B9566" s="4" t="s">
        <v>10133</v>
      </c>
      <c r="C9566" s="4" t="s">
        <v>215</v>
      </c>
      <c r="D9566" s="4" t="s">
        <v>5683</v>
      </c>
      <c r="E9566" s="5">
        <v>40.67</v>
      </c>
    </row>
    <row r="9567" s="1" customFormat="1" customHeight="1" spans="1:5">
      <c r="A9567" s="4">
        <v>97427</v>
      </c>
      <c r="B9567" s="4" t="s">
        <v>10134</v>
      </c>
      <c r="C9567" s="4" t="s">
        <v>215</v>
      </c>
      <c r="D9567" s="4" t="s">
        <v>5683</v>
      </c>
      <c r="E9567" s="5">
        <v>46.35</v>
      </c>
    </row>
    <row r="9568" s="1" customFormat="1" customHeight="1" spans="1:5">
      <c r="A9568" s="4">
        <v>97428</v>
      </c>
      <c r="B9568" s="4" t="s">
        <v>10135</v>
      </c>
      <c r="C9568" s="4" t="s">
        <v>215</v>
      </c>
      <c r="D9568" s="4" t="s">
        <v>5683</v>
      </c>
      <c r="E9568" s="5">
        <v>59.53</v>
      </c>
    </row>
    <row r="9569" s="1" customFormat="1" customHeight="1" spans="1:5">
      <c r="A9569" s="4">
        <v>97429</v>
      </c>
      <c r="B9569" s="4" t="s">
        <v>10136</v>
      </c>
      <c r="C9569" s="4" t="s">
        <v>215</v>
      </c>
      <c r="D9569" s="4" t="s">
        <v>5683</v>
      </c>
      <c r="E9569" s="5">
        <v>71.66</v>
      </c>
    </row>
    <row r="9570" s="1" customFormat="1" customHeight="1" spans="1:5">
      <c r="A9570" s="4">
        <v>97430</v>
      </c>
      <c r="B9570" s="4" t="s">
        <v>10137</v>
      </c>
      <c r="C9570" s="4" t="s">
        <v>215</v>
      </c>
      <c r="D9570" s="4" t="s">
        <v>5683</v>
      </c>
      <c r="E9570" s="5">
        <v>40.86</v>
      </c>
    </row>
    <row r="9571" s="1" customFormat="1" customHeight="1" spans="1:5">
      <c r="A9571" s="4">
        <v>97431</v>
      </c>
      <c r="B9571" s="4" t="s">
        <v>10138</v>
      </c>
      <c r="C9571" s="4" t="s">
        <v>215</v>
      </c>
      <c r="D9571" s="4" t="s">
        <v>5683</v>
      </c>
      <c r="E9571" s="5">
        <v>45.53</v>
      </c>
    </row>
    <row r="9572" s="1" customFormat="1" customHeight="1" spans="1:5">
      <c r="A9572" s="4">
        <v>97432</v>
      </c>
      <c r="B9572" s="4" t="s">
        <v>10139</v>
      </c>
      <c r="C9572" s="4" t="s">
        <v>215</v>
      </c>
      <c r="D9572" s="4" t="s">
        <v>5683</v>
      </c>
      <c r="E9572" s="5">
        <v>51.35</v>
      </c>
    </row>
    <row r="9573" s="1" customFormat="1" customHeight="1" spans="1:5">
      <c r="A9573" s="4">
        <v>97433</v>
      </c>
      <c r="B9573" s="4" t="s">
        <v>10140</v>
      </c>
      <c r="C9573" s="4" t="s">
        <v>215</v>
      </c>
      <c r="D9573" s="4" t="s">
        <v>5683</v>
      </c>
      <c r="E9573" s="5">
        <v>93.99</v>
      </c>
    </row>
    <row r="9574" s="1" customFormat="1" customHeight="1" spans="1:5">
      <c r="A9574" s="4">
        <v>97434</v>
      </c>
      <c r="B9574" s="4" t="s">
        <v>10141</v>
      </c>
      <c r="C9574" s="4" t="s">
        <v>215</v>
      </c>
      <c r="D9574" s="4" t="s">
        <v>5683</v>
      </c>
      <c r="E9574" s="5">
        <v>95.79</v>
      </c>
    </row>
    <row r="9575" s="1" customFormat="1" customHeight="1" spans="1:5">
      <c r="A9575" s="4">
        <v>97435</v>
      </c>
      <c r="B9575" s="4" t="s">
        <v>10142</v>
      </c>
      <c r="C9575" s="4" t="s">
        <v>215</v>
      </c>
      <c r="D9575" s="4" t="s">
        <v>5683</v>
      </c>
      <c r="E9575" s="5">
        <v>109.97</v>
      </c>
    </row>
    <row r="9576" s="1" customFormat="1" customHeight="1" spans="1:5">
      <c r="A9576" s="4">
        <v>97436</v>
      </c>
      <c r="B9576" s="4" t="s">
        <v>10143</v>
      </c>
      <c r="C9576" s="4" t="s">
        <v>215</v>
      </c>
      <c r="D9576" s="4" t="s">
        <v>5683</v>
      </c>
      <c r="E9576" s="5">
        <v>113.41</v>
      </c>
    </row>
    <row r="9577" s="1" customFormat="1" customHeight="1" spans="1:5">
      <c r="A9577" s="4">
        <v>97437</v>
      </c>
      <c r="B9577" s="4" t="s">
        <v>10144</v>
      </c>
      <c r="C9577" s="4" t="s">
        <v>215</v>
      </c>
      <c r="D9577" s="4" t="s">
        <v>5683</v>
      </c>
      <c r="E9577" s="5">
        <v>125.87</v>
      </c>
    </row>
    <row r="9578" s="1" customFormat="1" customHeight="1" spans="1:5">
      <c r="A9578" s="4">
        <v>97438</v>
      </c>
      <c r="B9578" s="4" t="s">
        <v>10145</v>
      </c>
      <c r="C9578" s="4" t="s">
        <v>215</v>
      </c>
      <c r="D9578" s="4" t="s">
        <v>5683</v>
      </c>
      <c r="E9578" s="5">
        <v>129.55</v>
      </c>
    </row>
    <row r="9579" s="1" customFormat="1" customHeight="1" spans="1:5">
      <c r="A9579" s="4">
        <v>97439</v>
      </c>
      <c r="B9579" s="4" t="s">
        <v>10146</v>
      </c>
      <c r="C9579" s="4" t="s">
        <v>215</v>
      </c>
      <c r="D9579" s="4" t="s">
        <v>5683</v>
      </c>
      <c r="E9579" s="5">
        <v>142.5</v>
      </c>
    </row>
    <row r="9580" s="1" customFormat="1" customHeight="1" spans="1:5">
      <c r="A9580" s="4">
        <v>97440</v>
      </c>
      <c r="B9580" s="4" t="s">
        <v>10147</v>
      </c>
      <c r="C9580" s="4" t="s">
        <v>215</v>
      </c>
      <c r="D9580" s="4" t="s">
        <v>5683</v>
      </c>
      <c r="E9580" s="5">
        <v>170.91</v>
      </c>
    </row>
    <row r="9581" s="1" customFormat="1" customHeight="1" spans="1:5">
      <c r="A9581" s="4">
        <v>97442</v>
      </c>
      <c r="B9581" s="4" t="s">
        <v>10148</v>
      </c>
      <c r="C9581" s="4" t="s">
        <v>215</v>
      </c>
      <c r="D9581" s="4" t="s">
        <v>5683</v>
      </c>
      <c r="E9581" s="5">
        <v>188.76</v>
      </c>
    </row>
    <row r="9582" s="1" customFormat="1" customHeight="1" spans="1:5">
      <c r="A9582" s="4">
        <v>97443</v>
      </c>
      <c r="B9582" s="4" t="s">
        <v>10149</v>
      </c>
      <c r="C9582" s="4" t="s">
        <v>215</v>
      </c>
      <c r="D9582" s="4" t="s">
        <v>5502</v>
      </c>
      <c r="E9582" s="5">
        <v>196.65</v>
      </c>
    </row>
    <row r="9583" s="1" customFormat="1" customHeight="1" spans="1:5">
      <c r="A9583" s="4">
        <v>97444</v>
      </c>
      <c r="B9583" s="4" t="s">
        <v>10150</v>
      </c>
      <c r="C9583" s="4" t="s">
        <v>215</v>
      </c>
      <c r="D9583" s="4" t="s">
        <v>5502</v>
      </c>
      <c r="E9583" s="5">
        <v>241.23</v>
      </c>
    </row>
    <row r="9584" s="1" customFormat="1" customHeight="1" spans="1:5">
      <c r="A9584" s="4">
        <v>97446</v>
      </c>
      <c r="B9584" s="4" t="s">
        <v>10151</v>
      </c>
      <c r="C9584" s="4" t="s">
        <v>215</v>
      </c>
      <c r="D9584" s="4" t="s">
        <v>5502</v>
      </c>
      <c r="E9584" s="5">
        <v>450.53</v>
      </c>
    </row>
    <row r="9585" s="1" customFormat="1" customHeight="1" spans="1:5">
      <c r="A9585" s="4">
        <v>97447</v>
      </c>
      <c r="B9585" s="4" t="s">
        <v>10152</v>
      </c>
      <c r="C9585" s="4" t="s">
        <v>215</v>
      </c>
      <c r="D9585" s="4" t="s">
        <v>5502</v>
      </c>
      <c r="E9585" s="5">
        <v>450.53</v>
      </c>
    </row>
    <row r="9586" s="1" customFormat="1" customHeight="1" spans="1:5">
      <c r="A9586" s="4">
        <v>97449</v>
      </c>
      <c r="B9586" s="4" t="s">
        <v>10153</v>
      </c>
      <c r="C9586" s="4" t="s">
        <v>215</v>
      </c>
      <c r="D9586" s="4" t="s">
        <v>5502</v>
      </c>
      <c r="E9586" s="5">
        <v>477.07</v>
      </c>
    </row>
    <row r="9587" s="1" customFormat="1" customHeight="1" spans="1:5">
      <c r="A9587" s="4">
        <v>97450</v>
      </c>
      <c r="B9587" s="4" t="s">
        <v>10154</v>
      </c>
      <c r="C9587" s="4" t="s">
        <v>215</v>
      </c>
      <c r="D9587" s="4" t="s">
        <v>5502</v>
      </c>
      <c r="E9587" s="5">
        <v>598.48</v>
      </c>
    </row>
    <row r="9588" s="1" customFormat="1" customHeight="1" spans="1:5">
      <c r="A9588" s="4">
        <v>97452</v>
      </c>
      <c r="B9588" s="4" t="s">
        <v>10155</v>
      </c>
      <c r="C9588" s="4" t="s">
        <v>215</v>
      </c>
      <c r="D9588" s="4" t="s">
        <v>5502</v>
      </c>
      <c r="E9588" s="5">
        <v>332.5</v>
      </c>
    </row>
    <row r="9589" s="1" customFormat="1" customHeight="1" spans="1:5">
      <c r="A9589" s="4">
        <v>97453</v>
      </c>
      <c r="B9589" s="4" t="s">
        <v>10156</v>
      </c>
      <c r="C9589" s="4" t="s">
        <v>215</v>
      </c>
      <c r="D9589" s="4" t="s">
        <v>5502</v>
      </c>
      <c r="E9589" s="5">
        <v>357.95</v>
      </c>
    </row>
    <row r="9590" s="1" customFormat="1" customHeight="1" spans="1:5">
      <c r="A9590" s="4">
        <v>97454</v>
      </c>
      <c r="B9590" s="4" t="s">
        <v>10157</v>
      </c>
      <c r="C9590" s="4" t="s">
        <v>215</v>
      </c>
      <c r="D9590" s="4" t="s">
        <v>5502</v>
      </c>
      <c r="E9590" s="5">
        <v>613.12</v>
      </c>
    </row>
    <row r="9591" s="1" customFormat="1" customHeight="1" spans="1:5">
      <c r="A9591" s="4">
        <v>97455</v>
      </c>
      <c r="B9591" s="4" t="s">
        <v>10158</v>
      </c>
      <c r="C9591" s="4" t="s">
        <v>215</v>
      </c>
      <c r="D9591" s="4" t="s">
        <v>5502</v>
      </c>
      <c r="E9591" s="5">
        <v>653.82</v>
      </c>
    </row>
    <row r="9592" s="1" customFormat="1" customHeight="1" spans="1:5">
      <c r="A9592" s="4">
        <v>97456</v>
      </c>
      <c r="B9592" s="4" t="s">
        <v>10159</v>
      </c>
      <c r="C9592" s="4" t="s">
        <v>215</v>
      </c>
      <c r="D9592" s="4" t="s">
        <v>5502</v>
      </c>
      <c r="E9592" s="6">
        <v>1494.5</v>
      </c>
    </row>
    <row r="9593" s="1" customFormat="1" customHeight="1" spans="1:5">
      <c r="A9593" s="4">
        <v>97457</v>
      </c>
      <c r="B9593" s="4" t="s">
        <v>10160</v>
      </c>
      <c r="C9593" s="4" t="s">
        <v>215</v>
      </c>
      <c r="D9593" s="4" t="s">
        <v>5502</v>
      </c>
      <c r="E9593" s="6">
        <v>1311.91</v>
      </c>
    </row>
    <row r="9594" s="1" customFormat="1" customHeight="1" spans="1:5">
      <c r="A9594" s="4">
        <v>97458</v>
      </c>
      <c r="B9594" s="4" t="s">
        <v>10161</v>
      </c>
      <c r="C9594" s="4" t="s">
        <v>215</v>
      </c>
      <c r="D9594" s="4" t="s">
        <v>5502</v>
      </c>
      <c r="E9594" s="5">
        <v>545.15</v>
      </c>
    </row>
    <row r="9595" s="1" customFormat="1" customHeight="1" spans="1:5">
      <c r="A9595" s="4">
        <v>97459</v>
      </c>
      <c r="B9595" s="4" t="s">
        <v>10162</v>
      </c>
      <c r="C9595" s="4" t="s">
        <v>215</v>
      </c>
      <c r="D9595" s="4" t="s">
        <v>5502</v>
      </c>
      <c r="E9595" s="5">
        <v>999.69</v>
      </c>
    </row>
    <row r="9596" s="1" customFormat="1" customHeight="1" spans="1:5">
      <c r="A9596" s="4">
        <v>97460</v>
      </c>
      <c r="B9596" s="4" t="s">
        <v>10163</v>
      </c>
      <c r="C9596" s="4" t="s">
        <v>215</v>
      </c>
      <c r="D9596" s="4" t="s">
        <v>5502</v>
      </c>
      <c r="E9596" s="6">
        <v>1589.18</v>
      </c>
    </row>
    <row r="9597" s="1" customFormat="1" customHeight="1" spans="1:5">
      <c r="A9597" s="4">
        <v>97461</v>
      </c>
      <c r="B9597" s="4" t="s">
        <v>10164</v>
      </c>
      <c r="C9597" s="4" t="s">
        <v>215</v>
      </c>
      <c r="D9597" s="4" t="s">
        <v>5502</v>
      </c>
      <c r="E9597" s="5">
        <v>62.88</v>
      </c>
    </row>
    <row r="9598" s="1" customFormat="1" customHeight="1" spans="1:5">
      <c r="A9598" s="4">
        <v>97462</v>
      </c>
      <c r="B9598" s="4" t="s">
        <v>10165</v>
      </c>
      <c r="C9598" s="4" t="s">
        <v>215</v>
      </c>
      <c r="D9598" s="4" t="s">
        <v>5502</v>
      </c>
      <c r="E9598" s="5">
        <v>49.82</v>
      </c>
    </row>
    <row r="9599" s="1" customFormat="1" customHeight="1" spans="1:5">
      <c r="A9599" s="4">
        <v>97464</v>
      </c>
      <c r="B9599" s="4" t="s">
        <v>10166</v>
      </c>
      <c r="C9599" s="4" t="s">
        <v>215</v>
      </c>
      <c r="D9599" s="4" t="s">
        <v>5502</v>
      </c>
      <c r="E9599" s="5">
        <v>93.11</v>
      </c>
    </row>
    <row r="9600" s="1" customFormat="1" customHeight="1" spans="1:5">
      <c r="A9600" s="4">
        <v>97465</v>
      </c>
      <c r="B9600" s="4" t="s">
        <v>10167</v>
      </c>
      <c r="C9600" s="4" t="s">
        <v>215</v>
      </c>
      <c r="D9600" s="4" t="s">
        <v>5502</v>
      </c>
      <c r="E9600" s="5">
        <v>115.13</v>
      </c>
    </row>
    <row r="9601" s="1" customFormat="1" customHeight="1" spans="1:5">
      <c r="A9601" s="4">
        <v>97467</v>
      </c>
      <c r="B9601" s="4" t="s">
        <v>10168</v>
      </c>
      <c r="C9601" s="4" t="s">
        <v>215</v>
      </c>
      <c r="D9601" s="4" t="s">
        <v>5502</v>
      </c>
      <c r="E9601" s="5">
        <v>118.6</v>
      </c>
    </row>
    <row r="9602" s="1" customFormat="1" customHeight="1" spans="1:5">
      <c r="A9602" s="4">
        <v>97468</v>
      </c>
      <c r="B9602" s="4" t="s">
        <v>10169</v>
      </c>
      <c r="C9602" s="4" t="s">
        <v>215</v>
      </c>
      <c r="D9602" s="4" t="s">
        <v>5502</v>
      </c>
      <c r="E9602" s="5">
        <v>146.79</v>
      </c>
    </row>
    <row r="9603" s="1" customFormat="1" customHeight="1" spans="1:5">
      <c r="A9603" s="4">
        <v>97470</v>
      </c>
      <c r="B9603" s="4" t="s">
        <v>10170</v>
      </c>
      <c r="C9603" s="4" t="s">
        <v>215</v>
      </c>
      <c r="D9603" s="4" t="s">
        <v>5502</v>
      </c>
      <c r="E9603" s="5">
        <v>180.91</v>
      </c>
    </row>
    <row r="9604" s="1" customFormat="1" customHeight="1" spans="1:5">
      <c r="A9604" s="4">
        <v>97471</v>
      </c>
      <c r="B9604" s="4" t="s">
        <v>10171</v>
      </c>
      <c r="C9604" s="4" t="s">
        <v>215</v>
      </c>
      <c r="D9604" s="4" t="s">
        <v>5502</v>
      </c>
      <c r="E9604" s="5">
        <v>225.49</v>
      </c>
    </row>
    <row r="9605" s="1" customFormat="1" customHeight="1" spans="1:5">
      <c r="A9605" s="4">
        <v>97474</v>
      </c>
      <c r="B9605" s="4" t="s">
        <v>10172</v>
      </c>
      <c r="C9605" s="4" t="s">
        <v>215</v>
      </c>
      <c r="D9605" s="4" t="s">
        <v>5502</v>
      </c>
      <c r="E9605" s="5">
        <v>347.36</v>
      </c>
    </row>
    <row r="9606" s="1" customFormat="1" customHeight="1" spans="1:5">
      <c r="A9606" s="4">
        <v>97475</v>
      </c>
      <c r="B9606" s="4" t="s">
        <v>10173</v>
      </c>
      <c r="C9606" s="4" t="s">
        <v>215</v>
      </c>
      <c r="D9606" s="4" t="s">
        <v>5502</v>
      </c>
      <c r="E9606" s="5">
        <v>437.48</v>
      </c>
    </row>
    <row r="9607" s="1" customFormat="1" customHeight="1" spans="1:5">
      <c r="A9607" s="4">
        <v>97477</v>
      </c>
      <c r="B9607" s="4" t="s">
        <v>10174</v>
      </c>
      <c r="C9607" s="4" t="s">
        <v>215</v>
      </c>
      <c r="D9607" s="4" t="s">
        <v>5502</v>
      </c>
      <c r="E9607" s="5">
        <v>466.7</v>
      </c>
    </row>
    <row r="9608" s="1" customFormat="1" customHeight="1" spans="1:5">
      <c r="A9608" s="4">
        <v>97478</v>
      </c>
      <c r="B9608" s="4" t="s">
        <v>10175</v>
      </c>
      <c r="C9608" s="4" t="s">
        <v>215</v>
      </c>
      <c r="D9608" s="4" t="s">
        <v>5502</v>
      </c>
      <c r="E9608" s="5">
        <v>588.11</v>
      </c>
    </row>
    <row r="9609" s="1" customFormat="1" customHeight="1" spans="1:5">
      <c r="A9609" s="4">
        <v>97479</v>
      </c>
      <c r="B9609" s="4" t="s">
        <v>10176</v>
      </c>
      <c r="C9609" s="4" t="s">
        <v>215</v>
      </c>
      <c r="D9609" s="4" t="s">
        <v>5502</v>
      </c>
      <c r="E9609" s="5">
        <v>103.66</v>
      </c>
    </row>
    <row r="9610" s="1" customFormat="1" customHeight="1" spans="1:5">
      <c r="A9610" s="4">
        <v>97480</v>
      </c>
      <c r="B9610" s="4" t="s">
        <v>10177</v>
      </c>
      <c r="C9610" s="4" t="s">
        <v>215</v>
      </c>
      <c r="D9610" s="4" t="s">
        <v>5502</v>
      </c>
      <c r="E9610" s="5">
        <v>103.66</v>
      </c>
    </row>
    <row r="9611" s="1" customFormat="1" customHeight="1" spans="1:5">
      <c r="A9611" s="4">
        <v>97481</v>
      </c>
      <c r="B9611" s="4" t="s">
        <v>10178</v>
      </c>
      <c r="C9611" s="4" t="s">
        <v>215</v>
      </c>
      <c r="D9611" s="4" t="s">
        <v>5502</v>
      </c>
      <c r="E9611" s="5">
        <v>154.19</v>
      </c>
    </row>
    <row r="9612" s="1" customFormat="1" customHeight="1" spans="1:5">
      <c r="A9612" s="4">
        <v>97482</v>
      </c>
      <c r="B9612" s="4" t="s">
        <v>10179</v>
      </c>
      <c r="C9612" s="4" t="s">
        <v>215</v>
      </c>
      <c r="D9612" s="4" t="s">
        <v>5502</v>
      </c>
      <c r="E9612" s="5">
        <v>154.19</v>
      </c>
    </row>
    <row r="9613" s="1" customFormat="1" customHeight="1" spans="1:5">
      <c r="A9613" s="4">
        <v>97483</v>
      </c>
      <c r="B9613" s="4" t="s">
        <v>10180</v>
      </c>
      <c r="C9613" s="4" t="s">
        <v>215</v>
      </c>
      <c r="D9613" s="4" t="s">
        <v>5502</v>
      </c>
      <c r="E9613" s="5">
        <v>220.57</v>
      </c>
    </row>
    <row r="9614" s="1" customFormat="1" customHeight="1" spans="1:5">
      <c r="A9614" s="4">
        <v>97484</v>
      </c>
      <c r="B9614" s="4" t="s">
        <v>10181</v>
      </c>
      <c r="C9614" s="4" t="s">
        <v>215</v>
      </c>
      <c r="D9614" s="4" t="s">
        <v>5502</v>
      </c>
      <c r="E9614" s="5">
        <v>220.57</v>
      </c>
    </row>
    <row r="9615" s="1" customFormat="1" customHeight="1" spans="1:5">
      <c r="A9615" s="4">
        <v>97485</v>
      </c>
      <c r="B9615" s="4" t="s">
        <v>10182</v>
      </c>
      <c r="C9615" s="4" t="s">
        <v>215</v>
      </c>
      <c r="D9615" s="4" t="s">
        <v>5502</v>
      </c>
      <c r="E9615" s="5">
        <v>308.93</v>
      </c>
    </row>
    <row r="9616" s="1" customFormat="1" customHeight="1" spans="1:5">
      <c r="A9616" s="4">
        <v>97486</v>
      </c>
      <c r="B9616" s="4" t="s">
        <v>10183</v>
      </c>
      <c r="C9616" s="4" t="s">
        <v>215</v>
      </c>
      <c r="D9616" s="4" t="s">
        <v>5502</v>
      </c>
      <c r="E9616" s="5">
        <v>334.38</v>
      </c>
    </row>
    <row r="9617" s="1" customFormat="1" customHeight="1" spans="1:5">
      <c r="A9617" s="4">
        <v>97487</v>
      </c>
      <c r="B9617" s="4" t="s">
        <v>10184</v>
      </c>
      <c r="C9617" s="4" t="s">
        <v>215</v>
      </c>
      <c r="D9617" s="4" t="s">
        <v>5502</v>
      </c>
      <c r="E9617" s="5">
        <v>593.58</v>
      </c>
    </row>
    <row r="9618" s="1" customFormat="1" customHeight="1" spans="1:5">
      <c r="A9618" s="4">
        <v>97488</v>
      </c>
      <c r="B9618" s="4" t="s">
        <v>10185</v>
      </c>
      <c r="C9618" s="4" t="s">
        <v>215</v>
      </c>
      <c r="D9618" s="4" t="s">
        <v>5502</v>
      </c>
      <c r="E9618" s="5">
        <v>634.28</v>
      </c>
    </row>
    <row r="9619" s="1" customFormat="1" customHeight="1" spans="1:5">
      <c r="A9619" s="4">
        <v>97489</v>
      </c>
      <c r="B9619" s="4" t="s">
        <v>10186</v>
      </c>
      <c r="C9619" s="4" t="s">
        <v>215</v>
      </c>
      <c r="D9619" s="4" t="s">
        <v>5502</v>
      </c>
      <c r="E9619" s="6">
        <v>1478.92</v>
      </c>
    </row>
    <row r="9620" s="1" customFormat="1" customHeight="1" spans="1:5">
      <c r="A9620" s="4">
        <v>97490</v>
      </c>
      <c r="B9620" s="4" t="s">
        <v>10187</v>
      </c>
      <c r="C9620" s="4" t="s">
        <v>215</v>
      </c>
      <c r="D9620" s="4" t="s">
        <v>5502</v>
      </c>
      <c r="E9620" s="6">
        <v>1296.33</v>
      </c>
    </row>
    <row r="9621" s="1" customFormat="1" customHeight="1" spans="1:5">
      <c r="A9621" s="4">
        <v>97491</v>
      </c>
      <c r="B9621" s="4" t="s">
        <v>10188</v>
      </c>
      <c r="C9621" s="4" t="s">
        <v>215</v>
      </c>
      <c r="D9621" s="4" t="s">
        <v>5502</v>
      </c>
      <c r="E9621" s="5">
        <v>165.12</v>
      </c>
    </row>
    <row r="9622" s="1" customFormat="1" customHeight="1" spans="1:5">
      <c r="A9622" s="4">
        <v>97492</v>
      </c>
      <c r="B9622" s="4" t="s">
        <v>10189</v>
      </c>
      <c r="C9622" s="4" t="s">
        <v>215</v>
      </c>
      <c r="D9622" s="4" t="s">
        <v>5502</v>
      </c>
      <c r="E9622" s="5">
        <v>247.91</v>
      </c>
    </row>
    <row r="9623" s="1" customFormat="1" customHeight="1" spans="1:5">
      <c r="A9623" s="4">
        <v>97493</v>
      </c>
      <c r="B9623" s="4" t="s">
        <v>10190</v>
      </c>
      <c r="C9623" s="4" t="s">
        <v>215</v>
      </c>
      <c r="D9623" s="4" t="s">
        <v>5502</v>
      </c>
      <c r="E9623" s="5">
        <v>321.41</v>
      </c>
    </row>
    <row r="9624" s="1" customFormat="1" customHeight="1" spans="1:5">
      <c r="A9624" s="4">
        <v>97494</v>
      </c>
      <c r="B9624" s="4" t="s">
        <v>10191</v>
      </c>
      <c r="C9624" s="4" t="s">
        <v>215</v>
      </c>
      <c r="D9624" s="4" t="s">
        <v>5502</v>
      </c>
      <c r="E9624" s="5">
        <v>513.69</v>
      </c>
    </row>
    <row r="9625" s="1" customFormat="1" customHeight="1" spans="1:5">
      <c r="A9625" s="4">
        <v>97495</v>
      </c>
      <c r="B9625" s="4" t="s">
        <v>10192</v>
      </c>
      <c r="C9625" s="4" t="s">
        <v>215</v>
      </c>
      <c r="D9625" s="4" t="s">
        <v>5502</v>
      </c>
      <c r="E9625" s="5">
        <v>973.59</v>
      </c>
    </row>
    <row r="9626" s="1" customFormat="1" customHeight="1" spans="1:5">
      <c r="A9626" s="4">
        <v>97496</v>
      </c>
      <c r="B9626" s="4" t="s">
        <v>10193</v>
      </c>
      <c r="C9626" s="4" t="s">
        <v>215</v>
      </c>
      <c r="D9626" s="4" t="s">
        <v>5502</v>
      </c>
      <c r="E9626" s="6">
        <v>1568.45</v>
      </c>
    </row>
    <row r="9627" s="1" customFormat="1" customHeight="1" spans="1:5">
      <c r="A9627" s="4">
        <v>97499</v>
      </c>
      <c r="B9627" s="4" t="s">
        <v>10194</v>
      </c>
      <c r="C9627" s="4" t="s">
        <v>215</v>
      </c>
      <c r="D9627" s="4" t="s">
        <v>5502</v>
      </c>
      <c r="E9627" s="5">
        <v>60.34</v>
      </c>
    </row>
    <row r="9628" s="1" customFormat="1" customHeight="1" spans="1:5">
      <c r="A9628" s="4">
        <v>97500</v>
      </c>
      <c r="B9628" s="4" t="s">
        <v>10195</v>
      </c>
      <c r="C9628" s="4" t="s">
        <v>215</v>
      </c>
      <c r="D9628" s="4" t="s">
        <v>5502</v>
      </c>
      <c r="E9628" s="5">
        <v>47.28</v>
      </c>
    </row>
    <row r="9629" s="1" customFormat="1" customHeight="1" spans="1:5">
      <c r="A9629" s="4">
        <v>97502</v>
      </c>
      <c r="B9629" s="4" t="s">
        <v>10196</v>
      </c>
      <c r="C9629" s="4" t="s">
        <v>215</v>
      </c>
      <c r="D9629" s="4" t="s">
        <v>5502</v>
      </c>
      <c r="E9629" s="5">
        <v>88.4</v>
      </c>
    </row>
    <row r="9630" s="1" customFormat="1" customHeight="1" spans="1:5">
      <c r="A9630" s="4">
        <v>97503</v>
      </c>
      <c r="B9630" s="4" t="s">
        <v>10197</v>
      </c>
      <c r="C9630" s="4" t="s">
        <v>215</v>
      </c>
      <c r="D9630" s="4" t="s">
        <v>5502</v>
      </c>
      <c r="E9630" s="5">
        <v>110.66</v>
      </c>
    </row>
    <row r="9631" s="1" customFormat="1" customHeight="1" spans="1:5">
      <c r="A9631" s="4">
        <v>97505</v>
      </c>
      <c r="B9631" s="4" t="s">
        <v>10198</v>
      </c>
      <c r="C9631" s="4" t="s">
        <v>215</v>
      </c>
      <c r="D9631" s="4" t="s">
        <v>5502</v>
      </c>
      <c r="E9631" s="5">
        <v>111.96</v>
      </c>
    </row>
    <row r="9632" s="1" customFormat="1" customHeight="1" spans="1:5">
      <c r="A9632" s="4">
        <v>97506</v>
      </c>
      <c r="B9632" s="4" t="s">
        <v>10199</v>
      </c>
      <c r="C9632" s="4" t="s">
        <v>215</v>
      </c>
      <c r="D9632" s="4" t="s">
        <v>5502</v>
      </c>
      <c r="E9632" s="5">
        <v>140.15</v>
      </c>
    </row>
    <row r="9633" s="1" customFormat="1" customHeight="1" spans="1:5">
      <c r="A9633" s="4">
        <v>97508</v>
      </c>
      <c r="B9633" s="4" t="s">
        <v>10200</v>
      </c>
      <c r="C9633" s="4" t="s">
        <v>215</v>
      </c>
      <c r="D9633" s="4" t="s">
        <v>5502</v>
      </c>
      <c r="E9633" s="5">
        <v>171.52</v>
      </c>
    </row>
    <row r="9634" s="1" customFormat="1" customHeight="1" spans="1:5">
      <c r="A9634" s="4">
        <v>97509</v>
      </c>
      <c r="B9634" s="4" t="s">
        <v>10201</v>
      </c>
      <c r="C9634" s="4" t="s">
        <v>215</v>
      </c>
      <c r="D9634" s="4" t="s">
        <v>5502</v>
      </c>
      <c r="E9634" s="5">
        <v>216.1</v>
      </c>
    </row>
    <row r="9635" s="1" customFormat="1" customHeight="1" spans="1:5">
      <c r="A9635" s="4">
        <v>97511</v>
      </c>
      <c r="B9635" s="4" t="s">
        <v>10202</v>
      </c>
      <c r="C9635" s="4" t="s">
        <v>215</v>
      </c>
      <c r="D9635" s="4" t="s">
        <v>5502</v>
      </c>
      <c r="E9635" s="5">
        <v>333.87</v>
      </c>
    </row>
    <row r="9636" s="1" customFormat="1" customHeight="1" spans="1:5">
      <c r="A9636" s="4">
        <v>97512</v>
      </c>
      <c r="B9636" s="4" t="s">
        <v>10203</v>
      </c>
      <c r="C9636" s="4" t="s">
        <v>215</v>
      </c>
      <c r="D9636" s="4" t="s">
        <v>5502</v>
      </c>
      <c r="E9636" s="5">
        <v>423.99</v>
      </c>
    </row>
    <row r="9637" s="1" customFormat="1" customHeight="1" spans="1:5">
      <c r="A9637" s="4">
        <v>97514</v>
      </c>
      <c r="B9637" s="4" t="s">
        <v>10204</v>
      </c>
      <c r="C9637" s="4" t="s">
        <v>215</v>
      </c>
      <c r="D9637" s="4" t="s">
        <v>5502</v>
      </c>
      <c r="E9637" s="5">
        <v>448.95</v>
      </c>
    </row>
    <row r="9638" s="1" customFormat="1" customHeight="1" spans="1:5">
      <c r="A9638" s="4">
        <v>97515</v>
      </c>
      <c r="B9638" s="4" t="s">
        <v>10205</v>
      </c>
      <c r="C9638" s="4" t="s">
        <v>215</v>
      </c>
      <c r="D9638" s="4" t="s">
        <v>5502</v>
      </c>
      <c r="E9638" s="5">
        <v>570.36</v>
      </c>
    </row>
    <row r="9639" s="1" customFormat="1" customHeight="1" spans="1:5">
      <c r="A9639" s="4">
        <v>97517</v>
      </c>
      <c r="B9639" s="4" t="s">
        <v>10206</v>
      </c>
      <c r="C9639" s="4" t="s">
        <v>215</v>
      </c>
      <c r="D9639" s="4" t="s">
        <v>5502</v>
      </c>
      <c r="E9639" s="5">
        <v>99.86</v>
      </c>
    </row>
    <row r="9640" s="1" customFormat="1" customHeight="1" spans="1:5">
      <c r="A9640" s="4">
        <v>97518</v>
      </c>
      <c r="B9640" s="4" t="s">
        <v>10207</v>
      </c>
      <c r="C9640" s="4" t="s">
        <v>215</v>
      </c>
      <c r="D9640" s="4" t="s">
        <v>5502</v>
      </c>
      <c r="E9640" s="5">
        <v>99.86</v>
      </c>
    </row>
    <row r="9641" s="1" customFormat="1" customHeight="1" spans="1:5">
      <c r="A9641" s="4">
        <v>97519</v>
      </c>
      <c r="B9641" s="4" t="s">
        <v>10208</v>
      </c>
      <c r="C9641" s="4" t="s">
        <v>215</v>
      </c>
      <c r="D9641" s="4" t="s">
        <v>5502</v>
      </c>
      <c r="E9641" s="5">
        <v>147.49</v>
      </c>
    </row>
    <row r="9642" s="1" customFormat="1" customHeight="1" spans="1:5">
      <c r="A9642" s="4">
        <v>97520</v>
      </c>
      <c r="B9642" s="4" t="s">
        <v>10209</v>
      </c>
      <c r="C9642" s="4" t="s">
        <v>215</v>
      </c>
      <c r="D9642" s="4" t="s">
        <v>5502</v>
      </c>
      <c r="E9642" s="5">
        <v>147.49</v>
      </c>
    </row>
    <row r="9643" s="1" customFormat="1" customHeight="1" spans="1:5">
      <c r="A9643" s="4">
        <v>97521</v>
      </c>
      <c r="B9643" s="4" t="s">
        <v>10210</v>
      </c>
      <c r="C9643" s="4" t="s">
        <v>215</v>
      </c>
      <c r="D9643" s="4" t="s">
        <v>5502</v>
      </c>
      <c r="E9643" s="5">
        <v>210.58</v>
      </c>
    </row>
    <row r="9644" s="1" customFormat="1" customHeight="1" spans="1:5">
      <c r="A9644" s="4">
        <v>97522</v>
      </c>
      <c r="B9644" s="4" t="s">
        <v>10211</v>
      </c>
      <c r="C9644" s="4" t="s">
        <v>215</v>
      </c>
      <c r="D9644" s="4" t="s">
        <v>5502</v>
      </c>
      <c r="E9644" s="5">
        <v>210.58</v>
      </c>
    </row>
    <row r="9645" s="1" customFormat="1" customHeight="1" spans="1:5">
      <c r="A9645" s="4">
        <v>97523</v>
      </c>
      <c r="B9645" s="4" t="s">
        <v>10212</v>
      </c>
      <c r="C9645" s="4" t="s">
        <v>215</v>
      </c>
      <c r="D9645" s="4" t="s">
        <v>5502</v>
      </c>
      <c r="E9645" s="5">
        <v>294.84</v>
      </c>
    </row>
    <row r="9646" s="1" customFormat="1" customHeight="1" spans="1:5">
      <c r="A9646" s="4">
        <v>97524</v>
      </c>
      <c r="B9646" s="4" t="s">
        <v>10213</v>
      </c>
      <c r="C9646" s="4" t="s">
        <v>215</v>
      </c>
      <c r="D9646" s="4" t="s">
        <v>5502</v>
      </c>
      <c r="E9646" s="5">
        <v>320.29</v>
      </c>
    </row>
    <row r="9647" s="1" customFormat="1" customHeight="1" spans="1:5">
      <c r="A9647" s="4">
        <v>97525</v>
      </c>
      <c r="B9647" s="4" t="s">
        <v>10214</v>
      </c>
      <c r="C9647" s="4" t="s">
        <v>215</v>
      </c>
      <c r="D9647" s="4" t="s">
        <v>5502</v>
      </c>
      <c r="E9647" s="5">
        <v>573.22</v>
      </c>
    </row>
    <row r="9648" s="1" customFormat="1" customHeight="1" spans="1:5">
      <c r="A9648" s="4">
        <v>97526</v>
      </c>
      <c r="B9648" s="4" t="s">
        <v>10215</v>
      </c>
      <c r="C9648" s="4" t="s">
        <v>215</v>
      </c>
      <c r="D9648" s="4" t="s">
        <v>5502</v>
      </c>
      <c r="E9648" s="5">
        <v>613.92</v>
      </c>
    </row>
    <row r="9649" s="1" customFormat="1" customHeight="1" spans="1:5">
      <c r="A9649" s="4">
        <v>97527</v>
      </c>
      <c r="B9649" s="4" t="s">
        <v>10216</v>
      </c>
      <c r="C9649" s="4" t="s">
        <v>215</v>
      </c>
      <c r="D9649" s="4" t="s">
        <v>5502</v>
      </c>
      <c r="E9649" s="6">
        <v>1452.37</v>
      </c>
    </row>
    <row r="9650" s="1" customFormat="1" customHeight="1" spans="1:5">
      <c r="A9650" s="4">
        <v>97528</v>
      </c>
      <c r="B9650" s="4" t="s">
        <v>10217</v>
      </c>
      <c r="C9650" s="4" t="s">
        <v>215</v>
      </c>
      <c r="D9650" s="4" t="s">
        <v>5502</v>
      </c>
      <c r="E9650" s="6">
        <v>1269.78</v>
      </c>
    </row>
    <row r="9651" s="1" customFormat="1" customHeight="1" spans="1:5">
      <c r="A9651" s="4">
        <v>97529</v>
      </c>
      <c r="B9651" s="4" t="s">
        <v>10218</v>
      </c>
      <c r="C9651" s="4" t="s">
        <v>215</v>
      </c>
      <c r="D9651" s="4" t="s">
        <v>5502</v>
      </c>
      <c r="E9651" s="5">
        <v>160.12</v>
      </c>
    </row>
    <row r="9652" s="1" customFormat="1" customHeight="1" spans="1:5">
      <c r="A9652" s="4">
        <v>97530</v>
      </c>
      <c r="B9652" s="4" t="s">
        <v>10219</v>
      </c>
      <c r="C9652" s="4" t="s">
        <v>215</v>
      </c>
      <c r="D9652" s="4" t="s">
        <v>5502</v>
      </c>
      <c r="E9652" s="5">
        <v>238.96</v>
      </c>
    </row>
    <row r="9653" s="1" customFormat="1" customHeight="1" spans="1:5">
      <c r="A9653" s="4">
        <v>97531</v>
      </c>
      <c r="B9653" s="4" t="s">
        <v>10220</v>
      </c>
      <c r="C9653" s="4" t="s">
        <v>215</v>
      </c>
      <c r="D9653" s="4" t="s">
        <v>5502</v>
      </c>
      <c r="E9653" s="5">
        <v>308.06</v>
      </c>
    </row>
    <row r="9654" s="1" customFormat="1" customHeight="1" spans="1:5">
      <c r="A9654" s="4">
        <v>97532</v>
      </c>
      <c r="B9654" s="4" t="s">
        <v>10221</v>
      </c>
      <c r="C9654" s="4" t="s">
        <v>215</v>
      </c>
      <c r="D9654" s="4" t="s">
        <v>5502</v>
      </c>
      <c r="E9654" s="5">
        <v>494.89</v>
      </c>
    </row>
    <row r="9655" s="1" customFormat="1" customHeight="1" spans="1:5">
      <c r="A9655" s="4">
        <v>97533</v>
      </c>
      <c r="B9655" s="4" t="s">
        <v>10222</v>
      </c>
      <c r="C9655" s="4" t="s">
        <v>215</v>
      </c>
      <c r="D9655" s="4" t="s">
        <v>5502</v>
      </c>
      <c r="E9655" s="5">
        <v>950.48</v>
      </c>
    </row>
    <row r="9656" s="1" customFormat="1" customHeight="1" spans="1:5">
      <c r="A9656" s="4">
        <v>97534</v>
      </c>
      <c r="B9656" s="4" t="s">
        <v>10223</v>
      </c>
      <c r="C9656" s="4" t="s">
        <v>215</v>
      </c>
      <c r="D9656" s="4" t="s">
        <v>5502</v>
      </c>
      <c r="E9656" s="6">
        <v>1533.03</v>
      </c>
    </row>
    <row r="9657" s="1" customFormat="1" customHeight="1" spans="1:5">
      <c r="A9657" s="4">
        <v>97537</v>
      </c>
      <c r="B9657" s="4" t="s">
        <v>10224</v>
      </c>
      <c r="C9657" s="4" t="s">
        <v>215</v>
      </c>
      <c r="D9657" s="4" t="s">
        <v>5502</v>
      </c>
      <c r="E9657" s="5">
        <v>42.75</v>
      </c>
    </row>
    <row r="9658" s="1" customFormat="1" customHeight="1" spans="1:5">
      <c r="A9658" s="4">
        <v>97540</v>
      </c>
      <c r="B9658" s="4" t="s">
        <v>10225</v>
      </c>
      <c r="C9658" s="4" t="s">
        <v>215</v>
      </c>
      <c r="D9658" s="4" t="s">
        <v>5502</v>
      </c>
      <c r="E9658" s="5">
        <v>53.1</v>
      </c>
    </row>
    <row r="9659" s="1" customFormat="1" customHeight="1" spans="1:5">
      <c r="A9659" s="4">
        <v>97541</v>
      </c>
      <c r="B9659" s="4" t="s">
        <v>10226</v>
      </c>
      <c r="C9659" s="4" t="s">
        <v>215</v>
      </c>
      <c r="D9659" s="4" t="s">
        <v>5502</v>
      </c>
      <c r="E9659" s="5">
        <v>42.26</v>
      </c>
    </row>
    <row r="9660" s="1" customFormat="1" customHeight="1" spans="1:5">
      <c r="A9660" s="4">
        <v>97543</v>
      </c>
      <c r="B9660" s="4" t="s">
        <v>10227</v>
      </c>
      <c r="C9660" s="4" t="s">
        <v>215</v>
      </c>
      <c r="D9660" s="4" t="s">
        <v>5502</v>
      </c>
      <c r="E9660" s="5">
        <v>80.11</v>
      </c>
    </row>
    <row r="9661" s="1" customFormat="1" customHeight="1" spans="1:5">
      <c r="A9661" s="4">
        <v>97544</v>
      </c>
      <c r="B9661" s="4" t="s">
        <v>10228</v>
      </c>
      <c r="C9661" s="4" t="s">
        <v>215</v>
      </c>
      <c r="D9661" s="4" t="s">
        <v>5502</v>
      </c>
      <c r="E9661" s="5">
        <v>67.05</v>
      </c>
    </row>
    <row r="9662" s="1" customFormat="1" customHeight="1" spans="1:5">
      <c r="A9662" s="4">
        <v>97546</v>
      </c>
      <c r="B9662" s="4" t="s">
        <v>10229</v>
      </c>
      <c r="C9662" s="4" t="s">
        <v>215</v>
      </c>
      <c r="D9662" s="4" t="s">
        <v>5502</v>
      </c>
      <c r="E9662" s="5">
        <v>58.71</v>
      </c>
    </row>
    <row r="9663" s="1" customFormat="1" customHeight="1" spans="1:5">
      <c r="A9663" s="4">
        <v>97547</v>
      </c>
      <c r="B9663" s="4" t="s">
        <v>10230</v>
      </c>
      <c r="C9663" s="4" t="s">
        <v>215</v>
      </c>
      <c r="D9663" s="4" t="s">
        <v>5502</v>
      </c>
      <c r="E9663" s="5">
        <v>58.71</v>
      </c>
    </row>
    <row r="9664" s="1" customFormat="1" customHeight="1" spans="1:5">
      <c r="A9664" s="4">
        <v>97548</v>
      </c>
      <c r="B9664" s="4" t="s">
        <v>10231</v>
      </c>
      <c r="C9664" s="4" t="s">
        <v>215</v>
      </c>
      <c r="D9664" s="4" t="s">
        <v>5502</v>
      </c>
      <c r="E9664" s="5">
        <v>83.11</v>
      </c>
    </row>
    <row r="9665" s="1" customFormat="1" customHeight="1" spans="1:5">
      <c r="A9665" s="4">
        <v>97549</v>
      </c>
      <c r="B9665" s="4" t="s">
        <v>10232</v>
      </c>
      <c r="C9665" s="4" t="s">
        <v>215</v>
      </c>
      <c r="D9665" s="4" t="s">
        <v>5502</v>
      </c>
      <c r="E9665" s="5">
        <v>83.11</v>
      </c>
    </row>
    <row r="9666" s="1" customFormat="1" customHeight="1" spans="1:5">
      <c r="A9666" s="4">
        <v>97550</v>
      </c>
      <c r="B9666" s="4" t="s">
        <v>10233</v>
      </c>
      <c r="C9666" s="4" t="s">
        <v>215</v>
      </c>
      <c r="D9666" s="4" t="s">
        <v>5502</v>
      </c>
      <c r="E9666" s="5">
        <v>129.53</v>
      </c>
    </row>
    <row r="9667" s="1" customFormat="1" customHeight="1" spans="1:5">
      <c r="A9667" s="4">
        <v>97551</v>
      </c>
      <c r="B9667" s="4" t="s">
        <v>10234</v>
      </c>
      <c r="C9667" s="4" t="s">
        <v>215</v>
      </c>
      <c r="D9667" s="4" t="s">
        <v>5502</v>
      </c>
      <c r="E9667" s="5">
        <v>129.53</v>
      </c>
    </row>
    <row r="9668" s="1" customFormat="1" customHeight="1" spans="1:5">
      <c r="A9668" s="4">
        <v>97552</v>
      </c>
      <c r="B9668" s="4" t="s">
        <v>10235</v>
      </c>
      <c r="C9668" s="4" t="s">
        <v>215</v>
      </c>
      <c r="D9668" s="4" t="s">
        <v>5502</v>
      </c>
      <c r="E9668" s="5">
        <v>87.66</v>
      </c>
    </row>
    <row r="9669" s="1" customFormat="1" customHeight="1" spans="1:5">
      <c r="A9669" s="4">
        <v>97553</v>
      </c>
      <c r="B9669" s="4" t="s">
        <v>10236</v>
      </c>
      <c r="C9669" s="4" t="s">
        <v>215</v>
      </c>
      <c r="D9669" s="4" t="s">
        <v>5502</v>
      </c>
      <c r="E9669" s="5">
        <v>120.17</v>
      </c>
    </row>
    <row r="9670" s="1" customFormat="1" customHeight="1" spans="1:5">
      <c r="A9670" s="4">
        <v>97554</v>
      </c>
      <c r="B9670" s="4" t="s">
        <v>10237</v>
      </c>
      <c r="C9670" s="4" t="s">
        <v>215</v>
      </c>
      <c r="D9670" s="4" t="s">
        <v>5502</v>
      </c>
      <c r="E9670" s="5">
        <v>199.72</v>
      </c>
    </row>
    <row r="9671" s="1" customFormat="1" customHeight="1" spans="1:5">
      <c r="A9671" s="4">
        <v>98602</v>
      </c>
      <c r="B9671" s="4" t="s">
        <v>10238</v>
      </c>
      <c r="C9671" s="4" t="s">
        <v>215</v>
      </c>
      <c r="D9671" s="4" t="s">
        <v>5502</v>
      </c>
      <c r="E9671" s="5">
        <v>29.66</v>
      </c>
    </row>
    <row r="9672" s="1" customFormat="1" customHeight="1" spans="1:5">
      <c r="A9672" s="4">
        <v>103805</v>
      </c>
      <c r="B9672" s="4" t="s">
        <v>10239</v>
      </c>
      <c r="C9672" s="4" t="s">
        <v>215</v>
      </c>
      <c r="D9672" s="4" t="s">
        <v>5502</v>
      </c>
      <c r="E9672" s="5">
        <v>22.43</v>
      </c>
    </row>
    <row r="9673" s="1" customFormat="1" customHeight="1" spans="1:5">
      <c r="A9673" s="4">
        <v>103806</v>
      </c>
      <c r="B9673" s="4" t="s">
        <v>10240</v>
      </c>
      <c r="C9673" s="4" t="s">
        <v>215</v>
      </c>
      <c r="D9673" s="4" t="s">
        <v>5502</v>
      </c>
      <c r="E9673" s="5">
        <v>22.37</v>
      </c>
    </row>
    <row r="9674" s="1" customFormat="1" customHeight="1" spans="1:5">
      <c r="A9674" s="4">
        <v>103807</v>
      </c>
      <c r="B9674" s="4" t="s">
        <v>10241</v>
      </c>
      <c r="C9674" s="4" t="s">
        <v>215</v>
      </c>
      <c r="D9674" s="4" t="s">
        <v>5502</v>
      </c>
      <c r="E9674" s="5">
        <v>33</v>
      </c>
    </row>
    <row r="9675" s="1" customFormat="1" customHeight="1" spans="1:5">
      <c r="A9675" s="4">
        <v>103808</v>
      </c>
      <c r="B9675" s="4" t="s">
        <v>10242</v>
      </c>
      <c r="C9675" s="4" t="s">
        <v>215</v>
      </c>
      <c r="D9675" s="4" t="s">
        <v>5502</v>
      </c>
      <c r="E9675" s="5">
        <v>43.5</v>
      </c>
    </row>
    <row r="9676" s="1" customFormat="1" customHeight="1" spans="1:5">
      <c r="A9676" s="4">
        <v>103809</v>
      </c>
      <c r="B9676" s="4" t="s">
        <v>10243</v>
      </c>
      <c r="C9676" s="4" t="s">
        <v>215</v>
      </c>
      <c r="D9676" s="4" t="s">
        <v>5502</v>
      </c>
      <c r="E9676" s="5">
        <v>42.98</v>
      </c>
    </row>
    <row r="9677" s="1" customFormat="1" customHeight="1" spans="1:5">
      <c r="A9677" s="4">
        <v>103810</v>
      </c>
      <c r="B9677" s="4" t="s">
        <v>10244</v>
      </c>
      <c r="C9677" s="4" t="s">
        <v>215</v>
      </c>
      <c r="D9677" s="4" t="s">
        <v>5502</v>
      </c>
      <c r="E9677" s="5">
        <v>50.77</v>
      </c>
    </row>
    <row r="9678" s="1" customFormat="1" customHeight="1" spans="1:5">
      <c r="A9678" s="4">
        <v>103811</v>
      </c>
      <c r="B9678" s="4" t="s">
        <v>10245</v>
      </c>
      <c r="C9678" s="4" t="s">
        <v>215</v>
      </c>
      <c r="D9678" s="4" t="s">
        <v>5502</v>
      </c>
      <c r="E9678" s="5">
        <v>56.27</v>
      </c>
    </row>
    <row r="9679" s="1" customFormat="1" customHeight="1" spans="1:5">
      <c r="A9679" s="4">
        <v>103812</v>
      </c>
      <c r="B9679" s="4" t="s">
        <v>10246</v>
      </c>
      <c r="C9679" s="4" t="s">
        <v>215</v>
      </c>
      <c r="D9679" s="4" t="s">
        <v>5502</v>
      </c>
      <c r="E9679" s="5">
        <v>66.5</v>
      </c>
    </row>
    <row r="9680" s="1" customFormat="1" customHeight="1" spans="1:5">
      <c r="A9680" s="4">
        <v>103813</v>
      </c>
      <c r="B9680" s="4" t="s">
        <v>10247</v>
      </c>
      <c r="C9680" s="4" t="s">
        <v>215</v>
      </c>
      <c r="D9680" s="4" t="s">
        <v>5502</v>
      </c>
      <c r="E9680" s="5">
        <v>63.32</v>
      </c>
    </row>
    <row r="9681" s="1" customFormat="1" customHeight="1" spans="1:5">
      <c r="A9681" s="4">
        <v>103814</v>
      </c>
      <c r="B9681" s="4" t="s">
        <v>10248</v>
      </c>
      <c r="C9681" s="4" t="s">
        <v>215</v>
      </c>
      <c r="D9681" s="4" t="s">
        <v>5502</v>
      </c>
      <c r="E9681" s="5">
        <v>14.5</v>
      </c>
    </row>
    <row r="9682" s="1" customFormat="1" customHeight="1" spans="1:5">
      <c r="A9682" s="4">
        <v>103815</v>
      </c>
      <c r="B9682" s="4" t="s">
        <v>10249</v>
      </c>
      <c r="C9682" s="4" t="s">
        <v>215</v>
      </c>
      <c r="D9682" s="4" t="s">
        <v>5502</v>
      </c>
      <c r="E9682" s="5">
        <v>14.56</v>
      </c>
    </row>
    <row r="9683" s="1" customFormat="1" customHeight="1" spans="1:5">
      <c r="A9683" s="4">
        <v>103816</v>
      </c>
      <c r="B9683" s="4" t="s">
        <v>10250</v>
      </c>
      <c r="C9683" s="4" t="s">
        <v>215</v>
      </c>
      <c r="D9683" s="4" t="s">
        <v>5502</v>
      </c>
      <c r="E9683" s="5">
        <v>42.03</v>
      </c>
    </row>
    <row r="9684" s="1" customFormat="1" customHeight="1" spans="1:5">
      <c r="A9684" s="4">
        <v>103817</v>
      </c>
      <c r="B9684" s="4" t="s">
        <v>10251</v>
      </c>
      <c r="C9684" s="4" t="s">
        <v>215</v>
      </c>
      <c r="D9684" s="4" t="s">
        <v>5502</v>
      </c>
      <c r="E9684" s="5">
        <v>805.93</v>
      </c>
    </row>
    <row r="9685" s="1" customFormat="1" customHeight="1" spans="1:5">
      <c r="A9685" s="4">
        <v>103818</v>
      </c>
      <c r="B9685" s="4" t="s">
        <v>10252</v>
      </c>
      <c r="C9685" s="4" t="s">
        <v>215</v>
      </c>
      <c r="D9685" s="4" t="s">
        <v>5502</v>
      </c>
      <c r="E9685" s="5">
        <v>31.26</v>
      </c>
    </row>
    <row r="9686" s="1" customFormat="1" customHeight="1" spans="1:5">
      <c r="A9686" s="4">
        <v>103819</v>
      </c>
      <c r="B9686" s="4" t="s">
        <v>10253</v>
      </c>
      <c r="C9686" s="4" t="s">
        <v>215</v>
      </c>
      <c r="D9686" s="4" t="s">
        <v>5502</v>
      </c>
      <c r="E9686" s="5">
        <v>25.95</v>
      </c>
    </row>
    <row r="9687" s="1" customFormat="1" customHeight="1" spans="1:5">
      <c r="A9687" s="4">
        <v>103820</v>
      </c>
      <c r="B9687" s="4" t="s">
        <v>10254</v>
      </c>
      <c r="C9687" s="4" t="s">
        <v>215</v>
      </c>
      <c r="D9687" s="4" t="s">
        <v>5502</v>
      </c>
      <c r="E9687" s="5">
        <v>28.31</v>
      </c>
    </row>
    <row r="9688" s="1" customFormat="1" customHeight="1" spans="1:5">
      <c r="A9688" s="4">
        <v>103821</v>
      </c>
      <c r="B9688" s="4" t="s">
        <v>10255</v>
      </c>
      <c r="C9688" s="4" t="s">
        <v>215</v>
      </c>
      <c r="D9688" s="4" t="s">
        <v>5502</v>
      </c>
      <c r="E9688" s="5">
        <v>940.04</v>
      </c>
    </row>
    <row r="9689" s="1" customFormat="1" customHeight="1" spans="1:5">
      <c r="A9689" s="4">
        <v>103822</v>
      </c>
      <c r="B9689" s="4" t="s">
        <v>10256</v>
      </c>
      <c r="C9689" s="4" t="s">
        <v>215</v>
      </c>
      <c r="D9689" s="4" t="s">
        <v>5502</v>
      </c>
      <c r="E9689" s="5">
        <v>88.69</v>
      </c>
    </row>
    <row r="9690" s="1" customFormat="1" customHeight="1" spans="1:5">
      <c r="A9690" s="4">
        <v>103823</v>
      </c>
      <c r="B9690" s="4" t="s">
        <v>10257</v>
      </c>
      <c r="C9690" s="4" t="s">
        <v>215</v>
      </c>
      <c r="D9690" s="4" t="s">
        <v>5502</v>
      </c>
      <c r="E9690" s="5">
        <v>23.34</v>
      </c>
    </row>
    <row r="9691" s="1" customFormat="1" customHeight="1" spans="1:5">
      <c r="A9691" s="4">
        <v>103824</v>
      </c>
      <c r="B9691" s="4" t="s">
        <v>10258</v>
      </c>
      <c r="C9691" s="4" t="s">
        <v>215</v>
      </c>
      <c r="D9691" s="4" t="s">
        <v>5502</v>
      </c>
      <c r="E9691" s="5">
        <v>34.96</v>
      </c>
    </row>
    <row r="9692" s="1" customFormat="1" customHeight="1" spans="1:5">
      <c r="A9692" s="4">
        <v>103825</v>
      </c>
      <c r="B9692" s="4" t="s">
        <v>10259</v>
      </c>
      <c r="C9692" s="4" t="s">
        <v>215</v>
      </c>
      <c r="D9692" s="4" t="s">
        <v>5502</v>
      </c>
      <c r="E9692" s="5">
        <v>41.93</v>
      </c>
    </row>
    <row r="9693" s="1" customFormat="1" customHeight="1" spans="1:5">
      <c r="A9693" s="4">
        <v>103826</v>
      </c>
      <c r="B9693" s="4" t="s">
        <v>10260</v>
      </c>
      <c r="C9693" s="4" t="s">
        <v>215</v>
      </c>
      <c r="D9693" s="4" t="s">
        <v>5502</v>
      </c>
      <c r="E9693" s="5">
        <v>40.69</v>
      </c>
    </row>
    <row r="9694" s="1" customFormat="1" customHeight="1" spans="1:5">
      <c r="A9694" s="4">
        <v>103827</v>
      </c>
      <c r="B9694" s="4" t="s">
        <v>10261</v>
      </c>
      <c r="C9694" s="4" t="s">
        <v>215</v>
      </c>
      <c r="D9694" s="4" t="s">
        <v>5502</v>
      </c>
      <c r="E9694" s="5">
        <v>40.69</v>
      </c>
    </row>
    <row r="9695" s="1" customFormat="1" customHeight="1" spans="1:5">
      <c r="A9695" s="4">
        <v>103828</v>
      </c>
      <c r="B9695" s="4" t="s">
        <v>10262</v>
      </c>
      <c r="C9695" s="4" t="s">
        <v>215</v>
      </c>
      <c r="D9695" s="4" t="s">
        <v>5502</v>
      </c>
      <c r="E9695" s="5">
        <v>151.72</v>
      </c>
    </row>
    <row r="9696" s="1" customFormat="1" customHeight="1" spans="1:5">
      <c r="A9696" s="4">
        <v>103829</v>
      </c>
      <c r="B9696" s="4" t="s">
        <v>10263</v>
      </c>
      <c r="C9696" s="4" t="s">
        <v>215</v>
      </c>
      <c r="D9696" s="4" t="s">
        <v>5502</v>
      </c>
      <c r="E9696" s="6">
        <v>1035.74</v>
      </c>
    </row>
    <row r="9697" s="1" customFormat="1" customHeight="1" spans="1:5">
      <c r="A9697" s="4">
        <v>103830</v>
      </c>
      <c r="B9697" s="4" t="s">
        <v>10264</v>
      </c>
      <c r="C9697" s="4" t="s">
        <v>215</v>
      </c>
      <c r="D9697" s="4" t="s">
        <v>5502</v>
      </c>
      <c r="E9697" s="5">
        <v>56.21</v>
      </c>
    </row>
    <row r="9698" s="1" customFormat="1" customHeight="1" spans="1:5">
      <c r="A9698" s="4">
        <v>103831</v>
      </c>
      <c r="B9698" s="4" t="s">
        <v>10265</v>
      </c>
      <c r="C9698" s="4" t="s">
        <v>215</v>
      </c>
      <c r="D9698" s="4" t="s">
        <v>5502</v>
      </c>
      <c r="E9698" s="5">
        <v>34.86</v>
      </c>
    </row>
    <row r="9699" s="1" customFormat="1" customHeight="1" spans="1:5">
      <c r="A9699" s="4">
        <v>103832</v>
      </c>
      <c r="B9699" s="4" t="s">
        <v>10266</v>
      </c>
      <c r="C9699" s="4" t="s">
        <v>215</v>
      </c>
      <c r="D9699" s="4" t="s">
        <v>5502</v>
      </c>
      <c r="E9699" s="5">
        <v>30.47</v>
      </c>
    </row>
    <row r="9700" s="1" customFormat="1" customHeight="1" spans="1:5">
      <c r="A9700" s="4">
        <v>103833</v>
      </c>
      <c r="B9700" s="4" t="s">
        <v>10267</v>
      </c>
      <c r="C9700" s="4" t="s">
        <v>215</v>
      </c>
      <c r="D9700" s="4" t="s">
        <v>5502</v>
      </c>
      <c r="E9700" s="5">
        <v>57.48</v>
      </c>
    </row>
    <row r="9701" s="1" customFormat="1" customHeight="1" spans="1:5">
      <c r="A9701" s="4">
        <v>103834</v>
      </c>
      <c r="B9701" s="4" t="s">
        <v>10268</v>
      </c>
      <c r="C9701" s="4" t="s">
        <v>215</v>
      </c>
      <c r="D9701" s="4" t="s">
        <v>5502</v>
      </c>
      <c r="E9701" s="5">
        <v>85.62</v>
      </c>
    </row>
    <row r="9702" s="1" customFormat="1" customHeight="1" spans="1:5">
      <c r="A9702" s="4">
        <v>103838</v>
      </c>
      <c r="B9702" s="4" t="s">
        <v>10269</v>
      </c>
      <c r="C9702" s="4" t="s">
        <v>215</v>
      </c>
      <c r="D9702" s="4" t="s">
        <v>5502</v>
      </c>
      <c r="E9702" s="5">
        <v>21.75</v>
      </c>
    </row>
    <row r="9703" s="1" customFormat="1" customHeight="1" spans="1:5">
      <c r="A9703" s="4">
        <v>103839</v>
      </c>
      <c r="B9703" s="4" t="s">
        <v>10270</v>
      </c>
      <c r="C9703" s="4" t="s">
        <v>215</v>
      </c>
      <c r="D9703" s="4" t="s">
        <v>5502</v>
      </c>
      <c r="E9703" s="5">
        <v>21.69</v>
      </c>
    </row>
    <row r="9704" s="1" customFormat="1" customHeight="1" spans="1:5">
      <c r="A9704" s="4">
        <v>103840</v>
      </c>
      <c r="B9704" s="4" t="s">
        <v>10271</v>
      </c>
      <c r="C9704" s="4" t="s">
        <v>215</v>
      </c>
      <c r="D9704" s="4" t="s">
        <v>5502</v>
      </c>
      <c r="E9704" s="5">
        <v>32.66</v>
      </c>
    </row>
    <row r="9705" s="1" customFormat="1" customHeight="1" spans="1:5">
      <c r="A9705" s="4">
        <v>103841</v>
      </c>
      <c r="B9705" s="4" t="s">
        <v>10272</v>
      </c>
      <c r="C9705" s="4" t="s">
        <v>215</v>
      </c>
      <c r="D9705" s="4" t="s">
        <v>5502</v>
      </c>
      <c r="E9705" s="5">
        <v>38.11</v>
      </c>
    </row>
    <row r="9706" s="1" customFormat="1" customHeight="1" spans="1:5">
      <c r="A9706" s="4">
        <v>103842</v>
      </c>
      <c r="B9706" s="4" t="s">
        <v>10273</v>
      </c>
      <c r="C9706" s="4" t="s">
        <v>215</v>
      </c>
      <c r="D9706" s="4" t="s">
        <v>5502</v>
      </c>
      <c r="E9706" s="5">
        <v>37.59</v>
      </c>
    </row>
    <row r="9707" s="1" customFormat="1" customHeight="1" spans="1:5">
      <c r="A9707" s="4">
        <v>103843</v>
      </c>
      <c r="B9707" s="4" t="s">
        <v>10274</v>
      </c>
      <c r="C9707" s="4" t="s">
        <v>215</v>
      </c>
      <c r="D9707" s="4" t="s">
        <v>5502</v>
      </c>
      <c r="E9707" s="5">
        <v>48.08</v>
      </c>
    </row>
    <row r="9708" s="1" customFormat="1" customHeight="1" spans="1:5">
      <c r="A9708" s="4">
        <v>103844</v>
      </c>
      <c r="B9708" s="4" t="s">
        <v>10275</v>
      </c>
      <c r="C9708" s="4" t="s">
        <v>215</v>
      </c>
      <c r="D9708" s="4" t="s">
        <v>5502</v>
      </c>
      <c r="E9708" s="5">
        <v>53.57</v>
      </c>
    </row>
    <row r="9709" s="1" customFormat="1" customHeight="1" spans="1:5">
      <c r="A9709" s="4">
        <v>103845</v>
      </c>
      <c r="B9709" s="4" t="s">
        <v>10276</v>
      </c>
      <c r="C9709" s="4" t="s">
        <v>215</v>
      </c>
      <c r="D9709" s="4" t="s">
        <v>5502</v>
      </c>
      <c r="E9709" s="5">
        <v>57.09</v>
      </c>
    </row>
    <row r="9710" s="1" customFormat="1" customHeight="1" spans="1:5">
      <c r="A9710" s="4">
        <v>103846</v>
      </c>
      <c r="B9710" s="4" t="s">
        <v>10277</v>
      </c>
      <c r="C9710" s="4" t="s">
        <v>215</v>
      </c>
      <c r="D9710" s="4" t="s">
        <v>5502</v>
      </c>
      <c r="E9710" s="5">
        <v>53.91</v>
      </c>
    </row>
    <row r="9711" s="1" customFormat="1" customHeight="1" spans="1:5">
      <c r="A9711" s="4">
        <v>103847</v>
      </c>
      <c r="B9711" s="4" t="s">
        <v>10278</v>
      </c>
      <c r="C9711" s="4" t="s">
        <v>215</v>
      </c>
      <c r="D9711" s="4" t="s">
        <v>5502</v>
      </c>
      <c r="E9711" s="5">
        <v>14.04</v>
      </c>
    </row>
    <row r="9712" s="1" customFormat="1" customHeight="1" spans="1:5">
      <c r="A9712" s="4">
        <v>103848</v>
      </c>
      <c r="B9712" s="4" t="s">
        <v>10279</v>
      </c>
      <c r="C9712" s="4" t="s">
        <v>215</v>
      </c>
      <c r="D9712" s="4" t="s">
        <v>5502</v>
      </c>
      <c r="E9712" s="5">
        <v>14.1</v>
      </c>
    </row>
    <row r="9713" s="1" customFormat="1" customHeight="1" spans="1:5">
      <c r="A9713" s="4">
        <v>103849</v>
      </c>
      <c r="B9713" s="4" t="s">
        <v>10280</v>
      </c>
      <c r="C9713" s="4" t="s">
        <v>215</v>
      </c>
      <c r="D9713" s="4" t="s">
        <v>5502</v>
      </c>
      <c r="E9713" s="5">
        <v>41.57</v>
      </c>
    </row>
    <row r="9714" s="1" customFormat="1" customHeight="1" spans="1:5">
      <c r="A9714" s="4">
        <v>103850</v>
      </c>
      <c r="B9714" s="4" t="s">
        <v>10281</v>
      </c>
      <c r="C9714" s="4" t="s">
        <v>215</v>
      </c>
      <c r="D9714" s="4" t="s">
        <v>5502</v>
      </c>
      <c r="E9714" s="5">
        <v>805.47</v>
      </c>
    </row>
    <row r="9715" s="1" customFormat="1" customHeight="1" spans="1:5">
      <c r="A9715" s="4">
        <v>103851</v>
      </c>
      <c r="B9715" s="4" t="s">
        <v>10282</v>
      </c>
      <c r="C9715" s="4" t="s">
        <v>215</v>
      </c>
      <c r="D9715" s="4" t="s">
        <v>5502</v>
      </c>
      <c r="E9715" s="5">
        <v>31.03</v>
      </c>
    </row>
    <row r="9716" s="1" customFormat="1" customHeight="1" spans="1:5">
      <c r="A9716" s="4">
        <v>103852</v>
      </c>
      <c r="B9716" s="4" t="s">
        <v>10283</v>
      </c>
      <c r="C9716" s="4" t="s">
        <v>215</v>
      </c>
      <c r="D9716" s="4" t="s">
        <v>5502</v>
      </c>
      <c r="E9716" s="5">
        <v>22.33</v>
      </c>
    </row>
    <row r="9717" s="1" customFormat="1" customHeight="1" spans="1:5">
      <c r="A9717" s="4">
        <v>103853</v>
      </c>
      <c r="B9717" s="4" t="s">
        <v>10284</v>
      </c>
      <c r="C9717" s="4" t="s">
        <v>215</v>
      </c>
      <c r="D9717" s="4" t="s">
        <v>5502</v>
      </c>
      <c r="E9717" s="5">
        <v>24.69</v>
      </c>
    </row>
    <row r="9718" s="1" customFormat="1" customHeight="1" spans="1:5">
      <c r="A9718" s="4">
        <v>103854</v>
      </c>
      <c r="B9718" s="4" t="s">
        <v>10285</v>
      </c>
      <c r="C9718" s="4" t="s">
        <v>215</v>
      </c>
      <c r="D9718" s="4" t="s">
        <v>5502</v>
      </c>
      <c r="E9718" s="5">
        <v>936.42</v>
      </c>
    </row>
    <row r="9719" s="1" customFormat="1" customHeight="1" spans="1:5">
      <c r="A9719" s="4">
        <v>103855</v>
      </c>
      <c r="B9719" s="4" t="s">
        <v>10286</v>
      </c>
      <c r="C9719" s="4" t="s">
        <v>215</v>
      </c>
      <c r="D9719" s="4" t="s">
        <v>5502</v>
      </c>
      <c r="E9719" s="5">
        <v>85.07</v>
      </c>
    </row>
    <row r="9720" s="1" customFormat="1" customHeight="1" spans="1:5">
      <c r="A9720" s="4">
        <v>103856</v>
      </c>
      <c r="B9720" s="4" t="s">
        <v>10287</v>
      </c>
      <c r="C9720" s="4" t="s">
        <v>215</v>
      </c>
      <c r="D9720" s="4" t="s">
        <v>5502</v>
      </c>
      <c r="E9720" s="5">
        <v>21.42</v>
      </c>
    </row>
    <row r="9721" s="1" customFormat="1" customHeight="1" spans="1:5">
      <c r="A9721" s="4">
        <v>103857</v>
      </c>
      <c r="B9721" s="4" t="s">
        <v>10288</v>
      </c>
      <c r="C9721" s="4" t="s">
        <v>215</v>
      </c>
      <c r="D9721" s="4" t="s">
        <v>5502</v>
      </c>
      <c r="E9721" s="5">
        <v>33.14</v>
      </c>
    </row>
    <row r="9722" s="1" customFormat="1" customHeight="1" spans="1:5">
      <c r="A9722" s="4">
        <v>103858</v>
      </c>
      <c r="B9722" s="4" t="s">
        <v>10289</v>
      </c>
      <c r="C9722" s="4" t="s">
        <v>215</v>
      </c>
      <c r="D9722" s="4" t="s">
        <v>5502</v>
      </c>
      <c r="E9722" s="5">
        <v>40.12</v>
      </c>
    </row>
    <row r="9723" s="1" customFormat="1" customHeight="1" spans="1:5">
      <c r="A9723" s="4">
        <v>103859</v>
      </c>
      <c r="B9723" s="4" t="s">
        <v>10290</v>
      </c>
      <c r="C9723" s="4" t="s">
        <v>215</v>
      </c>
      <c r="D9723" s="4" t="s">
        <v>5502</v>
      </c>
      <c r="E9723" s="5">
        <v>35.23</v>
      </c>
    </row>
    <row r="9724" s="1" customFormat="1" customHeight="1" spans="1:5">
      <c r="A9724" s="4">
        <v>103860</v>
      </c>
      <c r="B9724" s="4" t="s">
        <v>10291</v>
      </c>
      <c r="C9724" s="4" t="s">
        <v>215</v>
      </c>
      <c r="D9724" s="4" t="s">
        <v>5502</v>
      </c>
      <c r="E9724" s="5">
        <v>35.23</v>
      </c>
    </row>
    <row r="9725" s="1" customFormat="1" customHeight="1" spans="1:5">
      <c r="A9725" s="4">
        <v>103861</v>
      </c>
      <c r="B9725" s="4" t="s">
        <v>10292</v>
      </c>
      <c r="C9725" s="4" t="s">
        <v>215</v>
      </c>
      <c r="D9725" s="4" t="s">
        <v>5502</v>
      </c>
      <c r="E9725" s="5">
        <v>146.26</v>
      </c>
    </row>
    <row r="9726" s="1" customFormat="1" customHeight="1" spans="1:5">
      <c r="A9726" s="4">
        <v>103862</v>
      </c>
      <c r="B9726" s="4" t="s">
        <v>10293</v>
      </c>
      <c r="C9726" s="4" t="s">
        <v>215</v>
      </c>
      <c r="D9726" s="4" t="s">
        <v>5502</v>
      </c>
      <c r="E9726" s="6">
        <v>1030.28</v>
      </c>
    </row>
    <row r="9727" s="1" customFormat="1" customHeight="1" spans="1:5">
      <c r="A9727" s="4">
        <v>103863</v>
      </c>
      <c r="B9727" s="4" t="s">
        <v>10294</v>
      </c>
      <c r="C9727" s="4" t="s">
        <v>215</v>
      </c>
      <c r="D9727" s="4" t="s">
        <v>5502</v>
      </c>
      <c r="E9727" s="5">
        <v>53.5</v>
      </c>
    </row>
    <row r="9728" s="1" customFormat="1" customHeight="1" spans="1:5">
      <c r="A9728" s="4">
        <v>103864</v>
      </c>
      <c r="B9728" s="4" t="s">
        <v>10295</v>
      </c>
      <c r="C9728" s="4" t="s">
        <v>215</v>
      </c>
      <c r="D9728" s="4" t="s">
        <v>5502</v>
      </c>
      <c r="E9728" s="5">
        <v>30.02</v>
      </c>
    </row>
    <row r="9729" s="1" customFormat="1" customHeight="1" spans="1:5">
      <c r="A9729" s="4">
        <v>103865</v>
      </c>
      <c r="B9729" s="4" t="s">
        <v>10296</v>
      </c>
      <c r="C9729" s="4" t="s">
        <v>215</v>
      </c>
      <c r="D9729" s="4" t="s">
        <v>5502</v>
      </c>
      <c r="E9729" s="5">
        <v>29.53</v>
      </c>
    </row>
    <row r="9730" s="1" customFormat="1" customHeight="1" spans="1:5">
      <c r="A9730" s="4">
        <v>103866</v>
      </c>
      <c r="B9730" s="4" t="s">
        <v>10297</v>
      </c>
      <c r="C9730" s="4" t="s">
        <v>215</v>
      </c>
      <c r="D9730" s="4" t="s">
        <v>5502</v>
      </c>
      <c r="E9730" s="5">
        <v>50.29</v>
      </c>
    </row>
    <row r="9731" s="1" customFormat="1" customHeight="1" spans="1:5">
      <c r="A9731" s="4">
        <v>103867</v>
      </c>
      <c r="B9731" s="4" t="s">
        <v>10298</v>
      </c>
      <c r="C9731" s="4" t="s">
        <v>215</v>
      </c>
      <c r="D9731" s="4" t="s">
        <v>5502</v>
      </c>
      <c r="E9731" s="5">
        <v>73.05</v>
      </c>
    </row>
    <row r="9732" s="1" customFormat="1" customHeight="1" spans="1:5">
      <c r="A9732" s="4">
        <v>103874</v>
      </c>
      <c r="B9732" s="4" t="s">
        <v>10299</v>
      </c>
      <c r="C9732" s="4" t="s">
        <v>215</v>
      </c>
      <c r="D9732" s="4" t="s">
        <v>5502</v>
      </c>
      <c r="E9732" s="5">
        <v>22.49</v>
      </c>
    </row>
    <row r="9733" s="1" customFormat="1" customHeight="1" spans="1:5">
      <c r="A9733" s="4">
        <v>103875</v>
      </c>
      <c r="B9733" s="4" t="s">
        <v>10300</v>
      </c>
      <c r="C9733" s="4" t="s">
        <v>215</v>
      </c>
      <c r="D9733" s="4" t="s">
        <v>5502</v>
      </c>
      <c r="E9733" s="5">
        <v>22.43</v>
      </c>
    </row>
    <row r="9734" s="1" customFormat="1" customHeight="1" spans="1:5">
      <c r="A9734" s="4">
        <v>103876</v>
      </c>
      <c r="B9734" s="4" t="s">
        <v>10301</v>
      </c>
      <c r="C9734" s="4" t="s">
        <v>215</v>
      </c>
      <c r="D9734" s="4" t="s">
        <v>5502</v>
      </c>
      <c r="E9734" s="5">
        <v>33.03</v>
      </c>
    </row>
    <row r="9735" s="1" customFormat="1" customHeight="1" spans="1:5">
      <c r="A9735" s="4">
        <v>103877</v>
      </c>
      <c r="B9735" s="4" t="s">
        <v>10302</v>
      </c>
      <c r="C9735" s="4" t="s">
        <v>215</v>
      </c>
      <c r="D9735" s="4" t="s">
        <v>5502</v>
      </c>
      <c r="E9735" s="5">
        <v>37.33</v>
      </c>
    </row>
    <row r="9736" s="1" customFormat="1" customHeight="1" spans="1:5">
      <c r="A9736" s="4">
        <v>103878</v>
      </c>
      <c r="B9736" s="4" t="s">
        <v>10303</v>
      </c>
      <c r="C9736" s="4" t="s">
        <v>215</v>
      </c>
      <c r="D9736" s="4" t="s">
        <v>5502</v>
      </c>
      <c r="E9736" s="5">
        <v>36.81</v>
      </c>
    </row>
    <row r="9737" s="1" customFormat="1" customHeight="1" spans="1:5">
      <c r="A9737" s="4">
        <v>103879</v>
      </c>
      <c r="B9737" s="4" t="s">
        <v>10304</v>
      </c>
      <c r="C9737" s="4" t="s">
        <v>215</v>
      </c>
      <c r="D9737" s="4" t="s">
        <v>5502</v>
      </c>
      <c r="E9737" s="5">
        <v>47.68</v>
      </c>
    </row>
    <row r="9738" s="1" customFormat="1" customHeight="1" spans="1:5">
      <c r="A9738" s="4">
        <v>103880</v>
      </c>
      <c r="B9738" s="4" t="s">
        <v>10305</v>
      </c>
      <c r="C9738" s="4" t="s">
        <v>215</v>
      </c>
      <c r="D9738" s="4" t="s">
        <v>5502</v>
      </c>
      <c r="E9738" s="5">
        <v>53.16</v>
      </c>
    </row>
    <row r="9739" s="1" customFormat="1" customHeight="1" spans="1:5">
      <c r="A9739" s="4">
        <v>103881</v>
      </c>
      <c r="B9739" s="4" t="s">
        <v>10306</v>
      </c>
      <c r="C9739" s="4" t="s">
        <v>215</v>
      </c>
      <c r="D9739" s="4" t="s">
        <v>5502</v>
      </c>
      <c r="E9739" s="5">
        <v>54.98</v>
      </c>
    </row>
    <row r="9740" s="1" customFormat="1" customHeight="1" spans="1:5">
      <c r="A9740" s="4">
        <v>103882</v>
      </c>
      <c r="B9740" s="4" t="s">
        <v>10307</v>
      </c>
      <c r="C9740" s="4" t="s">
        <v>215</v>
      </c>
      <c r="D9740" s="4" t="s">
        <v>5502</v>
      </c>
      <c r="E9740" s="5">
        <v>51.8</v>
      </c>
    </row>
    <row r="9741" s="1" customFormat="1" customHeight="1" spans="1:5">
      <c r="A9741" s="4">
        <v>103883</v>
      </c>
      <c r="B9741" s="4" t="s">
        <v>10308</v>
      </c>
      <c r="C9741" s="4" t="s">
        <v>215</v>
      </c>
      <c r="D9741" s="4" t="s">
        <v>5502</v>
      </c>
      <c r="E9741" s="5">
        <v>14.52</v>
      </c>
    </row>
    <row r="9742" s="1" customFormat="1" customHeight="1" spans="1:5">
      <c r="A9742" s="4">
        <v>103884</v>
      </c>
      <c r="B9742" s="4" t="s">
        <v>10309</v>
      </c>
      <c r="C9742" s="4" t="s">
        <v>215</v>
      </c>
      <c r="D9742" s="4" t="s">
        <v>5502</v>
      </c>
      <c r="E9742" s="5">
        <v>14.58</v>
      </c>
    </row>
    <row r="9743" s="1" customFormat="1" customHeight="1" spans="1:5">
      <c r="A9743" s="4">
        <v>103885</v>
      </c>
      <c r="B9743" s="4" t="s">
        <v>10310</v>
      </c>
      <c r="C9743" s="4" t="s">
        <v>215</v>
      </c>
      <c r="D9743" s="4" t="s">
        <v>5502</v>
      </c>
      <c r="E9743" s="5">
        <v>42.05</v>
      </c>
    </row>
    <row r="9744" s="1" customFormat="1" customHeight="1" spans="1:5">
      <c r="A9744" s="4">
        <v>103886</v>
      </c>
      <c r="B9744" s="4" t="s">
        <v>10311</v>
      </c>
      <c r="C9744" s="4" t="s">
        <v>215</v>
      </c>
      <c r="D9744" s="4" t="s">
        <v>5502</v>
      </c>
      <c r="E9744" s="5">
        <v>805.95</v>
      </c>
    </row>
    <row r="9745" s="1" customFormat="1" customHeight="1" spans="1:5">
      <c r="A9745" s="4">
        <v>103887</v>
      </c>
      <c r="B9745" s="4" t="s">
        <v>10312</v>
      </c>
      <c r="C9745" s="4" t="s">
        <v>215</v>
      </c>
      <c r="D9745" s="4" t="s">
        <v>5502</v>
      </c>
      <c r="E9745" s="5">
        <v>31.26</v>
      </c>
    </row>
    <row r="9746" s="1" customFormat="1" customHeight="1" spans="1:5">
      <c r="A9746" s="4">
        <v>103888</v>
      </c>
      <c r="B9746" s="4" t="s">
        <v>10313</v>
      </c>
      <c r="C9746" s="4" t="s">
        <v>215</v>
      </c>
      <c r="D9746" s="4" t="s">
        <v>5502</v>
      </c>
      <c r="E9746" s="5">
        <v>21.78</v>
      </c>
    </row>
    <row r="9747" s="1" customFormat="1" customHeight="1" spans="1:5">
      <c r="A9747" s="4">
        <v>103889</v>
      </c>
      <c r="B9747" s="4" t="s">
        <v>10314</v>
      </c>
      <c r="C9747" s="4" t="s">
        <v>215</v>
      </c>
      <c r="D9747" s="4" t="s">
        <v>5502</v>
      </c>
      <c r="E9747" s="5">
        <v>24.14</v>
      </c>
    </row>
    <row r="9748" s="1" customFormat="1" customHeight="1" spans="1:5">
      <c r="A9748" s="4">
        <v>103890</v>
      </c>
      <c r="B9748" s="4" t="s">
        <v>10315</v>
      </c>
      <c r="C9748" s="4" t="s">
        <v>215</v>
      </c>
      <c r="D9748" s="4" t="s">
        <v>5502</v>
      </c>
      <c r="E9748" s="5">
        <v>935.87</v>
      </c>
    </row>
    <row r="9749" s="1" customFormat="1" customHeight="1" spans="1:5">
      <c r="A9749" s="4">
        <v>103891</v>
      </c>
      <c r="B9749" s="4" t="s">
        <v>10316</v>
      </c>
      <c r="C9749" s="4" t="s">
        <v>215</v>
      </c>
      <c r="D9749" s="4" t="s">
        <v>5502</v>
      </c>
      <c r="E9749" s="5">
        <v>84.52</v>
      </c>
    </row>
    <row r="9750" s="1" customFormat="1" customHeight="1" spans="1:5">
      <c r="A9750" s="4">
        <v>103892</v>
      </c>
      <c r="B9750" s="4" t="s">
        <v>10317</v>
      </c>
      <c r="C9750" s="4" t="s">
        <v>215</v>
      </c>
      <c r="D9750" s="4" t="s">
        <v>5502</v>
      </c>
      <c r="E9750" s="5">
        <v>21.54</v>
      </c>
    </row>
    <row r="9751" s="1" customFormat="1" customHeight="1" spans="1:5">
      <c r="A9751" s="4">
        <v>103893</v>
      </c>
      <c r="B9751" s="4" t="s">
        <v>10318</v>
      </c>
      <c r="C9751" s="4" t="s">
        <v>215</v>
      </c>
      <c r="D9751" s="4" t="s">
        <v>5502</v>
      </c>
      <c r="E9751" s="5">
        <v>32.86</v>
      </c>
    </row>
    <row r="9752" s="1" customFormat="1" customHeight="1" spans="1:5">
      <c r="A9752" s="4">
        <v>103894</v>
      </c>
      <c r="B9752" s="4" t="s">
        <v>10319</v>
      </c>
      <c r="C9752" s="4" t="s">
        <v>215</v>
      </c>
      <c r="D9752" s="4" t="s">
        <v>5502</v>
      </c>
      <c r="E9752" s="5">
        <v>39.84</v>
      </c>
    </row>
    <row r="9753" s="1" customFormat="1" customHeight="1" spans="1:5">
      <c r="A9753" s="4">
        <v>103895</v>
      </c>
      <c r="B9753" s="4" t="s">
        <v>10320</v>
      </c>
      <c r="C9753" s="4" t="s">
        <v>215</v>
      </c>
      <c r="D9753" s="4" t="s">
        <v>5502</v>
      </c>
      <c r="E9753" s="5">
        <v>33.79</v>
      </c>
    </row>
    <row r="9754" s="1" customFormat="1" customHeight="1" spans="1:5">
      <c r="A9754" s="4">
        <v>103896</v>
      </c>
      <c r="B9754" s="4" t="s">
        <v>10321</v>
      </c>
      <c r="C9754" s="4" t="s">
        <v>215</v>
      </c>
      <c r="D9754" s="4" t="s">
        <v>5502</v>
      </c>
      <c r="E9754" s="5">
        <v>33.79</v>
      </c>
    </row>
    <row r="9755" s="1" customFormat="1" customHeight="1" spans="1:5">
      <c r="A9755" s="4">
        <v>103897</v>
      </c>
      <c r="B9755" s="4" t="s">
        <v>10322</v>
      </c>
      <c r="C9755" s="4" t="s">
        <v>215</v>
      </c>
      <c r="D9755" s="4" t="s">
        <v>5502</v>
      </c>
      <c r="E9755" s="5">
        <v>144.82</v>
      </c>
    </row>
    <row r="9756" s="1" customFormat="1" customHeight="1" spans="1:5">
      <c r="A9756" s="4">
        <v>103898</v>
      </c>
      <c r="B9756" s="4" t="s">
        <v>10323</v>
      </c>
      <c r="C9756" s="4" t="s">
        <v>215</v>
      </c>
      <c r="D9756" s="4" t="s">
        <v>5502</v>
      </c>
      <c r="E9756" s="6">
        <v>1028.84</v>
      </c>
    </row>
    <row r="9757" s="1" customFormat="1" customHeight="1" spans="1:5">
      <c r="A9757" s="4">
        <v>103899</v>
      </c>
      <c r="B9757" s="4" t="s">
        <v>10324</v>
      </c>
      <c r="C9757" s="4" t="s">
        <v>215</v>
      </c>
      <c r="D9757" s="4" t="s">
        <v>5502</v>
      </c>
      <c r="E9757" s="5">
        <v>52.78</v>
      </c>
    </row>
    <row r="9758" s="1" customFormat="1" customHeight="1" spans="1:5">
      <c r="A9758" s="4">
        <v>103900</v>
      </c>
      <c r="B9758" s="4" t="s">
        <v>10325</v>
      </c>
      <c r="C9758" s="4" t="s">
        <v>215</v>
      </c>
      <c r="D9758" s="4" t="s">
        <v>5502</v>
      </c>
      <c r="E9758" s="5">
        <v>28.88</v>
      </c>
    </row>
    <row r="9759" s="1" customFormat="1" customHeight="1" spans="1:5">
      <c r="A9759" s="4">
        <v>103901</v>
      </c>
      <c r="B9759" s="4" t="s">
        <v>10326</v>
      </c>
      <c r="C9759" s="4" t="s">
        <v>215</v>
      </c>
      <c r="D9759" s="4" t="s">
        <v>5502</v>
      </c>
      <c r="E9759" s="5">
        <v>30.53</v>
      </c>
    </row>
    <row r="9760" s="1" customFormat="1" customHeight="1" spans="1:5">
      <c r="A9760" s="4">
        <v>103902</v>
      </c>
      <c r="B9760" s="4" t="s">
        <v>10327</v>
      </c>
      <c r="C9760" s="4" t="s">
        <v>215</v>
      </c>
      <c r="D9760" s="4" t="s">
        <v>5502</v>
      </c>
      <c r="E9760" s="5">
        <v>49.21</v>
      </c>
    </row>
    <row r="9761" s="1" customFormat="1" customHeight="1" spans="1:5">
      <c r="A9761" s="4">
        <v>103903</v>
      </c>
      <c r="B9761" s="4" t="s">
        <v>10328</v>
      </c>
      <c r="C9761" s="4" t="s">
        <v>215</v>
      </c>
      <c r="D9761" s="4" t="s">
        <v>5502</v>
      </c>
      <c r="E9761" s="5">
        <v>70.22</v>
      </c>
    </row>
    <row r="9762" s="1" customFormat="1" customHeight="1" spans="1:5">
      <c r="A9762" s="4">
        <v>103947</v>
      </c>
      <c r="B9762" s="4" t="s">
        <v>10329</v>
      </c>
      <c r="C9762" s="4" t="s">
        <v>215</v>
      </c>
      <c r="D9762" s="4" t="s">
        <v>5502</v>
      </c>
      <c r="E9762" s="5">
        <v>6.03</v>
      </c>
    </row>
    <row r="9763" s="1" customFormat="1" customHeight="1" spans="1:5">
      <c r="A9763" s="4">
        <v>103948</v>
      </c>
      <c r="B9763" s="4" t="s">
        <v>10330</v>
      </c>
      <c r="C9763" s="4" t="s">
        <v>215</v>
      </c>
      <c r="D9763" s="4" t="s">
        <v>5502</v>
      </c>
      <c r="E9763" s="5">
        <v>7.54</v>
      </c>
    </row>
    <row r="9764" s="1" customFormat="1" customHeight="1" spans="1:5">
      <c r="A9764" s="4">
        <v>103949</v>
      </c>
      <c r="B9764" s="4" t="s">
        <v>10331</v>
      </c>
      <c r="C9764" s="4" t="s">
        <v>215</v>
      </c>
      <c r="D9764" s="4" t="s">
        <v>5502</v>
      </c>
      <c r="E9764" s="5">
        <v>9.14</v>
      </c>
    </row>
    <row r="9765" s="1" customFormat="1" customHeight="1" spans="1:5">
      <c r="A9765" s="4">
        <v>103950</v>
      </c>
      <c r="B9765" s="4" t="s">
        <v>10332</v>
      </c>
      <c r="C9765" s="4" t="s">
        <v>215</v>
      </c>
      <c r="D9765" s="4" t="s">
        <v>5502</v>
      </c>
      <c r="E9765" s="5">
        <v>10.64</v>
      </c>
    </row>
    <row r="9766" s="1" customFormat="1" customHeight="1" spans="1:5">
      <c r="A9766" s="4">
        <v>103951</v>
      </c>
      <c r="B9766" s="4" t="s">
        <v>10333</v>
      </c>
      <c r="C9766" s="4" t="s">
        <v>215</v>
      </c>
      <c r="D9766" s="4" t="s">
        <v>5502</v>
      </c>
      <c r="E9766" s="5">
        <v>14.86</v>
      </c>
    </row>
    <row r="9767" s="1" customFormat="1" customHeight="1" spans="1:5">
      <c r="A9767" s="4">
        <v>103952</v>
      </c>
      <c r="B9767" s="4" t="s">
        <v>10334</v>
      </c>
      <c r="C9767" s="4" t="s">
        <v>215</v>
      </c>
      <c r="D9767" s="4" t="s">
        <v>5502</v>
      </c>
      <c r="E9767" s="5">
        <v>5.54</v>
      </c>
    </row>
    <row r="9768" s="1" customFormat="1" customHeight="1" spans="1:5">
      <c r="A9768" s="4">
        <v>103953</v>
      </c>
      <c r="B9768" s="4" t="s">
        <v>10335</v>
      </c>
      <c r="C9768" s="4" t="s">
        <v>215</v>
      </c>
      <c r="D9768" s="4" t="s">
        <v>5502</v>
      </c>
      <c r="E9768" s="5">
        <v>6.98</v>
      </c>
    </row>
    <row r="9769" s="1" customFormat="1" customHeight="1" spans="1:5">
      <c r="A9769" s="4">
        <v>103954</v>
      </c>
      <c r="B9769" s="4" t="s">
        <v>10336</v>
      </c>
      <c r="C9769" s="4" t="s">
        <v>215</v>
      </c>
      <c r="D9769" s="4" t="s">
        <v>5502</v>
      </c>
      <c r="E9769" s="5">
        <v>8.59</v>
      </c>
    </row>
    <row r="9770" s="1" customFormat="1" customHeight="1" spans="1:5">
      <c r="A9770" s="4">
        <v>103955</v>
      </c>
      <c r="B9770" s="4" t="s">
        <v>10337</v>
      </c>
      <c r="C9770" s="4" t="s">
        <v>215</v>
      </c>
      <c r="D9770" s="4" t="s">
        <v>5502</v>
      </c>
      <c r="E9770" s="5">
        <v>9.93</v>
      </c>
    </row>
    <row r="9771" s="1" customFormat="1" customHeight="1" spans="1:5">
      <c r="A9771" s="4">
        <v>103956</v>
      </c>
      <c r="B9771" s="4" t="s">
        <v>10338</v>
      </c>
      <c r="C9771" s="4" t="s">
        <v>215</v>
      </c>
      <c r="D9771" s="4" t="s">
        <v>5502</v>
      </c>
      <c r="E9771" s="5">
        <v>14.01</v>
      </c>
    </row>
    <row r="9772" s="1" customFormat="1" customHeight="1" spans="1:5">
      <c r="A9772" s="4">
        <v>103957</v>
      </c>
      <c r="B9772" s="4" t="s">
        <v>10339</v>
      </c>
      <c r="C9772" s="4" t="s">
        <v>215</v>
      </c>
      <c r="D9772" s="4" t="s">
        <v>5502</v>
      </c>
      <c r="E9772" s="5">
        <v>4.69</v>
      </c>
    </row>
    <row r="9773" s="1" customFormat="1" customHeight="1" spans="1:5">
      <c r="A9773" s="4">
        <v>103958</v>
      </c>
      <c r="B9773" s="4" t="s">
        <v>10340</v>
      </c>
      <c r="C9773" s="4" t="s">
        <v>215</v>
      </c>
      <c r="D9773" s="4" t="s">
        <v>5502</v>
      </c>
      <c r="E9773" s="5">
        <v>9.81</v>
      </c>
    </row>
    <row r="9774" s="1" customFormat="1" customHeight="1" spans="1:5">
      <c r="A9774" s="4">
        <v>103959</v>
      </c>
      <c r="B9774" s="4" t="s">
        <v>10341</v>
      </c>
      <c r="C9774" s="4" t="s">
        <v>215</v>
      </c>
      <c r="D9774" s="4" t="s">
        <v>5502</v>
      </c>
      <c r="E9774" s="5">
        <v>14.92</v>
      </c>
    </row>
    <row r="9775" s="1" customFormat="1" customHeight="1" spans="1:5">
      <c r="A9775" s="4">
        <v>103962</v>
      </c>
      <c r="B9775" s="4" t="s">
        <v>10342</v>
      </c>
      <c r="C9775" s="4" t="s">
        <v>215</v>
      </c>
      <c r="D9775" s="4" t="s">
        <v>5502</v>
      </c>
      <c r="E9775" s="5">
        <v>6.4</v>
      </c>
    </row>
    <row r="9776" s="1" customFormat="1" customHeight="1" spans="1:5">
      <c r="A9776" s="4">
        <v>103964</v>
      </c>
      <c r="B9776" s="4" t="s">
        <v>10343</v>
      </c>
      <c r="C9776" s="4" t="s">
        <v>215</v>
      </c>
      <c r="D9776" s="4" t="s">
        <v>5502</v>
      </c>
      <c r="E9776" s="5">
        <v>8.15</v>
      </c>
    </row>
    <row r="9777" s="1" customFormat="1" customHeight="1" spans="1:5">
      <c r="A9777" s="4">
        <v>103966</v>
      </c>
      <c r="B9777" s="4" t="s">
        <v>10344</v>
      </c>
      <c r="C9777" s="4" t="s">
        <v>215</v>
      </c>
      <c r="D9777" s="4" t="s">
        <v>5502</v>
      </c>
      <c r="E9777" s="5">
        <v>9.59</v>
      </c>
    </row>
    <row r="9778" s="1" customFormat="1" customHeight="1" spans="1:5">
      <c r="A9778" s="4">
        <v>103967</v>
      </c>
      <c r="B9778" s="4" t="s">
        <v>10345</v>
      </c>
      <c r="C9778" s="4" t="s">
        <v>215</v>
      </c>
      <c r="D9778" s="4" t="s">
        <v>5502</v>
      </c>
      <c r="E9778" s="5">
        <v>11.65</v>
      </c>
    </row>
    <row r="9779" s="1" customFormat="1" customHeight="1" spans="1:5">
      <c r="A9779" s="4">
        <v>103968</v>
      </c>
      <c r="B9779" s="4" t="s">
        <v>10346</v>
      </c>
      <c r="C9779" s="4" t="s">
        <v>215</v>
      </c>
      <c r="D9779" s="4" t="s">
        <v>5502</v>
      </c>
      <c r="E9779" s="5">
        <v>16.96</v>
      </c>
    </row>
    <row r="9780" s="1" customFormat="1" customHeight="1" spans="1:5">
      <c r="A9780" s="4">
        <v>103969</v>
      </c>
      <c r="B9780" s="4" t="s">
        <v>10347</v>
      </c>
      <c r="C9780" s="4" t="s">
        <v>215</v>
      </c>
      <c r="D9780" s="4" t="s">
        <v>5502</v>
      </c>
      <c r="E9780" s="5">
        <v>20.12</v>
      </c>
    </row>
    <row r="9781" s="1" customFormat="1" customHeight="1" spans="1:5">
      <c r="A9781" s="4">
        <v>103971</v>
      </c>
      <c r="B9781" s="4" t="s">
        <v>10348</v>
      </c>
      <c r="C9781" s="4" t="s">
        <v>215</v>
      </c>
      <c r="D9781" s="4" t="s">
        <v>5502</v>
      </c>
      <c r="E9781" s="5">
        <v>25.67</v>
      </c>
    </row>
    <row r="9782" s="1" customFormat="1" customHeight="1" spans="1:5">
      <c r="A9782" s="4">
        <v>103972</v>
      </c>
      <c r="B9782" s="4" t="s">
        <v>10349</v>
      </c>
      <c r="C9782" s="4" t="s">
        <v>215</v>
      </c>
      <c r="D9782" s="4" t="s">
        <v>5502</v>
      </c>
      <c r="E9782" s="5">
        <v>29.65</v>
      </c>
    </row>
    <row r="9783" s="1" customFormat="1" customHeight="1" spans="1:5">
      <c r="A9783" s="4">
        <v>103974</v>
      </c>
      <c r="B9783" s="4" t="s">
        <v>10350</v>
      </c>
      <c r="C9783" s="4" t="s">
        <v>215</v>
      </c>
      <c r="D9783" s="4" t="s">
        <v>5502</v>
      </c>
      <c r="E9783" s="5">
        <v>10.61</v>
      </c>
    </row>
    <row r="9784" s="1" customFormat="1" customHeight="1" spans="1:5">
      <c r="A9784" s="4">
        <v>103975</v>
      </c>
      <c r="B9784" s="4" t="s">
        <v>10351</v>
      </c>
      <c r="C9784" s="4" t="s">
        <v>215</v>
      </c>
      <c r="D9784" s="4" t="s">
        <v>5502</v>
      </c>
      <c r="E9784" s="5">
        <v>17.83</v>
      </c>
    </row>
    <row r="9785" s="1" customFormat="1" customHeight="1" spans="1:5">
      <c r="A9785" s="4">
        <v>103976</v>
      </c>
      <c r="B9785" s="4" t="s">
        <v>10352</v>
      </c>
      <c r="C9785" s="4" t="s">
        <v>215</v>
      </c>
      <c r="D9785" s="4" t="s">
        <v>5502</v>
      </c>
      <c r="E9785" s="5">
        <v>26.08</v>
      </c>
    </row>
    <row r="9786" s="1" customFormat="1" customHeight="1" spans="1:5">
      <c r="A9786" s="4">
        <v>103977</v>
      </c>
      <c r="B9786" s="4" t="s">
        <v>10353</v>
      </c>
      <c r="C9786" s="4" t="s">
        <v>215</v>
      </c>
      <c r="D9786" s="4" t="s">
        <v>5502</v>
      </c>
      <c r="E9786" s="5">
        <v>6.87</v>
      </c>
    </row>
    <row r="9787" s="1" customFormat="1" customHeight="1" spans="1:5">
      <c r="A9787" s="4">
        <v>103980</v>
      </c>
      <c r="B9787" s="4" t="s">
        <v>10354</v>
      </c>
      <c r="C9787" s="4" t="s">
        <v>215</v>
      </c>
      <c r="D9787" s="4" t="s">
        <v>5502</v>
      </c>
      <c r="E9787" s="5">
        <v>17.4</v>
      </c>
    </row>
    <row r="9788" s="1" customFormat="1" customHeight="1" spans="1:5">
      <c r="A9788" s="4">
        <v>103981</v>
      </c>
      <c r="B9788" s="4" t="s">
        <v>10355</v>
      </c>
      <c r="C9788" s="4" t="s">
        <v>215</v>
      </c>
      <c r="D9788" s="4" t="s">
        <v>5502</v>
      </c>
      <c r="E9788" s="5">
        <v>17.46</v>
      </c>
    </row>
    <row r="9789" s="1" customFormat="1" customHeight="1" spans="1:5">
      <c r="A9789" s="4">
        <v>103982</v>
      </c>
      <c r="B9789" s="4" t="s">
        <v>10356</v>
      </c>
      <c r="C9789" s="4" t="s">
        <v>215</v>
      </c>
      <c r="D9789" s="4" t="s">
        <v>5502</v>
      </c>
      <c r="E9789" s="5">
        <v>24.19</v>
      </c>
    </row>
    <row r="9790" s="1" customFormat="1" customHeight="1" spans="1:5">
      <c r="A9790" s="4">
        <v>103983</v>
      </c>
      <c r="B9790" s="4" t="s">
        <v>10357</v>
      </c>
      <c r="C9790" s="4" t="s">
        <v>215</v>
      </c>
      <c r="D9790" s="4" t="s">
        <v>5502</v>
      </c>
      <c r="E9790" s="5">
        <v>16.87</v>
      </c>
    </row>
    <row r="9791" s="1" customFormat="1" customHeight="1" spans="1:5">
      <c r="A9791" s="4">
        <v>103984</v>
      </c>
      <c r="B9791" s="4" t="s">
        <v>10358</v>
      </c>
      <c r="C9791" s="4" t="s">
        <v>215</v>
      </c>
      <c r="D9791" s="4" t="s">
        <v>5502</v>
      </c>
      <c r="E9791" s="5">
        <v>19.02</v>
      </c>
    </row>
    <row r="9792" s="1" customFormat="1" customHeight="1" spans="1:5">
      <c r="A9792" s="4">
        <v>103985</v>
      </c>
      <c r="B9792" s="4" t="s">
        <v>10359</v>
      </c>
      <c r="C9792" s="4" t="s">
        <v>215</v>
      </c>
      <c r="D9792" s="4" t="s">
        <v>5502</v>
      </c>
      <c r="E9792" s="5">
        <v>21.79</v>
      </c>
    </row>
    <row r="9793" s="1" customFormat="1" customHeight="1" spans="1:5">
      <c r="A9793" s="4">
        <v>103986</v>
      </c>
      <c r="B9793" s="4" t="s">
        <v>10360</v>
      </c>
      <c r="C9793" s="4" t="s">
        <v>215</v>
      </c>
      <c r="D9793" s="4" t="s">
        <v>5502</v>
      </c>
      <c r="E9793" s="5">
        <v>27.96</v>
      </c>
    </row>
    <row r="9794" s="1" customFormat="1" customHeight="1" spans="1:5">
      <c r="A9794" s="4">
        <v>103987</v>
      </c>
      <c r="B9794" s="4" t="s">
        <v>10361</v>
      </c>
      <c r="C9794" s="4" t="s">
        <v>215</v>
      </c>
      <c r="D9794" s="4" t="s">
        <v>5502</v>
      </c>
      <c r="E9794" s="5">
        <v>23.77</v>
      </c>
    </row>
    <row r="9795" s="1" customFormat="1" customHeight="1" spans="1:5">
      <c r="A9795" s="4">
        <v>103988</v>
      </c>
      <c r="B9795" s="4" t="s">
        <v>10362</v>
      </c>
      <c r="C9795" s="4" t="s">
        <v>215</v>
      </c>
      <c r="D9795" s="4" t="s">
        <v>5502</v>
      </c>
      <c r="E9795" s="5">
        <v>12.54</v>
      </c>
    </row>
    <row r="9796" s="1" customFormat="1" customHeight="1" spans="1:5">
      <c r="A9796" s="4">
        <v>103990</v>
      </c>
      <c r="B9796" s="4" t="s">
        <v>10363</v>
      </c>
      <c r="C9796" s="4" t="s">
        <v>215</v>
      </c>
      <c r="D9796" s="4" t="s">
        <v>5502</v>
      </c>
      <c r="E9796" s="5">
        <v>36.55</v>
      </c>
    </row>
    <row r="9797" s="1" customFormat="1" customHeight="1" spans="1:5">
      <c r="A9797" s="4">
        <v>103991</v>
      </c>
      <c r="B9797" s="4" t="s">
        <v>10364</v>
      </c>
      <c r="C9797" s="4" t="s">
        <v>215</v>
      </c>
      <c r="D9797" s="4" t="s">
        <v>5502</v>
      </c>
      <c r="E9797" s="5">
        <v>18.64</v>
      </c>
    </row>
    <row r="9798" s="1" customFormat="1" customHeight="1" spans="1:5">
      <c r="A9798" s="4">
        <v>103992</v>
      </c>
      <c r="B9798" s="4" t="s">
        <v>10365</v>
      </c>
      <c r="C9798" s="4" t="s">
        <v>215</v>
      </c>
      <c r="D9798" s="4" t="s">
        <v>5502</v>
      </c>
      <c r="E9798" s="5">
        <v>11.29</v>
      </c>
    </row>
    <row r="9799" s="1" customFormat="1" customHeight="1" spans="1:5">
      <c r="A9799" s="4">
        <v>103993</v>
      </c>
      <c r="B9799" s="4" t="s">
        <v>10366</v>
      </c>
      <c r="C9799" s="4" t="s">
        <v>215</v>
      </c>
      <c r="D9799" s="4" t="s">
        <v>5502</v>
      </c>
      <c r="E9799" s="5">
        <v>9.52</v>
      </c>
    </row>
    <row r="9800" s="1" customFormat="1" customHeight="1" spans="1:5">
      <c r="A9800" s="4">
        <v>103994</v>
      </c>
      <c r="B9800" s="4" t="s">
        <v>10367</v>
      </c>
      <c r="C9800" s="4" t="s">
        <v>215</v>
      </c>
      <c r="D9800" s="4" t="s">
        <v>5502</v>
      </c>
      <c r="E9800" s="5">
        <v>14.14</v>
      </c>
    </row>
    <row r="9801" s="1" customFormat="1" customHeight="1" spans="1:5">
      <c r="A9801" s="4">
        <v>103995</v>
      </c>
      <c r="B9801" s="4" t="s">
        <v>10368</v>
      </c>
      <c r="C9801" s="4" t="s">
        <v>215</v>
      </c>
      <c r="D9801" s="4" t="s">
        <v>5502</v>
      </c>
      <c r="E9801" s="5">
        <v>14.71</v>
      </c>
    </row>
    <row r="9802" s="1" customFormat="1" customHeight="1" spans="1:5">
      <c r="A9802" s="4">
        <v>103996</v>
      </c>
      <c r="B9802" s="4" t="s">
        <v>10369</v>
      </c>
      <c r="C9802" s="4" t="s">
        <v>215</v>
      </c>
      <c r="D9802" s="4" t="s">
        <v>5502</v>
      </c>
      <c r="E9802" s="5">
        <v>41.57</v>
      </c>
    </row>
    <row r="9803" s="1" customFormat="1" customHeight="1" spans="1:5">
      <c r="A9803" s="4">
        <v>103997</v>
      </c>
      <c r="B9803" s="4" t="s">
        <v>10370</v>
      </c>
      <c r="C9803" s="4" t="s">
        <v>215</v>
      </c>
      <c r="D9803" s="4" t="s">
        <v>5502</v>
      </c>
      <c r="E9803" s="5">
        <v>40.54</v>
      </c>
    </row>
    <row r="9804" s="1" customFormat="1" customHeight="1" spans="1:5">
      <c r="A9804" s="4">
        <v>103998</v>
      </c>
      <c r="B9804" s="4" t="s">
        <v>10371</v>
      </c>
      <c r="C9804" s="4" t="s">
        <v>215</v>
      </c>
      <c r="D9804" s="4" t="s">
        <v>5502</v>
      </c>
      <c r="E9804" s="5">
        <v>14.5</v>
      </c>
    </row>
    <row r="9805" s="1" customFormat="1" customHeight="1" spans="1:5">
      <c r="A9805" s="4">
        <v>103999</v>
      </c>
      <c r="B9805" s="4" t="s">
        <v>10372</v>
      </c>
      <c r="C9805" s="4" t="s">
        <v>215</v>
      </c>
      <c r="D9805" s="4" t="s">
        <v>5502</v>
      </c>
      <c r="E9805" s="5">
        <v>12.3</v>
      </c>
    </row>
    <row r="9806" s="1" customFormat="1" customHeight="1" spans="1:5">
      <c r="A9806" s="4">
        <v>104000</v>
      </c>
      <c r="B9806" s="4" t="s">
        <v>10373</v>
      </c>
      <c r="C9806" s="4" t="s">
        <v>215</v>
      </c>
      <c r="D9806" s="4" t="s">
        <v>5502</v>
      </c>
      <c r="E9806" s="5">
        <v>28.81</v>
      </c>
    </row>
    <row r="9807" s="1" customFormat="1" customHeight="1" spans="1:5">
      <c r="A9807" s="4">
        <v>104001</v>
      </c>
      <c r="B9807" s="4" t="s">
        <v>10374</v>
      </c>
      <c r="C9807" s="4" t="s">
        <v>215</v>
      </c>
      <c r="D9807" s="4" t="s">
        <v>5502</v>
      </c>
      <c r="E9807" s="5">
        <v>13.48</v>
      </c>
    </row>
    <row r="9808" s="1" customFormat="1" customHeight="1" spans="1:5">
      <c r="A9808" s="4">
        <v>104002</v>
      </c>
      <c r="B9808" s="4" t="s">
        <v>10375</v>
      </c>
      <c r="C9808" s="4" t="s">
        <v>215</v>
      </c>
      <c r="D9808" s="4" t="s">
        <v>5502</v>
      </c>
      <c r="E9808" s="5">
        <v>17.54</v>
      </c>
    </row>
    <row r="9809" s="1" customFormat="1" customHeight="1" spans="1:5">
      <c r="A9809" s="4">
        <v>104003</v>
      </c>
      <c r="B9809" s="4" t="s">
        <v>10376</v>
      </c>
      <c r="C9809" s="4" t="s">
        <v>215</v>
      </c>
      <c r="D9809" s="4" t="s">
        <v>5502</v>
      </c>
      <c r="E9809" s="5">
        <v>14.53</v>
      </c>
    </row>
    <row r="9810" s="1" customFormat="1" customHeight="1" spans="1:5">
      <c r="A9810" s="4">
        <v>104004</v>
      </c>
      <c r="B9810" s="4" t="s">
        <v>10377</v>
      </c>
      <c r="C9810" s="4" t="s">
        <v>215</v>
      </c>
      <c r="D9810" s="4" t="s">
        <v>5502</v>
      </c>
      <c r="E9810" s="5">
        <v>29.13</v>
      </c>
    </row>
    <row r="9811" s="1" customFormat="1" customHeight="1" spans="1:5">
      <c r="A9811" s="4">
        <v>104005</v>
      </c>
      <c r="B9811" s="4" t="s">
        <v>10378</v>
      </c>
      <c r="C9811" s="4" t="s">
        <v>215</v>
      </c>
      <c r="D9811" s="4" t="s">
        <v>5502</v>
      </c>
      <c r="E9811" s="5">
        <v>36.68</v>
      </c>
    </row>
    <row r="9812" s="1" customFormat="1" customHeight="1" spans="1:5">
      <c r="A9812" s="4">
        <v>104006</v>
      </c>
      <c r="B9812" s="4" t="s">
        <v>10379</v>
      </c>
      <c r="C9812" s="4" t="s">
        <v>215</v>
      </c>
      <c r="D9812" s="4" t="s">
        <v>5502</v>
      </c>
      <c r="E9812" s="5">
        <v>25</v>
      </c>
    </row>
    <row r="9813" s="1" customFormat="1" customHeight="1" spans="1:5">
      <c r="A9813" s="4">
        <v>104007</v>
      </c>
      <c r="B9813" s="4" t="s">
        <v>10380</v>
      </c>
      <c r="C9813" s="4" t="s">
        <v>215</v>
      </c>
      <c r="D9813" s="4" t="s">
        <v>5502</v>
      </c>
      <c r="E9813" s="5">
        <v>21.84</v>
      </c>
    </row>
    <row r="9814" s="1" customFormat="1" customHeight="1" spans="1:5">
      <c r="A9814" s="4">
        <v>104008</v>
      </c>
      <c r="B9814" s="4" t="s">
        <v>10381</v>
      </c>
      <c r="C9814" s="4" t="s">
        <v>215</v>
      </c>
      <c r="D9814" s="4" t="s">
        <v>5502</v>
      </c>
      <c r="E9814" s="5">
        <v>31.82</v>
      </c>
    </row>
    <row r="9815" s="1" customFormat="1" customHeight="1" spans="1:5">
      <c r="A9815" s="4">
        <v>104009</v>
      </c>
      <c r="B9815" s="4" t="s">
        <v>10382</v>
      </c>
      <c r="C9815" s="4" t="s">
        <v>215</v>
      </c>
      <c r="D9815" s="4" t="s">
        <v>5502</v>
      </c>
      <c r="E9815" s="5">
        <v>12.88</v>
      </c>
    </row>
    <row r="9816" s="1" customFormat="1" customHeight="1" spans="1:5">
      <c r="A9816" s="4">
        <v>104011</v>
      </c>
      <c r="B9816" s="4" t="s">
        <v>10383</v>
      </c>
      <c r="C9816" s="4" t="s">
        <v>215</v>
      </c>
      <c r="D9816" s="4" t="s">
        <v>5502</v>
      </c>
      <c r="E9816" s="5">
        <v>25.01</v>
      </c>
    </row>
    <row r="9817" s="1" customFormat="1" customHeight="1" spans="1:5">
      <c r="A9817" s="4">
        <v>104012</v>
      </c>
      <c r="B9817" s="4" t="s">
        <v>10384</v>
      </c>
      <c r="C9817" s="4" t="s">
        <v>215</v>
      </c>
      <c r="D9817" s="4" t="s">
        <v>5502</v>
      </c>
      <c r="E9817" s="5">
        <v>23.2</v>
      </c>
    </row>
    <row r="9818" s="1" customFormat="1" customHeight="1" spans="1:5">
      <c r="A9818" s="4">
        <v>104014</v>
      </c>
      <c r="B9818" s="4" t="s">
        <v>10385</v>
      </c>
      <c r="C9818" s="4" t="s">
        <v>215</v>
      </c>
      <c r="D9818" s="4" t="s">
        <v>5502</v>
      </c>
      <c r="E9818" s="5">
        <v>10.62</v>
      </c>
    </row>
    <row r="9819" s="1" customFormat="1" customHeight="1" spans="1:5">
      <c r="A9819" s="4">
        <v>104015</v>
      </c>
      <c r="B9819" s="4" t="s">
        <v>10386</v>
      </c>
      <c r="C9819" s="4" t="s">
        <v>215</v>
      </c>
      <c r="D9819" s="4" t="s">
        <v>5502</v>
      </c>
      <c r="E9819" s="5">
        <v>15.72</v>
      </c>
    </row>
    <row r="9820" s="1" customFormat="1" customHeight="1" spans="1:5">
      <c r="A9820" s="4">
        <v>104016</v>
      </c>
      <c r="B9820" s="4" t="s">
        <v>10387</v>
      </c>
      <c r="C9820" s="4" t="s">
        <v>215</v>
      </c>
      <c r="D9820" s="4" t="s">
        <v>5502</v>
      </c>
      <c r="E9820" s="5">
        <v>21.1</v>
      </c>
    </row>
    <row r="9821" s="1" customFormat="1" customHeight="1" spans="1:5">
      <c r="A9821" s="4">
        <v>104017</v>
      </c>
      <c r="B9821" s="4" t="s">
        <v>10388</v>
      </c>
      <c r="C9821" s="4" t="s">
        <v>215</v>
      </c>
      <c r="D9821" s="4" t="s">
        <v>5502</v>
      </c>
      <c r="E9821" s="5">
        <v>42.51</v>
      </c>
    </row>
    <row r="9822" s="1" customFormat="1" customHeight="1" spans="1:5">
      <c r="A9822" s="4">
        <v>104018</v>
      </c>
      <c r="B9822" s="4" t="s">
        <v>10389</v>
      </c>
      <c r="C9822" s="4" t="s">
        <v>215</v>
      </c>
      <c r="D9822" s="4" t="s">
        <v>5502</v>
      </c>
      <c r="E9822" s="5">
        <v>20.07</v>
      </c>
    </row>
    <row r="9823" s="1" customFormat="1" customHeight="1" spans="1:5">
      <c r="A9823" s="4">
        <v>104019</v>
      </c>
      <c r="B9823" s="4" t="s">
        <v>10390</v>
      </c>
      <c r="C9823" s="4" t="s">
        <v>215</v>
      </c>
      <c r="D9823" s="4" t="s">
        <v>5502</v>
      </c>
      <c r="E9823" s="5">
        <v>41.31</v>
      </c>
    </row>
    <row r="9824" s="1" customFormat="1" customHeight="1" spans="1:5">
      <c r="A9824" s="4">
        <v>104020</v>
      </c>
      <c r="B9824" s="4" t="s">
        <v>10391</v>
      </c>
      <c r="C9824" s="4" t="s">
        <v>215</v>
      </c>
      <c r="D9824" s="4" t="s">
        <v>5502</v>
      </c>
      <c r="E9824" s="5">
        <v>51.85</v>
      </c>
    </row>
    <row r="9825" s="1" customFormat="1" customHeight="1" spans="1:5">
      <c r="A9825" s="4">
        <v>104022</v>
      </c>
      <c r="B9825" s="4" t="s">
        <v>10392</v>
      </c>
      <c r="C9825" s="4" t="s">
        <v>215</v>
      </c>
      <c r="D9825" s="4" t="s">
        <v>5502</v>
      </c>
      <c r="E9825" s="5">
        <v>64.53</v>
      </c>
    </row>
    <row r="9826" s="1" customFormat="1" customHeight="1" spans="1:5">
      <c r="A9826" s="4">
        <v>104023</v>
      </c>
      <c r="B9826" s="4" t="s">
        <v>10393</v>
      </c>
      <c r="C9826" s="4" t="s">
        <v>215</v>
      </c>
      <c r="D9826" s="4" t="s">
        <v>5502</v>
      </c>
      <c r="E9826" s="5">
        <v>38.18</v>
      </c>
    </row>
    <row r="9827" s="1" customFormat="1" customHeight="1" spans="1:5">
      <c r="A9827" s="4">
        <v>104024</v>
      </c>
      <c r="B9827" s="4" t="s">
        <v>10394</v>
      </c>
      <c r="C9827" s="4" t="s">
        <v>215</v>
      </c>
      <c r="D9827" s="4" t="s">
        <v>5502</v>
      </c>
      <c r="E9827" s="5">
        <v>37.81</v>
      </c>
    </row>
    <row r="9828" s="1" customFormat="1" customHeight="1" spans="1:5">
      <c r="A9828" s="4">
        <v>104025</v>
      </c>
      <c r="B9828" s="4" t="s">
        <v>10395</v>
      </c>
      <c r="C9828" s="4" t="s">
        <v>215</v>
      </c>
      <c r="D9828" s="4" t="s">
        <v>5502</v>
      </c>
      <c r="E9828" s="5">
        <v>26.54</v>
      </c>
    </row>
    <row r="9829" s="1" customFormat="1" customHeight="1" spans="1:5">
      <c r="A9829" s="4">
        <v>104026</v>
      </c>
      <c r="B9829" s="4" t="s">
        <v>10396</v>
      </c>
      <c r="C9829" s="4" t="s">
        <v>215</v>
      </c>
      <c r="D9829" s="4" t="s">
        <v>5502</v>
      </c>
      <c r="E9829" s="5">
        <v>38.79</v>
      </c>
    </row>
    <row r="9830" s="1" customFormat="1" customHeight="1" spans="1:5">
      <c r="A9830" s="4">
        <v>104027</v>
      </c>
      <c r="B9830" s="4" t="s">
        <v>10397</v>
      </c>
      <c r="C9830" s="4" t="s">
        <v>215</v>
      </c>
      <c r="D9830" s="4" t="s">
        <v>5502</v>
      </c>
      <c r="E9830" s="5">
        <v>58.76</v>
      </c>
    </row>
    <row r="9831" s="1" customFormat="1" customHeight="1" spans="1:5">
      <c r="A9831" s="4">
        <v>104028</v>
      </c>
      <c r="B9831" s="4" t="s">
        <v>10398</v>
      </c>
      <c r="C9831" s="4" t="s">
        <v>215</v>
      </c>
      <c r="D9831" s="4" t="s">
        <v>5502</v>
      </c>
      <c r="E9831" s="5">
        <v>119.89</v>
      </c>
    </row>
    <row r="9832" s="1" customFormat="1" customHeight="1" spans="1:5">
      <c r="A9832" s="4">
        <v>104029</v>
      </c>
      <c r="B9832" s="4" t="s">
        <v>10399</v>
      </c>
      <c r="C9832" s="4" t="s">
        <v>215</v>
      </c>
      <c r="D9832" s="4" t="s">
        <v>5502</v>
      </c>
      <c r="E9832" s="5">
        <v>62.46</v>
      </c>
    </row>
    <row r="9833" s="1" customFormat="1" customHeight="1" spans="1:5">
      <c r="A9833" s="4">
        <v>104030</v>
      </c>
      <c r="B9833" s="4" t="s">
        <v>10400</v>
      </c>
      <c r="C9833" s="4" t="s">
        <v>215</v>
      </c>
      <c r="D9833" s="4" t="s">
        <v>5502</v>
      </c>
      <c r="E9833" s="5">
        <v>57.22</v>
      </c>
    </row>
    <row r="9834" s="1" customFormat="1" customHeight="1" spans="1:5">
      <c r="A9834" s="4">
        <v>104159</v>
      </c>
      <c r="B9834" s="4" t="s">
        <v>10401</v>
      </c>
      <c r="C9834" s="4" t="s">
        <v>215</v>
      </c>
      <c r="D9834" s="4" t="s">
        <v>5502</v>
      </c>
      <c r="E9834" s="5">
        <v>39.26</v>
      </c>
    </row>
    <row r="9835" s="1" customFormat="1" customHeight="1" spans="1:5">
      <c r="A9835" s="4">
        <v>104167</v>
      </c>
      <c r="B9835" s="4" t="s">
        <v>10402</v>
      </c>
      <c r="C9835" s="4" t="s">
        <v>215</v>
      </c>
      <c r="D9835" s="4" t="s">
        <v>5502</v>
      </c>
      <c r="E9835" s="5">
        <v>134.52</v>
      </c>
    </row>
    <row r="9836" s="1" customFormat="1" customHeight="1" spans="1:5">
      <c r="A9836" s="4">
        <v>104168</v>
      </c>
      <c r="B9836" s="4" t="s">
        <v>10403</v>
      </c>
      <c r="C9836" s="4" t="s">
        <v>215</v>
      </c>
      <c r="D9836" s="4" t="s">
        <v>5502</v>
      </c>
      <c r="E9836" s="5">
        <v>131.04</v>
      </c>
    </row>
    <row r="9837" s="1" customFormat="1" customHeight="1" spans="1:5">
      <c r="A9837" s="4">
        <v>104169</v>
      </c>
      <c r="B9837" s="4" t="s">
        <v>10404</v>
      </c>
      <c r="C9837" s="4" t="s">
        <v>215</v>
      </c>
      <c r="D9837" s="4" t="s">
        <v>5502</v>
      </c>
      <c r="E9837" s="5">
        <v>161.56</v>
      </c>
    </row>
    <row r="9838" s="1" customFormat="1" customHeight="1" spans="1:5">
      <c r="A9838" s="4">
        <v>104170</v>
      </c>
      <c r="B9838" s="4" t="s">
        <v>10405</v>
      </c>
      <c r="C9838" s="4" t="s">
        <v>215</v>
      </c>
      <c r="D9838" s="4" t="s">
        <v>5502</v>
      </c>
      <c r="E9838" s="5">
        <v>75.26</v>
      </c>
    </row>
    <row r="9839" s="1" customFormat="1" customHeight="1" spans="1:5">
      <c r="A9839" s="4">
        <v>104171</v>
      </c>
      <c r="B9839" s="4" t="s">
        <v>10406</v>
      </c>
      <c r="C9839" s="4" t="s">
        <v>215</v>
      </c>
      <c r="D9839" s="4" t="s">
        <v>5502</v>
      </c>
      <c r="E9839" s="5">
        <v>103.33</v>
      </c>
    </row>
    <row r="9840" s="1" customFormat="1" customHeight="1" spans="1:5">
      <c r="A9840" s="4">
        <v>104172</v>
      </c>
      <c r="B9840" s="4" t="s">
        <v>10407</v>
      </c>
      <c r="C9840" s="4" t="s">
        <v>215</v>
      </c>
      <c r="D9840" s="4" t="s">
        <v>5502</v>
      </c>
      <c r="E9840" s="5">
        <v>299.08</v>
      </c>
    </row>
    <row r="9841" s="1" customFormat="1" customHeight="1" spans="1:5">
      <c r="A9841" s="4">
        <v>104173</v>
      </c>
      <c r="B9841" s="4" t="s">
        <v>10408</v>
      </c>
      <c r="C9841" s="4" t="s">
        <v>215</v>
      </c>
      <c r="D9841" s="4" t="s">
        <v>5502</v>
      </c>
      <c r="E9841" s="5">
        <v>92.92</v>
      </c>
    </row>
    <row r="9842" s="1" customFormat="1" customHeight="1" spans="1:5">
      <c r="A9842" s="4">
        <v>104174</v>
      </c>
      <c r="B9842" s="4" t="s">
        <v>10409</v>
      </c>
      <c r="C9842" s="4" t="s">
        <v>215</v>
      </c>
      <c r="D9842" s="4" t="s">
        <v>5502</v>
      </c>
      <c r="E9842" s="5">
        <v>206.08</v>
      </c>
    </row>
    <row r="9843" s="1" customFormat="1" customHeight="1" spans="1:5">
      <c r="A9843" s="4">
        <v>104175</v>
      </c>
      <c r="B9843" s="4" t="s">
        <v>10410</v>
      </c>
      <c r="C9843" s="4" t="s">
        <v>215</v>
      </c>
      <c r="D9843" s="4" t="s">
        <v>5502</v>
      </c>
      <c r="E9843" s="5">
        <v>153.92</v>
      </c>
    </row>
    <row r="9844" s="1" customFormat="1" customHeight="1" spans="1:5">
      <c r="A9844" s="4">
        <v>104176</v>
      </c>
      <c r="B9844" s="4" t="s">
        <v>10411</v>
      </c>
      <c r="C9844" s="4" t="s">
        <v>215</v>
      </c>
      <c r="D9844" s="4" t="s">
        <v>5502</v>
      </c>
      <c r="E9844" s="5">
        <v>274.08</v>
      </c>
    </row>
    <row r="9845" s="1" customFormat="1" customHeight="1" spans="1:5">
      <c r="A9845" s="4">
        <v>104177</v>
      </c>
      <c r="B9845" s="4" t="s">
        <v>10412</v>
      </c>
      <c r="C9845" s="4" t="s">
        <v>215</v>
      </c>
      <c r="D9845" s="4" t="s">
        <v>5502</v>
      </c>
      <c r="E9845" s="5">
        <v>200.1</v>
      </c>
    </row>
    <row r="9846" s="1" customFormat="1" customHeight="1" spans="1:5">
      <c r="A9846" s="4">
        <v>104178</v>
      </c>
      <c r="B9846" s="4" t="s">
        <v>10413</v>
      </c>
      <c r="C9846" s="4" t="s">
        <v>215</v>
      </c>
      <c r="D9846" s="4" t="s">
        <v>5502</v>
      </c>
      <c r="E9846" s="5">
        <v>23.42</v>
      </c>
    </row>
    <row r="9847" s="1" customFormat="1" customHeight="1" spans="1:5">
      <c r="A9847" s="4">
        <v>104179</v>
      </c>
      <c r="B9847" s="4" t="s">
        <v>10414</v>
      </c>
      <c r="C9847" s="4" t="s">
        <v>215</v>
      </c>
      <c r="D9847" s="4" t="s">
        <v>5502</v>
      </c>
      <c r="E9847" s="5">
        <v>91.51</v>
      </c>
    </row>
    <row r="9848" s="1" customFormat="1" customHeight="1" spans="1:5">
      <c r="A9848" s="4">
        <v>104191</v>
      </c>
      <c r="B9848" s="4" t="s">
        <v>10415</v>
      </c>
      <c r="C9848" s="4" t="s">
        <v>215</v>
      </c>
      <c r="D9848" s="4" t="s">
        <v>5683</v>
      </c>
      <c r="E9848" s="5">
        <v>9.64</v>
      </c>
    </row>
    <row r="9849" s="1" customFormat="1" customHeight="1" spans="1:5">
      <c r="A9849" s="4">
        <v>104192</v>
      </c>
      <c r="B9849" s="4" t="s">
        <v>10416</v>
      </c>
      <c r="C9849" s="4" t="s">
        <v>215</v>
      </c>
      <c r="D9849" s="4" t="s">
        <v>5683</v>
      </c>
      <c r="E9849" s="5">
        <v>26.75</v>
      </c>
    </row>
    <row r="9850" s="1" customFormat="1" customHeight="1" spans="1:5">
      <c r="A9850" s="4">
        <v>104193</v>
      </c>
      <c r="B9850" s="4" t="s">
        <v>10417</v>
      </c>
      <c r="C9850" s="4" t="s">
        <v>215</v>
      </c>
      <c r="D9850" s="4" t="s">
        <v>5683</v>
      </c>
      <c r="E9850" s="5">
        <v>153.3</v>
      </c>
    </row>
    <row r="9851" s="1" customFormat="1" customHeight="1" spans="1:5">
      <c r="A9851" s="4">
        <v>104196</v>
      </c>
      <c r="B9851" s="4" t="s">
        <v>10418</v>
      </c>
      <c r="C9851" s="4" t="s">
        <v>215</v>
      </c>
      <c r="D9851" s="4" t="s">
        <v>5683</v>
      </c>
      <c r="E9851" s="5">
        <v>14.68</v>
      </c>
    </row>
    <row r="9852" s="1" customFormat="1" customHeight="1" spans="1:5">
      <c r="A9852" s="4">
        <v>104197</v>
      </c>
      <c r="B9852" s="4" t="s">
        <v>10419</v>
      </c>
      <c r="C9852" s="4" t="s">
        <v>215</v>
      </c>
      <c r="D9852" s="4" t="s">
        <v>5683</v>
      </c>
      <c r="E9852" s="5">
        <v>27.68</v>
      </c>
    </row>
    <row r="9853" s="1" customFormat="1" customHeight="1" spans="1:5">
      <c r="A9853" s="4">
        <v>104198</v>
      </c>
      <c r="B9853" s="4" t="s">
        <v>10420</v>
      </c>
      <c r="C9853" s="4" t="s">
        <v>215</v>
      </c>
      <c r="D9853" s="4" t="s">
        <v>5683</v>
      </c>
      <c r="E9853" s="5">
        <v>7.18</v>
      </c>
    </row>
    <row r="9854" s="1" customFormat="1" customHeight="1" spans="1:5">
      <c r="A9854" s="4">
        <v>104199</v>
      </c>
      <c r="B9854" s="4" t="s">
        <v>10421</v>
      </c>
      <c r="C9854" s="4" t="s">
        <v>215</v>
      </c>
      <c r="D9854" s="4" t="s">
        <v>5683</v>
      </c>
      <c r="E9854" s="5">
        <v>6.96</v>
      </c>
    </row>
    <row r="9855" s="1" customFormat="1" customHeight="1" spans="1:5">
      <c r="A9855" s="4">
        <v>104200</v>
      </c>
      <c r="B9855" s="4" t="s">
        <v>10422</v>
      </c>
      <c r="C9855" s="4" t="s">
        <v>215</v>
      </c>
      <c r="D9855" s="4" t="s">
        <v>5683</v>
      </c>
      <c r="E9855" s="5">
        <v>5.66</v>
      </c>
    </row>
    <row r="9856" s="1" customFormat="1" customHeight="1" spans="1:5">
      <c r="A9856" s="4">
        <v>104201</v>
      </c>
      <c r="B9856" s="4" t="s">
        <v>10423</v>
      </c>
      <c r="C9856" s="4" t="s">
        <v>215</v>
      </c>
      <c r="D9856" s="4" t="s">
        <v>5683</v>
      </c>
      <c r="E9856" s="5">
        <v>18.14</v>
      </c>
    </row>
    <row r="9857" s="1" customFormat="1" customHeight="1" spans="1:5">
      <c r="A9857" s="4">
        <v>104202</v>
      </c>
      <c r="B9857" s="4" t="s">
        <v>10424</v>
      </c>
      <c r="C9857" s="4" t="s">
        <v>215</v>
      </c>
      <c r="D9857" s="4" t="s">
        <v>5683</v>
      </c>
      <c r="E9857" s="5">
        <v>10.3</v>
      </c>
    </row>
    <row r="9858" s="1" customFormat="1" customHeight="1" spans="1:5">
      <c r="A9858" s="4">
        <v>104317</v>
      </c>
      <c r="B9858" s="4" t="s">
        <v>10425</v>
      </c>
      <c r="C9858" s="4" t="s">
        <v>215</v>
      </c>
      <c r="D9858" s="4" t="s">
        <v>5502</v>
      </c>
      <c r="E9858" s="5">
        <v>6.4</v>
      </c>
    </row>
    <row r="9859" s="1" customFormat="1" customHeight="1" spans="1:5">
      <c r="A9859" s="4">
        <v>104318</v>
      </c>
      <c r="B9859" s="4" t="s">
        <v>10426</v>
      </c>
      <c r="C9859" s="4" t="s">
        <v>215</v>
      </c>
      <c r="D9859" s="4" t="s">
        <v>5502</v>
      </c>
      <c r="E9859" s="5">
        <v>7</v>
      </c>
    </row>
    <row r="9860" s="1" customFormat="1" customHeight="1" spans="1:5">
      <c r="A9860" s="4">
        <v>104319</v>
      </c>
      <c r="B9860" s="4" t="s">
        <v>10427</v>
      </c>
      <c r="C9860" s="4" t="s">
        <v>215</v>
      </c>
      <c r="D9860" s="4" t="s">
        <v>5502</v>
      </c>
      <c r="E9860" s="5">
        <v>9.62</v>
      </c>
    </row>
    <row r="9861" s="1" customFormat="1" customHeight="1" spans="1:5">
      <c r="A9861" s="4">
        <v>104320</v>
      </c>
      <c r="B9861" s="4" t="s">
        <v>10428</v>
      </c>
      <c r="C9861" s="4" t="s">
        <v>215</v>
      </c>
      <c r="D9861" s="4" t="s">
        <v>5502</v>
      </c>
      <c r="E9861" s="5">
        <v>11.53</v>
      </c>
    </row>
    <row r="9862" s="1" customFormat="1" customHeight="1" spans="1:5">
      <c r="A9862" s="4">
        <v>104321</v>
      </c>
      <c r="B9862" s="4" t="s">
        <v>10429</v>
      </c>
      <c r="C9862" s="4" t="s">
        <v>215</v>
      </c>
      <c r="D9862" s="4" t="s">
        <v>5502</v>
      </c>
      <c r="E9862" s="5">
        <v>4.93</v>
      </c>
    </row>
    <row r="9863" s="1" customFormat="1" customHeight="1" spans="1:5">
      <c r="A9863" s="4">
        <v>104322</v>
      </c>
      <c r="B9863" s="4" t="s">
        <v>10430</v>
      </c>
      <c r="C9863" s="4" t="s">
        <v>215</v>
      </c>
      <c r="D9863" s="4" t="s">
        <v>5502</v>
      </c>
      <c r="E9863" s="5">
        <v>7.27</v>
      </c>
    </row>
    <row r="9864" s="1" customFormat="1" customHeight="1" spans="1:5">
      <c r="A9864" s="4">
        <v>104323</v>
      </c>
      <c r="B9864" s="4" t="s">
        <v>10431</v>
      </c>
      <c r="C9864" s="4" t="s">
        <v>215</v>
      </c>
      <c r="D9864" s="4" t="s">
        <v>5502</v>
      </c>
      <c r="E9864" s="5">
        <v>8.97</v>
      </c>
    </row>
    <row r="9865" s="1" customFormat="1" customHeight="1" spans="1:5">
      <c r="A9865" s="4">
        <v>104324</v>
      </c>
      <c r="B9865" s="4" t="s">
        <v>10432</v>
      </c>
      <c r="C9865" s="4" t="s">
        <v>215</v>
      </c>
      <c r="D9865" s="4" t="s">
        <v>5502</v>
      </c>
      <c r="E9865" s="5">
        <v>13.65</v>
      </c>
    </row>
    <row r="9866" s="1" customFormat="1" customHeight="1" spans="1:5">
      <c r="A9866" s="4">
        <v>104341</v>
      </c>
      <c r="B9866" s="4" t="s">
        <v>10433</v>
      </c>
      <c r="C9866" s="4" t="s">
        <v>215</v>
      </c>
      <c r="D9866" s="4" t="s">
        <v>5502</v>
      </c>
      <c r="E9866" s="5">
        <v>11.29</v>
      </c>
    </row>
    <row r="9867" s="1" customFormat="1" customHeight="1" spans="1:5">
      <c r="A9867" s="4">
        <v>104343</v>
      </c>
      <c r="B9867" s="4" t="s">
        <v>10434</v>
      </c>
      <c r="C9867" s="4" t="s">
        <v>215</v>
      </c>
      <c r="D9867" s="4" t="s">
        <v>5502</v>
      </c>
      <c r="E9867" s="5">
        <v>36.35</v>
      </c>
    </row>
    <row r="9868" s="1" customFormat="1" customHeight="1" spans="1:5">
      <c r="A9868" s="4">
        <v>104344</v>
      </c>
      <c r="B9868" s="4" t="s">
        <v>10435</v>
      </c>
      <c r="C9868" s="4" t="s">
        <v>215</v>
      </c>
      <c r="D9868" s="4" t="s">
        <v>5502</v>
      </c>
      <c r="E9868" s="5">
        <v>43.61</v>
      </c>
    </row>
    <row r="9869" s="1" customFormat="1" customHeight="1" spans="1:5">
      <c r="A9869" s="4">
        <v>104345</v>
      </c>
      <c r="B9869" s="4" t="s">
        <v>10436</v>
      </c>
      <c r="C9869" s="4" t="s">
        <v>215</v>
      </c>
      <c r="D9869" s="4" t="s">
        <v>5502</v>
      </c>
      <c r="E9869" s="5">
        <v>45.9</v>
      </c>
    </row>
    <row r="9870" s="1" customFormat="1" customHeight="1" spans="1:5">
      <c r="A9870" s="4">
        <v>104346</v>
      </c>
      <c r="B9870" s="4" t="s">
        <v>10437</v>
      </c>
      <c r="C9870" s="4" t="s">
        <v>215</v>
      </c>
      <c r="D9870" s="4" t="s">
        <v>5502</v>
      </c>
      <c r="E9870" s="5">
        <v>48.35</v>
      </c>
    </row>
    <row r="9871" s="1" customFormat="1" customHeight="1" spans="1:5">
      <c r="A9871" s="4">
        <v>104347</v>
      </c>
      <c r="B9871" s="4" t="s">
        <v>10438</v>
      </c>
      <c r="C9871" s="4" t="s">
        <v>215</v>
      </c>
      <c r="D9871" s="4" t="s">
        <v>5502</v>
      </c>
      <c r="E9871" s="5">
        <v>51.3</v>
      </c>
    </row>
    <row r="9872" s="1" customFormat="1" customHeight="1" spans="1:5">
      <c r="A9872" s="4">
        <v>104348</v>
      </c>
      <c r="B9872" s="4" t="s">
        <v>10439</v>
      </c>
      <c r="C9872" s="4" t="s">
        <v>215</v>
      </c>
      <c r="D9872" s="4" t="s">
        <v>5502</v>
      </c>
      <c r="E9872" s="5">
        <v>11.83</v>
      </c>
    </row>
    <row r="9873" s="1" customFormat="1" customHeight="1" spans="1:5">
      <c r="A9873" s="4">
        <v>104350</v>
      </c>
      <c r="B9873" s="4" t="s">
        <v>10440</v>
      </c>
      <c r="C9873" s="4" t="s">
        <v>215</v>
      </c>
      <c r="D9873" s="4" t="s">
        <v>5502</v>
      </c>
      <c r="E9873" s="5">
        <v>32.51</v>
      </c>
    </row>
    <row r="9874" s="1" customFormat="1" customHeight="1" spans="1:5">
      <c r="A9874" s="4">
        <v>104351</v>
      </c>
      <c r="B9874" s="4" t="s">
        <v>10441</v>
      </c>
      <c r="C9874" s="4" t="s">
        <v>215</v>
      </c>
      <c r="D9874" s="4" t="s">
        <v>5502</v>
      </c>
      <c r="E9874" s="5">
        <v>24.26</v>
      </c>
    </row>
    <row r="9875" s="1" customFormat="1" customHeight="1" spans="1:5">
      <c r="A9875" s="4">
        <v>104352</v>
      </c>
      <c r="B9875" s="4" t="s">
        <v>10442</v>
      </c>
      <c r="C9875" s="4" t="s">
        <v>215</v>
      </c>
      <c r="D9875" s="4" t="s">
        <v>5502</v>
      </c>
      <c r="E9875" s="5">
        <v>42.47</v>
      </c>
    </row>
    <row r="9876" s="1" customFormat="1" customHeight="1" spans="1:5">
      <c r="A9876" s="4">
        <v>104353</v>
      </c>
      <c r="B9876" s="4" t="s">
        <v>10443</v>
      </c>
      <c r="C9876" s="4" t="s">
        <v>215</v>
      </c>
      <c r="D9876" s="4" t="s">
        <v>5502</v>
      </c>
      <c r="E9876" s="5">
        <v>44.76</v>
      </c>
    </row>
    <row r="9877" s="1" customFormat="1" customHeight="1" spans="1:5">
      <c r="A9877" s="4">
        <v>104354</v>
      </c>
      <c r="B9877" s="4" t="s">
        <v>10444</v>
      </c>
      <c r="C9877" s="4" t="s">
        <v>215</v>
      </c>
      <c r="D9877" s="4" t="s">
        <v>5502</v>
      </c>
      <c r="E9877" s="5">
        <v>48.56</v>
      </c>
    </row>
    <row r="9878" s="1" customFormat="1" customHeight="1" spans="1:5">
      <c r="A9878" s="4">
        <v>104355</v>
      </c>
      <c r="B9878" s="4" t="s">
        <v>10445</v>
      </c>
      <c r="C9878" s="4" t="s">
        <v>215</v>
      </c>
      <c r="D9878" s="4" t="s">
        <v>5502</v>
      </c>
      <c r="E9878" s="5">
        <v>51.51</v>
      </c>
    </row>
    <row r="9879" s="1" customFormat="1" customHeight="1" spans="1:5">
      <c r="A9879" s="4">
        <v>104356</v>
      </c>
      <c r="B9879" s="4" t="s">
        <v>10446</v>
      </c>
      <c r="C9879" s="4" t="s">
        <v>215</v>
      </c>
      <c r="D9879" s="4" t="s">
        <v>5502</v>
      </c>
      <c r="E9879" s="5">
        <v>31.94</v>
      </c>
    </row>
    <row r="9880" s="1" customFormat="1" customHeight="1" spans="1:5">
      <c r="A9880" s="4">
        <v>104357</v>
      </c>
      <c r="B9880" s="4" t="s">
        <v>10447</v>
      </c>
      <c r="C9880" s="4" t="s">
        <v>215</v>
      </c>
      <c r="D9880" s="4" t="s">
        <v>5502</v>
      </c>
      <c r="E9880" s="5">
        <v>20.51</v>
      </c>
    </row>
    <row r="9881" s="1" customFormat="1" customHeight="1" spans="1:5">
      <c r="A9881" s="4">
        <v>104576</v>
      </c>
      <c r="B9881" s="4" t="s">
        <v>10448</v>
      </c>
      <c r="C9881" s="4" t="s">
        <v>215</v>
      </c>
      <c r="D9881" s="4" t="s">
        <v>5683</v>
      </c>
      <c r="E9881" s="5">
        <v>14.26</v>
      </c>
    </row>
    <row r="9882" s="1" customFormat="1" customHeight="1" spans="1:5">
      <c r="A9882" s="4">
        <v>104577</v>
      </c>
      <c r="B9882" s="4" t="s">
        <v>10449</v>
      </c>
      <c r="C9882" s="4" t="s">
        <v>215</v>
      </c>
      <c r="D9882" s="4" t="s">
        <v>5683</v>
      </c>
      <c r="E9882" s="5">
        <v>19.16</v>
      </c>
    </row>
    <row r="9883" s="1" customFormat="1" customHeight="1" spans="1:5">
      <c r="A9883" s="4">
        <v>104578</v>
      </c>
      <c r="B9883" s="4" t="s">
        <v>10450</v>
      </c>
      <c r="C9883" s="4" t="s">
        <v>215</v>
      </c>
      <c r="D9883" s="4" t="s">
        <v>5683</v>
      </c>
      <c r="E9883" s="5">
        <v>20.54</v>
      </c>
    </row>
    <row r="9884" s="1" customFormat="1" customHeight="1" spans="1:5">
      <c r="A9884" s="4">
        <v>104579</v>
      </c>
      <c r="B9884" s="4" t="s">
        <v>10451</v>
      </c>
      <c r="C9884" s="4" t="s">
        <v>215</v>
      </c>
      <c r="D9884" s="4" t="s">
        <v>5683</v>
      </c>
      <c r="E9884" s="5">
        <v>26.97</v>
      </c>
    </row>
    <row r="9885" s="1" customFormat="1" customHeight="1" spans="1:5">
      <c r="A9885" s="4">
        <v>104581</v>
      </c>
      <c r="B9885" s="4" t="s">
        <v>10452</v>
      </c>
      <c r="C9885" s="4" t="s">
        <v>215</v>
      </c>
      <c r="D9885" s="4" t="s">
        <v>5683</v>
      </c>
      <c r="E9885" s="5">
        <v>13.02</v>
      </c>
    </row>
    <row r="9886" s="1" customFormat="1" customHeight="1" spans="1:5">
      <c r="A9886" s="4">
        <v>104582</v>
      </c>
      <c r="B9886" s="4" t="s">
        <v>10453</v>
      </c>
      <c r="C9886" s="4" t="s">
        <v>215</v>
      </c>
      <c r="D9886" s="4" t="s">
        <v>5683</v>
      </c>
      <c r="E9886" s="5">
        <v>16.61</v>
      </c>
    </row>
    <row r="9887" s="1" customFormat="1" customHeight="1" spans="1:5">
      <c r="A9887" s="4">
        <v>104583</v>
      </c>
      <c r="B9887" s="4" t="s">
        <v>10454</v>
      </c>
      <c r="C9887" s="4" t="s">
        <v>215</v>
      </c>
      <c r="D9887" s="4" t="s">
        <v>5683</v>
      </c>
      <c r="E9887" s="5">
        <v>26.65</v>
      </c>
    </row>
    <row r="9888" s="1" customFormat="1" customHeight="1" spans="1:5">
      <c r="A9888" s="4">
        <v>104584</v>
      </c>
      <c r="B9888" s="4" t="s">
        <v>10455</v>
      </c>
      <c r="C9888" s="4" t="s">
        <v>215</v>
      </c>
      <c r="D9888" s="4" t="s">
        <v>5683</v>
      </c>
      <c r="E9888" s="5">
        <v>31.96</v>
      </c>
    </row>
    <row r="9889" s="1" customFormat="1" customHeight="1" spans="1:5">
      <c r="A9889" s="4">
        <v>97895</v>
      </c>
      <c r="B9889" s="4" t="s">
        <v>10456</v>
      </c>
      <c r="C9889" s="4" t="s">
        <v>215</v>
      </c>
      <c r="D9889" s="4" t="s">
        <v>5502</v>
      </c>
      <c r="E9889" s="5">
        <v>141.92</v>
      </c>
    </row>
    <row r="9890" s="1" customFormat="1" customHeight="1" spans="1:5">
      <c r="A9890" s="4">
        <v>97896</v>
      </c>
      <c r="B9890" s="4" t="s">
        <v>10457</v>
      </c>
      <c r="C9890" s="4" t="s">
        <v>215</v>
      </c>
      <c r="D9890" s="4" t="s">
        <v>5502</v>
      </c>
      <c r="E9890" s="5">
        <v>264.25</v>
      </c>
    </row>
    <row r="9891" s="1" customFormat="1" customHeight="1" spans="1:5">
      <c r="A9891" s="4">
        <v>97897</v>
      </c>
      <c r="B9891" s="4" t="s">
        <v>10458</v>
      </c>
      <c r="C9891" s="4" t="s">
        <v>215</v>
      </c>
      <c r="D9891" s="4" t="s">
        <v>5502</v>
      </c>
      <c r="E9891" s="5">
        <v>345.72</v>
      </c>
    </row>
    <row r="9892" s="1" customFormat="1" customHeight="1" spans="1:5">
      <c r="A9892" s="4">
        <v>97898</v>
      </c>
      <c r="B9892" s="4" t="s">
        <v>10459</v>
      </c>
      <c r="C9892" s="4" t="s">
        <v>215</v>
      </c>
      <c r="D9892" s="4" t="s">
        <v>5502</v>
      </c>
      <c r="E9892" s="5">
        <v>696.6</v>
      </c>
    </row>
    <row r="9893" s="1" customFormat="1" customHeight="1" spans="1:5">
      <c r="A9893" s="4">
        <v>97900</v>
      </c>
      <c r="B9893" s="4" t="s">
        <v>10460</v>
      </c>
      <c r="C9893" s="4" t="s">
        <v>215</v>
      </c>
      <c r="D9893" s="4" t="s">
        <v>5502</v>
      </c>
      <c r="E9893" s="5">
        <v>176.27</v>
      </c>
    </row>
    <row r="9894" s="1" customFormat="1" customHeight="1" spans="1:5">
      <c r="A9894" s="4">
        <v>97901</v>
      </c>
      <c r="B9894" s="4" t="s">
        <v>10461</v>
      </c>
      <c r="C9894" s="4" t="s">
        <v>215</v>
      </c>
      <c r="D9894" s="4" t="s">
        <v>5502</v>
      </c>
      <c r="E9894" s="5">
        <v>275.68</v>
      </c>
    </row>
    <row r="9895" s="1" customFormat="1" customHeight="1" spans="1:5">
      <c r="A9895" s="4">
        <v>97902</v>
      </c>
      <c r="B9895" s="4" t="s">
        <v>10462</v>
      </c>
      <c r="C9895" s="4" t="s">
        <v>215</v>
      </c>
      <c r="D9895" s="4" t="s">
        <v>5502</v>
      </c>
      <c r="E9895" s="5">
        <v>532.93</v>
      </c>
    </row>
    <row r="9896" s="1" customFormat="1" customHeight="1" spans="1:5">
      <c r="A9896" s="4">
        <v>97903</v>
      </c>
      <c r="B9896" s="4" t="s">
        <v>10463</v>
      </c>
      <c r="C9896" s="4" t="s">
        <v>215</v>
      </c>
      <c r="D9896" s="4" t="s">
        <v>5502</v>
      </c>
      <c r="E9896" s="5">
        <v>745.02</v>
      </c>
    </row>
    <row r="9897" s="1" customFormat="1" customHeight="1" spans="1:5">
      <c r="A9897" s="4">
        <v>97904</v>
      </c>
      <c r="B9897" s="4" t="s">
        <v>10464</v>
      </c>
      <c r="C9897" s="4" t="s">
        <v>215</v>
      </c>
      <c r="D9897" s="4" t="s">
        <v>5683</v>
      </c>
      <c r="E9897" s="5">
        <v>885.13</v>
      </c>
    </row>
    <row r="9898" s="1" customFormat="1" customHeight="1" spans="1:5">
      <c r="A9898" s="4">
        <v>97905</v>
      </c>
      <c r="B9898" s="4" t="s">
        <v>10465</v>
      </c>
      <c r="C9898" s="4" t="s">
        <v>215</v>
      </c>
      <c r="D9898" s="4" t="s">
        <v>5502</v>
      </c>
      <c r="E9898" s="5">
        <v>233.14</v>
      </c>
    </row>
    <row r="9899" s="1" customFormat="1" customHeight="1" spans="1:5">
      <c r="A9899" s="4">
        <v>97906</v>
      </c>
      <c r="B9899" s="4" t="s">
        <v>10466</v>
      </c>
      <c r="C9899" s="4" t="s">
        <v>215</v>
      </c>
      <c r="D9899" s="4" t="s">
        <v>5502</v>
      </c>
      <c r="E9899" s="5">
        <v>432.67</v>
      </c>
    </row>
    <row r="9900" s="1" customFormat="1" customHeight="1" spans="1:5">
      <c r="A9900" s="4">
        <v>97907</v>
      </c>
      <c r="B9900" s="4" t="s">
        <v>10467</v>
      </c>
      <c r="C9900" s="4" t="s">
        <v>215</v>
      </c>
      <c r="D9900" s="4" t="s">
        <v>5502</v>
      </c>
      <c r="E9900" s="5">
        <v>617.1</v>
      </c>
    </row>
    <row r="9901" s="1" customFormat="1" customHeight="1" spans="1:5">
      <c r="A9901" s="4">
        <v>97908</v>
      </c>
      <c r="B9901" s="4" t="s">
        <v>10468</v>
      </c>
      <c r="C9901" s="4" t="s">
        <v>215</v>
      </c>
      <c r="D9901" s="4" t="s">
        <v>5683</v>
      </c>
      <c r="E9901" s="5">
        <v>733.76</v>
      </c>
    </row>
    <row r="9902" s="1" customFormat="1" customHeight="1" spans="1:5">
      <c r="A9902" s="4">
        <v>98102</v>
      </c>
      <c r="B9902" s="4" t="s">
        <v>10469</v>
      </c>
      <c r="C9902" s="4" t="s">
        <v>215</v>
      </c>
      <c r="D9902" s="4" t="s">
        <v>5502</v>
      </c>
      <c r="E9902" s="5">
        <v>136.71</v>
      </c>
    </row>
    <row r="9903" s="1" customFormat="1" customHeight="1" spans="1:5">
      <c r="A9903" s="4">
        <v>98104</v>
      </c>
      <c r="B9903" s="4" t="s">
        <v>10470</v>
      </c>
      <c r="C9903" s="4" t="s">
        <v>215</v>
      </c>
      <c r="D9903" s="4" t="s">
        <v>5502</v>
      </c>
      <c r="E9903" s="5">
        <v>339.96</v>
      </c>
    </row>
    <row r="9904" s="1" customFormat="1" customHeight="1" spans="1:5">
      <c r="A9904" s="4">
        <v>98105</v>
      </c>
      <c r="B9904" s="4" t="s">
        <v>10471</v>
      </c>
      <c r="C9904" s="4" t="s">
        <v>215</v>
      </c>
      <c r="D9904" s="4" t="s">
        <v>5502</v>
      </c>
      <c r="E9904" s="5">
        <v>594.97</v>
      </c>
    </row>
    <row r="9905" s="1" customFormat="1" customHeight="1" spans="1:5">
      <c r="A9905" s="4">
        <v>98106</v>
      </c>
      <c r="B9905" s="4" t="s">
        <v>10472</v>
      </c>
      <c r="C9905" s="4" t="s">
        <v>215</v>
      </c>
      <c r="D9905" s="4" t="s">
        <v>5502</v>
      </c>
      <c r="E9905" s="5">
        <v>978.66</v>
      </c>
    </row>
    <row r="9906" s="1" customFormat="1" customHeight="1" spans="1:5">
      <c r="A9906" s="4">
        <v>98107</v>
      </c>
      <c r="B9906" s="4" t="s">
        <v>10473</v>
      </c>
      <c r="C9906" s="4" t="s">
        <v>215</v>
      </c>
      <c r="D9906" s="4" t="s">
        <v>5502</v>
      </c>
      <c r="E9906" s="5">
        <v>262.53</v>
      </c>
    </row>
    <row r="9907" s="1" customFormat="1" customHeight="1" spans="1:5">
      <c r="A9907" s="4">
        <v>98108</v>
      </c>
      <c r="B9907" s="4" t="s">
        <v>10474</v>
      </c>
      <c r="C9907" s="4" t="s">
        <v>215</v>
      </c>
      <c r="D9907" s="4" t="s">
        <v>5502</v>
      </c>
      <c r="E9907" s="5">
        <v>469.85</v>
      </c>
    </row>
    <row r="9908" s="1" customFormat="1" customHeight="1" spans="1:5">
      <c r="A9908" s="4">
        <v>99250</v>
      </c>
      <c r="B9908" s="4" t="s">
        <v>10475</v>
      </c>
      <c r="C9908" s="4" t="s">
        <v>215</v>
      </c>
      <c r="D9908" s="4" t="s">
        <v>5502</v>
      </c>
      <c r="E9908" s="5">
        <v>171.33</v>
      </c>
    </row>
    <row r="9909" s="1" customFormat="1" customHeight="1" spans="1:5">
      <c r="A9909" s="4">
        <v>99251</v>
      </c>
      <c r="B9909" s="4" t="s">
        <v>10476</v>
      </c>
      <c r="C9909" s="4" t="s">
        <v>215</v>
      </c>
      <c r="D9909" s="4" t="s">
        <v>5502</v>
      </c>
      <c r="E9909" s="5">
        <v>267.2</v>
      </c>
    </row>
    <row r="9910" s="1" customFormat="1" customHeight="1" spans="1:5">
      <c r="A9910" s="4">
        <v>99253</v>
      </c>
      <c r="B9910" s="4" t="s">
        <v>10477</v>
      </c>
      <c r="C9910" s="4" t="s">
        <v>215</v>
      </c>
      <c r="D9910" s="4" t="s">
        <v>5502</v>
      </c>
      <c r="E9910" s="5">
        <v>513.9</v>
      </c>
    </row>
    <row r="9911" s="1" customFormat="1" customHeight="1" spans="1:5">
      <c r="A9911" s="4">
        <v>99255</v>
      </c>
      <c r="B9911" s="4" t="s">
        <v>10478</v>
      </c>
      <c r="C9911" s="4" t="s">
        <v>215</v>
      </c>
      <c r="D9911" s="4" t="s">
        <v>5502</v>
      </c>
      <c r="E9911" s="5">
        <v>718.93</v>
      </c>
    </row>
    <row r="9912" s="1" customFormat="1" customHeight="1" spans="1:5">
      <c r="A9912" s="4">
        <v>99257</v>
      </c>
      <c r="B9912" s="4" t="s">
        <v>10479</v>
      </c>
      <c r="C9912" s="4" t="s">
        <v>215</v>
      </c>
      <c r="D9912" s="4" t="s">
        <v>5683</v>
      </c>
      <c r="E9912" s="5">
        <v>851.39</v>
      </c>
    </row>
    <row r="9913" s="1" customFormat="1" customHeight="1" spans="1:5">
      <c r="A9913" s="4">
        <v>99258</v>
      </c>
      <c r="B9913" s="4" t="s">
        <v>10480</v>
      </c>
      <c r="C9913" s="4" t="s">
        <v>215</v>
      </c>
      <c r="D9913" s="4" t="s">
        <v>5502</v>
      </c>
      <c r="E9913" s="5">
        <v>227.76</v>
      </c>
    </row>
    <row r="9914" s="1" customFormat="1" customHeight="1" spans="1:5">
      <c r="A9914" s="4">
        <v>99260</v>
      </c>
      <c r="B9914" s="4" t="s">
        <v>10481</v>
      </c>
      <c r="C9914" s="4" t="s">
        <v>215</v>
      </c>
      <c r="D9914" s="4" t="s">
        <v>5502</v>
      </c>
      <c r="E9914" s="5">
        <v>420.69</v>
      </c>
    </row>
    <row r="9915" s="1" customFormat="1" customHeight="1" spans="1:5">
      <c r="A9915" s="4">
        <v>99262</v>
      </c>
      <c r="B9915" s="4" t="s">
        <v>10482</v>
      </c>
      <c r="C9915" s="4" t="s">
        <v>215</v>
      </c>
      <c r="D9915" s="4" t="s">
        <v>5502</v>
      </c>
      <c r="E9915" s="5">
        <v>600</v>
      </c>
    </row>
    <row r="9916" s="1" customFormat="1" customHeight="1" spans="1:5">
      <c r="A9916" s="4">
        <v>99264</v>
      </c>
      <c r="B9916" s="4" t="s">
        <v>10483</v>
      </c>
      <c r="C9916" s="4" t="s">
        <v>215</v>
      </c>
      <c r="D9916" s="4" t="s">
        <v>5683</v>
      </c>
      <c r="E9916" s="5">
        <v>710.66</v>
      </c>
    </row>
    <row r="9917" s="1" customFormat="1" customHeight="1" spans="1:5">
      <c r="A9917" s="4">
        <v>102587</v>
      </c>
      <c r="B9917" s="4" t="s">
        <v>10484</v>
      </c>
      <c r="C9917" s="4" t="s">
        <v>215</v>
      </c>
      <c r="D9917" s="4" t="s">
        <v>5502</v>
      </c>
      <c r="E9917" s="5">
        <v>3.31</v>
      </c>
    </row>
    <row r="9918" s="1" customFormat="1" customHeight="1" spans="1:5">
      <c r="A9918" s="4">
        <v>102588</v>
      </c>
      <c r="B9918" s="4" t="s">
        <v>10485</v>
      </c>
      <c r="C9918" s="4" t="s">
        <v>215</v>
      </c>
      <c r="D9918" s="4" t="s">
        <v>5502</v>
      </c>
      <c r="E9918" s="5">
        <v>4.79</v>
      </c>
    </row>
    <row r="9919" s="1" customFormat="1" customHeight="1" spans="1:5">
      <c r="A9919" s="4">
        <v>102589</v>
      </c>
      <c r="B9919" s="4" t="s">
        <v>10486</v>
      </c>
      <c r="C9919" s="4" t="s">
        <v>215</v>
      </c>
      <c r="D9919" s="4" t="s">
        <v>5502</v>
      </c>
      <c r="E9919" s="5">
        <v>3.68</v>
      </c>
    </row>
    <row r="9920" s="1" customFormat="1" customHeight="1" spans="1:5">
      <c r="A9920" s="4">
        <v>102590</v>
      </c>
      <c r="B9920" s="4" t="s">
        <v>10487</v>
      </c>
      <c r="C9920" s="4" t="s">
        <v>215</v>
      </c>
      <c r="D9920" s="4" t="s">
        <v>5502</v>
      </c>
      <c r="E9920" s="5">
        <v>5.17</v>
      </c>
    </row>
    <row r="9921" s="1" customFormat="1" customHeight="1" spans="1:5">
      <c r="A9921" s="4">
        <v>102591</v>
      </c>
      <c r="B9921" s="4" t="s">
        <v>10488</v>
      </c>
      <c r="C9921" s="4" t="s">
        <v>215</v>
      </c>
      <c r="D9921" s="4" t="s">
        <v>5502</v>
      </c>
      <c r="E9921" s="5">
        <v>4.05</v>
      </c>
    </row>
    <row r="9922" s="1" customFormat="1" customHeight="1" spans="1:5">
      <c r="A9922" s="4">
        <v>102592</v>
      </c>
      <c r="B9922" s="4" t="s">
        <v>10489</v>
      </c>
      <c r="C9922" s="4" t="s">
        <v>215</v>
      </c>
      <c r="D9922" s="4" t="s">
        <v>5502</v>
      </c>
      <c r="E9922" s="5">
        <v>5.54</v>
      </c>
    </row>
    <row r="9923" s="1" customFormat="1" customHeight="1" spans="1:5">
      <c r="A9923" s="4">
        <v>102593</v>
      </c>
      <c r="B9923" s="4" t="s">
        <v>10490</v>
      </c>
      <c r="C9923" s="4" t="s">
        <v>215</v>
      </c>
      <c r="D9923" s="4" t="s">
        <v>5502</v>
      </c>
      <c r="E9923" s="5">
        <v>4.58</v>
      </c>
    </row>
    <row r="9924" s="1" customFormat="1" customHeight="1" spans="1:5">
      <c r="A9924" s="4">
        <v>102594</v>
      </c>
      <c r="B9924" s="4" t="s">
        <v>10491</v>
      </c>
      <c r="C9924" s="4" t="s">
        <v>215</v>
      </c>
      <c r="D9924" s="4" t="s">
        <v>5502</v>
      </c>
      <c r="E9924" s="5">
        <v>6.06</v>
      </c>
    </row>
    <row r="9925" s="1" customFormat="1" customHeight="1" spans="1:5">
      <c r="A9925" s="4">
        <v>102595</v>
      </c>
      <c r="B9925" s="4" t="s">
        <v>10492</v>
      </c>
      <c r="C9925" s="4" t="s">
        <v>215</v>
      </c>
      <c r="D9925" s="4" t="s">
        <v>5502</v>
      </c>
      <c r="E9925" s="5">
        <v>5.17</v>
      </c>
    </row>
    <row r="9926" s="1" customFormat="1" customHeight="1" spans="1:5">
      <c r="A9926" s="4">
        <v>102596</v>
      </c>
      <c r="B9926" s="4" t="s">
        <v>10493</v>
      </c>
      <c r="C9926" s="4" t="s">
        <v>215</v>
      </c>
      <c r="D9926" s="4" t="s">
        <v>5502</v>
      </c>
      <c r="E9926" s="5">
        <v>6.66</v>
      </c>
    </row>
    <row r="9927" s="1" customFormat="1" customHeight="1" spans="1:5">
      <c r="A9927" s="4">
        <v>102597</v>
      </c>
      <c r="B9927" s="4" t="s">
        <v>10494</v>
      </c>
      <c r="C9927" s="4" t="s">
        <v>215</v>
      </c>
      <c r="D9927" s="4" t="s">
        <v>5502</v>
      </c>
      <c r="E9927" s="5">
        <v>5.92</v>
      </c>
    </row>
    <row r="9928" s="1" customFormat="1" customHeight="1" spans="1:5">
      <c r="A9928" s="4">
        <v>102598</v>
      </c>
      <c r="B9928" s="4" t="s">
        <v>10495</v>
      </c>
      <c r="C9928" s="4" t="s">
        <v>215</v>
      </c>
      <c r="D9928" s="4" t="s">
        <v>5502</v>
      </c>
      <c r="E9928" s="5">
        <v>7.4</v>
      </c>
    </row>
    <row r="9929" s="1" customFormat="1" customHeight="1" spans="1:5">
      <c r="A9929" s="4">
        <v>102599</v>
      </c>
      <c r="B9929" s="4" t="s">
        <v>10496</v>
      </c>
      <c r="C9929" s="4" t="s">
        <v>215</v>
      </c>
      <c r="D9929" s="4" t="s">
        <v>5502</v>
      </c>
      <c r="E9929" s="5">
        <v>6.66</v>
      </c>
    </row>
    <row r="9930" s="1" customFormat="1" customHeight="1" spans="1:5">
      <c r="A9930" s="4">
        <v>102600</v>
      </c>
      <c r="B9930" s="4" t="s">
        <v>10497</v>
      </c>
      <c r="C9930" s="4" t="s">
        <v>215</v>
      </c>
      <c r="D9930" s="4" t="s">
        <v>5502</v>
      </c>
      <c r="E9930" s="5">
        <v>8.15</v>
      </c>
    </row>
    <row r="9931" s="1" customFormat="1" customHeight="1" spans="1:5">
      <c r="A9931" s="4">
        <v>102601</v>
      </c>
      <c r="B9931" s="4" t="s">
        <v>10498</v>
      </c>
      <c r="C9931" s="4" t="s">
        <v>215</v>
      </c>
      <c r="D9931" s="4" t="s">
        <v>5502</v>
      </c>
      <c r="E9931" s="5">
        <v>7.79</v>
      </c>
    </row>
    <row r="9932" s="1" customFormat="1" customHeight="1" spans="1:5">
      <c r="A9932" s="4">
        <v>102602</v>
      </c>
      <c r="B9932" s="4" t="s">
        <v>10499</v>
      </c>
      <c r="C9932" s="4" t="s">
        <v>215</v>
      </c>
      <c r="D9932" s="4" t="s">
        <v>5502</v>
      </c>
      <c r="E9932" s="5">
        <v>9.27</v>
      </c>
    </row>
    <row r="9933" s="1" customFormat="1" customHeight="1" spans="1:5">
      <c r="A9933" s="4">
        <v>102603</v>
      </c>
      <c r="B9933" s="4" t="s">
        <v>10500</v>
      </c>
      <c r="C9933" s="4" t="s">
        <v>215</v>
      </c>
      <c r="D9933" s="4" t="s">
        <v>5502</v>
      </c>
      <c r="E9933" s="5">
        <v>9.66</v>
      </c>
    </row>
    <row r="9934" s="1" customFormat="1" customHeight="1" spans="1:5">
      <c r="A9934" s="4">
        <v>102604</v>
      </c>
      <c r="B9934" s="4" t="s">
        <v>10501</v>
      </c>
      <c r="C9934" s="4" t="s">
        <v>215</v>
      </c>
      <c r="D9934" s="4" t="s">
        <v>5502</v>
      </c>
      <c r="E9934" s="5">
        <v>11.14</v>
      </c>
    </row>
    <row r="9935" s="1" customFormat="1" customHeight="1" spans="1:5">
      <c r="A9935" s="4">
        <v>102605</v>
      </c>
      <c r="B9935" s="4" t="s">
        <v>10502</v>
      </c>
      <c r="C9935" s="4" t="s">
        <v>215</v>
      </c>
      <c r="D9935" s="4" t="s">
        <v>5502</v>
      </c>
      <c r="E9935" s="5">
        <v>271.06</v>
      </c>
    </row>
    <row r="9936" s="1" customFormat="1" customHeight="1" spans="1:5">
      <c r="A9936" s="4">
        <v>102606</v>
      </c>
      <c r="B9936" s="4" t="s">
        <v>10503</v>
      </c>
      <c r="C9936" s="4" t="s">
        <v>215</v>
      </c>
      <c r="D9936" s="4" t="s">
        <v>5502</v>
      </c>
      <c r="E9936" s="5">
        <v>417.73</v>
      </c>
    </row>
    <row r="9937" s="1" customFormat="1" customHeight="1" spans="1:5">
      <c r="A9937" s="4">
        <v>102607</v>
      </c>
      <c r="B9937" s="4" t="s">
        <v>10504</v>
      </c>
      <c r="C9937" s="4" t="s">
        <v>215</v>
      </c>
      <c r="D9937" s="4" t="s">
        <v>5502</v>
      </c>
      <c r="E9937" s="5">
        <v>447.15</v>
      </c>
    </row>
    <row r="9938" s="1" customFormat="1" customHeight="1" spans="1:5">
      <c r="A9938" s="4">
        <v>102608</v>
      </c>
      <c r="B9938" s="4" t="s">
        <v>10505</v>
      </c>
      <c r="C9938" s="4" t="s">
        <v>215</v>
      </c>
      <c r="D9938" s="4" t="s">
        <v>5502</v>
      </c>
      <c r="E9938" s="6">
        <v>1025.11</v>
      </c>
    </row>
    <row r="9939" s="1" customFormat="1" customHeight="1" spans="1:5">
      <c r="A9939" s="4">
        <v>102609</v>
      </c>
      <c r="B9939" s="4" t="s">
        <v>10506</v>
      </c>
      <c r="C9939" s="4" t="s">
        <v>215</v>
      </c>
      <c r="D9939" s="4" t="s">
        <v>5502</v>
      </c>
      <c r="E9939" s="6">
        <v>1164.76</v>
      </c>
    </row>
    <row r="9940" s="1" customFormat="1" customHeight="1" spans="1:5">
      <c r="A9940" s="4">
        <v>102610</v>
      </c>
      <c r="B9940" s="4" t="s">
        <v>10507</v>
      </c>
      <c r="C9940" s="4" t="s">
        <v>215</v>
      </c>
      <c r="D9940" s="4" t="s">
        <v>5502</v>
      </c>
      <c r="E9940" s="6">
        <v>2002.01</v>
      </c>
    </row>
    <row r="9941" s="1" customFormat="1" customHeight="1" spans="1:5">
      <c r="A9941" s="4">
        <v>102611</v>
      </c>
      <c r="B9941" s="4" t="s">
        <v>10508</v>
      </c>
      <c r="C9941" s="4" t="s">
        <v>215</v>
      </c>
      <c r="D9941" s="4" t="s">
        <v>5502</v>
      </c>
      <c r="E9941" s="5">
        <v>450.44</v>
      </c>
    </row>
    <row r="9942" s="1" customFormat="1" customHeight="1" spans="1:5">
      <c r="A9942" s="4">
        <v>102612</v>
      </c>
      <c r="B9942" s="4" t="s">
        <v>10509</v>
      </c>
      <c r="C9942" s="4" t="s">
        <v>215</v>
      </c>
      <c r="D9942" s="4" t="s">
        <v>5502</v>
      </c>
      <c r="E9942" s="5">
        <v>646.73</v>
      </c>
    </row>
    <row r="9943" s="1" customFormat="1" customHeight="1" spans="1:5">
      <c r="A9943" s="4">
        <v>102613</v>
      </c>
      <c r="B9943" s="4" t="s">
        <v>10510</v>
      </c>
      <c r="C9943" s="4" t="s">
        <v>215</v>
      </c>
      <c r="D9943" s="4" t="s">
        <v>5502</v>
      </c>
      <c r="E9943" s="5">
        <v>626.87</v>
      </c>
    </row>
    <row r="9944" s="1" customFormat="1" customHeight="1" spans="1:5">
      <c r="A9944" s="4">
        <v>102614</v>
      </c>
      <c r="B9944" s="4" t="s">
        <v>10511</v>
      </c>
      <c r="C9944" s="4" t="s">
        <v>215</v>
      </c>
      <c r="D9944" s="4" t="s">
        <v>5502</v>
      </c>
      <c r="E9944" s="5">
        <v>963.95</v>
      </c>
    </row>
    <row r="9945" s="1" customFormat="1" customHeight="1" spans="1:5">
      <c r="A9945" s="4">
        <v>102615</v>
      </c>
      <c r="B9945" s="4" t="s">
        <v>10512</v>
      </c>
      <c r="C9945" s="4" t="s">
        <v>215</v>
      </c>
      <c r="D9945" s="4" t="s">
        <v>5502</v>
      </c>
      <c r="E9945" s="6">
        <v>1209.76</v>
      </c>
    </row>
    <row r="9946" s="1" customFormat="1" customHeight="1" spans="1:5">
      <c r="A9946" s="4">
        <v>102616</v>
      </c>
      <c r="B9946" s="4" t="s">
        <v>10513</v>
      </c>
      <c r="C9946" s="4" t="s">
        <v>215</v>
      </c>
      <c r="D9946" s="4" t="s">
        <v>5502</v>
      </c>
      <c r="E9946" s="6">
        <v>1790.88</v>
      </c>
    </row>
    <row r="9947" s="1" customFormat="1" customHeight="1" spans="1:5">
      <c r="A9947" s="4">
        <v>102617</v>
      </c>
      <c r="B9947" s="4" t="s">
        <v>10514</v>
      </c>
      <c r="C9947" s="4" t="s">
        <v>215</v>
      </c>
      <c r="D9947" s="4" t="s">
        <v>5683</v>
      </c>
      <c r="E9947" s="6">
        <v>3347.36</v>
      </c>
    </row>
    <row r="9948" s="1" customFormat="1" customHeight="1" spans="1:5">
      <c r="A9948" s="4">
        <v>102618</v>
      </c>
      <c r="B9948" s="4" t="s">
        <v>10515</v>
      </c>
      <c r="C9948" s="4" t="s">
        <v>215</v>
      </c>
      <c r="D9948" s="4" t="s">
        <v>5683</v>
      </c>
      <c r="E9948" s="6">
        <v>4019.25</v>
      </c>
    </row>
    <row r="9949" s="1" customFormat="1" customHeight="1" spans="1:5">
      <c r="A9949" s="4">
        <v>102619</v>
      </c>
      <c r="B9949" s="4" t="s">
        <v>10516</v>
      </c>
      <c r="C9949" s="4" t="s">
        <v>215</v>
      </c>
      <c r="D9949" s="4" t="s">
        <v>5683</v>
      </c>
      <c r="E9949" s="6">
        <v>5382.39</v>
      </c>
    </row>
    <row r="9950" s="1" customFormat="1" customHeight="1" spans="1:5">
      <c r="A9950" s="4">
        <v>102620</v>
      </c>
      <c r="B9950" s="4" t="s">
        <v>10517</v>
      </c>
      <c r="C9950" s="4" t="s">
        <v>215</v>
      </c>
      <c r="D9950" s="4" t="s">
        <v>5683</v>
      </c>
      <c r="E9950" s="6">
        <v>7802.26</v>
      </c>
    </row>
    <row r="9951" s="1" customFormat="1" customHeight="1" spans="1:5">
      <c r="A9951" s="4">
        <v>102621</v>
      </c>
      <c r="B9951" s="4" t="s">
        <v>10518</v>
      </c>
      <c r="C9951" s="4" t="s">
        <v>215</v>
      </c>
      <c r="D9951" s="4" t="s">
        <v>5683</v>
      </c>
      <c r="E9951" s="6">
        <v>11972.33</v>
      </c>
    </row>
    <row r="9952" s="1" customFormat="1" customHeight="1" spans="1:5">
      <c r="A9952" s="4">
        <v>102622</v>
      </c>
      <c r="B9952" s="4" t="s">
        <v>10519</v>
      </c>
      <c r="C9952" s="4" t="s">
        <v>215</v>
      </c>
      <c r="D9952" s="4" t="s">
        <v>5502</v>
      </c>
      <c r="E9952" s="5">
        <v>594.04</v>
      </c>
    </row>
    <row r="9953" s="1" customFormat="1" customHeight="1" spans="1:5">
      <c r="A9953" s="4">
        <v>102623</v>
      </c>
      <c r="B9953" s="4" t="s">
        <v>10520</v>
      </c>
      <c r="C9953" s="4" t="s">
        <v>215</v>
      </c>
      <c r="D9953" s="4" t="s">
        <v>5502</v>
      </c>
      <c r="E9953" s="5">
        <v>828.67</v>
      </c>
    </row>
    <row r="9954" s="1" customFormat="1" customHeight="1" spans="1:5">
      <c r="A9954" s="4">
        <v>89482</v>
      </c>
      <c r="B9954" s="4" t="s">
        <v>10521</v>
      </c>
      <c r="C9954" s="4" t="s">
        <v>215</v>
      </c>
      <c r="D9954" s="4" t="s">
        <v>5502</v>
      </c>
      <c r="E9954" s="5">
        <v>35.95</v>
      </c>
    </row>
    <row r="9955" s="1" customFormat="1" customHeight="1" spans="1:5">
      <c r="A9955" s="4">
        <v>89491</v>
      </c>
      <c r="B9955" s="4" t="s">
        <v>10522</v>
      </c>
      <c r="C9955" s="4" t="s">
        <v>215</v>
      </c>
      <c r="D9955" s="4" t="s">
        <v>5502</v>
      </c>
      <c r="E9955" s="5">
        <v>91.28</v>
      </c>
    </row>
    <row r="9956" s="1" customFormat="1" customHeight="1" spans="1:5">
      <c r="A9956" s="4">
        <v>89495</v>
      </c>
      <c r="B9956" s="4" t="s">
        <v>10523</v>
      </c>
      <c r="C9956" s="4" t="s">
        <v>215</v>
      </c>
      <c r="D9956" s="4" t="s">
        <v>5502</v>
      </c>
      <c r="E9956" s="5">
        <v>16.58</v>
      </c>
    </row>
    <row r="9957" s="1" customFormat="1" customHeight="1" spans="1:5">
      <c r="A9957" s="4">
        <v>89707</v>
      </c>
      <c r="B9957" s="4" t="s">
        <v>10524</v>
      </c>
      <c r="C9957" s="4" t="s">
        <v>215</v>
      </c>
      <c r="D9957" s="4" t="s">
        <v>5502</v>
      </c>
      <c r="E9957" s="5">
        <v>44.56</v>
      </c>
    </row>
    <row r="9958" s="1" customFormat="1" customHeight="1" spans="1:5">
      <c r="A9958" s="4">
        <v>89708</v>
      </c>
      <c r="B9958" s="4" t="s">
        <v>10525</v>
      </c>
      <c r="C9958" s="4" t="s">
        <v>215</v>
      </c>
      <c r="D9958" s="4" t="s">
        <v>5502</v>
      </c>
      <c r="E9958" s="5">
        <v>93.61</v>
      </c>
    </row>
    <row r="9959" s="1" customFormat="1" customHeight="1" spans="1:5">
      <c r="A9959" s="4">
        <v>89709</v>
      </c>
      <c r="B9959" s="4" t="s">
        <v>10526</v>
      </c>
      <c r="C9959" s="4" t="s">
        <v>215</v>
      </c>
      <c r="D9959" s="4" t="s">
        <v>5502</v>
      </c>
      <c r="E9959" s="5">
        <v>19.15</v>
      </c>
    </row>
    <row r="9960" s="1" customFormat="1" customHeight="1" spans="1:5">
      <c r="A9960" s="4">
        <v>89710</v>
      </c>
      <c r="B9960" s="4" t="s">
        <v>10527</v>
      </c>
      <c r="C9960" s="4" t="s">
        <v>215</v>
      </c>
      <c r="D9960" s="4" t="s">
        <v>5502</v>
      </c>
      <c r="E9960" s="5">
        <v>16.91</v>
      </c>
    </row>
    <row r="9961" s="1" customFormat="1" customHeight="1" spans="1:5">
      <c r="A9961" s="4">
        <v>104326</v>
      </c>
      <c r="B9961" s="4" t="s">
        <v>10528</v>
      </c>
      <c r="C9961" s="4" t="s">
        <v>215</v>
      </c>
      <c r="D9961" s="4" t="s">
        <v>5502</v>
      </c>
      <c r="E9961" s="5">
        <v>18.3</v>
      </c>
    </row>
    <row r="9962" s="1" customFormat="1" customHeight="1" spans="1:5">
      <c r="A9962" s="4">
        <v>104327</v>
      </c>
      <c r="B9962" s="4" t="s">
        <v>10529</v>
      </c>
      <c r="C9962" s="4" t="s">
        <v>215</v>
      </c>
      <c r="D9962" s="4" t="s">
        <v>5502</v>
      </c>
      <c r="E9962" s="5">
        <v>17.47</v>
      </c>
    </row>
    <row r="9963" s="1" customFormat="1" customHeight="1" spans="1:5">
      <c r="A9963" s="4">
        <v>104328</v>
      </c>
      <c r="B9963" s="4" t="s">
        <v>10530</v>
      </c>
      <c r="C9963" s="4" t="s">
        <v>215</v>
      </c>
      <c r="D9963" s="4" t="s">
        <v>5502</v>
      </c>
      <c r="E9963" s="5">
        <v>63.86</v>
      </c>
    </row>
    <row r="9964" s="1" customFormat="1" customHeight="1" spans="1:5">
      <c r="A9964" s="4">
        <v>104329</v>
      </c>
      <c r="B9964" s="4" t="s">
        <v>10531</v>
      </c>
      <c r="C9964" s="4" t="s">
        <v>215</v>
      </c>
      <c r="D9964" s="4" t="s">
        <v>5502</v>
      </c>
      <c r="E9964" s="5">
        <v>71.87</v>
      </c>
    </row>
    <row r="9965" s="1" customFormat="1" customHeight="1" spans="1:5">
      <c r="A9965" s="4">
        <v>86872</v>
      </c>
      <c r="B9965" s="4" t="s">
        <v>10532</v>
      </c>
      <c r="C9965" s="4" t="s">
        <v>215</v>
      </c>
      <c r="D9965" s="4" t="s">
        <v>5502</v>
      </c>
      <c r="E9965" s="5">
        <v>698.12</v>
      </c>
    </row>
    <row r="9966" s="1" customFormat="1" customHeight="1" spans="1:5">
      <c r="A9966" s="4">
        <v>86874</v>
      </c>
      <c r="B9966" s="4" t="s">
        <v>10533</v>
      </c>
      <c r="C9966" s="4" t="s">
        <v>215</v>
      </c>
      <c r="D9966" s="4" t="s">
        <v>5502</v>
      </c>
      <c r="E9966" s="5">
        <v>486.05</v>
      </c>
    </row>
    <row r="9967" s="1" customFormat="1" customHeight="1" spans="1:5">
      <c r="A9967" s="4">
        <v>86875</v>
      </c>
      <c r="B9967" s="4" t="s">
        <v>10534</v>
      </c>
      <c r="C9967" s="4" t="s">
        <v>215</v>
      </c>
      <c r="D9967" s="4" t="s">
        <v>5502</v>
      </c>
      <c r="E9967" s="5">
        <v>531</v>
      </c>
    </row>
    <row r="9968" s="1" customFormat="1" customHeight="1" spans="1:5">
      <c r="A9968" s="4">
        <v>86876</v>
      </c>
      <c r="B9968" s="4" t="s">
        <v>10535</v>
      </c>
      <c r="C9968" s="4" t="s">
        <v>215</v>
      </c>
      <c r="D9968" s="4" t="s">
        <v>5502</v>
      </c>
      <c r="E9968" s="5">
        <v>307.6</v>
      </c>
    </row>
    <row r="9969" s="1" customFormat="1" customHeight="1" spans="1:5">
      <c r="A9969" s="4">
        <v>86877</v>
      </c>
      <c r="B9969" s="4" t="s">
        <v>10536</v>
      </c>
      <c r="C9969" s="4" t="s">
        <v>215</v>
      </c>
      <c r="D9969" s="4" t="s">
        <v>5502</v>
      </c>
      <c r="E9969" s="5">
        <v>99.81</v>
      </c>
    </row>
    <row r="9970" s="1" customFormat="1" customHeight="1" spans="1:5">
      <c r="A9970" s="4">
        <v>86878</v>
      </c>
      <c r="B9970" s="4" t="s">
        <v>10537</v>
      </c>
      <c r="C9970" s="4" t="s">
        <v>215</v>
      </c>
      <c r="D9970" s="4" t="s">
        <v>5502</v>
      </c>
      <c r="E9970" s="5">
        <v>107.86</v>
      </c>
    </row>
    <row r="9971" s="1" customFormat="1" customHeight="1" spans="1:5">
      <c r="A9971" s="4">
        <v>86879</v>
      </c>
      <c r="B9971" s="4" t="s">
        <v>10538</v>
      </c>
      <c r="C9971" s="4" t="s">
        <v>215</v>
      </c>
      <c r="D9971" s="4" t="s">
        <v>5502</v>
      </c>
      <c r="E9971" s="5">
        <v>10.37</v>
      </c>
    </row>
    <row r="9972" s="1" customFormat="1" customHeight="1" spans="1:5">
      <c r="A9972" s="4">
        <v>86880</v>
      </c>
      <c r="B9972" s="4" t="s">
        <v>10539</v>
      </c>
      <c r="C9972" s="4" t="s">
        <v>215</v>
      </c>
      <c r="D9972" s="4" t="s">
        <v>5502</v>
      </c>
      <c r="E9972" s="5">
        <v>29.87</v>
      </c>
    </row>
    <row r="9973" s="1" customFormat="1" customHeight="1" spans="1:5">
      <c r="A9973" s="4">
        <v>86881</v>
      </c>
      <c r="B9973" s="4" t="s">
        <v>10540</v>
      </c>
      <c r="C9973" s="4" t="s">
        <v>215</v>
      </c>
      <c r="D9973" s="4" t="s">
        <v>5859</v>
      </c>
      <c r="E9973" s="5">
        <v>307.86</v>
      </c>
    </row>
    <row r="9974" s="1" customFormat="1" customHeight="1" spans="1:5">
      <c r="A9974" s="4">
        <v>86882</v>
      </c>
      <c r="B9974" s="4" t="s">
        <v>10541</v>
      </c>
      <c r="C9974" s="4" t="s">
        <v>215</v>
      </c>
      <c r="D9974" s="4" t="s">
        <v>5502</v>
      </c>
      <c r="E9974" s="5">
        <v>25.08</v>
      </c>
    </row>
    <row r="9975" s="1" customFormat="1" customHeight="1" spans="1:5">
      <c r="A9975" s="4">
        <v>86883</v>
      </c>
      <c r="B9975" s="4" t="s">
        <v>10542</v>
      </c>
      <c r="C9975" s="4" t="s">
        <v>215</v>
      </c>
      <c r="D9975" s="4" t="s">
        <v>5859</v>
      </c>
      <c r="E9975" s="5">
        <v>13.52</v>
      </c>
    </row>
    <row r="9976" s="1" customFormat="1" customHeight="1" spans="1:5">
      <c r="A9976" s="4">
        <v>86884</v>
      </c>
      <c r="B9976" s="4" t="s">
        <v>10543</v>
      </c>
      <c r="C9976" s="4" t="s">
        <v>215</v>
      </c>
      <c r="D9976" s="4" t="s">
        <v>5502</v>
      </c>
      <c r="E9976" s="5">
        <v>11.47</v>
      </c>
    </row>
    <row r="9977" s="1" customFormat="1" customHeight="1" spans="1:5">
      <c r="A9977" s="4">
        <v>86885</v>
      </c>
      <c r="B9977" s="4" t="s">
        <v>10544</v>
      </c>
      <c r="C9977" s="4" t="s">
        <v>215</v>
      </c>
      <c r="D9977" s="4" t="s">
        <v>5502</v>
      </c>
      <c r="E9977" s="5">
        <v>13.16</v>
      </c>
    </row>
    <row r="9978" s="1" customFormat="1" customHeight="1" spans="1:5">
      <c r="A9978" s="4">
        <v>86886</v>
      </c>
      <c r="B9978" s="4" t="s">
        <v>10545</v>
      </c>
      <c r="C9978" s="4" t="s">
        <v>215</v>
      </c>
      <c r="D9978" s="4" t="s">
        <v>5502</v>
      </c>
      <c r="E9978" s="5">
        <v>73.54</v>
      </c>
    </row>
    <row r="9979" s="1" customFormat="1" customHeight="1" spans="1:5">
      <c r="A9979" s="4">
        <v>86887</v>
      </c>
      <c r="B9979" s="4" t="s">
        <v>10546</v>
      </c>
      <c r="C9979" s="4" t="s">
        <v>215</v>
      </c>
      <c r="D9979" s="4" t="s">
        <v>5502</v>
      </c>
      <c r="E9979" s="5">
        <v>80.03</v>
      </c>
    </row>
    <row r="9980" s="1" customFormat="1" customHeight="1" spans="1:5">
      <c r="A9980" s="4">
        <v>86888</v>
      </c>
      <c r="B9980" s="4" t="s">
        <v>10547</v>
      </c>
      <c r="C9980" s="4" t="s">
        <v>215</v>
      </c>
      <c r="D9980" s="4" t="s">
        <v>5502</v>
      </c>
      <c r="E9980" s="5">
        <v>464.97</v>
      </c>
    </row>
    <row r="9981" s="1" customFormat="1" customHeight="1" spans="1:5">
      <c r="A9981" s="4">
        <v>86889</v>
      </c>
      <c r="B9981" s="4" t="s">
        <v>10548</v>
      </c>
      <c r="C9981" s="4" t="s">
        <v>215</v>
      </c>
      <c r="D9981" s="4" t="s">
        <v>5502</v>
      </c>
      <c r="E9981" s="5">
        <v>907.59</v>
      </c>
    </row>
    <row r="9982" s="1" customFormat="1" customHeight="1" spans="1:5">
      <c r="A9982" s="4">
        <v>86893</v>
      </c>
      <c r="B9982" s="4" t="s">
        <v>10549</v>
      </c>
      <c r="C9982" s="4" t="s">
        <v>215</v>
      </c>
      <c r="D9982" s="4" t="s">
        <v>5502</v>
      </c>
      <c r="E9982" s="5">
        <v>693.08</v>
      </c>
    </row>
    <row r="9983" s="1" customFormat="1" customHeight="1" spans="1:5">
      <c r="A9983" s="4">
        <v>86894</v>
      </c>
      <c r="B9983" s="4" t="s">
        <v>10550</v>
      </c>
      <c r="C9983" s="4" t="s">
        <v>215</v>
      </c>
      <c r="D9983" s="4" t="s">
        <v>5502</v>
      </c>
      <c r="E9983" s="5">
        <v>297.93</v>
      </c>
    </row>
    <row r="9984" s="1" customFormat="1" customHeight="1" spans="1:5">
      <c r="A9984" s="4">
        <v>86895</v>
      </c>
      <c r="B9984" s="4" t="s">
        <v>10551</v>
      </c>
      <c r="C9984" s="4" t="s">
        <v>215</v>
      </c>
      <c r="D9984" s="4" t="s">
        <v>5502</v>
      </c>
      <c r="E9984" s="5">
        <v>427.95</v>
      </c>
    </row>
    <row r="9985" s="1" customFormat="1" customHeight="1" spans="1:5">
      <c r="A9985" s="4">
        <v>86899</v>
      </c>
      <c r="B9985" s="4" t="s">
        <v>10552</v>
      </c>
      <c r="C9985" s="4" t="s">
        <v>215</v>
      </c>
      <c r="D9985" s="4" t="s">
        <v>5502</v>
      </c>
      <c r="E9985" s="5">
        <v>347.48</v>
      </c>
    </row>
    <row r="9986" s="1" customFormat="1" customHeight="1" spans="1:5">
      <c r="A9986" s="4">
        <v>86900</v>
      </c>
      <c r="B9986" s="4" t="s">
        <v>10553</v>
      </c>
      <c r="C9986" s="4" t="s">
        <v>215</v>
      </c>
      <c r="D9986" s="4" t="s">
        <v>5502</v>
      </c>
      <c r="E9986" s="5">
        <v>202.01</v>
      </c>
    </row>
    <row r="9987" s="1" customFormat="1" customHeight="1" spans="1:5">
      <c r="A9987" s="4">
        <v>86901</v>
      </c>
      <c r="B9987" s="4" t="s">
        <v>10554</v>
      </c>
      <c r="C9987" s="4" t="s">
        <v>215</v>
      </c>
      <c r="D9987" s="4" t="s">
        <v>5502</v>
      </c>
      <c r="E9987" s="5">
        <v>145.35</v>
      </c>
    </row>
    <row r="9988" s="1" customFormat="1" customHeight="1" spans="1:5">
      <c r="A9988" s="4">
        <v>86902</v>
      </c>
      <c r="B9988" s="4" t="s">
        <v>10555</v>
      </c>
      <c r="C9988" s="4" t="s">
        <v>215</v>
      </c>
      <c r="D9988" s="4" t="s">
        <v>5502</v>
      </c>
      <c r="E9988" s="5">
        <v>326.04</v>
      </c>
    </row>
    <row r="9989" s="1" customFormat="1" customHeight="1" spans="1:5">
      <c r="A9989" s="4">
        <v>86903</v>
      </c>
      <c r="B9989" s="4" t="s">
        <v>10556</v>
      </c>
      <c r="C9989" s="4" t="s">
        <v>215</v>
      </c>
      <c r="D9989" s="4" t="s">
        <v>5502</v>
      </c>
      <c r="E9989" s="5">
        <v>364.93</v>
      </c>
    </row>
    <row r="9990" s="1" customFormat="1" customHeight="1" spans="1:5">
      <c r="A9990" s="4">
        <v>86904</v>
      </c>
      <c r="B9990" s="4" t="s">
        <v>10557</v>
      </c>
      <c r="C9990" s="4" t="s">
        <v>215</v>
      </c>
      <c r="D9990" s="4" t="s">
        <v>5502</v>
      </c>
      <c r="E9990" s="5">
        <v>148.08</v>
      </c>
    </row>
    <row r="9991" s="1" customFormat="1" customHeight="1" spans="1:5">
      <c r="A9991" s="4">
        <v>86905</v>
      </c>
      <c r="B9991" s="4" t="s">
        <v>10558</v>
      </c>
      <c r="C9991" s="4" t="s">
        <v>215</v>
      </c>
      <c r="D9991" s="4" t="s">
        <v>5502</v>
      </c>
      <c r="E9991" s="5">
        <v>367.8</v>
      </c>
    </row>
    <row r="9992" s="1" customFormat="1" customHeight="1" spans="1:5">
      <c r="A9992" s="4">
        <v>86906</v>
      </c>
      <c r="B9992" s="4" t="s">
        <v>10559</v>
      </c>
      <c r="C9992" s="4" t="s">
        <v>215</v>
      </c>
      <c r="D9992" s="4" t="s">
        <v>5859</v>
      </c>
      <c r="E9992" s="5">
        <v>68.07</v>
      </c>
    </row>
    <row r="9993" s="1" customFormat="1" customHeight="1" spans="1:5">
      <c r="A9993" s="4">
        <v>86908</v>
      </c>
      <c r="B9993" s="4" t="s">
        <v>10560</v>
      </c>
      <c r="C9993" s="4" t="s">
        <v>215</v>
      </c>
      <c r="D9993" s="4" t="s">
        <v>5502</v>
      </c>
      <c r="E9993" s="5">
        <v>439.41</v>
      </c>
    </row>
    <row r="9994" s="1" customFormat="1" customHeight="1" spans="1:5">
      <c r="A9994" s="4">
        <v>86909</v>
      </c>
      <c r="B9994" s="4" t="s">
        <v>10561</v>
      </c>
      <c r="C9994" s="4" t="s">
        <v>215</v>
      </c>
      <c r="D9994" s="4" t="s">
        <v>5502</v>
      </c>
      <c r="E9994" s="5">
        <v>118.21</v>
      </c>
    </row>
    <row r="9995" s="1" customFormat="1" customHeight="1" spans="1:5">
      <c r="A9995" s="4">
        <v>86910</v>
      </c>
      <c r="B9995" s="4" t="s">
        <v>10562</v>
      </c>
      <c r="C9995" s="4" t="s">
        <v>215</v>
      </c>
      <c r="D9995" s="4" t="s">
        <v>5502</v>
      </c>
      <c r="E9995" s="5">
        <v>116.23</v>
      </c>
    </row>
    <row r="9996" s="1" customFormat="1" customHeight="1" spans="1:5">
      <c r="A9996" s="4">
        <v>86911</v>
      </c>
      <c r="B9996" s="4" t="s">
        <v>10563</v>
      </c>
      <c r="C9996" s="4" t="s">
        <v>215</v>
      </c>
      <c r="D9996" s="4" t="s">
        <v>5502</v>
      </c>
      <c r="E9996" s="5">
        <v>79.67</v>
      </c>
    </row>
    <row r="9997" s="1" customFormat="1" customHeight="1" spans="1:5">
      <c r="A9997" s="4">
        <v>86913</v>
      </c>
      <c r="B9997" s="4" t="s">
        <v>10564</v>
      </c>
      <c r="C9997" s="4" t="s">
        <v>215</v>
      </c>
      <c r="D9997" s="4" t="s">
        <v>5502</v>
      </c>
      <c r="E9997" s="5">
        <v>50.14</v>
      </c>
    </row>
    <row r="9998" s="1" customFormat="1" customHeight="1" spans="1:5">
      <c r="A9998" s="4">
        <v>86914</v>
      </c>
      <c r="B9998" s="4" t="s">
        <v>10565</v>
      </c>
      <c r="C9998" s="4" t="s">
        <v>215</v>
      </c>
      <c r="D9998" s="4" t="s">
        <v>5502</v>
      </c>
      <c r="E9998" s="5">
        <v>89.52</v>
      </c>
    </row>
    <row r="9999" s="1" customFormat="1" customHeight="1" spans="1:5">
      <c r="A9999" s="4">
        <v>86915</v>
      </c>
      <c r="B9999" s="4" t="s">
        <v>10566</v>
      </c>
      <c r="C9999" s="4" t="s">
        <v>215</v>
      </c>
      <c r="D9999" s="4" t="s">
        <v>5502</v>
      </c>
      <c r="E9999" s="5">
        <v>130.03</v>
      </c>
    </row>
    <row r="10000" s="1" customFormat="1" customHeight="1" spans="1:5">
      <c r="A10000" s="4">
        <v>86916</v>
      </c>
      <c r="B10000" s="4" t="s">
        <v>10567</v>
      </c>
      <c r="C10000" s="4" t="s">
        <v>215</v>
      </c>
      <c r="D10000" s="4" t="s">
        <v>5502</v>
      </c>
      <c r="E10000" s="5">
        <v>25.51</v>
      </c>
    </row>
    <row r="10001" s="1" customFormat="1" customHeight="1" spans="1:5">
      <c r="A10001" s="4">
        <v>86919</v>
      </c>
      <c r="B10001" s="4" t="s">
        <v>10568</v>
      </c>
      <c r="C10001" s="4" t="s">
        <v>215</v>
      </c>
      <c r="D10001" s="4" t="s">
        <v>5502</v>
      </c>
      <c r="E10001" s="5">
        <v>900.97</v>
      </c>
    </row>
    <row r="10002" s="1" customFormat="1" customHeight="1" spans="1:5">
      <c r="A10002" s="4">
        <v>86920</v>
      </c>
      <c r="B10002" s="4" t="s">
        <v>10569</v>
      </c>
      <c r="C10002" s="4" t="s">
        <v>215</v>
      </c>
      <c r="D10002" s="4" t="s">
        <v>5502</v>
      </c>
      <c r="E10002" s="5">
        <v>772.15</v>
      </c>
    </row>
    <row r="10003" s="1" customFormat="1" customHeight="1" spans="1:5">
      <c r="A10003" s="4">
        <v>86921</v>
      </c>
      <c r="B10003" s="4" t="s">
        <v>10570</v>
      </c>
      <c r="C10003" s="4" t="s">
        <v>215</v>
      </c>
      <c r="D10003" s="4" t="s">
        <v>5502</v>
      </c>
      <c r="E10003" s="5">
        <v>747.52</v>
      </c>
    </row>
    <row r="10004" s="1" customFormat="1" customHeight="1" spans="1:5">
      <c r="A10004" s="4">
        <v>86922</v>
      </c>
      <c r="B10004" s="4" t="s">
        <v>10571</v>
      </c>
      <c r="C10004" s="4" t="s">
        <v>215</v>
      </c>
      <c r="D10004" s="4" t="s">
        <v>5502</v>
      </c>
      <c r="E10004" s="5">
        <v>983.24</v>
      </c>
    </row>
    <row r="10005" s="1" customFormat="1" customHeight="1" spans="1:5">
      <c r="A10005" s="4">
        <v>86923</v>
      </c>
      <c r="B10005" s="4" t="s">
        <v>10572</v>
      </c>
      <c r="C10005" s="4" t="s">
        <v>215</v>
      </c>
      <c r="D10005" s="4" t="s">
        <v>5502</v>
      </c>
      <c r="E10005" s="5">
        <v>571.64</v>
      </c>
    </row>
    <row r="10006" s="1" customFormat="1" customHeight="1" spans="1:5">
      <c r="A10006" s="4">
        <v>86924</v>
      </c>
      <c r="B10006" s="4" t="s">
        <v>10573</v>
      </c>
      <c r="C10006" s="4" t="s">
        <v>215</v>
      </c>
      <c r="D10006" s="4" t="s">
        <v>5502</v>
      </c>
      <c r="E10006" s="5">
        <v>547.01</v>
      </c>
    </row>
    <row r="10007" s="1" customFormat="1" customHeight="1" spans="1:5">
      <c r="A10007" s="4">
        <v>86925</v>
      </c>
      <c r="B10007" s="4" t="s">
        <v>10574</v>
      </c>
      <c r="C10007" s="4" t="s">
        <v>215</v>
      </c>
      <c r="D10007" s="4" t="s">
        <v>5502</v>
      </c>
      <c r="E10007" s="5">
        <v>605.03</v>
      </c>
    </row>
    <row r="10008" s="1" customFormat="1" customHeight="1" spans="1:5">
      <c r="A10008" s="4">
        <v>86926</v>
      </c>
      <c r="B10008" s="4" t="s">
        <v>10575</v>
      </c>
      <c r="C10008" s="4" t="s">
        <v>215</v>
      </c>
      <c r="D10008" s="4" t="s">
        <v>5502</v>
      </c>
      <c r="E10008" s="5">
        <v>580.4</v>
      </c>
    </row>
    <row r="10009" s="1" customFormat="1" customHeight="1" spans="1:5">
      <c r="A10009" s="4">
        <v>86927</v>
      </c>
      <c r="B10009" s="4" t="s">
        <v>10576</v>
      </c>
      <c r="C10009" s="4" t="s">
        <v>215</v>
      </c>
      <c r="D10009" s="4" t="s">
        <v>5502</v>
      </c>
      <c r="E10009" s="5">
        <v>393.19</v>
      </c>
    </row>
    <row r="10010" s="1" customFormat="1" customHeight="1" spans="1:5">
      <c r="A10010" s="4">
        <v>86928</v>
      </c>
      <c r="B10010" s="4" t="s">
        <v>10577</v>
      </c>
      <c r="C10010" s="4" t="s">
        <v>215</v>
      </c>
      <c r="D10010" s="4" t="s">
        <v>5502</v>
      </c>
      <c r="E10010" s="5">
        <v>368.56</v>
      </c>
    </row>
    <row r="10011" s="1" customFormat="1" customHeight="1" spans="1:5">
      <c r="A10011" s="4">
        <v>86929</v>
      </c>
      <c r="B10011" s="4" t="s">
        <v>10578</v>
      </c>
      <c r="C10011" s="4" t="s">
        <v>215</v>
      </c>
      <c r="D10011" s="4" t="s">
        <v>5502</v>
      </c>
      <c r="E10011" s="5">
        <v>381.63</v>
      </c>
    </row>
    <row r="10012" s="1" customFormat="1" customHeight="1" spans="1:5">
      <c r="A10012" s="4">
        <v>86930</v>
      </c>
      <c r="B10012" s="4" t="s">
        <v>10579</v>
      </c>
      <c r="C10012" s="4" t="s">
        <v>215</v>
      </c>
      <c r="D10012" s="4" t="s">
        <v>5502</v>
      </c>
      <c r="E10012" s="5">
        <v>357</v>
      </c>
    </row>
    <row r="10013" s="1" customFormat="1" customHeight="1" spans="1:5">
      <c r="A10013" s="4">
        <v>86931</v>
      </c>
      <c r="B10013" s="4" t="s">
        <v>10580</v>
      </c>
      <c r="C10013" s="4" t="s">
        <v>215</v>
      </c>
      <c r="D10013" s="4" t="s">
        <v>5502</v>
      </c>
      <c r="E10013" s="5">
        <v>478.13</v>
      </c>
    </row>
    <row r="10014" s="1" customFormat="1" customHeight="1" spans="1:5">
      <c r="A10014" s="4">
        <v>86932</v>
      </c>
      <c r="B10014" s="4" t="s">
        <v>10581</v>
      </c>
      <c r="C10014" s="4" t="s">
        <v>215</v>
      </c>
      <c r="D10014" s="4" t="s">
        <v>5502</v>
      </c>
      <c r="E10014" s="5">
        <v>545</v>
      </c>
    </row>
    <row r="10015" s="1" customFormat="1" customHeight="1" spans="1:5">
      <c r="A10015" s="4">
        <v>86933</v>
      </c>
      <c r="B10015" s="4" t="s">
        <v>10582</v>
      </c>
      <c r="C10015" s="4" t="s">
        <v>215</v>
      </c>
      <c r="D10015" s="4" t="s">
        <v>5502</v>
      </c>
      <c r="E10015" s="5">
        <v>432.55</v>
      </c>
    </row>
    <row r="10016" s="1" customFormat="1" customHeight="1" spans="1:5">
      <c r="A10016" s="4">
        <v>86934</v>
      </c>
      <c r="B10016" s="4" t="s">
        <v>10583</v>
      </c>
      <c r="C10016" s="4" t="s">
        <v>215</v>
      </c>
      <c r="D10016" s="4" t="s">
        <v>5502</v>
      </c>
      <c r="E10016" s="5">
        <v>420.99</v>
      </c>
    </row>
    <row r="10017" s="1" customFormat="1" customHeight="1" spans="1:5">
      <c r="A10017" s="4">
        <v>86935</v>
      </c>
      <c r="B10017" s="4" t="s">
        <v>10584</v>
      </c>
      <c r="C10017" s="4" t="s">
        <v>215</v>
      </c>
      <c r="D10017" s="4" t="s">
        <v>5502</v>
      </c>
      <c r="E10017" s="5">
        <v>323.39</v>
      </c>
    </row>
    <row r="10018" s="1" customFormat="1" customHeight="1" spans="1:5">
      <c r="A10018" s="4">
        <v>86936</v>
      </c>
      <c r="B10018" s="4" t="s">
        <v>10585</v>
      </c>
      <c r="C10018" s="4" t="s">
        <v>215</v>
      </c>
      <c r="D10018" s="4" t="s">
        <v>5502</v>
      </c>
      <c r="E10018" s="5">
        <v>617.73</v>
      </c>
    </row>
    <row r="10019" s="1" customFormat="1" customHeight="1" spans="1:5">
      <c r="A10019" s="4">
        <v>86937</v>
      </c>
      <c r="B10019" s="4" t="s">
        <v>10586</v>
      </c>
      <c r="C10019" s="4" t="s">
        <v>215</v>
      </c>
      <c r="D10019" s="4" t="s">
        <v>5502</v>
      </c>
      <c r="E10019" s="5">
        <v>258.68</v>
      </c>
    </row>
    <row r="10020" s="1" customFormat="1" customHeight="1" spans="1:5">
      <c r="A10020" s="4">
        <v>86938</v>
      </c>
      <c r="B10020" s="4" t="s">
        <v>10587</v>
      </c>
      <c r="C10020" s="4" t="s">
        <v>215</v>
      </c>
      <c r="D10020" s="4" t="s">
        <v>5502</v>
      </c>
      <c r="E10020" s="5">
        <v>553.02</v>
      </c>
    </row>
    <row r="10021" s="1" customFormat="1" customHeight="1" spans="1:5">
      <c r="A10021" s="4">
        <v>86939</v>
      </c>
      <c r="B10021" s="4" t="s">
        <v>10588</v>
      </c>
      <c r="C10021" s="4" t="s">
        <v>215</v>
      </c>
      <c r="D10021" s="4" t="s">
        <v>5502</v>
      </c>
      <c r="E10021" s="5">
        <v>429.47</v>
      </c>
    </row>
    <row r="10022" s="1" customFormat="1" customHeight="1" spans="1:5">
      <c r="A10022" s="4">
        <v>86940</v>
      </c>
      <c r="B10022" s="4" t="s">
        <v>10589</v>
      </c>
      <c r="C10022" s="4" t="s">
        <v>215</v>
      </c>
      <c r="D10022" s="4" t="s">
        <v>5502</v>
      </c>
      <c r="E10022" s="6">
        <v>1300.46</v>
      </c>
    </row>
    <row r="10023" s="1" customFormat="1" customHeight="1" spans="1:5">
      <c r="A10023" s="4">
        <v>86941</v>
      </c>
      <c r="B10023" s="4" t="s">
        <v>10590</v>
      </c>
      <c r="C10023" s="4" t="s">
        <v>215</v>
      </c>
      <c r="D10023" s="4" t="s">
        <v>5502</v>
      </c>
      <c r="E10023" s="5">
        <v>982.66</v>
      </c>
    </row>
    <row r="10024" s="1" customFormat="1" customHeight="1" spans="1:5">
      <c r="A10024" s="4">
        <v>86942</v>
      </c>
      <c r="B10024" s="4" t="s">
        <v>10591</v>
      </c>
      <c r="C10024" s="4" t="s">
        <v>215</v>
      </c>
      <c r="D10024" s="4" t="s">
        <v>5502</v>
      </c>
      <c r="E10024" s="5">
        <v>263.07</v>
      </c>
    </row>
    <row r="10025" s="1" customFormat="1" customHeight="1" spans="1:5">
      <c r="A10025" s="4">
        <v>86943</v>
      </c>
      <c r="B10025" s="4" t="s">
        <v>10592</v>
      </c>
      <c r="C10025" s="4" t="s">
        <v>215</v>
      </c>
      <c r="D10025" s="4" t="s">
        <v>5502</v>
      </c>
      <c r="E10025" s="5">
        <v>251.51</v>
      </c>
    </row>
    <row r="10026" s="1" customFormat="1" customHeight="1" spans="1:5">
      <c r="A10026" s="4">
        <v>86947</v>
      </c>
      <c r="B10026" s="4" t="s">
        <v>10593</v>
      </c>
      <c r="C10026" s="4" t="s">
        <v>215</v>
      </c>
      <c r="D10026" s="4" t="s">
        <v>5502</v>
      </c>
      <c r="E10026" s="6">
        <v>1428.36</v>
      </c>
    </row>
    <row r="10027" s="1" customFormat="1" customHeight="1" spans="1:5">
      <c r="A10027" s="4">
        <v>93396</v>
      </c>
      <c r="B10027" s="4" t="s">
        <v>10594</v>
      </c>
      <c r="C10027" s="4" t="s">
        <v>215</v>
      </c>
      <c r="D10027" s="4" t="s">
        <v>5502</v>
      </c>
      <c r="E10027" s="5">
        <v>766.17</v>
      </c>
    </row>
    <row r="10028" s="1" customFormat="1" customHeight="1" spans="1:5">
      <c r="A10028" s="4">
        <v>93441</v>
      </c>
      <c r="B10028" s="4" t="s">
        <v>10595</v>
      </c>
      <c r="C10028" s="4" t="s">
        <v>215</v>
      </c>
      <c r="D10028" s="4" t="s">
        <v>5502</v>
      </c>
      <c r="E10028" s="6">
        <v>1322.12</v>
      </c>
    </row>
    <row r="10029" s="1" customFormat="1" customHeight="1" spans="1:5">
      <c r="A10029" s="4">
        <v>93442</v>
      </c>
      <c r="B10029" s="4" t="s">
        <v>10596</v>
      </c>
      <c r="C10029" s="4" t="s">
        <v>215</v>
      </c>
      <c r="D10029" s="4" t="s">
        <v>5502</v>
      </c>
      <c r="E10029" s="6">
        <v>1440.49</v>
      </c>
    </row>
    <row r="10030" s="1" customFormat="1" customHeight="1" spans="1:5">
      <c r="A10030" s="4">
        <v>95469</v>
      </c>
      <c r="B10030" s="4" t="s">
        <v>10597</v>
      </c>
      <c r="C10030" s="4" t="s">
        <v>215</v>
      </c>
      <c r="D10030" s="4" t="s">
        <v>5502</v>
      </c>
      <c r="E10030" s="5">
        <v>290.66</v>
      </c>
    </row>
    <row r="10031" s="1" customFormat="1" customHeight="1" spans="1:5">
      <c r="A10031" s="4">
        <v>95470</v>
      </c>
      <c r="B10031" s="4" t="s">
        <v>10598</v>
      </c>
      <c r="C10031" s="4" t="s">
        <v>215</v>
      </c>
      <c r="D10031" s="4" t="s">
        <v>5502</v>
      </c>
      <c r="E10031" s="5">
        <v>299.07</v>
      </c>
    </row>
    <row r="10032" s="1" customFormat="1" customHeight="1" spans="1:5">
      <c r="A10032" s="4">
        <v>95471</v>
      </c>
      <c r="B10032" s="4" t="s">
        <v>10599</v>
      </c>
      <c r="C10032" s="4" t="s">
        <v>215</v>
      </c>
      <c r="D10032" s="4" t="s">
        <v>5502</v>
      </c>
      <c r="E10032" s="5">
        <v>719.74</v>
      </c>
    </row>
    <row r="10033" s="1" customFormat="1" customHeight="1" spans="1:5">
      <c r="A10033" s="4">
        <v>95472</v>
      </c>
      <c r="B10033" s="4" t="s">
        <v>10600</v>
      </c>
      <c r="C10033" s="4" t="s">
        <v>215</v>
      </c>
      <c r="D10033" s="4" t="s">
        <v>5502</v>
      </c>
      <c r="E10033" s="5">
        <v>728.15</v>
      </c>
    </row>
    <row r="10034" s="1" customFormat="1" customHeight="1" spans="1:5">
      <c r="A10034" s="4">
        <v>95542</v>
      </c>
      <c r="B10034" s="4" t="s">
        <v>10601</v>
      </c>
      <c r="C10034" s="4" t="s">
        <v>215</v>
      </c>
      <c r="D10034" s="4" t="s">
        <v>5502</v>
      </c>
      <c r="E10034" s="5">
        <v>65.03</v>
      </c>
    </row>
    <row r="10035" s="1" customFormat="1" customHeight="1" spans="1:5">
      <c r="A10035" s="4">
        <v>95543</v>
      </c>
      <c r="B10035" s="4" t="s">
        <v>10602</v>
      </c>
      <c r="C10035" s="4" t="s">
        <v>215</v>
      </c>
      <c r="D10035" s="4" t="s">
        <v>5502</v>
      </c>
      <c r="E10035" s="5">
        <v>105.81</v>
      </c>
    </row>
    <row r="10036" s="1" customFormat="1" customHeight="1" spans="1:5">
      <c r="A10036" s="4">
        <v>95544</v>
      </c>
      <c r="B10036" s="4" t="s">
        <v>10603</v>
      </c>
      <c r="C10036" s="4" t="s">
        <v>215</v>
      </c>
      <c r="D10036" s="4" t="s">
        <v>5502</v>
      </c>
      <c r="E10036" s="5">
        <v>81.96</v>
      </c>
    </row>
    <row r="10037" s="1" customFormat="1" customHeight="1" spans="1:5">
      <c r="A10037" s="4">
        <v>95545</v>
      </c>
      <c r="B10037" s="4" t="s">
        <v>10604</v>
      </c>
      <c r="C10037" s="4" t="s">
        <v>215</v>
      </c>
      <c r="D10037" s="4" t="s">
        <v>5859</v>
      </c>
      <c r="E10037" s="5">
        <v>80.15</v>
      </c>
    </row>
    <row r="10038" s="1" customFormat="1" customHeight="1" spans="1:5">
      <c r="A10038" s="4">
        <v>95546</v>
      </c>
      <c r="B10038" s="4" t="s">
        <v>10605</v>
      </c>
      <c r="C10038" s="4" t="s">
        <v>215</v>
      </c>
      <c r="D10038" s="4" t="s">
        <v>5502</v>
      </c>
      <c r="E10038" s="5">
        <v>245.85</v>
      </c>
    </row>
    <row r="10039" s="1" customFormat="1" customHeight="1" spans="1:5">
      <c r="A10039" s="4">
        <v>95547</v>
      </c>
      <c r="B10039" s="4" t="s">
        <v>10606</v>
      </c>
      <c r="C10039" s="4" t="s">
        <v>215</v>
      </c>
      <c r="D10039" s="4" t="s">
        <v>5859</v>
      </c>
      <c r="E10039" s="5">
        <v>108.15</v>
      </c>
    </row>
    <row r="10040" s="1" customFormat="1" customHeight="1" spans="1:5">
      <c r="A10040" s="4">
        <v>100848</v>
      </c>
      <c r="B10040" s="4" t="s">
        <v>10607</v>
      </c>
      <c r="C10040" s="4" t="s">
        <v>215</v>
      </c>
      <c r="D10040" s="4" t="s">
        <v>5502</v>
      </c>
      <c r="E10040" s="5">
        <v>521.65</v>
      </c>
    </row>
    <row r="10041" s="1" customFormat="1" customHeight="1" spans="1:5">
      <c r="A10041" s="4">
        <v>100849</v>
      </c>
      <c r="B10041" s="4" t="s">
        <v>10608</v>
      </c>
      <c r="C10041" s="4" t="s">
        <v>215</v>
      </c>
      <c r="D10041" s="4" t="s">
        <v>5859</v>
      </c>
      <c r="E10041" s="5">
        <v>34.87</v>
      </c>
    </row>
    <row r="10042" s="1" customFormat="1" customHeight="1" spans="1:5">
      <c r="A10042" s="4">
        <v>100851</v>
      </c>
      <c r="B10042" s="4" t="s">
        <v>10609</v>
      </c>
      <c r="C10042" s="4" t="s">
        <v>215</v>
      </c>
      <c r="D10042" s="4" t="s">
        <v>5502</v>
      </c>
      <c r="E10042" s="5">
        <v>68.6</v>
      </c>
    </row>
    <row r="10043" s="1" customFormat="1" customHeight="1" spans="1:5">
      <c r="A10043" s="4">
        <v>100852</v>
      </c>
      <c r="B10043" s="4" t="s">
        <v>10610</v>
      </c>
      <c r="C10043" s="4" t="s">
        <v>215</v>
      </c>
      <c r="D10043" s="4" t="s">
        <v>5502</v>
      </c>
      <c r="E10043" s="5">
        <v>221.53</v>
      </c>
    </row>
    <row r="10044" s="1" customFormat="1" customHeight="1" spans="1:5">
      <c r="A10044" s="4">
        <v>100853</v>
      </c>
      <c r="B10044" s="4" t="s">
        <v>10611</v>
      </c>
      <c r="C10044" s="4" t="s">
        <v>215</v>
      </c>
      <c r="D10044" s="4" t="s">
        <v>5502</v>
      </c>
      <c r="E10044" s="5">
        <v>312.79</v>
      </c>
    </row>
    <row r="10045" s="1" customFormat="1" customHeight="1" spans="1:5">
      <c r="A10045" s="4">
        <v>100854</v>
      </c>
      <c r="B10045" s="4" t="s">
        <v>10612</v>
      </c>
      <c r="C10045" s="4" t="s">
        <v>215</v>
      </c>
      <c r="D10045" s="4" t="s">
        <v>5502</v>
      </c>
      <c r="E10045" s="6">
        <v>1624.99</v>
      </c>
    </row>
    <row r="10046" s="1" customFormat="1" customHeight="1" spans="1:5">
      <c r="A10046" s="4">
        <v>100856</v>
      </c>
      <c r="B10046" s="4" t="s">
        <v>10613</v>
      </c>
      <c r="C10046" s="4" t="s">
        <v>215</v>
      </c>
      <c r="D10046" s="4" t="s">
        <v>5502</v>
      </c>
      <c r="E10046" s="5">
        <v>34.69</v>
      </c>
    </row>
    <row r="10047" s="1" customFormat="1" customHeight="1" spans="1:5">
      <c r="A10047" s="4">
        <v>100857</v>
      </c>
      <c r="B10047" s="4" t="s">
        <v>10614</v>
      </c>
      <c r="C10047" s="4" t="s">
        <v>215</v>
      </c>
      <c r="D10047" s="4" t="s">
        <v>5502</v>
      </c>
      <c r="E10047" s="5">
        <v>476.72</v>
      </c>
    </row>
    <row r="10048" s="1" customFormat="1" customHeight="1" spans="1:5">
      <c r="A10048" s="4">
        <v>100858</v>
      </c>
      <c r="B10048" s="4" t="s">
        <v>10615</v>
      </c>
      <c r="C10048" s="4" t="s">
        <v>215</v>
      </c>
      <c r="D10048" s="4" t="s">
        <v>5502</v>
      </c>
      <c r="E10048" s="5">
        <v>699.35</v>
      </c>
    </row>
    <row r="10049" s="1" customFormat="1" customHeight="1" spans="1:5">
      <c r="A10049" s="4">
        <v>100859</v>
      </c>
      <c r="B10049" s="4" t="s">
        <v>10616</v>
      </c>
      <c r="C10049" s="4" t="s">
        <v>215</v>
      </c>
      <c r="D10049" s="4" t="s">
        <v>5502</v>
      </c>
      <c r="E10049" s="5">
        <v>937.73</v>
      </c>
    </row>
    <row r="10050" s="1" customFormat="1" customHeight="1" spans="1:5">
      <c r="A10050" s="4">
        <v>100860</v>
      </c>
      <c r="B10050" s="4" t="s">
        <v>10617</v>
      </c>
      <c r="C10050" s="4" t="s">
        <v>215</v>
      </c>
      <c r="D10050" s="4" t="s">
        <v>5859</v>
      </c>
      <c r="E10050" s="5">
        <v>108.8</v>
      </c>
    </row>
    <row r="10051" s="1" customFormat="1" customHeight="1" spans="1:5">
      <c r="A10051" s="4">
        <v>100861</v>
      </c>
      <c r="B10051" s="4" t="s">
        <v>10618</v>
      </c>
      <c r="C10051" s="4" t="s">
        <v>215</v>
      </c>
      <c r="D10051" s="4" t="s">
        <v>5502</v>
      </c>
      <c r="E10051" s="5">
        <v>40.22</v>
      </c>
    </row>
    <row r="10052" s="1" customFormat="1" customHeight="1" spans="1:5">
      <c r="A10052" s="4">
        <v>100862</v>
      </c>
      <c r="B10052" s="4" t="s">
        <v>10619</v>
      </c>
      <c r="C10052" s="4" t="s">
        <v>215</v>
      </c>
      <c r="D10052" s="4" t="s">
        <v>5502</v>
      </c>
      <c r="E10052" s="5">
        <v>44.65</v>
      </c>
    </row>
    <row r="10053" s="1" customFormat="1" customHeight="1" spans="1:5">
      <c r="A10053" s="4">
        <v>100863</v>
      </c>
      <c r="B10053" s="4" t="s">
        <v>10620</v>
      </c>
      <c r="C10053" s="4" t="s">
        <v>215</v>
      </c>
      <c r="D10053" s="4" t="s">
        <v>5502</v>
      </c>
      <c r="E10053" s="5">
        <v>620.35</v>
      </c>
    </row>
    <row r="10054" s="1" customFormat="1" customHeight="1" spans="1:5">
      <c r="A10054" s="4">
        <v>100864</v>
      </c>
      <c r="B10054" s="4" t="s">
        <v>10621</v>
      </c>
      <c r="C10054" s="4" t="s">
        <v>215</v>
      </c>
      <c r="D10054" s="4" t="s">
        <v>5502</v>
      </c>
      <c r="E10054" s="5">
        <v>675.55</v>
      </c>
    </row>
    <row r="10055" s="1" customFormat="1" customHeight="1" spans="1:5">
      <c r="A10055" s="4">
        <v>100865</v>
      </c>
      <c r="B10055" s="4" t="s">
        <v>10622</v>
      </c>
      <c r="C10055" s="4" t="s">
        <v>215</v>
      </c>
      <c r="D10055" s="4" t="s">
        <v>5502</v>
      </c>
      <c r="E10055" s="5">
        <v>573.75</v>
      </c>
    </row>
    <row r="10056" s="1" customFormat="1" customHeight="1" spans="1:5">
      <c r="A10056" s="4">
        <v>100866</v>
      </c>
      <c r="B10056" s="4" t="s">
        <v>10623</v>
      </c>
      <c r="C10056" s="4" t="s">
        <v>215</v>
      </c>
      <c r="D10056" s="4" t="s">
        <v>5502</v>
      </c>
      <c r="E10056" s="5">
        <v>328.93</v>
      </c>
    </row>
    <row r="10057" s="1" customFormat="1" customHeight="1" spans="1:5">
      <c r="A10057" s="4">
        <v>100867</v>
      </c>
      <c r="B10057" s="4" t="s">
        <v>10624</v>
      </c>
      <c r="C10057" s="4" t="s">
        <v>215</v>
      </c>
      <c r="D10057" s="4" t="s">
        <v>5502</v>
      </c>
      <c r="E10057" s="5">
        <v>347.13</v>
      </c>
    </row>
    <row r="10058" s="1" customFormat="1" customHeight="1" spans="1:5">
      <c r="A10058" s="4">
        <v>100868</v>
      </c>
      <c r="B10058" s="4" t="s">
        <v>10625</v>
      </c>
      <c r="C10058" s="4" t="s">
        <v>215</v>
      </c>
      <c r="D10058" s="4" t="s">
        <v>5502</v>
      </c>
      <c r="E10058" s="5">
        <v>359.24</v>
      </c>
    </row>
    <row r="10059" s="1" customFormat="1" customHeight="1" spans="1:5">
      <c r="A10059" s="4">
        <v>100869</v>
      </c>
      <c r="B10059" s="4" t="s">
        <v>10626</v>
      </c>
      <c r="C10059" s="4" t="s">
        <v>215</v>
      </c>
      <c r="D10059" s="4" t="s">
        <v>5502</v>
      </c>
      <c r="E10059" s="5">
        <v>368.53</v>
      </c>
    </row>
    <row r="10060" s="1" customFormat="1" customHeight="1" spans="1:5">
      <c r="A10060" s="4">
        <v>100870</v>
      </c>
      <c r="B10060" s="4" t="s">
        <v>10627</v>
      </c>
      <c r="C10060" s="4" t="s">
        <v>215</v>
      </c>
      <c r="D10060" s="4" t="s">
        <v>5683</v>
      </c>
      <c r="E10060" s="5">
        <v>337.68</v>
      </c>
    </row>
    <row r="10061" s="1" customFormat="1" customHeight="1" spans="1:5">
      <c r="A10061" s="4">
        <v>100871</v>
      </c>
      <c r="B10061" s="4" t="s">
        <v>10628</v>
      </c>
      <c r="C10061" s="4" t="s">
        <v>215</v>
      </c>
      <c r="D10061" s="4" t="s">
        <v>5683</v>
      </c>
      <c r="E10061" s="5">
        <v>363.1</v>
      </c>
    </row>
    <row r="10062" s="1" customFormat="1" customHeight="1" spans="1:5">
      <c r="A10062" s="4">
        <v>100872</v>
      </c>
      <c r="B10062" s="4" t="s">
        <v>10629</v>
      </c>
      <c r="C10062" s="4" t="s">
        <v>215</v>
      </c>
      <c r="D10062" s="4" t="s">
        <v>5683</v>
      </c>
      <c r="E10062" s="5">
        <v>379.33</v>
      </c>
    </row>
    <row r="10063" s="1" customFormat="1" customHeight="1" spans="1:5">
      <c r="A10063" s="4">
        <v>100873</v>
      </c>
      <c r="B10063" s="4" t="s">
        <v>10630</v>
      </c>
      <c r="C10063" s="4" t="s">
        <v>215</v>
      </c>
      <c r="D10063" s="4" t="s">
        <v>5683</v>
      </c>
      <c r="E10063" s="5">
        <v>389.47</v>
      </c>
    </row>
    <row r="10064" s="1" customFormat="1" customHeight="1" spans="1:5">
      <c r="A10064" s="4">
        <v>100874</v>
      </c>
      <c r="B10064" s="4" t="s">
        <v>10631</v>
      </c>
      <c r="C10064" s="4" t="s">
        <v>215</v>
      </c>
      <c r="D10064" s="4" t="s">
        <v>5502</v>
      </c>
      <c r="E10064" s="5">
        <v>328.93</v>
      </c>
    </row>
    <row r="10065" s="1" customFormat="1" customHeight="1" spans="1:5">
      <c r="A10065" s="4">
        <v>100875</v>
      </c>
      <c r="B10065" s="4" t="s">
        <v>10632</v>
      </c>
      <c r="C10065" s="4" t="s">
        <v>215</v>
      </c>
      <c r="D10065" s="4" t="s">
        <v>5502</v>
      </c>
      <c r="E10065" s="6">
        <v>1063.13</v>
      </c>
    </row>
    <row r="10066" s="1" customFormat="1" customHeight="1" spans="1:5">
      <c r="A10066" s="4">
        <v>100878</v>
      </c>
      <c r="B10066" s="4" t="s">
        <v>10633</v>
      </c>
      <c r="C10066" s="4" t="s">
        <v>215</v>
      </c>
      <c r="D10066" s="4" t="s">
        <v>5502</v>
      </c>
      <c r="E10066" s="5">
        <v>618.74</v>
      </c>
    </row>
    <row r="10067" s="1" customFormat="1" customHeight="1" spans="1:5">
      <c r="A10067" s="4">
        <v>98052</v>
      </c>
      <c r="B10067" s="4" t="s">
        <v>10634</v>
      </c>
      <c r="C10067" s="4" t="s">
        <v>215</v>
      </c>
      <c r="D10067" s="4" t="s">
        <v>5502</v>
      </c>
      <c r="E10067" s="6">
        <v>1691.13</v>
      </c>
    </row>
    <row r="10068" s="1" customFormat="1" customHeight="1" spans="1:5">
      <c r="A10068" s="4">
        <v>98053</v>
      </c>
      <c r="B10068" s="4" t="s">
        <v>10635</v>
      </c>
      <c r="C10068" s="4" t="s">
        <v>215</v>
      </c>
      <c r="D10068" s="4" t="s">
        <v>5502</v>
      </c>
      <c r="E10068" s="6">
        <v>2316.43</v>
      </c>
    </row>
    <row r="10069" s="1" customFormat="1" customHeight="1" spans="1:5">
      <c r="A10069" s="4">
        <v>98054</v>
      </c>
      <c r="B10069" s="4" t="s">
        <v>10636</v>
      </c>
      <c r="C10069" s="4" t="s">
        <v>215</v>
      </c>
      <c r="D10069" s="4" t="s">
        <v>5683</v>
      </c>
      <c r="E10069" s="6">
        <v>3719.1</v>
      </c>
    </row>
    <row r="10070" s="1" customFormat="1" customHeight="1" spans="1:5">
      <c r="A10070" s="4">
        <v>98055</v>
      </c>
      <c r="B10070" s="4" t="s">
        <v>10637</v>
      </c>
      <c r="C10070" s="4" t="s">
        <v>215</v>
      </c>
      <c r="D10070" s="4" t="s">
        <v>5683</v>
      </c>
      <c r="E10070" s="6">
        <v>5066.82</v>
      </c>
    </row>
    <row r="10071" s="1" customFormat="1" customHeight="1" spans="1:5">
      <c r="A10071" s="4">
        <v>98056</v>
      </c>
      <c r="B10071" s="4" t="s">
        <v>10638</v>
      </c>
      <c r="C10071" s="4" t="s">
        <v>215</v>
      </c>
      <c r="D10071" s="4" t="s">
        <v>5683</v>
      </c>
      <c r="E10071" s="6">
        <v>5875.94</v>
      </c>
    </row>
    <row r="10072" s="1" customFormat="1" customHeight="1" spans="1:5">
      <c r="A10072" s="4">
        <v>98057</v>
      </c>
      <c r="B10072" s="4" t="s">
        <v>10639</v>
      </c>
      <c r="C10072" s="4" t="s">
        <v>215</v>
      </c>
      <c r="D10072" s="4" t="s">
        <v>5683</v>
      </c>
      <c r="E10072" s="6">
        <v>7024.16</v>
      </c>
    </row>
    <row r="10073" s="1" customFormat="1" customHeight="1" spans="1:5">
      <c r="A10073" s="4">
        <v>98058</v>
      </c>
      <c r="B10073" s="4" t="s">
        <v>10640</v>
      </c>
      <c r="C10073" s="4" t="s">
        <v>215</v>
      </c>
      <c r="D10073" s="4" t="s">
        <v>5502</v>
      </c>
      <c r="E10073" s="6">
        <v>1519.06</v>
      </c>
    </row>
    <row r="10074" s="1" customFormat="1" customHeight="1" spans="1:5">
      <c r="A10074" s="4">
        <v>98059</v>
      </c>
      <c r="B10074" s="4" t="s">
        <v>10641</v>
      </c>
      <c r="C10074" s="4" t="s">
        <v>215</v>
      </c>
      <c r="D10074" s="4" t="s">
        <v>5683</v>
      </c>
      <c r="E10074" s="6">
        <v>3266.51</v>
      </c>
    </row>
    <row r="10075" s="1" customFormat="1" customHeight="1" spans="1:5">
      <c r="A10075" s="4">
        <v>98060</v>
      </c>
      <c r="B10075" s="4" t="s">
        <v>10642</v>
      </c>
      <c r="C10075" s="4" t="s">
        <v>215</v>
      </c>
      <c r="D10075" s="4" t="s">
        <v>5683</v>
      </c>
      <c r="E10075" s="6">
        <v>4603.97</v>
      </c>
    </row>
    <row r="10076" s="1" customFormat="1" customHeight="1" spans="1:5">
      <c r="A10076" s="4">
        <v>98061</v>
      </c>
      <c r="B10076" s="4" t="s">
        <v>10643</v>
      </c>
      <c r="C10076" s="4" t="s">
        <v>215</v>
      </c>
      <c r="D10076" s="4" t="s">
        <v>5683</v>
      </c>
      <c r="E10076" s="6">
        <v>6428.76</v>
      </c>
    </row>
    <row r="10077" s="1" customFormat="1" customHeight="1" spans="1:5">
      <c r="A10077" s="4">
        <v>98062</v>
      </c>
      <c r="B10077" s="4" t="s">
        <v>10644</v>
      </c>
      <c r="C10077" s="4" t="s">
        <v>215</v>
      </c>
      <c r="D10077" s="4" t="s">
        <v>5683</v>
      </c>
      <c r="E10077" s="6">
        <v>2519.71</v>
      </c>
    </row>
    <row r="10078" s="1" customFormat="1" customHeight="1" spans="1:5">
      <c r="A10078" s="4">
        <v>98063</v>
      </c>
      <c r="B10078" s="4" t="s">
        <v>10645</v>
      </c>
      <c r="C10078" s="4" t="s">
        <v>215</v>
      </c>
      <c r="D10078" s="4" t="s">
        <v>5683</v>
      </c>
      <c r="E10078" s="6">
        <v>3839.53</v>
      </c>
    </row>
    <row r="10079" s="1" customFormat="1" customHeight="1" spans="1:5">
      <c r="A10079" s="4">
        <v>98064</v>
      </c>
      <c r="B10079" s="4" t="s">
        <v>10646</v>
      </c>
      <c r="C10079" s="4" t="s">
        <v>215</v>
      </c>
      <c r="D10079" s="4" t="s">
        <v>5683</v>
      </c>
      <c r="E10079" s="6">
        <v>4404.14</v>
      </c>
    </row>
    <row r="10080" s="1" customFormat="1" customHeight="1" spans="1:5">
      <c r="A10080" s="4">
        <v>98065</v>
      </c>
      <c r="B10080" s="4" t="s">
        <v>10647</v>
      </c>
      <c r="C10080" s="4" t="s">
        <v>215</v>
      </c>
      <c r="D10080" s="4" t="s">
        <v>5683</v>
      </c>
      <c r="E10080" s="6">
        <v>6102.53</v>
      </c>
    </row>
    <row r="10081" s="1" customFormat="1" customHeight="1" spans="1:5">
      <c r="A10081" s="4">
        <v>98066</v>
      </c>
      <c r="B10081" s="4" t="s">
        <v>10648</v>
      </c>
      <c r="C10081" s="4" t="s">
        <v>215</v>
      </c>
      <c r="D10081" s="4" t="s">
        <v>5502</v>
      </c>
      <c r="E10081" s="6">
        <v>4318.35</v>
      </c>
    </row>
    <row r="10082" s="1" customFormat="1" customHeight="1" spans="1:5">
      <c r="A10082" s="4">
        <v>98067</v>
      </c>
      <c r="B10082" s="4" t="s">
        <v>10649</v>
      </c>
      <c r="C10082" s="4" t="s">
        <v>215</v>
      </c>
      <c r="D10082" s="4" t="s">
        <v>5502</v>
      </c>
      <c r="E10082" s="6">
        <v>5740.09</v>
      </c>
    </row>
    <row r="10083" s="1" customFormat="1" customHeight="1" spans="1:5">
      <c r="A10083" s="4">
        <v>98068</v>
      </c>
      <c r="B10083" s="4" t="s">
        <v>10650</v>
      </c>
      <c r="C10083" s="4" t="s">
        <v>215</v>
      </c>
      <c r="D10083" s="4" t="s">
        <v>5502</v>
      </c>
      <c r="E10083" s="6">
        <v>8098.8</v>
      </c>
    </row>
    <row r="10084" s="1" customFormat="1" customHeight="1" spans="1:5">
      <c r="A10084" s="4">
        <v>98069</v>
      </c>
      <c r="B10084" s="4" t="s">
        <v>10651</v>
      </c>
      <c r="C10084" s="4" t="s">
        <v>215</v>
      </c>
      <c r="D10084" s="4" t="s">
        <v>5502</v>
      </c>
      <c r="E10084" s="6">
        <v>10939.59</v>
      </c>
    </row>
    <row r="10085" s="1" customFormat="1" customHeight="1" spans="1:5">
      <c r="A10085" s="4">
        <v>98070</v>
      </c>
      <c r="B10085" s="4" t="s">
        <v>10652</v>
      </c>
      <c r="C10085" s="4" t="s">
        <v>215</v>
      </c>
      <c r="D10085" s="4" t="s">
        <v>5502</v>
      </c>
      <c r="E10085" s="6">
        <v>12446.07</v>
      </c>
    </row>
    <row r="10086" s="1" customFormat="1" customHeight="1" spans="1:5">
      <c r="A10086" s="4">
        <v>98071</v>
      </c>
      <c r="B10086" s="4" t="s">
        <v>10653</v>
      </c>
      <c r="C10086" s="4" t="s">
        <v>215</v>
      </c>
      <c r="D10086" s="4" t="s">
        <v>5502</v>
      </c>
      <c r="E10086" s="6">
        <v>13466.09</v>
      </c>
    </row>
    <row r="10087" s="1" customFormat="1" customHeight="1" spans="1:5">
      <c r="A10087" s="4">
        <v>98072</v>
      </c>
      <c r="B10087" s="4" t="s">
        <v>10654</v>
      </c>
      <c r="C10087" s="4" t="s">
        <v>215</v>
      </c>
      <c r="D10087" s="4" t="s">
        <v>5502</v>
      </c>
      <c r="E10087" s="6">
        <v>3678.93</v>
      </c>
    </row>
    <row r="10088" s="1" customFormat="1" customHeight="1" spans="1:5">
      <c r="A10088" s="4">
        <v>98073</v>
      </c>
      <c r="B10088" s="4" t="s">
        <v>10655</v>
      </c>
      <c r="C10088" s="4" t="s">
        <v>215</v>
      </c>
      <c r="D10088" s="4" t="s">
        <v>5502</v>
      </c>
      <c r="E10088" s="6">
        <v>5819.24</v>
      </c>
    </row>
    <row r="10089" s="1" customFormat="1" customHeight="1" spans="1:5">
      <c r="A10089" s="4">
        <v>98074</v>
      </c>
      <c r="B10089" s="4" t="s">
        <v>10656</v>
      </c>
      <c r="C10089" s="4" t="s">
        <v>215</v>
      </c>
      <c r="D10089" s="4" t="s">
        <v>5502</v>
      </c>
      <c r="E10089" s="6">
        <v>9125.62</v>
      </c>
    </row>
    <row r="10090" s="1" customFormat="1" customHeight="1" spans="1:5">
      <c r="A10090" s="4">
        <v>98075</v>
      </c>
      <c r="B10090" s="4" t="s">
        <v>10657</v>
      </c>
      <c r="C10090" s="4" t="s">
        <v>215</v>
      </c>
      <c r="D10090" s="4" t="s">
        <v>5502</v>
      </c>
      <c r="E10090" s="6">
        <v>11911.93</v>
      </c>
    </row>
    <row r="10091" s="1" customFormat="1" customHeight="1" spans="1:5">
      <c r="A10091" s="4">
        <v>98076</v>
      </c>
      <c r="B10091" s="4" t="s">
        <v>10658</v>
      </c>
      <c r="C10091" s="4" t="s">
        <v>215</v>
      </c>
      <c r="D10091" s="4" t="s">
        <v>5502</v>
      </c>
      <c r="E10091" s="6">
        <v>13785.75</v>
      </c>
    </row>
    <row r="10092" s="1" customFormat="1" customHeight="1" spans="1:5">
      <c r="A10092" s="4">
        <v>98077</v>
      </c>
      <c r="B10092" s="4" t="s">
        <v>10659</v>
      </c>
      <c r="C10092" s="4" t="s">
        <v>215</v>
      </c>
      <c r="D10092" s="4" t="s">
        <v>5502</v>
      </c>
      <c r="E10092" s="6">
        <v>16262.05</v>
      </c>
    </row>
    <row r="10093" s="1" customFormat="1" customHeight="1" spans="1:5">
      <c r="A10093" s="4">
        <v>98078</v>
      </c>
      <c r="B10093" s="4" t="s">
        <v>10660</v>
      </c>
      <c r="C10093" s="4" t="s">
        <v>215</v>
      </c>
      <c r="D10093" s="4" t="s">
        <v>5502</v>
      </c>
      <c r="E10093" s="6">
        <v>3757.65</v>
      </c>
    </row>
    <row r="10094" s="1" customFormat="1" customHeight="1" spans="1:5">
      <c r="A10094" s="4">
        <v>98079</v>
      </c>
      <c r="B10094" s="4" t="s">
        <v>10661</v>
      </c>
      <c r="C10094" s="4" t="s">
        <v>215</v>
      </c>
      <c r="D10094" s="4" t="s">
        <v>5502</v>
      </c>
      <c r="E10094" s="6">
        <v>6625.05</v>
      </c>
    </row>
    <row r="10095" s="1" customFormat="1" customHeight="1" spans="1:5">
      <c r="A10095" s="4">
        <v>98080</v>
      </c>
      <c r="B10095" s="4" t="s">
        <v>10662</v>
      </c>
      <c r="C10095" s="4" t="s">
        <v>215</v>
      </c>
      <c r="D10095" s="4" t="s">
        <v>5502</v>
      </c>
      <c r="E10095" s="6">
        <v>8585.36</v>
      </c>
    </row>
    <row r="10096" s="1" customFormat="1" customHeight="1" spans="1:5">
      <c r="A10096" s="4">
        <v>98081</v>
      </c>
      <c r="B10096" s="4" t="s">
        <v>10663</v>
      </c>
      <c r="C10096" s="4" t="s">
        <v>215</v>
      </c>
      <c r="D10096" s="4" t="s">
        <v>5502</v>
      </c>
      <c r="E10096" s="6">
        <v>12770.38</v>
      </c>
    </row>
    <row r="10097" s="1" customFormat="1" customHeight="1" spans="1:5">
      <c r="A10097" s="4">
        <v>98082</v>
      </c>
      <c r="B10097" s="4" t="s">
        <v>10664</v>
      </c>
      <c r="C10097" s="4" t="s">
        <v>215</v>
      </c>
      <c r="D10097" s="4" t="s">
        <v>5502</v>
      </c>
      <c r="E10097" s="6">
        <v>3558.38</v>
      </c>
    </row>
    <row r="10098" s="1" customFormat="1" customHeight="1" spans="1:5">
      <c r="A10098" s="4">
        <v>98083</v>
      </c>
      <c r="B10098" s="4" t="s">
        <v>10665</v>
      </c>
      <c r="C10098" s="4" t="s">
        <v>215</v>
      </c>
      <c r="D10098" s="4" t="s">
        <v>5502</v>
      </c>
      <c r="E10098" s="6">
        <v>4684.1</v>
      </c>
    </row>
    <row r="10099" s="1" customFormat="1" customHeight="1" spans="1:5">
      <c r="A10099" s="4">
        <v>98084</v>
      </c>
      <c r="B10099" s="4" t="s">
        <v>10666</v>
      </c>
      <c r="C10099" s="4" t="s">
        <v>215</v>
      </c>
      <c r="D10099" s="4" t="s">
        <v>5502</v>
      </c>
      <c r="E10099" s="6">
        <v>6560.95</v>
      </c>
    </row>
    <row r="10100" s="1" customFormat="1" customHeight="1" spans="1:5">
      <c r="A10100" s="4">
        <v>98085</v>
      </c>
      <c r="B10100" s="4" t="s">
        <v>10667</v>
      </c>
      <c r="C10100" s="4" t="s">
        <v>215</v>
      </c>
      <c r="D10100" s="4" t="s">
        <v>5502</v>
      </c>
      <c r="E10100" s="6">
        <v>8916.73</v>
      </c>
    </row>
    <row r="10101" s="1" customFormat="1" customHeight="1" spans="1:5">
      <c r="A10101" s="4">
        <v>98086</v>
      </c>
      <c r="B10101" s="4" t="s">
        <v>10668</v>
      </c>
      <c r="C10101" s="4" t="s">
        <v>215</v>
      </c>
      <c r="D10101" s="4" t="s">
        <v>5502</v>
      </c>
      <c r="E10101" s="6">
        <v>10039.7</v>
      </c>
    </row>
    <row r="10102" s="1" customFormat="1" customHeight="1" spans="1:5">
      <c r="A10102" s="4">
        <v>98087</v>
      </c>
      <c r="B10102" s="4" t="s">
        <v>10669</v>
      </c>
      <c r="C10102" s="4" t="s">
        <v>215</v>
      </c>
      <c r="D10102" s="4" t="s">
        <v>5502</v>
      </c>
      <c r="E10102" s="6">
        <v>10662.56</v>
      </c>
    </row>
    <row r="10103" s="1" customFormat="1" customHeight="1" spans="1:5">
      <c r="A10103" s="4">
        <v>98088</v>
      </c>
      <c r="B10103" s="4" t="s">
        <v>10670</v>
      </c>
      <c r="C10103" s="4" t="s">
        <v>215</v>
      </c>
      <c r="D10103" s="4" t="s">
        <v>5502</v>
      </c>
      <c r="E10103" s="6">
        <v>3087.15</v>
      </c>
    </row>
    <row r="10104" s="1" customFormat="1" customHeight="1" spans="1:5">
      <c r="A10104" s="4">
        <v>98089</v>
      </c>
      <c r="B10104" s="4" t="s">
        <v>10671</v>
      </c>
      <c r="C10104" s="4" t="s">
        <v>215</v>
      </c>
      <c r="D10104" s="4" t="s">
        <v>5502</v>
      </c>
      <c r="E10104" s="6">
        <v>4905.56</v>
      </c>
    </row>
    <row r="10105" s="1" customFormat="1" customHeight="1" spans="1:5">
      <c r="A10105" s="4">
        <v>98090</v>
      </c>
      <c r="B10105" s="4" t="s">
        <v>10672</v>
      </c>
      <c r="C10105" s="4" t="s">
        <v>215</v>
      </c>
      <c r="D10105" s="4" t="s">
        <v>5502</v>
      </c>
      <c r="E10105" s="6">
        <v>7743.39</v>
      </c>
    </row>
    <row r="10106" s="1" customFormat="1" customHeight="1" spans="1:5">
      <c r="A10106" s="4">
        <v>98091</v>
      </c>
      <c r="B10106" s="4" t="s">
        <v>10673</v>
      </c>
      <c r="C10106" s="4" t="s">
        <v>215</v>
      </c>
      <c r="D10106" s="4" t="s">
        <v>5502</v>
      </c>
      <c r="E10106" s="6">
        <v>10134.19</v>
      </c>
    </row>
    <row r="10107" s="1" customFormat="1" customHeight="1" spans="1:5">
      <c r="A10107" s="4">
        <v>98092</v>
      </c>
      <c r="B10107" s="4" t="s">
        <v>10674</v>
      </c>
      <c r="C10107" s="4" t="s">
        <v>215</v>
      </c>
      <c r="D10107" s="4" t="s">
        <v>5502</v>
      </c>
      <c r="E10107" s="6">
        <v>11796.14</v>
      </c>
    </row>
    <row r="10108" s="1" customFormat="1" customHeight="1" spans="1:5">
      <c r="A10108" s="4">
        <v>98093</v>
      </c>
      <c r="B10108" s="4" t="s">
        <v>10675</v>
      </c>
      <c r="C10108" s="4" t="s">
        <v>215</v>
      </c>
      <c r="D10108" s="4" t="s">
        <v>5502</v>
      </c>
      <c r="E10108" s="6">
        <v>13938.17</v>
      </c>
    </row>
    <row r="10109" s="1" customFormat="1" customHeight="1" spans="1:5">
      <c r="A10109" s="4">
        <v>98094</v>
      </c>
      <c r="B10109" s="4" t="s">
        <v>10676</v>
      </c>
      <c r="C10109" s="4" t="s">
        <v>215</v>
      </c>
      <c r="D10109" s="4" t="s">
        <v>5502</v>
      </c>
      <c r="E10109" s="6">
        <v>2500.78</v>
      </c>
    </row>
    <row r="10110" s="1" customFormat="1" customHeight="1" spans="1:5">
      <c r="A10110" s="4">
        <v>98099</v>
      </c>
      <c r="B10110" s="4" t="s">
        <v>10677</v>
      </c>
      <c r="C10110" s="4" t="s">
        <v>215</v>
      </c>
      <c r="D10110" s="4" t="s">
        <v>5502</v>
      </c>
      <c r="E10110" s="6">
        <v>4275.1</v>
      </c>
    </row>
    <row r="10111" s="1" customFormat="1" customHeight="1" spans="1:5">
      <c r="A10111" s="4">
        <v>98100</v>
      </c>
      <c r="B10111" s="4" t="s">
        <v>10678</v>
      </c>
      <c r="C10111" s="4" t="s">
        <v>215</v>
      </c>
      <c r="D10111" s="4" t="s">
        <v>5502</v>
      </c>
      <c r="E10111" s="6">
        <v>5628.06</v>
      </c>
    </row>
    <row r="10112" s="1" customFormat="1" customHeight="1" spans="1:5">
      <c r="A10112" s="4">
        <v>98101</v>
      </c>
      <c r="B10112" s="4" t="s">
        <v>10679</v>
      </c>
      <c r="C10112" s="4" t="s">
        <v>215</v>
      </c>
      <c r="D10112" s="4" t="s">
        <v>5502</v>
      </c>
      <c r="E10112" s="6">
        <v>8332.56</v>
      </c>
    </row>
    <row r="10113" s="1" customFormat="1" customHeight="1" spans="1:5">
      <c r="A10113" s="4">
        <v>98109</v>
      </c>
      <c r="B10113" s="4" t="s">
        <v>10680</v>
      </c>
      <c r="C10113" s="4" t="s">
        <v>215</v>
      </c>
      <c r="D10113" s="4" t="s">
        <v>5502</v>
      </c>
      <c r="E10113" s="5">
        <v>761.56</v>
      </c>
    </row>
    <row r="10114" s="1" customFormat="1" customHeight="1" spans="1:5">
      <c r="A10114" s="4">
        <v>98110</v>
      </c>
      <c r="B10114" s="4" t="s">
        <v>10681</v>
      </c>
      <c r="C10114" s="4" t="s">
        <v>215</v>
      </c>
      <c r="D10114" s="4" t="s">
        <v>5502</v>
      </c>
      <c r="E10114" s="5">
        <v>345.17</v>
      </c>
    </row>
    <row r="10115" s="1" customFormat="1" customHeight="1" spans="1:5">
      <c r="A10115" s="4">
        <v>98111</v>
      </c>
      <c r="B10115" s="4" t="s">
        <v>10682</v>
      </c>
      <c r="C10115" s="4" t="s">
        <v>215</v>
      </c>
      <c r="D10115" s="4" t="s">
        <v>5502</v>
      </c>
      <c r="E10115" s="5">
        <v>47.63</v>
      </c>
    </row>
    <row r="10116" s="1" customFormat="1" customHeight="1" spans="1:5">
      <c r="A10116" s="4">
        <v>98112</v>
      </c>
      <c r="B10116" s="4" t="s">
        <v>10683</v>
      </c>
      <c r="C10116" s="4" t="s">
        <v>215</v>
      </c>
      <c r="D10116" s="4" t="s">
        <v>5502</v>
      </c>
      <c r="E10116" s="5">
        <v>102.53</v>
      </c>
    </row>
    <row r="10117" s="1" customFormat="1" customHeight="1" spans="1:5">
      <c r="A10117" s="4">
        <v>98114</v>
      </c>
      <c r="B10117" s="4" t="s">
        <v>10684</v>
      </c>
      <c r="C10117" s="4" t="s">
        <v>215</v>
      </c>
      <c r="D10117" s="4" t="s">
        <v>5683</v>
      </c>
      <c r="E10117" s="5">
        <v>692.03</v>
      </c>
    </row>
    <row r="10118" s="1" customFormat="1" customHeight="1" spans="1:5">
      <c r="A10118" s="4">
        <v>98115</v>
      </c>
      <c r="B10118" s="4" t="s">
        <v>444</v>
      </c>
      <c r="C10118" s="4" t="s">
        <v>215</v>
      </c>
      <c r="D10118" s="4" t="s">
        <v>5502</v>
      </c>
      <c r="E10118" s="5">
        <v>98.05</v>
      </c>
    </row>
    <row r="10119" s="1" customFormat="1" customHeight="1" spans="1:5">
      <c r="A10119" s="4">
        <v>89957</v>
      </c>
      <c r="B10119" s="4" t="s">
        <v>10685</v>
      </c>
      <c r="C10119" s="4" t="s">
        <v>215</v>
      </c>
      <c r="D10119" s="4" t="s">
        <v>5502</v>
      </c>
      <c r="E10119" s="5">
        <v>134.74</v>
      </c>
    </row>
    <row r="10120" s="1" customFormat="1" customHeight="1" spans="1:5">
      <c r="A10120" s="4">
        <v>89959</v>
      </c>
      <c r="B10120" s="4" t="s">
        <v>10686</v>
      </c>
      <c r="C10120" s="4" t="s">
        <v>215</v>
      </c>
      <c r="D10120" s="4" t="s">
        <v>5502</v>
      </c>
      <c r="E10120" s="5">
        <v>221.24</v>
      </c>
    </row>
    <row r="10121" s="1" customFormat="1" customHeight="1" spans="1:5">
      <c r="A10121" s="4">
        <v>89349</v>
      </c>
      <c r="B10121" s="4" t="s">
        <v>10687</v>
      </c>
      <c r="C10121" s="4" t="s">
        <v>215</v>
      </c>
      <c r="D10121" s="4" t="s">
        <v>5502</v>
      </c>
      <c r="E10121" s="5">
        <v>27.02</v>
      </c>
    </row>
    <row r="10122" s="1" customFormat="1" customHeight="1" spans="1:5">
      <c r="A10122" s="4">
        <v>89351</v>
      </c>
      <c r="B10122" s="4" t="s">
        <v>10688</v>
      </c>
      <c r="C10122" s="4" t="s">
        <v>215</v>
      </c>
      <c r="D10122" s="4" t="s">
        <v>5502</v>
      </c>
      <c r="E10122" s="5">
        <v>33.41</v>
      </c>
    </row>
    <row r="10123" s="1" customFormat="1" customHeight="1" spans="1:5">
      <c r="A10123" s="4">
        <v>89352</v>
      </c>
      <c r="B10123" s="4" t="s">
        <v>10689</v>
      </c>
      <c r="C10123" s="4" t="s">
        <v>215</v>
      </c>
      <c r="D10123" s="4" t="s">
        <v>5502</v>
      </c>
      <c r="E10123" s="5">
        <v>36.69</v>
      </c>
    </row>
    <row r="10124" s="1" customFormat="1" customHeight="1" spans="1:5">
      <c r="A10124" s="4">
        <v>89353</v>
      </c>
      <c r="B10124" s="4" t="s">
        <v>10690</v>
      </c>
      <c r="C10124" s="4" t="s">
        <v>215</v>
      </c>
      <c r="D10124" s="4" t="s">
        <v>5502</v>
      </c>
      <c r="E10124" s="5">
        <v>40.34</v>
      </c>
    </row>
    <row r="10125" s="1" customFormat="1" customHeight="1" spans="1:5">
      <c r="A10125" s="4">
        <v>89354</v>
      </c>
      <c r="B10125" s="4" t="s">
        <v>10691</v>
      </c>
      <c r="C10125" s="4" t="s">
        <v>215</v>
      </c>
      <c r="D10125" s="4" t="s">
        <v>5502</v>
      </c>
      <c r="E10125" s="5">
        <v>495.1</v>
      </c>
    </row>
    <row r="10126" s="1" customFormat="1" customHeight="1" spans="1:5">
      <c r="A10126" s="4">
        <v>89969</v>
      </c>
      <c r="B10126" s="4" t="s">
        <v>10692</v>
      </c>
      <c r="C10126" s="4" t="s">
        <v>215</v>
      </c>
      <c r="D10126" s="4" t="s">
        <v>5502</v>
      </c>
      <c r="E10126" s="5">
        <v>42.77</v>
      </c>
    </row>
    <row r="10127" s="1" customFormat="1" customHeight="1" spans="1:5">
      <c r="A10127" s="4">
        <v>89970</v>
      </c>
      <c r="B10127" s="4" t="s">
        <v>10693</v>
      </c>
      <c r="C10127" s="4" t="s">
        <v>215</v>
      </c>
      <c r="D10127" s="4" t="s">
        <v>5502</v>
      </c>
      <c r="E10127" s="5">
        <v>46.82</v>
      </c>
    </row>
    <row r="10128" s="1" customFormat="1" customHeight="1" spans="1:5">
      <c r="A10128" s="4">
        <v>89971</v>
      </c>
      <c r="B10128" s="4" t="s">
        <v>10694</v>
      </c>
      <c r="C10128" s="4" t="s">
        <v>215</v>
      </c>
      <c r="D10128" s="4" t="s">
        <v>5502</v>
      </c>
      <c r="E10128" s="5">
        <v>47.61</v>
      </c>
    </row>
    <row r="10129" s="1" customFormat="1" customHeight="1" spans="1:5">
      <c r="A10129" s="4">
        <v>89972</v>
      </c>
      <c r="B10129" s="4" t="s">
        <v>10695</v>
      </c>
      <c r="C10129" s="4" t="s">
        <v>215</v>
      </c>
      <c r="D10129" s="4" t="s">
        <v>5502</v>
      </c>
      <c r="E10129" s="5">
        <v>53.06</v>
      </c>
    </row>
    <row r="10130" s="1" customFormat="1" customHeight="1" spans="1:5">
      <c r="A10130" s="4">
        <v>89973</v>
      </c>
      <c r="B10130" s="4" t="s">
        <v>10696</v>
      </c>
      <c r="C10130" s="4" t="s">
        <v>215</v>
      </c>
      <c r="D10130" s="4" t="s">
        <v>5502</v>
      </c>
      <c r="E10130" s="5">
        <v>699.89</v>
      </c>
    </row>
    <row r="10131" s="1" customFormat="1" customHeight="1" spans="1:5">
      <c r="A10131" s="4">
        <v>89974</v>
      </c>
      <c r="B10131" s="4" t="s">
        <v>10697</v>
      </c>
      <c r="C10131" s="4" t="s">
        <v>215</v>
      </c>
      <c r="D10131" s="4" t="s">
        <v>5502</v>
      </c>
      <c r="E10131" s="5">
        <v>289.07</v>
      </c>
    </row>
    <row r="10132" s="1" customFormat="1" customHeight="1" spans="1:5">
      <c r="A10132" s="4">
        <v>89984</v>
      </c>
      <c r="B10132" s="4" t="s">
        <v>10698</v>
      </c>
      <c r="C10132" s="4" t="s">
        <v>215</v>
      </c>
      <c r="D10132" s="4" t="s">
        <v>5502</v>
      </c>
      <c r="E10132" s="5">
        <v>86.73</v>
      </c>
    </row>
    <row r="10133" s="1" customFormat="1" customHeight="1" spans="1:5">
      <c r="A10133" s="4">
        <v>89985</v>
      </c>
      <c r="B10133" s="4" t="s">
        <v>10699</v>
      </c>
      <c r="C10133" s="4" t="s">
        <v>215</v>
      </c>
      <c r="D10133" s="4" t="s">
        <v>5502</v>
      </c>
      <c r="E10133" s="5">
        <v>91.18</v>
      </c>
    </row>
    <row r="10134" s="1" customFormat="1" customHeight="1" spans="1:5">
      <c r="A10134" s="4">
        <v>89986</v>
      </c>
      <c r="B10134" s="4" t="s">
        <v>10700</v>
      </c>
      <c r="C10134" s="4" t="s">
        <v>215</v>
      </c>
      <c r="D10134" s="4" t="s">
        <v>5502</v>
      </c>
      <c r="E10134" s="5">
        <v>84.51</v>
      </c>
    </row>
    <row r="10135" s="1" customFormat="1" customHeight="1" spans="1:5">
      <c r="A10135" s="4">
        <v>89987</v>
      </c>
      <c r="B10135" s="4" t="s">
        <v>10701</v>
      </c>
      <c r="C10135" s="4" t="s">
        <v>215</v>
      </c>
      <c r="D10135" s="4" t="s">
        <v>5502</v>
      </c>
      <c r="E10135" s="5">
        <v>96.04</v>
      </c>
    </row>
    <row r="10136" s="1" customFormat="1" customHeight="1" spans="1:5">
      <c r="A10136" s="4">
        <v>90371</v>
      </c>
      <c r="B10136" s="4" t="s">
        <v>10702</v>
      </c>
      <c r="C10136" s="4" t="s">
        <v>215</v>
      </c>
      <c r="D10136" s="4" t="s">
        <v>5502</v>
      </c>
      <c r="E10136" s="5">
        <v>27.99</v>
      </c>
    </row>
    <row r="10137" s="1" customFormat="1" customHeight="1" spans="1:5">
      <c r="A10137" s="4">
        <v>94489</v>
      </c>
      <c r="B10137" s="4" t="s">
        <v>10703</v>
      </c>
      <c r="C10137" s="4" t="s">
        <v>215</v>
      </c>
      <c r="D10137" s="4" t="s">
        <v>5502</v>
      </c>
      <c r="E10137" s="5">
        <v>28.2</v>
      </c>
    </row>
    <row r="10138" s="1" customFormat="1" customHeight="1" spans="1:5">
      <c r="A10138" s="4">
        <v>94490</v>
      </c>
      <c r="B10138" s="4" t="s">
        <v>10704</v>
      </c>
      <c r="C10138" s="4" t="s">
        <v>215</v>
      </c>
      <c r="D10138" s="4" t="s">
        <v>5502</v>
      </c>
      <c r="E10138" s="5">
        <v>41.71</v>
      </c>
    </row>
    <row r="10139" s="1" customFormat="1" customHeight="1" spans="1:5">
      <c r="A10139" s="4">
        <v>94491</v>
      </c>
      <c r="B10139" s="4" t="s">
        <v>10705</v>
      </c>
      <c r="C10139" s="4" t="s">
        <v>215</v>
      </c>
      <c r="D10139" s="4" t="s">
        <v>5502</v>
      </c>
      <c r="E10139" s="5">
        <v>56.84</v>
      </c>
    </row>
    <row r="10140" s="1" customFormat="1" customHeight="1" spans="1:5">
      <c r="A10140" s="4">
        <v>94492</v>
      </c>
      <c r="B10140" s="4" t="s">
        <v>10706</v>
      </c>
      <c r="C10140" s="4" t="s">
        <v>215</v>
      </c>
      <c r="D10140" s="4" t="s">
        <v>5502</v>
      </c>
      <c r="E10140" s="5">
        <v>58.43</v>
      </c>
    </row>
    <row r="10141" s="1" customFormat="1" customHeight="1" spans="1:5">
      <c r="A10141" s="4">
        <v>94493</v>
      </c>
      <c r="B10141" s="4" t="s">
        <v>10707</v>
      </c>
      <c r="C10141" s="4" t="s">
        <v>215</v>
      </c>
      <c r="D10141" s="4" t="s">
        <v>5502</v>
      </c>
      <c r="E10141" s="5">
        <v>106.96</v>
      </c>
    </row>
    <row r="10142" s="1" customFormat="1" customHeight="1" spans="1:5">
      <c r="A10142" s="4">
        <v>94495</v>
      </c>
      <c r="B10142" s="4" t="s">
        <v>10708</v>
      </c>
      <c r="C10142" s="4" t="s">
        <v>215</v>
      </c>
      <c r="D10142" s="4" t="s">
        <v>5502</v>
      </c>
      <c r="E10142" s="5">
        <v>62.46</v>
      </c>
    </row>
    <row r="10143" s="1" customFormat="1" customHeight="1" spans="1:5">
      <c r="A10143" s="4">
        <v>94496</v>
      </c>
      <c r="B10143" s="4" t="s">
        <v>10709</v>
      </c>
      <c r="C10143" s="4" t="s">
        <v>215</v>
      </c>
      <c r="D10143" s="4" t="s">
        <v>5502</v>
      </c>
      <c r="E10143" s="5">
        <v>85.1</v>
      </c>
    </row>
    <row r="10144" s="1" customFormat="1" customHeight="1" spans="1:5">
      <c r="A10144" s="4">
        <v>94497</v>
      </c>
      <c r="B10144" s="4" t="s">
        <v>10710</v>
      </c>
      <c r="C10144" s="4" t="s">
        <v>215</v>
      </c>
      <c r="D10144" s="4" t="s">
        <v>5502</v>
      </c>
      <c r="E10144" s="5">
        <v>107.82</v>
      </c>
    </row>
    <row r="10145" s="1" customFormat="1" customHeight="1" spans="1:5">
      <c r="A10145" s="4">
        <v>94498</v>
      </c>
      <c r="B10145" s="4" t="s">
        <v>10711</v>
      </c>
      <c r="C10145" s="4" t="s">
        <v>215</v>
      </c>
      <c r="D10145" s="4" t="s">
        <v>5502</v>
      </c>
      <c r="E10145" s="5">
        <v>148.87</v>
      </c>
    </row>
    <row r="10146" s="1" customFormat="1" customHeight="1" spans="1:5">
      <c r="A10146" s="4">
        <v>94499</v>
      </c>
      <c r="B10146" s="4" t="s">
        <v>10712</v>
      </c>
      <c r="C10146" s="4" t="s">
        <v>215</v>
      </c>
      <c r="D10146" s="4" t="s">
        <v>5502</v>
      </c>
      <c r="E10146" s="5">
        <v>296.67</v>
      </c>
    </row>
    <row r="10147" s="1" customFormat="1" customHeight="1" spans="1:5">
      <c r="A10147" s="4">
        <v>94500</v>
      </c>
      <c r="B10147" s="4" t="s">
        <v>10713</v>
      </c>
      <c r="C10147" s="4" t="s">
        <v>215</v>
      </c>
      <c r="D10147" s="4" t="s">
        <v>5502</v>
      </c>
      <c r="E10147" s="5">
        <v>360.08</v>
      </c>
    </row>
    <row r="10148" s="1" customFormat="1" customHeight="1" spans="1:5">
      <c r="A10148" s="4">
        <v>94501</v>
      </c>
      <c r="B10148" s="4" t="s">
        <v>10714</v>
      </c>
      <c r="C10148" s="4" t="s">
        <v>215</v>
      </c>
      <c r="D10148" s="4" t="s">
        <v>5502</v>
      </c>
      <c r="E10148" s="5">
        <v>727.94</v>
      </c>
    </row>
    <row r="10149" s="1" customFormat="1" customHeight="1" spans="1:5">
      <c r="A10149" s="4">
        <v>94792</v>
      </c>
      <c r="B10149" s="4" t="s">
        <v>10715</v>
      </c>
      <c r="C10149" s="4" t="s">
        <v>215</v>
      </c>
      <c r="D10149" s="4" t="s">
        <v>5502</v>
      </c>
      <c r="E10149" s="5">
        <v>117.04</v>
      </c>
    </row>
    <row r="10150" s="1" customFormat="1" customHeight="1" spans="1:5">
      <c r="A10150" s="4">
        <v>94793</v>
      </c>
      <c r="B10150" s="4" t="s">
        <v>10716</v>
      </c>
      <c r="C10150" s="4" t="s">
        <v>215</v>
      </c>
      <c r="D10150" s="4" t="s">
        <v>5502</v>
      </c>
      <c r="E10150" s="5">
        <v>160.45</v>
      </c>
    </row>
    <row r="10151" s="1" customFormat="1" customHeight="1" spans="1:5">
      <c r="A10151" s="4">
        <v>94794</v>
      </c>
      <c r="B10151" s="4" t="s">
        <v>10717</v>
      </c>
      <c r="C10151" s="4" t="s">
        <v>215</v>
      </c>
      <c r="D10151" s="4" t="s">
        <v>5502</v>
      </c>
      <c r="E10151" s="5">
        <v>170.06</v>
      </c>
    </row>
    <row r="10152" s="1" customFormat="1" customHeight="1" spans="1:5">
      <c r="A10152" s="4">
        <v>94795</v>
      </c>
      <c r="B10152" s="4" t="s">
        <v>10718</v>
      </c>
      <c r="C10152" s="4" t="s">
        <v>215</v>
      </c>
      <c r="D10152" s="4" t="s">
        <v>5502</v>
      </c>
      <c r="E10152" s="5">
        <v>25.07</v>
      </c>
    </row>
    <row r="10153" s="1" customFormat="1" customHeight="1" spans="1:5">
      <c r="A10153" s="4">
        <v>94796</v>
      </c>
      <c r="B10153" s="4" t="s">
        <v>10719</v>
      </c>
      <c r="C10153" s="4" t="s">
        <v>215</v>
      </c>
      <c r="D10153" s="4" t="s">
        <v>5502</v>
      </c>
      <c r="E10153" s="5">
        <v>29.75</v>
      </c>
    </row>
    <row r="10154" s="1" customFormat="1" customHeight="1" spans="1:5">
      <c r="A10154" s="4">
        <v>94797</v>
      </c>
      <c r="B10154" s="4" t="s">
        <v>10720</v>
      </c>
      <c r="C10154" s="4" t="s">
        <v>215</v>
      </c>
      <c r="D10154" s="4" t="s">
        <v>5502</v>
      </c>
      <c r="E10154" s="5">
        <v>58.74</v>
      </c>
    </row>
    <row r="10155" s="1" customFormat="1" customHeight="1" spans="1:5">
      <c r="A10155" s="4">
        <v>94798</v>
      </c>
      <c r="B10155" s="4" t="s">
        <v>10721</v>
      </c>
      <c r="C10155" s="4" t="s">
        <v>215</v>
      </c>
      <c r="D10155" s="4" t="s">
        <v>5502</v>
      </c>
      <c r="E10155" s="5">
        <v>95.86</v>
      </c>
    </row>
    <row r="10156" s="1" customFormat="1" customHeight="1" spans="1:5">
      <c r="A10156" s="4">
        <v>94799</v>
      </c>
      <c r="B10156" s="4" t="s">
        <v>10722</v>
      </c>
      <c r="C10156" s="4" t="s">
        <v>215</v>
      </c>
      <c r="D10156" s="4" t="s">
        <v>5502</v>
      </c>
      <c r="E10156" s="5">
        <v>118.23</v>
      </c>
    </row>
    <row r="10157" s="1" customFormat="1" customHeight="1" spans="1:5">
      <c r="A10157" s="4">
        <v>94800</v>
      </c>
      <c r="B10157" s="4" t="s">
        <v>10723</v>
      </c>
      <c r="C10157" s="4" t="s">
        <v>215</v>
      </c>
      <c r="D10157" s="4" t="s">
        <v>5502</v>
      </c>
      <c r="E10157" s="5">
        <v>151.86</v>
      </c>
    </row>
    <row r="10158" s="1" customFormat="1" customHeight="1" spans="1:5">
      <c r="A10158" s="4">
        <v>95248</v>
      </c>
      <c r="B10158" s="4" t="s">
        <v>10724</v>
      </c>
      <c r="C10158" s="4" t="s">
        <v>215</v>
      </c>
      <c r="D10158" s="4" t="s">
        <v>5502</v>
      </c>
      <c r="E10158" s="5">
        <v>53.27</v>
      </c>
    </row>
    <row r="10159" s="1" customFormat="1" customHeight="1" spans="1:5">
      <c r="A10159" s="4">
        <v>95249</v>
      </c>
      <c r="B10159" s="4" t="s">
        <v>10725</v>
      </c>
      <c r="C10159" s="4" t="s">
        <v>215</v>
      </c>
      <c r="D10159" s="4" t="s">
        <v>5502</v>
      </c>
      <c r="E10159" s="5">
        <v>62.77</v>
      </c>
    </row>
    <row r="10160" s="1" customFormat="1" customHeight="1" spans="1:5">
      <c r="A10160" s="4">
        <v>95250</v>
      </c>
      <c r="B10160" s="4" t="s">
        <v>10726</v>
      </c>
      <c r="C10160" s="4" t="s">
        <v>215</v>
      </c>
      <c r="D10160" s="4" t="s">
        <v>5502</v>
      </c>
      <c r="E10160" s="5">
        <v>84.74</v>
      </c>
    </row>
    <row r="10161" s="1" customFormat="1" customHeight="1" spans="1:5">
      <c r="A10161" s="4">
        <v>95251</v>
      </c>
      <c r="B10161" s="4" t="s">
        <v>10727</v>
      </c>
      <c r="C10161" s="4" t="s">
        <v>215</v>
      </c>
      <c r="D10161" s="4" t="s">
        <v>5502</v>
      </c>
      <c r="E10161" s="5">
        <v>125.36</v>
      </c>
    </row>
    <row r="10162" s="1" customFormat="1" customHeight="1" spans="1:5">
      <c r="A10162" s="4">
        <v>95252</v>
      </c>
      <c r="B10162" s="4" t="s">
        <v>10728</v>
      </c>
      <c r="C10162" s="4" t="s">
        <v>215</v>
      </c>
      <c r="D10162" s="4" t="s">
        <v>5502</v>
      </c>
      <c r="E10162" s="5">
        <v>152</v>
      </c>
    </row>
    <row r="10163" s="1" customFormat="1" customHeight="1" spans="1:5">
      <c r="A10163" s="4">
        <v>95253</v>
      </c>
      <c r="B10163" s="4" t="s">
        <v>10729</v>
      </c>
      <c r="C10163" s="4" t="s">
        <v>215</v>
      </c>
      <c r="D10163" s="4" t="s">
        <v>5502</v>
      </c>
      <c r="E10163" s="5">
        <v>231.2</v>
      </c>
    </row>
    <row r="10164" s="1" customFormat="1" customHeight="1" spans="1:5">
      <c r="A10164" s="4">
        <v>99619</v>
      </c>
      <c r="B10164" s="4" t="s">
        <v>10730</v>
      </c>
      <c r="C10164" s="4" t="s">
        <v>215</v>
      </c>
      <c r="D10164" s="4" t="s">
        <v>5502</v>
      </c>
      <c r="E10164" s="5">
        <v>126.71</v>
      </c>
    </row>
    <row r="10165" s="1" customFormat="1" customHeight="1" spans="1:5">
      <c r="A10165" s="4">
        <v>99620</v>
      </c>
      <c r="B10165" s="4" t="s">
        <v>10731</v>
      </c>
      <c r="C10165" s="4" t="s">
        <v>215</v>
      </c>
      <c r="D10165" s="4" t="s">
        <v>5502</v>
      </c>
      <c r="E10165" s="5">
        <v>172.16</v>
      </c>
    </row>
    <row r="10166" s="1" customFormat="1" customHeight="1" spans="1:5">
      <c r="A10166" s="4">
        <v>99621</v>
      </c>
      <c r="B10166" s="4" t="s">
        <v>10732</v>
      </c>
      <c r="C10166" s="4" t="s">
        <v>215</v>
      </c>
      <c r="D10166" s="4" t="s">
        <v>5502</v>
      </c>
      <c r="E10166" s="5">
        <v>256.75</v>
      </c>
    </row>
    <row r="10167" s="1" customFormat="1" customHeight="1" spans="1:5">
      <c r="A10167" s="4">
        <v>99622</v>
      </c>
      <c r="B10167" s="4" t="s">
        <v>10733</v>
      </c>
      <c r="C10167" s="4" t="s">
        <v>215</v>
      </c>
      <c r="D10167" s="4" t="s">
        <v>5502</v>
      </c>
      <c r="E10167" s="5">
        <v>288.72</v>
      </c>
    </row>
    <row r="10168" s="1" customFormat="1" customHeight="1" spans="1:5">
      <c r="A10168" s="4">
        <v>99623</v>
      </c>
      <c r="B10168" s="4" t="s">
        <v>10734</v>
      </c>
      <c r="C10168" s="4" t="s">
        <v>215</v>
      </c>
      <c r="D10168" s="4" t="s">
        <v>5502</v>
      </c>
      <c r="E10168" s="5">
        <v>403.1</v>
      </c>
    </row>
    <row r="10169" s="1" customFormat="1" customHeight="1" spans="1:5">
      <c r="A10169" s="4">
        <v>99624</v>
      </c>
      <c r="B10169" s="4" t="s">
        <v>10735</v>
      </c>
      <c r="C10169" s="4" t="s">
        <v>215</v>
      </c>
      <c r="D10169" s="4" t="s">
        <v>5502</v>
      </c>
      <c r="E10169" s="5">
        <v>574.91</v>
      </c>
    </row>
    <row r="10170" s="1" customFormat="1" customHeight="1" spans="1:5">
      <c r="A10170" s="4">
        <v>99625</v>
      </c>
      <c r="B10170" s="4" t="s">
        <v>10736</v>
      </c>
      <c r="C10170" s="4" t="s">
        <v>215</v>
      </c>
      <c r="D10170" s="4" t="s">
        <v>5502</v>
      </c>
      <c r="E10170" s="5">
        <v>791.24</v>
      </c>
    </row>
    <row r="10171" s="1" customFormat="1" customHeight="1" spans="1:5">
      <c r="A10171" s="4">
        <v>99626</v>
      </c>
      <c r="B10171" s="4" t="s">
        <v>10737</v>
      </c>
      <c r="C10171" s="4" t="s">
        <v>215</v>
      </c>
      <c r="D10171" s="4" t="s">
        <v>5502</v>
      </c>
      <c r="E10171" s="6">
        <v>1219.48</v>
      </c>
    </row>
    <row r="10172" s="1" customFormat="1" customHeight="1" spans="1:5">
      <c r="A10172" s="4">
        <v>99627</v>
      </c>
      <c r="B10172" s="4" t="s">
        <v>10738</v>
      </c>
      <c r="C10172" s="4" t="s">
        <v>215</v>
      </c>
      <c r="D10172" s="4" t="s">
        <v>5502</v>
      </c>
      <c r="E10172" s="5">
        <v>76.41</v>
      </c>
    </row>
    <row r="10173" s="1" customFormat="1" customHeight="1" spans="1:5">
      <c r="A10173" s="4">
        <v>99628</v>
      </c>
      <c r="B10173" s="4" t="s">
        <v>10739</v>
      </c>
      <c r="C10173" s="4" t="s">
        <v>215</v>
      </c>
      <c r="D10173" s="4" t="s">
        <v>5502</v>
      </c>
      <c r="E10173" s="5">
        <v>83.14</v>
      </c>
    </row>
    <row r="10174" s="1" customFormat="1" customHeight="1" spans="1:5">
      <c r="A10174" s="4">
        <v>99629</v>
      </c>
      <c r="B10174" s="4" t="s">
        <v>10740</v>
      </c>
      <c r="C10174" s="4" t="s">
        <v>215</v>
      </c>
      <c r="D10174" s="4" t="s">
        <v>5502</v>
      </c>
      <c r="E10174" s="5">
        <v>92.19</v>
      </c>
    </row>
    <row r="10175" s="1" customFormat="1" customHeight="1" spans="1:5">
      <c r="A10175" s="4">
        <v>99630</v>
      </c>
      <c r="B10175" s="4" t="s">
        <v>10741</v>
      </c>
      <c r="C10175" s="4" t="s">
        <v>215</v>
      </c>
      <c r="D10175" s="4" t="s">
        <v>5502</v>
      </c>
      <c r="E10175" s="5">
        <v>137.3</v>
      </c>
    </row>
    <row r="10176" s="1" customFormat="1" customHeight="1" spans="1:5">
      <c r="A10176" s="4">
        <v>99631</v>
      </c>
      <c r="B10176" s="4" t="s">
        <v>10742</v>
      </c>
      <c r="C10176" s="4" t="s">
        <v>215</v>
      </c>
      <c r="D10176" s="4" t="s">
        <v>5502</v>
      </c>
      <c r="E10176" s="5">
        <v>159.64</v>
      </c>
    </row>
    <row r="10177" s="1" customFormat="1" customHeight="1" spans="1:5">
      <c r="A10177" s="4">
        <v>99632</v>
      </c>
      <c r="B10177" s="4" t="s">
        <v>10743</v>
      </c>
      <c r="C10177" s="4" t="s">
        <v>215</v>
      </c>
      <c r="D10177" s="4" t="s">
        <v>5502</v>
      </c>
      <c r="E10177" s="5">
        <v>230.49</v>
      </c>
    </row>
    <row r="10178" s="1" customFormat="1" customHeight="1" spans="1:5">
      <c r="A10178" s="4">
        <v>99633</v>
      </c>
      <c r="B10178" s="4" t="s">
        <v>10744</v>
      </c>
      <c r="C10178" s="4" t="s">
        <v>215</v>
      </c>
      <c r="D10178" s="4" t="s">
        <v>5502</v>
      </c>
      <c r="E10178" s="5">
        <v>495.92</v>
      </c>
    </row>
    <row r="10179" s="1" customFormat="1" customHeight="1" spans="1:5">
      <c r="A10179" s="4">
        <v>99634</v>
      </c>
      <c r="B10179" s="4" t="s">
        <v>10745</v>
      </c>
      <c r="C10179" s="4" t="s">
        <v>215</v>
      </c>
      <c r="D10179" s="4" t="s">
        <v>5502</v>
      </c>
      <c r="E10179" s="5">
        <v>847.91</v>
      </c>
    </row>
    <row r="10180" s="1" customFormat="1" customHeight="1" spans="1:5">
      <c r="A10180" s="4">
        <v>99635</v>
      </c>
      <c r="B10180" s="4" t="s">
        <v>10746</v>
      </c>
      <c r="C10180" s="4" t="s">
        <v>215</v>
      </c>
      <c r="D10180" s="4" t="s">
        <v>5502</v>
      </c>
      <c r="E10180" s="5">
        <v>372.56</v>
      </c>
    </row>
    <row r="10181" s="1" customFormat="1" customHeight="1" spans="1:5">
      <c r="A10181" s="4">
        <v>103008</v>
      </c>
      <c r="B10181" s="4" t="s">
        <v>10747</v>
      </c>
      <c r="C10181" s="4" t="s">
        <v>215</v>
      </c>
      <c r="D10181" s="4" t="s">
        <v>5502</v>
      </c>
      <c r="E10181" s="5">
        <v>103.66</v>
      </c>
    </row>
    <row r="10182" s="1" customFormat="1" customHeight="1" spans="1:5">
      <c r="A10182" s="4">
        <v>103009</v>
      </c>
      <c r="B10182" s="4" t="s">
        <v>10748</v>
      </c>
      <c r="C10182" s="4" t="s">
        <v>215</v>
      </c>
      <c r="D10182" s="4" t="s">
        <v>5502</v>
      </c>
      <c r="E10182" s="5">
        <v>364.99</v>
      </c>
    </row>
    <row r="10183" s="1" customFormat="1" customHeight="1" spans="1:5">
      <c r="A10183" s="4">
        <v>103010</v>
      </c>
      <c r="B10183" s="4" t="s">
        <v>10749</v>
      </c>
      <c r="C10183" s="4" t="s">
        <v>215</v>
      </c>
      <c r="D10183" s="4" t="s">
        <v>5502</v>
      </c>
      <c r="E10183" s="5">
        <v>78.6</v>
      </c>
    </row>
    <row r="10184" s="1" customFormat="1" customHeight="1" spans="1:5">
      <c r="A10184" s="4">
        <v>103011</v>
      </c>
      <c r="B10184" s="4" t="s">
        <v>10750</v>
      </c>
      <c r="C10184" s="4" t="s">
        <v>215</v>
      </c>
      <c r="D10184" s="4" t="s">
        <v>5502</v>
      </c>
      <c r="E10184" s="5">
        <v>87.56</v>
      </c>
    </row>
    <row r="10185" s="1" customFormat="1" customHeight="1" spans="1:5">
      <c r="A10185" s="4">
        <v>103012</v>
      </c>
      <c r="B10185" s="4" t="s">
        <v>10751</v>
      </c>
      <c r="C10185" s="4" t="s">
        <v>215</v>
      </c>
      <c r="D10185" s="4" t="s">
        <v>5502</v>
      </c>
      <c r="E10185" s="5">
        <v>138.19</v>
      </c>
    </row>
    <row r="10186" s="1" customFormat="1" customHeight="1" spans="1:5">
      <c r="A10186" s="4">
        <v>103013</v>
      </c>
      <c r="B10186" s="4" t="s">
        <v>10752</v>
      </c>
      <c r="C10186" s="4" t="s">
        <v>215</v>
      </c>
      <c r="D10186" s="4" t="s">
        <v>5502</v>
      </c>
      <c r="E10186" s="5">
        <v>148.61</v>
      </c>
    </row>
    <row r="10187" s="1" customFormat="1" customHeight="1" spans="1:5">
      <c r="A10187" s="4">
        <v>103014</v>
      </c>
      <c r="B10187" s="4" t="s">
        <v>10753</v>
      </c>
      <c r="C10187" s="4" t="s">
        <v>215</v>
      </c>
      <c r="D10187" s="4" t="s">
        <v>5502</v>
      </c>
      <c r="E10187" s="5">
        <v>223.68</v>
      </c>
    </row>
    <row r="10188" s="1" customFormat="1" customHeight="1" spans="1:5">
      <c r="A10188" s="4">
        <v>103015</v>
      </c>
      <c r="B10188" s="4" t="s">
        <v>10754</v>
      </c>
      <c r="C10188" s="4" t="s">
        <v>215</v>
      </c>
      <c r="D10188" s="4" t="s">
        <v>5502</v>
      </c>
      <c r="E10188" s="5">
        <v>396.04</v>
      </c>
    </row>
    <row r="10189" s="1" customFormat="1" customHeight="1" spans="1:5">
      <c r="A10189" s="4">
        <v>103016</v>
      </c>
      <c r="B10189" s="4" t="s">
        <v>10755</v>
      </c>
      <c r="C10189" s="4" t="s">
        <v>215</v>
      </c>
      <c r="D10189" s="4" t="s">
        <v>5502</v>
      </c>
      <c r="E10189" s="5">
        <v>541.62</v>
      </c>
    </row>
    <row r="10190" s="1" customFormat="1" customHeight="1" spans="1:5">
      <c r="A10190" s="4">
        <v>103017</v>
      </c>
      <c r="B10190" s="4" t="s">
        <v>10756</v>
      </c>
      <c r="C10190" s="4" t="s">
        <v>215</v>
      </c>
      <c r="D10190" s="4" t="s">
        <v>5502</v>
      </c>
      <c r="E10190" s="5">
        <v>946.49</v>
      </c>
    </row>
    <row r="10191" s="1" customFormat="1" customHeight="1" spans="1:5">
      <c r="A10191" s="4">
        <v>103018</v>
      </c>
      <c r="B10191" s="4" t="s">
        <v>10757</v>
      </c>
      <c r="C10191" s="4" t="s">
        <v>215</v>
      </c>
      <c r="D10191" s="4" t="s">
        <v>5502</v>
      </c>
      <c r="E10191" s="5">
        <v>304.33</v>
      </c>
    </row>
    <row r="10192" s="1" customFormat="1" customHeight="1" spans="1:5">
      <c r="A10192" s="4">
        <v>103019</v>
      </c>
      <c r="B10192" s="4" t="s">
        <v>10758</v>
      </c>
      <c r="C10192" s="4" t="s">
        <v>215</v>
      </c>
      <c r="D10192" s="4" t="s">
        <v>5502</v>
      </c>
      <c r="E10192" s="5">
        <v>269.38</v>
      </c>
    </row>
    <row r="10193" s="1" customFormat="1" customHeight="1" spans="1:5">
      <c r="A10193" s="4">
        <v>103029</v>
      </c>
      <c r="B10193" s="4" t="s">
        <v>10759</v>
      </c>
      <c r="C10193" s="4" t="s">
        <v>215</v>
      </c>
      <c r="D10193" s="4" t="s">
        <v>5502</v>
      </c>
      <c r="E10193" s="5">
        <v>46.13</v>
      </c>
    </row>
    <row r="10194" s="1" customFormat="1" customHeight="1" spans="1:5">
      <c r="A10194" s="4">
        <v>103036</v>
      </c>
      <c r="B10194" s="4" t="s">
        <v>10760</v>
      </c>
      <c r="C10194" s="4" t="s">
        <v>215</v>
      </c>
      <c r="D10194" s="4" t="s">
        <v>5502</v>
      </c>
      <c r="E10194" s="5">
        <v>22.41</v>
      </c>
    </row>
    <row r="10195" s="1" customFormat="1" customHeight="1" spans="1:5">
      <c r="A10195" s="4">
        <v>103037</v>
      </c>
      <c r="B10195" s="4" t="s">
        <v>10761</v>
      </c>
      <c r="C10195" s="4" t="s">
        <v>215</v>
      </c>
      <c r="D10195" s="4" t="s">
        <v>5502</v>
      </c>
      <c r="E10195" s="5">
        <v>44.16</v>
      </c>
    </row>
    <row r="10196" s="1" customFormat="1" customHeight="1" spans="1:5">
      <c r="A10196" s="4">
        <v>103038</v>
      </c>
      <c r="B10196" s="4" t="s">
        <v>10762</v>
      </c>
      <c r="C10196" s="4" t="s">
        <v>215</v>
      </c>
      <c r="D10196" s="4" t="s">
        <v>5502</v>
      </c>
      <c r="E10196" s="5">
        <v>59.14</v>
      </c>
    </row>
    <row r="10197" s="1" customFormat="1" customHeight="1" spans="1:5">
      <c r="A10197" s="4">
        <v>103039</v>
      </c>
      <c r="B10197" s="4" t="s">
        <v>10763</v>
      </c>
      <c r="C10197" s="4" t="s">
        <v>215</v>
      </c>
      <c r="D10197" s="4" t="s">
        <v>5502</v>
      </c>
      <c r="E10197" s="5">
        <v>64.55</v>
      </c>
    </row>
    <row r="10198" s="1" customFormat="1" customHeight="1" spans="1:5">
      <c r="A10198" s="4">
        <v>103040</v>
      </c>
      <c r="B10198" s="4" t="s">
        <v>10764</v>
      </c>
      <c r="C10198" s="4" t="s">
        <v>215</v>
      </c>
      <c r="D10198" s="4" t="s">
        <v>5502</v>
      </c>
      <c r="E10198" s="5">
        <v>95.74</v>
      </c>
    </row>
    <row r="10199" s="1" customFormat="1" customHeight="1" spans="1:5">
      <c r="A10199" s="4">
        <v>103041</v>
      </c>
      <c r="B10199" s="4" t="s">
        <v>10765</v>
      </c>
      <c r="C10199" s="4" t="s">
        <v>215</v>
      </c>
      <c r="D10199" s="4" t="s">
        <v>5502</v>
      </c>
      <c r="E10199" s="5">
        <v>18.72</v>
      </c>
    </row>
    <row r="10200" s="1" customFormat="1" customHeight="1" spans="1:5">
      <c r="A10200" s="4">
        <v>103042</v>
      </c>
      <c r="B10200" s="4" t="s">
        <v>10766</v>
      </c>
      <c r="C10200" s="4" t="s">
        <v>215</v>
      </c>
      <c r="D10200" s="4" t="s">
        <v>5502</v>
      </c>
      <c r="E10200" s="5">
        <v>23.22</v>
      </c>
    </row>
    <row r="10201" s="1" customFormat="1" customHeight="1" spans="1:5">
      <c r="A10201" s="4">
        <v>103043</v>
      </c>
      <c r="B10201" s="4" t="s">
        <v>10767</v>
      </c>
      <c r="C10201" s="4" t="s">
        <v>215</v>
      </c>
      <c r="D10201" s="4" t="s">
        <v>5502</v>
      </c>
      <c r="E10201" s="5">
        <v>21.58</v>
      </c>
    </row>
    <row r="10202" s="1" customFormat="1" customHeight="1" spans="1:5">
      <c r="A10202" s="4">
        <v>103044</v>
      </c>
      <c r="B10202" s="4" t="s">
        <v>10768</v>
      </c>
      <c r="C10202" s="4" t="s">
        <v>215</v>
      </c>
      <c r="D10202" s="4" t="s">
        <v>5502</v>
      </c>
      <c r="E10202" s="5">
        <v>29.16</v>
      </c>
    </row>
    <row r="10203" s="1" customFormat="1" customHeight="1" spans="1:5">
      <c r="A10203" s="4">
        <v>103045</v>
      </c>
      <c r="B10203" s="4" t="s">
        <v>10769</v>
      </c>
      <c r="C10203" s="4" t="s">
        <v>215</v>
      </c>
      <c r="D10203" s="4" t="s">
        <v>5502</v>
      </c>
      <c r="E10203" s="5">
        <v>9.35</v>
      </c>
    </row>
    <row r="10204" s="1" customFormat="1" customHeight="1" spans="1:5">
      <c r="A10204" s="4">
        <v>103046</v>
      </c>
      <c r="B10204" s="4" t="s">
        <v>10770</v>
      </c>
      <c r="C10204" s="4" t="s">
        <v>215</v>
      </c>
      <c r="D10204" s="4" t="s">
        <v>5502</v>
      </c>
      <c r="E10204" s="5">
        <v>22.02</v>
      </c>
    </row>
    <row r="10205" s="1" customFormat="1" customHeight="1" spans="1:5">
      <c r="A10205" s="4">
        <v>103047</v>
      </c>
      <c r="B10205" s="4" t="s">
        <v>10771</v>
      </c>
      <c r="C10205" s="4" t="s">
        <v>215</v>
      </c>
      <c r="D10205" s="4" t="s">
        <v>5502</v>
      </c>
      <c r="E10205" s="5">
        <v>22.99</v>
      </c>
    </row>
    <row r="10206" s="1" customFormat="1" customHeight="1" spans="1:5">
      <c r="A10206" s="4">
        <v>103048</v>
      </c>
      <c r="B10206" s="4" t="s">
        <v>10772</v>
      </c>
      <c r="C10206" s="4" t="s">
        <v>215</v>
      </c>
      <c r="D10206" s="4" t="s">
        <v>5502</v>
      </c>
      <c r="E10206" s="5">
        <v>17.32</v>
      </c>
    </row>
    <row r="10207" s="1" customFormat="1" customHeight="1" spans="1:5">
      <c r="A10207" s="4">
        <v>103049</v>
      </c>
      <c r="B10207" s="4" t="s">
        <v>10773</v>
      </c>
      <c r="C10207" s="4" t="s">
        <v>215</v>
      </c>
      <c r="D10207" s="4" t="s">
        <v>5502</v>
      </c>
      <c r="E10207" s="5">
        <v>18.76</v>
      </c>
    </row>
    <row r="10208" s="1" customFormat="1" customHeight="1" spans="1:5">
      <c r="A10208" s="4">
        <v>103050</v>
      </c>
      <c r="B10208" s="4" t="s">
        <v>10774</v>
      </c>
      <c r="C10208" s="4" t="s">
        <v>215</v>
      </c>
      <c r="D10208" s="4" t="s">
        <v>5502</v>
      </c>
      <c r="E10208" s="5">
        <v>23.97</v>
      </c>
    </row>
    <row r="10209" s="1" customFormat="1" customHeight="1" spans="1:5">
      <c r="A10209" s="4">
        <v>103051</v>
      </c>
      <c r="B10209" s="4" t="s">
        <v>10775</v>
      </c>
      <c r="C10209" s="4" t="s">
        <v>215</v>
      </c>
      <c r="D10209" s="4" t="s">
        <v>5502</v>
      </c>
      <c r="E10209" s="5">
        <v>28.94</v>
      </c>
    </row>
    <row r="10210" s="1" customFormat="1" customHeight="1" spans="1:5">
      <c r="A10210" s="4">
        <v>103052</v>
      </c>
      <c r="B10210" s="4" t="s">
        <v>10776</v>
      </c>
      <c r="C10210" s="4" t="s">
        <v>215</v>
      </c>
      <c r="D10210" s="4" t="s">
        <v>5502</v>
      </c>
      <c r="E10210" s="5">
        <v>39.25</v>
      </c>
    </row>
    <row r="10211" s="1" customFormat="1" customHeight="1" spans="1:5">
      <c r="A10211" s="4">
        <v>95634</v>
      </c>
      <c r="B10211" s="4" t="s">
        <v>10777</v>
      </c>
      <c r="C10211" s="4" t="s">
        <v>215</v>
      </c>
      <c r="D10211" s="4" t="s">
        <v>5502</v>
      </c>
      <c r="E10211" s="5">
        <v>233.36</v>
      </c>
    </row>
    <row r="10212" s="1" customFormat="1" customHeight="1" spans="1:5">
      <c r="A10212" s="4">
        <v>95635</v>
      </c>
      <c r="B10212" s="4" t="s">
        <v>10778</v>
      </c>
      <c r="C10212" s="4" t="s">
        <v>215</v>
      </c>
      <c r="D10212" s="4" t="s">
        <v>5502</v>
      </c>
      <c r="E10212" s="5">
        <v>246.59</v>
      </c>
    </row>
    <row r="10213" s="1" customFormat="1" customHeight="1" spans="1:5">
      <c r="A10213" s="4">
        <v>95636</v>
      </c>
      <c r="B10213" s="4" t="s">
        <v>10779</v>
      </c>
      <c r="C10213" s="4" t="s">
        <v>215</v>
      </c>
      <c r="D10213" s="4" t="s">
        <v>5683</v>
      </c>
      <c r="E10213" s="5">
        <v>368.92</v>
      </c>
    </row>
    <row r="10214" s="1" customFormat="1" customHeight="1" spans="1:5">
      <c r="A10214" s="4">
        <v>95637</v>
      </c>
      <c r="B10214" s="4" t="s">
        <v>10780</v>
      </c>
      <c r="C10214" s="4" t="s">
        <v>215</v>
      </c>
      <c r="D10214" s="4" t="s">
        <v>5683</v>
      </c>
      <c r="E10214" s="5">
        <v>574.23</v>
      </c>
    </row>
    <row r="10215" s="1" customFormat="1" customHeight="1" spans="1:5">
      <c r="A10215" s="4">
        <v>95638</v>
      </c>
      <c r="B10215" s="4" t="s">
        <v>10781</v>
      </c>
      <c r="C10215" s="4" t="s">
        <v>215</v>
      </c>
      <c r="D10215" s="4" t="s">
        <v>5683</v>
      </c>
      <c r="E10215" s="5">
        <v>701.1</v>
      </c>
    </row>
    <row r="10216" s="1" customFormat="1" customHeight="1" spans="1:5">
      <c r="A10216" s="4">
        <v>95639</v>
      </c>
      <c r="B10216" s="4" t="s">
        <v>10782</v>
      </c>
      <c r="C10216" s="4" t="s">
        <v>215</v>
      </c>
      <c r="D10216" s="4" t="s">
        <v>5683</v>
      </c>
      <c r="E10216" s="5">
        <v>904.72</v>
      </c>
    </row>
    <row r="10217" s="1" customFormat="1" customHeight="1" spans="1:5">
      <c r="A10217" s="4">
        <v>95641</v>
      </c>
      <c r="B10217" s="4" t="s">
        <v>10783</v>
      </c>
      <c r="C10217" s="4" t="s">
        <v>215</v>
      </c>
      <c r="D10217" s="4" t="s">
        <v>5502</v>
      </c>
      <c r="E10217" s="5">
        <v>305.85</v>
      </c>
    </row>
    <row r="10218" s="1" customFormat="1" customHeight="1" spans="1:5">
      <c r="A10218" s="4">
        <v>95642</v>
      </c>
      <c r="B10218" s="4" t="s">
        <v>10784</v>
      </c>
      <c r="C10218" s="4" t="s">
        <v>215</v>
      </c>
      <c r="D10218" s="4" t="s">
        <v>5502</v>
      </c>
      <c r="E10218" s="5">
        <v>452.47</v>
      </c>
    </row>
    <row r="10219" s="1" customFormat="1" customHeight="1" spans="1:5">
      <c r="A10219" s="4">
        <v>95643</v>
      </c>
      <c r="B10219" s="4" t="s">
        <v>10785</v>
      </c>
      <c r="C10219" s="4" t="s">
        <v>215</v>
      </c>
      <c r="D10219" s="4" t="s">
        <v>5502</v>
      </c>
      <c r="E10219" s="5">
        <v>592.31</v>
      </c>
    </row>
    <row r="10220" s="1" customFormat="1" customHeight="1" spans="1:5">
      <c r="A10220" s="4">
        <v>95644</v>
      </c>
      <c r="B10220" s="4" t="s">
        <v>10786</v>
      </c>
      <c r="C10220" s="4" t="s">
        <v>215</v>
      </c>
      <c r="D10220" s="4" t="s">
        <v>5502</v>
      </c>
      <c r="E10220" s="5">
        <v>224.93</v>
      </c>
    </row>
    <row r="10221" s="1" customFormat="1" customHeight="1" spans="1:5">
      <c r="A10221" s="4">
        <v>95645</v>
      </c>
      <c r="B10221" s="4" t="s">
        <v>10787</v>
      </c>
      <c r="C10221" s="4" t="s">
        <v>215</v>
      </c>
      <c r="D10221" s="4" t="s">
        <v>5502</v>
      </c>
      <c r="E10221" s="5">
        <v>412.8</v>
      </c>
    </row>
    <row r="10222" s="1" customFormat="1" customHeight="1" spans="1:5">
      <c r="A10222" s="4">
        <v>95646</v>
      </c>
      <c r="B10222" s="4" t="s">
        <v>10788</v>
      </c>
      <c r="C10222" s="4" t="s">
        <v>215</v>
      </c>
      <c r="D10222" s="4" t="s">
        <v>5502</v>
      </c>
      <c r="E10222" s="5">
        <v>615.54</v>
      </c>
    </row>
    <row r="10223" s="1" customFormat="1" customHeight="1" spans="1:5">
      <c r="A10223" s="4">
        <v>95647</v>
      </c>
      <c r="B10223" s="4" t="s">
        <v>10789</v>
      </c>
      <c r="C10223" s="4" t="s">
        <v>215</v>
      </c>
      <c r="D10223" s="4" t="s">
        <v>5502</v>
      </c>
      <c r="E10223" s="5">
        <v>807.6</v>
      </c>
    </row>
    <row r="10224" s="1" customFormat="1" customHeight="1" spans="1:5">
      <c r="A10224" s="4">
        <v>95648</v>
      </c>
      <c r="B10224" s="4" t="s">
        <v>10790</v>
      </c>
      <c r="C10224" s="4" t="s">
        <v>215</v>
      </c>
      <c r="D10224" s="4" t="s">
        <v>5502</v>
      </c>
      <c r="E10224" s="5">
        <v>521.16</v>
      </c>
    </row>
    <row r="10225" s="1" customFormat="1" customHeight="1" spans="1:5">
      <c r="A10225" s="4">
        <v>95649</v>
      </c>
      <c r="B10225" s="4" t="s">
        <v>10791</v>
      </c>
      <c r="C10225" s="4" t="s">
        <v>215</v>
      </c>
      <c r="D10225" s="4" t="s">
        <v>5502</v>
      </c>
      <c r="E10225" s="5">
        <v>897.96</v>
      </c>
    </row>
    <row r="10226" s="1" customFormat="1" customHeight="1" spans="1:5">
      <c r="A10226" s="4">
        <v>95650</v>
      </c>
      <c r="B10226" s="4" t="s">
        <v>10792</v>
      </c>
      <c r="C10226" s="4" t="s">
        <v>215</v>
      </c>
      <c r="D10226" s="4" t="s">
        <v>5502</v>
      </c>
      <c r="E10226" s="6">
        <v>1311.84</v>
      </c>
    </row>
    <row r="10227" s="1" customFormat="1" customHeight="1" spans="1:5">
      <c r="A10227" s="4">
        <v>95651</v>
      </c>
      <c r="B10227" s="4" t="s">
        <v>10793</v>
      </c>
      <c r="C10227" s="4" t="s">
        <v>215</v>
      </c>
      <c r="D10227" s="4" t="s">
        <v>5502</v>
      </c>
      <c r="E10227" s="6">
        <v>1703.73</v>
      </c>
    </row>
    <row r="10228" s="1" customFormat="1" customHeight="1" spans="1:5">
      <c r="A10228" s="4">
        <v>95652</v>
      </c>
      <c r="B10228" s="4" t="s">
        <v>10794</v>
      </c>
      <c r="C10228" s="4" t="s">
        <v>215</v>
      </c>
      <c r="D10228" s="4" t="s">
        <v>5502</v>
      </c>
      <c r="E10228" s="5">
        <v>648</v>
      </c>
    </row>
    <row r="10229" s="1" customFormat="1" customHeight="1" spans="1:5">
      <c r="A10229" s="4">
        <v>95653</v>
      </c>
      <c r="B10229" s="4" t="s">
        <v>10795</v>
      </c>
      <c r="C10229" s="4" t="s">
        <v>215</v>
      </c>
      <c r="D10229" s="4" t="s">
        <v>5502</v>
      </c>
      <c r="E10229" s="6">
        <v>1149.94</v>
      </c>
    </row>
    <row r="10230" s="1" customFormat="1" customHeight="1" spans="1:5">
      <c r="A10230" s="4">
        <v>95654</v>
      </c>
      <c r="B10230" s="4" t="s">
        <v>10796</v>
      </c>
      <c r="C10230" s="4" t="s">
        <v>215</v>
      </c>
      <c r="D10230" s="4" t="s">
        <v>5502</v>
      </c>
      <c r="E10230" s="6">
        <v>1694.07</v>
      </c>
    </row>
    <row r="10231" s="1" customFormat="1" customHeight="1" spans="1:5">
      <c r="A10231" s="4">
        <v>95655</v>
      </c>
      <c r="B10231" s="4" t="s">
        <v>10797</v>
      </c>
      <c r="C10231" s="4" t="s">
        <v>215</v>
      </c>
      <c r="D10231" s="4" t="s">
        <v>5502</v>
      </c>
      <c r="E10231" s="6">
        <v>2209.96</v>
      </c>
    </row>
    <row r="10232" s="1" customFormat="1" customHeight="1" spans="1:5">
      <c r="A10232" s="4">
        <v>95657</v>
      </c>
      <c r="B10232" s="4" t="s">
        <v>10798</v>
      </c>
      <c r="C10232" s="4" t="s">
        <v>215</v>
      </c>
      <c r="D10232" s="4" t="s">
        <v>5683</v>
      </c>
      <c r="E10232" s="5">
        <v>246.06</v>
      </c>
    </row>
    <row r="10233" s="1" customFormat="1" customHeight="1" spans="1:5">
      <c r="A10233" s="4">
        <v>95658</v>
      </c>
      <c r="B10233" s="4" t="s">
        <v>10799</v>
      </c>
      <c r="C10233" s="4" t="s">
        <v>215</v>
      </c>
      <c r="D10233" s="4" t="s">
        <v>5683</v>
      </c>
      <c r="E10233" s="5">
        <v>462.9</v>
      </c>
    </row>
    <row r="10234" s="1" customFormat="1" customHeight="1" spans="1:5">
      <c r="A10234" s="4">
        <v>95659</v>
      </c>
      <c r="B10234" s="4" t="s">
        <v>10800</v>
      </c>
      <c r="C10234" s="4" t="s">
        <v>215</v>
      </c>
      <c r="D10234" s="4" t="s">
        <v>5683</v>
      </c>
      <c r="E10234" s="5">
        <v>651.01</v>
      </c>
    </row>
    <row r="10235" s="1" customFormat="1" customHeight="1" spans="1:5">
      <c r="A10235" s="4">
        <v>95660</v>
      </c>
      <c r="B10235" s="4" t="s">
        <v>10801</v>
      </c>
      <c r="C10235" s="4" t="s">
        <v>215</v>
      </c>
      <c r="D10235" s="4" t="s">
        <v>5683</v>
      </c>
      <c r="E10235" s="5">
        <v>922.83</v>
      </c>
    </row>
    <row r="10236" s="1" customFormat="1" customHeight="1" spans="1:5">
      <c r="A10236" s="4">
        <v>95661</v>
      </c>
      <c r="B10236" s="4" t="s">
        <v>10802</v>
      </c>
      <c r="C10236" s="4" t="s">
        <v>215</v>
      </c>
      <c r="D10236" s="4" t="s">
        <v>5683</v>
      </c>
      <c r="E10236" s="5">
        <v>316.99</v>
      </c>
    </row>
    <row r="10237" s="1" customFormat="1" customHeight="1" spans="1:5">
      <c r="A10237" s="4">
        <v>95662</v>
      </c>
      <c r="B10237" s="4" t="s">
        <v>10803</v>
      </c>
      <c r="C10237" s="4" t="s">
        <v>215</v>
      </c>
      <c r="D10237" s="4" t="s">
        <v>5683</v>
      </c>
      <c r="E10237" s="5">
        <v>606.12</v>
      </c>
    </row>
    <row r="10238" s="1" customFormat="1" customHeight="1" spans="1:5">
      <c r="A10238" s="4">
        <v>95663</v>
      </c>
      <c r="B10238" s="4" t="s">
        <v>10804</v>
      </c>
      <c r="C10238" s="4" t="s">
        <v>215</v>
      </c>
      <c r="D10238" s="4" t="s">
        <v>5683</v>
      </c>
      <c r="E10238" s="5">
        <v>915.13</v>
      </c>
    </row>
    <row r="10239" s="1" customFormat="1" customHeight="1" spans="1:5">
      <c r="A10239" s="4">
        <v>95664</v>
      </c>
      <c r="B10239" s="4" t="s">
        <v>10805</v>
      </c>
      <c r="C10239" s="4" t="s">
        <v>215</v>
      </c>
      <c r="D10239" s="4" t="s">
        <v>5683</v>
      </c>
      <c r="E10239" s="6">
        <v>1205.62</v>
      </c>
    </row>
    <row r="10240" s="1" customFormat="1" customHeight="1" spans="1:5">
      <c r="A10240" s="4">
        <v>95665</v>
      </c>
      <c r="B10240" s="4" t="s">
        <v>10806</v>
      </c>
      <c r="C10240" s="4" t="s">
        <v>215</v>
      </c>
      <c r="D10240" s="4" t="s">
        <v>5683</v>
      </c>
      <c r="E10240" s="5">
        <v>257.49</v>
      </c>
    </row>
    <row r="10241" s="1" customFormat="1" customHeight="1" spans="1:5">
      <c r="A10241" s="4">
        <v>95666</v>
      </c>
      <c r="B10241" s="4" t="s">
        <v>10807</v>
      </c>
      <c r="C10241" s="4" t="s">
        <v>215</v>
      </c>
      <c r="D10241" s="4" t="s">
        <v>5683</v>
      </c>
      <c r="E10241" s="5">
        <v>490.04</v>
      </c>
    </row>
    <row r="10242" s="1" customFormat="1" customHeight="1" spans="1:5">
      <c r="A10242" s="4">
        <v>95667</v>
      </c>
      <c r="B10242" s="4" t="s">
        <v>10808</v>
      </c>
      <c r="C10242" s="4" t="s">
        <v>215</v>
      </c>
      <c r="D10242" s="4" t="s">
        <v>5683</v>
      </c>
      <c r="E10242" s="5">
        <v>732.97</v>
      </c>
    </row>
    <row r="10243" s="1" customFormat="1" customHeight="1" spans="1:5">
      <c r="A10243" s="4">
        <v>95668</v>
      </c>
      <c r="B10243" s="4" t="s">
        <v>10809</v>
      </c>
      <c r="C10243" s="4" t="s">
        <v>215</v>
      </c>
      <c r="D10243" s="4" t="s">
        <v>5683</v>
      </c>
      <c r="E10243" s="5">
        <v>961.64</v>
      </c>
    </row>
    <row r="10244" s="1" customFormat="1" customHeight="1" spans="1:5">
      <c r="A10244" s="4">
        <v>95669</v>
      </c>
      <c r="B10244" s="4" t="s">
        <v>10810</v>
      </c>
      <c r="C10244" s="4" t="s">
        <v>215</v>
      </c>
      <c r="D10244" s="4" t="s">
        <v>5683</v>
      </c>
      <c r="E10244" s="5">
        <v>339.12</v>
      </c>
    </row>
    <row r="10245" s="1" customFormat="1" customHeight="1" spans="1:5">
      <c r="A10245" s="4">
        <v>95670</v>
      </c>
      <c r="B10245" s="4" t="s">
        <v>10811</v>
      </c>
      <c r="C10245" s="4" t="s">
        <v>215</v>
      </c>
      <c r="D10245" s="4" t="s">
        <v>5683</v>
      </c>
      <c r="E10245" s="5">
        <v>631.7</v>
      </c>
    </row>
    <row r="10246" s="1" customFormat="1" customHeight="1" spans="1:5">
      <c r="A10246" s="4">
        <v>95671</v>
      </c>
      <c r="B10246" s="4" t="s">
        <v>10812</v>
      </c>
      <c r="C10246" s="4" t="s">
        <v>215</v>
      </c>
      <c r="D10246" s="4" t="s">
        <v>5683</v>
      </c>
      <c r="E10246" s="5">
        <v>948.84</v>
      </c>
    </row>
    <row r="10247" s="1" customFormat="1" customHeight="1" spans="1:5">
      <c r="A10247" s="4">
        <v>95672</v>
      </c>
      <c r="B10247" s="4" t="s">
        <v>10813</v>
      </c>
      <c r="C10247" s="4" t="s">
        <v>215</v>
      </c>
      <c r="D10247" s="4" t="s">
        <v>5683</v>
      </c>
      <c r="E10247" s="6">
        <v>1267.67</v>
      </c>
    </row>
    <row r="10248" s="1" customFormat="1" customHeight="1" spans="1:5">
      <c r="A10248" s="4">
        <v>95673</v>
      </c>
      <c r="B10248" s="4" t="s">
        <v>10814</v>
      </c>
      <c r="C10248" s="4" t="s">
        <v>215</v>
      </c>
      <c r="D10248" s="4" t="s">
        <v>5683</v>
      </c>
      <c r="E10248" s="5">
        <v>113.97</v>
      </c>
    </row>
    <row r="10249" s="1" customFormat="1" customHeight="1" spans="1:5">
      <c r="A10249" s="4">
        <v>95674</v>
      </c>
      <c r="B10249" s="4" t="s">
        <v>10815</v>
      </c>
      <c r="C10249" s="4" t="s">
        <v>215</v>
      </c>
      <c r="D10249" s="4" t="s">
        <v>5683</v>
      </c>
      <c r="E10249" s="5">
        <v>120.75</v>
      </c>
    </row>
    <row r="10250" s="1" customFormat="1" customHeight="1" spans="1:5">
      <c r="A10250" s="4">
        <v>95675</v>
      </c>
      <c r="B10250" s="4" t="s">
        <v>10816</v>
      </c>
      <c r="C10250" s="4" t="s">
        <v>215</v>
      </c>
      <c r="D10250" s="4" t="s">
        <v>5683</v>
      </c>
      <c r="E10250" s="5">
        <v>147.23</v>
      </c>
    </row>
    <row r="10251" s="1" customFormat="1" customHeight="1" spans="1:5">
      <c r="A10251" s="4">
        <v>95676</v>
      </c>
      <c r="B10251" s="4" t="s">
        <v>10817</v>
      </c>
      <c r="C10251" s="4" t="s">
        <v>215</v>
      </c>
      <c r="D10251" s="4" t="s">
        <v>5502</v>
      </c>
      <c r="E10251" s="5">
        <v>99.97</v>
      </c>
    </row>
    <row r="10252" s="1" customFormat="1" customHeight="1" spans="1:5">
      <c r="A10252" s="4">
        <v>97741</v>
      </c>
      <c r="B10252" s="4" t="s">
        <v>10818</v>
      </c>
      <c r="C10252" s="4" t="s">
        <v>215</v>
      </c>
      <c r="D10252" s="4" t="s">
        <v>5502</v>
      </c>
      <c r="E10252" s="5">
        <v>170.91</v>
      </c>
    </row>
    <row r="10253" s="1" customFormat="1" customHeight="1" spans="1:5">
      <c r="A10253" s="4">
        <v>90436</v>
      </c>
      <c r="B10253" s="4" t="s">
        <v>10819</v>
      </c>
      <c r="C10253" s="4" t="s">
        <v>215</v>
      </c>
      <c r="D10253" s="4" t="s">
        <v>5502</v>
      </c>
      <c r="E10253" s="5">
        <v>13.91</v>
      </c>
    </row>
    <row r="10254" s="1" customFormat="1" customHeight="1" spans="1:5">
      <c r="A10254" s="4">
        <v>90437</v>
      </c>
      <c r="B10254" s="4" t="s">
        <v>10820</v>
      </c>
      <c r="C10254" s="4" t="s">
        <v>215</v>
      </c>
      <c r="D10254" s="4" t="s">
        <v>5502</v>
      </c>
      <c r="E10254" s="5">
        <v>37.08</v>
      </c>
    </row>
    <row r="10255" s="1" customFormat="1" customHeight="1" spans="1:5">
      <c r="A10255" s="4">
        <v>90438</v>
      </c>
      <c r="B10255" s="4" t="s">
        <v>10821</v>
      </c>
      <c r="C10255" s="4" t="s">
        <v>215</v>
      </c>
      <c r="D10255" s="4" t="s">
        <v>5502</v>
      </c>
      <c r="E10255" s="5">
        <v>54.15</v>
      </c>
    </row>
    <row r="10256" s="1" customFormat="1" customHeight="1" spans="1:5">
      <c r="A10256" s="4">
        <v>90439</v>
      </c>
      <c r="B10256" s="4" t="s">
        <v>10822</v>
      </c>
      <c r="C10256" s="4" t="s">
        <v>215</v>
      </c>
      <c r="D10256" s="4" t="s">
        <v>5502</v>
      </c>
      <c r="E10256" s="5">
        <v>10.71</v>
      </c>
    </row>
    <row r="10257" s="1" customFormat="1" customHeight="1" spans="1:5">
      <c r="A10257" s="4">
        <v>90440</v>
      </c>
      <c r="B10257" s="4" t="s">
        <v>10823</v>
      </c>
      <c r="C10257" s="4" t="s">
        <v>215</v>
      </c>
      <c r="D10257" s="4" t="s">
        <v>5502</v>
      </c>
      <c r="E10257" s="5">
        <v>28.58</v>
      </c>
    </row>
    <row r="10258" s="1" customFormat="1" customHeight="1" spans="1:5">
      <c r="A10258" s="4">
        <v>90441</v>
      </c>
      <c r="B10258" s="4" t="s">
        <v>10824</v>
      </c>
      <c r="C10258" s="4" t="s">
        <v>215</v>
      </c>
      <c r="D10258" s="4" t="s">
        <v>5502</v>
      </c>
      <c r="E10258" s="5">
        <v>41.75</v>
      </c>
    </row>
    <row r="10259" s="1" customFormat="1" customHeight="1" spans="1:5">
      <c r="A10259" s="4">
        <v>90443</v>
      </c>
      <c r="B10259" s="4" t="s">
        <v>10825</v>
      </c>
      <c r="C10259" s="4" t="s">
        <v>232</v>
      </c>
      <c r="D10259" s="4" t="s">
        <v>5502</v>
      </c>
      <c r="E10259" s="5">
        <v>7.46</v>
      </c>
    </row>
    <row r="10260" s="1" customFormat="1" customHeight="1" spans="1:5">
      <c r="A10260" s="4">
        <v>90444</v>
      </c>
      <c r="B10260" s="4" t="s">
        <v>10826</v>
      </c>
      <c r="C10260" s="4" t="s">
        <v>232</v>
      </c>
      <c r="D10260" s="4" t="s">
        <v>5502</v>
      </c>
      <c r="E10260" s="5">
        <v>15.07</v>
      </c>
    </row>
    <row r="10261" s="1" customFormat="1" customHeight="1" spans="1:5">
      <c r="A10261" s="4">
        <v>90445</v>
      </c>
      <c r="B10261" s="4" t="s">
        <v>10827</v>
      </c>
      <c r="C10261" s="4" t="s">
        <v>232</v>
      </c>
      <c r="D10261" s="4" t="s">
        <v>5502</v>
      </c>
      <c r="E10261" s="5">
        <v>19.99</v>
      </c>
    </row>
    <row r="10262" s="1" customFormat="1" customHeight="1" spans="1:5">
      <c r="A10262" s="4">
        <v>90446</v>
      </c>
      <c r="B10262" s="4" t="s">
        <v>10828</v>
      </c>
      <c r="C10262" s="4" t="s">
        <v>232</v>
      </c>
      <c r="D10262" s="4" t="s">
        <v>5502</v>
      </c>
      <c r="E10262" s="5">
        <v>26.55</v>
      </c>
    </row>
    <row r="10263" s="1" customFormat="1" customHeight="1" spans="1:5">
      <c r="A10263" s="4">
        <v>90447</v>
      </c>
      <c r="B10263" s="4" t="s">
        <v>10829</v>
      </c>
      <c r="C10263" s="4" t="s">
        <v>232</v>
      </c>
      <c r="D10263" s="4" t="s">
        <v>5502</v>
      </c>
      <c r="E10263" s="5">
        <v>7.79</v>
      </c>
    </row>
    <row r="10264" s="1" customFormat="1" customHeight="1" spans="1:5">
      <c r="A10264" s="4">
        <v>90451</v>
      </c>
      <c r="B10264" s="4" t="s">
        <v>10830</v>
      </c>
      <c r="C10264" s="4" t="s">
        <v>215</v>
      </c>
      <c r="D10264" s="4" t="s">
        <v>5683</v>
      </c>
      <c r="E10264" s="5">
        <v>6.61</v>
      </c>
    </row>
    <row r="10265" s="1" customFormat="1" customHeight="1" spans="1:5">
      <c r="A10265" s="4">
        <v>90452</v>
      </c>
      <c r="B10265" s="4" t="s">
        <v>10831</v>
      </c>
      <c r="C10265" s="4" t="s">
        <v>215</v>
      </c>
      <c r="D10265" s="4" t="s">
        <v>5683</v>
      </c>
      <c r="E10265" s="5">
        <v>27.86</v>
      </c>
    </row>
    <row r="10266" s="1" customFormat="1" customHeight="1" spans="1:5">
      <c r="A10266" s="4">
        <v>90453</v>
      </c>
      <c r="B10266" s="4" t="s">
        <v>10832</v>
      </c>
      <c r="C10266" s="4" t="s">
        <v>215</v>
      </c>
      <c r="D10266" s="4" t="s">
        <v>5502</v>
      </c>
      <c r="E10266" s="5">
        <v>3.95</v>
      </c>
    </row>
    <row r="10267" s="1" customFormat="1" customHeight="1" spans="1:5">
      <c r="A10267" s="4">
        <v>90454</v>
      </c>
      <c r="B10267" s="4" t="s">
        <v>10833</v>
      </c>
      <c r="C10267" s="4" t="s">
        <v>215</v>
      </c>
      <c r="D10267" s="4" t="s">
        <v>5502</v>
      </c>
      <c r="E10267" s="5">
        <v>6.37</v>
      </c>
    </row>
    <row r="10268" s="1" customFormat="1" customHeight="1" spans="1:5">
      <c r="A10268" s="4">
        <v>90455</v>
      </c>
      <c r="B10268" s="4" t="s">
        <v>10834</v>
      </c>
      <c r="C10268" s="4" t="s">
        <v>215</v>
      </c>
      <c r="D10268" s="4" t="s">
        <v>5502</v>
      </c>
      <c r="E10268" s="5">
        <v>8.03</v>
      </c>
    </row>
    <row r="10269" s="1" customFormat="1" customHeight="1" spans="1:5">
      <c r="A10269" s="4">
        <v>90456</v>
      </c>
      <c r="B10269" s="4" t="s">
        <v>10835</v>
      </c>
      <c r="C10269" s="4" t="s">
        <v>215</v>
      </c>
      <c r="D10269" s="4" t="s">
        <v>5502</v>
      </c>
      <c r="E10269" s="5">
        <v>5.16</v>
      </c>
    </row>
    <row r="10270" s="1" customFormat="1" customHeight="1" spans="1:5">
      <c r="A10270" s="4">
        <v>90457</v>
      </c>
      <c r="B10270" s="4" t="s">
        <v>10836</v>
      </c>
      <c r="C10270" s="4" t="s">
        <v>215</v>
      </c>
      <c r="D10270" s="4" t="s">
        <v>5502</v>
      </c>
      <c r="E10270" s="5">
        <v>11.78</v>
      </c>
    </row>
    <row r="10271" s="1" customFormat="1" customHeight="1" spans="1:5">
      <c r="A10271" s="4">
        <v>90458</v>
      </c>
      <c r="B10271" s="4" t="s">
        <v>10837</v>
      </c>
      <c r="C10271" s="4" t="s">
        <v>215</v>
      </c>
      <c r="D10271" s="4" t="s">
        <v>5502</v>
      </c>
      <c r="E10271" s="5">
        <v>33.6</v>
      </c>
    </row>
    <row r="10272" s="1" customFormat="1" customHeight="1" spans="1:5">
      <c r="A10272" s="4">
        <v>90459</v>
      </c>
      <c r="B10272" s="4" t="s">
        <v>10838</v>
      </c>
      <c r="C10272" s="4" t="s">
        <v>215</v>
      </c>
      <c r="D10272" s="4" t="s">
        <v>5502</v>
      </c>
      <c r="E10272" s="5">
        <v>45.62</v>
      </c>
    </row>
    <row r="10273" s="1" customFormat="1" customHeight="1" spans="1:5">
      <c r="A10273" s="4">
        <v>90460</v>
      </c>
      <c r="B10273" s="4" t="s">
        <v>10839</v>
      </c>
      <c r="C10273" s="4" t="s">
        <v>232</v>
      </c>
      <c r="D10273" s="4" t="s">
        <v>5683</v>
      </c>
      <c r="E10273" s="5">
        <v>26.28</v>
      </c>
    </row>
    <row r="10274" s="1" customFormat="1" customHeight="1" spans="1:5">
      <c r="A10274" s="4">
        <v>90461</v>
      </c>
      <c r="B10274" s="4" t="s">
        <v>10840</v>
      </c>
      <c r="C10274" s="4" t="s">
        <v>232</v>
      </c>
      <c r="D10274" s="4" t="s">
        <v>5683</v>
      </c>
      <c r="E10274" s="5">
        <v>18.99</v>
      </c>
    </row>
    <row r="10275" s="1" customFormat="1" customHeight="1" spans="1:5">
      <c r="A10275" s="4">
        <v>90462</v>
      </c>
      <c r="B10275" s="4" t="s">
        <v>10841</v>
      </c>
      <c r="C10275" s="4" t="s">
        <v>232</v>
      </c>
      <c r="D10275" s="4" t="s">
        <v>5683</v>
      </c>
      <c r="E10275" s="5">
        <v>4.72</v>
      </c>
    </row>
    <row r="10276" s="1" customFormat="1" customHeight="1" spans="1:5">
      <c r="A10276" s="4">
        <v>90463</v>
      </c>
      <c r="B10276" s="4" t="s">
        <v>10842</v>
      </c>
      <c r="C10276" s="4" t="s">
        <v>232</v>
      </c>
      <c r="D10276" s="4" t="s">
        <v>5683</v>
      </c>
      <c r="E10276" s="5">
        <v>3.87</v>
      </c>
    </row>
    <row r="10277" s="1" customFormat="1" customHeight="1" spans="1:5">
      <c r="A10277" s="4">
        <v>90466</v>
      </c>
      <c r="B10277" s="4" t="s">
        <v>10843</v>
      </c>
      <c r="C10277" s="4" t="s">
        <v>232</v>
      </c>
      <c r="D10277" s="4" t="s">
        <v>5502</v>
      </c>
      <c r="E10277" s="5">
        <v>14.55</v>
      </c>
    </row>
    <row r="10278" s="1" customFormat="1" customHeight="1" spans="1:5">
      <c r="A10278" s="4">
        <v>90467</v>
      </c>
      <c r="B10278" s="4" t="s">
        <v>10844</v>
      </c>
      <c r="C10278" s="4" t="s">
        <v>232</v>
      </c>
      <c r="D10278" s="4" t="s">
        <v>5502</v>
      </c>
      <c r="E10278" s="5">
        <v>21.89</v>
      </c>
    </row>
    <row r="10279" s="1" customFormat="1" customHeight="1" spans="1:5">
      <c r="A10279" s="4">
        <v>90468</v>
      </c>
      <c r="B10279" s="4" t="s">
        <v>10845</v>
      </c>
      <c r="C10279" s="4" t="s">
        <v>232</v>
      </c>
      <c r="D10279" s="4" t="s">
        <v>5502</v>
      </c>
      <c r="E10279" s="5">
        <v>7.26</v>
      </c>
    </row>
    <row r="10280" s="1" customFormat="1" customHeight="1" spans="1:5">
      <c r="A10280" s="4">
        <v>90469</v>
      </c>
      <c r="B10280" s="4" t="s">
        <v>10846</v>
      </c>
      <c r="C10280" s="4" t="s">
        <v>232</v>
      </c>
      <c r="D10280" s="4" t="s">
        <v>5502</v>
      </c>
      <c r="E10280" s="5">
        <v>11.04</v>
      </c>
    </row>
    <row r="10281" s="1" customFormat="1" customHeight="1" spans="1:5">
      <c r="A10281" s="4">
        <v>90470</v>
      </c>
      <c r="B10281" s="4" t="s">
        <v>10847</v>
      </c>
      <c r="C10281" s="4" t="s">
        <v>232</v>
      </c>
      <c r="D10281" s="4" t="s">
        <v>5502</v>
      </c>
      <c r="E10281" s="5">
        <v>14.7</v>
      </c>
    </row>
    <row r="10282" s="1" customFormat="1" customHeight="1" spans="1:5">
      <c r="A10282" s="4">
        <v>91166</v>
      </c>
      <c r="B10282" s="4" t="s">
        <v>10848</v>
      </c>
      <c r="C10282" s="4" t="s">
        <v>232</v>
      </c>
      <c r="D10282" s="4" t="s">
        <v>5502</v>
      </c>
      <c r="E10282" s="5">
        <v>4.37</v>
      </c>
    </row>
    <row r="10283" s="1" customFormat="1" customHeight="1" spans="1:5">
      <c r="A10283" s="4">
        <v>91167</v>
      </c>
      <c r="B10283" s="4" t="s">
        <v>10849</v>
      </c>
      <c r="C10283" s="4" t="s">
        <v>232</v>
      </c>
      <c r="D10283" s="4" t="s">
        <v>5502</v>
      </c>
      <c r="E10283" s="5">
        <v>10.88</v>
      </c>
    </row>
    <row r="10284" s="1" customFormat="1" customHeight="1" spans="1:5">
      <c r="A10284" s="4">
        <v>91170</v>
      </c>
      <c r="B10284" s="4" t="s">
        <v>10850</v>
      </c>
      <c r="C10284" s="4" t="s">
        <v>232</v>
      </c>
      <c r="D10284" s="4" t="s">
        <v>5502</v>
      </c>
      <c r="E10284" s="5">
        <v>10.88</v>
      </c>
    </row>
    <row r="10285" s="1" customFormat="1" customHeight="1" spans="1:5">
      <c r="A10285" s="4">
        <v>91171</v>
      </c>
      <c r="B10285" s="4" t="s">
        <v>10851</v>
      </c>
      <c r="C10285" s="4" t="s">
        <v>232</v>
      </c>
      <c r="D10285" s="4" t="s">
        <v>5502</v>
      </c>
      <c r="E10285" s="5">
        <v>18.09</v>
      </c>
    </row>
    <row r="10286" s="1" customFormat="1" customHeight="1" spans="1:5">
      <c r="A10286" s="4">
        <v>91172</v>
      </c>
      <c r="B10286" s="4" t="s">
        <v>10852</v>
      </c>
      <c r="C10286" s="4" t="s">
        <v>232</v>
      </c>
      <c r="D10286" s="4" t="s">
        <v>5502</v>
      </c>
      <c r="E10286" s="5">
        <v>20.9</v>
      </c>
    </row>
    <row r="10287" s="1" customFormat="1" customHeight="1" spans="1:5">
      <c r="A10287" s="4">
        <v>91173</v>
      </c>
      <c r="B10287" s="4" t="s">
        <v>10853</v>
      </c>
      <c r="C10287" s="4" t="s">
        <v>232</v>
      </c>
      <c r="D10287" s="4" t="s">
        <v>5502</v>
      </c>
      <c r="E10287" s="5">
        <v>4.05</v>
      </c>
    </row>
    <row r="10288" s="1" customFormat="1" customHeight="1" spans="1:5">
      <c r="A10288" s="4">
        <v>91174</v>
      </c>
      <c r="B10288" s="4" t="s">
        <v>10854</v>
      </c>
      <c r="C10288" s="4" t="s">
        <v>232</v>
      </c>
      <c r="D10288" s="4" t="s">
        <v>5502</v>
      </c>
      <c r="E10288" s="5">
        <v>7.22</v>
      </c>
    </row>
    <row r="10289" s="1" customFormat="1" customHeight="1" spans="1:5">
      <c r="A10289" s="4">
        <v>91175</v>
      </c>
      <c r="B10289" s="4" t="s">
        <v>10855</v>
      </c>
      <c r="C10289" s="4" t="s">
        <v>232</v>
      </c>
      <c r="D10289" s="4" t="s">
        <v>5502</v>
      </c>
      <c r="E10289" s="5">
        <v>11.28</v>
      </c>
    </row>
    <row r="10290" s="1" customFormat="1" customHeight="1" spans="1:5">
      <c r="A10290" s="4">
        <v>91176</v>
      </c>
      <c r="B10290" s="4" t="s">
        <v>10856</v>
      </c>
      <c r="C10290" s="4" t="s">
        <v>232</v>
      </c>
      <c r="D10290" s="4" t="s">
        <v>5502</v>
      </c>
      <c r="E10290" s="5">
        <v>18.84</v>
      </c>
    </row>
    <row r="10291" s="1" customFormat="1" customHeight="1" spans="1:5">
      <c r="A10291" s="4">
        <v>91179</v>
      </c>
      <c r="B10291" s="4" t="s">
        <v>10857</v>
      </c>
      <c r="C10291" s="4" t="s">
        <v>232</v>
      </c>
      <c r="D10291" s="4" t="s">
        <v>5502</v>
      </c>
      <c r="E10291" s="5">
        <v>18.84</v>
      </c>
    </row>
    <row r="10292" s="1" customFormat="1" customHeight="1" spans="1:5">
      <c r="A10292" s="4">
        <v>91180</v>
      </c>
      <c r="B10292" s="4" t="s">
        <v>10858</v>
      </c>
      <c r="C10292" s="4" t="s">
        <v>232</v>
      </c>
      <c r="D10292" s="4" t="s">
        <v>5502</v>
      </c>
      <c r="E10292" s="5">
        <v>25.15</v>
      </c>
    </row>
    <row r="10293" s="1" customFormat="1" customHeight="1" spans="1:5">
      <c r="A10293" s="4">
        <v>91181</v>
      </c>
      <c r="B10293" s="4" t="s">
        <v>10859</v>
      </c>
      <c r="C10293" s="4" t="s">
        <v>232</v>
      </c>
      <c r="D10293" s="4" t="s">
        <v>5502</v>
      </c>
      <c r="E10293" s="5">
        <v>26.34</v>
      </c>
    </row>
    <row r="10294" s="1" customFormat="1" customHeight="1" spans="1:5">
      <c r="A10294" s="4">
        <v>91182</v>
      </c>
      <c r="B10294" s="4" t="s">
        <v>10860</v>
      </c>
      <c r="C10294" s="4" t="s">
        <v>232</v>
      </c>
      <c r="D10294" s="4" t="s">
        <v>5683</v>
      </c>
      <c r="E10294" s="5">
        <v>24.01</v>
      </c>
    </row>
    <row r="10295" s="1" customFormat="1" customHeight="1" spans="1:5">
      <c r="A10295" s="4">
        <v>91185</v>
      </c>
      <c r="B10295" s="4" t="s">
        <v>10861</v>
      </c>
      <c r="C10295" s="4" t="s">
        <v>232</v>
      </c>
      <c r="D10295" s="4" t="s">
        <v>5683</v>
      </c>
      <c r="E10295" s="5">
        <v>24.01</v>
      </c>
    </row>
    <row r="10296" s="1" customFormat="1" customHeight="1" spans="1:5">
      <c r="A10296" s="4">
        <v>91186</v>
      </c>
      <c r="B10296" s="4" t="s">
        <v>10862</v>
      </c>
      <c r="C10296" s="4" t="s">
        <v>232</v>
      </c>
      <c r="D10296" s="4" t="s">
        <v>5683</v>
      </c>
      <c r="E10296" s="5">
        <v>26.29</v>
      </c>
    </row>
    <row r="10297" s="1" customFormat="1" customHeight="1" spans="1:5">
      <c r="A10297" s="4">
        <v>91187</v>
      </c>
      <c r="B10297" s="4" t="s">
        <v>10863</v>
      </c>
      <c r="C10297" s="4" t="s">
        <v>232</v>
      </c>
      <c r="D10297" s="4" t="s">
        <v>5683</v>
      </c>
      <c r="E10297" s="5">
        <v>23.48</v>
      </c>
    </row>
    <row r="10298" s="1" customFormat="1" customHeight="1" spans="1:5">
      <c r="A10298" s="4">
        <v>91188</v>
      </c>
      <c r="B10298" s="4" t="s">
        <v>10864</v>
      </c>
      <c r="C10298" s="4" t="s">
        <v>215</v>
      </c>
      <c r="D10298" s="4" t="s">
        <v>5683</v>
      </c>
      <c r="E10298" s="5">
        <v>12.76</v>
      </c>
    </row>
    <row r="10299" s="1" customFormat="1" customHeight="1" spans="1:5">
      <c r="A10299" s="4">
        <v>91189</v>
      </c>
      <c r="B10299" s="4" t="s">
        <v>10865</v>
      </c>
      <c r="C10299" s="4" t="s">
        <v>215</v>
      </c>
      <c r="D10299" s="4" t="s">
        <v>5683</v>
      </c>
      <c r="E10299" s="5">
        <v>71.74</v>
      </c>
    </row>
    <row r="10300" s="1" customFormat="1" customHeight="1" spans="1:5">
      <c r="A10300" s="4">
        <v>91190</v>
      </c>
      <c r="B10300" s="4" t="s">
        <v>10866</v>
      </c>
      <c r="C10300" s="4" t="s">
        <v>215</v>
      </c>
      <c r="D10300" s="4" t="s">
        <v>5502</v>
      </c>
      <c r="E10300" s="5">
        <v>10.08</v>
      </c>
    </row>
    <row r="10301" s="1" customFormat="1" customHeight="1" spans="1:5">
      <c r="A10301" s="4">
        <v>91191</v>
      </c>
      <c r="B10301" s="4" t="s">
        <v>10867</v>
      </c>
      <c r="C10301" s="4" t="s">
        <v>215</v>
      </c>
      <c r="D10301" s="4" t="s">
        <v>5502</v>
      </c>
      <c r="E10301" s="5">
        <v>14.08</v>
      </c>
    </row>
    <row r="10302" s="1" customFormat="1" customHeight="1" spans="1:5">
      <c r="A10302" s="4">
        <v>91192</v>
      </c>
      <c r="B10302" s="4" t="s">
        <v>10868</v>
      </c>
      <c r="C10302" s="4" t="s">
        <v>215</v>
      </c>
      <c r="D10302" s="4" t="s">
        <v>5502</v>
      </c>
      <c r="E10302" s="5">
        <v>21.21</v>
      </c>
    </row>
    <row r="10303" s="1" customFormat="1" customHeight="1" spans="1:5">
      <c r="A10303" s="4">
        <v>91222</v>
      </c>
      <c r="B10303" s="4" t="s">
        <v>10869</v>
      </c>
      <c r="C10303" s="4" t="s">
        <v>232</v>
      </c>
      <c r="D10303" s="4" t="s">
        <v>5502</v>
      </c>
      <c r="E10303" s="5">
        <v>8.3</v>
      </c>
    </row>
    <row r="10304" s="1" customFormat="1" customHeight="1" spans="1:5">
      <c r="A10304" s="4">
        <v>94480</v>
      </c>
      <c r="B10304" s="4" t="s">
        <v>10870</v>
      </c>
      <c r="C10304" s="4" t="s">
        <v>215</v>
      </c>
      <c r="D10304" s="4" t="s">
        <v>5683</v>
      </c>
      <c r="E10304" s="6">
        <v>2941.51</v>
      </c>
    </row>
    <row r="10305" s="1" customFormat="1" customHeight="1" spans="1:5">
      <c r="A10305" s="4">
        <v>94481</v>
      </c>
      <c r="B10305" s="4" t="s">
        <v>10871</v>
      </c>
      <c r="C10305" s="4" t="s">
        <v>215</v>
      </c>
      <c r="D10305" s="4" t="s">
        <v>5683</v>
      </c>
      <c r="E10305" s="6">
        <v>2044.96</v>
      </c>
    </row>
    <row r="10306" s="1" customFormat="1" customHeight="1" spans="1:5">
      <c r="A10306" s="4">
        <v>94482</v>
      </c>
      <c r="B10306" s="4" t="s">
        <v>10872</v>
      </c>
      <c r="C10306" s="4" t="s">
        <v>215</v>
      </c>
      <c r="D10306" s="4" t="s">
        <v>5683</v>
      </c>
      <c r="E10306" s="6">
        <v>1604.39</v>
      </c>
    </row>
    <row r="10307" s="1" customFormat="1" customHeight="1" spans="1:5">
      <c r="A10307" s="4">
        <v>94483</v>
      </c>
      <c r="B10307" s="4" t="s">
        <v>10873</v>
      </c>
      <c r="C10307" s="4" t="s">
        <v>215</v>
      </c>
      <c r="D10307" s="4" t="s">
        <v>5683</v>
      </c>
      <c r="E10307" s="6">
        <v>1344.34</v>
      </c>
    </row>
    <row r="10308" s="1" customFormat="1" customHeight="1" spans="1:5">
      <c r="A10308" s="4">
        <v>95541</v>
      </c>
      <c r="B10308" s="4" t="s">
        <v>10874</v>
      </c>
      <c r="C10308" s="4" t="s">
        <v>215</v>
      </c>
      <c r="D10308" s="4" t="s">
        <v>5502</v>
      </c>
      <c r="E10308" s="5">
        <v>22.11</v>
      </c>
    </row>
    <row r="10309" s="1" customFormat="1" customHeight="1" spans="1:5">
      <c r="A10309" s="4">
        <v>96559</v>
      </c>
      <c r="B10309" s="4" t="s">
        <v>10875</v>
      </c>
      <c r="C10309" s="4" t="s">
        <v>228</v>
      </c>
      <c r="D10309" s="4" t="s">
        <v>5683</v>
      </c>
      <c r="E10309" s="5">
        <v>36.2</v>
      </c>
    </row>
    <row r="10310" s="1" customFormat="1" customHeight="1" spans="1:5">
      <c r="A10310" s="4">
        <v>96560</v>
      </c>
      <c r="B10310" s="4" t="s">
        <v>10876</v>
      </c>
      <c r="C10310" s="4" t="s">
        <v>228</v>
      </c>
      <c r="D10310" s="4" t="s">
        <v>5683</v>
      </c>
      <c r="E10310" s="5">
        <v>33.05</v>
      </c>
    </row>
    <row r="10311" s="1" customFormat="1" customHeight="1" spans="1:5">
      <c r="A10311" s="4">
        <v>96562</v>
      </c>
      <c r="B10311" s="4" t="s">
        <v>10877</v>
      </c>
      <c r="C10311" s="4" t="s">
        <v>232</v>
      </c>
      <c r="D10311" s="4" t="s">
        <v>5683</v>
      </c>
      <c r="E10311" s="5">
        <v>51.35</v>
      </c>
    </row>
    <row r="10312" s="1" customFormat="1" customHeight="1" spans="1:5">
      <c r="A10312" s="4">
        <v>96563</v>
      </c>
      <c r="B10312" s="4" t="s">
        <v>10878</v>
      </c>
      <c r="C10312" s="4" t="s">
        <v>232</v>
      </c>
      <c r="D10312" s="4" t="s">
        <v>5683</v>
      </c>
      <c r="E10312" s="5">
        <v>57.3</v>
      </c>
    </row>
    <row r="10313" s="1" customFormat="1" customHeight="1" spans="1:5">
      <c r="A10313" s="4">
        <v>100128</v>
      </c>
      <c r="B10313" s="4" t="s">
        <v>10879</v>
      </c>
      <c r="C10313" s="4" t="s">
        <v>215</v>
      </c>
      <c r="D10313" s="4" t="s">
        <v>5502</v>
      </c>
      <c r="E10313" s="6">
        <v>1728.48</v>
      </c>
    </row>
    <row r="10314" s="1" customFormat="1" customHeight="1" spans="1:5">
      <c r="A10314" s="4">
        <v>101802</v>
      </c>
      <c r="B10314" s="4" t="s">
        <v>10880</v>
      </c>
      <c r="C10314" s="4" t="s">
        <v>215</v>
      </c>
      <c r="D10314" s="4" t="s">
        <v>5683</v>
      </c>
      <c r="E10314" s="6">
        <v>1642.82</v>
      </c>
    </row>
    <row r="10315" s="1" customFormat="1" customHeight="1" spans="1:5">
      <c r="A10315" s="4">
        <v>101803</v>
      </c>
      <c r="B10315" s="4" t="s">
        <v>10881</v>
      </c>
      <c r="C10315" s="4" t="s">
        <v>215</v>
      </c>
      <c r="D10315" s="4" t="s">
        <v>5502</v>
      </c>
      <c r="E10315" s="6">
        <v>1046.82</v>
      </c>
    </row>
    <row r="10316" s="1" customFormat="1" customHeight="1" spans="1:5">
      <c r="A10316" s="4">
        <v>101804</v>
      </c>
      <c r="B10316" s="4" t="s">
        <v>10882</v>
      </c>
      <c r="C10316" s="4" t="s">
        <v>215</v>
      </c>
      <c r="D10316" s="4" t="s">
        <v>5683</v>
      </c>
      <c r="E10316" s="6">
        <v>1324.54</v>
      </c>
    </row>
    <row r="10317" s="1" customFormat="1" customHeight="1" spans="1:5">
      <c r="A10317" s="4">
        <v>101805</v>
      </c>
      <c r="B10317" s="4" t="s">
        <v>10883</v>
      </c>
      <c r="C10317" s="4" t="s">
        <v>215</v>
      </c>
      <c r="D10317" s="4" t="s">
        <v>5683</v>
      </c>
      <c r="E10317" s="6">
        <v>1690.41</v>
      </c>
    </row>
    <row r="10318" s="1" customFormat="1" customHeight="1" spans="1:5">
      <c r="A10318" s="4">
        <v>102111</v>
      </c>
      <c r="B10318" s="4" t="s">
        <v>10884</v>
      </c>
      <c r="C10318" s="4" t="s">
        <v>215</v>
      </c>
      <c r="D10318" s="4" t="s">
        <v>5683</v>
      </c>
      <c r="E10318" s="5">
        <v>854.31</v>
      </c>
    </row>
    <row r="10319" s="1" customFormat="1" customHeight="1" spans="1:5">
      <c r="A10319" s="4">
        <v>102112</v>
      </c>
      <c r="B10319" s="4" t="s">
        <v>10885</v>
      </c>
      <c r="C10319" s="4" t="s">
        <v>215</v>
      </c>
      <c r="D10319" s="4" t="s">
        <v>5683</v>
      </c>
      <c r="E10319" s="5">
        <v>136.59</v>
      </c>
    </row>
    <row r="10320" s="1" customFormat="1" customHeight="1" spans="1:5">
      <c r="A10320" s="4">
        <v>102113</v>
      </c>
      <c r="B10320" s="4" t="s">
        <v>10886</v>
      </c>
      <c r="C10320" s="4" t="s">
        <v>215</v>
      </c>
      <c r="D10320" s="4" t="s">
        <v>5683</v>
      </c>
      <c r="E10320" s="6">
        <v>1349.85</v>
      </c>
    </row>
    <row r="10321" s="1" customFormat="1" customHeight="1" spans="1:5">
      <c r="A10321" s="4">
        <v>102114</v>
      </c>
      <c r="B10321" s="4" t="s">
        <v>10887</v>
      </c>
      <c r="C10321" s="4" t="s">
        <v>215</v>
      </c>
      <c r="D10321" s="4" t="s">
        <v>5683</v>
      </c>
      <c r="E10321" s="5">
        <v>140.01</v>
      </c>
    </row>
    <row r="10322" s="1" customFormat="1" customHeight="1" spans="1:5">
      <c r="A10322" s="4">
        <v>102115</v>
      </c>
      <c r="B10322" s="4" t="s">
        <v>10888</v>
      </c>
      <c r="C10322" s="4" t="s">
        <v>215</v>
      </c>
      <c r="D10322" s="4" t="s">
        <v>5683</v>
      </c>
      <c r="E10322" s="6">
        <v>2347.93</v>
      </c>
    </row>
    <row r="10323" s="1" customFormat="1" customHeight="1" spans="1:5">
      <c r="A10323" s="4">
        <v>102116</v>
      </c>
      <c r="B10323" s="4" t="s">
        <v>10889</v>
      </c>
      <c r="C10323" s="4" t="s">
        <v>215</v>
      </c>
      <c r="D10323" s="4" t="s">
        <v>5683</v>
      </c>
      <c r="E10323" s="6">
        <v>1441.09</v>
      </c>
    </row>
    <row r="10324" s="1" customFormat="1" customHeight="1" spans="1:5">
      <c r="A10324" s="4">
        <v>102117</v>
      </c>
      <c r="B10324" s="4" t="s">
        <v>10890</v>
      </c>
      <c r="C10324" s="4" t="s">
        <v>215</v>
      </c>
      <c r="D10324" s="4" t="s">
        <v>5683</v>
      </c>
      <c r="E10324" s="5">
        <v>144.15</v>
      </c>
    </row>
    <row r="10325" s="1" customFormat="1" customHeight="1" spans="1:5">
      <c r="A10325" s="4">
        <v>102118</v>
      </c>
      <c r="B10325" s="4" t="s">
        <v>10891</v>
      </c>
      <c r="C10325" s="4" t="s">
        <v>215</v>
      </c>
      <c r="D10325" s="4" t="s">
        <v>5683</v>
      </c>
      <c r="E10325" s="6">
        <v>1957.36</v>
      </c>
    </row>
    <row r="10326" s="1" customFormat="1" customHeight="1" spans="1:5">
      <c r="A10326" s="4">
        <v>102119</v>
      </c>
      <c r="B10326" s="4" t="s">
        <v>10892</v>
      </c>
      <c r="C10326" s="4" t="s">
        <v>215</v>
      </c>
      <c r="D10326" s="4" t="s">
        <v>5683</v>
      </c>
      <c r="E10326" s="5">
        <v>147.72</v>
      </c>
    </row>
    <row r="10327" s="1" customFormat="1" customHeight="1" spans="1:5">
      <c r="A10327" s="4">
        <v>102121</v>
      </c>
      <c r="B10327" s="4" t="s">
        <v>10893</v>
      </c>
      <c r="C10327" s="4" t="s">
        <v>215</v>
      </c>
      <c r="D10327" s="4" t="s">
        <v>5683</v>
      </c>
      <c r="E10327" s="5">
        <v>185.06</v>
      </c>
    </row>
    <row r="10328" s="1" customFormat="1" customHeight="1" spans="1:5">
      <c r="A10328" s="4">
        <v>102122</v>
      </c>
      <c r="B10328" s="4" t="s">
        <v>10894</v>
      </c>
      <c r="C10328" s="4" t="s">
        <v>215</v>
      </c>
      <c r="D10328" s="4" t="s">
        <v>5683</v>
      </c>
      <c r="E10328" s="6">
        <v>6578.04</v>
      </c>
    </row>
    <row r="10329" s="1" customFormat="1" customHeight="1" spans="1:5">
      <c r="A10329" s="4">
        <v>102123</v>
      </c>
      <c r="B10329" s="4" t="s">
        <v>10895</v>
      </c>
      <c r="C10329" s="4" t="s">
        <v>215</v>
      </c>
      <c r="D10329" s="4" t="s">
        <v>5683</v>
      </c>
      <c r="E10329" s="5">
        <v>195.69</v>
      </c>
    </row>
    <row r="10330" s="1" customFormat="1" customHeight="1" spans="1:5">
      <c r="A10330" s="4">
        <v>102136</v>
      </c>
      <c r="B10330" s="4" t="s">
        <v>10896</v>
      </c>
      <c r="C10330" s="4" t="s">
        <v>215</v>
      </c>
      <c r="D10330" s="4" t="s">
        <v>5502</v>
      </c>
      <c r="E10330" s="5">
        <v>70.78</v>
      </c>
    </row>
    <row r="10331" s="1" customFormat="1" customHeight="1" spans="1:5">
      <c r="A10331" s="4">
        <v>102137</v>
      </c>
      <c r="B10331" s="4" t="s">
        <v>10897</v>
      </c>
      <c r="C10331" s="4" t="s">
        <v>215</v>
      </c>
      <c r="D10331" s="4" t="s">
        <v>5502</v>
      </c>
      <c r="E10331" s="5">
        <v>84.26</v>
      </c>
    </row>
    <row r="10332" s="1" customFormat="1" customHeight="1" spans="1:5">
      <c r="A10332" s="4">
        <v>102138</v>
      </c>
      <c r="B10332" s="4" t="s">
        <v>10898</v>
      </c>
      <c r="C10332" s="4" t="s">
        <v>215</v>
      </c>
      <c r="D10332" s="4" t="s">
        <v>5683</v>
      </c>
      <c r="E10332" s="5">
        <v>213</v>
      </c>
    </row>
    <row r="10333" s="1" customFormat="1" customHeight="1" spans="1:5">
      <c r="A10333" s="4">
        <v>103517</v>
      </c>
      <c r="B10333" s="4" t="s">
        <v>10899</v>
      </c>
      <c r="C10333" s="4" t="s">
        <v>215</v>
      </c>
      <c r="D10333" s="4" t="s">
        <v>5683</v>
      </c>
      <c r="E10333" s="6">
        <v>3298.24</v>
      </c>
    </row>
    <row r="10334" s="1" customFormat="1" customHeight="1" spans="1:5">
      <c r="A10334" s="4">
        <v>103519</v>
      </c>
      <c r="B10334" s="4" t="s">
        <v>10900</v>
      </c>
      <c r="C10334" s="4" t="s">
        <v>215</v>
      </c>
      <c r="D10334" s="4" t="s">
        <v>5502</v>
      </c>
      <c r="E10334" s="5">
        <v>10.75</v>
      </c>
    </row>
    <row r="10335" s="1" customFormat="1" customHeight="1" spans="1:5">
      <c r="A10335" s="4">
        <v>103520</v>
      </c>
      <c r="B10335" s="4" t="s">
        <v>10901</v>
      </c>
      <c r="C10335" s="4" t="s">
        <v>215</v>
      </c>
      <c r="D10335" s="4" t="s">
        <v>5683</v>
      </c>
      <c r="E10335" s="6">
        <v>5438.93</v>
      </c>
    </row>
    <row r="10336" s="1" customFormat="1" customHeight="1" spans="1:5">
      <c r="A10336" s="4">
        <v>103521</v>
      </c>
      <c r="B10336" s="4" t="s">
        <v>10902</v>
      </c>
      <c r="C10336" s="4" t="s">
        <v>215</v>
      </c>
      <c r="D10336" s="4" t="s">
        <v>5683</v>
      </c>
      <c r="E10336" s="6">
        <v>7221.76</v>
      </c>
    </row>
    <row r="10337" s="1" customFormat="1" customHeight="1" spans="1:5">
      <c r="A10337" s="4">
        <v>103522</v>
      </c>
      <c r="B10337" s="4" t="s">
        <v>10903</v>
      </c>
      <c r="C10337" s="4" t="s">
        <v>215</v>
      </c>
      <c r="D10337" s="4" t="s">
        <v>5683</v>
      </c>
      <c r="E10337" s="6">
        <v>7361.18</v>
      </c>
    </row>
    <row r="10338" s="1" customFormat="1" customHeight="1" spans="1:5">
      <c r="A10338" s="4">
        <v>103523</v>
      </c>
      <c r="B10338" s="4" t="s">
        <v>10904</v>
      </c>
      <c r="C10338" s="4" t="s">
        <v>215</v>
      </c>
      <c r="D10338" s="4" t="s">
        <v>5683</v>
      </c>
      <c r="E10338" s="6">
        <v>11036.26</v>
      </c>
    </row>
    <row r="10339" s="1" customFormat="1" customHeight="1" spans="1:5">
      <c r="A10339" s="4">
        <v>104660</v>
      </c>
      <c r="B10339" s="4" t="s">
        <v>10905</v>
      </c>
      <c r="C10339" s="4" t="s">
        <v>215</v>
      </c>
      <c r="D10339" s="4" t="s">
        <v>5683</v>
      </c>
      <c r="E10339" s="6">
        <v>1335.91</v>
      </c>
    </row>
    <row r="10340" s="1" customFormat="1" customHeight="1" spans="1:5">
      <c r="A10340" s="4">
        <v>104661</v>
      </c>
      <c r="B10340" s="4" t="s">
        <v>10906</v>
      </c>
      <c r="C10340" s="4" t="s">
        <v>215</v>
      </c>
      <c r="D10340" s="4" t="s">
        <v>5683</v>
      </c>
      <c r="E10340" s="5">
        <v>587.9</v>
      </c>
    </row>
    <row r="10341" s="1" customFormat="1" customHeight="1" spans="1:5">
      <c r="A10341" s="4">
        <v>104662</v>
      </c>
      <c r="B10341" s="4" t="s">
        <v>10907</v>
      </c>
      <c r="C10341" s="4" t="s">
        <v>215</v>
      </c>
      <c r="D10341" s="4" t="s">
        <v>5683</v>
      </c>
      <c r="E10341" s="5">
        <v>412.14</v>
      </c>
    </row>
    <row r="10342" s="1" customFormat="1" customHeight="1" spans="1:5">
      <c r="A10342" s="4">
        <v>104663</v>
      </c>
      <c r="B10342" s="4" t="s">
        <v>10908</v>
      </c>
      <c r="C10342" s="4" t="s">
        <v>215</v>
      </c>
      <c r="D10342" s="4" t="s">
        <v>5683</v>
      </c>
      <c r="E10342" s="5">
        <v>522.83</v>
      </c>
    </row>
    <row r="10343" s="1" customFormat="1" customHeight="1" spans="1:5">
      <c r="A10343" s="4">
        <v>104664</v>
      </c>
      <c r="B10343" s="4" t="s">
        <v>10909</v>
      </c>
      <c r="C10343" s="4" t="s">
        <v>215</v>
      </c>
      <c r="D10343" s="4" t="s">
        <v>5683</v>
      </c>
      <c r="E10343" s="5">
        <v>161.09</v>
      </c>
    </row>
    <row r="10344" s="1" customFormat="1" customHeight="1" spans="1:5">
      <c r="A10344" s="4">
        <v>104665</v>
      </c>
      <c r="B10344" s="4" t="s">
        <v>10910</v>
      </c>
      <c r="C10344" s="4" t="s">
        <v>215</v>
      </c>
      <c r="D10344" s="4" t="s">
        <v>5683</v>
      </c>
      <c r="E10344" s="5">
        <v>669.68</v>
      </c>
    </row>
    <row r="10345" s="1" customFormat="1" customHeight="1" spans="1:5">
      <c r="A10345" s="4">
        <v>104666</v>
      </c>
      <c r="B10345" s="4" t="s">
        <v>10911</v>
      </c>
      <c r="C10345" s="4" t="s">
        <v>215</v>
      </c>
      <c r="D10345" s="4" t="s">
        <v>5683</v>
      </c>
      <c r="E10345" s="5">
        <v>316.07</v>
      </c>
    </row>
    <row r="10346" s="1" customFormat="1" customHeight="1" spans="1:5">
      <c r="A10346" s="4">
        <v>104667</v>
      </c>
      <c r="B10346" s="4" t="s">
        <v>10912</v>
      </c>
      <c r="C10346" s="4" t="s">
        <v>215</v>
      </c>
      <c r="D10346" s="4" t="s">
        <v>5502</v>
      </c>
      <c r="E10346" s="5">
        <v>127.32</v>
      </c>
    </row>
    <row r="10347" s="1" customFormat="1" customHeight="1" spans="1:5">
      <c r="A10347" s="4">
        <v>104668</v>
      </c>
      <c r="B10347" s="4" t="s">
        <v>10913</v>
      </c>
      <c r="C10347" s="4" t="s">
        <v>10914</v>
      </c>
      <c r="D10347" s="4" t="s">
        <v>5502</v>
      </c>
      <c r="E10347" s="5">
        <v>141.7</v>
      </c>
    </row>
    <row r="10348" s="1" customFormat="1" customHeight="1" spans="1:5">
      <c r="A10348" s="4">
        <v>104669</v>
      </c>
      <c r="B10348" s="4" t="s">
        <v>10915</v>
      </c>
      <c r="C10348" s="4" t="s">
        <v>10914</v>
      </c>
      <c r="D10348" s="4" t="s">
        <v>5502</v>
      </c>
      <c r="E10348" s="5">
        <v>166.39</v>
      </c>
    </row>
    <row r="10349" s="1" customFormat="1" customHeight="1" spans="1:5">
      <c r="A10349" s="4">
        <v>104670</v>
      </c>
      <c r="B10349" s="4" t="s">
        <v>10916</v>
      </c>
      <c r="C10349" s="4" t="s">
        <v>10914</v>
      </c>
      <c r="D10349" s="4" t="s">
        <v>5502</v>
      </c>
      <c r="E10349" s="5">
        <v>242.72</v>
      </c>
    </row>
    <row r="10350" s="1" customFormat="1" customHeight="1" spans="1:5">
      <c r="A10350" s="4">
        <v>104671</v>
      </c>
      <c r="B10350" s="4" t="s">
        <v>10917</v>
      </c>
      <c r="C10350" s="4" t="s">
        <v>215</v>
      </c>
      <c r="D10350" s="4" t="s">
        <v>5683</v>
      </c>
      <c r="E10350" s="6">
        <v>1196.76</v>
      </c>
    </row>
    <row r="10351" s="1" customFormat="1" customHeight="1" spans="1:5">
      <c r="A10351" s="4">
        <v>104672</v>
      </c>
      <c r="B10351" s="4" t="s">
        <v>10918</v>
      </c>
      <c r="C10351" s="4" t="s">
        <v>215</v>
      </c>
      <c r="D10351" s="4" t="s">
        <v>5683</v>
      </c>
      <c r="E10351" s="5">
        <v>435.37</v>
      </c>
    </row>
    <row r="10352" s="1" customFormat="1" customHeight="1" spans="1:5">
      <c r="A10352" s="4">
        <v>104673</v>
      </c>
      <c r="B10352" s="4" t="s">
        <v>10919</v>
      </c>
      <c r="C10352" s="4" t="s">
        <v>215</v>
      </c>
      <c r="D10352" s="4" t="s">
        <v>5683</v>
      </c>
      <c r="E10352" s="5">
        <v>733.74</v>
      </c>
    </row>
    <row r="10353" s="1" customFormat="1" customHeight="1" spans="1:5">
      <c r="A10353" s="4">
        <v>104674</v>
      </c>
      <c r="B10353" s="4" t="s">
        <v>10920</v>
      </c>
      <c r="C10353" s="4" t="s">
        <v>215</v>
      </c>
      <c r="D10353" s="4" t="s">
        <v>5683</v>
      </c>
      <c r="E10353" s="5">
        <v>242.9</v>
      </c>
    </row>
    <row r="10354" s="1" customFormat="1" customHeight="1" spans="1:5">
      <c r="A10354" s="4">
        <v>104675</v>
      </c>
      <c r="B10354" s="4" t="s">
        <v>10921</v>
      </c>
      <c r="C10354" s="4" t="s">
        <v>10922</v>
      </c>
      <c r="D10354" s="4" t="s">
        <v>5502</v>
      </c>
      <c r="E10354" s="5">
        <v>1.96</v>
      </c>
    </row>
    <row r="10355" s="1" customFormat="1" customHeight="1" spans="1:5">
      <c r="A10355" s="4">
        <v>104676</v>
      </c>
      <c r="B10355" s="4" t="s">
        <v>10923</v>
      </c>
      <c r="C10355" s="4" t="s">
        <v>215</v>
      </c>
      <c r="D10355" s="4" t="s">
        <v>5683</v>
      </c>
      <c r="E10355" s="5">
        <v>394.25</v>
      </c>
    </row>
    <row r="10356" s="1" customFormat="1" customHeight="1" spans="1:5">
      <c r="A10356" s="4">
        <v>104677</v>
      </c>
      <c r="B10356" s="4" t="s">
        <v>10924</v>
      </c>
      <c r="C10356" s="4" t="s">
        <v>215</v>
      </c>
      <c r="D10356" s="4" t="s">
        <v>5683</v>
      </c>
      <c r="E10356" s="5">
        <v>660.99</v>
      </c>
    </row>
    <row r="10357" s="1" customFormat="1" customHeight="1" spans="1:5">
      <c r="A10357" s="4">
        <v>104678</v>
      </c>
      <c r="B10357" s="4" t="s">
        <v>10925</v>
      </c>
      <c r="C10357" s="4" t="s">
        <v>215</v>
      </c>
      <c r="D10357" s="4" t="s">
        <v>5683</v>
      </c>
      <c r="E10357" s="5">
        <v>156</v>
      </c>
    </row>
    <row r="10358" s="1" customFormat="1" customHeight="1" spans="1:5">
      <c r="A10358" s="4">
        <v>104679</v>
      </c>
      <c r="B10358" s="4" t="s">
        <v>10926</v>
      </c>
      <c r="C10358" s="4" t="s">
        <v>215</v>
      </c>
      <c r="D10358" s="4" t="s">
        <v>5683</v>
      </c>
      <c r="E10358" s="5">
        <v>165.46</v>
      </c>
    </row>
    <row r="10359" s="1" customFormat="1" customHeight="1" spans="1:5">
      <c r="A10359" s="4">
        <v>104680</v>
      </c>
      <c r="B10359" s="4" t="s">
        <v>10927</v>
      </c>
      <c r="C10359" s="4" t="s">
        <v>215</v>
      </c>
      <c r="D10359" s="4" t="s">
        <v>5502</v>
      </c>
      <c r="E10359" s="5">
        <v>164.96</v>
      </c>
    </row>
    <row r="10360" s="1" customFormat="1" customHeight="1" spans="1:5">
      <c r="A10360" s="4">
        <v>104681</v>
      </c>
      <c r="B10360" s="4" t="s">
        <v>10928</v>
      </c>
      <c r="C10360" s="4" t="s">
        <v>215</v>
      </c>
      <c r="D10360" s="4" t="s">
        <v>5502</v>
      </c>
      <c r="E10360" s="5">
        <v>119.08</v>
      </c>
    </row>
    <row r="10361" s="1" customFormat="1" customHeight="1" spans="1:5">
      <c r="A10361" s="4">
        <v>104682</v>
      </c>
      <c r="B10361" s="4" t="s">
        <v>10929</v>
      </c>
      <c r="C10361" s="4" t="s">
        <v>215</v>
      </c>
      <c r="D10361" s="4" t="s">
        <v>5502</v>
      </c>
      <c r="E10361" s="5">
        <v>635.34</v>
      </c>
    </row>
    <row r="10362" s="1" customFormat="1" customHeight="1" spans="1:5">
      <c r="A10362" s="4">
        <v>104683</v>
      </c>
      <c r="B10362" s="4" t="s">
        <v>10930</v>
      </c>
      <c r="C10362" s="4" t="s">
        <v>215</v>
      </c>
      <c r="D10362" s="4" t="s">
        <v>5502</v>
      </c>
      <c r="E10362" s="5">
        <v>100.44</v>
      </c>
    </row>
    <row r="10363" s="1" customFormat="1" customHeight="1" spans="1:5">
      <c r="A10363" s="4">
        <v>104767</v>
      </c>
      <c r="B10363" s="4" t="s">
        <v>10931</v>
      </c>
      <c r="C10363" s="4" t="s">
        <v>215</v>
      </c>
      <c r="D10363" s="4" t="s">
        <v>5502</v>
      </c>
      <c r="E10363" s="5">
        <v>0.58</v>
      </c>
    </row>
    <row r="10364" s="1" customFormat="1" customHeight="1" spans="1:5">
      <c r="A10364" s="4">
        <v>104769</v>
      </c>
      <c r="B10364" s="4" t="s">
        <v>10932</v>
      </c>
      <c r="C10364" s="4" t="s">
        <v>215</v>
      </c>
      <c r="D10364" s="4" t="s">
        <v>5502</v>
      </c>
      <c r="E10364" s="5">
        <v>1.57</v>
      </c>
    </row>
    <row r="10365" s="1" customFormat="1" customHeight="1" spans="1:5">
      <c r="A10365" s="4">
        <v>104771</v>
      </c>
      <c r="B10365" s="4" t="s">
        <v>10933</v>
      </c>
      <c r="C10365" s="4" t="s">
        <v>215</v>
      </c>
      <c r="D10365" s="4" t="s">
        <v>5502</v>
      </c>
      <c r="E10365" s="5">
        <v>2.29</v>
      </c>
    </row>
    <row r="10366" s="1" customFormat="1" customHeight="1" spans="1:5">
      <c r="A10366" s="4">
        <v>104773</v>
      </c>
      <c r="B10366" s="4" t="s">
        <v>10934</v>
      </c>
      <c r="C10366" s="4" t="s">
        <v>215</v>
      </c>
      <c r="D10366" s="4" t="s">
        <v>5502</v>
      </c>
      <c r="E10366" s="5">
        <v>2.03</v>
      </c>
    </row>
    <row r="10367" s="1" customFormat="1" customHeight="1" spans="1:5">
      <c r="A10367" s="4">
        <v>104775</v>
      </c>
      <c r="B10367" s="4" t="s">
        <v>10935</v>
      </c>
      <c r="C10367" s="4" t="s">
        <v>215</v>
      </c>
      <c r="D10367" s="4" t="s">
        <v>5502</v>
      </c>
      <c r="E10367" s="5">
        <v>5.41</v>
      </c>
    </row>
    <row r="10368" s="1" customFormat="1" customHeight="1" spans="1:5">
      <c r="A10368" s="4">
        <v>104777</v>
      </c>
      <c r="B10368" s="4" t="s">
        <v>10936</v>
      </c>
      <c r="C10368" s="4" t="s">
        <v>215</v>
      </c>
      <c r="D10368" s="4" t="s">
        <v>5502</v>
      </c>
      <c r="E10368" s="5">
        <v>7.91</v>
      </c>
    </row>
    <row r="10369" s="1" customFormat="1" customHeight="1" spans="1:5">
      <c r="A10369" s="4">
        <v>104779</v>
      </c>
      <c r="B10369" s="4" t="s">
        <v>10937</v>
      </c>
      <c r="C10369" s="4" t="s">
        <v>232</v>
      </c>
      <c r="D10369" s="4" t="s">
        <v>5502</v>
      </c>
      <c r="E10369" s="5">
        <v>6.75</v>
      </c>
    </row>
    <row r="10370" s="1" customFormat="1" customHeight="1" spans="1:5">
      <c r="A10370" s="4">
        <v>104781</v>
      </c>
      <c r="B10370" s="4" t="s">
        <v>10938</v>
      </c>
      <c r="C10370" s="4" t="s">
        <v>232</v>
      </c>
      <c r="D10370" s="4" t="s">
        <v>5502</v>
      </c>
      <c r="E10370" s="5">
        <v>7.81</v>
      </c>
    </row>
    <row r="10371" s="1" customFormat="1" customHeight="1" spans="1:5">
      <c r="A10371" s="4">
        <v>104782</v>
      </c>
      <c r="B10371" s="4" t="s">
        <v>10939</v>
      </c>
      <c r="C10371" s="4" t="s">
        <v>215</v>
      </c>
      <c r="D10371" s="4" t="s">
        <v>5502</v>
      </c>
      <c r="E10371" s="5">
        <v>62.54</v>
      </c>
    </row>
    <row r="10372" s="1" customFormat="1" customHeight="1" spans="1:5">
      <c r="A10372" s="4">
        <v>104783</v>
      </c>
      <c r="B10372" s="4" t="s">
        <v>10940</v>
      </c>
      <c r="C10372" s="4" t="s">
        <v>215</v>
      </c>
      <c r="D10372" s="4" t="s">
        <v>5502</v>
      </c>
      <c r="E10372" s="5">
        <v>5.04</v>
      </c>
    </row>
    <row r="10373" s="1" customFormat="1" customHeight="1" spans="1:5">
      <c r="A10373" s="4">
        <v>104784</v>
      </c>
      <c r="B10373" s="4" t="s">
        <v>10941</v>
      </c>
      <c r="C10373" s="4" t="s">
        <v>215</v>
      </c>
      <c r="D10373" s="4" t="s">
        <v>5502</v>
      </c>
      <c r="E10373" s="5">
        <v>13.95</v>
      </c>
    </row>
    <row r="10374" s="1" customFormat="1" customHeight="1" spans="1:5">
      <c r="A10374" s="4">
        <v>104786</v>
      </c>
      <c r="B10374" s="4" t="s">
        <v>10942</v>
      </c>
      <c r="C10374" s="4" t="s">
        <v>232</v>
      </c>
      <c r="D10374" s="4" t="s">
        <v>5502</v>
      </c>
      <c r="E10374" s="5">
        <v>7.14</v>
      </c>
    </row>
    <row r="10375" s="1" customFormat="1" customHeight="1" spans="1:5">
      <c r="A10375" s="4">
        <v>104787</v>
      </c>
      <c r="B10375" s="4" t="s">
        <v>10943</v>
      </c>
      <c r="C10375" s="4" t="s">
        <v>232</v>
      </c>
      <c r="D10375" s="4" t="s">
        <v>5502</v>
      </c>
      <c r="E10375" s="5">
        <v>9.45</v>
      </c>
    </row>
    <row r="10376" s="1" customFormat="1" customHeight="1" spans="1:5">
      <c r="A10376" s="4">
        <v>104788</v>
      </c>
      <c r="B10376" s="4" t="s">
        <v>10944</v>
      </c>
      <c r="C10376" s="4" t="s">
        <v>232</v>
      </c>
      <c r="D10376" s="4" t="s">
        <v>5502</v>
      </c>
      <c r="E10376" s="5">
        <v>12.57</v>
      </c>
    </row>
    <row r="10377" s="1" customFormat="1" customHeight="1" spans="1:5">
      <c r="A10377" s="4">
        <v>104031</v>
      </c>
      <c r="B10377" s="4" t="s">
        <v>10945</v>
      </c>
      <c r="C10377" s="4" t="s">
        <v>215</v>
      </c>
      <c r="D10377" s="4" t="s">
        <v>5683</v>
      </c>
      <c r="E10377" s="5">
        <v>17.45</v>
      </c>
    </row>
    <row r="10378" s="1" customFormat="1" customHeight="1" spans="1:5">
      <c r="A10378" s="4">
        <v>104032</v>
      </c>
      <c r="B10378" s="4" t="s">
        <v>10946</v>
      </c>
      <c r="C10378" s="4" t="s">
        <v>215</v>
      </c>
      <c r="D10378" s="4" t="s">
        <v>5683</v>
      </c>
      <c r="E10378" s="5">
        <v>21.6</v>
      </c>
    </row>
    <row r="10379" s="1" customFormat="1" customHeight="1" spans="1:5">
      <c r="A10379" s="4">
        <v>104033</v>
      </c>
      <c r="B10379" s="4" t="s">
        <v>10947</v>
      </c>
      <c r="C10379" s="4" t="s">
        <v>215</v>
      </c>
      <c r="D10379" s="4" t="s">
        <v>5683</v>
      </c>
      <c r="E10379" s="5">
        <v>19.86</v>
      </c>
    </row>
    <row r="10380" s="1" customFormat="1" customHeight="1" spans="1:5">
      <c r="A10380" s="4">
        <v>104034</v>
      </c>
      <c r="B10380" s="4" t="s">
        <v>10948</v>
      </c>
      <c r="C10380" s="4" t="s">
        <v>215</v>
      </c>
      <c r="D10380" s="4" t="s">
        <v>5683</v>
      </c>
      <c r="E10380" s="5">
        <v>25.45</v>
      </c>
    </row>
    <row r="10381" s="1" customFormat="1" customHeight="1" spans="1:5">
      <c r="A10381" s="4">
        <v>104035</v>
      </c>
      <c r="B10381" s="4" t="s">
        <v>10949</v>
      </c>
      <c r="C10381" s="4" t="s">
        <v>215</v>
      </c>
      <c r="D10381" s="4" t="s">
        <v>5683</v>
      </c>
      <c r="E10381" s="5">
        <v>37.18</v>
      </c>
    </row>
    <row r="10382" s="1" customFormat="1" customHeight="1" spans="1:5">
      <c r="A10382" s="4">
        <v>104036</v>
      </c>
      <c r="B10382" s="4" t="s">
        <v>10950</v>
      </c>
      <c r="C10382" s="4" t="s">
        <v>215</v>
      </c>
      <c r="D10382" s="4" t="s">
        <v>5683</v>
      </c>
      <c r="E10382" s="5">
        <v>38.36</v>
      </c>
    </row>
    <row r="10383" s="1" customFormat="1" customHeight="1" spans="1:5">
      <c r="A10383" s="4">
        <v>104039</v>
      </c>
      <c r="B10383" s="4" t="s">
        <v>10951</v>
      </c>
      <c r="C10383" s="4" t="s">
        <v>215</v>
      </c>
      <c r="D10383" s="4" t="s">
        <v>5683</v>
      </c>
      <c r="E10383" s="5">
        <v>71.84</v>
      </c>
    </row>
    <row r="10384" s="1" customFormat="1" customHeight="1" spans="1:5">
      <c r="A10384" s="4">
        <v>104043</v>
      </c>
      <c r="B10384" s="4" t="s">
        <v>10952</v>
      </c>
      <c r="C10384" s="4" t="s">
        <v>215</v>
      </c>
      <c r="D10384" s="4" t="s">
        <v>5683</v>
      </c>
      <c r="E10384" s="5">
        <v>8.25</v>
      </c>
    </row>
    <row r="10385" s="1" customFormat="1" customHeight="1" spans="1:5">
      <c r="A10385" s="4">
        <v>104044</v>
      </c>
      <c r="B10385" s="4" t="s">
        <v>10953</v>
      </c>
      <c r="C10385" s="4" t="s">
        <v>215</v>
      </c>
      <c r="D10385" s="4" t="s">
        <v>5683</v>
      </c>
      <c r="E10385" s="5">
        <v>8.76</v>
      </c>
    </row>
    <row r="10386" s="1" customFormat="1" customHeight="1" spans="1:5">
      <c r="A10386" s="4">
        <v>104045</v>
      </c>
      <c r="B10386" s="4" t="s">
        <v>10954</v>
      </c>
      <c r="C10386" s="4" t="s">
        <v>215</v>
      </c>
      <c r="D10386" s="4" t="s">
        <v>5683</v>
      </c>
      <c r="E10386" s="5">
        <v>13.76</v>
      </c>
    </row>
    <row r="10387" s="1" customFormat="1" customHeight="1" spans="1:5">
      <c r="A10387" s="4">
        <v>104046</v>
      </c>
      <c r="B10387" s="4" t="s">
        <v>10955</v>
      </c>
      <c r="C10387" s="4" t="s">
        <v>215</v>
      </c>
      <c r="D10387" s="4" t="s">
        <v>5683</v>
      </c>
      <c r="E10387" s="5">
        <v>7.88</v>
      </c>
    </row>
    <row r="10388" s="1" customFormat="1" customHeight="1" spans="1:5">
      <c r="A10388" s="4">
        <v>104047</v>
      </c>
      <c r="B10388" s="4" t="s">
        <v>10956</v>
      </c>
      <c r="C10388" s="4" t="s">
        <v>215</v>
      </c>
      <c r="D10388" s="4" t="s">
        <v>5683</v>
      </c>
      <c r="E10388" s="5">
        <v>9.13</v>
      </c>
    </row>
    <row r="10389" s="1" customFormat="1" customHeight="1" spans="1:5">
      <c r="A10389" s="4">
        <v>104048</v>
      </c>
      <c r="B10389" s="4" t="s">
        <v>10957</v>
      </c>
      <c r="C10389" s="4" t="s">
        <v>215</v>
      </c>
      <c r="D10389" s="4" t="s">
        <v>5683</v>
      </c>
      <c r="E10389" s="5">
        <v>13.43</v>
      </c>
    </row>
    <row r="10390" s="1" customFormat="1" customHeight="1" spans="1:5">
      <c r="A10390" s="4">
        <v>104049</v>
      </c>
      <c r="B10390" s="4" t="s">
        <v>10958</v>
      </c>
      <c r="C10390" s="4" t="s">
        <v>215</v>
      </c>
      <c r="D10390" s="4" t="s">
        <v>5502</v>
      </c>
      <c r="E10390" s="5">
        <v>5.71</v>
      </c>
    </row>
    <row r="10391" s="1" customFormat="1" customHeight="1" spans="1:5">
      <c r="A10391" s="4">
        <v>104050</v>
      </c>
      <c r="B10391" s="4" t="s">
        <v>10959</v>
      </c>
      <c r="C10391" s="4" t="s">
        <v>215</v>
      </c>
      <c r="D10391" s="4" t="s">
        <v>5502</v>
      </c>
      <c r="E10391" s="5">
        <v>8.65</v>
      </c>
    </row>
    <row r="10392" s="1" customFormat="1" customHeight="1" spans="1:5">
      <c r="A10392" s="4">
        <v>104051</v>
      </c>
      <c r="B10392" s="4" t="s">
        <v>10960</v>
      </c>
      <c r="C10392" s="4" t="s">
        <v>215</v>
      </c>
      <c r="D10392" s="4" t="s">
        <v>5683</v>
      </c>
      <c r="E10392" s="5">
        <v>7.37</v>
      </c>
    </row>
    <row r="10393" s="1" customFormat="1" customHeight="1" spans="1:5">
      <c r="A10393" s="4">
        <v>104052</v>
      </c>
      <c r="B10393" s="4" t="s">
        <v>10961</v>
      </c>
      <c r="C10393" s="4" t="s">
        <v>215</v>
      </c>
      <c r="D10393" s="4" t="s">
        <v>5683</v>
      </c>
      <c r="E10393" s="5">
        <v>10.33</v>
      </c>
    </row>
    <row r="10394" s="1" customFormat="1" customHeight="1" spans="1:5">
      <c r="A10394" s="4">
        <v>104053</v>
      </c>
      <c r="B10394" s="4" t="s">
        <v>10962</v>
      </c>
      <c r="C10394" s="4" t="s">
        <v>215</v>
      </c>
      <c r="D10394" s="4" t="s">
        <v>5683</v>
      </c>
      <c r="E10394" s="5">
        <v>8.58</v>
      </c>
    </row>
    <row r="10395" s="1" customFormat="1" customHeight="1" spans="1:5">
      <c r="A10395" s="4">
        <v>104054</v>
      </c>
      <c r="B10395" s="4" t="s">
        <v>10963</v>
      </c>
      <c r="C10395" s="4" t="s">
        <v>215</v>
      </c>
      <c r="D10395" s="4" t="s">
        <v>5683</v>
      </c>
      <c r="E10395" s="5">
        <v>17.02</v>
      </c>
    </row>
    <row r="10396" s="1" customFormat="1" customHeight="1" spans="1:5">
      <c r="A10396" s="4">
        <v>104055</v>
      </c>
      <c r="B10396" s="4" t="s">
        <v>10964</v>
      </c>
      <c r="C10396" s="4" t="s">
        <v>215</v>
      </c>
      <c r="D10396" s="4" t="s">
        <v>5502</v>
      </c>
      <c r="E10396" s="5">
        <v>14.97</v>
      </c>
    </row>
    <row r="10397" s="1" customFormat="1" customHeight="1" spans="1:5">
      <c r="A10397" s="4">
        <v>104056</v>
      </c>
      <c r="B10397" s="4" t="s">
        <v>10965</v>
      </c>
      <c r="C10397" s="4" t="s">
        <v>215</v>
      </c>
      <c r="D10397" s="4" t="s">
        <v>5502</v>
      </c>
      <c r="E10397" s="5">
        <v>22.4</v>
      </c>
    </row>
    <row r="10398" s="1" customFormat="1" customHeight="1" spans="1:5">
      <c r="A10398" s="4">
        <v>104058</v>
      </c>
      <c r="B10398" s="4" t="s">
        <v>10966</v>
      </c>
      <c r="C10398" s="4" t="s">
        <v>215</v>
      </c>
      <c r="D10398" s="4" t="s">
        <v>5502</v>
      </c>
      <c r="E10398" s="5">
        <v>6.38</v>
      </c>
    </row>
    <row r="10399" s="1" customFormat="1" customHeight="1" spans="1:5">
      <c r="A10399" s="4">
        <v>104059</v>
      </c>
      <c r="B10399" s="4" t="s">
        <v>10967</v>
      </c>
      <c r="C10399" s="4" t="s">
        <v>215</v>
      </c>
      <c r="D10399" s="4" t="s">
        <v>5502</v>
      </c>
      <c r="E10399" s="5">
        <v>11.03</v>
      </c>
    </row>
    <row r="10400" s="1" customFormat="1" customHeight="1" spans="1:5">
      <c r="A10400" s="4">
        <v>104060</v>
      </c>
      <c r="B10400" s="4" t="s">
        <v>10968</v>
      </c>
      <c r="C10400" s="4" t="s">
        <v>232</v>
      </c>
      <c r="D10400" s="4" t="s">
        <v>5683</v>
      </c>
      <c r="E10400" s="5">
        <v>8.74</v>
      </c>
    </row>
    <row r="10401" s="1" customFormat="1" customHeight="1" spans="1:5">
      <c r="A10401" s="4">
        <v>104061</v>
      </c>
      <c r="B10401" s="4" t="s">
        <v>10969</v>
      </c>
      <c r="C10401" s="4" t="s">
        <v>232</v>
      </c>
      <c r="D10401" s="4" t="s">
        <v>5683</v>
      </c>
      <c r="E10401" s="5">
        <v>15.67</v>
      </c>
    </row>
    <row r="10402" s="1" customFormat="1" customHeight="1" spans="1:5">
      <c r="A10402" s="4">
        <v>104112</v>
      </c>
      <c r="B10402" s="4" t="s">
        <v>10970</v>
      </c>
      <c r="C10402" s="4" t="s">
        <v>215</v>
      </c>
      <c r="D10402" s="4" t="s">
        <v>5683</v>
      </c>
      <c r="E10402" s="5">
        <v>150</v>
      </c>
    </row>
    <row r="10403" s="1" customFormat="1" customHeight="1" spans="1:5">
      <c r="A10403" s="4">
        <v>104114</v>
      </c>
      <c r="B10403" s="4" t="s">
        <v>10971</v>
      </c>
      <c r="C10403" s="4" t="s">
        <v>215</v>
      </c>
      <c r="D10403" s="4" t="s">
        <v>5683</v>
      </c>
      <c r="E10403" s="5">
        <v>225.99</v>
      </c>
    </row>
    <row r="10404" s="1" customFormat="1" customHeight="1" spans="1:5">
      <c r="A10404" s="4">
        <v>104116</v>
      </c>
      <c r="B10404" s="4" t="s">
        <v>10972</v>
      </c>
      <c r="C10404" s="4" t="s">
        <v>215</v>
      </c>
      <c r="D10404" s="4" t="s">
        <v>5683</v>
      </c>
      <c r="E10404" s="5">
        <v>301.98</v>
      </c>
    </row>
    <row r="10405" s="1" customFormat="1" customHeight="1" spans="1:5">
      <c r="A10405" s="4">
        <v>104118</v>
      </c>
      <c r="B10405" s="4" t="s">
        <v>10973</v>
      </c>
      <c r="C10405" s="4" t="s">
        <v>215</v>
      </c>
      <c r="D10405" s="4" t="s">
        <v>5683</v>
      </c>
      <c r="E10405" s="5">
        <v>248.05</v>
      </c>
    </row>
    <row r="10406" s="1" customFormat="1" customHeight="1" spans="1:5">
      <c r="A10406" s="4">
        <v>104120</v>
      </c>
      <c r="B10406" s="4" t="s">
        <v>10974</v>
      </c>
      <c r="C10406" s="4" t="s">
        <v>215</v>
      </c>
      <c r="D10406" s="4" t="s">
        <v>5683</v>
      </c>
      <c r="E10406" s="5">
        <v>392.03</v>
      </c>
    </row>
    <row r="10407" s="1" customFormat="1" customHeight="1" spans="1:5">
      <c r="A10407" s="4">
        <v>104122</v>
      </c>
      <c r="B10407" s="4" t="s">
        <v>10975</v>
      </c>
      <c r="C10407" s="4" t="s">
        <v>215</v>
      </c>
      <c r="D10407" s="4" t="s">
        <v>5683</v>
      </c>
      <c r="E10407" s="5">
        <v>536.02</v>
      </c>
    </row>
    <row r="10408" s="1" customFormat="1" customHeight="1" spans="1:5">
      <c r="A10408" s="4">
        <v>104062</v>
      </c>
      <c r="B10408" s="4" t="s">
        <v>10976</v>
      </c>
      <c r="C10408" s="4" t="s">
        <v>215</v>
      </c>
      <c r="D10408" s="4" t="s">
        <v>5502</v>
      </c>
      <c r="E10408" s="5">
        <v>78.38</v>
      </c>
    </row>
    <row r="10409" s="1" customFormat="1" customHeight="1" spans="1:5">
      <c r="A10409" s="4">
        <v>104063</v>
      </c>
      <c r="B10409" s="4" t="s">
        <v>10977</v>
      </c>
      <c r="C10409" s="4" t="s">
        <v>215</v>
      </c>
      <c r="D10409" s="4" t="s">
        <v>5502</v>
      </c>
      <c r="E10409" s="5">
        <v>74.48</v>
      </c>
    </row>
    <row r="10410" s="1" customFormat="1" customHeight="1" spans="1:5">
      <c r="A10410" s="4">
        <v>104064</v>
      </c>
      <c r="B10410" s="4" t="s">
        <v>10978</v>
      </c>
      <c r="C10410" s="4" t="s">
        <v>215</v>
      </c>
      <c r="D10410" s="4" t="s">
        <v>5502</v>
      </c>
      <c r="E10410" s="5">
        <v>192.79</v>
      </c>
    </row>
    <row r="10411" s="1" customFormat="1" customHeight="1" spans="1:5">
      <c r="A10411" s="4">
        <v>104065</v>
      </c>
      <c r="B10411" s="4" t="s">
        <v>10979</v>
      </c>
      <c r="C10411" s="4" t="s">
        <v>215</v>
      </c>
      <c r="D10411" s="4" t="s">
        <v>5502</v>
      </c>
      <c r="E10411" s="5">
        <v>163.43</v>
      </c>
    </row>
    <row r="10412" s="1" customFormat="1" customHeight="1" spans="1:5">
      <c r="A10412" s="4">
        <v>104072</v>
      </c>
      <c r="B10412" s="4" t="s">
        <v>10980</v>
      </c>
      <c r="C10412" s="4" t="s">
        <v>215</v>
      </c>
      <c r="D10412" s="4" t="s">
        <v>5502</v>
      </c>
      <c r="E10412" s="5">
        <v>307.33</v>
      </c>
    </row>
    <row r="10413" s="1" customFormat="1" customHeight="1" spans="1:5">
      <c r="A10413" s="4">
        <v>104076</v>
      </c>
      <c r="B10413" s="4" t="s">
        <v>10981</v>
      </c>
      <c r="C10413" s="4" t="s">
        <v>215</v>
      </c>
      <c r="D10413" s="4" t="s">
        <v>5502</v>
      </c>
      <c r="E10413" s="5">
        <v>48.49</v>
      </c>
    </row>
    <row r="10414" s="1" customFormat="1" customHeight="1" spans="1:5">
      <c r="A10414" s="4">
        <v>104082</v>
      </c>
      <c r="B10414" s="4" t="s">
        <v>10982</v>
      </c>
      <c r="C10414" s="4" t="s">
        <v>215</v>
      </c>
      <c r="D10414" s="4" t="s">
        <v>5502</v>
      </c>
      <c r="E10414" s="5">
        <v>32.62</v>
      </c>
    </row>
    <row r="10415" s="1" customFormat="1" customHeight="1" spans="1:5">
      <c r="A10415" s="4">
        <v>104083</v>
      </c>
      <c r="B10415" s="4" t="s">
        <v>10983</v>
      </c>
      <c r="C10415" s="4" t="s">
        <v>215</v>
      </c>
      <c r="D10415" s="4" t="s">
        <v>5502</v>
      </c>
      <c r="E10415" s="5">
        <v>80.2</v>
      </c>
    </row>
    <row r="10416" s="1" customFormat="1" customHeight="1" spans="1:5">
      <c r="A10416" s="4">
        <v>104084</v>
      </c>
      <c r="B10416" s="4" t="s">
        <v>10984</v>
      </c>
      <c r="C10416" s="4" t="s">
        <v>215</v>
      </c>
      <c r="D10416" s="4" t="s">
        <v>5502</v>
      </c>
      <c r="E10416" s="5">
        <v>91.27</v>
      </c>
    </row>
    <row r="10417" s="1" customFormat="1" customHeight="1" spans="1:5">
      <c r="A10417" s="4">
        <v>104085</v>
      </c>
      <c r="B10417" s="4" t="s">
        <v>10985</v>
      </c>
      <c r="C10417" s="4" t="s">
        <v>232</v>
      </c>
      <c r="D10417" s="4" t="s">
        <v>5502</v>
      </c>
      <c r="E10417" s="5">
        <v>57.75</v>
      </c>
    </row>
    <row r="10418" s="1" customFormat="1" customHeight="1" spans="1:5">
      <c r="A10418" s="4">
        <v>104086</v>
      </c>
      <c r="B10418" s="4" t="s">
        <v>10986</v>
      </c>
      <c r="C10418" s="4" t="s">
        <v>232</v>
      </c>
      <c r="D10418" s="4" t="s">
        <v>5502</v>
      </c>
      <c r="E10418" s="5">
        <v>104.1</v>
      </c>
    </row>
    <row r="10419" s="1" customFormat="1" customHeight="1" spans="1:5">
      <c r="A10419" s="4">
        <v>104124</v>
      </c>
      <c r="B10419" s="4" t="s">
        <v>10987</v>
      </c>
      <c r="C10419" s="4" t="s">
        <v>215</v>
      </c>
      <c r="D10419" s="4" t="s">
        <v>5683</v>
      </c>
      <c r="E10419" s="5">
        <v>362.13</v>
      </c>
    </row>
    <row r="10420" s="1" customFormat="1" customHeight="1" spans="1:5">
      <c r="A10420" s="4">
        <v>104130</v>
      </c>
      <c r="B10420" s="4" t="s">
        <v>10988</v>
      </c>
      <c r="C10420" s="4" t="s">
        <v>215</v>
      </c>
      <c r="D10420" s="4" t="s">
        <v>5683</v>
      </c>
      <c r="E10420" s="5">
        <v>553.91</v>
      </c>
    </row>
    <row r="10421" s="1" customFormat="1" customHeight="1" spans="1:5">
      <c r="A10421" s="4">
        <v>104136</v>
      </c>
      <c r="B10421" s="4" t="s">
        <v>10989</v>
      </c>
      <c r="C10421" s="4" t="s">
        <v>215</v>
      </c>
      <c r="D10421" s="4" t="s">
        <v>5683</v>
      </c>
      <c r="E10421" s="5">
        <v>746.84</v>
      </c>
    </row>
    <row r="10422" s="1" customFormat="1" customHeight="1" spans="1:5">
      <c r="A10422" s="4">
        <v>104142</v>
      </c>
      <c r="B10422" s="4" t="s">
        <v>10990</v>
      </c>
      <c r="C10422" s="4" t="s">
        <v>215</v>
      </c>
      <c r="D10422" s="4" t="s">
        <v>5683</v>
      </c>
      <c r="E10422" s="5">
        <v>505.75</v>
      </c>
    </row>
    <row r="10423" s="1" customFormat="1" customHeight="1" spans="1:5">
      <c r="A10423" s="4">
        <v>104148</v>
      </c>
      <c r="B10423" s="4" t="s">
        <v>10991</v>
      </c>
      <c r="C10423" s="4" t="s">
        <v>215</v>
      </c>
      <c r="D10423" s="4" t="s">
        <v>5683</v>
      </c>
      <c r="E10423" s="5">
        <v>792.96</v>
      </c>
    </row>
    <row r="10424" s="1" customFormat="1" customHeight="1" spans="1:5">
      <c r="A10424" s="4">
        <v>104154</v>
      </c>
      <c r="B10424" s="4" t="s">
        <v>10992</v>
      </c>
      <c r="C10424" s="4" t="s">
        <v>215</v>
      </c>
      <c r="D10424" s="4" t="s">
        <v>5683</v>
      </c>
      <c r="E10424" s="6">
        <v>1083.04</v>
      </c>
    </row>
    <row r="10425" s="1" customFormat="1" customHeight="1" spans="1:5">
      <c r="A10425" s="4">
        <v>96520</v>
      </c>
      <c r="B10425" s="4" t="s">
        <v>10993</v>
      </c>
      <c r="C10425" s="4" t="s">
        <v>223</v>
      </c>
      <c r="D10425" s="4" t="s">
        <v>5502</v>
      </c>
      <c r="E10425" s="5">
        <v>108.22</v>
      </c>
    </row>
    <row r="10426" s="1" customFormat="1" customHeight="1" spans="1:5">
      <c r="A10426" s="4">
        <v>96521</v>
      </c>
      <c r="B10426" s="4" t="s">
        <v>10994</v>
      </c>
      <c r="C10426" s="4" t="s">
        <v>223</v>
      </c>
      <c r="D10426" s="4" t="s">
        <v>5502</v>
      </c>
      <c r="E10426" s="5">
        <v>49.43</v>
      </c>
    </row>
    <row r="10427" s="1" customFormat="1" customHeight="1" spans="1:5">
      <c r="A10427" s="4">
        <v>96522</v>
      </c>
      <c r="B10427" s="4" t="s">
        <v>10995</v>
      </c>
      <c r="C10427" s="4" t="s">
        <v>223</v>
      </c>
      <c r="D10427" s="4" t="s">
        <v>5859</v>
      </c>
      <c r="E10427" s="5">
        <v>150.83</v>
      </c>
    </row>
    <row r="10428" s="1" customFormat="1" customHeight="1" spans="1:5">
      <c r="A10428" s="4">
        <v>96523</v>
      </c>
      <c r="B10428" s="4" t="s">
        <v>10996</v>
      </c>
      <c r="C10428" s="4" t="s">
        <v>223</v>
      </c>
      <c r="D10428" s="4" t="s">
        <v>5859</v>
      </c>
      <c r="E10428" s="5">
        <v>96.48</v>
      </c>
    </row>
    <row r="10429" s="1" customFormat="1" customHeight="1" spans="1:5">
      <c r="A10429" s="4">
        <v>96524</v>
      </c>
      <c r="B10429" s="4" t="s">
        <v>10997</v>
      </c>
      <c r="C10429" s="4" t="s">
        <v>223</v>
      </c>
      <c r="D10429" s="4" t="s">
        <v>5683</v>
      </c>
      <c r="E10429" s="5">
        <v>195.14</v>
      </c>
    </row>
    <row r="10430" s="1" customFormat="1" customHeight="1" spans="1:5">
      <c r="A10430" s="4">
        <v>96525</v>
      </c>
      <c r="B10430" s="4" t="s">
        <v>10998</v>
      </c>
      <c r="C10430" s="4" t="s">
        <v>223</v>
      </c>
      <c r="D10430" s="4" t="s">
        <v>5683</v>
      </c>
      <c r="E10430" s="5">
        <v>51.04</v>
      </c>
    </row>
    <row r="10431" s="1" customFormat="1" customHeight="1" spans="1:5">
      <c r="A10431" s="4">
        <v>96526</v>
      </c>
      <c r="B10431" s="4" t="s">
        <v>10999</v>
      </c>
      <c r="C10431" s="4" t="s">
        <v>223</v>
      </c>
      <c r="D10431" s="4" t="s">
        <v>5859</v>
      </c>
      <c r="E10431" s="5">
        <v>304.32</v>
      </c>
    </row>
    <row r="10432" s="1" customFormat="1" customHeight="1" spans="1:5">
      <c r="A10432" s="4">
        <v>96527</v>
      </c>
      <c r="B10432" s="4" t="s">
        <v>11000</v>
      </c>
      <c r="C10432" s="4" t="s">
        <v>223</v>
      </c>
      <c r="D10432" s="4" t="s">
        <v>5859</v>
      </c>
      <c r="E10432" s="5">
        <v>126.72</v>
      </c>
    </row>
    <row r="10433" s="1" customFormat="1" customHeight="1" spans="1:5">
      <c r="A10433" s="4">
        <v>96528</v>
      </c>
      <c r="B10433" s="4" t="s">
        <v>11001</v>
      </c>
      <c r="C10433" s="4" t="s">
        <v>228</v>
      </c>
      <c r="D10433" s="4" t="s">
        <v>5502</v>
      </c>
      <c r="E10433" s="5">
        <v>232.36</v>
      </c>
    </row>
    <row r="10434" s="1" customFormat="1" customHeight="1" spans="1:5">
      <c r="A10434" s="4">
        <v>101114</v>
      </c>
      <c r="B10434" s="4" t="s">
        <v>11002</v>
      </c>
      <c r="C10434" s="4" t="s">
        <v>223</v>
      </c>
      <c r="D10434" s="4" t="s">
        <v>5683</v>
      </c>
      <c r="E10434" s="5">
        <v>4.37</v>
      </c>
    </row>
    <row r="10435" s="1" customFormat="1" customHeight="1" spans="1:5">
      <c r="A10435" s="4">
        <v>101115</v>
      </c>
      <c r="B10435" s="4" t="s">
        <v>11003</v>
      </c>
      <c r="C10435" s="4" t="s">
        <v>223</v>
      </c>
      <c r="D10435" s="4" t="s">
        <v>5683</v>
      </c>
      <c r="E10435" s="5">
        <v>3.66</v>
      </c>
    </row>
    <row r="10436" s="1" customFormat="1" customHeight="1" spans="1:5">
      <c r="A10436" s="4">
        <v>101116</v>
      </c>
      <c r="B10436" s="4" t="s">
        <v>376</v>
      </c>
      <c r="C10436" s="4" t="s">
        <v>223</v>
      </c>
      <c r="D10436" s="4" t="s">
        <v>5683</v>
      </c>
      <c r="E10436" s="5">
        <v>2.27</v>
      </c>
    </row>
    <row r="10437" s="1" customFormat="1" customHeight="1" spans="1:5">
      <c r="A10437" s="4">
        <v>101117</v>
      </c>
      <c r="B10437" s="4" t="s">
        <v>11004</v>
      </c>
      <c r="C10437" s="4" t="s">
        <v>223</v>
      </c>
      <c r="D10437" s="4" t="s">
        <v>5683</v>
      </c>
      <c r="E10437" s="5">
        <v>3.14</v>
      </c>
    </row>
    <row r="10438" s="1" customFormat="1" customHeight="1" spans="1:5">
      <c r="A10438" s="4">
        <v>101118</v>
      </c>
      <c r="B10438" s="4" t="s">
        <v>11005</v>
      </c>
      <c r="C10438" s="4" t="s">
        <v>223</v>
      </c>
      <c r="D10438" s="4" t="s">
        <v>5683</v>
      </c>
      <c r="E10438" s="5">
        <v>3.76</v>
      </c>
    </row>
    <row r="10439" s="1" customFormat="1" customHeight="1" spans="1:5">
      <c r="A10439" s="4">
        <v>101119</v>
      </c>
      <c r="B10439" s="4" t="s">
        <v>11006</v>
      </c>
      <c r="C10439" s="4" t="s">
        <v>223</v>
      </c>
      <c r="D10439" s="4" t="s">
        <v>5683</v>
      </c>
      <c r="E10439" s="5">
        <v>8.35</v>
      </c>
    </row>
    <row r="10440" s="1" customFormat="1" customHeight="1" spans="1:5">
      <c r="A10440" s="4">
        <v>101120</v>
      </c>
      <c r="B10440" s="4" t="s">
        <v>11007</v>
      </c>
      <c r="C10440" s="4" t="s">
        <v>223</v>
      </c>
      <c r="D10440" s="4" t="s">
        <v>5683</v>
      </c>
      <c r="E10440" s="5">
        <v>7</v>
      </c>
    </row>
    <row r="10441" s="1" customFormat="1" customHeight="1" spans="1:5">
      <c r="A10441" s="4">
        <v>101121</v>
      </c>
      <c r="B10441" s="4" t="s">
        <v>11008</v>
      </c>
      <c r="C10441" s="4" t="s">
        <v>223</v>
      </c>
      <c r="D10441" s="4" t="s">
        <v>5683</v>
      </c>
      <c r="E10441" s="5">
        <v>4.38</v>
      </c>
    </row>
    <row r="10442" s="1" customFormat="1" customHeight="1" spans="1:5">
      <c r="A10442" s="4">
        <v>101122</v>
      </c>
      <c r="B10442" s="4" t="s">
        <v>11009</v>
      </c>
      <c r="C10442" s="4" t="s">
        <v>223</v>
      </c>
      <c r="D10442" s="4" t="s">
        <v>5683</v>
      </c>
      <c r="E10442" s="5">
        <v>6</v>
      </c>
    </row>
    <row r="10443" s="1" customFormat="1" customHeight="1" spans="1:5">
      <c r="A10443" s="4">
        <v>101123</v>
      </c>
      <c r="B10443" s="4" t="s">
        <v>11010</v>
      </c>
      <c r="C10443" s="4" t="s">
        <v>223</v>
      </c>
      <c r="D10443" s="4" t="s">
        <v>5683</v>
      </c>
      <c r="E10443" s="5">
        <v>7.19</v>
      </c>
    </row>
    <row r="10444" s="1" customFormat="1" customHeight="1" spans="1:5">
      <c r="A10444" s="4">
        <v>101124</v>
      </c>
      <c r="B10444" s="4" t="s">
        <v>11011</v>
      </c>
      <c r="C10444" s="4" t="s">
        <v>223</v>
      </c>
      <c r="D10444" s="4" t="s">
        <v>5683</v>
      </c>
      <c r="E10444" s="5">
        <v>15.64</v>
      </c>
    </row>
    <row r="10445" s="1" customFormat="1" customHeight="1" spans="1:5">
      <c r="A10445" s="4">
        <v>101125</v>
      </c>
      <c r="B10445" s="4" t="s">
        <v>11012</v>
      </c>
      <c r="C10445" s="4" t="s">
        <v>223</v>
      </c>
      <c r="D10445" s="4" t="s">
        <v>5683</v>
      </c>
      <c r="E10445" s="5">
        <v>14.93</v>
      </c>
    </row>
    <row r="10446" s="1" customFormat="1" customHeight="1" spans="1:5">
      <c r="A10446" s="4">
        <v>101126</v>
      </c>
      <c r="B10446" s="4" t="s">
        <v>11013</v>
      </c>
      <c r="C10446" s="4" t="s">
        <v>223</v>
      </c>
      <c r="D10446" s="4" t="s">
        <v>5683</v>
      </c>
      <c r="E10446" s="5">
        <v>13.54</v>
      </c>
    </row>
    <row r="10447" s="1" customFormat="1" customHeight="1" spans="1:5">
      <c r="A10447" s="4">
        <v>101127</v>
      </c>
      <c r="B10447" s="4" t="s">
        <v>11014</v>
      </c>
      <c r="C10447" s="4" t="s">
        <v>223</v>
      </c>
      <c r="D10447" s="4" t="s">
        <v>5683</v>
      </c>
      <c r="E10447" s="5">
        <v>14.41</v>
      </c>
    </row>
    <row r="10448" s="1" customFormat="1" customHeight="1" spans="1:5">
      <c r="A10448" s="4">
        <v>101128</v>
      </c>
      <c r="B10448" s="4" t="s">
        <v>11015</v>
      </c>
      <c r="C10448" s="4" t="s">
        <v>223</v>
      </c>
      <c r="D10448" s="4" t="s">
        <v>5683</v>
      </c>
      <c r="E10448" s="5">
        <v>15.03</v>
      </c>
    </row>
    <row r="10449" s="1" customFormat="1" customHeight="1" spans="1:5">
      <c r="A10449" s="4">
        <v>101129</v>
      </c>
      <c r="B10449" s="4" t="s">
        <v>11016</v>
      </c>
      <c r="C10449" s="4" t="s">
        <v>223</v>
      </c>
      <c r="D10449" s="4" t="s">
        <v>5683</v>
      </c>
      <c r="E10449" s="5">
        <v>20.07</v>
      </c>
    </row>
    <row r="10450" s="1" customFormat="1" customHeight="1" spans="1:5">
      <c r="A10450" s="4">
        <v>101130</v>
      </c>
      <c r="B10450" s="4" t="s">
        <v>11017</v>
      </c>
      <c r="C10450" s="4" t="s">
        <v>223</v>
      </c>
      <c r="D10450" s="4" t="s">
        <v>5683</v>
      </c>
      <c r="E10450" s="5">
        <v>18.72</v>
      </c>
    </row>
    <row r="10451" s="1" customFormat="1" customHeight="1" spans="1:5">
      <c r="A10451" s="4">
        <v>101131</v>
      </c>
      <c r="B10451" s="4" t="s">
        <v>11018</v>
      </c>
      <c r="C10451" s="4" t="s">
        <v>223</v>
      </c>
      <c r="D10451" s="4" t="s">
        <v>5683</v>
      </c>
      <c r="E10451" s="5">
        <v>16.1</v>
      </c>
    </row>
    <row r="10452" s="1" customFormat="1" customHeight="1" spans="1:5">
      <c r="A10452" s="4">
        <v>101132</v>
      </c>
      <c r="B10452" s="4" t="s">
        <v>11019</v>
      </c>
      <c r="C10452" s="4" t="s">
        <v>223</v>
      </c>
      <c r="D10452" s="4" t="s">
        <v>5683</v>
      </c>
      <c r="E10452" s="5">
        <v>17.72</v>
      </c>
    </row>
    <row r="10453" s="1" customFormat="1" customHeight="1" spans="1:5">
      <c r="A10453" s="4">
        <v>101133</v>
      </c>
      <c r="B10453" s="4" t="s">
        <v>11020</v>
      </c>
      <c r="C10453" s="4" t="s">
        <v>223</v>
      </c>
      <c r="D10453" s="4" t="s">
        <v>5683</v>
      </c>
      <c r="E10453" s="5">
        <v>18.91</v>
      </c>
    </row>
    <row r="10454" s="1" customFormat="1" customHeight="1" spans="1:5">
      <c r="A10454" s="4">
        <v>101134</v>
      </c>
      <c r="B10454" s="4" t="s">
        <v>11021</v>
      </c>
      <c r="C10454" s="4" t="s">
        <v>223</v>
      </c>
      <c r="D10454" s="4" t="s">
        <v>5683</v>
      </c>
      <c r="E10454" s="5">
        <v>16.32</v>
      </c>
    </row>
    <row r="10455" s="1" customFormat="1" customHeight="1" spans="1:5">
      <c r="A10455" s="4">
        <v>101135</v>
      </c>
      <c r="B10455" s="4" t="s">
        <v>11022</v>
      </c>
      <c r="C10455" s="4" t="s">
        <v>223</v>
      </c>
      <c r="D10455" s="4" t="s">
        <v>5683</v>
      </c>
      <c r="E10455" s="5">
        <v>15.61</v>
      </c>
    </row>
    <row r="10456" s="1" customFormat="1" customHeight="1" spans="1:5">
      <c r="A10456" s="4">
        <v>101136</v>
      </c>
      <c r="B10456" s="4" t="s">
        <v>11023</v>
      </c>
      <c r="C10456" s="4" t="s">
        <v>223</v>
      </c>
      <c r="D10456" s="4" t="s">
        <v>5683</v>
      </c>
      <c r="E10456" s="5">
        <v>14.22</v>
      </c>
    </row>
    <row r="10457" s="1" customFormat="1" customHeight="1" spans="1:5">
      <c r="A10457" s="4">
        <v>101137</v>
      </c>
      <c r="B10457" s="4" t="s">
        <v>11024</v>
      </c>
      <c r="C10457" s="4" t="s">
        <v>223</v>
      </c>
      <c r="D10457" s="4" t="s">
        <v>5683</v>
      </c>
      <c r="E10457" s="5">
        <v>15.09</v>
      </c>
    </row>
    <row r="10458" s="1" customFormat="1" customHeight="1" spans="1:5">
      <c r="A10458" s="4">
        <v>101138</v>
      </c>
      <c r="B10458" s="4" t="s">
        <v>11025</v>
      </c>
      <c r="C10458" s="4" t="s">
        <v>223</v>
      </c>
      <c r="D10458" s="4" t="s">
        <v>5683</v>
      </c>
      <c r="E10458" s="5">
        <v>15.71</v>
      </c>
    </row>
    <row r="10459" s="1" customFormat="1" customHeight="1" spans="1:5">
      <c r="A10459" s="4">
        <v>101139</v>
      </c>
      <c r="B10459" s="4" t="s">
        <v>11026</v>
      </c>
      <c r="C10459" s="4" t="s">
        <v>223</v>
      </c>
      <c r="D10459" s="4" t="s">
        <v>5683</v>
      </c>
      <c r="E10459" s="5">
        <v>20.78</v>
      </c>
    </row>
    <row r="10460" s="1" customFormat="1" customHeight="1" spans="1:5">
      <c r="A10460" s="4">
        <v>101140</v>
      </c>
      <c r="B10460" s="4" t="s">
        <v>11027</v>
      </c>
      <c r="C10460" s="4" t="s">
        <v>223</v>
      </c>
      <c r="D10460" s="4" t="s">
        <v>5683</v>
      </c>
      <c r="E10460" s="5">
        <v>19.43</v>
      </c>
    </row>
    <row r="10461" s="1" customFormat="1" customHeight="1" spans="1:5">
      <c r="A10461" s="4">
        <v>101141</v>
      </c>
      <c r="B10461" s="4" t="s">
        <v>11028</v>
      </c>
      <c r="C10461" s="4" t="s">
        <v>223</v>
      </c>
      <c r="D10461" s="4" t="s">
        <v>5683</v>
      </c>
      <c r="E10461" s="5">
        <v>16.81</v>
      </c>
    </row>
    <row r="10462" s="1" customFormat="1" customHeight="1" spans="1:5">
      <c r="A10462" s="4">
        <v>101142</v>
      </c>
      <c r="B10462" s="4" t="s">
        <v>11029</v>
      </c>
      <c r="C10462" s="4" t="s">
        <v>223</v>
      </c>
      <c r="D10462" s="4" t="s">
        <v>5683</v>
      </c>
      <c r="E10462" s="5">
        <v>18.43</v>
      </c>
    </row>
    <row r="10463" s="1" customFormat="1" customHeight="1" spans="1:5">
      <c r="A10463" s="4">
        <v>101143</v>
      </c>
      <c r="B10463" s="4" t="s">
        <v>11030</v>
      </c>
      <c r="C10463" s="4" t="s">
        <v>223</v>
      </c>
      <c r="D10463" s="4" t="s">
        <v>5683</v>
      </c>
      <c r="E10463" s="5">
        <v>19.62</v>
      </c>
    </row>
    <row r="10464" s="1" customFormat="1" customHeight="1" spans="1:5">
      <c r="A10464" s="4">
        <v>101144</v>
      </c>
      <c r="B10464" s="4" t="s">
        <v>11031</v>
      </c>
      <c r="C10464" s="4" t="s">
        <v>223</v>
      </c>
      <c r="D10464" s="4" t="s">
        <v>5683</v>
      </c>
      <c r="E10464" s="5">
        <v>16.16</v>
      </c>
    </row>
    <row r="10465" s="1" customFormat="1" customHeight="1" spans="1:5">
      <c r="A10465" s="4">
        <v>101145</v>
      </c>
      <c r="B10465" s="4" t="s">
        <v>11032</v>
      </c>
      <c r="C10465" s="4" t="s">
        <v>223</v>
      </c>
      <c r="D10465" s="4" t="s">
        <v>5683</v>
      </c>
      <c r="E10465" s="5">
        <v>15.45</v>
      </c>
    </row>
    <row r="10466" s="1" customFormat="1" customHeight="1" spans="1:5">
      <c r="A10466" s="4">
        <v>101146</v>
      </c>
      <c r="B10466" s="4" t="s">
        <v>11033</v>
      </c>
      <c r="C10466" s="4" t="s">
        <v>223</v>
      </c>
      <c r="D10466" s="4" t="s">
        <v>5683</v>
      </c>
      <c r="E10466" s="5">
        <v>14.06</v>
      </c>
    </row>
    <row r="10467" s="1" customFormat="1" customHeight="1" spans="1:5">
      <c r="A10467" s="4">
        <v>101147</v>
      </c>
      <c r="B10467" s="4" t="s">
        <v>11034</v>
      </c>
      <c r="C10467" s="4" t="s">
        <v>223</v>
      </c>
      <c r="D10467" s="4" t="s">
        <v>5683</v>
      </c>
      <c r="E10467" s="5">
        <v>14.93</v>
      </c>
    </row>
    <row r="10468" s="1" customFormat="1" customHeight="1" spans="1:5">
      <c r="A10468" s="4">
        <v>101148</v>
      </c>
      <c r="B10468" s="4" t="s">
        <v>11035</v>
      </c>
      <c r="C10468" s="4" t="s">
        <v>223</v>
      </c>
      <c r="D10468" s="4" t="s">
        <v>5683</v>
      </c>
      <c r="E10468" s="5">
        <v>15.55</v>
      </c>
    </row>
    <row r="10469" s="1" customFormat="1" customHeight="1" spans="1:5">
      <c r="A10469" s="4">
        <v>101149</v>
      </c>
      <c r="B10469" s="4" t="s">
        <v>11036</v>
      </c>
      <c r="C10469" s="4" t="s">
        <v>223</v>
      </c>
      <c r="D10469" s="4" t="s">
        <v>5683</v>
      </c>
      <c r="E10469" s="5">
        <v>20.61</v>
      </c>
    </row>
    <row r="10470" s="1" customFormat="1" customHeight="1" spans="1:5">
      <c r="A10470" s="4">
        <v>101150</v>
      </c>
      <c r="B10470" s="4" t="s">
        <v>11037</v>
      </c>
      <c r="C10470" s="4" t="s">
        <v>223</v>
      </c>
      <c r="D10470" s="4" t="s">
        <v>5683</v>
      </c>
      <c r="E10470" s="5">
        <v>19.26</v>
      </c>
    </row>
    <row r="10471" s="1" customFormat="1" customHeight="1" spans="1:5">
      <c r="A10471" s="4">
        <v>101151</v>
      </c>
      <c r="B10471" s="4" t="s">
        <v>11038</v>
      </c>
      <c r="C10471" s="4" t="s">
        <v>223</v>
      </c>
      <c r="D10471" s="4" t="s">
        <v>5683</v>
      </c>
      <c r="E10471" s="5">
        <v>16.64</v>
      </c>
    </row>
    <row r="10472" s="1" customFormat="1" customHeight="1" spans="1:5">
      <c r="A10472" s="4">
        <v>101152</v>
      </c>
      <c r="B10472" s="4" t="s">
        <v>11039</v>
      </c>
      <c r="C10472" s="4" t="s">
        <v>223</v>
      </c>
      <c r="D10472" s="4" t="s">
        <v>5683</v>
      </c>
      <c r="E10472" s="5">
        <v>18.26</v>
      </c>
    </row>
    <row r="10473" s="1" customFormat="1" customHeight="1" spans="1:5">
      <c r="A10473" s="4">
        <v>101153</v>
      </c>
      <c r="B10473" s="4" t="s">
        <v>11040</v>
      </c>
      <c r="C10473" s="4" t="s">
        <v>223</v>
      </c>
      <c r="D10473" s="4" t="s">
        <v>5683</v>
      </c>
      <c r="E10473" s="5">
        <v>19.45</v>
      </c>
    </row>
    <row r="10474" s="1" customFormat="1" customHeight="1" spans="1:5">
      <c r="A10474" s="4">
        <v>101206</v>
      </c>
      <c r="B10474" s="4" t="s">
        <v>11041</v>
      </c>
      <c r="C10474" s="4" t="s">
        <v>223</v>
      </c>
      <c r="D10474" s="4" t="s">
        <v>5683</v>
      </c>
      <c r="E10474" s="5">
        <v>12.83</v>
      </c>
    </row>
    <row r="10475" s="1" customFormat="1" customHeight="1" spans="1:5">
      <c r="A10475" s="4">
        <v>101207</v>
      </c>
      <c r="B10475" s="4" t="s">
        <v>11042</v>
      </c>
      <c r="C10475" s="4" t="s">
        <v>223</v>
      </c>
      <c r="D10475" s="4" t="s">
        <v>5683</v>
      </c>
      <c r="E10475" s="5">
        <v>11.14</v>
      </c>
    </row>
    <row r="10476" s="1" customFormat="1" customHeight="1" spans="1:5">
      <c r="A10476" s="4">
        <v>101208</v>
      </c>
      <c r="B10476" s="4" t="s">
        <v>11043</v>
      </c>
      <c r="C10476" s="4" t="s">
        <v>223</v>
      </c>
      <c r="D10476" s="4" t="s">
        <v>5683</v>
      </c>
      <c r="E10476" s="5">
        <v>10.83</v>
      </c>
    </row>
    <row r="10477" s="1" customFormat="1" customHeight="1" spans="1:5">
      <c r="A10477" s="4">
        <v>101209</v>
      </c>
      <c r="B10477" s="4" t="s">
        <v>11044</v>
      </c>
      <c r="C10477" s="4" t="s">
        <v>223</v>
      </c>
      <c r="D10477" s="4" t="s">
        <v>5683</v>
      </c>
      <c r="E10477" s="5">
        <v>10.05</v>
      </c>
    </row>
    <row r="10478" s="1" customFormat="1" customHeight="1" spans="1:5">
      <c r="A10478" s="4">
        <v>101210</v>
      </c>
      <c r="B10478" s="4" t="s">
        <v>11045</v>
      </c>
      <c r="C10478" s="4" t="s">
        <v>223</v>
      </c>
      <c r="D10478" s="4" t="s">
        <v>5683</v>
      </c>
      <c r="E10478" s="5">
        <v>17.95</v>
      </c>
    </row>
    <row r="10479" s="1" customFormat="1" customHeight="1" spans="1:5">
      <c r="A10479" s="4">
        <v>101211</v>
      </c>
      <c r="B10479" s="4" t="s">
        <v>11046</v>
      </c>
      <c r="C10479" s="4" t="s">
        <v>223</v>
      </c>
      <c r="D10479" s="4" t="s">
        <v>5683</v>
      </c>
      <c r="E10479" s="5">
        <v>19.26</v>
      </c>
    </row>
    <row r="10480" s="1" customFormat="1" customHeight="1" spans="1:5">
      <c r="A10480" s="4">
        <v>101212</v>
      </c>
      <c r="B10480" s="4" t="s">
        <v>11047</v>
      </c>
      <c r="C10480" s="4" t="s">
        <v>223</v>
      </c>
      <c r="D10480" s="4" t="s">
        <v>5683</v>
      </c>
      <c r="E10480" s="5">
        <v>22.44</v>
      </c>
    </row>
    <row r="10481" s="1" customFormat="1" customHeight="1" spans="1:5">
      <c r="A10481" s="4">
        <v>101213</v>
      </c>
      <c r="B10481" s="4" t="s">
        <v>11048</v>
      </c>
      <c r="C10481" s="4" t="s">
        <v>223</v>
      </c>
      <c r="D10481" s="4" t="s">
        <v>5683</v>
      </c>
      <c r="E10481" s="5">
        <v>25.05</v>
      </c>
    </row>
    <row r="10482" s="1" customFormat="1" customHeight="1" spans="1:5">
      <c r="A10482" s="4">
        <v>101214</v>
      </c>
      <c r="B10482" s="4" t="s">
        <v>11049</v>
      </c>
      <c r="C10482" s="4" t="s">
        <v>223</v>
      </c>
      <c r="D10482" s="4" t="s">
        <v>5683</v>
      </c>
      <c r="E10482" s="5">
        <v>30.29</v>
      </c>
    </row>
    <row r="10483" s="1" customFormat="1" customHeight="1" spans="1:5">
      <c r="A10483" s="4">
        <v>101215</v>
      </c>
      <c r="B10483" s="4" t="s">
        <v>11050</v>
      </c>
      <c r="C10483" s="4" t="s">
        <v>223</v>
      </c>
      <c r="D10483" s="4" t="s">
        <v>5683</v>
      </c>
      <c r="E10483" s="5">
        <v>17.21</v>
      </c>
    </row>
    <row r="10484" s="1" customFormat="1" customHeight="1" spans="1:5">
      <c r="A10484" s="4">
        <v>101216</v>
      </c>
      <c r="B10484" s="4" t="s">
        <v>11051</v>
      </c>
      <c r="C10484" s="4" t="s">
        <v>223</v>
      </c>
      <c r="D10484" s="4" t="s">
        <v>5683</v>
      </c>
      <c r="E10484" s="5">
        <v>18.06</v>
      </c>
    </row>
    <row r="10485" s="1" customFormat="1" customHeight="1" spans="1:5">
      <c r="A10485" s="4">
        <v>101217</v>
      </c>
      <c r="B10485" s="4" t="s">
        <v>11052</v>
      </c>
      <c r="C10485" s="4" t="s">
        <v>223</v>
      </c>
      <c r="D10485" s="4" t="s">
        <v>5683</v>
      </c>
      <c r="E10485" s="5">
        <v>21.01</v>
      </c>
    </row>
    <row r="10486" s="1" customFormat="1" customHeight="1" spans="1:5">
      <c r="A10486" s="4">
        <v>101218</v>
      </c>
      <c r="B10486" s="4" t="s">
        <v>11053</v>
      </c>
      <c r="C10486" s="4" t="s">
        <v>223</v>
      </c>
      <c r="D10486" s="4" t="s">
        <v>5683</v>
      </c>
      <c r="E10486" s="5">
        <v>22.25</v>
      </c>
    </row>
    <row r="10487" s="1" customFormat="1" customHeight="1" spans="1:5">
      <c r="A10487" s="4">
        <v>101219</v>
      </c>
      <c r="B10487" s="4" t="s">
        <v>11054</v>
      </c>
      <c r="C10487" s="4" t="s">
        <v>223</v>
      </c>
      <c r="D10487" s="4" t="s">
        <v>5683</v>
      </c>
      <c r="E10487" s="5">
        <v>26.97</v>
      </c>
    </row>
    <row r="10488" s="1" customFormat="1" customHeight="1" spans="1:5">
      <c r="A10488" s="4">
        <v>101220</v>
      </c>
      <c r="B10488" s="4" t="s">
        <v>11055</v>
      </c>
      <c r="C10488" s="4" t="s">
        <v>223</v>
      </c>
      <c r="D10488" s="4" t="s">
        <v>5683</v>
      </c>
      <c r="E10488" s="5">
        <v>16.87</v>
      </c>
    </row>
    <row r="10489" s="1" customFormat="1" customHeight="1" spans="1:5">
      <c r="A10489" s="4">
        <v>101221</v>
      </c>
      <c r="B10489" s="4" t="s">
        <v>11056</v>
      </c>
      <c r="C10489" s="4" t="s">
        <v>223</v>
      </c>
      <c r="D10489" s="4" t="s">
        <v>5683</v>
      </c>
      <c r="E10489" s="5">
        <v>17.84</v>
      </c>
    </row>
    <row r="10490" s="1" customFormat="1" customHeight="1" spans="1:5">
      <c r="A10490" s="4">
        <v>101222</v>
      </c>
      <c r="B10490" s="4" t="s">
        <v>11057</v>
      </c>
      <c r="C10490" s="4" t="s">
        <v>223</v>
      </c>
      <c r="D10490" s="4" t="s">
        <v>5683</v>
      </c>
      <c r="E10490" s="5">
        <v>20.74</v>
      </c>
    </row>
    <row r="10491" s="1" customFormat="1" customHeight="1" spans="1:5">
      <c r="A10491" s="4">
        <v>101223</v>
      </c>
      <c r="B10491" s="4" t="s">
        <v>11058</v>
      </c>
      <c r="C10491" s="4" t="s">
        <v>223</v>
      </c>
      <c r="D10491" s="4" t="s">
        <v>5683</v>
      </c>
      <c r="E10491" s="5">
        <v>23.06</v>
      </c>
    </row>
    <row r="10492" s="1" customFormat="1" customHeight="1" spans="1:5">
      <c r="A10492" s="4">
        <v>101224</v>
      </c>
      <c r="B10492" s="4" t="s">
        <v>11059</v>
      </c>
      <c r="C10492" s="4" t="s">
        <v>223</v>
      </c>
      <c r="D10492" s="4" t="s">
        <v>5683</v>
      </c>
      <c r="E10492" s="5">
        <v>28.91</v>
      </c>
    </row>
    <row r="10493" s="1" customFormat="1" customHeight="1" spans="1:5">
      <c r="A10493" s="4">
        <v>101225</v>
      </c>
      <c r="B10493" s="4" t="s">
        <v>11060</v>
      </c>
      <c r="C10493" s="4" t="s">
        <v>223</v>
      </c>
      <c r="D10493" s="4" t="s">
        <v>5683</v>
      </c>
      <c r="E10493" s="5">
        <v>15.49</v>
      </c>
    </row>
    <row r="10494" s="1" customFormat="1" customHeight="1" spans="1:5">
      <c r="A10494" s="4">
        <v>101226</v>
      </c>
      <c r="B10494" s="4" t="s">
        <v>11061</v>
      </c>
      <c r="C10494" s="4" t="s">
        <v>223</v>
      </c>
      <c r="D10494" s="4" t="s">
        <v>5683</v>
      </c>
      <c r="E10494" s="5">
        <v>16.34</v>
      </c>
    </row>
    <row r="10495" s="1" customFormat="1" customHeight="1" spans="1:5">
      <c r="A10495" s="4">
        <v>101227</v>
      </c>
      <c r="B10495" s="4" t="s">
        <v>11062</v>
      </c>
      <c r="C10495" s="4" t="s">
        <v>223</v>
      </c>
      <c r="D10495" s="4" t="s">
        <v>5683</v>
      </c>
      <c r="E10495" s="5">
        <v>18.93</v>
      </c>
    </row>
    <row r="10496" s="1" customFormat="1" customHeight="1" spans="1:5">
      <c r="A10496" s="4">
        <v>101228</v>
      </c>
      <c r="B10496" s="4" t="s">
        <v>11063</v>
      </c>
      <c r="C10496" s="4" t="s">
        <v>223</v>
      </c>
      <c r="D10496" s="4" t="s">
        <v>5683</v>
      </c>
      <c r="E10496" s="5">
        <v>20.21</v>
      </c>
    </row>
    <row r="10497" s="1" customFormat="1" customHeight="1" spans="1:5">
      <c r="A10497" s="4">
        <v>101229</v>
      </c>
      <c r="B10497" s="4" t="s">
        <v>11064</v>
      </c>
      <c r="C10497" s="4" t="s">
        <v>223</v>
      </c>
      <c r="D10497" s="4" t="s">
        <v>5683</v>
      </c>
      <c r="E10497" s="5">
        <v>25.46</v>
      </c>
    </row>
    <row r="10498" s="1" customFormat="1" customHeight="1" spans="1:5">
      <c r="A10498" s="4">
        <v>101230</v>
      </c>
      <c r="B10498" s="4" t="s">
        <v>11065</v>
      </c>
      <c r="C10498" s="4" t="s">
        <v>223</v>
      </c>
      <c r="D10498" s="4" t="s">
        <v>5683</v>
      </c>
      <c r="E10498" s="5">
        <v>11.31</v>
      </c>
    </row>
    <row r="10499" s="1" customFormat="1" customHeight="1" spans="1:5">
      <c r="A10499" s="4">
        <v>101231</v>
      </c>
      <c r="B10499" s="4" t="s">
        <v>11066</v>
      </c>
      <c r="C10499" s="4" t="s">
        <v>223</v>
      </c>
      <c r="D10499" s="4" t="s">
        <v>5683</v>
      </c>
      <c r="E10499" s="5">
        <v>10.75</v>
      </c>
    </row>
    <row r="10500" s="1" customFormat="1" customHeight="1" spans="1:5">
      <c r="A10500" s="4">
        <v>101232</v>
      </c>
      <c r="B10500" s="4" t="s">
        <v>11067</v>
      </c>
      <c r="C10500" s="4" t="s">
        <v>223</v>
      </c>
      <c r="D10500" s="4" t="s">
        <v>5683</v>
      </c>
      <c r="E10500" s="5">
        <v>9.69</v>
      </c>
    </row>
    <row r="10501" s="1" customFormat="1" customHeight="1" spans="1:5">
      <c r="A10501" s="4">
        <v>101233</v>
      </c>
      <c r="B10501" s="4" t="s">
        <v>11068</v>
      </c>
      <c r="C10501" s="4" t="s">
        <v>223</v>
      </c>
      <c r="D10501" s="4" t="s">
        <v>5683</v>
      </c>
      <c r="E10501" s="5">
        <v>8.94</v>
      </c>
    </row>
    <row r="10502" s="1" customFormat="1" customHeight="1" spans="1:5">
      <c r="A10502" s="4">
        <v>101234</v>
      </c>
      <c r="B10502" s="4" t="s">
        <v>11069</v>
      </c>
      <c r="C10502" s="4" t="s">
        <v>223</v>
      </c>
      <c r="D10502" s="4" t="s">
        <v>5683</v>
      </c>
      <c r="E10502" s="5">
        <v>17.55</v>
      </c>
    </row>
    <row r="10503" s="1" customFormat="1" customHeight="1" spans="1:5">
      <c r="A10503" s="4">
        <v>101235</v>
      </c>
      <c r="B10503" s="4" t="s">
        <v>11070</v>
      </c>
      <c r="C10503" s="4" t="s">
        <v>223</v>
      </c>
      <c r="D10503" s="4" t="s">
        <v>5683</v>
      </c>
      <c r="E10503" s="5">
        <v>18.5</v>
      </c>
    </row>
    <row r="10504" s="1" customFormat="1" customHeight="1" spans="1:5">
      <c r="A10504" s="4">
        <v>101236</v>
      </c>
      <c r="B10504" s="4" t="s">
        <v>11071</v>
      </c>
      <c r="C10504" s="4" t="s">
        <v>223</v>
      </c>
      <c r="D10504" s="4" t="s">
        <v>5683</v>
      </c>
      <c r="E10504" s="5">
        <v>21.53</v>
      </c>
    </row>
    <row r="10505" s="1" customFormat="1" customHeight="1" spans="1:5">
      <c r="A10505" s="4">
        <v>101237</v>
      </c>
      <c r="B10505" s="4" t="s">
        <v>11072</v>
      </c>
      <c r="C10505" s="4" t="s">
        <v>223</v>
      </c>
      <c r="D10505" s="4" t="s">
        <v>5683</v>
      </c>
      <c r="E10505" s="5">
        <v>22.96</v>
      </c>
    </row>
    <row r="10506" s="1" customFormat="1" customHeight="1" spans="1:5">
      <c r="A10506" s="4">
        <v>101238</v>
      </c>
      <c r="B10506" s="4" t="s">
        <v>11073</v>
      </c>
      <c r="C10506" s="4" t="s">
        <v>223</v>
      </c>
      <c r="D10506" s="4" t="s">
        <v>5683</v>
      </c>
      <c r="E10506" s="5">
        <v>29</v>
      </c>
    </row>
    <row r="10507" s="1" customFormat="1" customHeight="1" spans="1:5">
      <c r="A10507" s="4">
        <v>101239</v>
      </c>
      <c r="B10507" s="4" t="s">
        <v>11074</v>
      </c>
      <c r="C10507" s="4" t="s">
        <v>223</v>
      </c>
      <c r="D10507" s="4" t="s">
        <v>5683</v>
      </c>
      <c r="E10507" s="5">
        <v>15.45</v>
      </c>
    </row>
    <row r="10508" s="1" customFormat="1" customHeight="1" spans="1:5">
      <c r="A10508" s="4">
        <v>101240</v>
      </c>
      <c r="B10508" s="4" t="s">
        <v>11075</v>
      </c>
      <c r="C10508" s="4" t="s">
        <v>223</v>
      </c>
      <c r="D10508" s="4" t="s">
        <v>5683</v>
      </c>
      <c r="E10508" s="5">
        <v>16.31</v>
      </c>
    </row>
    <row r="10509" s="1" customFormat="1" customHeight="1" spans="1:5">
      <c r="A10509" s="4">
        <v>101241</v>
      </c>
      <c r="B10509" s="4" t="s">
        <v>11076</v>
      </c>
      <c r="C10509" s="4" t="s">
        <v>223</v>
      </c>
      <c r="D10509" s="4" t="s">
        <v>5683</v>
      </c>
      <c r="E10509" s="5">
        <v>19.04</v>
      </c>
    </row>
    <row r="10510" s="1" customFormat="1" customHeight="1" spans="1:5">
      <c r="A10510" s="4">
        <v>101242</v>
      </c>
      <c r="B10510" s="4" t="s">
        <v>11077</v>
      </c>
      <c r="C10510" s="4" t="s">
        <v>223</v>
      </c>
      <c r="D10510" s="4" t="s">
        <v>5683</v>
      </c>
      <c r="E10510" s="5">
        <v>21.26</v>
      </c>
    </row>
    <row r="10511" s="1" customFormat="1" customHeight="1" spans="1:5">
      <c r="A10511" s="4">
        <v>101243</v>
      </c>
      <c r="B10511" s="4" t="s">
        <v>11078</v>
      </c>
      <c r="C10511" s="4" t="s">
        <v>223</v>
      </c>
      <c r="D10511" s="4" t="s">
        <v>5683</v>
      </c>
      <c r="E10511" s="5">
        <v>25.78</v>
      </c>
    </row>
    <row r="10512" s="1" customFormat="1" customHeight="1" spans="1:5">
      <c r="A10512" s="4">
        <v>101244</v>
      </c>
      <c r="B10512" s="4" t="s">
        <v>11079</v>
      </c>
      <c r="C10512" s="4" t="s">
        <v>223</v>
      </c>
      <c r="D10512" s="4" t="s">
        <v>5683</v>
      </c>
      <c r="E10512" s="5">
        <v>16.21</v>
      </c>
    </row>
    <row r="10513" s="1" customFormat="1" customHeight="1" spans="1:5">
      <c r="A10513" s="4">
        <v>101245</v>
      </c>
      <c r="B10513" s="4" t="s">
        <v>11080</v>
      </c>
      <c r="C10513" s="4" t="s">
        <v>223</v>
      </c>
      <c r="D10513" s="4" t="s">
        <v>5683</v>
      </c>
      <c r="E10513" s="5">
        <v>17.17</v>
      </c>
    </row>
    <row r="10514" s="1" customFormat="1" customHeight="1" spans="1:5">
      <c r="A10514" s="4">
        <v>101246</v>
      </c>
      <c r="B10514" s="4" t="s">
        <v>11081</v>
      </c>
      <c r="C10514" s="4" t="s">
        <v>223</v>
      </c>
      <c r="D10514" s="4" t="s">
        <v>5683</v>
      </c>
      <c r="E10514" s="5">
        <v>19.95</v>
      </c>
    </row>
    <row r="10515" s="1" customFormat="1" customHeight="1" spans="1:5">
      <c r="A10515" s="4">
        <v>101247</v>
      </c>
      <c r="B10515" s="4" t="s">
        <v>11082</v>
      </c>
      <c r="C10515" s="4" t="s">
        <v>223</v>
      </c>
      <c r="D10515" s="4" t="s">
        <v>5683</v>
      </c>
      <c r="E10515" s="5">
        <v>22.13</v>
      </c>
    </row>
    <row r="10516" s="1" customFormat="1" customHeight="1" spans="1:5">
      <c r="A10516" s="4">
        <v>101248</v>
      </c>
      <c r="B10516" s="4" t="s">
        <v>11083</v>
      </c>
      <c r="C10516" s="4" t="s">
        <v>223</v>
      </c>
      <c r="D10516" s="4" t="s">
        <v>5683</v>
      </c>
      <c r="E10516" s="5">
        <v>27.7</v>
      </c>
    </row>
    <row r="10517" s="1" customFormat="1" customHeight="1" spans="1:5">
      <c r="A10517" s="4">
        <v>101249</v>
      </c>
      <c r="B10517" s="4" t="s">
        <v>11084</v>
      </c>
      <c r="C10517" s="4" t="s">
        <v>223</v>
      </c>
      <c r="D10517" s="4" t="s">
        <v>5683</v>
      </c>
      <c r="E10517" s="5">
        <v>14.13</v>
      </c>
    </row>
    <row r="10518" s="1" customFormat="1" customHeight="1" spans="1:5">
      <c r="A10518" s="4">
        <v>101250</v>
      </c>
      <c r="B10518" s="4" t="s">
        <v>11085</v>
      </c>
      <c r="C10518" s="4" t="s">
        <v>223</v>
      </c>
      <c r="D10518" s="4" t="s">
        <v>5683</v>
      </c>
      <c r="E10518" s="5">
        <v>15.67</v>
      </c>
    </row>
    <row r="10519" s="1" customFormat="1" customHeight="1" spans="1:5">
      <c r="A10519" s="4">
        <v>101251</v>
      </c>
      <c r="B10519" s="4" t="s">
        <v>11086</v>
      </c>
      <c r="C10519" s="4" t="s">
        <v>223</v>
      </c>
      <c r="D10519" s="4" t="s">
        <v>5683</v>
      </c>
      <c r="E10519" s="5">
        <v>17.89</v>
      </c>
    </row>
    <row r="10520" s="1" customFormat="1" customHeight="1" spans="1:5">
      <c r="A10520" s="4">
        <v>101252</v>
      </c>
      <c r="B10520" s="4" t="s">
        <v>11087</v>
      </c>
      <c r="C10520" s="4" t="s">
        <v>223</v>
      </c>
      <c r="D10520" s="4" t="s">
        <v>5683</v>
      </c>
      <c r="E10520" s="5">
        <v>19.38</v>
      </c>
    </row>
    <row r="10521" s="1" customFormat="1" customHeight="1" spans="1:5">
      <c r="A10521" s="4">
        <v>101253</v>
      </c>
      <c r="B10521" s="4" t="s">
        <v>11088</v>
      </c>
      <c r="C10521" s="4" t="s">
        <v>223</v>
      </c>
      <c r="D10521" s="4" t="s">
        <v>5683</v>
      </c>
      <c r="E10521" s="5">
        <v>24.4</v>
      </c>
    </row>
    <row r="10522" s="1" customFormat="1" customHeight="1" spans="1:5">
      <c r="A10522" s="4">
        <v>101254</v>
      </c>
      <c r="B10522" s="4" t="s">
        <v>11089</v>
      </c>
      <c r="C10522" s="4" t="s">
        <v>223</v>
      </c>
      <c r="D10522" s="4" t="s">
        <v>5683</v>
      </c>
      <c r="E10522" s="5">
        <v>13.2</v>
      </c>
    </row>
    <row r="10523" s="1" customFormat="1" customHeight="1" spans="1:5">
      <c r="A10523" s="4">
        <v>101255</v>
      </c>
      <c r="B10523" s="4" t="s">
        <v>11090</v>
      </c>
      <c r="C10523" s="4" t="s">
        <v>223</v>
      </c>
      <c r="D10523" s="4" t="s">
        <v>5683</v>
      </c>
      <c r="E10523" s="5">
        <v>11.65</v>
      </c>
    </row>
    <row r="10524" s="1" customFormat="1" customHeight="1" spans="1:5">
      <c r="A10524" s="4">
        <v>101256</v>
      </c>
      <c r="B10524" s="4" t="s">
        <v>11091</v>
      </c>
      <c r="C10524" s="4" t="s">
        <v>223</v>
      </c>
      <c r="D10524" s="4" t="s">
        <v>5683</v>
      </c>
      <c r="E10524" s="5">
        <v>20.33</v>
      </c>
    </row>
    <row r="10525" s="1" customFormat="1" customHeight="1" spans="1:5">
      <c r="A10525" s="4">
        <v>101257</v>
      </c>
      <c r="B10525" s="4" t="s">
        <v>11092</v>
      </c>
      <c r="C10525" s="4" t="s">
        <v>223</v>
      </c>
      <c r="D10525" s="4" t="s">
        <v>5683</v>
      </c>
      <c r="E10525" s="5">
        <v>21.44</v>
      </c>
    </row>
    <row r="10526" s="1" customFormat="1" customHeight="1" spans="1:5">
      <c r="A10526" s="4">
        <v>101258</v>
      </c>
      <c r="B10526" s="4" t="s">
        <v>11093</v>
      </c>
      <c r="C10526" s="4" t="s">
        <v>223</v>
      </c>
      <c r="D10526" s="4" t="s">
        <v>5683</v>
      </c>
      <c r="E10526" s="5">
        <v>24.86</v>
      </c>
    </row>
    <row r="10527" s="1" customFormat="1" customHeight="1" spans="1:5">
      <c r="A10527" s="4">
        <v>101259</v>
      </c>
      <c r="B10527" s="4" t="s">
        <v>11094</v>
      </c>
      <c r="C10527" s="4" t="s">
        <v>223</v>
      </c>
      <c r="D10527" s="4" t="s">
        <v>5683</v>
      </c>
      <c r="E10527" s="5">
        <v>27.6</v>
      </c>
    </row>
    <row r="10528" s="1" customFormat="1" customHeight="1" spans="1:5">
      <c r="A10528" s="4">
        <v>101260</v>
      </c>
      <c r="B10528" s="4" t="s">
        <v>11095</v>
      </c>
      <c r="C10528" s="4" t="s">
        <v>223</v>
      </c>
      <c r="D10528" s="4" t="s">
        <v>5683</v>
      </c>
      <c r="E10528" s="5">
        <v>34.47</v>
      </c>
    </row>
    <row r="10529" s="1" customFormat="1" customHeight="1" spans="1:5">
      <c r="A10529" s="4">
        <v>101261</v>
      </c>
      <c r="B10529" s="4" t="s">
        <v>11096</v>
      </c>
      <c r="C10529" s="4" t="s">
        <v>223</v>
      </c>
      <c r="D10529" s="4" t="s">
        <v>5683</v>
      </c>
      <c r="E10529" s="5">
        <v>19.22</v>
      </c>
    </row>
    <row r="10530" s="1" customFormat="1" customHeight="1" spans="1:5">
      <c r="A10530" s="4">
        <v>101262</v>
      </c>
      <c r="B10530" s="4" t="s">
        <v>11097</v>
      </c>
      <c r="C10530" s="4" t="s">
        <v>223</v>
      </c>
      <c r="D10530" s="4" t="s">
        <v>5683</v>
      </c>
      <c r="E10530" s="5">
        <v>20.31</v>
      </c>
    </row>
    <row r="10531" s="1" customFormat="1" customHeight="1" spans="1:5">
      <c r="A10531" s="4">
        <v>101263</v>
      </c>
      <c r="B10531" s="4" t="s">
        <v>11098</v>
      </c>
      <c r="C10531" s="4" t="s">
        <v>223</v>
      </c>
      <c r="D10531" s="4" t="s">
        <v>5683</v>
      </c>
      <c r="E10531" s="5">
        <v>23.49</v>
      </c>
    </row>
    <row r="10532" s="1" customFormat="1" customHeight="1" spans="1:5">
      <c r="A10532" s="4">
        <v>101264</v>
      </c>
      <c r="B10532" s="4" t="s">
        <v>11099</v>
      </c>
      <c r="C10532" s="4" t="s">
        <v>223</v>
      </c>
      <c r="D10532" s="4" t="s">
        <v>5683</v>
      </c>
      <c r="E10532" s="5">
        <v>26.02</v>
      </c>
    </row>
    <row r="10533" s="1" customFormat="1" customHeight="1" spans="1:5">
      <c r="A10533" s="4">
        <v>101265</v>
      </c>
      <c r="B10533" s="4" t="s">
        <v>11100</v>
      </c>
      <c r="C10533" s="4" t="s">
        <v>223</v>
      </c>
      <c r="D10533" s="4" t="s">
        <v>5683</v>
      </c>
      <c r="E10533" s="5">
        <v>32.43</v>
      </c>
    </row>
    <row r="10534" s="1" customFormat="1" customHeight="1" spans="1:5">
      <c r="A10534" s="4">
        <v>101266</v>
      </c>
      <c r="B10534" s="4" t="s">
        <v>11101</v>
      </c>
      <c r="C10534" s="4" t="s">
        <v>223</v>
      </c>
      <c r="D10534" s="4" t="s">
        <v>5683</v>
      </c>
      <c r="E10534" s="5">
        <v>11.74</v>
      </c>
    </row>
    <row r="10535" s="1" customFormat="1" customHeight="1" spans="1:5">
      <c r="A10535" s="4">
        <v>101267</v>
      </c>
      <c r="B10535" s="4" t="s">
        <v>11102</v>
      </c>
      <c r="C10535" s="4" t="s">
        <v>223</v>
      </c>
      <c r="D10535" s="4" t="s">
        <v>5683</v>
      </c>
      <c r="E10535" s="5">
        <v>11.25</v>
      </c>
    </row>
    <row r="10536" s="1" customFormat="1" customHeight="1" spans="1:5">
      <c r="A10536" s="4">
        <v>101268</v>
      </c>
      <c r="B10536" s="4" t="s">
        <v>11103</v>
      </c>
      <c r="C10536" s="4" t="s">
        <v>223</v>
      </c>
      <c r="D10536" s="4" t="s">
        <v>5683</v>
      </c>
      <c r="E10536" s="5">
        <v>18.49</v>
      </c>
    </row>
    <row r="10537" s="1" customFormat="1" customHeight="1" spans="1:5">
      <c r="A10537" s="4">
        <v>101269</v>
      </c>
      <c r="B10537" s="4" t="s">
        <v>11104</v>
      </c>
      <c r="C10537" s="4" t="s">
        <v>223</v>
      </c>
      <c r="D10537" s="4" t="s">
        <v>5683</v>
      </c>
      <c r="E10537" s="5">
        <v>20.56</v>
      </c>
    </row>
    <row r="10538" s="1" customFormat="1" customHeight="1" spans="1:5">
      <c r="A10538" s="4">
        <v>101270</v>
      </c>
      <c r="B10538" s="4" t="s">
        <v>11105</v>
      </c>
      <c r="C10538" s="4" t="s">
        <v>223</v>
      </c>
      <c r="D10538" s="4" t="s">
        <v>5683</v>
      </c>
      <c r="E10538" s="5">
        <v>23.81</v>
      </c>
    </row>
    <row r="10539" s="1" customFormat="1" customHeight="1" spans="1:5">
      <c r="A10539" s="4">
        <v>101271</v>
      </c>
      <c r="B10539" s="4" t="s">
        <v>11106</v>
      </c>
      <c r="C10539" s="4" t="s">
        <v>223</v>
      </c>
      <c r="D10539" s="4" t="s">
        <v>5683</v>
      </c>
      <c r="E10539" s="5">
        <v>26.4</v>
      </c>
    </row>
    <row r="10540" s="1" customFormat="1" customHeight="1" spans="1:5">
      <c r="A10540" s="4">
        <v>101272</v>
      </c>
      <c r="B10540" s="4" t="s">
        <v>11107</v>
      </c>
      <c r="C10540" s="4" t="s">
        <v>223</v>
      </c>
      <c r="D10540" s="4" t="s">
        <v>5683</v>
      </c>
      <c r="E10540" s="5">
        <v>32.93</v>
      </c>
    </row>
    <row r="10541" s="1" customFormat="1" customHeight="1" spans="1:5">
      <c r="A10541" s="4">
        <v>101273</v>
      </c>
      <c r="B10541" s="4" t="s">
        <v>11108</v>
      </c>
      <c r="C10541" s="4" t="s">
        <v>223</v>
      </c>
      <c r="D10541" s="4" t="s">
        <v>5683</v>
      </c>
      <c r="E10541" s="5">
        <v>17.65</v>
      </c>
    </row>
    <row r="10542" s="1" customFormat="1" customHeight="1" spans="1:5">
      <c r="A10542" s="4">
        <v>101274</v>
      </c>
      <c r="B10542" s="4" t="s">
        <v>11109</v>
      </c>
      <c r="C10542" s="4" t="s">
        <v>223</v>
      </c>
      <c r="D10542" s="4" t="s">
        <v>5683</v>
      </c>
      <c r="E10542" s="5">
        <v>19.5</v>
      </c>
    </row>
    <row r="10543" s="1" customFormat="1" customHeight="1" spans="1:5">
      <c r="A10543" s="4">
        <v>101275</v>
      </c>
      <c r="B10543" s="4" t="s">
        <v>11110</v>
      </c>
      <c r="C10543" s="4" t="s">
        <v>223</v>
      </c>
      <c r="D10543" s="4" t="s">
        <v>5683</v>
      </c>
      <c r="E10543" s="5">
        <v>22.58</v>
      </c>
    </row>
    <row r="10544" s="1" customFormat="1" customHeight="1" spans="1:5">
      <c r="A10544" s="4">
        <v>101276</v>
      </c>
      <c r="B10544" s="4" t="s">
        <v>11111</v>
      </c>
      <c r="C10544" s="4" t="s">
        <v>223</v>
      </c>
      <c r="D10544" s="4" t="s">
        <v>5683</v>
      </c>
      <c r="E10544" s="5">
        <v>24.95</v>
      </c>
    </row>
    <row r="10545" s="1" customFormat="1" customHeight="1" spans="1:5">
      <c r="A10545" s="4">
        <v>101277</v>
      </c>
      <c r="B10545" s="4" t="s">
        <v>11112</v>
      </c>
      <c r="C10545" s="4" t="s">
        <v>223</v>
      </c>
      <c r="D10545" s="4" t="s">
        <v>5683</v>
      </c>
      <c r="E10545" s="5">
        <v>31.87</v>
      </c>
    </row>
    <row r="10546" s="1" customFormat="1" customHeight="1" spans="1:5">
      <c r="A10546" s="4">
        <v>102354</v>
      </c>
      <c r="B10546" s="4" t="s">
        <v>11113</v>
      </c>
      <c r="C10546" s="4" t="s">
        <v>223</v>
      </c>
      <c r="D10546" s="4" t="s">
        <v>5683</v>
      </c>
      <c r="E10546" s="5">
        <v>169.73</v>
      </c>
    </row>
    <row r="10547" s="1" customFormat="1" customHeight="1" spans="1:5">
      <c r="A10547" s="4">
        <v>102355</v>
      </c>
      <c r="B10547" s="4" t="s">
        <v>11114</v>
      </c>
      <c r="C10547" s="4" t="s">
        <v>223</v>
      </c>
      <c r="D10547" s="4" t="s">
        <v>5683</v>
      </c>
      <c r="E10547" s="5">
        <v>200.83</v>
      </c>
    </row>
    <row r="10548" s="1" customFormat="1" customHeight="1" spans="1:5">
      <c r="A10548" s="4">
        <v>102360</v>
      </c>
      <c r="B10548" s="4" t="s">
        <v>11115</v>
      </c>
      <c r="C10548" s="4" t="s">
        <v>223</v>
      </c>
      <c r="D10548" s="4" t="s">
        <v>5859</v>
      </c>
      <c r="E10548" s="5">
        <v>26.43</v>
      </c>
    </row>
    <row r="10549" s="1" customFormat="1" customHeight="1" spans="1:5">
      <c r="A10549" s="4">
        <v>102361</v>
      </c>
      <c r="B10549" s="4" t="s">
        <v>11116</v>
      </c>
      <c r="C10549" s="4" t="s">
        <v>223</v>
      </c>
      <c r="D10549" s="4" t="s">
        <v>5502</v>
      </c>
      <c r="E10549" s="5">
        <v>42.23</v>
      </c>
    </row>
    <row r="10550" s="1" customFormat="1" customHeight="1" spans="1:5">
      <c r="A10550" s="4">
        <v>90082</v>
      </c>
      <c r="B10550" s="4" t="s">
        <v>11117</v>
      </c>
      <c r="C10550" s="4" t="s">
        <v>223</v>
      </c>
      <c r="D10550" s="4" t="s">
        <v>5859</v>
      </c>
      <c r="E10550" s="5">
        <v>12.02</v>
      </c>
    </row>
    <row r="10551" s="1" customFormat="1" customHeight="1" spans="1:5">
      <c r="A10551" s="4">
        <v>90084</v>
      </c>
      <c r="B10551" s="4" t="s">
        <v>418</v>
      </c>
      <c r="C10551" s="4" t="s">
        <v>223</v>
      </c>
      <c r="D10551" s="4" t="s">
        <v>5859</v>
      </c>
      <c r="E10551" s="5">
        <v>11.65</v>
      </c>
    </row>
    <row r="10552" s="1" customFormat="1" customHeight="1" spans="1:5">
      <c r="A10552" s="4">
        <v>90086</v>
      </c>
      <c r="B10552" s="4" t="s">
        <v>11118</v>
      </c>
      <c r="C10552" s="4" t="s">
        <v>223</v>
      </c>
      <c r="D10552" s="4" t="s">
        <v>5859</v>
      </c>
      <c r="E10552" s="5">
        <v>11</v>
      </c>
    </row>
    <row r="10553" s="1" customFormat="1" customHeight="1" spans="1:5">
      <c r="A10553" s="4">
        <v>90087</v>
      </c>
      <c r="B10553" s="4" t="s">
        <v>11119</v>
      </c>
      <c r="C10553" s="4" t="s">
        <v>223</v>
      </c>
      <c r="D10553" s="4" t="s">
        <v>5502</v>
      </c>
      <c r="E10553" s="5">
        <v>10</v>
      </c>
    </row>
    <row r="10554" s="1" customFormat="1" customHeight="1" spans="1:5">
      <c r="A10554" s="4">
        <v>90090</v>
      </c>
      <c r="B10554" s="4" t="s">
        <v>11120</v>
      </c>
      <c r="C10554" s="4" t="s">
        <v>223</v>
      </c>
      <c r="D10554" s="4" t="s">
        <v>5502</v>
      </c>
      <c r="E10554" s="5">
        <v>9.79</v>
      </c>
    </row>
    <row r="10555" s="1" customFormat="1" customHeight="1" spans="1:5">
      <c r="A10555" s="4">
        <v>90091</v>
      </c>
      <c r="B10555" s="4" t="s">
        <v>11121</v>
      </c>
      <c r="C10555" s="4" t="s">
        <v>223</v>
      </c>
      <c r="D10555" s="4" t="s">
        <v>5859</v>
      </c>
      <c r="E10555" s="5">
        <v>6.49</v>
      </c>
    </row>
    <row r="10556" s="1" customFormat="1" customHeight="1" spans="1:5">
      <c r="A10556" s="4">
        <v>90092</v>
      </c>
      <c r="B10556" s="4" t="s">
        <v>11122</v>
      </c>
      <c r="C10556" s="4" t="s">
        <v>223</v>
      </c>
      <c r="D10556" s="4" t="s">
        <v>5859</v>
      </c>
      <c r="E10556" s="5">
        <v>6.41</v>
      </c>
    </row>
    <row r="10557" s="1" customFormat="1" customHeight="1" spans="1:5">
      <c r="A10557" s="4">
        <v>90094</v>
      </c>
      <c r="B10557" s="4" t="s">
        <v>11123</v>
      </c>
      <c r="C10557" s="4" t="s">
        <v>223</v>
      </c>
      <c r="D10557" s="4" t="s">
        <v>5859</v>
      </c>
      <c r="E10557" s="5">
        <v>6.07</v>
      </c>
    </row>
    <row r="10558" s="1" customFormat="1" customHeight="1" spans="1:5">
      <c r="A10558" s="4">
        <v>90095</v>
      </c>
      <c r="B10558" s="4" t="s">
        <v>11124</v>
      </c>
      <c r="C10558" s="4" t="s">
        <v>223</v>
      </c>
      <c r="D10558" s="4" t="s">
        <v>5502</v>
      </c>
      <c r="E10558" s="5">
        <v>5.51</v>
      </c>
    </row>
    <row r="10559" s="1" customFormat="1" customHeight="1" spans="1:5">
      <c r="A10559" s="4">
        <v>90098</v>
      </c>
      <c r="B10559" s="4" t="s">
        <v>11125</v>
      </c>
      <c r="C10559" s="4" t="s">
        <v>223</v>
      </c>
      <c r="D10559" s="4" t="s">
        <v>5502</v>
      </c>
      <c r="E10559" s="5">
        <v>5.42</v>
      </c>
    </row>
    <row r="10560" s="1" customFormat="1" customHeight="1" spans="1:5">
      <c r="A10560" s="4">
        <v>90099</v>
      </c>
      <c r="B10560" s="4" t="s">
        <v>11126</v>
      </c>
      <c r="C10560" s="4" t="s">
        <v>223</v>
      </c>
      <c r="D10560" s="4" t="s">
        <v>5502</v>
      </c>
      <c r="E10560" s="5">
        <v>17.52</v>
      </c>
    </row>
    <row r="10561" s="1" customFormat="1" customHeight="1" spans="1:5">
      <c r="A10561" s="4">
        <v>90100</v>
      </c>
      <c r="B10561" s="4" t="s">
        <v>11127</v>
      </c>
      <c r="C10561" s="4" t="s">
        <v>223</v>
      </c>
      <c r="D10561" s="4" t="s">
        <v>5502</v>
      </c>
      <c r="E10561" s="5">
        <v>14.87</v>
      </c>
    </row>
    <row r="10562" s="1" customFormat="1" customHeight="1" spans="1:5">
      <c r="A10562" s="4">
        <v>90101</v>
      </c>
      <c r="B10562" s="4" t="s">
        <v>11128</v>
      </c>
      <c r="C10562" s="4" t="s">
        <v>223</v>
      </c>
      <c r="D10562" s="4" t="s">
        <v>5502</v>
      </c>
      <c r="E10562" s="5">
        <v>14.69</v>
      </c>
    </row>
    <row r="10563" s="1" customFormat="1" customHeight="1" spans="1:5">
      <c r="A10563" s="4">
        <v>90102</v>
      </c>
      <c r="B10563" s="4" t="s">
        <v>11129</v>
      </c>
      <c r="C10563" s="4" t="s">
        <v>223</v>
      </c>
      <c r="D10563" s="4" t="s">
        <v>5502</v>
      </c>
      <c r="E10563" s="5">
        <v>13.37</v>
      </c>
    </row>
    <row r="10564" s="1" customFormat="1" customHeight="1" spans="1:5">
      <c r="A10564" s="4">
        <v>90105</v>
      </c>
      <c r="B10564" s="4" t="s">
        <v>11130</v>
      </c>
      <c r="C10564" s="4" t="s">
        <v>223</v>
      </c>
      <c r="D10564" s="4" t="s">
        <v>5502</v>
      </c>
      <c r="E10564" s="5">
        <v>9.65</v>
      </c>
    </row>
    <row r="10565" s="1" customFormat="1" customHeight="1" spans="1:5">
      <c r="A10565" s="4">
        <v>90106</v>
      </c>
      <c r="B10565" s="4" t="s">
        <v>389</v>
      </c>
      <c r="C10565" s="4" t="s">
        <v>223</v>
      </c>
      <c r="D10565" s="4" t="s">
        <v>5502</v>
      </c>
      <c r="E10565" s="5">
        <v>8.21</v>
      </c>
    </row>
    <row r="10566" s="1" customFormat="1" customHeight="1" spans="1:5">
      <c r="A10566" s="4">
        <v>90107</v>
      </c>
      <c r="B10566" s="4" t="s">
        <v>11131</v>
      </c>
      <c r="C10566" s="4" t="s">
        <v>223</v>
      </c>
      <c r="D10566" s="4" t="s">
        <v>5502</v>
      </c>
      <c r="E10566" s="5">
        <v>8.1</v>
      </c>
    </row>
    <row r="10567" s="1" customFormat="1" customHeight="1" spans="1:5">
      <c r="A10567" s="4">
        <v>90108</v>
      </c>
      <c r="B10567" s="4" t="s">
        <v>459</v>
      </c>
      <c r="C10567" s="4" t="s">
        <v>223</v>
      </c>
      <c r="D10567" s="4" t="s">
        <v>5502</v>
      </c>
      <c r="E10567" s="5">
        <v>7.38</v>
      </c>
    </row>
    <row r="10568" s="1" customFormat="1" customHeight="1" spans="1:5">
      <c r="A10568" s="4">
        <v>93358</v>
      </c>
      <c r="B10568" s="4" t="s">
        <v>401</v>
      </c>
      <c r="C10568" s="4" t="s">
        <v>223</v>
      </c>
      <c r="D10568" s="4" t="s">
        <v>5859</v>
      </c>
      <c r="E10568" s="5">
        <v>84.18</v>
      </c>
    </row>
    <row r="10569" s="1" customFormat="1" customHeight="1" spans="1:5">
      <c r="A10569" s="4">
        <v>102276</v>
      </c>
      <c r="B10569" s="4" t="s">
        <v>11132</v>
      </c>
      <c r="C10569" s="4" t="s">
        <v>223</v>
      </c>
      <c r="D10569" s="4" t="s">
        <v>5859</v>
      </c>
      <c r="E10569" s="5">
        <v>13.51</v>
      </c>
    </row>
    <row r="10570" s="1" customFormat="1" customHeight="1" spans="1:5">
      <c r="A10570" s="4">
        <v>102277</v>
      </c>
      <c r="B10570" s="4" t="s">
        <v>11133</v>
      </c>
      <c r="C10570" s="4" t="s">
        <v>223</v>
      </c>
      <c r="D10570" s="4" t="s">
        <v>5859</v>
      </c>
      <c r="E10570" s="5">
        <v>10.68</v>
      </c>
    </row>
    <row r="10571" s="1" customFormat="1" customHeight="1" spans="1:5">
      <c r="A10571" s="4">
        <v>102278</v>
      </c>
      <c r="B10571" s="4" t="s">
        <v>11134</v>
      </c>
      <c r="C10571" s="4" t="s">
        <v>223</v>
      </c>
      <c r="D10571" s="4" t="s">
        <v>5502</v>
      </c>
      <c r="E10571" s="5">
        <v>10.44</v>
      </c>
    </row>
    <row r="10572" s="1" customFormat="1" customHeight="1" spans="1:5">
      <c r="A10572" s="4">
        <v>102279</v>
      </c>
      <c r="B10572" s="4" t="s">
        <v>11135</v>
      </c>
      <c r="C10572" s="4" t="s">
        <v>223</v>
      </c>
      <c r="D10572" s="4" t="s">
        <v>5859</v>
      </c>
      <c r="E10572" s="5">
        <v>7.45</v>
      </c>
    </row>
    <row r="10573" s="1" customFormat="1" customHeight="1" spans="1:5">
      <c r="A10573" s="4">
        <v>102280</v>
      </c>
      <c r="B10573" s="4" t="s">
        <v>11136</v>
      </c>
      <c r="C10573" s="4" t="s">
        <v>223</v>
      </c>
      <c r="D10573" s="4" t="s">
        <v>5859</v>
      </c>
      <c r="E10573" s="5">
        <v>5.9</v>
      </c>
    </row>
    <row r="10574" s="1" customFormat="1" customHeight="1" spans="1:5">
      <c r="A10574" s="4">
        <v>102281</v>
      </c>
      <c r="B10574" s="4" t="s">
        <v>11137</v>
      </c>
      <c r="C10574" s="4" t="s">
        <v>223</v>
      </c>
      <c r="D10574" s="4" t="s">
        <v>5502</v>
      </c>
      <c r="E10574" s="5">
        <v>5.75</v>
      </c>
    </row>
    <row r="10575" s="1" customFormat="1" customHeight="1" spans="1:5">
      <c r="A10575" s="4">
        <v>102282</v>
      </c>
      <c r="B10575" s="4" t="s">
        <v>11138</v>
      </c>
      <c r="C10575" s="4" t="s">
        <v>223</v>
      </c>
      <c r="D10575" s="4" t="s">
        <v>5859</v>
      </c>
      <c r="E10575" s="5">
        <v>15.01</v>
      </c>
    </row>
    <row r="10576" s="1" customFormat="1" customHeight="1" spans="1:5">
      <c r="A10576" s="4">
        <v>102283</v>
      </c>
      <c r="B10576" s="4" t="s">
        <v>11139</v>
      </c>
      <c r="C10576" s="4" t="s">
        <v>223</v>
      </c>
      <c r="D10576" s="4" t="s">
        <v>5859</v>
      </c>
      <c r="E10576" s="5">
        <v>13.33</v>
      </c>
    </row>
    <row r="10577" s="1" customFormat="1" customHeight="1" spans="1:5">
      <c r="A10577" s="4">
        <v>102284</v>
      </c>
      <c r="B10577" s="4" t="s">
        <v>11140</v>
      </c>
      <c r="C10577" s="4" t="s">
        <v>223</v>
      </c>
      <c r="D10577" s="4" t="s">
        <v>5859</v>
      </c>
      <c r="E10577" s="5">
        <v>12.92</v>
      </c>
    </row>
    <row r="10578" s="1" customFormat="1" customHeight="1" spans="1:5">
      <c r="A10578" s="4">
        <v>102285</v>
      </c>
      <c r="B10578" s="4" t="s">
        <v>11141</v>
      </c>
      <c r="C10578" s="4" t="s">
        <v>223</v>
      </c>
      <c r="D10578" s="4" t="s">
        <v>5859</v>
      </c>
      <c r="E10578" s="5">
        <v>12.21</v>
      </c>
    </row>
    <row r="10579" s="1" customFormat="1" customHeight="1" spans="1:5">
      <c r="A10579" s="4">
        <v>102286</v>
      </c>
      <c r="B10579" s="4" t="s">
        <v>11142</v>
      </c>
      <c r="C10579" s="4" t="s">
        <v>223</v>
      </c>
      <c r="D10579" s="4" t="s">
        <v>5859</v>
      </c>
      <c r="E10579" s="5">
        <v>11.88</v>
      </c>
    </row>
    <row r="10580" s="1" customFormat="1" customHeight="1" spans="1:5">
      <c r="A10580" s="4">
        <v>102287</v>
      </c>
      <c r="B10580" s="4" t="s">
        <v>11143</v>
      </c>
      <c r="C10580" s="4" t="s">
        <v>223</v>
      </c>
      <c r="D10580" s="4" t="s">
        <v>5502</v>
      </c>
      <c r="E10580" s="5">
        <v>11.61</v>
      </c>
    </row>
    <row r="10581" s="1" customFormat="1" customHeight="1" spans="1:5">
      <c r="A10581" s="4">
        <v>102288</v>
      </c>
      <c r="B10581" s="4" t="s">
        <v>11144</v>
      </c>
      <c r="C10581" s="4" t="s">
        <v>223</v>
      </c>
      <c r="D10581" s="4" t="s">
        <v>5502</v>
      </c>
      <c r="E10581" s="5">
        <v>11.15</v>
      </c>
    </row>
    <row r="10582" s="1" customFormat="1" customHeight="1" spans="1:5">
      <c r="A10582" s="4">
        <v>102289</v>
      </c>
      <c r="B10582" s="4" t="s">
        <v>11145</v>
      </c>
      <c r="C10582" s="4" t="s">
        <v>223</v>
      </c>
      <c r="D10582" s="4" t="s">
        <v>5502</v>
      </c>
      <c r="E10582" s="5">
        <v>10.88</v>
      </c>
    </row>
    <row r="10583" s="1" customFormat="1" customHeight="1" spans="1:5">
      <c r="A10583" s="4">
        <v>102290</v>
      </c>
      <c r="B10583" s="4" t="s">
        <v>11146</v>
      </c>
      <c r="C10583" s="4" t="s">
        <v>223</v>
      </c>
      <c r="D10583" s="4" t="s">
        <v>5859</v>
      </c>
      <c r="E10583" s="5">
        <v>8.28</v>
      </c>
    </row>
    <row r="10584" s="1" customFormat="1" customHeight="1" spans="1:5">
      <c r="A10584" s="4">
        <v>102291</v>
      </c>
      <c r="B10584" s="4" t="s">
        <v>11147</v>
      </c>
      <c r="C10584" s="4" t="s">
        <v>223</v>
      </c>
      <c r="D10584" s="4" t="s">
        <v>5859</v>
      </c>
      <c r="E10584" s="5">
        <v>7.35</v>
      </c>
    </row>
    <row r="10585" s="1" customFormat="1" customHeight="1" spans="1:5">
      <c r="A10585" s="4">
        <v>102292</v>
      </c>
      <c r="B10585" s="4" t="s">
        <v>11148</v>
      </c>
      <c r="C10585" s="4" t="s">
        <v>223</v>
      </c>
      <c r="D10585" s="4" t="s">
        <v>5859</v>
      </c>
      <c r="E10585" s="5">
        <v>7.13</v>
      </c>
    </row>
    <row r="10586" s="1" customFormat="1" customHeight="1" spans="1:5">
      <c r="A10586" s="4">
        <v>102293</v>
      </c>
      <c r="B10586" s="4" t="s">
        <v>11149</v>
      </c>
      <c r="C10586" s="4" t="s">
        <v>223</v>
      </c>
      <c r="D10586" s="4" t="s">
        <v>5859</v>
      </c>
      <c r="E10586" s="5">
        <v>6.75</v>
      </c>
    </row>
    <row r="10587" s="1" customFormat="1" customHeight="1" spans="1:5">
      <c r="A10587" s="4">
        <v>102294</v>
      </c>
      <c r="B10587" s="4" t="s">
        <v>11150</v>
      </c>
      <c r="C10587" s="4" t="s">
        <v>223</v>
      </c>
      <c r="D10587" s="4" t="s">
        <v>5859</v>
      </c>
      <c r="E10587" s="5">
        <v>6.56</v>
      </c>
    </row>
    <row r="10588" s="1" customFormat="1" customHeight="1" spans="1:5">
      <c r="A10588" s="4">
        <v>102295</v>
      </c>
      <c r="B10588" s="4" t="s">
        <v>11151</v>
      </c>
      <c r="C10588" s="4" t="s">
        <v>223</v>
      </c>
      <c r="D10588" s="4" t="s">
        <v>5502</v>
      </c>
      <c r="E10588" s="5">
        <v>6.4</v>
      </c>
    </row>
    <row r="10589" s="1" customFormat="1" customHeight="1" spans="1:5">
      <c r="A10589" s="4">
        <v>102296</v>
      </c>
      <c r="B10589" s="4" t="s">
        <v>11152</v>
      </c>
      <c r="C10589" s="4" t="s">
        <v>223</v>
      </c>
      <c r="D10589" s="4" t="s">
        <v>5502</v>
      </c>
      <c r="E10589" s="5">
        <v>6.14</v>
      </c>
    </row>
    <row r="10590" s="1" customFormat="1" customHeight="1" spans="1:5">
      <c r="A10590" s="4">
        <v>102297</v>
      </c>
      <c r="B10590" s="4" t="s">
        <v>11153</v>
      </c>
      <c r="C10590" s="4" t="s">
        <v>223</v>
      </c>
      <c r="D10590" s="4" t="s">
        <v>5502</v>
      </c>
      <c r="E10590" s="5">
        <v>6</v>
      </c>
    </row>
    <row r="10591" s="1" customFormat="1" customHeight="1" spans="1:5">
      <c r="A10591" s="4">
        <v>102298</v>
      </c>
      <c r="B10591" s="4" t="s">
        <v>11154</v>
      </c>
      <c r="C10591" s="4" t="s">
        <v>223</v>
      </c>
      <c r="D10591" s="4" t="s">
        <v>5502</v>
      </c>
      <c r="E10591" s="5">
        <v>19.46</v>
      </c>
    </row>
    <row r="10592" s="1" customFormat="1" customHeight="1" spans="1:5">
      <c r="A10592" s="4">
        <v>102299</v>
      </c>
      <c r="B10592" s="4" t="s">
        <v>11155</v>
      </c>
      <c r="C10592" s="4" t="s">
        <v>223</v>
      </c>
      <c r="D10592" s="4" t="s">
        <v>5502</v>
      </c>
      <c r="E10592" s="5">
        <v>16.54</v>
      </c>
    </row>
    <row r="10593" s="1" customFormat="1" customHeight="1" spans="1:5">
      <c r="A10593" s="4">
        <v>102300</v>
      </c>
      <c r="B10593" s="4" t="s">
        <v>11156</v>
      </c>
      <c r="C10593" s="4" t="s">
        <v>223</v>
      </c>
      <c r="D10593" s="4" t="s">
        <v>5502</v>
      </c>
      <c r="E10593" s="5">
        <v>16.33</v>
      </c>
    </row>
    <row r="10594" s="1" customFormat="1" customHeight="1" spans="1:5">
      <c r="A10594" s="4">
        <v>102301</v>
      </c>
      <c r="B10594" s="4" t="s">
        <v>11157</v>
      </c>
      <c r="C10594" s="4" t="s">
        <v>223</v>
      </c>
      <c r="D10594" s="4" t="s">
        <v>5502</v>
      </c>
      <c r="E10594" s="5">
        <v>14.85</v>
      </c>
    </row>
    <row r="10595" s="1" customFormat="1" customHeight="1" spans="1:5">
      <c r="A10595" s="4">
        <v>102302</v>
      </c>
      <c r="B10595" s="4" t="s">
        <v>11158</v>
      </c>
      <c r="C10595" s="4" t="s">
        <v>223</v>
      </c>
      <c r="D10595" s="4" t="s">
        <v>5502</v>
      </c>
      <c r="E10595" s="5">
        <v>10.74</v>
      </c>
    </row>
    <row r="10596" s="1" customFormat="1" customHeight="1" spans="1:5">
      <c r="A10596" s="4">
        <v>102303</v>
      </c>
      <c r="B10596" s="4" t="s">
        <v>11159</v>
      </c>
      <c r="C10596" s="4" t="s">
        <v>223</v>
      </c>
      <c r="D10596" s="4" t="s">
        <v>5502</v>
      </c>
      <c r="E10596" s="5">
        <v>9.11</v>
      </c>
    </row>
    <row r="10597" s="1" customFormat="1" customHeight="1" spans="1:5">
      <c r="A10597" s="4">
        <v>102304</v>
      </c>
      <c r="B10597" s="4" t="s">
        <v>11160</v>
      </c>
      <c r="C10597" s="4" t="s">
        <v>223</v>
      </c>
      <c r="D10597" s="4" t="s">
        <v>5502</v>
      </c>
      <c r="E10597" s="5">
        <v>9</v>
      </c>
    </row>
    <row r="10598" s="1" customFormat="1" customHeight="1" spans="1:5">
      <c r="A10598" s="4">
        <v>102305</v>
      </c>
      <c r="B10598" s="4" t="s">
        <v>11161</v>
      </c>
      <c r="C10598" s="4" t="s">
        <v>223</v>
      </c>
      <c r="D10598" s="4" t="s">
        <v>5502</v>
      </c>
      <c r="E10598" s="5">
        <v>8.2</v>
      </c>
    </row>
    <row r="10599" s="1" customFormat="1" customHeight="1" spans="1:5">
      <c r="A10599" s="4">
        <v>102306</v>
      </c>
      <c r="B10599" s="4" t="s">
        <v>11162</v>
      </c>
      <c r="C10599" s="4" t="s">
        <v>223</v>
      </c>
      <c r="D10599" s="4" t="s">
        <v>5859</v>
      </c>
      <c r="E10599" s="5">
        <v>16.91</v>
      </c>
    </row>
    <row r="10600" s="1" customFormat="1" customHeight="1" spans="1:5">
      <c r="A10600" s="4">
        <v>102307</v>
      </c>
      <c r="B10600" s="4" t="s">
        <v>11163</v>
      </c>
      <c r="C10600" s="4" t="s">
        <v>223</v>
      </c>
      <c r="D10600" s="4" t="s">
        <v>5859</v>
      </c>
      <c r="E10600" s="5">
        <v>15.01</v>
      </c>
    </row>
    <row r="10601" s="1" customFormat="1" customHeight="1" spans="1:5">
      <c r="A10601" s="4">
        <v>102308</v>
      </c>
      <c r="B10601" s="4" t="s">
        <v>11164</v>
      </c>
      <c r="C10601" s="4" t="s">
        <v>223</v>
      </c>
      <c r="D10601" s="4" t="s">
        <v>5859</v>
      </c>
      <c r="E10601" s="5">
        <v>14.55</v>
      </c>
    </row>
    <row r="10602" s="1" customFormat="1" customHeight="1" spans="1:5">
      <c r="A10602" s="4">
        <v>102309</v>
      </c>
      <c r="B10602" s="4" t="s">
        <v>11165</v>
      </c>
      <c r="C10602" s="4" t="s">
        <v>223</v>
      </c>
      <c r="D10602" s="4" t="s">
        <v>5859</v>
      </c>
      <c r="E10602" s="5">
        <v>13.77</v>
      </c>
    </row>
    <row r="10603" s="1" customFormat="1" customHeight="1" spans="1:5">
      <c r="A10603" s="4">
        <v>102310</v>
      </c>
      <c r="B10603" s="4" t="s">
        <v>11166</v>
      </c>
      <c r="C10603" s="4" t="s">
        <v>223</v>
      </c>
      <c r="D10603" s="4" t="s">
        <v>5859</v>
      </c>
      <c r="E10603" s="5">
        <v>13.36</v>
      </c>
    </row>
    <row r="10604" s="1" customFormat="1" customHeight="1" spans="1:5">
      <c r="A10604" s="4">
        <v>102311</v>
      </c>
      <c r="B10604" s="4" t="s">
        <v>11167</v>
      </c>
      <c r="C10604" s="4" t="s">
        <v>223</v>
      </c>
      <c r="D10604" s="4" t="s">
        <v>5502</v>
      </c>
      <c r="E10604" s="5">
        <v>13.04</v>
      </c>
    </row>
    <row r="10605" s="1" customFormat="1" customHeight="1" spans="1:5">
      <c r="A10605" s="4">
        <v>102312</v>
      </c>
      <c r="B10605" s="4" t="s">
        <v>11168</v>
      </c>
      <c r="C10605" s="4" t="s">
        <v>223</v>
      </c>
      <c r="D10605" s="4" t="s">
        <v>5502</v>
      </c>
      <c r="E10605" s="5">
        <v>12.54</v>
      </c>
    </row>
    <row r="10606" s="1" customFormat="1" customHeight="1" spans="1:5">
      <c r="A10606" s="4">
        <v>102313</v>
      </c>
      <c r="B10606" s="4" t="s">
        <v>11169</v>
      </c>
      <c r="C10606" s="4" t="s">
        <v>223</v>
      </c>
      <c r="D10606" s="4" t="s">
        <v>5502</v>
      </c>
      <c r="E10606" s="5">
        <v>12.25</v>
      </c>
    </row>
    <row r="10607" s="1" customFormat="1" customHeight="1" spans="1:5">
      <c r="A10607" s="4">
        <v>102314</v>
      </c>
      <c r="B10607" s="4" t="s">
        <v>11170</v>
      </c>
      <c r="C10607" s="4" t="s">
        <v>223</v>
      </c>
      <c r="D10607" s="4" t="s">
        <v>5859</v>
      </c>
      <c r="E10607" s="5">
        <v>9.34</v>
      </c>
    </row>
    <row r="10608" s="1" customFormat="1" customHeight="1" spans="1:5">
      <c r="A10608" s="4">
        <v>102315</v>
      </c>
      <c r="B10608" s="4" t="s">
        <v>11171</v>
      </c>
      <c r="C10608" s="4" t="s">
        <v>223</v>
      </c>
      <c r="D10608" s="4" t="s">
        <v>5859</v>
      </c>
      <c r="E10608" s="5">
        <v>8.28</v>
      </c>
    </row>
    <row r="10609" s="1" customFormat="1" customHeight="1" spans="1:5">
      <c r="A10609" s="4">
        <v>102316</v>
      </c>
      <c r="B10609" s="4" t="s">
        <v>11172</v>
      </c>
      <c r="C10609" s="4" t="s">
        <v>223</v>
      </c>
      <c r="D10609" s="4" t="s">
        <v>5859</v>
      </c>
      <c r="E10609" s="5">
        <v>8.03</v>
      </c>
    </row>
    <row r="10610" s="1" customFormat="1" customHeight="1" spans="1:5">
      <c r="A10610" s="4">
        <v>102317</v>
      </c>
      <c r="B10610" s="4" t="s">
        <v>11173</v>
      </c>
      <c r="C10610" s="4" t="s">
        <v>223</v>
      </c>
      <c r="D10610" s="4" t="s">
        <v>5859</v>
      </c>
      <c r="E10610" s="5">
        <v>7.58</v>
      </c>
    </row>
    <row r="10611" s="1" customFormat="1" customHeight="1" spans="1:5">
      <c r="A10611" s="4">
        <v>102318</v>
      </c>
      <c r="B10611" s="4" t="s">
        <v>11174</v>
      </c>
      <c r="C10611" s="4" t="s">
        <v>223</v>
      </c>
      <c r="D10611" s="4" t="s">
        <v>5859</v>
      </c>
      <c r="E10611" s="5">
        <v>7.38</v>
      </c>
    </row>
    <row r="10612" s="1" customFormat="1" customHeight="1" spans="1:5">
      <c r="A10612" s="4">
        <v>102319</v>
      </c>
      <c r="B10612" s="4" t="s">
        <v>11175</v>
      </c>
      <c r="C10612" s="4" t="s">
        <v>223</v>
      </c>
      <c r="D10612" s="4" t="s">
        <v>5502</v>
      </c>
      <c r="E10612" s="5">
        <v>7.2</v>
      </c>
    </row>
    <row r="10613" s="1" customFormat="1" customHeight="1" spans="1:5">
      <c r="A10613" s="4">
        <v>102320</v>
      </c>
      <c r="B10613" s="4" t="s">
        <v>11176</v>
      </c>
      <c r="C10613" s="4" t="s">
        <v>223</v>
      </c>
      <c r="D10613" s="4" t="s">
        <v>5502</v>
      </c>
      <c r="E10613" s="5">
        <v>6.89</v>
      </c>
    </row>
    <row r="10614" s="1" customFormat="1" customHeight="1" spans="1:5">
      <c r="A10614" s="4">
        <v>102321</v>
      </c>
      <c r="B10614" s="4" t="s">
        <v>11177</v>
      </c>
      <c r="C10614" s="4" t="s">
        <v>223</v>
      </c>
      <c r="D10614" s="4" t="s">
        <v>5502</v>
      </c>
      <c r="E10614" s="5">
        <v>6.76</v>
      </c>
    </row>
    <row r="10615" s="1" customFormat="1" customHeight="1" spans="1:5">
      <c r="A10615" s="4">
        <v>102322</v>
      </c>
      <c r="B10615" s="4" t="s">
        <v>11178</v>
      </c>
      <c r="C10615" s="4" t="s">
        <v>223</v>
      </c>
      <c r="D10615" s="4" t="s">
        <v>5502</v>
      </c>
      <c r="E10615" s="5">
        <v>21.91</v>
      </c>
    </row>
    <row r="10616" s="1" customFormat="1" customHeight="1" spans="1:5">
      <c r="A10616" s="4">
        <v>102323</v>
      </c>
      <c r="B10616" s="4" t="s">
        <v>11179</v>
      </c>
      <c r="C10616" s="4" t="s">
        <v>223</v>
      </c>
      <c r="D10616" s="4" t="s">
        <v>5502</v>
      </c>
      <c r="E10616" s="5">
        <v>18.6</v>
      </c>
    </row>
    <row r="10617" s="1" customFormat="1" customHeight="1" spans="1:5">
      <c r="A10617" s="4">
        <v>102324</v>
      </c>
      <c r="B10617" s="4" t="s">
        <v>11180</v>
      </c>
      <c r="C10617" s="4" t="s">
        <v>223</v>
      </c>
      <c r="D10617" s="4" t="s">
        <v>5502</v>
      </c>
      <c r="E10617" s="5">
        <v>18.37</v>
      </c>
    </row>
    <row r="10618" s="1" customFormat="1" customHeight="1" spans="1:5">
      <c r="A10618" s="4">
        <v>102325</v>
      </c>
      <c r="B10618" s="4" t="s">
        <v>11181</v>
      </c>
      <c r="C10618" s="4" t="s">
        <v>223</v>
      </c>
      <c r="D10618" s="4" t="s">
        <v>5502</v>
      </c>
      <c r="E10618" s="5">
        <v>16.73</v>
      </c>
    </row>
    <row r="10619" s="1" customFormat="1" customHeight="1" spans="1:5">
      <c r="A10619" s="4">
        <v>102326</v>
      </c>
      <c r="B10619" s="4" t="s">
        <v>11182</v>
      </c>
      <c r="C10619" s="4" t="s">
        <v>223</v>
      </c>
      <c r="D10619" s="4" t="s">
        <v>5502</v>
      </c>
      <c r="E10619" s="5">
        <v>12.09</v>
      </c>
    </row>
    <row r="10620" s="1" customFormat="1" customHeight="1" spans="1:5">
      <c r="A10620" s="4">
        <v>102327</v>
      </c>
      <c r="B10620" s="4" t="s">
        <v>11183</v>
      </c>
      <c r="C10620" s="4" t="s">
        <v>223</v>
      </c>
      <c r="D10620" s="4" t="s">
        <v>5502</v>
      </c>
      <c r="E10620" s="5">
        <v>10.26</v>
      </c>
    </row>
    <row r="10621" s="1" customFormat="1" customHeight="1" spans="1:5">
      <c r="A10621" s="4">
        <v>102328</v>
      </c>
      <c r="B10621" s="4" t="s">
        <v>11184</v>
      </c>
      <c r="C10621" s="4" t="s">
        <v>223</v>
      </c>
      <c r="D10621" s="4" t="s">
        <v>5502</v>
      </c>
      <c r="E10621" s="5">
        <v>10.12</v>
      </c>
    </row>
    <row r="10622" s="1" customFormat="1" customHeight="1" spans="1:5">
      <c r="A10622" s="4">
        <v>102329</v>
      </c>
      <c r="B10622" s="4" t="s">
        <v>11185</v>
      </c>
      <c r="C10622" s="4" t="s">
        <v>223</v>
      </c>
      <c r="D10622" s="4" t="s">
        <v>5502</v>
      </c>
      <c r="E10622" s="5">
        <v>9.22</v>
      </c>
    </row>
    <row r="10623" s="1" customFormat="1" customHeight="1" spans="1:5">
      <c r="A10623" s="4">
        <v>94304</v>
      </c>
      <c r="B10623" s="4" t="s">
        <v>11186</v>
      </c>
      <c r="C10623" s="4" t="s">
        <v>223</v>
      </c>
      <c r="D10623" s="4" t="s">
        <v>5683</v>
      </c>
      <c r="E10623" s="5">
        <v>75.47</v>
      </c>
    </row>
    <row r="10624" s="1" customFormat="1" customHeight="1" spans="1:5">
      <c r="A10624" s="4">
        <v>94306</v>
      </c>
      <c r="B10624" s="4" t="s">
        <v>11187</v>
      </c>
      <c r="C10624" s="4" t="s">
        <v>223</v>
      </c>
      <c r="D10624" s="4" t="s">
        <v>5683</v>
      </c>
      <c r="E10624" s="5">
        <v>68.6</v>
      </c>
    </row>
    <row r="10625" s="1" customFormat="1" customHeight="1" spans="1:5">
      <c r="A10625" s="4">
        <v>94310</v>
      </c>
      <c r="B10625" s="4" t="s">
        <v>11188</v>
      </c>
      <c r="C10625" s="4" t="s">
        <v>223</v>
      </c>
      <c r="D10625" s="4" t="s">
        <v>5683</v>
      </c>
      <c r="E10625" s="5">
        <v>65.49</v>
      </c>
    </row>
    <row r="10626" s="1" customFormat="1" customHeight="1" spans="1:5">
      <c r="A10626" s="4">
        <v>94316</v>
      </c>
      <c r="B10626" s="4" t="s">
        <v>11189</v>
      </c>
      <c r="C10626" s="4" t="s">
        <v>223</v>
      </c>
      <c r="D10626" s="4" t="s">
        <v>5683</v>
      </c>
      <c r="E10626" s="5">
        <v>70.61</v>
      </c>
    </row>
    <row r="10627" s="1" customFormat="1" customHeight="1" spans="1:5">
      <c r="A10627" s="4">
        <v>94318</v>
      </c>
      <c r="B10627" s="4" t="s">
        <v>11190</v>
      </c>
      <c r="C10627" s="4" t="s">
        <v>223</v>
      </c>
      <c r="D10627" s="4" t="s">
        <v>5683</v>
      </c>
      <c r="E10627" s="5">
        <v>64.4</v>
      </c>
    </row>
    <row r="10628" s="1" customFormat="1" customHeight="1" spans="1:5">
      <c r="A10628" s="4">
        <v>94319</v>
      </c>
      <c r="B10628" s="4" t="s">
        <v>11191</v>
      </c>
      <c r="C10628" s="4" t="s">
        <v>223</v>
      </c>
      <c r="D10628" s="4" t="s">
        <v>5683</v>
      </c>
      <c r="E10628" s="5">
        <v>77.35</v>
      </c>
    </row>
    <row r="10629" s="1" customFormat="1" customHeight="1" spans="1:5">
      <c r="A10629" s="4">
        <v>94327</v>
      </c>
      <c r="B10629" s="4" t="s">
        <v>11192</v>
      </c>
      <c r="C10629" s="4" t="s">
        <v>223</v>
      </c>
      <c r="D10629" s="4" t="s">
        <v>5683</v>
      </c>
      <c r="E10629" s="5">
        <v>115.04</v>
      </c>
    </row>
    <row r="10630" s="1" customFormat="1" customHeight="1" spans="1:5">
      <c r="A10630" s="4">
        <v>94329</v>
      </c>
      <c r="B10630" s="4" t="s">
        <v>11193</v>
      </c>
      <c r="C10630" s="4" t="s">
        <v>223</v>
      </c>
      <c r="D10630" s="4" t="s">
        <v>5683</v>
      </c>
      <c r="E10630" s="5">
        <v>108.17</v>
      </c>
    </row>
    <row r="10631" s="1" customFormat="1" customHeight="1" spans="1:5">
      <c r="A10631" s="4">
        <v>94333</v>
      </c>
      <c r="B10631" s="4" t="s">
        <v>11194</v>
      </c>
      <c r="C10631" s="4" t="s">
        <v>223</v>
      </c>
      <c r="D10631" s="4" t="s">
        <v>5683</v>
      </c>
      <c r="E10631" s="5">
        <v>105.06</v>
      </c>
    </row>
    <row r="10632" s="1" customFormat="1" customHeight="1" spans="1:5">
      <c r="A10632" s="4">
        <v>94339</v>
      </c>
      <c r="B10632" s="4" t="s">
        <v>11195</v>
      </c>
      <c r="C10632" s="4" t="s">
        <v>223</v>
      </c>
      <c r="D10632" s="4" t="s">
        <v>5683</v>
      </c>
      <c r="E10632" s="5">
        <v>110.18</v>
      </c>
    </row>
    <row r="10633" s="1" customFormat="1" customHeight="1" spans="1:5">
      <c r="A10633" s="4">
        <v>94341</v>
      </c>
      <c r="B10633" s="4" t="s">
        <v>11196</v>
      </c>
      <c r="C10633" s="4" t="s">
        <v>223</v>
      </c>
      <c r="D10633" s="4" t="s">
        <v>5683</v>
      </c>
      <c r="E10633" s="5">
        <v>103.97</v>
      </c>
    </row>
    <row r="10634" s="1" customFormat="1" customHeight="1" spans="1:5">
      <c r="A10634" s="4">
        <v>94342</v>
      </c>
      <c r="B10634" s="4" t="s">
        <v>11197</v>
      </c>
      <c r="C10634" s="4" t="s">
        <v>223</v>
      </c>
      <c r="D10634" s="4" t="s">
        <v>5683</v>
      </c>
      <c r="E10634" s="5">
        <v>116.92</v>
      </c>
    </row>
    <row r="10635" s="1" customFormat="1" customHeight="1" spans="1:5">
      <c r="A10635" s="4">
        <v>96385</v>
      </c>
      <c r="B10635" s="4" t="s">
        <v>11198</v>
      </c>
      <c r="C10635" s="4" t="s">
        <v>223</v>
      </c>
      <c r="D10635" s="4" t="s">
        <v>5683</v>
      </c>
      <c r="E10635" s="5">
        <v>12.39</v>
      </c>
    </row>
    <row r="10636" s="1" customFormat="1" customHeight="1" spans="1:5">
      <c r="A10636" s="4">
        <v>96386</v>
      </c>
      <c r="B10636" s="4" t="s">
        <v>11199</v>
      </c>
      <c r="C10636" s="4" t="s">
        <v>223</v>
      </c>
      <c r="D10636" s="4" t="s">
        <v>5683</v>
      </c>
      <c r="E10636" s="5">
        <v>9.29</v>
      </c>
    </row>
    <row r="10637" s="1" customFormat="1" customHeight="1" spans="1:5">
      <c r="A10637" s="4">
        <v>93367</v>
      </c>
      <c r="B10637" s="4" t="s">
        <v>11200</v>
      </c>
      <c r="C10637" s="4" t="s">
        <v>223</v>
      </c>
      <c r="D10637" s="4" t="s">
        <v>5683</v>
      </c>
      <c r="E10637" s="5">
        <v>24.77</v>
      </c>
    </row>
    <row r="10638" s="1" customFormat="1" customHeight="1" spans="1:5">
      <c r="A10638" s="4">
        <v>93368</v>
      </c>
      <c r="B10638" s="4" t="s">
        <v>420</v>
      </c>
      <c r="C10638" s="4" t="s">
        <v>223</v>
      </c>
      <c r="D10638" s="4" t="s">
        <v>5683</v>
      </c>
      <c r="E10638" s="5">
        <v>21.71</v>
      </c>
    </row>
    <row r="10639" s="1" customFormat="1" customHeight="1" spans="1:5">
      <c r="A10639" s="4">
        <v>93369</v>
      </c>
      <c r="B10639" s="4" t="s">
        <v>11201</v>
      </c>
      <c r="C10639" s="4" t="s">
        <v>223</v>
      </c>
      <c r="D10639" s="4" t="s">
        <v>5683</v>
      </c>
      <c r="E10639" s="5">
        <v>17.9</v>
      </c>
    </row>
    <row r="10640" s="1" customFormat="1" customHeight="1" spans="1:5">
      <c r="A10640" s="4">
        <v>93372</v>
      </c>
      <c r="B10640" s="4" t="s">
        <v>11202</v>
      </c>
      <c r="C10640" s="4" t="s">
        <v>223</v>
      </c>
      <c r="D10640" s="4" t="s">
        <v>5683</v>
      </c>
      <c r="E10640" s="5">
        <v>17.2</v>
      </c>
    </row>
    <row r="10641" s="1" customFormat="1" customHeight="1" spans="1:5">
      <c r="A10641" s="4">
        <v>93373</v>
      </c>
      <c r="B10641" s="4" t="s">
        <v>11203</v>
      </c>
      <c r="C10641" s="4" t="s">
        <v>223</v>
      </c>
      <c r="D10641" s="4" t="s">
        <v>5683</v>
      </c>
      <c r="E10641" s="5">
        <v>14.79</v>
      </c>
    </row>
    <row r="10642" s="1" customFormat="1" customHeight="1" spans="1:5">
      <c r="A10642" s="4">
        <v>93378</v>
      </c>
      <c r="B10642" s="4" t="s">
        <v>11204</v>
      </c>
      <c r="C10642" s="4" t="s">
        <v>223</v>
      </c>
      <c r="D10642" s="4" t="s">
        <v>5683</v>
      </c>
      <c r="E10642" s="5">
        <v>25.92</v>
      </c>
    </row>
    <row r="10643" s="1" customFormat="1" customHeight="1" spans="1:5">
      <c r="A10643" s="4">
        <v>93379</v>
      </c>
      <c r="B10643" s="4" t="s">
        <v>448</v>
      </c>
      <c r="C10643" s="4" t="s">
        <v>223</v>
      </c>
      <c r="D10643" s="4" t="s">
        <v>5683</v>
      </c>
      <c r="E10643" s="5">
        <v>19.91</v>
      </c>
    </row>
    <row r="10644" s="1" customFormat="1" customHeight="1" spans="1:5">
      <c r="A10644" s="4">
        <v>93380</v>
      </c>
      <c r="B10644" s="4" t="s">
        <v>11205</v>
      </c>
      <c r="C10644" s="4" t="s">
        <v>223</v>
      </c>
      <c r="D10644" s="4" t="s">
        <v>5683</v>
      </c>
      <c r="E10644" s="5">
        <v>16.94</v>
      </c>
    </row>
    <row r="10645" s="1" customFormat="1" customHeight="1" spans="1:5">
      <c r="A10645" s="4">
        <v>93381</v>
      </c>
      <c r="B10645" s="4" t="s">
        <v>11206</v>
      </c>
      <c r="C10645" s="4" t="s">
        <v>223</v>
      </c>
      <c r="D10645" s="4" t="s">
        <v>5683</v>
      </c>
      <c r="E10645" s="5">
        <v>13.7</v>
      </c>
    </row>
    <row r="10646" s="1" customFormat="1" customHeight="1" spans="1:5">
      <c r="A10646" s="4">
        <v>93382</v>
      </c>
      <c r="B10646" s="4" t="s">
        <v>11207</v>
      </c>
      <c r="C10646" s="4" t="s">
        <v>223</v>
      </c>
      <c r="D10646" s="4" t="s">
        <v>5683</v>
      </c>
      <c r="E10646" s="5">
        <v>26.65</v>
      </c>
    </row>
    <row r="10647" s="1" customFormat="1" customHeight="1" spans="1:5">
      <c r="A10647" s="4">
        <v>104728</v>
      </c>
      <c r="B10647" s="4" t="s">
        <v>11208</v>
      </c>
      <c r="C10647" s="4" t="s">
        <v>223</v>
      </c>
      <c r="D10647" s="4" t="s">
        <v>5683</v>
      </c>
      <c r="E10647" s="5">
        <v>20.21</v>
      </c>
    </row>
    <row r="10648" s="1" customFormat="1" customHeight="1" spans="1:5">
      <c r="A10648" s="4">
        <v>104729</v>
      </c>
      <c r="B10648" s="4" t="s">
        <v>11209</v>
      </c>
      <c r="C10648" s="4" t="s">
        <v>223</v>
      </c>
      <c r="D10648" s="4" t="s">
        <v>5683</v>
      </c>
      <c r="E10648" s="5">
        <v>17.22</v>
      </c>
    </row>
    <row r="10649" s="1" customFormat="1" customHeight="1" spans="1:5">
      <c r="A10649" s="4">
        <v>104730</v>
      </c>
      <c r="B10649" s="4" t="s">
        <v>11210</v>
      </c>
      <c r="C10649" s="4" t="s">
        <v>223</v>
      </c>
      <c r="D10649" s="4" t="s">
        <v>5683</v>
      </c>
      <c r="E10649" s="5">
        <v>13.44</v>
      </c>
    </row>
    <row r="10650" s="1" customFormat="1" customHeight="1" spans="1:5">
      <c r="A10650" s="4">
        <v>104731</v>
      </c>
      <c r="B10650" s="4" t="s">
        <v>11211</v>
      </c>
      <c r="C10650" s="4" t="s">
        <v>223</v>
      </c>
      <c r="D10650" s="4" t="s">
        <v>5683</v>
      </c>
      <c r="E10650" s="5">
        <v>12.74</v>
      </c>
    </row>
    <row r="10651" s="1" customFormat="1" customHeight="1" spans="1:5">
      <c r="A10651" s="4">
        <v>104732</v>
      </c>
      <c r="B10651" s="4" t="s">
        <v>11212</v>
      </c>
      <c r="C10651" s="4" t="s">
        <v>223</v>
      </c>
      <c r="D10651" s="4" t="s">
        <v>5683</v>
      </c>
      <c r="E10651" s="5">
        <v>10.33</v>
      </c>
    </row>
    <row r="10652" s="1" customFormat="1" customHeight="1" spans="1:5">
      <c r="A10652" s="4">
        <v>104733</v>
      </c>
      <c r="B10652" s="4" t="s">
        <v>11213</v>
      </c>
      <c r="C10652" s="4" t="s">
        <v>223</v>
      </c>
      <c r="D10652" s="4" t="s">
        <v>5683</v>
      </c>
      <c r="E10652" s="5">
        <v>20.7</v>
      </c>
    </row>
    <row r="10653" s="1" customFormat="1" customHeight="1" spans="1:5">
      <c r="A10653" s="4">
        <v>104734</v>
      </c>
      <c r="B10653" s="4" t="s">
        <v>11214</v>
      </c>
      <c r="C10653" s="4" t="s">
        <v>223</v>
      </c>
      <c r="D10653" s="4" t="s">
        <v>5683</v>
      </c>
      <c r="E10653" s="5">
        <v>15.04</v>
      </c>
    </row>
    <row r="10654" s="1" customFormat="1" customHeight="1" spans="1:5">
      <c r="A10654" s="4">
        <v>104735</v>
      </c>
      <c r="B10654" s="4" t="s">
        <v>11215</v>
      </c>
      <c r="C10654" s="4" t="s">
        <v>223</v>
      </c>
      <c r="D10654" s="4" t="s">
        <v>5683</v>
      </c>
      <c r="E10654" s="5">
        <v>12.29</v>
      </c>
    </row>
    <row r="10655" s="1" customFormat="1" customHeight="1" spans="1:5">
      <c r="A10655" s="4">
        <v>104736</v>
      </c>
      <c r="B10655" s="4" t="s">
        <v>11216</v>
      </c>
      <c r="C10655" s="4" t="s">
        <v>223</v>
      </c>
      <c r="D10655" s="4" t="s">
        <v>5683</v>
      </c>
      <c r="E10655" s="5">
        <v>9.2</v>
      </c>
    </row>
    <row r="10656" s="1" customFormat="1" customHeight="1" spans="1:5">
      <c r="A10656" s="4">
        <v>104737</v>
      </c>
      <c r="B10656" s="4" t="s">
        <v>429</v>
      </c>
      <c r="C10656" s="4" t="s">
        <v>223</v>
      </c>
      <c r="D10656" s="4" t="s">
        <v>5683</v>
      </c>
      <c r="E10656" s="5">
        <v>21.44</v>
      </c>
    </row>
    <row r="10657" s="1" customFormat="1" customHeight="1" spans="1:5">
      <c r="A10657" s="4">
        <v>104738</v>
      </c>
      <c r="B10657" s="4" t="s">
        <v>11217</v>
      </c>
      <c r="C10657" s="4" t="s">
        <v>223</v>
      </c>
      <c r="D10657" s="4" t="s">
        <v>5683</v>
      </c>
      <c r="E10657" s="5">
        <v>80.12</v>
      </c>
    </row>
    <row r="10658" s="1" customFormat="1" customHeight="1" spans="1:5">
      <c r="A10658" s="4">
        <v>104739</v>
      </c>
      <c r="B10658" s="4" t="s">
        <v>11218</v>
      </c>
      <c r="C10658" s="4" t="s">
        <v>223</v>
      </c>
      <c r="D10658" s="4" t="s">
        <v>5683</v>
      </c>
      <c r="E10658" s="5">
        <v>119.69</v>
      </c>
    </row>
    <row r="10659" s="1" customFormat="1" customHeight="1" spans="1:5">
      <c r="A10659" s="4">
        <v>104740</v>
      </c>
      <c r="B10659" s="4" t="s">
        <v>11219</v>
      </c>
      <c r="C10659" s="4" t="s">
        <v>223</v>
      </c>
      <c r="D10659" s="4" t="s">
        <v>5683</v>
      </c>
      <c r="E10659" s="5">
        <v>29.42</v>
      </c>
    </row>
    <row r="10660" s="1" customFormat="1" customHeight="1" spans="1:5">
      <c r="A10660" s="4">
        <v>104741</v>
      </c>
      <c r="B10660" s="4" t="s">
        <v>11220</v>
      </c>
      <c r="C10660" s="4" t="s">
        <v>223</v>
      </c>
      <c r="D10660" s="4" t="s">
        <v>5683</v>
      </c>
      <c r="E10660" s="5">
        <v>24.21</v>
      </c>
    </row>
    <row r="10661" s="1" customFormat="1" customHeight="1" spans="1:5">
      <c r="A10661" s="4">
        <v>104742</v>
      </c>
      <c r="B10661" s="4" t="s">
        <v>11221</v>
      </c>
      <c r="C10661" s="4" t="s">
        <v>228</v>
      </c>
      <c r="D10661" s="4" t="s">
        <v>5683</v>
      </c>
      <c r="E10661" s="5">
        <v>8.96</v>
      </c>
    </row>
    <row r="10662" s="1" customFormat="1" customHeight="1" spans="1:5">
      <c r="A10662" s="4">
        <v>97916</v>
      </c>
      <c r="B10662" s="4" t="s">
        <v>11222</v>
      </c>
      <c r="C10662" s="4" t="s">
        <v>11223</v>
      </c>
      <c r="D10662" s="4" t="s">
        <v>5683</v>
      </c>
      <c r="E10662" s="5">
        <v>2.53</v>
      </c>
    </row>
    <row r="10663" s="1" customFormat="1" customHeight="1" spans="1:5">
      <c r="A10663" s="4">
        <v>97917</v>
      </c>
      <c r="B10663" s="4" t="s">
        <v>11224</v>
      </c>
      <c r="C10663" s="4" t="s">
        <v>11223</v>
      </c>
      <c r="D10663" s="4" t="s">
        <v>5683</v>
      </c>
      <c r="E10663" s="5">
        <v>2.18</v>
      </c>
    </row>
    <row r="10664" s="1" customFormat="1" customHeight="1" spans="1:5">
      <c r="A10664" s="4">
        <v>97918</v>
      </c>
      <c r="B10664" s="4" t="s">
        <v>11225</v>
      </c>
      <c r="C10664" s="4" t="s">
        <v>11223</v>
      </c>
      <c r="D10664" s="4" t="s">
        <v>5683</v>
      </c>
      <c r="E10664" s="5">
        <v>2</v>
      </c>
    </row>
    <row r="10665" s="1" customFormat="1" customHeight="1" spans="1:5">
      <c r="A10665" s="4">
        <v>97919</v>
      </c>
      <c r="B10665" s="4" t="s">
        <v>11226</v>
      </c>
      <c r="C10665" s="4" t="s">
        <v>11223</v>
      </c>
      <c r="D10665" s="4" t="s">
        <v>5683</v>
      </c>
      <c r="E10665" s="5">
        <v>0.79</v>
      </c>
    </row>
    <row r="10666" s="1" customFormat="1" customHeight="1" spans="1:5">
      <c r="A10666" s="4">
        <v>101616</v>
      </c>
      <c r="B10666" s="4" t="s">
        <v>11227</v>
      </c>
      <c r="C10666" s="4" t="s">
        <v>228</v>
      </c>
      <c r="D10666" s="4" t="s">
        <v>5502</v>
      </c>
      <c r="E10666" s="5">
        <v>6.21</v>
      </c>
    </row>
    <row r="10667" s="1" customFormat="1" customHeight="1" spans="1:5">
      <c r="A10667" s="4">
        <v>101617</v>
      </c>
      <c r="B10667" s="4" t="s">
        <v>11228</v>
      </c>
      <c r="C10667" s="4" t="s">
        <v>228</v>
      </c>
      <c r="D10667" s="4" t="s">
        <v>5502</v>
      </c>
      <c r="E10667" s="5">
        <v>3.06</v>
      </c>
    </row>
    <row r="10668" s="1" customFormat="1" customHeight="1" spans="1:5">
      <c r="A10668" s="4">
        <v>101618</v>
      </c>
      <c r="B10668" s="4" t="s">
        <v>403</v>
      </c>
      <c r="C10668" s="4" t="s">
        <v>223</v>
      </c>
      <c r="D10668" s="4" t="s">
        <v>5502</v>
      </c>
      <c r="E10668" s="5">
        <v>266.4</v>
      </c>
    </row>
    <row r="10669" s="1" customFormat="1" customHeight="1" spans="1:5">
      <c r="A10669" s="4">
        <v>101619</v>
      </c>
      <c r="B10669" s="4" t="s">
        <v>11229</v>
      </c>
      <c r="C10669" s="4" t="s">
        <v>223</v>
      </c>
      <c r="D10669" s="4" t="s">
        <v>5502</v>
      </c>
      <c r="E10669" s="5">
        <v>283.65</v>
      </c>
    </row>
    <row r="10670" s="1" customFormat="1" customHeight="1" spans="1:5">
      <c r="A10670" s="4">
        <v>101620</v>
      </c>
      <c r="B10670" s="4" t="s">
        <v>11230</v>
      </c>
      <c r="C10670" s="4" t="s">
        <v>223</v>
      </c>
      <c r="D10670" s="4" t="s">
        <v>5502</v>
      </c>
      <c r="E10670" s="5">
        <v>241.04</v>
      </c>
    </row>
    <row r="10671" s="1" customFormat="1" customHeight="1" spans="1:5">
      <c r="A10671" s="4">
        <v>101621</v>
      </c>
      <c r="B10671" s="4" t="s">
        <v>11231</v>
      </c>
      <c r="C10671" s="4" t="s">
        <v>223</v>
      </c>
      <c r="D10671" s="4" t="s">
        <v>5502</v>
      </c>
      <c r="E10671" s="5">
        <v>258.29</v>
      </c>
    </row>
    <row r="10672" s="1" customFormat="1" customHeight="1" spans="1:5">
      <c r="A10672" s="4">
        <v>101622</v>
      </c>
      <c r="B10672" s="4" t="s">
        <v>11232</v>
      </c>
      <c r="C10672" s="4" t="s">
        <v>223</v>
      </c>
      <c r="D10672" s="4" t="s">
        <v>5502</v>
      </c>
      <c r="E10672" s="5">
        <v>246.85</v>
      </c>
    </row>
    <row r="10673" s="1" customFormat="1" customHeight="1" spans="1:5">
      <c r="A10673" s="4">
        <v>101623</v>
      </c>
      <c r="B10673" s="4" t="s">
        <v>11233</v>
      </c>
      <c r="C10673" s="4" t="s">
        <v>223</v>
      </c>
      <c r="D10673" s="4" t="s">
        <v>5502</v>
      </c>
      <c r="E10673" s="5">
        <v>259.55</v>
      </c>
    </row>
    <row r="10674" s="1" customFormat="1" customHeight="1" spans="1:5">
      <c r="A10674" s="4">
        <v>101624</v>
      </c>
      <c r="B10674" s="4" t="s">
        <v>11234</v>
      </c>
      <c r="C10674" s="4" t="s">
        <v>223</v>
      </c>
      <c r="D10674" s="4" t="s">
        <v>5502</v>
      </c>
      <c r="E10674" s="5">
        <v>210.54</v>
      </c>
    </row>
    <row r="10675" s="1" customFormat="1" customHeight="1" spans="1:5">
      <c r="A10675" s="4">
        <v>101625</v>
      </c>
      <c r="B10675" s="4" t="s">
        <v>11235</v>
      </c>
      <c r="C10675" s="4" t="s">
        <v>223</v>
      </c>
      <c r="D10675" s="4" t="s">
        <v>5502</v>
      </c>
      <c r="E10675" s="5">
        <v>203.99</v>
      </c>
    </row>
    <row r="10676" s="1" customFormat="1" customHeight="1" spans="1:5">
      <c r="A10676" s="4">
        <v>101159</v>
      </c>
      <c r="B10676" s="4" t="s">
        <v>11236</v>
      </c>
      <c r="C10676" s="4" t="s">
        <v>228</v>
      </c>
      <c r="D10676" s="4" t="s">
        <v>5502</v>
      </c>
      <c r="E10676" s="5">
        <v>121.79</v>
      </c>
    </row>
    <row r="10677" s="1" customFormat="1" customHeight="1" spans="1:5">
      <c r="A10677" s="4">
        <v>103322</v>
      </c>
      <c r="B10677" s="4" t="s">
        <v>11237</v>
      </c>
      <c r="C10677" s="4" t="s">
        <v>228</v>
      </c>
      <c r="D10677" s="4" t="s">
        <v>5683</v>
      </c>
      <c r="E10677" s="5">
        <v>47.21</v>
      </c>
    </row>
    <row r="10678" s="1" customFormat="1" customHeight="1" spans="1:5">
      <c r="A10678" s="4">
        <v>103323</v>
      </c>
      <c r="B10678" s="4" t="s">
        <v>11238</v>
      </c>
      <c r="C10678" s="4" t="s">
        <v>228</v>
      </c>
      <c r="D10678" s="4" t="s">
        <v>5683</v>
      </c>
      <c r="E10678" s="5">
        <v>48.17</v>
      </c>
    </row>
    <row r="10679" s="1" customFormat="1" customHeight="1" spans="1:5">
      <c r="A10679" s="4">
        <v>103324</v>
      </c>
      <c r="B10679" s="4" t="s">
        <v>11239</v>
      </c>
      <c r="C10679" s="4" t="s">
        <v>228</v>
      </c>
      <c r="D10679" s="4" t="s">
        <v>5683</v>
      </c>
      <c r="E10679" s="5">
        <v>63.71</v>
      </c>
    </row>
    <row r="10680" s="1" customFormat="1" customHeight="1" spans="1:5">
      <c r="A10680" s="4">
        <v>103325</v>
      </c>
      <c r="B10680" s="4" t="s">
        <v>11240</v>
      </c>
      <c r="C10680" s="4" t="s">
        <v>228</v>
      </c>
      <c r="D10680" s="4" t="s">
        <v>5683</v>
      </c>
      <c r="E10680" s="5">
        <v>64.8</v>
      </c>
    </row>
    <row r="10681" s="1" customFormat="1" customHeight="1" spans="1:5">
      <c r="A10681" s="4">
        <v>103326</v>
      </c>
      <c r="B10681" s="4" t="s">
        <v>11241</v>
      </c>
      <c r="C10681" s="4" t="s">
        <v>228</v>
      </c>
      <c r="D10681" s="4" t="s">
        <v>5683</v>
      </c>
      <c r="E10681" s="5">
        <v>76.18</v>
      </c>
    </row>
    <row r="10682" s="1" customFormat="1" customHeight="1" spans="1:5">
      <c r="A10682" s="4">
        <v>103327</v>
      </c>
      <c r="B10682" s="4" t="s">
        <v>11242</v>
      </c>
      <c r="C10682" s="4" t="s">
        <v>228</v>
      </c>
      <c r="D10682" s="4" t="s">
        <v>5683</v>
      </c>
      <c r="E10682" s="5">
        <v>77.45</v>
      </c>
    </row>
    <row r="10683" s="1" customFormat="1" customHeight="1" spans="1:5">
      <c r="A10683" s="4">
        <v>103328</v>
      </c>
      <c r="B10683" s="4" t="s">
        <v>11243</v>
      </c>
      <c r="C10683" s="4" t="s">
        <v>228</v>
      </c>
      <c r="D10683" s="4" t="s">
        <v>5683</v>
      </c>
      <c r="E10683" s="5">
        <v>80.98</v>
      </c>
    </row>
    <row r="10684" s="1" customFormat="1" customHeight="1" spans="1:5">
      <c r="A10684" s="4">
        <v>103329</v>
      </c>
      <c r="B10684" s="4" t="s">
        <v>11244</v>
      </c>
      <c r="C10684" s="4" t="s">
        <v>228</v>
      </c>
      <c r="D10684" s="4" t="s">
        <v>5683</v>
      </c>
      <c r="E10684" s="5">
        <v>81.82</v>
      </c>
    </row>
    <row r="10685" s="1" customFormat="1" customHeight="1" spans="1:5">
      <c r="A10685" s="4">
        <v>103330</v>
      </c>
      <c r="B10685" s="4" t="s">
        <v>11245</v>
      </c>
      <c r="C10685" s="4" t="s">
        <v>228</v>
      </c>
      <c r="D10685" s="4" t="s">
        <v>5683</v>
      </c>
      <c r="E10685" s="5">
        <v>71.21</v>
      </c>
    </row>
    <row r="10686" s="1" customFormat="1" customHeight="1" spans="1:5">
      <c r="A10686" s="4">
        <v>103331</v>
      </c>
      <c r="B10686" s="4" t="s">
        <v>11246</v>
      </c>
      <c r="C10686" s="4" t="s">
        <v>228</v>
      </c>
      <c r="D10686" s="4" t="s">
        <v>5683</v>
      </c>
      <c r="E10686" s="5">
        <v>72.11</v>
      </c>
    </row>
    <row r="10687" s="1" customFormat="1" customHeight="1" spans="1:5">
      <c r="A10687" s="4">
        <v>103332</v>
      </c>
      <c r="B10687" s="4" t="s">
        <v>11247</v>
      </c>
      <c r="C10687" s="4" t="s">
        <v>228</v>
      </c>
      <c r="D10687" s="4" t="s">
        <v>5683</v>
      </c>
      <c r="E10687" s="5">
        <v>107</v>
      </c>
    </row>
    <row r="10688" s="1" customFormat="1" customHeight="1" spans="1:5">
      <c r="A10688" s="4">
        <v>103333</v>
      </c>
      <c r="B10688" s="4" t="s">
        <v>11248</v>
      </c>
      <c r="C10688" s="4" t="s">
        <v>228</v>
      </c>
      <c r="D10688" s="4" t="s">
        <v>5683</v>
      </c>
      <c r="E10688" s="5">
        <v>107.97</v>
      </c>
    </row>
    <row r="10689" s="1" customFormat="1" customHeight="1" spans="1:5">
      <c r="A10689" s="4">
        <v>103334</v>
      </c>
      <c r="B10689" s="4" t="s">
        <v>11249</v>
      </c>
      <c r="C10689" s="4" t="s">
        <v>228</v>
      </c>
      <c r="D10689" s="4" t="s">
        <v>5683</v>
      </c>
      <c r="E10689" s="5">
        <v>127.13</v>
      </c>
    </row>
    <row r="10690" s="1" customFormat="1" customHeight="1" spans="1:5">
      <c r="A10690" s="4">
        <v>103335</v>
      </c>
      <c r="B10690" s="4" t="s">
        <v>11250</v>
      </c>
      <c r="C10690" s="4" t="s">
        <v>228</v>
      </c>
      <c r="D10690" s="4" t="s">
        <v>5683</v>
      </c>
      <c r="E10690" s="5">
        <v>128.82</v>
      </c>
    </row>
    <row r="10691" s="1" customFormat="1" customHeight="1" spans="1:5">
      <c r="A10691" s="4">
        <v>103350</v>
      </c>
      <c r="B10691" s="4" t="s">
        <v>11251</v>
      </c>
      <c r="C10691" s="4" t="s">
        <v>228</v>
      </c>
      <c r="D10691" s="4" t="s">
        <v>5683</v>
      </c>
      <c r="E10691" s="5">
        <v>155.52</v>
      </c>
    </row>
    <row r="10692" s="1" customFormat="1" customHeight="1" spans="1:5">
      <c r="A10692" s="4">
        <v>103351</v>
      </c>
      <c r="B10692" s="4" t="s">
        <v>11252</v>
      </c>
      <c r="C10692" s="4" t="s">
        <v>228</v>
      </c>
      <c r="D10692" s="4" t="s">
        <v>5683</v>
      </c>
      <c r="E10692" s="5">
        <v>156.76</v>
      </c>
    </row>
    <row r="10693" s="1" customFormat="1" customHeight="1" spans="1:5">
      <c r="A10693" s="4">
        <v>103356</v>
      </c>
      <c r="B10693" s="4" t="s">
        <v>11253</v>
      </c>
      <c r="C10693" s="4" t="s">
        <v>228</v>
      </c>
      <c r="D10693" s="4" t="s">
        <v>5683</v>
      </c>
      <c r="E10693" s="5">
        <v>47.78</v>
      </c>
    </row>
    <row r="10694" s="1" customFormat="1" customHeight="1" spans="1:5">
      <c r="A10694" s="4">
        <v>103357</v>
      </c>
      <c r="B10694" s="4" t="s">
        <v>11254</v>
      </c>
      <c r="C10694" s="4" t="s">
        <v>228</v>
      </c>
      <c r="D10694" s="4" t="s">
        <v>5683</v>
      </c>
      <c r="E10694" s="5">
        <v>48.49</v>
      </c>
    </row>
    <row r="10695" s="1" customFormat="1" customHeight="1" spans="1:5">
      <c r="A10695" s="4">
        <v>89282</v>
      </c>
      <c r="B10695" s="4" t="s">
        <v>11255</v>
      </c>
      <c r="C10695" s="4" t="s">
        <v>228</v>
      </c>
      <c r="D10695" s="4" t="s">
        <v>5502</v>
      </c>
      <c r="E10695" s="5">
        <v>56.67</v>
      </c>
    </row>
    <row r="10696" s="1" customFormat="1" customHeight="1" spans="1:5">
      <c r="A10696" s="4">
        <v>89283</v>
      </c>
      <c r="B10696" s="4" t="s">
        <v>11256</v>
      </c>
      <c r="C10696" s="4" t="s">
        <v>228</v>
      </c>
      <c r="D10696" s="4" t="s">
        <v>5502</v>
      </c>
      <c r="E10696" s="5">
        <v>57.72</v>
      </c>
    </row>
    <row r="10697" s="1" customFormat="1" customHeight="1" spans="1:5">
      <c r="A10697" s="4">
        <v>89290</v>
      </c>
      <c r="B10697" s="4" t="s">
        <v>11257</v>
      </c>
      <c r="C10697" s="4" t="s">
        <v>228</v>
      </c>
      <c r="D10697" s="4" t="s">
        <v>5502</v>
      </c>
      <c r="E10697" s="5">
        <v>65.74</v>
      </c>
    </row>
    <row r="10698" s="1" customFormat="1" customHeight="1" spans="1:5">
      <c r="A10698" s="4">
        <v>89291</v>
      </c>
      <c r="B10698" s="4" t="s">
        <v>11258</v>
      </c>
      <c r="C10698" s="4" t="s">
        <v>228</v>
      </c>
      <c r="D10698" s="4" t="s">
        <v>5502</v>
      </c>
      <c r="E10698" s="5">
        <v>66.89</v>
      </c>
    </row>
    <row r="10699" s="1" customFormat="1" customHeight="1" spans="1:5">
      <c r="A10699" s="4">
        <v>89298</v>
      </c>
      <c r="B10699" s="4" t="s">
        <v>11259</v>
      </c>
      <c r="C10699" s="4" t="s">
        <v>228</v>
      </c>
      <c r="D10699" s="4" t="s">
        <v>5502</v>
      </c>
      <c r="E10699" s="5">
        <v>67.94</v>
      </c>
    </row>
    <row r="10700" s="1" customFormat="1" customHeight="1" spans="1:5">
      <c r="A10700" s="4">
        <v>89299</v>
      </c>
      <c r="B10700" s="4" t="s">
        <v>11260</v>
      </c>
      <c r="C10700" s="4" t="s">
        <v>228</v>
      </c>
      <c r="D10700" s="4" t="s">
        <v>5502</v>
      </c>
      <c r="E10700" s="5">
        <v>69.34</v>
      </c>
    </row>
    <row r="10701" s="1" customFormat="1" customHeight="1" spans="1:5">
      <c r="A10701" s="4">
        <v>89306</v>
      </c>
      <c r="B10701" s="4" t="s">
        <v>11261</v>
      </c>
      <c r="C10701" s="4" t="s">
        <v>228</v>
      </c>
      <c r="D10701" s="4" t="s">
        <v>5502</v>
      </c>
      <c r="E10701" s="5">
        <v>81.61</v>
      </c>
    </row>
    <row r="10702" s="1" customFormat="1" customHeight="1" spans="1:5">
      <c r="A10702" s="4">
        <v>89307</v>
      </c>
      <c r="B10702" s="4" t="s">
        <v>11262</v>
      </c>
      <c r="C10702" s="4" t="s">
        <v>228</v>
      </c>
      <c r="D10702" s="4" t="s">
        <v>5502</v>
      </c>
      <c r="E10702" s="5">
        <v>83.16</v>
      </c>
    </row>
    <row r="10703" s="1" customFormat="1" customHeight="1" spans="1:5">
      <c r="A10703" s="4">
        <v>101157</v>
      </c>
      <c r="B10703" s="4" t="s">
        <v>11263</v>
      </c>
      <c r="C10703" s="4" t="s">
        <v>228</v>
      </c>
      <c r="D10703" s="4" t="s">
        <v>5502</v>
      </c>
      <c r="E10703" s="5">
        <v>58.65</v>
      </c>
    </row>
    <row r="10704" s="1" customFormat="1" customHeight="1" spans="1:5">
      <c r="A10704" s="4">
        <v>101158</v>
      </c>
      <c r="B10704" s="4" t="s">
        <v>11264</v>
      </c>
      <c r="C10704" s="4" t="s">
        <v>228</v>
      </c>
      <c r="D10704" s="4" t="s">
        <v>5502</v>
      </c>
      <c r="E10704" s="5">
        <v>76.54</v>
      </c>
    </row>
    <row r="10705" s="1" customFormat="1" customHeight="1" spans="1:5">
      <c r="A10705" s="4">
        <v>101162</v>
      </c>
      <c r="B10705" s="4" t="s">
        <v>11265</v>
      </c>
      <c r="C10705" s="4" t="s">
        <v>228</v>
      </c>
      <c r="D10705" s="4" t="s">
        <v>5502</v>
      </c>
      <c r="E10705" s="5">
        <v>131.47</v>
      </c>
    </row>
    <row r="10706" s="1" customFormat="1" customHeight="1" spans="1:5">
      <c r="A10706" s="4">
        <v>103316</v>
      </c>
      <c r="B10706" s="4" t="s">
        <v>11266</v>
      </c>
      <c r="C10706" s="4" t="s">
        <v>228</v>
      </c>
      <c r="D10706" s="4" t="s">
        <v>5683</v>
      </c>
      <c r="E10706" s="5">
        <v>68.82</v>
      </c>
    </row>
    <row r="10707" s="1" customFormat="1" customHeight="1" spans="1:5">
      <c r="A10707" s="4">
        <v>103317</v>
      </c>
      <c r="B10707" s="4" t="s">
        <v>11267</v>
      </c>
      <c r="C10707" s="4" t="s">
        <v>228</v>
      </c>
      <c r="D10707" s="4" t="s">
        <v>5683</v>
      </c>
      <c r="E10707" s="5">
        <v>69.62</v>
      </c>
    </row>
    <row r="10708" s="1" customFormat="1" customHeight="1" spans="1:5">
      <c r="A10708" s="4">
        <v>103318</v>
      </c>
      <c r="B10708" s="4" t="s">
        <v>11268</v>
      </c>
      <c r="C10708" s="4" t="s">
        <v>228</v>
      </c>
      <c r="D10708" s="4" t="s">
        <v>5683</v>
      </c>
      <c r="E10708" s="5">
        <v>89.33</v>
      </c>
    </row>
    <row r="10709" s="1" customFormat="1" customHeight="1" spans="1:5">
      <c r="A10709" s="4">
        <v>103319</v>
      </c>
      <c r="B10709" s="4" t="s">
        <v>11269</v>
      </c>
      <c r="C10709" s="4" t="s">
        <v>228</v>
      </c>
      <c r="D10709" s="4" t="s">
        <v>5683</v>
      </c>
      <c r="E10709" s="5">
        <v>90.27</v>
      </c>
    </row>
    <row r="10710" s="1" customFormat="1" customHeight="1" spans="1:5">
      <c r="A10710" s="4">
        <v>103320</v>
      </c>
      <c r="B10710" s="4" t="s">
        <v>11270</v>
      </c>
      <c r="C10710" s="4" t="s">
        <v>228</v>
      </c>
      <c r="D10710" s="4" t="s">
        <v>5683</v>
      </c>
      <c r="E10710" s="5">
        <v>107.22</v>
      </c>
    </row>
    <row r="10711" s="1" customFormat="1" customHeight="1" spans="1:5">
      <c r="A10711" s="4">
        <v>103321</v>
      </c>
      <c r="B10711" s="4" t="s">
        <v>11271</v>
      </c>
      <c r="C10711" s="4" t="s">
        <v>228</v>
      </c>
      <c r="D10711" s="4" t="s">
        <v>5683</v>
      </c>
      <c r="E10711" s="5">
        <v>108.41</v>
      </c>
    </row>
    <row r="10712" s="1" customFormat="1" customHeight="1" spans="1:5">
      <c r="A10712" s="4">
        <v>103336</v>
      </c>
      <c r="B10712" s="4" t="s">
        <v>11272</v>
      </c>
      <c r="C10712" s="4" t="s">
        <v>228</v>
      </c>
      <c r="D10712" s="4" t="s">
        <v>5683</v>
      </c>
      <c r="E10712" s="5">
        <v>77.67</v>
      </c>
    </row>
    <row r="10713" s="1" customFormat="1" customHeight="1" spans="1:5">
      <c r="A10713" s="4">
        <v>103337</v>
      </c>
      <c r="B10713" s="4" t="s">
        <v>11273</v>
      </c>
      <c r="C10713" s="4" t="s">
        <v>228</v>
      </c>
      <c r="D10713" s="4" t="s">
        <v>5683</v>
      </c>
      <c r="E10713" s="5">
        <v>78.47</v>
      </c>
    </row>
    <row r="10714" s="1" customFormat="1" customHeight="1" spans="1:5">
      <c r="A10714" s="4">
        <v>103338</v>
      </c>
      <c r="B10714" s="4" t="s">
        <v>11274</v>
      </c>
      <c r="C10714" s="4" t="s">
        <v>228</v>
      </c>
      <c r="D10714" s="4" t="s">
        <v>5683</v>
      </c>
      <c r="E10714" s="5">
        <v>102.1</v>
      </c>
    </row>
    <row r="10715" s="1" customFormat="1" customHeight="1" spans="1:5">
      <c r="A10715" s="4">
        <v>103339</v>
      </c>
      <c r="B10715" s="4" t="s">
        <v>11275</v>
      </c>
      <c r="C10715" s="4" t="s">
        <v>228</v>
      </c>
      <c r="D10715" s="4" t="s">
        <v>5683</v>
      </c>
      <c r="E10715" s="5">
        <v>103.04</v>
      </c>
    </row>
    <row r="10716" s="1" customFormat="1" customHeight="1" spans="1:5">
      <c r="A10716" s="4">
        <v>103340</v>
      </c>
      <c r="B10716" s="4" t="s">
        <v>11276</v>
      </c>
      <c r="C10716" s="4" t="s">
        <v>228</v>
      </c>
      <c r="D10716" s="4" t="s">
        <v>5683</v>
      </c>
      <c r="E10716" s="5">
        <v>123.25</v>
      </c>
    </row>
    <row r="10717" s="1" customFormat="1" customHeight="1" spans="1:5">
      <c r="A10717" s="4">
        <v>103341</v>
      </c>
      <c r="B10717" s="4" t="s">
        <v>11277</v>
      </c>
      <c r="C10717" s="4" t="s">
        <v>228</v>
      </c>
      <c r="D10717" s="4" t="s">
        <v>5683</v>
      </c>
      <c r="E10717" s="5">
        <v>124.44</v>
      </c>
    </row>
    <row r="10718" s="1" customFormat="1" customHeight="1" spans="1:5">
      <c r="A10718" s="4">
        <v>103342</v>
      </c>
      <c r="B10718" s="4" t="s">
        <v>11278</v>
      </c>
      <c r="C10718" s="4" t="s">
        <v>228</v>
      </c>
      <c r="D10718" s="4" t="s">
        <v>5683</v>
      </c>
      <c r="E10718" s="5">
        <v>103.93</v>
      </c>
    </row>
    <row r="10719" s="1" customFormat="1" customHeight="1" spans="1:5">
      <c r="A10719" s="4">
        <v>103343</v>
      </c>
      <c r="B10719" s="4" t="s">
        <v>11279</v>
      </c>
      <c r="C10719" s="4" t="s">
        <v>228</v>
      </c>
      <c r="D10719" s="4" t="s">
        <v>5683</v>
      </c>
      <c r="E10719" s="5">
        <v>104.98</v>
      </c>
    </row>
    <row r="10720" s="1" customFormat="1" customHeight="1" spans="1:5">
      <c r="A10720" s="4">
        <v>89453</v>
      </c>
      <c r="B10720" s="4" t="s">
        <v>11280</v>
      </c>
      <c r="C10720" s="4" t="s">
        <v>228</v>
      </c>
      <c r="D10720" s="4" t="s">
        <v>5502</v>
      </c>
      <c r="E10720" s="5">
        <v>77.69</v>
      </c>
    </row>
    <row r="10721" s="1" customFormat="1" customHeight="1" spans="1:5">
      <c r="A10721" s="4">
        <v>89455</v>
      </c>
      <c r="B10721" s="4" t="s">
        <v>11281</v>
      </c>
      <c r="C10721" s="4" t="s">
        <v>228</v>
      </c>
      <c r="D10721" s="4" t="s">
        <v>5502</v>
      </c>
      <c r="E10721" s="5">
        <v>93.08</v>
      </c>
    </row>
    <row r="10722" s="1" customFormat="1" customHeight="1" spans="1:5">
      <c r="A10722" s="4">
        <v>89462</v>
      </c>
      <c r="B10722" s="4" t="s">
        <v>11282</v>
      </c>
      <c r="C10722" s="4" t="s">
        <v>228</v>
      </c>
      <c r="D10722" s="4" t="s">
        <v>5502</v>
      </c>
      <c r="E10722" s="5">
        <v>102.65</v>
      </c>
    </row>
    <row r="10723" s="1" customFormat="1" customHeight="1" spans="1:5">
      <c r="A10723" s="4">
        <v>89464</v>
      </c>
      <c r="B10723" s="4" t="s">
        <v>11283</v>
      </c>
      <c r="C10723" s="4" t="s">
        <v>228</v>
      </c>
      <c r="D10723" s="4" t="s">
        <v>5502</v>
      </c>
      <c r="E10723" s="5">
        <v>119.76</v>
      </c>
    </row>
    <row r="10724" s="1" customFormat="1" customHeight="1" spans="1:5">
      <c r="A10724" s="4">
        <v>89470</v>
      </c>
      <c r="B10724" s="4" t="s">
        <v>11284</v>
      </c>
      <c r="C10724" s="4" t="s">
        <v>228</v>
      </c>
      <c r="D10724" s="4" t="s">
        <v>5502</v>
      </c>
      <c r="E10724" s="5">
        <v>89.33</v>
      </c>
    </row>
    <row r="10725" s="1" customFormat="1" customHeight="1" spans="1:5">
      <c r="A10725" s="4">
        <v>89472</v>
      </c>
      <c r="B10725" s="4" t="s">
        <v>11285</v>
      </c>
      <c r="C10725" s="4" t="s">
        <v>228</v>
      </c>
      <c r="D10725" s="4" t="s">
        <v>5502</v>
      </c>
      <c r="E10725" s="5">
        <v>105.51</v>
      </c>
    </row>
    <row r="10726" s="1" customFormat="1" customHeight="1" spans="1:5">
      <c r="A10726" s="4">
        <v>89478</v>
      </c>
      <c r="B10726" s="4" t="s">
        <v>11286</v>
      </c>
      <c r="C10726" s="4" t="s">
        <v>228</v>
      </c>
      <c r="D10726" s="4" t="s">
        <v>5502</v>
      </c>
      <c r="E10726" s="5">
        <v>121.42</v>
      </c>
    </row>
    <row r="10727" s="1" customFormat="1" customHeight="1" spans="1:5">
      <c r="A10727" s="4">
        <v>89480</v>
      </c>
      <c r="B10727" s="4" t="s">
        <v>11287</v>
      </c>
      <c r="C10727" s="4" t="s">
        <v>228</v>
      </c>
      <c r="D10727" s="4" t="s">
        <v>5502</v>
      </c>
      <c r="E10727" s="5">
        <v>139.31</v>
      </c>
    </row>
    <row r="10728" s="1" customFormat="1" customHeight="1" spans="1:5">
      <c r="A10728" s="4">
        <v>101161</v>
      </c>
      <c r="B10728" s="4" t="s">
        <v>11288</v>
      </c>
      <c r="C10728" s="4" t="s">
        <v>228</v>
      </c>
      <c r="D10728" s="4" t="s">
        <v>5502</v>
      </c>
      <c r="E10728" s="5">
        <v>200.23</v>
      </c>
    </row>
    <row r="10729" s="1" customFormat="1" customHeight="1" spans="1:5">
      <c r="A10729" s="4">
        <v>101163</v>
      </c>
      <c r="B10729" s="4" t="s">
        <v>11289</v>
      </c>
      <c r="C10729" s="4" t="s">
        <v>228</v>
      </c>
      <c r="D10729" s="4" t="s">
        <v>5502</v>
      </c>
      <c r="E10729" s="5">
        <v>723.51</v>
      </c>
    </row>
    <row r="10730" s="1" customFormat="1" customHeight="1" spans="1:5">
      <c r="A10730" s="4">
        <v>101164</v>
      </c>
      <c r="B10730" s="4" t="s">
        <v>11290</v>
      </c>
      <c r="C10730" s="4" t="s">
        <v>228</v>
      </c>
      <c r="D10730" s="4" t="s">
        <v>5502</v>
      </c>
      <c r="E10730" s="5">
        <v>734.92</v>
      </c>
    </row>
    <row r="10731" s="1" customFormat="1" customHeight="1" spans="1:5">
      <c r="A10731" s="4">
        <v>96358</v>
      </c>
      <c r="B10731" s="4" t="s">
        <v>11291</v>
      </c>
      <c r="C10731" s="4" t="s">
        <v>228</v>
      </c>
      <c r="D10731" s="4" t="s">
        <v>5683</v>
      </c>
      <c r="E10731" s="5">
        <v>88.21</v>
      </c>
    </row>
    <row r="10732" s="1" customFormat="1" customHeight="1" spans="1:5">
      <c r="A10732" s="4">
        <v>96359</v>
      </c>
      <c r="B10732" s="4" t="s">
        <v>11292</v>
      </c>
      <c r="C10732" s="4" t="s">
        <v>228</v>
      </c>
      <c r="D10732" s="4" t="s">
        <v>5683</v>
      </c>
      <c r="E10732" s="5">
        <v>98.79</v>
      </c>
    </row>
    <row r="10733" s="1" customFormat="1" customHeight="1" spans="1:5">
      <c r="A10733" s="4">
        <v>96360</v>
      </c>
      <c r="B10733" s="4" t="s">
        <v>11293</v>
      </c>
      <c r="C10733" s="4" t="s">
        <v>228</v>
      </c>
      <c r="D10733" s="4" t="s">
        <v>5683</v>
      </c>
      <c r="E10733" s="5">
        <v>114</v>
      </c>
    </row>
    <row r="10734" s="1" customFormat="1" customHeight="1" spans="1:5">
      <c r="A10734" s="4">
        <v>96361</v>
      </c>
      <c r="B10734" s="4" t="s">
        <v>11294</v>
      </c>
      <c r="C10734" s="4" t="s">
        <v>228</v>
      </c>
      <c r="D10734" s="4" t="s">
        <v>5683</v>
      </c>
      <c r="E10734" s="5">
        <v>133.89</v>
      </c>
    </row>
    <row r="10735" s="1" customFormat="1" customHeight="1" spans="1:5">
      <c r="A10735" s="4">
        <v>96362</v>
      </c>
      <c r="B10735" s="4" t="s">
        <v>11295</v>
      </c>
      <c r="C10735" s="4" t="s">
        <v>228</v>
      </c>
      <c r="D10735" s="4" t="s">
        <v>5683</v>
      </c>
      <c r="E10735" s="5">
        <v>114.45</v>
      </c>
    </row>
    <row r="10736" s="1" customFormat="1" customHeight="1" spans="1:5">
      <c r="A10736" s="4">
        <v>96363</v>
      </c>
      <c r="B10736" s="4" t="s">
        <v>11296</v>
      </c>
      <c r="C10736" s="4" t="s">
        <v>228</v>
      </c>
      <c r="D10736" s="4" t="s">
        <v>5683</v>
      </c>
      <c r="E10736" s="5">
        <v>125.69</v>
      </c>
    </row>
    <row r="10737" s="1" customFormat="1" customHeight="1" spans="1:5">
      <c r="A10737" s="4">
        <v>96364</v>
      </c>
      <c r="B10737" s="4" t="s">
        <v>11297</v>
      </c>
      <c r="C10737" s="4" t="s">
        <v>228</v>
      </c>
      <c r="D10737" s="4" t="s">
        <v>5683</v>
      </c>
      <c r="E10737" s="5">
        <v>140.24</v>
      </c>
    </row>
    <row r="10738" s="1" customFormat="1" customHeight="1" spans="1:5">
      <c r="A10738" s="4">
        <v>96365</v>
      </c>
      <c r="B10738" s="4" t="s">
        <v>11298</v>
      </c>
      <c r="C10738" s="4" t="s">
        <v>228</v>
      </c>
      <c r="D10738" s="4" t="s">
        <v>5683</v>
      </c>
      <c r="E10738" s="5">
        <v>160.8</v>
      </c>
    </row>
    <row r="10739" s="1" customFormat="1" customHeight="1" spans="1:5">
      <c r="A10739" s="4">
        <v>96366</v>
      </c>
      <c r="B10739" s="4" t="s">
        <v>11299</v>
      </c>
      <c r="C10739" s="4" t="s">
        <v>228</v>
      </c>
      <c r="D10739" s="4" t="s">
        <v>5683</v>
      </c>
      <c r="E10739" s="5">
        <v>140.7</v>
      </c>
    </row>
    <row r="10740" s="1" customFormat="1" customHeight="1" spans="1:5">
      <c r="A10740" s="4">
        <v>96367</v>
      </c>
      <c r="B10740" s="4" t="s">
        <v>11300</v>
      </c>
      <c r="C10740" s="4" t="s">
        <v>228</v>
      </c>
      <c r="D10740" s="4" t="s">
        <v>5683</v>
      </c>
      <c r="E10740" s="5">
        <v>152.59</v>
      </c>
    </row>
    <row r="10741" s="1" customFormat="1" customHeight="1" spans="1:5">
      <c r="A10741" s="4">
        <v>96368</v>
      </c>
      <c r="B10741" s="4" t="s">
        <v>11301</v>
      </c>
      <c r="C10741" s="4" t="s">
        <v>228</v>
      </c>
      <c r="D10741" s="4" t="s">
        <v>5683</v>
      </c>
      <c r="E10741" s="5">
        <v>166.52</v>
      </c>
    </row>
    <row r="10742" s="1" customFormat="1" customHeight="1" spans="1:5">
      <c r="A10742" s="4">
        <v>96369</v>
      </c>
      <c r="B10742" s="4" t="s">
        <v>11302</v>
      </c>
      <c r="C10742" s="4" t="s">
        <v>228</v>
      </c>
      <c r="D10742" s="4" t="s">
        <v>5683</v>
      </c>
      <c r="E10742" s="5">
        <v>187.7</v>
      </c>
    </row>
    <row r="10743" s="1" customFormat="1" customHeight="1" spans="1:5">
      <c r="A10743" s="4">
        <v>96370</v>
      </c>
      <c r="B10743" s="4" t="s">
        <v>11303</v>
      </c>
      <c r="C10743" s="4" t="s">
        <v>228</v>
      </c>
      <c r="D10743" s="4" t="s">
        <v>5683</v>
      </c>
      <c r="E10743" s="5">
        <v>58.37</v>
      </c>
    </row>
    <row r="10744" s="1" customFormat="1" customHeight="1" spans="1:5">
      <c r="A10744" s="4">
        <v>96371</v>
      </c>
      <c r="B10744" s="4" t="s">
        <v>11304</v>
      </c>
      <c r="C10744" s="4" t="s">
        <v>228</v>
      </c>
      <c r="D10744" s="4" t="s">
        <v>5683</v>
      </c>
      <c r="E10744" s="5">
        <v>68.27</v>
      </c>
    </row>
    <row r="10745" s="1" customFormat="1" customHeight="1" spans="1:5">
      <c r="A10745" s="4">
        <v>96373</v>
      </c>
      <c r="B10745" s="4" t="s">
        <v>11305</v>
      </c>
      <c r="C10745" s="4" t="s">
        <v>232</v>
      </c>
      <c r="D10745" s="4" t="s">
        <v>5502</v>
      </c>
      <c r="E10745" s="5">
        <v>11.39</v>
      </c>
    </row>
    <row r="10746" s="1" customFormat="1" customHeight="1" spans="1:5">
      <c r="A10746" s="4">
        <v>96374</v>
      </c>
      <c r="B10746" s="4" t="s">
        <v>11306</v>
      </c>
      <c r="C10746" s="4" t="s">
        <v>232</v>
      </c>
      <c r="D10746" s="4" t="s">
        <v>5502</v>
      </c>
      <c r="E10746" s="5">
        <v>34.67</v>
      </c>
    </row>
    <row r="10747" s="1" customFormat="1" customHeight="1" spans="1:5">
      <c r="A10747" s="4">
        <v>102235</v>
      </c>
      <c r="B10747" s="4" t="s">
        <v>11307</v>
      </c>
      <c r="C10747" s="4" t="s">
        <v>228</v>
      </c>
      <c r="D10747" s="4" t="s">
        <v>5683</v>
      </c>
      <c r="E10747" s="5">
        <v>440.04</v>
      </c>
    </row>
    <row r="10748" s="1" customFormat="1" customHeight="1" spans="1:5">
      <c r="A10748" s="4">
        <v>102253</v>
      </c>
      <c r="B10748" s="4" t="s">
        <v>11308</v>
      </c>
      <c r="C10748" s="4" t="s">
        <v>228</v>
      </c>
      <c r="D10748" s="4" t="s">
        <v>5502</v>
      </c>
      <c r="E10748" s="6">
        <v>1007.04</v>
      </c>
    </row>
    <row r="10749" s="1" customFormat="1" customHeight="1" spans="1:5">
      <c r="A10749" s="4">
        <v>102254</v>
      </c>
      <c r="B10749" s="4" t="s">
        <v>11309</v>
      </c>
      <c r="C10749" s="4" t="s">
        <v>228</v>
      </c>
      <c r="D10749" s="4" t="s">
        <v>5502</v>
      </c>
      <c r="E10749" s="5">
        <v>848.97</v>
      </c>
    </row>
    <row r="10750" s="1" customFormat="1" customHeight="1" spans="1:5">
      <c r="A10750" s="4">
        <v>102255</v>
      </c>
      <c r="B10750" s="4" t="s">
        <v>11310</v>
      </c>
      <c r="C10750" s="4" t="s">
        <v>228</v>
      </c>
      <c r="D10750" s="4" t="s">
        <v>5502</v>
      </c>
      <c r="E10750" s="6">
        <v>1031.49</v>
      </c>
    </row>
    <row r="10751" s="1" customFormat="1" customHeight="1" spans="1:5">
      <c r="A10751" s="4">
        <v>102256</v>
      </c>
      <c r="B10751" s="4" t="s">
        <v>11311</v>
      </c>
      <c r="C10751" s="4" t="s">
        <v>228</v>
      </c>
      <c r="D10751" s="4" t="s">
        <v>5502</v>
      </c>
      <c r="E10751" s="5">
        <v>880.95</v>
      </c>
    </row>
    <row r="10752" s="1" customFormat="1" customHeight="1" spans="1:5">
      <c r="A10752" s="4">
        <v>102257</v>
      </c>
      <c r="B10752" s="4" t="s">
        <v>11312</v>
      </c>
      <c r="C10752" s="4" t="s">
        <v>228</v>
      </c>
      <c r="D10752" s="4" t="s">
        <v>5683</v>
      </c>
      <c r="E10752" s="5">
        <v>359.86</v>
      </c>
    </row>
    <row r="10753" s="1" customFormat="1" customHeight="1" spans="1:5">
      <c r="A10753" s="4">
        <v>102258</v>
      </c>
      <c r="B10753" s="4" t="s">
        <v>11313</v>
      </c>
      <c r="C10753" s="4" t="s">
        <v>228</v>
      </c>
      <c r="D10753" s="4" t="s">
        <v>5683</v>
      </c>
      <c r="E10753" s="5">
        <v>406.93</v>
      </c>
    </row>
    <row r="10754" s="1" customFormat="1" customHeight="1" spans="1:5">
      <c r="A10754" s="4">
        <v>104718</v>
      </c>
      <c r="B10754" s="4" t="s">
        <v>11314</v>
      </c>
      <c r="C10754" s="4" t="s">
        <v>228</v>
      </c>
      <c r="D10754" s="4" t="s">
        <v>5683</v>
      </c>
      <c r="E10754" s="5">
        <v>118.02</v>
      </c>
    </row>
    <row r="10755" s="1" customFormat="1" customHeight="1" spans="1:5">
      <c r="A10755" s="4">
        <v>104719</v>
      </c>
      <c r="B10755" s="4" t="s">
        <v>11315</v>
      </c>
      <c r="C10755" s="4" t="s">
        <v>228</v>
      </c>
      <c r="D10755" s="4" t="s">
        <v>5683</v>
      </c>
      <c r="E10755" s="5">
        <v>169.05</v>
      </c>
    </row>
    <row r="10756" s="1" customFormat="1" customHeight="1" spans="1:5">
      <c r="A10756" s="4">
        <v>104720</v>
      </c>
      <c r="B10756" s="4" t="s">
        <v>11316</v>
      </c>
      <c r="C10756" s="4" t="s">
        <v>228</v>
      </c>
      <c r="D10756" s="4" t="s">
        <v>5683</v>
      </c>
      <c r="E10756" s="5">
        <v>146.2</v>
      </c>
    </row>
    <row r="10757" s="1" customFormat="1" customHeight="1" spans="1:5">
      <c r="A10757" s="4">
        <v>104721</v>
      </c>
      <c r="B10757" s="4" t="s">
        <v>11317</v>
      </c>
      <c r="C10757" s="4" t="s">
        <v>228</v>
      </c>
      <c r="D10757" s="4" t="s">
        <v>5683</v>
      </c>
      <c r="E10757" s="5">
        <v>197.23</v>
      </c>
    </row>
    <row r="10758" s="1" customFormat="1" customHeight="1" spans="1:5">
      <c r="A10758" s="4">
        <v>104722</v>
      </c>
      <c r="B10758" s="4" t="s">
        <v>11318</v>
      </c>
      <c r="C10758" s="4" t="s">
        <v>228</v>
      </c>
      <c r="D10758" s="4" t="s">
        <v>5683</v>
      </c>
      <c r="E10758" s="5">
        <v>174.39</v>
      </c>
    </row>
    <row r="10759" s="1" customFormat="1" customHeight="1" spans="1:5">
      <c r="A10759" s="4">
        <v>104723</v>
      </c>
      <c r="B10759" s="4" t="s">
        <v>11319</v>
      </c>
      <c r="C10759" s="4" t="s">
        <v>228</v>
      </c>
      <c r="D10759" s="4" t="s">
        <v>5683</v>
      </c>
      <c r="E10759" s="5">
        <v>225.42</v>
      </c>
    </row>
    <row r="10760" s="1" customFormat="1" customHeight="1" spans="1:5">
      <c r="A10760" s="4">
        <v>104724</v>
      </c>
      <c r="B10760" s="4" t="s">
        <v>11320</v>
      </c>
      <c r="C10760" s="4" t="s">
        <v>228</v>
      </c>
      <c r="D10760" s="4" t="s">
        <v>5683</v>
      </c>
      <c r="E10760" s="5">
        <v>86.2</v>
      </c>
    </row>
    <row r="10761" s="1" customFormat="1" customHeight="1" spans="1:5">
      <c r="A10761" s="4">
        <v>101154</v>
      </c>
      <c r="B10761" s="4" t="s">
        <v>11321</v>
      </c>
      <c r="C10761" s="4" t="s">
        <v>228</v>
      </c>
      <c r="D10761" s="4" t="s">
        <v>5683</v>
      </c>
      <c r="E10761" s="5">
        <v>128.97</v>
      </c>
    </row>
    <row r="10762" s="1" customFormat="1" customHeight="1" spans="1:5">
      <c r="A10762" s="4">
        <v>101155</v>
      </c>
      <c r="B10762" s="4" t="s">
        <v>11322</v>
      </c>
      <c r="C10762" s="4" t="s">
        <v>228</v>
      </c>
      <c r="D10762" s="4" t="s">
        <v>5683</v>
      </c>
      <c r="E10762" s="5">
        <v>180.62</v>
      </c>
    </row>
    <row r="10763" s="1" customFormat="1" customHeight="1" spans="1:5">
      <c r="A10763" s="4">
        <v>101156</v>
      </c>
      <c r="B10763" s="4" t="s">
        <v>11323</v>
      </c>
      <c r="C10763" s="4" t="s">
        <v>228</v>
      </c>
      <c r="D10763" s="4" t="s">
        <v>5683</v>
      </c>
      <c r="E10763" s="5">
        <v>264.53</v>
      </c>
    </row>
    <row r="10764" s="1" customFormat="1" customHeight="1" spans="1:5">
      <c r="A10764" s="4">
        <v>101814</v>
      </c>
      <c r="B10764" s="4" t="s">
        <v>11324</v>
      </c>
      <c r="C10764" s="4" t="s">
        <v>228</v>
      </c>
      <c r="D10764" s="4" t="s">
        <v>5502</v>
      </c>
      <c r="E10764" s="5">
        <v>49.36</v>
      </c>
    </row>
    <row r="10765" s="1" customFormat="1" customHeight="1" spans="1:5">
      <c r="A10765" s="4">
        <v>101816</v>
      </c>
      <c r="B10765" s="4" t="s">
        <v>11325</v>
      </c>
      <c r="C10765" s="4" t="s">
        <v>228</v>
      </c>
      <c r="D10765" s="4" t="s">
        <v>5502</v>
      </c>
      <c r="E10765" s="5">
        <v>74.89</v>
      </c>
    </row>
    <row r="10766" s="1" customFormat="1" customHeight="1" spans="1:5">
      <c r="A10766" s="4">
        <v>101817</v>
      </c>
      <c r="B10766" s="4" t="s">
        <v>11326</v>
      </c>
      <c r="C10766" s="4" t="s">
        <v>228</v>
      </c>
      <c r="D10766" s="4" t="s">
        <v>5502</v>
      </c>
      <c r="E10766" s="5">
        <v>53.52</v>
      </c>
    </row>
    <row r="10767" s="1" customFormat="1" customHeight="1" spans="1:5">
      <c r="A10767" s="4">
        <v>101819</v>
      </c>
      <c r="B10767" s="4" t="s">
        <v>11327</v>
      </c>
      <c r="C10767" s="4" t="s">
        <v>228</v>
      </c>
      <c r="D10767" s="4" t="s">
        <v>5502</v>
      </c>
      <c r="E10767" s="5">
        <v>67.71</v>
      </c>
    </row>
    <row r="10768" s="1" customFormat="1" customHeight="1" spans="1:5">
      <c r="A10768" s="4">
        <v>101820</v>
      </c>
      <c r="B10768" s="4" t="s">
        <v>11328</v>
      </c>
      <c r="C10768" s="4" t="s">
        <v>228</v>
      </c>
      <c r="D10768" s="4" t="s">
        <v>5502</v>
      </c>
      <c r="E10768" s="5">
        <v>44.64</v>
      </c>
    </row>
    <row r="10769" s="1" customFormat="1" customHeight="1" spans="1:5">
      <c r="A10769" s="4">
        <v>101822</v>
      </c>
      <c r="B10769" s="4" t="s">
        <v>11329</v>
      </c>
      <c r="C10769" s="4" t="s">
        <v>223</v>
      </c>
      <c r="D10769" s="4" t="s">
        <v>5502</v>
      </c>
      <c r="E10769" s="5">
        <v>127.01</v>
      </c>
    </row>
    <row r="10770" s="1" customFormat="1" customHeight="1" spans="1:5">
      <c r="A10770" s="4">
        <v>101823</v>
      </c>
      <c r="B10770" s="4" t="s">
        <v>11330</v>
      </c>
      <c r="C10770" s="4" t="s">
        <v>223</v>
      </c>
      <c r="D10770" s="4" t="s">
        <v>5502</v>
      </c>
      <c r="E10770" s="5">
        <v>160.73</v>
      </c>
    </row>
    <row r="10771" s="1" customFormat="1" customHeight="1" spans="1:5">
      <c r="A10771" s="4">
        <v>101824</v>
      </c>
      <c r="B10771" s="4" t="s">
        <v>11331</v>
      </c>
      <c r="C10771" s="4" t="s">
        <v>223</v>
      </c>
      <c r="D10771" s="4" t="s">
        <v>5502</v>
      </c>
      <c r="E10771" s="5">
        <v>192.12</v>
      </c>
    </row>
    <row r="10772" s="1" customFormat="1" customHeight="1" spans="1:5">
      <c r="A10772" s="4">
        <v>101825</v>
      </c>
      <c r="B10772" s="4" t="s">
        <v>11332</v>
      </c>
      <c r="C10772" s="4" t="s">
        <v>223</v>
      </c>
      <c r="D10772" s="4" t="s">
        <v>5502</v>
      </c>
      <c r="E10772" s="5">
        <v>222.67</v>
      </c>
    </row>
    <row r="10773" s="1" customFormat="1" customHeight="1" spans="1:5">
      <c r="A10773" s="4">
        <v>101826</v>
      </c>
      <c r="B10773" s="4" t="s">
        <v>11333</v>
      </c>
      <c r="C10773" s="4" t="s">
        <v>223</v>
      </c>
      <c r="D10773" s="4" t="s">
        <v>5502</v>
      </c>
      <c r="E10773" s="5">
        <v>252.82</v>
      </c>
    </row>
    <row r="10774" s="1" customFormat="1" customHeight="1" spans="1:5">
      <c r="A10774" s="4">
        <v>101827</v>
      </c>
      <c r="B10774" s="4" t="s">
        <v>11334</v>
      </c>
      <c r="C10774" s="4" t="s">
        <v>223</v>
      </c>
      <c r="D10774" s="4" t="s">
        <v>5502</v>
      </c>
      <c r="E10774" s="5">
        <v>213.22</v>
      </c>
    </row>
    <row r="10775" s="1" customFormat="1" customHeight="1" spans="1:5">
      <c r="A10775" s="4">
        <v>101828</v>
      </c>
      <c r="B10775" s="4" t="s">
        <v>11335</v>
      </c>
      <c r="C10775" s="4" t="s">
        <v>223</v>
      </c>
      <c r="D10775" s="4" t="s">
        <v>5502</v>
      </c>
      <c r="E10775" s="5">
        <v>198.86</v>
      </c>
    </row>
    <row r="10776" s="1" customFormat="1" customHeight="1" spans="1:5">
      <c r="A10776" s="4">
        <v>101829</v>
      </c>
      <c r="B10776" s="4" t="s">
        <v>11336</v>
      </c>
      <c r="C10776" s="4" t="s">
        <v>223</v>
      </c>
      <c r="D10776" s="4" t="s">
        <v>5502</v>
      </c>
      <c r="E10776" s="5">
        <v>274.88</v>
      </c>
    </row>
    <row r="10777" s="1" customFormat="1" customHeight="1" spans="1:5">
      <c r="A10777" s="4">
        <v>101830</v>
      </c>
      <c r="B10777" s="4" t="s">
        <v>11337</v>
      </c>
      <c r="C10777" s="4" t="s">
        <v>223</v>
      </c>
      <c r="D10777" s="4" t="s">
        <v>5502</v>
      </c>
      <c r="E10777" s="5">
        <v>303.71</v>
      </c>
    </row>
    <row r="10778" s="1" customFormat="1" customHeight="1" spans="1:5">
      <c r="A10778" s="4">
        <v>101831</v>
      </c>
      <c r="B10778" s="4" t="s">
        <v>11338</v>
      </c>
      <c r="C10778" s="4" t="s">
        <v>223</v>
      </c>
      <c r="D10778" s="4" t="s">
        <v>5502</v>
      </c>
      <c r="E10778" s="5">
        <v>332.14</v>
      </c>
    </row>
    <row r="10779" s="1" customFormat="1" customHeight="1" spans="1:5">
      <c r="A10779" s="4">
        <v>101832</v>
      </c>
      <c r="B10779" s="4" t="s">
        <v>11339</v>
      </c>
      <c r="C10779" s="4" t="s">
        <v>223</v>
      </c>
      <c r="D10779" s="4" t="s">
        <v>5502</v>
      </c>
      <c r="E10779" s="5">
        <v>261.09</v>
      </c>
    </row>
    <row r="10780" s="1" customFormat="1" customHeight="1" spans="1:5">
      <c r="A10780" s="4">
        <v>101833</v>
      </c>
      <c r="B10780" s="4" t="s">
        <v>11340</v>
      </c>
      <c r="C10780" s="4" t="s">
        <v>223</v>
      </c>
      <c r="D10780" s="4" t="s">
        <v>5502</v>
      </c>
      <c r="E10780" s="5">
        <v>290.2</v>
      </c>
    </row>
    <row r="10781" s="1" customFormat="1" customHeight="1" spans="1:5">
      <c r="A10781" s="4">
        <v>101834</v>
      </c>
      <c r="B10781" s="4" t="s">
        <v>11341</v>
      </c>
      <c r="C10781" s="4" t="s">
        <v>223</v>
      </c>
      <c r="D10781" s="4" t="s">
        <v>5502</v>
      </c>
      <c r="E10781" s="5">
        <v>318.92</v>
      </c>
    </row>
    <row r="10782" s="1" customFormat="1" customHeight="1" spans="1:5">
      <c r="A10782" s="4">
        <v>101835</v>
      </c>
      <c r="B10782" s="4" t="s">
        <v>11342</v>
      </c>
      <c r="C10782" s="4" t="s">
        <v>223</v>
      </c>
      <c r="D10782" s="4" t="s">
        <v>5683</v>
      </c>
      <c r="E10782" s="5">
        <v>292.83</v>
      </c>
    </row>
    <row r="10783" s="1" customFormat="1" customHeight="1" spans="1:5">
      <c r="A10783" s="4">
        <v>101836</v>
      </c>
      <c r="B10783" s="4" t="s">
        <v>11343</v>
      </c>
      <c r="C10783" s="4" t="s">
        <v>223</v>
      </c>
      <c r="D10783" s="4" t="s">
        <v>5683</v>
      </c>
      <c r="E10783" s="5">
        <v>29.45</v>
      </c>
    </row>
    <row r="10784" s="1" customFormat="1" customHeight="1" spans="1:5">
      <c r="A10784" s="4">
        <v>101837</v>
      </c>
      <c r="B10784" s="4" t="s">
        <v>11344</v>
      </c>
      <c r="C10784" s="4" t="s">
        <v>223</v>
      </c>
      <c r="D10784" s="4" t="s">
        <v>5683</v>
      </c>
      <c r="E10784" s="5">
        <v>63.17</v>
      </c>
    </row>
    <row r="10785" s="1" customFormat="1" customHeight="1" spans="1:5">
      <c r="A10785" s="4">
        <v>101838</v>
      </c>
      <c r="B10785" s="4" t="s">
        <v>11345</v>
      </c>
      <c r="C10785" s="4" t="s">
        <v>223</v>
      </c>
      <c r="D10785" s="4" t="s">
        <v>5683</v>
      </c>
      <c r="E10785" s="5">
        <v>94.56</v>
      </c>
    </row>
    <row r="10786" s="1" customFormat="1" customHeight="1" spans="1:5">
      <c r="A10786" s="4">
        <v>101839</v>
      </c>
      <c r="B10786" s="4" t="s">
        <v>11346</v>
      </c>
      <c r="C10786" s="4" t="s">
        <v>223</v>
      </c>
      <c r="D10786" s="4" t="s">
        <v>5683</v>
      </c>
      <c r="E10786" s="5">
        <v>125.11</v>
      </c>
    </row>
    <row r="10787" s="1" customFormat="1" customHeight="1" spans="1:5">
      <c r="A10787" s="4">
        <v>101840</v>
      </c>
      <c r="B10787" s="4" t="s">
        <v>11347</v>
      </c>
      <c r="C10787" s="4" t="s">
        <v>223</v>
      </c>
      <c r="D10787" s="4" t="s">
        <v>5683</v>
      </c>
      <c r="E10787" s="5">
        <v>211.66</v>
      </c>
    </row>
    <row r="10788" s="1" customFormat="1" customHeight="1" spans="1:5">
      <c r="A10788" s="4">
        <v>101841</v>
      </c>
      <c r="B10788" s="4" t="s">
        <v>11348</v>
      </c>
      <c r="C10788" s="4" t="s">
        <v>223</v>
      </c>
      <c r="D10788" s="4" t="s">
        <v>5683</v>
      </c>
      <c r="E10788" s="5">
        <v>115.66</v>
      </c>
    </row>
    <row r="10789" s="1" customFormat="1" customHeight="1" spans="1:5">
      <c r="A10789" s="4">
        <v>101842</v>
      </c>
      <c r="B10789" s="4" t="s">
        <v>11349</v>
      </c>
      <c r="C10789" s="4" t="s">
        <v>223</v>
      </c>
      <c r="D10789" s="4" t="s">
        <v>5683</v>
      </c>
      <c r="E10789" s="5">
        <v>101.3</v>
      </c>
    </row>
    <row r="10790" s="1" customFormat="1" customHeight="1" spans="1:5">
      <c r="A10790" s="4">
        <v>101843</v>
      </c>
      <c r="B10790" s="4" t="s">
        <v>11350</v>
      </c>
      <c r="C10790" s="4" t="s">
        <v>223</v>
      </c>
      <c r="D10790" s="4" t="s">
        <v>5683</v>
      </c>
      <c r="E10790" s="5">
        <v>177.32</v>
      </c>
    </row>
    <row r="10791" s="1" customFormat="1" customHeight="1" spans="1:5">
      <c r="A10791" s="4">
        <v>101844</v>
      </c>
      <c r="B10791" s="4" t="s">
        <v>11351</v>
      </c>
      <c r="C10791" s="4" t="s">
        <v>223</v>
      </c>
      <c r="D10791" s="4" t="s">
        <v>5683</v>
      </c>
      <c r="E10791" s="5">
        <v>206.15</v>
      </c>
    </row>
    <row r="10792" s="1" customFormat="1" customHeight="1" spans="1:5">
      <c r="A10792" s="4">
        <v>101845</v>
      </c>
      <c r="B10792" s="4" t="s">
        <v>11352</v>
      </c>
      <c r="C10792" s="4" t="s">
        <v>223</v>
      </c>
      <c r="D10792" s="4" t="s">
        <v>5683</v>
      </c>
      <c r="E10792" s="5">
        <v>234.58</v>
      </c>
    </row>
    <row r="10793" s="1" customFormat="1" customHeight="1" spans="1:5">
      <c r="A10793" s="4">
        <v>101846</v>
      </c>
      <c r="B10793" s="4" t="s">
        <v>11353</v>
      </c>
      <c r="C10793" s="4" t="s">
        <v>223</v>
      </c>
      <c r="D10793" s="4" t="s">
        <v>5683</v>
      </c>
      <c r="E10793" s="5">
        <v>163.53</v>
      </c>
    </row>
    <row r="10794" s="1" customFormat="1" customHeight="1" spans="1:5">
      <c r="A10794" s="4">
        <v>101847</v>
      </c>
      <c r="B10794" s="4" t="s">
        <v>11354</v>
      </c>
      <c r="C10794" s="4" t="s">
        <v>223</v>
      </c>
      <c r="D10794" s="4" t="s">
        <v>5683</v>
      </c>
      <c r="E10794" s="5">
        <v>192.64</v>
      </c>
    </row>
    <row r="10795" s="1" customFormat="1" customHeight="1" spans="1:5">
      <c r="A10795" s="4">
        <v>101848</v>
      </c>
      <c r="B10795" s="4" t="s">
        <v>11355</v>
      </c>
      <c r="C10795" s="4" t="s">
        <v>223</v>
      </c>
      <c r="D10795" s="4" t="s">
        <v>5683</v>
      </c>
      <c r="E10795" s="5">
        <v>221.36</v>
      </c>
    </row>
    <row r="10796" s="1" customFormat="1" customHeight="1" spans="1:5">
      <c r="A10796" s="4">
        <v>101849</v>
      </c>
      <c r="B10796" s="4" t="s">
        <v>11356</v>
      </c>
      <c r="C10796" s="4" t="s">
        <v>223</v>
      </c>
      <c r="D10796" s="4" t="s">
        <v>5683</v>
      </c>
      <c r="E10796" s="5">
        <v>195.27</v>
      </c>
    </row>
    <row r="10797" s="1" customFormat="1" customHeight="1" spans="1:5">
      <c r="A10797" s="4">
        <v>101850</v>
      </c>
      <c r="B10797" s="4" t="s">
        <v>11357</v>
      </c>
      <c r="C10797" s="4" t="s">
        <v>228</v>
      </c>
      <c r="D10797" s="4" t="s">
        <v>5683</v>
      </c>
      <c r="E10797" s="5">
        <v>66.1</v>
      </c>
    </row>
    <row r="10798" s="1" customFormat="1" customHeight="1" spans="1:5">
      <c r="A10798" s="4">
        <v>101852</v>
      </c>
      <c r="B10798" s="4" t="s">
        <v>11358</v>
      </c>
      <c r="C10798" s="4" t="s">
        <v>228</v>
      </c>
      <c r="D10798" s="4" t="s">
        <v>5683</v>
      </c>
      <c r="E10798" s="5">
        <v>81.07</v>
      </c>
    </row>
    <row r="10799" s="1" customFormat="1" customHeight="1" spans="1:5">
      <c r="A10799" s="4">
        <v>101853</v>
      </c>
      <c r="B10799" s="4" t="s">
        <v>11359</v>
      </c>
      <c r="C10799" s="4" t="s">
        <v>228</v>
      </c>
      <c r="D10799" s="4" t="s">
        <v>5683</v>
      </c>
      <c r="E10799" s="5">
        <v>59.44</v>
      </c>
    </row>
    <row r="10800" s="1" customFormat="1" customHeight="1" spans="1:5">
      <c r="A10800" s="4">
        <v>101855</v>
      </c>
      <c r="B10800" s="4" t="s">
        <v>11360</v>
      </c>
      <c r="C10800" s="4" t="s">
        <v>228</v>
      </c>
      <c r="D10800" s="4" t="s">
        <v>5683</v>
      </c>
      <c r="E10800" s="5">
        <v>85.64</v>
      </c>
    </row>
    <row r="10801" s="1" customFormat="1" customHeight="1" spans="1:5">
      <c r="A10801" s="4">
        <v>101856</v>
      </c>
      <c r="B10801" s="4" t="s">
        <v>11361</v>
      </c>
      <c r="C10801" s="4" t="s">
        <v>228</v>
      </c>
      <c r="D10801" s="4" t="s">
        <v>5502</v>
      </c>
      <c r="E10801" s="5">
        <v>29.5</v>
      </c>
    </row>
    <row r="10802" s="1" customFormat="1" customHeight="1" spans="1:5">
      <c r="A10802" s="4">
        <v>101857</v>
      </c>
      <c r="B10802" s="4" t="s">
        <v>11362</v>
      </c>
      <c r="C10802" s="4" t="s">
        <v>228</v>
      </c>
      <c r="D10802" s="4" t="s">
        <v>5502</v>
      </c>
      <c r="E10802" s="5">
        <v>36.17</v>
      </c>
    </row>
    <row r="10803" s="1" customFormat="1" customHeight="1" spans="1:5">
      <c r="A10803" s="4">
        <v>101858</v>
      </c>
      <c r="B10803" s="4" t="s">
        <v>11363</v>
      </c>
      <c r="C10803" s="4" t="s">
        <v>228</v>
      </c>
      <c r="D10803" s="4" t="s">
        <v>5502</v>
      </c>
      <c r="E10803" s="5">
        <v>30.07</v>
      </c>
    </row>
    <row r="10804" s="1" customFormat="1" customHeight="1" spans="1:5">
      <c r="A10804" s="4">
        <v>101859</v>
      </c>
      <c r="B10804" s="4" t="s">
        <v>11364</v>
      </c>
      <c r="C10804" s="4" t="s">
        <v>228</v>
      </c>
      <c r="D10804" s="4" t="s">
        <v>5502</v>
      </c>
      <c r="E10804" s="5">
        <v>32.94</v>
      </c>
    </row>
    <row r="10805" s="1" customFormat="1" customHeight="1" spans="1:5">
      <c r="A10805" s="4">
        <v>101860</v>
      </c>
      <c r="B10805" s="4" t="s">
        <v>11365</v>
      </c>
      <c r="C10805" s="4" t="s">
        <v>228</v>
      </c>
      <c r="D10805" s="4" t="s">
        <v>5502</v>
      </c>
      <c r="E10805" s="5">
        <v>37.44</v>
      </c>
    </row>
    <row r="10806" s="1" customFormat="1" customHeight="1" spans="1:5">
      <c r="A10806" s="4">
        <v>101861</v>
      </c>
      <c r="B10806" s="4" t="s">
        <v>11366</v>
      </c>
      <c r="C10806" s="4" t="s">
        <v>228</v>
      </c>
      <c r="D10806" s="4" t="s">
        <v>5502</v>
      </c>
      <c r="E10806" s="5">
        <v>35.2</v>
      </c>
    </row>
    <row r="10807" s="1" customFormat="1" customHeight="1" spans="1:5">
      <c r="A10807" s="4">
        <v>101862</v>
      </c>
      <c r="B10807" s="4" t="s">
        <v>11367</v>
      </c>
      <c r="C10807" s="4" t="s">
        <v>228</v>
      </c>
      <c r="D10807" s="4" t="s">
        <v>5502</v>
      </c>
      <c r="E10807" s="5">
        <v>38.12</v>
      </c>
    </row>
    <row r="10808" s="1" customFormat="1" customHeight="1" spans="1:5">
      <c r="A10808" s="4">
        <v>101863</v>
      </c>
      <c r="B10808" s="4" t="s">
        <v>11368</v>
      </c>
      <c r="C10808" s="4" t="s">
        <v>228</v>
      </c>
      <c r="D10808" s="4" t="s">
        <v>5502</v>
      </c>
      <c r="E10808" s="5">
        <v>30.47</v>
      </c>
    </row>
    <row r="10809" s="1" customFormat="1" customHeight="1" spans="1:5">
      <c r="A10809" s="4">
        <v>101864</v>
      </c>
      <c r="B10809" s="4" t="s">
        <v>11369</v>
      </c>
      <c r="C10809" s="4" t="s">
        <v>228</v>
      </c>
      <c r="D10809" s="4" t="s">
        <v>5502</v>
      </c>
      <c r="E10809" s="5">
        <v>34.97</v>
      </c>
    </row>
    <row r="10810" s="1" customFormat="1" customHeight="1" spans="1:5">
      <c r="A10810" s="4">
        <v>101865</v>
      </c>
      <c r="B10810" s="4" t="s">
        <v>11370</v>
      </c>
      <c r="C10810" s="4" t="s">
        <v>228</v>
      </c>
      <c r="D10810" s="4" t="s">
        <v>5502</v>
      </c>
      <c r="E10810" s="5">
        <v>39.46</v>
      </c>
    </row>
    <row r="10811" s="1" customFormat="1" customHeight="1" spans="1:5">
      <c r="A10811" s="4">
        <v>101866</v>
      </c>
      <c r="B10811" s="4" t="s">
        <v>11371</v>
      </c>
      <c r="C10811" s="4" t="s">
        <v>228</v>
      </c>
      <c r="D10811" s="4" t="s">
        <v>5502</v>
      </c>
      <c r="E10811" s="5">
        <v>35.43</v>
      </c>
    </row>
    <row r="10812" s="1" customFormat="1" customHeight="1" spans="1:5">
      <c r="A10812" s="4">
        <v>101867</v>
      </c>
      <c r="B10812" s="4" t="s">
        <v>11372</v>
      </c>
      <c r="C10812" s="4" t="s">
        <v>228</v>
      </c>
      <c r="D10812" s="4" t="s">
        <v>5502</v>
      </c>
      <c r="E10812" s="5">
        <v>39.92</v>
      </c>
    </row>
    <row r="10813" s="1" customFormat="1" customHeight="1" spans="1:5">
      <c r="A10813" s="4">
        <v>101868</v>
      </c>
      <c r="B10813" s="4" t="s">
        <v>11373</v>
      </c>
      <c r="C10813" s="4" t="s">
        <v>228</v>
      </c>
      <c r="D10813" s="4" t="s">
        <v>5502</v>
      </c>
      <c r="E10813" s="5">
        <v>32.27</v>
      </c>
    </row>
    <row r="10814" s="1" customFormat="1" customHeight="1" spans="1:5">
      <c r="A10814" s="4">
        <v>101869</v>
      </c>
      <c r="B10814" s="4" t="s">
        <v>11374</v>
      </c>
      <c r="C10814" s="4" t="s">
        <v>228</v>
      </c>
      <c r="D10814" s="4" t="s">
        <v>5502</v>
      </c>
      <c r="E10814" s="5">
        <v>36.78</v>
      </c>
    </row>
    <row r="10815" s="1" customFormat="1" customHeight="1" spans="1:5">
      <c r="A10815" s="4">
        <v>101870</v>
      </c>
      <c r="B10815" s="4" t="s">
        <v>11375</v>
      </c>
      <c r="C10815" s="4" t="s">
        <v>228</v>
      </c>
      <c r="D10815" s="4" t="s">
        <v>5502</v>
      </c>
      <c r="E10815" s="5">
        <v>41.28</v>
      </c>
    </row>
    <row r="10816" s="1" customFormat="1" customHeight="1" spans="1:5">
      <c r="A10816" s="4">
        <v>102098</v>
      </c>
      <c r="B10816" s="4" t="s">
        <v>11376</v>
      </c>
      <c r="C10816" s="4" t="s">
        <v>223</v>
      </c>
      <c r="D10816" s="4" t="s">
        <v>5683</v>
      </c>
      <c r="E10816" s="6">
        <v>2596.58</v>
      </c>
    </row>
    <row r="10817" s="1" customFormat="1" customHeight="1" spans="1:5">
      <c r="A10817" s="4">
        <v>102988</v>
      </c>
      <c r="B10817" s="4" t="s">
        <v>11377</v>
      </c>
      <c r="C10817" s="4" t="s">
        <v>228</v>
      </c>
      <c r="D10817" s="4" t="s">
        <v>5502</v>
      </c>
      <c r="E10817" s="5">
        <v>58.35</v>
      </c>
    </row>
    <row r="10818" s="1" customFormat="1" customHeight="1" spans="1:5">
      <c r="A10818" s="4">
        <v>100576</v>
      </c>
      <c r="B10818" s="4" t="s">
        <v>365</v>
      </c>
      <c r="C10818" s="4" t="s">
        <v>228</v>
      </c>
      <c r="D10818" s="4" t="s">
        <v>5683</v>
      </c>
      <c r="E10818" s="5">
        <v>2.7</v>
      </c>
    </row>
    <row r="10819" s="1" customFormat="1" customHeight="1" spans="1:5">
      <c r="A10819" s="4">
        <v>100577</v>
      </c>
      <c r="B10819" s="4" t="s">
        <v>11378</v>
      </c>
      <c r="C10819" s="4" t="s">
        <v>228</v>
      </c>
      <c r="D10819" s="4" t="s">
        <v>5683</v>
      </c>
      <c r="E10819" s="5">
        <v>1.3</v>
      </c>
    </row>
    <row r="10820" s="1" customFormat="1" customHeight="1" spans="1:5">
      <c r="A10820" s="4">
        <v>96388</v>
      </c>
      <c r="B10820" s="4" t="s">
        <v>11379</v>
      </c>
      <c r="C10820" s="4" t="s">
        <v>223</v>
      </c>
      <c r="D10820" s="4" t="s">
        <v>5683</v>
      </c>
      <c r="E10820" s="5">
        <v>13.21</v>
      </c>
    </row>
    <row r="10821" s="1" customFormat="1" customHeight="1" spans="1:5">
      <c r="A10821" s="4">
        <v>96389</v>
      </c>
      <c r="B10821" s="4" t="s">
        <v>11380</v>
      </c>
      <c r="C10821" s="4" t="s">
        <v>223</v>
      </c>
      <c r="D10821" s="4" t="s">
        <v>5683</v>
      </c>
      <c r="E10821" s="5">
        <v>52</v>
      </c>
    </row>
    <row r="10822" s="1" customFormat="1" customHeight="1" spans="1:5">
      <c r="A10822" s="4">
        <v>96390</v>
      </c>
      <c r="B10822" s="4" t="s">
        <v>11381</v>
      </c>
      <c r="C10822" s="4" t="s">
        <v>223</v>
      </c>
      <c r="D10822" s="4" t="s">
        <v>5683</v>
      </c>
      <c r="E10822" s="5">
        <v>81.45</v>
      </c>
    </row>
    <row r="10823" s="1" customFormat="1" customHeight="1" spans="1:5">
      <c r="A10823" s="4">
        <v>96391</v>
      </c>
      <c r="B10823" s="4" t="s">
        <v>11382</v>
      </c>
      <c r="C10823" s="4" t="s">
        <v>223</v>
      </c>
      <c r="D10823" s="4" t="s">
        <v>5683</v>
      </c>
      <c r="E10823" s="5">
        <v>112.91</v>
      </c>
    </row>
    <row r="10824" s="1" customFormat="1" customHeight="1" spans="1:5">
      <c r="A10824" s="4">
        <v>96392</v>
      </c>
      <c r="B10824" s="4" t="s">
        <v>11383</v>
      </c>
      <c r="C10824" s="4" t="s">
        <v>223</v>
      </c>
      <c r="D10824" s="4" t="s">
        <v>5683</v>
      </c>
      <c r="E10824" s="5">
        <v>143.06</v>
      </c>
    </row>
    <row r="10825" s="1" customFormat="1" customHeight="1" spans="1:5">
      <c r="A10825" s="4">
        <v>96396</v>
      </c>
      <c r="B10825" s="4" t="s">
        <v>11384</v>
      </c>
      <c r="C10825" s="4" t="s">
        <v>223</v>
      </c>
      <c r="D10825" s="4" t="s">
        <v>5683</v>
      </c>
      <c r="E10825" s="5">
        <v>180.54</v>
      </c>
    </row>
    <row r="10826" s="1" customFormat="1" customHeight="1" spans="1:5">
      <c r="A10826" s="4">
        <v>96397</v>
      </c>
      <c r="B10826" s="4" t="s">
        <v>11385</v>
      </c>
      <c r="C10826" s="4" t="s">
        <v>223</v>
      </c>
      <c r="D10826" s="4" t="s">
        <v>5683</v>
      </c>
      <c r="E10826" s="5">
        <v>240.71</v>
      </c>
    </row>
    <row r="10827" s="1" customFormat="1" customHeight="1" spans="1:5">
      <c r="A10827" s="4">
        <v>96398</v>
      </c>
      <c r="B10827" s="4" t="s">
        <v>11386</v>
      </c>
      <c r="C10827" s="4" t="s">
        <v>223</v>
      </c>
      <c r="D10827" s="4" t="s">
        <v>5683</v>
      </c>
      <c r="E10827" s="5">
        <v>320.51</v>
      </c>
    </row>
    <row r="10828" s="1" customFormat="1" customHeight="1" spans="1:5">
      <c r="A10828" s="4">
        <v>96399</v>
      </c>
      <c r="B10828" s="4" t="s">
        <v>11387</v>
      </c>
      <c r="C10828" s="4" t="s">
        <v>223</v>
      </c>
      <c r="D10828" s="4" t="s">
        <v>5683</v>
      </c>
      <c r="E10828" s="5">
        <v>124.31</v>
      </c>
    </row>
    <row r="10829" s="1" customFormat="1" customHeight="1" spans="1:5">
      <c r="A10829" s="4">
        <v>96400</v>
      </c>
      <c r="B10829" s="4" t="s">
        <v>11388</v>
      </c>
      <c r="C10829" s="4" t="s">
        <v>223</v>
      </c>
      <c r="D10829" s="4" t="s">
        <v>5683</v>
      </c>
      <c r="E10829" s="5">
        <v>162.36</v>
      </c>
    </row>
    <row r="10830" s="1" customFormat="1" customHeight="1" spans="1:5">
      <c r="A10830" s="4">
        <v>100564</v>
      </c>
      <c r="B10830" s="4" t="s">
        <v>11389</v>
      </c>
      <c r="C10830" s="4" t="s">
        <v>223</v>
      </c>
      <c r="D10830" s="4" t="s">
        <v>5683</v>
      </c>
      <c r="E10830" s="5">
        <v>111.08</v>
      </c>
    </row>
    <row r="10831" s="1" customFormat="1" customHeight="1" spans="1:5">
      <c r="A10831" s="4">
        <v>100565</v>
      </c>
      <c r="B10831" s="4" t="s">
        <v>11390</v>
      </c>
      <c r="C10831" s="4" t="s">
        <v>223</v>
      </c>
      <c r="D10831" s="4" t="s">
        <v>5683</v>
      </c>
      <c r="E10831" s="5">
        <v>96.77</v>
      </c>
    </row>
    <row r="10832" s="1" customFormat="1" customHeight="1" spans="1:5">
      <c r="A10832" s="4">
        <v>100566</v>
      </c>
      <c r="B10832" s="4" t="s">
        <v>11391</v>
      </c>
      <c r="C10832" s="4" t="s">
        <v>223</v>
      </c>
      <c r="D10832" s="4" t="s">
        <v>5683</v>
      </c>
      <c r="E10832" s="5">
        <v>172.74</v>
      </c>
    </row>
    <row r="10833" s="1" customFormat="1" customHeight="1" spans="1:5">
      <c r="A10833" s="4">
        <v>100567</v>
      </c>
      <c r="B10833" s="4" t="s">
        <v>11392</v>
      </c>
      <c r="C10833" s="4" t="s">
        <v>223</v>
      </c>
      <c r="D10833" s="4" t="s">
        <v>5683</v>
      </c>
      <c r="E10833" s="5">
        <v>201.62</v>
      </c>
    </row>
    <row r="10834" s="1" customFormat="1" customHeight="1" spans="1:5">
      <c r="A10834" s="4">
        <v>100568</v>
      </c>
      <c r="B10834" s="4" t="s">
        <v>11393</v>
      </c>
      <c r="C10834" s="4" t="s">
        <v>223</v>
      </c>
      <c r="D10834" s="4" t="s">
        <v>5683</v>
      </c>
      <c r="E10834" s="5">
        <v>230</v>
      </c>
    </row>
    <row r="10835" s="1" customFormat="1" customHeight="1" spans="1:5">
      <c r="A10835" s="4">
        <v>100569</v>
      </c>
      <c r="B10835" s="4" t="s">
        <v>11394</v>
      </c>
      <c r="C10835" s="4" t="s">
        <v>223</v>
      </c>
      <c r="D10835" s="4" t="s">
        <v>5683</v>
      </c>
      <c r="E10835" s="5">
        <v>158.95</v>
      </c>
    </row>
    <row r="10836" s="1" customFormat="1" customHeight="1" spans="1:5">
      <c r="A10836" s="4">
        <v>100570</v>
      </c>
      <c r="B10836" s="4" t="s">
        <v>11395</v>
      </c>
      <c r="C10836" s="4" t="s">
        <v>223</v>
      </c>
      <c r="D10836" s="4" t="s">
        <v>5683</v>
      </c>
      <c r="E10836" s="5">
        <v>190.54</v>
      </c>
    </row>
    <row r="10837" s="1" customFormat="1" customHeight="1" spans="1:5">
      <c r="A10837" s="4">
        <v>100571</v>
      </c>
      <c r="B10837" s="4" t="s">
        <v>11396</v>
      </c>
      <c r="C10837" s="4" t="s">
        <v>223</v>
      </c>
      <c r="D10837" s="4" t="s">
        <v>5683</v>
      </c>
      <c r="E10837" s="5">
        <v>216.83</v>
      </c>
    </row>
    <row r="10838" s="1" customFormat="1" customHeight="1" spans="1:5">
      <c r="A10838" s="4">
        <v>100572</v>
      </c>
      <c r="B10838" s="4" t="s">
        <v>11397</v>
      </c>
      <c r="C10838" s="4" t="s">
        <v>223</v>
      </c>
      <c r="D10838" s="4" t="s">
        <v>5683</v>
      </c>
      <c r="E10838" s="5">
        <v>116.33</v>
      </c>
    </row>
    <row r="10839" s="1" customFormat="1" customHeight="1" spans="1:5">
      <c r="A10839" s="4">
        <v>100573</v>
      </c>
      <c r="B10839" s="4" t="s">
        <v>11398</v>
      </c>
      <c r="C10839" s="4" t="s">
        <v>223</v>
      </c>
      <c r="D10839" s="4" t="s">
        <v>5683</v>
      </c>
      <c r="E10839" s="5">
        <v>102.02</v>
      </c>
    </row>
    <row r="10840" s="1" customFormat="1" customHeight="1" spans="1:5">
      <c r="A10840" s="4">
        <v>100574</v>
      </c>
      <c r="B10840" s="4" t="s">
        <v>450</v>
      </c>
      <c r="C10840" s="4" t="s">
        <v>223</v>
      </c>
      <c r="D10840" s="4" t="s">
        <v>5683</v>
      </c>
      <c r="E10840" s="5">
        <v>1.48</v>
      </c>
    </row>
    <row r="10841" s="1" customFormat="1" customHeight="1" spans="1:5">
      <c r="A10841" s="4">
        <v>100575</v>
      </c>
      <c r="B10841" s="4" t="s">
        <v>11399</v>
      </c>
      <c r="C10841" s="4" t="s">
        <v>228</v>
      </c>
      <c r="D10841" s="4" t="s">
        <v>5502</v>
      </c>
      <c r="E10841" s="5">
        <v>0.15</v>
      </c>
    </row>
    <row r="10842" s="1" customFormat="1" customHeight="1" spans="1:5">
      <c r="A10842" s="4">
        <v>101767</v>
      </c>
      <c r="B10842" s="4" t="s">
        <v>11400</v>
      </c>
      <c r="C10842" s="4" t="s">
        <v>223</v>
      </c>
      <c r="D10842" s="4" t="s">
        <v>5683</v>
      </c>
      <c r="E10842" s="5">
        <v>30.12</v>
      </c>
    </row>
    <row r="10843" s="1" customFormat="1" customHeight="1" spans="1:5">
      <c r="A10843" s="4">
        <v>101768</v>
      </c>
      <c r="B10843" s="4" t="s">
        <v>11401</v>
      </c>
      <c r="C10843" s="4" t="s">
        <v>223</v>
      </c>
      <c r="D10843" s="4" t="s">
        <v>5683</v>
      </c>
      <c r="E10843" s="5">
        <v>45.14</v>
      </c>
    </row>
    <row r="10844" s="1" customFormat="1" customHeight="1" spans="1:5">
      <c r="A10844" s="4">
        <v>92391</v>
      </c>
      <c r="B10844" s="4" t="s">
        <v>11402</v>
      </c>
      <c r="C10844" s="4" t="s">
        <v>228</v>
      </c>
      <c r="D10844" s="4" t="s">
        <v>5502</v>
      </c>
      <c r="E10844" s="5">
        <v>58.48</v>
      </c>
    </row>
    <row r="10845" s="1" customFormat="1" customHeight="1" spans="1:5">
      <c r="A10845" s="4">
        <v>92392</v>
      </c>
      <c r="B10845" s="4" t="s">
        <v>11403</v>
      </c>
      <c r="C10845" s="4" t="s">
        <v>228</v>
      </c>
      <c r="D10845" s="4" t="s">
        <v>5502</v>
      </c>
      <c r="E10845" s="5">
        <v>116.98</v>
      </c>
    </row>
    <row r="10846" s="1" customFormat="1" customHeight="1" spans="1:5">
      <c r="A10846" s="4">
        <v>92393</v>
      </c>
      <c r="B10846" s="4" t="s">
        <v>11404</v>
      </c>
      <c r="C10846" s="4" t="s">
        <v>228</v>
      </c>
      <c r="D10846" s="4" t="s">
        <v>5502</v>
      </c>
      <c r="E10846" s="5">
        <v>58.06</v>
      </c>
    </row>
    <row r="10847" s="1" customFormat="1" customHeight="1" spans="1:5">
      <c r="A10847" s="4">
        <v>92394</v>
      </c>
      <c r="B10847" s="4" t="s">
        <v>11405</v>
      </c>
      <c r="C10847" s="4" t="s">
        <v>228</v>
      </c>
      <c r="D10847" s="4" t="s">
        <v>5502</v>
      </c>
      <c r="E10847" s="5">
        <v>71.66</v>
      </c>
    </row>
    <row r="10848" s="1" customFormat="1" customHeight="1" spans="1:5">
      <c r="A10848" s="4">
        <v>92395</v>
      </c>
      <c r="B10848" s="4" t="s">
        <v>11406</v>
      </c>
      <c r="C10848" s="4" t="s">
        <v>228</v>
      </c>
      <c r="D10848" s="4" t="s">
        <v>5502</v>
      </c>
      <c r="E10848" s="5">
        <v>85.76</v>
      </c>
    </row>
    <row r="10849" s="1" customFormat="1" customHeight="1" spans="1:5">
      <c r="A10849" s="4">
        <v>92396</v>
      </c>
      <c r="B10849" s="4" t="s">
        <v>11407</v>
      </c>
      <c r="C10849" s="4" t="s">
        <v>228</v>
      </c>
      <c r="D10849" s="4" t="s">
        <v>5502</v>
      </c>
      <c r="E10849" s="5">
        <v>71.66</v>
      </c>
    </row>
    <row r="10850" s="1" customFormat="1" customHeight="1" spans="1:5">
      <c r="A10850" s="4">
        <v>92397</v>
      </c>
      <c r="B10850" s="4" t="s">
        <v>11408</v>
      </c>
      <c r="C10850" s="4" t="s">
        <v>228</v>
      </c>
      <c r="D10850" s="4" t="s">
        <v>5502</v>
      </c>
      <c r="E10850" s="5">
        <v>61.83</v>
      </c>
    </row>
    <row r="10851" s="1" customFormat="1" customHeight="1" spans="1:5">
      <c r="A10851" s="4">
        <v>92398</v>
      </c>
      <c r="B10851" s="4" t="s">
        <v>11409</v>
      </c>
      <c r="C10851" s="4" t="s">
        <v>228</v>
      </c>
      <c r="D10851" s="4" t="s">
        <v>5502</v>
      </c>
      <c r="E10851" s="5">
        <v>76.35</v>
      </c>
    </row>
    <row r="10852" s="1" customFormat="1" customHeight="1" spans="1:5">
      <c r="A10852" s="4">
        <v>92400</v>
      </c>
      <c r="B10852" s="4" t="s">
        <v>11410</v>
      </c>
      <c r="C10852" s="4" t="s">
        <v>228</v>
      </c>
      <c r="D10852" s="4" t="s">
        <v>5502</v>
      </c>
      <c r="E10852" s="5">
        <v>89.22</v>
      </c>
    </row>
    <row r="10853" s="1" customFormat="1" customHeight="1" spans="1:5">
      <c r="A10853" s="4">
        <v>92402</v>
      </c>
      <c r="B10853" s="4" t="s">
        <v>11411</v>
      </c>
      <c r="C10853" s="4" t="s">
        <v>228</v>
      </c>
      <c r="D10853" s="4" t="s">
        <v>5502</v>
      </c>
      <c r="E10853" s="5">
        <v>69.47</v>
      </c>
    </row>
    <row r="10854" s="1" customFormat="1" customHeight="1" spans="1:5">
      <c r="A10854" s="4">
        <v>92403</v>
      </c>
      <c r="B10854" s="4" t="s">
        <v>11412</v>
      </c>
      <c r="C10854" s="4" t="s">
        <v>228</v>
      </c>
      <c r="D10854" s="4" t="s">
        <v>5502</v>
      </c>
      <c r="E10854" s="5">
        <v>59.39</v>
      </c>
    </row>
    <row r="10855" s="1" customFormat="1" customHeight="1" spans="1:5">
      <c r="A10855" s="4">
        <v>92404</v>
      </c>
      <c r="B10855" s="4" t="s">
        <v>11413</v>
      </c>
      <c r="C10855" s="4" t="s">
        <v>228</v>
      </c>
      <c r="D10855" s="4" t="s">
        <v>5502</v>
      </c>
      <c r="E10855" s="5">
        <v>73.92</v>
      </c>
    </row>
    <row r="10856" s="1" customFormat="1" customHeight="1" spans="1:5">
      <c r="A10856" s="4">
        <v>92406</v>
      </c>
      <c r="B10856" s="4" t="s">
        <v>11414</v>
      </c>
      <c r="C10856" s="4" t="s">
        <v>228</v>
      </c>
      <c r="D10856" s="4" t="s">
        <v>5502</v>
      </c>
      <c r="E10856" s="5">
        <v>88.23</v>
      </c>
    </row>
    <row r="10857" s="1" customFormat="1" customHeight="1" spans="1:5">
      <c r="A10857" s="4">
        <v>93679</v>
      </c>
      <c r="B10857" s="4" t="s">
        <v>11415</v>
      </c>
      <c r="C10857" s="4" t="s">
        <v>228</v>
      </c>
      <c r="D10857" s="4" t="s">
        <v>5502</v>
      </c>
      <c r="E10857" s="5">
        <v>78.76</v>
      </c>
    </row>
    <row r="10858" s="1" customFormat="1" customHeight="1" spans="1:5">
      <c r="A10858" s="4">
        <v>93680</v>
      </c>
      <c r="B10858" s="4" t="s">
        <v>11416</v>
      </c>
      <c r="C10858" s="4" t="s">
        <v>228</v>
      </c>
      <c r="D10858" s="4" t="s">
        <v>5502</v>
      </c>
      <c r="E10858" s="5">
        <v>68.75</v>
      </c>
    </row>
    <row r="10859" s="1" customFormat="1" customHeight="1" spans="1:5">
      <c r="A10859" s="4">
        <v>93681</v>
      </c>
      <c r="B10859" s="4" t="s">
        <v>11417</v>
      </c>
      <c r="C10859" s="4" t="s">
        <v>228</v>
      </c>
      <c r="D10859" s="4" t="s">
        <v>5502</v>
      </c>
      <c r="E10859" s="5">
        <v>81.89</v>
      </c>
    </row>
    <row r="10860" s="1" customFormat="1" customHeight="1" spans="1:5">
      <c r="A10860" s="4">
        <v>97104</v>
      </c>
      <c r="B10860" s="4" t="s">
        <v>11418</v>
      </c>
      <c r="C10860" s="4" t="s">
        <v>228</v>
      </c>
      <c r="D10860" s="4" t="s">
        <v>5683</v>
      </c>
      <c r="E10860" s="5">
        <v>127.01</v>
      </c>
    </row>
    <row r="10861" s="1" customFormat="1" customHeight="1" spans="1:5">
      <c r="A10861" s="4">
        <v>97105</v>
      </c>
      <c r="B10861" s="4" t="s">
        <v>11419</v>
      </c>
      <c r="C10861" s="4" t="s">
        <v>228</v>
      </c>
      <c r="D10861" s="4" t="s">
        <v>5683</v>
      </c>
      <c r="E10861" s="5">
        <v>143.18</v>
      </c>
    </row>
    <row r="10862" s="1" customFormat="1" customHeight="1" spans="1:5">
      <c r="A10862" s="4">
        <v>97106</v>
      </c>
      <c r="B10862" s="4" t="s">
        <v>11420</v>
      </c>
      <c r="C10862" s="4" t="s">
        <v>228</v>
      </c>
      <c r="D10862" s="4" t="s">
        <v>5683</v>
      </c>
      <c r="E10862" s="5">
        <v>158.41</v>
      </c>
    </row>
    <row r="10863" s="1" customFormat="1" customHeight="1" spans="1:5">
      <c r="A10863" s="4">
        <v>97107</v>
      </c>
      <c r="B10863" s="4" t="s">
        <v>11421</v>
      </c>
      <c r="C10863" s="4" t="s">
        <v>228</v>
      </c>
      <c r="D10863" s="4" t="s">
        <v>5683</v>
      </c>
      <c r="E10863" s="5">
        <v>181.47</v>
      </c>
    </row>
    <row r="10864" s="1" customFormat="1" customHeight="1" spans="1:5">
      <c r="A10864" s="4">
        <v>97108</v>
      </c>
      <c r="B10864" s="4" t="s">
        <v>11422</v>
      </c>
      <c r="C10864" s="4" t="s">
        <v>228</v>
      </c>
      <c r="D10864" s="4" t="s">
        <v>5683</v>
      </c>
      <c r="E10864" s="5">
        <v>208.69</v>
      </c>
    </row>
    <row r="10865" s="1" customFormat="1" customHeight="1" spans="1:5">
      <c r="A10865" s="4">
        <v>97109</v>
      </c>
      <c r="B10865" s="4" t="s">
        <v>11423</v>
      </c>
      <c r="C10865" s="4" t="s">
        <v>228</v>
      </c>
      <c r="D10865" s="4" t="s">
        <v>5683</v>
      </c>
      <c r="E10865" s="5">
        <v>230.96</v>
      </c>
    </row>
    <row r="10866" s="1" customFormat="1" customHeight="1" spans="1:5">
      <c r="A10866" s="4">
        <v>97111</v>
      </c>
      <c r="B10866" s="4" t="s">
        <v>11424</v>
      </c>
      <c r="C10866" s="4" t="s">
        <v>228</v>
      </c>
      <c r="D10866" s="4" t="s">
        <v>5683</v>
      </c>
      <c r="E10866" s="5">
        <v>238.66</v>
      </c>
    </row>
    <row r="10867" s="1" customFormat="1" customHeight="1" spans="1:5">
      <c r="A10867" s="4">
        <v>97112</v>
      </c>
      <c r="B10867" s="4" t="s">
        <v>11425</v>
      </c>
      <c r="C10867" s="4" t="s">
        <v>228</v>
      </c>
      <c r="D10867" s="4" t="s">
        <v>5683</v>
      </c>
      <c r="E10867" s="5">
        <v>209.75</v>
      </c>
    </row>
    <row r="10868" s="1" customFormat="1" customHeight="1" spans="1:5">
      <c r="A10868" s="4">
        <v>97113</v>
      </c>
      <c r="B10868" s="4" t="s">
        <v>11426</v>
      </c>
      <c r="C10868" s="4" t="s">
        <v>228</v>
      </c>
      <c r="D10868" s="4" t="s">
        <v>5502</v>
      </c>
      <c r="E10868" s="5">
        <v>2.73</v>
      </c>
    </row>
    <row r="10869" s="1" customFormat="1" customHeight="1" spans="1:5">
      <c r="A10869" s="4">
        <v>97114</v>
      </c>
      <c r="B10869" s="4" t="s">
        <v>11427</v>
      </c>
      <c r="C10869" s="4" t="s">
        <v>232</v>
      </c>
      <c r="D10869" s="4" t="s">
        <v>5502</v>
      </c>
      <c r="E10869" s="5">
        <v>0.36</v>
      </c>
    </row>
    <row r="10870" s="1" customFormat="1" customHeight="1" spans="1:5">
      <c r="A10870" s="4">
        <v>97115</v>
      </c>
      <c r="B10870" s="4" t="s">
        <v>11428</v>
      </c>
      <c r="C10870" s="4" t="s">
        <v>618</v>
      </c>
      <c r="D10870" s="4" t="s">
        <v>5502</v>
      </c>
      <c r="E10870" s="5">
        <v>60.51</v>
      </c>
    </row>
    <row r="10871" s="1" customFormat="1" customHeight="1" spans="1:5">
      <c r="A10871" s="4">
        <v>97116</v>
      </c>
      <c r="B10871" s="4" t="s">
        <v>11429</v>
      </c>
      <c r="C10871" s="4" t="s">
        <v>618</v>
      </c>
      <c r="D10871" s="4" t="s">
        <v>5502</v>
      </c>
      <c r="E10871" s="5">
        <v>23.87</v>
      </c>
    </row>
    <row r="10872" s="1" customFormat="1" customHeight="1" spans="1:5">
      <c r="A10872" s="4">
        <v>97117</v>
      </c>
      <c r="B10872" s="4" t="s">
        <v>11430</v>
      </c>
      <c r="C10872" s="4" t="s">
        <v>618</v>
      </c>
      <c r="D10872" s="4" t="s">
        <v>5502</v>
      </c>
      <c r="E10872" s="5">
        <v>21.75</v>
      </c>
    </row>
    <row r="10873" s="1" customFormat="1" customHeight="1" spans="1:5">
      <c r="A10873" s="4">
        <v>97118</v>
      </c>
      <c r="B10873" s="4" t="s">
        <v>11431</v>
      </c>
      <c r="C10873" s="4" t="s">
        <v>618</v>
      </c>
      <c r="D10873" s="4" t="s">
        <v>5502</v>
      </c>
      <c r="E10873" s="5">
        <v>18.52</v>
      </c>
    </row>
    <row r="10874" s="1" customFormat="1" customHeight="1" spans="1:5">
      <c r="A10874" s="4">
        <v>97119</v>
      </c>
      <c r="B10874" s="4" t="s">
        <v>11432</v>
      </c>
      <c r="C10874" s="4" t="s">
        <v>618</v>
      </c>
      <c r="D10874" s="4" t="s">
        <v>5502</v>
      </c>
      <c r="E10874" s="5">
        <v>17.15</v>
      </c>
    </row>
    <row r="10875" s="1" customFormat="1" customHeight="1" spans="1:5">
      <c r="A10875" s="4">
        <v>97120</v>
      </c>
      <c r="B10875" s="4" t="s">
        <v>11433</v>
      </c>
      <c r="C10875" s="4" t="s">
        <v>618</v>
      </c>
      <c r="D10875" s="4" t="s">
        <v>5502</v>
      </c>
      <c r="E10875" s="5">
        <v>11.38</v>
      </c>
    </row>
    <row r="10876" s="1" customFormat="1" customHeight="1" spans="1:5">
      <c r="A10876" s="4">
        <v>101167</v>
      </c>
      <c r="B10876" s="4" t="s">
        <v>11434</v>
      </c>
      <c r="C10876" s="4" t="s">
        <v>228</v>
      </c>
      <c r="D10876" s="4" t="s">
        <v>5683</v>
      </c>
      <c r="E10876" s="5">
        <v>73.39</v>
      </c>
    </row>
    <row r="10877" s="1" customFormat="1" customHeight="1" spans="1:5">
      <c r="A10877" s="4">
        <v>101169</v>
      </c>
      <c r="B10877" s="4" t="s">
        <v>11435</v>
      </c>
      <c r="C10877" s="4" t="s">
        <v>228</v>
      </c>
      <c r="D10877" s="4" t="s">
        <v>5683</v>
      </c>
      <c r="E10877" s="5">
        <v>88.39</v>
      </c>
    </row>
    <row r="10878" s="1" customFormat="1" customHeight="1" spans="1:5">
      <c r="A10878" s="4">
        <v>101170</v>
      </c>
      <c r="B10878" s="4" t="s">
        <v>11436</v>
      </c>
      <c r="C10878" s="4" t="s">
        <v>228</v>
      </c>
      <c r="D10878" s="4" t="s">
        <v>5683</v>
      </c>
      <c r="E10878" s="5">
        <v>52.02</v>
      </c>
    </row>
    <row r="10879" s="1" customFormat="1" customHeight="1" spans="1:5">
      <c r="A10879" s="4">
        <v>101172</v>
      </c>
      <c r="B10879" s="4" t="s">
        <v>11437</v>
      </c>
      <c r="C10879" s="4" t="s">
        <v>228</v>
      </c>
      <c r="D10879" s="4" t="s">
        <v>5683</v>
      </c>
      <c r="E10879" s="5">
        <v>78.36</v>
      </c>
    </row>
    <row r="10880" s="1" customFormat="1" customHeight="1" spans="1:5">
      <c r="A10880" s="4">
        <v>103904</v>
      </c>
      <c r="B10880" s="4" t="s">
        <v>11438</v>
      </c>
      <c r="C10880" s="4" t="s">
        <v>228</v>
      </c>
      <c r="D10880" s="4" t="s">
        <v>5683</v>
      </c>
      <c r="E10880" s="5">
        <v>123.62</v>
      </c>
    </row>
    <row r="10881" s="1" customFormat="1" customHeight="1" spans="1:5">
      <c r="A10881" s="4">
        <v>103905</v>
      </c>
      <c r="B10881" s="4" t="s">
        <v>11439</v>
      </c>
      <c r="C10881" s="4" t="s">
        <v>228</v>
      </c>
      <c r="D10881" s="4" t="s">
        <v>5683</v>
      </c>
      <c r="E10881" s="5">
        <v>130.37</v>
      </c>
    </row>
    <row r="10882" s="1" customFormat="1" customHeight="1" spans="1:5">
      <c r="A10882" s="4">
        <v>103906</v>
      </c>
      <c r="B10882" s="4" t="s">
        <v>11440</v>
      </c>
      <c r="C10882" s="4" t="s">
        <v>228</v>
      </c>
      <c r="D10882" s="4" t="s">
        <v>5683</v>
      </c>
      <c r="E10882" s="5">
        <v>159.9</v>
      </c>
    </row>
    <row r="10883" s="1" customFormat="1" customHeight="1" spans="1:5">
      <c r="A10883" s="4">
        <v>103907</v>
      </c>
      <c r="B10883" s="4" t="s">
        <v>11441</v>
      </c>
      <c r="C10883" s="4" t="s">
        <v>228</v>
      </c>
      <c r="D10883" s="4" t="s">
        <v>5683</v>
      </c>
      <c r="E10883" s="5">
        <v>136.61</v>
      </c>
    </row>
    <row r="10884" s="1" customFormat="1" customHeight="1" spans="1:5">
      <c r="A10884" s="4">
        <v>103908</v>
      </c>
      <c r="B10884" s="4" t="s">
        <v>11442</v>
      </c>
      <c r="C10884" s="4" t="s">
        <v>228</v>
      </c>
      <c r="D10884" s="4" t="s">
        <v>5683</v>
      </c>
      <c r="E10884" s="5">
        <v>153.9</v>
      </c>
    </row>
    <row r="10885" s="1" customFormat="1" customHeight="1" spans="1:5">
      <c r="A10885" s="4">
        <v>103909</v>
      </c>
      <c r="B10885" s="4" t="s">
        <v>11443</v>
      </c>
      <c r="C10885" s="4" t="s">
        <v>228</v>
      </c>
      <c r="D10885" s="4" t="s">
        <v>5683</v>
      </c>
      <c r="E10885" s="5">
        <v>176.39</v>
      </c>
    </row>
    <row r="10886" s="1" customFormat="1" customHeight="1" spans="1:5">
      <c r="A10886" s="4">
        <v>103911</v>
      </c>
      <c r="B10886" s="4" t="s">
        <v>11444</v>
      </c>
      <c r="C10886" s="4" t="s">
        <v>228</v>
      </c>
      <c r="D10886" s="4" t="s">
        <v>5683</v>
      </c>
      <c r="E10886" s="5">
        <v>203.04</v>
      </c>
    </row>
    <row r="10887" s="1" customFormat="1" customHeight="1" spans="1:5">
      <c r="A10887" s="4">
        <v>103912</v>
      </c>
      <c r="B10887" s="4" t="s">
        <v>11445</v>
      </c>
      <c r="C10887" s="4" t="s">
        <v>228</v>
      </c>
      <c r="D10887" s="4" t="s">
        <v>5683</v>
      </c>
      <c r="E10887" s="5">
        <v>224.75</v>
      </c>
    </row>
    <row r="10888" s="1" customFormat="1" customHeight="1" spans="1:5">
      <c r="A10888" s="4">
        <v>103913</v>
      </c>
      <c r="B10888" s="4" t="s">
        <v>11446</v>
      </c>
      <c r="C10888" s="4" t="s">
        <v>228</v>
      </c>
      <c r="D10888" s="4" t="s">
        <v>5683</v>
      </c>
      <c r="E10888" s="5">
        <v>116.17</v>
      </c>
    </row>
    <row r="10889" s="1" customFormat="1" customHeight="1" spans="1:5">
      <c r="A10889" s="4">
        <v>103914</v>
      </c>
      <c r="B10889" s="4" t="s">
        <v>11447</v>
      </c>
      <c r="C10889" s="4" t="s">
        <v>228</v>
      </c>
      <c r="D10889" s="4" t="s">
        <v>5683</v>
      </c>
      <c r="E10889" s="5">
        <v>136.12</v>
      </c>
    </row>
    <row r="10890" s="1" customFormat="1" customHeight="1" spans="1:5">
      <c r="A10890" s="4">
        <v>103915</v>
      </c>
      <c r="B10890" s="4" t="s">
        <v>11448</v>
      </c>
      <c r="C10890" s="4" t="s">
        <v>228</v>
      </c>
      <c r="D10890" s="4" t="s">
        <v>5683</v>
      </c>
      <c r="E10890" s="5">
        <v>148.17</v>
      </c>
    </row>
    <row r="10891" s="1" customFormat="1" customHeight="1" spans="1:5">
      <c r="A10891" s="4">
        <v>103916</v>
      </c>
      <c r="B10891" s="4" t="s">
        <v>11449</v>
      </c>
      <c r="C10891" s="4" t="s">
        <v>228</v>
      </c>
      <c r="D10891" s="4" t="s">
        <v>5683</v>
      </c>
      <c r="E10891" s="5">
        <v>170.7</v>
      </c>
    </row>
    <row r="10892" s="1" customFormat="1" customHeight="1" spans="1:5">
      <c r="A10892" s="4">
        <v>103917</v>
      </c>
      <c r="B10892" s="4" t="s">
        <v>11450</v>
      </c>
      <c r="C10892" s="4" t="s">
        <v>228</v>
      </c>
      <c r="D10892" s="4" t="s">
        <v>5683</v>
      </c>
      <c r="E10892" s="5">
        <v>195.57</v>
      </c>
    </row>
    <row r="10893" s="1" customFormat="1" customHeight="1" spans="1:5">
      <c r="A10893" s="4">
        <v>103918</v>
      </c>
      <c r="B10893" s="4" t="s">
        <v>11451</v>
      </c>
      <c r="C10893" s="4" t="s">
        <v>228</v>
      </c>
      <c r="D10893" s="4" t="s">
        <v>5683</v>
      </c>
      <c r="E10893" s="5">
        <v>206.62</v>
      </c>
    </row>
    <row r="10894" s="1" customFormat="1" customHeight="1" spans="1:5">
      <c r="A10894" s="4">
        <v>104432</v>
      </c>
      <c r="B10894" s="4" t="s">
        <v>11452</v>
      </c>
      <c r="C10894" s="4" t="s">
        <v>228</v>
      </c>
      <c r="D10894" s="4" t="s">
        <v>5502</v>
      </c>
      <c r="E10894" s="5">
        <v>75.76</v>
      </c>
    </row>
    <row r="10895" s="1" customFormat="1" customHeight="1" spans="1:5">
      <c r="A10895" s="4">
        <v>104433</v>
      </c>
      <c r="B10895" s="4" t="s">
        <v>11453</v>
      </c>
      <c r="C10895" s="4" t="s">
        <v>228</v>
      </c>
      <c r="D10895" s="4" t="s">
        <v>5502</v>
      </c>
      <c r="E10895" s="5">
        <v>64.78</v>
      </c>
    </row>
    <row r="10896" s="1" customFormat="1" customHeight="1" spans="1:5">
      <c r="A10896" s="4">
        <v>103689</v>
      </c>
      <c r="B10896" s="4" t="s">
        <v>371</v>
      </c>
      <c r="C10896" s="4" t="s">
        <v>228</v>
      </c>
      <c r="D10896" s="4" t="s">
        <v>5683</v>
      </c>
      <c r="E10896" s="5">
        <v>312.68</v>
      </c>
    </row>
    <row r="10897" s="1" customFormat="1" customHeight="1" spans="1:5">
      <c r="A10897" s="4">
        <v>103694</v>
      </c>
      <c r="B10897" s="4" t="s">
        <v>11454</v>
      </c>
      <c r="C10897" s="4" t="s">
        <v>215</v>
      </c>
      <c r="D10897" s="4" t="s">
        <v>5502</v>
      </c>
      <c r="E10897" s="5">
        <v>107.76</v>
      </c>
    </row>
    <row r="10898" s="1" customFormat="1" customHeight="1" spans="1:5">
      <c r="A10898" s="4">
        <v>103695</v>
      </c>
      <c r="B10898" s="4" t="s">
        <v>11455</v>
      </c>
      <c r="C10898" s="4" t="s">
        <v>215</v>
      </c>
      <c r="D10898" s="4" t="s">
        <v>5502</v>
      </c>
      <c r="E10898" s="5">
        <v>96.53</v>
      </c>
    </row>
    <row r="10899" s="1" customFormat="1" customHeight="1" spans="1:5">
      <c r="A10899" s="4">
        <v>103696</v>
      </c>
      <c r="B10899" s="4" t="s">
        <v>11456</v>
      </c>
      <c r="C10899" s="4" t="s">
        <v>215</v>
      </c>
      <c r="D10899" s="4" t="s">
        <v>5502</v>
      </c>
      <c r="E10899" s="5">
        <v>134.88</v>
      </c>
    </row>
    <row r="10900" s="1" customFormat="1" customHeight="1" spans="1:5">
      <c r="A10900" s="4">
        <v>103697</v>
      </c>
      <c r="B10900" s="4" t="s">
        <v>11457</v>
      </c>
      <c r="C10900" s="4" t="s">
        <v>215</v>
      </c>
      <c r="D10900" s="4" t="s">
        <v>5502</v>
      </c>
      <c r="E10900" s="5">
        <v>123.65</v>
      </c>
    </row>
    <row r="10901" s="1" customFormat="1" customHeight="1" spans="1:5">
      <c r="A10901" s="4">
        <v>95995</v>
      </c>
      <c r="B10901" s="4" t="s">
        <v>11458</v>
      </c>
      <c r="C10901" s="4" t="s">
        <v>223</v>
      </c>
      <c r="D10901" s="4" t="s">
        <v>5683</v>
      </c>
      <c r="E10901" s="6">
        <v>2124.38</v>
      </c>
    </row>
    <row r="10902" s="1" customFormat="1" customHeight="1" spans="1:5">
      <c r="A10902" s="4">
        <v>95996</v>
      </c>
      <c r="B10902" s="4" t="s">
        <v>11459</v>
      </c>
      <c r="C10902" s="4" t="s">
        <v>223</v>
      </c>
      <c r="D10902" s="4" t="s">
        <v>5683</v>
      </c>
      <c r="E10902" s="6">
        <v>1842.19</v>
      </c>
    </row>
    <row r="10903" s="1" customFormat="1" customHeight="1" spans="1:5">
      <c r="A10903" s="4">
        <v>96001</v>
      </c>
      <c r="B10903" s="4" t="s">
        <v>11460</v>
      </c>
      <c r="C10903" s="4" t="s">
        <v>228</v>
      </c>
      <c r="D10903" s="4" t="s">
        <v>5683</v>
      </c>
      <c r="E10903" s="5">
        <v>7.97</v>
      </c>
    </row>
    <row r="10904" s="1" customFormat="1" customHeight="1" spans="1:5">
      <c r="A10904" s="4">
        <v>96393</v>
      </c>
      <c r="B10904" s="4" t="s">
        <v>11461</v>
      </c>
      <c r="C10904" s="4" t="s">
        <v>223</v>
      </c>
      <c r="D10904" s="4" t="s">
        <v>5683</v>
      </c>
      <c r="E10904" s="5">
        <v>165.82</v>
      </c>
    </row>
    <row r="10905" s="1" customFormat="1" customHeight="1" spans="1:5">
      <c r="A10905" s="4">
        <v>96394</v>
      </c>
      <c r="B10905" s="4" t="s">
        <v>11462</v>
      </c>
      <c r="C10905" s="4" t="s">
        <v>223</v>
      </c>
      <c r="D10905" s="4" t="s">
        <v>5683</v>
      </c>
      <c r="E10905" s="5">
        <v>224.01</v>
      </c>
    </row>
    <row r="10906" s="1" customFormat="1" customHeight="1" spans="1:5">
      <c r="A10906" s="4">
        <v>96395</v>
      </c>
      <c r="B10906" s="4" t="s">
        <v>11463</v>
      </c>
      <c r="C10906" s="4" t="s">
        <v>223</v>
      </c>
      <c r="D10906" s="4" t="s">
        <v>5683</v>
      </c>
      <c r="E10906" s="5">
        <v>305.79</v>
      </c>
    </row>
    <row r="10907" s="1" customFormat="1" customHeight="1" spans="1:5">
      <c r="A10907" s="4">
        <v>88411</v>
      </c>
      <c r="B10907" s="4" t="s">
        <v>11464</v>
      </c>
      <c r="C10907" s="4" t="s">
        <v>228</v>
      </c>
      <c r="D10907" s="4" t="s">
        <v>5859</v>
      </c>
      <c r="E10907" s="5">
        <v>3.27</v>
      </c>
    </row>
    <row r="10908" s="1" customFormat="1" customHeight="1" spans="1:5">
      <c r="A10908" s="4">
        <v>88412</v>
      </c>
      <c r="B10908" s="4" t="s">
        <v>11465</v>
      </c>
      <c r="C10908" s="4" t="s">
        <v>228</v>
      </c>
      <c r="D10908" s="4" t="s">
        <v>5859</v>
      </c>
      <c r="E10908" s="5">
        <v>2.53</v>
      </c>
    </row>
    <row r="10909" s="1" customFormat="1" customHeight="1" spans="1:5">
      <c r="A10909" s="4">
        <v>88413</v>
      </c>
      <c r="B10909" s="4" t="s">
        <v>11466</v>
      </c>
      <c r="C10909" s="4" t="s">
        <v>228</v>
      </c>
      <c r="D10909" s="4" t="s">
        <v>5859</v>
      </c>
      <c r="E10909" s="5">
        <v>4.75</v>
      </c>
    </row>
    <row r="10910" s="1" customFormat="1" customHeight="1" spans="1:5">
      <c r="A10910" s="4">
        <v>88414</v>
      </c>
      <c r="B10910" s="4" t="s">
        <v>11467</v>
      </c>
      <c r="C10910" s="4" t="s">
        <v>228</v>
      </c>
      <c r="D10910" s="4" t="s">
        <v>5859</v>
      </c>
      <c r="E10910" s="5">
        <v>5.22</v>
      </c>
    </row>
    <row r="10911" s="1" customFormat="1" customHeight="1" spans="1:5">
      <c r="A10911" s="4">
        <v>88415</v>
      </c>
      <c r="B10911" s="4" t="s">
        <v>11468</v>
      </c>
      <c r="C10911" s="4" t="s">
        <v>228</v>
      </c>
      <c r="D10911" s="4" t="s">
        <v>5859</v>
      </c>
      <c r="E10911" s="5">
        <v>3.5</v>
      </c>
    </row>
    <row r="10912" s="1" customFormat="1" customHeight="1" spans="1:5">
      <c r="A10912" s="4">
        <v>88416</v>
      </c>
      <c r="B10912" s="4" t="s">
        <v>11469</v>
      </c>
      <c r="C10912" s="4" t="s">
        <v>228</v>
      </c>
      <c r="D10912" s="4" t="s">
        <v>5502</v>
      </c>
      <c r="E10912" s="5">
        <v>18.95</v>
      </c>
    </row>
    <row r="10913" s="1" customFormat="1" customHeight="1" spans="1:5">
      <c r="A10913" s="4">
        <v>88417</v>
      </c>
      <c r="B10913" s="4" t="s">
        <v>11470</v>
      </c>
      <c r="C10913" s="4" t="s">
        <v>228</v>
      </c>
      <c r="D10913" s="4" t="s">
        <v>5502</v>
      </c>
      <c r="E10913" s="5">
        <v>16.34</v>
      </c>
    </row>
    <row r="10914" s="1" customFormat="1" customHeight="1" spans="1:5">
      <c r="A10914" s="4">
        <v>88420</v>
      </c>
      <c r="B10914" s="4" t="s">
        <v>11471</v>
      </c>
      <c r="C10914" s="4" t="s">
        <v>228</v>
      </c>
      <c r="D10914" s="4" t="s">
        <v>5502</v>
      </c>
      <c r="E10914" s="5">
        <v>24.24</v>
      </c>
    </row>
    <row r="10915" s="1" customFormat="1" customHeight="1" spans="1:5">
      <c r="A10915" s="4">
        <v>88421</v>
      </c>
      <c r="B10915" s="4" t="s">
        <v>11472</v>
      </c>
      <c r="C10915" s="4" t="s">
        <v>228</v>
      </c>
      <c r="D10915" s="4" t="s">
        <v>5502</v>
      </c>
      <c r="E10915" s="5">
        <v>25.91</v>
      </c>
    </row>
    <row r="10916" s="1" customFormat="1" customHeight="1" spans="1:5">
      <c r="A10916" s="4">
        <v>88423</v>
      </c>
      <c r="B10916" s="4" t="s">
        <v>11473</v>
      </c>
      <c r="C10916" s="4" t="s">
        <v>228</v>
      </c>
      <c r="D10916" s="4" t="s">
        <v>5502</v>
      </c>
      <c r="E10916" s="5">
        <v>19.78</v>
      </c>
    </row>
    <row r="10917" s="1" customFormat="1" customHeight="1" spans="1:5">
      <c r="A10917" s="4">
        <v>88424</v>
      </c>
      <c r="B10917" s="4" t="s">
        <v>11474</v>
      </c>
      <c r="C10917" s="4" t="s">
        <v>228</v>
      </c>
      <c r="D10917" s="4" t="s">
        <v>5502</v>
      </c>
      <c r="E10917" s="5">
        <v>22.55</v>
      </c>
    </row>
    <row r="10918" s="1" customFormat="1" customHeight="1" spans="1:5">
      <c r="A10918" s="4">
        <v>88426</v>
      </c>
      <c r="B10918" s="4" t="s">
        <v>11475</v>
      </c>
      <c r="C10918" s="4" t="s">
        <v>228</v>
      </c>
      <c r="D10918" s="4" t="s">
        <v>5502</v>
      </c>
      <c r="E10918" s="5">
        <v>18.03</v>
      </c>
    </row>
    <row r="10919" s="1" customFormat="1" customHeight="1" spans="1:5">
      <c r="A10919" s="4">
        <v>88428</v>
      </c>
      <c r="B10919" s="4" t="s">
        <v>11476</v>
      </c>
      <c r="C10919" s="4" t="s">
        <v>228</v>
      </c>
      <c r="D10919" s="4" t="s">
        <v>5502</v>
      </c>
      <c r="E10919" s="5">
        <v>31.65</v>
      </c>
    </row>
    <row r="10920" s="1" customFormat="1" customHeight="1" spans="1:5">
      <c r="A10920" s="4">
        <v>88429</v>
      </c>
      <c r="B10920" s="4" t="s">
        <v>11477</v>
      </c>
      <c r="C10920" s="4" t="s">
        <v>228</v>
      </c>
      <c r="D10920" s="4" t="s">
        <v>5502</v>
      </c>
      <c r="E10920" s="5">
        <v>34.55</v>
      </c>
    </row>
    <row r="10921" s="1" customFormat="1" customHeight="1" spans="1:5">
      <c r="A10921" s="4">
        <v>88431</v>
      </c>
      <c r="B10921" s="4" t="s">
        <v>11478</v>
      </c>
      <c r="C10921" s="4" t="s">
        <v>228</v>
      </c>
      <c r="D10921" s="4" t="s">
        <v>5502</v>
      </c>
      <c r="E10921" s="5">
        <v>23.98</v>
      </c>
    </row>
    <row r="10922" s="1" customFormat="1" customHeight="1" spans="1:5">
      <c r="A10922" s="4">
        <v>88432</v>
      </c>
      <c r="B10922" s="4" t="s">
        <v>11479</v>
      </c>
      <c r="C10922" s="4" t="s">
        <v>228</v>
      </c>
      <c r="D10922" s="4" t="s">
        <v>5502</v>
      </c>
      <c r="E10922" s="5">
        <v>17.97</v>
      </c>
    </row>
    <row r="10923" s="1" customFormat="1" customHeight="1" spans="1:5">
      <c r="A10923" s="4">
        <v>88484</v>
      </c>
      <c r="B10923" s="4" t="s">
        <v>11480</v>
      </c>
      <c r="C10923" s="4" t="s">
        <v>228</v>
      </c>
      <c r="D10923" s="4" t="s">
        <v>5859</v>
      </c>
      <c r="E10923" s="5">
        <v>5.01</v>
      </c>
    </row>
    <row r="10924" s="1" customFormat="1" customHeight="1" spans="1:5">
      <c r="A10924" s="4">
        <v>88485</v>
      </c>
      <c r="B10924" s="4" t="s">
        <v>11481</v>
      </c>
      <c r="C10924" s="4" t="s">
        <v>228</v>
      </c>
      <c r="D10924" s="4" t="s">
        <v>5859</v>
      </c>
      <c r="E10924" s="5">
        <v>4.1</v>
      </c>
    </row>
    <row r="10925" s="1" customFormat="1" customHeight="1" spans="1:5">
      <c r="A10925" s="4">
        <v>88488</v>
      </c>
      <c r="B10925" s="4" t="s">
        <v>11482</v>
      </c>
      <c r="C10925" s="4" t="s">
        <v>228</v>
      </c>
      <c r="D10925" s="4" t="s">
        <v>5859</v>
      </c>
      <c r="E10925" s="5">
        <v>14.8</v>
      </c>
    </row>
    <row r="10926" s="1" customFormat="1" customHeight="1" spans="1:5">
      <c r="A10926" s="4">
        <v>88489</v>
      </c>
      <c r="B10926" s="4" t="s">
        <v>11483</v>
      </c>
      <c r="C10926" s="4" t="s">
        <v>228</v>
      </c>
      <c r="D10926" s="4" t="s">
        <v>5859</v>
      </c>
      <c r="E10926" s="5">
        <v>12.57</v>
      </c>
    </row>
    <row r="10927" s="1" customFormat="1" customHeight="1" spans="1:5">
      <c r="A10927" s="4">
        <v>88494</v>
      </c>
      <c r="B10927" s="4" t="s">
        <v>11484</v>
      </c>
      <c r="C10927" s="4" t="s">
        <v>228</v>
      </c>
      <c r="D10927" s="4" t="s">
        <v>5502</v>
      </c>
      <c r="E10927" s="5">
        <v>19.21</v>
      </c>
    </row>
    <row r="10928" s="1" customFormat="1" customHeight="1" spans="1:5">
      <c r="A10928" s="4">
        <v>88495</v>
      </c>
      <c r="B10928" s="4" t="s">
        <v>11485</v>
      </c>
      <c r="C10928" s="4" t="s">
        <v>228</v>
      </c>
      <c r="D10928" s="4" t="s">
        <v>5502</v>
      </c>
      <c r="E10928" s="5">
        <v>10.17</v>
      </c>
    </row>
    <row r="10929" s="1" customFormat="1" customHeight="1" spans="1:5">
      <c r="A10929" s="4">
        <v>88496</v>
      </c>
      <c r="B10929" s="4" t="s">
        <v>11486</v>
      </c>
      <c r="C10929" s="4" t="s">
        <v>228</v>
      </c>
      <c r="D10929" s="4" t="s">
        <v>5502</v>
      </c>
      <c r="E10929" s="5">
        <v>28.82</v>
      </c>
    </row>
    <row r="10930" s="1" customFormat="1" customHeight="1" spans="1:5">
      <c r="A10930" s="4">
        <v>88497</v>
      </c>
      <c r="B10930" s="4" t="s">
        <v>11487</v>
      </c>
      <c r="C10930" s="4" t="s">
        <v>228</v>
      </c>
      <c r="D10930" s="4" t="s">
        <v>5502</v>
      </c>
      <c r="E10930" s="5">
        <v>15.55</v>
      </c>
    </row>
    <row r="10931" s="1" customFormat="1" customHeight="1" spans="1:5">
      <c r="A10931" s="4">
        <v>95305</v>
      </c>
      <c r="B10931" s="4" t="s">
        <v>11488</v>
      </c>
      <c r="C10931" s="4" t="s">
        <v>228</v>
      </c>
      <c r="D10931" s="4" t="s">
        <v>5502</v>
      </c>
      <c r="E10931" s="5">
        <v>13.34</v>
      </c>
    </row>
    <row r="10932" s="1" customFormat="1" customHeight="1" spans="1:5">
      <c r="A10932" s="4">
        <v>95306</v>
      </c>
      <c r="B10932" s="4" t="s">
        <v>11489</v>
      </c>
      <c r="C10932" s="4" t="s">
        <v>228</v>
      </c>
      <c r="D10932" s="4" t="s">
        <v>5502</v>
      </c>
      <c r="E10932" s="5">
        <v>15.44</v>
      </c>
    </row>
    <row r="10933" s="1" customFormat="1" customHeight="1" spans="1:5">
      <c r="A10933" s="4">
        <v>95622</v>
      </c>
      <c r="B10933" s="4" t="s">
        <v>11490</v>
      </c>
      <c r="C10933" s="4" t="s">
        <v>228</v>
      </c>
      <c r="D10933" s="4" t="s">
        <v>5859</v>
      </c>
      <c r="E10933" s="5">
        <v>16.23</v>
      </c>
    </row>
    <row r="10934" s="1" customFormat="1" customHeight="1" spans="1:5">
      <c r="A10934" s="4">
        <v>95623</v>
      </c>
      <c r="B10934" s="4" t="s">
        <v>11491</v>
      </c>
      <c r="C10934" s="4" t="s">
        <v>228</v>
      </c>
      <c r="D10934" s="4" t="s">
        <v>5859</v>
      </c>
      <c r="E10934" s="5">
        <v>12.67</v>
      </c>
    </row>
    <row r="10935" s="1" customFormat="1" customHeight="1" spans="1:5">
      <c r="A10935" s="4">
        <v>95624</v>
      </c>
      <c r="B10935" s="4" t="s">
        <v>11492</v>
      </c>
      <c r="C10935" s="4" t="s">
        <v>228</v>
      </c>
      <c r="D10935" s="4" t="s">
        <v>5859</v>
      </c>
      <c r="E10935" s="5">
        <v>23.5</v>
      </c>
    </row>
    <row r="10936" s="1" customFormat="1" customHeight="1" spans="1:5">
      <c r="A10936" s="4">
        <v>95625</v>
      </c>
      <c r="B10936" s="4" t="s">
        <v>11493</v>
      </c>
      <c r="C10936" s="4" t="s">
        <v>228</v>
      </c>
      <c r="D10936" s="4" t="s">
        <v>5859</v>
      </c>
      <c r="E10936" s="5">
        <v>25.81</v>
      </c>
    </row>
    <row r="10937" s="1" customFormat="1" customHeight="1" spans="1:5">
      <c r="A10937" s="4">
        <v>95626</v>
      </c>
      <c r="B10937" s="4" t="s">
        <v>11494</v>
      </c>
      <c r="C10937" s="4" t="s">
        <v>228</v>
      </c>
      <c r="D10937" s="4" t="s">
        <v>5859</v>
      </c>
      <c r="E10937" s="5">
        <v>17.4</v>
      </c>
    </row>
    <row r="10938" s="1" customFormat="1" customHeight="1" spans="1:5">
      <c r="A10938" s="4">
        <v>96126</v>
      </c>
      <c r="B10938" s="4" t="s">
        <v>11495</v>
      </c>
      <c r="C10938" s="4" t="s">
        <v>228</v>
      </c>
      <c r="D10938" s="4" t="s">
        <v>5502</v>
      </c>
      <c r="E10938" s="5">
        <v>16.92</v>
      </c>
    </row>
    <row r="10939" s="1" customFormat="1" customHeight="1" spans="1:5">
      <c r="A10939" s="4">
        <v>96127</v>
      </c>
      <c r="B10939" s="4" t="s">
        <v>11496</v>
      </c>
      <c r="C10939" s="4" t="s">
        <v>228</v>
      </c>
      <c r="D10939" s="4" t="s">
        <v>5502</v>
      </c>
      <c r="E10939" s="5">
        <v>12.46</v>
      </c>
    </row>
    <row r="10940" s="1" customFormat="1" customHeight="1" spans="1:5">
      <c r="A10940" s="4">
        <v>96128</v>
      </c>
      <c r="B10940" s="4" t="s">
        <v>11497</v>
      </c>
      <c r="C10940" s="4" t="s">
        <v>228</v>
      </c>
      <c r="D10940" s="4" t="s">
        <v>5502</v>
      </c>
      <c r="E10940" s="5">
        <v>25.97</v>
      </c>
    </row>
    <row r="10941" s="1" customFormat="1" customHeight="1" spans="1:5">
      <c r="A10941" s="4">
        <v>96129</v>
      </c>
      <c r="B10941" s="4" t="s">
        <v>11498</v>
      </c>
      <c r="C10941" s="4" t="s">
        <v>228</v>
      </c>
      <c r="D10941" s="4" t="s">
        <v>5502</v>
      </c>
      <c r="E10941" s="5">
        <v>28.84</v>
      </c>
    </row>
    <row r="10942" s="1" customFormat="1" customHeight="1" spans="1:5">
      <c r="A10942" s="4">
        <v>96130</v>
      </c>
      <c r="B10942" s="4" t="s">
        <v>11499</v>
      </c>
      <c r="C10942" s="4" t="s">
        <v>228</v>
      </c>
      <c r="D10942" s="4" t="s">
        <v>5502</v>
      </c>
      <c r="E10942" s="5">
        <v>18.32</v>
      </c>
    </row>
    <row r="10943" s="1" customFormat="1" customHeight="1" spans="1:5">
      <c r="A10943" s="4">
        <v>96131</v>
      </c>
      <c r="B10943" s="4" t="s">
        <v>11500</v>
      </c>
      <c r="C10943" s="4" t="s">
        <v>228</v>
      </c>
      <c r="D10943" s="4" t="s">
        <v>5502</v>
      </c>
      <c r="E10943" s="5">
        <v>23.16</v>
      </c>
    </row>
    <row r="10944" s="1" customFormat="1" customHeight="1" spans="1:5">
      <c r="A10944" s="4">
        <v>96132</v>
      </c>
      <c r="B10944" s="4" t="s">
        <v>11501</v>
      </c>
      <c r="C10944" s="4" t="s">
        <v>228</v>
      </c>
      <c r="D10944" s="4" t="s">
        <v>5502</v>
      </c>
      <c r="E10944" s="5">
        <v>17.21</v>
      </c>
    </row>
    <row r="10945" s="1" customFormat="1" customHeight="1" spans="1:5">
      <c r="A10945" s="4">
        <v>96133</v>
      </c>
      <c r="B10945" s="4" t="s">
        <v>11502</v>
      </c>
      <c r="C10945" s="4" t="s">
        <v>228</v>
      </c>
      <c r="D10945" s="4" t="s">
        <v>5502</v>
      </c>
      <c r="E10945" s="5">
        <v>35.19</v>
      </c>
    </row>
    <row r="10946" s="1" customFormat="1" customHeight="1" spans="1:5">
      <c r="A10946" s="4">
        <v>96134</v>
      </c>
      <c r="B10946" s="4" t="s">
        <v>11503</v>
      </c>
      <c r="C10946" s="4" t="s">
        <v>228</v>
      </c>
      <c r="D10946" s="4" t="s">
        <v>5502</v>
      </c>
      <c r="E10946" s="5">
        <v>39.02</v>
      </c>
    </row>
    <row r="10947" s="1" customFormat="1" customHeight="1" spans="1:5">
      <c r="A10947" s="4">
        <v>96135</v>
      </c>
      <c r="B10947" s="4" t="s">
        <v>11504</v>
      </c>
      <c r="C10947" s="4" t="s">
        <v>228</v>
      </c>
      <c r="D10947" s="4" t="s">
        <v>5502</v>
      </c>
      <c r="E10947" s="5">
        <v>25.06</v>
      </c>
    </row>
    <row r="10948" s="1" customFormat="1" customHeight="1" spans="1:5">
      <c r="A10948" s="4">
        <v>104639</v>
      </c>
      <c r="B10948" s="4" t="s">
        <v>11505</v>
      </c>
      <c r="C10948" s="4" t="s">
        <v>228</v>
      </c>
      <c r="D10948" s="4" t="s">
        <v>5502</v>
      </c>
      <c r="E10948" s="5">
        <v>11.27</v>
      </c>
    </row>
    <row r="10949" s="1" customFormat="1" customHeight="1" spans="1:5">
      <c r="A10949" s="4">
        <v>104640</v>
      </c>
      <c r="B10949" s="4" t="s">
        <v>11506</v>
      </c>
      <c r="C10949" s="4" t="s">
        <v>228</v>
      </c>
      <c r="D10949" s="4" t="s">
        <v>5502</v>
      </c>
      <c r="E10949" s="5">
        <v>12.57</v>
      </c>
    </row>
    <row r="10950" s="1" customFormat="1" customHeight="1" spans="1:5">
      <c r="A10950" s="4">
        <v>104641</v>
      </c>
      <c r="B10950" s="4" t="s">
        <v>11507</v>
      </c>
      <c r="C10950" s="4" t="s">
        <v>228</v>
      </c>
      <c r="D10950" s="4" t="s">
        <v>5502</v>
      </c>
      <c r="E10950" s="5">
        <v>9.04</v>
      </c>
    </row>
    <row r="10951" s="1" customFormat="1" customHeight="1" spans="1:5">
      <c r="A10951" s="4">
        <v>104642</v>
      </c>
      <c r="B10951" s="4" t="s">
        <v>11508</v>
      </c>
      <c r="C10951" s="4" t="s">
        <v>228</v>
      </c>
      <c r="D10951" s="4" t="s">
        <v>5502</v>
      </c>
      <c r="E10951" s="5">
        <v>10.34</v>
      </c>
    </row>
    <row r="10952" s="1" customFormat="1" customHeight="1" spans="1:5">
      <c r="A10952" s="4">
        <v>102193</v>
      </c>
      <c r="B10952" s="4" t="s">
        <v>11509</v>
      </c>
      <c r="C10952" s="4" t="s">
        <v>228</v>
      </c>
      <c r="D10952" s="4" t="s">
        <v>5502</v>
      </c>
      <c r="E10952" s="5">
        <v>1.79</v>
      </c>
    </row>
    <row r="10953" s="1" customFormat="1" customHeight="1" spans="1:5">
      <c r="A10953" s="4">
        <v>102194</v>
      </c>
      <c r="B10953" s="4" t="s">
        <v>11510</v>
      </c>
      <c r="C10953" s="4" t="s">
        <v>228</v>
      </c>
      <c r="D10953" s="4" t="s">
        <v>5502</v>
      </c>
      <c r="E10953" s="5">
        <v>7.59</v>
      </c>
    </row>
    <row r="10954" s="1" customFormat="1" customHeight="1" spans="1:5">
      <c r="A10954" s="4">
        <v>102197</v>
      </c>
      <c r="B10954" s="4" t="s">
        <v>11511</v>
      </c>
      <c r="C10954" s="4" t="s">
        <v>228</v>
      </c>
      <c r="D10954" s="4" t="s">
        <v>5502</v>
      </c>
      <c r="E10954" s="5">
        <v>19.64</v>
      </c>
    </row>
    <row r="10955" s="1" customFormat="1" customHeight="1" spans="1:5">
      <c r="A10955" s="4">
        <v>102200</v>
      </c>
      <c r="B10955" s="4" t="s">
        <v>11512</v>
      </c>
      <c r="C10955" s="4" t="s">
        <v>228</v>
      </c>
      <c r="D10955" s="4" t="s">
        <v>5502</v>
      </c>
      <c r="E10955" s="5">
        <v>16.43</v>
      </c>
    </row>
    <row r="10956" s="1" customFormat="1" customHeight="1" spans="1:5">
      <c r="A10956" s="4">
        <v>102201</v>
      </c>
      <c r="B10956" s="4" t="s">
        <v>11513</v>
      </c>
      <c r="C10956" s="4" t="s">
        <v>228</v>
      </c>
      <c r="D10956" s="4" t="s">
        <v>5502</v>
      </c>
      <c r="E10956" s="5">
        <v>16.22</v>
      </c>
    </row>
    <row r="10957" s="1" customFormat="1" customHeight="1" spans="1:5">
      <c r="A10957" s="4">
        <v>102202</v>
      </c>
      <c r="B10957" s="4" t="s">
        <v>11514</v>
      </c>
      <c r="C10957" s="4" t="s">
        <v>228</v>
      </c>
      <c r="D10957" s="4" t="s">
        <v>5502</v>
      </c>
      <c r="E10957" s="5">
        <v>34.88</v>
      </c>
    </row>
    <row r="10958" s="1" customFormat="1" customHeight="1" spans="1:5">
      <c r="A10958" s="4">
        <v>102203</v>
      </c>
      <c r="B10958" s="4" t="s">
        <v>11515</v>
      </c>
      <c r="C10958" s="4" t="s">
        <v>228</v>
      </c>
      <c r="D10958" s="4" t="s">
        <v>5502</v>
      </c>
      <c r="E10958" s="5">
        <v>10.2</v>
      </c>
    </row>
    <row r="10959" s="1" customFormat="1" customHeight="1" spans="1:5">
      <c r="A10959" s="4">
        <v>102204</v>
      </c>
      <c r="B10959" s="4" t="s">
        <v>11516</v>
      </c>
      <c r="C10959" s="4" t="s">
        <v>228</v>
      </c>
      <c r="D10959" s="4" t="s">
        <v>5502</v>
      </c>
      <c r="E10959" s="5">
        <v>10.54</v>
      </c>
    </row>
    <row r="10960" s="1" customFormat="1" customHeight="1" spans="1:5">
      <c r="A10960" s="4">
        <v>102205</v>
      </c>
      <c r="B10960" s="4" t="s">
        <v>11517</v>
      </c>
      <c r="C10960" s="4" t="s">
        <v>228</v>
      </c>
      <c r="D10960" s="4" t="s">
        <v>5859</v>
      </c>
      <c r="E10960" s="5">
        <v>9.43</v>
      </c>
    </row>
    <row r="10961" s="1" customFormat="1" customHeight="1" spans="1:5">
      <c r="A10961" s="4">
        <v>102207</v>
      </c>
      <c r="B10961" s="4" t="s">
        <v>11518</v>
      </c>
      <c r="C10961" s="4" t="s">
        <v>228</v>
      </c>
      <c r="D10961" s="4" t="s">
        <v>5502</v>
      </c>
      <c r="E10961" s="5">
        <v>8.52</v>
      </c>
    </row>
    <row r="10962" s="1" customFormat="1" customHeight="1" spans="1:5">
      <c r="A10962" s="4">
        <v>102208</v>
      </c>
      <c r="B10962" s="4" t="s">
        <v>11519</v>
      </c>
      <c r="C10962" s="4" t="s">
        <v>228</v>
      </c>
      <c r="D10962" s="4" t="s">
        <v>5502</v>
      </c>
      <c r="E10962" s="5">
        <v>8.08</v>
      </c>
    </row>
    <row r="10963" s="1" customFormat="1" customHeight="1" spans="1:5">
      <c r="A10963" s="4">
        <v>102209</v>
      </c>
      <c r="B10963" s="4" t="s">
        <v>11520</v>
      </c>
      <c r="C10963" s="4" t="s">
        <v>228</v>
      </c>
      <c r="D10963" s="4" t="s">
        <v>5502</v>
      </c>
      <c r="E10963" s="5">
        <v>8.34</v>
      </c>
    </row>
    <row r="10964" s="1" customFormat="1" customHeight="1" spans="1:5">
      <c r="A10964" s="4">
        <v>102210</v>
      </c>
      <c r="B10964" s="4" t="s">
        <v>11521</v>
      </c>
      <c r="C10964" s="4" t="s">
        <v>228</v>
      </c>
      <c r="D10964" s="4" t="s">
        <v>5859</v>
      </c>
      <c r="E10964" s="5">
        <v>7.93</v>
      </c>
    </row>
    <row r="10965" s="1" customFormat="1" customHeight="1" spans="1:5">
      <c r="A10965" s="4">
        <v>102213</v>
      </c>
      <c r="B10965" s="4" t="s">
        <v>11522</v>
      </c>
      <c r="C10965" s="4" t="s">
        <v>228</v>
      </c>
      <c r="D10965" s="4" t="s">
        <v>5502</v>
      </c>
      <c r="E10965" s="5">
        <v>20.42</v>
      </c>
    </row>
    <row r="10966" s="1" customFormat="1" customHeight="1" spans="1:5">
      <c r="A10966" s="4">
        <v>102214</v>
      </c>
      <c r="B10966" s="4" t="s">
        <v>11523</v>
      </c>
      <c r="C10966" s="4" t="s">
        <v>228</v>
      </c>
      <c r="D10966" s="4" t="s">
        <v>5502</v>
      </c>
      <c r="E10966" s="5">
        <v>21.1</v>
      </c>
    </row>
    <row r="10967" s="1" customFormat="1" customHeight="1" spans="1:5">
      <c r="A10967" s="4">
        <v>102215</v>
      </c>
      <c r="B10967" s="4" t="s">
        <v>11524</v>
      </c>
      <c r="C10967" s="4" t="s">
        <v>228</v>
      </c>
      <c r="D10967" s="4" t="s">
        <v>5859</v>
      </c>
      <c r="E10967" s="5">
        <v>18.87</v>
      </c>
    </row>
    <row r="10968" s="1" customFormat="1" customHeight="1" spans="1:5">
      <c r="A10968" s="4">
        <v>102217</v>
      </c>
      <c r="B10968" s="4" t="s">
        <v>11525</v>
      </c>
      <c r="C10968" s="4" t="s">
        <v>228</v>
      </c>
      <c r="D10968" s="4" t="s">
        <v>5502</v>
      </c>
      <c r="E10968" s="5">
        <v>17.06</v>
      </c>
    </row>
    <row r="10969" s="1" customFormat="1" customHeight="1" spans="1:5">
      <c r="A10969" s="4">
        <v>102218</v>
      </c>
      <c r="B10969" s="4" t="s">
        <v>11526</v>
      </c>
      <c r="C10969" s="4" t="s">
        <v>228</v>
      </c>
      <c r="D10969" s="4" t="s">
        <v>5502</v>
      </c>
      <c r="E10969" s="5">
        <v>16.16</v>
      </c>
    </row>
    <row r="10970" s="1" customFormat="1" customHeight="1" spans="1:5">
      <c r="A10970" s="4">
        <v>102219</v>
      </c>
      <c r="B10970" s="4" t="s">
        <v>11527</v>
      </c>
      <c r="C10970" s="4" t="s">
        <v>228</v>
      </c>
      <c r="D10970" s="4" t="s">
        <v>5502</v>
      </c>
      <c r="E10970" s="5">
        <v>16.71</v>
      </c>
    </row>
    <row r="10971" s="1" customFormat="1" customHeight="1" spans="1:5">
      <c r="A10971" s="4">
        <v>102220</v>
      </c>
      <c r="B10971" s="4" t="s">
        <v>11528</v>
      </c>
      <c r="C10971" s="4" t="s">
        <v>228</v>
      </c>
      <c r="D10971" s="4" t="s">
        <v>5859</v>
      </c>
      <c r="E10971" s="5">
        <v>15.88</v>
      </c>
    </row>
    <row r="10972" s="1" customFormat="1" customHeight="1" spans="1:5">
      <c r="A10972" s="4">
        <v>102223</v>
      </c>
      <c r="B10972" s="4" t="s">
        <v>11529</v>
      </c>
      <c r="C10972" s="4" t="s">
        <v>228</v>
      </c>
      <c r="D10972" s="4" t="s">
        <v>5502</v>
      </c>
      <c r="E10972" s="5">
        <v>30.63</v>
      </c>
    </row>
    <row r="10973" s="1" customFormat="1" customHeight="1" spans="1:5">
      <c r="A10973" s="4">
        <v>102224</v>
      </c>
      <c r="B10973" s="4" t="s">
        <v>11530</v>
      </c>
      <c r="C10973" s="4" t="s">
        <v>228</v>
      </c>
      <c r="D10973" s="4" t="s">
        <v>5502</v>
      </c>
      <c r="E10973" s="5">
        <v>31.65</v>
      </c>
    </row>
    <row r="10974" s="1" customFormat="1" customHeight="1" spans="1:5">
      <c r="A10974" s="4">
        <v>102225</v>
      </c>
      <c r="B10974" s="4" t="s">
        <v>11531</v>
      </c>
      <c r="C10974" s="4" t="s">
        <v>228</v>
      </c>
      <c r="D10974" s="4" t="s">
        <v>5859</v>
      </c>
      <c r="E10974" s="5">
        <v>28.31</v>
      </c>
    </row>
    <row r="10975" s="1" customFormat="1" customHeight="1" spans="1:5">
      <c r="A10975" s="4">
        <v>102227</v>
      </c>
      <c r="B10975" s="4" t="s">
        <v>11532</v>
      </c>
      <c r="C10975" s="4" t="s">
        <v>228</v>
      </c>
      <c r="D10975" s="4" t="s">
        <v>5502</v>
      </c>
      <c r="E10975" s="5">
        <v>25.6</v>
      </c>
    </row>
    <row r="10976" s="1" customFormat="1" customHeight="1" spans="1:5">
      <c r="A10976" s="4">
        <v>102228</v>
      </c>
      <c r="B10976" s="4" t="s">
        <v>11533</v>
      </c>
      <c r="C10976" s="4" t="s">
        <v>228</v>
      </c>
      <c r="D10976" s="4" t="s">
        <v>5502</v>
      </c>
      <c r="E10976" s="5">
        <v>24.25</v>
      </c>
    </row>
    <row r="10977" s="1" customFormat="1" customHeight="1" spans="1:5">
      <c r="A10977" s="4">
        <v>102229</v>
      </c>
      <c r="B10977" s="4" t="s">
        <v>11534</v>
      </c>
      <c r="C10977" s="4" t="s">
        <v>228</v>
      </c>
      <c r="D10977" s="4" t="s">
        <v>5502</v>
      </c>
      <c r="E10977" s="5">
        <v>25.06</v>
      </c>
    </row>
    <row r="10978" s="1" customFormat="1" customHeight="1" spans="1:5">
      <c r="A10978" s="4">
        <v>102230</v>
      </c>
      <c r="B10978" s="4" t="s">
        <v>11535</v>
      </c>
      <c r="C10978" s="4" t="s">
        <v>228</v>
      </c>
      <c r="D10978" s="4" t="s">
        <v>5859</v>
      </c>
      <c r="E10978" s="5">
        <v>23.82</v>
      </c>
    </row>
    <row r="10979" s="1" customFormat="1" customHeight="1" spans="1:5">
      <c r="A10979" s="4">
        <v>102233</v>
      </c>
      <c r="B10979" s="4" t="s">
        <v>11536</v>
      </c>
      <c r="C10979" s="4" t="s">
        <v>228</v>
      </c>
      <c r="D10979" s="4" t="s">
        <v>5502</v>
      </c>
      <c r="E10979" s="5">
        <v>11.16</v>
      </c>
    </row>
    <row r="10980" s="1" customFormat="1" customHeight="1" spans="1:5">
      <c r="A10980" s="4">
        <v>102234</v>
      </c>
      <c r="B10980" s="4" t="s">
        <v>11537</v>
      </c>
      <c r="C10980" s="4" t="s">
        <v>228</v>
      </c>
      <c r="D10980" s="4" t="s">
        <v>5502</v>
      </c>
      <c r="E10980" s="5">
        <v>22.32</v>
      </c>
    </row>
    <row r="10981" s="1" customFormat="1" customHeight="1" spans="1:5">
      <c r="A10981" s="4">
        <v>100716</v>
      </c>
      <c r="B10981" s="4" t="s">
        <v>11538</v>
      </c>
      <c r="C10981" s="4" t="s">
        <v>228</v>
      </c>
      <c r="D10981" s="4" t="s">
        <v>5683</v>
      </c>
      <c r="E10981" s="5">
        <v>27.88</v>
      </c>
    </row>
    <row r="10982" s="1" customFormat="1" customHeight="1" spans="1:5">
      <c r="A10982" s="4">
        <v>100717</v>
      </c>
      <c r="B10982" s="4" t="s">
        <v>11539</v>
      </c>
      <c r="C10982" s="4" t="s">
        <v>228</v>
      </c>
      <c r="D10982" s="4" t="s">
        <v>5502</v>
      </c>
      <c r="E10982" s="5">
        <v>8.94</v>
      </c>
    </row>
    <row r="10983" s="1" customFormat="1" customHeight="1" spans="1:5">
      <c r="A10983" s="4">
        <v>100718</v>
      </c>
      <c r="B10983" s="4" t="s">
        <v>11540</v>
      </c>
      <c r="C10983" s="4" t="s">
        <v>232</v>
      </c>
      <c r="D10983" s="4" t="s">
        <v>5502</v>
      </c>
      <c r="E10983" s="5">
        <v>1.33</v>
      </c>
    </row>
    <row r="10984" s="1" customFormat="1" customHeight="1" spans="1:5">
      <c r="A10984" s="4">
        <v>100719</v>
      </c>
      <c r="B10984" s="4" t="s">
        <v>11541</v>
      </c>
      <c r="C10984" s="4" t="s">
        <v>228</v>
      </c>
      <c r="D10984" s="4" t="s">
        <v>5502</v>
      </c>
      <c r="E10984" s="5">
        <v>11.67</v>
      </c>
    </row>
    <row r="10985" s="1" customFormat="1" customHeight="1" spans="1:5">
      <c r="A10985" s="4">
        <v>100720</v>
      </c>
      <c r="B10985" s="4" t="s">
        <v>11542</v>
      </c>
      <c r="C10985" s="4" t="s">
        <v>228</v>
      </c>
      <c r="D10985" s="4" t="s">
        <v>5502</v>
      </c>
      <c r="E10985" s="5">
        <v>10.8</v>
      </c>
    </row>
    <row r="10986" s="1" customFormat="1" customHeight="1" spans="1:5">
      <c r="A10986" s="4">
        <v>100721</v>
      </c>
      <c r="B10986" s="4" t="s">
        <v>11543</v>
      </c>
      <c r="C10986" s="4" t="s">
        <v>228</v>
      </c>
      <c r="D10986" s="4" t="s">
        <v>5502</v>
      </c>
      <c r="E10986" s="5">
        <v>25.33</v>
      </c>
    </row>
    <row r="10987" s="1" customFormat="1" customHeight="1" spans="1:5">
      <c r="A10987" s="4">
        <v>100722</v>
      </c>
      <c r="B10987" s="4" t="s">
        <v>11544</v>
      </c>
      <c r="C10987" s="4" t="s">
        <v>228</v>
      </c>
      <c r="D10987" s="4" t="s">
        <v>5502</v>
      </c>
      <c r="E10987" s="5">
        <v>23.8</v>
      </c>
    </row>
    <row r="10988" s="1" customFormat="1" customHeight="1" spans="1:5">
      <c r="A10988" s="4">
        <v>100723</v>
      </c>
      <c r="B10988" s="4" t="s">
        <v>11545</v>
      </c>
      <c r="C10988" s="4" t="s">
        <v>228</v>
      </c>
      <c r="D10988" s="4" t="s">
        <v>5502</v>
      </c>
      <c r="E10988" s="5">
        <v>12.52</v>
      </c>
    </row>
    <row r="10989" s="1" customFormat="1" customHeight="1" spans="1:5">
      <c r="A10989" s="4">
        <v>100724</v>
      </c>
      <c r="B10989" s="4" t="s">
        <v>11546</v>
      </c>
      <c r="C10989" s="4" t="s">
        <v>228</v>
      </c>
      <c r="D10989" s="4" t="s">
        <v>5502</v>
      </c>
      <c r="E10989" s="5">
        <v>14.2</v>
      </c>
    </row>
    <row r="10990" s="1" customFormat="1" customHeight="1" spans="1:5">
      <c r="A10990" s="4">
        <v>100725</v>
      </c>
      <c r="B10990" s="4" t="s">
        <v>11547</v>
      </c>
      <c r="C10990" s="4" t="s">
        <v>228</v>
      </c>
      <c r="D10990" s="4" t="s">
        <v>5502</v>
      </c>
      <c r="E10990" s="5">
        <v>25.61</v>
      </c>
    </row>
    <row r="10991" s="1" customFormat="1" customHeight="1" spans="1:5">
      <c r="A10991" s="4">
        <v>100726</v>
      </c>
      <c r="B10991" s="4" t="s">
        <v>11548</v>
      </c>
      <c r="C10991" s="4" t="s">
        <v>228</v>
      </c>
      <c r="D10991" s="4" t="s">
        <v>5502</v>
      </c>
      <c r="E10991" s="5">
        <v>27.1</v>
      </c>
    </row>
    <row r="10992" s="1" customFormat="1" customHeight="1" spans="1:5">
      <c r="A10992" s="4">
        <v>100727</v>
      </c>
      <c r="B10992" s="4" t="s">
        <v>11549</v>
      </c>
      <c r="C10992" s="4" t="s">
        <v>228</v>
      </c>
      <c r="D10992" s="4" t="s">
        <v>5502</v>
      </c>
      <c r="E10992" s="5">
        <v>28.07</v>
      </c>
    </row>
    <row r="10993" s="1" customFormat="1" customHeight="1" spans="1:5">
      <c r="A10993" s="4">
        <v>100728</v>
      </c>
      <c r="B10993" s="4" t="s">
        <v>11550</v>
      </c>
      <c r="C10993" s="4" t="s">
        <v>228</v>
      </c>
      <c r="D10993" s="4" t="s">
        <v>5502</v>
      </c>
      <c r="E10993" s="5">
        <v>24.77</v>
      </c>
    </row>
    <row r="10994" s="1" customFormat="1" customHeight="1" spans="1:5">
      <c r="A10994" s="4">
        <v>100729</v>
      </c>
      <c r="B10994" s="4" t="s">
        <v>11551</v>
      </c>
      <c r="C10994" s="4" t="s">
        <v>228</v>
      </c>
      <c r="D10994" s="4" t="s">
        <v>5502</v>
      </c>
      <c r="E10994" s="5">
        <v>21.61</v>
      </c>
    </row>
    <row r="10995" s="1" customFormat="1" customHeight="1" spans="1:5">
      <c r="A10995" s="4">
        <v>100730</v>
      </c>
      <c r="B10995" s="4" t="s">
        <v>11552</v>
      </c>
      <c r="C10995" s="4" t="s">
        <v>228</v>
      </c>
      <c r="D10995" s="4" t="s">
        <v>5502</v>
      </c>
      <c r="E10995" s="5">
        <v>24.56</v>
      </c>
    </row>
    <row r="10996" s="1" customFormat="1" customHeight="1" spans="1:5">
      <c r="A10996" s="4">
        <v>100733</v>
      </c>
      <c r="B10996" s="4" t="s">
        <v>11553</v>
      </c>
      <c r="C10996" s="4" t="s">
        <v>228</v>
      </c>
      <c r="D10996" s="4" t="s">
        <v>5502</v>
      </c>
      <c r="E10996" s="5">
        <v>12.41</v>
      </c>
    </row>
    <row r="10997" s="1" customFormat="1" customHeight="1" spans="1:5">
      <c r="A10997" s="4">
        <v>100734</v>
      </c>
      <c r="B10997" s="4" t="s">
        <v>11554</v>
      </c>
      <c r="C10997" s="4" t="s">
        <v>228</v>
      </c>
      <c r="D10997" s="4" t="s">
        <v>5502</v>
      </c>
      <c r="E10997" s="5">
        <v>15.59</v>
      </c>
    </row>
    <row r="10998" s="1" customFormat="1" customHeight="1" spans="1:5">
      <c r="A10998" s="4">
        <v>100735</v>
      </c>
      <c r="B10998" s="4" t="s">
        <v>11555</v>
      </c>
      <c r="C10998" s="4" t="s">
        <v>228</v>
      </c>
      <c r="D10998" s="4" t="s">
        <v>5502</v>
      </c>
      <c r="E10998" s="5">
        <v>10.83</v>
      </c>
    </row>
    <row r="10999" s="1" customFormat="1" customHeight="1" spans="1:5">
      <c r="A10999" s="4">
        <v>100736</v>
      </c>
      <c r="B10999" s="4" t="s">
        <v>11556</v>
      </c>
      <c r="C10999" s="4" t="s">
        <v>228</v>
      </c>
      <c r="D10999" s="4" t="s">
        <v>5502</v>
      </c>
      <c r="E10999" s="5">
        <v>14.28</v>
      </c>
    </row>
    <row r="11000" s="1" customFormat="1" customHeight="1" spans="1:5">
      <c r="A11000" s="4">
        <v>100739</v>
      </c>
      <c r="B11000" s="4" t="s">
        <v>11557</v>
      </c>
      <c r="C11000" s="4" t="s">
        <v>228</v>
      </c>
      <c r="D11000" s="4" t="s">
        <v>5502</v>
      </c>
      <c r="E11000" s="5">
        <v>11.49</v>
      </c>
    </row>
    <row r="11001" s="1" customFormat="1" customHeight="1" spans="1:5">
      <c r="A11001" s="4">
        <v>100740</v>
      </c>
      <c r="B11001" s="4" t="s">
        <v>11558</v>
      </c>
      <c r="C11001" s="4" t="s">
        <v>228</v>
      </c>
      <c r="D11001" s="4" t="s">
        <v>5502</v>
      </c>
      <c r="E11001" s="5">
        <v>11.4</v>
      </c>
    </row>
    <row r="11002" s="1" customFormat="1" customHeight="1" spans="1:5">
      <c r="A11002" s="4">
        <v>100741</v>
      </c>
      <c r="B11002" s="4" t="s">
        <v>11559</v>
      </c>
      <c r="C11002" s="4" t="s">
        <v>228</v>
      </c>
      <c r="D11002" s="4" t="s">
        <v>5502</v>
      </c>
      <c r="E11002" s="5">
        <v>24.94</v>
      </c>
    </row>
    <row r="11003" s="1" customFormat="1" customHeight="1" spans="1:5">
      <c r="A11003" s="4">
        <v>100742</v>
      </c>
      <c r="B11003" s="4" t="s">
        <v>11560</v>
      </c>
      <c r="C11003" s="4" t="s">
        <v>228</v>
      </c>
      <c r="D11003" s="4" t="s">
        <v>5502</v>
      </c>
      <c r="E11003" s="5">
        <v>24.38</v>
      </c>
    </row>
    <row r="11004" s="1" customFormat="1" customHeight="1" spans="1:5">
      <c r="A11004" s="4">
        <v>100743</v>
      </c>
      <c r="B11004" s="4" t="s">
        <v>11561</v>
      </c>
      <c r="C11004" s="4" t="s">
        <v>228</v>
      </c>
      <c r="D11004" s="4" t="s">
        <v>5859</v>
      </c>
      <c r="E11004" s="5">
        <v>11.24</v>
      </c>
    </row>
    <row r="11005" s="1" customFormat="1" customHeight="1" spans="1:5">
      <c r="A11005" s="4">
        <v>100744</v>
      </c>
      <c r="B11005" s="4" t="s">
        <v>11562</v>
      </c>
      <c r="C11005" s="4" t="s">
        <v>228</v>
      </c>
      <c r="D11005" s="4" t="s">
        <v>5859</v>
      </c>
      <c r="E11005" s="5">
        <v>11.24</v>
      </c>
    </row>
    <row r="11006" s="1" customFormat="1" customHeight="1" spans="1:5">
      <c r="A11006" s="4">
        <v>100745</v>
      </c>
      <c r="B11006" s="4" t="s">
        <v>11563</v>
      </c>
      <c r="C11006" s="4" t="s">
        <v>228</v>
      </c>
      <c r="D11006" s="4" t="s">
        <v>5859</v>
      </c>
      <c r="E11006" s="5">
        <v>24.67</v>
      </c>
    </row>
    <row r="11007" s="1" customFormat="1" customHeight="1" spans="1:5">
      <c r="A11007" s="4">
        <v>100746</v>
      </c>
      <c r="B11007" s="4" t="s">
        <v>11564</v>
      </c>
      <c r="C11007" s="4" t="s">
        <v>228</v>
      </c>
      <c r="D11007" s="4" t="s">
        <v>5859</v>
      </c>
      <c r="E11007" s="5">
        <v>24.22</v>
      </c>
    </row>
    <row r="11008" s="1" customFormat="1" customHeight="1" spans="1:5">
      <c r="A11008" s="4">
        <v>100747</v>
      </c>
      <c r="B11008" s="4" t="s">
        <v>11565</v>
      </c>
      <c r="C11008" s="4" t="s">
        <v>228</v>
      </c>
      <c r="D11008" s="4" t="s">
        <v>5502</v>
      </c>
      <c r="E11008" s="5">
        <v>11.35</v>
      </c>
    </row>
    <row r="11009" s="1" customFormat="1" customHeight="1" spans="1:5">
      <c r="A11009" s="4">
        <v>100748</v>
      </c>
      <c r="B11009" s="4" t="s">
        <v>11566</v>
      </c>
      <c r="C11009" s="4" t="s">
        <v>228</v>
      </c>
      <c r="D11009" s="4" t="s">
        <v>5502</v>
      </c>
      <c r="E11009" s="5">
        <v>11.31</v>
      </c>
    </row>
    <row r="11010" s="1" customFormat="1" customHeight="1" spans="1:5">
      <c r="A11010" s="4">
        <v>100749</v>
      </c>
      <c r="B11010" s="4" t="s">
        <v>11567</v>
      </c>
      <c r="C11010" s="4" t="s">
        <v>228</v>
      </c>
      <c r="D11010" s="4" t="s">
        <v>5502</v>
      </c>
      <c r="E11010" s="5">
        <v>24.79</v>
      </c>
    </row>
    <row r="11011" s="1" customFormat="1" customHeight="1" spans="1:5">
      <c r="A11011" s="4">
        <v>100750</v>
      </c>
      <c r="B11011" s="4" t="s">
        <v>11568</v>
      </c>
      <c r="C11011" s="4" t="s">
        <v>228</v>
      </c>
      <c r="D11011" s="4" t="s">
        <v>5502</v>
      </c>
      <c r="E11011" s="5">
        <v>24.29</v>
      </c>
    </row>
    <row r="11012" s="1" customFormat="1" customHeight="1" spans="1:5">
      <c r="A11012" s="4">
        <v>100751</v>
      </c>
      <c r="B11012" s="4" t="s">
        <v>11569</v>
      </c>
      <c r="C11012" s="4" t="s">
        <v>228</v>
      </c>
      <c r="D11012" s="4" t="s">
        <v>5502</v>
      </c>
      <c r="E11012" s="5">
        <v>43.21</v>
      </c>
    </row>
    <row r="11013" s="1" customFormat="1" customHeight="1" spans="1:5">
      <c r="A11013" s="4">
        <v>100752</v>
      </c>
      <c r="B11013" s="4" t="s">
        <v>11570</v>
      </c>
      <c r="C11013" s="4" t="s">
        <v>228</v>
      </c>
      <c r="D11013" s="4" t="s">
        <v>5502</v>
      </c>
      <c r="E11013" s="5">
        <v>49.13</v>
      </c>
    </row>
    <row r="11014" s="1" customFormat="1" customHeight="1" spans="1:5">
      <c r="A11014" s="4">
        <v>100753</v>
      </c>
      <c r="B11014" s="4" t="s">
        <v>11571</v>
      </c>
      <c r="C11014" s="4" t="s">
        <v>228</v>
      </c>
      <c r="D11014" s="4" t="s">
        <v>5502</v>
      </c>
      <c r="E11014" s="5">
        <v>21.67</v>
      </c>
    </row>
    <row r="11015" s="1" customFormat="1" customHeight="1" spans="1:5">
      <c r="A11015" s="4">
        <v>100754</v>
      </c>
      <c r="B11015" s="4" t="s">
        <v>11572</v>
      </c>
      <c r="C11015" s="4" t="s">
        <v>228</v>
      </c>
      <c r="D11015" s="4" t="s">
        <v>5502</v>
      </c>
      <c r="E11015" s="5">
        <v>28.56</v>
      </c>
    </row>
    <row r="11016" s="1" customFormat="1" customHeight="1" spans="1:5">
      <c r="A11016" s="4">
        <v>100757</v>
      </c>
      <c r="B11016" s="4" t="s">
        <v>11573</v>
      </c>
      <c r="C11016" s="4" t="s">
        <v>228</v>
      </c>
      <c r="D11016" s="4" t="s">
        <v>5502</v>
      </c>
      <c r="E11016" s="5">
        <v>49.9</v>
      </c>
    </row>
    <row r="11017" s="1" customFormat="1" customHeight="1" spans="1:5">
      <c r="A11017" s="4">
        <v>100758</v>
      </c>
      <c r="B11017" s="4" t="s">
        <v>11574</v>
      </c>
      <c r="C11017" s="4" t="s">
        <v>228</v>
      </c>
      <c r="D11017" s="4" t="s">
        <v>5502</v>
      </c>
      <c r="E11017" s="5">
        <v>48.78</v>
      </c>
    </row>
    <row r="11018" s="1" customFormat="1" customHeight="1" spans="1:5">
      <c r="A11018" s="4">
        <v>100759</v>
      </c>
      <c r="B11018" s="4" t="s">
        <v>11575</v>
      </c>
      <c r="C11018" s="4" t="s">
        <v>228</v>
      </c>
      <c r="D11018" s="4" t="s">
        <v>5859</v>
      </c>
      <c r="E11018" s="5">
        <v>49.36</v>
      </c>
    </row>
    <row r="11019" s="1" customFormat="1" customHeight="1" spans="1:5">
      <c r="A11019" s="4">
        <v>100760</v>
      </c>
      <c r="B11019" s="4" t="s">
        <v>11576</v>
      </c>
      <c r="C11019" s="4" t="s">
        <v>228</v>
      </c>
      <c r="D11019" s="4" t="s">
        <v>5859</v>
      </c>
      <c r="E11019" s="5">
        <v>48.45</v>
      </c>
    </row>
    <row r="11020" s="1" customFormat="1" customHeight="1" spans="1:5">
      <c r="A11020" s="4">
        <v>100761</v>
      </c>
      <c r="B11020" s="4" t="s">
        <v>11577</v>
      </c>
      <c r="C11020" s="4" t="s">
        <v>228</v>
      </c>
      <c r="D11020" s="4" t="s">
        <v>5502</v>
      </c>
      <c r="E11020" s="5">
        <v>49.59</v>
      </c>
    </row>
    <row r="11021" s="1" customFormat="1" customHeight="1" spans="1:5">
      <c r="A11021" s="4">
        <v>100762</v>
      </c>
      <c r="B11021" s="4" t="s">
        <v>11578</v>
      </c>
      <c r="C11021" s="4" t="s">
        <v>228</v>
      </c>
      <c r="D11021" s="4" t="s">
        <v>5502</v>
      </c>
      <c r="E11021" s="5">
        <v>48.59</v>
      </c>
    </row>
    <row r="11022" s="1" customFormat="1" customHeight="1" spans="1:5">
      <c r="A11022" s="4">
        <v>102488</v>
      </c>
      <c r="B11022" s="4" t="s">
        <v>11579</v>
      </c>
      <c r="C11022" s="4" t="s">
        <v>228</v>
      </c>
      <c r="D11022" s="4" t="s">
        <v>5683</v>
      </c>
      <c r="E11022" s="5">
        <v>3.46</v>
      </c>
    </row>
    <row r="11023" s="1" customFormat="1" customHeight="1" spans="1:5">
      <c r="A11023" s="4">
        <v>102489</v>
      </c>
      <c r="B11023" s="4" t="s">
        <v>11580</v>
      </c>
      <c r="C11023" s="4" t="s">
        <v>228</v>
      </c>
      <c r="D11023" s="4" t="s">
        <v>5502</v>
      </c>
      <c r="E11023" s="5">
        <v>28.45</v>
      </c>
    </row>
    <row r="11024" s="1" customFormat="1" customHeight="1" spans="1:5">
      <c r="A11024" s="4">
        <v>102491</v>
      </c>
      <c r="B11024" s="4" t="s">
        <v>11581</v>
      </c>
      <c r="C11024" s="4" t="s">
        <v>228</v>
      </c>
      <c r="D11024" s="4" t="s">
        <v>5502</v>
      </c>
      <c r="E11024" s="5">
        <v>20.52</v>
      </c>
    </row>
    <row r="11025" s="1" customFormat="1" customHeight="1" spans="1:5">
      <c r="A11025" s="4">
        <v>102492</v>
      </c>
      <c r="B11025" s="4" t="s">
        <v>11582</v>
      </c>
      <c r="C11025" s="4" t="s">
        <v>228</v>
      </c>
      <c r="D11025" s="4" t="s">
        <v>5502</v>
      </c>
      <c r="E11025" s="5">
        <v>25.97</v>
      </c>
    </row>
    <row r="11026" s="1" customFormat="1" customHeight="1" spans="1:5">
      <c r="A11026" s="4">
        <v>102494</v>
      </c>
      <c r="B11026" s="4" t="s">
        <v>11583</v>
      </c>
      <c r="C11026" s="4" t="s">
        <v>228</v>
      </c>
      <c r="D11026" s="4" t="s">
        <v>5502</v>
      </c>
      <c r="E11026" s="5">
        <v>65.7</v>
      </c>
    </row>
    <row r="11027" s="1" customFormat="1" customHeight="1" spans="1:5">
      <c r="A11027" s="4">
        <v>102496</v>
      </c>
      <c r="B11027" s="4" t="s">
        <v>11584</v>
      </c>
      <c r="C11027" s="4" t="s">
        <v>232</v>
      </c>
      <c r="D11027" s="4" t="s">
        <v>5502</v>
      </c>
      <c r="E11027" s="5">
        <v>13.56</v>
      </c>
    </row>
    <row r="11028" s="1" customFormat="1" customHeight="1" spans="1:5">
      <c r="A11028" s="4">
        <v>102497</v>
      </c>
      <c r="B11028" s="4" t="s">
        <v>11585</v>
      </c>
      <c r="C11028" s="4" t="s">
        <v>232</v>
      </c>
      <c r="D11028" s="4" t="s">
        <v>5502</v>
      </c>
      <c r="E11028" s="5">
        <v>4.87</v>
      </c>
    </row>
    <row r="11029" s="1" customFormat="1" customHeight="1" spans="1:5">
      <c r="A11029" s="4">
        <v>102498</v>
      </c>
      <c r="B11029" s="4" t="s">
        <v>11586</v>
      </c>
      <c r="C11029" s="4" t="s">
        <v>232</v>
      </c>
      <c r="D11029" s="4" t="s">
        <v>5502</v>
      </c>
      <c r="E11029" s="5">
        <v>1.61</v>
      </c>
    </row>
    <row r="11030" s="1" customFormat="1" customHeight="1" spans="1:5">
      <c r="A11030" s="4">
        <v>102499</v>
      </c>
      <c r="B11030" s="4" t="s">
        <v>11587</v>
      </c>
      <c r="C11030" s="4" t="s">
        <v>228</v>
      </c>
      <c r="D11030" s="4" t="s">
        <v>5502</v>
      </c>
      <c r="E11030" s="5">
        <v>4.05</v>
      </c>
    </row>
    <row r="11031" s="1" customFormat="1" customHeight="1" spans="1:5">
      <c r="A11031" s="4">
        <v>102500</v>
      </c>
      <c r="B11031" s="4" t="s">
        <v>11588</v>
      </c>
      <c r="C11031" s="4" t="s">
        <v>232</v>
      </c>
      <c r="D11031" s="4" t="s">
        <v>5502</v>
      </c>
      <c r="E11031" s="5">
        <v>4.29</v>
      </c>
    </row>
    <row r="11032" s="1" customFormat="1" customHeight="1" spans="1:5">
      <c r="A11032" s="4">
        <v>102501</v>
      </c>
      <c r="B11032" s="4" t="s">
        <v>11589</v>
      </c>
      <c r="C11032" s="4" t="s">
        <v>228</v>
      </c>
      <c r="D11032" s="4" t="s">
        <v>5502</v>
      </c>
      <c r="E11032" s="5">
        <v>24.56</v>
      </c>
    </row>
    <row r="11033" s="1" customFormat="1" customHeight="1" spans="1:5">
      <c r="A11033" s="4">
        <v>102504</v>
      </c>
      <c r="B11033" s="4" t="s">
        <v>11590</v>
      </c>
      <c r="C11033" s="4" t="s">
        <v>232</v>
      </c>
      <c r="D11033" s="4" t="s">
        <v>5502</v>
      </c>
      <c r="E11033" s="5">
        <v>9.54</v>
      </c>
    </row>
    <row r="11034" s="1" customFormat="1" customHeight="1" spans="1:5">
      <c r="A11034" s="4">
        <v>102505</v>
      </c>
      <c r="B11034" s="4" t="s">
        <v>11591</v>
      </c>
      <c r="C11034" s="4" t="s">
        <v>232</v>
      </c>
      <c r="D11034" s="4" t="s">
        <v>5502</v>
      </c>
      <c r="E11034" s="5">
        <v>10.06</v>
      </c>
    </row>
    <row r="11035" s="1" customFormat="1" customHeight="1" spans="1:5">
      <c r="A11035" s="4">
        <v>102506</v>
      </c>
      <c r="B11035" s="4" t="s">
        <v>11592</v>
      </c>
      <c r="C11035" s="4" t="s">
        <v>232</v>
      </c>
      <c r="D11035" s="4" t="s">
        <v>5502</v>
      </c>
      <c r="E11035" s="5">
        <v>10.63</v>
      </c>
    </row>
    <row r="11036" s="1" customFormat="1" customHeight="1" spans="1:5">
      <c r="A11036" s="4">
        <v>102507</v>
      </c>
      <c r="B11036" s="4" t="s">
        <v>11593</v>
      </c>
      <c r="C11036" s="4" t="s">
        <v>232</v>
      </c>
      <c r="D11036" s="4" t="s">
        <v>5502</v>
      </c>
      <c r="E11036" s="5">
        <v>6.45</v>
      </c>
    </row>
    <row r="11037" s="1" customFormat="1" customHeight="1" spans="1:5">
      <c r="A11037" s="4">
        <v>102508</v>
      </c>
      <c r="B11037" s="4" t="s">
        <v>11594</v>
      </c>
      <c r="C11037" s="4" t="s">
        <v>228</v>
      </c>
      <c r="D11037" s="4" t="s">
        <v>5502</v>
      </c>
      <c r="E11037" s="5">
        <v>46.68</v>
      </c>
    </row>
    <row r="11038" s="1" customFormat="1" customHeight="1" spans="1:5">
      <c r="A11038" s="4">
        <v>102509</v>
      </c>
      <c r="B11038" s="4" t="s">
        <v>11595</v>
      </c>
      <c r="C11038" s="4" t="s">
        <v>228</v>
      </c>
      <c r="D11038" s="4" t="s">
        <v>5502</v>
      </c>
      <c r="E11038" s="5">
        <v>25</v>
      </c>
    </row>
    <row r="11039" s="1" customFormat="1" customHeight="1" spans="1:5">
      <c r="A11039" s="4">
        <v>102512</v>
      </c>
      <c r="B11039" s="4" t="s">
        <v>11596</v>
      </c>
      <c r="C11039" s="4" t="s">
        <v>232</v>
      </c>
      <c r="D11039" s="4" t="s">
        <v>5683</v>
      </c>
      <c r="E11039" s="5">
        <v>5.76</v>
      </c>
    </row>
    <row r="11040" s="1" customFormat="1" customHeight="1" spans="1:5">
      <c r="A11040" s="4">
        <v>102513</v>
      </c>
      <c r="B11040" s="4" t="s">
        <v>11597</v>
      </c>
      <c r="C11040" s="4" t="s">
        <v>228</v>
      </c>
      <c r="D11040" s="4" t="s">
        <v>5502</v>
      </c>
      <c r="E11040" s="5">
        <v>45.97</v>
      </c>
    </row>
    <row r="11041" s="1" customFormat="1" customHeight="1" spans="1:5">
      <c r="A11041" s="4">
        <v>102520</v>
      </c>
      <c r="B11041" s="4" t="s">
        <v>11598</v>
      </c>
      <c r="C11041" s="4" t="s">
        <v>228</v>
      </c>
      <c r="D11041" s="4" t="s">
        <v>5502</v>
      </c>
      <c r="E11041" s="5">
        <v>79.53</v>
      </c>
    </row>
    <row r="11042" s="1" customFormat="1" customHeight="1" spans="1:5">
      <c r="A11042" s="4">
        <v>101749</v>
      </c>
      <c r="B11042" s="4" t="s">
        <v>11599</v>
      </c>
      <c r="C11042" s="4" t="s">
        <v>228</v>
      </c>
      <c r="D11042" s="4" t="s">
        <v>5683</v>
      </c>
      <c r="E11042" s="5">
        <v>55.05</v>
      </c>
    </row>
    <row r="11043" s="1" customFormat="1" customHeight="1" spans="1:5">
      <c r="A11043" s="4">
        <v>101750</v>
      </c>
      <c r="B11043" s="4" t="s">
        <v>11600</v>
      </c>
      <c r="C11043" s="4" t="s">
        <v>228</v>
      </c>
      <c r="D11043" s="4" t="s">
        <v>5683</v>
      </c>
      <c r="E11043" s="5">
        <v>52.62</v>
      </c>
    </row>
    <row r="11044" s="1" customFormat="1" customHeight="1" spans="1:5">
      <c r="A11044" s="4">
        <v>101729</v>
      </c>
      <c r="B11044" s="4" t="s">
        <v>11601</v>
      </c>
      <c r="C11044" s="4" t="s">
        <v>228</v>
      </c>
      <c r="D11044" s="4" t="s">
        <v>5683</v>
      </c>
      <c r="E11044" s="5">
        <v>236.06</v>
      </c>
    </row>
    <row r="11045" s="1" customFormat="1" customHeight="1" spans="1:5">
      <c r="A11045" s="4">
        <v>101746</v>
      </c>
      <c r="B11045" s="4" t="s">
        <v>11602</v>
      </c>
      <c r="C11045" s="4" t="s">
        <v>228</v>
      </c>
      <c r="D11045" s="4" t="s">
        <v>5683</v>
      </c>
      <c r="E11045" s="5">
        <v>364.29</v>
      </c>
    </row>
    <row r="11046" s="1" customFormat="1" customHeight="1" spans="1:5">
      <c r="A11046" s="4">
        <v>101751</v>
      </c>
      <c r="B11046" s="4" t="s">
        <v>11603</v>
      </c>
      <c r="C11046" s="4" t="s">
        <v>228</v>
      </c>
      <c r="D11046" s="4" t="s">
        <v>5683</v>
      </c>
      <c r="E11046" s="5">
        <v>242.33</v>
      </c>
    </row>
    <row r="11047" s="1" customFormat="1" customHeight="1" spans="1:5">
      <c r="A11047" s="4">
        <v>87246</v>
      </c>
      <c r="B11047" s="4" t="s">
        <v>11604</v>
      </c>
      <c r="C11047" s="4" t="s">
        <v>228</v>
      </c>
      <c r="D11047" s="4" t="s">
        <v>5502</v>
      </c>
      <c r="E11047" s="5">
        <v>69.68</v>
      </c>
    </row>
    <row r="11048" s="1" customFormat="1" customHeight="1" spans="1:5">
      <c r="A11048" s="4">
        <v>87247</v>
      </c>
      <c r="B11048" s="4" t="s">
        <v>11605</v>
      </c>
      <c r="C11048" s="4" t="s">
        <v>228</v>
      </c>
      <c r="D11048" s="4" t="s">
        <v>5502</v>
      </c>
      <c r="E11048" s="5">
        <v>62.97</v>
      </c>
    </row>
    <row r="11049" s="1" customFormat="1" customHeight="1" spans="1:5">
      <c r="A11049" s="4">
        <v>87248</v>
      </c>
      <c r="B11049" s="4" t="s">
        <v>11606</v>
      </c>
      <c r="C11049" s="4" t="s">
        <v>228</v>
      </c>
      <c r="D11049" s="4" t="s">
        <v>5502</v>
      </c>
      <c r="E11049" s="5">
        <v>56</v>
      </c>
    </row>
    <row r="11050" s="1" customFormat="1" customHeight="1" spans="1:5">
      <c r="A11050" s="4">
        <v>87249</v>
      </c>
      <c r="B11050" s="4" t="s">
        <v>11607</v>
      </c>
      <c r="C11050" s="4" t="s">
        <v>228</v>
      </c>
      <c r="D11050" s="4" t="s">
        <v>5502</v>
      </c>
      <c r="E11050" s="5">
        <v>74.24</v>
      </c>
    </row>
    <row r="11051" s="1" customFormat="1" customHeight="1" spans="1:5">
      <c r="A11051" s="4">
        <v>87250</v>
      </c>
      <c r="B11051" s="4" t="s">
        <v>11608</v>
      </c>
      <c r="C11051" s="4" t="s">
        <v>228</v>
      </c>
      <c r="D11051" s="4" t="s">
        <v>5502</v>
      </c>
      <c r="E11051" s="5">
        <v>64.18</v>
      </c>
    </row>
    <row r="11052" s="1" customFormat="1" customHeight="1" spans="1:5">
      <c r="A11052" s="4">
        <v>87251</v>
      </c>
      <c r="B11052" s="4" t="s">
        <v>11609</v>
      </c>
      <c r="C11052" s="4" t="s">
        <v>228</v>
      </c>
      <c r="D11052" s="4" t="s">
        <v>5502</v>
      </c>
      <c r="E11052" s="5">
        <v>56.17</v>
      </c>
    </row>
    <row r="11053" s="1" customFormat="1" customHeight="1" spans="1:5">
      <c r="A11053" s="4">
        <v>87255</v>
      </c>
      <c r="B11053" s="4" t="s">
        <v>11610</v>
      </c>
      <c r="C11053" s="4" t="s">
        <v>228</v>
      </c>
      <c r="D11053" s="4" t="s">
        <v>5502</v>
      </c>
      <c r="E11053" s="5">
        <v>117.92</v>
      </c>
    </row>
    <row r="11054" s="1" customFormat="1" customHeight="1" spans="1:5">
      <c r="A11054" s="4">
        <v>87256</v>
      </c>
      <c r="B11054" s="4" t="s">
        <v>11611</v>
      </c>
      <c r="C11054" s="4" t="s">
        <v>228</v>
      </c>
      <c r="D11054" s="4" t="s">
        <v>5502</v>
      </c>
      <c r="E11054" s="5">
        <v>105.54</v>
      </c>
    </row>
    <row r="11055" s="1" customFormat="1" customHeight="1" spans="1:5">
      <c r="A11055" s="4">
        <v>87257</v>
      </c>
      <c r="B11055" s="4" t="s">
        <v>11612</v>
      </c>
      <c r="C11055" s="4" t="s">
        <v>228</v>
      </c>
      <c r="D11055" s="4" t="s">
        <v>5502</v>
      </c>
      <c r="E11055" s="5">
        <v>96</v>
      </c>
    </row>
    <row r="11056" s="1" customFormat="1" customHeight="1" spans="1:5">
      <c r="A11056" s="4">
        <v>87258</v>
      </c>
      <c r="B11056" s="4" t="s">
        <v>11613</v>
      </c>
      <c r="C11056" s="4" t="s">
        <v>228</v>
      </c>
      <c r="D11056" s="4" t="s">
        <v>5502</v>
      </c>
      <c r="E11056" s="5">
        <v>165.72</v>
      </c>
    </row>
    <row r="11057" s="1" customFormat="1" customHeight="1" spans="1:5">
      <c r="A11057" s="4">
        <v>87259</v>
      </c>
      <c r="B11057" s="4" t="s">
        <v>11614</v>
      </c>
      <c r="C11057" s="4" t="s">
        <v>228</v>
      </c>
      <c r="D11057" s="4" t="s">
        <v>5502</v>
      </c>
      <c r="E11057" s="5">
        <v>153.18</v>
      </c>
    </row>
    <row r="11058" s="1" customFormat="1" customHeight="1" spans="1:5">
      <c r="A11058" s="4">
        <v>87260</v>
      </c>
      <c r="B11058" s="4" t="s">
        <v>11615</v>
      </c>
      <c r="C11058" s="4" t="s">
        <v>228</v>
      </c>
      <c r="D11058" s="4" t="s">
        <v>5502</v>
      </c>
      <c r="E11058" s="5">
        <v>144.44</v>
      </c>
    </row>
    <row r="11059" s="1" customFormat="1" customHeight="1" spans="1:5">
      <c r="A11059" s="4">
        <v>87261</v>
      </c>
      <c r="B11059" s="4" t="s">
        <v>11616</v>
      </c>
      <c r="C11059" s="4" t="s">
        <v>228</v>
      </c>
      <c r="D11059" s="4" t="s">
        <v>5502</v>
      </c>
      <c r="E11059" s="5">
        <v>188.93</v>
      </c>
    </row>
    <row r="11060" s="1" customFormat="1" customHeight="1" spans="1:5">
      <c r="A11060" s="4">
        <v>87262</v>
      </c>
      <c r="B11060" s="4" t="s">
        <v>11617</v>
      </c>
      <c r="C11060" s="4" t="s">
        <v>228</v>
      </c>
      <c r="D11060" s="4" t="s">
        <v>5502</v>
      </c>
      <c r="E11060" s="5">
        <v>174.68</v>
      </c>
    </row>
    <row r="11061" s="1" customFormat="1" customHeight="1" spans="1:5">
      <c r="A11061" s="4">
        <v>87263</v>
      </c>
      <c r="B11061" s="4" t="s">
        <v>11618</v>
      </c>
      <c r="C11061" s="4" t="s">
        <v>228</v>
      </c>
      <c r="D11061" s="4" t="s">
        <v>5502</v>
      </c>
      <c r="E11061" s="5">
        <v>164.42</v>
      </c>
    </row>
    <row r="11062" s="1" customFormat="1" customHeight="1" spans="1:5">
      <c r="A11062" s="4">
        <v>89046</v>
      </c>
      <c r="B11062" s="4" t="s">
        <v>11619</v>
      </c>
      <c r="C11062" s="4" t="s">
        <v>228</v>
      </c>
      <c r="D11062" s="4" t="s">
        <v>5502</v>
      </c>
      <c r="E11062" s="5">
        <v>62.21</v>
      </c>
    </row>
    <row r="11063" s="1" customFormat="1" customHeight="1" spans="1:5">
      <c r="A11063" s="4">
        <v>89171</v>
      </c>
      <c r="B11063" s="4" t="s">
        <v>11620</v>
      </c>
      <c r="C11063" s="4" t="s">
        <v>228</v>
      </c>
      <c r="D11063" s="4" t="s">
        <v>5502</v>
      </c>
      <c r="E11063" s="5">
        <v>59.07</v>
      </c>
    </row>
    <row r="11064" s="1" customFormat="1" customHeight="1" spans="1:5">
      <c r="A11064" s="4">
        <v>93389</v>
      </c>
      <c r="B11064" s="4" t="s">
        <v>11621</v>
      </c>
      <c r="C11064" s="4" t="s">
        <v>228</v>
      </c>
      <c r="D11064" s="4" t="s">
        <v>5502</v>
      </c>
      <c r="E11064" s="5">
        <v>63.27</v>
      </c>
    </row>
    <row r="11065" s="1" customFormat="1" customHeight="1" spans="1:5">
      <c r="A11065" s="4">
        <v>93390</v>
      </c>
      <c r="B11065" s="4" t="s">
        <v>11622</v>
      </c>
      <c r="C11065" s="4" t="s">
        <v>228</v>
      </c>
      <c r="D11065" s="4" t="s">
        <v>5502</v>
      </c>
      <c r="E11065" s="5">
        <v>56.66</v>
      </c>
    </row>
    <row r="11066" s="1" customFormat="1" customHeight="1" spans="1:5">
      <c r="A11066" s="4">
        <v>93391</v>
      </c>
      <c r="B11066" s="4" t="s">
        <v>11623</v>
      </c>
      <c r="C11066" s="4" t="s">
        <v>228</v>
      </c>
      <c r="D11066" s="4" t="s">
        <v>5502</v>
      </c>
      <c r="E11066" s="5">
        <v>49.71</v>
      </c>
    </row>
    <row r="11067" s="1" customFormat="1" customHeight="1" spans="1:5">
      <c r="A11067" s="4">
        <v>104593</v>
      </c>
      <c r="B11067" s="4" t="s">
        <v>11624</v>
      </c>
      <c r="C11067" s="4" t="s">
        <v>228</v>
      </c>
      <c r="D11067" s="4" t="s">
        <v>5502</v>
      </c>
      <c r="E11067" s="5">
        <v>121.82</v>
      </c>
    </row>
    <row r="11068" s="1" customFormat="1" customHeight="1" spans="1:5">
      <c r="A11068" s="4">
        <v>104594</v>
      </c>
      <c r="B11068" s="4" t="s">
        <v>11625</v>
      </c>
      <c r="C11068" s="4" t="s">
        <v>228</v>
      </c>
      <c r="D11068" s="4" t="s">
        <v>5502</v>
      </c>
      <c r="E11068" s="5">
        <v>107.91</v>
      </c>
    </row>
    <row r="11069" s="1" customFormat="1" customHeight="1" spans="1:5">
      <c r="A11069" s="4">
        <v>104595</v>
      </c>
      <c r="B11069" s="4" t="s">
        <v>11626</v>
      </c>
      <c r="C11069" s="4" t="s">
        <v>228</v>
      </c>
      <c r="D11069" s="4" t="s">
        <v>5502</v>
      </c>
      <c r="E11069" s="5">
        <v>96.5</v>
      </c>
    </row>
    <row r="11070" s="1" customFormat="1" customHeight="1" spans="1:5">
      <c r="A11070" s="4">
        <v>104596</v>
      </c>
      <c r="B11070" s="4" t="s">
        <v>11627</v>
      </c>
      <c r="C11070" s="4" t="s">
        <v>228</v>
      </c>
      <c r="D11070" s="4" t="s">
        <v>5502</v>
      </c>
      <c r="E11070" s="5">
        <v>193.73</v>
      </c>
    </row>
    <row r="11071" s="1" customFormat="1" customHeight="1" spans="1:5">
      <c r="A11071" s="4">
        <v>104597</v>
      </c>
      <c r="B11071" s="4" t="s">
        <v>11628</v>
      </c>
      <c r="C11071" s="4" t="s">
        <v>228</v>
      </c>
      <c r="D11071" s="4" t="s">
        <v>5502</v>
      </c>
      <c r="E11071" s="5">
        <v>177.6</v>
      </c>
    </row>
    <row r="11072" s="1" customFormat="1" customHeight="1" spans="1:5">
      <c r="A11072" s="4">
        <v>104598</v>
      </c>
      <c r="B11072" s="4" t="s">
        <v>11629</v>
      </c>
      <c r="C11072" s="4" t="s">
        <v>228</v>
      </c>
      <c r="D11072" s="4" t="s">
        <v>5502</v>
      </c>
      <c r="E11072" s="5">
        <v>165.08</v>
      </c>
    </row>
    <row r="11073" s="1" customFormat="1" customHeight="1" spans="1:5">
      <c r="A11073" s="4">
        <v>104599</v>
      </c>
      <c r="B11073" s="4" t="s">
        <v>11630</v>
      </c>
      <c r="C11073" s="4" t="s">
        <v>228</v>
      </c>
      <c r="D11073" s="4" t="s">
        <v>5502</v>
      </c>
      <c r="E11073" s="5">
        <v>82.38</v>
      </c>
    </row>
    <row r="11074" s="1" customFormat="1" customHeight="1" spans="1:5">
      <c r="A11074" s="4">
        <v>104600</v>
      </c>
      <c r="B11074" s="4" t="s">
        <v>11631</v>
      </c>
      <c r="C11074" s="4" t="s">
        <v>228</v>
      </c>
      <c r="D11074" s="4" t="s">
        <v>5502</v>
      </c>
      <c r="E11074" s="5">
        <v>75.45</v>
      </c>
    </row>
    <row r="11075" s="1" customFormat="1" customHeight="1" spans="1:5">
      <c r="A11075" s="4">
        <v>104601</v>
      </c>
      <c r="B11075" s="4" t="s">
        <v>11632</v>
      </c>
      <c r="C11075" s="4" t="s">
        <v>228</v>
      </c>
      <c r="D11075" s="4" t="s">
        <v>5502</v>
      </c>
      <c r="E11075" s="5">
        <v>67.77</v>
      </c>
    </row>
    <row r="11076" s="1" customFormat="1" customHeight="1" spans="1:5">
      <c r="A11076" s="4">
        <v>104602</v>
      </c>
      <c r="B11076" s="4" t="s">
        <v>11633</v>
      </c>
      <c r="C11076" s="4" t="s">
        <v>228</v>
      </c>
      <c r="D11076" s="4" t="s">
        <v>5502</v>
      </c>
      <c r="E11076" s="5">
        <v>61.26</v>
      </c>
    </row>
    <row r="11077" s="1" customFormat="1" customHeight="1" spans="1:5">
      <c r="A11077" s="4">
        <v>104603</v>
      </c>
      <c r="B11077" s="4" t="s">
        <v>11634</v>
      </c>
      <c r="C11077" s="4" t="s">
        <v>228</v>
      </c>
      <c r="D11077" s="4" t="s">
        <v>5502</v>
      </c>
      <c r="E11077" s="5">
        <v>58.38</v>
      </c>
    </row>
    <row r="11078" s="1" customFormat="1" customHeight="1" spans="1:5">
      <c r="A11078" s="4">
        <v>104604</v>
      </c>
      <c r="B11078" s="4" t="s">
        <v>11635</v>
      </c>
      <c r="C11078" s="4" t="s">
        <v>228</v>
      </c>
      <c r="D11078" s="4" t="s">
        <v>5502</v>
      </c>
      <c r="E11078" s="5">
        <v>51.99</v>
      </c>
    </row>
    <row r="11079" s="1" customFormat="1" customHeight="1" spans="1:5">
      <c r="A11079" s="4">
        <v>104605</v>
      </c>
      <c r="B11079" s="4" t="s">
        <v>11636</v>
      </c>
      <c r="C11079" s="4" t="s">
        <v>228</v>
      </c>
      <c r="D11079" s="4" t="s">
        <v>5502</v>
      </c>
      <c r="E11079" s="5">
        <v>101.1</v>
      </c>
    </row>
    <row r="11080" s="1" customFormat="1" customHeight="1" spans="1:5">
      <c r="A11080" s="4">
        <v>104606</v>
      </c>
      <c r="B11080" s="4" t="s">
        <v>11637</v>
      </c>
      <c r="C11080" s="4" t="s">
        <v>228</v>
      </c>
      <c r="D11080" s="4" t="s">
        <v>5502</v>
      </c>
      <c r="E11080" s="5">
        <v>71.8</v>
      </c>
    </row>
    <row r="11081" s="1" customFormat="1" customHeight="1" spans="1:5">
      <c r="A11081" s="4">
        <v>104607</v>
      </c>
      <c r="B11081" s="4" t="s">
        <v>11638</v>
      </c>
      <c r="C11081" s="4" t="s">
        <v>228</v>
      </c>
      <c r="D11081" s="4" t="s">
        <v>5502</v>
      </c>
      <c r="E11081" s="5">
        <v>59.56</v>
      </c>
    </row>
    <row r="11082" s="1" customFormat="1" customHeight="1" spans="1:5">
      <c r="A11082" s="4">
        <v>104608</v>
      </c>
      <c r="B11082" s="4" t="s">
        <v>11639</v>
      </c>
      <c r="C11082" s="4" t="s">
        <v>228</v>
      </c>
      <c r="D11082" s="4" t="s">
        <v>5502</v>
      </c>
      <c r="E11082" s="5">
        <v>203.17</v>
      </c>
    </row>
    <row r="11083" s="1" customFormat="1" customHeight="1" spans="1:5">
      <c r="A11083" s="4">
        <v>104609</v>
      </c>
      <c r="B11083" s="4" t="s">
        <v>11640</v>
      </c>
      <c r="C11083" s="4" t="s">
        <v>228</v>
      </c>
      <c r="D11083" s="4" t="s">
        <v>5502</v>
      </c>
      <c r="E11083" s="5">
        <v>163.77</v>
      </c>
    </row>
    <row r="11084" s="1" customFormat="1" customHeight="1" spans="1:5">
      <c r="A11084" s="4">
        <v>104610</v>
      </c>
      <c r="B11084" s="4" t="s">
        <v>11641</v>
      </c>
      <c r="C11084" s="4" t="s">
        <v>228</v>
      </c>
      <c r="D11084" s="4" t="s">
        <v>5502</v>
      </c>
      <c r="E11084" s="5">
        <v>149.17</v>
      </c>
    </row>
    <row r="11085" s="1" customFormat="1" customHeight="1" spans="1:5">
      <c r="A11085" s="4">
        <v>98671</v>
      </c>
      <c r="B11085" s="4" t="s">
        <v>11642</v>
      </c>
      <c r="C11085" s="4" t="s">
        <v>228</v>
      </c>
      <c r="D11085" s="4" t="s">
        <v>5502</v>
      </c>
      <c r="E11085" s="5">
        <v>507.63</v>
      </c>
    </row>
    <row r="11086" s="1" customFormat="1" customHeight="1" spans="1:5">
      <c r="A11086" s="4">
        <v>98672</v>
      </c>
      <c r="B11086" s="4" t="s">
        <v>11643</v>
      </c>
      <c r="C11086" s="4" t="s">
        <v>228</v>
      </c>
      <c r="D11086" s="4" t="s">
        <v>5502</v>
      </c>
      <c r="E11086" s="5">
        <v>591.91</v>
      </c>
    </row>
    <row r="11087" s="1" customFormat="1" customHeight="1" spans="1:5">
      <c r="A11087" s="4">
        <v>98678</v>
      </c>
      <c r="B11087" s="4" t="s">
        <v>11644</v>
      </c>
      <c r="C11087" s="4" t="s">
        <v>228</v>
      </c>
      <c r="D11087" s="4" t="s">
        <v>5502</v>
      </c>
      <c r="E11087" s="5">
        <v>398.42</v>
      </c>
    </row>
    <row r="11088" s="1" customFormat="1" customHeight="1" spans="1:5">
      <c r="A11088" s="4">
        <v>98679</v>
      </c>
      <c r="B11088" s="4" t="s">
        <v>11645</v>
      </c>
      <c r="C11088" s="4" t="s">
        <v>228</v>
      </c>
      <c r="D11088" s="4" t="s">
        <v>5683</v>
      </c>
      <c r="E11088" s="5">
        <v>37.3</v>
      </c>
    </row>
    <row r="11089" s="1" customFormat="1" customHeight="1" spans="1:5">
      <c r="A11089" s="4">
        <v>98680</v>
      </c>
      <c r="B11089" s="4" t="s">
        <v>11646</v>
      </c>
      <c r="C11089" s="4" t="s">
        <v>228</v>
      </c>
      <c r="D11089" s="4" t="s">
        <v>5683</v>
      </c>
      <c r="E11089" s="5">
        <v>47.06</v>
      </c>
    </row>
    <row r="11090" s="1" customFormat="1" customHeight="1" spans="1:5">
      <c r="A11090" s="4">
        <v>98681</v>
      </c>
      <c r="B11090" s="4" t="s">
        <v>11647</v>
      </c>
      <c r="C11090" s="4" t="s">
        <v>228</v>
      </c>
      <c r="D11090" s="4" t="s">
        <v>5683</v>
      </c>
      <c r="E11090" s="5">
        <v>34.87</v>
      </c>
    </row>
    <row r="11091" s="1" customFormat="1" customHeight="1" spans="1:5">
      <c r="A11091" s="4">
        <v>98682</v>
      </c>
      <c r="B11091" s="4" t="s">
        <v>11648</v>
      </c>
      <c r="C11091" s="4" t="s">
        <v>228</v>
      </c>
      <c r="D11091" s="4" t="s">
        <v>5683</v>
      </c>
      <c r="E11091" s="5">
        <v>44.63</v>
      </c>
    </row>
    <row r="11092" s="1" customFormat="1" customHeight="1" spans="1:5">
      <c r="A11092" s="4">
        <v>98685</v>
      </c>
      <c r="B11092" s="4" t="s">
        <v>11649</v>
      </c>
      <c r="C11092" s="4" t="s">
        <v>232</v>
      </c>
      <c r="D11092" s="4" t="s">
        <v>5502</v>
      </c>
      <c r="E11092" s="5">
        <v>91.63</v>
      </c>
    </row>
    <row r="11093" s="1" customFormat="1" customHeight="1" spans="1:5">
      <c r="A11093" s="4">
        <v>98686</v>
      </c>
      <c r="B11093" s="4" t="s">
        <v>11650</v>
      </c>
      <c r="C11093" s="4" t="s">
        <v>232</v>
      </c>
      <c r="D11093" s="4" t="s">
        <v>5683</v>
      </c>
      <c r="E11093" s="5">
        <v>42.53</v>
      </c>
    </row>
    <row r="11094" s="1" customFormat="1" customHeight="1" spans="1:5">
      <c r="A11094" s="4">
        <v>98688</v>
      </c>
      <c r="B11094" s="4" t="s">
        <v>11651</v>
      </c>
      <c r="C11094" s="4" t="s">
        <v>232</v>
      </c>
      <c r="D11094" s="4" t="s">
        <v>5683</v>
      </c>
      <c r="E11094" s="5">
        <v>68.73</v>
      </c>
    </row>
    <row r="11095" s="1" customFormat="1" customHeight="1" spans="1:5">
      <c r="A11095" s="4">
        <v>98689</v>
      </c>
      <c r="B11095" s="4" t="s">
        <v>11652</v>
      </c>
      <c r="C11095" s="4" t="s">
        <v>232</v>
      </c>
      <c r="D11095" s="4" t="s">
        <v>5502</v>
      </c>
      <c r="E11095" s="5">
        <v>129.32</v>
      </c>
    </row>
    <row r="11096" s="1" customFormat="1" customHeight="1" spans="1:5">
      <c r="A11096" s="4">
        <v>101090</v>
      </c>
      <c r="B11096" s="4" t="s">
        <v>11653</v>
      </c>
      <c r="C11096" s="4" t="s">
        <v>228</v>
      </c>
      <c r="D11096" s="4" t="s">
        <v>5683</v>
      </c>
      <c r="E11096" s="5">
        <v>194.88</v>
      </c>
    </row>
    <row r="11097" s="1" customFormat="1" customHeight="1" spans="1:5">
      <c r="A11097" s="4">
        <v>101091</v>
      </c>
      <c r="B11097" s="4" t="s">
        <v>11654</v>
      </c>
      <c r="C11097" s="4" t="s">
        <v>228</v>
      </c>
      <c r="D11097" s="4" t="s">
        <v>5683</v>
      </c>
      <c r="E11097" s="5">
        <v>151.96</v>
      </c>
    </row>
    <row r="11098" s="1" customFormat="1" customHeight="1" spans="1:5">
      <c r="A11098" s="4">
        <v>101725</v>
      </c>
      <c r="B11098" s="4" t="s">
        <v>11655</v>
      </c>
      <c r="C11098" s="4" t="s">
        <v>228</v>
      </c>
      <c r="D11098" s="4" t="s">
        <v>5683</v>
      </c>
      <c r="E11098" s="5">
        <v>281.45</v>
      </c>
    </row>
    <row r="11099" s="1" customFormat="1" customHeight="1" spans="1:5">
      <c r="A11099" s="4">
        <v>101726</v>
      </c>
      <c r="B11099" s="4" t="s">
        <v>11656</v>
      </c>
      <c r="C11099" s="4" t="s">
        <v>228</v>
      </c>
      <c r="D11099" s="4" t="s">
        <v>5683</v>
      </c>
      <c r="E11099" s="5">
        <v>192.79</v>
      </c>
    </row>
    <row r="11100" s="1" customFormat="1" customHeight="1" spans="1:5">
      <c r="A11100" s="4">
        <v>101731</v>
      </c>
      <c r="B11100" s="4" t="s">
        <v>11657</v>
      </c>
      <c r="C11100" s="4" t="s">
        <v>228</v>
      </c>
      <c r="D11100" s="4" t="s">
        <v>5683</v>
      </c>
      <c r="E11100" s="5">
        <v>281.6</v>
      </c>
    </row>
    <row r="11101" s="1" customFormat="1" customHeight="1" spans="1:5">
      <c r="A11101" s="4">
        <v>101732</v>
      </c>
      <c r="B11101" s="4" t="s">
        <v>11658</v>
      </c>
      <c r="C11101" s="4" t="s">
        <v>228</v>
      </c>
      <c r="D11101" s="4" t="s">
        <v>5683</v>
      </c>
      <c r="E11101" s="5">
        <v>90.85</v>
      </c>
    </row>
    <row r="11102" s="1" customFormat="1" customHeight="1" spans="1:5">
      <c r="A11102" s="4">
        <v>101094</v>
      </c>
      <c r="B11102" s="4" t="s">
        <v>325</v>
      </c>
      <c r="C11102" s="4" t="s">
        <v>232</v>
      </c>
      <c r="D11102" s="4" t="s">
        <v>5502</v>
      </c>
      <c r="E11102" s="5">
        <v>192.67</v>
      </c>
    </row>
    <row r="11103" s="1" customFormat="1" customHeight="1" spans="1:5">
      <c r="A11103" s="4">
        <v>101727</v>
      </c>
      <c r="B11103" s="4" t="s">
        <v>11659</v>
      </c>
      <c r="C11103" s="4" t="s">
        <v>228</v>
      </c>
      <c r="D11103" s="4" t="s">
        <v>5502</v>
      </c>
      <c r="E11103" s="5">
        <v>228.58</v>
      </c>
    </row>
    <row r="11104" s="1" customFormat="1" customHeight="1" spans="1:5">
      <c r="A11104" s="4">
        <v>101733</v>
      </c>
      <c r="B11104" s="4" t="s">
        <v>11660</v>
      </c>
      <c r="C11104" s="4" t="s">
        <v>228</v>
      </c>
      <c r="D11104" s="4" t="s">
        <v>5502</v>
      </c>
      <c r="E11104" s="5">
        <v>307.51</v>
      </c>
    </row>
    <row r="11105" s="1" customFormat="1" customHeight="1" spans="1:5">
      <c r="A11105" s="4">
        <v>101734</v>
      </c>
      <c r="B11105" s="4" t="s">
        <v>11661</v>
      </c>
      <c r="C11105" s="4" t="s">
        <v>228</v>
      </c>
      <c r="D11105" s="4" t="s">
        <v>5502</v>
      </c>
      <c r="E11105" s="5">
        <v>469.72</v>
      </c>
    </row>
    <row r="11106" s="1" customFormat="1" customHeight="1" spans="1:5">
      <c r="A11106" s="4">
        <v>101735</v>
      </c>
      <c r="B11106" s="4" t="s">
        <v>11662</v>
      </c>
      <c r="C11106" s="4" t="s">
        <v>228</v>
      </c>
      <c r="D11106" s="4" t="s">
        <v>5502</v>
      </c>
      <c r="E11106" s="5">
        <v>481.5</v>
      </c>
    </row>
    <row r="11107" s="1" customFormat="1" customHeight="1" spans="1:5">
      <c r="A11107" s="4">
        <v>101736</v>
      </c>
      <c r="B11107" s="4" t="s">
        <v>11663</v>
      </c>
      <c r="C11107" s="4" t="s">
        <v>228</v>
      </c>
      <c r="D11107" s="4" t="s">
        <v>5502</v>
      </c>
      <c r="E11107" s="5">
        <v>117.28</v>
      </c>
    </row>
    <row r="11108" s="1" customFormat="1" customHeight="1" spans="1:5">
      <c r="A11108" s="4">
        <v>101737</v>
      </c>
      <c r="B11108" s="4" t="s">
        <v>11664</v>
      </c>
      <c r="C11108" s="4" t="s">
        <v>228</v>
      </c>
      <c r="D11108" s="4" t="s">
        <v>5502</v>
      </c>
      <c r="E11108" s="5">
        <v>140.56</v>
      </c>
    </row>
    <row r="11109" s="1" customFormat="1" customHeight="1" spans="1:5">
      <c r="A11109" s="4">
        <v>101748</v>
      </c>
      <c r="B11109" s="4" t="s">
        <v>11665</v>
      </c>
      <c r="C11109" s="4" t="s">
        <v>228</v>
      </c>
      <c r="D11109" s="4" t="s">
        <v>5683</v>
      </c>
      <c r="E11109" s="5">
        <v>3.48</v>
      </c>
    </row>
    <row r="11110" s="1" customFormat="1" customHeight="1" spans="1:5">
      <c r="A11110" s="4">
        <v>104162</v>
      </c>
      <c r="B11110" s="4" t="s">
        <v>11666</v>
      </c>
      <c r="C11110" s="4" t="s">
        <v>228</v>
      </c>
      <c r="D11110" s="4" t="s">
        <v>5683</v>
      </c>
      <c r="E11110" s="5">
        <v>93.04</v>
      </c>
    </row>
    <row r="11111" s="1" customFormat="1" customHeight="1" spans="1:5">
      <c r="A11111" s="4">
        <v>101092</v>
      </c>
      <c r="B11111" s="4" t="s">
        <v>11667</v>
      </c>
      <c r="C11111" s="4" t="s">
        <v>228</v>
      </c>
      <c r="D11111" s="4" t="s">
        <v>5502</v>
      </c>
      <c r="E11111" s="5">
        <v>518.27</v>
      </c>
    </row>
    <row r="11112" s="1" customFormat="1" customHeight="1" spans="1:5">
      <c r="A11112" s="4">
        <v>101093</v>
      </c>
      <c r="B11112" s="4" t="s">
        <v>11668</v>
      </c>
      <c r="C11112" s="4" t="s">
        <v>228</v>
      </c>
      <c r="D11112" s="4" t="s">
        <v>5502</v>
      </c>
      <c r="E11112" s="5">
        <v>602.55</v>
      </c>
    </row>
    <row r="11113" s="1" customFormat="1" customHeight="1" spans="1:5">
      <c r="A11113" s="4">
        <v>98695</v>
      </c>
      <c r="B11113" s="4" t="s">
        <v>11669</v>
      </c>
      <c r="C11113" s="4" t="s">
        <v>232</v>
      </c>
      <c r="D11113" s="4" t="s">
        <v>5502</v>
      </c>
      <c r="E11113" s="5">
        <v>103.94</v>
      </c>
    </row>
    <row r="11114" s="1" customFormat="1" customHeight="1" spans="1:5">
      <c r="A11114" s="4">
        <v>98697</v>
      </c>
      <c r="B11114" s="4" t="s">
        <v>11670</v>
      </c>
      <c r="C11114" s="4" t="s">
        <v>232</v>
      </c>
      <c r="D11114" s="4" t="s">
        <v>5502</v>
      </c>
      <c r="E11114" s="5">
        <v>69</v>
      </c>
    </row>
    <row r="11115" s="1" customFormat="1" customHeight="1" spans="1:5">
      <c r="A11115" s="4">
        <v>101738</v>
      </c>
      <c r="B11115" s="4" t="s">
        <v>11671</v>
      </c>
      <c r="C11115" s="4" t="s">
        <v>232</v>
      </c>
      <c r="D11115" s="4" t="s">
        <v>5683</v>
      </c>
      <c r="E11115" s="5">
        <v>33.08</v>
      </c>
    </row>
    <row r="11116" s="1" customFormat="1" customHeight="1" spans="1:5">
      <c r="A11116" s="4">
        <v>101739</v>
      </c>
      <c r="B11116" s="4" t="s">
        <v>11672</v>
      </c>
      <c r="C11116" s="4" t="s">
        <v>232</v>
      </c>
      <c r="D11116" s="4" t="s">
        <v>5683</v>
      </c>
      <c r="E11116" s="5">
        <v>36.31</v>
      </c>
    </row>
    <row r="11117" s="1" customFormat="1" customHeight="1" spans="1:5">
      <c r="A11117" s="4">
        <v>88648</v>
      </c>
      <c r="B11117" s="4" t="s">
        <v>11673</v>
      </c>
      <c r="C11117" s="4" t="s">
        <v>232</v>
      </c>
      <c r="D11117" s="4" t="s">
        <v>5502</v>
      </c>
      <c r="E11117" s="5">
        <v>7.89</v>
      </c>
    </row>
    <row r="11118" s="1" customFormat="1" customHeight="1" spans="1:5">
      <c r="A11118" s="4">
        <v>88649</v>
      </c>
      <c r="B11118" s="4" t="s">
        <v>11674</v>
      </c>
      <c r="C11118" s="4" t="s">
        <v>232</v>
      </c>
      <c r="D11118" s="4" t="s">
        <v>5502</v>
      </c>
      <c r="E11118" s="5">
        <v>8.96</v>
      </c>
    </row>
    <row r="11119" s="1" customFormat="1" customHeight="1" spans="1:5">
      <c r="A11119" s="4">
        <v>88650</v>
      </c>
      <c r="B11119" s="4" t="s">
        <v>11675</v>
      </c>
      <c r="C11119" s="4" t="s">
        <v>232</v>
      </c>
      <c r="D11119" s="4" t="s">
        <v>5502</v>
      </c>
      <c r="E11119" s="5">
        <v>17.4</v>
      </c>
    </row>
    <row r="11120" s="1" customFormat="1" customHeight="1" spans="1:5">
      <c r="A11120" s="4">
        <v>96467</v>
      </c>
      <c r="B11120" s="4" t="s">
        <v>11676</v>
      </c>
      <c r="C11120" s="4" t="s">
        <v>232</v>
      </c>
      <c r="D11120" s="4" t="s">
        <v>5502</v>
      </c>
      <c r="E11120" s="5">
        <v>7.16</v>
      </c>
    </row>
    <row r="11121" s="1" customFormat="1" customHeight="1" spans="1:5">
      <c r="A11121" s="4">
        <v>101740</v>
      </c>
      <c r="B11121" s="4" t="s">
        <v>11677</v>
      </c>
      <c r="C11121" s="4" t="s">
        <v>232</v>
      </c>
      <c r="D11121" s="4" t="s">
        <v>5683</v>
      </c>
      <c r="E11121" s="5">
        <v>46</v>
      </c>
    </row>
    <row r="11122" s="1" customFormat="1" customHeight="1" spans="1:5">
      <c r="A11122" s="4">
        <v>101741</v>
      </c>
      <c r="B11122" s="4" t="s">
        <v>11678</v>
      </c>
      <c r="C11122" s="4" t="s">
        <v>232</v>
      </c>
      <c r="D11122" s="4" t="s">
        <v>5502</v>
      </c>
      <c r="E11122" s="5">
        <v>23.27</v>
      </c>
    </row>
    <row r="11123" s="1" customFormat="1" customHeight="1" spans="1:5">
      <c r="A11123" s="4">
        <v>94990</v>
      </c>
      <c r="B11123" s="4" t="s">
        <v>11679</v>
      </c>
      <c r="C11123" s="4" t="s">
        <v>223</v>
      </c>
      <c r="D11123" s="4" t="s">
        <v>5502</v>
      </c>
      <c r="E11123" s="5">
        <v>777.89</v>
      </c>
    </row>
    <row r="11124" s="1" customFormat="1" customHeight="1" spans="1:5">
      <c r="A11124" s="4">
        <v>94991</v>
      </c>
      <c r="B11124" s="4" t="s">
        <v>11680</v>
      </c>
      <c r="C11124" s="4" t="s">
        <v>223</v>
      </c>
      <c r="D11124" s="4" t="s">
        <v>5502</v>
      </c>
      <c r="E11124" s="5">
        <v>670.58</v>
      </c>
    </row>
    <row r="11125" s="1" customFormat="1" customHeight="1" spans="1:5">
      <c r="A11125" s="4">
        <v>94992</v>
      </c>
      <c r="B11125" s="4" t="s">
        <v>11681</v>
      </c>
      <c r="C11125" s="4" t="s">
        <v>228</v>
      </c>
      <c r="D11125" s="4" t="s">
        <v>5502</v>
      </c>
      <c r="E11125" s="5">
        <v>78.26</v>
      </c>
    </row>
    <row r="11126" s="1" customFormat="1" customHeight="1" spans="1:5">
      <c r="A11126" s="4">
        <v>94993</v>
      </c>
      <c r="B11126" s="4" t="s">
        <v>11682</v>
      </c>
      <c r="C11126" s="4" t="s">
        <v>228</v>
      </c>
      <c r="D11126" s="4" t="s">
        <v>5502</v>
      </c>
      <c r="E11126" s="5">
        <v>71.81</v>
      </c>
    </row>
    <row r="11127" s="1" customFormat="1" customHeight="1" spans="1:5">
      <c r="A11127" s="4">
        <v>94994</v>
      </c>
      <c r="B11127" s="4" t="s">
        <v>327</v>
      </c>
      <c r="C11127" s="4" t="s">
        <v>228</v>
      </c>
      <c r="D11127" s="4" t="s">
        <v>5502</v>
      </c>
      <c r="E11127" s="5">
        <v>94.13</v>
      </c>
    </row>
    <row r="11128" s="1" customFormat="1" customHeight="1" spans="1:5">
      <c r="A11128" s="4">
        <v>94995</v>
      </c>
      <c r="B11128" s="4" t="s">
        <v>11683</v>
      </c>
      <c r="C11128" s="4" t="s">
        <v>228</v>
      </c>
      <c r="D11128" s="4" t="s">
        <v>5502</v>
      </c>
      <c r="E11128" s="5">
        <v>85.55</v>
      </c>
    </row>
    <row r="11129" s="1" customFormat="1" customHeight="1" spans="1:5">
      <c r="A11129" s="4">
        <v>101747</v>
      </c>
      <c r="B11129" s="4" t="s">
        <v>11684</v>
      </c>
      <c r="C11129" s="4" t="s">
        <v>228</v>
      </c>
      <c r="D11129" s="4" t="s">
        <v>5683</v>
      </c>
      <c r="E11129" s="5">
        <v>79.08</v>
      </c>
    </row>
    <row r="11130" s="1" customFormat="1" customHeight="1" spans="1:5">
      <c r="A11130" s="4">
        <v>104626</v>
      </c>
      <c r="B11130" s="4" t="s">
        <v>11685</v>
      </c>
      <c r="C11130" s="4" t="s">
        <v>223</v>
      </c>
      <c r="D11130" s="4" t="s">
        <v>5502</v>
      </c>
      <c r="E11130" s="5">
        <v>686.2</v>
      </c>
    </row>
    <row r="11131" s="1" customFormat="1" customHeight="1" spans="1:5">
      <c r="A11131" s="4">
        <v>104658</v>
      </c>
      <c r="B11131" s="4" t="s">
        <v>11686</v>
      </c>
      <c r="C11131" s="4" t="s">
        <v>228</v>
      </c>
      <c r="D11131" s="4" t="s">
        <v>5502</v>
      </c>
      <c r="E11131" s="5">
        <v>133.74</v>
      </c>
    </row>
    <row r="11132" s="1" customFormat="1" customHeight="1" spans="1:5">
      <c r="A11132" s="4">
        <v>87620</v>
      </c>
      <c r="B11132" s="4" t="s">
        <v>11687</v>
      </c>
      <c r="C11132" s="4" t="s">
        <v>228</v>
      </c>
      <c r="D11132" s="4" t="s">
        <v>5502</v>
      </c>
      <c r="E11132" s="5">
        <v>31.61</v>
      </c>
    </row>
    <row r="11133" s="1" customFormat="1" customHeight="1" spans="1:5">
      <c r="A11133" s="4">
        <v>87622</v>
      </c>
      <c r="B11133" s="4" t="s">
        <v>11688</v>
      </c>
      <c r="C11133" s="4" t="s">
        <v>228</v>
      </c>
      <c r="D11133" s="4" t="s">
        <v>5502</v>
      </c>
      <c r="E11133" s="5">
        <v>34.23</v>
      </c>
    </row>
    <row r="11134" s="1" customFormat="1" customHeight="1" spans="1:5">
      <c r="A11134" s="4">
        <v>87623</v>
      </c>
      <c r="B11134" s="4" t="s">
        <v>11689</v>
      </c>
      <c r="C11134" s="4" t="s">
        <v>228</v>
      </c>
      <c r="D11134" s="4" t="s">
        <v>5502</v>
      </c>
      <c r="E11134" s="5">
        <v>84.69</v>
      </c>
    </row>
    <row r="11135" s="1" customFormat="1" customHeight="1" spans="1:5">
      <c r="A11135" s="4">
        <v>87624</v>
      </c>
      <c r="B11135" s="4" t="s">
        <v>11689</v>
      </c>
      <c r="C11135" s="4" t="s">
        <v>228</v>
      </c>
      <c r="D11135" s="4" t="s">
        <v>5502</v>
      </c>
      <c r="E11135" s="5">
        <v>90.76</v>
      </c>
    </row>
    <row r="11136" s="1" customFormat="1" customHeight="1" spans="1:5">
      <c r="A11136" s="4">
        <v>87630</v>
      </c>
      <c r="B11136" s="4" t="s">
        <v>11690</v>
      </c>
      <c r="C11136" s="4" t="s">
        <v>228</v>
      </c>
      <c r="D11136" s="4" t="s">
        <v>5502</v>
      </c>
      <c r="E11136" s="5">
        <v>40.56</v>
      </c>
    </row>
    <row r="11137" s="1" customFormat="1" customHeight="1" spans="1:5">
      <c r="A11137" s="4">
        <v>87632</v>
      </c>
      <c r="B11137" s="4" t="s">
        <v>11691</v>
      </c>
      <c r="C11137" s="4" t="s">
        <v>228</v>
      </c>
      <c r="D11137" s="4" t="s">
        <v>5502</v>
      </c>
      <c r="E11137" s="5">
        <v>44.2</v>
      </c>
    </row>
    <row r="11138" s="1" customFormat="1" customHeight="1" spans="1:5">
      <c r="A11138" s="4">
        <v>87633</v>
      </c>
      <c r="B11138" s="4" t="s">
        <v>11692</v>
      </c>
      <c r="C11138" s="4" t="s">
        <v>228</v>
      </c>
      <c r="D11138" s="4" t="s">
        <v>5502</v>
      </c>
      <c r="E11138" s="5">
        <v>114.36</v>
      </c>
    </row>
    <row r="11139" s="1" customFormat="1" customHeight="1" spans="1:5">
      <c r="A11139" s="4">
        <v>87634</v>
      </c>
      <c r="B11139" s="4" t="s">
        <v>11693</v>
      </c>
      <c r="C11139" s="4" t="s">
        <v>228</v>
      </c>
      <c r="D11139" s="4" t="s">
        <v>5502</v>
      </c>
      <c r="E11139" s="5">
        <v>122.79</v>
      </c>
    </row>
    <row r="11140" s="1" customFormat="1" customHeight="1" spans="1:5">
      <c r="A11140" s="4">
        <v>87640</v>
      </c>
      <c r="B11140" s="4" t="s">
        <v>11694</v>
      </c>
      <c r="C11140" s="4" t="s">
        <v>228</v>
      </c>
      <c r="D11140" s="4" t="s">
        <v>5502</v>
      </c>
      <c r="E11140" s="5">
        <v>47.9</v>
      </c>
    </row>
    <row r="11141" s="1" customFormat="1" customHeight="1" spans="1:5">
      <c r="A11141" s="4">
        <v>87642</v>
      </c>
      <c r="B11141" s="4" t="s">
        <v>11695</v>
      </c>
      <c r="C11141" s="4" t="s">
        <v>228</v>
      </c>
      <c r="D11141" s="4" t="s">
        <v>5502</v>
      </c>
      <c r="E11141" s="5">
        <v>52.38</v>
      </c>
    </row>
    <row r="11142" s="1" customFormat="1" customHeight="1" spans="1:5">
      <c r="A11142" s="4">
        <v>87643</v>
      </c>
      <c r="B11142" s="4" t="s">
        <v>11696</v>
      </c>
      <c r="C11142" s="4" t="s">
        <v>228</v>
      </c>
      <c r="D11142" s="4" t="s">
        <v>5502</v>
      </c>
      <c r="E11142" s="5">
        <v>138.65</v>
      </c>
    </row>
    <row r="11143" s="1" customFormat="1" customHeight="1" spans="1:5">
      <c r="A11143" s="4">
        <v>87644</v>
      </c>
      <c r="B11143" s="4" t="s">
        <v>11697</v>
      </c>
      <c r="C11143" s="4" t="s">
        <v>228</v>
      </c>
      <c r="D11143" s="4" t="s">
        <v>5502</v>
      </c>
      <c r="E11143" s="5">
        <v>149.03</v>
      </c>
    </row>
    <row r="11144" s="1" customFormat="1" customHeight="1" spans="1:5">
      <c r="A11144" s="4">
        <v>87680</v>
      </c>
      <c r="B11144" s="4" t="s">
        <v>11698</v>
      </c>
      <c r="C11144" s="4" t="s">
        <v>228</v>
      </c>
      <c r="D11144" s="4" t="s">
        <v>5502</v>
      </c>
      <c r="E11144" s="5">
        <v>43.31</v>
      </c>
    </row>
    <row r="11145" s="1" customFormat="1" customHeight="1" spans="1:5">
      <c r="A11145" s="4">
        <v>87682</v>
      </c>
      <c r="B11145" s="4" t="s">
        <v>11699</v>
      </c>
      <c r="C11145" s="4" t="s">
        <v>228</v>
      </c>
      <c r="D11145" s="4" t="s">
        <v>5502</v>
      </c>
      <c r="E11145" s="5">
        <v>47.79</v>
      </c>
    </row>
    <row r="11146" s="1" customFormat="1" customHeight="1" spans="1:5">
      <c r="A11146" s="4">
        <v>87683</v>
      </c>
      <c r="B11146" s="4" t="s">
        <v>11700</v>
      </c>
      <c r="C11146" s="4" t="s">
        <v>228</v>
      </c>
      <c r="D11146" s="4" t="s">
        <v>5502</v>
      </c>
      <c r="E11146" s="5">
        <v>134.06</v>
      </c>
    </row>
    <row r="11147" s="1" customFormat="1" customHeight="1" spans="1:5">
      <c r="A11147" s="4">
        <v>87684</v>
      </c>
      <c r="B11147" s="4" t="s">
        <v>11701</v>
      </c>
      <c r="C11147" s="4" t="s">
        <v>228</v>
      </c>
      <c r="D11147" s="4" t="s">
        <v>5502</v>
      </c>
      <c r="E11147" s="5">
        <v>144.44</v>
      </c>
    </row>
    <row r="11148" s="1" customFormat="1" customHeight="1" spans="1:5">
      <c r="A11148" s="4">
        <v>87690</v>
      </c>
      <c r="B11148" s="4" t="s">
        <v>11702</v>
      </c>
      <c r="C11148" s="4" t="s">
        <v>228</v>
      </c>
      <c r="D11148" s="4" t="s">
        <v>5502</v>
      </c>
      <c r="E11148" s="5">
        <v>49.64</v>
      </c>
    </row>
    <row r="11149" s="1" customFormat="1" customHeight="1" spans="1:5">
      <c r="A11149" s="4">
        <v>87692</v>
      </c>
      <c r="B11149" s="4" t="s">
        <v>11703</v>
      </c>
      <c r="C11149" s="4" t="s">
        <v>228</v>
      </c>
      <c r="D11149" s="4" t="s">
        <v>5502</v>
      </c>
      <c r="E11149" s="5">
        <v>54.77</v>
      </c>
    </row>
    <row r="11150" s="1" customFormat="1" customHeight="1" spans="1:5">
      <c r="A11150" s="4">
        <v>87693</v>
      </c>
      <c r="B11150" s="4" t="s">
        <v>11704</v>
      </c>
      <c r="C11150" s="4" t="s">
        <v>228</v>
      </c>
      <c r="D11150" s="4" t="s">
        <v>5502</v>
      </c>
      <c r="E11150" s="5">
        <v>153.57</v>
      </c>
    </row>
    <row r="11151" s="1" customFormat="1" customHeight="1" spans="1:5">
      <c r="A11151" s="4">
        <v>87694</v>
      </c>
      <c r="B11151" s="4" t="s">
        <v>11705</v>
      </c>
      <c r="C11151" s="4" t="s">
        <v>228</v>
      </c>
      <c r="D11151" s="4" t="s">
        <v>5502</v>
      </c>
      <c r="E11151" s="5">
        <v>165.45</v>
      </c>
    </row>
    <row r="11152" s="1" customFormat="1" customHeight="1" spans="1:5">
      <c r="A11152" s="4">
        <v>87700</v>
      </c>
      <c r="B11152" s="4" t="s">
        <v>11706</v>
      </c>
      <c r="C11152" s="4" t="s">
        <v>228</v>
      </c>
      <c r="D11152" s="4" t="s">
        <v>5502</v>
      </c>
      <c r="E11152" s="5">
        <v>53.64</v>
      </c>
    </row>
    <row r="11153" s="1" customFormat="1" customHeight="1" spans="1:5">
      <c r="A11153" s="4">
        <v>87702</v>
      </c>
      <c r="B11153" s="4" t="s">
        <v>11707</v>
      </c>
      <c r="C11153" s="4" t="s">
        <v>228</v>
      </c>
      <c r="D11153" s="4" t="s">
        <v>5502</v>
      </c>
      <c r="E11153" s="5">
        <v>59.22</v>
      </c>
    </row>
    <row r="11154" s="1" customFormat="1" customHeight="1" spans="1:5">
      <c r="A11154" s="4">
        <v>87703</v>
      </c>
      <c r="B11154" s="4" t="s">
        <v>11708</v>
      </c>
      <c r="C11154" s="4" t="s">
        <v>228</v>
      </c>
      <c r="D11154" s="4" t="s">
        <v>5502</v>
      </c>
      <c r="E11154" s="5">
        <v>166.82</v>
      </c>
    </row>
    <row r="11155" s="1" customFormat="1" customHeight="1" spans="1:5">
      <c r="A11155" s="4">
        <v>87704</v>
      </c>
      <c r="B11155" s="4" t="s">
        <v>11709</v>
      </c>
      <c r="C11155" s="4" t="s">
        <v>228</v>
      </c>
      <c r="D11155" s="4" t="s">
        <v>5502</v>
      </c>
      <c r="E11155" s="5">
        <v>179.75</v>
      </c>
    </row>
    <row r="11156" s="1" customFormat="1" customHeight="1" spans="1:5">
      <c r="A11156" s="4">
        <v>87735</v>
      </c>
      <c r="B11156" s="4" t="s">
        <v>11710</v>
      </c>
      <c r="C11156" s="4" t="s">
        <v>228</v>
      </c>
      <c r="D11156" s="4" t="s">
        <v>5502</v>
      </c>
      <c r="E11156" s="5">
        <v>43.32</v>
      </c>
    </row>
    <row r="11157" s="1" customFormat="1" customHeight="1" spans="1:5">
      <c r="A11157" s="4">
        <v>87737</v>
      </c>
      <c r="B11157" s="4" t="s">
        <v>11711</v>
      </c>
      <c r="C11157" s="4" t="s">
        <v>228</v>
      </c>
      <c r="D11157" s="4" t="s">
        <v>5502</v>
      </c>
      <c r="E11157" s="5">
        <v>45.94</v>
      </c>
    </row>
    <row r="11158" s="1" customFormat="1" customHeight="1" spans="1:5">
      <c r="A11158" s="4">
        <v>87738</v>
      </c>
      <c r="B11158" s="4" t="s">
        <v>11712</v>
      </c>
      <c r="C11158" s="4" t="s">
        <v>228</v>
      </c>
      <c r="D11158" s="4" t="s">
        <v>5502</v>
      </c>
      <c r="E11158" s="5">
        <v>96.4</v>
      </c>
    </row>
    <row r="11159" s="1" customFormat="1" customHeight="1" spans="1:5">
      <c r="A11159" s="4">
        <v>87739</v>
      </c>
      <c r="B11159" s="4" t="s">
        <v>11713</v>
      </c>
      <c r="C11159" s="4" t="s">
        <v>228</v>
      </c>
      <c r="D11159" s="4" t="s">
        <v>5502</v>
      </c>
      <c r="E11159" s="5">
        <v>102.47</v>
      </c>
    </row>
    <row r="11160" s="1" customFormat="1" customHeight="1" spans="1:5">
      <c r="A11160" s="4">
        <v>87745</v>
      </c>
      <c r="B11160" s="4" t="s">
        <v>11714</v>
      </c>
      <c r="C11160" s="4" t="s">
        <v>228</v>
      </c>
      <c r="D11160" s="4" t="s">
        <v>5502</v>
      </c>
      <c r="E11160" s="5">
        <v>52.28</v>
      </c>
    </row>
    <row r="11161" s="1" customFormat="1" customHeight="1" spans="1:5">
      <c r="A11161" s="4">
        <v>87747</v>
      </c>
      <c r="B11161" s="4" t="s">
        <v>11715</v>
      </c>
      <c r="C11161" s="4" t="s">
        <v>228</v>
      </c>
      <c r="D11161" s="4" t="s">
        <v>5502</v>
      </c>
      <c r="E11161" s="5">
        <v>55.92</v>
      </c>
    </row>
    <row r="11162" s="1" customFormat="1" customHeight="1" spans="1:5">
      <c r="A11162" s="4">
        <v>87748</v>
      </c>
      <c r="B11162" s="4" t="s">
        <v>11716</v>
      </c>
      <c r="C11162" s="4" t="s">
        <v>228</v>
      </c>
      <c r="D11162" s="4" t="s">
        <v>5502</v>
      </c>
      <c r="E11162" s="5">
        <v>126.08</v>
      </c>
    </row>
    <row r="11163" s="1" customFormat="1" customHeight="1" spans="1:5">
      <c r="A11163" s="4">
        <v>87749</v>
      </c>
      <c r="B11163" s="4" t="s">
        <v>11717</v>
      </c>
      <c r="C11163" s="4" t="s">
        <v>228</v>
      </c>
      <c r="D11163" s="4" t="s">
        <v>5502</v>
      </c>
      <c r="E11163" s="5">
        <v>134.51</v>
      </c>
    </row>
    <row r="11164" s="1" customFormat="1" customHeight="1" spans="1:5">
      <c r="A11164" s="4">
        <v>87755</v>
      </c>
      <c r="B11164" s="4" t="s">
        <v>11718</v>
      </c>
      <c r="C11164" s="4" t="s">
        <v>228</v>
      </c>
      <c r="D11164" s="4" t="s">
        <v>5502</v>
      </c>
      <c r="E11164" s="5">
        <v>49.95</v>
      </c>
    </row>
    <row r="11165" s="1" customFormat="1" customHeight="1" spans="1:5">
      <c r="A11165" s="4">
        <v>87757</v>
      </c>
      <c r="B11165" s="4" t="s">
        <v>11719</v>
      </c>
      <c r="C11165" s="4" t="s">
        <v>228</v>
      </c>
      <c r="D11165" s="4" t="s">
        <v>5502</v>
      </c>
      <c r="E11165" s="5">
        <v>53.59</v>
      </c>
    </row>
    <row r="11166" s="1" customFormat="1" customHeight="1" spans="1:5">
      <c r="A11166" s="4">
        <v>87758</v>
      </c>
      <c r="B11166" s="4" t="s">
        <v>11720</v>
      </c>
      <c r="C11166" s="4" t="s">
        <v>228</v>
      </c>
      <c r="D11166" s="4" t="s">
        <v>5502</v>
      </c>
      <c r="E11166" s="5">
        <v>123.75</v>
      </c>
    </row>
    <row r="11167" s="1" customFormat="1" customHeight="1" spans="1:5">
      <c r="A11167" s="4">
        <v>87759</v>
      </c>
      <c r="B11167" s="4" t="s">
        <v>11721</v>
      </c>
      <c r="C11167" s="4" t="s">
        <v>228</v>
      </c>
      <c r="D11167" s="4" t="s">
        <v>5502</v>
      </c>
      <c r="E11167" s="5">
        <v>132.18</v>
      </c>
    </row>
    <row r="11168" s="1" customFormat="1" customHeight="1" spans="1:5">
      <c r="A11168" s="4">
        <v>87765</v>
      </c>
      <c r="B11168" s="4" t="s">
        <v>11722</v>
      </c>
      <c r="C11168" s="4" t="s">
        <v>228</v>
      </c>
      <c r="D11168" s="4" t="s">
        <v>5502</v>
      </c>
      <c r="E11168" s="5">
        <v>57.34</v>
      </c>
    </row>
    <row r="11169" s="1" customFormat="1" customHeight="1" spans="1:5">
      <c r="A11169" s="4">
        <v>87767</v>
      </c>
      <c r="B11169" s="4" t="s">
        <v>11723</v>
      </c>
      <c r="C11169" s="4" t="s">
        <v>228</v>
      </c>
      <c r="D11169" s="4" t="s">
        <v>5502</v>
      </c>
      <c r="E11169" s="5">
        <v>61.82</v>
      </c>
    </row>
    <row r="11170" s="1" customFormat="1" customHeight="1" spans="1:5">
      <c r="A11170" s="4">
        <v>87768</v>
      </c>
      <c r="B11170" s="4" t="s">
        <v>11724</v>
      </c>
      <c r="C11170" s="4" t="s">
        <v>228</v>
      </c>
      <c r="D11170" s="4" t="s">
        <v>5502</v>
      </c>
      <c r="E11170" s="5">
        <v>148.09</v>
      </c>
    </row>
    <row r="11171" s="1" customFormat="1" customHeight="1" spans="1:5">
      <c r="A11171" s="4">
        <v>87769</v>
      </c>
      <c r="B11171" s="4" t="s">
        <v>11725</v>
      </c>
      <c r="C11171" s="4" t="s">
        <v>228</v>
      </c>
      <c r="D11171" s="4" t="s">
        <v>5502</v>
      </c>
      <c r="E11171" s="5">
        <v>158.47</v>
      </c>
    </row>
    <row r="11172" s="1" customFormat="1" customHeight="1" spans="1:5">
      <c r="A11172" s="4">
        <v>88470</v>
      </c>
      <c r="B11172" s="4" t="s">
        <v>11726</v>
      </c>
      <c r="C11172" s="4" t="s">
        <v>228</v>
      </c>
      <c r="D11172" s="4" t="s">
        <v>5502</v>
      </c>
      <c r="E11172" s="5">
        <v>24.2</v>
      </c>
    </row>
    <row r="11173" s="1" customFormat="1" customHeight="1" spans="1:5">
      <c r="A11173" s="4">
        <v>88471</v>
      </c>
      <c r="B11173" s="4" t="s">
        <v>11727</v>
      </c>
      <c r="C11173" s="4" t="s">
        <v>228</v>
      </c>
      <c r="D11173" s="4" t="s">
        <v>5502</v>
      </c>
      <c r="E11173" s="5">
        <v>30.29</v>
      </c>
    </row>
    <row r="11174" s="1" customFormat="1" customHeight="1" spans="1:5">
      <c r="A11174" s="4">
        <v>88472</v>
      </c>
      <c r="B11174" s="4" t="s">
        <v>11728</v>
      </c>
      <c r="C11174" s="4" t="s">
        <v>228</v>
      </c>
      <c r="D11174" s="4" t="s">
        <v>5502</v>
      </c>
      <c r="E11174" s="5">
        <v>35.14</v>
      </c>
    </row>
    <row r="11175" s="1" customFormat="1" customHeight="1" spans="1:5">
      <c r="A11175" s="4">
        <v>88476</v>
      </c>
      <c r="B11175" s="4" t="s">
        <v>11729</v>
      </c>
      <c r="C11175" s="4" t="s">
        <v>228</v>
      </c>
      <c r="D11175" s="4" t="s">
        <v>5502</v>
      </c>
      <c r="E11175" s="5">
        <v>20.54</v>
      </c>
    </row>
    <row r="11176" s="1" customFormat="1" customHeight="1" spans="1:5">
      <c r="A11176" s="4">
        <v>88477</v>
      </c>
      <c r="B11176" s="4" t="s">
        <v>11730</v>
      </c>
      <c r="C11176" s="4" t="s">
        <v>228</v>
      </c>
      <c r="D11176" s="4" t="s">
        <v>5502</v>
      </c>
      <c r="E11176" s="5">
        <v>28.19</v>
      </c>
    </row>
    <row r="11177" s="1" customFormat="1" customHeight="1" spans="1:5">
      <c r="A11177" s="4">
        <v>88478</v>
      </c>
      <c r="B11177" s="4" t="s">
        <v>11731</v>
      </c>
      <c r="C11177" s="4" t="s">
        <v>228</v>
      </c>
      <c r="D11177" s="4" t="s">
        <v>5502</v>
      </c>
      <c r="E11177" s="5">
        <v>34.5</v>
      </c>
    </row>
    <row r="11178" s="1" customFormat="1" customHeight="1" spans="1:5">
      <c r="A11178" s="4">
        <v>90930</v>
      </c>
      <c r="B11178" s="4" t="s">
        <v>11732</v>
      </c>
      <c r="C11178" s="4" t="s">
        <v>228</v>
      </c>
      <c r="D11178" s="4" t="s">
        <v>5502</v>
      </c>
      <c r="E11178" s="5">
        <v>85.82</v>
      </c>
    </row>
    <row r="11179" s="1" customFormat="1" customHeight="1" spans="1:5">
      <c r="A11179" s="4">
        <v>90932</v>
      </c>
      <c r="B11179" s="4" t="s">
        <v>11733</v>
      </c>
      <c r="C11179" s="4" t="s">
        <v>228</v>
      </c>
      <c r="D11179" s="4" t="s">
        <v>5502</v>
      </c>
      <c r="E11179" s="5">
        <v>90.95</v>
      </c>
    </row>
    <row r="11180" s="1" customFormat="1" customHeight="1" spans="1:5">
      <c r="A11180" s="4">
        <v>90933</v>
      </c>
      <c r="B11180" s="4" t="s">
        <v>11734</v>
      </c>
      <c r="C11180" s="4" t="s">
        <v>228</v>
      </c>
      <c r="D11180" s="4" t="s">
        <v>5502</v>
      </c>
      <c r="E11180" s="5">
        <v>189.75</v>
      </c>
    </row>
    <row r="11181" s="1" customFormat="1" customHeight="1" spans="1:5">
      <c r="A11181" s="4">
        <v>90934</v>
      </c>
      <c r="B11181" s="4" t="s">
        <v>11735</v>
      </c>
      <c r="C11181" s="4" t="s">
        <v>228</v>
      </c>
      <c r="D11181" s="4" t="s">
        <v>5502</v>
      </c>
      <c r="E11181" s="5">
        <v>201.63</v>
      </c>
    </row>
    <row r="11182" s="1" customFormat="1" customHeight="1" spans="1:5">
      <c r="A11182" s="4">
        <v>90940</v>
      </c>
      <c r="B11182" s="4" t="s">
        <v>11736</v>
      </c>
      <c r="C11182" s="4" t="s">
        <v>228</v>
      </c>
      <c r="D11182" s="4" t="s">
        <v>5502</v>
      </c>
      <c r="E11182" s="5">
        <v>91.08</v>
      </c>
    </row>
    <row r="11183" s="1" customFormat="1" customHeight="1" spans="1:5">
      <c r="A11183" s="4">
        <v>90942</v>
      </c>
      <c r="B11183" s="4" t="s">
        <v>11737</v>
      </c>
      <c r="C11183" s="4" t="s">
        <v>228</v>
      </c>
      <c r="D11183" s="4" t="s">
        <v>5502</v>
      </c>
      <c r="E11183" s="5">
        <v>96.66</v>
      </c>
    </row>
    <row r="11184" s="1" customFormat="1" customHeight="1" spans="1:5">
      <c r="A11184" s="4">
        <v>90943</v>
      </c>
      <c r="B11184" s="4" t="s">
        <v>11738</v>
      </c>
      <c r="C11184" s="4" t="s">
        <v>228</v>
      </c>
      <c r="D11184" s="4" t="s">
        <v>5502</v>
      </c>
      <c r="E11184" s="5">
        <v>204.26</v>
      </c>
    </row>
    <row r="11185" s="1" customFormat="1" customHeight="1" spans="1:5">
      <c r="A11185" s="4">
        <v>90944</v>
      </c>
      <c r="B11185" s="4" t="s">
        <v>11739</v>
      </c>
      <c r="C11185" s="4" t="s">
        <v>228</v>
      </c>
      <c r="D11185" s="4" t="s">
        <v>5502</v>
      </c>
      <c r="E11185" s="5">
        <v>217.19</v>
      </c>
    </row>
    <row r="11186" s="1" customFormat="1" customHeight="1" spans="1:5">
      <c r="A11186" s="4">
        <v>90950</v>
      </c>
      <c r="B11186" s="4" t="s">
        <v>11740</v>
      </c>
      <c r="C11186" s="4" t="s">
        <v>228</v>
      </c>
      <c r="D11186" s="4" t="s">
        <v>5502</v>
      </c>
      <c r="E11186" s="5">
        <v>100.69</v>
      </c>
    </row>
    <row r="11187" s="1" customFormat="1" customHeight="1" spans="1:5">
      <c r="A11187" s="4">
        <v>90952</v>
      </c>
      <c r="B11187" s="4" t="s">
        <v>11741</v>
      </c>
      <c r="C11187" s="4" t="s">
        <v>228</v>
      </c>
      <c r="D11187" s="4" t="s">
        <v>5502</v>
      </c>
      <c r="E11187" s="5">
        <v>107.11</v>
      </c>
    </row>
    <row r="11188" s="1" customFormat="1" customHeight="1" spans="1:5">
      <c r="A11188" s="4">
        <v>90953</v>
      </c>
      <c r="B11188" s="4" t="s">
        <v>11742</v>
      </c>
      <c r="C11188" s="4" t="s">
        <v>228</v>
      </c>
      <c r="D11188" s="4" t="s">
        <v>5502</v>
      </c>
      <c r="E11188" s="5">
        <v>230.82</v>
      </c>
    </row>
    <row r="11189" s="1" customFormat="1" customHeight="1" spans="1:5">
      <c r="A11189" s="4">
        <v>90954</v>
      </c>
      <c r="B11189" s="4" t="s">
        <v>11743</v>
      </c>
      <c r="C11189" s="4" t="s">
        <v>228</v>
      </c>
      <c r="D11189" s="4" t="s">
        <v>5502</v>
      </c>
      <c r="E11189" s="5">
        <v>245.69</v>
      </c>
    </row>
    <row r="11190" s="1" customFormat="1" customHeight="1" spans="1:5">
      <c r="A11190" s="4">
        <v>94438</v>
      </c>
      <c r="B11190" s="4" t="s">
        <v>11744</v>
      </c>
      <c r="C11190" s="4" t="s">
        <v>228</v>
      </c>
      <c r="D11190" s="4" t="s">
        <v>5502</v>
      </c>
      <c r="E11190" s="5">
        <v>44.41</v>
      </c>
    </row>
    <row r="11191" s="1" customFormat="1" customHeight="1" spans="1:5">
      <c r="A11191" s="4">
        <v>94439</v>
      </c>
      <c r="B11191" s="4" t="s">
        <v>11745</v>
      </c>
      <c r="C11191" s="4" t="s">
        <v>228</v>
      </c>
      <c r="D11191" s="4" t="s">
        <v>5502</v>
      </c>
      <c r="E11191" s="5">
        <v>50.29</v>
      </c>
    </row>
    <row r="11192" s="1" customFormat="1" customHeight="1" spans="1:5">
      <c r="A11192" s="4">
        <v>94779</v>
      </c>
      <c r="B11192" s="4" t="s">
        <v>11746</v>
      </c>
      <c r="C11192" s="4" t="s">
        <v>228</v>
      </c>
      <c r="D11192" s="4" t="s">
        <v>5502</v>
      </c>
      <c r="E11192" s="5">
        <v>42.92</v>
      </c>
    </row>
    <row r="11193" s="1" customFormat="1" customHeight="1" spans="1:5">
      <c r="A11193" s="4">
        <v>94782</v>
      </c>
      <c r="B11193" s="4" t="s">
        <v>11747</v>
      </c>
      <c r="C11193" s="4" t="s">
        <v>228</v>
      </c>
      <c r="D11193" s="4" t="s">
        <v>5502</v>
      </c>
      <c r="E11193" s="5">
        <v>49.45</v>
      </c>
    </row>
    <row r="11194" s="1" customFormat="1" customHeight="1" spans="1:5">
      <c r="A11194" s="4">
        <v>102803</v>
      </c>
      <c r="B11194" s="4" t="s">
        <v>11748</v>
      </c>
      <c r="C11194" s="4" t="s">
        <v>228</v>
      </c>
      <c r="D11194" s="4" t="s">
        <v>5859</v>
      </c>
      <c r="E11194" s="5">
        <v>2.27</v>
      </c>
    </row>
    <row r="11195" s="1" customFormat="1" customHeight="1" spans="1:5">
      <c r="A11195" s="4">
        <v>101742</v>
      </c>
      <c r="B11195" s="4" t="s">
        <v>11749</v>
      </c>
      <c r="C11195" s="4" t="s">
        <v>232</v>
      </c>
      <c r="D11195" s="4" t="s">
        <v>5502</v>
      </c>
      <c r="E11195" s="5">
        <v>64.78</v>
      </c>
    </row>
    <row r="11196" s="1" customFormat="1" customHeight="1" spans="1:5">
      <c r="A11196" s="4">
        <v>87878</v>
      </c>
      <c r="B11196" s="4" t="s">
        <v>11750</v>
      </c>
      <c r="C11196" s="4" t="s">
        <v>228</v>
      </c>
      <c r="D11196" s="4" t="s">
        <v>5502</v>
      </c>
      <c r="E11196" s="5">
        <v>4.76</v>
      </c>
    </row>
    <row r="11197" s="1" customFormat="1" customHeight="1" spans="1:5">
      <c r="A11197" s="4">
        <v>87879</v>
      </c>
      <c r="B11197" s="4" t="s">
        <v>11751</v>
      </c>
      <c r="C11197" s="4" t="s">
        <v>228</v>
      </c>
      <c r="D11197" s="4" t="s">
        <v>5502</v>
      </c>
      <c r="E11197" s="5">
        <v>4.38</v>
      </c>
    </row>
    <row r="11198" s="1" customFormat="1" customHeight="1" spans="1:5">
      <c r="A11198" s="4">
        <v>87881</v>
      </c>
      <c r="B11198" s="4" t="s">
        <v>11752</v>
      </c>
      <c r="C11198" s="4" t="s">
        <v>228</v>
      </c>
      <c r="D11198" s="4" t="s">
        <v>5502</v>
      </c>
      <c r="E11198" s="5">
        <v>6.66</v>
      </c>
    </row>
    <row r="11199" s="1" customFormat="1" customHeight="1" spans="1:5">
      <c r="A11199" s="4">
        <v>87882</v>
      </c>
      <c r="B11199" s="4" t="s">
        <v>11753</v>
      </c>
      <c r="C11199" s="4" t="s">
        <v>228</v>
      </c>
      <c r="D11199" s="4" t="s">
        <v>5502</v>
      </c>
      <c r="E11199" s="5">
        <v>6.55</v>
      </c>
    </row>
    <row r="11200" s="1" customFormat="1" customHeight="1" spans="1:5">
      <c r="A11200" s="4">
        <v>87884</v>
      </c>
      <c r="B11200" s="4" t="s">
        <v>11754</v>
      </c>
      <c r="C11200" s="4" t="s">
        <v>228</v>
      </c>
      <c r="D11200" s="4" t="s">
        <v>5502</v>
      </c>
      <c r="E11200" s="5">
        <v>11.18</v>
      </c>
    </row>
    <row r="11201" s="1" customFormat="1" customHeight="1" spans="1:5">
      <c r="A11201" s="4">
        <v>87885</v>
      </c>
      <c r="B11201" s="4" t="s">
        <v>11755</v>
      </c>
      <c r="C11201" s="4" t="s">
        <v>228</v>
      </c>
      <c r="D11201" s="4" t="s">
        <v>5502</v>
      </c>
      <c r="E11201" s="5">
        <v>10.83</v>
      </c>
    </row>
    <row r="11202" s="1" customFormat="1" customHeight="1" spans="1:5">
      <c r="A11202" s="4">
        <v>87886</v>
      </c>
      <c r="B11202" s="4" t="s">
        <v>11756</v>
      </c>
      <c r="C11202" s="4" t="s">
        <v>228</v>
      </c>
      <c r="D11202" s="4" t="s">
        <v>5502</v>
      </c>
      <c r="E11202" s="5">
        <v>18.76</v>
      </c>
    </row>
    <row r="11203" s="1" customFormat="1" customHeight="1" spans="1:5">
      <c r="A11203" s="4">
        <v>87887</v>
      </c>
      <c r="B11203" s="4" t="s">
        <v>11757</v>
      </c>
      <c r="C11203" s="4" t="s">
        <v>228</v>
      </c>
      <c r="D11203" s="4" t="s">
        <v>5502</v>
      </c>
      <c r="E11203" s="5">
        <v>18.02</v>
      </c>
    </row>
    <row r="11204" s="1" customFormat="1" customHeight="1" spans="1:5">
      <c r="A11204" s="4">
        <v>87888</v>
      </c>
      <c r="B11204" s="4" t="s">
        <v>11758</v>
      </c>
      <c r="C11204" s="4" t="s">
        <v>228</v>
      </c>
      <c r="D11204" s="4" t="s">
        <v>5502</v>
      </c>
      <c r="E11204" s="5">
        <v>8.23</v>
      </c>
    </row>
    <row r="11205" s="1" customFormat="1" customHeight="1" spans="1:5">
      <c r="A11205" s="4">
        <v>87889</v>
      </c>
      <c r="B11205" s="4" t="s">
        <v>11759</v>
      </c>
      <c r="C11205" s="4" t="s">
        <v>228</v>
      </c>
      <c r="D11205" s="4" t="s">
        <v>5502</v>
      </c>
      <c r="E11205" s="5">
        <v>8.12</v>
      </c>
    </row>
    <row r="11206" s="1" customFormat="1" customHeight="1" spans="1:5">
      <c r="A11206" s="4">
        <v>87891</v>
      </c>
      <c r="B11206" s="4" t="s">
        <v>11760</v>
      </c>
      <c r="C11206" s="4" t="s">
        <v>228</v>
      </c>
      <c r="D11206" s="4" t="s">
        <v>5502</v>
      </c>
      <c r="E11206" s="5">
        <v>12.75</v>
      </c>
    </row>
    <row r="11207" s="1" customFormat="1" customHeight="1" spans="1:5">
      <c r="A11207" s="4">
        <v>87892</v>
      </c>
      <c r="B11207" s="4" t="s">
        <v>11761</v>
      </c>
      <c r="C11207" s="4" t="s">
        <v>228</v>
      </c>
      <c r="D11207" s="4" t="s">
        <v>5502</v>
      </c>
      <c r="E11207" s="5">
        <v>12.4</v>
      </c>
    </row>
    <row r="11208" s="1" customFormat="1" customHeight="1" spans="1:5">
      <c r="A11208" s="4">
        <v>87893</v>
      </c>
      <c r="B11208" s="4" t="s">
        <v>11762</v>
      </c>
      <c r="C11208" s="4" t="s">
        <v>228</v>
      </c>
      <c r="D11208" s="4" t="s">
        <v>5502</v>
      </c>
      <c r="E11208" s="5">
        <v>7.09</v>
      </c>
    </row>
    <row r="11209" s="1" customFormat="1" customHeight="1" spans="1:5">
      <c r="A11209" s="4">
        <v>87894</v>
      </c>
      <c r="B11209" s="4" t="s">
        <v>11763</v>
      </c>
      <c r="C11209" s="4" t="s">
        <v>228</v>
      </c>
      <c r="D11209" s="4" t="s">
        <v>5502</v>
      </c>
      <c r="E11209" s="5">
        <v>6.71</v>
      </c>
    </row>
    <row r="11210" s="1" customFormat="1" customHeight="1" spans="1:5">
      <c r="A11210" s="4">
        <v>87896</v>
      </c>
      <c r="B11210" s="4" t="s">
        <v>11764</v>
      </c>
      <c r="C11210" s="4" t="s">
        <v>228</v>
      </c>
      <c r="D11210" s="4" t="s">
        <v>5683</v>
      </c>
      <c r="E11210" s="5">
        <v>5.42</v>
      </c>
    </row>
    <row r="11211" s="1" customFormat="1" customHeight="1" spans="1:5">
      <c r="A11211" s="4">
        <v>87897</v>
      </c>
      <c r="B11211" s="4" t="s">
        <v>11765</v>
      </c>
      <c r="C11211" s="4" t="s">
        <v>228</v>
      </c>
      <c r="D11211" s="4" t="s">
        <v>5683</v>
      </c>
      <c r="E11211" s="5">
        <v>5.04</v>
      </c>
    </row>
    <row r="11212" s="1" customFormat="1" customHeight="1" spans="1:5">
      <c r="A11212" s="4">
        <v>87899</v>
      </c>
      <c r="B11212" s="4" t="s">
        <v>11766</v>
      </c>
      <c r="C11212" s="4" t="s">
        <v>228</v>
      </c>
      <c r="D11212" s="4" t="s">
        <v>5502</v>
      </c>
      <c r="E11212" s="5">
        <v>8.92</v>
      </c>
    </row>
    <row r="11213" s="1" customFormat="1" customHeight="1" spans="1:5">
      <c r="A11213" s="4">
        <v>87900</v>
      </c>
      <c r="B11213" s="4" t="s">
        <v>11767</v>
      </c>
      <c r="C11213" s="4" t="s">
        <v>228</v>
      </c>
      <c r="D11213" s="4" t="s">
        <v>5502</v>
      </c>
      <c r="E11213" s="5">
        <v>8.81</v>
      </c>
    </row>
    <row r="11214" s="1" customFormat="1" customHeight="1" spans="1:5">
      <c r="A11214" s="4">
        <v>87902</v>
      </c>
      <c r="B11214" s="4" t="s">
        <v>11768</v>
      </c>
      <c r="C11214" s="4" t="s">
        <v>228</v>
      </c>
      <c r="D11214" s="4" t="s">
        <v>5502</v>
      </c>
      <c r="E11214" s="5">
        <v>13.44</v>
      </c>
    </row>
    <row r="11215" s="1" customFormat="1" customHeight="1" spans="1:5">
      <c r="A11215" s="4">
        <v>87903</v>
      </c>
      <c r="B11215" s="4" t="s">
        <v>11769</v>
      </c>
      <c r="C11215" s="4" t="s">
        <v>228</v>
      </c>
      <c r="D11215" s="4" t="s">
        <v>5502</v>
      </c>
      <c r="E11215" s="5">
        <v>13.09</v>
      </c>
    </row>
    <row r="11216" s="1" customFormat="1" customHeight="1" spans="1:5">
      <c r="A11216" s="4">
        <v>87904</v>
      </c>
      <c r="B11216" s="4" t="s">
        <v>11770</v>
      </c>
      <c r="C11216" s="4" t="s">
        <v>228</v>
      </c>
      <c r="D11216" s="4" t="s">
        <v>5502</v>
      </c>
      <c r="E11216" s="5">
        <v>8.21</v>
      </c>
    </row>
    <row r="11217" s="1" customFormat="1" customHeight="1" spans="1:5">
      <c r="A11217" s="4">
        <v>87905</v>
      </c>
      <c r="B11217" s="4" t="s">
        <v>11771</v>
      </c>
      <c r="C11217" s="4" t="s">
        <v>228</v>
      </c>
      <c r="D11217" s="4" t="s">
        <v>5502</v>
      </c>
      <c r="E11217" s="5">
        <v>7.83</v>
      </c>
    </row>
    <row r="11218" s="1" customFormat="1" customHeight="1" spans="1:5">
      <c r="A11218" s="4">
        <v>87907</v>
      </c>
      <c r="B11218" s="4" t="s">
        <v>11772</v>
      </c>
      <c r="C11218" s="4" t="s">
        <v>228</v>
      </c>
      <c r="D11218" s="4" t="s">
        <v>5683</v>
      </c>
      <c r="E11218" s="5">
        <v>6.47</v>
      </c>
    </row>
    <row r="11219" s="1" customFormat="1" customHeight="1" spans="1:5">
      <c r="A11219" s="4">
        <v>87908</v>
      </c>
      <c r="B11219" s="4" t="s">
        <v>11773</v>
      </c>
      <c r="C11219" s="4" t="s">
        <v>228</v>
      </c>
      <c r="D11219" s="4" t="s">
        <v>5683</v>
      </c>
      <c r="E11219" s="5">
        <v>6.09</v>
      </c>
    </row>
    <row r="11220" s="1" customFormat="1" customHeight="1" spans="1:5">
      <c r="A11220" s="4">
        <v>87910</v>
      </c>
      <c r="B11220" s="4" t="s">
        <v>11774</v>
      </c>
      <c r="C11220" s="4" t="s">
        <v>228</v>
      </c>
      <c r="D11220" s="4" t="s">
        <v>5502</v>
      </c>
      <c r="E11220" s="5">
        <v>24.01</v>
      </c>
    </row>
    <row r="11221" s="1" customFormat="1" customHeight="1" spans="1:5">
      <c r="A11221" s="4">
        <v>87911</v>
      </c>
      <c r="B11221" s="4" t="s">
        <v>11775</v>
      </c>
      <c r="C11221" s="4" t="s">
        <v>228</v>
      </c>
      <c r="D11221" s="4" t="s">
        <v>5502</v>
      </c>
      <c r="E11221" s="5">
        <v>23.27</v>
      </c>
    </row>
    <row r="11222" s="1" customFormat="1" customHeight="1" spans="1:5">
      <c r="A11222" s="4">
        <v>104410</v>
      </c>
      <c r="B11222" s="4" t="s">
        <v>11776</v>
      </c>
      <c r="C11222" s="4" t="s">
        <v>228</v>
      </c>
      <c r="D11222" s="4" t="s">
        <v>5683</v>
      </c>
      <c r="E11222" s="5">
        <v>4.97</v>
      </c>
    </row>
    <row r="11223" s="1" customFormat="1" customHeight="1" spans="1:5">
      <c r="A11223" s="4">
        <v>104411</v>
      </c>
      <c r="B11223" s="4" t="s">
        <v>11777</v>
      </c>
      <c r="C11223" s="4" t="s">
        <v>228</v>
      </c>
      <c r="D11223" s="4" t="s">
        <v>5683</v>
      </c>
      <c r="E11223" s="5">
        <v>4.97</v>
      </c>
    </row>
    <row r="11224" s="1" customFormat="1" customHeight="1" spans="1:5">
      <c r="A11224" s="4">
        <v>87411</v>
      </c>
      <c r="B11224" s="4" t="s">
        <v>11778</v>
      </c>
      <c r="C11224" s="4" t="s">
        <v>228</v>
      </c>
      <c r="D11224" s="4" t="s">
        <v>5502</v>
      </c>
      <c r="E11224" s="5">
        <v>15.62</v>
      </c>
    </row>
    <row r="11225" s="1" customFormat="1" customHeight="1" spans="1:5">
      <c r="A11225" s="4">
        <v>87412</v>
      </c>
      <c r="B11225" s="4" t="s">
        <v>11779</v>
      </c>
      <c r="C11225" s="4" t="s">
        <v>228</v>
      </c>
      <c r="D11225" s="4" t="s">
        <v>5502</v>
      </c>
      <c r="E11225" s="5">
        <v>23.54</v>
      </c>
    </row>
    <row r="11226" s="1" customFormat="1" customHeight="1" spans="1:5">
      <c r="A11226" s="4">
        <v>87413</v>
      </c>
      <c r="B11226" s="4" t="s">
        <v>11780</v>
      </c>
      <c r="C11226" s="4" t="s">
        <v>228</v>
      </c>
      <c r="D11226" s="4" t="s">
        <v>5502</v>
      </c>
      <c r="E11226" s="5">
        <v>28.09</v>
      </c>
    </row>
    <row r="11227" s="1" customFormat="1" customHeight="1" spans="1:5">
      <c r="A11227" s="4">
        <v>87414</v>
      </c>
      <c r="B11227" s="4" t="s">
        <v>11781</v>
      </c>
      <c r="C11227" s="4" t="s">
        <v>228</v>
      </c>
      <c r="D11227" s="4" t="s">
        <v>5502</v>
      </c>
      <c r="E11227" s="5">
        <v>24.82</v>
      </c>
    </row>
    <row r="11228" s="1" customFormat="1" customHeight="1" spans="1:5">
      <c r="A11228" s="4">
        <v>87415</v>
      </c>
      <c r="B11228" s="4" t="s">
        <v>11782</v>
      </c>
      <c r="C11228" s="4" t="s">
        <v>228</v>
      </c>
      <c r="D11228" s="4" t="s">
        <v>5502</v>
      </c>
      <c r="E11228" s="5">
        <v>32.74</v>
      </c>
    </row>
    <row r="11229" s="1" customFormat="1" customHeight="1" spans="1:5">
      <c r="A11229" s="4">
        <v>87416</v>
      </c>
      <c r="B11229" s="4" t="s">
        <v>11783</v>
      </c>
      <c r="C11229" s="4" t="s">
        <v>228</v>
      </c>
      <c r="D11229" s="4" t="s">
        <v>5502</v>
      </c>
      <c r="E11229" s="5">
        <v>37.29</v>
      </c>
    </row>
    <row r="11230" s="1" customFormat="1" customHeight="1" spans="1:5">
      <c r="A11230" s="4">
        <v>87418</v>
      </c>
      <c r="B11230" s="4" t="s">
        <v>11784</v>
      </c>
      <c r="C11230" s="4" t="s">
        <v>228</v>
      </c>
      <c r="D11230" s="4" t="s">
        <v>5502</v>
      </c>
      <c r="E11230" s="5">
        <v>18.13</v>
      </c>
    </row>
    <row r="11231" s="1" customFormat="1" customHeight="1" spans="1:5">
      <c r="A11231" s="4">
        <v>87421</v>
      </c>
      <c r="B11231" s="4" t="s">
        <v>11785</v>
      </c>
      <c r="C11231" s="4" t="s">
        <v>228</v>
      </c>
      <c r="D11231" s="4" t="s">
        <v>5502</v>
      </c>
      <c r="E11231" s="5">
        <v>27.69</v>
      </c>
    </row>
    <row r="11232" s="1" customFormat="1" customHeight="1" spans="1:5">
      <c r="A11232" s="4">
        <v>87424</v>
      </c>
      <c r="B11232" s="4" t="s">
        <v>11786</v>
      </c>
      <c r="C11232" s="4" t="s">
        <v>228</v>
      </c>
      <c r="D11232" s="4" t="s">
        <v>5502</v>
      </c>
      <c r="E11232" s="5">
        <v>36.54</v>
      </c>
    </row>
    <row r="11233" s="1" customFormat="1" customHeight="1" spans="1:5">
      <c r="A11233" s="4">
        <v>87427</v>
      </c>
      <c r="B11233" s="4" t="s">
        <v>11787</v>
      </c>
      <c r="C11233" s="4" t="s">
        <v>228</v>
      </c>
      <c r="D11233" s="4" t="s">
        <v>5502</v>
      </c>
      <c r="E11233" s="5">
        <v>43.2</v>
      </c>
    </row>
    <row r="11234" s="1" customFormat="1" customHeight="1" spans="1:5">
      <c r="A11234" s="4">
        <v>87430</v>
      </c>
      <c r="B11234" s="4" t="s">
        <v>11788</v>
      </c>
      <c r="C11234" s="4" t="s">
        <v>228</v>
      </c>
      <c r="D11234" s="4" t="s">
        <v>5502</v>
      </c>
      <c r="E11234" s="5">
        <v>18.51</v>
      </c>
    </row>
    <row r="11235" s="1" customFormat="1" customHeight="1" spans="1:5">
      <c r="A11235" s="4">
        <v>87433</v>
      </c>
      <c r="B11235" s="4" t="s">
        <v>11789</v>
      </c>
      <c r="C11235" s="4" t="s">
        <v>228</v>
      </c>
      <c r="D11235" s="4" t="s">
        <v>5502</v>
      </c>
      <c r="E11235" s="5">
        <v>26.9</v>
      </c>
    </row>
    <row r="11236" s="1" customFormat="1" customHeight="1" spans="1:5">
      <c r="A11236" s="4">
        <v>87436</v>
      </c>
      <c r="B11236" s="4" t="s">
        <v>11790</v>
      </c>
      <c r="C11236" s="4" t="s">
        <v>228</v>
      </c>
      <c r="D11236" s="4" t="s">
        <v>5502</v>
      </c>
      <c r="E11236" s="5">
        <v>30.49</v>
      </c>
    </row>
    <row r="11237" s="1" customFormat="1" customHeight="1" spans="1:5">
      <c r="A11237" s="4">
        <v>87439</v>
      </c>
      <c r="B11237" s="4" t="s">
        <v>11791</v>
      </c>
      <c r="C11237" s="4" t="s">
        <v>228</v>
      </c>
      <c r="D11237" s="4" t="s">
        <v>5502</v>
      </c>
      <c r="E11237" s="5">
        <v>37.42</v>
      </c>
    </row>
    <row r="11238" s="1" customFormat="1" customHeight="1" spans="1:5">
      <c r="A11238" s="4">
        <v>87527</v>
      </c>
      <c r="B11238" s="4" t="s">
        <v>11792</v>
      </c>
      <c r="C11238" s="4" t="s">
        <v>228</v>
      </c>
      <c r="D11238" s="4" t="s">
        <v>5502</v>
      </c>
      <c r="E11238" s="5">
        <v>45.23</v>
      </c>
    </row>
    <row r="11239" s="1" customFormat="1" customHeight="1" spans="1:5">
      <c r="A11239" s="4">
        <v>87528</v>
      </c>
      <c r="B11239" s="4" t="s">
        <v>11793</v>
      </c>
      <c r="C11239" s="4" t="s">
        <v>228</v>
      </c>
      <c r="D11239" s="4" t="s">
        <v>5502</v>
      </c>
      <c r="E11239" s="5">
        <v>48.71</v>
      </c>
    </row>
    <row r="11240" s="1" customFormat="1" customHeight="1" spans="1:5">
      <c r="A11240" s="4">
        <v>87529</v>
      </c>
      <c r="B11240" s="4" t="s">
        <v>11794</v>
      </c>
      <c r="C11240" s="4" t="s">
        <v>228</v>
      </c>
      <c r="D11240" s="4" t="s">
        <v>5502</v>
      </c>
      <c r="E11240" s="5">
        <v>41.45</v>
      </c>
    </row>
    <row r="11241" s="1" customFormat="1" customHeight="1" spans="1:5">
      <c r="A11241" s="4">
        <v>87530</v>
      </c>
      <c r="B11241" s="4" t="s">
        <v>11795</v>
      </c>
      <c r="C11241" s="4" t="s">
        <v>228</v>
      </c>
      <c r="D11241" s="4" t="s">
        <v>5502</v>
      </c>
      <c r="E11241" s="5">
        <v>44.93</v>
      </c>
    </row>
    <row r="11242" s="1" customFormat="1" customHeight="1" spans="1:5">
      <c r="A11242" s="4">
        <v>87531</v>
      </c>
      <c r="B11242" s="4" t="s">
        <v>11796</v>
      </c>
      <c r="C11242" s="4" t="s">
        <v>228</v>
      </c>
      <c r="D11242" s="4" t="s">
        <v>5502</v>
      </c>
      <c r="E11242" s="5">
        <v>40.12</v>
      </c>
    </row>
    <row r="11243" s="1" customFormat="1" customHeight="1" spans="1:5">
      <c r="A11243" s="4">
        <v>87532</v>
      </c>
      <c r="B11243" s="4" t="s">
        <v>11797</v>
      </c>
      <c r="C11243" s="4" t="s">
        <v>228</v>
      </c>
      <c r="D11243" s="4" t="s">
        <v>5502</v>
      </c>
      <c r="E11243" s="5">
        <v>43.6</v>
      </c>
    </row>
    <row r="11244" s="1" customFormat="1" customHeight="1" spans="1:5">
      <c r="A11244" s="4">
        <v>87535</v>
      </c>
      <c r="B11244" s="4" t="s">
        <v>11798</v>
      </c>
      <c r="C11244" s="4" t="s">
        <v>228</v>
      </c>
      <c r="D11244" s="4" t="s">
        <v>5502</v>
      </c>
      <c r="E11244" s="5">
        <v>36.36</v>
      </c>
    </row>
    <row r="11245" s="1" customFormat="1" customHeight="1" spans="1:5">
      <c r="A11245" s="4">
        <v>87536</v>
      </c>
      <c r="B11245" s="4" t="s">
        <v>11799</v>
      </c>
      <c r="C11245" s="4" t="s">
        <v>228</v>
      </c>
      <c r="D11245" s="4" t="s">
        <v>5502</v>
      </c>
      <c r="E11245" s="5">
        <v>39.84</v>
      </c>
    </row>
    <row r="11246" s="1" customFormat="1" customHeight="1" spans="1:5">
      <c r="A11246" s="4">
        <v>87537</v>
      </c>
      <c r="B11246" s="4" t="s">
        <v>11800</v>
      </c>
      <c r="C11246" s="4" t="s">
        <v>228</v>
      </c>
      <c r="D11246" s="4" t="s">
        <v>5502</v>
      </c>
      <c r="E11246" s="5">
        <v>93.71</v>
      </c>
    </row>
    <row r="11247" s="1" customFormat="1" customHeight="1" spans="1:5">
      <c r="A11247" s="4">
        <v>87538</v>
      </c>
      <c r="B11247" s="4" t="s">
        <v>11801</v>
      </c>
      <c r="C11247" s="4" t="s">
        <v>228</v>
      </c>
      <c r="D11247" s="4" t="s">
        <v>5502</v>
      </c>
      <c r="E11247" s="5">
        <v>90.49</v>
      </c>
    </row>
    <row r="11248" s="1" customFormat="1" customHeight="1" spans="1:5">
      <c r="A11248" s="4">
        <v>87539</v>
      </c>
      <c r="B11248" s="4" t="s">
        <v>11802</v>
      </c>
      <c r="C11248" s="4" t="s">
        <v>228</v>
      </c>
      <c r="D11248" s="4" t="s">
        <v>5502</v>
      </c>
      <c r="E11248" s="5">
        <v>89.35</v>
      </c>
    </row>
    <row r="11249" s="1" customFormat="1" customHeight="1" spans="1:5">
      <c r="A11249" s="4">
        <v>87541</v>
      </c>
      <c r="B11249" s="4" t="s">
        <v>11803</v>
      </c>
      <c r="C11249" s="4" t="s">
        <v>228</v>
      </c>
      <c r="D11249" s="4" t="s">
        <v>5502</v>
      </c>
      <c r="E11249" s="5">
        <v>86.14</v>
      </c>
    </row>
    <row r="11250" s="1" customFormat="1" customHeight="1" spans="1:5">
      <c r="A11250" s="4">
        <v>87543</v>
      </c>
      <c r="B11250" s="4" t="s">
        <v>11804</v>
      </c>
      <c r="C11250" s="4" t="s">
        <v>228</v>
      </c>
      <c r="D11250" s="4" t="s">
        <v>5502</v>
      </c>
      <c r="E11250" s="5">
        <v>29.26</v>
      </c>
    </row>
    <row r="11251" s="1" customFormat="1" customHeight="1" spans="1:5">
      <c r="A11251" s="4">
        <v>87545</v>
      </c>
      <c r="B11251" s="4" t="s">
        <v>11805</v>
      </c>
      <c r="C11251" s="4" t="s">
        <v>228</v>
      </c>
      <c r="D11251" s="4" t="s">
        <v>5502</v>
      </c>
      <c r="E11251" s="5">
        <v>30.11</v>
      </c>
    </row>
    <row r="11252" s="1" customFormat="1" customHeight="1" spans="1:5">
      <c r="A11252" s="4">
        <v>87546</v>
      </c>
      <c r="B11252" s="4" t="s">
        <v>11806</v>
      </c>
      <c r="C11252" s="4" t="s">
        <v>228</v>
      </c>
      <c r="D11252" s="4" t="s">
        <v>5502</v>
      </c>
      <c r="E11252" s="5">
        <v>32.08</v>
      </c>
    </row>
    <row r="11253" s="1" customFormat="1" customHeight="1" spans="1:5">
      <c r="A11253" s="4">
        <v>87547</v>
      </c>
      <c r="B11253" s="4" t="s">
        <v>11807</v>
      </c>
      <c r="C11253" s="4" t="s">
        <v>228</v>
      </c>
      <c r="D11253" s="4" t="s">
        <v>5502</v>
      </c>
      <c r="E11253" s="5">
        <v>26.36</v>
      </c>
    </row>
    <row r="11254" s="1" customFormat="1" customHeight="1" spans="1:5">
      <c r="A11254" s="4">
        <v>87548</v>
      </c>
      <c r="B11254" s="4" t="s">
        <v>11808</v>
      </c>
      <c r="C11254" s="4" t="s">
        <v>228</v>
      </c>
      <c r="D11254" s="4" t="s">
        <v>5502</v>
      </c>
      <c r="E11254" s="5">
        <v>28.33</v>
      </c>
    </row>
    <row r="11255" s="1" customFormat="1" customHeight="1" spans="1:5">
      <c r="A11255" s="4">
        <v>87549</v>
      </c>
      <c r="B11255" s="4" t="s">
        <v>11809</v>
      </c>
      <c r="C11255" s="4" t="s">
        <v>228</v>
      </c>
      <c r="D11255" s="4" t="s">
        <v>5502</v>
      </c>
      <c r="E11255" s="5">
        <v>25</v>
      </c>
    </row>
    <row r="11256" s="1" customFormat="1" customHeight="1" spans="1:5">
      <c r="A11256" s="4">
        <v>87550</v>
      </c>
      <c r="B11256" s="4" t="s">
        <v>11810</v>
      </c>
      <c r="C11256" s="4" t="s">
        <v>228</v>
      </c>
      <c r="D11256" s="4" t="s">
        <v>5502</v>
      </c>
      <c r="E11256" s="5">
        <v>26.97</v>
      </c>
    </row>
    <row r="11257" s="1" customFormat="1" customHeight="1" spans="1:5">
      <c r="A11257" s="4">
        <v>87553</v>
      </c>
      <c r="B11257" s="4" t="s">
        <v>11811</v>
      </c>
      <c r="C11257" s="4" t="s">
        <v>228</v>
      </c>
      <c r="D11257" s="4" t="s">
        <v>5502</v>
      </c>
      <c r="E11257" s="5">
        <v>21.24</v>
      </c>
    </row>
    <row r="11258" s="1" customFormat="1" customHeight="1" spans="1:5">
      <c r="A11258" s="4">
        <v>87554</v>
      </c>
      <c r="B11258" s="4" t="s">
        <v>11812</v>
      </c>
      <c r="C11258" s="4" t="s">
        <v>228</v>
      </c>
      <c r="D11258" s="4" t="s">
        <v>5502</v>
      </c>
      <c r="E11258" s="5">
        <v>23.21</v>
      </c>
    </row>
    <row r="11259" s="1" customFormat="1" customHeight="1" spans="1:5">
      <c r="A11259" s="4">
        <v>87555</v>
      </c>
      <c r="B11259" s="4" t="s">
        <v>11813</v>
      </c>
      <c r="C11259" s="4" t="s">
        <v>228</v>
      </c>
      <c r="D11259" s="4" t="s">
        <v>5502</v>
      </c>
      <c r="E11259" s="5">
        <v>56.4</v>
      </c>
    </row>
    <row r="11260" s="1" customFormat="1" customHeight="1" spans="1:5">
      <c r="A11260" s="4">
        <v>87556</v>
      </c>
      <c r="B11260" s="4" t="s">
        <v>11814</v>
      </c>
      <c r="C11260" s="4" t="s">
        <v>228</v>
      </c>
      <c r="D11260" s="4" t="s">
        <v>5502</v>
      </c>
      <c r="E11260" s="5">
        <v>53.2</v>
      </c>
    </row>
    <row r="11261" s="1" customFormat="1" customHeight="1" spans="1:5">
      <c r="A11261" s="4">
        <v>87557</v>
      </c>
      <c r="B11261" s="4" t="s">
        <v>11815</v>
      </c>
      <c r="C11261" s="4" t="s">
        <v>228</v>
      </c>
      <c r="D11261" s="4" t="s">
        <v>5502</v>
      </c>
      <c r="E11261" s="5">
        <v>52.04</v>
      </c>
    </row>
    <row r="11262" s="1" customFormat="1" customHeight="1" spans="1:5">
      <c r="A11262" s="4">
        <v>87559</v>
      </c>
      <c r="B11262" s="4" t="s">
        <v>11816</v>
      </c>
      <c r="C11262" s="4" t="s">
        <v>228</v>
      </c>
      <c r="D11262" s="4" t="s">
        <v>5502</v>
      </c>
      <c r="E11262" s="5">
        <v>48.83</v>
      </c>
    </row>
    <row r="11263" s="1" customFormat="1" customHeight="1" spans="1:5">
      <c r="A11263" s="4">
        <v>87561</v>
      </c>
      <c r="B11263" s="4" t="s">
        <v>11817</v>
      </c>
      <c r="C11263" s="4" t="s">
        <v>228</v>
      </c>
      <c r="D11263" s="4" t="s">
        <v>5502</v>
      </c>
      <c r="E11263" s="5">
        <v>52.33</v>
      </c>
    </row>
    <row r="11264" s="1" customFormat="1" customHeight="1" spans="1:5">
      <c r="A11264" s="4">
        <v>87775</v>
      </c>
      <c r="B11264" s="4" t="s">
        <v>11818</v>
      </c>
      <c r="C11264" s="4" t="s">
        <v>228</v>
      </c>
      <c r="D11264" s="4" t="s">
        <v>5502</v>
      </c>
      <c r="E11264" s="5">
        <v>55.98</v>
      </c>
    </row>
    <row r="11265" s="1" customFormat="1" customHeight="1" spans="1:5">
      <c r="A11265" s="4">
        <v>87777</v>
      </c>
      <c r="B11265" s="4" t="s">
        <v>11819</v>
      </c>
      <c r="C11265" s="4" t="s">
        <v>228</v>
      </c>
      <c r="D11265" s="4" t="s">
        <v>5502</v>
      </c>
      <c r="E11265" s="5">
        <v>58.88</v>
      </c>
    </row>
    <row r="11266" s="1" customFormat="1" customHeight="1" spans="1:5">
      <c r="A11266" s="4">
        <v>87778</v>
      </c>
      <c r="B11266" s="4" t="s">
        <v>11820</v>
      </c>
      <c r="C11266" s="4" t="s">
        <v>228</v>
      </c>
      <c r="D11266" s="4" t="s">
        <v>5502</v>
      </c>
      <c r="E11266" s="5">
        <v>96.94</v>
      </c>
    </row>
    <row r="11267" s="1" customFormat="1" customHeight="1" spans="1:5">
      <c r="A11267" s="4">
        <v>87779</v>
      </c>
      <c r="B11267" s="4" t="s">
        <v>11821</v>
      </c>
      <c r="C11267" s="4" t="s">
        <v>228</v>
      </c>
      <c r="D11267" s="4" t="s">
        <v>5502</v>
      </c>
      <c r="E11267" s="5">
        <v>72.28</v>
      </c>
    </row>
    <row r="11268" s="1" customFormat="1" customHeight="1" spans="1:5">
      <c r="A11268" s="4">
        <v>87781</v>
      </c>
      <c r="B11268" s="4" t="s">
        <v>11822</v>
      </c>
      <c r="C11268" s="4" t="s">
        <v>228</v>
      </c>
      <c r="D11268" s="4" t="s">
        <v>5502</v>
      </c>
      <c r="E11268" s="5">
        <v>76.17</v>
      </c>
    </row>
    <row r="11269" s="1" customFormat="1" customHeight="1" spans="1:5">
      <c r="A11269" s="4">
        <v>87783</v>
      </c>
      <c r="B11269" s="4" t="s">
        <v>11823</v>
      </c>
      <c r="C11269" s="4" t="s">
        <v>228</v>
      </c>
      <c r="D11269" s="4" t="s">
        <v>5502</v>
      </c>
      <c r="E11269" s="5">
        <v>127.46</v>
      </c>
    </row>
    <row r="11270" s="1" customFormat="1" customHeight="1" spans="1:5">
      <c r="A11270" s="4">
        <v>87784</v>
      </c>
      <c r="B11270" s="4" t="s">
        <v>11824</v>
      </c>
      <c r="C11270" s="4" t="s">
        <v>228</v>
      </c>
      <c r="D11270" s="4" t="s">
        <v>5502</v>
      </c>
      <c r="E11270" s="5">
        <v>79.5</v>
      </c>
    </row>
    <row r="11271" s="1" customFormat="1" customHeight="1" spans="1:5">
      <c r="A11271" s="4">
        <v>87786</v>
      </c>
      <c r="B11271" s="4" t="s">
        <v>11825</v>
      </c>
      <c r="C11271" s="4" t="s">
        <v>228</v>
      </c>
      <c r="D11271" s="4" t="s">
        <v>5502</v>
      </c>
      <c r="E11271" s="5">
        <v>84.38</v>
      </c>
    </row>
    <row r="11272" s="1" customFormat="1" customHeight="1" spans="1:5">
      <c r="A11272" s="4">
        <v>87787</v>
      </c>
      <c r="B11272" s="4" t="s">
        <v>11826</v>
      </c>
      <c r="C11272" s="4" t="s">
        <v>228</v>
      </c>
      <c r="D11272" s="4" t="s">
        <v>5502</v>
      </c>
      <c r="E11272" s="5">
        <v>149.65</v>
      </c>
    </row>
    <row r="11273" s="1" customFormat="1" customHeight="1" spans="1:5">
      <c r="A11273" s="4">
        <v>87788</v>
      </c>
      <c r="B11273" s="4" t="s">
        <v>11827</v>
      </c>
      <c r="C11273" s="4" t="s">
        <v>228</v>
      </c>
      <c r="D11273" s="4" t="s">
        <v>5502</v>
      </c>
      <c r="E11273" s="5">
        <v>93.4</v>
      </c>
    </row>
    <row r="11274" s="1" customFormat="1" customHeight="1" spans="1:5">
      <c r="A11274" s="4">
        <v>87790</v>
      </c>
      <c r="B11274" s="4" t="s">
        <v>11828</v>
      </c>
      <c r="C11274" s="4" t="s">
        <v>228</v>
      </c>
      <c r="D11274" s="4" t="s">
        <v>5502</v>
      </c>
      <c r="E11274" s="5">
        <v>98.76</v>
      </c>
    </row>
    <row r="11275" s="1" customFormat="1" customHeight="1" spans="1:5">
      <c r="A11275" s="4">
        <v>87791</v>
      </c>
      <c r="B11275" s="4" t="s">
        <v>11829</v>
      </c>
      <c r="C11275" s="4" t="s">
        <v>228</v>
      </c>
      <c r="D11275" s="4" t="s">
        <v>5502</v>
      </c>
      <c r="E11275" s="5">
        <v>164.89</v>
      </c>
    </row>
    <row r="11276" s="1" customFormat="1" customHeight="1" spans="1:5">
      <c r="A11276" s="4">
        <v>87792</v>
      </c>
      <c r="B11276" s="4" t="s">
        <v>11830</v>
      </c>
      <c r="C11276" s="4" t="s">
        <v>228</v>
      </c>
      <c r="D11276" s="4" t="s">
        <v>5502</v>
      </c>
      <c r="E11276" s="5">
        <v>41.99</v>
      </c>
    </row>
    <row r="11277" s="1" customFormat="1" customHeight="1" spans="1:5">
      <c r="A11277" s="4">
        <v>87794</v>
      </c>
      <c r="B11277" s="4" t="s">
        <v>11831</v>
      </c>
      <c r="C11277" s="4" t="s">
        <v>228</v>
      </c>
      <c r="D11277" s="4" t="s">
        <v>5502</v>
      </c>
      <c r="E11277" s="5">
        <v>44.7</v>
      </c>
    </row>
    <row r="11278" s="1" customFormat="1" customHeight="1" spans="1:5">
      <c r="A11278" s="4">
        <v>87795</v>
      </c>
      <c r="B11278" s="4" t="s">
        <v>11832</v>
      </c>
      <c r="C11278" s="4" t="s">
        <v>228</v>
      </c>
      <c r="D11278" s="4" t="s">
        <v>5502</v>
      </c>
      <c r="E11278" s="5">
        <v>81.22</v>
      </c>
    </row>
    <row r="11279" s="1" customFormat="1" customHeight="1" spans="1:5">
      <c r="A11279" s="4">
        <v>87797</v>
      </c>
      <c r="B11279" s="4" t="s">
        <v>11833</v>
      </c>
      <c r="C11279" s="4" t="s">
        <v>228</v>
      </c>
      <c r="D11279" s="4" t="s">
        <v>5502</v>
      </c>
      <c r="E11279" s="5">
        <v>57.86</v>
      </c>
    </row>
    <row r="11280" s="1" customFormat="1" customHeight="1" spans="1:5">
      <c r="A11280" s="4">
        <v>87799</v>
      </c>
      <c r="B11280" s="4" t="s">
        <v>11834</v>
      </c>
      <c r="C11280" s="4" t="s">
        <v>228</v>
      </c>
      <c r="D11280" s="4" t="s">
        <v>5502</v>
      </c>
      <c r="E11280" s="5">
        <v>61.49</v>
      </c>
    </row>
    <row r="11281" s="1" customFormat="1" customHeight="1" spans="1:5">
      <c r="A11281" s="4">
        <v>87800</v>
      </c>
      <c r="B11281" s="4" t="s">
        <v>11835</v>
      </c>
      <c r="C11281" s="4" t="s">
        <v>228</v>
      </c>
      <c r="D11281" s="4" t="s">
        <v>5502</v>
      </c>
      <c r="E11281" s="5">
        <v>110.22</v>
      </c>
    </row>
    <row r="11282" s="1" customFormat="1" customHeight="1" spans="1:5">
      <c r="A11282" s="4">
        <v>87801</v>
      </c>
      <c r="B11282" s="4" t="s">
        <v>11836</v>
      </c>
      <c r="C11282" s="4" t="s">
        <v>228</v>
      </c>
      <c r="D11282" s="4" t="s">
        <v>5502</v>
      </c>
      <c r="E11282" s="5">
        <v>64.61</v>
      </c>
    </row>
    <row r="11283" s="1" customFormat="1" customHeight="1" spans="1:5">
      <c r="A11283" s="4">
        <v>87803</v>
      </c>
      <c r="B11283" s="4" t="s">
        <v>11837</v>
      </c>
      <c r="C11283" s="4" t="s">
        <v>228</v>
      </c>
      <c r="D11283" s="4" t="s">
        <v>5502</v>
      </c>
      <c r="E11283" s="5">
        <v>69.16</v>
      </c>
    </row>
    <row r="11284" s="1" customFormat="1" customHeight="1" spans="1:5">
      <c r="A11284" s="4">
        <v>87804</v>
      </c>
      <c r="B11284" s="4" t="s">
        <v>11838</v>
      </c>
      <c r="C11284" s="4" t="s">
        <v>228</v>
      </c>
      <c r="D11284" s="4" t="s">
        <v>5502</v>
      </c>
      <c r="E11284" s="5">
        <v>130.96</v>
      </c>
    </row>
    <row r="11285" s="1" customFormat="1" customHeight="1" spans="1:5">
      <c r="A11285" s="4">
        <v>87805</v>
      </c>
      <c r="B11285" s="4" t="s">
        <v>11839</v>
      </c>
      <c r="C11285" s="4" t="s">
        <v>228</v>
      </c>
      <c r="D11285" s="4" t="s">
        <v>5502</v>
      </c>
      <c r="E11285" s="5">
        <v>70.61</v>
      </c>
    </row>
    <row r="11286" s="1" customFormat="1" customHeight="1" spans="1:5">
      <c r="A11286" s="4">
        <v>87807</v>
      </c>
      <c r="B11286" s="4" t="s">
        <v>11840</v>
      </c>
      <c r="C11286" s="4" t="s">
        <v>228</v>
      </c>
      <c r="D11286" s="4" t="s">
        <v>5502</v>
      </c>
      <c r="E11286" s="5">
        <v>75.63</v>
      </c>
    </row>
    <row r="11287" s="1" customFormat="1" customHeight="1" spans="1:5">
      <c r="A11287" s="4">
        <v>87808</v>
      </c>
      <c r="B11287" s="4" t="s">
        <v>11841</v>
      </c>
      <c r="C11287" s="4" t="s">
        <v>228</v>
      </c>
      <c r="D11287" s="4" t="s">
        <v>5502</v>
      </c>
      <c r="E11287" s="5">
        <v>140.66</v>
      </c>
    </row>
    <row r="11288" s="1" customFormat="1" customHeight="1" spans="1:5">
      <c r="A11288" s="4">
        <v>87809</v>
      </c>
      <c r="B11288" s="4" t="s">
        <v>11842</v>
      </c>
      <c r="C11288" s="4" t="s">
        <v>228</v>
      </c>
      <c r="D11288" s="4" t="s">
        <v>5502</v>
      </c>
      <c r="E11288" s="5">
        <v>77.87</v>
      </c>
    </row>
    <row r="11289" s="1" customFormat="1" customHeight="1" spans="1:5">
      <c r="A11289" s="4">
        <v>87811</v>
      </c>
      <c r="B11289" s="4" t="s">
        <v>11843</v>
      </c>
      <c r="C11289" s="4" t="s">
        <v>228</v>
      </c>
      <c r="D11289" s="4" t="s">
        <v>5502</v>
      </c>
      <c r="E11289" s="5">
        <v>80.58</v>
      </c>
    </row>
    <row r="11290" s="1" customFormat="1" customHeight="1" spans="1:5">
      <c r="A11290" s="4">
        <v>87812</v>
      </c>
      <c r="B11290" s="4" t="s">
        <v>11844</v>
      </c>
      <c r="C11290" s="4" t="s">
        <v>228</v>
      </c>
      <c r="D11290" s="4" t="s">
        <v>5502</v>
      </c>
      <c r="E11290" s="5">
        <v>113.57</v>
      </c>
    </row>
    <row r="11291" s="1" customFormat="1" customHeight="1" spans="1:5">
      <c r="A11291" s="4">
        <v>87813</v>
      </c>
      <c r="B11291" s="4" t="s">
        <v>11845</v>
      </c>
      <c r="C11291" s="4" t="s">
        <v>228</v>
      </c>
      <c r="D11291" s="4" t="s">
        <v>5502</v>
      </c>
      <c r="E11291" s="5">
        <v>93.75</v>
      </c>
    </row>
    <row r="11292" s="1" customFormat="1" customHeight="1" spans="1:5">
      <c r="A11292" s="4">
        <v>87815</v>
      </c>
      <c r="B11292" s="4" t="s">
        <v>11846</v>
      </c>
      <c r="C11292" s="4" t="s">
        <v>228</v>
      </c>
      <c r="D11292" s="4" t="s">
        <v>5502</v>
      </c>
      <c r="E11292" s="5">
        <v>97.38</v>
      </c>
    </row>
    <row r="11293" s="1" customFormat="1" customHeight="1" spans="1:5">
      <c r="A11293" s="4">
        <v>87816</v>
      </c>
      <c r="B11293" s="4" t="s">
        <v>11847</v>
      </c>
      <c r="C11293" s="4" t="s">
        <v>228</v>
      </c>
      <c r="D11293" s="4" t="s">
        <v>5502</v>
      </c>
      <c r="E11293" s="5">
        <v>142.62</v>
      </c>
    </row>
    <row r="11294" s="1" customFormat="1" customHeight="1" spans="1:5">
      <c r="A11294" s="4">
        <v>87817</v>
      </c>
      <c r="B11294" s="4" t="s">
        <v>11848</v>
      </c>
      <c r="C11294" s="4" t="s">
        <v>228</v>
      </c>
      <c r="D11294" s="4" t="s">
        <v>5502</v>
      </c>
      <c r="E11294" s="5">
        <v>100.5</v>
      </c>
    </row>
    <row r="11295" s="1" customFormat="1" customHeight="1" spans="1:5">
      <c r="A11295" s="4">
        <v>87819</v>
      </c>
      <c r="B11295" s="4" t="s">
        <v>11849</v>
      </c>
      <c r="C11295" s="4" t="s">
        <v>228</v>
      </c>
      <c r="D11295" s="4" t="s">
        <v>5502</v>
      </c>
      <c r="E11295" s="5">
        <v>105.05</v>
      </c>
    </row>
    <row r="11296" s="1" customFormat="1" customHeight="1" spans="1:5">
      <c r="A11296" s="4">
        <v>87820</v>
      </c>
      <c r="B11296" s="4" t="s">
        <v>11850</v>
      </c>
      <c r="C11296" s="4" t="s">
        <v>228</v>
      </c>
      <c r="D11296" s="4" t="s">
        <v>5502</v>
      </c>
      <c r="E11296" s="5">
        <v>163.36</v>
      </c>
    </row>
    <row r="11297" s="1" customFormat="1" customHeight="1" spans="1:5">
      <c r="A11297" s="4">
        <v>87821</v>
      </c>
      <c r="B11297" s="4" t="s">
        <v>11851</v>
      </c>
      <c r="C11297" s="4" t="s">
        <v>228</v>
      </c>
      <c r="D11297" s="4" t="s">
        <v>5502</v>
      </c>
      <c r="E11297" s="5">
        <v>129.53</v>
      </c>
    </row>
    <row r="11298" s="1" customFormat="1" customHeight="1" spans="1:5">
      <c r="A11298" s="4">
        <v>87823</v>
      </c>
      <c r="B11298" s="4" t="s">
        <v>11852</v>
      </c>
      <c r="C11298" s="4" t="s">
        <v>228</v>
      </c>
      <c r="D11298" s="4" t="s">
        <v>5502</v>
      </c>
      <c r="E11298" s="5">
        <v>134.55</v>
      </c>
    </row>
    <row r="11299" s="1" customFormat="1" customHeight="1" spans="1:5">
      <c r="A11299" s="4">
        <v>87824</v>
      </c>
      <c r="B11299" s="4" t="s">
        <v>11853</v>
      </c>
      <c r="C11299" s="4" t="s">
        <v>228</v>
      </c>
      <c r="D11299" s="4" t="s">
        <v>5502</v>
      </c>
      <c r="E11299" s="5">
        <v>187.97</v>
      </c>
    </row>
    <row r="11300" s="1" customFormat="1" customHeight="1" spans="1:5">
      <c r="A11300" s="4">
        <v>87825</v>
      </c>
      <c r="B11300" s="4" t="s">
        <v>11854</v>
      </c>
      <c r="C11300" s="4" t="s">
        <v>228</v>
      </c>
      <c r="D11300" s="4" t="s">
        <v>5502</v>
      </c>
      <c r="E11300" s="5">
        <v>73.78</v>
      </c>
    </row>
    <row r="11301" s="1" customFormat="1" customHeight="1" spans="1:5">
      <c r="A11301" s="4">
        <v>87827</v>
      </c>
      <c r="B11301" s="4" t="s">
        <v>11855</v>
      </c>
      <c r="C11301" s="4" t="s">
        <v>228</v>
      </c>
      <c r="D11301" s="4" t="s">
        <v>5502</v>
      </c>
      <c r="E11301" s="5">
        <v>77.09</v>
      </c>
    </row>
    <row r="11302" s="1" customFormat="1" customHeight="1" spans="1:5">
      <c r="A11302" s="4">
        <v>87828</v>
      </c>
      <c r="B11302" s="4" t="s">
        <v>11856</v>
      </c>
      <c r="C11302" s="4" t="s">
        <v>228</v>
      </c>
      <c r="D11302" s="4" t="s">
        <v>5502</v>
      </c>
      <c r="E11302" s="5">
        <v>119.56</v>
      </c>
    </row>
    <row r="11303" s="1" customFormat="1" customHeight="1" spans="1:5">
      <c r="A11303" s="4">
        <v>87829</v>
      </c>
      <c r="B11303" s="4" t="s">
        <v>11857</v>
      </c>
      <c r="C11303" s="4" t="s">
        <v>228</v>
      </c>
      <c r="D11303" s="4" t="s">
        <v>5502</v>
      </c>
      <c r="E11303" s="5">
        <v>89.8</v>
      </c>
    </row>
    <row r="11304" s="1" customFormat="1" customHeight="1" spans="1:5">
      <c r="A11304" s="4">
        <v>87831</v>
      </c>
      <c r="B11304" s="4" t="s">
        <v>11858</v>
      </c>
      <c r="C11304" s="4" t="s">
        <v>228</v>
      </c>
      <c r="D11304" s="4" t="s">
        <v>5502</v>
      </c>
      <c r="E11304" s="5">
        <v>94.24</v>
      </c>
    </row>
    <row r="11305" s="1" customFormat="1" customHeight="1" spans="1:5">
      <c r="A11305" s="4">
        <v>87832</v>
      </c>
      <c r="B11305" s="4" t="s">
        <v>11859</v>
      </c>
      <c r="C11305" s="4" t="s">
        <v>228</v>
      </c>
      <c r="D11305" s="4" t="s">
        <v>5502</v>
      </c>
      <c r="E11305" s="5">
        <v>151.93</v>
      </c>
    </row>
    <row r="11306" s="1" customFormat="1" customHeight="1" spans="1:5">
      <c r="A11306" s="4">
        <v>87834</v>
      </c>
      <c r="B11306" s="4" t="s">
        <v>11860</v>
      </c>
      <c r="C11306" s="4" t="s">
        <v>228</v>
      </c>
      <c r="D11306" s="4" t="s">
        <v>5502</v>
      </c>
      <c r="E11306" s="5">
        <v>225.62</v>
      </c>
    </row>
    <row r="11307" s="1" customFormat="1" customHeight="1" spans="1:5">
      <c r="A11307" s="4">
        <v>87835</v>
      </c>
      <c r="B11307" s="4" t="s">
        <v>11861</v>
      </c>
      <c r="C11307" s="4" t="s">
        <v>228</v>
      </c>
      <c r="D11307" s="4" t="s">
        <v>5502</v>
      </c>
      <c r="E11307" s="5">
        <v>156.33</v>
      </c>
    </row>
    <row r="11308" s="1" customFormat="1" customHeight="1" spans="1:5">
      <c r="A11308" s="4">
        <v>87836</v>
      </c>
      <c r="B11308" s="4" t="s">
        <v>11862</v>
      </c>
      <c r="C11308" s="4" t="s">
        <v>228</v>
      </c>
      <c r="D11308" s="4" t="s">
        <v>5502</v>
      </c>
      <c r="E11308" s="5">
        <v>218.05</v>
      </c>
    </row>
    <row r="11309" s="1" customFormat="1" customHeight="1" spans="1:5">
      <c r="A11309" s="4">
        <v>87837</v>
      </c>
      <c r="B11309" s="4" t="s">
        <v>11863</v>
      </c>
      <c r="C11309" s="4" t="s">
        <v>228</v>
      </c>
      <c r="D11309" s="4" t="s">
        <v>5502</v>
      </c>
      <c r="E11309" s="5">
        <v>149.54</v>
      </c>
    </row>
    <row r="11310" s="1" customFormat="1" customHeight="1" spans="1:5">
      <c r="A11310" s="4">
        <v>87838</v>
      </c>
      <c r="B11310" s="4" t="s">
        <v>11864</v>
      </c>
      <c r="C11310" s="4" t="s">
        <v>228</v>
      </c>
      <c r="D11310" s="4" t="s">
        <v>5502</v>
      </c>
      <c r="E11310" s="5">
        <v>233.43</v>
      </c>
    </row>
    <row r="11311" s="1" customFormat="1" customHeight="1" spans="1:5">
      <c r="A11311" s="4">
        <v>87839</v>
      </c>
      <c r="B11311" s="4" t="s">
        <v>11865</v>
      </c>
      <c r="C11311" s="4" t="s">
        <v>228</v>
      </c>
      <c r="D11311" s="4" t="s">
        <v>5502</v>
      </c>
      <c r="E11311" s="5">
        <v>162.15</v>
      </c>
    </row>
    <row r="11312" s="1" customFormat="1" customHeight="1" spans="1:5">
      <c r="A11312" s="4">
        <v>87840</v>
      </c>
      <c r="B11312" s="4" t="s">
        <v>11866</v>
      </c>
      <c r="C11312" s="4" t="s">
        <v>228</v>
      </c>
      <c r="D11312" s="4" t="s">
        <v>5502</v>
      </c>
      <c r="E11312" s="5">
        <v>223.91</v>
      </c>
    </row>
    <row r="11313" s="1" customFormat="1" customHeight="1" spans="1:5">
      <c r="A11313" s="4">
        <v>87841</v>
      </c>
      <c r="B11313" s="4" t="s">
        <v>11867</v>
      </c>
      <c r="C11313" s="4" t="s">
        <v>228</v>
      </c>
      <c r="D11313" s="4" t="s">
        <v>5502</v>
      </c>
      <c r="E11313" s="5">
        <v>153.39</v>
      </c>
    </row>
    <row r="11314" s="1" customFormat="1" customHeight="1" spans="1:5">
      <c r="A11314" s="4">
        <v>87842</v>
      </c>
      <c r="B11314" s="4" t="s">
        <v>11868</v>
      </c>
      <c r="C11314" s="4" t="s">
        <v>228</v>
      </c>
      <c r="D11314" s="4" t="s">
        <v>5502</v>
      </c>
      <c r="E11314" s="5">
        <v>235.6</v>
      </c>
    </row>
    <row r="11315" s="1" customFormat="1" customHeight="1" spans="1:5">
      <c r="A11315" s="4">
        <v>87843</v>
      </c>
      <c r="B11315" s="4" t="s">
        <v>11869</v>
      </c>
      <c r="C11315" s="4" t="s">
        <v>228</v>
      </c>
      <c r="D11315" s="4" t="s">
        <v>5502</v>
      </c>
      <c r="E11315" s="5">
        <v>172.74</v>
      </c>
    </row>
    <row r="11316" s="1" customFormat="1" customHeight="1" spans="1:5">
      <c r="A11316" s="4">
        <v>87844</v>
      </c>
      <c r="B11316" s="4" t="s">
        <v>11870</v>
      </c>
      <c r="C11316" s="4" t="s">
        <v>228</v>
      </c>
      <c r="D11316" s="4" t="s">
        <v>5502</v>
      </c>
      <c r="E11316" s="5">
        <v>220.9</v>
      </c>
    </row>
    <row r="11317" s="1" customFormat="1" customHeight="1" spans="1:5">
      <c r="A11317" s="4">
        <v>87845</v>
      </c>
      <c r="B11317" s="4" t="s">
        <v>11871</v>
      </c>
      <c r="C11317" s="4" t="s">
        <v>228</v>
      </c>
      <c r="D11317" s="4" t="s">
        <v>5502</v>
      </c>
      <c r="E11317" s="5">
        <v>158.85</v>
      </c>
    </row>
    <row r="11318" s="1" customFormat="1" customHeight="1" spans="1:5">
      <c r="A11318" s="4">
        <v>87846</v>
      </c>
      <c r="B11318" s="4" t="s">
        <v>11872</v>
      </c>
      <c r="C11318" s="4" t="s">
        <v>228</v>
      </c>
      <c r="D11318" s="4" t="s">
        <v>5502</v>
      </c>
      <c r="E11318" s="5">
        <v>244.18</v>
      </c>
    </row>
    <row r="11319" s="1" customFormat="1" customHeight="1" spans="1:5">
      <c r="A11319" s="4">
        <v>87847</v>
      </c>
      <c r="B11319" s="4" t="s">
        <v>11873</v>
      </c>
      <c r="C11319" s="4" t="s">
        <v>228</v>
      </c>
      <c r="D11319" s="4" t="s">
        <v>5502</v>
      </c>
      <c r="E11319" s="5">
        <v>174.9</v>
      </c>
    </row>
    <row r="11320" s="1" customFormat="1" customHeight="1" spans="1:5">
      <c r="A11320" s="4">
        <v>87848</v>
      </c>
      <c r="B11320" s="4" t="s">
        <v>11874</v>
      </c>
      <c r="C11320" s="4" t="s">
        <v>228</v>
      </c>
      <c r="D11320" s="4" t="s">
        <v>5502</v>
      </c>
      <c r="E11320" s="5">
        <v>235.29</v>
      </c>
    </row>
    <row r="11321" s="1" customFormat="1" customHeight="1" spans="1:5">
      <c r="A11321" s="4">
        <v>87849</v>
      </c>
      <c r="B11321" s="4" t="s">
        <v>11875</v>
      </c>
      <c r="C11321" s="4" t="s">
        <v>228</v>
      </c>
      <c r="D11321" s="4" t="s">
        <v>5502</v>
      </c>
      <c r="E11321" s="5">
        <v>166.77</v>
      </c>
    </row>
    <row r="11322" s="1" customFormat="1" customHeight="1" spans="1:5">
      <c r="A11322" s="4">
        <v>87850</v>
      </c>
      <c r="B11322" s="4" t="s">
        <v>11876</v>
      </c>
      <c r="C11322" s="4" t="s">
        <v>228</v>
      </c>
      <c r="D11322" s="4" t="s">
        <v>5502</v>
      </c>
      <c r="E11322" s="5">
        <v>252.02</v>
      </c>
    </row>
    <row r="11323" s="1" customFormat="1" customHeight="1" spans="1:5">
      <c r="A11323" s="4">
        <v>87851</v>
      </c>
      <c r="B11323" s="4" t="s">
        <v>11877</v>
      </c>
      <c r="C11323" s="4" t="s">
        <v>228</v>
      </c>
      <c r="D11323" s="4" t="s">
        <v>5502</v>
      </c>
      <c r="E11323" s="5">
        <v>180.75</v>
      </c>
    </row>
    <row r="11324" s="1" customFormat="1" customHeight="1" spans="1:5">
      <c r="A11324" s="4">
        <v>87852</v>
      </c>
      <c r="B11324" s="4" t="s">
        <v>11878</v>
      </c>
      <c r="C11324" s="4" t="s">
        <v>228</v>
      </c>
      <c r="D11324" s="4" t="s">
        <v>5502</v>
      </c>
      <c r="E11324" s="5">
        <v>241.12</v>
      </c>
    </row>
    <row r="11325" s="1" customFormat="1" customHeight="1" spans="1:5">
      <c r="A11325" s="4">
        <v>87853</v>
      </c>
      <c r="B11325" s="4" t="s">
        <v>11879</v>
      </c>
      <c r="C11325" s="4" t="s">
        <v>228</v>
      </c>
      <c r="D11325" s="4" t="s">
        <v>5502</v>
      </c>
      <c r="E11325" s="5">
        <v>170.6</v>
      </c>
    </row>
    <row r="11326" s="1" customFormat="1" customHeight="1" spans="1:5">
      <c r="A11326" s="4">
        <v>87854</v>
      </c>
      <c r="B11326" s="4" t="s">
        <v>11880</v>
      </c>
      <c r="C11326" s="4" t="s">
        <v>228</v>
      </c>
      <c r="D11326" s="4" t="s">
        <v>5502</v>
      </c>
      <c r="E11326" s="5">
        <v>254.16</v>
      </c>
    </row>
    <row r="11327" s="1" customFormat="1" customHeight="1" spans="1:5">
      <c r="A11327" s="4">
        <v>87855</v>
      </c>
      <c r="B11327" s="4" t="s">
        <v>11881</v>
      </c>
      <c r="C11327" s="4" t="s">
        <v>228</v>
      </c>
      <c r="D11327" s="4" t="s">
        <v>5502</v>
      </c>
      <c r="E11327" s="5">
        <v>191.34</v>
      </c>
    </row>
    <row r="11328" s="1" customFormat="1" customHeight="1" spans="1:5">
      <c r="A11328" s="4">
        <v>87856</v>
      </c>
      <c r="B11328" s="4" t="s">
        <v>11882</v>
      </c>
      <c r="C11328" s="4" t="s">
        <v>228</v>
      </c>
      <c r="D11328" s="4" t="s">
        <v>5502</v>
      </c>
      <c r="E11328" s="5">
        <v>238.14</v>
      </c>
    </row>
    <row r="11329" s="1" customFormat="1" customHeight="1" spans="1:5">
      <c r="A11329" s="4">
        <v>87857</v>
      </c>
      <c r="B11329" s="4" t="s">
        <v>11883</v>
      </c>
      <c r="C11329" s="4" t="s">
        <v>228</v>
      </c>
      <c r="D11329" s="4" t="s">
        <v>5502</v>
      </c>
      <c r="E11329" s="5">
        <v>176.06</v>
      </c>
    </row>
    <row r="11330" s="1" customFormat="1" customHeight="1" spans="1:5">
      <c r="A11330" s="4">
        <v>87858</v>
      </c>
      <c r="B11330" s="4" t="s">
        <v>11884</v>
      </c>
      <c r="C11330" s="4" t="s">
        <v>228</v>
      </c>
      <c r="D11330" s="4" t="s">
        <v>5502</v>
      </c>
      <c r="E11330" s="5">
        <v>167.03</v>
      </c>
    </row>
    <row r="11331" s="1" customFormat="1" customHeight="1" spans="1:5">
      <c r="A11331" s="4">
        <v>87859</v>
      </c>
      <c r="B11331" s="4" t="s">
        <v>11885</v>
      </c>
      <c r="C11331" s="4" t="s">
        <v>228</v>
      </c>
      <c r="D11331" s="4" t="s">
        <v>5502</v>
      </c>
      <c r="E11331" s="5">
        <v>191.83</v>
      </c>
    </row>
    <row r="11332" s="1" customFormat="1" customHeight="1" spans="1:5">
      <c r="A11332" s="4">
        <v>89048</v>
      </c>
      <c r="B11332" s="4" t="s">
        <v>11886</v>
      </c>
      <c r="C11332" s="4" t="s">
        <v>228</v>
      </c>
      <c r="D11332" s="4" t="s">
        <v>5502</v>
      </c>
      <c r="E11332" s="5">
        <v>42.26</v>
      </c>
    </row>
    <row r="11333" s="1" customFormat="1" customHeight="1" spans="1:5">
      <c r="A11333" s="4">
        <v>89049</v>
      </c>
      <c r="B11333" s="4" t="s">
        <v>11887</v>
      </c>
      <c r="C11333" s="4" t="s">
        <v>228</v>
      </c>
      <c r="D11333" s="4" t="s">
        <v>5502</v>
      </c>
      <c r="E11333" s="5">
        <v>22.87</v>
      </c>
    </row>
    <row r="11334" s="1" customFormat="1" customHeight="1" spans="1:5">
      <c r="A11334" s="4">
        <v>89173</v>
      </c>
      <c r="B11334" s="4" t="s">
        <v>11888</v>
      </c>
      <c r="C11334" s="4" t="s">
        <v>228</v>
      </c>
      <c r="D11334" s="4" t="s">
        <v>5502</v>
      </c>
      <c r="E11334" s="5">
        <v>41.66</v>
      </c>
    </row>
    <row r="11335" s="1" customFormat="1" customHeight="1" spans="1:5">
      <c r="A11335" s="4">
        <v>90406</v>
      </c>
      <c r="B11335" s="4" t="s">
        <v>11889</v>
      </c>
      <c r="C11335" s="4" t="s">
        <v>228</v>
      </c>
      <c r="D11335" s="4" t="s">
        <v>5502</v>
      </c>
      <c r="E11335" s="5">
        <v>52.45</v>
      </c>
    </row>
    <row r="11336" s="1" customFormat="1" customHeight="1" spans="1:5">
      <c r="A11336" s="4">
        <v>90407</v>
      </c>
      <c r="B11336" s="4" t="s">
        <v>11890</v>
      </c>
      <c r="C11336" s="4" t="s">
        <v>228</v>
      </c>
      <c r="D11336" s="4" t="s">
        <v>5502</v>
      </c>
      <c r="E11336" s="5">
        <v>55.93</v>
      </c>
    </row>
    <row r="11337" s="1" customFormat="1" customHeight="1" spans="1:5">
      <c r="A11337" s="4">
        <v>90408</v>
      </c>
      <c r="B11337" s="4" t="s">
        <v>11891</v>
      </c>
      <c r="C11337" s="4" t="s">
        <v>228</v>
      </c>
      <c r="D11337" s="4" t="s">
        <v>5502</v>
      </c>
      <c r="E11337" s="5">
        <v>37.03</v>
      </c>
    </row>
    <row r="11338" s="1" customFormat="1" customHeight="1" spans="1:5">
      <c r="A11338" s="4">
        <v>90409</v>
      </c>
      <c r="B11338" s="4" t="s">
        <v>11892</v>
      </c>
      <c r="C11338" s="4" t="s">
        <v>228</v>
      </c>
      <c r="D11338" s="4" t="s">
        <v>5502</v>
      </c>
      <c r="E11338" s="5">
        <v>39</v>
      </c>
    </row>
    <row r="11339" s="1" customFormat="1" customHeight="1" spans="1:5">
      <c r="A11339" s="4">
        <v>104203</v>
      </c>
      <c r="B11339" s="4" t="s">
        <v>11893</v>
      </c>
      <c r="C11339" s="4" t="s">
        <v>228</v>
      </c>
      <c r="D11339" s="4" t="s">
        <v>5683</v>
      </c>
      <c r="E11339" s="5">
        <v>59.98</v>
      </c>
    </row>
    <row r="11340" s="1" customFormat="1" customHeight="1" spans="1:5">
      <c r="A11340" s="4">
        <v>104204</v>
      </c>
      <c r="B11340" s="4" t="s">
        <v>11894</v>
      </c>
      <c r="C11340" s="4" t="s">
        <v>228</v>
      </c>
      <c r="D11340" s="4" t="s">
        <v>5683</v>
      </c>
      <c r="E11340" s="5">
        <v>77.7</v>
      </c>
    </row>
    <row r="11341" s="1" customFormat="1" customHeight="1" spans="1:5">
      <c r="A11341" s="4">
        <v>104205</v>
      </c>
      <c r="B11341" s="4" t="s">
        <v>11895</v>
      </c>
      <c r="C11341" s="4" t="s">
        <v>228</v>
      </c>
      <c r="D11341" s="4" t="s">
        <v>5683</v>
      </c>
      <c r="E11341" s="5">
        <v>85.63</v>
      </c>
    </row>
    <row r="11342" s="1" customFormat="1" customHeight="1" spans="1:5">
      <c r="A11342" s="4">
        <v>104206</v>
      </c>
      <c r="B11342" s="4" t="s">
        <v>11896</v>
      </c>
      <c r="C11342" s="4" t="s">
        <v>228</v>
      </c>
      <c r="D11342" s="4" t="s">
        <v>5683</v>
      </c>
      <c r="E11342" s="5">
        <v>94.56</v>
      </c>
    </row>
    <row r="11343" s="1" customFormat="1" customHeight="1" spans="1:5">
      <c r="A11343" s="4">
        <v>104207</v>
      </c>
      <c r="B11343" s="4" t="s">
        <v>11897</v>
      </c>
      <c r="C11343" s="4" t="s">
        <v>228</v>
      </c>
      <c r="D11343" s="4" t="s">
        <v>5683</v>
      </c>
      <c r="E11343" s="5">
        <v>45.12</v>
      </c>
    </row>
    <row r="11344" s="1" customFormat="1" customHeight="1" spans="1:5">
      <c r="A11344" s="4">
        <v>104208</v>
      </c>
      <c r="B11344" s="4" t="s">
        <v>11898</v>
      </c>
      <c r="C11344" s="4" t="s">
        <v>228</v>
      </c>
      <c r="D11344" s="4" t="s">
        <v>5683</v>
      </c>
      <c r="E11344" s="5">
        <v>62.3</v>
      </c>
    </row>
    <row r="11345" s="1" customFormat="1" customHeight="1" spans="1:5">
      <c r="A11345" s="4">
        <v>104209</v>
      </c>
      <c r="B11345" s="4" t="s">
        <v>11899</v>
      </c>
      <c r="C11345" s="4" t="s">
        <v>228</v>
      </c>
      <c r="D11345" s="4" t="s">
        <v>5683</v>
      </c>
      <c r="E11345" s="5">
        <v>69.76</v>
      </c>
    </row>
    <row r="11346" s="1" customFormat="1" customHeight="1" spans="1:5">
      <c r="A11346" s="4">
        <v>104210</v>
      </c>
      <c r="B11346" s="4" t="s">
        <v>11900</v>
      </c>
      <c r="C11346" s="4" t="s">
        <v>228</v>
      </c>
      <c r="D11346" s="4" t="s">
        <v>5683</v>
      </c>
      <c r="E11346" s="5">
        <v>72.69</v>
      </c>
    </row>
    <row r="11347" s="1" customFormat="1" customHeight="1" spans="1:5">
      <c r="A11347" s="4">
        <v>104211</v>
      </c>
      <c r="B11347" s="4" t="s">
        <v>11901</v>
      </c>
      <c r="C11347" s="4" t="s">
        <v>228</v>
      </c>
      <c r="D11347" s="4" t="s">
        <v>5683</v>
      </c>
      <c r="E11347" s="5">
        <v>83.67</v>
      </c>
    </row>
    <row r="11348" s="1" customFormat="1" customHeight="1" spans="1:5">
      <c r="A11348" s="4">
        <v>104212</v>
      </c>
      <c r="B11348" s="4" t="s">
        <v>11902</v>
      </c>
      <c r="C11348" s="4" t="s">
        <v>228</v>
      </c>
      <c r="D11348" s="4" t="s">
        <v>5683</v>
      </c>
      <c r="E11348" s="5">
        <v>100.91</v>
      </c>
    </row>
    <row r="11349" s="1" customFormat="1" customHeight="1" spans="1:5">
      <c r="A11349" s="4">
        <v>104213</v>
      </c>
      <c r="B11349" s="4" t="s">
        <v>11903</v>
      </c>
      <c r="C11349" s="4" t="s">
        <v>228</v>
      </c>
      <c r="D11349" s="4" t="s">
        <v>5683</v>
      </c>
      <c r="E11349" s="5">
        <v>108.37</v>
      </c>
    </row>
    <row r="11350" s="1" customFormat="1" customHeight="1" spans="1:5">
      <c r="A11350" s="4">
        <v>104214</v>
      </c>
      <c r="B11350" s="4" t="s">
        <v>11904</v>
      </c>
      <c r="C11350" s="4" t="s">
        <v>228</v>
      </c>
      <c r="D11350" s="4" t="s">
        <v>5683</v>
      </c>
      <c r="E11350" s="5">
        <v>128.85</v>
      </c>
    </row>
    <row r="11351" s="1" customFormat="1" customHeight="1" spans="1:5">
      <c r="A11351" s="4">
        <v>104215</v>
      </c>
      <c r="B11351" s="4" t="s">
        <v>11905</v>
      </c>
      <c r="C11351" s="4" t="s">
        <v>228</v>
      </c>
      <c r="D11351" s="4" t="s">
        <v>5683</v>
      </c>
      <c r="E11351" s="5">
        <v>79.07</v>
      </c>
    </row>
    <row r="11352" s="1" customFormat="1" customHeight="1" spans="1:5">
      <c r="A11352" s="4">
        <v>104216</v>
      </c>
      <c r="B11352" s="4" t="s">
        <v>11906</v>
      </c>
      <c r="C11352" s="4" t="s">
        <v>228</v>
      </c>
      <c r="D11352" s="4" t="s">
        <v>5683</v>
      </c>
      <c r="E11352" s="5">
        <v>96.33</v>
      </c>
    </row>
    <row r="11353" s="1" customFormat="1" customHeight="1" spans="1:5">
      <c r="A11353" s="4">
        <v>104217</v>
      </c>
      <c r="B11353" s="4" t="s">
        <v>11907</v>
      </c>
      <c r="C11353" s="4" t="s">
        <v>228</v>
      </c>
      <c r="D11353" s="4" t="s">
        <v>5502</v>
      </c>
      <c r="E11353" s="5">
        <v>52.25</v>
      </c>
    </row>
    <row r="11354" s="1" customFormat="1" customHeight="1" spans="1:5">
      <c r="A11354" s="4">
        <v>104218</v>
      </c>
      <c r="B11354" s="4" t="s">
        <v>11908</v>
      </c>
      <c r="C11354" s="4" t="s">
        <v>228</v>
      </c>
      <c r="D11354" s="4" t="s">
        <v>5502</v>
      </c>
      <c r="E11354" s="5">
        <v>55.15</v>
      </c>
    </row>
    <row r="11355" s="1" customFormat="1" customHeight="1" spans="1:5">
      <c r="A11355" s="4">
        <v>104219</v>
      </c>
      <c r="B11355" s="4" t="s">
        <v>11909</v>
      </c>
      <c r="C11355" s="4" t="s">
        <v>228</v>
      </c>
      <c r="D11355" s="4" t="s">
        <v>5502</v>
      </c>
      <c r="E11355" s="5">
        <v>93.61</v>
      </c>
    </row>
    <row r="11356" s="1" customFormat="1" customHeight="1" spans="1:5">
      <c r="A11356" s="4">
        <v>104220</v>
      </c>
      <c r="B11356" s="4" t="s">
        <v>11910</v>
      </c>
      <c r="C11356" s="4" t="s">
        <v>228</v>
      </c>
      <c r="D11356" s="4" t="s">
        <v>5683</v>
      </c>
      <c r="E11356" s="5">
        <v>56.06</v>
      </c>
    </row>
    <row r="11357" s="1" customFormat="1" customHeight="1" spans="1:5">
      <c r="A11357" s="4">
        <v>104221</v>
      </c>
      <c r="B11357" s="4" t="s">
        <v>11911</v>
      </c>
      <c r="C11357" s="4" t="s">
        <v>228</v>
      </c>
      <c r="D11357" s="4" t="s">
        <v>5502</v>
      </c>
      <c r="E11357" s="5">
        <v>67.5</v>
      </c>
    </row>
    <row r="11358" s="1" customFormat="1" customHeight="1" spans="1:5">
      <c r="A11358" s="4">
        <v>104222</v>
      </c>
      <c r="B11358" s="4" t="s">
        <v>11912</v>
      </c>
      <c r="C11358" s="4" t="s">
        <v>228</v>
      </c>
      <c r="D11358" s="4" t="s">
        <v>5502</v>
      </c>
      <c r="E11358" s="5">
        <v>71.39</v>
      </c>
    </row>
    <row r="11359" s="1" customFormat="1" customHeight="1" spans="1:5">
      <c r="A11359" s="4">
        <v>104223</v>
      </c>
      <c r="B11359" s="4" t="s">
        <v>11913</v>
      </c>
      <c r="C11359" s="4" t="s">
        <v>228</v>
      </c>
      <c r="D11359" s="4" t="s">
        <v>5502</v>
      </c>
      <c r="E11359" s="5">
        <v>123.11</v>
      </c>
    </row>
    <row r="11360" s="1" customFormat="1" customHeight="1" spans="1:5">
      <c r="A11360" s="4">
        <v>104224</v>
      </c>
      <c r="B11360" s="4" t="s">
        <v>11914</v>
      </c>
      <c r="C11360" s="4" t="s">
        <v>228</v>
      </c>
      <c r="D11360" s="4" t="s">
        <v>5683</v>
      </c>
      <c r="E11360" s="5">
        <v>72.58</v>
      </c>
    </row>
    <row r="11361" s="1" customFormat="1" customHeight="1" spans="1:5">
      <c r="A11361" s="4">
        <v>104225</v>
      </c>
      <c r="B11361" s="4" t="s">
        <v>11915</v>
      </c>
      <c r="C11361" s="4" t="s">
        <v>228</v>
      </c>
      <c r="D11361" s="4" t="s">
        <v>5502</v>
      </c>
      <c r="E11361" s="5">
        <v>74.72</v>
      </c>
    </row>
    <row r="11362" s="1" customFormat="1" customHeight="1" spans="1:5">
      <c r="A11362" s="4">
        <v>104226</v>
      </c>
      <c r="B11362" s="4" t="s">
        <v>11916</v>
      </c>
      <c r="C11362" s="4" t="s">
        <v>228</v>
      </c>
      <c r="D11362" s="4" t="s">
        <v>5502</v>
      </c>
      <c r="E11362" s="5">
        <v>79.6</v>
      </c>
    </row>
    <row r="11363" s="1" customFormat="1" customHeight="1" spans="1:5">
      <c r="A11363" s="4">
        <v>104227</v>
      </c>
      <c r="B11363" s="4" t="s">
        <v>11917</v>
      </c>
      <c r="C11363" s="4" t="s">
        <v>228</v>
      </c>
      <c r="D11363" s="4" t="s">
        <v>5502</v>
      </c>
      <c r="E11363" s="5">
        <v>145.3</v>
      </c>
    </row>
    <row r="11364" s="1" customFormat="1" customHeight="1" spans="1:5">
      <c r="A11364" s="4">
        <v>104228</v>
      </c>
      <c r="B11364" s="4" t="s">
        <v>11918</v>
      </c>
      <c r="C11364" s="4" t="s">
        <v>228</v>
      </c>
      <c r="D11364" s="4" t="s">
        <v>5683</v>
      </c>
      <c r="E11364" s="5">
        <v>80.51</v>
      </c>
    </row>
    <row r="11365" s="1" customFormat="1" customHeight="1" spans="1:5">
      <c r="A11365" s="4">
        <v>104229</v>
      </c>
      <c r="B11365" s="4" t="s">
        <v>11919</v>
      </c>
      <c r="C11365" s="4" t="s">
        <v>228</v>
      </c>
      <c r="D11365" s="4" t="s">
        <v>5502</v>
      </c>
      <c r="E11365" s="5">
        <v>87.48</v>
      </c>
    </row>
    <row r="11366" s="1" customFormat="1" customHeight="1" spans="1:5">
      <c r="A11366" s="4">
        <v>104230</v>
      </c>
      <c r="B11366" s="4" t="s">
        <v>11920</v>
      </c>
      <c r="C11366" s="4" t="s">
        <v>228</v>
      </c>
      <c r="D11366" s="4" t="s">
        <v>5502</v>
      </c>
      <c r="E11366" s="5">
        <v>92.84</v>
      </c>
    </row>
    <row r="11367" s="1" customFormat="1" customHeight="1" spans="1:5">
      <c r="A11367" s="4">
        <v>104231</v>
      </c>
      <c r="B11367" s="4" t="s">
        <v>11921</v>
      </c>
      <c r="C11367" s="4" t="s">
        <v>228</v>
      </c>
      <c r="D11367" s="4" t="s">
        <v>5502</v>
      </c>
      <c r="E11367" s="5">
        <v>160.11</v>
      </c>
    </row>
    <row r="11368" s="1" customFormat="1" customHeight="1" spans="1:5">
      <c r="A11368" s="4">
        <v>104232</v>
      </c>
      <c r="B11368" s="4" t="s">
        <v>11922</v>
      </c>
      <c r="C11368" s="4" t="s">
        <v>228</v>
      </c>
      <c r="D11368" s="4" t="s">
        <v>5683</v>
      </c>
      <c r="E11368" s="5">
        <v>88.93</v>
      </c>
    </row>
    <row r="11369" s="1" customFormat="1" customHeight="1" spans="1:5">
      <c r="A11369" s="4">
        <v>104233</v>
      </c>
      <c r="B11369" s="4" t="s">
        <v>11923</v>
      </c>
      <c r="C11369" s="4" t="s">
        <v>228</v>
      </c>
      <c r="D11369" s="4" t="s">
        <v>5502</v>
      </c>
      <c r="E11369" s="5">
        <v>39.79</v>
      </c>
    </row>
    <row r="11370" s="1" customFormat="1" customHeight="1" spans="1:5">
      <c r="A11370" s="4">
        <v>104234</v>
      </c>
      <c r="B11370" s="4" t="s">
        <v>11924</v>
      </c>
      <c r="C11370" s="4" t="s">
        <v>228</v>
      </c>
      <c r="D11370" s="4" t="s">
        <v>5502</v>
      </c>
      <c r="E11370" s="5">
        <v>42.5</v>
      </c>
    </row>
    <row r="11371" s="1" customFormat="1" customHeight="1" spans="1:5">
      <c r="A11371" s="4">
        <v>104235</v>
      </c>
      <c r="B11371" s="4" t="s">
        <v>11925</v>
      </c>
      <c r="C11371" s="4" t="s">
        <v>228</v>
      </c>
      <c r="D11371" s="4" t="s">
        <v>5502</v>
      </c>
      <c r="E11371" s="5">
        <v>79.17</v>
      </c>
    </row>
    <row r="11372" s="1" customFormat="1" customHeight="1" spans="1:5">
      <c r="A11372" s="4">
        <v>104236</v>
      </c>
      <c r="B11372" s="4" t="s">
        <v>11926</v>
      </c>
      <c r="C11372" s="4" t="s">
        <v>228</v>
      </c>
      <c r="D11372" s="4" t="s">
        <v>5683</v>
      </c>
      <c r="E11372" s="5">
        <v>42.71</v>
      </c>
    </row>
    <row r="11373" s="1" customFormat="1" customHeight="1" spans="1:5">
      <c r="A11373" s="4">
        <v>104237</v>
      </c>
      <c r="B11373" s="4" t="s">
        <v>11927</v>
      </c>
      <c r="C11373" s="4" t="s">
        <v>228</v>
      </c>
      <c r="D11373" s="4" t="s">
        <v>5502</v>
      </c>
      <c r="E11373" s="5">
        <v>54.62</v>
      </c>
    </row>
    <row r="11374" s="1" customFormat="1" customHeight="1" spans="1:5">
      <c r="A11374" s="4">
        <v>104238</v>
      </c>
      <c r="B11374" s="4" t="s">
        <v>11928</v>
      </c>
      <c r="C11374" s="4" t="s">
        <v>228</v>
      </c>
      <c r="D11374" s="4" t="s">
        <v>5502</v>
      </c>
      <c r="E11374" s="5">
        <v>58.25</v>
      </c>
    </row>
    <row r="11375" s="1" customFormat="1" customHeight="1" spans="1:5">
      <c r="A11375" s="4">
        <v>104239</v>
      </c>
      <c r="B11375" s="4" t="s">
        <v>11929</v>
      </c>
      <c r="C11375" s="4" t="s">
        <v>228</v>
      </c>
      <c r="D11375" s="4" t="s">
        <v>5502</v>
      </c>
      <c r="E11375" s="5">
        <v>107.26</v>
      </c>
    </row>
    <row r="11376" s="1" customFormat="1" customHeight="1" spans="1:5">
      <c r="A11376" s="4">
        <v>104240</v>
      </c>
      <c r="B11376" s="4" t="s">
        <v>11930</v>
      </c>
      <c r="C11376" s="4" t="s">
        <v>228</v>
      </c>
      <c r="D11376" s="4" t="s">
        <v>5683</v>
      </c>
      <c r="E11376" s="5">
        <v>58.82</v>
      </c>
    </row>
    <row r="11377" s="1" customFormat="1" customHeight="1" spans="1:5">
      <c r="A11377" s="4">
        <v>104241</v>
      </c>
      <c r="B11377" s="4" t="s">
        <v>11931</v>
      </c>
      <c r="C11377" s="4" t="s">
        <v>228</v>
      </c>
      <c r="D11377" s="4" t="s">
        <v>5502</v>
      </c>
      <c r="E11377" s="5">
        <v>61.37</v>
      </c>
    </row>
    <row r="11378" s="1" customFormat="1" customHeight="1" spans="1:5">
      <c r="A11378" s="4">
        <v>104242</v>
      </c>
      <c r="B11378" s="4" t="s">
        <v>11932</v>
      </c>
      <c r="C11378" s="4" t="s">
        <v>228</v>
      </c>
      <c r="D11378" s="4" t="s">
        <v>5502</v>
      </c>
      <c r="E11378" s="5">
        <v>65.92</v>
      </c>
    </row>
    <row r="11379" s="1" customFormat="1" customHeight="1" spans="1:5">
      <c r="A11379" s="4">
        <v>104243</v>
      </c>
      <c r="B11379" s="4" t="s">
        <v>11933</v>
      </c>
      <c r="C11379" s="4" t="s">
        <v>228</v>
      </c>
      <c r="D11379" s="4" t="s">
        <v>5502</v>
      </c>
      <c r="E11379" s="5">
        <v>128</v>
      </c>
    </row>
    <row r="11380" s="1" customFormat="1" customHeight="1" spans="1:5">
      <c r="A11380" s="4">
        <v>104244</v>
      </c>
      <c r="B11380" s="4" t="s">
        <v>11934</v>
      </c>
      <c r="C11380" s="4" t="s">
        <v>228</v>
      </c>
      <c r="D11380" s="4" t="s">
        <v>5683</v>
      </c>
      <c r="E11380" s="5">
        <v>66.27</v>
      </c>
    </row>
    <row r="11381" s="1" customFormat="1" customHeight="1" spans="1:5">
      <c r="A11381" s="4">
        <v>104245</v>
      </c>
      <c r="B11381" s="4" t="s">
        <v>11935</v>
      </c>
      <c r="C11381" s="4" t="s">
        <v>228</v>
      </c>
      <c r="D11381" s="4" t="s">
        <v>5502</v>
      </c>
      <c r="E11381" s="5">
        <v>67.03</v>
      </c>
    </row>
    <row r="11382" s="1" customFormat="1" customHeight="1" spans="1:5">
      <c r="A11382" s="4">
        <v>104246</v>
      </c>
      <c r="B11382" s="4" t="s">
        <v>11936</v>
      </c>
      <c r="C11382" s="4" t="s">
        <v>228</v>
      </c>
      <c r="D11382" s="4" t="s">
        <v>5502</v>
      </c>
      <c r="E11382" s="5">
        <v>72.05</v>
      </c>
    </row>
    <row r="11383" s="1" customFormat="1" customHeight="1" spans="1:5">
      <c r="A11383" s="4">
        <v>104247</v>
      </c>
      <c r="B11383" s="4" t="s">
        <v>11937</v>
      </c>
      <c r="C11383" s="4" t="s">
        <v>228</v>
      </c>
      <c r="D11383" s="4" t="s">
        <v>5502</v>
      </c>
      <c r="E11383" s="5">
        <v>137.8</v>
      </c>
    </row>
    <row r="11384" s="1" customFormat="1" customHeight="1" spans="1:5">
      <c r="A11384" s="4">
        <v>104248</v>
      </c>
      <c r="B11384" s="4" t="s">
        <v>11938</v>
      </c>
      <c r="C11384" s="4" t="s">
        <v>228</v>
      </c>
      <c r="D11384" s="4" t="s">
        <v>5683</v>
      </c>
      <c r="E11384" s="5">
        <v>69.32</v>
      </c>
    </row>
    <row r="11385" s="1" customFormat="1" customHeight="1" spans="1:5">
      <c r="A11385" s="4">
        <v>104249</v>
      </c>
      <c r="B11385" s="4" t="s">
        <v>11939</v>
      </c>
      <c r="C11385" s="4" t="s">
        <v>228</v>
      </c>
      <c r="D11385" s="4" t="s">
        <v>5502</v>
      </c>
      <c r="E11385" s="5">
        <v>71.18</v>
      </c>
    </row>
    <row r="11386" s="1" customFormat="1" customHeight="1" spans="1:5">
      <c r="A11386" s="4">
        <v>104250</v>
      </c>
      <c r="B11386" s="4" t="s">
        <v>11940</v>
      </c>
      <c r="C11386" s="4" t="s">
        <v>228</v>
      </c>
      <c r="D11386" s="4" t="s">
        <v>5502</v>
      </c>
      <c r="E11386" s="5">
        <v>73.89</v>
      </c>
    </row>
    <row r="11387" s="1" customFormat="1" customHeight="1" spans="1:5">
      <c r="A11387" s="4">
        <v>104251</v>
      </c>
      <c r="B11387" s="4" t="s">
        <v>11941</v>
      </c>
      <c r="C11387" s="4" t="s">
        <v>228</v>
      </c>
      <c r="D11387" s="4" t="s">
        <v>5502</v>
      </c>
      <c r="E11387" s="5">
        <v>107.55</v>
      </c>
    </row>
    <row r="11388" s="1" customFormat="1" customHeight="1" spans="1:5">
      <c r="A11388" s="4">
        <v>104252</v>
      </c>
      <c r="B11388" s="4" t="s">
        <v>11942</v>
      </c>
      <c r="C11388" s="4" t="s">
        <v>228</v>
      </c>
      <c r="D11388" s="4" t="s">
        <v>5683</v>
      </c>
      <c r="E11388" s="5">
        <v>76.59</v>
      </c>
    </row>
    <row r="11389" s="1" customFormat="1" customHeight="1" spans="1:5">
      <c r="A11389" s="4">
        <v>104253</v>
      </c>
      <c r="B11389" s="4" t="s">
        <v>11943</v>
      </c>
      <c r="C11389" s="4" t="s">
        <v>228</v>
      </c>
      <c r="D11389" s="4" t="s">
        <v>5502</v>
      </c>
      <c r="E11389" s="5">
        <v>86.01</v>
      </c>
    </row>
    <row r="11390" s="1" customFormat="1" customHeight="1" spans="1:5">
      <c r="A11390" s="4">
        <v>104254</v>
      </c>
      <c r="B11390" s="4" t="s">
        <v>11944</v>
      </c>
      <c r="C11390" s="4" t="s">
        <v>228</v>
      </c>
      <c r="D11390" s="4" t="s">
        <v>5502</v>
      </c>
      <c r="E11390" s="5">
        <v>89.64</v>
      </c>
    </row>
    <row r="11391" s="1" customFormat="1" customHeight="1" spans="1:5">
      <c r="A11391" s="4">
        <v>104255</v>
      </c>
      <c r="B11391" s="4" t="s">
        <v>11945</v>
      </c>
      <c r="C11391" s="4" t="s">
        <v>228</v>
      </c>
      <c r="D11391" s="4" t="s">
        <v>5502</v>
      </c>
      <c r="E11391" s="5">
        <v>135.65</v>
      </c>
    </row>
    <row r="11392" s="1" customFormat="1" customHeight="1" spans="1:5">
      <c r="A11392" s="4">
        <v>104256</v>
      </c>
      <c r="B11392" s="4" t="s">
        <v>11946</v>
      </c>
      <c r="C11392" s="4" t="s">
        <v>228</v>
      </c>
      <c r="D11392" s="4" t="s">
        <v>5683</v>
      </c>
      <c r="E11392" s="5">
        <v>92.71</v>
      </c>
    </row>
    <row r="11393" s="1" customFormat="1" customHeight="1" spans="1:5">
      <c r="A11393" s="4">
        <v>104257</v>
      </c>
      <c r="B11393" s="4" t="s">
        <v>11947</v>
      </c>
      <c r="C11393" s="4" t="s">
        <v>228</v>
      </c>
      <c r="D11393" s="4" t="s">
        <v>5502</v>
      </c>
      <c r="E11393" s="5">
        <v>92.76</v>
      </c>
    </row>
    <row r="11394" s="1" customFormat="1" customHeight="1" spans="1:5">
      <c r="A11394" s="4">
        <v>104258</v>
      </c>
      <c r="B11394" s="4" t="s">
        <v>11948</v>
      </c>
      <c r="C11394" s="4" t="s">
        <v>228</v>
      </c>
      <c r="D11394" s="4" t="s">
        <v>5502</v>
      </c>
      <c r="E11394" s="5">
        <v>97.31</v>
      </c>
    </row>
    <row r="11395" s="1" customFormat="1" customHeight="1" spans="1:5">
      <c r="A11395" s="4">
        <v>104259</v>
      </c>
      <c r="B11395" s="4" t="s">
        <v>11949</v>
      </c>
      <c r="C11395" s="4" t="s">
        <v>228</v>
      </c>
      <c r="D11395" s="4" t="s">
        <v>5502</v>
      </c>
      <c r="E11395" s="5">
        <v>156.39</v>
      </c>
    </row>
    <row r="11396" s="1" customFormat="1" customHeight="1" spans="1:5">
      <c r="A11396" s="4">
        <v>104260</v>
      </c>
      <c r="B11396" s="4" t="s">
        <v>11950</v>
      </c>
      <c r="C11396" s="4" t="s">
        <v>228</v>
      </c>
      <c r="D11396" s="4" t="s">
        <v>5683</v>
      </c>
      <c r="E11396" s="5">
        <v>100.16</v>
      </c>
    </row>
    <row r="11397" s="1" customFormat="1" customHeight="1" spans="1:5">
      <c r="A11397" s="4">
        <v>104261</v>
      </c>
      <c r="B11397" s="4" t="s">
        <v>11951</v>
      </c>
      <c r="C11397" s="4" t="s">
        <v>228</v>
      </c>
      <c r="D11397" s="4" t="s">
        <v>5502</v>
      </c>
      <c r="E11397" s="5">
        <v>118.97</v>
      </c>
    </row>
    <row r="11398" s="1" customFormat="1" customHeight="1" spans="1:5">
      <c r="A11398" s="4">
        <v>104262</v>
      </c>
      <c r="B11398" s="4" t="s">
        <v>11952</v>
      </c>
      <c r="C11398" s="4" t="s">
        <v>228</v>
      </c>
      <c r="D11398" s="4" t="s">
        <v>5502</v>
      </c>
      <c r="E11398" s="5">
        <v>123.99</v>
      </c>
    </row>
    <row r="11399" s="1" customFormat="1" customHeight="1" spans="1:5">
      <c r="A11399" s="4">
        <v>104263</v>
      </c>
      <c r="B11399" s="4" t="s">
        <v>11953</v>
      </c>
      <c r="C11399" s="4" t="s">
        <v>228</v>
      </c>
      <c r="D11399" s="4" t="s">
        <v>5502</v>
      </c>
      <c r="E11399" s="5">
        <v>179.37</v>
      </c>
    </row>
    <row r="11400" s="1" customFormat="1" customHeight="1" spans="1:5">
      <c r="A11400" s="4">
        <v>104264</v>
      </c>
      <c r="B11400" s="4" t="s">
        <v>11954</v>
      </c>
      <c r="C11400" s="4" t="s">
        <v>228</v>
      </c>
      <c r="D11400" s="4" t="s">
        <v>5683</v>
      </c>
      <c r="E11400" s="5">
        <v>118.72</v>
      </c>
    </row>
    <row r="11401" s="1" customFormat="1" customHeight="1" spans="1:5">
      <c r="A11401" s="4">
        <v>104627</v>
      </c>
      <c r="B11401" s="4" t="s">
        <v>11955</v>
      </c>
      <c r="C11401" s="4" t="s">
        <v>228</v>
      </c>
      <c r="D11401" s="4" t="s">
        <v>5502</v>
      </c>
      <c r="E11401" s="5">
        <v>18.11</v>
      </c>
    </row>
    <row r="11402" s="1" customFormat="1" customHeight="1" spans="1:5">
      <c r="A11402" s="4">
        <v>104628</v>
      </c>
      <c r="B11402" s="4" t="s">
        <v>11956</v>
      </c>
      <c r="C11402" s="4" t="s">
        <v>228</v>
      </c>
      <c r="D11402" s="4" t="s">
        <v>5502</v>
      </c>
      <c r="E11402" s="5">
        <v>28.39</v>
      </c>
    </row>
    <row r="11403" s="1" customFormat="1" customHeight="1" spans="1:5">
      <c r="A11403" s="4">
        <v>104629</v>
      </c>
      <c r="B11403" s="4" t="s">
        <v>11957</v>
      </c>
      <c r="C11403" s="4" t="s">
        <v>228</v>
      </c>
      <c r="D11403" s="4" t="s">
        <v>5502</v>
      </c>
      <c r="E11403" s="5">
        <v>34.29</v>
      </c>
    </row>
    <row r="11404" s="1" customFormat="1" customHeight="1" spans="1:5">
      <c r="A11404" s="4">
        <v>104630</v>
      </c>
      <c r="B11404" s="4" t="s">
        <v>11958</v>
      </c>
      <c r="C11404" s="4" t="s">
        <v>228</v>
      </c>
      <c r="D11404" s="4" t="s">
        <v>5502</v>
      </c>
      <c r="E11404" s="5">
        <v>28.4</v>
      </c>
    </row>
    <row r="11405" s="1" customFormat="1" customHeight="1" spans="1:5">
      <c r="A11405" s="4">
        <v>104631</v>
      </c>
      <c r="B11405" s="4" t="s">
        <v>11959</v>
      </c>
      <c r="C11405" s="4" t="s">
        <v>228</v>
      </c>
      <c r="D11405" s="4" t="s">
        <v>5502</v>
      </c>
      <c r="E11405" s="5">
        <v>38.68</v>
      </c>
    </row>
    <row r="11406" s="1" customFormat="1" customHeight="1" spans="1:5">
      <c r="A11406" s="4">
        <v>104632</v>
      </c>
      <c r="B11406" s="4" t="s">
        <v>11960</v>
      </c>
      <c r="C11406" s="4" t="s">
        <v>228</v>
      </c>
      <c r="D11406" s="4" t="s">
        <v>5502</v>
      </c>
      <c r="E11406" s="5">
        <v>44.59</v>
      </c>
    </row>
    <row r="11407" s="1" customFormat="1" customHeight="1" spans="1:5">
      <c r="A11407" s="4">
        <v>104633</v>
      </c>
      <c r="B11407" s="4" t="s">
        <v>11961</v>
      </c>
      <c r="C11407" s="4" t="s">
        <v>228</v>
      </c>
      <c r="D11407" s="4" t="s">
        <v>5502</v>
      </c>
      <c r="E11407" s="5">
        <v>25.02</v>
      </c>
    </row>
    <row r="11408" s="1" customFormat="1" customHeight="1" spans="1:5">
      <c r="A11408" s="4">
        <v>104634</v>
      </c>
      <c r="B11408" s="4" t="s">
        <v>11962</v>
      </c>
      <c r="C11408" s="4" t="s">
        <v>228</v>
      </c>
      <c r="D11408" s="4" t="s">
        <v>5502</v>
      </c>
      <c r="E11408" s="5">
        <v>36.86</v>
      </c>
    </row>
    <row r="11409" s="1" customFormat="1" customHeight="1" spans="1:5">
      <c r="A11409" s="4">
        <v>104635</v>
      </c>
      <c r="B11409" s="4" t="s">
        <v>11963</v>
      </c>
      <c r="C11409" s="4" t="s">
        <v>228</v>
      </c>
      <c r="D11409" s="4" t="s">
        <v>5502</v>
      </c>
      <c r="E11409" s="5">
        <v>51.17</v>
      </c>
    </row>
    <row r="11410" s="1" customFormat="1" customHeight="1" spans="1:5">
      <c r="A11410" s="4">
        <v>104636</v>
      </c>
      <c r="B11410" s="4" t="s">
        <v>11964</v>
      </c>
      <c r="C11410" s="4" t="s">
        <v>228</v>
      </c>
      <c r="D11410" s="4" t="s">
        <v>5502</v>
      </c>
      <c r="E11410" s="5">
        <v>59.42</v>
      </c>
    </row>
    <row r="11411" s="1" customFormat="1" customHeight="1" spans="1:5">
      <c r="A11411" s="4">
        <v>87244</v>
      </c>
      <c r="B11411" s="4" t="s">
        <v>11965</v>
      </c>
      <c r="C11411" s="4" t="s">
        <v>228</v>
      </c>
      <c r="D11411" s="4" t="s">
        <v>5502</v>
      </c>
      <c r="E11411" s="5">
        <v>231.75</v>
      </c>
    </row>
    <row r="11412" s="1" customFormat="1" customHeight="1" spans="1:5">
      <c r="A11412" s="4">
        <v>87245</v>
      </c>
      <c r="B11412" s="4" t="s">
        <v>11966</v>
      </c>
      <c r="C11412" s="4" t="s">
        <v>228</v>
      </c>
      <c r="D11412" s="4" t="s">
        <v>5502</v>
      </c>
      <c r="E11412" s="5">
        <v>275.97</v>
      </c>
    </row>
    <row r="11413" s="1" customFormat="1" customHeight="1" spans="1:5">
      <c r="A11413" s="4">
        <v>87265</v>
      </c>
      <c r="B11413" s="4" t="s">
        <v>11967</v>
      </c>
      <c r="C11413" s="4" t="s">
        <v>228</v>
      </c>
      <c r="D11413" s="4" t="s">
        <v>5502</v>
      </c>
      <c r="E11413" s="5">
        <v>68.22</v>
      </c>
    </row>
    <row r="11414" s="1" customFormat="1" customHeight="1" spans="1:5">
      <c r="A11414" s="4">
        <v>87267</v>
      </c>
      <c r="B11414" s="4" t="s">
        <v>11968</v>
      </c>
      <c r="C11414" s="4" t="s">
        <v>228</v>
      </c>
      <c r="D11414" s="4" t="s">
        <v>5502</v>
      </c>
      <c r="E11414" s="5">
        <v>73.17</v>
      </c>
    </row>
    <row r="11415" s="1" customFormat="1" customHeight="1" spans="1:5">
      <c r="A11415" s="4">
        <v>87269</v>
      </c>
      <c r="B11415" s="4" t="s">
        <v>11969</v>
      </c>
      <c r="C11415" s="4" t="s">
        <v>228</v>
      </c>
      <c r="D11415" s="4" t="s">
        <v>5502</v>
      </c>
      <c r="E11415" s="5">
        <v>71.86</v>
      </c>
    </row>
    <row r="11416" s="1" customFormat="1" customHeight="1" spans="1:5">
      <c r="A11416" s="4">
        <v>87271</v>
      </c>
      <c r="B11416" s="4" t="s">
        <v>11970</v>
      </c>
      <c r="C11416" s="4" t="s">
        <v>228</v>
      </c>
      <c r="D11416" s="4" t="s">
        <v>5502</v>
      </c>
      <c r="E11416" s="5">
        <v>76.87</v>
      </c>
    </row>
    <row r="11417" s="1" customFormat="1" customHeight="1" spans="1:5">
      <c r="A11417" s="4">
        <v>87273</v>
      </c>
      <c r="B11417" s="4" t="s">
        <v>11971</v>
      </c>
      <c r="C11417" s="4" t="s">
        <v>228</v>
      </c>
      <c r="D11417" s="4" t="s">
        <v>5502</v>
      </c>
      <c r="E11417" s="5">
        <v>75.16</v>
      </c>
    </row>
    <row r="11418" s="1" customFormat="1" customHeight="1" spans="1:5">
      <c r="A11418" s="4">
        <v>87275</v>
      </c>
      <c r="B11418" s="4" t="s">
        <v>11972</v>
      </c>
      <c r="C11418" s="4" t="s">
        <v>228</v>
      </c>
      <c r="D11418" s="4" t="s">
        <v>5502</v>
      </c>
      <c r="E11418" s="5">
        <v>81.86</v>
      </c>
    </row>
    <row r="11419" s="1" customFormat="1" customHeight="1" spans="1:5">
      <c r="A11419" s="4">
        <v>88788</v>
      </c>
      <c r="B11419" s="4" t="s">
        <v>11973</v>
      </c>
      <c r="C11419" s="4" t="s">
        <v>228</v>
      </c>
      <c r="D11419" s="4" t="s">
        <v>5502</v>
      </c>
      <c r="E11419" s="5">
        <v>330.31</v>
      </c>
    </row>
    <row r="11420" s="1" customFormat="1" customHeight="1" spans="1:5">
      <c r="A11420" s="4">
        <v>88789</v>
      </c>
      <c r="B11420" s="4" t="s">
        <v>11974</v>
      </c>
      <c r="C11420" s="4" t="s">
        <v>228</v>
      </c>
      <c r="D11420" s="4" t="s">
        <v>5502</v>
      </c>
      <c r="E11420" s="5">
        <v>395.07</v>
      </c>
    </row>
    <row r="11421" s="1" customFormat="1" customHeight="1" spans="1:5">
      <c r="A11421" s="4">
        <v>89045</v>
      </c>
      <c r="B11421" s="4" t="s">
        <v>11975</v>
      </c>
      <c r="C11421" s="4" t="s">
        <v>228</v>
      </c>
      <c r="D11421" s="4" t="s">
        <v>5502</v>
      </c>
      <c r="E11421" s="5">
        <v>69.45</v>
      </c>
    </row>
    <row r="11422" s="1" customFormat="1" customHeight="1" spans="1:5">
      <c r="A11422" s="4">
        <v>89170</v>
      </c>
      <c r="B11422" s="4" t="s">
        <v>11976</v>
      </c>
      <c r="C11422" s="4" t="s">
        <v>228</v>
      </c>
      <c r="D11422" s="4" t="s">
        <v>5502</v>
      </c>
      <c r="E11422" s="5">
        <v>69.45</v>
      </c>
    </row>
    <row r="11423" s="1" customFormat="1" customHeight="1" spans="1:5">
      <c r="A11423" s="4">
        <v>93393</v>
      </c>
      <c r="B11423" s="4" t="s">
        <v>11977</v>
      </c>
      <c r="C11423" s="4" t="s">
        <v>228</v>
      </c>
      <c r="D11423" s="4" t="s">
        <v>5502</v>
      </c>
      <c r="E11423" s="5">
        <v>57.15</v>
      </c>
    </row>
    <row r="11424" s="1" customFormat="1" customHeight="1" spans="1:5">
      <c r="A11424" s="4">
        <v>93395</v>
      </c>
      <c r="B11424" s="4" t="s">
        <v>11978</v>
      </c>
      <c r="C11424" s="4" t="s">
        <v>228</v>
      </c>
      <c r="D11424" s="4" t="s">
        <v>5502</v>
      </c>
      <c r="E11424" s="5">
        <v>62.03</v>
      </c>
    </row>
    <row r="11425" s="1" customFormat="1" customHeight="1" spans="1:5">
      <c r="A11425" s="4">
        <v>99195</v>
      </c>
      <c r="B11425" s="4" t="s">
        <v>11979</v>
      </c>
      <c r="C11425" s="4" t="s">
        <v>228</v>
      </c>
      <c r="D11425" s="4" t="s">
        <v>5502</v>
      </c>
      <c r="E11425" s="5">
        <v>66.82</v>
      </c>
    </row>
    <row r="11426" s="1" customFormat="1" customHeight="1" spans="1:5">
      <c r="A11426" s="4">
        <v>99198</v>
      </c>
      <c r="B11426" s="4" t="s">
        <v>11980</v>
      </c>
      <c r="C11426" s="4" t="s">
        <v>228</v>
      </c>
      <c r="D11426" s="4" t="s">
        <v>5502</v>
      </c>
      <c r="E11426" s="5">
        <v>71.7</v>
      </c>
    </row>
    <row r="11427" s="1" customFormat="1" customHeight="1" spans="1:5">
      <c r="A11427" s="4">
        <v>104611</v>
      </c>
      <c r="B11427" s="4" t="s">
        <v>11981</v>
      </c>
      <c r="C11427" s="4" t="s">
        <v>228</v>
      </c>
      <c r="D11427" s="4" t="s">
        <v>5502</v>
      </c>
      <c r="E11427" s="5">
        <v>92.68</v>
      </c>
    </row>
    <row r="11428" s="1" customFormat="1" customHeight="1" spans="1:5">
      <c r="A11428" s="4">
        <v>104612</v>
      </c>
      <c r="B11428" s="4" t="s">
        <v>11982</v>
      </c>
      <c r="C11428" s="4" t="s">
        <v>228</v>
      </c>
      <c r="D11428" s="4" t="s">
        <v>5502</v>
      </c>
      <c r="E11428" s="5">
        <v>93.29</v>
      </c>
    </row>
    <row r="11429" s="1" customFormat="1" customHeight="1" spans="1:5">
      <c r="A11429" s="4">
        <v>104613</v>
      </c>
      <c r="B11429" s="4" t="s">
        <v>11983</v>
      </c>
      <c r="C11429" s="4" t="s">
        <v>228</v>
      </c>
      <c r="D11429" s="4" t="s">
        <v>5502</v>
      </c>
      <c r="E11429" s="5">
        <v>71.63</v>
      </c>
    </row>
    <row r="11430" s="1" customFormat="1" customHeight="1" spans="1:5">
      <c r="A11430" s="4">
        <v>104614</v>
      </c>
      <c r="B11430" s="4" t="s">
        <v>11984</v>
      </c>
      <c r="C11430" s="4" t="s">
        <v>228</v>
      </c>
      <c r="D11430" s="4" t="s">
        <v>5502</v>
      </c>
      <c r="E11430" s="5">
        <v>78.12</v>
      </c>
    </row>
    <row r="11431" s="1" customFormat="1" customHeight="1" spans="1:5">
      <c r="A11431" s="4">
        <v>104615</v>
      </c>
      <c r="B11431" s="4" t="s">
        <v>11985</v>
      </c>
      <c r="C11431" s="4" t="s">
        <v>228</v>
      </c>
      <c r="D11431" s="4" t="s">
        <v>5502</v>
      </c>
      <c r="E11431" s="5">
        <v>229.19</v>
      </c>
    </row>
    <row r="11432" s="1" customFormat="1" customHeight="1" spans="1:5">
      <c r="A11432" s="4">
        <v>104616</v>
      </c>
      <c r="B11432" s="4" t="s">
        <v>11986</v>
      </c>
      <c r="C11432" s="4" t="s">
        <v>228</v>
      </c>
      <c r="D11432" s="4" t="s">
        <v>5502</v>
      </c>
      <c r="E11432" s="5">
        <v>332.17</v>
      </c>
    </row>
    <row r="11433" s="1" customFormat="1" customHeight="1" spans="1:5">
      <c r="A11433" s="4">
        <v>104617</v>
      </c>
      <c r="B11433" s="4" t="s">
        <v>11987</v>
      </c>
      <c r="C11433" s="4" t="s">
        <v>228</v>
      </c>
      <c r="D11433" s="4" t="s">
        <v>5502</v>
      </c>
      <c r="E11433" s="5">
        <v>239.03</v>
      </c>
    </row>
    <row r="11434" s="1" customFormat="1" customHeight="1" spans="1:5">
      <c r="A11434" s="4">
        <v>104618</v>
      </c>
      <c r="B11434" s="4" t="s">
        <v>11988</v>
      </c>
      <c r="C11434" s="4" t="s">
        <v>228</v>
      </c>
      <c r="D11434" s="4" t="s">
        <v>5502</v>
      </c>
      <c r="E11434" s="5">
        <v>342.01</v>
      </c>
    </row>
    <row r="11435" s="1" customFormat="1" customHeight="1" spans="1:5">
      <c r="A11435" s="4">
        <v>104619</v>
      </c>
      <c r="B11435" s="4" t="s">
        <v>11989</v>
      </c>
      <c r="C11435" s="4" t="s">
        <v>232</v>
      </c>
      <c r="D11435" s="4" t="s">
        <v>5502</v>
      </c>
      <c r="E11435" s="5">
        <v>21.07</v>
      </c>
    </row>
    <row r="11436" s="1" customFormat="1" customHeight="1" spans="1:5">
      <c r="A11436" s="4">
        <v>101965</v>
      </c>
      <c r="B11436" s="4" t="s">
        <v>11990</v>
      </c>
      <c r="C11436" s="4" t="s">
        <v>232</v>
      </c>
      <c r="D11436" s="4" t="s">
        <v>5502</v>
      </c>
      <c r="E11436" s="5">
        <v>143.07</v>
      </c>
    </row>
    <row r="11437" s="1" customFormat="1" customHeight="1" spans="1:5">
      <c r="A11437" s="4">
        <v>101966</v>
      </c>
      <c r="B11437" s="4" t="s">
        <v>11991</v>
      </c>
      <c r="C11437" s="4" t="s">
        <v>232</v>
      </c>
      <c r="D11437" s="4" t="s">
        <v>5502</v>
      </c>
      <c r="E11437" s="5">
        <v>180.75</v>
      </c>
    </row>
    <row r="11438" s="1" customFormat="1" customHeight="1" spans="1:5">
      <c r="A11438" s="4">
        <v>101979</v>
      </c>
      <c r="B11438" s="4" t="s">
        <v>11992</v>
      </c>
      <c r="C11438" s="4" t="s">
        <v>232</v>
      </c>
      <c r="D11438" s="4" t="s">
        <v>5502</v>
      </c>
      <c r="E11438" s="5">
        <v>40.66</v>
      </c>
    </row>
    <row r="11439" s="1" customFormat="1" customHeight="1" spans="1:5">
      <c r="A11439" s="4">
        <v>96112</v>
      </c>
      <c r="B11439" s="4" t="s">
        <v>11993</v>
      </c>
      <c r="C11439" s="4" t="s">
        <v>228</v>
      </c>
      <c r="D11439" s="4" t="s">
        <v>5683</v>
      </c>
      <c r="E11439" s="5">
        <v>140.53</v>
      </c>
    </row>
    <row r="11440" s="1" customFormat="1" customHeight="1" spans="1:5">
      <c r="A11440" s="4">
        <v>96122</v>
      </c>
      <c r="B11440" s="4" t="s">
        <v>11994</v>
      </c>
      <c r="C11440" s="4" t="s">
        <v>232</v>
      </c>
      <c r="D11440" s="4" t="s">
        <v>5683</v>
      </c>
      <c r="E11440" s="5">
        <v>47.18</v>
      </c>
    </row>
    <row r="11441" s="1" customFormat="1" customHeight="1" spans="1:5">
      <c r="A11441" s="4">
        <v>104756</v>
      </c>
      <c r="B11441" s="4" t="s">
        <v>11995</v>
      </c>
      <c r="C11441" s="4" t="s">
        <v>228</v>
      </c>
      <c r="D11441" s="4" t="s">
        <v>5683</v>
      </c>
      <c r="E11441" s="5">
        <v>196.66</v>
      </c>
    </row>
    <row r="11442" s="1" customFormat="1" customHeight="1" spans="1:5">
      <c r="A11442" s="4">
        <v>96109</v>
      </c>
      <c r="B11442" s="4" t="s">
        <v>11996</v>
      </c>
      <c r="C11442" s="4" t="s">
        <v>228</v>
      </c>
      <c r="D11442" s="4" t="s">
        <v>5502</v>
      </c>
      <c r="E11442" s="5">
        <v>49.32</v>
      </c>
    </row>
    <row r="11443" s="1" customFormat="1" customHeight="1" spans="1:5">
      <c r="A11443" s="4">
        <v>96110</v>
      </c>
      <c r="B11443" s="4" t="s">
        <v>11997</v>
      </c>
      <c r="C11443" s="4" t="s">
        <v>228</v>
      </c>
      <c r="D11443" s="4" t="s">
        <v>5502</v>
      </c>
      <c r="E11443" s="5">
        <v>72.38</v>
      </c>
    </row>
    <row r="11444" s="1" customFormat="1" customHeight="1" spans="1:5">
      <c r="A11444" s="4">
        <v>96113</v>
      </c>
      <c r="B11444" s="4" t="s">
        <v>11998</v>
      </c>
      <c r="C11444" s="4" t="s">
        <v>228</v>
      </c>
      <c r="D11444" s="4" t="s">
        <v>5502</v>
      </c>
      <c r="E11444" s="5">
        <v>44.48</v>
      </c>
    </row>
    <row r="11445" s="1" customFormat="1" customHeight="1" spans="1:5">
      <c r="A11445" s="4">
        <v>96114</v>
      </c>
      <c r="B11445" s="4" t="s">
        <v>11999</v>
      </c>
      <c r="C11445" s="4" t="s">
        <v>228</v>
      </c>
      <c r="D11445" s="4" t="s">
        <v>5502</v>
      </c>
      <c r="E11445" s="5">
        <v>72.55</v>
      </c>
    </row>
    <row r="11446" s="1" customFormat="1" customHeight="1" spans="1:5">
      <c r="A11446" s="4">
        <v>96120</v>
      </c>
      <c r="B11446" s="4" t="s">
        <v>12000</v>
      </c>
      <c r="C11446" s="4" t="s">
        <v>232</v>
      </c>
      <c r="D11446" s="4" t="s">
        <v>5502</v>
      </c>
      <c r="E11446" s="5">
        <v>2.83</v>
      </c>
    </row>
    <row r="11447" s="1" customFormat="1" customHeight="1" spans="1:5">
      <c r="A11447" s="4">
        <v>96123</v>
      </c>
      <c r="B11447" s="4" t="s">
        <v>12001</v>
      </c>
      <c r="C11447" s="4" t="s">
        <v>232</v>
      </c>
      <c r="D11447" s="4" t="s">
        <v>5502</v>
      </c>
      <c r="E11447" s="5">
        <v>28.53</v>
      </c>
    </row>
    <row r="11448" s="1" customFormat="1" customHeight="1" spans="1:5">
      <c r="A11448" s="4">
        <v>99054</v>
      </c>
      <c r="B11448" s="4" t="s">
        <v>12002</v>
      </c>
      <c r="C11448" s="4" t="s">
        <v>228</v>
      </c>
      <c r="D11448" s="4" t="s">
        <v>5502</v>
      </c>
      <c r="E11448" s="5">
        <v>56.45</v>
      </c>
    </row>
    <row r="11449" s="1" customFormat="1" customHeight="1" spans="1:5">
      <c r="A11449" s="4">
        <v>96111</v>
      </c>
      <c r="B11449" s="4" t="s">
        <v>12003</v>
      </c>
      <c r="C11449" s="4" t="s">
        <v>228</v>
      </c>
      <c r="D11449" s="4" t="s">
        <v>5502</v>
      </c>
      <c r="E11449" s="5">
        <v>63.47</v>
      </c>
    </row>
    <row r="11450" s="1" customFormat="1" customHeight="1" spans="1:5">
      <c r="A11450" s="4">
        <v>96116</v>
      </c>
      <c r="B11450" s="4" t="s">
        <v>12004</v>
      </c>
      <c r="C11450" s="4" t="s">
        <v>228</v>
      </c>
      <c r="D11450" s="4" t="s">
        <v>5502</v>
      </c>
      <c r="E11450" s="5">
        <v>65.17</v>
      </c>
    </row>
    <row r="11451" s="1" customFormat="1" customHeight="1" spans="1:5">
      <c r="A11451" s="4">
        <v>96121</v>
      </c>
      <c r="B11451" s="4" t="s">
        <v>12005</v>
      </c>
      <c r="C11451" s="4" t="s">
        <v>232</v>
      </c>
      <c r="D11451" s="4" t="s">
        <v>5502</v>
      </c>
      <c r="E11451" s="5">
        <v>12.89</v>
      </c>
    </row>
    <row r="11452" s="1" customFormat="1" customHeight="1" spans="1:5">
      <c r="A11452" s="4">
        <v>96485</v>
      </c>
      <c r="B11452" s="4" t="s">
        <v>12006</v>
      </c>
      <c r="C11452" s="4" t="s">
        <v>228</v>
      </c>
      <c r="D11452" s="4" t="s">
        <v>5502</v>
      </c>
      <c r="E11452" s="5">
        <v>73.18</v>
      </c>
    </row>
    <row r="11453" s="1" customFormat="1" customHeight="1" spans="1:5">
      <c r="A11453" s="4">
        <v>96486</v>
      </c>
      <c r="B11453" s="4" t="s">
        <v>12007</v>
      </c>
      <c r="C11453" s="4" t="s">
        <v>228</v>
      </c>
      <c r="D11453" s="4" t="s">
        <v>5502</v>
      </c>
      <c r="E11453" s="5">
        <v>74.88</v>
      </c>
    </row>
    <row r="11454" s="1" customFormat="1" customHeight="1" spans="1:5">
      <c r="A11454" s="4">
        <v>91515</v>
      </c>
      <c r="B11454" s="4" t="s">
        <v>12008</v>
      </c>
      <c r="C11454" s="4" t="s">
        <v>228</v>
      </c>
      <c r="D11454" s="4" t="s">
        <v>5502</v>
      </c>
      <c r="E11454" s="5">
        <v>6.11</v>
      </c>
    </row>
    <row r="11455" s="1" customFormat="1" customHeight="1" spans="1:5">
      <c r="A11455" s="4">
        <v>91519</v>
      </c>
      <c r="B11455" s="4" t="s">
        <v>12009</v>
      </c>
      <c r="C11455" s="4" t="s">
        <v>228</v>
      </c>
      <c r="D11455" s="4" t="s">
        <v>5502</v>
      </c>
      <c r="E11455" s="5">
        <v>8.19</v>
      </c>
    </row>
    <row r="11456" s="1" customFormat="1" customHeight="1" spans="1:5">
      <c r="A11456" s="4">
        <v>91520</v>
      </c>
      <c r="B11456" s="4" t="s">
        <v>12010</v>
      </c>
      <c r="C11456" s="4" t="s">
        <v>228</v>
      </c>
      <c r="D11456" s="4" t="s">
        <v>5502</v>
      </c>
      <c r="E11456" s="5">
        <v>2.3</v>
      </c>
    </row>
    <row r="11457" s="1" customFormat="1" customHeight="1" spans="1:5">
      <c r="A11457" s="4">
        <v>91522</v>
      </c>
      <c r="B11457" s="4" t="s">
        <v>12011</v>
      </c>
      <c r="C11457" s="4" t="s">
        <v>228</v>
      </c>
      <c r="D11457" s="4" t="s">
        <v>5502</v>
      </c>
      <c r="E11457" s="5">
        <v>3.17</v>
      </c>
    </row>
    <row r="11458" s="1" customFormat="1" customHeight="1" spans="1:5">
      <c r="A11458" s="4">
        <v>91525</v>
      </c>
      <c r="B11458" s="4" t="s">
        <v>12012</v>
      </c>
      <c r="C11458" s="4" t="s">
        <v>228</v>
      </c>
      <c r="D11458" s="4" t="s">
        <v>5502</v>
      </c>
      <c r="E11458" s="5">
        <v>7.9</v>
      </c>
    </row>
    <row r="11459" s="1" customFormat="1" customHeight="1" spans="1:5">
      <c r="A11459" s="4">
        <v>104412</v>
      </c>
      <c r="B11459" s="4" t="s">
        <v>12013</v>
      </c>
      <c r="C11459" s="4" t="s">
        <v>228</v>
      </c>
      <c r="D11459" s="4" t="s">
        <v>5502</v>
      </c>
      <c r="E11459" s="5">
        <v>2.83</v>
      </c>
    </row>
    <row r="11460" s="1" customFormat="1" customHeight="1" spans="1:5">
      <c r="A11460" s="4">
        <v>104413</v>
      </c>
      <c r="B11460" s="4" t="s">
        <v>12014</v>
      </c>
      <c r="C11460" s="4" t="s">
        <v>228</v>
      </c>
      <c r="D11460" s="4" t="s">
        <v>5502</v>
      </c>
      <c r="E11460" s="5">
        <v>4.97</v>
      </c>
    </row>
    <row r="11461" s="1" customFormat="1" customHeight="1" spans="1:5">
      <c r="A11461" s="4">
        <v>104414</v>
      </c>
      <c r="B11461" s="4" t="s">
        <v>12015</v>
      </c>
      <c r="C11461" s="4" t="s">
        <v>228</v>
      </c>
      <c r="D11461" s="4" t="s">
        <v>5502</v>
      </c>
      <c r="E11461" s="5">
        <v>7.16</v>
      </c>
    </row>
    <row r="11462" s="1" customFormat="1" customHeight="1" spans="1:5">
      <c r="A11462" s="4">
        <v>104415</v>
      </c>
      <c r="B11462" s="4" t="s">
        <v>12016</v>
      </c>
      <c r="C11462" s="4" t="s">
        <v>228</v>
      </c>
      <c r="D11462" s="4" t="s">
        <v>5502</v>
      </c>
      <c r="E11462" s="5">
        <v>11.93</v>
      </c>
    </row>
    <row r="11463" s="1" customFormat="1" customHeight="1" spans="1:5">
      <c r="A11463" s="4">
        <v>104416</v>
      </c>
      <c r="B11463" s="4" t="s">
        <v>12017</v>
      </c>
      <c r="C11463" s="4" t="s">
        <v>228</v>
      </c>
      <c r="D11463" s="4" t="s">
        <v>5502</v>
      </c>
      <c r="E11463" s="5">
        <v>1.97</v>
      </c>
    </row>
    <row r="11464" s="1" customFormat="1" customHeight="1" spans="1:5">
      <c r="A11464" s="4">
        <v>104417</v>
      </c>
      <c r="B11464" s="4" t="s">
        <v>12018</v>
      </c>
      <c r="C11464" s="4" t="s">
        <v>228</v>
      </c>
      <c r="D11464" s="4" t="s">
        <v>5502</v>
      </c>
      <c r="E11464" s="5">
        <v>4.11</v>
      </c>
    </row>
    <row r="11465" s="1" customFormat="1" customHeight="1" spans="1:5">
      <c r="A11465" s="4">
        <v>104418</v>
      </c>
      <c r="B11465" s="4" t="s">
        <v>12019</v>
      </c>
      <c r="C11465" s="4" t="s">
        <v>228</v>
      </c>
      <c r="D11465" s="4" t="s">
        <v>5502</v>
      </c>
      <c r="E11465" s="5">
        <v>2.68</v>
      </c>
    </row>
    <row r="11466" s="1" customFormat="1" customHeight="1" spans="1:5">
      <c r="A11466" s="4">
        <v>104419</v>
      </c>
      <c r="B11466" s="4" t="s">
        <v>12020</v>
      </c>
      <c r="C11466" s="4" t="s">
        <v>228</v>
      </c>
      <c r="D11466" s="4" t="s">
        <v>5502</v>
      </c>
      <c r="E11466" s="5">
        <v>10.94</v>
      </c>
    </row>
    <row r="11467" s="1" customFormat="1" customHeight="1" spans="1:5">
      <c r="A11467" s="4">
        <v>104420</v>
      </c>
      <c r="B11467" s="4" t="s">
        <v>12021</v>
      </c>
      <c r="C11467" s="4" t="s">
        <v>228</v>
      </c>
      <c r="D11467" s="4" t="s">
        <v>5502</v>
      </c>
      <c r="E11467" s="5">
        <v>9.87</v>
      </c>
    </row>
    <row r="11468" s="1" customFormat="1" customHeight="1" spans="1:5">
      <c r="A11468" s="4">
        <v>104421</v>
      </c>
      <c r="B11468" s="4" t="s">
        <v>12022</v>
      </c>
      <c r="C11468" s="4" t="s">
        <v>228</v>
      </c>
      <c r="D11468" s="4" t="s">
        <v>5502</v>
      </c>
      <c r="E11468" s="5">
        <v>14.93</v>
      </c>
    </row>
    <row r="11469" s="1" customFormat="1" customHeight="1" spans="1:5">
      <c r="A11469" s="4">
        <v>104422</v>
      </c>
      <c r="B11469" s="4" t="s">
        <v>12023</v>
      </c>
      <c r="C11469" s="4" t="s">
        <v>228</v>
      </c>
      <c r="D11469" s="4" t="s">
        <v>5502</v>
      </c>
      <c r="E11469" s="5">
        <v>9.19</v>
      </c>
    </row>
    <row r="11470" s="1" customFormat="1" customHeight="1" spans="1:5">
      <c r="A11470" s="4">
        <v>104423</v>
      </c>
      <c r="B11470" s="4" t="s">
        <v>12024</v>
      </c>
      <c r="C11470" s="4" t="s">
        <v>228</v>
      </c>
      <c r="D11470" s="4" t="s">
        <v>5502</v>
      </c>
      <c r="E11470" s="5">
        <v>23.07</v>
      </c>
    </row>
    <row r="11471" s="1" customFormat="1" customHeight="1" spans="1:5">
      <c r="A11471" s="4">
        <v>104424</v>
      </c>
      <c r="B11471" s="4" t="s">
        <v>12025</v>
      </c>
      <c r="C11471" s="4" t="s">
        <v>228</v>
      </c>
      <c r="D11471" s="4" t="s">
        <v>5502</v>
      </c>
      <c r="E11471" s="5">
        <v>21.34</v>
      </c>
    </row>
    <row r="11472" s="1" customFormat="1" customHeight="1" spans="1:5">
      <c r="A11472" s="4">
        <v>104425</v>
      </c>
      <c r="B11472" s="4" t="s">
        <v>12026</v>
      </c>
      <c r="C11472" s="4" t="s">
        <v>228</v>
      </c>
      <c r="D11472" s="4" t="s">
        <v>5502</v>
      </c>
      <c r="E11472" s="5">
        <v>18.47</v>
      </c>
    </row>
    <row r="11473" s="1" customFormat="1" customHeight="1" spans="1:5">
      <c r="A11473" s="4">
        <v>87280</v>
      </c>
      <c r="B11473" s="4" t="s">
        <v>12027</v>
      </c>
      <c r="C11473" s="4" t="s">
        <v>223</v>
      </c>
      <c r="D11473" s="4" t="s">
        <v>5502</v>
      </c>
      <c r="E11473" s="5">
        <v>486.05</v>
      </c>
    </row>
    <row r="11474" s="1" customFormat="1" customHeight="1" spans="1:5">
      <c r="A11474" s="4">
        <v>87281</v>
      </c>
      <c r="B11474" s="4" t="s">
        <v>12028</v>
      </c>
      <c r="C11474" s="4" t="s">
        <v>223</v>
      </c>
      <c r="D11474" s="4" t="s">
        <v>5502</v>
      </c>
      <c r="E11474" s="5">
        <v>470.14</v>
      </c>
    </row>
    <row r="11475" s="1" customFormat="1" customHeight="1" spans="1:5">
      <c r="A11475" s="4">
        <v>87283</v>
      </c>
      <c r="B11475" s="4" t="s">
        <v>12029</v>
      </c>
      <c r="C11475" s="4" t="s">
        <v>223</v>
      </c>
      <c r="D11475" s="4" t="s">
        <v>5502</v>
      </c>
      <c r="E11475" s="5">
        <v>495.97</v>
      </c>
    </row>
    <row r="11476" s="1" customFormat="1" customHeight="1" spans="1:5">
      <c r="A11476" s="4">
        <v>87284</v>
      </c>
      <c r="B11476" s="4" t="s">
        <v>12030</v>
      </c>
      <c r="C11476" s="4" t="s">
        <v>223</v>
      </c>
      <c r="D11476" s="4" t="s">
        <v>5502</v>
      </c>
      <c r="E11476" s="5">
        <v>479.13</v>
      </c>
    </row>
    <row r="11477" s="1" customFormat="1" customHeight="1" spans="1:5">
      <c r="A11477" s="4">
        <v>87286</v>
      </c>
      <c r="B11477" s="4" t="s">
        <v>12031</v>
      </c>
      <c r="C11477" s="4" t="s">
        <v>223</v>
      </c>
      <c r="D11477" s="4" t="s">
        <v>5502</v>
      </c>
      <c r="E11477" s="5">
        <v>661.01</v>
      </c>
    </row>
    <row r="11478" s="1" customFormat="1" customHeight="1" spans="1:5">
      <c r="A11478" s="4">
        <v>87287</v>
      </c>
      <c r="B11478" s="4" t="s">
        <v>12032</v>
      </c>
      <c r="C11478" s="4" t="s">
        <v>223</v>
      </c>
      <c r="D11478" s="4" t="s">
        <v>5502</v>
      </c>
      <c r="E11478" s="5">
        <v>629.58</v>
      </c>
    </row>
    <row r="11479" s="1" customFormat="1" customHeight="1" spans="1:5">
      <c r="A11479" s="4">
        <v>87289</v>
      </c>
      <c r="B11479" s="4" t="s">
        <v>12033</v>
      </c>
      <c r="C11479" s="4" t="s">
        <v>223</v>
      </c>
      <c r="D11479" s="4" t="s">
        <v>5502</v>
      </c>
      <c r="E11479" s="5">
        <v>651.73</v>
      </c>
    </row>
    <row r="11480" s="1" customFormat="1" customHeight="1" spans="1:5">
      <c r="A11480" s="4">
        <v>87290</v>
      </c>
      <c r="B11480" s="4" t="s">
        <v>12034</v>
      </c>
      <c r="C11480" s="4" t="s">
        <v>223</v>
      </c>
      <c r="D11480" s="4" t="s">
        <v>5502</v>
      </c>
      <c r="E11480" s="5">
        <v>632.28</v>
      </c>
    </row>
    <row r="11481" s="1" customFormat="1" customHeight="1" spans="1:5">
      <c r="A11481" s="4">
        <v>87292</v>
      </c>
      <c r="B11481" s="4" t="s">
        <v>12035</v>
      </c>
      <c r="C11481" s="4" t="s">
        <v>223</v>
      </c>
      <c r="D11481" s="4" t="s">
        <v>5502</v>
      </c>
      <c r="E11481" s="5">
        <v>674.95</v>
      </c>
    </row>
    <row r="11482" s="1" customFormat="1" customHeight="1" spans="1:5">
      <c r="A11482" s="4">
        <v>87294</v>
      </c>
      <c r="B11482" s="4" t="s">
        <v>12036</v>
      </c>
      <c r="C11482" s="4" t="s">
        <v>223</v>
      </c>
      <c r="D11482" s="4" t="s">
        <v>5502</v>
      </c>
      <c r="E11482" s="5">
        <v>638.67</v>
      </c>
    </row>
    <row r="11483" s="1" customFormat="1" customHeight="1" spans="1:5">
      <c r="A11483" s="4">
        <v>87295</v>
      </c>
      <c r="B11483" s="4" t="s">
        <v>12037</v>
      </c>
      <c r="C11483" s="4" t="s">
        <v>223</v>
      </c>
      <c r="D11483" s="4" t="s">
        <v>5502</v>
      </c>
      <c r="E11483" s="5">
        <v>676.3</v>
      </c>
    </row>
    <row r="11484" s="1" customFormat="1" customHeight="1" spans="1:5">
      <c r="A11484" s="4">
        <v>87296</v>
      </c>
      <c r="B11484" s="4" t="s">
        <v>12038</v>
      </c>
      <c r="C11484" s="4" t="s">
        <v>223</v>
      </c>
      <c r="D11484" s="4" t="s">
        <v>5502</v>
      </c>
      <c r="E11484" s="5">
        <v>632.22</v>
      </c>
    </row>
    <row r="11485" s="1" customFormat="1" customHeight="1" spans="1:5">
      <c r="A11485" s="4">
        <v>87298</v>
      </c>
      <c r="B11485" s="4" t="s">
        <v>12039</v>
      </c>
      <c r="C11485" s="4" t="s">
        <v>223</v>
      </c>
      <c r="D11485" s="4" t="s">
        <v>5502</v>
      </c>
      <c r="E11485" s="5">
        <v>698.83</v>
      </c>
    </row>
    <row r="11486" s="1" customFormat="1" customHeight="1" spans="1:5">
      <c r="A11486" s="4">
        <v>87299</v>
      </c>
      <c r="B11486" s="4" t="s">
        <v>12040</v>
      </c>
      <c r="C11486" s="4" t="s">
        <v>223</v>
      </c>
      <c r="D11486" s="4" t="s">
        <v>5502</v>
      </c>
      <c r="E11486" s="5">
        <v>478.37</v>
      </c>
    </row>
    <row r="11487" s="1" customFormat="1" customHeight="1" spans="1:5">
      <c r="A11487" s="4">
        <v>87301</v>
      </c>
      <c r="B11487" s="4" t="s">
        <v>12041</v>
      </c>
      <c r="C11487" s="4" t="s">
        <v>223</v>
      </c>
      <c r="D11487" s="4" t="s">
        <v>5502</v>
      </c>
      <c r="E11487" s="5">
        <v>643.76</v>
      </c>
    </row>
    <row r="11488" s="1" customFormat="1" customHeight="1" spans="1:5">
      <c r="A11488" s="4">
        <v>87302</v>
      </c>
      <c r="B11488" s="4" t="s">
        <v>12042</v>
      </c>
      <c r="C11488" s="4" t="s">
        <v>223</v>
      </c>
      <c r="D11488" s="4" t="s">
        <v>5502</v>
      </c>
      <c r="E11488" s="5">
        <v>624.07</v>
      </c>
    </row>
    <row r="11489" s="1" customFormat="1" customHeight="1" spans="1:5">
      <c r="A11489" s="4">
        <v>87304</v>
      </c>
      <c r="B11489" s="4" t="s">
        <v>12043</v>
      </c>
      <c r="C11489" s="4" t="s">
        <v>223</v>
      </c>
      <c r="D11489" s="4" t="s">
        <v>5502</v>
      </c>
      <c r="E11489" s="5">
        <v>588.56</v>
      </c>
    </row>
    <row r="11490" s="1" customFormat="1" customHeight="1" spans="1:5">
      <c r="A11490" s="4">
        <v>87305</v>
      </c>
      <c r="B11490" s="4" t="s">
        <v>12044</v>
      </c>
      <c r="C11490" s="4" t="s">
        <v>223</v>
      </c>
      <c r="D11490" s="4" t="s">
        <v>5502</v>
      </c>
      <c r="E11490" s="5">
        <v>584.42</v>
      </c>
    </row>
    <row r="11491" s="1" customFormat="1" customHeight="1" spans="1:5">
      <c r="A11491" s="4">
        <v>87307</v>
      </c>
      <c r="B11491" s="4" t="s">
        <v>12045</v>
      </c>
      <c r="C11491" s="4" t="s">
        <v>223</v>
      </c>
      <c r="D11491" s="4" t="s">
        <v>5502</v>
      </c>
      <c r="E11491" s="5">
        <v>570.14</v>
      </c>
    </row>
    <row r="11492" s="1" customFormat="1" customHeight="1" spans="1:5">
      <c r="A11492" s="4">
        <v>87308</v>
      </c>
      <c r="B11492" s="4" t="s">
        <v>12046</v>
      </c>
      <c r="C11492" s="4" t="s">
        <v>223</v>
      </c>
      <c r="D11492" s="4" t="s">
        <v>5502</v>
      </c>
      <c r="E11492" s="5">
        <v>550.3</v>
      </c>
    </row>
    <row r="11493" s="1" customFormat="1" customHeight="1" spans="1:5">
      <c r="A11493" s="4">
        <v>87310</v>
      </c>
      <c r="B11493" s="4" t="s">
        <v>12047</v>
      </c>
      <c r="C11493" s="4" t="s">
        <v>223</v>
      </c>
      <c r="D11493" s="4" t="s">
        <v>5502</v>
      </c>
      <c r="E11493" s="5">
        <v>472.05</v>
      </c>
    </row>
    <row r="11494" s="1" customFormat="1" customHeight="1" spans="1:5">
      <c r="A11494" s="4">
        <v>87311</v>
      </c>
      <c r="B11494" s="4" t="s">
        <v>12048</v>
      </c>
      <c r="C11494" s="4" t="s">
        <v>223</v>
      </c>
      <c r="D11494" s="4" t="s">
        <v>5502</v>
      </c>
      <c r="E11494" s="5">
        <v>453.05</v>
      </c>
    </row>
    <row r="11495" s="1" customFormat="1" customHeight="1" spans="1:5">
      <c r="A11495" s="4">
        <v>87313</v>
      </c>
      <c r="B11495" s="4" t="s">
        <v>12049</v>
      </c>
      <c r="C11495" s="4" t="s">
        <v>223</v>
      </c>
      <c r="D11495" s="4" t="s">
        <v>5502</v>
      </c>
      <c r="E11495" s="5">
        <v>552.87</v>
      </c>
    </row>
    <row r="11496" s="1" customFormat="1" customHeight="1" spans="1:5">
      <c r="A11496" s="4">
        <v>87314</v>
      </c>
      <c r="B11496" s="4" t="s">
        <v>12050</v>
      </c>
      <c r="C11496" s="4" t="s">
        <v>223</v>
      </c>
      <c r="D11496" s="4" t="s">
        <v>5502</v>
      </c>
      <c r="E11496" s="5">
        <v>535.48</v>
      </c>
    </row>
    <row r="11497" s="1" customFormat="1" customHeight="1" spans="1:5">
      <c r="A11497" s="4">
        <v>87316</v>
      </c>
      <c r="B11497" s="4" t="s">
        <v>12051</v>
      </c>
      <c r="C11497" s="4" t="s">
        <v>223</v>
      </c>
      <c r="D11497" s="4" t="s">
        <v>5502</v>
      </c>
      <c r="E11497" s="5">
        <v>513.58</v>
      </c>
    </row>
    <row r="11498" s="1" customFormat="1" customHeight="1" spans="1:5">
      <c r="A11498" s="4">
        <v>87317</v>
      </c>
      <c r="B11498" s="4" t="s">
        <v>12052</v>
      </c>
      <c r="C11498" s="4" t="s">
        <v>223</v>
      </c>
      <c r="D11498" s="4" t="s">
        <v>5502</v>
      </c>
      <c r="E11498" s="5">
        <v>486.73</v>
      </c>
    </row>
    <row r="11499" s="1" customFormat="1" customHeight="1" spans="1:5">
      <c r="A11499" s="4">
        <v>87319</v>
      </c>
      <c r="B11499" s="4" t="s">
        <v>12053</v>
      </c>
      <c r="C11499" s="4" t="s">
        <v>223</v>
      </c>
      <c r="D11499" s="4" t="s">
        <v>5502</v>
      </c>
      <c r="E11499" s="6">
        <v>3446.51</v>
      </c>
    </row>
    <row r="11500" s="1" customFormat="1" customHeight="1" spans="1:5">
      <c r="A11500" s="4">
        <v>87320</v>
      </c>
      <c r="B11500" s="4" t="s">
        <v>12054</v>
      </c>
      <c r="C11500" s="4" t="s">
        <v>223</v>
      </c>
      <c r="D11500" s="4" t="s">
        <v>5502</v>
      </c>
      <c r="E11500" s="6">
        <v>3442.93</v>
      </c>
    </row>
    <row r="11501" s="1" customFormat="1" customHeight="1" spans="1:5">
      <c r="A11501" s="4">
        <v>87322</v>
      </c>
      <c r="B11501" s="4" t="s">
        <v>12055</v>
      </c>
      <c r="C11501" s="4" t="s">
        <v>223</v>
      </c>
      <c r="D11501" s="4" t="s">
        <v>5502</v>
      </c>
      <c r="E11501" s="6">
        <v>3547.84</v>
      </c>
    </row>
    <row r="11502" s="1" customFormat="1" customHeight="1" spans="1:5">
      <c r="A11502" s="4">
        <v>87323</v>
      </c>
      <c r="B11502" s="4" t="s">
        <v>12056</v>
      </c>
      <c r="C11502" s="4" t="s">
        <v>223</v>
      </c>
      <c r="D11502" s="4" t="s">
        <v>5502</v>
      </c>
      <c r="E11502" s="6">
        <v>3534.53</v>
      </c>
    </row>
    <row r="11503" s="1" customFormat="1" customHeight="1" spans="1:5">
      <c r="A11503" s="4">
        <v>87325</v>
      </c>
      <c r="B11503" s="4" t="s">
        <v>12057</v>
      </c>
      <c r="C11503" s="4" t="s">
        <v>223</v>
      </c>
      <c r="D11503" s="4" t="s">
        <v>5502</v>
      </c>
      <c r="E11503" s="6">
        <v>3473.63</v>
      </c>
    </row>
    <row r="11504" s="1" customFormat="1" customHeight="1" spans="1:5">
      <c r="A11504" s="4">
        <v>87326</v>
      </c>
      <c r="B11504" s="4" t="s">
        <v>12058</v>
      </c>
      <c r="C11504" s="4" t="s">
        <v>223</v>
      </c>
      <c r="D11504" s="4" t="s">
        <v>5502</v>
      </c>
      <c r="E11504" s="6">
        <v>3467.85</v>
      </c>
    </row>
    <row r="11505" s="1" customFormat="1" customHeight="1" spans="1:5">
      <c r="A11505" s="4">
        <v>87327</v>
      </c>
      <c r="B11505" s="4" t="s">
        <v>12059</v>
      </c>
      <c r="C11505" s="4" t="s">
        <v>223</v>
      </c>
      <c r="D11505" s="4" t="s">
        <v>5502</v>
      </c>
      <c r="E11505" s="5">
        <v>516.6</v>
      </c>
    </row>
    <row r="11506" s="1" customFormat="1" customHeight="1" spans="1:5">
      <c r="A11506" s="4">
        <v>87328</v>
      </c>
      <c r="B11506" s="4" t="s">
        <v>12060</v>
      </c>
      <c r="C11506" s="4" t="s">
        <v>223</v>
      </c>
      <c r="D11506" s="4" t="s">
        <v>5502</v>
      </c>
      <c r="E11506" s="5">
        <v>434.56</v>
      </c>
    </row>
    <row r="11507" s="1" customFormat="1" customHeight="1" spans="1:5">
      <c r="A11507" s="4">
        <v>87329</v>
      </c>
      <c r="B11507" s="4" t="s">
        <v>12061</v>
      </c>
      <c r="C11507" s="4" t="s">
        <v>223</v>
      </c>
      <c r="D11507" s="4" t="s">
        <v>5502</v>
      </c>
      <c r="E11507" s="5">
        <v>551.12</v>
      </c>
    </row>
    <row r="11508" s="1" customFormat="1" customHeight="1" spans="1:5">
      <c r="A11508" s="4">
        <v>87330</v>
      </c>
      <c r="B11508" s="4" t="s">
        <v>12062</v>
      </c>
      <c r="C11508" s="4" t="s">
        <v>223</v>
      </c>
      <c r="D11508" s="4" t="s">
        <v>5502</v>
      </c>
      <c r="E11508" s="5">
        <v>458.81</v>
      </c>
    </row>
    <row r="11509" s="1" customFormat="1" customHeight="1" spans="1:5">
      <c r="A11509" s="4">
        <v>87331</v>
      </c>
      <c r="B11509" s="4" t="s">
        <v>12063</v>
      </c>
      <c r="C11509" s="4" t="s">
        <v>223</v>
      </c>
      <c r="D11509" s="4" t="s">
        <v>5502</v>
      </c>
      <c r="E11509" s="5">
        <v>690</v>
      </c>
    </row>
    <row r="11510" s="1" customFormat="1" customHeight="1" spans="1:5">
      <c r="A11510" s="4">
        <v>87332</v>
      </c>
      <c r="B11510" s="4" t="s">
        <v>12064</v>
      </c>
      <c r="C11510" s="4" t="s">
        <v>223</v>
      </c>
      <c r="D11510" s="4" t="s">
        <v>5502</v>
      </c>
      <c r="E11510" s="5">
        <v>604.75</v>
      </c>
    </row>
    <row r="11511" s="1" customFormat="1" customHeight="1" spans="1:5">
      <c r="A11511" s="4">
        <v>87333</v>
      </c>
      <c r="B11511" s="4" t="s">
        <v>12065</v>
      </c>
      <c r="C11511" s="4" t="s">
        <v>223</v>
      </c>
      <c r="D11511" s="4" t="s">
        <v>5502</v>
      </c>
      <c r="E11511" s="5">
        <v>658.1</v>
      </c>
    </row>
    <row r="11512" s="1" customFormat="1" customHeight="1" spans="1:5">
      <c r="A11512" s="4">
        <v>87334</v>
      </c>
      <c r="B11512" s="4" t="s">
        <v>12066</v>
      </c>
      <c r="C11512" s="4" t="s">
        <v>223</v>
      </c>
      <c r="D11512" s="4" t="s">
        <v>5502</v>
      </c>
      <c r="E11512" s="5">
        <v>604.62</v>
      </c>
    </row>
    <row r="11513" s="1" customFormat="1" customHeight="1" spans="1:5">
      <c r="A11513" s="4">
        <v>87335</v>
      </c>
      <c r="B11513" s="4" t="s">
        <v>12067</v>
      </c>
      <c r="C11513" s="4" t="s">
        <v>223</v>
      </c>
      <c r="D11513" s="4" t="s">
        <v>5502</v>
      </c>
      <c r="E11513" s="5">
        <v>648.39</v>
      </c>
    </row>
    <row r="11514" s="1" customFormat="1" customHeight="1" spans="1:5">
      <c r="A11514" s="4">
        <v>87336</v>
      </c>
      <c r="B11514" s="4" t="s">
        <v>12068</v>
      </c>
      <c r="C11514" s="4" t="s">
        <v>223</v>
      </c>
      <c r="D11514" s="4" t="s">
        <v>5502</v>
      </c>
      <c r="E11514" s="5">
        <v>633.83</v>
      </c>
    </row>
    <row r="11515" s="1" customFormat="1" customHeight="1" spans="1:5">
      <c r="A11515" s="4">
        <v>87337</v>
      </c>
      <c r="B11515" s="4" t="s">
        <v>12069</v>
      </c>
      <c r="C11515" s="4" t="s">
        <v>223</v>
      </c>
      <c r="D11515" s="4" t="s">
        <v>5502</v>
      </c>
      <c r="E11515" s="5">
        <v>648.75</v>
      </c>
    </row>
    <row r="11516" s="1" customFormat="1" customHeight="1" spans="1:5">
      <c r="A11516" s="4">
        <v>87338</v>
      </c>
      <c r="B11516" s="4" t="s">
        <v>12070</v>
      </c>
      <c r="C11516" s="4" t="s">
        <v>223</v>
      </c>
      <c r="D11516" s="4" t="s">
        <v>5502</v>
      </c>
      <c r="E11516" s="5">
        <v>631.19</v>
      </c>
    </row>
    <row r="11517" s="1" customFormat="1" customHeight="1" spans="1:5">
      <c r="A11517" s="4">
        <v>87339</v>
      </c>
      <c r="B11517" s="4" t="s">
        <v>12071</v>
      </c>
      <c r="C11517" s="4" t="s">
        <v>223</v>
      </c>
      <c r="D11517" s="4" t="s">
        <v>5502</v>
      </c>
      <c r="E11517" s="5">
        <v>863.75</v>
      </c>
    </row>
    <row r="11518" s="1" customFormat="1" customHeight="1" spans="1:5">
      <c r="A11518" s="4">
        <v>87340</v>
      </c>
      <c r="B11518" s="4" t="s">
        <v>12072</v>
      </c>
      <c r="C11518" s="4" t="s">
        <v>223</v>
      </c>
      <c r="D11518" s="4" t="s">
        <v>5502</v>
      </c>
      <c r="E11518" s="5">
        <v>700.14</v>
      </c>
    </row>
    <row r="11519" s="1" customFormat="1" customHeight="1" spans="1:5">
      <c r="A11519" s="4">
        <v>87341</v>
      </c>
      <c r="B11519" s="4" t="s">
        <v>12073</v>
      </c>
      <c r="C11519" s="4" t="s">
        <v>223</v>
      </c>
      <c r="D11519" s="4" t="s">
        <v>5502</v>
      </c>
      <c r="E11519" s="5">
        <v>654.33</v>
      </c>
    </row>
    <row r="11520" s="1" customFormat="1" customHeight="1" spans="1:5">
      <c r="A11520" s="4">
        <v>87342</v>
      </c>
      <c r="B11520" s="4" t="s">
        <v>12074</v>
      </c>
      <c r="C11520" s="4" t="s">
        <v>223</v>
      </c>
      <c r="D11520" s="4" t="s">
        <v>5502</v>
      </c>
      <c r="E11520" s="5">
        <v>740.43</v>
      </c>
    </row>
    <row r="11521" s="1" customFormat="1" customHeight="1" spans="1:5">
      <c r="A11521" s="4">
        <v>87343</v>
      </c>
      <c r="B11521" s="4" t="s">
        <v>12075</v>
      </c>
      <c r="C11521" s="4" t="s">
        <v>223</v>
      </c>
      <c r="D11521" s="4" t="s">
        <v>5502</v>
      </c>
      <c r="E11521" s="5">
        <v>647.76</v>
      </c>
    </row>
    <row r="11522" s="1" customFormat="1" customHeight="1" spans="1:5">
      <c r="A11522" s="4">
        <v>87344</v>
      </c>
      <c r="B11522" s="4" t="s">
        <v>12076</v>
      </c>
      <c r="C11522" s="4" t="s">
        <v>223</v>
      </c>
      <c r="D11522" s="4" t="s">
        <v>5502</v>
      </c>
      <c r="E11522" s="5">
        <v>591.49</v>
      </c>
    </row>
    <row r="11523" s="1" customFormat="1" customHeight="1" spans="1:5">
      <c r="A11523" s="4">
        <v>87345</v>
      </c>
      <c r="B11523" s="4" t="s">
        <v>12077</v>
      </c>
      <c r="C11523" s="4" t="s">
        <v>223</v>
      </c>
      <c r="D11523" s="4" t="s">
        <v>5502</v>
      </c>
      <c r="E11523" s="5">
        <v>670.17</v>
      </c>
    </row>
    <row r="11524" s="1" customFormat="1" customHeight="1" spans="1:5">
      <c r="A11524" s="4">
        <v>87346</v>
      </c>
      <c r="B11524" s="4" t="s">
        <v>12078</v>
      </c>
      <c r="C11524" s="4" t="s">
        <v>223</v>
      </c>
      <c r="D11524" s="4" t="s">
        <v>5502</v>
      </c>
      <c r="E11524" s="5">
        <v>593.51</v>
      </c>
    </row>
    <row r="11525" s="1" customFormat="1" customHeight="1" spans="1:5">
      <c r="A11525" s="4">
        <v>87347</v>
      </c>
      <c r="B11525" s="4" t="s">
        <v>12079</v>
      </c>
      <c r="C11525" s="4" t="s">
        <v>223</v>
      </c>
      <c r="D11525" s="4" t="s">
        <v>5502</v>
      </c>
      <c r="E11525" s="5">
        <v>548.29</v>
      </c>
    </row>
    <row r="11526" s="1" customFormat="1" customHeight="1" spans="1:5">
      <c r="A11526" s="4">
        <v>87348</v>
      </c>
      <c r="B11526" s="4" t="s">
        <v>12080</v>
      </c>
      <c r="C11526" s="4" t="s">
        <v>223</v>
      </c>
      <c r="D11526" s="4" t="s">
        <v>5502</v>
      </c>
      <c r="E11526" s="5">
        <v>617.38</v>
      </c>
    </row>
    <row r="11527" s="1" customFormat="1" customHeight="1" spans="1:5">
      <c r="A11527" s="4">
        <v>87349</v>
      </c>
      <c r="B11527" s="4" t="s">
        <v>12081</v>
      </c>
      <c r="C11527" s="4" t="s">
        <v>223</v>
      </c>
      <c r="D11527" s="4" t="s">
        <v>5502</v>
      </c>
      <c r="E11527" s="5">
        <v>512.27</v>
      </c>
    </row>
    <row r="11528" s="1" customFormat="1" customHeight="1" spans="1:5">
      <c r="A11528" s="4">
        <v>87350</v>
      </c>
      <c r="B11528" s="4" t="s">
        <v>12082</v>
      </c>
      <c r="C11528" s="4" t="s">
        <v>223</v>
      </c>
      <c r="D11528" s="4" t="s">
        <v>5502</v>
      </c>
      <c r="E11528" s="5">
        <v>533.31</v>
      </c>
    </row>
    <row r="11529" s="1" customFormat="1" customHeight="1" spans="1:5">
      <c r="A11529" s="4">
        <v>87351</v>
      </c>
      <c r="B11529" s="4" t="s">
        <v>12083</v>
      </c>
      <c r="C11529" s="4" t="s">
        <v>223</v>
      </c>
      <c r="D11529" s="4" t="s">
        <v>5502</v>
      </c>
      <c r="E11529" s="5">
        <v>434.95</v>
      </c>
    </row>
    <row r="11530" s="1" customFormat="1" customHeight="1" spans="1:5">
      <c r="A11530" s="4">
        <v>87352</v>
      </c>
      <c r="B11530" s="4" t="s">
        <v>12084</v>
      </c>
      <c r="C11530" s="4" t="s">
        <v>223</v>
      </c>
      <c r="D11530" s="4" t="s">
        <v>5502</v>
      </c>
      <c r="E11530" s="5">
        <v>661.7</v>
      </c>
    </row>
    <row r="11531" s="1" customFormat="1" customHeight="1" spans="1:5">
      <c r="A11531" s="4">
        <v>87353</v>
      </c>
      <c r="B11531" s="4" t="s">
        <v>12085</v>
      </c>
      <c r="C11531" s="4" t="s">
        <v>223</v>
      </c>
      <c r="D11531" s="4" t="s">
        <v>5502</v>
      </c>
      <c r="E11531" s="5">
        <v>560.75</v>
      </c>
    </row>
    <row r="11532" s="1" customFormat="1" customHeight="1" spans="1:5">
      <c r="A11532" s="4">
        <v>87354</v>
      </c>
      <c r="B11532" s="4" t="s">
        <v>12086</v>
      </c>
      <c r="C11532" s="4" t="s">
        <v>223</v>
      </c>
      <c r="D11532" s="4" t="s">
        <v>5502</v>
      </c>
      <c r="E11532" s="5">
        <v>510.58</v>
      </c>
    </row>
    <row r="11533" s="1" customFormat="1" customHeight="1" spans="1:5">
      <c r="A11533" s="4">
        <v>87355</v>
      </c>
      <c r="B11533" s="4" t="s">
        <v>12087</v>
      </c>
      <c r="C11533" s="4" t="s">
        <v>223</v>
      </c>
      <c r="D11533" s="4" t="s">
        <v>5502</v>
      </c>
      <c r="E11533" s="5">
        <v>565.81</v>
      </c>
    </row>
    <row r="11534" s="1" customFormat="1" customHeight="1" spans="1:5">
      <c r="A11534" s="4">
        <v>87356</v>
      </c>
      <c r="B11534" s="4" t="s">
        <v>12088</v>
      </c>
      <c r="C11534" s="4" t="s">
        <v>223</v>
      </c>
      <c r="D11534" s="4" t="s">
        <v>5502</v>
      </c>
      <c r="E11534" s="5">
        <v>497.28</v>
      </c>
    </row>
    <row r="11535" s="1" customFormat="1" customHeight="1" spans="1:5">
      <c r="A11535" s="4">
        <v>87357</v>
      </c>
      <c r="B11535" s="4" t="s">
        <v>12089</v>
      </c>
      <c r="C11535" s="4" t="s">
        <v>223</v>
      </c>
      <c r="D11535" s="4" t="s">
        <v>5502</v>
      </c>
      <c r="E11535" s="5">
        <v>459.95</v>
      </c>
    </row>
    <row r="11536" s="1" customFormat="1" customHeight="1" spans="1:5">
      <c r="A11536" s="4">
        <v>87358</v>
      </c>
      <c r="B11536" s="4" t="s">
        <v>12090</v>
      </c>
      <c r="C11536" s="4" t="s">
        <v>223</v>
      </c>
      <c r="D11536" s="4" t="s">
        <v>5502</v>
      </c>
      <c r="E11536" s="6">
        <v>3418.04</v>
      </c>
    </row>
    <row r="11537" s="1" customFormat="1" customHeight="1" spans="1:5">
      <c r="A11537" s="4">
        <v>87359</v>
      </c>
      <c r="B11537" s="4" t="s">
        <v>12091</v>
      </c>
      <c r="C11537" s="4" t="s">
        <v>223</v>
      </c>
      <c r="D11537" s="4" t="s">
        <v>5502</v>
      </c>
      <c r="E11537" s="6">
        <v>3372.37</v>
      </c>
    </row>
    <row r="11538" s="1" customFormat="1" customHeight="1" spans="1:5">
      <c r="A11538" s="4">
        <v>87360</v>
      </c>
      <c r="B11538" s="4" t="s">
        <v>12092</v>
      </c>
      <c r="C11538" s="4" t="s">
        <v>223</v>
      </c>
      <c r="D11538" s="4" t="s">
        <v>5502</v>
      </c>
      <c r="E11538" s="6">
        <v>3525.7</v>
      </c>
    </row>
    <row r="11539" s="1" customFormat="1" customHeight="1" spans="1:5">
      <c r="A11539" s="4">
        <v>87361</v>
      </c>
      <c r="B11539" s="4" t="s">
        <v>12093</v>
      </c>
      <c r="C11539" s="4" t="s">
        <v>223</v>
      </c>
      <c r="D11539" s="4" t="s">
        <v>5502</v>
      </c>
      <c r="E11539" s="6">
        <v>3461.87</v>
      </c>
    </row>
    <row r="11540" s="1" customFormat="1" customHeight="1" spans="1:5">
      <c r="A11540" s="4">
        <v>87362</v>
      </c>
      <c r="B11540" s="4" t="s">
        <v>12094</v>
      </c>
      <c r="C11540" s="4" t="s">
        <v>223</v>
      </c>
      <c r="D11540" s="4" t="s">
        <v>5502</v>
      </c>
      <c r="E11540" s="6">
        <v>3448.3</v>
      </c>
    </row>
    <row r="11541" s="1" customFormat="1" customHeight="1" spans="1:5">
      <c r="A11541" s="4">
        <v>87363</v>
      </c>
      <c r="B11541" s="4" t="s">
        <v>12095</v>
      </c>
      <c r="C11541" s="4" t="s">
        <v>223</v>
      </c>
      <c r="D11541" s="4" t="s">
        <v>5502</v>
      </c>
      <c r="E11541" s="6">
        <v>3455.31</v>
      </c>
    </row>
    <row r="11542" s="1" customFormat="1" customHeight="1" spans="1:5">
      <c r="A11542" s="4">
        <v>87364</v>
      </c>
      <c r="B11542" s="4" t="s">
        <v>12096</v>
      </c>
      <c r="C11542" s="4" t="s">
        <v>223</v>
      </c>
      <c r="D11542" s="4" t="s">
        <v>5502</v>
      </c>
      <c r="E11542" s="6">
        <v>3403.34</v>
      </c>
    </row>
    <row r="11543" s="1" customFormat="1" customHeight="1" spans="1:5">
      <c r="A11543" s="4">
        <v>87365</v>
      </c>
      <c r="B11543" s="4" t="s">
        <v>12097</v>
      </c>
      <c r="C11543" s="4" t="s">
        <v>223</v>
      </c>
      <c r="D11543" s="4" t="s">
        <v>5502</v>
      </c>
      <c r="E11543" s="5">
        <v>569.24</v>
      </c>
    </row>
    <row r="11544" s="1" customFormat="1" customHeight="1" spans="1:5">
      <c r="A11544" s="4">
        <v>87366</v>
      </c>
      <c r="B11544" s="4" t="s">
        <v>12098</v>
      </c>
      <c r="C11544" s="4" t="s">
        <v>223</v>
      </c>
      <c r="D11544" s="4" t="s">
        <v>5502</v>
      </c>
      <c r="E11544" s="5">
        <v>596.69</v>
      </c>
    </row>
    <row r="11545" s="1" customFormat="1" customHeight="1" spans="1:5">
      <c r="A11545" s="4">
        <v>87367</v>
      </c>
      <c r="B11545" s="4" t="s">
        <v>12099</v>
      </c>
      <c r="C11545" s="4" t="s">
        <v>223</v>
      </c>
      <c r="D11545" s="4" t="s">
        <v>5502</v>
      </c>
      <c r="E11545" s="5">
        <v>741.87</v>
      </c>
    </row>
    <row r="11546" s="1" customFormat="1" customHeight="1" spans="1:5">
      <c r="A11546" s="4">
        <v>87368</v>
      </c>
      <c r="B11546" s="4" t="s">
        <v>12100</v>
      </c>
      <c r="C11546" s="4" t="s">
        <v>223</v>
      </c>
      <c r="D11546" s="4" t="s">
        <v>5502</v>
      </c>
      <c r="E11546" s="5">
        <v>738.35</v>
      </c>
    </row>
    <row r="11547" s="1" customFormat="1" customHeight="1" spans="1:5">
      <c r="A11547" s="4">
        <v>87369</v>
      </c>
      <c r="B11547" s="4" t="s">
        <v>12101</v>
      </c>
      <c r="C11547" s="4" t="s">
        <v>223</v>
      </c>
      <c r="D11547" s="4" t="s">
        <v>5502</v>
      </c>
      <c r="E11547" s="5">
        <v>767.29</v>
      </c>
    </row>
    <row r="11548" s="1" customFormat="1" customHeight="1" spans="1:5">
      <c r="A11548" s="4">
        <v>87370</v>
      </c>
      <c r="B11548" s="4" t="s">
        <v>12102</v>
      </c>
      <c r="C11548" s="4" t="s">
        <v>223</v>
      </c>
      <c r="D11548" s="4" t="s">
        <v>5502</v>
      </c>
      <c r="E11548" s="5">
        <v>738.51</v>
      </c>
    </row>
    <row r="11549" s="1" customFormat="1" customHeight="1" spans="1:5">
      <c r="A11549" s="4">
        <v>87371</v>
      </c>
      <c r="B11549" s="4" t="s">
        <v>12103</v>
      </c>
      <c r="C11549" s="4" t="s">
        <v>223</v>
      </c>
      <c r="D11549" s="4" t="s">
        <v>5502</v>
      </c>
      <c r="E11549" s="5">
        <v>737.6</v>
      </c>
    </row>
    <row r="11550" s="1" customFormat="1" customHeight="1" spans="1:5">
      <c r="A11550" s="4">
        <v>87372</v>
      </c>
      <c r="B11550" s="4" t="s">
        <v>12104</v>
      </c>
      <c r="C11550" s="4" t="s">
        <v>223</v>
      </c>
      <c r="D11550" s="4" t="s">
        <v>5502</v>
      </c>
      <c r="E11550" s="5">
        <v>804.92</v>
      </c>
    </row>
    <row r="11551" s="1" customFormat="1" customHeight="1" spans="1:5">
      <c r="A11551" s="4">
        <v>87373</v>
      </c>
      <c r="B11551" s="4" t="s">
        <v>12105</v>
      </c>
      <c r="C11551" s="4" t="s">
        <v>223</v>
      </c>
      <c r="D11551" s="4" t="s">
        <v>5502</v>
      </c>
      <c r="E11551" s="5">
        <v>728.2</v>
      </c>
    </row>
    <row r="11552" s="1" customFormat="1" customHeight="1" spans="1:5">
      <c r="A11552" s="4">
        <v>87374</v>
      </c>
      <c r="B11552" s="4" t="s">
        <v>12106</v>
      </c>
      <c r="C11552" s="4" t="s">
        <v>223</v>
      </c>
      <c r="D11552" s="4" t="s">
        <v>5502</v>
      </c>
      <c r="E11552" s="5">
        <v>686.13</v>
      </c>
    </row>
    <row r="11553" s="1" customFormat="1" customHeight="1" spans="1:5">
      <c r="A11553" s="4">
        <v>87375</v>
      </c>
      <c r="B11553" s="4" t="s">
        <v>12107</v>
      </c>
      <c r="C11553" s="4" t="s">
        <v>223</v>
      </c>
      <c r="D11553" s="4" t="s">
        <v>5502</v>
      </c>
      <c r="E11553" s="5">
        <v>659.91</v>
      </c>
    </row>
    <row r="11554" s="1" customFormat="1" customHeight="1" spans="1:5">
      <c r="A11554" s="4">
        <v>87376</v>
      </c>
      <c r="B11554" s="4" t="s">
        <v>12108</v>
      </c>
      <c r="C11554" s="4" t="s">
        <v>223</v>
      </c>
      <c r="D11554" s="4" t="s">
        <v>5502</v>
      </c>
      <c r="E11554" s="5">
        <v>568.88</v>
      </c>
    </row>
    <row r="11555" s="1" customFormat="1" customHeight="1" spans="1:5">
      <c r="A11555" s="4">
        <v>87377</v>
      </c>
      <c r="B11555" s="4" t="s">
        <v>12109</v>
      </c>
      <c r="C11555" s="4" t="s">
        <v>223</v>
      </c>
      <c r="D11555" s="4" t="s">
        <v>5502</v>
      </c>
      <c r="E11555" s="5">
        <v>654.12</v>
      </c>
    </row>
    <row r="11556" s="1" customFormat="1" customHeight="1" spans="1:5">
      <c r="A11556" s="4">
        <v>87378</v>
      </c>
      <c r="B11556" s="4" t="s">
        <v>12110</v>
      </c>
      <c r="C11556" s="4" t="s">
        <v>223</v>
      </c>
      <c r="D11556" s="4" t="s">
        <v>5502</v>
      </c>
      <c r="E11556" s="5">
        <v>598.12</v>
      </c>
    </row>
    <row r="11557" s="1" customFormat="1" customHeight="1" spans="1:5">
      <c r="A11557" s="4">
        <v>87379</v>
      </c>
      <c r="B11557" s="4" t="s">
        <v>12111</v>
      </c>
      <c r="C11557" s="4" t="s">
        <v>223</v>
      </c>
      <c r="D11557" s="4" t="s">
        <v>5502</v>
      </c>
      <c r="E11557" s="6">
        <v>3522.62</v>
      </c>
    </row>
    <row r="11558" s="1" customFormat="1" customHeight="1" spans="1:5">
      <c r="A11558" s="4">
        <v>87380</v>
      </c>
      <c r="B11558" s="4" t="s">
        <v>12112</v>
      </c>
      <c r="C11558" s="4" t="s">
        <v>223</v>
      </c>
      <c r="D11558" s="4" t="s">
        <v>5502</v>
      </c>
      <c r="E11558" s="6">
        <v>3607.37</v>
      </c>
    </row>
    <row r="11559" s="1" customFormat="1" customHeight="1" spans="1:5">
      <c r="A11559" s="4">
        <v>87381</v>
      </c>
      <c r="B11559" s="4" t="s">
        <v>12113</v>
      </c>
      <c r="C11559" s="4" t="s">
        <v>223</v>
      </c>
      <c r="D11559" s="4" t="s">
        <v>5502</v>
      </c>
      <c r="E11559" s="6">
        <v>3551.37</v>
      </c>
    </row>
    <row r="11560" s="1" customFormat="1" customHeight="1" spans="1:5">
      <c r="A11560" s="4">
        <v>87382</v>
      </c>
      <c r="B11560" s="4" t="s">
        <v>12114</v>
      </c>
      <c r="C11560" s="4" t="s">
        <v>223</v>
      </c>
      <c r="D11560" s="4" t="s">
        <v>5502</v>
      </c>
      <c r="E11560" s="6">
        <v>2032.44</v>
      </c>
    </row>
    <row r="11561" s="1" customFormat="1" customHeight="1" spans="1:5">
      <c r="A11561" s="4">
        <v>87383</v>
      </c>
      <c r="B11561" s="4" t="s">
        <v>12115</v>
      </c>
      <c r="C11561" s="4" t="s">
        <v>223</v>
      </c>
      <c r="D11561" s="4" t="s">
        <v>5502</v>
      </c>
      <c r="E11561" s="6">
        <v>2023.32</v>
      </c>
    </row>
    <row r="11562" s="1" customFormat="1" customHeight="1" spans="1:5">
      <c r="A11562" s="4">
        <v>87384</v>
      </c>
      <c r="B11562" s="4" t="s">
        <v>12116</v>
      </c>
      <c r="C11562" s="4" t="s">
        <v>223</v>
      </c>
      <c r="D11562" s="4" t="s">
        <v>5502</v>
      </c>
      <c r="E11562" s="6">
        <v>2006.62</v>
      </c>
    </row>
    <row r="11563" s="1" customFormat="1" customHeight="1" spans="1:5">
      <c r="A11563" s="4">
        <v>87385</v>
      </c>
      <c r="B11563" s="4" t="s">
        <v>12117</v>
      </c>
      <c r="C11563" s="4" t="s">
        <v>223</v>
      </c>
      <c r="D11563" s="4" t="s">
        <v>5502</v>
      </c>
      <c r="E11563" s="6">
        <v>2372.29</v>
      </c>
    </row>
    <row r="11564" s="1" customFormat="1" customHeight="1" spans="1:5">
      <c r="A11564" s="4">
        <v>87386</v>
      </c>
      <c r="B11564" s="4" t="s">
        <v>12118</v>
      </c>
      <c r="C11564" s="4" t="s">
        <v>223</v>
      </c>
      <c r="D11564" s="4" t="s">
        <v>5502</v>
      </c>
      <c r="E11564" s="6">
        <v>2356</v>
      </c>
    </row>
    <row r="11565" s="1" customFormat="1" customHeight="1" spans="1:5">
      <c r="A11565" s="4">
        <v>87387</v>
      </c>
      <c r="B11565" s="4" t="s">
        <v>12119</v>
      </c>
      <c r="C11565" s="4" t="s">
        <v>223</v>
      </c>
      <c r="D11565" s="4" t="s">
        <v>5502</v>
      </c>
      <c r="E11565" s="6">
        <v>2340.71</v>
      </c>
    </row>
    <row r="11566" s="1" customFormat="1" customHeight="1" spans="1:5">
      <c r="A11566" s="4">
        <v>87388</v>
      </c>
      <c r="B11566" s="4" t="s">
        <v>12120</v>
      </c>
      <c r="C11566" s="4" t="s">
        <v>223</v>
      </c>
      <c r="D11566" s="4" t="s">
        <v>5502</v>
      </c>
      <c r="E11566" s="6">
        <v>5646.23</v>
      </c>
    </row>
    <row r="11567" s="1" customFormat="1" customHeight="1" spans="1:5">
      <c r="A11567" s="4">
        <v>87389</v>
      </c>
      <c r="B11567" s="4" t="s">
        <v>12121</v>
      </c>
      <c r="C11567" s="4" t="s">
        <v>223</v>
      </c>
      <c r="D11567" s="4" t="s">
        <v>5502</v>
      </c>
      <c r="E11567" s="6">
        <v>5662.56</v>
      </c>
    </row>
    <row r="11568" s="1" customFormat="1" customHeight="1" spans="1:5">
      <c r="A11568" s="4">
        <v>87390</v>
      </c>
      <c r="B11568" s="4" t="s">
        <v>12122</v>
      </c>
      <c r="C11568" s="4" t="s">
        <v>223</v>
      </c>
      <c r="D11568" s="4" t="s">
        <v>5502</v>
      </c>
      <c r="E11568" s="6">
        <v>5683.28</v>
      </c>
    </row>
    <row r="11569" s="1" customFormat="1" customHeight="1" spans="1:5">
      <c r="A11569" s="4">
        <v>87391</v>
      </c>
      <c r="B11569" s="4" t="s">
        <v>12123</v>
      </c>
      <c r="C11569" s="4" t="s">
        <v>223</v>
      </c>
      <c r="D11569" s="4" t="s">
        <v>5502</v>
      </c>
      <c r="E11569" s="6">
        <v>6279.11</v>
      </c>
    </row>
    <row r="11570" s="1" customFormat="1" customHeight="1" spans="1:5">
      <c r="A11570" s="4">
        <v>87393</v>
      </c>
      <c r="B11570" s="4" t="s">
        <v>12124</v>
      </c>
      <c r="C11570" s="4" t="s">
        <v>223</v>
      </c>
      <c r="D11570" s="4" t="s">
        <v>5502</v>
      </c>
      <c r="E11570" s="6">
        <v>6328.78</v>
      </c>
    </row>
    <row r="11571" s="1" customFormat="1" customHeight="1" spans="1:5">
      <c r="A11571" s="4">
        <v>87394</v>
      </c>
      <c r="B11571" s="4" t="s">
        <v>12125</v>
      </c>
      <c r="C11571" s="4" t="s">
        <v>223</v>
      </c>
      <c r="D11571" s="4" t="s">
        <v>5502</v>
      </c>
      <c r="E11571" s="6">
        <v>6373.19</v>
      </c>
    </row>
    <row r="11572" s="1" customFormat="1" customHeight="1" spans="1:5">
      <c r="A11572" s="4">
        <v>87395</v>
      </c>
      <c r="B11572" s="4" t="s">
        <v>12126</v>
      </c>
      <c r="C11572" s="4" t="s">
        <v>223</v>
      </c>
      <c r="D11572" s="4" t="s">
        <v>5502</v>
      </c>
      <c r="E11572" s="6">
        <v>3972.25</v>
      </c>
    </row>
    <row r="11573" s="1" customFormat="1" customHeight="1" spans="1:5">
      <c r="A11573" s="4">
        <v>87396</v>
      </c>
      <c r="B11573" s="4" t="s">
        <v>12127</v>
      </c>
      <c r="C11573" s="4" t="s">
        <v>223</v>
      </c>
      <c r="D11573" s="4" t="s">
        <v>5502</v>
      </c>
      <c r="E11573" s="6">
        <v>3990.93</v>
      </c>
    </row>
    <row r="11574" s="1" customFormat="1" customHeight="1" spans="1:5">
      <c r="A11574" s="4">
        <v>87397</v>
      </c>
      <c r="B11574" s="4" t="s">
        <v>12128</v>
      </c>
      <c r="C11574" s="4" t="s">
        <v>223</v>
      </c>
      <c r="D11574" s="4" t="s">
        <v>5502</v>
      </c>
      <c r="E11574" s="6">
        <v>4005.75</v>
      </c>
    </row>
    <row r="11575" s="1" customFormat="1" customHeight="1" spans="1:5">
      <c r="A11575" s="4">
        <v>87398</v>
      </c>
      <c r="B11575" s="4" t="s">
        <v>12129</v>
      </c>
      <c r="C11575" s="4" t="s">
        <v>223</v>
      </c>
      <c r="D11575" s="4" t="s">
        <v>5502</v>
      </c>
      <c r="E11575" s="6">
        <v>2214.61</v>
      </c>
    </row>
    <row r="11576" s="1" customFormat="1" customHeight="1" spans="1:5">
      <c r="A11576" s="4">
        <v>87399</v>
      </c>
      <c r="B11576" s="4" t="s">
        <v>12130</v>
      </c>
      <c r="C11576" s="4" t="s">
        <v>223</v>
      </c>
      <c r="D11576" s="4" t="s">
        <v>5502</v>
      </c>
      <c r="E11576" s="6">
        <v>2551.71</v>
      </c>
    </row>
    <row r="11577" s="1" customFormat="1" customHeight="1" spans="1:5">
      <c r="A11577" s="4">
        <v>87401</v>
      </c>
      <c r="B11577" s="4" t="s">
        <v>12131</v>
      </c>
      <c r="C11577" s="4" t="s">
        <v>223</v>
      </c>
      <c r="D11577" s="4" t="s">
        <v>5502</v>
      </c>
      <c r="E11577" s="6">
        <v>6560.19</v>
      </c>
    </row>
    <row r="11578" s="1" customFormat="1" customHeight="1" spans="1:5">
      <c r="A11578" s="4">
        <v>87402</v>
      </c>
      <c r="B11578" s="4" t="s">
        <v>12132</v>
      </c>
      <c r="C11578" s="4" t="s">
        <v>223</v>
      </c>
      <c r="D11578" s="4" t="s">
        <v>5502</v>
      </c>
      <c r="E11578" s="6">
        <v>4206.09</v>
      </c>
    </row>
    <row r="11579" s="1" customFormat="1" customHeight="1" spans="1:5">
      <c r="A11579" s="4">
        <v>87404</v>
      </c>
      <c r="B11579" s="4" t="s">
        <v>12133</v>
      </c>
      <c r="C11579" s="4" t="s">
        <v>223</v>
      </c>
      <c r="D11579" s="4" t="s">
        <v>5502</v>
      </c>
      <c r="E11579" s="6">
        <v>5878.64</v>
      </c>
    </row>
    <row r="11580" s="1" customFormat="1" customHeight="1" spans="1:5">
      <c r="A11580" s="4">
        <v>87405</v>
      </c>
      <c r="B11580" s="4" t="s">
        <v>12134</v>
      </c>
      <c r="C11580" s="4" t="s">
        <v>223</v>
      </c>
      <c r="D11580" s="4" t="s">
        <v>5502</v>
      </c>
      <c r="E11580" s="6">
        <v>5884.13</v>
      </c>
    </row>
    <row r="11581" s="1" customFormat="1" customHeight="1" spans="1:5">
      <c r="A11581" s="4">
        <v>87407</v>
      </c>
      <c r="B11581" s="4" t="s">
        <v>12135</v>
      </c>
      <c r="C11581" s="4" t="s">
        <v>223</v>
      </c>
      <c r="D11581" s="4" t="s">
        <v>5502</v>
      </c>
      <c r="E11581" s="6">
        <v>2074.11</v>
      </c>
    </row>
    <row r="11582" s="1" customFormat="1" customHeight="1" spans="1:5">
      <c r="A11582" s="4">
        <v>87408</v>
      </c>
      <c r="B11582" s="4" t="s">
        <v>12136</v>
      </c>
      <c r="C11582" s="4" t="s">
        <v>223</v>
      </c>
      <c r="D11582" s="4" t="s">
        <v>5502</v>
      </c>
      <c r="E11582" s="6">
        <v>2054.83</v>
      </c>
    </row>
    <row r="11583" s="1" customFormat="1" customHeight="1" spans="1:5">
      <c r="A11583" s="4">
        <v>87410</v>
      </c>
      <c r="B11583" s="4" t="s">
        <v>12137</v>
      </c>
      <c r="C11583" s="4" t="s">
        <v>223</v>
      </c>
      <c r="D11583" s="4" t="s">
        <v>5502</v>
      </c>
      <c r="E11583" s="5">
        <v>857.43</v>
      </c>
    </row>
    <row r="11584" s="1" customFormat="1" customHeight="1" spans="1:5">
      <c r="A11584" s="4">
        <v>88626</v>
      </c>
      <c r="B11584" s="4" t="s">
        <v>12138</v>
      </c>
      <c r="C11584" s="4" t="s">
        <v>223</v>
      </c>
      <c r="D11584" s="4" t="s">
        <v>5502</v>
      </c>
      <c r="E11584" s="5">
        <v>610.1</v>
      </c>
    </row>
    <row r="11585" s="1" customFormat="1" customHeight="1" spans="1:5">
      <c r="A11585" s="4">
        <v>88627</v>
      </c>
      <c r="B11585" s="4" t="s">
        <v>12139</v>
      </c>
      <c r="C11585" s="4" t="s">
        <v>223</v>
      </c>
      <c r="D11585" s="4" t="s">
        <v>5502</v>
      </c>
      <c r="E11585" s="5">
        <v>680.89</v>
      </c>
    </row>
    <row r="11586" s="1" customFormat="1" customHeight="1" spans="1:5">
      <c r="A11586" s="4">
        <v>88628</v>
      </c>
      <c r="B11586" s="4" t="s">
        <v>12140</v>
      </c>
      <c r="C11586" s="4" t="s">
        <v>223</v>
      </c>
      <c r="D11586" s="4" t="s">
        <v>5502</v>
      </c>
      <c r="E11586" s="5">
        <v>579.99</v>
      </c>
    </row>
    <row r="11587" s="1" customFormat="1" customHeight="1" spans="1:5">
      <c r="A11587" s="4">
        <v>88629</v>
      </c>
      <c r="B11587" s="4" t="s">
        <v>12141</v>
      </c>
      <c r="C11587" s="4" t="s">
        <v>223</v>
      </c>
      <c r="D11587" s="4" t="s">
        <v>5502</v>
      </c>
      <c r="E11587" s="5">
        <v>659.53</v>
      </c>
    </row>
    <row r="11588" s="1" customFormat="1" customHeight="1" spans="1:5">
      <c r="A11588" s="4">
        <v>88630</v>
      </c>
      <c r="B11588" s="4" t="s">
        <v>12142</v>
      </c>
      <c r="C11588" s="4" t="s">
        <v>223</v>
      </c>
      <c r="D11588" s="4" t="s">
        <v>5502</v>
      </c>
      <c r="E11588" s="5">
        <v>508.91</v>
      </c>
    </row>
    <row r="11589" s="1" customFormat="1" customHeight="1" spans="1:5">
      <c r="A11589" s="4">
        <v>88631</v>
      </c>
      <c r="B11589" s="4" t="s">
        <v>12143</v>
      </c>
      <c r="C11589" s="4" t="s">
        <v>223</v>
      </c>
      <c r="D11589" s="4" t="s">
        <v>5502</v>
      </c>
      <c r="E11589" s="5">
        <v>598.58</v>
      </c>
    </row>
    <row r="11590" s="1" customFormat="1" customHeight="1" spans="1:5">
      <c r="A11590" s="4">
        <v>88715</v>
      </c>
      <c r="B11590" s="4" t="s">
        <v>12144</v>
      </c>
      <c r="C11590" s="4" t="s">
        <v>223</v>
      </c>
      <c r="D11590" s="4" t="s">
        <v>5502</v>
      </c>
      <c r="E11590" s="5">
        <v>637.75</v>
      </c>
    </row>
    <row r="11591" s="1" customFormat="1" customHeight="1" spans="1:5">
      <c r="A11591" s="4">
        <v>95563</v>
      </c>
      <c r="B11591" s="4" t="s">
        <v>12145</v>
      </c>
      <c r="C11591" s="4" t="s">
        <v>223</v>
      </c>
      <c r="D11591" s="4" t="s">
        <v>5502</v>
      </c>
      <c r="E11591" s="5">
        <v>827.45</v>
      </c>
    </row>
    <row r="11592" s="1" customFormat="1" customHeight="1" spans="1:5">
      <c r="A11592" s="4">
        <v>100464</v>
      </c>
      <c r="B11592" s="4" t="s">
        <v>12146</v>
      </c>
      <c r="C11592" s="4" t="s">
        <v>223</v>
      </c>
      <c r="D11592" s="4" t="s">
        <v>5502</v>
      </c>
      <c r="E11592" s="5">
        <v>645.34</v>
      </c>
    </row>
    <row r="11593" s="1" customFormat="1" customHeight="1" spans="1:5">
      <c r="A11593" s="4">
        <v>100465</v>
      </c>
      <c r="B11593" s="4" t="s">
        <v>12147</v>
      </c>
      <c r="C11593" s="4" t="s">
        <v>223</v>
      </c>
      <c r="D11593" s="4" t="s">
        <v>5502</v>
      </c>
      <c r="E11593" s="5">
        <v>594.46</v>
      </c>
    </row>
    <row r="11594" s="1" customFormat="1" customHeight="1" spans="1:5">
      <c r="A11594" s="4">
        <v>100466</v>
      </c>
      <c r="B11594" s="4" t="s">
        <v>12148</v>
      </c>
      <c r="C11594" s="4" t="s">
        <v>223</v>
      </c>
      <c r="D11594" s="4" t="s">
        <v>5502</v>
      </c>
      <c r="E11594" s="5">
        <v>565.1</v>
      </c>
    </row>
    <row r="11595" s="1" customFormat="1" customHeight="1" spans="1:5">
      <c r="A11595" s="4">
        <v>100468</v>
      </c>
      <c r="B11595" s="4" t="s">
        <v>12149</v>
      </c>
      <c r="C11595" s="4" t="s">
        <v>223</v>
      </c>
      <c r="D11595" s="4" t="s">
        <v>5502</v>
      </c>
      <c r="E11595" s="5">
        <v>724.39</v>
      </c>
    </row>
    <row r="11596" s="1" customFormat="1" customHeight="1" spans="1:5">
      <c r="A11596" s="4">
        <v>100469</v>
      </c>
      <c r="B11596" s="4" t="s">
        <v>12150</v>
      </c>
      <c r="C11596" s="4" t="s">
        <v>223</v>
      </c>
      <c r="D11596" s="4" t="s">
        <v>5502</v>
      </c>
      <c r="E11596" s="5">
        <v>569.42</v>
      </c>
    </row>
    <row r="11597" s="1" customFormat="1" customHeight="1" spans="1:5">
      <c r="A11597" s="4">
        <v>100470</v>
      </c>
      <c r="B11597" s="4" t="s">
        <v>12151</v>
      </c>
      <c r="C11597" s="4" t="s">
        <v>223</v>
      </c>
      <c r="D11597" s="4" t="s">
        <v>5502</v>
      </c>
      <c r="E11597" s="5">
        <v>525.3</v>
      </c>
    </row>
    <row r="11598" s="1" customFormat="1" customHeight="1" spans="1:5">
      <c r="A11598" s="4">
        <v>100472</v>
      </c>
      <c r="B11598" s="4" t="s">
        <v>12152</v>
      </c>
      <c r="C11598" s="4" t="s">
        <v>223</v>
      </c>
      <c r="D11598" s="4" t="s">
        <v>5502</v>
      </c>
      <c r="E11598" s="5">
        <v>588</v>
      </c>
    </row>
    <row r="11599" s="1" customFormat="1" customHeight="1" spans="1:5">
      <c r="A11599" s="4">
        <v>100473</v>
      </c>
      <c r="B11599" s="4" t="s">
        <v>12153</v>
      </c>
      <c r="C11599" s="4" t="s">
        <v>223</v>
      </c>
      <c r="D11599" s="4" t="s">
        <v>5502</v>
      </c>
      <c r="E11599" s="5">
        <v>523.65</v>
      </c>
    </row>
    <row r="11600" s="1" customFormat="1" customHeight="1" spans="1:5">
      <c r="A11600" s="4">
        <v>100474</v>
      </c>
      <c r="B11600" s="4" t="s">
        <v>12154</v>
      </c>
      <c r="C11600" s="4" t="s">
        <v>223</v>
      </c>
      <c r="D11600" s="4" t="s">
        <v>5502</v>
      </c>
      <c r="E11600" s="5">
        <v>490.86</v>
      </c>
    </row>
    <row r="11601" s="1" customFormat="1" customHeight="1" spans="1:5">
      <c r="A11601" s="4">
        <v>100475</v>
      </c>
      <c r="B11601" s="4" t="s">
        <v>12155</v>
      </c>
      <c r="C11601" s="4" t="s">
        <v>223</v>
      </c>
      <c r="D11601" s="4" t="s">
        <v>5502</v>
      </c>
      <c r="E11601" s="5">
        <v>744.58</v>
      </c>
    </row>
    <row r="11602" s="1" customFormat="1" customHeight="1" spans="1:5">
      <c r="A11602" s="4">
        <v>100477</v>
      </c>
      <c r="B11602" s="4" t="s">
        <v>12156</v>
      </c>
      <c r="C11602" s="4" t="s">
        <v>223</v>
      </c>
      <c r="D11602" s="4" t="s">
        <v>5502</v>
      </c>
      <c r="E11602" s="5">
        <v>830.54</v>
      </c>
    </row>
    <row r="11603" s="1" customFormat="1" customHeight="1" spans="1:5">
      <c r="A11603" s="4">
        <v>100478</v>
      </c>
      <c r="B11603" s="4" t="s">
        <v>12157</v>
      </c>
      <c r="C11603" s="4" t="s">
        <v>223</v>
      </c>
      <c r="D11603" s="4" t="s">
        <v>5502</v>
      </c>
      <c r="E11603" s="5">
        <v>730.26</v>
      </c>
    </row>
    <row r="11604" s="1" customFormat="1" customHeight="1" spans="1:5">
      <c r="A11604" s="4">
        <v>100479</v>
      </c>
      <c r="B11604" s="4" t="s">
        <v>12158</v>
      </c>
      <c r="C11604" s="4" t="s">
        <v>223</v>
      </c>
      <c r="D11604" s="4" t="s">
        <v>5502</v>
      </c>
      <c r="E11604" s="5">
        <v>703.68</v>
      </c>
    </row>
    <row r="11605" s="1" customFormat="1" customHeight="1" spans="1:5">
      <c r="A11605" s="4">
        <v>100480</v>
      </c>
      <c r="B11605" s="4" t="s">
        <v>12159</v>
      </c>
      <c r="C11605" s="4" t="s">
        <v>223</v>
      </c>
      <c r="D11605" s="4" t="s">
        <v>5502</v>
      </c>
      <c r="E11605" s="5">
        <v>820.48</v>
      </c>
    </row>
    <row r="11606" s="1" customFormat="1" customHeight="1" spans="1:5">
      <c r="A11606" s="4">
        <v>100481</v>
      </c>
      <c r="B11606" s="4" t="s">
        <v>12160</v>
      </c>
      <c r="C11606" s="4" t="s">
        <v>223</v>
      </c>
      <c r="D11606" s="4" t="s">
        <v>5502</v>
      </c>
      <c r="E11606" s="5">
        <v>651.13</v>
      </c>
    </row>
    <row r="11607" s="1" customFormat="1" customHeight="1" spans="1:5">
      <c r="A11607" s="4">
        <v>100483</v>
      </c>
      <c r="B11607" s="4" t="s">
        <v>12161</v>
      </c>
      <c r="C11607" s="4" t="s">
        <v>223</v>
      </c>
      <c r="D11607" s="4" t="s">
        <v>5502</v>
      </c>
      <c r="E11607" s="5">
        <v>715.05</v>
      </c>
    </row>
    <row r="11608" s="1" customFormat="1" customHeight="1" spans="1:5">
      <c r="A11608" s="4">
        <v>100484</v>
      </c>
      <c r="B11608" s="4" t="s">
        <v>12162</v>
      </c>
      <c r="C11608" s="4" t="s">
        <v>223</v>
      </c>
      <c r="D11608" s="4" t="s">
        <v>5502</v>
      </c>
      <c r="E11608" s="5">
        <v>651.81</v>
      </c>
    </row>
    <row r="11609" s="1" customFormat="1" customHeight="1" spans="1:5">
      <c r="A11609" s="4">
        <v>100485</v>
      </c>
      <c r="B11609" s="4" t="s">
        <v>12163</v>
      </c>
      <c r="C11609" s="4" t="s">
        <v>223</v>
      </c>
      <c r="D11609" s="4" t="s">
        <v>5502</v>
      </c>
      <c r="E11609" s="5">
        <v>620.49</v>
      </c>
    </row>
    <row r="11610" s="1" customFormat="1" customHeight="1" spans="1:5">
      <c r="A11610" s="4">
        <v>100486</v>
      </c>
      <c r="B11610" s="4" t="s">
        <v>12164</v>
      </c>
      <c r="C11610" s="4" t="s">
        <v>223</v>
      </c>
      <c r="D11610" s="4" t="s">
        <v>5502</v>
      </c>
      <c r="E11610" s="5">
        <v>733.67</v>
      </c>
    </row>
    <row r="11611" s="1" customFormat="1" customHeight="1" spans="1:5">
      <c r="A11611" s="4">
        <v>100487</v>
      </c>
      <c r="B11611" s="4" t="s">
        <v>12165</v>
      </c>
      <c r="C11611" s="4" t="s">
        <v>223</v>
      </c>
      <c r="D11611" s="4" t="s">
        <v>5502</v>
      </c>
      <c r="E11611" s="5">
        <v>600.33</v>
      </c>
    </row>
    <row r="11612" s="1" customFormat="1" customHeight="1" spans="1:5">
      <c r="A11612" s="4">
        <v>100488</v>
      </c>
      <c r="B11612" s="4" t="s">
        <v>12166</v>
      </c>
      <c r="C11612" s="4" t="s">
        <v>223</v>
      </c>
      <c r="D11612" s="4" t="s">
        <v>5502</v>
      </c>
      <c r="E11612" s="5">
        <v>592</v>
      </c>
    </row>
    <row r="11613" s="1" customFormat="1" customHeight="1" spans="1:5">
      <c r="A11613" s="4">
        <v>100489</v>
      </c>
      <c r="B11613" s="4" t="s">
        <v>12167</v>
      </c>
      <c r="C11613" s="4" t="s">
        <v>223</v>
      </c>
      <c r="D11613" s="4" t="s">
        <v>5502</v>
      </c>
      <c r="E11613" s="5">
        <v>571.33</v>
      </c>
    </row>
    <row r="11614" s="1" customFormat="1" customHeight="1" spans="1:5">
      <c r="A11614" s="4">
        <v>100490</v>
      </c>
      <c r="B11614" s="4" t="s">
        <v>12168</v>
      </c>
      <c r="C11614" s="4" t="s">
        <v>223</v>
      </c>
      <c r="D11614" s="4" t="s">
        <v>5502</v>
      </c>
      <c r="E11614" s="5">
        <v>512.24</v>
      </c>
    </row>
    <row r="11615" s="1" customFormat="1" customHeight="1" spans="1:5">
      <c r="A11615" s="4">
        <v>100491</v>
      </c>
      <c r="B11615" s="4" t="s">
        <v>12169</v>
      </c>
      <c r="C11615" s="4" t="s">
        <v>223</v>
      </c>
      <c r="D11615" s="4" t="s">
        <v>5502</v>
      </c>
      <c r="E11615" s="5">
        <v>736.43</v>
      </c>
    </row>
    <row r="11616" s="1" customFormat="1" customHeight="1" spans="1:5">
      <c r="A11616" s="4">
        <v>100492</v>
      </c>
      <c r="B11616" s="4" t="s">
        <v>12170</v>
      </c>
      <c r="C11616" s="4" t="s">
        <v>223</v>
      </c>
      <c r="D11616" s="4" t="s">
        <v>5502</v>
      </c>
      <c r="E11616" s="5">
        <v>643.8</v>
      </c>
    </row>
    <row r="11617" s="1" customFormat="1" customHeight="1" spans="1:5">
      <c r="A11617" s="4">
        <v>92121</v>
      </c>
      <c r="B11617" s="4" t="s">
        <v>12171</v>
      </c>
      <c r="C11617" s="4" t="s">
        <v>223</v>
      </c>
      <c r="D11617" s="4" t="s">
        <v>5502</v>
      </c>
      <c r="E11617" s="5">
        <v>30.86</v>
      </c>
    </row>
    <row r="11618" s="1" customFormat="1" customHeight="1" spans="1:5">
      <c r="A11618" s="4">
        <v>92122</v>
      </c>
      <c r="B11618" s="4" t="s">
        <v>12172</v>
      </c>
      <c r="C11618" s="4" t="s">
        <v>223</v>
      </c>
      <c r="D11618" s="4" t="s">
        <v>5859</v>
      </c>
      <c r="E11618" s="5">
        <v>51.02</v>
      </c>
    </row>
    <row r="11619" s="1" customFormat="1" customHeight="1" spans="1:5">
      <c r="A11619" s="4">
        <v>92123</v>
      </c>
      <c r="B11619" s="4" t="s">
        <v>12173</v>
      </c>
      <c r="C11619" s="4" t="s">
        <v>223</v>
      </c>
      <c r="D11619" s="4" t="s">
        <v>5502</v>
      </c>
      <c r="E11619" s="5">
        <v>46.67</v>
      </c>
    </row>
    <row r="11620" s="1" customFormat="1" customHeight="1" spans="1:5">
      <c r="A11620" s="4">
        <v>100195</v>
      </c>
      <c r="B11620" s="4" t="s">
        <v>12174</v>
      </c>
      <c r="C11620" s="4" t="s">
        <v>12175</v>
      </c>
      <c r="D11620" s="4" t="s">
        <v>5859</v>
      </c>
      <c r="E11620" s="5">
        <v>0.78</v>
      </c>
    </row>
    <row r="11621" s="1" customFormat="1" customHeight="1" spans="1:5">
      <c r="A11621" s="4">
        <v>100196</v>
      </c>
      <c r="B11621" s="4" t="s">
        <v>12176</v>
      </c>
      <c r="C11621" s="4" t="s">
        <v>12175</v>
      </c>
      <c r="D11621" s="4" t="s">
        <v>5859</v>
      </c>
      <c r="E11621" s="5">
        <v>1.3</v>
      </c>
    </row>
    <row r="11622" s="1" customFormat="1" customHeight="1" spans="1:5">
      <c r="A11622" s="4">
        <v>100197</v>
      </c>
      <c r="B11622" s="4" t="s">
        <v>12177</v>
      </c>
      <c r="C11622" s="4" t="s">
        <v>12175</v>
      </c>
      <c r="D11622" s="4" t="s">
        <v>5859</v>
      </c>
      <c r="E11622" s="5">
        <v>1.95</v>
      </c>
    </row>
    <row r="11623" s="1" customFormat="1" customHeight="1" spans="1:5">
      <c r="A11623" s="4">
        <v>100198</v>
      </c>
      <c r="B11623" s="4" t="s">
        <v>12178</v>
      </c>
      <c r="C11623" s="4" t="s">
        <v>12175</v>
      </c>
      <c r="D11623" s="4" t="s">
        <v>5859</v>
      </c>
      <c r="E11623" s="5">
        <v>0.27</v>
      </c>
    </row>
    <row r="11624" s="1" customFormat="1" customHeight="1" spans="1:5">
      <c r="A11624" s="4">
        <v>100199</v>
      </c>
      <c r="B11624" s="4" t="s">
        <v>12179</v>
      </c>
      <c r="C11624" s="4" t="s">
        <v>12175</v>
      </c>
      <c r="D11624" s="4" t="s">
        <v>5859</v>
      </c>
      <c r="E11624" s="5">
        <v>0.32</v>
      </c>
    </row>
    <row r="11625" s="1" customFormat="1" customHeight="1" spans="1:5">
      <c r="A11625" s="4">
        <v>100200</v>
      </c>
      <c r="B11625" s="4" t="s">
        <v>12180</v>
      </c>
      <c r="C11625" s="4" t="s">
        <v>12175</v>
      </c>
      <c r="D11625" s="4" t="s">
        <v>5859</v>
      </c>
      <c r="E11625" s="5">
        <v>0.4</v>
      </c>
    </row>
    <row r="11626" s="1" customFormat="1" customHeight="1" spans="1:5">
      <c r="A11626" s="4">
        <v>100201</v>
      </c>
      <c r="B11626" s="4" t="s">
        <v>12181</v>
      </c>
      <c r="C11626" s="4" t="s">
        <v>12175</v>
      </c>
      <c r="D11626" s="4" t="s">
        <v>5859</v>
      </c>
      <c r="E11626" s="5">
        <v>0.79</v>
      </c>
    </row>
    <row r="11627" s="1" customFormat="1" customHeight="1" spans="1:5">
      <c r="A11627" s="4">
        <v>100202</v>
      </c>
      <c r="B11627" s="4" t="s">
        <v>12182</v>
      </c>
      <c r="C11627" s="4" t="s">
        <v>12175</v>
      </c>
      <c r="D11627" s="4" t="s">
        <v>5859</v>
      </c>
      <c r="E11627" s="5">
        <v>0.92</v>
      </c>
    </row>
    <row r="11628" s="1" customFormat="1" customHeight="1" spans="1:5">
      <c r="A11628" s="4">
        <v>100203</v>
      </c>
      <c r="B11628" s="4" t="s">
        <v>12183</v>
      </c>
      <c r="C11628" s="4" t="s">
        <v>12175</v>
      </c>
      <c r="D11628" s="4" t="s">
        <v>5859</v>
      </c>
      <c r="E11628" s="5">
        <v>1.09</v>
      </c>
    </row>
    <row r="11629" s="1" customFormat="1" customHeight="1" spans="1:5">
      <c r="A11629" s="4">
        <v>100204</v>
      </c>
      <c r="B11629" s="4" t="s">
        <v>12184</v>
      </c>
      <c r="C11629" s="4" t="s">
        <v>12175</v>
      </c>
      <c r="D11629" s="4" t="s">
        <v>5683</v>
      </c>
      <c r="E11629" s="5">
        <v>0.12</v>
      </c>
    </row>
    <row r="11630" s="1" customFormat="1" customHeight="1" spans="1:5">
      <c r="A11630" s="4">
        <v>100205</v>
      </c>
      <c r="B11630" s="4" t="s">
        <v>12185</v>
      </c>
      <c r="C11630" s="4" t="s">
        <v>333</v>
      </c>
      <c r="D11630" s="4" t="s">
        <v>5859</v>
      </c>
      <c r="E11630" s="6">
        <v>1453.56</v>
      </c>
    </row>
    <row r="11631" s="1" customFormat="1" customHeight="1" spans="1:5">
      <c r="A11631" s="4">
        <v>100206</v>
      </c>
      <c r="B11631" s="4" t="s">
        <v>12186</v>
      </c>
      <c r="C11631" s="4" t="s">
        <v>333</v>
      </c>
      <c r="D11631" s="4" t="s">
        <v>5859</v>
      </c>
      <c r="E11631" s="6">
        <v>1050.67</v>
      </c>
    </row>
    <row r="11632" s="1" customFormat="1" customHeight="1" spans="1:5">
      <c r="A11632" s="4">
        <v>100207</v>
      </c>
      <c r="B11632" s="4" t="s">
        <v>12187</v>
      </c>
      <c r="C11632" s="4" t="s">
        <v>333</v>
      </c>
      <c r="D11632" s="4" t="s">
        <v>5683</v>
      </c>
      <c r="E11632" s="5">
        <v>532.7</v>
      </c>
    </row>
    <row r="11633" s="1" customFormat="1" customHeight="1" spans="1:5">
      <c r="A11633" s="4">
        <v>100208</v>
      </c>
      <c r="B11633" s="4" t="s">
        <v>12188</v>
      </c>
      <c r="C11633" s="4" t="s">
        <v>12189</v>
      </c>
      <c r="D11633" s="4" t="s">
        <v>5859</v>
      </c>
      <c r="E11633" s="5">
        <v>19.23</v>
      </c>
    </row>
    <row r="11634" s="1" customFormat="1" customHeight="1" spans="1:5">
      <c r="A11634" s="4">
        <v>100209</v>
      </c>
      <c r="B11634" s="4" t="s">
        <v>12190</v>
      </c>
      <c r="C11634" s="4" t="s">
        <v>12189</v>
      </c>
      <c r="D11634" s="4" t="s">
        <v>5859</v>
      </c>
      <c r="E11634" s="5">
        <v>9.61</v>
      </c>
    </row>
    <row r="11635" s="1" customFormat="1" customHeight="1" spans="1:5">
      <c r="A11635" s="4">
        <v>100210</v>
      </c>
      <c r="B11635" s="4" t="s">
        <v>12191</v>
      </c>
      <c r="C11635" s="4" t="s">
        <v>12189</v>
      </c>
      <c r="D11635" s="4" t="s">
        <v>5859</v>
      </c>
      <c r="E11635" s="5">
        <v>17.71</v>
      </c>
    </row>
    <row r="11636" s="1" customFormat="1" customHeight="1" spans="1:5">
      <c r="A11636" s="4">
        <v>100211</v>
      </c>
      <c r="B11636" s="4" t="s">
        <v>12192</v>
      </c>
      <c r="C11636" s="4" t="s">
        <v>12189</v>
      </c>
      <c r="D11636" s="4" t="s">
        <v>5859</v>
      </c>
      <c r="E11636" s="5">
        <v>6.83</v>
      </c>
    </row>
    <row r="11637" s="1" customFormat="1" customHeight="1" spans="1:5">
      <c r="A11637" s="4">
        <v>100212</v>
      </c>
      <c r="B11637" s="4" t="s">
        <v>12193</v>
      </c>
      <c r="C11637" s="4" t="s">
        <v>12189</v>
      </c>
      <c r="D11637" s="4" t="s">
        <v>5859</v>
      </c>
      <c r="E11637" s="5">
        <v>7.55</v>
      </c>
    </row>
    <row r="11638" s="1" customFormat="1" customHeight="1" spans="1:5">
      <c r="A11638" s="4">
        <v>100213</v>
      </c>
      <c r="B11638" s="4" t="s">
        <v>12194</v>
      </c>
      <c r="C11638" s="4" t="s">
        <v>12189</v>
      </c>
      <c r="D11638" s="4" t="s">
        <v>5859</v>
      </c>
      <c r="E11638" s="5">
        <v>2.71</v>
      </c>
    </row>
    <row r="11639" s="1" customFormat="1" customHeight="1" spans="1:5">
      <c r="A11639" s="4">
        <v>100214</v>
      </c>
      <c r="B11639" s="4" t="s">
        <v>12195</v>
      </c>
      <c r="C11639" s="4" t="s">
        <v>12189</v>
      </c>
      <c r="D11639" s="4" t="s">
        <v>5859</v>
      </c>
      <c r="E11639" s="5">
        <v>4.16</v>
      </c>
    </row>
    <row r="11640" s="1" customFormat="1" customHeight="1" spans="1:5">
      <c r="A11640" s="4">
        <v>100215</v>
      </c>
      <c r="B11640" s="4" t="s">
        <v>12196</v>
      </c>
      <c r="C11640" s="4" t="s">
        <v>12189</v>
      </c>
      <c r="D11640" s="4" t="s">
        <v>5859</v>
      </c>
      <c r="E11640" s="5">
        <v>3.56</v>
      </c>
    </row>
    <row r="11641" s="1" customFormat="1" customHeight="1" spans="1:5">
      <c r="A11641" s="4">
        <v>100216</v>
      </c>
      <c r="B11641" s="4" t="s">
        <v>12197</v>
      </c>
      <c r="C11641" s="4" t="s">
        <v>12189</v>
      </c>
      <c r="D11641" s="4" t="s">
        <v>5859</v>
      </c>
      <c r="E11641" s="5">
        <v>0.96</v>
      </c>
    </row>
    <row r="11642" s="1" customFormat="1" customHeight="1" spans="1:5">
      <c r="A11642" s="4">
        <v>100217</v>
      </c>
      <c r="B11642" s="4" t="s">
        <v>12198</v>
      </c>
      <c r="C11642" s="4" t="s">
        <v>12189</v>
      </c>
      <c r="D11642" s="4" t="s">
        <v>5683</v>
      </c>
      <c r="E11642" s="5">
        <v>3.3</v>
      </c>
    </row>
    <row r="11643" s="1" customFormat="1" customHeight="1" spans="1:5">
      <c r="A11643" s="4">
        <v>100218</v>
      </c>
      <c r="B11643" s="4" t="s">
        <v>12199</v>
      </c>
      <c r="C11643" s="4" t="s">
        <v>12189</v>
      </c>
      <c r="D11643" s="4" t="s">
        <v>5683</v>
      </c>
      <c r="E11643" s="5">
        <v>2.26</v>
      </c>
    </row>
    <row r="11644" s="1" customFormat="1" customHeight="1" spans="1:5">
      <c r="A11644" s="4">
        <v>100219</v>
      </c>
      <c r="B11644" s="4" t="s">
        <v>12200</v>
      </c>
      <c r="C11644" s="4" t="s">
        <v>12189</v>
      </c>
      <c r="D11644" s="4" t="s">
        <v>5683</v>
      </c>
      <c r="E11644" s="5">
        <v>0.5</v>
      </c>
    </row>
    <row r="11645" s="1" customFormat="1" customHeight="1" spans="1:5">
      <c r="A11645" s="4">
        <v>100220</v>
      </c>
      <c r="B11645" s="4" t="s">
        <v>12201</v>
      </c>
      <c r="C11645" s="4" t="s">
        <v>12202</v>
      </c>
      <c r="D11645" s="4" t="s">
        <v>5859</v>
      </c>
      <c r="E11645" s="5">
        <v>27.62</v>
      </c>
    </row>
    <row r="11646" s="1" customFormat="1" customHeight="1" spans="1:5">
      <c r="A11646" s="4">
        <v>100221</v>
      </c>
      <c r="B11646" s="4" t="s">
        <v>12203</v>
      </c>
      <c r="C11646" s="4" t="s">
        <v>12202</v>
      </c>
      <c r="D11646" s="4" t="s">
        <v>5859</v>
      </c>
      <c r="E11646" s="5">
        <v>31.31</v>
      </c>
    </row>
    <row r="11647" s="1" customFormat="1" customHeight="1" spans="1:5">
      <c r="A11647" s="4">
        <v>100222</v>
      </c>
      <c r="B11647" s="4" t="s">
        <v>12204</v>
      </c>
      <c r="C11647" s="4" t="s">
        <v>12202</v>
      </c>
      <c r="D11647" s="4" t="s">
        <v>5859</v>
      </c>
      <c r="E11647" s="5">
        <v>11.86</v>
      </c>
    </row>
    <row r="11648" s="1" customFormat="1" customHeight="1" spans="1:5">
      <c r="A11648" s="4">
        <v>100223</v>
      </c>
      <c r="B11648" s="4" t="s">
        <v>12205</v>
      </c>
      <c r="C11648" s="4" t="s">
        <v>12202</v>
      </c>
      <c r="D11648" s="4" t="s">
        <v>5859</v>
      </c>
      <c r="E11648" s="5">
        <v>5.55</v>
      </c>
    </row>
    <row r="11649" s="1" customFormat="1" customHeight="1" spans="1:5">
      <c r="A11649" s="4">
        <v>100224</v>
      </c>
      <c r="B11649" s="4" t="s">
        <v>12206</v>
      </c>
      <c r="C11649" s="4" t="s">
        <v>12202</v>
      </c>
      <c r="D11649" s="4" t="s">
        <v>5683</v>
      </c>
      <c r="E11649" s="5">
        <v>3.3</v>
      </c>
    </row>
    <row r="11650" s="1" customFormat="1" customHeight="1" spans="1:5">
      <c r="A11650" s="4">
        <v>100225</v>
      </c>
      <c r="B11650" s="4" t="s">
        <v>12207</v>
      </c>
      <c r="C11650" s="4" t="s">
        <v>12208</v>
      </c>
      <c r="D11650" s="4" t="s">
        <v>5859</v>
      </c>
      <c r="E11650" s="5">
        <v>2.17</v>
      </c>
    </row>
    <row r="11651" s="1" customFormat="1" customHeight="1" spans="1:5">
      <c r="A11651" s="4">
        <v>100226</v>
      </c>
      <c r="B11651" s="4" t="s">
        <v>12209</v>
      </c>
      <c r="C11651" s="4" t="s">
        <v>12208</v>
      </c>
      <c r="D11651" s="4" t="s">
        <v>5859</v>
      </c>
      <c r="E11651" s="5">
        <v>0.68</v>
      </c>
    </row>
    <row r="11652" s="1" customFormat="1" customHeight="1" spans="1:5">
      <c r="A11652" s="4">
        <v>100227</v>
      </c>
      <c r="B11652" s="4" t="s">
        <v>12210</v>
      </c>
      <c r="C11652" s="4" t="s">
        <v>12208</v>
      </c>
      <c r="D11652" s="4" t="s">
        <v>5859</v>
      </c>
      <c r="E11652" s="5">
        <v>1</v>
      </c>
    </row>
    <row r="11653" s="1" customFormat="1" customHeight="1" spans="1:5">
      <c r="A11653" s="4">
        <v>100228</v>
      </c>
      <c r="B11653" s="4" t="s">
        <v>12211</v>
      </c>
      <c r="C11653" s="4" t="s">
        <v>12208</v>
      </c>
      <c r="D11653" s="4" t="s">
        <v>5683</v>
      </c>
      <c r="E11653" s="5">
        <v>0.32</v>
      </c>
    </row>
    <row r="11654" s="1" customFormat="1" customHeight="1" spans="1:5">
      <c r="A11654" s="4">
        <v>100229</v>
      </c>
      <c r="B11654" s="4" t="s">
        <v>12212</v>
      </c>
      <c r="C11654" s="4" t="s">
        <v>618</v>
      </c>
      <c r="D11654" s="4" t="s">
        <v>5859</v>
      </c>
      <c r="E11654" s="5">
        <v>0.01</v>
      </c>
    </row>
    <row r="11655" s="1" customFormat="1" customHeight="1" spans="1:5">
      <c r="A11655" s="4">
        <v>100230</v>
      </c>
      <c r="B11655" s="4" t="s">
        <v>12213</v>
      </c>
      <c r="C11655" s="4" t="s">
        <v>618</v>
      </c>
      <c r="D11655" s="4" t="s">
        <v>5859</v>
      </c>
      <c r="E11655" s="5">
        <v>0.02</v>
      </c>
    </row>
    <row r="11656" s="1" customFormat="1" customHeight="1" spans="1:5">
      <c r="A11656" s="4">
        <v>100231</v>
      </c>
      <c r="B11656" s="4" t="s">
        <v>12214</v>
      </c>
      <c r="C11656" s="4" t="s">
        <v>618</v>
      </c>
      <c r="D11656" s="4" t="s">
        <v>5859</v>
      </c>
      <c r="E11656" s="5">
        <v>0.03</v>
      </c>
    </row>
    <row r="11657" s="1" customFormat="1" customHeight="1" spans="1:5">
      <c r="A11657" s="4">
        <v>100232</v>
      </c>
      <c r="B11657" s="4" t="s">
        <v>12215</v>
      </c>
      <c r="C11657" s="4" t="s">
        <v>215</v>
      </c>
      <c r="D11657" s="4" t="s">
        <v>5859</v>
      </c>
      <c r="E11657" s="5">
        <v>0.36</v>
      </c>
    </row>
    <row r="11658" s="1" customFormat="1" customHeight="1" spans="1:5">
      <c r="A11658" s="4">
        <v>100233</v>
      </c>
      <c r="B11658" s="4" t="s">
        <v>12216</v>
      </c>
      <c r="C11658" s="4" t="s">
        <v>215</v>
      </c>
      <c r="D11658" s="4" t="s">
        <v>5859</v>
      </c>
      <c r="E11658" s="5">
        <v>0.18</v>
      </c>
    </row>
    <row r="11659" s="1" customFormat="1" customHeight="1" spans="1:5">
      <c r="A11659" s="4">
        <v>100234</v>
      </c>
      <c r="B11659" s="4" t="s">
        <v>12217</v>
      </c>
      <c r="C11659" s="4" t="s">
        <v>228</v>
      </c>
      <c r="D11659" s="4" t="s">
        <v>5859</v>
      </c>
      <c r="E11659" s="5">
        <v>0.54</v>
      </c>
    </row>
    <row r="11660" s="1" customFormat="1" customHeight="1" spans="1:5">
      <c r="A11660" s="4">
        <v>100235</v>
      </c>
      <c r="B11660" s="4" t="s">
        <v>12218</v>
      </c>
      <c r="C11660" s="4" t="s">
        <v>12219</v>
      </c>
      <c r="D11660" s="4" t="s">
        <v>5859</v>
      </c>
      <c r="E11660" s="5">
        <v>0.04</v>
      </c>
    </row>
    <row r="11661" s="1" customFormat="1" customHeight="1" spans="1:5">
      <c r="A11661" s="4">
        <v>100236</v>
      </c>
      <c r="B11661" s="4" t="s">
        <v>12220</v>
      </c>
      <c r="C11661" s="4" t="s">
        <v>12221</v>
      </c>
      <c r="D11661" s="4" t="s">
        <v>5859</v>
      </c>
      <c r="E11661" s="5">
        <v>2.75</v>
      </c>
    </row>
    <row r="11662" s="1" customFormat="1" customHeight="1" spans="1:5">
      <c r="A11662" s="4">
        <v>100237</v>
      </c>
      <c r="B11662" s="4" t="s">
        <v>12222</v>
      </c>
      <c r="C11662" s="4" t="s">
        <v>12221</v>
      </c>
      <c r="D11662" s="4" t="s">
        <v>5859</v>
      </c>
      <c r="E11662" s="5">
        <v>3.3</v>
      </c>
    </row>
    <row r="11663" s="1" customFormat="1" customHeight="1" spans="1:5">
      <c r="A11663" s="4">
        <v>100238</v>
      </c>
      <c r="B11663" s="4" t="s">
        <v>12223</v>
      </c>
      <c r="C11663" s="4" t="s">
        <v>12221</v>
      </c>
      <c r="D11663" s="4" t="s">
        <v>5859</v>
      </c>
      <c r="E11663" s="5">
        <v>5.28</v>
      </c>
    </row>
    <row r="11664" s="1" customFormat="1" customHeight="1" spans="1:5">
      <c r="A11664" s="4">
        <v>100239</v>
      </c>
      <c r="B11664" s="4" t="s">
        <v>12224</v>
      </c>
      <c r="C11664" s="4" t="s">
        <v>12221</v>
      </c>
      <c r="D11664" s="4" t="s">
        <v>5859</v>
      </c>
      <c r="E11664" s="5">
        <v>6.6</v>
      </c>
    </row>
    <row r="11665" s="1" customFormat="1" customHeight="1" spans="1:5">
      <c r="A11665" s="4">
        <v>100240</v>
      </c>
      <c r="B11665" s="4" t="s">
        <v>12225</v>
      </c>
      <c r="C11665" s="4" t="s">
        <v>12221</v>
      </c>
      <c r="D11665" s="4" t="s">
        <v>5859</v>
      </c>
      <c r="E11665" s="5">
        <v>3.96</v>
      </c>
    </row>
    <row r="11666" s="1" customFormat="1" customHeight="1" spans="1:5">
      <c r="A11666" s="4">
        <v>100241</v>
      </c>
      <c r="B11666" s="4" t="s">
        <v>12226</v>
      </c>
      <c r="C11666" s="4" t="s">
        <v>12221</v>
      </c>
      <c r="D11666" s="4" t="s">
        <v>5859</v>
      </c>
      <c r="E11666" s="5">
        <v>6.6</v>
      </c>
    </row>
    <row r="11667" s="1" customFormat="1" customHeight="1" spans="1:5">
      <c r="A11667" s="4">
        <v>100242</v>
      </c>
      <c r="B11667" s="4" t="s">
        <v>12227</v>
      </c>
      <c r="C11667" s="4" t="s">
        <v>12221</v>
      </c>
      <c r="D11667" s="4" t="s">
        <v>5859</v>
      </c>
      <c r="E11667" s="5">
        <v>19.52</v>
      </c>
    </row>
    <row r="11668" s="1" customFormat="1" customHeight="1" spans="1:5">
      <c r="A11668" s="4">
        <v>100243</v>
      </c>
      <c r="B11668" s="4" t="s">
        <v>12228</v>
      </c>
      <c r="C11668" s="4" t="s">
        <v>12221</v>
      </c>
      <c r="D11668" s="4" t="s">
        <v>5859</v>
      </c>
      <c r="E11668" s="5">
        <v>3.17</v>
      </c>
    </row>
    <row r="11669" s="1" customFormat="1" customHeight="1" spans="1:5">
      <c r="A11669" s="4">
        <v>100244</v>
      </c>
      <c r="B11669" s="4" t="s">
        <v>12229</v>
      </c>
      <c r="C11669" s="4" t="s">
        <v>12221</v>
      </c>
      <c r="D11669" s="4" t="s">
        <v>5859</v>
      </c>
      <c r="E11669" s="5">
        <v>3.96</v>
      </c>
    </row>
    <row r="11670" s="1" customFormat="1" customHeight="1" spans="1:5">
      <c r="A11670" s="4">
        <v>100245</v>
      </c>
      <c r="B11670" s="4" t="s">
        <v>12230</v>
      </c>
      <c r="C11670" s="4" t="s">
        <v>12221</v>
      </c>
      <c r="D11670" s="4" t="s">
        <v>5859</v>
      </c>
      <c r="E11670" s="5">
        <v>7.93</v>
      </c>
    </row>
    <row r="11671" s="1" customFormat="1" customHeight="1" spans="1:5">
      <c r="A11671" s="4">
        <v>100246</v>
      </c>
      <c r="B11671" s="4" t="s">
        <v>12231</v>
      </c>
      <c r="C11671" s="4" t="s">
        <v>12221</v>
      </c>
      <c r="D11671" s="4" t="s">
        <v>5859</v>
      </c>
      <c r="E11671" s="5">
        <v>2.64</v>
      </c>
    </row>
    <row r="11672" s="1" customFormat="1" customHeight="1" spans="1:5">
      <c r="A11672" s="4">
        <v>100247</v>
      </c>
      <c r="B11672" s="4" t="s">
        <v>12232</v>
      </c>
      <c r="C11672" s="4" t="s">
        <v>12221</v>
      </c>
      <c r="D11672" s="4" t="s">
        <v>5859</v>
      </c>
      <c r="E11672" s="5">
        <v>3.3</v>
      </c>
    </row>
    <row r="11673" s="1" customFormat="1" customHeight="1" spans="1:5">
      <c r="A11673" s="4">
        <v>100248</v>
      </c>
      <c r="B11673" s="4" t="s">
        <v>12233</v>
      </c>
      <c r="C11673" s="4" t="s">
        <v>12221</v>
      </c>
      <c r="D11673" s="4" t="s">
        <v>5859</v>
      </c>
      <c r="E11673" s="5">
        <v>13.01</v>
      </c>
    </row>
    <row r="11674" s="1" customFormat="1" customHeight="1" spans="1:5">
      <c r="A11674" s="4">
        <v>100249</v>
      </c>
      <c r="B11674" s="4" t="s">
        <v>12234</v>
      </c>
      <c r="C11674" s="4" t="s">
        <v>12221</v>
      </c>
      <c r="D11674" s="4" t="s">
        <v>5859</v>
      </c>
      <c r="E11674" s="5">
        <v>2.64</v>
      </c>
    </row>
    <row r="11675" s="1" customFormat="1" customHeight="1" spans="1:5">
      <c r="A11675" s="4">
        <v>100250</v>
      </c>
      <c r="B11675" s="4" t="s">
        <v>12235</v>
      </c>
      <c r="C11675" s="4" t="s">
        <v>12221</v>
      </c>
      <c r="D11675" s="4" t="s">
        <v>5859</v>
      </c>
      <c r="E11675" s="5">
        <v>4.4</v>
      </c>
    </row>
    <row r="11676" s="1" customFormat="1" customHeight="1" spans="1:5">
      <c r="A11676" s="4">
        <v>100251</v>
      </c>
      <c r="B11676" s="4" t="s">
        <v>12236</v>
      </c>
      <c r="C11676" s="4" t="s">
        <v>12221</v>
      </c>
      <c r="D11676" s="4" t="s">
        <v>5859</v>
      </c>
      <c r="E11676" s="5">
        <v>13.01</v>
      </c>
    </row>
    <row r="11677" s="1" customFormat="1" customHeight="1" spans="1:5">
      <c r="A11677" s="4">
        <v>100252</v>
      </c>
      <c r="B11677" s="4" t="s">
        <v>12237</v>
      </c>
      <c r="C11677" s="4" t="s">
        <v>12221</v>
      </c>
      <c r="D11677" s="4" t="s">
        <v>5859</v>
      </c>
      <c r="E11677" s="5">
        <v>19.52</v>
      </c>
    </row>
    <row r="11678" s="1" customFormat="1" customHeight="1" spans="1:5">
      <c r="A11678" s="4">
        <v>100253</v>
      </c>
      <c r="B11678" s="4" t="s">
        <v>12238</v>
      </c>
      <c r="C11678" s="4" t="s">
        <v>12221</v>
      </c>
      <c r="D11678" s="4" t="s">
        <v>5859</v>
      </c>
      <c r="E11678" s="5">
        <v>26.03</v>
      </c>
    </row>
    <row r="11679" s="1" customFormat="1" customHeight="1" spans="1:5">
      <c r="A11679" s="4">
        <v>100254</v>
      </c>
      <c r="B11679" s="4" t="s">
        <v>12239</v>
      </c>
      <c r="C11679" s="4" t="s">
        <v>12221</v>
      </c>
      <c r="D11679" s="4" t="s">
        <v>5859</v>
      </c>
      <c r="E11679" s="5">
        <v>39.05</v>
      </c>
    </row>
    <row r="11680" s="1" customFormat="1" customHeight="1" spans="1:5">
      <c r="A11680" s="4">
        <v>100255</v>
      </c>
      <c r="B11680" s="4" t="s">
        <v>12240</v>
      </c>
      <c r="C11680" s="4" t="s">
        <v>12221</v>
      </c>
      <c r="D11680" s="4" t="s">
        <v>5859</v>
      </c>
      <c r="E11680" s="5">
        <v>13.21</v>
      </c>
    </row>
    <row r="11681" s="1" customFormat="1" customHeight="1" spans="1:5">
      <c r="A11681" s="4">
        <v>100256</v>
      </c>
      <c r="B11681" s="4" t="s">
        <v>12241</v>
      </c>
      <c r="C11681" s="4" t="s">
        <v>12221</v>
      </c>
      <c r="D11681" s="4" t="s">
        <v>5859</v>
      </c>
      <c r="E11681" s="5">
        <v>8.81</v>
      </c>
    </row>
    <row r="11682" s="1" customFormat="1" customHeight="1" spans="1:5">
      <c r="A11682" s="4">
        <v>100257</v>
      </c>
      <c r="B11682" s="4" t="s">
        <v>12242</v>
      </c>
      <c r="C11682" s="4" t="s">
        <v>12221</v>
      </c>
      <c r="D11682" s="4" t="s">
        <v>5859</v>
      </c>
      <c r="E11682" s="5">
        <v>5.28</v>
      </c>
    </row>
    <row r="11683" s="1" customFormat="1" customHeight="1" spans="1:5">
      <c r="A11683" s="4">
        <v>100258</v>
      </c>
      <c r="B11683" s="4" t="s">
        <v>12243</v>
      </c>
      <c r="C11683" s="4" t="s">
        <v>12221</v>
      </c>
      <c r="D11683" s="4" t="s">
        <v>5859</v>
      </c>
      <c r="E11683" s="5">
        <v>13.21</v>
      </c>
    </row>
    <row r="11684" s="1" customFormat="1" customHeight="1" spans="1:5">
      <c r="A11684" s="4">
        <v>100259</v>
      </c>
      <c r="B11684" s="4" t="s">
        <v>12244</v>
      </c>
      <c r="C11684" s="4" t="s">
        <v>12221</v>
      </c>
      <c r="D11684" s="4" t="s">
        <v>5859</v>
      </c>
      <c r="E11684" s="5">
        <v>26.03</v>
      </c>
    </row>
    <row r="11685" s="1" customFormat="1" customHeight="1" spans="1:5">
      <c r="A11685" s="4">
        <v>100260</v>
      </c>
      <c r="B11685" s="4" t="s">
        <v>12245</v>
      </c>
      <c r="C11685" s="4" t="s">
        <v>12175</v>
      </c>
      <c r="D11685" s="4" t="s">
        <v>5859</v>
      </c>
      <c r="E11685" s="5">
        <v>8.58</v>
      </c>
    </row>
    <row r="11686" s="1" customFormat="1" customHeight="1" spans="1:5">
      <c r="A11686" s="4">
        <v>100261</v>
      </c>
      <c r="B11686" s="4" t="s">
        <v>12246</v>
      </c>
      <c r="C11686" s="4" t="s">
        <v>12175</v>
      </c>
      <c r="D11686" s="4" t="s">
        <v>5859</v>
      </c>
      <c r="E11686" s="5">
        <v>5.39</v>
      </c>
    </row>
    <row r="11687" s="1" customFormat="1" customHeight="1" spans="1:5">
      <c r="A11687" s="4">
        <v>100262</v>
      </c>
      <c r="B11687" s="4" t="s">
        <v>12247</v>
      </c>
      <c r="C11687" s="4" t="s">
        <v>12175</v>
      </c>
      <c r="D11687" s="4" t="s">
        <v>5859</v>
      </c>
      <c r="E11687" s="5">
        <v>3.34</v>
      </c>
    </row>
    <row r="11688" s="1" customFormat="1" customHeight="1" spans="1:5">
      <c r="A11688" s="4">
        <v>100263</v>
      </c>
      <c r="B11688" s="4" t="s">
        <v>12248</v>
      </c>
      <c r="C11688" s="4" t="s">
        <v>12175</v>
      </c>
      <c r="D11688" s="4" t="s">
        <v>5859</v>
      </c>
      <c r="E11688" s="5">
        <v>2.14</v>
      </c>
    </row>
    <row r="11689" s="1" customFormat="1" customHeight="1" spans="1:5">
      <c r="A11689" s="4">
        <v>100264</v>
      </c>
      <c r="B11689" s="4" t="s">
        <v>12249</v>
      </c>
      <c r="C11689" s="4" t="s">
        <v>12202</v>
      </c>
      <c r="D11689" s="4" t="s">
        <v>5859</v>
      </c>
      <c r="E11689" s="5">
        <v>38.99</v>
      </c>
    </row>
    <row r="11690" s="1" customFormat="1" customHeight="1" spans="1:5">
      <c r="A11690" s="4">
        <v>100265</v>
      </c>
      <c r="B11690" s="4" t="s">
        <v>12250</v>
      </c>
      <c r="C11690" s="4" t="s">
        <v>228</v>
      </c>
      <c r="D11690" s="4" t="s">
        <v>5859</v>
      </c>
      <c r="E11690" s="5">
        <v>0.81</v>
      </c>
    </row>
    <row r="11691" s="1" customFormat="1" customHeight="1" spans="1:5">
      <c r="A11691" s="4">
        <v>100266</v>
      </c>
      <c r="B11691" s="4" t="s">
        <v>12251</v>
      </c>
      <c r="C11691" s="4" t="s">
        <v>12189</v>
      </c>
      <c r="D11691" s="4" t="s">
        <v>5859</v>
      </c>
      <c r="E11691" s="5">
        <v>82.87</v>
      </c>
    </row>
    <row r="11692" s="1" customFormat="1" customHeight="1" spans="1:5">
      <c r="A11692" s="4">
        <v>100267</v>
      </c>
      <c r="B11692" s="4" t="s">
        <v>12252</v>
      </c>
      <c r="C11692" s="4" t="s">
        <v>215</v>
      </c>
      <c r="D11692" s="4" t="s">
        <v>5859</v>
      </c>
      <c r="E11692" s="5">
        <v>1.64</v>
      </c>
    </row>
    <row r="11693" s="1" customFormat="1" customHeight="1" spans="1:5">
      <c r="A11693" s="4">
        <v>100268</v>
      </c>
      <c r="B11693" s="4" t="s">
        <v>12253</v>
      </c>
      <c r="C11693" s="4" t="s">
        <v>12189</v>
      </c>
      <c r="D11693" s="4" t="s">
        <v>5859</v>
      </c>
      <c r="E11693" s="5">
        <v>82.87</v>
      </c>
    </row>
    <row r="11694" s="1" customFormat="1" customHeight="1" spans="1:5">
      <c r="A11694" s="4">
        <v>100269</v>
      </c>
      <c r="B11694" s="4" t="s">
        <v>12254</v>
      </c>
      <c r="C11694" s="4" t="s">
        <v>215</v>
      </c>
      <c r="D11694" s="4" t="s">
        <v>5859</v>
      </c>
      <c r="E11694" s="5">
        <v>1.64</v>
      </c>
    </row>
    <row r="11695" s="1" customFormat="1" customHeight="1" spans="1:5">
      <c r="A11695" s="4">
        <v>100270</v>
      </c>
      <c r="B11695" s="4" t="s">
        <v>12255</v>
      </c>
      <c r="C11695" s="4" t="s">
        <v>12189</v>
      </c>
      <c r="D11695" s="4" t="s">
        <v>5859</v>
      </c>
      <c r="E11695" s="5">
        <v>62.12</v>
      </c>
    </row>
    <row r="11696" s="1" customFormat="1" customHeight="1" spans="1:5">
      <c r="A11696" s="4">
        <v>100271</v>
      </c>
      <c r="B11696" s="4" t="s">
        <v>12256</v>
      </c>
      <c r="C11696" s="4" t="s">
        <v>12202</v>
      </c>
      <c r="D11696" s="4" t="s">
        <v>5859</v>
      </c>
      <c r="E11696" s="5">
        <v>62.15</v>
      </c>
    </row>
    <row r="11697" s="1" customFormat="1" customHeight="1" spans="1:5">
      <c r="A11697" s="4">
        <v>100272</v>
      </c>
      <c r="B11697" s="4" t="s">
        <v>12257</v>
      </c>
      <c r="C11697" s="4" t="s">
        <v>228</v>
      </c>
      <c r="D11697" s="4" t="s">
        <v>5859</v>
      </c>
      <c r="E11697" s="5">
        <v>1.23</v>
      </c>
    </row>
    <row r="11698" s="1" customFormat="1" customHeight="1" spans="1:5">
      <c r="A11698" s="4">
        <v>100273</v>
      </c>
      <c r="B11698" s="4" t="s">
        <v>12258</v>
      </c>
      <c r="C11698" s="4" t="s">
        <v>12175</v>
      </c>
      <c r="D11698" s="4" t="s">
        <v>5859</v>
      </c>
      <c r="E11698" s="5">
        <v>3.24</v>
      </c>
    </row>
    <row r="11699" s="1" customFormat="1" customHeight="1" spans="1:5">
      <c r="A11699" s="4">
        <v>100274</v>
      </c>
      <c r="B11699" s="4" t="s">
        <v>12259</v>
      </c>
      <c r="C11699" s="4" t="s">
        <v>12202</v>
      </c>
      <c r="D11699" s="4" t="s">
        <v>5859</v>
      </c>
      <c r="E11699" s="5">
        <v>27.64</v>
      </c>
    </row>
    <row r="11700" s="1" customFormat="1" customHeight="1" spans="1:5">
      <c r="A11700" s="4">
        <v>100275</v>
      </c>
      <c r="B11700" s="4" t="s">
        <v>12260</v>
      </c>
      <c r="C11700" s="4" t="s">
        <v>12202</v>
      </c>
      <c r="D11700" s="4" t="s">
        <v>5859</v>
      </c>
      <c r="E11700" s="5">
        <v>17.87</v>
      </c>
    </row>
    <row r="11701" s="1" customFormat="1" customHeight="1" spans="1:5">
      <c r="A11701" s="4">
        <v>100276</v>
      </c>
      <c r="B11701" s="4" t="s">
        <v>12261</v>
      </c>
      <c r="C11701" s="4" t="s">
        <v>12202</v>
      </c>
      <c r="D11701" s="4" t="s">
        <v>5859</v>
      </c>
      <c r="E11701" s="5">
        <v>32.61</v>
      </c>
    </row>
    <row r="11702" s="1" customFormat="1" customHeight="1" spans="1:5">
      <c r="A11702" s="4">
        <v>100277</v>
      </c>
      <c r="B11702" s="4" t="s">
        <v>12262</v>
      </c>
      <c r="C11702" s="4" t="s">
        <v>12202</v>
      </c>
      <c r="D11702" s="4" t="s">
        <v>5683</v>
      </c>
      <c r="E11702" s="5">
        <v>2.11</v>
      </c>
    </row>
    <row r="11703" s="1" customFormat="1" customHeight="1" spans="1:5">
      <c r="A11703" s="4">
        <v>100278</v>
      </c>
      <c r="B11703" s="4" t="s">
        <v>12263</v>
      </c>
      <c r="C11703" s="4" t="s">
        <v>12189</v>
      </c>
      <c r="D11703" s="4" t="s">
        <v>5859</v>
      </c>
      <c r="E11703" s="5">
        <v>39.65</v>
      </c>
    </row>
    <row r="11704" s="1" customFormat="1" customHeight="1" spans="1:5">
      <c r="A11704" s="4">
        <v>100279</v>
      </c>
      <c r="B11704" s="4" t="s">
        <v>12264</v>
      </c>
      <c r="C11704" s="4" t="s">
        <v>215</v>
      </c>
      <c r="D11704" s="4" t="s">
        <v>5859</v>
      </c>
      <c r="E11704" s="5">
        <v>0.76</v>
      </c>
    </row>
    <row r="11705" s="1" customFormat="1" customHeight="1" spans="1:5">
      <c r="A11705" s="4">
        <v>100280</v>
      </c>
      <c r="B11705" s="4" t="s">
        <v>12265</v>
      </c>
      <c r="C11705" s="4" t="s">
        <v>12189</v>
      </c>
      <c r="D11705" s="4" t="s">
        <v>5859</v>
      </c>
      <c r="E11705" s="5">
        <v>18.2</v>
      </c>
    </row>
    <row r="11706" s="1" customFormat="1" customHeight="1" spans="1:5">
      <c r="A11706" s="4">
        <v>100281</v>
      </c>
      <c r="B11706" s="4" t="s">
        <v>12266</v>
      </c>
      <c r="C11706" s="4" t="s">
        <v>12189</v>
      </c>
      <c r="D11706" s="4" t="s">
        <v>5683</v>
      </c>
      <c r="E11706" s="5">
        <v>4.04</v>
      </c>
    </row>
    <row r="11707" s="1" customFormat="1" customHeight="1" spans="1:5">
      <c r="A11707" s="4">
        <v>100282</v>
      </c>
      <c r="B11707" s="4" t="s">
        <v>12267</v>
      </c>
      <c r="C11707" s="4" t="s">
        <v>12202</v>
      </c>
      <c r="D11707" s="4" t="s">
        <v>5859</v>
      </c>
      <c r="E11707" s="5">
        <v>155.27</v>
      </c>
    </row>
    <row r="11708" s="1" customFormat="1" customHeight="1" spans="1:5">
      <c r="A11708" s="4">
        <v>100283</v>
      </c>
      <c r="B11708" s="4" t="s">
        <v>12268</v>
      </c>
      <c r="C11708" s="4" t="s">
        <v>12202</v>
      </c>
      <c r="D11708" s="4" t="s">
        <v>5859</v>
      </c>
      <c r="E11708" s="5">
        <v>25.08</v>
      </c>
    </row>
    <row r="11709" s="1" customFormat="1" customHeight="1" spans="1:5">
      <c r="A11709" s="4">
        <v>100284</v>
      </c>
      <c r="B11709" s="4" t="s">
        <v>12269</v>
      </c>
      <c r="C11709" s="4" t="s">
        <v>12202</v>
      </c>
      <c r="D11709" s="4" t="s">
        <v>5683</v>
      </c>
      <c r="E11709" s="5">
        <v>11.83</v>
      </c>
    </row>
    <row r="11710" s="1" customFormat="1" customHeight="1" spans="1:5">
      <c r="A11710" s="4">
        <v>100285</v>
      </c>
      <c r="B11710" s="4" t="s">
        <v>12270</v>
      </c>
      <c r="C11710" s="4" t="s">
        <v>12221</v>
      </c>
      <c r="D11710" s="4" t="s">
        <v>5859</v>
      </c>
      <c r="E11710" s="5">
        <v>41.71</v>
      </c>
    </row>
    <row r="11711" s="1" customFormat="1" customHeight="1" spans="1:5">
      <c r="A11711" s="4">
        <v>100286</v>
      </c>
      <c r="B11711" s="4" t="s">
        <v>12271</v>
      </c>
      <c r="C11711" s="4" t="s">
        <v>12221</v>
      </c>
      <c r="D11711" s="4" t="s">
        <v>5859</v>
      </c>
      <c r="E11711" s="5">
        <v>13.59</v>
      </c>
    </row>
    <row r="11712" s="1" customFormat="1" customHeight="1" spans="1:5">
      <c r="A11712" s="4">
        <v>100287</v>
      </c>
      <c r="B11712" s="4" t="s">
        <v>12272</v>
      </c>
      <c r="C11712" s="4" t="s">
        <v>12221</v>
      </c>
      <c r="D11712" s="4" t="s">
        <v>5859</v>
      </c>
      <c r="E11712" s="5">
        <v>13.01</v>
      </c>
    </row>
    <row r="11713" s="1" customFormat="1" customHeight="1" spans="1:5">
      <c r="A11713" s="4">
        <v>99802</v>
      </c>
      <c r="B11713" s="4" t="s">
        <v>12273</v>
      </c>
      <c r="C11713" s="4" t="s">
        <v>228</v>
      </c>
      <c r="D11713" s="4" t="s">
        <v>5859</v>
      </c>
      <c r="E11713" s="5">
        <v>0.53</v>
      </c>
    </row>
    <row r="11714" s="1" customFormat="1" customHeight="1" spans="1:5">
      <c r="A11714" s="4">
        <v>99803</v>
      </c>
      <c r="B11714" s="4" t="s">
        <v>12274</v>
      </c>
      <c r="C11714" s="4" t="s">
        <v>228</v>
      </c>
      <c r="D11714" s="4" t="s">
        <v>5859</v>
      </c>
      <c r="E11714" s="5">
        <v>2.06</v>
      </c>
    </row>
    <row r="11715" s="1" customFormat="1" customHeight="1" spans="1:5">
      <c r="A11715" s="4">
        <v>99804</v>
      </c>
      <c r="B11715" s="4" t="s">
        <v>12275</v>
      </c>
      <c r="C11715" s="4" t="s">
        <v>228</v>
      </c>
      <c r="D11715" s="4" t="s">
        <v>5502</v>
      </c>
      <c r="E11715" s="5">
        <v>5.38</v>
      </c>
    </row>
    <row r="11716" s="1" customFormat="1" customHeight="1" spans="1:5">
      <c r="A11716" s="4">
        <v>99805</v>
      </c>
      <c r="B11716" s="4" t="s">
        <v>12276</v>
      </c>
      <c r="C11716" s="4" t="s">
        <v>228</v>
      </c>
      <c r="D11716" s="4" t="s">
        <v>5502</v>
      </c>
      <c r="E11716" s="5">
        <v>11.51</v>
      </c>
    </row>
    <row r="11717" s="1" customFormat="1" customHeight="1" spans="1:5">
      <c r="A11717" s="4">
        <v>99806</v>
      </c>
      <c r="B11717" s="4" t="s">
        <v>12277</v>
      </c>
      <c r="C11717" s="4" t="s">
        <v>228</v>
      </c>
      <c r="D11717" s="4" t="s">
        <v>5859</v>
      </c>
      <c r="E11717" s="5">
        <v>0.85</v>
      </c>
    </row>
    <row r="11718" s="1" customFormat="1" customHeight="1" spans="1:5">
      <c r="A11718" s="4">
        <v>99807</v>
      </c>
      <c r="B11718" s="4" t="s">
        <v>12278</v>
      </c>
      <c r="C11718" s="4" t="s">
        <v>228</v>
      </c>
      <c r="D11718" s="4" t="s">
        <v>5502</v>
      </c>
      <c r="E11718" s="5">
        <v>1.66</v>
      </c>
    </row>
    <row r="11719" s="1" customFormat="1" customHeight="1" spans="1:5">
      <c r="A11719" s="4">
        <v>99808</v>
      </c>
      <c r="B11719" s="4" t="s">
        <v>12279</v>
      </c>
      <c r="C11719" s="4" t="s">
        <v>228</v>
      </c>
      <c r="D11719" s="4" t="s">
        <v>5502</v>
      </c>
      <c r="E11719" s="5">
        <v>4.27</v>
      </c>
    </row>
    <row r="11720" s="1" customFormat="1" customHeight="1" spans="1:5">
      <c r="A11720" s="4">
        <v>99809</v>
      </c>
      <c r="B11720" s="4" t="s">
        <v>12280</v>
      </c>
      <c r="C11720" s="4" t="s">
        <v>228</v>
      </c>
      <c r="D11720" s="4" t="s">
        <v>5859</v>
      </c>
      <c r="E11720" s="5">
        <v>5.87</v>
      </c>
    </row>
    <row r="11721" s="1" customFormat="1" customHeight="1" spans="1:5">
      <c r="A11721" s="4">
        <v>99810</v>
      </c>
      <c r="B11721" s="4" t="s">
        <v>12281</v>
      </c>
      <c r="C11721" s="4" t="s">
        <v>228</v>
      </c>
      <c r="D11721" s="4" t="s">
        <v>5502</v>
      </c>
      <c r="E11721" s="5">
        <v>7.34</v>
      </c>
    </row>
    <row r="11722" s="1" customFormat="1" customHeight="1" spans="1:5">
      <c r="A11722" s="4">
        <v>99811</v>
      </c>
      <c r="B11722" s="4" t="s">
        <v>12282</v>
      </c>
      <c r="C11722" s="4" t="s">
        <v>228</v>
      </c>
      <c r="D11722" s="4" t="s">
        <v>5859</v>
      </c>
      <c r="E11722" s="5">
        <v>3.51</v>
      </c>
    </row>
    <row r="11723" s="1" customFormat="1" customHeight="1" spans="1:5">
      <c r="A11723" s="4">
        <v>99812</v>
      </c>
      <c r="B11723" s="4" t="s">
        <v>12283</v>
      </c>
      <c r="C11723" s="4" t="s">
        <v>228</v>
      </c>
      <c r="D11723" s="4" t="s">
        <v>5859</v>
      </c>
      <c r="E11723" s="5">
        <v>1.12</v>
      </c>
    </row>
    <row r="11724" s="1" customFormat="1" customHeight="1" spans="1:5">
      <c r="A11724" s="4">
        <v>99813</v>
      </c>
      <c r="B11724" s="4" t="s">
        <v>12284</v>
      </c>
      <c r="C11724" s="4" t="s">
        <v>228</v>
      </c>
      <c r="D11724" s="4" t="s">
        <v>5502</v>
      </c>
      <c r="E11724" s="5">
        <v>1</v>
      </c>
    </row>
    <row r="11725" s="1" customFormat="1" customHeight="1" spans="1:5">
      <c r="A11725" s="4">
        <v>99814</v>
      </c>
      <c r="B11725" s="4" t="s">
        <v>12285</v>
      </c>
      <c r="C11725" s="4" t="s">
        <v>228</v>
      </c>
      <c r="D11725" s="4" t="s">
        <v>5502</v>
      </c>
      <c r="E11725" s="5">
        <v>1.91</v>
      </c>
    </row>
    <row r="11726" s="1" customFormat="1" customHeight="1" spans="1:5">
      <c r="A11726" s="4">
        <v>99815</v>
      </c>
      <c r="B11726" s="4" t="s">
        <v>12286</v>
      </c>
      <c r="C11726" s="4" t="s">
        <v>215</v>
      </c>
      <c r="D11726" s="4" t="s">
        <v>5502</v>
      </c>
      <c r="E11726" s="5">
        <v>10.12</v>
      </c>
    </row>
    <row r="11727" s="1" customFormat="1" customHeight="1" spans="1:5">
      <c r="A11727" s="4">
        <v>99816</v>
      </c>
      <c r="B11727" s="4" t="s">
        <v>12287</v>
      </c>
      <c r="C11727" s="4" t="s">
        <v>215</v>
      </c>
      <c r="D11727" s="4" t="s">
        <v>5502</v>
      </c>
      <c r="E11727" s="5">
        <v>10.66</v>
      </c>
    </row>
    <row r="11728" s="1" customFormat="1" customHeight="1" spans="1:5">
      <c r="A11728" s="4">
        <v>99817</v>
      </c>
      <c r="B11728" s="4" t="s">
        <v>12288</v>
      </c>
      <c r="C11728" s="4" t="s">
        <v>215</v>
      </c>
      <c r="D11728" s="4" t="s">
        <v>5502</v>
      </c>
      <c r="E11728" s="5">
        <v>6.95</v>
      </c>
    </row>
    <row r="11729" s="1" customFormat="1" customHeight="1" spans="1:5">
      <c r="A11729" s="4">
        <v>99818</v>
      </c>
      <c r="B11729" s="4" t="s">
        <v>12289</v>
      </c>
      <c r="C11729" s="4" t="s">
        <v>215</v>
      </c>
      <c r="D11729" s="4" t="s">
        <v>5502</v>
      </c>
      <c r="E11729" s="5">
        <v>6.95</v>
      </c>
    </row>
    <row r="11730" s="1" customFormat="1" customHeight="1" spans="1:5">
      <c r="A11730" s="4">
        <v>99819</v>
      </c>
      <c r="B11730" s="4" t="s">
        <v>12290</v>
      </c>
      <c r="C11730" s="4" t="s">
        <v>228</v>
      </c>
      <c r="D11730" s="4" t="s">
        <v>5502</v>
      </c>
      <c r="E11730" s="5">
        <v>16.82</v>
      </c>
    </row>
    <row r="11731" s="1" customFormat="1" customHeight="1" spans="1:5">
      <c r="A11731" s="4">
        <v>99820</v>
      </c>
      <c r="B11731" s="4" t="s">
        <v>12291</v>
      </c>
      <c r="C11731" s="4" t="s">
        <v>228</v>
      </c>
      <c r="D11731" s="4" t="s">
        <v>5502</v>
      </c>
      <c r="E11731" s="5">
        <v>2.28</v>
      </c>
    </row>
    <row r="11732" s="1" customFormat="1" customHeight="1" spans="1:5">
      <c r="A11732" s="4">
        <v>99821</v>
      </c>
      <c r="B11732" s="4" t="s">
        <v>12292</v>
      </c>
      <c r="C11732" s="4" t="s">
        <v>228</v>
      </c>
      <c r="D11732" s="4" t="s">
        <v>5502</v>
      </c>
      <c r="E11732" s="5">
        <v>3.59</v>
      </c>
    </row>
    <row r="11733" s="1" customFormat="1" customHeight="1" spans="1:5">
      <c r="A11733" s="4">
        <v>99822</v>
      </c>
      <c r="B11733" s="4" t="s">
        <v>12293</v>
      </c>
      <c r="C11733" s="4" t="s">
        <v>228</v>
      </c>
      <c r="D11733" s="4" t="s">
        <v>5859</v>
      </c>
      <c r="E11733" s="5">
        <v>1</v>
      </c>
    </row>
    <row r="11734" s="1" customFormat="1" customHeight="1" spans="1:5">
      <c r="A11734" s="4">
        <v>99823</v>
      </c>
      <c r="B11734" s="4" t="s">
        <v>12294</v>
      </c>
      <c r="C11734" s="4" t="s">
        <v>228</v>
      </c>
      <c r="D11734" s="4" t="s">
        <v>5502</v>
      </c>
      <c r="E11734" s="5">
        <v>2.62</v>
      </c>
    </row>
    <row r="11735" s="1" customFormat="1" customHeight="1" spans="1:5">
      <c r="A11735" s="4">
        <v>99824</v>
      </c>
      <c r="B11735" s="4" t="s">
        <v>12295</v>
      </c>
      <c r="C11735" s="4" t="s">
        <v>228</v>
      </c>
      <c r="D11735" s="4" t="s">
        <v>5502</v>
      </c>
      <c r="E11735" s="5">
        <v>2.78</v>
      </c>
    </row>
    <row r="11736" s="1" customFormat="1" customHeight="1" spans="1:5">
      <c r="A11736" s="4">
        <v>99825</v>
      </c>
      <c r="B11736" s="4" t="s">
        <v>12296</v>
      </c>
      <c r="C11736" s="4" t="s">
        <v>228</v>
      </c>
      <c r="D11736" s="4" t="s">
        <v>5502</v>
      </c>
      <c r="E11736" s="5">
        <v>4.1</v>
      </c>
    </row>
    <row r="11737" s="1" customFormat="1" customHeight="1" spans="1:5">
      <c r="A11737" s="4">
        <v>99826</v>
      </c>
      <c r="B11737" s="4" t="s">
        <v>12297</v>
      </c>
      <c r="C11737" s="4" t="s">
        <v>228</v>
      </c>
      <c r="D11737" s="4" t="s">
        <v>5859</v>
      </c>
      <c r="E11737" s="5">
        <v>1.53</v>
      </c>
    </row>
    <row r="11738" s="1" customFormat="1" customHeight="1" spans="1:5">
      <c r="A11738" s="4">
        <v>97010</v>
      </c>
      <c r="B11738" s="4" t="s">
        <v>12298</v>
      </c>
      <c r="C11738" s="4" t="s">
        <v>232</v>
      </c>
      <c r="D11738" s="4" t="s">
        <v>5502</v>
      </c>
      <c r="E11738" s="5">
        <v>74.11</v>
      </c>
    </row>
    <row r="11739" s="1" customFormat="1" customHeight="1" spans="1:5">
      <c r="A11739" s="4">
        <v>97011</v>
      </c>
      <c r="B11739" s="4" t="s">
        <v>12299</v>
      </c>
      <c r="C11739" s="4" t="s">
        <v>232</v>
      </c>
      <c r="D11739" s="4" t="s">
        <v>5502</v>
      </c>
      <c r="E11739" s="5">
        <v>56.14</v>
      </c>
    </row>
    <row r="11740" s="1" customFormat="1" customHeight="1" spans="1:5">
      <c r="A11740" s="4">
        <v>97012</v>
      </c>
      <c r="B11740" s="4" t="s">
        <v>12300</v>
      </c>
      <c r="C11740" s="4" t="s">
        <v>232</v>
      </c>
      <c r="D11740" s="4" t="s">
        <v>5502</v>
      </c>
      <c r="E11740" s="5">
        <v>47.16</v>
      </c>
    </row>
    <row r="11741" s="1" customFormat="1" customHeight="1" spans="1:5">
      <c r="A11741" s="4">
        <v>97013</v>
      </c>
      <c r="B11741" s="4" t="s">
        <v>12301</v>
      </c>
      <c r="C11741" s="4" t="s">
        <v>232</v>
      </c>
      <c r="D11741" s="4" t="s">
        <v>5502</v>
      </c>
      <c r="E11741" s="5">
        <v>101.69</v>
      </c>
    </row>
    <row r="11742" s="1" customFormat="1" customHeight="1" spans="1:5">
      <c r="A11742" s="4">
        <v>97014</v>
      </c>
      <c r="B11742" s="4" t="s">
        <v>12302</v>
      </c>
      <c r="C11742" s="4" t="s">
        <v>232</v>
      </c>
      <c r="D11742" s="4" t="s">
        <v>5502</v>
      </c>
      <c r="E11742" s="5">
        <v>74.76</v>
      </c>
    </row>
    <row r="11743" s="1" customFormat="1" customHeight="1" spans="1:5">
      <c r="A11743" s="4">
        <v>97015</v>
      </c>
      <c r="B11743" s="4" t="s">
        <v>12303</v>
      </c>
      <c r="C11743" s="4" t="s">
        <v>232</v>
      </c>
      <c r="D11743" s="4" t="s">
        <v>5502</v>
      </c>
      <c r="E11743" s="5">
        <v>61.14</v>
      </c>
    </row>
    <row r="11744" s="1" customFormat="1" customHeight="1" spans="1:5">
      <c r="A11744" s="4">
        <v>97016</v>
      </c>
      <c r="B11744" s="4" t="s">
        <v>12304</v>
      </c>
      <c r="C11744" s="4" t="s">
        <v>232</v>
      </c>
      <c r="D11744" s="4" t="s">
        <v>5502</v>
      </c>
      <c r="E11744" s="5">
        <v>66.5</v>
      </c>
    </row>
    <row r="11745" s="1" customFormat="1" customHeight="1" spans="1:5">
      <c r="A11745" s="4">
        <v>97017</v>
      </c>
      <c r="B11745" s="4" t="s">
        <v>12305</v>
      </c>
      <c r="C11745" s="4" t="s">
        <v>232</v>
      </c>
      <c r="D11745" s="4" t="s">
        <v>5502</v>
      </c>
      <c r="E11745" s="5">
        <v>49.36</v>
      </c>
    </row>
    <row r="11746" s="1" customFormat="1" customHeight="1" spans="1:5">
      <c r="A11746" s="4">
        <v>97018</v>
      </c>
      <c r="B11746" s="4" t="s">
        <v>12306</v>
      </c>
      <c r="C11746" s="4" t="s">
        <v>232</v>
      </c>
      <c r="D11746" s="4" t="s">
        <v>5502</v>
      </c>
      <c r="E11746" s="5">
        <v>40.47</v>
      </c>
    </row>
    <row r="11747" s="1" customFormat="1" customHeight="1" spans="1:5">
      <c r="A11747" s="4">
        <v>97031</v>
      </c>
      <c r="B11747" s="4" t="s">
        <v>12307</v>
      </c>
      <c r="C11747" s="4" t="s">
        <v>232</v>
      </c>
      <c r="D11747" s="4" t="s">
        <v>5502</v>
      </c>
      <c r="E11747" s="5">
        <v>108.46</v>
      </c>
    </row>
    <row r="11748" s="1" customFormat="1" customHeight="1" spans="1:5">
      <c r="A11748" s="4">
        <v>97032</v>
      </c>
      <c r="B11748" s="4" t="s">
        <v>12308</v>
      </c>
      <c r="C11748" s="4" t="s">
        <v>232</v>
      </c>
      <c r="D11748" s="4" t="s">
        <v>5502</v>
      </c>
      <c r="E11748" s="5">
        <v>65.19</v>
      </c>
    </row>
    <row r="11749" s="1" customFormat="1" customHeight="1" spans="1:5">
      <c r="A11749" s="4">
        <v>97033</v>
      </c>
      <c r="B11749" s="4" t="s">
        <v>12309</v>
      </c>
      <c r="C11749" s="4" t="s">
        <v>232</v>
      </c>
      <c r="D11749" s="4" t="s">
        <v>5502</v>
      </c>
      <c r="E11749" s="5">
        <v>141.26</v>
      </c>
    </row>
    <row r="11750" s="1" customFormat="1" customHeight="1" spans="1:5">
      <c r="A11750" s="4">
        <v>97034</v>
      </c>
      <c r="B11750" s="4" t="s">
        <v>12310</v>
      </c>
      <c r="C11750" s="4" t="s">
        <v>232</v>
      </c>
      <c r="D11750" s="4" t="s">
        <v>5502</v>
      </c>
      <c r="E11750" s="5">
        <v>80.3</v>
      </c>
    </row>
    <row r="11751" s="1" customFormat="1" customHeight="1" spans="1:5">
      <c r="A11751" s="4">
        <v>97039</v>
      </c>
      <c r="B11751" s="4" t="s">
        <v>12311</v>
      </c>
      <c r="C11751" s="4" t="s">
        <v>228</v>
      </c>
      <c r="D11751" s="4" t="s">
        <v>5502</v>
      </c>
      <c r="E11751" s="5">
        <v>51.3</v>
      </c>
    </row>
    <row r="11752" s="1" customFormat="1" customHeight="1" spans="1:5">
      <c r="A11752" s="4">
        <v>97040</v>
      </c>
      <c r="B11752" s="4" t="s">
        <v>12312</v>
      </c>
      <c r="C11752" s="4" t="s">
        <v>228</v>
      </c>
      <c r="D11752" s="4" t="s">
        <v>5502</v>
      </c>
      <c r="E11752" s="5">
        <v>18.74</v>
      </c>
    </row>
    <row r="11753" s="1" customFormat="1" customHeight="1" spans="1:5">
      <c r="A11753" s="4">
        <v>97041</v>
      </c>
      <c r="B11753" s="4" t="s">
        <v>12313</v>
      </c>
      <c r="C11753" s="4" t="s">
        <v>228</v>
      </c>
      <c r="D11753" s="4" t="s">
        <v>5502</v>
      </c>
      <c r="E11753" s="5">
        <v>302.74</v>
      </c>
    </row>
    <row r="11754" s="1" customFormat="1" customHeight="1" spans="1:5">
      <c r="A11754" s="4">
        <v>97046</v>
      </c>
      <c r="B11754" s="4" t="s">
        <v>12314</v>
      </c>
      <c r="C11754" s="4" t="s">
        <v>228</v>
      </c>
      <c r="D11754" s="4" t="s">
        <v>5502</v>
      </c>
      <c r="E11754" s="5">
        <v>0.32</v>
      </c>
    </row>
    <row r="11755" s="1" customFormat="1" customHeight="1" spans="1:5">
      <c r="A11755" s="4">
        <v>97047</v>
      </c>
      <c r="B11755" s="4" t="s">
        <v>12315</v>
      </c>
      <c r="C11755" s="4" t="s">
        <v>228</v>
      </c>
      <c r="D11755" s="4" t="s">
        <v>5502</v>
      </c>
      <c r="E11755" s="5">
        <v>0.12</v>
      </c>
    </row>
    <row r="11756" s="1" customFormat="1" customHeight="1" spans="1:5">
      <c r="A11756" s="4">
        <v>97048</v>
      </c>
      <c r="B11756" s="4" t="s">
        <v>12316</v>
      </c>
      <c r="C11756" s="4" t="s">
        <v>228</v>
      </c>
      <c r="D11756" s="4" t="s">
        <v>5502</v>
      </c>
      <c r="E11756" s="5">
        <v>0.09</v>
      </c>
    </row>
    <row r="11757" s="1" customFormat="1" customHeight="1" spans="1:5">
      <c r="A11757" s="4">
        <v>97054</v>
      </c>
      <c r="B11757" s="4" t="s">
        <v>12317</v>
      </c>
      <c r="C11757" s="4" t="s">
        <v>215</v>
      </c>
      <c r="D11757" s="4" t="s">
        <v>5683</v>
      </c>
      <c r="E11757" s="5">
        <v>26.77</v>
      </c>
    </row>
    <row r="11758" s="1" customFormat="1" customHeight="1" spans="1:5">
      <c r="A11758" s="4">
        <v>97062</v>
      </c>
      <c r="B11758" s="4" t="s">
        <v>12318</v>
      </c>
      <c r="C11758" s="4" t="s">
        <v>228</v>
      </c>
      <c r="D11758" s="4" t="s">
        <v>5502</v>
      </c>
      <c r="E11758" s="5">
        <v>7.45</v>
      </c>
    </row>
    <row r="11759" s="1" customFormat="1" customHeight="1" spans="1:5">
      <c r="A11759" s="4">
        <v>97063</v>
      </c>
      <c r="B11759" s="4" t="s">
        <v>12319</v>
      </c>
      <c r="C11759" s="4" t="s">
        <v>228</v>
      </c>
      <c r="D11759" s="4" t="s">
        <v>5502</v>
      </c>
      <c r="E11759" s="5">
        <v>11.93</v>
      </c>
    </row>
    <row r="11760" s="1" customFormat="1" customHeight="1" spans="1:5">
      <c r="A11760" s="4">
        <v>97064</v>
      </c>
      <c r="B11760" s="4" t="s">
        <v>12320</v>
      </c>
      <c r="C11760" s="4" t="s">
        <v>232</v>
      </c>
      <c r="D11760" s="4" t="s">
        <v>5502</v>
      </c>
      <c r="E11760" s="5">
        <v>21.77</v>
      </c>
    </row>
    <row r="11761" s="1" customFormat="1" customHeight="1" spans="1:5">
      <c r="A11761" s="4">
        <v>97065</v>
      </c>
      <c r="B11761" s="4" t="s">
        <v>12321</v>
      </c>
      <c r="C11761" s="4" t="s">
        <v>223</v>
      </c>
      <c r="D11761" s="4" t="s">
        <v>5502</v>
      </c>
      <c r="E11761" s="5">
        <v>7.35</v>
      </c>
    </row>
    <row r="11762" s="1" customFormat="1" customHeight="1" spans="1:5">
      <c r="A11762" s="4">
        <v>97066</v>
      </c>
      <c r="B11762" s="4" t="s">
        <v>12322</v>
      </c>
      <c r="C11762" s="4" t="s">
        <v>228</v>
      </c>
      <c r="D11762" s="4" t="s">
        <v>5502</v>
      </c>
      <c r="E11762" s="5">
        <v>105.21</v>
      </c>
    </row>
    <row r="11763" s="1" customFormat="1" customHeight="1" spans="1:5">
      <c r="A11763" s="4">
        <v>97067</v>
      </c>
      <c r="B11763" s="4" t="s">
        <v>12323</v>
      </c>
      <c r="C11763" s="4" t="s">
        <v>232</v>
      </c>
      <c r="D11763" s="4" t="s">
        <v>5502</v>
      </c>
      <c r="E11763" s="5">
        <v>781.6</v>
      </c>
    </row>
    <row r="11764" s="1" customFormat="1" customHeight="1" spans="1:5">
      <c r="A11764" s="4">
        <v>97621</v>
      </c>
      <c r="B11764" s="4" t="s">
        <v>12324</v>
      </c>
      <c r="C11764" s="4" t="s">
        <v>223</v>
      </c>
      <c r="D11764" s="4" t="s">
        <v>5859</v>
      </c>
      <c r="E11764" s="5">
        <v>115.12</v>
      </c>
    </row>
    <row r="11765" s="1" customFormat="1" customHeight="1" spans="1:5">
      <c r="A11765" s="4">
        <v>97622</v>
      </c>
      <c r="B11765" s="4" t="s">
        <v>12325</v>
      </c>
      <c r="C11765" s="4" t="s">
        <v>223</v>
      </c>
      <c r="D11765" s="4" t="s">
        <v>5859</v>
      </c>
      <c r="E11765" s="5">
        <v>56.1</v>
      </c>
    </row>
    <row r="11766" s="1" customFormat="1" customHeight="1" spans="1:5">
      <c r="A11766" s="4">
        <v>97623</v>
      </c>
      <c r="B11766" s="4" t="s">
        <v>12326</v>
      </c>
      <c r="C11766" s="4" t="s">
        <v>223</v>
      </c>
      <c r="D11766" s="4" t="s">
        <v>5859</v>
      </c>
      <c r="E11766" s="5">
        <v>171.86</v>
      </c>
    </row>
    <row r="11767" s="1" customFormat="1" customHeight="1" spans="1:5">
      <c r="A11767" s="4">
        <v>97624</v>
      </c>
      <c r="B11767" s="4" t="s">
        <v>12327</v>
      </c>
      <c r="C11767" s="4" t="s">
        <v>223</v>
      </c>
      <c r="D11767" s="4" t="s">
        <v>5859</v>
      </c>
      <c r="E11767" s="5">
        <v>105.48</v>
      </c>
    </row>
    <row r="11768" s="1" customFormat="1" customHeight="1" spans="1:5">
      <c r="A11768" s="4">
        <v>97625</v>
      </c>
      <c r="B11768" s="4" t="s">
        <v>12328</v>
      </c>
      <c r="C11768" s="4" t="s">
        <v>223</v>
      </c>
      <c r="D11768" s="4" t="s">
        <v>5502</v>
      </c>
      <c r="E11768" s="5">
        <v>61.34</v>
      </c>
    </row>
    <row r="11769" s="1" customFormat="1" customHeight="1" spans="1:5">
      <c r="A11769" s="4">
        <v>97626</v>
      </c>
      <c r="B11769" s="4" t="s">
        <v>12329</v>
      </c>
      <c r="C11769" s="4" t="s">
        <v>223</v>
      </c>
      <c r="D11769" s="4" t="s">
        <v>5859</v>
      </c>
      <c r="E11769" s="5">
        <v>563.84</v>
      </c>
    </row>
    <row r="11770" s="1" customFormat="1" customHeight="1" spans="1:5">
      <c r="A11770" s="4">
        <v>97627</v>
      </c>
      <c r="B11770" s="4" t="s">
        <v>12330</v>
      </c>
      <c r="C11770" s="4" t="s">
        <v>223</v>
      </c>
      <c r="D11770" s="4" t="s">
        <v>5502</v>
      </c>
      <c r="E11770" s="5">
        <v>211</v>
      </c>
    </row>
    <row r="11771" s="1" customFormat="1" customHeight="1" spans="1:5">
      <c r="A11771" s="4">
        <v>97628</v>
      </c>
      <c r="B11771" s="4" t="s">
        <v>12331</v>
      </c>
      <c r="C11771" s="4" t="s">
        <v>223</v>
      </c>
      <c r="D11771" s="4" t="s">
        <v>5859</v>
      </c>
      <c r="E11771" s="5">
        <v>262.6</v>
      </c>
    </row>
    <row r="11772" s="1" customFormat="1" customHeight="1" spans="1:5">
      <c r="A11772" s="4">
        <v>97629</v>
      </c>
      <c r="B11772" s="4" t="s">
        <v>12332</v>
      </c>
      <c r="C11772" s="4" t="s">
        <v>223</v>
      </c>
      <c r="D11772" s="4" t="s">
        <v>5502</v>
      </c>
      <c r="E11772" s="5">
        <v>98.26</v>
      </c>
    </row>
    <row r="11773" s="1" customFormat="1" customHeight="1" spans="1:5">
      <c r="A11773" s="4">
        <v>97631</v>
      </c>
      <c r="B11773" s="4" t="s">
        <v>12333</v>
      </c>
      <c r="C11773" s="4" t="s">
        <v>228</v>
      </c>
      <c r="D11773" s="4" t="s">
        <v>5859</v>
      </c>
      <c r="E11773" s="5">
        <v>11.28</v>
      </c>
    </row>
    <row r="11774" s="1" customFormat="1" customHeight="1" spans="1:5">
      <c r="A11774" s="4">
        <v>97632</v>
      </c>
      <c r="B11774" s="4" t="s">
        <v>12334</v>
      </c>
      <c r="C11774" s="4" t="s">
        <v>232</v>
      </c>
      <c r="D11774" s="4" t="s">
        <v>5502</v>
      </c>
      <c r="E11774" s="5">
        <v>2.57</v>
      </c>
    </row>
    <row r="11775" s="1" customFormat="1" customHeight="1" spans="1:5">
      <c r="A11775" s="4">
        <v>97633</v>
      </c>
      <c r="B11775" s="4" t="s">
        <v>12335</v>
      </c>
      <c r="C11775" s="4" t="s">
        <v>228</v>
      </c>
      <c r="D11775" s="4" t="s">
        <v>5502</v>
      </c>
      <c r="E11775" s="5">
        <v>22.54</v>
      </c>
    </row>
    <row r="11776" s="1" customFormat="1" customHeight="1" spans="1:5">
      <c r="A11776" s="4">
        <v>97634</v>
      </c>
      <c r="B11776" s="4" t="s">
        <v>12336</v>
      </c>
      <c r="C11776" s="4" t="s">
        <v>228</v>
      </c>
      <c r="D11776" s="4" t="s">
        <v>5502</v>
      </c>
      <c r="E11776" s="5">
        <v>7.46</v>
      </c>
    </row>
    <row r="11777" s="1" customFormat="1" customHeight="1" spans="1:5">
      <c r="A11777" s="4">
        <v>97635</v>
      </c>
      <c r="B11777" s="4" t="s">
        <v>12337</v>
      </c>
      <c r="C11777" s="4" t="s">
        <v>228</v>
      </c>
      <c r="D11777" s="4" t="s">
        <v>5502</v>
      </c>
      <c r="E11777" s="5">
        <v>17.15</v>
      </c>
    </row>
    <row r="11778" s="1" customFormat="1" customHeight="1" spans="1:5">
      <c r="A11778" s="4">
        <v>97636</v>
      </c>
      <c r="B11778" s="4" t="s">
        <v>12338</v>
      </c>
      <c r="C11778" s="4" t="s">
        <v>228</v>
      </c>
      <c r="D11778" s="4" t="s">
        <v>5502</v>
      </c>
      <c r="E11778" s="5">
        <v>23.02</v>
      </c>
    </row>
    <row r="11779" s="1" customFormat="1" customHeight="1" spans="1:5">
      <c r="A11779" s="4">
        <v>97637</v>
      </c>
      <c r="B11779" s="4" t="s">
        <v>12339</v>
      </c>
      <c r="C11779" s="4" t="s">
        <v>228</v>
      </c>
      <c r="D11779" s="4" t="s">
        <v>5502</v>
      </c>
      <c r="E11779" s="5">
        <v>2.99</v>
      </c>
    </row>
    <row r="11780" s="1" customFormat="1" customHeight="1" spans="1:5">
      <c r="A11780" s="4">
        <v>97638</v>
      </c>
      <c r="B11780" s="4" t="s">
        <v>12340</v>
      </c>
      <c r="C11780" s="4" t="s">
        <v>228</v>
      </c>
      <c r="D11780" s="4" t="s">
        <v>5502</v>
      </c>
      <c r="E11780" s="5">
        <v>8.7</v>
      </c>
    </row>
    <row r="11781" s="1" customFormat="1" customHeight="1" spans="1:5">
      <c r="A11781" s="4">
        <v>97639</v>
      </c>
      <c r="B11781" s="4" t="s">
        <v>12341</v>
      </c>
      <c r="C11781" s="4" t="s">
        <v>228</v>
      </c>
      <c r="D11781" s="4" t="s">
        <v>5859</v>
      </c>
      <c r="E11781" s="5">
        <v>20.34</v>
      </c>
    </row>
    <row r="11782" s="1" customFormat="1" customHeight="1" spans="1:5">
      <c r="A11782" s="4">
        <v>97640</v>
      </c>
      <c r="B11782" s="4" t="s">
        <v>12342</v>
      </c>
      <c r="C11782" s="4" t="s">
        <v>228</v>
      </c>
      <c r="D11782" s="4" t="s">
        <v>5502</v>
      </c>
      <c r="E11782" s="5">
        <v>2.03</v>
      </c>
    </row>
    <row r="11783" s="1" customFormat="1" customHeight="1" spans="1:5">
      <c r="A11783" s="4">
        <v>97641</v>
      </c>
      <c r="B11783" s="4" t="s">
        <v>12343</v>
      </c>
      <c r="C11783" s="4" t="s">
        <v>228</v>
      </c>
      <c r="D11783" s="4" t="s">
        <v>5502</v>
      </c>
      <c r="E11783" s="5">
        <v>2.9</v>
      </c>
    </row>
    <row r="11784" s="1" customFormat="1" customHeight="1" spans="1:5">
      <c r="A11784" s="4">
        <v>97642</v>
      </c>
      <c r="B11784" s="4" t="s">
        <v>12344</v>
      </c>
      <c r="C11784" s="4" t="s">
        <v>228</v>
      </c>
      <c r="D11784" s="4" t="s">
        <v>5502</v>
      </c>
      <c r="E11784" s="5">
        <v>2.91</v>
      </c>
    </row>
    <row r="11785" s="1" customFormat="1" customHeight="1" spans="1:5">
      <c r="A11785" s="4">
        <v>97643</v>
      </c>
      <c r="B11785" s="4" t="s">
        <v>12345</v>
      </c>
      <c r="C11785" s="4" t="s">
        <v>228</v>
      </c>
      <c r="D11785" s="4" t="s">
        <v>5859</v>
      </c>
      <c r="E11785" s="5">
        <v>24.94</v>
      </c>
    </row>
    <row r="11786" s="1" customFormat="1" customHeight="1" spans="1:5">
      <c r="A11786" s="4">
        <v>97644</v>
      </c>
      <c r="B11786" s="4" t="s">
        <v>12346</v>
      </c>
      <c r="C11786" s="4" t="s">
        <v>228</v>
      </c>
      <c r="D11786" s="4" t="s">
        <v>5859</v>
      </c>
      <c r="E11786" s="5">
        <v>9.42</v>
      </c>
    </row>
    <row r="11787" s="1" customFormat="1" customHeight="1" spans="1:5">
      <c r="A11787" s="4">
        <v>97645</v>
      </c>
      <c r="B11787" s="4" t="s">
        <v>12347</v>
      </c>
      <c r="C11787" s="4" t="s">
        <v>228</v>
      </c>
      <c r="D11787" s="4" t="s">
        <v>5859</v>
      </c>
      <c r="E11787" s="5">
        <v>24.32</v>
      </c>
    </row>
    <row r="11788" s="1" customFormat="1" customHeight="1" spans="1:5">
      <c r="A11788" s="4">
        <v>97647</v>
      </c>
      <c r="B11788" s="4" t="s">
        <v>12348</v>
      </c>
      <c r="C11788" s="4" t="s">
        <v>228</v>
      </c>
      <c r="D11788" s="4" t="s">
        <v>5502</v>
      </c>
      <c r="E11788" s="5">
        <v>3.5</v>
      </c>
    </row>
    <row r="11789" s="1" customFormat="1" customHeight="1" spans="1:5">
      <c r="A11789" s="4">
        <v>97648</v>
      </c>
      <c r="B11789" s="4" t="s">
        <v>12349</v>
      </c>
      <c r="C11789" s="4" t="s">
        <v>228</v>
      </c>
      <c r="D11789" s="4" t="s">
        <v>5502</v>
      </c>
      <c r="E11789" s="5">
        <v>2.01</v>
      </c>
    </row>
    <row r="11790" s="1" customFormat="1" customHeight="1" spans="1:5">
      <c r="A11790" s="4">
        <v>97649</v>
      </c>
      <c r="B11790" s="4" t="s">
        <v>12350</v>
      </c>
      <c r="C11790" s="4" t="s">
        <v>228</v>
      </c>
      <c r="D11790" s="4" t="s">
        <v>5683</v>
      </c>
      <c r="E11790" s="5">
        <v>4.5</v>
      </c>
    </row>
    <row r="11791" s="1" customFormat="1" customHeight="1" spans="1:5">
      <c r="A11791" s="4">
        <v>97650</v>
      </c>
      <c r="B11791" s="4" t="s">
        <v>12351</v>
      </c>
      <c r="C11791" s="4" t="s">
        <v>228</v>
      </c>
      <c r="D11791" s="4" t="s">
        <v>5502</v>
      </c>
      <c r="E11791" s="5">
        <v>7.56</v>
      </c>
    </row>
    <row r="11792" s="1" customFormat="1" customHeight="1" spans="1:5">
      <c r="A11792" s="4">
        <v>97651</v>
      </c>
      <c r="B11792" s="4" t="s">
        <v>12352</v>
      </c>
      <c r="C11792" s="4" t="s">
        <v>215</v>
      </c>
      <c r="D11792" s="4" t="s">
        <v>5502</v>
      </c>
      <c r="E11792" s="5">
        <v>82.35</v>
      </c>
    </row>
    <row r="11793" s="1" customFormat="1" customHeight="1" spans="1:5">
      <c r="A11793" s="4">
        <v>97652</v>
      </c>
      <c r="B11793" s="4" t="s">
        <v>12353</v>
      </c>
      <c r="C11793" s="4" t="s">
        <v>215</v>
      </c>
      <c r="D11793" s="4" t="s">
        <v>5502</v>
      </c>
      <c r="E11793" s="5">
        <v>186.69</v>
      </c>
    </row>
    <row r="11794" s="1" customFormat="1" customHeight="1" spans="1:5">
      <c r="A11794" s="4">
        <v>97653</v>
      </c>
      <c r="B11794" s="4" t="s">
        <v>12354</v>
      </c>
      <c r="C11794" s="4" t="s">
        <v>215</v>
      </c>
      <c r="D11794" s="4" t="s">
        <v>5683</v>
      </c>
      <c r="E11794" s="5">
        <v>147.31</v>
      </c>
    </row>
    <row r="11795" s="1" customFormat="1" customHeight="1" spans="1:5">
      <c r="A11795" s="4">
        <v>97654</v>
      </c>
      <c r="B11795" s="4" t="s">
        <v>12355</v>
      </c>
      <c r="C11795" s="4" t="s">
        <v>215</v>
      </c>
      <c r="D11795" s="4" t="s">
        <v>5683</v>
      </c>
      <c r="E11795" s="5">
        <v>181.46</v>
      </c>
    </row>
    <row r="11796" s="1" customFormat="1" customHeight="1" spans="1:5">
      <c r="A11796" s="4">
        <v>97655</v>
      </c>
      <c r="B11796" s="4" t="s">
        <v>12356</v>
      </c>
      <c r="C11796" s="4" t="s">
        <v>228</v>
      </c>
      <c r="D11796" s="4" t="s">
        <v>5683</v>
      </c>
      <c r="E11796" s="5">
        <v>32.37</v>
      </c>
    </row>
    <row r="11797" s="1" customFormat="1" customHeight="1" spans="1:5">
      <c r="A11797" s="4">
        <v>97656</v>
      </c>
      <c r="B11797" s="4" t="s">
        <v>12357</v>
      </c>
      <c r="C11797" s="4" t="s">
        <v>215</v>
      </c>
      <c r="D11797" s="4" t="s">
        <v>5683</v>
      </c>
      <c r="E11797" s="5">
        <v>299.66</v>
      </c>
    </row>
    <row r="11798" s="1" customFormat="1" customHeight="1" spans="1:5">
      <c r="A11798" s="4">
        <v>97657</v>
      </c>
      <c r="B11798" s="4" t="s">
        <v>12358</v>
      </c>
      <c r="C11798" s="4" t="s">
        <v>215</v>
      </c>
      <c r="D11798" s="4" t="s">
        <v>5683</v>
      </c>
      <c r="E11798" s="5">
        <v>593.93</v>
      </c>
    </row>
    <row r="11799" s="1" customFormat="1" customHeight="1" spans="1:5">
      <c r="A11799" s="4">
        <v>97658</v>
      </c>
      <c r="B11799" s="4" t="s">
        <v>12359</v>
      </c>
      <c r="C11799" s="4" t="s">
        <v>215</v>
      </c>
      <c r="D11799" s="4" t="s">
        <v>5683</v>
      </c>
      <c r="E11799" s="5">
        <v>217.34</v>
      </c>
    </row>
    <row r="11800" s="1" customFormat="1" customHeight="1" spans="1:5">
      <c r="A11800" s="4">
        <v>97659</v>
      </c>
      <c r="B11800" s="4" t="s">
        <v>12360</v>
      </c>
      <c r="C11800" s="4" t="s">
        <v>215</v>
      </c>
      <c r="D11800" s="4" t="s">
        <v>5683</v>
      </c>
      <c r="E11800" s="5">
        <v>295.42</v>
      </c>
    </row>
    <row r="11801" s="1" customFormat="1" customHeight="1" spans="1:5">
      <c r="A11801" s="4">
        <v>97660</v>
      </c>
      <c r="B11801" s="4" t="s">
        <v>12361</v>
      </c>
      <c r="C11801" s="4" t="s">
        <v>215</v>
      </c>
      <c r="D11801" s="4" t="s">
        <v>5859</v>
      </c>
      <c r="E11801" s="5">
        <v>0.65</v>
      </c>
    </row>
    <row r="11802" s="1" customFormat="1" customHeight="1" spans="1:5">
      <c r="A11802" s="4">
        <v>97661</v>
      </c>
      <c r="B11802" s="4" t="s">
        <v>12362</v>
      </c>
      <c r="C11802" s="4" t="s">
        <v>232</v>
      </c>
      <c r="D11802" s="4" t="s">
        <v>5859</v>
      </c>
      <c r="E11802" s="5">
        <v>0.69</v>
      </c>
    </row>
    <row r="11803" s="1" customFormat="1" customHeight="1" spans="1:5">
      <c r="A11803" s="4">
        <v>97662</v>
      </c>
      <c r="B11803" s="4" t="s">
        <v>12363</v>
      </c>
      <c r="C11803" s="4" t="s">
        <v>232</v>
      </c>
      <c r="D11803" s="4" t="s">
        <v>5859</v>
      </c>
      <c r="E11803" s="5">
        <v>0.5</v>
      </c>
    </row>
    <row r="11804" s="1" customFormat="1" customHeight="1" spans="1:5">
      <c r="A11804" s="4">
        <v>97663</v>
      </c>
      <c r="B11804" s="4" t="s">
        <v>12364</v>
      </c>
      <c r="C11804" s="4" t="s">
        <v>215</v>
      </c>
      <c r="D11804" s="4" t="s">
        <v>5859</v>
      </c>
      <c r="E11804" s="5">
        <v>12.44</v>
      </c>
    </row>
    <row r="11805" s="1" customFormat="1" customHeight="1" spans="1:5">
      <c r="A11805" s="4">
        <v>97664</v>
      </c>
      <c r="B11805" s="4" t="s">
        <v>12365</v>
      </c>
      <c r="C11805" s="4" t="s">
        <v>215</v>
      </c>
      <c r="D11805" s="4" t="s">
        <v>5859</v>
      </c>
      <c r="E11805" s="5">
        <v>1.54</v>
      </c>
    </row>
    <row r="11806" s="1" customFormat="1" customHeight="1" spans="1:5">
      <c r="A11806" s="4">
        <v>97665</v>
      </c>
      <c r="B11806" s="4" t="s">
        <v>12366</v>
      </c>
      <c r="C11806" s="4" t="s">
        <v>215</v>
      </c>
      <c r="D11806" s="4" t="s">
        <v>5859</v>
      </c>
      <c r="E11806" s="5">
        <v>1.78</v>
      </c>
    </row>
    <row r="11807" s="1" customFormat="1" customHeight="1" spans="1:5">
      <c r="A11807" s="4">
        <v>97666</v>
      </c>
      <c r="B11807" s="4" t="s">
        <v>12367</v>
      </c>
      <c r="C11807" s="4" t="s">
        <v>215</v>
      </c>
      <c r="D11807" s="4" t="s">
        <v>5859</v>
      </c>
      <c r="E11807" s="5">
        <v>9.07</v>
      </c>
    </row>
    <row r="11808" s="1" customFormat="1" customHeight="1" spans="1:5">
      <c r="A11808" s="4">
        <v>104789</v>
      </c>
      <c r="B11808" s="4" t="s">
        <v>12368</v>
      </c>
      <c r="C11808" s="4" t="s">
        <v>223</v>
      </c>
      <c r="D11808" s="4" t="s">
        <v>5859</v>
      </c>
      <c r="E11808" s="5">
        <v>197.44</v>
      </c>
    </row>
    <row r="11809" s="1" customFormat="1" customHeight="1" spans="1:5">
      <c r="A11809" s="4">
        <v>104790</v>
      </c>
      <c r="B11809" s="4" t="s">
        <v>12369</v>
      </c>
      <c r="C11809" s="4" t="s">
        <v>223</v>
      </c>
      <c r="D11809" s="4" t="s">
        <v>5683</v>
      </c>
      <c r="E11809" s="5">
        <v>118.93</v>
      </c>
    </row>
    <row r="11810" s="1" customFormat="1" customHeight="1" spans="1:5">
      <c r="A11810" s="4">
        <v>104791</v>
      </c>
      <c r="B11810" s="4" t="s">
        <v>12370</v>
      </c>
      <c r="C11810" s="4" t="s">
        <v>228</v>
      </c>
      <c r="D11810" s="4" t="s">
        <v>5502</v>
      </c>
      <c r="E11810" s="5">
        <v>6.78</v>
      </c>
    </row>
    <row r="11811" s="1" customFormat="1" customHeight="1" spans="1:5">
      <c r="A11811" s="4">
        <v>104792</v>
      </c>
      <c r="B11811" s="4" t="s">
        <v>12371</v>
      </c>
      <c r="C11811" s="4" t="s">
        <v>232</v>
      </c>
      <c r="D11811" s="4" t="s">
        <v>5859</v>
      </c>
      <c r="E11811" s="5">
        <v>0.39</v>
      </c>
    </row>
    <row r="11812" s="1" customFormat="1" customHeight="1" spans="1:5">
      <c r="A11812" s="4">
        <v>104793</v>
      </c>
      <c r="B11812" s="4" t="s">
        <v>12372</v>
      </c>
      <c r="C11812" s="4" t="s">
        <v>232</v>
      </c>
      <c r="D11812" s="4" t="s">
        <v>5859</v>
      </c>
      <c r="E11812" s="5">
        <v>0.53</v>
      </c>
    </row>
    <row r="11813" s="1" customFormat="1" customHeight="1" spans="1:5">
      <c r="A11813" s="4">
        <v>104794</v>
      </c>
      <c r="B11813" s="4" t="s">
        <v>12373</v>
      </c>
      <c r="C11813" s="4" t="s">
        <v>232</v>
      </c>
      <c r="D11813" s="4" t="s">
        <v>5859</v>
      </c>
      <c r="E11813" s="5">
        <v>0.95</v>
      </c>
    </row>
    <row r="11814" s="1" customFormat="1" customHeight="1" spans="1:5">
      <c r="A11814" s="4">
        <v>104795</v>
      </c>
      <c r="B11814" s="4" t="s">
        <v>12374</v>
      </c>
      <c r="C11814" s="4" t="s">
        <v>232</v>
      </c>
      <c r="D11814" s="4" t="s">
        <v>5859</v>
      </c>
      <c r="E11814" s="5">
        <v>1.33</v>
      </c>
    </row>
    <row r="11815" s="1" customFormat="1" customHeight="1" spans="1:5">
      <c r="A11815" s="4">
        <v>104796</v>
      </c>
      <c r="B11815" s="4" t="s">
        <v>12375</v>
      </c>
      <c r="C11815" s="4" t="s">
        <v>232</v>
      </c>
      <c r="D11815" s="4" t="s">
        <v>5683</v>
      </c>
      <c r="E11815" s="5">
        <v>14.59</v>
      </c>
    </row>
    <row r="11816" s="1" customFormat="1" customHeight="1" spans="1:5">
      <c r="A11816" s="4">
        <v>104797</v>
      </c>
      <c r="B11816" s="4" t="s">
        <v>12376</v>
      </c>
      <c r="C11816" s="4" t="s">
        <v>232</v>
      </c>
      <c r="D11816" s="4" t="s">
        <v>5683</v>
      </c>
      <c r="E11816" s="5">
        <v>18.23</v>
      </c>
    </row>
    <row r="11817" s="1" customFormat="1" customHeight="1" spans="1:5">
      <c r="A11817" s="4">
        <v>104798</v>
      </c>
      <c r="B11817" s="4" t="s">
        <v>12377</v>
      </c>
      <c r="C11817" s="4" t="s">
        <v>215</v>
      </c>
      <c r="D11817" s="4" t="s">
        <v>5502</v>
      </c>
      <c r="E11817" s="5">
        <v>14.27</v>
      </c>
    </row>
    <row r="11818" s="1" customFormat="1" customHeight="1" spans="1:5">
      <c r="A11818" s="4">
        <v>104799</v>
      </c>
      <c r="B11818" s="4" t="s">
        <v>12378</v>
      </c>
      <c r="C11818" s="4" t="s">
        <v>228</v>
      </c>
      <c r="D11818" s="4" t="s">
        <v>5502</v>
      </c>
      <c r="E11818" s="5">
        <v>11.2</v>
      </c>
    </row>
    <row r="11819" s="1" customFormat="1" customHeight="1" spans="1:5">
      <c r="A11819" s="4">
        <v>104800</v>
      </c>
      <c r="B11819" s="4" t="s">
        <v>12379</v>
      </c>
      <c r="C11819" s="4" t="s">
        <v>232</v>
      </c>
      <c r="D11819" s="4" t="s">
        <v>5859</v>
      </c>
      <c r="E11819" s="5">
        <v>9.15</v>
      </c>
    </row>
    <row r="11820" s="1" customFormat="1" customHeight="1" spans="1:5">
      <c r="A11820" s="4">
        <v>104801</v>
      </c>
      <c r="B11820" s="4" t="s">
        <v>12380</v>
      </c>
      <c r="C11820" s="4" t="s">
        <v>228</v>
      </c>
      <c r="D11820" s="4" t="s">
        <v>5502</v>
      </c>
      <c r="E11820" s="5">
        <v>13.91</v>
      </c>
    </row>
    <row r="11821" s="1" customFormat="1" customHeight="1" spans="1:5">
      <c r="A11821" s="4">
        <v>104802</v>
      </c>
      <c r="B11821" s="4" t="s">
        <v>12381</v>
      </c>
      <c r="C11821" s="4" t="s">
        <v>228</v>
      </c>
      <c r="D11821" s="4" t="s">
        <v>5502</v>
      </c>
      <c r="E11821" s="5">
        <v>9.24</v>
      </c>
    </row>
    <row r="11822" s="1" customFormat="1" customHeight="1" spans="1:5">
      <c r="A11822" s="4">
        <v>104803</v>
      </c>
      <c r="B11822" s="4" t="s">
        <v>12382</v>
      </c>
      <c r="C11822" s="4" t="s">
        <v>232</v>
      </c>
      <c r="D11822" s="4" t="s">
        <v>5502</v>
      </c>
      <c r="E11822" s="5">
        <v>4.5</v>
      </c>
    </row>
    <row r="11823" s="1" customFormat="1" customHeight="1" spans="1:5">
      <c r="A11823" s="4">
        <v>95967</v>
      </c>
      <c r="B11823" s="4" t="s">
        <v>12383</v>
      </c>
      <c r="C11823" s="4" t="s">
        <v>6151</v>
      </c>
      <c r="D11823" s="4" t="s">
        <v>5502</v>
      </c>
      <c r="E11823" s="5">
        <v>157.96</v>
      </c>
    </row>
    <row r="11824" s="1" customFormat="1" customHeight="1" spans="1:5">
      <c r="A11824" s="4">
        <v>99058</v>
      </c>
      <c r="B11824" s="4" t="s">
        <v>12384</v>
      </c>
      <c r="C11824" s="4" t="s">
        <v>215</v>
      </c>
      <c r="D11824" s="4" t="s">
        <v>5683</v>
      </c>
      <c r="E11824" s="5">
        <v>9.85</v>
      </c>
    </row>
    <row r="11825" s="1" customFormat="1" customHeight="1" spans="1:5">
      <c r="A11825" s="4">
        <v>99059</v>
      </c>
      <c r="B11825" s="4" t="s">
        <v>12385</v>
      </c>
      <c r="C11825" s="4" t="s">
        <v>232</v>
      </c>
      <c r="D11825" s="4" t="s">
        <v>5502</v>
      </c>
      <c r="E11825" s="5">
        <v>61.14</v>
      </c>
    </row>
    <row r="11826" s="1" customFormat="1" customHeight="1" spans="1:5">
      <c r="A11826" s="4">
        <v>99060</v>
      </c>
      <c r="B11826" s="4" t="s">
        <v>12386</v>
      </c>
      <c r="C11826" s="4" t="s">
        <v>215</v>
      </c>
      <c r="D11826" s="4" t="s">
        <v>5502</v>
      </c>
      <c r="E11826" s="5">
        <v>164.01</v>
      </c>
    </row>
    <row r="11827" s="1" customFormat="1" customHeight="1" spans="1:5">
      <c r="A11827" s="4">
        <v>99061</v>
      </c>
      <c r="B11827" s="4" t="s">
        <v>12387</v>
      </c>
      <c r="C11827" s="4" t="s">
        <v>215</v>
      </c>
      <c r="D11827" s="4" t="s">
        <v>5502</v>
      </c>
      <c r="E11827" s="5">
        <v>108.91</v>
      </c>
    </row>
    <row r="11828" s="1" customFormat="1" customHeight="1" spans="1:5">
      <c r="A11828" s="4">
        <v>99062</v>
      </c>
      <c r="B11828" s="4" t="s">
        <v>12388</v>
      </c>
      <c r="C11828" s="4" t="s">
        <v>215</v>
      </c>
      <c r="D11828" s="4" t="s">
        <v>5502</v>
      </c>
      <c r="E11828" s="5">
        <v>2.45</v>
      </c>
    </row>
    <row r="11829" s="1" customFormat="1" customHeight="1" spans="1:5">
      <c r="A11829" s="4">
        <v>99063</v>
      </c>
      <c r="B11829" s="4" t="s">
        <v>12389</v>
      </c>
      <c r="C11829" s="4" t="s">
        <v>232</v>
      </c>
      <c r="D11829" s="4" t="s">
        <v>5502</v>
      </c>
      <c r="E11829" s="5">
        <v>5.44</v>
      </c>
    </row>
    <row r="11830" s="1" customFormat="1" customHeight="1" spans="1:5">
      <c r="A11830" s="4">
        <v>99064</v>
      </c>
      <c r="B11830" s="4" t="s">
        <v>454</v>
      </c>
      <c r="C11830" s="4" t="s">
        <v>232</v>
      </c>
      <c r="D11830" s="4" t="s">
        <v>5683</v>
      </c>
      <c r="E11830" s="5">
        <v>0.49</v>
      </c>
    </row>
    <row r="11831" s="1" customFormat="1" customHeight="1" spans="1:5">
      <c r="A11831" s="4">
        <v>93588</v>
      </c>
      <c r="B11831" s="4" t="s">
        <v>12390</v>
      </c>
      <c r="C11831" s="4" t="s">
        <v>333</v>
      </c>
      <c r="D11831" s="4" t="s">
        <v>5683</v>
      </c>
      <c r="E11831" s="5">
        <v>3.2</v>
      </c>
    </row>
    <row r="11832" s="1" customFormat="1" customHeight="1" spans="1:5">
      <c r="A11832" s="4">
        <v>93589</v>
      </c>
      <c r="B11832" s="4" t="s">
        <v>12391</v>
      </c>
      <c r="C11832" s="4" t="s">
        <v>333</v>
      </c>
      <c r="D11832" s="4" t="s">
        <v>5683</v>
      </c>
      <c r="E11832" s="5">
        <v>2.75</v>
      </c>
    </row>
    <row r="11833" s="1" customFormat="1" customHeight="1" spans="1:5">
      <c r="A11833" s="4">
        <v>93590</v>
      </c>
      <c r="B11833" s="4" t="s">
        <v>12392</v>
      </c>
      <c r="C11833" s="4" t="s">
        <v>333</v>
      </c>
      <c r="D11833" s="4" t="s">
        <v>5683</v>
      </c>
      <c r="E11833" s="5">
        <v>1</v>
      </c>
    </row>
    <row r="11834" s="1" customFormat="1" customHeight="1" spans="1:5">
      <c r="A11834" s="4">
        <v>93591</v>
      </c>
      <c r="B11834" s="4" t="s">
        <v>12393</v>
      </c>
      <c r="C11834" s="4" t="s">
        <v>333</v>
      </c>
      <c r="D11834" s="4" t="s">
        <v>5683</v>
      </c>
      <c r="E11834" s="5">
        <v>2.76</v>
      </c>
    </row>
    <row r="11835" s="1" customFormat="1" customHeight="1" spans="1:5">
      <c r="A11835" s="4">
        <v>93592</v>
      </c>
      <c r="B11835" s="4" t="s">
        <v>12394</v>
      </c>
      <c r="C11835" s="4" t="s">
        <v>333</v>
      </c>
      <c r="D11835" s="4" t="s">
        <v>5683</v>
      </c>
      <c r="E11835" s="5">
        <v>2.39</v>
      </c>
    </row>
    <row r="11836" s="1" customFormat="1" customHeight="1" spans="1:5">
      <c r="A11836" s="4">
        <v>93593</v>
      </c>
      <c r="B11836" s="4" t="s">
        <v>12395</v>
      </c>
      <c r="C11836" s="4" t="s">
        <v>333</v>
      </c>
      <c r="D11836" s="4" t="s">
        <v>5683</v>
      </c>
      <c r="E11836" s="5">
        <v>0.88</v>
      </c>
    </row>
    <row r="11837" s="1" customFormat="1" customHeight="1" spans="1:5">
      <c r="A11837" s="4">
        <v>93594</v>
      </c>
      <c r="B11837" s="4" t="s">
        <v>12396</v>
      </c>
      <c r="C11837" s="4" t="s">
        <v>11223</v>
      </c>
      <c r="D11837" s="4" t="s">
        <v>5683</v>
      </c>
      <c r="E11837" s="5">
        <v>2.13</v>
      </c>
    </row>
    <row r="11838" s="1" customFormat="1" customHeight="1" spans="1:5">
      <c r="A11838" s="4">
        <v>93595</v>
      </c>
      <c r="B11838" s="4" t="s">
        <v>12397</v>
      </c>
      <c r="C11838" s="4" t="s">
        <v>11223</v>
      </c>
      <c r="D11838" s="4" t="s">
        <v>5683</v>
      </c>
      <c r="E11838" s="5">
        <v>1.85</v>
      </c>
    </row>
    <row r="11839" s="1" customFormat="1" customHeight="1" spans="1:5">
      <c r="A11839" s="4">
        <v>93596</v>
      </c>
      <c r="B11839" s="4" t="s">
        <v>12398</v>
      </c>
      <c r="C11839" s="4" t="s">
        <v>11223</v>
      </c>
      <c r="D11839" s="4" t="s">
        <v>5683</v>
      </c>
      <c r="E11839" s="5">
        <v>0.67</v>
      </c>
    </row>
    <row r="11840" s="1" customFormat="1" customHeight="1" spans="1:5">
      <c r="A11840" s="4">
        <v>93597</v>
      </c>
      <c r="B11840" s="4" t="s">
        <v>12399</v>
      </c>
      <c r="C11840" s="4" t="s">
        <v>11223</v>
      </c>
      <c r="D11840" s="4" t="s">
        <v>5683</v>
      </c>
      <c r="E11840" s="5">
        <v>1.83</v>
      </c>
    </row>
    <row r="11841" s="1" customFormat="1" customHeight="1" spans="1:5">
      <c r="A11841" s="4">
        <v>93598</v>
      </c>
      <c r="B11841" s="4" t="s">
        <v>12400</v>
      </c>
      <c r="C11841" s="4" t="s">
        <v>11223</v>
      </c>
      <c r="D11841" s="4" t="s">
        <v>5683</v>
      </c>
      <c r="E11841" s="5">
        <v>1.58</v>
      </c>
    </row>
    <row r="11842" s="1" customFormat="1" customHeight="1" spans="1:5">
      <c r="A11842" s="4">
        <v>93599</v>
      </c>
      <c r="B11842" s="4" t="s">
        <v>12401</v>
      </c>
      <c r="C11842" s="4" t="s">
        <v>11223</v>
      </c>
      <c r="D11842" s="4" t="s">
        <v>5683</v>
      </c>
      <c r="E11842" s="5">
        <v>0.58</v>
      </c>
    </row>
    <row r="11843" s="1" customFormat="1" customHeight="1" spans="1:5">
      <c r="A11843" s="4">
        <v>95425</v>
      </c>
      <c r="B11843" s="4" t="s">
        <v>12402</v>
      </c>
      <c r="C11843" s="4" t="s">
        <v>333</v>
      </c>
      <c r="D11843" s="4" t="s">
        <v>5683</v>
      </c>
      <c r="E11843" s="5">
        <v>2.35</v>
      </c>
    </row>
    <row r="11844" s="1" customFormat="1" customHeight="1" spans="1:5">
      <c r="A11844" s="4">
        <v>95426</v>
      </c>
      <c r="B11844" s="4" t="s">
        <v>12403</v>
      </c>
      <c r="C11844" s="4" t="s">
        <v>333</v>
      </c>
      <c r="D11844" s="4" t="s">
        <v>5683</v>
      </c>
      <c r="E11844" s="5">
        <v>2.03</v>
      </c>
    </row>
    <row r="11845" s="1" customFormat="1" customHeight="1" spans="1:5">
      <c r="A11845" s="4">
        <v>95427</v>
      </c>
      <c r="B11845" s="4" t="s">
        <v>12404</v>
      </c>
      <c r="C11845" s="4" t="s">
        <v>333</v>
      </c>
      <c r="D11845" s="4" t="s">
        <v>5683</v>
      </c>
      <c r="E11845" s="5">
        <v>0.76</v>
      </c>
    </row>
    <row r="11846" s="1" customFormat="1" customHeight="1" spans="1:5">
      <c r="A11846" s="4">
        <v>95428</v>
      </c>
      <c r="B11846" s="4" t="s">
        <v>12405</v>
      </c>
      <c r="C11846" s="4" t="s">
        <v>11223</v>
      </c>
      <c r="D11846" s="4" t="s">
        <v>5683</v>
      </c>
      <c r="E11846" s="5">
        <v>1.57</v>
      </c>
    </row>
    <row r="11847" s="1" customFormat="1" customHeight="1" spans="1:5">
      <c r="A11847" s="4">
        <v>95429</v>
      </c>
      <c r="B11847" s="4" t="s">
        <v>12406</v>
      </c>
      <c r="C11847" s="4" t="s">
        <v>11223</v>
      </c>
      <c r="D11847" s="4" t="s">
        <v>5683</v>
      </c>
      <c r="E11847" s="5">
        <v>1.37</v>
      </c>
    </row>
    <row r="11848" s="1" customFormat="1" customHeight="1" spans="1:5">
      <c r="A11848" s="4">
        <v>95430</v>
      </c>
      <c r="B11848" s="4" t="s">
        <v>12407</v>
      </c>
      <c r="C11848" s="4" t="s">
        <v>11223</v>
      </c>
      <c r="D11848" s="4" t="s">
        <v>5683</v>
      </c>
      <c r="E11848" s="5">
        <v>0.48</v>
      </c>
    </row>
    <row r="11849" s="1" customFormat="1" customHeight="1" spans="1:5">
      <c r="A11849" s="4">
        <v>95875</v>
      </c>
      <c r="B11849" s="4" t="s">
        <v>350</v>
      </c>
      <c r="C11849" s="4" t="s">
        <v>333</v>
      </c>
      <c r="D11849" s="4" t="s">
        <v>5683</v>
      </c>
      <c r="E11849" s="5">
        <v>2.52</v>
      </c>
    </row>
    <row r="11850" s="1" customFormat="1" customHeight="1" spans="1:5">
      <c r="A11850" s="4">
        <v>95876</v>
      </c>
      <c r="B11850" s="4" t="s">
        <v>12408</v>
      </c>
      <c r="C11850" s="4" t="s">
        <v>333</v>
      </c>
      <c r="D11850" s="4" t="s">
        <v>5683</v>
      </c>
      <c r="E11850" s="5">
        <v>2.16</v>
      </c>
    </row>
    <row r="11851" s="1" customFormat="1" customHeight="1" spans="1:5">
      <c r="A11851" s="4">
        <v>95877</v>
      </c>
      <c r="B11851" s="4" t="s">
        <v>12409</v>
      </c>
      <c r="C11851" s="4" t="s">
        <v>333</v>
      </c>
      <c r="D11851" s="4" t="s">
        <v>5683</v>
      </c>
      <c r="E11851" s="5">
        <v>1.86</v>
      </c>
    </row>
    <row r="11852" s="1" customFormat="1" customHeight="1" spans="1:5">
      <c r="A11852" s="4">
        <v>95878</v>
      </c>
      <c r="B11852" s="4" t="s">
        <v>12410</v>
      </c>
      <c r="C11852" s="4" t="s">
        <v>11223</v>
      </c>
      <c r="D11852" s="4" t="s">
        <v>5683</v>
      </c>
      <c r="E11852" s="5">
        <v>1.7</v>
      </c>
    </row>
    <row r="11853" s="1" customFormat="1" customHeight="1" spans="1:5">
      <c r="A11853" s="4">
        <v>95879</v>
      </c>
      <c r="B11853" s="4" t="s">
        <v>12411</v>
      </c>
      <c r="C11853" s="4" t="s">
        <v>11223</v>
      </c>
      <c r="D11853" s="4" t="s">
        <v>5683</v>
      </c>
      <c r="E11853" s="5">
        <v>1.47</v>
      </c>
    </row>
    <row r="11854" s="1" customFormat="1" customHeight="1" spans="1:5">
      <c r="A11854" s="4">
        <v>95880</v>
      </c>
      <c r="B11854" s="4" t="s">
        <v>12412</v>
      </c>
      <c r="C11854" s="4" t="s">
        <v>11223</v>
      </c>
      <c r="D11854" s="4" t="s">
        <v>5683</v>
      </c>
      <c r="E11854" s="5">
        <v>1.25</v>
      </c>
    </row>
    <row r="11855" s="1" customFormat="1" customHeight="1" spans="1:5">
      <c r="A11855" s="4">
        <v>97912</v>
      </c>
      <c r="B11855" s="4" t="s">
        <v>12413</v>
      </c>
      <c r="C11855" s="4" t="s">
        <v>333</v>
      </c>
      <c r="D11855" s="4" t="s">
        <v>5683</v>
      </c>
      <c r="E11855" s="5">
        <v>3.78</v>
      </c>
    </row>
    <row r="11856" s="1" customFormat="1" customHeight="1" spans="1:5">
      <c r="A11856" s="4">
        <v>97913</v>
      </c>
      <c r="B11856" s="4" t="s">
        <v>12414</v>
      </c>
      <c r="C11856" s="4" t="s">
        <v>333</v>
      </c>
      <c r="D11856" s="4" t="s">
        <v>5683</v>
      </c>
      <c r="E11856" s="5">
        <v>3.29</v>
      </c>
    </row>
    <row r="11857" s="1" customFormat="1" customHeight="1" spans="1:5">
      <c r="A11857" s="4">
        <v>97914</v>
      </c>
      <c r="B11857" s="4" t="s">
        <v>332</v>
      </c>
      <c r="C11857" s="4" t="s">
        <v>333</v>
      </c>
      <c r="D11857" s="4" t="s">
        <v>5683</v>
      </c>
      <c r="E11857" s="5">
        <v>3.01</v>
      </c>
    </row>
    <row r="11858" s="1" customFormat="1" customHeight="1" spans="1:5">
      <c r="A11858" s="4">
        <v>97915</v>
      </c>
      <c r="B11858" s="4" t="s">
        <v>12415</v>
      </c>
      <c r="C11858" s="4" t="s">
        <v>333</v>
      </c>
      <c r="D11858" s="4" t="s">
        <v>5683</v>
      </c>
      <c r="E11858" s="5">
        <v>1.2</v>
      </c>
    </row>
    <row r="11859" s="1" customFormat="1" customHeight="1" spans="1:5">
      <c r="A11859" s="4">
        <v>100937</v>
      </c>
      <c r="B11859" s="4" t="s">
        <v>12416</v>
      </c>
      <c r="C11859" s="4" t="s">
        <v>333</v>
      </c>
      <c r="D11859" s="4" t="s">
        <v>5683</v>
      </c>
      <c r="E11859" s="5">
        <v>9.03</v>
      </c>
    </row>
    <row r="11860" s="1" customFormat="1" customHeight="1" spans="1:5">
      <c r="A11860" s="4">
        <v>100938</v>
      </c>
      <c r="B11860" s="4" t="s">
        <v>12417</v>
      </c>
      <c r="C11860" s="4" t="s">
        <v>333</v>
      </c>
      <c r="D11860" s="4" t="s">
        <v>5683</v>
      </c>
      <c r="E11860" s="5">
        <v>7.62</v>
      </c>
    </row>
    <row r="11861" s="1" customFormat="1" customHeight="1" spans="1:5">
      <c r="A11861" s="4">
        <v>100939</v>
      </c>
      <c r="B11861" s="4" t="s">
        <v>12418</v>
      </c>
      <c r="C11861" s="4" t="s">
        <v>333</v>
      </c>
      <c r="D11861" s="4" t="s">
        <v>5683</v>
      </c>
      <c r="E11861" s="5">
        <v>6.59</v>
      </c>
    </row>
    <row r="11862" s="1" customFormat="1" customHeight="1" spans="1:5">
      <c r="A11862" s="4">
        <v>100940</v>
      </c>
      <c r="B11862" s="4" t="s">
        <v>12419</v>
      </c>
      <c r="C11862" s="4" t="s">
        <v>333</v>
      </c>
      <c r="D11862" s="4" t="s">
        <v>5683</v>
      </c>
      <c r="E11862" s="5">
        <v>5.64</v>
      </c>
    </row>
    <row r="11863" s="1" customFormat="1" customHeight="1" spans="1:5">
      <c r="A11863" s="4">
        <v>100941</v>
      </c>
      <c r="B11863" s="4" t="s">
        <v>12420</v>
      </c>
      <c r="C11863" s="4" t="s">
        <v>11223</v>
      </c>
      <c r="D11863" s="4" t="s">
        <v>5683</v>
      </c>
      <c r="E11863" s="5">
        <v>6.01</v>
      </c>
    </row>
    <row r="11864" s="1" customFormat="1" customHeight="1" spans="1:5">
      <c r="A11864" s="4">
        <v>100942</v>
      </c>
      <c r="B11864" s="4" t="s">
        <v>12421</v>
      </c>
      <c r="C11864" s="4" t="s">
        <v>11223</v>
      </c>
      <c r="D11864" s="4" t="s">
        <v>5683</v>
      </c>
      <c r="E11864" s="5">
        <v>5.09</v>
      </c>
    </row>
    <row r="11865" s="1" customFormat="1" customHeight="1" spans="1:5">
      <c r="A11865" s="4">
        <v>100943</v>
      </c>
      <c r="B11865" s="4" t="s">
        <v>12422</v>
      </c>
      <c r="C11865" s="4" t="s">
        <v>11223</v>
      </c>
      <c r="D11865" s="4" t="s">
        <v>5683</v>
      </c>
      <c r="E11865" s="5">
        <v>4.38</v>
      </c>
    </row>
    <row r="11866" s="1" customFormat="1" customHeight="1" spans="1:5">
      <c r="A11866" s="4">
        <v>100944</v>
      </c>
      <c r="B11866" s="4" t="s">
        <v>12423</v>
      </c>
      <c r="C11866" s="4" t="s">
        <v>11223</v>
      </c>
      <c r="D11866" s="4" t="s">
        <v>5683</v>
      </c>
      <c r="E11866" s="5">
        <v>3.77</v>
      </c>
    </row>
    <row r="11867" s="1" customFormat="1" customHeight="1" spans="1:5">
      <c r="A11867" s="4">
        <v>100945</v>
      </c>
      <c r="B11867" s="4" t="s">
        <v>12424</v>
      </c>
      <c r="C11867" s="4" t="s">
        <v>11223</v>
      </c>
      <c r="D11867" s="4" t="s">
        <v>5683</v>
      </c>
      <c r="E11867" s="5">
        <v>2.87</v>
      </c>
    </row>
    <row r="11868" s="1" customFormat="1" customHeight="1" spans="1:5">
      <c r="A11868" s="4">
        <v>100946</v>
      </c>
      <c r="B11868" s="4" t="s">
        <v>12425</v>
      </c>
      <c r="C11868" s="4" t="s">
        <v>11223</v>
      </c>
      <c r="D11868" s="4" t="s">
        <v>5683</v>
      </c>
      <c r="E11868" s="5">
        <v>2.48</v>
      </c>
    </row>
    <row r="11869" s="1" customFormat="1" customHeight="1" spans="1:5">
      <c r="A11869" s="4">
        <v>100947</v>
      </c>
      <c r="B11869" s="4" t="s">
        <v>12426</v>
      </c>
      <c r="C11869" s="4" t="s">
        <v>11223</v>
      </c>
      <c r="D11869" s="4" t="s">
        <v>5683</v>
      </c>
      <c r="E11869" s="5">
        <v>2.28</v>
      </c>
    </row>
    <row r="11870" s="1" customFormat="1" customHeight="1" spans="1:5">
      <c r="A11870" s="4">
        <v>100948</v>
      </c>
      <c r="B11870" s="4" t="s">
        <v>12427</v>
      </c>
      <c r="C11870" s="4" t="s">
        <v>11223</v>
      </c>
      <c r="D11870" s="4" t="s">
        <v>5683</v>
      </c>
      <c r="E11870" s="5">
        <v>0.9</v>
      </c>
    </row>
    <row r="11871" s="1" customFormat="1" customHeight="1" spans="1:5">
      <c r="A11871" s="4">
        <v>100949</v>
      </c>
      <c r="B11871" s="4" t="s">
        <v>12428</v>
      </c>
      <c r="C11871" s="4" t="s">
        <v>11223</v>
      </c>
      <c r="D11871" s="4" t="s">
        <v>5683</v>
      </c>
      <c r="E11871" s="5">
        <v>6.85</v>
      </c>
    </row>
    <row r="11872" s="1" customFormat="1" customHeight="1" spans="1:5">
      <c r="A11872" s="4">
        <v>100950</v>
      </c>
      <c r="B11872" s="4" t="s">
        <v>12429</v>
      </c>
      <c r="C11872" s="4" t="s">
        <v>11223</v>
      </c>
      <c r="D11872" s="4" t="s">
        <v>5683</v>
      </c>
      <c r="E11872" s="5">
        <v>3.66</v>
      </c>
    </row>
    <row r="11873" s="1" customFormat="1" customHeight="1" spans="1:5">
      <c r="A11873" s="4">
        <v>100951</v>
      </c>
      <c r="B11873" s="4" t="s">
        <v>12430</v>
      </c>
      <c r="C11873" s="4" t="s">
        <v>11223</v>
      </c>
      <c r="D11873" s="4" t="s">
        <v>5683</v>
      </c>
      <c r="E11873" s="5">
        <v>3.16</v>
      </c>
    </row>
    <row r="11874" s="1" customFormat="1" customHeight="1" spans="1:5">
      <c r="A11874" s="4">
        <v>100952</v>
      </c>
      <c r="B11874" s="4" t="s">
        <v>12431</v>
      </c>
      <c r="C11874" s="4" t="s">
        <v>11223</v>
      </c>
      <c r="D11874" s="4" t="s">
        <v>5683</v>
      </c>
      <c r="E11874" s="5">
        <v>2.91</v>
      </c>
    </row>
    <row r="11875" s="1" customFormat="1" customHeight="1" spans="1:5">
      <c r="A11875" s="4">
        <v>100953</v>
      </c>
      <c r="B11875" s="4" t="s">
        <v>12432</v>
      </c>
      <c r="C11875" s="4" t="s">
        <v>11223</v>
      </c>
      <c r="D11875" s="4" t="s">
        <v>5683</v>
      </c>
      <c r="E11875" s="5">
        <v>1.15</v>
      </c>
    </row>
    <row r="11876" s="1" customFormat="1" customHeight="1" spans="1:5">
      <c r="A11876" s="4">
        <v>100954</v>
      </c>
      <c r="B11876" s="4" t="s">
        <v>12433</v>
      </c>
      <c r="C11876" s="4" t="s">
        <v>11223</v>
      </c>
      <c r="D11876" s="4" t="s">
        <v>5683</v>
      </c>
      <c r="E11876" s="5">
        <v>8.71</v>
      </c>
    </row>
    <row r="11877" s="1" customFormat="1" customHeight="1" spans="1:5">
      <c r="A11877" s="4">
        <v>100955</v>
      </c>
      <c r="B11877" s="4" t="s">
        <v>12434</v>
      </c>
      <c r="C11877" s="4" t="s">
        <v>333</v>
      </c>
      <c r="D11877" s="4" t="s">
        <v>5683</v>
      </c>
      <c r="E11877" s="5">
        <v>5.02</v>
      </c>
    </row>
    <row r="11878" s="1" customFormat="1" customHeight="1" spans="1:5">
      <c r="A11878" s="4">
        <v>100956</v>
      </c>
      <c r="B11878" s="4" t="s">
        <v>12435</v>
      </c>
      <c r="C11878" s="4" t="s">
        <v>333</v>
      </c>
      <c r="D11878" s="4" t="s">
        <v>5683</v>
      </c>
      <c r="E11878" s="5">
        <v>4.35</v>
      </c>
    </row>
    <row r="11879" s="1" customFormat="1" customHeight="1" spans="1:5">
      <c r="A11879" s="4">
        <v>100957</v>
      </c>
      <c r="B11879" s="4" t="s">
        <v>12436</v>
      </c>
      <c r="C11879" s="4" t="s">
        <v>333</v>
      </c>
      <c r="D11879" s="4" t="s">
        <v>5683</v>
      </c>
      <c r="E11879" s="5">
        <v>3.98</v>
      </c>
    </row>
    <row r="11880" s="1" customFormat="1" customHeight="1" spans="1:5">
      <c r="A11880" s="4">
        <v>100958</v>
      </c>
      <c r="B11880" s="4" t="s">
        <v>12437</v>
      </c>
      <c r="C11880" s="4" t="s">
        <v>333</v>
      </c>
      <c r="D11880" s="4" t="s">
        <v>5683</v>
      </c>
      <c r="E11880" s="5">
        <v>1.59</v>
      </c>
    </row>
    <row r="11881" s="1" customFormat="1" customHeight="1" spans="1:5">
      <c r="A11881" s="4">
        <v>100959</v>
      </c>
      <c r="B11881" s="4" t="s">
        <v>12438</v>
      </c>
      <c r="C11881" s="4" t="s">
        <v>333</v>
      </c>
      <c r="D11881" s="4" t="s">
        <v>5683</v>
      </c>
      <c r="E11881" s="5">
        <v>11.98</v>
      </c>
    </row>
    <row r="11882" s="1" customFormat="1" customHeight="1" spans="1:5">
      <c r="A11882" s="4">
        <v>100960</v>
      </c>
      <c r="B11882" s="4" t="s">
        <v>12439</v>
      </c>
      <c r="C11882" s="4" t="s">
        <v>333</v>
      </c>
      <c r="D11882" s="4" t="s">
        <v>5683</v>
      </c>
      <c r="E11882" s="5">
        <v>3.75</v>
      </c>
    </row>
    <row r="11883" s="1" customFormat="1" customHeight="1" spans="1:5">
      <c r="A11883" s="4">
        <v>100961</v>
      </c>
      <c r="B11883" s="4" t="s">
        <v>12440</v>
      </c>
      <c r="C11883" s="4" t="s">
        <v>333</v>
      </c>
      <c r="D11883" s="4" t="s">
        <v>5683</v>
      </c>
      <c r="E11883" s="5">
        <v>3.24</v>
      </c>
    </row>
    <row r="11884" s="1" customFormat="1" customHeight="1" spans="1:5">
      <c r="A11884" s="4">
        <v>100962</v>
      </c>
      <c r="B11884" s="4" t="s">
        <v>12441</v>
      </c>
      <c r="C11884" s="4" t="s">
        <v>333</v>
      </c>
      <c r="D11884" s="4" t="s">
        <v>5683</v>
      </c>
      <c r="E11884" s="5">
        <v>2.96</v>
      </c>
    </row>
    <row r="11885" s="1" customFormat="1" customHeight="1" spans="1:5">
      <c r="A11885" s="4">
        <v>100963</v>
      </c>
      <c r="B11885" s="4" t="s">
        <v>12442</v>
      </c>
      <c r="C11885" s="4" t="s">
        <v>333</v>
      </c>
      <c r="D11885" s="4" t="s">
        <v>5683</v>
      </c>
      <c r="E11885" s="5">
        <v>1.17</v>
      </c>
    </row>
    <row r="11886" s="1" customFormat="1" customHeight="1" spans="1:5">
      <c r="A11886" s="4">
        <v>100964</v>
      </c>
      <c r="B11886" s="4" t="s">
        <v>12443</v>
      </c>
      <c r="C11886" s="4" t="s">
        <v>333</v>
      </c>
      <c r="D11886" s="4" t="s">
        <v>5683</v>
      </c>
      <c r="E11886" s="5">
        <v>8.99</v>
      </c>
    </row>
    <row r="11887" s="1" customFormat="1" customHeight="1" spans="1:5">
      <c r="A11887" s="4">
        <v>100973</v>
      </c>
      <c r="B11887" s="4" t="s">
        <v>344</v>
      </c>
      <c r="C11887" s="4" t="s">
        <v>223</v>
      </c>
      <c r="D11887" s="4" t="s">
        <v>5683</v>
      </c>
      <c r="E11887" s="5">
        <v>9.32</v>
      </c>
    </row>
    <row r="11888" s="1" customFormat="1" customHeight="1" spans="1:5">
      <c r="A11888" s="4">
        <v>100974</v>
      </c>
      <c r="B11888" s="4" t="s">
        <v>374</v>
      </c>
      <c r="C11888" s="4" t="s">
        <v>223</v>
      </c>
      <c r="D11888" s="4" t="s">
        <v>5683</v>
      </c>
      <c r="E11888" s="5">
        <v>9.02</v>
      </c>
    </row>
    <row r="11889" s="1" customFormat="1" customHeight="1" spans="1:5">
      <c r="A11889" s="4">
        <v>100975</v>
      </c>
      <c r="B11889" s="4" t="s">
        <v>12444</v>
      </c>
      <c r="C11889" s="4" t="s">
        <v>223</v>
      </c>
      <c r="D11889" s="4" t="s">
        <v>5683</v>
      </c>
      <c r="E11889" s="5">
        <v>8.96</v>
      </c>
    </row>
    <row r="11890" s="1" customFormat="1" customHeight="1" spans="1:5">
      <c r="A11890" s="4">
        <v>100965</v>
      </c>
      <c r="B11890" s="4" t="s">
        <v>12445</v>
      </c>
      <c r="C11890" s="4" t="s">
        <v>11223</v>
      </c>
      <c r="D11890" s="4" t="s">
        <v>5683</v>
      </c>
      <c r="E11890" s="5">
        <v>1.81</v>
      </c>
    </row>
    <row r="11891" s="1" customFormat="1" customHeight="1" spans="1:5">
      <c r="A11891" s="4">
        <v>100966</v>
      </c>
      <c r="B11891" s="4" t="s">
        <v>12446</v>
      </c>
      <c r="C11891" s="4" t="s">
        <v>11223</v>
      </c>
      <c r="D11891" s="4" t="s">
        <v>5683</v>
      </c>
      <c r="E11891" s="5">
        <v>1.56</v>
      </c>
    </row>
    <row r="11892" s="1" customFormat="1" customHeight="1" spans="1:5">
      <c r="A11892" s="4">
        <v>100969</v>
      </c>
      <c r="B11892" s="4" t="s">
        <v>12447</v>
      </c>
      <c r="C11892" s="4" t="s">
        <v>11223</v>
      </c>
      <c r="D11892" s="4" t="s">
        <v>5683</v>
      </c>
      <c r="E11892" s="5">
        <v>2.38</v>
      </c>
    </row>
    <row r="11893" s="1" customFormat="1" customHeight="1" spans="1:5">
      <c r="A11893" s="4">
        <v>100970</v>
      </c>
      <c r="B11893" s="4" t="s">
        <v>12448</v>
      </c>
      <c r="C11893" s="4" t="s">
        <v>11223</v>
      </c>
      <c r="D11893" s="4" t="s">
        <v>5683</v>
      </c>
      <c r="E11893" s="5">
        <v>2.02</v>
      </c>
    </row>
    <row r="11894" s="1" customFormat="1" customHeight="1" spans="1:5">
      <c r="A11894" s="4">
        <v>102330</v>
      </c>
      <c r="B11894" s="4" t="s">
        <v>12449</v>
      </c>
      <c r="C11894" s="4" t="s">
        <v>11223</v>
      </c>
      <c r="D11894" s="4" t="s">
        <v>5683</v>
      </c>
      <c r="E11894" s="5">
        <v>1.45</v>
      </c>
    </row>
    <row r="11895" s="1" customFormat="1" customHeight="1" spans="1:5">
      <c r="A11895" s="4">
        <v>102331</v>
      </c>
      <c r="B11895" s="4" t="s">
        <v>12450</v>
      </c>
      <c r="C11895" s="4" t="s">
        <v>11223</v>
      </c>
      <c r="D11895" s="4" t="s">
        <v>5683</v>
      </c>
      <c r="E11895" s="5">
        <v>0.57</v>
      </c>
    </row>
    <row r="11896" s="1" customFormat="1" customHeight="1" spans="1:5">
      <c r="A11896" s="4">
        <v>102332</v>
      </c>
      <c r="B11896" s="4" t="s">
        <v>12451</v>
      </c>
      <c r="C11896" s="4" t="s">
        <v>11223</v>
      </c>
      <c r="D11896" s="4" t="s">
        <v>5683</v>
      </c>
      <c r="E11896" s="5">
        <v>1.88</v>
      </c>
    </row>
    <row r="11897" s="1" customFormat="1" customHeight="1" spans="1:5">
      <c r="A11897" s="4">
        <v>102333</v>
      </c>
      <c r="B11897" s="4" t="s">
        <v>12452</v>
      </c>
      <c r="C11897" s="4" t="s">
        <v>11223</v>
      </c>
      <c r="D11897" s="4" t="s">
        <v>5683</v>
      </c>
      <c r="E11897" s="5">
        <v>0.76</v>
      </c>
    </row>
    <row r="11898" s="1" customFormat="1" customHeight="1" spans="1:5">
      <c r="A11898" s="4">
        <v>101019</v>
      </c>
      <c r="B11898" s="4" t="s">
        <v>12453</v>
      </c>
      <c r="C11898" s="4" t="s">
        <v>12454</v>
      </c>
      <c r="D11898" s="4" t="s">
        <v>5683</v>
      </c>
      <c r="E11898" s="5">
        <v>579.68</v>
      </c>
    </row>
    <row r="11899" s="1" customFormat="1" customHeight="1" spans="1:5">
      <c r="A11899" s="4">
        <v>101479</v>
      </c>
      <c r="B11899" s="4" t="s">
        <v>12455</v>
      </c>
      <c r="C11899" s="4" t="s">
        <v>12454</v>
      </c>
      <c r="D11899" s="4" t="s">
        <v>5683</v>
      </c>
      <c r="E11899" s="5">
        <v>168.89</v>
      </c>
    </row>
    <row r="11900" s="1" customFormat="1" customHeight="1" spans="1:5">
      <c r="A11900" s="4">
        <v>102568</v>
      </c>
      <c r="B11900" s="4" t="s">
        <v>12456</v>
      </c>
      <c r="C11900" s="4" t="s">
        <v>12454</v>
      </c>
      <c r="D11900" s="4" t="s">
        <v>5683</v>
      </c>
      <c r="E11900" s="5">
        <v>287.72</v>
      </c>
    </row>
    <row r="11901" s="1" customFormat="1" customHeight="1" spans="1:5">
      <c r="A11901" s="4">
        <v>100976</v>
      </c>
      <c r="B11901" s="4" t="s">
        <v>12457</v>
      </c>
      <c r="C11901" s="4" t="s">
        <v>223</v>
      </c>
      <c r="D11901" s="4" t="s">
        <v>5683</v>
      </c>
      <c r="E11901" s="5">
        <v>8.79</v>
      </c>
    </row>
    <row r="11902" s="1" customFormat="1" customHeight="1" spans="1:5">
      <c r="A11902" s="4">
        <v>100977</v>
      </c>
      <c r="B11902" s="4" t="s">
        <v>12458</v>
      </c>
      <c r="C11902" s="4" t="s">
        <v>223</v>
      </c>
      <c r="D11902" s="4" t="s">
        <v>5683</v>
      </c>
      <c r="E11902" s="5">
        <v>7.89</v>
      </c>
    </row>
    <row r="11903" s="1" customFormat="1" customHeight="1" spans="1:5">
      <c r="A11903" s="4">
        <v>100978</v>
      </c>
      <c r="B11903" s="4" t="s">
        <v>12459</v>
      </c>
      <c r="C11903" s="4" t="s">
        <v>223</v>
      </c>
      <c r="D11903" s="4" t="s">
        <v>5683</v>
      </c>
      <c r="E11903" s="5">
        <v>7.17</v>
      </c>
    </row>
    <row r="11904" s="1" customFormat="1" customHeight="1" spans="1:5">
      <c r="A11904" s="4">
        <v>100979</v>
      </c>
      <c r="B11904" s="4" t="s">
        <v>12460</v>
      </c>
      <c r="C11904" s="4" t="s">
        <v>223</v>
      </c>
      <c r="D11904" s="4" t="s">
        <v>5683</v>
      </c>
      <c r="E11904" s="5">
        <v>6.79</v>
      </c>
    </row>
    <row r="11905" s="1" customFormat="1" customHeight="1" spans="1:5">
      <c r="A11905" s="4">
        <v>100980</v>
      </c>
      <c r="B11905" s="4" t="s">
        <v>12461</v>
      </c>
      <c r="C11905" s="4" t="s">
        <v>223</v>
      </c>
      <c r="D11905" s="4" t="s">
        <v>5683</v>
      </c>
      <c r="E11905" s="5">
        <v>6.43</v>
      </c>
    </row>
    <row r="11906" s="1" customFormat="1" customHeight="1" spans="1:5">
      <c r="A11906" s="4">
        <v>100981</v>
      </c>
      <c r="B11906" s="4" t="s">
        <v>442</v>
      </c>
      <c r="C11906" s="4" t="s">
        <v>223</v>
      </c>
      <c r="D11906" s="4" t="s">
        <v>5683</v>
      </c>
      <c r="E11906" s="5">
        <v>9.64</v>
      </c>
    </row>
    <row r="11907" s="1" customFormat="1" customHeight="1" spans="1:5">
      <c r="A11907" s="4">
        <v>100982</v>
      </c>
      <c r="B11907" s="4" t="s">
        <v>12462</v>
      </c>
      <c r="C11907" s="4" t="s">
        <v>223</v>
      </c>
      <c r="D11907" s="4" t="s">
        <v>5683</v>
      </c>
      <c r="E11907" s="5">
        <v>9.29</v>
      </c>
    </row>
    <row r="11908" s="1" customFormat="1" customHeight="1" spans="1:5">
      <c r="A11908" s="4">
        <v>100983</v>
      </c>
      <c r="B11908" s="4" t="s">
        <v>12463</v>
      </c>
      <c r="C11908" s="4" t="s">
        <v>223</v>
      </c>
      <c r="D11908" s="4" t="s">
        <v>5683</v>
      </c>
      <c r="E11908" s="5">
        <v>9.21</v>
      </c>
    </row>
    <row r="11909" s="1" customFormat="1" customHeight="1" spans="1:5">
      <c r="A11909" s="4">
        <v>100984</v>
      </c>
      <c r="B11909" s="4" t="s">
        <v>12464</v>
      </c>
      <c r="C11909" s="4" t="s">
        <v>223</v>
      </c>
      <c r="D11909" s="4" t="s">
        <v>5683</v>
      </c>
      <c r="E11909" s="5">
        <v>9.02</v>
      </c>
    </row>
    <row r="11910" s="1" customFormat="1" customHeight="1" spans="1:5">
      <c r="A11910" s="4">
        <v>100985</v>
      </c>
      <c r="B11910" s="4" t="s">
        <v>12465</v>
      </c>
      <c r="C11910" s="4" t="s">
        <v>223</v>
      </c>
      <c r="D11910" s="4" t="s">
        <v>5683</v>
      </c>
      <c r="E11910" s="5">
        <v>7.58</v>
      </c>
    </row>
    <row r="11911" s="1" customFormat="1" customHeight="1" spans="1:5">
      <c r="A11911" s="4">
        <v>100986</v>
      </c>
      <c r="B11911" s="4" t="s">
        <v>12466</v>
      </c>
      <c r="C11911" s="4" t="s">
        <v>223</v>
      </c>
      <c r="D11911" s="4" t="s">
        <v>5683</v>
      </c>
      <c r="E11911" s="5">
        <v>9.23</v>
      </c>
    </row>
    <row r="11912" s="1" customFormat="1" customHeight="1" spans="1:5">
      <c r="A11912" s="4">
        <v>100987</v>
      </c>
      <c r="B11912" s="4" t="s">
        <v>12467</v>
      </c>
      <c r="C11912" s="4" t="s">
        <v>223</v>
      </c>
      <c r="D11912" s="4" t="s">
        <v>5683</v>
      </c>
      <c r="E11912" s="5">
        <v>10.46</v>
      </c>
    </row>
    <row r="11913" s="1" customFormat="1" customHeight="1" spans="1:5">
      <c r="A11913" s="4">
        <v>100988</v>
      </c>
      <c r="B11913" s="4" t="s">
        <v>12468</v>
      </c>
      <c r="C11913" s="4" t="s">
        <v>223</v>
      </c>
      <c r="D11913" s="4" t="s">
        <v>5683</v>
      </c>
      <c r="E11913" s="5">
        <v>11.09</v>
      </c>
    </row>
    <row r="11914" s="1" customFormat="1" customHeight="1" spans="1:5">
      <c r="A11914" s="4">
        <v>100989</v>
      </c>
      <c r="B11914" s="4" t="s">
        <v>12469</v>
      </c>
      <c r="C11914" s="4" t="s">
        <v>12454</v>
      </c>
      <c r="D11914" s="4" t="s">
        <v>5683</v>
      </c>
      <c r="E11914" s="5">
        <v>6.21</v>
      </c>
    </row>
    <row r="11915" s="1" customFormat="1" customHeight="1" spans="1:5">
      <c r="A11915" s="4">
        <v>100990</v>
      </c>
      <c r="B11915" s="4" t="s">
        <v>12470</v>
      </c>
      <c r="C11915" s="4" t="s">
        <v>12454</v>
      </c>
      <c r="D11915" s="4" t="s">
        <v>5683</v>
      </c>
      <c r="E11915" s="5">
        <v>6.03</v>
      </c>
    </row>
    <row r="11916" s="1" customFormat="1" customHeight="1" spans="1:5">
      <c r="A11916" s="4">
        <v>100991</v>
      </c>
      <c r="B11916" s="4" t="s">
        <v>12471</v>
      </c>
      <c r="C11916" s="4" t="s">
        <v>12454</v>
      </c>
      <c r="D11916" s="4" t="s">
        <v>5683</v>
      </c>
      <c r="E11916" s="5">
        <v>6</v>
      </c>
    </row>
    <row r="11917" s="1" customFormat="1" customHeight="1" spans="1:5">
      <c r="A11917" s="4">
        <v>100992</v>
      </c>
      <c r="B11917" s="4" t="s">
        <v>12472</v>
      </c>
      <c r="C11917" s="4" t="s">
        <v>12454</v>
      </c>
      <c r="D11917" s="4" t="s">
        <v>5683</v>
      </c>
      <c r="E11917" s="5">
        <v>5.87</v>
      </c>
    </row>
    <row r="11918" s="1" customFormat="1" customHeight="1" spans="1:5">
      <c r="A11918" s="4">
        <v>100993</v>
      </c>
      <c r="B11918" s="4" t="s">
        <v>12473</v>
      </c>
      <c r="C11918" s="4" t="s">
        <v>12454</v>
      </c>
      <c r="D11918" s="4" t="s">
        <v>5683</v>
      </c>
      <c r="E11918" s="5">
        <v>5.26</v>
      </c>
    </row>
    <row r="11919" s="1" customFormat="1" customHeight="1" spans="1:5">
      <c r="A11919" s="4">
        <v>100994</v>
      </c>
      <c r="B11919" s="4" t="s">
        <v>12474</v>
      </c>
      <c r="C11919" s="4" t="s">
        <v>12454</v>
      </c>
      <c r="D11919" s="4" t="s">
        <v>5683</v>
      </c>
      <c r="E11919" s="5">
        <v>4.75</v>
      </c>
    </row>
    <row r="11920" s="1" customFormat="1" customHeight="1" spans="1:5">
      <c r="A11920" s="4">
        <v>100995</v>
      </c>
      <c r="B11920" s="4" t="s">
        <v>12475</v>
      </c>
      <c r="C11920" s="4" t="s">
        <v>12454</v>
      </c>
      <c r="D11920" s="4" t="s">
        <v>5683</v>
      </c>
      <c r="E11920" s="5">
        <v>4.53</v>
      </c>
    </row>
    <row r="11921" s="1" customFormat="1" customHeight="1" spans="1:5">
      <c r="A11921" s="4">
        <v>100996</v>
      </c>
      <c r="B11921" s="4" t="s">
        <v>12476</v>
      </c>
      <c r="C11921" s="4" t="s">
        <v>12454</v>
      </c>
      <c r="D11921" s="4" t="s">
        <v>5683</v>
      </c>
      <c r="E11921" s="5">
        <v>4.28</v>
      </c>
    </row>
    <row r="11922" s="1" customFormat="1" customHeight="1" spans="1:5">
      <c r="A11922" s="4">
        <v>100997</v>
      </c>
      <c r="B11922" s="4" t="s">
        <v>12477</v>
      </c>
      <c r="C11922" s="4" t="s">
        <v>12454</v>
      </c>
      <c r="D11922" s="4" t="s">
        <v>5683</v>
      </c>
      <c r="E11922" s="5">
        <v>6.44</v>
      </c>
    </row>
    <row r="11923" s="1" customFormat="1" customHeight="1" spans="1:5">
      <c r="A11923" s="4">
        <v>100998</v>
      </c>
      <c r="B11923" s="4" t="s">
        <v>12478</v>
      </c>
      <c r="C11923" s="4" t="s">
        <v>12454</v>
      </c>
      <c r="D11923" s="4" t="s">
        <v>5683</v>
      </c>
      <c r="E11923" s="5">
        <v>6.21</v>
      </c>
    </row>
    <row r="11924" s="1" customFormat="1" customHeight="1" spans="1:5">
      <c r="A11924" s="4">
        <v>100999</v>
      </c>
      <c r="B11924" s="4" t="s">
        <v>12479</v>
      </c>
      <c r="C11924" s="4" t="s">
        <v>12454</v>
      </c>
      <c r="D11924" s="4" t="s">
        <v>5683</v>
      </c>
      <c r="E11924" s="5">
        <v>6.17</v>
      </c>
    </row>
    <row r="11925" s="1" customFormat="1" customHeight="1" spans="1:5">
      <c r="A11925" s="4">
        <v>101000</v>
      </c>
      <c r="B11925" s="4" t="s">
        <v>12480</v>
      </c>
      <c r="C11925" s="4" t="s">
        <v>12454</v>
      </c>
      <c r="D11925" s="4" t="s">
        <v>5683</v>
      </c>
      <c r="E11925" s="5">
        <v>6.02</v>
      </c>
    </row>
    <row r="11926" s="1" customFormat="1" customHeight="1" spans="1:5">
      <c r="A11926" s="4">
        <v>101001</v>
      </c>
      <c r="B11926" s="4" t="s">
        <v>12481</v>
      </c>
      <c r="C11926" s="4" t="s">
        <v>12454</v>
      </c>
      <c r="D11926" s="4" t="s">
        <v>5683</v>
      </c>
      <c r="E11926" s="5">
        <v>5.06</v>
      </c>
    </row>
    <row r="11927" s="1" customFormat="1" customHeight="1" spans="1:5">
      <c r="A11927" s="4">
        <v>101002</v>
      </c>
      <c r="B11927" s="4" t="s">
        <v>12482</v>
      </c>
      <c r="C11927" s="4" t="s">
        <v>12454</v>
      </c>
      <c r="D11927" s="4" t="s">
        <v>5683</v>
      </c>
      <c r="E11927" s="5">
        <v>6.14</v>
      </c>
    </row>
    <row r="11928" s="1" customFormat="1" customHeight="1" spans="1:5">
      <c r="A11928" s="4">
        <v>101003</v>
      </c>
      <c r="B11928" s="4" t="s">
        <v>12483</v>
      </c>
      <c r="C11928" s="4" t="s">
        <v>12454</v>
      </c>
      <c r="D11928" s="4" t="s">
        <v>5683</v>
      </c>
      <c r="E11928" s="5">
        <v>6.96</v>
      </c>
    </row>
    <row r="11929" s="1" customFormat="1" customHeight="1" spans="1:5">
      <c r="A11929" s="4">
        <v>101004</v>
      </c>
      <c r="B11929" s="4" t="s">
        <v>12484</v>
      </c>
      <c r="C11929" s="4" t="s">
        <v>12454</v>
      </c>
      <c r="D11929" s="4" t="s">
        <v>5683</v>
      </c>
      <c r="E11929" s="5">
        <v>7.39</v>
      </c>
    </row>
    <row r="11930" s="1" customFormat="1" customHeight="1" spans="1:5">
      <c r="A11930" s="4">
        <v>101005</v>
      </c>
      <c r="B11930" s="4" t="s">
        <v>12485</v>
      </c>
      <c r="C11930" s="4" t="s">
        <v>223</v>
      </c>
      <c r="D11930" s="4" t="s">
        <v>5683</v>
      </c>
      <c r="E11930" s="5">
        <v>19.11</v>
      </c>
    </row>
    <row r="11931" s="1" customFormat="1" customHeight="1" spans="1:5">
      <c r="A11931" s="4">
        <v>101006</v>
      </c>
      <c r="B11931" s="4" t="s">
        <v>12486</v>
      </c>
      <c r="C11931" s="4" t="s">
        <v>223</v>
      </c>
      <c r="D11931" s="4" t="s">
        <v>5683</v>
      </c>
      <c r="E11931" s="5">
        <v>21.33</v>
      </c>
    </row>
    <row r="11932" s="1" customFormat="1" customHeight="1" spans="1:5">
      <c r="A11932" s="4">
        <v>101007</v>
      </c>
      <c r="B11932" s="4" t="s">
        <v>12487</v>
      </c>
      <c r="C11932" s="4" t="s">
        <v>223</v>
      </c>
      <c r="D11932" s="4" t="s">
        <v>5683</v>
      </c>
      <c r="E11932" s="5">
        <v>5.54</v>
      </c>
    </row>
    <row r="11933" s="1" customFormat="1" customHeight="1" spans="1:5">
      <c r="A11933" s="4">
        <v>101008</v>
      </c>
      <c r="B11933" s="4" t="s">
        <v>12488</v>
      </c>
      <c r="C11933" s="4" t="s">
        <v>223</v>
      </c>
      <c r="D11933" s="4" t="s">
        <v>5683</v>
      </c>
      <c r="E11933" s="5">
        <v>5.64</v>
      </c>
    </row>
    <row r="11934" s="1" customFormat="1" customHeight="1" spans="1:5">
      <c r="A11934" s="4">
        <v>101009</v>
      </c>
      <c r="B11934" s="4" t="s">
        <v>12489</v>
      </c>
      <c r="C11934" s="4" t="s">
        <v>12454</v>
      </c>
      <c r="D11934" s="4" t="s">
        <v>5683</v>
      </c>
      <c r="E11934" s="5">
        <v>44.13</v>
      </c>
    </row>
    <row r="11935" s="1" customFormat="1" customHeight="1" spans="1:5">
      <c r="A11935" s="4">
        <v>101010</v>
      </c>
      <c r="B11935" s="4" t="s">
        <v>12490</v>
      </c>
      <c r="C11935" s="4" t="s">
        <v>12454</v>
      </c>
      <c r="D11935" s="4" t="s">
        <v>5683</v>
      </c>
      <c r="E11935" s="5">
        <v>27.79</v>
      </c>
    </row>
    <row r="11936" s="1" customFormat="1" customHeight="1" spans="1:5">
      <c r="A11936" s="4">
        <v>101013</v>
      </c>
      <c r="B11936" s="4" t="s">
        <v>12491</v>
      </c>
      <c r="C11936" s="4" t="s">
        <v>12454</v>
      </c>
      <c r="D11936" s="4" t="s">
        <v>5683</v>
      </c>
      <c r="E11936" s="5">
        <v>46.02</v>
      </c>
    </row>
    <row r="11937" s="1" customFormat="1" customHeight="1" spans="1:5">
      <c r="A11937" s="4">
        <v>101014</v>
      </c>
      <c r="B11937" s="4" t="s">
        <v>12492</v>
      </c>
      <c r="C11937" s="4" t="s">
        <v>12454</v>
      </c>
      <c r="D11937" s="4" t="s">
        <v>5683</v>
      </c>
      <c r="E11937" s="5">
        <v>42.16</v>
      </c>
    </row>
    <row r="11938" s="1" customFormat="1" customHeight="1" spans="1:5">
      <c r="A11938" s="4">
        <v>101015</v>
      </c>
      <c r="B11938" s="4" t="s">
        <v>12493</v>
      </c>
      <c r="C11938" s="4" t="s">
        <v>12454</v>
      </c>
      <c r="D11938" s="4" t="s">
        <v>5683</v>
      </c>
      <c r="E11938" s="5">
        <v>34.63</v>
      </c>
    </row>
    <row r="11939" s="1" customFormat="1" customHeight="1" spans="1:5">
      <c r="A11939" s="4">
        <v>101016</v>
      </c>
      <c r="B11939" s="4" t="s">
        <v>12494</v>
      </c>
      <c r="C11939" s="4" t="s">
        <v>12454</v>
      </c>
      <c r="D11939" s="4" t="s">
        <v>5683</v>
      </c>
      <c r="E11939" s="5">
        <v>40.09</v>
      </c>
    </row>
    <row r="11940" s="1" customFormat="1" customHeight="1" spans="1:5">
      <c r="A11940" s="4">
        <v>101017</v>
      </c>
      <c r="B11940" s="4" t="s">
        <v>12495</v>
      </c>
      <c r="C11940" s="4" t="s">
        <v>12454</v>
      </c>
      <c r="D11940" s="4" t="s">
        <v>5683</v>
      </c>
      <c r="E11940" s="5">
        <v>30.4</v>
      </c>
    </row>
    <row r="11941" s="1" customFormat="1" customHeight="1" spans="1:5">
      <c r="A11941" s="4">
        <v>101018</v>
      </c>
      <c r="B11941" s="4" t="s">
        <v>12496</v>
      </c>
      <c r="C11941" s="4" t="s">
        <v>12454</v>
      </c>
      <c r="D11941" s="4" t="s">
        <v>5683</v>
      </c>
      <c r="E11941" s="5">
        <v>24.97</v>
      </c>
    </row>
    <row r="11942" s="1" customFormat="1" customHeight="1" spans="1:5">
      <c r="A11942" s="4">
        <v>101463</v>
      </c>
      <c r="B11942" s="4" t="s">
        <v>12497</v>
      </c>
      <c r="C11942" s="4" t="s">
        <v>12454</v>
      </c>
      <c r="D11942" s="4" t="s">
        <v>5683</v>
      </c>
      <c r="E11942" s="5">
        <v>46.16</v>
      </c>
    </row>
    <row r="11943" s="1" customFormat="1" customHeight="1" spans="1:5">
      <c r="A11943" s="4">
        <v>101464</v>
      </c>
      <c r="B11943" s="4" t="s">
        <v>12498</v>
      </c>
      <c r="C11943" s="4" t="s">
        <v>12454</v>
      </c>
      <c r="D11943" s="4" t="s">
        <v>5683</v>
      </c>
      <c r="E11943" s="5">
        <v>35.45</v>
      </c>
    </row>
    <row r="11944" s="1" customFormat="1" customHeight="1" spans="1:5">
      <c r="A11944" s="4">
        <v>101465</v>
      </c>
      <c r="B11944" s="4" t="s">
        <v>12499</v>
      </c>
      <c r="C11944" s="4" t="s">
        <v>12454</v>
      </c>
      <c r="D11944" s="4" t="s">
        <v>5683</v>
      </c>
      <c r="E11944" s="5">
        <v>27.1</v>
      </c>
    </row>
    <row r="11945" s="1" customFormat="1" customHeight="1" spans="1:5">
      <c r="A11945" s="4">
        <v>101466</v>
      </c>
      <c r="B11945" s="4" t="s">
        <v>12500</v>
      </c>
      <c r="C11945" s="4" t="s">
        <v>12454</v>
      </c>
      <c r="D11945" s="4" t="s">
        <v>5683</v>
      </c>
      <c r="E11945" s="5">
        <v>22.05</v>
      </c>
    </row>
    <row r="11946" s="1" customFormat="1" customHeight="1" spans="1:5">
      <c r="A11946" s="4">
        <v>101467</v>
      </c>
      <c r="B11946" s="4" t="s">
        <v>12501</v>
      </c>
      <c r="C11946" s="4" t="s">
        <v>12454</v>
      </c>
      <c r="D11946" s="4" t="s">
        <v>5683</v>
      </c>
      <c r="E11946" s="5">
        <v>18.45</v>
      </c>
    </row>
    <row r="11947" s="1" customFormat="1" customHeight="1" spans="1:5">
      <c r="A11947" s="4">
        <v>101468</v>
      </c>
      <c r="B11947" s="4" t="s">
        <v>12502</v>
      </c>
      <c r="C11947" s="4" t="s">
        <v>12454</v>
      </c>
      <c r="D11947" s="4" t="s">
        <v>5683</v>
      </c>
      <c r="E11947" s="5">
        <v>16.88</v>
      </c>
    </row>
    <row r="11948" s="1" customFormat="1" customHeight="1" spans="1:5">
      <c r="A11948" s="4">
        <v>101469</v>
      </c>
      <c r="B11948" s="4" t="s">
        <v>12503</v>
      </c>
      <c r="C11948" s="4" t="s">
        <v>12454</v>
      </c>
      <c r="D11948" s="4" t="s">
        <v>5683</v>
      </c>
      <c r="E11948" s="5">
        <v>37.77</v>
      </c>
    </row>
    <row r="11949" s="1" customFormat="1" customHeight="1" spans="1:5">
      <c r="A11949" s="4">
        <v>101470</v>
      </c>
      <c r="B11949" s="4" t="s">
        <v>12504</v>
      </c>
      <c r="C11949" s="4" t="s">
        <v>12454</v>
      </c>
      <c r="D11949" s="4" t="s">
        <v>5683</v>
      </c>
      <c r="E11949" s="5">
        <v>29.99</v>
      </c>
    </row>
    <row r="11950" s="1" customFormat="1" customHeight="1" spans="1:5">
      <c r="A11950" s="4">
        <v>101471</v>
      </c>
      <c r="B11950" s="4" t="s">
        <v>12505</v>
      </c>
      <c r="C11950" s="4" t="s">
        <v>12454</v>
      </c>
      <c r="D11950" s="4" t="s">
        <v>5683</v>
      </c>
      <c r="E11950" s="5">
        <v>25.71</v>
      </c>
    </row>
    <row r="11951" s="1" customFormat="1" customHeight="1" spans="1:5">
      <c r="A11951" s="4">
        <v>101472</v>
      </c>
      <c r="B11951" s="4" t="s">
        <v>12506</v>
      </c>
      <c r="C11951" s="4" t="s">
        <v>12454</v>
      </c>
      <c r="D11951" s="4" t="s">
        <v>5683</v>
      </c>
      <c r="E11951" s="5">
        <v>20.02</v>
      </c>
    </row>
    <row r="11952" s="1" customFormat="1" customHeight="1" spans="1:5">
      <c r="A11952" s="4">
        <v>101473</v>
      </c>
      <c r="B11952" s="4" t="s">
        <v>12507</v>
      </c>
      <c r="C11952" s="4" t="s">
        <v>12454</v>
      </c>
      <c r="D11952" s="4" t="s">
        <v>5683</v>
      </c>
      <c r="E11952" s="5">
        <v>28.83</v>
      </c>
    </row>
    <row r="11953" s="1" customFormat="1" customHeight="1" spans="1:5">
      <c r="A11953" s="4">
        <v>101474</v>
      </c>
      <c r="B11953" s="4" t="s">
        <v>12508</v>
      </c>
      <c r="C11953" s="4" t="s">
        <v>12454</v>
      </c>
      <c r="D11953" s="4" t="s">
        <v>5683</v>
      </c>
      <c r="E11953" s="5">
        <v>20.63</v>
      </c>
    </row>
    <row r="11954" s="1" customFormat="1" customHeight="1" spans="1:5">
      <c r="A11954" s="4">
        <v>101475</v>
      </c>
      <c r="B11954" s="4" t="s">
        <v>12509</v>
      </c>
      <c r="C11954" s="4" t="s">
        <v>12454</v>
      </c>
      <c r="D11954" s="4" t="s">
        <v>5683</v>
      </c>
      <c r="E11954" s="5">
        <v>18.3</v>
      </c>
    </row>
    <row r="11955" s="1" customFormat="1" customHeight="1" spans="1:5">
      <c r="A11955" s="4">
        <v>101476</v>
      </c>
      <c r="B11955" s="4" t="s">
        <v>12510</v>
      </c>
      <c r="C11955" s="4" t="s">
        <v>12454</v>
      </c>
      <c r="D11955" s="4" t="s">
        <v>5683</v>
      </c>
      <c r="E11955" s="5">
        <v>16.31</v>
      </c>
    </row>
    <row r="11956" s="1" customFormat="1" customHeight="1" spans="1:5">
      <c r="A11956" s="4">
        <v>101477</v>
      </c>
      <c r="B11956" s="4" t="s">
        <v>12511</v>
      </c>
      <c r="C11956" s="4" t="s">
        <v>12454</v>
      </c>
      <c r="D11956" s="4" t="s">
        <v>5683</v>
      </c>
      <c r="E11956" s="5">
        <v>13.36</v>
      </c>
    </row>
    <row r="11957" s="1" customFormat="1" customHeight="1" spans="1:5">
      <c r="A11957" s="4">
        <v>101478</v>
      </c>
      <c r="B11957" s="4" t="s">
        <v>12512</v>
      </c>
      <c r="C11957" s="4" t="s">
        <v>12454</v>
      </c>
      <c r="D11957" s="4" t="s">
        <v>5683</v>
      </c>
      <c r="E11957" s="5">
        <v>11.37</v>
      </c>
    </row>
    <row r="11958" s="1" customFormat="1" customHeight="1" spans="1:5">
      <c r="A11958" s="4">
        <v>101480</v>
      </c>
      <c r="B11958" s="4" t="s">
        <v>12513</v>
      </c>
      <c r="C11958" s="4" t="s">
        <v>12454</v>
      </c>
      <c r="D11958" s="4" t="s">
        <v>5683</v>
      </c>
      <c r="E11958" s="5">
        <v>67.56</v>
      </c>
    </row>
    <row r="11959" s="1" customFormat="1" customHeight="1" spans="1:5">
      <c r="A11959" s="4">
        <v>101481</v>
      </c>
      <c r="B11959" s="4" t="s">
        <v>12514</v>
      </c>
      <c r="C11959" s="4" t="s">
        <v>12454</v>
      </c>
      <c r="D11959" s="4" t="s">
        <v>5683</v>
      </c>
      <c r="E11959" s="5">
        <v>48.79</v>
      </c>
    </row>
    <row r="11960" s="1" customFormat="1" customHeight="1" spans="1:5">
      <c r="A11960" s="4">
        <v>101482</v>
      </c>
      <c r="B11960" s="4" t="s">
        <v>12515</v>
      </c>
      <c r="C11960" s="4" t="s">
        <v>12454</v>
      </c>
      <c r="D11960" s="4" t="s">
        <v>5683</v>
      </c>
      <c r="E11960" s="5">
        <v>36.47</v>
      </c>
    </row>
    <row r="11961" s="1" customFormat="1" customHeight="1" spans="1:5">
      <c r="A11961" s="4">
        <v>101483</v>
      </c>
      <c r="B11961" s="4" t="s">
        <v>12516</v>
      </c>
      <c r="C11961" s="4" t="s">
        <v>12454</v>
      </c>
      <c r="D11961" s="4" t="s">
        <v>5683</v>
      </c>
      <c r="E11961" s="5">
        <v>37.84</v>
      </c>
    </row>
    <row r="11962" s="1" customFormat="1" customHeight="1" spans="1:5">
      <c r="A11962" s="4">
        <v>101484</v>
      </c>
      <c r="B11962" s="4" t="s">
        <v>12517</v>
      </c>
      <c r="C11962" s="4" t="s">
        <v>12454</v>
      </c>
      <c r="D11962" s="4" t="s">
        <v>5683</v>
      </c>
      <c r="E11962" s="5">
        <v>196.16</v>
      </c>
    </row>
    <row r="11963" s="1" customFormat="1" customHeight="1" spans="1:5">
      <c r="A11963" s="4">
        <v>101485</v>
      </c>
      <c r="B11963" s="4" t="s">
        <v>12518</v>
      </c>
      <c r="C11963" s="4" t="s">
        <v>12454</v>
      </c>
      <c r="D11963" s="4" t="s">
        <v>5683</v>
      </c>
      <c r="E11963" s="5">
        <v>150.58</v>
      </c>
    </row>
    <row r="11964" s="1" customFormat="1" customHeight="1" spans="1:5">
      <c r="A11964" s="4">
        <v>101486</v>
      </c>
      <c r="B11964" s="4" t="s">
        <v>12519</v>
      </c>
      <c r="C11964" s="4" t="s">
        <v>12454</v>
      </c>
      <c r="D11964" s="4" t="s">
        <v>5683</v>
      </c>
      <c r="E11964" s="5">
        <v>135.64</v>
      </c>
    </row>
    <row r="11965" s="1" customFormat="1" customHeight="1" spans="1:5">
      <c r="A11965" s="4">
        <v>101487</v>
      </c>
      <c r="B11965" s="4" t="s">
        <v>12520</v>
      </c>
      <c r="C11965" s="4" t="s">
        <v>12454</v>
      </c>
      <c r="D11965" s="4" t="s">
        <v>5683</v>
      </c>
      <c r="E11965" s="5">
        <v>99.31</v>
      </c>
    </row>
    <row r="11966" s="1" customFormat="1" customHeight="1" spans="1:5">
      <c r="A11966" s="4">
        <v>101488</v>
      </c>
      <c r="B11966" s="4" t="s">
        <v>12521</v>
      </c>
      <c r="C11966" s="4" t="s">
        <v>12454</v>
      </c>
      <c r="D11966" s="4" t="s">
        <v>5683</v>
      </c>
      <c r="E11966" s="5">
        <v>85.94</v>
      </c>
    </row>
    <row r="11967" s="1" customFormat="1" customHeight="1" spans="1:5">
      <c r="A11967" s="4">
        <v>101188</v>
      </c>
      <c r="B11967" s="4" t="s">
        <v>12522</v>
      </c>
      <c r="C11967" s="4" t="s">
        <v>232</v>
      </c>
      <c r="D11967" s="4" t="s">
        <v>5502</v>
      </c>
      <c r="E11967" s="5">
        <v>6.1</v>
      </c>
    </row>
    <row r="11968" s="1" customFormat="1" customHeight="1" spans="1:5">
      <c r="A11968" s="4">
        <v>101189</v>
      </c>
      <c r="B11968" s="4" t="s">
        <v>12523</v>
      </c>
      <c r="C11968" s="4" t="s">
        <v>232</v>
      </c>
      <c r="D11968" s="4" t="s">
        <v>5502</v>
      </c>
      <c r="E11968" s="5">
        <v>71.67</v>
      </c>
    </row>
    <row r="11969" s="1" customFormat="1" customHeight="1" spans="1:5">
      <c r="A11969" s="4">
        <v>101190</v>
      </c>
      <c r="B11969" s="4" t="s">
        <v>12524</v>
      </c>
      <c r="C11969" s="4" t="s">
        <v>232</v>
      </c>
      <c r="D11969" s="4" t="s">
        <v>5502</v>
      </c>
      <c r="E11969" s="5">
        <v>70.91</v>
      </c>
    </row>
    <row r="11970" s="1" customFormat="1" customHeight="1" spans="1:5">
      <c r="A11970" s="4">
        <v>101191</v>
      </c>
      <c r="B11970" s="4" t="s">
        <v>12525</v>
      </c>
      <c r="C11970" s="4" t="s">
        <v>232</v>
      </c>
      <c r="D11970" s="4" t="s">
        <v>5502</v>
      </c>
      <c r="E11970" s="5">
        <v>71.29</v>
      </c>
    </row>
    <row r="11971" s="1" customFormat="1" customHeight="1" spans="1:5">
      <c r="A11971" s="4">
        <v>101192</v>
      </c>
      <c r="B11971" s="4" t="s">
        <v>12526</v>
      </c>
      <c r="C11971" s="4" t="s">
        <v>232</v>
      </c>
      <c r="D11971" s="4" t="s">
        <v>5502</v>
      </c>
      <c r="E11971" s="5">
        <v>71.56</v>
      </c>
    </row>
    <row r="11972" s="1" customFormat="1" customHeight="1" spans="1:5">
      <c r="A11972" s="4">
        <v>101193</v>
      </c>
      <c r="B11972" s="4" t="s">
        <v>12527</v>
      </c>
      <c r="C11972" s="4" t="s">
        <v>232</v>
      </c>
      <c r="D11972" s="4" t="s">
        <v>5502</v>
      </c>
      <c r="E11972" s="5">
        <v>64.4</v>
      </c>
    </row>
    <row r="11973" s="1" customFormat="1" customHeight="1" spans="1:5">
      <c r="A11973" s="4">
        <v>101194</v>
      </c>
      <c r="B11973" s="4" t="s">
        <v>12528</v>
      </c>
      <c r="C11973" s="4" t="s">
        <v>232</v>
      </c>
      <c r="D11973" s="4" t="s">
        <v>5502</v>
      </c>
      <c r="E11973" s="5">
        <v>64.78</v>
      </c>
    </row>
    <row r="11974" s="1" customFormat="1" customHeight="1" spans="1:5">
      <c r="A11974" s="4">
        <v>101197</v>
      </c>
      <c r="B11974" s="4" t="s">
        <v>12529</v>
      </c>
      <c r="C11974" s="4" t="s">
        <v>232</v>
      </c>
      <c r="D11974" s="4" t="s">
        <v>5502</v>
      </c>
      <c r="E11974" s="5">
        <v>131.39</v>
      </c>
    </row>
    <row r="11975" s="1" customFormat="1" customHeight="1" spans="1:5">
      <c r="A11975" s="4">
        <v>101198</v>
      </c>
      <c r="B11975" s="4" t="s">
        <v>12530</v>
      </c>
      <c r="C11975" s="4" t="s">
        <v>232</v>
      </c>
      <c r="D11975" s="4" t="s">
        <v>5502</v>
      </c>
      <c r="E11975" s="5">
        <v>96.02</v>
      </c>
    </row>
    <row r="11976" s="1" customFormat="1" customHeight="1" spans="1:5">
      <c r="A11976" s="4">
        <v>101199</v>
      </c>
      <c r="B11976" s="4" t="s">
        <v>12531</v>
      </c>
      <c r="C11976" s="4" t="s">
        <v>232</v>
      </c>
      <c r="D11976" s="4" t="s">
        <v>5502</v>
      </c>
      <c r="E11976" s="5">
        <v>96.96</v>
      </c>
    </row>
    <row r="11977" s="1" customFormat="1" customHeight="1" spans="1:5">
      <c r="A11977" s="4">
        <v>101200</v>
      </c>
      <c r="B11977" s="4" t="s">
        <v>12532</v>
      </c>
      <c r="C11977" s="4" t="s">
        <v>232</v>
      </c>
      <c r="D11977" s="4" t="s">
        <v>5502</v>
      </c>
      <c r="E11977" s="5">
        <v>60.33</v>
      </c>
    </row>
    <row r="11978" s="1" customFormat="1" customHeight="1" spans="1:5">
      <c r="A11978" s="4">
        <v>101201</v>
      </c>
      <c r="B11978" s="4" t="s">
        <v>12533</v>
      </c>
      <c r="C11978" s="4" t="s">
        <v>232</v>
      </c>
      <c r="D11978" s="4" t="s">
        <v>5502</v>
      </c>
      <c r="E11978" s="5">
        <v>73.64</v>
      </c>
    </row>
    <row r="11979" s="1" customFormat="1" customHeight="1" spans="1:5">
      <c r="A11979" s="4">
        <v>101202</v>
      </c>
      <c r="B11979" s="4" t="s">
        <v>12534</v>
      </c>
      <c r="C11979" s="4" t="s">
        <v>232</v>
      </c>
      <c r="D11979" s="4" t="s">
        <v>5502</v>
      </c>
      <c r="E11979" s="5">
        <v>42.81</v>
      </c>
    </row>
    <row r="11980" s="1" customFormat="1" customHeight="1" spans="1:5">
      <c r="A11980" s="4">
        <v>101203</v>
      </c>
      <c r="B11980" s="4" t="s">
        <v>12535</v>
      </c>
      <c r="C11980" s="4" t="s">
        <v>232</v>
      </c>
      <c r="D11980" s="4" t="s">
        <v>5502</v>
      </c>
      <c r="E11980" s="5">
        <v>41.87</v>
      </c>
    </row>
    <row r="11981" s="1" customFormat="1" customHeight="1" spans="1:5">
      <c r="A11981" s="4">
        <v>101204</v>
      </c>
      <c r="B11981" s="4" t="s">
        <v>12536</v>
      </c>
      <c r="C11981" s="4" t="s">
        <v>232</v>
      </c>
      <c r="D11981" s="4" t="s">
        <v>5502</v>
      </c>
      <c r="E11981" s="5">
        <v>42.24</v>
      </c>
    </row>
    <row r="11982" s="1" customFormat="1" customHeight="1" spans="1:5">
      <c r="A11982" s="4">
        <v>101205</v>
      </c>
      <c r="B11982" s="4" t="s">
        <v>12537</v>
      </c>
      <c r="C11982" s="4" t="s">
        <v>232</v>
      </c>
      <c r="D11982" s="4" t="s">
        <v>5502</v>
      </c>
      <c r="E11982" s="5">
        <v>42.81</v>
      </c>
    </row>
    <row r="11983" s="1" customFormat="1" customHeight="1" spans="1:5">
      <c r="A11983" s="4">
        <v>102362</v>
      </c>
      <c r="B11983" s="4" t="s">
        <v>12538</v>
      </c>
      <c r="C11983" s="4" t="s">
        <v>228</v>
      </c>
      <c r="D11983" s="4" t="s">
        <v>5502</v>
      </c>
      <c r="E11983" s="5">
        <v>161.43</v>
      </c>
    </row>
    <row r="11984" s="1" customFormat="1" customHeight="1" spans="1:5">
      <c r="A11984" s="4">
        <v>102363</v>
      </c>
      <c r="B11984" s="4" t="s">
        <v>12539</v>
      </c>
      <c r="C11984" s="4" t="s">
        <v>228</v>
      </c>
      <c r="D11984" s="4" t="s">
        <v>5502</v>
      </c>
      <c r="E11984" s="5">
        <v>177.59</v>
      </c>
    </row>
    <row r="11985" s="1" customFormat="1" customHeight="1" spans="1:5">
      <c r="A11985" s="4">
        <v>102364</v>
      </c>
      <c r="B11985" s="4" t="s">
        <v>12540</v>
      </c>
      <c r="C11985" s="4" t="s">
        <v>228</v>
      </c>
      <c r="D11985" s="4" t="s">
        <v>5502</v>
      </c>
      <c r="E11985" s="5">
        <v>206.91</v>
      </c>
    </row>
    <row r="11986" s="1" customFormat="1" customHeight="1" spans="1:5">
      <c r="A11986" s="4">
        <v>98509</v>
      </c>
      <c r="B11986" s="4" t="s">
        <v>12541</v>
      </c>
      <c r="C11986" s="4" t="s">
        <v>215</v>
      </c>
      <c r="D11986" s="4" t="s">
        <v>5502</v>
      </c>
      <c r="E11986" s="5">
        <v>82.89</v>
      </c>
    </row>
    <row r="11987" s="1" customFormat="1" customHeight="1" spans="1:5">
      <c r="A11987" s="4">
        <v>98510</v>
      </c>
      <c r="B11987" s="4" t="s">
        <v>12542</v>
      </c>
      <c r="C11987" s="4" t="s">
        <v>215</v>
      </c>
      <c r="D11987" s="4" t="s">
        <v>5502</v>
      </c>
      <c r="E11987" s="5">
        <v>115.19</v>
      </c>
    </row>
    <row r="11988" s="1" customFormat="1" customHeight="1" spans="1:5">
      <c r="A11988" s="4">
        <v>98511</v>
      </c>
      <c r="B11988" s="4" t="s">
        <v>12543</v>
      </c>
      <c r="C11988" s="4" t="s">
        <v>215</v>
      </c>
      <c r="D11988" s="4" t="s">
        <v>5502</v>
      </c>
      <c r="E11988" s="5">
        <v>224.47</v>
      </c>
    </row>
    <row r="11989" s="1" customFormat="1" customHeight="1" spans="1:5">
      <c r="A11989" s="4">
        <v>98516</v>
      </c>
      <c r="B11989" s="4" t="s">
        <v>12544</v>
      </c>
      <c r="C11989" s="4" t="s">
        <v>215</v>
      </c>
      <c r="D11989" s="4" t="s">
        <v>5683</v>
      </c>
      <c r="E11989" s="5">
        <v>458.4</v>
      </c>
    </row>
    <row r="11990" s="1" customFormat="1" customHeight="1" spans="1:5">
      <c r="A11990" s="4">
        <v>98519</v>
      </c>
      <c r="B11990" s="4" t="s">
        <v>12545</v>
      </c>
      <c r="C11990" s="4" t="s">
        <v>228</v>
      </c>
      <c r="D11990" s="4" t="s">
        <v>5502</v>
      </c>
      <c r="E11990" s="5">
        <v>2.03</v>
      </c>
    </row>
    <row r="11991" s="1" customFormat="1" customHeight="1" spans="1:5">
      <c r="A11991" s="4">
        <v>98520</v>
      </c>
      <c r="B11991" s="4" t="s">
        <v>12546</v>
      </c>
      <c r="C11991" s="4" t="s">
        <v>228</v>
      </c>
      <c r="D11991" s="4" t="s">
        <v>5683</v>
      </c>
      <c r="E11991" s="5">
        <v>4.48</v>
      </c>
    </row>
    <row r="11992" s="1" customFormat="1" customHeight="1" spans="1:5">
      <c r="A11992" s="4">
        <v>98521</v>
      </c>
      <c r="B11992" s="4" t="s">
        <v>12547</v>
      </c>
      <c r="C11992" s="4" t="s">
        <v>228</v>
      </c>
      <c r="D11992" s="4" t="s">
        <v>5502</v>
      </c>
      <c r="E11992" s="5">
        <v>0.37</v>
      </c>
    </row>
    <row r="11993" s="1" customFormat="1" customHeight="1" spans="1:5">
      <c r="A11993" s="4">
        <v>98522</v>
      </c>
      <c r="B11993" s="4" t="s">
        <v>12548</v>
      </c>
      <c r="C11993" s="4" t="s">
        <v>232</v>
      </c>
      <c r="D11993" s="4" t="s">
        <v>5502</v>
      </c>
      <c r="E11993" s="5">
        <v>183.38</v>
      </c>
    </row>
    <row r="11994" s="1" customFormat="1" customHeight="1" spans="1:5">
      <c r="A11994" s="4">
        <v>98524</v>
      </c>
      <c r="B11994" s="4" t="s">
        <v>12549</v>
      </c>
      <c r="C11994" s="4" t="s">
        <v>228</v>
      </c>
      <c r="D11994" s="4" t="s">
        <v>5502</v>
      </c>
      <c r="E11994" s="5">
        <v>3.11</v>
      </c>
    </row>
    <row r="11995" s="1" customFormat="1" customHeight="1" spans="1:5">
      <c r="A11995" s="4">
        <v>98503</v>
      </c>
      <c r="B11995" s="4" t="s">
        <v>12550</v>
      </c>
      <c r="C11995" s="4" t="s">
        <v>228</v>
      </c>
      <c r="D11995" s="4" t="s">
        <v>5683</v>
      </c>
      <c r="E11995" s="5">
        <v>21.65</v>
      </c>
    </row>
    <row r="11996" s="1" customFormat="1" customHeight="1" spans="1:5">
      <c r="A11996" s="4">
        <v>98504</v>
      </c>
      <c r="B11996" s="4" t="s">
        <v>12551</v>
      </c>
      <c r="C11996" s="4" t="s">
        <v>228</v>
      </c>
      <c r="D11996" s="4" t="s">
        <v>5683</v>
      </c>
      <c r="E11996" s="5">
        <v>16.26</v>
      </c>
    </row>
    <row r="11997" s="1" customFormat="1" customHeight="1" spans="1:5">
      <c r="A11997" s="4">
        <v>98505</v>
      </c>
      <c r="B11997" s="4" t="s">
        <v>12552</v>
      </c>
      <c r="C11997" s="4" t="s">
        <v>228</v>
      </c>
      <c r="D11997" s="4" t="s">
        <v>5502</v>
      </c>
      <c r="E11997" s="5">
        <v>118.16</v>
      </c>
    </row>
    <row r="11998" s="1" customFormat="1" customHeight="1" spans="1:5">
      <c r="A11998" s="4">
        <v>103946</v>
      </c>
      <c r="B11998" s="4" t="s">
        <v>12553</v>
      </c>
      <c r="C11998" s="4" t="s">
        <v>228</v>
      </c>
      <c r="D11998" s="4" t="s">
        <v>5683</v>
      </c>
      <c r="E11998" s="5">
        <v>21.09</v>
      </c>
    </row>
    <row r="11999" s="1" customFormat="1" customHeight="1" spans="1:5">
      <c r="A11999" s="4">
        <v>103185</v>
      </c>
      <c r="B11999" s="4" t="s">
        <v>12554</v>
      </c>
      <c r="C11999" s="4" t="s">
        <v>215</v>
      </c>
      <c r="D11999" s="4" t="s">
        <v>5683</v>
      </c>
      <c r="E11999" s="6">
        <v>6149.65</v>
      </c>
    </row>
    <row r="12000" s="1" customFormat="1" customHeight="1" spans="1:5">
      <c r="A12000" s="4">
        <v>103186</v>
      </c>
      <c r="B12000" s="4" t="s">
        <v>12555</v>
      </c>
      <c r="C12000" s="4" t="s">
        <v>215</v>
      </c>
      <c r="D12000" s="4" t="s">
        <v>5683</v>
      </c>
      <c r="E12000" s="6">
        <v>6485.24</v>
      </c>
    </row>
    <row r="12001" s="1" customFormat="1" customHeight="1" spans="1:5">
      <c r="A12001" s="4">
        <v>103187</v>
      </c>
      <c r="B12001" s="4" t="s">
        <v>12556</v>
      </c>
      <c r="C12001" s="4" t="s">
        <v>215</v>
      </c>
      <c r="D12001" s="4" t="s">
        <v>5683</v>
      </c>
      <c r="E12001" s="6">
        <v>4874.38</v>
      </c>
    </row>
    <row r="12002" s="1" customFormat="1" customHeight="1" spans="1:5">
      <c r="A12002" s="4">
        <v>103188</v>
      </c>
      <c r="B12002" s="4" t="s">
        <v>12557</v>
      </c>
      <c r="C12002" s="4" t="s">
        <v>215</v>
      </c>
      <c r="D12002" s="4" t="s">
        <v>5683</v>
      </c>
      <c r="E12002" s="6">
        <v>5240.91</v>
      </c>
    </row>
    <row r="12003" s="1" customFormat="1" customHeight="1" spans="1:5">
      <c r="A12003" s="4">
        <v>103189</v>
      </c>
      <c r="B12003" s="4" t="s">
        <v>12558</v>
      </c>
      <c r="C12003" s="4" t="s">
        <v>215</v>
      </c>
      <c r="D12003" s="4" t="s">
        <v>5683</v>
      </c>
      <c r="E12003" s="6">
        <v>2626.61</v>
      </c>
    </row>
    <row r="12004" s="1" customFormat="1" customHeight="1" spans="1:5">
      <c r="A12004" s="4">
        <v>103190</v>
      </c>
      <c r="B12004" s="4" t="s">
        <v>12559</v>
      </c>
      <c r="C12004" s="4" t="s">
        <v>215</v>
      </c>
      <c r="D12004" s="4" t="s">
        <v>5683</v>
      </c>
      <c r="E12004" s="6">
        <v>4082.5</v>
      </c>
    </row>
    <row r="12005" s="1" customFormat="1" customHeight="1" spans="1:5">
      <c r="A12005" s="4">
        <v>103191</v>
      </c>
      <c r="B12005" s="4" t="s">
        <v>12560</v>
      </c>
      <c r="C12005" s="4" t="s">
        <v>215</v>
      </c>
      <c r="D12005" s="4" t="s">
        <v>5683</v>
      </c>
      <c r="E12005" s="6">
        <v>2380.09</v>
      </c>
    </row>
    <row r="12006" s="1" customFormat="1" customHeight="1" spans="1:5">
      <c r="A12006" s="4">
        <v>103192</v>
      </c>
      <c r="B12006" s="4" t="s">
        <v>12561</v>
      </c>
      <c r="C12006" s="4" t="s">
        <v>215</v>
      </c>
      <c r="D12006" s="4" t="s">
        <v>5683</v>
      </c>
      <c r="E12006" s="6">
        <v>2533.73</v>
      </c>
    </row>
    <row r="12007" s="1" customFormat="1" customHeight="1" spans="1:5">
      <c r="A12007" s="4">
        <v>103193</v>
      </c>
      <c r="B12007" s="4" t="s">
        <v>12562</v>
      </c>
      <c r="C12007" s="4" t="s">
        <v>215</v>
      </c>
      <c r="D12007" s="4" t="s">
        <v>5683</v>
      </c>
      <c r="E12007" s="6">
        <v>1952.46</v>
      </c>
    </row>
    <row r="12008" s="1" customFormat="1" customHeight="1" spans="1:5">
      <c r="A12008" s="4">
        <v>103194</v>
      </c>
      <c r="B12008" s="4" t="s">
        <v>12563</v>
      </c>
      <c r="C12008" s="4" t="s">
        <v>215</v>
      </c>
      <c r="D12008" s="4" t="s">
        <v>5683</v>
      </c>
      <c r="E12008" s="6">
        <v>2810.43</v>
      </c>
    </row>
    <row r="12009" s="1" customFormat="1" customHeight="1" spans="1:5">
      <c r="A12009" s="4">
        <v>103195</v>
      </c>
      <c r="B12009" s="4" t="s">
        <v>12564</v>
      </c>
      <c r="C12009" s="4" t="s">
        <v>215</v>
      </c>
      <c r="D12009" s="4" t="s">
        <v>5683</v>
      </c>
      <c r="E12009" s="6">
        <v>2193.46</v>
      </c>
    </row>
    <row r="12010" s="1" customFormat="1" customHeight="1" spans="1:5">
      <c r="A12010" s="4">
        <v>103205</v>
      </c>
      <c r="B12010" s="4" t="s">
        <v>12565</v>
      </c>
      <c r="C12010" s="4" t="s">
        <v>215</v>
      </c>
      <c r="D12010" s="4" t="s">
        <v>5683</v>
      </c>
      <c r="E12010" s="6">
        <v>4098.8</v>
      </c>
    </row>
    <row r="12011" s="1" customFormat="1" customHeight="1" spans="1:5">
      <c r="A12011" s="4">
        <v>103206</v>
      </c>
      <c r="B12011" s="4" t="s">
        <v>12566</v>
      </c>
      <c r="C12011" s="4" t="s">
        <v>215</v>
      </c>
      <c r="D12011" s="4" t="s">
        <v>5683</v>
      </c>
      <c r="E12011" s="6">
        <v>2396.41</v>
      </c>
    </row>
    <row r="12012" s="1" customFormat="1" customHeight="1" spans="1:5">
      <c r="A12012" s="4">
        <v>103207</v>
      </c>
      <c r="B12012" s="4" t="s">
        <v>12567</v>
      </c>
      <c r="C12012" s="4" t="s">
        <v>215</v>
      </c>
      <c r="D12012" s="4" t="s">
        <v>5683</v>
      </c>
      <c r="E12012" s="6">
        <v>2550.05</v>
      </c>
    </row>
    <row r="12013" s="1" customFormat="1" customHeight="1" spans="1:5">
      <c r="A12013" s="4">
        <v>103208</v>
      </c>
      <c r="B12013" s="4" t="s">
        <v>12568</v>
      </c>
      <c r="C12013" s="4" t="s">
        <v>215</v>
      </c>
      <c r="D12013" s="4" t="s">
        <v>5683</v>
      </c>
      <c r="E12013" s="6">
        <v>1968.78</v>
      </c>
    </row>
    <row r="12014" s="1" customFormat="1" customHeight="1" spans="1:5">
      <c r="A12014" s="4">
        <v>103209</v>
      </c>
      <c r="B12014" s="4" t="s">
        <v>12569</v>
      </c>
      <c r="C12014" s="4" t="s">
        <v>215</v>
      </c>
      <c r="D12014" s="4" t="s">
        <v>5683</v>
      </c>
      <c r="E12014" s="6">
        <v>2826.75</v>
      </c>
    </row>
    <row r="12015" s="1" customFormat="1" customHeight="1" spans="1:5">
      <c r="A12015" s="4">
        <v>103210</v>
      </c>
      <c r="B12015" s="4" t="s">
        <v>12570</v>
      </c>
      <c r="C12015" s="4" t="s">
        <v>215</v>
      </c>
      <c r="D12015" s="4" t="s">
        <v>5683</v>
      </c>
      <c r="E12015" s="6">
        <v>2302.69</v>
      </c>
    </row>
    <row r="12016" s="1" customFormat="1" customHeight="1" spans="1:5">
      <c r="A12016" s="4">
        <v>103304</v>
      </c>
      <c r="B12016" s="4" t="s">
        <v>12571</v>
      </c>
      <c r="C12016" s="4" t="s">
        <v>215</v>
      </c>
      <c r="D12016" s="4" t="s">
        <v>5683</v>
      </c>
      <c r="E12016" s="6">
        <v>1247.29</v>
      </c>
    </row>
    <row r="12017" s="1" customFormat="1" customHeight="1" spans="1:5">
      <c r="A12017" s="4">
        <v>103307</v>
      </c>
      <c r="B12017" s="4" t="s">
        <v>12572</v>
      </c>
      <c r="C12017" s="4" t="s">
        <v>215</v>
      </c>
      <c r="D12017" s="4" t="s">
        <v>5683</v>
      </c>
      <c r="E12017" s="6">
        <v>1336.95</v>
      </c>
    </row>
    <row r="12018" s="1" customFormat="1" customHeight="1" spans="1:5">
      <c r="A12018" s="4">
        <v>103310</v>
      </c>
      <c r="B12018" s="4" t="s">
        <v>12573</v>
      </c>
      <c r="C12018" s="4" t="s">
        <v>215</v>
      </c>
      <c r="D12018" s="4" t="s">
        <v>5683</v>
      </c>
      <c r="E12018" s="6">
        <v>1285.64</v>
      </c>
    </row>
    <row r="12019" s="1" customFormat="1" customHeight="1" spans="1:5">
      <c r="A12019" s="4">
        <v>103314</v>
      </c>
      <c r="B12019" s="4" t="s">
        <v>12574</v>
      </c>
      <c r="C12019" s="4" t="s">
        <v>228</v>
      </c>
      <c r="D12019" s="4" t="s">
        <v>5502</v>
      </c>
      <c r="E12019" s="5">
        <v>299.29</v>
      </c>
    </row>
    <row r="12020" s="1" customFormat="1" customHeight="1" spans="1:5">
      <c r="A12020" s="4">
        <v>103315</v>
      </c>
      <c r="B12020" s="4" t="s">
        <v>12575</v>
      </c>
      <c r="C12020" s="4" t="s">
        <v>228</v>
      </c>
      <c r="D12020" s="4" t="s">
        <v>5502</v>
      </c>
      <c r="E12020" s="5">
        <v>290.61</v>
      </c>
    </row>
    <row r="12021" s="1" customFormat="1" customHeight="1" spans="1:5">
      <c r="A12021" s="4">
        <v>103769</v>
      </c>
      <c r="B12021" s="4" t="s">
        <v>12576</v>
      </c>
      <c r="C12021" s="4" t="s">
        <v>215</v>
      </c>
      <c r="D12021" s="4" t="s">
        <v>5502</v>
      </c>
      <c r="E12021" s="6">
        <v>3451.68</v>
      </c>
    </row>
    <row r="12022" s="1" customFormat="1" customHeight="1" spans="1:5">
      <c r="A12022" s="4">
        <v>98525</v>
      </c>
      <c r="B12022" s="4" t="s">
        <v>12577</v>
      </c>
      <c r="C12022" s="4" t="s">
        <v>228</v>
      </c>
      <c r="D12022" s="4" t="s">
        <v>5683</v>
      </c>
      <c r="E12022" s="5">
        <v>0.41</v>
      </c>
    </row>
    <row r="12023" s="1" customFormat="1" customHeight="1" spans="1:5">
      <c r="A12023" s="4">
        <v>98526</v>
      </c>
      <c r="B12023" s="4" t="s">
        <v>12578</v>
      </c>
      <c r="C12023" s="4" t="s">
        <v>215</v>
      </c>
      <c r="D12023" s="4" t="s">
        <v>5502</v>
      </c>
      <c r="E12023" s="5">
        <v>91.18</v>
      </c>
    </row>
    <row r="12024" s="1" customFormat="1" customHeight="1" spans="1:5">
      <c r="A12024" s="4">
        <v>98527</v>
      </c>
      <c r="B12024" s="4" t="s">
        <v>12579</v>
      </c>
      <c r="C12024" s="4" t="s">
        <v>215</v>
      </c>
      <c r="D12024" s="4" t="s">
        <v>5502</v>
      </c>
      <c r="E12024" s="5">
        <v>196.3</v>
      </c>
    </row>
    <row r="12025" s="1" customFormat="1" customHeight="1" spans="1:5">
      <c r="A12025" s="4">
        <v>98528</v>
      </c>
      <c r="B12025" s="4" t="s">
        <v>12580</v>
      </c>
      <c r="C12025" s="4" t="s">
        <v>215</v>
      </c>
      <c r="D12025" s="4" t="s">
        <v>5502</v>
      </c>
      <c r="E12025" s="5">
        <v>287.07</v>
      </c>
    </row>
    <row r="12026" s="1" customFormat="1" customHeight="1" spans="1:5">
      <c r="A12026" s="4">
        <v>98529</v>
      </c>
      <c r="B12026" s="4" t="s">
        <v>12581</v>
      </c>
      <c r="C12026" s="4" t="s">
        <v>215</v>
      </c>
      <c r="D12026" s="4" t="s">
        <v>5502</v>
      </c>
      <c r="E12026" s="5">
        <v>67.25</v>
      </c>
    </row>
    <row r="12027" s="1" customFormat="1" customHeight="1" spans="1:5">
      <c r="A12027" s="4">
        <v>98530</v>
      </c>
      <c r="B12027" s="4" t="s">
        <v>12582</v>
      </c>
      <c r="C12027" s="4" t="s">
        <v>215</v>
      </c>
      <c r="D12027" s="4" t="s">
        <v>5502</v>
      </c>
      <c r="E12027" s="5">
        <v>119.8</v>
      </c>
    </row>
    <row r="12028" s="1" customFormat="1" customHeight="1" spans="1:5">
      <c r="A12028" s="4">
        <v>98531</v>
      </c>
      <c r="B12028" s="4" t="s">
        <v>12583</v>
      </c>
      <c r="C12028" s="4" t="s">
        <v>215</v>
      </c>
      <c r="D12028" s="4" t="s">
        <v>5683</v>
      </c>
      <c r="E12028" s="5">
        <v>298.45</v>
      </c>
    </row>
    <row r="12029" s="1" customFormat="1" customHeight="1" spans="1:5">
      <c r="A12029" s="4">
        <v>98532</v>
      </c>
      <c r="B12029" s="4" t="s">
        <v>12584</v>
      </c>
      <c r="C12029" s="4" t="s">
        <v>215</v>
      </c>
      <c r="D12029" s="4" t="s">
        <v>5683</v>
      </c>
      <c r="E12029" s="5">
        <v>122.38</v>
      </c>
    </row>
    <row r="12030" s="1" customFormat="1" customHeight="1" spans="1:5">
      <c r="A12030" s="4">
        <v>98533</v>
      </c>
      <c r="B12030" s="4" t="s">
        <v>12585</v>
      </c>
      <c r="C12030" s="4" t="s">
        <v>215</v>
      </c>
      <c r="D12030" s="4" t="s">
        <v>5683</v>
      </c>
      <c r="E12030" s="5">
        <v>332.96</v>
      </c>
    </row>
    <row r="12031" s="1" customFormat="1" customHeight="1" spans="1:5">
      <c r="A12031" s="4">
        <v>98534</v>
      </c>
      <c r="B12031" s="4" t="s">
        <v>12586</v>
      </c>
      <c r="C12031" s="4" t="s">
        <v>215</v>
      </c>
      <c r="D12031" s="4" t="s">
        <v>5683</v>
      </c>
      <c r="E12031" s="5">
        <v>855.64</v>
      </c>
    </row>
    <row r="12032" s="1" customFormat="1" customHeight="1" spans="1:5">
      <c r="A12032" s="4">
        <v>98535</v>
      </c>
      <c r="B12032" s="4" t="s">
        <v>12587</v>
      </c>
      <c r="C12032" s="4" t="s">
        <v>215</v>
      </c>
      <c r="D12032" s="4" t="s">
        <v>5683</v>
      </c>
      <c r="E12032" s="6">
        <v>1349.75</v>
      </c>
    </row>
    <row r="12033" s="1" customFormat="1" customHeight="1" spans="1:5">
      <c r="A12033" s="4">
        <v>88238</v>
      </c>
      <c r="B12033" s="4" t="s">
        <v>12588</v>
      </c>
      <c r="C12033" s="4" t="s">
        <v>6151</v>
      </c>
      <c r="D12033" s="4" t="s">
        <v>5502</v>
      </c>
      <c r="E12033" s="5">
        <v>22.23</v>
      </c>
    </row>
    <row r="12034" s="1" customFormat="1" customHeight="1" spans="1:5">
      <c r="A12034" s="4">
        <v>88239</v>
      </c>
      <c r="B12034" s="4" t="s">
        <v>12589</v>
      </c>
      <c r="C12034" s="4" t="s">
        <v>6151</v>
      </c>
      <c r="D12034" s="4" t="s">
        <v>5502</v>
      </c>
      <c r="E12034" s="5">
        <v>22.1</v>
      </c>
    </row>
    <row r="12035" s="1" customFormat="1" customHeight="1" spans="1:5">
      <c r="A12035" s="4">
        <v>88240</v>
      </c>
      <c r="B12035" s="4" t="s">
        <v>12590</v>
      </c>
      <c r="C12035" s="4" t="s">
        <v>6151</v>
      </c>
      <c r="D12035" s="4" t="s">
        <v>5502</v>
      </c>
      <c r="E12035" s="5">
        <v>21.05</v>
      </c>
    </row>
    <row r="12036" s="1" customFormat="1" customHeight="1" spans="1:5">
      <c r="A12036" s="4">
        <v>88241</v>
      </c>
      <c r="B12036" s="4" t="s">
        <v>12591</v>
      </c>
      <c r="C12036" s="4" t="s">
        <v>6151</v>
      </c>
      <c r="D12036" s="4" t="s">
        <v>5502</v>
      </c>
      <c r="E12036" s="5">
        <v>22.36</v>
      </c>
    </row>
    <row r="12037" s="1" customFormat="1" customHeight="1" spans="1:5">
      <c r="A12037" s="4">
        <v>88242</v>
      </c>
      <c r="B12037" s="4" t="s">
        <v>12592</v>
      </c>
      <c r="C12037" s="4" t="s">
        <v>6151</v>
      </c>
      <c r="D12037" s="4" t="s">
        <v>5502</v>
      </c>
      <c r="E12037" s="5">
        <v>22.28</v>
      </c>
    </row>
    <row r="12038" s="1" customFormat="1" customHeight="1" spans="1:5">
      <c r="A12038" s="4">
        <v>88243</v>
      </c>
      <c r="B12038" s="4" t="s">
        <v>12593</v>
      </c>
      <c r="C12038" s="4" t="s">
        <v>6151</v>
      </c>
      <c r="D12038" s="4" t="s">
        <v>5502</v>
      </c>
      <c r="E12038" s="5">
        <v>22.19</v>
      </c>
    </row>
    <row r="12039" s="1" customFormat="1" customHeight="1" spans="1:5">
      <c r="A12039" s="4">
        <v>88245</v>
      </c>
      <c r="B12039" s="4" t="s">
        <v>12594</v>
      </c>
      <c r="C12039" s="4" t="s">
        <v>6151</v>
      </c>
      <c r="D12039" s="4" t="s">
        <v>5502</v>
      </c>
      <c r="E12039" s="5">
        <v>26.31</v>
      </c>
    </row>
    <row r="12040" s="1" customFormat="1" customHeight="1" spans="1:5">
      <c r="A12040" s="4">
        <v>88246</v>
      </c>
      <c r="B12040" s="4" t="s">
        <v>12595</v>
      </c>
      <c r="C12040" s="4" t="s">
        <v>6151</v>
      </c>
      <c r="D12040" s="4" t="s">
        <v>5502</v>
      </c>
      <c r="E12040" s="5">
        <v>23.54</v>
      </c>
    </row>
    <row r="12041" s="1" customFormat="1" customHeight="1" spans="1:5">
      <c r="A12041" s="4">
        <v>88247</v>
      </c>
      <c r="B12041" s="4" t="s">
        <v>12596</v>
      </c>
      <c r="C12041" s="4" t="s">
        <v>6151</v>
      </c>
      <c r="D12041" s="4" t="s">
        <v>5502</v>
      </c>
      <c r="E12041" s="5">
        <v>22.65</v>
      </c>
    </row>
    <row r="12042" s="1" customFormat="1" customHeight="1" spans="1:5">
      <c r="A12042" s="4">
        <v>88248</v>
      </c>
      <c r="B12042" s="4" t="s">
        <v>12597</v>
      </c>
      <c r="C12042" s="4" t="s">
        <v>6151</v>
      </c>
      <c r="D12042" s="4" t="s">
        <v>5502</v>
      </c>
      <c r="E12042" s="5">
        <v>21.66</v>
      </c>
    </row>
    <row r="12043" s="1" customFormat="1" customHeight="1" spans="1:5">
      <c r="A12043" s="4">
        <v>88249</v>
      </c>
      <c r="B12043" s="4" t="s">
        <v>12598</v>
      </c>
      <c r="C12043" s="4" t="s">
        <v>6151</v>
      </c>
      <c r="D12043" s="4" t="s">
        <v>5502</v>
      </c>
      <c r="E12043" s="5">
        <v>20.19</v>
      </c>
    </row>
    <row r="12044" s="1" customFormat="1" customHeight="1" spans="1:5">
      <c r="A12044" s="4">
        <v>88250</v>
      </c>
      <c r="B12044" s="4" t="s">
        <v>12599</v>
      </c>
      <c r="C12044" s="4" t="s">
        <v>6151</v>
      </c>
      <c r="D12044" s="4" t="s">
        <v>5502</v>
      </c>
      <c r="E12044" s="5">
        <v>21.05</v>
      </c>
    </row>
    <row r="12045" s="1" customFormat="1" customHeight="1" spans="1:5">
      <c r="A12045" s="4">
        <v>88251</v>
      </c>
      <c r="B12045" s="4" t="s">
        <v>12600</v>
      </c>
      <c r="C12045" s="4" t="s">
        <v>6151</v>
      </c>
      <c r="D12045" s="4" t="s">
        <v>5502</v>
      </c>
      <c r="E12045" s="5">
        <v>22.23</v>
      </c>
    </row>
    <row r="12046" s="1" customFormat="1" customHeight="1" spans="1:5">
      <c r="A12046" s="4">
        <v>88252</v>
      </c>
      <c r="B12046" s="4" t="s">
        <v>12601</v>
      </c>
      <c r="C12046" s="4" t="s">
        <v>6151</v>
      </c>
      <c r="D12046" s="4" t="s">
        <v>5502</v>
      </c>
      <c r="E12046" s="5">
        <v>21.13</v>
      </c>
    </row>
    <row r="12047" s="1" customFormat="1" customHeight="1" spans="1:5">
      <c r="A12047" s="4">
        <v>88253</v>
      </c>
      <c r="B12047" s="4" t="s">
        <v>12602</v>
      </c>
      <c r="C12047" s="4" t="s">
        <v>6151</v>
      </c>
      <c r="D12047" s="4" t="s">
        <v>5502</v>
      </c>
      <c r="E12047" s="5">
        <v>14.48</v>
      </c>
    </row>
    <row r="12048" s="1" customFormat="1" customHeight="1" spans="1:5">
      <c r="A12048" s="4">
        <v>88255</v>
      </c>
      <c r="B12048" s="4" t="s">
        <v>12603</v>
      </c>
      <c r="C12048" s="4" t="s">
        <v>6151</v>
      </c>
      <c r="D12048" s="4" t="s">
        <v>5502</v>
      </c>
      <c r="E12048" s="5">
        <v>27.4</v>
      </c>
    </row>
    <row r="12049" s="1" customFormat="1" customHeight="1" spans="1:5">
      <c r="A12049" s="4">
        <v>88256</v>
      </c>
      <c r="B12049" s="4" t="s">
        <v>12604</v>
      </c>
      <c r="C12049" s="4" t="s">
        <v>6151</v>
      </c>
      <c r="D12049" s="4" t="s">
        <v>5502</v>
      </c>
      <c r="E12049" s="5">
        <v>26.38</v>
      </c>
    </row>
    <row r="12050" s="1" customFormat="1" customHeight="1" spans="1:5">
      <c r="A12050" s="4">
        <v>88257</v>
      </c>
      <c r="B12050" s="4" t="s">
        <v>12605</v>
      </c>
      <c r="C12050" s="4" t="s">
        <v>6151</v>
      </c>
      <c r="D12050" s="4" t="s">
        <v>5502</v>
      </c>
      <c r="E12050" s="5">
        <v>30.01</v>
      </c>
    </row>
    <row r="12051" s="1" customFormat="1" customHeight="1" spans="1:5">
      <c r="A12051" s="4">
        <v>88258</v>
      </c>
      <c r="B12051" s="4" t="s">
        <v>12606</v>
      </c>
      <c r="C12051" s="4" t="s">
        <v>6151</v>
      </c>
      <c r="D12051" s="4" t="s">
        <v>5502</v>
      </c>
      <c r="E12051" s="5">
        <v>15.78</v>
      </c>
    </row>
    <row r="12052" s="1" customFormat="1" customHeight="1" spans="1:5">
      <c r="A12052" s="4">
        <v>88260</v>
      </c>
      <c r="B12052" s="4" t="s">
        <v>12607</v>
      </c>
      <c r="C12052" s="4" t="s">
        <v>6151</v>
      </c>
      <c r="D12052" s="4" t="s">
        <v>5502</v>
      </c>
      <c r="E12052" s="5">
        <v>26.31</v>
      </c>
    </row>
    <row r="12053" s="1" customFormat="1" customHeight="1" spans="1:5">
      <c r="A12053" s="4">
        <v>88261</v>
      </c>
      <c r="B12053" s="4" t="s">
        <v>12608</v>
      </c>
      <c r="C12053" s="4" t="s">
        <v>6151</v>
      </c>
      <c r="D12053" s="4" t="s">
        <v>5502</v>
      </c>
      <c r="E12053" s="5">
        <v>25.22</v>
      </c>
    </row>
    <row r="12054" s="1" customFormat="1" customHeight="1" spans="1:5">
      <c r="A12054" s="4">
        <v>88262</v>
      </c>
      <c r="B12054" s="4" t="s">
        <v>12609</v>
      </c>
      <c r="C12054" s="4" t="s">
        <v>6151</v>
      </c>
      <c r="D12054" s="4" t="s">
        <v>5859</v>
      </c>
      <c r="E12054" s="5">
        <v>26.13</v>
      </c>
    </row>
    <row r="12055" s="1" customFormat="1" customHeight="1" spans="1:5">
      <c r="A12055" s="4">
        <v>88263</v>
      </c>
      <c r="B12055" s="4" t="s">
        <v>12610</v>
      </c>
      <c r="C12055" s="4" t="s">
        <v>6151</v>
      </c>
      <c r="D12055" s="4" t="s">
        <v>5502</v>
      </c>
      <c r="E12055" s="5">
        <v>21.73</v>
      </c>
    </row>
    <row r="12056" s="1" customFormat="1" customHeight="1" spans="1:5">
      <c r="A12056" s="4">
        <v>88264</v>
      </c>
      <c r="B12056" s="4" t="s">
        <v>12611</v>
      </c>
      <c r="C12056" s="4" t="s">
        <v>6151</v>
      </c>
      <c r="D12056" s="4" t="s">
        <v>5859</v>
      </c>
      <c r="E12056" s="5">
        <v>26.84</v>
      </c>
    </row>
    <row r="12057" s="1" customFormat="1" customHeight="1" spans="1:5">
      <c r="A12057" s="4">
        <v>88265</v>
      </c>
      <c r="B12057" s="4" t="s">
        <v>12612</v>
      </c>
      <c r="C12057" s="4" t="s">
        <v>6151</v>
      </c>
      <c r="D12057" s="4" t="s">
        <v>5502</v>
      </c>
      <c r="E12057" s="5">
        <v>26.84</v>
      </c>
    </row>
    <row r="12058" s="1" customFormat="1" customHeight="1" spans="1:5">
      <c r="A12058" s="4">
        <v>88266</v>
      </c>
      <c r="B12058" s="4" t="s">
        <v>12613</v>
      </c>
      <c r="C12058" s="4" t="s">
        <v>6151</v>
      </c>
      <c r="D12058" s="4" t="s">
        <v>5502</v>
      </c>
      <c r="E12058" s="5">
        <v>27.97</v>
      </c>
    </row>
    <row r="12059" s="1" customFormat="1" customHeight="1" spans="1:5">
      <c r="A12059" s="4">
        <v>88267</v>
      </c>
      <c r="B12059" s="4" t="s">
        <v>12614</v>
      </c>
      <c r="C12059" s="4" t="s">
        <v>6151</v>
      </c>
      <c r="D12059" s="4" t="s">
        <v>5859</v>
      </c>
      <c r="E12059" s="5">
        <v>25.76</v>
      </c>
    </row>
    <row r="12060" s="1" customFormat="1" customHeight="1" spans="1:5">
      <c r="A12060" s="4">
        <v>88269</v>
      </c>
      <c r="B12060" s="4" t="s">
        <v>12615</v>
      </c>
      <c r="C12060" s="4" t="s">
        <v>6151</v>
      </c>
      <c r="D12060" s="4" t="s">
        <v>5502</v>
      </c>
      <c r="E12060" s="5">
        <v>26.31</v>
      </c>
    </row>
    <row r="12061" s="1" customFormat="1" customHeight="1" spans="1:5">
      <c r="A12061" s="4">
        <v>88270</v>
      </c>
      <c r="B12061" s="4" t="s">
        <v>12616</v>
      </c>
      <c r="C12061" s="4" t="s">
        <v>6151</v>
      </c>
      <c r="D12061" s="4" t="s">
        <v>5502</v>
      </c>
      <c r="E12061" s="5">
        <v>26.51</v>
      </c>
    </row>
    <row r="12062" s="1" customFormat="1" customHeight="1" spans="1:5">
      <c r="A12062" s="4">
        <v>88272</v>
      </c>
      <c r="B12062" s="4" t="s">
        <v>12617</v>
      </c>
      <c r="C12062" s="4" t="s">
        <v>6151</v>
      </c>
      <c r="D12062" s="4" t="s">
        <v>5502</v>
      </c>
      <c r="E12062" s="5">
        <v>26.76</v>
      </c>
    </row>
    <row r="12063" s="1" customFormat="1" customHeight="1" spans="1:5">
      <c r="A12063" s="4">
        <v>88273</v>
      </c>
      <c r="B12063" s="4" t="s">
        <v>12618</v>
      </c>
      <c r="C12063" s="4" t="s">
        <v>6151</v>
      </c>
      <c r="D12063" s="4" t="s">
        <v>5502</v>
      </c>
      <c r="E12063" s="5">
        <v>26.2</v>
      </c>
    </row>
    <row r="12064" s="1" customFormat="1" customHeight="1" spans="1:5">
      <c r="A12064" s="4">
        <v>88274</v>
      </c>
      <c r="B12064" s="4" t="s">
        <v>12619</v>
      </c>
      <c r="C12064" s="4" t="s">
        <v>6151</v>
      </c>
      <c r="D12064" s="4" t="s">
        <v>5502</v>
      </c>
      <c r="E12064" s="5">
        <v>26.38</v>
      </c>
    </row>
    <row r="12065" s="1" customFormat="1" customHeight="1" spans="1:5">
      <c r="A12065" s="4">
        <v>88275</v>
      </c>
      <c r="B12065" s="4" t="s">
        <v>12620</v>
      </c>
      <c r="C12065" s="4" t="s">
        <v>6151</v>
      </c>
      <c r="D12065" s="4" t="s">
        <v>5502</v>
      </c>
      <c r="E12065" s="5">
        <v>43.8</v>
      </c>
    </row>
    <row r="12066" s="1" customFormat="1" customHeight="1" spans="1:5">
      <c r="A12066" s="4">
        <v>88277</v>
      </c>
      <c r="B12066" s="4" t="s">
        <v>12621</v>
      </c>
      <c r="C12066" s="4" t="s">
        <v>6151</v>
      </c>
      <c r="D12066" s="4" t="s">
        <v>5502</v>
      </c>
      <c r="E12066" s="5">
        <v>32.97</v>
      </c>
    </row>
    <row r="12067" s="1" customFormat="1" customHeight="1" spans="1:5">
      <c r="A12067" s="4">
        <v>88278</v>
      </c>
      <c r="B12067" s="4" t="s">
        <v>12622</v>
      </c>
      <c r="C12067" s="4" t="s">
        <v>6151</v>
      </c>
      <c r="D12067" s="4" t="s">
        <v>5502</v>
      </c>
      <c r="E12067" s="5">
        <v>28.84</v>
      </c>
    </row>
    <row r="12068" s="1" customFormat="1" customHeight="1" spans="1:5">
      <c r="A12068" s="4">
        <v>88279</v>
      </c>
      <c r="B12068" s="4" t="s">
        <v>12623</v>
      </c>
      <c r="C12068" s="4" t="s">
        <v>6151</v>
      </c>
      <c r="D12068" s="4" t="s">
        <v>5502</v>
      </c>
      <c r="E12068" s="5">
        <v>31.18</v>
      </c>
    </row>
    <row r="12069" s="1" customFormat="1" customHeight="1" spans="1:5">
      <c r="A12069" s="4">
        <v>88281</v>
      </c>
      <c r="B12069" s="4" t="s">
        <v>12624</v>
      </c>
      <c r="C12069" s="4" t="s">
        <v>6151</v>
      </c>
      <c r="D12069" s="4" t="s">
        <v>5502</v>
      </c>
      <c r="E12069" s="5">
        <v>25.78</v>
      </c>
    </row>
    <row r="12070" s="1" customFormat="1" customHeight="1" spans="1:5">
      <c r="A12070" s="4">
        <v>88282</v>
      </c>
      <c r="B12070" s="4" t="s">
        <v>12625</v>
      </c>
      <c r="C12070" s="4" t="s">
        <v>6151</v>
      </c>
      <c r="D12070" s="4" t="s">
        <v>5859</v>
      </c>
      <c r="E12070" s="5">
        <v>24.99</v>
      </c>
    </row>
    <row r="12071" s="1" customFormat="1" customHeight="1" spans="1:5">
      <c r="A12071" s="4">
        <v>88283</v>
      </c>
      <c r="B12071" s="4" t="s">
        <v>12626</v>
      </c>
      <c r="C12071" s="4" t="s">
        <v>6151</v>
      </c>
      <c r="D12071" s="4" t="s">
        <v>5502</v>
      </c>
      <c r="E12071" s="5">
        <v>29.89</v>
      </c>
    </row>
    <row r="12072" s="1" customFormat="1" customHeight="1" spans="1:5">
      <c r="A12072" s="4">
        <v>88284</v>
      </c>
      <c r="B12072" s="4" t="s">
        <v>12627</v>
      </c>
      <c r="C12072" s="4" t="s">
        <v>6151</v>
      </c>
      <c r="D12072" s="4" t="s">
        <v>5502</v>
      </c>
      <c r="E12072" s="5">
        <v>21.71</v>
      </c>
    </row>
    <row r="12073" s="1" customFormat="1" customHeight="1" spans="1:5">
      <c r="A12073" s="4">
        <v>88286</v>
      </c>
      <c r="B12073" s="4" t="s">
        <v>12628</v>
      </c>
      <c r="C12073" s="4" t="s">
        <v>6151</v>
      </c>
      <c r="D12073" s="4" t="s">
        <v>5502</v>
      </c>
      <c r="E12073" s="5">
        <v>27.7</v>
      </c>
    </row>
    <row r="12074" s="1" customFormat="1" customHeight="1" spans="1:5">
      <c r="A12074" s="4">
        <v>88288</v>
      </c>
      <c r="B12074" s="4" t="s">
        <v>12629</v>
      </c>
      <c r="C12074" s="4" t="s">
        <v>6151</v>
      </c>
      <c r="D12074" s="4" t="s">
        <v>5502</v>
      </c>
      <c r="E12074" s="5">
        <v>18.03</v>
      </c>
    </row>
    <row r="12075" s="1" customFormat="1" customHeight="1" spans="1:5">
      <c r="A12075" s="4">
        <v>88291</v>
      </c>
      <c r="B12075" s="4" t="s">
        <v>12630</v>
      </c>
      <c r="C12075" s="4" t="s">
        <v>6151</v>
      </c>
      <c r="D12075" s="4" t="s">
        <v>5502</v>
      </c>
      <c r="E12075" s="5">
        <v>34.84</v>
      </c>
    </row>
    <row r="12076" s="1" customFormat="1" customHeight="1" spans="1:5">
      <c r="A12076" s="4">
        <v>88292</v>
      </c>
      <c r="B12076" s="4" t="s">
        <v>12631</v>
      </c>
      <c r="C12076" s="4" t="s">
        <v>6151</v>
      </c>
      <c r="D12076" s="4" t="s">
        <v>5502</v>
      </c>
      <c r="E12076" s="5">
        <v>27.19</v>
      </c>
    </row>
    <row r="12077" s="1" customFormat="1" customHeight="1" spans="1:5">
      <c r="A12077" s="4">
        <v>88293</v>
      </c>
      <c r="B12077" s="4" t="s">
        <v>12632</v>
      </c>
      <c r="C12077" s="4" t="s">
        <v>6151</v>
      </c>
      <c r="D12077" s="4" t="s">
        <v>5502</v>
      </c>
      <c r="E12077" s="5">
        <v>34.84</v>
      </c>
    </row>
    <row r="12078" s="1" customFormat="1" customHeight="1" spans="1:5">
      <c r="A12078" s="4">
        <v>88294</v>
      </c>
      <c r="B12078" s="4" t="s">
        <v>12633</v>
      </c>
      <c r="C12078" s="4" t="s">
        <v>6151</v>
      </c>
      <c r="D12078" s="4" t="s">
        <v>5859</v>
      </c>
      <c r="E12078" s="5">
        <v>37.51</v>
      </c>
    </row>
    <row r="12079" s="1" customFormat="1" customHeight="1" spans="1:5">
      <c r="A12079" s="4">
        <v>88295</v>
      </c>
      <c r="B12079" s="4" t="s">
        <v>12634</v>
      </c>
      <c r="C12079" s="4" t="s">
        <v>6151</v>
      </c>
      <c r="D12079" s="4" t="s">
        <v>5502</v>
      </c>
      <c r="E12079" s="5">
        <v>29.32</v>
      </c>
    </row>
    <row r="12080" s="1" customFormat="1" customHeight="1" spans="1:5">
      <c r="A12080" s="4">
        <v>88296</v>
      </c>
      <c r="B12080" s="4" t="s">
        <v>12635</v>
      </c>
      <c r="C12080" s="4" t="s">
        <v>6151</v>
      </c>
      <c r="D12080" s="4" t="s">
        <v>5502</v>
      </c>
      <c r="E12080" s="5">
        <v>43.87</v>
      </c>
    </row>
    <row r="12081" s="1" customFormat="1" customHeight="1" spans="1:5">
      <c r="A12081" s="4">
        <v>88297</v>
      </c>
      <c r="B12081" s="4" t="s">
        <v>12636</v>
      </c>
      <c r="C12081" s="4" t="s">
        <v>6151</v>
      </c>
      <c r="D12081" s="4" t="s">
        <v>5502</v>
      </c>
      <c r="E12081" s="5">
        <v>33.49</v>
      </c>
    </row>
    <row r="12082" s="1" customFormat="1" customHeight="1" spans="1:5">
      <c r="A12082" s="4">
        <v>88298</v>
      </c>
      <c r="B12082" s="4" t="s">
        <v>12637</v>
      </c>
      <c r="C12082" s="4" t="s">
        <v>6151</v>
      </c>
      <c r="D12082" s="4" t="s">
        <v>5502</v>
      </c>
      <c r="E12082" s="5">
        <v>29.11</v>
      </c>
    </row>
    <row r="12083" s="1" customFormat="1" customHeight="1" spans="1:5">
      <c r="A12083" s="4">
        <v>88299</v>
      </c>
      <c r="B12083" s="4" t="s">
        <v>12638</v>
      </c>
      <c r="C12083" s="4" t="s">
        <v>6151</v>
      </c>
      <c r="D12083" s="4" t="s">
        <v>5502</v>
      </c>
      <c r="E12083" s="5">
        <v>40.8</v>
      </c>
    </row>
    <row r="12084" s="1" customFormat="1" customHeight="1" spans="1:5">
      <c r="A12084" s="4">
        <v>88300</v>
      </c>
      <c r="B12084" s="4" t="s">
        <v>12639</v>
      </c>
      <c r="C12084" s="4" t="s">
        <v>6151</v>
      </c>
      <c r="D12084" s="4" t="s">
        <v>5502</v>
      </c>
      <c r="E12084" s="5">
        <v>40.8</v>
      </c>
    </row>
    <row r="12085" s="1" customFormat="1" customHeight="1" spans="1:5">
      <c r="A12085" s="4">
        <v>88301</v>
      </c>
      <c r="B12085" s="4" t="s">
        <v>12640</v>
      </c>
      <c r="C12085" s="4" t="s">
        <v>6151</v>
      </c>
      <c r="D12085" s="4" t="s">
        <v>5502</v>
      </c>
      <c r="E12085" s="5">
        <v>34.84</v>
      </c>
    </row>
    <row r="12086" s="1" customFormat="1" customHeight="1" spans="1:5">
      <c r="A12086" s="4">
        <v>88302</v>
      </c>
      <c r="B12086" s="4" t="s">
        <v>12641</v>
      </c>
      <c r="C12086" s="4" t="s">
        <v>6151</v>
      </c>
      <c r="D12086" s="4" t="s">
        <v>5502</v>
      </c>
      <c r="E12086" s="5">
        <v>34.84</v>
      </c>
    </row>
    <row r="12087" s="1" customFormat="1" customHeight="1" spans="1:5">
      <c r="A12087" s="4">
        <v>88303</v>
      </c>
      <c r="B12087" s="4" t="s">
        <v>12642</v>
      </c>
      <c r="C12087" s="4" t="s">
        <v>6151</v>
      </c>
      <c r="D12087" s="4" t="s">
        <v>5502</v>
      </c>
      <c r="E12087" s="5">
        <v>33.74</v>
      </c>
    </row>
    <row r="12088" s="1" customFormat="1" customHeight="1" spans="1:5">
      <c r="A12088" s="4">
        <v>88304</v>
      </c>
      <c r="B12088" s="4" t="s">
        <v>12643</v>
      </c>
      <c r="C12088" s="4" t="s">
        <v>6151</v>
      </c>
      <c r="D12088" s="4" t="s">
        <v>5502</v>
      </c>
      <c r="E12088" s="5">
        <v>40.8</v>
      </c>
    </row>
    <row r="12089" s="1" customFormat="1" customHeight="1" spans="1:5">
      <c r="A12089" s="4">
        <v>88306</v>
      </c>
      <c r="B12089" s="4" t="s">
        <v>12644</v>
      </c>
      <c r="C12089" s="4" t="s">
        <v>6151</v>
      </c>
      <c r="D12089" s="4" t="s">
        <v>5502</v>
      </c>
      <c r="E12089" s="5">
        <v>31.23</v>
      </c>
    </row>
    <row r="12090" s="1" customFormat="1" customHeight="1" spans="1:5">
      <c r="A12090" s="4">
        <v>88307</v>
      </c>
      <c r="B12090" s="4" t="s">
        <v>12645</v>
      </c>
      <c r="C12090" s="4" t="s">
        <v>6151</v>
      </c>
      <c r="D12090" s="4" t="s">
        <v>5502</v>
      </c>
      <c r="E12090" s="5">
        <v>29.16</v>
      </c>
    </row>
    <row r="12091" s="1" customFormat="1" customHeight="1" spans="1:5">
      <c r="A12091" s="4">
        <v>88308</v>
      </c>
      <c r="B12091" s="4" t="s">
        <v>12646</v>
      </c>
      <c r="C12091" s="4" t="s">
        <v>6151</v>
      </c>
      <c r="D12091" s="4" t="s">
        <v>5502</v>
      </c>
      <c r="E12091" s="5">
        <v>26.38</v>
      </c>
    </row>
    <row r="12092" s="1" customFormat="1" customHeight="1" spans="1:5">
      <c r="A12092" s="4">
        <v>88309</v>
      </c>
      <c r="B12092" s="4" t="s">
        <v>12647</v>
      </c>
      <c r="C12092" s="4" t="s">
        <v>6151</v>
      </c>
      <c r="D12092" s="4" t="s">
        <v>5859</v>
      </c>
      <c r="E12092" s="5">
        <v>26.51</v>
      </c>
    </row>
    <row r="12093" s="1" customFormat="1" customHeight="1" spans="1:5">
      <c r="A12093" s="4">
        <v>88310</v>
      </c>
      <c r="B12093" s="4" t="s">
        <v>12648</v>
      </c>
      <c r="C12093" s="4" t="s">
        <v>6151</v>
      </c>
      <c r="D12093" s="4" t="s">
        <v>5859</v>
      </c>
      <c r="E12093" s="5">
        <v>27.73</v>
      </c>
    </row>
    <row r="12094" s="1" customFormat="1" customHeight="1" spans="1:5">
      <c r="A12094" s="4">
        <v>88311</v>
      </c>
      <c r="B12094" s="4" t="s">
        <v>12649</v>
      </c>
      <c r="C12094" s="4" t="s">
        <v>6151</v>
      </c>
      <c r="D12094" s="4" t="s">
        <v>5502</v>
      </c>
      <c r="E12094" s="5">
        <v>27.12</v>
      </c>
    </row>
    <row r="12095" s="1" customFormat="1" customHeight="1" spans="1:5">
      <c r="A12095" s="4">
        <v>88312</v>
      </c>
      <c r="B12095" s="4" t="s">
        <v>12650</v>
      </c>
      <c r="C12095" s="4" t="s">
        <v>6151</v>
      </c>
      <c r="D12095" s="4" t="s">
        <v>5502</v>
      </c>
      <c r="E12095" s="5">
        <v>27.73</v>
      </c>
    </row>
    <row r="12096" s="1" customFormat="1" customHeight="1" spans="1:5">
      <c r="A12096" s="4">
        <v>88313</v>
      </c>
      <c r="B12096" s="4" t="s">
        <v>12651</v>
      </c>
      <c r="C12096" s="4" t="s">
        <v>6151</v>
      </c>
      <c r="D12096" s="4" t="s">
        <v>5502</v>
      </c>
      <c r="E12096" s="5">
        <v>23.43</v>
      </c>
    </row>
    <row r="12097" s="1" customFormat="1" customHeight="1" spans="1:5">
      <c r="A12097" s="4">
        <v>88314</v>
      </c>
      <c r="B12097" s="4" t="s">
        <v>12652</v>
      </c>
      <c r="C12097" s="4" t="s">
        <v>6151</v>
      </c>
      <c r="D12097" s="4" t="s">
        <v>5502</v>
      </c>
      <c r="E12097" s="5">
        <v>24.99</v>
      </c>
    </row>
    <row r="12098" s="1" customFormat="1" customHeight="1" spans="1:5">
      <c r="A12098" s="4">
        <v>88315</v>
      </c>
      <c r="B12098" s="4" t="s">
        <v>12653</v>
      </c>
      <c r="C12098" s="4" t="s">
        <v>6151</v>
      </c>
      <c r="D12098" s="4" t="s">
        <v>5502</v>
      </c>
      <c r="E12098" s="5">
        <v>26.31</v>
      </c>
    </row>
    <row r="12099" s="1" customFormat="1" customHeight="1" spans="1:5">
      <c r="A12099" s="4">
        <v>88316</v>
      </c>
      <c r="B12099" s="4" t="s">
        <v>12654</v>
      </c>
      <c r="C12099" s="4" t="s">
        <v>6151</v>
      </c>
      <c r="D12099" s="4" t="s">
        <v>5859</v>
      </c>
      <c r="E12099" s="5">
        <v>21.28</v>
      </c>
    </row>
    <row r="12100" s="1" customFormat="1" customHeight="1" spans="1:5">
      <c r="A12100" s="4">
        <v>88317</v>
      </c>
      <c r="B12100" s="4" t="s">
        <v>12655</v>
      </c>
      <c r="C12100" s="4" t="s">
        <v>6151</v>
      </c>
      <c r="D12100" s="4" t="s">
        <v>5859</v>
      </c>
      <c r="E12100" s="5">
        <v>27.15</v>
      </c>
    </row>
    <row r="12101" s="1" customFormat="1" customHeight="1" spans="1:5">
      <c r="A12101" s="4">
        <v>88318</v>
      </c>
      <c r="B12101" s="4" t="s">
        <v>12656</v>
      </c>
      <c r="C12101" s="4" t="s">
        <v>6151</v>
      </c>
      <c r="D12101" s="4" t="s">
        <v>5502</v>
      </c>
      <c r="E12101" s="5">
        <v>30.69</v>
      </c>
    </row>
    <row r="12102" s="1" customFormat="1" customHeight="1" spans="1:5">
      <c r="A12102" s="4">
        <v>88320</v>
      </c>
      <c r="B12102" s="4" t="s">
        <v>12657</v>
      </c>
      <c r="C12102" s="4" t="s">
        <v>6151</v>
      </c>
      <c r="D12102" s="4" t="s">
        <v>5502</v>
      </c>
      <c r="E12102" s="5">
        <v>26.13</v>
      </c>
    </row>
    <row r="12103" s="1" customFormat="1" customHeight="1" spans="1:5">
      <c r="A12103" s="4">
        <v>88321</v>
      </c>
      <c r="B12103" s="4" t="s">
        <v>12658</v>
      </c>
      <c r="C12103" s="4" t="s">
        <v>6151</v>
      </c>
      <c r="D12103" s="4" t="s">
        <v>5502</v>
      </c>
      <c r="E12103" s="5">
        <v>28.54</v>
      </c>
    </row>
    <row r="12104" s="1" customFormat="1" customHeight="1" spans="1:5">
      <c r="A12104" s="4">
        <v>88322</v>
      </c>
      <c r="B12104" s="4" t="s">
        <v>12659</v>
      </c>
      <c r="C12104" s="4" t="s">
        <v>6151</v>
      </c>
      <c r="D12104" s="4" t="s">
        <v>5502</v>
      </c>
      <c r="E12104" s="5">
        <v>51.17</v>
      </c>
    </row>
    <row r="12105" s="1" customFormat="1" customHeight="1" spans="1:5">
      <c r="A12105" s="4">
        <v>88323</v>
      </c>
      <c r="B12105" s="4" t="s">
        <v>12660</v>
      </c>
      <c r="C12105" s="4" t="s">
        <v>6151</v>
      </c>
      <c r="D12105" s="4" t="s">
        <v>5502</v>
      </c>
      <c r="E12105" s="5">
        <v>25.87</v>
      </c>
    </row>
    <row r="12106" s="1" customFormat="1" customHeight="1" spans="1:5">
      <c r="A12106" s="4">
        <v>88324</v>
      </c>
      <c r="B12106" s="4" t="s">
        <v>12661</v>
      </c>
      <c r="C12106" s="4" t="s">
        <v>6151</v>
      </c>
      <c r="D12106" s="4" t="s">
        <v>5502</v>
      </c>
      <c r="E12106" s="5">
        <v>33.49</v>
      </c>
    </row>
    <row r="12107" s="1" customFormat="1" customHeight="1" spans="1:5">
      <c r="A12107" s="4">
        <v>88325</v>
      </c>
      <c r="B12107" s="4" t="s">
        <v>12662</v>
      </c>
      <c r="C12107" s="4" t="s">
        <v>6151</v>
      </c>
      <c r="D12107" s="4" t="s">
        <v>5502</v>
      </c>
      <c r="E12107" s="5">
        <v>21.5</v>
      </c>
    </row>
    <row r="12108" s="1" customFormat="1" customHeight="1" spans="1:5">
      <c r="A12108" s="4">
        <v>88326</v>
      </c>
      <c r="B12108" s="4" t="s">
        <v>12663</v>
      </c>
      <c r="C12108" s="4" t="s">
        <v>6151</v>
      </c>
      <c r="D12108" s="4" t="s">
        <v>5502</v>
      </c>
      <c r="E12108" s="5">
        <v>24.78</v>
      </c>
    </row>
    <row r="12109" s="1" customFormat="1" customHeight="1" spans="1:5">
      <c r="A12109" s="4">
        <v>88377</v>
      </c>
      <c r="B12109" s="4" t="s">
        <v>12664</v>
      </c>
      <c r="C12109" s="4" t="s">
        <v>6151</v>
      </c>
      <c r="D12109" s="4" t="s">
        <v>5502</v>
      </c>
      <c r="E12109" s="5">
        <v>29.11</v>
      </c>
    </row>
    <row r="12110" s="1" customFormat="1" customHeight="1" spans="1:5">
      <c r="A12110" s="4">
        <v>88441</v>
      </c>
      <c r="B12110" s="4" t="s">
        <v>12665</v>
      </c>
      <c r="C12110" s="4" t="s">
        <v>6151</v>
      </c>
      <c r="D12110" s="4" t="s">
        <v>5502</v>
      </c>
      <c r="E12110" s="5">
        <v>22.27</v>
      </c>
    </row>
    <row r="12111" s="1" customFormat="1" customHeight="1" spans="1:5">
      <c r="A12111" s="4">
        <v>88597</v>
      </c>
      <c r="B12111" s="4" t="s">
        <v>12666</v>
      </c>
      <c r="C12111" s="4" t="s">
        <v>6151</v>
      </c>
      <c r="D12111" s="4" t="s">
        <v>5502</v>
      </c>
      <c r="E12111" s="5">
        <v>31.42</v>
      </c>
    </row>
    <row r="12112" s="1" customFormat="1" customHeight="1" spans="1:5">
      <c r="A12112" s="4">
        <v>90766</v>
      </c>
      <c r="B12112" s="4" t="s">
        <v>12667</v>
      </c>
      <c r="C12112" s="4" t="s">
        <v>6151</v>
      </c>
      <c r="D12112" s="4" t="s">
        <v>5859</v>
      </c>
      <c r="E12112" s="5">
        <v>22.09</v>
      </c>
    </row>
    <row r="12113" s="1" customFormat="1" customHeight="1" spans="1:5">
      <c r="A12113" s="4">
        <v>90767</v>
      </c>
      <c r="B12113" s="4" t="s">
        <v>12668</v>
      </c>
      <c r="C12113" s="4" t="s">
        <v>6151</v>
      </c>
      <c r="D12113" s="4" t="s">
        <v>5502</v>
      </c>
      <c r="E12113" s="5">
        <v>22.43</v>
      </c>
    </row>
    <row r="12114" s="1" customFormat="1" customHeight="1" spans="1:5">
      <c r="A12114" s="4">
        <v>90768</v>
      </c>
      <c r="B12114" s="4" t="s">
        <v>12669</v>
      </c>
      <c r="C12114" s="4" t="s">
        <v>6151</v>
      </c>
      <c r="D12114" s="4" t="s">
        <v>5502</v>
      </c>
      <c r="E12114" s="5">
        <v>110.75</v>
      </c>
    </row>
    <row r="12115" s="1" customFormat="1" customHeight="1" spans="1:5">
      <c r="A12115" s="4">
        <v>90769</v>
      </c>
      <c r="B12115" s="4" t="s">
        <v>12670</v>
      </c>
      <c r="C12115" s="4" t="s">
        <v>6151</v>
      </c>
      <c r="D12115" s="4" t="s">
        <v>5502</v>
      </c>
      <c r="E12115" s="5">
        <v>117.21</v>
      </c>
    </row>
    <row r="12116" s="1" customFormat="1" customHeight="1" spans="1:5">
      <c r="A12116" s="4">
        <v>90770</v>
      </c>
      <c r="B12116" s="4" t="s">
        <v>12671</v>
      </c>
      <c r="C12116" s="4" t="s">
        <v>6151</v>
      </c>
      <c r="D12116" s="4" t="s">
        <v>5502</v>
      </c>
      <c r="E12116" s="5">
        <v>122.75</v>
      </c>
    </row>
    <row r="12117" s="1" customFormat="1" customHeight="1" spans="1:5">
      <c r="A12117" s="4">
        <v>90771</v>
      </c>
      <c r="B12117" s="4" t="s">
        <v>12672</v>
      </c>
      <c r="C12117" s="4" t="s">
        <v>6151</v>
      </c>
      <c r="D12117" s="4" t="s">
        <v>5502</v>
      </c>
      <c r="E12117" s="5">
        <v>25.85</v>
      </c>
    </row>
    <row r="12118" s="1" customFormat="1" customHeight="1" spans="1:5">
      <c r="A12118" s="4">
        <v>90772</v>
      </c>
      <c r="B12118" s="4" t="s">
        <v>12673</v>
      </c>
      <c r="C12118" s="4" t="s">
        <v>6151</v>
      </c>
      <c r="D12118" s="4" t="s">
        <v>5502</v>
      </c>
      <c r="E12118" s="5">
        <v>17.95</v>
      </c>
    </row>
    <row r="12119" s="1" customFormat="1" customHeight="1" spans="1:5">
      <c r="A12119" s="4">
        <v>90773</v>
      </c>
      <c r="B12119" s="4" t="s">
        <v>12674</v>
      </c>
      <c r="C12119" s="4" t="s">
        <v>6151</v>
      </c>
      <c r="D12119" s="4" t="s">
        <v>5502</v>
      </c>
      <c r="E12119" s="5">
        <v>18.6</v>
      </c>
    </row>
    <row r="12120" s="1" customFormat="1" customHeight="1" spans="1:5">
      <c r="A12120" s="4">
        <v>90775</v>
      </c>
      <c r="B12120" s="4" t="s">
        <v>12675</v>
      </c>
      <c r="C12120" s="4" t="s">
        <v>6151</v>
      </c>
      <c r="D12120" s="4" t="s">
        <v>5502</v>
      </c>
      <c r="E12120" s="5">
        <v>22.79</v>
      </c>
    </row>
    <row r="12121" s="1" customFormat="1" customHeight="1" spans="1:5">
      <c r="A12121" s="4">
        <v>90776</v>
      </c>
      <c r="B12121" s="4" t="s">
        <v>12676</v>
      </c>
      <c r="C12121" s="4" t="s">
        <v>6151</v>
      </c>
      <c r="D12121" s="4" t="s">
        <v>5859</v>
      </c>
      <c r="E12121" s="5">
        <v>38.89</v>
      </c>
    </row>
    <row r="12122" s="1" customFormat="1" customHeight="1" spans="1:5">
      <c r="A12122" s="4">
        <v>90777</v>
      </c>
      <c r="B12122" s="4" t="s">
        <v>12677</v>
      </c>
      <c r="C12122" s="4" t="s">
        <v>6151</v>
      </c>
      <c r="D12122" s="4" t="s">
        <v>5859</v>
      </c>
      <c r="E12122" s="5">
        <v>113.54</v>
      </c>
    </row>
    <row r="12123" s="1" customFormat="1" customHeight="1" spans="1:5">
      <c r="A12123" s="4">
        <v>90778</v>
      </c>
      <c r="B12123" s="4" t="s">
        <v>12678</v>
      </c>
      <c r="C12123" s="4" t="s">
        <v>6151</v>
      </c>
      <c r="D12123" s="4" t="s">
        <v>5502</v>
      </c>
      <c r="E12123" s="5">
        <v>119.07</v>
      </c>
    </row>
    <row r="12124" s="1" customFormat="1" customHeight="1" spans="1:5">
      <c r="A12124" s="4">
        <v>90779</v>
      </c>
      <c r="B12124" s="4" t="s">
        <v>12679</v>
      </c>
      <c r="C12124" s="4" t="s">
        <v>6151</v>
      </c>
      <c r="D12124" s="4" t="s">
        <v>5502</v>
      </c>
      <c r="E12124" s="5">
        <v>141.82</v>
      </c>
    </row>
    <row r="12125" s="1" customFormat="1" customHeight="1" spans="1:5">
      <c r="A12125" s="4">
        <v>90780</v>
      </c>
      <c r="B12125" s="4" t="s">
        <v>12680</v>
      </c>
      <c r="C12125" s="4" t="s">
        <v>6151</v>
      </c>
      <c r="D12125" s="4" t="s">
        <v>5502</v>
      </c>
      <c r="E12125" s="5">
        <v>59.31</v>
      </c>
    </row>
    <row r="12126" s="1" customFormat="1" customHeight="1" spans="1:5">
      <c r="A12126" s="4">
        <v>90781</v>
      </c>
      <c r="B12126" s="4" t="s">
        <v>12681</v>
      </c>
      <c r="C12126" s="4" t="s">
        <v>6151</v>
      </c>
      <c r="D12126" s="4" t="s">
        <v>5859</v>
      </c>
      <c r="E12126" s="5">
        <v>29.92</v>
      </c>
    </row>
    <row r="12127" s="1" customFormat="1" customHeight="1" spans="1:5">
      <c r="A12127" s="4">
        <v>93558</v>
      </c>
      <c r="B12127" s="4" t="s">
        <v>12682</v>
      </c>
      <c r="C12127" s="4" t="s">
        <v>220</v>
      </c>
      <c r="D12127" s="4" t="s">
        <v>5502</v>
      </c>
      <c r="E12127" s="6">
        <v>4422.75</v>
      </c>
    </row>
    <row r="12128" s="1" customFormat="1" customHeight="1" spans="1:5">
      <c r="A12128" s="4">
        <v>93559</v>
      </c>
      <c r="B12128" s="4" t="s">
        <v>12666</v>
      </c>
      <c r="C12128" s="4" t="s">
        <v>220</v>
      </c>
      <c r="D12128" s="4" t="s">
        <v>5502</v>
      </c>
      <c r="E12128" s="6">
        <v>5502.66</v>
      </c>
    </row>
    <row r="12129" s="1" customFormat="1" customHeight="1" spans="1:5">
      <c r="A12129" s="4">
        <v>93560</v>
      </c>
      <c r="B12129" s="4" t="s">
        <v>12674</v>
      </c>
      <c r="C12129" s="4" t="s">
        <v>220</v>
      </c>
      <c r="D12129" s="4" t="s">
        <v>5502</v>
      </c>
      <c r="E12129" s="6">
        <v>3271.27</v>
      </c>
    </row>
    <row r="12130" s="1" customFormat="1" customHeight="1" spans="1:5">
      <c r="A12130" s="4">
        <v>93561</v>
      </c>
      <c r="B12130" s="4" t="s">
        <v>12675</v>
      </c>
      <c r="C12130" s="4" t="s">
        <v>220</v>
      </c>
      <c r="D12130" s="4" t="s">
        <v>5502</v>
      </c>
      <c r="E12130" s="6">
        <v>4000.52</v>
      </c>
    </row>
    <row r="12131" s="1" customFormat="1" customHeight="1" spans="1:5">
      <c r="A12131" s="4">
        <v>93562</v>
      </c>
      <c r="B12131" s="4" t="s">
        <v>12672</v>
      </c>
      <c r="C12131" s="4" t="s">
        <v>220</v>
      </c>
      <c r="D12131" s="4" t="s">
        <v>5502</v>
      </c>
      <c r="E12131" s="6">
        <v>4532</v>
      </c>
    </row>
    <row r="12132" s="1" customFormat="1" customHeight="1" spans="1:5">
      <c r="A12132" s="4">
        <v>93563</v>
      </c>
      <c r="B12132" s="4" t="s">
        <v>12667</v>
      </c>
      <c r="C12132" s="4" t="s">
        <v>220</v>
      </c>
      <c r="D12132" s="4" t="s">
        <v>5502</v>
      </c>
      <c r="E12132" s="6">
        <v>3876.33</v>
      </c>
    </row>
    <row r="12133" s="1" customFormat="1" customHeight="1" spans="1:5">
      <c r="A12133" s="4">
        <v>93564</v>
      </c>
      <c r="B12133" s="4" t="s">
        <v>12668</v>
      </c>
      <c r="C12133" s="4" t="s">
        <v>220</v>
      </c>
      <c r="D12133" s="4" t="s">
        <v>5502</v>
      </c>
      <c r="E12133" s="6">
        <v>3920.82</v>
      </c>
    </row>
    <row r="12134" s="1" customFormat="1" customHeight="1" spans="1:5">
      <c r="A12134" s="4">
        <v>93565</v>
      </c>
      <c r="B12134" s="4" t="s">
        <v>12677</v>
      </c>
      <c r="C12134" s="4" t="s">
        <v>220</v>
      </c>
      <c r="D12134" s="4" t="s">
        <v>5502</v>
      </c>
      <c r="E12134" s="6">
        <v>19758.88</v>
      </c>
    </row>
    <row r="12135" s="1" customFormat="1" customHeight="1" spans="1:5">
      <c r="A12135" s="4">
        <v>93566</v>
      </c>
      <c r="B12135" s="4" t="s">
        <v>12673</v>
      </c>
      <c r="C12135" s="4" t="s">
        <v>220</v>
      </c>
      <c r="D12135" s="4" t="s">
        <v>5502</v>
      </c>
      <c r="E12135" s="6">
        <v>3158.58</v>
      </c>
    </row>
    <row r="12136" s="1" customFormat="1" customHeight="1" spans="1:5">
      <c r="A12136" s="4">
        <v>93567</v>
      </c>
      <c r="B12136" s="4" t="s">
        <v>12678</v>
      </c>
      <c r="C12136" s="4" t="s">
        <v>220</v>
      </c>
      <c r="D12136" s="4" t="s">
        <v>5502</v>
      </c>
      <c r="E12136" s="6">
        <v>20723.89</v>
      </c>
    </row>
    <row r="12137" s="1" customFormat="1" customHeight="1" spans="1:5">
      <c r="A12137" s="4">
        <v>93568</v>
      </c>
      <c r="B12137" s="4" t="s">
        <v>12679</v>
      </c>
      <c r="C12137" s="4" t="s">
        <v>220</v>
      </c>
      <c r="D12137" s="4" t="s">
        <v>5502</v>
      </c>
      <c r="E12137" s="6">
        <v>24673.67</v>
      </c>
    </row>
    <row r="12138" s="1" customFormat="1" customHeight="1" spans="1:5">
      <c r="A12138" s="4">
        <v>93569</v>
      </c>
      <c r="B12138" s="4" t="s">
        <v>12683</v>
      </c>
      <c r="C12138" s="4" t="s">
        <v>220</v>
      </c>
      <c r="D12138" s="4" t="s">
        <v>5502</v>
      </c>
      <c r="E12138" s="6">
        <v>19304.34</v>
      </c>
    </row>
    <row r="12139" s="1" customFormat="1" customHeight="1" spans="1:5">
      <c r="A12139" s="4">
        <v>93570</v>
      </c>
      <c r="B12139" s="4" t="s">
        <v>12684</v>
      </c>
      <c r="C12139" s="4" t="s">
        <v>220</v>
      </c>
      <c r="D12139" s="4" t="s">
        <v>5502</v>
      </c>
      <c r="E12139" s="6">
        <v>20430.21</v>
      </c>
    </row>
    <row r="12140" s="1" customFormat="1" customHeight="1" spans="1:5">
      <c r="A12140" s="4">
        <v>93571</v>
      </c>
      <c r="B12140" s="4" t="s">
        <v>12685</v>
      </c>
      <c r="C12140" s="4" t="s">
        <v>220</v>
      </c>
      <c r="D12140" s="4" t="s">
        <v>5502</v>
      </c>
      <c r="E12140" s="6">
        <v>21394.64</v>
      </c>
    </row>
    <row r="12141" s="1" customFormat="1" customHeight="1" spans="1:5">
      <c r="A12141" s="4">
        <v>93572</v>
      </c>
      <c r="B12141" s="4" t="s">
        <v>12686</v>
      </c>
      <c r="C12141" s="4" t="s">
        <v>220</v>
      </c>
      <c r="D12141" s="4" t="s">
        <v>5502</v>
      </c>
      <c r="E12141" s="6">
        <v>6786.45</v>
      </c>
    </row>
    <row r="12142" s="1" customFormat="1" customHeight="1" spans="1:5">
      <c r="A12142" s="4">
        <v>94295</v>
      </c>
      <c r="B12142" s="4" t="s">
        <v>12680</v>
      </c>
      <c r="C12142" s="4" t="s">
        <v>220</v>
      </c>
      <c r="D12142" s="4" t="s">
        <v>5502</v>
      </c>
      <c r="E12142" s="6">
        <v>10332</v>
      </c>
    </row>
    <row r="12143" s="1" customFormat="1" customHeight="1" spans="1:5">
      <c r="A12143" s="4">
        <v>94296</v>
      </c>
      <c r="B12143" s="4" t="s">
        <v>12681</v>
      </c>
      <c r="C12143" s="4" t="s">
        <v>220</v>
      </c>
      <c r="D12143" s="4" t="s">
        <v>5502</v>
      </c>
      <c r="E12143" s="6">
        <v>5235.72</v>
      </c>
    </row>
    <row r="12144" s="1" customFormat="1" customHeight="1" spans="1:5">
      <c r="A12144" s="4">
        <v>95308</v>
      </c>
      <c r="B12144" s="4" t="s">
        <v>12687</v>
      </c>
      <c r="C12144" s="4" t="s">
        <v>6151</v>
      </c>
      <c r="D12144" s="4" t="s">
        <v>5502</v>
      </c>
      <c r="E12144" s="5">
        <v>0.19</v>
      </c>
    </row>
    <row r="12145" s="1" customFormat="1" customHeight="1" spans="1:5">
      <c r="A12145" s="4">
        <v>95309</v>
      </c>
      <c r="B12145" s="4" t="s">
        <v>12688</v>
      </c>
      <c r="C12145" s="4" t="s">
        <v>6151</v>
      </c>
      <c r="D12145" s="4" t="s">
        <v>5502</v>
      </c>
      <c r="E12145" s="5">
        <v>0.24</v>
      </c>
    </row>
    <row r="12146" s="1" customFormat="1" customHeight="1" spans="1:5">
      <c r="A12146" s="4">
        <v>95310</v>
      </c>
      <c r="B12146" s="4" t="s">
        <v>12689</v>
      </c>
      <c r="C12146" s="4" t="s">
        <v>6151</v>
      </c>
      <c r="D12146" s="4" t="s">
        <v>5502</v>
      </c>
      <c r="E12146" s="5">
        <v>0.19</v>
      </c>
    </row>
    <row r="12147" s="1" customFormat="1" customHeight="1" spans="1:5">
      <c r="A12147" s="4">
        <v>95311</v>
      </c>
      <c r="B12147" s="4" t="s">
        <v>12690</v>
      </c>
      <c r="C12147" s="4" t="s">
        <v>6151</v>
      </c>
      <c r="D12147" s="4" t="s">
        <v>5502</v>
      </c>
      <c r="E12147" s="5">
        <v>0.19</v>
      </c>
    </row>
    <row r="12148" s="1" customFormat="1" customHeight="1" spans="1:5">
      <c r="A12148" s="4">
        <v>95312</v>
      </c>
      <c r="B12148" s="4" t="s">
        <v>12691</v>
      </c>
      <c r="C12148" s="4" t="s">
        <v>6151</v>
      </c>
      <c r="D12148" s="4" t="s">
        <v>5502</v>
      </c>
      <c r="E12148" s="5">
        <v>0.24</v>
      </c>
    </row>
    <row r="12149" s="1" customFormat="1" customHeight="1" spans="1:5">
      <c r="A12149" s="4">
        <v>95313</v>
      </c>
      <c r="B12149" s="4" t="s">
        <v>12692</v>
      </c>
      <c r="C12149" s="4" t="s">
        <v>6151</v>
      </c>
      <c r="D12149" s="4" t="s">
        <v>5502</v>
      </c>
      <c r="E12149" s="5">
        <v>0.19</v>
      </c>
    </row>
    <row r="12150" s="1" customFormat="1" customHeight="1" spans="1:5">
      <c r="A12150" s="4">
        <v>95314</v>
      </c>
      <c r="B12150" s="4" t="s">
        <v>12693</v>
      </c>
      <c r="C12150" s="4" t="s">
        <v>6151</v>
      </c>
      <c r="D12150" s="4" t="s">
        <v>5502</v>
      </c>
      <c r="E12150" s="5">
        <v>0.24</v>
      </c>
    </row>
    <row r="12151" s="1" customFormat="1" customHeight="1" spans="1:5">
      <c r="A12151" s="4">
        <v>95315</v>
      </c>
      <c r="B12151" s="4" t="s">
        <v>12694</v>
      </c>
      <c r="C12151" s="4" t="s">
        <v>6151</v>
      </c>
      <c r="D12151" s="4" t="s">
        <v>5502</v>
      </c>
      <c r="E12151" s="5">
        <v>0.28</v>
      </c>
    </row>
    <row r="12152" s="1" customFormat="1" customHeight="1" spans="1:5">
      <c r="A12152" s="4">
        <v>95316</v>
      </c>
      <c r="B12152" s="4" t="s">
        <v>12695</v>
      </c>
      <c r="C12152" s="4" t="s">
        <v>6151</v>
      </c>
      <c r="D12152" s="4" t="s">
        <v>5502</v>
      </c>
      <c r="E12152" s="5">
        <v>0.62</v>
      </c>
    </row>
    <row r="12153" s="1" customFormat="1" customHeight="1" spans="1:5">
      <c r="A12153" s="4">
        <v>95317</v>
      </c>
      <c r="B12153" s="4" t="s">
        <v>12696</v>
      </c>
      <c r="C12153" s="4" t="s">
        <v>6151</v>
      </c>
      <c r="D12153" s="4" t="s">
        <v>5502</v>
      </c>
      <c r="E12153" s="5">
        <v>0.3</v>
      </c>
    </row>
    <row r="12154" s="1" customFormat="1" customHeight="1" spans="1:5">
      <c r="A12154" s="4">
        <v>95318</v>
      </c>
      <c r="B12154" s="4" t="s">
        <v>12697</v>
      </c>
      <c r="C12154" s="4" t="s">
        <v>6151</v>
      </c>
      <c r="D12154" s="4" t="s">
        <v>5502</v>
      </c>
      <c r="E12154" s="5">
        <v>0.15</v>
      </c>
    </row>
    <row r="12155" s="1" customFormat="1" customHeight="1" spans="1:5">
      <c r="A12155" s="4">
        <v>95319</v>
      </c>
      <c r="B12155" s="4" t="s">
        <v>12698</v>
      </c>
      <c r="C12155" s="4" t="s">
        <v>6151</v>
      </c>
      <c r="D12155" s="4" t="s">
        <v>5502</v>
      </c>
      <c r="E12155" s="5">
        <v>0.19</v>
      </c>
    </row>
    <row r="12156" s="1" customFormat="1" customHeight="1" spans="1:5">
      <c r="A12156" s="4">
        <v>95320</v>
      </c>
      <c r="B12156" s="4" t="s">
        <v>12699</v>
      </c>
      <c r="C12156" s="4" t="s">
        <v>6151</v>
      </c>
      <c r="D12156" s="4" t="s">
        <v>5502</v>
      </c>
      <c r="E12156" s="5">
        <v>0.19</v>
      </c>
    </row>
    <row r="12157" s="1" customFormat="1" customHeight="1" spans="1:5">
      <c r="A12157" s="4">
        <v>95321</v>
      </c>
      <c r="B12157" s="4" t="s">
        <v>12700</v>
      </c>
      <c r="C12157" s="4" t="s">
        <v>6151</v>
      </c>
      <c r="D12157" s="4" t="s">
        <v>5502</v>
      </c>
      <c r="E12157" s="5">
        <v>0.18</v>
      </c>
    </row>
    <row r="12158" s="1" customFormat="1" customHeight="1" spans="1:5">
      <c r="A12158" s="4">
        <v>95322</v>
      </c>
      <c r="B12158" s="4" t="s">
        <v>12701</v>
      </c>
      <c r="C12158" s="4" t="s">
        <v>6151</v>
      </c>
      <c r="D12158" s="4" t="s">
        <v>5502</v>
      </c>
      <c r="E12158" s="5">
        <v>0.1</v>
      </c>
    </row>
    <row r="12159" s="1" customFormat="1" customHeight="1" spans="1:5">
      <c r="A12159" s="4">
        <v>95323</v>
      </c>
      <c r="B12159" s="4" t="s">
        <v>12702</v>
      </c>
      <c r="C12159" s="4" t="s">
        <v>6151</v>
      </c>
      <c r="D12159" s="4" t="s">
        <v>5502</v>
      </c>
      <c r="E12159" s="5">
        <v>0.22</v>
      </c>
    </row>
    <row r="12160" s="1" customFormat="1" customHeight="1" spans="1:5">
      <c r="A12160" s="4">
        <v>95324</v>
      </c>
      <c r="B12160" s="4" t="s">
        <v>12703</v>
      </c>
      <c r="C12160" s="4" t="s">
        <v>6151</v>
      </c>
      <c r="D12160" s="4" t="s">
        <v>5502</v>
      </c>
      <c r="E12160" s="5">
        <v>0.31</v>
      </c>
    </row>
    <row r="12161" s="1" customFormat="1" customHeight="1" spans="1:5">
      <c r="A12161" s="4">
        <v>95325</v>
      </c>
      <c r="B12161" s="4" t="s">
        <v>12704</v>
      </c>
      <c r="C12161" s="4" t="s">
        <v>6151</v>
      </c>
      <c r="D12161" s="4" t="s">
        <v>5502</v>
      </c>
      <c r="E12161" s="5">
        <v>0.46</v>
      </c>
    </row>
    <row r="12162" s="1" customFormat="1" customHeight="1" spans="1:5">
      <c r="A12162" s="4">
        <v>95326</v>
      </c>
      <c r="B12162" s="4" t="s">
        <v>12705</v>
      </c>
      <c r="C12162" s="4" t="s">
        <v>6151</v>
      </c>
      <c r="D12162" s="4" t="s">
        <v>5502</v>
      </c>
      <c r="E12162" s="5">
        <v>0.07</v>
      </c>
    </row>
    <row r="12163" s="1" customFormat="1" customHeight="1" spans="1:5">
      <c r="A12163" s="4">
        <v>95328</v>
      </c>
      <c r="B12163" s="4" t="s">
        <v>12706</v>
      </c>
      <c r="C12163" s="4" t="s">
        <v>6151</v>
      </c>
      <c r="D12163" s="4" t="s">
        <v>5502</v>
      </c>
      <c r="E12163" s="5">
        <v>0.24</v>
      </c>
    </row>
    <row r="12164" s="1" customFormat="1" customHeight="1" spans="1:5">
      <c r="A12164" s="4">
        <v>95329</v>
      </c>
      <c r="B12164" s="4" t="s">
        <v>12707</v>
      </c>
      <c r="C12164" s="4" t="s">
        <v>6151</v>
      </c>
      <c r="D12164" s="4" t="s">
        <v>5502</v>
      </c>
      <c r="E12164" s="5">
        <v>0.29</v>
      </c>
    </row>
    <row r="12165" s="1" customFormat="1" customHeight="1" spans="1:5">
      <c r="A12165" s="4">
        <v>95330</v>
      </c>
      <c r="B12165" s="4" t="s">
        <v>12708</v>
      </c>
      <c r="C12165" s="4" t="s">
        <v>6151</v>
      </c>
      <c r="D12165" s="4" t="s">
        <v>5859</v>
      </c>
      <c r="E12165" s="5">
        <v>0.24</v>
      </c>
    </row>
    <row r="12166" s="1" customFormat="1" customHeight="1" spans="1:5">
      <c r="A12166" s="4">
        <v>95331</v>
      </c>
      <c r="B12166" s="4" t="s">
        <v>12709</v>
      </c>
      <c r="C12166" s="4" t="s">
        <v>6151</v>
      </c>
      <c r="D12166" s="4" t="s">
        <v>5502</v>
      </c>
      <c r="E12166" s="5">
        <v>0.2</v>
      </c>
    </row>
    <row r="12167" s="1" customFormat="1" customHeight="1" spans="1:5">
      <c r="A12167" s="4">
        <v>95332</v>
      </c>
      <c r="B12167" s="4" t="s">
        <v>12710</v>
      </c>
      <c r="C12167" s="4" t="s">
        <v>6151</v>
      </c>
      <c r="D12167" s="4" t="s">
        <v>5859</v>
      </c>
      <c r="E12167" s="5">
        <v>0.78</v>
      </c>
    </row>
    <row r="12168" s="1" customFormat="1" customHeight="1" spans="1:5">
      <c r="A12168" s="4">
        <v>95333</v>
      </c>
      <c r="B12168" s="4" t="s">
        <v>12711</v>
      </c>
      <c r="C12168" s="4" t="s">
        <v>6151</v>
      </c>
      <c r="D12168" s="4" t="s">
        <v>5502</v>
      </c>
      <c r="E12168" s="5">
        <v>0.78</v>
      </c>
    </row>
    <row r="12169" s="1" customFormat="1" customHeight="1" spans="1:5">
      <c r="A12169" s="4">
        <v>95334</v>
      </c>
      <c r="B12169" s="4" t="s">
        <v>12712</v>
      </c>
      <c r="C12169" s="4" t="s">
        <v>6151</v>
      </c>
      <c r="D12169" s="4" t="s">
        <v>5502</v>
      </c>
      <c r="E12169" s="5">
        <v>0.68</v>
      </c>
    </row>
    <row r="12170" s="1" customFormat="1" customHeight="1" spans="1:5">
      <c r="A12170" s="4">
        <v>95335</v>
      </c>
      <c r="B12170" s="4" t="s">
        <v>12713</v>
      </c>
      <c r="C12170" s="4" t="s">
        <v>6151</v>
      </c>
      <c r="D12170" s="4" t="s">
        <v>5859</v>
      </c>
      <c r="E12170" s="5">
        <v>0.37</v>
      </c>
    </row>
    <row r="12171" s="1" customFormat="1" customHeight="1" spans="1:5">
      <c r="A12171" s="4">
        <v>95337</v>
      </c>
      <c r="B12171" s="4" t="s">
        <v>12714</v>
      </c>
      <c r="C12171" s="4" t="s">
        <v>6151</v>
      </c>
      <c r="D12171" s="4" t="s">
        <v>5502</v>
      </c>
      <c r="E12171" s="5">
        <v>0.24</v>
      </c>
    </row>
    <row r="12172" s="1" customFormat="1" customHeight="1" spans="1:5">
      <c r="A12172" s="4">
        <v>95338</v>
      </c>
      <c r="B12172" s="4" t="s">
        <v>12715</v>
      </c>
      <c r="C12172" s="4" t="s">
        <v>6151</v>
      </c>
      <c r="D12172" s="4" t="s">
        <v>5502</v>
      </c>
      <c r="E12172" s="5">
        <v>0.44</v>
      </c>
    </row>
    <row r="12173" s="1" customFormat="1" customHeight="1" spans="1:5">
      <c r="A12173" s="4">
        <v>95339</v>
      </c>
      <c r="B12173" s="4" t="s">
        <v>12716</v>
      </c>
      <c r="C12173" s="4" t="s">
        <v>6151</v>
      </c>
      <c r="D12173" s="4" t="s">
        <v>5502</v>
      </c>
      <c r="E12173" s="5">
        <v>0.36</v>
      </c>
    </row>
    <row r="12174" s="1" customFormat="1" customHeight="1" spans="1:5">
      <c r="A12174" s="4">
        <v>95340</v>
      </c>
      <c r="B12174" s="4" t="s">
        <v>12717</v>
      </c>
      <c r="C12174" s="4" t="s">
        <v>6151</v>
      </c>
      <c r="D12174" s="4" t="s">
        <v>5502</v>
      </c>
      <c r="E12174" s="5">
        <v>0.31</v>
      </c>
    </row>
    <row r="12175" s="1" customFormat="1" customHeight="1" spans="1:5">
      <c r="A12175" s="4">
        <v>95341</v>
      </c>
      <c r="B12175" s="4" t="s">
        <v>12718</v>
      </c>
      <c r="C12175" s="4" t="s">
        <v>6151</v>
      </c>
      <c r="D12175" s="4" t="s">
        <v>5502</v>
      </c>
      <c r="E12175" s="5">
        <v>0.31</v>
      </c>
    </row>
    <row r="12176" s="1" customFormat="1" customHeight="1" spans="1:5">
      <c r="A12176" s="4">
        <v>95342</v>
      </c>
      <c r="B12176" s="4" t="s">
        <v>12719</v>
      </c>
      <c r="C12176" s="4" t="s">
        <v>6151</v>
      </c>
      <c r="D12176" s="4" t="s">
        <v>5502</v>
      </c>
      <c r="E12176" s="5">
        <v>0.33</v>
      </c>
    </row>
    <row r="12177" s="1" customFormat="1" customHeight="1" spans="1:5">
      <c r="A12177" s="4">
        <v>95343</v>
      </c>
      <c r="B12177" s="4" t="s">
        <v>12720</v>
      </c>
      <c r="C12177" s="4" t="s">
        <v>6151</v>
      </c>
      <c r="D12177" s="4" t="s">
        <v>5502</v>
      </c>
      <c r="E12177" s="5">
        <v>0.42</v>
      </c>
    </row>
    <row r="12178" s="1" customFormat="1" customHeight="1" spans="1:5">
      <c r="A12178" s="4">
        <v>95344</v>
      </c>
      <c r="B12178" s="4" t="s">
        <v>12721</v>
      </c>
      <c r="C12178" s="4" t="s">
        <v>6151</v>
      </c>
      <c r="D12178" s="4" t="s">
        <v>5502</v>
      </c>
      <c r="E12178" s="5">
        <v>0.28</v>
      </c>
    </row>
    <row r="12179" s="1" customFormat="1" customHeight="1" spans="1:5">
      <c r="A12179" s="4">
        <v>95345</v>
      </c>
      <c r="B12179" s="4" t="s">
        <v>12722</v>
      </c>
      <c r="C12179" s="4" t="s">
        <v>6151</v>
      </c>
      <c r="D12179" s="4" t="s">
        <v>5502</v>
      </c>
      <c r="E12179" s="5">
        <v>0.78</v>
      </c>
    </row>
    <row r="12180" s="1" customFormat="1" customHeight="1" spans="1:5">
      <c r="A12180" s="4">
        <v>95346</v>
      </c>
      <c r="B12180" s="4" t="s">
        <v>12723</v>
      </c>
      <c r="C12180" s="4" t="s">
        <v>6151</v>
      </c>
      <c r="D12180" s="4" t="s">
        <v>5502</v>
      </c>
      <c r="E12180" s="5">
        <v>0.11</v>
      </c>
    </row>
    <row r="12181" s="1" customFormat="1" customHeight="1" spans="1:5">
      <c r="A12181" s="4">
        <v>95347</v>
      </c>
      <c r="B12181" s="4" t="s">
        <v>12724</v>
      </c>
      <c r="C12181" s="4" t="s">
        <v>6151</v>
      </c>
      <c r="D12181" s="4" t="s">
        <v>5859</v>
      </c>
      <c r="E12181" s="5">
        <v>0.1</v>
      </c>
    </row>
    <row r="12182" s="1" customFormat="1" customHeight="1" spans="1:5">
      <c r="A12182" s="4">
        <v>95348</v>
      </c>
      <c r="B12182" s="4" t="s">
        <v>12725</v>
      </c>
      <c r="C12182" s="4" t="s">
        <v>6151</v>
      </c>
      <c r="D12182" s="4" t="s">
        <v>5502</v>
      </c>
      <c r="E12182" s="5">
        <v>0.13</v>
      </c>
    </row>
    <row r="12183" s="1" customFormat="1" customHeight="1" spans="1:5">
      <c r="A12183" s="4">
        <v>95349</v>
      </c>
      <c r="B12183" s="4" t="s">
        <v>12726</v>
      </c>
      <c r="C12183" s="4" t="s">
        <v>6151</v>
      </c>
      <c r="D12183" s="4" t="s">
        <v>5502</v>
      </c>
      <c r="E12183" s="5">
        <v>0.08</v>
      </c>
    </row>
    <row r="12184" s="1" customFormat="1" customHeight="1" spans="1:5">
      <c r="A12184" s="4">
        <v>95351</v>
      </c>
      <c r="B12184" s="4" t="s">
        <v>12727</v>
      </c>
      <c r="C12184" s="4" t="s">
        <v>6151</v>
      </c>
      <c r="D12184" s="4" t="s">
        <v>5502</v>
      </c>
      <c r="E12184" s="5">
        <v>0.38</v>
      </c>
    </row>
    <row r="12185" s="1" customFormat="1" customHeight="1" spans="1:5">
      <c r="A12185" s="4">
        <v>95352</v>
      </c>
      <c r="B12185" s="4" t="s">
        <v>12728</v>
      </c>
      <c r="C12185" s="4" t="s">
        <v>6151</v>
      </c>
      <c r="D12185" s="4" t="s">
        <v>5502</v>
      </c>
      <c r="E12185" s="5">
        <v>0.13</v>
      </c>
    </row>
    <row r="12186" s="1" customFormat="1" customHeight="1" spans="1:5">
      <c r="A12186" s="4">
        <v>95354</v>
      </c>
      <c r="B12186" s="4" t="s">
        <v>12729</v>
      </c>
      <c r="C12186" s="4" t="s">
        <v>6151</v>
      </c>
      <c r="D12186" s="4" t="s">
        <v>5502</v>
      </c>
      <c r="E12186" s="5">
        <v>0.25</v>
      </c>
    </row>
    <row r="12187" s="1" customFormat="1" customHeight="1" spans="1:5">
      <c r="A12187" s="4">
        <v>95355</v>
      </c>
      <c r="B12187" s="4" t="s">
        <v>12730</v>
      </c>
      <c r="C12187" s="4" t="s">
        <v>6151</v>
      </c>
      <c r="D12187" s="4" t="s">
        <v>5502</v>
      </c>
      <c r="E12187" s="5">
        <v>0.19</v>
      </c>
    </row>
    <row r="12188" s="1" customFormat="1" customHeight="1" spans="1:5">
      <c r="A12188" s="4">
        <v>95356</v>
      </c>
      <c r="B12188" s="4" t="s">
        <v>12731</v>
      </c>
      <c r="C12188" s="4" t="s">
        <v>6151</v>
      </c>
      <c r="D12188" s="4" t="s">
        <v>5502</v>
      </c>
      <c r="E12188" s="5">
        <v>0.25</v>
      </c>
    </row>
    <row r="12189" s="1" customFormat="1" customHeight="1" spans="1:5">
      <c r="A12189" s="4">
        <v>95357</v>
      </c>
      <c r="B12189" s="4" t="s">
        <v>12732</v>
      </c>
      <c r="C12189" s="4" t="s">
        <v>6151</v>
      </c>
      <c r="D12189" s="4" t="s">
        <v>5859</v>
      </c>
      <c r="E12189" s="5">
        <v>0.39</v>
      </c>
    </row>
    <row r="12190" s="1" customFormat="1" customHeight="1" spans="1:5">
      <c r="A12190" s="4">
        <v>95358</v>
      </c>
      <c r="B12190" s="4" t="s">
        <v>12733</v>
      </c>
      <c r="C12190" s="4" t="s">
        <v>6151</v>
      </c>
      <c r="D12190" s="4" t="s">
        <v>5502</v>
      </c>
      <c r="E12190" s="5">
        <v>0.41</v>
      </c>
    </row>
    <row r="12191" s="1" customFormat="1" customHeight="1" spans="1:5">
      <c r="A12191" s="4">
        <v>95359</v>
      </c>
      <c r="B12191" s="4" t="s">
        <v>12734</v>
      </c>
      <c r="C12191" s="4" t="s">
        <v>6151</v>
      </c>
      <c r="D12191" s="4" t="s">
        <v>5502</v>
      </c>
      <c r="E12191" s="5">
        <v>0.65</v>
      </c>
    </row>
    <row r="12192" s="1" customFormat="1" customHeight="1" spans="1:5">
      <c r="A12192" s="4">
        <v>95360</v>
      </c>
      <c r="B12192" s="4" t="s">
        <v>12735</v>
      </c>
      <c r="C12192" s="4" t="s">
        <v>6151</v>
      </c>
      <c r="D12192" s="4" t="s">
        <v>5502</v>
      </c>
      <c r="E12192" s="5">
        <v>0.34</v>
      </c>
    </row>
    <row r="12193" s="1" customFormat="1" customHeight="1" spans="1:5">
      <c r="A12193" s="4">
        <v>95361</v>
      </c>
      <c r="B12193" s="4" t="s">
        <v>12736</v>
      </c>
      <c r="C12193" s="4" t="s">
        <v>6151</v>
      </c>
      <c r="D12193" s="4" t="s">
        <v>5502</v>
      </c>
      <c r="E12193" s="5">
        <v>0.2</v>
      </c>
    </row>
    <row r="12194" s="1" customFormat="1" customHeight="1" spans="1:5">
      <c r="A12194" s="4">
        <v>95362</v>
      </c>
      <c r="B12194" s="4" t="s">
        <v>12737</v>
      </c>
      <c r="C12194" s="4" t="s">
        <v>6151</v>
      </c>
      <c r="D12194" s="4" t="s">
        <v>5502</v>
      </c>
      <c r="E12194" s="5">
        <v>0.31</v>
      </c>
    </row>
    <row r="12195" s="1" customFormat="1" customHeight="1" spans="1:5">
      <c r="A12195" s="4">
        <v>95363</v>
      </c>
      <c r="B12195" s="4" t="s">
        <v>12738</v>
      </c>
      <c r="C12195" s="4" t="s">
        <v>6151</v>
      </c>
      <c r="D12195" s="4" t="s">
        <v>5502</v>
      </c>
      <c r="E12195" s="5">
        <v>0.31</v>
      </c>
    </row>
    <row r="12196" s="1" customFormat="1" customHeight="1" spans="1:5">
      <c r="A12196" s="4">
        <v>95364</v>
      </c>
      <c r="B12196" s="4" t="s">
        <v>12739</v>
      </c>
      <c r="C12196" s="4" t="s">
        <v>6151</v>
      </c>
      <c r="D12196" s="4" t="s">
        <v>5502</v>
      </c>
      <c r="E12196" s="5">
        <v>0.25</v>
      </c>
    </row>
    <row r="12197" s="1" customFormat="1" customHeight="1" spans="1:5">
      <c r="A12197" s="4">
        <v>95365</v>
      </c>
      <c r="B12197" s="4" t="s">
        <v>12740</v>
      </c>
      <c r="C12197" s="4" t="s">
        <v>6151</v>
      </c>
      <c r="D12197" s="4" t="s">
        <v>5502</v>
      </c>
      <c r="E12197" s="5">
        <v>0.25</v>
      </c>
    </row>
    <row r="12198" s="1" customFormat="1" customHeight="1" spans="1:5">
      <c r="A12198" s="4">
        <v>95366</v>
      </c>
      <c r="B12198" s="4" t="s">
        <v>12741</v>
      </c>
      <c r="C12198" s="4" t="s">
        <v>6151</v>
      </c>
      <c r="D12198" s="4" t="s">
        <v>5502</v>
      </c>
      <c r="E12198" s="5">
        <v>0.24</v>
      </c>
    </row>
    <row r="12199" s="1" customFormat="1" customHeight="1" spans="1:5">
      <c r="A12199" s="4">
        <v>95367</v>
      </c>
      <c r="B12199" s="4" t="s">
        <v>12742</v>
      </c>
      <c r="C12199" s="4" t="s">
        <v>6151</v>
      </c>
      <c r="D12199" s="4" t="s">
        <v>5502</v>
      </c>
      <c r="E12199" s="5">
        <v>0.31</v>
      </c>
    </row>
    <row r="12200" s="1" customFormat="1" customHeight="1" spans="1:5">
      <c r="A12200" s="4">
        <v>95368</v>
      </c>
      <c r="B12200" s="4" t="s">
        <v>12743</v>
      </c>
      <c r="C12200" s="4" t="s">
        <v>6151</v>
      </c>
      <c r="D12200" s="4" t="s">
        <v>5502</v>
      </c>
      <c r="E12200" s="5">
        <v>0.31</v>
      </c>
    </row>
    <row r="12201" s="1" customFormat="1" customHeight="1" spans="1:5">
      <c r="A12201" s="4">
        <v>95369</v>
      </c>
      <c r="B12201" s="4" t="s">
        <v>12744</v>
      </c>
      <c r="C12201" s="4" t="s">
        <v>6151</v>
      </c>
      <c r="D12201" s="4" t="s">
        <v>5502</v>
      </c>
      <c r="E12201" s="5">
        <v>0.21</v>
      </c>
    </row>
    <row r="12202" s="1" customFormat="1" customHeight="1" spans="1:5">
      <c r="A12202" s="4">
        <v>95370</v>
      </c>
      <c r="B12202" s="4" t="s">
        <v>12745</v>
      </c>
      <c r="C12202" s="4" t="s">
        <v>6151</v>
      </c>
      <c r="D12202" s="4" t="s">
        <v>5502</v>
      </c>
      <c r="E12202" s="5">
        <v>0.31</v>
      </c>
    </row>
    <row r="12203" s="1" customFormat="1" customHeight="1" spans="1:5">
      <c r="A12203" s="4">
        <v>95371</v>
      </c>
      <c r="B12203" s="4" t="s">
        <v>12746</v>
      </c>
      <c r="C12203" s="4" t="s">
        <v>6151</v>
      </c>
      <c r="D12203" s="4" t="s">
        <v>5859</v>
      </c>
      <c r="E12203" s="5">
        <v>0.44</v>
      </c>
    </row>
    <row r="12204" s="1" customFormat="1" customHeight="1" spans="1:5">
      <c r="A12204" s="4">
        <v>95372</v>
      </c>
      <c r="B12204" s="4" t="s">
        <v>12747</v>
      </c>
      <c r="C12204" s="4" t="s">
        <v>6151</v>
      </c>
      <c r="D12204" s="4" t="s">
        <v>5859</v>
      </c>
      <c r="E12204" s="5">
        <v>0.31</v>
      </c>
    </row>
    <row r="12205" s="1" customFormat="1" customHeight="1" spans="1:5">
      <c r="A12205" s="4">
        <v>95373</v>
      </c>
      <c r="B12205" s="4" t="s">
        <v>12748</v>
      </c>
      <c r="C12205" s="4" t="s">
        <v>6151</v>
      </c>
      <c r="D12205" s="4" t="s">
        <v>5502</v>
      </c>
      <c r="E12205" s="5">
        <v>0.3</v>
      </c>
    </row>
    <row r="12206" s="1" customFormat="1" customHeight="1" spans="1:5">
      <c r="A12206" s="4">
        <v>95374</v>
      </c>
      <c r="B12206" s="4" t="s">
        <v>12749</v>
      </c>
      <c r="C12206" s="4" t="s">
        <v>6151</v>
      </c>
      <c r="D12206" s="4" t="s">
        <v>5502</v>
      </c>
      <c r="E12206" s="5">
        <v>0.31</v>
      </c>
    </row>
    <row r="12207" s="1" customFormat="1" customHeight="1" spans="1:5">
      <c r="A12207" s="4">
        <v>95375</v>
      </c>
      <c r="B12207" s="4" t="s">
        <v>12750</v>
      </c>
      <c r="C12207" s="4" t="s">
        <v>6151</v>
      </c>
      <c r="D12207" s="4" t="s">
        <v>5502</v>
      </c>
      <c r="E12207" s="5">
        <v>0.4</v>
      </c>
    </row>
    <row r="12208" s="1" customFormat="1" customHeight="1" spans="1:5">
      <c r="A12208" s="4">
        <v>95376</v>
      </c>
      <c r="B12208" s="4" t="s">
        <v>12751</v>
      </c>
      <c r="C12208" s="4" t="s">
        <v>6151</v>
      </c>
      <c r="D12208" s="4" t="s">
        <v>5502</v>
      </c>
      <c r="E12208" s="5">
        <v>0.1</v>
      </c>
    </row>
    <row r="12209" s="1" customFormat="1" customHeight="1" spans="1:5">
      <c r="A12209" s="4">
        <v>95377</v>
      </c>
      <c r="B12209" s="4" t="s">
        <v>12752</v>
      </c>
      <c r="C12209" s="4" t="s">
        <v>6151</v>
      </c>
      <c r="D12209" s="4" t="s">
        <v>5502</v>
      </c>
      <c r="E12209" s="5">
        <v>0.24</v>
      </c>
    </row>
    <row r="12210" s="1" customFormat="1" customHeight="1" spans="1:5">
      <c r="A12210" s="4">
        <v>95378</v>
      </c>
      <c r="B12210" s="4" t="s">
        <v>12753</v>
      </c>
      <c r="C12210" s="4" t="s">
        <v>6151</v>
      </c>
      <c r="D12210" s="4" t="s">
        <v>5859</v>
      </c>
      <c r="E12210" s="5">
        <v>0.33</v>
      </c>
    </row>
    <row r="12211" s="1" customFormat="1" customHeight="1" spans="1:5">
      <c r="A12211" s="4">
        <v>95379</v>
      </c>
      <c r="B12211" s="4" t="s">
        <v>12754</v>
      </c>
      <c r="C12211" s="4" t="s">
        <v>6151</v>
      </c>
      <c r="D12211" s="4" t="s">
        <v>5859</v>
      </c>
      <c r="E12211" s="5">
        <v>0.24</v>
      </c>
    </row>
    <row r="12212" s="1" customFormat="1" customHeight="1" spans="1:5">
      <c r="A12212" s="4">
        <v>95380</v>
      </c>
      <c r="B12212" s="4" t="s">
        <v>12755</v>
      </c>
      <c r="C12212" s="4" t="s">
        <v>6151</v>
      </c>
      <c r="D12212" s="4" t="s">
        <v>5502</v>
      </c>
      <c r="E12212" s="5">
        <v>0.28</v>
      </c>
    </row>
    <row r="12213" s="1" customFormat="1" customHeight="1" spans="1:5">
      <c r="A12213" s="4">
        <v>95382</v>
      </c>
      <c r="B12213" s="4" t="s">
        <v>12756</v>
      </c>
      <c r="C12213" s="4" t="s">
        <v>6151</v>
      </c>
      <c r="D12213" s="4" t="s">
        <v>5502</v>
      </c>
      <c r="E12213" s="5">
        <v>0.24</v>
      </c>
    </row>
    <row r="12214" s="1" customFormat="1" customHeight="1" spans="1:5">
      <c r="A12214" s="4">
        <v>95383</v>
      </c>
      <c r="B12214" s="4" t="s">
        <v>12757</v>
      </c>
      <c r="C12214" s="4" t="s">
        <v>6151</v>
      </c>
      <c r="D12214" s="4" t="s">
        <v>5502</v>
      </c>
      <c r="E12214" s="5">
        <v>0.22</v>
      </c>
    </row>
    <row r="12215" s="1" customFormat="1" customHeight="1" spans="1:5">
      <c r="A12215" s="4">
        <v>95384</v>
      </c>
      <c r="B12215" s="4" t="s">
        <v>12758</v>
      </c>
      <c r="C12215" s="4" t="s">
        <v>6151</v>
      </c>
      <c r="D12215" s="4" t="s">
        <v>5502</v>
      </c>
      <c r="E12215" s="5">
        <v>0.58</v>
      </c>
    </row>
    <row r="12216" s="1" customFormat="1" customHeight="1" spans="1:5">
      <c r="A12216" s="4">
        <v>95385</v>
      </c>
      <c r="B12216" s="4" t="s">
        <v>12759</v>
      </c>
      <c r="C12216" s="4" t="s">
        <v>6151</v>
      </c>
      <c r="D12216" s="4" t="s">
        <v>5502</v>
      </c>
      <c r="E12216" s="5">
        <v>0.23</v>
      </c>
    </row>
    <row r="12217" s="1" customFormat="1" customHeight="1" spans="1:5">
      <c r="A12217" s="4">
        <v>95386</v>
      </c>
      <c r="B12217" s="4" t="s">
        <v>12760</v>
      </c>
      <c r="C12217" s="4" t="s">
        <v>6151</v>
      </c>
      <c r="D12217" s="4" t="s">
        <v>5502</v>
      </c>
      <c r="E12217" s="5">
        <v>0.34</v>
      </c>
    </row>
    <row r="12218" s="1" customFormat="1" customHeight="1" spans="1:5">
      <c r="A12218" s="4">
        <v>95387</v>
      </c>
      <c r="B12218" s="4" t="s">
        <v>12761</v>
      </c>
      <c r="C12218" s="4" t="s">
        <v>6151</v>
      </c>
      <c r="D12218" s="4" t="s">
        <v>5502</v>
      </c>
      <c r="E12218" s="5">
        <v>0.23</v>
      </c>
    </row>
    <row r="12219" s="1" customFormat="1" customHeight="1" spans="1:5">
      <c r="A12219" s="4">
        <v>95388</v>
      </c>
      <c r="B12219" s="4" t="s">
        <v>12762</v>
      </c>
      <c r="C12219" s="4" t="s">
        <v>6151</v>
      </c>
      <c r="D12219" s="4" t="s">
        <v>5502</v>
      </c>
      <c r="E12219" s="5">
        <v>0.1</v>
      </c>
    </row>
    <row r="12220" s="1" customFormat="1" customHeight="1" spans="1:5">
      <c r="A12220" s="4">
        <v>95389</v>
      </c>
      <c r="B12220" s="4" t="s">
        <v>12763</v>
      </c>
      <c r="C12220" s="4" t="s">
        <v>6151</v>
      </c>
      <c r="D12220" s="4" t="s">
        <v>5502</v>
      </c>
      <c r="E12220" s="5">
        <v>0.2</v>
      </c>
    </row>
    <row r="12221" s="1" customFormat="1" customHeight="1" spans="1:5">
      <c r="A12221" s="4">
        <v>95390</v>
      </c>
      <c r="B12221" s="4" t="s">
        <v>12764</v>
      </c>
      <c r="C12221" s="4" t="s">
        <v>6151</v>
      </c>
      <c r="D12221" s="4" t="s">
        <v>5502</v>
      </c>
      <c r="E12221" s="5">
        <v>0.08</v>
      </c>
    </row>
    <row r="12222" s="1" customFormat="1" customHeight="1" spans="1:5">
      <c r="A12222" s="4">
        <v>95391</v>
      </c>
      <c r="B12222" s="4" t="s">
        <v>12765</v>
      </c>
      <c r="C12222" s="4" t="s">
        <v>6151</v>
      </c>
      <c r="D12222" s="4" t="s">
        <v>5502</v>
      </c>
      <c r="E12222" s="5">
        <v>0.15</v>
      </c>
    </row>
    <row r="12223" s="1" customFormat="1" customHeight="1" spans="1:5">
      <c r="A12223" s="4">
        <v>95392</v>
      </c>
      <c r="B12223" s="4" t="s">
        <v>12766</v>
      </c>
      <c r="C12223" s="4" t="s">
        <v>6151</v>
      </c>
      <c r="D12223" s="4" t="s">
        <v>5859</v>
      </c>
      <c r="E12223" s="5">
        <v>0.1</v>
      </c>
    </row>
    <row r="12224" s="1" customFormat="1" customHeight="1" spans="1:5">
      <c r="A12224" s="4">
        <v>95393</v>
      </c>
      <c r="B12224" s="4" t="s">
        <v>12767</v>
      </c>
      <c r="C12224" s="4" t="s">
        <v>6151</v>
      </c>
      <c r="D12224" s="4" t="s">
        <v>5502</v>
      </c>
      <c r="E12224" s="5">
        <v>0.44</v>
      </c>
    </row>
    <row r="12225" s="1" customFormat="1" customHeight="1" spans="1:5">
      <c r="A12225" s="4">
        <v>95394</v>
      </c>
      <c r="B12225" s="4" t="s">
        <v>12768</v>
      </c>
      <c r="C12225" s="4" t="s">
        <v>6151</v>
      </c>
      <c r="D12225" s="4" t="s">
        <v>5502</v>
      </c>
      <c r="E12225" s="5">
        <v>0.94</v>
      </c>
    </row>
    <row r="12226" s="1" customFormat="1" customHeight="1" spans="1:5">
      <c r="A12226" s="4">
        <v>95395</v>
      </c>
      <c r="B12226" s="4" t="s">
        <v>12769</v>
      </c>
      <c r="C12226" s="4" t="s">
        <v>6151</v>
      </c>
      <c r="D12226" s="4" t="s">
        <v>5502</v>
      </c>
      <c r="E12226" s="5">
        <v>0.99</v>
      </c>
    </row>
    <row r="12227" s="1" customFormat="1" customHeight="1" spans="1:5">
      <c r="A12227" s="4">
        <v>95396</v>
      </c>
      <c r="B12227" s="4" t="s">
        <v>12770</v>
      </c>
      <c r="C12227" s="4" t="s">
        <v>6151</v>
      </c>
      <c r="D12227" s="4" t="s">
        <v>5502</v>
      </c>
      <c r="E12227" s="5">
        <v>1.04</v>
      </c>
    </row>
    <row r="12228" s="1" customFormat="1" customHeight="1" spans="1:5">
      <c r="A12228" s="4">
        <v>95397</v>
      </c>
      <c r="B12228" s="4" t="s">
        <v>12771</v>
      </c>
      <c r="C12228" s="4" t="s">
        <v>6151</v>
      </c>
      <c r="D12228" s="4" t="s">
        <v>5502</v>
      </c>
      <c r="E12228" s="5">
        <v>0.12</v>
      </c>
    </row>
    <row r="12229" s="1" customFormat="1" customHeight="1" spans="1:5">
      <c r="A12229" s="4">
        <v>95398</v>
      </c>
      <c r="B12229" s="4" t="s">
        <v>12772</v>
      </c>
      <c r="C12229" s="4" t="s">
        <v>6151</v>
      </c>
      <c r="D12229" s="4" t="s">
        <v>5502</v>
      </c>
      <c r="E12229" s="5">
        <v>0.08</v>
      </c>
    </row>
    <row r="12230" s="1" customFormat="1" customHeight="1" spans="1:5">
      <c r="A12230" s="4">
        <v>95399</v>
      </c>
      <c r="B12230" s="4" t="s">
        <v>12773</v>
      </c>
      <c r="C12230" s="4" t="s">
        <v>6151</v>
      </c>
      <c r="D12230" s="4" t="s">
        <v>5502</v>
      </c>
      <c r="E12230" s="5">
        <v>0.08</v>
      </c>
    </row>
    <row r="12231" s="1" customFormat="1" customHeight="1" spans="1:5">
      <c r="A12231" s="4">
        <v>95400</v>
      </c>
      <c r="B12231" s="4" t="s">
        <v>12774</v>
      </c>
      <c r="C12231" s="4" t="s">
        <v>6151</v>
      </c>
      <c r="D12231" s="4" t="s">
        <v>5502</v>
      </c>
      <c r="E12231" s="5">
        <v>0.11</v>
      </c>
    </row>
    <row r="12232" s="1" customFormat="1" customHeight="1" spans="1:5">
      <c r="A12232" s="4">
        <v>95401</v>
      </c>
      <c r="B12232" s="4" t="s">
        <v>12775</v>
      </c>
      <c r="C12232" s="4" t="s">
        <v>6151</v>
      </c>
      <c r="D12232" s="4" t="s">
        <v>5859</v>
      </c>
      <c r="E12232" s="5">
        <v>0.79</v>
      </c>
    </row>
    <row r="12233" s="1" customFormat="1" customHeight="1" spans="1:5">
      <c r="A12233" s="4">
        <v>95402</v>
      </c>
      <c r="B12233" s="4" t="s">
        <v>12776</v>
      </c>
      <c r="C12233" s="4" t="s">
        <v>6151</v>
      </c>
      <c r="D12233" s="4" t="s">
        <v>5859</v>
      </c>
      <c r="E12233" s="5">
        <v>1.7</v>
      </c>
    </row>
    <row r="12234" s="1" customFormat="1" customHeight="1" spans="1:5">
      <c r="A12234" s="4">
        <v>95403</v>
      </c>
      <c r="B12234" s="4" t="s">
        <v>12777</v>
      </c>
      <c r="C12234" s="4" t="s">
        <v>6151</v>
      </c>
      <c r="D12234" s="4" t="s">
        <v>5502</v>
      </c>
      <c r="E12234" s="5">
        <v>1.78</v>
      </c>
    </row>
    <row r="12235" s="1" customFormat="1" customHeight="1" spans="1:5">
      <c r="A12235" s="4">
        <v>95404</v>
      </c>
      <c r="B12235" s="4" t="s">
        <v>12778</v>
      </c>
      <c r="C12235" s="4" t="s">
        <v>6151</v>
      </c>
      <c r="D12235" s="4" t="s">
        <v>5502</v>
      </c>
      <c r="E12235" s="5">
        <v>2.13</v>
      </c>
    </row>
    <row r="12236" s="1" customFormat="1" customHeight="1" spans="1:5">
      <c r="A12236" s="4">
        <v>95405</v>
      </c>
      <c r="B12236" s="4" t="s">
        <v>12779</v>
      </c>
      <c r="C12236" s="4" t="s">
        <v>6151</v>
      </c>
      <c r="D12236" s="4" t="s">
        <v>5502</v>
      </c>
      <c r="E12236" s="5">
        <v>1.23</v>
      </c>
    </row>
    <row r="12237" s="1" customFormat="1" customHeight="1" spans="1:5">
      <c r="A12237" s="4">
        <v>95406</v>
      </c>
      <c r="B12237" s="4" t="s">
        <v>12780</v>
      </c>
      <c r="C12237" s="4" t="s">
        <v>6151</v>
      </c>
      <c r="D12237" s="4" t="s">
        <v>5859</v>
      </c>
      <c r="E12237" s="5">
        <v>0.24</v>
      </c>
    </row>
    <row r="12238" s="1" customFormat="1" customHeight="1" spans="1:5">
      <c r="A12238" s="4">
        <v>95408</v>
      </c>
      <c r="B12238" s="4" t="s">
        <v>12781</v>
      </c>
      <c r="C12238" s="4" t="s">
        <v>220</v>
      </c>
      <c r="D12238" s="4" t="s">
        <v>5502</v>
      </c>
      <c r="E12238" s="5">
        <v>14.05</v>
      </c>
    </row>
    <row r="12239" s="1" customFormat="1" customHeight="1" spans="1:5">
      <c r="A12239" s="4">
        <v>95409</v>
      </c>
      <c r="B12239" s="4" t="s">
        <v>12782</v>
      </c>
      <c r="C12239" s="4" t="s">
        <v>220</v>
      </c>
      <c r="D12239" s="4" t="s">
        <v>5502</v>
      </c>
      <c r="E12239" s="5">
        <v>20.6</v>
      </c>
    </row>
    <row r="12240" s="1" customFormat="1" customHeight="1" spans="1:5">
      <c r="A12240" s="4">
        <v>95410</v>
      </c>
      <c r="B12240" s="4" t="s">
        <v>12783</v>
      </c>
      <c r="C12240" s="4" t="s">
        <v>220</v>
      </c>
      <c r="D12240" s="4" t="s">
        <v>5502</v>
      </c>
      <c r="E12240" s="5">
        <v>11.66</v>
      </c>
    </row>
    <row r="12241" s="1" customFormat="1" customHeight="1" spans="1:5">
      <c r="A12241" s="4">
        <v>95411</v>
      </c>
      <c r="B12241" s="4" t="s">
        <v>12784</v>
      </c>
      <c r="C12241" s="4" t="s">
        <v>220</v>
      </c>
      <c r="D12241" s="4" t="s">
        <v>5502</v>
      </c>
      <c r="E12241" s="5">
        <v>14.58</v>
      </c>
    </row>
    <row r="12242" s="1" customFormat="1" customHeight="1" spans="1:5">
      <c r="A12242" s="4">
        <v>95412</v>
      </c>
      <c r="B12242" s="4" t="s">
        <v>12785</v>
      </c>
      <c r="C12242" s="4" t="s">
        <v>220</v>
      </c>
      <c r="D12242" s="4" t="s">
        <v>5502</v>
      </c>
      <c r="E12242" s="5">
        <v>16.71</v>
      </c>
    </row>
    <row r="12243" s="1" customFormat="1" customHeight="1" spans="1:5">
      <c r="A12243" s="4">
        <v>95413</v>
      </c>
      <c r="B12243" s="4" t="s">
        <v>12786</v>
      </c>
      <c r="C12243" s="4" t="s">
        <v>220</v>
      </c>
      <c r="D12243" s="4" t="s">
        <v>5502</v>
      </c>
      <c r="E12243" s="5">
        <v>14.05</v>
      </c>
    </row>
    <row r="12244" s="1" customFormat="1" customHeight="1" spans="1:5">
      <c r="A12244" s="4">
        <v>95414</v>
      </c>
      <c r="B12244" s="4" t="s">
        <v>12787</v>
      </c>
      <c r="C12244" s="4" t="s">
        <v>220</v>
      </c>
      <c r="D12244" s="4" t="s">
        <v>5502</v>
      </c>
      <c r="E12244" s="5">
        <v>58.54</v>
      </c>
    </row>
    <row r="12245" s="1" customFormat="1" customHeight="1" spans="1:5">
      <c r="A12245" s="4">
        <v>95415</v>
      </c>
      <c r="B12245" s="4" t="s">
        <v>12788</v>
      </c>
      <c r="C12245" s="4" t="s">
        <v>220</v>
      </c>
      <c r="D12245" s="4" t="s">
        <v>5502</v>
      </c>
      <c r="E12245" s="5">
        <v>223.68</v>
      </c>
    </row>
    <row r="12246" s="1" customFormat="1" customHeight="1" spans="1:5">
      <c r="A12246" s="4">
        <v>95416</v>
      </c>
      <c r="B12246" s="4" t="s">
        <v>12789</v>
      </c>
      <c r="C12246" s="4" t="s">
        <v>220</v>
      </c>
      <c r="D12246" s="4" t="s">
        <v>5502</v>
      </c>
      <c r="E12246" s="5">
        <v>11.17</v>
      </c>
    </row>
    <row r="12247" s="1" customFormat="1" customHeight="1" spans="1:5">
      <c r="A12247" s="4">
        <v>95417</v>
      </c>
      <c r="B12247" s="4" t="s">
        <v>12790</v>
      </c>
      <c r="C12247" s="4" t="s">
        <v>220</v>
      </c>
      <c r="D12247" s="4" t="s">
        <v>5502</v>
      </c>
      <c r="E12247" s="5">
        <v>234.8</v>
      </c>
    </row>
    <row r="12248" s="1" customFormat="1" customHeight="1" spans="1:5">
      <c r="A12248" s="4">
        <v>95418</v>
      </c>
      <c r="B12248" s="4" t="s">
        <v>12791</v>
      </c>
      <c r="C12248" s="4" t="s">
        <v>220</v>
      </c>
      <c r="D12248" s="4" t="s">
        <v>5502</v>
      </c>
      <c r="E12248" s="5">
        <v>280.32</v>
      </c>
    </row>
    <row r="12249" s="1" customFormat="1" customHeight="1" spans="1:5">
      <c r="A12249" s="4">
        <v>95419</v>
      </c>
      <c r="B12249" s="4" t="s">
        <v>12792</v>
      </c>
      <c r="C12249" s="4" t="s">
        <v>220</v>
      </c>
      <c r="D12249" s="4" t="s">
        <v>5502</v>
      </c>
      <c r="E12249" s="5">
        <v>123.7</v>
      </c>
    </row>
    <row r="12250" s="1" customFormat="1" customHeight="1" spans="1:5">
      <c r="A12250" s="4">
        <v>95420</v>
      </c>
      <c r="B12250" s="4" t="s">
        <v>12793</v>
      </c>
      <c r="C12250" s="4" t="s">
        <v>220</v>
      </c>
      <c r="D12250" s="4" t="s">
        <v>5502</v>
      </c>
      <c r="E12250" s="5">
        <v>131.05</v>
      </c>
    </row>
    <row r="12251" s="1" customFormat="1" customHeight="1" spans="1:5">
      <c r="A12251" s="4">
        <v>95421</v>
      </c>
      <c r="B12251" s="4" t="s">
        <v>12794</v>
      </c>
      <c r="C12251" s="4" t="s">
        <v>220</v>
      </c>
      <c r="D12251" s="4" t="s">
        <v>5502</v>
      </c>
      <c r="E12251" s="5">
        <v>137.35</v>
      </c>
    </row>
    <row r="12252" s="1" customFormat="1" customHeight="1" spans="1:5">
      <c r="A12252" s="4">
        <v>95422</v>
      </c>
      <c r="B12252" s="4" t="s">
        <v>12795</v>
      </c>
      <c r="C12252" s="4" t="s">
        <v>220</v>
      </c>
      <c r="D12252" s="4" t="s">
        <v>5502</v>
      </c>
      <c r="E12252" s="5">
        <v>104.24</v>
      </c>
    </row>
    <row r="12253" s="1" customFormat="1" customHeight="1" spans="1:5">
      <c r="A12253" s="4">
        <v>95423</v>
      </c>
      <c r="B12253" s="4" t="s">
        <v>12796</v>
      </c>
      <c r="C12253" s="4" t="s">
        <v>220</v>
      </c>
      <c r="D12253" s="4" t="s">
        <v>5502</v>
      </c>
      <c r="E12253" s="5">
        <v>162.65</v>
      </c>
    </row>
    <row r="12254" s="1" customFormat="1" customHeight="1" spans="1:5">
      <c r="A12254" s="4">
        <v>95424</v>
      </c>
      <c r="B12254" s="4" t="s">
        <v>12797</v>
      </c>
      <c r="C12254" s="4" t="s">
        <v>220</v>
      </c>
      <c r="D12254" s="4" t="s">
        <v>5502</v>
      </c>
      <c r="E12254" s="5">
        <v>31.84</v>
      </c>
    </row>
    <row r="12255" s="1" customFormat="1" customHeight="1" spans="1:5">
      <c r="A12255" s="4">
        <v>100288</v>
      </c>
      <c r="B12255" s="4" t="s">
        <v>12798</v>
      </c>
      <c r="C12255" s="4" t="s">
        <v>6151</v>
      </c>
      <c r="D12255" s="4" t="s">
        <v>5502</v>
      </c>
      <c r="E12255" s="5">
        <v>0.08</v>
      </c>
    </row>
    <row r="12256" s="1" customFormat="1" customHeight="1" spans="1:5">
      <c r="A12256" s="4">
        <v>100289</v>
      </c>
      <c r="B12256" s="4" t="s">
        <v>12799</v>
      </c>
      <c r="C12256" s="4" t="s">
        <v>6151</v>
      </c>
      <c r="D12256" s="4" t="s">
        <v>5502</v>
      </c>
      <c r="E12256" s="5">
        <v>21.46</v>
      </c>
    </row>
    <row r="12257" s="1" customFormat="1" customHeight="1" spans="1:5">
      <c r="A12257" s="4">
        <v>100290</v>
      </c>
      <c r="B12257" s="4" t="s">
        <v>12800</v>
      </c>
      <c r="C12257" s="4" t="s">
        <v>6151</v>
      </c>
      <c r="D12257" s="4" t="s">
        <v>5502</v>
      </c>
      <c r="E12257" s="5">
        <v>0.08</v>
      </c>
    </row>
    <row r="12258" s="1" customFormat="1" customHeight="1" spans="1:5">
      <c r="A12258" s="4">
        <v>100291</v>
      </c>
      <c r="B12258" s="4" t="s">
        <v>12801</v>
      </c>
      <c r="C12258" s="4" t="s">
        <v>6151</v>
      </c>
      <c r="D12258" s="4" t="s">
        <v>5502</v>
      </c>
      <c r="E12258" s="5">
        <v>0.24</v>
      </c>
    </row>
    <row r="12259" s="1" customFormat="1" customHeight="1" spans="1:5">
      <c r="A12259" s="4">
        <v>100292</v>
      </c>
      <c r="B12259" s="4" t="s">
        <v>12802</v>
      </c>
      <c r="C12259" s="4" t="s">
        <v>6151</v>
      </c>
      <c r="D12259" s="4" t="s">
        <v>5502</v>
      </c>
      <c r="E12259" s="5">
        <v>0.3</v>
      </c>
    </row>
    <row r="12260" s="1" customFormat="1" customHeight="1" spans="1:5">
      <c r="A12260" s="4">
        <v>100293</v>
      </c>
      <c r="B12260" s="4" t="s">
        <v>12803</v>
      </c>
      <c r="C12260" s="4" t="s">
        <v>6151</v>
      </c>
      <c r="D12260" s="4" t="s">
        <v>5502</v>
      </c>
      <c r="E12260" s="5">
        <v>0.23</v>
      </c>
    </row>
    <row r="12261" s="1" customFormat="1" customHeight="1" spans="1:5">
      <c r="A12261" s="4">
        <v>100295</v>
      </c>
      <c r="B12261" s="4" t="s">
        <v>12804</v>
      </c>
      <c r="C12261" s="4" t="s">
        <v>6151</v>
      </c>
      <c r="D12261" s="4" t="s">
        <v>5502</v>
      </c>
      <c r="E12261" s="5">
        <v>0.55</v>
      </c>
    </row>
    <row r="12262" s="1" customFormat="1" customHeight="1" spans="1:5">
      <c r="A12262" s="4">
        <v>100298</v>
      </c>
      <c r="B12262" s="4" t="s">
        <v>12805</v>
      </c>
      <c r="C12262" s="4" t="s">
        <v>6151</v>
      </c>
      <c r="D12262" s="4" t="s">
        <v>5502</v>
      </c>
      <c r="E12262" s="5">
        <v>0.59</v>
      </c>
    </row>
    <row r="12263" s="1" customFormat="1" customHeight="1" spans="1:5">
      <c r="A12263" s="4">
        <v>100299</v>
      </c>
      <c r="B12263" s="4" t="s">
        <v>12806</v>
      </c>
      <c r="C12263" s="4" t="s">
        <v>6151</v>
      </c>
      <c r="D12263" s="4" t="s">
        <v>5502</v>
      </c>
      <c r="E12263" s="5">
        <v>0.47</v>
      </c>
    </row>
    <row r="12264" s="1" customFormat="1" customHeight="1" spans="1:5">
      <c r="A12264" s="4">
        <v>100300</v>
      </c>
      <c r="B12264" s="4" t="s">
        <v>12807</v>
      </c>
      <c r="C12264" s="4" t="s">
        <v>6151</v>
      </c>
      <c r="D12264" s="4" t="s">
        <v>5502</v>
      </c>
      <c r="E12264" s="5">
        <v>17.07</v>
      </c>
    </row>
    <row r="12265" s="1" customFormat="1" customHeight="1" spans="1:5">
      <c r="A12265" s="4">
        <v>100301</v>
      </c>
      <c r="B12265" s="4" t="s">
        <v>12808</v>
      </c>
      <c r="C12265" s="4" t="s">
        <v>6151</v>
      </c>
      <c r="D12265" s="4" t="s">
        <v>5502</v>
      </c>
      <c r="E12265" s="5">
        <v>23.63</v>
      </c>
    </row>
    <row r="12266" s="1" customFormat="1" customHeight="1" spans="1:5">
      <c r="A12266" s="4">
        <v>100302</v>
      </c>
      <c r="B12266" s="4" t="s">
        <v>12809</v>
      </c>
      <c r="C12266" s="4" t="s">
        <v>6151</v>
      </c>
      <c r="D12266" s="4" t="s">
        <v>5502</v>
      </c>
      <c r="E12266" s="5">
        <v>59.92</v>
      </c>
    </row>
    <row r="12267" s="1" customFormat="1" customHeight="1" spans="1:5">
      <c r="A12267" s="4">
        <v>100303</v>
      </c>
      <c r="B12267" s="4" t="s">
        <v>12810</v>
      </c>
      <c r="C12267" s="4" t="s">
        <v>6151</v>
      </c>
      <c r="D12267" s="4" t="s">
        <v>5502</v>
      </c>
      <c r="E12267" s="5">
        <v>21.33</v>
      </c>
    </row>
    <row r="12268" s="1" customFormat="1" customHeight="1" spans="1:5">
      <c r="A12268" s="4">
        <v>100307</v>
      </c>
      <c r="B12268" s="4" t="s">
        <v>12811</v>
      </c>
      <c r="C12268" s="4" t="s">
        <v>6151</v>
      </c>
      <c r="D12268" s="4" t="s">
        <v>5502</v>
      </c>
      <c r="E12268" s="5">
        <v>23.82</v>
      </c>
    </row>
    <row r="12269" s="1" customFormat="1" customHeight="1" spans="1:5">
      <c r="A12269" s="4">
        <v>100308</v>
      </c>
      <c r="B12269" s="4" t="s">
        <v>12812</v>
      </c>
      <c r="C12269" s="4" t="s">
        <v>6151</v>
      </c>
      <c r="D12269" s="4" t="s">
        <v>5502</v>
      </c>
      <c r="E12269" s="5">
        <v>27.02</v>
      </c>
    </row>
    <row r="12270" s="1" customFormat="1" customHeight="1" spans="1:5">
      <c r="A12270" s="4">
        <v>100309</v>
      </c>
      <c r="B12270" s="4" t="s">
        <v>12813</v>
      </c>
      <c r="C12270" s="4" t="s">
        <v>6151</v>
      </c>
      <c r="D12270" s="4" t="s">
        <v>5502</v>
      </c>
      <c r="E12270" s="5">
        <v>27.61</v>
      </c>
    </row>
    <row r="12271" s="1" customFormat="1" customHeight="1" spans="1:5">
      <c r="A12271" s="4">
        <v>100310</v>
      </c>
      <c r="B12271" s="4" t="s">
        <v>12814</v>
      </c>
      <c r="C12271" s="4" t="s">
        <v>220</v>
      </c>
      <c r="D12271" s="4" t="s">
        <v>5502</v>
      </c>
      <c r="E12271" s="5">
        <v>10.56</v>
      </c>
    </row>
    <row r="12272" s="1" customFormat="1" customHeight="1" spans="1:5">
      <c r="A12272" s="4">
        <v>100311</v>
      </c>
      <c r="B12272" s="4" t="s">
        <v>12815</v>
      </c>
      <c r="C12272" s="4" t="s">
        <v>220</v>
      </c>
      <c r="D12272" s="4" t="s">
        <v>5502</v>
      </c>
      <c r="E12272" s="5">
        <v>40.51</v>
      </c>
    </row>
    <row r="12273" s="1" customFormat="1" customHeight="1" spans="1:5">
      <c r="A12273" s="4">
        <v>100315</v>
      </c>
      <c r="B12273" s="4" t="s">
        <v>12816</v>
      </c>
      <c r="C12273" s="4" t="s">
        <v>220</v>
      </c>
      <c r="D12273" s="4" t="s">
        <v>5502</v>
      </c>
      <c r="E12273" s="5">
        <v>62.41</v>
      </c>
    </row>
    <row r="12274" s="1" customFormat="1" customHeight="1" spans="1:5">
      <c r="A12274" s="4">
        <v>100316</v>
      </c>
      <c r="B12274" s="4" t="s">
        <v>12807</v>
      </c>
      <c r="C12274" s="4" t="s">
        <v>220</v>
      </c>
      <c r="D12274" s="4" t="s">
        <v>5502</v>
      </c>
      <c r="E12274" s="6">
        <v>3004.54</v>
      </c>
    </row>
    <row r="12275" s="1" customFormat="1" customHeight="1" spans="1:5">
      <c r="A12275" s="4">
        <v>100317</v>
      </c>
      <c r="B12275" s="4" t="s">
        <v>12817</v>
      </c>
      <c r="C12275" s="4" t="s">
        <v>220</v>
      </c>
      <c r="D12275" s="4" t="s">
        <v>5502</v>
      </c>
      <c r="E12275" s="6">
        <v>10469.65</v>
      </c>
    </row>
    <row r="12276" s="1" customFormat="1" customHeight="1" spans="1:5">
      <c r="A12276" s="4">
        <v>100321</v>
      </c>
      <c r="B12276" s="4" t="s">
        <v>12813</v>
      </c>
      <c r="C12276" s="4" t="s">
        <v>220</v>
      </c>
      <c r="D12276" s="4" t="s">
        <v>5502</v>
      </c>
      <c r="E12276" s="6">
        <v>4824.36</v>
      </c>
    </row>
    <row r="12277" s="1" customFormat="1" customHeight="1" spans="1:5">
      <c r="A12277" s="4">
        <v>100533</v>
      </c>
      <c r="B12277" s="4" t="s">
        <v>12818</v>
      </c>
      <c r="C12277" s="4" t="s">
        <v>6151</v>
      </c>
      <c r="D12277" s="4" t="s">
        <v>5502</v>
      </c>
      <c r="E12277" s="5">
        <v>24.25</v>
      </c>
    </row>
    <row r="12278" s="1" customFormat="1" customHeight="1" spans="1:5">
      <c r="A12278" s="4">
        <v>100534</v>
      </c>
      <c r="B12278" s="4" t="s">
        <v>12818</v>
      </c>
      <c r="C12278" s="4" t="s">
        <v>220</v>
      </c>
      <c r="D12278" s="4" t="s">
        <v>5502</v>
      </c>
      <c r="E12278" s="6">
        <v>4250.52</v>
      </c>
    </row>
    <row r="12279" s="1" customFormat="1" customHeight="1" spans="1:5">
      <c r="A12279" s="4">
        <v>100535</v>
      </c>
      <c r="B12279" s="4" t="s">
        <v>12819</v>
      </c>
      <c r="C12279" s="4" t="s">
        <v>6151</v>
      </c>
      <c r="D12279" s="4" t="s">
        <v>5502</v>
      </c>
      <c r="E12279" s="5">
        <v>0.41</v>
      </c>
    </row>
    <row r="12280" s="1" customFormat="1" customHeight="1" spans="1:5">
      <c r="A12280" s="4">
        <v>100536</v>
      </c>
      <c r="B12280" s="4" t="s">
        <v>12820</v>
      </c>
      <c r="C12280" s="4" t="s">
        <v>220</v>
      </c>
      <c r="D12280" s="4" t="s">
        <v>5502</v>
      </c>
      <c r="E12280" s="5">
        <v>54.37</v>
      </c>
    </row>
    <row r="12281" s="1" customFormat="1" customHeight="1" spans="1:5">
      <c r="A12281" s="4">
        <v>101286</v>
      </c>
      <c r="B12281" s="4" t="s">
        <v>12821</v>
      </c>
      <c r="C12281" s="4" t="s">
        <v>220</v>
      </c>
      <c r="D12281" s="4" t="s">
        <v>5502</v>
      </c>
      <c r="E12281" s="5">
        <v>25.43</v>
      </c>
    </row>
    <row r="12282" s="1" customFormat="1" customHeight="1" spans="1:5">
      <c r="A12282" s="4">
        <v>101287</v>
      </c>
      <c r="B12282" s="4" t="s">
        <v>12822</v>
      </c>
      <c r="C12282" s="4" t="s">
        <v>220</v>
      </c>
      <c r="D12282" s="4" t="s">
        <v>5502</v>
      </c>
      <c r="E12282" s="5">
        <v>82.28</v>
      </c>
    </row>
    <row r="12283" s="1" customFormat="1" customHeight="1" spans="1:5">
      <c r="A12283" s="4">
        <v>101288</v>
      </c>
      <c r="B12283" s="4" t="s">
        <v>12823</v>
      </c>
      <c r="C12283" s="4" t="s">
        <v>220</v>
      </c>
      <c r="D12283" s="4" t="s">
        <v>5502</v>
      </c>
      <c r="E12283" s="5">
        <v>25.43</v>
      </c>
    </row>
    <row r="12284" s="1" customFormat="1" customHeight="1" spans="1:5">
      <c r="A12284" s="4">
        <v>101289</v>
      </c>
      <c r="B12284" s="4" t="s">
        <v>12824</v>
      </c>
      <c r="C12284" s="4" t="s">
        <v>220</v>
      </c>
      <c r="D12284" s="4" t="s">
        <v>5502</v>
      </c>
      <c r="E12284" s="5">
        <v>25.66</v>
      </c>
    </row>
    <row r="12285" s="1" customFormat="1" customHeight="1" spans="1:5">
      <c r="A12285" s="4">
        <v>101290</v>
      </c>
      <c r="B12285" s="4" t="s">
        <v>12825</v>
      </c>
      <c r="C12285" s="4" t="s">
        <v>220</v>
      </c>
      <c r="D12285" s="4" t="s">
        <v>5502</v>
      </c>
      <c r="E12285" s="5">
        <v>32.55</v>
      </c>
    </row>
    <row r="12286" s="1" customFormat="1" customHeight="1" spans="1:5">
      <c r="A12286" s="4">
        <v>101291</v>
      </c>
      <c r="B12286" s="4" t="s">
        <v>12826</v>
      </c>
      <c r="C12286" s="4" t="s">
        <v>220</v>
      </c>
      <c r="D12286" s="4" t="s">
        <v>5502</v>
      </c>
      <c r="E12286" s="5">
        <v>25.43</v>
      </c>
    </row>
    <row r="12287" s="1" customFormat="1" customHeight="1" spans="1:5">
      <c r="A12287" s="4">
        <v>101292</v>
      </c>
      <c r="B12287" s="4" t="s">
        <v>12827</v>
      </c>
      <c r="C12287" s="4" t="s">
        <v>220</v>
      </c>
      <c r="D12287" s="4" t="s">
        <v>5502</v>
      </c>
      <c r="E12287" s="5">
        <v>25.66</v>
      </c>
    </row>
    <row r="12288" s="1" customFormat="1" customHeight="1" spans="1:5">
      <c r="A12288" s="4">
        <v>101293</v>
      </c>
      <c r="B12288" s="4" t="s">
        <v>12828</v>
      </c>
      <c r="C12288" s="4" t="s">
        <v>220</v>
      </c>
      <c r="D12288" s="4" t="s">
        <v>5502</v>
      </c>
      <c r="E12288" s="5">
        <v>31.84</v>
      </c>
    </row>
    <row r="12289" s="1" customFormat="1" customHeight="1" spans="1:5">
      <c r="A12289" s="4">
        <v>101294</v>
      </c>
      <c r="B12289" s="4" t="s">
        <v>12829</v>
      </c>
      <c r="C12289" s="4" t="s">
        <v>220</v>
      </c>
      <c r="D12289" s="4" t="s">
        <v>5502</v>
      </c>
      <c r="E12289" s="5">
        <v>37.46</v>
      </c>
    </row>
    <row r="12290" s="1" customFormat="1" customHeight="1" spans="1:5">
      <c r="A12290" s="4">
        <v>101295</v>
      </c>
      <c r="B12290" s="4" t="s">
        <v>12830</v>
      </c>
      <c r="C12290" s="4" t="s">
        <v>220</v>
      </c>
      <c r="D12290" s="4" t="s">
        <v>5502</v>
      </c>
      <c r="E12290" s="5">
        <v>30.63</v>
      </c>
    </row>
    <row r="12291" s="1" customFormat="1" customHeight="1" spans="1:5">
      <c r="A12291" s="4">
        <v>101296</v>
      </c>
      <c r="B12291" s="4" t="s">
        <v>12831</v>
      </c>
      <c r="C12291" s="4" t="s">
        <v>220</v>
      </c>
      <c r="D12291" s="4" t="s">
        <v>5502</v>
      </c>
      <c r="E12291" s="5">
        <v>39.64</v>
      </c>
    </row>
    <row r="12292" s="1" customFormat="1" customHeight="1" spans="1:5">
      <c r="A12292" s="4">
        <v>101297</v>
      </c>
      <c r="B12292" s="4" t="s">
        <v>12832</v>
      </c>
      <c r="C12292" s="4" t="s">
        <v>220</v>
      </c>
      <c r="D12292" s="4" t="s">
        <v>5502</v>
      </c>
      <c r="E12292" s="5">
        <v>20.73</v>
      </c>
    </row>
    <row r="12293" s="1" customFormat="1" customHeight="1" spans="1:5">
      <c r="A12293" s="4">
        <v>101298</v>
      </c>
      <c r="B12293" s="4" t="s">
        <v>12833</v>
      </c>
      <c r="C12293" s="4" t="s">
        <v>220</v>
      </c>
      <c r="D12293" s="4" t="s">
        <v>5502</v>
      </c>
      <c r="E12293" s="5">
        <v>25.43</v>
      </c>
    </row>
    <row r="12294" s="1" customFormat="1" customHeight="1" spans="1:5">
      <c r="A12294" s="4">
        <v>101299</v>
      </c>
      <c r="B12294" s="4" t="s">
        <v>12834</v>
      </c>
      <c r="C12294" s="4" t="s">
        <v>220</v>
      </c>
      <c r="D12294" s="4" t="s">
        <v>5502</v>
      </c>
      <c r="E12294" s="5">
        <v>32.55</v>
      </c>
    </row>
    <row r="12295" s="1" customFormat="1" customHeight="1" spans="1:5">
      <c r="A12295" s="4">
        <v>101300</v>
      </c>
      <c r="B12295" s="4" t="s">
        <v>12835</v>
      </c>
      <c r="C12295" s="4" t="s">
        <v>220</v>
      </c>
      <c r="D12295" s="4" t="s">
        <v>5502</v>
      </c>
      <c r="E12295" s="5">
        <v>23.96</v>
      </c>
    </row>
    <row r="12296" s="1" customFormat="1" customHeight="1" spans="1:5">
      <c r="A12296" s="4">
        <v>101301</v>
      </c>
      <c r="B12296" s="4" t="s">
        <v>12836</v>
      </c>
      <c r="C12296" s="4" t="s">
        <v>220</v>
      </c>
      <c r="D12296" s="4" t="s">
        <v>5502</v>
      </c>
      <c r="E12296" s="5">
        <v>14.32</v>
      </c>
    </row>
    <row r="12297" s="1" customFormat="1" customHeight="1" spans="1:5">
      <c r="A12297" s="4">
        <v>101302</v>
      </c>
      <c r="B12297" s="4" t="s">
        <v>12837</v>
      </c>
      <c r="C12297" s="4" t="s">
        <v>220</v>
      </c>
      <c r="D12297" s="4" t="s">
        <v>5502</v>
      </c>
      <c r="E12297" s="5">
        <v>29.01</v>
      </c>
    </row>
    <row r="12298" s="1" customFormat="1" customHeight="1" spans="1:5">
      <c r="A12298" s="4">
        <v>101303</v>
      </c>
      <c r="B12298" s="4" t="s">
        <v>12838</v>
      </c>
      <c r="C12298" s="4" t="s">
        <v>220</v>
      </c>
      <c r="D12298" s="4" t="s">
        <v>5502</v>
      </c>
      <c r="E12298" s="5">
        <v>73.36</v>
      </c>
    </row>
    <row r="12299" s="1" customFormat="1" customHeight="1" spans="1:5">
      <c r="A12299" s="4">
        <v>101304</v>
      </c>
      <c r="B12299" s="4" t="s">
        <v>12839</v>
      </c>
      <c r="C12299" s="4" t="s">
        <v>220</v>
      </c>
      <c r="D12299" s="4" t="s">
        <v>5502</v>
      </c>
      <c r="E12299" s="5">
        <v>40.75</v>
      </c>
    </row>
    <row r="12300" s="1" customFormat="1" customHeight="1" spans="1:5">
      <c r="A12300" s="4">
        <v>101305</v>
      </c>
      <c r="B12300" s="4" t="s">
        <v>12840</v>
      </c>
      <c r="C12300" s="4" t="s">
        <v>220</v>
      </c>
      <c r="D12300" s="4" t="s">
        <v>5502</v>
      </c>
      <c r="E12300" s="5">
        <v>61.18</v>
      </c>
    </row>
    <row r="12301" s="1" customFormat="1" customHeight="1" spans="1:5">
      <c r="A12301" s="4">
        <v>101307</v>
      </c>
      <c r="B12301" s="4" t="s">
        <v>12841</v>
      </c>
      <c r="C12301" s="4" t="s">
        <v>220</v>
      </c>
      <c r="D12301" s="4" t="s">
        <v>5502</v>
      </c>
      <c r="E12301" s="5">
        <v>31.86</v>
      </c>
    </row>
    <row r="12302" s="1" customFormat="1" customHeight="1" spans="1:5">
      <c r="A12302" s="4">
        <v>101308</v>
      </c>
      <c r="B12302" s="4" t="s">
        <v>12842</v>
      </c>
      <c r="C12302" s="4" t="s">
        <v>220</v>
      </c>
      <c r="D12302" s="4" t="s">
        <v>5502</v>
      </c>
      <c r="E12302" s="5">
        <v>37.68</v>
      </c>
    </row>
    <row r="12303" s="1" customFormat="1" customHeight="1" spans="1:5">
      <c r="A12303" s="4">
        <v>101309</v>
      </c>
      <c r="B12303" s="4" t="s">
        <v>12843</v>
      </c>
      <c r="C12303" s="4" t="s">
        <v>220</v>
      </c>
      <c r="D12303" s="4" t="s">
        <v>5502</v>
      </c>
      <c r="E12303" s="5">
        <v>32.55</v>
      </c>
    </row>
    <row r="12304" s="1" customFormat="1" customHeight="1" spans="1:5">
      <c r="A12304" s="4">
        <v>101310</v>
      </c>
      <c r="B12304" s="4" t="s">
        <v>12844</v>
      </c>
      <c r="C12304" s="4" t="s">
        <v>220</v>
      </c>
      <c r="D12304" s="4" t="s">
        <v>5502</v>
      </c>
      <c r="E12304" s="5">
        <v>38.83</v>
      </c>
    </row>
    <row r="12305" s="1" customFormat="1" customHeight="1" spans="1:5">
      <c r="A12305" s="4">
        <v>101311</v>
      </c>
      <c r="B12305" s="4" t="s">
        <v>12845</v>
      </c>
      <c r="C12305" s="4" t="s">
        <v>220</v>
      </c>
      <c r="D12305" s="4" t="s">
        <v>5502</v>
      </c>
      <c r="E12305" s="5">
        <v>31.84</v>
      </c>
    </row>
    <row r="12306" s="1" customFormat="1" customHeight="1" spans="1:5">
      <c r="A12306" s="4">
        <v>101312</v>
      </c>
      <c r="B12306" s="4" t="s">
        <v>12846</v>
      </c>
      <c r="C12306" s="4" t="s">
        <v>220</v>
      </c>
      <c r="D12306" s="4" t="s">
        <v>5502</v>
      </c>
      <c r="E12306" s="5">
        <v>26.52</v>
      </c>
    </row>
    <row r="12307" s="1" customFormat="1" customHeight="1" spans="1:5">
      <c r="A12307" s="4">
        <v>101313</v>
      </c>
      <c r="B12307" s="4" t="s">
        <v>12847</v>
      </c>
      <c r="C12307" s="4" t="s">
        <v>220</v>
      </c>
      <c r="D12307" s="4" t="s">
        <v>5502</v>
      </c>
      <c r="E12307" s="5">
        <v>103.01</v>
      </c>
    </row>
    <row r="12308" s="1" customFormat="1" customHeight="1" spans="1:5">
      <c r="A12308" s="4">
        <v>101314</v>
      </c>
      <c r="B12308" s="4" t="s">
        <v>12848</v>
      </c>
      <c r="C12308" s="4" t="s">
        <v>220</v>
      </c>
      <c r="D12308" s="4" t="s">
        <v>5502</v>
      </c>
      <c r="E12308" s="5">
        <v>103.01</v>
      </c>
    </row>
    <row r="12309" s="1" customFormat="1" customHeight="1" spans="1:5">
      <c r="A12309" s="4">
        <v>101315</v>
      </c>
      <c r="B12309" s="4" t="s">
        <v>12849</v>
      </c>
      <c r="C12309" s="4" t="s">
        <v>220</v>
      </c>
      <c r="D12309" s="4" t="s">
        <v>5502</v>
      </c>
      <c r="E12309" s="5">
        <v>90.45</v>
      </c>
    </row>
    <row r="12310" s="1" customFormat="1" customHeight="1" spans="1:5">
      <c r="A12310" s="4">
        <v>101316</v>
      </c>
      <c r="B12310" s="4" t="s">
        <v>12850</v>
      </c>
      <c r="C12310" s="4" t="s">
        <v>220</v>
      </c>
      <c r="D12310" s="4" t="s">
        <v>5502</v>
      </c>
      <c r="E12310" s="5">
        <v>49.63</v>
      </c>
    </row>
    <row r="12311" s="1" customFormat="1" customHeight="1" spans="1:5">
      <c r="A12311" s="4">
        <v>101320</v>
      </c>
      <c r="B12311" s="4" t="s">
        <v>12851</v>
      </c>
      <c r="C12311" s="4" t="s">
        <v>220</v>
      </c>
      <c r="D12311" s="4" t="s">
        <v>5502</v>
      </c>
      <c r="E12311" s="5">
        <v>27.93</v>
      </c>
    </row>
    <row r="12312" s="1" customFormat="1" customHeight="1" spans="1:5">
      <c r="A12312" s="4">
        <v>101322</v>
      </c>
      <c r="B12312" s="4" t="s">
        <v>12852</v>
      </c>
      <c r="C12312" s="4" t="s">
        <v>220</v>
      </c>
      <c r="D12312" s="4" t="s">
        <v>5502</v>
      </c>
      <c r="E12312" s="5">
        <v>31.84</v>
      </c>
    </row>
    <row r="12313" s="1" customFormat="1" customHeight="1" spans="1:5">
      <c r="A12313" s="4">
        <v>101323</v>
      </c>
      <c r="B12313" s="4" t="s">
        <v>12853</v>
      </c>
      <c r="C12313" s="4" t="s">
        <v>220</v>
      </c>
      <c r="D12313" s="4" t="s">
        <v>5502</v>
      </c>
      <c r="E12313" s="5">
        <v>58.54</v>
      </c>
    </row>
    <row r="12314" s="1" customFormat="1" customHeight="1" spans="1:5">
      <c r="A12314" s="4">
        <v>101324</v>
      </c>
      <c r="B12314" s="4" t="s">
        <v>12854</v>
      </c>
      <c r="C12314" s="4" t="s">
        <v>220</v>
      </c>
      <c r="D12314" s="4" t="s">
        <v>5502</v>
      </c>
      <c r="E12314" s="5">
        <v>14.6</v>
      </c>
    </row>
    <row r="12315" s="1" customFormat="1" customHeight="1" spans="1:5">
      <c r="A12315" s="4">
        <v>101325</v>
      </c>
      <c r="B12315" s="4" t="s">
        <v>12855</v>
      </c>
      <c r="C12315" s="4" t="s">
        <v>220</v>
      </c>
      <c r="D12315" s="4" t="s">
        <v>5502</v>
      </c>
      <c r="E12315" s="5">
        <v>56.34</v>
      </c>
    </row>
    <row r="12316" s="1" customFormat="1" customHeight="1" spans="1:5">
      <c r="A12316" s="4">
        <v>101326</v>
      </c>
      <c r="B12316" s="4" t="s">
        <v>12856</v>
      </c>
      <c r="C12316" s="4" t="s">
        <v>220</v>
      </c>
      <c r="D12316" s="4" t="s">
        <v>5502</v>
      </c>
      <c r="E12316" s="5">
        <v>11.33</v>
      </c>
    </row>
    <row r="12317" s="1" customFormat="1" customHeight="1" spans="1:5">
      <c r="A12317" s="4">
        <v>101327</v>
      </c>
      <c r="B12317" s="4" t="s">
        <v>12857</v>
      </c>
      <c r="C12317" s="4" t="s">
        <v>220</v>
      </c>
      <c r="D12317" s="4" t="s">
        <v>5502</v>
      </c>
      <c r="E12317" s="5">
        <v>9.65</v>
      </c>
    </row>
    <row r="12318" s="1" customFormat="1" customHeight="1" spans="1:5">
      <c r="A12318" s="4">
        <v>101328</v>
      </c>
      <c r="B12318" s="4" t="s">
        <v>12858</v>
      </c>
      <c r="C12318" s="4" t="s">
        <v>220</v>
      </c>
      <c r="D12318" s="4" t="s">
        <v>5502</v>
      </c>
      <c r="E12318" s="5">
        <v>17.47</v>
      </c>
    </row>
    <row r="12319" s="1" customFormat="1" customHeight="1" spans="1:5">
      <c r="A12319" s="4">
        <v>101329</v>
      </c>
      <c r="B12319" s="4" t="s">
        <v>12859</v>
      </c>
      <c r="C12319" s="4" t="s">
        <v>220</v>
      </c>
      <c r="D12319" s="4" t="s">
        <v>5502</v>
      </c>
      <c r="E12319" s="5">
        <v>48.38</v>
      </c>
    </row>
    <row r="12320" s="1" customFormat="1" customHeight="1" spans="1:5">
      <c r="A12320" s="4">
        <v>101330</v>
      </c>
      <c r="B12320" s="4" t="s">
        <v>12860</v>
      </c>
      <c r="C12320" s="4" t="s">
        <v>220</v>
      </c>
      <c r="D12320" s="4" t="s">
        <v>5502</v>
      </c>
      <c r="E12320" s="5">
        <v>40.75</v>
      </c>
    </row>
    <row r="12321" s="1" customFormat="1" customHeight="1" spans="1:5">
      <c r="A12321" s="4">
        <v>101331</v>
      </c>
      <c r="B12321" s="4" t="s">
        <v>12861</v>
      </c>
      <c r="C12321" s="4" t="s">
        <v>220</v>
      </c>
      <c r="D12321" s="4" t="s">
        <v>5502</v>
      </c>
      <c r="E12321" s="5">
        <v>40.75</v>
      </c>
    </row>
    <row r="12322" s="1" customFormat="1" customHeight="1" spans="1:5">
      <c r="A12322" s="4">
        <v>101332</v>
      </c>
      <c r="B12322" s="4" t="s">
        <v>12862</v>
      </c>
      <c r="C12322" s="4" t="s">
        <v>220</v>
      </c>
      <c r="D12322" s="4" t="s">
        <v>5502</v>
      </c>
      <c r="E12322" s="5">
        <v>11.77</v>
      </c>
    </row>
    <row r="12323" s="1" customFormat="1" customHeight="1" spans="1:5">
      <c r="A12323" s="4">
        <v>101333</v>
      </c>
      <c r="B12323" s="4" t="s">
        <v>12863</v>
      </c>
      <c r="C12323" s="4" t="s">
        <v>220</v>
      </c>
      <c r="D12323" s="4" t="s">
        <v>5502</v>
      </c>
      <c r="E12323" s="5">
        <v>44.26</v>
      </c>
    </row>
    <row r="12324" s="1" customFormat="1" customHeight="1" spans="1:5">
      <c r="A12324" s="4">
        <v>101334</v>
      </c>
      <c r="B12324" s="4" t="s">
        <v>12864</v>
      </c>
      <c r="C12324" s="4" t="s">
        <v>220</v>
      </c>
      <c r="D12324" s="4" t="s">
        <v>5502</v>
      </c>
      <c r="E12324" s="5">
        <v>77.79</v>
      </c>
    </row>
    <row r="12325" s="1" customFormat="1" customHeight="1" spans="1:5">
      <c r="A12325" s="4">
        <v>101336</v>
      </c>
      <c r="B12325" s="4" t="s">
        <v>12865</v>
      </c>
      <c r="C12325" s="4" t="s">
        <v>220</v>
      </c>
      <c r="D12325" s="4" t="s">
        <v>5502</v>
      </c>
      <c r="E12325" s="5">
        <v>50.68</v>
      </c>
    </row>
    <row r="12326" s="1" customFormat="1" customHeight="1" spans="1:5">
      <c r="A12326" s="4">
        <v>101337</v>
      </c>
      <c r="B12326" s="4" t="s">
        <v>12866</v>
      </c>
      <c r="C12326" s="4" t="s">
        <v>220</v>
      </c>
      <c r="D12326" s="4" t="s">
        <v>5502</v>
      </c>
      <c r="E12326" s="5">
        <v>18.34</v>
      </c>
    </row>
    <row r="12327" s="1" customFormat="1" customHeight="1" spans="1:5">
      <c r="A12327" s="4">
        <v>101338</v>
      </c>
      <c r="B12327" s="4" t="s">
        <v>12867</v>
      </c>
      <c r="C12327" s="4" t="s">
        <v>220</v>
      </c>
      <c r="D12327" s="4" t="s">
        <v>5502</v>
      </c>
      <c r="E12327" s="5">
        <v>27.62</v>
      </c>
    </row>
    <row r="12328" s="1" customFormat="1" customHeight="1" spans="1:5">
      <c r="A12328" s="4">
        <v>101339</v>
      </c>
      <c r="B12328" s="4" t="s">
        <v>12868</v>
      </c>
      <c r="C12328" s="4" t="s">
        <v>220</v>
      </c>
      <c r="D12328" s="4" t="s">
        <v>5502</v>
      </c>
      <c r="E12328" s="5">
        <v>34.09</v>
      </c>
    </row>
    <row r="12329" s="1" customFormat="1" customHeight="1" spans="1:5">
      <c r="A12329" s="4">
        <v>101340</v>
      </c>
      <c r="B12329" s="4" t="s">
        <v>12869</v>
      </c>
      <c r="C12329" s="4" t="s">
        <v>220</v>
      </c>
      <c r="D12329" s="4" t="s">
        <v>5502</v>
      </c>
      <c r="E12329" s="5">
        <v>27.56</v>
      </c>
    </row>
    <row r="12330" s="1" customFormat="1" customHeight="1" spans="1:5">
      <c r="A12330" s="4">
        <v>101341</v>
      </c>
      <c r="B12330" s="4" t="s">
        <v>12870</v>
      </c>
      <c r="C12330" s="4" t="s">
        <v>220</v>
      </c>
      <c r="D12330" s="4" t="s">
        <v>5502</v>
      </c>
      <c r="E12330" s="5">
        <v>25.38</v>
      </c>
    </row>
    <row r="12331" s="1" customFormat="1" customHeight="1" spans="1:5">
      <c r="A12331" s="4">
        <v>101342</v>
      </c>
      <c r="B12331" s="4" t="s">
        <v>12871</v>
      </c>
      <c r="C12331" s="4" t="s">
        <v>220</v>
      </c>
      <c r="D12331" s="4" t="s">
        <v>5502</v>
      </c>
      <c r="E12331" s="5">
        <v>34.09</v>
      </c>
    </row>
    <row r="12332" s="1" customFormat="1" customHeight="1" spans="1:5">
      <c r="A12332" s="4">
        <v>101343</v>
      </c>
      <c r="B12332" s="4" t="s">
        <v>12872</v>
      </c>
      <c r="C12332" s="4" t="s">
        <v>220</v>
      </c>
      <c r="D12332" s="4" t="s">
        <v>5502</v>
      </c>
      <c r="E12332" s="5">
        <v>51.27</v>
      </c>
    </row>
    <row r="12333" s="1" customFormat="1" customHeight="1" spans="1:5">
      <c r="A12333" s="4">
        <v>101344</v>
      </c>
      <c r="B12333" s="4" t="s">
        <v>12873</v>
      </c>
      <c r="C12333" s="4" t="s">
        <v>220</v>
      </c>
      <c r="D12333" s="4" t="s">
        <v>5502</v>
      </c>
      <c r="E12333" s="5">
        <v>54.25</v>
      </c>
    </row>
    <row r="12334" s="1" customFormat="1" customHeight="1" spans="1:5">
      <c r="A12334" s="4">
        <v>101345</v>
      </c>
      <c r="B12334" s="4" t="s">
        <v>12874</v>
      </c>
      <c r="C12334" s="4" t="s">
        <v>220</v>
      </c>
      <c r="D12334" s="4" t="s">
        <v>5502</v>
      </c>
      <c r="E12334" s="5">
        <v>86.54</v>
      </c>
    </row>
    <row r="12335" s="1" customFormat="1" customHeight="1" spans="1:5">
      <c r="A12335" s="4">
        <v>101346</v>
      </c>
      <c r="B12335" s="4" t="s">
        <v>12875</v>
      </c>
      <c r="C12335" s="4" t="s">
        <v>220</v>
      </c>
      <c r="D12335" s="4" t="s">
        <v>5502</v>
      </c>
      <c r="E12335" s="5">
        <v>41.45</v>
      </c>
    </row>
    <row r="12336" s="1" customFormat="1" customHeight="1" spans="1:5">
      <c r="A12336" s="4">
        <v>101347</v>
      </c>
      <c r="B12336" s="4" t="s">
        <v>12876</v>
      </c>
      <c r="C12336" s="4" t="s">
        <v>220</v>
      </c>
      <c r="D12336" s="4" t="s">
        <v>5502</v>
      </c>
      <c r="E12336" s="5">
        <v>44.97</v>
      </c>
    </row>
    <row r="12337" s="1" customFormat="1" customHeight="1" spans="1:5">
      <c r="A12337" s="4">
        <v>101348</v>
      </c>
      <c r="B12337" s="4" t="s">
        <v>12877</v>
      </c>
      <c r="C12337" s="4" t="s">
        <v>220</v>
      </c>
      <c r="D12337" s="4" t="s">
        <v>5502</v>
      </c>
      <c r="E12337" s="5">
        <v>27.56</v>
      </c>
    </row>
    <row r="12338" s="1" customFormat="1" customHeight="1" spans="1:5">
      <c r="A12338" s="4">
        <v>101349</v>
      </c>
      <c r="B12338" s="4" t="s">
        <v>12878</v>
      </c>
      <c r="C12338" s="4" t="s">
        <v>220</v>
      </c>
      <c r="D12338" s="4" t="s">
        <v>5502</v>
      </c>
      <c r="E12338" s="5">
        <v>40.86</v>
      </c>
    </row>
    <row r="12339" s="1" customFormat="1" customHeight="1" spans="1:5">
      <c r="A12339" s="4">
        <v>101350</v>
      </c>
      <c r="B12339" s="4" t="s">
        <v>12879</v>
      </c>
      <c r="C12339" s="4" t="s">
        <v>220</v>
      </c>
      <c r="D12339" s="4" t="s">
        <v>5502</v>
      </c>
      <c r="E12339" s="5">
        <v>40.86</v>
      </c>
    </row>
    <row r="12340" s="1" customFormat="1" customHeight="1" spans="1:5">
      <c r="A12340" s="4">
        <v>101351</v>
      </c>
      <c r="B12340" s="4" t="s">
        <v>12880</v>
      </c>
      <c r="C12340" s="4" t="s">
        <v>220</v>
      </c>
      <c r="D12340" s="4" t="s">
        <v>5502</v>
      </c>
      <c r="E12340" s="5">
        <v>34.09</v>
      </c>
    </row>
    <row r="12341" s="1" customFormat="1" customHeight="1" spans="1:5">
      <c r="A12341" s="4">
        <v>101352</v>
      </c>
      <c r="B12341" s="4" t="s">
        <v>12881</v>
      </c>
      <c r="C12341" s="4" t="s">
        <v>220</v>
      </c>
      <c r="D12341" s="4" t="s">
        <v>5502</v>
      </c>
      <c r="E12341" s="5">
        <v>34.09</v>
      </c>
    </row>
    <row r="12342" s="1" customFormat="1" customHeight="1" spans="1:5">
      <c r="A12342" s="4">
        <v>101353</v>
      </c>
      <c r="B12342" s="4" t="s">
        <v>12882</v>
      </c>
      <c r="C12342" s="4" t="s">
        <v>220</v>
      </c>
      <c r="D12342" s="4" t="s">
        <v>5502</v>
      </c>
      <c r="E12342" s="5">
        <v>32.83</v>
      </c>
    </row>
    <row r="12343" s="1" customFormat="1" customHeight="1" spans="1:5">
      <c r="A12343" s="4">
        <v>101355</v>
      </c>
      <c r="B12343" s="4" t="s">
        <v>12883</v>
      </c>
      <c r="C12343" s="4" t="s">
        <v>220</v>
      </c>
      <c r="D12343" s="4" t="s">
        <v>5502</v>
      </c>
      <c r="E12343" s="5">
        <v>40.86</v>
      </c>
    </row>
    <row r="12344" s="1" customFormat="1" customHeight="1" spans="1:5">
      <c r="A12344" s="4">
        <v>101356</v>
      </c>
      <c r="B12344" s="4" t="s">
        <v>12884</v>
      </c>
      <c r="C12344" s="4" t="s">
        <v>220</v>
      </c>
      <c r="D12344" s="4" t="s">
        <v>5502</v>
      </c>
      <c r="E12344" s="5">
        <v>40.75</v>
      </c>
    </row>
    <row r="12345" s="1" customFormat="1" customHeight="1" spans="1:5">
      <c r="A12345" s="4">
        <v>101357</v>
      </c>
      <c r="B12345" s="4" t="s">
        <v>12885</v>
      </c>
      <c r="C12345" s="4" t="s">
        <v>220</v>
      </c>
      <c r="D12345" s="4" t="s">
        <v>5502</v>
      </c>
      <c r="E12345" s="5">
        <v>58.54</v>
      </c>
    </row>
    <row r="12346" s="1" customFormat="1" customHeight="1" spans="1:5">
      <c r="A12346" s="4">
        <v>101358</v>
      </c>
      <c r="B12346" s="4" t="s">
        <v>12886</v>
      </c>
      <c r="C12346" s="4" t="s">
        <v>220</v>
      </c>
      <c r="D12346" s="4" t="s">
        <v>5502</v>
      </c>
      <c r="E12346" s="5">
        <v>40.75</v>
      </c>
    </row>
    <row r="12347" s="1" customFormat="1" customHeight="1" spans="1:5">
      <c r="A12347" s="4">
        <v>101359</v>
      </c>
      <c r="B12347" s="4" t="s">
        <v>12887</v>
      </c>
      <c r="C12347" s="4" t="s">
        <v>220</v>
      </c>
      <c r="D12347" s="4" t="s">
        <v>5502</v>
      </c>
      <c r="E12347" s="5">
        <v>39.57</v>
      </c>
    </row>
    <row r="12348" s="1" customFormat="1" customHeight="1" spans="1:5">
      <c r="A12348" s="4">
        <v>101360</v>
      </c>
      <c r="B12348" s="4" t="s">
        <v>12888</v>
      </c>
      <c r="C12348" s="4" t="s">
        <v>220</v>
      </c>
      <c r="D12348" s="4" t="s">
        <v>5502</v>
      </c>
      <c r="E12348" s="5">
        <v>40.75</v>
      </c>
    </row>
    <row r="12349" s="1" customFormat="1" customHeight="1" spans="1:5">
      <c r="A12349" s="4">
        <v>101361</v>
      </c>
      <c r="B12349" s="4" t="s">
        <v>12889</v>
      </c>
      <c r="C12349" s="4" t="s">
        <v>220</v>
      </c>
      <c r="D12349" s="4" t="s">
        <v>5502</v>
      </c>
      <c r="E12349" s="5">
        <v>53.15</v>
      </c>
    </row>
    <row r="12350" s="1" customFormat="1" customHeight="1" spans="1:5">
      <c r="A12350" s="4">
        <v>101363</v>
      </c>
      <c r="B12350" s="4" t="s">
        <v>12890</v>
      </c>
      <c r="C12350" s="4" t="s">
        <v>220</v>
      </c>
      <c r="D12350" s="4" t="s">
        <v>5502</v>
      </c>
      <c r="E12350" s="5">
        <v>31.84</v>
      </c>
    </row>
    <row r="12351" s="1" customFormat="1" customHeight="1" spans="1:5">
      <c r="A12351" s="4">
        <v>101364</v>
      </c>
      <c r="B12351" s="4" t="s">
        <v>12891</v>
      </c>
      <c r="C12351" s="4" t="s">
        <v>220</v>
      </c>
      <c r="D12351" s="4" t="s">
        <v>5502</v>
      </c>
      <c r="E12351" s="5">
        <v>44.06</v>
      </c>
    </row>
    <row r="12352" s="1" customFormat="1" customHeight="1" spans="1:5">
      <c r="A12352" s="4">
        <v>101365</v>
      </c>
      <c r="B12352" s="4" t="s">
        <v>12892</v>
      </c>
      <c r="C12352" s="4" t="s">
        <v>220</v>
      </c>
      <c r="D12352" s="4" t="s">
        <v>5502</v>
      </c>
      <c r="E12352" s="5">
        <v>31.84</v>
      </c>
    </row>
    <row r="12353" s="1" customFormat="1" customHeight="1" spans="1:5">
      <c r="A12353" s="4">
        <v>101366</v>
      </c>
      <c r="B12353" s="4" t="s">
        <v>12893</v>
      </c>
      <c r="C12353" s="4" t="s">
        <v>220</v>
      </c>
      <c r="D12353" s="4" t="s">
        <v>5502</v>
      </c>
      <c r="E12353" s="5">
        <v>37.41</v>
      </c>
    </row>
    <row r="12354" s="1" customFormat="1" customHeight="1" spans="1:5">
      <c r="A12354" s="4">
        <v>101367</v>
      </c>
      <c r="B12354" s="4" t="s">
        <v>12894</v>
      </c>
      <c r="C12354" s="4" t="s">
        <v>220</v>
      </c>
      <c r="D12354" s="4" t="s">
        <v>5502</v>
      </c>
      <c r="E12354" s="5">
        <v>31.84</v>
      </c>
    </row>
    <row r="12355" s="1" customFormat="1" customHeight="1" spans="1:5">
      <c r="A12355" s="4">
        <v>101368</v>
      </c>
      <c r="B12355" s="4" t="s">
        <v>12895</v>
      </c>
      <c r="C12355" s="4" t="s">
        <v>220</v>
      </c>
      <c r="D12355" s="4" t="s">
        <v>5502</v>
      </c>
      <c r="E12355" s="5">
        <v>30.23</v>
      </c>
    </row>
    <row r="12356" s="1" customFormat="1" customHeight="1" spans="1:5">
      <c r="A12356" s="4">
        <v>101369</v>
      </c>
      <c r="B12356" s="4" t="s">
        <v>12896</v>
      </c>
      <c r="C12356" s="4" t="s">
        <v>220</v>
      </c>
      <c r="D12356" s="4" t="s">
        <v>5502</v>
      </c>
      <c r="E12356" s="5">
        <v>77.27</v>
      </c>
    </row>
    <row r="12357" s="1" customFormat="1" customHeight="1" spans="1:5">
      <c r="A12357" s="4">
        <v>101370</v>
      </c>
      <c r="B12357" s="4" t="s">
        <v>12897</v>
      </c>
      <c r="C12357" s="4" t="s">
        <v>220</v>
      </c>
      <c r="D12357" s="4" t="s">
        <v>5502</v>
      </c>
      <c r="E12357" s="5">
        <v>31.46</v>
      </c>
    </row>
    <row r="12358" s="1" customFormat="1" customHeight="1" spans="1:5">
      <c r="A12358" s="4">
        <v>101371</v>
      </c>
      <c r="B12358" s="4" t="s">
        <v>12898</v>
      </c>
      <c r="C12358" s="4" t="s">
        <v>220</v>
      </c>
      <c r="D12358" s="4" t="s">
        <v>5502</v>
      </c>
      <c r="E12358" s="5">
        <v>31.01</v>
      </c>
    </row>
    <row r="12359" s="1" customFormat="1" customHeight="1" spans="1:5">
      <c r="A12359" s="4">
        <v>101372</v>
      </c>
      <c r="B12359" s="4" t="s">
        <v>12899</v>
      </c>
      <c r="C12359" s="4" t="s">
        <v>220</v>
      </c>
      <c r="D12359" s="4" t="s">
        <v>5502</v>
      </c>
      <c r="E12359" s="5">
        <v>10.88</v>
      </c>
    </row>
    <row r="12360" s="1" customFormat="1" customHeight="1" spans="1:5">
      <c r="A12360" s="4">
        <v>101374</v>
      </c>
      <c r="B12360" s="4" t="s">
        <v>12588</v>
      </c>
      <c r="C12360" s="4" t="s">
        <v>220</v>
      </c>
      <c r="D12360" s="4" t="s">
        <v>5502</v>
      </c>
      <c r="E12360" s="6">
        <v>3955.98</v>
      </c>
    </row>
    <row r="12361" s="1" customFormat="1" customHeight="1" spans="1:5">
      <c r="A12361" s="4">
        <v>101375</v>
      </c>
      <c r="B12361" s="4" t="s">
        <v>12900</v>
      </c>
      <c r="C12361" s="4" t="s">
        <v>220</v>
      </c>
      <c r="D12361" s="4" t="s">
        <v>5502</v>
      </c>
      <c r="E12361" s="6">
        <v>4009.39</v>
      </c>
    </row>
    <row r="12362" s="1" customFormat="1" customHeight="1" spans="1:5">
      <c r="A12362" s="4">
        <v>101376</v>
      </c>
      <c r="B12362" s="4" t="s">
        <v>12901</v>
      </c>
      <c r="C12362" s="4" t="s">
        <v>220</v>
      </c>
      <c r="D12362" s="4" t="s">
        <v>5502</v>
      </c>
      <c r="E12362" s="6">
        <v>3730.89</v>
      </c>
    </row>
    <row r="12363" s="1" customFormat="1" customHeight="1" spans="1:5">
      <c r="A12363" s="4">
        <v>101377</v>
      </c>
      <c r="B12363" s="4" t="s">
        <v>12591</v>
      </c>
      <c r="C12363" s="4" t="s">
        <v>220</v>
      </c>
      <c r="D12363" s="4" t="s">
        <v>5502</v>
      </c>
      <c r="E12363" s="6">
        <v>3980.94</v>
      </c>
    </row>
    <row r="12364" s="1" customFormat="1" customHeight="1" spans="1:5">
      <c r="A12364" s="4">
        <v>101378</v>
      </c>
      <c r="B12364" s="4" t="s">
        <v>12808</v>
      </c>
      <c r="C12364" s="4" t="s">
        <v>220</v>
      </c>
      <c r="D12364" s="4" t="s">
        <v>5502</v>
      </c>
      <c r="E12364" s="6">
        <v>4215.6</v>
      </c>
    </row>
    <row r="12365" s="1" customFormat="1" customHeight="1" spans="1:5">
      <c r="A12365" s="4">
        <v>101379</v>
      </c>
      <c r="B12365" s="4" t="s">
        <v>12902</v>
      </c>
      <c r="C12365" s="4" t="s">
        <v>220</v>
      </c>
      <c r="D12365" s="4" t="s">
        <v>5502</v>
      </c>
      <c r="E12365" s="6">
        <v>3955.98</v>
      </c>
    </row>
    <row r="12366" s="1" customFormat="1" customHeight="1" spans="1:5">
      <c r="A12366" s="4">
        <v>101380</v>
      </c>
      <c r="B12366" s="4" t="s">
        <v>12593</v>
      </c>
      <c r="C12366" s="4" t="s">
        <v>220</v>
      </c>
      <c r="D12366" s="4" t="s">
        <v>5502</v>
      </c>
      <c r="E12366" s="6">
        <v>3947.45</v>
      </c>
    </row>
    <row r="12367" s="1" customFormat="1" customHeight="1" spans="1:5">
      <c r="A12367" s="4">
        <v>101381</v>
      </c>
      <c r="B12367" s="4" t="s">
        <v>12594</v>
      </c>
      <c r="C12367" s="4" t="s">
        <v>220</v>
      </c>
      <c r="D12367" s="4" t="s">
        <v>5502</v>
      </c>
      <c r="E12367" s="6">
        <v>4665.63</v>
      </c>
    </row>
    <row r="12368" s="1" customFormat="1" customHeight="1" spans="1:5">
      <c r="A12368" s="4">
        <v>101382</v>
      </c>
      <c r="B12368" s="4" t="s">
        <v>12903</v>
      </c>
      <c r="C12368" s="4" t="s">
        <v>220</v>
      </c>
      <c r="D12368" s="4" t="s">
        <v>5502</v>
      </c>
      <c r="E12368" s="6">
        <v>4164.18</v>
      </c>
    </row>
    <row r="12369" s="1" customFormat="1" customHeight="1" spans="1:5">
      <c r="A12369" s="4">
        <v>101383</v>
      </c>
      <c r="B12369" s="4" t="s">
        <v>12810</v>
      </c>
      <c r="C12369" s="4" t="s">
        <v>220</v>
      </c>
      <c r="D12369" s="4" t="s">
        <v>5502</v>
      </c>
      <c r="E12369" s="6">
        <v>3796.68</v>
      </c>
    </row>
    <row r="12370" s="1" customFormat="1" customHeight="1" spans="1:5">
      <c r="A12370" s="4">
        <v>101384</v>
      </c>
      <c r="B12370" s="4" t="s">
        <v>12597</v>
      </c>
      <c r="C12370" s="4" t="s">
        <v>220</v>
      </c>
      <c r="D12370" s="4" t="s">
        <v>5502</v>
      </c>
      <c r="E12370" s="6">
        <v>3840.84</v>
      </c>
    </row>
    <row r="12371" s="1" customFormat="1" customHeight="1" spans="1:5">
      <c r="A12371" s="4">
        <v>101385</v>
      </c>
      <c r="B12371" s="4" t="s">
        <v>12904</v>
      </c>
      <c r="C12371" s="4" t="s">
        <v>220</v>
      </c>
      <c r="D12371" s="4" t="s">
        <v>5502</v>
      </c>
      <c r="E12371" s="6">
        <v>3542.96</v>
      </c>
    </row>
    <row r="12372" s="1" customFormat="1" customHeight="1" spans="1:5">
      <c r="A12372" s="4">
        <v>101386</v>
      </c>
      <c r="B12372" s="4" t="s">
        <v>12599</v>
      </c>
      <c r="C12372" s="4" t="s">
        <v>220</v>
      </c>
      <c r="D12372" s="4" t="s">
        <v>5502</v>
      </c>
      <c r="E12372" s="6">
        <v>3730.89</v>
      </c>
    </row>
    <row r="12373" s="1" customFormat="1" customHeight="1" spans="1:5">
      <c r="A12373" s="4">
        <v>101387</v>
      </c>
      <c r="B12373" s="4" t="s">
        <v>12905</v>
      </c>
      <c r="C12373" s="4" t="s">
        <v>220</v>
      </c>
      <c r="D12373" s="4" t="s">
        <v>5502</v>
      </c>
      <c r="E12373" s="6">
        <v>3963.1</v>
      </c>
    </row>
    <row r="12374" s="1" customFormat="1" customHeight="1" spans="1:5">
      <c r="A12374" s="4">
        <v>101388</v>
      </c>
      <c r="B12374" s="4" t="s">
        <v>12601</v>
      </c>
      <c r="C12374" s="4" t="s">
        <v>220</v>
      </c>
      <c r="D12374" s="4" t="s">
        <v>5502</v>
      </c>
      <c r="E12374" s="6">
        <v>3759.76</v>
      </c>
    </row>
    <row r="12375" s="1" customFormat="1" customHeight="1" spans="1:5">
      <c r="A12375" s="4">
        <v>101389</v>
      </c>
      <c r="B12375" s="4" t="s">
        <v>12602</v>
      </c>
      <c r="C12375" s="4" t="s">
        <v>220</v>
      </c>
      <c r="D12375" s="4" t="s">
        <v>5502</v>
      </c>
      <c r="E12375" s="6">
        <v>2552.8</v>
      </c>
    </row>
    <row r="12376" s="1" customFormat="1" customHeight="1" spans="1:5">
      <c r="A12376" s="4">
        <v>101390</v>
      </c>
      <c r="B12376" s="4" t="s">
        <v>12906</v>
      </c>
      <c r="C12376" s="4" t="s">
        <v>220</v>
      </c>
      <c r="D12376" s="4" t="s">
        <v>5502</v>
      </c>
      <c r="E12376" s="6">
        <v>4796.69</v>
      </c>
    </row>
    <row r="12377" s="1" customFormat="1" customHeight="1" spans="1:5">
      <c r="A12377" s="4">
        <v>101391</v>
      </c>
      <c r="B12377" s="4" t="s">
        <v>12907</v>
      </c>
      <c r="C12377" s="4" t="s">
        <v>220</v>
      </c>
      <c r="D12377" s="4" t="s">
        <v>5502</v>
      </c>
      <c r="E12377" s="6">
        <v>4674.54</v>
      </c>
    </row>
    <row r="12378" s="1" customFormat="1" customHeight="1" spans="1:5">
      <c r="A12378" s="4">
        <v>101392</v>
      </c>
      <c r="B12378" s="4" t="s">
        <v>12908</v>
      </c>
      <c r="C12378" s="4" t="s">
        <v>220</v>
      </c>
      <c r="D12378" s="4" t="s">
        <v>5502</v>
      </c>
      <c r="E12378" s="6">
        <v>5282.93</v>
      </c>
    </row>
    <row r="12379" s="1" customFormat="1" customHeight="1" spans="1:5">
      <c r="A12379" s="4">
        <v>101394</v>
      </c>
      <c r="B12379" s="4" t="s">
        <v>12607</v>
      </c>
      <c r="C12379" s="4" t="s">
        <v>220</v>
      </c>
      <c r="D12379" s="4" t="s">
        <v>5502</v>
      </c>
      <c r="E12379" s="6">
        <v>4667.91</v>
      </c>
    </row>
    <row r="12380" s="1" customFormat="1" customHeight="1" spans="1:5">
      <c r="A12380" s="4">
        <v>101395</v>
      </c>
      <c r="B12380" s="4" t="s">
        <v>12909</v>
      </c>
      <c r="C12380" s="4" t="s">
        <v>220</v>
      </c>
      <c r="D12380" s="4" t="s">
        <v>5502</v>
      </c>
      <c r="E12380" s="6">
        <v>3929.83</v>
      </c>
    </row>
    <row r="12381" s="1" customFormat="1" customHeight="1" spans="1:5">
      <c r="A12381" s="4">
        <v>101396</v>
      </c>
      <c r="B12381" s="4" t="s">
        <v>12910</v>
      </c>
      <c r="C12381" s="4" t="s">
        <v>220</v>
      </c>
      <c r="D12381" s="4" t="s">
        <v>5502</v>
      </c>
      <c r="E12381" s="6">
        <v>4474.15</v>
      </c>
    </row>
    <row r="12382" s="1" customFormat="1" customHeight="1" spans="1:5">
      <c r="A12382" s="4">
        <v>101397</v>
      </c>
      <c r="B12382" s="4" t="s">
        <v>12609</v>
      </c>
      <c r="C12382" s="4" t="s">
        <v>220</v>
      </c>
      <c r="D12382" s="4" t="s">
        <v>5502</v>
      </c>
      <c r="E12382" s="6">
        <v>4632.36</v>
      </c>
    </row>
    <row r="12383" s="1" customFormat="1" customHeight="1" spans="1:5">
      <c r="A12383" s="4">
        <v>101398</v>
      </c>
      <c r="B12383" s="4" t="s">
        <v>12911</v>
      </c>
      <c r="C12383" s="4" t="s">
        <v>220</v>
      </c>
      <c r="D12383" s="4" t="s">
        <v>5502</v>
      </c>
      <c r="E12383" s="6">
        <v>3851.19</v>
      </c>
    </row>
    <row r="12384" s="1" customFormat="1" customHeight="1" spans="1:5">
      <c r="A12384" s="4">
        <v>101399</v>
      </c>
      <c r="B12384" s="4" t="s">
        <v>12611</v>
      </c>
      <c r="C12384" s="4" t="s">
        <v>220</v>
      </c>
      <c r="D12384" s="4" t="s">
        <v>5502</v>
      </c>
      <c r="E12384" s="6">
        <v>4733.36</v>
      </c>
    </row>
    <row r="12385" s="1" customFormat="1" customHeight="1" spans="1:5">
      <c r="A12385" s="4">
        <v>101400</v>
      </c>
      <c r="B12385" s="4" t="s">
        <v>12912</v>
      </c>
      <c r="C12385" s="4" t="s">
        <v>220</v>
      </c>
      <c r="D12385" s="4" t="s">
        <v>5502</v>
      </c>
      <c r="E12385" s="6">
        <v>4733.36</v>
      </c>
    </row>
    <row r="12386" s="1" customFormat="1" customHeight="1" spans="1:5">
      <c r="A12386" s="4">
        <v>101401</v>
      </c>
      <c r="B12386" s="4" t="s">
        <v>12613</v>
      </c>
      <c r="C12386" s="4" t="s">
        <v>220</v>
      </c>
      <c r="D12386" s="4" t="s">
        <v>5502</v>
      </c>
      <c r="E12386" s="6">
        <v>4935.59</v>
      </c>
    </row>
    <row r="12387" s="1" customFormat="1" customHeight="1" spans="1:5">
      <c r="A12387" s="4">
        <v>101402</v>
      </c>
      <c r="B12387" s="4" t="s">
        <v>12614</v>
      </c>
      <c r="C12387" s="4" t="s">
        <v>220</v>
      </c>
      <c r="D12387" s="4" t="s">
        <v>5502</v>
      </c>
      <c r="E12387" s="6">
        <v>4554.07</v>
      </c>
    </row>
    <row r="12388" s="1" customFormat="1" customHeight="1" spans="1:5">
      <c r="A12388" s="4">
        <v>101407</v>
      </c>
      <c r="B12388" s="4" t="s">
        <v>12615</v>
      </c>
      <c r="C12388" s="4" t="s">
        <v>220</v>
      </c>
      <c r="D12388" s="4" t="s">
        <v>5502</v>
      </c>
      <c r="E12388" s="6">
        <v>4665.63</v>
      </c>
    </row>
    <row r="12389" s="1" customFormat="1" customHeight="1" spans="1:5">
      <c r="A12389" s="4">
        <v>101408</v>
      </c>
      <c r="B12389" s="4" t="s">
        <v>12616</v>
      </c>
      <c r="C12389" s="4" t="s">
        <v>220</v>
      </c>
      <c r="D12389" s="4" t="s">
        <v>5502</v>
      </c>
      <c r="E12389" s="6">
        <v>4692.33</v>
      </c>
    </row>
    <row r="12390" s="1" customFormat="1" customHeight="1" spans="1:5">
      <c r="A12390" s="4">
        <v>101409</v>
      </c>
      <c r="B12390" s="4" t="s">
        <v>12913</v>
      </c>
      <c r="C12390" s="4" t="s">
        <v>220</v>
      </c>
      <c r="D12390" s="4" t="s">
        <v>5502</v>
      </c>
      <c r="E12390" s="6">
        <v>5801.95</v>
      </c>
    </row>
    <row r="12391" s="1" customFormat="1" customHeight="1" spans="1:5">
      <c r="A12391" s="4">
        <v>101410</v>
      </c>
      <c r="B12391" s="4" t="s">
        <v>12665</v>
      </c>
      <c r="C12391" s="4" t="s">
        <v>220</v>
      </c>
      <c r="D12391" s="4" t="s">
        <v>5502</v>
      </c>
      <c r="E12391" s="6">
        <v>3970.19</v>
      </c>
    </row>
    <row r="12392" s="1" customFormat="1" customHeight="1" spans="1:5">
      <c r="A12392" s="4">
        <v>101411</v>
      </c>
      <c r="B12392" s="4" t="s">
        <v>12914</v>
      </c>
      <c r="C12392" s="4" t="s">
        <v>220</v>
      </c>
      <c r="D12392" s="4" t="s">
        <v>5502</v>
      </c>
      <c r="E12392" s="6">
        <v>2779.05</v>
      </c>
    </row>
    <row r="12393" s="1" customFormat="1" customHeight="1" spans="1:5">
      <c r="A12393" s="4">
        <v>101412</v>
      </c>
      <c r="B12393" s="4" t="s">
        <v>12915</v>
      </c>
      <c r="C12393" s="4" t="s">
        <v>220</v>
      </c>
      <c r="D12393" s="4" t="s">
        <v>5502</v>
      </c>
      <c r="E12393" s="6">
        <v>4753.01</v>
      </c>
    </row>
    <row r="12394" s="1" customFormat="1" customHeight="1" spans="1:5">
      <c r="A12394" s="4">
        <v>101413</v>
      </c>
      <c r="B12394" s="4" t="s">
        <v>12618</v>
      </c>
      <c r="C12394" s="4" t="s">
        <v>220</v>
      </c>
      <c r="D12394" s="4" t="s">
        <v>5502</v>
      </c>
      <c r="E12394" s="6">
        <v>4641.27</v>
      </c>
    </row>
    <row r="12395" s="1" customFormat="1" customHeight="1" spans="1:5">
      <c r="A12395" s="4">
        <v>101414</v>
      </c>
      <c r="B12395" s="4" t="s">
        <v>12916</v>
      </c>
      <c r="C12395" s="4" t="s">
        <v>220</v>
      </c>
      <c r="D12395" s="4" t="s">
        <v>5502</v>
      </c>
      <c r="E12395" s="6">
        <v>4674.54</v>
      </c>
    </row>
    <row r="12396" s="1" customFormat="1" customHeight="1" spans="1:5">
      <c r="A12396" s="4">
        <v>101415</v>
      </c>
      <c r="B12396" s="4" t="s">
        <v>12917</v>
      </c>
      <c r="C12396" s="4" t="s">
        <v>220</v>
      </c>
      <c r="D12396" s="4" t="s">
        <v>5502</v>
      </c>
      <c r="E12396" s="6">
        <v>7695.59</v>
      </c>
    </row>
    <row r="12397" s="1" customFormat="1" customHeight="1" spans="1:5">
      <c r="A12397" s="4">
        <v>101416</v>
      </c>
      <c r="B12397" s="4" t="s">
        <v>12812</v>
      </c>
      <c r="C12397" s="4" t="s">
        <v>220</v>
      </c>
      <c r="D12397" s="4" t="s">
        <v>5502</v>
      </c>
      <c r="E12397" s="6">
        <v>4774.95</v>
      </c>
    </row>
    <row r="12398" s="1" customFormat="1" customHeight="1" spans="1:5">
      <c r="A12398" s="4">
        <v>101417</v>
      </c>
      <c r="B12398" s="4" t="s">
        <v>12918</v>
      </c>
      <c r="C12398" s="4" t="s">
        <v>220</v>
      </c>
      <c r="D12398" s="4" t="s">
        <v>5502</v>
      </c>
      <c r="E12398" s="6">
        <v>4217.36</v>
      </c>
    </row>
    <row r="12399" s="1" customFormat="1" customHeight="1" spans="1:5">
      <c r="A12399" s="4">
        <v>101418</v>
      </c>
      <c r="B12399" s="4" t="s">
        <v>12919</v>
      </c>
      <c r="C12399" s="4" t="s">
        <v>220</v>
      </c>
      <c r="D12399" s="4" t="s">
        <v>5502</v>
      </c>
      <c r="E12399" s="6">
        <v>5087.71</v>
      </c>
    </row>
    <row r="12400" s="1" customFormat="1" customHeight="1" spans="1:5">
      <c r="A12400" s="4">
        <v>101419</v>
      </c>
      <c r="B12400" s="4" t="s">
        <v>12920</v>
      </c>
      <c r="C12400" s="4" t="s">
        <v>220</v>
      </c>
      <c r="D12400" s="4" t="s">
        <v>5502</v>
      </c>
      <c r="E12400" s="6">
        <v>5414.96</v>
      </c>
    </row>
    <row r="12401" s="1" customFormat="1" customHeight="1" spans="1:5">
      <c r="A12401" s="4">
        <v>101420</v>
      </c>
      <c r="B12401" s="4" t="s">
        <v>12921</v>
      </c>
      <c r="C12401" s="4" t="s">
        <v>220</v>
      </c>
      <c r="D12401" s="4" t="s">
        <v>5502</v>
      </c>
      <c r="E12401" s="6">
        <v>4560.32</v>
      </c>
    </row>
    <row r="12402" s="1" customFormat="1" customHeight="1" spans="1:5">
      <c r="A12402" s="4">
        <v>101421</v>
      </c>
      <c r="B12402" s="4" t="s">
        <v>12922</v>
      </c>
      <c r="C12402" s="4" t="s">
        <v>220</v>
      </c>
      <c r="D12402" s="4" t="s">
        <v>5502</v>
      </c>
      <c r="E12402" s="6">
        <v>5278.42</v>
      </c>
    </row>
    <row r="12403" s="1" customFormat="1" customHeight="1" spans="1:5">
      <c r="A12403" s="4">
        <v>101422</v>
      </c>
      <c r="B12403" s="4" t="s">
        <v>12923</v>
      </c>
      <c r="C12403" s="4" t="s">
        <v>220</v>
      </c>
      <c r="D12403" s="4" t="s">
        <v>5502</v>
      </c>
      <c r="E12403" s="6">
        <v>3853.28</v>
      </c>
    </row>
    <row r="12404" s="1" customFormat="1" customHeight="1" spans="1:5">
      <c r="A12404" s="4">
        <v>101424</v>
      </c>
      <c r="B12404" s="4" t="s">
        <v>12924</v>
      </c>
      <c r="C12404" s="4" t="s">
        <v>220</v>
      </c>
      <c r="D12404" s="4" t="s">
        <v>5502</v>
      </c>
      <c r="E12404" s="6">
        <v>4883.63</v>
      </c>
    </row>
    <row r="12405" s="1" customFormat="1" customHeight="1" spans="1:5">
      <c r="A12405" s="4">
        <v>101425</v>
      </c>
      <c r="B12405" s="4" t="s">
        <v>12925</v>
      </c>
      <c r="C12405" s="4" t="s">
        <v>220</v>
      </c>
      <c r="D12405" s="4" t="s">
        <v>5502</v>
      </c>
      <c r="E12405" s="6">
        <v>3167.97</v>
      </c>
    </row>
    <row r="12406" s="1" customFormat="1" customHeight="1" spans="1:5">
      <c r="A12406" s="4">
        <v>101426</v>
      </c>
      <c r="B12406" s="4" t="s">
        <v>12926</v>
      </c>
      <c r="C12406" s="4" t="s">
        <v>220</v>
      </c>
      <c r="D12406" s="4" t="s">
        <v>5502</v>
      </c>
      <c r="E12406" s="6">
        <v>5146.27</v>
      </c>
    </row>
    <row r="12407" s="1" customFormat="1" customHeight="1" spans="1:5">
      <c r="A12407" s="4">
        <v>101427</v>
      </c>
      <c r="B12407" s="4" t="s">
        <v>12630</v>
      </c>
      <c r="C12407" s="4" t="s">
        <v>220</v>
      </c>
      <c r="D12407" s="4" t="s">
        <v>5502</v>
      </c>
      <c r="E12407" s="6">
        <v>6136.72</v>
      </c>
    </row>
    <row r="12408" s="1" customFormat="1" customHeight="1" spans="1:5">
      <c r="A12408" s="4">
        <v>101428</v>
      </c>
      <c r="B12408" s="4" t="s">
        <v>12927</v>
      </c>
      <c r="C12408" s="4" t="s">
        <v>220</v>
      </c>
      <c r="D12408" s="4" t="s">
        <v>5502</v>
      </c>
      <c r="E12408" s="6">
        <v>5137.06</v>
      </c>
    </row>
    <row r="12409" s="1" customFormat="1" customHeight="1" spans="1:5">
      <c r="A12409" s="4">
        <v>101429</v>
      </c>
      <c r="B12409" s="4" t="s">
        <v>12928</v>
      </c>
      <c r="C12409" s="4" t="s">
        <v>220</v>
      </c>
      <c r="D12409" s="4" t="s">
        <v>5502</v>
      </c>
      <c r="E12409" s="6">
        <v>4801.92</v>
      </c>
    </row>
    <row r="12410" s="1" customFormat="1" customHeight="1" spans="1:5">
      <c r="A12410" s="4">
        <v>101430</v>
      </c>
      <c r="B12410" s="4" t="s">
        <v>12929</v>
      </c>
      <c r="C12410" s="4" t="s">
        <v>220</v>
      </c>
      <c r="D12410" s="4" t="s">
        <v>5502</v>
      </c>
      <c r="E12410" s="6">
        <v>6136.72</v>
      </c>
    </row>
    <row r="12411" s="1" customFormat="1" customHeight="1" spans="1:5">
      <c r="A12411" s="4">
        <v>101431</v>
      </c>
      <c r="B12411" s="4" t="s">
        <v>12633</v>
      </c>
      <c r="C12411" s="4" t="s">
        <v>220</v>
      </c>
      <c r="D12411" s="4" t="s">
        <v>5502</v>
      </c>
      <c r="E12411" s="6">
        <v>6593.14</v>
      </c>
    </row>
    <row r="12412" s="1" customFormat="1" customHeight="1" spans="1:5">
      <c r="A12412" s="4">
        <v>101432</v>
      </c>
      <c r="B12412" s="4" t="s">
        <v>12930</v>
      </c>
      <c r="C12412" s="4" t="s">
        <v>220</v>
      </c>
      <c r="D12412" s="4" t="s">
        <v>5502</v>
      </c>
      <c r="E12412" s="6">
        <v>5163.75</v>
      </c>
    </row>
    <row r="12413" s="1" customFormat="1" customHeight="1" spans="1:5">
      <c r="A12413" s="4">
        <v>101433</v>
      </c>
      <c r="B12413" s="4" t="s">
        <v>12635</v>
      </c>
      <c r="C12413" s="4" t="s">
        <v>220</v>
      </c>
      <c r="D12413" s="4" t="s">
        <v>5502</v>
      </c>
      <c r="E12413" s="6">
        <v>7693.47</v>
      </c>
    </row>
    <row r="12414" s="1" customFormat="1" customHeight="1" spans="1:5">
      <c r="A12414" s="4">
        <v>101434</v>
      </c>
      <c r="B12414" s="4" t="s">
        <v>12931</v>
      </c>
      <c r="C12414" s="4" t="s">
        <v>220</v>
      </c>
      <c r="D12414" s="4" t="s">
        <v>5502</v>
      </c>
      <c r="E12414" s="6">
        <v>5505.47</v>
      </c>
    </row>
    <row r="12415" s="1" customFormat="1" customHeight="1" spans="1:5">
      <c r="A12415" s="4">
        <v>101435</v>
      </c>
      <c r="B12415" s="4" t="s">
        <v>12932</v>
      </c>
      <c r="C12415" s="4" t="s">
        <v>220</v>
      </c>
      <c r="D12415" s="4" t="s">
        <v>5502</v>
      </c>
      <c r="E12415" s="6">
        <v>5895.62</v>
      </c>
    </row>
    <row r="12416" s="1" customFormat="1" customHeight="1" spans="1:5">
      <c r="A12416" s="4">
        <v>101436</v>
      </c>
      <c r="B12416" s="4" t="s">
        <v>12637</v>
      </c>
      <c r="C12416" s="4" t="s">
        <v>220</v>
      </c>
      <c r="D12416" s="4" t="s">
        <v>5502</v>
      </c>
      <c r="E12416" s="6">
        <v>5137.06</v>
      </c>
    </row>
    <row r="12417" s="1" customFormat="1" customHeight="1" spans="1:5">
      <c r="A12417" s="4">
        <v>101437</v>
      </c>
      <c r="B12417" s="4" t="s">
        <v>12933</v>
      </c>
      <c r="C12417" s="4" t="s">
        <v>220</v>
      </c>
      <c r="D12417" s="4" t="s">
        <v>5502</v>
      </c>
      <c r="E12417" s="6">
        <v>7173.46</v>
      </c>
    </row>
    <row r="12418" s="1" customFormat="1" customHeight="1" spans="1:5">
      <c r="A12418" s="4">
        <v>101438</v>
      </c>
      <c r="B12418" s="4" t="s">
        <v>12639</v>
      </c>
      <c r="C12418" s="4" t="s">
        <v>220</v>
      </c>
      <c r="D12418" s="4" t="s">
        <v>5502</v>
      </c>
      <c r="E12418" s="6">
        <v>7173.46</v>
      </c>
    </row>
    <row r="12419" s="1" customFormat="1" customHeight="1" spans="1:5">
      <c r="A12419" s="4">
        <v>101439</v>
      </c>
      <c r="B12419" s="4" t="s">
        <v>12640</v>
      </c>
      <c r="C12419" s="4" t="s">
        <v>220</v>
      </c>
      <c r="D12419" s="4" t="s">
        <v>5502</v>
      </c>
      <c r="E12419" s="6">
        <v>6136.72</v>
      </c>
    </row>
    <row r="12420" s="1" customFormat="1" customHeight="1" spans="1:5">
      <c r="A12420" s="4">
        <v>101440</v>
      </c>
      <c r="B12420" s="4" t="s">
        <v>12934</v>
      </c>
      <c r="C12420" s="4" t="s">
        <v>220</v>
      </c>
      <c r="D12420" s="4" t="s">
        <v>5502</v>
      </c>
      <c r="E12420" s="6">
        <v>6136.72</v>
      </c>
    </row>
    <row r="12421" s="1" customFormat="1" customHeight="1" spans="1:5">
      <c r="A12421" s="4">
        <v>101441</v>
      </c>
      <c r="B12421" s="4" t="s">
        <v>12642</v>
      </c>
      <c r="C12421" s="4" t="s">
        <v>220</v>
      </c>
      <c r="D12421" s="4" t="s">
        <v>5502</v>
      </c>
      <c r="E12421" s="6">
        <v>5944.14</v>
      </c>
    </row>
    <row r="12422" s="1" customFormat="1" customHeight="1" spans="1:5">
      <c r="A12422" s="4">
        <v>101443</v>
      </c>
      <c r="B12422" s="4" t="s">
        <v>12643</v>
      </c>
      <c r="C12422" s="4" t="s">
        <v>220</v>
      </c>
      <c r="D12422" s="4" t="s">
        <v>5502</v>
      </c>
      <c r="E12422" s="6">
        <v>7173.46</v>
      </c>
    </row>
    <row r="12423" s="1" customFormat="1" customHeight="1" spans="1:5">
      <c r="A12423" s="4">
        <v>101444</v>
      </c>
      <c r="B12423" s="4" t="s">
        <v>12646</v>
      </c>
      <c r="C12423" s="4" t="s">
        <v>220</v>
      </c>
      <c r="D12423" s="4" t="s">
        <v>5502</v>
      </c>
      <c r="E12423" s="6">
        <v>4674.54</v>
      </c>
    </row>
    <row r="12424" s="1" customFormat="1" customHeight="1" spans="1:5">
      <c r="A12424" s="4">
        <v>101445</v>
      </c>
      <c r="B12424" s="4" t="s">
        <v>12647</v>
      </c>
      <c r="C12424" s="4" t="s">
        <v>220</v>
      </c>
      <c r="D12424" s="4" t="s">
        <v>5502</v>
      </c>
      <c r="E12424" s="6">
        <v>4692.33</v>
      </c>
    </row>
    <row r="12425" s="1" customFormat="1" customHeight="1" spans="1:5">
      <c r="A12425" s="4">
        <v>101446</v>
      </c>
      <c r="B12425" s="4" t="s">
        <v>12648</v>
      </c>
      <c r="C12425" s="4" t="s">
        <v>220</v>
      </c>
      <c r="D12425" s="4" t="s">
        <v>5502</v>
      </c>
      <c r="E12425" s="6">
        <v>4927.04</v>
      </c>
    </row>
    <row r="12426" s="1" customFormat="1" customHeight="1" spans="1:5">
      <c r="A12426" s="4">
        <v>101447</v>
      </c>
      <c r="B12426" s="4" t="s">
        <v>12649</v>
      </c>
      <c r="C12426" s="4" t="s">
        <v>220</v>
      </c>
      <c r="D12426" s="4" t="s">
        <v>5502</v>
      </c>
      <c r="E12426" s="6">
        <v>4824.72</v>
      </c>
    </row>
    <row r="12427" s="1" customFormat="1" customHeight="1" spans="1:5">
      <c r="A12427" s="4">
        <v>101448</v>
      </c>
      <c r="B12427" s="4" t="s">
        <v>12650</v>
      </c>
      <c r="C12427" s="4" t="s">
        <v>220</v>
      </c>
      <c r="D12427" s="4" t="s">
        <v>5502</v>
      </c>
      <c r="E12427" s="6">
        <v>4927.04</v>
      </c>
    </row>
    <row r="12428" s="1" customFormat="1" customHeight="1" spans="1:5">
      <c r="A12428" s="4">
        <v>101449</v>
      </c>
      <c r="B12428" s="4" t="s">
        <v>12935</v>
      </c>
      <c r="C12428" s="4" t="s">
        <v>220</v>
      </c>
      <c r="D12428" s="4" t="s">
        <v>5502</v>
      </c>
      <c r="E12428" s="6">
        <v>4139.83</v>
      </c>
    </row>
    <row r="12429" s="1" customFormat="1" customHeight="1" spans="1:5">
      <c r="A12429" s="4">
        <v>101451</v>
      </c>
      <c r="B12429" s="4" t="s">
        <v>12653</v>
      </c>
      <c r="C12429" s="4" t="s">
        <v>220</v>
      </c>
      <c r="D12429" s="4" t="s">
        <v>5502</v>
      </c>
      <c r="E12429" s="6">
        <v>4665.63</v>
      </c>
    </row>
    <row r="12430" s="1" customFormat="1" customHeight="1" spans="1:5">
      <c r="A12430" s="4">
        <v>101452</v>
      </c>
      <c r="B12430" s="4" t="s">
        <v>12936</v>
      </c>
      <c r="C12430" s="4" t="s">
        <v>220</v>
      </c>
      <c r="D12430" s="4" t="s">
        <v>5502</v>
      </c>
      <c r="E12430" s="6">
        <v>3779.86</v>
      </c>
    </row>
    <row r="12431" s="1" customFormat="1" customHeight="1" spans="1:5">
      <c r="A12431" s="4">
        <v>101453</v>
      </c>
      <c r="B12431" s="4" t="s">
        <v>12655</v>
      </c>
      <c r="C12431" s="4" t="s">
        <v>220</v>
      </c>
      <c r="D12431" s="4" t="s">
        <v>5502</v>
      </c>
      <c r="E12431" s="6">
        <v>4824.42</v>
      </c>
    </row>
    <row r="12432" s="1" customFormat="1" customHeight="1" spans="1:5">
      <c r="A12432" s="4">
        <v>101454</v>
      </c>
      <c r="B12432" s="4" t="s">
        <v>12937</v>
      </c>
      <c r="C12432" s="4" t="s">
        <v>220</v>
      </c>
      <c r="D12432" s="4" t="s">
        <v>5502</v>
      </c>
      <c r="E12432" s="6">
        <v>5442.13</v>
      </c>
    </row>
    <row r="12433" s="1" customFormat="1" customHeight="1" spans="1:5">
      <c r="A12433" s="4">
        <v>101455</v>
      </c>
      <c r="B12433" s="4" t="s">
        <v>12657</v>
      </c>
      <c r="C12433" s="4" t="s">
        <v>220</v>
      </c>
      <c r="D12433" s="4" t="s">
        <v>5502</v>
      </c>
      <c r="E12433" s="6">
        <v>4632.36</v>
      </c>
    </row>
    <row r="12434" s="1" customFormat="1" customHeight="1" spans="1:5">
      <c r="A12434" s="4">
        <v>101456</v>
      </c>
      <c r="B12434" s="4" t="s">
        <v>12938</v>
      </c>
      <c r="C12434" s="4" t="s">
        <v>220</v>
      </c>
      <c r="D12434" s="4" t="s">
        <v>5502</v>
      </c>
      <c r="E12434" s="6">
        <v>4998.66</v>
      </c>
    </row>
    <row r="12435" s="1" customFormat="1" customHeight="1" spans="1:5">
      <c r="A12435" s="4">
        <v>101457</v>
      </c>
      <c r="B12435" s="4" t="s">
        <v>12939</v>
      </c>
      <c r="C12435" s="4" t="s">
        <v>220</v>
      </c>
      <c r="D12435" s="4" t="s">
        <v>5502</v>
      </c>
      <c r="E12435" s="6">
        <v>9473.15</v>
      </c>
    </row>
    <row r="12436" s="1" customFormat="1" customHeight="1" spans="1:5">
      <c r="A12436" s="4">
        <v>101458</v>
      </c>
      <c r="B12436" s="4" t="s">
        <v>12940</v>
      </c>
      <c r="C12436" s="4" t="s">
        <v>220</v>
      </c>
      <c r="D12436" s="4" t="s">
        <v>5502</v>
      </c>
      <c r="E12436" s="6">
        <v>4590.42</v>
      </c>
    </row>
    <row r="12437" s="1" customFormat="1" customHeight="1" spans="1:5">
      <c r="A12437" s="4">
        <v>101459</v>
      </c>
      <c r="B12437" s="4" t="s">
        <v>12662</v>
      </c>
      <c r="C12437" s="4" t="s">
        <v>220</v>
      </c>
      <c r="D12437" s="4" t="s">
        <v>5502</v>
      </c>
      <c r="E12437" s="6">
        <v>3828.93</v>
      </c>
    </row>
    <row r="12438" s="1" customFormat="1" customHeight="1" spans="1:5">
      <c r="A12438" s="4">
        <v>101460</v>
      </c>
      <c r="B12438" s="4" t="s">
        <v>12799</v>
      </c>
      <c r="C12438" s="4" t="s">
        <v>220</v>
      </c>
      <c r="D12438" s="4" t="s">
        <v>5502</v>
      </c>
      <c r="E12438" s="6">
        <v>3824.31</v>
      </c>
    </row>
    <row r="12439" s="1" customFormat="1" customHeight="1" spans="1:5">
      <c r="A12439" s="7" t="s">
        <v>12941</v>
      </c>
      <c r="B12439" s="8" t="s">
        <v>12942</v>
      </c>
      <c r="C12439" s="7" t="s">
        <v>618</v>
      </c>
      <c r="E12439" s="9">
        <v>7.1065</v>
      </c>
    </row>
    <row r="12440" s="1" customFormat="1" customHeight="1" spans="1:5">
      <c r="A12440" s="7" t="s">
        <v>12943</v>
      </c>
      <c r="B12440" s="8" t="s">
        <v>12944</v>
      </c>
      <c r="C12440" s="7" t="s">
        <v>618</v>
      </c>
      <c r="E12440" s="9">
        <v>6.5266</v>
      </c>
    </row>
    <row r="12441" s="1" customFormat="1" customHeight="1" spans="1:5">
      <c r="A12441" s="7" t="s">
        <v>12945</v>
      </c>
      <c r="B12441" s="8" t="s">
        <v>12946</v>
      </c>
      <c r="C12441" s="7" t="s">
        <v>223</v>
      </c>
      <c r="E12441" s="9">
        <v>125.8324</v>
      </c>
    </row>
    <row r="12442" s="1" customFormat="1" customHeight="1" spans="1:5">
      <c r="A12442" s="7" t="s">
        <v>12947</v>
      </c>
      <c r="B12442" s="8" t="s">
        <v>12948</v>
      </c>
      <c r="C12442" s="7" t="s">
        <v>618</v>
      </c>
      <c r="E12442" s="9">
        <v>25.9658</v>
      </c>
    </row>
    <row r="12443" s="1" customFormat="1" customHeight="1" spans="1:5">
      <c r="A12443" s="7" t="s">
        <v>12949</v>
      </c>
      <c r="B12443" s="8" t="s">
        <v>12950</v>
      </c>
      <c r="C12443" s="7" t="s">
        <v>618</v>
      </c>
      <c r="E12443" s="9">
        <v>14.1065</v>
      </c>
    </row>
    <row r="12444" s="1" customFormat="1" customHeight="1" spans="1:5">
      <c r="A12444" s="7" t="s">
        <v>12951</v>
      </c>
      <c r="B12444" s="8" t="s">
        <v>12952</v>
      </c>
      <c r="C12444" s="7" t="s">
        <v>12219</v>
      </c>
      <c r="E12444" s="9">
        <v>4.7392</v>
      </c>
    </row>
    <row r="12445" s="1" customFormat="1" customHeight="1" spans="1:5">
      <c r="A12445" s="7" t="s">
        <v>12953</v>
      </c>
      <c r="B12445" s="8" t="s">
        <v>12954</v>
      </c>
      <c r="C12445" s="7" t="s">
        <v>618</v>
      </c>
      <c r="E12445" s="9">
        <v>9.8886</v>
      </c>
    </row>
    <row r="12446" s="1" customFormat="1" customHeight="1" spans="1:5">
      <c r="A12446" s="7" t="s">
        <v>12955</v>
      </c>
      <c r="B12446" s="8" t="s">
        <v>12956</v>
      </c>
      <c r="C12446" s="7" t="s">
        <v>618</v>
      </c>
      <c r="E12446" s="9">
        <v>14.3135</v>
      </c>
    </row>
    <row r="12447" s="1" customFormat="1" customHeight="1" spans="1:5">
      <c r="A12447" s="7" t="s">
        <v>12957</v>
      </c>
      <c r="B12447" s="8" t="s">
        <v>12958</v>
      </c>
      <c r="C12447" s="7" t="s">
        <v>618</v>
      </c>
      <c r="E12447" s="9">
        <v>10.0174</v>
      </c>
    </row>
    <row r="12448" s="1" customFormat="1" customHeight="1" spans="1:5">
      <c r="A12448" s="7" t="s">
        <v>12959</v>
      </c>
      <c r="B12448" s="8" t="s">
        <v>12960</v>
      </c>
      <c r="C12448" s="7" t="s">
        <v>618</v>
      </c>
      <c r="E12448" s="9">
        <v>1.9193</v>
      </c>
    </row>
    <row r="12449" s="1" customFormat="1" customHeight="1" spans="1:5">
      <c r="A12449" s="7" t="s">
        <v>12961</v>
      </c>
      <c r="B12449" s="8" t="s">
        <v>12962</v>
      </c>
      <c r="C12449" s="7" t="s">
        <v>618</v>
      </c>
      <c r="E12449" s="9">
        <v>6.5266</v>
      </c>
    </row>
    <row r="12450" s="1" customFormat="1" customHeight="1" spans="1:5">
      <c r="A12450" s="7" t="s">
        <v>12963</v>
      </c>
      <c r="B12450" s="8" t="s">
        <v>12964</v>
      </c>
      <c r="C12450" s="7" t="s">
        <v>618</v>
      </c>
      <c r="E12450" s="9">
        <v>7.9452</v>
      </c>
    </row>
    <row r="12451" s="1" customFormat="1" customHeight="1" spans="1:5">
      <c r="A12451" s="7" t="s">
        <v>12965</v>
      </c>
      <c r="B12451" s="8" t="s">
        <v>12966</v>
      </c>
      <c r="C12451" s="7" t="s">
        <v>215</v>
      </c>
      <c r="E12451" s="9">
        <v>23.2061</v>
      </c>
    </row>
    <row r="12452" s="1" customFormat="1" customHeight="1" spans="1:5">
      <c r="A12452" s="7" t="s">
        <v>12967</v>
      </c>
      <c r="B12452" s="8" t="s">
        <v>12968</v>
      </c>
      <c r="C12452" s="7" t="s">
        <v>215</v>
      </c>
      <c r="E12452" s="9">
        <v>54.2803</v>
      </c>
    </row>
    <row r="12453" s="1" customFormat="1" customHeight="1" spans="1:5">
      <c r="A12453" s="7" t="s">
        <v>12969</v>
      </c>
      <c r="B12453" s="8" t="s">
        <v>12970</v>
      </c>
      <c r="C12453" s="7" t="s">
        <v>215</v>
      </c>
      <c r="E12453" s="9">
        <v>2.8383</v>
      </c>
    </row>
    <row r="12454" s="1" customFormat="1" customHeight="1" spans="1:5">
      <c r="A12454" s="7" t="s">
        <v>12971</v>
      </c>
      <c r="B12454" s="8" t="s">
        <v>12972</v>
      </c>
      <c r="C12454" s="7" t="s">
        <v>215</v>
      </c>
      <c r="E12454" s="9">
        <v>15.7787</v>
      </c>
    </row>
    <row r="12455" s="1" customFormat="1" customHeight="1" spans="1:5">
      <c r="A12455" s="7" t="s">
        <v>12973</v>
      </c>
      <c r="B12455" s="8" t="s">
        <v>12974</v>
      </c>
      <c r="C12455" s="7" t="s">
        <v>215</v>
      </c>
      <c r="E12455" s="9">
        <v>138.598</v>
      </c>
    </row>
    <row r="12456" s="1" customFormat="1" customHeight="1" spans="1:5">
      <c r="A12456" s="7" t="s">
        <v>12975</v>
      </c>
      <c r="B12456" s="8" t="s">
        <v>12976</v>
      </c>
      <c r="C12456" s="7" t="s">
        <v>618</v>
      </c>
      <c r="E12456" s="9">
        <v>7.9037</v>
      </c>
    </row>
    <row r="12457" s="1" customFormat="1" customHeight="1" spans="1:5">
      <c r="A12457" s="7" t="s">
        <v>12977</v>
      </c>
      <c r="B12457" s="8" t="s">
        <v>12978</v>
      </c>
      <c r="C12457" s="7" t="s">
        <v>12219</v>
      </c>
      <c r="E12457" s="9">
        <v>27.4319</v>
      </c>
    </row>
    <row r="12458" s="1" customFormat="1" customHeight="1" spans="1:5">
      <c r="A12458" s="7" t="s">
        <v>12979</v>
      </c>
      <c r="B12458" s="8" t="s">
        <v>12980</v>
      </c>
      <c r="C12458" s="7" t="s">
        <v>618</v>
      </c>
      <c r="E12458" s="9">
        <v>53.0895</v>
      </c>
    </row>
    <row r="12459" s="1" customFormat="1" customHeight="1" spans="1:5">
      <c r="A12459" s="7" t="s">
        <v>12981</v>
      </c>
      <c r="B12459" s="8" t="s">
        <v>12982</v>
      </c>
      <c r="C12459" s="7" t="s">
        <v>12219</v>
      </c>
      <c r="E12459" s="9">
        <v>8.192</v>
      </c>
    </row>
    <row r="12460" s="1" customFormat="1" customHeight="1" spans="1:5">
      <c r="A12460" s="7" t="s">
        <v>12983</v>
      </c>
      <c r="B12460" s="8" t="s">
        <v>12984</v>
      </c>
      <c r="C12460" s="7" t="s">
        <v>223</v>
      </c>
      <c r="E12460" s="9">
        <v>125.3401</v>
      </c>
    </row>
    <row r="12461" s="1" customFormat="1" customHeight="1" spans="1:5">
      <c r="A12461" s="7" t="s">
        <v>12985</v>
      </c>
      <c r="B12461" s="8" t="s">
        <v>12986</v>
      </c>
      <c r="C12461" s="7" t="s">
        <v>618</v>
      </c>
      <c r="E12461" s="9">
        <v>2.0233</v>
      </c>
    </row>
    <row r="12462" s="1" customFormat="1" customHeight="1" spans="1:5">
      <c r="A12462" s="7" t="s">
        <v>12987</v>
      </c>
      <c r="B12462" s="8" t="s">
        <v>12988</v>
      </c>
      <c r="C12462" s="7" t="s">
        <v>618</v>
      </c>
      <c r="E12462" s="9">
        <v>6.4501</v>
      </c>
    </row>
    <row r="12463" s="1" customFormat="1" customHeight="1" spans="1:5">
      <c r="A12463" s="7" t="s">
        <v>12989</v>
      </c>
      <c r="B12463" s="8" t="s">
        <v>12990</v>
      </c>
      <c r="C12463" s="7" t="s">
        <v>618</v>
      </c>
      <c r="E12463" s="9">
        <v>41.2436</v>
      </c>
    </row>
    <row r="12464" s="1" customFormat="1" customHeight="1" spans="1:5">
      <c r="A12464" s="7" t="s">
        <v>12991</v>
      </c>
      <c r="B12464" s="8" t="s">
        <v>12992</v>
      </c>
      <c r="C12464" s="7" t="s">
        <v>12219</v>
      </c>
      <c r="E12464" s="9">
        <v>14.4839</v>
      </c>
    </row>
    <row r="12465" s="1" customFormat="1" customHeight="1" spans="1:5">
      <c r="A12465" s="7" t="s">
        <v>12993</v>
      </c>
      <c r="B12465" s="8" t="s">
        <v>12994</v>
      </c>
      <c r="C12465" s="7" t="s">
        <v>12219</v>
      </c>
      <c r="E12465" s="9">
        <v>4.6911</v>
      </c>
    </row>
    <row r="12466" s="1" customFormat="1" customHeight="1" spans="1:5">
      <c r="A12466" s="7" t="s">
        <v>12995</v>
      </c>
      <c r="B12466" s="8" t="s">
        <v>12996</v>
      </c>
      <c r="C12466" s="7" t="s">
        <v>215</v>
      </c>
      <c r="E12466" s="9">
        <v>84958.1387</v>
      </c>
    </row>
    <row r="12467" s="1" customFormat="1" customHeight="1" spans="1:5">
      <c r="A12467" s="7" t="s">
        <v>12997</v>
      </c>
      <c r="B12467" s="8" t="s">
        <v>12998</v>
      </c>
      <c r="C12467" s="7" t="s">
        <v>215</v>
      </c>
      <c r="E12467" s="9">
        <v>61145.1418</v>
      </c>
    </row>
    <row r="12468" s="1" customFormat="1" customHeight="1" spans="1:5">
      <c r="A12468" s="7" t="s">
        <v>12999</v>
      </c>
      <c r="B12468" s="8" t="s">
        <v>13000</v>
      </c>
      <c r="C12468" s="7" t="s">
        <v>12219</v>
      </c>
      <c r="E12468" s="9">
        <v>4.4231</v>
      </c>
    </row>
    <row r="12469" s="1" customFormat="1" customHeight="1" spans="1:5">
      <c r="A12469" s="7" t="s">
        <v>13001</v>
      </c>
      <c r="B12469" s="8" t="s">
        <v>13002</v>
      </c>
      <c r="C12469" s="7" t="s">
        <v>618</v>
      </c>
      <c r="E12469" s="9">
        <v>8.69</v>
      </c>
    </row>
    <row r="12470" s="1" customFormat="1" customHeight="1" spans="1:5">
      <c r="A12470" s="7" t="s">
        <v>13003</v>
      </c>
      <c r="B12470" s="8" t="s">
        <v>13004</v>
      </c>
      <c r="C12470" s="7" t="s">
        <v>215</v>
      </c>
      <c r="E12470" s="9">
        <v>573.9626</v>
      </c>
    </row>
    <row r="12471" s="1" customFormat="1" customHeight="1" spans="1:5">
      <c r="A12471" s="7" t="s">
        <v>13005</v>
      </c>
      <c r="B12471" s="8" t="s">
        <v>13006</v>
      </c>
      <c r="C12471" s="7" t="s">
        <v>215</v>
      </c>
      <c r="E12471" s="9">
        <v>337.4343</v>
      </c>
    </row>
    <row r="12472" s="1" customFormat="1" customHeight="1" spans="1:5">
      <c r="A12472" s="7" t="s">
        <v>13007</v>
      </c>
      <c r="B12472" s="8" t="s">
        <v>13008</v>
      </c>
      <c r="C12472" s="7" t="s">
        <v>215</v>
      </c>
      <c r="E12472" s="9">
        <v>103.9206</v>
      </c>
    </row>
    <row r="12473" s="1" customFormat="1" customHeight="1" spans="1:5">
      <c r="A12473" s="7" t="s">
        <v>13009</v>
      </c>
      <c r="B12473" s="8" t="s">
        <v>13010</v>
      </c>
      <c r="C12473" s="7" t="s">
        <v>215</v>
      </c>
      <c r="E12473" s="9">
        <v>136.838</v>
      </c>
    </row>
    <row r="12474" s="1" customFormat="1" customHeight="1" spans="1:5">
      <c r="A12474" s="7" t="s">
        <v>13011</v>
      </c>
      <c r="B12474" s="8" t="s">
        <v>13012</v>
      </c>
      <c r="C12474" s="7" t="s">
        <v>215</v>
      </c>
      <c r="E12474" s="9">
        <v>172.5967</v>
      </c>
    </row>
    <row r="12475" s="1" customFormat="1" customHeight="1" spans="1:5">
      <c r="A12475" s="7" t="s">
        <v>13013</v>
      </c>
      <c r="B12475" s="8" t="s">
        <v>13014</v>
      </c>
      <c r="C12475" s="7" t="s">
        <v>618</v>
      </c>
      <c r="E12475" s="9">
        <v>100.736</v>
      </c>
    </row>
    <row r="12476" s="1" customFormat="1" customHeight="1" spans="1:5">
      <c r="A12476" s="7" t="s">
        <v>13015</v>
      </c>
      <c r="B12476" s="8" t="s">
        <v>13016</v>
      </c>
      <c r="C12476" s="7" t="s">
        <v>215</v>
      </c>
      <c r="E12476" s="9">
        <v>204.6012</v>
      </c>
    </row>
    <row r="12477" s="1" customFormat="1" customHeight="1" spans="1:5">
      <c r="A12477" s="7" t="s">
        <v>13017</v>
      </c>
      <c r="B12477" s="8" t="s">
        <v>13018</v>
      </c>
      <c r="C12477" s="7" t="s">
        <v>232</v>
      </c>
      <c r="E12477" s="9">
        <v>0.1315</v>
      </c>
    </row>
    <row r="12478" s="1" customFormat="1" customHeight="1" spans="1:5">
      <c r="A12478" s="7" t="s">
        <v>13019</v>
      </c>
      <c r="B12478" s="8" t="s">
        <v>13020</v>
      </c>
      <c r="C12478" s="7" t="s">
        <v>232</v>
      </c>
      <c r="E12478" s="9">
        <v>2.0103</v>
      </c>
    </row>
    <row r="12479" s="1" customFormat="1" customHeight="1" spans="1:5">
      <c r="A12479" s="7" t="s">
        <v>13021</v>
      </c>
      <c r="B12479" s="8" t="s">
        <v>13022</v>
      </c>
      <c r="C12479" s="7" t="s">
        <v>232</v>
      </c>
      <c r="E12479" s="9">
        <v>0.079</v>
      </c>
    </row>
    <row r="12480" s="1" customFormat="1" customHeight="1" spans="1:5">
      <c r="A12480" s="7" t="s">
        <v>13023</v>
      </c>
      <c r="B12480" s="8" t="s">
        <v>13024</v>
      </c>
      <c r="C12480" s="7" t="s">
        <v>215</v>
      </c>
      <c r="E12480" s="9">
        <v>1300.4513</v>
      </c>
    </row>
    <row r="12481" s="1" customFormat="1" customHeight="1" spans="1:5">
      <c r="A12481" s="7" t="s">
        <v>13025</v>
      </c>
      <c r="B12481" s="8" t="s">
        <v>13026</v>
      </c>
      <c r="C12481" s="7" t="s">
        <v>215</v>
      </c>
      <c r="E12481" s="9">
        <v>6033.8078</v>
      </c>
    </row>
    <row r="12482" s="1" customFormat="1" customHeight="1" spans="1:5">
      <c r="A12482" s="7" t="s">
        <v>13027</v>
      </c>
      <c r="B12482" s="8" t="s">
        <v>13028</v>
      </c>
      <c r="C12482" s="7" t="s">
        <v>215</v>
      </c>
      <c r="E12482" s="9">
        <v>114833.8911</v>
      </c>
    </row>
    <row r="12483" s="1" customFormat="1" customHeight="1" spans="1:5">
      <c r="A12483" s="7" t="s">
        <v>13029</v>
      </c>
      <c r="B12483" s="8" t="s">
        <v>13030</v>
      </c>
      <c r="C12483" s="7" t="s">
        <v>215</v>
      </c>
      <c r="E12483" s="9">
        <v>119302.4387</v>
      </c>
    </row>
    <row r="12484" s="1" customFormat="1" customHeight="1" spans="1:5">
      <c r="A12484" s="7" t="s">
        <v>13031</v>
      </c>
      <c r="B12484" s="8" t="s">
        <v>13032</v>
      </c>
      <c r="C12484" s="7" t="s">
        <v>215</v>
      </c>
      <c r="E12484" s="9">
        <v>83962.2232</v>
      </c>
    </row>
    <row r="12485" s="1" customFormat="1" customHeight="1" spans="1:5">
      <c r="A12485" s="7" t="s">
        <v>13033</v>
      </c>
      <c r="B12485" s="8" t="s">
        <v>13034</v>
      </c>
      <c r="C12485" s="7" t="s">
        <v>215</v>
      </c>
      <c r="E12485" s="9">
        <v>53947.3881</v>
      </c>
    </row>
    <row r="12486" s="1" customFormat="1" customHeight="1" spans="1:5">
      <c r="A12486" s="7" t="s">
        <v>13035</v>
      </c>
      <c r="B12486" s="8" t="s">
        <v>13036</v>
      </c>
      <c r="C12486" s="7" t="s">
        <v>215</v>
      </c>
      <c r="E12486" s="9">
        <v>63465.4667</v>
      </c>
    </row>
    <row r="12487" s="1" customFormat="1" customHeight="1" spans="1:5">
      <c r="A12487" s="7" t="s">
        <v>13037</v>
      </c>
      <c r="B12487" s="8" t="s">
        <v>13038</v>
      </c>
      <c r="C12487" s="7" t="s">
        <v>215</v>
      </c>
      <c r="E12487" s="9">
        <v>107117.9635</v>
      </c>
    </row>
    <row r="12488" s="1" customFormat="1" customHeight="1" spans="1:5">
      <c r="A12488" s="7" t="s">
        <v>13039</v>
      </c>
      <c r="B12488" s="8" t="s">
        <v>13040</v>
      </c>
      <c r="C12488" s="7" t="s">
        <v>232</v>
      </c>
      <c r="E12488" s="9">
        <v>187.4168</v>
      </c>
    </row>
    <row r="12489" s="1" customFormat="1" customHeight="1" spans="1:5">
      <c r="A12489" s="7" t="s">
        <v>13041</v>
      </c>
      <c r="B12489" s="8" t="s">
        <v>13042</v>
      </c>
      <c r="C12489" s="7" t="s">
        <v>232</v>
      </c>
      <c r="E12489" s="9">
        <v>24.8119</v>
      </c>
    </row>
    <row r="12490" s="1" customFormat="1" customHeight="1" spans="1:5">
      <c r="A12490" s="7" t="s">
        <v>13043</v>
      </c>
      <c r="B12490" s="8" t="s">
        <v>13044</v>
      </c>
      <c r="C12490" s="7" t="s">
        <v>232</v>
      </c>
      <c r="E12490" s="9">
        <v>0.827</v>
      </c>
    </row>
    <row r="12491" s="1" customFormat="1" customHeight="1" spans="1:5">
      <c r="A12491" s="7" t="s">
        <v>13045</v>
      </c>
      <c r="B12491" s="8" t="s">
        <v>13046</v>
      </c>
      <c r="C12491" s="7" t="s">
        <v>215</v>
      </c>
      <c r="E12491" s="9">
        <v>36398.6403</v>
      </c>
    </row>
    <row r="12492" s="1" customFormat="1" customHeight="1" spans="1:5">
      <c r="A12492" s="7" t="s">
        <v>13047</v>
      </c>
      <c r="B12492" s="8" t="s">
        <v>13048</v>
      </c>
      <c r="C12492" s="7" t="s">
        <v>618</v>
      </c>
      <c r="E12492" s="9">
        <v>19.4667</v>
      </c>
    </row>
    <row r="12493" s="1" customFormat="1" customHeight="1" spans="1:5">
      <c r="A12493" s="7" t="s">
        <v>13049</v>
      </c>
      <c r="B12493" s="8" t="s">
        <v>13050</v>
      </c>
      <c r="C12493" s="7" t="s">
        <v>215</v>
      </c>
      <c r="E12493" s="9">
        <v>12.5994</v>
      </c>
    </row>
    <row r="12494" s="1" customFormat="1" customHeight="1" spans="1:5">
      <c r="A12494" s="7" t="s">
        <v>13051</v>
      </c>
      <c r="B12494" s="8" t="s">
        <v>13052</v>
      </c>
      <c r="C12494" s="7" t="s">
        <v>215</v>
      </c>
      <c r="E12494" s="9">
        <v>20.73</v>
      </c>
    </row>
    <row r="12495" s="1" customFormat="1" customHeight="1" spans="1:5">
      <c r="A12495" s="7" t="s">
        <v>13053</v>
      </c>
      <c r="B12495" s="8" t="s">
        <v>13054</v>
      </c>
      <c r="C12495" s="7" t="s">
        <v>618</v>
      </c>
      <c r="E12495" s="9">
        <v>10.0209</v>
      </c>
    </row>
    <row r="12496" s="1" customFormat="1" customHeight="1" spans="1:5">
      <c r="A12496" s="7" t="s">
        <v>13055</v>
      </c>
      <c r="B12496" s="8" t="s">
        <v>13056</v>
      </c>
      <c r="C12496" s="7" t="s">
        <v>215</v>
      </c>
      <c r="E12496" s="9">
        <v>15.3733</v>
      </c>
    </row>
    <row r="12497" s="1" customFormat="1" customHeight="1" spans="1:5">
      <c r="A12497" s="7" t="s">
        <v>13057</v>
      </c>
      <c r="B12497" s="8" t="s">
        <v>13058</v>
      </c>
      <c r="C12497" s="7" t="s">
        <v>223</v>
      </c>
      <c r="E12497" s="9">
        <v>138.7878</v>
      </c>
    </row>
    <row r="12498" s="1" customFormat="1" customHeight="1" spans="1:5">
      <c r="A12498" s="7" t="s">
        <v>13059</v>
      </c>
      <c r="B12498" s="8" t="s">
        <v>13060</v>
      </c>
      <c r="C12498" s="7" t="s">
        <v>223</v>
      </c>
      <c r="E12498" s="9">
        <v>121.8687</v>
      </c>
    </row>
    <row r="12499" s="1" customFormat="1" customHeight="1" spans="1:5">
      <c r="A12499" s="7" t="s">
        <v>13061</v>
      </c>
      <c r="B12499" s="8" t="s">
        <v>13062</v>
      </c>
      <c r="C12499" s="7" t="s">
        <v>223</v>
      </c>
      <c r="E12499" s="9">
        <v>122.6348</v>
      </c>
    </row>
    <row r="12500" s="1" customFormat="1" customHeight="1" spans="1:5">
      <c r="A12500" s="7" t="s">
        <v>13063</v>
      </c>
      <c r="B12500" s="8" t="s">
        <v>13064</v>
      </c>
      <c r="C12500" s="7" t="s">
        <v>618</v>
      </c>
      <c r="E12500" s="9">
        <v>1.6801</v>
      </c>
    </row>
    <row r="12501" s="1" customFormat="1" customHeight="1" spans="1:5">
      <c r="A12501" s="7" t="s">
        <v>13065</v>
      </c>
      <c r="B12501" s="8" t="s">
        <v>13066</v>
      </c>
      <c r="C12501" s="7" t="s">
        <v>618</v>
      </c>
      <c r="E12501" s="9">
        <v>1.4571</v>
      </c>
    </row>
    <row r="12502" s="1" customFormat="1" customHeight="1" spans="1:5">
      <c r="A12502" s="7" t="s">
        <v>13067</v>
      </c>
      <c r="B12502" s="8" t="s">
        <v>13068</v>
      </c>
      <c r="C12502" s="7" t="s">
        <v>215</v>
      </c>
      <c r="E12502" s="9">
        <v>378.6462</v>
      </c>
    </row>
    <row r="12503" s="1" customFormat="1" customHeight="1" spans="1:5">
      <c r="A12503" s="7" t="s">
        <v>13069</v>
      </c>
      <c r="B12503" s="8" t="s">
        <v>13070</v>
      </c>
      <c r="C12503" s="7" t="s">
        <v>215</v>
      </c>
      <c r="E12503" s="9">
        <v>516.7751</v>
      </c>
    </row>
    <row r="12504" s="1" customFormat="1" customHeight="1" spans="1:5">
      <c r="A12504" s="7" t="s">
        <v>13071</v>
      </c>
      <c r="B12504" s="8" t="s">
        <v>13072</v>
      </c>
      <c r="C12504" s="7" t="s">
        <v>215</v>
      </c>
      <c r="E12504" s="9">
        <v>597.3516</v>
      </c>
    </row>
    <row r="12505" s="1" customFormat="1" customHeight="1" spans="1:5">
      <c r="A12505" s="7" t="s">
        <v>13073</v>
      </c>
      <c r="B12505" s="8" t="s">
        <v>13074</v>
      </c>
      <c r="C12505" s="7" t="s">
        <v>215</v>
      </c>
      <c r="E12505" s="9">
        <v>698.4119</v>
      </c>
    </row>
    <row r="12506" s="1" customFormat="1" customHeight="1" spans="1:5">
      <c r="A12506" s="7" t="s">
        <v>13075</v>
      </c>
      <c r="B12506" s="8" t="s">
        <v>13076</v>
      </c>
      <c r="C12506" s="7" t="s">
        <v>215</v>
      </c>
      <c r="E12506" s="9">
        <v>789.1934</v>
      </c>
    </row>
    <row r="12507" s="1" customFormat="1" customHeight="1" spans="1:5">
      <c r="A12507" s="7" t="s">
        <v>13077</v>
      </c>
      <c r="B12507" s="8" t="s">
        <v>13078</v>
      </c>
      <c r="C12507" s="7" t="s">
        <v>215</v>
      </c>
      <c r="E12507" s="9">
        <v>873.7807</v>
      </c>
    </row>
    <row r="12508" s="1" customFormat="1" customHeight="1" spans="1:5">
      <c r="A12508" s="7" t="s">
        <v>13079</v>
      </c>
      <c r="B12508" s="8" t="s">
        <v>13080</v>
      </c>
      <c r="C12508" s="7" t="s">
        <v>215</v>
      </c>
      <c r="E12508" s="9">
        <v>1105.9582</v>
      </c>
    </row>
    <row r="12509" s="1" customFormat="1" customHeight="1" spans="1:5">
      <c r="A12509" s="7" t="s">
        <v>13081</v>
      </c>
      <c r="B12509" s="8" t="s">
        <v>13082</v>
      </c>
      <c r="C12509" s="7" t="s">
        <v>215</v>
      </c>
      <c r="E12509" s="9">
        <v>1533.588</v>
      </c>
    </row>
    <row r="12510" s="1" customFormat="1" customHeight="1" spans="1:5">
      <c r="A12510" s="7" t="s">
        <v>13083</v>
      </c>
      <c r="B12510" s="8" t="s">
        <v>13084</v>
      </c>
      <c r="C12510" s="7" t="s">
        <v>215</v>
      </c>
      <c r="E12510" s="9">
        <v>1950.8186</v>
      </c>
    </row>
    <row r="12511" s="1" customFormat="1" customHeight="1" spans="1:5">
      <c r="A12511" s="7" t="s">
        <v>13085</v>
      </c>
      <c r="B12511" s="8" t="s">
        <v>13086</v>
      </c>
      <c r="C12511" s="7" t="s">
        <v>232</v>
      </c>
      <c r="E12511" s="9">
        <v>18.8802</v>
      </c>
    </row>
    <row r="12512" s="1" customFormat="1" customHeight="1" spans="1:5">
      <c r="A12512" s="7" t="s">
        <v>13087</v>
      </c>
      <c r="B12512" s="8" t="s">
        <v>13088</v>
      </c>
      <c r="C12512" s="7" t="s">
        <v>13089</v>
      </c>
      <c r="E12512" s="9">
        <v>548.48</v>
      </c>
    </row>
    <row r="12513" s="1" customFormat="1" customHeight="1" spans="1:5">
      <c r="A12513" s="7" t="s">
        <v>13090</v>
      </c>
      <c r="B12513" s="8" t="s">
        <v>13091</v>
      </c>
      <c r="C12513" s="7" t="s">
        <v>215</v>
      </c>
      <c r="E12513" s="9">
        <v>2524.1458</v>
      </c>
    </row>
    <row r="12514" s="1" customFormat="1" customHeight="1" spans="1:5">
      <c r="A12514" s="7" t="s">
        <v>13092</v>
      </c>
      <c r="B12514" s="8" t="s">
        <v>13093</v>
      </c>
      <c r="C12514" s="7" t="s">
        <v>215</v>
      </c>
      <c r="E12514" s="9">
        <v>3075.804</v>
      </c>
    </row>
    <row r="12515" s="1" customFormat="1" customHeight="1" spans="1:5">
      <c r="A12515" s="7" t="s">
        <v>13094</v>
      </c>
      <c r="B12515" s="8" t="s">
        <v>13095</v>
      </c>
      <c r="C12515" s="7" t="s">
        <v>215</v>
      </c>
      <c r="E12515" s="9">
        <v>3462.4251</v>
      </c>
    </row>
    <row r="12516" s="1" customFormat="1" customHeight="1" spans="1:5">
      <c r="A12516" s="7" t="s">
        <v>13096</v>
      </c>
      <c r="B12516" s="8" t="s">
        <v>13097</v>
      </c>
      <c r="C12516" s="7" t="s">
        <v>618</v>
      </c>
      <c r="E12516" s="9">
        <v>6.5006</v>
      </c>
    </row>
    <row r="12517" s="1" customFormat="1" customHeight="1" spans="1:5">
      <c r="A12517" s="7" t="s">
        <v>13098</v>
      </c>
      <c r="B12517" s="8" t="s">
        <v>13099</v>
      </c>
      <c r="C12517" s="7" t="s">
        <v>12454</v>
      </c>
      <c r="E12517" s="9" t="s">
        <v>13100</v>
      </c>
    </row>
    <row r="12518" s="1" customFormat="1" customHeight="1" spans="1:5">
      <c r="A12518" s="7" t="s">
        <v>13101</v>
      </c>
      <c r="B12518" s="8" t="s">
        <v>13102</v>
      </c>
      <c r="C12518" s="7" t="s">
        <v>215</v>
      </c>
      <c r="E12518" s="9">
        <v>468.59</v>
      </c>
    </row>
    <row r="12519" s="1" customFormat="1" customHeight="1" spans="1:5">
      <c r="A12519" s="7" t="s">
        <v>13103</v>
      </c>
      <c r="B12519" s="8" t="s">
        <v>13104</v>
      </c>
      <c r="C12519" s="7" t="s">
        <v>215</v>
      </c>
      <c r="E12519" s="9">
        <v>657.7045</v>
      </c>
    </row>
    <row r="12520" s="1" customFormat="1" customHeight="1" spans="1:5">
      <c r="A12520" s="7" t="s">
        <v>13105</v>
      </c>
      <c r="B12520" s="8" t="s">
        <v>13106</v>
      </c>
      <c r="C12520" s="7" t="s">
        <v>228</v>
      </c>
      <c r="E12520" s="9">
        <v>30.5665</v>
      </c>
    </row>
    <row r="12521" s="1" customFormat="1" customHeight="1" spans="1:5">
      <c r="A12521" s="7" t="s">
        <v>13107</v>
      </c>
      <c r="B12521" s="8" t="s">
        <v>13108</v>
      </c>
      <c r="C12521" s="7" t="s">
        <v>215</v>
      </c>
      <c r="E12521" s="9">
        <v>774.8147</v>
      </c>
    </row>
    <row r="12522" s="1" customFormat="1" customHeight="1" spans="1:5">
      <c r="A12522" s="7" t="s">
        <v>13109</v>
      </c>
      <c r="B12522" s="8" t="s">
        <v>13110</v>
      </c>
      <c r="C12522" s="7" t="s">
        <v>232</v>
      </c>
      <c r="E12522" s="9">
        <v>4.6666</v>
      </c>
    </row>
    <row r="12523" s="1" customFormat="1" customHeight="1" spans="1:5">
      <c r="A12523" s="7" t="s">
        <v>13111</v>
      </c>
      <c r="B12523" s="8" t="s">
        <v>13112</v>
      </c>
      <c r="C12523" s="7" t="s">
        <v>215</v>
      </c>
      <c r="E12523" s="9">
        <v>1195.1056</v>
      </c>
    </row>
    <row r="12524" s="1" customFormat="1" customHeight="1" spans="1:5">
      <c r="A12524" s="7" t="s">
        <v>13113</v>
      </c>
      <c r="B12524" s="8" t="s">
        <v>13114</v>
      </c>
      <c r="C12524" s="7" t="s">
        <v>215</v>
      </c>
      <c r="E12524" s="9">
        <v>1064.3254</v>
      </c>
    </row>
    <row r="12525" s="1" customFormat="1" customHeight="1" spans="1:5">
      <c r="A12525" s="7" t="s">
        <v>13115</v>
      </c>
      <c r="B12525" s="8" t="s">
        <v>13116</v>
      </c>
      <c r="C12525" s="7" t="s">
        <v>215</v>
      </c>
      <c r="E12525" s="9">
        <v>5880.8688</v>
      </c>
    </row>
    <row r="12526" s="1" customFormat="1" customHeight="1" spans="1:5">
      <c r="A12526" s="7" t="s">
        <v>13117</v>
      </c>
      <c r="B12526" s="8" t="s">
        <v>13118</v>
      </c>
      <c r="C12526" s="7" t="s">
        <v>215</v>
      </c>
      <c r="E12526" s="9">
        <v>1462.0897</v>
      </c>
    </row>
    <row r="12527" s="1" customFormat="1" customHeight="1" spans="1:5">
      <c r="A12527" s="7" t="s">
        <v>13119</v>
      </c>
      <c r="B12527" s="8" t="s">
        <v>13120</v>
      </c>
      <c r="C12527" s="7" t="s">
        <v>215</v>
      </c>
      <c r="E12527" s="9">
        <v>26165.0976</v>
      </c>
    </row>
    <row r="12528" s="1" customFormat="1" customHeight="1" spans="1:5">
      <c r="A12528" s="7" t="s">
        <v>13121</v>
      </c>
      <c r="B12528" s="8" t="s">
        <v>13122</v>
      </c>
      <c r="C12528" s="7" t="s">
        <v>228</v>
      </c>
      <c r="E12528" s="9">
        <v>6.5</v>
      </c>
    </row>
    <row r="12529" s="1" customFormat="1" customHeight="1" spans="1:5">
      <c r="A12529" s="7" t="s">
        <v>13123</v>
      </c>
      <c r="B12529" s="8" t="s">
        <v>13124</v>
      </c>
      <c r="C12529" s="7" t="s">
        <v>215</v>
      </c>
      <c r="E12529" s="9">
        <v>16602.4345</v>
      </c>
    </row>
    <row r="12530" s="1" customFormat="1" customHeight="1" spans="1:5">
      <c r="A12530" s="7" t="s">
        <v>13125</v>
      </c>
      <c r="B12530" s="8" t="s">
        <v>13126</v>
      </c>
      <c r="C12530" s="7" t="s">
        <v>215</v>
      </c>
      <c r="E12530" s="9">
        <v>19694.4354</v>
      </c>
    </row>
    <row r="12531" s="1" customFormat="1" customHeight="1" spans="1:5">
      <c r="A12531" s="7" t="s">
        <v>13127</v>
      </c>
      <c r="B12531" s="8" t="s">
        <v>13128</v>
      </c>
      <c r="C12531" s="7" t="s">
        <v>215</v>
      </c>
      <c r="E12531" s="9">
        <v>24569.1492</v>
      </c>
    </row>
    <row r="12532" s="1" customFormat="1" customHeight="1" spans="1:5">
      <c r="A12532" s="7" t="s">
        <v>13129</v>
      </c>
      <c r="B12532" s="8" t="s">
        <v>13130</v>
      </c>
      <c r="C12532" s="7" t="s">
        <v>215</v>
      </c>
      <c r="E12532" s="9">
        <v>25515.612</v>
      </c>
    </row>
    <row r="12533" s="1" customFormat="1" customHeight="1" spans="1:5">
      <c r="A12533" s="7" t="s">
        <v>13131</v>
      </c>
      <c r="B12533" s="8" t="s">
        <v>13132</v>
      </c>
      <c r="C12533" s="7" t="s">
        <v>232</v>
      </c>
      <c r="E12533" s="9">
        <v>325.3275</v>
      </c>
    </row>
    <row r="12534" s="1" customFormat="1" customHeight="1" spans="1:5">
      <c r="A12534" s="7" t="s">
        <v>13133</v>
      </c>
      <c r="B12534" s="8" t="s">
        <v>13134</v>
      </c>
      <c r="C12534" s="7" t="s">
        <v>232</v>
      </c>
      <c r="E12534" s="9">
        <v>2084.3366</v>
      </c>
    </row>
    <row r="12535" s="1" customFormat="1" customHeight="1" spans="1:5">
      <c r="A12535" s="7" t="s">
        <v>13135</v>
      </c>
      <c r="B12535" s="8" t="s">
        <v>13136</v>
      </c>
      <c r="C12535" s="7" t="s">
        <v>232</v>
      </c>
      <c r="E12535" s="9">
        <v>2616.6353</v>
      </c>
    </row>
    <row r="12536" s="1" customFormat="1" customHeight="1" spans="1:5">
      <c r="A12536" s="7" t="s">
        <v>13137</v>
      </c>
      <c r="B12536" s="8" t="s">
        <v>13138</v>
      </c>
      <c r="C12536" s="7" t="s">
        <v>232</v>
      </c>
      <c r="E12536" s="9">
        <v>2930.594</v>
      </c>
    </row>
    <row r="12537" s="1" customFormat="1" customHeight="1" spans="1:5">
      <c r="A12537" s="7" t="s">
        <v>13139</v>
      </c>
      <c r="B12537" s="8" t="s">
        <v>13140</v>
      </c>
      <c r="C12537" s="7" t="s">
        <v>215</v>
      </c>
      <c r="E12537" s="9">
        <v>4346.6621</v>
      </c>
    </row>
    <row r="12538" s="1" customFormat="1" customHeight="1" spans="1:5">
      <c r="A12538" s="7" t="s">
        <v>13141</v>
      </c>
      <c r="B12538" s="8" t="s">
        <v>13142</v>
      </c>
      <c r="C12538" s="7" t="s">
        <v>215</v>
      </c>
      <c r="E12538" s="9">
        <v>5959.9209</v>
      </c>
    </row>
    <row r="12539" s="1" customFormat="1" customHeight="1" spans="1:5">
      <c r="A12539" s="7" t="s">
        <v>13143</v>
      </c>
      <c r="B12539" s="8" t="s">
        <v>13144</v>
      </c>
      <c r="C12539" s="7" t="s">
        <v>215</v>
      </c>
      <c r="E12539" s="9">
        <v>6834.7544</v>
      </c>
    </row>
    <row r="12540" s="1" customFormat="1" customHeight="1" spans="1:5">
      <c r="A12540" s="7" t="s">
        <v>13145</v>
      </c>
      <c r="B12540" s="8" t="s">
        <v>13146</v>
      </c>
      <c r="C12540" s="7" t="s">
        <v>215</v>
      </c>
      <c r="E12540" s="9">
        <v>7383.2431</v>
      </c>
    </row>
    <row r="12541" s="1" customFormat="1" customHeight="1" spans="1:5">
      <c r="A12541" s="7" t="s">
        <v>13147</v>
      </c>
      <c r="B12541" s="8" t="s">
        <v>13148</v>
      </c>
      <c r="C12541" s="7" t="s">
        <v>228</v>
      </c>
      <c r="E12541" s="9">
        <v>5.7171</v>
      </c>
    </row>
    <row r="12542" s="1" customFormat="1" customHeight="1" spans="1:5">
      <c r="A12542" s="7" t="s">
        <v>13149</v>
      </c>
      <c r="B12542" s="8" t="s">
        <v>13150</v>
      </c>
      <c r="C12542" s="7" t="s">
        <v>232</v>
      </c>
      <c r="E12542" s="9">
        <v>51.5386</v>
      </c>
    </row>
    <row r="12543" s="1" customFormat="1" customHeight="1" spans="1:5">
      <c r="A12543" s="7" t="s">
        <v>13151</v>
      </c>
      <c r="B12543" s="8" t="s">
        <v>13152</v>
      </c>
      <c r="C12543" s="7" t="s">
        <v>215</v>
      </c>
      <c r="E12543" s="9">
        <v>1922.0494</v>
      </c>
    </row>
    <row r="12544" s="1" customFormat="1" customHeight="1" spans="1:5">
      <c r="A12544" s="7" t="s">
        <v>249</v>
      </c>
      <c r="B12544" s="8" t="s">
        <v>13153</v>
      </c>
      <c r="C12544" s="7" t="s">
        <v>232</v>
      </c>
      <c r="E12544" s="9">
        <v>209.1193</v>
      </c>
    </row>
    <row r="12545" s="1" customFormat="1" customHeight="1" spans="1:5">
      <c r="A12545" s="7" t="s">
        <v>13154</v>
      </c>
      <c r="B12545" s="8" t="s">
        <v>13155</v>
      </c>
      <c r="C12545" s="7" t="s">
        <v>232</v>
      </c>
      <c r="E12545" s="9">
        <v>236.5277</v>
      </c>
    </row>
    <row r="12546" s="1" customFormat="1" customHeight="1" spans="1:5">
      <c r="A12546" s="7" t="s">
        <v>13156</v>
      </c>
      <c r="B12546" s="8" t="s">
        <v>13157</v>
      </c>
      <c r="C12546" s="7" t="s">
        <v>232</v>
      </c>
      <c r="E12546" s="9">
        <v>342.8794</v>
      </c>
    </row>
    <row r="12547" s="1" customFormat="1" customHeight="1" spans="1:5">
      <c r="A12547" s="7" t="s">
        <v>285</v>
      </c>
      <c r="B12547" s="8" t="s">
        <v>13158</v>
      </c>
      <c r="C12547" s="7" t="s">
        <v>232</v>
      </c>
      <c r="E12547" s="9">
        <v>500.684</v>
      </c>
    </row>
    <row r="12548" s="1" customFormat="1" customHeight="1" spans="1:5">
      <c r="A12548" s="7" t="s">
        <v>13159</v>
      </c>
      <c r="B12548" s="8" t="s">
        <v>13160</v>
      </c>
      <c r="C12548" s="7" t="s">
        <v>232</v>
      </c>
      <c r="E12548" s="9">
        <v>658.1365</v>
      </c>
    </row>
    <row r="12549" s="1" customFormat="1" customHeight="1" spans="1:5">
      <c r="A12549" s="7" t="s">
        <v>13161</v>
      </c>
      <c r="B12549" s="8" t="s">
        <v>13162</v>
      </c>
      <c r="C12549" s="7" t="s">
        <v>232</v>
      </c>
      <c r="E12549" s="9">
        <v>732.4732</v>
      </c>
    </row>
    <row r="12550" s="1" customFormat="1" customHeight="1" spans="1:5">
      <c r="A12550" s="7" t="s">
        <v>13163</v>
      </c>
      <c r="B12550" s="8" t="s">
        <v>13164</v>
      </c>
      <c r="C12550" s="7" t="s">
        <v>232</v>
      </c>
      <c r="E12550" s="9">
        <v>964.6472</v>
      </c>
    </row>
    <row r="12551" s="1" customFormat="1" customHeight="1" spans="1:5">
      <c r="A12551" s="7" t="s">
        <v>13165</v>
      </c>
      <c r="B12551" s="8" t="s">
        <v>13166</v>
      </c>
      <c r="C12551" s="7" t="s">
        <v>215</v>
      </c>
      <c r="E12551" s="9">
        <v>2502.589</v>
      </c>
    </row>
    <row r="12552" s="1" customFormat="1" customHeight="1" spans="1:5">
      <c r="A12552" s="7" t="s">
        <v>13167</v>
      </c>
      <c r="B12552" s="8" t="s">
        <v>13168</v>
      </c>
      <c r="C12552" s="7" t="s">
        <v>232</v>
      </c>
      <c r="E12552" s="9">
        <v>1308.6658</v>
      </c>
    </row>
    <row r="12553" s="1" customFormat="1" customHeight="1" spans="1:5">
      <c r="A12553" s="7" t="s">
        <v>13169</v>
      </c>
      <c r="B12553" s="8" t="s">
        <v>13170</v>
      </c>
      <c r="C12553" s="7" t="s">
        <v>618</v>
      </c>
      <c r="E12553" s="9">
        <v>2.6655</v>
      </c>
    </row>
    <row r="12554" s="1" customFormat="1" customHeight="1" spans="1:5">
      <c r="A12554" s="7" t="s">
        <v>13171</v>
      </c>
      <c r="B12554" s="8" t="s">
        <v>13172</v>
      </c>
      <c r="C12554" s="7" t="s">
        <v>232</v>
      </c>
      <c r="E12554" s="9">
        <v>1371.4736</v>
      </c>
    </row>
    <row r="12555" s="1" customFormat="1" customHeight="1" spans="1:5">
      <c r="A12555" s="7" t="s">
        <v>13173</v>
      </c>
      <c r="B12555" s="8" t="s">
        <v>13174</v>
      </c>
      <c r="C12555" s="7" t="s">
        <v>232</v>
      </c>
      <c r="E12555" s="9">
        <v>1732.1501</v>
      </c>
    </row>
    <row r="12556" s="1" customFormat="1" customHeight="1" spans="1:5">
      <c r="A12556" s="7" t="s">
        <v>13175</v>
      </c>
      <c r="B12556" s="8" t="s">
        <v>13176</v>
      </c>
      <c r="C12556" s="7" t="s">
        <v>232</v>
      </c>
      <c r="E12556" s="9">
        <v>2077.5356</v>
      </c>
    </row>
    <row r="12557" s="1" customFormat="1" customHeight="1" spans="1:5">
      <c r="A12557" s="7" t="s">
        <v>13177</v>
      </c>
      <c r="B12557" s="8" t="s">
        <v>13178</v>
      </c>
      <c r="C12557" s="7" t="s">
        <v>232</v>
      </c>
      <c r="E12557" s="9">
        <v>7003.9213</v>
      </c>
    </row>
    <row r="12558" s="1" customFormat="1" customHeight="1" spans="1:5">
      <c r="A12558" s="7" t="s">
        <v>13179</v>
      </c>
      <c r="B12558" s="8" t="s">
        <v>13180</v>
      </c>
      <c r="C12558" s="7" t="s">
        <v>215</v>
      </c>
      <c r="E12558" s="9">
        <v>3238.5262</v>
      </c>
    </row>
    <row r="12559" s="1" customFormat="1" customHeight="1" spans="1:5">
      <c r="A12559" s="7" t="s">
        <v>13181</v>
      </c>
      <c r="B12559" s="8" t="s">
        <v>13182</v>
      </c>
      <c r="C12559" s="7" t="s">
        <v>215</v>
      </c>
      <c r="E12559" s="9">
        <v>4244.066</v>
      </c>
    </row>
    <row r="12560" s="1" customFormat="1" customHeight="1" spans="1:5">
      <c r="A12560" s="7" t="s">
        <v>13183</v>
      </c>
      <c r="B12560" s="8" t="s">
        <v>13184</v>
      </c>
      <c r="C12560" s="7" t="s">
        <v>232</v>
      </c>
      <c r="E12560" s="9">
        <v>8432.2487</v>
      </c>
    </row>
    <row r="12561" s="1" customFormat="1" customHeight="1" spans="1:5">
      <c r="A12561" s="7" t="s">
        <v>13185</v>
      </c>
      <c r="B12561" s="8" t="s">
        <v>13186</v>
      </c>
      <c r="C12561" s="7" t="s">
        <v>215</v>
      </c>
      <c r="E12561" s="9">
        <v>91.5345</v>
      </c>
    </row>
    <row r="12562" s="1" customFormat="1" customHeight="1" spans="1:5">
      <c r="A12562" s="7" t="s">
        <v>13187</v>
      </c>
      <c r="B12562" s="8" t="s">
        <v>13188</v>
      </c>
      <c r="C12562" s="7" t="s">
        <v>232</v>
      </c>
      <c r="E12562" s="9">
        <v>13931.988</v>
      </c>
    </row>
    <row r="12563" s="1" customFormat="1" customHeight="1" spans="1:5">
      <c r="A12563" s="7" t="s">
        <v>13189</v>
      </c>
      <c r="B12563" s="8" t="s">
        <v>13190</v>
      </c>
      <c r="C12563" s="7" t="s">
        <v>232</v>
      </c>
      <c r="E12563" s="9">
        <v>19351.9508</v>
      </c>
    </row>
    <row r="12564" s="1" customFormat="1" customHeight="1" spans="1:5">
      <c r="A12564" s="7" t="s">
        <v>13191</v>
      </c>
      <c r="B12564" s="8" t="s">
        <v>13192</v>
      </c>
      <c r="C12564" s="7" t="s">
        <v>215</v>
      </c>
      <c r="E12564" s="9">
        <v>171.0191</v>
      </c>
    </row>
    <row r="12565" s="1" customFormat="1" customHeight="1" spans="1:5">
      <c r="A12565" s="7" t="s">
        <v>13193</v>
      </c>
      <c r="B12565" s="8" t="s">
        <v>13194</v>
      </c>
      <c r="C12565" s="7" t="s">
        <v>215</v>
      </c>
      <c r="E12565" s="9">
        <v>236.0414</v>
      </c>
    </row>
    <row r="12566" s="1" customFormat="1" customHeight="1" spans="1:5">
      <c r="A12566" s="7" t="s">
        <v>13195</v>
      </c>
      <c r="B12566" s="8" t="s">
        <v>13196</v>
      </c>
      <c r="C12566" s="7" t="s">
        <v>215</v>
      </c>
      <c r="E12566" s="9">
        <v>304.8836</v>
      </c>
    </row>
    <row r="12567" s="1" customFormat="1" customHeight="1" spans="1:5">
      <c r="A12567" s="7" t="s">
        <v>13197</v>
      </c>
      <c r="B12567" s="8" t="s">
        <v>13198</v>
      </c>
      <c r="C12567" s="7" t="s">
        <v>215</v>
      </c>
      <c r="E12567" s="9">
        <v>4.1641</v>
      </c>
    </row>
    <row r="12568" s="1" customFormat="1" customHeight="1" spans="1:5">
      <c r="A12568" s="7" t="s">
        <v>13199</v>
      </c>
      <c r="B12568" s="8" t="s">
        <v>13200</v>
      </c>
      <c r="C12568" s="7" t="s">
        <v>215</v>
      </c>
      <c r="E12568" s="9">
        <v>362.0725</v>
      </c>
    </row>
    <row r="12569" s="1" customFormat="1" customHeight="1" spans="1:5">
      <c r="A12569" s="7" t="s">
        <v>13201</v>
      </c>
      <c r="B12569" s="8" t="s">
        <v>13202</v>
      </c>
      <c r="C12569" s="7" t="s">
        <v>215</v>
      </c>
      <c r="E12569" s="9">
        <v>571.2811</v>
      </c>
    </row>
    <row r="12570" s="1" customFormat="1" customHeight="1" spans="1:5">
      <c r="A12570" s="7" t="s">
        <v>13203</v>
      </c>
      <c r="B12570" s="8" t="s">
        <v>13204</v>
      </c>
      <c r="C12570" s="7" t="s">
        <v>232</v>
      </c>
      <c r="E12570" s="9">
        <v>61.0722</v>
      </c>
    </row>
    <row r="12571" s="1" customFormat="1" customHeight="1" spans="1:5">
      <c r="A12571" s="7" t="s">
        <v>13205</v>
      </c>
      <c r="B12571" s="8" t="s">
        <v>13206</v>
      </c>
      <c r="C12571" s="7" t="s">
        <v>232</v>
      </c>
      <c r="E12571" s="9">
        <v>7.3541</v>
      </c>
    </row>
    <row r="12572" s="1" customFormat="1" customHeight="1" spans="1:5">
      <c r="A12572" s="7" t="s">
        <v>13207</v>
      </c>
      <c r="B12572" s="8" t="s">
        <v>13208</v>
      </c>
      <c r="C12572" s="7" t="s">
        <v>215</v>
      </c>
      <c r="E12572" s="9">
        <v>3.0499</v>
      </c>
    </row>
    <row r="12573" s="1" customFormat="1" customHeight="1" spans="1:5">
      <c r="A12573" s="7" t="s">
        <v>13209</v>
      </c>
      <c r="B12573" s="8" t="s">
        <v>13210</v>
      </c>
      <c r="C12573" s="7" t="s">
        <v>232</v>
      </c>
      <c r="E12573" s="9">
        <v>14.7011</v>
      </c>
    </row>
    <row r="12574" s="1" customFormat="1" customHeight="1" spans="1:5">
      <c r="A12574" s="7" t="s">
        <v>13211</v>
      </c>
      <c r="B12574" s="8" t="s">
        <v>13212</v>
      </c>
      <c r="C12574" s="7" t="s">
        <v>232</v>
      </c>
      <c r="E12574" s="9">
        <v>40.8278</v>
      </c>
    </row>
    <row r="12575" s="1" customFormat="1" customHeight="1" spans="1:5">
      <c r="A12575" s="7" t="s">
        <v>13213</v>
      </c>
      <c r="B12575" s="8" t="s">
        <v>13214</v>
      </c>
      <c r="C12575" s="7" t="s">
        <v>228</v>
      </c>
      <c r="E12575" s="9">
        <v>14.6767</v>
      </c>
    </row>
    <row r="12576" s="1" customFormat="1" customHeight="1" spans="1:5">
      <c r="A12576" s="7" t="s">
        <v>13215</v>
      </c>
      <c r="B12576" s="8" t="s">
        <v>13216</v>
      </c>
      <c r="C12576" s="7" t="s">
        <v>215</v>
      </c>
      <c r="E12576" s="9">
        <v>0.2082</v>
      </c>
    </row>
    <row r="12577" s="1" customFormat="1" customHeight="1" spans="1:5">
      <c r="A12577" s="7" t="s">
        <v>13217</v>
      </c>
      <c r="B12577" s="8" t="s">
        <v>13218</v>
      </c>
      <c r="C12577" s="7" t="s">
        <v>215</v>
      </c>
      <c r="E12577" s="9">
        <v>72.0738</v>
      </c>
    </row>
    <row r="12578" s="1" customFormat="1" customHeight="1" spans="1:5">
      <c r="A12578" s="7" t="s">
        <v>13219</v>
      </c>
      <c r="B12578" s="8" t="s">
        <v>13220</v>
      </c>
      <c r="C12578" s="7" t="s">
        <v>215</v>
      </c>
      <c r="E12578" s="9">
        <v>100.9182</v>
      </c>
    </row>
    <row r="12579" s="1" customFormat="1" customHeight="1" spans="1:5">
      <c r="A12579" s="7" t="s">
        <v>13221</v>
      </c>
      <c r="B12579" s="8" t="s">
        <v>13222</v>
      </c>
      <c r="C12579" s="7" t="s">
        <v>215</v>
      </c>
      <c r="E12579" s="9">
        <v>217.4083</v>
      </c>
    </row>
    <row r="12580" s="1" customFormat="1" customHeight="1" spans="1:5">
      <c r="A12580" s="7" t="s">
        <v>13223</v>
      </c>
      <c r="B12580" s="8" t="s">
        <v>13224</v>
      </c>
      <c r="C12580" s="7" t="s">
        <v>215</v>
      </c>
      <c r="E12580" s="9">
        <v>290.4296</v>
      </c>
    </row>
    <row r="12581" s="1" customFormat="1" customHeight="1" spans="1:5">
      <c r="A12581" s="7" t="s">
        <v>13225</v>
      </c>
      <c r="B12581" s="8" t="s">
        <v>13226</v>
      </c>
      <c r="C12581" s="7" t="s">
        <v>215</v>
      </c>
      <c r="E12581" s="9">
        <v>365.6646</v>
      </c>
    </row>
    <row r="12582" s="1" customFormat="1" customHeight="1" spans="1:5">
      <c r="A12582" s="7" t="s">
        <v>13227</v>
      </c>
      <c r="B12582" s="8" t="s">
        <v>13228</v>
      </c>
      <c r="C12582" s="7" t="s">
        <v>223</v>
      </c>
      <c r="E12582" s="9">
        <v>124.4154</v>
      </c>
    </row>
    <row r="12583" s="1" customFormat="1" customHeight="1" spans="1:5">
      <c r="A12583" s="7" t="s">
        <v>13229</v>
      </c>
      <c r="B12583" s="8" t="s">
        <v>13230</v>
      </c>
      <c r="C12583" s="7" t="s">
        <v>223</v>
      </c>
      <c r="E12583" s="9">
        <v>120.7904</v>
      </c>
    </row>
    <row r="12584" s="1" customFormat="1" customHeight="1" spans="1:5">
      <c r="A12584" s="7" t="s">
        <v>13231</v>
      </c>
      <c r="B12584" s="8" t="s">
        <v>13232</v>
      </c>
      <c r="C12584" s="7" t="s">
        <v>223</v>
      </c>
      <c r="E12584" s="9">
        <v>115.2904</v>
      </c>
    </row>
    <row r="12585" s="1" customFormat="1" customHeight="1" spans="1:5">
      <c r="A12585" s="7" t="s">
        <v>13233</v>
      </c>
      <c r="B12585" s="8" t="s">
        <v>13234</v>
      </c>
      <c r="C12585" s="7" t="s">
        <v>223</v>
      </c>
      <c r="E12585" s="9">
        <v>12.5619</v>
      </c>
    </row>
    <row r="12586" s="1" customFormat="1" customHeight="1" spans="1:5">
      <c r="A12586" s="7" t="s">
        <v>13235</v>
      </c>
      <c r="B12586" s="8" t="s">
        <v>13236</v>
      </c>
      <c r="C12586" s="7" t="s">
        <v>215</v>
      </c>
      <c r="E12586" s="9">
        <v>0.3038</v>
      </c>
    </row>
    <row r="12587" s="1" customFormat="1" customHeight="1" spans="1:5">
      <c r="A12587" s="7" t="s">
        <v>13237</v>
      </c>
      <c r="B12587" s="8" t="s">
        <v>13238</v>
      </c>
      <c r="C12587" s="7" t="s">
        <v>215</v>
      </c>
      <c r="E12587" s="9">
        <v>321.1473</v>
      </c>
    </row>
    <row r="12588" s="1" customFormat="1" customHeight="1" spans="1:5">
      <c r="A12588" s="7" t="s">
        <v>13239</v>
      </c>
      <c r="B12588" s="8" t="s">
        <v>13240</v>
      </c>
      <c r="C12588" s="7" t="s">
        <v>215</v>
      </c>
      <c r="E12588" s="9">
        <v>971.9058</v>
      </c>
    </row>
    <row r="12589" s="1" customFormat="1" customHeight="1" spans="1:5">
      <c r="A12589" s="7" t="s">
        <v>13241</v>
      </c>
      <c r="B12589" s="8" t="s">
        <v>13242</v>
      </c>
      <c r="C12589" s="7" t="s">
        <v>215</v>
      </c>
      <c r="E12589" s="9">
        <v>674.2977</v>
      </c>
    </row>
    <row r="12590" s="1" customFormat="1" customHeight="1" spans="1:5">
      <c r="A12590" s="7" t="s">
        <v>13243</v>
      </c>
      <c r="B12590" s="8" t="s">
        <v>13244</v>
      </c>
      <c r="C12590" s="7" t="s">
        <v>13245</v>
      </c>
      <c r="E12590" s="9">
        <v>1673.66</v>
      </c>
    </row>
    <row r="12591" s="1" customFormat="1" customHeight="1" spans="1:5">
      <c r="A12591" s="7" t="s">
        <v>13246</v>
      </c>
      <c r="B12591" s="8" t="s">
        <v>13247</v>
      </c>
      <c r="C12591" s="7" t="s">
        <v>618</v>
      </c>
      <c r="E12591" s="9">
        <v>5.4329</v>
      </c>
    </row>
    <row r="12592" s="1" customFormat="1" customHeight="1" spans="1:5">
      <c r="A12592" s="7" t="s">
        <v>13248</v>
      </c>
      <c r="B12592" s="8" t="s">
        <v>13249</v>
      </c>
      <c r="C12592" s="7" t="s">
        <v>618</v>
      </c>
      <c r="E12592" s="9">
        <v>4.2887</v>
      </c>
    </row>
    <row r="12593" s="1" customFormat="1" customHeight="1" spans="1:5">
      <c r="A12593" s="7" t="s">
        <v>13250</v>
      </c>
      <c r="B12593" s="8" t="s">
        <v>13251</v>
      </c>
      <c r="C12593" s="7" t="s">
        <v>618</v>
      </c>
      <c r="E12593" s="9">
        <v>0.1753</v>
      </c>
    </row>
    <row r="12594" s="1" customFormat="1" customHeight="1" spans="1:5">
      <c r="A12594" s="7" t="s">
        <v>13252</v>
      </c>
      <c r="B12594" s="8" t="s">
        <v>13253</v>
      </c>
      <c r="C12594" s="7" t="s">
        <v>618</v>
      </c>
      <c r="E12594" s="9">
        <v>33.9</v>
      </c>
    </row>
    <row r="12595" s="1" customFormat="1" customHeight="1" spans="1:5">
      <c r="A12595" s="7" t="s">
        <v>261</v>
      </c>
      <c r="B12595" s="8" t="s">
        <v>13254</v>
      </c>
      <c r="C12595" s="7" t="s">
        <v>215</v>
      </c>
      <c r="E12595" s="9">
        <v>61.3064</v>
      </c>
    </row>
    <row r="12596" s="1" customFormat="1" customHeight="1" spans="1:5">
      <c r="A12596" s="7" t="s">
        <v>13255</v>
      </c>
      <c r="B12596" s="8" t="s">
        <v>13256</v>
      </c>
      <c r="C12596" s="7" t="s">
        <v>618</v>
      </c>
      <c r="E12596" s="9">
        <v>0.273</v>
      </c>
    </row>
    <row r="12597" s="1" customFormat="1" customHeight="1" spans="1:5">
      <c r="A12597" s="7" t="s">
        <v>13257</v>
      </c>
      <c r="B12597" s="8" t="s">
        <v>13258</v>
      </c>
      <c r="C12597" s="7" t="s">
        <v>228</v>
      </c>
      <c r="E12597" s="9">
        <v>211.4208</v>
      </c>
    </row>
    <row r="12598" s="1" customFormat="1" customHeight="1" spans="1:5">
      <c r="A12598" s="7" t="s">
        <v>13259</v>
      </c>
      <c r="B12598" s="8" t="s">
        <v>13260</v>
      </c>
      <c r="C12598" s="7" t="s">
        <v>215</v>
      </c>
      <c r="E12598" s="9">
        <v>627.4658</v>
      </c>
    </row>
    <row r="12599" s="1" customFormat="1" customHeight="1" spans="1:5">
      <c r="A12599" s="7" t="s">
        <v>13261</v>
      </c>
      <c r="B12599" s="8" t="s">
        <v>13262</v>
      </c>
      <c r="C12599" s="7" t="s">
        <v>215</v>
      </c>
      <c r="E12599" s="9">
        <v>995.0855</v>
      </c>
    </row>
    <row r="12600" s="1" customFormat="1" customHeight="1" spans="1:5">
      <c r="A12600" s="7" t="s">
        <v>13263</v>
      </c>
      <c r="B12600" s="8" t="s">
        <v>13264</v>
      </c>
      <c r="C12600" s="7" t="s">
        <v>215</v>
      </c>
      <c r="E12600" s="9">
        <v>781.0045</v>
      </c>
    </row>
    <row r="12601" s="1" customFormat="1" customHeight="1" spans="1:5">
      <c r="A12601" s="7" t="s">
        <v>13265</v>
      </c>
      <c r="B12601" s="8" t="s">
        <v>13266</v>
      </c>
      <c r="C12601" s="7" t="s">
        <v>215</v>
      </c>
      <c r="E12601" s="9">
        <v>1093.3586</v>
      </c>
    </row>
    <row r="12602" s="1" customFormat="1" customHeight="1" spans="1:5">
      <c r="A12602" s="7" t="s">
        <v>13267</v>
      </c>
      <c r="B12602" s="8" t="s">
        <v>13268</v>
      </c>
      <c r="C12602" s="7" t="s">
        <v>223</v>
      </c>
      <c r="E12602" s="9">
        <v>577.139</v>
      </c>
    </row>
    <row r="12603" s="1" customFormat="1" customHeight="1" spans="1:5">
      <c r="A12603" s="7" t="s">
        <v>13269</v>
      </c>
      <c r="B12603" s="8" t="s">
        <v>13270</v>
      </c>
      <c r="C12603" s="7" t="s">
        <v>228</v>
      </c>
      <c r="E12603" s="9">
        <v>223.0589</v>
      </c>
    </row>
    <row r="12604" s="1" customFormat="1" customHeight="1" spans="1:5">
      <c r="A12604" s="7" t="s">
        <v>13271</v>
      </c>
      <c r="B12604" s="8" t="s">
        <v>13272</v>
      </c>
      <c r="C12604" s="7" t="s">
        <v>228</v>
      </c>
      <c r="E12604" s="9">
        <v>245.6667</v>
      </c>
    </row>
    <row r="12605" s="1" customFormat="1" customHeight="1" spans="1:5">
      <c r="A12605" s="7" t="s">
        <v>13273</v>
      </c>
      <c r="B12605" s="8" t="s">
        <v>13274</v>
      </c>
      <c r="C12605" s="7" t="s">
        <v>13275</v>
      </c>
      <c r="E12605" s="9">
        <v>0.8673</v>
      </c>
    </row>
    <row r="12606" s="1" customFormat="1" customHeight="1" spans="1:5">
      <c r="A12606" s="7" t="s">
        <v>13276</v>
      </c>
      <c r="B12606" s="8" t="s">
        <v>13277</v>
      </c>
      <c r="C12606" s="7" t="s">
        <v>232</v>
      </c>
      <c r="E12606" s="9">
        <v>13.9509</v>
      </c>
    </row>
    <row r="12607" s="1" customFormat="1" customHeight="1" spans="1:5">
      <c r="A12607" s="7" t="s">
        <v>13278</v>
      </c>
      <c r="B12607" s="8" t="s">
        <v>13279</v>
      </c>
      <c r="C12607" s="7" t="s">
        <v>223</v>
      </c>
      <c r="E12607" s="9">
        <v>43.451</v>
      </c>
    </row>
    <row r="12608" s="1" customFormat="1" customHeight="1" spans="1:5">
      <c r="A12608" s="7" t="s">
        <v>13280</v>
      </c>
      <c r="B12608" s="8" t="s">
        <v>13281</v>
      </c>
      <c r="C12608" s="7" t="s">
        <v>12219</v>
      </c>
      <c r="E12608" s="9">
        <v>87.7523</v>
      </c>
    </row>
    <row r="12609" s="1" customFormat="1" customHeight="1" spans="1:5">
      <c r="A12609" s="7" t="s">
        <v>13282</v>
      </c>
      <c r="B12609" s="8" t="s">
        <v>13283</v>
      </c>
      <c r="C12609" s="7" t="s">
        <v>12219</v>
      </c>
      <c r="E12609" s="9">
        <v>29.8541</v>
      </c>
    </row>
    <row r="12610" s="1" customFormat="1" customHeight="1" spans="1:5">
      <c r="A12610" s="7" t="s">
        <v>13284</v>
      </c>
      <c r="B12610" s="8" t="s">
        <v>13285</v>
      </c>
      <c r="C12610" s="7" t="s">
        <v>232</v>
      </c>
      <c r="E12610" s="9">
        <v>4.5117</v>
      </c>
    </row>
    <row r="12611" s="1" customFormat="1" customHeight="1" spans="1:5">
      <c r="A12611" s="7" t="s">
        <v>13286</v>
      </c>
      <c r="B12611" s="8" t="s">
        <v>13287</v>
      </c>
      <c r="C12611" s="7" t="s">
        <v>215</v>
      </c>
      <c r="E12611" s="9">
        <v>25282.0466</v>
      </c>
    </row>
    <row r="12612" s="1" customFormat="1" customHeight="1" spans="1:5">
      <c r="A12612" s="7" t="s">
        <v>13288</v>
      </c>
      <c r="B12612" s="8" t="s">
        <v>13289</v>
      </c>
      <c r="C12612" s="7" t="s">
        <v>215</v>
      </c>
      <c r="E12612" s="9">
        <v>20141.4285</v>
      </c>
    </row>
    <row r="12613" s="1" customFormat="1" customHeight="1" spans="1:5">
      <c r="A12613" s="7" t="s">
        <v>13290</v>
      </c>
      <c r="B12613" s="8" t="s">
        <v>13291</v>
      </c>
      <c r="C12613" s="7" t="s">
        <v>232</v>
      </c>
      <c r="E12613" s="9">
        <v>124.1654</v>
      </c>
    </row>
    <row r="12614" s="1" customFormat="1" customHeight="1" spans="1:5">
      <c r="A12614" s="7" t="s">
        <v>13292</v>
      </c>
      <c r="B12614" s="8" t="s">
        <v>13293</v>
      </c>
      <c r="C12614" s="7" t="s">
        <v>215</v>
      </c>
      <c r="E12614" s="9">
        <v>3824.4678</v>
      </c>
    </row>
    <row r="12615" s="1" customFormat="1" customHeight="1" spans="1:5">
      <c r="A12615" s="7" t="s">
        <v>13294</v>
      </c>
      <c r="B12615" s="8" t="s">
        <v>13295</v>
      </c>
      <c r="C12615" s="7" t="s">
        <v>215</v>
      </c>
      <c r="E12615" s="9">
        <v>2913.0214</v>
      </c>
    </row>
    <row r="12616" s="1" customFormat="1" customHeight="1" spans="1:5">
      <c r="A12616" s="7" t="s">
        <v>13296</v>
      </c>
      <c r="B12616" s="8" t="s">
        <v>13297</v>
      </c>
      <c r="C12616" s="7" t="s">
        <v>232</v>
      </c>
      <c r="E12616" s="9">
        <v>33.1108</v>
      </c>
    </row>
    <row r="12617" s="1" customFormat="1" customHeight="1" spans="1:5">
      <c r="A12617" s="7" t="s">
        <v>13298</v>
      </c>
      <c r="B12617" s="8" t="s">
        <v>13299</v>
      </c>
      <c r="C12617" s="7" t="s">
        <v>232</v>
      </c>
      <c r="E12617" s="9">
        <v>16.554</v>
      </c>
    </row>
    <row r="12618" s="1" customFormat="1" customHeight="1" spans="1:5">
      <c r="A12618" s="7" t="s">
        <v>13300</v>
      </c>
      <c r="B12618" s="8" t="s">
        <v>13301</v>
      </c>
      <c r="C12618" s="7" t="s">
        <v>232</v>
      </c>
      <c r="E12618" s="9">
        <v>10.7336</v>
      </c>
    </row>
    <row r="12619" s="1" customFormat="1" customHeight="1" spans="1:5">
      <c r="A12619" s="7" t="s">
        <v>13302</v>
      </c>
      <c r="B12619" s="8" t="s">
        <v>13303</v>
      </c>
      <c r="C12619" s="7" t="s">
        <v>232</v>
      </c>
      <c r="E12619" s="9">
        <v>17.5655</v>
      </c>
    </row>
    <row r="12620" s="1" customFormat="1" customHeight="1" spans="1:5">
      <c r="A12620" s="7" t="s">
        <v>13304</v>
      </c>
      <c r="B12620" s="8" t="s">
        <v>13305</v>
      </c>
      <c r="C12620" s="7" t="s">
        <v>232</v>
      </c>
      <c r="E12620" s="9">
        <v>6.902</v>
      </c>
    </row>
    <row r="12621" s="1" customFormat="1" customHeight="1" spans="1:5">
      <c r="A12621" s="7" t="s">
        <v>13306</v>
      </c>
      <c r="B12621" s="8" t="s">
        <v>13307</v>
      </c>
      <c r="C12621" s="7" t="s">
        <v>232</v>
      </c>
      <c r="E12621" s="9">
        <v>5.5326</v>
      </c>
    </row>
    <row r="12622" s="1" customFormat="1" customHeight="1" spans="1:5">
      <c r="A12622" s="7" t="s">
        <v>13308</v>
      </c>
      <c r="B12622" s="8" t="s">
        <v>13309</v>
      </c>
      <c r="C12622" s="7" t="s">
        <v>232</v>
      </c>
      <c r="E12622" s="9">
        <v>6.4664</v>
      </c>
    </row>
    <row r="12623" s="1" customFormat="1" customHeight="1" spans="1:5">
      <c r="A12623" s="7" t="s">
        <v>13310</v>
      </c>
      <c r="B12623" s="8" t="s">
        <v>13311</v>
      </c>
      <c r="C12623" s="7" t="s">
        <v>232</v>
      </c>
      <c r="E12623" s="9">
        <v>4.6431</v>
      </c>
    </row>
    <row r="12624" s="1" customFormat="1" customHeight="1" spans="1:5">
      <c r="A12624" s="7" t="s">
        <v>13312</v>
      </c>
      <c r="B12624" s="8" t="s">
        <v>13313</v>
      </c>
      <c r="C12624" s="7" t="s">
        <v>215</v>
      </c>
      <c r="E12624" s="9">
        <v>200.0344</v>
      </c>
    </row>
    <row r="12625" s="1" customFormat="1" customHeight="1" spans="1:5">
      <c r="A12625" s="7" t="s">
        <v>13314</v>
      </c>
      <c r="B12625" s="8" t="s">
        <v>13315</v>
      </c>
      <c r="C12625" s="7" t="s">
        <v>215</v>
      </c>
      <c r="E12625" s="9">
        <v>220</v>
      </c>
    </row>
    <row r="12626" s="1" customFormat="1" customHeight="1" spans="1:5">
      <c r="A12626" s="7" t="s">
        <v>13316</v>
      </c>
      <c r="B12626" s="8" t="s">
        <v>13317</v>
      </c>
      <c r="C12626" s="7" t="s">
        <v>618</v>
      </c>
      <c r="E12626" s="9">
        <v>0.4762</v>
      </c>
    </row>
    <row r="12627" s="1" customFormat="1" customHeight="1" spans="1:5">
      <c r="A12627" s="7" t="s">
        <v>13318</v>
      </c>
      <c r="B12627" s="8" t="s">
        <v>13319</v>
      </c>
      <c r="C12627" s="7" t="s">
        <v>618</v>
      </c>
      <c r="E12627" s="9">
        <v>0.85</v>
      </c>
    </row>
    <row r="12628" s="1" customFormat="1" customHeight="1" spans="1:5">
      <c r="A12628" s="7" t="s">
        <v>13320</v>
      </c>
      <c r="B12628" s="8" t="s">
        <v>13321</v>
      </c>
      <c r="C12628" s="7" t="s">
        <v>215</v>
      </c>
      <c r="E12628" s="9">
        <v>313.3333</v>
      </c>
    </row>
    <row r="12629" s="1" customFormat="1" customHeight="1" spans="1:5">
      <c r="A12629" s="7" t="s">
        <v>13322</v>
      </c>
      <c r="B12629" s="8" t="s">
        <v>13323</v>
      </c>
      <c r="C12629" s="7" t="s">
        <v>215</v>
      </c>
      <c r="E12629" s="9">
        <v>1039.891</v>
      </c>
    </row>
    <row r="12630" s="1" customFormat="1" customHeight="1" spans="1:5">
      <c r="A12630" s="7" t="s">
        <v>13324</v>
      </c>
      <c r="B12630" s="8" t="s">
        <v>13325</v>
      </c>
      <c r="C12630" s="7" t="s">
        <v>215</v>
      </c>
      <c r="E12630" s="9">
        <v>265</v>
      </c>
    </row>
    <row r="12631" s="1" customFormat="1" customHeight="1" spans="1:5">
      <c r="A12631" s="7" t="s">
        <v>13326</v>
      </c>
      <c r="B12631" s="8" t="s">
        <v>13327</v>
      </c>
      <c r="C12631" s="7" t="s">
        <v>215</v>
      </c>
      <c r="E12631" s="9">
        <v>600.6</v>
      </c>
    </row>
    <row r="12632" s="1" customFormat="1" customHeight="1" spans="1:5">
      <c r="A12632" s="7" t="s">
        <v>13328</v>
      </c>
      <c r="B12632" s="8" t="s">
        <v>13329</v>
      </c>
      <c r="C12632" s="7" t="s">
        <v>215</v>
      </c>
      <c r="E12632" s="9">
        <v>290</v>
      </c>
    </row>
    <row r="12633" s="1" customFormat="1" customHeight="1" spans="1:5">
      <c r="A12633" s="7" t="s">
        <v>13330</v>
      </c>
      <c r="B12633" s="8" t="s">
        <v>13331</v>
      </c>
      <c r="C12633" s="7" t="s">
        <v>232</v>
      </c>
      <c r="E12633" s="9">
        <v>277.5077</v>
      </c>
    </row>
    <row r="12634" s="1" customFormat="1" customHeight="1" spans="1:5">
      <c r="A12634" s="7" t="s">
        <v>13332</v>
      </c>
      <c r="B12634" s="8" t="s">
        <v>13333</v>
      </c>
      <c r="C12634" s="7" t="s">
        <v>618</v>
      </c>
      <c r="E12634" s="9">
        <v>10.6754</v>
      </c>
    </row>
    <row r="12635" s="1" customFormat="1" customHeight="1" spans="1:5">
      <c r="A12635" s="7" t="s">
        <v>13334</v>
      </c>
      <c r="B12635" s="8" t="s">
        <v>13335</v>
      </c>
      <c r="C12635" s="7" t="s">
        <v>618</v>
      </c>
      <c r="E12635" s="9">
        <v>10.0333</v>
      </c>
    </row>
    <row r="12636" s="1" customFormat="1" customHeight="1" spans="1:5">
      <c r="A12636" s="7" t="s">
        <v>13336</v>
      </c>
      <c r="B12636" s="8" t="s">
        <v>13337</v>
      </c>
      <c r="C12636" s="7" t="s">
        <v>228</v>
      </c>
      <c r="E12636" s="9">
        <v>198.1612</v>
      </c>
    </row>
    <row r="12637" s="1" customFormat="1" customHeight="1" spans="1:5">
      <c r="A12637" s="7" t="s">
        <v>13338</v>
      </c>
      <c r="B12637" s="8" t="s">
        <v>13339</v>
      </c>
      <c r="C12637" s="7" t="s">
        <v>215</v>
      </c>
      <c r="E12637" s="9">
        <v>9.6502</v>
      </c>
    </row>
    <row r="12638" s="1" customFormat="1" customHeight="1" spans="1:5">
      <c r="A12638" s="7" t="s">
        <v>13340</v>
      </c>
      <c r="B12638" s="8" t="s">
        <v>13341</v>
      </c>
      <c r="C12638" s="7" t="s">
        <v>215</v>
      </c>
      <c r="E12638" s="9">
        <v>1.3464</v>
      </c>
    </row>
    <row r="12639" s="1" customFormat="1" customHeight="1" spans="1:5">
      <c r="A12639" s="7" t="s">
        <v>13342</v>
      </c>
      <c r="B12639" s="8" t="s">
        <v>13343</v>
      </c>
      <c r="C12639" s="7" t="s">
        <v>215</v>
      </c>
      <c r="E12639" s="9">
        <v>25.0064</v>
      </c>
    </row>
    <row r="12640" s="1" customFormat="1" customHeight="1" spans="1:5">
      <c r="A12640" s="7" t="s">
        <v>13344</v>
      </c>
      <c r="B12640" s="8" t="s">
        <v>13345</v>
      </c>
      <c r="C12640" s="7" t="s">
        <v>215</v>
      </c>
      <c r="E12640" s="9">
        <v>4.2481</v>
      </c>
    </row>
    <row r="12641" s="1" customFormat="1" customHeight="1" spans="1:5">
      <c r="A12641" s="7" t="s">
        <v>13346</v>
      </c>
      <c r="B12641" s="8" t="s">
        <v>13347</v>
      </c>
      <c r="C12641" s="7" t="s">
        <v>215</v>
      </c>
      <c r="E12641" s="9">
        <v>15.8398</v>
      </c>
    </row>
    <row r="12642" s="1" customFormat="1" customHeight="1" spans="1:5">
      <c r="A12642" s="7" t="s">
        <v>13348</v>
      </c>
      <c r="B12642" s="8" t="s">
        <v>13349</v>
      </c>
      <c r="C12642" s="7" t="s">
        <v>215</v>
      </c>
      <c r="E12642" s="9">
        <v>33.9272</v>
      </c>
    </row>
    <row r="12643" s="1" customFormat="1" customHeight="1" spans="1:5">
      <c r="A12643" s="7" t="s">
        <v>13350</v>
      </c>
      <c r="B12643" s="8" t="s">
        <v>13351</v>
      </c>
      <c r="C12643" s="7" t="s">
        <v>618</v>
      </c>
      <c r="E12643" s="9">
        <v>10.8793</v>
      </c>
    </row>
    <row r="12644" s="1" customFormat="1" customHeight="1" spans="1:5">
      <c r="A12644" s="7" t="s">
        <v>13352</v>
      </c>
      <c r="B12644" s="8" t="s">
        <v>13353</v>
      </c>
      <c r="C12644" s="7" t="s">
        <v>618</v>
      </c>
      <c r="E12644" s="9">
        <v>0.6155</v>
      </c>
    </row>
    <row r="12645" s="1" customFormat="1" customHeight="1" spans="1:5">
      <c r="A12645" s="7" t="s">
        <v>13354</v>
      </c>
      <c r="B12645" s="8" t="s">
        <v>13355</v>
      </c>
      <c r="C12645" s="7" t="s">
        <v>618</v>
      </c>
      <c r="E12645" s="9">
        <v>12.5641</v>
      </c>
    </row>
    <row r="12646" s="1" customFormat="1" customHeight="1" spans="1:5">
      <c r="A12646" s="7" t="s">
        <v>13356</v>
      </c>
      <c r="B12646" s="8" t="s">
        <v>13357</v>
      </c>
      <c r="C12646" s="7" t="s">
        <v>618</v>
      </c>
      <c r="E12646" s="9">
        <v>12.5641</v>
      </c>
    </row>
    <row r="12647" s="1" customFormat="1" customHeight="1" spans="1:5">
      <c r="A12647" s="7" t="s">
        <v>13358</v>
      </c>
      <c r="B12647" s="8" t="s">
        <v>13359</v>
      </c>
      <c r="C12647" s="7" t="s">
        <v>232</v>
      </c>
      <c r="E12647" s="9">
        <v>15.8293</v>
      </c>
    </row>
    <row r="12648" s="1" customFormat="1" customHeight="1" spans="1:5">
      <c r="A12648" s="7" t="s">
        <v>13360</v>
      </c>
      <c r="B12648" s="8" t="s">
        <v>13361</v>
      </c>
      <c r="C12648" s="7" t="s">
        <v>232</v>
      </c>
      <c r="E12648" s="9">
        <v>286.2</v>
      </c>
    </row>
    <row r="12649" s="1" customFormat="1" customHeight="1" spans="1:5">
      <c r="A12649" s="7" t="s">
        <v>13362</v>
      </c>
      <c r="B12649" s="8" t="s">
        <v>13363</v>
      </c>
      <c r="C12649" s="7" t="s">
        <v>228</v>
      </c>
      <c r="E12649" s="9">
        <v>41.1095</v>
      </c>
    </row>
    <row r="12650" s="1" customFormat="1" customHeight="1" spans="1:5">
      <c r="A12650" s="7" t="s">
        <v>13364</v>
      </c>
      <c r="B12650" s="8" t="s">
        <v>13365</v>
      </c>
      <c r="C12650" s="7" t="s">
        <v>228</v>
      </c>
      <c r="E12650" s="9">
        <v>56.6391</v>
      </c>
    </row>
    <row r="12651" s="1" customFormat="1" customHeight="1" spans="1:5">
      <c r="A12651" s="7" t="s">
        <v>13366</v>
      </c>
      <c r="B12651" s="8" t="s">
        <v>13367</v>
      </c>
      <c r="C12651" s="7" t="s">
        <v>215</v>
      </c>
      <c r="E12651" s="9">
        <v>17.8907</v>
      </c>
    </row>
    <row r="12652" s="1" customFormat="1" customHeight="1" spans="1:5">
      <c r="A12652" s="7" t="s">
        <v>13368</v>
      </c>
      <c r="B12652" s="8" t="s">
        <v>13369</v>
      </c>
      <c r="C12652" s="7" t="s">
        <v>215</v>
      </c>
      <c r="E12652" s="9">
        <v>25.2055</v>
      </c>
    </row>
    <row r="12653" s="1" customFormat="1" customHeight="1" spans="1:5">
      <c r="A12653" s="7" t="s">
        <v>13370</v>
      </c>
      <c r="B12653" s="8" t="s">
        <v>13371</v>
      </c>
      <c r="C12653" s="7" t="s">
        <v>228</v>
      </c>
      <c r="E12653" s="9">
        <v>30.5548</v>
      </c>
    </row>
    <row r="12654" s="1" customFormat="1" customHeight="1" spans="1:5">
      <c r="A12654" s="7" t="s">
        <v>13372</v>
      </c>
      <c r="B12654" s="8" t="s">
        <v>13373</v>
      </c>
      <c r="C12654" s="7" t="s">
        <v>228</v>
      </c>
      <c r="E12654" s="9">
        <v>33.1291</v>
      </c>
    </row>
    <row r="12655" s="1" customFormat="1" customHeight="1" spans="1:5">
      <c r="A12655" s="7" t="s">
        <v>13374</v>
      </c>
      <c r="B12655" s="8" t="s">
        <v>13375</v>
      </c>
      <c r="C12655" s="7" t="s">
        <v>228</v>
      </c>
      <c r="E12655" s="9">
        <v>42.8661</v>
      </c>
    </row>
    <row r="12656" s="1" customFormat="1" customHeight="1" spans="1:5">
      <c r="A12656" s="7" t="s">
        <v>13376</v>
      </c>
      <c r="B12656" s="8" t="s">
        <v>13377</v>
      </c>
      <c r="C12656" s="7" t="s">
        <v>228</v>
      </c>
      <c r="E12656" s="9">
        <v>35.3272</v>
      </c>
    </row>
    <row r="12657" s="1" customFormat="1" customHeight="1" spans="1:5">
      <c r="A12657" s="7" t="s">
        <v>13378</v>
      </c>
      <c r="B12657" s="8" t="s">
        <v>13379</v>
      </c>
      <c r="C12657" s="7" t="s">
        <v>223</v>
      </c>
      <c r="E12657" s="9" t="s">
        <v>13100</v>
      </c>
    </row>
    <row r="12658" s="1" customFormat="1" customHeight="1" spans="1:5">
      <c r="A12658" s="7" t="s">
        <v>13380</v>
      </c>
      <c r="B12658" s="8" t="s">
        <v>13381</v>
      </c>
      <c r="C12658" s="7" t="s">
        <v>223</v>
      </c>
      <c r="E12658" s="9" t="s">
        <v>13100</v>
      </c>
    </row>
    <row r="12659" s="1" customFormat="1" customHeight="1" spans="1:5">
      <c r="A12659" s="7" t="s">
        <v>13382</v>
      </c>
      <c r="B12659" s="8" t="s">
        <v>13383</v>
      </c>
      <c r="C12659" s="7" t="s">
        <v>223</v>
      </c>
      <c r="E12659" s="9" t="s">
        <v>13100</v>
      </c>
    </row>
    <row r="12660" s="1" customFormat="1" customHeight="1" spans="1:5">
      <c r="A12660" s="7" t="s">
        <v>13384</v>
      </c>
      <c r="B12660" s="8" t="s">
        <v>13385</v>
      </c>
      <c r="C12660" s="7" t="s">
        <v>223</v>
      </c>
      <c r="E12660" s="9" t="s">
        <v>13100</v>
      </c>
    </row>
    <row r="12661" s="1" customFormat="1" customHeight="1" spans="1:5">
      <c r="A12661" s="7" t="s">
        <v>13386</v>
      </c>
      <c r="B12661" s="8" t="s">
        <v>13387</v>
      </c>
      <c r="C12661" s="7" t="s">
        <v>228</v>
      </c>
      <c r="E12661" s="9">
        <v>62.9889</v>
      </c>
    </row>
    <row r="12662" s="1" customFormat="1" customHeight="1" spans="1:5">
      <c r="A12662" s="7" t="s">
        <v>13388</v>
      </c>
      <c r="B12662" s="8" t="s">
        <v>13389</v>
      </c>
      <c r="C12662" s="7" t="s">
        <v>215</v>
      </c>
      <c r="E12662" s="9">
        <v>36.5489</v>
      </c>
    </row>
    <row r="12663" s="1" customFormat="1" customHeight="1" spans="1:5">
      <c r="A12663" s="7" t="s">
        <v>13390</v>
      </c>
      <c r="B12663" s="8" t="s">
        <v>13391</v>
      </c>
      <c r="C12663" s="7" t="s">
        <v>215</v>
      </c>
      <c r="E12663" s="9">
        <v>69.81</v>
      </c>
    </row>
    <row r="12664" s="1" customFormat="1" customHeight="1" spans="1:5">
      <c r="A12664" s="7" t="s">
        <v>13392</v>
      </c>
      <c r="B12664" s="8" t="s">
        <v>13393</v>
      </c>
      <c r="C12664" s="7" t="s">
        <v>215</v>
      </c>
      <c r="E12664" s="9">
        <v>139.503</v>
      </c>
    </row>
    <row r="12665" s="1" customFormat="1" customHeight="1" spans="1:5">
      <c r="A12665" s="7" t="s">
        <v>13394</v>
      </c>
      <c r="B12665" s="8" t="s">
        <v>13395</v>
      </c>
      <c r="C12665" s="7" t="s">
        <v>215</v>
      </c>
      <c r="E12665" s="9">
        <v>17.2415</v>
      </c>
    </row>
    <row r="12666" s="1" customFormat="1" customHeight="1" spans="1:5">
      <c r="A12666" s="7" t="s">
        <v>13396</v>
      </c>
      <c r="B12666" s="8" t="s">
        <v>13397</v>
      </c>
      <c r="C12666" s="7" t="s">
        <v>215</v>
      </c>
      <c r="E12666" s="9">
        <v>26.9494</v>
      </c>
    </row>
    <row r="12667" s="1" customFormat="1" customHeight="1" spans="1:5">
      <c r="A12667" s="7" t="s">
        <v>13398</v>
      </c>
      <c r="B12667" s="8" t="s">
        <v>13399</v>
      </c>
      <c r="C12667" s="7" t="s">
        <v>215</v>
      </c>
      <c r="E12667" s="9">
        <v>35.6915</v>
      </c>
    </row>
    <row r="12668" s="1" customFormat="1" customHeight="1" spans="1:5">
      <c r="A12668" s="7" t="s">
        <v>13400</v>
      </c>
      <c r="B12668" s="8" t="s">
        <v>13401</v>
      </c>
      <c r="C12668" s="7" t="s">
        <v>215</v>
      </c>
      <c r="E12668" s="9">
        <v>51.6445</v>
      </c>
    </row>
    <row r="12669" s="1" customFormat="1" customHeight="1" spans="1:5">
      <c r="A12669" s="7" t="s">
        <v>13402</v>
      </c>
      <c r="B12669" s="8" t="s">
        <v>13403</v>
      </c>
      <c r="C12669" s="7" t="s">
        <v>215</v>
      </c>
      <c r="E12669" s="9">
        <v>79.9436</v>
      </c>
    </row>
    <row r="12670" s="1" customFormat="1" customHeight="1" spans="1:5">
      <c r="A12670" s="7" t="s">
        <v>13404</v>
      </c>
      <c r="B12670" s="8" t="s">
        <v>13405</v>
      </c>
      <c r="C12670" s="7" t="s">
        <v>215</v>
      </c>
      <c r="E12670" s="9">
        <v>4.355</v>
      </c>
    </row>
    <row r="12671" s="1" customFormat="1" customHeight="1" spans="1:5">
      <c r="A12671" s="7" t="s">
        <v>13406</v>
      </c>
      <c r="B12671" s="8" t="s">
        <v>13407</v>
      </c>
      <c r="C12671" s="7" t="s">
        <v>215</v>
      </c>
      <c r="E12671" s="9">
        <v>8.5766</v>
      </c>
    </row>
    <row r="12672" s="1" customFormat="1" customHeight="1" spans="1:5">
      <c r="A12672" s="7" t="s">
        <v>13408</v>
      </c>
      <c r="B12672" s="8" t="s">
        <v>13409</v>
      </c>
      <c r="C12672" s="7" t="s">
        <v>618</v>
      </c>
      <c r="E12672" s="9">
        <v>10.4645</v>
      </c>
    </row>
    <row r="12673" s="1" customFormat="1" customHeight="1" spans="1:5">
      <c r="A12673" s="7" t="s">
        <v>13410</v>
      </c>
      <c r="B12673" s="8" t="s">
        <v>13411</v>
      </c>
      <c r="C12673" s="7" t="s">
        <v>215</v>
      </c>
      <c r="E12673" s="9">
        <v>517.1346</v>
      </c>
    </row>
    <row r="12674" s="1" customFormat="1" customHeight="1" spans="1:5">
      <c r="A12674" s="7" t="s">
        <v>13412</v>
      </c>
      <c r="B12674" s="8" t="s">
        <v>13413</v>
      </c>
      <c r="C12674" s="7" t="s">
        <v>228</v>
      </c>
      <c r="E12674" s="9">
        <v>235.9244</v>
      </c>
    </row>
    <row r="12675" s="1" customFormat="1" customHeight="1" spans="1:5">
      <c r="A12675" s="7" t="s">
        <v>13414</v>
      </c>
      <c r="B12675" s="8" t="s">
        <v>13415</v>
      </c>
      <c r="C12675" s="7" t="s">
        <v>618</v>
      </c>
      <c r="E12675" s="9">
        <v>20.6486</v>
      </c>
    </row>
    <row r="12676" s="1" customFormat="1" customHeight="1" spans="1:5">
      <c r="A12676" s="7" t="s">
        <v>13416</v>
      </c>
      <c r="B12676" s="8" t="s">
        <v>13417</v>
      </c>
      <c r="C12676" s="7" t="s">
        <v>215</v>
      </c>
      <c r="E12676" s="9">
        <v>188.8052</v>
      </c>
    </row>
    <row r="12677" s="1" customFormat="1" customHeight="1" spans="1:5">
      <c r="A12677" s="7" t="s">
        <v>13418</v>
      </c>
      <c r="B12677" s="8" t="s">
        <v>13419</v>
      </c>
      <c r="C12677" s="7" t="s">
        <v>215</v>
      </c>
      <c r="E12677" s="9">
        <v>148.8638</v>
      </c>
    </row>
    <row r="12678" s="1" customFormat="1" customHeight="1" spans="1:5">
      <c r="A12678" s="7" t="s">
        <v>13420</v>
      </c>
      <c r="B12678" s="8" t="s">
        <v>13421</v>
      </c>
      <c r="C12678" s="7" t="s">
        <v>215</v>
      </c>
      <c r="E12678" s="9">
        <v>403.4546</v>
      </c>
    </row>
    <row r="12679" s="1" customFormat="1" customHeight="1" spans="1:5">
      <c r="A12679" s="7" t="s">
        <v>13422</v>
      </c>
      <c r="B12679" s="8" t="s">
        <v>13423</v>
      </c>
      <c r="C12679" s="7" t="s">
        <v>215</v>
      </c>
      <c r="E12679" s="9">
        <v>84.6379</v>
      </c>
    </row>
    <row r="12680" s="1" customFormat="1" customHeight="1" spans="1:5">
      <c r="A12680" s="7" t="s">
        <v>13424</v>
      </c>
      <c r="B12680" s="8" t="s">
        <v>13425</v>
      </c>
      <c r="C12680" s="7" t="s">
        <v>232</v>
      </c>
      <c r="E12680" s="9">
        <v>116.586</v>
      </c>
    </row>
    <row r="12681" s="1" customFormat="1" customHeight="1" spans="1:5">
      <c r="A12681" s="7" t="s">
        <v>13426</v>
      </c>
      <c r="B12681" s="8" t="s">
        <v>13427</v>
      </c>
      <c r="C12681" s="7" t="s">
        <v>215</v>
      </c>
      <c r="E12681" s="9">
        <v>185.2461</v>
      </c>
    </row>
    <row r="12682" s="1" customFormat="1" customHeight="1" spans="1:5">
      <c r="A12682" s="7" t="s">
        <v>13428</v>
      </c>
      <c r="B12682" s="8" t="s">
        <v>13429</v>
      </c>
      <c r="C12682" s="7" t="s">
        <v>215</v>
      </c>
      <c r="E12682" s="9">
        <v>255.1962</v>
      </c>
    </row>
    <row r="12683" s="1" customFormat="1" customHeight="1" spans="1:5">
      <c r="A12683" s="7" t="s">
        <v>13430</v>
      </c>
      <c r="B12683" s="8" t="s">
        <v>13431</v>
      </c>
      <c r="C12683" s="7" t="s">
        <v>215</v>
      </c>
      <c r="E12683" s="9">
        <v>282.5825</v>
      </c>
    </row>
    <row r="12684" s="1" customFormat="1" customHeight="1" spans="1:5">
      <c r="A12684" s="7" t="s">
        <v>13432</v>
      </c>
      <c r="B12684" s="8" t="s">
        <v>13433</v>
      </c>
      <c r="C12684" s="7" t="s">
        <v>215</v>
      </c>
      <c r="E12684" s="9">
        <v>65.5957</v>
      </c>
    </row>
    <row r="12685" s="1" customFormat="1" customHeight="1" spans="1:5">
      <c r="A12685" s="7" t="s">
        <v>13434</v>
      </c>
      <c r="B12685" s="8" t="s">
        <v>13435</v>
      </c>
      <c r="C12685" s="7" t="s">
        <v>215</v>
      </c>
      <c r="E12685" s="9">
        <v>71.926</v>
      </c>
    </row>
    <row r="12686" s="1" customFormat="1" customHeight="1" spans="1:5">
      <c r="A12686" s="7" t="s">
        <v>13436</v>
      </c>
      <c r="B12686" s="8" t="s">
        <v>13437</v>
      </c>
      <c r="C12686" s="7" t="s">
        <v>215</v>
      </c>
      <c r="E12686" s="9">
        <v>76.3372</v>
      </c>
    </row>
    <row r="12687" s="1" customFormat="1" customHeight="1" spans="1:5">
      <c r="A12687" s="7" t="s">
        <v>13438</v>
      </c>
      <c r="B12687" s="8" t="s">
        <v>13439</v>
      </c>
      <c r="C12687" s="7" t="s">
        <v>215</v>
      </c>
      <c r="E12687" s="9">
        <v>233.1411</v>
      </c>
    </row>
    <row r="12688" s="1" customFormat="1" customHeight="1" spans="1:5">
      <c r="A12688" s="7" t="s">
        <v>13440</v>
      </c>
      <c r="B12688" s="8" t="s">
        <v>13441</v>
      </c>
      <c r="C12688" s="7" t="s">
        <v>215</v>
      </c>
      <c r="E12688" s="9">
        <v>231.1827</v>
      </c>
    </row>
    <row r="12689" s="1" customFormat="1" customHeight="1" spans="1:5">
      <c r="A12689" s="7" t="s">
        <v>13442</v>
      </c>
      <c r="B12689" s="8" t="s">
        <v>13443</v>
      </c>
      <c r="C12689" s="7" t="s">
        <v>215</v>
      </c>
      <c r="E12689" s="9">
        <v>305</v>
      </c>
    </row>
    <row r="12690" s="1" customFormat="1" customHeight="1" spans="1:5">
      <c r="A12690" s="7" t="s">
        <v>13444</v>
      </c>
      <c r="B12690" s="8" t="s">
        <v>13445</v>
      </c>
      <c r="C12690" s="7" t="s">
        <v>215</v>
      </c>
      <c r="E12690" s="9">
        <v>182.2529</v>
      </c>
    </row>
    <row r="12691" s="1" customFormat="1" customHeight="1" spans="1:5">
      <c r="A12691" s="7" t="s">
        <v>13446</v>
      </c>
      <c r="B12691" s="8" t="s">
        <v>13447</v>
      </c>
      <c r="C12691" s="7" t="s">
        <v>215</v>
      </c>
      <c r="E12691" s="9">
        <v>269.5345</v>
      </c>
    </row>
    <row r="12692" s="1" customFormat="1" customHeight="1" spans="1:5">
      <c r="A12692" s="7" t="s">
        <v>13448</v>
      </c>
      <c r="B12692" s="8" t="s">
        <v>13449</v>
      </c>
      <c r="C12692" s="7" t="s">
        <v>215</v>
      </c>
      <c r="E12692" s="9">
        <v>367.6712</v>
      </c>
    </row>
    <row r="12693" s="1" customFormat="1" customHeight="1" spans="1:5">
      <c r="A12693" s="7" t="s">
        <v>13450</v>
      </c>
      <c r="B12693" s="8" t="s">
        <v>13451</v>
      </c>
      <c r="C12693" s="7" t="s">
        <v>12219</v>
      </c>
      <c r="E12693" s="9">
        <v>12.6043</v>
      </c>
    </row>
    <row r="12694" s="1" customFormat="1" customHeight="1" spans="1:5">
      <c r="A12694" s="7" t="s">
        <v>13452</v>
      </c>
      <c r="B12694" s="8" t="s">
        <v>13453</v>
      </c>
      <c r="C12694" s="7" t="s">
        <v>215</v>
      </c>
      <c r="E12694" s="9">
        <v>65.668</v>
      </c>
    </row>
    <row r="12695" s="1" customFormat="1" customHeight="1" spans="1:5">
      <c r="A12695" s="7" t="s">
        <v>13454</v>
      </c>
      <c r="B12695" s="8" t="s">
        <v>13455</v>
      </c>
      <c r="C12695" s="7" t="s">
        <v>215</v>
      </c>
      <c r="E12695" s="9">
        <v>101.8529</v>
      </c>
    </row>
    <row r="12696" s="1" customFormat="1" customHeight="1" spans="1:5">
      <c r="A12696" s="7" t="s">
        <v>13456</v>
      </c>
      <c r="B12696" s="8" t="s">
        <v>13457</v>
      </c>
      <c r="C12696" s="7" t="s">
        <v>215</v>
      </c>
      <c r="E12696" s="9">
        <v>151.2782</v>
      </c>
    </row>
    <row r="12697" s="1" customFormat="1" customHeight="1" spans="1:5">
      <c r="A12697" s="7" t="s">
        <v>13458</v>
      </c>
      <c r="B12697" s="8" t="s">
        <v>13459</v>
      </c>
      <c r="C12697" s="7" t="s">
        <v>215</v>
      </c>
      <c r="E12697" s="9">
        <v>269.4435</v>
      </c>
    </row>
    <row r="12698" s="1" customFormat="1" customHeight="1" spans="1:5">
      <c r="A12698" s="7" t="s">
        <v>13460</v>
      </c>
      <c r="B12698" s="8" t="s">
        <v>13461</v>
      </c>
      <c r="C12698" s="7" t="s">
        <v>215</v>
      </c>
      <c r="E12698" s="9">
        <v>436.7195</v>
      </c>
    </row>
    <row r="12699" s="1" customFormat="1" customHeight="1" spans="1:5">
      <c r="A12699" s="7" t="s">
        <v>13462</v>
      </c>
      <c r="B12699" s="8" t="s">
        <v>13463</v>
      </c>
      <c r="C12699" s="7" t="s">
        <v>215</v>
      </c>
      <c r="E12699" s="9">
        <v>193.7067</v>
      </c>
    </row>
    <row r="12700" s="1" customFormat="1" customHeight="1" spans="1:5">
      <c r="A12700" s="7" t="s">
        <v>13464</v>
      </c>
      <c r="B12700" s="8" t="s">
        <v>13465</v>
      </c>
      <c r="C12700" s="7" t="s">
        <v>215</v>
      </c>
      <c r="E12700" s="9">
        <v>340.9691</v>
      </c>
    </row>
    <row r="12701" s="1" customFormat="1" customHeight="1" spans="1:5">
      <c r="A12701" s="7" t="s">
        <v>13466</v>
      </c>
      <c r="B12701" s="8" t="s">
        <v>13467</v>
      </c>
      <c r="C12701" s="7" t="s">
        <v>215</v>
      </c>
      <c r="E12701" s="9">
        <v>425.1205</v>
      </c>
    </row>
    <row r="12702" s="1" customFormat="1" customHeight="1" spans="1:5">
      <c r="A12702" s="7" t="s">
        <v>13468</v>
      </c>
      <c r="B12702" s="8" t="s">
        <v>13469</v>
      </c>
      <c r="C12702" s="7" t="s">
        <v>215</v>
      </c>
      <c r="E12702" s="9">
        <v>323.6981</v>
      </c>
    </row>
    <row r="12703" s="1" customFormat="1" customHeight="1" spans="1:5">
      <c r="A12703" s="7" t="s">
        <v>13470</v>
      </c>
      <c r="B12703" s="8" t="s">
        <v>13471</v>
      </c>
      <c r="C12703" s="7" t="s">
        <v>215</v>
      </c>
      <c r="E12703" s="9">
        <v>357.2392</v>
      </c>
    </row>
    <row r="12704" s="1" customFormat="1" customHeight="1" spans="1:5">
      <c r="A12704" s="7" t="s">
        <v>13472</v>
      </c>
      <c r="B12704" s="8" t="s">
        <v>13473</v>
      </c>
      <c r="C12704" s="7" t="s">
        <v>215</v>
      </c>
      <c r="E12704" s="9">
        <v>699.1208</v>
      </c>
    </row>
    <row r="12705" s="1" customFormat="1" customHeight="1" spans="1:5">
      <c r="A12705" s="7" t="s">
        <v>13474</v>
      </c>
      <c r="B12705" s="8" t="s">
        <v>13475</v>
      </c>
      <c r="C12705" s="7" t="s">
        <v>215</v>
      </c>
      <c r="E12705" s="9">
        <v>6257.8345</v>
      </c>
    </row>
    <row r="12706" s="1" customFormat="1" customHeight="1" spans="1:5">
      <c r="A12706" s="7" t="s">
        <v>13476</v>
      </c>
      <c r="B12706" s="8" t="s">
        <v>13477</v>
      </c>
      <c r="C12706" s="7" t="s">
        <v>215</v>
      </c>
      <c r="E12706" s="9">
        <v>1035.517</v>
      </c>
    </row>
    <row r="12707" s="1" customFormat="1" customHeight="1" spans="1:5">
      <c r="A12707" s="7" t="s">
        <v>13478</v>
      </c>
      <c r="B12707" s="8" t="s">
        <v>13479</v>
      </c>
      <c r="C12707" s="7" t="s">
        <v>215</v>
      </c>
      <c r="E12707" s="9">
        <v>1564.4543</v>
      </c>
    </row>
    <row r="12708" s="1" customFormat="1" customHeight="1" spans="1:5">
      <c r="A12708" s="7" t="s">
        <v>13480</v>
      </c>
      <c r="B12708" s="8" t="s">
        <v>13481</v>
      </c>
      <c r="C12708" s="7" t="s">
        <v>215</v>
      </c>
      <c r="E12708" s="9">
        <v>336.7053</v>
      </c>
    </row>
    <row r="12709" s="1" customFormat="1" customHeight="1" spans="1:5">
      <c r="A12709" s="7" t="s">
        <v>13482</v>
      </c>
      <c r="B12709" s="8" t="s">
        <v>13483</v>
      </c>
      <c r="C12709" s="7" t="s">
        <v>215</v>
      </c>
      <c r="E12709" s="9">
        <v>759.0338</v>
      </c>
    </row>
    <row r="12710" s="1" customFormat="1" customHeight="1" spans="1:5">
      <c r="A12710" s="7" t="s">
        <v>13484</v>
      </c>
      <c r="B12710" s="8" t="s">
        <v>13485</v>
      </c>
      <c r="C12710" s="7" t="s">
        <v>215</v>
      </c>
      <c r="E12710" s="9">
        <v>7222.2134</v>
      </c>
    </row>
    <row r="12711" s="1" customFormat="1" customHeight="1" spans="1:5">
      <c r="A12711" s="7" t="s">
        <v>13486</v>
      </c>
      <c r="B12711" s="8" t="s">
        <v>13487</v>
      </c>
      <c r="C12711" s="7" t="s">
        <v>215</v>
      </c>
      <c r="E12711" s="9">
        <v>5883.4782</v>
      </c>
    </row>
    <row r="12712" s="1" customFormat="1" customHeight="1" spans="1:5">
      <c r="A12712" s="7" t="s">
        <v>13488</v>
      </c>
      <c r="B12712" s="8" t="s">
        <v>13489</v>
      </c>
      <c r="C12712" s="7" t="s">
        <v>223</v>
      </c>
      <c r="E12712" s="9" t="s">
        <v>13100</v>
      </c>
    </row>
    <row r="12713" s="1" customFormat="1" customHeight="1" spans="1:5">
      <c r="A12713" s="7" t="s">
        <v>13490</v>
      </c>
      <c r="B12713" s="8" t="s">
        <v>13491</v>
      </c>
      <c r="C12713" s="7" t="s">
        <v>618</v>
      </c>
      <c r="E12713" s="9">
        <v>6.5111</v>
      </c>
    </row>
    <row r="12714" s="1" customFormat="1" customHeight="1" spans="1:5">
      <c r="A12714" s="7" t="s">
        <v>13492</v>
      </c>
      <c r="B12714" s="8" t="s">
        <v>13493</v>
      </c>
      <c r="C12714" s="7" t="s">
        <v>215</v>
      </c>
      <c r="E12714" s="9">
        <v>161.777</v>
      </c>
    </row>
    <row r="12715" s="1" customFormat="1" customHeight="1" spans="1:5">
      <c r="A12715" s="7" t="s">
        <v>13494</v>
      </c>
      <c r="B12715" s="8" t="s">
        <v>13495</v>
      </c>
      <c r="C12715" s="7" t="s">
        <v>215</v>
      </c>
      <c r="E12715" s="9">
        <v>109.6013</v>
      </c>
    </row>
    <row r="12716" s="1" customFormat="1" customHeight="1" spans="1:5">
      <c r="A12716" s="7" t="s">
        <v>13496</v>
      </c>
      <c r="B12716" s="8" t="s">
        <v>13497</v>
      </c>
      <c r="C12716" s="7" t="s">
        <v>215</v>
      </c>
      <c r="E12716" s="9">
        <v>1319</v>
      </c>
    </row>
    <row r="12717" s="1" customFormat="1" customHeight="1" spans="1:5">
      <c r="A12717" s="7" t="s">
        <v>13498</v>
      </c>
      <c r="B12717" s="8" t="s">
        <v>13499</v>
      </c>
      <c r="C12717" s="7" t="s">
        <v>215</v>
      </c>
      <c r="E12717" s="9">
        <v>643.1086</v>
      </c>
    </row>
    <row r="12718" s="1" customFormat="1" customHeight="1" spans="1:5">
      <c r="A12718" s="7" t="s">
        <v>13500</v>
      </c>
      <c r="B12718" s="8" t="s">
        <v>13501</v>
      </c>
      <c r="C12718" s="7" t="s">
        <v>215</v>
      </c>
      <c r="E12718" s="9">
        <v>184.42</v>
      </c>
    </row>
    <row r="12719" s="1" customFormat="1" customHeight="1" spans="1:5">
      <c r="A12719" s="7" t="s">
        <v>13502</v>
      </c>
      <c r="B12719" s="8" t="s">
        <v>13503</v>
      </c>
      <c r="C12719" s="7" t="s">
        <v>215</v>
      </c>
      <c r="E12719" s="9">
        <v>120.0522</v>
      </c>
    </row>
    <row r="12720" s="1" customFormat="1" customHeight="1" spans="1:5">
      <c r="A12720" s="7" t="s">
        <v>13504</v>
      </c>
      <c r="B12720" s="8" t="s">
        <v>13505</v>
      </c>
      <c r="C12720" s="7" t="s">
        <v>215</v>
      </c>
      <c r="E12720" s="9">
        <v>187.8932</v>
      </c>
    </row>
    <row r="12721" s="1" customFormat="1" customHeight="1" spans="1:5">
      <c r="A12721" s="7" t="s">
        <v>13506</v>
      </c>
      <c r="B12721" s="8" t="s">
        <v>13507</v>
      </c>
      <c r="C12721" s="7" t="s">
        <v>232</v>
      </c>
      <c r="E12721" s="9">
        <v>215.3411</v>
      </c>
    </row>
    <row r="12722" s="1" customFormat="1" customHeight="1" spans="1:5">
      <c r="A12722" s="7" t="s">
        <v>13508</v>
      </c>
      <c r="B12722" s="8" t="s">
        <v>13509</v>
      </c>
      <c r="C12722" s="7" t="s">
        <v>232</v>
      </c>
      <c r="E12722" s="9">
        <v>84.6799</v>
      </c>
    </row>
    <row r="12723" s="1" customFormat="1" customHeight="1" spans="1:5">
      <c r="A12723" s="7" t="s">
        <v>13510</v>
      </c>
      <c r="B12723" s="8" t="s">
        <v>13511</v>
      </c>
      <c r="C12723" s="7" t="s">
        <v>232</v>
      </c>
      <c r="E12723" s="9">
        <v>102.2625</v>
      </c>
    </row>
    <row r="12724" s="1" customFormat="1" customHeight="1" spans="1:5">
      <c r="A12724" s="7" t="s">
        <v>13512</v>
      </c>
      <c r="B12724" s="8" t="s">
        <v>13513</v>
      </c>
      <c r="C12724" s="7" t="s">
        <v>232</v>
      </c>
      <c r="E12724" s="9">
        <v>128.9674</v>
      </c>
    </row>
    <row r="12725" s="1" customFormat="1" customHeight="1" spans="1:5">
      <c r="A12725" s="7" t="s">
        <v>13514</v>
      </c>
      <c r="B12725" s="8" t="s">
        <v>13515</v>
      </c>
      <c r="C12725" s="7" t="s">
        <v>232</v>
      </c>
      <c r="E12725" s="9">
        <v>169.1794</v>
      </c>
    </row>
    <row r="12726" s="1" customFormat="1" customHeight="1" spans="1:5">
      <c r="A12726" s="7" t="s">
        <v>13516</v>
      </c>
      <c r="B12726" s="8" t="s">
        <v>13517</v>
      </c>
      <c r="C12726" s="7" t="s">
        <v>215</v>
      </c>
      <c r="E12726" s="9">
        <v>8652.3449</v>
      </c>
    </row>
    <row r="12727" s="1" customFormat="1" customHeight="1" spans="1:5">
      <c r="A12727" s="7" t="s">
        <v>13518</v>
      </c>
      <c r="B12727" s="8" t="s">
        <v>13519</v>
      </c>
      <c r="C12727" s="7" t="s">
        <v>215</v>
      </c>
      <c r="E12727" s="9">
        <v>12385.1578</v>
      </c>
    </row>
    <row r="12728" s="1" customFormat="1" customHeight="1" spans="1:5">
      <c r="A12728" s="7" t="s">
        <v>13520</v>
      </c>
      <c r="B12728" s="8" t="s">
        <v>13521</v>
      </c>
      <c r="C12728" s="7" t="s">
        <v>215</v>
      </c>
      <c r="E12728" s="9">
        <v>18559.596</v>
      </c>
    </row>
    <row r="12729" s="1" customFormat="1" customHeight="1" spans="1:5">
      <c r="A12729" s="7" t="s">
        <v>13522</v>
      </c>
      <c r="B12729" s="8" t="s">
        <v>13523</v>
      </c>
      <c r="C12729" s="7" t="s">
        <v>215</v>
      </c>
      <c r="E12729" s="9">
        <v>30956.584</v>
      </c>
    </row>
    <row r="12730" s="1" customFormat="1" customHeight="1" spans="1:5">
      <c r="A12730" s="7" t="s">
        <v>13524</v>
      </c>
      <c r="B12730" s="8" t="s">
        <v>13525</v>
      </c>
      <c r="C12730" s="7" t="s">
        <v>232</v>
      </c>
      <c r="E12730" s="9">
        <v>160.5353</v>
      </c>
    </row>
    <row r="12731" s="1" customFormat="1" customHeight="1" spans="1:5">
      <c r="A12731" s="7" t="s">
        <v>13526</v>
      </c>
      <c r="B12731" s="8" t="s">
        <v>13527</v>
      </c>
      <c r="C12731" s="7" t="s">
        <v>232</v>
      </c>
      <c r="E12731" s="9">
        <v>232.4361</v>
      </c>
    </row>
    <row r="12732" s="1" customFormat="1" customHeight="1" spans="1:5">
      <c r="A12732" s="7" t="s">
        <v>13528</v>
      </c>
      <c r="B12732" s="8" t="s">
        <v>13529</v>
      </c>
      <c r="C12732" s="7" t="s">
        <v>618</v>
      </c>
      <c r="E12732" s="9">
        <v>8.2789</v>
      </c>
    </row>
    <row r="12733" s="1" customFormat="1" customHeight="1" spans="1:5">
      <c r="A12733" s="7" t="s">
        <v>13530</v>
      </c>
      <c r="B12733" s="8" t="s">
        <v>13531</v>
      </c>
      <c r="C12733" s="7" t="s">
        <v>232</v>
      </c>
      <c r="E12733" s="9">
        <v>244.2037</v>
      </c>
    </row>
    <row r="12734" s="1" customFormat="1" customHeight="1" spans="1:5">
      <c r="A12734" s="7" t="s">
        <v>13532</v>
      </c>
      <c r="B12734" s="8" t="s">
        <v>13533</v>
      </c>
      <c r="C12734" s="7" t="s">
        <v>12219</v>
      </c>
      <c r="E12734" s="9">
        <v>231.9108</v>
      </c>
    </row>
    <row r="12735" s="1" customFormat="1" customHeight="1" spans="1:5">
      <c r="A12735" s="7" t="s">
        <v>13534</v>
      </c>
      <c r="B12735" s="8" t="s">
        <v>13535</v>
      </c>
      <c r="C12735" s="7" t="s">
        <v>12219</v>
      </c>
      <c r="E12735" s="9">
        <v>56.5663</v>
      </c>
    </row>
    <row r="12736" s="1" customFormat="1" customHeight="1" spans="1:5">
      <c r="A12736" s="7" t="s">
        <v>13536</v>
      </c>
      <c r="B12736" s="8" t="s">
        <v>13537</v>
      </c>
      <c r="C12736" s="7" t="s">
        <v>12219</v>
      </c>
      <c r="E12736" s="9">
        <v>37.5101</v>
      </c>
    </row>
    <row r="12737" s="1" customFormat="1" customHeight="1" spans="1:5">
      <c r="A12737" s="7" t="s">
        <v>13538</v>
      </c>
      <c r="B12737" s="8" t="s">
        <v>13539</v>
      </c>
      <c r="C12737" s="7" t="s">
        <v>12219</v>
      </c>
      <c r="E12737" s="9">
        <v>50.1296</v>
      </c>
    </row>
    <row r="12738" s="1" customFormat="1" customHeight="1" spans="1:5">
      <c r="A12738" s="7" t="s">
        <v>13540</v>
      </c>
      <c r="B12738" s="8" t="s">
        <v>13541</v>
      </c>
      <c r="C12738" s="7" t="s">
        <v>232</v>
      </c>
      <c r="E12738" s="9">
        <v>313.9353</v>
      </c>
    </row>
    <row r="12739" s="1" customFormat="1" customHeight="1" spans="1:5">
      <c r="A12739" s="7" t="s">
        <v>13542</v>
      </c>
      <c r="B12739" s="8" t="s">
        <v>13543</v>
      </c>
      <c r="C12739" s="7" t="s">
        <v>12219</v>
      </c>
      <c r="E12739" s="9">
        <v>4.1261</v>
      </c>
    </row>
    <row r="12740" s="1" customFormat="1" customHeight="1" spans="1:5">
      <c r="A12740" s="7" t="s">
        <v>13544</v>
      </c>
      <c r="B12740" s="8" t="s">
        <v>13545</v>
      </c>
      <c r="C12740" s="7" t="s">
        <v>232</v>
      </c>
      <c r="E12740" s="9">
        <v>499.695</v>
      </c>
    </row>
    <row r="12741" s="1" customFormat="1" customHeight="1" spans="1:5">
      <c r="A12741" s="7" t="s">
        <v>13546</v>
      </c>
      <c r="B12741" s="8" t="s">
        <v>13547</v>
      </c>
      <c r="C12741" s="7" t="s">
        <v>228</v>
      </c>
      <c r="E12741" s="9">
        <v>4.0836</v>
      </c>
    </row>
    <row r="12742" s="1" customFormat="1" customHeight="1" spans="1:5">
      <c r="A12742" s="7" t="s">
        <v>13548</v>
      </c>
      <c r="B12742" s="8" t="s">
        <v>13549</v>
      </c>
      <c r="C12742" s="7" t="s">
        <v>618</v>
      </c>
      <c r="E12742" s="9">
        <v>12.7173</v>
      </c>
    </row>
    <row r="12743" s="1" customFormat="1" customHeight="1" spans="1:5">
      <c r="A12743" s="7" t="s">
        <v>13550</v>
      </c>
      <c r="B12743" s="8" t="s">
        <v>13551</v>
      </c>
      <c r="C12743" s="7" t="s">
        <v>232</v>
      </c>
      <c r="E12743" s="9">
        <v>535.2719</v>
      </c>
    </row>
    <row r="12744" s="1" customFormat="1" customHeight="1" spans="1:5">
      <c r="A12744" s="7" t="s">
        <v>13552</v>
      </c>
      <c r="B12744" s="8" t="s">
        <v>13553</v>
      </c>
      <c r="C12744" s="7" t="s">
        <v>232</v>
      </c>
      <c r="E12744" s="9">
        <v>767.8782</v>
      </c>
    </row>
    <row r="12745" s="1" customFormat="1" customHeight="1" spans="1:5">
      <c r="A12745" s="7" t="s">
        <v>13554</v>
      </c>
      <c r="B12745" s="8" t="s">
        <v>13555</v>
      </c>
      <c r="C12745" s="7" t="s">
        <v>215</v>
      </c>
      <c r="E12745" s="9">
        <v>204.6716</v>
      </c>
    </row>
    <row r="12746" s="1" customFormat="1" customHeight="1" spans="1:5">
      <c r="A12746" s="7" t="s">
        <v>13556</v>
      </c>
      <c r="B12746" s="8" t="s">
        <v>13557</v>
      </c>
      <c r="C12746" s="7" t="s">
        <v>228</v>
      </c>
      <c r="E12746" s="9">
        <v>1.6376</v>
      </c>
    </row>
    <row r="12747" s="1" customFormat="1" customHeight="1" spans="1:5">
      <c r="A12747" s="7" t="s">
        <v>13558</v>
      </c>
      <c r="B12747" s="8" t="s">
        <v>13559</v>
      </c>
      <c r="C12747" s="7" t="s">
        <v>215</v>
      </c>
      <c r="E12747" s="9">
        <v>370</v>
      </c>
    </row>
    <row r="12748" s="1" customFormat="1" customHeight="1" spans="1:5">
      <c r="A12748" s="7" t="s">
        <v>13560</v>
      </c>
      <c r="B12748" s="8" t="s">
        <v>13561</v>
      </c>
      <c r="C12748" s="7" t="s">
        <v>232</v>
      </c>
      <c r="E12748" s="9">
        <v>54.0797</v>
      </c>
    </row>
    <row r="12749" s="1" customFormat="1" customHeight="1" spans="1:5">
      <c r="A12749" s="7" t="s">
        <v>13562</v>
      </c>
      <c r="B12749" s="8" t="s">
        <v>13563</v>
      </c>
      <c r="C12749" s="7" t="s">
        <v>12454</v>
      </c>
      <c r="E12749" s="9" t="s">
        <v>13100</v>
      </c>
    </row>
    <row r="12750" s="1" customFormat="1" customHeight="1" spans="1:5">
      <c r="A12750" s="7" t="s">
        <v>13564</v>
      </c>
      <c r="B12750" s="8" t="s">
        <v>13565</v>
      </c>
      <c r="C12750" s="7" t="s">
        <v>12454</v>
      </c>
      <c r="E12750" s="9" t="s">
        <v>13100</v>
      </c>
    </row>
    <row r="12751" s="1" customFormat="1" customHeight="1" spans="1:5">
      <c r="A12751" s="7" t="s">
        <v>13566</v>
      </c>
      <c r="B12751" s="8" t="s">
        <v>13567</v>
      </c>
      <c r="C12751" s="7" t="s">
        <v>223</v>
      </c>
      <c r="E12751" s="9">
        <v>304.0087</v>
      </c>
    </row>
    <row r="12752" s="1" customFormat="1" customHeight="1" spans="1:5">
      <c r="A12752" s="7" t="s">
        <v>13568</v>
      </c>
      <c r="B12752" s="8" t="s">
        <v>13569</v>
      </c>
      <c r="C12752" s="7" t="s">
        <v>618</v>
      </c>
      <c r="E12752" s="9">
        <v>29.3698</v>
      </c>
    </row>
    <row r="12753" s="1" customFormat="1" customHeight="1" spans="1:5">
      <c r="A12753" s="7" t="s">
        <v>13570</v>
      </c>
      <c r="B12753" s="8" t="s">
        <v>13571</v>
      </c>
      <c r="C12753" s="7" t="s">
        <v>618</v>
      </c>
      <c r="E12753" s="9">
        <v>29.4338</v>
      </c>
    </row>
    <row r="12754" s="1" customFormat="1" customHeight="1" spans="1:5">
      <c r="A12754" s="7" t="s">
        <v>13572</v>
      </c>
      <c r="B12754" s="8" t="s">
        <v>13573</v>
      </c>
      <c r="C12754" s="7" t="s">
        <v>215</v>
      </c>
      <c r="E12754" s="9">
        <v>58852.6002</v>
      </c>
    </row>
    <row r="12755" s="1" customFormat="1" customHeight="1" spans="1:5">
      <c r="A12755" s="7" t="s">
        <v>13574</v>
      </c>
      <c r="B12755" s="8" t="s">
        <v>13575</v>
      </c>
      <c r="C12755" s="7" t="s">
        <v>13576</v>
      </c>
      <c r="E12755" s="9">
        <v>86.9814</v>
      </c>
    </row>
    <row r="12756" s="1" customFormat="1" customHeight="1" spans="1:5">
      <c r="A12756" s="7" t="s">
        <v>13577</v>
      </c>
      <c r="B12756" s="8" t="s">
        <v>13578</v>
      </c>
      <c r="C12756" s="7" t="s">
        <v>232</v>
      </c>
      <c r="E12756" s="9">
        <v>31.8459</v>
      </c>
    </row>
    <row r="12757" s="1" customFormat="1" customHeight="1" spans="1:5">
      <c r="A12757" s="7" t="s">
        <v>13579</v>
      </c>
      <c r="B12757" s="8" t="s">
        <v>13580</v>
      </c>
      <c r="C12757" s="7" t="s">
        <v>215</v>
      </c>
      <c r="E12757" s="9">
        <v>98671.6089</v>
      </c>
    </row>
    <row r="12758" s="1" customFormat="1" customHeight="1" spans="1:5">
      <c r="A12758" s="7" t="s">
        <v>13581</v>
      </c>
      <c r="B12758" s="8" t="s">
        <v>13582</v>
      </c>
      <c r="C12758" s="7" t="s">
        <v>223</v>
      </c>
      <c r="E12758" s="9">
        <v>113.8275</v>
      </c>
    </row>
    <row r="12759" s="1" customFormat="1" customHeight="1" spans="1:5">
      <c r="A12759" s="7" t="s">
        <v>13583</v>
      </c>
      <c r="B12759" s="8" t="s">
        <v>13584</v>
      </c>
      <c r="C12759" s="7" t="s">
        <v>232</v>
      </c>
      <c r="E12759" s="9">
        <v>11.7805</v>
      </c>
    </row>
    <row r="12760" s="1" customFormat="1" customHeight="1" spans="1:5">
      <c r="A12760" s="7" t="s">
        <v>13585</v>
      </c>
      <c r="B12760" s="8" t="s">
        <v>13586</v>
      </c>
      <c r="C12760" s="7" t="s">
        <v>232</v>
      </c>
      <c r="E12760" s="9">
        <v>947.5238</v>
      </c>
    </row>
    <row r="12761" s="1" customFormat="1" customHeight="1" spans="1:5">
      <c r="A12761" s="7" t="s">
        <v>13587</v>
      </c>
      <c r="B12761" s="8" t="s">
        <v>13588</v>
      </c>
      <c r="C12761" s="7" t="s">
        <v>215</v>
      </c>
      <c r="E12761" s="9">
        <v>4.1492</v>
      </c>
    </row>
    <row r="12762" s="1" customFormat="1" customHeight="1" spans="1:5">
      <c r="A12762" s="7" t="s">
        <v>13589</v>
      </c>
      <c r="B12762" s="8" t="s">
        <v>13590</v>
      </c>
      <c r="C12762" s="7" t="s">
        <v>215</v>
      </c>
      <c r="E12762" s="9">
        <v>65264.6789</v>
      </c>
    </row>
    <row r="12763" s="1" customFormat="1" customHeight="1" spans="1:5">
      <c r="A12763" s="7" t="s">
        <v>13591</v>
      </c>
      <c r="B12763" s="8" t="s">
        <v>13592</v>
      </c>
      <c r="C12763" s="7" t="s">
        <v>215</v>
      </c>
      <c r="E12763" s="9">
        <v>109508.0219</v>
      </c>
    </row>
    <row r="12764" s="1" customFormat="1" customHeight="1" spans="1:5">
      <c r="A12764" s="7" t="s">
        <v>13593</v>
      </c>
      <c r="B12764" s="8" t="s">
        <v>13594</v>
      </c>
      <c r="C12764" s="7" t="s">
        <v>215</v>
      </c>
      <c r="E12764" s="9">
        <v>110526.4149</v>
      </c>
    </row>
    <row r="12765" s="1" customFormat="1" customHeight="1" spans="1:5">
      <c r="A12765" s="7" t="s">
        <v>13595</v>
      </c>
      <c r="B12765" s="8" t="s">
        <v>13596</v>
      </c>
      <c r="C12765" s="7" t="s">
        <v>215</v>
      </c>
      <c r="E12765" s="9">
        <v>71676.7576</v>
      </c>
    </row>
    <row r="12766" s="1" customFormat="1" customHeight="1" spans="1:5">
      <c r="A12766" s="7" t="s">
        <v>13597</v>
      </c>
      <c r="B12766" s="8" t="s">
        <v>13598</v>
      </c>
      <c r="C12766" s="7" t="s">
        <v>232</v>
      </c>
      <c r="E12766" s="9">
        <v>2.272</v>
      </c>
    </row>
    <row r="12767" s="1" customFormat="1" customHeight="1" spans="1:5">
      <c r="A12767" s="7" t="s">
        <v>13599</v>
      </c>
      <c r="B12767" s="8" t="s">
        <v>13600</v>
      </c>
      <c r="C12767" s="7" t="s">
        <v>215</v>
      </c>
      <c r="E12767" s="9">
        <v>1.11</v>
      </c>
    </row>
    <row r="12768" s="1" customFormat="1" customHeight="1" spans="1:5">
      <c r="A12768" s="7" t="s">
        <v>13601</v>
      </c>
      <c r="B12768" s="8" t="s">
        <v>13602</v>
      </c>
      <c r="C12768" s="7" t="s">
        <v>215</v>
      </c>
      <c r="E12768" s="9">
        <v>6035.0497</v>
      </c>
    </row>
    <row r="12769" s="1" customFormat="1" customHeight="1" spans="1:5">
      <c r="A12769" s="7" t="s">
        <v>13603</v>
      </c>
      <c r="B12769" s="8" t="s">
        <v>13604</v>
      </c>
      <c r="C12769" s="7" t="s">
        <v>215</v>
      </c>
      <c r="E12769" s="9">
        <v>120344.4349</v>
      </c>
    </row>
    <row r="12770" s="1" customFormat="1" customHeight="1" spans="1:5">
      <c r="A12770" s="7" t="s">
        <v>13605</v>
      </c>
      <c r="B12770" s="8" t="s">
        <v>13606</v>
      </c>
      <c r="C12770" s="7" t="s">
        <v>215</v>
      </c>
      <c r="E12770" s="9">
        <v>121331.3327</v>
      </c>
    </row>
    <row r="12771" s="1" customFormat="1" customHeight="1" spans="1:5">
      <c r="A12771" s="7" t="s">
        <v>13607</v>
      </c>
      <c r="B12771" s="8" t="s">
        <v>13608</v>
      </c>
      <c r="C12771" s="7" t="s">
        <v>215</v>
      </c>
      <c r="E12771" s="9">
        <v>11.2019</v>
      </c>
    </row>
    <row r="12772" s="1" customFormat="1" customHeight="1" spans="1:5">
      <c r="A12772" s="7" t="s">
        <v>13609</v>
      </c>
      <c r="B12772" s="8" t="s">
        <v>13610</v>
      </c>
      <c r="C12772" s="7" t="s">
        <v>228</v>
      </c>
      <c r="E12772" s="9">
        <v>42.8724</v>
      </c>
    </row>
    <row r="12773" s="1" customFormat="1" customHeight="1" spans="1:5">
      <c r="A12773" s="7" t="s">
        <v>13611</v>
      </c>
      <c r="B12773" s="8" t="s">
        <v>13612</v>
      </c>
      <c r="C12773" s="7" t="s">
        <v>228</v>
      </c>
      <c r="E12773" s="9">
        <v>50.4175</v>
      </c>
    </row>
    <row r="12774" s="1" customFormat="1" customHeight="1" spans="1:5">
      <c r="A12774" s="7" t="s">
        <v>13613</v>
      </c>
      <c r="B12774" s="8" t="s">
        <v>13614</v>
      </c>
      <c r="C12774" s="7" t="s">
        <v>215</v>
      </c>
      <c r="E12774" s="9">
        <v>2.8878</v>
      </c>
    </row>
    <row r="12775" s="1" customFormat="1" customHeight="1" spans="1:5">
      <c r="A12775" s="7" t="s">
        <v>13615</v>
      </c>
      <c r="B12775" s="8" t="s">
        <v>13616</v>
      </c>
      <c r="C12775" s="7" t="s">
        <v>618</v>
      </c>
      <c r="E12775" s="9">
        <v>15.5798</v>
      </c>
    </row>
    <row r="12776" s="1" customFormat="1" customHeight="1" spans="1:5">
      <c r="A12776" s="7" t="s">
        <v>13617</v>
      </c>
      <c r="B12776" s="8" t="s">
        <v>13618</v>
      </c>
      <c r="C12776" s="7" t="s">
        <v>1937</v>
      </c>
      <c r="E12776" s="9">
        <v>0.474</v>
      </c>
    </row>
    <row r="12777" s="1" customFormat="1" customHeight="1" spans="1:5">
      <c r="A12777" s="7" t="s">
        <v>13619</v>
      </c>
      <c r="B12777" s="8" t="s">
        <v>13620</v>
      </c>
      <c r="C12777" s="7" t="s">
        <v>618</v>
      </c>
      <c r="E12777" s="9">
        <v>13.9504</v>
      </c>
    </row>
    <row r="12778" s="1" customFormat="1" customHeight="1" spans="1:5">
      <c r="A12778" s="7" t="s">
        <v>13621</v>
      </c>
      <c r="B12778" s="8" t="s">
        <v>13622</v>
      </c>
      <c r="C12778" s="7" t="s">
        <v>1937</v>
      </c>
      <c r="E12778" s="9">
        <v>1.4656</v>
      </c>
    </row>
    <row r="12779" s="1" customFormat="1" customHeight="1" spans="1:5">
      <c r="A12779" s="7" t="s">
        <v>13623</v>
      </c>
      <c r="B12779" s="8" t="s">
        <v>13624</v>
      </c>
      <c r="C12779" s="7" t="s">
        <v>215</v>
      </c>
      <c r="E12779" s="9">
        <v>1.0709</v>
      </c>
    </row>
    <row r="12780" s="1" customFormat="1" customHeight="1" spans="1:5">
      <c r="A12780" s="7" t="s">
        <v>13625</v>
      </c>
      <c r="B12780" s="8" t="s">
        <v>13626</v>
      </c>
      <c r="C12780" s="7" t="s">
        <v>215</v>
      </c>
      <c r="E12780" s="9">
        <v>1.5248</v>
      </c>
    </row>
    <row r="12781" s="1" customFormat="1" customHeight="1" spans="1:5">
      <c r="A12781" s="7" t="s">
        <v>13627</v>
      </c>
      <c r="B12781" s="8" t="s">
        <v>13628</v>
      </c>
      <c r="C12781" s="7" t="s">
        <v>215</v>
      </c>
      <c r="E12781" s="9">
        <v>1.8512</v>
      </c>
    </row>
    <row r="12782" s="1" customFormat="1" customHeight="1" spans="1:5">
      <c r="A12782" s="7" t="s">
        <v>13629</v>
      </c>
      <c r="B12782" s="8" t="s">
        <v>13630</v>
      </c>
      <c r="C12782" s="7" t="s">
        <v>215</v>
      </c>
      <c r="E12782" s="9">
        <v>2.3754</v>
      </c>
    </row>
    <row r="12783" s="1" customFormat="1" customHeight="1" spans="1:5">
      <c r="A12783" s="7" t="s">
        <v>13631</v>
      </c>
      <c r="B12783" s="8" t="s">
        <v>13632</v>
      </c>
      <c r="C12783" s="7" t="s">
        <v>215</v>
      </c>
      <c r="E12783" s="9">
        <v>2.6175</v>
      </c>
    </row>
    <row r="12784" s="1" customFormat="1" customHeight="1" spans="1:5">
      <c r="A12784" s="7" t="s">
        <v>13633</v>
      </c>
      <c r="B12784" s="8" t="s">
        <v>13634</v>
      </c>
      <c r="C12784" s="7" t="s">
        <v>215</v>
      </c>
      <c r="E12784" s="9">
        <v>2.8997</v>
      </c>
    </row>
    <row r="12785" s="1" customFormat="1" customHeight="1" spans="1:5">
      <c r="A12785" s="7" t="s">
        <v>13635</v>
      </c>
      <c r="B12785" s="8" t="s">
        <v>13636</v>
      </c>
      <c r="C12785" s="7" t="s">
        <v>215</v>
      </c>
      <c r="E12785" s="9">
        <v>3.3699</v>
      </c>
    </row>
    <row r="12786" s="1" customFormat="1" customHeight="1" spans="1:5">
      <c r="A12786" s="7" t="s">
        <v>13637</v>
      </c>
      <c r="B12786" s="8" t="s">
        <v>13638</v>
      </c>
      <c r="C12786" s="7" t="s">
        <v>215</v>
      </c>
      <c r="E12786" s="9">
        <v>4.631</v>
      </c>
    </row>
    <row r="12787" s="1" customFormat="1" customHeight="1" spans="1:5">
      <c r="A12787" s="7" t="s">
        <v>13639</v>
      </c>
      <c r="B12787" s="8" t="s">
        <v>13640</v>
      </c>
      <c r="C12787" s="7" t="s">
        <v>215</v>
      </c>
      <c r="E12787" s="9">
        <v>5.0725</v>
      </c>
    </row>
    <row r="12788" s="1" customFormat="1" customHeight="1" spans="1:5">
      <c r="A12788" s="7" t="s">
        <v>13641</v>
      </c>
      <c r="B12788" s="8" t="s">
        <v>13642</v>
      </c>
      <c r="C12788" s="7" t="s">
        <v>215</v>
      </c>
      <c r="E12788" s="9">
        <v>6.5267</v>
      </c>
    </row>
    <row r="12789" s="1" customFormat="1" customHeight="1" spans="1:5">
      <c r="A12789" s="7" t="s">
        <v>13643</v>
      </c>
      <c r="B12789" s="8" t="s">
        <v>13644</v>
      </c>
      <c r="C12789" s="7" t="s">
        <v>215</v>
      </c>
      <c r="E12789" s="9">
        <v>6.9592</v>
      </c>
    </row>
    <row r="12790" s="1" customFormat="1" customHeight="1" spans="1:5">
      <c r="A12790" s="7" t="s">
        <v>13645</v>
      </c>
      <c r="B12790" s="8" t="s">
        <v>13646</v>
      </c>
      <c r="C12790" s="7" t="s">
        <v>215</v>
      </c>
      <c r="E12790" s="9">
        <v>8.4047</v>
      </c>
    </row>
    <row r="12791" s="1" customFormat="1" customHeight="1" spans="1:5">
      <c r="A12791" s="7" t="s">
        <v>13647</v>
      </c>
      <c r="B12791" s="8" t="s">
        <v>13648</v>
      </c>
      <c r="C12791" s="7" t="s">
        <v>215</v>
      </c>
      <c r="E12791" s="9">
        <v>10.2101</v>
      </c>
    </row>
    <row r="12792" s="1" customFormat="1" customHeight="1" spans="1:5">
      <c r="A12792" s="7" t="s">
        <v>13649</v>
      </c>
      <c r="B12792" s="8" t="s">
        <v>13650</v>
      </c>
      <c r="C12792" s="7" t="s">
        <v>215</v>
      </c>
      <c r="E12792" s="9">
        <v>10.7206</v>
      </c>
    </row>
    <row r="12793" s="1" customFormat="1" customHeight="1" spans="1:5">
      <c r="A12793" s="7" t="s">
        <v>13651</v>
      </c>
      <c r="B12793" s="8" t="s">
        <v>13652</v>
      </c>
      <c r="C12793" s="7" t="s">
        <v>232</v>
      </c>
      <c r="E12793" s="9">
        <v>23.4877</v>
      </c>
    </row>
    <row r="12794" s="1" customFormat="1" customHeight="1" spans="1:5">
      <c r="A12794" s="7" t="s">
        <v>13653</v>
      </c>
      <c r="B12794" s="8" t="s">
        <v>13654</v>
      </c>
      <c r="C12794" s="7" t="s">
        <v>232</v>
      </c>
      <c r="E12794" s="9">
        <v>70.6435</v>
      </c>
    </row>
    <row r="12795" s="1" customFormat="1" customHeight="1" spans="1:5">
      <c r="A12795" s="7" t="s">
        <v>13655</v>
      </c>
      <c r="B12795" s="8" t="s">
        <v>13656</v>
      </c>
      <c r="C12795" s="7" t="s">
        <v>618</v>
      </c>
      <c r="E12795" s="9">
        <v>14.558</v>
      </c>
    </row>
    <row r="12796" s="1" customFormat="1" customHeight="1" spans="1:5">
      <c r="A12796" s="7" t="s">
        <v>13657</v>
      </c>
      <c r="B12796" s="8" t="s">
        <v>13658</v>
      </c>
      <c r="C12796" s="7" t="s">
        <v>215</v>
      </c>
      <c r="E12796" s="9">
        <v>8.214</v>
      </c>
    </row>
    <row r="12797" s="1" customFormat="1" customHeight="1" spans="1:5">
      <c r="A12797" s="7" t="s">
        <v>13659</v>
      </c>
      <c r="B12797" s="8" t="s">
        <v>13660</v>
      </c>
      <c r="C12797" s="7" t="s">
        <v>215</v>
      </c>
      <c r="E12797" s="9">
        <v>1.2042</v>
      </c>
    </row>
    <row r="12798" s="1" customFormat="1" customHeight="1" spans="1:5">
      <c r="A12798" s="7" t="s">
        <v>13661</v>
      </c>
      <c r="B12798" s="8" t="s">
        <v>13662</v>
      </c>
      <c r="C12798" s="7" t="s">
        <v>215</v>
      </c>
      <c r="E12798" s="9">
        <v>2.9044</v>
      </c>
    </row>
    <row r="12799" s="1" customFormat="1" customHeight="1" spans="1:5">
      <c r="A12799" s="7" t="s">
        <v>13663</v>
      </c>
      <c r="B12799" s="8" t="s">
        <v>13664</v>
      </c>
      <c r="C12799" s="7" t="s">
        <v>215</v>
      </c>
      <c r="E12799" s="9">
        <v>4.3381</v>
      </c>
    </row>
    <row r="12800" s="1" customFormat="1" customHeight="1" spans="1:5">
      <c r="A12800" s="7" t="s">
        <v>13665</v>
      </c>
      <c r="B12800" s="8" t="s">
        <v>13666</v>
      </c>
      <c r="C12800" s="7" t="s">
        <v>228</v>
      </c>
      <c r="E12800" s="9">
        <v>232.2872</v>
      </c>
    </row>
    <row r="12801" s="1" customFormat="1" customHeight="1" spans="1:5">
      <c r="A12801" s="7" t="s">
        <v>13667</v>
      </c>
      <c r="B12801" s="8" t="s">
        <v>13668</v>
      </c>
      <c r="C12801" s="7" t="s">
        <v>618</v>
      </c>
      <c r="E12801" s="9">
        <v>18.8871</v>
      </c>
    </row>
    <row r="12802" s="1" customFormat="1" customHeight="1" spans="1:5">
      <c r="A12802" s="7" t="s">
        <v>13669</v>
      </c>
      <c r="B12802" s="8" t="s">
        <v>13670</v>
      </c>
      <c r="C12802" s="7" t="s">
        <v>215</v>
      </c>
      <c r="E12802" s="9">
        <v>23.5108</v>
      </c>
    </row>
    <row r="12803" s="1" customFormat="1" customHeight="1" spans="1:5">
      <c r="A12803" s="7" t="s">
        <v>13671</v>
      </c>
      <c r="B12803" s="8" t="s">
        <v>13672</v>
      </c>
      <c r="C12803" s="7" t="s">
        <v>12219</v>
      </c>
      <c r="E12803" s="9">
        <v>17.4991</v>
      </c>
    </row>
    <row r="12804" s="1" customFormat="1" customHeight="1" spans="1:5">
      <c r="A12804" s="7" t="s">
        <v>13673</v>
      </c>
      <c r="B12804" s="8" t="s">
        <v>13674</v>
      </c>
      <c r="C12804" s="7" t="s">
        <v>223</v>
      </c>
      <c r="E12804" s="9">
        <v>2064.5513</v>
      </c>
    </row>
    <row r="12805" s="1" customFormat="1" customHeight="1" spans="1:5">
      <c r="A12805" s="7" t="s">
        <v>13675</v>
      </c>
      <c r="B12805" s="8" t="s">
        <v>13676</v>
      </c>
      <c r="C12805" s="7" t="s">
        <v>618</v>
      </c>
      <c r="E12805" s="9">
        <v>9.9387</v>
      </c>
    </row>
    <row r="12806" s="1" customFormat="1" customHeight="1" spans="1:5">
      <c r="A12806" s="7" t="s">
        <v>13677</v>
      </c>
      <c r="B12806" s="8" t="s">
        <v>13678</v>
      </c>
      <c r="C12806" s="7" t="s">
        <v>228</v>
      </c>
      <c r="E12806" s="9">
        <v>26.7362</v>
      </c>
    </row>
    <row r="12807" s="1" customFormat="1" customHeight="1" spans="1:5">
      <c r="A12807" s="7" t="s">
        <v>13679</v>
      </c>
      <c r="B12807" s="8" t="s">
        <v>13680</v>
      </c>
      <c r="C12807" s="7" t="s">
        <v>228</v>
      </c>
      <c r="E12807" s="9">
        <v>77.7371</v>
      </c>
    </row>
    <row r="12808" s="1" customFormat="1" customHeight="1" spans="1:5">
      <c r="A12808" s="7" t="s">
        <v>13681</v>
      </c>
      <c r="B12808" s="8" t="s">
        <v>13682</v>
      </c>
      <c r="C12808" s="7" t="s">
        <v>228</v>
      </c>
      <c r="E12808" s="9">
        <v>127.084</v>
      </c>
    </row>
    <row r="12809" s="1" customFormat="1" customHeight="1" spans="1:5">
      <c r="A12809" s="7" t="s">
        <v>13683</v>
      </c>
      <c r="B12809" s="8" t="s">
        <v>13684</v>
      </c>
      <c r="C12809" s="7" t="s">
        <v>228</v>
      </c>
      <c r="E12809" s="9">
        <v>172.4226</v>
      </c>
    </row>
    <row r="12810" s="1" customFormat="1" customHeight="1" spans="1:5">
      <c r="A12810" s="7" t="s">
        <v>13685</v>
      </c>
      <c r="B12810" s="8" t="s">
        <v>13686</v>
      </c>
      <c r="C12810" s="7" t="s">
        <v>618</v>
      </c>
      <c r="E12810" s="9">
        <v>3.888</v>
      </c>
    </row>
    <row r="12811" s="1" customFormat="1" customHeight="1" spans="1:5">
      <c r="A12811" s="7" t="s">
        <v>13687</v>
      </c>
      <c r="B12811" s="8" t="s">
        <v>13688</v>
      </c>
      <c r="C12811" s="7" t="s">
        <v>618</v>
      </c>
      <c r="E12811" s="9">
        <v>34.9959</v>
      </c>
    </row>
    <row r="12812" s="1" customFormat="1" customHeight="1" spans="1:5">
      <c r="A12812" s="7" t="s">
        <v>13689</v>
      </c>
      <c r="B12812" s="8" t="s">
        <v>13690</v>
      </c>
      <c r="C12812" s="7" t="s">
        <v>215</v>
      </c>
      <c r="E12812" s="9">
        <v>4.1956</v>
      </c>
    </row>
    <row r="12813" s="1" customFormat="1" customHeight="1" spans="1:5">
      <c r="A12813" s="7" t="s">
        <v>13691</v>
      </c>
      <c r="B12813" s="8" t="s">
        <v>13692</v>
      </c>
      <c r="C12813" s="7" t="s">
        <v>215</v>
      </c>
      <c r="E12813" s="9">
        <v>0.4433</v>
      </c>
    </row>
    <row r="12814" s="1" customFormat="1" customHeight="1" spans="1:5">
      <c r="A12814" s="7" t="s">
        <v>13693</v>
      </c>
      <c r="B12814" s="8" t="s">
        <v>13694</v>
      </c>
      <c r="C12814" s="7" t="s">
        <v>223</v>
      </c>
      <c r="E12814" s="9">
        <v>104.2904</v>
      </c>
    </row>
    <row r="12815" s="1" customFormat="1" customHeight="1" spans="1:5">
      <c r="A12815" s="7" t="s">
        <v>13695</v>
      </c>
      <c r="B12815" s="8" t="s">
        <v>13696</v>
      </c>
      <c r="C12815" s="7" t="s">
        <v>223</v>
      </c>
      <c r="E12815" s="9">
        <v>125.8324</v>
      </c>
    </row>
    <row r="12816" s="1" customFormat="1" customHeight="1" spans="1:5">
      <c r="A12816" s="7" t="s">
        <v>13697</v>
      </c>
      <c r="B12816" s="8" t="s">
        <v>13698</v>
      </c>
      <c r="C12816" s="7" t="s">
        <v>215</v>
      </c>
      <c r="E12816" s="9">
        <v>195.922</v>
      </c>
    </row>
    <row r="12817" s="1" customFormat="1" customHeight="1" spans="1:5">
      <c r="A12817" s="7" t="s">
        <v>13699</v>
      </c>
      <c r="B12817" s="8" t="s">
        <v>13700</v>
      </c>
      <c r="C12817" s="7" t="s">
        <v>232</v>
      </c>
      <c r="E12817" s="9" t="s">
        <v>13100</v>
      </c>
    </row>
    <row r="12818" s="1" customFormat="1" customHeight="1" spans="1:5">
      <c r="A12818" s="7" t="s">
        <v>13701</v>
      </c>
      <c r="B12818" s="8" t="s">
        <v>13702</v>
      </c>
      <c r="C12818" s="7" t="s">
        <v>618</v>
      </c>
      <c r="E12818" s="9">
        <v>105.6691</v>
      </c>
    </row>
    <row r="12819" s="1" customFormat="1" customHeight="1" spans="1:5">
      <c r="A12819" s="7" t="s">
        <v>13703</v>
      </c>
      <c r="B12819" s="8" t="s">
        <v>13704</v>
      </c>
      <c r="C12819" s="7" t="s">
        <v>232</v>
      </c>
      <c r="E12819" s="9">
        <v>0.2399</v>
      </c>
    </row>
    <row r="12820" s="1" customFormat="1" customHeight="1" spans="1:5">
      <c r="A12820" s="7" t="s">
        <v>13705</v>
      </c>
      <c r="B12820" s="8" t="s">
        <v>13706</v>
      </c>
      <c r="C12820" s="7" t="s">
        <v>232</v>
      </c>
      <c r="E12820" s="9">
        <v>360.465</v>
      </c>
    </row>
    <row r="12821" s="1" customFormat="1" customHeight="1" spans="1:5">
      <c r="A12821" s="7" t="s">
        <v>13707</v>
      </c>
      <c r="B12821" s="8" t="s">
        <v>13708</v>
      </c>
      <c r="C12821" s="7" t="s">
        <v>232</v>
      </c>
      <c r="E12821" s="9">
        <v>472.7017</v>
      </c>
    </row>
    <row r="12822" s="1" customFormat="1" customHeight="1" spans="1:5">
      <c r="A12822" s="7" t="s">
        <v>13709</v>
      </c>
      <c r="B12822" s="8" t="s">
        <v>13710</v>
      </c>
      <c r="C12822" s="7" t="s">
        <v>223</v>
      </c>
      <c r="E12822" s="9">
        <v>87.8904</v>
      </c>
    </row>
    <row r="12823" s="1" customFormat="1" customHeight="1" spans="1:5">
      <c r="A12823" s="7" t="s">
        <v>13711</v>
      </c>
      <c r="B12823" s="8" t="s">
        <v>13712</v>
      </c>
      <c r="C12823" s="7" t="s">
        <v>232</v>
      </c>
      <c r="E12823" s="9">
        <v>0.2523</v>
      </c>
    </row>
    <row r="12824" s="1" customFormat="1" customHeight="1" spans="1:5">
      <c r="A12824" s="7" t="s">
        <v>13713</v>
      </c>
      <c r="B12824" s="8" t="s">
        <v>13714</v>
      </c>
      <c r="C12824" s="7" t="s">
        <v>232</v>
      </c>
      <c r="E12824" s="9">
        <v>857.8784</v>
      </c>
    </row>
    <row r="12825" s="1" customFormat="1" customHeight="1" spans="1:5">
      <c r="A12825" s="7" t="s">
        <v>13715</v>
      </c>
      <c r="B12825" s="8" t="s">
        <v>13716</v>
      </c>
      <c r="C12825" s="7" t="s">
        <v>618</v>
      </c>
      <c r="E12825" s="9">
        <v>128.9714</v>
      </c>
    </row>
    <row r="12826" s="1" customFormat="1" customHeight="1" spans="1:5">
      <c r="A12826" s="7" t="s">
        <v>13717</v>
      </c>
      <c r="B12826" s="8" t="s">
        <v>13718</v>
      </c>
      <c r="C12826" s="7" t="s">
        <v>232</v>
      </c>
      <c r="E12826" s="9">
        <v>1196.4117</v>
      </c>
    </row>
    <row r="12827" s="1" customFormat="1" customHeight="1" spans="1:5">
      <c r="A12827" s="7" t="s">
        <v>13719</v>
      </c>
      <c r="B12827" s="8" t="s">
        <v>13720</v>
      </c>
      <c r="C12827" s="7" t="s">
        <v>232</v>
      </c>
      <c r="E12827" s="9">
        <v>1474.6829</v>
      </c>
    </row>
    <row r="12828" s="1" customFormat="1" customHeight="1" spans="1:5">
      <c r="A12828" s="7" t="s">
        <v>13721</v>
      </c>
      <c r="B12828" s="8" t="s">
        <v>13722</v>
      </c>
      <c r="C12828" s="7" t="s">
        <v>618</v>
      </c>
      <c r="E12828" s="9">
        <v>20.7225</v>
      </c>
    </row>
    <row r="12829" s="1" customFormat="1" customHeight="1" spans="1:5">
      <c r="A12829" s="7" t="s">
        <v>13723</v>
      </c>
      <c r="B12829" s="8" t="s">
        <v>13724</v>
      </c>
      <c r="C12829" s="7" t="s">
        <v>618</v>
      </c>
      <c r="E12829" s="9">
        <v>14.3361</v>
      </c>
    </row>
    <row r="12830" s="1" customFormat="1" customHeight="1" spans="1:5">
      <c r="A12830" s="7" t="s">
        <v>13725</v>
      </c>
      <c r="B12830" s="8" t="s">
        <v>13726</v>
      </c>
      <c r="C12830" s="7" t="s">
        <v>215</v>
      </c>
      <c r="E12830" s="9">
        <v>99721.4971</v>
      </c>
    </row>
    <row r="12831" s="1" customFormat="1" customHeight="1" spans="1:5">
      <c r="A12831" s="7" t="s">
        <v>13727</v>
      </c>
      <c r="B12831" s="8" t="s">
        <v>13728</v>
      </c>
      <c r="C12831" s="7" t="s">
        <v>215</v>
      </c>
      <c r="E12831" s="9">
        <v>532.2547</v>
      </c>
    </row>
    <row r="12832" s="1" customFormat="1" customHeight="1" spans="1:5">
      <c r="A12832" s="7" t="s">
        <v>13729</v>
      </c>
      <c r="B12832" s="8" t="s">
        <v>13730</v>
      </c>
      <c r="C12832" s="7" t="s">
        <v>215</v>
      </c>
      <c r="E12832" s="9">
        <v>513.0111</v>
      </c>
    </row>
    <row r="12833" s="1" customFormat="1" customHeight="1" spans="1:5">
      <c r="A12833" s="7" t="s">
        <v>13731</v>
      </c>
      <c r="B12833" s="8" t="s">
        <v>13732</v>
      </c>
      <c r="C12833" s="7" t="s">
        <v>215</v>
      </c>
      <c r="E12833" s="9">
        <v>523.8726</v>
      </c>
    </row>
    <row r="12834" s="1" customFormat="1" customHeight="1" spans="1:5">
      <c r="A12834" s="7" t="s">
        <v>13733</v>
      </c>
      <c r="B12834" s="8" t="s">
        <v>13734</v>
      </c>
      <c r="C12834" s="7" t="s">
        <v>215</v>
      </c>
      <c r="E12834" s="9">
        <v>655.8951</v>
      </c>
    </row>
    <row r="12835" s="1" customFormat="1" customHeight="1" spans="1:5">
      <c r="A12835" s="7" t="s">
        <v>13735</v>
      </c>
      <c r="B12835" s="8" t="s">
        <v>13736</v>
      </c>
      <c r="C12835" s="7" t="s">
        <v>232</v>
      </c>
      <c r="E12835" s="9">
        <v>10.4008</v>
      </c>
    </row>
    <row r="12836" s="1" customFormat="1" customHeight="1" spans="1:5">
      <c r="A12836" s="7" t="s">
        <v>13737</v>
      </c>
      <c r="B12836" s="8" t="s">
        <v>13738</v>
      </c>
      <c r="C12836" s="7" t="s">
        <v>215</v>
      </c>
      <c r="E12836" s="9">
        <v>210243.537</v>
      </c>
    </row>
    <row r="12837" s="1" customFormat="1" customHeight="1" spans="1:5">
      <c r="A12837" s="7" t="s">
        <v>13739</v>
      </c>
      <c r="B12837" s="8" t="s">
        <v>13740</v>
      </c>
      <c r="C12837" s="7" t="s">
        <v>215</v>
      </c>
      <c r="E12837" s="9">
        <v>226009.6551</v>
      </c>
    </row>
    <row r="12838" s="1" customFormat="1" customHeight="1" spans="1:5">
      <c r="A12838" s="7" t="s">
        <v>13741</v>
      </c>
      <c r="B12838" s="8" t="s">
        <v>13742</v>
      </c>
      <c r="C12838" s="7" t="s">
        <v>215</v>
      </c>
      <c r="E12838" s="9">
        <v>241848.5584</v>
      </c>
    </row>
    <row r="12839" s="1" customFormat="1" customHeight="1" spans="1:5">
      <c r="A12839" s="7" t="s">
        <v>13743</v>
      </c>
      <c r="B12839" s="8" t="s">
        <v>13744</v>
      </c>
      <c r="C12839" s="7" t="s">
        <v>215</v>
      </c>
      <c r="E12839" s="9">
        <v>269693.6538</v>
      </c>
    </row>
    <row r="12840" s="1" customFormat="1" customHeight="1" spans="1:5">
      <c r="A12840" s="7" t="s">
        <v>13745</v>
      </c>
      <c r="B12840" s="8" t="s">
        <v>13746</v>
      </c>
      <c r="C12840" s="7" t="s">
        <v>215</v>
      </c>
      <c r="E12840" s="9">
        <v>298489.4254</v>
      </c>
    </row>
    <row r="12841" s="1" customFormat="1" customHeight="1" spans="1:5">
      <c r="A12841" s="7" t="s">
        <v>13747</v>
      </c>
      <c r="B12841" s="8" t="s">
        <v>13748</v>
      </c>
      <c r="C12841" s="7" t="s">
        <v>215</v>
      </c>
      <c r="E12841" s="9">
        <v>303385.1685</v>
      </c>
    </row>
    <row r="12842" s="1" customFormat="1" customHeight="1" spans="1:5">
      <c r="A12842" s="7" t="s">
        <v>13749</v>
      </c>
      <c r="B12842" s="8" t="s">
        <v>13750</v>
      </c>
      <c r="C12842" s="7" t="s">
        <v>215</v>
      </c>
      <c r="E12842" s="9">
        <v>390122.7889</v>
      </c>
    </row>
    <row r="12843" s="1" customFormat="1" customHeight="1" spans="1:5">
      <c r="A12843" s="7" t="s">
        <v>13751</v>
      </c>
      <c r="B12843" s="8" t="s">
        <v>13752</v>
      </c>
      <c r="C12843" s="7" t="s">
        <v>215</v>
      </c>
      <c r="E12843" s="9">
        <v>396479.8868</v>
      </c>
    </row>
    <row r="12844" s="1" customFormat="1" customHeight="1" spans="1:5">
      <c r="A12844" s="7" t="s">
        <v>13753</v>
      </c>
      <c r="B12844" s="8" t="s">
        <v>13754</v>
      </c>
      <c r="C12844" s="7" t="s">
        <v>215</v>
      </c>
      <c r="E12844" s="9">
        <v>444643.3835</v>
      </c>
    </row>
    <row r="12845" s="1" customFormat="1" customHeight="1" spans="1:5">
      <c r="A12845" s="7" t="s">
        <v>13755</v>
      </c>
      <c r="B12845" s="8" t="s">
        <v>13756</v>
      </c>
      <c r="C12845" s="7" t="s">
        <v>215</v>
      </c>
      <c r="E12845" s="9">
        <v>487374.7498</v>
      </c>
    </row>
    <row r="12846" s="1" customFormat="1" customHeight="1" spans="1:5">
      <c r="A12846" s="7" t="s">
        <v>13757</v>
      </c>
      <c r="B12846" s="8" t="s">
        <v>13758</v>
      </c>
      <c r="C12846" s="7" t="s">
        <v>215</v>
      </c>
      <c r="E12846" s="9">
        <v>500796.8522</v>
      </c>
    </row>
    <row r="12847" s="1" customFormat="1" customHeight="1" spans="1:5">
      <c r="A12847" s="7" t="s">
        <v>13759</v>
      </c>
      <c r="B12847" s="8" t="s">
        <v>13760</v>
      </c>
      <c r="C12847" s="7" t="s">
        <v>215</v>
      </c>
      <c r="E12847" s="9">
        <v>542220.2942</v>
      </c>
    </row>
    <row r="12848" s="1" customFormat="1" customHeight="1" spans="1:5">
      <c r="A12848" s="7" t="s">
        <v>13761</v>
      </c>
      <c r="B12848" s="8" t="s">
        <v>13762</v>
      </c>
      <c r="C12848" s="7" t="s">
        <v>215</v>
      </c>
      <c r="E12848" s="9">
        <v>179255.4916</v>
      </c>
    </row>
    <row r="12849" s="1" customFormat="1" customHeight="1" spans="1:5">
      <c r="A12849" s="7" t="s">
        <v>13763</v>
      </c>
      <c r="B12849" s="8" t="s">
        <v>13764</v>
      </c>
      <c r="C12849" s="7" t="s">
        <v>215</v>
      </c>
      <c r="E12849" s="9">
        <v>183951.4073</v>
      </c>
    </row>
    <row r="12850" s="1" customFormat="1" customHeight="1" spans="1:5">
      <c r="A12850" s="7" t="s">
        <v>13765</v>
      </c>
      <c r="B12850" s="8" t="s">
        <v>13766</v>
      </c>
      <c r="C12850" s="7" t="s">
        <v>215</v>
      </c>
      <c r="E12850" s="9">
        <v>198045.6054</v>
      </c>
    </row>
    <row r="12851" s="1" customFormat="1" customHeight="1" spans="1:5">
      <c r="A12851" s="7" t="s">
        <v>13767</v>
      </c>
      <c r="B12851" s="8" t="s">
        <v>13768</v>
      </c>
      <c r="C12851" s="7" t="s">
        <v>215</v>
      </c>
      <c r="E12851" s="9">
        <v>212135.4319</v>
      </c>
    </row>
    <row r="12852" s="1" customFormat="1" customHeight="1" spans="1:5">
      <c r="A12852" s="7" t="s">
        <v>13769</v>
      </c>
      <c r="B12852" s="8" t="s">
        <v>13770</v>
      </c>
      <c r="C12852" s="7" t="s">
        <v>215</v>
      </c>
      <c r="E12852" s="9">
        <v>226253.3559</v>
      </c>
    </row>
    <row r="12853" s="1" customFormat="1" customHeight="1" spans="1:5">
      <c r="A12853" s="7" t="s">
        <v>13771</v>
      </c>
      <c r="B12853" s="8" t="s">
        <v>13772</v>
      </c>
      <c r="C12853" s="7" t="s">
        <v>215</v>
      </c>
      <c r="E12853" s="9">
        <v>250763.9202</v>
      </c>
    </row>
    <row r="12854" s="1" customFormat="1" customHeight="1" spans="1:5">
      <c r="A12854" s="7" t="s">
        <v>13773</v>
      </c>
      <c r="B12854" s="8" t="s">
        <v>13774</v>
      </c>
      <c r="C12854" s="7" t="s">
        <v>215</v>
      </c>
      <c r="E12854" s="9">
        <v>276208.8943</v>
      </c>
    </row>
    <row r="12855" s="1" customFormat="1" customHeight="1" spans="1:5">
      <c r="A12855" s="7" t="s">
        <v>13775</v>
      </c>
      <c r="B12855" s="8" t="s">
        <v>13776</v>
      </c>
      <c r="C12855" s="7" t="s">
        <v>215</v>
      </c>
      <c r="E12855" s="9">
        <v>281027.1811</v>
      </c>
    </row>
    <row r="12856" s="1" customFormat="1" customHeight="1" spans="1:5">
      <c r="A12856" s="7" t="s">
        <v>13777</v>
      </c>
      <c r="B12856" s="8" t="s">
        <v>13778</v>
      </c>
      <c r="C12856" s="7" t="s">
        <v>215</v>
      </c>
      <c r="E12856" s="9">
        <v>301448.3112</v>
      </c>
    </row>
    <row r="12857" s="1" customFormat="1" customHeight="1" spans="1:5">
      <c r="A12857" s="7" t="s">
        <v>13779</v>
      </c>
      <c r="B12857" s="8" t="s">
        <v>13780</v>
      </c>
      <c r="C12857" s="7" t="s">
        <v>215</v>
      </c>
      <c r="E12857" s="9">
        <v>307696.9702</v>
      </c>
    </row>
    <row r="12858" s="1" customFormat="1" customHeight="1" spans="1:5">
      <c r="A12858" s="7" t="s">
        <v>13781</v>
      </c>
      <c r="B12858" s="8" t="s">
        <v>13782</v>
      </c>
      <c r="C12858" s="7" t="s">
        <v>215</v>
      </c>
      <c r="E12858" s="9">
        <v>328468.5921</v>
      </c>
    </row>
    <row r="12859" s="1" customFormat="1" customHeight="1" spans="1:5">
      <c r="A12859" s="7" t="s">
        <v>13783</v>
      </c>
      <c r="B12859" s="8" t="s">
        <v>13784</v>
      </c>
      <c r="C12859" s="7" t="s">
        <v>215</v>
      </c>
      <c r="E12859" s="9">
        <v>376527.1241</v>
      </c>
    </row>
    <row r="12860" s="1" customFormat="1" customHeight="1" spans="1:5">
      <c r="A12860" s="7" t="s">
        <v>13785</v>
      </c>
      <c r="B12860" s="8" t="s">
        <v>13786</v>
      </c>
      <c r="C12860" s="7" t="s">
        <v>215</v>
      </c>
      <c r="E12860" s="9">
        <v>389728.4757</v>
      </c>
    </row>
    <row r="12861" s="1" customFormat="1" customHeight="1" spans="1:5">
      <c r="A12861" s="7" t="s">
        <v>13787</v>
      </c>
      <c r="B12861" s="8" t="s">
        <v>13788</v>
      </c>
      <c r="C12861" s="7" t="s">
        <v>215</v>
      </c>
      <c r="E12861" s="9">
        <v>420210.8429</v>
      </c>
    </row>
    <row r="12862" s="1" customFormat="1" customHeight="1" spans="1:5">
      <c r="A12862" s="7" t="s">
        <v>13789</v>
      </c>
      <c r="B12862" s="8" t="s">
        <v>13790</v>
      </c>
      <c r="C12862" s="7" t="s">
        <v>232</v>
      </c>
      <c r="E12862" s="9">
        <v>2.2115</v>
      </c>
    </row>
    <row r="12863" s="1" customFormat="1" customHeight="1" spans="1:5">
      <c r="A12863" s="7" t="s">
        <v>13791</v>
      </c>
      <c r="B12863" s="8" t="s">
        <v>13792</v>
      </c>
      <c r="C12863" s="7" t="s">
        <v>215</v>
      </c>
      <c r="E12863" s="9">
        <v>732.572</v>
      </c>
    </row>
    <row r="12864" s="1" customFormat="1" customHeight="1" spans="1:5">
      <c r="A12864" s="7" t="s">
        <v>13793</v>
      </c>
      <c r="B12864" s="8" t="s">
        <v>13794</v>
      </c>
      <c r="C12864" s="7" t="s">
        <v>215</v>
      </c>
      <c r="E12864" s="9">
        <v>5.0749</v>
      </c>
    </row>
    <row r="12865" s="1" customFormat="1" customHeight="1" spans="1:5">
      <c r="A12865" s="7" t="s">
        <v>13795</v>
      </c>
      <c r="B12865" s="8" t="s">
        <v>13796</v>
      </c>
      <c r="C12865" s="7" t="s">
        <v>215</v>
      </c>
      <c r="E12865" s="9">
        <v>91.8109</v>
      </c>
    </row>
    <row r="12866" s="1" customFormat="1" customHeight="1" spans="1:5">
      <c r="A12866" s="7" t="s">
        <v>13797</v>
      </c>
      <c r="B12866" s="8" t="s">
        <v>13798</v>
      </c>
      <c r="C12866" s="7" t="s">
        <v>215</v>
      </c>
      <c r="E12866" s="9">
        <v>73.3606</v>
      </c>
    </row>
    <row r="12867" s="1" customFormat="1" customHeight="1" spans="1:5">
      <c r="A12867" s="7" t="s">
        <v>13799</v>
      </c>
      <c r="B12867" s="8" t="s">
        <v>13800</v>
      </c>
      <c r="C12867" s="7" t="s">
        <v>215</v>
      </c>
      <c r="E12867" s="9">
        <v>34.8122</v>
      </c>
    </row>
    <row r="12868" s="1" customFormat="1" customHeight="1" spans="1:5">
      <c r="A12868" s="7" t="s">
        <v>13801</v>
      </c>
      <c r="B12868" s="8" t="s">
        <v>13802</v>
      </c>
      <c r="C12868" s="7" t="s">
        <v>232</v>
      </c>
      <c r="E12868" s="9">
        <v>2.8469</v>
      </c>
    </row>
    <row r="12869" s="1" customFormat="1" customHeight="1" spans="1:5">
      <c r="A12869" s="7" t="s">
        <v>13803</v>
      </c>
      <c r="B12869" s="8" t="s">
        <v>13804</v>
      </c>
      <c r="C12869" s="7" t="s">
        <v>215</v>
      </c>
      <c r="E12869" s="9">
        <v>180.0423</v>
      </c>
    </row>
    <row r="12870" s="1" customFormat="1" customHeight="1" spans="1:5">
      <c r="A12870" s="7" t="s">
        <v>13805</v>
      </c>
      <c r="B12870" s="8" t="s">
        <v>13806</v>
      </c>
      <c r="C12870" s="7" t="s">
        <v>215</v>
      </c>
      <c r="E12870" s="9">
        <v>95.831</v>
      </c>
    </row>
    <row r="12871" s="1" customFormat="1" customHeight="1" spans="1:5">
      <c r="A12871" s="7" t="s">
        <v>13807</v>
      </c>
      <c r="B12871" s="8" t="s">
        <v>13808</v>
      </c>
      <c r="C12871" s="7" t="s">
        <v>215</v>
      </c>
      <c r="E12871" s="9">
        <v>46.1007</v>
      </c>
    </row>
    <row r="12872" s="1" customFormat="1" customHeight="1" spans="1:5">
      <c r="A12872" s="7" t="s">
        <v>13809</v>
      </c>
      <c r="B12872" s="8" t="s">
        <v>13810</v>
      </c>
      <c r="C12872" s="7" t="s">
        <v>228</v>
      </c>
      <c r="E12872" s="9">
        <v>62.3227</v>
      </c>
    </row>
    <row r="12873" s="1" customFormat="1" customHeight="1" spans="1:5">
      <c r="A12873" s="7" t="s">
        <v>13811</v>
      </c>
      <c r="B12873" s="8" t="s">
        <v>13812</v>
      </c>
      <c r="C12873" s="7" t="s">
        <v>12219</v>
      </c>
      <c r="E12873" s="9">
        <v>29.7874</v>
      </c>
    </row>
    <row r="12874" s="1" customFormat="1" customHeight="1" spans="1:5">
      <c r="A12874" s="7" t="s">
        <v>13813</v>
      </c>
      <c r="B12874" s="8" t="s">
        <v>13814</v>
      </c>
      <c r="C12874" s="7" t="s">
        <v>12219</v>
      </c>
      <c r="E12874" s="9">
        <v>29.9256</v>
      </c>
    </row>
    <row r="12875" s="1" customFormat="1" customHeight="1" spans="1:5">
      <c r="A12875" s="7" t="s">
        <v>13815</v>
      </c>
      <c r="B12875" s="8" t="s">
        <v>13816</v>
      </c>
      <c r="C12875" s="7" t="s">
        <v>618</v>
      </c>
      <c r="E12875" s="9">
        <v>12.2845</v>
      </c>
    </row>
    <row r="12876" s="1" customFormat="1" customHeight="1" spans="1:5">
      <c r="A12876" s="7" t="s">
        <v>13817</v>
      </c>
      <c r="B12876" s="8" t="s">
        <v>13818</v>
      </c>
      <c r="C12876" s="7" t="s">
        <v>232</v>
      </c>
      <c r="E12876" s="9">
        <v>167.4259</v>
      </c>
    </row>
    <row r="12877" s="1" customFormat="1" customHeight="1" spans="1:5">
      <c r="A12877" s="7" t="s">
        <v>13819</v>
      </c>
      <c r="B12877" s="8" t="s">
        <v>13820</v>
      </c>
      <c r="C12877" s="7" t="s">
        <v>12219</v>
      </c>
      <c r="E12877" s="9">
        <v>9.2912</v>
      </c>
    </row>
    <row r="12878" s="1" customFormat="1" customHeight="1" spans="1:5">
      <c r="A12878" s="7" t="s">
        <v>13821</v>
      </c>
      <c r="B12878" s="8" t="s">
        <v>13822</v>
      </c>
      <c r="C12878" s="7" t="s">
        <v>12219</v>
      </c>
      <c r="E12878" s="9">
        <v>6.713</v>
      </c>
    </row>
    <row r="12879" s="1" customFormat="1" customHeight="1" spans="1:5">
      <c r="A12879" s="7" t="s">
        <v>13823</v>
      </c>
      <c r="B12879" s="8" t="s">
        <v>13824</v>
      </c>
      <c r="C12879" s="7" t="s">
        <v>618</v>
      </c>
      <c r="E12879" s="9">
        <v>11.3424</v>
      </c>
    </row>
    <row r="12880" s="1" customFormat="1" customHeight="1" spans="1:5">
      <c r="A12880" s="7" t="s">
        <v>13825</v>
      </c>
      <c r="B12880" s="8" t="s">
        <v>13826</v>
      </c>
      <c r="C12880" s="7" t="s">
        <v>618</v>
      </c>
      <c r="E12880" s="9">
        <v>11.1232</v>
      </c>
    </row>
    <row r="12881" s="1" customFormat="1" customHeight="1" spans="1:5">
      <c r="A12881" s="7" t="s">
        <v>13827</v>
      </c>
      <c r="B12881" s="8" t="s">
        <v>13828</v>
      </c>
      <c r="C12881" s="7" t="s">
        <v>618</v>
      </c>
      <c r="E12881" s="9">
        <v>10.7439</v>
      </c>
    </row>
    <row r="12882" s="1" customFormat="1" customHeight="1" spans="1:5">
      <c r="A12882" s="7" t="s">
        <v>13829</v>
      </c>
      <c r="B12882" s="8" t="s">
        <v>13830</v>
      </c>
      <c r="C12882" s="7" t="s">
        <v>618</v>
      </c>
      <c r="E12882" s="9">
        <v>4.9526</v>
      </c>
    </row>
    <row r="12883" s="1" customFormat="1" customHeight="1" spans="1:5">
      <c r="A12883" s="7" t="s">
        <v>13831</v>
      </c>
      <c r="B12883" s="8" t="s">
        <v>13832</v>
      </c>
      <c r="C12883" s="7" t="s">
        <v>223</v>
      </c>
      <c r="E12883" s="9">
        <v>121.0927</v>
      </c>
    </row>
    <row r="12884" s="1" customFormat="1" customHeight="1" spans="1:5">
      <c r="A12884" s="7" t="s">
        <v>13833</v>
      </c>
      <c r="B12884" s="8" t="s">
        <v>13834</v>
      </c>
      <c r="C12884" s="7" t="s">
        <v>223</v>
      </c>
      <c r="E12884" s="9">
        <v>156.5576</v>
      </c>
    </row>
    <row r="12885" s="1" customFormat="1" customHeight="1" spans="1:5">
      <c r="A12885" s="7" t="s">
        <v>13835</v>
      </c>
      <c r="B12885" s="8" t="s">
        <v>13836</v>
      </c>
      <c r="C12885" s="7" t="s">
        <v>618</v>
      </c>
      <c r="E12885" s="9">
        <v>25.713</v>
      </c>
    </row>
    <row r="12886" s="1" customFormat="1" customHeight="1" spans="1:5">
      <c r="A12886" s="7" t="s">
        <v>13837</v>
      </c>
      <c r="B12886" s="8" t="s">
        <v>13838</v>
      </c>
      <c r="C12886" s="7" t="s">
        <v>215</v>
      </c>
      <c r="E12886" s="9">
        <v>428.6681</v>
      </c>
    </row>
    <row r="12887" s="1" customFormat="1" customHeight="1" spans="1:5">
      <c r="A12887" s="7" t="s">
        <v>13839</v>
      </c>
      <c r="B12887" s="8" t="s">
        <v>13840</v>
      </c>
      <c r="C12887" s="7" t="s">
        <v>618</v>
      </c>
      <c r="E12887" s="9">
        <v>63.7577</v>
      </c>
    </row>
    <row r="12888" s="1" customFormat="1" customHeight="1" spans="1:5">
      <c r="A12888" s="7" t="s">
        <v>13841</v>
      </c>
      <c r="B12888" s="8" t="s">
        <v>13842</v>
      </c>
      <c r="C12888" s="7" t="s">
        <v>618</v>
      </c>
      <c r="E12888" s="9">
        <v>24.8589</v>
      </c>
    </row>
    <row r="12889" s="1" customFormat="1" customHeight="1" spans="1:5">
      <c r="A12889" s="7" t="s">
        <v>13843</v>
      </c>
      <c r="B12889" s="8" t="s">
        <v>13844</v>
      </c>
      <c r="C12889" s="7" t="s">
        <v>618</v>
      </c>
      <c r="E12889" s="9">
        <v>255.2695</v>
      </c>
    </row>
    <row r="12890" s="1" customFormat="1" customHeight="1" spans="1:5">
      <c r="A12890" s="7" t="s">
        <v>13845</v>
      </c>
      <c r="B12890" s="8" t="s">
        <v>13846</v>
      </c>
      <c r="C12890" s="7" t="s">
        <v>215</v>
      </c>
      <c r="E12890" s="9">
        <v>421.5624</v>
      </c>
    </row>
    <row r="12891" s="1" customFormat="1" customHeight="1" spans="1:5">
      <c r="A12891" s="7" t="s">
        <v>13847</v>
      </c>
      <c r="B12891" s="8" t="s">
        <v>13848</v>
      </c>
      <c r="C12891" s="7" t="s">
        <v>618</v>
      </c>
      <c r="E12891" s="9">
        <v>34.7112</v>
      </c>
    </row>
    <row r="12892" s="1" customFormat="1" customHeight="1" spans="1:5">
      <c r="A12892" s="7" t="s">
        <v>13849</v>
      </c>
      <c r="B12892" s="8" t="s">
        <v>13850</v>
      </c>
      <c r="C12892" s="7" t="s">
        <v>618</v>
      </c>
      <c r="E12892" s="9">
        <v>37.3551</v>
      </c>
    </row>
    <row r="12893" s="1" customFormat="1" customHeight="1" spans="1:5">
      <c r="A12893" s="7" t="s">
        <v>13851</v>
      </c>
      <c r="B12893" s="8" t="s">
        <v>13852</v>
      </c>
      <c r="C12893" s="7" t="s">
        <v>215</v>
      </c>
      <c r="E12893" s="9">
        <v>29.5657</v>
      </c>
    </row>
    <row r="12894" s="1" customFormat="1" customHeight="1" spans="1:5">
      <c r="A12894" s="7" t="s">
        <v>13853</v>
      </c>
      <c r="B12894" s="8" t="s">
        <v>13854</v>
      </c>
      <c r="C12894" s="7" t="s">
        <v>618</v>
      </c>
      <c r="E12894" s="9">
        <v>60.585</v>
      </c>
    </row>
    <row r="12895" s="1" customFormat="1" customHeight="1" spans="1:5">
      <c r="A12895" s="7" t="s">
        <v>13855</v>
      </c>
      <c r="B12895" s="8" t="s">
        <v>13856</v>
      </c>
      <c r="C12895" s="7" t="s">
        <v>215</v>
      </c>
      <c r="E12895" s="9">
        <v>7.4043</v>
      </c>
    </row>
    <row r="12896" s="1" customFormat="1" customHeight="1" spans="1:5">
      <c r="A12896" s="7" t="s">
        <v>13857</v>
      </c>
      <c r="B12896" s="8" t="s">
        <v>13858</v>
      </c>
      <c r="C12896" s="7" t="s">
        <v>215</v>
      </c>
      <c r="E12896" s="9">
        <v>5.294</v>
      </c>
    </row>
    <row r="12897" s="1" customFormat="1" customHeight="1" spans="1:5">
      <c r="A12897" s="7" t="s">
        <v>13859</v>
      </c>
      <c r="B12897" s="8" t="s">
        <v>13860</v>
      </c>
      <c r="C12897" s="7" t="s">
        <v>215</v>
      </c>
      <c r="E12897" s="9">
        <v>2788.6081</v>
      </c>
    </row>
    <row r="12898" s="1" customFormat="1" customHeight="1" spans="1:5">
      <c r="A12898" s="7" t="s">
        <v>13861</v>
      </c>
      <c r="B12898" s="8" t="s">
        <v>13862</v>
      </c>
      <c r="C12898" s="7" t="s">
        <v>215</v>
      </c>
      <c r="E12898" s="9">
        <v>485.3678</v>
      </c>
    </row>
    <row r="12899" s="1" customFormat="1" customHeight="1" spans="1:5">
      <c r="A12899" s="7" t="s">
        <v>13863</v>
      </c>
      <c r="B12899" s="8" t="s">
        <v>13864</v>
      </c>
      <c r="C12899" s="7" t="s">
        <v>215</v>
      </c>
      <c r="E12899" s="9">
        <v>35.8746</v>
      </c>
    </row>
    <row r="12900" s="1" customFormat="1" customHeight="1" spans="1:5">
      <c r="A12900" s="7" t="s">
        <v>13865</v>
      </c>
      <c r="B12900" s="8" t="s">
        <v>13866</v>
      </c>
      <c r="C12900" s="7" t="s">
        <v>215</v>
      </c>
      <c r="E12900" s="9">
        <v>422.872</v>
      </c>
    </row>
    <row r="12901" s="1" customFormat="1" customHeight="1" spans="1:5">
      <c r="A12901" s="7" t="s">
        <v>13867</v>
      </c>
      <c r="B12901" s="8" t="s">
        <v>13868</v>
      </c>
      <c r="C12901" s="7" t="s">
        <v>232</v>
      </c>
      <c r="E12901" s="9">
        <v>113.8368</v>
      </c>
    </row>
    <row r="12902" s="1" customFormat="1" customHeight="1" spans="1:5">
      <c r="A12902" s="7" t="s">
        <v>13869</v>
      </c>
      <c r="B12902" s="8" t="s">
        <v>13870</v>
      </c>
      <c r="C12902" s="7" t="s">
        <v>228</v>
      </c>
      <c r="E12902" s="9">
        <v>57.9742</v>
      </c>
    </row>
    <row r="12903" s="1" customFormat="1" customHeight="1" spans="1:5">
      <c r="A12903" s="7" t="s">
        <v>13871</v>
      </c>
      <c r="B12903" s="8" t="s">
        <v>13872</v>
      </c>
      <c r="C12903" s="7" t="s">
        <v>215</v>
      </c>
      <c r="E12903" s="9">
        <v>612.3261</v>
      </c>
    </row>
    <row r="12904" s="1" customFormat="1" customHeight="1" spans="1:5">
      <c r="A12904" s="7" t="s">
        <v>13873</v>
      </c>
      <c r="B12904" s="8" t="s">
        <v>13874</v>
      </c>
      <c r="C12904" s="7" t="s">
        <v>215</v>
      </c>
      <c r="E12904" s="9">
        <v>275.7508</v>
      </c>
    </row>
    <row r="12905" s="1" customFormat="1" customHeight="1" spans="1:5">
      <c r="A12905" s="7" t="s">
        <v>13875</v>
      </c>
      <c r="B12905" s="8" t="s">
        <v>13876</v>
      </c>
      <c r="C12905" s="7" t="s">
        <v>232</v>
      </c>
      <c r="E12905" s="9">
        <v>157.429</v>
      </c>
    </row>
    <row r="12906" s="1" customFormat="1" customHeight="1" spans="1:5">
      <c r="A12906" s="7" t="s">
        <v>13877</v>
      </c>
      <c r="B12906" s="8" t="s">
        <v>13878</v>
      </c>
      <c r="C12906" s="7" t="s">
        <v>228</v>
      </c>
      <c r="E12906" s="9">
        <v>29.6401</v>
      </c>
    </row>
    <row r="12907" s="1" customFormat="1" customHeight="1" spans="1:5">
      <c r="A12907" s="7" t="s">
        <v>13879</v>
      </c>
      <c r="B12907" s="8" t="s">
        <v>13880</v>
      </c>
      <c r="C12907" s="7" t="s">
        <v>228</v>
      </c>
      <c r="E12907" s="9">
        <v>21.1975</v>
      </c>
    </row>
    <row r="12908" s="1" customFormat="1" customHeight="1" spans="1:5">
      <c r="A12908" s="7" t="s">
        <v>13881</v>
      </c>
      <c r="B12908" s="8" t="s">
        <v>13882</v>
      </c>
      <c r="C12908" s="7" t="s">
        <v>228</v>
      </c>
      <c r="E12908" s="9">
        <v>27.2101</v>
      </c>
    </row>
    <row r="12909" s="1" customFormat="1" customHeight="1" spans="1:5">
      <c r="A12909" s="7" t="s">
        <v>13883</v>
      </c>
      <c r="B12909" s="8" t="s">
        <v>13884</v>
      </c>
      <c r="C12909" s="7" t="s">
        <v>228</v>
      </c>
      <c r="E12909" s="9">
        <v>28.1605</v>
      </c>
    </row>
    <row r="12910" s="1" customFormat="1" customHeight="1" spans="1:5">
      <c r="A12910" s="7" t="s">
        <v>13885</v>
      </c>
      <c r="B12910" s="8" t="s">
        <v>13886</v>
      </c>
      <c r="C12910" s="7" t="s">
        <v>228</v>
      </c>
      <c r="E12910" s="9">
        <v>30.1543</v>
      </c>
    </row>
    <row r="12911" s="1" customFormat="1" customHeight="1" spans="1:5">
      <c r="A12911" s="7" t="s">
        <v>307</v>
      </c>
      <c r="B12911" s="8" t="s">
        <v>13887</v>
      </c>
      <c r="C12911" s="7" t="s">
        <v>228</v>
      </c>
      <c r="E12911" s="9">
        <v>39.6691</v>
      </c>
    </row>
    <row r="12912" s="1" customFormat="1" customHeight="1" spans="1:5">
      <c r="A12912" s="7" t="s">
        <v>13888</v>
      </c>
      <c r="B12912" s="8" t="s">
        <v>13889</v>
      </c>
      <c r="C12912" s="7" t="s">
        <v>228</v>
      </c>
      <c r="E12912" s="9">
        <v>58.6676</v>
      </c>
    </row>
    <row r="12913" s="1" customFormat="1" customHeight="1" spans="1:5">
      <c r="A12913" s="7" t="s">
        <v>310</v>
      </c>
      <c r="B12913" s="8" t="s">
        <v>13890</v>
      </c>
      <c r="C12913" s="7" t="s">
        <v>228</v>
      </c>
      <c r="E12913" s="9">
        <v>77.6558</v>
      </c>
    </row>
    <row r="12914" s="1" customFormat="1" customHeight="1" spans="1:5">
      <c r="A12914" s="7" t="s">
        <v>13891</v>
      </c>
      <c r="B12914" s="8" t="s">
        <v>13892</v>
      </c>
      <c r="C12914" s="7" t="s">
        <v>228</v>
      </c>
      <c r="E12914" s="9">
        <v>41.1222</v>
      </c>
    </row>
    <row r="12915" s="1" customFormat="1" customHeight="1" spans="1:5">
      <c r="A12915" s="7" t="s">
        <v>13893</v>
      </c>
      <c r="B12915" s="8" t="s">
        <v>13894</v>
      </c>
      <c r="C12915" s="7" t="s">
        <v>228</v>
      </c>
      <c r="E12915" s="9">
        <v>51.6023</v>
      </c>
    </row>
    <row r="12916" s="1" customFormat="1" customHeight="1" spans="1:5">
      <c r="A12916" s="7" t="s">
        <v>13895</v>
      </c>
      <c r="B12916" s="8" t="s">
        <v>13896</v>
      </c>
      <c r="C12916" s="7" t="s">
        <v>228</v>
      </c>
      <c r="E12916" s="9">
        <v>61.9853</v>
      </c>
    </row>
    <row r="12917" s="1" customFormat="1" customHeight="1" spans="1:5">
      <c r="A12917" s="7" t="s">
        <v>13897</v>
      </c>
      <c r="B12917" s="8" t="s">
        <v>13898</v>
      </c>
      <c r="C12917" s="7" t="s">
        <v>228</v>
      </c>
      <c r="E12917" s="9">
        <v>73.4155</v>
      </c>
    </row>
    <row r="12918" s="1" customFormat="1" customHeight="1" spans="1:5">
      <c r="A12918" s="7" t="s">
        <v>13899</v>
      </c>
      <c r="B12918" s="8" t="s">
        <v>13900</v>
      </c>
      <c r="C12918" s="7" t="s">
        <v>228</v>
      </c>
      <c r="E12918" s="9">
        <v>33.8907</v>
      </c>
    </row>
    <row r="12919" s="1" customFormat="1" customHeight="1" spans="1:5">
      <c r="A12919" s="7" t="s">
        <v>13901</v>
      </c>
      <c r="B12919" s="8" t="s">
        <v>13902</v>
      </c>
      <c r="C12919" s="7" t="s">
        <v>228</v>
      </c>
      <c r="E12919" s="9">
        <v>42.0474</v>
      </c>
    </row>
    <row r="12920" s="1" customFormat="1" customHeight="1" spans="1:5">
      <c r="A12920" s="7" t="s">
        <v>13903</v>
      </c>
      <c r="B12920" s="8" t="s">
        <v>13904</v>
      </c>
      <c r="C12920" s="7" t="s">
        <v>228</v>
      </c>
      <c r="E12920" s="9">
        <v>50.4476</v>
      </c>
    </row>
    <row r="12921" s="1" customFormat="1" customHeight="1" spans="1:5">
      <c r="A12921" s="7" t="s">
        <v>13905</v>
      </c>
      <c r="B12921" s="8" t="s">
        <v>13906</v>
      </c>
      <c r="C12921" s="7" t="s">
        <v>228</v>
      </c>
      <c r="E12921" s="9">
        <v>59.3804</v>
      </c>
    </row>
    <row r="12922" s="1" customFormat="1" customHeight="1" spans="1:5">
      <c r="A12922" s="7" t="s">
        <v>13907</v>
      </c>
      <c r="B12922" s="8" t="s">
        <v>13908</v>
      </c>
      <c r="C12922" s="7" t="s">
        <v>228</v>
      </c>
      <c r="E12922" s="9">
        <v>30.3325</v>
      </c>
    </row>
    <row r="12923" s="1" customFormat="1" customHeight="1" spans="1:5">
      <c r="A12923" s="7" t="s">
        <v>13909</v>
      </c>
      <c r="B12923" s="8" t="s">
        <v>13910</v>
      </c>
      <c r="C12923" s="7" t="s">
        <v>228</v>
      </c>
      <c r="E12923" s="9">
        <v>39.5788</v>
      </c>
    </row>
    <row r="12924" s="1" customFormat="1" customHeight="1" spans="1:5">
      <c r="A12924" s="7" t="s">
        <v>13911</v>
      </c>
      <c r="B12924" s="8" t="s">
        <v>13912</v>
      </c>
      <c r="C12924" s="7" t="s">
        <v>228</v>
      </c>
      <c r="E12924" s="9">
        <v>47.0513</v>
      </c>
    </row>
    <row r="12925" s="1" customFormat="1" customHeight="1" spans="1:5">
      <c r="A12925" s="7" t="s">
        <v>13913</v>
      </c>
      <c r="B12925" s="8" t="s">
        <v>13914</v>
      </c>
      <c r="C12925" s="7" t="s">
        <v>228</v>
      </c>
      <c r="E12925" s="9">
        <v>55.2922</v>
      </c>
    </row>
    <row r="12926" s="1" customFormat="1" customHeight="1" spans="1:5">
      <c r="A12926" s="7" t="s">
        <v>13915</v>
      </c>
      <c r="B12926" s="8" t="s">
        <v>13916</v>
      </c>
      <c r="C12926" s="7" t="s">
        <v>232</v>
      </c>
      <c r="E12926" s="9">
        <v>72.3972</v>
      </c>
    </row>
    <row r="12927" s="1" customFormat="1" customHeight="1" spans="1:5">
      <c r="A12927" s="7" t="s">
        <v>13917</v>
      </c>
      <c r="B12927" s="8" t="s">
        <v>13918</v>
      </c>
      <c r="C12927" s="7" t="s">
        <v>215</v>
      </c>
      <c r="E12927" s="9">
        <v>788.6715</v>
      </c>
    </row>
    <row r="12928" s="1" customFormat="1" customHeight="1" spans="1:5">
      <c r="A12928" s="7" t="s">
        <v>13919</v>
      </c>
      <c r="B12928" s="8" t="s">
        <v>13920</v>
      </c>
      <c r="C12928" s="7" t="s">
        <v>215</v>
      </c>
      <c r="E12928" s="9">
        <v>794.8613</v>
      </c>
    </row>
    <row r="12929" s="1" customFormat="1" customHeight="1" spans="1:5">
      <c r="A12929" s="7" t="s">
        <v>13921</v>
      </c>
      <c r="B12929" s="8" t="s">
        <v>13922</v>
      </c>
      <c r="C12929" s="7" t="s">
        <v>215</v>
      </c>
      <c r="E12929" s="9">
        <v>853.6826</v>
      </c>
    </row>
    <row r="12930" s="1" customFormat="1" customHeight="1" spans="1:5">
      <c r="A12930" s="7" t="s">
        <v>13923</v>
      </c>
      <c r="B12930" s="8" t="s">
        <v>13924</v>
      </c>
      <c r="C12930" s="7" t="s">
        <v>215</v>
      </c>
      <c r="E12930" s="9">
        <v>883.4027</v>
      </c>
    </row>
    <row r="12931" s="1" customFormat="1" customHeight="1" spans="1:5">
      <c r="A12931" s="7" t="s">
        <v>13925</v>
      </c>
      <c r="B12931" s="8" t="s">
        <v>13926</v>
      </c>
      <c r="C12931" s="7" t="s">
        <v>215</v>
      </c>
      <c r="E12931" s="9">
        <v>929.085</v>
      </c>
    </row>
    <row r="12932" s="1" customFormat="1" customHeight="1" spans="1:5">
      <c r="A12932" s="7" t="s">
        <v>13927</v>
      </c>
      <c r="B12932" s="8" t="s">
        <v>13928</v>
      </c>
      <c r="C12932" s="7" t="s">
        <v>215</v>
      </c>
      <c r="E12932" s="9">
        <v>1437.8905</v>
      </c>
    </row>
    <row r="12933" s="1" customFormat="1" customHeight="1" spans="1:5">
      <c r="A12933" s="7" t="s">
        <v>13929</v>
      </c>
      <c r="B12933" s="8" t="s">
        <v>13930</v>
      </c>
      <c r="C12933" s="7" t="s">
        <v>215</v>
      </c>
      <c r="E12933" s="9">
        <v>1993.494</v>
      </c>
    </row>
    <row r="12934" s="1" customFormat="1" customHeight="1" spans="1:5">
      <c r="A12934" s="7" t="s">
        <v>13931</v>
      </c>
      <c r="B12934" s="8" t="s">
        <v>13932</v>
      </c>
      <c r="C12934" s="7" t="s">
        <v>215</v>
      </c>
      <c r="E12934" s="9">
        <v>11.9365</v>
      </c>
    </row>
    <row r="12935" s="1" customFormat="1" customHeight="1" spans="1:5">
      <c r="A12935" s="7" t="s">
        <v>13933</v>
      </c>
      <c r="B12935" s="8" t="s">
        <v>13934</v>
      </c>
      <c r="C12935" s="7" t="s">
        <v>215</v>
      </c>
      <c r="E12935" s="9">
        <v>22.0456</v>
      </c>
    </row>
    <row r="12936" s="1" customFormat="1" customHeight="1" spans="1:5">
      <c r="A12936" s="7" t="s">
        <v>13935</v>
      </c>
      <c r="B12936" s="8" t="s">
        <v>13936</v>
      </c>
      <c r="C12936" s="7" t="s">
        <v>228</v>
      </c>
      <c r="E12936" s="9">
        <v>57.4407</v>
      </c>
    </row>
    <row r="12937" s="1" customFormat="1" customHeight="1" spans="1:5">
      <c r="A12937" s="7" t="s">
        <v>13937</v>
      </c>
      <c r="B12937" s="8" t="s">
        <v>13938</v>
      </c>
      <c r="C12937" s="7" t="s">
        <v>228</v>
      </c>
      <c r="E12937" s="9">
        <v>14.8852</v>
      </c>
    </row>
    <row r="12938" s="1" customFormat="1" customHeight="1" spans="1:5">
      <c r="A12938" s="7" t="s">
        <v>13939</v>
      </c>
      <c r="B12938" s="8" t="s">
        <v>13940</v>
      </c>
      <c r="C12938" s="7" t="s">
        <v>223</v>
      </c>
      <c r="E12938" s="9" t="s">
        <v>13100</v>
      </c>
    </row>
    <row r="12939" s="1" customFormat="1" customHeight="1" spans="1:5">
      <c r="A12939" s="7" t="s">
        <v>13941</v>
      </c>
      <c r="B12939" s="8" t="s">
        <v>13942</v>
      </c>
      <c r="C12939" s="7" t="s">
        <v>12219</v>
      </c>
      <c r="E12939" s="9">
        <v>12.1924</v>
      </c>
    </row>
    <row r="12940" s="1" customFormat="1" customHeight="1" spans="1:5">
      <c r="A12940" s="7" t="s">
        <v>13943</v>
      </c>
      <c r="B12940" s="8" t="s">
        <v>13944</v>
      </c>
      <c r="C12940" s="7" t="s">
        <v>618</v>
      </c>
      <c r="E12940" s="9">
        <v>32.4946</v>
      </c>
    </row>
    <row r="12941" s="1" customFormat="1" customHeight="1" spans="1:5">
      <c r="A12941" s="7" t="s">
        <v>13945</v>
      </c>
      <c r="B12941" s="8" t="s">
        <v>13946</v>
      </c>
      <c r="C12941" s="7" t="s">
        <v>618</v>
      </c>
      <c r="E12941" s="9">
        <v>12.124</v>
      </c>
    </row>
    <row r="12942" s="1" customFormat="1" customHeight="1" spans="1:5">
      <c r="A12942" s="7" t="s">
        <v>13947</v>
      </c>
      <c r="B12942" s="8" t="s">
        <v>13948</v>
      </c>
      <c r="C12942" s="7" t="s">
        <v>232</v>
      </c>
      <c r="E12942" s="9">
        <v>189.2687</v>
      </c>
    </row>
    <row r="12943" s="1" customFormat="1" customHeight="1" spans="1:5">
      <c r="A12943" s="7" t="s">
        <v>13949</v>
      </c>
      <c r="B12943" s="8" t="s">
        <v>13950</v>
      </c>
      <c r="C12943" s="7" t="s">
        <v>618</v>
      </c>
      <c r="E12943" s="9">
        <v>5.4167</v>
      </c>
    </row>
    <row r="12944" s="1" customFormat="1" customHeight="1" spans="1:5">
      <c r="A12944" s="7" t="s">
        <v>13951</v>
      </c>
      <c r="B12944" s="8" t="s">
        <v>13952</v>
      </c>
      <c r="C12944" s="7" t="s">
        <v>618</v>
      </c>
      <c r="E12944" s="9">
        <v>5.4168</v>
      </c>
    </row>
    <row r="12945" s="1" customFormat="1" customHeight="1" spans="1:5">
      <c r="A12945" s="7" t="s">
        <v>13953</v>
      </c>
      <c r="B12945" s="8" t="s">
        <v>13954</v>
      </c>
      <c r="C12945" s="7" t="s">
        <v>618</v>
      </c>
      <c r="E12945" s="9">
        <v>5.4167</v>
      </c>
    </row>
    <row r="12946" s="1" customFormat="1" customHeight="1" spans="1:5">
      <c r="A12946" s="7" t="s">
        <v>13955</v>
      </c>
      <c r="B12946" s="8" t="s">
        <v>13956</v>
      </c>
      <c r="C12946" s="7" t="s">
        <v>618</v>
      </c>
      <c r="E12946" s="9">
        <v>5.4167</v>
      </c>
    </row>
    <row r="12947" s="1" customFormat="1" customHeight="1" spans="1:5">
      <c r="A12947" s="7" t="s">
        <v>13957</v>
      </c>
      <c r="B12947" s="8" t="s">
        <v>13958</v>
      </c>
      <c r="C12947" s="7" t="s">
        <v>618</v>
      </c>
      <c r="E12947" s="9">
        <v>5.4169</v>
      </c>
    </row>
    <row r="12948" s="1" customFormat="1" customHeight="1" spans="1:5">
      <c r="A12948" s="7" t="s">
        <v>13959</v>
      </c>
      <c r="B12948" s="8" t="s">
        <v>13960</v>
      </c>
      <c r="C12948" s="7" t="s">
        <v>232</v>
      </c>
      <c r="E12948" s="9">
        <v>66.5583</v>
      </c>
    </row>
    <row r="12949" s="1" customFormat="1" customHeight="1" spans="1:5">
      <c r="A12949" s="7" t="s">
        <v>13961</v>
      </c>
      <c r="B12949" s="8" t="s">
        <v>13962</v>
      </c>
      <c r="C12949" s="7" t="s">
        <v>232</v>
      </c>
      <c r="E12949" s="9">
        <v>10.7713</v>
      </c>
    </row>
    <row r="12950" s="1" customFormat="1" customHeight="1" spans="1:5">
      <c r="A12950" s="7" t="s">
        <v>13963</v>
      </c>
      <c r="B12950" s="8" t="s">
        <v>13964</v>
      </c>
      <c r="C12950" s="7" t="s">
        <v>232</v>
      </c>
      <c r="E12950" s="9">
        <v>126.7358</v>
      </c>
    </row>
    <row r="12951" s="1" customFormat="1" customHeight="1" spans="1:5">
      <c r="A12951" s="7" t="s">
        <v>13965</v>
      </c>
      <c r="B12951" s="8" t="s">
        <v>13966</v>
      </c>
      <c r="C12951" s="7" t="s">
        <v>232</v>
      </c>
      <c r="E12951" s="9">
        <v>165.0889</v>
      </c>
    </row>
    <row r="12952" s="1" customFormat="1" customHeight="1" spans="1:5">
      <c r="A12952" s="7" t="s">
        <v>13967</v>
      </c>
      <c r="B12952" s="8" t="s">
        <v>13968</v>
      </c>
      <c r="C12952" s="7" t="s">
        <v>232</v>
      </c>
      <c r="E12952" s="9">
        <v>244.7958</v>
      </c>
    </row>
    <row r="12953" s="1" customFormat="1" customHeight="1" spans="1:5">
      <c r="A12953" s="7" t="s">
        <v>13969</v>
      </c>
      <c r="B12953" s="8" t="s">
        <v>13970</v>
      </c>
      <c r="C12953" s="7" t="s">
        <v>232</v>
      </c>
      <c r="E12953" s="9">
        <v>464.5822</v>
      </c>
    </row>
    <row r="12954" s="1" customFormat="1" customHeight="1" spans="1:5">
      <c r="A12954" s="7" t="s">
        <v>13971</v>
      </c>
      <c r="B12954" s="8" t="s">
        <v>13972</v>
      </c>
      <c r="C12954" s="7" t="s">
        <v>215</v>
      </c>
      <c r="E12954" s="9">
        <v>22</v>
      </c>
    </row>
    <row r="12955" s="1" customFormat="1" customHeight="1" spans="1:5">
      <c r="A12955" s="7" t="s">
        <v>13973</v>
      </c>
      <c r="B12955" s="8" t="s">
        <v>13974</v>
      </c>
      <c r="C12955" s="7" t="s">
        <v>215</v>
      </c>
      <c r="E12955" s="9">
        <v>45.1506</v>
      </c>
    </row>
    <row r="12956" s="1" customFormat="1" customHeight="1" spans="1:5">
      <c r="A12956" s="7" t="s">
        <v>13975</v>
      </c>
      <c r="B12956" s="8" t="s">
        <v>13976</v>
      </c>
      <c r="C12956" s="7" t="s">
        <v>215</v>
      </c>
      <c r="E12956" s="9">
        <v>298.4862</v>
      </c>
    </row>
    <row r="12957" s="1" customFormat="1" customHeight="1" spans="1:5">
      <c r="A12957" s="7" t="s">
        <v>13977</v>
      </c>
      <c r="B12957" s="8" t="s">
        <v>13978</v>
      </c>
      <c r="C12957" s="7" t="s">
        <v>215</v>
      </c>
      <c r="E12957" s="9">
        <v>3024.8616</v>
      </c>
    </row>
    <row r="12958" s="1" customFormat="1" customHeight="1" spans="1:5">
      <c r="A12958" s="7" t="s">
        <v>13979</v>
      </c>
      <c r="B12958" s="8" t="s">
        <v>13980</v>
      </c>
      <c r="C12958" s="7" t="s">
        <v>215</v>
      </c>
      <c r="E12958" s="9">
        <v>6982.9603</v>
      </c>
    </row>
    <row r="12959" s="1" customFormat="1" customHeight="1" spans="1:5">
      <c r="A12959" s="7" t="s">
        <v>13981</v>
      </c>
      <c r="B12959" s="8" t="s">
        <v>13982</v>
      </c>
      <c r="C12959" s="7" t="s">
        <v>215</v>
      </c>
      <c r="E12959" s="9">
        <v>8385.6884</v>
      </c>
    </row>
    <row r="12960" s="1" customFormat="1" customHeight="1" spans="1:5">
      <c r="A12960" s="7" t="s">
        <v>13983</v>
      </c>
      <c r="B12960" s="8" t="s">
        <v>13984</v>
      </c>
      <c r="C12960" s="7" t="s">
        <v>215</v>
      </c>
      <c r="E12960" s="9">
        <v>12473.5558</v>
      </c>
    </row>
    <row r="12961" s="1" customFormat="1" customHeight="1" spans="1:5">
      <c r="A12961" s="7" t="s">
        <v>13985</v>
      </c>
      <c r="B12961" s="8" t="s">
        <v>13986</v>
      </c>
      <c r="C12961" s="7" t="s">
        <v>215</v>
      </c>
      <c r="E12961" s="9">
        <v>6139.0187</v>
      </c>
    </row>
    <row r="12962" s="1" customFormat="1" customHeight="1" spans="1:5">
      <c r="A12962" s="7" t="s">
        <v>13987</v>
      </c>
      <c r="B12962" s="8" t="s">
        <v>13988</v>
      </c>
      <c r="C12962" s="7" t="s">
        <v>215</v>
      </c>
      <c r="E12962" s="9">
        <v>30.7372</v>
      </c>
    </row>
    <row r="12963" s="1" customFormat="1" customHeight="1" spans="1:5">
      <c r="A12963" s="7" t="s">
        <v>13989</v>
      </c>
      <c r="B12963" s="8" t="s">
        <v>13990</v>
      </c>
      <c r="C12963" s="7" t="s">
        <v>215</v>
      </c>
      <c r="E12963" s="9">
        <v>3011.5515</v>
      </c>
    </row>
    <row r="12964" s="1" customFormat="1" customHeight="1" spans="1:5">
      <c r="A12964" s="7" t="s">
        <v>13991</v>
      </c>
      <c r="B12964" s="8" t="s">
        <v>13992</v>
      </c>
      <c r="C12964" s="7" t="s">
        <v>215</v>
      </c>
      <c r="E12964" s="9">
        <v>534.4839</v>
      </c>
    </row>
    <row r="12965" s="1" customFormat="1" customHeight="1" spans="1:5">
      <c r="A12965" s="7" t="s">
        <v>13993</v>
      </c>
      <c r="B12965" s="8" t="s">
        <v>13994</v>
      </c>
      <c r="C12965" s="7" t="s">
        <v>215</v>
      </c>
      <c r="E12965" s="9">
        <v>273.8869</v>
      </c>
    </row>
    <row r="12966" s="1" customFormat="1" customHeight="1" spans="1:5">
      <c r="A12966" s="7" t="s">
        <v>13995</v>
      </c>
      <c r="B12966" s="8" t="s">
        <v>13996</v>
      </c>
      <c r="C12966" s="7" t="s">
        <v>215</v>
      </c>
      <c r="E12966" s="9">
        <v>1162.2328</v>
      </c>
    </row>
    <row r="12967" s="1" customFormat="1" customHeight="1" spans="1:5">
      <c r="A12967" s="7" t="s">
        <v>13997</v>
      </c>
      <c r="B12967" s="8" t="s">
        <v>13998</v>
      </c>
      <c r="C12967" s="7" t="s">
        <v>232</v>
      </c>
      <c r="E12967" s="9">
        <v>9.3053</v>
      </c>
    </row>
    <row r="12968" s="1" customFormat="1" customHeight="1" spans="1:5">
      <c r="A12968" s="7" t="s">
        <v>13999</v>
      </c>
      <c r="B12968" s="8" t="s">
        <v>14000</v>
      </c>
      <c r="C12968" s="7" t="s">
        <v>232</v>
      </c>
      <c r="E12968" s="9">
        <v>13.8628</v>
      </c>
    </row>
    <row r="12969" s="1" customFormat="1" customHeight="1" spans="1:5">
      <c r="A12969" s="7" t="s">
        <v>14001</v>
      </c>
      <c r="B12969" s="8" t="s">
        <v>14002</v>
      </c>
      <c r="C12969" s="7" t="s">
        <v>232</v>
      </c>
      <c r="E12969" s="9">
        <v>28.8436</v>
      </c>
    </row>
    <row r="12970" s="1" customFormat="1" customHeight="1" spans="1:5">
      <c r="A12970" s="7" t="s">
        <v>14003</v>
      </c>
      <c r="B12970" s="8" t="s">
        <v>14004</v>
      </c>
      <c r="C12970" s="7" t="s">
        <v>232</v>
      </c>
      <c r="E12970" s="9">
        <v>40.8134</v>
      </c>
    </row>
    <row r="12971" s="1" customFormat="1" customHeight="1" spans="1:5">
      <c r="A12971" s="7" t="s">
        <v>14005</v>
      </c>
      <c r="B12971" s="8" t="s">
        <v>14006</v>
      </c>
      <c r="C12971" s="7" t="s">
        <v>232</v>
      </c>
      <c r="E12971" s="9">
        <v>21.2056</v>
      </c>
    </row>
    <row r="12972" s="1" customFormat="1" customHeight="1" spans="1:5">
      <c r="A12972" s="7" t="s">
        <v>14007</v>
      </c>
      <c r="B12972" s="8" t="s">
        <v>14008</v>
      </c>
      <c r="C12972" s="7" t="s">
        <v>232</v>
      </c>
      <c r="E12972" s="9">
        <v>24.1969</v>
      </c>
    </row>
    <row r="12973" s="1" customFormat="1" customHeight="1" spans="1:5">
      <c r="A12973" s="7" t="s">
        <v>14009</v>
      </c>
      <c r="B12973" s="8" t="s">
        <v>14010</v>
      </c>
      <c r="C12973" s="7" t="s">
        <v>232</v>
      </c>
      <c r="E12973" s="9">
        <v>84.9016</v>
      </c>
    </row>
    <row r="12974" s="1" customFormat="1" customHeight="1" spans="1:5">
      <c r="A12974" s="7" t="s">
        <v>14011</v>
      </c>
      <c r="B12974" s="8" t="s">
        <v>14012</v>
      </c>
      <c r="C12974" s="7" t="s">
        <v>232</v>
      </c>
      <c r="E12974" s="9">
        <v>95.9736</v>
      </c>
    </row>
    <row r="12975" s="1" customFormat="1" customHeight="1" spans="1:5">
      <c r="A12975" s="7" t="s">
        <v>14013</v>
      </c>
      <c r="B12975" s="8" t="s">
        <v>14014</v>
      </c>
      <c r="C12975" s="7" t="s">
        <v>232</v>
      </c>
      <c r="E12975" s="9">
        <v>138.1353</v>
      </c>
    </row>
    <row r="12976" s="1" customFormat="1" customHeight="1" spans="1:5">
      <c r="A12976" s="7" t="s">
        <v>14015</v>
      </c>
      <c r="B12976" s="8" t="s">
        <v>14016</v>
      </c>
      <c r="C12976" s="7" t="s">
        <v>215</v>
      </c>
      <c r="E12976" s="9">
        <v>463.202</v>
      </c>
    </row>
    <row r="12977" s="1" customFormat="1" customHeight="1" spans="1:5">
      <c r="A12977" s="7" t="s">
        <v>14017</v>
      </c>
      <c r="B12977" s="8" t="s">
        <v>14018</v>
      </c>
      <c r="C12977" s="7" t="s">
        <v>228</v>
      </c>
      <c r="E12977" s="9">
        <v>5.8904</v>
      </c>
    </row>
    <row r="12978" s="1" customFormat="1" customHeight="1" spans="1:5">
      <c r="A12978" s="7" t="s">
        <v>14019</v>
      </c>
      <c r="B12978" s="8" t="s">
        <v>14020</v>
      </c>
      <c r="C12978" s="7" t="s">
        <v>215</v>
      </c>
      <c r="E12978" s="9">
        <v>1972.4843</v>
      </c>
    </row>
    <row r="12979" s="1" customFormat="1" customHeight="1" spans="1:5">
      <c r="A12979" s="7" t="s">
        <v>14021</v>
      </c>
      <c r="B12979" s="8" t="s">
        <v>14022</v>
      </c>
      <c r="C12979" s="7" t="s">
        <v>215</v>
      </c>
      <c r="E12979" s="9">
        <v>13.0742</v>
      </c>
    </row>
    <row r="12980" s="1" customFormat="1" customHeight="1" spans="1:5">
      <c r="A12980" s="7" t="s">
        <v>14023</v>
      </c>
      <c r="B12980" s="8" t="s">
        <v>14024</v>
      </c>
      <c r="C12980" s="7" t="s">
        <v>228</v>
      </c>
      <c r="E12980" s="9">
        <v>47.4951</v>
      </c>
    </row>
    <row r="12981" s="1" customFormat="1" customHeight="1" spans="1:5">
      <c r="A12981" s="7" t="s">
        <v>14025</v>
      </c>
      <c r="B12981" s="8" t="s">
        <v>14026</v>
      </c>
      <c r="C12981" s="7" t="s">
        <v>215</v>
      </c>
      <c r="E12981" s="9">
        <v>7742.8007</v>
      </c>
    </row>
    <row r="12982" s="1" customFormat="1" customHeight="1" spans="1:5">
      <c r="A12982" s="7" t="s">
        <v>14027</v>
      </c>
      <c r="B12982" s="8" t="s">
        <v>14028</v>
      </c>
      <c r="C12982" s="7" t="s">
        <v>618</v>
      </c>
      <c r="E12982" s="9">
        <v>52.637</v>
      </c>
    </row>
    <row r="12983" s="1" customFormat="1" customHeight="1" spans="1:5">
      <c r="A12983" s="7" t="s">
        <v>14029</v>
      </c>
      <c r="B12983" s="8" t="s">
        <v>14030</v>
      </c>
      <c r="C12983" s="7" t="s">
        <v>232</v>
      </c>
      <c r="E12983" s="9">
        <v>215.9364</v>
      </c>
    </row>
    <row r="12984" s="1" customFormat="1" customHeight="1" spans="1:5">
      <c r="A12984" s="7" t="s">
        <v>14031</v>
      </c>
      <c r="B12984" s="8" t="s">
        <v>14032</v>
      </c>
      <c r="C12984" s="7" t="s">
        <v>215</v>
      </c>
      <c r="E12984" s="9">
        <v>4666.5787</v>
      </c>
    </row>
    <row r="12985" s="1" customFormat="1" customHeight="1" spans="1:5">
      <c r="A12985" s="7" t="s">
        <v>14033</v>
      </c>
      <c r="B12985" s="8" t="s">
        <v>14034</v>
      </c>
      <c r="C12985" s="7" t="s">
        <v>215</v>
      </c>
      <c r="E12985" s="9">
        <v>2413.3735</v>
      </c>
    </row>
    <row r="12986" s="1" customFormat="1" customHeight="1" spans="1:5">
      <c r="A12986" s="7" t="s">
        <v>14035</v>
      </c>
      <c r="B12986" s="8" t="s">
        <v>14036</v>
      </c>
      <c r="C12986" s="7" t="s">
        <v>215</v>
      </c>
      <c r="E12986" s="9">
        <v>520.5357</v>
      </c>
    </row>
    <row r="12987" s="1" customFormat="1" customHeight="1" spans="1:5">
      <c r="A12987" s="7" t="s">
        <v>14037</v>
      </c>
      <c r="B12987" s="8" t="s">
        <v>14038</v>
      </c>
      <c r="C12987" s="7" t="s">
        <v>215</v>
      </c>
      <c r="E12987" s="9">
        <v>1444.2802</v>
      </c>
    </row>
    <row r="12988" s="1" customFormat="1" customHeight="1" spans="1:5">
      <c r="A12988" s="7" t="s">
        <v>14039</v>
      </c>
      <c r="B12988" s="8" t="s">
        <v>14040</v>
      </c>
      <c r="C12988" s="7" t="s">
        <v>232</v>
      </c>
      <c r="E12988" s="9">
        <v>144.7402</v>
      </c>
    </row>
    <row r="12989" s="1" customFormat="1" customHeight="1" spans="1:5">
      <c r="A12989" s="7" t="s">
        <v>14041</v>
      </c>
      <c r="B12989" s="8" t="s">
        <v>14042</v>
      </c>
      <c r="C12989" s="7" t="s">
        <v>215</v>
      </c>
      <c r="E12989" s="9">
        <v>1080.7573</v>
      </c>
    </row>
    <row r="12990" s="1" customFormat="1" customHeight="1" spans="1:5">
      <c r="A12990" s="7" t="s">
        <v>14043</v>
      </c>
      <c r="B12990" s="8" t="s">
        <v>14044</v>
      </c>
      <c r="C12990" s="7" t="s">
        <v>215</v>
      </c>
      <c r="E12990" s="9">
        <v>10444.3387</v>
      </c>
    </row>
    <row r="12991" s="1" customFormat="1" customHeight="1" spans="1:5">
      <c r="A12991" s="7" t="s">
        <v>14045</v>
      </c>
      <c r="B12991" s="8" t="s">
        <v>14046</v>
      </c>
      <c r="C12991" s="7" t="s">
        <v>215</v>
      </c>
      <c r="E12991" s="9">
        <v>10079.9134</v>
      </c>
    </row>
    <row r="12992" s="1" customFormat="1" customHeight="1" spans="1:5">
      <c r="A12992" s="7" t="s">
        <v>14047</v>
      </c>
      <c r="B12992" s="8" t="s">
        <v>14048</v>
      </c>
      <c r="C12992" s="7" t="s">
        <v>215</v>
      </c>
      <c r="E12992" s="9">
        <v>5.1587</v>
      </c>
    </row>
    <row r="12993" s="1" customFormat="1" customHeight="1" spans="1:5">
      <c r="A12993" s="7" t="s">
        <v>14049</v>
      </c>
      <c r="B12993" s="8" t="s">
        <v>14050</v>
      </c>
      <c r="C12993" s="7" t="s">
        <v>215</v>
      </c>
      <c r="E12993" s="9">
        <v>390</v>
      </c>
    </row>
    <row r="12994" s="1" customFormat="1" customHeight="1" spans="1:5">
      <c r="A12994" s="7" t="s">
        <v>14051</v>
      </c>
      <c r="B12994" s="8" t="s">
        <v>14052</v>
      </c>
      <c r="C12994" s="7" t="s">
        <v>215</v>
      </c>
      <c r="E12994" s="9">
        <v>37.8518</v>
      </c>
    </row>
    <row r="12995" s="1" customFormat="1" customHeight="1" spans="1:5">
      <c r="A12995" s="7" t="s">
        <v>14053</v>
      </c>
      <c r="B12995" s="8" t="s">
        <v>14054</v>
      </c>
      <c r="C12995" s="7" t="s">
        <v>215</v>
      </c>
      <c r="E12995" s="9">
        <v>4186.1757</v>
      </c>
    </row>
    <row r="12996" s="1" customFormat="1" customHeight="1" spans="1:5">
      <c r="A12996" s="7" t="s">
        <v>14055</v>
      </c>
      <c r="B12996" s="8" t="s">
        <v>14056</v>
      </c>
      <c r="C12996" s="7" t="s">
        <v>618</v>
      </c>
      <c r="E12996" s="9">
        <v>0.1352</v>
      </c>
    </row>
    <row r="12997" s="1" customFormat="1" customHeight="1" spans="1:5">
      <c r="A12997" s="7" t="s">
        <v>14057</v>
      </c>
      <c r="B12997" s="8" t="s">
        <v>14058</v>
      </c>
      <c r="C12997" s="7" t="s">
        <v>618</v>
      </c>
      <c r="E12997" s="9">
        <v>2.3203</v>
      </c>
    </row>
    <row r="12998" s="1" customFormat="1" customHeight="1" spans="1:5">
      <c r="A12998" s="7" t="s">
        <v>14059</v>
      </c>
      <c r="B12998" s="8" t="s">
        <v>14060</v>
      </c>
      <c r="C12998" s="7" t="s">
        <v>232</v>
      </c>
      <c r="E12998" s="9">
        <v>128.2223</v>
      </c>
    </row>
    <row r="12999" s="1" customFormat="1" customHeight="1" spans="1:5">
      <c r="A12999" s="7" t="s">
        <v>14061</v>
      </c>
      <c r="B12999" s="8" t="s">
        <v>14062</v>
      </c>
      <c r="C12999" s="7" t="s">
        <v>215</v>
      </c>
      <c r="E12999" s="9">
        <v>25336.1607</v>
      </c>
    </row>
    <row r="13000" s="1" customFormat="1" customHeight="1" spans="1:5">
      <c r="A13000" s="7" t="s">
        <v>14063</v>
      </c>
      <c r="B13000" s="8" t="s">
        <v>14064</v>
      </c>
      <c r="C13000" s="7" t="s">
        <v>215</v>
      </c>
      <c r="E13000" s="9">
        <v>41206.2396</v>
      </c>
    </row>
    <row r="13001" s="1" customFormat="1" customHeight="1" spans="1:5">
      <c r="A13001" s="7" t="s">
        <v>14065</v>
      </c>
      <c r="B13001" s="8" t="s">
        <v>14066</v>
      </c>
      <c r="C13001" s="7" t="s">
        <v>215</v>
      </c>
      <c r="E13001" s="9">
        <v>49055.6398</v>
      </c>
    </row>
    <row r="13002" s="1" customFormat="1" customHeight="1" spans="1:5">
      <c r="A13002" s="7" t="s">
        <v>14067</v>
      </c>
      <c r="B13002" s="8" t="s">
        <v>14068</v>
      </c>
      <c r="C13002" s="7" t="s">
        <v>215</v>
      </c>
      <c r="E13002" s="9">
        <v>72384.4415</v>
      </c>
    </row>
    <row r="13003" s="1" customFormat="1" customHeight="1" spans="1:5">
      <c r="A13003" s="7" t="s">
        <v>14069</v>
      </c>
      <c r="B13003" s="8" t="s">
        <v>14070</v>
      </c>
      <c r="C13003" s="7" t="s">
        <v>215</v>
      </c>
      <c r="E13003" s="9">
        <v>81282.6789</v>
      </c>
    </row>
    <row r="13004" s="1" customFormat="1" customHeight="1" spans="1:5">
      <c r="A13004" s="7" t="s">
        <v>14071</v>
      </c>
      <c r="B13004" s="8" t="s">
        <v>14072</v>
      </c>
      <c r="C13004" s="7" t="s">
        <v>215</v>
      </c>
      <c r="E13004" s="9">
        <v>98757.8322</v>
      </c>
    </row>
    <row r="13005" s="1" customFormat="1" customHeight="1" spans="1:5">
      <c r="A13005" s="7" t="s">
        <v>14073</v>
      </c>
      <c r="B13005" s="8" t="s">
        <v>14074</v>
      </c>
      <c r="C13005" s="7" t="s">
        <v>215</v>
      </c>
      <c r="E13005" s="9">
        <v>131048.0214</v>
      </c>
    </row>
    <row r="13006" s="1" customFormat="1" customHeight="1" spans="1:5">
      <c r="A13006" s="7" t="s">
        <v>14075</v>
      </c>
      <c r="B13006" s="8" t="s">
        <v>14076</v>
      </c>
      <c r="C13006" s="7" t="s">
        <v>215</v>
      </c>
      <c r="E13006" s="9">
        <v>18399.9904</v>
      </c>
    </row>
    <row r="13007" s="1" customFormat="1" customHeight="1" spans="1:5">
      <c r="A13007" s="7" t="s">
        <v>14077</v>
      </c>
      <c r="B13007" s="8" t="s">
        <v>14078</v>
      </c>
      <c r="C13007" s="7" t="s">
        <v>215</v>
      </c>
      <c r="E13007" s="9">
        <v>29963.1172</v>
      </c>
    </row>
    <row r="13008" s="1" customFormat="1" customHeight="1" spans="1:5">
      <c r="A13008" s="7" t="s">
        <v>14079</v>
      </c>
      <c r="B13008" s="8" t="s">
        <v>14080</v>
      </c>
      <c r="C13008" s="7" t="s">
        <v>215</v>
      </c>
      <c r="E13008" s="9">
        <v>35699.9223</v>
      </c>
    </row>
    <row r="13009" s="1" customFormat="1" customHeight="1" spans="1:5">
      <c r="A13009" s="7" t="s">
        <v>14081</v>
      </c>
      <c r="B13009" s="8" t="s">
        <v>14082</v>
      </c>
      <c r="C13009" s="7" t="s">
        <v>215</v>
      </c>
      <c r="E13009" s="9">
        <v>52879.818</v>
      </c>
    </row>
    <row r="13010" s="1" customFormat="1" customHeight="1" spans="1:5">
      <c r="A13010" s="7" t="s">
        <v>14083</v>
      </c>
      <c r="B13010" s="8" t="s">
        <v>14084</v>
      </c>
      <c r="C13010" s="7" t="s">
        <v>215</v>
      </c>
      <c r="E13010" s="9">
        <v>58973.8426</v>
      </c>
    </row>
    <row r="13011" s="1" customFormat="1" customHeight="1" spans="1:5">
      <c r="A13011" s="7" t="s">
        <v>14085</v>
      </c>
      <c r="B13011" s="8" t="s">
        <v>14086</v>
      </c>
      <c r="C13011" s="7" t="s">
        <v>215</v>
      </c>
      <c r="E13011" s="9">
        <v>74957.5442</v>
      </c>
    </row>
    <row r="13012" s="1" customFormat="1" customHeight="1" spans="1:5">
      <c r="A13012" s="7" t="s">
        <v>14087</v>
      </c>
      <c r="B13012" s="8" t="s">
        <v>14088</v>
      </c>
      <c r="C13012" s="7" t="s">
        <v>215</v>
      </c>
      <c r="E13012" s="9">
        <v>98997.8204</v>
      </c>
    </row>
    <row r="13013" s="1" customFormat="1" customHeight="1" spans="1:5">
      <c r="A13013" s="7" t="s">
        <v>14089</v>
      </c>
      <c r="B13013" s="8" t="s">
        <v>14090</v>
      </c>
      <c r="C13013" s="7" t="s">
        <v>215</v>
      </c>
      <c r="E13013" s="9">
        <v>13.5025</v>
      </c>
    </row>
    <row r="13014" s="1" customFormat="1" customHeight="1" spans="1:5">
      <c r="A13014" s="7" t="s">
        <v>14091</v>
      </c>
      <c r="B13014" s="8" t="s">
        <v>14092</v>
      </c>
      <c r="C13014" s="7" t="s">
        <v>215</v>
      </c>
      <c r="E13014" s="9">
        <v>5924.4318</v>
      </c>
    </row>
    <row r="13015" s="1" customFormat="1" customHeight="1" spans="1:5">
      <c r="A13015" s="7" t="s">
        <v>14093</v>
      </c>
      <c r="B13015" s="8" t="s">
        <v>14094</v>
      </c>
      <c r="C13015" s="7" t="s">
        <v>618</v>
      </c>
      <c r="E13015" s="9">
        <v>7.5858</v>
      </c>
    </row>
    <row r="13016" s="1" customFormat="1" customHeight="1" spans="1:5">
      <c r="A13016" s="7" t="s">
        <v>14095</v>
      </c>
      <c r="B13016" s="8" t="s">
        <v>14096</v>
      </c>
      <c r="C13016" s="7" t="s">
        <v>223</v>
      </c>
      <c r="E13016" s="9">
        <v>19.2619</v>
      </c>
    </row>
    <row r="13017" s="1" customFormat="1" customHeight="1" spans="1:5">
      <c r="A13017" s="7" t="s">
        <v>14097</v>
      </c>
      <c r="B13017" s="8" t="s">
        <v>14098</v>
      </c>
      <c r="C13017" s="7" t="s">
        <v>618</v>
      </c>
      <c r="E13017" s="9">
        <v>97.2663</v>
      </c>
    </row>
    <row r="13018" s="1" customFormat="1" customHeight="1" spans="1:5">
      <c r="A13018" s="7" t="s">
        <v>14099</v>
      </c>
      <c r="B13018" s="8" t="s">
        <v>14100</v>
      </c>
      <c r="C13018" s="7" t="s">
        <v>232</v>
      </c>
      <c r="E13018" s="9">
        <v>3.1747</v>
      </c>
    </row>
    <row r="13019" s="1" customFormat="1" customHeight="1" spans="1:5">
      <c r="A13019" s="7" t="s">
        <v>14101</v>
      </c>
      <c r="B13019" s="8" t="s">
        <v>14102</v>
      </c>
      <c r="C13019" s="7" t="s">
        <v>228</v>
      </c>
      <c r="E13019" s="9">
        <v>45.6519</v>
      </c>
    </row>
    <row r="13020" s="1" customFormat="1" customHeight="1" spans="1:5">
      <c r="A13020" s="7" t="s">
        <v>14103</v>
      </c>
      <c r="B13020" s="8" t="s">
        <v>14104</v>
      </c>
      <c r="C13020" s="7" t="s">
        <v>232</v>
      </c>
      <c r="E13020" s="9">
        <v>47.9245</v>
      </c>
    </row>
    <row r="13021" s="1" customFormat="1" customHeight="1" spans="1:5">
      <c r="A13021" s="7" t="s">
        <v>14105</v>
      </c>
      <c r="B13021" s="8" t="s">
        <v>14106</v>
      </c>
      <c r="C13021" s="7" t="s">
        <v>232</v>
      </c>
      <c r="E13021" s="9">
        <v>31.0798</v>
      </c>
    </row>
    <row r="13022" s="1" customFormat="1" customHeight="1" spans="1:5">
      <c r="A13022" s="7" t="s">
        <v>14107</v>
      </c>
      <c r="B13022" s="8" t="s">
        <v>14108</v>
      </c>
      <c r="C13022" s="7" t="s">
        <v>215</v>
      </c>
      <c r="E13022" s="9">
        <v>558.335</v>
      </c>
    </row>
    <row r="13023" s="1" customFormat="1" customHeight="1" spans="1:5">
      <c r="A13023" s="7" t="s">
        <v>14109</v>
      </c>
      <c r="B13023" s="8" t="s">
        <v>14110</v>
      </c>
      <c r="C13023" s="7" t="s">
        <v>228</v>
      </c>
      <c r="E13023" s="9">
        <v>87.0094</v>
      </c>
    </row>
    <row r="13024" s="1" customFormat="1" customHeight="1" spans="1:5">
      <c r="A13024" s="7" t="s">
        <v>14111</v>
      </c>
      <c r="B13024" s="8" t="s">
        <v>14112</v>
      </c>
      <c r="C13024" s="7" t="s">
        <v>215</v>
      </c>
      <c r="E13024" s="9">
        <v>3.157</v>
      </c>
    </row>
    <row r="13025" s="1" customFormat="1" customHeight="1" spans="1:5">
      <c r="A13025" s="7" t="s">
        <v>14113</v>
      </c>
      <c r="B13025" s="8" t="s">
        <v>14114</v>
      </c>
      <c r="C13025" s="7" t="s">
        <v>215</v>
      </c>
      <c r="E13025" s="9">
        <v>15.3132</v>
      </c>
    </row>
    <row r="13026" s="1" customFormat="1" customHeight="1" spans="1:5">
      <c r="A13026" s="7" t="s">
        <v>14115</v>
      </c>
      <c r="B13026" s="8" t="s">
        <v>14116</v>
      </c>
      <c r="C13026" s="7" t="s">
        <v>215</v>
      </c>
      <c r="E13026" s="9">
        <v>891.7039</v>
      </c>
    </row>
    <row r="13027" s="1" customFormat="1" customHeight="1" spans="1:5">
      <c r="A13027" s="7" t="s">
        <v>14117</v>
      </c>
      <c r="B13027" s="8" t="s">
        <v>14118</v>
      </c>
      <c r="C13027" s="7" t="s">
        <v>215</v>
      </c>
      <c r="E13027" s="9">
        <v>144.4667</v>
      </c>
    </row>
    <row r="13028" s="1" customFormat="1" customHeight="1" spans="1:5">
      <c r="A13028" s="7" t="s">
        <v>14119</v>
      </c>
      <c r="B13028" s="8" t="s">
        <v>14120</v>
      </c>
      <c r="C13028" s="7" t="s">
        <v>618</v>
      </c>
      <c r="E13028" s="9">
        <v>104.916</v>
      </c>
    </row>
    <row r="13029" s="1" customFormat="1" customHeight="1" spans="1:5">
      <c r="A13029" s="7" t="s">
        <v>14121</v>
      </c>
      <c r="B13029" s="8" t="s">
        <v>14122</v>
      </c>
      <c r="C13029" s="7" t="s">
        <v>215</v>
      </c>
      <c r="E13029" s="9">
        <v>2637.0695</v>
      </c>
    </row>
    <row r="13030" s="1" customFormat="1" customHeight="1" spans="1:5">
      <c r="A13030" s="7" t="s">
        <v>14123</v>
      </c>
      <c r="B13030" s="8" t="s">
        <v>14124</v>
      </c>
      <c r="C13030" s="7" t="s">
        <v>215</v>
      </c>
      <c r="E13030" s="9">
        <v>14.2099</v>
      </c>
    </row>
    <row r="13031" s="1" customFormat="1" customHeight="1" spans="1:5">
      <c r="A13031" s="7" t="s">
        <v>14125</v>
      </c>
      <c r="B13031" s="8" t="s">
        <v>14126</v>
      </c>
      <c r="C13031" s="7" t="s">
        <v>215</v>
      </c>
      <c r="E13031" s="9">
        <v>9946.584</v>
      </c>
    </row>
    <row r="13032" s="1" customFormat="1" customHeight="1" spans="1:5">
      <c r="A13032" s="7" t="s">
        <v>14127</v>
      </c>
      <c r="B13032" s="8" t="s">
        <v>14128</v>
      </c>
      <c r="C13032" s="7" t="s">
        <v>232</v>
      </c>
      <c r="E13032" s="9">
        <v>1507.8703</v>
      </c>
    </row>
    <row r="13033" s="1" customFormat="1" customHeight="1" spans="1:5">
      <c r="A13033" s="7" t="s">
        <v>14129</v>
      </c>
      <c r="B13033" s="8" t="s">
        <v>14130</v>
      </c>
      <c r="C13033" s="7" t="s">
        <v>215</v>
      </c>
      <c r="E13033" s="9">
        <v>2.4835</v>
      </c>
    </row>
    <row r="13034" s="1" customFormat="1" customHeight="1" spans="1:5">
      <c r="A13034" s="7" t="s">
        <v>14131</v>
      </c>
      <c r="B13034" s="8" t="s">
        <v>14132</v>
      </c>
      <c r="C13034" s="7" t="s">
        <v>215</v>
      </c>
      <c r="E13034" s="9">
        <v>3.8949</v>
      </c>
    </row>
    <row r="13035" s="1" customFormat="1" customHeight="1" spans="1:5">
      <c r="A13035" s="7" t="s">
        <v>14133</v>
      </c>
      <c r="B13035" s="8" t="s">
        <v>14134</v>
      </c>
      <c r="C13035" s="7" t="s">
        <v>232</v>
      </c>
      <c r="E13035" s="9">
        <v>11.177</v>
      </c>
    </row>
    <row r="13036" s="1" customFormat="1" customHeight="1" spans="1:5">
      <c r="A13036" s="7" t="s">
        <v>14135</v>
      </c>
      <c r="B13036" s="8" t="s">
        <v>14136</v>
      </c>
      <c r="C13036" s="7" t="s">
        <v>232</v>
      </c>
      <c r="E13036" s="9">
        <v>4.1895</v>
      </c>
    </row>
    <row r="13037" s="1" customFormat="1" customHeight="1" spans="1:5">
      <c r="A13037" s="7" t="s">
        <v>14137</v>
      </c>
      <c r="B13037" s="8" t="s">
        <v>14138</v>
      </c>
      <c r="C13037" s="7" t="s">
        <v>232</v>
      </c>
      <c r="E13037" s="9">
        <v>5.0474</v>
      </c>
    </row>
    <row r="13038" s="1" customFormat="1" customHeight="1" spans="1:5">
      <c r="A13038" s="7" t="s">
        <v>14139</v>
      </c>
      <c r="B13038" s="8" t="s">
        <v>14140</v>
      </c>
      <c r="C13038" s="7" t="s">
        <v>232</v>
      </c>
      <c r="E13038" s="9">
        <v>8.4267</v>
      </c>
    </row>
    <row r="13039" s="1" customFormat="1" customHeight="1" spans="1:5">
      <c r="A13039" s="7" t="s">
        <v>14141</v>
      </c>
      <c r="B13039" s="8" t="s">
        <v>14142</v>
      </c>
      <c r="C13039" s="7" t="s">
        <v>232</v>
      </c>
      <c r="E13039" s="9">
        <v>12.8699</v>
      </c>
    </row>
    <row r="13040" s="1" customFormat="1" customHeight="1" spans="1:5">
      <c r="A13040" s="7" t="s">
        <v>14143</v>
      </c>
      <c r="B13040" s="8" t="s">
        <v>14144</v>
      </c>
      <c r="C13040" s="7" t="s">
        <v>232</v>
      </c>
      <c r="E13040" s="9">
        <v>18.7522</v>
      </c>
    </row>
    <row r="13041" s="1" customFormat="1" customHeight="1" spans="1:5">
      <c r="A13041" s="7" t="s">
        <v>14145</v>
      </c>
      <c r="B13041" s="8" t="s">
        <v>14146</v>
      </c>
      <c r="C13041" s="7" t="s">
        <v>232</v>
      </c>
      <c r="E13041" s="9">
        <v>25.5889</v>
      </c>
    </row>
    <row r="13042" s="1" customFormat="1" customHeight="1" spans="1:5">
      <c r="A13042" s="7" t="s">
        <v>14147</v>
      </c>
      <c r="B13042" s="8" t="s">
        <v>14148</v>
      </c>
      <c r="C13042" s="7" t="s">
        <v>232</v>
      </c>
      <c r="E13042" s="9">
        <v>98.8445</v>
      </c>
    </row>
    <row r="13043" s="1" customFormat="1" customHeight="1" spans="1:5">
      <c r="A13043" s="7" t="s">
        <v>14149</v>
      </c>
      <c r="B13043" s="8" t="s">
        <v>14150</v>
      </c>
      <c r="C13043" s="7" t="s">
        <v>232</v>
      </c>
      <c r="E13043" s="9">
        <v>1.4041</v>
      </c>
    </row>
    <row r="13044" s="1" customFormat="1" customHeight="1" spans="1:5">
      <c r="A13044" s="7" t="s">
        <v>14151</v>
      </c>
      <c r="B13044" s="8" t="s">
        <v>14152</v>
      </c>
      <c r="C13044" s="7" t="s">
        <v>618</v>
      </c>
      <c r="E13044" s="9">
        <v>15.8561</v>
      </c>
    </row>
    <row r="13045" s="1" customFormat="1" customHeight="1" spans="1:5">
      <c r="A13045" s="7" t="s">
        <v>14153</v>
      </c>
      <c r="B13045" s="8" t="s">
        <v>14154</v>
      </c>
      <c r="C13045" s="7" t="s">
        <v>215</v>
      </c>
      <c r="E13045" s="9">
        <v>1.0624</v>
      </c>
    </row>
    <row r="13046" s="1" customFormat="1" customHeight="1" spans="1:5">
      <c r="A13046" s="7" t="s">
        <v>14155</v>
      </c>
      <c r="B13046" s="8" t="s">
        <v>14156</v>
      </c>
      <c r="C13046" s="7" t="s">
        <v>215</v>
      </c>
      <c r="E13046" s="9">
        <v>1.0624</v>
      </c>
    </row>
    <row r="13047" s="1" customFormat="1" customHeight="1" spans="1:5">
      <c r="A13047" s="7" t="s">
        <v>14157</v>
      </c>
      <c r="B13047" s="8" t="s">
        <v>14158</v>
      </c>
      <c r="C13047" s="7" t="s">
        <v>215</v>
      </c>
      <c r="E13047" s="9">
        <v>1.0624</v>
      </c>
    </row>
    <row r="13048" s="1" customFormat="1" customHeight="1" spans="1:5">
      <c r="A13048" s="7" t="s">
        <v>14159</v>
      </c>
      <c r="B13048" s="8" t="s">
        <v>14160</v>
      </c>
      <c r="C13048" s="7" t="s">
        <v>215</v>
      </c>
      <c r="E13048" s="9">
        <v>1.0624</v>
      </c>
    </row>
    <row r="13049" s="1" customFormat="1" customHeight="1" spans="1:5">
      <c r="A13049" s="7" t="s">
        <v>14161</v>
      </c>
      <c r="B13049" s="8" t="s">
        <v>14162</v>
      </c>
      <c r="C13049" s="7" t="s">
        <v>215</v>
      </c>
      <c r="E13049" s="9">
        <v>8.6923</v>
      </c>
    </row>
    <row r="13050" s="1" customFormat="1" customHeight="1" spans="1:5">
      <c r="A13050" s="7" t="s">
        <v>14163</v>
      </c>
      <c r="B13050" s="8" t="s">
        <v>14164</v>
      </c>
      <c r="C13050" s="7" t="s">
        <v>215</v>
      </c>
      <c r="E13050" s="9">
        <v>8.687</v>
      </c>
    </row>
    <row r="13051" s="1" customFormat="1" customHeight="1" spans="1:5">
      <c r="A13051" s="7" t="s">
        <v>14165</v>
      </c>
      <c r="B13051" s="8" t="s">
        <v>14166</v>
      </c>
      <c r="C13051" s="7" t="s">
        <v>215</v>
      </c>
      <c r="E13051" s="9">
        <v>8.713</v>
      </c>
    </row>
    <row r="13052" s="1" customFormat="1" customHeight="1" spans="1:5">
      <c r="A13052" s="7" t="s">
        <v>14167</v>
      </c>
      <c r="B13052" s="8" t="s">
        <v>14168</v>
      </c>
      <c r="C13052" s="7" t="s">
        <v>12219</v>
      </c>
      <c r="E13052" s="9">
        <v>4.8049</v>
      </c>
    </row>
    <row r="13053" s="1" customFormat="1" customHeight="1" spans="1:5">
      <c r="A13053" s="7" t="s">
        <v>14169</v>
      </c>
      <c r="B13053" s="8" t="s">
        <v>14170</v>
      </c>
      <c r="C13053" s="7" t="s">
        <v>215</v>
      </c>
      <c r="E13053" s="9">
        <v>9.8358</v>
      </c>
    </row>
    <row r="13054" s="1" customFormat="1" customHeight="1" spans="1:5">
      <c r="A13054" s="7" t="s">
        <v>14171</v>
      </c>
      <c r="B13054" s="8" t="s">
        <v>14172</v>
      </c>
      <c r="C13054" s="7" t="s">
        <v>12454</v>
      </c>
      <c r="E13054" s="9" t="s">
        <v>13100</v>
      </c>
    </row>
    <row r="13055" s="1" customFormat="1" customHeight="1" spans="1:5">
      <c r="A13055" s="7" t="s">
        <v>14173</v>
      </c>
      <c r="B13055" s="8" t="s">
        <v>14174</v>
      </c>
      <c r="C13055" s="7" t="s">
        <v>12454</v>
      </c>
      <c r="E13055" s="9" t="s">
        <v>13100</v>
      </c>
    </row>
    <row r="13056" s="1" customFormat="1" customHeight="1" spans="1:5">
      <c r="A13056" s="7" t="s">
        <v>14175</v>
      </c>
      <c r="B13056" s="8" t="s">
        <v>14176</v>
      </c>
      <c r="C13056" s="7" t="s">
        <v>12454</v>
      </c>
      <c r="E13056" s="9" t="s">
        <v>13100</v>
      </c>
    </row>
    <row r="13057" s="1" customFormat="1" customHeight="1" spans="1:5">
      <c r="A13057" s="7" t="s">
        <v>14177</v>
      </c>
      <c r="B13057" s="8" t="s">
        <v>14178</v>
      </c>
      <c r="C13057" s="7" t="s">
        <v>12454</v>
      </c>
      <c r="E13057" s="9" t="s">
        <v>13100</v>
      </c>
    </row>
    <row r="13058" s="1" customFormat="1" customHeight="1" spans="1:5">
      <c r="A13058" s="7" t="s">
        <v>14179</v>
      </c>
      <c r="B13058" s="8" t="s">
        <v>14180</v>
      </c>
      <c r="C13058" s="7" t="s">
        <v>12454</v>
      </c>
      <c r="E13058" s="9" t="s">
        <v>13100</v>
      </c>
    </row>
    <row r="13059" s="1" customFormat="1" customHeight="1" spans="1:5">
      <c r="A13059" s="7" t="s">
        <v>14181</v>
      </c>
      <c r="B13059" s="8" t="s">
        <v>14182</v>
      </c>
      <c r="C13059" s="7" t="s">
        <v>215</v>
      </c>
      <c r="E13059" s="9">
        <v>9.8439</v>
      </c>
    </row>
    <row r="13060" s="1" customFormat="1" customHeight="1" spans="1:5">
      <c r="A13060" s="7" t="s">
        <v>14183</v>
      </c>
      <c r="B13060" s="8" t="s">
        <v>14184</v>
      </c>
      <c r="C13060" s="7" t="s">
        <v>12454</v>
      </c>
      <c r="E13060" s="9" t="s">
        <v>13100</v>
      </c>
    </row>
    <row r="13061" s="1" customFormat="1" customHeight="1" spans="1:5">
      <c r="A13061" s="7" t="s">
        <v>14185</v>
      </c>
      <c r="B13061" s="8" t="s">
        <v>14186</v>
      </c>
      <c r="C13061" s="7" t="s">
        <v>12454</v>
      </c>
      <c r="E13061" s="9" t="s">
        <v>13100</v>
      </c>
    </row>
    <row r="13062" s="1" customFormat="1" customHeight="1" spans="1:5">
      <c r="A13062" s="7" t="s">
        <v>14187</v>
      </c>
      <c r="B13062" s="8" t="s">
        <v>14188</v>
      </c>
      <c r="C13062" s="7" t="s">
        <v>12454</v>
      </c>
      <c r="E13062" s="9" t="s">
        <v>13100</v>
      </c>
    </row>
    <row r="13063" s="1" customFormat="1" customHeight="1" spans="1:5">
      <c r="A13063" s="7" t="s">
        <v>14189</v>
      </c>
      <c r="B13063" s="8" t="s">
        <v>14190</v>
      </c>
      <c r="C13063" s="7" t="s">
        <v>12454</v>
      </c>
      <c r="E13063" s="9">
        <v>9367.4008</v>
      </c>
    </row>
    <row r="13064" s="1" customFormat="1" customHeight="1" spans="1:5">
      <c r="A13064" s="7" t="s">
        <v>14191</v>
      </c>
      <c r="B13064" s="8" t="s">
        <v>14192</v>
      </c>
      <c r="C13064" s="7" t="s">
        <v>618</v>
      </c>
      <c r="E13064" s="9">
        <v>0.557</v>
      </c>
    </row>
    <row r="13065" s="1" customFormat="1" customHeight="1" spans="1:5">
      <c r="A13065" s="7" t="s">
        <v>14193</v>
      </c>
      <c r="B13065" s="8" t="s">
        <v>14194</v>
      </c>
      <c r="C13065" s="7" t="s">
        <v>12454</v>
      </c>
      <c r="E13065" s="9" t="s">
        <v>13100</v>
      </c>
    </row>
    <row r="13066" s="1" customFormat="1" customHeight="1" spans="1:5">
      <c r="A13066" s="7" t="s">
        <v>14195</v>
      </c>
      <c r="B13066" s="8" t="s">
        <v>14196</v>
      </c>
      <c r="C13066" s="7" t="s">
        <v>12454</v>
      </c>
      <c r="E13066" s="9" t="s">
        <v>13100</v>
      </c>
    </row>
    <row r="13067" s="1" customFormat="1" customHeight="1" spans="1:5">
      <c r="A13067" s="7" t="s">
        <v>14197</v>
      </c>
      <c r="B13067" s="8" t="s">
        <v>14198</v>
      </c>
      <c r="C13067" s="7" t="s">
        <v>12454</v>
      </c>
      <c r="E13067" s="9" t="s">
        <v>13100</v>
      </c>
    </row>
    <row r="13068" s="1" customFormat="1" customHeight="1" spans="1:5">
      <c r="A13068" s="7" t="s">
        <v>14199</v>
      </c>
      <c r="B13068" s="8" t="s">
        <v>14200</v>
      </c>
      <c r="C13068" s="7" t="s">
        <v>215</v>
      </c>
      <c r="E13068" s="9">
        <v>12.0782</v>
      </c>
    </row>
    <row r="13069" s="1" customFormat="1" customHeight="1" spans="1:5">
      <c r="A13069" s="7" t="s">
        <v>14201</v>
      </c>
      <c r="B13069" s="8" t="s">
        <v>14202</v>
      </c>
      <c r="C13069" s="7" t="s">
        <v>215</v>
      </c>
      <c r="E13069" s="9">
        <v>20.3174</v>
      </c>
    </row>
    <row r="13070" s="1" customFormat="1" customHeight="1" spans="1:5">
      <c r="A13070" s="7" t="s">
        <v>14203</v>
      </c>
      <c r="B13070" s="8" t="s">
        <v>14204</v>
      </c>
      <c r="C13070" s="7" t="s">
        <v>215</v>
      </c>
      <c r="E13070" s="9">
        <v>23.7651</v>
      </c>
    </row>
    <row r="13071" s="1" customFormat="1" customHeight="1" spans="1:5">
      <c r="A13071" s="7" t="s">
        <v>14205</v>
      </c>
      <c r="B13071" s="8" t="s">
        <v>14206</v>
      </c>
      <c r="C13071" s="7" t="s">
        <v>215</v>
      </c>
      <c r="E13071" s="9">
        <v>23.7755</v>
      </c>
    </row>
    <row r="13072" s="1" customFormat="1" customHeight="1" spans="1:5">
      <c r="A13072" s="7" t="s">
        <v>14207</v>
      </c>
      <c r="B13072" s="8" t="s">
        <v>14208</v>
      </c>
      <c r="C13072" s="7" t="s">
        <v>618</v>
      </c>
      <c r="E13072" s="9">
        <v>10.8962</v>
      </c>
    </row>
    <row r="13073" s="1" customFormat="1" customHeight="1" spans="1:5">
      <c r="A13073" s="7" t="s">
        <v>14209</v>
      </c>
      <c r="B13073" s="8" t="s">
        <v>14210</v>
      </c>
      <c r="C13073" s="7" t="s">
        <v>215</v>
      </c>
      <c r="E13073" s="9">
        <v>2984.9594</v>
      </c>
    </row>
    <row r="13074" s="1" customFormat="1" customHeight="1" spans="1:5">
      <c r="A13074" s="7" t="s">
        <v>14211</v>
      </c>
      <c r="B13074" s="8" t="s">
        <v>14212</v>
      </c>
      <c r="C13074" s="7" t="s">
        <v>215</v>
      </c>
      <c r="E13074" s="9">
        <v>3696.4475</v>
      </c>
    </row>
    <row r="13075" s="1" customFormat="1" customHeight="1" spans="1:5">
      <c r="A13075" s="7" t="s">
        <v>14213</v>
      </c>
      <c r="B13075" s="8" t="s">
        <v>14214</v>
      </c>
      <c r="C13075" s="7" t="s">
        <v>215</v>
      </c>
      <c r="E13075" s="9">
        <v>1959.091</v>
      </c>
    </row>
    <row r="13076" s="1" customFormat="1" customHeight="1" spans="1:5">
      <c r="A13076" s="7" t="s">
        <v>14215</v>
      </c>
      <c r="B13076" s="8" t="s">
        <v>14216</v>
      </c>
      <c r="C13076" s="7" t="s">
        <v>215</v>
      </c>
      <c r="E13076" s="9">
        <v>2699.5056</v>
      </c>
    </row>
    <row r="13077" s="1" customFormat="1" customHeight="1" spans="1:5">
      <c r="A13077" s="7" t="s">
        <v>14217</v>
      </c>
      <c r="B13077" s="8" t="s">
        <v>14218</v>
      </c>
      <c r="C13077" s="7" t="s">
        <v>215</v>
      </c>
      <c r="E13077" s="9">
        <v>40.2479</v>
      </c>
    </row>
    <row r="13078" s="1" customFormat="1" customHeight="1" spans="1:5">
      <c r="A13078" s="7" t="s">
        <v>14219</v>
      </c>
      <c r="B13078" s="8" t="s">
        <v>14220</v>
      </c>
      <c r="C13078" s="7" t="s">
        <v>215</v>
      </c>
      <c r="E13078" s="9">
        <v>6711.8604</v>
      </c>
    </row>
    <row r="13079" s="1" customFormat="1" customHeight="1" spans="1:5">
      <c r="A13079" s="7" t="s">
        <v>14221</v>
      </c>
      <c r="B13079" s="8" t="s">
        <v>14222</v>
      </c>
      <c r="C13079" s="7" t="s">
        <v>215</v>
      </c>
      <c r="E13079" s="9">
        <v>42.5448</v>
      </c>
    </row>
    <row r="13080" s="1" customFormat="1" customHeight="1" spans="1:5">
      <c r="A13080" s="7" t="s">
        <v>14223</v>
      </c>
      <c r="B13080" s="8" t="s">
        <v>14224</v>
      </c>
      <c r="C13080" s="7" t="s">
        <v>215</v>
      </c>
      <c r="E13080" s="9">
        <v>400.0306</v>
      </c>
    </row>
    <row r="13081" s="1" customFormat="1" customHeight="1" spans="1:5">
      <c r="A13081" s="7" t="s">
        <v>14225</v>
      </c>
      <c r="B13081" s="8" t="s">
        <v>14226</v>
      </c>
      <c r="C13081" s="7" t="s">
        <v>215</v>
      </c>
      <c r="E13081" s="9">
        <v>400.0306</v>
      </c>
    </row>
    <row r="13082" s="1" customFormat="1" customHeight="1" spans="1:5">
      <c r="A13082" s="7" t="s">
        <v>14227</v>
      </c>
      <c r="B13082" s="8" t="s">
        <v>14228</v>
      </c>
      <c r="C13082" s="7" t="s">
        <v>215</v>
      </c>
      <c r="E13082" s="9">
        <v>68.209</v>
      </c>
    </row>
    <row r="13083" s="1" customFormat="1" customHeight="1" spans="1:5">
      <c r="A13083" s="7" t="s">
        <v>14229</v>
      </c>
      <c r="B13083" s="8" t="s">
        <v>14230</v>
      </c>
      <c r="C13083" s="7" t="s">
        <v>215</v>
      </c>
      <c r="E13083" s="9">
        <v>74.9577</v>
      </c>
    </row>
    <row r="13084" s="1" customFormat="1" customHeight="1" spans="1:5">
      <c r="A13084" s="7" t="s">
        <v>14231</v>
      </c>
      <c r="B13084" s="8" t="s">
        <v>14232</v>
      </c>
      <c r="C13084" s="7" t="s">
        <v>215</v>
      </c>
      <c r="E13084" s="9">
        <v>105.7791</v>
      </c>
    </row>
    <row r="13085" s="1" customFormat="1" customHeight="1" spans="1:5">
      <c r="A13085" s="7" t="s">
        <v>14233</v>
      </c>
      <c r="B13085" s="8" t="s">
        <v>14234</v>
      </c>
      <c r="C13085" s="7" t="s">
        <v>215</v>
      </c>
      <c r="E13085" s="9">
        <v>82.1679</v>
      </c>
    </row>
    <row r="13086" s="1" customFormat="1" customHeight="1" spans="1:5">
      <c r="A13086" s="7" t="s">
        <v>14235</v>
      </c>
      <c r="B13086" s="8" t="s">
        <v>14236</v>
      </c>
      <c r="C13086" s="7" t="s">
        <v>215</v>
      </c>
      <c r="E13086" s="9">
        <v>127.088</v>
      </c>
    </row>
    <row r="13087" s="1" customFormat="1" customHeight="1" spans="1:5">
      <c r="A13087" s="7" t="s">
        <v>14237</v>
      </c>
      <c r="B13087" s="8" t="s">
        <v>14238</v>
      </c>
      <c r="C13087" s="7" t="s">
        <v>215</v>
      </c>
      <c r="E13087" s="9">
        <v>160.0905</v>
      </c>
    </row>
    <row r="13088" s="1" customFormat="1" customHeight="1" spans="1:5">
      <c r="A13088" s="7" t="s">
        <v>14239</v>
      </c>
      <c r="B13088" s="8" t="s">
        <v>14240</v>
      </c>
      <c r="C13088" s="7" t="s">
        <v>215</v>
      </c>
      <c r="E13088" s="9">
        <v>165.1791</v>
      </c>
    </row>
    <row r="13089" s="1" customFormat="1" customHeight="1" spans="1:5">
      <c r="A13089" s="7" t="s">
        <v>14241</v>
      </c>
      <c r="B13089" s="8" t="s">
        <v>14242</v>
      </c>
      <c r="C13089" s="7" t="s">
        <v>215</v>
      </c>
      <c r="E13089" s="9">
        <v>194.6378</v>
      </c>
    </row>
    <row r="13090" s="1" customFormat="1" customHeight="1" spans="1:5">
      <c r="A13090" s="7" t="s">
        <v>14243</v>
      </c>
      <c r="B13090" s="8" t="s">
        <v>14244</v>
      </c>
      <c r="C13090" s="7" t="s">
        <v>215</v>
      </c>
      <c r="E13090" s="9">
        <v>216.4119</v>
      </c>
    </row>
    <row r="13091" s="1" customFormat="1" customHeight="1" spans="1:5">
      <c r="A13091" s="7" t="s">
        <v>14245</v>
      </c>
      <c r="B13091" s="8" t="s">
        <v>14246</v>
      </c>
      <c r="C13091" s="7" t="s">
        <v>215</v>
      </c>
      <c r="E13091" s="9">
        <v>289.6384</v>
      </c>
    </row>
    <row r="13092" s="1" customFormat="1" customHeight="1" spans="1:5">
      <c r="A13092" s="7" t="s">
        <v>14247</v>
      </c>
      <c r="B13092" s="8" t="s">
        <v>14248</v>
      </c>
      <c r="C13092" s="7" t="s">
        <v>215</v>
      </c>
      <c r="E13092" s="9">
        <v>103.8823</v>
      </c>
    </row>
    <row r="13093" s="1" customFormat="1" customHeight="1" spans="1:5">
      <c r="A13093" s="7" t="s">
        <v>14249</v>
      </c>
      <c r="B13093" s="8" t="s">
        <v>14250</v>
      </c>
      <c r="C13093" s="7" t="s">
        <v>215</v>
      </c>
      <c r="E13093" s="9">
        <v>162.318</v>
      </c>
    </row>
    <row r="13094" s="1" customFormat="1" customHeight="1" spans="1:5">
      <c r="A13094" s="7" t="s">
        <v>14251</v>
      </c>
      <c r="B13094" s="8" t="s">
        <v>14252</v>
      </c>
      <c r="C13094" s="7" t="s">
        <v>215</v>
      </c>
      <c r="E13094" s="9">
        <v>227.0985</v>
      </c>
    </row>
    <row r="13095" s="1" customFormat="1" customHeight="1" spans="1:5">
      <c r="A13095" s="7" t="s">
        <v>14253</v>
      </c>
      <c r="B13095" s="8" t="s">
        <v>14254</v>
      </c>
      <c r="C13095" s="7" t="s">
        <v>215</v>
      </c>
      <c r="E13095" s="9">
        <v>190637.7613</v>
      </c>
    </row>
    <row r="13096" s="1" customFormat="1" customHeight="1" spans="1:5">
      <c r="A13096" s="7" t="s">
        <v>14255</v>
      </c>
      <c r="B13096" s="8" t="s">
        <v>14256</v>
      </c>
      <c r="C13096" s="7" t="s">
        <v>215</v>
      </c>
      <c r="E13096" s="9">
        <v>234612.9188</v>
      </c>
    </row>
    <row r="13097" s="1" customFormat="1" customHeight="1" spans="1:5">
      <c r="A13097" s="7" t="s">
        <v>14257</v>
      </c>
      <c r="B13097" s="8" t="s">
        <v>14258</v>
      </c>
      <c r="C13097" s="7" t="s">
        <v>215</v>
      </c>
      <c r="E13097" s="9">
        <v>273872.0791</v>
      </c>
    </row>
    <row r="13098" s="1" customFormat="1" customHeight="1" spans="1:5">
      <c r="A13098" s="7" t="s">
        <v>14259</v>
      </c>
      <c r="B13098" s="8" t="s">
        <v>14260</v>
      </c>
      <c r="C13098" s="7" t="s">
        <v>215</v>
      </c>
      <c r="E13098" s="9">
        <v>287236.6497</v>
      </c>
    </row>
    <row r="13099" s="1" customFormat="1" customHeight="1" spans="1:5">
      <c r="A13099" s="7" t="s">
        <v>14261</v>
      </c>
      <c r="B13099" s="8" t="s">
        <v>14262</v>
      </c>
      <c r="C13099" s="7" t="s">
        <v>215</v>
      </c>
      <c r="E13099" s="9">
        <v>305415.4194</v>
      </c>
    </row>
    <row r="13100" s="1" customFormat="1" customHeight="1" spans="1:5">
      <c r="A13100" s="7" t="s">
        <v>14263</v>
      </c>
      <c r="B13100" s="8" t="s">
        <v>14264</v>
      </c>
      <c r="C13100" s="7" t="s">
        <v>215</v>
      </c>
      <c r="E13100" s="9">
        <v>15.5648</v>
      </c>
    </row>
    <row r="13101" s="1" customFormat="1" customHeight="1" spans="1:5">
      <c r="A13101" s="7" t="s">
        <v>14265</v>
      </c>
      <c r="B13101" s="8" t="s">
        <v>14266</v>
      </c>
      <c r="C13101" s="7" t="s">
        <v>215</v>
      </c>
      <c r="E13101" s="9">
        <v>318985.7004</v>
      </c>
    </row>
    <row r="13102" s="1" customFormat="1" customHeight="1" spans="1:5">
      <c r="A13102" s="7" t="s">
        <v>14267</v>
      </c>
      <c r="B13102" s="8" t="s">
        <v>14268</v>
      </c>
      <c r="C13102" s="7" t="s">
        <v>215</v>
      </c>
      <c r="E13102" s="9">
        <v>290597.2525</v>
      </c>
    </row>
    <row r="13103" s="1" customFormat="1" customHeight="1" spans="1:5">
      <c r="A13103" s="7" t="s">
        <v>14269</v>
      </c>
      <c r="B13103" s="8" t="s">
        <v>14270</v>
      </c>
      <c r="C13103" s="7" t="s">
        <v>215</v>
      </c>
      <c r="E13103" s="9">
        <v>312115.3108</v>
      </c>
    </row>
    <row r="13104" s="1" customFormat="1" customHeight="1" spans="1:5">
      <c r="A13104" s="7" t="s">
        <v>14271</v>
      </c>
      <c r="B13104" s="8" t="s">
        <v>14272</v>
      </c>
      <c r="C13104" s="7" t="s">
        <v>215</v>
      </c>
      <c r="E13104" s="9">
        <v>557.8549</v>
      </c>
    </row>
    <row r="13105" s="1" customFormat="1" customHeight="1" spans="1:5">
      <c r="A13105" s="7" t="s">
        <v>14273</v>
      </c>
      <c r="B13105" s="8" t="s">
        <v>14274</v>
      </c>
      <c r="C13105" s="7" t="s">
        <v>215</v>
      </c>
      <c r="E13105" s="9">
        <v>611.2543</v>
      </c>
    </row>
    <row r="13106" s="1" customFormat="1" customHeight="1" spans="1:5">
      <c r="A13106" s="7" t="s">
        <v>14275</v>
      </c>
      <c r="B13106" s="8" t="s">
        <v>14276</v>
      </c>
      <c r="C13106" s="7" t="s">
        <v>215</v>
      </c>
      <c r="E13106" s="9">
        <v>1174.8471</v>
      </c>
    </row>
    <row r="13107" s="1" customFormat="1" customHeight="1" spans="1:5">
      <c r="A13107" s="7" t="s">
        <v>14277</v>
      </c>
      <c r="B13107" s="8" t="s">
        <v>14278</v>
      </c>
      <c r="C13107" s="7" t="s">
        <v>215</v>
      </c>
      <c r="E13107" s="9">
        <v>1999.0192</v>
      </c>
    </row>
    <row r="13108" s="1" customFormat="1" customHeight="1" spans="1:5">
      <c r="A13108" s="7" t="s">
        <v>14279</v>
      </c>
      <c r="B13108" s="8" t="s">
        <v>14280</v>
      </c>
      <c r="C13108" s="7" t="s">
        <v>215</v>
      </c>
      <c r="E13108" s="9">
        <v>225.156</v>
      </c>
    </row>
    <row r="13109" s="1" customFormat="1" customHeight="1" spans="1:5">
      <c r="A13109" s="7" t="s">
        <v>14281</v>
      </c>
      <c r="B13109" s="8" t="s">
        <v>14282</v>
      </c>
      <c r="C13109" s="7" t="s">
        <v>215</v>
      </c>
      <c r="E13109" s="9">
        <v>296.0842</v>
      </c>
    </row>
    <row r="13110" s="1" customFormat="1" customHeight="1" spans="1:5">
      <c r="A13110" s="7" t="s">
        <v>14283</v>
      </c>
      <c r="B13110" s="8" t="s">
        <v>14284</v>
      </c>
      <c r="C13110" s="7" t="s">
        <v>215</v>
      </c>
      <c r="E13110" s="9">
        <v>359.186</v>
      </c>
    </row>
    <row r="13111" s="1" customFormat="1" customHeight="1" spans="1:5">
      <c r="A13111" s="7" t="s">
        <v>14285</v>
      </c>
      <c r="B13111" s="8" t="s">
        <v>14286</v>
      </c>
      <c r="C13111" s="7" t="s">
        <v>215</v>
      </c>
      <c r="E13111" s="9">
        <v>458.2392</v>
      </c>
    </row>
    <row r="13112" s="1" customFormat="1" customHeight="1" spans="1:5">
      <c r="A13112" s="7" t="s">
        <v>14287</v>
      </c>
      <c r="B13112" s="8" t="s">
        <v>14288</v>
      </c>
      <c r="C13112" s="7" t="s">
        <v>215</v>
      </c>
      <c r="E13112" s="9">
        <v>23.999</v>
      </c>
    </row>
    <row r="13113" s="1" customFormat="1" customHeight="1" spans="1:5">
      <c r="A13113" s="7" t="s">
        <v>14289</v>
      </c>
      <c r="B13113" s="8" t="s">
        <v>14290</v>
      </c>
      <c r="C13113" s="7" t="s">
        <v>215</v>
      </c>
      <c r="E13113" s="9">
        <v>317182.5506</v>
      </c>
    </row>
    <row r="13114" s="1" customFormat="1" customHeight="1" spans="1:5">
      <c r="A13114" s="7" t="s">
        <v>14291</v>
      </c>
      <c r="B13114" s="8" t="s">
        <v>14292</v>
      </c>
      <c r="C13114" s="7" t="s">
        <v>215</v>
      </c>
      <c r="E13114" s="9">
        <v>38.8045</v>
      </c>
    </row>
    <row r="13115" s="1" customFormat="1" customHeight="1" spans="1:5">
      <c r="A13115" s="7" t="s">
        <v>14293</v>
      </c>
      <c r="B13115" s="8" t="s">
        <v>14294</v>
      </c>
      <c r="C13115" s="7" t="s">
        <v>232</v>
      </c>
      <c r="E13115" s="9">
        <v>5.0444</v>
      </c>
    </row>
    <row r="13116" s="1" customFormat="1" customHeight="1" spans="1:5">
      <c r="A13116" s="7" t="s">
        <v>14295</v>
      </c>
      <c r="B13116" s="8" t="s">
        <v>14296</v>
      </c>
      <c r="C13116" s="7" t="s">
        <v>215</v>
      </c>
      <c r="E13116" s="9">
        <v>46.7355</v>
      </c>
    </row>
    <row r="13117" s="1" customFormat="1" customHeight="1" spans="1:5">
      <c r="A13117" s="7" t="s">
        <v>14297</v>
      </c>
      <c r="B13117" s="8" t="s">
        <v>14298</v>
      </c>
      <c r="C13117" s="7" t="s">
        <v>215</v>
      </c>
      <c r="E13117" s="9">
        <v>52.481</v>
      </c>
    </row>
    <row r="13118" s="1" customFormat="1" customHeight="1" spans="1:5">
      <c r="A13118" s="7" t="s">
        <v>14299</v>
      </c>
      <c r="B13118" s="8" t="s">
        <v>14300</v>
      </c>
      <c r="C13118" s="7" t="s">
        <v>215</v>
      </c>
      <c r="E13118" s="9">
        <v>325292.2879</v>
      </c>
    </row>
    <row r="13119" s="1" customFormat="1" customHeight="1" spans="1:5">
      <c r="A13119" s="7" t="s">
        <v>14301</v>
      </c>
      <c r="B13119" s="8" t="s">
        <v>14302</v>
      </c>
      <c r="C13119" s="7" t="s">
        <v>232</v>
      </c>
      <c r="E13119" s="9">
        <v>2.3073</v>
      </c>
    </row>
    <row r="13120" s="1" customFormat="1" customHeight="1" spans="1:5">
      <c r="A13120" s="7" t="s">
        <v>14303</v>
      </c>
      <c r="B13120" s="8" t="s">
        <v>14304</v>
      </c>
      <c r="C13120" s="7" t="s">
        <v>215</v>
      </c>
      <c r="E13120" s="9">
        <v>37.2177</v>
      </c>
    </row>
    <row r="13121" s="1" customFormat="1" customHeight="1" spans="1:5">
      <c r="A13121" s="7" t="s">
        <v>14305</v>
      </c>
      <c r="B13121" s="8" t="s">
        <v>14306</v>
      </c>
      <c r="C13121" s="7" t="s">
        <v>232</v>
      </c>
      <c r="E13121" s="9">
        <v>2.7116</v>
      </c>
    </row>
    <row r="13122" s="1" customFormat="1" customHeight="1" spans="1:5">
      <c r="A13122" s="7" t="s">
        <v>14307</v>
      </c>
      <c r="B13122" s="8" t="s">
        <v>14308</v>
      </c>
      <c r="C13122" s="7" t="s">
        <v>12219</v>
      </c>
      <c r="E13122" s="9">
        <v>57.2844</v>
      </c>
    </row>
    <row r="13123" s="1" customFormat="1" customHeight="1" spans="1:5">
      <c r="A13123" s="7" t="s">
        <v>14309</v>
      </c>
      <c r="B13123" s="8" t="s">
        <v>14310</v>
      </c>
      <c r="C13123" s="7" t="s">
        <v>215</v>
      </c>
      <c r="E13123" s="9">
        <v>1126.4175</v>
      </c>
    </row>
    <row r="13124" s="1" customFormat="1" customHeight="1" spans="1:5">
      <c r="A13124" s="7" t="s">
        <v>14311</v>
      </c>
      <c r="B13124" s="8" t="s">
        <v>14312</v>
      </c>
      <c r="C13124" s="7" t="s">
        <v>215</v>
      </c>
      <c r="E13124" s="9">
        <v>70.6743</v>
      </c>
    </row>
    <row r="13125" s="1" customFormat="1" customHeight="1" spans="1:5">
      <c r="A13125" s="7" t="s">
        <v>14313</v>
      </c>
      <c r="B13125" s="8" t="s">
        <v>14314</v>
      </c>
      <c r="C13125" s="7" t="s">
        <v>215</v>
      </c>
      <c r="E13125" s="9">
        <v>120.9465</v>
      </c>
    </row>
    <row r="13126" s="1" customFormat="1" customHeight="1" spans="1:5">
      <c r="A13126" s="7" t="s">
        <v>14315</v>
      </c>
      <c r="B13126" s="8" t="s">
        <v>14316</v>
      </c>
      <c r="C13126" s="7" t="s">
        <v>215</v>
      </c>
      <c r="E13126" s="9">
        <v>137.6724</v>
      </c>
    </row>
    <row r="13127" s="1" customFormat="1" customHeight="1" spans="1:5">
      <c r="A13127" s="7" t="s">
        <v>14317</v>
      </c>
      <c r="B13127" s="8" t="s">
        <v>14318</v>
      </c>
      <c r="C13127" s="7" t="s">
        <v>215</v>
      </c>
      <c r="E13127" s="9">
        <v>151.7951</v>
      </c>
    </row>
    <row r="13128" s="1" customFormat="1" customHeight="1" spans="1:5">
      <c r="A13128" s="7" t="s">
        <v>14319</v>
      </c>
      <c r="B13128" s="8" t="s">
        <v>14320</v>
      </c>
      <c r="C13128" s="7" t="s">
        <v>215</v>
      </c>
      <c r="E13128" s="9">
        <v>191.0546</v>
      </c>
    </row>
    <row r="13129" s="1" customFormat="1" customHeight="1" spans="1:5">
      <c r="A13129" s="7" t="s">
        <v>14321</v>
      </c>
      <c r="B13129" s="8" t="s">
        <v>14322</v>
      </c>
      <c r="C13129" s="7" t="s">
        <v>12219</v>
      </c>
      <c r="E13129" s="9">
        <v>17.0086</v>
      </c>
    </row>
    <row r="13130" s="1" customFormat="1" customHeight="1" spans="1:5">
      <c r="A13130" s="7" t="s">
        <v>14323</v>
      </c>
      <c r="B13130" s="8" t="s">
        <v>14324</v>
      </c>
      <c r="C13130" s="7" t="s">
        <v>215</v>
      </c>
      <c r="E13130" s="9">
        <v>219.1044</v>
      </c>
    </row>
    <row r="13131" s="1" customFormat="1" customHeight="1" spans="1:5">
      <c r="A13131" s="7" t="s">
        <v>14325</v>
      </c>
      <c r="B13131" s="8" t="s">
        <v>14326</v>
      </c>
      <c r="C13131" s="7" t="s">
        <v>12219</v>
      </c>
      <c r="E13131" s="9">
        <v>24.4679</v>
      </c>
    </row>
    <row r="13132" s="1" customFormat="1" customHeight="1" spans="1:5">
      <c r="A13132" s="7" t="s">
        <v>14327</v>
      </c>
      <c r="B13132" s="8" t="s">
        <v>14328</v>
      </c>
      <c r="C13132" s="7" t="s">
        <v>618</v>
      </c>
      <c r="E13132" s="9">
        <v>10.6129</v>
      </c>
    </row>
    <row r="13133" s="1" customFormat="1" customHeight="1" spans="1:5">
      <c r="A13133" s="7" t="s">
        <v>14329</v>
      </c>
      <c r="B13133" s="8" t="s">
        <v>14330</v>
      </c>
      <c r="C13133" s="7" t="s">
        <v>618</v>
      </c>
      <c r="E13133" s="9">
        <v>11.6161</v>
      </c>
    </row>
    <row r="13134" s="1" customFormat="1" customHeight="1" spans="1:5">
      <c r="A13134" s="7" t="s">
        <v>14331</v>
      </c>
      <c r="B13134" s="8" t="s">
        <v>14332</v>
      </c>
      <c r="C13134" s="7" t="s">
        <v>618</v>
      </c>
      <c r="E13134" s="9">
        <v>12.3258</v>
      </c>
    </row>
    <row r="13135" s="1" customFormat="1" customHeight="1" spans="1:5">
      <c r="A13135" s="7" t="s">
        <v>14333</v>
      </c>
      <c r="B13135" s="8" t="s">
        <v>14334</v>
      </c>
      <c r="C13135" s="7" t="s">
        <v>618</v>
      </c>
      <c r="E13135" s="9">
        <v>36.4381</v>
      </c>
    </row>
    <row r="13136" s="1" customFormat="1" customHeight="1" spans="1:5">
      <c r="A13136" s="7" t="s">
        <v>14335</v>
      </c>
      <c r="B13136" s="8" t="s">
        <v>14336</v>
      </c>
      <c r="C13136" s="7" t="s">
        <v>618</v>
      </c>
      <c r="E13136" s="9">
        <v>12.1278</v>
      </c>
    </row>
    <row r="13137" s="1" customFormat="1" customHeight="1" spans="1:5">
      <c r="A13137" s="7" t="s">
        <v>14337</v>
      </c>
      <c r="B13137" s="8" t="s">
        <v>14338</v>
      </c>
      <c r="C13137" s="7" t="s">
        <v>12219</v>
      </c>
      <c r="E13137" s="9">
        <v>24.4679</v>
      </c>
    </row>
    <row r="13138" s="1" customFormat="1" customHeight="1" spans="1:5">
      <c r="A13138" s="7" t="s">
        <v>14339</v>
      </c>
      <c r="B13138" s="8" t="s">
        <v>14340</v>
      </c>
      <c r="C13138" s="7" t="s">
        <v>618</v>
      </c>
      <c r="E13138" s="9">
        <v>10.3472</v>
      </c>
    </row>
    <row r="13139" s="1" customFormat="1" customHeight="1" spans="1:5">
      <c r="A13139" s="7" t="s">
        <v>14341</v>
      </c>
      <c r="B13139" s="8" t="s">
        <v>14342</v>
      </c>
      <c r="C13139" s="7" t="s">
        <v>215</v>
      </c>
      <c r="E13139" s="9">
        <v>1553.0871</v>
      </c>
    </row>
    <row r="13140" s="1" customFormat="1" customHeight="1" spans="1:5">
      <c r="A13140" s="7" t="s">
        <v>14343</v>
      </c>
      <c r="B13140" s="8" t="s">
        <v>14344</v>
      </c>
      <c r="C13140" s="7" t="s">
        <v>232</v>
      </c>
      <c r="E13140" s="9">
        <v>150.6715</v>
      </c>
    </row>
    <row r="13141" s="1" customFormat="1" customHeight="1" spans="1:5">
      <c r="A13141" s="7" t="s">
        <v>14345</v>
      </c>
      <c r="B13141" s="8" t="s">
        <v>14346</v>
      </c>
      <c r="C13141" s="7" t="s">
        <v>232</v>
      </c>
      <c r="E13141" s="9">
        <v>178.3931</v>
      </c>
    </row>
    <row r="13142" s="1" customFormat="1" customHeight="1" spans="1:5">
      <c r="A13142" s="7" t="s">
        <v>14347</v>
      </c>
      <c r="B13142" s="8" t="s">
        <v>14348</v>
      </c>
      <c r="C13142" s="7" t="s">
        <v>232</v>
      </c>
      <c r="E13142" s="9">
        <v>223.1874</v>
      </c>
    </row>
    <row r="13143" s="1" customFormat="1" customHeight="1" spans="1:5">
      <c r="A13143" s="7" t="s">
        <v>14349</v>
      </c>
      <c r="B13143" s="8" t="s">
        <v>14350</v>
      </c>
      <c r="C13143" s="7" t="s">
        <v>228</v>
      </c>
      <c r="E13143" s="9">
        <v>5.5084</v>
      </c>
    </row>
    <row r="13144" s="1" customFormat="1" customHeight="1" spans="1:5">
      <c r="A13144" s="7" t="s">
        <v>14351</v>
      </c>
      <c r="B13144" s="8" t="s">
        <v>14352</v>
      </c>
      <c r="C13144" s="7" t="s">
        <v>228</v>
      </c>
      <c r="E13144" s="9">
        <v>7.5148</v>
      </c>
    </row>
    <row r="13145" s="1" customFormat="1" customHeight="1" spans="1:5">
      <c r="A13145" s="7" t="s">
        <v>14353</v>
      </c>
      <c r="B13145" s="8" t="s">
        <v>14354</v>
      </c>
      <c r="C13145" s="7" t="s">
        <v>232</v>
      </c>
      <c r="E13145" s="9">
        <v>277.5838</v>
      </c>
    </row>
    <row r="13146" s="1" customFormat="1" customHeight="1" spans="1:5">
      <c r="A13146" s="7" t="s">
        <v>14355</v>
      </c>
      <c r="B13146" s="8" t="s">
        <v>14356</v>
      </c>
      <c r="C13146" s="7" t="s">
        <v>232</v>
      </c>
      <c r="E13146" s="9">
        <v>371.0367</v>
      </c>
    </row>
    <row r="13147" s="1" customFormat="1" customHeight="1" spans="1:5">
      <c r="A13147" s="7" t="s">
        <v>14357</v>
      </c>
      <c r="B13147" s="8" t="s">
        <v>14358</v>
      </c>
      <c r="C13147" s="7" t="s">
        <v>232</v>
      </c>
      <c r="E13147" s="9">
        <v>115.1475</v>
      </c>
    </row>
    <row r="13148" s="1" customFormat="1" customHeight="1" spans="1:5">
      <c r="A13148" s="7" t="s">
        <v>14359</v>
      </c>
      <c r="B13148" s="8" t="s">
        <v>14360</v>
      </c>
      <c r="C13148" s="7" t="s">
        <v>232</v>
      </c>
      <c r="E13148" s="9">
        <v>194.8694</v>
      </c>
    </row>
    <row r="13149" s="1" customFormat="1" customHeight="1" spans="1:5">
      <c r="A13149" s="7" t="s">
        <v>14361</v>
      </c>
      <c r="B13149" s="8" t="s">
        <v>14362</v>
      </c>
      <c r="C13149" s="7" t="s">
        <v>232</v>
      </c>
      <c r="E13149" s="9">
        <v>229.5527</v>
      </c>
    </row>
    <row r="13150" s="1" customFormat="1" customHeight="1" spans="1:5">
      <c r="A13150" s="7" t="s">
        <v>14363</v>
      </c>
      <c r="B13150" s="8" t="s">
        <v>14364</v>
      </c>
      <c r="C13150" s="7" t="s">
        <v>232</v>
      </c>
      <c r="E13150" s="9">
        <v>306.3562</v>
      </c>
    </row>
    <row r="13151" s="1" customFormat="1" customHeight="1" spans="1:5">
      <c r="A13151" s="7" t="s">
        <v>14365</v>
      </c>
      <c r="B13151" s="8" t="s">
        <v>14366</v>
      </c>
      <c r="C13151" s="7" t="s">
        <v>232</v>
      </c>
      <c r="E13151" s="9">
        <v>346.136</v>
      </c>
    </row>
    <row r="13152" s="1" customFormat="1" customHeight="1" spans="1:5">
      <c r="A13152" s="7" t="s">
        <v>14367</v>
      </c>
      <c r="B13152" s="8" t="s">
        <v>14368</v>
      </c>
      <c r="C13152" s="7" t="s">
        <v>232</v>
      </c>
      <c r="E13152" s="9">
        <v>389.5883</v>
      </c>
    </row>
    <row r="13153" s="1" customFormat="1" customHeight="1" spans="1:5">
      <c r="A13153" s="7" t="s">
        <v>14369</v>
      </c>
      <c r="B13153" s="8" t="s">
        <v>14370</v>
      </c>
      <c r="C13153" s="7" t="s">
        <v>215</v>
      </c>
      <c r="E13153" s="9">
        <v>332262.1349</v>
      </c>
    </row>
    <row r="13154" s="1" customFormat="1" customHeight="1" spans="1:5">
      <c r="A13154" s="7" t="s">
        <v>14371</v>
      </c>
      <c r="B13154" s="8" t="s">
        <v>14372</v>
      </c>
      <c r="C13154" s="7" t="s">
        <v>215</v>
      </c>
      <c r="E13154" s="9">
        <v>335006.243</v>
      </c>
    </row>
    <row r="13155" s="1" customFormat="1" customHeight="1" spans="1:5">
      <c r="A13155" s="7" t="s">
        <v>14373</v>
      </c>
      <c r="B13155" s="8" t="s">
        <v>14374</v>
      </c>
      <c r="C13155" s="7" t="s">
        <v>215</v>
      </c>
      <c r="E13155" s="9">
        <v>722.0835</v>
      </c>
    </row>
    <row r="13156" s="1" customFormat="1" customHeight="1" spans="1:5">
      <c r="A13156" s="7" t="s">
        <v>14375</v>
      </c>
      <c r="B13156" s="8" t="s">
        <v>14376</v>
      </c>
      <c r="C13156" s="7" t="s">
        <v>232</v>
      </c>
      <c r="E13156" s="9">
        <v>485.2161</v>
      </c>
    </row>
    <row r="13157" s="1" customFormat="1" customHeight="1" spans="1:5">
      <c r="A13157" s="7" t="s">
        <v>14377</v>
      </c>
      <c r="B13157" s="8" t="s">
        <v>14378</v>
      </c>
      <c r="C13157" s="7" t="s">
        <v>228</v>
      </c>
      <c r="E13157" s="9">
        <v>336.961</v>
      </c>
    </row>
    <row r="13158" s="1" customFormat="1" customHeight="1" spans="1:5">
      <c r="A13158" s="7" t="s">
        <v>14379</v>
      </c>
      <c r="B13158" s="8" t="s">
        <v>14380</v>
      </c>
      <c r="C13158" s="7" t="s">
        <v>215</v>
      </c>
      <c r="E13158" s="9">
        <v>1976.0619</v>
      </c>
    </row>
    <row r="13159" s="1" customFormat="1" customHeight="1" spans="1:5">
      <c r="A13159" s="7" t="s">
        <v>14381</v>
      </c>
      <c r="B13159" s="8" t="s">
        <v>14382</v>
      </c>
      <c r="C13159" s="7" t="s">
        <v>215</v>
      </c>
      <c r="E13159" s="9">
        <v>348.7921</v>
      </c>
    </row>
    <row r="13160" s="1" customFormat="1" customHeight="1" spans="1:5">
      <c r="A13160" s="7" t="s">
        <v>14383</v>
      </c>
      <c r="B13160" s="8" t="s">
        <v>14384</v>
      </c>
      <c r="C13160" s="7" t="s">
        <v>215</v>
      </c>
      <c r="E13160" s="9">
        <v>1000.8216</v>
      </c>
    </row>
    <row r="13161" s="1" customFormat="1" customHeight="1" spans="1:5">
      <c r="A13161" s="7" t="s">
        <v>14385</v>
      </c>
      <c r="B13161" s="8" t="s">
        <v>14386</v>
      </c>
      <c r="C13161" s="7" t="s">
        <v>232</v>
      </c>
      <c r="E13161" s="9">
        <v>590.2405</v>
      </c>
    </row>
    <row r="13162" s="1" customFormat="1" customHeight="1" spans="1:5">
      <c r="A13162" s="7" t="s">
        <v>14387</v>
      </c>
      <c r="B13162" s="8" t="s">
        <v>14388</v>
      </c>
      <c r="C13162" s="7" t="s">
        <v>215</v>
      </c>
      <c r="E13162" s="9">
        <v>4185.9737</v>
      </c>
    </row>
    <row r="13163" s="1" customFormat="1" customHeight="1" spans="1:5">
      <c r="A13163" s="7" t="s">
        <v>14389</v>
      </c>
      <c r="B13163" s="8" t="s">
        <v>14390</v>
      </c>
      <c r="C13163" s="7" t="s">
        <v>215</v>
      </c>
      <c r="E13163" s="9">
        <v>579.0113</v>
      </c>
    </row>
    <row r="13164" s="1" customFormat="1" customHeight="1" spans="1:5">
      <c r="A13164" s="7" t="s">
        <v>14391</v>
      </c>
      <c r="B13164" s="8" t="s">
        <v>14392</v>
      </c>
      <c r="C13164" s="7" t="s">
        <v>215</v>
      </c>
      <c r="E13164" s="9">
        <v>258.5348</v>
      </c>
    </row>
    <row r="13165" s="1" customFormat="1" customHeight="1" spans="1:5">
      <c r="A13165" s="7" t="s">
        <v>14393</v>
      </c>
      <c r="B13165" s="8" t="s">
        <v>14394</v>
      </c>
      <c r="C13165" s="7" t="s">
        <v>215</v>
      </c>
      <c r="E13165" s="9">
        <v>1438.5787</v>
      </c>
    </row>
    <row r="13166" s="1" customFormat="1" customHeight="1" spans="1:5">
      <c r="A13166" s="7" t="s">
        <v>14395</v>
      </c>
      <c r="B13166" s="8" t="s">
        <v>14396</v>
      </c>
      <c r="C13166" s="7" t="s">
        <v>215</v>
      </c>
      <c r="E13166" s="9">
        <v>5626.6849</v>
      </c>
    </row>
    <row r="13167" s="1" customFormat="1" customHeight="1" spans="1:5">
      <c r="A13167" s="7" t="s">
        <v>14397</v>
      </c>
      <c r="B13167" s="8" t="s">
        <v>14398</v>
      </c>
      <c r="C13167" s="7" t="s">
        <v>215</v>
      </c>
      <c r="E13167" s="9">
        <v>5506.7261</v>
      </c>
    </row>
    <row r="13168" s="1" customFormat="1" customHeight="1" spans="1:5">
      <c r="A13168" s="7" t="s">
        <v>14399</v>
      </c>
      <c r="B13168" s="8" t="s">
        <v>14400</v>
      </c>
      <c r="C13168" s="7" t="s">
        <v>232</v>
      </c>
      <c r="E13168" s="9">
        <v>0.0857</v>
      </c>
    </row>
    <row r="13169" s="1" customFormat="1" customHeight="1" spans="1:5">
      <c r="A13169" s="7" t="s">
        <v>14401</v>
      </c>
      <c r="B13169" s="8" t="s">
        <v>14402</v>
      </c>
      <c r="C13169" s="7" t="s">
        <v>215</v>
      </c>
      <c r="E13169" s="9">
        <v>302.2806</v>
      </c>
    </row>
    <row r="13170" s="1" customFormat="1" customHeight="1" spans="1:5">
      <c r="A13170" s="7" t="s">
        <v>14403</v>
      </c>
      <c r="B13170" s="8" t="s">
        <v>14404</v>
      </c>
      <c r="C13170" s="7" t="s">
        <v>215</v>
      </c>
      <c r="E13170" s="9">
        <v>195.5733</v>
      </c>
    </row>
    <row r="13171" s="1" customFormat="1" customHeight="1" spans="1:5">
      <c r="A13171" s="7" t="s">
        <v>14405</v>
      </c>
      <c r="B13171" s="8" t="s">
        <v>14406</v>
      </c>
      <c r="C13171" s="7" t="s">
        <v>215</v>
      </c>
      <c r="E13171" s="9">
        <v>93.4501</v>
      </c>
    </row>
    <row r="13172" s="1" customFormat="1" customHeight="1" spans="1:5">
      <c r="A13172" s="7" t="s">
        <v>14407</v>
      </c>
      <c r="B13172" s="8" t="s">
        <v>14408</v>
      </c>
      <c r="C13172" s="7" t="s">
        <v>215</v>
      </c>
      <c r="E13172" s="9">
        <v>88.632</v>
      </c>
    </row>
    <row r="13173" s="1" customFormat="1" customHeight="1" spans="1:5">
      <c r="A13173" s="7" t="s">
        <v>14409</v>
      </c>
      <c r="B13173" s="8" t="s">
        <v>14410</v>
      </c>
      <c r="C13173" s="7" t="s">
        <v>215</v>
      </c>
      <c r="E13173" s="9">
        <v>65.5448</v>
      </c>
    </row>
    <row r="13174" s="1" customFormat="1" customHeight="1" spans="1:5">
      <c r="A13174" s="7" t="s">
        <v>14411</v>
      </c>
      <c r="B13174" s="8" t="s">
        <v>14412</v>
      </c>
      <c r="C13174" s="7" t="s">
        <v>12454</v>
      </c>
      <c r="E13174" s="9" t="s">
        <v>13100</v>
      </c>
    </row>
    <row r="13175" s="1" customFormat="1" customHeight="1" spans="1:5">
      <c r="A13175" s="7" t="s">
        <v>14413</v>
      </c>
      <c r="B13175" s="8" t="s">
        <v>14414</v>
      </c>
      <c r="C13175" s="7" t="s">
        <v>223</v>
      </c>
      <c r="E13175" s="9" t="s">
        <v>13100</v>
      </c>
    </row>
    <row r="13176" s="1" customFormat="1" customHeight="1" spans="1:5">
      <c r="A13176" s="7" t="s">
        <v>14415</v>
      </c>
      <c r="B13176" s="8" t="s">
        <v>14416</v>
      </c>
      <c r="C13176" s="7" t="s">
        <v>215</v>
      </c>
      <c r="E13176" s="9">
        <v>57.8143</v>
      </c>
    </row>
    <row r="13177" s="1" customFormat="1" customHeight="1" spans="1:5">
      <c r="A13177" s="7" t="s">
        <v>14417</v>
      </c>
      <c r="B13177" s="8" t="s">
        <v>14418</v>
      </c>
      <c r="C13177" s="7" t="s">
        <v>215</v>
      </c>
      <c r="E13177" s="9">
        <v>85.4201</v>
      </c>
    </row>
    <row r="13178" s="1" customFormat="1" customHeight="1" spans="1:5">
      <c r="A13178" s="7" t="s">
        <v>14419</v>
      </c>
      <c r="B13178" s="8" t="s">
        <v>14420</v>
      </c>
      <c r="C13178" s="7" t="s">
        <v>215</v>
      </c>
      <c r="E13178" s="9">
        <v>151.0757</v>
      </c>
    </row>
    <row r="13179" s="1" customFormat="1" customHeight="1" spans="1:5">
      <c r="A13179" s="7" t="s">
        <v>14421</v>
      </c>
      <c r="B13179" s="8" t="s">
        <v>14422</v>
      </c>
      <c r="C13179" s="7" t="s">
        <v>12454</v>
      </c>
      <c r="E13179" s="9" t="s">
        <v>13100</v>
      </c>
    </row>
    <row r="13180" s="1" customFormat="1" customHeight="1" spans="1:5">
      <c r="A13180" s="7" t="s">
        <v>14423</v>
      </c>
      <c r="B13180" s="8" t="s">
        <v>14424</v>
      </c>
      <c r="C13180" s="7" t="s">
        <v>215</v>
      </c>
      <c r="E13180" s="9">
        <v>86.321</v>
      </c>
    </row>
    <row r="13181" s="1" customFormat="1" customHeight="1" spans="1:5">
      <c r="A13181" s="7" t="s">
        <v>14425</v>
      </c>
      <c r="B13181" s="8" t="s">
        <v>14426</v>
      </c>
      <c r="C13181" s="7" t="s">
        <v>215</v>
      </c>
      <c r="E13181" s="9">
        <v>46.4235</v>
      </c>
    </row>
    <row r="13182" s="1" customFormat="1" customHeight="1" spans="1:5">
      <c r="A13182" s="7" t="s">
        <v>14427</v>
      </c>
      <c r="B13182" s="8" t="s">
        <v>14428</v>
      </c>
      <c r="C13182" s="7" t="s">
        <v>618</v>
      </c>
      <c r="E13182" s="9">
        <v>14.4989</v>
      </c>
    </row>
    <row r="13183" s="1" customFormat="1" customHeight="1" spans="1:5">
      <c r="A13183" s="7" t="s">
        <v>14429</v>
      </c>
      <c r="B13183" s="8" t="s">
        <v>14430</v>
      </c>
      <c r="C13183" s="7" t="s">
        <v>618</v>
      </c>
      <c r="E13183" s="9">
        <v>14.1262</v>
      </c>
    </row>
    <row r="13184" s="1" customFormat="1" customHeight="1" spans="1:5">
      <c r="A13184" s="7" t="s">
        <v>14431</v>
      </c>
      <c r="B13184" s="8" t="s">
        <v>14432</v>
      </c>
      <c r="C13184" s="7" t="s">
        <v>618</v>
      </c>
      <c r="E13184" s="9">
        <v>14.2482</v>
      </c>
    </row>
    <row r="13185" s="1" customFormat="1" customHeight="1" spans="1:5">
      <c r="A13185" s="7" t="s">
        <v>14433</v>
      </c>
      <c r="B13185" s="8" t="s">
        <v>14434</v>
      </c>
      <c r="C13185" s="7" t="s">
        <v>618</v>
      </c>
      <c r="E13185" s="9">
        <v>14.4933</v>
      </c>
    </row>
    <row r="13186" s="1" customFormat="1" customHeight="1" spans="1:5">
      <c r="A13186" s="7" t="s">
        <v>14435</v>
      </c>
      <c r="B13186" s="8" t="s">
        <v>14436</v>
      </c>
      <c r="C13186" s="7" t="s">
        <v>618</v>
      </c>
      <c r="E13186" s="9">
        <v>14.5292</v>
      </c>
    </row>
    <row r="13187" s="1" customFormat="1" customHeight="1" spans="1:5">
      <c r="A13187" s="7" t="s">
        <v>14437</v>
      </c>
      <c r="B13187" s="8" t="s">
        <v>14438</v>
      </c>
      <c r="C13187" s="7" t="s">
        <v>618</v>
      </c>
      <c r="E13187" s="9">
        <v>14.7889</v>
      </c>
    </row>
    <row r="13188" s="1" customFormat="1" customHeight="1" spans="1:5">
      <c r="A13188" s="7" t="s">
        <v>14439</v>
      </c>
      <c r="B13188" s="8" t="s">
        <v>14440</v>
      </c>
      <c r="C13188" s="7" t="s">
        <v>215</v>
      </c>
      <c r="E13188" s="9">
        <v>25349.046</v>
      </c>
    </row>
    <row r="13189" s="1" customFormat="1" customHeight="1" spans="1:5">
      <c r="A13189" s="7" t="s">
        <v>14441</v>
      </c>
      <c r="B13189" s="8" t="s">
        <v>14442</v>
      </c>
      <c r="C13189" s="7" t="s">
        <v>215</v>
      </c>
      <c r="E13189" s="9">
        <v>32775.9271</v>
      </c>
    </row>
    <row r="13190" s="1" customFormat="1" customHeight="1" spans="1:5">
      <c r="A13190" s="7" t="s">
        <v>14443</v>
      </c>
      <c r="B13190" s="8" t="s">
        <v>14444</v>
      </c>
      <c r="C13190" s="7" t="s">
        <v>215</v>
      </c>
      <c r="E13190" s="9">
        <v>22133.7422</v>
      </c>
    </row>
    <row r="13191" s="1" customFormat="1" customHeight="1" spans="1:5">
      <c r="A13191" s="7" t="s">
        <v>14445</v>
      </c>
      <c r="B13191" s="8" t="s">
        <v>14446</v>
      </c>
      <c r="C13191" s="7" t="s">
        <v>215</v>
      </c>
      <c r="E13191" s="9">
        <v>25471.5481</v>
      </c>
    </row>
    <row r="13192" s="1" customFormat="1" customHeight="1" spans="1:5">
      <c r="A13192" s="7" t="s">
        <v>14447</v>
      </c>
      <c r="B13192" s="8" t="s">
        <v>14448</v>
      </c>
      <c r="C13192" s="7" t="s">
        <v>215</v>
      </c>
      <c r="E13192" s="9">
        <v>2768.1264</v>
      </c>
    </row>
    <row r="13193" s="1" customFormat="1" customHeight="1" spans="1:5">
      <c r="A13193" s="7" t="s">
        <v>14449</v>
      </c>
      <c r="B13193" s="8" t="s">
        <v>14450</v>
      </c>
      <c r="C13193" s="7" t="s">
        <v>215</v>
      </c>
      <c r="E13193" s="9">
        <v>2092.6054</v>
      </c>
    </row>
    <row r="13194" s="1" customFormat="1" customHeight="1" spans="1:5">
      <c r="A13194" s="7" t="s">
        <v>246</v>
      </c>
      <c r="B13194" s="8" t="s">
        <v>14451</v>
      </c>
      <c r="C13194" s="7" t="s">
        <v>232</v>
      </c>
      <c r="E13194" s="9">
        <v>35.6687</v>
      </c>
    </row>
    <row r="13195" s="1" customFormat="1" customHeight="1" spans="1:5">
      <c r="A13195" s="7" t="s">
        <v>14452</v>
      </c>
      <c r="B13195" s="8" t="s">
        <v>14453</v>
      </c>
      <c r="C13195" s="7" t="s">
        <v>232</v>
      </c>
      <c r="E13195" s="9">
        <v>602</v>
      </c>
    </row>
    <row r="13196" s="1" customFormat="1" customHeight="1" spans="1:5">
      <c r="A13196" s="7" t="s">
        <v>14454</v>
      </c>
      <c r="B13196" s="8" t="s">
        <v>14455</v>
      </c>
      <c r="C13196" s="7" t="s">
        <v>215</v>
      </c>
      <c r="E13196" s="9">
        <v>57.7399</v>
      </c>
    </row>
    <row r="13197" s="1" customFormat="1" customHeight="1" spans="1:5">
      <c r="A13197" s="7" t="s">
        <v>14456</v>
      </c>
      <c r="B13197" s="8" t="s">
        <v>14457</v>
      </c>
      <c r="C13197" s="7" t="s">
        <v>12219</v>
      </c>
      <c r="E13197" s="9">
        <v>34.6587</v>
      </c>
    </row>
    <row r="13198" s="1" customFormat="1" customHeight="1" spans="1:5">
      <c r="A13198" s="7" t="s">
        <v>14458</v>
      </c>
      <c r="B13198" s="8" t="s">
        <v>14459</v>
      </c>
      <c r="C13198" s="7" t="s">
        <v>618</v>
      </c>
      <c r="E13198" s="9">
        <v>31.6766</v>
      </c>
    </row>
    <row r="13199" s="1" customFormat="1" customHeight="1" spans="1:5">
      <c r="A13199" s="7" t="s">
        <v>14460</v>
      </c>
      <c r="B13199" s="8" t="s">
        <v>14461</v>
      </c>
      <c r="C13199" s="7" t="s">
        <v>215</v>
      </c>
      <c r="E13199" s="9">
        <v>24.4441</v>
      </c>
    </row>
    <row r="13200" s="1" customFormat="1" customHeight="1" spans="1:5">
      <c r="A13200" s="7" t="s">
        <v>14462</v>
      </c>
      <c r="B13200" s="8" t="s">
        <v>14463</v>
      </c>
      <c r="C13200" s="7" t="s">
        <v>232</v>
      </c>
      <c r="E13200" s="9">
        <v>13.7883</v>
      </c>
    </row>
    <row r="13201" s="1" customFormat="1" customHeight="1" spans="1:5">
      <c r="A13201" s="7" t="s">
        <v>14464</v>
      </c>
      <c r="B13201" s="8" t="s">
        <v>14465</v>
      </c>
      <c r="C13201" s="7" t="s">
        <v>215</v>
      </c>
      <c r="E13201" s="9">
        <v>21.9102</v>
      </c>
    </row>
    <row r="13202" s="1" customFormat="1" customHeight="1" spans="1:5">
      <c r="A13202" s="7" t="s">
        <v>14466</v>
      </c>
      <c r="B13202" s="8" t="s">
        <v>14467</v>
      </c>
      <c r="C13202" s="7" t="s">
        <v>215</v>
      </c>
      <c r="E13202" s="9">
        <v>1173.3528</v>
      </c>
    </row>
    <row r="13203" s="1" customFormat="1" customHeight="1" spans="1:5">
      <c r="A13203" s="7" t="s">
        <v>14468</v>
      </c>
      <c r="B13203" s="8" t="s">
        <v>14469</v>
      </c>
      <c r="C13203" s="7" t="s">
        <v>215</v>
      </c>
      <c r="E13203" s="9">
        <v>15.729</v>
      </c>
    </row>
    <row r="13204" s="1" customFormat="1" customHeight="1" spans="1:5">
      <c r="A13204" s="7" t="s">
        <v>14470</v>
      </c>
      <c r="B13204" s="8" t="s">
        <v>14471</v>
      </c>
      <c r="C13204" s="7" t="s">
        <v>215</v>
      </c>
      <c r="E13204" s="9">
        <v>19.1875</v>
      </c>
    </row>
    <row r="13205" s="1" customFormat="1" customHeight="1" spans="1:5">
      <c r="A13205" s="7" t="s">
        <v>14472</v>
      </c>
      <c r="B13205" s="8" t="s">
        <v>14473</v>
      </c>
      <c r="C13205" s="7" t="s">
        <v>215</v>
      </c>
      <c r="E13205" s="9">
        <v>16.6487</v>
      </c>
    </row>
    <row r="13206" s="1" customFormat="1" customHeight="1" spans="1:5">
      <c r="A13206" s="7" t="s">
        <v>14474</v>
      </c>
      <c r="B13206" s="8" t="s">
        <v>14475</v>
      </c>
      <c r="C13206" s="7" t="s">
        <v>215</v>
      </c>
      <c r="E13206" s="9">
        <v>16.4939</v>
      </c>
    </row>
    <row r="13207" s="1" customFormat="1" customHeight="1" spans="1:5">
      <c r="A13207" s="7" t="s">
        <v>14476</v>
      </c>
      <c r="B13207" s="8" t="s">
        <v>14477</v>
      </c>
      <c r="C13207" s="7" t="s">
        <v>215</v>
      </c>
      <c r="E13207" s="9">
        <v>927.3729</v>
      </c>
    </row>
    <row r="13208" s="1" customFormat="1" customHeight="1" spans="1:5">
      <c r="A13208" s="7" t="s">
        <v>14478</v>
      </c>
      <c r="B13208" s="8" t="s">
        <v>14479</v>
      </c>
      <c r="C13208" s="7" t="s">
        <v>215</v>
      </c>
      <c r="E13208" s="9">
        <v>220.8422</v>
      </c>
    </row>
    <row r="13209" s="1" customFormat="1" customHeight="1" spans="1:5">
      <c r="A13209" s="7" t="s">
        <v>14480</v>
      </c>
      <c r="B13209" s="8" t="s">
        <v>14481</v>
      </c>
      <c r="C13209" s="7" t="s">
        <v>215</v>
      </c>
      <c r="E13209" s="9">
        <v>54.1996</v>
      </c>
    </row>
    <row r="13210" s="1" customFormat="1" customHeight="1" spans="1:5">
      <c r="A13210" s="7" t="s">
        <v>14482</v>
      </c>
      <c r="B13210" s="8" t="s">
        <v>14483</v>
      </c>
      <c r="C13210" s="7" t="s">
        <v>215</v>
      </c>
      <c r="E13210" s="9">
        <v>452.3066</v>
      </c>
    </row>
    <row r="13211" s="1" customFormat="1" customHeight="1" spans="1:5">
      <c r="A13211" s="7" t="s">
        <v>14484</v>
      </c>
      <c r="B13211" s="8" t="s">
        <v>14485</v>
      </c>
      <c r="C13211" s="7" t="s">
        <v>618</v>
      </c>
      <c r="E13211" s="9">
        <v>49.7452</v>
      </c>
    </row>
    <row r="13212" s="1" customFormat="1" customHeight="1" spans="1:5">
      <c r="A13212" s="7" t="s">
        <v>14486</v>
      </c>
      <c r="B13212" s="8" t="s">
        <v>14487</v>
      </c>
      <c r="C13212" s="7" t="s">
        <v>618</v>
      </c>
      <c r="E13212" s="9">
        <v>9.7313</v>
      </c>
    </row>
    <row r="13213" s="1" customFormat="1" customHeight="1" spans="1:5">
      <c r="A13213" s="7" t="s">
        <v>14488</v>
      </c>
      <c r="B13213" s="8" t="s">
        <v>14489</v>
      </c>
      <c r="C13213" s="7" t="s">
        <v>215</v>
      </c>
      <c r="E13213" s="9">
        <v>2077.5384</v>
      </c>
    </row>
    <row r="13214" s="1" customFormat="1" customHeight="1" spans="1:5">
      <c r="A13214" s="7" t="s">
        <v>14490</v>
      </c>
      <c r="B13214" s="8" t="s">
        <v>14491</v>
      </c>
      <c r="C13214" s="7" t="s">
        <v>215</v>
      </c>
      <c r="E13214" s="9">
        <v>1802.0226</v>
      </c>
    </row>
    <row r="13215" s="1" customFormat="1" customHeight="1" spans="1:5">
      <c r="A13215" s="7" t="s">
        <v>14492</v>
      </c>
      <c r="B13215" s="8" t="s">
        <v>14493</v>
      </c>
      <c r="C13215" s="7" t="s">
        <v>618</v>
      </c>
      <c r="E13215" s="9">
        <v>25.0211</v>
      </c>
    </row>
    <row r="13216" s="1" customFormat="1" customHeight="1" spans="1:5">
      <c r="A13216" s="7" t="s">
        <v>14494</v>
      </c>
      <c r="B13216" s="8" t="s">
        <v>14495</v>
      </c>
      <c r="C13216" s="7" t="s">
        <v>232</v>
      </c>
      <c r="E13216" s="9">
        <v>20.3155</v>
      </c>
    </row>
    <row r="13217" s="1" customFormat="1" customHeight="1" spans="1:5">
      <c r="A13217" s="7" t="s">
        <v>14496</v>
      </c>
      <c r="B13217" s="8" t="s">
        <v>14497</v>
      </c>
      <c r="C13217" s="7" t="s">
        <v>215</v>
      </c>
      <c r="E13217" s="9">
        <v>511.734</v>
      </c>
    </row>
    <row r="13218" s="1" customFormat="1" customHeight="1" spans="1:5">
      <c r="A13218" s="7" t="s">
        <v>14498</v>
      </c>
      <c r="B13218" s="8" t="s">
        <v>14499</v>
      </c>
      <c r="C13218" s="7" t="s">
        <v>232</v>
      </c>
      <c r="E13218" s="9">
        <v>89.4666</v>
      </c>
    </row>
    <row r="13219" s="1" customFormat="1" customHeight="1" spans="1:5">
      <c r="A13219" s="7" t="s">
        <v>14500</v>
      </c>
      <c r="B13219" s="8" t="s">
        <v>14501</v>
      </c>
      <c r="C13219" s="7" t="s">
        <v>232</v>
      </c>
      <c r="E13219" s="9">
        <v>102.9485</v>
      </c>
    </row>
    <row r="13220" s="1" customFormat="1" customHeight="1" spans="1:5">
      <c r="A13220" s="7" t="s">
        <v>14502</v>
      </c>
      <c r="B13220" s="8" t="s">
        <v>14503</v>
      </c>
      <c r="C13220" s="7" t="s">
        <v>232</v>
      </c>
      <c r="E13220" s="9">
        <v>122.156</v>
      </c>
    </row>
    <row r="13221" s="1" customFormat="1" customHeight="1" spans="1:5">
      <c r="A13221" s="7" t="s">
        <v>14504</v>
      </c>
      <c r="B13221" s="8" t="s">
        <v>14505</v>
      </c>
      <c r="C13221" s="7" t="s">
        <v>232</v>
      </c>
      <c r="E13221" s="9">
        <v>160.8534</v>
      </c>
    </row>
    <row r="13222" s="1" customFormat="1" customHeight="1" spans="1:5">
      <c r="A13222" s="7" t="s">
        <v>14506</v>
      </c>
      <c r="B13222" s="8" t="s">
        <v>14507</v>
      </c>
      <c r="C13222" s="7" t="s">
        <v>232</v>
      </c>
      <c r="E13222" s="9">
        <v>176.4666</v>
      </c>
    </row>
    <row r="13223" s="1" customFormat="1" customHeight="1" spans="1:5">
      <c r="A13223" s="7" t="s">
        <v>14508</v>
      </c>
      <c r="B13223" s="8" t="s">
        <v>14509</v>
      </c>
      <c r="C13223" s="7" t="s">
        <v>232</v>
      </c>
      <c r="E13223" s="9">
        <v>195.5969</v>
      </c>
    </row>
    <row r="13224" s="1" customFormat="1" customHeight="1" spans="1:5">
      <c r="A13224" s="7" t="s">
        <v>14510</v>
      </c>
      <c r="B13224" s="8" t="s">
        <v>14511</v>
      </c>
      <c r="C13224" s="7" t="s">
        <v>232</v>
      </c>
      <c r="E13224" s="9">
        <v>218.2591</v>
      </c>
    </row>
    <row r="13225" s="1" customFormat="1" customHeight="1" spans="1:5">
      <c r="A13225" s="7" t="s">
        <v>14512</v>
      </c>
      <c r="B13225" s="8" t="s">
        <v>14513</v>
      </c>
      <c r="C13225" s="7" t="s">
        <v>232</v>
      </c>
      <c r="E13225" s="9">
        <v>284.5271</v>
      </c>
    </row>
    <row r="13226" s="1" customFormat="1" customHeight="1" spans="1:5">
      <c r="A13226" s="7" t="s">
        <v>14514</v>
      </c>
      <c r="B13226" s="8" t="s">
        <v>14515</v>
      </c>
      <c r="C13226" s="7" t="s">
        <v>232</v>
      </c>
      <c r="E13226" s="9">
        <v>306.4</v>
      </c>
    </row>
    <row r="13227" s="1" customFormat="1" customHeight="1" spans="1:5">
      <c r="A13227" s="7" t="s">
        <v>14516</v>
      </c>
      <c r="B13227" s="8" t="s">
        <v>14517</v>
      </c>
      <c r="C13227" s="7" t="s">
        <v>232</v>
      </c>
      <c r="E13227" s="9">
        <v>331.6666</v>
      </c>
    </row>
    <row r="13228" s="1" customFormat="1" customHeight="1" spans="1:5">
      <c r="A13228" s="7" t="s">
        <v>14518</v>
      </c>
      <c r="B13228" s="8" t="s">
        <v>14519</v>
      </c>
      <c r="C13228" s="7" t="s">
        <v>232</v>
      </c>
      <c r="E13228" s="9">
        <v>439.4</v>
      </c>
    </row>
    <row r="13229" s="1" customFormat="1" customHeight="1" spans="1:5">
      <c r="A13229" s="7" t="s">
        <v>14520</v>
      </c>
      <c r="B13229" s="8" t="s">
        <v>14521</v>
      </c>
      <c r="C13229" s="7" t="s">
        <v>232</v>
      </c>
      <c r="E13229" s="9">
        <v>565.5792</v>
      </c>
    </row>
    <row r="13230" s="1" customFormat="1" customHeight="1" spans="1:5">
      <c r="A13230" s="7" t="s">
        <v>14522</v>
      </c>
      <c r="B13230" s="8" t="s">
        <v>14523</v>
      </c>
      <c r="C13230" s="7" t="s">
        <v>232</v>
      </c>
      <c r="E13230" s="9">
        <v>410.55</v>
      </c>
    </row>
    <row r="13231" s="1" customFormat="1" customHeight="1" spans="1:5">
      <c r="A13231" s="7" t="s">
        <v>14524</v>
      </c>
      <c r="B13231" s="8" t="s">
        <v>14525</v>
      </c>
      <c r="C13231" s="7" t="s">
        <v>232</v>
      </c>
      <c r="E13231" s="9">
        <v>442.2333</v>
      </c>
    </row>
    <row r="13232" s="1" customFormat="1" customHeight="1" spans="1:5">
      <c r="A13232" s="7" t="s">
        <v>14526</v>
      </c>
      <c r="B13232" s="8" t="s">
        <v>14527</v>
      </c>
      <c r="C13232" s="7" t="s">
        <v>232</v>
      </c>
      <c r="E13232" s="9">
        <v>516.6823</v>
      </c>
    </row>
    <row r="13233" s="1" customFormat="1" customHeight="1" spans="1:5">
      <c r="A13233" s="7" t="s">
        <v>14528</v>
      </c>
      <c r="B13233" s="8" t="s">
        <v>14529</v>
      </c>
      <c r="C13233" s="7" t="s">
        <v>232</v>
      </c>
      <c r="E13233" s="9">
        <v>525.4215</v>
      </c>
    </row>
    <row r="13234" s="1" customFormat="1" customHeight="1" spans="1:5">
      <c r="A13234" s="7" t="s">
        <v>14530</v>
      </c>
      <c r="B13234" s="8" t="s">
        <v>14531</v>
      </c>
      <c r="C13234" s="7" t="s">
        <v>232</v>
      </c>
      <c r="E13234" s="9">
        <v>632.5309</v>
      </c>
    </row>
    <row r="13235" s="1" customFormat="1" customHeight="1" spans="1:5">
      <c r="A13235" s="7" t="s">
        <v>14532</v>
      </c>
      <c r="B13235" s="8" t="s">
        <v>14533</v>
      </c>
      <c r="C13235" s="7" t="s">
        <v>232</v>
      </c>
      <c r="E13235" s="9">
        <v>634.7828</v>
      </c>
    </row>
    <row r="13236" s="1" customFormat="1" customHeight="1" spans="1:5">
      <c r="A13236" s="7" t="s">
        <v>14534</v>
      </c>
      <c r="B13236" s="8" t="s">
        <v>14535</v>
      </c>
      <c r="C13236" s="7" t="s">
        <v>232</v>
      </c>
      <c r="E13236" s="9">
        <v>671.1024</v>
      </c>
    </row>
    <row r="13237" s="1" customFormat="1" customHeight="1" spans="1:5">
      <c r="A13237" s="7" t="s">
        <v>14536</v>
      </c>
      <c r="B13237" s="8" t="s">
        <v>14537</v>
      </c>
      <c r="C13237" s="7" t="s">
        <v>232</v>
      </c>
      <c r="E13237" s="9">
        <v>754.1653</v>
      </c>
    </row>
    <row r="13238" s="1" customFormat="1" customHeight="1" spans="1:5">
      <c r="A13238" s="7" t="s">
        <v>14538</v>
      </c>
      <c r="B13238" s="8" t="s">
        <v>14539</v>
      </c>
      <c r="C13238" s="7" t="s">
        <v>232</v>
      </c>
      <c r="E13238" s="9">
        <v>883.0259</v>
      </c>
    </row>
    <row r="13239" s="1" customFormat="1" customHeight="1" spans="1:5">
      <c r="A13239" s="7" t="s">
        <v>14540</v>
      </c>
      <c r="B13239" s="8" t="s">
        <v>14541</v>
      </c>
      <c r="C13239" s="7" t="s">
        <v>232</v>
      </c>
      <c r="E13239" s="9">
        <v>911.7104</v>
      </c>
    </row>
    <row r="13240" s="1" customFormat="1" customHeight="1" spans="1:5">
      <c r="A13240" s="7" t="s">
        <v>14542</v>
      </c>
      <c r="B13240" s="8" t="s">
        <v>14543</v>
      </c>
      <c r="C13240" s="7" t="s">
        <v>232</v>
      </c>
      <c r="E13240" s="9">
        <v>1029.6197</v>
      </c>
    </row>
    <row r="13241" s="1" customFormat="1" customHeight="1" spans="1:5">
      <c r="A13241" s="7" t="s">
        <v>14544</v>
      </c>
      <c r="B13241" s="8" t="s">
        <v>14545</v>
      </c>
      <c r="C13241" s="7" t="s">
        <v>232</v>
      </c>
      <c r="E13241" s="9">
        <v>1112.1454</v>
      </c>
    </row>
    <row r="13242" s="1" customFormat="1" customHeight="1" spans="1:5">
      <c r="A13242" s="7" t="s">
        <v>14546</v>
      </c>
      <c r="B13242" s="8" t="s">
        <v>14547</v>
      </c>
      <c r="C13242" s="7" t="s">
        <v>232</v>
      </c>
      <c r="E13242" s="9">
        <v>98.5666</v>
      </c>
    </row>
    <row r="13243" s="1" customFormat="1" customHeight="1" spans="1:5">
      <c r="A13243" s="7" t="s">
        <v>14548</v>
      </c>
      <c r="B13243" s="8" t="s">
        <v>14549</v>
      </c>
      <c r="C13243" s="7" t="s">
        <v>232</v>
      </c>
      <c r="E13243" s="9">
        <v>153.6318</v>
      </c>
    </row>
    <row r="13244" s="1" customFormat="1" customHeight="1" spans="1:5">
      <c r="A13244" s="7" t="s">
        <v>14550</v>
      </c>
      <c r="B13244" s="8" t="s">
        <v>14551</v>
      </c>
      <c r="C13244" s="7" t="s">
        <v>232</v>
      </c>
      <c r="E13244" s="9">
        <v>160.5846</v>
      </c>
    </row>
    <row r="13245" s="1" customFormat="1" customHeight="1" spans="1:5">
      <c r="A13245" s="7" t="s">
        <v>14552</v>
      </c>
      <c r="B13245" s="8" t="s">
        <v>14553</v>
      </c>
      <c r="C13245" s="7" t="s">
        <v>232</v>
      </c>
      <c r="E13245" s="9">
        <v>234.8241</v>
      </c>
    </row>
    <row r="13246" s="1" customFormat="1" customHeight="1" spans="1:5">
      <c r="A13246" s="7" t="s">
        <v>14554</v>
      </c>
      <c r="B13246" s="8" t="s">
        <v>14555</v>
      </c>
      <c r="C13246" s="7" t="s">
        <v>215</v>
      </c>
      <c r="E13246" s="9">
        <v>920.5578</v>
      </c>
    </row>
    <row r="13247" s="1" customFormat="1" customHeight="1" spans="1:5">
      <c r="A13247" s="7" t="s">
        <v>14556</v>
      </c>
      <c r="B13247" s="8" t="s">
        <v>14557</v>
      </c>
      <c r="C13247" s="7" t="s">
        <v>215</v>
      </c>
      <c r="E13247" s="9">
        <v>880.2998</v>
      </c>
    </row>
    <row r="13248" s="1" customFormat="1" customHeight="1" spans="1:5">
      <c r="A13248" s="7" t="s">
        <v>14558</v>
      </c>
      <c r="B13248" s="8" t="s">
        <v>14559</v>
      </c>
      <c r="C13248" s="7" t="s">
        <v>232</v>
      </c>
      <c r="E13248" s="9">
        <v>691.8524</v>
      </c>
    </row>
    <row r="13249" s="1" customFormat="1" customHeight="1" spans="1:5">
      <c r="A13249" s="7" t="s">
        <v>14560</v>
      </c>
      <c r="B13249" s="8" t="s">
        <v>14561</v>
      </c>
      <c r="C13249" s="7" t="s">
        <v>12454</v>
      </c>
      <c r="E13249" s="9">
        <v>17449.2824</v>
      </c>
    </row>
    <row r="13250" s="1" customFormat="1" customHeight="1" spans="1:5">
      <c r="A13250" s="7" t="s">
        <v>14562</v>
      </c>
      <c r="B13250" s="8" t="s">
        <v>14563</v>
      </c>
      <c r="C13250" s="7" t="s">
        <v>12454</v>
      </c>
      <c r="E13250" s="9">
        <v>16446.9389</v>
      </c>
    </row>
    <row r="13251" s="1" customFormat="1" customHeight="1" spans="1:5">
      <c r="A13251" s="7" t="s">
        <v>14564</v>
      </c>
      <c r="B13251" s="8" t="s">
        <v>14565</v>
      </c>
      <c r="C13251" s="7" t="s">
        <v>12454</v>
      </c>
      <c r="E13251" s="9">
        <v>16446.9389</v>
      </c>
    </row>
    <row r="13252" s="1" customFormat="1" customHeight="1" spans="1:5">
      <c r="A13252" s="7" t="s">
        <v>14566</v>
      </c>
      <c r="B13252" s="8" t="s">
        <v>14567</v>
      </c>
      <c r="C13252" s="7" t="s">
        <v>12454</v>
      </c>
      <c r="E13252" s="9">
        <v>16446.9389</v>
      </c>
    </row>
    <row r="13253" s="1" customFormat="1" customHeight="1" spans="1:5">
      <c r="A13253" s="7" t="s">
        <v>14568</v>
      </c>
      <c r="B13253" s="8" t="s">
        <v>14569</v>
      </c>
      <c r="C13253" s="7" t="s">
        <v>215</v>
      </c>
      <c r="E13253" s="9">
        <v>92454.7584</v>
      </c>
    </row>
    <row r="13254" s="1" customFormat="1" customHeight="1" spans="1:5">
      <c r="A13254" s="7" t="s">
        <v>14570</v>
      </c>
      <c r="B13254" s="8" t="s">
        <v>14571</v>
      </c>
      <c r="C13254" s="7" t="s">
        <v>215</v>
      </c>
      <c r="E13254" s="9">
        <v>17.7085</v>
      </c>
    </row>
    <row r="13255" s="1" customFormat="1" customHeight="1" spans="1:5">
      <c r="A13255" s="7" t="s">
        <v>14572</v>
      </c>
      <c r="B13255" s="8" t="s">
        <v>14573</v>
      </c>
      <c r="C13255" s="7" t="s">
        <v>215</v>
      </c>
      <c r="E13255" s="9">
        <v>10.1098</v>
      </c>
    </row>
    <row r="13256" s="1" customFormat="1" customHeight="1" spans="1:5">
      <c r="A13256" s="7" t="s">
        <v>14574</v>
      </c>
      <c r="B13256" s="8" t="s">
        <v>14575</v>
      </c>
      <c r="C13256" s="7" t="s">
        <v>215</v>
      </c>
      <c r="E13256" s="9">
        <v>43.3015</v>
      </c>
    </row>
    <row r="13257" s="1" customFormat="1" customHeight="1" spans="1:5">
      <c r="A13257" s="7" t="s">
        <v>14576</v>
      </c>
      <c r="B13257" s="8" t="s">
        <v>14577</v>
      </c>
      <c r="C13257" s="7" t="s">
        <v>215</v>
      </c>
      <c r="E13257" s="9">
        <v>45.007</v>
      </c>
    </row>
    <row r="13258" s="1" customFormat="1" customHeight="1" spans="1:5">
      <c r="A13258" s="7" t="s">
        <v>14578</v>
      </c>
      <c r="B13258" s="8" t="s">
        <v>14579</v>
      </c>
      <c r="C13258" s="7" t="s">
        <v>215</v>
      </c>
      <c r="E13258" s="9">
        <v>46.4609</v>
      </c>
    </row>
    <row r="13259" s="1" customFormat="1" customHeight="1" spans="1:5">
      <c r="A13259" s="7" t="s">
        <v>14580</v>
      </c>
      <c r="B13259" s="8" t="s">
        <v>14581</v>
      </c>
      <c r="C13259" s="7" t="s">
        <v>215</v>
      </c>
      <c r="E13259" s="9">
        <v>165.7532</v>
      </c>
    </row>
    <row r="13260" s="1" customFormat="1" customHeight="1" spans="1:5">
      <c r="A13260" s="7" t="s">
        <v>14582</v>
      </c>
      <c r="B13260" s="8" t="s">
        <v>14583</v>
      </c>
      <c r="C13260" s="7" t="s">
        <v>215</v>
      </c>
      <c r="E13260" s="9">
        <v>14.2474</v>
      </c>
    </row>
    <row r="13261" s="1" customFormat="1" customHeight="1" spans="1:5">
      <c r="A13261" s="7" t="s">
        <v>14584</v>
      </c>
      <c r="B13261" s="8" t="s">
        <v>14585</v>
      </c>
      <c r="C13261" s="7" t="s">
        <v>215</v>
      </c>
      <c r="E13261" s="9">
        <v>82.6346</v>
      </c>
    </row>
    <row r="13262" s="1" customFormat="1" customHeight="1" spans="1:5">
      <c r="A13262" s="7" t="s">
        <v>14586</v>
      </c>
      <c r="B13262" s="8" t="s">
        <v>14587</v>
      </c>
      <c r="C13262" s="7" t="s">
        <v>215</v>
      </c>
      <c r="E13262" s="9">
        <v>117.8804</v>
      </c>
    </row>
    <row r="13263" s="1" customFormat="1" customHeight="1" spans="1:5">
      <c r="A13263" s="7" t="s">
        <v>14588</v>
      </c>
      <c r="B13263" s="8" t="s">
        <v>14589</v>
      </c>
      <c r="C13263" s="7" t="s">
        <v>215</v>
      </c>
      <c r="E13263" s="9">
        <v>137.4041</v>
      </c>
    </row>
    <row r="13264" s="1" customFormat="1" customHeight="1" spans="1:5">
      <c r="A13264" s="7" t="s">
        <v>14590</v>
      </c>
      <c r="B13264" s="8" t="s">
        <v>14591</v>
      </c>
      <c r="C13264" s="7" t="s">
        <v>215</v>
      </c>
      <c r="E13264" s="9">
        <v>67.7257</v>
      </c>
    </row>
    <row r="13265" s="1" customFormat="1" customHeight="1" spans="1:5">
      <c r="A13265" s="7" t="s">
        <v>14592</v>
      </c>
      <c r="B13265" s="8" t="s">
        <v>14593</v>
      </c>
      <c r="C13265" s="7" t="s">
        <v>215</v>
      </c>
      <c r="E13265" s="9">
        <v>151.7484</v>
      </c>
    </row>
    <row r="13266" s="1" customFormat="1" customHeight="1" spans="1:5">
      <c r="A13266" s="7" t="s">
        <v>14594</v>
      </c>
      <c r="B13266" s="8" t="s">
        <v>14595</v>
      </c>
      <c r="C13266" s="7" t="s">
        <v>215</v>
      </c>
      <c r="E13266" s="9">
        <v>163.6312</v>
      </c>
    </row>
    <row r="13267" s="1" customFormat="1" customHeight="1" spans="1:5">
      <c r="A13267" s="7" t="s">
        <v>14596</v>
      </c>
      <c r="B13267" s="8" t="s">
        <v>14597</v>
      </c>
      <c r="C13267" s="7" t="s">
        <v>215</v>
      </c>
      <c r="E13267" s="9">
        <v>47.9002</v>
      </c>
    </row>
    <row r="13268" s="1" customFormat="1" customHeight="1" spans="1:5">
      <c r="A13268" s="7" t="s">
        <v>14598</v>
      </c>
      <c r="B13268" s="8" t="s">
        <v>14599</v>
      </c>
      <c r="C13268" s="7" t="s">
        <v>215</v>
      </c>
      <c r="E13268" s="9">
        <v>138.2241</v>
      </c>
    </row>
    <row r="13269" s="1" customFormat="1" customHeight="1" spans="1:5">
      <c r="A13269" s="7" t="s">
        <v>14600</v>
      </c>
      <c r="B13269" s="8" t="s">
        <v>14601</v>
      </c>
      <c r="C13269" s="7" t="s">
        <v>14602</v>
      </c>
      <c r="E13269" s="9">
        <v>686.9179</v>
      </c>
    </row>
    <row r="13270" s="1" customFormat="1" customHeight="1" spans="1:5">
      <c r="A13270" s="7" t="s">
        <v>14603</v>
      </c>
      <c r="B13270" s="8" t="s">
        <v>14604</v>
      </c>
      <c r="C13270" s="7" t="s">
        <v>14602</v>
      </c>
      <c r="E13270" s="9">
        <v>837.6532</v>
      </c>
    </row>
    <row r="13271" s="1" customFormat="1" customHeight="1" spans="1:5">
      <c r="A13271" s="7" t="s">
        <v>14605</v>
      </c>
      <c r="B13271" s="8" t="s">
        <v>14606</v>
      </c>
      <c r="C13271" s="7" t="s">
        <v>14602</v>
      </c>
      <c r="E13271" s="9">
        <v>995.5447</v>
      </c>
    </row>
    <row r="13272" s="1" customFormat="1" customHeight="1" spans="1:5">
      <c r="A13272" s="7" t="s">
        <v>14607</v>
      </c>
      <c r="B13272" s="8" t="s">
        <v>14608</v>
      </c>
      <c r="C13272" s="7" t="s">
        <v>215</v>
      </c>
      <c r="E13272" s="9">
        <v>45.4507</v>
      </c>
    </row>
    <row r="13273" s="1" customFormat="1" customHeight="1" spans="1:5">
      <c r="A13273" s="7" t="s">
        <v>14609</v>
      </c>
      <c r="B13273" s="8" t="s">
        <v>14610</v>
      </c>
      <c r="C13273" s="7" t="s">
        <v>14602</v>
      </c>
      <c r="E13273" s="9">
        <v>919.619</v>
      </c>
    </row>
    <row r="13274" s="1" customFormat="1" customHeight="1" spans="1:5">
      <c r="A13274" s="7" t="s">
        <v>14611</v>
      </c>
      <c r="B13274" s="8" t="s">
        <v>14612</v>
      </c>
      <c r="C13274" s="7" t="s">
        <v>215</v>
      </c>
      <c r="E13274" s="9">
        <v>264439.2398</v>
      </c>
    </row>
    <row r="13275" s="1" customFormat="1" customHeight="1" spans="1:5">
      <c r="A13275" s="7" t="s">
        <v>14613</v>
      </c>
      <c r="B13275" s="8" t="s">
        <v>14614</v>
      </c>
      <c r="C13275" s="7" t="s">
        <v>215</v>
      </c>
      <c r="E13275" s="9">
        <v>289892.194</v>
      </c>
    </row>
    <row r="13276" s="1" customFormat="1" customHeight="1" spans="1:5">
      <c r="A13276" s="7" t="s">
        <v>14615</v>
      </c>
      <c r="B13276" s="8" t="s">
        <v>14616</v>
      </c>
      <c r="C13276" s="7" t="s">
        <v>215</v>
      </c>
      <c r="E13276" s="9">
        <v>317890.7075</v>
      </c>
    </row>
    <row r="13277" s="1" customFormat="1" customHeight="1" spans="1:5">
      <c r="A13277" s="7" t="s">
        <v>14617</v>
      </c>
      <c r="B13277" s="8" t="s">
        <v>14618</v>
      </c>
      <c r="C13277" s="7" t="s">
        <v>215</v>
      </c>
      <c r="E13277" s="9">
        <v>348688.7703</v>
      </c>
    </row>
    <row r="13278" s="1" customFormat="1" customHeight="1" spans="1:5">
      <c r="A13278" s="7" t="s">
        <v>14619</v>
      </c>
      <c r="B13278" s="8" t="s">
        <v>14620</v>
      </c>
      <c r="C13278" s="7" t="s">
        <v>215</v>
      </c>
      <c r="E13278" s="9">
        <v>332247.9624</v>
      </c>
    </row>
    <row r="13279" s="1" customFormat="1" customHeight="1" spans="1:5">
      <c r="A13279" s="7" t="s">
        <v>14621</v>
      </c>
      <c r="B13279" s="8" t="s">
        <v>14622</v>
      </c>
      <c r="C13279" s="7" t="s">
        <v>215</v>
      </c>
      <c r="E13279" s="9">
        <v>364481.7885</v>
      </c>
    </row>
    <row r="13280" s="1" customFormat="1" customHeight="1" spans="1:5">
      <c r="A13280" s="7" t="s">
        <v>14623</v>
      </c>
      <c r="B13280" s="8" t="s">
        <v>14624</v>
      </c>
      <c r="C13280" s="7" t="s">
        <v>215</v>
      </c>
      <c r="E13280" s="9">
        <v>399939.1103</v>
      </c>
    </row>
    <row r="13281" s="1" customFormat="1" customHeight="1" spans="1:5">
      <c r="A13281" s="7" t="s">
        <v>14625</v>
      </c>
      <c r="B13281" s="8" t="s">
        <v>14626</v>
      </c>
      <c r="C13281" s="7" t="s">
        <v>215</v>
      </c>
      <c r="E13281" s="9">
        <v>438942.1269</v>
      </c>
    </row>
    <row r="13282" s="1" customFormat="1" customHeight="1" spans="1:5">
      <c r="A13282" s="7" t="s">
        <v>14627</v>
      </c>
      <c r="B13282" s="8" t="s">
        <v>14628</v>
      </c>
      <c r="C13282" s="7" t="s">
        <v>215</v>
      </c>
      <c r="E13282" s="9">
        <v>529703.2368</v>
      </c>
    </row>
    <row r="13283" s="1" customFormat="1" customHeight="1" spans="1:5">
      <c r="A13283" s="7" t="s">
        <v>14629</v>
      </c>
      <c r="B13283" s="8" t="s">
        <v>14630</v>
      </c>
      <c r="C13283" s="7" t="s">
        <v>215</v>
      </c>
      <c r="E13283" s="9">
        <v>432920.4002</v>
      </c>
    </row>
    <row r="13284" s="1" customFormat="1" customHeight="1" spans="1:5">
      <c r="A13284" s="7" t="s">
        <v>14631</v>
      </c>
      <c r="B13284" s="8" t="s">
        <v>14632</v>
      </c>
      <c r="C13284" s="7" t="s">
        <v>215</v>
      </c>
      <c r="E13284" s="9">
        <v>480176.1887</v>
      </c>
    </row>
    <row r="13285" s="1" customFormat="1" customHeight="1" spans="1:5">
      <c r="A13285" s="7" t="s">
        <v>14633</v>
      </c>
      <c r="B13285" s="8" t="s">
        <v>14634</v>
      </c>
      <c r="C13285" s="7" t="s">
        <v>215</v>
      </c>
      <c r="E13285" s="9">
        <v>526707.353</v>
      </c>
    </row>
    <row r="13286" s="1" customFormat="1" customHeight="1" spans="1:5">
      <c r="A13286" s="7" t="s">
        <v>14635</v>
      </c>
      <c r="B13286" s="8" t="s">
        <v>14636</v>
      </c>
      <c r="C13286" s="7" t="s">
        <v>215</v>
      </c>
      <c r="E13286" s="9">
        <v>383168.1905</v>
      </c>
    </row>
    <row r="13287" s="1" customFormat="1" customHeight="1" spans="1:5">
      <c r="A13287" s="7" t="s">
        <v>14637</v>
      </c>
      <c r="B13287" s="8" t="s">
        <v>14638</v>
      </c>
      <c r="C13287" s="7" t="s">
        <v>215</v>
      </c>
      <c r="E13287" s="9">
        <v>629076.1395</v>
      </c>
    </row>
    <row r="13288" s="1" customFormat="1" customHeight="1" spans="1:5">
      <c r="A13288" s="7" t="s">
        <v>14639</v>
      </c>
      <c r="B13288" s="8" t="s">
        <v>14640</v>
      </c>
      <c r="C13288" s="7" t="s">
        <v>215</v>
      </c>
      <c r="E13288" s="9">
        <v>302562.1447</v>
      </c>
    </row>
    <row r="13289" s="1" customFormat="1" customHeight="1" spans="1:5">
      <c r="A13289" s="7" t="s">
        <v>14641</v>
      </c>
      <c r="B13289" s="8" t="s">
        <v>14642</v>
      </c>
      <c r="C13289" s="7" t="s">
        <v>215</v>
      </c>
      <c r="E13289" s="9">
        <v>331827.4083</v>
      </c>
    </row>
    <row r="13290" s="1" customFormat="1" customHeight="1" spans="1:5">
      <c r="A13290" s="7" t="s">
        <v>14643</v>
      </c>
      <c r="B13290" s="8" t="s">
        <v>14644</v>
      </c>
      <c r="C13290" s="7" t="s">
        <v>215</v>
      </c>
      <c r="E13290" s="9">
        <v>364019.4051</v>
      </c>
    </row>
    <row r="13291" s="1" customFormat="1" customHeight="1" spans="1:5">
      <c r="A13291" s="7" t="s">
        <v>14645</v>
      </c>
      <c r="B13291" s="8" t="s">
        <v>14646</v>
      </c>
      <c r="C13291" s="7" t="s">
        <v>215</v>
      </c>
      <c r="E13291" s="9">
        <v>399430.3757</v>
      </c>
    </row>
    <row r="13292" s="1" customFormat="1" customHeight="1" spans="1:5">
      <c r="A13292" s="7" t="s">
        <v>14647</v>
      </c>
      <c r="B13292" s="8" t="s">
        <v>14648</v>
      </c>
      <c r="C13292" s="7" t="s">
        <v>215</v>
      </c>
      <c r="E13292" s="9">
        <v>380565.3512</v>
      </c>
    </row>
    <row r="13293" s="1" customFormat="1" customHeight="1" spans="1:5">
      <c r="A13293" s="7" t="s">
        <v>14649</v>
      </c>
      <c r="B13293" s="8" t="s">
        <v>14650</v>
      </c>
      <c r="C13293" s="7" t="s">
        <v>215</v>
      </c>
      <c r="E13293" s="9">
        <v>417660.0466</v>
      </c>
    </row>
    <row r="13294" s="1" customFormat="1" customHeight="1" spans="1:5">
      <c r="A13294" s="7" t="s">
        <v>14651</v>
      </c>
      <c r="B13294" s="8" t="s">
        <v>14652</v>
      </c>
      <c r="C13294" s="7" t="s">
        <v>215</v>
      </c>
      <c r="E13294" s="9">
        <v>458435.1564</v>
      </c>
    </row>
    <row r="13295" s="1" customFormat="1" customHeight="1" spans="1:5">
      <c r="A13295" s="7" t="s">
        <v>14653</v>
      </c>
      <c r="B13295" s="8" t="s">
        <v>14654</v>
      </c>
      <c r="C13295" s="7" t="s">
        <v>215</v>
      </c>
      <c r="E13295" s="9">
        <v>508242.1567</v>
      </c>
    </row>
    <row r="13296" s="1" customFormat="1" customHeight="1" spans="1:5">
      <c r="A13296" s="7" t="s">
        <v>14655</v>
      </c>
      <c r="B13296" s="8" t="s">
        <v>14656</v>
      </c>
      <c r="C13296" s="7" t="s">
        <v>215</v>
      </c>
      <c r="E13296" s="9">
        <v>606917.9042</v>
      </c>
    </row>
    <row r="13297" s="1" customFormat="1" customHeight="1" spans="1:5">
      <c r="A13297" s="7" t="s">
        <v>14657</v>
      </c>
      <c r="B13297" s="8" t="s">
        <v>14658</v>
      </c>
      <c r="C13297" s="7" t="s">
        <v>215</v>
      </c>
      <c r="E13297" s="9">
        <v>501330.5207</v>
      </c>
    </row>
    <row r="13298" s="1" customFormat="1" customHeight="1" spans="1:5">
      <c r="A13298" s="7" t="s">
        <v>14659</v>
      </c>
      <c r="B13298" s="8" t="s">
        <v>14660</v>
      </c>
      <c r="C13298" s="7" t="s">
        <v>215</v>
      </c>
      <c r="E13298" s="9">
        <v>549977.2687</v>
      </c>
    </row>
    <row r="13299" s="1" customFormat="1" customHeight="1" spans="1:5">
      <c r="A13299" s="7" t="s">
        <v>14661</v>
      </c>
      <c r="B13299" s="8" t="s">
        <v>14662</v>
      </c>
      <c r="C13299" s="7" t="s">
        <v>215</v>
      </c>
      <c r="E13299" s="9">
        <v>603488.6532</v>
      </c>
    </row>
    <row r="13300" s="1" customFormat="1" customHeight="1" spans="1:5">
      <c r="A13300" s="7" t="s">
        <v>14663</v>
      </c>
      <c r="B13300" s="8" t="s">
        <v>14664</v>
      </c>
      <c r="C13300" s="7" t="s">
        <v>215</v>
      </c>
      <c r="E13300" s="9">
        <v>439133.7502</v>
      </c>
    </row>
    <row r="13301" s="1" customFormat="1" customHeight="1" spans="1:5">
      <c r="A13301" s="7" t="s">
        <v>14665</v>
      </c>
      <c r="B13301" s="8" t="s">
        <v>14666</v>
      </c>
      <c r="C13301" s="7" t="s">
        <v>215</v>
      </c>
      <c r="E13301" s="9">
        <v>736077.1217</v>
      </c>
    </row>
    <row r="13302" s="1" customFormat="1" customHeight="1" spans="1:5">
      <c r="A13302" s="7" t="s">
        <v>14667</v>
      </c>
      <c r="B13302" s="8" t="s">
        <v>14668</v>
      </c>
      <c r="C13302" s="7" t="s">
        <v>215</v>
      </c>
      <c r="E13302" s="9">
        <v>360985.272</v>
      </c>
    </row>
    <row r="13303" s="1" customFormat="1" customHeight="1" spans="1:5">
      <c r="A13303" s="7" t="s">
        <v>14669</v>
      </c>
      <c r="B13303" s="8" t="s">
        <v>14670</v>
      </c>
      <c r="C13303" s="7" t="s">
        <v>215</v>
      </c>
      <c r="E13303" s="9">
        <v>396092.8859</v>
      </c>
    </row>
    <row r="13304" s="1" customFormat="1" customHeight="1" spans="1:5">
      <c r="A13304" s="7" t="s">
        <v>14671</v>
      </c>
      <c r="B13304" s="8" t="s">
        <v>14672</v>
      </c>
      <c r="C13304" s="7" t="s">
        <v>215</v>
      </c>
      <c r="E13304" s="9">
        <v>434711.3359</v>
      </c>
    </row>
    <row r="13305" s="1" customFormat="1" customHeight="1" spans="1:5">
      <c r="A13305" s="7" t="s">
        <v>14673</v>
      </c>
      <c r="B13305" s="8" t="s">
        <v>14674</v>
      </c>
      <c r="C13305" s="7" t="s">
        <v>215</v>
      </c>
      <c r="E13305" s="9">
        <v>482145.9356</v>
      </c>
    </row>
    <row r="13306" s="1" customFormat="1" customHeight="1" spans="1:5">
      <c r="A13306" s="7" t="s">
        <v>14675</v>
      </c>
      <c r="B13306" s="8" t="s">
        <v>14676</v>
      </c>
      <c r="C13306" s="7" t="s">
        <v>215</v>
      </c>
      <c r="E13306" s="9">
        <v>454770.7565</v>
      </c>
    </row>
    <row r="13307" s="1" customFormat="1" customHeight="1" spans="1:5">
      <c r="A13307" s="7" t="s">
        <v>14677</v>
      </c>
      <c r="B13307" s="8" t="s">
        <v>14678</v>
      </c>
      <c r="C13307" s="7" t="s">
        <v>215</v>
      </c>
      <c r="E13307" s="9">
        <v>504211.2801</v>
      </c>
    </row>
    <row r="13308" s="1" customFormat="1" customHeight="1" spans="1:5">
      <c r="A13308" s="7" t="s">
        <v>14679</v>
      </c>
      <c r="B13308" s="8" t="s">
        <v>14680</v>
      </c>
      <c r="C13308" s="7" t="s">
        <v>215</v>
      </c>
      <c r="E13308" s="9">
        <v>553146.1219</v>
      </c>
    </row>
    <row r="13309" s="1" customFormat="1" customHeight="1" spans="1:5">
      <c r="A13309" s="7" t="s">
        <v>14681</v>
      </c>
      <c r="B13309" s="8" t="s">
        <v>14682</v>
      </c>
      <c r="C13309" s="7" t="s">
        <v>215</v>
      </c>
      <c r="E13309" s="9">
        <v>606974.4301</v>
      </c>
    </row>
    <row r="13310" s="1" customFormat="1" customHeight="1" spans="1:5">
      <c r="A13310" s="7" t="s">
        <v>14683</v>
      </c>
      <c r="B13310" s="8" t="s">
        <v>14684</v>
      </c>
      <c r="C13310" s="7" t="s">
        <v>215</v>
      </c>
      <c r="E13310" s="9">
        <v>740260.0537</v>
      </c>
    </row>
    <row r="13311" s="1" customFormat="1" customHeight="1" spans="1:5">
      <c r="A13311" s="7" t="s">
        <v>14685</v>
      </c>
      <c r="B13311" s="8" t="s">
        <v>14686</v>
      </c>
      <c r="C13311" s="7" t="s">
        <v>215</v>
      </c>
      <c r="E13311" s="9">
        <v>598655.1052</v>
      </c>
    </row>
    <row r="13312" s="1" customFormat="1" customHeight="1" spans="1:5">
      <c r="A13312" s="7" t="s">
        <v>14687</v>
      </c>
      <c r="B13312" s="8" t="s">
        <v>14688</v>
      </c>
      <c r="C13312" s="7" t="s">
        <v>215</v>
      </c>
      <c r="E13312" s="9">
        <v>657034.3305</v>
      </c>
    </row>
    <row r="13313" s="1" customFormat="1" customHeight="1" spans="1:5">
      <c r="A13313" s="7" t="s">
        <v>14689</v>
      </c>
      <c r="B13313" s="8" t="s">
        <v>14690</v>
      </c>
      <c r="C13313" s="7" t="s">
        <v>215</v>
      </c>
      <c r="E13313" s="9">
        <v>736114.8057</v>
      </c>
    </row>
    <row r="13314" s="1" customFormat="1" customHeight="1" spans="1:5">
      <c r="A13314" s="7" t="s">
        <v>14691</v>
      </c>
      <c r="B13314" s="8" t="s">
        <v>14692</v>
      </c>
      <c r="C13314" s="7" t="s">
        <v>232</v>
      </c>
      <c r="E13314" s="9">
        <v>294.4126</v>
      </c>
    </row>
    <row r="13315" s="1" customFormat="1" customHeight="1" spans="1:5">
      <c r="A13315" s="7" t="s">
        <v>14693</v>
      </c>
      <c r="B13315" s="8" t="s">
        <v>14694</v>
      </c>
      <c r="C13315" s="7" t="s">
        <v>215</v>
      </c>
      <c r="E13315" s="9">
        <v>877392.3982</v>
      </c>
    </row>
    <row r="13316" s="1" customFormat="1" customHeight="1" spans="1:5">
      <c r="A13316" s="7" t="s">
        <v>14695</v>
      </c>
      <c r="B13316" s="8" t="s">
        <v>14696</v>
      </c>
      <c r="C13316" s="7" t="s">
        <v>215</v>
      </c>
      <c r="E13316" s="9">
        <v>468.3655</v>
      </c>
    </row>
    <row r="13317" s="1" customFormat="1" customHeight="1" spans="1:5">
      <c r="A13317" s="7" t="s">
        <v>14697</v>
      </c>
      <c r="B13317" s="8" t="s">
        <v>14698</v>
      </c>
      <c r="C13317" s="7" t="s">
        <v>215</v>
      </c>
      <c r="E13317" s="9">
        <v>280.6133</v>
      </c>
    </row>
    <row r="13318" s="1" customFormat="1" customHeight="1" spans="1:5">
      <c r="A13318" s="7" t="s">
        <v>14699</v>
      </c>
      <c r="B13318" s="8" t="s">
        <v>14700</v>
      </c>
      <c r="C13318" s="7" t="s">
        <v>232</v>
      </c>
      <c r="E13318" s="9">
        <v>573.8319</v>
      </c>
    </row>
    <row r="13319" s="1" customFormat="1" customHeight="1" spans="1:5">
      <c r="A13319" s="7" t="s">
        <v>14701</v>
      </c>
      <c r="B13319" s="8" t="s">
        <v>14702</v>
      </c>
      <c r="C13319" s="7" t="s">
        <v>232</v>
      </c>
      <c r="E13319" s="9">
        <v>464.0479</v>
      </c>
    </row>
    <row r="13320" s="1" customFormat="1" customHeight="1" spans="1:5">
      <c r="A13320" s="7" t="s">
        <v>14703</v>
      </c>
      <c r="B13320" s="8" t="s">
        <v>14704</v>
      </c>
      <c r="C13320" s="7" t="s">
        <v>215</v>
      </c>
      <c r="E13320" s="9">
        <v>420494.0773</v>
      </c>
    </row>
    <row r="13321" s="1" customFormat="1" customHeight="1" spans="1:5">
      <c r="A13321" s="7" t="s">
        <v>14705</v>
      </c>
      <c r="B13321" s="8" t="s">
        <v>14706</v>
      </c>
      <c r="C13321" s="7" t="s">
        <v>215</v>
      </c>
      <c r="E13321" s="9">
        <v>461552.5713</v>
      </c>
    </row>
    <row r="13322" s="1" customFormat="1" customHeight="1" spans="1:5">
      <c r="A13322" s="7" t="s">
        <v>14707</v>
      </c>
      <c r="B13322" s="8" t="s">
        <v>14708</v>
      </c>
      <c r="C13322" s="7" t="s">
        <v>215</v>
      </c>
      <c r="E13322" s="9">
        <v>556835.77</v>
      </c>
    </row>
    <row r="13323" s="1" customFormat="1" customHeight="1" spans="1:5">
      <c r="A13323" s="7" t="s">
        <v>14709</v>
      </c>
      <c r="B13323" s="8" t="s">
        <v>14710</v>
      </c>
      <c r="C13323" s="7" t="s">
        <v>215</v>
      </c>
      <c r="E13323" s="9">
        <v>529982.8527</v>
      </c>
    </row>
    <row r="13324" s="1" customFormat="1" customHeight="1" spans="1:5">
      <c r="A13324" s="7" t="s">
        <v>14711</v>
      </c>
      <c r="B13324" s="8" t="s">
        <v>14712</v>
      </c>
      <c r="C13324" s="7" t="s">
        <v>215</v>
      </c>
      <c r="E13324" s="9">
        <v>581494.9088</v>
      </c>
    </row>
    <row r="13325" s="1" customFormat="1" customHeight="1" spans="1:5">
      <c r="A13325" s="7" t="s">
        <v>14713</v>
      </c>
      <c r="B13325" s="8" t="s">
        <v>14714</v>
      </c>
      <c r="C13325" s="7" t="s">
        <v>215</v>
      </c>
      <c r="E13325" s="9">
        <v>638158.0009</v>
      </c>
    </row>
    <row r="13326" s="1" customFormat="1" customHeight="1" spans="1:5">
      <c r="A13326" s="7" t="s">
        <v>14715</v>
      </c>
      <c r="B13326" s="8" t="s">
        <v>14716</v>
      </c>
      <c r="C13326" s="7" t="s">
        <v>215</v>
      </c>
      <c r="E13326" s="9">
        <v>777680.339</v>
      </c>
    </row>
    <row r="13327" s="1" customFormat="1" customHeight="1" spans="1:5">
      <c r="A13327" s="7" t="s">
        <v>14717</v>
      </c>
      <c r="B13327" s="8" t="s">
        <v>14718</v>
      </c>
      <c r="C13327" s="7" t="s">
        <v>215</v>
      </c>
      <c r="E13327" s="9">
        <v>628.2023</v>
      </c>
    </row>
    <row r="13328" s="1" customFormat="1" customHeight="1" spans="1:5">
      <c r="A13328" s="7" t="s">
        <v>14719</v>
      </c>
      <c r="B13328" s="8" t="s">
        <v>14720</v>
      </c>
      <c r="C13328" s="7" t="s">
        <v>215</v>
      </c>
      <c r="E13328" s="9">
        <v>1906.2224</v>
      </c>
    </row>
    <row r="13329" s="1" customFormat="1" customHeight="1" spans="1:5">
      <c r="A13329" s="7" t="s">
        <v>14721</v>
      </c>
      <c r="B13329" s="8" t="s">
        <v>14722</v>
      </c>
      <c r="C13329" s="7" t="s">
        <v>215</v>
      </c>
      <c r="E13329" s="9">
        <v>614.9639</v>
      </c>
    </row>
    <row r="13330" s="1" customFormat="1" customHeight="1" spans="1:5">
      <c r="A13330" s="7" t="s">
        <v>14723</v>
      </c>
      <c r="B13330" s="8" t="s">
        <v>14724</v>
      </c>
      <c r="C13330" s="7" t="s">
        <v>215</v>
      </c>
      <c r="E13330" s="9">
        <v>487010.5728</v>
      </c>
    </row>
    <row r="13331" s="1" customFormat="1" customHeight="1" spans="1:5">
      <c r="A13331" s="7" t="s">
        <v>14725</v>
      </c>
      <c r="B13331" s="8" t="s">
        <v>14726</v>
      </c>
      <c r="C13331" s="7" t="s">
        <v>215</v>
      </c>
      <c r="E13331" s="9">
        <v>534225.3256</v>
      </c>
    </row>
    <row r="13332" s="1" customFormat="1" customHeight="1" spans="1:5">
      <c r="A13332" s="7" t="s">
        <v>14727</v>
      </c>
      <c r="B13332" s="8" t="s">
        <v>14728</v>
      </c>
      <c r="C13332" s="7" t="s">
        <v>215</v>
      </c>
      <c r="E13332" s="9">
        <v>638097.7064</v>
      </c>
    </row>
    <row r="13333" s="1" customFormat="1" customHeight="1" spans="1:5">
      <c r="A13333" s="7" t="s">
        <v>14729</v>
      </c>
      <c r="B13333" s="8" t="s">
        <v>14730</v>
      </c>
      <c r="C13333" s="7" t="s">
        <v>232</v>
      </c>
      <c r="E13333" s="9">
        <v>621.2295</v>
      </c>
    </row>
    <row r="13334" s="1" customFormat="1" customHeight="1" spans="1:5">
      <c r="A13334" s="7" t="s">
        <v>14731</v>
      </c>
      <c r="B13334" s="8" t="s">
        <v>14732</v>
      </c>
      <c r="C13334" s="7" t="s">
        <v>232</v>
      </c>
      <c r="E13334" s="9">
        <v>1215.9706</v>
      </c>
    </row>
    <row r="13335" s="1" customFormat="1" customHeight="1" spans="1:5">
      <c r="A13335" s="7" t="s">
        <v>14733</v>
      </c>
      <c r="B13335" s="8" t="s">
        <v>14734</v>
      </c>
      <c r="C13335" s="7" t="s">
        <v>232</v>
      </c>
      <c r="E13335" s="9">
        <v>1873.6414</v>
      </c>
    </row>
    <row r="13336" s="1" customFormat="1" customHeight="1" spans="1:5">
      <c r="A13336" s="7" t="s">
        <v>14735</v>
      </c>
      <c r="B13336" s="8" t="s">
        <v>14736</v>
      </c>
      <c r="C13336" s="7" t="s">
        <v>232</v>
      </c>
      <c r="E13336" s="9">
        <v>2289.905</v>
      </c>
    </row>
    <row r="13337" s="1" customFormat="1" customHeight="1" spans="1:5">
      <c r="A13337" s="7" t="s">
        <v>14737</v>
      </c>
      <c r="B13337" s="8" t="s">
        <v>14738</v>
      </c>
      <c r="C13337" s="7" t="s">
        <v>232</v>
      </c>
      <c r="E13337" s="9">
        <v>2875.8596</v>
      </c>
    </row>
    <row r="13338" s="1" customFormat="1" customHeight="1" spans="1:5">
      <c r="A13338" s="7" t="s">
        <v>14739</v>
      </c>
      <c r="B13338" s="8" t="s">
        <v>14740</v>
      </c>
      <c r="C13338" s="7" t="s">
        <v>232</v>
      </c>
      <c r="E13338" s="9">
        <v>2918.9859</v>
      </c>
    </row>
    <row r="13339" s="1" customFormat="1" customHeight="1" spans="1:5">
      <c r="A13339" s="7" t="s">
        <v>14741</v>
      </c>
      <c r="B13339" s="8" t="s">
        <v>14742</v>
      </c>
      <c r="C13339" s="7" t="s">
        <v>215</v>
      </c>
      <c r="E13339" s="9">
        <v>53.5915</v>
      </c>
    </row>
    <row r="13340" s="1" customFormat="1" customHeight="1" spans="1:5">
      <c r="A13340" s="7" t="s">
        <v>14743</v>
      </c>
      <c r="B13340" s="8" t="s">
        <v>14744</v>
      </c>
      <c r="C13340" s="7" t="s">
        <v>215</v>
      </c>
      <c r="E13340" s="9">
        <v>78.1261</v>
      </c>
    </row>
    <row r="13341" s="1" customFormat="1" customHeight="1" spans="1:5">
      <c r="A13341" s="7" t="s">
        <v>14745</v>
      </c>
      <c r="B13341" s="8" t="s">
        <v>14746</v>
      </c>
      <c r="C13341" s="7" t="s">
        <v>215</v>
      </c>
      <c r="E13341" s="9">
        <v>80.0794</v>
      </c>
    </row>
    <row r="13342" s="1" customFormat="1" customHeight="1" spans="1:5">
      <c r="A13342" s="7" t="s">
        <v>14747</v>
      </c>
      <c r="B13342" s="8" t="s">
        <v>14748</v>
      </c>
      <c r="C13342" s="7" t="s">
        <v>215</v>
      </c>
      <c r="E13342" s="9">
        <v>91.6257</v>
      </c>
    </row>
    <row r="13343" s="1" customFormat="1" customHeight="1" spans="1:5">
      <c r="A13343" s="7" t="s">
        <v>14749</v>
      </c>
      <c r="B13343" s="8" t="s">
        <v>14750</v>
      </c>
      <c r="C13343" s="7" t="s">
        <v>215</v>
      </c>
      <c r="E13343" s="9">
        <v>100.7446</v>
      </c>
    </row>
    <row r="13344" s="1" customFormat="1" customHeight="1" spans="1:5">
      <c r="A13344" s="7" t="s">
        <v>14751</v>
      </c>
      <c r="B13344" s="8" t="s">
        <v>14752</v>
      </c>
      <c r="C13344" s="7" t="s">
        <v>215</v>
      </c>
      <c r="E13344" s="9">
        <v>109.9574</v>
      </c>
    </row>
    <row r="13345" s="1" customFormat="1" customHeight="1" spans="1:5">
      <c r="A13345" s="7" t="s">
        <v>14753</v>
      </c>
      <c r="B13345" s="8" t="s">
        <v>14754</v>
      </c>
      <c r="C13345" s="7" t="s">
        <v>215</v>
      </c>
      <c r="E13345" s="9">
        <v>120.6515</v>
      </c>
    </row>
    <row r="13346" s="1" customFormat="1" customHeight="1" spans="1:5">
      <c r="A13346" s="7" t="s">
        <v>14755</v>
      </c>
      <c r="B13346" s="8" t="s">
        <v>14756</v>
      </c>
      <c r="C13346" s="7" t="s">
        <v>215</v>
      </c>
      <c r="E13346" s="9">
        <v>133.3476</v>
      </c>
    </row>
    <row r="13347" s="1" customFormat="1" customHeight="1" spans="1:5">
      <c r="A13347" s="7" t="s">
        <v>14757</v>
      </c>
      <c r="B13347" s="8" t="s">
        <v>14758</v>
      </c>
      <c r="C13347" s="7" t="s">
        <v>215</v>
      </c>
      <c r="E13347" s="9">
        <v>151.0659</v>
      </c>
    </row>
    <row r="13348" s="1" customFormat="1" customHeight="1" spans="1:5">
      <c r="A13348" s="7" t="s">
        <v>14759</v>
      </c>
      <c r="B13348" s="8" t="s">
        <v>14760</v>
      </c>
      <c r="C13348" s="7" t="s">
        <v>215</v>
      </c>
      <c r="E13348" s="9">
        <v>715.9247</v>
      </c>
    </row>
    <row r="13349" s="1" customFormat="1" customHeight="1" spans="1:5">
      <c r="A13349" s="7" t="s">
        <v>14761</v>
      </c>
      <c r="B13349" s="8" t="s">
        <v>14762</v>
      </c>
      <c r="C13349" s="7" t="s">
        <v>215</v>
      </c>
      <c r="E13349" s="9">
        <v>1177.5213</v>
      </c>
    </row>
    <row r="13350" s="1" customFormat="1" customHeight="1" spans="1:5">
      <c r="A13350" s="7" t="s">
        <v>14763</v>
      </c>
      <c r="B13350" s="8" t="s">
        <v>14764</v>
      </c>
      <c r="C13350" s="7" t="s">
        <v>215</v>
      </c>
      <c r="E13350" s="9">
        <v>1177.6069</v>
      </c>
    </row>
    <row r="13351" s="1" customFormat="1" customHeight="1" spans="1:5">
      <c r="A13351" s="7" t="s">
        <v>14765</v>
      </c>
      <c r="B13351" s="8" t="s">
        <v>14766</v>
      </c>
      <c r="C13351" s="7" t="s">
        <v>215</v>
      </c>
      <c r="E13351" s="9">
        <v>1248.922</v>
      </c>
    </row>
    <row r="13352" s="1" customFormat="1" customHeight="1" spans="1:5">
      <c r="A13352" s="7" t="s">
        <v>14767</v>
      </c>
      <c r="B13352" s="8" t="s">
        <v>14768</v>
      </c>
      <c r="C13352" s="7" t="s">
        <v>215</v>
      </c>
      <c r="E13352" s="9">
        <v>1191.3996</v>
      </c>
    </row>
    <row r="13353" s="1" customFormat="1" customHeight="1" spans="1:5">
      <c r="A13353" s="7" t="s">
        <v>14769</v>
      </c>
      <c r="B13353" s="8" t="s">
        <v>14770</v>
      </c>
      <c r="C13353" s="7" t="s">
        <v>223</v>
      </c>
      <c r="E13353" s="9">
        <v>117.5137</v>
      </c>
    </row>
    <row r="13354" s="1" customFormat="1" customHeight="1" spans="1:5">
      <c r="A13354" s="7" t="s">
        <v>14771</v>
      </c>
      <c r="B13354" s="8" t="s">
        <v>14772</v>
      </c>
      <c r="C13354" s="7" t="s">
        <v>215</v>
      </c>
      <c r="E13354" s="9">
        <v>14.1639</v>
      </c>
    </row>
    <row r="13355" s="1" customFormat="1" customHeight="1" spans="1:5">
      <c r="A13355" s="7" t="s">
        <v>14773</v>
      </c>
      <c r="B13355" s="8" t="s">
        <v>14774</v>
      </c>
      <c r="C13355" s="7" t="s">
        <v>215</v>
      </c>
      <c r="E13355" s="9">
        <v>976.7255</v>
      </c>
    </row>
    <row r="13356" s="1" customFormat="1" customHeight="1" spans="1:5">
      <c r="A13356" s="7" t="s">
        <v>14775</v>
      </c>
      <c r="B13356" s="8" t="s">
        <v>14776</v>
      </c>
      <c r="C13356" s="7" t="s">
        <v>215</v>
      </c>
      <c r="E13356" s="9">
        <v>23.6917</v>
      </c>
    </row>
    <row r="13357" s="1" customFormat="1" customHeight="1" spans="1:5">
      <c r="A13357" s="7" t="s">
        <v>14777</v>
      </c>
      <c r="B13357" s="8" t="s">
        <v>14778</v>
      </c>
      <c r="C13357" s="7" t="s">
        <v>223</v>
      </c>
      <c r="E13357" s="9">
        <v>4099.8374</v>
      </c>
    </row>
    <row r="13358" s="1" customFormat="1" customHeight="1" spans="1:5">
      <c r="A13358" s="7" t="s">
        <v>14779</v>
      </c>
      <c r="B13358" s="8" t="s">
        <v>14780</v>
      </c>
      <c r="C13358" s="7" t="s">
        <v>215</v>
      </c>
      <c r="E13358" s="9">
        <v>1472.4261</v>
      </c>
    </row>
    <row r="13359" s="1" customFormat="1" customHeight="1" spans="1:5">
      <c r="A13359" s="7" t="s">
        <v>14781</v>
      </c>
      <c r="B13359" s="8" t="s">
        <v>14782</v>
      </c>
      <c r="C13359" s="7" t="s">
        <v>232</v>
      </c>
      <c r="E13359" s="9">
        <v>433.1334</v>
      </c>
    </row>
    <row r="13360" s="1" customFormat="1" customHeight="1" spans="1:5">
      <c r="A13360" s="7" t="s">
        <v>14783</v>
      </c>
      <c r="B13360" s="8" t="s">
        <v>14784</v>
      </c>
      <c r="C13360" s="7" t="s">
        <v>232</v>
      </c>
      <c r="E13360" s="9">
        <v>3.8356</v>
      </c>
    </row>
    <row r="13361" s="1" customFormat="1" customHeight="1" spans="1:5">
      <c r="A13361" s="7" t="s">
        <v>14785</v>
      </c>
      <c r="B13361" s="8" t="s">
        <v>14786</v>
      </c>
      <c r="C13361" s="7" t="s">
        <v>215</v>
      </c>
      <c r="E13361" s="9">
        <v>47.9595</v>
      </c>
    </row>
    <row r="13362" s="1" customFormat="1" customHeight="1" spans="1:5">
      <c r="A13362" s="7" t="s">
        <v>14787</v>
      </c>
      <c r="B13362" s="8" t="s">
        <v>14788</v>
      </c>
      <c r="C13362" s="7" t="s">
        <v>215</v>
      </c>
      <c r="E13362" s="9">
        <v>74.3749</v>
      </c>
    </row>
    <row r="13363" s="1" customFormat="1" customHeight="1" spans="1:5">
      <c r="A13363" s="7" t="s">
        <v>14789</v>
      </c>
      <c r="B13363" s="8" t="s">
        <v>14790</v>
      </c>
      <c r="C13363" s="7" t="s">
        <v>215</v>
      </c>
      <c r="E13363" s="9">
        <v>1.0795</v>
      </c>
    </row>
    <row r="13364" s="1" customFormat="1" customHeight="1" spans="1:5">
      <c r="A13364" s="7" t="s">
        <v>14791</v>
      </c>
      <c r="B13364" s="8" t="s">
        <v>14792</v>
      </c>
      <c r="C13364" s="7" t="s">
        <v>215</v>
      </c>
      <c r="E13364" s="9">
        <v>1.9009</v>
      </c>
    </row>
    <row r="13365" s="1" customFormat="1" customHeight="1" spans="1:5">
      <c r="A13365" s="7" t="s">
        <v>14793</v>
      </c>
      <c r="B13365" s="8" t="s">
        <v>14794</v>
      </c>
      <c r="C13365" s="7" t="s">
        <v>232</v>
      </c>
      <c r="E13365" s="9">
        <v>4.2345</v>
      </c>
    </row>
    <row r="13366" s="1" customFormat="1" customHeight="1" spans="1:5">
      <c r="A13366" s="7" t="s">
        <v>14795</v>
      </c>
      <c r="B13366" s="8" t="s">
        <v>14796</v>
      </c>
      <c r="C13366" s="7" t="s">
        <v>215</v>
      </c>
      <c r="E13366" s="9">
        <v>2.1342</v>
      </c>
    </row>
    <row r="13367" s="1" customFormat="1" customHeight="1" spans="1:5">
      <c r="A13367" s="7" t="s">
        <v>14797</v>
      </c>
      <c r="B13367" s="8" t="s">
        <v>14798</v>
      </c>
      <c r="C13367" s="7" t="s">
        <v>215</v>
      </c>
      <c r="E13367" s="9">
        <v>1.0448</v>
      </c>
    </row>
    <row r="13368" s="1" customFormat="1" customHeight="1" spans="1:5">
      <c r="A13368" s="7" t="s">
        <v>14799</v>
      </c>
      <c r="B13368" s="8" t="s">
        <v>14800</v>
      </c>
      <c r="C13368" s="7" t="s">
        <v>618</v>
      </c>
      <c r="E13368" s="9">
        <v>13.5358</v>
      </c>
    </row>
    <row r="13369" s="1" customFormat="1" customHeight="1" spans="1:5">
      <c r="A13369" s="7" t="s">
        <v>14801</v>
      </c>
      <c r="B13369" s="8" t="s">
        <v>14802</v>
      </c>
      <c r="C13369" s="7" t="s">
        <v>618</v>
      </c>
      <c r="E13369" s="9">
        <v>13.5358</v>
      </c>
    </row>
    <row r="13370" s="1" customFormat="1" customHeight="1" spans="1:5">
      <c r="A13370" s="7" t="s">
        <v>14803</v>
      </c>
      <c r="B13370" s="8" t="s">
        <v>14804</v>
      </c>
      <c r="C13370" s="7" t="s">
        <v>232</v>
      </c>
      <c r="E13370" s="9">
        <v>22.9321</v>
      </c>
    </row>
    <row r="13371" s="1" customFormat="1" customHeight="1" spans="1:5">
      <c r="A13371" s="7" t="s">
        <v>14805</v>
      </c>
      <c r="B13371" s="8" t="s">
        <v>14806</v>
      </c>
      <c r="C13371" s="7" t="s">
        <v>232</v>
      </c>
      <c r="E13371" s="9">
        <v>21.6257</v>
      </c>
    </row>
    <row r="13372" s="1" customFormat="1" customHeight="1" spans="1:5">
      <c r="A13372" s="7" t="s">
        <v>14807</v>
      </c>
      <c r="B13372" s="8" t="s">
        <v>14808</v>
      </c>
      <c r="C13372" s="7" t="s">
        <v>215</v>
      </c>
      <c r="E13372" s="9">
        <v>106.8388</v>
      </c>
    </row>
    <row r="13373" s="1" customFormat="1" customHeight="1" spans="1:5">
      <c r="A13373" s="7" t="s">
        <v>14809</v>
      </c>
      <c r="B13373" s="8" t="s">
        <v>14810</v>
      </c>
      <c r="C13373" s="7" t="s">
        <v>215</v>
      </c>
      <c r="E13373" s="9">
        <v>632.8593</v>
      </c>
    </row>
    <row r="13374" s="1" customFormat="1" customHeight="1" spans="1:5">
      <c r="A13374" s="7" t="s">
        <v>14811</v>
      </c>
      <c r="B13374" s="8" t="s">
        <v>14812</v>
      </c>
      <c r="C13374" s="7" t="s">
        <v>215</v>
      </c>
      <c r="E13374" s="9">
        <v>71.337</v>
      </c>
    </row>
    <row r="13375" s="1" customFormat="1" customHeight="1" spans="1:5">
      <c r="A13375" s="7" t="s">
        <v>14813</v>
      </c>
      <c r="B13375" s="8" t="s">
        <v>14814</v>
      </c>
      <c r="C13375" s="7" t="s">
        <v>215</v>
      </c>
      <c r="E13375" s="9">
        <v>103.3338</v>
      </c>
    </row>
    <row r="13376" s="1" customFormat="1" customHeight="1" spans="1:5">
      <c r="A13376" s="7" t="s">
        <v>14815</v>
      </c>
      <c r="B13376" s="8" t="s">
        <v>14816</v>
      </c>
      <c r="C13376" s="7" t="s">
        <v>215</v>
      </c>
      <c r="E13376" s="9">
        <v>134.8913</v>
      </c>
    </row>
    <row r="13377" s="1" customFormat="1" customHeight="1" spans="1:5">
      <c r="A13377" s="7" t="s">
        <v>14817</v>
      </c>
      <c r="B13377" s="8" t="s">
        <v>14818</v>
      </c>
      <c r="C13377" s="7" t="s">
        <v>215</v>
      </c>
      <c r="E13377" s="9">
        <v>157.6393</v>
      </c>
    </row>
    <row r="13378" s="1" customFormat="1" customHeight="1" spans="1:5">
      <c r="A13378" s="7" t="s">
        <v>14819</v>
      </c>
      <c r="B13378" s="8" t="s">
        <v>14820</v>
      </c>
      <c r="C13378" s="7" t="s">
        <v>215</v>
      </c>
      <c r="E13378" s="9">
        <v>167.2147</v>
      </c>
    </row>
    <row r="13379" s="1" customFormat="1" customHeight="1" spans="1:5">
      <c r="A13379" s="7" t="s">
        <v>14821</v>
      </c>
      <c r="B13379" s="8" t="s">
        <v>14822</v>
      </c>
      <c r="C13379" s="7" t="s">
        <v>215</v>
      </c>
      <c r="E13379" s="9">
        <v>217.3132</v>
      </c>
    </row>
    <row r="13380" s="1" customFormat="1" customHeight="1" spans="1:5">
      <c r="A13380" s="7" t="s">
        <v>14823</v>
      </c>
      <c r="B13380" s="8" t="s">
        <v>14824</v>
      </c>
      <c r="C13380" s="7" t="s">
        <v>215</v>
      </c>
      <c r="E13380" s="9">
        <v>237.1032</v>
      </c>
    </row>
    <row r="13381" s="1" customFormat="1" customHeight="1" spans="1:5">
      <c r="A13381" s="7" t="s">
        <v>14825</v>
      </c>
      <c r="B13381" s="8" t="s">
        <v>14826</v>
      </c>
      <c r="C13381" s="7" t="s">
        <v>215</v>
      </c>
      <c r="E13381" s="9">
        <v>268.0068</v>
      </c>
    </row>
    <row r="13382" s="1" customFormat="1" customHeight="1" spans="1:5">
      <c r="A13382" s="7" t="s">
        <v>14827</v>
      </c>
      <c r="B13382" s="8" t="s">
        <v>14828</v>
      </c>
      <c r="C13382" s="7" t="s">
        <v>215</v>
      </c>
      <c r="E13382" s="9">
        <v>293.1516</v>
      </c>
    </row>
    <row r="13383" s="1" customFormat="1" customHeight="1" spans="1:5">
      <c r="A13383" s="7" t="s">
        <v>14829</v>
      </c>
      <c r="B13383" s="8" t="s">
        <v>14830</v>
      </c>
      <c r="C13383" s="7" t="s">
        <v>215</v>
      </c>
      <c r="E13383" s="9">
        <v>358.0121</v>
      </c>
    </row>
    <row r="13384" s="1" customFormat="1" customHeight="1" spans="1:5">
      <c r="A13384" s="7" t="s">
        <v>14831</v>
      </c>
      <c r="B13384" s="8" t="s">
        <v>14832</v>
      </c>
      <c r="C13384" s="7" t="s">
        <v>215</v>
      </c>
      <c r="E13384" s="9">
        <v>360.5769</v>
      </c>
    </row>
    <row r="13385" s="1" customFormat="1" customHeight="1" spans="1:5">
      <c r="A13385" s="7" t="s">
        <v>14833</v>
      </c>
      <c r="B13385" s="8" t="s">
        <v>14834</v>
      </c>
      <c r="C13385" s="7" t="s">
        <v>215</v>
      </c>
      <c r="E13385" s="9">
        <v>492.6599</v>
      </c>
    </row>
    <row r="13386" s="1" customFormat="1" customHeight="1" spans="1:5">
      <c r="A13386" s="7" t="s">
        <v>14835</v>
      </c>
      <c r="B13386" s="8" t="s">
        <v>14836</v>
      </c>
      <c r="C13386" s="7" t="s">
        <v>215</v>
      </c>
      <c r="E13386" s="9">
        <v>515.0619</v>
      </c>
    </row>
    <row r="13387" s="1" customFormat="1" customHeight="1" spans="1:5">
      <c r="A13387" s="7" t="s">
        <v>14837</v>
      </c>
      <c r="B13387" s="8" t="s">
        <v>14838</v>
      </c>
      <c r="C13387" s="7" t="s">
        <v>215</v>
      </c>
      <c r="E13387" s="9">
        <v>569.9235</v>
      </c>
    </row>
    <row r="13388" s="1" customFormat="1" customHeight="1" spans="1:5">
      <c r="A13388" s="7" t="s">
        <v>14839</v>
      </c>
      <c r="B13388" s="8" t="s">
        <v>14840</v>
      </c>
      <c r="C13388" s="7" t="s">
        <v>215</v>
      </c>
      <c r="E13388" s="9">
        <v>55.3047</v>
      </c>
    </row>
    <row r="13389" s="1" customFormat="1" customHeight="1" spans="1:5">
      <c r="A13389" s="7" t="s">
        <v>14841</v>
      </c>
      <c r="B13389" s="8" t="s">
        <v>14842</v>
      </c>
      <c r="C13389" s="7" t="s">
        <v>215</v>
      </c>
      <c r="E13389" s="9">
        <v>60.5343</v>
      </c>
    </row>
    <row r="13390" s="1" customFormat="1" customHeight="1" spans="1:5">
      <c r="A13390" s="7" t="s">
        <v>14843</v>
      </c>
      <c r="B13390" s="8" t="s">
        <v>14844</v>
      </c>
      <c r="C13390" s="7" t="s">
        <v>215</v>
      </c>
      <c r="E13390" s="9">
        <v>84.4996</v>
      </c>
    </row>
    <row r="13391" s="1" customFormat="1" customHeight="1" spans="1:5">
      <c r="A13391" s="7" t="s">
        <v>14845</v>
      </c>
      <c r="B13391" s="8" t="s">
        <v>14846</v>
      </c>
      <c r="C13391" s="7" t="s">
        <v>215</v>
      </c>
      <c r="E13391" s="9">
        <v>88.1529</v>
      </c>
    </row>
    <row r="13392" s="1" customFormat="1" customHeight="1" spans="1:5">
      <c r="A13392" s="7" t="s">
        <v>14847</v>
      </c>
      <c r="B13392" s="8" t="s">
        <v>14848</v>
      </c>
      <c r="C13392" s="7" t="s">
        <v>215</v>
      </c>
      <c r="E13392" s="9">
        <v>103.1855</v>
      </c>
    </row>
    <row r="13393" s="1" customFormat="1" customHeight="1" spans="1:5">
      <c r="A13393" s="7" t="s">
        <v>14849</v>
      </c>
      <c r="B13393" s="8" t="s">
        <v>14850</v>
      </c>
      <c r="C13393" s="7" t="s">
        <v>215</v>
      </c>
      <c r="E13393" s="9">
        <v>106.8388</v>
      </c>
    </row>
    <row r="13394" s="1" customFormat="1" customHeight="1" spans="1:5">
      <c r="A13394" s="7" t="s">
        <v>14851</v>
      </c>
      <c r="B13394" s="8" t="s">
        <v>14852</v>
      </c>
      <c r="C13394" s="7" t="s">
        <v>215</v>
      </c>
      <c r="E13394" s="9">
        <v>103.1855</v>
      </c>
    </row>
    <row r="13395" s="1" customFormat="1" customHeight="1" spans="1:5">
      <c r="A13395" s="7" t="s">
        <v>14853</v>
      </c>
      <c r="B13395" s="8" t="s">
        <v>14854</v>
      </c>
      <c r="C13395" s="7" t="s">
        <v>215</v>
      </c>
      <c r="E13395" s="9">
        <v>130.3893</v>
      </c>
    </row>
    <row r="13396" s="1" customFormat="1" customHeight="1" spans="1:5">
      <c r="A13396" s="7" t="s">
        <v>14855</v>
      </c>
      <c r="B13396" s="8" t="s">
        <v>14856</v>
      </c>
      <c r="C13396" s="7" t="s">
        <v>215</v>
      </c>
      <c r="E13396" s="9">
        <v>136.2561</v>
      </c>
    </row>
    <row r="13397" s="1" customFormat="1" customHeight="1" spans="1:5">
      <c r="A13397" s="7" t="s">
        <v>14857</v>
      </c>
      <c r="B13397" s="8" t="s">
        <v>14858</v>
      </c>
      <c r="C13397" s="7" t="s">
        <v>215</v>
      </c>
      <c r="E13397" s="9">
        <v>18.1636</v>
      </c>
    </row>
    <row r="13398" s="1" customFormat="1" customHeight="1" spans="1:5">
      <c r="A13398" s="7" t="s">
        <v>14859</v>
      </c>
      <c r="B13398" s="8" t="s">
        <v>14860</v>
      </c>
      <c r="C13398" s="7" t="s">
        <v>215</v>
      </c>
      <c r="E13398" s="9">
        <v>23.65</v>
      </c>
    </row>
    <row r="13399" s="1" customFormat="1" customHeight="1" spans="1:5">
      <c r="A13399" s="7" t="s">
        <v>14861</v>
      </c>
      <c r="B13399" s="8" t="s">
        <v>14862</v>
      </c>
      <c r="C13399" s="7" t="s">
        <v>215</v>
      </c>
      <c r="E13399" s="9">
        <v>21.4271</v>
      </c>
    </row>
    <row r="13400" s="1" customFormat="1" customHeight="1" spans="1:5">
      <c r="A13400" s="7" t="s">
        <v>14863</v>
      </c>
      <c r="B13400" s="8" t="s">
        <v>14864</v>
      </c>
      <c r="C13400" s="7" t="s">
        <v>215</v>
      </c>
      <c r="E13400" s="9">
        <v>28.789</v>
      </c>
    </row>
    <row r="13401" s="1" customFormat="1" customHeight="1" spans="1:5">
      <c r="A13401" s="7" t="s">
        <v>14865</v>
      </c>
      <c r="B13401" s="8" t="s">
        <v>14866</v>
      </c>
      <c r="C13401" s="7" t="s">
        <v>215</v>
      </c>
      <c r="E13401" s="9">
        <v>40.6377</v>
      </c>
    </row>
    <row r="13402" s="1" customFormat="1" customHeight="1" spans="1:5">
      <c r="A13402" s="7" t="s">
        <v>14867</v>
      </c>
      <c r="B13402" s="8" t="s">
        <v>14868</v>
      </c>
      <c r="C13402" s="7" t="s">
        <v>215</v>
      </c>
      <c r="E13402" s="9">
        <v>40.6377</v>
      </c>
    </row>
    <row r="13403" s="1" customFormat="1" customHeight="1" spans="1:5">
      <c r="A13403" s="7" t="s">
        <v>14869</v>
      </c>
      <c r="B13403" s="8" t="s">
        <v>14870</v>
      </c>
      <c r="C13403" s="7" t="s">
        <v>215</v>
      </c>
      <c r="E13403" s="9">
        <v>47.8484</v>
      </c>
    </row>
    <row r="13404" s="1" customFormat="1" customHeight="1" spans="1:5">
      <c r="A13404" s="7" t="s">
        <v>14871</v>
      </c>
      <c r="B13404" s="8" t="s">
        <v>14872</v>
      </c>
      <c r="C13404" s="7" t="s">
        <v>215</v>
      </c>
      <c r="E13404" s="9">
        <v>65.447</v>
      </c>
    </row>
    <row r="13405" s="1" customFormat="1" customHeight="1" spans="1:5">
      <c r="A13405" s="7" t="s">
        <v>14873</v>
      </c>
      <c r="B13405" s="8" t="s">
        <v>14874</v>
      </c>
      <c r="C13405" s="7" t="s">
        <v>232</v>
      </c>
      <c r="E13405" s="9">
        <v>10.352</v>
      </c>
    </row>
    <row r="13406" s="1" customFormat="1" customHeight="1" spans="1:5">
      <c r="A13406" s="7" t="s">
        <v>14875</v>
      </c>
      <c r="B13406" s="8" t="s">
        <v>14876</v>
      </c>
      <c r="C13406" s="7" t="s">
        <v>232</v>
      </c>
      <c r="E13406" s="9">
        <v>25.3663</v>
      </c>
    </row>
    <row r="13407" s="1" customFormat="1" customHeight="1" spans="1:5">
      <c r="A13407" s="7" t="s">
        <v>14877</v>
      </c>
      <c r="B13407" s="8" t="s">
        <v>14878</v>
      </c>
      <c r="C13407" s="7" t="s">
        <v>232</v>
      </c>
      <c r="E13407" s="9">
        <v>27.9531</v>
      </c>
    </row>
    <row r="13408" s="1" customFormat="1" customHeight="1" spans="1:5">
      <c r="A13408" s="7" t="s">
        <v>14879</v>
      </c>
      <c r="B13408" s="8" t="s">
        <v>14880</v>
      </c>
      <c r="C13408" s="7" t="s">
        <v>232</v>
      </c>
      <c r="E13408" s="9">
        <v>30.2666</v>
      </c>
    </row>
    <row r="13409" s="1" customFormat="1" customHeight="1" spans="1:5">
      <c r="A13409" s="7" t="s">
        <v>14881</v>
      </c>
      <c r="B13409" s="8" t="s">
        <v>14882</v>
      </c>
      <c r="C13409" s="7" t="s">
        <v>232</v>
      </c>
      <c r="E13409" s="9">
        <v>33.0108</v>
      </c>
    </row>
    <row r="13410" s="1" customFormat="1" customHeight="1" spans="1:5">
      <c r="A13410" s="7" t="s">
        <v>14883</v>
      </c>
      <c r="B13410" s="8" t="s">
        <v>14884</v>
      </c>
      <c r="C13410" s="7" t="s">
        <v>232</v>
      </c>
      <c r="E13410" s="9">
        <v>37.7956</v>
      </c>
    </row>
    <row r="13411" s="1" customFormat="1" customHeight="1" spans="1:5">
      <c r="A13411" s="7" t="s">
        <v>14885</v>
      </c>
      <c r="B13411" s="8" t="s">
        <v>14886</v>
      </c>
      <c r="C13411" s="7" t="s">
        <v>232</v>
      </c>
      <c r="E13411" s="9">
        <v>39.3285</v>
      </c>
    </row>
    <row r="13412" s="1" customFormat="1" customHeight="1" spans="1:5">
      <c r="A13412" s="7" t="s">
        <v>14887</v>
      </c>
      <c r="B13412" s="8" t="s">
        <v>14888</v>
      </c>
      <c r="C13412" s="7" t="s">
        <v>232</v>
      </c>
      <c r="E13412" s="9">
        <v>42.9442</v>
      </c>
    </row>
    <row r="13413" s="1" customFormat="1" customHeight="1" spans="1:5">
      <c r="A13413" s="7" t="s">
        <v>14889</v>
      </c>
      <c r="B13413" s="8" t="s">
        <v>14890</v>
      </c>
      <c r="C13413" s="7" t="s">
        <v>232</v>
      </c>
      <c r="E13413" s="9">
        <v>44.4196</v>
      </c>
    </row>
    <row r="13414" s="1" customFormat="1" customHeight="1" spans="1:5">
      <c r="A13414" s="7" t="s">
        <v>14891</v>
      </c>
      <c r="B13414" s="8" t="s">
        <v>14892</v>
      </c>
      <c r="C13414" s="7" t="s">
        <v>232</v>
      </c>
      <c r="E13414" s="9">
        <v>48.4695</v>
      </c>
    </row>
    <row r="13415" s="1" customFormat="1" customHeight="1" spans="1:5">
      <c r="A13415" s="7" t="s">
        <v>14893</v>
      </c>
      <c r="B13415" s="8" t="s">
        <v>14894</v>
      </c>
      <c r="C13415" s="7" t="s">
        <v>232</v>
      </c>
      <c r="E13415" s="9">
        <v>51.5099</v>
      </c>
    </row>
    <row r="13416" s="1" customFormat="1" customHeight="1" spans="1:5">
      <c r="A13416" s="7" t="s">
        <v>14895</v>
      </c>
      <c r="B13416" s="8" t="s">
        <v>14896</v>
      </c>
      <c r="C13416" s="7" t="s">
        <v>232</v>
      </c>
      <c r="E13416" s="9">
        <v>59.5968</v>
      </c>
    </row>
    <row r="13417" s="1" customFormat="1" customHeight="1" spans="1:5">
      <c r="A13417" s="7" t="s">
        <v>14897</v>
      </c>
      <c r="B13417" s="8" t="s">
        <v>14898</v>
      </c>
      <c r="C13417" s="7" t="s">
        <v>232</v>
      </c>
      <c r="E13417" s="9">
        <v>63.6557</v>
      </c>
    </row>
    <row r="13418" s="1" customFormat="1" customHeight="1" spans="1:5">
      <c r="A13418" s="7" t="s">
        <v>14899</v>
      </c>
      <c r="B13418" s="8" t="s">
        <v>14900</v>
      </c>
      <c r="C13418" s="7" t="s">
        <v>232</v>
      </c>
      <c r="E13418" s="9">
        <v>65.1726</v>
      </c>
    </row>
    <row r="13419" s="1" customFormat="1" customHeight="1" spans="1:5">
      <c r="A13419" s="7" t="s">
        <v>14901</v>
      </c>
      <c r="B13419" s="8" t="s">
        <v>14902</v>
      </c>
      <c r="C13419" s="7" t="s">
        <v>232</v>
      </c>
      <c r="E13419" s="9">
        <v>73.2433</v>
      </c>
    </row>
    <row r="13420" s="1" customFormat="1" customHeight="1" spans="1:5">
      <c r="A13420" s="7" t="s">
        <v>14903</v>
      </c>
      <c r="B13420" s="8" t="s">
        <v>14904</v>
      </c>
      <c r="C13420" s="7" t="s">
        <v>232</v>
      </c>
      <c r="E13420" s="9">
        <v>78.2665</v>
      </c>
    </row>
    <row r="13421" s="1" customFormat="1" customHeight="1" spans="1:5">
      <c r="A13421" s="7" t="s">
        <v>14905</v>
      </c>
      <c r="B13421" s="8" t="s">
        <v>14906</v>
      </c>
      <c r="C13421" s="7" t="s">
        <v>232</v>
      </c>
      <c r="E13421" s="9">
        <v>82.481</v>
      </c>
    </row>
    <row r="13422" s="1" customFormat="1" customHeight="1" spans="1:5">
      <c r="A13422" s="7" t="s">
        <v>14907</v>
      </c>
      <c r="B13422" s="8" t="s">
        <v>14908</v>
      </c>
      <c r="C13422" s="7" t="s">
        <v>232</v>
      </c>
      <c r="E13422" s="9">
        <v>23.9425</v>
      </c>
    </row>
    <row r="13423" s="1" customFormat="1" customHeight="1" spans="1:5">
      <c r="A13423" s="7" t="s">
        <v>14909</v>
      </c>
      <c r="B13423" s="8" t="s">
        <v>14910</v>
      </c>
      <c r="C13423" s="7" t="s">
        <v>232</v>
      </c>
      <c r="E13423" s="9">
        <v>26.5244</v>
      </c>
    </row>
    <row r="13424" s="1" customFormat="1" customHeight="1" spans="1:5">
      <c r="A13424" s="7" t="s">
        <v>14911</v>
      </c>
      <c r="B13424" s="8" t="s">
        <v>14912</v>
      </c>
      <c r="C13424" s="7" t="s">
        <v>232</v>
      </c>
      <c r="E13424" s="9">
        <v>29.9688</v>
      </c>
    </row>
    <row r="13425" s="1" customFormat="1" customHeight="1" spans="1:5">
      <c r="A13425" s="7" t="s">
        <v>14913</v>
      </c>
      <c r="B13425" s="8" t="s">
        <v>14914</v>
      </c>
      <c r="C13425" s="7" t="s">
        <v>232</v>
      </c>
      <c r="E13425" s="9">
        <v>22.1404</v>
      </c>
    </row>
    <row r="13426" s="1" customFormat="1" customHeight="1" spans="1:5">
      <c r="A13426" s="7" t="s">
        <v>14915</v>
      </c>
      <c r="B13426" s="8" t="s">
        <v>14916</v>
      </c>
      <c r="C13426" s="7" t="s">
        <v>232</v>
      </c>
      <c r="E13426" s="9">
        <v>27.9404</v>
      </c>
    </row>
    <row r="13427" s="1" customFormat="1" customHeight="1" spans="1:5">
      <c r="A13427" s="7" t="s">
        <v>14917</v>
      </c>
      <c r="B13427" s="8" t="s">
        <v>14918</v>
      </c>
      <c r="C13427" s="7" t="s">
        <v>232</v>
      </c>
      <c r="E13427" s="9">
        <v>32.6431</v>
      </c>
    </row>
    <row r="13428" s="1" customFormat="1" customHeight="1" spans="1:5">
      <c r="A13428" s="7" t="s">
        <v>14919</v>
      </c>
      <c r="B13428" s="8" t="s">
        <v>14920</v>
      </c>
      <c r="C13428" s="7" t="s">
        <v>215</v>
      </c>
      <c r="E13428" s="9">
        <v>0.478</v>
      </c>
    </row>
    <row r="13429" s="1" customFormat="1" customHeight="1" spans="1:5">
      <c r="A13429" s="7" t="s">
        <v>14921</v>
      </c>
      <c r="B13429" s="8" t="s">
        <v>14922</v>
      </c>
      <c r="C13429" s="7" t="s">
        <v>215</v>
      </c>
      <c r="E13429" s="9">
        <v>1248.1936</v>
      </c>
    </row>
    <row r="13430" s="1" customFormat="1" customHeight="1" spans="1:5">
      <c r="A13430" s="7" t="s">
        <v>14923</v>
      </c>
      <c r="B13430" s="8" t="s">
        <v>14924</v>
      </c>
      <c r="C13430" s="7" t="s">
        <v>215</v>
      </c>
      <c r="E13430" s="9">
        <v>2740.0339</v>
      </c>
    </row>
    <row r="13431" s="1" customFormat="1" customHeight="1" spans="1:5">
      <c r="A13431" s="7" t="s">
        <v>14925</v>
      </c>
      <c r="B13431" s="8" t="s">
        <v>14926</v>
      </c>
      <c r="C13431" s="7" t="s">
        <v>215</v>
      </c>
      <c r="E13431" s="9">
        <v>41.32</v>
      </c>
    </row>
    <row r="13432" s="1" customFormat="1" customHeight="1" spans="1:5">
      <c r="A13432" s="7" t="s">
        <v>14927</v>
      </c>
      <c r="B13432" s="8" t="s">
        <v>14928</v>
      </c>
      <c r="C13432" s="7" t="s">
        <v>232</v>
      </c>
      <c r="E13432" s="9">
        <v>4274.0494</v>
      </c>
    </row>
    <row r="13433" s="1" customFormat="1" customHeight="1" spans="1:5">
      <c r="A13433" s="7" t="s">
        <v>14929</v>
      </c>
      <c r="B13433" s="8" t="s">
        <v>14930</v>
      </c>
      <c r="C13433" s="7" t="s">
        <v>232</v>
      </c>
      <c r="E13433" s="9">
        <v>4852.8602</v>
      </c>
    </row>
    <row r="13434" s="1" customFormat="1" customHeight="1" spans="1:5">
      <c r="A13434" s="7" t="s">
        <v>14931</v>
      </c>
      <c r="B13434" s="8" t="s">
        <v>14932</v>
      </c>
      <c r="C13434" s="7" t="s">
        <v>232</v>
      </c>
      <c r="E13434" s="9">
        <v>5743.3115</v>
      </c>
    </row>
    <row r="13435" s="1" customFormat="1" customHeight="1" spans="1:5">
      <c r="A13435" s="7" t="s">
        <v>14933</v>
      </c>
      <c r="B13435" s="8" t="s">
        <v>14934</v>
      </c>
      <c r="C13435" s="7" t="s">
        <v>232</v>
      </c>
      <c r="E13435" s="9">
        <v>6562.9008</v>
      </c>
    </row>
    <row r="13436" s="1" customFormat="1" customHeight="1" spans="1:5">
      <c r="A13436" s="7" t="s">
        <v>14935</v>
      </c>
      <c r="B13436" s="8" t="s">
        <v>14936</v>
      </c>
      <c r="C13436" s="7" t="s">
        <v>232</v>
      </c>
      <c r="E13436" s="9">
        <v>7232.8292</v>
      </c>
    </row>
    <row r="13437" s="1" customFormat="1" customHeight="1" spans="1:5">
      <c r="A13437" s="7" t="s">
        <v>14937</v>
      </c>
      <c r="B13437" s="8" t="s">
        <v>14938</v>
      </c>
      <c r="C13437" s="7" t="s">
        <v>232</v>
      </c>
      <c r="E13437" s="9">
        <v>7992.5644</v>
      </c>
    </row>
    <row r="13438" s="1" customFormat="1" customHeight="1" spans="1:5">
      <c r="A13438" s="7" t="s">
        <v>14939</v>
      </c>
      <c r="B13438" s="8" t="s">
        <v>14940</v>
      </c>
      <c r="C13438" s="7" t="s">
        <v>232</v>
      </c>
      <c r="E13438" s="9">
        <v>8617.6745</v>
      </c>
    </row>
    <row r="13439" s="1" customFormat="1" customHeight="1" spans="1:5">
      <c r="A13439" s="7" t="s">
        <v>14941</v>
      </c>
      <c r="B13439" s="8" t="s">
        <v>14942</v>
      </c>
      <c r="C13439" s="7" t="s">
        <v>232</v>
      </c>
      <c r="E13439" s="9">
        <v>9376.2647</v>
      </c>
    </row>
    <row r="13440" s="1" customFormat="1" customHeight="1" spans="1:5">
      <c r="A13440" s="7" t="s">
        <v>14943</v>
      </c>
      <c r="B13440" s="8" t="s">
        <v>14944</v>
      </c>
      <c r="C13440" s="7" t="s">
        <v>232</v>
      </c>
      <c r="E13440" s="9">
        <v>10045.1927</v>
      </c>
    </row>
    <row r="13441" s="1" customFormat="1" customHeight="1" spans="1:5">
      <c r="A13441" s="7" t="s">
        <v>14945</v>
      </c>
      <c r="B13441" s="8" t="s">
        <v>14946</v>
      </c>
      <c r="C13441" s="7" t="s">
        <v>232</v>
      </c>
      <c r="E13441" s="9">
        <v>10849.6288</v>
      </c>
    </row>
    <row r="13442" s="1" customFormat="1" customHeight="1" spans="1:5">
      <c r="A13442" s="7" t="s">
        <v>14947</v>
      </c>
      <c r="B13442" s="8" t="s">
        <v>14948</v>
      </c>
      <c r="C13442" s="7" t="s">
        <v>232</v>
      </c>
      <c r="E13442" s="9">
        <v>13556.2154</v>
      </c>
    </row>
    <row r="13443" s="1" customFormat="1" customHeight="1" spans="1:5">
      <c r="A13443" s="7" t="s">
        <v>14949</v>
      </c>
      <c r="B13443" s="8" t="s">
        <v>14950</v>
      </c>
      <c r="C13443" s="7" t="s">
        <v>232</v>
      </c>
      <c r="E13443" s="9">
        <v>14514.4032</v>
      </c>
    </row>
    <row r="13444" s="1" customFormat="1" customHeight="1" spans="1:5">
      <c r="A13444" s="7" t="s">
        <v>14951</v>
      </c>
      <c r="B13444" s="8" t="s">
        <v>14952</v>
      </c>
      <c r="C13444" s="7" t="s">
        <v>232</v>
      </c>
      <c r="E13444" s="9">
        <v>15256.1196</v>
      </c>
    </row>
    <row r="13445" s="1" customFormat="1" customHeight="1" spans="1:5">
      <c r="A13445" s="7" t="s">
        <v>14953</v>
      </c>
      <c r="B13445" s="8" t="s">
        <v>14954</v>
      </c>
      <c r="C13445" s="7" t="s">
        <v>232</v>
      </c>
      <c r="E13445" s="9">
        <v>16128.0484</v>
      </c>
    </row>
    <row r="13446" s="1" customFormat="1" customHeight="1" spans="1:5">
      <c r="A13446" s="7" t="s">
        <v>14955</v>
      </c>
      <c r="B13446" s="8" t="s">
        <v>14956</v>
      </c>
      <c r="C13446" s="7" t="s">
        <v>232</v>
      </c>
      <c r="E13446" s="9">
        <v>16926.9539</v>
      </c>
    </row>
    <row r="13447" s="1" customFormat="1" customHeight="1" spans="1:5">
      <c r="A13447" s="7" t="s">
        <v>14957</v>
      </c>
      <c r="B13447" s="8" t="s">
        <v>14958</v>
      </c>
      <c r="C13447" s="7" t="s">
        <v>232</v>
      </c>
      <c r="E13447" s="9">
        <v>21085.5548</v>
      </c>
    </row>
    <row r="13448" s="1" customFormat="1" customHeight="1" spans="1:5">
      <c r="A13448" s="7" t="s">
        <v>14959</v>
      </c>
      <c r="B13448" s="8" t="s">
        <v>14960</v>
      </c>
      <c r="C13448" s="7" t="s">
        <v>232</v>
      </c>
      <c r="E13448" s="9">
        <v>22000.0514</v>
      </c>
    </row>
    <row r="13449" s="1" customFormat="1" customHeight="1" spans="1:5">
      <c r="A13449" s="7" t="s">
        <v>14961</v>
      </c>
      <c r="B13449" s="8" t="s">
        <v>14962</v>
      </c>
      <c r="C13449" s="7" t="s">
        <v>232</v>
      </c>
      <c r="E13449" s="9">
        <v>23079.6128</v>
      </c>
    </row>
    <row r="13450" s="1" customFormat="1" customHeight="1" spans="1:5">
      <c r="A13450" s="7" t="s">
        <v>14963</v>
      </c>
      <c r="B13450" s="8" t="s">
        <v>14964</v>
      </c>
      <c r="C13450" s="7" t="s">
        <v>232</v>
      </c>
      <c r="E13450" s="9">
        <v>26782.4533</v>
      </c>
    </row>
    <row r="13451" s="1" customFormat="1" customHeight="1" spans="1:5">
      <c r="A13451" s="7" t="s">
        <v>14965</v>
      </c>
      <c r="B13451" s="8" t="s">
        <v>14966</v>
      </c>
      <c r="C13451" s="7" t="s">
        <v>232</v>
      </c>
      <c r="E13451" s="9">
        <v>28021.1143</v>
      </c>
    </row>
    <row r="13452" s="1" customFormat="1" customHeight="1" spans="1:5">
      <c r="A13452" s="7" t="s">
        <v>14967</v>
      </c>
      <c r="B13452" s="8" t="s">
        <v>14968</v>
      </c>
      <c r="C13452" s="7" t="s">
        <v>232</v>
      </c>
      <c r="E13452" s="9">
        <v>4576.6144</v>
      </c>
    </row>
    <row r="13453" s="1" customFormat="1" customHeight="1" spans="1:5">
      <c r="A13453" s="7" t="s">
        <v>14969</v>
      </c>
      <c r="B13453" s="8" t="s">
        <v>14970</v>
      </c>
      <c r="C13453" s="7" t="s">
        <v>232</v>
      </c>
      <c r="E13453" s="9">
        <v>5196.3877</v>
      </c>
    </row>
    <row r="13454" s="1" customFormat="1" customHeight="1" spans="1:5">
      <c r="A13454" s="7" t="s">
        <v>14971</v>
      </c>
      <c r="B13454" s="8" t="s">
        <v>14972</v>
      </c>
      <c r="C13454" s="7" t="s">
        <v>232</v>
      </c>
      <c r="E13454" s="9">
        <v>6149.8876</v>
      </c>
    </row>
    <row r="13455" s="1" customFormat="1" customHeight="1" spans="1:5">
      <c r="A13455" s="7" t="s">
        <v>14973</v>
      </c>
      <c r="B13455" s="8" t="s">
        <v>14974</v>
      </c>
      <c r="C13455" s="7" t="s">
        <v>232</v>
      </c>
      <c r="E13455" s="9">
        <v>7026.1965</v>
      </c>
    </row>
    <row r="13456" s="1" customFormat="1" customHeight="1" spans="1:5">
      <c r="A13456" s="7" t="s">
        <v>14975</v>
      </c>
      <c r="B13456" s="8" t="s">
        <v>14976</v>
      </c>
      <c r="C13456" s="7" t="s">
        <v>232</v>
      </c>
      <c r="E13456" s="9">
        <v>7743.3963</v>
      </c>
    </row>
    <row r="13457" s="1" customFormat="1" customHeight="1" spans="1:5">
      <c r="A13457" s="7" t="s">
        <v>14977</v>
      </c>
      <c r="B13457" s="8" t="s">
        <v>14978</v>
      </c>
      <c r="C13457" s="7" t="s">
        <v>232</v>
      </c>
      <c r="E13457" s="9">
        <v>8556.7218</v>
      </c>
    </row>
    <row r="13458" s="1" customFormat="1" customHeight="1" spans="1:5">
      <c r="A13458" s="7" t="s">
        <v>14979</v>
      </c>
      <c r="B13458" s="8" t="s">
        <v>14980</v>
      </c>
      <c r="C13458" s="7" t="s">
        <v>232</v>
      </c>
      <c r="E13458" s="9">
        <v>9225.9438</v>
      </c>
    </row>
    <row r="13459" s="1" customFormat="1" customHeight="1" spans="1:5">
      <c r="A13459" s="7" t="s">
        <v>14981</v>
      </c>
      <c r="B13459" s="8" t="s">
        <v>14982</v>
      </c>
      <c r="C13459" s="7" t="s">
        <v>232</v>
      </c>
      <c r="E13459" s="9">
        <v>10038.1143</v>
      </c>
    </row>
    <row r="13460" s="1" customFormat="1" customHeight="1" spans="1:5">
      <c r="A13460" s="7" t="s">
        <v>14983</v>
      </c>
      <c r="B13460" s="8" t="s">
        <v>14984</v>
      </c>
      <c r="C13460" s="7" t="s">
        <v>232</v>
      </c>
      <c r="E13460" s="9">
        <v>10754.3237</v>
      </c>
    </row>
    <row r="13461" s="1" customFormat="1" customHeight="1" spans="1:5">
      <c r="A13461" s="7" t="s">
        <v>14985</v>
      </c>
      <c r="B13461" s="8" t="s">
        <v>14986</v>
      </c>
      <c r="C13461" s="7" t="s">
        <v>232</v>
      </c>
      <c r="E13461" s="9">
        <v>11615.4895</v>
      </c>
    </row>
    <row r="13462" s="1" customFormat="1" customHeight="1" spans="1:5">
      <c r="A13462" s="7" t="s">
        <v>14987</v>
      </c>
      <c r="B13462" s="8" t="s">
        <v>14988</v>
      </c>
      <c r="C13462" s="7" t="s">
        <v>232</v>
      </c>
      <c r="E13462" s="9">
        <v>14223.8724</v>
      </c>
    </row>
    <row r="13463" s="1" customFormat="1" customHeight="1" spans="1:5">
      <c r="A13463" s="7" t="s">
        <v>14989</v>
      </c>
      <c r="B13463" s="8" t="s">
        <v>14990</v>
      </c>
      <c r="C13463" s="7" t="s">
        <v>232</v>
      </c>
      <c r="E13463" s="9">
        <v>1437.0056</v>
      </c>
    </row>
    <row r="13464" s="1" customFormat="1" customHeight="1" spans="1:5">
      <c r="A13464" s="7" t="s">
        <v>14991</v>
      </c>
      <c r="B13464" s="8" t="s">
        <v>14992</v>
      </c>
      <c r="C13464" s="7" t="s">
        <v>232</v>
      </c>
      <c r="E13464" s="9">
        <v>1661.5389</v>
      </c>
    </row>
    <row r="13465" s="1" customFormat="1" customHeight="1" spans="1:5">
      <c r="A13465" s="7" t="s">
        <v>14993</v>
      </c>
      <c r="B13465" s="8" t="s">
        <v>14994</v>
      </c>
      <c r="C13465" s="7" t="s">
        <v>232</v>
      </c>
      <c r="E13465" s="9">
        <v>1886.078</v>
      </c>
    </row>
    <row r="13466" s="1" customFormat="1" customHeight="1" spans="1:5">
      <c r="A13466" s="7" t="s">
        <v>14995</v>
      </c>
      <c r="B13466" s="8" t="s">
        <v>14996</v>
      </c>
      <c r="C13466" s="7" t="s">
        <v>232</v>
      </c>
      <c r="E13466" s="9">
        <v>2065.7055</v>
      </c>
    </row>
    <row r="13467" s="1" customFormat="1" customHeight="1" spans="1:5">
      <c r="A13467" s="7" t="s">
        <v>14997</v>
      </c>
      <c r="B13467" s="8" t="s">
        <v>14998</v>
      </c>
      <c r="C13467" s="7" t="s">
        <v>232</v>
      </c>
      <c r="E13467" s="9">
        <v>2290.2433</v>
      </c>
    </row>
    <row r="13468" s="1" customFormat="1" customHeight="1" spans="1:5">
      <c r="A13468" s="7" t="s">
        <v>14999</v>
      </c>
      <c r="B13468" s="8" t="s">
        <v>15000</v>
      </c>
      <c r="C13468" s="7" t="s">
        <v>232</v>
      </c>
      <c r="E13468" s="9">
        <v>2604.6082</v>
      </c>
    </row>
    <row r="13469" s="1" customFormat="1" customHeight="1" spans="1:5">
      <c r="A13469" s="7" t="s">
        <v>15001</v>
      </c>
      <c r="B13469" s="8" t="s">
        <v>15002</v>
      </c>
      <c r="C13469" s="7" t="s">
        <v>232</v>
      </c>
      <c r="E13469" s="9">
        <v>2784.2412</v>
      </c>
    </row>
    <row r="13470" s="1" customFormat="1" customHeight="1" spans="1:5">
      <c r="A13470" s="7" t="s">
        <v>15003</v>
      </c>
      <c r="B13470" s="8" t="s">
        <v>15004</v>
      </c>
      <c r="C13470" s="7" t="s">
        <v>232</v>
      </c>
      <c r="E13470" s="9">
        <v>3008.7711</v>
      </c>
    </row>
    <row r="13471" s="1" customFormat="1" customHeight="1" spans="1:5">
      <c r="A13471" s="7" t="s">
        <v>15005</v>
      </c>
      <c r="B13471" s="8" t="s">
        <v>15006</v>
      </c>
      <c r="C13471" s="7" t="s">
        <v>232</v>
      </c>
      <c r="E13471" s="9">
        <v>3188.4072</v>
      </c>
    </row>
    <row r="13472" s="1" customFormat="1" customHeight="1" spans="1:5">
      <c r="A13472" s="7" t="s">
        <v>15007</v>
      </c>
      <c r="B13472" s="8" t="s">
        <v>15008</v>
      </c>
      <c r="C13472" s="7" t="s">
        <v>232</v>
      </c>
      <c r="E13472" s="9">
        <v>3412.8933</v>
      </c>
    </row>
    <row r="13473" s="1" customFormat="1" customHeight="1" spans="1:5">
      <c r="A13473" s="7" t="s">
        <v>15009</v>
      </c>
      <c r="B13473" s="8" t="s">
        <v>15010</v>
      </c>
      <c r="C13473" s="7" t="s">
        <v>232</v>
      </c>
      <c r="E13473" s="9">
        <v>3637.4674</v>
      </c>
    </row>
    <row r="13474" s="1" customFormat="1" customHeight="1" spans="1:5">
      <c r="A13474" s="7" t="s">
        <v>15011</v>
      </c>
      <c r="B13474" s="8" t="s">
        <v>15012</v>
      </c>
      <c r="C13474" s="7" t="s">
        <v>232</v>
      </c>
      <c r="E13474" s="9">
        <v>3817.0885</v>
      </c>
    </row>
    <row r="13475" s="1" customFormat="1" customHeight="1" spans="1:5">
      <c r="A13475" s="7" t="s">
        <v>15013</v>
      </c>
      <c r="B13475" s="8" t="s">
        <v>15014</v>
      </c>
      <c r="C13475" s="7" t="s">
        <v>232</v>
      </c>
      <c r="E13475" s="9">
        <v>4041.581</v>
      </c>
    </row>
    <row r="13476" s="1" customFormat="1" customHeight="1" spans="1:5">
      <c r="A13476" s="7" t="s">
        <v>15015</v>
      </c>
      <c r="B13476" s="8" t="s">
        <v>15016</v>
      </c>
      <c r="C13476" s="7" t="s">
        <v>232</v>
      </c>
      <c r="E13476" s="9">
        <v>4747.6437</v>
      </c>
    </row>
    <row r="13477" s="1" customFormat="1" customHeight="1" spans="1:5">
      <c r="A13477" s="7" t="s">
        <v>15017</v>
      </c>
      <c r="B13477" s="8" t="s">
        <v>15018</v>
      </c>
      <c r="C13477" s="7" t="s">
        <v>232</v>
      </c>
      <c r="E13477" s="9">
        <v>5004.3174</v>
      </c>
    </row>
    <row r="13478" s="1" customFormat="1" customHeight="1" spans="1:5">
      <c r="A13478" s="7" t="s">
        <v>15019</v>
      </c>
      <c r="B13478" s="8" t="s">
        <v>15020</v>
      </c>
      <c r="C13478" s="7" t="s">
        <v>232</v>
      </c>
      <c r="E13478" s="9">
        <v>5346.3725</v>
      </c>
    </row>
    <row r="13479" s="1" customFormat="1" customHeight="1" spans="1:5">
      <c r="A13479" s="7" t="s">
        <v>15021</v>
      </c>
      <c r="B13479" s="8" t="s">
        <v>15022</v>
      </c>
      <c r="C13479" s="7" t="s">
        <v>232</v>
      </c>
      <c r="E13479" s="9">
        <v>5474.8061</v>
      </c>
    </row>
    <row r="13480" s="1" customFormat="1" customHeight="1" spans="1:5">
      <c r="A13480" s="7" t="s">
        <v>15023</v>
      </c>
      <c r="B13480" s="8" t="s">
        <v>15024</v>
      </c>
      <c r="C13480" s="7" t="s">
        <v>232</v>
      </c>
      <c r="E13480" s="9">
        <v>5688.6249</v>
      </c>
    </row>
    <row r="13481" s="1" customFormat="1" customHeight="1" spans="1:5">
      <c r="A13481" s="7" t="s">
        <v>15025</v>
      </c>
      <c r="B13481" s="8" t="s">
        <v>15026</v>
      </c>
      <c r="C13481" s="7" t="s">
        <v>232</v>
      </c>
      <c r="E13481" s="9">
        <v>7571.6512</v>
      </c>
    </row>
    <row r="13482" s="1" customFormat="1" customHeight="1" spans="1:5">
      <c r="A13482" s="7" t="s">
        <v>15027</v>
      </c>
      <c r="B13482" s="8" t="s">
        <v>15028</v>
      </c>
      <c r="C13482" s="7" t="s">
        <v>232</v>
      </c>
      <c r="E13482" s="9">
        <v>9602.834</v>
      </c>
    </row>
    <row r="13483" s="1" customFormat="1" customHeight="1" spans="1:5">
      <c r="A13483" s="7" t="s">
        <v>15029</v>
      </c>
      <c r="B13483" s="8" t="s">
        <v>15030</v>
      </c>
      <c r="C13483" s="7" t="s">
        <v>232</v>
      </c>
      <c r="E13483" s="9">
        <v>10148.6002</v>
      </c>
    </row>
    <row r="13484" s="1" customFormat="1" customHeight="1" spans="1:5">
      <c r="A13484" s="7" t="s">
        <v>15031</v>
      </c>
      <c r="B13484" s="8" t="s">
        <v>15032</v>
      </c>
      <c r="C13484" s="7" t="s">
        <v>232</v>
      </c>
      <c r="E13484" s="9">
        <v>10344.4608</v>
      </c>
    </row>
    <row r="13485" s="1" customFormat="1" customHeight="1" spans="1:5">
      <c r="A13485" s="7" t="s">
        <v>15033</v>
      </c>
      <c r="B13485" s="8" t="s">
        <v>15034</v>
      </c>
      <c r="C13485" s="7" t="s">
        <v>232</v>
      </c>
      <c r="E13485" s="9">
        <v>10852.0367</v>
      </c>
    </row>
    <row r="13486" s="1" customFormat="1" customHeight="1" spans="1:5">
      <c r="A13486" s="7" t="s">
        <v>15035</v>
      </c>
      <c r="B13486" s="8" t="s">
        <v>15036</v>
      </c>
      <c r="C13486" s="7" t="s">
        <v>232</v>
      </c>
      <c r="E13486" s="9">
        <v>7149.514</v>
      </c>
    </row>
    <row r="13487" s="1" customFormat="1" customHeight="1" spans="1:5">
      <c r="A13487" s="7" t="s">
        <v>15037</v>
      </c>
      <c r="B13487" s="8" t="s">
        <v>15038</v>
      </c>
      <c r="C13487" s="7" t="s">
        <v>232</v>
      </c>
      <c r="E13487" s="9">
        <v>8644.9062</v>
      </c>
    </row>
    <row r="13488" s="1" customFormat="1" customHeight="1" spans="1:5">
      <c r="A13488" s="7" t="s">
        <v>15039</v>
      </c>
      <c r="B13488" s="8" t="s">
        <v>15040</v>
      </c>
      <c r="C13488" s="7" t="s">
        <v>232</v>
      </c>
      <c r="E13488" s="9">
        <v>8925.4598</v>
      </c>
    </row>
    <row r="13489" s="1" customFormat="1" customHeight="1" spans="1:5">
      <c r="A13489" s="7" t="s">
        <v>15041</v>
      </c>
      <c r="B13489" s="8" t="s">
        <v>15042</v>
      </c>
      <c r="C13489" s="7" t="s">
        <v>232</v>
      </c>
      <c r="E13489" s="9">
        <v>10140.3485</v>
      </c>
    </row>
    <row r="13490" s="1" customFormat="1" customHeight="1" spans="1:5">
      <c r="A13490" s="7" t="s">
        <v>15043</v>
      </c>
      <c r="B13490" s="8" t="s">
        <v>15044</v>
      </c>
      <c r="C13490" s="7" t="s">
        <v>232</v>
      </c>
      <c r="E13490" s="9">
        <v>10701.207</v>
      </c>
    </row>
    <row r="13491" s="1" customFormat="1" customHeight="1" spans="1:5">
      <c r="A13491" s="7" t="s">
        <v>15045</v>
      </c>
      <c r="B13491" s="8" t="s">
        <v>15046</v>
      </c>
      <c r="C13491" s="7" t="s">
        <v>232</v>
      </c>
      <c r="E13491" s="9">
        <v>12524.16</v>
      </c>
    </row>
    <row r="13492" s="1" customFormat="1" customHeight="1" spans="1:5">
      <c r="A13492" s="7" t="s">
        <v>15047</v>
      </c>
      <c r="B13492" s="8" t="s">
        <v>15048</v>
      </c>
      <c r="C13492" s="7" t="s">
        <v>232</v>
      </c>
      <c r="E13492" s="9">
        <v>14299.028</v>
      </c>
    </row>
    <row r="13493" s="1" customFormat="1" customHeight="1" spans="1:5">
      <c r="A13493" s="7" t="s">
        <v>15049</v>
      </c>
      <c r="B13493" s="8" t="s">
        <v>15050</v>
      </c>
      <c r="C13493" s="7" t="s">
        <v>232</v>
      </c>
      <c r="E13493" s="9">
        <v>15187.4587</v>
      </c>
    </row>
    <row r="13494" s="1" customFormat="1" customHeight="1" spans="1:5">
      <c r="A13494" s="7" t="s">
        <v>15051</v>
      </c>
      <c r="B13494" s="8" t="s">
        <v>15052</v>
      </c>
      <c r="C13494" s="7" t="s">
        <v>232</v>
      </c>
      <c r="E13494" s="9">
        <v>16075.952</v>
      </c>
    </row>
    <row r="13495" s="1" customFormat="1" customHeight="1" spans="1:5">
      <c r="A13495" s="7" t="s">
        <v>15053</v>
      </c>
      <c r="B13495" s="8" t="s">
        <v>15054</v>
      </c>
      <c r="C13495" s="7" t="s">
        <v>232</v>
      </c>
      <c r="E13495" s="9">
        <v>17244.6281</v>
      </c>
    </row>
    <row r="13496" s="1" customFormat="1" customHeight="1" spans="1:5">
      <c r="A13496" s="7" t="s">
        <v>15055</v>
      </c>
      <c r="B13496" s="8" t="s">
        <v>15056</v>
      </c>
      <c r="C13496" s="7" t="s">
        <v>232</v>
      </c>
      <c r="E13496" s="9">
        <v>17851.9182</v>
      </c>
    </row>
    <row r="13497" s="1" customFormat="1" customHeight="1" spans="1:5">
      <c r="A13497" s="7" t="s">
        <v>15057</v>
      </c>
      <c r="B13497" s="8" t="s">
        <v>15058</v>
      </c>
      <c r="C13497" s="7" t="s">
        <v>232</v>
      </c>
      <c r="E13497" s="9">
        <v>19674.8978</v>
      </c>
    </row>
    <row r="13498" s="1" customFormat="1" customHeight="1" spans="1:5">
      <c r="A13498" s="7" t="s">
        <v>15059</v>
      </c>
      <c r="B13498" s="8" t="s">
        <v>15060</v>
      </c>
      <c r="C13498" s="7" t="s">
        <v>232</v>
      </c>
      <c r="E13498" s="9">
        <v>21448.542</v>
      </c>
    </row>
    <row r="13499" s="1" customFormat="1" customHeight="1" spans="1:5">
      <c r="A13499" s="7" t="s">
        <v>15061</v>
      </c>
      <c r="B13499" s="8" t="s">
        <v>15062</v>
      </c>
      <c r="C13499" s="7" t="s">
        <v>232</v>
      </c>
      <c r="E13499" s="9">
        <v>24549.7011</v>
      </c>
    </row>
    <row r="13500" s="1" customFormat="1" customHeight="1" spans="1:5">
      <c r="A13500" s="7" t="s">
        <v>15063</v>
      </c>
      <c r="B13500" s="8" t="s">
        <v>15064</v>
      </c>
      <c r="C13500" s="7" t="s">
        <v>232</v>
      </c>
      <c r="E13500" s="9">
        <v>25242.7886</v>
      </c>
    </row>
    <row r="13501" s="1" customFormat="1" customHeight="1" spans="1:5">
      <c r="A13501" s="7" t="s">
        <v>15065</v>
      </c>
      <c r="B13501" s="8" t="s">
        <v>15066</v>
      </c>
      <c r="C13501" s="7" t="s">
        <v>232</v>
      </c>
      <c r="E13501" s="9">
        <v>31852.019</v>
      </c>
    </row>
    <row r="13502" s="1" customFormat="1" customHeight="1" spans="1:5">
      <c r="A13502" s="7" t="s">
        <v>15067</v>
      </c>
      <c r="B13502" s="8" t="s">
        <v>15068</v>
      </c>
      <c r="C13502" s="7" t="s">
        <v>232</v>
      </c>
      <c r="E13502" s="9">
        <v>34131.3335</v>
      </c>
    </row>
    <row r="13503" s="1" customFormat="1" customHeight="1" spans="1:5">
      <c r="A13503" s="7" t="s">
        <v>15069</v>
      </c>
      <c r="B13503" s="8" t="s">
        <v>15070</v>
      </c>
      <c r="C13503" s="7" t="s">
        <v>232</v>
      </c>
      <c r="E13503" s="9">
        <v>42048.9813</v>
      </c>
    </row>
    <row r="13504" s="1" customFormat="1" customHeight="1" spans="1:5">
      <c r="A13504" s="7" t="s">
        <v>15071</v>
      </c>
      <c r="B13504" s="8" t="s">
        <v>15072</v>
      </c>
      <c r="C13504" s="7" t="s">
        <v>232</v>
      </c>
      <c r="E13504" s="9">
        <v>50451.5997</v>
      </c>
    </row>
    <row r="13505" s="1" customFormat="1" customHeight="1" spans="1:5">
      <c r="A13505" s="7" t="s">
        <v>15073</v>
      </c>
      <c r="B13505" s="8" t="s">
        <v>15074</v>
      </c>
      <c r="C13505" s="7" t="s">
        <v>232</v>
      </c>
      <c r="E13505" s="9">
        <v>53422.269</v>
      </c>
    </row>
    <row r="13506" s="1" customFormat="1" customHeight="1" spans="1:5">
      <c r="A13506" s="7" t="s">
        <v>15075</v>
      </c>
      <c r="B13506" s="8" t="s">
        <v>15076</v>
      </c>
      <c r="C13506" s="7" t="s">
        <v>232</v>
      </c>
      <c r="E13506" s="9">
        <v>56361.932</v>
      </c>
    </row>
    <row r="13507" s="1" customFormat="1" customHeight="1" spans="1:5">
      <c r="A13507" s="7" t="s">
        <v>15077</v>
      </c>
      <c r="B13507" s="8" t="s">
        <v>15078</v>
      </c>
      <c r="C13507" s="7" t="s">
        <v>1937</v>
      </c>
      <c r="E13507" s="9">
        <v>0.6328</v>
      </c>
    </row>
    <row r="13508" s="1" customFormat="1" customHeight="1" spans="1:5">
      <c r="A13508" s="7" t="s">
        <v>15079</v>
      </c>
      <c r="B13508" s="8" t="s">
        <v>15080</v>
      </c>
      <c r="C13508" s="7" t="s">
        <v>223</v>
      </c>
      <c r="E13508" s="9" t="s">
        <v>13100</v>
      </c>
    </row>
    <row r="13509" s="1" customFormat="1" customHeight="1" spans="1:5">
      <c r="A13509" s="7" t="s">
        <v>15081</v>
      </c>
      <c r="B13509" s="8" t="s">
        <v>15082</v>
      </c>
      <c r="C13509" s="7" t="s">
        <v>223</v>
      </c>
      <c r="E13509" s="9" t="s">
        <v>13100</v>
      </c>
    </row>
    <row r="13510" s="1" customFormat="1" customHeight="1" spans="1:5">
      <c r="A13510" s="7" t="s">
        <v>15083</v>
      </c>
      <c r="B13510" s="8" t="s">
        <v>15084</v>
      </c>
      <c r="C13510" s="7" t="s">
        <v>223</v>
      </c>
      <c r="E13510" s="9" t="s">
        <v>13100</v>
      </c>
    </row>
    <row r="13511" s="1" customFormat="1" customHeight="1" spans="1:5">
      <c r="A13511" s="7" t="s">
        <v>15085</v>
      </c>
      <c r="B13511" s="8" t="s">
        <v>15086</v>
      </c>
      <c r="C13511" s="7" t="s">
        <v>215</v>
      </c>
      <c r="E13511" s="9">
        <v>5566.9355</v>
      </c>
    </row>
    <row r="13512" s="1" customFormat="1" customHeight="1" spans="1:5">
      <c r="A13512" s="7" t="s">
        <v>15087</v>
      </c>
      <c r="B13512" s="8" t="s">
        <v>15088</v>
      </c>
      <c r="C13512" s="7" t="s">
        <v>215</v>
      </c>
      <c r="E13512" s="9">
        <v>14501.4265</v>
      </c>
    </row>
    <row r="13513" s="1" customFormat="1" customHeight="1" spans="1:5">
      <c r="A13513" s="7" t="s">
        <v>15089</v>
      </c>
      <c r="B13513" s="8" t="s">
        <v>15090</v>
      </c>
      <c r="C13513" s="7" t="s">
        <v>215</v>
      </c>
      <c r="E13513" s="9">
        <v>8388.5047</v>
      </c>
    </row>
    <row r="13514" s="1" customFormat="1" customHeight="1" spans="1:5">
      <c r="A13514" s="7" t="s">
        <v>15091</v>
      </c>
      <c r="B13514" s="8" t="s">
        <v>15092</v>
      </c>
      <c r="C13514" s="7" t="s">
        <v>215</v>
      </c>
      <c r="E13514" s="9">
        <v>10665.0346</v>
      </c>
    </row>
    <row r="13515" s="1" customFormat="1" customHeight="1" spans="1:5">
      <c r="A13515" s="7" t="s">
        <v>15093</v>
      </c>
      <c r="B13515" s="8" t="s">
        <v>15094</v>
      </c>
      <c r="C13515" s="7" t="s">
        <v>215</v>
      </c>
      <c r="E13515" s="9">
        <v>13506.363</v>
      </c>
    </row>
    <row r="13516" s="1" customFormat="1" customHeight="1" spans="1:5">
      <c r="A13516" s="7" t="s">
        <v>15095</v>
      </c>
      <c r="B13516" s="8" t="s">
        <v>15096</v>
      </c>
      <c r="C13516" s="7" t="s">
        <v>215</v>
      </c>
      <c r="E13516" s="9">
        <v>15544.5869</v>
      </c>
    </row>
    <row r="13517" s="1" customFormat="1" customHeight="1" spans="1:5">
      <c r="A13517" s="7" t="s">
        <v>15097</v>
      </c>
      <c r="B13517" s="8" t="s">
        <v>15098</v>
      </c>
      <c r="C13517" s="7" t="s">
        <v>215</v>
      </c>
      <c r="E13517" s="9">
        <v>18824.0235</v>
      </c>
    </row>
    <row r="13518" s="1" customFormat="1" customHeight="1" spans="1:5">
      <c r="A13518" s="7" t="s">
        <v>15099</v>
      </c>
      <c r="B13518" s="8" t="s">
        <v>15100</v>
      </c>
      <c r="C13518" s="7" t="s">
        <v>215</v>
      </c>
      <c r="E13518" s="9">
        <v>22232.1018</v>
      </c>
    </row>
    <row r="13519" s="1" customFormat="1" customHeight="1" spans="1:5">
      <c r="A13519" s="7" t="s">
        <v>15101</v>
      </c>
      <c r="B13519" s="8" t="s">
        <v>15102</v>
      </c>
      <c r="C13519" s="7" t="s">
        <v>215</v>
      </c>
      <c r="E13519" s="9">
        <v>9899.582</v>
      </c>
    </row>
    <row r="13520" s="1" customFormat="1" customHeight="1" spans="1:5">
      <c r="A13520" s="7" t="s">
        <v>15103</v>
      </c>
      <c r="B13520" s="8" t="s">
        <v>15104</v>
      </c>
      <c r="C13520" s="7" t="s">
        <v>215</v>
      </c>
      <c r="E13520" s="9">
        <v>17750.272</v>
      </c>
    </row>
    <row r="13521" s="1" customFormat="1" customHeight="1" spans="1:5">
      <c r="A13521" s="7" t="s">
        <v>15105</v>
      </c>
      <c r="B13521" s="8" t="s">
        <v>15106</v>
      </c>
      <c r="C13521" s="7" t="s">
        <v>215</v>
      </c>
      <c r="E13521" s="9">
        <v>20964.576</v>
      </c>
    </row>
    <row r="13522" s="1" customFormat="1" customHeight="1" spans="1:5">
      <c r="A13522" s="7" t="s">
        <v>15107</v>
      </c>
      <c r="B13522" s="8" t="s">
        <v>15108</v>
      </c>
      <c r="C13522" s="7" t="s">
        <v>215</v>
      </c>
      <c r="E13522" s="9">
        <v>25794.4037</v>
      </c>
    </row>
    <row r="13523" s="1" customFormat="1" customHeight="1" spans="1:5">
      <c r="A13523" s="7" t="s">
        <v>15109</v>
      </c>
      <c r="B13523" s="8" t="s">
        <v>15110</v>
      </c>
      <c r="C13523" s="7" t="s">
        <v>215</v>
      </c>
      <c r="E13523" s="9">
        <v>29716.5802</v>
      </c>
    </row>
    <row r="13524" s="1" customFormat="1" customHeight="1" spans="1:5">
      <c r="A13524" s="7" t="s">
        <v>15111</v>
      </c>
      <c r="B13524" s="8" t="s">
        <v>15112</v>
      </c>
      <c r="C13524" s="7" t="s">
        <v>215</v>
      </c>
      <c r="E13524" s="9">
        <v>38799.8106</v>
      </c>
    </row>
    <row r="13525" s="1" customFormat="1" customHeight="1" spans="1:5">
      <c r="A13525" s="7" t="s">
        <v>15113</v>
      </c>
      <c r="B13525" s="8" t="s">
        <v>15114</v>
      </c>
      <c r="C13525" s="7" t="s">
        <v>215</v>
      </c>
      <c r="E13525" s="9">
        <v>56796.4306</v>
      </c>
    </row>
    <row r="13526" s="1" customFormat="1" customHeight="1" spans="1:5">
      <c r="A13526" s="7" t="s">
        <v>15115</v>
      </c>
      <c r="B13526" s="8" t="s">
        <v>15116</v>
      </c>
      <c r="C13526" s="7" t="s">
        <v>215</v>
      </c>
      <c r="E13526" s="9">
        <v>63171.7054</v>
      </c>
    </row>
    <row r="13527" s="1" customFormat="1" customHeight="1" spans="1:5">
      <c r="A13527" s="7" t="s">
        <v>15117</v>
      </c>
      <c r="B13527" s="8" t="s">
        <v>15118</v>
      </c>
      <c r="C13527" s="7" t="s">
        <v>215</v>
      </c>
      <c r="E13527" s="9">
        <v>68521.628</v>
      </c>
    </row>
    <row r="13528" s="1" customFormat="1" customHeight="1" spans="1:5">
      <c r="A13528" s="7" t="s">
        <v>15119</v>
      </c>
      <c r="B13528" s="8" t="s">
        <v>15120</v>
      </c>
      <c r="C13528" s="7" t="s">
        <v>215</v>
      </c>
      <c r="E13528" s="9">
        <v>73914.6181</v>
      </c>
    </row>
    <row r="13529" s="1" customFormat="1" customHeight="1" spans="1:5">
      <c r="A13529" s="7" t="s">
        <v>15121</v>
      </c>
      <c r="B13529" s="8" t="s">
        <v>15122</v>
      </c>
      <c r="C13529" s="7" t="s">
        <v>215</v>
      </c>
      <c r="E13529" s="9">
        <v>84028.9619</v>
      </c>
    </row>
    <row r="13530" s="1" customFormat="1" customHeight="1" spans="1:5">
      <c r="A13530" s="7" t="s">
        <v>15123</v>
      </c>
      <c r="B13530" s="8" t="s">
        <v>15124</v>
      </c>
      <c r="C13530" s="7" t="s">
        <v>215</v>
      </c>
      <c r="E13530" s="9">
        <v>86717.3597</v>
      </c>
    </row>
    <row r="13531" s="1" customFormat="1" customHeight="1" spans="1:5">
      <c r="A13531" s="7" t="s">
        <v>15125</v>
      </c>
      <c r="B13531" s="8" t="s">
        <v>15126</v>
      </c>
      <c r="C13531" s="7" t="s">
        <v>215</v>
      </c>
      <c r="E13531" s="9">
        <v>96912.9467</v>
      </c>
    </row>
    <row r="13532" s="1" customFormat="1" customHeight="1" spans="1:5">
      <c r="A13532" s="7" t="s">
        <v>15127</v>
      </c>
      <c r="B13532" s="8" t="s">
        <v>15128</v>
      </c>
      <c r="C13532" s="7" t="s">
        <v>215</v>
      </c>
      <c r="E13532" s="9">
        <v>103621.9636</v>
      </c>
    </row>
    <row r="13533" s="1" customFormat="1" customHeight="1" spans="1:5">
      <c r="A13533" s="7" t="s">
        <v>15129</v>
      </c>
      <c r="B13533" s="8" t="s">
        <v>15130</v>
      </c>
      <c r="C13533" s="7" t="s">
        <v>215</v>
      </c>
      <c r="E13533" s="9">
        <v>571.5503</v>
      </c>
    </row>
    <row r="13534" s="1" customFormat="1" customHeight="1" spans="1:5">
      <c r="A13534" s="7" t="s">
        <v>15131</v>
      </c>
      <c r="B13534" s="8" t="s">
        <v>15132</v>
      </c>
      <c r="C13534" s="7" t="s">
        <v>215</v>
      </c>
      <c r="E13534" s="9">
        <v>71.5083</v>
      </c>
    </row>
    <row r="13535" s="1" customFormat="1" customHeight="1" spans="1:5">
      <c r="A13535" s="7" t="s">
        <v>15133</v>
      </c>
      <c r="B13535" s="8" t="s">
        <v>15134</v>
      </c>
      <c r="C13535" s="7" t="s">
        <v>215</v>
      </c>
      <c r="E13535" s="9">
        <v>71.1641</v>
      </c>
    </row>
    <row r="13536" s="1" customFormat="1" customHeight="1" spans="1:5">
      <c r="A13536" s="7" t="s">
        <v>15135</v>
      </c>
      <c r="B13536" s="8" t="s">
        <v>15136</v>
      </c>
      <c r="C13536" s="7" t="s">
        <v>215</v>
      </c>
      <c r="E13536" s="9">
        <v>92.2991</v>
      </c>
    </row>
    <row r="13537" s="1" customFormat="1" customHeight="1" spans="1:5">
      <c r="A13537" s="7" t="s">
        <v>15137</v>
      </c>
      <c r="B13537" s="8" t="s">
        <v>15138</v>
      </c>
      <c r="C13537" s="7" t="s">
        <v>215</v>
      </c>
      <c r="E13537" s="9">
        <v>134.2535</v>
      </c>
    </row>
    <row r="13538" s="1" customFormat="1" customHeight="1" spans="1:5">
      <c r="A13538" s="7" t="s">
        <v>15139</v>
      </c>
      <c r="B13538" s="8" t="s">
        <v>15140</v>
      </c>
      <c r="C13538" s="7" t="s">
        <v>215</v>
      </c>
      <c r="E13538" s="9">
        <v>118.1016</v>
      </c>
    </row>
    <row r="13539" s="1" customFormat="1" customHeight="1" spans="1:5">
      <c r="A13539" s="7" t="s">
        <v>15141</v>
      </c>
      <c r="B13539" s="8" t="s">
        <v>15142</v>
      </c>
      <c r="C13539" s="7" t="s">
        <v>215</v>
      </c>
      <c r="E13539" s="9">
        <v>142.7105</v>
      </c>
    </row>
    <row r="13540" s="1" customFormat="1" customHeight="1" spans="1:5">
      <c r="A13540" s="7" t="s">
        <v>15143</v>
      </c>
      <c r="B13540" s="8" t="s">
        <v>15144</v>
      </c>
      <c r="C13540" s="7" t="s">
        <v>215</v>
      </c>
      <c r="E13540" s="9">
        <v>69.1802</v>
      </c>
    </row>
    <row r="13541" s="1" customFormat="1" customHeight="1" spans="1:5">
      <c r="A13541" s="7" t="s">
        <v>15145</v>
      </c>
      <c r="B13541" s="8" t="s">
        <v>15146</v>
      </c>
      <c r="C13541" s="7" t="s">
        <v>215</v>
      </c>
      <c r="E13541" s="9">
        <v>138.1027</v>
      </c>
    </row>
    <row r="13542" s="1" customFormat="1" customHeight="1" spans="1:5">
      <c r="A13542" s="7" t="s">
        <v>15147</v>
      </c>
      <c r="B13542" s="8" t="s">
        <v>15148</v>
      </c>
      <c r="C13542" s="7" t="s">
        <v>232</v>
      </c>
      <c r="E13542" s="9">
        <v>98.6473</v>
      </c>
    </row>
    <row r="13543" s="1" customFormat="1" customHeight="1" spans="1:5">
      <c r="A13543" s="7" t="s">
        <v>15149</v>
      </c>
      <c r="B13543" s="8" t="s">
        <v>15150</v>
      </c>
      <c r="C13543" s="7" t="s">
        <v>215</v>
      </c>
      <c r="E13543" s="9">
        <v>289.8679</v>
      </c>
    </row>
    <row r="13544" s="1" customFormat="1" customHeight="1" spans="1:5">
      <c r="A13544" s="7" t="s">
        <v>15151</v>
      </c>
      <c r="B13544" s="8" t="s">
        <v>15152</v>
      </c>
      <c r="C13544" s="7" t="s">
        <v>232</v>
      </c>
      <c r="E13544" s="9">
        <v>98.0555</v>
      </c>
    </row>
    <row r="13545" s="1" customFormat="1" customHeight="1" spans="1:5">
      <c r="A13545" s="7" t="s">
        <v>15153</v>
      </c>
      <c r="B13545" s="8" t="s">
        <v>15154</v>
      </c>
      <c r="C13545" s="7" t="s">
        <v>232</v>
      </c>
      <c r="E13545" s="9">
        <v>72.7851</v>
      </c>
    </row>
    <row r="13546" s="1" customFormat="1" customHeight="1" spans="1:5">
      <c r="A13546" s="7" t="s">
        <v>15155</v>
      </c>
      <c r="B13546" s="8" t="s">
        <v>15156</v>
      </c>
      <c r="C13546" s="7" t="s">
        <v>215</v>
      </c>
      <c r="E13546" s="9">
        <v>106136.5857</v>
      </c>
    </row>
    <row r="13547" s="1" customFormat="1" customHeight="1" spans="1:5">
      <c r="A13547" s="7" t="s">
        <v>15157</v>
      </c>
      <c r="B13547" s="8" t="s">
        <v>15158</v>
      </c>
      <c r="C13547" s="7" t="s">
        <v>215</v>
      </c>
      <c r="E13547" s="9">
        <v>114728.1545</v>
      </c>
    </row>
    <row r="13548" s="1" customFormat="1" customHeight="1" spans="1:5">
      <c r="A13548" s="7" t="s">
        <v>15159</v>
      </c>
      <c r="B13548" s="8" t="s">
        <v>15160</v>
      </c>
      <c r="C13548" s="7" t="s">
        <v>215</v>
      </c>
      <c r="E13548" s="9">
        <v>120992.0925</v>
      </c>
    </row>
    <row r="13549" s="1" customFormat="1" customHeight="1" spans="1:5">
      <c r="A13549" s="7" t="s">
        <v>15161</v>
      </c>
      <c r="B13549" s="8" t="s">
        <v>15162</v>
      </c>
      <c r="C13549" s="7" t="s">
        <v>215</v>
      </c>
      <c r="E13549" s="9">
        <v>128622.9166</v>
      </c>
    </row>
    <row r="13550" s="1" customFormat="1" customHeight="1" spans="1:5">
      <c r="A13550" s="7" t="s">
        <v>15163</v>
      </c>
      <c r="B13550" s="8" t="s">
        <v>15164</v>
      </c>
      <c r="C13550" s="7" t="s">
        <v>215</v>
      </c>
      <c r="E13550" s="9">
        <v>59543.3715</v>
      </c>
    </row>
    <row r="13551" s="1" customFormat="1" customHeight="1" spans="1:5">
      <c r="A13551" s="7" t="s">
        <v>15165</v>
      </c>
      <c r="B13551" s="8" t="s">
        <v>15166</v>
      </c>
      <c r="C13551" s="7" t="s">
        <v>215</v>
      </c>
      <c r="E13551" s="9">
        <v>65945.0391</v>
      </c>
    </row>
    <row r="13552" s="1" customFormat="1" customHeight="1" spans="1:5">
      <c r="A13552" s="7" t="s">
        <v>15167</v>
      </c>
      <c r="B13552" s="8" t="s">
        <v>15168</v>
      </c>
      <c r="C13552" s="7" t="s">
        <v>215</v>
      </c>
      <c r="E13552" s="9">
        <v>71682.0923</v>
      </c>
    </row>
    <row r="13553" s="1" customFormat="1" customHeight="1" spans="1:5">
      <c r="A13553" s="7" t="s">
        <v>15169</v>
      </c>
      <c r="B13553" s="8" t="s">
        <v>15170</v>
      </c>
      <c r="C13553" s="7" t="s">
        <v>215</v>
      </c>
      <c r="E13553" s="9">
        <v>75397.8272</v>
      </c>
    </row>
    <row r="13554" s="1" customFormat="1" customHeight="1" spans="1:5">
      <c r="A13554" s="7" t="s">
        <v>15171</v>
      </c>
      <c r="B13554" s="8" t="s">
        <v>15172</v>
      </c>
      <c r="C13554" s="7" t="s">
        <v>215</v>
      </c>
      <c r="E13554" s="9">
        <v>86174.3131</v>
      </c>
    </row>
    <row r="13555" s="1" customFormat="1" customHeight="1" spans="1:5">
      <c r="A13555" s="7" t="s">
        <v>15173</v>
      </c>
      <c r="B13555" s="8" t="s">
        <v>15174</v>
      </c>
      <c r="C13555" s="7" t="s">
        <v>215</v>
      </c>
      <c r="E13555" s="9">
        <v>92589.305</v>
      </c>
    </row>
    <row r="13556" s="1" customFormat="1" customHeight="1" spans="1:5">
      <c r="A13556" s="7" t="s">
        <v>15175</v>
      </c>
      <c r="B13556" s="8" t="s">
        <v>15176</v>
      </c>
      <c r="C13556" s="7" t="s">
        <v>215</v>
      </c>
      <c r="E13556" s="9">
        <v>99589.3864</v>
      </c>
    </row>
    <row r="13557" s="1" customFormat="1" customHeight="1" spans="1:5">
      <c r="A13557" s="7" t="s">
        <v>15177</v>
      </c>
      <c r="B13557" s="8" t="s">
        <v>15178</v>
      </c>
      <c r="C13557" s="7" t="s">
        <v>215</v>
      </c>
      <c r="E13557" s="9">
        <v>1.7076</v>
      </c>
    </row>
    <row r="13558" s="1" customFormat="1" customHeight="1" spans="1:5">
      <c r="A13558" s="7" t="s">
        <v>15179</v>
      </c>
      <c r="B13558" s="8" t="s">
        <v>15180</v>
      </c>
      <c r="C13558" s="7" t="s">
        <v>215</v>
      </c>
      <c r="E13558" s="9">
        <v>105805.3043</v>
      </c>
    </row>
    <row r="13559" s="1" customFormat="1" customHeight="1" spans="1:5">
      <c r="A13559" s="7" t="s">
        <v>15181</v>
      </c>
      <c r="B13559" s="8" t="s">
        <v>15182</v>
      </c>
      <c r="C13559" s="7" t="s">
        <v>215</v>
      </c>
      <c r="E13559" s="9">
        <v>114456.9876</v>
      </c>
    </row>
    <row r="13560" s="1" customFormat="1" customHeight="1" spans="1:5">
      <c r="A13560" s="7" t="s">
        <v>15183</v>
      </c>
      <c r="B13560" s="8" t="s">
        <v>15184</v>
      </c>
      <c r="C13560" s="7" t="s">
        <v>232</v>
      </c>
      <c r="E13560" s="9">
        <v>1526.1221</v>
      </c>
    </row>
    <row r="13561" s="1" customFormat="1" customHeight="1" spans="1:5">
      <c r="A13561" s="7" t="s">
        <v>15185</v>
      </c>
      <c r="B13561" s="8" t="s">
        <v>15186</v>
      </c>
      <c r="C13561" s="7" t="s">
        <v>232</v>
      </c>
      <c r="E13561" s="9">
        <v>1764.5771</v>
      </c>
    </row>
    <row r="13562" s="1" customFormat="1" customHeight="1" spans="1:5">
      <c r="A13562" s="7" t="s">
        <v>15187</v>
      </c>
      <c r="B13562" s="8" t="s">
        <v>15188</v>
      </c>
      <c r="C13562" s="7" t="s">
        <v>232</v>
      </c>
      <c r="E13562" s="9">
        <v>2003.0379</v>
      </c>
    </row>
    <row r="13563" s="1" customFormat="1" customHeight="1" spans="1:5">
      <c r="A13563" s="7" t="s">
        <v>15189</v>
      </c>
      <c r="B13563" s="8" t="s">
        <v>15190</v>
      </c>
      <c r="C13563" s="7" t="s">
        <v>232</v>
      </c>
      <c r="E13563" s="9">
        <v>2193.7987</v>
      </c>
    </row>
    <row r="13564" s="1" customFormat="1" customHeight="1" spans="1:5">
      <c r="A13564" s="7" t="s">
        <v>15191</v>
      </c>
      <c r="B13564" s="8" t="s">
        <v>15192</v>
      </c>
      <c r="C13564" s="7" t="s">
        <v>232</v>
      </c>
      <c r="E13564" s="9">
        <v>2432.2681</v>
      </c>
    </row>
    <row r="13565" s="1" customFormat="1" customHeight="1" spans="1:5">
      <c r="A13565" s="7" t="s">
        <v>15193</v>
      </c>
      <c r="B13565" s="8" t="s">
        <v>15194</v>
      </c>
      <c r="C13565" s="7" t="s">
        <v>232</v>
      </c>
      <c r="E13565" s="9">
        <v>2766.1313</v>
      </c>
    </row>
    <row r="13566" s="1" customFormat="1" customHeight="1" spans="1:5">
      <c r="A13566" s="7" t="s">
        <v>15195</v>
      </c>
      <c r="B13566" s="8" t="s">
        <v>15196</v>
      </c>
      <c r="C13566" s="7" t="s">
        <v>232</v>
      </c>
      <c r="E13566" s="9">
        <v>2956.8976</v>
      </c>
    </row>
    <row r="13567" s="1" customFormat="1" customHeight="1" spans="1:5">
      <c r="A13567" s="7" t="s">
        <v>15197</v>
      </c>
      <c r="B13567" s="8" t="s">
        <v>15198</v>
      </c>
      <c r="C13567" s="7" t="s">
        <v>232</v>
      </c>
      <c r="E13567" s="9">
        <v>3195.3491</v>
      </c>
    </row>
    <row r="13568" s="1" customFormat="1" customHeight="1" spans="1:5">
      <c r="A13568" s="7" t="s">
        <v>15199</v>
      </c>
      <c r="B13568" s="8" t="s">
        <v>15200</v>
      </c>
      <c r="C13568" s="7" t="s">
        <v>232</v>
      </c>
      <c r="E13568" s="9">
        <v>3386.1285</v>
      </c>
    </row>
    <row r="13569" s="1" customFormat="1" customHeight="1" spans="1:5">
      <c r="A13569" s="7" t="s">
        <v>15201</v>
      </c>
      <c r="B13569" s="8" t="s">
        <v>15202</v>
      </c>
      <c r="C13569" s="7" t="s">
        <v>232</v>
      </c>
      <c r="E13569" s="9">
        <v>3624.5363</v>
      </c>
    </row>
    <row r="13570" s="1" customFormat="1" customHeight="1" spans="1:5">
      <c r="A13570" s="7" t="s">
        <v>15203</v>
      </c>
      <c r="B13570" s="8" t="s">
        <v>15204</v>
      </c>
      <c r="C13570" s="7" t="s">
        <v>232</v>
      </c>
      <c r="E13570" s="9">
        <v>3863.032</v>
      </c>
    </row>
    <row r="13571" s="1" customFormat="1" customHeight="1" spans="1:5">
      <c r="A13571" s="7" t="s">
        <v>15205</v>
      </c>
      <c r="B13571" s="8" t="s">
        <v>15206</v>
      </c>
      <c r="C13571" s="7" t="s">
        <v>232</v>
      </c>
      <c r="E13571" s="9">
        <v>4053.7965</v>
      </c>
    </row>
    <row r="13572" s="1" customFormat="1" customHeight="1" spans="1:5">
      <c r="A13572" s="7" t="s">
        <v>15207</v>
      </c>
      <c r="B13572" s="8" t="s">
        <v>15208</v>
      </c>
      <c r="C13572" s="7" t="s">
        <v>232</v>
      </c>
      <c r="E13572" s="9">
        <v>4292.2107</v>
      </c>
    </row>
    <row r="13573" s="1" customFormat="1" customHeight="1" spans="1:5">
      <c r="A13573" s="7" t="s">
        <v>15209</v>
      </c>
      <c r="B13573" s="8" t="s">
        <v>15210</v>
      </c>
      <c r="C13573" s="7" t="s">
        <v>232</v>
      </c>
      <c r="E13573" s="9">
        <v>5047.9921</v>
      </c>
    </row>
    <row r="13574" s="1" customFormat="1" customHeight="1" spans="1:5">
      <c r="A13574" s="7" t="s">
        <v>15211</v>
      </c>
      <c r="B13574" s="8" t="s">
        <v>15212</v>
      </c>
      <c r="C13574" s="7" t="s">
        <v>232</v>
      </c>
      <c r="E13574" s="9">
        <v>5320.8943</v>
      </c>
    </row>
    <row r="13575" s="1" customFormat="1" customHeight="1" spans="1:5">
      <c r="A13575" s="7" t="s">
        <v>15213</v>
      </c>
      <c r="B13575" s="8" t="s">
        <v>15214</v>
      </c>
      <c r="C13575" s="7" t="s">
        <v>232</v>
      </c>
      <c r="E13575" s="9">
        <v>5684.5941</v>
      </c>
    </row>
    <row r="13576" s="1" customFormat="1" customHeight="1" spans="1:5">
      <c r="A13576" s="7" t="s">
        <v>15215</v>
      </c>
      <c r="B13576" s="8" t="s">
        <v>15216</v>
      </c>
      <c r="C13576" s="7" t="s">
        <v>232</v>
      </c>
      <c r="E13576" s="9">
        <v>5821.1521</v>
      </c>
    </row>
    <row r="13577" s="1" customFormat="1" customHeight="1" spans="1:5">
      <c r="A13577" s="7" t="s">
        <v>15217</v>
      </c>
      <c r="B13577" s="8" t="s">
        <v>15218</v>
      </c>
      <c r="C13577" s="7" t="s">
        <v>232</v>
      </c>
      <c r="E13577" s="9">
        <v>6048.4913</v>
      </c>
    </row>
    <row r="13578" s="1" customFormat="1" customHeight="1" spans="1:5">
      <c r="A13578" s="7" t="s">
        <v>15219</v>
      </c>
      <c r="B13578" s="8" t="s">
        <v>15220</v>
      </c>
      <c r="C13578" s="7" t="s">
        <v>232</v>
      </c>
      <c r="E13578" s="9">
        <v>8239.248</v>
      </c>
    </row>
    <row r="13579" s="1" customFormat="1" customHeight="1" spans="1:5">
      <c r="A13579" s="7" t="s">
        <v>15221</v>
      </c>
      <c r="B13579" s="8" t="s">
        <v>15222</v>
      </c>
      <c r="C13579" s="7" t="s">
        <v>232</v>
      </c>
      <c r="E13579" s="9">
        <v>10444.1203</v>
      </c>
    </row>
    <row r="13580" s="1" customFormat="1" customHeight="1" spans="1:5">
      <c r="A13580" s="7" t="s">
        <v>15223</v>
      </c>
      <c r="B13580" s="8" t="s">
        <v>15224</v>
      </c>
      <c r="C13580" s="7" t="s">
        <v>232</v>
      </c>
      <c r="E13580" s="9">
        <v>11037.7698</v>
      </c>
    </row>
    <row r="13581" s="1" customFormat="1" customHeight="1" spans="1:5">
      <c r="A13581" s="7" t="s">
        <v>15225</v>
      </c>
      <c r="B13581" s="8" t="s">
        <v>15226</v>
      </c>
      <c r="C13581" s="7" t="s">
        <v>232</v>
      </c>
      <c r="E13581" s="9">
        <v>11250.7415</v>
      </c>
    </row>
    <row r="13582" s="1" customFormat="1" customHeight="1" spans="1:5">
      <c r="A13582" s="7" t="s">
        <v>15227</v>
      </c>
      <c r="B13582" s="8" t="s">
        <v>15228</v>
      </c>
      <c r="C13582" s="7" t="s">
        <v>232</v>
      </c>
      <c r="E13582" s="9">
        <v>11802.7604</v>
      </c>
    </row>
    <row r="13583" s="1" customFormat="1" customHeight="1" spans="1:5">
      <c r="A13583" s="7" t="s">
        <v>15229</v>
      </c>
      <c r="B13583" s="8" t="s">
        <v>15230</v>
      </c>
      <c r="C13583" s="7" t="s">
        <v>232</v>
      </c>
      <c r="E13583" s="9">
        <v>7404.2559</v>
      </c>
    </row>
    <row r="13584" s="1" customFormat="1" customHeight="1" spans="1:5">
      <c r="A13584" s="7" t="s">
        <v>15231</v>
      </c>
      <c r="B13584" s="8" t="s">
        <v>15232</v>
      </c>
      <c r="C13584" s="7" t="s">
        <v>232</v>
      </c>
      <c r="E13584" s="9">
        <v>8952.9275</v>
      </c>
    </row>
    <row r="13585" s="1" customFormat="1" customHeight="1" spans="1:5">
      <c r="A13585" s="7" t="s">
        <v>15233</v>
      </c>
      <c r="B13585" s="8" t="s">
        <v>15234</v>
      </c>
      <c r="C13585" s="7" t="s">
        <v>232</v>
      </c>
      <c r="E13585" s="9">
        <v>9243.471</v>
      </c>
    </row>
    <row r="13586" s="1" customFormat="1" customHeight="1" spans="1:5">
      <c r="A13586" s="7" t="s">
        <v>15235</v>
      </c>
      <c r="B13586" s="8" t="s">
        <v>15236</v>
      </c>
      <c r="C13586" s="7" t="s">
        <v>232</v>
      </c>
      <c r="E13586" s="9">
        <v>10501.6491</v>
      </c>
    </row>
    <row r="13587" s="1" customFormat="1" customHeight="1" spans="1:5">
      <c r="A13587" s="7" t="s">
        <v>15237</v>
      </c>
      <c r="B13587" s="8" t="s">
        <v>15238</v>
      </c>
      <c r="C13587" s="7" t="s">
        <v>232</v>
      </c>
      <c r="E13587" s="9">
        <v>11082.4974</v>
      </c>
    </row>
    <row r="13588" s="1" customFormat="1" customHeight="1" spans="1:5">
      <c r="A13588" s="7" t="s">
        <v>15239</v>
      </c>
      <c r="B13588" s="8" t="s">
        <v>15240</v>
      </c>
      <c r="C13588" s="7" t="s">
        <v>232</v>
      </c>
      <c r="E13588" s="9">
        <v>12970.3746</v>
      </c>
    </row>
    <row r="13589" s="1" customFormat="1" customHeight="1" spans="1:5">
      <c r="A13589" s="7" t="s">
        <v>15241</v>
      </c>
      <c r="B13589" s="8" t="s">
        <v>15242</v>
      </c>
      <c r="C13589" s="7" t="s">
        <v>232</v>
      </c>
      <c r="E13589" s="9">
        <v>14808.5119</v>
      </c>
    </row>
    <row r="13590" s="1" customFormat="1" customHeight="1" spans="1:5">
      <c r="A13590" s="7" t="s">
        <v>15243</v>
      </c>
      <c r="B13590" s="8" t="s">
        <v>15244</v>
      </c>
      <c r="C13590" s="7" t="s">
        <v>232</v>
      </c>
      <c r="E13590" s="9">
        <v>15728.5772</v>
      </c>
    </row>
    <row r="13591" s="1" customFormat="1" customHeight="1" spans="1:5">
      <c r="A13591" s="7" t="s">
        <v>15245</v>
      </c>
      <c r="B13591" s="8" t="s">
        <v>15246</v>
      </c>
      <c r="C13591" s="7" t="s">
        <v>232</v>
      </c>
      <c r="E13591" s="9">
        <v>16648.7051</v>
      </c>
    </row>
    <row r="13592" s="1" customFormat="1" customHeight="1" spans="1:5">
      <c r="A13592" s="7" t="s">
        <v>15247</v>
      </c>
      <c r="B13592" s="8" t="s">
        <v>15248</v>
      </c>
      <c r="C13592" s="7" t="s">
        <v>232</v>
      </c>
      <c r="E13592" s="9">
        <v>17859.0057</v>
      </c>
    </row>
    <row r="13593" s="1" customFormat="1" customHeight="1" spans="1:5">
      <c r="A13593" s="7" t="s">
        <v>15249</v>
      </c>
      <c r="B13593" s="8" t="s">
        <v>15250</v>
      </c>
      <c r="C13593" s="7" t="s">
        <v>232</v>
      </c>
      <c r="E13593" s="9">
        <v>18487.9506</v>
      </c>
    </row>
    <row r="13594" s="1" customFormat="1" customHeight="1" spans="1:5">
      <c r="A13594" s="7" t="s">
        <v>15251</v>
      </c>
      <c r="B13594" s="8" t="s">
        <v>15252</v>
      </c>
      <c r="C13594" s="7" t="s">
        <v>232</v>
      </c>
      <c r="E13594" s="9">
        <v>20375.8544</v>
      </c>
    </row>
    <row r="13595" s="1" customFormat="1" customHeight="1" spans="1:5">
      <c r="A13595" s="7" t="s">
        <v>15253</v>
      </c>
      <c r="B13595" s="8" t="s">
        <v>15254</v>
      </c>
      <c r="C13595" s="7" t="s">
        <v>232</v>
      </c>
      <c r="E13595" s="9">
        <v>22212.7678</v>
      </c>
    </row>
    <row r="13596" s="1" customFormat="1" customHeight="1" spans="1:5">
      <c r="A13596" s="7" t="s">
        <v>15255</v>
      </c>
      <c r="B13596" s="8" t="s">
        <v>15256</v>
      </c>
      <c r="C13596" s="7" t="s">
        <v>232</v>
      </c>
      <c r="E13596" s="9">
        <v>28325.8858</v>
      </c>
    </row>
    <row r="13597" s="1" customFormat="1" customHeight="1" spans="1:5">
      <c r="A13597" s="7" t="s">
        <v>15257</v>
      </c>
      <c r="B13597" s="8" t="s">
        <v>15258</v>
      </c>
      <c r="C13597" s="7" t="s">
        <v>232</v>
      </c>
      <c r="E13597" s="9">
        <v>29125.6123</v>
      </c>
    </row>
    <row r="13598" s="1" customFormat="1" customHeight="1" spans="1:5">
      <c r="A13598" s="7" t="s">
        <v>15259</v>
      </c>
      <c r="B13598" s="8" t="s">
        <v>15260</v>
      </c>
      <c r="C13598" s="7" t="s">
        <v>232</v>
      </c>
      <c r="E13598" s="9">
        <v>35617.3813</v>
      </c>
    </row>
    <row r="13599" s="1" customFormat="1" customHeight="1" spans="1:5">
      <c r="A13599" s="7" t="s">
        <v>15261</v>
      </c>
      <c r="B13599" s="8" t="s">
        <v>15262</v>
      </c>
      <c r="C13599" s="7" t="s">
        <v>232</v>
      </c>
      <c r="E13599" s="9">
        <v>38165.9912</v>
      </c>
    </row>
    <row r="13600" s="1" customFormat="1" customHeight="1" spans="1:5">
      <c r="A13600" s="7" t="s">
        <v>15263</v>
      </c>
      <c r="B13600" s="8" t="s">
        <v>15264</v>
      </c>
      <c r="C13600" s="7" t="s">
        <v>232</v>
      </c>
      <c r="E13600" s="9">
        <v>47183.579</v>
      </c>
    </row>
    <row r="13601" s="1" customFormat="1" customHeight="1" spans="1:5">
      <c r="A13601" s="7" t="s">
        <v>15265</v>
      </c>
      <c r="B13601" s="8" t="s">
        <v>15266</v>
      </c>
      <c r="C13601" s="7" t="s">
        <v>232</v>
      </c>
      <c r="E13601" s="9">
        <v>60526.0828</v>
      </c>
    </row>
    <row r="13602" s="1" customFormat="1" customHeight="1" spans="1:5">
      <c r="A13602" s="7" t="s">
        <v>15267</v>
      </c>
      <c r="B13602" s="8" t="s">
        <v>15268</v>
      </c>
      <c r="C13602" s="7" t="s">
        <v>232</v>
      </c>
      <c r="E13602" s="9">
        <v>64087.0376</v>
      </c>
    </row>
    <row r="13603" s="1" customFormat="1" customHeight="1" spans="1:5">
      <c r="A13603" s="7" t="s">
        <v>15269</v>
      </c>
      <c r="B13603" s="8" t="s">
        <v>15270</v>
      </c>
      <c r="C13603" s="7" t="s">
        <v>232</v>
      </c>
      <c r="E13603" s="9">
        <v>67616.9661</v>
      </c>
    </row>
    <row r="13604" s="1" customFormat="1" customHeight="1" spans="1:5">
      <c r="A13604" s="7" t="s">
        <v>15271</v>
      </c>
      <c r="B13604" s="8" t="s">
        <v>15272</v>
      </c>
      <c r="C13604" s="7" t="s">
        <v>215</v>
      </c>
      <c r="E13604" s="9">
        <v>121550.6614</v>
      </c>
    </row>
    <row r="13605" s="1" customFormat="1" customHeight="1" spans="1:5">
      <c r="A13605" s="7" t="s">
        <v>15273</v>
      </c>
      <c r="B13605" s="8" t="s">
        <v>15274</v>
      </c>
      <c r="C13605" s="7" t="s">
        <v>215</v>
      </c>
      <c r="E13605" s="9">
        <v>128687.1134</v>
      </c>
    </row>
    <row r="13606" s="1" customFormat="1" customHeight="1" spans="1:5">
      <c r="A13606" s="7" t="s">
        <v>15275</v>
      </c>
      <c r="B13606" s="8" t="s">
        <v>15276</v>
      </c>
      <c r="C13606" s="7" t="s">
        <v>215</v>
      </c>
      <c r="E13606" s="9">
        <v>135185.5342</v>
      </c>
    </row>
    <row r="13607" s="1" customFormat="1" customHeight="1" spans="1:5">
      <c r="A13607" s="7" t="s">
        <v>15277</v>
      </c>
      <c r="B13607" s="8" t="s">
        <v>15278</v>
      </c>
      <c r="C13607" s="7" t="s">
        <v>215</v>
      </c>
      <c r="E13607" s="9">
        <v>0.6385</v>
      </c>
    </row>
    <row r="13608" s="1" customFormat="1" customHeight="1" spans="1:5">
      <c r="A13608" s="7" t="s">
        <v>15279</v>
      </c>
      <c r="B13608" s="8" t="s">
        <v>15280</v>
      </c>
      <c r="C13608" s="7" t="s">
        <v>232</v>
      </c>
      <c r="E13608" s="9">
        <v>1823.4646</v>
      </c>
    </row>
    <row r="13609" s="1" customFormat="1" customHeight="1" spans="1:5">
      <c r="A13609" s="7" t="s">
        <v>15281</v>
      </c>
      <c r="B13609" s="8" t="s">
        <v>15282</v>
      </c>
      <c r="C13609" s="7" t="s">
        <v>232</v>
      </c>
      <c r="E13609" s="9">
        <v>1913.8155</v>
      </c>
    </row>
    <row r="13610" s="1" customFormat="1" customHeight="1" spans="1:5">
      <c r="A13610" s="7" t="s">
        <v>15283</v>
      </c>
      <c r="B13610" s="8" t="s">
        <v>15284</v>
      </c>
      <c r="C13610" s="7" t="s">
        <v>232</v>
      </c>
      <c r="E13610" s="9">
        <v>1959.7674</v>
      </c>
    </row>
    <row r="13611" s="1" customFormat="1" customHeight="1" spans="1:5">
      <c r="A13611" s="7" t="s">
        <v>15285</v>
      </c>
      <c r="B13611" s="8" t="s">
        <v>15286</v>
      </c>
      <c r="C13611" s="7" t="s">
        <v>232</v>
      </c>
      <c r="E13611" s="9">
        <v>2168.5686</v>
      </c>
    </row>
    <row r="13612" s="1" customFormat="1" customHeight="1" spans="1:5">
      <c r="A13612" s="7" t="s">
        <v>15287</v>
      </c>
      <c r="B13612" s="8" t="s">
        <v>15288</v>
      </c>
      <c r="C13612" s="7" t="s">
        <v>232</v>
      </c>
      <c r="E13612" s="9">
        <v>2512.2902</v>
      </c>
    </row>
    <row r="13613" s="1" customFormat="1" customHeight="1" spans="1:5">
      <c r="A13613" s="7" t="s">
        <v>15289</v>
      </c>
      <c r="B13613" s="8" t="s">
        <v>15290</v>
      </c>
      <c r="C13613" s="7" t="s">
        <v>232</v>
      </c>
      <c r="E13613" s="9">
        <v>2597.153</v>
      </c>
    </row>
    <row r="13614" s="1" customFormat="1" customHeight="1" spans="1:5">
      <c r="A13614" s="7" t="s">
        <v>15291</v>
      </c>
      <c r="B13614" s="8" t="s">
        <v>15292</v>
      </c>
      <c r="C13614" s="7" t="s">
        <v>232</v>
      </c>
      <c r="E13614" s="9">
        <v>2769.2021</v>
      </c>
    </row>
    <row r="13615" s="1" customFormat="1" customHeight="1" spans="1:5">
      <c r="A13615" s="7" t="s">
        <v>15293</v>
      </c>
      <c r="B13615" s="8" t="s">
        <v>15294</v>
      </c>
      <c r="C13615" s="7" t="s">
        <v>232</v>
      </c>
      <c r="E13615" s="9">
        <v>2593.5936</v>
      </c>
    </row>
    <row r="13616" s="1" customFormat="1" customHeight="1" spans="1:5">
      <c r="A13616" s="7" t="s">
        <v>15295</v>
      </c>
      <c r="B13616" s="8" t="s">
        <v>15296</v>
      </c>
      <c r="C13616" s="7" t="s">
        <v>232</v>
      </c>
      <c r="E13616" s="9">
        <v>2670.1808</v>
      </c>
    </row>
    <row r="13617" s="1" customFormat="1" customHeight="1" spans="1:5">
      <c r="A13617" s="7" t="s">
        <v>15297</v>
      </c>
      <c r="B13617" s="8" t="s">
        <v>15298</v>
      </c>
      <c r="C13617" s="7" t="s">
        <v>232</v>
      </c>
      <c r="E13617" s="9">
        <v>2688.7921</v>
      </c>
    </row>
    <row r="13618" s="1" customFormat="1" customHeight="1" spans="1:5">
      <c r="A13618" s="7" t="s">
        <v>15299</v>
      </c>
      <c r="B13618" s="8" t="s">
        <v>15300</v>
      </c>
      <c r="C13618" s="7" t="s">
        <v>232</v>
      </c>
      <c r="E13618" s="9">
        <v>3156.4521</v>
      </c>
    </row>
    <row r="13619" s="1" customFormat="1" customHeight="1" spans="1:5">
      <c r="A13619" s="7" t="s">
        <v>15301</v>
      </c>
      <c r="B13619" s="8" t="s">
        <v>15302</v>
      </c>
      <c r="C13619" s="7" t="s">
        <v>232</v>
      </c>
      <c r="E13619" s="9">
        <v>3409.2641</v>
      </c>
    </row>
    <row r="13620" s="1" customFormat="1" customHeight="1" spans="1:5">
      <c r="A13620" s="7" t="s">
        <v>15303</v>
      </c>
      <c r="B13620" s="8" t="s">
        <v>15304</v>
      </c>
      <c r="C13620" s="7" t="s">
        <v>232</v>
      </c>
      <c r="E13620" s="9">
        <v>3447.5279</v>
      </c>
    </row>
    <row r="13621" s="1" customFormat="1" customHeight="1" spans="1:5">
      <c r="A13621" s="7" t="s">
        <v>15305</v>
      </c>
      <c r="B13621" s="8" t="s">
        <v>15306</v>
      </c>
      <c r="C13621" s="7" t="s">
        <v>232</v>
      </c>
      <c r="E13621" s="9">
        <v>3812.1197</v>
      </c>
    </row>
    <row r="13622" s="1" customFormat="1" customHeight="1" spans="1:5">
      <c r="A13622" s="7" t="s">
        <v>15307</v>
      </c>
      <c r="B13622" s="8" t="s">
        <v>15308</v>
      </c>
      <c r="C13622" s="7" t="s">
        <v>232</v>
      </c>
      <c r="E13622" s="9">
        <v>3176.1458</v>
      </c>
    </row>
    <row r="13623" s="1" customFormat="1" customHeight="1" spans="1:5">
      <c r="A13623" s="7" t="s">
        <v>15309</v>
      </c>
      <c r="B13623" s="8" t="s">
        <v>15310</v>
      </c>
      <c r="C13623" s="7" t="s">
        <v>232</v>
      </c>
      <c r="E13623" s="9">
        <v>3341.7891</v>
      </c>
    </row>
    <row r="13624" s="1" customFormat="1" customHeight="1" spans="1:5">
      <c r="A13624" s="7" t="s">
        <v>15311</v>
      </c>
      <c r="B13624" s="8" t="s">
        <v>15312</v>
      </c>
      <c r="C13624" s="7" t="s">
        <v>232</v>
      </c>
      <c r="E13624" s="9">
        <v>4102.219</v>
      </c>
    </row>
    <row r="13625" s="1" customFormat="1" customHeight="1" spans="1:5">
      <c r="A13625" s="7" t="s">
        <v>15313</v>
      </c>
      <c r="B13625" s="8" t="s">
        <v>15314</v>
      </c>
      <c r="C13625" s="7" t="s">
        <v>232</v>
      </c>
      <c r="E13625" s="9">
        <v>4298.4146</v>
      </c>
    </row>
    <row r="13626" s="1" customFormat="1" customHeight="1" spans="1:5">
      <c r="A13626" s="7" t="s">
        <v>15315</v>
      </c>
      <c r="B13626" s="8" t="s">
        <v>15316</v>
      </c>
      <c r="C13626" s="7" t="s">
        <v>232</v>
      </c>
      <c r="E13626" s="9">
        <v>4438.3702</v>
      </c>
    </row>
    <row r="13627" s="1" customFormat="1" customHeight="1" spans="1:5">
      <c r="A13627" s="7" t="s">
        <v>15317</v>
      </c>
      <c r="B13627" s="8" t="s">
        <v>15318</v>
      </c>
      <c r="C13627" s="7" t="s">
        <v>232</v>
      </c>
      <c r="E13627" s="9">
        <v>5012.4278</v>
      </c>
    </row>
    <row r="13628" s="1" customFormat="1" customHeight="1" spans="1:5">
      <c r="A13628" s="7" t="s">
        <v>15319</v>
      </c>
      <c r="B13628" s="8" t="s">
        <v>15320</v>
      </c>
      <c r="C13628" s="7" t="s">
        <v>232</v>
      </c>
      <c r="E13628" s="9">
        <v>5129.3311</v>
      </c>
    </row>
    <row r="13629" s="1" customFormat="1" customHeight="1" spans="1:5">
      <c r="A13629" s="7" t="s">
        <v>15321</v>
      </c>
      <c r="B13629" s="8" t="s">
        <v>15322</v>
      </c>
      <c r="C13629" s="7" t="s">
        <v>232</v>
      </c>
      <c r="E13629" s="9">
        <v>4337.6372</v>
      </c>
    </row>
    <row r="13630" s="1" customFormat="1" customHeight="1" spans="1:5">
      <c r="A13630" s="7" t="s">
        <v>15323</v>
      </c>
      <c r="B13630" s="8" t="s">
        <v>15324</v>
      </c>
      <c r="C13630" s="7" t="s">
        <v>232</v>
      </c>
      <c r="E13630" s="9">
        <v>5017.1571</v>
      </c>
    </row>
    <row r="13631" s="1" customFormat="1" customHeight="1" spans="1:5">
      <c r="A13631" s="7" t="s">
        <v>15325</v>
      </c>
      <c r="B13631" s="8" t="s">
        <v>15326</v>
      </c>
      <c r="C13631" s="7" t="s">
        <v>232</v>
      </c>
      <c r="E13631" s="9">
        <v>5352.4907</v>
      </c>
    </row>
    <row r="13632" s="1" customFormat="1" customHeight="1" spans="1:5">
      <c r="A13632" s="7" t="s">
        <v>15327</v>
      </c>
      <c r="B13632" s="8" t="s">
        <v>15328</v>
      </c>
      <c r="C13632" s="7" t="s">
        <v>232</v>
      </c>
      <c r="E13632" s="9">
        <v>5662.1543</v>
      </c>
    </row>
    <row r="13633" s="1" customFormat="1" customHeight="1" spans="1:5">
      <c r="A13633" s="7" t="s">
        <v>15329</v>
      </c>
      <c r="B13633" s="8" t="s">
        <v>15330</v>
      </c>
      <c r="C13633" s="7" t="s">
        <v>232</v>
      </c>
      <c r="E13633" s="9">
        <v>5893.5903</v>
      </c>
    </row>
    <row r="13634" s="1" customFormat="1" customHeight="1" spans="1:5">
      <c r="A13634" s="7" t="s">
        <v>15331</v>
      </c>
      <c r="B13634" s="8" t="s">
        <v>15332</v>
      </c>
      <c r="C13634" s="7" t="s">
        <v>232</v>
      </c>
      <c r="E13634" s="9">
        <v>6045.7692</v>
      </c>
    </row>
    <row r="13635" s="1" customFormat="1" customHeight="1" spans="1:5">
      <c r="A13635" s="7" t="s">
        <v>15333</v>
      </c>
      <c r="B13635" s="8" t="s">
        <v>15334</v>
      </c>
      <c r="C13635" s="7" t="s">
        <v>232</v>
      </c>
      <c r="E13635" s="9">
        <v>6188.5424</v>
      </c>
    </row>
    <row r="13636" s="1" customFormat="1" customHeight="1" spans="1:5">
      <c r="A13636" s="7" t="s">
        <v>15335</v>
      </c>
      <c r="B13636" s="8" t="s">
        <v>15336</v>
      </c>
      <c r="C13636" s="7" t="s">
        <v>232</v>
      </c>
      <c r="E13636" s="9">
        <v>1823.8881</v>
      </c>
    </row>
    <row r="13637" s="1" customFormat="1" customHeight="1" spans="1:5">
      <c r="A13637" s="7" t="s">
        <v>15337</v>
      </c>
      <c r="B13637" s="8" t="s">
        <v>15338</v>
      </c>
      <c r="C13637" s="7" t="s">
        <v>232</v>
      </c>
      <c r="E13637" s="9">
        <v>1915.762</v>
      </c>
    </row>
    <row r="13638" s="1" customFormat="1" customHeight="1" spans="1:5">
      <c r="A13638" s="7" t="s">
        <v>15339</v>
      </c>
      <c r="B13638" s="8" t="s">
        <v>15340</v>
      </c>
      <c r="C13638" s="7" t="s">
        <v>232</v>
      </c>
      <c r="E13638" s="9">
        <v>2604.5117</v>
      </c>
    </row>
    <row r="13639" s="1" customFormat="1" customHeight="1" spans="1:5">
      <c r="A13639" s="7" t="s">
        <v>15341</v>
      </c>
      <c r="B13639" s="8" t="s">
        <v>15342</v>
      </c>
      <c r="C13639" s="7" t="s">
        <v>232</v>
      </c>
      <c r="E13639" s="9">
        <v>2774.5549</v>
      </c>
    </row>
    <row r="13640" s="1" customFormat="1" customHeight="1" spans="1:5">
      <c r="A13640" s="7" t="s">
        <v>15343</v>
      </c>
      <c r="B13640" s="8" t="s">
        <v>15344</v>
      </c>
      <c r="C13640" s="7" t="s">
        <v>232</v>
      </c>
      <c r="E13640" s="9">
        <v>2322.529</v>
      </c>
    </row>
    <row r="13641" s="1" customFormat="1" customHeight="1" spans="1:5">
      <c r="A13641" s="7" t="s">
        <v>15345</v>
      </c>
      <c r="B13641" s="8" t="s">
        <v>15346</v>
      </c>
      <c r="C13641" s="7" t="s">
        <v>232</v>
      </c>
      <c r="E13641" s="9">
        <v>3146.0112</v>
      </c>
    </row>
    <row r="13642" s="1" customFormat="1" customHeight="1" spans="1:5">
      <c r="A13642" s="7" t="s">
        <v>15347</v>
      </c>
      <c r="B13642" s="8" t="s">
        <v>15348</v>
      </c>
      <c r="C13642" s="7" t="s">
        <v>232</v>
      </c>
      <c r="E13642" s="9">
        <v>3604.9891</v>
      </c>
    </row>
    <row r="13643" s="1" customFormat="1" customHeight="1" spans="1:5">
      <c r="A13643" s="7" t="s">
        <v>15349</v>
      </c>
      <c r="B13643" s="8" t="s">
        <v>15350</v>
      </c>
      <c r="C13643" s="7" t="s">
        <v>232</v>
      </c>
      <c r="E13643" s="9">
        <v>2596.4413</v>
      </c>
    </row>
    <row r="13644" s="1" customFormat="1" customHeight="1" spans="1:5">
      <c r="A13644" s="7" t="s">
        <v>15351</v>
      </c>
      <c r="B13644" s="8" t="s">
        <v>15352</v>
      </c>
      <c r="C13644" s="7" t="s">
        <v>232</v>
      </c>
      <c r="E13644" s="9">
        <v>3584.9836</v>
      </c>
    </row>
    <row r="13645" s="1" customFormat="1" customHeight="1" spans="1:5">
      <c r="A13645" s="7" t="s">
        <v>15353</v>
      </c>
      <c r="B13645" s="8" t="s">
        <v>15354</v>
      </c>
      <c r="C13645" s="7" t="s">
        <v>232</v>
      </c>
      <c r="E13645" s="9">
        <v>3850.6541</v>
      </c>
    </row>
    <row r="13646" s="1" customFormat="1" customHeight="1" spans="1:5">
      <c r="A13646" s="7" t="s">
        <v>15355</v>
      </c>
      <c r="B13646" s="8" t="s">
        <v>15356</v>
      </c>
      <c r="C13646" s="7" t="s">
        <v>215</v>
      </c>
      <c r="E13646" s="9">
        <v>12700.103</v>
      </c>
    </row>
    <row r="13647" s="1" customFormat="1" customHeight="1" spans="1:5">
      <c r="A13647" s="7" t="s">
        <v>15357</v>
      </c>
      <c r="B13647" s="8" t="s">
        <v>15358</v>
      </c>
      <c r="C13647" s="7" t="s">
        <v>215</v>
      </c>
      <c r="E13647" s="9">
        <v>18060.1319</v>
      </c>
    </row>
    <row r="13648" s="1" customFormat="1" customHeight="1" spans="1:5">
      <c r="A13648" s="7" t="s">
        <v>15359</v>
      </c>
      <c r="B13648" s="8" t="s">
        <v>15360</v>
      </c>
      <c r="C13648" s="7" t="s">
        <v>215</v>
      </c>
      <c r="E13648" s="9">
        <v>24099.2983</v>
      </c>
    </row>
    <row r="13649" s="1" customFormat="1" customHeight="1" spans="1:5">
      <c r="A13649" s="7" t="s">
        <v>15361</v>
      </c>
      <c r="B13649" s="8" t="s">
        <v>15362</v>
      </c>
      <c r="C13649" s="7" t="s">
        <v>215</v>
      </c>
      <c r="E13649" s="9">
        <v>28758.982</v>
      </c>
    </row>
    <row r="13650" s="1" customFormat="1" customHeight="1" spans="1:5">
      <c r="A13650" s="7" t="s">
        <v>15363</v>
      </c>
      <c r="B13650" s="8" t="s">
        <v>15364</v>
      </c>
      <c r="C13650" s="7" t="s">
        <v>215</v>
      </c>
      <c r="E13650" s="9">
        <v>33736.3641</v>
      </c>
    </row>
    <row r="13651" s="1" customFormat="1" customHeight="1" spans="1:5">
      <c r="A13651" s="7" t="s">
        <v>15365</v>
      </c>
      <c r="B13651" s="8" t="s">
        <v>15366</v>
      </c>
      <c r="C13651" s="7" t="s">
        <v>215</v>
      </c>
      <c r="E13651" s="9">
        <v>38375.1326</v>
      </c>
    </row>
    <row r="13652" s="1" customFormat="1" customHeight="1" spans="1:5">
      <c r="A13652" s="7" t="s">
        <v>15367</v>
      </c>
      <c r="B13652" s="8" t="s">
        <v>15368</v>
      </c>
      <c r="C13652" s="7" t="s">
        <v>215</v>
      </c>
      <c r="E13652" s="9">
        <v>43813.1649</v>
      </c>
    </row>
    <row r="13653" s="1" customFormat="1" customHeight="1" spans="1:5">
      <c r="A13653" s="7" t="s">
        <v>15369</v>
      </c>
      <c r="B13653" s="8" t="s">
        <v>15370</v>
      </c>
      <c r="C13653" s="7" t="s">
        <v>215</v>
      </c>
      <c r="E13653" s="9">
        <v>50808.4696</v>
      </c>
    </row>
    <row r="13654" s="1" customFormat="1" customHeight="1" spans="1:5">
      <c r="A13654" s="7" t="s">
        <v>15371</v>
      </c>
      <c r="B13654" s="8" t="s">
        <v>15372</v>
      </c>
      <c r="C13654" s="7" t="s">
        <v>215</v>
      </c>
      <c r="E13654" s="9">
        <v>56595.9786</v>
      </c>
    </row>
    <row r="13655" s="1" customFormat="1" customHeight="1" spans="1:5">
      <c r="A13655" s="7" t="s">
        <v>15373</v>
      </c>
      <c r="B13655" s="8" t="s">
        <v>15374</v>
      </c>
      <c r="C13655" s="7" t="s">
        <v>215</v>
      </c>
      <c r="E13655" s="9">
        <v>61352.085</v>
      </c>
    </row>
    <row r="13656" s="1" customFormat="1" customHeight="1" spans="1:5">
      <c r="A13656" s="7" t="s">
        <v>15375</v>
      </c>
      <c r="B13656" s="8" t="s">
        <v>15376</v>
      </c>
      <c r="C13656" s="7" t="s">
        <v>215</v>
      </c>
      <c r="E13656" s="9">
        <v>70008.9579</v>
      </c>
    </row>
    <row r="13657" s="1" customFormat="1" customHeight="1" spans="1:5">
      <c r="A13657" s="7" t="s">
        <v>15377</v>
      </c>
      <c r="B13657" s="8" t="s">
        <v>15378</v>
      </c>
      <c r="C13657" s="7" t="s">
        <v>215</v>
      </c>
      <c r="E13657" s="9">
        <v>75662.0766</v>
      </c>
    </row>
    <row r="13658" s="1" customFormat="1" customHeight="1" spans="1:5">
      <c r="A13658" s="7" t="s">
        <v>15379</v>
      </c>
      <c r="B13658" s="8" t="s">
        <v>15380</v>
      </c>
      <c r="C13658" s="7" t="s">
        <v>215</v>
      </c>
      <c r="E13658" s="9">
        <v>81477.3803</v>
      </c>
    </row>
    <row r="13659" s="1" customFormat="1" customHeight="1" spans="1:5">
      <c r="A13659" s="7" t="s">
        <v>15381</v>
      </c>
      <c r="B13659" s="8" t="s">
        <v>15382</v>
      </c>
      <c r="C13659" s="7" t="s">
        <v>215</v>
      </c>
      <c r="E13659" s="9">
        <v>87955.0562</v>
      </c>
    </row>
    <row r="13660" s="1" customFormat="1" customHeight="1" spans="1:5">
      <c r="A13660" s="7" t="s">
        <v>15383</v>
      </c>
      <c r="B13660" s="8" t="s">
        <v>15384</v>
      </c>
      <c r="C13660" s="7" t="s">
        <v>215</v>
      </c>
      <c r="E13660" s="9">
        <v>93716.9022</v>
      </c>
    </row>
    <row r="13661" s="1" customFormat="1" customHeight="1" spans="1:5">
      <c r="A13661" s="7" t="s">
        <v>15385</v>
      </c>
      <c r="B13661" s="8" t="s">
        <v>15386</v>
      </c>
      <c r="C13661" s="7" t="s">
        <v>215</v>
      </c>
      <c r="E13661" s="9">
        <v>103154.5205</v>
      </c>
    </row>
    <row r="13662" s="1" customFormat="1" customHeight="1" spans="1:5">
      <c r="A13662" s="7" t="s">
        <v>15387</v>
      </c>
      <c r="B13662" s="8" t="s">
        <v>15388</v>
      </c>
      <c r="C13662" s="7" t="s">
        <v>215</v>
      </c>
      <c r="E13662" s="9">
        <v>108714.7677</v>
      </c>
    </row>
    <row r="13663" s="1" customFormat="1" customHeight="1" spans="1:5">
      <c r="A13663" s="7" t="s">
        <v>15389</v>
      </c>
      <c r="B13663" s="8" t="s">
        <v>15390</v>
      </c>
      <c r="C13663" s="7" t="s">
        <v>215</v>
      </c>
      <c r="E13663" s="9">
        <v>115507.0341</v>
      </c>
    </row>
    <row r="13664" s="1" customFormat="1" customHeight="1" spans="1:5">
      <c r="A13664" s="7" t="s">
        <v>15391</v>
      </c>
      <c r="B13664" s="8" t="s">
        <v>15392</v>
      </c>
      <c r="C13664" s="7" t="s">
        <v>215</v>
      </c>
      <c r="E13664" s="9">
        <v>121317.7156</v>
      </c>
    </row>
    <row r="13665" s="1" customFormat="1" customHeight="1" spans="1:5">
      <c r="A13665" s="7" t="s">
        <v>15393</v>
      </c>
      <c r="B13665" s="8" t="s">
        <v>15394</v>
      </c>
      <c r="C13665" s="7" t="s">
        <v>215</v>
      </c>
      <c r="E13665" s="9">
        <v>9940.1628</v>
      </c>
    </row>
    <row r="13666" s="1" customFormat="1" customHeight="1" spans="1:5">
      <c r="A13666" s="7" t="s">
        <v>15395</v>
      </c>
      <c r="B13666" s="8" t="s">
        <v>15396</v>
      </c>
      <c r="C13666" s="7" t="s">
        <v>215</v>
      </c>
      <c r="E13666" s="9">
        <v>13996.057</v>
      </c>
    </row>
    <row r="13667" s="1" customFormat="1" customHeight="1" spans="1:5">
      <c r="A13667" s="7" t="s">
        <v>15397</v>
      </c>
      <c r="B13667" s="8" t="s">
        <v>15398</v>
      </c>
      <c r="C13667" s="7" t="s">
        <v>215</v>
      </c>
      <c r="E13667" s="9">
        <v>22984.3468</v>
      </c>
    </row>
    <row r="13668" s="1" customFormat="1" customHeight="1" spans="1:5">
      <c r="A13668" s="7" t="s">
        <v>15399</v>
      </c>
      <c r="B13668" s="8" t="s">
        <v>15400</v>
      </c>
      <c r="C13668" s="7" t="s">
        <v>215</v>
      </c>
      <c r="E13668" s="9">
        <v>37151.6237</v>
      </c>
    </row>
    <row r="13669" s="1" customFormat="1" customHeight="1" spans="1:5">
      <c r="A13669" s="7" t="s">
        <v>15401</v>
      </c>
      <c r="B13669" s="8" t="s">
        <v>15402</v>
      </c>
      <c r="C13669" s="7" t="s">
        <v>215</v>
      </c>
      <c r="E13669" s="9">
        <v>49930.5559</v>
      </c>
    </row>
    <row r="13670" s="1" customFormat="1" customHeight="1" spans="1:5">
      <c r="A13670" s="7" t="s">
        <v>15403</v>
      </c>
      <c r="B13670" s="8" t="s">
        <v>15404</v>
      </c>
      <c r="C13670" s="7" t="s">
        <v>215</v>
      </c>
      <c r="E13670" s="9">
        <v>68573.8912</v>
      </c>
    </row>
    <row r="13671" s="1" customFormat="1" customHeight="1" spans="1:5">
      <c r="A13671" s="7" t="s">
        <v>15405</v>
      </c>
      <c r="B13671" s="8" t="s">
        <v>15406</v>
      </c>
      <c r="C13671" s="7" t="s">
        <v>215</v>
      </c>
      <c r="E13671" s="9">
        <v>92872.6458</v>
      </c>
    </row>
    <row r="13672" s="1" customFormat="1" customHeight="1" spans="1:5">
      <c r="A13672" s="7" t="s">
        <v>15407</v>
      </c>
      <c r="B13672" s="8" t="s">
        <v>15408</v>
      </c>
      <c r="C13672" s="7" t="s">
        <v>215</v>
      </c>
      <c r="E13672" s="9">
        <v>6491.9421</v>
      </c>
    </row>
    <row r="13673" s="1" customFormat="1" customHeight="1" spans="1:5">
      <c r="A13673" s="7" t="s">
        <v>15409</v>
      </c>
      <c r="B13673" s="8" t="s">
        <v>15410</v>
      </c>
      <c r="C13673" s="7" t="s">
        <v>215</v>
      </c>
      <c r="E13673" s="9">
        <v>10608.8974</v>
      </c>
    </row>
    <row r="13674" s="1" customFormat="1" customHeight="1" spans="1:5">
      <c r="A13674" s="7" t="s">
        <v>15411</v>
      </c>
      <c r="B13674" s="8" t="s">
        <v>15412</v>
      </c>
      <c r="C13674" s="7" t="s">
        <v>215</v>
      </c>
      <c r="E13674" s="9">
        <v>14612.8738</v>
      </c>
    </row>
    <row r="13675" s="1" customFormat="1" customHeight="1" spans="1:5">
      <c r="A13675" s="7" t="s">
        <v>15413</v>
      </c>
      <c r="B13675" s="8" t="s">
        <v>15414</v>
      </c>
      <c r="C13675" s="7" t="s">
        <v>215</v>
      </c>
      <c r="E13675" s="9">
        <v>26314.1749</v>
      </c>
    </row>
    <row r="13676" s="1" customFormat="1" customHeight="1" spans="1:5">
      <c r="A13676" s="7" t="s">
        <v>15415</v>
      </c>
      <c r="B13676" s="8" t="s">
        <v>15416</v>
      </c>
      <c r="C13676" s="7" t="s">
        <v>215</v>
      </c>
      <c r="E13676" s="9">
        <v>34252.0135</v>
      </c>
    </row>
    <row r="13677" s="1" customFormat="1" customHeight="1" spans="1:5">
      <c r="A13677" s="7" t="s">
        <v>15417</v>
      </c>
      <c r="B13677" s="8" t="s">
        <v>15418</v>
      </c>
      <c r="C13677" s="7" t="s">
        <v>215</v>
      </c>
      <c r="E13677" s="9">
        <v>47616.197</v>
      </c>
    </row>
    <row r="13678" s="1" customFormat="1" customHeight="1" spans="1:5">
      <c r="A13678" s="7" t="s">
        <v>15419</v>
      </c>
      <c r="B13678" s="8" t="s">
        <v>15420</v>
      </c>
      <c r="C13678" s="7" t="s">
        <v>215</v>
      </c>
      <c r="E13678" s="9">
        <v>63056.167</v>
      </c>
    </row>
    <row r="13679" s="1" customFormat="1" customHeight="1" spans="1:5">
      <c r="A13679" s="7" t="s">
        <v>15421</v>
      </c>
      <c r="B13679" s="8" t="s">
        <v>15422</v>
      </c>
      <c r="C13679" s="7" t="s">
        <v>215</v>
      </c>
      <c r="E13679" s="9">
        <v>5079.8098</v>
      </c>
    </row>
    <row r="13680" s="1" customFormat="1" customHeight="1" spans="1:5">
      <c r="A13680" s="7" t="s">
        <v>15423</v>
      </c>
      <c r="B13680" s="8" t="s">
        <v>15424</v>
      </c>
      <c r="C13680" s="7" t="s">
        <v>215</v>
      </c>
      <c r="E13680" s="9">
        <v>8928.111</v>
      </c>
    </row>
    <row r="13681" s="1" customFormat="1" customHeight="1" spans="1:5">
      <c r="A13681" s="7" t="s">
        <v>15425</v>
      </c>
      <c r="B13681" s="8" t="s">
        <v>15426</v>
      </c>
      <c r="C13681" s="7" t="s">
        <v>215</v>
      </c>
      <c r="E13681" s="9">
        <v>12484.8183</v>
      </c>
    </row>
    <row r="13682" s="1" customFormat="1" customHeight="1" spans="1:5">
      <c r="A13682" s="7" t="s">
        <v>15427</v>
      </c>
      <c r="B13682" s="8" t="s">
        <v>15428</v>
      </c>
      <c r="C13682" s="7" t="s">
        <v>215</v>
      </c>
      <c r="E13682" s="9">
        <v>20944.4909</v>
      </c>
    </row>
    <row r="13683" s="1" customFormat="1" customHeight="1" spans="1:5">
      <c r="A13683" s="7" t="s">
        <v>15429</v>
      </c>
      <c r="B13683" s="8" t="s">
        <v>15430</v>
      </c>
      <c r="C13683" s="7" t="s">
        <v>215</v>
      </c>
      <c r="E13683" s="9">
        <v>30172.0041</v>
      </c>
    </row>
    <row r="13684" s="1" customFormat="1" customHeight="1" spans="1:5">
      <c r="A13684" s="7" t="s">
        <v>15431</v>
      </c>
      <c r="B13684" s="8" t="s">
        <v>15432</v>
      </c>
      <c r="C13684" s="7" t="s">
        <v>215</v>
      </c>
      <c r="E13684" s="9">
        <v>42771.3588</v>
      </c>
    </row>
    <row r="13685" s="1" customFormat="1" customHeight="1" spans="1:5">
      <c r="A13685" s="7" t="s">
        <v>15433</v>
      </c>
      <c r="B13685" s="8" t="s">
        <v>15434</v>
      </c>
      <c r="C13685" s="7" t="s">
        <v>215</v>
      </c>
      <c r="E13685" s="9">
        <v>59282.8192</v>
      </c>
    </row>
    <row r="13686" s="1" customFormat="1" customHeight="1" spans="1:5">
      <c r="A13686" s="7" t="s">
        <v>15435</v>
      </c>
      <c r="B13686" s="8" t="s">
        <v>15436</v>
      </c>
      <c r="C13686" s="7" t="s">
        <v>232</v>
      </c>
      <c r="E13686" s="9">
        <v>5143.2342</v>
      </c>
    </row>
    <row r="13687" s="1" customFormat="1" customHeight="1" spans="1:5">
      <c r="A13687" s="7" t="s">
        <v>15437</v>
      </c>
      <c r="B13687" s="8" t="s">
        <v>15438</v>
      </c>
      <c r="C13687" s="7" t="s">
        <v>232</v>
      </c>
      <c r="E13687" s="9">
        <v>5797.0492</v>
      </c>
    </row>
    <row r="13688" s="1" customFormat="1" customHeight="1" spans="1:5">
      <c r="A13688" s="7" t="s">
        <v>15439</v>
      </c>
      <c r="B13688" s="8" t="s">
        <v>15440</v>
      </c>
      <c r="C13688" s="7" t="s">
        <v>232</v>
      </c>
      <c r="E13688" s="9">
        <v>6755.961</v>
      </c>
    </row>
    <row r="13689" s="1" customFormat="1" customHeight="1" spans="1:5">
      <c r="A13689" s="7" t="s">
        <v>15441</v>
      </c>
      <c r="B13689" s="8" t="s">
        <v>15442</v>
      </c>
      <c r="C13689" s="7" t="s">
        <v>232</v>
      </c>
      <c r="E13689" s="9">
        <v>7714.8563</v>
      </c>
    </row>
    <row r="13690" s="1" customFormat="1" customHeight="1" spans="1:5">
      <c r="A13690" s="7" t="s">
        <v>15443</v>
      </c>
      <c r="B13690" s="8" t="s">
        <v>15444</v>
      </c>
      <c r="C13690" s="7" t="s">
        <v>232</v>
      </c>
      <c r="E13690" s="9">
        <v>8499.7084</v>
      </c>
    </row>
    <row r="13691" s="1" customFormat="1" customHeight="1" spans="1:5">
      <c r="A13691" s="7" t="s">
        <v>15445</v>
      </c>
      <c r="B13691" s="8" t="s">
        <v>15446</v>
      </c>
      <c r="C13691" s="7" t="s">
        <v>232</v>
      </c>
      <c r="E13691" s="9">
        <v>11081.8103</v>
      </c>
    </row>
    <row r="13692" s="1" customFormat="1" customHeight="1" spans="1:5">
      <c r="A13692" s="7" t="s">
        <v>15447</v>
      </c>
      <c r="B13692" s="8" t="s">
        <v>15448</v>
      </c>
      <c r="C13692" s="7" t="s">
        <v>232</v>
      </c>
      <c r="E13692" s="9">
        <v>11995.1568</v>
      </c>
    </row>
    <row r="13693" s="1" customFormat="1" customHeight="1" spans="1:5">
      <c r="A13693" s="7" t="s">
        <v>15449</v>
      </c>
      <c r="B13693" s="8" t="s">
        <v>15450</v>
      </c>
      <c r="C13693" s="7" t="s">
        <v>232</v>
      </c>
      <c r="E13693" s="9">
        <v>13074.592</v>
      </c>
    </row>
    <row r="13694" s="1" customFormat="1" customHeight="1" spans="1:5">
      <c r="A13694" s="7" t="s">
        <v>15451</v>
      </c>
      <c r="B13694" s="8" t="s">
        <v>15452</v>
      </c>
      <c r="C13694" s="7" t="s">
        <v>232</v>
      </c>
      <c r="E13694" s="9">
        <v>13987.3156</v>
      </c>
    </row>
    <row r="13695" s="1" customFormat="1" customHeight="1" spans="1:5">
      <c r="A13695" s="7" t="s">
        <v>15453</v>
      </c>
      <c r="B13695" s="8" t="s">
        <v>15454</v>
      </c>
      <c r="C13695" s="7" t="s">
        <v>232</v>
      </c>
      <c r="E13695" s="9">
        <v>15067.3175</v>
      </c>
    </row>
    <row r="13696" s="1" customFormat="1" customHeight="1" spans="1:5">
      <c r="A13696" s="7" t="s">
        <v>15455</v>
      </c>
      <c r="B13696" s="8" t="s">
        <v>15456</v>
      </c>
      <c r="C13696" s="7" t="s">
        <v>232</v>
      </c>
      <c r="E13696" s="9">
        <v>15980.4273</v>
      </c>
    </row>
    <row r="13697" s="1" customFormat="1" customHeight="1" spans="1:5">
      <c r="A13697" s="7" t="s">
        <v>15457</v>
      </c>
      <c r="B13697" s="8" t="s">
        <v>15458</v>
      </c>
      <c r="C13697" s="7" t="s">
        <v>232</v>
      </c>
      <c r="E13697" s="9">
        <v>19059.5415</v>
      </c>
    </row>
    <row r="13698" s="1" customFormat="1" customHeight="1" spans="1:5">
      <c r="A13698" s="7" t="s">
        <v>15459</v>
      </c>
      <c r="B13698" s="8" t="s">
        <v>15460</v>
      </c>
      <c r="C13698" s="7" t="s">
        <v>232</v>
      </c>
      <c r="E13698" s="9">
        <v>20103.2218</v>
      </c>
    </row>
    <row r="13699" s="1" customFormat="1" customHeight="1" spans="1:5">
      <c r="A13699" s="7" t="s">
        <v>15461</v>
      </c>
      <c r="B13699" s="8" t="s">
        <v>15462</v>
      </c>
      <c r="C13699" s="7" t="s">
        <v>232</v>
      </c>
      <c r="E13699" s="9">
        <v>21346.4063</v>
      </c>
    </row>
    <row r="13700" s="1" customFormat="1" customHeight="1" spans="1:5">
      <c r="A13700" s="7" t="s">
        <v>15463</v>
      </c>
      <c r="B13700" s="8" t="s">
        <v>15464</v>
      </c>
      <c r="C13700" s="7" t="s">
        <v>232</v>
      </c>
      <c r="E13700" s="9">
        <v>22311.0039</v>
      </c>
    </row>
    <row r="13701" s="1" customFormat="1" customHeight="1" spans="1:5">
      <c r="A13701" s="7" t="s">
        <v>15465</v>
      </c>
      <c r="B13701" s="8" t="s">
        <v>15466</v>
      </c>
      <c r="C13701" s="7" t="s">
        <v>232</v>
      </c>
      <c r="E13701" s="9">
        <v>23514.3807</v>
      </c>
    </row>
    <row r="13702" s="1" customFormat="1" customHeight="1" spans="1:5">
      <c r="A13702" s="7" t="s">
        <v>15467</v>
      </c>
      <c r="B13702" s="8" t="s">
        <v>15468</v>
      </c>
      <c r="C13702" s="7" t="s">
        <v>232</v>
      </c>
      <c r="E13702" s="9">
        <v>24452.8087</v>
      </c>
    </row>
    <row r="13703" s="1" customFormat="1" customHeight="1" spans="1:5">
      <c r="A13703" s="7" t="s">
        <v>15469</v>
      </c>
      <c r="B13703" s="8" t="s">
        <v>15470</v>
      </c>
      <c r="C13703" s="7" t="s">
        <v>232</v>
      </c>
      <c r="E13703" s="9">
        <v>25718.4129</v>
      </c>
    </row>
    <row r="13704" s="1" customFormat="1" customHeight="1" spans="1:5">
      <c r="A13704" s="7" t="s">
        <v>15471</v>
      </c>
      <c r="B13704" s="8" t="s">
        <v>15472</v>
      </c>
      <c r="C13704" s="7" t="s">
        <v>232</v>
      </c>
      <c r="E13704" s="9">
        <v>30327.7045</v>
      </c>
    </row>
    <row r="13705" s="1" customFormat="1" customHeight="1" spans="1:5">
      <c r="A13705" s="7" t="s">
        <v>15473</v>
      </c>
      <c r="B13705" s="8" t="s">
        <v>15474</v>
      </c>
      <c r="C13705" s="7" t="s">
        <v>232</v>
      </c>
      <c r="E13705" s="9">
        <v>32614.6571</v>
      </c>
    </row>
    <row r="13706" s="1" customFormat="1" customHeight="1" spans="1:5">
      <c r="A13706" s="7" t="s">
        <v>15475</v>
      </c>
      <c r="B13706" s="8" t="s">
        <v>15476</v>
      </c>
      <c r="C13706" s="7" t="s">
        <v>232</v>
      </c>
      <c r="E13706" s="9">
        <v>5396.5619</v>
      </c>
    </row>
    <row r="13707" s="1" customFormat="1" customHeight="1" spans="1:5">
      <c r="A13707" s="7" t="s">
        <v>15477</v>
      </c>
      <c r="B13707" s="8" t="s">
        <v>15478</v>
      </c>
      <c r="C13707" s="7" t="s">
        <v>232</v>
      </c>
      <c r="E13707" s="9">
        <v>6082.5732</v>
      </c>
    </row>
    <row r="13708" s="1" customFormat="1" customHeight="1" spans="1:5">
      <c r="A13708" s="7" t="s">
        <v>15479</v>
      </c>
      <c r="B13708" s="8" t="s">
        <v>15480</v>
      </c>
      <c r="C13708" s="7" t="s">
        <v>232</v>
      </c>
      <c r="E13708" s="9">
        <v>7088.7163</v>
      </c>
    </row>
    <row r="13709" s="1" customFormat="1" customHeight="1" spans="1:5">
      <c r="A13709" s="7" t="s">
        <v>15481</v>
      </c>
      <c r="B13709" s="8" t="s">
        <v>15482</v>
      </c>
      <c r="C13709" s="7" t="s">
        <v>232</v>
      </c>
      <c r="E13709" s="9">
        <v>8094.8428</v>
      </c>
    </row>
    <row r="13710" s="1" customFormat="1" customHeight="1" spans="1:5">
      <c r="A13710" s="7" t="s">
        <v>15483</v>
      </c>
      <c r="B13710" s="8" t="s">
        <v>15484</v>
      </c>
      <c r="C13710" s="7" t="s">
        <v>232</v>
      </c>
      <c r="E13710" s="9">
        <v>8918.3305</v>
      </c>
    </row>
    <row r="13711" s="1" customFormat="1" customHeight="1" spans="1:5">
      <c r="A13711" s="7" t="s">
        <v>15485</v>
      </c>
      <c r="B13711" s="8" t="s">
        <v>15486</v>
      </c>
      <c r="C13711" s="7" t="s">
        <v>232</v>
      </c>
      <c r="E13711" s="9">
        <v>11963.9388</v>
      </c>
    </row>
    <row r="13712" s="1" customFormat="1" customHeight="1" spans="1:5">
      <c r="A13712" s="7" t="s">
        <v>15487</v>
      </c>
      <c r="B13712" s="8" t="s">
        <v>15488</v>
      </c>
      <c r="C13712" s="7" t="s">
        <v>232</v>
      </c>
      <c r="E13712" s="9">
        <v>12949.9727</v>
      </c>
    </row>
    <row r="13713" s="1" customFormat="1" customHeight="1" spans="1:5">
      <c r="A13713" s="7" t="s">
        <v>15489</v>
      </c>
      <c r="B13713" s="8" t="s">
        <v>15490</v>
      </c>
      <c r="C13713" s="7" t="s">
        <v>232</v>
      </c>
      <c r="E13713" s="9">
        <v>14115.3048</v>
      </c>
    </row>
    <row r="13714" s="1" customFormat="1" customHeight="1" spans="1:5">
      <c r="A13714" s="7" t="s">
        <v>15491</v>
      </c>
      <c r="B13714" s="8" t="s">
        <v>15492</v>
      </c>
      <c r="C13714" s="7" t="s">
        <v>232</v>
      </c>
      <c r="E13714" s="9">
        <v>15100.7158</v>
      </c>
    </row>
    <row r="13715" s="1" customFormat="1" customHeight="1" spans="1:5">
      <c r="A13715" s="7" t="s">
        <v>15493</v>
      </c>
      <c r="B13715" s="8" t="s">
        <v>15494</v>
      </c>
      <c r="C13715" s="7" t="s">
        <v>232</v>
      </c>
      <c r="E13715" s="9">
        <v>16266.6147</v>
      </c>
    </row>
    <row r="13716" s="1" customFormat="1" customHeight="1" spans="1:5">
      <c r="A13716" s="7" t="s">
        <v>15495</v>
      </c>
      <c r="B13716" s="8" t="s">
        <v>15496</v>
      </c>
      <c r="C13716" s="7" t="s">
        <v>232</v>
      </c>
      <c r="E13716" s="9">
        <v>17252.4118</v>
      </c>
    </row>
    <row r="13717" s="1" customFormat="1" customHeight="1" spans="1:5">
      <c r="A13717" s="7" t="s">
        <v>15497</v>
      </c>
      <c r="B13717" s="8" t="s">
        <v>15498</v>
      </c>
      <c r="C13717" s="7" t="s">
        <v>232</v>
      </c>
      <c r="E13717" s="9">
        <v>8570.8217</v>
      </c>
    </row>
    <row r="13718" s="1" customFormat="1" customHeight="1" spans="1:5">
      <c r="A13718" s="7" t="s">
        <v>15499</v>
      </c>
      <c r="B13718" s="8" t="s">
        <v>15500</v>
      </c>
      <c r="C13718" s="7" t="s">
        <v>232</v>
      </c>
      <c r="E13718" s="9">
        <v>9470.5562</v>
      </c>
    </row>
    <row r="13719" s="1" customFormat="1" customHeight="1" spans="1:5">
      <c r="A13719" s="7" t="s">
        <v>15501</v>
      </c>
      <c r="B13719" s="8" t="s">
        <v>15502</v>
      </c>
      <c r="C13719" s="7" t="s">
        <v>232</v>
      </c>
      <c r="E13719" s="9">
        <v>10101.7779</v>
      </c>
    </row>
    <row r="13720" s="1" customFormat="1" customHeight="1" spans="1:5">
      <c r="A13720" s="7" t="s">
        <v>15503</v>
      </c>
      <c r="B13720" s="8" t="s">
        <v>15504</v>
      </c>
      <c r="C13720" s="7" t="s">
        <v>232</v>
      </c>
      <c r="E13720" s="9">
        <v>10717.8329</v>
      </c>
    </row>
    <row r="13721" s="1" customFormat="1" customHeight="1" spans="1:5">
      <c r="A13721" s="7" t="s">
        <v>15505</v>
      </c>
      <c r="B13721" s="8" t="s">
        <v>15506</v>
      </c>
      <c r="C13721" s="7" t="s">
        <v>232</v>
      </c>
      <c r="E13721" s="9">
        <v>11617.1145</v>
      </c>
    </row>
    <row r="13722" s="1" customFormat="1" customHeight="1" spans="1:5">
      <c r="A13722" s="7" t="s">
        <v>15507</v>
      </c>
      <c r="B13722" s="8" t="s">
        <v>15508</v>
      </c>
      <c r="C13722" s="7" t="s">
        <v>232</v>
      </c>
      <c r="E13722" s="9">
        <v>11932.8641</v>
      </c>
    </row>
    <row r="13723" s="1" customFormat="1" customHeight="1" spans="1:5">
      <c r="A13723" s="7" t="s">
        <v>15509</v>
      </c>
      <c r="B13723" s="8" t="s">
        <v>15510</v>
      </c>
      <c r="C13723" s="7" t="s">
        <v>232</v>
      </c>
      <c r="E13723" s="9">
        <v>12548.5584</v>
      </c>
    </row>
    <row r="13724" s="1" customFormat="1" customHeight="1" spans="1:5">
      <c r="A13724" s="7" t="s">
        <v>15511</v>
      </c>
      <c r="B13724" s="8" t="s">
        <v>15512</v>
      </c>
      <c r="C13724" s="7" t="s">
        <v>232</v>
      </c>
      <c r="E13724" s="9">
        <v>13164.1023</v>
      </c>
    </row>
    <row r="13725" s="1" customFormat="1" customHeight="1" spans="1:5">
      <c r="A13725" s="7" t="s">
        <v>15513</v>
      </c>
      <c r="B13725" s="8" t="s">
        <v>15514</v>
      </c>
      <c r="C13725" s="7" t="s">
        <v>232</v>
      </c>
      <c r="E13725" s="9">
        <v>13779.3338</v>
      </c>
    </row>
    <row r="13726" s="1" customFormat="1" customHeight="1" spans="1:5">
      <c r="A13726" s="7" t="s">
        <v>15515</v>
      </c>
      <c r="B13726" s="8" t="s">
        <v>15516</v>
      </c>
      <c r="C13726" s="7" t="s">
        <v>232</v>
      </c>
      <c r="E13726" s="9">
        <v>14395.2518</v>
      </c>
    </row>
    <row r="13727" s="1" customFormat="1" customHeight="1" spans="1:5">
      <c r="A13727" s="7" t="s">
        <v>15517</v>
      </c>
      <c r="B13727" s="8" t="s">
        <v>15518</v>
      </c>
      <c r="C13727" s="7" t="s">
        <v>232</v>
      </c>
      <c r="E13727" s="9">
        <v>15295.1909</v>
      </c>
    </row>
    <row r="13728" s="1" customFormat="1" customHeight="1" spans="1:5">
      <c r="A13728" s="7" t="s">
        <v>15519</v>
      </c>
      <c r="B13728" s="8" t="s">
        <v>15520</v>
      </c>
      <c r="C13728" s="7" t="s">
        <v>232</v>
      </c>
      <c r="E13728" s="9">
        <v>15927.1889</v>
      </c>
    </row>
    <row r="13729" s="1" customFormat="1" customHeight="1" spans="1:5">
      <c r="A13729" s="7" t="s">
        <v>15521</v>
      </c>
      <c r="B13729" s="8" t="s">
        <v>15522</v>
      </c>
      <c r="C13729" s="7" t="s">
        <v>232</v>
      </c>
      <c r="E13729" s="9">
        <v>16542.7682</v>
      </c>
    </row>
    <row r="13730" s="1" customFormat="1" customHeight="1" spans="1:5">
      <c r="A13730" s="7" t="s">
        <v>15523</v>
      </c>
      <c r="B13730" s="8" t="s">
        <v>15524</v>
      </c>
      <c r="C13730" s="7" t="s">
        <v>232</v>
      </c>
      <c r="E13730" s="9">
        <v>17157.2402</v>
      </c>
    </row>
    <row r="13731" s="1" customFormat="1" customHeight="1" spans="1:5">
      <c r="A13731" s="7" t="s">
        <v>15525</v>
      </c>
      <c r="B13731" s="8" t="s">
        <v>15526</v>
      </c>
      <c r="C13731" s="7" t="s">
        <v>232</v>
      </c>
      <c r="E13731" s="9">
        <v>17774.0015</v>
      </c>
    </row>
    <row r="13732" s="1" customFormat="1" customHeight="1" spans="1:5">
      <c r="A13732" s="7" t="s">
        <v>15527</v>
      </c>
      <c r="B13732" s="8" t="s">
        <v>15528</v>
      </c>
      <c r="C13732" s="7" t="s">
        <v>232</v>
      </c>
      <c r="E13732" s="9">
        <v>18689.6825</v>
      </c>
    </row>
    <row r="13733" s="1" customFormat="1" customHeight="1" spans="1:5">
      <c r="A13733" s="7" t="s">
        <v>15529</v>
      </c>
      <c r="B13733" s="8" t="s">
        <v>15530</v>
      </c>
      <c r="C13733" s="7" t="s">
        <v>232</v>
      </c>
      <c r="E13733" s="9">
        <v>23234.5105</v>
      </c>
    </row>
    <row r="13734" s="1" customFormat="1" customHeight="1" spans="1:5">
      <c r="A13734" s="7" t="s">
        <v>15531</v>
      </c>
      <c r="B13734" s="8" t="s">
        <v>15532</v>
      </c>
      <c r="C13734" s="7" t="s">
        <v>232</v>
      </c>
      <c r="E13734" s="9">
        <v>24319.0397</v>
      </c>
    </row>
    <row r="13735" s="1" customFormat="1" customHeight="1" spans="1:5">
      <c r="A13735" s="7" t="s">
        <v>15533</v>
      </c>
      <c r="B13735" s="8" t="s">
        <v>15534</v>
      </c>
      <c r="C13735" s="7" t="s">
        <v>232</v>
      </c>
      <c r="E13735" s="9">
        <v>25084.3425</v>
      </c>
    </row>
    <row r="13736" s="1" customFormat="1" customHeight="1" spans="1:5">
      <c r="A13736" s="7" t="s">
        <v>15535</v>
      </c>
      <c r="B13736" s="8" t="s">
        <v>15536</v>
      </c>
      <c r="C13736" s="7" t="s">
        <v>232</v>
      </c>
      <c r="E13736" s="9">
        <v>28718.8372</v>
      </c>
    </row>
    <row r="13737" s="1" customFormat="1" customHeight="1" spans="1:5">
      <c r="A13737" s="7" t="s">
        <v>15537</v>
      </c>
      <c r="B13737" s="8" t="s">
        <v>15538</v>
      </c>
      <c r="C13737" s="7" t="s">
        <v>232</v>
      </c>
      <c r="E13737" s="9">
        <v>29145.3499</v>
      </c>
    </row>
    <row r="13738" s="1" customFormat="1" customHeight="1" spans="1:5">
      <c r="A13738" s="7" t="s">
        <v>15539</v>
      </c>
      <c r="B13738" s="8" t="s">
        <v>15540</v>
      </c>
      <c r="C13738" s="7" t="s">
        <v>232</v>
      </c>
      <c r="E13738" s="9">
        <v>34999.6579</v>
      </c>
    </row>
    <row r="13739" s="1" customFormat="1" customHeight="1" spans="1:5">
      <c r="A13739" s="7" t="s">
        <v>15541</v>
      </c>
      <c r="B13739" s="8" t="s">
        <v>15542</v>
      </c>
      <c r="C13739" s="7" t="s">
        <v>232</v>
      </c>
      <c r="E13739" s="9">
        <v>35490.0315</v>
      </c>
    </row>
    <row r="13740" s="1" customFormat="1" customHeight="1" spans="1:5">
      <c r="A13740" s="7" t="s">
        <v>15543</v>
      </c>
      <c r="B13740" s="8" t="s">
        <v>15544</v>
      </c>
      <c r="C13740" s="7" t="s">
        <v>232</v>
      </c>
      <c r="E13740" s="9">
        <v>36854.1211</v>
      </c>
    </row>
    <row r="13741" s="1" customFormat="1" customHeight="1" spans="1:5">
      <c r="A13741" s="7" t="s">
        <v>15545</v>
      </c>
      <c r="B13741" s="8" t="s">
        <v>15546</v>
      </c>
      <c r="C13741" s="7" t="s">
        <v>232</v>
      </c>
      <c r="E13741" s="9">
        <v>37345.5425</v>
      </c>
    </row>
    <row r="13742" s="1" customFormat="1" customHeight="1" spans="1:5">
      <c r="A13742" s="7" t="s">
        <v>15547</v>
      </c>
      <c r="B13742" s="8" t="s">
        <v>15548</v>
      </c>
      <c r="C13742" s="7" t="s">
        <v>232</v>
      </c>
      <c r="E13742" s="9">
        <v>51199.0223</v>
      </c>
    </row>
    <row r="13743" s="1" customFormat="1" customHeight="1" spans="1:5">
      <c r="A13743" s="7" t="s">
        <v>15549</v>
      </c>
      <c r="B13743" s="8" t="s">
        <v>15550</v>
      </c>
      <c r="C13743" s="7" t="s">
        <v>232</v>
      </c>
      <c r="E13743" s="9">
        <v>52994.1506</v>
      </c>
    </row>
    <row r="13744" s="1" customFormat="1" customHeight="1" spans="1:5">
      <c r="A13744" s="7" t="s">
        <v>15551</v>
      </c>
      <c r="B13744" s="8" t="s">
        <v>15552</v>
      </c>
      <c r="C13744" s="7" t="s">
        <v>232</v>
      </c>
      <c r="E13744" s="9">
        <v>11649.0756</v>
      </c>
    </row>
    <row r="13745" s="1" customFormat="1" customHeight="1" spans="1:5">
      <c r="A13745" s="7" t="s">
        <v>15553</v>
      </c>
      <c r="B13745" s="8" t="s">
        <v>15554</v>
      </c>
      <c r="C13745" s="7" t="s">
        <v>232</v>
      </c>
      <c r="E13745" s="9">
        <v>15295.1909</v>
      </c>
    </row>
    <row r="13746" s="1" customFormat="1" customHeight="1" spans="1:5">
      <c r="A13746" s="7" t="s">
        <v>15555</v>
      </c>
      <c r="B13746" s="8" t="s">
        <v>15556</v>
      </c>
      <c r="C13746" s="7" t="s">
        <v>232</v>
      </c>
      <c r="E13746" s="9">
        <v>17758.4149</v>
      </c>
    </row>
    <row r="13747" s="1" customFormat="1" customHeight="1" spans="1:5">
      <c r="A13747" s="7" t="s">
        <v>15557</v>
      </c>
      <c r="B13747" s="8" t="s">
        <v>15558</v>
      </c>
      <c r="C13747" s="7" t="s">
        <v>232</v>
      </c>
      <c r="E13747" s="9">
        <v>18674.1059</v>
      </c>
    </row>
    <row r="13748" s="1" customFormat="1" customHeight="1" spans="1:5">
      <c r="A13748" s="7" t="s">
        <v>15559</v>
      </c>
      <c r="B13748" s="8" t="s">
        <v>15560</v>
      </c>
      <c r="C13748" s="7" t="s">
        <v>232</v>
      </c>
      <c r="E13748" s="9">
        <v>19288.2582</v>
      </c>
    </row>
    <row r="13749" s="1" customFormat="1" customHeight="1" spans="1:5">
      <c r="A13749" s="7" t="s">
        <v>15561</v>
      </c>
      <c r="B13749" s="8" t="s">
        <v>15562</v>
      </c>
      <c r="C13749" s="7" t="s">
        <v>232</v>
      </c>
      <c r="E13749" s="9">
        <v>19905.0945</v>
      </c>
    </row>
    <row r="13750" s="1" customFormat="1" customHeight="1" spans="1:5">
      <c r="A13750" s="7" t="s">
        <v>15563</v>
      </c>
      <c r="B13750" s="8" t="s">
        <v>15564</v>
      </c>
      <c r="C13750" s="7" t="s">
        <v>232</v>
      </c>
      <c r="E13750" s="9">
        <v>20520.1151</v>
      </c>
    </row>
    <row r="13751" s="1" customFormat="1" customHeight="1" spans="1:5">
      <c r="A13751" s="7" t="s">
        <v>15565</v>
      </c>
      <c r="B13751" s="8" t="s">
        <v>15566</v>
      </c>
      <c r="C13751" s="7" t="s">
        <v>232</v>
      </c>
      <c r="E13751" s="9">
        <v>21437.0416</v>
      </c>
    </row>
    <row r="13752" s="1" customFormat="1" customHeight="1" spans="1:5">
      <c r="A13752" s="7" t="s">
        <v>15567</v>
      </c>
      <c r="B13752" s="8" t="s">
        <v>15568</v>
      </c>
      <c r="C13752" s="7" t="s">
        <v>232</v>
      </c>
      <c r="E13752" s="9">
        <v>22050.4022</v>
      </c>
    </row>
    <row r="13753" s="1" customFormat="1" customHeight="1" spans="1:5">
      <c r="A13753" s="7" t="s">
        <v>15569</v>
      </c>
      <c r="B13753" s="8" t="s">
        <v>15570</v>
      </c>
      <c r="C13753" s="7" t="s">
        <v>232</v>
      </c>
      <c r="E13753" s="9">
        <v>27300.7157</v>
      </c>
    </row>
    <row r="13754" s="1" customFormat="1" customHeight="1" spans="1:5">
      <c r="A13754" s="7" t="s">
        <v>15571</v>
      </c>
      <c r="B13754" s="8" t="s">
        <v>15572</v>
      </c>
      <c r="C13754" s="7" t="s">
        <v>232</v>
      </c>
      <c r="E13754" s="9">
        <v>28687.414</v>
      </c>
    </row>
    <row r="13755" s="1" customFormat="1" customHeight="1" spans="1:5">
      <c r="A13755" s="7" t="s">
        <v>15573</v>
      </c>
      <c r="B13755" s="8" t="s">
        <v>15574</v>
      </c>
      <c r="C13755" s="7" t="s">
        <v>232</v>
      </c>
      <c r="E13755" s="9">
        <v>29451.7621</v>
      </c>
    </row>
    <row r="13756" s="1" customFormat="1" customHeight="1" spans="1:5">
      <c r="A13756" s="7" t="s">
        <v>15575</v>
      </c>
      <c r="B13756" s="8" t="s">
        <v>15576</v>
      </c>
      <c r="C13756" s="7" t="s">
        <v>232</v>
      </c>
      <c r="E13756" s="9">
        <v>30216.7344</v>
      </c>
    </row>
    <row r="13757" s="1" customFormat="1" customHeight="1" spans="1:5">
      <c r="A13757" s="7" t="s">
        <v>15577</v>
      </c>
      <c r="B13757" s="8" t="s">
        <v>15578</v>
      </c>
      <c r="C13757" s="7" t="s">
        <v>232</v>
      </c>
      <c r="E13757" s="9">
        <v>30584.3977</v>
      </c>
    </row>
    <row r="13758" s="1" customFormat="1" customHeight="1" spans="1:5">
      <c r="A13758" s="7" t="s">
        <v>15579</v>
      </c>
      <c r="B13758" s="8" t="s">
        <v>15580</v>
      </c>
      <c r="C13758" s="7" t="s">
        <v>232</v>
      </c>
      <c r="E13758" s="9">
        <v>31989.9496</v>
      </c>
    </row>
    <row r="13759" s="1" customFormat="1" customHeight="1" spans="1:5">
      <c r="A13759" s="7" t="s">
        <v>15581</v>
      </c>
      <c r="B13759" s="8" t="s">
        <v>15582</v>
      </c>
      <c r="C13759" s="7" t="s">
        <v>232</v>
      </c>
      <c r="E13759" s="9">
        <v>36714.8408</v>
      </c>
    </row>
    <row r="13760" s="1" customFormat="1" customHeight="1" spans="1:5">
      <c r="A13760" s="7" t="s">
        <v>15583</v>
      </c>
      <c r="B13760" s="8" t="s">
        <v>15584</v>
      </c>
      <c r="C13760" s="7" t="s">
        <v>232</v>
      </c>
      <c r="E13760" s="9">
        <v>43658.3442</v>
      </c>
    </row>
    <row r="13761" s="1" customFormat="1" customHeight="1" spans="1:5">
      <c r="A13761" s="7" t="s">
        <v>15585</v>
      </c>
      <c r="B13761" s="8" t="s">
        <v>15586</v>
      </c>
      <c r="C13761" s="7" t="s">
        <v>232</v>
      </c>
      <c r="E13761" s="9">
        <v>44635.1297</v>
      </c>
    </row>
    <row r="13762" s="1" customFormat="1" customHeight="1" spans="1:5">
      <c r="A13762" s="7" t="s">
        <v>15587</v>
      </c>
      <c r="B13762" s="8" t="s">
        <v>15588</v>
      </c>
      <c r="C13762" s="7" t="s">
        <v>232</v>
      </c>
      <c r="E13762" s="9">
        <v>44988.2711</v>
      </c>
    </row>
    <row r="13763" s="1" customFormat="1" customHeight="1" spans="1:5">
      <c r="A13763" s="7" t="s">
        <v>15589</v>
      </c>
      <c r="B13763" s="8" t="s">
        <v>15590</v>
      </c>
      <c r="C13763" s="7" t="s">
        <v>232</v>
      </c>
      <c r="E13763" s="9">
        <v>26369.4521</v>
      </c>
    </row>
    <row r="13764" s="1" customFormat="1" customHeight="1" spans="1:5">
      <c r="A13764" s="7" t="s">
        <v>15591</v>
      </c>
      <c r="B13764" s="8" t="s">
        <v>15592</v>
      </c>
      <c r="C13764" s="7" t="s">
        <v>232</v>
      </c>
      <c r="E13764" s="9">
        <v>30959.822</v>
      </c>
    </row>
    <row r="13765" s="1" customFormat="1" customHeight="1" spans="1:5">
      <c r="A13765" s="7" t="s">
        <v>15593</v>
      </c>
      <c r="B13765" s="8" t="s">
        <v>15594</v>
      </c>
      <c r="C13765" s="7" t="s">
        <v>232</v>
      </c>
      <c r="E13765" s="9">
        <v>31602.0808</v>
      </c>
    </row>
    <row r="13766" s="1" customFormat="1" customHeight="1" spans="1:5">
      <c r="A13766" s="7" t="s">
        <v>15595</v>
      </c>
      <c r="B13766" s="8" t="s">
        <v>15596</v>
      </c>
      <c r="C13766" s="7" t="s">
        <v>232</v>
      </c>
      <c r="E13766" s="9">
        <v>37112.5749</v>
      </c>
    </row>
    <row r="13767" s="1" customFormat="1" customHeight="1" spans="1:5">
      <c r="A13767" s="7" t="s">
        <v>15597</v>
      </c>
      <c r="B13767" s="8" t="s">
        <v>15598</v>
      </c>
      <c r="C13767" s="7" t="s">
        <v>232</v>
      </c>
      <c r="E13767" s="9">
        <v>32842.9807</v>
      </c>
    </row>
    <row r="13768" s="1" customFormat="1" customHeight="1" spans="1:5">
      <c r="A13768" s="7" t="s">
        <v>15599</v>
      </c>
      <c r="B13768" s="8" t="s">
        <v>15600</v>
      </c>
      <c r="C13768" s="7" t="s">
        <v>232</v>
      </c>
      <c r="E13768" s="9">
        <v>36986.1267</v>
      </c>
    </row>
    <row r="13769" s="1" customFormat="1" customHeight="1" spans="1:5">
      <c r="A13769" s="7" t="s">
        <v>15601</v>
      </c>
      <c r="B13769" s="8" t="s">
        <v>15602</v>
      </c>
      <c r="C13769" s="7" t="s">
        <v>232</v>
      </c>
      <c r="E13769" s="9">
        <v>33402.5948</v>
      </c>
    </row>
    <row r="13770" s="1" customFormat="1" customHeight="1" spans="1:5">
      <c r="A13770" s="7" t="s">
        <v>15603</v>
      </c>
      <c r="B13770" s="8" t="s">
        <v>15604</v>
      </c>
      <c r="C13770" s="7" t="s">
        <v>232</v>
      </c>
      <c r="E13770" s="9">
        <v>38639.0836</v>
      </c>
    </row>
    <row r="13771" s="1" customFormat="1" customHeight="1" spans="1:5">
      <c r="A13771" s="7" t="s">
        <v>15605</v>
      </c>
      <c r="B13771" s="8" t="s">
        <v>15606</v>
      </c>
      <c r="C13771" s="7" t="s">
        <v>232</v>
      </c>
      <c r="E13771" s="9">
        <v>33946.6016</v>
      </c>
    </row>
    <row r="13772" s="1" customFormat="1" customHeight="1" spans="1:5">
      <c r="A13772" s="7" t="s">
        <v>15607</v>
      </c>
      <c r="B13772" s="8" t="s">
        <v>15608</v>
      </c>
      <c r="C13772" s="7" t="s">
        <v>232</v>
      </c>
      <c r="E13772" s="9">
        <v>36701.6157</v>
      </c>
    </row>
    <row r="13773" s="1" customFormat="1" customHeight="1" spans="1:5">
      <c r="A13773" s="7" t="s">
        <v>15609</v>
      </c>
      <c r="B13773" s="8" t="s">
        <v>15610</v>
      </c>
      <c r="C13773" s="7" t="s">
        <v>232</v>
      </c>
      <c r="E13773" s="9">
        <v>39738.6191</v>
      </c>
    </row>
    <row r="13774" s="1" customFormat="1" customHeight="1" spans="1:5">
      <c r="A13774" s="7" t="s">
        <v>15611</v>
      </c>
      <c r="B13774" s="8" t="s">
        <v>15612</v>
      </c>
      <c r="C13774" s="7" t="s">
        <v>232</v>
      </c>
      <c r="E13774" s="9">
        <v>36156.4431</v>
      </c>
    </row>
    <row r="13775" s="1" customFormat="1" customHeight="1" spans="1:5">
      <c r="A13775" s="7" t="s">
        <v>15613</v>
      </c>
      <c r="B13775" s="8" t="s">
        <v>15614</v>
      </c>
      <c r="C13775" s="7" t="s">
        <v>232</v>
      </c>
      <c r="E13775" s="9">
        <v>40285.2701</v>
      </c>
    </row>
    <row r="13776" s="1" customFormat="1" customHeight="1" spans="1:5">
      <c r="A13776" s="7" t="s">
        <v>15615</v>
      </c>
      <c r="B13776" s="8" t="s">
        <v>15616</v>
      </c>
      <c r="C13776" s="7" t="s">
        <v>232</v>
      </c>
      <c r="E13776" s="9">
        <v>37112.5749</v>
      </c>
    </row>
    <row r="13777" s="1" customFormat="1" customHeight="1" spans="1:5">
      <c r="A13777" s="7" t="s">
        <v>15617</v>
      </c>
      <c r="B13777" s="8" t="s">
        <v>15618</v>
      </c>
      <c r="C13777" s="7" t="s">
        <v>232</v>
      </c>
      <c r="E13777" s="9">
        <v>41259.0363</v>
      </c>
    </row>
    <row r="13778" s="1" customFormat="1" customHeight="1" spans="1:5">
      <c r="A13778" s="7" t="s">
        <v>15619</v>
      </c>
      <c r="B13778" s="8" t="s">
        <v>15620</v>
      </c>
      <c r="C13778" s="7" t="s">
        <v>232</v>
      </c>
      <c r="E13778" s="9">
        <v>38219.5237</v>
      </c>
    </row>
    <row r="13779" s="1" customFormat="1" customHeight="1" spans="1:5">
      <c r="A13779" s="7" t="s">
        <v>15621</v>
      </c>
      <c r="B13779" s="8" t="s">
        <v>15622</v>
      </c>
      <c r="C13779" s="7" t="s">
        <v>232</v>
      </c>
      <c r="E13779" s="9">
        <v>43455.5626</v>
      </c>
    </row>
    <row r="13780" s="1" customFormat="1" customHeight="1" spans="1:5">
      <c r="A13780" s="7" t="s">
        <v>15623</v>
      </c>
      <c r="B13780" s="8" t="s">
        <v>15624</v>
      </c>
      <c r="C13780" s="7" t="s">
        <v>232</v>
      </c>
      <c r="E13780" s="9">
        <v>39865.0673</v>
      </c>
    </row>
    <row r="13781" s="1" customFormat="1" customHeight="1" spans="1:5">
      <c r="A13781" s="7" t="s">
        <v>15625</v>
      </c>
      <c r="B13781" s="8" t="s">
        <v>15626</v>
      </c>
      <c r="C13781" s="7" t="s">
        <v>232</v>
      </c>
      <c r="E13781" s="9">
        <v>46209.271</v>
      </c>
    </row>
    <row r="13782" s="1" customFormat="1" customHeight="1" spans="1:5">
      <c r="A13782" s="7" t="s">
        <v>15627</v>
      </c>
      <c r="B13782" s="8" t="s">
        <v>15628</v>
      </c>
      <c r="C13782" s="7" t="s">
        <v>232</v>
      </c>
      <c r="E13782" s="9">
        <v>43329.1143</v>
      </c>
    </row>
    <row r="13783" s="1" customFormat="1" customHeight="1" spans="1:5">
      <c r="A13783" s="7" t="s">
        <v>15629</v>
      </c>
      <c r="B13783" s="8" t="s">
        <v>15630</v>
      </c>
      <c r="C13783" s="7" t="s">
        <v>232</v>
      </c>
      <c r="E13783" s="9">
        <v>47723.5505</v>
      </c>
    </row>
    <row r="13784" s="1" customFormat="1" customHeight="1" spans="1:5">
      <c r="A13784" s="7" t="s">
        <v>15631</v>
      </c>
      <c r="B13784" s="8" t="s">
        <v>15632</v>
      </c>
      <c r="C13784" s="7" t="s">
        <v>232</v>
      </c>
      <c r="E13784" s="9">
        <v>43866.5217</v>
      </c>
    </row>
    <row r="13785" s="1" customFormat="1" customHeight="1" spans="1:5">
      <c r="A13785" s="7" t="s">
        <v>15633</v>
      </c>
      <c r="B13785" s="8" t="s">
        <v>15634</v>
      </c>
      <c r="C13785" s="7" t="s">
        <v>232</v>
      </c>
      <c r="E13785" s="9">
        <v>47186.1431</v>
      </c>
    </row>
    <row r="13786" s="1" customFormat="1" customHeight="1" spans="1:5">
      <c r="A13786" s="7" t="s">
        <v>15635</v>
      </c>
      <c r="B13786" s="8" t="s">
        <v>15636</v>
      </c>
      <c r="C13786" s="7" t="s">
        <v>232</v>
      </c>
      <c r="E13786" s="9">
        <v>51320.9698</v>
      </c>
    </row>
    <row r="13787" s="1" customFormat="1" customHeight="1" spans="1:5">
      <c r="A13787" s="7" t="s">
        <v>15637</v>
      </c>
      <c r="B13787" s="8" t="s">
        <v>15638</v>
      </c>
      <c r="C13787" s="7" t="s">
        <v>232</v>
      </c>
      <c r="E13787" s="9">
        <v>46620.2302</v>
      </c>
    </row>
    <row r="13788" s="1" customFormat="1" customHeight="1" spans="1:5">
      <c r="A13788" s="7" t="s">
        <v>15639</v>
      </c>
      <c r="B13788" s="8" t="s">
        <v>15640</v>
      </c>
      <c r="C13788" s="7" t="s">
        <v>232</v>
      </c>
      <c r="E13788" s="9">
        <v>51858.3772</v>
      </c>
    </row>
    <row r="13789" s="1" customFormat="1" customHeight="1" spans="1:5">
      <c r="A13789" s="7" t="s">
        <v>15641</v>
      </c>
      <c r="B13789" s="8" t="s">
        <v>15642</v>
      </c>
      <c r="C13789" s="7" t="s">
        <v>232</v>
      </c>
      <c r="E13789" s="9">
        <v>47186.1431</v>
      </c>
    </row>
    <row r="13790" s="1" customFormat="1" customHeight="1" spans="1:5">
      <c r="A13790" s="7" t="s">
        <v>15643</v>
      </c>
      <c r="B13790" s="8" t="s">
        <v>15644</v>
      </c>
      <c r="C13790" s="7" t="s">
        <v>232</v>
      </c>
      <c r="E13790" s="9">
        <v>52427.5346</v>
      </c>
    </row>
    <row r="13791" s="1" customFormat="1" customHeight="1" spans="1:5">
      <c r="A13791" s="7" t="s">
        <v>15645</v>
      </c>
      <c r="B13791" s="8" t="s">
        <v>15646</v>
      </c>
      <c r="C13791" s="7" t="s">
        <v>232</v>
      </c>
      <c r="E13791" s="9">
        <v>48685.1796</v>
      </c>
    </row>
    <row r="13792" s="1" customFormat="1" customHeight="1" spans="1:5">
      <c r="A13792" s="7" t="s">
        <v>15647</v>
      </c>
      <c r="B13792" s="8" t="s">
        <v>15648</v>
      </c>
      <c r="C13792" s="7" t="s">
        <v>232</v>
      </c>
      <c r="E13792" s="9">
        <v>52838.4938</v>
      </c>
    </row>
    <row r="13793" s="1" customFormat="1" customHeight="1" spans="1:5">
      <c r="A13793" s="7" t="s">
        <v>15649</v>
      </c>
      <c r="B13793" s="8" t="s">
        <v>15650</v>
      </c>
      <c r="C13793" s="7" t="s">
        <v>232</v>
      </c>
      <c r="E13793" s="9">
        <v>55038.2689</v>
      </c>
    </row>
    <row r="13794" s="1" customFormat="1" customHeight="1" spans="1:5">
      <c r="A13794" s="7" t="s">
        <v>15651</v>
      </c>
      <c r="B13794" s="8" t="s">
        <v>15652</v>
      </c>
      <c r="C13794" s="7" t="s">
        <v>232</v>
      </c>
      <c r="E13794" s="9">
        <v>59170.114</v>
      </c>
    </row>
    <row r="13795" s="1" customFormat="1" customHeight="1" spans="1:5">
      <c r="A13795" s="7" t="s">
        <v>15653</v>
      </c>
      <c r="B13795" s="8" t="s">
        <v>15654</v>
      </c>
      <c r="C13795" s="7" t="s">
        <v>232</v>
      </c>
      <c r="E13795" s="9">
        <v>65216.5874</v>
      </c>
    </row>
    <row r="13796" s="1" customFormat="1" customHeight="1" spans="1:5">
      <c r="A13796" s="7" t="s">
        <v>15655</v>
      </c>
      <c r="B13796" s="8" t="s">
        <v>15656</v>
      </c>
      <c r="C13796" s="7" t="s">
        <v>232</v>
      </c>
      <c r="E13796" s="9">
        <v>70693.8937</v>
      </c>
    </row>
    <row r="13797" s="1" customFormat="1" customHeight="1" spans="1:5">
      <c r="A13797" s="7" t="s">
        <v>15657</v>
      </c>
      <c r="B13797" s="8" t="s">
        <v>15658</v>
      </c>
      <c r="C13797" s="7" t="s">
        <v>232</v>
      </c>
      <c r="E13797" s="9">
        <v>73691.9407</v>
      </c>
    </row>
    <row r="13798" s="1" customFormat="1" customHeight="1" spans="1:5">
      <c r="A13798" s="7" t="s">
        <v>15659</v>
      </c>
      <c r="B13798" s="8" t="s">
        <v>15660</v>
      </c>
      <c r="C13798" s="7" t="s">
        <v>232</v>
      </c>
      <c r="E13798" s="9">
        <v>79187.4738</v>
      </c>
    </row>
    <row r="13799" s="1" customFormat="1" customHeight="1" spans="1:5">
      <c r="A13799" s="7" t="s">
        <v>15661</v>
      </c>
      <c r="B13799" s="8" t="s">
        <v>15662</v>
      </c>
      <c r="C13799" s="7" t="s">
        <v>232</v>
      </c>
      <c r="E13799" s="9">
        <v>62830.8467</v>
      </c>
    </row>
    <row r="13800" s="1" customFormat="1" customHeight="1" spans="1:5">
      <c r="A13800" s="7" t="s">
        <v>15663</v>
      </c>
      <c r="B13800" s="8" t="s">
        <v>15664</v>
      </c>
      <c r="C13800" s="7" t="s">
        <v>232</v>
      </c>
      <c r="E13800" s="9">
        <v>65163.0174</v>
      </c>
    </row>
    <row r="13801" s="1" customFormat="1" customHeight="1" spans="1:5">
      <c r="A13801" s="7" t="s">
        <v>15665</v>
      </c>
      <c r="B13801" s="8" t="s">
        <v>15666</v>
      </c>
      <c r="C13801" s="7" t="s">
        <v>232</v>
      </c>
      <c r="E13801" s="9">
        <v>65974.3821</v>
      </c>
    </row>
    <row r="13802" s="1" customFormat="1" customHeight="1" spans="1:5">
      <c r="A13802" s="7" t="s">
        <v>15667</v>
      </c>
      <c r="B13802" s="8" t="s">
        <v>15668</v>
      </c>
      <c r="C13802" s="7" t="s">
        <v>232</v>
      </c>
      <c r="E13802" s="9">
        <v>67512.5146</v>
      </c>
    </row>
    <row r="13803" s="1" customFormat="1" customHeight="1" spans="1:5">
      <c r="A13803" s="7" t="s">
        <v>15669</v>
      </c>
      <c r="B13803" s="8" t="s">
        <v>15670</v>
      </c>
      <c r="C13803" s="7" t="s">
        <v>232</v>
      </c>
      <c r="E13803" s="9">
        <v>70572.5905</v>
      </c>
    </row>
    <row r="13804" s="1" customFormat="1" customHeight="1" spans="1:5">
      <c r="A13804" s="7" t="s">
        <v>15671</v>
      </c>
      <c r="B13804" s="8" t="s">
        <v>15672</v>
      </c>
      <c r="C13804" s="7" t="s">
        <v>232</v>
      </c>
      <c r="E13804" s="9">
        <v>70669.8102</v>
      </c>
    </row>
    <row r="13805" s="1" customFormat="1" customHeight="1" spans="1:5">
      <c r="A13805" s="7" t="s">
        <v>15673</v>
      </c>
      <c r="B13805" s="8" t="s">
        <v>15674</v>
      </c>
      <c r="C13805" s="7" t="s">
        <v>232</v>
      </c>
      <c r="E13805" s="9">
        <v>70645.3106</v>
      </c>
    </row>
    <row r="13806" s="1" customFormat="1" customHeight="1" spans="1:5">
      <c r="A13806" s="7" t="s">
        <v>15675</v>
      </c>
      <c r="B13806" s="8" t="s">
        <v>15676</v>
      </c>
      <c r="C13806" s="7" t="s">
        <v>232</v>
      </c>
      <c r="E13806" s="9">
        <v>75539.8235</v>
      </c>
    </row>
    <row r="13807" s="1" customFormat="1" customHeight="1" spans="1:5">
      <c r="A13807" s="7" t="s">
        <v>15677</v>
      </c>
      <c r="B13807" s="8" t="s">
        <v>15678</v>
      </c>
      <c r="C13807" s="7" t="s">
        <v>232</v>
      </c>
      <c r="E13807" s="9">
        <v>76881.6713</v>
      </c>
    </row>
    <row r="13808" s="1" customFormat="1" customHeight="1" spans="1:5">
      <c r="A13808" s="7" t="s">
        <v>15679</v>
      </c>
      <c r="B13808" s="8" t="s">
        <v>15680</v>
      </c>
      <c r="C13808" s="7" t="s">
        <v>232</v>
      </c>
      <c r="E13808" s="9">
        <v>77270.0178</v>
      </c>
    </row>
    <row r="13809" s="1" customFormat="1" customHeight="1" spans="1:5">
      <c r="A13809" s="7" t="s">
        <v>15681</v>
      </c>
      <c r="B13809" s="8" t="s">
        <v>15682</v>
      </c>
      <c r="C13809" s="7" t="s">
        <v>215</v>
      </c>
      <c r="E13809" s="9">
        <v>45762.4651</v>
      </c>
    </row>
    <row r="13810" s="1" customFormat="1" customHeight="1" spans="1:5">
      <c r="A13810" s="7" t="s">
        <v>15683</v>
      </c>
      <c r="B13810" s="8" t="s">
        <v>15684</v>
      </c>
      <c r="C13810" s="7" t="s">
        <v>215</v>
      </c>
      <c r="E13810" s="9">
        <v>62118.3861</v>
      </c>
    </row>
    <row r="13811" s="1" customFormat="1" customHeight="1" spans="1:5">
      <c r="A13811" s="7" t="s">
        <v>15685</v>
      </c>
      <c r="B13811" s="8" t="s">
        <v>15686</v>
      </c>
      <c r="C13811" s="7" t="s">
        <v>618</v>
      </c>
      <c r="E13811" s="9">
        <v>7.1235</v>
      </c>
    </row>
    <row r="13812" s="1" customFormat="1" customHeight="1" spans="1:5">
      <c r="A13812" s="7" t="s">
        <v>15687</v>
      </c>
      <c r="B13812" s="8" t="s">
        <v>15688</v>
      </c>
      <c r="C13812" s="7" t="s">
        <v>618</v>
      </c>
      <c r="E13812" s="9">
        <v>24.0116</v>
      </c>
    </row>
    <row r="13813" s="1" customFormat="1" customHeight="1" spans="1:5">
      <c r="A13813" s="7" t="s">
        <v>15689</v>
      </c>
      <c r="B13813" s="8" t="s">
        <v>15690</v>
      </c>
      <c r="C13813" s="7" t="s">
        <v>215</v>
      </c>
      <c r="E13813" s="9">
        <v>35.2018</v>
      </c>
    </row>
    <row r="13814" s="1" customFormat="1" customHeight="1" spans="1:5">
      <c r="A13814" s="7" t="s">
        <v>15691</v>
      </c>
      <c r="B13814" s="8" t="s">
        <v>15692</v>
      </c>
      <c r="C13814" s="7" t="s">
        <v>228</v>
      </c>
      <c r="E13814" s="9">
        <v>20.2699</v>
      </c>
    </row>
    <row r="13815" s="1" customFormat="1" customHeight="1" spans="1:5">
      <c r="A13815" s="7" t="s">
        <v>15693</v>
      </c>
      <c r="B13815" s="8" t="s">
        <v>15694</v>
      </c>
      <c r="C13815" s="7" t="s">
        <v>232</v>
      </c>
      <c r="E13815" s="9">
        <v>132.741</v>
      </c>
    </row>
    <row r="13816" s="1" customFormat="1" customHeight="1" spans="1:5">
      <c r="A13816" s="7" t="s">
        <v>15695</v>
      </c>
      <c r="B13816" s="8" t="s">
        <v>15696</v>
      </c>
      <c r="C13816" s="7" t="s">
        <v>215</v>
      </c>
      <c r="E13816" s="9">
        <v>2.3879</v>
      </c>
    </row>
    <row r="13817" s="1" customFormat="1" customHeight="1" spans="1:5">
      <c r="A13817" s="7" t="s">
        <v>15697</v>
      </c>
      <c r="B13817" s="8" t="s">
        <v>15698</v>
      </c>
      <c r="C13817" s="7" t="s">
        <v>618</v>
      </c>
      <c r="E13817" s="9">
        <v>10.8811</v>
      </c>
    </row>
    <row r="13818" s="1" customFormat="1" customHeight="1" spans="1:5">
      <c r="A13818" s="7" t="s">
        <v>15699</v>
      </c>
      <c r="B13818" s="8" t="s">
        <v>15700</v>
      </c>
      <c r="C13818" s="7" t="s">
        <v>215</v>
      </c>
      <c r="E13818" s="9">
        <v>3.7727</v>
      </c>
    </row>
    <row r="13819" s="1" customFormat="1" customHeight="1" spans="1:5">
      <c r="A13819" s="7" t="s">
        <v>15701</v>
      </c>
      <c r="B13819" s="8" t="s">
        <v>15702</v>
      </c>
      <c r="C13819" s="7" t="s">
        <v>215</v>
      </c>
      <c r="E13819" s="9">
        <v>3.8371</v>
      </c>
    </row>
    <row r="13820" s="1" customFormat="1" customHeight="1" spans="1:5">
      <c r="A13820" s="7" t="s">
        <v>15703</v>
      </c>
      <c r="B13820" s="8" t="s">
        <v>15704</v>
      </c>
      <c r="C13820" s="7" t="s">
        <v>215</v>
      </c>
      <c r="E13820" s="9">
        <v>4.2496</v>
      </c>
    </row>
    <row r="13821" s="1" customFormat="1" customHeight="1" spans="1:5">
      <c r="A13821" s="7" t="s">
        <v>15705</v>
      </c>
      <c r="B13821" s="8" t="s">
        <v>15706</v>
      </c>
      <c r="C13821" s="7" t="s">
        <v>215</v>
      </c>
      <c r="E13821" s="9">
        <v>5.3739</v>
      </c>
    </row>
    <row r="13822" s="1" customFormat="1" customHeight="1" spans="1:5">
      <c r="A13822" s="7" t="s">
        <v>15707</v>
      </c>
      <c r="B13822" s="8" t="s">
        <v>15708</v>
      </c>
      <c r="C13822" s="7" t="s">
        <v>215</v>
      </c>
      <c r="E13822" s="9">
        <v>5.7726</v>
      </c>
    </row>
    <row r="13823" s="1" customFormat="1" customHeight="1" spans="1:5">
      <c r="A13823" s="7" t="s">
        <v>15709</v>
      </c>
      <c r="B13823" s="8" t="s">
        <v>15710</v>
      </c>
      <c r="C13823" s="7" t="s">
        <v>215</v>
      </c>
      <c r="E13823" s="9">
        <v>6.6003</v>
      </c>
    </row>
    <row r="13824" s="1" customFormat="1" customHeight="1" spans="1:5">
      <c r="A13824" s="7" t="s">
        <v>15711</v>
      </c>
      <c r="B13824" s="8" t="s">
        <v>15712</v>
      </c>
      <c r="C13824" s="7" t="s">
        <v>215</v>
      </c>
      <c r="E13824" s="9">
        <v>7.0502</v>
      </c>
    </row>
    <row r="13825" s="1" customFormat="1" customHeight="1" spans="1:5">
      <c r="A13825" s="7" t="s">
        <v>15713</v>
      </c>
      <c r="B13825" s="8" t="s">
        <v>15714</v>
      </c>
      <c r="C13825" s="7" t="s">
        <v>215</v>
      </c>
      <c r="E13825" s="9">
        <v>7.6492</v>
      </c>
    </row>
    <row r="13826" s="1" customFormat="1" customHeight="1" spans="1:5">
      <c r="A13826" s="7" t="s">
        <v>15715</v>
      </c>
      <c r="B13826" s="8" t="s">
        <v>15716</v>
      </c>
      <c r="C13826" s="7" t="s">
        <v>215</v>
      </c>
      <c r="E13826" s="9">
        <v>7.7242</v>
      </c>
    </row>
    <row r="13827" s="1" customFormat="1" customHeight="1" spans="1:5">
      <c r="A13827" s="7" t="s">
        <v>15717</v>
      </c>
      <c r="B13827" s="8" t="s">
        <v>15718</v>
      </c>
      <c r="C13827" s="7" t="s">
        <v>215</v>
      </c>
      <c r="E13827" s="9">
        <v>8.6634</v>
      </c>
    </row>
    <row r="13828" s="1" customFormat="1" customHeight="1" spans="1:5">
      <c r="A13828" s="7" t="s">
        <v>15719</v>
      </c>
      <c r="B13828" s="8" t="s">
        <v>15720</v>
      </c>
      <c r="C13828" s="7" t="s">
        <v>215</v>
      </c>
      <c r="E13828" s="9">
        <v>8.9801</v>
      </c>
    </row>
    <row r="13829" s="1" customFormat="1" customHeight="1" spans="1:5">
      <c r="A13829" s="7" t="s">
        <v>15721</v>
      </c>
      <c r="B13829" s="8" t="s">
        <v>15722</v>
      </c>
      <c r="C13829" s="7" t="s">
        <v>215</v>
      </c>
      <c r="E13829" s="9">
        <v>9.3074</v>
      </c>
    </row>
    <row r="13830" s="1" customFormat="1" customHeight="1" spans="1:5">
      <c r="A13830" s="7" t="s">
        <v>15723</v>
      </c>
      <c r="B13830" s="8" t="s">
        <v>15724</v>
      </c>
      <c r="C13830" s="7" t="s">
        <v>215</v>
      </c>
      <c r="E13830" s="9">
        <v>10.292</v>
      </c>
    </row>
    <row r="13831" s="1" customFormat="1" customHeight="1" spans="1:5">
      <c r="A13831" s="7" t="s">
        <v>15725</v>
      </c>
      <c r="B13831" s="8" t="s">
        <v>15726</v>
      </c>
      <c r="C13831" s="7" t="s">
        <v>215</v>
      </c>
      <c r="E13831" s="9">
        <v>10.8708</v>
      </c>
    </row>
    <row r="13832" s="1" customFormat="1" customHeight="1" spans="1:5">
      <c r="A13832" s="7" t="s">
        <v>15727</v>
      </c>
      <c r="B13832" s="8" t="s">
        <v>15728</v>
      </c>
      <c r="C13832" s="7" t="s">
        <v>215</v>
      </c>
      <c r="E13832" s="9">
        <v>11.4507</v>
      </c>
    </row>
    <row r="13833" s="1" customFormat="1" customHeight="1" spans="1:5">
      <c r="A13833" s="7" t="s">
        <v>15729</v>
      </c>
      <c r="B13833" s="8" t="s">
        <v>15730</v>
      </c>
      <c r="C13833" s="7" t="s">
        <v>215</v>
      </c>
      <c r="E13833" s="9">
        <v>12.696</v>
      </c>
    </row>
    <row r="13834" s="1" customFormat="1" customHeight="1" spans="1:5">
      <c r="A13834" s="7" t="s">
        <v>15731</v>
      </c>
      <c r="B13834" s="8" t="s">
        <v>15732</v>
      </c>
      <c r="C13834" s="7" t="s">
        <v>215</v>
      </c>
      <c r="E13834" s="9">
        <v>14.0097</v>
      </c>
    </row>
    <row r="13835" s="1" customFormat="1" customHeight="1" spans="1:5">
      <c r="A13835" s="7" t="s">
        <v>15733</v>
      </c>
      <c r="B13835" s="8" t="s">
        <v>15734</v>
      </c>
      <c r="C13835" s="7" t="s">
        <v>215</v>
      </c>
      <c r="E13835" s="9">
        <v>16.2151</v>
      </c>
    </row>
    <row r="13836" s="1" customFormat="1" customHeight="1" spans="1:5">
      <c r="A13836" s="7" t="s">
        <v>15735</v>
      </c>
      <c r="B13836" s="8" t="s">
        <v>15736</v>
      </c>
      <c r="C13836" s="7" t="s">
        <v>215</v>
      </c>
      <c r="E13836" s="9">
        <v>8.9999</v>
      </c>
    </row>
    <row r="13837" s="1" customFormat="1" customHeight="1" spans="1:5">
      <c r="A13837" s="7" t="s">
        <v>15737</v>
      </c>
      <c r="B13837" s="8" t="s">
        <v>15738</v>
      </c>
      <c r="C13837" s="7" t="s">
        <v>215</v>
      </c>
      <c r="E13837" s="9">
        <v>9.5938</v>
      </c>
    </row>
    <row r="13838" s="1" customFormat="1" customHeight="1" spans="1:5">
      <c r="A13838" s="7" t="s">
        <v>15739</v>
      </c>
      <c r="B13838" s="8" t="s">
        <v>15740</v>
      </c>
      <c r="C13838" s="7" t="s">
        <v>215</v>
      </c>
      <c r="E13838" s="9">
        <v>10.0497</v>
      </c>
    </row>
    <row r="13839" s="1" customFormat="1" customHeight="1" spans="1:5">
      <c r="A13839" s="7" t="s">
        <v>15741</v>
      </c>
      <c r="B13839" s="8" t="s">
        <v>15742</v>
      </c>
      <c r="C13839" s="7" t="s">
        <v>215</v>
      </c>
      <c r="E13839" s="9">
        <v>10.647</v>
      </c>
    </row>
    <row r="13840" s="1" customFormat="1" customHeight="1" spans="1:5">
      <c r="A13840" s="7" t="s">
        <v>15743</v>
      </c>
      <c r="B13840" s="8" t="s">
        <v>15744</v>
      </c>
      <c r="C13840" s="7" t="s">
        <v>215</v>
      </c>
      <c r="E13840" s="9">
        <v>11.0006</v>
      </c>
    </row>
    <row r="13841" s="1" customFormat="1" customHeight="1" spans="1:5">
      <c r="A13841" s="7" t="s">
        <v>15745</v>
      </c>
      <c r="B13841" s="8" t="s">
        <v>15746</v>
      </c>
      <c r="C13841" s="7" t="s">
        <v>215</v>
      </c>
      <c r="E13841" s="9">
        <v>11.7297</v>
      </c>
    </row>
    <row r="13842" s="1" customFormat="1" customHeight="1" spans="1:5">
      <c r="A13842" s="7" t="s">
        <v>15747</v>
      </c>
      <c r="B13842" s="8" t="s">
        <v>15748</v>
      </c>
      <c r="C13842" s="7" t="s">
        <v>618</v>
      </c>
      <c r="E13842" s="9">
        <v>82.0318</v>
      </c>
    </row>
    <row r="13843" s="1" customFormat="1" customHeight="1" spans="1:5">
      <c r="A13843" s="7" t="s">
        <v>15749</v>
      </c>
      <c r="B13843" s="8" t="s">
        <v>15750</v>
      </c>
      <c r="C13843" s="7" t="s">
        <v>215</v>
      </c>
      <c r="E13843" s="9">
        <v>25.0275</v>
      </c>
    </row>
    <row r="13844" s="1" customFormat="1" customHeight="1" spans="1:5">
      <c r="A13844" s="7" t="s">
        <v>15751</v>
      </c>
      <c r="B13844" s="8" t="s">
        <v>15752</v>
      </c>
      <c r="C13844" s="7" t="s">
        <v>215</v>
      </c>
      <c r="E13844" s="9">
        <v>0.3482</v>
      </c>
    </row>
    <row r="13845" s="1" customFormat="1" customHeight="1" spans="1:5">
      <c r="A13845" s="7" t="s">
        <v>15753</v>
      </c>
      <c r="B13845" s="8" t="s">
        <v>15754</v>
      </c>
      <c r="C13845" s="7" t="s">
        <v>215</v>
      </c>
      <c r="E13845" s="9">
        <v>0.5872</v>
      </c>
    </row>
    <row r="13846" s="1" customFormat="1" customHeight="1" spans="1:5">
      <c r="A13846" s="7" t="s">
        <v>15755</v>
      </c>
      <c r="B13846" s="8" t="s">
        <v>15756</v>
      </c>
      <c r="C13846" s="7" t="s">
        <v>215</v>
      </c>
      <c r="E13846" s="9">
        <v>1.9359</v>
      </c>
    </row>
    <row r="13847" s="1" customFormat="1" customHeight="1" spans="1:5">
      <c r="A13847" s="7" t="s">
        <v>15757</v>
      </c>
      <c r="B13847" s="8" t="s">
        <v>15758</v>
      </c>
      <c r="C13847" s="7" t="s">
        <v>618</v>
      </c>
      <c r="E13847" s="9">
        <v>16.4</v>
      </c>
    </row>
    <row r="13848" s="1" customFormat="1" customHeight="1" spans="1:5">
      <c r="A13848" s="7" t="s">
        <v>15759</v>
      </c>
      <c r="B13848" s="8" t="s">
        <v>15760</v>
      </c>
      <c r="C13848" s="7" t="s">
        <v>618</v>
      </c>
      <c r="E13848" s="9">
        <v>20.0774</v>
      </c>
    </row>
    <row r="13849" s="1" customFormat="1" customHeight="1" spans="1:5">
      <c r="A13849" s="7" t="s">
        <v>15761</v>
      </c>
      <c r="B13849" s="8" t="s">
        <v>15762</v>
      </c>
      <c r="C13849" s="7" t="s">
        <v>223</v>
      </c>
      <c r="E13849" s="9" t="s">
        <v>13100</v>
      </c>
    </row>
    <row r="13850" s="1" customFormat="1" customHeight="1" spans="1:5">
      <c r="A13850" s="7" t="s">
        <v>15763</v>
      </c>
      <c r="B13850" s="8" t="s">
        <v>15764</v>
      </c>
      <c r="C13850" s="7" t="s">
        <v>232</v>
      </c>
      <c r="E13850" s="9">
        <v>564.0498</v>
      </c>
    </row>
    <row r="13851" s="1" customFormat="1" customHeight="1" spans="1:5">
      <c r="A13851" s="7" t="s">
        <v>15765</v>
      </c>
      <c r="B13851" s="8" t="s">
        <v>15766</v>
      </c>
      <c r="C13851" s="7" t="s">
        <v>232</v>
      </c>
      <c r="E13851" s="9">
        <v>752.1087</v>
      </c>
    </row>
    <row r="13852" s="1" customFormat="1" customHeight="1" spans="1:5">
      <c r="A13852" s="7" t="s">
        <v>15767</v>
      </c>
      <c r="B13852" s="8" t="s">
        <v>15768</v>
      </c>
      <c r="C13852" s="7" t="s">
        <v>232</v>
      </c>
      <c r="E13852" s="9">
        <v>977.4454</v>
      </c>
    </row>
    <row r="13853" s="1" customFormat="1" customHeight="1" spans="1:5">
      <c r="A13853" s="7" t="s">
        <v>15769</v>
      </c>
      <c r="B13853" s="8" t="s">
        <v>15770</v>
      </c>
      <c r="C13853" s="7" t="s">
        <v>232</v>
      </c>
      <c r="E13853" s="9">
        <v>1128.3308</v>
      </c>
    </row>
    <row r="13854" s="1" customFormat="1" customHeight="1" spans="1:5">
      <c r="A13854" s="7" t="s">
        <v>15771</v>
      </c>
      <c r="B13854" s="8" t="s">
        <v>15772</v>
      </c>
      <c r="C13854" s="7" t="s">
        <v>232</v>
      </c>
      <c r="E13854" s="9">
        <v>1429.3057</v>
      </c>
    </row>
    <row r="13855" s="1" customFormat="1" customHeight="1" spans="1:5">
      <c r="A13855" s="7" t="s">
        <v>15773</v>
      </c>
      <c r="B13855" s="8" t="s">
        <v>15774</v>
      </c>
      <c r="C13855" s="7" t="s">
        <v>232</v>
      </c>
      <c r="E13855" s="9">
        <v>1599.1991</v>
      </c>
    </row>
    <row r="13856" s="1" customFormat="1" customHeight="1" spans="1:5">
      <c r="A13856" s="7" t="s">
        <v>15775</v>
      </c>
      <c r="B13856" s="8" t="s">
        <v>15776</v>
      </c>
      <c r="C13856" s="7" t="s">
        <v>232</v>
      </c>
      <c r="E13856" s="9">
        <v>1862.8929</v>
      </c>
    </row>
    <row r="13857" s="1" customFormat="1" customHeight="1" spans="1:5">
      <c r="A13857" s="7" t="s">
        <v>15777</v>
      </c>
      <c r="B13857" s="8" t="s">
        <v>15778</v>
      </c>
      <c r="C13857" s="7" t="s">
        <v>232</v>
      </c>
      <c r="E13857" s="9">
        <v>2167.1032</v>
      </c>
    </row>
    <row r="13858" s="1" customFormat="1" customHeight="1" spans="1:5">
      <c r="A13858" s="7" t="s">
        <v>15779</v>
      </c>
      <c r="B13858" s="8" t="s">
        <v>15780</v>
      </c>
      <c r="C13858" s="7" t="s">
        <v>232</v>
      </c>
      <c r="E13858" s="9">
        <v>11219.5738</v>
      </c>
    </row>
    <row r="13859" s="1" customFormat="1" customHeight="1" spans="1:5">
      <c r="A13859" s="7" t="s">
        <v>15781</v>
      </c>
      <c r="B13859" s="8" t="s">
        <v>15782</v>
      </c>
      <c r="C13859" s="7" t="s">
        <v>232</v>
      </c>
      <c r="E13859" s="9">
        <v>13302.9478</v>
      </c>
    </row>
    <row r="13860" s="1" customFormat="1" customHeight="1" spans="1:5">
      <c r="A13860" s="7" t="s">
        <v>15783</v>
      </c>
      <c r="B13860" s="8" t="s">
        <v>15784</v>
      </c>
      <c r="C13860" s="7" t="s">
        <v>232</v>
      </c>
      <c r="E13860" s="9">
        <v>15548.9457</v>
      </c>
    </row>
    <row r="13861" s="1" customFormat="1" customHeight="1" spans="1:5">
      <c r="A13861" s="7" t="s">
        <v>15785</v>
      </c>
      <c r="B13861" s="8" t="s">
        <v>15786</v>
      </c>
      <c r="C13861" s="7" t="s">
        <v>232</v>
      </c>
      <c r="E13861" s="9">
        <v>19483.0593</v>
      </c>
    </row>
    <row r="13862" s="1" customFormat="1" customHeight="1" spans="1:5">
      <c r="A13862" s="7" t="s">
        <v>15787</v>
      </c>
      <c r="B13862" s="8" t="s">
        <v>15788</v>
      </c>
      <c r="C13862" s="7" t="s">
        <v>232</v>
      </c>
      <c r="E13862" s="9">
        <v>22484.1189</v>
      </c>
    </row>
    <row r="13863" s="1" customFormat="1" customHeight="1" spans="1:5">
      <c r="A13863" s="7" t="s">
        <v>15789</v>
      </c>
      <c r="B13863" s="8" t="s">
        <v>15790</v>
      </c>
      <c r="C13863" s="7" t="s">
        <v>232</v>
      </c>
      <c r="E13863" s="9">
        <v>29413.6998</v>
      </c>
    </row>
    <row r="13864" s="1" customFormat="1" customHeight="1" spans="1:5">
      <c r="A13864" s="7" t="s">
        <v>15791</v>
      </c>
      <c r="B13864" s="8" t="s">
        <v>15792</v>
      </c>
      <c r="C13864" s="7" t="s">
        <v>232</v>
      </c>
      <c r="E13864" s="9">
        <v>33168.7323</v>
      </c>
    </row>
    <row r="13865" s="1" customFormat="1" customHeight="1" spans="1:5">
      <c r="A13865" s="7" t="s">
        <v>15793</v>
      </c>
      <c r="B13865" s="8" t="s">
        <v>15794</v>
      </c>
      <c r="C13865" s="7" t="s">
        <v>232</v>
      </c>
      <c r="E13865" s="9">
        <v>38034.9172</v>
      </c>
    </row>
    <row r="13866" s="1" customFormat="1" customHeight="1" spans="1:5">
      <c r="A13866" s="7" t="s">
        <v>15795</v>
      </c>
      <c r="B13866" s="8" t="s">
        <v>15796</v>
      </c>
      <c r="C13866" s="7" t="s">
        <v>232</v>
      </c>
      <c r="E13866" s="9">
        <v>48262.6503</v>
      </c>
    </row>
    <row r="13867" s="1" customFormat="1" customHeight="1" spans="1:5">
      <c r="A13867" s="7" t="s">
        <v>15797</v>
      </c>
      <c r="B13867" s="8" t="s">
        <v>15798</v>
      </c>
      <c r="C13867" s="7" t="s">
        <v>232</v>
      </c>
      <c r="E13867" s="9">
        <v>56198.256</v>
      </c>
    </row>
    <row r="13868" s="1" customFormat="1" customHeight="1" spans="1:5">
      <c r="A13868" s="7" t="s">
        <v>15799</v>
      </c>
      <c r="B13868" s="8" t="s">
        <v>15800</v>
      </c>
      <c r="C13868" s="7" t="s">
        <v>232</v>
      </c>
      <c r="E13868" s="9">
        <v>74514.4604</v>
      </c>
    </row>
    <row r="13869" s="1" customFormat="1" customHeight="1" spans="1:5">
      <c r="A13869" s="7" t="s">
        <v>15801</v>
      </c>
      <c r="B13869" s="8" t="s">
        <v>15802</v>
      </c>
      <c r="C13869" s="7" t="s">
        <v>232</v>
      </c>
      <c r="E13869" s="9">
        <v>10508.5238</v>
      </c>
    </row>
    <row r="13870" s="1" customFormat="1" customHeight="1" spans="1:5">
      <c r="A13870" s="7" t="s">
        <v>15803</v>
      </c>
      <c r="B13870" s="8" t="s">
        <v>15804</v>
      </c>
      <c r="C13870" s="7" t="s">
        <v>232</v>
      </c>
      <c r="E13870" s="9">
        <v>12393.8942</v>
      </c>
    </row>
    <row r="13871" s="1" customFormat="1" customHeight="1" spans="1:5">
      <c r="A13871" s="7" t="s">
        <v>15805</v>
      </c>
      <c r="B13871" s="8" t="s">
        <v>15806</v>
      </c>
      <c r="C13871" s="7" t="s">
        <v>232</v>
      </c>
      <c r="E13871" s="9">
        <v>15210.0792</v>
      </c>
    </row>
    <row r="13872" s="1" customFormat="1" customHeight="1" spans="1:5">
      <c r="A13872" s="7" t="s">
        <v>15807</v>
      </c>
      <c r="B13872" s="8" t="s">
        <v>15808</v>
      </c>
      <c r="C13872" s="7" t="s">
        <v>232</v>
      </c>
      <c r="E13872" s="9">
        <v>18778.0112</v>
      </c>
    </row>
    <row r="13873" s="1" customFormat="1" customHeight="1" spans="1:5">
      <c r="A13873" s="7" t="s">
        <v>15809</v>
      </c>
      <c r="B13873" s="8" t="s">
        <v>15810</v>
      </c>
      <c r="C13873" s="7" t="s">
        <v>232</v>
      </c>
      <c r="E13873" s="9">
        <v>21976.4092</v>
      </c>
    </row>
    <row r="13874" s="1" customFormat="1" customHeight="1" spans="1:5">
      <c r="A13874" s="7" t="s">
        <v>15811</v>
      </c>
      <c r="B13874" s="8" t="s">
        <v>15812</v>
      </c>
      <c r="C13874" s="7" t="s">
        <v>232</v>
      </c>
      <c r="E13874" s="9">
        <v>28925.9778</v>
      </c>
    </row>
    <row r="13875" s="1" customFormat="1" customHeight="1" spans="1:5">
      <c r="A13875" s="7" t="s">
        <v>15813</v>
      </c>
      <c r="B13875" s="8" t="s">
        <v>15814</v>
      </c>
      <c r="C13875" s="7" t="s">
        <v>232</v>
      </c>
      <c r="E13875" s="9">
        <v>32309.6298</v>
      </c>
    </row>
    <row r="13876" s="1" customFormat="1" customHeight="1" spans="1:5">
      <c r="A13876" s="7" t="s">
        <v>15815</v>
      </c>
      <c r="B13876" s="8" t="s">
        <v>15816</v>
      </c>
      <c r="C13876" s="7" t="s">
        <v>232</v>
      </c>
      <c r="E13876" s="9">
        <v>37362.9444</v>
      </c>
    </row>
    <row r="13877" s="1" customFormat="1" customHeight="1" spans="1:5">
      <c r="A13877" s="7" t="s">
        <v>15817</v>
      </c>
      <c r="B13877" s="8" t="s">
        <v>15818</v>
      </c>
      <c r="C13877" s="7" t="s">
        <v>232</v>
      </c>
      <c r="E13877" s="9">
        <v>47516.8092</v>
      </c>
    </row>
    <row r="13878" s="1" customFormat="1" customHeight="1" spans="1:5">
      <c r="A13878" s="7" t="s">
        <v>15819</v>
      </c>
      <c r="B13878" s="8" t="s">
        <v>15820</v>
      </c>
      <c r="C13878" s="7" t="s">
        <v>232</v>
      </c>
      <c r="E13878" s="9">
        <v>55563.7277</v>
      </c>
    </row>
    <row r="13879" s="1" customFormat="1" customHeight="1" spans="1:5">
      <c r="A13879" s="7" t="s">
        <v>15821</v>
      </c>
      <c r="B13879" s="8" t="s">
        <v>15822</v>
      </c>
      <c r="C13879" s="7" t="s">
        <v>232</v>
      </c>
      <c r="E13879" s="9">
        <v>73614.6862</v>
      </c>
    </row>
    <row r="13880" s="1" customFormat="1" customHeight="1" spans="1:5">
      <c r="A13880" s="7" t="s">
        <v>15823</v>
      </c>
      <c r="B13880" s="8" t="s">
        <v>15824</v>
      </c>
      <c r="C13880" s="7" t="s">
        <v>232</v>
      </c>
      <c r="E13880" s="9">
        <v>10489.719</v>
      </c>
    </row>
    <row r="13881" s="1" customFormat="1" customHeight="1" spans="1:5">
      <c r="A13881" s="7" t="s">
        <v>15825</v>
      </c>
      <c r="B13881" s="8" t="s">
        <v>15826</v>
      </c>
      <c r="C13881" s="7" t="s">
        <v>232</v>
      </c>
      <c r="E13881" s="9">
        <v>12393.8942</v>
      </c>
    </row>
    <row r="13882" s="1" customFormat="1" customHeight="1" spans="1:5">
      <c r="A13882" s="7" t="s">
        <v>15827</v>
      </c>
      <c r="B13882" s="8" t="s">
        <v>15828</v>
      </c>
      <c r="C13882" s="7" t="s">
        <v>232</v>
      </c>
      <c r="E13882" s="9">
        <v>15210.0792</v>
      </c>
    </row>
    <row r="13883" s="1" customFormat="1" customHeight="1" spans="1:5">
      <c r="A13883" s="7" t="s">
        <v>15829</v>
      </c>
      <c r="B13883" s="8" t="s">
        <v>15830</v>
      </c>
      <c r="C13883" s="7" t="s">
        <v>232</v>
      </c>
      <c r="E13883" s="9">
        <v>18778.0112</v>
      </c>
    </row>
    <row r="13884" s="1" customFormat="1" customHeight="1" spans="1:5">
      <c r="A13884" s="7" t="s">
        <v>15831</v>
      </c>
      <c r="B13884" s="8" t="s">
        <v>15832</v>
      </c>
      <c r="C13884" s="7" t="s">
        <v>232</v>
      </c>
      <c r="E13884" s="9">
        <v>21976.4092</v>
      </c>
    </row>
    <row r="13885" s="1" customFormat="1" customHeight="1" spans="1:5">
      <c r="A13885" s="7" t="s">
        <v>15833</v>
      </c>
      <c r="B13885" s="8" t="s">
        <v>15834</v>
      </c>
      <c r="C13885" s="7" t="s">
        <v>232</v>
      </c>
      <c r="E13885" s="9">
        <v>28925.9778</v>
      </c>
    </row>
    <row r="13886" s="1" customFormat="1" customHeight="1" spans="1:5">
      <c r="A13886" s="7" t="s">
        <v>15835</v>
      </c>
      <c r="B13886" s="8" t="s">
        <v>15836</v>
      </c>
      <c r="C13886" s="7" t="s">
        <v>232</v>
      </c>
      <c r="E13886" s="9">
        <v>32309.6298</v>
      </c>
    </row>
    <row r="13887" s="1" customFormat="1" customHeight="1" spans="1:5">
      <c r="A13887" s="7" t="s">
        <v>15837</v>
      </c>
      <c r="B13887" s="8" t="s">
        <v>15838</v>
      </c>
      <c r="C13887" s="7" t="s">
        <v>232</v>
      </c>
      <c r="E13887" s="9">
        <v>37362.9444</v>
      </c>
    </row>
    <row r="13888" s="1" customFormat="1" customHeight="1" spans="1:5">
      <c r="A13888" s="7" t="s">
        <v>15839</v>
      </c>
      <c r="B13888" s="8" t="s">
        <v>15840</v>
      </c>
      <c r="C13888" s="7" t="s">
        <v>232</v>
      </c>
      <c r="E13888" s="9">
        <v>47516.8092</v>
      </c>
    </row>
    <row r="13889" s="1" customFormat="1" customHeight="1" spans="1:5">
      <c r="A13889" s="7" t="s">
        <v>15841</v>
      </c>
      <c r="B13889" s="8" t="s">
        <v>15842</v>
      </c>
      <c r="C13889" s="7" t="s">
        <v>232</v>
      </c>
      <c r="E13889" s="9">
        <v>55462.3377</v>
      </c>
    </row>
    <row r="13890" s="1" customFormat="1" customHeight="1" spans="1:5">
      <c r="A13890" s="7" t="s">
        <v>15843</v>
      </c>
      <c r="B13890" s="8" t="s">
        <v>15844</v>
      </c>
      <c r="C13890" s="7" t="s">
        <v>232</v>
      </c>
      <c r="E13890" s="9">
        <v>73641.8407</v>
      </c>
    </row>
    <row r="13891" s="1" customFormat="1" customHeight="1" spans="1:5">
      <c r="A13891" s="7" t="s">
        <v>15845</v>
      </c>
      <c r="B13891" s="8" t="s">
        <v>15846</v>
      </c>
      <c r="C13891" s="7" t="s">
        <v>215</v>
      </c>
      <c r="E13891" s="9">
        <v>983.7428</v>
      </c>
    </row>
    <row r="13892" s="1" customFormat="1" customHeight="1" spans="1:5">
      <c r="A13892" s="7" t="s">
        <v>15847</v>
      </c>
      <c r="B13892" s="8" t="s">
        <v>15848</v>
      </c>
      <c r="C13892" s="7" t="s">
        <v>228</v>
      </c>
      <c r="E13892" s="9">
        <v>436.41</v>
      </c>
    </row>
    <row r="13893" s="1" customFormat="1" customHeight="1" spans="1:5">
      <c r="A13893" s="7" t="s">
        <v>15849</v>
      </c>
      <c r="B13893" s="8" t="s">
        <v>15850</v>
      </c>
      <c r="C13893" s="7" t="s">
        <v>232</v>
      </c>
      <c r="E13893" s="9">
        <v>261.778</v>
      </c>
    </row>
    <row r="13894" s="1" customFormat="1" customHeight="1" spans="1:5">
      <c r="A13894" s="7" t="s">
        <v>15851</v>
      </c>
      <c r="B13894" s="8" t="s">
        <v>15852</v>
      </c>
      <c r="C13894" s="7" t="s">
        <v>12454</v>
      </c>
      <c r="E13894" s="9" t="s">
        <v>13100</v>
      </c>
    </row>
    <row r="13895" s="1" customFormat="1" customHeight="1" spans="1:5">
      <c r="A13895" s="7" t="s">
        <v>15853</v>
      </c>
      <c r="B13895" s="8" t="s">
        <v>15854</v>
      </c>
      <c r="C13895" s="7" t="s">
        <v>228</v>
      </c>
      <c r="E13895" s="9">
        <v>359.9138</v>
      </c>
    </row>
    <row r="13896" s="1" customFormat="1" customHeight="1" spans="1:5">
      <c r="A13896" s="7" t="s">
        <v>15855</v>
      </c>
      <c r="B13896" s="8" t="s">
        <v>15856</v>
      </c>
      <c r="C13896" s="7" t="s">
        <v>228</v>
      </c>
      <c r="E13896" s="9">
        <v>116.0554</v>
      </c>
    </row>
    <row r="13897" s="1" customFormat="1" customHeight="1" spans="1:5">
      <c r="A13897" s="7" t="s">
        <v>15857</v>
      </c>
      <c r="B13897" s="8" t="s">
        <v>15858</v>
      </c>
      <c r="C13897" s="7" t="s">
        <v>228</v>
      </c>
      <c r="E13897" s="9">
        <v>162.1686</v>
      </c>
    </row>
    <row r="13898" s="1" customFormat="1" customHeight="1" spans="1:5">
      <c r="A13898" s="7" t="s">
        <v>15859</v>
      </c>
      <c r="B13898" s="8" t="s">
        <v>15860</v>
      </c>
      <c r="C13898" s="7" t="s">
        <v>228</v>
      </c>
      <c r="E13898" s="9">
        <v>534.5235</v>
      </c>
    </row>
    <row r="13899" s="1" customFormat="1" customHeight="1" spans="1:5">
      <c r="A13899" s="7" t="s">
        <v>15861</v>
      </c>
      <c r="B13899" s="8" t="s">
        <v>15862</v>
      </c>
      <c r="C13899" s="7" t="s">
        <v>232</v>
      </c>
      <c r="E13899" s="9">
        <v>8.8983</v>
      </c>
    </row>
    <row r="13900" s="1" customFormat="1" customHeight="1" spans="1:5">
      <c r="A13900" s="7" t="s">
        <v>15863</v>
      </c>
      <c r="B13900" s="8" t="s">
        <v>15864</v>
      </c>
      <c r="C13900" s="7" t="s">
        <v>228</v>
      </c>
      <c r="E13900" s="9">
        <v>150.5993</v>
      </c>
    </row>
    <row r="13901" s="1" customFormat="1" customHeight="1" spans="1:5">
      <c r="A13901" s="7" t="s">
        <v>15865</v>
      </c>
      <c r="B13901" s="8" t="s">
        <v>15866</v>
      </c>
      <c r="C13901" s="7" t="s">
        <v>228</v>
      </c>
      <c r="E13901" s="9">
        <v>501.8727</v>
      </c>
    </row>
    <row r="13902" s="1" customFormat="1" customHeight="1" spans="1:5">
      <c r="A13902" s="7" t="s">
        <v>15867</v>
      </c>
      <c r="B13902" s="8" t="s">
        <v>15868</v>
      </c>
      <c r="C13902" s="7" t="s">
        <v>228</v>
      </c>
      <c r="E13902" s="9">
        <v>243.5397</v>
      </c>
    </row>
    <row r="13903" s="1" customFormat="1" customHeight="1" spans="1:5">
      <c r="A13903" s="7" t="s">
        <v>15869</v>
      </c>
      <c r="B13903" s="8" t="s">
        <v>15870</v>
      </c>
      <c r="C13903" s="7" t="s">
        <v>228</v>
      </c>
      <c r="E13903" s="9">
        <v>208.2119</v>
      </c>
    </row>
    <row r="13904" s="1" customFormat="1" customHeight="1" spans="1:5">
      <c r="A13904" s="7" t="s">
        <v>15871</v>
      </c>
      <c r="B13904" s="8" t="s">
        <v>15872</v>
      </c>
      <c r="C13904" s="7" t="s">
        <v>228</v>
      </c>
      <c r="E13904" s="9">
        <v>399.7704</v>
      </c>
    </row>
    <row r="13905" s="1" customFormat="1" customHeight="1" spans="1:5">
      <c r="A13905" s="7" t="s">
        <v>15873</v>
      </c>
      <c r="B13905" s="8" t="s">
        <v>15874</v>
      </c>
      <c r="C13905" s="7" t="s">
        <v>232</v>
      </c>
      <c r="E13905" s="9">
        <v>18.0878</v>
      </c>
    </row>
    <row r="13906" s="1" customFormat="1" customHeight="1" spans="1:5">
      <c r="A13906" s="7" t="s">
        <v>15875</v>
      </c>
      <c r="B13906" s="8" t="s">
        <v>15876</v>
      </c>
      <c r="C13906" s="7" t="s">
        <v>232</v>
      </c>
      <c r="E13906" s="9">
        <v>14.7293</v>
      </c>
    </row>
    <row r="13907" s="1" customFormat="1" customHeight="1" spans="1:5">
      <c r="A13907" s="7" t="s">
        <v>15877</v>
      </c>
      <c r="B13907" s="8" t="s">
        <v>15878</v>
      </c>
      <c r="C13907" s="7" t="s">
        <v>232</v>
      </c>
      <c r="E13907" s="9">
        <v>26.4569</v>
      </c>
    </row>
    <row r="13908" s="1" customFormat="1" customHeight="1" spans="1:5">
      <c r="A13908" s="7" t="s">
        <v>15879</v>
      </c>
      <c r="B13908" s="8" t="s">
        <v>15880</v>
      </c>
      <c r="C13908" s="7" t="s">
        <v>618</v>
      </c>
      <c r="E13908" s="9">
        <v>57.994</v>
      </c>
    </row>
    <row r="13909" s="1" customFormat="1" customHeight="1" spans="1:5">
      <c r="A13909" s="7" t="s">
        <v>15881</v>
      </c>
      <c r="B13909" s="8" t="s">
        <v>15882</v>
      </c>
      <c r="C13909" s="7" t="s">
        <v>215</v>
      </c>
      <c r="E13909" s="9">
        <v>13355.3117</v>
      </c>
    </row>
    <row r="13910" s="1" customFormat="1" customHeight="1" spans="1:5">
      <c r="A13910" s="7" t="s">
        <v>15883</v>
      </c>
      <c r="B13910" s="8" t="s">
        <v>15884</v>
      </c>
      <c r="C13910" s="7" t="s">
        <v>215</v>
      </c>
      <c r="E13910" s="9">
        <v>19592.7783</v>
      </c>
    </row>
    <row r="13911" s="1" customFormat="1" customHeight="1" spans="1:5">
      <c r="A13911" s="7" t="s">
        <v>15885</v>
      </c>
      <c r="B13911" s="8" t="s">
        <v>15886</v>
      </c>
      <c r="C13911" s="7" t="s">
        <v>215</v>
      </c>
      <c r="E13911" s="9">
        <v>41443.3851</v>
      </c>
    </row>
    <row r="13912" s="1" customFormat="1" customHeight="1" spans="1:5">
      <c r="A13912" s="7" t="s">
        <v>15887</v>
      </c>
      <c r="B13912" s="8" t="s">
        <v>15888</v>
      </c>
      <c r="C13912" s="7" t="s">
        <v>215</v>
      </c>
      <c r="E13912" s="9">
        <v>81663.4889</v>
      </c>
    </row>
    <row r="13913" s="1" customFormat="1" customHeight="1" spans="1:5">
      <c r="A13913" s="7" t="s">
        <v>15889</v>
      </c>
      <c r="B13913" s="8" t="s">
        <v>15890</v>
      </c>
      <c r="C13913" s="7" t="s">
        <v>215</v>
      </c>
      <c r="E13913" s="9">
        <v>17777.1483</v>
      </c>
    </row>
    <row r="13914" s="1" customFormat="1" customHeight="1" spans="1:5">
      <c r="A13914" s="7" t="s">
        <v>15891</v>
      </c>
      <c r="B13914" s="8" t="s">
        <v>15892</v>
      </c>
      <c r="C13914" s="7" t="s">
        <v>215</v>
      </c>
      <c r="E13914" s="9">
        <v>28901.319</v>
      </c>
    </row>
    <row r="13915" s="1" customFormat="1" customHeight="1" spans="1:5">
      <c r="A13915" s="7" t="s">
        <v>15893</v>
      </c>
      <c r="B13915" s="8" t="s">
        <v>15894</v>
      </c>
      <c r="C13915" s="7" t="s">
        <v>215</v>
      </c>
      <c r="E13915" s="9">
        <v>56848.1051</v>
      </c>
    </row>
    <row r="13916" s="1" customFormat="1" customHeight="1" spans="1:5">
      <c r="A13916" s="7" t="s">
        <v>15895</v>
      </c>
      <c r="B13916" s="8" t="s">
        <v>15896</v>
      </c>
      <c r="C13916" s="7" t="s">
        <v>215</v>
      </c>
      <c r="E13916" s="9">
        <v>111716.3553</v>
      </c>
    </row>
    <row r="13917" s="1" customFormat="1" customHeight="1" spans="1:5">
      <c r="A13917" s="7" t="s">
        <v>15897</v>
      </c>
      <c r="B13917" s="8" t="s">
        <v>15898</v>
      </c>
      <c r="C13917" s="7" t="s">
        <v>232</v>
      </c>
      <c r="E13917" s="9">
        <v>338.4705</v>
      </c>
    </row>
    <row r="13918" s="1" customFormat="1" customHeight="1" spans="1:5">
      <c r="A13918" s="7" t="s">
        <v>15899</v>
      </c>
      <c r="B13918" s="8" t="s">
        <v>15900</v>
      </c>
      <c r="C13918" s="7" t="s">
        <v>215</v>
      </c>
      <c r="E13918" s="9">
        <v>0.1733</v>
      </c>
    </row>
    <row r="13919" s="1" customFormat="1" customHeight="1" spans="1:5">
      <c r="A13919" s="7" t="s">
        <v>15901</v>
      </c>
      <c r="B13919" s="8" t="s">
        <v>15902</v>
      </c>
      <c r="C13919" s="7" t="s">
        <v>232</v>
      </c>
      <c r="E13919" s="9">
        <v>30.0374</v>
      </c>
    </row>
    <row r="13920" s="1" customFormat="1" customHeight="1" spans="1:5">
      <c r="A13920" s="7" t="s">
        <v>15903</v>
      </c>
      <c r="B13920" s="8" t="s">
        <v>15904</v>
      </c>
      <c r="C13920" s="7" t="s">
        <v>215</v>
      </c>
      <c r="E13920" s="9">
        <v>1.1418</v>
      </c>
    </row>
    <row r="13921" s="1" customFormat="1" customHeight="1" spans="1:5">
      <c r="A13921" s="7" t="s">
        <v>15905</v>
      </c>
      <c r="B13921" s="8" t="s">
        <v>15906</v>
      </c>
      <c r="C13921" s="7" t="s">
        <v>215</v>
      </c>
      <c r="E13921" s="9">
        <v>2.3996</v>
      </c>
    </row>
    <row r="13922" s="1" customFormat="1" customHeight="1" spans="1:5">
      <c r="A13922" s="7" t="s">
        <v>15907</v>
      </c>
      <c r="B13922" s="8" t="s">
        <v>15908</v>
      </c>
      <c r="C13922" s="7" t="s">
        <v>232</v>
      </c>
      <c r="E13922" s="9">
        <v>374.1251</v>
      </c>
    </row>
    <row r="13923" s="1" customFormat="1" customHeight="1" spans="1:5">
      <c r="A13923" s="7" t="s">
        <v>15909</v>
      </c>
      <c r="B13923" s="8" t="s">
        <v>15910</v>
      </c>
      <c r="C13923" s="7" t="s">
        <v>232</v>
      </c>
      <c r="E13923" s="9">
        <v>97.1015</v>
      </c>
    </row>
    <row r="13924" s="1" customFormat="1" customHeight="1" spans="1:5">
      <c r="A13924" s="7" t="s">
        <v>15911</v>
      </c>
      <c r="B13924" s="8" t="s">
        <v>15912</v>
      </c>
      <c r="C13924" s="7" t="s">
        <v>232</v>
      </c>
      <c r="E13924" s="9">
        <v>252.8871</v>
      </c>
    </row>
    <row r="13925" s="1" customFormat="1" customHeight="1" spans="1:5">
      <c r="A13925" s="7" t="s">
        <v>15913</v>
      </c>
      <c r="B13925" s="8" t="s">
        <v>15914</v>
      </c>
      <c r="C13925" s="7" t="s">
        <v>215</v>
      </c>
      <c r="E13925" s="9">
        <v>3607.3811</v>
      </c>
    </row>
    <row r="13926" s="1" customFormat="1" customHeight="1" spans="1:5">
      <c r="A13926" s="7" t="s">
        <v>15915</v>
      </c>
      <c r="B13926" s="8" t="s">
        <v>15916</v>
      </c>
      <c r="C13926" s="7" t="s">
        <v>215</v>
      </c>
      <c r="E13926" s="9">
        <v>4143.5297</v>
      </c>
    </row>
    <row r="13927" s="1" customFormat="1" customHeight="1" spans="1:5">
      <c r="A13927" s="7" t="s">
        <v>15917</v>
      </c>
      <c r="B13927" s="8" t="s">
        <v>15918</v>
      </c>
      <c r="C13927" s="7" t="s">
        <v>215</v>
      </c>
      <c r="E13927" s="9">
        <v>6469.3004</v>
      </c>
    </row>
    <row r="13928" s="1" customFormat="1" customHeight="1" spans="1:5">
      <c r="A13928" s="7" t="s">
        <v>15919</v>
      </c>
      <c r="B13928" s="8" t="s">
        <v>15920</v>
      </c>
      <c r="C13928" s="7" t="s">
        <v>215</v>
      </c>
      <c r="E13928" s="9">
        <v>7996.3403</v>
      </c>
    </row>
    <row r="13929" s="1" customFormat="1" customHeight="1" spans="1:5">
      <c r="A13929" s="7" t="s">
        <v>15921</v>
      </c>
      <c r="B13929" s="8" t="s">
        <v>15922</v>
      </c>
      <c r="C13929" s="7" t="s">
        <v>215</v>
      </c>
      <c r="E13929" s="9">
        <v>8966.2561</v>
      </c>
    </row>
    <row r="13930" s="1" customFormat="1" customHeight="1" spans="1:5">
      <c r="A13930" s="7" t="s">
        <v>15923</v>
      </c>
      <c r="B13930" s="8" t="s">
        <v>15924</v>
      </c>
      <c r="C13930" s="7" t="s">
        <v>215</v>
      </c>
      <c r="E13930" s="9">
        <v>52.5701</v>
      </c>
    </row>
    <row r="13931" s="1" customFormat="1" customHeight="1" spans="1:5">
      <c r="A13931" s="7" t="s">
        <v>15925</v>
      </c>
      <c r="B13931" s="8" t="s">
        <v>15926</v>
      </c>
      <c r="C13931" s="7" t="s">
        <v>215</v>
      </c>
      <c r="E13931" s="9">
        <v>566.8173</v>
      </c>
    </row>
    <row r="13932" s="1" customFormat="1" customHeight="1" spans="1:5">
      <c r="A13932" s="7" t="s">
        <v>15927</v>
      </c>
      <c r="B13932" s="8" t="s">
        <v>15928</v>
      </c>
      <c r="C13932" s="7" t="s">
        <v>215</v>
      </c>
      <c r="E13932" s="9">
        <v>134.7505</v>
      </c>
    </row>
    <row r="13933" s="1" customFormat="1" customHeight="1" spans="1:5">
      <c r="A13933" s="7" t="s">
        <v>15929</v>
      </c>
      <c r="B13933" s="8" t="s">
        <v>15930</v>
      </c>
      <c r="C13933" s="7" t="s">
        <v>232</v>
      </c>
      <c r="E13933" s="9">
        <v>426.8245</v>
      </c>
    </row>
    <row r="13934" s="1" customFormat="1" customHeight="1" spans="1:5">
      <c r="A13934" s="7" t="s">
        <v>15931</v>
      </c>
      <c r="B13934" s="8" t="s">
        <v>15932</v>
      </c>
      <c r="C13934" s="7" t="s">
        <v>215</v>
      </c>
      <c r="E13934" s="9">
        <v>83.0836</v>
      </c>
    </row>
    <row r="13935" s="1" customFormat="1" customHeight="1" spans="1:5">
      <c r="A13935" s="7" t="s">
        <v>15933</v>
      </c>
      <c r="B13935" s="8" t="s">
        <v>15934</v>
      </c>
      <c r="C13935" s="7" t="s">
        <v>223</v>
      </c>
      <c r="E13935" s="9" t="s">
        <v>13100</v>
      </c>
    </row>
    <row r="13936" s="1" customFormat="1" customHeight="1" spans="1:5">
      <c r="A13936" s="7" t="s">
        <v>15935</v>
      </c>
      <c r="B13936" s="8" t="s">
        <v>15936</v>
      </c>
      <c r="C13936" s="7" t="s">
        <v>223</v>
      </c>
      <c r="E13936" s="9" t="s">
        <v>13100</v>
      </c>
    </row>
    <row r="13937" s="1" customFormat="1" customHeight="1" spans="1:5">
      <c r="A13937" s="7" t="s">
        <v>15937</v>
      </c>
      <c r="B13937" s="8" t="s">
        <v>15938</v>
      </c>
      <c r="C13937" s="7" t="s">
        <v>223</v>
      </c>
      <c r="E13937" s="9" t="s">
        <v>13100</v>
      </c>
    </row>
    <row r="13938" s="1" customFormat="1" customHeight="1" spans="1:5">
      <c r="A13938" s="7" t="s">
        <v>15939</v>
      </c>
      <c r="B13938" s="8" t="s">
        <v>15940</v>
      </c>
      <c r="C13938" s="7" t="s">
        <v>223</v>
      </c>
      <c r="E13938" s="9" t="s">
        <v>13100</v>
      </c>
    </row>
    <row r="13939" s="1" customFormat="1" customHeight="1" spans="1:5">
      <c r="A13939" s="7" t="s">
        <v>15941</v>
      </c>
      <c r="B13939" s="8" t="s">
        <v>15942</v>
      </c>
      <c r="C13939" s="7" t="s">
        <v>223</v>
      </c>
      <c r="E13939" s="9" t="s">
        <v>13100</v>
      </c>
    </row>
    <row r="13940" s="1" customFormat="1" customHeight="1" spans="1:5">
      <c r="A13940" s="7" t="s">
        <v>15943</v>
      </c>
      <c r="B13940" s="8" t="s">
        <v>15944</v>
      </c>
      <c r="C13940" s="7" t="s">
        <v>223</v>
      </c>
      <c r="E13940" s="9" t="s">
        <v>13100</v>
      </c>
    </row>
    <row r="13941" s="1" customFormat="1" customHeight="1" spans="1:5">
      <c r="A13941" s="7" t="s">
        <v>15945</v>
      </c>
      <c r="B13941" s="8" t="s">
        <v>15946</v>
      </c>
      <c r="C13941" s="7" t="s">
        <v>223</v>
      </c>
      <c r="E13941" s="9" t="s">
        <v>13100</v>
      </c>
    </row>
    <row r="13942" s="1" customFormat="1" customHeight="1" spans="1:5">
      <c r="A13942" s="7" t="s">
        <v>15947</v>
      </c>
      <c r="B13942" s="8" t="s">
        <v>15948</v>
      </c>
      <c r="C13942" s="7" t="s">
        <v>223</v>
      </c>
      <c r="E13942" s="9" t="s">
        <v>13100</v>
      </c>
    </row>
    <row r="13943" s="1" customFormat="1" customHeight="1" spans="1:5">
      <c r="A13943" s="7" t="s">
        <v>15949</v>
      </c>
      <c r="B13943" s="8" t="s">
        <v>15950</v>
      </c>
      <c r="C13943" s="7" t="s">
        <v>223</v>
      </c>
      <c r="E13943" s="9" t="s">
        <v>13100</v>
      </c>
    </row>
    <row r="13944" s="1" customFormat="1" customHeight="1" spans="1:5">
      <c r="A13944" s="7" t="s">
        <v>15951</v>
      </c>
      <c r="B13944" s="8" t="s">
        <v>15952</v>
      </c>
      <c r="C13944" s="7" t="s">
        <v>12454</v>
      </c>
      <c r="E13944" s="9" t="s">
        <v>13100</v>
      </c>
    </row>
    <row r="13945" s="1" customFormat="1" customHeight="1" spans="1:5">
      <c r="A13945" s="7" t="s">
        <v>15953</v>
      </c>
      <c r="B13945" s="8" t="s">
        <v>15954</v>
      </c>
      <c r="C13945" s="7" t="s">
        <v>223</v>
      </c>
      <c r="E13945" s="9" t="s">
        <v>13100</v>
      </c>
    </row>
    <row r="13946" s="1" customFormat="1" customHeight="1" spans="1:5">
      <c r="A13946" s="7" t="s">
        <v>15955</v>
      </c>
      <c r="B13946" s="8" t="s">
        <v>15956</v>
      </c>
      <c r="C13946" s="7" t="s">
        <v>223</v>
      </c>
      <c r="E13946" s="9" t="s">
        <v>13100</v>
      </c>
    </row>
    <row r="13947" s="1" customFormat="1" customHeight="1" spans="1:5">
      <c r="A13947" s="7" t="s">
        <v>15957</v>
      </c>
      <c r="B13947" s="8" t="s">
        <v>15958</v>
      </c>
      <c r="C13947" s="7" t="s">
        <v>223</v>
      </c>
      <c r="E13947" s="9" t="s">
        <v>13100</v>
      </c>
    </row>
    <row r="13948" s="1" customFormat="1" customHeight="1" spans="1:5">
      <c r="A13948" s="7" t="s">
        <v>15959</v>
      </c>
      <c r="B13948" s="8" t="s">
        <v>15960</v>
      </c>
      <c r="C13948" s="7" t="s">
        <v>12454</v>
      </c>
      <c r="E13948" s="9" t="s">
        <v>13100</v>
      </c>
    </row>
    <row r="13949" s="1" customFormat="1" customHeight="1" spans="1:5">
      <c r="A13949" s="7" t="s">
        <v>15961</v>
      </c>
      <c r="B13949" s="8" t="s">
        <v>15962</v>
      </c>
      <c r="C13949" s="7" t="s">
        <v>215</v>
      </c>
      <c r="E13949" s="9" t="s">
        <v>13100</v>
      </c>
    </row>
    <row r="13950" s="1" customFormat="1" customHeight="1" spans="1:5">
      <c r="A13950" s="7" t="s">
        <v>15963</v>
      </c>
      <c r="B13950" s="8" t="s">
        <v>15964</v>
      </c>
      <c r="C13950" s="7" t="s">
        <v>12219</v>
      </c>
      <c r="E13950" s="9">
        <v>59.0798</v>
      </c>
    </row>
    <row r="13951" s="1" customFormat="1" customHeight="1" spans="1:5">
      <c r="A13951" s="7" t="s">
        <v>15965</v>
      </c>
      <c r="B13951" s="8" t="s">
        <v>15966</v>
      </c>
      <c r="C13951" s="7" t="s">
        <v>12219</v>
      </c>
      <c r="E13951" s="9">
        <v>100.373</v>
      </c>
    </row>
    <row r="13952" s="1" customFormat="1" customHeight="1" spans="1:5">
      <c r="A13952" s="7" t="s">
        <v>15967</v>
      </c>
      <c r="B13952" s="8" t="s">
        <v>15968</v>
      </c>
      <c r="C13952" s="7" t="s">
        <v>12219</v>
      </c>
      <c r="E13952" s="9">
        <v>90.9197</v>
      </c>
    </row>
    <row r="13953" s="1" customFormat="1" customHeight="1" spans="1:5">
      <c r="A13953" s="7" t="s">
        <v>15969</v>
      </c>
      <c r="B13953" s="8" t="s">
        <v>15970</v>
      </c>
      <c r="C13953" s="7" t="s">
        <v>215</v>
      </c>
      <c r="E13953" s="9">
        <v>152840.5443</v>
      </c>
    </row>
    <row r="13954" s="1" customFormat="1" customHeight="1" spans="1:5">
      <c r="A13954" s="7" t="s">
        <v>15971</v>
      </c>
      <c r="B13954" s="8" t="s">
        <v>15972</v>
      </c>
      <c r="C13954" s="7" t="s">
        <v>215</v>
      </c>
      <c r="E13954" s="9">
        <v>213670.4582</v>
      </c>
    </row>
    <row r="13955" s="1" customFormat="1" customHeight="1" spans="1:5">
      <c r="A13955" s="7" t="s">
        <v>15973</v>
      </c>
      <c r="B13955" s="8" t="s">
        <v>15974</v>
      </c>
      <c r="C13955" s="7" t="s">
        <v>215</v>
      </c>
      <c r="E13955" s="9">
        <v>57.8968</v>
      </c>
    </row>
    <row r="13956" s="1" customFormat="1" customHeight="1" spans="1:5">
      <c r="A13956" s="7" t="s">
        <v>15975</v>
      </c>
      <c r="B13956" s="8" t="s">
        <v>15976</v>
      </c>
      <c r="C13956" s="7" t="s">
        <v>215</v>
      </c>
      <c r="E13956" s="9">
        <v>25.4641</v>
      </c>
    </row>
    <row r="13957" s="1" customFormat="1" customHeight="1" spans="1:5">
      <c r="A13957" s="7" t="s">
        <v>15977</v>
      </c>
      <c r="B13957" s="8" t="s">
        <v>15978</v>
      </c>
      <c r="C13957" s="7" t="s">
        <v>215</v>
      </c>
      <c r="E13957" s="9">
        <v>236330.7625</v>
      </c>
    </row>
    <row r="13958" s="1" customFormat="1" customHeight="1" spans="1:5">
      <c r="A13958" s="7" t="s">
        <v>15979</v>
      </c>
      <c r="B13958" s="8" t="s">
        <v>15980</v>
      </c>
      <c r="C13958" s="7" t="s">
        <v>215</v>
      </c>
      <c r="E13958" s="9">
        <v>1649.7871</v>
      </c>
    </row>
    <row r="13959" s="1" customFormat="1" customHeight="1" spans="1:5">
      <c r="A13959" s="7" t="s">
        <v>15981</v>
      </c>
      <c r="B13959" s="8" t="s">
        <v>15982</v>
      </c>
      <c r="C13959" s="7" t="s">
        <v>232</v>
      </c>
      <c r="E13959" s="9">
        <v>297.7389</v>
      </c>
    </row>
    <row r="13960" s="1" customFormat="1" customHeight="1" spans="1:5">
      <c r="A13960" s="7" t="s">
        <v>15983</v>
      </c>
      <c r="B13960" s="8" t="s">
        <v>15984</v>
      </c>
      <c r="C13960" s="7" t="s">
        <v>215</v>
      </c>
      <c r="E13960" s="9">
        <v>4816.3662</v>
      </c>
    </row>
    <row r="13961" s="1" customFormat="1" customHeight="1" spans="1:5">
      <c r="A13961" s="7" t="s">
        <v>15985</v>
      </c>
      <c r="B13961" s="8" t="s">
        <v>15986</v>
      </c>
      <c r="C13961" s="7" t="s">
        <v>215</v>
      </c>
      <c r="E13961" s="9">
        <v>1722.0669</v>
      </c>
    </row>
    <row r="13962" s="1" customFormat="1" customHeight="1" spans="1:5">
      <c r="A13962" s="7" t="s">
        <v>15987</v>
      </c>
      <c r="B13962" s="8" t="s">
        <v>15988</v>
      </c>
      <c r="C13962" s="7" t="s">
        <v>618</v>
      </c>
      <c r="E13962" s="9">
        <v>41.6654</v>
      </c>
    </row>
    <row r="13963" s="1" customFormat="1" customHeight="1" spans="1:5">
      <c r="A13963" s="7" t="s">
        <v>15989</v>
      </c>
      <c r="B13963" s="8" t="s">
        <v>15990</v>
      </c>
      <c r="C13963" s="7" t="s">
        <v>12454</v>
      </c>
      <c r="E13963" s="9" t="s">
        <v>13100</v>
      </c>
    </row>
    <row r="13964" s="1" customFormat="1" customHeight="1" spans="1:5">
      <c r="A13964" s="7" t="s">
        <v>15991</v>
      </c>
      <c r="B13964" s="8" t="s">
        <v>15992</v>
      </c>
      <c r="C13964" s="7" t="s">
        <v>223</v>
      </c>
      <c r="E13964" s="9" t="s">
        <v>13100</v>
      </c>
    </row>
    <row r="13965" s="1" customFormat="1" customHeight="1" spans="1:5">
      <c r="A13965" s="7" t="s">
        <v>15993</v>
      </c>
      <c r="B13965" s="8" t="s">
        <v>15994</v>
      </c>
      <c r="C13965" s="7" t="s">
        <v>12454</v>
      </c>
      <c r="E13965" s="9" t="s">
        <v>13100</v>
      </c>
    </row>
    <row r="13966" s="1" customFormat="1" customHeight="1" spans="1:5">
      <c r="A13966" s="7" t="s">
        <v>15995</v>
      </c>
      <c r="B13966" s="8" t="s">
        <v>15996</v>
      </c>
      <c r="C13966" s="7" t="s">
        <v>215</v>
      </c>
      <c r="E13966" s="9" t="s">
        <v>13100</v>
      </c>
    </row>
    <row r="13967" s="1" customFormat="1" customHeight="1" spans="1:5">
      <c r="A13967" s="7" t="s">
        <v>15997</v>
      </c>
      <c r="B13967" s="8" t="s">
        <v>15998</v>
      </c>
      <c r="C13967" s="7" t="s">
        <v>215</v>
      </c>
      <c r="E13967" s="9" t="s">
        <v>13100</v>
      </c>
    </row>
    <row r="13968" s="1" customFormat="1" customHeight="1" spans="1:5">
      <c r="A13968" s="7" t="s">
        <v>15999</v>
      </c>
      <c r="B13968" s="8" t="s">
        <v>16000</v>
      </c>
      <c r="C13968" s="7" t="s">
        <v>215</v>
      </c>
      <c r="E13968" s="9" t="s">
        <v>13100</v>
      </c>
    </row>
    <row r="13969" s="1" customFormat="1" customHeight="1" spans="1:5">
      <c r="A13969" s="7" t="s">
        <v>16001</v>
      </c>
      <c r="B13969" s="8" t="s">
        <v>16002</v>
      </c>
      <c r="C13969" s="7" t="s">
        <v>232</v>
      </c>
      <c r="E13969" s="9">
        <v>153.4696</v>
      </c>
    </row>
    <row r="13970" s="1" customFormat="1" customHeight="1" spans="1:5">
      <c r="A13970" s="7" t="s">
        <v>16003</v>
      </c>
      <c r="B13970" s="8" t="s">
        <v>16004</v>
      </c>
      <c r="C13970" s="7" t="s">
        <v>232</v>
      </c>
      <c r="E13970" s="9">
        <v>153.395</v>
      </c>
    </row>
    <row r="13971" s="1" customFormat="1" customHeight="1" spans="1:5">
      <c r="A13971" s="7" t="s">
        <v>16005</v>
      </c>
      <c r="B13971" s="8" t="s">
        <v>16006</v>
      </c>
      <c r="C13971" s="7" t="s">
        <v>223</v>
      </c>
      <c r="E13971" s="9" t="s">
        <v>13100</v>
      </c>
    </row>
    <row r="13972" s="1" customFormat="1" customHeight="1" spans="1:5">
      <c r="A13972" s="7" t="s">
        <v>16007</v>
      </c>
      <c r="B13972" s="8" t="s">
        <v>16008</v>
      </c>
      <c r="C13972" s="7" t="s">
        <v>223</v>
      </c>
      <c r="E13972" s="9" t="s">
        <v>13100</v>
      </c>
    </row>
    <row r="13973" s="1" customFormat="1" customHeight="1" spans="1:5">
      <c r="A13973" s="7" t="s">
        <v>16009</v>
      </c>
      <c r="B13973" s="8" t="s">
        <v>16010</v>
      </c>
      <c r="C13973" s="7" t="s">
        <v>232</v>
      </c>
      <c r="E13973" s="9">
        <v>396.0577</v>
      </c>
    </row>
    <row r="13974" s="1" customFormat="1" customHeight="1" spans="1:5">
      <c r="A13974" s="7" t="s">
        <v>16011</v>
      </c>
      <c r="B13974" s="8" t="s">
        <v>16012</v>
      </c>
      <c r="C13974" s="7" t="s">
        <v>232</v>
      </c>
      <c r="E13974" s="9">
        <v>748.8536</v>
      </c>
    </row>
    <row r="13975" s="1" customFormat="1" customHeight="1" spans="1:5">
      <c r="A13975" s="7" t="s">
        <v>16013</v>
      </c>
      <c r="B13975" s="8" t="s">
        <v>16014</v>
      </c>
      <c r="C13975" s="7" t="s">
        <v>232</v>
      </c>
      <c r="E13975" s="9">
        <v>735.5213</v>
      </c>
    </row>
    <row r="13976" s="1" customFormat="1" customHeight="1" spans="1:5">
      <c r="A13976" s="7" t="s">
        <v>16015</v>
      </c>
      <c r="B13976" s="8" t="s">
        <v>16016</v>
      </c>
      <c r="C13976" s="7" t="s">
        <v>232</v>
      </c>
      <c r="E13976" s="9">
        <v>753.8709</v>
      </c>
    </row>
    <row r="13977" s="1" customFormat="1" customHeight="1" spans="1:5">
      <c r="A13977" s="7" t="s">
        <v>16017</v>
      </c>
      <c r="B13977" s="8" t="s">
        <v>16018</v>
      </c>
      <c r="C13977" s="7" t="s">
        <v>232</v>
      </c>
      <c r="E13977" s="9">
        <v>826.0486</v>
      </c>
    </row>
    <row r="13978" s="1" customFormat="1" customHeight="1" spans="1:5">
      <c r="A13978" s="7" t="s">
        <v>16019</v>
      </c>
      <c r="B13978" s="8" t="s">
        <v>16020</v>
      </c>
      <c r="C13978" s="7" t="s">
        <v>232</v>
      </c>
      <c r="E13978" s="9">
        <v>1057.9468</v>
      </c>
    </row>
    <row r="13979" s="1" customFormat="1" customHeight="1" spans="1:5">
      <c r="A13979" s="7" t="s">
        <v>16021</v>
      </c>
      <c r="B13979" s="8" t="s">
        <v>16022</v>
      </c>
      <c r="C13979" s="7" t="s">
        <v>232</v>
      </c>
      <c r="E13979" s="9">
        <v>1009.8439</v>
      </c>
    </row>
    <row r="13980" s="1" customFormat="1" customHeight="1" spans="1:5">
      <c r="A13980" s="7" t="s">
        <v>16023</v>
      </c>
      <c r="B13980" s="8" t="s">
        <v>16024</v>
      </c>
      <c r="C13980" s="7" t="s">
        <v>232</v>
      </c>
      <c r="E13980" s="9">
        <v>1219.8066</v>
      </c>
    </row>
    <row r="13981" s="1" customFormat="1" customHeight="1" spans="1:5">
      <c r="A13981" s="7" t="s">
        <v>16025</v>
      </c>
      <c r="B13981" s="8" t="s">
        <v>16026</v>
      </c>
      <c r="C13981" s="7" t="s">
        <v>232</v>
      </c>
      <c r="E13981" s="9">
        <v>4832.8692</v>
      </c>
    </row>
    <row r="13982" s="1" customFormat="1" customHeight="1" spans="1:5">
      <c r="A13982" s="7" t="s">
        <v>16027</v>
      </c>
      <c r="B13982" s="8" t="s">
        <v>16028</v>
      </c>
      <c r="C13982" s="7" t="s">
        <v>232</v>
      </c>
      <c r="E13982" s="9">
        <v>272.9804</v>
      </c>
    </row>
    <row r="13983" s="1" customFormat="1" customHeight="1" spans="1:5">
      <c r="A13983" s="7" t="s">
        <v>16029</v>
      </c>
      <c r="B13983" s="8" t="s">
        <v>16030</v>
      </c>
      <c r="C13983" s="7" t="s">
        <v>232</v>
      </c>
      <c r="E13983" s="9">
        <v>296.7711</v>
      </c>
    </row>
    <row r="13984" s="1" customFormat="1" customHeight="1" spans="1:5">
      <c r="A13984" s="7" t="s">
        <v>16031</v>
      </c>
      <c r="B13984" s="8" t="s">
        <v>16032</v>
      </c>
      <c r="C13984" s="7" t="s">
        <v>232</v>
      </c>
      <c r="E13984" s="9">
        <v>247.3147</v>
      </c>
    </row>
    <row r="13985" s="1" customFormat="1" customHeight="1" spans="1:5">
      <c r="A13985" s="7" t="s">
        <v>16033</v>
      </c>
      <c r="B13985" s="8" t="s">
        <v>16034</v>
      </c>
      <c r="C13985" s="7" t="s">
        <v>232</v>
      </c>
      <c r="E13985" s="9">
        <v>414.255</v>
      </c>
    </row>
    <row r="13986" s="1" customFormat="1" customHeight="1" spans="1:5">
      <c r="A13986" s="7" t="s">
        <v>16035</v>
      </c>
      <c r="B13986" s="8" t="s">
        <v>16036</v>
      </c>
      <c r="C13986" s="7" t="s">
        <v>232</v>
      </c>
      <c r="E13986" s="9">
        <v>934.0263</v>
      </c>
    </row>
    <row r="13987" s="1" customFormat="1" customHeight="1" spans="1:5">
      <c r="A13987" s="7" t="s">
        <v>16037</v>
      </c>
      <c r="B13987" s="8" t="s">
        <v>16038</v>
      </c>
      <c r="C13987" s="7" t="s">
        <v>232</v>
      </c>
      <c r="E13987" s="9">
        <v>1884.2338</v>
      </c>
    </row>
    <row r="13988" s="1" customFormat="1" customHeight="1" spans="1:5">
      <c r="A13988" s="7" t="s">
        <v>16039</v>
      </c>
      <c r="B13988" s="8" t="s">
        <v>16040</v>
      </c>
      <c r="C13988" s="7" t="s">
        <v>232</v>
      </c>
      <c r="E13988" s="9">
        <v>527.4948</v>
      </c>
    </row>
    <row r="13989" s="1" customFormat="1" customHeight="1" spans="1:5">
      <c r="A13989" s="7" t="s">
        <v>16041</v>
      </c>
      <c r="B13989" s="8" t="s">
        <v>16042</v>
      </c>
      <c r="C13989" s="7" t="s">
        <v>232</v>
      </c>
      <c r="E13989" s="9">
        <v>657.0315</v>
      </c>
    </row>
    <row r="13990" s="1" customFormat="1" customHeight="1" spans="1:5">
      <c r="A13990" s="7" t="s">
        <v>16043</v>
      </c>
      <c r="B13990" s="8" t="s">
        <v>16044</v>
      </c>
      <c r="C13990" s="7" t="s">
        <v>232</v>
      </c>
      <c r="E13990" s="9">
        <v>840.7601</v>
      </c>
    </row>
    <row r="13991" s="1" customFormat="1" customHeight="1" spans="1:5">
      <c r="A13991" s="7" t="s">
        <v>16045</v>
      </c>
      <c r="B13991" s="8" t="s">
        <v>16046</v>
      </c>
      <c r="C13991" s="7" t="s">
        <v>232</v>
      </c>
      <c r="E13991" s="9">
        <v>703.1978</v>
      </c>
    </row>
    <row r="13992" s="1" customFormat="1" customHeight="1" spans="1:5">
      <c r="A13992" s="7" t="s">
        <v>16047</v>
      </c>
      <c r="B13992" s="8" t="s">
        <v>16048</v>
      </c>
      <c r="C13992" s="7" t="s">
        <v>232</v>
      </c>
      <c r="E13992" s="9">
        <v>1147.0981</v>
      </c>
    </row>
    <row r="13993" s="1" customFormat="1" customHeight="1" spans="1:5">
      <c r="A13993" s="7" t="s">
        <v>16049</v>
      </c>
      <c r="B13993" s="8" t="s">
        <v>16050</v>
      </c>
      <c r="C13993" s="7" t="s">
        <v>232</v>
      </c>
      <c r="E13993" s="9">
        <v>1458.919</v>
      </c>
    </row>
    <row r="13994" s="1" customFormat="1" customHeight="1" spans="1:5">
      <c r="A13994" s="7" t="s">
        <v>16051</v>
      </c>
      <c r="B13994" s="8" t="s">
        <v>16052</v>
      </c>
      <c r="C13994" s="7" t="s">
        <v>232</v>
      </c>
      <c r="E13994" s="9">
        <v>2002.241</v>
      </c>
    </row>
    <row r="13995" s="1" customFormat="1" customHeight="1" spans="1:5">
      <c r="A13995" s="7" t="s">
        <v>16053</v>
      </c>
      <c r="B13995" s="8" t="s">
        <v>16054</v>
      </c>
      <c r="C13995" s="7" t="s">
        <v>228</v>
      </c>
      <c r="E13995" s="9">
        <v>1673.66</v>
      </c>
    </row>
    <row r="13996" s="1" customFormat="1" customHeight="1" spans="1:5">
      <c r="A13996" s="7" t="s">
        <v>16055</v>
      </c>
      <c r="B13996" s="8" t="s">
        <v>16056</v>
      </c>
      <c r="C13996" s="7" t="s">
        <v>12454</v>
      </c>
      <c r="E13996" s="9" t="s">
        <v>13100</v>
      </c>
    </row>
    <row r="13997" s="1" customFormat="1" customHeight="1" spans="1:5">
      <c r="A13997" s="7" t="s">
        <v>16057</v>
      </c>
      <c r="B13997" s="8" t="s">
        <v>16058</v>
      </c>
      <c r="C13997" s="7" t="s">
        <v>12454</v>
      </c>
      <c r="E13997" s="9" t="s">
        <v>13100</v>
      </c>
    </row>
    <row r="13998" s="1" customFormat="1" customHeight="1" spans="1:5">
      <c r="A13998" s="7" t="s">
        <v>16059</v>
      </c>
      <c r="B13998" s="8" t="s">
        <v>16060</v>
      </c>
      <c r="C13998" s="7" t="s">
        <v>12454</v>
      </c>
      <c r="E13998" s="9" t="s">
        <v>13100</v>
      </c>
    </row>
    <row r="13999" s="1" customFormat="1" customHeight="1" spans="1:5">
      <c r="A13999" s="7" t="s">
        <v>16061</v>
      </c>
      <c r="B13999" s="8" t="s">
        <v>16062</v>
      </c>
      <c r="C13999" s="7" t="s">
        <v>12454</v>
      </c>
      <c r="E13999" s="9" t="s">
        <v>13100</v>
      </c>
    </row>
    <row r="14000" s="1" customFormat="1" customHeight="1" spans="1:5">
      <c r="A14000" s="7" t="s">
        <v>16063</v>
      </c>
      <c r="B14000" s="8" t="s">
        <v>16064</v>
      </c>
      <c r="C14000" s="7" t="s">
        <v>12454</v>
      </c>
      <c r="E14000" s="9" t="s">
        <v>13100</v>
      </c>
    </row>
    <row r="14001" s="1" customFormat="1" customHeight="1" spans="1:5">
      <c r="A14001" s="7" t="s">
        <v>16065</v>
      </c>
      <c r="B14001" s="8" t="s">
        <v>16066</v>
      </c>
      <c r="C14001" s="7" t="s">
        <v>12454</v>
      </c>
      <c r="E14001" s="9" t="s">
        <v>13100</v>
      </c>
    </row>
    <row r="14002" s="1" customFormat="1" customHeight="1" spans="1:5">
      <c r="A14002" s="7" t="s">
        <v>16067</v>
      </c>
      <c r="B14002" s="8" t="s">
        <v>16068</v>
      </c>
      <c r="C14002" s="7" t="s">
        <v>215</v>
      </c>
      <c r="E14002" s="9" t="s">
        <v>13100</v>
      </c>
    </row>
    <row r="14003" s="1" customFormat="1" customHeight="1" spans="1:5">
      <c r="A14003" s="7" t="s">
        <v>16069</v>
      </c>
      <c r="B14003" s="8" t="s">
        <v>16070</v>
      </c>
      <c r="C14003" s="7" t="s">
        <v>215</v>
      </c>
      <c r="E14003" s="9" t="s">
        <v>13100</v>
      </c>
    </row>
    <row r="14004" s="1" customFormat="1" customHeight="1" spans="1:5">
      <c r="A14004" s="7" t="s">
        <v>16071</v>
      </c>
      <c r="B14004" s="8" t="s">
        <v>16072</v>
      </c>
      <c r="C14004" s="7" t="s">
        <v>215</v>
      </c>
      <c r="E14004" s="9" t="s">
        <v>13100</v>
      </c>
    </row>
    <row r="14005" s="1" customFormat="1" customHeight="1" spans="1:5">
      <c r="A14005" s="7" t="s">
        <v>16073</v>
      </c>
      <c r="B14005" s="8" t="s">
        <v>16074</v>
      </c>
      <c r="C14005" s="7" t="s">
        <v>215</v>
      </c>
      <c r="E14005" s="9" t="s">
        <v>13100</v>
      </c>
    </row>
    <row r="14006" s="1" customFormat="1" customHeight="1" spans="1:5">
      <c r="A14006" s="7" t="s">
        <v>16075</v>
      </c>
      <c r="B14006" s="8" t="s">
        <v>16076</v>
      </c>
      <c r="C14006" s="7" t="s">
        <v>215</v>
      </c>
      <c r="E14006" s="9" t="s">
        <v>13100</v>
      </c>
    </row>
    <row r="14007" s="1" customFormat="1" customHeight="1" spans="1:5">
      <c r="A14007" s="7" t="s">
        <v>16077</v>
      </c>
      <c r="B14007" s="8" t="s">
        <v>16078</v>
      </c>
      <c r="C14007" s="7" t="s">
        <v>12454</v>
      </c>
      <c r="E14007" s="9" t="s">
        <v>13100</v>
      </c>
    </row>
    <row r="14008" s="1" customFormat="1" customHeight="1" spans="1:5">
      <c r="A14008" s="7" t="s">
        <v>16079</v>
      </c>
      <c r="B14008" s="8" t="s">
        <v>16080</v>
      </c>
      <c r="C14008" s="7" t="s">
        <v>215</v>
      </c>
      <c r="E14008" s="9">
        <v>21.72</v>
      </c>
    </row>
    <row r="14009" s="1" customFormat="1" customHeight="1" spans="1:5">
      <c r="A14009" s="7" t="s">
        <v>16081</v>
      </c>
      <c r="B14009" s="8" t="s">
        <v>16082</v>
      </c>
      <c r="C14009" s="7" t="s">
        <v>215</v>
      </c>
      <c r="E14009" s="9">
        <v>29.1422</v>
      </c>
    </row>
    <row r="14010" s="1" customFormat="1" customHeight="1" spans="1:5">
      <c r="A14010" s="7" t="s">
        <v>16083</v>
      </c>
      <c r="B14010" s="8" t="s">
        <v>16084</v>
      </c>
      <c r="C14010" s="7" t="s">
        <v>215</v>
      </c>
      <c r="E14010" s="9">
        <v>29.1422</v>
      </c>
    </row>
    <row r="14011" s="1" customFormat="1" customHeight="1" spans="1:5">
      <c r="A14011" s="7" t="s">
        <v>16085</v>
      </c>
      <c r="B14011" s="8" t="s">
        <v>16086</v>
      </c>
      <c r="C14011" s="7" t="s">
        <v>215</v>
      </c>
      <c r="E14011" s="9">
        <v>24.5284</v>
      </c>
    </row>
    <row r="14012" s="1" customFormat="1" customHeight="1" spans="1:5">
      <c r="A14012" s="7" t="s">
        <v>16087</v>
      </c>
      <c r="B14012" s="8" t="s">
        <v>16088</v>
      </c>
      <c r="C14012" s="7" t="s">
        <v>215</v>
      </c>
      <c r="E14012" s="9">
        <v>21.3192</v>
      </c>
    </row>
    <row r="14013" s="1" customFormat="1" customHeight="1" spans="1:5">
      <c r="A14013" s="7" t="s">
        <v>16089</v>
      </c>
      <c r="B14013" s="8" t="s">
        <v>16090</v>
      </c>
      <c r="C14013" s="7" t="s">
        <v>215</v>
      </c>
      <c r="E14013" s="9">
        <v>24.1272</v>
      </c>
    </row>
    <row r="14014" s="1" customFormat="1" customHeight="1" spans="1:5">
      <c r="A14014" s="7" t="s">
        <v>16091</v>
      </c>
      <c r="B14014" s="8" t="s">
        <v>16092</v>
      </c>
      <c r="C14014" s="7" t="s">
        <v>215</v>
      </c>
      <c r="E14014" s="9">
        <v>24.1272</v>
      </c>
    </row>
    <row r="14015" s="1" customFormat="1" customHeight="1" spans="1:5">
      <c r="A14015" s="7" t="s">
        <v>16093</v>
      </c>
      <c r="B14015" s="8" t="s">
        <v>16094</v>
      </c>
      <c r="C14015" s="7" t="s">
        <v>215</v>
      </c>
      <c r="E14015" s="9">
        <v>29.7841</v>
      </c>
    </row>
    <row r="14016" s="1" customFormat="1" customHeight="1" spans="1:5">
      <c r="A14016" s="7" t="s">
        <v>16095</v>
      </c>
      <c r="B14016" s="8" t="s">
        <v>16096</v>
      </c>
      <c r="C14016" s="7" t="s">
        <v>215</v>
      </c>
      <c r="E14016" s="9">
        <v>17.6077</v>
      </c>
    </row>
    <row r="14017" s="1" customFormat="1" customHeight="1" spans="1:5">
      <c r="A14017" s="7" t="s">
        <v>16097</v>
      </c>
      <c r="B14017" s="8" t="s">
        <v>16098</v>
      </c>
      <c r="C14017" s="7" t="s">
        <v>215</v>
      </c>
      <c r="E14017" s="9">
        <v>21.9707</v>
      </c>
    </row>
    <row r="14018" s="1" customFormat="1" customHeight="1" spans="1:5">
      <c r="A14018" s="7" t="s">
        <v>16099</v>
      </c>
      <c r="B14018" s="8" t="s">
        <v>16100</v>
      </c>
      <c r="C14018" s="7" t="s">
        <v>215</v>
      </c>
      <c r="E14018" s="9">
        <v>22.8433</v>
      </c>
    </row>
    <row r="14019" s="1" customFormat="1" customHeight="1" spans="1:5">
      <c r="A14019" s="7" t="s">
        <v>16101</v>
      </c>
      <c r="B14019" s="8" t="s">
        <v>16102</v>
      </c>
      <c r="C14019" s="7" t="s">
        <v>215</v>
      </c>
      <c r="E14019" s="9">
        <v>29.2425</v>
      </c>
    </row>
    <row r="14020" s="1" customFormat="1" customHeight="1" spans="1:5">
      <c r="A14020" s="7" t="s">
        <v>16103</v>
      </c>
      <c r="B14020" s="8" t="s">
        <v>16104</v>
      </c>
      <c r="C14020" s="7" t="s">
        <v>215</v>
      </c>
      <c r="E14020" s="9">
        <v>16.3344</v>
      </c>
    </row>
    <row r="14021" s="1" customFormat="1" customHeight="1" spans="1:5">
      <c r="A14021" s="7" t="s">
        <v>16105</v>
      </c>
      <c r="B14021" s="8" t="s">
        <v>16106</v>
      </c>
      <c r="C14021" s="7" t="s">
        <v>215</v>
      </c>
      <c r="E14021" s="9">
        <v>21.389</v>
      </c>
    </row>
    <row r="14022" s="1" customFormat="1" customHeight="1" spans="1:5">
      <c r="A14022" s="7" t="s">
        <v>16107</v>
      </c>
      <c r="B14022" s="8" t="s">
        <v>16108</v>
      </c>
      <c r="C14022" s="7" t="s">
        <v>215</v>
      </c>
      <c r="E14022" s="9">
        <v>21.9707</v>
      </c>
    </row>
    <row r="14023" s="1" customFormat="1" customHeight="1" spans="1:5">
      <c r="A14023" s="7" t="s">
        <v>16109</v>
      </c>
      <c r="B14023" s="8" t="s">
        <v>16110</v>
      </c>
      <c r="C14023" s="7" t="s">
        <v>215</v>
      </c>
      <c r="E14023" s="9">
        <v>28.6607</v>
      </c>
    </row>
    <row r="14024" s="1" customFormat="1" customHeight="1" spans="1:5">
      <c r="A14024" s="7" t="s">
        <v>16111</v>
      </c>
      <c r="B14024" s="8" t="s">
        <v>16112</v>
      </c>
      <c r="C14024" s="7" t="s">
        <v>215</v>
      </c>
      <c r="E14024" s="9">
        <v>32.1705</v>
      </c>
    </row>
    <row r="14025" s="1" customFormat="1" customHeight="1" spans="1:5">
      <c r="A14025" s="7" t="s">
        <v>16113</v>
      </c>
      <c r="B14025" s="8" t="s">
        <v>16114</v>
      </c>
      <c r="C14025" s="7" t="s">
        <v>215</v>
      </c>
      <c r="E14025" s="9">
        <v>39.4235</v>
      </c>
    </row>
    <row r="14026" s="1" customFormat="1" customHeight="1" spans="1:5">
      <c r="A14026" s="7" t="s">
        <v>16115</v>
      </c>
      <c r="B14026" s="8" t="s">
        <v>16116</v>
      </c>
      <c r="C14026" s="7" t="s">
        <v>215</v>
      </c>
      <c r="E14026" s="9">
        <v>43.7428</v>
      </c>
    </row>
    <row r="14027" s="1" customFormat="1" customHeight="1" spans="1:5">
      <c r="A14027" s="7" t="s">
        <v>16117</v>
      </c>
      <c r="B14027" s="8" t="s">
        <v>16118</v>
      </c>
      <c r="C14027" s="7" t="s">
        <v>215</v>
      </c>
      <c r="E14027" s="9">
        <v>45.6107</v>
      </c>
    </row>
    <row r="14028" s="1" customFormat="1" customHeight="1" spans="1:5">
      <c r="A14028" s="7" t="s">
        <v>16119</v>
      </c>
      <c r="B14028" s="8" t="s">
        <v>16120</v>
      </c>
      <c r="C14028" s="7" t="s">
        <v>215</v>
      </c>
      <c r="E14028" s="9">
        <v>31.5888</v>
      </c>
    </row>
    <row r="14029" s="1" customFormat="1" customHeight="1" spans="1:5">
      <c r="A14029" s="7" t="s">
        <v>16121</v>
      </c>
      <c r="B14029" s="8" t="s">
        <v>16122</v>
      </c>
      <c r="C14029" s="7" t="s">
        <v>215</v>
      </c>
      <c r="E14029" s="9">
        <v>38.8057</v>
      </c>
    </row>
    <row r="14030" s="1" customFormat="1" customHeight="1" spans="1:5">
      <c r="A14030" s="7" t="s">
        <v>16123</v>
      </c>
      <c r="B14030" s="8" t="s">
        <v>16124</v>
      </c>
      <c r="C14030" s="7" t="s">
        <v>215</v>
      </c>
      <c r="E14030" s="9">
        <v>43.0495</v>
      </c>
    </row>
    <row r="14031" s="1" customFormat="1" customHeight="1" spans="1:5">
      <c r="A14031" s="7" t="s">
        <v>16125</v>
      </c>
      <c r="B14031" s="8" t="s">
        <v>16126</v>
      </c>
      <c r="C14031" s="7" t="s">
        <v>215</v>
      </c>
      <c r="E14031" s="9">
        <v>59.8533</v>
      </c>
    </row>
    <row r="14032" s="1" customFormat="1" customHeight="1" spans="1:5">
      <c r="A14032" s="7" t="s">
        <v>16127</v>
      </c>
      <c r="B14032" s="8" t="s">
        <v>16128</v>
      </c>
      <c r="C14032" s="7" t="s">
        <v>215</v>
      </c>
      <c r="E14032" s="9">
        <v>30.7262</v>
      </c>
    </row>
    <row r="14033" s="1" customFormat="1" customHeight="1" spans="1:5">
      <c r="A14033" s="7" t="s">
        <v>16129</v>
      </c>
      <c r="B14033" s="8" t="s">
        <v>16130</v>
      </c>
      <c r="C14033" s="7" t="s">
        <v>215</v>
      </c>
      <c r="E14033" s="9">
        <v>37.8374</v>
      </c>
    </row>
    <row r="14034" s="1" customFormat="1" customHeight="1" spans="1:5">
      <c r="A14034" s="7" t="s">
        <v>16131</v>
      </c>
      <c r="B14034" s="8" t="s">
        <v>16132</v>
      </c>
      <c r="C14034" s="7" t="s">
        <v>215</v>
      </c>
      <c r="E14034" s="9">
        <v>42.1002</v>
      </c>
    </row>
    <row r="14035" s="1" customFormat="1" customHeight="1" spans="1:5">
      <c r="A14035" s="7" t="s">
        <v>16133</v>
      </c>
      <c r="B14035" s="8" t="s">
        <v>16134</v>
      </c>
      <c r="C14035" s="7" t="s">
        <v>215</v>
      </c>
      <c r="E14035" s="9">
        <v>44.1564</v>
      </c>
    </row>
    <row r="14036" s="1" customFormat="1" customHeight="1" spans="1:5">
      <c r="A14036" s="7" t="s">
        <v>16135</v>
      </c>
      <c r="B14036" s="8" t="s">
        <v>16136</v>
      </c>
      <c r="C14036" s="7" t="s">
        <v>215</v>
      </c>
      <c r="E14036" s="9">
        <v>30.0241</v>
      </c>
    </row>
    <row r="14037" s="1" customFormat="1" customHeight="1" spans="1:5">
      <c r="A14037" s="7" t="s">
        <v>16137</v>
      </c>
      <c r="B14037" s="8" t="s">
        <v>16138</v>
      </c>
      <c r="C14037" s="7" t="s">
        <v>215</v>
      </c>
      <c r="E14037" s="9">
        <v>37.1253</v>
      </c>
    </row>
    <row r="14038" s="1" customFormat="1" customHeight="1" spans="1:5">
      <c r="A14038" s="7" t="s">
        <v>16139</v>
      </c>
      <c r="B14038" s="8" t="s">
        <v>16140</v>
      </c>
      <c r="C14038" s="7" t="s">
        <v>215</v>
      </c>
      <c r="E14038" s="9">
        <v>41.2978</v>
      </c>
    </row>
    <row r="14039" s="1" customFormat="1" customHeight="1" spans="1:5">
      <c r="A14039" s="7" t="s">
        <v>16141</v>
      </c>
      <c r="B14039" s="8" t="s">
        <v>16142</v>
      </c>
      <c r="C14039" s="7" t="s">
        <v>215</v>
      </c>
      <c r="E14039" s="9">
        <v>59.8533</v>
      </c>
    </row>
    <row r="14040" s="1" customFormat="1" customHeight="1" spans="1:5">
      <c r="A14040" s="7" t="s">
        <v>16143</v>
      </c>
      <c r="B14040" s="8" t="s">
        <v>16144</v>
      </c>
      <c r="C14040" s="7" t="s">
        <v>215</v>
      </c>
      <c r="E14040" s="9">
        <v>26.1757</v>
      </c>
    </row>
    <row r="14041" s="1" customFormat="1" customHeight="1" spans="1:5">
      <c r="A14041" s="7" t="s">
        <v>16145</v>
      </c>
      <c r="B14041" s="8" t="s">
        <v>16146</v>
      </c>
      <c r="C14041" s="7" t="s">
        <v>215</v>
      </c>
      <c r="E14041" s="9">
        <v>21.1907</v>
      </c>
    </row>
    <row r="14042" s="1" customFormat="1" customHeight="1" spans="1:5">
      <c r="A14042" s="7" t="s">
        <v>16147</v>
      </c>
      <c r="B14042" s="8" t="s">
        <v>16148</v>
      </c>
      <c r="C14042" s="7" t="s">
        <v>215</v>
      </c>
      <c r="E14042" s="9">
        <v>61.6086</v>
      </c>
    </row>
    <row r="14043" s="1" customFormat="1" customHeight="1" spans="1:5">
      <c r="A14043" s="7" t="s">
        <v>16149</v>
      </c>
      <c r="B14043" s="8" t="s">
        <v>16150</v>
      </c>
      <c r="C14043" s="7" t="s">
        <v>215</v>
      </c>
      <c r="E14043" s="9">
        <v>23.4776</v>
      </c>
    </row>
    <row r="14044" s="1" customFormat="1" customHeight="1" spans="1:5">
      <c r="A14044" s="7" t="s">
        <v>16151</v>
      </c>
      <c r="B14044" s="8" t="s">
        <v>16152</v>
      </c>
      <c r="C14044" s="7" t="s">
        <v>215</v>
      </c>
      <c r="E14044" s="9">
        <v>17.6502</v>
      </c>
    </row>
    <row r="14045" s="1" customFormat="1" customHeight="1" spans="1:5">
      <c r="A14045" s="7" t="s">
        <v>16153</v>
      </c>
      <c r="B14045" s="8" t="s">
        <v>16154</v>
      </c>
      <c r="C14045" s="7" t="s">
        <v>215</v>
      </c>
      <c r="E14045" s="9">
        <v>60.1542</v>
      </c>
    </row>
    <row r="14046" s="1" customFormat="1" customHeight="1" spans="1:5">
      <c r="A14046" s="7" t="s">
        <v>16155</v>
      </c>
      <c r="B14046" s="8" t="s">
        <v>16156</v>
      </c>
      <c r="C14046" s="7" t="s">
        <v>215</v>
      </c>
      <c r="E14046" s="9">
        <v>21.0102</v>
      </c>
    </row>
    <row r="14047" s="1" customFormat="1" customHeight="1" spans="1:5">
      <c r="A14047" s="7" t="s">
        <v>16157</v>
      </c>
      <c r="B14047" s="8" t="s">
        <v>16158</v>
      </c>
      <c r="C14047" s="7" t="s">
        <v>215</v>
      </c>
      <c r="E14047" s="9">
        <v>17.7906</v>
      </c>
    </row>
    <row r="14048" s="1" customFormat="1" customHeight="1" spans="1:5">
      <c r="A14048" s="7" t="s">
        <v>16159</v>
      </c>
      <c r="B14048" s="8" t="s">
        <v>16160</v>
      </c>
      <c r="C14048" s="7" t="s">
        <v>215</v>
      </c>
      <c r="E14048" s="9">
        <v>52.8825</v>
      </c>
    </row>
    <row r="14049" s="1" customFormat="1" customHeight="1" spans="1:5">
      <c r="A14049" s="7" t="s">
        <v>16161</v>
      </c>
      <c r="B14049" s="8" t="s">
        <v>16162</v>
      </c>
      <c r="C14049" s="7" t="s">
        <v>215</v>
      </c>
      <c r="E14049" s="9">
        <v>17.3693</v>
      </c>
    </row>
    <row r="14050" s="1" customFormat="1" customHeight="1" spans="1:5">
      <c r="A14050" s="7" t="s">
        <v>16163</v>
      </c>
      <c r="B14050" s="8" t="s">
        <v>16164</v>
      </c>
      <c r="C14050" s="7" t="s">
        <v>215</v>
      </c>
      <c r="E14050" s="9">
        <v>14.7314</v>
      </c>
    </row>
    <row r="14051" s="1" customFormat="1" customHeight="1" spans="1:5">
      <c r="A14051" s="7" t="s">
        <v>16165</v>
      </c>
      <c r="B14051" s="8" t="s">
        <v>16166</v>
      </c>
      <c r="C14051" s="7" t="s">
        <v>215</v>
      </c>
      <c r="E14051" s="9">
        <v>51.4281</v>
      </c>
    </row>
    <row r="14052" s="1" customFormat="1" customHeight="1" spans="1:5">
      <c r="A14052" s="7" t="s">
        <v>16167</v>
      </c>
      <c r="B14052" s="8" t="s">
        <v>16168</v>
      </c>
      <c r="C14052" s="7" t="s">
        <v>215</v>
      </c>
      <c r="E14052" s="9">
        <v>74.7809</v>
      </c>
    </row>
    <row r="14053" s="1" customFormat="1" customHeight="1" spans="1:5">
      <c r="A14053" s="7" t="s">
        <v>16169</v>
      </c>
      <c r="B14053" s="8" t="s">
        <v>16170</v>
      </c>
      <c r="C14053" s="7" t="s">
        <v>215</v>
      </c>
      <c r="E14053" s="9">
        <v>73.3266</v>
      </c>
    </row>
    <row r="14054" s="1" customFormat="1" customHeight="1" spans="1:5">
      <c r="A14054" s="7" t="s">
        <v>16171</v>
      </c>
      <c r="B14054" s="8" t="s">
        <v>16172</v>
      </c>
      <c r="C14054" s="7" t="s">
        <v>215</v>
      </c>
      <c r="E14054" s="9">
        <v>57.5824</v>
      </c>
    </row>
    <row r="14055" s="1" customFormat="1" customHeight="1" spans="1:5">
      <c r="A14055" s="7" t="s">
        <v>16173</v>
      </c>
      <c r="B14055" s="8" t="s">
        <v>16174</v>
      </c>
      <c r="C14055" s="7" t="s">
        <v>215</v>
      </c>
      <c r="E14055" s="9">
        <v>55.8744</v>
      </c>
    </row>
    <row r="14056" s="1" customFormat="1" customHeight="1" spans="1:5">
      <c r="A14056" s="7" t="s">
        <v>16175</v>
      </c>
      <c r="B14056" s="8" t="s">
        <v>16176</v>
      </c>
      <c r="C14056" s="7" t="s">
        <v>12454</v>
      </c>
      <c r="E14056" s="9" t="s">
        <v>13100</v>
      </c>
    </row>
    <row r="14057" s="1" customFormat="1" customHeight="1" spans="1:5">
      <c r="A14057" s="7" t="s">
        <v>16177</v>
      </c>
      <c r="B14057" s="8" t="s">
        <v>16178</v>
      </c>
      <c r="C14057" s="7" t="s">
        <v>215</v>
      </c>
      <c r="E14057" s="9">
        <v>14935.5147</v>
      </c>
    </row>
    <row r="14058" s="1" customFormat="1" customHeight="1" spans="1:5">
      <c r="A14058" s="7" t="s">
        <v>16179</v>
      </c>
      <c r="B14058" s="8" t="s">
        <v>16180</v>
      </c>
      <c r="C14058" s="7" t="s">
        <v>215</v>
      </c>
      <c r="E14058" s="9">
        <v>21629.8353</v>
      </c>
    </row>
    <row r="14059" s="1" customFormat="1" customHeight="1" spans="1:5">
      <c r="A14059" s="7" t="s">
        <v>16181</v>
      </c>
      <c r="B14059" s="8" t="s">
        <v>16182</v>
      </c>
      <c r="C14059" s="7" t="s">
        <v>215</v>
      </c>
      <c r="E14059" s="9">
        <v>29713.5983</v>
      </c>
    </row>
    <row r="14060" s="1" customFormat="1" customHeight="1" spans="1:5">
      <c r="A14060" s="7" t="s">
        <v>16183</v>
      </c>
      <c r="B14060" s="8" t="s">
        <v>16184</v>
      </c>
      <c r="C14060" s="7" t="s">
        <v>215</v>
      </c>
      <c r="E14060" s="9">
        <v>41020.5059</v>
      </c>
    </row>
    <row r="14061" s="1" customFormat="1" customHeight="1" spans="1:5">
      <c r="A14061" s="7" t="s">
        <v>16185</v>
      </c>
      <c r="B14061" s="8" t="s">
        <v>16186</v>
      </c>
      <c r="C14061" s="7" t="s">
        <v>215</v>
      </c>
      <c r="E14061" s="9" t="s">
        <v>13100</v>
      </c>
    </row>
    <row r="14062" s="1" customFormat="1" customHeight="1" spans="1:5">
      <c r="A14062" s="7" t="s">
        <v>16187</v>
      </c>
      <c r="B14062" s="8" t="s">
        <v>16188</v>
      </c>
      <c r="C14062" s="7" t="s">
        <v>215</v>
      </c>
      <c r="E14062" s="9" t="s">
        <v>13100</v>
      </c>
    </row>
    <row r="14063" s="1" customFormat="1" customHeight="1" spans="1:5">
      <c r="A14063" s="7" t="s">
        <v>16189</v>
      </c>
      <c r="B14063" s="8" t="s">
        <v>16190</v>
      </c>
      <c r="C14063" s="7" t="s">
        <v>215</v>
      </c>
      <c r="E14063" s="9" t="s">
        <v>13100</v>
      </c>
    </row>
    <row r="14064" s="1" customFormat="1" customHeight="1" spans="1:5">
      <c r="A14064" s="7" t="s">
        <v>16191</v>
      </c>
      <c r="B14064" s="8" t="s">
        <v>16192</v>
      </c>
      <c r="C14064" s="7" t="s">
        <v>215</v>
      </c>
      <c r="E14064" s="9" t="s">
        <v>13100</v>
      </c>
    </row>
    <row r="14065" s="1" customFormat="1" customHeight="1" spans="1:5">
      <c r="A14065" s="7" t="s">
        <v>16193</v>
      </c>
      <c r="B14065" s="8" t="s">
        <v>16194</v>
      </c>
      <c r="C14065" s="7" t="s">
        <v>215</v>
      </c>
      <c r="E14065" s="9">
        <v>61.0508</v>
      </c>
    </row>
    <row r="14066" s="1" customFormat="1" customHeight="1" spans="1:5">
      <c r="A14066" s="7" t="s">
        <v>16195</v>
      </c>
      <c r="B14066" s="8" t="s">
        <v>16196</v>
      </c>
      <c r="C14066" s="7" t="s">
        <v>215</v>
      </c>
      <c r="E14066" s="9">
        <v>59.1324</v>
      </c>
    </row>
    <row r="14067" s="1" customFormat="1" customHeight="1" spans="1:5">
      <c r="A14067" s="7" t="s">
        <v>16197</v>
      </c>
      <c r="B14067" s="8" t="s">
        <v>16198</v>
      </c>
      <c r="C14067" s="7" t="s">
        <v>215</v>
      </c>
      <c r="E14067" s="9">
        <v>155.1197</v>
      </c>
    </row>
    <row r="14068" s="1" customFormat="1" customHeight="1" spans="1:5">
      <c r="A14068" s="7" t="s">
        <v>16199</v>
      </c>
      <c r="B14068" s="8" t="s">
        <v>16200</v>
      </c>
      <c r="C14068" s="7" t="s">
        <v>215</v>
      </c>
      <c r="E14068" s="9">
        <v>271.8129</v>
      </c>
    </row>
    <row r="14069" s="1" customFormat="1" customHeight="1" spans="1:5">
      <c r="A14069" s="7" t="s">
        <v>16201</v>
      </c>
      <c r="B14069" s="8" t="s">
        <v>16202</v>
      </c>
      <c r="C14069" s="7" t="s">
        <v>215</v>
      </c>
      <c r="E14069" s="9">
        <v>76.1424</v>
      </c>
    </row>
    <row r="14070" s="1" customFormat="1" customHeight="1" spans="1:5">
      <c r="A14070" s="7" t="s">
        <v>16203</v>
      </c>
      <c r="B14070" s="8" t="s">
        <v>16204</v>
      </c>
      <c r="C14070" s="7" t="s">
        <v>215</v>
      </c>
      <c r="E14070" s="9">
        <v>173.1024</v>
      </c>
    </row>
    <row r="14071" s="1" customFormat="1" customHeight="1" spans="1:5">
      <c r="A14071" s="7" t="s">
        <v>16205</v>
      </c>
      <c r="B14071" s="8" t="s">
        <v>16206</v>
      </c>
      <c r="C14071" s="7" t="s">
        <v>215</v>
      </c>
      <c r="E14071" s="9">
        <v>5.2597</v>
      </c>
    </row>
    <row r="14072" s="1" customFormat="1" customHeight="1" spans="1:5">
      <c r="A14072" s="7" t="s">
        <v>16207</v>
      </c>
      <c r="B14072" s="8" t="s">
        <v>16208</v>
      </c>
      <c r="C14072" s="7" t="s">
        <v>215</v>
      </c>
      <c r="E14072" s="9">
        <v>2.0368</v>
      </c>
    </row>
    <row r="14073" s="1" customFormat="1" customHeight="1" spans="1:5">
      <c r="A14073" s="7" t="s">
        <v>16209</v>
      </c>
      <c r="B14073" s="8" t="s">
        <v>16210</v>
      </c>
      <c r="C14073" s="7" t="s">
        <v>215</v>
      </c>
      <c r="E14073" s="9">
        <v>0.8334</v>
      </c>
    </row>
    <row r="14074" s="1" customFormat="1" customHeight="1" spans="1:5">
      <c r="A14074" s="7" t="s">
        <v>16211</v>
      </c>
      <c r="B14074" s="8" t="s">
        <v>16212</v>
      </c>
      <c r="C14074" s="7" t="s">
        <v>215</v>
      </c>
      <c r="E14074" s="9">
        <v>339.4775</v>
      </c>
    </row>
    <row r="14075" s="1" customFormat="1" customHeight="1" spans="1:5">
      <c r="A14075" s="7" t="s">
        <v>16213</v>
      </c>
      <c r="B14075" s="8" t="s">
        <v>16214</v>
      </c>
      <c r="C14075" s="7" t="s">
        <v>215</v>
      </c>
      <c r="E14075" s="9">
        <v>1.0817</v>
      </c>
    </row>
    <row r="14076" s="1" customFormat="1" customHeight="1" spans="1:5">
      <c r="A14076" s="7" t="s">
        <v>16215</v>
      </c>
      <c r="B14076" s="8" t="s">
        <v>16216</v>
      </c>
      <c r="C14076" s="7" t="s">
        <v>12219</v>
      </c>
      <c r="E14076" s="9">
        <v>61.3319</v>
      </c>
    </row>
    <row r="14077" s="1" customFormat="1" customHeight="1" spans="1:5">
      <c r="A14077" s="7" t="s">
        <v>16217</v>
      </c>
      <c r="B14077" s="8" t="s">
        <v>16218</v>
      </c>
      <c r="C14077" s="7" t="s">
        <v>12219</v>
      </c>
      <c r="E14077" s="9">
        <v>157.0684</v>
      </c>
    </row>
    <row r="14078" s="1" customFormat="1" customHeight="1" spans="1:5">
      <c r="A14078" s="7" t="s">
        <v>16219</v>
      </c>
      <c r="B14078" s="8" t="s">
        <v>16220</v>
      </c>
      <c r="C14078" s="7" t="s">
        <v>12219</v>
      </c>
      <c r="E14078" s="9">
        <v>94.5234</v>
      </c>
    </row>
    <row r="14079" s="1" customFormat="1" customHeight="1" spans="1:5">
      <c r="A14079" s="7" t="s">
        <v>16221</v>
      </c>
      <c r="B14079" s="8" t="s">
        <v>16222</v>
      </c>
      <c r="C14079" s="7" t="s">
        <v>12219</v>
      </c>
      <c r="E14079" s="9">
        <v>191.327</v>
      </c>
    </row>
    <row r="14080" s="1" customFormat="1" customHeight="1" spans="1:5">
      <c r="A14080" s="7" t="s">
        <v>16223</v>
      </c>
      <c r="B14080" s="8" t="s">
        <v>16224</v>
      </c>
      <c r="C14080" s="7" t="s">
        <v>12219</v>
      </c>
      <c r="E14080" s="9">
        <v>59.0916</v>
      </c>
    </row>
    <row r="14081" s="1" customFormat="1" customHeight="1" spans="1:5">
      <c r="A14081" s="7" t="s">
        <v>16225</v>
      </c>
      <c r="B14081" s="8" t="s">
        <v>16226</v>
      </c>
      <c r="C14081" s="7" t="s">
        <v>12219</v>
      </c>
      <c r="E14081" s="9">
        <v>71.5088</v>
      </c>
    </row>
    <row r="14082" s="1" customFormat="1" customHeight="1" spans="1:5">
      <c r="A14082" s="7" t="s">
        <v>16227</v>
      </c>
      <c r="B14082" s="8" t="s">
        <v>16228</v>
      </c>
      <c r="C14082" s="7" t="s">
        <v>215</v>
      </c>
      <c r="E14082" s="9">
        <v>4</v>
      </c>
    </row>
    <row r="14083" s="1" customFormat="1" customHeight="1" spans="1:5">
      <c r="A14083" s="7" t="s">
        <v>16229</v>
      </c>
      <c r="B14083" s="8" t="s">
        <v>16230</v>
      </c>
      <c r="C14083" s="7" t="s">
        <v>215</v>
      </c>
      <c r="E14083" s="9">
        <v>4.3132</v>
      </c>
    </row>
    <row r="14084" s="1" customFormat="1" customHeight="1" spans="1:5">
      <c r="A14084" s="7" t="s">
        <v>16231</v>
      </c>
      <c r="B14084" s="8" t="s">
        <v>16232</v>
      </c>
      <c r="C14084" s="7" t="s">
        <v>232</v>
      </c>
      <c r="E14084" s="9">
        <v>46.0793</v>
      </c>
    </row>
    <row r="14085" s="1" customFormat="1" customHeight="1" spans="1:5">
      <c r="A14085" s="7" t="s">
        <v>16233</v>
      </c>
      <c r="B14085" s="8" t="s">
        <v>16234</v>
      </c>
      <c r="C14085" s="7" t="s">
        <v>232</v>
      </c>
      <c r="E14085" s="9">
        <v>169.1048</v>
      </c>
    </row>
    <row r="14086" s="1" customFormat="1" customHeight="1" spans="1:5">
      <c r="A14086" s="7" t="s">
        <v>16235</v>
      </c>
      <c r="B14086" s="8" t="s">
        <v>16236</v>
      </c>
      <c r="C14086" s="7" t="s">
        <v>618</v>
      </c>
      <c r="E14086" s="9">
        <v>34.6173</v>
      </c>
    </row>
    <row r="14087" s="1" customFormat="1" customHeight="1" spans="1:5">
      <c r="A14087" s="7" t="s">
        <v>16237</v>
      </c>
      <c r="B14087" s="8" t="s">
        <v>16238</v>
      </c>
      <c r="C14087" s="7" t="s">
        <v>215</v>
      </c>
      <c r="E14087" s="9">
        <v>1.2567</v>
      </c>
    </row>
    <row r="14088" s="1" customFormat="1" customHeight="1" spans="1:5">
      <c r="A14088" s="7" t="s">
        <v>16239</v>
      </c>
      <c r="B14088" s="8" t="s">
        <v>16240</v>
      </c>
      <c r="C14088" s="7" t="s">
        <v>215</v>
      </c>
      <c r="E14088" s="9">
        <v>0.5474</v>
      </c>
    </row>
    <row r="14089" s="1" customFormat="1" customHeight="1" spans="1:5">
      <c r="A14089" s="7" t="s">
        <v>16241</v>
      </c>
      <c r="B14089" s="8" t="s">
        <v>16242</v>
      </c>
      <c r="C14089" s="7" t="s">
        <v>215</v>
      </c>
      <c r="E14089" s="9">
        <v>0.2113</v>
      </c>
    </row>
    <row r="14090" s="1" customFormat="1" customHeight="1" spans="1:5">
      <c r="A14090" s="7" t="s">
        <v>16243</v>
      </c>
      <c r="B14090" s="8" t="s">
        <v>16244</v>
      </c>
      <c r="C14090" s="7" t="s">
        <v>215</v>
      </c>
      <c r="E14090" s="9">
        <v>0.273</v>
      </c>
    </row>
    <row r="14091" s="1" customFormat="1" customHeight="1" spans="1:5">
      <c r="A14091" s="7" t="s">
        <v>16245</v>
      </c>
      <c r="B14091" s="8" t="s">
        <v>16246</v>
      </c>
      <c r="C14091" s="7" t="s">
        <v>215</v>
      </c>
      <c r="E14091" s="9">
        <v>4.112</v>
      </c>
    </row>
    <row r="14092" s="1" customFormat="1" customHeight="1" spans="1:5">
      <c r="A14092" s="7" t="s">
        <v>16247</v>
      </c>
      <c r="B14092" s="8" t="s">
        <v>16248</v>
      </c>
      <c r="C14092" s="7" t="s">
        <v>232</v>
      </c>
      <c r="E14092" s="9">
        <v>42.2484</v>
      </c>
    </row>
    <row r="14093" s="1" customFormat="1" customHeight="1" spans="1:5">
      <c r="A14093" s="7" t="s">
        <v>16249</v>
      </c>
      <c r="B14093" s="8" t="s">
        <v>16250</v>
      </c>
      <c r="C14093" s="7" t="s">
        <v>232</v>
      </c>
      <c r="E14093" s="9">
        <v>27.7574</v>
      </c>
    </row>
    <row r="14094" s="1" customFormat="1" customHeight="1" spans="1:5">
      <c r="A14094" s="7" t="s">
        <v>16251</v>
      </c>
      <c r="B14094" s="8" t="s">
        <v>16252</v>
      </c>
      <c r="C14094" s="7" t="s">
        <v>12219</v>
      </c>
      <c r="E14094" s="9">
        <v>17.8706</v>
      </c>
    </row>
    <row r="14095" s="1" customFormat="1" customHeight="1" spans="1:5">
      <c r="A14095" s="7" t="s">
        <v>16253</v>
      </c>
      <c r="B14095" s="8" t="s">
        <v>16254</v>
      </c>
      <c r="C14095" s="7" t="s">
        <v>618</v>
      </c>
      <c r="E14095" s="9">
        <v>24.682</v>
      </c>
    </row>
    <row r="14096" s="1" customFormat="1" customHeight="1" spans="1:5">
      <c r="A14096" s="1">
        <v>307731</v>
      </c>
      <c r="B14096" s="1" t="s">
        <v>16255</v>
      </c>
      <c r="C14096" s="1" t="s">
        <v>13576</v>
      </c>
      <c r="E14096" s="1">
        <v>114.37</v>
      </c>
    </row>
    <row r="14097" s="1" customFormat="1" customHeight="1" spans="1:5">
      <c r="A14097" s="1">
        <v>307732</v>
      </c>
      <c r="B14097" s="1" t="s">
        <v>16256</v>
      </c>
      <c r="C14097" s="1" t="s">
        <v>13576</v>
      </c>
      <c r="E14097" s="1">
        <v>91.31</v>
      </c>
    </row>
    <row r="14098" s="1" customFormat="1" customHeight="1" spans="1:5">
      <c r="A14098" s="1">
        <v>308308</v>
      </c>
      <c r="B14098" s="1" t="s">
        <v>16257</v>
      </c>
      <c r="C14098" s="1" t="s">
        <v>215</v>
      </c>
      <c r="E14098" s="1">
        <v>14232.94</v>
      </c>
    </row>
    <row r="14099" s="1" customFormat="1" customHeight="1" spans="1:5">
      <c r="A14099" s="1">
        <v>308313</v>
      </c>
      <c r="B14099" s="1" t="s">
        <v>16258</v>
      </c>
      <c r="C14099" s="1" t="s">
        <v>215</v>
      </c>
      <c r="E14099" s="1">
        <v>93251.58</v>
      </c>
    </row>
    <row r="14100" s="1" customFormat="1" customHeight="1" spans="1:5">
      <c r="A14100" s="1">
        <v>308309</v>
      </c>
      <c r="B14100" s="1" t="s">
        <v>16259</v>
      </c>
      <c r="C14100" s="1" t="s">
        <v>215</v>
      </c>
      <c r="E14100" s="1">
        <v>23245.13</v>
      </c>
    </row>
    <row r="14101" s="1" customFormat="1" customHeight="1" spans="1:5">
      <c r="A14101" s="1">
        <v>308310</v>
      </c>
      <c r="B14101" s="1" t="s">
        <v>16260</v>
      </c>
      <c r="C14101" s="1" t="s">
        <v>215</v>
      </c>
      <c r="E14101" s="1">
        <v>37431.68</v>
      </c>
    </row>
    <row r="14102" s="1" customFormat="1" customHeight="1" spans="1:5">
      <c r="A14102" s="1">
        <v>308311</v>
      </c>
      <c r="B14102" s="1" t="s">
        <v>16261</v>
      </c>
      <c r="C14102" s="1" t="s">
        <v>215</v>
      </c>
      <c r="E14102" s="1">
        <v>50233.48</v>
      </c>
    </row>
    <row r="14103" s="1" customFormat="1" customHeight="1" spans="1:5">
      <c r="A14103" s="1">
        <v>308312</v>
      </c>
      <c r="B14103" s="1" t="s">
        <v>16262</v>
      </c>
      <c r="C14103" s="1" t="s">
        <v>215</v>
      </c>
      <c r="E14103" s="1">
        <v>68907.37</v>
      </c>
    </row>
    <row r="14104" s="1" customFormat="1" customHeight="1" spans="1:5">
      <c r="A14104" s="1">
        <v>308307</v>
      </c>
      <c r="B14104" s="1" t="s">
        <v>16263</v>
      </c>
      <c r="C14104" s="1" t="s">
        <v>215</v>
      </c>
      <c r="E14104" s="1">
        <v>10157.54</v>
      </c>
    </row>
    <row r="14105" s="1" customFormat="1" customHeight="1" spans="1:5">
      <c r="A14105" s="1">
        <v>308322</v>
      </c>
      <c r="B14105" s="1" t="s">
        <v>16264</v>
      </c>
      <c r="C14105" s="1" t="s">
        <v>215</v>
      </c>
      <c r="E14105" s="1">
        <v>9166.9</v>
      </c>
    </row>
    <row r="14106" s="1" customFormat="1" customHeight="1" spans="1:5">
      <c r="A14106" s="1">
        <v>308327</v>
      </c>
      <c r="B14106" s="1" t="s">
        <v>16265</v>
      </c>
      <c r="C14106" s="1" t="s">
        <v>215</v>
      </c>
      <c r="E14106" s="1">
        <v>59662.39</v>
      </c>
    </row>
    <row r="14107" s="1" customFormat="1" customHeight="1" spans="1:5">
      <c r="A14107" s="1">
        <v>308323</v>
      </c>
      <c r="B14107" s="1" t="s">
        <v>16266</v>
      </c>
      <c r="C14107" s="1" t="s">
        <v>215</v>
      </c>
      <c r="E14107" s="1">
        <v>12741.93</v>
      </c>
    </row>
    <row r="14108" s="1" customFormat="1" customHeight="1" spans="1:5">
      <c r="A14108" s="1">
        <v>308324</v>
      </c>
      <c r="B14108" s="1" t="s">
        <v>16267</v>
      </c>
      <c r="C14108" s="1" t="s">
        <v>215</v>
      </c>
      <c r="E14108" s="1">
        <v>21220.45</v>
      </c>
    </row>
    <row r="14109" s="1" customFormat="1" customHeight="1" spans="1:5">
      <c r="A14109" s="1">
        <v>308325</v>
      </c>
      <c r="B14109" s="1" t="s">
        <v>16268</v>
      </c>
      <c r="C14109" s="1" t="s">
        <v>215</v>
      </c>
      <c r="E14109" s="1">
        <v>30477.33</v>
      </c>
    </row>
    <row r="14110" s="1" customFormat="1" customHeight="1" spans="1:5">
      <c r="A14110" s="1">
        <v>308326</v>
      </c>
      <c r="B14110" s="1" t="s">
        <v>16269</v>
      </c>
      <c r="C14110" s="1" t="s">
        <v>215</v>
      </c>
      <c r="E14110" s="1">
        <v>43107.87</v>
      </c>
    </row>
    <row r="14111" s="1" customFormat="1" customHeight="1" spans="1:5">
      <c r="A14111" s="1">
        <v>308321</v>
      </c>
      <c r="B14111" s="1" t="s">
        <v>16270</v>
      </c>
      <c r="C14111" s="1" t="s">
        <v>215</v>
      </c>
      <c r="E14111" s="1">
        <v>5299.19</v>
      </c>
    </row>
    <row r="14112" s="1" customFormat="1" customHeight="1" spans="1:5">
      <c r="A14112" s="1">
        <v>308315</v>
      </c>
      <c r="B14112" s="1" t="s">
        <v>16271</v>
      </c>
      <c r="C14112" s="1" t="s">
        <v>215</v>
      </c>
      <c r="E14112" s="1">
        <v>10847.95</v>
      </c>
    </row>
    <row r="14113" s="1" customFormat="1" customHeight="1" spans="1:5">
      <c r="A14113" s="1">
        <v>308320</v>
      </c>
      <c r="B14113" s="1" t="s">
        <v>16272</v>
      </c>
      <c r="C14113" s="1" t="s">
        <v>215</v>
      </c>
      <c r="E14113" s="1">
        <v>63435.82</v>
      </c>
    </row>
    <row r="14114" s="1" customFormat="1" customHeight="1" spans="1:5">
      <c r="A14114" s="1">
        <v>308316</v>
      </c>
      <c r="B14114" s="1" t="s">
        <v>16273</v>
      </c>
      <c r="C14114" s="1" t="s">
        <v>215</v>
      </c>
      <c r="E14114" s="1">
        <v>14876.26</v>
      </c>
    </row>
    <row r="14115" s="1" customFormat="1" customHeight="1" spans="1:5">
      <c r="A14115" s="1">
        <v>308317</v>
      </c>
      <c r="B14115" s="1" t="s">
        <v>16274</v>
      </c>
      <c r="C14115" s="1" t="s">
        <v>215</v>
      </c>
      <c r="E14115" s="1">
        <v>26596.22</v>
      </c>
    </row>
    <row r="14116" s="1" customFormat="1" customHeight="1" spans="1:5">
      <c r="A14116" s="1">
        <v>308318</v>
      </c>
      <c r="B14116" s="1" t="s">
        <v>16275</v>
      </c>
      <c r="C14116" s="1" t="s">
        <v>215</v>
      </c>
      <c r="E14116" s="1">
        <v>34556.56</v>
      </c>
    </row>
    <row r="14117" s="1" customFormat="1" customHeight="1" spans="1:5">
      <c r="A14117" s="1">
        <v>308319</v>
      </c>
      <c r="B14117" s="1" t="s">
        <v>16276</v>
      </c>
      <c r="C14117" s="1" t="s">
        <v>215</v>
      </c>
      <c r="E14117" s="1">
        <v>47951.7</v>
      </c>
    </row>
    <row r="14118" s="1" customFormat="1" customHeight="1" spans="1:5">
      <c r="A14118" s="1">
        <v>308314</v>
      </c>
      <c r="B14118" s="1" t="s">
        <v>16277</v>
      </c>
      <c r="C14118" s="1" t="s">
        <v>215</v>
      </c>
      <c r="E14118" s="1">
        <v>6711.42</v>
      </c>
    </row>
    <row r="14119" s="1" customFormat="1" customHeight="1" spans="1:5">
      <c r="A14119" s="1">
        <v>308250</v>
      </c>
      <c r="B14119" s="1" t="s">
        <v>16278</v>
      </c>
      <c r="C14119" s="1" t="s">
        <v>215</v>
      </c>
      <c r="E14119" s="1">
        <v>5816.51</v>
      </c>
    </row>
    <row r="14120" s="1" customFormat="1" customHeight="1" spans="1:5">
      <c r="A14120" s="1">
        <v>308251</v>
      </c>
      <c r="B14120" s="1" t="s">
        <v>16279</v>
      </c>
      <c r="C14120" s="1" t="s">
        <v>215</v>
      </c>
      <c r="E14120" s="1">
        <v>8643.05</v>
      </c>
    </row>
    <row r="14121" s="1" customFormat="1" customHeight="1" spans="1:5">
      <c r="A14121" s="1">
        <v>308268</v>
      </c>
      <c r="B14121" s="1" t="s">
        <v>16280</v>
      </c>
      <c r="C14121" s="1" t="s">
        <v>215</v>
      </c>
      <c r="E14121" s="1">
        <v>129106.67</v>
      </c>
    </row>
    <row r="14122" s="1" customFormat="1" customHeight="1" spans="1:5">
      <c r="A14122" s="1">
        <v>308252</v>
      </c>
      <c r="B14122" s="1" t="s">
        <v>16281</v>
      </c>
      <c r="C14122" s="1" t="s">
        <v>215</v>
      </c>
      <c r="E14122" s="1">
        <v>10932.37</v>
      </c>
    </row>
    <row r="14123" s="1" customFormat="1" customHeight="1" spans="1:5">
      <c r="A14123" s="1">
        <v>308253</v>
      </c>
      <c r="B14123" s="1" t="s">
        <v>16282</v>
      </c>
      <c r="C14123" s="1" t="s">
        <v>215</v>
      </c>
      <c r="E14123" s="1">
        <v>13789.89</v>
      </c>
    </row>
    <row r="14124" s="1" customFormat="1" customHeight="1" spans="1:5">
      <c r="A14124" s="1">
        <v>308254</v>
      </c>
      <c r="B14124" s="1" t="s">
        <v>16283</v>
      </c>
      <c r="C14124" s="1" t="s">
        <v>215</v>
      </c>
      <c r="E14124" s="1">
        <v>15837.67</v>
      </c>
    </row>
    <row r="14125" s="1" customFormat="1" customHeight="1" spans="1:5">
      <c r="A14125" s="1">
        <v>308255</v>
      </c>
      <c r="B14125" s="1" t="s">
        <v>16284</v>
      </c>
      <c r="C14125" s="1" t="s">
        <v>215</v>
      </c>
      <c r="E14125" s="1">
        <v>19125.76</v>
      </c>
    </row>
    <row r="14126" s="1" customFormat="1" customHeight="1" spans="1:5">
      <c r="A14126" s="1">
        <v>308256</v>
      </c>
      <c r="B14126" s="1" t="s">
        <v>16285</v>
      </c>
      <c r="C14126" s="1" t="s">
        <v>215</v>
      </c>
      <c r="E14126" s="1">
        <v>22544.02</v>
      </c>
    </row>
    <row r="14127" s="1" customFormat="1" customHeight="1" spans="1:5">
      <c r="A14127" s="1">
        <v>308257</v>
      </c>
      <c r="B14127" s="1" t="s">
        <v>16286</v>
      </c>
      <c r="C14127" s="1" t="s">
        <v>215</v>
      </c>
      <c r="E14127" s="1">
        <v>57130.3</v>
      </c>
    </row>
    <row r="14128" s="1" customFormat="1" customHeight="1" spans="1:5">
      <c r="A14128" s="1">
        <v>308258</v>
      </c>
      <c r="B14128" s="1" t="s">
        <v>16287</v>
      </c>
      <c r="C14128" s="1" t="s">
        <v>215</v>
      </c>
      <c r="E14128" s="1">
        <v>63516.55</v>
      </c>
    </row>
    <row r="14129" s="1" customFormat="1" customHeight="1" spans="1:5">
      <c r="A14129" s="1">
        <v>308259</v>
      </c>
      <c r="B14129" s="1" t="s">
        <v>16288</v>
      </c>
      <c r="C14129" s="1" t="s">
        <v>215</v>
      </c>
      <c r="E14129" s="1">
        <v>68874.8</v>
      </c>
    </row>
    <row r="14130" s="1" customFormat="1" customHeight="1" spans="1:5">
      <c r="A14130" s="1">
        <v>308260</v>
      </c>
      <c r="B14130" s="1" t="s">
        <v>16289</v>
      </c>
      <c r="C14130" s="1" t="s">
        <v>215</v>
      </c>
      <c r="E14130" s="1">
        <v>74285.23</v>
      </c>
    </row>
    <row r="14131" s="1" customFormat="1" customHeight="1" spans="1:5">
      <c r="A14131" s="1">
        <v>308261</v>
      </c>
      <c r="B14131" s="1" t="s">
        <v>16290</v>
      </c>
      <c r="C14131" s="1" t="s">
        <v>215</v>
      </c>
      <c r="E14131" s="1">
        <v>84408.89</v>
      </c>
    </row>
    <row r="14132" s="1" customFormat="1" customHeight="1" spans="1:5">
      <c r="A14132" s="1">
        <v>308262</v>
      </c>
      <c r="B14132" s="1" t="s">
        <v>16291</v>
      </c>
      <c r="C14132" s="1" t="s">
        <v>215</v>
      </c>
      <c r="E14132" s="1">
        <v>87108.39</v>
      </c>
    </row>
    <row r="14133" s="1" customFormat="1" customHeight="1" spans="1:5">
      <c r="A14133" s="1">
        <v>308263</v>
      </c>
      <c r="B14133" s="1" t="s">
        <v>16292</v>
      </c>
      <c r="C14133" s="1" t="s">
        <v>215</v>
      </c>
      <c r="E14133" s="1">
        <v>97318.81</v>
      </c>
    </row>
    <row r="14134" s="1" customFormat="1" customHeight="1" spans="1:5">
      <c r="A14134" s="1">
        <v>308264</v>
      </c>
      <c r="B14134" s="1" t="s">
        <v>16293</v>
      </c>
      <c r="C14134" s="1" t="s">
        <v>215</v>
      </c>
      <c r="E14134" s="1">
        <v>104059.99</v>
      </c>
    </row>
    <row r="14135" s="1" customFormat="1" customHeight="1" spans="1:5">
      <c r="A14135" s="1">
        <v>308265</v>
      </c>
      <c r="B14135" s="1" t="s">
        <v>16294</v>
      </c>
      <c r="C14135" s="1" t="s">
        <v>215</v>
      </c>
      <c r="E14135" s="1">
        <v>106592.9</v>
      </c>
    </row>
    <row r="14136" s="1" customFormat="1" customHeight="1" spans="1:5">
      <c r="A14136" s="1">
        <v>308266</v>
      </c>
      <c r="B14136" s="1" t="s">
        <v>16295</v>
      </c>
      <c r="C14136" s="1" t="s">
        <v>215</v>
      </c>
      <c r="E14136" s="1">
        <v>115190.03</v>
      </c>
    </row>
    <row r="14137" s="1" customFormat="1" customHeight="1" spans="1:5">
      <c r="A14137" s="1">
        <v>308267</v>
      </c>
      <c r="B14137" s="1" t="s">
        <v>16296</v>
      </c>
      <c r="C14137" s="1" t="s">
        <v>215</v>
      </c>
      <c r="E14137" s="1">
        <v>121462.9</v>
      </c>
    </row>
    <row r="14138" s="1" customFormat="1" customHeight="1" spans="1:5">
      <c r="A14138" s="1">
        <v>308288</v>
      </c>
      <c r="B14138" s="1" t="s">
        <v>16297</v>
      </c>
      <c r="C14138" s="1" t="s">
        <v>215</v>
      </c>
      <c r="E14138" s="1">
        <v>12952.87</v>
      </c>
    </row>
    <row r="14139" s="1" customFormat="1" customHeight="1" spans="1:5">
      <c r="A14139" s="1">
        <v>308289</v>
      </c>
      <c r="B14139" s="1" t="s">
        <v>16298</v>
      </c>
      <c r="C14139" s="1" t="s">
        <v>215</v>
      </c>
      <c r="E14139" s="1">
        <v>18318.64</v>
      </c>
    </row>
    <row r="14140" s="1" customFormat="1" customHeight="1" spans="1:5">
      <c r="A14140" s="1">
        <v>308306</v>
      </c>
      <c r="B14140" s="1" t="s">
        <v>16299</v>
      </c>
      <c r="C14140" s="1" t="s">
        <v>215</v>
      </c>
      <c r="E14140" s="1">
        <v>121768.48</v>
      </c>
    </row>
    <row r="14141" s="1" customFormat="1" customHeight="1" spans="1:5">
      <c r="A14141" s="1">
        <v>308290</v>
      </c>
      <c r="B14141" s="1" t="s">
        <v>16300</v>
      </c>
      <c r="C14141" s="1" t="s">
        <v>215</v>
      </c>
      <c r="E14141" s="1">
        <v>24368.14</v>
      </c>
    </row>
    <row r="14142" s="1" customFormat="1" customHeight="1" spans="1:5">
      <c r="A14142" s="1">
        <v>308291</v>
      </c>
      <c r="B14142" s="1" t="s">
        <v>16301</v>
      </c>
      <c r="C14142" s="1" t="s">
        <v>215</v>
      </c>
      <c r="E14142" s="1">
        <v>29042.54</v>
      </c>
    </row>
    <row r="14143" s="1" customFormat="1" customHeight="1" spans="1:5">
      <c r="A14143" s="1">
        <v>308292</v>
      </c>
      <c r="B14143" s="1" t="s">
        <v>16302</v>
      </c>
      <c r="C14143" s="1" t="s">
        <v>215</v>
      </c>
      <c r="E14143" s="1">
        <v>34028.38</v>
      </c>
    </row>
    <row r="14144" s="1" customFormat="1" customHeight="1" spans="1:5">
      <c r="A14144" s="1">
        <v>308293</v>
      </c>
      <c r="B14144" s="1" t="s">
        <v>16303</v>
      </c>
      <c r="C14144" s="1" t="s">
        <v>215</v>
      </c>
      <c r="E14144" s="1">
        <v>38675.57</v>
      </c>
    </row>
    <row r="14145" s="1" customFormat="1" customHeight="1" spans="1:5">
      <c r="A14145" s="1">
        <v>308294</v>
      </c>
      <c r="B14145" s="1" t="s">
        <v>16304</v>
      </c>
      <c r="C14145" s="1" t="s">
        <v>215</v>
      </c>
      <c r="E14145" s="1">
        <v>44121.76</v>
      </c>
    </row>
    <row r="14146" s="1" customFormat="1" customHeight="1" spans="1:5">
      <c r="A14146" s="1">
        <v>308295</v>
      </c>
      <c r="B14146" s="1" t="s">
        <v>16305</v>
      </c>
      <c r="C14146" s="1" t="s">
        <v>215</v>
      </c>
      <c r="E14146" s="1">
        <v>51127.32</v>
      </c>
    </row>
    <row r="14147" s="1" customFormat="1" customHeight="1" spans="1:5">
      <c r="A14147" s="1">
        <v>308296</v>
      </c>
      <c r="B14147" s="1" t="s">
        <v>16306</v>
      </c>
      <c r="C14147" s="1" t="s">
        <v>215</v>
      </c>
      <c r="E14147" s="1">
        <v>56926.66</v>
      </c>
    </row>
    <row r="14148" s="1" customFormat="1" customHeight="1" spans="1:5">
      <c r="A14148" s="1">
        <v>308297</v>
      </c>
      <c r="B14148" s="1" t="s">
        <v>16307</v>
      </c>
      <c r="C14148" s="1" t="s">
        <v>215</v>
      </c>
      <c r="E14148" s="1">
        <v>61690.98</v>
      </c>
    </row>
    <row r="14149" s="1" customFormat="1" customHeight="1" spans="1:5">
      <c r="A14149" s="1">
        <v>308298</v>
      </c>
      <c r="B14149" s="1" t="s">
        <v>16308</v>
      </c>
      <c r="C14149" s="1" t="s">
        <v>215</v>
      </c>
      <c r="E14149" s="1">
        <v>70358.52</v>
      </c>
    </row>
    <row r="14150" s="1" customFormat="1" customHeight="1" spans="1:5">
      <c r="A14150" s="1">
        <v>308299</v>
      </c>
      <c r="B14150" s="1" t="s">
        <v>16309</v>
      </c>
      <c r="C14150" s="1" t="s">
        <v>215</v>
      </c>
      <c r="E14150" s="1">
        <v>76022.66</v>
      </c>
    </row>
    <row r="14151" s="1" customFormat="1" customHeight="1" spans="1:5">
      <c r="A14151" s="1">
        <v>308300</v>
      </c>
      <c r="B14151" s="1" t="s">
        <v>16310</v>
      </c>
      <c r="C14151" s="1" t="s">
        <v>215</v>
      </c>
      <c r="E14151" s="1">
        <v>81848.46</v>
      </c>
    </row>
    <row r="14152" s="1" customFormat="1" customHeight="1" spans="1:5">
      <c r="A14152" s="1">
        <v>308301</v>
      </c>
      <c r="B14152" s="1" t="s">
        <v>16311</v>
      </c>
      <c r="C14152" s="1" t="s">
        <v>215</v>
      </c>
      <c r="E14152" s="1">
        <v>88337.2</v>
      </c>
    </row>
    <row r="14153" s="1" customFormat="1" customHeight="1" spans="1:5">
      <c r="A14153" s="1">
        <v>308302</v>
      </c>
      <c r="B14153" s="1" t="s">
        <v>16312</v>
      </c>
      <c r="C14153" s="1" t="s">
        <v>215</v>
      </c>
      <c r="E14153" s="1">
        <v>94124.93</v>
      </c>
    </row>
    <row r="14154" s="1" customFormat="1" customHeight="1" spans="1:5">
      <c r="A14154" s="1">
        <v>308303</v>
      </c>
      <c r="B14154" s="1" t="s">
        <v>16313</v>
      </c>
      <c r="C14154" s="1" t="s">
        <v>215</v>
      </c>
      <c r="E14154" s="1">
        <v>103573.17</v>
      </c>
    </row>
    <row r="14155" s="1" customFormat="1" customHeight="1" spans="1:5">
      <c r="A14155" s="1">
        <v>308304</v>
      </c>
      <c r="B14155" s="1" t="s">
        <v>16314</v>
      </c>
      <c r="C14155" s="1" t="s">
        <v>215</v>
      </c>
      <c r="E14155" s="1">
        <v>109143.59</v>
      </c>
    </row>
    <row r="14156" s="1" customFormat="1" customHeight="1" spans="1:5">
      <c r="A14156" s="1">
        <v>308305</v>
      </c>
      <c r="B14156" s="1" t="s">
        <v>16315</v>
      </c>
      <c r="C14156" s="1" t="s">
        <v>215</v>
      </c>
      <c r="E14156" s="1">
        <v>115946.95</v>
      </c>
    </row>
    <row r="14157" s="1" customFormat="1" customHeight="1" spans="1:5">
      <c r="A14157" s="1">
        <v>308269</v>
      </c>
      <c r="B14157" s="1" t="s">
        <v>16316</v>
      </c>
      <c r="C14157" s="1" t="s">
        <v>215</v>
      </c>
      <c r="E14157" s="1">
        <v>10154.57</v>
      </c>
    </row>
    <row r="14158" s="1" customFormat="1" customHeight="1" spans="1:5">
      <c r="A14158" s="1">
        <v>308270</v>
      </c>
      <c r="B14158" s="1" t="s">
        <v>16317</v>
      </c>
      <c r="C14158" s="1" t="s">
        <v>215</v>
      </c>
      <c r="E14158" s="1">
        <v>14764.88</v>
      </c>
    </row>
    <row r="14159" s="1" customFormat="1" customHeight="1" spans="1:5">
      <c r="A14159" s="1">
        <v>308287</v>
      </c>
      <c r="B14159" s="1" t="s">
        <v>16318</v>
      </c>
      <c r="C14159" s="1" t="s">
        <v>215</v>
      </c>
      <c r="E14159" s="1">
        <v>135669.5</v>
      </c>
    </row>
    <row r="14160" s="1" customFormat="1" customHeight="1" spans="1:5">
      <c r="A14160" s="1">
        <v>308271</v>
      </c>
      <c r="B14160" s="1" t="s">
        <v>16319</v>
      </c>
      <c r="C14160" s="1" t="s">
        <v>215</v>
      </c>
      <c r="E14160" s="1">
        <v>18025.59</v>
      </c>
    </row>
    <row r="14161" s="1" customFormat="1" customHeight="1" spans="1:5">
      <c r="A14161" s="1">
        <v>308272</v>
      </c>
      <c r="B14161" s="1" t="s">
        <v>16320</v>
      </c>
      <c r="C14161" s="1" t="s">
        <v>215</v>
      </c>
      <c r="E14161" s="1">
        <v>21255.61</v>
      </c>
    </row>
    <row r="14162" s="1" customFormat="1" customHeight="1" spans="1:5">
      <c r="A14162" s="1">
        <v>308273</v>
      </c>
      <c r="B14162" s="1" t="s">
        <v>16321</v>
      </c>
      <c r="C14162" s="1" t="s">
        <v>215</v>
      </c>
      <c r="E14162" s="1">
        <v>26092.71</v>
      </c>
    </row>
    <row r="14163" s="1" customFormat="1" customHeight="1" spans="1:5">
      <c r="A14163" s="1">
        <v>308274</v>
      </c>
      <c r="B14163" s="1" t="s">
        <v>16322</v>
      </c>
      <c r="C14163" s="1" t="s">
        <v>215</v>
      </c>
      <c r="E14163" s="1">
        <v>30026.4</v>
      </c>
    </row>
    <row r="14164" s="1" customFormat="1" customHeight="1" spans="1:5">
      <c r="A14164" s="1">
        <v>308275</v>
      </c>
      <c r="B14164" s="1" t="s">
        <v>16323</v>
      </c>
      <c r="C14164" s="1" t="s">
        <v>215</v>
      </c>
      <c r="E14164" s="1">
        <v>39119.61</v>
      </c>
    </row>
    <row r="14165" s="1" customFormat="1" customHeight="1" spans="1:5">
      <c r="A14165" s="1">
        <v>308276</v>
      </c>
      <c r="B14165" s="1" t="s">
        <v>16324</v>
      </c>
      <c r="C14165" s="1" t="s">
        <v>215</v>
      </c>
      <c r="E14165" s="1">
        <v>59874.23</v>
      </c>
    </row>
    <row r="14166" s="1" customFormat="1" customHeight="1" spans="1:5">
      <c r="A14166" s="1">
        <v>308277</v>
      </c>
      <c r="B14166" s="1" t="s">
        <v>16325</v>
      </c>
      <c r="C14166" s="1" t="s">
        <v>215</v>
      </c>
      <c r="E14166" s="1">
        <v>66288.58</v>
      </c>
    </row>
    <row r="14167" s="1" customFormat="1" customHeight="1" spans="1:5">
      <c r="A14167" s="1">
        <v>308278</v>
      </c>
      <c r="B14167" s="1" t="s">
        <v>16326</v>
      </c>
      <c r="C14167" s="1" t="s">
        <v>215</v>
      </c>
      <c r="E14167" s="1">
        <v>72036.23</v>
      </c>
    </row>
    <row r="14168" s="1" customFormat="1" customHeight="1" spans="1:5">
      <c r="A14168" s="1">
        <v>308279</v>
      </c>
      <c r="B14168" s="1" t="s">
        <v>16327</v>
      </c>
      <c r="C14168" s="1" t="s">
        <v>215</v>
      </c>
      <c r="E14168" s="1">
        <v>75765.14</v>
      </c>
    </row>
    <row r="14169" s="1" customFormat="1" customHeight="1" spans="1:5">
      <c r="A14169" s="1">
        <v>308280</v>
      </c>
      <c r="B14169" s="1" t="s">
        <v>16328</v>
      </c>
      <c r="C14169" s="1" t="s">
        <v>215</v>
      </c>
      <c r="E14169" s="1">
        <v>86554.84</v>
      </c>
    </row>
    <row r="14170" s="1" customFormat="1" customHeight="1" spans="1:5">
      <c r="A14170" s="1">
        <v>308281</v>
      </c>
      <c r="B14170" s="1" t="s">
        <v>16329</v>
      </c>
      <c r="C14170" s="1" t="s">
        <v>215</v>
      </c>
      <c r="E14170" s="1">
        <v>92983.68</v>
      </c>
    </row>
    <row r="14171" s="1" customFormat="1" customHeight="1" spans="1:5">
      <c r="A14171" s="1">
        <v>308282</v>
      </c>
      <c r="B14171" s="1" t="s">
        <v>16330</v>
      </c>
      <c r="C14171" s="1" t="s">
        <v>215</v>
      </c>
      <c r="E14171" s="1">
        <v>99995.75</v>
      </c>
    </row>
    <row r="14172" s="1" customFormat="1" customHeight="1" spans="1:5">
      <c r="A14172" s="1">
        <v>308283</v>
      </c>
      <c r="B14172" s="1" t="s">
        <v>16331</v>
      </c>
      <c r="C14172" s="1" t="s">
        <v>215</v>
      </c>
      <c r="E14172" s="1">
        <v>106241.96</v>
      </c>
    </row>
    <row r="14173" s="1" customFormat="1" customHeight="1" spans="1:5">
      <c r="A14173" s="1">
        <v>308284</v>
      </c>
      <c r="B14173" s="1" t="s">
        <v>16332</v>
      </c>
      <c r="C14173" s="1" t="s">
        <v>215</v>
      </c>
      <c r="E14173" s="1">
        <v>114902.95</v>
      </c>
    </row>
    <row r="14174" s="1" customFormat="1" customHeight="1" spans="1:5">
      <c r="A14174" s="1">
        <v>308285</v>
      </c>
      <c r="B14174" s="1" t="s">
        <v>16333</v>
      </c>
      <c r="C14174" s="1" t="s">
        <v>215</v>
      </c>
      <c r="E14174" s="1">
        <v>122009.82</v>
      </c>
    </row>
    <row r="14175" s="1" customFormat="1" customHeight="1" spans="1:5">
      <c r="A14175" s="1">
        <v>308286</v>
      </c>
      <c r="B14175" s="1" t="s">
        <v>16334</v>
      </c>
      <c r="C14175" s="1" t="s">
        <v>215</v>
      </c>
      <c r="E14175" s="1">
        <v>129158.48</v>
      </c>
    </row>
    <row r="14176" s="1" customFormat="1" customHeight="1" spans="1:5">
      <c r="A14176" s="1">
        <v>307733</v>
      </c>
      <c r="B14176" s="1" t="s">
        <v>16335</v>
      </c>
      <c r="C14176" s="1" t="s">
        <v>232</v>
      </c>
      <c r="E14176" s="1">
        <v>459.42</v>
      </c>
    </row>
    <row r="14177" s="1" customFormat="1" customHeight="1" spans="1:5">
      <c r="A14177" s="1">
        <v>307734</v>
      </c>
      <c r="B14177" s="1" t="s">
        <v>16336</v>
      </c>
      <c r="C14177" s="1" t="s">
        <v>232</v>
      </c>
      <c r="E14177" s="1">
        <v>594.31</v>
      </c>
    </row>
    <row r="14178" s="1" customFormat="1" customHeight="1" spans="1:5">
      <c r="A14178" s="1">
        <v>307735</v>
      </c>
      <c r="B14178" s="1" t="s">
        <v>16337</v>
      </c>
      <c r="C14178" s="1" t="s">
        <v>232</v>
      </c>
      <c r="E14178" s="1">
        <v>1001.73</v>
      </c>
    </row>
    <row r="14179" s="1" customFormat="1" customHeight="1" spans="1:5">
      <c r="A14179" s="1">
        <v>307736</v>
      </c>
      <c r="B14179" s="1" t="s">
        <v>16338</v>
      </c>
      <c r="C14179" s="1" t="s">
        <v>232</v>
      </c>
      <c r="E14179" s="1">
        <v>1362.96</v>
      </c>
    </row>
    <row r="14180" s="1" customFormat="1" customHeight="1" spans="1:5">
      <c r="A14180" s="1">
        <v>307737</v>
      </c>
      <c r="B14180" s="1" t="s">
        <v>16339</v>
      </c>
      <c r="C14180" s="1" t="s">
        <v>232</v>
      </c>
      <c r="E14180" s="1">
        <v>1662.89</v>
      </c>
    </row>
    <row r="14181" s="1" customFormat="1" customHeight="1" spans="1:5">
      <c r="A14181" s="1">
        <v>307730</v>
      </c>
      <c r="B14181" s="1" t="s">
        <v>13700</v>
      </c>
      <c r="C14181" s="1" t="s">
        <v>232</v>
      </c>
      <c r="E14181" s="1">
        <v>0</v>
      </c>
    </row>
    <row r="14182" s="1" customFormat="1" customHeight="1" spans="1:5">
      <c r="A14182" s="1">
        <v>307084</v>
      </c>
      <c r="B14182" s="1" t="s">
        <v>16340</v>
      </c>
      <c r="C14182" s="1" t="s">
        <v>232</v>
      </c>
      <c r="E14182" s="1">
        <v>30.25</v>
      </c>
    </row>
    <row r="14183" s="1" customFormat="1" customHeight="1" spans="1:5">
      <c r="A14183" s="1">
        <v>407818</v>
      </c>
      <c r="B14183" s="1" t="s">
        <v>16341</v>
      </c>
      <c r="C14183" s="1" t="s">
        <v>618</v>
      </c>
      <c r="E14183" s="1">
        <v>12.07</v>
      </c>
    </row>
    <row r="14184" s="1" customFormat="1" customHeight="1" spans="1:5">
      <c r="A14184" s="1">
        <v>407819</v>
      </c>
      <c r="B14184" s="1" t="s">
        <v>16342</v>
      </c>
      <c r="C14184" s="1" t="s">
        <v>618</v>
      </c>
      <c r="E14184" s="1">
        <v>11.94</v>
      </c>
    </row>
    <row r="14185" s="1" customFormat="1" customHeight="1" spans="1:5">
      <c r="A14185" s="1">
        <v>407820</v>
      </c>
      <c r="B14185" s="1" t="s">
        <v>16343</v>
      </c>
      <c r="C14185" s="1" t="s">
        <v>618</v>
      </c>
      <c r="E14185" s="1">
        <v>12.99</v>
      </c>
    </row>
    <row r="14186" s="1" customFormat="1" customHeight="1" spans="1:5">
      <c r="A14186" s="1">
        <v>407740</v>
      </c>
      <c r="B14186" s="1" t="s">
        <v>16344</v>
      </c>
      <c r="C14186" s="1" t="s">
        <v>618</v>
      </c>
      <c r="E14186" s="1">
        <v>14.78</v>
      </c>
    </row>
    <row r="14187" s="1" customFormat="1" customHeight="1" spans="1:5">
      <c r="A14187" s="1">
        <v>408037</v>
      </c>
      <c r="B14187" s="1" t="s">
        <v>16345</v>
      </c>
      <c r="C14187" s="1" t="s">
        <v>215</v>
      </c>
      <c r="E14187" s="1">
        <v>22.69</v>
      </c>
    </row>
    <row r="14188" s="1" customFormat="1" customHeight="1" spans="1:5">
      <c r="A14188" s="1">
        <v>408038</v>
      </c>
      <c r="B14188" s="1" t="s">
        <v>16346</v>
      </c>
      <c r="C14188" s="1" t="s">
        <v>215</v>
      </c>
      <c r="E14188" s="1">
        <v>33.03</v>
      </c>
    </row>
    <row r="14189" s="1" customFormat="1" customHeight="1" spans="1:5">
      <c r="A14189" s="1">
        <v>408039</v>
      </c>
      <c r="B14189" s="1" t="s">
        <v>16347</v>
      </c>
      <c r="C14189" s="1" t="s">
        <v>215</v>
      </c>
      <c r="E14189" s="1">
        <v>43.51</v>
      </c>
    </row>
    <row r="14190" s="1" customFormat="1" customHeight="1" spans="1:5">
      <c r="A14190" s="1">
        <v>408041</v>
      </c>
      <c r="B14190" s="1" t="s">
        <v>16348</v>
      </c>
      <c r="C14190" s="1" t="s">
        <v>215</v>
      </c>
      <c r="E14190" s="1">
        <v>61</v>
      </c>
    </row>
    <row r="14191" s="1" customFormat="1" customHeight="1" spans="1:5">
      <c r="A14191" s="1">
        <v>408042</v>
      </c>
      <c r="B14191" s="1" t="s">
        <v>16349</v>
      </c>
      <c r="C14191" s="1" t="s">
        <v>215</v>
      </c>
      <c r="E14191" s="1">
        <v>91.53</v>
      </c>
    </row>
    <row r="14192" s="1" customFormat="1" customHeight="1" spans="1:5">
      <c r="A14192" s="1">
        <v>408031</v>
      </c>
      <c r="B14192" s="1" t="s">
        <v>16350</v>
      </c>
      <c r="C14192" s="1" t="s">
        <v>215</v>
      </c>
      <c r="E14192" s="1">
        <v>21.46</v>
      </c>
    </row>
    <row r="14193" s="1" customFormat="1" customHeight="1" spans="1:5">
      <c r="A14193" s="1">
        <v>408032</v>
      </c>
      <c r="B14193" s="1" t="s">
        <v>16351</v>
      </c>
      <c r="C14193" s="1" t="s">
        <v>215</v>
      </c>
      <c r="E14193" s="1">
        <v>29.14</v>
      </c>
    </row>
    <row r="14194" s="1" customFormat="1" customHeight="1" spans="1:5">
      <c r="A14194" s="1">
        <v>408033</v>
      </c>
      <c r="B14194" s="1" t="s">
        <v>16352</v>
      </c>
      <c r="C14194" s="1" t="s">
        <v>215</v>
      </c>
      <c r="E14194" s="1">
        <v>40.96</v>
      </c>
    </row>
    <row r="14195" s="1" customFormat="1" customHeight="1" spans="1:5">
      <c r="A14195" s="1">
        <v>408035</v>
      </c>
      <c r="B14195" s="1" t="s">
        <v>16353</v>
      </c>
      <c r="C14195" s="1" t="s">
        <v>215</v>
      </c>
      <c r="E14195" s="1">
        <v>75.19</v>
      </c>
    </row>
    <row r="14196" s="1" customFormat="1" customHeight="1" spans="1:5">
      <c r="A14196" s="1">
        <v>408036</v>
      </c>
      <c r="B14196" s="1" t="s">
        <v>16354</v>
      </c>
      <c r="C14196" s="1" t="s">
        <v>215</v>
      </c>
      <c r="E14196" s="1">
        <v>145.53</v>
      </c>
    </row>
    <row r="14197" s="1" customFormat="1" customHeight="1" spans="1:5">
      <c r="A14197" s="1">
        <v>408067</v>
      </c>
      <c r="B14197" s="1" t="s">
        <v>16355</v>
      </c>
      <c r="C14197" s="1" t="s">
        <v>618</v>
      </c>
      <c r="E14197" s="1">
        <v>12.06</v>
      </c>
    </row>
    <row r="14198" s="1" customFormat="1" customHeight="1" spans="1:5">
      <c r="A14198" s="1">
        <v>407743</v>
      </c>
      <c r="B14198" s="1" t="s">
        <v>16356</v>
      </c>
      <c r="C14198" s="1" t="s">
        <v>618</v>
      </c>
      <c r="E14198" s="1">
        <v>13.19</v>
      </c>
    </row>
    <row r="14199" s="1" customFormat="1" customHeight="1" spans="1:5">
      <c r="A14199" s="1">
        <v>607137</v>
      </c>
      <c r="B14199" s="1" t="s">
        <v>16357</v>
      </c>
      <c r="C14199" s="1" t="s">
        <v>232</v>
      </c>
      <c r="E14199" s="1">
        <v>60265.54</v>
      </c>
    </row>
    <row r="14200" s="1" customFormat="1" customHeight="1" spans="1:5">
      <c r="A14200" s="1">
        <v>606785</v>
      </c>
      <c r="B14200" s="1" t="s">
        <v>16358</v>
      </c>
      <c r="C14200" s="1" t="s">
        <v>232</v>
      </c>
      <c r="E14200" s="1">
        <v>59695.72</v>
      </c>
    </row>
    <row r="14201" s="1" customFormat="1" customHeight="1" spans="1:5">
      <c r="A14201" s="1">
        <v>607139</v>
      </c>
      <c r="B14201" s="1" t="s">
        <v>16359</v>
      </c>
      <c r="C14201" s="1" t="s">
        <v>232</v>
      </c>
      <c r="E14201" s="1">
        <v>61068.51</v>
      </c>
    </row>
    <row r="14202" s="1" customFormat="1" customHeight="1" spans="1:5">
      <c r="A14202" s="1">
        <v>606787</v>
      </c>
      <c r="B14202" s="1" t="s">
        <v>16360</v>
      </c>
      <c r="C14202" s="1" t="s">
        <v>232</v>
      </c>
      <c r="E14202" s="1">
        <v>60184.33</v>
      </c>
    </row>
    <row r="14203" s="1" customFormat="1" customHeight="1" spans="1:5">
      <c r="A14203" s="1">
        <v>607140</v>
      </c>
      <c r="B14203" s="1" t="s">
        <v>16361</v>
      </c>
      <c r="C14203" s="1" t="s">
        <v>232</v>
      </c>
      <c r="E14203" s="1">
        <v>55824.3</v>
      </c>
    </row>
    <row r="14204" s="1" customFormat="1" customHeight="1" spans="1:5">
      <c r="A14204" s="1">
        <v>606788</v>
      </c>
      <c r="B14204" s="1" t="s">
        <v>16362</v>
      </c>
      <c r="C14204" s="1" t="s">
        <v>232</v>
      </c>
      <c r="E14204" s="1">
        <v>55627.22</v>
      </c>
    </row>
    <row r="14205" s="1" customFormat="1" customHeight="1" spans="1:5">
      <c r="A14205" s="1">
        <v>607141</v>
      </c>
      <c r="B14205" s="1" t="s">
        <v>16363</v>
      </c>
      <c r="C14205" s="1" t="s">
        <v>232</v>
      </c>
      <c r="E14205" s="1">
        <v>62117.38</v>
      </c>
    </row>
    <row r="14206" s="1" customFormat="1" customHeight="1" spans="1:5">
      <c r="A14206" s="1">
        <v>606789</v>
      </c>
      <c r="B14206" s="1" t="s">
        <v>16364</v>
      </c>
      <c r="C14206" s="1" t="s">
        <v>232</v>
      </c>
      <c r="E14206" s="1">
        <v>61525.19</v>
      </c>
    </row>
    <row r="14207" s="1" customFormat="1" customHeight="1" spans="1:5">
      <c r="A14207" s="1">
        <v>607144</v>
      </c>
      <c r="B14207" s="1" t="s">
        <v>16365</v>
      </c>
      <c r="C14207" s="1" t="s">
        <v>232</v>
      </c>
      <c r="E14207" s="1">
        <v>72982.52</v>
      </c>
    </row>
    <row r="14208" s="1" customFormat="1" customHeight="1" spans="1:5">
      <c r="A14208" s="1">
        <v>606792</v>
      </c>
      <c r="B14208" s="1" t="s">
        <v>16366</v>
      </c>
      <c r="C14208" s="1" t="s">
        <v>232</v>
      </c>
      <c r="E14208" s="1">
        <v>72441.62</v>
      </c>
    </row>
    <row r="14209" s="1" customFormat="1" customHeight="1" spans="1:5">
      <c r="A14209" s="1">
        <v>607142</v>
      </c>
      <c r="B14209" s="1" t="s">
        <v>16367</v>
      </c>
      <c r="C14209" s="1" t="s">
        <v>232</v>
      </c>
      <c r="E14209" s="1">
        <v>65139.89</v>
      </c>
    </row>
    <row r="14210" s="1" customFormat="1" customHeight="1" spans="1:5">
      <c r="A14210" s="1">
        <v>606790</v>
      </c>
      <c r="B14210" s="1" t="s">
        <v>16368</v>
      </c>
      <c r="C14210" s="1" t="s">
        <v>232</v>
      </c>
      <c r="E14210" s="1">
        <v>64502.92</v>
      </c>
    </row>
    <row r="14211" s="1" customFormat="1" customHeight="1" spans="1:5">
      <c r="A14211" s="1">
        <v>607145</v>
      </c>
      <c r="B14211" s="1" t="s">
        <v>16369</v>
      </c>
      <c r="C14211" s="1" t="s">
        <v>232</v>
      </c>
      <c r="E14211" s="1">
        <v>80493.02</v>
      </c>
    </row>
    <row r="14212" s="1" customFormat="1" customHeight="1" spans="1:5">
      <c r="A14212" s="1">
        <v>606793</v>
      </c>
      <c r="B14212" s="1" t="s">
        <v>16370</v>
      </c>
      <c r="C14212" s="1" t="s">
        <v>232</v>
      </c>
      <c r="E14212" s="1">
        <v>79888.07</v>
      </c>
    </row>
    <row r="14213" s="1" customFormat="1" customHeight="1" spans="1:5">
      <c r="A14213" s="1">
        <v>607146</v>
      </c>
      <c r="B14213" s="1" t="s">
        <v>16371</v>
      </c>
      <c r="C14213" s="1" t="s">
        <v>232</v>
      </c>
      <c r="E14213" s="1">
        <v>83968.19</v>
      </c>
    </row>
    <row r="14214" s="1" customFormat="1" customHeight="1" spans="1:5">
      <c r="A14214" s="1">
        <v>606794</v>
      </c>
      <c r="B14214" s="1" t="s">
        <v>16372</v>
      </c>
      <c r="C14214" s="1" t="s">
        <v>232</v>
      </c>
      <c r="E14214" s="1">
        <v>83311.6</v>
      </c>
    </row>
    <row r="14215" s="1" customFormat="1" customHeight="1" spans="1:5">
      <c r="A14215" s="1">
        <v>607143</v>
      </c>
      <c r="B14215" s="1" t="s">
        <v>16373</v>
      </c>
      <c r="C14215" s="1" t="s">
        <v>232</v>
      </c>
      <c r="E14215" s="1">
        <v>70343.67</v>
      </c>
    </row>
    <row r="14216" s="1" customFormat="1" customHeight="1" spans="1:5">
      <c r="A14216" s="1">
        <v>606791</v>
      </c>
      <c r="B14216" s="1" t="s">
        <v>16374</v>
      </c>
      <c r="C14216" s="1" t="s">
        <v>232</v>
      </c>
      <c r="E14216" s="1">
        <v>69610.34</v>
      </c>
    </row>
    <row r="14217" s="1" customFormat="1" customHeight="1" spans="1:5">
      <c r="A14217" s="1">
        <v>607147</v>
      </c>
      <c r="B14217" s="1" t="s">
        <v>16375</v>
      </c>
      <c r="C14217" s="1" t="s">
        <v>232</v>
      </c>
      <c r="E14217" s="1">
        <v>90567.18</v>
      </c>
    </row>
    <row r="14218" s="1" customFormat="1" customHeight="1" spans="1:5">
      <c r="A14218" s="1">
        <v>606795</v>
      </c>
      <c r="B14218" s="1" t="s">
        <v>16376</v>
      </c>
      <c r="C14218" s="1" t="s">
        <v>232</v>
      </c>
      <c r="E14218" s="1">
        <v>89810.58</v>
      </c>
    </row>
    <row r="14219" s="1" customFormat="1" customHeight="1" spans="1:5">
      <c r="A14219" s="1">
        <v>607112</v>
      </c>
      <c r="B14219" s="1" t="s">
        <v>16377</v>
      </c>
      <c r="C14219" s="1" t="s">
        <v>232</v>
      </c>
      <c r="E14219" s="1">
        <v>29246.26</v>
      </c>
    </row>
    <row r="14220" s="1" customFormat="1" customHeight="1" spans="1:5">
      <c r="A14220" s="1">
        <v>606760</v>
      </c>
      <c r="B14220" s="1" t="s">
        <v>16378</v>
      </c>
      <c r="C14220" s="1" t="s">
        <v>232</v>
      </c>
      <c r="E14220" s="1">
        <v>29047.93</v>
      </c>
    </row>
    <row r="14221" s="1" customFormat="1" customHeight="1" spans="1:5">
      <c r="A14221" s="1">
        <v>607113</v>
      </c>
      <c r="B14221" s="1" t="s">
        <v>16379</v>
      </c>
      <c r="C14221" s="1" t="s">
        <v>232</v>
      </c>
      <c r="E14221" s="1">
        <v>34476.98</v>
      </c>
    </row>
    <row r="14222" s="1" customFormat="1" customHeight="1" spans="1:5">
      <c r="A14222" s="1">
        <v>606761</v>
      </c>
      <c r="B14222" s="1" t="s">
        <v>16380</v>
      </c>
      <c r="C14222" s="1" t="s">
        <v>232</v>
      </c>
      <c r="E14222" s="1">
        <v>34249</v>
      </c>
    </row>
    <row r="14223" s="1" customFormat="1" customHeight="1" spans="1:5">
      <c r="A14223" s="1">
        <v>606762</v>
      </c>
      <c r="B14223" s="1" t="s">
        <v>16381</v>
      </c>
      <c r="C14223" s="1" t="s">
        <v>232</v>
      </c>
      <c r="E14223" s="1">
        <v>34625.27</v>
      </c>
    </row>
    <row r="14224" s="1" customFormat="1" customHeight="1" spans="1:5">
      <c r="A14224" s="1">
        <v>607114</v>
      </c>
      <c r="B14224" s="1" t="s">
        <v>16382</v>
      </c>
      <c r="C14224" s="1" t="s">
        <v>232</v>
      </c>
      <c r="E14224" s="1">
        <v>34857.55</v>
      </c>
    </row>
    <row r="14225" s="1" customFormat="1" customHeight="1" spans="1:5">
      <c r="A14225" s="1">
        <v>607116</v>
      </c>
      <c r="B14225" s="1" t="s">
        <v>16383</v>
      </c>
      <c r="C14225" s="1" t="s">
        <v>232</v>
      </c>
      <c r="E14225" s="1">
        <v>36373.45</v>
      </c>
    </row>
    <row r="14226" s="1" customFormat="1" customHeight="1" spans="1:5">
      <c r="A14226" s="1">
        <v>606764</v>
      </c>
      <c r="B14226" s="1" t="s">
        <v>16384</v>
      </c>
      <c r="C14226" s="1" t="s">
        <v>232</v>
      </c>
      <c r="E14226" s="1">
        <v>36131.39</v>
      </c>
    </row>
    <row r="14227" s="1" customFormat="1" customHeight="1" spans="1:5">
      <c r="A14227" s="1">
        <v>607115</v>
      </c>
      <c r="B14227" s="1" t="s">
        <v>16385</v>
      </c>
      <c r="C14227" s="1" t="s">
        <v>232</v>
      </c>
      <c r="E14227" s="1">
        <v>41288.83</v>
      </c>
    </row>
    <row r="14228" s="1" customFormat="1" customHeight="1" spans="1:5">
      <c r="A14228" s="1">
        <v>606763</v>
      </c>
      <c r="B14228" s="1" t="s">
        <v>16386</v>
      </c>
      <c r="C14228" s="1" t="s">
        <v>232</v>
      </c>
      <c r="E14228" s="1">
        <v>40997.61</v>
      </c>
    </row>
    <row r="14229" s="1" customFormat="1" customHeight="1" spans="1:5">
      <c r="A14229" s="1">
        <v>607117</v>
      </c>
      <c r="B14229" s="1" t="s">
        <v>16387</v>
      </c>
      <c r="C14229" s="1" t="s">
        <v>232</v>
      </c>
      <c r="E14229" s="1">
        <v>41270.55</v>
      </c>
    </row>
    <row r="14230" s="1" customFormat="1" customHeight="1" spans="1:5">
      <c r="A14230" s="1">
        <v>606765</v>
      </c>
      <c r="B14230" s="1" t="s">
        <v>16388</v>
      </c>
      <c r="C14230" s="1" t="s">
        <v>232</v>
      </c>
      <c r="E14230" s="1">
        <v>40987.33</v>
      </c>
    </row>
    <row r="14231" s="1" customFormat="1" customHeight="1" spans="1:5">
      <c r="A14231" s="1">
        <v>607118</v>
      </c>
      <c r="B14231" s="1" t="s">
        <v>16389</v>
      </c>
      <c r="C14231" s="1" t="s">
        <v>232</v>
      </c>
      <c r="E14231" s="1">
        <v>37011.17</v>
      </c>
    </row>
    <row r="14232" s="1" customFormat="1" customHeight="1" spans="1:5">
      <c r="A14232" s="1">
        <v>606766</v>
      </c>
      <c r="B14232" s="1" t="s">
        <v>16390</v>
      </c>
      <c r="C14232" s="1" t="s">
        <v>232</v>
      </c>
      <c r="E14232" s="1">
        <v>36761.28</v>
      </c>
    </row>
    <row r="14233" s="1" customFormat="1" customHeight="1" spans="1:5">
      <c r="A14233" s="1">
        <v>607120</v>
      </c>
      <c r="B14233" s="1" t="s">
        <v>16391</v>
      </c>
      <c r="C14233" s="1" t="s">
        <v>232</v>
      </c>
      <c r="E14233" s="1">
        <v>37685.64</v>
      </c>
    </row>
    <row r="14234" s="1" customFormat="1" customHeight="1" spans="1:5">
      <c r="A14234" s="1">
        <v>606768</v>
      </c>
      <c r="B14234" s="1" t="s">
        <v>16392</v>
      </c>
      <c r="C14234" s="1" t="s">
        <v>232</v>
      </c>
      <c r="E14234" s="1">
        <v>37422.49</v>
      </c>
    </row>
    <row r="14235" s="1" customFormat="1" customHeight="1" spans="1:5">
      <c r="A14235" s="1">
        <v>607119</v>
      </c>
      <c r="B14235" s="1" t="s">
        <v>16393</v>
      </c>
      <c r="C14235" s="1" t="s">
        <v>232</v>
      </c>
      <c r="E14235" s="1">
        <v>43289.85</v>
      </c>
    </row>
    <row r="14236" s="1" customFormat="1" customHeight="1" spans="1:5">
      <c r="A14236" s="1">
        <v>606767</v>
      </c>
      <c r="B14236" s="1" t="s">
        <v>16394</v>
      </c>
      <c r="C14236" s="1" t="s">
        <v>232</v>
      </c>
      <c r="E14236" s="1">
        <v>42968.93</v>
      </c>
    </row>
    <row r="14237" s="1" customFormat="1" customHeight="1" spans="1:5">
      <c r="A14237" s="1">
        <v>607121</v>
      </c>
      <c r="B14237" s="1" t="s">
        <v>16395</v>
      </c>
      <c r="C14237" s="1" t="s">
        <v>232</v>
      </c>
      <c r="E14237" s="1">
        <v>40803.59</v>
      </c>
    </row>
    <row r="14238" s="1" customFormat="1" customHeight="1" spans="1:5">
      <c r="A14238" s="1">
        <v>606769</v>
      </c>
      <c r="B14238" s="1" t="s">
        <v>16396</v>
      </c>
      <c r="C14238" s="1" t="s">
        <v>232</v>
      </c>
      <c r="E14238" s="1">
        <v>40503.57</v>
      </c>
    </row>
    <row r="14239" s="1" customFormat="1" customHeight="1" spans="1:5">
      <c r="A14239" s="1">
        <v>607123</v>
      </c>
      <c r="B14239" s="1" t="s">
        <v>16397</v>
      </c>
      <c r="C14239" s="1" t="s">
        <v>232</v>
      </c>
      <c r="E14239" s="1">
        <v>40256.71</v>
      </c>
    </row>
    <row r="14240" s="1" customFormat="1" customHeight="1" spans="1:5">
      <c r="A14240" s="1">
        <v>606771</v>
      </c>
      <c r="B14240" s="1" t="s">
        <v>16398</v>
      </c>
      <c r="C14240" s="1" t="s">
        <v>232</v>
      </c>
      <c r="E14240" s="1">
        <v>39957.81</v>
      </c>
    </row>
    <row r="14241" s="1" customFormat="1" customHeight="1" spans="1:5">
      <c r="A14241" s="1">
        <v>607122</v>
      </c>
      <c r="B14241" s="1" t="s">
        <v>16399</v>
      </c>
      <c r="C14241" s="1" t="s">
        <v>232</v>
      </c>
      <c r="E14241" s="1">
        <v>44631.12</v>
      </c>
    </row>
    <row r="14242" s="1" customFormat="1" customHeight="1" spans="1:5">
      <c r="A14242" s="1">
        <v>606770</v>
      </c>
      <c r="B14242" s="1" t="s">
        <v>16400</v>
      </c>
      <c r="C14242" s="1" t="s">
        <v>232</v>
      </c>
      <c r="E14242" s="1">
        <v>44286.39</v>
      </c>
    </row>
    <row r="14243" s="1" customFormat="1" customHeight="1" spans="1:5">
      <c r="A14243" s="1">
        <v>607125</v>
      </c>
      <c r="B14243" s="1" t="s">
        <v>16401</v>
      </c>
      <c r="C14243" s="1" t="s">
        <v>232</v>
      </c>
      <c r="E14243" s="1">
        <v>41599.68</v>
      </c>
    </row>
    <row r="14244" s="1" customFormat="1" customHeight="1" spans="1:5">
      <c r="A14244" s="1">
        <v>606773</v>
      </c>
      <c r="B14244" s="1" t="s">
        <v>16402</v>
      </c>
      <c r="C14244" s="1" t="s">
        <v>232</v>
      </c>
      <c r="E14244" s="1">
        <v>41285.18</v>
      </c>
    </row>
    <row r="14245" s="1" customFormat="1" customHeight="1" spans="1:5">
      <c r="A14245" s="1">
        <v>607124</v>
      </c>
      <c r="B14245" s="1" t="s">
        <v>16403</v>
      </c>
      <c r="C14245" s="1" t="s">
        <v>232</v>
      </c>
      <c r="E14245" s="1">
        <v>45298.39</v>
      </c>
    </row>
    <row r="14246" s="1" customFormat="1" customHeight="1" spans="1:5">
      <c r="A14246" s="1">
        <v>606772</v>
      </c>
      <c r="B14246" s="1" t="s">
        <v>16404</v>
      </c>
      <c r="C14246" s="1" t="s">
        <v>232</v>
      </c>
      <c r="E14246" s="1">
        <v>44942.63</v>
      </c>
    </row>
    <row r="14247" s="1" customFormat="1" customHeight="1" spans="1:5">
      <c r="A14247" s="1">
        <v>607126</v>
      </c>
      <c r="B14247" s="1" t="s">
        <v>16405</v>
      </c>
      <c r="C14247" s="1" t="s">
        <v>232</v>
      </c>
      <c r="E14247" s="1">
        <v>46548.73</v>
      </c>
    </row>
    <row r="14248" s="1" customFormat="1" customHeight="1" spans="1:5">
      <c r="A14248" s="1">
        <v>606774</v>
      </c>
      <c r="B14248" s="1" t="s">
        <v>16406</v>
      </c>
      <c r="C14248" s="1" t="s">
        <v>232</v>
      </c>
      <c r="E14248" s="1">
        <v>46175.83</v>
      </c>
    </row>
    <row r="14249" s="1" customFormat="1" customHeight="1" spans="1:5">
      <c r="A14249" s="1">
        <v>607127</v>
      </c>
      <c r="B14249" s="1" t="s">
        <v>16407</v>
      </c>
      <c r="C14249" s="1" t="s">
        <v>232</v>
      </c>
      <c r="E14249" s="1">
        <v>42881.99</v>
      </c>
    </row>
    <row r="14250" s="1" customFormat="1" customHeight="1" spans="1:5">
      <c r="A14250" s="1">
        <v>606775</v>
      </c>
      <c r="B14250" s="1" t="s">
        <v>16408</v>
      </c>
      <c r="C14250" s="1" t="s">
        <v>232</v>
      </c>
      <c r="E14250" s="1">
        <v>42548.6</v>
      </c>
    </row>
    <row r="14251" s="1" customFormat="1" customHeight="1" spans="1:5">
      <c r="A14251" s="1">
        <v>607129</v>
      </c>
      <c r="B14251" s="1" t="s">
        <v>16409</v>
      </c>
      <c r="C14251" s="1" t="s">
        <v>232</v>
      </c>
      <c r="E14251" s="1">
        <v>44867.46</v>
      </c>
    </row>
    <row r="14252" s="1" customFormat="1" customHeight="1" spans="1:5">
      <c r="A14252" s="1">
        <v>606777</v>
      </c>
      <c r="B14252" s="1" t="s">
        <v>16410</v>
      </c>
      <c r="C14252" s="1" t="s">
        <v>232</v>
      </c>
      <c r="E14252" s="1">
        <v>44502.34</v>
      </c>
    </row>
    <row r="14253" s="1" customFormat="1" customHeight="1" spans="1:5">
      <c r="A14253" s="1">
        <v>607128</v>
      </c>
      <c r="B14253" s="1" t="s">
        <v>16411</v>
      </c>
      <c r="C14253" s="1" t="s">
        <v>232</v>
      </c>
      <c r="E14253" s="1">
        <v>49311.79</v>
      </c>
    </row>
    <row r="14254" s="1" customFormat="1" customHeight="1" spans="1:5">
      <c r="A14254" s="1">
        <v>606776</v>
      </c>
      <c r="B14254" s="1" t="s">
        <v>16412</v>
      </c>
      <c r="C14254" s="1" t="s">
        <v>232</v>
      </c>
      <c r="E14254" s="1">
        <v>48885.17</v>
      </c>
    </row>
    <row r="14255" s="1" customFormat="1" customHeight="1" spans="1:5">
      <c r="A14255" s="1">
        <v>607130</v>
      </c>
      <c r="B14255" s="1" t="s">
        <v>16413</v>
      </c>
      <c r="C14255" s="1" t="s">
        <v>232</v>
      </c>
      <c r="E14255" s="1">
        <v>52549.89</v>
      </c>
    </row>
    <row r="14256" s="1" customFormat="1" customHeight="1" spans="1:5">
      <c r="A14256" s="1">
        <v>606778</v>
      </c>
      <c r="B14256" s="1" t="s">
        <v>16414</v>
      </c>
      <c r="C14256" s="1" t="s">
        <v>232</v>
      </c>
      <c r="E14256" s="1">
        <v>52080.97</v>
      </c>
    </row>
    <row r="14257" s="1" customFormat="1" customHeight="1" spans="1:5">
      <c r="A14257" s="1">
        <v>607131</v>
      </c>
      <c r="B14257" s="1" t="s">
        <v>16415</v>
      </c>
      <c r="C14257" s="1" t="s">
        <v>232</v>
      </c>
      <c r="E14257" s="1">
        <v>49311.39</v>
      </c>
    </row>
    <row r="14258" s="1" customFormat="1" customHeight="1" spans="1:5">
      <c r="A14258" s="1">
        <v>606779</v>
      </c>
      <c r="B14258" s="1" t="s">
        <v>16416</v>
      </c>
      <c r="C14258" s="1" t="s">
        <v>232</v>
      </c>
      <c r="E14258" s="1">
        <v>48896.54</v>
      </c>
    </row>
    <row r="14259" s="1" customFormat="1" customHeight="1" spans="1:5">
      <c r="A14259" s="1">
        <v>607133</v>
      </c>
      <c r="B14259" s="1" t="s">
        <v>16417</v>
      </c>
      <c r="C14259" s="1" t="s">
        <v>232</v>
      </c>
      <c r="E14259" s="1">
        <v>50048.13</v>
      </c>
    </row>
    <row r="14260" s="1" customFormat="1" customHeight="1" spans="1:5">
      <c r="A14260" s="1">
        <v>606781</v>
      </c>
      <c r="B14260" s="1" t="s">
        <v>16418</v>
      </c>
      <c r="C14260" s="1" t="s">
        <v>232</v>
      </c>
      <c r="E14260" s="1">
        <v>49620.81</v>
      </c>
    </row>
    <row r="14261" s="1" customFormat="1" customHeight="1" spans="1:5">
      <c r="A14261" s="1">
        <v>607132</v>
      </c>
      <c r="B14261" s="1" t="s">
        <v>16419</v>
      </c>
      <c r="C14261" s="1" t="s">
        <v>232</v>
      </c>
      <c r="E14261" s="1">
        <v>54564.65</v>
      </c>
    </row>
    <row r="14262" s="1" customFormat="1" customHeight="1" spans="1:5">
      <c r="A14262" s="1">
        <v>606780</v>
      </c>
      <c r="B14262" s="1" t="s">
        <v>16420</v>
      </c>
      <c r="C14262" s="1" t="s">
        <v>232</v>
      </c>
      <c r="E14262" s="1">
        <v>54062.85</v>
      </c>
    </row>
    <row r="14263" s="1" customFormat="1" customHeight="1" spans="1:5">
      <c r="A14263" s="1">
        <v>607134</v>
      </c>
      <c r="B14263" s="1" t="s">
        <v>16421</v>
      </c>
      <c r="C14263" s="1" t="s">
        <v>232</v>
      </c>
      <c r="E14263" s="1">
        <v>54023.41</v>
      </c>
    </row>
    <row r="14264" s="1" customFormat="1" customHeight="1" spans="1:5">
      <c r="A14264" s="1">
        <v>606782</v>
      </c>
      <c r="B14264" s="1" t="s">
        <v>16422</v>
      </c>
      <c r="C14264" s="1" t="s">
        <v>232</v>
      </c>
      <c r="E14264" s="1">
        <v>53533.08</v>
      </c>
    </row>
    <row r="14265" s="1" customFormat="1" customHeight="1" spans="1:5">
      <c r="A14265" s="1">
        <v>607136</v>
      </c>
      <c r="B14265" s="1" t="s">
        <v>16423</v>
      </c>
      <c r="C14265" s="1" t="s">
        <v>232</v>
      </c>
      <c r="E14265" s="1">
        <v>53303.89</v>
      </c>
    </row>
    <row r="14266" s="1" customFormat="1" customHeight="1" spans="1:5">
      <c r="A14266" s="1">
        <v>606784</v>
      </c>
      <c r="B14266" s="1" t="s">
        <v>16424</v>
      </c>
      <c r="C14266" s="1" t="s">
        <v>232</v>
      </c>
      <c r="E14266" s="1">
        <v>52829.23</v>
      </c>
    </row>
    <row r="14267" s="1" customFormat="1" customHeight="1" spans="1:5">
      <c r="A14267" s="1">
        <v>607135</v>
      </c>
      <c r="B14267" s="1" t="s">
        <v>16425</v>
      </c>
      <c r="C14267" s="1" t="s">
        <v>232</v>
      </c>
      <c r="E14267" s="1">
        <v>59417.74</v>
      </c>
    </row>
    <row r="14268" s="1" customFormat="1" customHeight="1" spans="1:5">
      <c r="A14268" s="1">
        <v>606783</v>
      </c>
      <c r="B14268" s="1" t="s">
        <v>16426</v>
      </c>
      <c r="C14268" s="1" t="s">
        <v>232</v>
      </c>
      <c r="E14268" s="1">
        <v>58867.49</v>
      </c>
    </row>
    <row r="14269" s="1" customFormat="1" customHeight="1" spans="1:5">
      <c r="A14269" s="1">
        <v>607138</v>
      </c>
      <c r="B14269" s="1" t="s">
        <v>16427</v>
      </c>
      <c r="C14269" s="1" t="s">
        <v>232</v>
      </c>
      <c r="E14269" s="1">
        <v>54208.62</v>
      </c>
    </row>
    <row r="14270" s="1" customFormat="1" customHeight="1" spans="1:5">
      <c r="A14270" s="1">
        <v>606786</v>
      </c>
      <c r="B14270" s="1" t="s">
        <v>16428</v>
      </c>
      <c r="C14270" s="1" t="s">
        <v>232</v>
      </c>
      <c r="E14270" s="1">
        <v>53702.97</v>
      </c>
    </row>
    <row r="14271" s="1" customFormat="1" customHeight="1" spans="1:5">
      <c r="A14271" s="1">
        <v>606842</v>
      </c>
      <c r="B14271" s="1" t="s">
        <v>16429</v>
      </c>
      <c r="C14271" s="1" t="s">
        <v>232</v>
      </c>
      <c r="E14271" s="1">
        <v>67560.94</v>
      </c>
    </row>
    <row r="14272" s="1" customFormat="1" customHeight="1" spans="1:5">
      <c r="A14272" s="1">
        <v>606832</v>
      </c>
      <c r="B14272" s="1" t="s">
        <v>16430</v>
      </c>
      <c r="C14272" s="1" t="s">
        <v>232</v>
      </c>
      <c r="E14272" s="1">
        <v>67278.03</v>
      </c>
    </row>
    <row r="14273" s="1" customFormat="1" customHeight="1" spans="1:5">
      <c r="A14273" s="1">
        <v>606843</v>
      </c>
      <c r="B14273" s="1" t="s">
        <v>16431</v>
      </c>
      <c r="C14273" s="1" t="s">
        <v>232</v>
      </c>
      <c r="E14273" s="1">
        <v>70192.29</v>
      </c>
    </row>
    <row r="14274" s="1" customFormat="1" customHeight="1" spans="1:5">
      <c r="A14274" s="1">
        <v>606833</v>
      </c>
      <c r="B14274" s="1" t="s">
        <v>16432</v>
      </c>
      <c r="C14274" s="1" t="s">
        <v>232</v>
      </c>
      <c r="E14274" s="1">
        <v>69894.89</v>
      </c>
    </row>
    <row r="14275" s="1" customFormat="1" customHeight="1" spans="1:5">
      <c r="A14275" s="1">
        <v>606845</v>
      </c>
      <c r="B14275" s="1" t="s">
        <v>16433</v>
      </c>
      <c r="C14275" s="1" t="s">
        <v>232</v>
      </c>
      <c r="E14275" s="1">
        <v>72777.49</v>
      </c>
    </row>
    <row r="14276" s="1" customFormat="1" customHeight="1" spans="1:5">
      <c r="A14276" s="1">
        <v>606835</v>
      </c>
      <c r="B14276" s="1" t="s">
        <v>16434</v>
      </c>
      <c r="C14276" s="1" t="s">
        <v>232</v>
      </c>
      <c r="E14276" s="1">
        <v>72481.19</v>
      </c>
    </row>
    <row r="14277" s="1" customFormat="1" customHeight="1" spans="1:5">
      <c r="A14277" s="1">
        <v>606844</v>
      </c>
      <c r="B14277" s="1" t="s">
        <v>16435</v>
      </c>
      <c r="C14277" s="1" t="s">
        <v>232</v>
      </c>
      <c r="E14277" s="1">
        <v>71004.81</v>
      </c>
    </row>
    <row r="14278" s="1" customFormat="1" customHeight="1" spans="1:5">
      <c r="A14278" s="1">
        <v>606834</v>
      </c>
      <c r="B14278" s="1" t="s">
        <v>16436</v>
      </c>
      <c r="C14278" s="1" t="s">
        <v>232</v>
      </c>
      <c r="E14278" s="1">
        <v>70699.79</v>
      </c>
    </row>
    <row r="14279" s="1" customFormat="1" customHeight="1" spans="1:5">
      <c r="A14279" s="1">
        <v>606847</v>
      </c>
      <c r="B14279" s="1" t="s">
        <v>16437</v>
      </c>
      <c r="C14279" s="1" t="s">
        <v>232</v>
      </c>
      <c r="E14279" s="1">
        <v>76112.34</v>
      </c>
    </row>
    <row r="14280" s="1" customFormat="1" customHeight="1" spans="1:5">
      <c r="A14280" s="1">
        <v>606837</v>
      </c>
      <c r="B14280" s="1" t="s">
        <v>16438</v>
      </c>
      <c r="C14280" s="1" t="s">
        <v>232</v>
      </c>
      <c r="E14280" s="1">
        <v>75778.74</v>
      </c>
    </row>
    <row r="14281" s="1" customFormat="1" customHeight="1" spans="1:5">
      <c r="A14281" s="1">
        <v>606846</v>
      </c>
      <c r="B14281" s="1" t="s">
        <v>16439</v>
      </c>
      <c r="C14281" s="1" t="s">
        <v>232</v>
      </c>
      <c r="E14281" s="1">
        <v>76576.05</v>
      </c>
    </row>
    <row r="14282" s="1" customFormat="1" customHeight="1" spans="1:5">
      <c r="A14282" s="1">
        <v>606836</v>
      </c>
      <c r="B14282" s="1" t="s">
        <v>16440</v>
      </c>
      <c r="C14282" s="1" t="s">
        <v>232</v>
      </c>
      <c r="E14282" s="1">
        <v>76238.84</v>
      </c>
    </row>
    <row r="14283" s="1" customFormat="1" customHeight="1" spans="1:5">
      <c r="A14283" s="1">
        <v>606848</v>
      </c>
      <c r="B14283" s="1" t="s">
        <v>16441</v>
      </c>
      <c r="C14283" s="1" t="s">
        <v>232</v>
      </c>
      <c r="E14283" s="1">
        <v>76414.18</v>
      </c>
    </row>
    <row r="14284" s="1" customFormat="1" customHeight="1" spans="1:5">
      <c r="A14284" s="1">
        <v>606838</v>
      </c>
      <c r="B14284" s="1" t="s">
        <v>16442</v>
      </c>
      <c r="C14284" s="1" t="s">
        <v>232</v>
      </c>
      <c r="E14284" s="1">
        <v>76063.37</v>
      </c>
    </row>
    <row r="14285" s="1" customFormat="1" customHeight="1" spans="1:5">
      <c r="A14285" s="1">
        <v>606849</v>
      </c>
      <c r="B14285" s="1" t="s">
        <v>16443</v>
      </c>
      <c r="C14285" s="1" t="s">
        <v>232</v>
      </c>
      <c r="E14285" s="1">
        <v>82224.7</v>
      </c>
    </row>
    <row r="14286" s="1" customFormat="1" customHeight="1" spans="1:5">
      <c r="A14286" s="1">
        <v>606839</v>
      </c>
      <c r="B14286" s="1" t="s">
        <v>16444</v>
      </c>
      <c r="C14286" s="1" t="s">
        <v>232</v>
      </c>
      <c r="E14286" s="1">
        <v>81882.67</v>
      </c>
    </row>
    <row r="14287" s="1" customFormat="1" customHeight="1" spans="1:5">
      <c r="A14287" s="1">
        <v>606850</v>
      </c>
      <c r="B14287" s="1" t="s">
        <v>16445</v>
      </c>
      <c r="C14287" s="1" t="s">
        <v>232</v>
      </c>
      <c r="E14287" s="1">
        <v>83714.95</v>
      </c>
    </row>
    <row r="14288" s="1" customFormat="1" customHeight="1" spans="1:5">
      <c r="A14288" s="1">
        <v>606840</v>
      </c>
      <c r="B14288" s="1" t="s">
        <v>16446</v>
      </c>
      <c r="C14288" s="1" t="s">
        <v>232</v>
      </c>
      <c r="E14288" s="1">
        <v>83340.74</v>
      </c>
    </row>
    <row r="14289" s="1" customFormat="1" customHeight="1" spans="1:5">
      <c r="A14289" s="1">
        <v>606851</v>
      </c>
      <c r="B14289" s="1" t="s">
        <v>16447</v>
      </c>
      <c r="C14289" s="1" t="s">
        <v>232</v>
      </c>
      <c r="E14289" s="1">
        <v>84443.71</v>
      </c>
    </row>
    <row r="14290" s="1" customFormat="1" customHeight="1" spans="1:5">
      <c r="A14290" s="1">
        <v>606841</v>
      </c>
      <c r="B14290" s="1" t="s">
        <v>16448</v>
      </c>
      <c r="C14290" s="1" t="s">
        <v>232</v>
      </c>
      <c r="E14290" s="1">
        <v>84085.64</v>
      </c>
    </row>
    <row r="14291" s="1" customFormat="1" customHeight="1" spans="1:5">
      <c r="A14291" s="1">
        <v>605604</v>
      </c>
      <c r="B14291" s="1" t="s">
        <v>16449</v>
      </c>
      <c r="C14291" s="1" t="s">
        <v>223</v>
      </c>
      <c r="E14291" s="1">
        <v>289.49</v>
      </c>
    </row>
    <row r="14292" s="1" customFormat="1" customHeight="1" spans="1:5">
      <c r="A14292" s="1">
        <v>605695</v>
      </c>
      <c r="B14292" s="1" t="s">
        <v>16450</v>
      </c>
      <c r="C14292" s="1" t="s">
        <v>232</v>
      </c>
      <c r="E14292" s="1">
        <v>1608.69</v>
      </c>
    </row>
    <row r="14293" s="1" customFormat="1" customHeight="1" spans="1:5">
      <c r="A14293" s="1">
        <v>605607</v>
      </c>
      <c r="B14293" s="1" t="s">
        <v>16451</v>
      </c>
      <c r="C14293" s="1" t="s">
        <v>232</v>
      </c>
      <c r="E14293" s="1">
        <v>1585.92</v>
      </c>
    </row>
    <row r="14294" s="1" customFormat="1" customHeight="1" spans="1:5">
      <c r="A14294" s="1">
        <v>605696</v>
      </c>
      <c r="B14294" s="1" t="s">
        <v>16452</v>
      </c>
      <c r="C14294" s="1" t="s">
        <v>232</v>
      </c>
      <c r="E14294" s="1">
        <v>1852.52</v>
      </c>
    </row>
    <row r="14295" s="1" customFormat="1" customHeight="1" spans="1:5">
      <c r="A14295" s="1">
        <v>605608</v>
      </c>
      <c r="B14295" s="1" t="s">
        <v>16453</v>
      </c>
      <c r="C14295" s="1" t="s">
        <v>232</v>
      </c>
      <c r="E14295" s="1">
        <v>1828.32</v>
      </c>
    </row>
    <row r="14296" s="1" customFormat="1" customHeight="1" spans="1:5">
      <c r="A14296" s="1">
        <v>605697</v>
      </c>
      <c r="B14296" s="1" t="s">
        <v>16454</v>
      </c>
      <c r="C14296" s="1" t="s">
        <v>232</v>
      </c>
      <c r="E14296" s="1">
        <v>2096.38</v>
      </c>
    </row>
    <row r="14297" s="1" customFormat="1" customHeight="1" spans="1:5">
      <c r="A14297" s="1">
        <v>605609</v>
      </c>
      <c r="B14297" s="1" t="s">
        <v>16455</v>
      </c>
      <c r="C14297" s="1" t="s">
        <v>232</v>
      </c>
      <c r="E14297" s="1">
        <v>2070.76</v>
      </c>
    </row>
    <row r="14298" s="1" customFormat="1" customHeight="1" spans="1:5">
      <c r="A14298" s="1">
        <v>605698</v>
      </c>
      <c r="B14298" s="1" t="s">
        <v>16456</v>
      </c>
      <c r="C14298" s="1" t="s">
        <v>232</v>
      </c>
      <c r="E14298" s="1">
        <v>2292.56</v>
      </c>
    </row>
    <row r="14299" s="1" customFormat="1" customHeight="1" spans="1:5">
      <c r="A14299" s="1">
        <v>605610</v>
      </c>
      <c r="B14299" s="1" t="s">
        <v>16457</v>
      </c>
      <c r="C14299" s="1" t="s">
        <v>232</v>
      </c>
      <c r="E14299" s="1">
        <v>2265.52</v>
      </c>
    </row>
    <row r="14300" s="1" customFormat="1" customHeight="1" spans="1:5">
      <c r="A14300" s="1">
        <v>605699</v>
      </c>
      <c r="B14300" s="1" t="s">
        <v>16458</v>
      </c>
      <c r="C14300" s="1" t="s">
        <v>232</v>
      </c>
      <c r="E14300" s="1">
        <v>2536.36</v>
      </c>
    </row>
    <row r="14301" s="1" customFormat="1" customHeight="1" spans="1:5">
      <c r="A14301" s="1">
        <v>605611</v>
      </c>
      <c r="B14301" s="1" t="s">
        <v>16459</v>
      </c>
      <c r="C14301" s="1" t="s">
        <v>232</v>
      </c>
      <c r="E14301" s="1">
        <v>2507.9</v>
      </c>
    </row>
    <row r="14302" s="1" customFormat="1" customHeight="1" spans="1:5">
      <c r="A14302" s="1">
        <v>605700</v>
      </c>
      <c r="B14302" s="1" t="s">
        <v>16460</v>
      </c>
      <c r="C14302" s="1" t="s">
        <v>232</v>
      </c>
      <c r="E14302" s="1">
        <v>2875.66</v>
      </c>
    </row>
    <row r="14303" s="1" customFormat="1" customHeight="1" spans="1:5">
      <c r="A14303" s="1">
        <v>605612</v>
      </c>
      <c r="B14303" s="1" t="s">
        <v>16461</v>
      </c>
      <c r="C14303" s="1" t="s">
        <v>232</v>
      </c>
      <c r="E14303" s="1">
        <v>2845.77</v>
      </c>
    </row>
    <row r="14304" s="1" customFormat="1" customHeight="1" spans="1:5">
      <c r="A14304" s="1">
        <v>605701</v>
      </c>
      <c r="B14304" s="1" t="s">
        <v>16462</v>
      </c>
      <c r="C14304" s="1" t="s">
        <v>232</v>
      </c>
      <c r="E14304" s="1">
        <v>3071.81</v>
      </c>
    </row>
    <row r="14305" s="1" customFormat="1" customHeight="1" spans="1:5">
      <c r="A14305" s="1">
        <v>605613</v>
      </c>
      <c r="B14305" s="1" t="s">
        <v>16463</v>
      </c>
      <c r="C14305" s="1" t="s">
        <v>232</v>
      </c>
      <c r="E14305" s="1">
        <v>3040.5</v>
      </c>
    </row>
    <row r="14306" s="1" customFormat="1" customHeight="1" spans="1:5">
      <c r="A14306" s="1">
        <v>605702</v>
      </c>
      <c r="B14306" s="1" t="s">
        <v>16464</v>
      </c>
      <c r="C14306" s="1" t="s">
        <v>232</v>
      </c>
      <c r="E14306" s="1">
        <v>3351.1</v>
      </c>
    </row>
    <row r="14307" s="1" customFormat="1" customHeight="1" spans="1:5">
      <c r="A14307" s="1">
        <v>605614</v>
      </c>
      <c r="B14307" s="1" t="s">
        <v>16465</v>
      </c>
      <c r="C14307" s="1" t="s">
        <v>232</v>
      </c>
      <c r="E14307" s="1">
        <v>3302</v>
      </c>
    </row>
    <row r="14308" s="1" customFormat="1" customHeight="1" spans="1:5">
      <c r="A14308" s="1">
        <v>605703</v>
      </c>
      <c r="B14308" s="1" t="s">
        <v>16466</v>
      </c>
      <c r="C14308" s="1" t="s">
        <v>232</v>
      </c>
      <c r="E14308" s="1">
        <v>3551.28</v>
      </c>
    </row>
    <row r="14309" s="1" customFormat="1" customHeight="1" spans="1:5">
      <c r="A14309" s="1">
        <v>605615</v>
      </c>
      <c r="B14309" s="1" t="s">
        <v>16467</v>
      </c>
      <c r="C14309" s="1" t="s">
        <v>232</v>
      </c>
      <c r="E14309" s="1">
        <v>3500.04</v>
      </c>
    </row>
    <row r="14310" s="1" customFormat="1" customHeight="1" spans="1:5">
      <c r="A14310" s="1">
        <v>605704</v>
      </c>
      <c r="B14310" s="1" t="s">
        <v>16468</v>
      </c>
      <c r="C14310" s="1" t="s">
        <v>232</v>
      </c>
      <c r="E14310" s="1">
        <v>3799.72</v>
      </c>
    </row>
    <row r="14311" s="1" customFormat="1" customHeight="1" spans="1:5">
      <c r="A14311" s="1">
        <v>605616</v>
      </c>
      <c r="B14311" s="1" t="s">
        <v>16469</v>
      </c>
      <c r="C14311" s="1" t="s">
        <v>232</v>
      </c>
      <c r="E14311" s="1">
        <v>3746.35</v>
      </c>
    </row>
    <row r="14312" s="1" customFormat="1" customHeight="1" spans="1:5">
      <c r="A14312" s="1">
        <v>605705</v>
      </c>
      <c r="B14312" s="1" t="s">
        <v>16470</v>
      </c>
      <c r="C14312" s="1" t="s">
        <v>232</v>
      </c>
      <c r="E14312" s="1">
        <v>4051.76</v>
      </c>
    </row>
    <row r="14313" s="1" customFormat="1" customHeight="1" spans="1:5">
      <c r="A14313" s="1">
        <v>605617</v>
      </c>
      <c r="B14313" s="1" t="s">
        <v>16471</v>
      </c>
      <c r="C14313" s="1" t="s">
        <v>232</v>
      </c>
      <c r="E14313" s="1">
        <v>3996.25</v>
      </c>
    </row>
    <row r="14314" s="1" customFormat="1" customHeight="1" spans="1:5">
      <c r="A14314" s="1">
        <v>605706</v>
      </c>
      <c r="B14314" s="1" t="s">
        <v>16472</v>
      </c>
      <c r="C14314" s="1" t="s">
        <v>232</v>
      </c>
      <c r="E14314" s="1">
        <v>4257.38</v>
      </c>
    </row>
    <row r="14315" s="1" customFormat="1" customHeight="1" spans="1:5">
      <c r="A14315" s="1">
        <v>605618</v>
      </c>
      <c r="B14315" s="1" t="s">
        <v>16473</v>
      </c>
      <c r="C14315" s="1" t="s">
        <v>232</v>
      </c>
      <c r="E14315" s="1">
        <v>4199.74</v>
      </c>
    </row>
    <row r="14316" s="1" customFormat="1" customHeight="1" spans="1:5">
      <c r="A14316" s="1">
        <v>605707</v>
      </c>
      <c r="B14316" s="1" t="s">
        <v>16474</v>
      </c>
      <c r="C14316" s="1" t="s">
        <v>232</v>
      </c>
      <c r="E14316" s="1">
        <v>4703.6</v>
      </c>
    </row>
    <row r="14317" s="1" customFormat="1" customHeight="1" spans="1:5">
      <c r="A14317" s="1">
        <v>605619</v>
      </c>
      <c r="B14317" s="1" t="s">
        <v>16475</v>
      </c>
      <c r="C14317" s="1" t="s">
        <v>232</v>
      </c>
      <c r="E14317" s="1">
        <v>4643.82</v>
      </c>
    </row>
    <row r="14318" s="1" customFormat="1" customHeight="1" spans="1:5">
      <c r="A14318" s="1">
        <v>605708</v>
      </c>
      <c r="B14318" s="1" t="s">
        <v>16476</v>
      </c>
      <c r="C14318" s="1" t="s">
        <v>232</v>
      </c>
      <c r="E14318" s="1">
        <v>5517.2</v>
      </c>
    </row>
    <row r="14319" s="1" customFormat="1" customHeight="1" spans="1:5">
      <c r="A14319" s="1">
        <v>605620</v>
      </c>
      <c r="B14319" s="1" t="s">
        <v>16477</v>
      </c>
      <c r="C14319" s="1" t="s">
        <v>232</v>
      </c>
      <c r="E14319" s="1">
        <v>5455.29</v>
      </c>
    </row>
    <row r="14320" s="1" customFormat="1" customHeight="1" spans="1:5">
      <c r="A14320" s="1">
        <v>605709</v>
      </c>
      <c r="B14320" s="1" t="s">
        <v>16478</v>
      </c>
      <c r="C14320" s="1" t="s">
        <v>232</v>
      </c>
      <c r="E14320" s="1">
        <v>5783.69</v>
      </c>
    </row>
    <row r="14321" s="1" customFormat="1" customHeight="1" spans="1:5">
      <c r="A14321" s="1">
        <v>605621</v>
      </c>
      <c r="B14321" s="1" t="s">
        <v>16479</v>
      </c>
      <c r="C14321" s="1" t="s">
        <v>232</v>
      </c>
      <c r="E14321" s="1">
        <v>5719.65</v>
      </c>
    </row>
    <row r="14322" s="1" customFormat="1" customHeight="1" spans="1:5">
      <c r="A14322" s="1">
        <v>605710</v>
      </c>
      <c r="B14322" s="1" t="s">
        <v>16480</v>
      </c>
      <c r="C14322" s="1" t="s">
        <v>232</v>
      </c>
      <c r="E14322" s="1">
        <v>6208.94</v>
      </c>
    </row>
    <row r="14323" s="1" customFormat="1" customHeight="1" spans="1:5">
      <c r="A14323" s="1">
        <v>605622</v>
      </c>
      <c r="B14323" s="1" t="s">
        <v>16481</v>
      </c>
      <c r="C14323" s="1" t="s">
        <v>232</v>
      </c>
      <c r="E14323" s="1">
        <v>6142.76</v>
      </c>
    </row>
    <row r="14324" s="1" customFormat="1" customHeight="1" spans="1:5">
      <c r="A14324" s="1">
        <v>605711</v>
      </c>
      <c r="B14324" s="1" t="s">
        <v>16482</v>
      </c>
      <c r="C14324" s="1" t="s">
        <v>232</v>
      </c>
      <c r="E14324" s="1">
        <v>6412.95</v>
      </c>
    </row>
    <row r="14325" s="1" customFormat="1" customHeight="1" spans="1:5">
      <c r="A14325" s="1">
        <v>605623</v>
      </c>
      <c r="B14325" s="1" t="s">
        <v>16483</v>
      </c>
      <c r="C14325" s="1" t="s">
        <v>232</v>
      </c>
      <c r="E14325" s="1">
        <v>6344.63</v>
      </c>
    </row>
    <row r="14326" s="1" customFormat="1" customHeight="1" spans="1:5">
      <c r="A14326" s="1">
        <v>605712</v>
      </c>
      <c r="B14326" s="1" t="s">
        <v>16484</v>
      </c>
      <c r="C14326" s="1" t="s">
        <v>232</v>
      </c>
      <c r="E14326" s="1">
        <v>6744.61</v>
      </c>
    </row>
    <row r="14327" s="1" customFormat="1" customHeight="1" spans="1:5">
      <c r="A14327" s="1">
        <v>605624</v>
      </c>
      <c r="B14327" s="1" t="s">
        <v>16485</v>
      </c>
      <c r="C14327" s="1" t="s">
        <v>232</v>
      </c>
      <c r="E14327" s="1">
        <v>6674.16</v>
      </c>
    </row>
    <row r="14328" s="1" customFormat="1" customHeight="1" spans="1:5">
      <c r="A14328" s="1">
        <v>605713</v>
      </c>
      <c r="B14328" s="1" t="s">
        <v>16486</v>
      </c>
      <c r="C14328" s="1" t="s">
        <v>232</v>
      </c>
      <c r="E14328" s="1">
        <v>9057.97</v>
      </c>
    </row>
    <row r="14329" s="1" customFormat="1" customHeight="1" spans="1:5">
      <c r="A14329" s="1">
        <v>605625</v>
      </c>
      <c r="B14329" s="1" t="s">
        <v>16487</v>
      </c>
      <c r="C14329" s="1" t="s">
        <v>232</v>
      </c>
      <c r="E14329" s="1">
        <v>8985.39</v>
      </c>
    </row>
    <row r="14330" s="1" customFormat="1" customHeight="1" spans="1:5">
      <c r="A14330" s="1">
        <v>605714</v>
      </c>
      <c r="B14330" s="1" t="s">
        <v>16488</v>
      </c>
      <c r="C14330" s="1" t="s">
        <v>232</v>
      </c>
      <c r="E14330" s="1">
        <v>11412.77</v>
      </c>
    </row>
    <row r="14331" s="1" customFormat="1" customHeight="1" spans="1:5">
      <c r="A14331" s="1">
        <v>605626</v>
      </c>
      <c r="B14331" s="1" t="s">
        <v>16489</v>
      </c>
      <c r="C14331" s="1" t="s">
        <v>232</v>
      </c>
      <c r="E14331" s="1">
        <v>11338.05</v>
      </c>
    </row>
    <row r="14332" s="1" customFormat="1" customHeight="1" spans="1:5">
      <c r="A14332" s="1">
        <v>605715</v>
      </c>
      <c r="B14332" s="1" t="s">
        <v>16490</v>
      </c>
      <c r="C14332" s="1" t="s">
        <v>232</v>
      </c>
      <c r="E14332" s="1">
        <v>12175.35</v>
      </c>
    </row>
    <row r="14333" s="1" customFormat="1" customHeight="1" spans="1:5">
      <c r="A14333" s="1">
        <v>605627</v>
      </c>
      <c r="B14333" s="1" t="s">
        <v>16491</v>
      </c>
      <c r="C14333" s="1" t="s">
        <v>232</v>
      </c>
      <c r="E14333" s="1">
        <v>12098.5</v>
      </c>
    </row>
    <row r="14334" s="1" customFormat="1" customHeight="1" spans="1:5">
      <c r="A14334" s="1">
        <v>605716</v>
      </c>
      <c r="B14334" s="1" t="s">
        <v>16492</v>
      </c>
      <c r="C14334" s="1" t="s">
        <v>232</v>
      </c>
      <c r="E14334" s="1">
        <v>12610.86</v>
      </c>
    </row>
    <row r="14335" s="1" customFormat="1" customHeight="1" spans="1:5">
      <c r="A14335" s="1">
        <v>605628</v>
      </c>
      <c r="B14335" s="1" t="s">
        <v>16493</v>
      </c>
      <c r="C14335" s="1" t="s">
        <v>232</v>
      </c>
      <c r="E14335" s="1">
        <v>12531.87</v>
      </c>
    </row>
    <row r="14336" s="1" customFormat="1" customHeight="1" spans="1:5">
      <c r="A14336" s="1">
        <v>605717</v>
      </c>
      <c r="B14336" s="1" t="s">
        <v>16494</v>
      </c>
      <c r="C14336" s="1" t="s">
        <v>232</v>
      </c>
      <c r="E14336" s="1">
        <v>13419.88</v>
      </c>
    </row>
    <row r="14337" s="1" customFormat="1" customHeight="1" spans="1:5">
      <c r="A14337" s="1">
        <v>605629</v>
      </c>
      <c r="B14337" s="1" t="s">
        <v>16495</v>
      </c>
      <c r="C14337" s="1" t="s">
        <v>232</v>
      </c>
      <c r="E14337" s="1">
        <v>13338.76</v>
      </c>
    </row>
    <row r="14338" s="1" customFormat="1" customHeight="1" spans="1:5">
      <c r="A14338" s="1">
        <v>605651</v>
      </c>
      <c r="B14338" s="1" t="s">
        <v>16496</v>
      </c>
      <c r="C14338" s="1" t="s">
        <v>232</v>
      </c>
      <c r="E14338" s="1">
        <v>1519.57</v>
      </c>
    </row>
    <row r="14339" s="1" customFormat="1" customHeight="1" spans="1:5">
      <c r="A14339" s="1">
        <v>605460</v>
      </c>
      <c r="B14339" s="1" t="s">
        <v>16497</v>
      </c>
      <c r="C14339" s="1" t="s">
        <v>232</v>
      </c>
      <c r="E14339" s="1">
        <v>1496.8</v>
      </c>
    </row>
    <row r="14340" s="1" customFormat="1" customHeight="1" spans="1:5">
      <c r="A14340" s="1">
        <v>605652</v>
      </c>
      <c r="B14340" s="1" t="s">
        <v>16498</v>
      </c>
      <c r="C14340" s="1" t="s">
        <v>232</v>
      </c>
      <c r="E14340" s="1">
        <v>1749.48</v>
      </c>
    </row>
    <row r="14341" s="1" customFormat="1" customHeight="1" spans="1:5">
      <c r="A14341" s="1">
        <v>605461</v>
      </c>
      <c r="B14341" s="1" t="s">
        <v>16499</v>
      </c>
      <c r="C14341" s="1" t="s">
        <v>232</v>
      </c>
      <c r="E14341" s="1">
        <v>1725.29</v>
      </c>
    </row>
    <row r="14342" s="1" customFormat="1" customHeight="1" spans="1:5">
      <c r="A14342" s="1">
        <v>605653</v>
      </c>
      <c r="B14342" s="1" t="s">
        <v>16500</v>
      </c>
      <c r="C14342" s="1" t="s">
        <v>232</v>
      </c>
      <c r="E14342" s="1">
        <v>1979.42</v>
      </c>
    </row>
    <row r="14343" s="1" customFormat="1" customHeight="1" spans="1:5">
      <c r="A14343" s="1">
        <v>605462</v>
      </c>
      <c r="B14343" s="1" t="s">
        <v>16501</v>
      </c>
      <c r="C14343" s="1" t="s">
        <v>232</v>
      </c>
      <c r="E14343" s="1">
        <v>1953.8</v>
      </c>
    </row>
    <row r="14344" s="1" customFormat="1" customHeight="1" spans="1:5">
      <c r="A14344" s="1">
        <v>605654</v>
      </c>
      <c r="B14344" s="1" t="s">
        <v>16502</v>
      </c>
      <c r="C14344" s="1" t="s">
        <v>232</v>
      </c>
      <c r="E14344" s="1">
        <v>2164.47</v>
      </c>
    </row>
    <row r="14345" s="1" customFormat="1" customHeight="1" spans="1:5">
      <c r="A14345" s="1">
        <v>605463</v>
      </c>
      <c r="B14345" s="1" t="s">
        <v>16503</v>
      </c>
      <c r="C14345" s="1" t="s">
        <v>232</v>
      </c>
      <c r="E14345" s="1">
        <v>2137.43</v>
      </c>
    </row>
    <row r="14346" s="1" customFormat="1" customHeight="1" spans="1:5">
      <c r="A14346" s="1">
        <v>605655</v>
      </c>
      <c r="B14346" s="1" t="s">
        <v>16504</v>
      </c>
      <c r="C14346" s="1" t="s">
        <v>232</v>
      </c>
      <c r="E14346" s="1">
        <v>2394.34</v>
      </c>
    </row>
    <row r="14347" s="1" customFormat="1" customHeight="1" spans="1:5">
      <c r="A14347" s="1">
        <v>605464</v>
      </c>
      <c r="B14347" s="1" t="s">
        <v>16505</v>
      </c>
      <c r="C14347" s="1" t="s">
        <v>232</v>
      </c>
      <c r="E14347" s="1">
        <v>2365.87</v>
      </c>
    </row>
    <row r="14348" s="1" customFormat="1" customHeight="1" spans="1:5">
      <c r="A14348" s="1">
        <v>605656</v>
      </c>
      <c r="B14348" s="1" t="s">
        <v>16506</v>
      </c>
      <c r="C14348" s="1" t="s">
        <v>232</v>
      </c>
      <c r="E14348" s="1">
        <v>2714.14</v>
      </c>
    </row>
    <row r="14349" s="1" customFormat="1" customHeight="1" spans="1:5">
      <c r="A14349" s="1">
        <v>605465</v>
      </c>
      <c r="B14349" s="1" t="s">
        <v>16507</v>
      </c>
      <c r="C14349" s="1" t="s">
        <v>232</v>
      </c>
      <c r="E14349" s="1">
        <v>2684.25</v>
      </c>
    </row>
    <row r="14350" s="1" customFormat="1" customHeight="1" spans="1:5">
      <c r="A14350" s="1">
        <v>605657</v>
      </c>
      <c r="B14350" s="1" t="s">
        <v>16508</v>
      </c>
      <c r="C14350" s="1" t="s">
        <v>232</v>
      </c>
      <c r="E14350" s="1">
        <v>2899.16</v>
      </c>
    </row>
    <row r="14351" s="1" customFormat="1" customHeight="1" spans="1:5">
      <c r="A14351" s="1">
        <v>605466</v>
      </c>
      <c r="B14351" s="1" t="s">
        <v>16509</v>
      </c>
      <c r="C14351" s="1" t="s">
        <v>232</v>
      </c>
      <c r="E14351" s="1">
        <v>2867.85</v>
      </c>
    </row>
    <row r="14352" s="1" customFormat="1" customHeight="1" spans="1:5">
      <c r="A14352" s="1">
        <v>605658</v>
      </c>
      <c r="B14352" s="1" t="s">
        <v>16510</v>
      </c>
      <c r="C14352" s="1" t="s">
        <v>232</v>
      </c>
      <c r="E14352" s="1">
        <v>3164.53</v>
      </c>
    </row>
    <row r="14353" s="1" customFormat="1" customHeight="1" spans="1:5">
      <c r="A14353" s="1">
        <v>605467</v>
      </c>
      <c r="B14353" s="1" t="s">
        <v>16511</v>
      </c>
      <c r="C14353" s="1" t="s">
        <v>232</v>
      </c>
      <c r="E14353" s="1">
        <v>3115.43</v>
      </c>
    </row>
    <row r="14354" s="1" customFormat="1" customHeight="1" spans="1:5">
      <c r="A14354" s="1">
        <v>605659</v>
      </c>
      <c r="B14354" s="1" t="s">
        <v>16512</v>
      </c>
      <c r="C14354" s="1" t="s">
        <v>232</v>
      </c>
      <c r="E14354" s="1">
        <v>3353.56</v>
      </c>
    </row>
    <row r="14355" s="1" customFormat="1" customHeight="1" spans="1:5">
      <c r="A14355" s="1">
        <v>605468</v>
      </c>
      <c r="B14355" s="1" t="s">
        <v>16513</v>
      </c>
      <c r="C14355" s="1" t="s">
        <v>232</v>
      </c>
      <c r="E14355" s="1">
        <v>3302.32</v>
      </c>
    </row>
    <row r="14356" s="1" customFormat="1" customHeight="1" spans="1:5">
      <c r="A14356" s="1">
        <v>605660</v>
      </c>
      <c r="B14356" s="1" t="s">
        <v>16514</v>
      </c>
      <c r="C14356" s="1" t="s">
        <v>232</v>
      </c>
      <c r="E14356" s="1">
        <v>3588.07</v>
      </c>
    </row>
    <row r="14357" s="1" customFormat="1" customHeight="1" spans="1:5">
      <c r="A14357" s="1">
        <v>605469</v>
      </c>
      <c r="B14357" s="1" t="s">
        <v>16515</v>
      </c>
      <c r="C14357" s="1" t="s">
        <v>232</v>
      </c>
      <c r="E14357" s="1">
        <v>3534.7</v>
      </c>
    </row>
    <row r="14358" s="1" customFormat="1" customHeight="1" spans="1:5">
      <c r="A14358" s="1">
        <v>605661</v>
      </c>
      <c r="B14358" s="1" t="s">
        <v>16516</v>
      </c>
      <c r="C14358" s="1" t="s">
        <v>232</v>
      </c>
      <c r="E14358" s="1">
        <v>3826.19</v>
      </c>
    </row>
    <row r="14359" s="1" customFormat="1" customHeight="1" spans="1:5">
      <c r="A14359" s="1">
        <v>605470</v>
      </c>
      <c r="B14359" s="1" t="s">
        <v>16517</v>
      </c>
      <c r="C14359" s="1" t="s">
        <v>232</v>
      </c>
      <c r="E14359" s="1">
        <v>3770.69</v>
      </c>
    </row>
    <row r="14360" s="1" customFormat="1" customHeight="1" spans="1:5">
      <c r="A14360" s="1">
        <v>605662</v>
      </c>
      <c r="B14360" s="1" t="s">
        <v>16518</v>
      </c>
      <c r="C14360" s="1" t="s">
        <v>232</v>
      </c>
      <c r="E14360" s="1">
        <v>4020.67</v>
      </c>
    </row>
    <row r="14361" s="1" customFormat="1" customHeight="1" spans="1:5">
      <c r="A14361" s="1">
        <v>605471</v>
      </c>
      <c r="B14361" s="1" t="s">
        <v>16519</v>
      </c>
      <c r="C14361" s="1" t="s">
        <v>232</v>
      </c>
      <c r="E14361" s="1">
        <v>3963.03</v>
      </c>
    </row>
    <row r="14362" s="1" customFormat="1" customHeight="1" spans="1:5">
      <c r="A14362" s="1">
        <v>605663</v>
      </c>
      <c r="B14362" s="1" t="s">
        <v>16520</v>
      </c>
      <c r="C14362" s="1" t="s">
        <v>232</v>
      </c>
      <c r="E14362" s="1">
        <v>4452.98</v>
      </c>
    </row>
    <row r="14363" s="1" customFormat="1" customHeight="1" spans="1:5">
      <c r="A14363" s="1">
        <v>605472</v>
      </c>
      <c r="B14363" s="1" t="s">
        <v>16521</v>
      </c>
      <c r="C14363" s="1" t="s">
        <v>232</v>
      </c>
      <c r="E14363" s="1">
        <v>4393.21</v>
      </c>
    </row>
    <row r="14364" s="1" customFormat="1" customHeight="1" spans="1:5">
      <c r="A14364" s="1">
        <v>605664</v>
      </c>
      <c r="B14364" s="1" t="s">
        <v>16522</v>
      </c>
      <c r="C14364" s="1" t="s">
        <v>232</v>
      </c>
      <c r="E14364" s="1">
        <v>5216.87</v>
      </c>
    </row>
    <row r="14365" s="1" customFormat="1" customHeight="1" spans="1:5">
      <c r="A14365" s="1">
        <v>605473</v>
      </c>
      <c r="B14365" s="1" t="s">
        <v>16523</v>
      </c>
      <c r="C14365" s="1" t="s">
        <v>232</v>
      </c>
      <c r="E14365" s="1">
        <v>5154.96</v>
      </c>
    </row>
    <row r="14366" s="1" customFormat="1" customHeight="1" spans="1:5">
      <c r="A14366" s="1">
        <v>605665</v>
      </c>
      <c r="B14366" s="1" t="s">
        <v>16524</v>
      </c>
      <c r="C14366" s="1" t="s">
        <v>232</v>
      </c>
      <c r="E14366" s="1">
        <v>5467.13</v>
      </c>
    </row>
    <row r="14367" s="1" customFormat="1" customHeight="1" spans="1:5">
      <c r="A14367" s="1">
        <v>605474</v>
      </c>
      <c r="B14367" s="1" t="s">
        <v>16525</v>
      </c>
      <c r="C14367" s="1" t="s">
        <v>232</v>
      </c>
      <c r="E14367" s="1">
        <v>5403.09</v>
      </c>
    </row>
    <row r="14368" s="1" customFormat="1" customHeight="1" spans="1:5">
      <c r="A14368" s="1">
        <v>605666</v>
      </c>
      <c r="B14368" s="1" t="s">
        <v>16526</v>
      </c>
      <c r="C14368" s="1" t="s">
        <v>232</v>
      </c>
      <c r="E14368" s="1">
        <v>5870.74</v>
      </c>
    </row>
    <row r="14369" s="1" customFormat="1" customHeight="1" spans="1:5">
      <c r="A14369" s="1">
        <v>605475</v>
      </c>
      <c r="B14369" s="1" t="s">
        <v>16527</v>
      </c>
      <c r="C14369" s="1" t="s">
        <v>232</v>
      </c>
      <c r="E14369" s="1">
        <v>5804.56</v>
      </c>
    </row>
    <row r="14370" s="1" customFormat="1" customHeight="1" spans="1:5">
      <c r="A14370" s="1">
        <v>605667</v>
      </c>
      <c r="B14370" s="1" t="s">
        <v>16528</v>
      </c>
      <c r="C14370" s="1" t="s">
        <v>232</v>
      </c>
      <c r="E14370" s="1">
        <v>6066.62</v>
      </c>
    </row>
    <row r="14371" s="1" customFormat="1" customHeight="1" spans="1:5">
      <c r="A14371" s="1">
        <v>605476</v>
      </c>
      <c r="B14371" s="1" t="s">
        <v>16529</v>
      </c>
      <c r="C14371" s="1" t="s">
        <v>232</v>
      </c>
      <c r="E14371" s="1">
        <v>5998.31</v>
      </c>
    </row>
    <row r="14372" s="1" customFormat="1" customHeight="1" spans="1:5">
      <c r="A14372" s="1">
        <v>605668</v>
      </c>
      <c r="B14372" s="1" t="s">
        <v>16530</v>
      </c>
      <c r="C14372" s="1" t="s">
        <v>232</v>
      </c>
      <c r="E14372" s="1">
        <v>6384.77</v>
      </c>
    </row>
    <row r="14373" s="1" customFormat="1" customHeight="1" spans="1:5">
      <c r="A14373" s="1">
        <v>605477</v>
      </c>
      <c r="B14373" s="1" t="s">
        <v>16531</v>
      </c>
      <c r="C14373" s="1" t="s">
        <v>232</v>
      </c>
      <c r="E14373" s="1">
        <v>6314.32</v>
      </c>
    </row>
    <row r="14374" s="1" customFormat="1" customHeight="1" spans="1:5">
      <c r="A14374" s="1">
        <v>605669</v>
      </c>
      <c r="B14374" s="1" t="s">
        <v>16532</v>
      </c>
      <c r="C14374" s="1" t="s">
        <v>232</v>
      </c>
      <c r="E14374" s="1">
        <v>8390.41</v>
      </c>
    </row>
    <row r="14375" s="1" customFormat="1" customHeight="1" spans="1:5">
      <c r="A14375" s="1">
        <v>605478</v>
      </c>
      <c r="B14375" s="1" t="s">
        <v>16533</v>
      </c>
      <c r="C14375" s="1" t="s">
        <v>232</v>
      </c>
      <c r="E14375" s="1">
        <v>8317.82</v>
      </c>
    </row>
    <row r="14376" s="1" customFormat="1" customHeight="1" spans="1:5">
      <c r="A14376" s="1">
        <v>605670</v>
      </c>
      <c r="B14376" s="1" t="s">
        <v>16534</v>
      </c>
      <c r="C14376" s="1" t="s">
        <v>232</v>
      </c>
      <c r="E14376" s="1">
        <v>10571.52</v>
      </c>
    </row>
    <row r="14377" s="1" customFormat="1" customHeight="1" spans="1:5">
      <c r="A14377" s="1">
        <v>605479</v>
      </c>
      <c r="B14377" s="1" t="s">
        <v>16535</v>
      </c>
      <c r="C14377" s="1" t="s">
        <v>232</v>
      </c>
      <c r="E14377" s="1">
        <v>10496.8</v>
      </c>
    </row>
    <row r="14378" s="1" customFormat="1" customHeight="1" spans="1:5">
      <c r="A14378" s="1">
        <v>605671</v>
      </c>
      <c r="B14378" s="1" t="s">
        <v>16536</v>
      </c>
      <c r="C14378" s="1" t="s">
        <v>232</v>
      </c>
      <c r="E14378" s="1">
        <v>11286.23</v>
      </c>
    </row>
    <row r="14379" s="1" customFormat="1" customHeight="1" spans="1:5">
      <c r="A14379" s="1">
        <v>605480</v>
      </c>
      <c r="B14379" s="1" t="s">
        <v>16537</v>
      </c>
      <c r="C14379" s="1" t="s">
        <v>232</v>
      </c>
      <c r="E14379" s="1">
        <v>11209.38</v>
      </c>
    </row>
    <row r="14380" s="1" customFormat="1" customHeight="1" spans="1:5">
      <c r="A14380" s="1">
        <v>605672</v>
      </c>
      <c r="B14380" s="1" t="s">
        <v>16538</v>
      </c>
      <c r="C14380" s="1" t="s">
        <v>232</v>
      </c>
      <c r="E14380" s="1">
        <v>11704.63</v>
      </c>
    </row>
    <row r="14381" s="1" customFormat="1" customHeight="1" spans="1:5">
      <c r="A14381" s="1">
        <v>605481</v>
      </c>
      <c r="B14381" s="1" t="s">
        <v>16539</v>
      </c>
      <c r="C14381" s="1" t="s">
        <v>232</v>
      </c>
      <c r="E14381" s="1">
        <v>11625.64</v>
      </c>
    </row>
    <row r="14382" s="1" customFormat="1" customHeight="1" spans="1:5">
      <c r="A14382" s="1">
        <v>605673</v>
      </c>
      <c r="B14382" s="1" t="s">
        <v>16540</v>
      </c>
      <c r="C14382" s="1" t="s">
        <v>232</v>
      </c>
      <c r="E14382" s="1">
        <v>12469.21</v>
      </c>
    </row>
    <row r="14383" s="1" customFormat="1" customHeight="1" spans="1:5">
      <c r="A14383" s="1">
        <v>605482</v>
      </c>
      <c r="B14383" s="1" t="s">
        <v>16541</v>
      </c>
      <c r="C14383" s="1" t="s">
        <v>232</v>
      </c>
      <c r="E14383" s="1">
        <v>12388.09</v>
      </c>
    </row>
    <row r="14384" s="1" customFormat="1" customHeight="1" spans="1:5">
      <c r="A14384" s="1">
        <v>605718</v>
      </c>
      <c r="B14384" s="1" t="s">
        <v>16542</v>
      </c>
      <c r="C14384" s="1" t="s">
        <v>232</v>
      </c>
      <c r="E14384" s="1">
        <v>7581.83</v>
      </c>
    </row>
    <row r="14385" s="1" customFormat="1" customHeight="1" spans="1:5">
      <c r="A14385" s="1">
        <v>605630</v>
      </c>
      <c r="B14385" s="1" t="s">
        <v>16543</v>
      </c>
      <c r="C14385" s="1" t="s">
        <v>232</v>
      </c>
      <c r="E14385" s="1">
        <v>7528.46</v>
      </c>
    </row>
    <row r="14386" s="1" customFormat="1" customHeight="1" spans="1:5">
      <c r="A14386" s="1">
        <v>605719</v>
      </c>
      <c r="B14386" s="1" t="s">
        <v>16544</v>
      </c>
      <c r="C14386" s="1" t="s">
        <v>232</v>
      </c>
      <c r="E14386" s="1">
        <v>9369.24</v>
      </c>
    </row>
    <row r="14387" s="1" customFormat="1" customHeight="1" spans="1:5">
      <c r="A14387" s="1">
        <v>605631</v>
      </c>
      <c r="B14387" s="1" t="s">
        <v>16545</v>
      </c>
      <c r="C14387" s="1" t="s">
        <v>232</v>
      </c>
      <c r="E14387" s="1">
        <v>9309.47</v>
      </c>
    </row>
    <row r="14388" s="1" customFormat="1" customHeight="1" spans="1:5">
      <c r="A14388" s="1">
        <v>605720</v>
      </c>
      <c r="B14388" s="1" t="s">
        <v>16546</v>
      </c>
      <c r="C14388" s="1" t="s">
        <v>232</v>
      </c>
      <c r="E14388" s="1">
        <v>9669.31</v>
      </c>
    </row>
    <row r="14389" s="1" customFormat="1" customHeight="1" spans="1:5">
      <c r="A14389" s="1">
        <v>605632</v>
      </c>
      <c r="B14389" s="1" t="s">
        <v>16547</v>
      </c>
      <c r="C14389" s="1" t="s">
        <v>232</v>
      </c>
      <c r="E14389" s="1">
        <v>9607.4</v>
      </c>
    </row>
    <row r="14390" s="1" customFormat="1" customHeight="1" spans="1:5">
      <c r="A14390" s="1">
        <v>605721</v>
      </c>
      <c r="B14390" s="1" t="s">
        <v>16548</v>
      </c>
      <c r="C14390" s="1" t="s">
        <v>232</v>
      </c>
      <c r="E14390" s="1">
        <v>10958.39</v>
      </c>
    </row>
    <row r="14391" s="1" customFormat="1" customHeight="1" spans="1:5">
      <c r="A14391" s="1">
        <v>605633</v>
      </c>
      <c r="B14391" s="1" t="s">
        <v>16549</v>
      </c>
      <c r="C14391" s="1" t="s">
        <v>232</v>
      </c>
      <c r="E14391" s="1">
        <v>10891.14</v>
      </c>
    </row>
    <row r="14392" s="1" customFormat="1" customHeight="1" spans="1:5">
      <c r="A14392" s="1">
        <v>605722</v>
      </c>
      <c r="B14392" s="1" t="s">
        <v>16550</v>
      </c>
      <c r="C14392" s="1" t="s">
        <v>232</v>
      </c>
      <c r="E14392" s="1">
        <v>11606.26</v>
      </c>
    </row>
    <row r="14393" s="1" customFormat="1" customHeight="1" spans="1:5">
      <c r="A14393" s="1">
        <v>605634</v>
      </c>
      <c r="B14393" s="1" t="s">
        <v>16551</v>
      </c>
      <c r="C14393" s="1" t="s">
        <v>232</v>
      </c>
      <c r="E14393" s="1">
        <v>11535.81</v>
      </c>
    </row>
    <row r="14394" s="1" customFormat="1" customHeight="1" spans="1:5">
      <c r="A14394" s="1">
        <v>605723</v>
      </c>
      <c r="B14394" s="1" t="s">
        <v>16552</v>
      </c>
      <c r="C14394" s="1" t="s">
        <v>232</v>
      </c>
      <c r="E14394" s="1">
        <v>13580.79</v>
      </c>
    </row>
    <row r="14395" s="1" customFormat="1" customHeight="1" spans="1:5">
      <c r="A14395" s="1">
        <v>605635</v>
      </c>
      <c r="B14395" s="1" t="s">
        <v>16553</v>
      </c>
      <c r="C14395" s="1" t="s">
        <v>232</v>
      </c>
      <c r="E14395" s="1">
        <v>13502.87</v>
      </c>
    </row>
    <row r="14396" s="1" customFormat="1" customHeight="1" spans="1:5">
      <c r="A14396" s="1">
        <v>605724</v>
      </c>
      <c r="B14396" s="1" t="s">
        <v>16554</v>
      </c>
      <c r="C14396" s="1" t="s">
        <v>232</v>
      </c>
      <c r="E14396" s="1">
        <v>15507.4</v>
      </c>
    </row>
    <row r="14397" s="1" customFormat="1" customHeight="1" spans="1:5">
      <c r="A14397" s="1">
        <v>605636</v>
      </c>
      <c r="B14397" s="1" t="s">
        <v>16555</v>
      </c>
      <c r="C14397" s="1" t="s">
        <v>232</v>
      </c>
      <c r="E14397" s="1">
        <v>15399.59</v>
      </c>
    </row>
    <row r="14398" s="1" customFormat="1" customHeight="1" spans="1:5">
      <c r="A14398" s="1">
        <v>605725</v>
      </c>
      <c r="B14398" s="1" t="s">
        <v>16556</v>
      </c>
      <c r="C14398" s="1" t="s">
        <v>232</v>
      </c>
      <c r="E14398" s="1">
        <v>16463.49</v>
      </c>
    </row>
    <row r="14399" s="1" customFormat="1" customHeight="1" spans="1:5">
      <c r="A14399" s="1">
        <v>605637</v>
      </c>
      <c r="B14399" s="1" t="s">
        <v>16557</v>
      </c>
      <c r="C14399" s="1" t="s">
        <v>232</v>
      </c>
      <c r="E14399" s="1">
        <v>16352.48</v>
      </c>
    </row>
    <row r="14400" s="1" customFormat="1" customHeight="1" spans="1:5">
      <c r="A14400" s="1">
        <v>605726</v>
      </c>
      <c r="B14400" s="1" t="s">
        <v>16558</v>
      </c>
      <c r="C14400" s="1" t="s">
        <v>232</v>
      </c>
      <c r="E14400" s="1">
        <v>17425.63</v>
      </c>
    </row>
    <row r="14401" s="1" customFormat="1" customHeight="1" spans="1:5">
      <c r="A14401" s="1">
        <v>605638</v>
      </c>
      <c r="B14401" s="1" t="s">
        <v>16559</v>
      </c>
      <c r="C14401" s="1" t="s">
        <v>232</v>
      </c>
      <c r="E14401" s="1">
        <v>17310.35</v>
      </c>
    </row>
    <row r="14402" s="1" customFormat="1" customHeight="1" spans="1:5">
      <c r="A14402" s="1">
        <v>605727</v>
      </c>
      <c r="B14402" s="1" t="s">
        <v>16560</v>
      </c>
      <c r="C14402" s="1" t="s">
        <v>232</v>
      </c>
      <c r="E14402" s="1">
        <v>18678.3</v>
      </c>
    </row>
    <row r="14403" s="1" customFormat="1" customHeight="1" spans="1:5">
      <c r="A14403" s="1">
        <v>605639</v>
      </c>
      <c r="B14403" s="1" t="s">
        <v>16561</v>
      </c>
      <c r="C14403" s="1" t="s">
        <v>232</v>
      </c>
      <c r="E14403" s="1">
        <v>18557.68</v>
      </c>
    </row>
    <row r="14404" s="1" customFormat="1" customHeight="1" spans="1:5">
      <c r="A14404" s="1">
        <v>605728</v>
      </c>
      <c r="B14404" s="1" t="s">
        <v>16562</v>
      </c>
      <c r="C14404" s="1" t="s">
        <v>232</v>
      </c>
      <c r="E14404" s="1">
        <v>19372.97</v>
      </c>
    </row>
    <row r="14405" s="1" customFormat="1" customHeight="1" spans="1:5">
      <c r="A14405" s="1">
        <v>605640</v>
      </c>
      <c r="B14405" s="1" t="s">
        <v>16563</v>
      </c>
      <c r="C14405" s="1" t="s">
        <v>232</v>
      </c>
      <c r="E14405" s="1">
        <v>19249.16</v>
      </c>
    </row>
    <row r="14406" s="1" customFormat="1" customHeight="1" spans="1:5">
      <c r="A14406" s="1">
        <v>605729</v>
      </c>
      <c r="B14406" s="1" t="s">
        <v>16564</v>
      </c>
      <c r="C14406" s="1" t="s">
        <v>232</v>
      </c>
      <c r="E14406" s="1">
        <v>21285.99</v>
      </c>
    </row>
    <row r="14407" s="1" customFormat="1" customHeight="1" spans="1:5">
      <c r="A14407" s="1">
        <v>605641</v>
      </c>
      <c r="B14407" s="1" t="s">
        <v>16565</v>
      </c>
      <c r="C14407" s="1" t="s">
        <v>232</v>
      </c>
      <c r="E14407" s="1">
        <v>21153.63</v>
      </c>
    </row>
    <row r="14408" s="1" customFormat="1" customHeight="1" spans="1:5">
      <c r="A14408" s="1">
        <v>605730</v>
      </c>
      <c r="B14408" s="1" t="s">
        <v>16566</v>
      </c>
      <c r="C14408" s="1" t="s">
        <v>232</v>
      </c>
      <c r="E14408" s="1">
        <v>23246.11</v>
      </c>
    </row>
    <row r="14409" s="1" customFormat="1" customHeight="1" spans="1:5">
      <c r="A14409" s="1">
        <v>605642</v>
      </c>
      <c r="B14409" s="1" t="s">
        <v>16567</v>
      </c>
      <c r="C14409" s="1" t="s">
        <v>232</v>
      </c>
      <c r="E14409" s="1">
        <v>23105.21</v>
      </c>
    </row>
    <row r="14410" s="1" customFormat="1" customHeight="1" spans="1:5">
      <c r="A14410" s="1">
        <v>605731</v>
      </c>
      <c r="B14410" s="1" t="s">
        <v>16568</v>
      </c>
      <c r="C14410" s="1" t="s">
        <v>232</v>
      </c>
      <c r="E14410" s="1">
        <v>29482.66</v>
      </c>
    </row>
    <row r="14411" s="1" customFormat="1" customHeight="1" spans="1:5">
      <c r="A14411" s="1">
        <v>605643</v>
      </c>
      <c r="B14411" s="1" t="s">
        <v>16569</v>
      </c>
      <c r="C14411" s="1" t="s">
        <v>232</v>
      </c>
      <c r="E14411" s="1">
        <v>29337.49</v>
      </c>
    </row>
    <row r="14412" s="1" customFormat="1" customHeight="1" spans="1:5">
      <c r="A14412" s="1">
        <v>605732</v>
      </c>
      <c r="B14412" s="1" t="s">
        <v>16570</v>
      </c>
      <c r="C14412" s="1" t="s">
        <v>232</v>
      </c>
      <c r="E14412" s="1">
        <v>30473.06</v>
      </c>
    </row>
    <row r="14413" s="1" customFormat="1" customHeight="1" spans="1:5">
      <c r="A14413" s="1">
        <v>605644</v>
      </c>
      <c r="B14413" s="1" t="s">
        <v>16571</v>
      </c>
      <c r="C14413" s="1" t="s">
        <v>232</v>
      </c>
      <c r="E14413" s="1">
        <v>30298.72</v>
      </c>
    </row>
    <row r="14414" s="1" customFormat="1" customHeight="1" spans="1:5">
      <c r="A14414" s="1">
        <v>605733</v>
      </c>
      <c r="B14414" s="1" t="s">
        <v>16572</v>
      </c>
      <c r="C14414" s="1" t="s">
        <v>232</v>
      </c>
      <c r="E14414" s="1">
        <v>37127.12</v>
      </c>
    </row>
    <row r="14415" s="1" customFormat="1" customHeight="1" spans="1:5">
      <c r="A14415" s="1">
        <v>605645</v>
      </c>
      <c r="B14415" s="1" t="s">
        <v>16573</v>
      </c>
      <c r="C14415" s="1" t="s">
        <v>232</v>
      </c>
      <c r="E14415" s="1">
        <v>36944.07</v>
      </c>
    </row>
    <row r="14416" s="1" customFormat="1" customHeight="1" spans="1:5">
      <c r="A14416" s="1">
        <v>605734</v>
      </c>
      <c r="B14416" s="1" t="s">
        <v>16574</v>
      </c>
      <c r="C14416" s="1" t="s">
        <v>232</v>
      </c>
      <c r="E14416" s="1">
        <v>39879.66</v>
      </c>
    </row>
    <row r="14417" s="1" customFormat="1" customHeight="1" spans="1:5">
      <c r="A14417" s="1">
        <v>605646</v>
      </c>
      <c r="B14417" s="1" t="s">
        <v>16575</v>
      </c>
      <c r="C14417" s="1" t="s">
        <v>232</v>
      </c>
      <c r="E14417" s="1">
        <v>39687.88</v>
      </c>
    </row>
    <row r="14418" s="1" customFormat="1" customHeight="1" spans="1:5">
      <c r="A14418" s="1">
        <v>605735</v>
      </c>
      <c r="B14418" s="1" t="s">
        <v>16576</v>
      </c>
      <c r="C14418" s="1" t="s">
        <v>232</v>
      </c>
      <c r="E14418" s="1">
        <v>49182.01</v>
      </c>
    </row>
    <row r="14419" s="1" customFormat="1" customHeight="1" spans="1:5">
      <c r="A14419" s="1">
        <v>605647</v>
      </c>
      <c r="B14419" s="1" t="s">
        <v>16577</v>
      </c>
      <c r="C14419" s="1" t="s">
        <v>232</v>
      </c>
      <c r="E14419" s="1">
        <v>48980.27</v>
      </c>
    </row>
    <row r="14420" s="1" customFormat="1" customHeight="1" spans="1:5">
      <c r="A14420" s="1">
        <v>605736</v>
      </c>
      <c r="B14420" s="1" t="s">
        <v>16578</v>
      </c>
      <c r="C14420" s="1" t="s">
        <v>232</v>
      </c>
      <c r="E14420" s="1">
        <v>62876.81</v>
      </c>
    </row>
    <row r="14421" s="1" customFormat="1" customHeight="1" spans="1:5">
      <c r="A14421" s="1">
        <v>605648</v>
      </c>
      <c r="B14421" s="1" t="s">
        <v>16579</v>
      </c>
      <c r="C14421" s="1" t="s">
        <v>232</v>
      </c>
      <c r="E14421" s="1">
        <v>62665.11</v>
      </c>
    </row>
    <row r="14422" s="1" customFormat="1" customHeight="1" spans="1:5">
      <c r="A14422" s="1">
        <v>605737</v>
      </c>
      <c r="B14422" s="1" t="s">
        <v>16580</v>
      </c>
      <c r="C14422" s="1" t="s">
        <v>232</v>
      </c>
      <c r="E14422" s="1">
        <v>66840.48</v>
      </c>
    </row>
    <row r="14423" s="1" customFormat="1" customHeight="1" spans="1:5">
      <c r="A14423" s="1">
        <v>605649</v>
      </c>
      <c r="B14423" s="1" t="s">
        <v>16581</v>
      </c>
      <c r="C14423" s="1" t="s">
        <v>232</v>
      </c>
      <c r="E14423" s="1">
        <v>66620.07</v>
      </c>
    </row>
    <row r="14424" s="1" customFormat="1" customHeight="1" spans="1:5">
      <c r="A14424" s="1">
        <v>605738</v>
      </c>
      <c r="B14424" s="1" t="s">
        <v>16582</v>
      </c>
      <c r="C14424" s="1" t="s">
        <v>232</v>
      </c>
      <c r="E14424" s="1">
        <v>70839.55</v>
      </c>
    </row>
    <row r="14425" s="1" customFormat="1" customHeight="1" spans="1:5">
      <c r="A14425" s="1">
        <v>605650</v>
      </c>
      <c r="B14425" s="1" t="s">
        <v>16583</v>
      </c>
      <c r="C14425" s="1" t="s">
        <v>232</v>
      </c>
      <c r="E14425" s="1">
        <v>70609.17</v>
      </c>
    </row>
    <row r="14426" s="1" customFormat="1" customHeight="1" spans="1:5">
      <c r="A14426" s="1">
        <v>605674</v>
      </c>
      <c r="B14426" s="1" t="s">
        <v>16584</v>
      </c>
      <c r="C14426" s="1" t="s">
        <v>232</v>
      </c>
      <c r="E14426" s="1">
        <v>7327.09</v>
      </c>
    </row>
    <row r="14427" s="1" customFormat="1" customHeight="1" spans="1:5">
      <c r="A14427" s="1">
        <v>605483</v>
      </c>
      <c r="B14427" s="1" t="s">
        <v>16585</v>
      </c>
      <c r="C14427" s="1" t="s">
        <v>232</v>
      </c>
      <c r="E14427" s="1">
        <v>7273.72</v>
      </c>
    </row>
    <row r="14428" s="1" customFormat="1" customHeight="1" spans="1:5">
      <c r="A14428" s="1">
        <v>605675</v>
      </c>
      <c r="B14428" s="1" t="s">
        <v>16586</v>
      </c>
      <c r="C14428" s="1" t="s">
        <v>232</v>
      </c>
      <c r="E14428" s="1">
        <v>9061.22</v>
      </c>
    </row>
    <row r="14429" s="1" customFormat="1" customHeight="1" spans="1:5">
      <c r="A14429" s="1">
        <v>605484</v>
      </c>
      <c r="B14429" s="1" t="s">
        <v>16587</v>
      </c>
      <c r="C14429" s="1" t="s">
        <v>232</v>
      </c>
      <c r="E14429" s="1">
        <v>9001.44</v>
      </c>
    </row>
    <row r="14430" s="1" customFormat="1" customHeight="1" spans="1:5">
      <c r="A14430" s="1">
        <v>605676</v>
      </c>
      <c r="B14430" s="1" t="s">
        <v>16588</v>
      </c>
      <c r="C14430" s="1" t="s">
        <v>232</v>
      </c>
      <c r="E14430" s="1">
        <v>9351.3</v>
      </c>
    </row>
    <row r="14431" s="1" customFormat="1" customHeight="1" spans="1:5">
      <c r="A14431" s="1">
        <v>605485</v>
      </c>
      <c r="B14431" s="1" t="s">
        <v>16589</v>
      </c>
      <c r="C14431" s="1" t="s">
        <v>232</v>
      </c>
      <c r="E14431" s="1">
        <v>9289.39</v>
      </c>
    </row>
    <row r="14432" s="1" customFormat="1" customHeight="1" spans="1:5">
      <c r="A14432" s="1">
        <v>605677</v>
      </c>
      <c r="B14432" s="1" t="s">
        <v>16590</v>
      </c>
      <c r="C14432" s="1" t="s">
        <v>232</v>
      </c>
      <c r="E14432" s="1">
        <v>10597.09</v>
      </c>
    </row>
    <row r="14433" s="1" customFormat="1" customHeight="1" spans="1:5">
      <c r="A14433" s="1">
        <v>605486</v>
      </c>
      <c r="B14433" s="1" t="s">
        <v>16591</v>
      </c>
      <c r="C14433" s="1" t="s">
        <v>232</v>
      </c>
      <c r="E14433" s="1">
        <v>10529.84</v>
      </c>
    </row>
    <row r="14434" s="1" customFormat="1" customHeight="1" spans="1:5">
      <c r="A14434" s="1">
        <v>605678</v>
      </c>
      <c r="B14434" s="1" t="s">
        <v>16592</v>
      </c>
      <c r="C14434" s="1" t="s">
        <v>232</v>
      </c>
      <c r="E14434" s="1">
        <v>11224.97</v>
      </c>
    </row>
    <row r="14435" s="1" customFormat="1" customHeight="1" spans="1:5">
      <c r="A14435" s="1">
        <v>605487</v>
      </c>
      <c r="B14435" s="1" t="s">
        <v>16593</v>
      </c>
      <c r="C14435" s="1" t="s">
        <v>232</v>
      </c>
      <c r="E14435" s="1">
        <v>11154.52</v>
      </c>
    </row>
    <row r="14436" s="1" customFormat="1" customHeight="1" spans="1:5">
      <c r="A14436" s="1">
        <v>605679</v>
      </c>
      <c r="B14436" s="1" t="s">
        <v>16594</v>
      </c>
      <c r="C14436" s="1" t="s">
        <v>232</v>
      </c>
      <c r="E14436" s="1">
        <v>13134.58</v>
      </c>
    </row>
    <row r="14437" s="1" customFormat="1" customHeight="1" spans="1:5">
      <c r="A14437" s="1">
        <v>605488</v>
      </c>
      <c r="B14437" s="1" t="s">
        <v>16595</v>
      </c>
      <c r="C14437" s="1" t="s">
        <v>232</v>
      </c>
      <c r="E14437" s="1">
        <v>13056.66</v>
      </c>
    </row>
    <row r="14438" s="1" customFormat="1" customHeight="1" spans="1:5">
      <c r="A14438" s="1">
        <v>605680</v>
      </c>
      <c r="B14438" s="1" t="s">
        <v>16596</v>
      </c>
      <c r="C14438" s="1" t="s">
        <v>232</v>
      </c>
      <c r="E14438" s="1">
        <v>14997.91</v>
      </c>
    </row>
    <row r="14439" s="1" customFormat="1" customHeight="1" spans="1:5">
      <c r="A14439" s="1">
        <v>605489</v>
      </c>
      <c r="B14439" s="1" t="s">
        <v>16597</v>
      </c>
      <c r="C14439" s="1" t="s">
        <v>232</v>
      </c>
      <c r="E14439" s="1">
        <v>14890.1</v>
      </c>
    </row>
    <row r="14440" s="1" customFormat="1" customHeight="1" spans="1:5">
      <c r="A14440" s="1">
        <v>605681</v>
      </c>
      <c r="B14440" s="1" t="s">
        <v>16598</v>
      </c>
      <c r="C14440" s="1" t="s">
        <v>232</v>
      </c>
      <c r="E14440" s="1">
        <v>15922.37</v>
      </c>
    </row>
    <row r="14441" s="1" customFormat="1" customHeight="1" spans="1:5">
      <c r="A14441" s="1">
        <v>605490</v>
      </c>
      <c r="B14441" s="1" t="s">
        <v>16599</v>
      </c>
      <c r="C14441" s="1" t="s">
        <v>232</v>
      </c>
      <c r="E14441" s="1">
        <v>15811.36</v>
      </c>
    </row>
    <row r="14442" s="1" customFormat="1" customHeight="1" spans="1:5">
      <c r="A14442" s="1">
        <v>605682</v>
      </c>
      <c r="B14442" s="1" t="s">
        <v>16600</v>
      </c>
      <c r="C14442" s="1" t="s">
        <v>232</v>
      </c>
      <c r="E14442" s="1">
        <v>16852.88</v>
      </c>
    </row>
    <row r="14443" s="1" customFormat="1" customHeight="1" spans="1:5">
      <c r="A14443" s="1">
        <v>605491</v>
      </c>
      <c r="B14443" s="1" t="s">
        <v>16601</v>
      </c>
      <c r="C14443" s="1" t="s">
        <v>232</v>
      </c>
      <c r="E14443" s="1">
        <v>16737.6</v>
      </c>
    </row>
    <row r="14444" s="1" customFormat="1" customHeight="1" spans="1:5">
      <c r="A14444" s="1">
        <v>605683</v>
      </c>
      <c r="B14444" s="1" t="s">
        <v>16602</v>
      </c>
      <c r="C14444" s="1" t="s">
        <v>232</v>
      </c>
      <c r="E14444" s="1">
        <v>18063.92</v>
      </c>
    </row>
    <row r="14445" s="1" customFormat="1" customHeight="1" spans="1:5">
      <c r="A14445" s="1">
        <v>605492</v>
      </c>
      <c r="B14445" s="1" t="s">
        <v>16603</v>
      </c>
      <c r="C14445" s="1" t="s">
        <v>232</v>
      </c>
      <c r="E14445" s="1">
        <v>17943.3</v>
      </c>
    </row>
    <row r="14446" s="1" customFormat="1" customHeight="1" spans="1:5">
      <c r="A14446" s="1">
        <v>605684</v>
      </c>
      <c r="B14446" s="1" t="s">
        <v>16604</v>
      </c>
      <c r="C14446" s="1" t="s">
        <v>232</v>
      </c>
      <c r="E14446" s="1">
        <v>18736.94</v>
      </c>
    </row>
    <row r="14447" s="1" customFormat="1" customHeight="1" spans="1:5">
      <c r="A14447" s="1">
        <v>605493</v>
      </c>
      <c r="B14447" s="1" t="s">
        <v>16605</v>
      </c>
      <c r="C14447" s="1" t="s">
        <v>232</v>
      </c>
      <c r="E14447" s="1">
        <v>18613.12</v>
      </c>
    </row>
    <row r="14448" s="1" customFormat="1" customHeight="1" spans="1:5">
      <c r="A14448" s="1">
        <v>605685</v>
      </c>
      <c r="B14448" s="1" t="s">
        <v>16606</v>
      </c>
      <c r="C14448" s="1" t="s">
        <v>232</v>
      </c>
      <c r="E14448" s="1">
        <v>20585.03</v>
      </c>
    </row>
    <row r="14449" s="1" customFormat="1" customHeight="1" spans="1:5">
      <c r="A14449" s="1">
        <v>605494</v>
      </c>
      <c r="B14449" s="1" t="s">
        <v>16607</v>
      </c>
      <c r="C14449" s="1" t="s">
        <v>232</v>
      </c>
      <c r="E14449" s="1">
        <v>20452.67</v>
      </c>
    </row>
    <row r="14450" s="1" customFormat="1" customHeight="1" spans="1:5">
      <c r="A14450" s="1">
        <v>605686</v>
      </c>
      <c r="B14450" s="1" t="s">
        <v>16608</v>
      </c>
      <c r="C14450" s="1" t="s">
        <v>232</v>
      </c>
      <c r="E14450" s="1">
        <v>22481.88</v>
      </c>
    </row>
    <row r="14451" s="1" customFormat="1" customHeight="1" spans="1:5">
      <c r="A14451" s="1">
        <v>605495</v>
      </c>
      <c r="B14451" s="1" t="s">
        <v>16609</v>
      </c>
      <c r="C14451" s="1" t="s">
        <v>232</v>
      </c>
      <c r="E14451" s="1">
        <v>22340.99</v>
      </c>
    </row>
    <row r="14452" s="1" customFormat="1" customHeight="1" spans="1:5">
      <c r="A14452" s="1">
        <v>605687</v>
      </c>
      <c r="B14452" s="1" t="s">
        <v>16610</v>
      </c>
      <c r="C14452" s="1" t="s">
        <v>232</v>
      </c>
      <c r="E14452" s="1">
        <v>25706.47</v>
      </c>
    </row>
    <row r="14453" s="1" customFormat="1" customHeight="1" spans="1:5">
      <c r="A14453" s="1">
        <v>605496</v>
      </c>
      <c r="B14453" s="1" t="s">
        <v>16611</v>
      </c>
      <c r="C14453" s="1" t="s">
        <v>232</v>
      </c>
      <c r="E14453" s="1">
        <v>25561.31</v>
      </c>
    </row>
    <row r="14454" s="1" customFormat="1" customHeight="1" spans="1:5">
      <c r="A14454" s="1">
        <v>605688</v>
      </c>
      <c r="B14454" s="1" t="s">
        <v>16612</v>
      </c>
      <c r="C14454" s="1" t="s">
        <v>232</v>
      </c>
      <c r="E14454" s="1">
        <v>26590.24</v>
      </c>
    </row>
    <row r="14455" s="1" customFormat="1" customHeight="1" spans="1:5">
      <c r="A14455" s="1">
        <v>605497</v>
      </c>
      <c r="B14455" s="1" t="s">
        <v>16613</v>
      </c>
      <c r="C14455" s="1" t="s">
        <v>232</v>
      </c>
      <c r="E14455" s="1">
        <v>26415.9</v>
      </c>
    </row>
    <row r="14456" s="1" customFormat="1" customHeight="1" spans="1:5">
      <c r="A14456" s="1">
        <v>605689</v>
      </c>
      <c r="B14456" s="1" t="s">
        <v>16614</v>
      </c>
      <c r="C14456" s="1" t="s">
        <v>232</v>
      </c>
      <c r="E14456" s="1">
        <v>33361.76</v>
      </c>
    </row>
    <row r="14457" s="1" customFormat="1" customHeight="1" spans="1:5">
      <c r="A14457" s="1">
        <v>605498</v>
      </c>
      <c r="B14457" s="1" t="s">
        <v>16615</v>
      </c>
      <c r="C14457" s="1" t="s">
        <v>232</v>
      </c>
      <c r="E14457" s="1">
        <v>33178.7</v>
      </c>
    </row>
    <row r="14458" s="1" customFormat="1" customHeight="1" spans="1:5">
      <c r="A14458" s="1">
        <v>605690</v>
      </c>
      <c r="B14458" s="1" t="s">
        <v>16616</v>
      </c>
      <c r="C14458" s="1" t="s">
        <v>232</v>
      </c>
      <c r="E14458" s="1">
        <v>35845</v>
      </c>
    </row>
    <row r="14459" s="1" customFormat="1" customHeight="1" spans="1:5">
      <c r="A14459" s="1">
        <v>605499</v>
      </c>
      <c r="B14459" s="1" t="s">
        <v>16617</v>
      </c>
      <c r="C14459" s="1" t="s">
        <v>232</v>
      </c>
      <c r="E14459" s="1">
        <v>35653.23</v>
      </c>
    </row>
    <row r="14460" s="1" customFormat="1" customHeight="1" spans="1:5">
      <c r="A14460" s="1">
        <v>605691</v>
      </c>
      <c r="B14460" s="1" t="s">
        <v>16618</v>
      </c>
      <c r="C14460" s="1" t="s">
        <v>232</v>
      </c>
      <c r="E14460" s="1">
        <v>44047.41</v>
      </c>
    </row>
    <row r="14461" s="1" customFormat="1" customHeight="1" spans="1:5">
      <c r="A14461" s="1">
        <v>605500</v>
      </c>
      <c r="B14461" s="1" t="s">
        <v>16619</v>
      </c>
      <c r="C14461" s="1" t="s">
        <v>232</v>
      </c>
      <c r="E14461" s="1">
        <v>43845.67</v>
      </c>
    </row>
    <row r="14462" s="1" customFormat="1" customHeight="1" spans="1:5">
      <c r="A14462" s="1">
        <v>605692</v>
      </c>
      <c r="B14462" s="1" t="s">
        <v>16620</v>
      </c>
      <c r="C14462" s="1" t="s">
        <v>232</v>
      </c>
      <c r="E14462" s="1">
        <v>52802.33</v>
      </c>
    </row>
    <row r="14463" s="1" customFormat="1" customHeight="1" spans="1:5">
      <c r="A14463" s="1">
        <v>605501</v>
      </c>
      <c r="B14463" s="1" t="s">
        <v>16621</v>
      </c>
      <c r="C14463" s="1" t="s">
        <v>232</v>
      </c>
      <c r="E14463" s="1">
        <v>52590.62</v>
      </c>
    </row>
    <row r="14464" s="1" customFormat="1" customHeight="1" spans="1:5">
      <c r="A14464" s="1">
        <v>605693</v>
      </c>
      <c r="B14464" s="1" t="s">
        <v>16622</v>
      </c>
      <c r="C14464" s="1" t="s">
        <v>232</v>
      </c>
      <c r="E14464" s="1">
        <v>56175.72</v>
      </c>
    </row>
    <row r="14465" s="1" customFormat="1" customHeight="1" spans="1:5">
      <c r="A14465" s="1">
        <v>605502</v>
      </c>
      <c r="B14465" s="1" t="s">
        <v>16623</v>
      </c>
      <c r="C14465" s="1" t="s">
        <v>232</v>
      </c>
      <c r="E14465" s="1">
        <v>55955.3</v>
      </c>
    </row>
    <row r="14466" s="1" customFormat="1" customHeight="1" spans="1:5">
      <c r="A14466" s="1">
        <v>605694</v>
      </c>
      <c r="B14466" s="1" t="s">
        <v>16624</v>
      </c>
      <c r="C14466" s="1" t="s">
        <v>232</v>
      </c>
      <c r="E14466" s="1">
        <v>59584.52</v>
      </c>
    </row>
    <row r="14467" s="1" customFormat="1" customHeight="1" spans="1:5">
      <c r="A14467" s="1">
        <v>605503</v>
      </c>
      <c r="B14467" s="1" t="s">
        <v>16625</v>
      </c>
      <c r="C14467" s="1" t="s">
        <v>232</v>
      </c>
      <c r="E14467" s="1">
        <v>59354.14</v>
      </c>
    </row>
    <row r="14468" s="1" customFormat="1" customHeight="1" spans="1:5">
      <c r="A14468" s="1">
        <v>606433</v>
      </c>
      <c r="B14468" s="1" t="s">
        <v>16626</v>
      </c>
      <c r="C14468" s="1" t="s">
        <v>232</v>
      </c>
      <c r="E14468" s="1">
        <v>8824.23</v>
      </c>
    </row>
    <row r="14469" s="1" customFormat="1" customHeight="1" spans="1:5">
      <c r="A14469" s="1">
        <v>606343</v>
      </c>
      <c r="B14469" s="1" t="s">
        <v>16627</v>
      </c>
      <c r="C14469" s="1" t="s">
        <v>232</v>
      </c>
      <c r="E14469" s="1">
        <v>8761.25</v>
      </c>
    </row>
    <row r="14470" s="1" customFormat="1" customHeight="1" spans="1:5">
      <c r="A14470" s="1">
        <v>606434</v>
      </c>
      <c r="B14470" s="1" t="s">
        <v>16628</v>
      </c>
      <c r="C14470" s="1" t="s">
        <v>232</v>
      </c>
      <c r="E14470" s="1">
        <v>9756.73</v>
      </c>
    </row>
    <row r="14471" s="1" customFormat="1" customHeight="1" spans="1:5">
      <c r="A14471" s="1">
        <v>606344</v>
      </c>
      <c r="B14471" s="1" t="s">
        <v>16629</v>
      </c>
      <c r="C14471" s="1" t="s">
        <v>232</v>
      </c>
      <c r="E14471" s="1">
        <v>9689.48</v>
      </c>
    </row>
    <row r="14472" s="1" customFormat="1" customHeight="1" spans="1:5">
      <c r="A14472" s="1">
        <v>606435</v>
      </c>
      <c r="B14472" s="1" t="s">
        <v>16630</v>
      </c>
      <c r="C14472" s="1" t="s">
        <v>232</v>
      </c>
      <c r="E14472" s="1">
        <v>10640.28</v>
      </c>
    </row>
    <row r="14473" s="1" customFormat="1" customHeight="1" spans="1:5">
      <c r="A14473" s="1">
        <v>606345</v>
      </c>
      <c r="B14473" s="1" t="s">
        <v>16631</v>
      </c>
      <c r="C14473" s="1" t="s">
        <v>232</v>
      </c>
      <c r="E14473" s="1">
        <v>10569.83</v>
      </c>
    </row>
    <row r="14474" s="1" customFormat="1" customHeight="1" spans="1:5">
      <c r="A14474" s="1">
        <v>606436</v>
      </c>
      <c r="B14474" s="1" t="s">
        <v>16632</v>
      </c>
      <c r="C14474" s="1" t="s">
        <v>232</v>
      </c>
      <c r="E14474" s="1">
        <v>11311.08</v>
      </c>
    </row>
    <row r="14475" s="1" customFormat="1" customHeight="1" spans="1:5">
      <c r="A14475" s="1">
        <v>606346</v>
      </c>
      <c r="B14475" s="1" t="s">
        <v>16633</v>
      </c>
      <c r="C14475" s="1" t="s">
        <v>232</v>
      </c>
      <c r="E14475" s="1">
        <v>11235.29</v>
      </c>
    </row>
    <row r="14476" s="1" customFormat="1" customHeight="1" spans="1:5">
      <c r="A14476" s="1">
        <v>606437</v>
      </c>
      <c r="B14476" s="1" t="s">
        <v>16634</v>
      </c>
      <c r="C14476" s="1" t="s">
        <v>232</v>
      </c>
      <c r="E14476" s="1">
        <v>12243.33</v>
      </c>
    </row>
    <row r="14477" s="1" customFormat="1" customHeight="1" spans="1:5">
      <c r="A14477" s="1">
        <v>606347</v>
      </c>
      <c r="B14477" s="1" t="s">
        <v>16635</v>
      </c>
      <c r="C14477" s="1" t="s">
        <v>232</v>
      </c>
      <c r="E14477" s="1">
        <v>12164.34</v>
      </c>
    </row>
    <row r="14478" s="1" customFormat="1" customHeight="1" spans="1:5">
      <c r="A14478" s="1">
        <v>606438</v>
      </c>
      <c r="B14478" s="1" t="s">
        <v>16636</v>
      </c>
      <c r="C14478" s="1" t="s">
        <v>232</v>
      </c>
      <c r="E14478" s="1">
        <v>12570.61</v>
      </c>
    </row>
    <row r="14479" s="1" customFormat="1" customHeight="1" spans="1:5">
      <c r="A14479" s="1">
        <v>606348</v>
      </c>
      <c r="B14479" s="1" t="s">
        <v>16637</v>
      </c>
      <c r="C14479" s="1" t="s">
        <v>232</v>
      </c>
      <c r="E14479" s="1">
        <v>12490.56</v>
      </c>
    </row>
    <row r="14480" s="1" customFormat="1" customHeight="1" spans="1:5">
      <c r="A14480" s="1">
        <v>606439</v>
      </c>
      <c r="B14480" s="1" t="s">
        <v>16638</v>
      </c>
      <c r="C14480" s="1" t="s">
        <v>232</v>
      </c>
      <c r="E14480" s="1">
        <v>13248.92</v>
      </c>
    </row>
    <row r="14481" s="1" customFormat="1" customHeight="1" spans="1:5">
      <c r="A14481" s="1">
        <v>606349</v>
      </c>
      <c r="B14481" s="1" t="s">
        <v>16639</v>
      </c>
      <c r="C14481" s="1" t="s">
        <v>232</v>
      </c>
      <c r="E14481" s="1">
        <v>13142.18</v>
      </c>
    </row>
    <row r="14482" s="1" customFormat="1" customHeight="1" spans="1:5">
      <c r="A14482" s="1">
        <v>606440</v>
      </c>
      <c r="B14482" s="1" t="s">
        <v>16640</v>
      </c>
      <c r="C14482" s="1" t="s">
        <v>232</v>
      </c>
      <c r="E14482" s="1">
        <v>13859.66</v>
      </c>
    </row>
    <row r="14483" s="1" customFormat="1" customHeight="1" spans="1:5">
      <c r="A14483" s="1">
        <v>606350</v>
      </c>
      <c r="B14483" s="1" t="s">
        <v>16641</v>
      </c>
      <c r="C14483" s="1" t="s">
        <v>232</v>
      </c>
      <c r="E14483" s="1">
        <v>13748.65</v>
      </c>
    </row>
    <row r="14484" s="1" customFormat="1" customHeight="1" spans="1:5">
      <c r="A14484" s="1">
        <v>606441</v>
      </c>
      <c r="B14484" s="1" t="s">
        <v>16642</v>
      </c>
      <c r="C14484" s="1" t="s">
        <v>232</v>
      </c>
      <c r="E14484" s="1">
        <v>14518.34</v>
      </c>
    </row>
    <row r="14485" s="1" customFormat="1" customHeight="1" spans="1:5">
      <c r="A14485" s="1">
        <v>606351</v>
      </c>
      <c r="B14485" s="1" t="s">
        <v>16643</v>
      </c>
      <c r="C14485" s="1" t="s">
        <v>232</v>
      </c>
      <c r="E14485" s="1">
        <v>14404.13</v>
      </c>
    </row>
    <row r="14486" s="1" customFormat="1" customHeight="1" spans="1:5">
      <c r="A14486" s="1">
        <v>606442</v>
      </c>
      <c r="B14486" s="1" t="s">
        <v>16644</v>
      </c>
      <c r="C14486" s="1" t="s">
        <v>232</v>
      </c>
      <c r="E14486" s="1">
        <v>15153.06</v>
      </c>
    </row>
    <row r="14487" s="1" customFormat="1" customHeight="1" spans="1:5">
      <c r="A14487" s="1">
        <v>606352</v>
      </c>
      <c r="B14487" s="1" t="s">
        <v>16645</v>
      </c>
      <c r="C14487" s="1" t="s">
        <v>232</v>
      </c>
      <c r="E14487" s="1">
        <v>15034.58</v>
      </c>
    </row>
    <row r="14488" s="1" customFormat="1" customHeight="1" spans="1:5">
      <c r="A14488" s="1">
        <v>606443</v>
      </c>
      <c r="B14488" s="1" t="s">
        <v>16646</v>
      </c>
      <c r="C14488" s="1" t="s">
        <v>232</v>
      </c>
      <c r="E14488" s="1">
        <v>16070.21</v>
      </c>
    </row>
    <row r="14489" s="1" customFormat="1" customHeight="1" spans="1:5">
      <c r="A14489" s="1">
        <v>606353</v>
      </c>
      <c r="B14489" s="1" t="s">
        <v>16647</v>
      </c>
      <c r="C14489" s="1" t="s">
        <v>232</v>
      </c>
      <c r="E14489" s="1">
        <v>15948.53</v>
      </c>
    </row>
    <row r="14490" s="1" customFormat="1" customHeight="1" spans="1:5">
      <c r="A14490" s="1">
        <v>606444</v>
      </c>
      <c r="B14490" s="1" t="s">
        <v>16648</v>
      </c>
      <c r="C14490" s="1" t="s">
        <v>232</v>
      </c>
      <c r="E14490" s="1">
        <v>16765.68</v>
      </c>
    </row>
    <row r="14491" s="1" customFormat="1" customHeight="1" spans="1:5">
      <c r="A14491" s="1">
        <v>606354</v>
      </c>
      <c r="B14491" s="1" t="s">
        <v>16649</v>
      </c>
      <c r="C14491" s="1" t="s">
        <v>232</v>
      </c>
      <c r="E14491" s="1">
        <v>16639.72</v>
      </c>
    </row>
    <row r="14492" s="1" customFormat="1" customHeight="1" spans="1:5">
      <c r="A14492" s="1">
        <v>606445</v>
      </c>
      <c r="B14492" s="1" t="s">
        <v>16650</v>
      </c>
      <c r="C14492" s="1" t="s">
        <v>232</v>
      </c>
      <c r="E14492" s="1">
        <v>17419.54</v>
      </c>
    </row>
    <row r="14493" s="1" customFormat="1" customHeight="1" spans="1:5">
      <c r="A14493" s="1">
        <v>606355</v>
      </c>
      <c r="B14493" s="1" t="s">
        <v>16651</v>
      </c>
      <c r="C14493" s="1" t="s">
        <v>232</v>
      </c>
      <c r="E14493" s="1">
        <v>17291.45</v>
      </c>
    </row>
    <row r="14494" s="1" customFormat="1" customHeight="1" spans="1:5">
      <c r="A14494" s="1">
        <v>606446</v>
      </c>
      <c r="B14494" s="1" t="s">
        <v>16652</v>
      </c>
      <c r="C14494" s="1" t="s">
        <v>232</v>
      </c>
      <c r="E14494" s="1">
        <v>18055.23</v>
      </c>
    </row>
    <row r="14495" s="1" customFormat="1" customHeight="1" spans="1:5">
      <c r="A14495" s="1">
        <v>606356</v>
      </c>
      <c r="B14495" s="1" t="s">
        <v>16653</v>
      </c>
      <c r="C14495" s="1" t="s">
        <v>232</v>
      </c>
      <c r="E14495" s="1">
        <v>17923.94</v>
      </c>
    </row>
    <row r="14496" s="1" customFormat="1" customHeight="1" spans="1:5">
      <c r="A14496" s="1">
        <v>606447</v>
      </c>
      <c r="B14496" s="1" t="s">
        <v>16654</v>
      </c>
      <c r="C14496" s="1" t="s">
        <v>232</v>
      </c>
      <c r="E14496" s="1">
        <v>18751.1</v>
      </c>
    </row>
    <row r="14497" s="1" customFormat="1" customHeight="1" spans="1:5">
      <c r="A14497" s="1">
        <v>606357</v>
      </c>
      <c r="B14497" s="1" t="s">
        <v>16655</v>
      </c>
      <c r="C14497" s="1" t="s">
        <v>232</v>
      </c>
      <c r="E14497" s="1">
        <v>18591.7</v>
      </c>
    </row>
    <row r="14498" s="1" customFormat="1" customHeight="1" spans="1:5">
      <c r="A14498" s="1">
        <v>606448</v>
      </c>
      <c r="B14498" s="1" t="s">
        <v>16656</v>
      </c>
      <c r="C14498" s="1" t="s">
        <v>232</v>
      </c>
      <c r="E14498" s="1">
        <v>19727.94</v>
      </c>
    </row>
    <row r="14499" s="1" customFormat="1" customHeight="1" spans="1:5">
      <c r="A14499" s="1">
        <v>606358</v>
      </c>
      <c r="B14499" s="1" t="s">
        <v>16657</v>
      </c>
      <c r="C14499" s="1" t="s">
        <v>232</v>
      </c>
      <c r="E14499" s="1">
        <v>19563.56</v>
      </c>
    </row>
    <row r="14500" s="1" customFormat="1" customHeight="1" spans="1:5">
      <c r="A14500" s="1">
        <v>606449</v>
      </c>
      <c r="B14500" s="1" t="s">
        <v>16658</v>
      </c>
      <c r="C14500" s="1" t="s">
        <v>232</v>
      </c>
      <c r="E14500" s="1">
        <v>24337.61</v>
      </c>
    </row>
    <row r="14501" s="1" customFormat="1" customHeight="1" spans="1:5">
      <c r="A14501" s="1">
        <v>606359</v>
      </c>
      <c r="B14501" s="1" t="s">
        <v>16659</v>
      </c>
      <c r="C14501" s="1" t="s">
        <v>232</v>
      </c>
      <c r="E14501" s="1">
        <v>24168.25</v>
      </c>
    </row>
    <row r="14502" s="1" customFormat="1" customHeight="1" spans="1:5">
      <c r="A14502" s="1">
        <v>606450</v>
      </c>
      <c r="B14502" s="1" t="s">
        <v>16660</v>
      </c>
      <c r="C14502" s="1" t="s">
        <v>232</v>
      </c>
      <c r="E14502" s="1">
        <v>25316.35</v>
      </c>
    </row>
    <row r="14503" s="1" customFormat="1" customHeight="1" spans="1:5">
      <c r="A14503" s="1">
        <v>606360</v>
      </c>
      <c r="B14503" s="1" t="s">
        <v>16661</v>
      </c>
      <c r="C14503" s="1" t="s">
        <v>232</v>
      </c>
      <c r="E14503" s="1">
        <v>25140.77</v>
      </c>
    </row>
    <row r="14504" s="1" customFormat="1" customHeight="1" spans="1:5">
      <c r="A14504" s="1">
        <v>606451</v>
      </c>
      <c r="B14504" s="1" t="s">
        <v>16662</v>
      </c>
      <c r="C14504" s="1" t="s">
        <v>232</v>
      </c>
      <c r="E14504" s="1">
        <v>26130.1</v>
      </c>
    </row>
    <row r="14505" s="1" customFormat="1" customHeight="1" spans="1:5">
      <c r="A14505" s="1">
        <v>606361</v>
      </c>
      <c r="B14505" s="1" t="s">
        <v>16663</v>
      </c>
      <c r="C14505" s="1" t="s">
        <v>232</v>
      </c>
      <c r="E14505" s="1">
        <v>25949.53</v>
      </c>
    </row>
    <row r="14506" s="1" customFormat="1" customHeight="1" spans="1:5">
      <c r="A14506" s="1">
        <v>606452</v>
      </c>
      <c r="B14506" s="1" t="s">
        <v>16664</v>
      </c>
      <c r="C14506" s="1" t="s">
        <v>232</v>
      </c>
      <c r="E14506" s="1">
        <v>29792.01</v>
      </c>
    </row>
    <row r="14507" s="1" customFormat="1" customHeight="1" spans="1:5">
      <c r="A14507" s="1">
        <v>606362</v>
      </c>
      <c r="B14507" s="1" t="s">
        <v>16665</v>
      </c>
      <c r="C14507" s="1" t="s">
        <v>232</v>
      </c>
      <c r="E14507" s="1">
        <v>29606.47</v>
      </c>
    </row>
    <row r="14508" s="1" customFormat="1" customHeight="1" spans="1:5">
      <c r="A14508" s="1">
        <v>606453</v>
      </c>
      <c r="B14508" s="1" t="s">
        <v>16666</v>
      </c>
      <c r="C14508" s="1" t="s">
        <v>232</v>
      </c>
      <c r="E14508" s="1">
        <v>30251.41</v>
      </c>
    </row>
    <row r="14509" s="1" customFormat="1" customHeight="1" spans="1:5">
      <c r="A14509" s="1">
        <v>606363</v>
      </c>
      <c r="B14509" s="1" t="s">
        <v>16667</v>
      </c>
      <c r="C14509" s="1" t="s">
        <v>232</v>
      </c>
      <c r="E14509" s="1">
        <v>30062.12</v>
      </c>
    </row>
    <row r="14510" s="1" customFormat="1" customHeight="1" spans="1:5">
      <c r="A14510" s="1">
        <v>606454</v>
      </c>
      <c r="B14510" s="1" t="s">
        <v>16668</v>
      </c>
      <c r="C14510" s="1" t="s">
        <v>232</v>
      </c>
      <c r="E14510" s="1">
        <v>36136.03</v>
      </c>
    </row>
    <row r="14511" s="1" customFormat="1" customHeight="1" spans="1:5">
      <c r="A14511" s="1">
        <v>606364</v>
      </c>
      <c r="B14511" s="1" t="s">
        <v>16669</v>
      </c>
      <c r="C14511" s="1" t="s">
        <v>232</v>
      </c>
      <c r="E14511" s="1">
        <v>35941.77</v>
      </c>
    </row>
    <row r="14512" s="1" customFormat="1" customHeight="1" spans="1:5">
      <c r="A14512" s="1">
        <v>606455</v>
      </c>
      <c r="B14512" s="1" t="s">
        <v>16670</v>
      </c>
      <c r="C14512" s="1" t="s">
        <v>232</v>
      </c>
      <c r="E14512" s="1">
        <v>36713.67</v>
      </c>
    </row>
    <row r="14513" s="1" customFormat="1" customHeight="1" spans="1:5">
      <c r="A14513" s="1">
        <v>606365</v>
      </c>
      <c r="B14513" s="1" t="s">
        <v>16671</v>
      </c>
      <c r="C14513" s="1" t="s">
        <v>232</v>
      </c>
      <c r="E14513" s="1">
        <v>36516.91</v>
      </c>
    </row>
    <row r="14514" s="1" customFormat="1" customHeight="1" spans="1:5">
      <c r="A14514" s="1">
        <v>606456</v>
      </c>
      <c r="B14514" s="1" t="s">
        <v>16672</v>
      </c>
      <c r="C14514" s="1" t="s">
        <v>232</v>
      </c>
      <c r="E14514" s="1">
        <v>38121.43</v>
      </c>
    </row>
    <row r="14515" s="1" customFormat="1" customHeight="1" spans="1:5">
      <c r="A14515" s="1">
        <v>606366</v>
      </c>
      <c r="B14515" s="1" t="s">
        <v>16673</v>
      </c>
      <c r="C14515" s="1" t="s">
        <v>232</v>
      </c>
      <c r="E14515" s="1">
        <v>37919.69</v>
      </c>
    </row>
    <row r="14516" s="1" customFormat="1" customHeight="1" spans="1:5">
      <c r="A14516" s="1">
        <v>606457</v>
      </c>
      <c r="B14516" s="1" t="s">
        <v>16674</v>
      </c>
      <c r="C14516" s="1" t="s">
        <v>232</v>
      </c>
      <c r="E14516" s="1">
        <v>38730.36</v>
      </c>
    </row>
    <row r="14517" s="1" customFormat="1" customHeight="1" spans="1:5">
      <c r="A14517" s="1">
        <v>606367</v>
      </c>
      <c r="B14517" s="1" t="s">
        <v>16675</v>
      </c>
      <c r="C14517" s="1" t="s">
        <v>232</v>
      </c>
      <c r="E14517" s="1">
        <v>38524.89</v>
      </c>
    </row>
    <row r="14518" s="1" customFormat="1" customHeight="1" spans="1:5">
      <c r="A14518" s="1">
        <v>606458</v>
      </c>
      <c r="B14518" s="1" t="s">
        <v>16676</v>
      </c>
      <c r="C14518" s="1" t="s">
        <v>232</v>
      </c>
      <c r="E14518" s="1">
        <v>52682.97</v>
      </c>
    </row>
    <row r="14519" s="1" customFormat="1" customHeight="1" spans="1:5">
      <c r="A14519" s="1">
        <v>606368</v>
      </c>
      <c r="B14519" s="1" t="s">
        <v>16677</v>
      </c>
      <c r="C14519" s="1" t="s">
        <v>232</v>
      </c>
      <c r="E14519" s="1">
        <v>52473.76</v>
      </c>
    </row>
    <row r="14520" s="1" customFormat="1" customHeight="1" spans="1:5">
      <c r="A14520" s="1">
        <v>606459</v>
      </c>
      <c r="B14520" s="1" t="s">
        <v>16678</v>
      </c>
      <c r="C14520" s="1" t="s">
        <v>232</v>
      </c>
      <c r="E14520" s="1">
        <v>54804.22</v>
      </c>
    </row>
    <row r="14521" s="1" customFormat="1" customHeight="1" spans="1:5">
      <c r="A14521" s="1">
        <v>606369</v>
      </c>
      <c r="B14521" s="1" t="s">
        <v>16679</v>
      </c>
      <c r="C14521" s="1" t="s">
        <v>232</v>
      </c>
      <c r="E14521" s="1">
        <v>54590.03</v>
      </c>
    </row>
    <row r="14522" s="1" customFormat="1" customHeight="1" spans="1:5">
      <c r="A14522" s="1">
        <v>606479</v>
      </c>
      <c r="B14522" s="1" t="s">
        <v>16680</v>
      </c>
      <c r="C14522" s="1" t="s">
        <v>232</v>
      </c>
      <c r="E14522" s="1">
        <v>12356.13</v>
      </c>
    </row>
    <row r="14523" s="1" customFormat="1" customHeight="1" spans="1:5">
      <c r="A14523" s="1">
        <v>606460</v>
      </c>
      <c r="B14523" s="1" t="s">
        <v>16681</v>
      </c>
      <c r="C14523" s="1" t="s">
        <v>232</v>
      </c>
      <c r="E14523" s="1">
        <v>12276.43</v>
      </c>
    </row>
    <row r="14524" s="1" customFormat="1" customHeight="1" spans="1:5">
      <c r="A14524" s="1">
        <v>606480</v>
      </c>
      <c r="B14524" s="1" t="s">
        <v>16682</v>
      </c>
      <c r="C14524" s="1" t="s">
        <v>232</v>
      </c>
      <c r="E14524" s="1">
        <v>16112.31</v>
      </c>
    </row>
    <row r="14525" s="1" customFormat="1" customHeight="1" spans="1:5">
      <c r="A14525" s="1">
        <v>606461</v>
      </c>
      <c r="B14525" s="1" t="s">
        <v>16683</v>
      </c>
      <c r="C14525" s="1" t="s">
        <v>232</v>
      </c>
      <c r="E14525" s="1">
        <v>16015.18</v>
      </c>
    </row>
    <row r="14526" s="1" customFormat="1" customHeight="1" spans="1:5">
      <c r="A14526" s="1">
        <v>606481</v>
      </c>
      <c r="B14526" s="1" t="s">
        <v>16684</v>
      </c>
      <c r="C14526" s="1" t="s">
        <v>232</v>
      </c>
      <c r="E14526" s="1">
        <v>18746.16</v>
      </c>
    </row>
    <row r="14527" s="1" customFormat="1" customHeight="1" spans="1:5">
      <c r="A14527" s="1">
        <v>606462</v>
      </c>
      <c r="B14527" s="1" t="s">
        <v>16685</v>
      </c>
      <c r="C14527" s="1" t="s">
        <v>232</v>
      </c>
      <c r="E14527" s="1">
        <v>18604.19</v>
      </c>
    </row>
    <row r="14528" s="1" customFormat="1" customHeight="1" spans="1:5">
      <c r="A14528" s="1">
        <v>606482</v>
      </c>
      <c r="B14528" s="1" t="s">
        <v>16686</v>
      </c>
      <c r="C14528" s="1" t="s">
        <v>232</v>
      </c>
      <c r="E14528" s="1">
        <v>19721.33</v>
      </c>
    </row>
    <row r="14529" s="1" customFormat="1" customHeight="1" spans="1:5">
      <c r="A14529" s="1">
        <v>606463</v>
      </c>
      <c r="B14529" s="1" t="s">
        <v>16687</v>
      </c>
      <c r="C14529" s="1" t="s">
        <v>232</v>
      </c>
      <c r="E14529" s="1">
        <v>19574.38</v>
      </c>
    </row>
    <row r="14530" s="1" customFormat="1" customHeight="1" spans="1:5">
      <c r="A14530" s="1">
        <v>606483</v>
      </c>
      <c r="B14530" s="1" t="s">
        <v>16688</v>
      </c>
      <c r="C14530" s="1" t="s">
        <v>232</v>
      </c>
      <c r="E14530" s="1">
        <v>20225.67</v>
      </c>
    </row>
    <row r="14531" s="1" customFormat="1" customHeight="1" spans="1:5">
      <c r="A14531" s="1">
        <v>606464</v>
      </c>
      <c r="B14531" s="1" t="s">
        <v>16689</v>
      </c>
      <c r="C14531" s="1" t="s">
        <v>232</v>
      </c>
      <c r="E14531" s="1">
        <v>20076.24</v>
      </c>
    </row>
    <row r="14532" s="1" customFormat="1" customHeight="1" spans="1:5">
      <c r="A14532" s="1">
        <v>606484</v>
      </c>
      <c r="B14532" s="1" t="s">
        <v>16690</v>
      </c>
      <c r="C14532" s="1" t="s">
        <v>232</v>
      </c>
      <c r="E14532" s="1">
        <v>20919.12</v>
      </c>
    </row>
    <row r="14533" s="1" customFormat="1" customHeight="1" spans="1:5">
      <c r="A14533" s="1">
        <v>606465</v>
      </c>
      <c r="B14533" s="1" t="s">
        <v>16691</v>
      </c>
      <c r="C14533" s="1" t="s">
        <v>232</v>
      </c>
      <c r="E14533" s="1">
        <v>20764.7</v>
      </c>
    </row>
    <row r="14534" s="1" customFormat="1" customHeight="1" spans="1:5">
      <c r="A14534" s="1">
        <v>606485</v>
      </c>
      <c r="B14534" s="1" t="s">
        <v>16692</v>
      </c>
      <c r="C14534" s="1" t="s">
        <v>232</v>
      </c>
      <c r="E14534" s="1">
        <v>21586.14</v>
      </c>
    </row>
    <row r="14535" s="1" customFormat="1" customHeight="1" spans="1:5">
      <c r="A14535" s="1">
        <v>606466</v>
      </c>
      <c r="B14535" s="1" t="s">
        <v>16693</v>
      </c>
      <c r="C14535" s="1" t="s">
        <v>232</v>
      </c>
      <c r="E14535" s="1">
        <v>21430.48</v>
      </c>
    </row>
    <row r="14536" s="1" customFormat="1" customHeight="1" spans="1:5">
      <c r="A14536" s="1">
        <v>606486</v>
      </c>
      <c r="B14536" s="1" t="s">
        <v>16694</v>
      </c>
      <c r="C14536" s="1" t="s">
        <v>232</v>
      </c>
      <c r="E14536" s="1">
        <v>22532.52</v>
      </c>
    </row>
    <row r="14537" s="1" customFormat="1" customHeight="1" spans="1:5">
      <c r="A14537" s="1">
        <v>606467</v>
      </c>
      <c r="B14537" s="1" t="s">
        <v>16695</v>
      </c>
      <c r="C14537" s="1" t="s">
        <v>232</v>
      </c>
      <c r="E14537" s="1">
        <v>22373.12</v>
      </c>
    </row>
    <row r="14538" s="1" customFormat="1" customHeight="1" spans="1:5">
      <c r="A14538" s="1">
        <v>606487</v>
      </c>
      <c r="B14538" s="1" t="s">
        <v>16696</v>
      </c>
      <c r="C14538" s="1" t="s">
        <v>232</v>
      </c>
      <c r="E14538" s="1">
        <v>23186.15</v>
      </c>
    </row>
    <row r="14539" s="1" customFormat="1" customHeight="1" spans="1:5">
      <c r="A14539" s="1">
        <v>606468</v>
      </c>
      <c r="B14539" s="1" t="s">
        <v>16697</v>
      </c>
      <c r="C14539" s="1" t="s">
        <v>232</v>
      </c>
      <c r="E14539" s="1">
        <v>23024.26</v>
      </c>
    </row>
    <row r="14540" s="1" customFormat="1" customHeight="1" spans="1:5">
      <c r="A14540" s="1">
        <v>606488</v>
      </c>
      <c r="B14540" s="1" t="s">
        <v>16698</v>
      </c>
      <c r="C14540" s="1" t="s">
        <v>232</v>
      </c>
      <c r="E14540" s="1">
        <v>28662.77</v>
      </c>
    </row>
    <row r="14541" s="1" customFormat="1" customHeight="1" spans="1:5">
      <c r="A14541" s="1">
        <v>606469</v>
      </c>
      <c r="B14541" s="1" t="s">
        <v>16699</v>
      </c>
      <c r="C14541" s="1" t="s">
        <v>232</v>
      </c>
      <c r="E14541" s="1">
        <v>28495.9</v>
      </c>
    </row>
    <row r="14542" s="1" customFormat="1" customHeight="1" spans="1:5">
      <c r="A14542" s="1">
        <v>606489</v>
      </c>
      <c r="B14542" s="1" t="s">
        <v>16700</v>
      </c>
      <c r="C14542" s="1" t="s">
        <v>232</v>
      </c>
      <c r="E14542" s="1">
        <v>30231.07</v>
      </c>
    </row>
    <row r="14543" s="1" customFormat="1" customHeight="1" spans="1:5">
      <c r="A14543" s="1">
        <v>606470</v>
      </c>
      <c r="B14543" s="1" t="s">
        <v>16701</v>
      </c>
      <c r="C14543" s="1" t="s">
        <v>232</v>
      </c>
      <c r="E14543" s="1">
        <v>30061.71</v>
      </c>
    </row>
    <row r="14544" s="1" customFormat="1" customHeight="1" spans="1:5">
      <c r="A14544" s="1">
        <v>606490</v>
      </c>
      <c r="B14544" s="1" t="s">
        <v>16702</v>
      </c>
      <c r="C14544" s="1" t="s">
        <v>232</v>
      </c>
      <c r="E14544" s="1">
        <v>31111.74</v>
      </c>
    </row>
    <row r="14545" s="1" customFormat="1" customHeight="1" spans="1:5">
      <c r="A14545" s="1">
        <v>606471</v>
      </c>
      <c r="B14545" s="1" t="s">
        <v>16703</v>
      </c>
      <c r="C14545" s="1" t="s">
        <v>232</v>
      </c>
      <c r="E14545" s="1">
        <v>30937.4</v>
      </c>
    </row>
    <row r="14546" s="1" customFormat="1" customHeight="1" spans="1:5">
      <c r="A14546" s="1">
        <v>606491</v>
      </c>
      <c r="B14546" s="1" t="s">
        <v>16704</v>
      </c>
      <c r="C14546" s="1" t="s">
        <v>232</v>
      </c>
      <c r="E14546" s="1">
        <v>31976.84</v>
      </c>
    </row>
    <row r="14547" s="1" customFormat="1" customHeight="1" spans="1:5">
      <c r="A14547" s="1">
        <v>606472</v>
      </c>
      <c r="B14547" s="1" t="s">
        <v>16705</v>
      </c>
      <c r="C14547" s="1" t="s">
        <v>232</v>
      </c>
      <c r="E14547" s="1">
        <v>31798.77</v>
      </c>
    </row>
    <row r="14548" s="1" customFormat="1" customHeight="1" spans="1:5">
      <c r="A14548" s="1">
        <v>606492</v>
      </c>
      <c r="B14548" s="1" t="s">
        <v>16706</v>
      </c>
      <c r="C14548" s="1" t="s">
        <v>232</v>
      </c>
      <c r="E14548" s="1">
        <v>32618.95</v>
      </c>
    </row>
    <row r="14549" s="1" customFormat="1" customHeight="1" spans="1:5">
      <c r="A14549" s="1">
        <v>606473</v>
      </c>
      <c r="B14549" s="1" t="s">
        <v>16707</v>
      </c>
      <c r="C14549" s="1" t="s">
        <v>232</v>
      </c>
      <c r="E14549" s="1">
        <v>32438.38</v>
      </c>
    </row>
    <row r="14550" s="1" customFormat="1" customHeight="1" spans="1:5">
      <c r="A14550" s="1">
        <v>606493</v>
      </c>
      <c r="B14550" s="1" t="s">
        <v>16708</v>
      </c>
      <c r="C14550" s="1" t="s">
        <v>232</v>
      </c>
      <c r="E14550" s="1">
        <v>34360.14</v>
      </c>
    </row>
    <row r="14551" s="1" customFormat="1" customHeight="1" spans="1:5">
      <c r="A14551" s="1">
        <v>606474</v>
      </c>
      <c r="B14551" s="1" t="s">
        <v>16709</v>
      </c>
      <c r="C14551" s="1" t="s">
        <v>232</v>
      </c>
      <c r="E14551" s="1">
        <v>34178.33</v>
      </c>
    </row>
    <row r="14552" s="1" customFormat="1" customHeight="1" spans="1:5">
      <c r="A14552" s="1">
        <v>606494</v>
      </c>
      <c r="B14552" s="1" t="s">
        <v>16710</v>
      </c>
      <c r="C14552" s="1" t="s">
        <v>232</v>
      </c>
      <c r="E14552" s="1">
        <v>39694.58</v>
      </c>
    </row>
    <row r="14553" s="1" customFormat="1" customHeight="1" spans="1:5">
      <c r="A14553" s="1">
        <v>606475</v>
      </c>
      <c r="B14553" s="1" t="s">
        <v>16711</v>
      </c>
      <c r="C14553" s="1" t="s">
        <v>232</v>
      </c>
      <c r="E14553" s="1">
        <v>39504.05</v>
      </c>
    </row>
    <row r="14554" s="1" customFormat="1" customHeight="1" spans="1:5">
      <c r="A14554" s="1">
        <v>606495</v>
      </c>
      <c r="B14554" s="1" t="s">
        <v>16712</v>
      </c>
      <c r="C14554" s="1" t="s">
        <v>232</v>
      </c>
      <c r="E14554" s="1">
        <v>46765.5</v>
      </c>
    </row>
    <row r="14555" s="1" customFormat="1" customHeight="1" spans="1:5">
      <c r="A14555" s="1">
        <v>606476</v>
      </c>
      <c r="B14555" s="1" t="s">
        <v>16713</v>
      </c>
      <c r="C14555" s="1" t="s">
        <v>232</v>
      </c>
      <c r="E14555" s="1">
        <v>46569.99</v>
      </c>
    </row>
    <row r="14556" s="1" customFormat="1" customHeight="1" spans="1:5">
      <c r="A14556" s="1">
        <v>606496</v>
      </c>
      <c r="B14556" s="1" t="s">
        <v>16714</v>
      </c>
      <c r="C14556" s="1" t="s">
        <v>232</v>
      </c>
      <c r="E14556" s="1">
        <v>47873.4</v>
      </c>
    </row>
    <row r="14557" s="1" customFormat="1" customHeight="1" spans="1:5">
      <c r="A14557" s="1">
        <v>606477</v>
      </c>
      <c r="B14557" s="1" t="s">
        <v>16715</v>
      </c>
      <c r="C14557" s="1" t="s">
        <v>232</v>
      </c>
      <c r="E14557" s="1">
        <v>47674.15</v>
      </c>
    </row>
    <row r="14558" s="1" customFormat="1" customHeight="1" spans="1:5">
      <c r="A14558" s="1">
        <v>606497</v>
      </c>
      <c r="B14558" s="1" t="s">
        <v>16716</v>
      </c>
      <c r="C14558" s="1" t="s">
        <v>232</v>
      </c>
      <c r="E14558" s="1">
        <v>48520.56</v>
      </c>
    </row>
    <row r="14559" s="1" customFormat="1" customHeight="1" spans="1:5">
      <c r="A14559" s="1">
        <v>606478</v>
      </c>
      <c r="B14559" s="1" t="s">
        <v>16717</v>
      </c>
      <c r="C14559" s="1" t="s">
        <v>232</v>
      </c>
      <c r="E14559" s="1">
        <v>48315.09</v>
      </c>
    </row>
    <row r="14560" s="1" customFormat="1" customHeight="1" spans="1:5">
      <c r="A14560" s="1">
        <v>605835</v>
      </c>
      <c r="B14560" s="1" t="s">
        <v>16718</v>
      </c>
      <c r="C14560" s="1" t="s">
        <v>232</v>
      </c>
      <c r="E14560" s="1">
        <v>7115.75</v>
      </c>
    </row>
    <row r="14561" s="1" customFormat="1" customHeight="1" spans="1:5">
      <c r="A14561" s="1">
        <v>605571</v>
      </c>
      <c r="B14561" s="1" t="s">
        <v>16719</v>
      </c>
      <c r="C14561" s="1" t="s">
        <v>232</v>
      </c>
      <c r="E14561" s="1">
        <v>6295.11</v>
      </c>
    </row>
    <row r="14562" s="1" customFormat="1" customHeight="1" spans="1:5">
      <c r="A14562" s="1">
        <v>605850</v>
      </c>
      <c r="B14562" s="1" t="s">
        <v>16720</v>
      </c>
      <c r="C14562" s="1" t="s">
        <v>232</v>
      </c>
      <c r="E14562" s="1">
        <v>7574.05</v>
      </c>
    </row>
    <row r="14563" s="1" customFormat="1" customHeight="1" spans="1:5">
      <c r="A14563" s="1">
        <v>605582</v>
      </c>
      <c r="B14563" s="1" t="s">
        <v>16721</v>
      </c>
      <c r="C14563" s="1" t="s">
        <v>232</v>
      </c>
      <c r="E14563" s="1">
        <v>6753.41</v>
      </c>
    </row>
    <row r="14564" s="1" customFormat="1" customHeight="1" spans="1:5">
      <c r="A14564" s="1">
        <v>605889</v>
      </c>
      <c r="B14564" s="1" t="s">
        <v>16722</v>
      </c>
      <c r="C14564" s="1" t="s">
        <v>232</v>
      </c>
      <c r="E14564" s="1">
        <v>8480.08</v>
      </c>
    </row>
    <row r="14565" s="1" customFormat="1" customHeight="1" spans="1:5">
      <c r="A14565" s="1">
        <v>605593</v>
      </c>
      <c r="B14565" s="1" t="s">
        <v>16723</v>
      </c>
      <c r="C14565" s="1" t="s">
        <v>232</v>
      </c>
      <c r="E14565" s="1">
        <v>7659.44</v>
      </c>
    </row>
    <row r="14566" s="1" customFormat="1" customHeight="1" spans="1:5">
      <c r="A14566" s="1">
        <v>605739</v>
      </c>
      <c r="B14566" s="1" t="s">
        <v>16724</v>
      </c>
      <c r="C14566" s="1" t="s">
        <v>232</v>
      </c>
      <c r="E14566" s="1">
        <v>6862.42</v>
      </c>
    </row>
    <row r="14567" s="1" customFormat="1" customHeight="1" spans="1:5">
      <c r="A14567" s="1">
        <v>605504</v>
      </c>
      <c r="B14567" s="1" t="s">
        <v>16725</v>
      </c>
      <c r="C14567" s="1" t="s">
        <v>232</v>
      </c>
      <c r="E14567" s="1">
        <v>5992.54</v>
      </c>
    </row>
    <row r="14568" s="1" customFormat="1" customHeight="1" spans="1:5">
      <c r="A14568" s="1">
        <v>605781</v>
      </c>
      <c r="B14568" s="1" t="s">
        <v>16726</v>
      </c>
      <c r="C14568" s="1" t="s">
        <v>232</v>
      </c>
      <c r="E14568" s="1">
        <v>7320.72</v>
      </c>
    </row>
    <row r="14569" s="1" customFormat="1" customHeight="1" spans="1:5">
      <c r="A14569" s="1">
        <v>605524</v>
      </c>
      <c r="B14569" s="1" t="s">
        <v>16727</v>
      </c>
      <c r="C14569" s="1" t="s">
        <v>232</v>
      </c>
      <c r="E14569" s="1">
        <v>6450.85</v>
      </c>
    </row>
    <row r="14570" s="1" customFormat="1" customHeight="1" spans="1:5">
      <c r="A14570" s="1">
        <v>605815</v>
      </c>
      <c r="B14570" s="1" t="s">
        <v>16728</v>
      </c>
      <c r="C14570" s="1" t="s">
        <v>232</v>
      </c>
      <c r="E14570" s="1">
        <v>8226.76</v>
      </c>
    </row>
    <row r="14571" s="1" customFormat="1" customHeight="1" spans="1:5">
      <c r="A14571" s="1">
        <v>605544</v>
      </c>
      <c r="B14571" s="1" t="s">
        <v>16729</v>
      </c>
      <c r="C14571" s="1" t="s">
        <v>232</v>
      </c>
      <c r="E14571" s="1">
        <v>7356.88</v>
      </c>
    </row>
    <row r="14572" s="1" customFormat="1" customHeight="1" spans="1:5">
      <c r="A14572" s="1">
        <v>605836</v>
      </c>
      <c r="B14572" s="1" t="s">
        <v>16730</v>
      </c>
      <c r="C14572" s="1" t="s">
        <v>232</v>
      </c>
      <c r="E14572" s="1">
        <v>8065.35</v>
      </c>
    </row>
    <row r="14573" s="1" customFormat="1" customHeight="1" spans="1:5">
      <c r="A14573" s="1">
        <v>605572</v>
      </c>
      <c r="B14573" s="1" t="s">
        <v>16731</v>
      </c>
      <c r="C14573" s="1" t="s">
        <v>232</v>
      </c>
      <c r="E14573" s="1">
        <v>7178.41</v>
      </c>
    </row>
    <row r="14574" s="1" customFormat="1" customHeight="1" spans="1:5">
      <c r="A14574" s="1">
        <v>605851</v>
      </c>
      <c r="B14574" s="1" t="s">
        <v>16732</v>
      </c>
      <c r="C14574" s="1" t="s">
        <v>232</v>
      </c>
      <c r="E14574" s="1">
        <v>8663.94</v>
      </c>
    </row>
    <row r="14575" s="1" customFormat="1" customHeight="1" spans="1:5">
      <c r="A14575" s="1">
        <v>605583</v>
      </c>
      <c r="B14575" s="1" t="s">
        <v>16733</v>
      </c>
      <c r="C14575" s="1" t="s">
        <v>232</v>
      </c>
      <c r="E14575" s="1">
        <v>7777</v>
      </c>
    </row>
    <row r="14576" s="1" customFormat="1" customHeight="1" spans="1:5">
      <c r="A14576" s="1">
        <v>605890</v>
      </c>
      <c r="B14576" s="1" t="s">
        <v>16734</v>
      </c>
      <c r="C14576" s="1" t="s">
        <v>232</v>
      </c>
      <c r="E14576" s="1">
        <v>9847.34</v>
      </c>
    </row>
    <row r="14577" s="1" customFormat="1" customHeight="1" spans="1:5">
      <c r="A14577" s="1">
        <v>605594</v>
      </c>
      <c r="B14577" s="1" t="s">
        <v>16735</v>
      </c>
      <c r="C14577" s="1" t="s">
        <v>232</v>
      </c>
      <c r="E14577" s="1">
        <v>8960.4</v>
      </c>
    </row>
    <row r="14578" s="1" customFormat="1" customHeight="1" spans="1:5">
      <c r="A14578" s="1">
        <v>605740</v>
      </c>
      <c r="B14578" s="1" t="s">
        <v>16736</v>
      </c>
      <c r="C14578" s="1" t="s">
        <v>232</v>
      </c>
      <c r="E14578" s="1">
        <v>7779.82</v>
      </c>
    </row>
    <row r="14579" s="1" customFormat="1" customHeight="1" spans="1:5">
      <c r="A14579" s="1">
        <v>605505</v>
      </c>
      <c r="B14579" s="1" t="s">
        <v>16737</v>
      </c>
      <c r="C14579" s="1" t="s">
        <v>232</v>
      </c>
      <c r="E14579" s="1">
        <v>6834.88</v>
      </c>
    </row>
    <row r="14580" s="1" customFormat="1" customHeight="1" spans="1:5">
      <c r="A14580" s="1">
        <v>605782</v>
      </c>
      <c r="B14580" s="1" t="s">
        <v>16738</v>
      </c>
      <c r="C14580" s="1" t="s">
        <v>232</v>
      </c>
      <c r="E14580" s="1">
        <v>8378.42</v>
      </c>
    </row>
    <row r="14581" s="1" customFormat="1" customHeight="1" spans="1:5">
      <c r="A14581" s="1">
        <v>605525</v>
      </c>
      <c r="B14581" s="1" t="s">
        <v>16739</v>
      </c>
      <c r="C14581" s="1" t="s">
        <v>232</v>
      </c>
      <c r="E14581" s="1">
        <v>7433.48</v>
      </c>
    </row>
    <row r="14582" s="1" customFormat="1" customHeight="1" spans="1:5">
      <c r="A14582" s="1">
        <v>605816</v>
      </c>
      <c r="B14582" s="1" t="s">
        <v>16740</v>
      </c>
      <c r="C14582" s="1" t="s">
        <v>232</v>
      </c>
      <c r="E14582" s="1">
        <v>9561.81</v>
      </c>
    </row>
    <row r="14583" s="1" customFormat="1" customHeight="1" spans="1:5">
      <c r="A14583" s="1">
        <v>605545</v>
      </c>
      <c r="B14583" s="1" t="s">
        <v>16741</v>
      </c>
      <c r="C14583" s="1" t="s">
        <v>232</v>
      </c>
      <c r="E14583" s="1">
        <v>8616.87</v>
      </c>
    </row>
    <row r="14584" s="1" customFormat="1" customHeight="1" spans="1:5">
      <c r="A14584" s="1">
        <v>605837</v>
      </c>
      <c r="B14584" s="1" t="s">
        <v>16742</v>
      </c>
      <c r="C14584" s="1" t="s">
        <v>232</v>
      </c>
      <c r="E14584" s="1">
        <v>9593</v>
      </c>
    </row>
    <row r="14585" s="1" customFormat="1" customHeight="1" spans="1:5">
      <c r="A14585" s="1">
        <v>605573</v>
      </c>
      <c r="B14585" s="1" t="s">
        <v>16743</v>
      </c>
      <c r="C14585" s="1" t="s">
        <v>232</v>
      </c>
      <c r="E14585" s="1">
        <v>8653.36</v>
      </c>
    </row>
    <row r="14586" s="1" customFormat="1" customHeight="1" spans="1:5">
      <c r="A14586" s="1">
        <v>605852</v>
      </c>
      <c r="B14586" s="1" t="s">
        <v>16744</v>
      </c>
      <c r="C14586" s="1" t="s">
        <v>232</v>
      </c>
      <c r="E14586" s="1">
        <v>10350.6</v>
      </c>
    </row>
    <row r="14587" s="1" customFormat="1" customHeight="1" spans="1:5">
      <c r="A14587" s="1">
        <v>605584</v>
      </c>
      <c r="B14587" s="1" t="s">
        <v>16745</v>
      </c>
      <c r="C14587" s="1" t="s">
        <v>232</v>
      </c>
      <c r="E14587" s="1">
        <v>9410.96</v>
      </c>
    </row>
    <row r="14588" s="1" customFormat="1" customHeight="1" spans="1:5">
      <c r="A14588" s="1">
        <v>605891</v>
      </c>
      <c r="B14588" s="1" t="s">
        <v>16746</v>
      </c>
      <c r="C14588" s="1" t="s">
        <v>232</v>
      </c>
      <c r="E14588" s="1">
        <v>11848.33</v>
      </c>
    </row>
    <row r="14589" s="1" customFormat="1" customHeight="1" spans="1:5">
      <c r="A14589" s="1">
        <v>605595</v>
      </c>
      <c r="B14589" s="1" t="s">
        <v>16747</v>
      </c>
      <c r="C14589" s="1" t="s">
        <v>232</v>
      </c>
      <c r="E14589" s="1">
        <v>10908.69</v>
      </c>
    </row>
    <row r="14590" s="1" customFormat="1" customHeight="1" spans="1:5">
      <c r="A14590" s="1">
        <v>605741</v>
      </c>
      <c r="B14590" s="1" t="s">
        <v>16748</v>
      </c>
      <c r="C14590" s="1" t="s">
        <v>232</v>
      </c>
      <c r="E14590" s="1">
        <v>9260.25</v>
      </c>
    </row>
    <row r="14591" s="1" customFormat="1" customHeight="1" spans="1:5">
      <c r="A14591" s="1">
        <v>605506</v>
      </c>
      <c r="B14591" s="1" t="s">
        <v>16749</v>
      </c>
      <c r="C14591" s="1" t="s">
        <v>232</v>
      </c>
      <c r="E14591" s="1">
        <v>8246.78</v>
      </c>
    </row>
    <row r="14592" s="1" customFormat="1" customHeight="1" spans="1:5">
      <c r="A14592" s="1">
        <v>605783</v>
      </c>
      <c r="B14592" s="1" t="s">
        <v>16750</v>
      </c>
      <c r="C14592" s="1" t="s">
        <v>232</v>
      </c>
      <c r="E14592" s="1">
        <v>10017.85</v>
      </c>
    </row>
    <row r="14593" s="1" customFormat="1" customHeight="1" spans="1:5">
      <c r="A14593" s="1">
        <v>605526</v>
      </c>
      <c r="B14593" s="1" t="s">
        <v>16751</v>
      </c>
      <c r="C14593" s="1" t="s">
        <v>232</v>
      </c>
      <c r="E14593" s="1">
        <v>9004.38</v>
      </c>
    </row>
    <row r="14594" s="1" customFormat="1" customHeight="1" spans="1:5">
      <c r="A14594" s="1">
        <v>605817</v>
      </c>
      <c r="B14594" s="1" t="s">
        <v>16752</v>
      </c>
      <c r="C14594" s="1" t="s">
        <v>232</v>
      </c>
      <c r="E14594" s="1">
        <v>11515.58</v>
      </c>
    </row>
    <row r="14595" s="1" customFormat="1" customHeight="1" spans="1:5">
      <c r="A14595" s="1">
        <v>605546</v>
      </c>
      <c r="B14595" s="1" t="s">
        <v>16753</v>
      </c>
      <c r="C14595" s="1" t="s">
        <v>232</v>
      </c>
      <c r="E14595" s="1">
        <v>10502.11</v>
      </c>
    </row>
    <row r="14596" s="1" customFormat="1" customHeight="1" spans="1:5">
      <c r="A14596" s="1">
        <v>605838</v>
      </c>
      <c r="B14596" s="1" t="s">
        <v>16754</v>
      </c>
      <c r="C14596" s="1" t="s">
        <v>232</v>
      </c>
      <c r="E14596" s="1">
        <v>10925.87</v>
      </c>
    </row>
    <row r="14597" s="1" customFormat="1" customHeight="1" spans="1:5">
      <c r="A14597" s="1">
        <v>605574</v>
      </c>
      <c r="B14597" s="1" t="s">
        <v>16755</v>
      </c>
      <c r="C14597" s="1" t="s">
        <v>232</v>
      </c>
      <c r="E14597" s="1">
        <v>9856.28</v>
      </c>
    </row>
    <row r="14598" s="1" customFormat="1" customHeight="1" spans="1:5">
      <c r="A14598" s="1">
        <v>605853</v>
      </c>
      <c r="B14598" s="1" t="s">
        <v>16756</v>
      </c>
      <c r="C14598" s="1" t="s">
        <v>232</v>
      </c>
      <c r="E14598" s="1">
        <v>11861.17</v>
      </c>
    </row>
    <row r="14599" s="1" customFormat="1" customHeight="1" spans="1:5">
      <c r="A14599" s="1">
        <v>605585</v>
      </c>
      <c r="B14599" s="1" t="s">
        <v>16757</v>
      </c>
      <c r="C14599" s="1" t="s">
        <v>232</v>
      </c>
      <c r="E14599" s="1">
        <v>10791.58</v>
      </c>
    </row>
    <row r="14600" s="1" customFormat="1" customHeight="1" spans="1:5">
      <c r="A14600" s="1">
        <v>605892</v>
      </c>
      <c r="B14600" s="1" t="s">
        <v>16758</v>
      </c>
      <c r="C14600" s="1" t="s">
        <v>232</v>
      </c>
      <c r="E14600" s="1">
        <v>13710.22</v>
      </c>
    </row>
    <row r="14601" s="1" customFormat="1" customHeight="1" spans="1:5">
      <c r="A14601" s="1">
        <v>605596</v>
      </c>
      <c r="B14601" s="1" t="s">
        <v>16759</v>
      </c>
      <c r="C14601" s="1" t="s">
        <v>232</v>
      </c>
      <c r="E14601" s="1">
        <v>12640.63</v>
      </c>
    </row>
    <row r="14602" s="1" customFormat="1" customHeight="1" spans="1:5">
      <c r="A14602" s="1">
        <v>605742</v>
      </c>
      <c r="B14602" s="1" t="s">
        <v>16760</v>
      </c>
      <c r="C14602" s="1" t="s">
        <v>232</v>
      </c>
      <c r="E14602" s="1">
        <v>10545.88</v>
      </c>
    </row>
    <row r="14603" s="1" customFormat="1" customHeight="1" spans="1:5">
      <c r="A14603" s="1">
        <v>605507</v>
      </c>
      <c r="B14603" s="1" t="s">
        <v>16761</v>
      </c>
      <c r="C14603" s="1" t="s">
        <v>232</v>
      </c>
      <c r="E14603" s="1">
        <v>9392.98</v>
      </c>
    </row>
    <row r="14604" s="1" customFormat="1" customHeight="1" spans="1:5">
      <c r="A14604" s="1">
        <v>605784</v>
      </c>
      <c r="B14604" s="1" t="s">
        <v>16762</v>
      </c>
      <c r="C14604" s="1" t="s">
        <v>232</v>
      </c>
      <c r="E14604" s="1">
        <v>11481.19</v>
      </c>
    </row>
    <row r="14605" s="1" customFormat="1" customHeight="1" spans="1:5">
      <c r="A14605" s="1">
        <v>605527</v>
      </c>
      <c r="B14605" s="1" t="s">
        <v>16763</v>
      </c>
      <c r="C14605" s="1" t="s">
        <v>232</v>
      </c>
      <c r="E14605" s="1">
        <v>10328.29</v>
      </c>
    </row>
    <row r="14606" s="1" customFormat="1" customHeight="1" spans="1:5">
      <c r="A14606" s="1">
        <v>605818</v>
      </c>
      <c r="B14606" s="1" t="s">
        <v>16764</v>
      </c>
      <c r="C14606" s="1" t="s">
        <v>232</v>
      </c>
      <c r="E14606" s="1">
        <v>13330.24</v>
      </c>
    </row>
    <row r="14607" s="1" customFormat="1" customHeight="1" spans="1:5">
      <c r="A14607" s="1">
        <v>605547</v>
      </c>
      <c r="B14607" s="1" t="s">
        <v>16765</v>
      </c>
      <c r="C14607" s="1" t="s">
        <v>232</v>
      </c>
      <c r="E14607" s="1">
        <v>12177.34</v>
      </c>
    </row>
    <row r="14608" s="1" customFormat="1" customHeight="1" spans="1:5">
      <c r="A14608" s="1">
        <v>605839</v>
      </c>
      <c r="B14608" s="1" t="s">
        <v>16766</v>
      </c>
      <c r="C14608" s="1" t="s">
        <v>232</v>
      </c>
      <c r="E14608" s="1">
        <v>12299.1</v>
      </c>
    </row>
    <row r="14609" s="1" customFormat="1" customHeight="1" spans="1:5">
      <c r="A14609" s="1">
        <v>605575</v>
      </c>
      <c r="B14609" s="1" t="s">
        <v>16767</v>
      </c>
      <c r="C14609" s="1" t="s">
        <v>232</v>
      </c>
      <c r="E14609" s="1">
        <v>11123.13</v>
      </c>
    </row>
    <row r="14610" s="1" customFormat="1" customHeight="1" spans="1:5">
      <c r="A14610" s="1">
        <v>605854</v>
      </c>
      <c r="B14610" s="1" t="s">
        <v>16768</v>
      </c>
      <c r="C14610" s="1" t="s">
        <v>232</v>
      </c>
      <c r="E14610" s="1">
        <v>13430.83</v>
      </c>
    </row>
    <row r="14611" s="1" customFormat="1" customHeight="1" spans="1:5">
      <c r="A14611" s="1">
        <v>605586</v>
      </c>
      <c r="B14611" s="1" t="s">
        <v>16769</v>
      </c>
      <c r="C14611" s="1" t="s">
        <v>232</v>
      </c>
      <c r="E14611" s="1">
        <v>12254.85</v>
      </c>
    </row>
    <row r="14612" s="1" customFormat="1" customHeight="1" spans="1:5">
      <c r="A14612" s="1">
        <v>605893</v>
      </c>
      <c r="B14612" s="1" t="s">
        <v>16770</v>
      </c>
      <c r="C14612" s="1" t="s">
        <v>232</v>
      </c>
      <c r="E14612" s="1">
        <v>15668.18</v>
      </c>
    </row>
    <row r="14613" s="1" customFormat="1" customHeight="1" spans="1:5">
      <c r="A14613" s="1">
        <v>605597</v>
      </c>
      <c r="B14613" s="1" t="s">
        <v>16771</v>
      </c>
      <c r="C14613" s="1" t="s">
        <v>232</v>
      </c>
      <c r="E14613" s="1">
        <v>14492.21</v>
      </c>
    </row>
    <row r="14614" s="1" customFormat="1" customHeight="1" spans="1:5">
      <c r="A14614" s="1">
        <v>605743</v>
      </c>
      <c r="B14614" s="1" t="s">
        <v>16772</v>
      </c>
      <c r="C14614" s="1" t="s">
        <v>232</v>
      </c>
      <c r="E14614" s="1">
        <v>11880.48</v>
      </c>
    </row>
    <row r="14615" s="1" customFormat="1" customHeight="1" spans="1:5">
      <c r="A14615" s="1">
        <v>605508</v>
      </c>
      <c r="B14615" s="1" t="s">
        <v>16773</v>
      </c>
      <c r="C14615" s="1" t="s">
        <v>232</v>
      </c>
      <c r="E14615" s="1">
        <v>10612.56</v>
      </c>
    </row>
    <row r="14616" s="1" customFormat="1" customHeight="1" spans="1:5">
      <c r="A14616" s="1">
        <v>605785</v>
      </c>
      <c r="B14616" s="1" t="s">
        <v>16774</v>
      </c>
      <c r="C14616" s="1" t="s">
        <v>232</v>
      </c>
      <c r="E14616" s="1">
        <v>13012.2</v>
      </c>
    </row>
    <row r="14617" s="1" customFormat="1" customHeight="1" spans="1:5">
      <c r="A14617" s="1">
        <v>605528</v>
      </c>
      <c r="B14617" s="1" t="s">
        <v>16775</v>
      </c>
      <c r="C14617" s="1" t="s">
        <v>232</v>
      </c>
      <c r="E14617" s="1">
        <v>11744.29</v>
      </c>
    </row>
    <row r="14618" s="1" customFormat="1" customHeight="1" spans="1:5">
      <c r="A14618" s="1">
        <v>605819</v>
      </c>
      <c r="B14618" s="1" t="s">
        <v>16776</v>
      </c>
      <c r="C14618" s="1" t="s">
        <v>232</v>
      </c>
      <c r="E14618" s="1">
        <v>15249.56</v>
      </c>
    </row>
    <row r="14619" s="1" customFormat="1" customHeight="1" spans="1:5">
      <c r="A14619" s="1">
        <v>605548</v>
      </c>
      <c r="B14619" s="1" t="s">
        <v>16777</v>
      </c>
      <c r="C14619" s="1" t="s">
        <v>232</v>
      </c>
      <c r="E14619" s="1">
        <v>13981.64</v>
      </c>
    </row>
    <row r="14620" s="1" customFormat="1" customHeight="1" spans="1:5">
      <c r="A14620" s="1">
        <v>605840</v>
      </c>
      <c r="B14620" s="1" t="s">
        <v>16778</v>
      </c>
      <c r="C14620" s="1" t="s">
        <v>232</v>
      </c>
      <c r="E14620" s="1">
        <v>15957.87</v>
      </c>
    </row>
    <row r="14621" s="1" customFormat="1" customHeight="1" spans="1:5">
      <c r="A14621" s="1">
        <v>605576</v>
      </c>
      <c r="B14621" s="1" t="s">
        <v>16779</v>
      </c>
      <c r="C14621" s="1" t="s">
        <v>232</v>
      </c>
      <c r="E14621" s="1">
        <v>12547.89</v>
      </c>
    </row>
    <row r="14622" s="1" customFormat="1" customHeight="1" spans="1:5">
      <c r="A14622" s="1">
        <v>605855</v>
      </c>
      <c r="B14622" s="1" t="s">
        <v>16780</v>
      </c>
      <c r="C14622" s="1" t="s">
        <v>232</v>
      </c>
      <c r="E14622" s="1">
        <v>17304.71</v>
      </c>
    </row>
    <row r="14623" s="1" customFormat="1" customHeight="1" spans="1:5">
      <c r="A14623" s="1">
        <v>605587</v>
      </c>
      <c r="B14623" s="1" t="s">
        <v>16781</v>
      </c>
      <c r="C14623" s="1" t="s">
        <v>232</v>
      </c>
      <c r="E14623" s="1">
        <v>13894.73</v>
      </c>
    </row>
    <row r="14624" s="1" customFormat="1" customHeight="1" spans="1:5">
      <c r="A14624" s="1">
        <v>605898</v>
      </c>
      <c r="B14624" s="1" t="s">
        <v>16782</v>
      </c>
      <c r="C14624" s="1" t="s">
        <v>232</v>
      </c>
      <c r="E14624" s="1">
        <v>19967.34</v>
      </c>
    </row>
    <row r="14625" s="1" customFormat="1" customHeight="1" spans="1:5">
      <c r="A14625" s="1">
        <v>605598</v>
      </c>
      <c r="B14625" s="1" t="s">
        <v>16783</v>
      </c>
      <c r="C14625" s="1" t="s">
        <v>232</v>
      </c>
      <c r="E14625" s="1">
        <v>16557.36</v>
      </c>
    </row>
    <row r="14626" s="1" customFormat="1" customHeight="1" spans="1:5">
      <c r="A14626" s="1">
        <v>605744</v>
      </c>
      <c r="B14626" s="1" t="s">
        <v>16784</v>
      </c>
      <c r="C14626" s="1" t="s">
        <v>232</v>
      </c>
      <c r="E14626" s="1">
        <v>15075.74</v>
      </c>
    </row>
    <row r="14627" s="1" customFormat="1" customHeight="1" spans="1:5">
      <c r="A14627" s="1">
        <v>605509</v>
      </c>
      <c r="B14627" s="1" t="s">
        <v>16785</v>
      </c>
      <c r="C14627" s="1" t="s">
        <v>232</v>
      </c>
      <c r="E14627" s="1">
        <v>11983.73</v>
      </c>
    </row>
    <row r="14628" s="1" customFormat="1" customHeight="1" spans="1:5">
      <c r="A14628" s="1">
        <v>605787</v>
      </c>
      <c r="B14628" s="1" t="s">
        <v>16786</v>
      </c>
      <c r="C14628" s="1" t="s">
        <v>232</v>
      </c>
      <c r="E14628" s="1">
        <v>16422.58</v>
      </c>
    </row>
    <row r="14629" s="1" customFormat="1" customHeight="1" spans="1:5">
      <c r="A14629" s="1">
        <v>605529</v>
      </c>
      <c r="B14629" s="1" t="s">
        <v>16787</v>
      </c>
      <c r="C14629" s="1" t="s">
        <v>232</v>
      </c>
      <c r="E14629" s="1">
        <v>13330.57</v>
      </c>
    </row>
    <row r="14630" s="1" customFormat="1" customHeight="1" spans="1:5">
      <c r="A14630" s="1">
        <v>605820</v>
      </c>
      <c r="B14630" s="1" t="s">
        <v>16788</v>
      </c>
      <c r="C14630" s="1" t="s">
        <v>232</v>
      </c>
      <c r="E14630" s="1">
        <v>19085.22</v>
      </c>
    </row>
    <row r="14631" s="1" customFormat="1" customHeight="1" spans="1:5">
      <c r="A14631" s="1">
        <v>605549</v>
      </c>
      <c r="B14631" s="1" t="s">
        <v>16789</v>
      </c>
      <c r="C14631" s="1" t="s">
        <v>232</v>
      </c>
      <c r="E14631" s="1">
        <v>15993.2</v>
      </c>
    </row>
    <row r="14632" s="1" customFormat="1" customHeight="1" spans="1:5">
      <c r="A14632" s="1">
        <v>605841</v>
      </c>
      <c r="B14632" s="1" t="s">
        <v>16790</v>
      </c>
      <c r="C14632" s="1" t="s">
        <v>232</v>
      </c>
      <c r="E14632" s="1">
        <v>17447.93</v>
      </c>
    </row>
    <row r="14633" s="1" customFormat="1" customHeight="1" spans="1:5">
      <c r="A14633" s="1">
        <v>605577</v>
      </c>
      <c r="B14633" s="1" t="s">
        <v>16791</v>
      </c>
      <c r="C14633" s="1" t="s">
        <v>232</v>
      </c>
      <c r="E14633" s="1">
        <v>13720.88</v>
      </c>
    </row>
    <row r="14634" s="1" customFormat="1" customHeight="1" spans="1:5">
      <c r="A14634" s="1">
        <v>605856</v>
      </c>
      <c r="B14634" s="1" t="s">
        <v>16792</v>
      </c>
      <c r="C14634" s="1" t="s">
        <v>232</v>
      </c>
      <c r="E14634" s="1">
        <v>19028.59</v>
      </c>
    </row>
    <row r="14635" s="1" customFormat="1" customHeight="1" spans="1:5">
      <c r="A14635" s="1">
        <v>605588</v>
      </c>
      <c r="B14635" s="1" t="s">
        <v>16793</v>
      </c>
      <c r="C14635" s="1" t="s">
        <v>232</v>
      </c>
      <c r="E14635" s="1">
        <v>15301.55</v>
      </c>
    </row>
    <row r="14636" s="1" customFormat="1" customHeight="1" spans="1:5">
      <c r="A14636" s="1">
        <v>605899</v>
      </c>
      <c r="B14636" s="1" t="s">
        <v>16794</v>
      </c>
      <c r="C14636" s="1" t="s">
        <v>232</v>
      </c>
      <c r="E14636" s="1">
        <v>22153.49</v>
      </c>
    </row>
    <row r="14637" s="1" customFormat="1" customHeight="1" spans="1:5">
      <c r="A14637" s="1">
        <v>605599</v>
      </c>
      <c r="B14637" s="1" t="s">
        <v>16795</v>
      </c>
      <c r="C14637" s="1" t="s">
        <v>232</v>
      </c>
      <c r="E14637" s="1">
        <v>18426.44</v>
      </c>
    </row>
    <row r="14638" s="1" customFormat="1" customHeight="1" spans="1:5">
      <c r="A14638" s="1">
        <v>605745</v>
      </c>
      <c r="B14638" s="1" t="s">
        <v>16796</v>
      </c>
      <c r="C14638" s="1" t="s">
        <v>232</v>
      </c>
      <c r="E14638" s="1">
        <v>16493.11</v>
      </c>
    </row>
    <row r="14639" s="1" customFormat="1" customHeight="1" spans="1:5">
      <c r="A14639" s="1">
        <v>605510</v>
      </c>
      <c r="B14639" s="1" t="s">
        <v>16797</v>
      </c>
      <c r="C14639" s="1" t="s">
        <v>232</v>
      </c>
      <c r="E14639" s="1">
        <v>13112.61</v>
      </c>
    </row>
    <row r="14640" s="1" customFormat="1" customHeight="1" spans="1:5">
      <c r="A14640" s="1">
        <v>605788</v>
      </c>
      <c r="B14640" s="1" t="s">
        <v>16798</v>
      </c>
      <c r="C14640" s="1" t="s">
        <v>232</v>
      </c>
      <c r="E14640" s="1">
        <v>18073.78</v>
      </c>
    </row>
    <row r="14641" s="1" customFormat="1" customHeight="1" spans="1:5">
      <c r="A14641" s="1">
        <v>605530</v>
      </c>
      <c r="B14641" s="1" t="s">
        <v>16799</v>
      </c>
      <c r="C14641" s="1" t="s">
        <v>232</v>
      </c>
      <c r="E14641" s="1">
        <v>14693.28</v>
      </c>
    </row>
    <row r="14642" s="1" customFormat="1" customHeight="1" spans="1:5">
      <c r="A14642" s="1">
        <v>605821</v>
      </c>
      <c r="B14642" s="1" t="s">
        <v>16800</v>
      </c>
      <c r="C14642" s="1" t="s">
        <v>232</v>
      </c>
      <c r="E14642" s="1">
        <v>21198.67</v>
      </c>
    </row>
    <row r="14643" s="1" customFormat="1" customHeight="1" spans="1:5">
      <c r="A14643" s="1">
        <v>605550</v>
      </c>
      <c r="B14643" s="1" t="s">
        <v>16801</v>
      </c>
      <c r="C14643" s="1" t="s">
        <v>232</v>
      </c>
      <c r="E14643" s="1">
        <v>17818.18</v>
      </c>
    </row>
    <row r="14644" s="1" customFormat="1" customHeight="1" spans="1:5">
      <c r="A14644" s="1">
        <v>605842</v>
      </c>
      <c r="B14644" s="1" t="s">
        <v>16802</v>
      </c>
      <c r="C14644" s="1" t="s">
        <v>232</v>
      </c>
      <c r="E14644" s="1">
        <v>19271.38</v>
      </c>
    </row>
    <row r="14645" s="1" customFormat="1" customHeight="1" spans="1:5">
      <c r="A14645" s="1">
        <v>605578</v>
      </c>
      <c r="B14645" s="1" t="s">
        <v>16803</v>
      </c>
      <c r="C14645" s="1" t="s">
        <v>232</v>
      </c>
      <c r="E14645" s="1">
        <v>15190.89</v>
      </c>
    </row>
    <row r="14646" s="1" customFormat="1" customHeight="1" spans="1:5">
      <c r="A14646" s="1">
        <v>605857</v>
      </c>
      <c r="B14646" s="1" t="s">
        <v>16804</v>
      </c>
      <c r="C14646" s="1" t="s">
        <v>232</v>
      </c>
      <c r="E14646" s="1">
        <v>21104.59</v>
      </c>
    </row>
    <row r="14647" s="1" customFormat="1" customHeight="1" spans="1:5">
      <c r="A14647" s="1">
        <v>605589</v>
      </c>
      <c r="B14647" s="1" t="s">
        <v>16805</v>
      </c>
      <c r="C14647" s="1" t="s">
        <v>232</v>
      </c>
      <c r="E14647" s="1">
        <v>17024.1</v>
      </c>
    </row>
    <row r="14648" s="1" customFormat="1" customHeight="1" spans="1:5">
      <c r="A14648" s="1">
        <v>605900</v>
      </c>
      <c r="B14648" s="1" t="s">
        <v>16806</v>
      </c>
      <c r="C14648" s="1" t="s">
        <v>232</v>
      </c>
      <c r="E14648" s="1">
        <v>24728.73</v>
      </c>
    </row>
    <row r="14649" s="1" customFormat="1" customHeight="1" spans="1:5">
      <c r="A14649" s="1">
        <v>605600</v>
      </c>
      <c r="B14649" s="1" t="s">
        <v>16807</v>
      </c>
      <c r="C14649" s="1" t="s">
        <v>232</v>
      </c>
      <c r="E14649" s="1">
        <v>20648.24</v>
      </c>
    </row>
    <row r="14650" s="1" customFormat="1" customHeight="1" spans="1:5">
      <c r="A14650" s="1">
        <v>605746</v>
      </c>
      <c r="B14650" s="1" t="s">
        <v>16808</v>
      </c>
      <c r="C14650" s="1" t="s">
        <v>232</v>
      </c>
      <c r="E14650" s="1">
        <v>18230.67</v>
      </c>
    </row>
    <row r="14651" s="1" customFormat="1" customHeight="1" spans="1:5">
      <c r="A14651" s="1">
        <v>605511</v>
      </c>
      <c r="B14651" s="1" t="s">
        <v>16809</v>
      </c>
      <c r="C14651" s="1" t="s">
        <v>232</v>
      </c>
      <c r="E14651" s="1">
        <v>14529.04</v>
      </c>
    </row>
    <row r="14652" s="1" customFormat="1" customHeight="1" spans="1:5">
      <c r="A14652" s="1">
        <v>605789</v>
      </c>
      <c r="B14652" s="1" t="s">
        <v>16810</v>
      </c>
      <c r="C14652" s="1" t="s">
        <v>232</v>
      </c>
      <c r="E14652" s="1">
        <v>20063.87</v>
      </c>
    </row>
    <row r="14653" s="1" customFormat="1" customHeight="1" spans="1:5">
      <c r="A14653" s="1">
        <v>605531</v>
      </c>
      <c r="B14653" s="1" t="s">
        <v>16811</v>
      </c>
      <c r="C14653" s="1" t="s">
        <v>232</v>
      </c>
      <c r="E14653" s="1">
        <v>16362.25</v>
      </c>
    </row>
    <row r="14654" s="1" customFormat="1" customHeight="1" spans="1:5">
      <c r="A14654" s="1">
        <v>605822</v>
      </c>
      <c r="B14654" s="1" t="s">
        <v>16812</v>
      </c>
      <c r="C14654" s="1" t="s">
        <v>232</v>
      </c>
      <c r="E14654" s="1">
        <v>23688.01</v>
      </c>
    </row>
    <row r="14655" s="1" customFormat="1" customHeight="1" spans="1:5">
      <c r="A14655" s="1">
        <v>605551</v>
      </c>
      <c r="B14655" s="1" t="s">
        <v>16813</v>
      </c>
      <c r="C14655" s="1" t="s">
        <v>232</v>
      </c>
      <c r="E14655" s="1">
        <v>19986.39</v>
      </c>
    </row>
    <row r="14656" s="1" customFormat="1" customHeight="1" spans="1:5">
      <c r="A14656" s="1">
        <v>605843</v>
      </c>
      <c r="B14656" s="1" t="s">
        <v>16814</v>
      </c>
      <c r="C14656" s="1" t="s">
        <v>232</v>
      </c>
      <c r="E14656" s="1">
        <v>20744.7</v>
      </c>
    </row>
    <row r="14657" s="1" customFormat="1" customHeight="1" spans="1:5">
      <c r="A14657" s="1">
        <v>605579</v>
      </c>
      <c r="B14657" s="1" t="s">
        <v>16815</v>
      </c>
      <c r="C14657" s="1" t="s">
        <v>232</v>
      </c>
      <c r="E14657" s="1">
        <v>16394.78</v>
      </c>
    </row>
    <row r="14658" s="1" customFormat="1" customHeight="1" spans="1:5">
      <c r="A14658" s="1">
        <v>605858</v>
      </c>
      <c r="B14658" s="1" t="s">
        <v>16816</v>
      </c>
      <c r="C14658" s="1" t="s">
        <v>232</v>
      </c>
      <c r="E14658" s="1">
        <v>22849.14</v>
      </c>
    </row>
    <row r="14659" s="1" customFormat="1" customHeight="1" spans="1:5">
      <c r="A14659" s="1">
        <v>605590</v>
      </c>
      <c r="B14659" s="1" t="s">
        <v>16817</v>
      </c>
      <c r="C14659" s="1" t="s">
        <v>232</v>
      </c>
      <c r="E14659" s="1">
        <v>18499.23</v>
      </c>
    </row>
    <row r="14660" s="1" customFormat="1" customHeight="1" spans="1:5">
      <c r="A14660" s="1">
        <v>605901</v>
      </c>
      <c r="B14660" s="1" t="s">
        <v>16818</v>
      </c>
      <c r="C14660" s="1" t="s">
        <v>232</v>
      </c>
      <c r="E14660" s="1">
        <v>27009.5</v>
      </c>
    </row>
    <row r="14661" s="1" customFormat="1" customHeight="1" spans="1:5">
      <c r="A14661" s="1">
        <v>605601</v>
      </c>
      <c r="B14661" s="1" t="s">
        <v>16819</v>
      </c>
      <c r="C14661" s="1" t="s">
        <v>232</v>
      </c>
      <c r="E14661" s="1">
        <v>22659.59</v>
      </c>
    </row>
    <row r="14662" s="1" customFormat="1" customHeight="1" spans="1:5">
      <c r="A14662" s="1">
        <v>605747</v>
      </c>
      <c r="B14662" s="1" t="s">
        <v>16820</v>
      </c>
      <c r="C14662" s="1" t="s">
        <v>232</v>
      </c>
      <c r="E14662" s="1">
        <v>19631.3</v>
      </c>
    </row>
    <row r="14663" s="1" customFormat="1" customHeight="1" spans="1:5">
      <c r="A14663" s="1">
        <v>605512</v>
      </c>
      <c r="B14663" s="1" t="s">
        <v>16821</v>
      </c>
      <c r="C14663" s="1" t="s">
        <v>232</v>
      </c>
      <c r="E14663" s="1">
        <v>15685.65</v>
      </c>
    </row>
    <row r="14664" s="1" customFormat="1" customHeight="1" spans="1:5">
      <c r="A14664" s="1">
        <v>605790</v>
      </c>
      <c r="B14664" s="1" t="s">
        <v>16822</v>
      </c>
      <c r="C14664" s="1" t="s">
        <v>232</v>
      </c>
      <c r="E14664" s="1">
        <v>21735.74</v>
      </c>
    </row>
    <row r="14665" s="1" customFormat="1" customHeight="1" spans="1:5">
      <c r="A14665" s="1">
        <v>605532</v>
      </c>
      <c r="B14665" s="1" t="s">
        <v>16823</v>
      </c>
      <c r="C14665" s="1" t="s">
        <v>232</v>
      </c>
      <c r="E14665" s="1">
        <v>17790.09</v>
      </c>
    </row>
    <row r="14666" s="1" customFormat="1" customHeight="1" spans="1:5">
      <c r="A14666" s="1">
        <v>605823</v>
      </c>
      <c r="B14666" s="1" t="s">
        <v>16824</v>
      </c>
      <c r="C14666" s="1" t="s">
        <v>232</v>
      </c>
      <c r="E14666" s="1">
        <v>25896.1</v>
      </c>
    </row>
    <row r="14667" s="1" customFormat="1" customHeight="1" spans="1:5">
      <c r="A14667" s="1">
        <v>605552</v>
      </c>
      <c r="B14667" s="1" t="s">
        <v>16825</v>
      </c>
      <c r="C14667" s="1" t="s">
        <v>232</v>
      </c>
      <c r="E14667" s="1">
        <v>21950.46</v>
      </c>
    </row>
    <row r="14668" s="1" customFormat="1" customHeight="1" spans="1:5">
      <c r="A14668" s="1">
        <v>605844</v>
      </c>
      <c r="B14668" s="1" t="s">
        <v>16826</v>
      </c>
      <c r="C14668" s="1" t="s">
        <v>232</v>
      </c>
      <c r="E14668" s="1">
        <v>22633.44</v>
      </c>
    </row>
    <row r="14669" s="1" customFormat="1" customHeight="1" spans="1:5">
      <c r="A14669" s="1">
        <v>605580</v>
      </c>
      <c r="B14669" s="1" t="s">
        <v>16827</v>
      </c>
      <c r="C14669" s="1" t="s">
        <v>232</v>
      </c>
      <c r="E14669" s="1">
        <v>17978.54</v>
      </c>
    </row>
    <row r="14670" s="1" customFormat="1" customHeight="1" spans="1:5">
      <c r="A14670" s="1">
        <v>605887</v>
      </c>
      <c r="B14670" s="1" t="s">
        <v>16828</v>
      </c>
      <c r="C14670" s="1" t="s">
        <v>232</v>
      </c>
      <c r="E14670" s="1">
        <v>25027.83</v>
      </c>
    </row>
    <row r="14671" s="1" customFormat="1" customHeight="1" spans="1:5">
      <c r="A14671" s="1">
        <v>605591</v>
      </c>
      <c r="B14671" s="1" t="s">
        <v>16829</v>
      </c>
      <c r="C14671" s="1" t="s">
        <v>232</v>
      </c>
      <c r="E14671" s="1">
        <v>20372.93</v>
      </c>
    </row>
    <row r="14672" s="1" customFormat="1" customHeight="1" spans="1:5">
      <c r="A14672" s="1">
        <v>605902</v>
      </c>
      <c r="B14672" s="1" t="s">
        <v>16830</v>
      </c>
      <c r="C14672" s="1" t="s">
        <v>232</v>
      </c>
      <c r="E14672" s="1">
        <v>29761.4</v>
      </c>
    </row>
    <row r="14673" s="1" customFormat="1" customHeight="1" spans="1:5">
      <c r="A14673" s="1">
        <v>605602</v>
      </c>
      <c r="B14673" s="1" t="s">
        <v>16831</v>
      </c>
      <c r="C14673" s="1" t="s">
        <v>232</v>
      </c>
      <c r="E14673" s="1">
        <v>25106.5</v>
      </c>
    </row>
    <row r="14674" s="1" customFormat="1" customHeight="1" spans="1:5">
      <c r="A14674" s="1">
        <v>605748</v>
      </c>
      <c r="B14674" s="1" t="s">
        <v>16832</v>
      </c>
      <c r="C14674" s="1" t="s">
        <v>232</v>
      </c>
      <c r="E14674" s="1">
        <v>21434.14</v>
      </c>
    </row>
    <row r="14675" s="1" customFormat="1" customHeight="1" spans="1:5">
      <c r="A14675" s="1">
        <v>605513</v>
      </c>
      <c r="B14675" s="1" t="s">
        <v>16833</v>
      </c>
      <c r="C14675" s="1" t="s">
        <v>232</v>
      </c>
      <c r="E14675" s="1">
        <v>17212.68</v>
      </c>
    </row>
    <row r="14676" s="1" customFormat="1" customHeight="1" spans="1:5">
      <c r="A14676" s="1">
        <v>605804</v>
      </c>
      <c r="B14676" s="1" t="s">
        <v>16834</v>
      </c>
      <c r="C14676" s="1" t="s">
        <v>232</v>
      </c>
      <c r="E14676" s="1">
        <v>23828.53</v>
      </c>
    </row>
    <row r="14677" s="1" customFormat="1" customHeight="1" spans="1:5">
      <c r="A14677" s="1">
        <v>605533</v>
      </c>
      <c r="B14677" s="1" t="s">
        <v>16835</v>
      </c>
      <c r="C14677" s="1" t="s">
        <v>232</v>
      </c>
      <c r="E14677" s="1">
        <v>19607.07</v>
      </c>
    </row>
    <row r="14678" s="1" customFormat="1" customHeight="1" spans="1:5">
      <c r="A14678" s="1">
        <v>605824</v>
      </c>
      <c r="B14678" s="1" t="s">
        <v>16836</v>
      </c>
      <c r="C14678" s="1" t="s">
        <v>232</v>
      </c>
      <c r="E14678" s="1">
        <v>28562.1</v>
      </c>
    </row>
    <row r="14679" s="1" customFormat="1" customHeight="1" spans="1:5">
      <c r="A14679" s="1">
        <v>605553</v>
      </c>
      <c r="B14679" s="1" t="s">
        <v>16837</v>
      </c>
      <c r="C14679" s="1" t="s">
        <v>232</v>
      </c>
      <c r="E14679" s="1">
        <v>24340.64</v>
      </c>
    </row>
    <row r="14680" s="1" customFormat="1" customHeight="1" spans="1:5">
      <c r="A14680" s="1">
        <v>605845</v>
      </c>
      <c r="B14680" s="1" t="s">
        <v>16838</v>
      </c>
      <c r="C14680" s="1" t="s">
        <v>232</v>
      </c>
      <c r="E14680" s="1">
        <v>24526.62</v>
      </c>
    </row>
    <row r="14681" s="1" customFormat="1" customHeight="1" spans="1:5">
      <c r="A14681" s="1">
        <v>605581</v>
      </c>
      <c r="B14681" s="1" t="s">
        <v>16839</v>
      </c>
      <c r="C14681" s="1" t="s">
        <v>232</v>
      </c>
      <c r="E14681" s="1">
        <v>21495.76</v>
      </c>
    </row>
    <row r="14682" s="1" customFormat="1" customHeight="1" spans="1:5">
      <c r="A14682" s="1">
        <v>605888</v>
      </c>
      <c r="B14682" s="1" t="s">
        <v>16840</v>
      </c>
      <c r="C14682" s="1" t="s">
        <v>232</v>
      </c>
      <c r="E14682" s="1">
        <v>27229.66</v>
      </c>
    </row>
    <row r="14683" s="1" customFormat="1" customHeight="1" spans="1:5">
      <c r="A14683" s="1">
        <v>605592</v>
      </c>
      <c r="B14683" s="1" t="s">
        <v>16841</v>
      </c>
      <c r="C14683" s="1" t="s">
        <v>232</v>
      </c>
      <c r="E14683" s="1">
        <v>24198.79</v>
      </c>
    </row>
    <row r="14684" s="1" customFormat="1" customHeight="1" spans="1:5">
      <c r="A14684" s="1">
        <v>605903</v>
      </c>
      <c r="B14684" s="1" t="s">
        <v>16842</v>
      </c>
      <c r="C14684" s="1" t="s">
        <v>232</v>
      </c>
      <c r="E14684" s="1">
        <v>32573.41</v>
      </c>
    </row>
    <row r="14685" s="1" customFormat="1" customHeight="1" spans="1:5">
      <c r="A14685" s="1">
        <v>605603</v>
      </c>
      <c r="B14685" s="1" t="s">
        <v>16843</v>
      </c>
      <c r="C14685" s="1" t="s">
        <v>232</v>
      </c>
      <c r="E14685" s="1">
        <v>29542.55</v>
      </c>
    </row>
    <row r="14686" s="1" customFormat="1" customHeight="1" spans="1:5">
      <c r="A14686" s="1">
        <v>605771</v>
      </c>
      <c r="B14686" s="1" t="s">
        <v>16844</v>
      </c>
      <c r="C14686" s="1" t="s">
        <v>232</v>
      </c>
      <c r="E14686" s="1">
        <v>23254.64</v>
      </c>
    </row>
    <row r="14687" s="1" customFormat="1" customHeight="1" spans="1:5">
      <c r="A14687" s="1">
        <v>605514</v>
      </c>
      <c r="B14687" s="1" t="s">
        <v>16845</v>
      </c>
      <c r="C14687" s="1" t="s">
        <v>232</v>
      </c>
      <c r="E14687" s="1">
        <v>20828.1</v>
      </c>
    </row>
    <row r="14688" s="1" customFormat="1" customHeight="1" spans="1:5">
      <c r="A14688" s="1">
        <v>605805</v>
      </c>
      <c r="B14688" s="1" t="s">
        <v>16846</v>
      </c>
      <c r="C14688" s="1" t="s">
        <v>232</v>
      </c>
      <c r="E14688" s="1">
        <v>25957.67</v>
      </c>
    </row>
    <row r="14689" s="1" customFormat="1" customHeight="1" spans="1:5">
      <c r="A14689" s="1">
        <v>605534</v>
      </c>
      <c r="B14689" s="1" t="s">
        <v>16847</v>
      </c>
      <c r="C14689" s="1" t="s">
        <v>232</v>
      </c>
      <c r="E14689" s="1">
        <v>23531.14</v>
      </c>
    </row>
    <row r="14690" s="1" customFormat="1" customHeight="1" spans="1:5">
      <c r="A14690" s="1">
        <v>605825</v>
      </c>
      <c r="B14690" s="1" t="s">
        <v>16848</v>
      </c>
      <c r="C14690" s="1" t="s">
        <v>232</v>
      </c>
      <c r="E14690" s="1">
        <v>31301.43</v>
      </c>
    </row>
    <row r="14691" s="1" customFormat="1" customHeight="1" spans="1:5">
      <c r="A14691" s="1">
        <v>605554</v>
      </c>
      <c r="B14691" s="1" t="s">
        <v>16849</v>
      </c>
      <c r="C14691" s="1" t="s">
        <v>232</v>
      </c>
      <c r="E14691" s="1">
        <v>28874.89</v>
      </c>
    </row>
    <row r="14692" s="1" customFormat="1" customHeight="1" spans="1:5">
      <c r="A14692" s="1">
        <v>605772</v>
      </c>
      <c r="B14692" s="1" t="s">
        <v>16850</v>
      </c>
      <c r="C14692" s="1" t="s">
        <v>232</v>
      </c>
      <c r="E14692" s="1">
        <v>27189.61</v>
      </c>
    </row>
    <row r="14693" s="1" customFormat="1" customHeight="1" spans="1:5">
      <c r="A14693" s="1">
        <v>605515</v>
      </c>
      <c r="B14693" s="1" t="s">
        <v>16851</v>
      </c>
      <c r="C14693" s="1" t="s">
        <v>232</v>
      </c>
      <c r="E14693" s="1">
        <v>22640.01</v>
      </c>
    </row>
    <row r="14694" s="1" customFormat="1" customHeight="1" spans="1:5">
      <c r="A14694" s="1">
        <v>605806</v>
      </c>
      <c r="B14694" s="1" t="s">
        <v>16852</v>
      </c>
      <c r="C14694" s="1" t="s">
        <v>232</v>
      </c>
      <c r="E14694" s="1">
        <v>30220</v>
      </c>
    </row>
    <row r="14695" s="1" customFormat="1" customHeight="1" spans="1:5">
      <c r="A14695" s="1">
        <v>605535</v>
      </c>
      <c r="B14695" s="1" t="s">
        <v>16853</v>
      </c>
      <c r="C14695" s="1" t="s">
        <v>232</v>
      </c>
      <c r="E14695" s="1">
        <v>25670.4</v>
      </c>
    </row>
    <row r="14696" s="1" customFormat="1" customHeight="1" spans="1:5">
      <c r="A14696" s="1">
        <v>605826</v>
      </c>
      <c r="B14696" s="1" t="s">
        <v>16854</v>
      </c>
      <c r="C14696" s="1" t="s">
        <v>232</v>
      </c>
      <c r="E14696" s="1">
        <v>36210.93</v>
      </c>
    </row>
    <row r="14697" s="1" customFormat="1" customHeight="1" spans="1:5">
      <c r="A14697" s="1">
        <v>605555</v>
      </c>
      <c r="B14697" s="1" t="s">
        <v>16855</v>
      </c>
      <c r="C14697" s="1" t="s">
        <v>232</v>
      </c>
      <c r="E14697" s="1">
        <v>31661.33</v>
      </c>
    </row>
    <row r="14698" s="1" customFormat="1" customHeight="1" spans="1:5">
      <c r="A14698" s="1">
        <v>605773</v>
      </c>
      <c r="B14698" s="1" t="s">
        <v>16856</v>
      </c>
      <c r="C14698" s="1" t="s">
        <v>232</v>
      </c>
      <c r="E14698" s="1">
        <v>28855.75</v>
      </c>
    </row>
    <row r="14699" s="1" customFormat="1" customHeight="1" spans="1:5">
      <c r="A14699" s="1">
        <v>605516</v>
      </c>
      <c r="B14699" s="1" t="s">
        <v>16857</v>
      </c>
      <c r="C14699" s="1" t="s">
        <v>232</v>
      </c>
      <c r="E14699" s="1">
        <v>24003.9</v>
      </c>
    </row>
    <row r="14700" s="1" customFormat="1" customHeight="1" spans="1:5">
      <c r="A14700" s="1">
        <v>605807</v>
      </c>
      <c r="B14700" s="1" t="s">
        <v>16858</v>
      </c>
      <c r="C14700" s="1" t="s">
        <v>232</v>
      </c>
      <c r="E14700" s="1">
        <v>32232.21</v>
      </c>
    </row>
    <row r="14701" s="1" customFormat="1" customHeight="1" spans="1:5">
      <c r="A14701" s="1">
        <v>605536</v>
      </c>
      <c r="B14701" s="1" t="s">
        <v>16859</v>
      </c>
      <c r="C14701" s="1" t="s">
        <v>232</v>
      </c>
      <c r="E14701" s="1">
        <v>27380.36</v>
      </c>
    </row>
    <row r="14702" s="1" customFormat="1" customHeight="1" spans="1:5">
      <c r="A14702" s="1">
        <v>605827</v>
      </c>
      <c r="B14702" s="1" t="s">
        <v>16860</v>
      </c>
      <c r="C14702" s="1" t="s">
        <v>232</v>
      </c>
      <c r="E14702" s="1">
        <v>38907.28</v>
      </c>
    </row>
    <row r="14703" s="1" customFormat="1" customHeight="1" spans="1:5">
      <c r="A14703" s="1">
        <v>605556</v>
      </c>
      <c r="B14703" s="1" t="s">
        <v>16861</v>
      </c>
      <c r="C14703" s="1" t="s">
        <v>232</v>
      </c>
      <c r="E14703" s="1">
        <v>34055.44</v>
      </c>
    </row>
    <row r="14704" s="1" customFormat="1" customHeight="1" spans="1:5">
      <c r="A14704" s="1">
        <v>605774</v>
      </c>
      <c r="B14704" s="1" t="s">
        <v>16862</v>
      </c>
      <c r="C14704" s="1" t="s">
        <v>232</v>
      </c>
      <c r="E14704" s="1">
        <v>31021.92</v>
      </c>
    </row>
    <row r="14705" s="1" customFormat="1" customHeight="1" spans="1:5">
      <c r="A14705" s="1">
        <v>605517</v>
      </c>
      <c r="B14705" s="1" t="s">
        <v>16863</v>
      </c>
      <c r="C14705" s="1" t="s">
        <v>232</v>
      </c>
      <c r="E14705" s="1">
        <v>25798.47</v>
      </c>
    </row>
    <row r="14706" s="1" customFormat="1" customHeight="1" spans="1:5">
      <c r="A14706" s="1">
        <v>605808</v>
      </c>
      <c r="B14706" s="1" t="s">
        <v>16864</v>
      </c>
      <c r="C14706" s="1" t="s">
        <v>232</v>
      </c>
      <c r="E14706" s="1">
        <v>34763.15</v>
      </c>
    </row>
    <row r="14707" s="1" customFormat="1" customHeight="1" spans="1:5">
      <c r="A14707" s="1">
        <v>605537</v>
      </c>
      <c r="B14707" s="1" t="s">
        <v>16865</v>
      </c>
      <c r="C14707" s="1" t="s">
        <v>232</v>
      </c>
      <c r="E14707" s="1">
        <v>29539.7</v>
      </c>
    </row>
    <row r="14708" s="1" customFormat="1" customHeight="1" spans="1:5">
      <c r="A14708" s="1">
        <v>605828</v>
      </c>
      <c r="B14708" s="1" t="s">
        <v>16866</v>
      </c>
      <c r="C14708" s="1" t="s">
        <v>232</v>
      </c>
      <c r="E14708" s="1">
        <v>42159.35</v>
      </c>
    </row>
    <row r="14709" s="1" customFormat="1" customHeight="1" spans="1:5">
      <c r="A14709" s="1">
        <v>605557</v>
      </c>
      <c r="B14709" s="1" t="s">
        <v>16867</v>
      </c>
      <c r="C14709" s="1" t="s">
        <v>232</v>
      </c>
      <c r="E14709" s="1">
        <v>36935.9</v>
      </c>
    </row>
    <row r="14710" s="1" customFormat="1" customHeight="1" spans="1:5">
      <c r="A14710" s="1">
        <v>605775</v>
      </c>
      <c r="B14710" s="1" t="s">
        <v>16868</v>
      </c>
      <c r="C14710" s="1" t="s">
        <v>232</v>
      </c>
      <c r="E14710" s="1">
        <v>32666.45</v>
      </c>
    </row>
    <row r="14711" s="1" customFormat="1" customHeight="1" spans="1:5">
      <c r="A14711" s="1">
        <v>605518</v>
      </c>
      <c r="B14711" s="1" t="s">
        <v>16869</v>
      </c>
      <c r="C14711" s="1" t="s">
        <v>232</v>
      </c>
      <c r="E14711" s="1">
        <v>27277.09</v>
      </c>
    </row>
    <row r="14712" s="1" customFormat="1" customHeight="1" spans="1:5">
      <c r="A14712" s="1">
        <v>605809</v>
      </c>
      <c r="B14712" s="1" t="s">
        <v>16870</v>
      </c>
      <c r="C14712" s="1" t="s">
        <v>232</v>
      </c>
      <c r="E14712" s="1">
        <v>36791.15</v>
      </c>
    </row>
    <row r="14713" s="1" customFormat="1" customHeight="1" spans="1:5">
      <c r="A14713" s="1">
        <v>605538</v>
      </c>
      <c r="B14713" s="1" t="s">
        <v>16871</v>
      </c>
      <c r="C14713" s="1" t="s">
        <v>232</v>
      </c>
      <c r="E14713" s="1">
        <v>31401.79</v>
      </c>
    </row>
    <row r="14714" s="1" customFormat="1" customHeight="1" spans="1:5">
      <c r="A14714" s="1">
        <v>605829</v>
      </c>
      <c r="B14714" s="1" t="s">
        <v>16872</v>
      </c>
      <c r="C14714" s="1" t="s">
        <v>232</v>
      </c>
      <c r="E14714" s="1">
        <v>44945.46</v>
      </c>
    </row>
    <row r="14715" s="1" customFormat="1" customHeight="1" spans="1:5">
      <c r="A14715" s="1">
        <v>605558</v>
      </c>
      <c r="B14715" s="1" t="s">
        <v>16873</v>
      </c>
      <c r="C14715" s="1" t="s">
        <v>232</v>
      </c>
      <c r="E14715" s="1">
        <v>39556.1</v>
      </c>
    </row>
    <row r="14716" s="1" customFormat="1" customHeight="1" spans="1:5">
      <c r="A14716" s="1">
        <v>605776</v>
      </c>
      <c r="B14716" s="1" t="s">
        <v>16874</v>
      </c>
      <c r="C14716" s="1" t="s">
        <v>232</v>
      </c>
      <c r="E14716" s="1">
        <v>34823.99</v>
      </c>
    </row>
    <row r="14717" s="1" customFormat="1" customHeight="1" spans="1:5">
      <c r="A14717" s="1">
        <v>605519</v>
      </c>
      <c r="B14717" s="1" t="s">
        <v>16875</v>
      </c>
      <c r="C14717" s="1" t="s">
        <v>232</v>
      </c>
      <c r="E14717" s="1">
        <v>32392.72</v>
      </c>
    </row>
    <row r="14718" s="1" customFormat="1" customHeight="1" spans="1:5">
      <c r="A14718" s="1">
        <v>605810</v>
      </c>
      <c r="B14718" s="1" t="s">
        <v>16876</v>
      </c>
      <c r="C14718" s="1" t="s">
        <v>232</v>
      </c>
      <c r="E14718" s="1">
        <v>39350.88</v>
      </c>
    </row>
    <row r="14719" s="1" customFormat="1" customHeight="1" spans="1:5">
      <c r="A14719" s="1">
        <v>605539</v>
      </c>
      <c r="B14719" s="1" t="s">
        <v>16877</v>
      </c>
      <c r="C14719" s="1" t="s">
        <v>232</v>
      </c>
      <c r="E14719" s="1">
        <v>36919.61</v>
      </c>
    </row>
    <row r="14720" s="1" customFormat="1" customHeight="1" spans="1:5">
      <c r="A14720" s="1">
        <v>605830</v>
      </c>
      <c r="B14720" s="1" t="s">
        <v>16878</v>
      </c>
      <c r="C14720" s="1" t="s">
        <v>232</v>
      </c>
      <c r="E14720" s="1">
        <v>48300.29</v>
      </c>
    </row>
    <row r="14721" s="1" customFormat="1" customHeight="1" spans="1:5">
      <c r="A14721" s="1">
        <v>605559</v>
      </c>
      <c r="B14721" s="1" t="s">
        <v>16879</v>
      </c>
      <c r="C14721" s="1" t="s">
        <v>232</v>
      </c>
      <c r="E14721" s="1">
        <v>45869.01</v>
      </c>
    </row>
    <row r="14722" s="1" customFormat="1" customHeight="1" spans="1:5">
      <c r="A14722" s="1">
        <v>605777</v>
      </c>
      <c r="B14722" s="1" t="s">
        <v>16880</v>
      </c>
      <c r="C14722" s="1" t="s">
        <v>232</v>
      </c>
      <c r="E14722" s="1">
        <v>36991.73</v>
      </c>
    </row>
    <row r="14723" s="1" customFormat="1" customHeight="1" spans="1:5">
      <c r="A14723" s="1">
        <v>605520</v>
      </c>
      <c r="B14723" s="1" t="s">
        <v>16881</v>
      </c>
      <c r="C14723" s="1" t="s">
        <v>232</v>
      </c>
      <c r="E14723" s="1">
        <v>34536.37</v>
      </c>
    </row>
    <row r="14724" s="1" customFormat="1" customHeight="1" spans="1:5">
      <c r="A14724" s="1">
        <v>605811</v>
      </c>
      <c r="B14724" s="1" t="s">
        <v>16882</v>
      </c>
      <c r="C14724" s="1" t="s">
        <v>232</v>
      </c>
      <c r="E14724" s="1">
        <v>41939.51</v>
      </c>
    </row>
    <row r="14725" s="1" customFormat="1" customHeight="1" spans="1:5">
      <c r="A14725" s="1">
        <v>605540</v>
      </c>
      <c r="B14725" s="1" t="s">
        <v>16883</v>
      </c>
      <c r="C14725" s="1" t="s">
        <v>232</v>
      </c>
      <c r="E14725" s="1">
        <v>39484.15</v>
      </c>
    </row>
    <row r="14726" s="1" customFormat="1" customHeight="1" spans="1:5">
      <c r="A14726" s="1">
        <v>605831</v>
      </c>
      <c r="B14726" s="1" t="s">
        <v>16884</v>
      </c>
      <c r="C14726" s="1" t="s">
        <v>232</v>
      </c>
      <c r="E14726" s="1">
        <v>51720.99</v>
      </c>
    </row>
    <row r="14727" s="1" customFormat="1" customHeight="1" spans="1:5">
      <c r="A14727" s="1">
        <v>605560</v>
      </c>
      <c r="B14727" s="1" t="s">
        <v>16885</v>
      </c>
      <c r="C14727" s="1" t="s">
        <v>232</v>
      </c>
      <c r="E14727" s="1">
        <v>49265.63</v>
      </c>
    </row>
    <row r="14728" s="1" customFormat="1" customHeight="1" spans="1:5">
      <c r="A14728" s="1">
        <v>605778</v>
      </c>
      <c r="B14728" s="1" t="s">
        <v>16886</v>
      </c>
      <c r="C14728" s="1" t="s">
        <v>232</v>
      </c>
      <c r="E14728" s="1">
        <v>39345.65</v>
      </c>
    </row>
    <row r="14729" s="1" customFormat="1" customHeight="1" spans="1:5">
      <c r="A14729" s="1">
        <v>605521</v>
      </c>
      <c r="B14729" s="1" t="s">
        <v>16887</v>
      </c>
      <c r="C14729" s="1" t="s">
        <v>232</v>
      </c>
      <c r="E14729" s="1">
        <v>36704.17</v>
      </c>
    </row>
    <row r="14730" s="1" customFormat="1" customHeight="1" spans="1:5">
      <c r="A14730" s="1">
        <v>605812</v>
      </c>
      <c r="B14730" s="1" t="s">
        <v>16888</v>
      </c>
      <c r="C14730" s="1" t="s">
        <v>232</v>
      </c>
      <c r="E14730" s="1">
        <v>44733.01</v>
      </c>
    </row>
    <row r="14731" s="1" customFormat="1" customHeight="1" spans="1:5">
      <c r="A14731" s="1">
        <v>605541</v>
      </c>
      <c r="B14731" s="1" t="s">
        <v>16889</v>
      </c>
      <c r="C14731" s="1" t="s">
        <v>232</v>
      </c>
      <c r="E14731" s="1">
        <v>42091.54</v>
      </c>
    </row>
    <row r="14732" s="1" customFormat="1" customHeight="1" spans="1:5">
      <c r="A14732" s="1">
        <v>605832</v>
      </c>
      <c r="B14732" s="1" t="s">
        <v>16890</v>
      </c>
      <c r="C14732" s="1" t="s">
        <v>232</v>
      </c>
      <c r="E14732" s="1">
        <v>55383.55</v>
      </c>
    </row>
    <row r="14733" s="1" customFormat="1" customHeight="1" spans="1:5">
      <c r="A14733" s="1">
        <v>605561</v>
      </c>
      <c r="B14733" s="1" t="s">
        <v>16891</v>
      </c>
      <c r="C14733" s="1" t="s">
        <v>232</v>
      </c>
      <c r="E14733" s="1">
        <v>52742.08</v>
      </c>
    </row>
    <row r="14734" s="1" customFormat="1" customHeight="1" spans="1:5">
      <c r="A14734" s="1">
        <v>605779</v>
      </c>
      <c r="B14734" s="1" t="s">
        <v>16892</v>
      </c>
      <c r="C14734" s="1" t="s">
        <v>232</v>
      </c>
      <c r="E14734" s="1">
        <v>44779.12</v>
      </c>
    </row>
    <row r="14735" s="1" customFormat="1" customHeight="1" spans="1:5">
      <c r="A14735" s="1">
        <v>605522</v>
      </c>
      <c r="B14735" s="1" t="s">
        <v>16893</v>
      </c>
      <c r="C14735" s="1" t="s">
        <v>232</v>
      </c>
      <c r="E14735" s="1">
        <v>41230.07</v>
      </c>
    </row>
    <row r="14736" s="1" customFormat="1" customHeight="1" spans="1:5">
      <c r="A14736" s="1">
        <v>605813</v>
      </c>
      <c r="B14736" s="1" t="s">
        <v>16894</v>
      </c>
      <c r="C14736" s="1" t="s">
        <v>232</v>
      </c>
      <c r="E14736" s="1">
        <v>50624.79</v>
      </c>
    </row>
    <row r="14737" s="1" customFormat="1" customHeight="1" spans="1:5">
      <c r="A14737" s="1">
        <v>605542</v>
      </c>
      <c r="B14737" s="1" t="s">
        <v>16895</v>
      </c>
      <c r="C14737" s="1" t="s">
        <v>232</v>
      </c>
      <c r="E14737" s="1">
        <v>47075.74</v>
      </c>
    </row>
    <row r="14738" s="1" customFormat="1" customHeight="1" spans="1:5">
      <c r="A14738" s="1">
        <v>605833</v>
      </c>
      <c r="B14738" s="1" t="s">
        <v>16896</v>
      </c>
      <c r="C14738" s="1" t="s">
        <v>232</v>
      </c>
      <c r="E14738" s="1">
        <v>62181.36</v>
      </c>
    </row>
    <row r="14739" s="1" customFormat="1" customHeight="1" spans="1:5">
      <c r="A14739" s="1">
        <v>605562</v>
      </c>
      <c r="B14739" s="1" t="s">
        <v>16897</v>
      </c>
      <c r="C14739" s="1" t="s">
        <v>232</v>
      </c>
      <c r="E14739" s="1">
        <v>58632.31</v>
      </c>
    </row>
    <row r="14740" s="1" customFormat="1" customHeight="1" spans="1:5">
      <c r="A14740" s="1">
        <v>605780</v>
      </c>
      <c r="B14740" s="1" t="s">
        <v>16898</v>
      </c>
      <c r="C14740" s="1" t="s">
        <v>232</v>
      </c>
      <c r="E14740" s="1">
        <v>48222.85</v>
      </c>
    </row>
    <row r="14741" s="1" customFormat="1" customHeight="1" spans="1:5">
      <c r="A14741" s="1">
        <v>605523</v>
      </c>
      <c r="B14741" s="1" t="s">
        <v>16899</v>
      </c>
      <c r="C14741" s="1" t="s">
        <v>232</v>
      </c>
      <c r="E14741" s="1">
        <v>43625.32</v>
      </c>
    </row>
    <row r="14742" s="1" customFormat="1" customHeight="1" spans="1:5">
      <c r="A14742" s="1">
        <v>605814</v>
      </c>
      <c r="B14742" s="1" t="s">
        <v>16900</v>
      </c>
      <c r="C14742" s="1" t="s">
        <v>232</v>
      </c>
      <c r="E14742" s="1">
        <v>54545.53</v>
      </c>
    </row>
    <row r="14743" s="1" customFormat="1" customHeight="1" spans="1:5">
      <c r="A14743" s="1">
        <v>605543</v>
      </c>
      <c r="B14743" s="1" t="s">
        <v>16901</v>
      </c>
      <c r="C14743" s="1" t="s">
        <v>232</v>
      </c>
      <c r="E14743" s="1">
        <v>49948</v>
      </c>
    </row>
    <row r="14744" s="1" customFormat="1" customHeight="1" spans="1:5">
      <c r="A14744" s="1">
        <v>605834</v>
      </c>
      <c r="B14744" s="1" t="s">
        <v>16902</v>
      </c>
      <c r="C14744" s="1" t="s">
        <v>232</v>
      </c>
      <c r="E14744" s="1">
        <v>67045.12</v>
      </c>
    </row>
    <row r="14745" s="1" customFormat="1" customHeight="1" spans="1:5">
      <c r="A14745" s="1">
        <v>605563</v>
      </c>
      <c r="B14745" s="1" t="s">
        <v>16903</v>
      </c>
      <c r="C14745" s="1" t="s">
        <v>232</v>
      </c>
      <c r="E14745" s="1">
        <v>62447.58</v>
      </c>
    </row>
    <row r="14746" s="1" customFormat="1" customHeight="1" spans="1:5">
      <c r="A14746" s="1">
        <v>605606</v>
      </c>
      <c r="B14746" s="1" t="s">
        <v>16904</v>
      </c>
      <c r="C14746" s="1" t="s">
        <v>223</v>
      </c>
      <c r="E14746" s="1">
        <v>13.38</v>
      </c>
    </row>
    <row r="14747" s="1" customFormat="1" customHeight="1" spans="1:5">
      <c r="A14747" s="1">
        <v>705314</v>
      </c>
      <c r="B14747" s="1" t="s">
        <v>16905</v>
      </c>
      <c r="C14747" s="1" t="s">
        <v>215</v>
      </c>
      <c r="E14747" s="1">
        <v>13021.64</v>
      </c>
    </row>
    <row r="14748" s="1" customFormat="1" customHeight="1" spans="1:5">
      <c r="A14748" s="1">
        <v>705312</v>
      </c>
      <c r="B14748" s="1" t="s">
        <v>16906</v>
      </c>
      <c r="C14748" s="1" t="s">
        <v>215</v>
      </c>
      <c r="E14748" s="1">
        <v>12002.21</v>
      </c>
    </row>
    <row r="14749" s="1" customFormat="1" customHeight="1" spans="1:5">
      <c r="A14749" s="1">
        <v>705316</v>
      </c>
      <c r="B14749" s="1" t="s">
        <v>16907</v>
      </c>
      <c r="C14749" s="1" t="s">
        <v>215</v>
      </c>
      <c r="E14749" s="1">
        <v>14276.28</v>
      </c>
    </row>
    <row r="14750" s="1" customFormat="1" customHeight="1" spans="1:5">
      <c r="A14750" s="1">
        <v>705315</v>
      </c>
      <c r="B14750" s="1" t="s">
        <v>16908</v>
      </c>
      <c r="C14750" s="1" t="s">
        <v>215</v>
      </c>
      <c r="E14750" s="1">
        <v>13176.92</v>
      </c>
    </row>
    <row r="14751" s="1" customFormat="1" customHeight="1" spans="1:5">
      <c r="A14751" s="1">
        <v>705318</v>
      </c>
      <c r="B14751" s="1" t="s">
        <v>16909</v>
      </c>
      <c r="C14751" s="1" t="s">
        <v>215</v>
      </c>
      <c r="E14751" s="1">
        <v>15236.14</v>
      </c>
    </row>
    <row r="14752" s="1" customFormat="1" customHeight="1" spans="1:5">
      <c r="A14752" s="1">
        <v>705317</v>
      </c>
      <c r="B14752" s="1" t="s">
        <v>16910</v>
      </c>
      <c r="C14752" s="1" t="s">
        <v>215</v>
      </c>
      <c r="E14752" s="1">
        <v>13997.09</v>
      </c>
    </row>
    <row r="14753" s="1" customFormat="1" customHeight="1" spans="1:5">
      <c r="A14753" s="1">
        <v>705320</v>
      </c>
      <c r="B14753" s="1" t="s">
        <v>16911</v>
      </c>
      <c r="C14753" s="1" t="s">
        <v>215</v>
      </c>
      <c r="E14753" s="1">
        <v>19114.2</v>
      </c>
    </row>
    <row r="14754" s="1" customFormat="1" customHeight="1" spans="1:5">
      <c r="A14754" s="1">
        <v>705319</v>
      </c>
      <c r="B14754" s="1" t="s">
        <v>16912</v>
      </c>
      <c r="C14754" s="1" t="s">
        <v>215</v>
      </c>
      <c r="E14754" s="1">
        <v>17597.79</v>
      </c>
    </row>
    <row r="14755" s="1" customFormat="1" customHeight="1" spans="1:5">
      <c r="A14755" s="1">
        <v>705322</v>
      </c>
      <c r="B14755" s="1" t="s">
        <v>16913</v>
      </c>
      <c r="C14755" s="1" t="s">
        <v>215</v>
      </c>
      <c r="E14755" s="1">
        <v>20105.13</v>
      </c>
    </row>
    <row r="14756" s="1" customFormat="1" customHeight="1" spans="1:5">
      <c r="A14756" s="1">
        <v>705321</v>
      </c>
      <c r="B14756" s="1" t="s">
        <v>16914</v>
      </c>
      <c r="C14756" s="1" t="s">
        <v>215</v>
      </c>
      <c r="E14756" s="1">
        <v>18391.62</v>
      </c>
    </row>
    <row r="14757" s="1" customFormat="1" customHeight="1" spans="1:5">
      <c r="A14757" s="1">
        <v>705324</v>
      </c>
      <c r="B14757" s="1" t="s">
        <v>16915</v>
      </c>
      <c r="C14757" s="1" t="s">
        <v>215</v>
      </c>
      <c r="E14757" s="1">
        <v>22073.67</v>
      </c>
    </row>
    <row r="14758" s="1" customFormat="1" customHeight="1" spans="1:5">
      <c r="A14758" s="1">
        <v>705323</v>
      </c>
      <c r="B14758" s="1" t="s">
        <v>16916</v>
      </c>
      <c r="C14758" s="1" t="s">
        <v>215</v>
      </c>
      <c r="E14758" s="1">
        <v>20238.19</v>
      </c>
    </row>
    <row r="14759" s="1" customFormat="1" customHeight="1" spans="1:5">
      <c r="A14759" s="1">
        <v>705326</v>
      </c>
      <c r="B14759" s="1" t="s">
        <v>16917</v>
      </c>
      <c r="C14759" s="1" t="s">
        <v>215</v>
      </c>
      <c r="E14759" s="1">
        <v>23712.58</v>
      </c>
    </row>
    <row r="14760" s="1" customFormat="1" customHeight="1" spans="1:5">
      <c r="A14760" s="1">
        <v>705325</v>
      </c>
      <c r="B14760" s="1" t="s">
        <v>16918</v>
      </c>
      <c r="C14760" s="1" t="s">
        <v>215</v>
      </c>
      <c r="E14760" s="1">
        <v>21703.35</v>
      </c>
    </row>
    <row r="14761" s="1" customFormat="1" customHeight="1" spans="1:5">
      <c r="A14761" s="1">
        <v>705328</v>
      </c>
      <c r="B14761" s="1" t="s">
        <v>16919</v>
      </c>
      <c r="C14761" s="1" t="s">
        <v>215</v>
      </c>
      <c r="E14761" s="1">
        <v>30105.52</v>
      </c>
    </row>
    <row r="14762" s="1" customFormat="1" customHeight="1" spans="1:5">
      <c r="A14762" s="1">
        <v>705327</v>
      </c>
      <c r="B14762" s="1" t="s">
        <v>16920</v>
      </c>
      <c r="C14762" s="1" t="s">
        <v>215</v>
      </c>
      <c r="E14762" s="1">
        <v>27612.83</v>
      </c>
    </row>
    <row r="14763" s="1" customFormat="1" customHeight="1" spans="1:5">
      <c r="A14763" s="1">
        <v>705330</v>
      </c>
      <c r="B14763" s="1" t="s">
        <v>16921</v>
      </c>
      <c r="C14763" s="1" t="s">
        <v>215</v>
      </c>
      <c r="E14763" s="1">
        <v>28076.79</v>
      </c>
    </row>
    <row r="14764" s="1" customFormat="1" customHeight="1" spans="1:5">
      <c r="A14764" s="1">
        <v>705329</v>
      </c>
      <c r="B14764" s="1" t="s">
        <v>16922</v>
      </c>
      <c r="C14764" s="1" t="s">
        <v>215</v>
      </c>
      <c r="E14764" s="1">
        <v>25583.9</v>
      </c>
    </row>
    <row r="14765" s="1" customFormat="1" customHeight="1" spans="1:5">
      <c r="A14765" s="1">
        <v>705332</v>
      </c>
      <c r="B14765" s="1" t="s">
        <v>16923</v>
      </c>
      <c r="C14765" s="1" t="s">
        <v>215</v>
      </c>
      <c r="E14765" s="1">
        <v>30389.3</v>
      </c>
    </row>
    <row r="14766" s="1" customFormat="1" customHeight="1" spans="1:5">
      <c r="A14766" s="1">
        <v>705331</v>
      </c>
      <c r="B14766" s="1" t="s">
        <v>16924</v>
      </c>
      <c r="C14766" s="1" t="s">
        <v>215</v>
      </c>
      <c r="E14766" s="1">
        <v>27847.46</v>
      </c>
    </row>
    <row r="14767" s="1" customFormat="1" customHeight="1" spans="1:5">
      <c r="A14767" s="1">
        <v>705334</v>
      </c>
      <c r="B14767" s="1" t="s">
        <v>16925</v>
      </c>
      <c r="C14767" s="1" t="s">
        <v>215</v>
      </c>
      <c r="E14767" s="1">
        <v>32317.95</v>
      </c>
    </row>
    <row r="14768" s="1" customFormat="1" customHeight="1" spans="1:5">
      <c r="A14768" s="1">
        <v>705333</v>
      </c>
      <c r="B14768" s="1" t="s">
        <v>16926</v>
      </c>
      <c r="C14768" s="1" t="s">
        <v>215</v>
      </c>
      <c r="E14768" s="1">
        <v>29799.59</v>
      </c>
    </row>
    <row r="14769" s="1" customFormat="1" customHeight="1" spans="1:5">
      <c r="A14769" s="1">
        <v>705336</v>
      </c>
      <c r="B14769" s="1" t="s">
        <v>16927</v>
      </c>
      <c r="C14769" s="1" t="s">
        <v>215</v>
      </c>
      <c r="E14769" s="1">
        <v>43517.7</v>
      </c>
    </row>
    <row r="14770" s="1" customFormat="1" customHeight="1" spans="1:5">
      <c r="A14770" s="1">
        <v>705335</v>
      </c>
      <c r="B14770" s="1" t="s">
        <v>16928</v>
      </c>
      <c r="C14770" s="1" t="s">
        <v>215</v>
      </c>
      <c r="E14770" s="1">
        <v>40007.48</v>
      </c>
    </row>
    <row r="14771" s="1" customFormat="1" customHeight="1" spans="1:5">
      <c r="A14771" s="1">
        <v>705338</v>
      </c>
      <c r="B14771" s="1" t="s">
        <v>16929</v>
      </c>
      <c r="C14771" s="1" t="s">
        <v>215</v>
      </c>
      <c r="E14771" s="1">
        <v>40517.49</v>
      </c>
    </row>
    <row r="14772" s="1" customFormat="1" customHeight="1" spans="1:5">
      <c r="A14772" s="1">
        <v>705337</v>
      </c>
      <c r="B14772" s="1" t="s">
        <v>16930</v>
      </c>
      <c r="C14772" s="1" t="s">
        <v>215</v>
      </c>
      <c r="E14772" s="1">
        <v>36885.12</v>
      </c>
    </row>
    <row r="14773" s="1" customFormat="1" customHeight="1" spans="1:5">
      <c r="A14773" s="1">
        <v>705340</v>
      </c>
      <c r="B14773" s="1" t="s">
        <v>16931</v>
      </c>
      <c r="C14773" s="1" t="s">
        <v>215</v>
      </c>
      <c r="E14773" s="1">
        <v>43715.19</v>
      </c>
    </row>
    <row r="14774" s="1" customFormat="1" customHeight="1" spans="1:5">
      <c r="A14774" s="1">
        <v>705339</v>
      </c>
      <c r="B14774" s="1" t="s">
        <v>16932</v>
      </c>
      <c r="C14774" s="1" t="s">
        <v>215</v>
      </c>
      <c r="E14774" s="1">
        <v>40045.45</v>
      </c>
    </row>
    <row r="14775" s="1" customFormat="1" customHeight="1" spans="1:5">
      <c r="A14775" s="1">
        <v>705342</v>
      </c>
      <c r="B14775" s="1" t="s">
        <v>16933</v>
      </c>
      <c r="C14775" s="1" t="s">
        <v>215</v>
      </c>
      <c r="E14775" s="1">
        <v>49614.81</v>
      </c>
    </row>
    <row r="14776" s="1" customFormat="1" customHeight="1" spans="1:5">
      <c r="A14776" s="1">
        <v>705341</v>
      </c>
      <c r="B14776" s="1" t="s">
        <v>16934</v>
      </c>
      <c r="C14776" s="1" t="s">
        <v>215</v>
      </c>
      <c r="E14776" s="1">
        <v>45533.28</v>
      </c>
    </row>
    <row r="14777" s="1" customFormat="1" customHeight="1" spans="1:5">
      <c r="A14777" s="1">
        <v>705344</v>
      </c>
      <c r="B14777" s="1" t="s">
        <v>16935</v>
      </c>
      <c r="C14777" s="1" t="s">
        <v>215</v>
      </c>
      <c r="E14777" s="1">
        <v>62887.91</v>
      </c>
    </row>
    <row r="14778" s="1" customFormat="1" customHeight="1" spans="1:5">
      <c r="A14778" s="1">
        <v>705343</v>
      </c>
      <c r="B14778" s="1" t="s">
        <v>16936</v>
      </c>
      <c r="C14778" s="1" t="s">
        <v>215</v>
      </c>
      <c r="E14778" s="1">
        <v>57888.01</v>
      </c>
    </row>
    <row r="14779" s="1" customFormat="1" customHeight="1" spans="1:5">
      <c r="A14779" s="1">
        <v>705225</v>
      </c>
      <c r="B14779" s="1" t="s">
        <v>16937</v>
      </c>
      <c r="C14779" s="1" t="s">
        <v>215</v>
      </c>
      <c r="E14779" s="1">
        <v>11152.05</v>
      </c>
    </row>
    <row r="14780" s="1" customFormat="1" customHeight="1" spans="1:5">
      <c r="A14780" s="1">
        <v>705224</v>
      </c>
      <c r="B14780" s="1" t="s">
        <v>16938</v>
      </c>
      <c r="C14780" s="1" t="s">
        <v>215</v>
      </c>
      <c r="E14780" s="1">
        <v>10212.37</v>
      </c>
    </row>
    <row r="14781" s="1" customFormat="1" customHeight="1" spans="1:5">
      <c r="A14781" s="1">
        <v>705227</v>
      </c>
      <c r="B14781" s="1" t="s">
        <v>16939</v>
      </c>
      <c r="C14781" s="1" t="s">
        <v>215</v>
      </c>
      <c r="E14781" s="1">
        <v>11544.99</v>
      </c>
    </row>
    <row r="14782" s="1" customFormat="1" customHeight="1" spans="1:5">
      <c r="A14782" s="1">
        <v>705226</v>
      </c>
      <c r="B14782" s="1" t="s">
        <v>16940</v>
      </c>
      <c r="C14782" s="1" t="s">
        <v>215</v>
      </c>
      <c r="E14782" s="1">
        <v>10684.57</v>
      </c>
    </row>
    <row r="14783" s="1" customFormat="1" customHeight="1" spans="1:5">
      <c r="A14783" s="1">
        <v>705229</v>
      </c>
      <c r="B14783" s="1" t="s">
        <v>16941</v>
      </c>
      <c r="C14783" s="1" t="s">
        <v>215</v>
      </c>
      <c r="E14783" s="1">
        <v>12428.66</v>
      </c>
    </row>
    <row r="14784" s="1" customFormat="1" customHeight="1" spans="1:5">
      <c r="A14784" s="1">
        <v>705228</v>
      </c>
      <c r="B14784" s="1" t="s">
        <v>16942</v>
      </c>
      <c r="C14784" s="1" t="s">
        <v>215</v>
      </c>
      <c r="E14784" s="1">
        <v>11435.42</v>
      </c>
    </row>
    <row r="14785" s="1" customFormat="1" customHeight="1" spans="1:5">
      <c r="A14785" s="1">
        <v>705231</v>
      </c>
      <c r="B14785" s="1" t="s">
        <v>16943</v>
      </c>
      <c r="C14785" s="1" t="s">
        <v>215</v>
      </c>
      <c r="E14785" s="1">
        <v>15490.61</v>
      </c>
    </row>
    <row r="14786" s="1" customFormat="1" customHeight="1" spans="1:5">
      <c r="A14786" s="1">
        <v>705230</v>
      </c>
      <c r="B14786" s="1" t="s">
        <v>16944</v>
      </c>
      <c r="C14786" s="1" t="s">
        <v>215</v>
      </c>
      <c r="E14786" s="1">
        <v>14327.77</v>
      </c>
    </row>
    <row r="14787" s="1" customFormat="1" customHeight="1" spans="1:5">
      <c r="A14787" s="1">
        <v>705233</v>
      </c>
      <c r="B14787" s="1" t="s">
        <v>16945</v>
      </c>
      <c r="C14787" s="1" t="s">
        <v>215</v>
      </c>
      <c r="E14787" s="1">
        <v>17338.87</v>
      </c>
    </row>
    <row r="14788" s="1" customFormat="1" customHeight="1" spans="1:5">
      <c r="A14788" s="1">
        <v>705232</v>
      </c>
      <c r="B14788" s="1" t="s">
        <v>16946</v>
      </c>
      <c r="C14788" s="1" t="s">
        <v>215</v>
      </c>
      <c r="E14788" s="1">
        <v>15843.96</v>
      </c>
    </row>
    <row r="14789" s="1" customFormat="1" customHeight="1" spans="1:5">
      <c r="A14789" s="1">
        <v>705235</v>
      </c>
      <c r="B14789" s="1" t="s">
        <v>16947</v>
      </c>
      <c r="C14789" s="1" t="s">
        <v>215</v>
      </c>
      <c r="E14789" s="1">
        <v>17817.9</v>
      </c>
    </row>
    <row r="14790" s="1" customFormat="1" customHeight="1" spans="1:5">
      <c r="A14790" s="1">
        <v>705234</v>
      </c>
      <c r="B14790" s="1" t="s">
        <v>16948</v>
      </c>
      <c r="C14790" s="1" t="s">
        <v>215</v>
      </c>
      <c r="E14790" s="1">
        <v>16424.7</v>
      </c>
    </row>
    <row r="14791" s="1" customFormat="1" customHeight="1" spans="1:5">
      <c r="A14791" s="1">
        <v>705237</v>
      </c>
      <c r="B14791" s="1" t="s">
        <v>16949</v>
      </c>
      <c r="C14791" s="1" t="s">
        <v>215</v>
      </c>
      <c r="E14791" s="1">
        <v>19286.66</v>
      </c>
    </row>
    <row r="14792" s="1" customFormat="1" customHeight="1" spans="1:5">
      <c r="A14792" s="1">
        <v>705236</v>
      </c>
      <c r="B14792" s="1" t="s">
        <v>16950</v>
      </c>
      <c r="C14792" s="1" t="s">
        <v>215</v>
      </c>
      <c r="E14792" s="1">
        <v>17723.07</v>
      </c>
    </row>
    <row r="14793" s="1" customFormat="1" customHeight="1" spans="1:5">
      <c r="A14793" s="1">
        <v>705239</v>
      </c>
      <c r="B14793" s="1" t="s">
        <v>16951</v>
      </c>
      <c r="C14793" s="1" t="s">
        <v>215</v>
      </c>
      <c r="E14793" s="1">
        <v>24627.77</v>
      </c>
    </row>
    <row r="14794" s="1" customFormat="1" customHeight="1" spans="1:5">
      <c r="A14794" s="1">
        <v>705238</v>
      </c>
      <c r="B14794" s="1" t="s">
        <v>16952</v>
      </c>
      <c r="C14794" s="1" t="s">
        <v>215</v>
      </c>
      <c r="E14794" s="1">
        <v>22672.86</v>
      </c>
    </row>
    <row r="14795" s="1" customFormat="1" customHeight="1" spans="1:5">
      <c r="A14795" s="1">
        <v>705241</v>
      </c>
      <c r="B14795" s="1" t="s">
        <v>16953</v>
      </c>
      <c r="C14795" s="1" t="s">
        <v>215</v>
      </c>
      <c r="E14795" s="1">
        <v>23418.42</v>
      </c>
    </row>
    <row r="14796" s="1" customFormat="1" customHeight="1" spans="1:5">
      <c r="A14796" s="1">
        <v>705240</v>
      </c>
      <c r="B14796" s="1" t="s">
        <v>16954</v>
      </c>
      <c r="C14796" s="1" t="s">
        <v>215</v>
      </c>
      <c r="E14796" s="1">
        <v>21364.78</v>
      </c>
    </row>
    <row r="14797" s="1" customFormat="1" customHeight="1" spans="1:5">
      <c r="A14797" s="1">
        <v>705243</v>
      </c>
      <c r="B14797" s="1" t="s">
        <v>16955</v>
      </c>
      <c r="C14797" s="1" t="s">
        <v>215</v>
      </c>
      <c r="E14797" s="1">
        <v>24816.42</v>
      </c>
    </row>
    <row r="14798" s="1" customFormat="1" customHeight="1" spans="1:5">
      <c r="A14798" s="1">
        <v>705242</v>
      </c>
      <c r="B14798" s="1" t="s">
        <v>16956</v>
      </c>
      <c r="C14798" s="1" t="s">
        <v>215</v>
      </c>
      <c r="E14798" s="1">
        <v>22760.12</v>
      </c>
    </row>
    <row r="14799" s="1" customFormat="1" customHeight="1" spans="1:5">
      <c r="A14799" s="1">
        <v>705245</v>
      </c>
      <c r="B14799" s="1" t="s">
        <v>16957</v>
      </c>
      <c r="C14799" s="1" t="s">
        <v>215</v>
      </c>
      <c r="E14799" s="1">
        <v>27525.71</v>
      </c>
    </row>
    <row r="14800" s="1" customFormat="1" customHeight="1" spans="1:5">
      <c r="A14800" s="1">
        <v>705244</v>
      </c>
      <c r="B14800" s="1" t="s">
        <v>16958</v>
      </c>
      <c r="C14800" s="1" t="s">
        <v>215</v>
      </c>
      <c r="E14800" s="1">
        <v>25331.9</v>
      </c>
    </row>
    <row r="14801" s="1" customFormat="1" customHeight="1" spans="1:5">
      <c r="A14801" s="1">
        <v>705247</v>
      </c>
      <c r="B14801" s="1" t="s">
        <v>16959</v>
      </c>
      <c r="C14801" s="1" t="s">
        <v>215</v>
      </c>
      <c r="E14801" s="1">
        <v>34856.11</v>
      </c>
    </row>
    <row r="14802" s="1" customFormat="1" customHeight="1" spans="1:5">
      <c r="A14802" s="1">
        <v>705246</v>
      </c>
      <c r="B14802" s="1" t="s">
        <v>16960</v>
      </c>
      <c r="C14802" s="1" t="s">
        <v>215</v>
      </c>
      <c r="E14802" s="1">
        <v>32168.28</v>
      </c>
    </row>
    <row r="14803" s="1" customFormat="1" customHeight="1" spans="1:5">
      <c r="A14803" s="1">
        <v>705249</v>
      </c>
      <c r="B14803" s="1" t="s">
        <v>16961</v>
      </c>
      <c r="C14803" s="1" t="s">
        <v>215</v>
      </c>
      <c r="E14803" s="1">
        <v>33219.58</v>
      </c>
    </row>
    <row r="14804" s="1" customFormat="1" customHeight="1" spans="1:5">
      <c r="A14804" s="1">
        <v>705248</v>
      </c>
      <c r="B14804" s="1" t="s">
        <v>16962</v>
      </c>
      <c r="C14804" s="1" t="s">
        <v>215</v>
      </c>
      <c r="E14804" s="1">
        <v>30241.07</v>
      </c>
    </row>
    <row r="14805" s="1" customFormat="1" customHeight="1" spans="1:5">
      <c r="A14805" s="1">
        <v>705251</v>
      </c>
      <c r="B14805" s="1" t="s">
        <v>16963</v>
      </c>
      <c r="C14805" s="1" t="s">
        <v>215</v>
      </c>
      <c r="E14805" s="1">
        <v>35156.66</v>
      </c>
    </row>
    <row r="14806" s="1" customFormat="1" customHeight="1" spans="1:5">
      <c r="A14806" s="1">
        <v>705250</v>
      </c>
      <c r="B14806" s="1" t="s">
        <v>16964</v>
      </c>
      <c r="C14806" s="1" t="s">
        <v>215</v>
      </c>
      <c r="E14806" s="1">
        <v>32173.62</v>
      </c>
    </row>
    <row r="14807" s="1" customFormat="1" customHeight="1" spans="1:5">
      <c r="A14807" s="1">
        <v>705253</v>
      </c>
      <c r="B14807" s="1" t="s">
        <v>16965</v>
      </c>
      <c r="C14807" s="1" t="s">
        <v>215</v>
      </c>
      <c r="E14807" s="1">
        <v>38469.72</v>
      </c>
    </row>
    <row r="14808" s="1" customFormat="1" customHeight="1" spans="1:5">
      <c r="A14808" s="1">
        <v>705252</v>
      </c>
      <c r="B14808" s="1" t="s">
        <v>16966</v>
      </c>
      <c r="C14808" s="1" t="s">
        <v>215</v>
      </c>
      <c r="E14808" s="1">
        <v>35225.29</v>
      </c>
    </row>
    <row r="14809" s="1" customFormat="1" customHeight="1" spans="1:5">
      <c r="A14809" s="1">
        <v>705255</v>
      </c>
      <c r="B14809" s="1" t="s">
        <v>16967</v>
      </c>
      <c r="C14809" s="1" t="s">
        <v>215</v>
      </c>
      <c r="E14809" s="1">
        <v>48661.47</v>
      </c>
    </row>
    <row r="14810" s="1" customFormat="1" customHeight="1" spans="1:5">
      <c r="A14810" s="1">
        <v>705254</v>
      </c>
      <c r="B14810" s="1" t="s">
        <v>16968</v>
      </c>
      <c r="C14810" s="1" t="s">
        <v>215</v>
      </c>
      <c r="E14810" s="1">
        <v>44738.3</v>
      </c>
    </row>
    <row r="14811" s="1" customFormat="1" customHeight="1" spans="1:5">
      <c r="A14811" s="1">
        <v>705403</v>
      </c>
      <c r="B14811" s="1" t="s">
        <v>16969</v>
      </c>
      <c r="C14811" s="1" t="s">
        <v>215</v>
      </c>
      <c r="E14811" s="1">
        <v>16263.47</v>
      </c>
    </row>
    <row r="14812" s="1" customFormat="1" customHeight="1" spans="1:5">
      <c r="A14812" s="1">
        <v>705402</v>
      </c>
      <c r="B14812" s="1" t="s">
        <v>16970</v>
      </c>
      <c r="C14812" s="1" t="s">
        <v>215</v>
      </c>
      <c r="E14812" s="1">
        <v>14898.06</v>
      </c>
    </row>
    <row r="14813" s="1" customFormat="1" customHeight="1" spans="1:5">
      <c r="A14813" s="1">
        <v>705405</v>
      </c>
      <c r="B14813" s="1" t="s">
        <v>16971</v>
      </c>
      <c r="C14813" s="1" t="s">
        <v>215</v>
      </c>
      <c r="E14813" s="1">
        <v>17599.43</v>
      </c>
    </row>
    <row r="14814" s="1" customFormat="1" customHeight="1" spans="1:5">
      <c r="A14814" s="1">
        <v>705404</v>
      </c>
      <c r="B14814" s="1" t="s">
        <v>16972</v>
      </c>
      <c r="C14814" s="1" t="s">
        <v>215</v>
      </c>
      <c r="E14814" s="1">
        <v>16217.9</v>
      </c>
    </row>
    <row r="14815" s="1" customFormat="1" customHeight="1" spans="1:5">
      <c r="A14815" s="1">
        <v>705407</v>
      </c>
      <c r="B14815" s="1" t="s">
        <v>16973</v>
      </c>
      <c r="C14815" s="1" t="s">
        <v>215</v>
      </c>
      <c r="E14815" s="1">
        <v>18437.89</v>
      </c>
    </row>
    <row r="14816" s="1" customFormat="1" customHeight="1" spans="1:5">
      <c r="A14816" s="1">
        <v>705406</v>
      </c>
      <c r="B14816" s="1" t="s">
        <v>16974</v>
      </c>
      <c r="C14816" s="1" t="s">
        <v>215</v>
      </c>
      <c r="E14816" s="1">
        <v>16899.1</v>
      </c>
    </row>
    <row r="14817" s="1" customFormat="1" customHeight="1" spans="1:5">
      <c r="A14817" s="1">
        <v>705409</v>
      </c>
      <c r="B14817" s="1" t="s">
        <v>16975</v>
      </c>
      <c r="C14817" s="1" t="s">
        <v>215</v>
      </c>
      <c r="E14817" s="1">
        <v>23222.49</v>
      </c>
    </row>
    <row r="14818" s="1" customFormat="1" customHeight="1" spans="1:5">
      <c r="A14818" s="1">
        <v>705408</v>
      </c>
      <c r="B14818" s="1" t="s">
        <v>16976</v>
      </c>
      <c r="C14818" s="1" t="s">
        <v>215</v>
      </c>
      <c r="E14818" s="1">
        <v>21326.87</v>
      </c>
    </row>
    <row r="14819" s="1" customFormat="1" customHeight="1" spans="1:5">
      <c r="A14819" s="1">
        <v>705411</v>
      </c>
      <c r="B14819" s="1" t="s">
        <v>16977</v>
      </c>
      <c r="C14819" s="1" t="s">
        <v>215</v>
      </c>
      <c r="E14819" s="1">
        <v>24625.24</v>
      </c>
    </row>
    <row r="14820" s="1" customFormat="1" customHeight="1" spans="1:5">
      <c r="A14820" s="1">
        <v>705410</v>
      </c>
      <c r="B14820" s="1" t="s">
        <v>16978</v>
      </c>
      <c r="C14820" s="1" t="s">
        <v>215</v>
      </c>
      <c r="E14820" s="1">
        <v>22423.98</v>
      </c>
    </row>
    <row r="14821" s="1" customFormat="1" customHeight="1" spans="1:5">
      <c r="A14821" s="1">
        <v>705413</v>
      </c>
      <c r="B14821" s="1" t="s">
        <v>16979</v>
      </c>
      <c r="C14821" s="1" t="s">
        <v>215</v>
      </c>
      <c r="E14821" s="1">
        <v>26529.49</v>
      </c>
    </row>
    <row r="14822" s="1" customFormat="1" customHeight="1" spans="1:5">
      <c r="A14822" s="1">
        <v>705412</v>
      </c>
      <c r="B14822" s="1" t="s">
        <v>16980</v>
      </c>
      <c r="C14822" s="1" t="s">
        <v>215</v>
      </c>
      <c r="E14822" s="1">
        <v>24324.96</v>
      </c>
    </row>
    <row r="14823" s="1" customFormat="1" customHeight="1" spans="1:5">
      <c r="A14823" s="1">
        <v>705415</v>
      </c>
      <c r="B14823" s="1" t="s">
        <v>16981</v>
      </c>
      <c r="C14823" s="1" t="s">
        <v>215</v>
      </c>
      <c r="E14823" s="1">
        <v>29214.75</v>
      </c>
    </row>
    <row r="14824" s="1" customFormat="1" customHeight="1" spans="1:5">
      <c r="A14824" s="1">
        <v>705414</v>
      </c>
      <c r="B14824" s="1" t="s">
        <v>16982</v>
      </c>
      <c r="C14824" s="1" t="s">
        <v>215</v>
      </c>
      <c r="E14824" s="1">
        <v>26730.73</v>
      </c>
    </row>
    <row r="14825" s="1" customFormat="1" customHeight="1" spans="1:5">
      <c r="A14825" s="1">
        <v>705417</v>
      </c>
      <c r="B14825" s="1" t="s">
        <v>16983</v>
      </c>
      <c r="C14825" s="1" t="s">
        <v>215</v>
      </c>
      <c r="E14825" s="1">
        <v>37008.48</v>
      </c>
    </row>
    <row r="14826" s="1" customFormat="1" customHeight="1" spans="1:5">
      <c r="A14826" s="1">
        <v>705416</v>
      </c>
      <c r="B14826" s="1" t="s">
        <v>16984</v>
      </c>
      <c r="C14826" s="1" t="s">
        <v>215</v>
      </c>
      <c r="E14826" s="1">
        <v>33950.97</v>
      </c>
    </row>
    <row r="14827" s="1" customFormat="1" customHeight="1" spans="1:5">
      <c r="A14827" s="1">
        <v>705419</v>
      </c>
      <c r="B14827" s="1" t="s">
        <v>16985</v>
      </c>
      <c r="C14827" s="1" t="s">
        <v>215</v>
      </c>
      <c r="E14827" s="1">
        <v>34841.37</v>
      </c>
    </row>
    <row r="14828" s="1" customFormat="1" customHeight="1" spans="1:5">
      <c r="A14828" s="1">
        <v>705418</v>
      </c>
      <c r="B14828" s="1" t="s">
        <v>16986</v>
      </c>
      <c r="C14828" s="1" t="s">
        <v>215</v>
      </c>
      <c r="E14828" s="1">
        <v>31765.02</v>
      </c>
    </row>
    <row r="14829" s="1" customFormat="1" customHeight="1" spans="1:5">
      <c r="A14829" s="1">
        <v>705421</v>
      </c>
      <c r="B14829" s="1" t="s">
        <v>16987</v>
      </c>
      <c r="C14829" s="1" t="s">
        <v>215</v>
      </c>
      <c r="E14829" s="1">
        <v>37533.17</v>
      </c>
    </row>
    <row r="14830" s="1" customFormat="1" customHeight="1" spans="1:5">
      <c r="A14830" s="1">
        <v>705420</v>
      </c>
      <c r="B14830" s="1" t="s">
        <v>16988</v>
      </c>
      <c r="C14830" s="1" t="s">
        <v>215</v>
      </c>
      <c r="E14830" s="1">
        <v>34440.91</v>
      </c>
    </row>
    <row r="14831" s="1" customFormat="1" customHeight="1" spans="1:5">
      <c r="A14831" s="1">
        <v>705423</v>
      </c>
      <c r="B14831" s="1" t="s">
        <v>16989</v>
      </c>
      <c r="C14831" s="1" t="s">
        <v>215</v>
      </c>
      <c r="E14831" s="1">
        <v>42718.22</v>
      </c>
    </row>
    <row r="14832" s="1" customFormat="1" customHeight="1" spans="1:5">
      <c r="A14832" s="1">
        <v>705422</v>
      </c>
      <c r="B14832" s="1" t="s">
        <v>16990</v>
      </c>
      <c r="C14832" s="1" t="s">
        <v>215</v>
      </c>
      <c r="E14832" s="1">
        <v>39258.32</v>
      </c>
    </row>
    <row r="14833" s="1" customFormat="1" customHeight="1" spans="1:5">
      <c r="A14833" s="1">
        <v>705425</v>
      </c>
      <c r="B14833" s="1" t="s">
        <v>16991</v>
      </c>
      <c r="C14833" s="1" t="s">
        <v>215</v>
      </c>
      <c r="E14833" s="1">
        <v>54092.05</v>
      </c>
    </row>
    <row r="14834" s="1" customFormat="1" customHeight="1" spans="1:5">
      <c r="A14834" s="1">
        <v>705424</v>
      </c>
      <c r="B14834" s="1" t="s">
        <v>16992</v>
      </c>
      <c r="C14834" s="1" t="s">
        <v>215</v>
      </c>
      <c r="E14834" s="1">
        <v>49846.49</v>
      </c>
    </row>
    <row r="14835" s="1" customFormat="1" customHeight="1" spans="1:5">
      <c r="A14835" s="1">
        <v>705427</v>
      </c>
      <c r="B14835" s="1" t="s">
        <v>16993</v>
      </c>
      <c r="C14835" s="1" t="s">
        <v>215</v>
      </c>
      <c r="E14835" s="1">
        <v>49179.59</v>
      </c>
    </row>
    <row r="14836" s="1" customFormat="1" customHeight="1" spans="1:5">
      <c r="A14836" s="1">
        <v>705426</v>
      </c>
      <c r="B14836" s="1" t="s">
        <v>16994</v>
      </c>
      <c r="C14836" s="1" t="s">
        <v>215</v>
      </c>
      <c r="E14836" s="1">
        <v>44730.14</v>
      </c>
    </row>
    <row r="14837" s="1" customFormat="1" customHeight="1" spans="1:5">
      <c r="A14837" s="1">
        <v>705429</v>
      </c>
      <c r="B14837" s="1" t="s">
        <v>16995</v>
      </c>
      <c r="C14837" s="1" t="s">
        <v>215</v>
      </c>
      <c r="E14837" s="1">
        <v>50952.3</v>
      </c>
    </row>
    <row r="14838" s="1" customFormat="1" customHeight="1" spans="1:5">
      <c r="A14838" s="1">
        <v>705428</v>
      </c>
      <c r="B14838" s="1" t="s">
        <v>16996</v>
      </c>
      <c r="C14838" s="1" t="s">
        <v>215</v>
      </c>
      <c r="E14838" s="1">
        <v>46572.97</v>
      </c>
    </row>
    <row r="14839" s="1" customFormat="1" customHeight="1" spans="1:5">
      <c r="A14839" s="1">
        <v>705431</v>
      </c>
      <c r="B14839" s="1" t="s">
        <v>16997</v>
      </c>
      <c r="C14839" s="1" t="s">
        <v>215</v>
      </c>
      <c r="E14839" s="1">
        <v>61340.68</v>
      </c>
    </row>
    <row r="14840" s="1" customFormat="1" customHeight="1" spans="1:5">
      <c r="A14840" s="1">
        <v>705430</v>
      </c>
      <c r="B14840" s="1" t="s">
        <v>16998</v>
      </c>
      <c r="C14840" s="1" t="s">
        <v>215</v>
      </c>
      <c r="E14840" s="1">
        <v>56453.46</v>
      </c>
    </row>
    <row r="14841" s="1" customFormat="1" customHeight="1" spans="1:5">
      <c r="A14841" s="1">
        <v>705433</v>
      </c>
      <c r="B14841" s="1" t="s">
        <v>16999</v>
      </c>
      <c r="C14841" s="1" t="s">
        <v>215</v>
      </c>
      <c r="E14841" s="1">
        <v>77788.54</v>
      </c>
    </row>
    <row r="14842" s="1" customFormat="1" customHeight="1" spans="1:5">
      <c r="A14842" s="1">
        <v>705432</v>
      </c>
      <c r="B14842" s="1" t="s">
        <v>17000</v>
      </c>
      <c r="C14842" s="1" t="s">
        <v>215</v>
      </c>
      <c r="E14842" s="1">
        <v>71735.27</v>
      </c>
    </row>
    <row r="14843" s="1" customFormat="1" customHeight="1" spans="1:5">
      <c r="A14843" s="1">
        <v>705257</v>
      </c>
      <c r="B14843" s="1" t="s">
        <v>17001</v>
      </c>
      <c r="C14843" s="1" t="s">
        <v>232</v>
      </c>
      <c r="E14843" s="1">
        <v>3889.5</v>
      </c>
    </row>
    <row r="14844" s="1" customFormat="1" customHeight="1" spans="1:5">
      <c r="A14844" s="1">
        <v>705256</v>
      </c>
      <c r="B14844" s="1" t="s">
        <v>17002</v>
      </c>
      <c r="C14844" s="1" t="s">
        <v>232</v>
      </c>
      <c r="E14844" s="1">
        <v>3612.05</v>
      </c>
    </row>
    <row r="14845" s="1" customFormat="1" customHeight="1" spans="1:5">
      <c r="A14845" s="1">
        <v>705259</v>
      </c>
      <c r="B14845" s="1" t="s">
        <v>17003</v>
      </c>
      <c r="C14845" s="1" t="s">
        <v>232</v>
      </c>
      <c r="E14845" s="1">
        <v>3397.64</v>
      </c>
    </row>
    <row r="14846" s="1" customFormat="1" customHeight="1" spans="1:5">
      <c r="A14846" s="1">
        <v>705258</v>
      </c>
      <c r="B14846" s="1" t="s">
        <v>17004</v>
      </c>
      <c r="C14846" s="1" t="s">
        <v>232</v>
      </c>
      <c r="E14846" s="1">
        <v>3120.19</v>
      </c>
    </row>
    <row r="14847" s="1" customFormat="1" customHeight="1" spans="1:5">
      <c r="A14847" s="1">
        <v>705267</v>
      </c>
      <c r="B14847" s="1" t="s">
        <v>17005</v>
      </c>
      <c r="C14847" s="1" t="s">
        <v>232</v>
      </c>
      <c r="E14847" s="1">
        <v>4861.62</v>
      </c>
    </row>
    <row r="14848" s="1" customFormat="1" customHeight="1" spans="1:5">
      <c r="A14848" s="1">
        <v>705266</v>
      </c>
      <c r="B14848" s="1" t="s">
        <v>17006</v>
      </c>
      <c r="C14848" s="1" t="s">
        <v>232</v>
      </c>
      <c r="E14848" s="1">
        <v>4494.62</v>
      </c>
    </row>
    <row r="14849" s="1" customFormat="1" customHeight="1" spans="1:5">
      <c r="A14849" s="1">
        <v>705269</v>
      </c>
      <c r="B14849" s="1" t="s">
        <v>17007</v>
      </c>
      <c r="C14849" s="1" t="s">
        <v>232</v>
      </c>
      <c r="E14849" s="1">
        <v>5102.02</v>
      </c>
    </row>
    <row r="14850" s="1" customFormat="1" customHeight="1" spans="1:5">
      <c r="A14850" s="1">
        <v>705268</v>
      </c>
      <c r="B14850" s="1" t="s">
        <v>17008</v>
      </c>
      <c r="C14850" s="1" t="s">
        <v>232</v>
      </c>
      <c r="E14850" s="1">
        <v>4735.02</v>
      </c>
    </row>
    <row r="14851" s="1" customFormat="1" customHeight="1" spans="1:5">
      <c r="A14851" s="1">
        <v>705261</v>
      </c>
      <c r="B14851" s="1" t="s">
        <v>17009</v>
      </c>
      <c r="C14851" s="1" t="s">
        <v>232</v>
      </c>
      <c r="E14851" s="1">
        <v>3626.38</v>
      </c>
    </row>
    <row r="14852" s="1" customFormat="1" customHeight="1" spans="1:5">
      <c r="A14852" s="1">
        <v>705260</v>
      </c>
      <c r="B14852" s="1" t="s">
        <v>17010</v>
      </c>
      <c r="C14852" s="1" t="s">
        <v>232</v>
      </c>
      <c r="E14852" s="1">
        <v>3348.93</v>
      </c>
    </row>
    <row r="14853" s="1" customFormat="1" customHeight="1" spans="1:5">
      <c r="A14853" s="1">
        <v>705263</v>
      </c>
      <c r="B14853" s="1" t="s">
        <v>17011</v>
      </c>
      <c r="C14853" s="1" t="s">
        <v>232</v>
      </c>
      <c r="E14853" s="1">
        <v>4078.49</v>
      </c>
    </row>
    <row r="14854" s="1" customFormat="1" customHeight="1" spans="1:5">
      <c r="A14854" s="1">
        <v>705262</v>
      </c>
      <c r="B14854" s="1" t="s">
        <v>17012</v>
      </c>
      <c r="C14854" s="1" t="s">
        <v>232</v>
      </c>
      <c r="E14854" s="1">
        <v>3801.04</v>
      </c>
    </row>
    <row r="14855" s="1" customFormat="1" customHeight="1" spans="1:5">
      <c r="A14855" s="1">
        <v>705265</v>
      </c>
      <c r="B14855" s="1" t="s">
        <v>17013</v>
      </c>
      <c r="C14855" s="1" t="s">
        <v>232</v>
      </c>
      <c r="E14855" s="1">
        <v>4467.08</v>
      </c>
    </row>
    <row r="14856" s="1" customFormat="1" customHeight="1" spans="1:5">
      <c r="A14856" s="1">
        <v>705264</v>
      </c>
      <c r="B14856" s="1" t="s">
        <v>17014</v>
      </c>
      <c r="C14856" s="1" t="s">
        <v>232</v>
      </c>
      <c r="E14856" s="1">
        <v>4189.63</v>
      </c>
    </row>
    <row r="14857" s="1" customFormat="1" customHeight="1" spans="1:5">
      <c r="A14857" s="1">
        <v>705271</v>
      </c>
      <c r="B14857" s="1" t="s">
        <v>17015</v>
      </c>
      <c r="C14857" s="1" t="s">
        <v>232</v>
      </c>
      <c r="E14857" s="1">
        <v>5589.54</v>
      </c>
    </row>
    <row r="14858" s="1" customFormat="1" customHeight="1" spans="1:5">
      <c r="A14858" s="1">
        <v>705270</v>
      </c>
      <c r="B14858" s="1" t="s">
        <v>17016</v>
      </c>
      <c r="C14858" s="1" t="s">
        <v>232</v>
      </c>
      <c r="E14858" s="1">
        <v>5230.77</v>
      </c>
    </row>
    <row r="14859" s="1" customFormat="1" customHeight="1" spans="1:5">
      <c r="A14859" s="1">
        <v>705273</v>
      </c>
      <c r="B14859" s="1" t="s">
        <v>17017</v>
      </c>
      <c r="C14859" s="1" t="s">
        <v>232</v>
      </c>
      <c r="E14859" s="1">
        <v>4987.39</v>
      </c>
    </row>
    <row r="14860" s="1" customFormat="1" customHeight="1" spans="1:5">
      <c r="A14860" s="1">
        <v>705272</v>
      </c>
      <c r="B14860" s="1" t="s">
        <v>17018</v>
      </c>
      <c r="C14860" s="1" t="s">
        <v>232</v>
      </c>
      <c r="E14860" s="1">
        <v>4628.62</v>
      </c>
    </row>
    <row r="14861" s="1" customFormat="1" customHeight="1" spans="1:5">
      <c r="A14861" s="1">
        <v>705281</v>
      </c>
      <c r="B14861" s="1" t="s">
        <v>17019</v>
      </c>
      <c r="C14861" s="1" t="s">
        <v>232</v>
      </c>
      <c r="E14861" s="1">
        <v>7614.76</v>
      </c>
    </row>
    <row r="14862" s="1" customFormat="1" customHeight="1" spans="1:5">
      <c r="A14862" s="1">
        <v>705280</v>
      </c>
      <c r="B14862" s="1" t="s">
        <v>17020</v>
      </c>
      <c r="C14862" s="1" t="s">
        <v>232</v>
      </c>
      <c r="E14862" s="1">
        <v>7036.99</v>
      </c>
    </row>
    <row r="14863" s="1" customFormat="1" customHeight="1" spans="1:5">
      <c r="A14863" s="1">
        <v>705283</v>
      </c>
      <c r="B14863" s="1" t="s">
        <v>17021</v>
      </c>
      <c r="C14863" s="1" t="s">
        <v>232</v>
      </c>
      <c r="E14863" s="1">
        <v>7803.17</v>
      </c>
    </row>
    <row r="14864" s="1" customFormat="1" customHeight="1" spans="1:5">
      <c r="A14864" s="1">
        <v>705282</v>
      </c>
      <c r="B14864" s="1" t="s">
        <v>17022</v>
      </c>
      <c r="C14864" s="1" t="s">
        <v>232</v>
      </c>
      <c r="E14864" s="1">
        <v>7225.4</v>
      </c>
    </row>
    <row r="14865" s="1" customFormat="1" customHeight="1" spans="1:5">
      <c r="A14865" s="1">
        <v>705275</v>
      </c>
      <c r="B14865" s="1" t="s">
        <v>17023</v>
      </c>
      <c r="C14865" s="1" t="s">
        <v>232</v>
      </c>
      <c r="E14865" s="1">
        <v>5579.45</v>
      </c>
    </row>
    <row r="14866" s="1" customFormat="1" customHeight="1" spans="1:5">
      <c r="A14866" s="1">
        <v>705274</v>
      </c>
      <c r="B14866" s="1" t="s">
        <v>17024</v>
      </c>
      <c r="C14866" s="1" t="s">
        <v>232</v>
      </c>
      <c r="E14866" s="1">
        <v>5220.68</v>
      </c>
    </row>
    <row r="14867" s="1" customFormat="1" customHeight="1" spans="1:5">
      <c r="A14867" s="1">
        <v>705277</v>
      </c>
      <c r="B14867" s="1" t="s">
        <v>17025</v>
      </c>
      <c r="C14867" s="1" t="s">
        <v>232</v>
      </c>
      <c r="E14867" s="1">
        <v>6249.68</v>
      </c>
    </row>
    <row r="14868" s="1" customFormat="1" customHeight="1" spans="1:5">
      <c r="A14868" s="1">
        <v>705276</v>
      </c>
      <c r="B14868" s="1" t="s">
        <v>17026</v>
      </c>
      <c r="C14868" s="1" t="s">
        <v>232</v>
      </c>
      <c r="E14868" s="1">
        <v>5780.78</v>
      </c>
    </row>
    <row r="14869" s="1" customFormat="1" customHeight="1" spans="1:5">
      <c r="A14869" s="1">
        <v>705279</v>
      </c>
      <c r="B14869" s="1" t="s">
        <v>17027</v>
      </c>
      <c r="C14869" s="1" t="s">
        <v>232</v>
      </c>
      <c r="E14869" s="1">
        <v>7078.51</v>
      </c>
    </row>
    <row r="14870" s="1" customFormat="1" customHeight="1" spans="1:5">
      <c r="A14870" s="1">
        <v>705278</v>
      </c>
      <c r="B14870" s="1" t="s">
        <v>17028</v>
      </c>
      <c r="C14870" s="1" t="s">
        <v>232</v>
      </c>
      <c r="E14870" s="1">
        <v>6609.61</v>
      </c>
    </row>
    <row r="14871" s="1" customFormat="1" customHeight="1" spans="1:5">
      <c r="A14871" s="1">
        <v>705285</v>
      </c>
      <c r="B14871" s="1" t="s">
        <v>17029</v>
      </c>
      <c r="C14871" s="1" t="s">
        <v>232</v>
      </c>
      <c r="E14871" s="1">
        <v>7190.79</v>
      </c>
    </row>
    <row r="14872" s="1" customFormat="1" customHeight="1" spans="1:5">
      <c r="A14872" s="1">
        <v>705284</v>
      </c>
      <c r="B14872" s="1" t="s">
        <v>17030</v>
      </c>
      <c r="C14872" s="1" t="s">
        <v>232</v>
      </c>
      <c r="E14872" s="1">
        <v>6739.81</v>
      </c>
    </row>
    <row r="14873" s="1" customFormat="1" customHeight="1" spans="1:5">
      <c r="A14873" s="1">
        <v>705287</v>
      </c>
      <c r="B14873" s="1" t="s">
        <v>17031</v>
      </c>
      <c r="C14873" s="1" t="s">
        <v>232</v>
      </c>
      <c r="E14873" s="1">
        <v>6595.51</v>
      </c>
    </row>
    <row r="14874" s="1" customFormat="1" customHeight="1" spans="1:5">
      <c r="A14874" s="1">
        <v>705286</v>
      </c>
      <c r="B14874" s="1" t="s">
        <v>17032</v>
      </c>
      <c r="C14874" s="1" t="s">
        <v>232</v>
      </c>
      <c r="E14874" s="1">
        <v>6144.53</v>
      </c>
    </row>
    <row r="14875" s="1" customFormat="1" customHeight="1" spans="1:5">
      <c r="A14875" s="1">
        <v>705295</v>
      </c>
      <c r="B14875" s="1" t="s">
        <v>17033</v>
      </c>
      <c r="C14875" s="1" t="s">
        <v>232</v>
      </c>
      <c r="E14875" s="1">
        <v>9981.17</v>
      </c>
    </row>
    <row r="14876" s="1" customFormat="1" customHeight="1" spans="1:5">
      <c r="A14876" s="1">
        <v>705294</v>
      </c>
      <c r="B14876" s="1" t="s">
        <v>17034</v>
      </c>
      <c r="C14876" s="1" t="s">
        <v>232</v>
      </c>
      <c r="E14876" s="1">
        <v>9285.76</v>
      </c>
    </row>
    <row r="14877" s="1" customFormat="1" customHeight="1" spans="1:5">
      <c r="A14877" s="1">
        <v>705297</v>
      </c>
      <c r="B14877" s="1" t="s">
        <v>17035</v>
      </c>
      <c r="C14877" s="1" t="s">
        <v>232</v>
      </c>
      <c r="E14877" s="1">
        <v>10760.83</v>
      </c>
    </row>
    <row r="14878" s="1" customFormat="1" customHeight="1" spans="1:5">
      <c r="A14878" s="1">
        <v>705296</v>
      </c>
      <c r="B14878" s="1" t="s">
        <v>17036</v>
      </c>
      <c r="C14878" s="1" t="s">
        <v>232</v>
      </c>
      <c r="E14878" s="1">
        <v>10065.42</v>
      </c>
    </row>
    <row r="14879" s="1" customFormat="1" customHeight="1" spans="1:5">
      <c r="A14879" s="1">
        <v>705289</v>
      </c>
      <c r="B14879" s="1" t="s">
        <v>17037</v>
      </c>
      <c r="C14879" s="1" t="s">
        <v>232</v>
      </c>
      <c r="E14879" s="1">
        <v>7420.25</v>
      </c>
    </row>
    <row r="14880" s="1" customFormat="1" customHeight="1" spans="1:5">
      <c r="A14880" s="1">
        <v>705288</v>
      </c>
      <c r="B14880" s="1" t="s">
        <v>17038</v>
      </c>
      <c r="C14880" s="1" t="s">
        <v>232</v>
      </c>
      <c r="E14880" s="1">
        <v>6849.45</v>
      </c>
    </row>
    <row r="14881" s="1" customFormat="1" customHeight="1" spans="1:5">
      <c r="A14881" s="1">
        <v>705291</v>
      </c>
      <c r="B14881" s="1" t="s">
        <v>17039</v>
      </c>
      <c r="C14881" s="1" t="s">
        <v>232</v>
      </c>
      <c r="E14881" s="1">
        <v>8417.92</v>
      </c>
    </row>
    <row r="14882" s="1" customFormat="1" customHeight="1" spans="1:5">
      <c r="A14882" s="1">
        <v>705290</v>
      </c>
      <c r="B14882" s="1" t="s">
        <v>17040</v>
      </c>
      <c r="C14882" s="1" t="s">
        <v>232</v>
      </c>
      <c r="E14882" s="1">
        <v>7847.12</v>
      </c>
    </row>
    <row r="14883" s="1" customFormat="1" customHeight="1" spans="1:5">
      <c r="A14883" s="1">
        <v>705293</v>
      </c>
      <c r="B14883" s="1" t="s">
        <v>17041</v>
      </c>
      <c r="C14883" s="1" t="s">
        <v>232</v>
      </c>
      <c r="E14883" s="1">
        <v>9064.27</v>
      </c>
    </row>
    <row r="14884" s="1" customFormat="1" customHeight="1" spans="1:5">
      <c r="A14884" s="1">
        <v>705292</v>
      </c>
      <c r="B14884" s="1" t="s">
        <v>17042</v>
      </c>
      <c r="C14884" s="1" t="s">
        <v>232</v>
      </c>
      <c r="E14884" s="1">
        <v>8368.86</v>
      </c>
    </row>
    <row r="14885" s="1" customFormat="1" customHeight="1" spans="1:5">
      <c r="A14885" s="1">
        <v>705299</v>
      </c>
      <c r="B14885" s="1" t="s">
        <v>17043</v>
      </c>
      <c r="C14885" s="1" t="s">
        <v>232</v>
      </c>
      <c r="E14885" s="1">
        <v>9240.99</v>
      </c>
    </row>
    <row r="14886" s="1" customFormat="1" customHeight="1" spans="1:5">
      <c r="A14886" s="1">
        <v>705298</v>
      </c>
      <c r="B14886" s="1" t="s">
        <v>17044</v>
      </c>
      <c r="C14886" s="1" t="s">
        <v>232</v>
      </c>
      <c r="E14886" s="1">
        <v>8568.28</v>
      </c>
    </row>
    <row r="14887" s="1" customFormat="1" customHeight="1" spans="1:5">
      <c r="A14887" s="1">
        <v>705301</v>
      </c>
      <c r="B14887" s="1" t="s">
        <v>17045</v>
      </c>
      <c r="C14887" s="1" t="s">
        <v>232</v>
      </c>
      <c r="E14887" s="1">
        <v>8673.91</v>
      </c>
    </row>
    <row r="14888" s="1" customFormat="1" customHeight="1" spans="1:5">
      <c r="A14888" s="1">
        <v>705300</v>
      </c>
      <c r="B14888" s="1" t="s">
        <v>17046</v>
      </c>
      <c r="C14888" s="1" t="s">
        <v>232</v>
      </c>
      <c r="E14888" s="1">
        <v>8001.2</v>
      </c>
    </row>
    <row r="14889" s="1" customFormat="1" customHeight="1" spans="1:5">
      <c r="A14889" s="1">
        <v>705309</v>
      </c>
      <c r="B14889" s="1" t="s">
        <v>17047</v>
      </c>
      <c r="C14889" s="1" t="s">
        <v>232</v>
      </c>
      <c r="E14889" s="1">
        <v>13823.44</v>
      </c>
    </row>
    <row r="14890" s="1" customFormat="1" customHeight="1" spans="1:5">
      <c r="A14890" s="1">
        <v>705308</v>
      </c>
      <c r="B14890" s="1" t="s">
        <v>17048</v>
      </c>
      <c r="C14890" s="1" t="s">
        <v>232</v>
      </c>
      <c r="E14890" s="1">
        <v>12817.91</v>
      </c>
    </row>
    <row r="14891" s="1" customFormat="1" customHeight="1" spans="1:5">
      <c r="A14891" s="1">
        <v>705311</v>
      </c>
      <c r="B14891" s="1" t="s">
        <v>17049</v>
      </c>
      <c r="C14891" s="1" t="s">
        <v>232</v>
      </c>
      <c r="E14891" s="1">
        <v>13734.34</v>
      </c>
    </row>
    <row r="14892" s="1" customFormat="1" customHeight="1" spans="1:5">
      <c r="A14892" s="1">
        <v>705310</v>
      </c>
      <c r="B14892" s="1" t="s">
        <v>17050</v>
      </c>
      <c r="C14892" s="1" t="s">
        <v>232</v>
      </c>
      <c r="E14892" s="1">
        <v>12728.82</v>
      </c>
    </row>
    <row r="14893" s="1" customFormat="1" customHeight="1" spans="1:5">
      <c r="A14893" s="1">
        <v>705303</v>
      </c>
      <c r="B14893" s="1" t="s">
        <v>17051</v>
      </c>
      <c r="C14893" s="1" t="s">
        <v>232</v>
      </c>
      <c r="E14893" s="1">
        <v>9309.83</v>
      </c>
    </row>
    <row r="14894" s="1" customFormat="1" customHeight="1" spans="1:5">
      <c r="A14894" s="1">
        <v>705302</v>
      </c>
      <c r="B14894" s="1" t="s">
        <v>17052</v>
      </c>
      <c r="C14894" s="1" t="s">
        <v>232</v>
      </c>
      <c r="E14894" s="1">
        <v>8490.72</v>
      </c>
    </row>
    <row r="14895" s="1" customFormat="1" customHeight="1" spans="1:5">
      <c r="A14895" s="1">
        <v>705305</v>
      </c>
      <c r="B14895" s="1" t="s">
        <v>17053</v>
      </c>
      <c r="C14895" s="1" t="s">
        <v>232</v>
      </c>
      <c r="E14895" s="1">
        <v>11276.31</v>
      </c>
    </row>
    <row r="14896" s="1" customFormat="1" customHeight="1" spans="1:5">
      <c r="A14896" s="1">
        <v>705304</v>
      </c>
      <c r="B14896" s="1" t="s">
        <v>17054</v>
      </c>
      <c r="C14896" s="1" t="s">
        <v>232</v>
      </c>
      <c r="E14896" s="1">
        <v>10457.2</v>
      </c>
    </row>
    <row r="14897" s="1" customFormat="1" customHeight="1" spans="1:5">
      <c r="A14897" s="1">
        <v>705307</v>
      </c>
      <c r="B14897" s="1" t="s">
        <v>17055</v>
      </c>
      <c r="C14897" s="1" t="s">
        <v>232</v>
      </c>
      <c r="E14897" s="1">
        <v>12406.95</v>
      </c>
    </row>
    <row r="14898" s="1" customFormat="1" customHeight="1" spans="1:5">
      <c r="A14898" s="1">
        <v>705306</v>
      </c>
      <c r="B14898" s="1" t="s">
        <v>17056</v>
      </c>
      <c r="C14898" s="1" t="s">
        <v>232</v>
      </c>
      <c r="E14898" s="1">
        <v>11401.42</v>
      </c>
    </row>
    <row r="14899" s="1" customFormat="1" customHeight="1" spans="1:5">
      <c r="A14899" s="1">
        <v>705169</v>
      </c>
      <c r="B14899" s="1" t="s">
        <v>17057</v>
      </c>
      <c r="C14899" s="1" t="s">
        <v>232</v>
      </c>
      <c r="E14899" s="1">
        <v>2335.39</v>
      </c>
    </row>
    <row r="14900" s="1" customFormat="1" customHeight="1" spans="1:5">
      <c r="A14900" s="1">
        <v>705168</v>
      </c>
      <c r="B14900" s="1" t="s">
        <v>17058</v>
      </c>
      <c r="C14900" s="1" t="s">
        <v>232</v>
      </c>
      <c r="E14900" s="1">
        <v>2179.87</v>
      </c>
    </row>
    <row r="14901" s="1" customFormat="1" customHeight="1" spans="1:5">
      <c r="A14901" s="1">
        <v>705171</v>
      </c>
      <c r="B14901" s="1" t="s">
        <v>17059</v>
      </c>
      <c r="C14901" s="1" t="s">
        <v>232</v>
      </c>
      <c r="E14901" s="1">
        <v>2074.03</v>
      </c>
    </row>
    <row r="14902" s="1" customFormat="1" customHeight="1" spans="1:5">
      <c r="A14902" s="1">
        <v>705170</v>
      </c>
      <c r="B14902" s="1" t="s">
        <v>17060</v>
      </c>
      <c r="C14902" s="1" t="s">
        <v>232</v>
      </c>
      <c r="E14902" s="1">
        <v>1918.51</v>
      </c>
    </row>
    <row r="14903" s="1" customFormat="1" customHeight="1" spans="1:5">
      <c r="A14903" s="1">
        <v>705179</v>
      </c>
      <c r="B14903" s="1" t="s">
        <v>17061</v>
      </c>
      <c r="C14903" s="1" t="s">
        <v>232</v>
      </c>
      <c r="E14903" s="1">
        <v>2919.67</v>
      </c>
    </row>
    <row r="14904" s="1" customFormat="1" customHeight="1" spans="1:5">
      <c r="A14904" s="1">
        <v>705178</v>
      </c>
      <c r="B14904" s="1" t="s">
        <v>17062</v>
      </c>
      <c r="C14904" s="1" t="s">
        <v>232</v>
      </c>
      <c r="E14904" s="1">
        <v>2714.55</v>
      </c>
    </row>
    <row r="14905" s="1" customFormat="1" customHeight="1" spans="1:5">
      <c r="A14905" s="1">
        <v>705181</v>
      </c>
      <c r="B14905" s="1" t="s">
        <v>17063</v>
      </c>
      <c r="C14905" s="1" t="s">
        <v>232</v>
      </c>
      <c r="E14905" s="1">
        <v>3047.95</v>
      </c>
    </row>
    <row r="14906" s="1" customFormat="1" customHeight="1" spans="1:5">
      <c r="A14906" s="1">
        <v>705180</v>
      </c>
      <c r="B14906" s="1" t="s">
        <v>17064</v>
      </c>
      <c r="C14906" s="1" t="s">
        <v>232</v>
      </c>
      <c r="E14906" s="1">
        <v>2842.84</v>
      </c>
    </row>
    <row r="14907" s="1" customFormat="1" customHeight="1" spans="1:5">
      <c r="A14907" s="1">
        <v>705173</v>
      </c>
      <c r="B14907" s="1" t="s">
        <v>17065</v>
      </c>
      <c r="C14907" s="1" t="s">
        <v>232</v>
      </c>
      <c r="E14907" s="1">
        <v>2256.31</v>
      </c>
    </row>
    <row r="14908" s="1" customFormat="1" customHeight="1" spans="1:5">
      <c r="A14908" s="1">
        <v>705172</v>
      </c>
      <c r="B14908" s="1" t="s">
        <v>17066</v>
      </c>
      <c r="C14908" s="1" t="s">
        <v>232</v>
      </c>
      <c r="E14908" s="1">
        <v>2100.79</v>
      </c>
    </row>
    <row r="14909" s="1" customFormat="1" customHeight="1" spans="1:5">
      <c r="A14909" s="1">
        <v>705175</v>
      </c>
      <c r="B14909" s="1" t="s">
        <v>17067</v>
      </c>
      <c r="C14909" s="1" t="s">
        <v>232</v>
      </c>
      <c r="E14909" s="1">
        <v>2507.4</v>
      </c>
    </row>
    <row r="14910" s="1" customFormat="1" customHeight="1" spans="1:5">
      <c r="A14910" s="1">
        <v>705174</v>
      </c>
      <c r="B14910" s="1" t="s">
        <v>17068</v>
      </c>
      <c r="C14910" s="1" t="s">
        <v>232</v>
      </c>
      <c r="E14910" s="1">
        <v>2351.87</v>
      </c>
    </row>
    <row r="14911" s="1" customFormat="1" customHeight="1" spans="1:5">
      <c r="A14911" s="1">
        <v>705177</v>
      </c>
      <c r="B14911" s="1" t="s">
        <v>17069</v>
      </c>
      <c r="C14911" s="1" t="s">
        <v>232</v>
      </c>
      <c r="E14911" s="1">
        <v>2813.31</v>
      </c>
    </row>
    <row r="14912" s="1" customFormat="1" customHeight="1" spans="1:5">
      <c r="A14912" s="1">
        <v>705176</v>
      </c>
      <c r="B14912" s="1" t="s">
        <v>17070</v>
      </c>
      <c r="C14912" s="1" t="s">
        <v>232</v>
      </c>
      <c r="E14912" s="1">
        <v>2608.19</v>
      </c>
    </row>
    <row r="14913" s="1" customFormat="1" customHeight="1" spans="1:5">
      <c r="A14913" s="1">
        <v>705183</v>
      </c>
      <c r="B14913" s="1" t="s">
        <v>17071</v>
      </c>
      <c r="C14913" s="1" t="s">
        <v>232</v>
      </c>
      <c r="E14913" s="1">
        <v>3261.3</v>
      </c>
    </row>
    <row r="14914" s="1" customFormat="1" customHeight="1" spans="1:5">
      <c r="A14914" s="1">
        <v>705182</v>
      </c>
      <c r="B14914" s="1" t="s">
        <v>17072</v>
      </c>
      <c r="C14914" s="1" t="s">
        <v>232</v>
      </c>
      <c r="E14914" s="1">
        <v>3061.43</v>
      </c>
    </row>
    <row r="14915" s="1" customFormat="1" customHeight="1" spans="1:5">
      <c r="A14915" s="1">
        <v>705185</v>
      </c>
      <c r="B14915" s="1" t="s">
        <v>17073</v>
      </c>
      <c r="C14915" s="1" t="s">
        <v>232</v>
      </c>
      <c r="E14915" s="1">
        <v>2958.37</v>
      </c>
    </row>
    <row r="14916" s="1" customFormat="1" customHeight="1" spans="1:5">
      <c r="A14916" s="1">
        <v>705184</v>
      </c>
      <c r="B14916" s="1" t="s">
        <v>17074</v>
      </c>
      <c r="C14916" s="1" t="s">
        <v>232</v>
      </c>
      <c r="E14916" s="1">
        <v>2758.5</v>
      </c>
    </row>
    <row r="14917" s="1" customFormat="1" customHeight="1" spans="1:5">
      <c r="A14917" s="1">
        <v>705193</v>
      </c>
      <c r="B14917" s="1" t="s">
        <v>17075</v>
      </c>
      <c r="C14917" s="1" t="s">
        <v>232</v>
      </c>
      <c r="E14917" s="1">
        <v>4439.99</v>
      </c>
    </row>
    <row r="14918" s="1" customFormat="1" customHeight="1" spans="1:5">
      <c r="A14918" s="1">
        <v>705192</v>
      </c>
      <c r="B14918" s="1" t="s">
        <v>17076</v>
      </c>
      <c r="C14918" s="1" t="s">
        <v>232</v>
      </c>
      <c r="E14918" s="1">
        <v>4117.93</v>
      </c>
    </row>
    <row r="14919" s="1" customFormat="1" customHeight="1" spans="1:5">
      <c r="A14919" s="1">
        <v>705195</v>
      </c>
      <c r="B14919" s="1" t="s">
        <v>17077</v>
      </c>
      <c r="C14919" s="1" t="s">
        <v>232</v>
      </c>
      <c r="E14919" s="1">
        <v>4747.49</v>
      </c>
    </row>
    <row r="14920" s="1" customFormat="1" customHeight="1" spans="1:5">
      <c r="A14920" s="1">
        <v>705194</v>
      </c>
      <c r="B14920" s="1" t="s">
        <v>17078</v>
      </c>
      <c r="C14920" s="1" t="s">
        <v>232</v>
      </c>
      <c r="E14920" s="1">
        <v>4425.43</v>
      </c>
    </row>
    <row r="14921" s="1" customFormat="1" customHeight="1" spans="1:5">
      <c r="A14921" s="1">
        <v>705187</v>
      </c>
      <c r="B14921" s="1" t="s">
        <v>17079</v>
      </c>
      <c r="C14921" s="1" t="s">
        <v>232</v>
      </c>
      <c r="E14921" s="1">
        <v>3344.2</v>
      </c>
    </row>
    <row r="14922" s="1" customFormat="1" customHeight="1" spans="1:5">
      <c r="A14922" s="1">
        <v>705186</v>
      </c>
      <c r="B14922" s="1" t="s">
        <v>17080</v>
      </c>
      <c r="C14922" s="1" t="s">
        <v>232</v>
      </c>
      <c r="E14922" s="1">
        <v>3082.64</v>
      </c>
    </row>
    <row r="14923" s="1" customFormat="1" customHeight="1" spans="1:5">
      <c r="A14923" s="1">
        <v>705189</v>
      </c>
      <c r="B14923" s="1" t="s">
        <v>17081</v>
      </c>
      <c r="C14923" s="1" t="s">
        <v>232</v>
      </c>
      <c r="E14923" s="1">
        <v>3743.73</v>
      </c>
    </row>
    <row r="14924" s="1" customFormat="1" customHeight="1" spans="1:5">
      <c r="A14924" s="1">
        <v>705188</v>
      </c>
      <c r="B14924" s="1" t="s">
        <v>17082</v>
      </c>
      <c r="C14924" s="1" t="s">
        <v>232</v>
      </c>
      <c r="E14924" s="1">
        <v>3482.16</v>
      </c>
    </row>
    <row r="14925" s="1" customFormat="1" customHeight="1" spans="1:5">
      <c r="A14925" s="1">
        <v>705191</v>
      </c>
      <c r="B14925" s="1" t="s">
        <v>17083</v>
      </c>
      <c r="C14925" s="1" t="s">
        <v>232</v>
      </c>
      <c r="E14925" s="1">
        <v>4091.36</v>
      </c>
    </row>
    <row r="14926" s="1" customFormat="1" customHeight="1" spans="1:5">
      <c r="A14926" s="1">
        <v>705190</v>
      </c>
      <c r="B14926" s="1" t="s">
        <v>17084</v>
      </c>
      <c r="C14926" s="1" t="s">
        <v>232</v>
      </c>
      <c r="E14926" s="1">
        <v>3769.31</v>
      </c>
    </row>
    <row r="14927" s="1" customFormat="1" customHeight="1" spans="1:5">
      <c r="A14927" s="1">
        <v>705197</v>
      </c>
      <c r="B14927" s="1" t="s">
        <v>17085</v>
      </c>
      <c r="C14927" s="1" t="s">
        <v>232</v>
      </c>
      <c r="E14927" s="1">
        <v>4441.2</v>
      </c>
    </row>
    <row r="14928" s="1" customFormat="1" customHeight="1" spans="1:5">
      <c r="A14928" s="1">
        <v>705196</v>
      </c>
      <c r="B14928" s="1" t="s">
        <v>17086</v>
      </c>
      <c r="C14928" s="1" t="s">
        <v>232</v>
      </c>
      <c r="E14928" s="1">
        <v>4122.08</v>
      </c>
    </row>
    <row r="14929" s="1" customFormat="1" customHeight="1" spans="1:5">
      <c r="A14929" s="1">
        <v>705199</v>
      </c>
      <c r="B14929" s="1" t="s">
        <v>17087</v>
      </c>
      <c r="C14929" s="1" t="s">
        <v>232</v>
      </c>
      <c r="E14929" s="1">
        <v>4212.04</v>
      </c>
    </row>
    <row r="14930" s="1" customFormat="1" customHeight="1" spans="1:5">
      <c r="A14930" s="1">
        <v>705198</v>
      </c>
      <c r="B14930" s="1" t="s">
        <v>17088</v>
      </c>
      <c r="C14930" s="1" t="s">
        <v>232</v>
      </c>
      <c r="E14930" s="1">
        <v>3892.91</v>
      </c>
    </row>
    <row r="14931" s="1" customFormat="1" customHeight="1" spans="1:5">
      <c r="A14931" s="1">
        <v>705207</v>
      </c>
      <c r="B14931" s="1" t="s">
        <v>17089</v>
      </c>
      <c r="C14931" s="1" t="s">
        <v>232</v>
      </c>
      <c r="E14931" s="1">
        <v>6270.27</v>
      </c>
    </row>
    <row r="14932" s="1" customFormat="1" customHeight="1" spans="1:5">
      <c r="A14932" s="1">
        <v>705206</v>
      </c>
      <c r="B14932" s="1" t="s">
        <v>17090</v>
      </c>
      <c r="C14932" s="1" t="s">
        <v>232</v>
      </c>
      <c r="E14932" s="1">
        <v>5795.05</v>
      </c>
    </row>
    <row r="14933" s="1" customFormat="1" customHeight="1" spans="1:5">
      <c r="A14933" s="1">
        <v>705209</v>
      </c>
      <c r="B14933" s="1" t="s">
        <v>17091</v>
      </c>
      <c r="C14933" s="1" t="s">
        <v>232</v>
      </c>
      <c r="E14933" s="1">
        <v>7095.95</v>
      </c>
    </row>
    <row r="14934" s="1" customFormat="1" customHeight="1" spans="1:5">
      <c r="A14934" s="1">
        <v>705208</v>
      </c>
      <c r="B14934" s="1" t="s">
        <v>17092</v>
      </c>
      <c r="C14934" s="1" t="s">
        <v>232</v>
      </c>
      <c r="E14934" s="1">
        <v>6542.08</v>
      </c>
    </row>
    <row r="14935" s="1" customFormat="1" customHeight="1" spans="1:5">
      <c r="A14935" s="1">
        <v>705201</v>
      </c>
      <c r="B14935" s="1" t="s">
        <v>17093</v>
      </c>
      <c r="C14935" s="1" t="s">
        <v>232</v>
      </c>
      <c r="E14935" s="1">
        <v>4814.35</v>
      </c>
    </row>
    <row r="14936" s="1" customFormat="1" customHeight="1" spans="1:5">
      <c r="A14936" s="1">
        <v>705200</v>
      </c>
      <c r="B14936" s="1" t="s">
        <v>17094</v>
      </c>
      <c r="C14936" s="1" t="s">
        <v>232</v>
      </c>
      <c r="E14936" s="1">
        <v>4495.23</v>
      </c>
    </row>
    <row r="14937" s="1" customFormat="1" customHeight="1" spans="1:5">
      <c r="A14937" s="1">
        <v>705203</v>
      </c>
      <c r="B14937" s="1" t="s">
        <v>17095</v>
      </c>
      <c r="C14937" s="1" t="s">
        <v>232</v>
      </c>
      <c r="E14937" s="1">
        <v>5277.24</v>
      </c>
    </row>
    <row r="14938" s="1" customFormat="1" customHeight="1" spans="1:5">
      <c r="A14938" s="1">
        <v>705202</v>
      </c>
      <c r="B14938" s="1" t="s">
        <v>17096</v>
      </c>
      <c r="C14938" s="1" t="s">
        <v>232</v>
      </c>
      <c r="E14938" s="1">
        <v>4885.52</v>
      </c>
    </row>
    <row r="14939" s="1" customFormat="1" customHeight="1" spans="1:5">
      <c r="A14939" s="1">
        <v>705205</v>
      </c>
      <c r="B14939" s="1" t="s">
        <v>17097</v>
      </c>
      <c r="C14939" s="1" t="s">
        <v>232</v>
      </c>
      <c r="E14939" s="1">
        <v>5759.95</v>
      </c>
    </row>
    <row r="14940" s="1" customFormat="1" customHeight="1" spans="1:5">
      <c r="A14940" s="1">
        <v>705204</v>
      </c>
      <c r="B14940" s="1" t="s">
        <v>17098</v>
      </c>
      <c r="C14940" s="1" t="s">
        <v>232</v>
      </c>
      <c r="E14940" s="1">
        <v>5368.23</v>
      </c>
    </row>
    <row r="14941" s="1" customFormat="1" customHeight="1" spans="1:5">
      <c r="A14941" s="1">
        <v>705211</v>
      </c>
      <c r="B14941" s="1" t="s">
        <v>17099</v>
      </c>
      <c r="C14941" s="1" t="s">
        <v>232</v>
      </c>
      <c r="E14941" s="1">
        <v>5667.68</v>
      </c>
    </row>
    <row r="14942" s="1" customFormat="1" customHeight="1" spans="1:5">
      <c r="A14942" s="1">
        <v>705210</v>
      </c>
      <c r="B14942" s="1" t="s">
        <v>17100</v>
      </c>
      <c r="C14942" s="1" t="s">
        <v>232</v>
      </c>
      <c r="E14942" s="1">
        <v>5207.4</v>
      </c>
    </row>
    <row r="14943" s="1" customFormat="1" customHeight="1" spans="1:5">
      <c r="A14943" s="1">
        <v>705213</v>
      </c>
      <c r="B14943" s="1" t="s">
        <v>17101</v>
      </c>
      <c r="C14943" s="1" t="s">
        <v>232</v>
      </c>
      <c r="E14943" s="1">
        <v>5598.74</v>
      </c>
    </row>
    <row r="14944" s="1" customFormat="1" customHeight="1" spans="1:5">
      <c r="A14944" s="1">
        <v>705212</v>
      </c>
      <c r="B14944" s="1" t="s">
        <v>17102</v>
      </c>
      <c r="C14944" s="1" t="s">
        <v>232</v>
      </c>
      <c r="E14944" s="1">
        <v>5138.46</v>
      </c>
    </row>
    <row r="14945" s="1" customFormat="1" customHeight="1" spans="1:5">
      <c r="A14945" s="1">
        <v>705221</v>
      </c>
      <c r="B14945" s="1" t="s">
        <v>17103</v>
      </c>
      <c r="C14945" s="1" t="s">
        <v>232</v>
      </c>
      <c r="E14945" s="1">
        <v>8601.68</v>
      </c>
    </row>
    <row r="14946" s="1" customFormat="1" customHeight="1" spans="1:5">
      <c r="A14946" s="1">
        <v>705220</v>
      </c>
      <c r="B14946" s="1" t="s">
        <v>17104</v>
      </c>
      <c r="C14946" s="1" t="s">
        <v>232</v>
      </c>
      <c r="E14946" s="1">
        <v>7955.03</v>
      </c>
    </row>
    <row r="14947" s="1" customFormat="1" customHeight="1" spans="1:5">
      <c r="A14947" s="1">
        <v>705223</v>
      </c>
      <c r="B14947" s="1" t="s">
        <v>17105</v>
      </c>
      <c r="C14947" s="1" t="s">
        <v>232</v>
      </c>
      <c r="E14947" s="1">
        <v>9284.37</v>
      </c>
    </row>
    <row r="14948" s="1" customFormat="1" customHeight="1" spans="1:5">
      <c r="A14948" s="1">
        <v>705222</v>
      </c>
      <c r="B14948" s="1" t="s">
        <v>17106</v>
      </c>
      <c r="C14948" s="1" t="s">
        <v>232</v>
      </c>
      <c r="E14948" s="1">
        <v>8539.7</v>
      </c>
    </row>
    <row r="14949" s="1" customFormat="1" customHeight="1" spans="1:5">
      <c r="A14949" s="1">
        <v>705215</v>
      </c>
      <c r="B14949" s="1" t="s">
        <v>17107</v>
      </c>
      <c r="C14949" s="1" t="s">
        <v>232</v>
      </c>
      <c r="E14949" s="1">
        <v>6599.54</v>
      </c>
    </row>
    <row r="14950" s="1" customFormat="1" customHeight="1" spans="1:5">
      <c r="A14950" s="1">
        <v>705214</v>
      </c>
      <c r="B14950" s="1" t="s">
        <v>17108</v>
      </c>
      <c r="C14950" s="1" t="s">
        <v>232</v>
      </c>
      <c r="E14950" s="1">
        <v>6042.44</v>
      </c>
    </row>
    <row r="14951" s="1" customFormat="1" customHeight="1" spans="1:5">
      <c r="A14951" s="1">
        <v>705217</v>
      </c>
      <c r="B14951" s="1" t="s">
        <v>17109</v>
      </c>
      <c r="C14951" s="1" t="s">
        <v>232</v>
      </c>
      <c r="E14951" s="1">
        <v>7312.19</v>
      </c>
    </row>
    <row r="14952" s="1" customFormat="1" customHeight="1" spans="1:5">
      <c r="A14952" s="1">
        <v>705216</v>
      </c>
      <c r="B14952" s="1" t="s">
        <v>17110</v>
      </c>
      <c r="C14952" s="1" t="s">
        <v>232</v>
      </c>
      <c r="E14952" s="1">
        <v>6755.09</v>
      </c>
    </row>
    <row r="14953" s="1" customFormat="1" customHeight="1" spans="1:5">
      <c r="A14953" s="1">
        <v>705219</v>
      </c>
      <c r="B14953" s="1" t="s">
        <v>17111</v>
      </c>
      <c r="C14953" s="1" t="s">
        <v>232</v>
      </c>
      <c r="E14953" s="1">
        <v>7946.43</v>
      </c>
    </row>
    <row r="14954" s="1" customFormat="1" customHeight="1" spans="1:5">
      <c r="A14954" s="1">
        <v>705218</v>
      </c>
      <c r="B14954" s="1" t="s">
        <v>17112</v>
      </c>
      <c r="C14954" s="1" t="s">
        <v>232</v>
      </c>
      <c r="E14954" s="1">
        <v>7299.79</v>
      </c>
    </row>
    <row r="14955" s="1" customFormat="1" customHeight="1" spans="1:5">
      <c r="A14955" s="1">
        <v>705346</v>
      </c>
      <c r="B14955" s="1" t="s">
        <v>17113</v>
      </c>
      <c r="C14955" s="1" t="s">
        <v>232</v>
      </c>
      <c r="E14955" s="1">
        <v>5348.27</v>
      </c>
    </row>
    <row r="14956" s="1" customFormat="1" customHeight="1" spans="1:5">
      <c r="A14956" s="1">
        <v>705345</v>
      </c>
      <c r="B14956" s="1" t="s">
        <v>17114</v>
      </c>
      <c r="C14956" s="1" t="s">
        <v>232</v>
      </c>
      <c r="E14956" s="1">
        <v>4948.94</v>
      </c>
    </row>
    <row r="14957" s="1" customFormat="1" customHeight="1" spans="1:5">
      <c r="A14957" s="1">
        <v>705348</v>
      </c>
      <c r="B14957" s="1" t="s">
        <v>17115</v>
      </c>
      <c r="C14957" s="1" t="s">
        <v>232</v>
      </c>
      <c r="E14957" s="1">
        <v>4818.5</v>
      </c>
    </row>
    <row r="14958" s="1" customFormat="1" customHeight="1" spans="1:5">
      <c r="A14958" s="1">
        <v>705347</v>
      </c>
      <c r="B14958" s="1" t="s">
        <v>17116</v>
      </c>
      <c r="C14958" s="1" t="s">
        <v>232</v>
      </c>
      <c r="E14958" s="1">
        <v>4419.18</v>
      </c>
    </row>
    <row r="14959" s="1" customFormat="1" customHeight="1" spans="1:5">
      <c r="A14959" s="1">
        <v>705356</v>
      </c>
      <c r="B14959" s="1" t="s">
        <v>17117</v>
      </c>
      <c r="C14959" s="1" t="s">
        <v>232</v>
      </c>
      <c r="E14959" s="1">
        <v>7071.23</v>
      </c>
    </row>
    <row r="14960" s="1" customFormat="1" customHeight="1" spans="1:5">
      <c r="A14960" s="1">
        <v>705355</v>
      </c>
      <c r="B14960" s="1" t="s">
        <v>17118</v>
      </c>
      <c r="C14960" s="1" t="s">
        <v>232</v>
      </c>
      <c r="E14960" s="1">
        <v>6540.03</v>
      </c>
    </row>
    <row r="14961" s="1" customFormat="1" customHeight="1" spans="1:5">
      <c r="A14961" s="1">
        <v>705358</v>
      </c>
      <c r="B14961" s="1" t="s">
        <v>17119</v>
      </c>
      <c r="C14961" s="1" t="s">
        <v>232</v>
      </c>
      <c r="E14961" s="1">
        <v>7178.63</v>
      </c>
    </row>
    <row r="14962" s="1" customFormat="1" customHeight="1" spans="1:5">
      <c r="A14962" s="1">
        <v>705357</v>
      </c>
      <c r="B14962" s="1" t="s">
        <v>17120</v>
      </c>
      <c r="C14962" s="1" t="s">
        <v>232</v>
      </c>
      <c r="E14962" s="1">
        <v>6647.43</v>
      </c>
    </row>
    <row r="14963" s="1" customFormat="1" customHeight="1" spans="1:5">
      <c r="A14963" s="1">
        <v>705350</v>
      </c>
      <c r="B14963" s="1" t="s">
        <v>17121</v>
      </c>
      <c r="C14963" s="1" t="s">
        <v>232</v>
      </c>
      <c r="E14963" s="1">
        <v>5251.5</v>
      </c>
    </row>
    <row r="14964" s="1" customFormat="1" customHeight="1" spans="1:5">
      <c r="A14964" s="1">
        <v>705349</v>
      </c>
      <c r="B14964" s="1" t="s">
        <v>17122</v>
      </c>
      <c r="C14964" s="1" t="s">
        <v>232</v>
      </c>
      <c r="E14964" s="1">
        <v>4852.17</v>
      </c>
    </row>
    <row r="14965" s="1" customFormat="1" customHeight="1" spans="1:5">
      <c r="A14965" s="1">
        <v>705352</v>
      </c>
      <c r="B14965" s="1" t="s">
        <v>17123</v>
      </c>
      <c r="C14965" s="1" t="s">
        <v>232</v>
      </c>
      <c r="E14965" s="1">
        <v>5621.31</v>
      </c>
    </row>
    <row r="14966" s="1" customFormat="1" customHeight="1" spans="1:5">
      <c r="A14966" s="1">
        <v>705351</v>
      </c>
      <c r="B14966" s="1" t="s">
        <v>17124</v>
      </c>
      <c r="C14966" s="1" t="s">
        <v>232</v>
      </c>
      <c r="E14966" s="1">
        <v>5221.99</v>
      </c>
    </row>
    <row r="14967" s="1" customFormat="1" customHeight="1" spans="1:5">
      <c r="A14967" s="1">
        <v>705354</v>
      </c>
      <c r="B14967" s="1" t="s">
        <v>17125</v>
      </c>
      <c r="C14967" s="1" t="s">
        <v>232</v>
      </c>
      <c r="E14967" s="1">
        <v>6180.34</v>
      </c>
    </row>
    <row r="14968" s="1" customFormat="1" customHeight="1" spans="1:5">
      <c r="A14968" s="1">
        <v>705353</v>
      </c>
      <c r="B14968" s="1" t="s">
        <v>17126</v>
      </c>
      <c r="C14968" s="1" t="s">
        <v>232</v>
      </c>
      <c r="E14968" s="1">
        <v>5781.02</v>
      </c>
    </row>
    <row r="14969" s="1" customFormat="1" customHeight="1" spans="1:5">
      <c r="A14969" s="1">
        <v>705360</v>
      </c>
      <c r="B14969" s="1" t="s">
        <v>17127</v>
      </c>
      <c r="C14969" s="1" t="s">
        <v>232</v>
      </c>
      <c r="E14969" s="1">
        <v>7689.64</v>
      </c>
    </row>
    <row r="14970" s="1" customFormat="1" customHeight="1" spans="1:5">
      <c r="A14970" s="1">
        <v>705359</v>
      </c>
      <c r="B14970" s="1" t="s">
        <v>17128</v>
      </c>
      <c r="C14970" s="1" t="s">
        <v>232</v>
      </c>
      <c r="E14970" s="1">
        <v>7174.34</v>
      </c>
    </row>
    <row r="14971" s="1" customFormat="1" customHeight="1" spans="1:5">
      <c r="A14971" s="1">
        <v>705362</v>
      </c>
      <c r="B14971" s="1" t="s">
        <v>17129</v>
      </c>
      <c r="C14971" s="1" t="s">
        <v>232</v>
      </c>
      <c r="E14971" s="1">
        <v>7006.02</v>
      </c>
    </row>
    <row r="14972" s="1" customFormat="1" customHeight="1" spans="1:5">
      <c r="A14972" s="1">
        <v>705361</v>
      </c>
      <c r="B14972" s="1" t="s">
        <v>17130</v>
      </c>
      <c r="C14972" s="1" t="s">
        <v>232</v>
      </c>
      <c r="E14972" s="1">
        <v>6490.72</v>
      </c>
    </row>
    <row r="14973" s="1" customFormat="1" customHeight="1" spans="1:5">
      <c r="A14973" s="1">
        <v>705370</v>
      </c>
      <c r="B14973" s="1" t="s">
        <v>17131</v>
      </c>
      <c r="C14973" s="1" t="s">
        <v>232</v>
      </c>
      <c r="E14973" s="1">
        <v>10370.52</v>
      </c>
    </row>
    <row r="14974" s="1" customFormat="1" customHeight="1" spans="1:5">
      <c r="A14974" s="1">
        <v>705369</v>
      </c>
      <c r="B14974" s="1" t="s">
        <v>17132</v>
      </c>
      <c r="C14974" s="1" t="s">
        <v>232</v>
      </c>
      <c r="E14974" s="1">
        <v>9547.88</v>
      </c>
    </row>
    <row r="14975" s="1" customFormat="1" customHeight="1" spans="1:5">
      <c r="A14975" s="1">
        <v>705372</v>
      </c>
      <c r="B14975" s="1" t="s">
        <v>17133</v>
      </c>
      <c r="C14975" s="1" t="s">
        <v>232</v>
      </c>
      <c r="E14975" s="1">
        <v>11039.96</v>
      </c>
    </row>
    <row r="14976" s="1" customFormat="1" customHeight="1" spans="1:5">
      <c r="A14976" s="1">
        <v>705371</v>
      </c>
      <c r="B14976" s="1" t="s">
        <v>17134</v>
      </c>
      <c r="C14976" s="1" t="s">
        <v>232</v>
      </c>
      <c r="E14976" s="1">
        <v>10217.32</v>
      </c>
    </row>
    <row r="14977" s="1" customFormat="1" customHeight="1" spans="1:5">
      <c r="A14977" s="1">
        <v>705364</v>
      </c>
      <c r="B14977" s="1" t="s">
        <v>17135</v>
      </c>
      <c r="C14977" s="1" t="s">
        <v>232</v>
      </c>
      <c r="E14977" s="1">
        <v>7920.39</v>
      </c>
    </row>
    <row r="14978" s="1" customFormat="1" customHeight="1" spans="1:5">
      <c r="A14978" s="1">
        <v>705363</v>
      </c>
      <c r="B14978" s="1" t="s">
        <v>17136</v>
      </c>
      <c r="C14978" s="1" t="s">
        <v>232</v>
      </c>
      <c r="E14978" s="1">
        <v>7405.09</v>
      </c>
    </row>
    <row r="14979" s="1" customFormat="1" customHeight="1" spans="1:5">
      <c r="A14979" s="1">
        <v>705366</v>
      </c>
      <c r="B14979" s="1" t="s">
        <v>17137</v>
      </c>
      <c r="C14979" s="1" t="s">
        <v>232</v>
      </c>
      <c r="E14979" s="1">
        <v>8625.62</v>
      </c>
    </row>
    <row r="14980" s="1" customFormat="1" customHeight="1" spans="1:5">
      <c r="A14980" s="1">
        <v>705365</v>
      </c>
      <c r="B14980" s="1" t="s">
        <v>17138</v>
      </c>
      <c r="C14980" s="1" t="s">
        <v>232</v>
      </c>
      <c r="E14980" s="1">
        <v>7948.18</v>
      </c>
    </row>
    <row r="14981" s="1" customFormat="1" customHeight="1" spans="1:5">
      <c r="A14981" s="1">
        <v>705368</v>
      </c>
      <c r="B14981" s="1" t="s">
        <v>17139</v>
      </c>
      <c r="C14981" s="1" t="s">
        <v>232</v>
      </c>
      <c r="E14981" s="1">
        <v>9659.8</v>
      </c>
    </row>
    <row r="14982" s="1" customFormat="1" customHeight="1" spans="1:5">
      <c r="A14982" s="1">
        <v>705367</v>
      </c>
      <c r="B14982" s="1" t="s">
        <v>17140</v>
      </c>
      <c r="C14982" s="1" t="s">
        <v>232</v>
      </c>
      <c r="E14982" s="1">
        <v>8982.35</v>
      </c>
    </row>
    <row r="14983" s="1" customFormat="1" customHeight="1" spans="1:5">
      <c r="A14983" s="1">
        <v>705374</v>
      </c>
      <c r="B14983" s="1" t="s">
        <v>17141</v>
      </c>
      <c r="C14983" s="1" t="s">
        <v>232</v>
      </c>
      <c r="E14983" s="1">
        <v>10161.99</v>
      </c>
    </row>
    <row r="14984" s="1" customFormat="1" customHeight="1" spans="1:5">
      <c r="A14984" s="1">
        <v>705373</v>
      </c>
      <c r="B14984" s="1" t="s">
        <v>17142</v>
      </c>
      <c r="C14984" s="1" t="s">
        <v>232</v>
      </c>
      <c r="E14984" s="1">
        <v>9507.82</v>
      </c>
    </row>
    <row r="14985" s="1" customFormat="1" customHeight="1" spans="1:5">
      <c r="A14985" s="1">
        <v>705376</v>
      </c>
      <c r="B14985" s="1" t="s">
        <v>17143</v>
      </c>
      <c r="C14985" s="1" t="s">
        <v>232</v>
      </c>
      <c r="E14985" s="1">
        <v>9123.64</v>
      </c>
    </row>
    <row r="14986" s="1" customFormat="1" customHeight="1" spans="1:5">
      <c r="A14986" s="1">
        <v>705375</v>
      </c>
      <c r="B14986" s="1" t="s">
        <v>17144</v>
      </c>
      <c r="C14986" s="1" t="s">
        <v>232</v>
      </c>
      <c r="E14986" s="1">
        <v>8469.47</v>
      </c>
    </row>
    <row r="14987" s="1" customFormat="1" customHeight="1" spans="1:5">
      <c r="A14987" s="1">
        <v>705384</v>
      </c>
      <c r="B14987" s="1" t="s">
        <v>17145</v>
      </c>
      <c r="C14987" s="1" t="s">
        <v>232</v>
      </c>
      <c r="E14987" s="1">
        <v>13737.8</v>
      </c>
    </row>
    <row r="14988" s="1" customFormat="1" customHeight="1" spans="1:5">
      <c r="A14988" s="1">
        <v>705383</v>
      </c>
      <c r="B14988" s="1" t="s">
        <v>17146</v>
      </c>
      <c r="C14988" s="1" t="s">
        <v>232</v>
      </c>
      <c r="E14988" s="1">
        <v>12737.54</v>
      </c>
    </row>
    <row r="14989" s="1" customFormat="1" customHeight="1" spans="1:5">
      <c r="A14989" s="1">
        <v>705386</v>
      </c>
      <c r="B14989" s="1" t="s">
        <v>17147</v>
      </c>
      <c r="C14989" s="1" t="s">
        <v>232</v>
      </c>
      <c r="E14989" s="1">
        <v>14800.7</v>
      </c>
    </row>
    <row r="14990" s="1" customFormat="1" customHeight="1" spans="1:5">
      <c r="A14990" s="1">
        <v>705385</v>
      </c>
      <c r="B14990" s="1" t="s">
        <v>17148</v>
      </c>
      <c r="C14990" s="1" t="s">
        <v>232</v>
      </c>
      <c r="E14990" s="1">
        <v>13800.44</v>
      </c>
    </row>
    <row r="14991" s="1" customFormat="1" customHeight="1" spans="1:5">
      <c r="A14991" s="1">
        <v>705378</v>
      </c>
      <c r="B14991" s="1" t="s">
        <v>17149</v>
      </c>
      <c r="C14991" s="1" t="s">
        <v>232</v>
      </c>
      <c r="E14991" s="1">
        <v>10328.96</v>
      </c>
    </row>
    <row r="14992" s="1" customFormat="1" customHeight="1" spans="1:5">
      <c r="A14992" s="1">
        <v>705377</v>
      </c>
      <c r="B14992" s="1" t="s">
        <v>17150</v>
      </c>
      <c r="C14992" s="1" t="s">
        <v>232</v>
      </c>
      <c r="E14992" s="1">
        <v>9504.17</v>
      </c>
    </row>
    <row r="14993" s="1" customFormat="1" customHeight="1" spans="1:5">
      <c r="A14993" s="1">
        <v>705380</v>
      </c>
      <c r="B14993" s="1" t="s">
        <v>17151</v>
      </c>
      <c r="C14993" s="1" t="s">
        <v>232</v>
      </c>
      <c r="E14993" s="1">
        <v>11700</v>
      </c>
    </row>
    <row r="14994" s="1" customFormat="1" customHeight="1" spans="1:5">
      <c r="A14994" s="1">
        <v>705379</v>
      </c>
      <c r="B14994" s="1" t="s">
        <v>17152</v>
      </c>
      <c r="C14994" s="1" t="s">
        <v>232</v>
      </c>
      <c r="E14994" s="1">
        <v>10875.2</v>
      </c>
    </row>
    <row r="14995" s="1" customFormat="1" customHeight="1" spans="1:5">
      <c r="A14995" s="1">
        <v>705382</v>
      </c>
      <c r="B14995" s="1" t="s">
        <v>17153</v>
      </c>
      <c r="C14995" s="1" t="s">
        <v>232</v>
      </c>
      <c r="E14995" s="1">
        <v>12856</v>
      </c>
    </row>
    <row r="14996" s="1" customFormat="1" customHeight="1" spans="1:5">
      <c r="A14996" s="1">
        <v>705381</v>
      </c>
      <c r="B14996" s="1" t="s">
        <v>17154</v>
      </c>
      <c r="C14996" s="1" t="s">
        <v>232</v>
      </c>
      <c r="E14996" s="1">
        <v>11855.74</v>
      </c>
    </row>
    <row r="14997" s="1" customFormat="1" customHeight="1" spans="1:5">
      <c r="A14997" s="1">
        <v>705388</v>
      </c>
      <c r="B14997" s="1" t="s">
        <v>17155</v>
      </c>
      <c r="C14997" s="1" t="s">
        <v>232</v>
      </c>
      <c r="E14997" s="1">
        <v>12762.89</v>
      </c>
    </row>
    <row r="14998" s="1" customFormat="1" customHeight="1" spans="1:5">
      <c r="A14998" s="1">
        <v>705387</v>
      </c>
      <c r="B14998" s="1" t="s">
        <v>17156</v>
      </c>
      <c r="C14998" s="1" t="s">
        <v>232</v>
      </c>
      <c r="E14998" s="1">
        <v>11791.85</v>
      </c>
    </row>
    <row r="14999" s="1" customFormat="1" customHeight="1" spans="1:5">
      <c r="A14999" s="1">
        <v>705390</v>
      </c>
      <c r="B14999" s="1" t="s">
        <v>17157</v>
      </c>
      <c r="C14999" s="1" t="s">
        <v>232</v>
      </c>
      <c r="E14999" s="1">
        <v>12028.34</v>
      </c>
    </row>
    <row r="15000" s="1" customFormat="1" customHeight="1" spans="1:5">
      <c r="A15000" s="1">
        <v>705389</v>
      </c>
      <c r="B15000" s="1" t="s">
        <v>17158</v>
      </c>
      <c r="C15000" s="1" t="s">
        <v>232</v>
      </c>
      <c r="E15000" s="1">
        <v>11057.3</v>
      </c>
    </row>
    <row r="15001" s="1" customFormat="1" customHeight="1" spans="1:5">
      <c r="A15001" s="1">
        <v>705399</v>
      </c>
      <c r="B15001" s="1" t="s">
        <v>17159</v>
      </c>
      <c r="C15001" s="1" t="s">
        <v>232</v>
      </c>
      <c r="E15001" s="1">
        <v>18397.23</v>
      </c>
    </row>
    <row r="15002" s="1" customFormat="1" customHeight="1" spans="1:5">
      <c r="A15002" s="1">
        <v>705398</v>
      </c>
      <c r="B15002" s="1" t="s">
        <v>17160</v>
      </c>
      <c r="C15002" s="1" t="s">
        <v>232</v>
      </c>
      <c r="E15002" s="1">
        <v>16942.07</v>
      </c>
    </row>
    <row r="15003" s="1" customFormat="1" customHeight="1" spans="1:5">
      <c r="A15003" s="1">
        <v>705401</v>
      </c>
      <c r="B15003" s="1" t="s">
        <v>17161</v>
      </c>
      <c r="C15003" s="1" t="s">
        <v>232</v>
      </c>
      <c r="E15003" s="1">
        <v>19836.69</v>
      </c>
    </row>
    <row r="15004" s="1" customFormat="1" customHeight="1" spans="1:5">
      <c r="A15004" s="1">
        <v>705400</v>
      </c>
      <c r="B15004" s="1" t="s">
        <v>17162</v>
      </c>
      <c r="C15004" s="1" t="s">
        <v>232</v>
      </c>
      <c r="E15004" s="1">
        <v>18381.53</v>
      </c>
    </row>
    <row r="15005" s="1" customFormat="1" customHeight="1" spans="1:5">
      <c r="A15005" s="1">
        <v>705392</v>
      </c>
      <c r="B15005" s="1" t="s">
        <v>17163</v>
      </c>
      <c r="C15005" s="1" t="s">
        <v>232</v>
      </c>
      <c r="E15005" s="1">
        <v>13670.5</v>
      </c>
    </row>
    <row r="15006" s="1" customFormat="1" customHeight="1" spans="1:5">
      <c r="A15006" s="1">
        <v>705391</v>
      </c>
      <c r="B15006" s="1" t="s">
        <v>17164</v>
      </c>
      <c r="C15006" s="1" t="s">
        <v>232</v>
      </c>
      <c r="E15006" s="1">
        <v>12493.72</v>
      </c>
    </row>
    <row r="15007" s="1" customFormat="1" customHeight="1" spans="1:5">
      <c r="A15007" s="1">
        <v>705395</v>
      </c>
      <c r="B15007" s="1" t="s">
        <v>17165</v>
      </c>
      <c r="C15007" s="1" t="s">
        <v>232</v>
      </c>
      <c r="E15007" s="1">
        <v>15580.08</v>
      </c>
    </row>
    <row r="15008" s="1" customFormat="1" customHeight="1" spans="1:5">
      <c r="A15008" s="1">
        <v>705394</v>
      </c>
      <c r="B15008" s="1" t="s">
        <v>17166</v>
      </c>
      <c r="C15008" s="1" t="s">
        <v>232</v>
      </c>
      <c r="E15008" s="1">
        <v>14403.31</v>
      </c>
    </row>
    <row r="15009" s="1" customFormat="1" customHeight="1" spans="1:5">
      <c r="A15009" s="1">
        <v>705397</v>
      </c>
      <c r="B15009" s="1" t="s">
        <v>17167</v>
      </c>
      <c r="C15009" s="1" t="s">
        <v>232</v>
      </c>
      <c r="E15009" s="1">
        <v>17023</v>
      </c>
    </row>
    <row r="15010" s="1" customFormat="1" customHeight="1" spans="1:5">
      <c r="A15010" s="1">
        <v>705396</v>
      </c>
      <c r="B15010" s="1" t="s">
        <v>17168</v>
      </c>
      <c r="C15010" s="1" t="s">
        <v>232</v>
      </c>
      <c r="E15010" s="1">
        <v>15567.84</v>
      </c>
    </row>
    <row r="15011" s="1" customFormat="1" customHeight="1" spans="1:5">
      <c r="A15011" s="1">
        <v>804213</v>
      </c>
      <c r="B15011" s="1" t="s">
        <v>17169</v>
      </c>
      <c r="C15011" s="1" t="s">
        <v>215</v>
      </c>
      <c r="E15011" s="1">
        <v>1473.92</v>
      </c>
    </row>
    <row r="15012" s="1" customFormat="1" customHeight="1" spans="1:5">
      <c r="A15012" s="1">
        <v>804212</v>
      </c>
      <c r="B15012" s="1" t="s">
        <v>17170</v>
      </c>
      <c r="C15012" s="1" t="s">
        <v>215</v>
      </c>
      <c r="E15012" s="1">
        <v>1236.96</v>
      </c>
    </row>
    <row r="15013" s="1" customFormat="1" customHeight="1" spans="1:5">
      <c r="A15013" s="1">
        <v>804217</v>
      </c>
      <c r="B15013" s="1" t="s">
        <v>17171</v>
      </c>
      <c r="C15013" s="1" t="s">
        <v>215</v>
      </c>
      <c r="E15013" s="1">
        <v>1482.58</v>
      </c>
    </row>
    <row r="15014" s="1" customFormat="1" customHeight="1" spans="1:5">
      <c r="A15014" s="1">
        <v>804216</v>
      </c>
      <c r="B15014" s="1" t="s">
        <v>17172</v>
      </c>
      <c r="C15014" s="1" t="s">
        <v>215</v>
      </c>
      <c r="E15014" s="1">
        <v>1245.15</v>
      </c>
    </row>
    <row r="15015" s="1" customFormat="1" customHeight="1" spans="1:5">
      <c r="A15015" s="1">
        <v>804219</v>
      </c>
      <c r="B15015" s="1" t="s">
        <v>17173</v>
      </c>
      <c r="C15015" s="1" t="s">
        <v>215</v>
      </c>
      <c r="E15015" s="1">
        <v>1493.57</v>
      </c>
    </row>
    <row r="15016" s="1" customFormat="1" customHeight="1" spans="1:5">
      <c r="A15016" s="1">
        <v>804218</v>
      </c>
      <c r="B15016" s="1" t="s">
        <v>17174</v>
      </c>
      <c r="C15016" s="1" t="s">
        <v>215</v>
      </c>
      <c r="E15016" s="1">
        <v>1255.65</v>
      </c>
    </row>
    <row r="15017" s="1" customFormat="1" customHeight="1" spans="1:5">
      <c r="A15017" s="1">
        <v>804221</v>
      </c>
      <c r="B15017" s="1" t="s">
        <v>17175</v>
      </c>
      <c r="C15017" s="1" t="s">
        <v>215</v>
      </c>
      <c r="E15017" s="1">
        <v>1511.25</v>
      </c>
    </row>
    <row r="15018" s="1" customFormat="1" customHeight="1" spans="1:5">
      <c r="A15018" s="1">
        <v>804220</v>
      </c>
      <c r="B15018" s="1" t="s">
        <v>17176</v>
      </c>
      <c r="C15018" s="1" t="s">
        <v>215</v>
      </c>
      <c r="E15018" s="1">
        <v>1272.48</v>
      </c>
    </row>
    <row r="15019" s="1" customFormat="1" customHeight="1" spans="1:5">
      <c r="A15019" s="1">
        <v>804223</v>
      </c>
      <c r="B15019" s="1" t="s">
        <v>17177</v>
      </c>
      <c r="C15019" s="1" t="s">
        <v>215</v>
      </c>
      <c r="E15019" s="1">
        <v>1534.42</v>
      </c>
    </row>
    <row r="15020" s="1" customFormat="1" customHeight="1" spans="1:5">
      <c r="A15020" s="1">
        <v>804222</v>
      </c>
      <c r="B15020" s="1" t="s">
        <v>17178</v>
      </c>
      <c r="C15020" s="1" t="s">
        <v>215</v>
      </c>
      <c r="E15020" s="1">
        <v>1294.56</v>
      </c>
    </row>
    <row r="15021" s="1" customFormat="1" customHeight="1" spans="1:5">
      <c r="A15021" s="1">
        <v>804225</v>
      </c>
      <c r="B15021" s="1" t="s">
        <v>17179</v>
      </c>
      <c r="C15021" s="1" t="s">
        <v>215</v>
      </c>
      <c r="E15021" s="1">
        <v>1564.98</v>
      </c>
    </row>
    <row r="15022" s="1" customFormat="1" customHeight="1" spans="1:5">
      <c r="A15022" s="1">
        <v>804224</v>
      </c>
      <c r="B15022" s="1" t="s">
        <v>17180</v>
      </c>
      <c r="C15022" s="1" t="s">
        <v>215</v>
      </c>
      <c r="E15022" s="1">
        <v>1323.91</v>
      </c>
    </row>
    <row r="15023" s="1" customFormat="1" customHeight="1" spans="1:5">
      <c r="A15023" s="1">
        <v>804227</v>
      </c>
      <c r="B15023" s="1" t="s">
        <v>17181</v>
      </c>
      <c r="C15023" s="1" t="s">
        <v>215</v>
      </c>
      <c r="E15023" s="1">
        <v>1606.44</v>
      </c>
    </row>
    <row r="15024" s="1" customFormat="1" customHeight="1" spans="1:5">
      <c r="A15024" s="1">
        <v>804226</v>
      </c>
      <c r="B15024" s="1" t="s">
        <v>17182</v>
      </c>
      <c r="C15024" s="1" t="s">
        <v>215</v>
      </c>
      <c r="E15024" s="1">
        <v>1363.92</v>
      </c>
    </row>
    <row r="15025" s="1" customFormat="1" customHeight="1" spans="1:5">
      <c r="A15025" s="1">
        <v>804229</v>
      </c>
      <c r="B15025" s="1" t="s">
        <v>17183</v>
      </c>
      <c r="C15025" s="1" t="s">
        <v>215</v>
      </c>
      <c r="E15025" s="1">
        <v>1660.7</v>
      </c>
    </row>
    <row r="15026" s="1" customFormat="1" customHeight="1" spans="1:5">
      <c r="A15026" s="1">
        <v>804228</v>
      </c>
      <c r="B15026" s="1" t="s">
        <v>17184</v>
      </c>
      <c r="C15026" s="1" t="s">
        <v>215</v>
      </c>
      <c r="E15026" s="1">
        <v>1416.6</v>
      </c>
    </row>
    <row r="15027" s="1" customFormat="1" customHeight="1" spans="1:5">
      <c r="A15027" s="1">
        <v>804231</v>
      </c>
      <c r="B15027" s="1" t="s">
        <v>17185</v>
      </c>
      <c r="C15027" s="1" t="s">
        <v>215</v>
      </c>
      <c r="E15027" s="1">
        <v>1735.14</v>
      </c>
    </row>
    <row r="15028" s="1" customFormat="1" customHeight="1" spans="1:5">
      <c r="A15028" s="1">
        <v>804230</v>
      </c>
      <c r="B15028" s="1" t="s">
        <v>17186</v>
      </c>
      <c r="C15028" s="1" t="s">
        <v>215</v>
      </c>
      <c r="E15028" s="1">
        <v>1489.23</v>
      </c>
    </row>
    <row r="15029" s="1" customFormat="1" customHeight="1" spans="1:5">
      <c r="A15029" s="1">
        <v>804215</v>
      </c>
      <c r="B15029" s="1" t="s">
        <v>17187</v>
      </c>
      <c r="C15029" s="1" t="s">
        <v>215</v>
      </c>
      <c r="E15029" s="1">
        <v>1475.89</v>
      </c>
    </row>
    <row r="15030" s="1" customFormat="1" customHeight="1" spans="1:5">
      <c r="A15030" s="1">
        <v>804214</v>
      </c>
      <c r="B15030" s="1" t="s">
        <v>17188</v>
      </c>
      <c r="C15030" s="1" t="s">
        <v>215</v>
      </c>
      <c r="E15030" s="1">
        <v>1238.82</v>
      </c>
    </row>
    <row r="15031" s="1" customFormat="1" customHeight="1" spans="1:5">
      <c r="A15031" s="1">
        <v>804417</v>
      </c>
      <c r="B15031" s="1" t="s">
        <v>17189</v>
      </c>
      <c r="C15031" s="1" t="s">
        <v>215</v>
      </c>
      <c r="E15031" s="1">
        <v>3811.18</v>
      </c>
    </row>
    <row r="15032" s="1" customFormat="1" customHeight="1" spans="1:5">
      <c r="A15032" s="1">
        <v>804233</v>
      </c>
      <c r="B15032" s="1" t="s">
        <v>17190</v>
      </c>
      <c r="C15032" s="1" t="s">
        <v>215</v>
      </c>
      <c r="E15032" s="1">
        <v>2187.37</v>
      </c>
    </row>
    <row r="15033" s="1" customFormat="1" customHeight="1" spans="1:5">
      <c r="A15033" s="1">
        <v>804416</v>
      </c>
      <c r="B15033" s="1" t="s">
        <v>17191</v>
      </c>
      <c r="C15033" s="1" t="s">
        <v>215</v>
      </c>
      <c r="E15033" s="1">
        <v>3192.95</v>
      </c>
    </row>
    <row r="15034" s="1" customFormat="1" customHeight="1" spans="1:5">
      <c r="A15034" s="1">
        <v>804232</v>
      </c>
      <c r="B15034" s="1" t="s">
        <v>17192</v>
      </c>
      <c r="C15034" s="1" t="s">
        <v>215</v>
      </c>
      <c r="E15034" s="1">
        <v>1819.65</v>
      </c>
    </row>
    <row r="15035" s="1" customFormat="1" customHeight="1" spans="1:5">
      <c r="A15035" s="1">
        <v>804237</v>
      </c>
      <c r="B15035" s="1" t="s">
        <v>17193</v>
      </c>
      <c r="C15035" s="1" t="s">
        <v>215</v>
      </c>
      <c r="E15035" s="1">
        <v>2200.41</v>
      </c>
    </row>
    <row r="15036" s="1" customFormat="1" customHeight="1" spans="1:5">
      <c r="A15036" s="1">
        <v>804236</v>
      </c>
      <c r="B15036" s="1" t="s">
        <v>17194</v>
      </c>
      <c r="C15036" s="1" t="s">
        <v>215</v>
      </c>
      <c r="E15036" s="1">
        <v>1831.84</v>
      </c>
    </row>
    <row r="15037" s="1" customFormat="1" customHeight="1" spans="1:5">
      <c r="A15037" s="1">
        <v>804419</v>
      </c>
      <c r="B15037" s="1" t="s">
        <v>17195</v>
      </c>
      <c r="C15037" s="1" t="s">
        <v>215</v>
      </c>
      <c r="E15037" s="1">
        <v>3986.55</v>
      </c>
    </row>
    <row r="15038" s="1" customFormat="1" customHeight="1" spans="1:5">
      <c r="A15038" s="1">
        <v>804239</v>
      </c>
      <c r="B15038" s="1" t="s">
        <v>17196</v>
      </c>
      <c r="C15038" s="1" t="s">
        <v>215</v>
      </c>
      <c r="E15038" s="1">
        <v>2217.39</v>
      </c>
    </row>
    <row r="15039" s="1" customFormat="1" customHeight="1" spans="1:5">
      <c r="A15039" s="1">
        <v>804418</v>
      </c>
      <c r="B15039" s="1" t="s">
        <v>17197</v>
      </c>
      <c r="C15039" s="1" t="s">
        <v>215</v>
      </c>
      <c r="E15039" s="1">
        <v>3338.78</v>
      </c>
    </row>
    <row r="15040" s="1" customFormat="1" customHeight="1" spans="1:5">
      <c r="A15040" s="1">
        <v>804238</v>
      </c>
      <c r="B15040" s="1" t="s">
        <v>17198</v>
      </c>
      <c r="C15040" s="1" t="s">
        <v>215</v>
      </c>
      <c r="E15040" s="1">
        <v>1847.74</v>
      </c>
    </row>
    <row r="15041" s="1" customFormat="1" customHeight="1" spans="1:5">
      <c r="A15041" s="1">
        <v>804241</v>
      </c>
      <c r="B15041" s="1" t="s">
        <v>17199</v>
      </c>
      <c r="C15041" s="1" t="s">
        <v>215</v>
      </c>
      <c r="E15041" s="1">
        <v>2241.85</v>
      </c>
    </row>
    <row r="15042" s="1" customFormat="1" customHeight="1" spans="1:5">
      <c r="A15042" s="1">
        <v>804240</v>
      </c>
      <c r="B15042" s="1" t="s">
        <v>17200</v>
      </c>
      <c r="C15042" s="1" t="s">
        <v>215</v>
      </c>
      <c r="E15042" s="1">
        <v>1870.74</v>
      </c>
    </row>
    <row r="15043" s="1" customFormat="1" customHeight="1" spans="1:5">
      <c r="A15043" s="1">
        <v>804243</v>
      </c>
      <c r="B15043" s="1" t="s">
        <v>17201</v>
      </c>
      <c r="C15043" s="1" t="s">
        <v>215</v>
      </c>
      <c r="E15043" s="1">
        <v>2275.32</v>
      </c>
    </row>
    <row r="15044" s="1" customFormat="1" customHeight="1" spans="1:5">
      <c r="A15044" s="1">
        <v>804242</v>
      </c>
      <c r="B15044" s="1" t="s">
        <v>17202</v>
      </c>
      <c r="C15044" s="1" t="s">
        <v>215</v>
      </c>
      <c r="E15044" s="1">
        <v>1902.39</v>
      </c>
    </row>
    <row r="15045" s="1" customFormat="1" customHeight="1" spans="1:5">
      <c r="A15045" s="1">
        <v>804421</v>
      </c>
      <c r="B15045" s="1" t="s">
        <v>17203</v>
      </c>
      <c r="C15045" s="1" t="s">
        <v>215</v>
      </c>
      <c r="E15045" s="1">
        <v>4448.12</v>
      </c>
    </row>
    <row r="15046" s="1" customFormat="1" customHeight="1" spans="1:5">
      <c r="A15046" s="1">
        <v>804245</v>
      </c>
      <c r="B15046" s="1" t="s">
        <v>17204</v>
      </c>
      <c r="C15046" s="1" t="s">
        <v>215</v>
      </c>
      <c r="E15046" s="1">
        <v>2320.54</v>
      </c>
    </row>
    <row r="15047" s="1" customFormat="1" customHeight="1" spans="1:5">
      <c r="A15047" s="1">
        <v>804420</v>
      </c>
      <c r="B15047" s="1" t="s">
        <v>17205</v>
      </c>
      <c r="C15047" s="1" t="s">
        <v>215</v>
      </c>
      <c r="E15047" s="1">
        <v>3723.21</v>
      </c>
    </row>
    <row r="15048" s="1" customFormat="1" customHeight="1" spans="1:5">
      <c r="A15048" s="1">
        <v>804244</v>
      </c>
      <c r="B15048" s="1" t="s">
        <v>17206</v>
      </c>
      <c r="C15048" s="1" t="s">
        <v>215</v>
      </c>
      <c r="E15048" s="1">
        <v>1945.32</v>
      </c>
    </row>
    <row r="15049" s="1" customFormat="1" customHeight="1" spans="1:5">
      <c r="A15049" s="1">
        <v>804247</v>
      </c>
      <c r="B15049" s="1" t="s">
        <v>17207</v>
      </c>
      <c r="C15049" s="1" t="s">
        <v>215</v>
      </c>
      <c r="E15049" s="1">
        <v>2379.77</v>
      </c>
    </row>
    <row r="15050" s="1" customFormat="1" customHeight="1" spans="1:5">
      <c r="A15050" s="1">
        <v>804246</v>
      </c>
      <c r="B15050" s="1" t="s">
        <v>17208</v>
      </c>
      <c r="C15050" s="1" t="s">
        <v>215</v>
      </c>
      <c r="E15050" s="1">
        <v>2002</v>
      </c>
    </row>
    <row r="15051" s="1" customFormat="1" customHeight="1" spans="1:5">
      <c r="A15051" s="1">
        <v>804249</v>
      </c>
      <c r="B15051" s="1" t="s">
        <v>17209</v>
      </c>
      <c r="C15051" s="1" t="s">
        <v>215</v>
      </c>
      <c r="E15051" s="1">
        <v>2459.25</v>
      </c>
    </row>
    <row r="15052" s="1" customFormat="1" customHeight="1" spans="1:5">
      <c r="A15052" s="1">
        <v>804248</v>
      </c>
      <c r="B15052" s="1" t="s">
        <v>17210</v>
      </c>
      <c r="C15052" s="1" t="s">
        <v>215</v>
      </c>
      <c r="E15052" s="1">
        <v>2078.46</v>
      </c>
    </row>
    <row r="15053" s="1" customFormat="1" customHeight="1" spans="1:5">
      <c r="A15053" s="1">
        <v>804423</v>
      </c>
      <c r="B15053" s="1" t="s">
        <v>17211</v>
      </c>
      <c r="C15053" s="1" t="s">
        <v>215</v>
      </c>
      <c r="E15053" s="1">
        <v>5506.14</v>
      </c>
    </row>
    <row r="15054" s="1" customFormat="1" customHeight="1" spans="1:5">
      <c r="A15054" s="1">
        <v>804251</v>
      </c>
      <c r="B15054" s="1" t="s">
        <v>17212</v>
      </c>
      <c r="C15054" s="1" t="s">
        <v>215</v>
      </c>
      <c r="E15054" s="1">
        <v>2565.45</v>
      </c>
    </row>
    <row r="15055" s="1" customFormat="1" customHeight="1" spans="1:5">
      <c r="A15055" s="1">
        <v>804422</v>
      </c>
      <c r="B15055" s="1" t="s">
        <v>17213</v>
      </c>
      <c r="C15055" s="1" t="s">
        <v>215</v>
      </c>
      <c r="E15055" s="1">
        <v>4601.68</v>
      </c>
    </row>
    <row r="15056" s="1" customFormat="1" customHeight="1" spans="1:5">
      <c r="A15056" s="1">
        <v>804250</v>
      </c>
      <c r="B15056" s="1" t="s">
        <v>17214</v>
      </c>
      <c r="C15056" s="1" t="s">
        <v>215</v>
      </c>
      <c r="E15056" s="1">
        <v>2181.51</v>
      </c>
    </row>
    <row r="15057" s="1" customFormat="1" customHeight="1" spans="1:5">
      <c r="A15057" s="1">
        <v>804235</v>
      </c>
      <c r="B15057" s="1" t="s">
        <v>17215</v>
      </c>
      <c r="C15057" s="1" t="s">
        <v>215</v>
      </c>
      <c r="E15057" s="1">
        <v>2190.54</v>
      </c>
    </row>
    <row r="15058" s="1" customFormat="1" customHeight="1" spans="1:5">
      <c r="A15058" s="1">
        <v>804234</v>
      </c>
      <c r="B15058" s="1" t="s">
        <v>17216</v>
      </c>
      <c r="C15058" s="1" t="s">
        <v>215</v>
      </c>
      <c r="E15058" s="1">
        <v>1822.58</v>
      </c>
    </row>
    <row r="15059" s="1" customFormat="1" customHeight="1" spans="1:5">
      <c r="A15059" s="1">
        <v>804425</v>
      </c>
      <c r="B15059" s="1" t="s">
        <v>17217</v>
      </c>
      <c r="C15059" s="1" t="s">
        <v>215</v>
      </c>
      <c r="E15059" s="1">
        <v>5515.85</v>
      </c>
    </row>
    <row r="15060" s="1" customFormat="1" customHeight="1" spans="1:5">
      <c r="A15060" s="1">
        <v>804253</v>
      </c>
      <c r="B15060" s="1" t="s">
        <v>17218</v>
      </c>
      <c r="C15060" s="1" t="s">
        <v>215</v>
      </c>
      <c r="E15060" s="1">
        <v>3036.74</v>
      </c>
    </row>
    <row r="15061" s="1" customFormat="1" customHeight="1" spans="1:5">
      <c r="A15061" s="1">
        <v>804424</v>
      </c>
      <c r="B15061" s="1" t="s">
        <v>17219</v>
      </c>
      <c r="C15061" s="1" t="s">
        <v>215</v>
      </c>
      <c r="E15061" s="1">
        <v>4560.65</v>
      </c>
    </row>
    <row r="15062" s="1" customFormat="1" customHeight="1" spans="1:5">
      <c r="A15062" s="1">
        <v>804252</v>
      </c>
      <c r="B15062" s="1" t="s">
        <v>17220</v>
      </c>
      <c r="C15062" s="1" t="s">
        <v>215</v>
      </c>
      <c r="E15062" s="1">
        <v>2503.02</v>
      </c>
    </row>
    <row r="15063" s="1" customFormat="1" customHeight="1" spans="1:5">
      <c r="A15063" s="1">
        <v>804257</v>
      </c>
      <c r="B15063" s="1" t="s">
        <v>17221</v>
      </c>
      <c r="C15063" s="1" t="s">
        <v>215</v>
      </c>
      <c r="E15063" s="1">
        <v>3055.86</v>
      </c>
    </row>
    <row r="15064" s="1" customFormat="1" customHeight="1" spans="1:5">
      <c r="A15064" s="1">
        <v>804256</v>
      </c>
      <c r="B15064" s="1" t="s">
        <v>17222</v>
      </c>
      <c r="C15064" s="1" t="s">
        <v>215</v>
      </c>
      <c r="E15064" s="1">
        <v>2520.45</v>
      </c>
    </row>
    <row r="15065" s="1" customFormat="1" customHeight="1" spans="1:5">
      <c r="A15065" s="1">
        <v>804427</v>
      </c>
      <c r="B15065" s="1" t="s">
        <v>17223</v>
      </c>
      <c r="C15065" s="1" t="s">
        <v>215</v>
      </c>
      <c r="E15065" s="1">
        <v>5782.61</v>
      </c>
    </row>
    <row r="15066" s="1" customFormat="1" customHeight="1" spans="1:5">
      <c r="A15066" s="1">
        <v>804259</v>
      </c>
      <c r="B15066" s="1" t="s">
        <v>17224</v>
      </c>
      <c r="C15066" s="1" t="s">
        <v>215</v>
      </c>
      <c r="E15066" s="1">
        <v>3080.13</v>
      </c>
    </row>
    <row r="15067" s="1" customFormat="1" customHeight="1" spans="1:5">
      <c r="A15067" s="1">
        <v>804426</v>
      </c>
      <c r="B15067" s="1" t="s">
        <v>17225</v>
      </c>
      <c r="C15067" s="1" t="s">
        <v>215</v>
      </c>
      <c r="E15067" s="1">
        <v>4778.98</v>
      </c>
    </row>
    <row r="15068" s="1" customFormat="1" customHeight="1" spans="1:5">
      <c r="A15068" s="1">
        <v>804258</v>
      </c>
      <c r="B15068" s="1" t="s">
        <v>17226</v>
      </c>
      <c r="C15068" s="1" t="s">
        <v>215</v>
      </c>
      <c r="E15068" s="1">
        <v>2542.66</v>
      </c>
    </row>
    <row r="15069" s="1" customFormat="1" customHeight="1" spans="1:5">
      <c r="A15069" s="1">
        <v>804261</v>
      </c>
      <c r="B15069" s="1" t="s">
        <v>17227</v>
      </c>
      <c r="C15069" s="1" t="s">
        <v>215</v>
      </c>
      <c r="E15069" s="1">
        <v>3115.9</v>
      </c>
    </row>
    <row r="15070" s="1" customFormat="1" customHeight="1" spans="1:5">
      <c r="A15070" s="1">
        <v>804260</v>
      </c>
      <c r="B15070" s="1" t="s">
        <v>17228</v>
      </c>
      <c r="C15070" s="1" t="s">
        <v>215</v>
      </c>
      <c r="E15070" s="1">
        <v>2575.52</v>
      </c>
    </row>
    <row r="15071" s="1" customFormat="1" customHeight="1" spans="1:5">
      <c r="A15071" s="1">
        <v>804263</v>
      </c>
      <c r="B15071" s="1" t="s">
        <v>17229</v>
      </c>
      <c r="C15071" s="1" t="s">
        <v>215</v>
      </c>
      <c r="E15071" s="1">
        <v>3164.71</v>
      </c>
    </row>
    <row r="15072" s="1" customFormat="1" customHeight="1" spans="1:5">
      <c r="A15072" s="1">
        <v>804262</v>
      </c>
      <c r="B15072" s="1" t="s">
        <v>17230</v>
      </c>
      <c r="C15072" s="1" t="s">
        <v>215</v>
      </c>
      <c r="E15072" s="1">
        <v>2620.57</v>
      </c>
    </row>
    <row r="15073" s="1" customFormat="1" customHeight="1" spans="1:5">
      <c r="A15073" s="1">
        <v>804429</v>
      </c>
      <c r="B15073" s="1" t="s">
        <v>17231</v>
      </c>
      <c r="C15073" s="1" t="s">
        <v>215</v>
      </c>
      <c r="E15073" s="1">
        <v>6453.99</v>
      </c>
    </row>
    <row r="15074" s="1" customFormat="1" customHeight="1" spans="1:5">
      <c r="A15074" s="1">
        <v>804265</v>
      </c>
      <c r="B15074" s="1" t="s">
        <v>17232</v>
      </c>
      <c r="C15074" s="1" t="s">
        <v>215</v>
      </c>
      <c r="E15074" s="1">
        <v>3229.99</v>
      </c>
    </row>
    <row r="15075" s="1" customFormat="1" customHeight="1" spans="1:5">
      <c r="A15075" s="1">
        <v>804428</v>
      </c>
      <c r="B15075" s="1" t="s">
        <v>17233</v>
      </c>
      <c r="C15075" s="1" t="s">
        <v>215</v>
      </c>
      <c r="E15075" s="1">
        <v>5329.76</v>
      </c>
    </row>
    <row r="15076" s="1" customFormat="1" customHeight="1" spans="1:5">
      <c r="A15076" s="1">
        <v>804264</v>
      </c>
      <c r="B15076" s="1" t="s">
        <v>17234</v>
      </c>
      <c r="C15076" s="1" t="s">
        <v>215</v>
      </c>
      <c r="E15076" s="1">
        <v>2681.38</v>
      </c>
    </row>
    <row r="15077" s="1" customFormat="1" customHeight="1" spans="1:5">
      <c r="A15077" s="1">
        <v>804267</v>
      </c>
      <c r="B15077" s="1" t="s">
        <v>17235</v>
      </c>
      <c r="C15077" s="1" t="s">
        <v>215</v>
      </c>
      <c r="E15077" s="1">
        <v>3313.65</v>
      </c>
    </row>
    <row r="15078" s="1" customFormat="1" customHeight="1" spans="1:5">
      <c r="A15078" s="1">
        <v>804266</v>
      </c>
      <c r="B15078" s="1" t="s">
        <v>17236</v>
      </c>
      <c r="C15078" s="1" t="s">
        <v>215</v>
      </c>
      <c r="E15078" s="1">
        <v>2759.95</v>
      </c>
    </row>
    <row r="15079" s="1" customFormat="1" customHeight="1" spans="1:5">
      <c r="A15079" s="1">
        <v>804269</v>
      </c>
      <c r="B15079" s="1" t="s">
        <v>17237</v>
      </c>
      <c r="C15079" s="1" t="s">
        <v>215</v>
      </c>
      <c r="E15079" s="1">
        <v>3425.04</v>
      </c>
    </row>
    <row r="15080" s="1" customFormat="1" customHeight="1" spans="1:5">
      <c r="A15080" s="1">
        <v>804268</v>
      </c>
      <c r="B15080" s="1" t="s">
        <v>17238</v>
      </c>
      <c r="C15080" s="1" t="s">
        <v>215</v>
      </c>
      <c r="E15080" s="1">
        <v>2865.41</v>
      </c>
    </row>
    <row r="15081" s="1" customFormat="1" customHeight="1" spans="1:5">
      <c r="A15081" s="1">
        <v>804431</v>
      </c>
      <c r="B15081" s="1" t="s">
        <v>17239</v>
      </c>
      <c r="C15081" s="1" t="s">
        <v>215</v>
      </c>
      <c r="E15081" s="1">
        <v>8001.12</v>
      </c>
    </row>
    <row r="15082" s="1" customFormat="1" customHeight="1" spans="1:5">
      <c r="A15082" s="1">
        <v>804271</v>
      </c>
      <c r="B15082" s="1" t="s">
        <v>17240</v>
      </c>
      <c r="C15082" s="1" t="s">
        <v>215</v>
      </c>
      <c r="E15082" s="1">
        <v>3574.13</v>
      </c>
    </row>
    <row r="15083" s="1" customFormat="1" customHeight="1" spans="1:5">
      <c r="A15083" s="1">
        <v>804430</v>
      </c>
      <c r="B15083" s="1" t="s">
        <v>17241</v>
      </c>
      <c r="C15083" s="1" t="s">
        <v>215</v>
      </c>
      <c r="E15083" s="1">
        <v>6595.75</v>
      </c>
    </row>
    <row r="15084" s="1" customFormat="1" customHeight="1" spans="1:5">
      <c r="A15084" s="1">
        <v>804270</v>
      </c>
      <c r="B15084" s="1" t="s">
        <v>17242</v>
      </c>
      <c r="C15084" s="1" t="s">
        <v>215</v>
      </c>
      <c r="E15084" s="1">
        <v>3007.96</v>
      </c>
    </row>
    <row r="15085" s="1" customFormat="1" customHeight="1" spans="1:5">
      <c r="A15085" s="1">
        <v>804255</v>
      </c>
      <c r="B15085" s="1" t="s">
        <v>17243</v>
      </c>
      <c r="C15085" s="1" t="s">
        <v>215</v>
      </c>
      <c r="E15085" s="1">
        <v>3041.54</v>
      </c>
    </row>
    <row r="15086" s="1" customFormat="1" customHeight="1" spans="1:5">
      <c r="A15086" s="1">
        <v>804254</v>
      </c>
      <c r="B15086" s="1" t="s">
        <v>17244</v>
      </c>
      <c r="C15086" s="1" t="s">
        <v>215</v>
      </c>
      <c r="E15086" s="1">
        <v>2507.34</v>
      </c>
    </row>
    <row r="15087" s="1" customFormat="1" customHeight="1" spans="1:5">
      <c r="A15087" s="1">
        <v>804433</v>
      </c>
      <c r="B15087" s="1" t="s">
        <v>17245</v>
      </c>
      <c r="C15087" s="1" t="s">
        <v>215</v>
      </c>
      <c r="E15087" s="1">
        <v>9725.4</v>
      </c>
    </row>
    <row r="15088" s="1" customFormat="1" customHeight="1" spans="1:5">
      <c r="A15088" s="1">
        <v>804273</v>
      </c>
      <c r="B15088" s="1" t="s">
        <v>17246</v>
      </c>
      <c r="C15088" s="1" t="s">
        <v>215</v>
      </c>
      <c r="E15088" s="1">
        <v>5205.67</v>
      </c>
    </row>
    <row r="15089" s="1" customFormat="1" customHeight="1" spans="1:5">
      <c r="A15089" s="1">
        <v>804432</v>
      </c>
      <c r="B15089" s="1" t="s">
        <v>17247</v>
      </c>
      <c r="C15089" s="1" t="s">
        <v>215</v>
      </c>
      <c r="E15089" s="1">
        <v>7892.49</v>
      </c>
    </row>
    <row r="15090" s="1" customFormat="1" customHeight="1" spans="1:5">
      <c r="A15090" s="1">
        <v>804272</v>
      </c>
      <c r="B15090" s="1" t="s">
        <v>17248</v>
      </c>
      <c r="C15090" s="1" t="s">
        <v>215</v>
      </c>
      <c r="E15090" s="1">
        <v>4250.96</v>
      </c>
    </row>
    <row r="15091" s="1" customFormat="1" customHeight="1" spans="1:5">
      <c r="A15091" s="1">
        <v>804277</v>
      </c>
      <c r="B15091" s="1" t="s">
        <v>17249</v>
      </c>
      <c r="C15091" s="1" t="s">
        <v>215</v>
      </c>
      <c r="E15091" s="1">
        <v>5234.48</v>
      </c>
    </row>
    <row r="15092" s="1" customFormat="1" customHeight="1" spans="1:5">
      <c r="A15092" s="1">
        <v>804276</v>
      </c>
      <c r="B15092" s="1" t="s">
        <v>17250</v>
      </c>
      <c r="C15092" s="1" t="s">
        <v>215</v>
      </c>
      <c r="E15092" s="1">
        <v>4276.86</v>
      </c>
    </row>
    <row r="15093" s="1" customFormat="1" customHeight="1" spans="1:5">
      <c r="A15093" s="1">
        <v>804435</v>
      </c>
      <c r="B15093" s="1" t="s">
        <v>17251</v>
      </c>
      <c r="C15093" s="1" t="s">
        <v>215</v>
      </c>
      <c r="E15093" s="1">
        <v>10206.84</v>
      </c>
    </row>
    <row r="15094" s="1" customFormat="1" customHeight="1" spans="1:5">
      <c r="A15094" s="1">
        <v>804279</v>
      </c>
      <c r="B15094" s="1" t="s">
        <v>17252</v>
      </c>
      <c r="C15094" s="1" t="s">
        <v>215</v>
      </c>
      <c r="E15094" s="1">
        <v>5270.49</v>
      </c>
    </row>
    <row r="15095" s="1" customFormat="1" customHeight="1" spans="1:5">
      <c r="A15095" s="1">
        <v>804434</v>
      </c>
      <c r="B15095" s="1" t="s">
        <v>17253</v>
      </c>
      <c r="C15095" s="1" t="s">
        <v>215</v>
      </c>
      <c r="E15095" s="1">
        <v>8280.22</v>
      </c>
    </row>
    <row r="15096" s="1" customFormat="1" customHeight="1" spans="1:5">
      <c r="A15096" s="1">
        <v>804278</v>
      </c>
      <c r="B15096" s="1" t="s">
        <v>17254</v>
      </c>
      <c r="C15096" s="1" t="s">
        <v>215</v>
      </c>
      <c r="E15096" s="1">
        <v>4309.24</v>
      </c>
    </row>
    <row r="15097" s="1" customFormat="1" customHeight="1" spans="1:5">
      <c r="A15097" s="1">
        <v>804281</v>
      </c>
      <c r="B15097" s="1" t="s">
        <v>17255</v>
      </c>
      <c r="C15097" s="1" t="s">
        <v>215</v>
      </c>
      <c r="E15097" s="1">
        <v>5323.57</v>
      </c>
    </row>
    <row r="15098" s="1" customFormat="1" customHeight="1" spans="1:5">
      <c r="A15098" s="1">
        <v>804280</v>
      </c>
      <c r="B15098" s="1" t="s">
        <v>17256</v>
      </c>
      <c r="C15098" s="1" t="s">
        <v>215</v>
      </c>
      <c r="E15098" s="1">
        <v>4357.35</v>
      </c>
    </row>
    <row r="15099" s="1" customFormat="1" customHeight="1" spans="1:5">
      <c r="A15099" s="1">
        <v>804283</v>
      </c>
      <c r="B15099" s="1" t="s">
        <v>17257</v>
      </c>
      <c r="C15099" s="1" t="s">
        <v>215</v>
      </c>
      <c r="E15099" s="1">
        <v>5396.04</v>
      </c>
    </row>
    <row r="15100" s="1" customFormat="1" customHeight="1" spans="1:5">
      <c r="A15100" s="1">
        <v>804282</v>
      </c>
      <c r="B15100" s="1" t="s">
        <v>17258</v>
      </c>
      <c r="C15100" s="1" t="s">
        <v>215</v>
      </c>
      <c r="E15100" s="1">
        <v>4423.52</v>
      </c>
    </row>
    <row r="15101" s="1" customFormat="1" customHeight="1" spans="1:5">
      <c r="A15101" s="1">
        <v>804437</v>
      </c>
      <c r="B15101" s="1" t="s">
        <v>17259</v>
      </c>
      <c r="C15101" s="1" t="s">
        <v>215</v>
      </c>
      <c r="E15101" s="1">
        <v>11430.17</v>
      </c>
    </row>
    <row r="15102" s="1" customFormat="1" customHeight="1" spans="1:5">
      <c r="A15102" s="1">
        <v>804285</v>
      </c>
      <c r="B15102" s="1" t="s">
        <v>17260</v>
      </c>
      <c r="C15102" s="1" t="s">
        <v>215</v>
      </c>
      <c r="E15102" s="1">
        <v>5491.41</v>
      </c>
    </row>
    <row r="15103" s="1" customFormat="1" customHeight="1" spans="1:5">
      <c r="A15103" s="1">
        <v>804436</v>
      </c>
      <c r="B15103" s="1" t="s">
        <v>17261</v>
      </c>
      <c r="C15103" s="1" t="s">
        <v>215</v>
      </c>
      <c r="E15103" s="1">
        <v>9265.74</v>
      </c>
    </row>
    <row r="15104" s="1" customFormat="1" customHeight="1" spans="1:5">
      <c r="A15104" s="1">
        <v>804284</v>
      </c>
      <c r="B15104" s="1" t="s">
        <v>17262</v>
      </c>
      <c r="C15104" s="1" t="s">
        <v>215</v>
      </c>
      <c r="E15104" s="1">
        <v>4511.15</v>
      </c>
    </row>
    <row r="15105" s="1" customFormat="1" customHeight="1" spans="1:5">
      <c r="A15105" s="1">
        <v>804287</v>
      </c>
      <c r="B15105" s="1" t="s">
        <v>17263</v>
      </c>
      <c r="C15105" s="1" t="s">
        <v>215</v>
      </c>
      <c r="E15105" s="1">
        <v>5615.38</v>
      </c>
    </row>
    <row r="15106" s="1" customFormat="1" customHeight="1" spans="1:5">
      <c r="A15106" s="1">
        <v>804286</v>
      </c>
      <c r="B15106" s="1" t="s">
        <v>17264</v>
      </c>
      <c r="C15106" s="1" t="s">
        <v>215</v>
      </c>
      <c r="E15106" s="1">
        <v>4626.27</v>
      </c>
    </row>
    <row r="15107" s="1" customFormat="1" customHeight="1" spans="1:5">
      <c r="A15107" s="1">
        <v>804289</v>
      </c>
      <c r="B15107" s="1" t="s">
        <v>17265</v>
      </c>
      <c r="C15107" s="1" t="s">
        <v>215</v>
      </c>
      <c r="E15107" s="1">
        <v>5778.05</v>
      </c>
    </row>
    <row r="15108" s="1" customFormat="1" customHeight="1" spans="1:5">
      <c r="A15108" s="1">
        <v>804288</v>
      </c>
      <c r="B15108" s="1" t="s">
        <v>17266</v>
      </c>
      <c r="C15108" s="1" t="s">
        <v>215</v>
      </c>
      <c r="E15108" s="1">
        <v>4778.78</v>
      </c>
    </row>
    <row r="15109" s="1" customFormat="1" customHeight="1" spans="1:5">
      <c r="A15109" s="1">
        <v>804439</v>
      </c>
      <c r="B15109" s="1" t="s">
        <v>17267</v>
      </c>
      <c r="C15109" s="1" t="s">
        <v>215</v>
      </c>
      <c r="E15109" s="1">
        <v>14232.09</v>
      </c>
    </row>
    <row r="15110" s="1" customFormat="1" customHeight="1" spans="1:5">
      <c r="A15110" s="1">
        <v>804291</v>
      </c>
      <c r="B15110" s="1" t="s">
        <v>17268</v>
      </c>
      <c r="C15110" s="1" t="s">
        <v>215</v>
      </c>
      <c r="E15110" s="1">
        <v>5993.62</v>
      </c>
    </row>
    <row r="15111" s="1" customFormat="1" customHeight="1" spans="1:5">
      <c r="A15111" s="1">
        <v>804438</v>
      </c>
      <c r="B15111" s="1" t="s">
        <v>17269</v>
      </c>
      <c r="C15111" s="1" t="s">
        <v>215</v>
      </c>
      <c r="E15111" s="1">
        <v>11517.24</v>
      </c>
    </row>
    <row r="15112" s="1" customFormat="1" customHeight="1" spans="1:5">
      <c r="A15112" s="1">
        <v>804290</v>
      </c>
      <c r="B15112" s="1" t="s">
        <v>17270</v>
      </c>
      <c r="C15112" s="1" t="s">
        <v>215</v>
      </c>
      <c r="E15112" s="1">
        <v>4983.21</v>
      </c>
    </row>
    <row r="15113" s="1" customFormat="1" customHeight="1" spans="1:5">
      <c r="A15113" s="1">
        <v>804275</v>
      </c>
      <c r="B15113" s="1" t="s">
        <v>17271</v>
      </c>
      <c r="C15113" s="1" t="s">
        <v>215</v>
      </c>
      <c r="E15113" s="1">
        <v>5212.88</v>
      </c>
    </row>
    <row r="15114" s="1" customFormat="1" customHeight="1" spans="1:5">
      <c r="A15114" s="1">
        <v>804274</v>
      </c>
      <c r="B15114" s="1" t="s">
        <v>17272</v>
      </c>
      <c r="C15114" s="1" t="s">
        <v>215</v>
      </c>
      <c r="E15114" s="1">
        <v>4257.43</v>
      </c>
    </row>
    <row r="15115" s="1" customFormat="1" customHeight="1" spans="1:5">
      <c r="A15115" s="1">
        <v>804061</v>
      </c>
      <c r="B15115" s="1" t="s">
        <v>17273</v>
      </c>
      <c r="C15115" s="1" t="s">
        <v>215</v>
      </c>
      <c r="E15115" s="1">
        <v>357.76</v>
      </c>
    </row>
    <row r="15116" s="1" customFormat="1" customHeight="1" spans="1:5">
      <c r="A15116" s="1">
        <v>804060</v>
      </c>
      <c r="B15116" s="1" t="s">
        <v>17274</v>
      </c>
      <c r="C15116" s="1" t="s">
        <v>215</v>
      </c>
      <c r="E15116" s="1">
        <v>306.55</v>
      </c>
    </row>
    <row r="15117" s="1" customFormat="1" customHeight="1" spans="1:5">
      <c r="A15117" s="1">
        <v>804065</v>
      </c>
      <c r="B15117" s="1" t="s">
        <v>17275</v>
      </c>
      <c r="C15117" s="1" t="s">
        <v>215</v>
      </c>
      <c r="E15117" s="1">
        <v>359.31</v>
      </c>
    </row>
    <row r="15118" s="1" customFormat="1" customHeight="1" spans="1:5">
      <c r="A15118" s="1">
        <v>804064</v>
      </c>
      <c r="B15118" s="1" t="s">
        <v>17276</v>
      </c>
      <c r="C15118" s="1" t="s">
        <v>215</v>
      </c>
      <c r="E15118" s="1">
        <v>308.09</v>
      </c>
    </row>
    <row r="15119" s="1" customFormat="1" customHeight="1" spans="1:5">
      <c r="A15119" s="1">
        <v>804067</v>
      </c>
      <c r="B15119" s="1" t="s">
        <v>17277</v>
      </c>
      <c r="C15119" s="1" t="s">
        <v>215</v>
      </c>
      <c r="E15119" s="1">
        <v>360.85</v>
      </c>
    </row>
    <row r="15120" s="1" customFormat="1" customHeight="1" spans="1:5">
      <c r="A15120" s="1">
        <v>804066</v>
      </c>
      <c r="B15120" s="1" t="s">
        <v>17278</v>
      </c>
      <c r="C15120" s="1" t="s">
        <v>215</v>
      </c>
      <c r="E15120" s="1">
        <v>309.64</v>
      </c>
    </row>
    <row r="15121" s="1" customFormat="1" customHeight="1" spans="1:5">
      <c r="A15121" s="1">
        <v>804069</v>
      </c>
      <c r="B15121" s="1" t="s">
        <v>17279</v>
      </c>
      <c r="C15121" s="1" t="s">
        <v>215</v>
      </c>
      <c r="E15121" s="1">
        <v>363.6</v>
      </c>
    </row>
    <row r="15122" s="1" customFormat="1" customHeight="1" spans="1:5">
      <c r="A15122" s="1">
        <v>804068</v>
      </c>
      <c r="B15122" s="1" t="s">
        <v>17280</v>
      </c>
      <c r="C15122" s="1" t="s">
        <v>215</v>
      </c>
      <c r="E15122" s="1">
        <v>312.26</v>
      </c>
    </row>
    <row r="15123" s="1" customFormat="1" customHeight="1" spans="1:5">
      <c r="A15123" s="1">
        <v>804071</v>
      </c>
      <c r="B15123" s="1" t="s">
        <v>17281</v>
      </c>
      <c r="C15123" s="1" t="s">
        <v>215</v>
      </c>
      <c r="E15123" s="1">
        <v>367.47</v>
      </c>
    </row>
    <row r="15124" s="1" customFormat="1" customHeight="1" spans="1:5">
      <c r="A15124" s="1">
        <v>804070</v>
      </c>
      <c r="B15124" s="1" t="s">
        <v>17282</v>
      </c>
      <c r="C15124" s="1" t="s">
        <v>215</v>
      </c>
      <c r="E15124" s="1">
        <v>316.13</v>
      </c>
    </row>
    <row r="15125" s="1" customFormat="1" customHeight="1" spans="1:5">
      <c r="A15125" s="1">
        <v>804073</v>
      </c>
      <c r="B15125" s="1" t="s">
        <v>17283</v>
      </c>
      <c r="C15125" s="1" t="s">
        <v>215</v>
      </c>
      <c r="E15125" s="1">
        <v>372.53</v>
      </c>
    </row>
    <row r="15126" s="1" customFormat="1" customHeight="1" spans="1:5">
      <c r="A15126" s="1">
        <v>804072</v>
      </c>
      <c r="B15126" s="1" t="s">
        <v>17284</v>
      </c>
      <c r="C15126" s="1" t="s">
        <v>215</v>
      </c>
      <c r="E15126" s="1">
        <v>321.07</v>
      </c>
    </row>
    <row r="15127" s="1" customFormat="1" customHeight="1" spans="1:5">
      <c r="A15127" s="1">
        <v>804075</v>
      </c>
      <c r="B15127" s="1" t="s">
        <v>17285</v>
      </c>
      <c r="C15127" s="1" t="s">
        <v>215</v>
      </c>
      <c r="E15127" s="1">
        <v>379.49</v>
      </c>
    </row>
    <row r="15128" s="1" customFormat="1" customHeight="1" spans="1:5">
      <c r="A15128" s="1">
        <v>804074</v>
      </c>
      <c r="B15128" s="1" t="s">
        <v>17286</v>
      </c>
      <c r="C15128" s="1" t="s">
        <v>215</v>
      </c>
      <c r="E15128" s="1">
        <v>328.03</v>
      </c>
    </row>
    <row r="15129" s="1" customFormat="1" customHeight="1" spans="1:5">
      <c r="A15129" s="1">
        <v>804077</v>
      </c>
      <c r="B15129" s="1" t="s">
        <v>17287</v>
      </c>
      <c r="C15129" s="1" t="s">
        <v>215</v>
      </c>
      <c r="E15129" s="1">
        <v>388.42</v>
      </c>
    </row>
    <row r="15130" s="1" customFormat="1" customHeight="1" spans="1:5">
      <c r="A15130" s="1">
        <v>804076</v>
      </c>
      <c r="B15130" s="1" t="s">
        <v>17288</v>
      </c>
      <c r="C15130" s="1" t="s">
        <v>215</v>
      </c>
      <c r="E15130" s="1">
        <v>336.84</v>
      </c>
    </row>
    <row r="15131" s="1" customFormat="1" customHeight="1" spans="1:5">
      <c r="A15131" s="1">
        <v>804079</v>
      </c>
      <c r="B15131" s="1" t="s">
        <v>17289</v>
      </c>
      <c r="C15131" s="1" t="s">
        <v>215</v>
      </c>
      <c r="E15131" s="1">
        <v>401.99</v>
      </c>
    </row>
    <row r="15132" s="1" customFormat="1" customHeight="1" spans="1:5">
      <c r="A15132" s="1">
        <v>804078</v>
      </c>
      <c r="B15132" s="1" t="s">
        <v>17290</v>
      </c>
      <c r="C15132" s="1" t="s">
        <v>215</v>
      </c>
      <c r="E15132" s="1">
        <v>350.29</v>
      </c>
    </row>
    <row r="15133" s="1" customFormat="1" customHeight="1" spans="1:5">
      <c r="A15133" s="1">
        <v>804063</v>
      </c>
      <c r="B15133" s="1" t="s">
        <v>17291</v>
      </c>
      <c r="C15133" s="1" t="s">
        <v>215</v>
      </c>
      <c r="E15133" s="1">
        <v>358.54</v>
      </c>
    </row>
    <row r="15134" s="1" customFormat="1" customHeight="1" spans="1:5">
      <c r="A15134" s="1">
        <v>804062</v>
      </c>
      <c r="B15134" s="1" t="s">
        <v>17292</v>
      </c>
      <c r="C15134" s="1" t="s">
        <v>215</v>
      </c>
      <c r="E15134" s="1">
        <v>307.32</v>
      </c>
    </row>
    <row r="15135" s="1" customFormat="1" customHeight="1" spans="1:5">
      <c r="A15135" s="1">
        <v>804377</v>
      </c>
      <c r="B15135" s="1" t="s">
        <v>17293</v>
      </c>
      <c r="C15135" s="1" t="s">
        <v>215</v>
      </c>
      <c r="E15135" s="1">
        <v>1068.57</v>
      </c>
    </row>
    <row r="15136" s="1" customFormat="1" customHeight="1" spans="1:5">
      <c r="A15136" s="1">
        <v>804081</v>
      </c>
      <c r="B15136" s="1" t="s">
        <v>17294</v>
      </c>
      <c r="C15136" s="1" t="s">
        <v>215</v>
      </c>
      <c r="E15136" s="1">
        <v>720.57</v>
      </c>
    </row>
    <row r="15137" s="1" customFormat="1" customHeight="1" spans="1:5">
      <c r="A15137" s="1">
        <v>804376</v>
      </c>
      <c r="B15137" s="1" t="s">
        <v>17295</v>
      </c>
      <c r="C15137" s="1" t="s">
        <v>215</v>
      </c>
      <c r="E15137" s="1">
        <v>928.96</v>
      </c>
    </row>
    <row r="15138" s="1" customFormat="1" customHeight="1" spans="1:5">
      <c r="A15138" s="1">
        <v>804080</v>
      </c>
      <c r="B15138" s="1" t="s">
        <v>17296</v>
      </c>
      <c r="C15138" s="1" t="s">
        <v>215</v>
      </c>
      <c r="E15138" s="1">
        <v>607.72</v>
      </c>
    </row>
    <row r="15139" s="1" customFormat="1" customHeight="1" spans="1:5">
      <c r="A15139" s="1">
        <v>804085</v>
      </c>
      <c r="B15139" s="1" t="s">
        <v>17297</v>
      </c>
      <c r="C15139" s="1" t="s">
        <v>215</v>
      </c>
      <c r="E15139" s="1">
        <v>723.32</v>
      </c>
    </row>
    <row r="15140" s="1" customFormat="1" customHeight="1" spans="1:5">
      <c r="A15140" s="1">
        <v>804084</v>
      </c>
      <c r="B15140" s="1" t="s">
        <v>17298</v>
      </c>
      <c r="C15140" s="1" t="s">
        <v>215</v>
      </c>
      <c r="E15140" s="1">
        <v>610.35</v>
      </c>
    </row>
    <row r="15141" s="1" customFormat="1" customHeight="1" spans="1:5">
      <c r="A15141" s="1">
        <v>804379</v>
      </c>
      <c r="B15141" s="1" t="s">
        <v>17299</v>
      </c>
      <c r="C15141" s="1" t="s">
        <v>215</v>
      </c>
      <c r="E15141" s="1">
        <v>893.01</v>
      </c>
    </row>
    <row r="15142" s="1" customFormat="1" customHeight="1" spans="1:5">
      <c r="A15142" s="1">
        <v>804087</v>
      </c>
      <c r="B15142" s="1" t="s">
        <v>17300</v>
      </c>
      <c r="C15142" s="1" t="s">
        <v>215</v>
      </c>
      <c r="E15142" s="1">
        <v>726.41</v>
      </c>
    </row>
    <row r="15143" s="1" customFormat="1" customHeight="1" spans="1:5">
      <c r="A15143" s="1">
        <v>804378</v>
      </c>
      <c r="B15143" s="1" t="s">
        <v>17301</v>
      </c>
      <c r="C15143" s="1" t="s">
        <v>215</v>
      </c>
      <c r="E15143" s="1">
        <v>745.54</v>
      </c>
    </row>
    <row r="15144" s="1" customFormat="1" customHeight="1" spans="1:5">
      <c r="A15144" s="1">
        <v>804086</v>
      </c>
      <c r="B15144" s="1" t="s">
        <v>17302</v>
      </c>
      <c r="C15144" s="1" t="s">
        <v>215</v>
      </c>
      <c r="E15144" s="1">
        <v>613.44</v>
      </c>
    </row>
    <row r="15145" s="1" customFormat="1" customHeight="1" spans="1:5">
      <c r="A15145" s="1">
        <v>804089</v>
      </c>
      <c r="B15145" s="1" t="s">
        <v>17303</v>
      </c>
      <c r="C15145" s="1" t="s">
        <v>215</v>
      </c>
      <c r="E15145" s="1">
        <v>731.48</v>
      </c>
    </row>
    <row r="15146" s="1" customFormat="1" customHeight="1" spans="1:5">
      <c r="A15146" s="1">
        <v>804088</v>
      </c>
      <c r="B15146" s="1" t="s">
        <v>17304</v>
      </c>
      <c r="C15146" s="1" t="s">
        <v>215</v>
      </c>
      <c r="E15146" s="1">
        <v>618.39</v>
      </c>
    </row>
    <row r="15147" s="1" customFormat="1" customHeight="1" spans="1:5">
      <c r="A15147" s="1">
        <v>804091</v>
      </c>
      <c r="B15147" s="1" t="s">
        <v>17305</v>
      </c>
      <c r="C15147" s="1" t="s">
        <v>215</v>
      </c>
      <c r="E15147" s="1">
        <v>738.09</v>
      </c>
    </row>
    <row r="15148" s="1" customFormat="1" customHeight="1" spans="1:5">
      <c r="A15148" s="1">
        <v>804090</v>
      </c>
      <c r="B15148" s="1" t="s">
        <v>17306</v>
      </c>
      <c r="C15148" s="1" t="s">
        <v>215</v>
      </c>
      <c r="E15148" s="1">
        <v>624.88</v>
      </c>
    </row>
    <row r="15149" s="1" customFormat="1" customHeight="1" spans="1:5">
      <c r="A15149" s="1">
        <v>804381</v>
      </c>
      <c r="B15149" s="1" t="s">
        <v>17307</v>
      </c>
      <c r="C15149" s="1" t="s">
        <v>215</v>
      </c>
      <c r="E15149" s="1">
        <v>1262.96</v>
      </c>
    </row>
    <row r="15150" s="1" customFormat="1" customHeight="1" spans="1:5">
      <c r="A15150" s="1">
        <v>804093</v>
      </c>
      <c r="B15150" s="1" t="s">
        <v>17308</v>
      </c>
      <c r="C15150" s="1" t="s">
        <v>215</v>
      </c>
      <c r="E15150" s="1">
        <v>747.45</v>
      </c>
    </row>
    <row r="15151" s="1" customFormat="1" customHeight="1" spans="1:5">
      <c r="A15151" s="1">
        <v>804380</v>
      </c>
      <c r="B15151" s="1" t="s">
        <v>17309</v>
      </c>
      <c r="C15151" s="1" t="s">
        <v>215</v>
      </c>
      <c r="E15151" s="1">
        <v>1095.87</v>
      </c>
    </row>
    <row r="15152" s="1" customFormat="1" customHeight="1" spans="1:5">
      <c r="A15152" s="1">
        <v>804092</v>
      </c>
      <c r="B15152" s="1" t="s">
        <v>17310</v>
      </c>
      <c r="C15152" s="1" t="s">
        <v>215</v>
      </c>
      <c r="E15152" s="1">
        <v>633.99</v>
      </c>
    </row>
    <row r="15153" s="1" customFormat="1" customHeight="1" spans="1:5">
      <c r="A15153" s="1">
        <v>804095</v>
      </c>
      <c r="B15153" s="1" t="s">
        <v>17311</v>
      </c>
      <c r="C15153" s="1" t="s">
        <v>215</v>
      </c>
      <c r="E15153" s="1">
        <v>760.24</v>
      </c>
    </row>
    <row r="15154" s="1" customFormat="1" customHeight="1" spans="1:5">
      <c r="A15154" s="1">
        <v>804094</v>
      </c>
      <c r="B15154" s="1" t="s">
        <v>17312</v>
      </c>
      <c r="C15154" s="1" t="s">
        <v>215</v>
      </c>
      <c r="E15154" s="1">
        <v>646.67</v>
      </c>
    </row>
    <row r="15155" s="1" customFormat="1" customHeight="1" spans="1:5">
      <c r="A15155" s="1">
        <v>804097</v>
      </c>
      <c r="B15155" s="1" t="s">
        <v>17313</v>
      </c>
      <c r="C15155" s="1" t="s">
        <v>215</v>
      </c>
      <c r="E15155" s="1">
        <v>776.56</v>
      </c>
    </row>
    <row r="15156" s="1" customFormat="1" customHeight="1" spans="1:5">
      <c r="A15156" s="1">
        <v>804096</v>
      </c>
      <c r="B15156" s="1" t="s">
        <v>17314</v>
      </c>
      <c r="C15156" s="1" t="s">
        <v>215</v>
      </c>
      <c r="E15156" s="1">
        <v>662.74</v>
      </c>
    </row>
    <row r="15157" s="1" customFormat="1" customHeight="1" spans="1:5">
      <c r="A15157" s="1">
        <v>804383</v>
      </c>
      <c r="B15157" s="1" t="s">
        <v>17315</v>
      </c>
      <c r="C15157" s="1" t="s">
        <v>215</v>
      </c>
      <c r="E15157" s="1">
        <v>1561.38</v>
      </c>
    </row>
    <row r="15158" s="1" customFormat="1" customHeight="1" spans="1:5">
      <c r="A15158" s="1">
        <v>804099</v>
      </c>
      <c r="B15158" s="1" t="s">
        <v>17316</v>
      </c>
      <c r="C15158" s="1" t="s">
        <v>215</v>
      </c>
      <c r="E15158" s="1">
        <v>799.83</v>
      </c>
    </row>
    <row r="15159" s="1" customFormat="1" customHeight="1" spans="1:5">
      <c r="A15159" s="1">
        <v>804382</v>
      </c>
      <c r="B15159" s="1" t="s">
        <v>17317</v>
      </c>
      <c r="C15159" s="1" t="s">
        <v>215</v>
      </c>
      <c r="E15159" s="1">
        <v>1352.88</v>
      </c>
    </row>
    <row r="15160" s="1" customFormat="1" customHeight="1" spans="1:5">
      <c r="A15160" s="1">
        <v>804098</v>
      </c>
      <c r="B15160" s="1" t="s">
        <v>17318</v>
      </c>
      <c r="C15160" s="1" t="s">
        <v>215</v>
      </c>
      <c r="E15160" s="1">
        <v>685.78</v>
      </c>
    </row>
    <row r="15161" s="1" customFormat="1" customHeight="1" spans="1:5">
      <c r="A15161" s="1">
        <v>804083</v>
      </c>
      <c r="B15161" s="1" t="s">
        <v>17319</v>
      </c>
      <c r="C15161" s="1" t="s">
        <v>215</v>
      </c>
      <c r="E15161" s="1">
        <v>721.34</v>
      </c>
    </row>
    <row r="15162" s="1" customFormat="1" customHeight="1" spans="1:5">
      <c r="A15162" s="1">
        <v>804082</v>
      </c>
      <c r="B15162" s="1" t="s">
        <v>17320</v>
      </c>
      <c r="C15162" s="1" t="s">
        <v>215</v>
      </c>
      <c r="E15162" s="1">
        <v>608.5</v>
      </c>
    </row>
    <row r="15163" s="1" customFormat="1" customHeight="1" spans="1:5">
      <c r="A15163" s="1">
        <v>804385</v>
      </c>
      <c r="B15163" s="1" t="s">
        <v>17321</v>
      </c>
      <c r="C15163" s="1" t="s">
        <v>215</v>
      </c>
      <c r="E15163" s="1">
        <v>1777.85</v>
      </c>
    </row>
    <row r="15164" s="1" customFormat="1" customHeight="1" spans="1:5">
      <c r="A15164" s="1">
        <v>804101</v>
      </c>
      <c r="B15164" s="1" t="s">
        <v>17322</v>
      </c>
      <c r="C15164" s="1" t="s">
        <v>215</v>
      </c>
      <c r="E15164" s="1">
        <v>1219.73</v>
      </c>
    </row>
    <row r="15165" s="1" customFormat="1" customHeight="1" spans="1:5">
      <c r="A15165" s="1">
        <v>804384</v>
      </c>
      <c r="B15165" s="1" t="s">
        <v>17323</v>
      </c>
      <c r="C15165" s="1" t="s">
        <v>215</v>
      </c>
      <c r="E15165" s="1">
        <v>1518.74</v>
      </c>
    </row>
    <row r="15166" s="1" customFormat="1" customHeight="1" spans="1:5">
      <c r="A15166" s="1">
        <v>804100</v>
      </c>
      <c r="B15166" s="1" t="s">
        <v>17324</v>
      </c>
      <c r="C15166" s="1" t="s">
        <v>215</v>
      </c>
      <c r="E15166" s="1">
        <v>1023.7</v>
      </c>
    </row>
    <row r="15167" s="1" customFormat="1" customHeight="1" spans="1:5">
      <c r="A15167" s="1">
        <v>804105</v>
      </c>
      <c r="B15167" s="1" t="s">
        <v>17325</v>
      </c>
      <c r="C15167" s="1" t="s">
        <v>215</v>
      </c>
      <c r="E15167" s="1">
        <v>1224.02</v>
      </c>
    </row>
    <row r="15168" s="1" customFormat="1" customHeight="1" spans="1:5">
      <c r="A15168" s="1">
        <v>804104</v>
      </c>
      <c r="B15168" s="1" t="s">
        <v>17326</v>
      </c>
      <c r="C15168" s="1" t="s">
        <v>215</v>
      </c>
      <c r="E15168" s="1">
        <v>1027.87</v>
      </c>
    </row>
    <row r="15169" s="1" customFormat="1" customHeight="1" spans="1:5">
      <c r="A15169" s="1">
        <v>804387</v>
      </c>
      <c r="B15169" s="1" t="s">
        <v>17327</v>
      </c>
      <c r="C15169" s="1" t="s">
        <v>215</v>
      </c>
      <c r="E15169" s="1">
        <v>1873.26</v>
      </c>
    </row>
    <row r="15170" s="1" customFormat="1" customHeight="1" spans="1:5">
      <c r="A15170" s="1">
        <v>804107</v>
      </c>
      <c r="B15170" s="1" t="s">
        <v>17328</v>
      </c>
      <c r="C15170" s="1" t="s">
        <v>215</v>
      </c>
      <c r="E15170" s="1">
        <v>1229.86</v>
      </c>
    </row>
    <row r="15171" s="1" customFormat="1" customHeight="1" spans="1:5">
      <c r="A15171" s="1">
        <v>804386</v>
      </c>
      <c r="B15171" s="1" t="s">
        <v>17329</v>
      </c>
      <c r="C15171" s="1" t="s">
        <v>215</v>
      </c>
      <c r="E15171" s="1">
        <v>1599.38</v>
      </c>
    </row>
    <row r="15172" s="1" customFormat="1" customHeight="1" spans="1:5">
      <c r="A15172" s="1">
        <v>804106</v>
      </c>
      <c r="B15172" s="1" t="s">
        <v>17330</v>
      </c>
      <c r="C15172" s="1" t="s">
        <v>215</v>
      </c>
      <c r="E15172" s="1">
        <v>1033.59</v>
      </c>
    </row>
    <row r="15173" s="1" customFormat="1" customHeight="1" spans="1:5">
      <c r="A15173" s="1">
        <v>804109</v>
      </c>
      <c r="B15173" s="1" t="s">
        <v>17331</v>
      </c>
      <c r="C15173" s="1" t="s">
        <v>215</v>
      </c>
      <c r="E15173" s="1">
        <v>1238.79</v>
      </c>
    </row>
    <row r="15174" s="1" customFormat="1" customHeight="1" spans="1:5">
      <c r="A15174" s="1">
        <v>804108</v>
      </c>
      <c r="B15174" s="1" t="s">
        <v>17332</v>
      </c>
      <c r="C15174" s="1" t="s">
        <v>215</v>
      </c>
      <c r="E15174" s="1">
        <v>1042.4</v>
      </c>
    </row>
    <row r="15175" s="1" customFormat="1" customHeight="1" spans="1:5">
      <c r="A15175" s="1">
        <v>804111</v>
      </c>
      <c r="B15175" s="1" t="s">
        <v>17333</v>
      </c>
      <c r="C15175" s="1" t="s">
        <v>215</v>
      </c>
      <c r="E15175" s="1">
        <v>1250.47</v>
      </c>
    </row>
    <row r="15176" s="1" customFormat="1" customHeight="1" spans="1:5">
      <c r="A15176" s="1">
        <v>804110</v>
      </c>
      <c r="B15176" s="1" t="s">
        <v>17334</v>
      </c>
      <c r="C15176" s="1" t="s">
        <v>215</v>
      </c>
      <c r="E15176" s="1">
        <v>1053.84</v>
      </c>
    </row>
    <row r="15177" s="1" customFormat="1" customHeight="1" spans="1:5">
      <c r="A15177" s="1">
        <v>804389</v>
      </c>
      <c r="B15177" s="1" t="s">
        <v>17335</v>
      </c>
      <c r="C15177" s="1" t="s">
        <v>215</v>
      </c>
      <c r="E15177" s="1">
        <v>2092.11</v>
      </c>
    </row>
    <row r="15178" s="1" customFormat="1" customHeight="1" spans="1:5">
      <c r="A15178" s="1">
        <v>804113</v>
      </c>
      <c r="B15178" s="1" t="s">
        <v>17336</v>
      </c>
      <c r="C15178" s="1" t="s">
        <v>215</v>
      </c>
      <c r="E15178" s="1">
        <v>1266.44</v>
      </c>
    </row>
    <row r="15179" s="1" customFormat="1" customHeight="1" spans="1:5">
      <c r="A15179" s="1">
        <v>804388</v>
      </c>
      <c r="B15179" s="1" t="s">
        <v>17337</v>
      </c>
      <c r="C15179" s="1" t="s">
        <v>215</v>
      </c>
      <c r="E15179" s="1">
        <v>1784.69</v>
      </c>
    </row>
    <row r="15180" s="1" customFormat="1" customHeight="1" spans="1:5">
      <c r="A15180" s="1">
        <v>804112</v>
      </c>
      <c r="B15180" s="1" t="s">
        <v>17338</v>
      </c>
      <c r="C15180" s="1" t="s">
        <v>215</v>
      </c>
      <c r="E15180" s="1">
        <v>1069.44</v>
      </c>
    </row>
    <row r="15181" s="1" customFormat="1" customHeight="1" spans="1:5">
      <c r="A15181" s="1">
        <v>804115</v>
      </c>
      <c r="B15181" s="1" t="s">
        <v>17339</v>
      </c>
      <c r="C15181" s="1" t="s">
        <v>215</v>
      </c>
      <c r="E15181" s="1">
        <v>1288.6</v>
      </c>
    </row>
    <row r="15182" s="1" customFormat="1" customHeight="1" spans="1:5">
      <c r="A15182" s="1">
        <v>804114</v>
      </c>
      <c r="B15182" s="1" t="s">
        <v>17340</v>
      </c>
      <c r="C15182" s="1" t="s">
        <v>215</v>
      </c>
      <c r="E15182" s="1">
        <v>1091.24</v>
      </c>
    </row>
    <row r="15183" s="1" customFormat="1" customHeight="1" spans="1:5">
      <c r="A15183" s="1">
        <v>804117</v>
      </c>
      <c r="B15183" s="1" t="s">
        <v>17341</v>
      </c>
      <c r="C15183" s="1" t="s">
        <v>215</v>
      </c>
      <c r="E15183" s="1">
        <v>1317.71</v>
      </c>
    </row>
    <row r="15184" s="1" customFormat="1" customHeight="1" spans="1:5">
      <c r="A15184" s="1">
        <v>804116</v>
      </c>
      <c r="B15184" s="1" t="s">
        <v>17342</v>
      </c>
      <c r="C15184" s="1" t="s">
        <v>215</v>
      </c>
      <c r="E15184" s="1">
        <v>1119.99</v>
      </c>
    </row>
    <row r="15185" s="1" customFormat="1" customHeight="1" spans="1:5">
      <c r="A15185" s="1">
        <v>804391</v>
      </c>
      <c r="B15185" s="1" t="s">
        <v>17343</v>
      </c>
      <c r="C15185" s="1" t="s">
        <v>215</v>
      </c>
      <c r="E15185" s="1">
        <v>2596.68</v>
      </c>
    </row>
    <row r="15186" s="1" customFormat="1" customHeight="1" spans="1:5">
      <c r="A15186" s="1">
        <v>804119</v>
      </c>
      <c r="B15186" s="1" t="s">
        <v>17344</v>
      </c>
      <c r="C15186" s="1" t="s">
        <v>215</v>
      </c>
      <c r="E15186" s="1">
        <v>1357.65</v>
      </c>
    </row>
    <row r="15187" s="1" customFormat="1" customHeight="1" spans="1:5">
      <c r="A15187" s="1">
        <v>804390</v>
      </c>
      <c r="B15187" s="1" t="s">
        <v>17345</v>
      </c>
      <c r="C15187" s="1" t="s">
        <v>215</v>
      </c>
      <c r="E15187" s="1">
        <v>2210.68</v>
      </c>
    </row>
    <row r="15188" s="1" customFormat="1" customHeight="1" spans="1:5">
      <c r="A15188" s="1">
        <v>804118</v>
      </c>
      <c r="B15188" s="1" t="s">
        <v>17346</v>
      </c>
      <c r="C15188" s="1" t="s">
        <v>215</v>
      </c>
      <c r="E15188" s="1">
        <v>1159.56</v>
      </c>
    </row>
    <row r="15189" s="1" customFormat="1" customHeight="1" spans="1:5">
      <c r="A15189" s="1">
        <v>804103</v>
      </c>
      <c r="B15189" s="1" t="s">
        <v>17347</v>
      </c>
      <c r="C15189" s="1" t="s">
        <v>215</v>
      </c>
      <c r="E15189" s="1">
        <v>1221.28</v>
      </c>
    </row>
    <row r="15190" s="1" customFormat="1" customHeight="1" spans="1:5">
      <c r="A15190" s="1">
        <v>804102</v>
      </c>
      <c r="B15190" s="1" t="s">
        <v>17348</v>
      </c>
      <c r="C15190" s="1" t="s">
        <v>215</v>
      </c>
      <c r="E15190" s="1">
        <v>1025.25</v>
      </c>
    </row>
    <row r="15191" s="1" customFormat="1" customHeight="1" spans="1:5">
      <c r="A15191" s="1">
        <v>804393</v>
      </c>
      <c r="B15191" s="1" t="s">
        <v>17349</v>
      </c>
      <c r="C15191" s="1" t="s">
        <v>215</v>
      </c>
      <c r="E15191" s="1">
        <v>2736.19</v>
      </c>
    </row>
    <row r="15192" s="1" customFormat="1" customHeight="1" spans="1:5">
      <c r="A15192" s="1">
        <v>804121</v>
      </c>
      <c r="B15192" s="1" t="s">
        <v>17350</v>
      </c>
      <c r="C15192" s="1" t="s">
        <v>215</v>
      </c>
      <c r="E15192" s="1">
        <v>1822.44</v>
      </c>
    </row>
    <row r="15193" s="1" customFormat="1" customHeight="1" spans="1:5">
      <c r="A15193" s="1">
        <v>804392</v>
      </c>
      <c r="B15193" s="1" t="s">
        <v>17351</v>
      </c>
      <c r="C15193" s="1" t="s">
        <v>215</v>
      </c>
      <c r="E15193" s="1">
        <v>2304.29</v>
      </c>
    </row>
    <row r="15194" s="1" customFormat="1" customHeight="1" spans="1:5">
      <c r="A15194" s="1">
        <v>804120</v>
      </c>
      <c r="B15194" s="1" t="s">
        <v>17352</v>
      </c>
      <c r="C15194" s="1" t="s">
        <v>215</v>
      </c>
      <c r="E15194" s="1">
        <v>1518.05</v>
      </c>
    </row>
    <row r="15195" s="1" customFormat="1" customHeight="1" spans="1:5">
      <c r="A15195" s="1">
        <v>804125</v>
      </c>
      <c r="B15195" s="1" t="s">
        <v>17353</v>
      </c>
      <c r="C15195" s="1" t="s">
        <v>215</v>
      </c>
      <c r="E15195" s="1">
        <v>1828.28</v>
      </c>
    </row>
    <row r="15196" s="1" customFormat="1" customHeight="1" spans="1:5">
      <c r="A15196" s="1">
        <v>804124</v>
      </c>
      <c r="B15196" s="1" t="s">
        <v>17354</v>
      </c>
      <c r="C15196" s="1" t="s">
        <v>215</v>
      </c>
      <c r="E15196" s="1">
        <v>1523.76</v>
      </c>
    </row>
    <row r="15197" s="1" customFormat="1" customHeight="1" spans="1:5">
      <c r="A15197" s="1">
        <v>804395</v>
      </c>
      <c r="B15197" s="1" t="s">
        <v>17355</v>
      </c>
      <c r="C15197" s="1" t="s">
        <v>215</v>
      </c>
      <c r="E15197" s="1">
        <v>2873.8</v>
      </c>
    </row>
    <row r="15198" s="1" customFormat="1" customHeight="1" spans="1:5">
      <c r="A15198" s="1">
        <v>804127</v>
      </c>
      <c r="B15198" s="1" t="s">
        <v>17356</v>
      </c>
      <c r="C15198" s="1" t="s">
        <v>215</v>
      </c>
      <c r="E15198" s="1">
        <v>1836.87</v>
      </c>
    </row>
    <row r="15199" s="1" customFormat="1" customHeight="1" spans="1:5">
      <c r="A15199" s="1">
        <v>804394</v>
      </c>
      <c r="B15199" s="1" t="s">
        <v>17357</v>
      </c>
      <c r="C15199" s="1" t="s">
        <v>215</v>
      </c>
      <c r="E15199" s="1">
        <v>2418.9</v>
      </c>
    </row>
    <row r="15200" s="1" customFormat="1" customHeight="1" spans="1:5">
      <c r="A15200" s="1">
        <v>804126</v>
      </c>
      <c r="B15200" s="1" t="s">
        <v>17358</v>
      </c>
      <c r="C15200" s="1" t="s">
        <v>215</v>
      </c>
      <c r="E15200" s="1">
        <v>1532.11</v>
      </c>
    </row>
    <row r="15201" s="1" customFormat="1" customHeight="1" spans="1:5">
      <c r="A15201" s="1">
        <v>804129</v>
      </c>
      <c r="B15201" s="1" t="s">
        <v>17359</v>
      </c>
      <c r="C15201" s="1" t="s">
        <v>215</v>
      </c>
      <c r="E15201" s="1">
        <v>1848.97</v>
      </c>
    </row>
    <row r="15202" s="1" customFormat="1" customHeight="1" spans="1:5">
      <c r="A15202" s="1">
        <v>804128</v>
      </c>
      <c r="B15202" s="1" t="s">
        <v>17360</v>
      </c>
      <c r="C15202" s="1" t="s">
        <v>215</v>
      </c>
      <c r="E15202" s="1">
        <v>1543.85</v>
      </c>
    </row>
    <row r="15203" s="1" customFormat="1" customHeight="1" spans="1:5">
      <c r="A15203" s="1">
        <v>804131</v>
      </c>
      <c r="B15203" s="1" t="s">
        <v>17361</v>
      </c>
      <c r="C15203" s="1" t="s">
        <v>215</v>
      </c>
      <c r="E15203" s="1">
        <v>1865.72</v>
      </c>
    </row>
    <row r="15204" s="1" customFormat="1" customHeight="1" spans="1:5">
      <c r="A15204" s="1">
        <v>804130</v>
      </c>
      <c r="B15204" s="1" t="s">
        <v>17362</v>
      </c>
      <c r="C15204" s="1" t="s">
        <v>215</v>
      </c>
      <c r="E15204" s="1">
        <v>1560.23</v>
      </c>
    </row>
    <row r="15205" s="1" customFormat="1" customHeight="1" spans="1:5">
      <c r="A15205" s="1">
        <v>804397</v>
      </c>
      <c r="B15205" s="1" t="s">
        <v>17363</v>
      </c>
      <c r="C15205" s="1" t="s">
        <v>215</v>
      </c>
      <c r="E15205" s="1">
        <v>3202.81</v>
      </c>
    </row>
    <row r="15206" s="1" customFormat="1" customHeight="1" spans="1:5">
      <c r="A15206" s="1">
        <v>804133</v>
      </c>
      <c r="B15206" s="1" t="s">
        <v>17364</v>
      </c>
      <c r="C15206" s="1" t="s">
        <v>215</v>
      </c>
      <c r="E15206" s="1">
        <v>1889.07</v>
      </c>
    </row>
    <row r="15207" s="1" customFormat="1" customHeight="1" spans="1:5">
      <c r="A15207" s="1">
        <v>804396</v>
      </c>
      <c r="B15207" s="1" t="s">
        <v>17365</v>
      </c>
      <c r="C15207" s="1" t="s">
        <v>215</v>
      </c>
      <c r="E15207" s="1">
        <v>2693.67</v>
      </c>
    </row>
    <row r="15208" s="1" customFormat="1" customHeight="1" spans="1:5">
      <c r="A15208" s="1">
        <v>804132</v>
      </c>
      <c r="B15208" s="1" t="s">
        <v>17366</v>
      </c>
      <c r="C15208" s="1" t="s">
        <v>215</v>
      </c>
      <c r="E15208" s="1">
        <v>1583.1</v>
      </c>
    </row>
    <row r="15209" s="1" customFormat="1" customHeight="1" spans="1:5">
      <c r="A15209" s="1">
        <v>804135</v>
      </c>
      <c r="B15209" s="1" t="s">
        <v>17367</v>
      </c>
      <c r="C15209" s="1" t="s">
        <v>215</v>
      </c>
      <c r="E15209" s="1">
        <v>1919.38</v>
      </c>
    </row>
    <row r="15210" s="1" customFormat="1" customHeight="1" spans="1:5">
      <c r="A15210" s="1">
        <v>804134</v>
      </c>
      <c r="B15210" s="1" t="s">
        <v>17368</v>
      </c>
      <c r="C15210" s="1" t="s">
        <v>215</v>
      </c>
      <c r="E15210" s="1">
        <v>1612.93</v>
      </c>
    </row>
    <row r="15211" s="1" customFormat="1" customHeight="1" spans="1:5">
      <c r="A15211" s="1">
        <v>804137</v>
      </c>
      <c r="B15211" s="1" t="s">
        <v>17369</v>
      </c>
      <c r="C15211" s="1" t="s">
        <v>215</v>
      </c>
      <c r="E15211" s="1">
        <v>1884.41</v>
      </c>
    </row>
    <row r="15212" s="1" customFormat="1" customHeight="1" spans="1:5">
      <c r="A15212" s="1">
        <v>804136</v>
      </c>
      <c r="B15212" s="1" t="s">
        <v>17370</v>
      </c>
      <c r="C15212" s="1" t="s">
        <v>215</v>
      </c>
      <c r="E15212" s="1">
        <v>1577.35</v>
      </c>
    </row>
    <row r="15213" s="1" customFormat="1" customHeight="1" spans="1:5">
      <c r="A15213" s="1">
        <v>804399</v>
      </c>
      <c r="B15213" s="1" t="s">
        <v>17371</v>
      </c>
      <c r="C15213" s="1" t="s">
        <v>215</v>
      </c>
      <c r="E15213" s="1">
        <v>3985.39</v>
      </c>
    </row>
    <row r="15214" s="1" customFormat="1" customHeight="1" spans="1:5">
      <c r="A15214" s="1">
        <v>804139</v>
      </c>
      <c r="B15214" s="1" t="s">
        <v>17372</v>
      </c>
      <c r="C15214" s="1" t="s">
        <v>215</v>
      </c>
      <c r="E15214" s="1">
        <v>2019.18</v>
      </c>
    </row>
    <row r="15215" s="1" customFormat="1" customHeight="1" spans="1:5">
      <c r="A15215" s="1">
        <v>804398</v>
      </c>
      <c r="B15215" s="1" t="s">
        <v>17373</v>
      </c>
      <c r="C15215" s="1" t="s">
        <v>215</v>
      </c>
      <c r="E15215" s="1">
        <v>3344.52</v>
      </c>
    </row>
    <row r="15216" s="1" customFormat="1" customHeight="1" spans="1:5">
      <c r="A15216" s="1">
        <v>804138</v>
      </c>
      <c r="B15216" s="1" t="s">
        <v>17374</v>
      </c>
      <c r="C15216" s="1" t="s">
        <v>215</v>
      </c>
      <c r="E15216" s="1">
        <v>1711.39</v>
      </c>
    </row>
    <row r="15217" s="1" customFormat="1" customHeight="1" spans="1:5">
      <c r="A15217" s="1">
        <v>804123</v>
      </c>
      <c r="B15217" s="1" t="s">
        <v>17375</v>
      </c>
      <c r="C15217" s="1" t="s">
        <v>215</v>
      </c>
      <c r="E15217" s="1">
        <v>1823.22</v>
      </c>
    </row>
    <row r="15218" s="1" customFormat="1" customHeight="1" spans="1:5">
      <c r="A15218" s="1">
        <v>804122</v>
      </c>
      <c r="B15218" s="1" t="s">
        <v>17376</v>
      </c>
      <c r="C15218" s="1" t="s">
        <v>215</v>
      </c>
      <c r="E15218" s="1">
        <v>1518.82</v>
      </c>
    </row>
    <row r="15219" s="1" customFormat="1" customHeight="1" spans="1:5">
      <c r="A15219" s="1">
        <v>804401</v>
      </c>
      <c r="B15219" s="1" t="s">
        <v>17377</v>
      </c>
      <c r="C15219" s="1" t="s">
        <v>215</v>
      </c>
      <c r="E15219" s="1">
        <v>3948.83</v>
      </c>
    </row>
    <row r="15220" s="1" customFormat="1" customHeight="1" spans="1:5">
      <c r="A15220" s="1">
        <v>804141</v>
      </c>
      <c r="B15220" s="1" t="s">
        <v>17378</v>
      </c>
      <c r="C15220" s="1" t="s">
        <v>215</v>
      </c>
      <c r="E15220" s="1">
        <v>2529.18</v>
      </c>
    </row>
    <row r="15221" s="1" customFormat="1" customHeight="1" spans="1:5">
      <c r="A15221" s="1">
        <v>804400</v>
      </c>
      <c r="B15221" s="1" t="s">
        <v>17379</v>
      </c>
      <c r="C15221" s="1" t="s">
        <v>215</v>
      </c>
      <c r="E15221" s="1">
        <v>3282.17</v>
      </c>
    </row>
    <row r="15222" s="1" customFormat="1" customHeight="1" spans="1:5">
      <c r="A15222" s="1">
        <v>804140</v>
      </c>
      <c r="B15222" s="1" t="s">
        <v>17380</v>
      </c>
      <c r="C15222" s="1" t="s">
        <v>215</v>
      </c>
      <c r="E15222" s="1">
        <v>2088.69</v>
      </c>
    </row>
    <row r="15223" s="1" customFormat="1" customHeight="1" spans="1:5">
      <c r="A15223" s="1">
        <v>804145</v>
      </c>
      <c r="B15223" s="1" t="s">
        <v>17381</v>
      </c>
      <c r="C15223" s="1" t="s">
        <v>215</v>
      </c>
      <c r="E15223" s="1">
        <v>2538.62</v>
      </c>
    </row>
    <row r="15224" s="1" customFormat="1" customHeight="1" spans="1:5">
      <c r="A15224" s="1">
        <v>804144</v>
      </c>
      <c r="B15224" s="1" t="s">
        <v>17382</v>
      </c>
      <c r="C15224" s="1" t="s">
        <v>215</v>
      </c>
      <c r="E15224" s="1">
        <v>2097.64</v>
      </c>
    </row>
    <row r="15225" s="1" customFormat="1" customHeight="1" spans="1:5">
      <c r="A15225" s="1">
        <v>804403</v>
      </c>
      <c r="B15225" s="1" t="s">
        <v>17383</v>
      </c>
      <c r="C15225" s="1" t="s">
        <v>215</v>
      </c>
      <c r="E15225" s="1">
        <v>4158.32</v>
      </c>
    </row>
    <row r="15226" s="1" customFormat="1" customHeight="1" spans="1:5">
      <c r="A15226" s="1">
        <v>804147</v>
      </c>
      <c r="B15226" s="1" t="s">
        <v>17384</v>
      </c>
      <c r="C15226" s="1" t="s">
        <v>215</v>
      </c>
      <c r="E15226" s="1">
        <v>2550.38</v>
      </c>
    </row>
    <row r="15227" s="1" customFormat="1" customHeight="1" spans="1:5">
      <c r="A15227" s="1">
        <v>804402</v>
      </c>
      <c r="B15227" s="1" t="s">
        <v>17385</v>
      </c>
      <c r="C15227" s="1" t="s">
        <v>215</v>
      </c>
      <c r="E15227" s="1">
        <v>3453.76</v>
      </c>
    </row>
    <row r="15228" s="1" customFormat="1" customHeight="1" spans="1:5">
      <c r="A15228" s="1">
        <v>804146</v>
      </c>
      <c r="B15228" s="1" t="s">
        <v>17386</v>
      </c>
      <c r="C15228" s="1" t="s">
        <v>215</v>
      </c>
      <c r="E15228" s="1">
        <v>2108.92</v>
      </c>
    </row>
    <row r="15229" s="1" customFormat="1" customHeight="1" spans="1:5">
      <c r="A15229" s="1">
        <v>804149</v>
      </c>
      <c r="B15229" s="1" t="s">
        <v>17387</v>
      </c>
      <c r="C15229" s="1" t="s">
        <v>215</v>
      </c>
      <c r="E15229" s="1">
        <v>2568.06</v>
      </c>
    </row>
    <row r="15230" s="1" customFormat="1" customHeight="1" spans="1:5">
      <c r="A15230" s="1">
        <v>804148</v>
      </c>
      <c r="B15230" s="1" t="s">
        <v>17388</v>
      </c>
      <c r="C15230" s="1" t="s">
        <v>215</v>
      </c>
      <c r="E15230" s="1">
        <v>2125.75</v>
      </c>
    </row>
    <row r="15231" s="1" customFormat="1" customHeight="1" spans="1:5">
      <c r="A15231" s="1">
        <v>804151</v>
      </c>
      <c r="B15231" s="1" t="s">
        <v>17389</v>
      </c>
      <c r="C15231" s="1" t="s">
        <v>215</v>
      </c>
      <c r="E15231" s="1">
        <v>2592.35</v>
      </c>
    </row>
    <row r="15232" s="1" customFormat="1" customHeight="1" spans="1:5">
      <c r="A15232" s="1">
        <v>804150</v>
      </c>
      <c r="B15232" s="1" t="s">
        <v>17390</v>
      </c>
      <c r="C15232" s="1" t="s">
        <v>215</v>
      </c>
      <c r="E15232" s="1">
        <v>2149.07</v>
      </c>
    </row>
    <row r="15233" s="1" customFormat="1" customHeight="1" spans="1:5">
      <c r="A15233" s="1">
        <v>804405</v>
      </c>
      <c r="B15233" s="1" t="s">
        <v>17391</v>
      </c>
      <c r="C15233" s="1" t="s">
        <v>215</v>
      </c>
      <c r="E15233" s="1">
        <v>4647.88</v>
      </c>
    </row>
    <row r="15234" s="1" customFormat="1" customHeight="1" spans="1:5">
      <c r="A15234" s="1">
        <v>804153</v>
      </c>
      <c r="B15234" s="1" t="s">
        <v>17392</v>
      </c>
      <c r="C15234" s="1" t="s">
        <v>215</v>
      </c>
      <c r="E15234" s="1">
        <v>2625.23</v>
      </c>
    </row>
    <row r="15235" s="1" customFormat="1" customHeight="1" spans="1:5">
      <c r="A15235" s="1">
        <v>804404</v>
      </c>
      <c r="B15235" s="1" t="s">
        <v>17393</v>
      </c>
      <c r="C15235" s="1" t="s">
        <v>215</v>
      </c>
      <c r="E15235" s="1">
        <v>3856.5</v>
      </c>
    </row>
    <row r="15236" s="1" customFormat="1" customHeight="1" spans="1:5">
      <c r="A15236" s="1">
        <v>804152</v>
      </c>
      <c r="B15236" s="1" t="s">
        <v>17394</v>
      </c>
      <c r="C15236" s="1" t="s">
        <v>215</v>
      </c>
      <c r="E15236" s="1">
        <v>2180.74</v>
      </c>
    </row>
    <row r="15237" s="1" customFormat="1" customHeight="1" spans="1:5">
      <c r="A15237" s="1">
        <v>804155</v>
      </c>
      <c r="B15237" s="1" t="s">
        <v>17395</v>
      </c>
      <c r="C15237" s="1" t="s">
        <v>215</v>
      </c>
      <c r="E15237" s="1">
        <v>2667.81</v>
      </c>
    </row>
    <row r="15238" s="1" customFormat="1" customHeight="1" spans="1:5">
      <c r="A15238" s="1">
        <v>804154</v>
      </c>
      <c r="B15238" s="1" t="s">
        <v>17396</v>
      </c>
      <c r="C15238" s="1" t="s">
        <v>215</v>
      </c>
      <c r="E15238" s="1">
        <v>2221.99</v>
      </c>
    </row>
    <row r="15239" s="1" customFormat="1" customHeight="1" spans="1:5">
      <c r="A15239" s="1">
        <v>804157</v>
      </c>
      <c r="B15239" s="1" t="s">
        <v>17397</v>
      </c>
      <c r="C15239" s="1" t="s">
        <v>215</v>
      </c>
      <c r="E15239" s="1">
        <v>2726.71</v>
      </c>
    </row>
    <row r="15240" s="1" customFormat="1" customHeight="1" spans="1:5">
      <c r="A15240" s="1">
        <v>804156</v>
      </c>
      <c r="B15240" s="1" t="s">
        <v>17398</v>
      </c>
      <c r="C15240" s="1" t="s">
        <v>215</v>
      </c>
      <c r="E15240" s="1">
        <v>2279.31</v>
      </c>
    </row>
    <row r="15241" s="1" customFormat="1" customHeight="1" spans="1:5">
      <c r="A15241" s="1">
        <v>804407</v>
      </c>
      <c r="B15241" s="1" t="s">
        <v>17399</v>
      </c>
      <c r="C15241" s="1" t="s">
        <v>215</v>
      </c>
      <c r="E15241" s="1">
        <v>5790.01</v>
      </c>
    </row>
    <row r="15242" s="1" customFormat="1" customHeight="1" spans="1:5">
      <c r="A15242" s="1">
        <v>804159</v>
      </c>
      <c r="B15242" s="1" t="s">
        <v>17400</v>
      </c>
      <c r="C15242" s="1" t="s">
        <v>215</v>
      </c>
      <c r="E15242" s="1">
        <v>2805.36</v>
      </c>
    </row>
    <row r="15243" s="1" customFormat="1" customHeight="1" spans="1:5">
      <c r="A15243" s="1">
        <v>804406</v>
      </c>
      <c r="B15243" s="1" t="s">
        <v>17401</v>
      </c>
      <c r="C15243" s="1" t="s">
        <v>215</v>
      </c>
      <c r="E15243" s="1">
        <v>4791.95</v>
      </c>
    </row>
    <row r="15244" s="1" customFormat="1" customHeight="1" spans="1:5">
      <c r="A15244" s="1">
        <v>804158</v>
      </c>
      <c r="B15244" s="1" t="s">
        <v>17402</v>
      </c>
      <c r="C15244" s="1" t="s">
        <v>215</v>
      </c>
      <c r="E15244" s="1">
        <v>2356.27</v>
      </c>
    </row>
    <row r="15245" s="1" customFormat="1" customHeight="1" spans="1:5">
      <c r="A15245" s="1">
        <v>804143</v>
      </c>
      <c r="B15245" s="1" t="s">
        <v>17403</v>
      </c>
      <c r="C15245" s="1" t="s">
        <v>215</v>
      </c>
      <c r="E15245" s="1">
        <v>2531.92</v>
      </c>
    </row>
    <row r="15246" s="1" customFormat="1" customHeight="1" spans="1:5">
      <c r="A15246" s="1">
        <v>804142</v>
      </c>
      <c r="B15246" s="1" t="s">
        <v>17404</v>
      </c>
      <c r="C15246" s="1" t="s">
        <v>215</v>
      </c>
      <c r="E15246" s="1">
        <v>2091.31</v>
      </c>
    </row>
    <row r="15247" s="1" customFormat="1" customHeight="1" spans="1:5">
      <c r="A15247" s="1">
        <v>804409</v>
      </c>
      <c r="B15247" s="1" t="s">
        <v>17405</v>
      </c>
      <c r="C15247" s="1" t="s">
        <v>215</v>
      </c>
      <c r="E15247" s="1">
        <v>7134.13</v>
      </c>
    </row>
    <row r="15248" s="1" customFormat="1" customHeight="1" spans="1:5">
      <c r="A15248" s="1">
        <v>804161</v>
      </c>
      <c r="B15248" s="1" t="s">
        <v>17406</v>
      </c>
      <c r="C15248" s="1" t="s">
        <v>215</v>
      </c>
      <c r="E15248" s="1">
        <v>4347.86</v>
      </c>
    </row>
    <row r="15249" s="1" customFormat="1" customHeight="1" spans="1:5">
      <c r="A15249" s="1">
        <v>804408</v>
      </c>
      <c r="B15249" s="1" t="s">
        <v>17407</v>
      </c>
      <c r="C15249" s="1" t="s">
        <v>215</v>
      </c>
      <c r="E15249" s="1">
        <v>5825.26</v>
      </c>
    </row>
    <row r="15250" s="1" customFormat="1" customHeight="1" spans="1:5">
      <c r="A15250" s="1">
        <v>804160</v>
      </c>
      <c r="B15250" s="1" t="s">
        <v>17408</v>
      </c>
      <c r="C15250" s="1" t="s">
        <v>215</v>
      </c>
      <c r="E15250" s="1">
        <v>3562.41</v>
      </c>
    </row>
    <row r="15251" s="1" customFormat="1" customHeight="1" spans="1:5">
      <c r="A15251" s="1">
        <v>804165</v>
      </c>
      <c r="B15251" s="1" t="s">
        <v>17409</v>
      </c>
      <c r="C15251" s="1" t="s">
        <v>215</v>
      </c>
      <c r="E15251" s="1">
        <v>4360.82</v>
      </c>
    </row>
    <row r="15252" s="1" customFormat="1" customHeight="1" spans="1:5">
      <c r="A15252" s="1">
        <v>804164</v>
      </c>
      <c r="B15252" s="1" t="s">
        <v>17410</v>
      </c>
      <c r="C15252" s="1" t="s">
        <v>215</v>
      </c>
      <c r="E15252" s="1">
        <v>3574.77</v>
      </c>
    </row>
    <row r="15253" s="1" customFormat="1" customHeight="1" spans="1:5">
      <c r="A15253" s="1">
        <v>804411</v>
      </c>
      <c r="B15253" s="1" t="s">
        <v>17411</v>
      </c>
      <c r="C15253" s="1" t="s">
        <v>215</v>
      </c>
      <c r="E15253" s="1">
        <v>7523.92</v>
      </c>
    </row>
    <row r="15254" s="1" customFormat="1" customHeight="1" spans="1:5">
      <c r="A15254" s="1">
        <v>804167</v>
      </c>
      <c r="B15254" s="1" t="s">
        <v>17412</v>
      </c>
      <c r="C15254" s="1" t="s">
        <v>215</v>
      </c>
      <c r="E15254" s="1">
        <v>4377.72</v>
      </c>
    </row>
    <row r="15255" s="1" customFormat="1" customHeight="1" spans="1:5">
      <c r="A15255" s="1">
        <v>804410</v>
      </c>
      <c r="B15255" s="1" t="s">
        <v>17413</v>
      </c>
      <c r="C15255" s="1" t="s">
        <v>215</v>
      </c>
      <c r="E15255" s="1">
        <v>6139.85</v>
      </c>
    </row>
    <row r="15256" s="1" customFormat="1" customHeight="1" spans="1:5">
      <c r="A15256" s="1">
        <v>804166</v>
      </c>
      <c r="B15256" s="1" t="s">
        <v>17414</v>
      </c>
      <c r="C15256" s="1" t="s">
        <v>215</v>
      </c>
      <c r="E15256" s="1">
        <v>3590.82</v>
      </c>
    </row>
    <row r="15257" s="1" customFormat="1" customHeight="1" spans="1:5">
      <c r="A15257" s="1">
        <v>804169</v>
      </c>
      <c r="B15257" s="1" t="s">
        <v>17415</v>
      </c>
      <c r="C15257" s="1" t="s">
        <v>215</v>
      </c>
      <c r="E15257" s="1">
        <v>4402.44</v>
      </c>
    </row>
    <row r="15258" s="1" customFormat="1" customHeight="1" spans="1:5">
      <c r="A15258" s="1">
        <v>804168</v>
      </c>
      <c r="B15258" s="1" t="s">
        <v>17416</v>
      </c>
      <c r="C15258" s="1" t="s">
        <v>215</v>
      </c>
      <c r="E15258" s="1">
        <v>3614.45</v>
      </c>
    </row>
    <row r="15259" s="1" customFormat="1" customHeight="1" spans="1:5">
      <c r="A15259" s="1">
        <v>804171</v>
      </c>
      <c r="B15259" s="1" t="s">
        <v>17417</v>
      </c>
      <c r="C15259" s="1" t="s">
        <v>215</v>
      </c>
      <c r="E15259" s="1">
        <v>4436.17</v>
      </c>
    </row>
    <row r="15260" s="1" customFormat="1" customHeight="1" spans="1:5">
      <c r="A15260" s="1">
        <v>804170</v>
      </c>
      <c r="B15260" s="1" t="s">
        <v>17418</v>
      </c>
      <c r="C15260" s="1" t="s">
        <v>215</v>
      </c>
      <c r="E15260" s="1">
        <v>3646.73</v>
      </c>
    </row>
    <row r="15261" s="1" customFormat="1" customHeight="1" spans="1:5">
      <c r="A15261" s="1">
        <v>804413</v>
      </c>
      <c r="B15261" s="1" t="s">
        <v>17419</v>
      </c>
      <c r="C15261" s="1" t="s">
        <v>215</v>
      </c>
      <c r="E15261" s="1">
        <v>8431.64</v>
      </c>
    </row>
    <row r="15262" s="1" customFormat="1" customHeight="1" spans="1:5">
      <c r="A15262" s="1">
        <v>804173</v>
      </c>
      <c r="B15262" s="1" t="s">
        <v>17420</v>
      </c>
      <c r="C15262" s="1" t="s">
        <v>215</v>
      </c>
      <c r="E15262" s="1">
        <v>4481.58</v>
      </c>
    </row>
    <row r="15263" s="1" customFormat="1" customHeight="1" spans="1:5">
      <c r="A15263" s="1">
        <v>804412</v>
      </c>
      <c r="B15263" s="1" t="s">
        <v>17421</v>
      </c>
      <c r="C15263" s="1" t="s">
        <v>215</v>
      </c>
      <c r="E15263" s="1">
        <v>6873.58</v>
      </c>
    </row>
    <row r="15264" s="1" customFormat="1" customHeight="1" spans="1:5">
      <c r="A15264" s="1">
        <v>804172</v>
      </c>
      <c r="B15264" s="1" t="s">
        <v>17422</v>
      </c>
      <c r="C15264" s="1" t="s">
        <v>215</v>
      </c>
      <c r="E15264" s="1">
        <v>3690.45</v>
      </c>
    </row>
    <row r="15265" s="1" customFormat="1" customHeight="1" spans="1:5">
      <c r="A15265" s="1">
        <v>804175</v>
      </c>
      <c r="B15265" s="1" t="s">
        <v>17423</v>
      </c>
      <c r="C15265" s="1" t="s">
        <v>215</v>
      </c>
      <c r="E15265" s="1">
        <v>4542.54</v>
      </c>
    </row>
    <row r="15266" s="1" customFormat="1" customHeight="1" spans="1:5">
      <c r="A15266" s="1">
        <v>804174</v>
      </c>
      <c r="B15266" s="1" t="s">
        <v>17424</v>
      </c>
      <c r="C15266" s="1" t="s">
        <v>215</v>
      </c>
      <c r="E15266" s="1">
        <v>3749.46</v>
      </c>
    </row>
    <row r="15267" s="1" customFormat="1" customHeight="1" spans="1:5">
      <c r="A15267" s="1">
        <v>804177</v>
      </c>
      <c r="B15267" s="1" t="s">
        <v>17425</v>
      </c>
      <c r="C15267" s="1" t="s">
        <v>215</v>
      </c>
      <c r="E15267" s="1">
        <v>4624.1</v>
      </c>
    </row>
    <row r="15268" s="1" customFormat="1" customHeight="1" spans="1:5">
      <c r="A15268" s="1">
        <v>804176</v>
      </c>
      <c r="B15268" s="1" t="s">
        <v>17426</v>
      </c>
      <c r="C15268" s="1" t="s">
        <v>215</v>
      </c>
      <c r="E15268" s="1">
        <v>3828.72</v>
      </c>
    </row>
    <row r="15269" s="1" customFormat="1" customHeight="1" spans="1:5">
      <c r="A15269" s="1">
        <v>804415</v>
      </c>
      <c r="B15269" s="1" t="s">
        <v>17427</v>
      </c>
      <c r="C15269" s="1" t="s">
        <v>215</v>
      </c>
      <c r="E15269" s="1">
        <v>10567.94</v>
      </c>
    </row>
    <row r="15270" s="1" customFormat="1" customHeight="1" spans="1:5">
      <c r="A15270" s="1">
        <v>804179</v>
      </c>
      <c r="B15270" s="1" t="s">
        <v>17428</v>
      </c>
      <c r="C15270" s="1" t="s">
        <v>215</v>
      </c>
      <c r="E15270" s="1">
        <v>4735.89</v>
      </c>
    </row>
    <row r="15271" s="1" customFormat="1" customHeight="1" spans="1:5">
      <c r="A15271" s="1">
        <v>804414</v>
      </c>
      <c r="B15271" s="1" t="s">
        <v>17429</v>
      </c>
      <c r="C15271" s="1" t="s">
        <v>215</v>
      </c>
      <c r="E15271" s="1">
        <v>8593.97</v>
      </c>
    </row>
    <row r="15272" s="1" customFormat="1" customHeight="1" spans="1:5">
      <c r="A15272" s="1">
        <v>804178</v>
      </c>
      <c r="B15272" s="1" t="s">
        <v>17430</v>
      </c>
      <c r="C15272" s="1" t="s">
        <v>215</v>
      </c>
      <c r="E15272" s="1">
        <v>3937.97</v>
      </c>
    </row>
    <row r="15273" s="1" customFormat="1" customHeight="1" spans="1:5">
      <c r="A15273" s="1">
        <v>804163</v>
      </c>
      <c r="B15273" s="1" t="s">
        <v>17431</v>
      </c>
      <c r="C15273" s="1" t="s">
        <v>215</v>
      </c>
      <c r="E15273" s="1">
        <v>4351.38</v>
      </c>
    </row>
    <row r="15274" s="1" customFormat="1" customHeight="1" spans="1:5">
      <c r="A15274" s="1">
        <v>804162</v>
      </c>
      <c r="B15274" s="1" t="s">
        <v>17432</v>
      </c>
      <c r="C15274" s="1" t="s">
        <v>215</v>
      </c>
      <c r="E15274" s="1">
        <v>3565.81</v>
      </c>
    </row>
    <row r="15275" s="1" customFormat="1" customHeight="1" spans="1:5">
      <c r="A15275" s="1">
        <v>804441</v>
      </c>
      <c r="B15275" s="1" t="s">
        <v>17433</v>
      </c>
      <c r="C15275" s="1" t="s">
        <v>215</v>
      </c>
      <c r="E15275" s="1">
        <v>4886.18</v>
      </c>
    </row>
    <row r="15276" s="1" customFormat="1" customHeight="1" spans="1:5">
      <c r="A15276" s="1">
        <v>804317</v>
      </c>
      <c r="B15276" s="1" t="s">
        <v>17434</v>
      </c>
      <c r="C15276" s="1" t="s">
        <v>215</v>
      </c>
      <c r="E15276" s="1">
        <v>2659.53</v>
      </c>
    </row>
    <row r="15277" s="1" customFormat="1" customHeight="1" spans="1:5">
      <c r="A15277" s="1">
        <v>804440</v>
      </c>
      <c r="B15277" s="1" t="s">
        <v>17435</v>
      </c>
      <c r="C15277" s="1" t="s">
        <v>215</v>
      </c>
      <c r="E15277" s="1">
        <v>4081.6</v>
      </c>
    </row>
    <row r="15278" s="1" customFormat="1" customHeight="1" spans="1:5">
      <c r="A15278" s="1">
        <v>804316</v>
      </c>
      <c r="B15278" s="1" t="s">
        <v>17436</v>
      </c>
      <c r="C15278" s="1" t="s">
        <v>215</v>
      </c>
      <c r="E15278" s="1">
        <v>2198.09</v>
      </c>
    </row>
    <row r="15279" s="1" customFormat="1" customHeight="1" spans="1:5">
      <c r="A15279" s="1">
        <v>804321</v>
      </c>
      <c r="B15279" s="1" t="s">
        <v>17437</v>
      </c>
      <c r="C15279" s="1" t="s">
        <v>215</v>
      </c>
      <c r="E15279" s="1">
        <v>2678.57</v>
      </c>
    </row>
    <row r="15280" s="1" customFormat="1" customHeight="1" spans="1:5">
      <c r="A15280" s="1">
        <v>804320</v>
      </c>
      <c r="B15280" s="1" t="s">
        <v>17438</v>
      </c>
      <c r="C15280" s="1" t="s">
        <v>215</v>
      </c>
      <c r="E15280" s="1">
        <v>2215.68</v>
      </c>
    </row>
    <row r="15281" s="1" customFormat="1" customHeight="1" spans="1:5">
      <c r="A15281" s="1">
        <v>804443</v>
      </c>
      <c r="B15281" s="1" t="s">
        <v>17439</v>
      </c>
      <c r="C15281" s="1" t="s">
        <v>215</v>
      </c>
      <c r="E15281" s="1">
        <v>5098.88</v>
      </c>
    </row>
    <row r="15282" s="1" customFormat="1" customHeight="1" spans="1:5">
      <c r="A15282" s="1">
        <v>804323</v>
      </c>
      <c r="B15282" s="1" t="s">
        <v>17440</v>
      </c>
      <c r="C15282" s="1" t="s">
        <v>215</v>
      </c>
      <c r="E15282" s="1">
        <v>2703.96</v>
      </c>
    </row>
    <row r="15283" s="1" customFormat="1" customHeight="1" spans="1:5">
      <c r="A15283" s="1">
        <v>804442</v>
      </c>
      <c r="B15283" s="1" t="s">
        <v>17441</v>
      </c>
      <c r="C15283" s="1" t="s">
        <v>215</v>
      </c>
      <c r="E15283" s="1">
        <v>4258.35</v>
      </c>
    </row>
    <row r="15284" s="1" customFormat="1" customHeight="1" spans="1:5">
      <c r="A15284" s="1">
        <v>804322</v>
      </c>
      <c r="B15284" s="1" t="s">
        <v>17442</v>
      </c>
      <c r="C15284" s="1" t="s">
        <v>215</v>
      </c>
      <c r="E15284" s="1">
        <v>2239.13</v>
      </c>
    </row>
    <row r="15285" s="1" customFormat="1" customHeight="1" spans="1:5">
      <c r="A15285" s="1">
        <v>804325</v>
      </c>
      <c r="B15285" s="1" t="s">
        <v>17443</v>
      </c>
      <c r="C15285" s="1" t="s">
        <v>215</v>
      </c>
      <c r="E15285" s="1">
        <v>2740.76</v>
      </c>
    </row>
    <row r="15286" s="1" customFormat="1" customHeight="1" spans="1:5">
      <c r="A15286" s="1">
        <v>804324</v>
      </c>
      <c r="B15286" s="1" t="s">
        <v>17444</v>
      </c>
      <c r="C15286" s="1" t="s">
        <v>215</v>
      </c>
      <c r="E15286" s="1">
        <v>2273.39</v>
      </c>
    </row>
    <row r="15287" s="1" customFormat="1" customHeight="1" spans="1:5">
      <c r="A15287" s="1">
        <v>804327</v>
      </c>
      <c r="B15287" s="1" t="s">
        <v>17445</v>
      </c>
      <c r="C15287" s="1" t="s">
        <v>215</v>
      </c>
      <c r="E15287" s="1">
        <v>2791.38</v>
      </c>
    </row>
    <row r="15288" s="1" customFormat="1" customHeight="1" spans="1:5">
      <c r="A15288" s="1">
        <v>804326</v>
      </c>
      <c r="B15288" s="1" t="s">
        <v>17446</v>
      </c>
      <c r="C15288" s="1" t="s">
        <v>215</v>
      </c>
      <c r="E15288" s="1">
        <v>2320.62</v>
      </c>
    </row>
    <row r="15289" s="1" customFormat="1" customHeight="1" spans="1:5">
      <c r="A15289" s="1">
        <v>804445</v>
      </c>
      <c r="B15289" s="1" t="s">
        <v>17447</v>
      </c>
      <c r="C15289" s="1" t="s">
        <v>215</v>
      </c>
      <c r="E15289" s="1">
        <v>5689.82</v>
      </c>
    </row>
    <row r="15290" s="1" customFormat="1" customHeight="1" spans="1:5">
      <c r="A15290" s="1">
        <v>804329</v>
      </c>
      <c r="B15290" s="1" t="s">
        <v>17448</v>
      </c>
      <c r="C15290" s="1" t="s">
        <v>215</v>
      </c>
      <c r="E15290" s="1">
        <v>2858.82</v>
      </c>
    </row>
    <row r="15291" s="1" customFormat="1" customHeight="1" spans="1:5">
      <c r="A15291" s="1">
        <v>804444</v>
      </c>
      <c r="B15291" s="1" t="s">
        <v>17449</v>
      </c>
      <c r="C15291" s="1" t="s">
        <v>215</v>
      </c>
      <c r="E15291" s="1">
        <v>4749.51</v>
      </c>
    </row>
    <row r="15292" s="1" customFormat="1" customHeight="1" spans="1:5">
      <c r="A15292" s="1">
        <v>804328</v>
      </c>
      <c r="B15292" s="1" t="s">
        <v>17450</v>
      </c>
      <c r="C15292" s="1" t="s">
        <v>215</v>
      </c>
      <c r="E15292" s="1">
        <v>2384.07</v>
      </c>
    </row>
    <row r="15293" s="1" customFormat="1" customHeight="1" spans="1:5">
      <c r="A15293" s="1">
        <v>804331</v>
      </c>
      <c r="B15293" s="1" t="s">
        <v>17451</v>
      </c>
      <c r="C15293" s="1" t="s">
        <v>215</v>
      </c>
      <c r="E15293" s="1">
        <v>2946.18</v>
      </c>
    </row>
    <row r="15294" s="1" customFormat="1" customHeight="1" spans="1:5">
      <c r="A15294" s="1">
        <v>804330</v>
      </c>
      <c r="B15294" s="1" t="s">
        <v>17452</v>
      </c>
      <c r="C15294" s="1" t="s">
        <v>215</v>
      </c>
      <c r="E15294" s="1">
        <v>2466.83</v>
      </c>
    </row>
    <row r="15295" s="1" customFormat="1" customHeight="1" spans="1:5">
      <c r="A15295" s="1">
        <v>804333</v>
      </c>
      <c r="B15295" s="1" t="s">
        <v>17453</v>
      </c>
      <c r="C15295" s="1" t="s">
        <v>215</v>
      </c>
      <c r="E15295" s="1">
        <v>3063.17</v>
      </c>
    </row>
    <row r="15296" s="1" customFormat="1" customHeight="1" spans="1:5">
      <c r="A15296" s="1">
        <v>804332</v>
      </c>
      <c r="B15296" s="1" t="s">
        <v>17454</v>
      </c>
      <c r="C15296" s="1" t="s">
        <v>215</v>
      </c>
      <c r="E15296" s="1">
        <v>2578.48</v>
      </c>
    </row>
    <row r="15297" s="1" customFormat="1" customHeight="1" spans="1:5">
      <c r="A15297" s="1">
        <v>804447</v>
      </c>
      <c r="B15297" s="1" t="s">
        <v>17455</v>
      </c>
      <c r="C15297" s="1" t="s">
        <v>215</v>
      </c>
      <c r="E15297" s="1">
        <v>7037.96</v>
      </c>
    </row>
    <row r="15298" s="1" customFormat="1" customHeight="1" spans="1:5">
      <c r="A15298" s="1">
        <v>804335</v>
      </c>
      <c r="B15298" s="1" t="s">
        <v>17456</v>
      </c>
      <c r="C15298" s="1" t="s">
        <v>215</v>
      </c>
      <c r="E15298" s="1">
        <v>3218.19</v>
      </c>
    </row>
    <row r="15299" s="1" customFormat="1" customHeight="1" spans="1:5">
      <c r="A15299" s="1">
        <v>804446</v>
      </c>
      <c r="B15299" s="1" t="s">
        <v>17457</v>
      </c>
      <c r="C15299" s="1" t="s">
        <v>215</v>
      </c>
      <c r="E15299" s="1">
        <v>5869.18</v>
      </c>
    </row>
    <row r="15300" s="1" customFormat="1" customHeight="1" spans="1:5">
      <c r="A15300" s="1">
        <v>804334</v>
      </c>
      <c r="B15300" s="1" t="s">
        <v>17458</v>
      </c>
      <c r="C15300" s="1" t="s">
        <v>215</v>
      </c>
      <c r="E15300" s="1">
        <v>2727.7</v>
      </c>
    </row>
    <row r="15301" s="1" customFormat="1" customHeight="1" spans="1:5">
      <c r="A15301" s="1">
        <v>804319</v>
      </c>
      <c r="B15301" s="1" t="s">
        <v>17459</v>
      </c>
      <c r="C15301" s="1" t="s">
        <v>215</v>
      </c>
      <c r="E15301" s="1">
        <v>2663.9</v>
      </c>
    </row>
    <row r="15302" s="1" customFormat="1" customHeight="1" spans="1:5">
      <c r="A15302" s="1">
        <v>804318</v>
      </c>
      <c r="B15302" s="1" t="s">
        <v>17460</v>
      </c>
      <c r="C15302" s="1" t="s">
        <v>215</v>
      </c>
      <c r="E15302" s="1">
        <v>2202.1</v>
      </c>
    </row>
    <row r="15303" s="1" customFormat="1" customHeight="1" spans="1:5">
      <c r="A15303" s="1">
        <v>804449</v>
      </c>
      <c r="B15303" s="1" t="s">
        <v>17461</v>
      </c>
      <c r="C15303" s="1" t="s">
        <v>215</v>
      </c>
      <c r="E15303" s="1">
        <v>7082.09</v>
      </c>
    </row>
    <row r="15304" s="1" customFormat="1" customHeight="1" spans="1:5">
      <c r="A15304" s="1">
        <v>804337</v>
      </c>
      <c r="B15304" s="1" t="s">
        <v>17462</v>
      </c>
      <c r="C15304" s="1" t="s">
        <v>215</v>
      </c>
      <c r="E15304" s="1">
        <v>3636.52</v>
      </c>
    </row>
    <row r="15305" s="1" customFormat="1" customHeight="1" spans="1:5">
      <c r="A15305" s="1">
        <v>804448</v>
      </c>
      <c r="B15305" s="1" t="s">
        <v>17463</v>
      </c>
      <c r="C15305" s="1" t="s">
        <v>215</v>
      </c>
      <c r="E15305" s="1">
        <v>5838.36</v>
      </c>
    </row>
    <row r="15306" s="1" customFormat="1" customHeight="1" spans="1:5">
      <c r="A15306" s="1">
        <v>804336</v>
      </c>
      <c r="B15306" s="1" t="s">
        <v>17464</v>
      </c>
      <c r="C15306" s="1" t="s">
        <v>215</v>
      </c>
      <c r="E15306" s="1">
        <v>2970.95</v>
      </c>
    </row>
    <row r="15307" s="1" customFormat="1" customHeight="1" spans="1:5">
      <c r="A15307" s="1">
        <v>804341</v>
      </c>
      <c r="B15307" s="1" t="s">
        <v>17465</v>
      </c>
      <c r="C15307" s="1" t="s">
        <v>215</v>
      </c>
      <c r="E15307" s="1">
        <v>3665.33</v>
      </c>
    </row>
    <row r="15308" s="1" customFormat="1" customHeight="1" spans="1:5">
      <c r="A15308" s="1">
        <v>804340</v>
      </c>
      <c r="B15308" s="1" t="s">
        <v>17466</v>
      </c>
      <c r="C15308" s="1" t="s">
        <v>215</v>
      </c>
      <c r="E15308" s="1">
        <v>2996.85</v>
      </c>
    </row>
    <row r="15309" s="1" customFormat="1" customHeight="1" spans="1:5">
      <c r="A15309" s="1">
        <v>804451</v>
      </c>
      <c r="B15309" s="1" t="s">
        <v>17467</v>
      </c>
      <c r="C15309" s="1" t="s">
        <v>215</v>
      </c>
      <c r="E15309" s="1">
        <v>7406.89</v>
      </c>
    </row>
    <row r="15310" s="1" customFormat="1" customHeight="1" spans="1:5">
      <c r="A15310" s="1">
        <v>804343</v>
      </c>
      <c r="B15310" s="1" t="s">
        <v>17468</v>
      </c>
      <c r="C15310" s="1" t="s">
        <v>215</v>
      </c>
      <c r="E15310" s="1">
        <v>3702.11</v>
      </c>
    </row>
    <row r="15311" s="1" customFormat="1" customHeight="1" spans="1:5">
      <c r="A15311" s="1">
        <v>804450</v>
      </c>
      <c r="B15311" s="1" t="s">
        <v>17469</v>
      </c>
      <c r="C15311" s="1" t="s">
        <v>215</v>
      </c>
      <c r="E15311" s="1">
        <v>6104.19</v>
      </c>
    </row>
    <row r="15312" s="1" customFormat="1" customHeight="1" spans="1:5">
      <c r="A15312" s="1">
        <v>804342</v>
      </c>
      <c r="B15312" s="1" t="s">
        <v>17470</v>
      </c>
      <c r="C15312" s="1" t="s">
        <v>215</v>
      </c>
      <c r="E15312" s="1">
        <v>3030</v>
      </c>
    </row>
    <row r="15313" s="1" customFormat="1" customHeight="1" spans="1:5">
      <c r="A15313" s="1">
        <v>804345</v>
      </c>
      <c r="B15313" s="1" t="s">
        <v>17471</v>
      </c>
      <c r="C15313" s="1" t="s">
        <v>215</v>
      </c>
      <c r="E15313" s="1">
        <v>3755.97</v>
      </c>
    </row>
    <row r="15314" s="1" customFormat="1" customHeight="1" spans="1:5">
      <c r="A15314" s="1">
        <v>804344</v>
      </c>
      <c r="B15314" s="1" t="s">
        <v>17472</v>
      </c>
      <c r="C15314" s="1" t="s">
        <v>215</v>
      </c>
      <c r="E15314" s="1">
        <v>3078.89</v>
      </c>
    </row>
    <row r="15315" s="1" customFormat="1" customHeight="1" spans="1:5">
      <c r="A15315" s="1">
        <v>804347</v>
      </c>
      <c r="B15315" s="1" t="s">
        <v>17473</v>
      </c>
      <c r="C15315" s="1" t="s">
        <v>215</v>
      </c>
      <c r="E15315" s="1">
        <v>3829.64</v>
      </c>
    </row>
    <row r="15316" s="1" customFormat="1" customHeight="1" spans="1:5">
      <c r="A15316" s="1">
        <v>804346</v>
      </c>
      <c r="B15316" s="1" t="s">
        <v>17474</v>
      </c>
      <c r="C15316" s="1" t="s">
        <v>215</v>
      </c>
      <c r="E15316" s="1">
        <v>3146.14</v>
      </c>
    </row>
    <row r="15317" s="1" customFormat="1" customHeight="1" spans="1:5">
      <c r="A15317" s="1">
        <v>804453</v>
      </c>
      <c r="B15317" s="1" t="s">
        <v>17475</v>
      </c>
      <c r="C15317" s="1" t="s">
        <v>215</v>
      </c>
      <c r="E15317" s="1">
        <v>8256.82</v>
      </c>
    </row>
    <row r="15318" s="1" customFormat="1" customHeight="1" spans="1:5">
      <c r="A15318" s="1">
        <v>804349</v>
      </c>
      <c r="B15318" s="1" t="s">
        <v>17476</v>
      </c>
      <c r="C15318" s="1" t="s">
        <v>215</v>
      </c>
      <c r="E15318" s="1">
        <v>3926.56</v>
      </c>
    </row>
    <row r="15319" s="1" customFormat="1" customHeight="1" spans="1:5">
      <c r="A15319" s="1">
        <v>804452</v>
      </c>
      <c r="B15319" s="1" t="s">
        <v>17477</v>
      </c>
      <c r="C15319" s="1" t="s">
        <v>215</v>
      </c>
      <c r="E15319" s="1">
        <v>6799.13</v>
      </c>
    </row>
    <row r="15320" s="1" customFormat="1" customHeight="1" spans="1:5">
      <c r="A15320" s="1">
        <v>804348</v>
      </c>
      <c r="B15320" s="1" t="s">
        <v>17478</v>
      </c>
      <c r="C15320" s="1" t="s">
        <v>215</v>
      </c>
      <c r="E15320" s="1">
        <v>3235.31</v>
      </c>
    </row>
    <row r="15321" s="1" customFormat="1" customHeight="1" spans="1:5">
      <c r="A15321" s="1">
        <v>804351</v>
      </c>
      <c r="B15321" s="1" t="s">
        <v>17479</v>
      </c>
      <c r="C15321" s="1" t="s">
        <v>215</v>
      </c>
      <c r="E15321" s="1">
        <v>4051.72</v>
      </c>
    </row>
    <row r="15322" s="1" customFormat="1" customHeight="1" spans="1:5">
      <c r="A15322" s="1">
        <v>804350</v>
      </c>
      <c r="B15322" s="1" t="s">
        <v>17480</v>
      </c>
      <c r="C15322" s="1" t="s">
        <v>215</v>
      </c>
      <c r="E15322" s="1">
        <v>3351.51</v>
      </c>
    </row>
    <row r="15323" s="1" customFormat="1" customHeight="1" spans="1:5">
      <c r="A15323" s="1">
        <v>804353</v>
      </c>
      <c r="B15323" s="1" t="s">
        <v>17481</v>
      </c>
      <c r="C15323" s="1" t="s">
        <v>215</v>
      </c>
      <c r="E15323" s="1">
        <v>4216.71</v>
      </c>
    </row>
    <row r="15324" s="1" customFormat="1" customHeight="1" spans="1:5">
      <c r="A15324" s="1">
        <v>804352</v>
      </c>
      <c r="B15324" s="1" t="s">
        <v>17482</v>
      </c>
      <c r="C15324" s="1" t="s">
        <v>215</v>
      </c>
      <c r="E15324" s="1">
        <v>3506.34</v>
      </c>
    </row>
    <row r="15325" s="1" customFormat="1" customHeight="1" spans="1:5">
      <c r="A15325" s="1">
        <v>804455</v>
      </c>
      <c r="B15325" s="1" t="s">
        <v>17483</v>
      </c>
      <c r="C15325" s="1" t="s">
        <v>215</v>
      </c>
      <c r="E15325" s="1">
        <v>10219.68</v>
      </c>
    </row>
    <row r="15326" s="1" customFormat="1" customHeight="1" spans="1:5">
      <c r="A15326" s="1">
        <v>804355</v>
      </c>
      <c r="B15326" s="1" t="s">
        <v>17484</v>
      </c>
      <c r="C15326" s="1" t="s">
        <v>215</v>
      </c>
      <c r="E15326" s="1">
        <v>4434.69</v>
      </c>
    </row>
    <row r="15327" s="1" customFormat="1" customHeight="1" spans="1:5">
      <c r="A15327" s="1">
        <v>804454</v>
      </c>
      <c r="B15327" s="1" t="s">
        <v>17485</v>
      </c>
      <c r="C15327" s="1" t="s">
        <v>215</v>
      </c>
      <c r="E15327" s="1">
        <v>8405.54</v>
      </c>
    </row>
    <row r="15328" s="1" customFormat="1" customHeight="1" spans="1:5">
      <c r="A15328" s="1">
        <v>804354</v>
      </c>
      <c r="B15328" s="1" t="s">
        <v>17486</v>
      </c>
      <c r="C15328" s="1" t="s">
        <v>215</v>
      </c>
      <c r="E15328" s="1">
        <v>3712.93</v>
      </c>
    </row>
    <row r="15329" s="1" customFormat="1" customHeight="1" spans="1:5">
      <c r="A15329" s="1">
        <v>804339</v>
      </c>
      <c r="B15329" s="1" t="s">
        <v>17487</v>
      </c>
      <c r="C15329" s="1" t="s">
        <v>215</v>
      </c>
      <c r="E15329" s="1">
        <v>3643.72</v>
      </c>
    </row>
    <row r="15330" s="1" customFormat="1" customHeight="1" spans="1:5">
      <c r="A15330" s="1">
        <v>804338</v>
      </c>
      <c r="B15330" s="1" t="s">
        <v>17488</v>
      </c>
      <c r="C15330" s="1" t="s">
        <v>215</v>
      </c>
      <c r="E15330" s="1">
        <v>2977.42</v>
      </c>
    </row>
    <row r="15331" s="1" customFormat="1" customHeight="1" spans="1:5">
      <c r="A15331" s="1">
        <v>804457</v>
      </c>
      <c r="B15331" s="1" t="s">
        <v>17489</v>
      </c>
      <c r="C15331" s="1" t="s">
        <v>215</v>
      </c>
      <c r="E15331" s="1">
        <v>12363.55</v>
      </c>
    </row>
    <row r="15332" s="1" customFormat="1" customHeight="1" spans="1:5">
      <c r="A15332" s="1">
        <v>804357</v>
      </c>
      <c r="B15332" s="1" t="s">
        <v>17490</v>
      </c>
      <c r="C15332" s="1" t="s">
        <v>215</v>
      </c>
      <c r="E15332" s="1">
        <v>6125.09</v>
      </c>
    </row>
    <row r="15333" s="1" customFormat="1" customHeight="1" spans="1:5">
      <c r="A15333" s="1">
        <v>804456</v>
      </c>
      <c r="B15333" s="1" t="s">
        <v>17491</v>
      </c>
      <c r="C15333" s="1" t="s">
        <v>215</v>
      </c>
      <c r="E15333" s="1">
        <v>10000.55</v>
      </c>
    </row>
    <row r="15334" s="1" customFormat="1" customHeight="1" spans="1:5">
      <c r="A15334" s="1">
        <v>804356</v>
      </c>
      <c r="B15334" s="1" t="s">
        <v>17492</v>
      </c>
      <c r="C15334" s="1" t="s">
        <v>215</v>
      </c>
      <c r="E15334" s="1">
        <v>4946.62</v>
      </c>
    </row>
    <row r="15335" s="1" customFormat="1" customHeight="1" spans="1:5">
      <c r="A15335" s="1">
        <v>804361</v>
      </c>
      <c r="B15335" s="1" t="s">
        <v>17493</v>
      </c>
      <c r="C15335" s="1" t="s">
        <v>215</v>
      </c>
      <c r="E15335" s="1">
        <v>6169.32</v>
      </c>
    </row>
    <row r="15336" s="1" customFormat="1" customHeight="1" spans="1:5">
      <c r="A15336" s="1">
        <v>804360</v>
      </c>
      <c r="B15336" s="1" t="s">
        <v>17494</v>
      </c>
      <c r="C15336" s="1" t="s">
        <v>215</v>
      </c>
      <c r="E15336" s="1">
        <v>4985.77</v>
      </c>
    </row>
    <row r="15337" s="1" customFormat="1" customHeight="1" spans="1:5">
      <c r="A15337" s="1">
        <v>804459</v>
      </c>
      <c r="B15337" s="1" t="s">
        <v>17495</v>
      </c>
      <c r="C15337" s="1" t="s">
        <v>215</v>
      </c>
      <c r="E15337" s="1">
        <v>12938.69</v>
      </c>
    </row>
    <row r="15338" s="1" customFormat="1" customHeight="1" spans="1:5">
      <c r="A15338" s="1">
        <v>804363</v>
      </c>
      <c r="B15338" s="1" t="s">
        <v>17496</v>
      </c>
      <c r="C15338" s="1" t="s">
        <v>215</v>
      </c>
      <c r="E15338" s="1">
        <v>6225.98</v>
      </c>
    </row>
    <row r="15339" s="1" customFormat="1" customHeight="1" spans="1:5">
      <c r="A15339" s="1">
        <v>804458</v>
      </c>
      <c r="B15339" s="1" t="s">
        <v>17497</v>
      </c>
      <c r="C15339" s="1" t="s">
        <v>215</v>
      </c>
      <c r="E15339" s="1">
        <v>10463.09</v>
      </c>
    </row>
    <row r="15340" s="1" customFormat="1" customHeight="1" spans="1:5">
      <c r="A15340" s="1">
        <v>804362</v>
      </c>
      <c r="B15340" s="1" t="s">
        <v>17498</v>
      </c>
      <c r="C15340" s="1" t="s">
        <v>215</v>
      </c>
      <c r="E15340" s="1">
        <v>5036.01</v>
      </c>
    </row>
    <row r="15341" s="1" customFormat="1" customHeight="1" spans="1:5">
      <c r="A15341" s="1">
        <v>804365</v>
      </c>
      <c r="B15341" s="1" t="s">
        <v>17499</v>
      </c>
      <c r="C15341" s="1" t="s">
        <v>215</v>
      </c>
      <c r="E15341" s="1">
        <v>6307.85</v>
      </c>
    </row>
    <row r="15342" s="1" customFormat="1" customHeight="1" spans="1:5">
      <c r="A15342" s="1">
        <v>804364</v>
      </c>
      <c r="B15342" s="1" t="s">
        <v>17500</v>
      </c>
      <c r="C15342" s="1" t="s">
        <v>215</v>
      </c>
      <c r="E15342" s="1">
        <v>5108.92</v>
      </c>
    </row>
    <row r="15343" s="1" customFormat="1" customHeight="1" spans="1:5">
      <c r="A15343" s="1">
        <v>804367</v>
      </c>
      <c r="B15343" s="1" t="s">
        <v>17501</v>
      </c>
      <c r="C15343" s="1" t="s">
        <v>215</v>
      </c>
      <c r="E15343" s="1">
        <v>6419.14</v>
      </c>
    </row>
    <row r="15344" s="1" customFormat="1" customHeight="1" spans="1:5">
      <c r="A15344" s="1">
        <v>804366</v>
      </c>
      <c r="B15344" s="1" t="s">
        <v>17502</v>
      </c>
      <c r="C15344" s="1" t="s">
        <v>215</v>
      </c>
      <c r="E15344" s="1">
        <v>5208.82</v>
      </c>
    </row>
    <row r="15345" s="1" customFormat="1" customHeight="1" spans="1:5">
      <c r="A15345" s="1">
        <v>804461</v>
      </c>
      <c r="B15345" s="1" t="s">
        <v>17503</v>
      </c>
      <c r="C15345" s="1" t="s">
        <v>215</v>
      </c>
      <c r="E15345" s="1">
        <v>14465.91</v>
      </c>
    </row>
    <row r="15346" s="1" customFormat="1" customHeight="1" spans="1:5">
      <c r="A15346" s="1">
        <v>804369</v>
      </c>
      <c r="B15346" s="1" t="s">
        <v>17504</v>
      </c>
      <c r="C15346" s="1" t="s">
        <v>215</v>
      </c>
      <c r="E15346" s="1">
        <v>6564.48</v>
      </c>
    </row>
    <row r="15347" s="1" customFormat="1" customHeight="1" spans="1:5">
      <c r="A15347" s="1">
        <v>804460</v>
      </c>
      <c r="B15347" s="1" t="s">
        <v>17505</v>
      </c>
      <c r="C15347" s="1" t="s">
        <v>215</v>
      </c>
      <c r="E15347" s="1">
        <v>11691.37</v>
      </c>
    </row>
    <row r="15348" s="1" customFormat="1" customHeight="1" spans="1:5">
      <c r="A15348" s="1">
        <v>804371</v>
      </c>
      <c r="B15348" s="1" t="s">
        <v>17506</v>
      </c>
      <c r="C15348" s="1" t="s">
        <v>215</v>
      </c>
      <c r="E15348" s="1">
        <v>6752.3</v>
      </c>
    </row>
    <row r="15349" s="1" customFormat="1" customHeight="1" spans="1:5">
      <c r="A15349" s="1">
        <v>804370</v>
      </c>
      <c r="B15349" s="1" t="s">
        <v>17507</v>
      </c>
      <c r="C15349" s="1" t="s">
        <v>215</v>
      </c>
      <c r="E15349" s="1">
        <v>5512.2</v>
      </c>
    </row>
    <row r="15350" s="1" customFormat="1" customHeight="1" spans="1:5">
      <c r="A15350" s="1">
        <v>804373</v>
      </c>
      <c r="B15350" s="1" t="s">
        <v>17508</v>
      </c>
      <c r="C15350" s="1" t="s">
        <v>215</v>
      </c>
      <c r="E15350" s="1">
        <v>6995.32</v>
      </c>
    </row>
    <row r="15351" s="1" customFormat="1" customHeight="1" spans="1:5">
      <c r="A15351" s="1">
        <v>804372</v>
      </c>
      <c r="B15351" s="1" t="s">
        <v>17509</v>
      </c>
      <c r="C15351" s="1" t="s">
        <v>215</v>
      </c>
      <c r="E15351" s="1">
        <v>5737.18</v>
      </c>
    </row>
    <row r="15352" s="1" customFormat="1" customHeight="1" spans="1:5">
      <c r="A15352" s="1">
        <v>804463</v>
      </c>
      <c r="B15352" s="1" t="s">
        <v>17510</v>
      </c>
      <c r="C15352" s="1" t="s">
        <v>215</v>
      </c>
      <c r="E15352" s="1">
        <v>17963.85</v>
      </c>
    </row>
    <row r="15353" s="1" customFormat="1" customHeight="1" spans="1:5">
      <c r="A15353" s="1">
        <v>804375</v>
      </c>
      <c r="B15353" s="1" t="s">
        <v>17511</v>
      </c>
      <c r="C15353" s="1" t="s">
        <v>215</v>
      </c>
      <c r="E15353" s="1">
        <v>7315.95</v>
      </c>
    </row>
    <row r="15354" s="1" customFormat="1" customHeight="1" spans="1:5">
      <c r="A15354" s="1">
        <v>804462</v>
      </c>
      <c r="B15354" s="1" t="s">
        <v>17512</v>
      </c>
      <c r="C15354" s="1" t="s">
        <v>215</v>
      </c>
      <c r="E15354" s="1">
        <v>14499.02</v>
      </c>
    </row>
    <row r="15355" s="1" customFormat="1" customHeight="1" spans="1:5">
      <c r="A15355" s="1">
        <v>804374</v>
      </c>
      <c r="B15355" s="1" t="s">
        <v>17513</v>
      </c>
      <c r="C15355" s="1" t="s">
        <v>215</v>
      </c>
      <c r="E15355" s="1">
        <v>6037.71</v>
      </c>
    </row>
    <row r="15356" s="1" customFormat="1" customHeight="1" spans="1:5">
      <c r="A15356" s="1">
        <v>804359</v>
      </c>
      <c r="B15356" s="1" t="s">
        <v>17514</v>
      </c>
      <c r="C15356" s="1" t="s">
        <v>215</v>
      </c>
      <c r="E15356" s="1">
        <v>6136.32</v>
      </c>
    </row>
    <row r="15357" s="1" customFormat="1" customHeight="1" spans="1:5">
      <c r="A15357" s="1">
        <v>804358</v>
      </c>
      <c r="B15357" s="1" t="s">
        <v>17515</v>
      </c>
      <c r="C15357" s="1" t="s">
        <v>215</v>
      </c>
      <c r="E15357" s="1">
        <v>4956.64</v>
      </c>
    </row>
    <row r="15358" s="1" customFormat="1" customHeight="1" spans="1:5">
      <c r="A15358" s="1">
        <v>804368</v>
      </c>
      <c r="B15358" s="1" t="s">
        <v>17516</v>
      </c>
      <c r="C15358" s="1" t="s">
        <v>215</v>
      </c>
      <c r="E15358" s="1">
        <v>5340.36</v>
      </c>
    </row>
    <row r="15359" s="1" customFormat="1" customHeight="1" spans="1:5">
      <c r="A15359" s="1">
        <v>804465</v>
      </c>
      <c r="B15359" s="1" t="s">
        <v>17517</v>
      </c>
      <c r="C15359" s="1" t="s">
        <v>232</v>
      </c>
      <c r="E15359" s="1">
        <v>122.25</v>
      </c>
    </row>
    <row r="15360" s="1" customFormat="1" customHeight="1" spans="1:5">
      <c r="A15360" s="1">
        <v>804464</v>
      </c>
      <c r="B15360" s="1" t="s">
        <v>17518</v>
      </c>
      <c r="C15360" s="1" t="s">
        <v>232</v>
      </c>
      <c r="E15360" s="1">
        <v>105.91</v>
      </c>
    </row>
    <row r="15361" s="1" customFormat="1" customHeight="1" spans="1:5">
      <c r="A15361" s="1">
        <v>804475</v>
      </c>
      <c r="B15361" s="1" t="s">
        <v>17519</v>
      </c>
      <c r="C15361" s="1" t="s">
        <v>232</v>
      </c>
      <c r="E15361" s="1">
        <v>135.19</v>
      </c>
    </row>
    <row r="15362" s="1" customFormat="1" customHeight="1" spans="1:5">
      <c r="A15362" s="1">
        <v>804474</v>
      </c>
      <c r="B15362" s="1" t="s">
        <v>17520</v>
      </c>
      <c r="C15362" s="1" t="s">
        <v>232</v>
      </c>
      <c r="E15362" s="1">
        <v>118.87</v>
      </c>
    </row>
    <row r="15363" s="1" customFormat="1" customHeight="1" spans="1:5">
      <c r="A15363" s="1">
        <v>804485</v>
      </c>
      <c r="B15363" s="1" t="s">
        <v>17521</v>
      </c>
      <c r="C15363" s="1" t="s">
        <v>232</v>
      </c>
      <c r="E15363" s="1">
        <v>199.86</v>
      </c>
    </row>
    <row r="15364" s="1" customFormat="1" customHeight="1" spans="1:5">
      <c r="A15364" s="1">
        <v>804484</v>
      </c>
      <c r="B15364" s="1" t="s">
        <v>17522</v>
      </c>
      <c r="C15364" s="1" t="s">
        <v>232</v>
      </c>
      <c r="E15364" s="1">
        <v>183.62</v>
      </c>
    </row>
    <row r="15365" s="1" customFormat="1" customHeight="1" spans="1:5">
      <c r="A15365" s="1">
        <v>804495</v>
      </c>
      <c r="B15365" s="1" t="s">
        <v>17523</v>
      </c>
      <c r="C15365" s="1" t="s">
        <v>232</v>
      </c>
      <c r="E15365" s="1">
        <v>249.46</v>
      </c>
    </row>
    <row r="15366" s="1" customFormat="1" customHeight="1" spans="1:5">
      <c r="A15366" s="1">
        <v>804494</v>
      </c>
      <c r="B15366" s="1" t="s">
        <v>17524</v>
      </c>
      <c r="C15366" s="1" t="s">
        <v>232</v>
      </c>
      <c r="E15366" s="1">
        <v>230.21</v>
      </c>
    </row>
    <row r="15367" s="1" customFormat="1" customHeight="1" spans="1:5">
      <c r="A15367" s="1">
        <v>804467</v>
      </c>
      <c r="B15367" s="1" t="s">
        <v>17525</v>
      </c>
      <c r="C15367" s="1" t="s">
        <v>232</v>
      </c>
      <c r="E15367" s="1">
        <v>185.22</v>
      </c>
    </row>
    <row r="15368" s="1" customFormat="1" customHeight="1" spans="1:5">
      <c r="A15368" s="1">
        <v>804466</v>
      </c>
      <c r="B15368" s="1" t="s">
        <v>17526</v>
      </c>
      <c r="C15368" s="1" t="s">
        <v>232</v>
      </c>
      <c r="E15368" s="1">
        <v>159.2</v>
      </c>
    </row>
    <row r="15369" s="1" customFormat="1" customHeight="1" spans="1:5">
      <c r="A15369" s="1">
        <v>804477</v>
      </c>
      <c r="B15369" s="1" t="s">
        <v>17527</v>
      </c>
      <c r="C15369" s="1" t="s">
        <v>232</v>
      </c>
      <c r="E15369" s="1">
        <v>236.96</v>
      </c>
    </row>
    <row r="15370" s="1" customFormat="1" customHeight="1" spans="1:5">
      <c r="A15370" s="1">
        <v>804476</v>
      </c>
      <c r="B15370" s="1" t="s">
        <v>17528</v>
      </c>
      <c r="C15370" s="1" t="s">
        <v>232</v>
      </c>
      <c r="E15370" s="1">
        <v>211.01</v>
      </c>
    </row>
    <row r="15371" s="1" customFormat="1" customHeight="1" spans="1:5">
      <c r="A15371" s="1">
        <v>804487</v>
      </c>
      <c r="B15371" s="1" t="s">
        <v>17529</v>
      </c>
      <c r="C15371" s="1" t="s">
        <v>232</v>
      </c>
      <c r="E15371" s="1">
        <v>338.81</v>
      </c>
    </row>
    <row r="15372" s="1" customFormat="1" customHeight="1" spans="1:5">
      <c r="A15372" s="1">
        <v>804486</v>
      </c>
      <c r="B15372" s="1" t="s">
        <v>17530</v>
      </c>
      <c r="C15372" s="1" t="s">
        <v>232</v>
      </c>
      <c r="E15372" s="1">
        <v>309.76</v>
      </c>
    </row>
    <row r="15373" s="1" customFormat="1" customHeight="1" spans="1:5">
      <c r="A15373" s="1">
        <v>804497</v>
      </c>
      <c r="B15373" s="1" t="s">
        <v>17531</v>
      </c>
      <c r="C15373" s="1" t="s">
        <v>232</v>
      </c>
      <c r="E15373" s="1">
        <v>399.38</v>
      </c>
    </row>
    <row r="15374" s="1" customFormat="1" customHeight="1" spans="1:5">
      <c r="A15374" s="1">
        <v>804496</v>
      </c>
      <c r="B15374" s="1" t="s">
        <v>17532</v>
      </c>
      <c r="C15374" s="1" t="s">
        <v>232</v>
      </c>
      <c r="E15374" s="1">
        <v>364.21</v>
      </c>
    </row>
    <row r="15375" s="1" customFormat="1" customHeight="1" spans="1:5">
      <c r="A15375" s="1">
        <v>804469</v>
      </c>
      <c r="B15375" s="1" t="s">
        <v>17533</v>
      </c>
      <c r="C15375" s="1" t="s">
        <v>232</v>
      </c>
      <c r="E15375" s="1">
        <v>327.43</v>
      </c>
    </row>
    <row r="15376" s="1" customFormat="1" customHeight="1" spans="1:5">
      <c r="A15376" s="1">
        <v>804468</v>
      </c>
      <c r="B15376" s="1" t="s">
        <v>17534</v>
      </c>
      <c r="C15376" s="1" t="s">
        <v>232</v>
      </c>
      <c r="E15376" s="1">
        <v>291.76</v>
      </c>
    </row>
    <row r="15377" s="1" customFormat="1" customHeight="1" spans="1:5">
      <c r="A15377" s="1">
        <v>804479</v>
      </c>
      <c r="B15377" s="1" t="s">
        <v>17535</v>
      </c>
      <c r="C15377" s="1" t="s">
        <v>232</v>
      </c>
      <c r="E15377" s="1">
        <v>379.17</v>
      </c>
    </row>
    <row r="15378" s="1" customFormat="1" customHeight="1" spans="1:5">
      <c r="A15378" s="1">
        <v>804478</v>
      </c>
      <c r="B15378" s="1" t="s">
        <v>17536</v>
      </c>
      <c r="C15378" s="1" t="s">
        <v>232</v>
      </c>
      <c r="E15378" s="1">
        <v>343.57</v>
      </c>
    </row>
    <row r="15379" s="1" customFormat="1" customHeight="1" spans="1:5">
      <c r="A15379" s="1">
        <v>804489</v>
      </c>
      <c r="B15379" s="1" t="s">
        <v>17537</v>
      </c>
      <c r="C15379" s="1" t="s">
        <v>232</v>
      </c>
      <c r="E15379" s="1">
        <v>478.84</v>
      </c>
    </row>
    <row r="15380" s="1" customFormat="1" customHeight="1" spans="1:5">
      <c r="A15380" s="1">
        <v>804488</v>
      </c>
      <c r="B15380" s="1" t="s">
        <v>17538</v>
      </c>
      <c r="C15380" s="1" t="s">
        <v>232</v>
      </c>
      <c r="E15380" s="1">
        <v>433.39</v>
      </c>
    </row>
    <row r="15381" s="1" customFormat="1" customHeight="1" spans="1:5">
      <c r="A15381" s="1">
        <v>804499</v>
      </c>
      <c r="B15381" s="1" t="s">
        <v>17539</v>
      </c>
      <c r="C15381" s="1" t="s">
        <v>232</v>
      </c>
      <c r="E15381" s="1">
        <v>609.43</v>
      </c>
    </row>
    <row r="15382" s="1" customFormat="1" customHeight="1" spans="1:5">
      <c r="A15382" s="1">
        <v>804498</v>
      </c>
      <c r="B15382" s="1" t="s">
        <v>17540</v>
      </c>
      <c r="C15382" s="1" t="s">
        <v>232</v>
      </c>
      <c r="E15382" s="1">
        <v>556.43</v>
      </c>
    </row>
    <row r="15383" s="1" customFormat="1" customHeight="1" spans="1:5">
      <c r="A15383" s="1">
        <v>804471</v>
      </c>
      <c r="B15383" s="1" t="s">
        <v>17541</v>
      </c>
      <c r="C15383" s="1" t="s">
        <v>232</v>
      </c>
      <c r="E15383" s="1">
        <v>443.39</v>
      </c>
    </row>
    <row r="15384" s="1" customFormat="1" customHeight="1" spans="1:5">
      <c r="A15384" s="1">
        <v>804470</v>
      </c>
      <c r="B15384" s="1" t="s">
        <v>17542</v>
      </c>
      <c r="C15384" s="1" t="s">
        <v>232</v>
      </c>
      <c r="E15384" s="1">
        <v>391.45</v>
      </c>
    </row>
    <row r="15385" s="1" customFormat="1" customHeight="1" spans="1:5">
      <c r="A15385" s="1">
        <v>804481</v>
      </c>
      <c r="B15385" s="1" t="s">
        <v>17543</v>
      </c>
      <c r="C15385" s="1" t="s">
        <v>232</v>
      </c>
      <c r="E15385" s="1">
        <v>559.8</v>
      </c>
    </row>
    <row r="15386" s="1" customFormat="1" customHeight="1" spans="1:5">
      <c r="A15386" s="1">
        <v>804480</v>
      </c>
      <c r="B15386" s="1" t="s">
        <v>17544</v>
      </c>
      <c r="C15386" s="1" t="s">
        <v>232</v>
      </c>
      <c r="E15386" s="1">
        <v>508</v>
      </c>
    </row>
    <row r="15387" s="1" customFormat="1" customHeight="1" spans="1:5">
      <c r="A15387" s="1">
        <v>804491</v>
      </c>
      <c r="B15387" s="1" t="s">
        <v>17545</v>
      </c>
      <c r="C15387" s="1" t="s">
        <v>232</v>
      </c>
      <c r="E15387" s="1">
        <v>738.07</v>
      </c>
    </row>
    <row r="15388" s="1" customFormat="1" customHeight="1" spans="1:5">
      <c r="A15388" s="1">
        <v>804490</v>
      </c>
      <c r="B15388" s="1" t="s">
        <v>17546</v>
      </c>
      <c r="C15388" s="1" t="s">
        <v>232</v>
      </c>
      <c r="E15388" s="1">
        <v>668.88</v>
      </c>
    </row>
    <row r="15389" s="1" customFormat="1" customHeight="1" spans="1:5">
      <c r="A15389" s="1">
        <v>804501</v>
      </c>
      <c r="B15389" s="1" t="s">
        <v>17547</v>
      </c>
      <c r="C15389" s="1" t="s">
        <v>232</v>
      </c>
      <c r="E15389" s="1">
        <v>887.6</v>
      </c>
    </row>
    <row r="15390" s="1" customFormat="1" customHeight="1" spans="1:5">
      <c r="A15390" s="1">
        <v>804500</v>
      </c>
      <c r="B15390" s="1" t="s">
        <v>17548</v>
      </c>
      <c r="C15390" s="1" t="s">
        <v>232</v>
      </c>
      <c r="E15390" s="1">
        <v>809.17</v>
      </c>
    </row>
    <row r="15391" s="1" customFormat="1" customHeight="1" spans="1:5">
      <c r="A15391" s="1">
        <v>804473</v>
      </c>
      <c r="B15391" s="1" t="s">
        <v>17549</v>
      </c>
      <c r="C15391" s="1" t="s">
        <v>232</v>
      </c>
      <c r="E15391" s="1">
        <v>715.57</v>
      </c>
    </row>
    <row r="15392" s="1" customFormat="1" customHeight="1" spans="1:5">
      <c r="A15392" s="1">
        <v>804472</v>
      </c>
      <c r="B15392" s="1" t="s">
        <v>17550</v>
      </c>
      <c r="C15392" s="1" t="s">
        <v>232</v>
      </c>
      <c r="E15392" s="1">
        <v>634.45</v>
      </c>
    </row>
    <row r="15393" s="1" customFormat="1" customHeight="1" spans="1:5">
      <c r="A15393" s="1">
        <v>804483</v>
      </c>
      <c r="B15393" s="1" t="s">
        <v>17551</v>
      </c>
      <c r="C15393" s="1" t="s">
        <v>232</v>
      </c>
      <c r="E15393" s="1">
        <v>896.67</v>
      </c>
    </row>
    <row r="15394" s="1" customFormat="1" customHeight="1" spans="1:5">
      <c r="A15394" s="1">
        <v>804482</v>
      </c>
      <c r="B15394" s="1" t="s">
        <v>17552</v>
      </c>
      <c r="C15394" s="1" t="s">
        <v>232</v>
      </c>
      <c r="E15394" s="1">
        <v>815.76</v>
      </c>
    </row>
    <row r="15395" s="1" customFormat="1" customHeight="1" spans="1:5">
      <c r="A15395" s="1">
        <v>804493</v>
      </c>
      <c r="B15395" s="1" t="s">
        <v>17553</v>
      </c>
      <c r="C15395" s="1" t="s">
        <v>232</v>
      </c>
      <c r="E15395" s="1">
        <v>1183.92</v>
      </c>
    </row>
    <row r="15396" s="1" customFormat="1" customHeight="1" spans="1:5">
      <c r="A15396" s="1">
        <v>804492</v>
      </c>
      <c r="B15396" s="1" t="s">
        <v>17554</v>
      </c>
      <c r="C15396" s="1" t="s">
        <v>232</v>
      </c>
      <c r="E15396" s="1">
        <v>1076.83</v>
      </c>
    </row>
    <row r="15397" s="1" customFormat="1" customHeight="1" spans="1:5">
      <c r="A15397" s="1">
        <v>804503</v>
      </c>
      <c r="B15397" s="1" t="s">
        <v>17555</v>
      </c>
      <c r="C15397" s="1" t="s">
        <v>232</v>
      </c>
      <c r="E15397" s="1">
        <v>1417.48</v>
      </c>
    </row>
    <row r="15398" s="1" customFormat="1" customHeight="1" spans="1:5">
      <c r="A15398" s="1">
        <v>804502</v>
      </c>
      <c r="B15398" s="1" t="s">
        <v>17556</v>
      </c>
      <c r="C15398" s="1" t="s">
        <v>232</v>
      </c>
      <c r="E15398" s="1">
        <v>1306.78</v>
      </c>
    </row>
    <row r="15399" s="1" customFormat="1" customHeight="1" spans="1:5">
      <c r="A15399" s="1">
        <v>804180</v>
      </c>
      <c r="B15399" s="1" t="s">
        <v>17557</v>
      </c>
      <c r="C15399" s="1" t="s">
        <v>232</v>
      </c>
      <c r="E15399" s="1">
        <v>990.09</v>
      </c>
    </row>
    <row r="15400" s="1" customFormat="1" customHeight="1" spans="1:5">
      <c r="A15400" s="1">
        <v>804181</v>
      </c>
      <c r="B15400" s="1" t="s">
        <v>17558</v>
      </c>
      <c r="C15400" s="1" t="s">
        <v>232</v>
      </c>
      <c r="E15400" s="1">
        <v>1064.79</v>
      </c>
    </row>
    <row r="15401" s="1" customFormat="1" customHeight="1" spans="1:5">
      <c r="A15401" s="1">
        <v>804182</v>
      </c>
      <c r="B15401" s="1" t="s">
        <v>17559</v>
      </c>
      <c r="C15401" s="1" t="s">
        <v>232</v>
      </c>
      <c r="E15401" s="1">
        <v>1040.62</v>
      </c>
    </row>
    <row r="15402" s="1" customFormat="1" customHeight="1" spans="1:5">
      <c r="A15402" s="1">
        <v>804183</v>
      </c>
      <c r="B15402" s="1" t="s">
        <v>17560</v>
      </c>
      <c r="C15402" s="1" t="s">
        <v>232</v>
      </c>
      <c r="E15402" s="1">
        <v>1115.32</v>
      </c>
    </row>
    <row r="15403" s="1" customFormat="1" customHeight="1" spans="1:5">
      <c r="A15403" s="1">
        <v>804184</v>
      </c>
      <c r="B15403" s="1" t="s">
        <v>17561</v>
      </c>
      <c r="C15403" s="1" t="s">
        <v>232</v>
      </c>
      <c r="E15403" s="1">
        <v>1256.09</v>
      </c>
    </row>
    <row r="15404" s="1" customFormat="1" customHeight="1" spans="1:5">
      <c r="A15404" s="1">
        <v>804185</v>
      </c>
      <c r="B15404" s="1" t="s">
        <v>17562</v>
      </c>
      <c r="C15404" s="1" t="s">
        <v>232</v>
      </c>
      <c r="E15404" s="1">
        <v>1330.79</v>
      </c>
    </row>
    <row r="15405" s="1" customFormat="1" customHeight="1" spans="1:5">
      <c r="A15405" s="1">
        <v>804186</v>
      </c>
      <c r="B15405" s="1" t="s">
        <v>17563</v>
      </c>
      <c r="C15405" s="1" t="s">
        <v>232</v>
      </c>
      <c r="E15405" s="1">
        <v>1508.45</v>
      </c>
    </row>
    <row r="15406" s="1" customFormat="1" customHeight="1" spans="1:5">
      <c r="A15406" s="1">
        <v>804187</v>
      </c>
      <c r="B15406" s="1" t="s">
        <v>17564</v>
      </c>
      <c r="C15406" s="1" t="s">
        <v>232</v>
      </c>
      <c r="E15406" s="1">
        <v>1583.15</v>
      </c>
    </row>
    <row r="15407" s="1" customFormat="1" customHeight="1" spans="1:5">
      <c r="A15407" s="1">
        <v>804188</v>
      </c>
      <c r="B15407" s="1" t="s">
        <v>17565</v>
      </c>
      <c r="C15407" s="1" t="s">
        <v>232</v>
      </c>
      <c r="E15407" s="1">
        <v>1314.51</v>
      </c>
    </row>
    <row r="15408" s="1" customFormat="1" customHeight="1" spans="1:5">
      <c r="A15408" s="1">
        <v>804189</v>
      </c>
      <c r="B15408" s="1" t="s">
        <v>17566</v>
      </c>
      <c r="C15408" s="1" t="s">
        <v>232</v>
      </c>
      <c r="E15408" s="1">
        <v>1414.42</v>
      </c>
    </row>
    <row r="15409" s="1" customFormat="1" customHeight="1" spans="1:5">
      <c r="A15409" s="1">
        <v>804190</v>
      </c>
      <c r="B15409" s="1" t="s">
        <v>17567</v>
      </c>
      <c r="C15409" s="1" t="s">
        <v>232</v>
      </c>
      <c r="E15409" s="1">
        <v>1377.87</v>
      </c>
    </row>
    <row r="15410" s="1" customFormat="1" customHeight="1" spans="1:5">
      <c r="A15410" s="1">
        <v>804191</v>
      </c>
      <c r="B15410" s="1" t="s">
        <v>17568</v>
      </c>
      <c r="C15410" s="1" t="s">
        <v>232</v>
      </c>
      <c r="E15410" s="1">
        <v>1477.79</v>
      </c>
    </row>
    <row r="15411" s="1" customFormat="1" customHeight="1" spans="1:5">
      <c r="A15411" s="1">
        <v>804192</v>
      </c>
      <c r="B15411" s="1" t="s">
        <v>17569</v>
      </c>
      <c r="C15411" s="1" t="s">
        <v>232</v>
      </c>
      <c r="E15411" s="1">
        <v>1526.77</v>
      </c>
    </row>
    <row r="15412" s="1" customFormat="1" customHeight="1" spans="1:5">
      <c r="A15412" s="1">
        <v>804193</v>
      </c>
      <c r="B15412" s="1" t="s">
        <v>17570</v>
      </c>
      <c r="C15412" s="1" t="s">
        <v>232</v>
      </c>
      <c r="E15412" s="1">
        <v>1626.69</v>
      </c>
    </row>
    <row r="15413" s="1" customFormat="1" customHeight="1" spans="1:5">
      <c r="A15413" s="1">
        <v>804194</v>
      </c>
      <c r="B15413" s="1" t="s">
        <v>17571</v>
      </c>
      <c r="C15413" s="1" t="s">
        <v>232</v>
      </c>
      <c r="E15413" s="1">
        <v>1544.25</v>
      </c>
    </row>
    <row r="15414" s="1" customFormat="1" customHeight="1" spans="1:5">
      <c r="A15414" s="1">
        <v>804195</v>
      </c>
      <c r="B15414" s="1" t="s">
        <v>17572</v>
      </c>
      <c r="C15414" s="1" t="s">
        <v>232</v>
      </c>
      <c r="E15414" s="1">
        <v>1644.17</v>
      </c>
    </row>
    <row r="15415" s="1" customFormat="1" customHeight="1" spans="1:5">
      <c r="A15415" s="1">
        <v>804196</v>
      </c>
      <c r="B15415" s="1" t="s">
        <v>17573</v>
      </c>
      <c r="C15415" s="1" t="s">
        <v>232</v>
      </c>
      <c r="E15415" s="1">
        <v>1879.64</v>
      </c>
    </row>
    <row r="15416" s="1" customFormat="1" customHeight="1" spans="1:5">
      <c r="A15416" s="1">
        <v>804197</v>
      </c>
      <c r="B15416" s="1" t="s">
        <v>17574</v>
      </c>
      <c r="C15416" s="1" t="s">
        <v>232</v>
      </c>
      <c r="E15416" s="1">
        <v>2007.01</v>
      </c>
    </row>
    <row r="15417" s="1" customFormat="1" customHeight="1" spans="1:5">
      <c r="A15417" s="1">
        <v>804198</v>
      </c>
      <c r="B15417" s="1" t="s">
        <v>17575</v>
      </c>
      <c r="C15417" s="1" t="s">
        <v>232</v>
      </c>
      <c r="E15417" s="1">
        <v>1884.14</v>
      </c>
    </row>
    <row r="15418" s="1" customFormat="1" customHeight="1" spans="1:5">
      <c r="A15418" s="1">
        <v>804199</v>
      </c>
      <c r="B15418" s="1" t="s">
        <v>17576</v>
      </c>
      <c r="C15418" s="1" t="s">
        <v>232</v>
      </c>
      <c r="E15418" s="1">
        <v>2011.51</v>
      </c>
    </row>
    <row r="15419" s="1" customFormat="1" customHeight="1" spans="1:5">
      <c r="A15419" s="1">
        <v>804200</v>
      </c>
      <c r="B15419" s="1" t="s">
        <v>17577</v>
      </c>
      <c r="C15419" s="1" t="s">
        <v>232</v>
      </c>
      <c r="E15419" s="1">
        <v>1956.78</v>
      </c>
    </row>
    <row r="15420" s="1" customFormat="1" customHeight="1" spans="1:5">
      <c r="A15420" s="1">
        <v>804201</v>
      </c>
      <c r="B15420" s="1" t="s">
        <v>17578</v>
      </c>
      <c r="C15420" s="1" t="s">
        <v>232</v>
      </c>
      <c r="E15420" s="1">
        <v>2084.15</v>
      </c>
    </row>
    <row r="15421" s="1" customFormat="1" customHeight="1" spans="1:5">
      <c r="A15421" s="1">
        <v>804202</v>
      </c>
      <c r="B15421" s="1" t="s">
        <v>17579</v>
      </c>
      <c r="C15421" s="1" t="s">
        <v>232</v>
      </c>
      <c r="E15421" s="1">
        <v>2122.9</v>
      </c>
    </row>
    <row r="15422" s="1" customFormat="1" customHeight="1" spans="1:5">
      <c r="A15422" s="1">
        <v>804203</v>
      </c>
      <c r="B15422" s="1" t="s">
        <v>17580</v>
      </c>
      <c r="C15422" s="1" t="s">
        <v>232</v>
      </c>
      <c r="E15422" s="1">
        <v>2250.28</v>
      </c>
    </row>
    <row r="15423" s="1" customFormat="1" customHeight="1" spans="1:5">
      <c r="A15423" s="1">
        <v>804204</v>
      </c>
      <c r="B15423" s="1" t="s">
        <v>17581</v>
      </c>
      <c r="C15423" s="1" t="s">
        <v>232</v>
      </c>
      <c r="E15423" s="1">
        <v>2550.2</v>
      </c>
    </row>
    <row r="15424" s="1" customFormat="1" customHeight="1" spans="1:5">
      <c r="A15424" s="1">
        <v>804205</v>
      </c>
      <c r="B15424" s="1" t="s">
        <v>17582</v>
      </c>
      <c r="C15424" s="1" t="s">
        <v>232</v>
      </c>
      <c r="E15424" s="1">
        <v>2714.69</v>
      </c>
    </row>
    <row r="15425" s="1" customFormat="1" customHeight="1" spans="1:5">
      <c r="A15425" s="1">
        <v>804206</v>
      </c>
      <c r="B15425" s="1" t="s">
        <v>17583</v>
      </c>
      <c r="C15425" s="1" t="s">
        <v>232</v>
      </c>
      <c r="E15425" s="1">
        <v>2607.57</v>
      </c>
    </row>
    <row r="15426" s="1" customFormat="1" customHeight="1" spans="1:5">
      <c r="A15426" s="1">
        <v>804207</v>
      </c>
      <c r="B15426" s="1" t="s">
        <v>17584</v>
      </c>
      <c r="C15426" s="1" t="s">
        <v>232</v>
      </c>
      <c r="E15426" s="1">
        <v>2772.06</v>
      </c>
    </row>
    <row r="15427" s="1" customFormat="1" customHeight="1" spans="1:5">
      <c r="A15427" s="1">
        <v>804208</v>
      </c>
      <c r="B15427" s="1" t="s">
        <v>17585</v>
      </c>
      <c r="C15427" s="1" t="s">
        <v>232</v>
      </c>
      <c r="E15427" s="1">
        <v>2843.39</v>
      </c>
    </row>
    <row r="15428" s="1" customFormat="1" customHeight="1" spans="1:5">
      <c r="A15428" s="1">
        <v>804209</v>
      </c>
      <c r="B15428" s="1" t="s">
        <v>17586</v>
      </c>
      <c r="C15428" s="1" t="s">
        <v>232</v>
      </c>
      <c r="E15428" s="1">
        <v>3007.88</v>
      </c>
    </row>
    <row r="15429" s="1" customFormat="1" customHeight="1" spans="1:5">
      <c r="A15429" s="1">
        <v>804210</v>
      </c>
      <c r="B15429" s="1" t="s">
        <v>17587</v>
      </c>
      <c r="C15429" s="1" t="s">
        <v>232</v>
      </c>
      <c r="E15429" s="1">
        <v>3008.44</v>
      </c>
    </row>
    <row r="15430" s="1" customFormat="1" customHeight="1" spans="1:5">
      <c r="A15430" s="1">
        <v>804211</v>
      </c>
      <c r="B15430" s="1" t="s">
        <v>17588</v>
      </c>
      <c r="C15430" s="1" t="s">
        <v>232</v>
      </c>
      <c r="E15430" s="1">
        <v>3172.93</v>
      </c>
    </row>
    <row r="15431" s="1" customFormat="1" customHeight="1" spans="1:5">
      <c r="A15431" s="1">
        <v>804012</v>
      </c>
      <c r="B15431" s="1" t="s">
        <v>17589</v>
      </c>
      <c r="C15431" s="1" t="s">
        <v>232</v>
      </c>
      <c r="E15431" s="1">
        <v>193.85</v>
      </c>
    </row>
    <row r="15432" s="1" customFormat="1" customHeight="1" spans="1:5">
      <c r="A15432" s="1">
        <v>804013</v>
      </c>
      <c r="B15432" s="1" t="s">
        <v>17590</v>
      </c>
      <c r="C15432" s="1" t="s">
        <v>232</v>
      </c>
      <c r="E15432" s="1">
        <v>212.03</v>
      </c>
    </row>
    <row r="15433" s="1" customFormat="1" customHeight="1" spans="1:5">
      <c r="A15433" s="1">
        <v>804014</v>
      </c>
      <c r="B15433" s="1" t="s">
        <v>17591</v>
      </c>
      <c r="C15433" s="1" t="s">
        <v>232</v>
      </c>
      <c r="E15433" s="1">
        <v>207.33</v>
      </c>
    </row>
    <row r="15434" s="1" customFormat="1" customHeight="1" spans="1:5">
      <c r="A15434" s="1">
        <v>804015</v>
      </c>
      <c r="B15434" s="1" t="s">
        <v>17592</v>
      </c>
      <c r="C15434" s="1" t="s">
        <v>232</v>
      </c>
      <c r="E15434" s="1">
        <v>225.51</v>
      </c>
    </row>
    <row r="15435" s="1" customFormat="1" customHeight="1" spans="1:5">
      <c r="A15435" s="1">
        <v>804016</v>
      </c>
      <c r="B15435" s="1" t="s">
        <v>17593</v>
      </c>
      <c r="C15435" s="1" t="s">
        <v>232</v>
      </c>
      <c r="E15435" s="1">
        <v>226.54</v>
      </c>
    </row>
    <row r="15436" s="1" customFormat="1" customHeight="1" spans="1:5">
      <c r="A15436" s="1">
        <v>804017</v>
      </c>
      <c r="B15436" s="1" t="s">
        <v>17594</v>
      </c>
      <c r="C15436" s="1" t="s">
        <v>232</v>
      </c>
      <c r="E15436" s="1">
        <v>244.72</v>
      </c>
    </row>
    <row r="15437" s="1" customFormat="1" customHeight="1" spans="1:5">
      <c r="A15437" s="1">
        <v>804018</v>
      </c>
      <c r="B15437" s="1" t="s">
        <v>17595</v>
      </c>
      <c r="C15437" s="1" t="s">
        <v>232</v>
      </c>
      <c r="E15437" s="1">
        <v>265.23</v>
      </c>
    </row>
    <row r="15438" s="1" customFormat="1" customHeight="1" spans="1:5">
      <c r="A15438" s="1">
        <v>804019</v>
      </c>
      <c r="B15438" s="1" t="s">
        <v>17596</v>
      </c>
      <c r="C15438" s="1" t="s">
        <v>232</v>
      </c>
      <c r="E15438" s="1">
        <v>283.42</v>
      </c>
    </row>
    <row r="15439" s="1" customFormat="1" customHeight="1" spans="1:5">
      <c r="A15439" s="1">
        <v>804020</v>
      </c>
      <c r="B15439" s="1" t="s">
        <v>17597</v>
      </c>
      <c r="C15439" s="1" t="s">
        <v>232</v>
      </c>
      <c r="E15439" s="1">
        <v>335.63</v>
      </c>
    </row>
    <row r="15440" s="1" customFormat="1" customHeight="1" spans="1:5">
      <c r="A15440" s="1">
        <v>804021</v>
      </c>
      <c r="B15440" s="1" t="s">
        <v>17598</v>
      </c>
      <c r="C15440" s="1" t="s">
        <v>232</v>
      </c>
      <c r="E15440" s="1">
        <v>362.94</v>
      </c>
    </row>
    <row r="15441" s="1" customFormat="1" customHeight="1" spans="1:5">
      <c r="A15441" s="1">
        <v>804022</v>
      </c>
      <c r="B15441" s="1" t="s">
        <v>17599</v>
      </c>
      <c r="C15441" s="1" t="s">
        <v>232</v>
      </c>
      <c r="E15441" s="1">
        <v>354.76</v>
      </c>
    </row>
    <row r="15442" s="1" customFormat="1" customHeight="1" spans="1:5">
      <c r="A15442" s="1">
        <v>804023</v>
      </c>
      <c r="B15442" s="1" t="s">
        <v>17600</v>
      </c>
      <c r="C15442" s="1" t="s">
        <v>232</v>
      </c>
      <c r="E15442" s="1">
        <v>382.07</v>
      </c>
    </row>
    <row r="15443" s="1" customFormat="1" customHeight="1" spans="1:5">
      <c r="A15443" s="1">
        <v>804024</v>
      </c>
      <c r="B15443" s="1" t="s">
        <v>17601</v>
      </c>
      <c r="C15443" s="1" t="s">
        <v>232</v>
      </c>
      <c r="E15443" s="1">
        <v>377.42</v>
      </c>
    </row>
    <row r="15444" s="1" customFormat="1" customHeight="1" spans="1:5">
      <c r="A15444" s="1">
        <v>804025</v>
      </c>
      <c r="B15444" s="1" t="s">
        <v>17602</v>
      </c>
      <c r="C15444" s="1" t="s">
        <v>232</v>
      </c>
      <c r="E15444" s="1">
        <v>404.74</v>
      </c>
    </row>
    <row r="15445" s="1" customFormat="1" customHeight="1" spans="1:5">
      <c r="A15445" s="1">
        <v>804026</v>
      </c>
      <c r="B15445" s="1" t="s">
        <v>17603</v>
      </c>
      <c r="C15445" s="1" t="s">
        <v>232</v>
      </c>
      <c r="E15445" s="1">
        <v>443.69</v>
      </c>
    </row>
    <row r="15446" s="1" customFormat="1" customHeight="1" spans="1:5">
      <c r="A15446" s="1">
        <v>804027</v>
      </c>
      <c r="B15446" s="1" t="s">
        <v>17604</v>
      </c>
      <c r="C15446" s="1" t="s">
        <v>232</v>
      </c>
      <c r="E15446" s="1">
        <v>471</v>
      </c>
    </row>
    <row r="15447" s="1" customFormat="1" customHeight="1" spans="1:5">
      <c r="A15447" s="1">
        <v>804028</v>
      </c>
      <c r="B15447" s="1" t="s">
        <v>17605</v>
      </c>
      <c r="C15447" s="1" t="s">
        <v>232</v>
      </c>
      <c r="E15447" s="1">
        <v>522.1</v>
      </c>
    </row>
    <row r="15448" s="1" customFormat="1" customHeight="1" spans="1:5">
      <c r="A15448" s="1">
        <v>804029</v>
      </c>
      <c r="B15448" s="1" t="s">
        <v>17606</v>
      </c>
      <c r="C15448" s="1" t="s">
        <v>232</v>
      </c>
      <c r="E15448" s="1">
        <v>559.45</v>
      </c>
    </row>
    <row r="15449" s="1" customFormat="1" customHeight="1" spans="1:5">
      <c r="A15449" s="1">
        <v>804030</v>
      </c>
      <c r="B15449" s="1" t="s">
        <v>17607</v>
      </c>
      <c r="C15449" s="1" t="s">
        <v>232</v>
      </c>
      <c r="E15449" s="1">
        <v>547.37</v>
      </c>
    </row>
    <row r="15450" s="1" customFormat="1" customHeight="1" spans="1:5">
      <c r="A15450" s="1">
        <v>804031</v>
      </c>
      <c r="B15450" s="1" t="s">
        <v>17608</v>
      </c>
      <c r="C15450" s="1" t="s">
        <v>232</v>
      </c>
      <c r="E15450" s="1">
        <v>584.72</v>
      </c>
    </row>
    <row r="15451" s="1" customFormat="1" customHeight="1" spans="1:5">
      <c r="A15451" s="1">
        <v>804032</v>
      </c>
      <c r="B15451" s="1" t="s">
        <v>17609</v>
      </c>
      <c r="C15451" s="1" t="s">
        <v>232</v>
      </c>
      <c r="E15451" s="1">
        <v>655.1</v>
      </c>
    </row>
    <row r="15452" s="1" customFormat="1" customHeight="1" spans="1:5">
      <c r="A15452" s="1">
        <v>804033</v>
      </c>
      <c r="B15452" s="1" t="s">
        <v>17610</v>
      </c>
      <c r="C15452" s="1" t="s">
        <v>232</v>
      </c>
      <c r="E15452" s="1">
        <v>692.45</v>
      </c>
    </row>
    <row r="15453" s="1" customFormat="1" customHeight="1" spans="1:5">
      <c r="A15453" s="1">
        <v>804034</v>
      </c>
      <c r="B15453" s="1" t="s">
        <v>17611</v>
      </c>
      <c r="C15453" s="1" t="s">
        <v>232</v>
      </c>
      <c r="E15453" s="1">
        <v>781.28</v>
      </c>
    </row>
    <row r="15454" s="1" customFormat="1" customHeight="1" spans="1:5">
      <c r="A15454" s="1">
        <v>804035</v>
      </c>
      <c r="B15454" s="1" t="s">
        <v>17612</v>
      </c>
      <c r="C15454" s="1" t="s">
        <v>232</v>
      </c>
      <c r="E15454" s="1">
        <v>818.63</v>
      </c>
    </row>
    <row r="15455" s="1" customFormat="1" customHeight="1" spans="1:5">
      <c r="A15455" s="1">
        <v>804036</v>
      </c>
      <c r="B15455" s="1" t="s">
        <v>17613</v>
      </c>
      <c r="C15455" s="1" t="s">
        <v>232</v>
      </c>
      <c r="E15455" s="1">
        <v>685.71</v>
      </c>
    </row>
    <row r="15456" s="1" customFormat="1" customHeight="1" spans="1:5">
      <c r="A15456" s="1">
        <v>804037</v>
      </c>
      <c r="B15456" s="1" t="s">
        <v>17614</v>
      </c>
      <c r="C15456" s="1" t="s">
        <v>232</v>
      </c>
      <c r="E15456" s="1">
        <v>734.48</v>
      </c>
    </row>
    <row r="15457" s="1" customFormat="1" customHeight="1" spans="1:5">
      <c r="A15457" s="1">
        <v>804038</v>
      </c>
      <c r="B15457" s="1" t="s">
        <v>17615</v>
      </c>
      <c r="C15457" s="1" t="s">
        <v>232</v>
      </c>
      <c r="E15457" s="1">
        <v>717.4</v>
      </c>
    </row>
    <row r="15458" s="1" customFormat="1" customHeight="1" spans="1:5">
      <c r="A15458" s="1">
        <v>804039</v>
      </c>
      <c r="B15458" s="1" t="s">
        <v>17616</v>
      </c>
      <c r="C15458" s="1" t="s">
        <v>232</v>
      </c>
      <c r="E15458" s="1">
        <v>766.16</v>
      </c>
    </row>
    <row r="15459" s="1" customFormat="1" customHeight="1" spans="1:5">
      <c r="A15459" s="1">
        <v>804040</v>
      </c>
      <c r="B15459" s="1" t="s">
        <v>17617</v>
      </c>
      <c r="C15459" s="1" t="s">
        <v>232</v>
      </c>
      <c r="E15459" s="1">
        <v>791.84</v>
      </c>
    </row>
    <row r="15460" s="1" customFormat="1" customHeight="1" spans="1:5">
      <c r="A15460" s="1">
        <v>804041</v>
      </c>
      <c r="B15460" s="1" t="s">
        <v>17618</v>
      </c>
      <c r="C15460" s="1" t="s">
        <v>232</v>
      </c>
      <c r="E15460" s="1">
        <v>840.61</v>
      </c>
    </row>
    <row r="15461" s="1" customFormat="1" customHeight="1" spans="1:5">
      <c r="A15461" s="1">
        <v>804042</v>
      </c>
      <c r="B15461" s="1" t="s">
        <v>17619</v>
      </c>
      <c r="C15461" s="1" t="s">
        <v>232</v>
      </c>
      <c r="E15461" s="1">
        <v>800.58</v>
      </c>
    </row>
    <row r="15462" s="1" customFormat="1" customHeight="1" spans="1:5">
      <c r="A15462" s="1">
        <v>804043</v>
      </c>
      <c r="B15462" s="1" t="s">
        <v>17620</v>
      </c>
      <c r="C15462" s="1" t="s">
        <v>232</v>
      </c>
      <c r="E15462" s="1">
        <v>849.35</v>
      </c>
    </row>
    <row r="15463" s="1" customFormat="1" customHeight="1" spans="1:5">
      <c r="A15463" s="1">
        <v>804044</v>
      </c>
      <c r="B15463" s="1" t="s">
        <v>17621</v>
      </c>
      <c r="C15463" s="1" t="s">
        <v>232</v>
      </c>
      <c r="E15463" s="1">
        <v>968.94</v>
      </c>
    </row>
    <row r="15464" s="1" customFormat="1" customHeight="1" spans="1:5">
      <c r="A15464" s="1">
        <v>804045</v>
      </c>
      <c r="B15464" s="1" t="s">
        <v>17622</v>
      </c>
      <c r="C15464" s="1" t="s">
        <v>232</v>
      </c>
      <c r="E15464" s="1">
        <v>1029.88</v>
      </c>
    </row>
    <row r="15465" s="1" customFormat="1" customHeight="1" spans="1:5">
      <c r="A15465" s="1">
        <v>804046</v>
      </c>
      <c r="B15465" s="1" t="s">
        <v>17623</v>
      </c>
      <c r="C15465" s="1" t="s">
        <v>232</v>
      </c>
      <c r="E15465" s="1">
        <v>971.19</v>
      </c>
    </row>
    <row r="15466" s="1" customFormat="1" customHeight="1" spans="1:5">
      <c r="A15466" s="1">
        <v>804047</v>
      </c>
      <c r="B15466" s="1" t="s">
        <v>17624</v>
      </c>
      <c r="C15466" s="1" t="s">
        <v>232</v>
      </c>
      <c r="E15466" s="1">
        <v>1032.14</v>
      </c>
    </row>
    <row r="15467" s="1" customFormat="1" customHeight="1" spans="1:5">
      <c r="A15467" s="1">
        <v>804048</v>
      </c>
      <c r="B15467" s="1" t="s">
        <v>17625</v>
      </c>
      <c r="C15467" s="1" t="s">
        <v>232</v>
      </c>
      <c r="E15467" s="1">
        <v>1007.51</v>
      </c>
    </row>
    <row r="15468" s="1" customFormat="1" customHeight="1" spans="1:5">
      <c r="A15468" s="1">
        <v>804049</v>
      </c>
      <c r="B15468" s="1" t="s">
        <v>17626</v>
      </c>
      <c r="C15468" s="1" t="s">
        <v>232</v>
      </c>
      <c r="E15468" s="1">
        <v>1068.46</v>
      </c>
    </row>
    <row r="15469" s="1" customFormat="1" customHeight="1" spans="1:5">
      <c r="A15469" s="1">
        <v>804050</v>
      </c>
      <c r="B15469" s="1" t="s">
        <v>17627</v>
      </c>
      <c r="C15469" s="1" t="s">
        <v>232</v>
      </c>
      <c r="E15469" s="1">
        <v>1090.57</v>
      </c>
    </row>
    <row r="15470" s="1" customFormat="1" customHeight="1" spans="1:5">
      <c r="A15470" s="1">
        <v>804051</v>
      </c>
      <c r="B15470" s="1" t="s">
        <v>17628</v>
      </c>
      <c r="C15470" s="1" t="s">
        <v>232</v>
      </c>
      <c r="E15470" s="1">
        <v>1151.52</v>
      </c>
    </row>
    <row r="15471" s="1" customFormat="1" customHeight="1" spans="1:5">
      <c r="A15471" s="1">
        <v>804052</v>
      </c>
      <c r="B15471" s="1" t="s">
        <v>17629</v>
      </c>
      <c r="C15471" s="1" t="s">
        <v>232</v>
      </c>
      <c r="E15471" s="1">
        <v>1307.59</v>
      </c>
    </row>
    <row r="15472" s="1" customFormat="1" customHeight="1" spans="1:5">
      <c r="A15472" s="1">
        <v>804053</v>
      </c>
      <c r="B15472" s="1" t="s">
        <v>17630</v>
      </c>
      <c r="C15472" s="1" t="s">
        <v>232</v>
      </c>
      <c r="E15472" s="1">
        <v>1386.86</v>
      </c>
    </row>
    <row r="15473" s="1" customFormat="1" customHeight="1" spans="1:5">
      <c r="A15473" s="1">
        <v>804054</v>
      </c>
      <c r="B15473" s="1" t="s">
        <v>17631</v>
      </c>
      <c r="C15473" s="1" t="s">
        <v>232</v>
      </c>
      <c r="E15473" s="1">
        <v>1336.27</v>
      </c>
    </row>
    <row r="15474" s="1" customFormat="1" customHeight="1" spans="1:5">
      <c r="A15474" s="1">
        <v>804055</v>
      </c>
      <c r="B15474" s="1" t="s">
        <v>17632</v>
      </c>
      <c r="C15474" s="1" t="s">
        <v>232</v>
      </c>
      <c r="E15474" s="1">
        <v>1415.54</v>
      </c>
    </row>
    <row r="15475" s="1" customFormat="1" customHeight="1" spans="1:5">
      <c r="A15475" s="1">
        <v>804056</v>
      </c>
      <c r="B15475" s="1" t="s">
        <v>17633</v>
      </c>
      <c r="C15475" s="1" t="s">
        <v>232</v>
      </c>
      <c r="E15475" s="1">
        <v>1454.18</v>
      </c>
    </row>
    <row r="15476" s="1" customFormat="1" customHeight="1" spans="1:5">
      <c r="A15476" s="1">
        <v>804057</v>
      </c>
      <c r="B15476" s="1" t="s">
        <v>17634</v>
      </c>
      <c r="C15476" s="1" t="s">
        <v>232</v>
      </c>
      <c r="E15476" s="1">
        <v>1533.45</v>
      </c>
    </row>
    <row r="15477" s="1" customFormat="1" customHeight="1" spans="1:5">
      <c r="A15477" s="1">
        <v>804058</v>
      </c>
      <c r="B15477" s="1" t="s">
        <v>17635</v>
      </c>
      <c r="C15477" s="1" t="s">
        <v>232</v>
      </c>
      <c r="E15477" s="1">
        <v>1536.71</v>
      </c>
    </row>
    <row r="15478" s="1" customFormat="1" customHeight="1" spans="1:5">
      <c r="A15478" s="1">
        <v>804059</v>
      </c>
      <c r="B15478" s="1" t="s">
        <v>17636</v>
      </c>
      <c r="C15478" s="1" t="s">
        <v>232</v>
      </c>
      <c r="E15478" s="1">
        <v>1615.98</v>
      </c>
    </row>
    <row r="15479" s="1" customFormat="1" customHeight="1" spans="1:5">
      <c r="A15479" s="1">
        <v>804292</v>
      </c>
      <c r="B15479" s="1" t="s">
        <v>17637</v>
      </c>
      <c r="C15479" s="1" t="s">
        <v>232</v>
      </c>
      <c r="E15479" s="1">
        <v>1943.3</v>
      </c>
    </row>
    <row r="15480" s="1" customFormat="1" customHeight="1" spans="1:5">
      <c r="A15480" s="1">
        <v>804293</v>
      </c>
      <c r="B15480" s="1" t="s">
        <v>17638</v>
      </c>
      <c r="C15480" s="1" t="s">
        <v>232</v>
      </c>
      <c r="E15480" s="1">
        <v>2094.37</v>
      </c>
    </row>
    <row r="15481" s="1" customFormat="1" customHeight="1" spans="1:5">
      <c r="A15481" s="1">
        <v>804294</v>
      </c>
      <c r="B15481" s="1" t="s">
        <v>17639</v>
      </c>
      <c r="C15481" s="1" t="s">
        <v>232</v>
      </c>
      <c r="E15481" s="1">
        <v>2038.35</v>
      </c>
    </row>
    <row r="15482" s="1" customFormat="1" customHeight="1" spans="1:5">
      <c r="A15482" s="1">
        <v>804295</v>
      </c>
      <c r="B15482" s="1" t="s">
        <v>17640</v>
      </c>
      <c r="C15482" s="1" t="s">
        <v>232</v>
      </c>
      <c r="E15482" s="1">
        <v>2189.42</v>
      </c>
    </row>
    <row r="15483" s="1" customFormat="1" customHeight="1" spans="1:5">
      <c r="A15483" s="1">
        <v>804296</v>
      </c>
      <c r="B15483" s="1" t="s">
        <v>17641</v>
      </c>
      <c r="C15483" s="1" t="s">
        <v>232</v>
      </c>
      <c r="E15483" s="1">
        <v>2261.7</v>
      </c>
    </row>
    <row r="15484" s="1" customFormat="1" customHeight="1" spans="1:5">
      <c r="A15484" s="1">
        <v>804297</v>
      </c>
      <c r="B15484" s="1" t="s">
        <v>17642</v>
      </c>
      <c r="C15484" s="1" t="s">
        <v>232</v>
      </c>
      <c r="E15484" s="1">
        <v>2412.77</v>
      </c>
    </row>
    <row r="15485" s="1" customFormat="1" customHeight="1" spans="1:5">
      <c r="A15485" s="1">
        <v>804298</v>
      </c>
      <c r="B15485" s="1" t="s">
        <v>17643</v>
      </c>
      <c r="C15485" s="1" t="s">
        <v>232</v>
      </c>
      <c r="E15485" s="1">
        <v>2287.92</v>
      </c>
    </row>
    <row r="15486" s="1" customFormat="1" customHeight="1" spans="1:5">
      <c r="A15486" s="1">
        <v>804299</v>
      </c>
      <c r="B15486" s="1" t="s">
        <v>17644</v>
      </c>
      <c r="C15486" s="1" t="s">
        <v>232</v>
      </c>
      <c r="E15486" s="1">
        <v>2438.98</v>
      </c>
    </row>
    <row r="15487" s="1" customFormat="1" customHeight="1" spans="1:5">
      <c r="A15487" s="1">
        <v>804300</v>
      </c>
      <c r="B15487" s="1" t="s">
        <v>17645</v>
      </c>
      <c r="C15487" s="1" t="s">
        <v>232</v>
      </c>
      <c r="E15487" s="1">
        <v>2790.09</v>
      </c>
    </row>
    <row r="15488" s="1" customFormat="1" customHeight="1" spans="1:5">
      <c r="A15488" s="1">
        <v>804301</v>
      </c>
      <c r="B15488" s="1" t="s">
        <v>17646</v>
      </c>
      <c r="C15488" s="1" t="s">
        <v>232</v>
      </c>
      <c r="E15488" s="1">
        <v>2983.77</v>
      </c>
    </row>
    <row r="15489" s="1" customFormat="1" customHeight="1" spans="1:5">
      <c r="A15489" s="1">
        <v>804302</v>
      </c>
      <c r="B15489" s="1" t="s">
        <v>17647</v>
      </c>
      <c r="C15489" s="1" t="s">
        <v>232</v>
      </c>
      <c r="E15489" s="1">
        <v>2796.85</v>
      </c>
    </row>
    <row r="15490" s="1" customFormat="1" customHeight="1" spans="1:5">
      <c r="A15490" s="1">
        <v>804303</v>
      </c>
      <c r="B15490" s="1" t="s">
        <v>17648</v>
      </c>
      <c r="C15490" s="1" t="s">
        <v>232</v>
      </c>
      <c r="E15490" s="1">
        <v>2990.53</v>
      </c>
    </row>
    <row r="15491" s="1" customFormat="1" customHeight="1" spans="1:5">
      <c r="A15491" s="1">
        <v>804304</v>
      </c>
      <c r="B15491" s="1" t="s">
        <v>17649</v>
      </c>
      <c r="C15491" s="1" t="s">
        <v>232</v>
      </c>
      <c r="E15491" s="1">
        <v>2905.81</v>
      </c>
    </row>
    <row r="15492" s="1" customFormat="1" customHeight="1" spans="1:5">
      <c r="A15492" s="1">
        <v>804305</v>
      </c>
      <c r="B15492" s="1" t="s">
        <v>17650</v>
      </c>
      <c r="C15492" s="1" t="s">
        <v>232</v>
      </c>
      <c r="E15492" s="1">
        <v>3099.49</v>
      </c>
    </row>
    <row r="15493" s="1" customFormat="1" customHeight="1" spans="1:5">
      <c r="A15493" s="1">
        <v>804306</v>
      </c>
      <c r="B15493" s="1" t="s">
        <v>17651</v>
      </c>
      <c r="C15493" s="1" t="s">
        <v>232</v>
      </c>
      <c r="E15493" s="1">
        <v>3155</v>
      </c>
    </row>
    <row r="15494" s="1" customFormat="1" customHeight="1" spans="1:5">
      <c r="A15494" s="1">
        <v>804307</v>
      </c>
      <c r="B15494" s="1" t="s">
        <v>17652</v>
      </c>
      <c r="C15494" s="1" t="s">
        <v>232</v>
      </c>
      <c r="E15494" s="1">
        <v>3348.68</v>
      </c>
    </row>
    <row r="15495" s="1" customFormat="1" customHeight="1" spans="1:5">
      <c r="A15495" s="1">
        <v>804308</v>
      </c>
      <c r="B15495" s="1" t="s">
        <v>17653</v>
      </c>
      <c r="C15495" s="1" t="s">
        <v>232</v>
      </c>
      <c r="E15495" s="1">
        <v>3793.06</v>
      </c>
    </row>
    <row r="15496" s="1" customFormat="1" customHeight="1" spans="1:5">
      <c r="A15496" s="1">
        <v>804309</v>
      </c>
      <c r="B15496" s="1" t="s">
        <v>17654</v>
      </c>
      <c r="C15496" s="1" t="s">
        <v>232</v>
      </c>
      <c r="E15496" s="1">
        <v>4042.89</v>
      </c>
    </row>
    <row r="15497" s="1" customFormat="1" customHeight="1" spans="1:5">
      <c r="A15497" s="1">
        <v>804310</v>
      </c>
      <c r="B15497" s="1" t="s">
        <v>17655</v>
      </c>
      <c r="C15497" s="1" t="s">
        <v>232</v>
      </c>
      <c r="E15497" s="1">
        <v>3879.11</v>
      </c>
    </row>
    <row r="15498" s="1" customFormat="1" customHeight="1" spans="1:5">
      <c r="A15498" s="1">
        <v>804311</v>
      </c>
      <c r="B15498" s="1" t="s">
        <v>17656</v>
      </c>
      <c r="C15498" s="1" t="s">
        <v>232</v>
      </c>
      <c r="E15498" s="1">
        <v>4128.95</v>
      </c>
    </row>
    <row r="15499" s="1" customFormat="1" customHeight="1" spans="1:5">
      <c r="A15499" s="1">
        <v>804312</v>
      </c>
      <c r="B15499" s="1" t="s">
        <v>17657</v>
      </c>
      <c r="C15499" s="1" t="s">
        <v>232</v>
      </c>
      <c r="E15499" s="1">
        <v>4232.84</v>
      </c>
    </row>
    <row r="15500" s="1" customFormat="1" customHeight="1" spans="1:5">
      <c r="A15500" s="1">
        <v>804313</v>
      </c>
      <c r="B15500" s="1" t="s">
        <v>17658</v>
      </c>
      <c r="C15500" s="1" t="s">
        <v>232</v>
      </c>
      <c r="E15500" s="1">
        <v>4482.67</v>
      </c>
    </row>
    <row r="15501" s="1" customFormat="1" customHeight="1" spans="1:5">
      <c r="A15501" s="1">
        <v>804314</v>
      </c>
      <c r="B15501" s="1" t="s">
        <v>17659</v>
      </c>
      <c r="C15501" s="1" t="s">
        <v>232</v>
      </c>
      <c r="E15501" s="1">
        <v>4480.42</v>
      </c>
    </row>
    <row r="15502" s="1" customFormat="1" customHeight="1" spans="1:5">
      <c r="A15502" s="1">
        <v>804315</v>
      </c>
      <c r="B15502" s="1" t="s">
        <v>17660</v>
      </c>
      <c r="C15502" s="1" t="s">
        <v>232</v>
      </c>
      <c r="E15502" s="1">
        <v>4730.25</v>
      </c>
    </row>
    <row r="15503" s="1" customFormat="1" customHeight="1" spans="1:5">
      <c r="A15503" s="1">
        <v>805446</v>
      </c>
      <c r="B15503" s="1" t="s">
        <v>17661</v>
      </c>
      <c r="C15503" s="1" t="s">
        <v>215</v>
      </c>
      <c r="E15503" s="1">
        <v>38.6</v>
      </c>
    </row>
    <row r="15504" s="1" customFormat="1" customHeight="1" spans="1:5">
      <c r="A15504" s="1">
        <v>805447</v>
      </c>
      <c r="B15504" s="1" t="s">
        <v>17662</v>
      </c>
      <c r="C15504" s="1" t="s">
        <v>215</v>
      </c>
      <c r="E15504" s="1">
        <v>50.04</v>
      </c>
    </row>
    <row r="15505" s="1" customFormat="1" customHeight="1" spans="1:5">
      <c r="A15505" s="1">
        <v>805448</v>
      </c>
      <c r="B15505" s="1" t="s">
        <v>17663</v>
      </c>
      <c r="C15505" s="1" t="s">
        <v>215</v>
      </c>
      <c r="E15505" s="1">
        <v>46.28</v>
      </c>
    </row>
    <row r="15506" s="1" customFormat="1" customHeight="1" spans="1:5">
      <c r="A15506" s="1">
        <v>805449</v>
      </c>
      <c r="B15506" s="1" t="s">
        <v>17664</v>
      </c>
      <c r="C15506" s="1" t="s">
        <v>215</v>
      </c>
      <c r="E15506" s="1">
        <v>59.97</v>
      </c>
    </row>
    <row r="15507" s="1" customFormat="1" customHeight="1" spans="1:5">
      <c r="A15507" s="1">
        <v>805450</v>
      </c>
      <c r="B15507" s="1" t="s">
        <v>17665</v>
      </c>
      <c r="C15507" s="1" t="s">
        <v>215</v>
      </c>
      <c r="E15507" s="1">
        <v>53.7</v>
      </c>
    </row>
    <row r="15508" s="1" customFormat="1" customHeight="1" spans="1:5">
      <c r="A15508" s="1">
        <v>805451</v>
      </c>
      <c r="B15508" s="1" t="s">
        <v>17666</v>
      </c>
      <c r="C15508" s="1" t="s">
        <v>215</v>
      </c>
      <c r="E15508" s="1">
        <v>69.54</v>
      </c>
    </row>
    <row r="15509" s="1" customFormat="1" customHeight="1" spans="1:5">
      <c r="A15509" s="1">
        <v>805452</v>
      </c>
      <c r="B15509" s="1" t="s">
        <v>17667</v>
      </c>
      <c r="C15509" s="1" t="s">
        <v>215</v>
      </c>
      <c r="E15509" s="1">
        <v>62.85</v>
      </c>
    </row>
    <row r="15510" s="1" customFormat="1" customHeight="1" spans="1:5">
      <c r="A15510" s="1">
        <v>805453</v>
      </c>
      <c r="B15510" s="1" t="s">
        <v>17668</v>
      </c>
      <c r="C15510" s="1" t="s">
        <v>215</v>
      </c>
      <c r="E15510" s="1">
        <v>81.67</v>
      </c>
    </row>
    <row r="15511" s="1" customFormat="1" customHeight="1" spans="1:5">
      <c r="A15511" s="1">
        <v>805434</v>
      </c>
      <c r="B15511" s="1" t="s">
        <v>17669</v>
      </c>
      <c r="C15511" s="1" t="s">
        <v>215</v>
      </c>
      <c r="E15511" s="1">
        <v>13.12</v>
      </c>
    </row>
    <row r="15512" s="1" customFormat="1" customHeight="1" spans="1:5">
      <c r="A15512" s="1">
        <v>805435</v>
      </c>
      <c r="B15512" s="1" t="s">
        <v>17670</v>
      </c>
      <c r="C15512" s="1" t="s">
        <v>215</v>
      </c>
      <c r="E15512" s="1">
        <v>16.58</v>
      </c>
    </row>
    <row r="15513" s="1" customFormat="1" customHeight="1" spans="1:5">
      <c r="A15513" s="1">
        <v>805436</v>
      </c>
      <c r="B15513" s="1" t="s">
        <v>17671</v>
      </c>
      <c r="C15513" s="1" t="s">
        <v>215</v>
      </c>
      <c r="E15513" s="1">
        <v>15.34</v>
      </c>
    </row>
    <row r="15514" s="1" customFormat="1" customHeight="1" spans="1:5">
      <c r="A15514" s="1">
        <v>805437</v>
      </c>
      <c r="B15514" s="1" t="s">
        <v>17672</v>
      </c>
      <c r="C15514" s="1" t="s">
        <v>215</v>
      </c>
      <c r="E15514" s="1">
        <v>19.87</v>
      </c>
    </row>
    <row r="15515" s="1" customFormat="1" customHeight="1" spans="1:5">
      <c r="A15515" s="1">
        <v>805438</v>
      </c>
      <c r="B15515" s="1" t="s">
        <v>17673</v>
      </c>
      <c r="C15515" s="1" t="s">
        <v>215</v>
      </c>
      <c r="E15515" s="1">
        <v>20.79</v>
      </c>
    </row>
    <row r="15516" s="1" customFormat="1" customHeight="1" spans="1:5">
      <c r="A15516" s="1">
        <v>805439</v>
      </c>
      <c r="B15516" s="1" t="s">
        <v>17674</v>
      </c>
      <c r="C15516" s="1" t="s">
        <v>215</v>
      </c>
      <c r="E15516" s="1">
        <v>26.51</v>
      </c>
    </row>
    <row r="15517" s="1" customFormat="1" customHeight="1" spans="1:5">
      <c r="A15517" s="1">
        <v>805440</v>
      </c>
      <c r="B15517" s="1" t="s">
        <v>17675</v>
      </c>
      <c r="C15517" s="1" t="s">
        <v>215</v>
      </c>
      <c r="E15517" s="1">
        <v>23.26</v>
      </c>
    </row>
    <row r="15518" s="1" customFormat="1" customHeight="1" spans="1:5">
      <c r="A15518" s="1">
        <v>805441</v>
      </c>
      <c r="B15518" s="1" t="s">
        <v>17676</v>
      </c>
      <c r="C15518" s="1" t="s">
        <v>215</v>
      </c>
      <c r="E15518" s="1">
        <v>30.17</v>
      </c>
    </row>
    <row r="15519" s="1" customFormat="1" customHeight="1" spans="1:5">
      <c r="A15519" s="1">
        <v>805442</v>
      </c>
      <c r="B15519" s="1" t="s">
        <v>17677</v>
      </c>
      <c r="C15519" s="1" t="s">
        <v>215</v>
      </c>
      <c r="E15519" s="1">
        <v>28.22</v>
      </c>
    </row>
    <row r="15520" s="1" customFormat="1" customHeight="1" spans="1:5">
      <c r="A15520" s="1">
        <v>805443</v>
      </c>
      <c r="B15520" s="1" t="s">
        <v>17678</v>
      </c>
      <c r="C15520" s="1" t="s">
        <v>215</v>
      </c>
      <c r="E15520" s="1">
        <v>36.08</v>
      </c>
    </row>
    <row r="15521" s="1" customFormat="1" customHeight="1" spans="1:5">
      <c r="A15521" s="1">
        <v>805444</v>
      </c>
      <c r="B15521" s="1" t="s">
        <v>17679</v>
      </c>
      <c r="C15521" s="1" t="s">
        <v>215</v>
      </c>
      <c r="E15521" s="1">
        <v>31.43</v>
      </c>
    </row>
    <row r="15522" s="1" customFormat="1" customHeight="1" spans="1:5">
      <c r="A15522" s="1">
        <v>805445</v>
      </c>
      <c r="B15522" s="1" t="s">
        <v>17680</v>
      </c>
      <c r="C15522" s="1" t="s">
        <v>215</v>
      </c>
      <c r="E15522" s="1">
        <v>40.83</v>
      </c>
    </row>
    <row r="15523" s="1" customFormat="1" customHeight="1" spans="1:5">
      <c r="A15523" s="1">
        <v>805454</v>
      </c>
      <c r="B15523" s="1" t="s">
        <v>17681</v>
      </c>
      <c r="C15523" s="1" t="s">
        <v>215</v>
      </c>
      <c r="E15523" s="1">
        <v>69.54</v>
      </c>
    </row>
    <row r="15524" s="1" customFormat="1" customHeight="1" spans="1:5">
      <c r="A15524" s="1">
        <v>805455</v>
      </c>
      <c r="B15524" s="1" t="s">
        <v>17682</v>
      </c>
      <c r="C15524" s="1" t="s">
        <v>215</v>
      </c>
      <c r="E15524" s="1">
        <v>90.14</v>
      </c>
    </row>
    <row r="15525" s="1" customFormat="1" customHeight="1" spans="1:5">
      <c r="A15525" s="1">
        <v>805456</v>
      </c>
      <c r="B15525" s="1" t="s">
        <v>17683</v>
      </c>
      <c r="C15525" s="1" t="s">
        <v>215</v>
      </c>
      <c r="E15525" s="1">
        <v>78.94</v>
      </c>
    </row>
    <row r="15526" s="1" customFormat="1" customHeight="1" spans="1:5">
      <c r="A15526" s="1">
        <v>805457</v>
      </c>
      <c r="B15526" s="1" t="s">
        <v>17684</v>
      </c>
      <c r="C15526" s="1" t="s">
        <v>215</v>
      </c>
      <c r="E15526" s="1">
        <v>102.63</v>
      </c>
    </row>
    <row r="15527" s="1" customFormat="1" customHeight="1" spans="1:5">
      <c r="A15527" s="1">
        <v>805458</v>
      </c>
      <c r="B15527" s="1" t="s">
        <v>17685</v>
      </c>
      <c r="C15527" s="1" t="s">
        <v>215</v>
      </c>
      <c r="E15527" s="1">
        <v>94.53</v>
      </c>
    </row>
    <row r="15528" s="1" customFormat="1" customHeight="1" spans="1:5">
      <c r="A15528" s="1">
        <v>805459</v>
      </c>
      <c r="B15528" s="1" t="s">
        <v>17686</v>
      </c>
      <c r="C15528" s="1" t="s">
        <v>215</v>
      </c>
      <c r="E15528" s="1">
        <v>122.87</v>
      </c>
    </row>
    <row r="15529" s="1" customFormat="1" customHeight="1" spans="1:5">
      <c r="A15529" s="1">
        <v>909620</v>
      </c>
      <c r="B15529" s="1" t="s">
        <v>17687</v>
      </c>
      <c r="C15529" s="1" t="s">
        <v>228</v>
      </c>
      <c r="E15529" s="1">
        <v>113.57</v>
      </c>
    </row>
    <row r="15530" s="1" customFormat="1" customHeight="1" spans="1:5">
      <c r="A15530" s="1">
        <v>909621</v>
      </c>
      <c r="B15530" s="1" t="s">
        <v>17688</v>
      </c>
      <c r="C15530" s="1" t="s">
        <v>228</v>
      </c>
      <c r="E15530" s="1">
        <v>112.21</v>
      </c>
    </row>
    <row r="15531" s="1" customFormat="1" customHeight="1" spans="1:5">
      <c r="A15531" s="1">
        <v>903802</v>
      </c>
      <c r="B15531" s="1" t="s">
        <v>17689</v>
      </c>
      <c r="C15531" s="1" t="s">
        <v>215</v>
      </c>
      <c r="E15531" s="1">
        <v>14126.51</v>
      </c>
    </row>
    <row r="15532" s="1" customFormat="1" customHeight="1" spans="1:5">
      <c r="A15532" s="1">
        <v>919113</v>
      </c>
      <c r="B15532" s="1" t="s">
        <v>17690</v>
      </c>
      <c r="C15532" s="1" t="s">
        <v>232</v>
      </c>
      <c r="E15532" s="1">
        <v>50.81</v>
      </c>
    </row>
    <row r="15533" s="1" customFormat="1" customHeight="1" spans="1:5">
      <c r="A15533" s="1">
        <v>903788</v>
      </c>
      <c r="B15533" s="1" t="s">
        <v>17691</v>
      </c>
      <c r="C15533" s="1" t="s">
        <v>228</v>
      </c>
      <c r="E15533" s="1">
        <v>3.94</v>
      </c>
    </row>
    <row r="15534" s="1" customFormat="1" customHeight="1" spans="1:5">
      <c r="A15534" s="1">
        <v>919247</v>
      </c>
      <c r="B15534" s="1" t="s">
        <v>17692</v>
      </c>
      <c r="C15534" s="1" t="s">
        <v>228</v>
      </c>
      <c r="E15534" s="1">
        <v>41.66</v>
      </c>
    </row>
    <row r="15535" s="1" customFormat="1" customHeight="1" spans="1:5">
      <c r="A15535" s="1">
        <v>919016</v>
      </c>
      <c r="B15535" s="1" t="s">
        <v>17693</v>
      </c>
      <c r="C15535" s="1" t="s">
        <v>215</v>
      </c>
      <c r="E15535" s="1">
        <v>7465.65</v>
      </c>
    </row>
    <row r="15536" s="1" customFormat="1" customHeight="1" spans="1:5">
      <c r="A15536" s="1">
        <v>919079</v>
      </c>
      <c r="B15536" s="1" t="s">
        <v>17694</v>
      </c>
      <c r="C15536" s="1" t="s">
        <v>228</v>
      </c>
      <c r="E15536" s="1">
        <v>107.14</v>
      </c>
    </row>
    <row r="15537" s="1" customFormat="1" customHeight="1" spans="1:5">
      <c r="A15537" s="1">
        <v>903789</v>
      </c>
      <c r="B15537" s="1" t="s">
        <v>17695</v>
      </c>
      <c r="C15537" s="1" t="s">
        <v>228</v>
      </c>
      <c r="E15537" s="1">
        <v>30.25</v>
      </c>
    </row>
    <row r="15538" s="1" customFormat="1" customHeight="1" spans="1:5">
      <c r="A15538" s="1">
        <v>919250</v>
      </c>
      <c r="B15538" s="1" t="s">
        <v>17696</v>
      </c>
      <c r="C15538" s="1" t="s">
        <v>215</v>
      </c>
      <c r="E15538" s="1">
        <v>592.73</v>
      </c>
    </row>
    <row r="15539" s="1" customFormat="1" customHeight="1" spans="1:5">
      <c r="A15539" s="1">
        <v>903807</v>
      </c>
      <c r="B15539" s="1" t="s">
        <v>17697</v>
      </c>
      <c r="C15539" s="1" t="s">
        <v>215</v>
      </c>
      <c r="E15539" s="1">
        <v>98283.84</v>
      </c>
    </row>
    <row r="15540" s="1" customFormat="1" customHeight="1" spans="1:5">
      <c r="A15540" s="1">
        <v>903806</v>
      </c>
      <c r="B15540" s="1" t="s">
        <v>17698</v>
      </c>
      <c r="C15540" s="1" t="s">
        <v>215</v>
      </c>
      <c r="E15540" s="1">
        <v>165707.15</v>
      </c>
    </row>
    <row r="15541" s="1" customFormat="1" customHeight="1" spans="1:5">
      <c r="A15541" s="1">
        <v>903804</v>
      </c>
      <c r="B15541" s="1" t="s">
        <v>17699</v>
      </c>
      <c r="C15541" s="1" t="s">
        <v>215</v>
      </c>
      <c r="E15541" s="1">
        <v>60803.15</v>
      </c>
    </row>
    <row r="15542" s="1" customFormat="1" customHeight="1" spans="1:5">
      <c r="A15542" s="1">
        <v>903805</v>
      </c>
      <c r="B15542" s="1" t="s">
        <v>17700</v>
      </c>
      <c r="C15542" s="1" t="s">
        <v>215</v>
      </c>
      <c r="E15542" s="1">
        <v>71329.79</v>
      </c>
    </row>
    <row r="15543" s="1" customFormat="1" customHeight="1" spans="1:5">
      <c r="A15543" s="1">
        <v>903810</v>
      </c>
      <c r="B15543" s="1" t="s">
        <v>17701</v>
      </c>
      <c r="C15543" s="1" t="s">
        <v>215</v>
      </c>
      <c r="E15543" s="1">
        <v>177759.98</v>
      </c>
    </row>
    <row r="15544" s="1" customFormat="1" customHeight="1" spans="1:5">
      <c r="A15544" s="1">
        <v>903809</v>
      </c>
      <c r="B15544" s="1" t="s">
        <v>17702</v>
      </c>
      <c r="C15544" s="1" t="s">
        <v>215</v>
      </c>
      <c r="E15544" s="1">
        <v>114730.69</v>
      </c>
    </row>
    <row r="15545" s="1" customFormat="1" customHeight="1" spans="1:5">
      <c r="A15545" s="1">
        <v>903808</v>
      </c>
      <c r="B15545" s="1" t="s">
        <v>17703</v>
      </c>
      <c r="C15545" s="1" t="s">
        <v>215</v>
      </c>
      <c r="E15545" s="1">
        <v>102341.55</v>
      </c>
    </row>
    <row r="15546" s="1" customFormat="1" customHeight="1" spans="1:5">
      <c r="A15546" s="1">
        <v>903845</v>
      </c>
      <c r="B15546" s="1" t="s">
        <v>17704</v>
      </c>
      <c r="C15546" s="1" t="s">
        <v>223</v>
      </c>
      <c r="E15546" s="1">
        <v>130.68</v>
      </c>
    </row>
    <row r="15547" s="1" customFormat="1" customHeight="1" spans="1:5">
      <c r="A15547" s="1">
        <v>919009</v>
      </c>
      <c r="B15547" s="1" t="s">
        <v>17705</v>
      </c>
      <c r="C15547" s="1" t="s">
        <v>215</v>
      </c>
      <c r="E15547" s="1">
        <v>60882.48</v>
      </c>
    </row>
    <row r="15548" s="1" customFormat="1" customHeight="1" spans="1:5">
      <c r="A15548" s="1">
        <v>919007</v>
      </c>
      <c r="B15548" s="1" t="s">
        <v>17706</v>
      </c>
      <c r="C15548" s="1" t="s">
        <v>215</v>
      </c>
      <c r="E15548" s="1">
        <v>112800.53</v>
      </c>
    </row>
    <row r="15549" s="1" customFormat="1" customHeight="1" spans="1:5">
      <c r="A15549" s="1">
        <v>919011</v>
      </c>
      <c r="B15549" s="1" t="s">
        <v>17707</v>
      </c>
      <c r="C15549" s="1" t="s">
        <v>215</v>
      </c>
      <c r="E15549" s="1">
        <v>31948.49</v>
      </c>
    </row>
    <row r="15550" s="1" customFormat="1" customHeight="1" spans="1:5">
      <c r="A15550" s="1">
        <v>919246</v>
      </c>
      <c r="B15550" s="1" t="s">
        <v>17708</v>
      </c>
      <c r="C15550" s="1" t="s">
        <v>215</v>
      </c>
      <c r="E15550" s="1">
        <v>44090.45</v>
      </c>
    </row>
    <row r="15551" s="1" customFormat="1" customHeight="1" spans="1:5">
      <c r="A15551" s="1">
        <v>919013</v>
      </c>
      <c r="B15551" s="1" t="s">
        <v>17709</v>
      </c>
      <c r="C15551" s="1" t="s">
        <v>215</v>
      </c>
      <c r="E15551" s="1">
        <v>124238.65</v>
      </c>
    </row>
    <row r="15552" s="1" customFormat="1" customHeight="1" spans="1:5">
      <c r="A15552" s="1">
        <v>919008</v>
      </c>
      <c r="B15552" s="1" t="s">
        <v>17710</v>
      </c>
      <c r="C15552" s="1" t="s">
        <v>215</v>
      </c>
      <c r="E15552" s="1">
        <v>89143.71</v>
      </c>
    </row>
    <row r="15553" s="1" customFormat="1" customHeight="1" spans="1:5">
      <c r="A15553" s="1">
        <v>919012</v>
      </c>
      <c r="B15553" s="1" t="s">
        <v>17711</v>
      </c>
      <c r="C15553" s="1" t="s">
        <v>215</v>
      </c>
      <c r="E15553" s="1">
        <v>57242.42</v>
      </c>
    </row>
    <row r="15554" s="1" customFormat="1" customHeight="1" spans="1:5">
      <c r="A15554" s="1">
        <v>903848</v>
      </c>
      <c r="B15554" s="1" t="s">
        <v>17712</v>
      </c>
      <c r="C15554" s="1" t="s">
        <v>232</v>
      </c>
      <c r="E15554" s="1">
        <v>154.82</v>
      </c>
    </row>
    <row r="15555" s="1" customFormat="1" customHeight="1" spans="1:5">
      <c r="A15555" s="1">
        <v>919002</v>
      </c>
      <c r="B15555" s="1" t="s">
        <v>17713</v>
      </c>
      <c r="C15555" s="1" t="s">
        <v>215</v>
      </c>
      <c r="E15555" s="1">
        <v>33925.37</v>
      </c>
    </row>
    <row r="15556" s="1" customFormat="1" customHeight="1" spans="1:5">
      <c r="A15556" s="1">
        <v>919210</v>
      </c>
      <c r="B15556" s="1" t="s">
        <v>17714</v>
      </c>
      <c r="C15556" s="1" t="s">
        <v>215</v>
      </c>
      <c r="E15556" s="1">
        <v>19438.25</v>
      </c>
    </row>
    <row r="15557" s="1" customFormat="1" customHeight="1" spans="1:5">
      <c r="A15557" s="1">
        <v>909612</v>
      </c>
      <c r="B15557" s="1" t="s">
        <v>17715</v>
      </c>
      <c r="C15557" s="1" t="s">
        <v>215</v>
      </c>
      <c r="E15557" s="1">
        <v>12560.65</v>
      </c>
    </row>
    <row r="15558" s="1" customFormat="1" customHeight="1" spans="1:5">
      <c r="A15558" s="1">
        <v>909613</v>
      </c>
      <c r="B15558" s="1" t="s">
        <v>17716</v>
      </c>
      <c r="C15558" s="1" t="s">
        <v>215</v>
      </c>
      <c r="E15558" s="1">
        <v>20664.94</v>
      </c>
    </row>
    <row r="15559" s="1" customFormat="1" customHeight="1" spans="1:5">
      <c r="A15559" s="1">
        <v>909614</v>
      </c>
      <c r="B15559" s="1" t="s">
        <v>17717</v>
      </c>
      <c r="C15559" s="1" t="s">
        <v>215</v>
      </c>
      <c r="E15559" s="1">
        <v>44527.35</v>
      </c>
    </row>
    <row r="15560" s="1" customFormat="1" customHeight="1" spans="1:5">
      <c r="A15560" s="1">
        <v>909616</v>
      </c>
      <c r="B15560" s="1" t="s">
        <v>17718</v>
      </c>
      <c r="C15560" s="1" t="s">
        <v>215</v>
      </c>
      <c r="E15560" s="1">
        <v>35911.84</v>
      </c>
    </row>
    <row r="15561" s="1" customFormat="1" customHeight="1" spans="1:5">
      <c r="A15561" s="1">
        <v>909617</v>
      </c>
      <c r="B15561" s="1" t="s">
        <v>17719</v>
      </c>
      <c r="C15561" s="1" t="s">
        <v>215</v>
      </c>
      <c r="E15561" s="1">
        <v>21265.09</v>
      </c>
    </row>
    <row r="15562" s="1" customFormat="1" customHeight="1" spans="1:5">
      <c r="A15562" s="1">
        <v>909615</v>
      </c>
      <c r="B15562" s="1" t="s">
        <v>17720</v>
      </c>
      <c r="C15562" s="1" t="s">
        <v>215</v>
      </c>
      <c r="E15562" s="1">
        <v>16317.14</v>
      </c>
    </row>
    <row r="15563" s="1" customFormat="1" customHeight="1" spans="1:5">
      <c r="A15563" s="1">
        <v>903860</v>
      </c>
      <c r="B15563" s="1" t="s">
        <v>17721</v>
      </c>
      <c r="C15563" s="1" t="s">
        <v>228</v>
      </c>
      <c r="E15563" s="1">
        <v>2.93</v>
      </c>
    </row>
    <row r="15564" s="1" customFormat="1" customHeight="1" spans="1:5">
      <c r="A15564" s="1">
        <v>919101</v>
      </c>
      <c r="B15564" s="1" t="s">
        <v>17722</v>
      </c>
      <c r="C15564" s="1" t="s">
        <v>215</v>
      </c>
      <c r="E15564" s="1">
        <v>1819.84</v>
      </c>
    </row>
    <row r="15565" s="1" customFormat="1" customHeight="1" spans="1:5">
      <c r="A15565" s="1">
        <v>903818</v>
      </c>
      <c r="B15565" s="1" t="s">
        <v>17723</v>
      </c>
      <c r="C15565" s="1" t="s">
        <v>228</v>
      </c>
      <c r="E15565" s="1">
        <v>14.38</v>
      </c>
    </row>
    <row r="15566" s="1" customFormat="1" customHeight="1" spans="1:5">
      <c r="A15566" s="1">
        <v>1100657</v>
      </c>
      <c r="B15566" s="1" t="s">
        <v>17724</v>
      </c>
      <c r="C15566" s="1" t="s">
        <v>223</v>
      </c>
      <c r="E15566" s="1">
        <v>3.18</v>
      </c>
    </row>
    <row r="15567" s="1" customFormat="1" customHeight="1" spans="1:5">
      <c r="A15567" s="1">
        <v>1108055</v>
      </c>
      <c r="B15567" s="1" t="s">
        <v>17725</v>
      </c>
      <c r="C15567" s="1" t="s">
        <v>223</v>
      </c>
      <c r="E15567" s="1">
        <v>3013.33</v>
      </c>
    </row>
    <row r="15568" s="1" customFormat="1" customHeight="1" spans="1:5">
      <c r="A15568" s="1">
        <v>1109665</v>
      </c>
      <c r="B15568" s="1" t="s">
        <v>17726</v>
      </c>
      <c r="C15568" s="1" t="s">
        <v>223</v>
      </c>
      <c r="E15568" s="1">
        <v>747.24</v>
      </c>
    </row>
    <row r="15569" s="1" customFormat="1" customHeight="1" spans="1:5">
      <c r="A15569" s="1">
        <v>1109664</v>
      </c>
      <c r="B15569" s="1" t="s">
        <v>17727</v>
      </c>
      <c r="C15569" s="1" t="s">
        <v>223</v>
      </c>
      <c r="E15569" s="1">
        <v>693.9</v>
      </c>
    </row>
    <row r="15570" s="1" customFormat="1" customHeight="1" spans="1:5">
      <c r="A15570" s="1">
        <v>1109667</v>
      </c>
      <c r="B15570" s="1" t="s">
        <v>17728</v>
      </c>
      <c r="C15570" s="1" t="s">
        <v>223</v>
      </c>
      <c r="E15570" s="1">
        <v>568.15</v>
      </c>
    </row>
    <row r="15571" s="1" customFormat="1" customHeight="1" spans="1:5">
      <c r="A15571" s="1">
        <v>1109666</v>
      </c>
      <c r="B15571" s="1" t="s">
        <v>17729</v>
      </c>
      <c r="C15571" s="1" t="s">
        <v>223</v>
      </c>
      <c r="E15571" s="1">
        <v>475.71</v>
      </c>
    </row>
    <row r="15572" s="1" customFormat="1" customHeight="1" spans="1:5">
      <c r="A15572" s="1">
        <v>1109669</v>
      </c>
      <c r="B15572" s="1" t="s">
        <v>17730</v>
      </c>
      <c r="C15572" s="1" t="s">
        <v>223</v>
      </c>
      <c r="E15572" s="1">
        <v>479.93</v>
      </c>
    </row>
    <row r="15573" s="1" customFormat="1" customHeight="1" spans="1:5">
      <c r="A15573" s="1">
        <v>1109668</v>
      </c>
      <c r="B15573" s="1" t="s">
        <v>17731</v>
      </c>
      <c r="C15573" s="1" t="s">
        <v>223</v>
      </c>
      <c r="E15573" s="1">
        <v>369.04</v>
      </c>
    </row>
    <row r="15574" s="1" customFormat="1" customHeight="1" spans="1:5">
      <c r="A15574" s="1">
        <v>1108060</v>
      </c>
      <c r="B15574" s="1" t="s">
        <v>17732</v>
      </c>
      <c r="C15574" s="1" t="s">
        <v>223</v>
      </c>
      <c r="E15574" s="1">
        <v>603.5</v>
      </c>
    </row>
    <row r="15575" s="1" customFormat="1" customHeight="1" spans="1:5">
      <c r="A15575" s="1">
        <v>1109626</v>
      </c>
      <c r="B15575" s="1" t="s">
        <v>17733</v>
      </c>
      <c r="C15575" s="1" t="s">
        <v>223</v>
      </c>
      <c r="E15575" s="1">
        <v>463.62</v>
      </c>
    </row>
    <row r="15576" s="1" customFormat="1" customHeight="1" spans="1:5">
      <c r="A15576" s="1">
        <v>1109671</v>
      </c>
      <c r="B15576" s="1" t="s">
        <v>17734</v>
      </c>
      <c r="C15576" s="1" t="s">
        <v>223</v>
      </c>
      <c r="E15576" s="1">
        <v>435.77</v>
      </c>
    </row>
    <row r="15577" s="1" customFormat="1" customHeight="1" spans="1:5">
      <c r="A15577" s="1">
        <v>1109670</v>
      </c>
      <c r="B15577" s="1" t="s">
        <v>17735</v>
      </c>
      <c r="C15577" s="1" t="s">
        <v>223</v>
      </c>
      <c r="E15577" s="1">
        <v>314.15</v>
      </c>
    </row>
    <row r="15578" s="1" customFormat="1" customHeight="1" spans="1:5">
      <c r="A15578" s="1">
        <v>1109672</v>
      </c>
      <c r="B15578" s="1" t="s">
        <v>17736</v>
      </c>
      <c r="C15578" s="1" t="s">
        <v>223</v>
      </c>
      <c r="E15578" s="1">
        <v>350.39</v>
      </c>
    </row>
    <row r="15579" s="1" customFormat="1" customHeight="1" spans="1:5">
      <c r="A15579" s="1">
        <v>1109624</v>
      </c>
      <c r="B15579" s="1" t="s">
        <v>17737</v>
      </c>
      <c r="C15579" s="1" t="s">
        <v>223</v>
      </c>
      <c r="E15579" s="1">
        <v>210.25</v>
      </c>
    </row>
    <row r="15580" s="1" customFormat="1" customHeight="1" spans="1:5">
      <c r="A15580" s="1">
        <v>1109622</v>
      </c>
      <c r="B15580" s="1" t="s">
        <v>17738</v>
      </c>
      <c r="C15580" s="1" t="s">
        <v>223</v>
      </c>
      <c r="E15580" s="1">
        <v>447.67</v>
      </c>
    </row>
    <row r="15581" s="1" customFormat="1" customHeight="1" spans="1:5">
      <c r="A15581" s="1">
        <v>1109623</v>
      </c>
      <c r="B15581" s="1" t="s">
        <v>17739</v>
      </c>
      <c r="C15581" s="1" t="s">
        <v>223</v>
      </c>
      <c r="E15581" s="1">
        <v>357.06</v>
      </c>
    </row>
    <row r="15582" s="1" customFormat="1" customHeight="1" spans="1:5">
      <c r="A15582" s="1">
        <v>1109697</v>
      </c>
      <c r="B15582" s="1" t="s">
        <v>17740</v>
      </c>
      <c r="C15582" s="1" t="s">
        <v>223</v>
      </c>
      <c r="E15582" s="1">
        <v>330.98</v>
      </c>
    </row>
    <row r="15583" s="1" customFormat="1" customHeight="1" spans="1:5">
      <c r="A15583" s="1">
        <v>1109698</v>
      </c>
      <c r="B15583" s="1" t="s">
        <v>17741</v>
      </c>
      <c r="C15583" s="1" t="s">
        <v>223</v>
      </c>
      <c r="E15583" s="1">
        <v>216.23</v>
      </c>
    </row>
    <row r="15584" s="1" customFormat="1" customHeight="1" spans="1:5">
      <c r="A15584" s="1">
        <v>1109679</v>
      </c>
      <c r="B15584" s="1" t="s">
        <v>17742</v>
      </c>
      <c r="C15584" s="1" t="s">
        <v>223</v>
      </c>
      <c r="E15584" s="1">
        <v>391.03</v>
      </c>
    </row>
    <row r="15585" s="1" customFormat="1" customHeight="1" spans="1:5">
      <c r="A15585" s="1">
        <v>1109625</v>
      </c>
      <c r="B15585" s="1" t="s">
        <v>17743</v>
      </c>
      <c r="C15585" s="1" t="s">
        <v>223</v>
      </c>
      <c r="E15585" s="1">
        <v>286.94</v>
      </c>
    </row>
    <row r="15586" s="1" customFormat="1" customHeight="1" spans="1:5">
      <c r="A15586" s="1">
        <v>1109678</v>
      </c>
      <c r="B15586" s="1" t="s">
        <v>17744</v>
      </c>
      <c r="C15586" s="1" t="s">
        <v>223</v>
      </c>
      <c r="E15586" s="1">
        <v>362.29</v>
      </c>
    </row>
    <row r="15587" s="1" customFormat="1" customHeight="1" spans="1:5">
      <c r="A15587" s="1">
        <v>1109694</v>
      </c>
      <c r="B15587" s="1" t="s">
        <v>17745</v>
      </c>
      <c r="C15587" s="1" t="s">
        <v>223</v>
      </c>
      <c r="E15587" s="1">
        <v>250.7</v>
      </c>
    </row>
    <row r="15588" s="1" customFormat="1" customHeight="1" spans="1:5">
      <c r="A15588" s="1">
        <v>1109673</v>
      </c>
      <c r="B15588" s="1" t="s">
        <v>17746</v>
      </c>
      <c r="C15588" s="1" t="s">
        <v>223</v>
      </c>
      <c r="E15588" s="1">
        <v>440.33</v>
      </c>
    </row>
    <row r="15589" s="1" customFormat="1" customHeight="1" spans="1:5">
      <c r="A15589" s="1">
        <v>1109690</v>
      </c>
      <c r="B15589" s="1" t="s">
        <v>17747</v>
      </c>
      <c r="C15589" s="1" t="s">
        <v>223</v>
      </c>
      <c r="E15589" s="1">
        <v>343.14</v>
      </c>
    </row>
    <row r="15590" s="1" customFormat="1" customHeight="1" spans="1:5">
      <c r="A15590" s="1">
        <v>1109674</v>
      </c>
      <c r="B15590" s="1" t="s">
        <v>17748</v>
      </c>
      <c r="C15590" s="1" t="s">
        <v>223</v>
      </c>
      <c r="E15590" s="1">
        <v>414.06</v>
      </c>
    </row>
    <row r="15591" s="1" customFormat="1" customHeight="1" spans="1:5">
      <c r="A15591" s="1">
        <v>1109691</v>
      </c>
      <c r="B15591" s="1" t="s">
        <v>17749</v>
      </c>
      <c r="C15591" s="1" t="s">
        <v>223</v>
      </c>
      <c r="E15591" s="1">
        <v>312.02</v>
      </c>
    </row>
    <row r="15592" s="1" customFormat="1" customHeight="1" spans="1:5">
      <c r="A15592" s="1">
        <v>1109675</v>
      </c>
      <c r="B15592" s="1" t="s">
        <v>17750</v>
      </c>
      <c r="C15592" s="1" t="s">
        <v>223</v>
      </c>
      <c r="E15592" s="1">
        <v>393.13</v>
      </c>
    </row>
    <row r="15593" s="1" customFormat="1" customHeight="1" spans="1:5">
      <c r="A15593" s="1">
        <v>1109692</v>
      </c>
      <c r="B15593" s="1" t="s">
        <v>17751</v>
      </c>
      <c r="C15593" s="1" t="s">
        <v>223</v>
      </c>
      <c r="E15593" s="1">
        <v>287.24</v>
      </c>
    </row>
    <row r="15594" s="1" customFormat="1" customHeight="1" spans="1:5">
      <c r="A15594" s="1">
        <v>1109676</v>
      </c>
      <c r="B15594" s="1" t="s">
        <v>17752</v>
      </c>
      <c r="C15594" s="1" t="s">
        <v>223</v>
      </c>
      <c r="E15594" s="1">
        <v>376.19</v>
      </c>
    </row>
    <row r="15595" s="1" customFormat="1" customHeight="1" spans="1:5">
      <c r="A15595" s="1">
        <v>1109693</v>
      </c>
      <c r="B15595" s="1" t="s">
        <v>17753</v>
      </c>
      <c r="C15595" s="1" t="s">
        <v>223</v>
      </c>
      <c r="E15595" s="1">
        <v>267.18</v>
      </c>
    </row>
    <row r="15596" s="1" customFormat="1" customHeight="1" spans="1:5">
      <c r="A15596" s="1">
        <v>1109680</v>
      </c>
      <c r="B15596" s="1" t="s">
        <v>17754</v>
      </c>
      <c r="C15596" s="1" t="s">
        <v>223</v>
      </c>
      <c r="E15596" s="1">
        <v>3633.48</v>
      </c>
    </row>
    <row r="15597" s="1" customFormat="1" customHeight="1" spans="1:5">
      <c r="A15597" s="1">
        <v>1107748</v>
      </c>
      <c r="B15597" s="1" t="s">
        <v>17755</v>
      </c>
      <c r="C15597" s="1" t="s">
        <v>223</v>
      </c>
      <c r="E15597" s="1">
        <v>10782.16</v>
      </c>
    </row>
    <row r="15598" s="1" customFormat="1" customHeight="1" spans="1:5">
      <c r="A15598" s="1">
        <v>1110000</v>
      </c>
      <c r="B15598" s="1" t="s">
        <v>15938</v>
      </c>
      <c r="C15598" s="1" t="s">
        <v>223</v>
      </c>
      <c r="E15598" s="1">
        <v>0</v>
      </c>
    </row>
    <row r="15599" s="1" customFormat="1" customHeight="1" spans="1:5">
      <c r="A15599" s="1">
        <v>1106059</v>
      </c>
      <c r="B15599" s="1" t="s">
        <v>17756</v>
      </c>
      <c r="C15599" s="1" t="s">
        <v>223</v>
      </c>
      <c r="E15599" s="1">
        <v>555.41</v>
      </c>
    </row>
    <row r="15600" s="1" customFormat="1" customHeight="1" spans="1:5">
      <c r="A15600" s="1">
        <v>1106060</v>
      </c>
      <c r="B15600" s="1" t="s">
        <v>17757</v>
      </c>
      <c r="C15600" s="1" t="s">
        <v>223</v>
      </c>
      <c r="E15600" s="1">
        <v>436.63</v>
      </c>
    </row>
    <row r="15601" s="1" customFormat="1" customHeight="1" spans="1:5">
      <c r="A15601" s="1">
        <v>1100658</v>
      </c>
      <c r="B15601" s="1" t="s">
        <v>17758</v>
      </c>
      <c r="C15601" s="1" t="s">
        <v>223</v>
      </c>
      <c r="E15601" s="1">
        <v>476.42</v>
      </c>
    </row>
    <row r="15602" s="1" customFormat="1" customHeight="1" spans="1:5">
      <c r="A15602" s="1">
        <v>1106159</v>
      </c>
      <c r="B15602" s="1" t="s">
        <v>17759</v>
      </c>
      <c r="C15602" s="1" t="s">
        <v>223</v>
      </c>
      <c r="E15602" s="1">
        <v>508.7</v>
      </c>
    </row>
    <row r="15603" s="1" customFormat="1" customHeight="1" spans="1:5">
      <c r="A15603" s="1">
        <v>1107902</v>
      </c>
      <c r="B15603" s="1" t="s">
        <v>17760</v>
      </c>
      <c r="C15603" s="1" t="s">
        <v>223</v>
      </c>
      <c r="E15603" s="1">
        <v>544.74</v>
      </c>
    </row>
    <row r="15604" s="1" customFormat="1" customHeight="1" spans="1:5">
      <c r="A15604" s="1">
        <v>1107906</v>
      </c>
      <c r="B15604" s="1" t="s">
        <v>17761</v>
      </c>
      <c r="C15604" s="1" t="s">
        <v>223</v>
      </c>
      <c r="E15604" s="1">
        <v>585.01</v>
      </c>
    </row>
    <row r="15605" s="1" customFormat="1" customHeight="1" spans="1:5">
      <c r="A15605" s="1">
        <v>1107910</v>
      </c>
      <c r="B15605" s="1" t="s">
        <v>17762</v>
      </c>
      <c r="C15605" s="1" t="s">
        <v>223</v>
      </c>
      <c r="E15605" s="1">
        <v>630.03</v>
      </c>
    </row>
    <row r="15606" s="1" customFormat="1" customHeight="1" spans="1:5">
      <c r="A15606" s="1">
        <v>1107911</v>
      </c>
      <c r="B15606" s="1" t="s">
        <v>17763</v>
      </c>
      <c r="C15606" s="1" t="s">
        <v>223</v>
      </c>
      <c r="E15606" s="1">
        <v>680.34</v>
      </c>
    </row>
    <row r="15607" s="1" customFormat="1" customHeight="1" spans="1:5">
      <c r="A15607" s="1">
        <v>1107912</v>
      </c>
      <c r="B15607" s="1" t="s">
        <v>17764</v>
      </c>
      <c r="C15607" s="1" t="s">
        <v>223</v>
      </c>
      <c r="E15607" s="1">
        <v>750.61</v>
      </c>
    </row>
    <row r="15608" s="1" customFormat="1" customHeight="1" spans="1:5">
      <c r="A15608" s="1">
        <v>1106164</v>
      </c>
      <c r="B15608" s="1" t="s">
        <v>17765</v>
      </c>
      <c r="C15608" s="1" t="s">
        <v>223</v>
      </c>
      <c r="E15608" s="1">
        <v>246.66</v>
      </c>
    </row>
    <row r="15609" s="1" customFormat="1" customHeight="1" spans="1:5">
      <c r="A15609" s="1">
        <v>1106165</v>
      </c>
      <c r="B15609" s="1" t="s">
        <v>17766</v>
      </c>
      <c r="C15609" s="1" t="s">
        <v>223</v>
      </c>
      <c r="E15609" s="1">
        <v>365.75</v>
      </c>
    </row>
    <row r="15610" s="1" customFormat="1" customHeight="1" spans="1:5">
      <c r="A15610" s="1">
        <v>1106156</v>
      </c>
      <c r="B15610" s="1" t="s">
        <v>17767</v>
      </c>
      <c r="C15610" s="1" t="s">
        <v>223</v>
      </c>
      <c r="E15610" s="1">
        <v>536.98</v>
      </c>
    </row>
    <row r="15611" s="1" customFormat="1" customHeight="1" spans="1:5">
      <c r="A15611" s="1">
        <v>1107932</v>
      </c>
      <c r="B15611" s="1" t="s">
        <v>17768</v>
      </c>
      <c r="C15611" s="1" t="s">
        <v>223</v>
      </c>
      <c r="E15611" s="1">
        <v>575.65</v>
      </c>
    </row>
    <row r="15612" s="1" customFormat="1" customHeight="1" spans="1:5">
      <c r="A15612" s="1">
        <v>1108111</v>
      </c>
      <c r="B15612" s="1" t="s">
        <v>17769</v>
      </c>
      <c r="C15612" s="1" t="s">
        <v>223</v>
      </c>
      <c r="E15612" s="1">
        <v>426.33</v>
      </c>
    </row>
    <row r="15613" s="1" customFormat="1" customHeight="1" spans="1:5">
      <c r="A15613" s="1">
        <v>1108112</v>
      </c>
      <c r="B15613" s="1" t="s">
        <v>17770</v>
      </c>
      <c r="C15613" s="1" t="s">
        <v>223</v>
      </c>
      <c r="E15613" s="1">
        <v>436.71</v>
      </c>
    </row>
    <row r="15614" s="1" customFormat="1" customHeight="1" spans="1:5">
      <c r="A15614" s="1">
        <v>1108113</v>
      </c>
      <c r="B15614" s="1" t="s">
        <v>17771</v>
      </c>
      <c r="C15614" s="1" t="s">
        <v>223</v>
      </c>
      <c r="E15614" s="1">
        <v>463.58</v>
      </c>
    </row>
    <row r="15615" s="1" customFormat="1" customHeight="1" spans="1:5">
      <c r="A15615" s="1">
        <v>1108114</v>
      </c>
      <c r="B15615" s="1" t="s">
        <v>17772</v>
      </c>
      <c r="C15615" s="1" t="s">
        <v>223</v>
      </c>
      <c r="E15615" s="1">
        <v>493.57</v>
      </c>
    </row>
    <row r="15616" s="1" customFormat="1" customHeight="1" spans="1:5">
      <c r="A15616" s="1">
        <v>1108061</v>
      </c>
      <c r="B15616" s="1" t="s">
        <v>17773</v>
      </c>
      <c r="C15616" s="1" t="s">
        <v>223</v>
      </c>
      <c r="E15616" s="1">
        <v>819.81</v>
      </c>
    </row>
    <row r="15617" s="1" customFormat="1" customHeight="1" spans="1:5">
      <c r="A15617" s="1">
        <v>1108064</v>
      </c>
      <c r="B15617" s="1" t="s">
        <v>17774</v>
      </c>
      <c r="C15617" s="1" t="s">
        <v>223</v>
      </c>
      <c r="E15617" s="1">
        <v>886.28</v>
      </c>
    </row>
    <row r="15618" s="1" customFormat="1" customHeight="1" spans="1:5">
      <c r="A15618" s="1">
        <v>1107888</v>
      </c>
      <c r="B15618" s="1" t="s">
        <v>17775</v>
      </c>
      <c r="C15618" s="1" t="s">
        <v>223</v>
      </c>
      <c r="E15618" s="1">
        <v>409.03</v>
      </c>
    </row>
    <row r="15619" s="1" customFormat="1" customHeight="1" spans="1:5">
      <c r="A15619" s="1">
        <v>1107889</v>
      </c>
      <c r="B15619" s="1" t="s">
        <v>17776</v>
      </c>
      <c r="C15619" s="1" t="s">
        <v>223</v>
      </c>
      <c r="E15619" s="1">
        <v>286.1</v>
      </c>
    </row>
    <row r="15620" s="1" customFormat="1" customHeight="1" spans="1:5">
      <c r="A15620" s="1">
        <v>1107892</v>
      </c>
      <c r="B15620" s="1" t="s">
        <v>17777</v>
      </c>
      <c r="C15620" s="1" t="s">
        <v>223</v>
      </c>
      <c r="E15620" s="1">
        <v>427.24</v>
      </c>
    </row>
    <row r="15621" s="1" customFormat="1" customHeight="1" spans="1:5">
      <c r="A15621" s="1">
        <v>1107891</v>
      </c>
      <c r="B15621" s="1" t="s">
        <v>17778</v>
      </c>
      <c r="C15621" s="1" t="s">
        <v>223</v>
      </c>
      <c r="E15621" s="1">
        <v>306.16</v>
      </c>
    </row>
    <row r="15622" s="1" customFormat="1" customHeight="1" spans="1:5">
      <c r="A15622" s="1">
        <v>1107928</v>
      </c>
      <c r="B15622" s="1" t="s">
        <v>17779</v>
      </c>
      <c r="C15622" s="1" t="s">
        <v>223</v>
      </c>
      <c r="E15622" s="1">
        <v>367.67</v>
      </c>
    </row>
    <row r="15623" s="1" customFormat="1" customHeight="1" spans="1:5">
      <c r="A15623" s="1">
        <v>1107929</v>
      </c>
      <c r="B15623" s="1" t="s">
        <v>17780</v>
      </c>
      <c r="C15623" s="1" t="s">
        <v>223</v>
      </c>
      <c r="E15623" s="1">
        <v>246.12</v>
      </c>
    </row>
    <row r="15624" s="1" customFormat="1" customHeight="1" spans="1:5">
      <c r="A15624" s="1">
        <v>1106109</v>
      </c>
      <c r="B15624" s="1" t="s">
        <v>17781</v>
      </c>
      <c r="C15624" s="1" t="s">
        <v>223</v>
      </c>
      <c r="E15624" s="1">
        <v>343.36</v>
      </c>
    </row>
    <row r="15625" s="1" customFormat="1" customHeight="1" spans="1:5">
      <c r="A15625" s="1">
        <v>1106117</v>
      </c>
      <c r="B15625" s="1" t="s">
        <v>17782</v>
      </c>
      <c r="C15625" s="1" t="s">
        <v>223</v>
      </c>
      <c r="E15625" s="1">
        <v>221.81</v>
      </c>
    </row>
    <row r="15626" s="1" customFormat="1" customHeight="1" spans="1:5">
      <c r="A15626" s="1">
        <v>1107896</v>
      </c>
      <c r="B15626" s="1" t="s">
        <v>17783</v>
      </c>
      <c r="C15626" s="1" t="s">
        <v>223</v>
      </c>
      <c r="E15626" s="1">
        <v>447.65</v>
      </c>
    </row>
    <row r="15627" s="1" customFormat="1" customHeight="1" spans="1:5">
      <c r="A15627" s="1">
        <v>1107895</v>
      </c>
      <c r="B15627" s="1" t="s">
        <v>17784</v>
      </c>
      <c r="C15627" s="1" t="s">
        <v>223</v>
      </c>
      <c r="E15627" s="1">
        <v>328.64</v>
      </c>
    </row>
    <row r="15628" s="1" customFormat="1" customHeight="1" spans="1:5">
      <c r="A15628" s="1">
        <v>1119528</v>
      </c>
      <c r="B15628" s="1" t="s">
        <v>17785</v>
      </c>
      <c r="C15628" s="1" t="s">
        <v>223</v>
      </c>
      <c r="E15628" s="1">
        <v>381.3</v>
      </c>
    </row>
    <row r="15629" s="1" customFormat="1" customHeight="1" spans="1:5">
      <c r="A15629" s="1">
        <v>1106135</v>
      </c>
      <c r="B15629" s="1" t="s">
        <v>17786</v>
      </c>
      <c r="C15629" s="1" t="s">
        <v>223</v>
      </c>
      <c r="E15629" s="1">
        <v>261.18</v>
      </c>
    </row>
    <row r="15630" s="1" customFormat="1" customHeight="1" spans="1:5">
      <c r="A15630" s="1">
        <v>1106136</v>
      </c>
      <c r="B15630" s="1" t="s">
        <v>17787</v>
      </c>
      <c r="C15630" s="1" t="s">
        <v>223</v>
      </c>
      <c r="E15630" s="1">
        <v>355.27</v>
      </c>
    </row>
    <row r="15631" s="1" customFormat="1" customHeight="1" spans="1:5">
      <c r="A15631" s="1">
        <v>1106137</v>
      </c>
      <c r="B15631" s="1" t="s">
        <v>17788</v>
      </c>
      <c r="C15631" s="1" t="s">
        <v>223</v>
      </c>
      <c r="E15631" s="1">
        <v>235.15</v>
      </c>
    </row>
    <row r="15632" s="1" customFormat="1" customHeight="1" spans="1:5">
      <c r="A15632" s="1">
        <v>1116127</v>
      </c>
      <c r="B15632" s="1" t="s">
        <v>17789</v>
      </c>
      <c r="C15632" s="1" t="s">
        <v>223</v>
      </c>
      <c r="E15632" s="1">
        <v>467.03</v>
      </c>
    </row>
    <row r="15633" s="1" customFormat="1" customHeight="1" spans="1:5">
      <c r="A15633" s="1">
        <v>1116126</v>
      </c>
      <c r="B15633" s="1" t="s">
        <v>17790</v>
      </c>
      <c r="C15633" s="1" t="s">
        <v>223</v>
      </c>
      <c r="E15633" s="1">
        <v>353.74</v>
      </c>
    </row>
    <row r="15634" s="1" customFormat="1" customHeight="1" spans="1:5">
      <c r="A15634" s="1">
        <v>1107900</v>
      </c>
      <c r="B15634" s="1" t="s">
        <v>17791</v>
      </c>
      <c r="C15634" s="1" t="s">
        <v>223</v>
      </c>
      <c r="E15634" s="1">
        <v>470.39</v>
      </c>
    </row>
    <row r="15635" s="1" customFormat="1" customHeight="1" spans="1:5">
      <c r="A15635" s="1">
        <v>1107899</v>
      </c>
      <c r="B15635" s="1" t="s">
        <v>17792</v>
      </c>
      <c r="C15635" s="1" t="s">
        <v>223</v>
      </c>
      <c r="E15635" s="1">
        <v>353.7</v>
      </c>
    </row>
    <row r="15636" s="1" customFormat="1" customHeight="1" spans="1:5">
      <c r="A15636" s="1">
        <v>1107890</v>
      </c>
      <c r="B15636" s="1" t="s">
        <v>17793</v>
      </c>
      <c r="C15636" s="1" t="s">
        <v>223</v>
      </c>
      <c r="E15636" s="1">
        <v>399.09</v>
      </c>
    </row>
    <row r="15637" s="1" customFormat="1" customHeight="1" spans="1:5">
      <c r="A15637" s="1">
        <v>1106138</v>
      </c>
      <c r="B15637" s="1" t="s">
        <v>17794</v>
      </c>
      <c r="C15637" s="1" t="s">
        <v>223</v>
      </c>
      <c r="E15637" s="1">
        <v>280.84</v>
      </c>
    </row>
    <row r="15638" s="1" customFormat="1" customHeight="1" spans="1:5">
      <c r="A15638" s="1">
        <v>1106139</v>
      </c>
      <c r="B15638" s="1" t="s">
        <v>17795</v>
      </c>
      <c r="C15638" s="1" t="s">
        <v>223</v>
      </c>
      <c r="E15638" s="1">
        <v>370.87</v>
      </c>
    </row>
    <row r="15639" s="1" customFormat="1" customHeight="1" spans="1:5">
      <c r="A15639" s="1">
        <v>1106140</v>
      </c>
      <c r="B15639" s="1" t="s">
        <v>17796</v>
      </c>
      <c r="C15639" s="1" t="s">
        <v>223</v>
      </c>
      <c r="E15639" s="1">
        <v>252.62</v>
      </c>
    </row>
    <row r="15640" s="1" customFormat="1" customHeight="1" spans="1:5">
      <c r="A15640" s="1">
        <v>1107904</v>
      </c>
      <c r="B15640" s="1" t="s">
        <v>17797</v>
      </c>
      <c r="C15640" s="1" t="s">
        <v>223</v>
      </c>
      <c r="E15640" s="1">
        <v>495.85</v>
      </c>
    </row>
    <row r="15641" s="1" customFormat="1" customHeight="1" spans="1:5">
      <c r="A15641" s="1">
        <v>1107903</v>
      </c>
      <c r="B15641" s="1" t="s">
        <v>17798</v>
      </c>
      <c r="C15641" s="1" t="s">
        <v>223</v>
      </c>
      <c r="E15641" s="1">
        <v>381.74</v>
      </c>
    </row>
    <row r="15642" s="1" customFormat="1" customHeight="1" spans="1:5">
      <c r="A15642" s="1">
        <v>1107908</v>
      </c>
      <c r="B15642" s="1" t="s">
        <v>17799</v>
      </c>
      <c r="C15642" s="1" t="s">
        <v>223</v>
      </c>
      <c r="E15642" s="1">
        <v>524.21</v>
      </c>
    </row>
    <row r="15643" s="1" customFormat="1" customHeight="1" spans="1:5">
      <c r="A15643" s="1">
        <v>1107907</v>
      </c>
      <c r="B15643" s="1" t="s">
        <v>17800</v>
      </c>
      <c r="C15643" s="1" t="s">
        <v>223</v>
      </c>
      <c r="E15643" s="1">
        <v>412.99</v>
      </c>
    </row>
    <row r="15644" s="1" customFormat="1" customHeight="1" spans="1:5">
      <c r="A15644" s="1">
        <v>1107871</v>
      </c>
      <c r="B15644" s="1" t="s">
        <v>17801</v>
      </c>
      <c r="C15644" s="1" t="s">
        <v>223</v>
      </c>
      <c r="E15644" s="1">
        <v>431.69</v>
      </c>
    </row>
    <row r="15645" s="1" customFormat="1" customHeight="1" spans="1:5">
      <c r="A15645" s="1">
        <v>1107870</v>
      </c>
      <c r="B15645" s="1" t="s">
        <v>17802</v>
      </c>
      <c r="C15645" s="1" t="s">
        <v>223</v>
      </c>
      <c r="E15645" s="1">
        <v>315.39</v>
      </c>
    </row>
    <row r="15646" s="1" customFormat="1" customHeight="1" spans="1:5">
      <c r="A15646" s="1">
        <v>1106057</v>
      </c>
      <c r="B15646" s="1" t="s">
        <v>17803</v>
      </c>
      <c r="C15646" s="1" t="s">
        <v>223</v>
      </c>
      <c r="E15646" s="1">
        <v>414.82</v>
      </c>
    </row>
    <row r="15647" s="1" customFormat="1" customHeight="1" spans="1:5">
      <c r="A15647" s="1">
        <v>1106058</v>
      </c>
      <c r="B15647" s="1" t="s">
        <v>17804</v>
      </c>
      <c r="C15647" s="1" t="s">
        <v>223</v>
      </c>
      <c r="E15647" s="1">
        <v>298.81</v>
      </c>
    </row>
    <row r="15648" s="1" customFormat="1" customHeight="1" spans="1:5">
      <c r="A15648" s="1">
        <v>1106380</v>
      </c>
      <c r="B15648" s="1" t="s">
        <v>17805</v>
      </c>
      <c r="C15648" s="1" t="s">
        <v>223</v>
      </c>
      <c r="E15648" s="1">
        <v>407.32</v>
      </c>
    </row>
    <row r="15649" s="1" customFormat="1" customHeight="1" spans="1:5">
      <c r="A15649" s="1">
        <v>1106378</v>
      </c>
      <c r="B15649" s="1" t="s">
        <v>17806</v>
      </c>
      <c r="C15649" s="1" t="s">
        <v>223</v>
      </c>
      <c r="E15649" s="1">
        <v>292.74</v>
      </c>
    </row>
    <row r="15650" s="1" customFormat="1" customHeight="1" spans="1:5">
      <c r="A15650" s="1">
        <v>1116263</v>
      </c>
      <c r="B15650" s="1" t="s">
        <v>17807</v>
      </c>
      <c r="C15650" s="1" t="s">
        <v>223</v>
      </c>
      <c r="E15650" s="1">
        <v>377.67</v>
      </c>
    </row>
    <row r="15651" s="1" customFormat="1" customHeight="1" spans="1:5">
      <c r="A15651" s="1">
        <v>1116267</v>
      </c>
      <c r="B15651" s="1" t="s">
        <v>17808</v>
      </c>
      <c r="C15651" s="1" t="s">
        <v>223</v>
      </c>
      <c r="E15651" s="1">
        <v>263.09</v>
      </c>
    </row>
    <row r="15652" s="1" customFormat="1" customHeight="1" spans="1:5">
      <c r="A15652" s="1">
        <v>1106280</v>
      </c>
      <c r="B15652" s="1" t="s">
        <v>17809</v>
      </c>
      <c r="C15652" s="1" t="s">
        <v>223</v>
      </c>
      <c r="E15652" s="1">
        <v>428.26</v>
      </c>
    </row>
    <row r="15653" s="1" customFormat="1" customHeight="1" spans="1:5">
      <c r="A15653" s="1">
        <v>1106289</v>
      </c>
      <c r="B15653" s="1" t="s">
        <v>17810</v>
      </c>
      <c r="C15653" s="1" t="s">
        <v>223</v>
      </c>
      <c r="E15653" s="1">
        <v>315.85</v>
      </c>
    </row>
    <row r="15654" s="1" customFormat="1" customHeight="1" spans="1:5">
      <c r="A15654" s="1">
        <v>1116264</v>
      </c>
      <c r="B15654" s="1" t="s">
        <v>17811</v>
      </c>
      <c r="C15654" s="1" t="s">
        <v>223</v>
      </c>
      <c r="E15654" s="1">
        <v>396.06</v>
      </c>
    </row>
    <row r="15655" s="1" customFormat="1" customHeight="1" spans="1:5">
      <c r="A15655" s="1">
        <v>1116268</v>
      </c>
      <c r="B15655" s="1" t="s">
        <v>17812</v>
      </c>
      <c r="C15655" s="1" t="s">
        <v>223</v>
      </c>
      <c r="E15655" s="1">
        <v>283.65</v>
      </c>
    </row>
    <row r="15656" s="1" customFormat="1" customHeight="1" spans="1:5">
      <c r="A15656" s="1">
        <v>1106281</v>
      </c>
      <c r="B15656" s="1" t="s">
        <v>17813</v>
      </c>
      <c r="C15656" s="1" t="s">
        <v>223</v>
      </c>
      <c r="E15656" s="1">
        <v>455.22</v>
      </c>
    </row>
    <row r="15657" s="1" customFormat="1" customHeight="1" spans="1:5">
      <c r="A15657" s="1">
        <v>1106382</v>
      </c>
      <c r="B15657" s="1" t="s">
        <v>17814</v>
      </c>
      <c r="C15657" s="1" t="s">
        <v>223</v>
      </c>
      <c r="E15657" s="1">
        <v>345.61</v>
      </c>
    </row>
    <row r="15658" s="1" customFormat="1" customHeight="1" spans="1:5">
      <c r="A15658" s="1">
        <v>1116265</v>
      </c>
      <c r="B15658" s="1" t="s">
        <v>17815</v>
      </c>
      <c r="C15658" s="1" t="s">
        <v>223</v>
      </c>
      <c r="E15658" s="1">
        <v>419.68</v>
      </c>
    </row>
    <row r="15659" s="1" customFormat="1" customHeight="1" spans="1:5">
      <c r="A15659" s="1">
        <v>1116269</v>
      </c>
      <c r="B15659" s="1" t="s">
        <v>17816</v>
      </c>
      <c r="C15659" s="1" t="s">
        <v>223</v>
      </c>
      <c r="E15659" s="1">
        <v>310.07</v>
      </c>
    </row>
    <row r="15660" s="1" customFormat="1" customHeight="1" spans="1:5">
      <c r="A15660" s="1">
        <v>1106282</v>
      </c>
      <c r="B15660" s="1" t="s">
        <v>17817</v>
      </c>
      <c r="C15660" s="1" t="s">
        <v>223</v>
      </c>
      <c r="E15660" s="1">
        <v>485.32</v>
      </c>
    </row>
    <row r="15661" s="1" customFormat="1" customHeight="1" spans="1:5">
      <c r="A15661" s="1">
        <v>1106384</v>
      </c>
      <c r="B15661" s="1" t="s">
        <v>17818</v>
      </c>
      <c r="C15661" s="1" t="s">
        <v>223</v>
      </c>
      <c r="E15661" s="1">
        <v>378.83</v>
      </c>
    </row>
    <row r="15662" s="1" customFormat="1" customHeight="1" spans="1:5">
      <c r="A15662" s="1">
        <v>1116266</v>
      </c>
      <c r="B15662" s="1" t="s">
        <v>17819</v>
      </c>
      <c r="C15662" s="1" t="s">
        <v>223</v>
      </c>
      <c r="E15662" s="1">
        <v>446.08</v>
      </c>
    </row>
    <row r="15663" s="1" customFormat="1" customHeight="1" spans="1:5">
      <c r="A15663" s="1">
        <v>1116270</v>
      </c>
      <c r="B15663" s="1" t="s">
        <v>17820</v>
      </c>
      <c r="C15663" s="1" t="s">
        <v>223</v>
      </c>
      <c r="E15663" s="1">
        <v>339.59</v>
      </c>
    </row>
    <row r="15664" s="1" customFormat="1" customHeight="1" spans="1:5">
      <c r="A15664" s="1">
        <v>1107868</v>
      </c>
      <c r="B15664" s="1" t="s">
        <v>17821</v>
      </c>
      <c r="C15664" s="1" t="s">
        <v>223</v>
      </c>
      <c r="E15664" s="1">
        <v>322.42</v>
      </c>
    </row>
    <row r="15665" s="1" customFormat="1" customHeight="1" spans="1:5">
      <c r="A15665" s="1">
        <v>1107869</v>
      </c>
      <c r="B15665" s="1" t="s">
        <v>17822</v>
      </c>
      <c r="C15665" s="1" t="s">
        <v>223</v>
      </c>
      <c r="E15665" s="1">
        <v>196.12</v>
      </c>
    </row>
    <row r="15666" s="1" customFormat="1" customHeight="1" spans="1:5">
      <c r="A15666" s="1">
        <v>1103853</v>
      </c>
      <c r="B15666" s="1" t="s">
        <v>17823</v>
      </c>
      <c r="C15666" s="1" t="s">
        <v>223</v>
      </c>
      <c r="E15666" s="1">
        <v>409.2</v>
      </c>
    </row>
    <row r="15667" s="1" customFormat="1" customHeight="1" spans="1:5">
      <c r="A15667" s="1">
        <v>1103852</v>
      </c>
      <c r="B15667" s="1" t="s">
        <v>17824</v>
      </c>
      <c r="C15667" s="1" t="s">
        <v>223</v>
      </c>
      <c r="E15667" s="1">
        <v>339.43</v>
      </c>
    </row>
    <row r="15668" s="1" customFormat="1" customHeight="1" spans="1:5">
      <c r="A15668" s="1">
        <v>1106284</v>
      </c>
      <c r="B15668" s="1" t="s">
        <v>17825</v>
      </c>
      <c r="C15668" s="1" t="s">
        <v>223</v>
      </c>
      <c r="E15668" s="1">
        <v>430.25</v>
      </c>
    </row>
    <row r="15669" s="1" customFormat="1" customHeight="1" spans="1:5">
      <c r="A15669" s="1">
        <v>1108116</v>
      </c>
      <c r="B15669" s="1" t="s">
        <v>17826</v>
      </c>
      <c r="C15669" s="1" t="s">
        <v>223</v>
      </c>
      <c r="E15669" s="1">
        <v>434.85</v>
      </c>
    </row>
    <row r="15670" s="1" customFormat="1" customHeight="1" spans="1:5">
      <c r="A15670" s="1">
        <v>1108118</v>
      </c>
      <c r="B15670" s="1" t="s">
        <v>17827</v>
      </c>
      <c r="C15670" s="1" t="s">
        <v>223</v>
      </c>
      <c r="E15670" s="1">
        <v>456.58</v>
      </c>
    </row>
    <row r="15671" s="1" customFormat="1" customHeight="1" spans="1:5">
      <c r="A15671" s="1">
        <v>1106158</v>
      </c>
      <c r="B15671" s="1" t="s">
        <v>17828</v>
      </c>
      <c r="C15671" s="1" t="s">
        <v>223</v>
      </c>
      <c r="E15671" s="1">
        <v>486.58</v>
      </c>
    </row>
    <row r="15672" s="1" customFormat="1" customHeight="1" spans="1:5">
      <c r="A15672" s="1">
        <v>1108120</v>
      </c>
      <c r="B15672" s="1" t="s">
        <v>17829</v>
      </c>
      <c r="C15672" s="1" t="s">
        <v>223</v>
      </c>
      <c r="E15672" s="1">
        <v>520.1</v>
      </c>
    </row>
    <row r="15673" s="1" customFormat="1" customHeight="1" spans="1:5">
      <c r="A15673" s="1">
        <v>1106050</v>
      </c>
      <c r="B15673" s="1" t="s">
        <v>17830</v>
      </c>
      <c r="C15673" s="1" t="s">
        <v>223</v>
      </c>
      <c r="E15673" s="1">
        <v>43.38</v>
      </c>
    </row>
    <row r="15674" s="1" customFormat="1" customHeight="1" spans="1:5">
      <c r="A15674" s="1">
        <v>1106051</v>
      </c>
      <c r="B15674" s="1" t="s">
        <v>17831</v>
      </c>
      <c r="C15674" s="1" t="s">
        <v>223</v>
      </c>
      <c r="E15674" s="1">
        <v>36.05</v>
      </c>
    </row>
    <row r="15675" s="1" customFormat="1" customHeight="1" spans="1:5">
      <c r="A15675" s="1">
        <v>1106061</v>
      </c>
      <c r="B15675" s="1" t="s">
        <v>17832</v>
      </c>
      <c r="C15675" s="1" t="s">
        <v>223</v>
      </c>
      <c r="E15675" s="1">
        <v>50.56</v>
      </c>
    </row>
    <row r="15676" s="1" customFormat="1" customHeight="1" spans="1:5">
      <c r="A15676" s="1">
        <v>1106087</v>
      </c>
      <c r="B15676" s="1" t="s">
        <v>17833</v>
      </c>
      <c r="C15676" s="1" t="s">
        <v>223</v>
      </c>
      <c r="E15676" s="1">
        <v>43.44</v>
      </c>
    </row>
    <row r="15677" s="1" customFormat="1" customHeight="1" spans="1:5">
      <c r="A15677" s="1">
        <v>1107860</v>
      </c>
      <c r="B15677" s="1" t="s">
        <v>17834</v>
      </c>
      <c r="C15677" s="1" t="s">
        <v>223</v>
      </c>
      <c r="E15677" s="1">
        <v>51.95</v>
      </c>
    </row>
    <row r="15678" s="1" customFormat="1" customHeight="1" spans="1:5">
      <c r="A15678" s="1">
        <v>1106088</v>
      </c>
      <c r="B15678" s="1" t="s">
        <v>17835</v>
      </c>
      <c r="C15678" s="1" t="s">
        <v>223</v>
      </c>
      <c r="E15678" s="1">
        <v>53.64</v>
      </c>
    </row>
    <row r="15679" s="1" customFormat="1" customHeight="1" spans="1:5">
      <c r="A15679" s="1">
        <v>1106128</v>
      </c>
      <c r="B15679" s="1" t="s">
        <v>17836</v>
      </c>
      <c r="C15679" s="1" t="s">
        <v>223</v>
      </c>
      <c r="E15679" s="1">
        <v>43.95</v>
      </c>
    </row>
    <row r="15680" s="1" customFormat="1" customHeight="1" spans="1:5">
      <c r="A15680" s="1">
        <v>1108056</v>
      </c>
      <c r="B15680" s="1" t="s">
        <v>17837</v>
      </c>
      <c r="C15680" s="1" t="s">
        <v>223</v>
      </c>
      <c r="E15680" s="1">
        <v>2619.99</v>
      </c>
    </row>
    <row r="15681" s="1" customFormat="1" customHeight="1" spans="1:5">
      <c r="A15681" s="1">
        <v>1108059</v>
      </c>
      <c r="B15681" s="1" t="s">
        <v>17838</v>
      </c>
      <c r="C15681" s="1" t="s">
        <v>223</v>
      </c>
      <c r="E15681" s="1">
        <v>3280.02</v>
      </c>
    </row>
    <row r="15682" s="1" customFormat="1" customHeight="1" spans="1:5">
      <c r="A15682" s="1">
        <v>1207700</v>
      </c>
      <c r="B15682" s="1" t="s">
        <v>17839</v>
      </c>
      <c r="C15682" s="1" t="s">
        <v>223</v>
      </c>
      <c r="E15682" s="1">
        <v>520.15</v>
      </c>
    </row>
    <row r="15683" s="1" customFormat="1" customHeight="1" spans="1:5">
      <c r="A15683" s="1">
        <v>1207701</v>
      </c>
      <c r="B15683" s="1" t="s">
        <v>17840</v>
      </c>
      <c r="C15683" s="1" t="s">
        <v>223</v>
      </c>
      <c r="E15683" s="1">
        <v>553.81</v>
      </c>
    </row>
    <row r="15684" s="1" customFormat="1" customHeight="1" spans="1:5">
      <c r="A15684" s="1">
        <v>1207702</v>
      </c>
      <c r="B15684" s="1" t="s">
        <v>17841</v>
      </c>
      <c r="C15684" s="1" t="s">
        <v>223</v>
      </c>
      <c r="E15684" s="1">
        <v>591.46</v>
      </c>
    </row>
    <row r="15685" s="1" customFormat="1" customHeight="1" spans="1:5">
      <c r="A15685" s="1">
        <v>1207708</v>
      </c>
      <c r="B15685" s="1" t="s">
        <v>17842</v>
      </c>
      <c r="C15685" s="1" t="s">
        <v>223</v>
      </c>
      <c r="E15685" s="1">
        <v>533.64</v>
      </c>
    </row>
    <row r="15686" s="1" customFormat="1" customHeight="1" spans="1:5">
      <c r="A15686" s="1">
        <v>1207703</v>
      </c>
      <c r="B15686" s="1" t="s">
        <v>17843</v>
      </c>
      <c r="C15686" s="1" t="s">
        <v>223</v>
      </c>
      <c r="E15686" s="1">
        <v>680.68</v>
      </c>
    </row>
    <row r="15687" s="1" customFormat="1" customHeight="1" spans="1:5">
      <c r="A15687" s="1">
        <v>1207709</v>
      </c>
      <c r="B15687" s="1" t="s">
        <v>17844</v>
      </c>
      <c r="C15687" s="1" t="s">
        <v>223</v>
      </c>
      <c r="E15687" s="1">
        <v>615.46</v>
      </c>
    </row>
    <row r="15688" s="1" customFormat="1" customHeight="1" spans="1:5">
      <c r="A15688" s="1">
        <v>1207710</v>
      </c>
      <c r="B15688" s="1" t="s">
        <v>17845</v>
      </c>
      <c r="C15688" s="1" t="s">
        <v>223</v>
      </c>
      <c r="E15688" s="1">
        <v>804.26</v>
      </c>
    </row>
    <row r="15689" s="1" customFormat="1" customHeight="1" spans="1:5">
      <c r="A15689" s="1">
        <v>1207711</v>
      </c>
      <c r="B15689" s="1" t="s">
        <v>17846</v>
      </c>
      <c r="C15689" s="1" t="s">
        <v>223</v>
      </c>
      <c r="E15689" s="1">
        <v>1003.91</v>
      </c>
    </row>
    <row r="15690" s="1" customFormat="1" customHeight="1" spans="1:5">
      <c r="A15690" s="1">
        <v>1207713</v>
      </c>
      <c r="B15690" s="1" t="s">
        <v>17847</v>
      </c>
      <c r="C15690" s="1" t="s">
        <v>223</v>
      </c>
      <c r="E15690" s="1">
        <v>1522.95</v>
      </c>
    </row>
    <row r="15691" s="1" customFormat="1" customHeight="1" spans="1:5">
      <c r="A15691" s="1">
        <v>1207714</v>
      </c>
      <c r="B15691" s="1" t="s">
        <v>17848</v>
      </c>
      <c r="C15691" s="1" t="s">
        <v>223</v>
      </c>
      <c r="E15691" s="1">
        <v>843.86</v>
      </c>
    </row>
    <row r="15692" s="1" customFormat="1" customHeight="1" spans="1:5">
      <c r="A15692" s="1">
        <v>1207715</v>
      </c>
      <c r="B15692" s="1" t="s">
        <v>17849</v>
      </c>
      <c r="C15692" s="1" t="s">
        <v>223</v>
      </c>
      <c r="E15692" s="1">
        <v>1051.99</v>
      </c>
    </row>
    <row r="15693" s="1" customFormat="1" customHeight="1" spans="1:5">
      <c r="A15693" s="1">
        <v>1207717</v>
      </c>
      <c r="B15693" s="1" t="s">
        <v>17850</v>
      </c>
      <c r="C15693" s="1" t="s">
        <v>223</v>
      </c>
      <c r="E15693" s="1">
        <v>1590.27</v>
      </c>
    </row>
    <row r="15694" s="1" customFormat="1" customHeight="1" spans="1:5">
      <c r="A15694" s="1">
        <v>1207718</v>
      </c>
      <c r="B15694" s="1" t="s">
        <v>17851</v>
      </c>
      <c r="C15694" s="1" t="s">
        <v>223</v>
      </c>
      <c r="E15694" s="1">
        <v>888.16</v>
      </c>
    </row>
    <row r="15695" s="1" customFormat="1" customHeight="1" spans="1:5">
      <c r="A15695" s="1">
        <v>1207719</v>
      </c>
      <c r="B15695" s="1" t="s">
        <v>17852</v>
      </c>
      <c r="C15695" s="1" t="s">
        <v>223</v>
      </c>
      <c r="E15695" s="1">
        <v>1105.78</v>
      </c>
    </row>
    <row r="15696" s="1" customFormat="1" customHeight="1" spans="1:5">
      <c r="A15696" s="1">
        <v>1207721</v>
      </c>
      <c r="B15696" s="1" t="s">
        <v>17853</v>
      </c>
      <c r="C15696" s="1" t="s">
        <v>223</v>
      </c>
      <c r="E15696" s="1">
        <v>1665.57</v>
      </c>
    </row>
    <row r="15697" s="1" customFormat="1" customHeight="1" spans="1:5">
      <c r="A15697" s="1">
        <v>1207722</v>
      </c>
      <c r="B15697" s="1" t="s">
        <v>17854</v>
      </c>
      <c r="C15697" s="1" t="s">
        <v>223</v>
      </c>
      <c r="E15697" s="1">
        <v>993.12</v>
      </c>
    </row>
    <row r="15698" s="1" customFormat="1" customHeight="1" spans="1:5">
      <c r="A15698" s="1">
        <v>1207723</v>
      </c>
      <c r="B15698" s="1" t="s">
        <v>17855</v>
      </c>
      <c r="C15698" s="1" t="s">
        <v>223</v>
      </c>
      <c r="E15698" s="1">
        <v>1233.23</v>
      </c>
    </row>
    <row r="15699" s="1" customFormat="1" customHeight="1" spans="1:5">
      <c r="A15699" s="1">
        <v>1207725</v>
      </c>
      <c r="B15699" s="1" t="s">
        <v>17856</v>
      </c>
      <c r="C15699" s="1" t="s">
        <v>223</v>
      </c>
      <c r="E15699" s="1">
        <v>1844.01</v>
      </c>
    </row>
    <row r="15700" s="1" customFormat="1" customHeight="1" spans="1:5">
      <c r="A15700" s="1">
        <v>1207728</v>
      </c>
      <c r="B15700" s="1" t="s">
        <v>17857</v>
      </c>
      <c r="C15700" s="1" t="s">
        <v>223</v>
      </c>
      <c r="E15700" s="1">
        <v>816.5</v>
      </c>
    </row>
    <row r="15701" s="1" customFormat="1" customHeight="1" spans="1:5">
      <c r="A15701" s="1">
        <v>1207727</v>
      </c>
      <c r="B15701" s="1" t="s">
        <v>17858</v>
      </c>
      <c r="C15701" s="1" t="s">
        <v>223</v>
      </c>
      <c r="E15701" s="1">
        <v>794.16</v>
      </c>
    </row>
    <row r="15702" s="1" customFormat="1" customHeight="1" spans="1:5">
      <c r="A15702" s="1">
        <v>1207726</v>
      </c>
      <c r="B15702" s="1" t="s">
        <v>17859</v>
      </c>
      <c r="C15702" s="1" t="s">
        <v>223</v>
      </c>
      <c r="E15702" s="1">
        <v>776.3</v>
      </c>
    </row>
    <row r="15703" s="1" customFormat="1" customHeight="1" spans="1:5">
      <c r="A15703" s="1">
        <v>1208329</v>
      </c>
      <c r="B15703" s="1" t="s">
        <v>17860</v>
      </c>
      <c r="C15703" s="1" t="s">
        <v>223</v>
      </c>
      <c r="E15703" s="1">
        <v>755.73</v>
      </c>
    </row>
    <row r="15704" s="1" customFormat="1" customHeight="1" spans="1:5">
      <c r="A15704" s="1">
        <v>1207685</v>
      </c>
      <c r="B15704" s="1" t="s">
        <v>17861</v>
      </c>
      <c r="C15704" s="1" t="s">
        <v>223</v>
      </c>
      <c r="E15704" s="1">
        <v>862.12</v>
      </c>
    </row>
    <row r="15705" s="1" customFormat="1" customHeight="1" spans="1:5">
      <c r="A15705" s="1">
        <v>1207684</v>
      </c>
      <c r="B15705" s="1" t="s">
        <v>17862</v>
      </c>
      <c r="C15705" s="1" t="s">
        <v>223</v>
      </c>
      <c r="E15705" s="1">
        <v>832.61</v>
      </c>
    </row>
    <row r="15706" s="1" customFormat="1" customHeight="1" spans="1:5">
      <c r="A15706" s="1">
        <v>1207683</v>
      </c>
      <c r="B15706" s="1" t="s">
        <v>17863</v>
      </c>
      <c r="C15706" s="1" t="s">
        <v>223</v>
      </c>
      <c r="E15706" s="1">
        <v>810.12</v>
      </c>
    </row>
    <row r="15707" s="1" customFormat="1" customHeight="1" spans="1:5">
      <c r="A15707" s="1">
        <v>1208337</v>
      </c>
      <c r="B15707" s="1" t="s">
        <v>17864</v>
      </c>
      <c r="C15707" s="1" t="s">
        <v>223</v>
      </c>
      <c r="E15707" s="1">
        <v>786.22</v>
      </c>
    </row>
    <row r="15708" s="1" customFormat="1" customHeight="1" spans="1:5">
      <c r="A15708" s="1">
        <v>1207691</v>
      </c>
      <c r="B15708" s="1" t="s">
        <v>17865</v>
      </c>
      <c r="C15708" s="1" t="s">
        <v>223</v>
      </c>
      <c r="E15708" s="1">
        <v>917.76</v>
      </c>
    </row>
    <row r="15709" s="1" customFormat="1" customHeight="1" spans="1:5">
      <c r="A15709" s="1">
        <v>1207690</v>
      </c>
      <c r="B15709" s="1" t="s">
        <v>17866</v>
      </c>
      <c r="C15709" s="1" t="s">
        <v>223</v>
      </c>
      <c r="E15709" s="1">
        <v>877.59</v>
      </c>
    </row>
    <row r="15710" s="1" customFormat="1" customHeight="1" spans="1:5">
      <c r="A15710" s="1">
        <v>1207689</v>
      </c>
      <c r="B15710" s="1" t="s">
        <v>17867</v>
      </c>
      <c r="C15710" s="1" t="s">
        <v>223</v>
      </c>
      <c r="E15710" s="1">
        <v>843.8</v>
      </c>
    </row>
    <row r="15711" s="1" customFormat="1" customHeight="1" spans="1:5">
      <c r="A15711" s="1">
        <v>1208345</v>
      </c>
      <c r="B15711" s="1" t="s">
        <v>17868</v>
      </c>
      <c r="C15711" s="1" t="s">
        <v>223</v>
      </c>
      <c r="E15711" s="1">
        <v>815.96</v>
      </c>
    </row>
    <row r="15712" s="1" customFormat="1" customHeight="1" spans="1:5">
      <c r="A15712" s="1">
        <v>1207697</v>
      </c>
      <c r="B15712" s="1" t="s">
        <v>17869</v>
      </c>
      <c r="C15712" s="1" t="s">
        <v>223</v>
      </c>
      <c r="E15712" s="1">
        <v>988.84</v>
      </c>
    </row>
    <row r="15713" s="1" customFormat="1" customHeight="1" spans="1:5">
      <c r="A15713" s="1">
        <v>1207696</v>
      </c>
      <c r="B15713" s="1" t="s">
        <v>17870</v>
      </c>
      <c r="C15713" s="1" t="s">
        <v>223</v>
      </c>
      <c r="E15713" s="1">
        <v>931.41</v>
      </c>
    </row>
    <row r="15714" s="1" customFormat="1" customHeight="1" spans="1:5">
      <c r="A15714" s="1">
        <v>1207695</v>
      </c>
      <c r="B15714" s="1" t="s">
        <v>17871</v>
      </c>
      <c r="C15714" s="1" t="s">
        <v>223</v>
      </c>
      <c r="E15714" s="1">
        <v>892.35</v>
      </c>
    </row>
    <row r="15715" s="1" customFormat="1" customHeight="1" spans="1:5">
      <c r="A15715" s="1">
        <v>1208353</v>
      </c>
      <c r="B15715" s="1" t="s">
        <v>17872</v>
      </c>
      <c r="C15715" s="1" t="s">
        <v>223</v>
      </c>
      <c r="E15715" s="1">
        <v>853.08</v>
      </c>
    </row>
    <row r="15716" s="1" customFormat="1" customHeight="1" spans="1:5">
      <c r="A15716" s="1">
        <v>1207663</v>
      </c>
      <c r="B15716" s="1" t="s">
        <v>17873</v>
      </c>
      <c r="C15716" s="1" t="s">
        <v>223</v>
      </c>
      <c r="E15716" s="1">
        <v>1061.25</v>
      </c>
    </row>
    <row r="15717" s="1" customFormat="1" customHeight="1" spans="1:5">
      <c r="A15717" s="1">
        <v>1207662</v>
      </c>
      <c r="B15717" s="1" t="s">
        <v>17874</v>
      </c>
      <c r="C15717" s="1" t="s">
        <v>223</v>
      </c>
      <c r="E15717" s="1">
        <v>1034.91</v>
      </c>
    </row>
    <row r="15718" s="1" customFormat="1" customHeight="1" spans="1:5">
      <c r="A15718" s="1">
        <v>1207661</v>
      </c>
      <c r="B15718" s="1" t="s">
        <v>17875</v>
      </c>
      <c r="C15718" s="1" t="s">
        <v>223</v>
      </c>
      <c r="E15718" s="1">
        <v>1013.85</v>
      </c>
    </row>
    <row r="15719" s="1" customFormat="1" customHeight="1" spans="1:5">
      <c r="A15719" s="1">
        <v>1208361</v>
      </c>
      <c r="B15719" s="1" t="s">
        <v>17876</v>
      </c>
      <c r="C15719" s="1" t="s">
        <v>223</v>
      </c>
      <c r="E15719" s="1">
        <v>982.25</v>
      </c>
    </row>
    <row r="15720" s="1" customFormat="1" customHeight="1" spans="1:5">
      <c r="A15720" s="1">
        <v>1207669</v>
      </c>
      <c r="B15720" s="1" t="s">
        <v>17877</v>
      </c>
      <c r="C15720" s="1" t="s">
        <v>223</v>
      </c>
      <c r="E15720" s="1">
        <v>1179.56</v>
      </c>
    </row>
    <row r="15721" s="1" customFormat="1" customHeight="1" spans="1:5">
      <c r="A15721" s="1">
        <v>1207668</v>
      </c>
      <c r="B15721" s="1" t="s">
        <v>17878</v>
      </c>
      <c r="C15721" s="1" t="s">
        <v>223</v>
      </c>
      <c r="E15721" s="1">
        <v>1146.87</v>
      </c>
    </row>
    <row r="15722" s="1" customFormat="1" customHeight="1" spans="1:5">
      <c r="A15722" s="1">
        <v>1207667</v>
      </c>
      <c r="B15722" s="1" t="s">
        <v>17879</v>
      </c>
      <c r="C15722" s="1" t="s">
        <v>223</v>
      </c>
      <c r="E15722" s="1">
        <v>1097.84</v>
      </c>
    </row>
    <row r="15723" s="1" customFormat="1" customHeight="1" spans="1:5">
      <c r="A15723" s="1">
        <v>1208369</v>
      </c>
      <c r="B15723" s="1" t="s">
        <v>17880</v>
      </c>
      <c r="C15723" s="1" t="s">
        <v>223</v>
      </c>
      <c r="E15723" s="1">
        <v>1048.81</v>
      </c>
    </row>
    <row r="15724" s="1" customFormat="1" customHeight="1" spans="1:5">
      <c r="A15724" s="1">
        <v>1207682</v>
      </c>
      <c r="B15724" s="1" t="s">
        <v>17881</v>
      </c>
      <c r="C15724" s="1" t="s">
        <v>223</v>
      </c>
      <c r="E15724" s="1">
        <v>912.76</v>
      </c>
    </row>
    <row r="15725" s="1" customFormat="1" customHeight="1" spans="1:5">
      <c r="A15725" s="1">
        <v>1207681</v>
      </c>
      <c r="B15725" s="1" t="s">
        <v>17882</v>
      </c>
      <c r="C15725" s="1" t="s">
        <v>223</v>
      </c>
      <c r="E15725" s="1">
        <v>890.42</v>
      </c>
    </row>
    <row r="15726" s="1" customFormat="1" customHeight="1" spans="1:5">
      <c r="A15726" s="1">
        <v>1207729</v>
      </c>
      <c r="B15726" s="1" t="s">
        <v>17883</v>
      </c>
      <c r="C15726" s="1" t="s">
        <v>223</v>
      </c>
      <c r="E15726" s="1">
        <v>872.56</v>
      </c>
    </row>
    <row r="15727" s="1" customFormat="1" customHeight="1" spans="1:5">
      <c r="A15727" s="1">
        <v>1208333</v>
      </c>
      <c r="B15727" s="1" t="s">
        <v>17884</v>
      </c>
      <c r="C15727" s="1" t="s">
        <v>223</v>
      </c>
      <c r="E15727" s="1">
        <v>851.99</v>
      </c>
    </row>
    <row r="15728" s="1" customFormat="1" customHeight="1" spans="1:5">
      <c r="A15728" s="1">
        <v>1207688</v>
      </c>
      <c r="B15728" s="1" t="s">
        <v>17885</v>
      </c>
      <c r="C15728" s="1" t="s">
        <v>223</v>
      </c>
      <c r="E15728" s="1">
        <v>961.3</v>
      </c>
    </row>
    <row r="15729" s="1" customFormat="1" customHeight="1" spans="1:5">
      <c r="A15729" s="1">
        <v>1207687</v>
      </c>
      <c r="B15729" s="1" t="s">
        <v>17886</v>
      </c>
      <c r="C15729" s="1" t="s">
        <v>223</v>
      </c>
      <c r="E15729" s="1">
        <v>931.79</v>
      </c>
    </row>
    <row r="15730" s="1" customFormat="1" customHeight="1" spans="1:5">
      <c r="A15730" s="1">
        <v>1207686</v>
      </c>
      <c r="B15730" s="1" t="s">
        <v>17887</v>
      </c>
      <c r="C15730" s="1" t="s">
        <v>223</v>
      </c>
      <c r="E15730" s="1">
        <v>909.3</v>
      </c>
    </row>
    <row r="15731" s="1" customFormat="1" customHeight="1" spans="1:5">
      <c r="A15731" s="1">
        <v>1208341</v>
      </c>
      <c r="B15731" s="1" t="s">
        <v>17888</v>
      </c>
      <c r="C15731" s="1" t="s">
        <v>223</v>
      </c>
      <c r="E15731" s="1">
        <v>885.39</v>
      </c>
    </row>
    <row r="15732" s="1" customFormat="1" customHeight="1" spans="1:5">
      <c r="A15732" s="1">
        <v>1207694</v>
      </c>
      <c r="B15732" s="1" t="s">
        <v>17889</v>
      </c>
      <c r="C15732" s="1" t="s">
        <v>223</v>
      </c>
      <c r="E15732" s="1">
        <v>1020.04</v>
      </c>
    </row>
    <row r="15733" s="1" customFormat="1" customHeight="1" spans="1:5">
      <c r="A15733" s="1">
        <v>1207693</v>
      </c>
      <c r="B15733" s="1" t="s">
        <v>17890</v>
      </c>
      <c r="C15733" s="1" t="s">
        <v>223</v>
      </c>
      <c r="E15733" s="1">
        <v>979.86</v>
      </c>
    </row>
    <row r="15734" s="1" customFormat="1" customHeight="1" spans="1:5">
      <c r="A15734" s="1">
        <v>1207692</v>
      </c>
      <c r="B15734" s="1" t="s">
        <v>17891</v>
      </c>
      <c r="C15734" s="1" t="s">
        <v>223</v>
      </c>
      <c r="E15734" s="1">
        <v>946.08</v>
      </c>
    </row>
    <row r="15735" s="1" customFormat="1" customHeight="1" spans="1:5">
      <c r="A15735" s="1">
        <v>1208349</v>
      </c>
      <c r="B15735" s="1" t="s">
        <v>17892</v>
      </c>
      <c r="C15735" s="1" t="s">
        <v>223</v>
      </c>
      <c r="E15735" s="1">
        <v>918.23</v>
      </c>
    </row>
    <row r="15736" s="1" customFormat="1" customHeight="1" spans="1:5">
      <c r="A15736" s="1">
        <v>1207660</v>
      </c>
      <c r="B15736" s="1" t="s">
        <v>17893</v>
      </c>
      <c r="C15736" s="1" t="s">
        <v>223</v>
      </c>
      <c r="E15736" s="1">
        <v>1094.41</v>
      </c>
    </row>
    <row r="15737" s="1" customFormat="1" customHeight="1" spans="1:5">
      <c r="A15737" s="1">
        <v>1207699</v>
      </c>
      <c r="B15737" s="1" t="s">
        <v>17894</v>
      </c>
      <c r="C15737" s="1" t="s">
        <v>223</v>
      </c>
      <c r="E15737" s="1">
        <v>1036.99</v>
      </c>
    </row>
    <row r="15738" s="1" customFormat="1" customHeight="1" spans="1:5">
      <c r="A15738" s="1">
        <v>1207698</v>
      </c>
      <c r="B15738" s="1" t="s">
        <v>17895</v>
      </c>
      <c r="C15738" s="1" t="s">
        <v>223</v>
      </c>
      <c r="E15738" s="1">
        <v>997.92</v>
      </c>
    </row>
    <row r="15739" s="1" customFormat="1" customHeight="1" spans="1:5">
      <c r="A15739" s="1">
        <v>1208357</v>
      </c>
      <c r="B15739" s="1" t="s">
        <v>17896</v>
      </c>
      <c r="C15739" s="1" t="s">
        <v>223</v>
      </c>
      <c r="E15739" s="1">
        <v>958.65</v>
      </c>
    </row>
    <row r="15740" s="1" customFormat="1" customHeight="1" spans="1:5">
      <c r="A15740" s="1">
        <v>1207666</v>
      </c>
      <c r="B15740" s="1" t="s">
        <v>17897</v>
      </c>
      <c r="C15740" s="1" t="s">
        <v>223</v>
      </c>
      <c r="E15740" s="1">
        <v>1170.34</v>
      </c>
    </row>
    <row r="15741" s="1" customFormat="1" customHeight="1" spans="1:5">
      <c r="A15741" s="1">
        <v>1207665</v>
      </c>
      <c r="B15741" s="1" t="s">
        <v>17898</v>
      </c>
      <c r="C15741" s="1" t="s">
        <v>223</v>
      </c>
      <c r="E15741" s="1">
        <v>1144.01</v>
      </c>
    </row>
    <row r="15742" s="1" customFormat="1" customHeight="1" spans="1:5">
      <c r="A15742" s="1">
        <v>1207664</v>
      </c>
      <c r="B15742" s="1" t="s">
        <v>17899</v>
      </c>
      <c r="C15742" s="1" t="s">
        <v>223</v>
      </c>
      <c r="E15742" s="1">
        <v>1122.94</v>
      </c>
    </row>
    <row r="15743" s="1" customFormat="1" customHeight="1" spans="1:5">
      <c r="A15743" s="1">
        <v>1208365</v>
      </c>
      <c r="B15743" s="1" t="s">
        <v>17900</v>
      </c>
      <c r="C15743" s="1" t="s">
        <v>223</v>
      </c>
      <c r="E15743" s="1">
        <v>1091.34</v>
      </c>
    </row>
    <row r="15744" s="1" customFormat="1" customHeight="1" spans="1:5">
      <c r="A15744" s="1">
        <v>1207672</v>
      </c>
      <c r="B15744" s="1" t="s">
        <v>17901</v>
      </c>
      <c r="C15744" s="1" t="s">
        <v>223</v>
      </c>
      <c r="E15744" s="1">
        <v>1292.42</v>
      </c>
    </row>
    <row r="15745" s="1" customFormat="1" customHeight="1" spans="1:5">
      <c r="A15745" s="1">
        <v>1207671</v>
      </c>
      <c r="B15745" s="1" t="s">
        <v>17902</v>
      </c>
      <c r="C15745" s="1" t="s">
        <v>223</v>
      </c>
      <c r="E15745" s="1">
        <v>1259.73</v>
      </c>
    </row>
    <row r="15746" s="1" customFormat="1" customHeight="1" spans="1:5">
      <c r="A15746" s="1">
        <v>1207670</v>
      </c>
      <c r="B15746" s="1" t="s">
        <v>17903</v>
      </c>
      <c r="C15746" s="1" t="s">
        <v>223</v>
      </c>
      <c r="E15746" s="1">
        <v>1210.7</v>
      </c>
    </row>
    <row r="15747" s="1" customFormat="1" customHeight="1" spans="1:5">
      <c r="A15747" s="1">
        <v>1208373</v>
      </c>
      <c r="B15747" s="1" t="s">
        <v>17904</v>
      </c>
      <c r="C15747" s="1" t="s">
        <v>223</v>
      </c>
      <c r="E15747" s="1">
        <v>1161.66</v>
      </c>
    </row>
    <row r="15748" s="1" customFormat="1" customHeight="1" spans="1:5">
      <c r="A15748" s="1">
        <v>1400976</v>
      </c>
      <c r="B15748" s="1" t="s">
        <v>17905</v>
      </c>
      <c r="C15748" s="1" t="s">
        <v>232</v>
      </c>
      <c r="E15748" s="1">
        <v>5.32</v>
      </c>
    </row>
    <row r="15749" s="1" customFormat="1" customHeight="1" spans="1:5">
      <c r="A15749" s="1">
        <v>1400970</v>
      </c>
      <c r="B15749" s="1" t="s">
        <v>17906</v>
      </c>
      <c r="C15749" s="1" t="s">
        <v>232</v>
      </c>
      <c r="E15749" s="1">
        <v>2.04</v>
      </c>
    </row>
    <row r="15750" s="1" customFormat="1" customHeight="1" spans="1:5">
      <c r="A15750" s="1">
        <v>1400971</v>
      </c>
      <c r="B15750" s="1" t="s">
        <v>17907</v>
      </c>
      <c r="C15750" s="1" t="s">
        <v>232</v>
      </c>
      <c r="E15750" s="1">
        <v>8.9</v>
      </c>
    </row>
    <row r="15751" s="1" customFormat="1" customHeight="1" spans="1:5">
      <c r="A15751" s="1">
        <v>1400972</v>
      </c>
      <c r="B15751" s="1" t="s">
        <v>17908</v>
      </c>
      <c r="C15751" s="1" t="s">
        <v>232</v>
      </c>
      <c r="E15751" s="1">
        <v>1.96</v>
      </c>
    </row>
    <row r="15752" s="1" customFormat="1" customHeight="1" spans="1:5">
      <c r="A15752" s="1">
        <v>1416201</v>
      </c>
      <c r="B15752" s="1" t="s">
        <v>17909</v>
      </c>
      <c r="C15752" s="1" t="s">
        <v>17910</v>
      </c>
      <c r="E15752" s="1">
        <v>0.24</v>
      </c>
    </row>
    <row r="15753" s="1" customFormat="1" customHeight="1" spans="1:5">
      <c r="A15753" s="1">
        <v>1400969</v>
      </c>
      <c r="B15753" s="1" t="s">
        <v>17911</v>
      </c>
      <c r="C15753" s="1" t="s">
        <v>215</v>
      </c>
      <c r="E15753" s="1">
        <v>0.13</v>
      </c>
    </row>
    <row r="15754" s="1" customFormat="1" customHeight="1" spans="1:5">
      <c r="A15754" s="1">
        <v>1400975</v>
      </c>
      <c r="B15754" s="1" t="s">
        <v>17912</v>
      </c>
      <c r="C15754" s="1" t="s">
        <v>232</v>
      </c>
      <c r="E15754" s="1">
        <v>3.82</v>
      </c>
    </row>
    <row r="15755" s="1" customFormat="1" customHeight="1" spans="1:5">
      <c r="A15755" s="1">
        <v>1416141</v>
      </c>
      <c r="B15755" s="1" t="s">
        <v>17913</v>
      </c>
      <c r="C15755" s="1" t="s">
        <v>232</v>
      </c>
      <c r="E15755" s="1">
        <v>3.73</v>
      </c>
    </row>
    <row r="15756" s="1" customFormat="1" customHeight="1" spans="1:5">
      <c r="A15756" s="1">
        <v>1416142</v>
      </c>
      <c r="B15756" s="1" t="s">
        <v>17914</v>
      </c>
      <c r="C15756" s="1" t="s">
        <v>232</v>
      </c>
      <c r="E15756" s="1">
        <v>5.79</v>
      </c>
    </row>
    <row r="15757" s="1" customFormat="1" customHeight="1" spans="1:5">
      <c r="A15757" s="1">
        <v>1400973</v>
      </c>
      <c r="B15757" s="1" t="s">
        <v>17915</v>
      </c>
      <c r="C15757" s="1" t="s">
        <v>232</v>
      </c>
      <c r="E15757" s="1">
        <v>1.54</v>
      </c>
    </row>
    <row r="15758" s="1" customFormat="1" customHeight="1" spans="1:5">
      <c r="A15758" s="1">
        <v>1400974</v>
      </c>
      <c r="B15758" s="1" t="s">
        <v>17916</v>
      </c>
      <c r="C15758" s="1" t="s">
        <v>232</v>
      </c>
      <c r="E15758" s="1">
        <v>1.82</v>
      </c>
    </row>
    <row r="15759" s="1" customFormat="1" customHeight="1" spans="1:5">
      <c r="A15759" s="1">
        <v>1416139</v>
      </c>
      <c r="B15759" s="1" t="s">
        <v>17917</v>
      </c>
      <c r="C15759" s="1" t="s">
        <v>232</v>
      </c>
      <c r="E15759" s="1">
        <v>2.04</v>
      </c>
    </row>
    <row r="15760" s="1" customFormat="1" customHeight="1" spans="1:5">
      <c r="A15760" s="1">
        <v>1416202</v>
      </c>
      <c r="B15760" s="1" t="s">
        <v>17918</v>
      </c>
      <c r="C15760" s="1" t="s">
        <v>232</v>
      </c>
      <c r="E15760" s="1">
        <v>2.38</v>
      </c>
    </row>
    <row r="15761" s="1" customFormat="1" customHeight="1" spans="1:5">
      <c r="A15761" s="1">
        <v>1416140</v>
      </c>
      <c r="B15761" s="1" t="s">
        <v>17919</v>
      </c>
      <c r="C15761" s="1" t="s">
        <v>232</v>
      </c>
      <c r="E15761" s="1">
        <v>2.74</v>
      </c>
    </row>
    <row r="15762" s="1" customFormat="1" customHeight="1" spans="1:5">
      <c r="A15762" s="1">
        <v>1419543</v>
      </c>
      <c r="B15762" s="1" t="s">
        <v>17920</v>
      </c>
      <c r="C15762" s="1" t="s">
        <v>215</v>
      </c>
      <c r="E15762" s="1">
        <v>0.16</v>
      </c>
    </row>
    <row r="15763" s="1" customFormat="1" customHeight="1" spans="1:5">
      <c r="A15763" s="1">
        <v>1408173</v>
      </c>
      <c r="B15763" s="1" t="s">
        <v>17921</v>
      </c>
      <c r="C15763" s="1" t="s">
        <v>17910</v>
      </c>
      <c r="E15763" s="1">
        <v>0.06</v>
      </c>
    </row>
    <row r="15764" s="1" customFormat="1" customHeight="1" spans="1:5">
      <c r="A15764" s="1">
        <v>1407063</v>
      </c>
      <c r="B15764" s="1" t="s">
        <v>17922</v>
      </c>
      <c r="C15764" s="1" t="s">
        <v>215</v>
      </c>
      <c r="E15764" s="1">
        <v>7.5</v>
      </c>
    </row>
    <row r="15765" s="1" customFormat="1" customHeight="1" spans="1:5">
      <c r="A15765" s="1">
        <v>1407064</v>
      </c>
      <c r="B15765" s="1" t="s">
        <v>17923</v>
      </c>
      <c r="C15765" s="1" t="s">
        <v>215</v>
      </c>
      <c r="E15765" s="1">
        <v>7.73</v>
      </c>
    </row>
    <row r="15766" s="1" customFormat="1" customHeight="1" spans="1:5">
      <c r="A15766" s="1">
        <v>1407065</v>
      </c>
      <c r="B15766" s="1" t="s">
        <v>17924</v>
      </c>
      <c r="C15766" s="1" t="s">
        <v>215</v>
      </c>
      <c r="E15766" s="1">
        <v>7.9</v>
      </c>
    </row>
    <row r="15767" s="1" customFormat="1" customHeight="1" spans="1:5">
      <c r="A15767" s="1">
        <v>1407066</v>
      </c>
      <c r="B15767" s="1" t="s">
        <v>17925</v>
      </c>
      <c r="C15767" s="1" t="s">
        <v>215</v>
      </c>
      <c r="E15767" s="1">
        <v>7.78</v>
      </c>
    </row>
    <row r="15768" s="1" customFormat="1" customHeight="1" spans="1:5">
      <c r="A15768" s="1">
        <v>1400977</v>
      </c>
      <c r="B15768" s="1" t="s">
        <v>17926</v>
      </c>
      <c r="C15768" s="1" t="s">
        <v>232</v>
      </c>
      <c r="E15768" s="1">
        <v>3.15</v>
      </c>
    </row>
    <row r="15769" s="1" customFormat="1" customHeight="1" spans="1:5">
      <c r="A15769" s="1">
        <v>1407067</v>
      </c>
      <c r="B15769" s="1" t="s">
        <v>17927</v>
      </c>
      <c r="C15769" s="1" t="s">
        <v>215</v>
      </c>
      <c r="E15769" s="1">
        <v>2.35</v>
      </c>
    </row>
    <row r="15770" s="1" customFormat="1" customHeight="1" spans="1:5">
      <c r="A15770" s="1">
        <v>1407068</v>
      </c>
      <c r="B15770" s="1" t="s">
        <v>17928</v>
      </c>
      <c r="C15770" s="1" t="s">
        <v>215</v>
      </c>
      <c r="E15770" s="1">
        <v>2.65</v>
      </c>
    </row>
    <row r="15771" s="1" customFormat="1" customHeight="1" spans="1:5">
      <c r="A15771" s="1">
        <v>1407069</v>
      </c>
      <c r="B15771" s="1" t="s">
        <v>17929</v>
      </c>
      <c r="C15771" s="1" t="s">
        <v>215</v>
      </c>
      <c r="E15771" s="1">
        <v>2.87</v>
      </c>
    </row>
    <row r="15772" s="1" customFormat="1" customHeight="1" spans="1:5">
      <c r="A15772" s="1">
        <v>1407070</v>
      </c>
      <c r="B15772" s="1" t="s">
        <v>17930</v>
      </c>
      <c r="C15772" s="1" t="s">
        <v>215</v>
      </c>
      <c r="E15772" s="1">
        <v>2.73</v>
      </c>
    </row>
    <row r="15773" s="1" customFormat="1" customHeight="1" spans="1:5">
      <c r="A15773" s="1">
        <v>1416257</v>
      </c>
      <c r="B15773" s="1" t="s">
        <v>17931</v>
      </c>
      <c r="C15773" s="1" t="s">
        <v>232</v>
      </c>
      <c r="E15773" s="1">
        <v>284.19</v>
      </c>
    </row>
    <row r="15774" s="1" customFormat="1" customHeight="1" spans="1:5">
      <c r="A15774" s="1">
        <v>1416253</v>
      </c>
      <c r="B15774" s="1" t="s">
        <v>17932</v>
      </c>
      <c r="C15774" s="1" t="s">
        <v>232</v>
      </c>
      <c r="E15774" s="1">
        <v>659.79</v>
      </c>
    </row>
    <row r="15775" s="1" customFormat="1" customHeight="1" spans="1:5">
      <c r="A15775" s="1">
        <v>1416254</v>
      </c>
      <c r="B15775" s="1" t="s">
        <v>17933</v>
      </c>
      <c r="C15775" s="1" t="s">
        <v>232</v>
      </c>
      <c r="E15775" s="1">
        <v>52.64</v>
      </c>
    </row>
    <row r="15776" s="1" customFormat="1" customHeight="1" spans="1:5">
      <c r="A15776" s="1">
        <v>1416255</v>
      </c>
      <c r="B15776" s="1" t="s">
        <v>17934</v>
      </c>
      <c r="C15776" s="1" t="s">
        <v>232</v>
      </c>
      <c r="E15776" s="1">
        <v>93.85</v>
      </c>
    </row>
    <row r="15777" s="1" customFormat="1" customHeight="1" spans="1:5">
      <c r="A15777" s="1">
        <v>1416256</v>
      </c>
      <c r="B15777" s="1" t="s">
        <v>17935</v>
      </c>
      <c r="C15777" s="1" t="s">
        <v>232</v>
      </c>
      <c r="E15777" s="1">
        <v>146.25</v>
      </c>
    </row>
    <row r="15778" s="1" customFormat="1" customHeight="1" spans="1:5">
      <c r="A15778" s="1">
        <v>1408028</v>
      </c>
      <c r="B15778" s="1" t="s">
        <v>17936</v>
      </c>
      <c r="C15778" s="1" t="s">
        <v>618</v>
      </c>
      <c r="E15778" s="1">
        <v>191.52</v>
      </c>
    </row>
    <row r="15779" s="1" customFormat="1" customHeight="1" spans="1:5">
      <c r="A15779" s="1">
        <v>1408027</v>
      </c>
      <c r="B15779" s="1" t="s">
        <v>17937</v>
      </c>
      <c r="C15779" s="1" t="s">
        <v>618</v>
      </c>
      <c r="E15779" s="1">
        <v>113.78</v>
      </c>
    </row>
    <row r="15780" s="1" customFormat="1" customHeight="1" spans="1:5">
      <c r="A15780" s="1">
        <v>1400978</v>
      </c>
      <c r="B15780" s="1" t="s">
        <v>17938</v>
      </c>
      <c r="C15780" s="1" t="s">
        <v>618</v>
      </c>
      <c r="E15780" s="1">
        <v>179.65</v>
      </c>
    </row>
    <row r="15781" s="1" customFormat="1" customHeight="1" spans="1:5">
      <c r="A15781" s="1">
        <v>1513941</v>
      </c>
      <c r="B15781" s="1" t="s">
        <v>17939</v>
      </c>
      <c r="C15781" s="1" t="s">
        <v>223</v>
      </c>
      <c r="E15781" s="1">
        <v>509.97</v>
      </c>
    </row>
    <row r="15782" s="1" customFormat="1" customHeight="1" spans="1:5">
      <c r="A15782" s="1">
        <v>1513940</v>
      </c>
      <c r="B15782" s="1" t="s">
        <v>17940</v>
      </c>
      <c r="C15782" s="1" t="s">
        <v>223</v>
      </c>
      <c r="E15782" s="1">
        <v>352.94</v>
      </c>
    </row>
    <row r="15783" s="1" customFormat="1" customHeight="1" spans="1:5">
      <c r="A15783" s="1">
        <v>1505879</v>
      </c>
      <c r="B15783" s="1" t="s">
        <v>17941</v>
      </c>
      <c r="C15783" s="1" t="s">
        <v>223</v>
      </c>
      <c r="E15783" s="1">
        <v>244.37</v>
      </c>
    </row>
    <row r="15784" s="1" customFormat="1" customHeight="1" spans="1:5">
      <c r="A15784" s="1">
        <v>1505878</v>
      </c>
      <c r="B15784" s="1" t="s">
        <v>17942</v>
      </c>
      <c r="C15784" s="1" t="s">
        <v>223</v>
      </c>
      <c r="E15784" s="1">
        <v>166.06</v>
      </c>
    </row>
    <row r="15785" s="1" customFormat="1" customHeight="1" spans="1:5">
      <c r="A15785" s="1">
        <v>1505877</v>
      </c>
      <c r="B15785" s="1" t="s">
        <v>17943</v>
      </c>
      <c r="C15785" s="1" t="s">
        <v>223</v>
      </c>
      <c r="E15785" s="1">
        <v>145.98</v>
      </c>
    </row>
    <row r="15786" s="1" customFormat="1" customHeight="1" spans="1:5">
      <c r="A15786" s="1">
        <v>1505860</v>
      </c>
      <c r="B15786" s="1" t="s">
        <v>17944</v>
      </c>
      <c r="C15786" s="1" t="s">
        <v>223</v>
      </c>
      <c r="E15786" s="1">
        <v>154.51</v>
      </c>
    </row>
    <row r="15787" s="1" customFormat="1" customHeight="1" spans="1:5">
      <c r="A15787" s="1">
        <v>1505859</v>
      </c>
      <c r="B15787" s="1" t="s">
        <v>17945</v>
      </c>
      <c r="C15787" s="1" t="s">
        <v>223</v>
      </c>
      <c r="E15787" s="1">
        <v>89.24</v>
      </c>
    </row>
    <row r="15788" s="1" customFormat="1" customHeight="1" spans="1:5">
      <c r="A15788" s="1">
        <v>1516204</v>
      </c>
      <c r="B15788" s="1" t="s">
        <v>17946</v>
      </c>
      <c r="C15788" s="1" t="s">
        <v>215</v>
      </c>
      <c r="E15788" s="1">
        <v>5.48</v>
      </c>
    </row>
    <row r="15789" s="1" customFormat="1" customHeight="1" spans="1:5">
      <c r="A15789" s="1">
        <v>1516312</v>
      </c>
      <c r="B15789" s="1" t="s">
        <v>17947</v>
      </c>
      <c r="C15789" s="1" t="s">
        <v>228</v>
      </c>
      <c r="E15789" s="1">
        <v>41.59</v>
      </c>
    </row>
    <row r="15790" s="1" customFormat="1" customHeight="1" spans="1:5">
      <c r="A15790" s="1">
        <v>1516304</v>
      </c>
      <c r="B15790" s="1" t="s">
        <v>17948</v>
      </c>
      <c r="C15790" s="1" t="s">
        <v>228</v>
      </c>
      <c r="E15790" s="1">
        <v>53.99</v>
      </c>
    </row>
    <row r="15791" s="1" customFormat="1" customHeight="1" spans="1:5">
      <c r="A15791" s="1">
        <v>1516308</v>
      </c>
      <c r="B15791" s="1" t="s">
        <v>17949</v>
      </c>
      <c r="C15791" s="1" t="s">
        <v>228</v>
      </c>
      <c r="E15791" s="1">
        <v>44.14</v>
      </c>
    </row>
    <row r="15792" s="1" customFormat="1" customHeight="1" spans="1:5">
      <c r="A15792" s="1">
        <v>1516313</v>
      </c>
      <c r="B15792" s="1" t="s">
        <v>17950</v>
      </c>
      <c r="C15792" s="1" t="s">
        <v>228</v>
      </c>
      <c r="E15792" s="1">
        <v>49.58</v>
      </c>
    </row>
    <row r="15793" s="1" customFormat="1" customHeight="1" spans="1:5">
      <c r="A15793" s="1">
        <v>1516305</v>
      </c>
      <c r="B15793" s="1" t="s">
        <v>17951</v>
      </c>
      <c r="C15793" s="1" t="s">
        <v>228</v>
      </c>
      <c r="E15793" s="1">
        <v>64.98</v>
      </c>
    </row>
    <row r="15794" s="1" customFormat="1" customHeight="1" spans="1:5">
      <c r="A15794" s="1">
        <v>1516309</v>
      </c>
      <c r="B15794" s="1" t="s">
        <v>17952</v>
      </c>
      <c r="C15794" s="1" t="s">
        <v>228</v>
      </c>
      <c r="E15794" s="1">
        <v>53.09</v>
      </c>
    </row>
    <row r="15795" s="1" customFormat="1" customHeight="1" spans="1:5">
      <c r="A15795" s="1">
        <v>1516314</v>
      </c>
      <c r="B15795" s="1" t="s">
        <v>17953</v>
      </c>
      <c r="C15795" s="1" t="s">
        <v>228</v>
      </c>
      <c r="E15795" s="1">
        <v>58.37</v>
      </c>
    </row>
    <row r="15796" s="1" customFormat="1" customHeight="1" spans="1:5">
      <c r="A15796" s="1">
        <v>1516306</v>
      </c>
      <c r="B15796" s="1" t="s">
        <v>17954</v>
      </c>
      <c r="C15796" s="1" t="s">
        <v>228</v>
      </c>
      <c r="E15796" s="1">
        <v>77.06</v>
      </c>
    </row>
    <row r="15797" s="1" customFormat="1" customHeight="1" spans="1:5">
      <c r="A15797" s="1">
        <v>1516310</v>
      </c>
      <c r="B15797" s="1" t="s">
        <v>17955</v>
      </c>
      <c r="C15797" s="1" t="s">
        <v>228</v>
      </c>
      <c r="E15797" s="1">
        <v>62.59</v>
      </c>
    </row>
    <row r="15798" s="1" customFormat="1" customHeight="1" spans="1:5">
      <c r="A15798" s="1">
        <v>1516311</v>
      </c>
      <c r="B15798" s="1" t="s">
        <v>17956</v>
      </c>
      <c r="C15798" s="1" t="s">
        <v>228</v>
      </c>
      <c r="E15798" s="1">
        <v>31.92</v>
      </c>
    </row>
    <row r="15799" s="1" customFormat="1" customHeight="1" spans="1:5">
      <c r="A15799" s="1">
        <v>1516303</v>
      </c>
      <c r="B15799" s="1" t="s">
        <v>17957</v>
      </c>
      <c r="C15799" s="1" t="s">
        <v>228</v>
      </c>
      <c r="E15799" s="1">
        <v>43.04</v>
      </c>
    </row>
    <row r="15800" s="1" customFormat="1" customHeight="1" spans="1:5">
      <c r="A15800" s="1">
        <v>1516307</v>
      </c>
      <c r="B15800" s="1" t="s">
        <v>17958</v>
      </c>
      <c r="C15800" s="1" t="s">
        <v>228</v>
      </c>
      <c r="E15800" s="1">
        <v>35.59</v>
      </c>
    </row>
    <row r="15801" s="1" customFormat="1" customHeight="1" spans="1:5">
      <c r="A15801" s="1">
        <v>1516298</v>
      </c>
      <c r="B15801" s="1" t="s">
        <v>17959</v>
      </c>
      <c r="C15801" s="1" t="s">
        <v>228</v>
      </c>
      <c r="E15801" s="1">
        <v>29.86</v>
      </c>
    </row>
    <row r="15802" s="1" customFormat="1" customHeight="1" spans="1:5">
      <c r="A15802" s="1">
        <v>1516299</v>
      </c>
      <c r="B15802" s="1" t="s">
        <v>17960</v>
      </c>
      <c r="C15802" s="1" t="s">
        <v>228</v>
      </c>
      <c r="E15802" s="1">
        <v>31.95</v>
      </c>
    </row>
    <row r="15803" s="1" customFormat="1" customHeight="1" spans="1:5">
      <c r="A15803" s="1">
        <v>1516300</v>
      </c>
      <c r="B15803" s="1" t="s">
        <v>306</v>
      </c>
      <c r="C15803" s="1" t="s">
        <v>228</v>
      </c>
      <c r="E15803" s="1">
        <v>41.94</v>
      </c>
    </row>
    <row r="15804" s="1" customFormat="1" customHeight="1" spans="1:5">
      <c r="A15804" s="1">
        <v>1516301</v>
      </c>
      <c r="B15804" s="1" t="s">
        <v>17961</v>
      </c>
      <c r="C15804" s="1" t="s">
        <v>228</v>
      </c>
      <c r="E15804" s="1">
        <v>62</v>
      </c>
    </row>
    <row r="15805" s="1" customFormat="1" customHeight="1" spans="1:5">
      <c r="A15805" s="1">
        <v>1516302</v>
      </c>
      <c r="B15805" s="1" t="s">
        <v>309</v>
      </c>
      <c r="C15805" s="1" t="s">
        <v>228</v>
      </c>
      <c r="E15805" s="1">
        <v>81.94</v>
      </c>
    </row>
    <row r="15806" s="1" customFormat="1" customHeight="1" spans="1:5">
      <c r="A15806" s="1">
        <v>1516296</v>
      </c>
      <c r="B15806" s="1" t="s">
        <v>17962</v>
      </c>
      <c r="C15806" s="1" t="s">
        <v>228</v>
      </c>
      <c r="E15806" s="1">
        <v>22.44</v>
      </c>
    </row>
    <row r="15807" s="1" customFormat="1" customHeight="1" spans="1:5">
      <c r="A15807" s="1">
        <v>1516297</v>
      </c>
      <c r="B15807" s="1" t="s">
        <v>17963</v>
      </c>
      <c r="C15807" s="1" t="s">
        <v>228</v>
      </c>
      <c r="E15807" s="1">
        <v>28.86</v>
      </c>
    </row>
    <row r="15808" s="1" customFormat="1" customHeight="1" spans="1:5">
      <c r="A15808" s="1">
        <v>1505847</v>
      </c>
      <c r="B15808" s="1" t="s">
        <v>17964</v>
      </c>
      <c r="C15808" s="1" t="s">
        <v>228</v>
      </c>
      <c r="E15808" s="1">
        <v>166.68</v>
      </c>
    </row>
    <row r="15809" s="1" customFormat="1" customHeight="1" spans="1:5">
      <c r="A15809" s="1">
        <v>1505848</v>
      </c>
      <c r="B15809" s="1" t="s">
        <v>17965</v>
      </c>
      <c r="C15809" s="1" t="s">
        <v>228</v>
      </c>
      <c r="E15809" s="1">
        <v>162.5</v>
      </c>
    </row>
    <row r="15810" s="1" customFormat="1" customHeight="1" spans="1:5">
      <c r="A15810" s="1">
        <v>1505849</v>
      </c>
      <c r="B15810" s="1" t="s">
        <v>17966</v>
      </c>
      <c r="C15810" s="1" t="s">
        <v>228</v>
      </c>
      <c r="E15810" s="1">
        <v>160.18</v>
      </c>
    </row>
    <row r="15811" s="1" customFormat="1" customHeight="1" spans="1:5">
      <c r="A15811" s="1">
        <v>1505930</v>
      </c>
      <c r="B15811" s="1" t="s">
        <v>17967</v>
      </c>
      <c r="C15811" s="1" t="s">
        <v>228</v>
      </c>
      <c r="E15811" s="1">
        <v>188.61</v>
      </c>
    </row>
    <row r="15812" s="1" customFormat="1" customHeight="1" spans="1:5">
      <c r="A15812" s="1">
        <v>1506055</v>
      </c>
      <c r="B15812" s="1" t="s">
        <v>274</v>
      </c>
      <c r="C15812" s="1" t="s">
        <v>223</v>
      </c>
      <c r="E15812" s="1">
        <v>387.8</v>
      </c>
    </row>
    <row r="15813" s="1" customFormat="1" customHeight="1" spans="1:5">
      <c r="A15813" s="1">
        <v>1506056</v>
      </c>
      <c r="B15813" s="1" t="s">
        <v>17968</v>
      </c>
      <c r="C15813" s="1" t="s">
        <v>223</v>
      </c>
      <c r="E15813" s="1">
        <v>274.49</v>
      </c>
    </row>
    <row r="15814" s="1" customFormat="1" customHeight="1" spans="1:5">
      <c r="A15814" s="1">
        <v>1516318</v>
      </c>
      <c r="B15814" s="1" t="s">
        <v>17969</v>
      </c>
      <c r="C15814" s="1" t="s">
        <v>228</v>
      </c>
      <c r="E15814" s="1">
        <v>483.82</v>
      </c>
    </row>
    <row r="15815" s="1" customFormat="1" customHeight="1" spans="1:5">
      <c r="A15815" s="1">
        <v>1516317</v>
      </c>
      <c r="B15815" s="1" t="s">
        <v>17970</v>
      </c>
      <c r="C15815" s="1" t="s">
        <v>228</v>
      </c>
      <c r="E15815" s="1">
        <v>594.85</v>
      </c>
    </row>
    <row r="15816" s="1" customFormat="1" customHeight="1" spans="1:5">
      <c r="A15816" s="1">
        <v>1600965</v>
      </c>
      <c r="B15816" s="1" t="s">
        <v>17971</v>
      </c>
      <c r="C15816" s="1" t="s">
        <v>223</v>
      </c>
      <c r="E15816" s="1">
        <v>94.98</v>
      </c>
    </row>
    <row r="15817" s="1" customFormat="1" customHeight="1" spans="1:5">
      <c r="A15817" s="1">
        <v>1600408</v>
      </c>
      <c r="B15817" s="1" t="s">
        <v>17972</v>
      </c>
      <c r="C15817" s="1" t="s">
        <v>228</v>
      </c>
      <c r="E15817" s="1">
        <v>17.75</v>
      </c>
    </row>
    <row r="15818" s="1" customFormat="1" customHeight="1" spans="1:5">
      <c r="A15818" s="1">
        <v>1600990</v>
      </c>
      <c r="B15818" s="1" t="s">
        <v>17973</v>
      </c>
      <c r="C15818" s="1" t="s">
        <v>223</v>
      </c>
      <c r="E15818" s="1">
        <v>728.43</v>
      </c>
    </row>
    <row r="15819" s="1" customFormat="1" customHeight="1" spans="1:5">
      <c r="A15819" s="1">
        <v>1600989</v>
      </c>
      <c r="B15819" s="1" t="s">
        <v>17974</v>
      </c>
      <c r="C15819" s="1" t="s">
        <v>223</v>
      </c>
      <c r="E15819" s="1">
        <v>387.5</v>
      </c>
    </row>
    <row r="15820" s="1" customFormat="1" customHeight="1" spans="1:5">
      <c r="A15820" s="1">
        <v>1600438</v>
      </c>
      <c r="B15820" s="1" t="s">
        <v>17975</v>
      </c>
      <c r="C15820" s="1" t="s">
        <v>223</v>
      </c>
      <c r="E15820" s="1">
        <v>562.72</v>
      </c>
    </row>
    <row r="15821" s="1" customFormat="1" customHeight="1" spans="1:5">
      <c r="A15821" s="1">
        <v>1600436</v>
      </c>
      <c r="B15821" s="1" t="s">
        <v>353</v>
      </c>
      <c r="C15821" s="1" t="s">
        <v>223</v>
      </c>
      <c r="E15821" s="1">
        <v>384.84</v>
      </c>
    </row>
    <row r="15822" s="1" customFormat="1" customHeight="1" spans="1:5">
      <c r="A15822" s="1">
        <v>1600895</v>
      </c>
      <c r="B15822" s="1" t="s">
        <v>17976</v>
      </c>
      <c r="C15822" s="1" t="s">
        <v>228</v>
      </c>
      <c r="E15822" s="1">
        <v>13.37</v>
      </c>
    </row>
    <row r="15823" s="1" customFormat="1" customHeight="1" spans="1:5">
      <c r="A15823" s="1">
        <v>1600897</v>
      </c>
      <c r="B15823" s="1" t="s">
        <v>17977</v>
      </c>
      <c r="C15823" s="1" t="s">
        <v>228</v>
      </c>
      <c r="E15823" s="1">
        <v>3.61</v>
      </c>
    </row>
    <row r="15824" s="1" customFormat="1" customHeight="1" spans="1:5">
      <c r="A15824" s="1">
        <v>1619004</v>
      </c>
      <c r="B15824" s="1" t="s">
        <v>17978</v>
      </c>
      <c r="C15824" s="1" t="s">
        <v>223</v>
      </c>
      <c r="E15824" s="1">
        <v>6.97</v>
      </c>
    </row>
    <row r="15825" s="1" customFormat="1" customHeight="1" spans="1:5">
      <c r="A15825" s="1">
        <v>1600896</v>
      </c>
      <c r="B15825" s="1" t="s">
        <v>17979</v>
      </c>
      <c r="C15825" s="1" t="s">
        <v>228</v>
      </c>
      <c r="E15825" s="1">
        <v>15.94</v>
      </c>
    </row>
    <row r="15826" s="1" customFormat="1" customHeight="1" spans="1:5">
      <c r="A15826" s="1">
        <v>1619003</v>
      </c>
      <c r="B15826" s="1" t="s">
        <v>17980</v>
      </c>
      <c r="C15826" s="1" t="s">
        <v>223</v>
      </c>
      <c r="E15826" s="1">
        <v>77.61</v>
      </c>
    </row>
    <row r="15827" s="1" customFormat="1" customHeight="1" spans="1:5">
      <c r="A15827" s="1">
        <v>1600414</v>
      </c>
      <c r="B15827" s="1" t="s">
        <v>17981</v>
      </c>
      <c r="C15827" s="1" t="s">
        <v>228</v>
      </c>
      <c r="E15827" s="1">
        <v>1.07</v>
      </c>
    </row>
    <row r="15828" s="1" customFormat="1" customHeight="1" spans="1:5">
      <c r="A15828" s="1">
        <v>1608148</v>
      </c>
      <c r="B15828" s="1" t="s">
        <v>17982</v>
      </c>
      <c r="C15828" s="1" t="s">
        <v>232</v>
      </c>
      <c r="E15828" s="1">
        <v>448.84</v>
      </c>
    </row>
    <row r="15829" s="1" customFormat="1" customHeight="1" spans="1:5">
      <c r="A15829" s="1">
        <v>1608021</v>
      </c>
      <c r="B15829" s="1" t="s">
        <v>17983</v>
      </c>
      <c r="C15829" s="1" t="s">
        <v>232</v>
      </c>
      <c r="E15829" s="1">
        <v>115.97</v>
      </c>
    </row>
    <row r="15830" s="1" customFormat="1" customHeight="1" spans="1:5">
      <c r="A15830" s="1">
        <v>1608024</v>
      </c>
      <c r="B15830" s="1" t="s">
        <v>17984</v>
      </c>
      <c r="C15830" s="1" t="s">
        <v>232</v>
      </c>
      <c r="E15830" s="1">
        <v>119.91</v>
      </c>
    </row>
    <row r="15831" s="1" customFormat="1" customHeight="1" spans="1:5">
      <c r="A15831" s="1">
        <v>1608026</v>
      </c>
      <c r="B15831" s="1" t="s">
        <v>17985</v>
      </c>
      <c r="C15831" s="1" t="s">
        <v>232</v>
      </c>
      <c r="E15831" s="1">
        <v>148.25</v>
      </c>
    </row>
    <row r="15832" s="1" customFormat="1" customHeight="1" spans="1:5">
      <c r="A15832" s="1">
        <v>1608142</v>
      </c>
      <c r="B15832" s="1" t="s">
        <v>17986</v>
      </c>
      <c r="C15832" s="1" t="s">
        <v>232</v>
      </c>
      <c r="E15832" s="1">
        <v>177.79</v>
      </c>
    </row>
    <row r="15833" s="1" customFormat="1" customHeight="1" spans="1:5">
      <c r="A15833" s="1">
        <v>1608143</v>
      </c>
      <c r="B15833" s="1" t="s">
        <v>17987</v>
      </c>
      <c r="C15833" s="1" t="s">
        <v>232</v>
      </c>
      <c r="E15833" s="1">
        <v>181.26</v>
      </c>
    </row>
    <row r="15834" s="1" customFormat="1" customHeight="1" spans="1:5">
      <c r="A15834" s="1">
        <v>1608144</v>
      </c>
      <c r="B15834" s="1" t="s">
        <v>17988</v>
      </c>
      <c r="C15834" s="1" t="s">
        <v>232</v>
      </c>
      <c r="E15834" s="1">
        <v>195.81</v>
      </c>
    </row>
    <row r="15835" s="1" customFormat="1" customHeight="1" spans="1:5">
      <c r="A15835" s="1">
        <v>1608145</v>
      </c>
      <c r="B15835" s="1" t="s">
        <v>17989</v>
      </c>
      <c r="C15835" s="1" t="s">
        <v>232</v>
      </c>
      <c r="E15835" s="1">
        <v>203.42</v>
      </c>
    </row>
    <row r="15836" s="1" customFormat="1" customHeight="1" spans="1:5">
      <c r="A15836" s="1">
        <v>1608146</v>
      </c>
      <c r="B15836" s="1" t="s">
        <v>17990</v>
      </c>
      <c r="C15836" s="1" t="s">
        <v>232</v>
      </c>
      <c r="E15836" s="1">
        <v>219.25</v>
      </c>
    </row>
    <row r="15837" s="1" customFormat="1" customHeight="1" spans="1:5">
      <c r="A15837" s="1">
        <v>1608147</v>
      </c>
      <c r="B15837" s="1" t="s">
        <v>17991</v>
      </c>
      <c r="C15837" s="1" t="s">
        <v>232</v>
      </c>
      <c r="E15837" s="1">
        <v>327.69</v>
      </c>
    </row>
    <row r="15838" s="1" customFormat="1" customHeight="1" spans="1:5">
      <c r="A15838" s="1">
        <v>1608019</v>
      </c>
      <c r="B15838" s="1" t="s">
        <v>17992</v>
      </c>
      <c r="C15838" s="1" t="s">
        <v>232</v>
      </c>
      <c r="E15838" s="1">
        <v>18.29</v>
      </c>
    </row>
    <row r="15839" s="1" customFormat="1" customHeight="1" spans="1:5">
      <c r="A15839" s="1">
        <v>1608020</v>
      </c>
      <c r="B15839" s="1" t="s">
        <v>17993</v>
      </c>
      <c r="C15839" s="1" t="s">
        <v>232</v>
      </c>
      <c r="E15839" s="1">
        <v>28.49</v>
      </c>
    </row>
    <row r="15840" s="1" customFormat="1" customHeight="1" spans="1:5">
      <c r="A15840" s="1">
        <v>1608025</v>
      </c>
      <c r="B15840" s="1" t="s">
        <v>17994</v>
      </c>
      <c r="C15840" s="1" t="s">
        <v>232</v>
      </c>
      <c r="E15840" s="1">
        <v>34.61</v>
      </c>
    </row>
    <row r="15841" s="1" customFormat="1" customHeight="1" spans="1:5">
      <c r="A15841" s="1">
        <v>1600966</v>
      </c>
      <c r="B15841" s="1" t="s">
        <v>17995</v>
      </c>
      <c r="C15841" s="1" t="s">
        <v>232</v>
      </c>
      <c r="E15841" s="1">
        <v>0.73</v>
      </c>
    </row>
    <row r="15842" s="1" customFormat="1" customHeight="1" spans="1:5">
      <c r="A15842" s="1">
        <v>1600898</v>
      </c>
      <c r="B15842" s="1" t="s">
        <v>17996</v>
      </c>
      <c r="C15842" s="1" t="s">
        <v>228</v>
      </c>
      <c r="E15842" s="1">
        <v>12.08</v>
      </c>
    </row>
    <row r="15843" s="1" customFormat="1" customHeight="1" spans="1:5">
      <c r="A15843" s="1">
        <v>1600441</v>
      </c>
      <c r="B15843" s="1" t="s">
        <v>17997</v>
      </c>
      <c r="C15843" s="1" t="s">
        <v>228</v>
      </c>
      <c r="E15843" s="1">
        <v>3.87</v>
      </c>
    </row>
    <row r="15844" s="1" customFormat="1" customHeight="1" spans="1:5">
      <c r="A15844" s="1">
        <v>1600404</v>
      </c>
      <c r="B15844" s="1" t="s">
        <v>17998</v>
      </c>
      <c r="C15844" s="1" t="s">
        <v>232</v>
      </c>
      <c r="E15844" s="1">
        <v>9.7</v>
      </c>
    </row>
    <row r="15845" s="1" customFormat="1" customHeight="1" spans="1:5">
      <c r="A15845" s="1">
        <v>1600405</v>
      </c>
      <c r="B15845" s="1" t="s">
        <v>17999</v>
      </c>
      <c r="C15845" s="1" t="s">
        <v>232</v>
      </c>
      <c r="E15845" s="1">
        <v>10.77</v>
      </c>
    </row>
    <row r="15846" s="1" customFormat="1" customHeight="1" spans="1:5">
      <c r="A15846" s="1">
        <v>1716605</v>
      </c>
      <c r="B15846" s="1" t="s">
        <v>18000</v>
      </c>
      <c r="C15846" s="1" t="s">
        <v>223</v>
      </c>
      <c r="E15846" s="1">
        <v>102.57</v>
      </c>
    </row>
    <row r="15847" s="1" customFormat="1" customHeight="1" spans="1:5">
      <c r="A15847" s="1">
        <v>1716610</v>
      </c>
      <c r="B15847" s="1" t="s">
        <v>18001</v>
      </c>
      <c r="C15847" s="1" t="s">
        <v>223</v>
      </c>
      <c r="E15847" s="1">
        <v>106.2</v>
      </c>
    </row>
    <row r="15848" s="1" customFormat="1" customHeight="1" spans="1:5">
      <c r="A15848" s="1">
        <v>1716611</v>
      </c>
      <c r="B15848" s="1" t="s">
        <v>18002</v>
      </c>
      <c r="C15848" s="1" t="s">
        <v>223</v>
      </c>
      <c r="E15848" s="1">
        <v>106.66</v>
      </c>
    </row>
    <row r="15849" s="1" customFormat="1" customHeight="1" spans="1:5">
      <c r="A15849" s="1">
        <v>1716612</v>
      </c>
      <c r="B15849" s="1" t="s">
        <v>18003</v>
      </c>
      <c r="C15849" s="1" t="s">
        <v>223</v>
      </c>
      <c r="E15849" s="1">
        <v>107.11</v>
      </c>
    </row>
    <row r="15850" s="1" customFormat="1" customHeight="1" spans="1:5">
      <c r="A15850" s="1">
        <v>1716613</v>
      </c>
      <c r="B15850" s="1" t="s">
        <v>18004</v>
      </c>
      <c r="C15850" s="1" t="s">
        <v>223</v>
      </c>
      <c r="E15850" s="1">
        <v>107.56</v>
      </c>
    </row>
    <row r="15851" s="1" customFormat="1" customHeight="1" spans="1:5">
      <c r="A15851" s="1">
        <v>1716614</v>
      </c>
      <c r="B15851" s="1" t="s">
        <v>18005</v>
      </c>
      <c r="C15851" s="1" t="s">
        <v>223</v>
      </c>
      <c r="E15851" s="1">
        <v>108.47</v>
      </c>
    </row>
    <row r="15852" s="1" customFormat="1" customHeight="1" spans="1:5">
      <c r="A15852" s="1">
        <v>1716615</v>
      </c>
      <c r="B15852" s="1" t="s">
        <v>18006</v>
      </c>
      <c r="C15852" s="1" t="s">
        <v>223</v>
      </c>
      <c r="E15852" s="1">
        <v>109.38</v>
      </c>
    </row>
    <row r="15853" s="1" customFormat="1" customHeight="1" spans="1:5">
      <c r="A15853" s="1">
        <v>1716616</v>
      </c>
      <c r="B15853" s="1" t="s">
        <v>18007</v>
      </c>
      <c r="C15853" s="1" t="s">
        <v>223</v>
      </c>
      <c r="E15853" s="1">
        <v>110.74</v>
      </c>
    </row>
    <row r="15854" s="1" customFormat="1" customHeight="1" spans="1:5">
      <c r="A15854" s="1">
        <v>1716606</v>
      </c>
      <c r="B15854" s="1" t="s">
        <v>18008</v>
      </c>
      <c r="C15854" s="1" t="s">
        <v>223</v>
      </c>
      <c r="E15854" s="1">
        <v>103.93</v>
      </c>
    </row>
    <row r="15855" s="1" customFormat="1" customHeight="1" spans="1:5">
      <c r="A15855" s="1">
        <v>1716617</v>
      </c>
      <c r="B15855" s="1" t="s">
        <v>18009</v>
      </c>
      <c r="C15855" s="1" t="s">
        <v>223</v>
      </c>
      <c r="E15855" s="1">
        <v>111.65</v>
      </c>
    </row>
    <row r="15856" s="1" customFormat="1" customHeight="1" spans="1:5">
      <c r="A15856" s="1">
        <v>1716607</v>
      </c>
      <c r="B15856" s="1" t="s">
        <v>18010</v>
      </c>
      <c r="C15856" s="1" t="s">
        <v>223</v>
      </c>
      <c r="E15856" s="1">
        <v>104.38</v>
      </c>
    </row>
    <row r="15857" s="1" customFormat="1" customHeight="1" spans="1:5">
      <c r="A15857" s="1">
        <v>1716608</v>
      </c>
      <c r="B15857" s="1" t="s">
        <v>18011</v>
      </c>
      <c r="C15857" s="1" t="s">
        <v>223</v>
      </c>
      <c r="E15857" s="1">
        <v>105.29</v>
      </c>
    </row>
    <row r="15858" s="1" customFormat="1" customHeight="1" spans="1:5">
      <c r="A15858" s="1">
        <v>1716609</v>
      </c>
      <c r="B15858" s="1" t="s">
        <v>18012</v>
      </c>
      <c r="C15858" s="1" t="s">
        <v>223</v>
      </c>
      <c r="E15858" s="1">
        <v>105.75</v>
      </c>
    </row>
    <row r="15859" s="1" customFormat="1" customHeight="1" spans="1:5">
      <c r="A15859" s="1">
        <v>1716604</v>
      </c>
      <c r="B15859" s="1" t="s">
        <v>18013</v>
      </c>
      <c r="C15859" s="1" t="s">
        <v>223</v>
      </c>
      <c r="E15859" s="1">
        <v>59.64</v>
      </c>
    </row>
    <row r="15860" s="1" customFormat="1" customHeight="1" spans="1:5">
      <c r="A15860" s="1">
        <v>1716623</v>
      </c>
      <c r="B15860" s="1" t="s">
        <v>18014</v>
      </c>
      <c r="C15860" s="1" t="s">
        <v>223</v>
      </c>
      <c r="E15860" s="1">
        <v>58.48</v>
      </c>
    </row>
    <row r="15861" s="1" customFormat="1" customHeight="1" spans="1:5">
      <c r="A15861" s="1">
        <v>1716624</v>
      </c>
      <c r="B15861" s="1" t="s">
        <v>18015</v>
      </c>
      <c r="C15861" s="1" t="s">
        <v>223</v>
      </c>
      <c r="E15861" s="1">
        <v>101.4</v>
      </c>
    </row>
    <row r="15862" s="1" customFormat="1" customHeight="1" spans="1:5">
      <c r="A15862" s="1">
        <v>1716629</v>
      </c>
      <c r="B15862" s="1" t="s">
        <v>18016</v>
      </c>
      <c r="C15862" s="1" t="s">
        <v>223</v>
      </c>
      <c r="E15862" s="1">
        <v>105.04</v>
      </c>
    </row>
    <row r="15863" s="1" customFormat="1" customHeight="1" spans="1:5">
      <c r="A15863" s="1">
        <v>1716630</v>
      </c>
      <c r="B15863" s="1" t="s">
        <v>18017</v>
      </c>
      <c r="C15863" s="1" t="s">
        <v>223</v>
      </c>
      <c r="E15863" s="1">
        <v>105.49</v>
      </c>
    </row>
    <row r="15864" s="1" customFormat="1" customHeight="1" spans="1:5">
      <c r="A15864" s="1">
        <v>1716631</v>
      </c>
      <c r="B15864" s="1" t="s">
        <v>18018</v>
      </c>
      <c r="C15864" s="1" t="s">
        <v>223</v>
      </c>
      <c r="E15864" s="1">
        <v>105.95</v>
      </c>
    </row>
    <row r="15865" s="1" customFormat="1" customHeight="1" spans="1:5">
      <c r="A15865" s="1">
        <v>1716632</v>
      </c>
      <c r="B15865" s="1" t="s">
        <v>18019</v>
      </c>
      <c r="C15865" s="1" t="s">
        <v>223</v>
      </c>
      <c r="E15865" s="1">
        <v>106.4</v>
      </c>
    </row>
    <row r="15866" s="1" customFormat="1" customHeight="1" spans="1:5">
      <c r="A15866" s="1">
        <v>1716633</v>
      </c>
      <c r="B15866" s="1" t="s">
        <v>18020</v>
      </c>
      <c r="C15866" s="1" t="s">
        <v>223</v>
      </c>
      <c r="E15866" s="1">
        <v>107.31</v>
      </c>
    </row>
    <row r="15867" s="1" customFormat="1" customHeight="1" spans="1:5">
      <c r="A15867" s="1">
        <v>1716634</v>
      </c>
      <c r="B15867" s="1" t="s">
        <v>18021</v>
      </c>
      <c r="C15867" s="1" t="s">
        <v>223</v>
      </c>
      <c r="E15867" s="1">
        <v>108.22</v>
      </c>
    </row>
    <row r="15868" s="1" customFormat="1" customHeight="1" spans="1:5">
      <c r="A15868" s="1">
        <v>1716635</v>
      </c>
      <c r="B15868" s="1" t="s">
        <v>18022</v>
      </c>
      <c r="C15868" s="1" t="s">
        <v>223</v>
      </c>
      <c r="E15868" s="1">
        <v>109.58</v>
      </c>
    </row>
    <row r="15869" s="1" customFormat="1" customHeight="1" spans="1:5">
      <c r="A15869" s="1">
        <v>1716625</v>
      </c>
      <c r="B15869" s="1" t="s">
        <v>18023</v>
      </c>
      <c r="C15869" s="1" t="s">
        <v>223</v>
      </c>
      <c r="E15869" s="1">
        <v>102.77</v>
      </c>
    </row>
    <row r="15870" s="1" customFormat="1" customHeight="1" spans="1:5">
      <c r="A15870" s="1">
        <v>1716636</v>
      </c>
      <c r="B15870" s="1" t="s">
        <v>18024</v>
      </c>
      <c r="C15870" s="1" t="s">
        <v>223</v>
      </c>
      <c r="E15870" s="1">
        <v>110.49</v>
      </c>
    </row>
    <row r="15871" s="1" customFormat="1" customHeight="1" spans="1:5">
      <c r="A15871" s="1">
        <v>1716626</v>
      </c>
      <c r="B15871" s="1" t="s">
        <v>18025</v>
      </c>
      <c r="C15871" s="1" t="s">
        <v>223</v>
      </c>
      <c r="E15871" s="1">
        <v>103.22</v>
      </c>
    </row>
    <row r="15872" s="1" customFormat="1" customHeight="1" spans="1:5">
      <c r="A15872" s="1">
        <v>1716627</v>
      </c>
      <c r="B15872" s="1" t="s">
        <v>18026</v>
      </c>
      <c r="C15872" s="1" t="s">
        <v>223</v>
      </c>
      <c r="E15872" s="1">
        <v>104.13</v>
      </c>
    </row>
    <row r="15873" s="1" customFormat="1" customHeight="1" spans="1:5">
      <c r="A15873" s="1">
        <v>1716628</v>
      </c>
      <c r="B15873" s="1" t="s">
        <v>18027</v>
      </c>
      <c r="C15873" s="1" t="s">
        <v>223</v>
      </c>
      <c r="E15873" s="1">
        <v>104.58</v>
      </c>
    </row>
    <row r="15874" s="1" customFormat="1" customHeight="1" spans="1:5">
      <c r="A15874" s="1">
        <v>1716640</v>
      </c>
      <c r="B15874" s="1" t="s">
        <v>18028</v>
      </c>
      <c r="C15874" s="1" t="s">
        <v>223</v>
      </c>
      <c r="E15874" s="1">
        <v>29.83</v>
      </c>
    </row>
    <row r="15875" s="1" customFormat="1" customHeight="1" spans="1:5">
      <c r="A15875" s="1">
        <v>1716641</v>
      </c>
      <c r="B15875" s="1" t="s">
        <v>18029</v>
      </c>
      <c r="C15875" s="1" t="s">
        <v>223</v>
      </c>
      <c r="E15875" s="1">
        <v>38.64</v>
      </c>
    </row>
    <row r="15876" s="1" customFormat="1" customHeight="1" spans="1:5">
      <c r="A15876" s="1">
        <v>1716646</v>
      </c>
      <c r="B15876" s="1" t="s">
        <v>18030</v>
      </c>
      <c r="C15876" s="1" t="s">
        <v>223</v>
      </c>
      <c r="E15876" s="1">
        <v>39.18</v>
      </c>
    </row>
    <row r="15877" s="1" customFormat="1" customHeight="1" spans="1:5">
      <c r="A15877" s="1">
        <v>1716647</v>
      </c>
      <c r="B15877" s="1" t="s">
        <v>18031</v>
      </c>
      <c r="C15877" s="1" t="s">
        <v>223</v>
      </c>
      <c r="E15877" s="1">
        <v>39.24</v>
      </c>
    </row>
    <row r="15878" s="1" customFormat="1" customHeight="1" spans="1:5">
      <c r="A15878" s="1">
        <v>1716648</v>
      </c>
      <c r="B15878" s="1" t="s">
        <v>18032</v>
      </c>
      <c r="C15878" s="1" t="s">
        <v>223</v>
      </c>
      <c r="E15878" s="1">
        <v>39.35</v>
      </c>
    </row>
    <row r="15879" s="1" customFormat="1" customHeight="1" spans="1:5">
      <c r="A15879" s="1">
        <v>1716649</v>
      </c>
      <c r="B15879" s="1" t="s">
        <v>18033</v>
      </c>
      <c r="C15879" s="1" t="s">
        <v>223</v>
      </c>
      <c r="E15879" s="1">
        <v>39.4</v>
      </c>
    </row>
    <row r="15880" s="1" customFormat="1" customHeight="1" spans="1:5">
      <c r="A15880" s="1">
        <v>1716650</v>
      </c>
      <c r="B15880" s="1" t="s">
        <v>18034</v>
      </c>
      <c r="C15880" s="1" t="s">
        <v>223</v>
      </c>
      <c r="E15880" s="1">
        <v>39.51</v>
      </c>
    </row>
    <row r="15881" s="1" customFormat="1" customHeight="1" spans="1:5">
      <c r="A15881" s="1">
        <v>1716651</v>
      </c>
      <c r="B15881" s="1" t="s">
        <v>18035</v>
      </c>
      <c r="C15881" s="1" t="s">
        <v>223</v>
      </c>
      <c r="E15881" s="1">
        <v>39.62</v>
      </c>
    </row>
    <row r="15882" s="1" customFormat="1" customHeight="1" spans="1:5">
      <c r="A15882" s="1">
        <v>1716652</v>
      </c>
      <c r="B15882" s="1" t="s">
        <v>18036</v>
      </c>
      <c r="C15882" s="1" t="s">
        <v>223</v>
      </c>
      <c r="E15882" s="1">
        <v>39.84</v>
      </c>
    </row>
    <row r="15883" s="1" customFormat="1" customHeight="1" spans="1:5">
      <c r="A15883" s="1">
        <v>1716642</v>
      </c>
      <c r="B15883" s="1" t="s">
        <v>18037</v>
      </c>
      <c r="C15883" s="1" t="s">
        <v>223</v>
      </c>
      <c r="E15883" s="1">
        <v>38.8</v>
      </c>
    </row>
    <row r="15884" s="1" customFormat="1" customHeight="1" spans="1:5">
      <c r="A15884" s="1">
        <v>1716653</v>
      </c>
      <c r="B15884" s="1" t="s">
        <v>18038</v>
      </c>
      <c r="C15884" s="1" t="s">
        <v>223</v>
      </c>
      <c r="E15884" s="1">
        <v>40.01</v>
      </c>
    </row>
    <row r="15885" s="1" customFormat="1" customHeight="1" spans="1:5">
      <c r="A15885" s="1">
        <v>1716643</v>
      </c>
      <c r="B15885" s="1" t="s">
        <v>18039</v>
      </c>
      <c r="C15885" s="1" t="s">
        <v>223</v>
      </c>
      <c r="E15885" s="1">
        <v>38.91</v>
      </c>
    </row>
    <row r="15886" s="1" customFormat="1" customHeight="1" spans="1:5">
      <c r="A15886" s="1">
        <v>1716644</v>
      </c>
      <c r="B15886" s="1" t="s">
        <v>18040</v>
      </c>
      <c r="C15886" s="1" t="s">
        <v>223</v>
      </c>
      <c r="E15886" s="1">
        <v>39.02</v>
      </c>
    </row>
    <row r="15887" s="1" customFormat="1" customHeight="1" spans="1:5">
      <c r="A15887" s="1">
        <v>1716645</v>
      </c>
      <c r="B15887" s="1" t="s">
        <v>18041</v>
      </c>
      <c r="C15887" s="1" t="s">
        <v>223</v>
      </c>
      <c r="E15887" s="1">
        <v>39.07</v>
      </c>
    </row>
    <row r="15888" s="1" customFormat="1" customHeight="1" spans="1:5">
      <c r="A15888" s="1">
        <v>1716622</v>
      </c>
      <c r="B15888" s="1" t="s">
        <v>18042</v>
      </c>
      <c r="C15888" s="1" t="s">
        <v>223</v>
      </c>
      <c r="E15888" s="1">
        <v>83.69</v>
      </c>
    </row>
    <row r="15889" s="1" customFormat="1" customHeight="1" spans="1:5">
      <c r="A15889" s="1">
        <v>1716603</v>
      </c>
      <c r="B15889" s="1" t="s">
        <v>18043</v>
      </c>
      <c r="C15889" s="1" t="s">
        <v>223</v>
      </c>
      <c r="E15889" s="1">
        <v>83.69</v>
      </c>
    </row>
    <row r="15890" s="1" customFormat="1" customHeight="1" spans="1:5">
      <c r="A15890" s="1">
        <v>1716620</v>
      </c>
      <c r="B15890" s="1" t="s">
        <v>18044</v>
      </c>
      <c r="C15890" s="1" t="s">
        <v>223</v>
      </c>
      <c r="E15890" s="1">
        <v>114.83</v>
      </c>
    </row>
    <row r="15891" s="1" customFormat="1" customHeight="1" spans="1:5">
      <c r="A15891" s="1">
        <v>1716621</v>
      </c>
      <c r="B15891" s="1" t="s">
        <v>18045</v>
      </c>
      <c r="C15891" s="1" t="s">
        <v>223</v>
      </c>
      <c r="E15891" s="1">
        <v>90.86</v>
      </c>
    </row>
    <row r="15892" s="1" customFormat="1" customHeight="1" spans="1:5">
      <c r="A15892" s="1">
        <v>1716619</v>
      </c>
      <c r="B15892" s="1" t="s">
        <v>18046</v>
      </c>
      <c r="C15892" s="1" t="s">
        <v>223</v>
      </c>
      <c r="E15892" s="1">
        <v>186.77</v>
      </c>
    </row>
    <row r="15893" s="1" customFormat="1" customHeight="1" spans="1:5">
      <c r="A15893" s="1">
        <v>1716601</v>
      </c>
      <c r="B15893" s="1" t="s">
        <v>18047</v>
      </c>
      <c r="C15893" s="1" t="s">
        <v>223</v>
      </c>
      <c r="E15893" s="1">
        <v>116.38</v>
      </c>
    </row>
    <row r="15894" s="1" customFormat="1" customHeight="1" spans="1:5">
      <c r="A15894" s="1">
        <v>1716602</v>
      </c>
      <c r="B15894" s="1" t="s">
        <v>18048</v>
      </c>
      <c r="C15894" s="1" t="s">
        <v>223</v>
      </c>
      <c r="E15894" s="1">
        <v>91.9</v>
      </c>
    </row>
    <row r="15895" s="1" customFormat="1" customHeight="1" spans="1:5">
      <c r="A15895" s="1">
        <v>1716600</v>
      </c>
      <c r="B15895" s="1" t="s">
        <v>18049</v>
      </c>
      <c r="C15895" s="1" t="s">
        <v>223</v>
      </c>
      <c r="E15895" s="1">
        <v>189.89</v>
      </c>
    </row>
    <row r="15896" s="1" customFormat="1" customHeight="1" spans="1:5">
      <c r="A15896" s="1">
        <v>1716655</v>
      </c>
      <c r="B15896" s="1" t="s">
        <v>18050</v>
      </c>
      <c r="C15896" s="1" t="s">
        <v>223</v>
      </c>
      <c r="E15896" s="1">
        <v>67.95</v>
      </c>
    </row>
    <row r="15897" s="1" customFormat="1" customHeight="1" spans="1:5">
      <c r="A15897" s="1">
        <v>1716639</v>
      </c>
      <c r="B15897" s="1" t="s">
        <v>18051</v>
      </c>
      <c r="C15897" s="1" t="s">
        <v>223</v>
      </c>
      <c r="E15897" s="1">
        <v>47.94</v>
      </c>
    </row>
    <row r="15898" s="1" customFormat="1" customHeight="1" spans="1:5">
      <c r="A15898" s="1">
        <v>1801636</v>
      </c>
      <c r="B15898" s="1" t="s">
        <v>18052</v>
      </c>
      <c r="C15898" s="1" t="s">
        <v>18053</v>
      </c>
      <c r="E15898" s="1">
        <v>17.59</v>
      </c>
    </row>
    <row r="15899" s="1" customFormat="1" customHeight="1" spans="1:5">
      <c r="A15899" s="1">
        <v>1801637</v>
      </c>
      <c r="B15899" s="1" t="s">
        <v>18054</v>
      </c>
      <c r="C15899" s="1" t="s">
        <v>18053</v>
      </c>
      <c r="E15899" s="1">
        <v>23.46</v>
      </c>
    </row>
    <row r="15900" s="1" customFormat="1" customHeight="1" spans="1:5">
      <c r="A15900" s="1">
        <v>1817720</v>
      </c>
      <c r="B15900" s="1" t="s">
        <v>18055</v>
      </c>
      <c r="C15900" s="1" t="s">
        <v>18053</v>
      </c>
      <c r="E15900" s="1">
        <v>88.94</v>
      </c>
    </row>
    <row r="15901" s="1" customFormat="1" customHeight="1" spans="1:5">
      <c r="A15901" s="1">
        <v>1817723</v>
      </c>
      <c r="B15901" s="1" t="s">
        <v>18056</v>
      </c>
      <c r="C15901" s="1" t="s">
        <v>18053</v>
      </c>
      <c r="E15901" s="1">
        <v>42.44</v>
      </c>
    </row>
    <row r="15902" s="1" customFormat="1" customHeight="1" spans="1:5">
      <c r="A15902" s="1">
        <v>1817721</v>
      </c>
      <c r="B15902" s="1" t="s">
        <v>18057</v>
      </c>
      <c r="C15902" s="1" t="s">
        <v>18053</v>
      </c>
      <c r="E15902" s="1">
        <v>127.31</v>
      </c>
    </row>
    <row r="15903" s="1" customFormat="1" customHeight="1" spans="1:5">
      <c r="A15903" s="1">
        <v>1817722</v>
      </c>
      <c r="B15903" s="1" t="s">
        <v>18058</v>
      </c>
      <c r="C15903" s="1" t="s">
        <v>18053</v>
      </c>
      <c r="E15903" s="1">
        <v>63.65</v>
      </c>
    </row>
    <row r="15904" s="1" customFormat="1" customHeight="1" spans="1:5">
      <c r="A15904" s="1">
        <v>1917483</v>
      </c>
      <c r="B15904" s="1" t="s">
        <v>18059</v>
      </c>
      <c r="C15904" s="1" t="s">
        <v>223</v>
      </c>
      <c r="E15904" s="1">
        <v>4.17</v>
      </c>
    </row>
    <row r="15905" s="1" customFormat="1" customHeight="1" spans="1:5">
      <c r="A15905" s="1">
        <v>1917484</v>
      </c>
      <c r="B15905" s="1" t="s">
        <v>18060</v>
      </c>
      <c r="C15905" s="1" t="s">
        <v>223</v>
      </c>
      <c r="E15905" s="1">
        <v>4.35</v>
      </c>
    </row>
    <row r="15906" s="1" customFormat="1" customHeight="1" spans="1:5">
      <c r="A15906" s="1">
        <v>1917485</v>
      </c>
      <c r="B15906" s="1" t="s">
        <v>18061</v>
      </c>
      <c r="C15906" s="1" t="s">
        <v>223</v>
      </c>
      <c r="E15906" s="1">
        <v>4.86</v>
      </c>
    </row>
    <row r="15907" s="1" customFormat="1" customHeight="1" spans="1:5">
      <c r="A15907" s="1">
        <v>1917486</v>
      </c>
      <c r="B15907" s="1" t="s">
        <v>18062</v>
      </c>
      <c r="C15907" s="1" t="s">
        <v>223</v>
      </c>
      <c r="E15907" s="1">
        <v>5.07</v>
      </c>
    </row>
    <row r="15908" s="1" customFormat="1" customHeight="1" spans="1:5">
      <c r="A15908" s="1">
        <v>1917487</v>
      </c>
      <c r="B15908" s="1" t="s">
        <v>18063</v>
      </c>
      <c r="C15908" s="1" t="s">
        <v>223</v>
      </c>
      <c r="E15908" s="1">
        <v>5.35</v>
      </c>
    </row>
    <row r="15909" s="1" customFormat="1" customHeight="1" spans="1:5">
      <c r="A15909" s="1">
        <v>1917528</v>
      </c>
      <c r="B15909" s="1" t="s">
        <v>18064</v>
      </c>
      <c r="C15909" s="1" t="s">
        <v>223</v>
      </c>
      <c r="E15909" s="1">
        <v>28.4</v>
      </c>
    </row>
    <row r="15910" s="1" customFormat="1" customHeight="1" spans="1:5">
      <c r="A15910" s="1">
        <v>1917529</v>
      </c>
      <c r="B15910" s="1" t="s">
        <v>18065</v>
      </c>
      <c r="C15910" s="1" t="s">
        <v>223</v>
      </c>
      <c r="E15910" s="1">
        <v>29.33</v>
      </c>
    </row>
    <row r="15911" s="1" customFormat="1" customHeight="1" spans="1:5">
      <c r="A15911" s="1">
        <v>1917530</v>
      </c>
      <c r="B15911" s="1" t="s">
        <v>18066</v>
      </c>
      <c r="C15911" s="1" t="s">
        <v>223</v>
      </c>
      <c r="E15911" s="1">
        <v>30.85</v>
      </c>
    </row>
    <row r="15912" s="1" customFormat="1" customHeight="1" spans="1:5">
      <c r="A15912" s="1">
        <v>1917531</v>
      </c>
      <c r="B15912" s="1" t="s">
        <v>18067</v>
      </c>
      <c r="C15912" s="1" t="s">
        <v>223</v>
      </c>
      <c r="E15912" s="1">
        <v>32.42</v>
      </c>
    </row>
    <row r="15913" s="1" customFormat="1" customHeight="1" spans="1:5">
      <c r="A15913" s="1">
        <v>1917532</v>
      </c>
      <c r="B15913" s="1" t="s">
        <v>18068</v>
      </c>
      <c r="C15913" s="1" t="s">
        <v>223</v>
      </c>
      <c r="E15913" s="1">
        <v>34.19</v>
      </c>
    </row>
    <row r="15914" s="1" customFormat="1" customHeight="1" spans="1:5">
      <c r="A15914" s="1">
        <v>1917533</v>
      </c>
      <c r="B15914" s="1" t="s">
        <v>18069</v>
      </c>
      <c r="C15914" s="1" t="s">
        <v>223</v>
      </c>
      <c r="E15914" s="1">
        <v>35.16</v>
      </c>
    </row>
    <row r="15915" s="1" customFormat="1" customHeight="1" spans="1:5">
      <c r="A15915" s="1">
        <v>1917534</v>
      </c>
      <c r="B15915" s="1" t="s">
        <v>18070</v>
      </c>
      <c r="C15915" s="1" t="s">
        <v>223</v>
      </c>
      <c r="E15915" s="1">
        <v>36.16</v>
      </c>
    </row>
    <row r="15916" s="1" customFormat="1" customHeight="1" spans="1:5">
      <c r="A15916" s="1">
        <v>1917535</v>
      </c>
      <c r="B15916" s="1" t="s">
        <v>18071</v>
      </c>
      <c r="C15916" s="1" t="s">
        <v>223</v>
      </c>
      <c r="E15916" s="1">
        <v>37.52</v>
      </c>
    </row>
    <row r="15917" s="1" customFormat="1" customHeight="1" spans="1:5">
      <c r="A15917" s="1">
        <v>1917536</v>
      </c>
      <c r="B15917" s="1" t="s">
        <v>18072</v>
      </c>
      <c r="C15917" s="1" t="s">
        <v>223</v>
      </c>
      <c r="E15917" s="1">
        <v>38.65</v>
      </c>
    </row>
    <row r="15918" s="1" customFormat="1" customHeight="1" spans="1:5">
      <c r="A15918" s="1">
        <v>1917537</v>
      </c>
      <c r="B15918" s="1" t="s">
        <v>18073</v>
      </c>
      <c r="C15918" s="1" t="s">
        <v>223</v>
      </c>
      <c r="E15918" s="1">
        <v>39.83</v>
      </c>
    </row>
    <row r="15919" s="1" customFormat="1" customHeight="1" spans="1:5">
      <c r="A15919" s="1">
        <v>1917488</v>
      </c>
      <c r="B15919" s="1" t="s">
        <v>18074</v>
      </c>
      <c r="C15919" s="1" t="s">
        <v>223</v>
      </c>
      <c r="E15919" s="1">
        <v>5.57</v>
      </c>
    </row>
    <row r="15920" s="1" customFormat="1" customHeight="1" spans="1:5">
      <c r="A15920" s="1">
        <v>1917489</v>
      </c>
      <c r="B15920" s="1" t="s">
        <v>18075</v>
      </c>
      <c r="C15920" s="1" t="s">
        <v>223</v>
      </c>
      <c r="E15920" s="1">
        <v>5.84</v>
      </c>
    </row>
    <row r="15921" s="1" customFormat="1" customHeight="1" spans="1:5">
      <c r="A15921" s="1">
        <v>1917490</v>
      </c>
      <c r="B15921" s="1" t="s">
        <v>18076</v>
      </c>
      <c r="C15921" s="1" t="s">
        <v>223</v>
      </c>
      <c r="E15921" s="1">
        <v>6.3</v>
      </c>
    </row>
    <row r="15922" s="1" customFormat="1" customHeight="1" spans="1:5">
      <c r="A15922" s="1">
        <v>1917491</v>
      </c>
      <c r="B15922" s="1" t="s">
        <v>18077</v>
      </c>
      <c r="C15922" s="1" t="s">
        <v>223</v>
      </c>
      <c r="E15922" s="1">
        <v>6.6</v>
      </c>
    </row>
    <row r="15923" s="1" customFormat="1" customHeight="1" spans="1:5">
      <c r="A15923" s="1">
        <v>1917492</v>
      </c>
      <c r="B15923" s="1" t="s">
        <v>18078</v>
      </c>
      <c r="C15923" s="1" t="s">
        <v>223</v>
      </c>
      <c r="E15923" s="1">
        <v>6.84</v>
      </c>
    </row>
    <row r="15924" s="1" customFormat="1" customHeight="1" spans="1:5">
      <c r="A15924" s="1">
        <v>1917493</v>
      </c>
      <c r="B15924" s="1" t="s">
        <v>18079</v>
      </c>
      <c r="C15924" s="1" t="s">
        <v>223</v>
      </c>
      <c r="E15924" s="1">
        <v>7.15</v>
      </c>
    </row>
    <row r="15925" s="1" customFormat="1" customHeight="1" spans="1:5">
      <c r="A15925" s="1">
        <v>1917494</v>
      </c>
      <c r="B15925" s="1" t="s">
        <v>18080</v>
      </c>
      <c r="C15925" s="1" t="s">
        <v>223</v>
      </c>
      <c r="E15925" s="1">
        <v>7.47</v>
      </c>
    </row>
    <row r="15926" s="1" customFormat="1" customHeight="1" spans="1:5">
      <c r="A15926" s="1">
        <v>1917495</v>
      </c>
      <c r="B15926" s="1" t="s">
        <v>18081</v>
      </c>
      <c r="C15926" s="1" t="s">
        <v>223</v>
      </c>
      <c r="E15926" s="1">
        <v>7.98</v>
      </c>
    </row>
    <row r="15927" s="1" customFormat="1" customHeight="1" spans="1:5">
      <c r="A15927" s="1">
        <v>1917496</v>
      </c>
      <c r="B15927" s="1" t="s">
        <v>18082</v>
      </c>
      <c r="C15927" s="1" t="s">
        <v>223</v>
      </c>
      <c r="E15927" s="1">
        <v>8.29</v>
      </c>
    </row>
    <row r="15928" s="1" customFormat="1" customHeight="1" spans="1:5">
      <c r="A15928" s="1">
        <v>1917497</v>
      </c>
      <c r="B15928" s="1" t="s">
        <v>18083</v>
      </c>
      <c r="C15928" s="1" t="s">
        <v>223</v>
      </c>
      <c r="E15928" s="1">
        <v>8.6</v>
      </c>
    </row>
    <row r="15929" s="1" customFormat="1" customHeight="1" spans="1:5">
      <c r="A15929" s="1">
        <v>1917498</v>
      </c>
      <c r="B15929" s="1" t="s">
        <v>18084</v>
      </c>
      <c r="C15929" s="1" t="s">
        <v>223</v>
      </c>
      <c r="E15929" s="1">
        <v>8.91</v>
      </c>
    </row>
    <row r="15930" s="1" customFormat="1" customHeight="1" spans="1:5">
      <c r="A15930" s="1">
        <v>1917499</v>
      </c>
      <c r="B15930" s="1" t="s">
        <v>18085</v>
      </c>
      <c r="C15930" s="1" t="s">
        <v>223</v>
      </c>
      <c r="E15930" s="1">
        <v>9.16</v>
      </c>
    </row>
    <row r="15931" s="1" customFormat="1" customHeight="1" spans="1:5">
      <c r="A15931" s="1">
        <v>1917500</v>
      </c>
      <c r="B15931" s="1" t="s">
        <v>18086</v>
      </c>
      <c r="C15931" s="1" t="s">
        <v>223</v>
      </c>
      <c r="E15931" s="1">
        <v>9.73</v>
      </c>
    </row>
    <row r="15932" s="1" customFormat="1" customHeight="1" spans="1:5">
      <c r="A15932" s="1">
        <v>1917501</v>
      </c>
      <c r="B15932" s="1" t="s">
        <v>18087</v>
      </c>
      <c r="C15932" s="1" t="s">
        <v>223</v>
      </c>
      <c r="E15932" s="1">
        <v>10.05</v>
      </c>
    </row>
    <row r="15933" s="1" customFormat="1" customHeight="1" spans="1:5">
      <c r="A15933" s="1">
        <v>1917502</v>
      </c>
      <c r="B15933" s="1" t="s">
        <v>18088</v>
      </c>
      <c r="C15933" s="1" t="s">
        <v>223</v>
      </c>
      <c r="E15933" s="1">
        <v>10.37</v>
      </c>
    </row>
    <row r="15934" s="1" customFormat="1" customHeight="1" spans="1:5">
      <c r="A15934" s="1">
        <v>1917503</v>
      </c>
      <c r="B15934" s="1" t="s">
        <v>18089</v>
      </c>
      <c r="C15934" s="1" t="s">
        <v>223</v>
      </c>
      <c r="E15934" s="1">
        <v>10.7</v>
      </c>
    </row>
    <row r="15935" s="1" customFormat="1" customHeight="1" spans="1:5">
      <c r="A15935" s="1">
        <v>1917504</v>
      </c>
      <c r="B15935" s="1" t="s">
        <v>18090</v>
      </c>
      <c r="C15935" s="1" t="s">
        <v>223</v>
      </c>
      <c r="E15935" s="1">
        <v>11.04</v>
      </c>
    </row>
    <row r="15936" s="1" customFormat="1" customHeight="1" spans="1:5">
      <c r="A15936" s="1">
        <v>1917505</v>
      </c>
      <c r="B15936" s="1" t="s">
        <v>18091</v>
      </c>
      <c r="C15936" s="1" t="s">
        <v>223</v>
      </c>
      <c r="E15936" s="1">
        <v>11.63</v>
      </c>
    </row>
    <row r="15937" s="1" customFormat="1" customHeight="1" spans="1:5">
      <c r="A15937" s="1">
        <v>1917506</v>
      </c>
      <c r="B15937" s="1" t="s">
        <v>18092</v>
      </c>
      <c r="C15937" s="1" t="s">
        <v>223</v>
      </c>
      <c r="E15937" s="1">
        <v>11.96</v>
      </c>
    </row>
    <row r="15938" s="1" customFormat="1" customHeight="1" spans="1:5">
      <c r="A15938" s="1">
        <v>1917507</v>
      </c>
      <c r="B15938" s="1" t="s">
        <v>18093</v>
      </c>
      <c r="C15938" s="1" t="s">
        <v>223</v>
      </c>
      <c r="E15938" s="1">
        <v>12.3</v>
      </c>
    </row>
    <row r="15939" s="1" customFormat="1" customHeight="1" spans="1:5">
      <c r="A15939" s="1">
        <v>1917480</v>
      </c>
      <c r="B15939" s="1" t="s">
        <v>18094</v>
      </c>
      <c r="C15939" s="1" t="s">
        <v>223</v>
      </c>
      <c r="E15939" s="1">
        <v>3.58</v>
      </c>
    </row>
    <row r="15940" s="1" customFormat="1" customHeight="1" spans="1:5">
      <c r="A15940" s="1">
        <v>1917508</v>
      </c>
      <c r="B15940" s="1" t="s">
        <v>18095</v>
      </c>
      <c r="C15940" s="1" t="s">
        <v>223</v>
      </c>
      <c r="E15940" s="1">
        <v>12.64</v>
      </c>
    </row>
    <row r="15941" s="1" customFormat="1" customHeight="1" spans="1:5">
      <c r="A15941" s="1">
        <v>1917509</v>
      </c>
      <c r="B15941" s="1" t="s">
        <v>18096</v>
      </c>
      <c r="C15941" s="1" t="s">
        <v>223</v>
      </c>
      <c r="E15941" s="1">
        <v>13.07</v>
      </c>
    </row>
    <row r="15942" s="1" customFormat="1" customHeight="1" spans="1:5">
      <c r="A15942" s="1">
        <v>1917510</v>
      </c>
      <c r="B15942" s="1" t="s">
        <v>18097</v>
      </c>
      <c r="C15942" s="1" t="s">
        <v>223</v>
      </c>
      <c r="E15942" s="1">
        <v>13.69</v>
      </c>
    </row>
    <row r="15943" s="1" customFormat="1" customHeight="1" spans="1:5">
      <c r="A15943" s="1">
        <v>1917511</v>
      </c>
      <c r="B15943" s="1" t="s">
        <v>18098</v>
      </c>
      <c r="C15943" s="1" t="s">
        <v>223</v>
      </c>
      <c r="E15943" s="1">
        <v>14.07</v>
      </c>
    </row>
    <row r="15944" s="1" customFormat="1" customHeight="1" spans="1:5">
      <c r="A15944" s="1">
        <v>1917512</v>
      </c>
      <c r="B15944" s="1" t="s">
        <v>18099</v>
      </c>
      <c r="C15944" s="1" t="s">
        <v>223</v>
      </c>
      <c r="E15944" s="1">
        <v>14.53</v>
      </c>
    </row>
    <row r="15945" s="1" customFormat="1" customHeight="1" spans="1:5">
      <c r="A15945" s="1">
        <v>1917513</v>
      </c>
      <c r="B15945" s="1" t="s">
        <v>18100</v>
      </c>
      <c r="C15945" s="1" t="s">
        <v>223</v>
      </c>
      <c r="E15945" s="1">
        <v>14.94</v>
      </c>
    </row>
    <row r="15946" s="1" customFormat="1" customHeight="1" spans="1:5">
      <c r="A15946" s="1">
        <v>1917514</v>
      </c>
      <c r="B15946" s="1" t="s">
        <v>18101</v>
      </c>
      <c r="C15946" s="1" t="s">
        <v>223</v>
      </c>
      <c r="E15946" s="1">
        <v>15.44</v>
      </c>
    </row>
    <row r="15947" s="1" customFormat="1" customHeight="1" spans="1:5">
      <c r="A15947" s="1">
        <v>1917515</v>
      </c>
      <c r="B15947" s="1" t="s">
        <v>18102</v>
      </c>
      <c r="C15947" s="1" t="s">
        <v>223</v>
      </c>
      <c r="E15947" s="1">
        <v>16.21</v>
      </c>
    </row>
    <row r="15948" s="1" customFormat="1" customHeight="1" spans="1:5">
      <c r="A15948" s="1">
        <v>1917516</v>
      </c>
      <c r="B15948" s="1" t="s">
        <v>18103</v>
      </c>
      <c r="C15948" s="1" t="s">
        <v>223</v>
      </c>
      <c r="E15948" s="1">
        <v>16.75</v>
      </c>
    </row>
    <row r="15949" s="1" customFormat="1" customHeight="1" spans="1:5">
      <c r="A15949" s="1">
        <v>1917517</v>
      </c>
      <c r="B15949" s="1" t="s">
        <v>18104</v>
      </c>
      <c r="C15949" s="1" t="s">
        <v>223</v>
      </c>
      <c r="E15949" s="1">
        <v>17.48</v>
      </c>
    </row>
    <row r="15950" s="1" customFormat="1" customHeight="1" spans="1:5">
      <c r="A15950" s="1">
        <v>1917481</v>
      </c>
      <c r="B15950" s="1" t="s">
        <v>18105</v>
      </c>
      <c r="C15950" s="1" t="s">
        <v>223</v>
      </c>
      <c r="E15950" s="1">
        <v>3.75</v>
      </c>
    </row>
    <row r="15951" s="1" customFormat="1" customHeight="1" spans="1:5">
      <c r="A15951" s="1">
        <v>1917518</v>
      </c>
      <c r="B15951" s="1" t="s">
        <v>18106</v>
      </c>
      <c r="C15951" s="1" t="s">
        <v>223</v>
      </c>
      <c r="E15951" s="1">
        <v>18.19</v>
      </c>
    </row>
    <row r="15952" s="1" customFormat="1" customHeight="1" spans="1:5">
      <c r="A15952" s="1">
        <v>1917519</v>
      </c>
      <c r="B15952" s="1" t="s">
        <v>18107</v>
      </c>
      <c r="C15952" s="1" t="s">
        <v>223</v>
      </c>
      <c r="E15952" s="1">
        <v>19.09</v>
      </c>
    </row>
    <row r="15953" s="1" customFormat="1" customHeight="1" spans="1:5">
      <c r="A15953" s="1">
        <v>1917520</v>
      </c>
      <c r="B15953" s="1" t="s">
        <v>18108</v>
      </c>
      <c r="C15953" s="1" t="s">
        <v>223</v>
      </c>
      <c r="E15953" s="1">
        <v>20.14</v>
      </c>
    </row>
    <row r="15954" s="1" customFormat="1" customHeight="1" spans="1:5">
      <c r="A15954" s="1">
        <v>1917521</v>
      </c>
      <c r="B15954" s="1" t="s">
        <v>18109</v>
      </c>
      <c r="C15954" s="1" t="s">
        <v>223</v>
      </c>
      <c r="E15954" s="1">
        <v>20.99</v>
      </c>
    </row>
    <row r="15955" s="1" customFormat="1" customHeight="1" spans="1:5">
      <c r="A15955" s="1">
        <v>1917522</v>
      </c>
      <c r="B15955" s="1" t="s">
        <v>18110</v>
      </c>
      <c r="C15955" s="1" t="s">
        <v>223</v>
      </c>
      <c r="E15955" s="1">
        <v>21.94</v>
      </c>
    </row>
    <row r="15956" s="1" customFormat="1" customHeight="1" spans="1:5">
      <c r="A15956" s="1">
        <v>1917523</v>
      </c>
      <c r="B15956" s="1" t="s">
        <v>18111</v>
      </c>
      <c r="C15956" s="1" t="s">
        <v>223</v>
      </c>
      <c r="E15956" s="1">
        <v>22.9</v>
      </c>
    </row>
    <row r="15957" s="1" customFormat="1" customHeight="1" spans="1:5">
      <c r="A15957" s="1">
        <v>1917524</v>
      </c>
      <c r="B15957" s="1" t="s">
        <v>18112</v>
      </c>
      <c r="C15957" s="1" t="s">
        <v>223</v>
      </c>
      <c r="E15957" s="1">
        <v>23.93</v>
      </c>
    </row>
    <row r="15958" s="1" customFormat="1" customHeight="1" spans="1:5">
      <c r="A15958" s="1">
        <v>1917525</v>
      </c>
      <c r="B15958" s="1" t="s">
        <v>18113</v>
      </c>
      <c r="C15958" s="1" t="s">
        <v>223</v>
      </c>
      <c r="E15958" s="1">
        <v>25.22</v>
      </c>
    </row>
    <row r="15959" s="1" customFormat="1" customHeight="1" spans="1:5">
      <c r="A15959" s="1">
        <v>1917526</v>
      </c>
      <c r="B15959" s="1" t="s">
        <v>18114</v>
      </c>
      <c r="C15959" s="1" t="s">
        <v>223</v>
      </c>
      <c r="E15959" s="1">
        <v>26.17</v>
      </c>
    </row>
    <row r="15960" s="1" customFormat="1" customHeight="1" spans="1:5">
      <c r="A15960" s="1">
        <v>1917527</v>
      </c>
      <c r="B15960" s="1" t="s">
        <v>18115</v>
      </c>
      <c r="C15960" s="1" t="s">
        <v>223</v>
      </c>
      <c r="E15960" s="1">
        <v>27.13</v>
      </c>
    </row>
    <row r="15961" s="1" customFormat="1" customHeight="1" spans="1:5">
      <c r="A15961" s="1">
        <v>1917482</v>
      </c>
      <c r="B15961" s="1" t="s">
        <v>18116</v>
      </c>
      <c r="C15961" s="1" t="s">
        <v>223</v>
      </c>
      <c r="E15961" s="1">
        <v>3.92</v>
      </c>
    </row>
    <row r="15962" s="1" customFormat="1" customHeight="1" spans="1:5">
      <c r="A15962" s="1">
        <v>1917737</v>
      </c>
      <c r="B15962" s="1" t="s">
        <v>18117</v>
      </c>
      <c r="C15962" s="1" t="s">
        <v>223</v>
      </c>
      <c r="E15962" s="1">
        <v>3.55</v>
      </c>
    </row>
    <row r="15963" s="1" customFormat="1" customHeight="1" spans="1:5">
      <c r="A15963" s="1">
        <v>1917220</v>
      </c>
      <c r="B15963" s="1" t="s">
        <v>18118</v>
      </c>
      <c r="C15963" s="1" t="s">
        <v>223</v>
      </c>
      <c r="E15963" s="1">
        <v>6.02</v>
      </c>
    </row>
    <row r="15964" s="1" customFormat="1" customHeight="1" spans="1:5">
      <c r="A15964" s="1">
        <v>1917221</v>
      </c>
      <c r="B15964" s="1" t="s">
        <v>18119</v>
      </c>
      <c r="C15964" s="1" t="s">
        <v>223</v>
      </c>
      <c r="E15964" s="1">
        <v>6.45</v>
      </c>
    </row>
    <row r="15965" s="1" customFormat="1" customHeight="1" spans="1:5">
      <c r="A15965" s="1">
        <v>1917222</v>
      </c>
      <c r="B15965" s="1" t="s">
        <v>18120</v>
      </c>
      <c r="C15965" s="1" t="s">
        <v>223</v>
      </c>
      <c r="E15965" s="1">
        <v>7</v>
      </c>
    </row>
    <row r="15966" s="1" customFormat="1" customHeight="1" spans="1:5">
      <c r="A15966" s="1">
        <v>1917223</v>
      </c>
      <c r="B15966" s="1" t="s">
        <v>18121</v>
      </c>
      <c r="C15966" s="1" t="s">
        <v>223</v>
      </c>
      <c r="E15966" s="1">
        <v>7.33</v>
      </c>
    </row>
    <row r="15967" s="1" customFormat="1" customHeight="1" spans="1:5">
      <c r="A15967" s="1">
        <v>1917224</v>
      </c>
      <c r="B15967" s="1" t="s">
        <v>18122</v>
      </c>
      <c r="C15967" s="1" t="s">
        <v>223</v>
      </c>
      <c r="E15967" s="1">
        <v>7.69</v>
      </c>
    </row>
    <row r="15968" s="1" customFormat="1" customHeight="1" spans="1:5">
      <c r="A15968" s="1">
        <v>1917225</v>
      </c>
      <c r="B15968" s="1" t="s">
        <v>18123</v>
      </c>
      <c r="C15968" s="1" t="s">
        <v>223</v>
      </c>
      <c r="E15968" s="1">
        <v>8.1</v>
      </c>
    </row>
    <row r="15969" s="1" customFormat="1" customHeight="1" spans="1:5">
      <c r="A15969" s="1">
        <v>1917226</v>
      </c>
      <c r="B15969" s="1" t="s">
        <v>18124</v>
      </c>
      <c r="C15969" s="1" t="s">
        <v>223</v>
      </c>
      <c r="E15969" s="1">
        <v>8.49</v>
      </c>
    </row>
    <row r="15970" s="1" customFormat="1" customHeight="1" spans="1:5">
      <c r="A15970" s="1">
        <v>1917227</v>
      </c>
      <c r="B15970" s="1" t="s">
        <v>18125</v>
      </c>
      <c r="C15970" s="1" t="s">
        <v>223</v>
      </c>
      <c r="E15970" s="1">
        <v>9.06</v>
      </c>
    </row>
    <row r="15971" s="1" customFormat="1" customHeight="1" spans="1:5">
      <c r="A15971" s="1">
        <v>1917228</v>
      </c>
      <c r="B15971" s="1" t="s">
        <v>18126</v>
      </c>
      <c r="C15971" s="1" t="s">
        <v>223</v>
      </c>
      <c r="E15971" s="1">
        <v>9.54</v>
      </c>
    </row>
    <row r="15972" s="1" customFormat="1" customHeight="1" spans="1:5">
      <c r="A15972" s="1">
        <v>1917229</v>
      </c>
      <c r="B15972" s="1" t="s">
        <v>18127</v>
      </c>
      <c r="C15972" s="1" t="s">
        <v>223</v>
      </c>
      <c r="E15972" s="1">
        <v>9.94</v>
      </c>
    </row>
    <row r="15973" s="1" customFormat="1" customHeight="1" spans="1:5">
      <c r="A15973" s="1">
        <v>1917230</v>
      </c>
      <c r="B15973" s="1" t="s">
        <v>18128</v>
      </c>
      <c r="C15973" s="1" t="s">
        <v>223</v>
      </c>
      <c r="E15973" s="1">
        <v>10.4</v>
      </c>
    </row>
    <row r="15974" s="1" customFormat="1" customHeight="1" spans="1:5">
      <c r="A15974" s="1">
        <v>1917231</v>
      </c>
      <c r="B15974" s="1" t="s">
        <v>18129</v>
      </c>
      <c r="C15974" s="1" t="s">
        <v>223</v>
      </c>
      <c r="E15974" s="1">
        <v>10.88</v>
      </c>
    </row>
    <row r="15975" s="1" customFormat="1" customHeight="1" spans="1:5">
      <c r="A15975" s="1">
        <v>1917232</v>
      </c>
      <c r="B15975" s="1" t="s">
        <v>18130</v>
      </c>
      <c r="C15975" s="1" t="s">
        <v>223</v>
      </c>
      <c r="E15975" s="1">
        <v>11.56</v>
      </c>
    </row>
    <row r="15976" s="1" customFormat="1" customHeight="1" spans="1:5">
      <c r="A15976" s="1">
        <v>1917233</v>
      </c>
      <c r="B15976" s="1" t="s">
        <v>18131</v>
      </c>
      <c r="C15976" s="1" t="s">
        <v>223</v>
      </c>
      <c r="E15976" s="1">
        <v>12.06</v>
      </c>
    </row>
    <row r="15977" s="1" customFormat="1" customHeight="1" spans="1:5">
      <c r="A15977" s="1">
        <v>1917234</v>
      </c>
      <c r="B15977" s="1" t="s">
        <v>18132</v>
      </c>
      <c r="C15977" s="1" t="s">
        <v>223</v>
      </c>
      <c r="E15977" s="1">
        <v>12.66</v>
      </c>
    </row>
    <row r="15978" s="1" customFormat="1" customHeight="1" spans="1:5">
      <c r="A15978" s="1">
        <v>1917217</v>
      </c>
      <c r="B15978" s="1" t="s">
        <v>18133</v>
      </c>
      <c r="C15978" s="1" t="s">
        <v>223</v>
      </c>
      <c r="E15978" s="1">
        <v>4.89</v>
      </c>
    </row>
    <row r="15979" s="1" customFormat="1" customHeight="1" spans="1:5">
      <c r="A15979" s="1">
        <v>1917218</v>
      </c>
      <c r="B15979" s="1" t="s">
        <v>18134</v>
      </c>
      <c r="C15979" s="1" t="s">
        <v>223</v>
      </c>
      <c r="E15979" s="1">
        <v>5.11</v>
      </c>
    </row>
    <row r="15980" s="1" customFormat="1" customHeight="1" spans="1:5">
      <c r="A15980" s="1">
        <v>1917219</v>
      </c>
      <c r="B15980" s="1" t="s">
        <v>18135</v>
      </c>
      <c r="C15980" s="1" t="s">
        <v>223</v>
      </c>
      <c r="E15980" s="1">
        <v>5.51</v>
      </c>
    </row>
    <row r="15981" s="1" customFormat="1" customHeight="1" spans="1:5">
      <c r="A15981" s="1">
        <v>1917724</v>
      </c>
      <c r="B15981" s="1" t="s">
        <v>18136</v>
      </c>
      <c r="C15981" s="1" t="s">
        <v>223</v>
      </c>
      <c r="E15981" s="1">
        <v>4.78</v>
      </c>
    </row>
    <row r="15982" s="1" customFormat="1" customHeight="1" spans="1:5">
      <c r="A15982" s="1">
        <v>1917274</v>
      </c>
      <c r="B15982" s="1" t="s">
        <v>18137</v>
      </c>
      <c r="C15982" s="1" t="s">
        <v>223</v>
      </c>
      <c r="E15982" s="1">
        <v>4.46</v>
      </c>
    </row>
    <row r="15983" s="1" customFormat="1" customHeight="1" spans="1:5">
      <c r="A15983" s="1">
        <v>1917275</v>
      </c>
      <c r="B15983" s="1" t="s">
        <v>18138</v>
      </c>
      <c r="C15983" s="1" t="s">
        <v>223</v>
      </c>
      <c r="E15983" s="1">
        <v>4.75</v>
      </c>
    </row>
    <row r="15984" s="1" customFormat="1" customHeight="1" spans="1:5">
      <c r="A15984" s="1">
        <v>1917276</v>
      </c>
      <c r="B15984" s="1" t="s">
        <v>18139</v>
      </c>
      <c r="C15984" s="1" t="s">
        <v>223</v>
      </c>
      <c r="E15984" s="1">
        <v>5.25</v>
      </c>
    </row>
    <row r="15985" s="1" customFormat="1" customHeight="1" spans="1:5">
      <c r="A15985" s="1">
        <v>1917277</v>
      </c>
      <c r="B15985" s="1" t="s">
        <v>18140</v>
      </c>
      <c r="C15985" s="1" t="s">
        <v>223</v>
      </c>
      <c r="E15985" s="1">
        <v>5.64</v>
      </c>
    </row>
    <row r="15986" s="1" customFormat="1" customHeight="1" spans="1:5">
      <c r="A15986" s="1">
        <v>1917278</v>
      </c>
      <c r="B15986" s="1" t="s">
        <v>18141</v>
      </c>
      <c r="C15986" s="1" t="s">
        <v>223</v>
      </c>
      <c r="E15986" s="1">
        <v>5.83</v>
      </c>
    </row>
    <row r="15987" s="1" customFormat="1" customHeight="1" spans="1:5">
      <c r="A15987" s="1">
        <v>1917279</v>
      </c>
      <c r="B15987" s="1" t="s">
        <v>18142</v>
      </c>
      <c r="C15987" s="1" t="s">
        <v>223</v>
      </c>
      <c r="E15987" s="1">
        <v>6.22</v>
      </c>
    </row>
    <row r="15988" s="1" customFormat="1" customHeight="1" spans="1:5">
      <c r="A15988" s="1">
        <v>1917280</v>
      </c>
      <c r="B15988" s="1" t="s">
        <v>18143</v>
      </c>
      <c r="C15988" s="1" t="s">
        <v>223</v>
      </c>
      <c r="E15988" s="1">
        <v>6.59</v>
      </c>
    </row>
    <row r="15989" s="1" customFormat="1" customHeight="1" spans="1:5">
      <c r="A15989" s="1">
        <v>1917281</v>
      </c>
      <c r="B15989" s="1" t="s">
        <v>18144</v>
      </c>
      <c r="C15989" s="1" t="s">
        <v>223</v>
      </c>
      <c r="E15989" s="1">
        <v>7.12</v>
      </c>
    </row>
    <row r="15990" s="1" customFormat="1" customHeight="1" spans="1:5">
      <c r="A15990" s="1">
        <v>1917282</v>
      </c>
      <c r="B15990" s="1" t="s">
        <v>18145</v>
      </c>
      <c r="C15990" s="1" t="s">
        <v>223</v>
      </c>
      <c r="E15990" s="1">
        <v>7.48</v>
      </c>
    </row>
    <row r="15991" s="1" customFormat="1" customHeight="1" spans="1:5">
      <c r="A15991" s="1">
        <v>1917283</v>
      </c>
      <c r="B15991" s="1" t="s">
        <v>18146</v>
      </c>
      <c r="C15991" s="1" t="s">
        <v>223</v>
      </c>
      <c r="E15991" s="1">
        <v>7.86</v>
      </c>
    </row>
    <row r="15992" s="1" customFormat="1" customHeight="1" spans="1:5">
      <c r="A15992" s="1">
        <v>1917284</v>
      </c>
      <c r="B15992" s="1" t="s">
        <v>18147</v>
      </c>
      <c r="C15992" s="1" t="s">
        <v>223</v>
      </c>
      <c r="E15992" s="1">
        <v>8.2</v>
      </c>
    </row>
    <row r="15993" s="1" customFormat="1" customHeight="1" spans="1:5">
      <c r="A15993" s="1">
        <v>1917285</v>
      </c>
      <c r="B15993" s="1" t="s">
        <v>18148</v>
      </c>
      <c r="C15993" s="1" t="s">
        <v>223</v>
      </c>
      <c r="E15993" s="1">
        <v>8.59</v>
      </c>
    </row>
    <row r="15994" s="1" customFormat="1" customHeight="1" spans="1:5">
      <c r="A15994" s="1">
        <v>1917286</v>
      </c>
      <c r="B15994" s="1" t="s">
        <v>18149</v>
      </c>
      <c r="C15994" s="1" t="s">
        <v>223</v>
      </c>
      <c r="E15994" s="1">
        <v>9.25</v>
      </c>
    </row>
    <row r="15995" s="1" customFormat="1" customHeight="1" spans="1:5">
      <c r="A15995" s="1">
        <v>1917287</v>
      </c>
      <c r="B15995" s="1" t="s">
        <v>18150</v>
      </c>
      <c r="C15995" s="1" t="s">
        <v>223</v>
      </c>
      <c r="E15995" s="1">
        <v>9.67</v>
      </c>
    </row>
    <row r="15996" s="1" customFormat="1" customHeight="1" spans="1:5">
      <c r="A15996" s="1">
        <v>1917288</v>
      </c>
      <c r="B15996" s="1" t="s">
        <v>18151</v>
      </c>
      <c r="C15996" s="1" t="s">
        <v>223</v>
      </c>
      <c r="E15996" s="1">
        <v>10.1</v>
      </c>
    </row>
    <row r="15997" s="1" customFormat="1" customHeight="1" spans="1:5">
      <c r="A15997" s="1">
        <v>1917289</v>
      </c>
      <c r="B15997" s="1" t="s">
        <v>18152</v>
      </c>
      <c r="C15997" s="1" t="s">
        <v>223</v>
      </c>
      <c r="E15997" s="1">
        <v>10.59</v>
      </c>
    </row>
    <row r="15998" s="1" customFormat="1" customHeight="1" spans="1:5">
      <c r="A15998" s="1">
        <v>1917290</v>
      </c>
      <c r="B15998" s="1" t="s">
        <v>18153</v>
      </c>
      <c r="C15998" s="1" t="s">
        <v>223</v>
      </c>
      <c r="E15998" s="1">
        <v>11.1</v>
      </c>
    </row>
    <row r="15999" s="1" customFormat="1" customHeight="1" spans="1:5">
      <c r="A15999" s="1">
        <v>1917291</v>
      </c>
      <c r="B15999" s="1" t="s">
        <v>18154</v>
      </c>
      <c r="C15999" s="1" t="s">
        <v>223</v>
      </c>
      <c r="E15999" s="1">
        <v>11.83</v>
      </c>
    </row>
    <row r="16000" s="1" customFormat="1" customHeight="1" spans="1:5">
      <c r="A16000" s="1">
        <v>1917292</v>
      </c>
      <c r="B16000" s="1" t="s">
        <v>18155</v>
      </c>
      <c r="C16000" s="1" t="s">
        <v>223</v>
      </c>
      <c r="E16000" s="1">
        <v>12.38</v>
      </c>
    </row>
    <row r="16001" s="1" customFormat="1" customHeight="1" spans="1:5">
      <c r="A16001" s="1">
        <v>1917293</v>
      </c>
      <c r="B16001" s="1" t="s">
        <v>18156</v>
      </c>
      <c r="C16001" s="1" t="s">
        <v>223</v>
      </c>
      <c r="E16001" s="1">
        <v>12.96</v>
      </c>
    </row>
    <row r="16002" s="1" customFormat="1" customHeight="1" spans="1:5">
      <c r="A16002" s="1">
        <v>1917294</v>
      </c>
      <c r="B16002" s="1" t="s">
        <v>18157</v>
      </c>
      <c r="C16002" s="1" t="s">
        <v>223</v>
      </c>
      <c r="E16002" s="1">
        <v>13.72</v>
      </c>
    </row>
    <row r="16003" s="1" customFormat="1" customHeight="1" spans="1:5">
      <c r="A16003" s="1">
        <v>1917295</v>
      </c>
      <c r="B16003" s="1" t="s">
        <v>18158</v>
      </c>
      <c r="C16003" s="1" t="s">
        <v>223</v>
      </c>
      <c r="E16003" s="1">
        <v>14.47</v>
      </c>
    </row>
    <row r="16004" s="1" customFormat="1" customHeight="1" spans="1:5">
      <c r="A16004" s="1">
        <v>1917296</v>
      </c>
      <c r="B16004" s="1" t="s">
        <v>18159</v>
      </c>
      <c r="C16004" s="1" t="s">
        <v>223</v>
      </c>
      <c r="E16004" s="1">
        <v>15.53</v>
      </c>
    </row>
    <row r="16005" s="1" customFormat="1" customHeight="1" spans="1:5">
      <c r="A16005" s="1">
        <v>1917297</v>
      </c>
      <c r="B16005" s="1" t="s">
        <v>18160</v>
      </c>
      <c r="C16005" s="1" t="s">
        <v>223</v>
      </c>
      <c r="E16005" s="1">
        <v>16.51</v>
      </c>
    </row>
    <row r="16006" s="1" customFormat="1" customHeight="1" spans="1:5">
      <c r="A16006" s="1">
        <v>1917298</v>
      </c>
      <c r="B16006" s="1" t="s">
        <v>18161</v>
      </c>
      <c r="C16006" s="1" t="s">
        <v>223</v>
      </c>
      <c r="E16006" s="1">
        <v>17.56</v>
      </c>
    </row>
    <row r="16007" s="1" customFormat="1" customHeight="1" spans="1:5">
      <c r="A16007" s="1">
        <v>1917271</v>
      </c>
      <c r="B16007" s="1" t="s">
        <v>18162</v>
      </c>
      <c r="C16007" s="1" t="s">
        <v>223</v>
      </c>
      <c r="E16007" s="1">
        <v>3.7</v>
      </c>
    </row>
    <row r="16008" s="1" customFormat="1" customHeight="1" spans="1:5">
      <c r="A16008" s="1">
        <v>1917299</v>
      </c>
      <c r="B16008" s="1" t="s">
        <v>18163</v>
      </c>
      <c r="C16008" s="1" t="s">
        <v>223</v>
      </c>
      <c r="E16008" s="1">
        <v>18.82</v>
      </c>
    </row>
    <row r="16009" s="1" customFormat="1" customHeight="1" spans="1:5">
      <c r="A16009" s="1">
        <v>1917300</v>
      </c>
      <c r="B16009" s="1" t="s">
        <v>18164</v>
      </c>
      <c r="C16009" s="1" t="s">
        <v>223</v>
      </c>
      <c r="E16009" s="1">
        <v>20.18</v>
      </c>
    </row>
    <row r="16010" s="1" customFormat="1" customHeight="1" spans="1:5">
      <c r="A16010" s="1">
        <v>1917301</v>
      </c>
      <c r="B16010" s="1" t="s">
        <v>18165</v>
      </c>
      <c r="C16010" s="1" t="s">
        <v>223</v>
      </c>
      <c r="E16010" s="1">
        <v>22</v>
      </c>
    </row>
    <row r="16011" s="1" customFormat="1" customHeight="1" spans="1:5">
      <c r="A16011" s="1">
        <v>1917302</v>
      </c>
      <c r="B16011" s="1" t="s">
        <v>18166</v>
      </c>
      <c r="C16011" s="1" t="s">
        <v>223</v>
      </c>
      <c r="E16011" s="1">
        <v>23.73</v>
      </c>
    </row>
    <row r="16012" s="1" customFormat="1" customHeight="1" spans="1:5">
      <c r="A16012" s="1">
        <v>1917303</v>
      </c>
      <c r="B16012" s="1" t="s">
        <v>18167</v>
      </c>
      <c r="C16012" s="1" t="s">
        <v>223</v>
      </c>
      <c r="E16012" s="1">
        <v>25.35</v>
      </c>
    </row>
    <row r="16013" s="1" customFormat="1" customHeight="1" spans="1:5">
      <c r="A16013" s="1">
        <v>1917304</v>
      </c>
      <c r="B16013" s="1" t="s">
        <v>18168</v>
      </c>
      <c r="C16013" s="1" t="s">
        <v>223</v>
      </c>
      <c r="E16013" s="1">
        <v>26.96</v>
      </c>
    </row>
    <row r="16014" s="1" customFormat="1" customHeight="1" spans="1:5">
      <c r="A16014" s="1">
        <v>1917305</v>
      </c>
      <c r="B16014" s="1" t="s">
        <v>18169</v>
      </c>
      <c r="C16014" s="1" t="s">
        <v>223</v>
      </c>
      <c r="E16014" s="1">
        <v>28.73</v>
      </c>
    </row>
    <row r="16015" s="1" customFormat="1" customHeight="1" spans="1:5">
      <c r="A16015" s="1">
        <v>1917306</v>
      </c>
      <c r="B16015" s="1" t="s">
        <v>18170</v>
      </c>
      <c r="C16015" s="1" t="s">
        <v>223</v>
      </c>
      <c r="E16015" s="1">
        <v>30.89</v>
      </c>
    </row>
    <row r="16016" s="1" customFormat="1" customHeight="1" spans="1:5">
      <c r="A16016" s="1">
        <v>1917307</v>
      </c>
      <c r="B16016" s="1" t="s">
        <v>18171</v>
      </c>
      <c r="C16016" s="1" t="s">
        <v>223</v>
      </c>
      <c r="E16016" s="1">
        <v>32.52</v>
      </c>
    </row>
    <row r="16017" s="1" customFormat="1" customHeight="1" spans="1:5">
      <c r="A16017" s="1">
        <v>1917272</v>
      </c>
      <c r="B16017" s="1" t="s">
        <v>18172</v>
      </c>
      <c r="C16017" s="1" t="s">
        <v>223</v>
      </c>
      <c r="E16017" s="1">
        <v>3.91</v>
      </c>
    </row>
    <row r="16018" s="1" customFormat="1" customHeight="1" spans="1:5">
      <c r="A16018" s="1">
        <v>1917273</v>
      </c>
      <c r="B16018" s="1" t="s">
        <v>18173</v>
      </c>
      <c r="C16018" s="1" t="s">
        <v>223</v>
      </c>
      <c r="E16018" s="1">
        <v>4.13</v>
      </c>
    </row>
    <row r="16019" s="1" customFormat="1" customHeight="1" spans="1:5">
      <c r="A16019" s="1">
        <v>1917729</v>
      </c>
      <c r="B16019" s="1" t="s">
        <v>18174</v>
      </c>
      <c r="C16019" s="1" t="s">
        <v>223</v>
      </c>
      <c r="E16019" s="1">
        <v>3.65</v>
      </c>
    </row>
    <row r="16020" s="1" customFormat="1" customHeight="1" spans="1:5">
      <c r="A16020" s="1">
        <v>1917367</v>
      </c>
      <c r="B16020" s="1" t="s">
        <v>18175</v>
      </c>
      <c r="C16020" s="1" t="s">
        <v>223</v>
      </c>
      <c r="E16020" s="1">
        <v>4.21</v>
      </c>
    </row>
    <row r="16021" s="1" customFormat="1" customHeight="1" spans="1:5">
      <c r="A16021" s="1">
        <v>1917368</v>
      </c>
      <c r="B16021" s="1" t="s">
        <v>18176</v>
      </c>
      <c r="C16021" s="1" t="s">
        <v>223</v>
      </c>
      <c r="E16021" s="1">
        <v>4.52</v>
      </c>
    </row>
    <row r="16022" s="1" customFormat="1" customHeight="1" spans="1:5">
      <c r="A16022" s="1">
        <v>1917369</v>
      </c>
      <c r="B16022" s="1" t="s">
        <v>18177</v>
      </c>
      <c r="C16022" s="1" t="s">
        <v>223</v>
      </c>
      <c r="E16022" s="1">
        <v>4.98</v>
      </c>
    </row>
    <row r="16023" s="1" customFormat="1" customHeight="1" spans="1:5">
      <c r="A16023" s="1">
        <v>1917370</v>
      </c>
      <c r="B16023" s="1" t="s">
        <v>18178</v>
      </c>
      <c r="C16023" s="1" t="s">
        <v>223</v>
      </c>
      <c r="E16023" s="1">
        <v>5.27</v>
      </c>
    </row>
    <row r="16024" s="1" customFormat="1" customHeight="1" spans="1:5">
      <c r="A16024" s="1">
        <v>1917371</v>
      </c>
      <c r="B16024" s="1" t="s">
        <v>18179</v>
      </c>
      <c r="C16024" s="1" t="s">
        <v>223</v>
      </c>
      <c r="E16024" s="1">
        <v>5.53</v>
      </c>
    </row>
    <row r="16025" s="1" customFormat="1" customHeight="1" spans="1:5">
      <c r="A16025" s="1">
        <v>1917372</v>
      </c>
      <c r="B16025" s="1" t="s">
        <v>18180</v>
      </c>
      <c r="C16025" s="1" t="s">
        <v>223</v>
      </c>
      <c r="E16025" s="1">
        <v>5.81</v>
      </c>
    </row>
    <row r="16026" s="1" customFormat="1" customHeight="1" spans="1:5">
      <c r="A16026" s="1">
        <v>1917373</v>
      </c>
      <c r="B16026" s="1" t="s">
        <v>18181</v>
      </c>
      <c r="C16026" s="1" t="s">
        <v>223</v>
      </c>
      <c r="E16026" s="1">
        <v>6.02</v>
      </c>
    </row>
    <row r="16027" s="1" customFormat="1" customHeight="1" spans="1:5">
      <c r="A16027" s="1">
        <v>1917374</v>
      </c>
      <c r="B16027" s="1" t="s">
        <v>18182</v>
      </c>
      <c r="C16027" s="1" t="s">
        <v>223</v>
      </c>
      <c r="E16027" s="1">
        <v>6.55</v>
      </c>
    </row>
    <row r="16028" s="1" customFormat="1" customHeight="1" spans="1:5">
      <c r="A16028" s="1">
        <v>1917375</v>
      </c>
      <c r="B16028" s="1" t="s">
        <v>18183</v>
      </c>
      <c r="C16028" s="1" t="s">
        <v>223</v>
      </c>
      <c r="E16028" s="1">
        <v>6.8</v>
      </c>
    </row>
    <row r="16029" s="1" customFormat="1" customHeight="1" spans="1:5">
      <c r="A16029" s="1">
        <v>1917376</v>
      </c>
      <c r="B16029" s="1" t="s">
        <v>18184</v>
      </c>
      <c r="C16029" s="1" t="s">
        <v>223</v>
      </c>
      <c r="E16029" s="1">
        <v>7.06</v>
      </c>
    </row>
    <row r="16030" s="1" customFormat="1" customHeight="1" spans="1:5">
      <c r="A16030" s="1">
        <v>1917377</v>
      </c>
      <c r="B16030" s="1" t="s">
        <v>18185</v>
      </c>
      <c r="C16030" s="1" t="s">
        <v>223</v>
      </c>
      <c r="E16030" s="1">
        <v>7.32</v>
      </c>
    </row>
    <row r="16031" s="1" customFormat="1" customHeight="1" spans="1:5">
      <c r="A16031" s="1">
        <v>1917378</v>
      </c>
      <c r="B16031" s="1" t="s">
        <v>18186</v>
      </c>
      <c r="C16031" s="1" t="s">
        <v>223</v>
      </c>
      <c r="E16031" s="1">
        <v>7.58</v>
      </c>
    </row>
    <row r="16032" s="1" customFormat="1" customHeight="1" spans="1:5">
      <c r="A16032" s="1">
        <v>1917379</v>
      </c>
      <c r="B16032" s="1" t="s">
        <v>18187</v>
      </c>
      <c r="C16032" s="1" t="s">
        <v>223</v>
      </c>
      <c r="E16032" s="1">
        <v>8.13</v>
      </c>
    </row>
    <row r="16033" s="1" customFormat="1" customHeight="1" spans="1:5">
      <c r="A16033" s="1">
        <v>1917380</v>
      </c>
      <c r="B16033" s="1" t="s">
        <v>18188</v>
      </c>
      <c r="C16033" s="1" t="s">
        <v>223</v>
      </c>
      <c r="E16033" s="1">
        <v>8.44</v>
      </c>
    </row>
    <row r="16034" s="1" customFormat="1" customHeight="1" spans="1:5">
      <c r="A16034" s="1">
        <v>1917381</v>
      </c>
      <c r="B16034" s="1" t="s">
        <v>18189</v>
      </c>
      <c r="C16034" s="1" t="s">
        <v>223</v>
      </c>
      <c r="E16034" s="1">
        <v>8.77</v>
      </c>
    </row>
    <row r="16035" s="1" customFormat="1" customHeight="1" spans="1:5">
      <c r="A16035" s="1">
        <v>1917382</v>
      </c>
      <c r="B16035" s="1" t="s">
        <v>18190</v>
      </c>
      <c r="C16035" s="1" t="s">
        <v>223</v>
      </c>
      <c r="E16035" s="1">
        <v>9.17</v>
      </c>
    </row>
    <row r="16036" s="1" customFormat="1" customHeight="1" spans="1:5">
      <c r="A16036" s="1">
        <v>1917383</v>
      </c>
      <c r="B16036" s="1" t="s">
        <v>18191</v>
      </c>
      <c r="C16036" s="1" t="s">
        <v>223</v>
      </c>
      <c r="E16036" s="1">
        <v>9.51</v>
      </c>
    </row>
    <row r="16037" s="1" customFormat="1" customHeight="1" spans="1:5">
      <c r="A16037" s="1">
        <v>1917384</v>
      </c>
      <c r="B16037" s="1" t="s">
        <v>18192</v>
      </c>
      <c r="C16037" s="1" t="s">
        <v>223</v>
      </c>
      <c r="E16037" s="1">
        <v>10.11</v>
      </c>
    </row>
    <row r="16038" s="1" customFormat="1" customHeight="1" spans="1:5">
      <c r="A16038" s="1">
        <v>1917385</v>
      </c>
      <c r="B16038" s="1" t="s">
        <v>18193</v>
      </c>
      <c r="C16038" s="1" t="s">
        <v>223</v>
      </c>
      <c r="E16038" s="1">
        <v>10.55</v>
      </c>
    </row>
    <row r="16039" s="1" customFormat="1" customHeight="1" spans="1:5">
      <c r="A16039" s="1">
        <v>1917386</v>
      </c>
      <c r="B16039" s="1" t="s">
        <v>18194</v>
      </c>
      <c r="C16039" s="1" t="s">
        <v>223</v>
      </c>
      <c r="E16039" s="1">
        <v>11</v>
      </c>
    </row>
    <row r="16040" s="1" customFormat="1" customHeight="1" spans="1:5">
      <c r="A16040" s="1">
        <v>1917387</v>
      </c>
      <c r="B16040" s="1" t="s">
        <v>18195</v>
      </c>
      <c r="C16040" s="1" t="s">
        <v>223</v>
      </c>
      <c r="E16040" s="1">
        <v>11.47</v>
      </c>
    </row>
    <row r="16041" s="1" customFormat="1" customHeight="1" spans="1:5">
      <c r="A16041" s="1">
        <v>1917388</v>
      </c>
      <c r="B16041" s="1" t="s">
        <v>18196</v>
      </c>
      <c r="C16041" s="1" t="s">
        <v>223</v>
      </c>
      <c r="E16041" s="1">
        <v>11.96</v>
      </c>
    </row>
    <row r="16042" s="1" customFormat="1" customHeight="1" spans="1:5">
      <c r="A16042" s="1">
        <v>1917389</v>
      </c>
      <c r="B16042" s="1" t="s">
        <v>18197</v>
      </c>
      <c r="C16042" s="1" t="s">
        <v>223</v>
      </c>
      <c r="E16042" s="1">
        <v>12.72</v>
      </c>
    </row>
    <row r="16043" s="1" customFormat="1" customHeight="1" spans="1:5">
      <c r="A16043" s="1">
        <v>1917390</v>
      </c>
      <c r="B16043" s="1" t="s">
        <v>18198</v>
      </c>
      <c r="C16043" s="1" t="s">
        <v>223</v>
      </c>
      <c r="E16043" s="1">
        <v>13.39</v>
      </c>
    </row>
    <row r="16044" s="1" customFormat="1" customHeight="1" spans="1:5">
      <c r="A16044" s="1">
        <v>1917391</v>
      </c>
      <c r="B16044" s="1" t="s">
        <v>18199</v>
      </c>
      <c r="C16044" s="1" t="s">
        <v>223</v>
      </c>
      <c r="E16044" s="1">
        <v>14.11</v>
      </c>
    </row>
    <row r="16045" s="1" customFormat="1" customHeight="1" spans="1:5">
      <c r="A16045" s="1">
        <v>1917364</v>
      </c>
      <c r="B16045" s="1" t="s">
        <v>18200</v>
      </c>
      <c r="C16045" s="1" t="s">
        <v>223</v>
      </c>
      <c r="E16045" s="1">
        <v>3.33</v>
      </c>
    </row>
    <row r="16046" s="1" customFormat="1" customHeight="1" spans="1:5">
      <c r="A16046" s="1">
        <v>1917392</v>
      </c>
      <c r="B16046" s="1" t="s">
        <v>18201</v>
      </c>
      <c r="C16046" s="1" t="s">
        <v>223</v>
      </c>
      <c r="E16046" s="1">
        <v>14.99</v>
      </c>
    </row>
    <row r="16047" s="1" customFormat="1" customHeight="1" spans="1:5">
      <c r="A16047" s="1">
        <v>1917393</v>
      </c>
      <c r="B16047" s="1" t="s">
        <v>18202</v>
      </c>
      <c r="C16047" s="1" t="s">
        <v>223</v>
      </c>
      <c r="E16047" s="1">
        <v>15.93</v>
      </c>
    </row>
    <row r="16048" s="1" customFormat="1" customHeight="1" spans="1:5">
      <c r="A16048" s="1">
        <v>1917394</v>
      </c>
      <c r="B16048" s="1" t="s">
        <v>18203</v>
      </c>
      <c r="C16048" s="1" t="s">
        <v>223</v>
      </c>
      <c r="E16048" s="1">
        <v>17.26</v>
      </c>
    </row>
    <row r="16049" s="1" customFormat="1" customHeight="1" spans="1:5">
      <c r="A16049" s="1">
        <v>1917395</v>
      </c>
      <c r="B16049" s="1" t="s">
        <v>18204</v>
      </c>
      <c r="C16049" s="1" t="s">
        <v>223</v>
      </c>
      <c r="E16049" s="1">
        <v>18.18</v>
      </c>
    </row>
    <row r="16050" s="1" customFormat="1" customHeight="1" spans="1:5">
      <c r="A16050" s="1">
        <v>1917396</v>
      </c>
      <c r="B16050" s="1" t="s">
        <v>18205</v>
      </c>
      <c r="C16050" s="1" t="s">
        <v>223</v>
      </c>
      <c r="E16050" s="1">
        <v>19.24</v>
      </c>
    </row>
    <row r="16051" s="1" customFormat="1" customHeight="1" spans="1:5">
      <c r="A16051" s="1">
        <v>1917397</v>
      </c>
      <c r="B16051" s="1" t="s">
        <v>18206</v>
      </c>
      <c r="C16051" s="1" t="s">
        <v>223</v>
      </c>
      <c r="E16051" s="1">
        <v>20.46</v>
      </c>
    </row>
    <row r="16052" s="1" customFormat="1" customHeight="1" spans="1:5">
      <c r="A16052" s="1">
        <v>1917398</v>
      </c>
      <c r="B16052" s="1" t="s">
        <v>18207</v>
      </c>
      <c r="C16052" s="1" t="s">
        <v>223</v>
      </c>
      <c r="E16052" s="1">
        <v>21.53</v>
      </c>
    </row>
    <row r="16053" s="1" customFormat="1" customHeight="1" spans="1:5">
      <c r="A16053" s="1">
        <v>1917399</v>
      </c>
      <c r="B16053" s="1" t="s">
        <v>18208</v>
      </c>
      <c r="C16053" s="1" t="s">
        <v>223</v>
      </c>
      <c r="E16053" s="1">
        <v>23.06</v>
      </c>
    </row>
    <row r="16054" s="1" customFormat="1" customHeight="1" spans="1:5">
      <c r="A16054" s="1">
        <v>1917400</v>
      </c>
      <c r="B16054" s="1" t="s">
        <v>18209</v>
      </c>
      <c r="C16054" s="1" t="s">
        <v>223</v>
      </c>
      <c r="E16054" s="1">
        <v>24.44</v>
      </c>
    </row>
    <row r="16055" s="1" customFormat="1" customHeight="1" spans="1:5">
      <c r="A16055" s="1">
        <v>1917401</v>
      </c>
      <c r="B16055" s="1" t="s">
        <v>18210</v>
      </c>
      <c r="C16055" s="1" t="s">
        <v>223</v>
      </c>
      <c r="E16055" s="1">
        <v>25.69</v>
      </c>
    </row>
    <row r="16056" s="1" customFormat="1" customHeight="1" spans="1:5">
      <c r="A16056" s="1">
        <v>1917365</v>
      </c>
      <c r="B16056" s="1" t="s">
        <v>18211</v>
      </c>
      <c r="C16056" s="1" t="s">
        <v>223</v>
      </c>
      <c r="E16056" s="1">
        <v>3.67</v>
      </c>
    </row>
    <row r="16057" s="1" customFormat="1" customHeight="1" spans="1:5">
      <c r="A16057" s="1">
        <v>1917402</v>
      </c>
      <c r="B16057" s="1" t="s">
        <v>18212</v>
      </c>
      <c r="C16057" s="1" t="s">
        <v>223</v>
      </c>
      <c r="E16057" s="1">
        <v>27.16</v>
      </c>
    </row>
    <row r="16058" s="1" customFormat="1" customHeight="1" spans="1:5">
      <c r="A16058" s="1">
        <v>1917403</v>
      </c>
      <c r="B16058" s="1" t="s">
        <v>18213</v>
      </c>
      <c r="C16058" s="1" t="s">
        <v>223</v>
      </c>
      <c r="E16058" s="1">
        <v>28.81</v>
      </c>
    </row>
    <row r="16059" s="1" customFormat="1" customHeight="1" spans="1:5">
      <c r="A16059" s="1">
        <v>1917404</v>
      </c>
      <c r="B16059" s="1" t="s">
        <v>18214</v>
      </c>
      <c r="C16059" s="1" t="s">
        <v>223</v>
      </c>
      <c r="E16059" s="1">
        <v>30.52</v>
      </c>
    </row>
    <row r="16060" s="1" customFormat="1" customHeight="1" spans="1:5">
      <c r="A16060" s="1">
        <v>1917405</v>
      </c>
      <c r="B16060" s="1" t="s">
        <v>18215</v>
      </c>
      <c r="C16060" s="1" t="s">
        <v>223</v>
      </c>
      <c r="E16060" s="1">
        <v>32.14</v>
      </c>
    </row>
    <row r="16061" s="1" customFormat="1" customHeight="1" spans="1:5">
      <c r="A16061" s="1">
        <v>1917406</v>
      </c>
      <c r="B16061" s="1" t="s">
        <v>18216</v>
      </c>
      <c r="C16061" s="1" t="s">
        <v>223</v>
      </c>
      <c r="E16061" s="1">
        <v>33.93</v>
      </c>
    </row>
    <row r="16062" s="1" customFormat="1" customHeight="1" spans="1:5">
      <c r="A16062" s="1">
        <v>1917407</v>
      </c>
      <c r="B16062" s="1" t="s">
        <v>18217</v>
      </c>
      <c r="C16062" s="1" t="s">
        <v>223</v>
      </c>
      <c r="E16062" s="1">
        <v>35.99</v>
      </c>
    </row>
    <row r="16063" s="1" customFormat="1" customHeight="1" spans="1:5">
      <c r="A16063" s="1">
        <v>1917408</v>
      </c>
      <c r="B16063" s="1" t="s">
        <v>18218</v>
      </c>
      <c r="C16063" s="1" t="s">
        <v>223</v>
      </c>
      <c r="E16063" s="1">
        <v>38.27</v>
      </c>
    </row>
    <row r="16064" s="1" customFormat="1" customHeight="1" spans="1:5">
      <c r="A16064" s="1">
        <v>1917409</v>
      </c>
      <c r="B16064" s="1" t="s">
        <v>18219</v>
      </c>
      <c r="C16064" s="1" t="s">
        <v>223</v>
      </c>
      <c r="E16064" s="1">
        <v>40.12</v>
      </c>
    </row>
    <row r="16065" s="1" customFormat="1" customHeight="1" spans="1:5">
      <c r="A16065" s="1">
        <v>1917410</v>
      </c>
      <c r="B16065" s="1" t="s">
        <v>18220</v>
      </c>
      <c r="C16065" s="1" t="s">
        <v>223</v>
      </c>
      <c r="E16065" s="1">
        <v>41.79</v>
      </c>
    </row>
    <row r="16066" s="1" customFormat="1" customHeight="1" spans="1:5">
      <c r="A16066" s="1">
        <v>1917411</v>
      </c>
      <c r="B16066" s="1" t="s">
        <v>18221</v>
      </c>
      <c r="C16066" s="1" t="s">
        <v>223</v>
      </c>
      <c r="E16066" s="1">
        <v>43.68</v>
      </c>
    </row>
    <row r="16067" s="1" customFormat="1" customHeight="1" spans="1:5">
      <c r="A16067" s="1">
        <v>1917366</v>
      </c>
      <c r="B16067" s="1" t="s">
        <v>18222</v>
      </c>
      <c r="C16067" s="1" t="s">
        <v>223</v>
      </c>
      <c r="E16067" s="1">
        <v>3.9</v>
      </c>
    </row>
    <row r="16068" s="1" customFormat="1" customHeight="1" spans="1:5">
      <c r="A16068" s="1">
        <v>1917732</v>
      </c>
      <c r="B16068" s="1" t="s">
        <v>18223</v>
      </c>
      <c r="C16068" s="1" t="s">
        <v>223</v>
      </c>
      <c r="E16068" s="1">
        <v>3.12</v>
      </c>
    </row>
    <row r="16069" s="1" customFormat="1" customHeight="1" spans="1:5">
      <c r="A16069" s="1">
        <v>1917043</v>
      </c>
      <c r="B16069" s="1" t="s">
        <v>18224</v>
      </c>
      <c r="C16069" s="1" t="s">
        <v>223</v>
      </c>
      <c r="E16069" s="1">
        <v>12.01</v>
      </c>
    </row>
    <row r="16070" s="1" customFormat="1" customHeight="1" spans="1:5">
      <c r="A16070" s="1">
        <v>1917044</v>
      </c>
      <c r="B16070" s="1" t="s">
        <v>18225</v>
      </c>
      <c r="C16070" s="1" t="s">
        <v>223</v>
      </c>
      <c r="E16070" s="1">
        <v>12.22</v>
      </c>
    </row>
    <row r="16071" s="1" customFormat="1" customHeight="1" spans="1:5">
      <c r="A16071" s="1">
        <v>1917045</v>
      </c>
      <c r="B16071" s="1" t="s">
        <v>18226</v>
      </c>
      <c r="C16071" s="1" t="s">
        <v>223</v>
      </c>
      <c r="E16071" s="1">
        <v>12.43</v>
      </c>
    </row>
    <row r="16072" s="1" customFormat="1" customHeight="1" spans="1:5">
      <c r="A16072" s="1">
        <v>1917046</v>
      </c>
      <c r="B16072" s="1" t="s">
        <v>18227</v>
      </c>
      <c r="C16072" s="1" t="s">
        <v>223</v>
      </c>
      <c r="E16072" s="1">
        <v>12.66</v>
      </c>
    </row>
    <row r="16073" s="1" customFormat="1" customHeight="1" spans="1:5">
      <c r="A16073" s="1">
        <v>1917047</v>
      </c>
      <c r="B16073" s="1" t="s">
        <v>18228</v>
      </c>
      <c r="C16073" s="1" t="s">
        <v>223</v>
      </c>
      <c r="E16073" s="1">
        <v>12.9</v>
      </c>
    </row>
    <row r="16074" s="1" customFormat="1" customHeight="1" spans="1:5">
      <c r="A16074" s="1">
        <v>1917048</v>
      </c>
      <c r="B16074" s="1" t="s">
        <v>18229</v>
      </c>
      <c r="C16074" s="1" t="s">
        <v>223</v>
      </c>
      <c r="E16074" s="1">
        <v>13.02</v>
      </c>
    </row>
    <row r="16075" s="1" customFormat="1" customHeight="1" spans="1:5">
      <c r="A16075" s="1">
        <v>1901518</v>
      </c>
      <c r="B16075" s="1" t="s">
        <v>18230</v>
      </c>
      <c r="C16075" s="1" t="s">
        <v>223</v>
      </c>
      <c r="E16075" s="1">
        <v>8.03</v>
      </c>
    </row>
    <row r="16076" s="1" customFormat="1" customHeight="1" spans="1:5">
      <c r="A16076" s="1">
        <v>1901519</v>
      </c>
      <c r="B16076" s="1" t="s">
        <v>18231</v>
      </c>
      <c r="C16076" s="1" t="s">
        <v>223</v>
      </c>
      <c r="E16076" s="1">
        <v>8.09</v>
      </c>
    </row>
    <row r="16077" s="1" customFormat="1" customHeight="1" spans="1:5">
      <c r="A16077" s="1">
        <v>1901520</v>
      </c>
      <c r="B16077" s="1" t="s">
        <v>18232</v>
      </c>
      <c r="C16077" s="1" t="s">
        <v>223</v>
      </c>
      <c r="E16077" s="1">
        <v>8.16</v>
      </c>
    </row>
    <row r="16078" s="1" customFormat="1" customHeight="1" spans="1:5">
      <c r="A16078" s="1">
        <v>1901521</v>
      </c>
      <c r="B16078" s="1" t="s">
        <v>18233</v>
      </c>
      <c r="C16078" s="1" t="s">
        <v>223</v>
      </c>
      <c r="E16078" s="1">
        <v>8.22</v>
      </c>
    </row>
    <row r="16079" s="1" customFormat="1" customHeight="1" spans="1:5">
      <c r="A16079" s="1">
        <v>1901522</v>
      </c>
      <c r="B16079" s="1" t="s">
        <v>18234</v>
      </c>
      <c r="C16079" s="1" t="s">
        <v>223</v>
      </c>
      <c r="E16079" s="1">
        <v>8.29</v>
      </c>
    </row>
    <row r="16080" s="1" customFormat="1" customHeight="1" spans="1:5">
      <c r="A16080" s="1">
        <v>1901517</v>
      </c>
      <c r="B16080" s="1" t="s">
        <v>18235</v>
      </c>
      <c r="C16080" s="1" t="s">
        <v>223</v>
      </c>
      <c r="E16080" s="1">
        <v>8.33</v>
      </c>
    </row>
    <row r="16081" s="1" customFormat="1" customHeight="1" spans="1:5">
      <c r="A16081" s="1">
        <v>1901523</v>
      </c>
      <c r="B16081" s="1" t="s">
        <v>18236</v>
      </c>
      <c r="C16081" s="1" t="s">
        <v>223</v>
      </c>
      <c r="E16081" s="1">
        <v>10.67</v>
      </c>
    </row>
    <row r="16082" s="1" customFormat="1" customHeight="1" spans="1:5">
      <c r="A16082" s="1">
        <v>1901524</v>
      </c>
      <c r="B16082" s="1" t="s">
        <v>18237</v>
      </c>
      <c r="C16082" s="1" t="s">
        <v>223</v>
      </c>
      <c r="E16082" s="1">
        <v>10.73</v>
      </c>
    </row>
    <row r="16083" s="1" customFormat="1" customHeight="1" spans="1:5">
      <c r="A16083" s="1">
        <v>1901525</v>
      </c>
      <c r="B16083" s="1" t="s">
        <v>18238</v>
      </c>
      <c r="C16083" s="1" t="s">
        <v>223</v>
      </c>
      <c r="E16083" s="1">
        <v>10.79</v>
      </c>
    </row>
    <row r="16084" s="1" customFormat="1" customHeight="1" spans="1:5">
      <c r="A16084" s="1">
        <v>1901526</v>
      </c>
      <c r="B16084" s="1" t="s">
        <v>18239</v>
      </c>
      <c r="C16084" s="1" t="s">
        <v>223</v>
      </c>
      <c r="E16084" s="1">
        <v>10.85</v>
      </c>
    </row>
    <row r="16085" s="1" customFormat="1" customHeight="1" spans="1:5">
      <c r="A16085" s="1">
        <v>1901527</v>
      </c>
      <c r="B16085" s="1" t="s">
        <v>18240</v>
      </c>
      <c r="C16085" s="1" t="s">
        <v>223</v>
      </c>
      <c r="E16085" s="1">
        <v>10.92</v>
      </c>
    </row>
    <row r="16086" s="1" customFormat="1" customHeight="1" spans="1:5">
      <c r="A16086" s="1">
        <v>1901528</v>
      </c>
      <c r="B16086" s="1" t="s">
        <v>18241</v>
      </c>
      <c r="C16086" s="1" t="s">
        <v>223</v>
      </c>
      <c r="E16086" s="1">
        <v>10.95</v>
      </c>
    </row>
    <row r="16087" s="1" customFormat="1" customHeight="1" spans="1:5">
      <c r="A16087" s="1">
        <v>1917079</v>
      </c>
      <c r="B16087" s="1" t="s">
        <v>18242</v>
      </c>
      <c r="C16087" s="1" t="s">
        <v>223</v>
      </c>
      <c r="E16087" s="1">
        <v>8.44</v>
      </c>
    </row>
    <row r="16088" s="1" customFormat="1" customHeight="1" spans="1:5">
      <c r="A16088" s="1">
        <v>1917080</v>
      </c>
      <c r="B16088" s="1" t="s">
        <v>18243</v>
      </c>
      <c r="C16088" s="1" t="s">
        <v>223</v>
      </c>
      <c r="E16088" s="1">
        <v>8.57</v>
      </c>
    </row>
    <row r="16089" s="1" customFormat="1" customHeight="1" spans="1:5">
      <c r="A16089" s="1">
        <v>1917081</v>
      </c>
      <c r="B16089" s="1" t="s">
        <v>18244</v>
      </c>
      <c r="C16089" s="1" t="s">
        <v>223</v>
      </c>
      <c r="E16089" s="1">
        <v>8.71</v>
      </c>
    </row>
    <row r="16090" s="1" customFormat="1" customHeight="1" spans="1:5">
      <c r="A16090" s="1">
        <v>1917082</v>
      </c>
      <c r="B16090" s="1" t="s">
        <v>18245</v>
      </c>
      <c r="C16090" s="1" t="s">
        <v>223</v>
      </c>
      <c r="E16090" s="1">
        <v>8.84</v>
      </c>
    </row>
    <row r="16091" s="1" customFormat="1" customHeight="1" spans="1:5">
      <c r="A16091" s="1">
        <v>1917083</v>
      </c>
      <c r="B16091" s="1" t="s">
        <v>18246</v>
      </c>
      <c r="C16091" s="1" t="s">
        <v>223</v>
      </c>
      <c r="E16091" s="1">
        <v>8.99</v>
      </c>
    </row>
    <row r="16092" s="1" customFormat="1" customHeight="1" spans="1:5">
      <c r="A16092" s="1">
        <v>1917084</v>
      </c>
      <c r="B16092" s="1" t="s">
        <v>18247</v>
      </c>
      <c r="C16092" s="1" t="s">
        <v>223</v>
      </c>
      <c r="E16092" s="1">
        <v>9.07</v>
      </c>
    </row>
    <row r="16093" s="1" customFormat="1" customHeight="1" spans="1:5">
      <c r="A16093" s="1">
        <v>1901529</v>
      </c>
      <c r="B16093" s="1" t="s">
        <v>18248</v>
      </c>
      <c r="C16093" s="1" t="s">
        <v>223</v>
      </c>
      <c r="E16093" s="1">
        <v>13.37</v>
      </c>
    </row>
    <row r="16094" s="1" customFormat="1" customHeight="1" spans="1:5">
      <c r="A16094" s="1">
        <v>1901530</v>
      </c>
      <c r="B16094" s="1" t="s">
        <v>18249</v>
      </c>
      <c r="C16094" s="1" t="s">
        <v>223</v>
      </c>
      <c r="E16094" s="1">
        <v>13.42</v>
      </c>
    </row>
    <row r="16095" s="1" customFormat="1" customHeight="1" spans="1:5">
      <c r="A16095" s="1">
        <v>1901531</v>
      </c>
      <c r="B16095" s="1" t="s">
        <v>18250</v>
      </c>
      <c r="C16095" s="1" t="s">
        <v>223</v>
      </c>
      <c r="E16095" s="1">
        <v>13.48</v>
      </c>
    </row>
    <row r="16096" s="1" customFormat="1" customHeight="1" spans="1:5">
      <c r="A16096" s="1">
        <v>1901532</v>
      </c>
      <c r="B16096" s="1" t="s">
        <v>18251</v>
      </c>
      <c r="C16096" s="1" t="s">
        <v>223</v>
      </c>
      <c r="E16096" s="1">
        <v>13.54</v>
      </c>
    </row>
    <row r="16097" s="1" customFormat="1" customHeight="1" spans="1:5">
      <c r="A16097" s="1">
        <v>1901533</v>
      </c>
      <c r="B16097" s="1" t="s">
        <v>18252</v>
      </c>
      <c r="C16097" s="1" t="s">
        <v>223</v>
      </c>
      <c r="E16097" s="1">
        <v>13.61</v>
      </c>
    </row>
    <row r="16098" s="1" customFormat="1" customHeight="1" spans="1:5">
      <c r="A16098" s="1">
        <v>1901534</v>
      </c>
      <c r="B16098" s="1" t="s">
        <v>18253</v>
      </c>
      <c r="C16098" s="1" t="s">
        <v>223</v>
      </c>
      <c r="E16098" s="1">
        <v>13.64</v>
      </c>
    </row>
    <row r="16099" s="1" customFormat="1" customHeight="1" spans="1:5">
      <c r="A16099" s="1">
        <v>1917115</v>
      </c>
      <c r="B16099" s="1" t="s">
        <v>18254</v>
      </c>
      <c r="C16099" s="1" t="s">
        <v>223</v>
      </c>
      <c r="E16099" s="1">
        <v>8.09</v>
      </c>
    </row>
    <row r="16100" s="1" customFormat="1" customHeight="1" spans="1:5">
      <c r="A16100" s="1">
        <v>1917116</v>
      </c>
      <c r="B16100" s="1" t="s">
        <v>18255</v>
      </c>
      <c r="C16100" s="1" t="s">
        <v>223</v>
      </c>
      <c r="E16100" s="1">
        <v>8.19</v>
      </c>
    </row>
    <row r="16101" s="1" customFormat="1" customHeight="1" spans="1:5">
      <c r="A16101" s="1">
        <v>1917117</v>
      </c>
      <c r="B16101" s="1" t="s">
        <v>18256</v>
      </c>
      <c r="C16101" s="1" t="s">
        <v>223</v>
      </c>
      <c r="E16101" s="1">
        <v>8.3</v>
      </c>
    </row>
    <row r="16102" s="1" customFormat="1" customHeight="1" spans="1:5">
      <c r="A16102" s="1">
        <v>1917118</v>
      </c>
      <c r="B16102" s="1" t="s">
        <v>18257</v>
      </c>
      <c r="C16102" s="1" t="s">
        <v>223</v>
      </c>
      <c r="E16102" s="1">
        <v>8.41</v>
      </c>
    </row>
    <row r="16103" s="1" customFormat="1" customHeight="1" spans="1:5">
      <c r="A16103" s="1">
        <v>1917119</v>
      </c>
      <c r="B16103" s="1" t="s">
        <v>18258</v>
      </c>
      <c r="C16103" s="1" t="s">
        <v>223</v>
      </c>
      <c r="E16103" s="1">
        <v>8.53</v>
      </c>
    </row>
    <row r="16104" s="1" customFormat="1" customHeight="1" spans="1:5">
      <c r="A16104" s="1">
        <v>1917120</v>
      </c>
      <c r="B16104" s="1" t="s">
        <v>18259</v>
      </c>
      <c r="C16104" s="1" t="s">
        <v>223</v>
      </c>
      <c r="E16104" s="1">
        <v>8.6</v>
      </c>
    </row>
    <row r="16105" s="1" customFormat="1" customHeight="1" spans="1:5">
      <c r="A16105" s="1">
        <v>1917151</v>
      </c>
      <c r="B16105" s="1" t="s">
        <v>18260</v>
      </c>
      <c r="C16105" s="1" t="s">
        <v>223</v>
      </c>
      <c r="E16105" s="1">
        <v>7.7</v>
      </c>
    </row>
    <row r="16106" s="1" customFormat="1" customHeight="1" spans="1:5">
      <c r="A16106" s="1">
        <v>1917152</v>
      </c>
      <c r="B16106" s="1" t="s">
        <v>18261</v>
      </c>
      <c r="C16106" s="1" t="s">
        <v>223</v>
      </c>
      <c r="E16106" s="1">
        <v>7.79</v>
      </c>
    </row>
    <row r="16107" s="1" customFormat="1" customHeight="1" spans="1:5">
      <c r="A16107" s="1">
        <v>1917153</v>
      </c>
      <c r="B16107" s="1" t="s">
        <v>18262</v>
      </c>
      <c r="C16107" s="1" t="s">
        <v>223</v>
      </c>
      <c r="E16107" s="1">
        <v>7.88</v>
      </c>
    </row>
    <row r="16108" s="1" customFormat="1" customHeight="1" spans="1:5">
      <c r="A16108" s="1">
        <v>1917154</v>
      </c>
      <c r="B16108" s="1" t="s">
        <v>18263</v>
      </c>
      <c r="C16108" s="1" t="s">
        <v>223</v>
      </c>
      <c r="E16108" s="1">
        <v>7.98</v>
      </c>
    </row>
    <row r="16109" s="1" customFormat="1" customHeight="1" spans="1:5">
      <c r="A16109" s="1">
        <v>1917155</v>
      </c>
      <c r="B16109" s="1" t="s">
        <v>18264</v>
      </c>
      <c r="C16109" s="1" t="s">
        <v>223</v>
      </c>
      <c r="E16109" s="1">
        <v>8.09</v>
      </c>
    </row>
    <row r="16110" s="1" customFormat="1" customHeight="1" spans="1:5">
      <c r="A16110" s="1">
        <v>1917156</v>
      </c>
      <c r="B16110" s="1" t="s">
        <v>18265</v>
      </c>
      <c r="C16110" s="1" t="s">
        <v>223</v>
      </c>
      <c r="E16110" s="1">
        <v>8.15</v>
      </c>
    </row>
    <row r="16111" s="1" customFormat="1" customHeight="1" spans="1:5">
      <c r="A16111" s="1">
        <v>1917187</v>
      </c>
      <c r="B16111" s="1" t="s">
        <v>18266</v>
      </c>
      <c r="C16111" s="1" t="s">
        <v>223</v>
      </c>
      <c r="E16111" s="1">
        <v>8.56</v>
      </c>
    </row>
    <row r="16112" s="1" customFormat="1" customHeight="1" spans="1:5">
      <c r="A16112" s="1">
        <v>1917188</v>
      </c>
      <c r="B16112" s="1" t="s">
        <v>18267</v>
      </c>
      <c r="C16112" s="1" t="s">
        <v>223</v>
      </c>
      <c r="E16112" s="1">
        <v>8.64</v>
      </c>
    </row>
    <row r="16113" s="1" customFormat="1" customHeight="1" spans="1:5">
      <c r="A16113" s="1">
        <v>1917189</v>
      </c>
      <c r="B16113" s="1" t="s">
        <v>18268</v>
      </c>
      <c r="C16113" s="1" t="s">
        <v>223</v>
      </c>
      <c r="E16113" s="1">
        <v>8.72</v>
      </c>
    </row>
    <row r="16114" s="1" customFormat="1" customHeight="1" spans="1:5">
      <c r="A16114" s="1">
        <v>1917190</v>
      </c>
      <c r="B16114" s="1" t="s">
        <v>18269</v>
      </c>
      <c r="C16114" s="1" t="s">
        <v>223</v>
      </c>
      <c r="E16114" s="1">
        <v>8.81</v>
      </c>
    </row>
    <row r="16115" s="1" customFormat="1" customHeight="1" spans="1:5">
      <c r="A16115" s="1">
        <v>1917191</v>
      </c>
      <c r="B16115" s="1" t="s">
        <v>18270</v>
      </c>
      <c r="C16115" s="1" t="s">
        <v>223</v>
      </c>
      <c r="E16115" s="1">
        <v>8.9</v>
      </c>
    </row>
    <row r="16116" s="1" customFormat="1" customHeight="1" spans="1:5">
      <c r="A16116" s="1">
        <v>1917192</v>
      </c>
      <c r="B16116" s="1" t="s">
        <v>18271</v>
      </c>
      <c r="C16116" s="1" t="s">
        <v>223</v>
      </c>
      <c r="E16116" s="1">
        <v>8.95</v>
      </c>
    </row>
    <row r="16117" s="1" customFormat="1" customHeight="1" spans="1:5">
      <c r="A16117" s="1">
        <v>1917007</v>
      </c>
      <c r="B16117" s="1" t="s">
        <v>18272</v>
      </c>
      <c r="C16117" s="1" t="s">
        <v>223</v>
      </c>
      <c r="E16117" s="1">
        <v>16.35</v>
      </c>
    </row>
    <row r="16118" s="1" customFormat="1" customHeight="1" spans="1:5">
      <c r="A16118" s="1">
        <v>1917008</v>
      </c>
      <c r="B16118" s="1" t="s">
        <v>18273</v>
      </c>
      <c r="C16118" s="1" t="s">
        <v>223</v>
      </c>
      <c r="E16118" s="1">
        <v>16.65</v>
      </c>
    </row>
    <row r="16119" s="1" customFormat="1" customHeight="1" spans="1:5">
      <c r="A16119" s="1">
        <v>1917009</v>
      </c>
      <c r="B16119" s="1" t="s">
        <v>18274</v>
      </c>
      <c r="C16119" s="1" t="s">
        <v>223</v>
      </c>
      <c r="E16119" s="1">
        <v>16.95</v>
      </c>
    </row>
    <row r="16120" s="1" customFormat="1" customHeight="1" spans="1:5">
      <c r="A16120" s="1">
        <v>1917010</v>
      </c>
      <c r="B16120" s="1" t="s">
        <v>18275</v>
      </c>
      <c r="C16120" s="1" t="s">
        <v>223</v>
      </c>
      <c r="E16120" s="1">
        <v>17.28</v>
      </c>
    </row>
    <row r="16121" s="1" customFormat="1" customHeight="1" spans="1:5">
      <c r="A16121" s="1">
        <v>1917011</v>
      </c>
      <c r="B16121" s="1" t="s">
        <v>18276</v>
      </c>
      <c r="C16121" s="1" t="s">
        <v>223</v>
      </c>
      <c r="E16121" s="1">
        <v>17.62</v>
      </c>
    </row>
    <row r="16122" s="1" customFormat="1" customHeight="1" spans="1:5">
      <c r="A16122" s="1">
        <v>1917012</v>
      </c>
      <c r="B16122" s="1" t="s">
        <v>18277</v>
      </c>
      <c r="C16122" s="1" t="s">
        <v>223</v>
      </c>
      <c r="E16122" s="1">
        <v>17.8</v>
      </c>
    </row>
    <row r="16123" s="1" customFormat="1" customHeight="1" spans="1:5">
      <c r="A16123" s="1">
        <v>1917578</v>
      </c>
      <c r="B16123" s="1" t="s">
        <v>18278</v>
      </c>
      <c r="C16123" s="1" t="s">
        <v>223</v>
      </c>
      <c r="E16123" s="1">
        <v>6</v>
      </c>
    </row>
    <row r="16124" s="1" customFormat="1" customHeight="1" spans="1:5">
      <c r="A16124" s="1">
        <v>1917579</v>
      </c>
      <c r="B16124" s="1" t="s">
        <v>18279</v>
      </c>
      <c r="C16124" s="1" t="s">
        <v>223</v>
      </c>
      <c r="E16124" s="1">
        <v>6.45</v>
      </c>
    </row>
    <row r="16125" s="1" customFormat="1" customHeight="1" spans="1:5">
      <c r="A16125" s="1">
        <v>1917580</v>
      </c>
      <c r="B16125" s="1" t="s">
        <v>18280</v>
      </c>
      <c r="C16125" s="1" t="s">
        <v>223</v>
      </c>
      <c r="E16125" s="1">
        <v>6.84</v>
      </c>
    </row>
    <row r="16126" s="1" customFormat="1" customHeight="1" spans="1:5">
      <c r="A16126" s="1">
        <v>1917581</v>
      </c>
      <c r="B16126" s="1" t="s">
        <v>18281</v>
      </c>
      <c r="C16126" s="1" t="s">
        <v>223</v>
      </c>
      <c r="E16126" s="1">
        <v>7.28</v>
      </c>
    </row>
    <row r="16127" s="1" customFormat="1" customHeight="1" spans="1:5">
      <c r="A16127" s="1">
        <v>1917582</v>
      </c>
      <c r="B16127" s="1" t="s">
        <v>18282</v>
      </c>
      <c r="C16127" s="1" t="s">
        <v>223</v>
      </c>
      <c r="E16127" s="1">
        <v>7.91</v>
      </c>
    </row>
    <row r="16128" s="1" customFormat="1" customHeight="1" spans="1:5">
      <c r="A16128" s="1">
        <v>1917583</v>
      </c>
      <c r="B16128" s="1" t="s">
        <v>18283</v>
      </c>
      <c r="C16128" s="1" t="s">
        <v>223</v>
      </c>
      <c r="E16128" s="1">
        <v>8.4</v>
      </c>
    </row>
    <row r="16129" s="1" customFormat="1" customHeight="1" spans="1:5">
      <c r="A16129" s="1">
        <v>1917584</v>
      </c>
      <c r="B16129" s="1" t="s">
        <v>18284</v>
      </c>
      <c r="C16129" s="1" t="s">
        <v>223</v>
      </c>
      <c r="E16129" s="1">
        <v>8.82</v>
      </c>
    </row>
    <row r="16130" s="1" customFormat="1" customHeight="1" spans="1:5">
      <c r="A16130" s="1">
        <v>1917585</v>
      </c>
      <c r="B16130" s="1" t="s">
        <v>18285</v>
      </c>
      <c r="C16130" s="1" t="s">
        <v>223</v>
      </c>
      <c r="E16130" s="1">
        <v>9.43</v>
      </c>
    </row>
    <row r="16131" s="1" customFormat="1" customHeight="1" spans="1:5">
      <c r="A16131" s="1">
        <v>1917586</v>
      </c>
      <c r="B16131" s="1" t="s">
        <v>18286</v>
      </c>
      <c r="C16131" s="1" t="s">
        <v>223</v>
      </c>
      <c r="E16131" s="1">
        <v>10.33</v>
      </c>
    </row>
    <row r="16132" s="1" customFormat="1" customHeight="1" spans="1:5">
      <c r="A16132" s="1">
        <v>1917587</v>
      </c>
      <c r="B16132" s="1" t="s">
        <v>18287</v>
      </c>
      <c r="C16132" s="1" t="s">
        <v>223</v>
      </c>
      <c r="E16132" s="1">
        <v>11</v>
      </c>
    </row>
    <row r="16133" s="1" customFormat="1" customHeight="1" spans="1:5">
      <c r="A16133" s="1">
        <v>1917588</v>
      </c>
      <c r="B16133" s="1" t="s">
        <v>18288</v>
      </c>
      <c r="C16133" s="1" t="s">
        <v>223</v>
      </c>
      <c r="E16133" s="1">
        <v>11.75</v>
      </c>
    </row>
    <row r="16134" s="1" customFormat="1" customHeight="1" spans="1:5">
      <c r="A16134" s="1">
        <v>1917589</v>
      </c>
      <c r="B16134" s="1" t="s">
        <v>18289</v>
      </c>
      <c r="C16134" s="1" t="s">
        <v>223</v>
      </c>
      <c r="E16134" s="1">
        <v>13.2</v>
      </c>
    </row>
    <row r="16135" s="1" customFormat="1" customHeight="1" spans="1:5">
      <c r="A16135" s="1">
        <v>1917590</v>
      </c>
      <c r="B16135" s="1" t="s">
        <v>18290</v>
      </c>
      <c r="C16135" s="1" t="s">
        <v>223</v>
      </c>
      <c r="E16135" s="1">
        <v>15.23</v>
      </c>
    </row>
    <row r="16136" s="1" customFormat="1" customHeight="1" spans="1:5">
      <c r="A16136" s="1">
        <v>1917591</v>
      </c>
      <c r="B16136" s="1" t="s">
        <v>18291</v>
      </c>
      <c r="C16136" s="1" t="s">
        <v>223</v>
      </c>
      <c r="E16136" s="1">
        <v>17.02</v>
      </c>
    </row>
    <row r="16137" s="1" customFormat="1" customHeight="1" spans="1:5">
      <c r="A16137" s="1">
        <v>1917592</v>
      </c>
      <c r="B16137" s="1" t="s">
        <v>18292</v>
      </c>
      <c r="C16137" s="1" t="s">
        <v>223</v>
      </c>
      <c r="E16137" s="1">
        <v>19.29</v>
      </c>
    </row>
    <row r="16138" s="1" customFormat="1" customHeight="1" spans="1:5">
      <c r="A16138" s="1">
        <v>1917593</v>
      </c>
      <c r="B16138" s="1" t="s">
        <v>18293</v>
      </c>
      <c r="C16138" s="1" t="s">
        <v>223</v>
      </c>
      <c r="E16138" s="1">
        <v>21.64</v>
      </c>
    </row>
    <row r="16139" s="1" customFormat="1" customHeight="1" spans="1:5">
      <c r="A16139" s="1">
        <v>1917594</v>
      </c>
      <c r="B16139" s="1" t="s">
        <v>18294</v>
      </c>
      <c r="C16139" s="1" t="s">
        <v>223</v>
      </c>
      <c r="E16139" s="1">
        <v>24.52</v>
      </c>
    </row>
    <row r="16140" s="1" customFormat="1" customHeight="1" spans="1:5">
      <c r="A16140" s="1">
        <v>1917595</v>
      </c>
      <c r="B16140" s="1" t="s">
        <v>18295</v>
      </c>
      <c r="C16140" s="1" t="s">
        <v>223</v>
      </c>
      <c r="E16140" s="1">
        <v>27.58</v>
      </c>
    </row>
    <row r="16141" s="1" customFormat="1" customHeight="1" spans="1:5">
      <c r="A16141" s="1">
        <v>1917596</v>
      </c>
      <c r="B16141" s="1" t="s">
        <v>18296</v>
      </c>
      <c r="C16141" s="1" t="s">
        <v>223</v>
      </c>
      <c r="E16141" s="1">
        <v>30.36</v>
      </c>
    </row>
    <row r="16142" s="1" customFormat="1" customHeight="1" spans="1:5">
      <c r="A16142" s="1">
        <v>1917597</v>
      </c>
      <c r="B16142" s="1" t="s">
        <v>18297</v>
      </c>
      <c r="C16142" s="1" t="s">
        <v>223</v>
      </c>
      <c r="E16142" s="1">
        <v>34.19</v>
      </c>
    </row>
    <row r="16143" s="1" customFormat="1" customHeight="1" spans="1:5">
      <c r="A16143" s="1">
        <v>1917598</v>
      </c>
      <c r="B16143" s="1" t="s">
        <v>18298</v>
      </c>
      <c r="C16143" s="1" t="s">
        <v>223</v>
      </c>
      <c r="E16143" s="1">
        <v>37.74</v>
      </c>
    </row>
    <row r="16144" s="1" customFormat="1" customHeight="1" spans="1:5">
      <c r="A16144" s="1">
        <v>1917599</v>
      </c>
      <c r="B16144" s="1" t="s">
        <v>18299</v>
      </c>
      <c r="C16144" s="1" t="s">
        <v>223</v>
      </c>
      <c r="E16144" s="1">
        <v>41.77</v>
      </c>
    </row>
    <row r="16145" s="1" customFormat="1" customHeight="1" spans="1:5">
      <c r="A16145" s="1">
        <v>1917600</v>
      </c>
      <c r="B16145" s="1" t="s">
        <v>18300</v>
      </c>
      <c r="C16145" s="1" t="s">
        <v>223</v>
      </c>
      <c r="E16145" s="1">
        <v>46.93</v>
      </c>
    </row>
    <row r="16146" s="1" customFormat="1" customHeight="1" spans="1:5">
      <c r="A16146" s="1">
        <v>1917601</v>
      </c>
      <c r="B16146" s="1" t="s">
        <v>18301</v>
      </c>
      <c r="C16146" s="1" t="s">
        <v>223</v>
      </c>
      <c r="E16146" s="1">
        <v>49.32</v>
      </c>
    </row>
    <row r="16147" s="1" customFormat="1" customHeight="1" spans="1:5">
      <c r="A16147" s="1">
        <v>1917575</v>
      </c>
      <c r="B16147" s="1" t="s">
        <v>18302</v>
      </c>
      <c r="C16147" s="1" t="s">
        <v>223</v>
      </c>
      <c r="E16147" s="1">
        <v>4.55</v>
      </c>
    </row>
    <row r="16148" s="1" customFormat="1" customHeight="1" spans="1:5">
      <c r="A16148" s="1">
        <v>1917576</v>
      </c>
      <c r="B16148" s="1" t="s">
        <v>18303</v>
      </c>
      <c r="C16148" s="1" t="s">
        <v>223</v>
      </c>
      <c r="E16148" s="1">
        <v>4.91</v>
      </c>
    </row>
    <row r="16149" s="1" customFormat="1" customHeight="1" spans="1:5">
      <c r="A16149" s="1">
        <v>1917577</v>
      </c>
      <c r="B16149" s="1" t="s">
        <v>18304</v>
      </c>
      <c r="C16149" s="1" t="s">
        <v>223</v>
      </c>
      <c r="E16149" s="1">
        <v>5.36</v>
      </c>
    </row>
    <row r="16150" s="1" customFormat="1" customHeight="1" spans="1:5">
      <c r="A16150" s="1">
        <v>1917739</v>
      </c>
      <c r="B16150" s="1" t="s">
        <v>18305</v>
      </c>
      <c r="C16150" s="1" t="s">
        <v>223</v>
      </c>
      <c r="E16150" s="1">
        <v>4.48</v>
      </c>
    </row>
    <row r="16151" s="1" customFormat="1" customHeight="1" spans="1:5">
      <c r="A16151" s="1">
        <v>1917253</v>
      </c>
      <c r="B16151" s="1" t="s">
        <v>18306</v>
      </c>
      <c r="C16151" s="1" t="s">
        <v>223</v>
      </c>
      <c r="E16151" s="1">
        <v>7.23</v>
      </c>
    </row>
    <row r="16152" s="1" customFormat="1" customHeight="1" spans="1:5">
      <c r="A16152" s="1">
        <v>1917254</v>
      </c>
      <c r="B16152" s="1" t="s">
        <v>18307</v>
      </c>
      <c r="C16152" s="1" t="s">
        <v>223</v>
      </c>
      <c r="E16152" s="1">
        <v>7.75</v>
      </c>
    </row>
    <row r="16153" s="1" customFormat="1" customHeight="1" spans="1:5">
      <c r="A16153" s="1">
        <v>1917255</v>
      </c>
      <c r="B16153" s="1" t="s">
        <v>18308</v>
      </c>
      <c r="C16153" s="1" t="s">
        <v>223</v>
      </c>
      <c r="E16153" s="1">
        <v>8.42</v>
      </c>
    </row>
    <row r="16154" s="1" customFormat="1" customHeight="1" spans="1:5">
      <c r="A16154" s="1">
        <v>1917256</v>
      </c>
      <c r="B16154" s="1" t="s">
        <v>18309</v>
      </c>
      <c r="C16154" s="1" t="s">
        <v>223</v>
      </c>
      <c r="E16154" s="1">
        <v>9.11</v>
      </c>
    </row>
    <row r="16155" s="1" customFormat="1" customHeight="1" spans="1:5">
      <c r="A16155" s="1">
        <v>1917257</v>
      </c>
      <c r="B16155" s="1" t="s">
        <v>18310</v>
      </c>
      <c r="C16155" s="1" t="s">
        <v>223</v>
      </c>
      <c r="E16155" s="1">
        <v>10.08</v>
      </c>
    </row>
    <row r="16156" s="1" customFormat="1" customHeight="1" spans="1:5">
      <c r="A16156" s="1">
        <v>1917258</v>
      </c>
      <c r="B16156" s="1" t="s">
        <v>18311</v>
      </c>
      <c r="C16156" s="1" t="s">
        <v>223</v>
      </c>
      <c r="E16156" s="1">
        <v>11.05</v>
      </c>
    </row>
    <row r="16157" s="1" customFormat="1" customHeight="1" spans="1:5">
      <c r="A16157" s="1">
        <v>1917259</v>
      </c>
      <c r="B16157" s="1" t="s">
        <v>18312</v>
      </c>
      <c r="C16157" s="1" t="s">
        <v>223</v>
      </c>
      <c r="E16157" s="1">
        <v>13.77</v>
      </c>
    </row>
    <row r="16158" s="1" customFormat="1" customHeight="1" spans="1:5">
      <c r="A16158" s="1">
        <v>1917250</v>
      </c>
      <c r="B16158" s="1" t="s">
        <v>18313</v>
      </c>
      <c r="C16158" s="1" t="s">
        <v>223</v>
      </c>
      <c r="E16158" s="1">
        <v>5.37</v>
      </c>
    </row>
    <row r="16159" s="1" customFormat="1" customHeight="1" spans="1:5">
      <c r="A16159" s="1">
        <v>1917251</v>
      </c>
      <c r="B16159" s="1" t="s">
        <v>18314</v>
      </c>
      <c r="C16159" s="1" t="s">
        <v>223</v>
      </c>
      <c r="E16159" s="1">
        <v>5.7</v>
      </c>
    </row>
    <row r="16160" s="1" customFormat="1" customHeight="1" spans="1:5">
      <c r="A16160" s="1">
        <v>1917252</v>
      </c>
      <c r="B16160" s="1" t="s">
        <v>18315</v>
      </c>
      <c r="C16160" s="1" t="s">
        <v>223</v>
      </c>
      <c r="E16160" s="1">
        <v>6.39</v>
      </c>
    </row>
    <row r="16161" s="1" customFormat="1" customHeight="1" spans="1:5">
      <c r="A16161" s="1">
        <v>1917726</v>
      </c>
      <c r="B16161" s="1" t="s">
        <v>18316</v>
      </c>
      <c r="C16161" s="1" t="s">
        <v>223</v>
      </c>
      <c r="E16161" s="1">
        <v>5.24</v>
      </c>
    </row>
    <row r="16162" s="1" customFormat="1" customHeight="1" spans="1:5">
      <c r="A16162" s="1">
        <v>1917335</v>
      </c>
      <c r="B16162" s="1" t="s">
        <v>18317</v>
      </c>
      <c r="C16162" s="1" t="s">
        <v>223</v>
      </c>
      <c r="E16162" s="1">
        <v>5.35</v>
      </c>
    </row>
    <row r="16163" s="1" customFormat="1" customHeight="1" spans="1:5">
      <c r="A16163" s="1">
        <v>1917336</v>
      </c>
      <c r="B16163" s="1" t="s">
        <v>18318</v>
      </c>
      <c r="C16163" s="1" t="s">
        <v>223</v>
      </c>
      <c r="E16163" s="1">
        <v>6.1</v>
      </c>
    </row>
    <row r="16164" s="1" customFormat="1" customHeight="1" spans="1:5">
      <c r="A16164" s="1">
        <v>1917337</v>
      </c>
      <c r="B16164" s="1" t="s">
        <v>18319</v>
      </c>
      <c r="C16164" s="1" t="s">
        <v>223</v>
      </c>
      <c r="E16164" s="1">
        <v>6.67</v>
      </c>
    </row>
    <row r="16165" s="1" customFormat="1" customHeight="1" spans="1:5">
      <c r="A16165" s="1">
        <v>1917338</v>
      </c>
      <c r="B16165" s="1" t="s">
        <v>18320</v>
      </c>
      <c r="C16165" s="1" t="s">
        <v>223</v>
      </c>
      <c r="E16165" s="1">
        <v>7.39</v>
      </c>
    </row>
    <row r="16166" s="1" customFormat="1" customHeight="1" spans="1:5">
      <c r="A16166" s="1">
        <v>1917339</v>
      </c>
      <c r="B16166" s="1" t="s">
        <v>18321</v>
      </c>
      <c r="C16166" s="1" t="s">
        <v>223</v>
      </c>
      <c r="E16166" s="1">
        <v>8.26</v>
      </c>
    </row>
    <row r="16167" s="1" customFormat="1" customHeight="1" spans="1:5">
      <c r="A16167" s="1">
        <v>1917340</v>
      </c>
      <c r="B16167" s="1" t="s">
        <v>18322</v>
      </c>
      <c r="C16167" s="1" t="s">
        <v>223</v>
      </c>
      <c r="E16167" s="1">
        <v>9.61</v>
      </c>
    </row>
    <row r="16168" s="1" customFormat="1" customHeight="1" spans="1:5">
      <c r="A16168" s="1">
        <v>1917341</v>
      </c>
      <c r="B16168" s="1" t="s">
        <v>18323</v>
      </c>
      <c r="C16168" s="1" t="s">
        <v>223</v>
      </c>
      <c r="E16168" s="1">
        <v>12.19</v>
      </c>
    </row>
    <row r="16169" s="1" customFormat="1" customHeight="1" spans="1:5">
      <c r="A16169" s="1">
        <v>1917342</v>
      </c>
      <c r="B16169" s="1" t="s">
        <v>18324</v>
      </c>
      <c r="C16169" s="1" t="s">
        <v>223</v>
      </c>
      <c r="E16169" s="1">
        <v>15.13</v>
      </c>
    </row>
    <row r="16170" s="1" customFormat="1" customHeight="1" spans="1:5">
      <c r="A16170" s="1">
        <v>1917343</v>
      </c>
      <c r="B16170" s="1" t="s">
        <v>18325</v>
      </c>
      <c r="C16170" s="1" t="s">
        <v>223</v>
      </c>
      <c r="E16170" s="1">
        <v>18.86</v>
      </c>
    </row>
    <row r="16171" s="1" customFormat="1" customHeight="1" spans="1:5">
      <c r="A16171" s="1">
        <v>1917344</v>
      </c>
      <c r="B16171" s="1" t="s">
        <v>18326</v>
      </c>
      <c r="C16171" s="1" t="s">
        <v>223</v>
      </c>
      <c r="E16171" s="1">
        <v>22.82</v>
      </c>
    </row>
    <row r="16172" s="1" customFormat="1" customHeight="1" spans="1:5">
      <c r="A16172" s="1">
        <v>1917345</v>
      </c>
      <c r="B16172" s="1" t="s">
        <v>18327</v>
      </c>
      <c r="C16172" s="1" t="s">
        <v>223</v>
      </c>
      <c r="E16172" s="1">
        <v>28.39</v>
      </c>
    </row>
    <row r="16173" s="1" customFormat="1" customHeight="1" spans="1:5">
      <c r="A16173" s="1">
        <v>1917346</v>
      </c>
      <c r="B16173" s="1" t="s">
        <v>18328</v>
      </c>
      <c r="C16173" s="1" t="s">
        <v>223</v>
      </c>
      <c r="E16173" s="1">
        <v>33.88</v>
      </c>
    </row>
    <row r="16174" s="1" customFormat="1" customHeight="1" spans="1:5">
      <c r="A16174" s="1">
        <v>1917347</v>
      </c>
      <c r="B16174" s="1" t="s">
        <v>18329</v>
      </c>
      <c r="C16174" s="1" t="s">
        <v>223</v>
      </c>
      <c r="E16174" s="1">
        <v>44.31</v>
      </c>
    </row>
    <row r="16175" s="1" customFormat="1" customHeight="1" spans="1:5">
      <c r="A16175" s="1">
        <v>1917332</v>
      </c>
      <c r="B16175" s="1" t="s">
        <v>18330</v>
      </c>
      <c r="C16175" s="1" t="s">
        <v>223</v>
      </c>
      <c r="E16175" s="1">
        <v>4.3</v>
      </c>
    </row>
    <row r="16176" s="1" customFormat="1" customHeight="1" spans="1:5">
      <c r="A16176" s="1">
        <v>1917333</v>
      </c>
      <c r="B16176" s="1" t="s">
        <v>18331</v>
      </c>
      <c r="C16176" s="1" t="s">
        <v>223</v>
      </c>
      <c r="E16176" s="1">
        <v>4.62</v>
      </c>
    </row>
    <row r="16177" s="1" customFormat="1" customHeight="1" spans="1:5">
      <c r="A16177" s="1">
        <v>1917334</v>
      </c>
      <c r="B16177" s="1" t="s">
        <v>18332</v>
      </c>
      <c r="C16177" s="1" t="s">
        <v>223</v>
      </c>
      <c r="E16177" s="1">
        <v>4.93</v>
      </c>
    </row>
    <row r="16178" s="1" customFormat="1" customHeight="1" spans="1:5">
      <c r="A16178" s="1">
        <v>1917331</v>
      </c>
      <c r="B16178" s="1" t="s">
        <v>18333</v>
      </c>
      <c r="C16178" s="1" t="s">
        <v>223</v>
      </c>
      <c r="E16178" s="1">
        <v>3.89</v>
      </c>
    </row>
    <row r="16179" s="1" customFormat="1" customHeight="1" spans="1:5">
      <c r="A16179" s="1">
        <v>1917443</v>
      </c>
      <c r="B16179" s="1" t="s">
        <v>18334</v>
      </c>
      <c r="C16179" s="1" t="s">
        <v>223</v>
      </c>
      <c r="E16179" s="1">
        <v>6.01</v>
      </c>
    </row>
    <row r="16180" s="1" customFormat="1" customHeight="1" spans="1:5">
      <c r="A16180" s="1">
        <v>1917444</v>
      </c>
      <c r="B16180" s="1" t="s">
        <v>18335</v>
      </c>
      <c r="C16180" s="1" t="s">
        <v>223</v>
      </c>
      <c r="E16180" s="1">
        <v>6.51</v>
      </c>
    </row>
    <row r="16181" s="1" customFormat="1" customHeight="1" spans="1:5">
      <c r="A16181" s="1">
        <v>1917445</v>
      </c>
      <c r="B16181" s="1" t="s">
        <v>18336</v>
      </c>
      <c r="C16181" s="1" t="s">
        <v>223</v>
      </c>
      <c r="E16181" s="1">
        <v>7.07</v>
      </c>
    </row>
    <row r="16182" s="1" customFormat="1" customHeight="1" spans="1:5">
      <c r="A16182" s="1">
        <v>1917446</v>
      </c>
      <c r="B16182" s="1" t="s">
        <v>18337</v>
      </c>
      <c r="C16182" s="1" t="s">
        <v>223</v>
      </c>
      <c r="E16182" s="1">
        <v>7.64</v>
      </c>
    </row>
    <row r="16183" s="1" customFormat="1" customHeight="1" spans="1:5">
      <c r="A16183" s="1">
        <v>1917447</v>
      </c>
      <c r="B16183" s="1" t="s">
        <v>18338</v>
      </c>
      <c r="C16183" s="1" t="s">
        <v>223</v>
      </c>
      <c r="E16183" s="1">
        <v>8.54</v>
      </c>
    </row>
    <row r="16184" s="1" customFormat="1" customHeight="1" spans="1:5">
      <c r="A16184" s="1">
        <v>1917448</v>
      </c>
      <c r="B16184" s="1" t="s">
        <v>18339</v>
      </c>
      <c r="C16184" s="1" t="s">
        <v>223</v>
      </c>
      <c r="E16184" s="1">
        <v>9.26</v>
      </c>
    </row>
    <row r="16185" s="1" customFormat="1" customHeight="1" spans="1:5">
      <c r="A16185" s="1">
        <v>1917449</v>
      </c>
      <c r="B16185" s="1" t="s">
        <v>18340</v>
      </c>
      <c r="C16185" s="1" t="s">
        <v>223</v>
      </c>
      <c r="E16185" s="1">
        <v>10.2</v>
      </c>
    </row>
    <row r="16186" s="1" customFormat="1" customHeight="1" spans="1:5">
      <c r="A16186" s="1">
        <v>1917450</v>
      </c>
      <c r="B16186" s="1" t="s">
        <v>18341</v>
      </c>
      <c r="C16186" s="1" t="s">
        <v>223</v>
      </c>
      <c r="E16186" s="1">
        <v>11.33</v>
      </c>
    </row>
    <row r="16187" s="1" customFormat="1" customHeight="1" spans="1:5">
      <c r="A16187" s="1">
        <v>1917451</v>
      </c>
      <c r="B16187" s="1" t="s">
        <v>18342</v>
      </c>
      <c r="C16187" s="1" t="s">
        <v>223</v>
      </c>
      <c r="E16187" s="1">
        <v>13.8</v>
      </c>
    </row>
    <row r="16188" s="1" customFormat="1" customHeight="1" spans="1:5">
      <c r="A16188" s="1">
        <v>1917452</v>
      </c>
      <c r="B16188" s="1" t="s">
        <v>18343</v>
      </c>
      <c r="C16188" s="1" t="s">
        <v>223</v>
      </c>
      <c r="E16188" s="1">
        <v>16.2</v>
      </c>
    </row>
    <row r="16189" s="1" customFormat="1" customHeight="1" spans="1:5">
      <c r="A16189" s="1">
        <v>1917453</v>
      </c>
      <c r="B16189" s="1" t="s">
        <v>18344</v>
      </c>
      <c r="C16189" s="1" t="s">
        <v>223</v>
      </c>
      <c r="E16189" s="1">
        <v>19.08</v>
      </c>
    </row>
    <row r="16190" s="1" customFormat="1" customHeight="1" spans="1:5">
      <c r="A16190" s="1">
        <v>1917454</v>
      </c>
      <c r="B16190" s="1" t="s">
        <v>18345</v>
      </c>
      <c r="C16190" s="1" t="s">
        <v>223</v>
      </c>
      <c r="E16190" s="1">
        <v>22.25</v>
      </c>
    </row>
    <row r="16191" s="1" customFormat="1" customHeight="1" spans="1:5">
      <c r="A16191" s="1">
        <v>1917455</v>
      </c>
      <c r="B16191" s="1" t="s">
        <v>18346</v>
      </c>
      <c r="C16191" s="1" t="s">
        <v>223</v>
      </c>
      <c r="E16191" s="1">
        <v>26.34</v>
      </c>
    </row>
    <row r="16192" s="1" customFormat="1" customHeight="1" spans="1:5">
      <c r="A16192" s="1">
        <v>1917456</v>
      </c>
      <c r="B16192" s="1" t="s">
        <v>18347</v>
      </c>
      <c r="C16192" s="1" t="s">
        <v>223</v>
      </c>
      <c r="E16192" s="1">
        <v>30.72</v>
      </c>
    </row>
    <row r="16193" s="1" customFormat="1" customHeight="1" spans="1:5">
      <c r="A16193" s="1">
        <v>1917457</v>
      </c>
      <c r="B16193" s="1" t="s">
        <v>18348</v>
      </c>
      <c r="C16193" s="1" t="s">
        <v>223</v>
      </c>
      <c r="E16193" s="1">
        <v>34.66</v>
      </c>
    </row>
    <row r="16194" s="1" customFormat="1" customHeight="1" spans="1:5">
      <c r="A16194" s="1">
        <v>1917458</v>
      </c>
      <c r="B16194" s="1" t="s">
        <v>18349</v>
      </c>
      <c r="C16194" s="1" t="s">
        <v>223</v>
      </c>
      <c r="E16194" s="1">
        <v>39.88</v>
      </c>
    </row>
    <row r="16195" s="1" customFormat="1" customHeight="1" spans="1:5">
      <c r="A16195" s="1">
        <v>1917459</v>
      </c>
      <c r="B16195" s="1" t="s">
        <v>18350</v>
      </c>
      <c r="C16195" s="1" t="s">
        <v>223</v>
      </c>
      <c r="E16195" s="1">
        <v>42.06</v>
      </c>
    </row>
    <row r="16196" s="1" customFormat="1" customHeight="1" spans="1:5">
      <c r="A16196" s="1">
        <v>1917440</v>
      </c>
      <c r="B16196" s="1" t="s">
        <v>18351</v>
      </c>
      <c r="C16196" s="1" t="s">
        <v>223</v>
      </c>
      <c r="E16196" s="1">
        <v>4.11</v>
      </c>
    </row>
    <row r="16197" s="1" customFormat="1" customHeight="1" spans="1:5">
      <c r="A16197" s="1">
        <v>1917441</v>
      </c>
      <c r="B16197" s="1" t="s">
        <v>18352</v>
      </c>
      <c r="C16197" s="1" t="s">
        <v>223</v>
      </c>
      <c r="E16197" s="1">
        <v>4.67</v>
      </c>
    </row>
    <row r="16198" s="1" customFormat="1" customHeight="1" spans="1:5">
      <c r="A16198" s="1">
        <v>1917442</v>
      </c>
      <c r="B16198" s="1" t="s">
        <v>18353</v>
      </c>
      <c r="C16198" s="1" t="s">
        <v>223</v>
      </c>
      <c r="E16198" s="1">
        <v>5.23</v>
      </c>
    </row>
    <row r="16199" s="1" customFormat="1" customHeight="1" spans="1:5">
      <c r="A16199" s="1">
        <v>1917734</v>
      </c>
      <c r="B16199" s="1" t="s">
        <v>18354</v>
      </c>
      <c r="C16199" s="1" t="s">
        <v>223</v>
      </c>
      <c r="E16199" s="1">
        <v>3.82</v>
      </c>
    </row>
    <row r="16200" s="1" customFormat="1" customHeight="1" spans="1:5">
      <c r="A16200" s="1">
        <v>1917055</v>
      </c>
      <c r="B16200" s="1" t="s">
        <v>18355</v>
      </c>
      <c r="C16200" s="1" t="s">
        <v>223</v>
      </c>
      <c r="E16200" s="1">
        <v>10.94</v>
      </c>
    </row>
    <row r="16201" s="1" customFormat="1" customHeight="1" spans="1:5">
      <c r="A16201" s="1">
        <v>1917056</v>
      </c>
      <c r="B16201" s="1" t="s">
        <v>18356</v>
      </c>
      <c r="C16201" s="1" t="s">
        <v>223</v>
      </c>
      <c r="E16201" s="1">
        <v>11.15</v>
      </c>
    </row>
    <row r="16202" s="1" customFormat="1" customHeight="1" spans="1:5">
      <c r="A16202" s="1">
        <v>1917057</v>
      </c>
      <c r="B16202" s="1" t="s">
        <v>18357</v>
      </c>
      <c r="C16202" s="1" t="s">
        <v>223</v>
      </c>
      <c r="E16202" s="1">
        <v>11.35</v>
      </c>
    </row>
    <row r="16203" s="1" customFormat="1" customHeight="1" spans="1:5">
      <c r="A16203" s="1">
        <v>1917058</v>
      </c>
      <c r="B16203" s="1" t="s">
        <v>18358</v>
      </c>
      <c r="C16203" s="1" t="s">
        <v>223</v>
      </c>
      <c r="E16203" s="1">
        <v>11.57</v>
      </c>
    </row>
    <row r="16204" s="1" customFormat="1" customHeight="1" spans="1:5">
      <c r="A16204" s="1">
        <v>1917059</v>
      </c>
      <c r="B16204" s="1" t="s">
        <v>18359</v>
      </c>
      <c r="C16204" s="1" t="s">
        <v>223</v>
      </c>
      <c r="E16204" s="1">
        <v>11.81</v>
      </c>
    </row>
    <row r="16205" s="1" customFormat="1" customHeight="1" spans="1:5">
      <c r="A16205" s="1">
        <v>1917060</v>
      </c>
      <c r="B16205" s="1" t="s">
        <v>18360</v>
      </c>
      <c r="C16205" s="1" t="s">
        <v>223</v>
      </c>
      <c r="E16205" s="1">
        <v>11.93</v>
      </c>
    </row>
    <row r="16206" s="1" customFormat="1" customHeight="1" spans="1:5">
      <c r="A16206" s="1">
        <v>1901536</v>
      </c>
      <c r="B16206" s="1" t="s">
        <v>18361</v>
      </c>
      <c r="C16206" s="1" t="s">
        <v>223</v>
      </c>
      <c r="E16206" s="1">
        <v>7.22</v>
      </c>
    </row>
    <row r="16207" s="1" customFormat="1" customHeight="1" spans="1:5">
      <c r="A16207" s="1">
        <v>1901537</v>
      </c>
      <c r="B16207" s="1" t="s">
        <v>18362</v>
      </c>
      <c r="C16207" s="1" t="s">
        <v>223</v>
      </c>
      <c r="E16207" s="1">
        <v>7.28</v>
      </c>
    </row>
    <row r="16208" s="1" customFormat="1" customHeight="1" spans="1:5">
      <c r="A16208" s="1">
        <v>1901538</v>
      </c>
      <c r="B16208" s="1" t="s">
        <v>18363</v>
      </c>
      <c r="C16208" s="1" t="s">
        <v>223</v>
      </c>
      <c r="E16208" s="1">
        <v>7.34</v>
      </c>
    </row>
    <row r="16209" s="1" customFormat="1" customHeight="1" spans="1:5">
      <c r="A16209" s="1">
        <v>1901539</v>
      </c>
      <c r="B16209" s="1" t="s">
        <v>18364</v>
      </c>
      <c r="C16209" s="1" t="s">
        <v>223</v>
      </c>
      <c r="E16209" s="1">
        <v>7.4</v>
      </c>
    </row>
    <row r="16210" s="1" customFormat="1" customHeight="1" spans="1:5">
      <c r="A16210" s="1">
        <v>1901540</v>
      </c>
      <c r="B16210" s="1" t="s">
        <v>18365</v>
      </c>
      <c r="C16210" s="1" t="s">
        <v>223</v>
      </c>
      <c r="E16210" s="1">
        <v>7.47</v>
      </c>
    </row>
    <row r="16211" s="1" customFormat="1" customHeight="1" spans="1:5">
      <c r="A16211" s="1">
        <v>1901535</v>
      </c>
      <c r="B16211" s="1" t="s">
        <v>18366</v>
      </c>
      <c r="C16211" s="1" t="s">
        <v>223</v>
      </c>
      <c r="E16211" s="1">
        <v>7.5</v>
      </c>
    </row>
    <row r="16212" s="1" customFormat="1" customHeight="1" spans="1:5">
      <c r="A16212" s="1">
        <v>1901542</v>
      </c>
      <c r="B16212" s="1" t="s">
        <v>18367</v>
      </c>
      <c r="C16212" s="1" t="s">
        <v>223</v>
      </c>
      <c r="E16212" s="1">
        <v>9.53</v>
      </c>
    </row>
    <row r="16213" s="1" customFormat="1" customHeight="1" spans="1:5">
      <c r="A16213" s="1">
        <v>1901543</v>
      </c>
      <c r="B16213" s="1" t="s">
        <v>18368</v>
      </c>
      <c r="C16213" s="1" t="s">
        <v>223</v>
      </c>
      <c r="E16213" s="1">
        <v>9.59</v>
      </c>
    </row>
    <row r="16214" s="1" customFormat="1" customHeight="1" spans="1:5">
      <c r="A16214" s="1">
        <v>1901544</v>
      </c>
      <c r="B16214" s="1" t="s">
        <v>18369</v>
      </c>
      <c r="C16214" s="1" t="s">
        <v>223</v>
      </c>
      <c r="E16214" s="1">
        <v>9.64</v>
      </c>
    </row>
    <row r="16215" s="1" customFormat="1" customHeight="1" spans="1:5">
      <c r="A16215" s="1">
        <v>1901545</v>
      </c>
      <c r="B16215" s="1" t="s">
        <v>18370</v>
      </c>
      <c r="C16215" s="1" t="s">
        <v>223</v>
      </c>
      <c r="E16215" s="1">
        <v>9.71</v>
      </c>
    </row>
    <row r="16216" s="1" customFormat="1" customHeight="1" spans="1:5">
      <c r="A16216" s="1">
        <v>1901546</v>
      </c>
      <c r="B16216" s="1" t="s">
        <v>18371</v>
      </c>
      <c r="C16216" s="1" t="s">
        <v>223</v>
      </c>
      <c r="E16216" s="1">
        <v>9.77</v>
      </c>
    </row>
    <row r="16217" s="1" customFormat="1" customHeight="1" spans="1:5">
      <c r="A16217" s="1">
        <v>1901541</v>
      </c>
      <c r="B16217" s="1" t="s">
        <v>18372</v>
      </c>
      <c r="C16217" s="1" t="s">
        <v>223</v>
      </c>
      <c r="E16217" s="1">
        <v>9.8</v>
      </c>
    </row>
    <row r="16218" s="1" customFormat="1" customHeight="1" spans="1:5">
      <c r="A16218" s="1">
        <v>1917091</v>
      </c>
      <c r="B16218" s="1" t="s">
        <v>18373</v>
      </c>
      <c r="C16218" s="1" t="s">
        <v>223</v>
      </c>
      <c r="E16218" s="1">
        <v>7.68</v>
      </c>
    </row>
    <row r="16219" s="1" customFormat="1" customHeight="1" spans="1:5">
      <c r="A16219" s="1">
        <v>1917092</v>
      </c>
      <c r="B16219" s="1" t="s">
        <v>18374</v>
      </c>
      <c r="C16219" s="1" t="s">
        <v>223</v>
      </c>
      <c r="E16219" s="1">
        <v>7.81</v>
      </c>
    </row>
    <row r="16220" s="1" customFormat="1" customHeight="1" spans="1:5">
      <c r="A16220" s="1">
        <v>1917093</v>
      </c>
      <c r="B16220" s="1" t="s">
        <v>18375</v>
      </c>
      <c r="C16220" s="1" t="s">
        <v>223</v>
      </c>
      <c r="E16220" s="1">
        <v>7.94</v>
      </c>
    </row>
    <row r="16221" s="1" customFormat="1" customHeight="1" spans="1:5">
      <c r="A16221" s="1">
        <v>1917094</v>
      </c>
      <c r="B16221" s="1" t="s">
        <v>18376</v>
      </c>
      <c r="C16221" s="1" t="s">
        <v>223</v>
      </c>
      <c r="E16221" s="1">
        <v>8.07</v>
      </c>
    </row>
    <row r="16222" s="1" customFormat="1" customHeight="1" spans="1:5">
      <c r="A16222" s="1">
        <v>1917095</v>
      </c>
      <c r="B16222" s="1" t="s">
        <v>18377</v>
      </c>
      <c r="C16222" s="1" t="s">
        <v>223</v>
      </c>
      <c r="E16222" s="1">
        <v>8.22</v>
      </c>
    </row>
    <row r="16223" s="1" customFormat="1" customHeight="1" spans="1:5">
      <c r="A16223" s="1">
        <v>1917096</v>
      </c>
      <c r="B16223" s="1" t="s">
        <v>18378</v>
      </c>
      <c r="C16223" s="1" t="s">
        <v>223</v>
      </c>
      <c r="E16223" s="1">
        <v>8.29</v>
      </c>
    </row>
    <row r="16224" s="1" customFormat="1" customHeight="1" spans="1:5">
      <c r="A16224" s="1">
        <v>1901548</v>
      </c>
      <c r="B16224" s="1" t="s">
        <v>18379</v>
      </c>
      <c r="C16224" s="1" t="s">
        <v>223</v>
      </c>
      <c r="E16224" s="1">
        <v>11.9</v>
      </c>
    </row>
    <row r="16225" s="1" customFormat="1" customHeight="1" spans="1:5">
      <c r="A16225" s="1">
        <v>1901549</v>
      </c>
      <c r="B16225" s="1" t="s">
        <v>18380</v>
      </c>
      <c r="C16225" s="1" t="s">
        <v>223</v>
      </c>
      <c r="E16225" s="1">
        <v>11.95</v>
      </c>
    </row>
    <row r="16226" s="1" customFormat="1" customHeight="1" spans="1:5">
      <c r="A16226" s="1">
        <v>1901550</v>
      </c>
      <c r="B16226" s="1" t="s">
        <v>18381</v>
      </c>
      <c r="C16226" s="1" t="s">
        <v>223</v>
      </c>
      <c r="E16226" s="1">
        <v>12.01</v>
      </c>
    </row>
    <row r="16227" s="1" customFormat="1" customHeight="1" spans="1:5">
      <c r="A16227" s="1">
        <v>1901551</v>
      </c>
      <c r="B16227" s="1" t="s">
        <v>18382</v>
      </c>
      <c r="C16227" s="1" t="s">
        <v>223</v>
      </c>
      <c r="E16227" s="1">
        <v>12.07</v>
      </c>
    </row>
    <row r="16228" s="1" customFormat="1" customHeight="1" spans="1:5">
      <c r="A16228" s="1">
        <v>1901552</v>
      </c>
      <c r="B16228" s="1" t="s">
        <v>18383</v>
      </c>
      <c r="C16228" s="1" t="s">
        <v>223</v>
      </c>
      <c r="E16228" s="1">
        <v>12.13</v>
      </c>
    </row>
    <row r="16229" s="1" customFormat="1" customHeight="1" spans="1:5">
      <c r="A16229" s="1">
        <v>1901547</v>
      </c>
      <c r="B16229" s="1" t="s">
        <v>18384</v>
      </c>
      <c r="C16229" s="1" t="s">
        <v>223</v>
      </c>
      <c r="E16229" s="1">
        <v>12.17</v>
      </c>
    </row>
    <row r="16230" s="1" customFormat="1" customHeight="1" spans="1:5">
      <c r="A16230" s="1">
        <v>1917127</v>
      </c>
      <c r="B16230" s="1" t="s">
        <v>18385</v>
      </c>
      <c r="C16230" s="1" t="s">
        <v>223</v>
      </c>
      <c r="E16230" s="1">
        <v>7.33</v>
      </c>
    </row>
    <row r="16231" s="1" customFormat="1" customHeight="1" spans="1:5">
      <c r="A16231" s="1">
        <v>1917128</v>
      </c>
      <c r="B16231" s="1" t="s">
        <v>18386</v>
      </c>
      <c r="C16231" s="1" t="s">
        <v>223</v>
      </c>
      <c r="E16231" s="1">
        <v>7.43</v>
      </c>
    </row>
    <row r="16232" s="1" customFormat="1" customHeight="1" spans="1:5">
      <c r="A16232" s="1">
        <v>1917129</v>
      </c>
      <c r="B16232" s="1" t="s">
        <v>18387</v>
      </c>
      <c r="C16232" s="1" t="s">
        <v>223</v>
      </c>
      <c r="E16232" s="1">
        <v>7.54</v>
      </c>
    </row>
    <row r="16233" s="1" customFormat="1" customHeight="1" spans="1:5">
      <c r="A16233" s="1">
        <v>1917130</v>
      </c>
      <c r="B16233" s="1" t="s">
        <v>18388</v>
      </c>
      <c r="C16233" s="1" t="s">
        <v>223</v>
      </c>
      <c r="E16233" s="1">
        <v>7.65</v>
      </c>
    </row>
    <row r="16234" s="1" customFormat="1" customHeight="1" spans="1:5">
      <c r="A16234" s="1">
        <v>1917131</v>
      </c>
      <c r="B16234" s="1" t="s">
        <v>18389</v>
      </c>
      <c r="C16234" s="1" t="s">
        <v>223</v>
      </c>
      <c r="E16234" s="1">
        <v>7.77</v>
      </c>
    </row>
    <row r="16235" s="1" customFormat="1" customHeight="1" spans="1:5">
      <c r="A16235" s="1">
        <v>1917132</v>
      </c>
      <c r="B16235" s="1" t="s">
        <v>18390</v>
      </c>
      <c r="C16235" s="1" t="s">
        <v>223</v>
      </c>
      <c r="E16235" s="1">
        <v>7.83</v>
      </c>
    </row>
    <row r="16236" s="1" customFormat="1" customHeight="1" spans="1:5">
      <c r="A16236" s="1">
        <v>1917163</v>
      </c>
      <c r="B16236" s="1" t="s">
        <v>18391</v>
      </c>
      <c r="C16236" s="1" t="s">
        <v>223</v>
      </c>
      <c r="E16236" s="1">
        <v>6.97</v>
      </c>
    </row>
    <row r="16237" s="1" customFormat="1" customHeight="1" spans="1:5">
      <c r="A16237" s="1">
        <v>1917164</v>
      </c>
      <c r="B16237" s="1" t="s">
        <v>18392</v>
      </c>
      <c r="C16237" s="1" t="s">
        <v>223</v>
      </c>
      <c r="E16237" s="1">
        <v>7.06</v>
      </c>
    </row>
    <row r="16238" s="1" customFormat="1" customHeight="1" spans="1:5">
      <c r="A16238" s="1">
        <v>1917165</v>
      </c>
      <c r="B16238" s="1" t="s">
        <v>18393</v>
      </c>
      <c r="C16238" s="1" t="s">
        <v>223</v>
      </c>
      <c r="E16238" s="1">
        <v>7.15</v>
      </c>
    </row>
    <row r="16239" s="1" customFormat="1" customHeight="1" spans="1:5">
      <c r="A16239" s="1">
        <v>1917166</v>
      </c>
      <c r="B16239" s="1" t="s">
        <v>18394</v>
      </c>
      <c r="C16239" s="1" t="s">
        <v>223</v>
      </c>
      <c r="E16239" s="1">
        <v>7.25</v>
      </c>
    </row>
    <row r="16240" s="1" customFormat="1" customHeight="1" spans="1:5">
      <c r="A16240" s="1">
        <v>1917167</v>
      </c>
      <c r="B16240" s="1" t="s">
        <v>18395</v>
      </c>
      <c r="C16240" s="1" t="s">
        <v>223</v>
      </c>
      <c r="E16240" s="1">
        <v>7.35</v>
      </c>
    </row>
    <row r="16241" s="1" customFormat="1" customHeight="1" spans="1:5">
      <c r="A16241" s="1">
        <v>1917168</v>
      </c>
      <c r="B16241" s="1" t="s">
        <v>18396</v>
      </c>
      <c r="C16241" s="1" t="s">
        <v>223</v>
      </c>
      <c r="E16241" s="1">
        <v>7.4</v>
      </c>
    </row>
    <row r="16242" s="1" customFormat="1" customHeight="1" spans="1:5">
      <c r="A16242" s="1">
        <v>1917199</v>
      </c>
      <c r="B16242" s="1" t="s">
        <v>18397</v>
      </c>
      <c r="C16242" s="1" t="s">
        <v>223</v>
      </c>
      <c r="E16242" s="1">
        <v>7.71</v>
      </c>
    </row>
    <row r="16243" s="1" customFormat="1" customHeight="1" spans="1:5">
      <c r="A16243" s="1">
        <v>1917200</v>
      </c>
      <c r="B16243" s="1" t="s">
        <v>18398</v>
      </c>
      <c r="C16243" s="1" t="s">
        <v>223</v>
      </c>
      <c r="E16243" s="1">
        <v>7.79</v>
      </c>
    </row>
    <row r="16244" s="1" customFormat="1" customHeight="1" spans="1:5">
      <c r="A16244" s="1">
        <v>1917201</v>
      </c>
      <c r="B16244" s="1" t="s">
        <v>18399</v>
      </c>
      <c r="C16244" s="1" t="s">
        <v>223</v>
      </c>
      <c r="E16244" s="1">
        <v>7.87</v>
      </c>
    </row>
    <row r="16245" s="1" customFormat="1" customHeight="1" spans="1:5">
      <c r="A16245" s="1">
        <v>1917202</v>
      </c>
      <c r="B16245" s="1" t="s">
        <v>18400</v>
      </c>
      <c r="C16245" s="1" t="s">
        <v>223</v>
      </c>
      <c r="E16245" s="1">
        <v>7.96</v>
      </c>
    </row>
    <row r="16246" s="1" customFormat="1" customHeight="1" spans="1:5">
      <c r="A16246" s="1">
        <v>1917203</v>
      </c>
      <c r="B16246" s="1" t="s">
        <v>18401</v>
      </c>
      <c r="C16246" s="1" t="s">
        <v>223</v>
      </c>
      <c r="E16246" s="1">
        <v>8.05</v>
      </c>
    </row>
    <row r="16247" s="1" customFormat="1" customHeight="1" spans="1:5">
      <c r="A16247" s="1">
        <v>1917204</v>
      </c>
      <c r="B16247" s="1" t="s">
        <v>18402</v>
      </c>
      <c r="C16247" s="1" t="s">
        <v>223</v>
      </c>
      <c r="E16247" s="1">
        <v>8.1</v>
      </c>
    </row>
    <row r="16248" s="1" customFormat="1" customHeight="1" spans="1:5">
      <c r="A16248" s="1">
        <v>1917019</v>
      </c>
      <c r="B16248" s="1" t="s">
        <v>18403</v>
      </c>
      <c r="C16248" s="1" t="s">
        <v>223</v>
      </c>
      <c r="E16248" s="1">
        <v>14.87</v>
      </c>
    </row>
    <row r="16249" s="1" customFormat="1" customHeight="1" spans="1:5">
      <c r="A16249" s="1">
        <v>1917020</v>
      </c>
      <c r="B16249" s="1" t="s">
        <v>18404</v>
      </c>
      <c r="C16249" s="1" t="s">
        <v>223</v>
      </c>
      <c r="E16249" s="1">
        <v>15.16</v>
      </c>
    </row>
    <row r="16250" s="1" customFormat="1" customHeight="1" spans="1:5">
      <c r="A16250" s="1">
        <v>1917021</v>
      </c>
      <c r="B16250" s="1" t="s">
        <v>18405</v>
      </c>
      <c r="C16250" s="1" t="s">
        <v>223</v>
      </c>
      <c r="E16250" s="1">
        <v>15.46</v>
      </c>
    </row>
    <row r="16251" s="1" customFormat="1" customHeight="1" spans="1:5">
      <c r="A16251" s="1">
        <v>1917022</v>
      </c>
      <c r="B16251" s="1" t="s">
        <v>18406</v>
      </c>
      <c r="C16251" s="1" t="s">
        <v>223</v>
      </c>
      <c r="E16251" s="1">
        <v>15.77</v>
      </c>
    </row>
    <row r="16252" s="1" customFormat="1" customHeight="1" spans="1:5">
      <c r="A16252" s="1">
        <v>1917023</v>
      </c>
      <c r="B16252" s="1" t="s">
        <v>18407</v>
      </c>
      <c r="C16252" s="1" t="s">
        <v>223</v>
      </c>
      <c r="E16252" s="1">
        <v>16.1</v>
      </c>
    </row>
    <row r="16253" s="1" customFormat="1" customHeight="1" spans="1:5">
      <c r="A16253" s="1">
        <v>1917024</v>
      </c>
      <c r="B16253" s="1" t="s">
        <v>18408</v>
      </c>
      <c r="C16253" s="1" t="s">
        <v>223</v>
      </c>
      <c r="E16253" s="1">
        <v>16.28</v>
      </c>
    </row>
    <row r="16254" s="1" customFormat="1" customHeight="1" spans="1:5">
      <c r="A16254" s="1">
        <v>1917541</v>
      </c>
      <c r="B16254" s="1" t="s">
        <v>18409</v>
      </c>
      <c r="C16254" s="1" t="s">
        <v>223</v>
      </c>
      <c r="E16254" s="1">
        <v>5.07</v>
      </c>
    </row>
    <row r="16255" s="1" customFormat="1" customHeight="1" spans="1:5">
      <c r="A16255" s="1">
        <v>1917542</v>
      </c>
      <c r="B16255" s="1" t="s">
        <v>18410</v>
      </c>
      <c r="C16255" s="1" t="s">
        <v>223</v>
      </c>
      <c r="E16255" s="1">
        <v>5.7</v>
      </c>
    </row>
    <row r="16256" s="1" customFormat="1" customHeight="1" spans="1:5">
      <c r="A16256" s="1">
        <v>1917543</v>
      </c>
      <c r="B16256" s="1" t="s">
        <v>18411</v>
      </c>
      <c r="C16256" s="1" t="s">
        <v>223</v>
      </c>
      <c r="E16256" s="1">
        <v>6.01</v>
      </c>
    </row>
    <row r="16257" s="1" customFormat="1" customHeight="1" spans="1:5">
      <c r="A16257" s="1">
        <v>1917544</v>
      </c>
      <c r="B16257" s="1" t="s">
        <v>18412</v>
      </c>
      <c r="C16257" s="1" t="s">
        <v>223</v>
      </c>
      <c r="E16257" s="1">
        <v>6.32</v>
      </c>
    </row>
    <row r="16258" s="1" customFormat="1" customHeight="1" spans="1:5">
      <c r="A16258" s="1">
        <v>1917545</v>
      </c>
      <c r="B16258" s="1" t="s">
        <v>18413</v>
      </c>
      <c r="C16258" s="1" t="s">
        <v>223</v>
      </c>
      <c r="E16258" s="1">
        <v>6.72</v>
      </c>
    </row>
    <row r="16259" s="1" customFormat="1" customHeight="1" spans="1:5">
      <c r="A16259" s="1">
        <v>1917546</v>
      </c>
      <c r="B16259" s="1" t="s">
        <v>18414</v>
      </c>
      <c r="C16259" s="1" t="s">
        <v>223</v>
      </c>
      <c r="E16259" s="1">
        <v>7.05</v>
      </c>
    </row>
    <row r="16260" s="1" customFormat="1" customHeight="1" spans="1:5">
      <c r="A16260" s="1">
        <v>1917547</v>
      </c>
      <c r="B16260" s="1" t="s">
        <v>18415</v>
      </c>
      <c r="C16260" s="1" t="s">
        <v>223</v>
      </c>
      <c r="E16260" s="1">
        <v>7.71</v>
      </c>
    </row>
    <row r="16261" s="1" customFormat="1" customHeight="1" spans="1:5">
      <c r="A16261" s="1">
        <v>1917548</v>
      </c>
      <c r="B16261" s="1" t="s">
        <v>18416</v>
      </c>
      <c r="C16261" s="1" t="s">
        <v>223</v>
      </c>
      <c r="E16261" s="1">
        <v>8.13</v>
      </c>
    </row>
    <row r="16262" s="1" customFormat="1" customHeight="1" spans="1:5">
      <c r="A16262" s="1">
        <v>1917549</v>
      </c>
      <c r="B16262" s="1" t="s">
        <v>18417</v>
      </c>
      <c r="C16262" s="1" t="s">
        <v>223</v>
      </c>
      <c r="E16262" s="1">
        <v>8.55</v>
      </c>
    </row>
    <row r="16263" s="1" customFormat="1" customHeight="1" spans="1:5">
      <c r="A16263" s="1">
        <v>1917550</v>
      </c>
      <c r="B16263" s="1" t="s">
        <v>18418</v>
      </c>
      <c r="C16263" s="1" t="s">
        <v>223</v>
      </c>
      <c r="E16263" s="1">
        <v>9.01</v>
      </c>
    </row>
    <row r="16264" s="1" customFormat="1" customHeight="1" spans="1:5">
      <c r="A16264" s="1">
        <v>1917551</v>
      </c>
      <c r="B16264" s="1" t="s">
        <v>18419</v>
      </c>
      <c r="C16264" s="1" t="s">
        <v>223</v>
      </c>
      <c r="E16264" s="1">
        <v>9.75</v>
      </c>
    </row>
    <row r="16265" s="1" customFormat="1" customHeight="1" spans="1:5">
      <c r="A16265" s="1">
        <v>1917552</v>
      </c>
      <c r="B16265" s="1" t="s">
        <v>18420</v>
      </c>
      <c r="C16265" s="1" t="s">
        <v>223</v>
      </c>
      <c r="E16265" s="1">
        <v>10.25</v>
      </c>
    </row>
    <row r="16266" s="1" customFormat="1" customHeight="1" spans="1:5">
      <c r="A16266" s="1">
        <v>1917553</v>
      </c>
      <c r="B16266" s="1" t="s">
        <v>18421</v>
      </c>
      <c r="C16266" s="1" t="s">
        <v>223</v>
      </c>
      <c r="E16266" s="1">
        <v>10.08</v>
      </c>
    </row>
    <row r="16267" s="1" customFormat="1" customHeight="1" spans="1:5">
      <c r="A16267" s="1">
        <v>1917554</v>
      </c>
      <c r="B16267" s="1" t="s">
        <v>18422</v>
      </c>
      <c r="C16267" s="1" t="s">
        <v>223</v>
      </c>
      <c r="E16267" s="1">
        <v>11.18</v>
      </c>
    </row>
    <row r="16268" s="1" customFormat="1" customHeight="1" spans="1:5">
      <c r="A16268" s="1">
        <v>1917555</v>
      </c>
      <c r="B16268" s="1" t="s">
        <v>18423</v>
      </c>
      <c r="C16268" s="1" t="s">
        <v>223</v>
      </c>
      <c r="E16268" s="1">
        <v>11.71</v>
      </c>
    </row>
    <row r="16269" s="1" customFormat="1" customHeight="1" spans="1:5">
      <c r="A16269" s="1">
        <v>1917556</v>
      </c>
      <c r="B16269" s="1" t="s">
        <v>18424</v>
      </c>
      <c r="C16269" s="1" t="s">
        <v>223</v>
      </c>
      <c r="E16269" s="1">
        <v>12.58</v>
      </c>
    </row>
    <row r="16270" s="1" customFormat="1" customHeight="1" spans="1:5">
      <c r="A16270" s="1">
        <v>1917557</v>
      </c>
      <c r="B16270" s="1" t="s">
        <v>18425</v>
      </c>
      <c r="C16270" s="1" t="s">
        <v>223</v>
      </c>
      <c r="E16270" s="1">
        <v>13.16</v>
      </c>
    </row>
    <row r="16271" s="1" customFormat="1" customHeight="1" spans="1:5">
      <c r="A16271" s="1">
        <v>1917558</v>
      </c>
      <c r="B16271" s="1" t="s">
        <v>18426</v>
      </c>
      <c r="C16271" s="1" t="s">
        <v>223</v>
      </c>
      <c r="E16271" s="1">
        <v>13.98</v>
      </c>
    </row>
    <row r="16272" s="1" customFormat="1" customHeight="1" spans="1:5">
      <c r="A16272" s="1">
        <v>1917559</v>
      </c>
      <c r="B16272" s="1" t="s">
        <v>18427</v>
      </c>
      <c r="C16272" s="1" t="s">
        <v>223</v>
      </c>
      <c r="E16272" s="1">
        <v>15.32</v>
      </c>
    </row>
    <row r="16273" s="1" customFormat="1" customHeight="1" spans="1:5">
      <c r="A16273" s="1">
        <v>1917560</v>
      </c>
      <c r="B16273" s="1" t="s">
        <v>18428</v>
      </c>
      <c r="C16273" s="1" t="s">
        <v>223</v>
      </c>
      <c r="E16273" s="1">
        <v>17.03</v>
      </c>
    </row>
    <row r="16274" s="1" customFormat="1" customHeight="1" spans="1:5">
      <c r="A16274" s="1">
        <v>1917561</v>
      </c>
      <c r="B16274" s="1" t="s">
        <v>18429</v>
      </c>
      <c r="C16274" s="1" t="s">
        <v>223</v>
      </c>
      <c r="E16274" s="1">
        <v>18.7</v>
      </c>
    </row>
    <row r="16275" s="1" customFormat="1" customHeight="1" spans="1:5">
      <c r="A16275" s="1">
        <v>1917562</v>
      </c>
      <c r="B16275" s="1" t="s">
        <v>18430</v>
      </c>
      <c r="C16275" s="1" t="s">
        <v>223</v>
      </c>
      <c r="E16275" s="1">
        <v>20.61</v>
      </c>
    </row>
    <row r="16276" s="1" customFormat="1" customHeight="1" spans="1:5">
      <c r="A16276" s="1">
        <v>1917563</v>
      </c>
      <c r="B16276" s="1" t="s">
        <v>18431</v>
      </c>
      <c r="C16276" s="1" t="s">
        <v>223</v>
      </c>
      <c r="E16276" s="1">
        <v>22.36</v>
      </c>
    </row>
    <row r="16277" s="1" customFormat="1" customHeight="1" spans="1:5">
      <c r="A16277" s="1">
        <v>1917564</v>
      </c>
      <c r="B16277" s="1" t="s">
        <v>18432</v>
      </c>
      <c r="C16277" s="1" t="s">
        <v>223</v>
      </c>
      <c r="E16277" s="1">
        <v>24.25</v>
      </c>
    </row>
    <row r="16278" s="1" customFormat="1" customHeight="1" spans="1:5">
      <c r="A16278" s="1">
        <v>1917565</v>
      </c>
      <c r="B16278" s="1" t="s">
        <v>18433</v>
      </c>
      <c r="C16278" s="1" t="s">
        <v>223</v>
      </c>
      <c r="E16278" s="1">
        <v>26.78</v>
      </c>
    </row>
    <row r="16279" s="1" customFormat="1" customHeight="1" spans="1:5">
      <c r="A16279" s="1">
        <v>1917538</v>
      </c>
      <c r="B16279" s="1" t="s">
        <v>18434</v>
      </c>
      <c r="C16279" s="1" t="s">
        <v>223</v>
      </c>
      <c r="E16279" s="1">
        <v>4.11</v>
      </c>
    </row>
    <row r="16280" s="1" customFormat="1" customHeight="1" spans="1:5">
      <c r="A16280" s="1">
        <v>1917566</v>
      </c>
      <c r="B16280" s="1" t="s">
        <v>18435</v>
      </c>
      <c r="C16280" s="1" t="s">
        <v>223</v>
      </c>
      <c r="E16280" s="1">
        <v>29.31</v>
      </c>
    </row>
    <row r="16281" s="1" customFormat="1" customHeight="1" spans="1:5">
      <c r="A16281" s="1">
        <v>1917567</v>
      </c>
      <c r="B16281" s="1" t="s">
        <v>18436</v>
      </c>
      <c r="C16281" s="1" t="s">
        <v>223</v>
      </c>
      <c r="E16281" s="1">
        <v>31.98</v>
      </c>
    </row>
    <row r="16282" s="1" customFormat="1" customHeight="1" spans="1:5">
      <c r="A16282" s="1">
        <v>1917568</v>
      </c>
      <c r="B16282" s="1" t="s">
        <v>18437</v>
      </c>
      <c r="C16282" s="1" t="s">
        <v>223</v>
      </c>
      <c r="E16282" s="1">
        <v>34.57</v>
      </c>
    </row>
    <row r="16283" s="1" customFormat="1" customHeight="1" spans="1:5">
      <c r="A16283" s="1">
        <v>1917569</v>
      </c>
      <c r="B16283" s="1" t="s">
        <v>18438</v>
      </c>
      <c r="C16283" s="1" t="s">
        <v>223</v>
      </c>
      <c r="E16283" s="1">
        <v>37.77</v>
      </c>
    </row>
    <row r="16284" s="1" customFormat="1" customHeight="1" spans="1:5">
      <c r="A16284" s="1">
        <v>1917570</v>
      </c>
      <c r="B16284" s="1" t="s">
        <v>18439</v>
      </c>
      <c r="C16284" s="1" t="s">
        <v>223</v>
      </c>
      <c r="E16284" s="1">
        <v>40.71</v>
      </c>
    </row>
    <row r="16285" s="1" customFormat="1" customHeight="1" spans="1:5">
      <c r="A16285" s="1">
        <v>1917571</v>
      </c>
      <c r="B16285" s="1" t="s">
        <v>18440</v>
      </c>
      <c r="C16285" s="1" t="s">
        <v>223</v>
      </c>
      <c r="E16285" s="1">
        <v>44.18</v>
      </c>
    </row>
    <row r="16286" s="1" customFormat="1" customHeight="1" spans="1:5">
      <c r="A16286" s="1">
        <v>1917572</v>
      </c>
      <c r="B16286" s="1" t="s">
        <v>18441</v>
      </c>
      <c r="C16286" s="1" t="s">
        <v>223</v>
      </c>
      <c r="E16286" s="1">
        <v>48.06</v>
      </c>
    </row>
    <row r="16287" s="1" customFormat="1" customHeight="1" spans="1:5">
      <c r="A16287" s="1">
        <v>1917573</v>
      </c>
      <c r="B16287" s="1" t="s">
        <v>18442</v>
      </c>
      <c r="C16287" s="1" t="s">
        <v>223</v>
      </c>
      <c r="E16287" s="1">
        <v>52.27</v>
      </c>
    </row>
    <row r="16288" s="1" customFormat="1" customHeight="1" spans="1:5">
      <c r="A16288" s="1">
        <v>1917574</v>
      </c>
      <c r="B16288" s="1" t="s">
        <v>18443</v>
      </c>
      <c r="C16288" s="1" t="s">
        <v>223</v>
      </c>
      <c r="E16288" s="1">
        <v>56.17</v>
      </c>
    </row>
    <row r="16289" s="1" customFormat="1" customHeight="1" spans="1:5">
      <c r="A16289" s="1">
        <v>1917539</v>
      </c>
      <c r="B16289" s="1" t="s">
        <v>18444</v>
      </c>
      <c r="C16289" s="1" t="s">
        <v>223</v>
      </c>
      <c r="E16289" s="1">
        <v>4.41</v>
      </c>
    </row>
    <row r="16290" s="1" customFormat="1" customHeight="1" spans="1:5">
      <c r="A16290" s="1">
        <v>1917540</v>
      </c>
      <c r="B16290" s="1" t="s">
        <v>18445</v>
      </c>
      <c r="C16290" s="1" t="s">
        <v>223</v>
      </c>
      <c r="E16290" s="1">
        <v>4.77</v>
      </c>
    </row>
    <row r="16291" s="1" customFormat="1" customHeight="1" spans="1:5">
      <c r="A16291" s="1">
        <v>1917738</v>
      </c>
      <c r="B16291" s="1" t="s">
        <v>18446</v>
      </c>
      <c r="C16291" s="1" t="s">
        <v>223</v>
      </c>
      <c r="E16291" s="1">
        <v>4.05</v>
      </c>
    </row>
    <row r="16292" s="1" customFormat="1" customHeight="1" spans="1:5">
      <c r="A16292" s="1">
        <v>1917238</v>
      </c>
      <c r="B16292" s="1" t="s">
        <v>18447</v>
      </c>
      <c r="C16292" s="1" t="s">
        <v>223</v>
      </c>
      <c r="E16292" s="1">
        <v>6.41</v>
      </c>
    </row>
    <row r="16293" s="1" customFormat="1" customHeight="1" spans="1:5">
      <c r="A16293" s="1">
        <v>1917239</v>
      </c>
      <c r="B16293" s="1" t="s">
        <v>18448</v>
      </c>
      <c r="C16293" s="1" t="s">
        <v>223</v>
      </c>
      <c r="E16293" s="1">
        <v>7.06</v>
      </c>
    </row>
    <row r="16294" s="1" customFormat="1" customHeight="1" spans="1:5">
      <c r="A16294" s="1">
        <v>1917240</v>
      </c>
      <c r="B16294" s="1" t="s">
        <v>18449</v>
      </c>
      <c r="C16294" s="1" t="s">
        <v>223</v>
      </c>
      <c r="E16294" s="1">
        <v>7.55</v>
      </c>
    </row>
    <row r="16295" s="1" customFormat="1" customHeight="1" spans="1:5">
      <c r="A16295" s="1">
        <v>1917241</v>
      </c>
      <c r="B16295" s="1" t="s">
        <v>18450</v>
      </c>
      <c r="C16295" s="1" t="s">
        <v>223</v>
      </c>
      <c r="E16295" s="1">
        <v>8.01</v>
      </c>
    </row>
    <row r="16296" s="1" customFormat="1" customHeight="1" spans="1:5">
      <c r="A16296" s="1">
        <v>1917242</v>
      </c>
      <c r="B16296" s="1" t="s">
        <v>18451</v>
      </c>
      <c r="C16296" s="1" t="s">
        <v>223</v>
      </c>
      <c r="E16296" s="1">
        <v>8.46</v>
      </c>
    </row>
    <row r="16297" s="1" customFormat="1" customHeight="1" spans="1:5">
      <c r="A16297" s="1">
        <v>1917243</v>
      </c>
      <c r="B16297" s="1" t="s">
        <v>18452</v>
      </c>
      <c r="C16297" s="1" t="s">
        <v>223</v>
      </c>
      <c r="E16297" s="1">
        <v>8.88</v>
      </c>
    </row>
    <row r="16298" s="1" customFormat="1" customHeight="1" spans="1:5">
      <c r="A16298" s="1">
        <v>1917244</v>
      </c>
      <c r="B16298" s="1" t="s">
        <v>18453</v>
      </c>
      <c r="C16298" s="1" t="s">
        <v>223</v>
      </c>
      <c r="E16298" s="1">
        <v>9.5</v>
      </c>
    </row>
    <row r="16299" s="1" customFormat="1" customHeight="1" spans="1:5">
      <c r="A16299" s="1">
        <v>1917245</v>
      </c>
      <c r="B16299" s="1" t="s">
        <v>18454</v>
      </c>
      <c r="C16299" s="1" t="s">
        <v>223</v>
      </c>
      <c r="E16299" s="1">
        <v>10.01</v>
      </c>
    </row>
    <row r="16300" s="1" customFormat="1" customHeight="1" spans="1:5">
      <c r="A16300" s="1">
        <v>1917246</v>
      </c>
      <c r="B16300" s="1" t="s">
        <v>18455</v>
      </c>
      <c r="C16300" s="1" t="s">
        <v>223</v>
      </c>
      <c r="E16300" s="1">
        <v>10.56</v>
      </c>
    </row>
    <row r="16301" s="1" customFormat="1" customHeight="1" spans="1:5">
      <c r="A16301" s="1">
        <v>1917247</v>
      </c>
      <c r="B16301" s="1" t="s">
        <v>18456</v>
      </c>
      <c r="C16301" s="1" t="s">
        <v>223</v>
      </c>
      <c r="E16301" s="1">
        <v>11.45</v>
      </c>
    </row>
    <row r="16302" s="1" customFormat="1" customHeight="1" spans="1:5">
      <c r="A16302" s="1">
        <v>1917248</v>
      </c>
      <c r="B16302" s="1" t="s">
        <v>18457</v>
      </c>
      <c r="C16302" s="1" t="s">
        <v>223</v>
      </c>
      <c r="E16302" s="1">
        <v>13.13</v>
      </c>
    </row>
    <row r="16303" s="1" customFormat="1" customHeight="1" spans="1:5">
      <c r="A16303" s="1">
        <v>1917249</v>
      </c>
      <c r="B16303" s="1" t="s">
        <v>18458</v>
      </c>
      <c r="C16303" s="1" t="s">
        <v>223</v>
      </c>
      <c r="E16303" s="1">
        <v>15.73</v>
      </c>
    </row>
    <row r="16304" s="1" customFormat="1" customHeight="1" spans="1:5">
      <c r="A16304" s="1">
        <v>1917235</v>
      </c>
      <c r="B16304" s="1" t="s">
        <v>18459</v>
      </c>
      <c r="C16304" s="1" t="s">
        <v>223</v>
      </c>
      <c r="E16304" s="1">
        <v>5.06</v>
      </c>
    </row>
    <row r="16305" s="1" customFormat="1" customHeight="1" spans="1:5">
      <c r="A16305" s="1">
        <v>1917236</v>
      </c>
      <c r="B16305" s="1" t="s">
        <v>18460</v>
      </c>
      <c r="C16305" s="1" t="s">
        <v>223</v>
      </c>
      <c r="E16305" s="1">
        <v>5.42</v>
      </c>
    </row>
    <row r="16306" s="1" customFormat="1" customHeight="1" spans="1:5">
      <c r="A16306" s="1">
        <v>1917237</v>
      </c>
      <c r="B16306" s="1" t="s">
        <v>18461</v>
      </c>
      <c r="C16306" s="1" t="s">
        <v>223</v>
      </c>
      <c r="E16306" s="1">
        <v>5.86</v>
      </c>
    </row>
    <row r="16307" s="1" customFormat="1" customHeight="1" spans="1:5">
      <c r="A16307" s="1">
        <v>1917725</v>
      </c>
      <c r="B16307" s="1" t="s">
        <v>18462</v>
      </c>
      <c r="C16307" s="1" t="s">
        <v>223</v>
      </c>
      <c r="E16307" s="1">
        <v>4.93</v>
      </c>
    </row>
    <row r="16308" s="1" customFormat="1" customHeight="1" spans="1:5">
      <c r="A16308" s="1">
        <v>1917311</v>
      </c>
      <c r="B16308" s="1" t="s">
        <v>18463</v>
      </c>
      <c r="C16308" s="1" t="s">
        <v>223</v>
      </c>
      <c r="E16308" s="1">
        <v>5.09</v>
      </c>
    </row>
    <row r="16309" s="1" customFormat="1" customHeight="1" spans="1:5">
      <c r="A16309" s="1">
        <v>1917312</v>
      </c>
      <c r="B16309" s="1" t="s">
        <v>18464</v>
      </c>
      <c r="C16309" s="1" t="s">
        <v>223</v>
      </c>
      <c r="E16309" s="1">
        <v>5.77</v>
      </c>
    </row>
    <row r="16310" s="1" customFormat="1" customHeight="1" spans="1:5">
      <c r="A16310" s="1">
        <v>1917313</v>
      </c>
      <c r="B16310" s="1" t="s">
        <v>18465</v>
      </c>
      <c r="C16310" s="1" t="s">
        <v>223</v>
      </c>
      <c r="E16310" s="1">
        <v>6.23</v>
      </c>
    </row>
    <row r="16311" s="1" customFormat="1" customHeight="1" spans="1:5">
      <c r="A16311" s="1">
        <v>1917314</v>
      </c>
      <c r="B16311" s="1" t="s">
        <v>18466</v>
      </c>
      <c r="C16311" s="1" t="s">
        <v>223</v>
      </c>
      <c r="E16311" s="1">
        <v>6.65</v>
      </c>
    </row>
    <row r="16312" s="1" customFormat="1" customHeight="1" spans="1:5">
      <c r="A16312" s="1">
        <v>1917315</v>
      </c>
      <c r="B16312" s="1" t="s">
        <v>18467</v>
      </c>
      <c r="C16312" s="1" t="s">
        <v>223</v>
      </c>
      <c r="E16312" s="1">
        <v>7.17</v>
      </c>
    </row>
    <row r="16313" s="1" customFormat="1" customHeight="1" spans="1:5">
      <c r="A16313" s="1">
        <v>1917316</v>
      </c>
      <c r="B16313" s="1" t="s">
        <v>18468</v>
      </c>
      <c r="C16313" s="1" t="s">
        <v>223</v>
      </c>
      <c r="E16313" s="1">
        <v>7.67</v>
      </c>
    </row>
    <row r="16314" s="1" customFormat="1" customHeight="1" spans="1:5">
      <c r="A16314" s="1">
        <v>1917317</v>
      </c>
      <c r="B16314" s="1" t="s">
        <v>18469</v>
      </c>
      <c r="C16314" s="1" t="s">
        <v>223</v>
      </c>
      <c r="E16314" s="1">
        <v>8.46</v>
      </c>
    </row>
    <row r="16315" s="1" customFormat="1" customHeight="1" spans="1:5">
      <c r="A16315" s="1">
        <v>1917318</v>
      </c>
      <c r="B16315" s="1" t="s">
        <v>18470</v>
      </c>
      <c r="C16315" s="1" t="s">
        <v>223</v>
      </c>
      <c r="E16315" s="1">
        <v>9.16</v>
      </c>
    </row>
    <row r="16316" s="1" customFormat="1" customHeight="1" spans="1:5">
      <c r="A16316" s="1">
        <v>1917319</v>
      </c>
      <c r="B16316" s="1" t="s">
        <v>18471</v>
      </c>
      <c r="C16316" s="1" t="s">
        <v>223</v>
      </c>
      <c r="E16316" s="1">
        <v>9.8</v>
      </c>
    </row>
    <row r="16317" s="1" customFormat="1" customHeight="1" spans="1:5">
      <c r="A16317" s="1">
        <v>1917320</v>
      </c>
      <c r="B16317" s="1" t="s">
        <v>18472</v>
      </c>
      <c r="C16317" s="1" t="s">
        <v>223</v>
      </c>
      <c r="E16317" s="1">
        <v>10.51</v>
      </c>
    </row>
    <row r="16318" s="1" customFormat="1" customHeight="1" spans="1:5">
      <c r="A16318" s="1">
        <v>1917321</v>
      </c>
      <c r="B16318" s="1" t="s">
        <v>18473</v>
      </c>
      <c r="C16318" s="1" t="s">
        <v>223</v>
      </c>
      <c r="E16318" s="1">
        <v>12.81</v>
      </c>
    </row>
    <row r="16319" s="1" customFormat="1" customHeight="1" spans="1:5">
      <c r="A16319" s="1">
        <v>1917322</v>
      </c>
      <c r="B16319" s="1" t="s">
        <v>18474</v>
      </c>
      <c r="C16319" s="1" t="s">
        <v>223</v>
      </c>
      <c r="E16319" s="1">
        <v>14.81</v>
      </c>
    </row>
    <row r="16320" s="1" customFormat="1" customHeight="1" spans="1:5">
      <c r="A16320" s="1">
        <v>1917323</v>
      </c>
      <c r="B16320" s="1" t="s">
        <v>18475</v>
      </c>
      <c r="C16320" s="1" t="s">
        <v>223</v>
      </c>
      <c r="E16320" s="1">
        <v>17.38</v>
      </c>
    </row>
    <row r="16321" s="1" customFormat="1" customHeight="1" spans="1:5">
      <c r="A16321" s="1">
        <v>1917324</v>
      </c>
      <c r="B16321" s="1" t="s">
        <v>18476</v>
      </c>
      <c r="C16321" s="1" t="s">
        <v>223</v>
      </c>
      <c r="E16321" s="1">
        <v>20.09</v>
      </c>
    </row>
    <row r="16322" s="1" customFormat="1" customHeight="1" spans="1:5">
      <c r="A16322" s="1">
        <v>1917325</v>
      </c>
      <c r="B16322" s="1" t="s">
        <v>18477</v>
      </c>
      <c r="C16322" s="1" t="s">
        <v>223</v>
      </c>
      <c r="E16322" s="1">
        <v>23.3</v>
      </c>
    </row>
    <row r="16323" s="1" customFormat="1" customHeight="1" spans="1:5">
      <c r="A16323" s="1">
        <v>1917326</v>
      </c>
      <c r="B16323" s="1" t="s">
        <v>18478</v>
      </c>
      <c r="C16323" s="1" t="s">
        <v>223</v>
      </c>
      <c r="E16323" s="1">
        <v>27.65</v>
      </c>
    </row>
    <row r="16324" s="1" customFormat="1" customHeight="1" spans="1:5">
      <c r="A16324" s="1">
        <v>1917327</v>
      </c>
      <c r="B16324" s="1" t="s">
        <v>18479</v>
      </c>
      <c r="C16324" s="1" t="s">
        <v>223</v>
      </c>
      <c r="E16324" s="1">
        <v>32.07</v>
      </c>
    </row>
    <row r="16325" s="1" customFormat="1" customHeight="1" spans="1:5">
      <c r="A16325" s="1">
        <v>1917328</v>
      </c>
      <c r="B16325" s="1" t="s">
        <v>18480</v>
      </c>
      <c r="C16325" s="1" t="s">
        <v>223</v>
      </c>
      <c r="E16325" s="1">
        <v>37.16</v>
      </c>
    </row>
    <row r="16326" s="1" customFormat="1" customHeight="1" spans="1:5">
      <c r="A16326" s="1">
        <v>1917329</v>
      </c>
      <c r="B16326" s="1" t="s">
        <v>18481</v>
      </c>
      <c r="C16326" s="1" t="s">
        <v>223</v>
      </c>
      <c r="E16326" s="1">
        <v>40.68</v>
      </c>
    </row>
    <row r="16327" s="1" customFormat="1" customHeight="1" spans="1:5">
      <c r="A16327" s="1">
        <v>1917330</v>
      </c>
      <c r="B16327" s="1" t="s">
        <v>18482</v>
      </c>
      <c r="C16327" s="1" t="s">
        <v>223</v>
      </c>
      <c r="E16327" s="1">
        <v>45.02</v>
      </c>
    </row>
    <row r="16328" s="1" customFormat="1" customHeight="1" spans="1:5">
      <c r="A16328" s="1">
        <v>1917308</v>
      </c>
      <c r="B16328" s="1" t="s">
        <v>18483</v>
      </c>
      <c r="C16328" s="1" t="s">
        <v>223</v>
      </c>
      <c r="E16328" s="1">
        <v>4.11</v>
      </c>
    </row>
    <row r="16329" s="1" customFormat="1" customHeight="1" spans="1:5">
      <c r="A16329" s="1">
        <v>1917309</v>
      </c>
      <c r="B16329" s="1" t="s">
        <v>18484</v>
      </c>
      <c r="C16329" s="1" t="s">
        <v>223</v>
      </c>
      <c r="E16329" s="1">
        <v>4.39</v>
      </c>
    </row>
    <row r="16330" s="1" customFormat="1" customHeight="1" spans="1:5">
      <c r="A16330" s="1">
        <v>1917310</v>
      </c>
      <c r="B16330" s="1" t="s">
        <v>18485</v>
      </c>
      <c r="C16330" s="1" t="s">
        <v>223</v>
      </c>
      <c r="E16330" s="1">
        <v>4.7</v>
      </c>
    </row>
    <row r="16331" s="1" customFormat="1" customHeight="1" spans="1:5">
      <c r="A16331" s="1">
        <v>1917730</v>
      </c>
      <c r="B16331" s="1" t="s">
        <v>18486</v>
      </c>
      <c r="C16331" s="1" t="s">
        <v>223</v>
      </c>
      <c r="E16331" s="1">
        <v>4.06</v>
      </c>
    </row>
    <row r="16332" s="1" customFormat="1" customHeight="1" spans="1:5">
      <c r="A16332" s="1">
        <v>1917415</v>
      </c>
      <c r="B16332" s="1" t="s">
        <v>18487</v>
      </c>
      <c r="C16332" s="1" t="s">
        <v>223</v>
      </c>
      <c r="E16332" s="1">
        <v>5.08</v>
      </c>
    </row>
    <row r="16333" s="1" customFormat="1" customHeight="1" spans="1:5">
      <c r="A16333" s="1">
        <v>1917416</v>
      </c>
      <c r="B16333" s="1" t="s">
        <v>18488</v>
      </c>
      <c r="C16333" s="1" t="s">
        <v>223</v>
      </c>
      <c r="E16333" s="1">
        <v>5.74</v>
      </c>
    </row>
    <row r="16334" s="1" customFormat="1" customHeight="1" spans="1:5">
      <c r="A16334" s="1">
        <v>1917417</v>
      </c>
      <c r="B16334" s="1" t="s">
        <v>18489</v>
      </c>
      <c r="C16334" s="1" t="s">
        <v>223</v>
      </c>
      <c r="E16334" s="1">
        <v>6.17</v>
      </c>
    </row>
    <row r="16335" s="1" customFormat="1" customHeight="1" spans="1:5">
      <c r="A16335" s="1">
        <v>1917418</v>
      </c>
      <c r="B16335" s="1" t="s">
        <v>18490</v>
      </c>
      <c r="C16335" s="1" t="s">
        <v>223</v>
      </c>
      <c r="E16335" s="1">
        <v>6.58</v>
      </c>
    </row>
    <row r="16336" s="1" customFormat="1" customHeight="1" spans="1:5">
      <c r="A16336" s="1">
        <v>1917419</v>
      </c>
      <c r="B16336" s="1" t="s">
        <v>18491</v>
      </c>
      <c r="C16336" s="1" t="s">
        <v>223</v>
      </c>
      <c r="E16336" s="1">
        <v>6.93</v>
      </c>
    </row>
    <row r="16337" s="1" customFormat="1" customHeight="1" spans="1:5">
      <c r="A16337" s="1">
        <v>1917420</v>
      </c>
      <c r="B16337" s="1" t="s">
        <v>18492</v>
      </c>
      <c r="C16337" s="1" t="s">
        <v>223</v>
      </c>
      <c r="E16337" s="1">
        <v>7.35</v>
      </c>
    </row>
    <row r="16338" s="1" customFormat="1" customHeight="1" spans="1:5">
      <c r="A16338" s="1">
        <v>1917421</v>
      </c>
      <c r="B16338" s="1" t="s">
        <v>18493</v>
      </c>
      <c r="C16338" s="1" t="s">
        <v>223</v>
      </c>
      <c r="E16338" s="1">
        <v>8.04</v>
      </c>
    </row>
    <row r="16339" s="1" customFormat="1" customHeight="1" spans="1:5">
      <c r="A16339" s="1">
        <v>1917422</v>
      </c>
      <c r="B16339" s="1" t="s">
        <v>18494</v>
      </c>
      <c r="C16339" s="1" t="s">
        <v>223</v>
      </c>
      <c r="E16339" s="1">
        <v>8.45</v>
      </c>
    </row>
    <row r="16340" s="1" customFormat="1" customHeight="1" spans="1:5">
      <c r="A16340" s="1">
        <v>1917423</v>
      </c>
      <c r="B16340" s="1" t="s">
        <v>18495</v>
      </c>
      <c r="C16340" s="1" t="s">
        <v>223</v>
      </c>
      <c r="E16340" s="1">
        <v>8.87</v>
      </c>
    </row>
    <row r="16341" s="1" customFormat="1" customHeight="1" spans="1:5">
      <c r="A16341" s="1">
        <v>1917424</v>
      </c>
      <c r="B16341" s="1" t="s">
        <v>18496</v>
      </c>
      <c r="C16341" s="1" t="s">
        <v>223</v>
      </c>
      <c r="E16341" s="1">
        <v>9.29</v>
      </c>
    </row>
    <row r="16342" s="1" customFormat="1" customHeight="1" spans="1:5">
      <c r="A16342" s="1">
        <v>1917425</v>
      </c>
      <c r="B16342" s="1" t="s">
        <v>18497</v>
      </c>
      <c r="C16342" s="1" t="s">
        <v>223</v>
      </c>
      <c r="E16342" s="1">
        <v>10.13</v>
      </c>
    </row>
    <row r="16343" s="1" customFormat="1" customHeight="1" spans="1:5">
      <c r="A16343" s="1">
        <v>1917426</v>
      </c>
      <c r="B16343" s="1" t="s">
        <v>18498</v>
      </c>
      <c r="C16343" s="1" t="s">
        <v>223</v>
      </c>
      <c r="E16343" s="1">
        <v>10.98</v>
      </c>
    </row>
    <row r="16344" s="1" customFormat="1" customHeight="1" spans="1:5">
      <c r="A16344" s="1">
        <v>1917427</v>
      </c>
      <c r="B16344" s="1" t="s">
        <v>18499</v>
      </c>
      <c r="C16344" s="1" t="s">
        <v>223</v>
      </c>
      <c r="E16344" s="1">
        <v>12.48</v>
      </c>
    </row>
    <row r="16345" s="1" customFormat="1" customHeight="1" spans="1:5">
      <c r="A16345" s="1">
        <v>1917428</v>
      </c>
      <c r="B16345" s="1" t="s">
        <v>18500</v>
      </c>
      <c r="C16345" s="1" t="s">
        <v>223</v>
      </c>
      <c r="E16345" s="1">
        <v>14.24</v>
      </c>
    </row>
    <row r="16346" s="1" customFormat="1" customHeight="1" spans="1:5">
      <c r="A16346" s="1">
        <v>1917429</v>
      </c>
      <c r="B16346" s="1" t="s">
        <v>18501</v>
      </c>
      <c r="C16346" s="1" t="s">
        <v>223</v>
      </c>
      <c r="E16346" s="1">
        <v>16.07</v>
      </c>
    </row>
    <row r="16347" s="1" customFormat="1" customHeight="1" spans="1:5">
      <c r="A16347" s="1">
        <v>1917430</v>
      </c>
      <c r="B16347" s="1" t="s">
        <v>18502</v>
      </c>
      <c r="C16347" s="1" t="s">
        <v>223</v>
      </c>
      <c r="E16347" s="1">
        <v>18.54</v>
      </c>
    </row>
    <row r="16348" s="1" customFormat="1" customHeight="1" spans="1:5">
      <c r="A16348" s="1">
        <v>1917431</v>
      </c>
      <c r="B16348" s="1" t="s">
        <v>18503</v>
      </c>
      <c r="C16348" s="1" t="s">
        <v>223</v>
      </c>
      <c r="E16348" s="1">
        <v>20.7</v>
      </c>
    </row>
    <row r="16349" s="1" customFormat="1" customHeight="1" spans="1:5">
      <c r="A16349" s="1">
        <v>1917432</v>
      </c>
      <c r="B16349" s="1" t="s">
        <v>18504</v>
      </c>
      <c r="C16349" s="1" t="s">
        <v>223</v>
      </c>
      <c r="E16349" s="1">
        <v>23.47</v>
      </c>
    </row>
    <row r="16350" s="1" customFormat="1" customHeight="1" spans="1:5">
      <c r="A16350" s="1">
        <v>1917433</v>
      </c>
      <c r="B16350" s="1" t="s">
        <v>18505</v>
      </c>
      <c r="C16350" s="1" t="s">
        <v>223</v>
      </c>
      <c r="E16350" s="1">
        <v>26.33</v>
      </c>
    </row>
    <row r="16351" s="1" customFormat="1" customHeight="1" spans="1:5">
      <c r="A16351" s="1">
        <v>1917434</v>
      </c>
      <c r="B16351" s="1" t="s">
        <v>18506</v>
      </c>
      <c r="C16351" s="1" t="s">
        <v>223</v>
      </c>
      <c r="E16351" s="1">
        <v>29.75</v>
      </c>
    </row>
    <row r="16352" s="1" customFormat="1" customHeight="1" spans="1:5">
      <c r="A16352" s="1">
        <v>1917435</v>
      </c>
      <c r="B16352" s="1" t="s">
        <v>18507</v>
      </c>
      <c r="C16352" s="1" t="s">
        <v>223</v>
      </c>
      <c r="E16352" s="1">
        <v>33.81</v>
      </c>
    </row>
    <row r="16353" s="1" customFormat="1" customHeight="1" spans="1:5">
      <c r="A16353" s="1">
        <v>1917436</v>
      </c>
      <c r="B16353" s="1" t="s">
        <v>18508</v>
      </c>
      <c r="C16353" s="1" t="s">
        <v>223</v>
      </c>
      <c r="E16353" s="1">
        <v>37.49</v>
      </c>
    </row>
    <row r="16354" s="1" customFormat="1" customHeight="1" spans="1:5">
      <c r="A16354" s="1">
        <v>1917437</v>
      </c>
      <c r="B16354" s="1" t="s">
        <v>18509</v>
      </c>
      <c r="C16354" s="1" t="s">
        <v>223</v>
      </c>
      <c r="E16354" s="1">
        <v>42.21</v>
      </c>
    </row>
    <row r="16355" s="1" customFormat="1" customHeight="1" spans="1:5">
      <c r="A16355" s="1">
        <v>1917438</v>
      </c>
      <c r="B16355" s="1" t="s">
        <v>18510</v>
      </c>
      <c r="C16355" s="1" t="s">
        <v>223</v>
      </c>
      <c r="E16355" s="1">
        <v>45.52</v>
      </c>
    </row>
    <row r="16356" s="1" customFormat="1" customHeight="1" spans="1:5">
      <c r="A16356" s="1">
        <v>1917439</v>
      </c>
      <c r="B16356" s="1" t="s">
        <v>18511</v>
      </c>
      <c r="C16356" s="1" t="s">
        <v>223</v>
      </c>
      <c r="E16356" s="1">
        <v>48.51</v>
      </c>
    </row>
    <row r="16357" s="1" customFormat="1" customHeight="1" spans="1:5">
      <c r="A16357" s="1">
        <v>1917412</v>
      </c>
      <c r="B16357" s="1" t="s">
        <v>18512</v>
      </c>
      <c r="C16357" s="1" t="s">
        <v>223</v>
      </c>
      <c r="E16357" s="1">
        <v>3.77</v>
      </c>
    </row>
    <row r="16358" s="1" customFormat="1" customHeight="1" spans="1:5">
      <c r="A16358" s="1">
        <v>1917413</v>
      </c>
      <c r="B16358" s="1" t="s">
        <v>18513</v>
      </c>
      <c r="C16358" s="1" t="s">
        <v>223</v>
      </c>
      <c r="E16358" s="1">
        <v>4.24</v>
      </c>
    </row>
    <row r="16359" s="1" customFormat="1" customHeight="1" spans="1:5">
      <c r="A16359" s="1">
        <v>1917414</v>
      </c>
      <c r="B16359" s="1" t="s">
        <v>18514</v>
      </c>
      <c r="C16359" s="1" t="s">
        <v>223</v>
      </c>
      <c r="E16359" s="1">
        <v>4.71</v>
      </c>
    </row>
    <row r="16360" s="1" customFormat="1" customHeight="1" spans="1:5">
      <c r="A16360" s="1">
        <v>1917733</v>
      </c>
      <c r="B16360" s="1" t="s">
        <v>18515</v>
      </c>
      <c r="C16360" s="1" t="s">
        <v>223</v>
      </c>
      <c r="E16360" s="1">
        <v>3.53</v>
      </c>
    </row>
    <row r="16361" s="1" customFormat="1" customHeight="1" spans="1:5">
      <c r="A16361" s="1">
        <v>1917049</v>
      </c>
      <c r="B16361" s="1" t="s">
        <v>18516</v>
      </c>
      <c r="C16361" s="1" t="s">
        <v>223</v>
      </c>
      <c r="E16361" s="1">
        <v>11.3</v>
      </c>
    </row>
    <row r="16362" s="1" customFormat="1" customHeight="1" spans="1:5">
      <c r="A16362" s="1">
        <v>1917050</v>
      </c>
      <c r="B16362" s="1" t="s">
        <v>18517</v>
      </c>
      <c r="C16362" s="1" t="s">
        <v>223</v>
      </c>
      <c r="E16362" s="1">
        <v>11.51</v>
      </c>
    </row>
    <row r="16363" s="1" customFormat="1" customHeight="1" spans="1:5">
      <c r="A16363" s="1">
        <v>1917051</v>
      </c>
      <c r="B16363" s="1" t="s">
        <v>18518</v>
      </c>
      <c r="C16363" s="1" t="s">
        <v>223</v>
      </c>
      <c r="E16363" s="1">
        <v>11.72</v>
      </c>
    </row>
    <row r="16364" s="1" customFormat="1" customHeight="1" spans="1:5">
      <c r="A16364" s="1">
        <v>1917052</v>
      </c>
      <c r="B16364" s="1" t="s">
        <v>18519</v>
      </c>
      <c r="C16364" s="1" t="s">
        <v>223</v>
      </c>
      <c r="E16364" s="1">
        <v>11.94</v>
      </c>
    </row>
    <row r="16365" s="1" customFormat="1" customHeight="1" spans="1:5">
      <c r="A16365" s="1">
        <v>1917053</v>
      </c>
      <c r="B16365" s="1" t="s">
        <v>18520</v>
      </c>
      <c r="C16365" s="1" t="s">
        <v>223</v>
      </c>
      <c r="E16365" s="1">
        <v>12.18</v>
      </c>
    </row>
    <row r="16366" s="1" customFormat="1" customHeight="1" spans="1:5">
      <c r="A16366" s="1">
        <v>1917054</v>
      </c>
      <c r="B16366" s="1" t="s">
        <v>18521</v>
      </c>
      <c r="C16366" s="1" t="s">
        <v>223</v>
      </c>
      <c r="E16366" s="1">
        <v>12.3</v>
      </c>
    </row>
    <row r="16367" s="1" customFormat="1" customHeight="1" spans="1:5">
      <c r="A16367" s="1">
        <v>1901553</v>
      </c>
      <c r="B16367" s="1" t="s">
        <v>18522</v>
      </c>
      <c r="C16367" s="1" t="s">
        <v>223</v>
      </c>
      <c r="E16367" s="1">
        <v>7.49</v>
      </c>
    </row>
    <row r="16368" s="1" customFormat="1" customHeight="1" spans="1:5">
      <c r="A16368" s="1">
        <v>1901554</v>
      </c>
      <c r="B16368" s="1" t="s">
        <v>18523</v>
      </c>
      <c r="C16368" s="1" t="s">
        <v>223</v>
      </c>
      <c r="E16368" s="1">
        <v>7.55</v>
      </c>
    </row>
    <row r="16369" s="1" customFormat="1" customHeight="1" spans="1:5">
      <c r="A16369" s="1">
        <v>1901555</v>
      </c>
      <c r="B16369" s="1" t="s">
        <v>18524</v>
      </c>
      <c r="C16369" s="1" t="s">
        <v>223</v>
      </c>
      <c r="E16369" s="1">
        <v>7.61</v>
      </c>
    </row>
    <row r="16370" s="1" customFormat="1" customHeight="1" spans="1:5">
      <c r="A16370" s="1">
        <v>1901556</v>
      </c>
      <c r="B16370" s="1" t="s">
        <v>18525</v>
      </c>
      <c r="C16370" s="1" t="s">
        <v>223</v>
      </c>
      <c r="E16370" s="1">
        <v>7.68</v>
      </c>
    </row>
    <row r="16371" s="1" customFormat="1" customHeight="1" spans="1:5">
      <c r="A16371" s="1">
        <v>1901557</v>
      </c>
      <c r="B16371" s="1" t="s">
        <v>18526</v>
      </c>
      <c r="C16371" s="1" t="s">
        <v>223</v>
      </c>
      <c r="E16371" s="1">
        <v>7.75</v>
      </c>
    </row>
    <row r="16372" s="1" customFormat="1" customHeight="1" spans="1:5">
      <c r="A16372" s="1">
        <v>1901558</v>
      </c>
      <c r="B16372" s="1" t="s">
        <v>18527</v>
      </c>
      <c r="C16372" s="1" t="s">
        <v>223</v>
      </c>
      <c r="E16372" s="1">
        <v>7.78</v>
      </c>
    </row>
    <row r="16373" s="1" customFormat="1" customHeight="1" spans="1:5">
      <c r="A16373" s="1">
        <v>1901560</v>
      </c>
      <c r="B16373" s="1" t="s">
        <v>18528</v>
      </c>
      <c r="C16373" s="1" t="s">
        <v>223</v>
      </c>
      <c r="E16373" s="1">
        <v>9.91</v>
      </c>
    </row>
    <row r="16374" s="1" customFormat="1" customHeight="1" spans="1:5">
      <c r="A16374" s="1">
        <v>1901561</v>
      </c>
      <c r="B16374" s="1" t="s">
        <v>18529</v>
      </c>
      <c r="C16374" s="1" t="s">
        <v>223</v>
      </c>
      <c r="E16374" s="1">
        <v>9.97</v>
      </c>
    </row>
    <row r="16375" s="1" customFormat="1" customHeight="1" spans="1:5">
      <c r="A16375" s="1">
        <v>1901562</v>
      </c>
      <c r="B16375" s="1" t="s">
        <v>18530</v>
      </c>
      <c r="C16375" s="1" t="s">
        <v>223</v>
      </c>
      <c r="E16375" s="1">
        <v>10.03</v>
      </c>
    </row>
    <row r="16376" s="1" customFormat="1" customHeight="1" spans="1:5">
      <c r="A16376" s="1">
        <v>1901563</v>
      </c>
      <c r="B16376" s="1" t="s">
        <v>18531</v>
      </c>
      <c r="C16376" s="1" t="s">
        <v>223</v>
      </c>
      <c r="E16376" s="1">
        <v>10.09</v>
      </c>
    </row>
    <row r="16377" s="1" customFormat="1" customHeight="1" spans="1:5">
      <c r="A16377" s="1">
        <v>1901564</v>
      </c>
      <c r="B16377" s="1" t="s">
        <v>18532</v>
      </c>
      <c r="C16377" s="1" t="s">
        <v>223</v>
      </c>
      <c r="E16377" s="1">
        <v>10.16</v>
      </c>
    </row>
    <row r="16378" s="1" customFormat="1" customHeight="1" spans="1:5">
      <c r="A16378" s="1">
        <v>1901559</v>
      </c>
      <c r="B16378" s="1" t="s">
        <v>18533</v>
      </c>
      <c r="C16378" s="1" t="s">
        <v>223</v>
      </c>
      <c r="E16378" s="1">
        <v>10.19</v>
      </c>
    </row>
    <row r="16379" s="1" customFormat="1" customHeight="1" spans="1:5">
      <c r="A16379" s="1">
        <v>1917085</v>
      </c>
      <c r="B16379" s="1" t="s">
        <v>18534</v>
      </c>
      <c r="C16379" s="1" t="s">
        <v>223</v>
      </c>
      <c r="E16379" s="1">
        <v>7.94</v>
      </c>
    </row>
    <row r="16380" s="1" customFormat="1" customHeight="1" spans="1:5">
      <c r="A16380" s="1">
        <v>1917086</v>
      </c>
      <c r="B16380" s="1" t="s">
        <v>18535</v>
      </c>
      <c r="C16380" s="1" t="s">
        <v>223</v>
      </c>
      <c r="E16380" s="1">
        <v>8.07</v>
      </c>
    </row>
    <row r="16381" s="1" customFormat="1" customHeight="1" spans="1:5">
      <c r="A16381" s="1">
        <v>1917087</v>
      </c>
      <c r="B16381" s="1" t="s">
        <v>18536</v>
      </c>
      <c r="C16381" s="1" t="s">
        <v>223</v>
      </c>
      <c r="E16381" s="1">
        <v>8.2</v>
      </c>
    </row>
    <row r="16382" s="1" customFormat="1" customHeight="1" spans="1:5">
      <c r="A16382" s="1">
        <v>1917088</v>
      </c>
      <c r="B16382" s="1" t="s">
        <v>18537</v>
      </c>
      <c r="C16382" s="1" t="s">
        <v>223</v>
      </c>
      <c r="E16382" s="1">
        <v>8.33</v>
      </c>
    </row>
    <row r="16383" s="1" customFormat="1" customHeight="1" spans="1:5">
      <c r="A16383" s="1">
        <v>1917089</v>
      </c>
      <c r="B16383" s="1" t="s">
        <v>18538</v>
      </c>
      <c r="C16383" s="1" t="s">
        <v>223</v>
      </c>
      <c r="E16383" s="1">
        <v>8.48</v>
      </c>
    </row>
    <row r="16384" s="1" customFormat="1" customHeight="1" spans="1:5">
      <c r="A16384" s="1">
        <v>1917090</v>
      </c>
      <c r="B16384" s="1" t="s">
        <v>18539</v>
      </c>
      <c r="C16384" s="1" t="s">
        <v>223</v>
      </c>
      <c r="E16384" s="1">
        <v>8.56</v>
      </c>
    </row>
    <row r="16385" s="1" customFormat="1" customHeight="1" spans="1:5">
      <c r="A16385" s="1">
        <v>1901566</v>
      </c>
      <c r="B16385" s="1" t="s">
        <v>18540</v>
      </c>
      <c r="C16385" s="1" t="s">
        <v>223</v>
      </c>
      <c r="E16385" s="1">
        <v>12.39</v>
      </c>
    </row>
    <row r="16386" s="1" customFormat="1" customHeight="1" spans="1:5">
      <c r="A16386" s="1">
        <v>1901567</v>
      </c>
      <c r="B16386" s="1" t="s">
        <v>18541</v>
      </c>
      <c r="C16386" s="1" t="s">
        <v>223</v>
      </c>
      <c r="E16386" s="1">
        <v>12.45</v>
      </c>
    </row>
    <row r="16387" s="1" customFormat="1" customHeight="1" spans="1:5">
      <c r="A16387" s="1">
        <v>1901568</v>
      </c>
      <c r="B16387" s="1" t="s">
        <v>18542</v>
      </c>
      <c r="C16387" s="1" t="s">
        <v>223</v>
      </c>
      <c r="E16387" s="1">
        <v>12.5</v>
      </c>
    </row>
    <row r="16388" s="1" customFormat="1" customHeight="1" spans="1:5">
      <c r="A16388" s="1">
        <v>1901569</v>
      </c>
      <c r="B16388" s="1" t="s">
        <v>18543</v>
      </c>
      <c r="C16388" s="1" t="s">
        <v>223</v>
      </c>
      <c r="E16388" s="1">
        <v>12.56</v>
      </c>
    </row>
    <row r="16389" s="1" customFormat="1" customHeight="1" spans="1:5">
      <c r="A16389" s="1">
        <v>1901570</v>
      </c>
      <c r="B16389" s="1" t="s">
        <v>18544</v>
      </c>
      <c r="C16389" s="1" t="s">
        <v>223</v>
      </c>
      <c r="E16389" s="1">
        <v>12.63</v>
      </c>
    </row>
    <row r="16390" s="1" customFormat="1" customHeight="1" spans="1:5">
      <c r="A16390" s="1">
        <v>1901565</v>
      </c>
      <c r="B16390" s="1" t="s">
        <v>18545</v>
      </c>
      <c r="C16390" s="1" t="s">
        <v>223</v>
      </c>
      <c r="E16390" s="1">
        <v>12.66</v>
      </c>
    </row>
    <row r="16391" s="1" customFormat="1" customHeight="1" spans="1:5">
      <c r="A16391" s="1">
        <v>1917121</v>
      </c>
      <c r="B16391" s="1" t="s">
        <v>18546</v>
      </c>
      <c r="C16391" s="1" t="s">
        <v>223</v>
      </c>
      <c r="E16391" s="1">
        <v>7.59</v>
      </c>
    </row>
    <row r="16392" s="1" customFormat="1" customHeight="1" spans="1:5">
      <c r="A16392" s="1">
        <v>1917122</v>
      </c>
      <c r="B16392" s="1" t="s">
        <v>18547</v>
      </c>
      <c r="C16392" s="1" t="s">
        <v>223</v>
      </c>
      <c r="E16392" s="1">
        <v>7.69</v>
      </c>
    </row>
    <row r="16393" s="1" customFormat="1" customHeight="1" spans="1:5">
      <c r="A16393" s="1">
        <v>1917123</v>
      </c>
      <c r="B16393" s="1" t="s">
        <v>18548</v>
      </c>
      <c r="C16393" s="1" t="s">
        <v>223</v>
      </c>
      <c r="E16393" s="1">
        <v>7.8</v>
      </c>
    </row>
    <row r="16394" s="1" customFormat="1" customHeight="1" spans="1:5">
      <c r="A16394" s="1">
        <v>1917124</v>
      </c>
      <c r="B16394" s="1" t="s">
        <v>18549</v>
      </c>
      <c r="C16394" s="1" t="s">
        <v>223</v>
      </c>
      <c r="E16394" s="1">
        <v>7.91</v>
      </c>
    </row>
    <row r="16395" s="1" customFormat="1" customHeight="1" spans="1:5">
      <c r="A16395" s="1">
        <v>1917125</v>
      </c>
      <c r="B16395" s="1" t="s">
        <v>18550</v>
      </c>
      <c r="C16395" s="1" t="s">
        <v>223</v>
      </c>
      <c r="E16395" s="1">
        <v>8.03</v>
      </c>
    </row>
    <row r="16396" s="1" customFormat="1" customHeight="1" spans="1:5">
      <c r="A16396" s="1">
        <v>1917126</v>
      </c>
      <c r="B16396" s="1" t="s">
        <v>18551</v>
      </c>
      <c r="C16396" s="1" t="s">
        <v>223</v>
      </c>
      <c r="E16396" s="1">
        <v>8.09</v>
      </c>
    </row>
    <row r="16397" s="1" customFormat="1" customHeight="1" spans="1:5">
      <c r="A16397" s="1">
        <v>1917157</v>
      </c>
      <c r="B16397" s="1" t="s">
        <v>18552</v>
      </c>
      <c r="C16397" s="1" t="s">
        <v>223</v>
      </c>
      <c r="E16397" s="1">
        <v>7.21</v>
      </c>
    </row>
    <row r="16398" s="1" customFormat="1" customHeight="1" spans="1:5">
      <c r="A16398" s="1">
        <v>1917158</v>
      </c>
      <c r="B16398" s="1" t="s">
        <v>18553</v>
      </c>
      <c r="C16398" s="1" t="s">
        <v>223</v>
      </c>
      <c r="E16398" s="1">
        <v>7.3</v>
      </c>
    </row>
    <row r="16399" s="1" customFormat="1" customHeight="1" spans="1:5">
      <c r="A16399" s="1">
        <v>1917159</v>
      </c>
      <c r="B16399" s="1" t="s">
        <v>18554</v>
      </c>
      <c r="C16399" s="1" t="s">
        <v>223</v>
      </c>
      <c r="E16399" s="1">
        <v>7.4</v>
      </c>
    </row>
    <row r="16400" s="1" customFormat="1" customHeight="1" spans="1:5">
      <c r="A16400" s="1">
        <v>1917160</v>
      </c>
      <c r="B16400" s="1" t="s">
        <v>18555</v>
      </c>
      <c r="C16400" s="1" t="s">
        <v>223</v>
      </c>
      <c r="E16400" s="1">
        <v>7.5</v>
      </c>
    </row>
    <row r="16401" s="1" customFormat="1" customHeight="1" spans="1:5">
      <c r="A16401" s="1">
        <v>1917161</v>
      </c>
      <c r="B16401" s="1" t="s">
        <v>18556</v>
      </c>
      <c r="C16401" s="1" t="s">
        <v>223</v>
      </c>
      <c r="E16401" s="1">
        <v>7.6</v>
      </c>
    </row>
    <row r="16402" s="1" customFormat="1" customHeight="1" spans="1:5">
      <c r="A16402" s="1">
        <v>1917162</v>
      </c>
      <c r="B16402" s="1" t="s">
        <v>18557</v>
      </c>
      <c r="C16402" s="1" t="s">
        <v>223</v>
      </c>
      <c r="E16402" s="1">
        <v>7.66</v>
      </c>
    </row>
    <row r="16403" s="1" customFormat="1" customHeight="1" spans="1:5">
      <c r="A16403" s="1">
        <v>1917193</v>
      </c>
      <c r="B16403" s="1" t="s">
        <v>18558</v>
      </c>
      <c r="C16403" s="1" t="s">
        <v>223</v>
      </c>
      <c r="E16403" s="1">
        <v>8</v>
      </c>
    </row>
    <row r="16404" s="1" customFormat="1" customHeight="1" spans="1:5">
      <c r="A16404" s="1">
        <v>1917194</v>
      </c>
      <c r="B16404" s="1" t="s">
        <v>18559</v>
      </c>
      <c r="C16404" s="1" t="s">
        <v>223</v>
      </c>
      <c r="E16404" s="1">
        <v>8.08</v>
      </c>
    </row>
    <row r="16405" s="1" customFormat="1" customHeight="1" spans="1:5">
      <c r="A16405" s="1">
        <v>1917195</v>
      </c>
      <c r="B16405" s="1" t="s">
        <v>18560</v>
      </c>
      <c r="C16405" s="1" t="s">
        <v>223</v>
      </c>
      <c r="E16405" s="1">
        <v>8.16</v>
      </c>
    </row>
    <row r="16406" s="1" customFormat="1" customHeight="1" spans="1:5">
      <c r="A16406" s="1">
        <v>1917196</v>
      </c>
      <c r="B16406" s="1" t="s">
        <v>18561</v>
      </c>
      <c r="C16406" s="1" t="s">
        <v>223</v>
      </c>
      <c r="E16406" s="1">
        <v>8.25</v>
      </c>
    </row>
    <row r="16407" s="1" customFormat="1" customHeight="1" spans="1:5">
      <c r="A16407" s="1">
        <v>1917197</v>
      </c>
      <c r="B16407" s="1" t="s">
        <v>18562</v>
      </c>
      <c r="C16407" s="1" t="s">
        <v>223</v>
      </c>
      <c r="E16407" s="1">
        <v>8.34</v>
      </c>
    </row>
    <row r="16408" s="1" customFormat="1" customHeight="1" spans="1:5">
      <c r="A16408" s="1">
        <v>1917198</v>
      </c>
      <c r="B16408" s="1" t="s">
        <v>18563</v>
      </c>
      <c r="C16408" s="1" t="s">
        <v>223</v>
      </c>
      <c r="E16408" s="1">
        <v>8.39</v>
      </c>
    </row>
    <row r="16409" s="1" customFormat="1" customHeight="1" spans="1:5">
      <c r="A16409" s="1">
        <v>1917013</v>
      </c>
      <c r="B16409" s="1" t="s">
        <v>18564</v>
      </c>
      <c r="C16409" s="1" t="s">
        <v>223</v>
      </c>
      <c r="E16409" s="1">
        <v>15.37</v>
      </c>
    </row>
    <row r="16410" s="1" customFormat="1" customHeight="1" spans="1:5">
      <c r="A16410" s="1">
        <v>1917014</v>
      </c>
      <c r="B16410" s="1" t="s">
        <v>18565</v>
      </c>
      <c r="C16410" s="1" t="s">
        <v>223</v>
      </c>
      <c r="E16410" s="1">
        <v>15.67</v>
      </c>
    </row>
    <row r="16411" s="1" customFormat="1" customHeight="1" spans="1:5">
      <c r="A16411" s="1">
        <v>1917015</v>
      </c>
      <c r="B16411" s="1" t="s">
        <v>18566</v>
      </c>
      <c r="C16411" s="1" t="s">
        <v>223</v>
      </c>
      <c r="E16411" s="1">
        <v>15.97</v>
      </c>
    </row>
    <row r="16412" s="1" customFormat="1" customHeight="1" spans="1:5">
      <c r="A16412" s="1">
        <v>1917016</v>
      </c>
      <c r="B16412" s="1" t="s">
        <v>18567</v>
      </c>
      <c r="C16412" s="1" t="s">
        <v>223</v>
      </c>
      <c r="E16412" s="1">
        <v>16.29</v>
      </c>
    </row>
    <row r="16413" s="1" customFormat="1" customHeight="1" spans="1:5">
      <c r="A16413" s="1">
        <v>1917017</v>
      </c>
      <c r="B16413" s="1" t="s">
        <v>18568</v>
      </c>
      <c r="C16413" s="1" t="s">
        <v>223</v>
      </c>
      <c r="E16413" s="1">
        <v>16.62</v>
      </c>
    </row>
    <row r="16414" s="1" customFormat="1" customHeight="1" spans="1:5">
      <c r="A16414" s="1">
        <v>1917018</v>
      </c>
      <c r="B16414" s="1" t="s">
        <v>18569</v>
      </c>
      <c r="C16414" s="1" t="s">
        <v>223</v>
      </c>
      <c r="E16414" s="1">
        <v>16.8</v>
      </c>
    </row>
    <row r="16415" s="1" customFormat="1" customHeight="1" spans="1:5">
      <c r="A16415" s="1">
        <v>1917623</v>
      </c>
      <c r="B16415" s="1" t="s">
        <v>18570</v>
      </c>
      <c r="C16415" s="1" t="s">
        <v>223</v>
      </c>
      <c r="E16415" s="1">
        <v>17.25</v>
      </c>
    </row>
    <row r="16416" s="1" customFormat="1" customHeight="1" spans="1:5">
      <c r="A16416" s="1">
        <v>1917624</v>
      </c>
      <c r="B16416" s="1" t="s">
        <v>18571</v>
      </c>
      <c r="C16416" s="1" t="s">
        <v>223</v>
      </c>
      <c r="E16416" s="1">
        <v>21.69</v>
      </c>
    </row>
    <row r="16417" s="1" customFormat="1" customHeight="1" spans="1:5">
      <c r="A16417" s="1">
        <v>1917625</v>
      </c>
      <c r="B16417" s="1" t="s">
        <v>18572</v>
      </c>
      <c r="C16417" s="1" t="s">
        <v>223</v>
      </c>
      <c r="E16417" s="1">
        <v>27.16</v>
      </c>
    </row>
    <row r="16418" s="1" customFormat="1" customHeight="1" spans="1:5">
      <c r="A16418" s="1">
        <v>1917626</v>
      </c>
      <c r="B16418" s="1" t="s">
        <v>18573</v>
      </c>
      <c r="C16418" s="1" t="s">
        <v>223</v>
      </c>
      <c r="E16418" s="1">
        <v>33.15</v>
      </c>
    </row>
    <row r="16419" s="1" customFormat="1" customHeight="1" spans="1:5">
      <c r="A16419" s="1">
        <v>1917627</v>
      </c>
      <c r="B16419" s="1" t="s">
        <v>18574</v>
      </c>
      <c r="C16419" s="1" t="s">
        <v>223</v>
      </c>
      <c r="E16419" s="1">
        <v>39.79</v>
      </c>
    </row>
    <row r="16420" s="1" customFormat="1" customHeight="1" spans="1:5">
      <c r="A16420" s="1">
        <v>1917628</v>
      </c>
      <c r="B16420" s="1" t="s">
        <v>18575</v>
      </c>
      <c r="C16420" s="1" t="s">
        <v>223</v>
      </c>
      <c r="E16420" s="1">
        <v>46.53</v>
      </c>
    </row>
    <row r="16421" s="1" customFormat="1" customHeight="1" spans="1:5">
      <c r="A16421" s="1">
        <v>1917620</v>
      </c>
      <c r="B16421" s="1" t="s">
        <v>18576</v>
      </c>
      <c r="C16421" s="1" t="s">
        <v>223</v>
      </c>
      <c r="E16421" s="1">
        <v>8.09</v>
      </c>
    </row>
    <row r="16422" s="1" customFormat="1" customHeight="1" spans="1:5">
      <c r="A16422" s="1">
        <v>1917621</v>
      </c>
      <c r="B16422" s="1" t="s">
        <v>18577</v>
      </c>
      <c r="C16422" s="1" t="s">
        <v>223</v>
      </c>
      <c r="E16422" s="1">
        <v>9.47</v>
      </c>
    </row>
    <row r="16423" s="1" customFormat="1" customHeight="1" spans="1:5">
      <c r="A16423" s="1">
        <v>1917622</v>
      </c>
      <c r="B16423" s="1" t="s">
        <v>18578</v>
      </c>
      <c r="C16423" s="1" t="s">
        <v>223</v>
      </c>
      <c r="E16423" s="1">
        <v>11.83</v>
      </c>
    </row>
    <row r="16424" s="1" customFormat="1" customHeight="1" spans="1:5">
      <c r="A16424" s="1">
        <v>1917741</v>
      </c>
      <c r="B16424" s="1" t="s">
        <v>18579</v>
      </c>
      <c r="C16424" s="1" t="s">
        <v>223</v>
      </c>
      <c r="E16424" s="1">
        <v>7.51</v>
      </c>
    </row>
    <row r="16425" s="1" customFormat="1" customHeight="1" spans="1:5">
      <c r="A16425" s="1">
        <v>1917269</v>
      </c>
      <c r="B16425" s="1" t="s">
        <v>18580</v>
      </c>
      <c r="C16425" s="1" t="s">
        <v>223</v>
      </c>
      <c r="E16425" s="1">
        <v>20.98</v>
      </c>
    </row>
    <row r="16426" s="1" customFormat="1" customHeight="1" spans="1:5">
      <c r="A16426" s="1">
        <v>1917270</v>
      </c>
      <c r="B16426" s="1" t="s">
        <v>18581</v>
      </c>
      <c r="C16426" s="1" t="s">
        <v>223</v>
      </c>
      <c r="E16426" s="1">
        <v>28.31</v>
      </c>
    </row>
    <row r="16427" s="1" customFormat="1" customHeight="1" spans="1:5">
      <c r="A16427" s="1">
        <v>1917266</v>
      </c>
      <c r="B16427" s="1" t="s">
        <v>18582</v>
      </c>
      <c r="C16427" s="1" t="s">
        <v>223</v>
      </c>
      <c r="E16427" s="1">
        <v>6.87</v>
      </c>
    </row>
    <row r="16428" s="1" customFormat="1" customHeight="1" spans="1:5">
      <c r="A16428" s="1">
        <v>1917267</v>
      </c>
      <c r="B16428" s="1" t="s">
        <v>18583</v>
      </c>
      <c r="C16428" s="1" t="s">
        <v>223</v>
      </c>
      <c r="E16428" s="1">
        <v>9.97</v>
      </c>
    </row>
    <row r="16429" s="1" customFormat="1" customHeight="1" spans="1:5">
      <c r="A16429" s="1">
        <v>1917268</v>
      </c>
      <c r="B16429" s="1" t="s">
        <v>18584</v>
      </c>
      <c r="C16429" s="1" t="s">
        <v>223</v>
      </c>
      <c r="E16429" s="1">
        <v>15.22</v>
      </c>
    </row>
    <row r="16430" s="1" customFormat="1" customHeight="1" spans="1:5">
      <c r="A16430" s="1">
        <v>1917728</v>
      </c>
      <c r="B16430" s="1" t="s">
        <v>18585</v>
      </c>
      <c r="C16430" s="1" t="s">
        <v>223</v>
      </c>
      <c r="E16430" s="1">
        <v>6.34</v>
      </c>
    </row>
    <row r="16431" s="1" customFormat="1" customHeight="1" spans="1:5">
      <c r="A16431" s="1">
        <v>1917358</v>
      </c>
      <c r="B16431" s="1" t="s">
        <v>18586</v>
      </c>
      <c r="C16431" s="1" t="s">
        <v>223</v>
      </c>
      <c r="E16431" s="1">
        <v>6.42</v>
      </c>
    </row>
    <row r="16432" s="1" customFormat="1" customHeight="1" spans="1:5">
      <c r="A16432" s="1">
        <v>1917362</v>
      </c>
      <c r="B16432" s="1" t="s">
        <v>18587</v>
      </c>
      <c r="C16432" s="1" t="s">
        <v>223</v>
      </c>
      <c r="E16432" s="1">
        <v>30.8</v>
      </c>
    </row>
    <row r="16433" s="1" customFormat="1" customHeight="1" spans="1:5">
      <c r="A16433" s="1">
        <v>1917363</v>
      </c>
      <c r="B16433" s="1" t="s">
        <v>18588</v>
      </c>
      <c r="C16433" s="1" t="s">
        <v>223</v>
      </c>
      <c r="E16433" s="1">
        <v>37.58</v>
      </c>
    </row>
    <row r="16434" s="1" customFormat="1" customHeight="1" spans="1:5">
      <c r="A16434" s="1">
        <v>1917359</v>
      </c>
      <c r="B16434" s="1" t="s">
        <v>18589</v>
      </c>
      <c r="C16434" s="1" t="s">
        <v>223</v>
      </c>
      <c r="E16434" s="1">
        <v>9.07</v>
      </c>
    </row>
    <row r="16435" s="1" customFormat="1" customHeight="1" spans="1:5">
      <c r="A16435" s="1">
        <v>1917360</v>
      </c>
      <c r="B16435" s="1" t="s">
        <v>18590</v>
      </c>
      <c r="C16435" s="1" t="s">
        <v>223</v>
      </c>
      <c r="E16435" s="1">
        <v>14.79</v>
      </c>
    </row>
    <row r="16436" s="1" customFormat="1" customHeight="1" spans="1:5">
      <c r="A16436" s="1">
        <v>1917361</v>
      </c>
      <c r="B16436" s="1" t="s">
        <v>18591</v>
      </c>
      <c r="C16436" s="1" t="s">
        <v>223</v>
      </c>
      <c r="E16436" s="1">
        <v>22.1</v>
      </c>
    </row>
    <row r="16437" s="1" customFormat="1" customHeight="1" spans="1:5">
      <c r="A16437" s="1">
        <v>1917476</v>
      </c>
      <c r="B16437" s="1" t="s">
        <v>18592</v>
      </c>
      <c r="C16437" s="1" t="s">
        <v>223</v>
      </c>
      <c r="E16437" s="1">
        <v>23</v>
      </c>
    </row>
    <row r="16438" s="1" customFormat="1" customHeight="1" spans="1:5">
      <c r="A16438" s="1">
        <v>1917477</v>
      </c>
      <c r="B16438" s="1" t="s">
        <v>18593</v>
      </c>
      <c r="C16438" s="1" t="s">
        <v>223</v>
      </c>
      <c r="E16438" s="1">
        <v>29.58</v>
      </c>
    </row>
    <row r="16439" s="1" customFormat="1" customHeight="1" spans="1:5">
      <c r="A16439" s="1">
        <v>1917478</v>
      </c>
      <c r="B16439" s="1" t="s">
        <v>18594</v>
      </c>
      <c r="C16439" s="1" t="s">
        <v>223</v>
      </c>
      <c r="E16439" s="1">
        <v>37.98</v>
      </c>
    </row>
    <row r="16440" s="1" customFormat="1" customHeight="1" spans="1:5">
      <c r="A16440" s="1">
        <v>1917479</v>
      </c>
      <c r="B16440" s="1" t="s">
        <v>18595</v>
      </c>
      <c r="C16440" s="1" t="s">
        <v>223</v>
      </c>
      <c r="E16440" s="1">
        <v>41.38</v>
      </c>
    </row>
    <row r="16441" s="1" customFormat="1" customHeight="1" spans="1:5">
      <c r="A16441" s="1">
        <v>1917473</v>
      </c>
      <c r="B16441" s="1" t="s">
        <v>18596</v>
      </c>
      <c r="C16441" s="1" t="s">
        <v>223</v>
      </c>
      <c r="E16441" s="1">
        <v>10.51</v>
      </c>
    </row>
    <row r="16442" s="1" customFormat="1" customHeight="1" spans="1:5">
      <c r="A16442" s="1">
        <v>1917474</v>
      </c>
      <c r="B16442" s="1" t="s">
        <v>18597</v>
      </c>
      <c r="C16442" s="1" t="s">
        <v>223</v>
      </c>
      <c r="E16442" s="1">
        <v>13.54</v>
      </c>
    </row>
    <row r="16443" s="1" customFormat="1" customHeight="1" spans="1:5">
      <c r="A16443" s="1">
        <v>1917475</v>
      </c>
      <c r="B16443" s="1" t="s">
        <v>18598</v>
      </c>
      <c r="C16443" s="1" t="s">
        <v>223</v>
      </c>
      <c r="E16443" s="1">
        <v>17.38</v>
      </c>
    </row>
    <row r="16444" s="1" customFormat="1" customHeight="1" spans="1:5">
      <c r="A16444" s="1">
        <v>1917736</v>
      </c>
      <c r="B16444" s="1" t="s">
        <v>18599</v>
      </c>
      <c r="C16444" s="1" t="s">
        <v>223</v>
      </c>
      <c r="E16444" s="1">
        <v>7.68</v>
      </c>
    </row>
    <row r="16445" s="1" customFormat="1" customHeight="1" spans="1:5">
      <c r="A16445" s="1">
        <v>1917067</v>
      </c>
      <c r="B16445" s="1" t="s">
        <v>18600</v>
      </c>
      <c r="C16445" s="1" t="s">
        <v>223</v>
      </c>
      <c r="E16445" s="1">
        <v>10.56</v>
      </c>
    </row>
    <row r="16446" s="1" customFormat="1" customHeight="1" spans="1:5">
      <c r="A16446" s="1">
        <v>1917068</v>
      </c>
      <c r="B16446" s="1" t="s">
        <v>18601</v>
      </c>
      <c r="C16446" s="1" t="s">
        <v>223</v>
      </c>
      <c r="E16446" s="1">
        <v>10.77</v>
      </c>
    </row>
    <row r="16447" s="1" customFormat="1" customHeight="1" spans="1:5">
      <c r="A16447" s="1">
        <v>1917069</v>
      </c>
      <c r="B16447" s="1" t="s">
        <v>18602</v>
      </c>
      <c r="C16447" s="1" t="s">
        <v>223</v>
      </c>
      <c r="E16447" s="1">
        <v>10.99</v>
      </c>
    </row>
    <row r="16448" s="1" customFormat="1" customHeight="1" spans="1:5">
      <c r="A16448" s="1">
        <v>1917070</v>
      </c>
      <c r="B16448" s="1" t="s">
        <v>18603</v>
      </c>
      <c r="C16448" s="1" t="s">
        <v>223</v>
      </c>
      <c r="E16448" s="1">
        <v>11.21</v>
      </c>
    </row>
    <row r="16449" s="1" customFormat="1" customHeight="1" spans="1:5">
      <c r="A16449" s="1">
        <v>1917071</v>
      </c>
      <c r="B16449" s="1" t="s">
        <v>18604</v>
      </c>
      <c r="C16449" s="1" t="s">
        <v>223</v>
      </c>
      <c r="E16449" s="1">
        <v>11.45</v>
      </c>
    </row>
    <row r="16450" s="1" customFormat="1" customHeight="1" spans="1:5">
      <c r="A16450" s="1">
        <v>1917072</v>
      </c>
      <c r="B16450" s="1" t="s">
        <v>18605</v>
      </c>
      <c r="C16450" s="1" t="s">
        <v>223</v>
      </c>
      <c r="E16450" s="1">
        <v>11.58</v>
      </c>
    </row>
    <row r="16451" s="1" customFormat="1" customHeight="1" spans="1:5">
      <c r="A16451" s="1">
        <v>1901572</v>
      </c>
      <c r="B16451" s="1" t="s">
        <v>18606</v>
      </c>
      <c r="C16451" s="1" t="s">
        <v>223</v>
      </c>
      <c r="E16451" s="1">
        <v>6.86</v>
      </c>
    </row>
    <row r="16452" s="1" customFormat="1" customHeight="1" spans="1:5">
      <c r="A16452" s="1">
        <v>1901573</v>
      </c>
      <c r="B16452" s="1" t="s">
        <v>18607</v>
      </c>
      <c r="C16452" s="1" t="s">
        <v>223</v>
      </c>
      <c r="E16452" s="1">
        <v>6.92</v>
      </c>
    </row>
    <row r="16453" s="1" customFormat="1" customHeight="1" spans="1:5">
      <c r="A16453" s="1">
        <v>1901574</v>
      </c>
      <c r="B16453" s="1" t="s">
        <v>18608</v>
      </c>
      <c r="C16453" s="1" t="s">
        <v>223</v>
      </c>
      <c r="E16453" s="1">
        <v>6.98</v>
      </c>
    </row>
    <row r="16454" s="1" customFormat="1" customHeight="1" spans="1:5">
      <c r="A16454" s="1">
        <v>1901575</v>
      </c>
      <c r="B16454" s="1" t="s">
        <v>18609</v>
      </c>
      <c r="C16454" s="1" t="s">
        <v>223</v>
      </c>
      <c r="E16454" s="1">
        <v>7.05</v>
      </c>
    </row>
    <row r="16455" s="1" customFormat="1" customHeight="1" spans="1:5">
      <c r="A16455" s="1">
        <v>1901576</v>
      </c>
      <c r="B16455" s="1" t="s">
        <v>18610</v>
      </c>
      <c r="C16455" s="1" t="s">
        <v>223</v>
      </c>
      <c r="E16455" s="1">
        <v>7.12</v>
      </c>
    </row>
    <row r="16456" s="1" customFormat="1" customHeight="1" spans="1:5">
      <c r="A16456" s="1">
        <v>1901571</v>
      </c>
      <c r="B16456" s="1" t="s">
        <v>18611</v>
      </c>
      <c r="C16456" s="1" t="s">
        <v>223</v>
      </c>
      <c r="E16456" s="1">
        <v>7.15</v>
      </c>
    </row>
    <row r="16457" s="1" customFormat="1" customHeight="1" spans="1:5">
      <c r="A16457" s="1">
        <v>1901578</v>
      </c>
      <c r="B16457" s="1" t="s">
        <v>18612</v>
      </c>
      <c r="C16457" s="1" t="s">
        <v>223</v>
      </c>
      <c r="E16457" s="1">
        <v>8.99</v>
      </c>
    </row>
    <row r="16458" s="1" customFormat="1" customHeight="1" spans="1:5">
      <c r="A16458" s="1">
        <v>1901579</v>
      </c>
      <c r="B16458" s="1" t="s">
        <v>18613</v>
      </c>
      <c r="C16458" s="1" t="s">
        <v>223</v>
      </c>
      <c r="E16458" s="1">
        <v>9.05</v>
      </c>
    </row>
    <row r="16459" s="1" customFormat="1" customHeight="1" spans="1:5">
      <c r="A16459" s="1">
        <v>1901580</v>
      </c>
      <c r="B16459" s="1" t="s">
        <v>18614</v>
      </c>
      <c r="C16459" s="1" t="s">
        <v>223</v>
      </c>
      <c r="E16459" s="1">
        <v>9.11</v>
      </c>
    </row>
    <row r="16460" s="1" customFormat="1" customHeight="1" spans="1:5">
      <c r="A16460" s="1">
        <v>1901581</v>
      </c>
      <c r="B16460" s="1" t="s">
        <v>18615</v>
      </c>
      <c r="C16460" s="1" t="s">
        <v>223</v>
      </c>
      <c r="E16460" s="1">
        <v>9.17</v>
      </c>
    </row>
    <row r="16461" s="1" customFormat="1" customHeight="1" spans="1:5">
      <c r="A16461" s="1">
        <v>1901582</v>
      </c>
      <c r="B16461" s="1" t="s">
        <v>18616</v>
      </c>
      <c r="C16461" s="1" t="s">
        <v>223</v>
      </c>
      <c r="E16461" s="1">
        <v>9.24</v>
      </c>
    </row>
    <row r="16462" s="1" customFormat="1" customHeight="1" spans="1:5">
      <c r="A16462" s="1">
        <v>1901577</v>
      </c>
      <c r="B16462" s="1" t="s">
        <v>18617</v>
      </c>
      <c r="C16462" s="1" t="s">
        <v>223</v>
      </c>
      <c r="E16462" s="1">
        <v>9.28</v>
      </c>
    </row>
    <row r="16463" s="1" customFormat="1" customHeight="1" spans="1:5">
      <c r="A16463" s="1">
        <v>1917103</v>
      </c>
      <c r="B16463" s="1" t="s">
        <v>18618</v>
      </c>
      <c r="C16463" s="1" t="s">
        <v>223</v>
      </c>
      <c r="E16463" s="1">
        <v>7.4</v>
      </c>
    </row>
    <row r="16464" s="1" customFormat="1" customHeight="1" spans="1:5">
      <c r="A16464" s="1">
        <v>1917104</v>
      </c>
      <c r="B16464" s="1" t="s">
        <v>18619</v>
      </c>
      <c r="C16464" s="1" t="s">
        <v>223</v>
      </c>
      <c r="E16464" s="1">
        <v>7.53</v>
      </c>
    </row>
    <row r="16465" s="1" customFormat="1" customHeight="1" spans="1:5">
      <c r="A16465" s="1">
        <v>1917105</v>
      </c>
      <c r="B16465" s="1" t="s">
        <v>18620</v>
      </c>
      <c r="C16465" s="1" t="s">
        <v>223</v>
      </c>
      <c r="E16465" s="1">
        <v>7.67</v>
      </c>
    </row>
    <row r="16466" s="1" customFormat="1" customHeight="1" spans="1:5">
      <c r="A16466" s="1">
        <v>1917106</v>
      </c>
      <c r="B16466" s="1" t="s">
        <v>18621</v>
      </c>
      <c r="C16466" s="1" t="s">
        <v>223</v>
      </c>
      <c r="E16466" s="1">
        <v>7.81</v>
      </c>
    </row>
    <row r="16467" s="1" customFormat="1" customHeight="1" spans="1:5">
      <c r="A16467" s="1">
        <v>1917107</v>
      </c>
      <c r="B16467" s="1" t="s">
        <v>18622</v>
      </c>
      <c r="C16467" s="1" t="s">
        <v>223</v>
      </c>
      <c r="E16467" s="1">
        <v>7.95</v>
      </c>
    </row>
    <row r="16468" s="1" customFormat="1" customHeight="1" spans="1:5">
      <c r="A16468" s="1">
        <v>1917108</v>
      </c>
      <c r="B16468" s="1" t="s">
        <v>18623</v>
      </c>
      <c r="C16468" s="1" t="s">
        <v>223</v>
      </c>
      <c r="E16468" s="1">
        <v>8.03</v>
      </c>
    </row>
    <row r="16469" s="1" customFormat="1" customHeight="1" spans="1:5">
      <c r="A16469" s="1">
        <v>1901583</v>
      </c>
      <c r="B16469" s="1" t="s">
        <v>18624</v>
      </c>
      <c r="C16469" s="1" t="s">
        <v>223</v>
      </c>
      <c r="E16469" s="1">
        <v>11.19</v>
      </c>
    </row>
    <row r="16470" s="1" customFormat="1" customHeight="1" spans="1:5">
      <c r="A16470" s="1">
        <v>1901584</v>
      </c>
      <c r="B16470" s="1" t="s">
        <v>18625</v>
      </c>
      <c r="C16470" s="1" t="s">
        <v>223</v>
      </c>
      <c r="E16470" s="1">
        <v>11.24</v>
      </c>
    </row>
    <row r="16471" s="1" customFormat="1" customHeight="1" spans="1:5">
      <c r="A16471" s="1">
        <v>1901585</v>
      </c>
      <c r="B16471" s="1" t="s">
        <v>18626</v>
      </c>
      <c r="C16471" s="1" t="s">
        <v>223</v>
      </c>
      <c r="E16471" s="1">
        <v>11.3</v>
      </c>
    </row>
    <row r="16472" s="1" customFormat="1" customHeight="1" spans="1:5">
      <c r="A16472" s="1">
        <v>1901586</v>
      </c>
      <c r="B16472" s="1" t="s">
        <v>18627</v>
      </c>
      <c r="C16472" s="1" t="s">
        <v>223</v>
      </c>
      <c r="E16472" s="1">
        <v>11.36</v>
      </c>
    </row>
    <row r="16473" s="1" customFormat="1" customHeight="1" spans="1:5">
      <c r="A16473" s="1">
        <v>1901587</v>
      </c>
      <c r="B16473" s="1" t="s">
        <v>18628</v>
      </c>
      <c r="C16473" s="1" t="s">
        <v>223</v>
      </c>
      <c r="E16473" s="1">
        <v>11.43</v>
      </c>
    </row>
    <row r="16474" s="1" customFormat="1" customHeight="1" spans="1:5">
      <c r="A16474" s="1">
        <v>1901588</v>
      </c>
      <c r="B16474" s="1" t="s">
        <v>18629</v>
      </c>
      <c r="C16474" s="1" t="s">
        <v>223</v>
      </c>
      <c r="E16474" s="1">
        <v>11.46</v>
      </c>
    </row>
    <row r="16475" s="1" customFormat="1" customHeight="1" spans="1:5">
      <c r="A16475" s="1">
        <v>1917139</v>
      </c>
      <c r="B16475" s="1" t="s">
        <v>18630</v>
      </c>
      <c r="C16475" s="1" t="s">
        <v>223</v>
      </c>
      <c r="E16475" s="1">
        <v>7.03</v>
      </c>
    </row>
    <row r="16476" s="1" customFormat="1" customHeight="1" spans="1:5">
      <c r="A16476" s="1">
        <v>1917140</v>
      </c>
      <c r="B16476" s="1" t="s">
        <v>18631</v>
      </c>
      <c r="C16476" s="1" t="s">
        <v>223</v>
      </c>
      <c r="E16476" s="1">
        <v>7.14</v>
      </c>
    </row>
    <row r="16477" s="1" customFormat="1" customHeight="1" spans="1:5">
      <c r="A16477" s="1">
        <v>1917141</v>
      </c>
      <c r="B16477" s="1" t="s">
        <v>18632</v>
      </c>
      <c r="C16477" s="1" t="s">
        <v>223</v>
      </c>
      <c r="E16477" s="1">
        <v>7.25</v>
      </c>
    </row>
    <row r="16478" s="1" customFormat="1" customHeight="1" spans="1:5">
      <c r="A16478" s="1">
        <v>1917142</v>
      </c>
      <c r="B16478" s="1" t="s">
        <v>18633</v>
      </c>
      <c r="C16478" s="1" t="s">
        <v>223</v>
      </c>
      <c r="E16478" s="1">
        <v>7.36</v>
      </c>
    </row>
    <row r="16479" s="1" customFormat="1" customHeight="1" spans="1:5">
      <c r="A16479" s="1">
        <v>1917143</v>
      </c>
      <c r="B16479" s="1" t="s">
        <v>18634</v>
      </c>
      <c r="C16479" s="1" t="s">
        <v>223</v>
      </c>
      <c r="E16479" s="1">
        <v>7.49</v>
      </c>
    </row>
    <row r="16480" s="1" customFormat="1" customHeight="1" spans="1:5">
      <c r="A16480" s="1">
        <v>1917144</v>
      </c>
      <c r="B16480" s="1" t="s">
        <v>18635</v>
      </c>
      <c r="C16480" s="1" t="s">
        <v>223</v>
      </c>
      <c r="E16480" s="1">
        <v>7.55</v>
      </c>
    </row>
    <row r="16481" s="1" customFormat="1" customHeight="1" spans="1:5">
      <c r="A16481" s="1">
        <v>1917175</v>
      </c>
      <c r="B16481" s="1" t="s">
        <v>18636</v>
      </c>
      <c r="C16481" s="1" t="s">
        <v>223</v>
      </c>
      <c r="E16481" s="1">
        <v>6.67</v>
      </c>
    </row>
    <row r="16482" s="1" customFormat="1" customHeight="1" spans="1:5">
      <c r="A16482" s="1">
        <v>1917176</v>
      </c>
      <c r="B16482" s="1" t="s">
        <v>18637</v>
      </c>
      <c r="C16482" s="1" t="s">
        <v>223</v>
      </c>
      <c r="E16482" s="1">
        <v>6.77</v>
      </c>
    </row>
    <row r="16483" s="1" customFormat="1" customHeight="1" spans="1:5">
      <c r="A16483" s="1">
        <v>1917177</v>
      </c>
      <c r="B16483" s="1" t="s">
        <v>18638</v>
      </c>
      <c r="C16483" s="1" t="s">
        <v>223</v>
      </c>
      <c r="E16483" s="1">
        <v>6.86</v>
      </c>
    </row>
    <row r="16484" s="1" customFormat="1" customHeight="1" spans="1:5">
      <c r="A16484" s="1">
        <v>1917178</v>
      </c>
      <c r="B16484" s="1" t="s">
        <v>18639</v>
      </c>
      <c r="C16484" s="1" t="s">
        <v>223</v>
      </c>
      <c r="E16484" s="1">
        <v>6.96</v>
      </c>
    </row>
    <row r="16485" s="1" customFormat="1" customHeight="1" spans="1:5">
      <c r="A16485" s="1">
        <v>1917179</v>
      </c>
      <c r="B16485" s="1" t="s">
        <v>18640</v>
      </c>
      <c r="C16485" s="1" t="s">
        <v>223</v>
      </c>
      <c r="E16485" s="1">
        <v>7.07</v>
      </c>
    </row>
    <row r="16486" s="1" customFormat="1" customHeight="1" spans="1:5">
      <c r="A16486" s="1">
        <v>1917180</v>
      </c>
      <c r="B16486" s="1" t="s">
        <v>18641</v>
      </c>
      <c r="C16486" s="1" t="s">
        <v>223</v>
      </c>
      <c r="E16486" s="1">
        <v>7.13</v>
      </c>
    </row>
    <row r="16487" s="1" customFormat="1" customHeight="1" spans="1:5">
      <c r="A16487" s="1">
        <v>1917211</v>
      </c>
      <c r="B16487" s="1" t="s">
        <v>18642</v>
      </c>
      <c r="C16487" s="1" t="s">
        <v>223</v>
      </c>
      <c r="E16487" s="1">
        <v>7.35</v>
      </c>
    </row>
    <row r="16488" s="1" customFormat="1" customHeight="1" spans="1:5">
      <c r="A16488" s="1">
        <v>1917212</v>
      </c>
      <c r="B16488" s="1" t="s">
        <v>18643</v>
      </c>
      <c r="C16488" s="1" t="s">
        <v>223</v>
      </c>
      <c r="E16488" s="1">
        <v>7.43</v>
      </c>
    </row>
    <row r="16489" s="1" customFormat="1" customHeight="1" spans="1:5">
      <c r="A16489" s="1">
        <v>1917213</v>
      </c>
      <c r="B16489" s="1" t="s">
        <v>18644</v>
      </c>
      <c r="C16489" s="1" t="s">
        <v>223</v>
      </c>
      <c r="E16489" s="1">
        <v>7.52</v>
      </c>
    </row>
    <row r="16490" s="1" customFormat="1" customHeight="1" spans="1:5">
      <c r="A16490" s="1">
        <v>1917214</v>
      </c>
      <c r="B16490" s="1" t="s">
        <v>18645</v>
      </c>
      <c r="C16490" s="1" t="s">
        <v>223</v>
      </c>
      <c r="E16490" s="1">
        <v>7.6</v>
      </c>
    </row>
    <row r="16491" s="1" customFormat="1" customHeight="1" spans="1:5">
      <c r="A16491" s="1">
        <v>1917215</v>
      </c>
      <c r="B16491" s="1" t="s">
        <v>18646</v>
      </c>
      <c r="C16491" s="1" t="s">
        <v>223</v>
      </c>
      <c r="E16491" s="1">
        <v>7.7</v>
      </c>
    </row>
    <row r="16492" s="1" customFormat="1" customHeight="1" spans="1:5">
      <c r="A16492" s="1">
        <v>1917216</v>
      </c>
      <c r="B16492" s="1" t="s">
        <v>18647</v>
      </c>
      <c r="C16492" s="1" t="s">
        <v>223</v>
      </c>
      <c r="E16492" s="1">
        <v>7.75</v>
      </c>
    </row>
    <row r="16493" s="1" customFormat="1" customHeight="1" spans="1:5">
      <c r="A16493" s="1">
        <v>1917031</v>
      </c>
      <c r="B16493" s="1" t="s">
        <v>18648</v>
      </c>
      <c r="C16493" s="1" t="s">
        <v>223</v>
      </c>
      <c r="E16493" s="1">
        <v>14.32</v>
      </c>
    </row>
    <row r="16494" s="1" customFormat="1" customHeight="1" spans="1:5">
      <c r="A16494" s="1">
        <v>1917032</v>
      </c>
      <c r="B16494" s="1" t="s">
        <v>18649</v>
      </c>
      <c r="C16494" s="1" t="s">
        <v>223</v>
      </c>
      <c r="E16494" s="1">
        <v>14.62</v>
      </c>
    </row>
    <row r="16495" s="1" customFormat="1" customHeight="1" spans="1:5">
      <c r="A16495" s="1">
        <v>1917033</v>
      </c>
      <c r="B16495" s="1" t="s">
        <v>18650</v>
      </c>
      <c r="C16495" s="1" t="s">
        <v>223</v>
      </c>
      <c r="E16495" s="1">
        <v>14.93</v>
      </c>
    </row>
    <row r="16496" s="1" customFormat="1" customHeight="1" spans="1:5">
      <c r="A16496" s="1">
        <v>1917034</v>
      </c>
      <c r="B16496" s="1" t="s">
        <v>18651</v>
      </c>
      <c r="C16496" s="1" t="s">
        <v>223</v>
      </c>
      <c r="E16496" s="1">
        <v>15.26</v>
      </c>
    </row>
    <row r="16497" s="1" customFormat="1" customHeight="1" spans="1:5">
      <c r="A16497" s="1">
        <v>1917035</v>
      </c>
      <c r="B16497" s="1" t="s">
        <v>18652</v>
      </c>
      <c r="C16497" s="1" t="s">
        <v>223</v>
      </c>
      <c r="E16497" s="1">
        <v>15.6</v>
      </c>
    </row>
    <row r="16498" s="1" customFormat="1" customHeight="1" spans="1:5">
      <c r="A16498" s="1">
        <v>1917036</v>
      </c>
      <c r="B16498" s="1" t="s">
        <v>18653</v>
      </c>
      <c r="C16498" s="1" t="s">
        <v>223</v>
      </c>
      <c r="E16498" s="1">
        <v>15.78</v>
      </c>
    </row>
    <row r="16499" s="1" customFormat="1" customHeight="1" spans="1:5">
      <c r="A16499" s="1">
        <v>1917605</v>
      </c>
      <c r="B16499" s="1" t="s">
        <v>18654</v>
      </c>
      <c r="C16499" s="1" t="s">
        <v>223</v>
      </c>
      <c r="E16499" s="1">
        <v>7.75</v>
      </c>
    </row>
    <row r="16500" s="1" customFormat="1" customHeight="1" spans="1:5">
      <c r="A16500" s="1">
        <v>1917606</v>
      </c>
      <c r="B16500" s="1" t="s">
        <v>18655</v>
      </c>
      <c r="C16500" s="1" t="s">
        <v>223</v>
      </c>
      <c r="E16500" s="1">
        <v>8.4</v>
      </c>
    </row>
    <row r="16501" s="1" customFormat="1" customHeight="1" spans="1:5">
      <c r="A16501" s="1">
        <v>1917607</v>
      </c>
      <c r="B16501" s="1" t="s">
        <v>18656</v>
      </c>
      <c r="C16501" s="1" t="s">
        <v>223</v>
      </c>
      <c r="E16501" s="1">
        <v>9.04</v>
      </c>
    </row>
    <row r="16502" s="1" customFormat="1" customHeight="1" spans="1:5">
      <c r="A16502" s="1">
        <v>1917608</v>
      </c>
      <c r="B16502" s="1" t="s">
        <v>18657</v>
      </c>
      <c r="C16502" s="1" t="s">
        <v>223</v>
      </c>
      <c r="E16502" s="1">
        <v>10.11</v>
      </c>
    </row>
    <row r="16503" s="1" customFormat="1" customHeight="1" spans="1:5">
      <c r="A16503" s="1">
        <v>1917609</v>
      </c>
      <c r="B16503" s="1" t="s">
        <v>18658</v>
      </c>
      <c r="C16503" s="1" t="s">
        <v>223</v>
      </c>
      <c r="E16503" s="1">
        <v>11.51</v>
      </c>
    </row>
    <row r="16504" s="1" customFormat="1" customHeight="1" spans="1:5">
      <c r="A16504" s="1">
        <v>1917610</v>
      </c>
      <c r="B16504" s="1" t="s">
        <v>18659</v>
      </c>
      <c r="C16504" s="1" t="s">
        <v>223</v>
      </c>
      <c r="E16504" s="1">
        <v>13.57</v>
      </c>
    </row>
    <row r="16505" s="1" customFormat="1" customHeight="1" spans="1:5">
      <c r="A16505" s="1">
        <v>1917611</v>
      </c>
      <c r="B16505" s="1" t="s">
        <v>18660</v>
      </c>
      <c r="C16505" s="1" t="s">
        <v>223</v>
      </c>
      <c r="E16505" s="1">
        <v>15.9</v>
      </c>
    </row>
    <row r="16506" s="1" customFormat="1" customHeight="1" spans="1:5">
      <c r="A16506" s="1">
        <v>1917612</v>
      </c>
      <c r="B16506" s="1" t="s">
        <v>18661</v>
      </c>
      <c r="C16506" s="1" t="s">
        <v>223</v>
      </c>
      <c r="E16506" s="1">
        <v>18.63</v>
      </c>
    </row>
    <row r="16507" s="1" customFormat="1" customHeight="1" spans="1:5">
      <c r="A16507" s="1">
        <v>1917613</v>
      </c>
      <c r="B16507" s="1" t="s">
        <v>18662</v>
      </c>
      <c r="C16507" s="1" t="s">
        <v>223</v>
      </c>
      <c r="E16507" s="1">
        <v>21.66</v>
      </c>
    </row>
    <row r="16508" s="1" customFormat="1" customHeight="1" spans="1:5">
      <c r="A16508" s="1">
        <v>1917614</v>
      </c>
      <c r="B16508" s="1" t="s">
        <v>18663</v>
      </c>
      <c r="C16508" s="1" t="s">
        <v>223</v>
      </c>
      <c r="E16508" s="1">
        <v>24.99</v>
      </c>
    </row>
    <row r="16509" s="1" customFormat="1" customHeight="1" spans="1:5">
      <c r="A16509" s="1">
        <v>1917615</v>
      </c>
      <c r="B16509" s="1" t="s">
        <v>18664</v>
      </c>
      <c r="C16509" s="1" t="s">
        <v>223</v>
      </c>
      <c r="E16509" s="1">
        <v>28.75</v>
      </c>
    </row>
    <row r="16510" s="1" customFormat="1" customHeight="1" spans="1:5">
      <c r="A16510" s="1">
        <v>1917616</v>
      </c>
      <c r="B16510" s="1" t="s">
        <v>18665</v>
      </c>
      <c r="C16510" s="1" t="s">
        <v>223</v>
      </c>
      <c r="E16510" s="1">
        <v>33.27</v>
      </c>
    </row>
    <row r="16511" s="1" customFormat="1" customHeight="1" spans="1:5">
      <c r="A16511" s="1">
        <v>1917617</v>
      </c>
      <c r="B16511" s="1" t="s">
        <v>18666</v>
      </c>
      <c r="C16511" s="1" t="s">
        <v>223</v>
      </c>
      <c r="E16511" s="1">
        <v>37.26</v>
      </c>
    </row>
    <row r="16512" s="1" customFormat="1" customHeight="1" spans="1:5">
      <c r="A16512" s="1">
        <v>1917618</v>
      </c>
      <c r="B16512" s="1" t="s">
        <v>18667</v>
      </c>
      <c r="C16512" s="1" t="s">
        <v>223</v>
      </c>
      <c r="E16512" s="1">
        <v>42.43</v>
      </c>
    </row>
    <row r="16513" s="1" customFormat="1" customHeight="1" spans="1:5">
      <c r="A16513" s="1">
        <v>1917619</v>
      </c>
      <c r="B16513" s="1" t="s">
        <v>18668</v>
      </c>
      <c r="C16513" s="1" t="s">
        <v>223</v>
      </c>
      <c r="E16513" s="1">
        <v>46.03</v>
      </c>
    </row>
    <row r="16514" s="1" customFormat="1" customHeight="1" spans="1:5">
      <c r="A16514" s="1">
        <v>1917602</v>
      </c>
      <c r="B16514" s="1" t="s">
        <v>18669</v>
      </c>
      <c r="C16514" s="1" t="s">
        <v>223</v>
      </c>
      <c r="E16514" s="1">
        <v>5.58</v>
      </c>
    </row>
    <row r="16515" s="1" customFormat="1" customHeight="1" spans="1:5">
      <c r="A16515" s="1">
        <v>1917603</v>
      </c>
      <c r="B16515" s="1" t="s">
        <v>18670</v>
      </c>
      <c r="C16515" s="1" t="s">
        <v>223</v>
      </c>
      <c r="E16515" s="1">
        <v>6.25</v>
      </c>
    </row>
    <row r="16516" s="1" customFormat="1" customHeight="1" spans="1:5">
      <c r="A16516" s="1">
        <v>1917604</v>
      </c>
      <c r="B16516" s="1" t="s">
        <v>18671</v>
      </c>
      <c r="C16516" s="1" t="s">
        <v>223</v>
      </c>
      <c r="E16516" s="1">
        <v>6.85</v>
      </c>
    </row>
    <row r="16517" s="1" customFormat="1" customHeight="1" spans="1:5">
      <c r="A16517" s="1">
        <v>1917740</v>
      </c>
      <c r="B16517" s="1" t="s">
        <v>18672</v>
      </c>
      <c r="C16517" s="1" t="s">
        <v>223</v>
      </c>
      <c r="E16517" s="1">
        <v>5.38</v>
      </c>
    </row>
    <row r="16518" s="1" customFormat="1" customHeight="1" spans="1:5">
      <c r="A16518" s="1">
        <v>1917263</v>
      </c>
      <c r="B16518" s="1" t="s">
        <v>18673</v>
      </c>
      <c r="C16518" s="1" t="s">
        <v>223</v>
      </c>
      <c r="E16518" s="1">
        <v>9.73</v>
      </c>
    </row>
    <row r="16519" s="1" customFormat="1" customHeight="1" spans="1:5">
      <c r="A16519" s="1">
        <v>1917264</v>
      </c>
      <c r="B16519" s="1" t="s">
        <v>18674</v>
      </c>
      <c r="C16519" s="1" t="s">
        <v>223</v>
      </c>
      <c r="E16519" s="1">
        <v>12.06</v>
      </c>
    </row>
    <row r="16520" s="1" customFormat="1" customHeight="1" spans="1:5">
      <c r="A16520" s="1">
        <v>1917265</v>
      </c>
      <c r="B16520" s="1" t="s">
        <v>18675</v>
      </c>
      <c r="C16520" s="1" t="s">
        <v>223</v>
      </c>
      <c r="E16520" s="1">
        <v>15.64</v>
      </c>
    </row>
    <row r="16521" s="1" customFormat="1" customHeight="1" spans="1:5">
      <c r="A16521" s="1">
        <v>1917260</v>
      </c>
      <c r="B16521" s="1" t="s">
        <v>18676</v>
      </c>
      <c r="C16521" s="1" t="s">
        <v>223</v>
      </c>
      <c r="E16521" s="1">
        <v>5.88</v>
      </c>
    </row>
    <row r="16522" s="1" customFormat="1" customHeight="1" spans="1:5">
      <c r="A16522" s="1">
        <v>1917261</v>
      </c>
      <c r="B16522" s="1" t="s">
        <v>18677</v>
      </c>
      <c r="C16522" s="1" t="s">
        <v>223</v>
      </c>
      <c r="E16522" s="1">
        <v>6.56</v>
      </c>
    </row>
    <row r="16523" s="1" customFormat="1" customHeight="1" spans="1:5">
      <c r="A16523" s="1">
        <v>1917262</v>
      </c>
      <c r="B16523" s="1" t="s">
        <v>18678</v>
      </c>
      <c r="C16523" s="1" t="s">
        <v>223</v>
      </c>
      <c r="E16523" s="1">
        <v>7.77</v>
      </c>
    </row>
    <row r="16524" s="1" customFormat="1" customHeight="1" spans="1:5">
      <c r="A16524" s="1">
        <v>1917727</v>
      </c>
      <c r="B16524" s="1" t="s">
        <v>18679</v>
      </c>
      <c r="C16524" s="1" t="s">
        <v>223</v>
      </c>
      <c r="E16524" s="1">
        <v>5.69</v>
      </c>
    </row>
    <row r="16525" s="1" customFormat="1" customHeight="1" spans="1:5">
      <c r="A16525" s="1">
        <v>1917351</v>
      </c>
      <c r="B16525" s="1" t="s">
        <v>18680</v>
      </c>
      <c r="C16525" s="1" t="s">
        <v>223</v>
      </c>
      <c r="E16525" s="1">
        <v>8.58</v>
      </c>
    </row>
    <row r="16526" s="1" customFormat="1" customHeight="1" spans="1:5">
      <c r="A16526" s="1">
        <v>1917352</v>
      </c>
      <c r="B16526" s="1" t="s">
        <v>18681</v>
      </c>
      <c r="C16526" s="1" t="s">
        <v>223</v>
      </c>
      <c r="E16526" s="1">
        <v>11.3</v>
      </c>
    </row>
    <row r="16527" s="1" customFormat="1" customHeight="1" spans="1:5">
      <c r="A16527" s="1">
        <v>1917353</v>
      </c>
      <c r="B16527" s="1" t="s">
        <v>18682</v>
      </c>
      <c r="C16527" s="1" t="s">
        <v>223</v>
      </c>
      <c r="E16527" s="1">
        <v>14.51</v>
      </c>
    </row>
    <row r="16528" s="1" customFormat="1" customHeight="1" spans="1:5">
      <c r="A16528" s="1">
        <v>1917354</v>
      </c>
      <c r="B16528" s="1" t="s">
        <v>18683</v>
      </c>
      <c r="C16528" s="1" t="s">
        <v>223</v>
      </c>
      <c r="E16528" s="1">
        <v>18.83</v>
      </c>
    </row>
    <row r="16529" s="1" customFormat="1" customHeight="1" spans="1:5">
      <c r="A16529" s="1">
        <v>1917355</v>
      </c>
      <c r="B16529" s="1" t="s">
        <v>18684</v>
      </c>
      <c r="C16529" s="1" t="s">
        <v>223</v>
      </c>
      <c r="E16529" s="1">
        <v>24.24</v>
      </c>
    </row>
    <row r="16530" s="1" customFormat="1" customHeight="1" spans="1:5">
      <c r="A16530" s="1">
        <v>1917356</v>
      </c>
      <c r="B16530" s="1" t="s">
        <v>18685</v>
      </c>
      <c r="C16530" s="1" t="s">
        <v>223</v>
      </c>
      <c r="E16530" s="1">
        <v>29.71</v>
      </c>
    </row>
    <row r="16531" s="1" customFormat="1" customHeight="1" spans="1:5">
      <c r="A16531" s="1">
        <v>1917357</v>
      </c>
      <c r="B16531" s="1" t="s">
        <v>18686</v>
      </c>
      <c r="C16531" s="1" t="s">
        <v>223</v>
      </c>
      <c r="E16531" s="1">
        <v>33.97</v>
      </c>
    </row>
    <row r="16532" s="1" customFormat="1" customHeight="1" spans="1:5">
      <c r="A16532" s="1">
        <v>1917348</v>
      </c>
      <c r="B16532" s="1" t="s">
        <v>18687</v>
      </c>
      <c r="C16532" s="1" t="s">
        <v>223</v>
      </c>
      <c r="E16532" s="1">
        <v>5.15</v>
      </c>
    </row>
    <row r="16533" s="1" customFormat="1" customHeight="1" spans="1:5">
      <c r="A16533" s="1">
        <v>1917349</v>
      </c>
      <c r="B16533" s="1" t="s">
        <v>18688</v>
      </c>
      <c r="C16533" s="1" t="s">
        <v>223</v>
      </c>
      <c r="E16533" s="1">
        <v>5.61</v>
      </c>
    </row>
    <row r="16534" s="1" customFormat="1" customHeight="1" spans="1:5">
      <c r="A16534" s="1">
        <v>1917350</v>
      </c>
      <c r="B16534" s="1" t="s">
        <v>18689</v>
      </c>
      <c r="C16534" s="1" t="s">
        <v>223</v>
      </c>
      <c r="E16534" s="1">
        <v>6.4</v>
      </c>
    </row>
    <row r="16535" s="1" customFormat="1" customHeight="1" spans="1:5">
      <c r="A16535" s="1">
        <v>1917731</v>
      </c>
      <c r="B16535" s="1" t="s">
        <v>18690</v>
      </c>
      <c r="C16535" s="1" t="s">
        <v>223</v>
      </c>
      <c r="E16535" s="1">
        <v>5.04</v>
      </c>
    </row>
    <row r="16536" s="1" customFormat="1" customHeight="1" spans="1:5">
      <c r="A16536" s="1">
        <v>1917463</v>
      </c>
      <c r="B16536" s="1" t="s">
        <v>18691</v>
      </c>
      <c r="C16536" s="1" t="s">
        <v>223</v>
      </c>
      <c r="E16536" s="1">
        <v>8.76</v>
      </c>
    </row>
    <row r="16537" s="1" customFormat="1" customHeight="1" spans="1:5">
      <c r="A16537" s="1">
        <v>1917464</v>
      </c>
      <c r="B16537" s="1" t="s">
        <v>18692</v>
      </c>
      <c r="C16537" s="1" t="s">
        <v>223</v>
      </c>
      <c r="E16537" s="1">
        <v>10.15</v>
      </c>
    </row>
    <row r="16538" s="1" customFormat="1" customHeight="1" spans="1:5">
      <c r="A16538" s="1">
        <v>1917465</v>
      </c>
      <c r="B16538" s="1" t="s">
        <v>18693</v>
      </c>
      <c r="C16538" s="1" t="s">
        <v>223</v>
      </c>
      <c r="E16538" s="1">
        <v>11.69</v>
      </c>
    </row>
    <row r="16539" s="1" customFormat="1" customHeight="1" spans="1:5">
      <c r="A16539" s="1">
        <v>1917466</v>
      </c>
      <c r="B16539" s="1" t="s">
        <v>18694</v>
      </c>
      <c r="C16539" s="1" t="s">
        <v>223</v>
      </c>
      <c r="E16539" s="1">
        <v>13.91</v>
      </c>
    </row>
    <row r="16540" s="1" customFormat="1" customHeight="1" spans="1:5">
      <c r="A16540" s="1">
        <v>1917467</v>
      </c>
      <c r="B16540" s="1" t="s">
        <v>18695</v>
      </c>
      <c r="C16540" s="1" t="s">
        <v>223</v>
      </c>
      <c r="E16540" s="1">
        <v>17.18</v>
      </c>
    </row>
    <row r="16541" s="1" customFormat="1" customHeight="1" spans="1:5">
      <c r="A16541" s="1">
        <v>1917468</v>
      </c>
      <c r="B16541" s="1" t="s">
        <v>18696</v>
      </c>
      <c r="C16541" s="1" t="s">
        <v>223</v>
      </c>
      <c r="E16541" s="1">
        <v>20.9</v>
      </c>
    </row>
    <row r="16542" s="1" customFormat="1" customHeight="1" spans="1:5">
      <c r="A16542" s="1">
        <v>1917469</v>
      </c>
      <c r="B16542" s="1" t="s">
        <v>18697</v>
      </c>
      <c r="C16542" s="1" t="s">
        <v>223</v>
      </c>
      <c r="E16542" s="1">
        <v>25</v>
      </c>
    </row>
    <row r="16543" s="1" customFormat="1" customHeight="1" spans="1:5">
      <c r="A16543" s="1">
        <v>1917470</v>
      </c>
      <c r="B16543" s="1" t="s">
        <v>18698</v>
      </c>
      <c r="C16543" s="1" t="s">
        <v>223</v>
      </c>
      <c r="E16543" s="1">
        <v>29.81</v>
      </c>
    </row>
    <row r="16544" s="1" customFormat="1" customHeight="1" spans="1:5">
      <c r="A16544" s="1">
        <v>1917471</v>
      </c>
      <c r="B16544" s="1" t="s">
        <v>18699</v>
      </c>
      <c r="C16544" s="1" t="s">
        <v>223</v>
      </c>
      <c r="E16544" s="1">
        <v>35.48</v>
      </c>
    </row>
    <row r="16545" s="1" customFormat="1" customHeight="1" spans="1:5">
      <c r="A16545" s="1">
        <v>1917472</v>
      </c>
      <c r="B16545" s="1" t="s">
        <v>18700</v>
      </c>
      <c r="C16545" s="1" t="s">
        <v>223</v>
      </c>
      <c r="E16545" s="1">
        <v>38.01</v>
      </c>
    </row>
    <row r="16546" s="1" customFormat="1" customHeight="1" spans="1:5">
      <c r="A16546" s="1">
        <v>1917460</v>
      </c>
      <c r="B16546" s="1" t="s">
        <v>18701</v>
      </c>
      <c r="C16546" s="1" t="s">
        <v>223</v>
      </c>
      <c r="E16546" s="1">
        <v>5.04</v>
      </c>
    </row>
    <row r="16547" s="1" customFormat="1" customHeight="1" spans="1:5">
      <c r="A16547" s="1">
        <v>1917461</v>
      </c>
      <c r="B16547" s="1" t="s">
        <v>18702</v>
      </c>
      <c r="C16547" s="1" t="s">
        <v>223</v>
      </c>
      <c r="E16547" s="1">
        <v>6</v>
      </c>
    </row>
    <row r="16548" s="1" customFormat="1" customHeight="1" spans="1:5">
      <c r="A16548" s="1">
        <v>1917462</v>
      </c>
      <c r="B16548" s="1" t="s">
        <v>18703</v>
      </c>
      <c r="C16548" s="1" t="s">
        <v>223</v>
      </c>
      <c r="E16548" s="1">
        <v>7.15</v>
      </c>
    </row>
    <row r="16549" s="1" customFormat="1" customHeight="1" spans="1:5">
      <c r="A16549" s="1">
        <v>1917735</v>
      </c>
      <c r="B16549" s="1" t="s">
        <v>18704</v>
      </c>
      <c r="C16549" s="1" t="s">
        <v>223</v>
      </c>
      <c r="E16549" s="1">
        <v>4.52</v>
      </c>
    </row>
    <row r="16550" s="1" customFormat="1" customHeight="1" spans="1:5">
      <c r="A16550" s="1">
        <v>1917061</v>
      </c>
      <c r="B16550" s="1" t="s">
        <v>18705</v>
      </c>
      <c r="C16550" s="1" t="s">
        <v>223</v>
      </c>
      <c r="E16550" s="1">
        <v>10.68</v>
      </c>
    </row>
    <row r="16551" s="1" customFormat="1" customHeight="1" spans="1:5">
      <c r="A16551" s="1">
        <v>1917062</v>
      </c>
      <c r="B16551" s="1" t="s">
        <v>18706</v>
      </c>
      <c r="C16551" s="1" t="s">
        <v>223</v>
      </c>
      <c r="E16551" s="1">
        <v>10.89</v>
      </c>
    </row>
    <row r="16552" s="1" customFormat="1" customHeight="1" spans="1:5">
      <c r="A16552" s="1">
        <v>1917063</v>
      </c>
      <c r="B16552" s="1" t="s">
        <v>18707</v>
      </c>
      <c r="C16552" s="1" t="s">
        <v>223</v>
      </c>
      <c r="E16552" s="1">
        <v>11.1</v>
      </c>
    </row>
    <row r="16553" s="1" customFormat="1" customHeight="1" spans="1:5">
      <c r="A16553" s="1">
        <v>1917064</v>
      </c>
      <c r="B16553" s="1" t="s">
        <v>18708</v>
      </c>
      <c r="C16553" s="1" t="s">
        <v>223</v>
      </c>
      <c r="E16553" s="1">
        <v>11.32</v>
      </c>
    </row>
    <row r="16554" s="1" customFormat="1" customHeight="1" spans="1:5">
      <c r="A16554" s="1">
        <v>1917065</v>
      </c>
      <c r="B16554" s="1" t="s">
        <v>18709</v>
      </c>
      <c r="C16554" s="1" t="s">
        <v>223</v>
      </c>
      <c r="E16554" s="1">
        <v>11.56</v>
      </c>
    </row>
    <row r="16555" s="1" customFormat="1" customHeight="1" spans="1:5">
      <c r="A16555" s="1">
        <v>1917066</v>
      </c>
      <c r="B16555" s="1" t="s">
        <v>18710</v>
      </c>
      <c r="C16555" s="1" t="s">
        <v>223</v>
      </c>
      <c r="E16555" s="1">
        <v>11.68</v>
      </c>
    </row>
    <row r="16556" s="1" customFormat="1" customHeight="1" spans="1:5">
      <c r="A16556" s="1">
        <v>1901590</v>
      </c>
      <c r="B16556" s="1" t="s">
        <v>18711</v>
      </c>
      <c r="C16556" s="1" t="s">
        <v>223</v>
      </c>
      <c r="E16556" s="1">
        <v>6.98</v>
      </c>
    </row>
    <row r="16557" s="1" customFormat="1" customHeight="1" spans="1:5">
      <c r="A16557" s="1">
        <v>1901591</v>
      </c>
      <c r="B16557" s="1" t="s">
        <v>18712</v>
      </c>
      <c r="C16557" s="1" t="s">
        <v>223</v>
      </c>
      <c r="E16557" s="1">
        <v>7.04</v>
      </c>
    </row>
    <row r="16558" s="1" customFormat="1" customHeight="1" spans="1:5">
      <c r="A16558" s="1">
        <v>1901592</v>
      </c>
      <c r="B16558" s="1" t="s">
        <v>18713</v>
      </c>
      <c r="C16558" s="1" t="s">
        <v>223</v>
      </c>
      <c r="E16558" s="1">
        <v>7.1</v>
      </c>
    </row>
    <row r="16559" s="1" customFormat="1" customHeight="1" spans="1:5">
      <c r="A16559" s="1">
        <v>1901593</v>
      </c>
      <c r="B16559" s="1" t="s">
        <v>18714</v>
      </c>
      <c r="C16559" s="1" t="s">
        <v>223</v>
      </c>
      <c r="E16559" s="1">
        <v>7.17</v>
      </c>
    </row>
    <row r="16560" s="1" customFormat="1" customHeight="1" spans="1:5">
      <c r="A16560" s="1">
        <v>1901594</v>
      </c>
      <c r="B16560" s="1" t="s">
        <v>18715</v>
      </c>
      <c r="C16560" s="1" t="s">
        <v>223</v>
      </c>
      <c r="E16560" s="1">
        <v>7.24</v>
      </c>
    </row>
    <row r="16561" s="1" customFormat="1" customHeight="1" spans="1:5">
      <c r="A16561" s="1">
        <v>1901589</v>
      </c>
      <c r="B16561" s="1" t="s">
        <v>18716</v>
      </c>
      <c r="C16561" s="1" t="s">
        <v>223</v>
      </c>
      <c r="E16561" s="1">
        <v>7.28</v>
      </c>
    </row>
    <row r="16562" s="1" customFormat="1" customHeight="1" spans="1:5">
      <c r="A16562" s="1">
        <v>1901596</v>
      </c>
      <c r="B16562" s="1" t="s">
        <v>18717</v>
      </c>
      <c r="C16562" s="1" t="s">
        <v>223</v>
      </c>
      <c r="E16562" s="1">
        <v>9.19</v>
      </c>
    </row>
    <row r="16563" s="1" customFormat="1" customHeight="1" spans="1:5">
      <c r="A16563" s="1">
        <v>1901597</v>
      </c>
      <c r="B16563" s="1" t="s">
        <v>18718</v>
      </c>
      <c r="C16563" s="1" t="s">
        <v>223</v>
      </c>
      <c r="E16563" s="1">
        <v>9.24</v>
      </c>
    </row>
    <row r="16564" s="1" customFormat="1" customHeight="1" spans="1:5">
      <c r="A16564" s="1">
        <v>1901598</v>
      </c>
      <c r="B16564" s="1" t="s">
        <v>18719</v>
      </c>
      <c r="C16564" s="1" t="s">
        <v>223</v>
      </c>
      <c r="E16564" s="1">
        <v>9.3</v>
      </c>
    </row>
    <row r="16565" s="1" customFormat="1" customHeight="1" spans="1:5">
      <c r="A16565" s="1">
        <v>1901599</v>
      </c>
      <c r="B16565" s="1" t="s">
        <v>18720</v>
      </c>
      <c r="C16565" s="1" t="s">
        <v>223</v>
      </c>
      <c r="E16565" s="1">
        <v>9.36</v>
      </c>
    </row>
    <row r="16566" s="1" customFormat="1" customHeight="1" spans="1:5">
      <c r="A16566" s="1">
        <v>1901600</v>
      </c>
      <c r="B16566" s="1" t="s">
        <v>18721</v>
      </c>
      <c r="C16566" s="1" t="s">
        <v>223</v>
      </c>
      <c r="E16566" s="1">
        <v>9.43</v>
      </c>
    </row>
    <row r="16567" s="1" customFormat="1" customHeight="1" spans="1:5">
      <c r="A16567" s="1">
        <v>1901595</v>
      </c>
      <c r="B16567" s="1" t="s">
        <v>18722</v>
      </c>
      <c r="C16567" s="1" t="s">
        <v>223</v>
      </c>
      <c r="E16567" s="1">
        <v>9.46</v>
      </c>
    </row>
    <row r="16568" s="1" customFormat="1" customHeight="1" spans="1:5">
      <c r="A16568" s="1">
        <v>1917097</v>
      </c>
      <c r="B16568" s="1" t="s">
        <v>18723</v>
      </c>
      <c r="C16568" s="1" t="s">
        <v>223</v>
      </c>
      <c r="E16568" s="1">
        <v>7.49</v>
      </c>
    </row>
    <row r="16569" s="1" customFormat="1" customHeight="1" spans="1:5">
      <c r="A16569" s="1">
        <v>1917098</v>
      </c>
      <c r="B16569" s="1" t="s">
        <v>18724</v>
      </c>
      <c r="C16569" s="1" t="s">
        <v>223</v>
      </c>
      <c r="E16569" s="1">
        <v>7.62</v>
      </c>
    </row>
    <row r="16570" s="1" customFormat="1" customHeight="1" spans="1:5">
      <c r="A16570" s="1">
        <v>1917099</v>
      </c>
      <c r="B16570" s="1" t="s">
        <v>18725</v>
      </c>
      <c r="C16570" s="1" t="s">
        <v>223</v>
      </c>
      <c r="E16570" s="1">
        <v>7.75</v>
      </c>
    </row>
    <row r="16571" s="1" customFormat="1" customHeight="1" spans="1:5">
      <c r="A16571" s="1">
        <v>1917100</v>
      </c>
      <c r="B16571" s="1" t="s">
        <v>18726</v>
      </c>
      <c r="C16571" s="1" t="s">
        <v>223</v>
      </c>
      <c r="E16571" s="1">
        <v>7.89</v>
      </c>
    </row>
    <row r="16572" s="1" customFormat="1" customHeight="1" spans="1:5">
      <c r="A16572" s="1">
        <v>1917101</v>
      </c>
      <c r="B16572" s="1" t="s">
        <v>18727</v>
      </c>
      <c r="C16572" s="1" t="s">
        <v>223</v>
      </c>
      <c r="E16572" s="1">
        <v>8.03</v>
      </c>
    </row>
    <row r="16573" s="1" customFormat="1" customHeight="1" spans="1:5">
      <c r="A16573" s="1">
        <v>1917102</v>
      </c>
      <c r="B16573" s="1" t="s">
        <v>18728</v>
      </c>
      <c r="C16573" s="1" t="s">
        <v>223</v>
      </c>
      <c r="E16573" s="1">
        <v>8.11</v>
      </c>
    </row>
    <row r="16574" s="1" customFormat="1" customHeight="1" spans="1:5">
      <c r="A16574" s="1">
        <v>1901601</v>
      </c>
      <c r="B16574" s="1" t="s">
        <v>18729</v>
      </c>
      <c r="C16574" s="1" t="s">
        <v>223</v>
      </c>
      <c r="E16574" s="1">
        <v>11.45</v>
      </c>
    </row>
    <row r="16575" s="1" customFormat="1" customHeight="1" spans="1:5">
      <c r="A16575" s="1">
        <v>1901602</v>
      </c>
      <c r="B16575" s="1" t="s">
        <v>18730</v>
      </c>
      <c r="C16575" s="1" t="s">
        <v>223</v>
      </c>
      <c r="E16575" s="1">
        <v>11.5</v>
      </c>
    </row>
    <row r="16576" s="1" customFormat="1" customHeight="1" spans="1:5">
      <c r="A16576" s="1">
        <v>1901603</v>
      </c>
      <c r="B16576" s="1" t="s">
        <v>18731</v>
      </c>
      <c r="C16576" s="1" t="s">
        <v>223</v>
      </c>
      <c r="E16576" s="1">
        <v>11.56</v>
      </c>
    </row>
    <row r="16577" s="1" customFormat="1" customHeight="1" spans="1:5">
      <c r="A16577" s="1">
        <v>1901604</v>
      </c>
      <c r="B16577" s="1" t="s">
        <v>18732</v>
      </c>
      <c r="C16577" s="1" t="s">
        <v>223</v>
      </c>
      <c r="E16577" s="1">
        <v>11.62</v>
      </c>
    </row>
    <row r="16578" s="1" customFormat="1" customHeight="1" spans="1:5">
      <c r="A16578" s="1">
        <v>1901605</v>
      </c>
      <c r="B16578" s="1" t="s">
        <v>18733</v>
      </c>
      <c r="C16578" s="1" t="s">
        <v>223</v>
      </c>
      <c r="E16578" s="1">
        <v>11.68</v>
      </c>
    </row>
    <row r="16579" s="1" customFormat="1" customHeight="1" spans="1:5">
      <c r="A16579" s="1">
        <v>1901606</v>
      </c>
      <c r="B16579" s="1" t="s">
        <v>18734</v>
      </c>
      <c r="C16579" s="1" t="s">
        <v>223</v>
      </c>
      <c r="E16579" s="1">
        <v>11.72</v>
      </c>
    </row>
    <row r="16580" s="1" customFormat="1" customHeight="1" spans="1:5">
      <c r="A16580" s="1">
        <v>1917133</v>
      </c>
      <c r="B16580" s="1" t="s">
        <v>18735</v>
      </c>
      <c r="C16580" s="1" t="s">
        <v>223</v>
      </c>
      <c r="E16580" s="1">
        <v>7.13</v>
      </c>
    </row>
    <row r="16581" s="1" customFormat="1" customHeight="1" spans="1:5">
      <c r="A16581" s="1">
        <v>1917134</v>
      </c>
      <c r="B16581" s="1" t="s">
        <v>18736</v>
      </c>
      <c r="C16581" s="1" t="s">
        <v>223</v>
      </c>
      <c r="E16581" s="1">
        <v>7.24</v>
      </c>
    </row>
    <row r="16582" s="1" customFormat="1" customHeight="1" spans="1:5">
      <c r="A16582" s="1">
        <v>1917135</v>
      </c>
      <c r="B16582" s="1" t="s">
        <v>18737</v>
      </c>
      <c r="C16582" s="1" t="s">
        <v>223</v>
      </c>
      <c r="E16582" s="1">
        <v>7.34</v>
      </c>
    </row>
    <row r="16583" s="1" customFormat="1" customHeight="1" spans="1:5">
      <c r="A16583" s="1">
        <v>1917136</v>
      </c>
      <c r="B16583" s="1" t="s">
        <v>18738</v>
      </c>
      <c r="C16583" s="1" t="s">
        <v>223</v>
      </c>
      <c r="E16583" s="1">
        <v>7.46</v>
      </c>
    </row>
    <row r="16584" s="1" customFormat="1" customHeight="1" spans="1:5">
      <c r="A16584" s="1">
        <v>1917137</v>
      </c>
      <c r="B16584" s="1" t="s">
        <v>18739</v>
      </c>
      <c r="C16584" s="1" t="s">
        <v>223</v>
      </c>
      <c r="E16584" s="1">
        <v>7.57</v>
      </c>
    </row>
    <row r="16585" s="1" customFormat="1" customHeight="1" spans="1:5">
      <c r="A16585" s="1">
        <v>1917138</v>
      </c>
      <c r="B16585" s="1" t="s">
        <v>18740</v>
      </c>
      <c r="C16585" s="1" t="s">
        <v>223</v>
      </c>
      <c r="E16585" s="1">
        <v>7.64</v>
      </c>
    </row>
    <row r="16586" s="1" customFormat="1" customHeight="1" spans="1:5">
      <c r="A16586" s="1">
        <v>1917169</v>
      </c>
      <c r="B16586" s="1" t="s">
        <v>18741</v>
      </c>
      <c r="C16586" s="1" t="s">
        <v>223</v>
      </c>
      <c r="E16586" s="1">
        <v>6.77</v>
      </c>
    </row>
    <row r="16587" s="1" customFormat="1" customHeight="1" spans="1:5">
      <c r="A16587" s="1">
        <v>1917170</v>
      </c>
      <c r="B16587" s="1" t="s">
        <v>18742</v>
      </c>
      <c r="C16587" s="1" t="s">
        <v>223</v>
      </c>
      <c r="E16587" s="1">
        <v>6.86</v>
      </c>
    </row>
    <row r="16588" s="1" customFormat="1" customHeight="1" spans="1:5">
      <c r="A16588" s="1">
        <v>1917171</v>
      </c>
      <c r="B16588" s="1" t="s">
        <v>18743</v>
      </c>
      <c r="C16588" s="1" t="s">
        <v>223</v>
      </c>
      <c r="E16588" s="1">
        <v>6.96</v>
      </c>
    </row>
    <row r="16589" s="1" customFormat="1" customHeight="1" spans="1:5">
      <c r="A16589" s="1">
        <v>1917172</v>
      </c>
      <c r="B16589" s="1" t="s">
        <v>18744</v>
      </c>
      <c r="C16589" s="1" t="s">
        <v>223</v>
      </c>
      <c r="E16589" s="1">
        <v>7.06</v>
      </c>
    </row>
    <row r="16590" s="1" customFormat="1" customHeight="1" spans="1:5">
      <c r="A16590" s="1">
        <v>1917173</v>
      </c>
      <c r="B16590" s="1" t="s">
        <v>18745</v>
      </c>
      <c r="C16590" s="1" t="s">
        <v>223</v>
      </c>
      <c r="E16590" s="1">
        <v>7.16</v>
      </c>
    </row>
    <row r="16591" s="1" customFormat="1" customHeight="1" spans="1:5">
      <c r="A16591" s="1">
        <v>1917174</v>
      </c>
      <c r="B16591" s="1" t="s">
        <v>18746</v>
      </c>
      <c r="C16591" s="1" t="s">
        <v>223</v>
      </c>
      <c r="E16591" s="1">
        <v>7.22</v>
      </c>
    </row>
    <row r="16592" s="1" customFormat="1" customHeight="1" spans="1:5">
      <c r="A16592" s="1">
        <v>1917205</v>
      </c>
      <c r="B16592" s="1" t="s">
        <v>18747</v>
      </c>
      <c r="C16592" s="1" t="s">
        <v>223</v>
      </c>
      <c r="E16592" s="1">
        <v>7.47</v>
      </c>
    </row>
    <row r="16593" s="1" customFormat="1" customHeight="1" spans="1:5">
      <c r="A16593" s="1">
        <v>1917206</v>
      </c>
      <c r="B16593" s="1" t="s">
        <v>18748</v>
      </c>
      <c r="C16593" s="1" t="s">
        <v>223</v>
      </c>
      <c r="E16593" s="1">
        <v>7.55</v>
      </c>
    </row>
    <row r="16594" s="1" customFormat="1" customHeight="1" spans="1:5">
      <c r="A16594" s="1">
        <v>1917207</v>
      </c>
      <c r="B16594" s="1" t="s">
        <v>18749</v>
      </c>
      <c r="C16594" s="1" t="s">
        <v>223</v>
      </c>
      <c r="E16594" s="1">
        <v>7.64</v>
      </c>
    </row>
    <row r="16595" s="1" customFormat="1" customHeight="1" spans="1:5">
      <c r="A16595" s="1">
        <v>1917208</v>
      </c>
      <c r="B16595" s="1" t="s">
        <v>18750</v>
      </c>
      <c r="C16595" s="1" t="s">
        <v>223</v>
      </c>
      <c r="E16595" s="1">
        <v>7.72</v>
      </c>
    </row>
    <row r="16596" s="1" customFormat="1" customHeight="1" spans="1:5">
      <c r="A16596" s="1">
        <v>1917209</v>
      </c>
      <c r="B16596" s="1" t="s">
        <v>18751</v>
      </c>
      <c r="C16596" s="1" t="s">
        <v>223</v>
      </c>
      <c r="E16596" s="1">
        <v>7.82</v>
      </c>
    </row>
    <row r="16597" s="1" customFormat="1" customHeight="1" spans="1:5">
      <c r="A16597" s="1">
        <v>1917210</v>
      </c>
      <c r="B16597" s="1" t="s">
        <v>18752</v>
      </c>
      <c r="C16597" s="1" t="s">
        <v>223</v>
      </c>
      <c r="E16597" s="1">
        <v>7.87</v>
      </c>
    </row>
    <row r="16598" s="1" customFormat="1" customHeight="1" spans="1:5">
      <c r="A16598" s="1">
        <v>1917025</v>
      </c>
      <c r="B16598" s="1" t="s">
        <v>18753</v>
      </c>
      <c r="C16598" s="1" t="s">
        <v>223</v>
      </c>
      <c r="E16598" s="1">
        <v>14.49</v>
      </c>
    </row>
    <row r="16599" s="1" customFormat="1" customHeight="1" spans="1:5">
      <c r="A16599" s="1">
        <v>1917026</v>
      </c>
      <c r="B16599" s="1" t="s">
        <v>18754</v>
      </c>
      <c r="C16599" s="1" t="s">
        <v>223</v>
      </c>
      <c r="E16599" s="1">
        <v>14.79</v>
      </c>
    </row>
    <row r="16600" s="1" customFormat="1" customHeight="1" spans="1:5">
      <c r="A16600" s="1">
        <v>1917027</v>
      </c>
      <c r="B16600" s="1" t="s">
        <v>18755</v>
      </c>
      <c r="C16600" s="1" t="s">
        <v>223</v>
      </c>
      <c r="E16600" s="1">
        <v>15.09</v>
      </c>
    </row>
    <row r="16601" s="1" customFormat="1" customHeight="1" spans="1:5">
      <c r="A16601" s="1">
        <v>1917028</v>
      </c>
      <c r="B16601" s="1" t="s">
        <v>18756</v>
      </c>
      <c r="C16601" s="1" t="s">
        <v>223</v>
      </c>
      <c r="E16601" s="1">
        <v>15.41</v>
      </c>
    </row>
    <row r="16602" s="1" customFormat="1" customHeight="1" spans="1:5">
      <c r="A16602" s="1">
        <v>1917029</v>
      </c>
      <c r="B16602" s="1" t="s">
        <v>18757</v>
      </c>
      <c r="C16602" s="1" t="s">
        <v>223</v>
      </c>
      <c r="E16602" s="1">
        <v>15.75</v>
      </c>
    </row>
    <row r="16603" s="1" customFormat="1" customHeight="1" spans="1:5">
      <c r="A16603" s="1">
        <v>1917030</v>
      </c>
      <c r="B16603" s="1" t="s">
        <v>18758</v>
      </c>
      <c r="C16603" s="1" t="s">
        <v>223</v>
      </c>
      <c r="E16603" s="1">
        <v>15.93</v>
      </c>
    </row>
    <row r="16604" s="1" customFormat="1" customHeight="1" spans="1:5">
      <c r="A16604" s="1">
        <v>1917629</v>
      </c>
      <c r="B16604" s="1" t="s">
        <v>18759</v>
      </c>
      <c r="C16604" s="1" t="s">
        <v>223</v>
      </c>
      <c r="E16604" s="1">
        <v>12.47</v>
      </c>
    </row>
    <row r="16605" s="1" customFormat="1" customHeight="1" spans="1:5">
      <c r="A16605" s="1">
        <v>1917633</v>
      </c>
      <c r="B16605" s="1" t="s">
        <v>18760</v>
      </c>
      <c r="C16605" s="1" t="s">
        <v>223</v>
      </c>
      <c r="E16605" s="1">
        <v>13.88</v>
      </c>
    </row>
    <row r="16606" s="1" customFormat="1" customHeight="1" spans="1:5">
      <c r="A16606" s="1">
        <v>1917634</v>
      </c>
      <c r="B16606" s="1" t="s">
        <v>18761</v>
      </c>
      <c r="C16606" s="1" t="s">
        <v>223</v>
      </c>
      <c r="E16606" s="1">
        <v>14.14</v>
      </c>
    </row>
    <row r="16607" s="1" customFormat="1" customHeight="1" spans="1:5">
      <c r="A16607" s="1">
        <v>1917635</v>
      </c>
      <c r="B16607" s="1" t="s">
        <v>18762</v>
      </c>
      <c r="C16607" s="1" t="s">
        <v>223</v>
      </c>
      <c r="E16607" s="1">
        <v>14.39</v>
      </c>
    </row>
    <row r="16608" s="1" customFormat="1" customHeight="1" spans="1:5">
      <c r="A16608" s="1">
        <v>1917636</v>
      </c>
      <c r="B16608" s="1" t="s">
        <v>18763</v>
      </c>
      <c r="C16608" s="1" t="s">
        <v>223</v>
      </c>
      <c r="E16608" s="1">
        <v>16.19</v>
      </c>
    </row>
    <row r="16609" s="1" customFormat="1" customHeight="1" spans="1:5">
      <c r="A16609" s="1">
        <v>1917637</v>
      </c>
      <c r="B16609" s="1" t="s">
        <v>18764</v>
      </c>
      <c r="C16609" s="1" t="s">
        <v>223</v>
      </c>
      <c r="E16609" s="1">
        <v>16.53</v>
      </c>
    </row>
    <row r="16610" s="1" customFormat="1" customHeight="1" spans="1:5">
      <c r="A16610" s="1">
        <v>1917638</v>
      </c>
      <c r="B16610" s="1" t="s">
        <v>18765</v>
      </c>
      <c r="C16610" s="1" t="s">
        <v>223</v>
      </c>
      <c r="E16610" s="1">
        <v>16.87</v>
      </c>
    </row>
    <row r="16611" s="1" customFormat="1" customHeight="1" spans="1:5">
      <c r="A16611" s="1">
        <v>1917630</v>
      </c>
      <c r="B16611" s="1" t="s">
        <v>18766</v>
      </c>
      <c r="C16611" s="1" t="s">
        <v>223</v>
      </c>
      <c r="E16611" s="1">
        <v>12.92</v>
      </c>
    </row>
    <row r="16612" s="1" customFormat="1" customHeight="1" spans="1:5">
      <c r="A16612" s="1">
        <v>1917631</v>
      </c>
      <c r="B16612" s="1" t="s">
        <v>18767</v>
      </c>
      <c r="C16612" s="1" t="s">
        <v>223</v>
      </c>
      <c r="E16612" s="1">
        <v>13.31</v>
      </c>
    </row>
    <row r="16613" s="1" customFormat="1" customHeight="1" spans="1:5">
      <c r="A16613" s="1">
        <v>1917632</v>
      </c>
      <c r="B16613" s="1" t="s">
        <v>18768</v>
      </c>
      <c r="C16613" s="1" t="s">
        <v>223</v>
      </c>
      <c r="E16613" s="1">
        <v>13.56</v>
      </c>
    </row>
    <row r="16614" s="1" customFormat="1" customHeight="1" spans="1:5">
      <c r="A16614" s="1">
        <v>1917639</v>
      </c>
      <c r="B16614" s="1" t="s">
        <v>18769</v>
      </c>
      <c r="C16614" s="1" t="s">
        <v>223</v>
      </c>
      <c r="E16614" s="1">
        <v>17.04</v>
      </c>
    </row>
    <row r="16615" s="1" customFormat="1" customHeight="1" spans="1:5">
      <c r="A16615" s="1">
        <v>1917646</v>
      </c>
      <c r="B16615" s="1" t="s">
        <v>18770</v>
      </c>
      <c r="C16615" s="1" t="s">
        <v>223</v>
      </c>
      <c r="E16615" s="1">
        <v>17.67</v>
      </c>
    </row>
    <row r="16616" s="1" customFormat="1" customHeight="1" spans="1:5">
      <c r="A16616" s="1">
        <v>1917647</v>
      </c>
      <c r="B16616" s="1" t="s">
        <v>18771</v>
      </c>
      <c r="C16616" s="1" t="s">
        <v>223</v>
      </c>
      <c r="E16616" s="1">
        <v>17.91</v>
      </c>
    </row>
    <row r="16617" s="1" customFormat="1" customHeight="1" spans="1:5">
      <c r="A16617" s="1">
        <v>1917648</v>
      </c>
      <c r="B16617" s="1" t="s">
        <v>18772</v>
      </c>
      <c r="C16617" s="1" t="s">
        <v>223</v>
      </c>
      <c r="E16617" s="1">
        <v>18.09</v>
      </c>
    </row>
    <row r="16618" s="1" customFormat="1" customHeight="1" spans="1:5">
      <c r="A16618" s="1">
        <v>1917649</v>
      </c>
      <c r="B16618" s="1" t="s">
        <v>18773</v>
      </c>
      <c r="C16618" s="1" t="s">
        <v>223</v>
      </c>
      <c r="E16618" s="1">
        <v>18.33</v>
      </c>
    </row>
    <row r="16619" s="1" customFormat="1" customHeight="1" spans="1:5">
      <c r="A16619" s="1">
        <v>1917650</v>
      </c>
      <c r="B16619" s="1" t="s">
        <v>18774</v>
      </c>
      <c r="C16619" s="1" t="s">
        <v>223</v>
      </c>
      <c r="E16619" s="1">
        <v>18.57</v>
      </c>
    </row>
    <row r="16620" s="1" customFormat="1" customHeight="1" spans="1:5">
      <c r="A16620" s="1">
        <v>1917651</v>
      </c>
      <c r="B16620" s="1" t="s">
        <v>18775</v>
      </c>
      <c r="C16620" s="1" t="s">
        <v>223</v>
      </c>
      <c r="E16620" s="1">
        <v>18.94</v>
      </c>
    </row>
    <row r="16621" s="1" customFormat="1" customHeight="1" spans="1:5">
      <c r="A16621" s="1">
        <v>1917652</v>
      </c>
      <c r="B16621" s="1" t="s">
        <v>18776</v>
      </c>
      <c r="C16621" s="1" t="s">
        <v>223</v>
      </c>
      <c r="E16621" s="1">
        <v>21.19</v>
      </c>
    </row>
    <row r="16622" s="1" customFormat="1" customHeight="1" spans="1:5">
      <c r="A16622" s="1">
        <v>1917642</v>
      </c>
      <c r="B16622" s="1" t="s">
        <v>18777</v>
      </c>
      <c r="C16622" s="1" t="s">
        <v>223</v>
      </c>
      <c r="E16622" s="1">
        <v>16.65</v>
      </c>
    </row>
    <row r="16623" s="1" customFormat="1" customHeight="1" spans="1:5">
      <c r="A16623" s="1">
        <v>1917643</v>
      </c>
      <c r="B16623" s="1" t="s">
        <v>18778</v>
      </c>
      <c r="C16623" s="1" t="s">
        <v>223</v>
      </c>
      <c r="E16623" s="1">
        <v>16.95</v>
      </c>
    </row>
    <row r="16624" s="1" customFormat="1" customHeight="1" spans="1:5">
      <c r="A16624" s="1">
        <v>1917641</v>
      </c>
      <c r="B16624" s="1" t="s">
        <v>18779</v>
      </c>
      <c r="C16624" s="1" t="s">
        <v>223</v>
      </c>
      <c r="E16624" s="1">
        <v>14.7</v>
      </c>
    </row>
    <row r="16625" s="1" customFormat="1" customHeight="1" spans="1:5">
      <c r="A16625" s="1">
        <v>1917644</v>
      </c>
      <c r="B16625" s="1" t="s">
        <v>18780</v>
      </c>
      <c r="C16625" s="1" t="s">
        <v>223</v>
      </c>
      <c r="E16625" s="1">
        <v>17.25</v>
      </c>
    </row>
    <row r="16626" s="1" customFormat="1" customHeight="1" spans="1:5">
      <c r="A16626" s="1">
        <v>1917645</v>
      </c>
      <c r="B16626" s="1" t="s">
        <v>18781</v>
      </c>
      <c r="C16626" s="1" t="s">
        <v>223</v>
      </c>
      <c r="E16626" s="1">
        <v>17.43</v>
      </c>
    </row>
    <row r="16627" s="1" customFormat="1" customHeight="1" spans="1:5">
      <c r="A16627" s="1">
        <v>1917653</v>
      </c>
      <c r="B16627" s="1" t="s">
        <v>18782</v>
      </c>
      <c r="C16627" s="1" t="s">
        <v>223</v>
      </c>
      <c r="E16627" s="1">
        <v>21.46</v>
      </c>
    </row>
    <row r="16628" s="1" customFormat="1" customHeight="1" spans="1:5">
      <c r="A16628" s="1">
        <v>1917659</v>
      </c>
      <c r="B16628" s="1" t="s">
        <v>18783</v>
      </c>
      <c r="C16628" s="1" t="s">
        <v>223</v>
      </c>
      <c r="E16628" s="1">
        <v>17.01</v>
      </c>
    </row>
    <row r="16629" s="1" customFormat="1" customHeight="1" spans="1:5">
      <c r="A16629" s="1">
        <v>1917660</v>
      </c>
      <c r="B16629" s="1" t="s">
        <v>18784</v>
      </c>
      <c r="C16629" s="1" t="s">
        <v>223</v>
      </c>
      <c r="E16629" s="1">
        <v>17.13</v>
      </c>
    </row>
    <row r="16630" s="1" customFormat="1" customHeight="1" spans="1:5">
      <c r="A16630" s="1">
        <v>1917661</v>
      </c>
      <c r="B16630" s="1" t="s">
        <v>18785</v>
      </c>
      <c r="C16630" s="1" t="s">
        <v>223</v>
      </c>
      <c r="E16630" s="1">
        <v>17.25</v>
      </c>
    </row>
    <row r="16631" s="1" customFormat="1" customHeight="1" spans="1:5">
      <c r="A16631" s="1">
        <v>1917662</v>
      </c>
      <c r="B16631" s="1" t="s">
        <v>18786</v>
      </c>
      <c r="C16631" s="1" t="s">
        <v>223</v>
      </c>
      <c r="E16631" s="1">
        <v>17.37</v>
      </c>
    </row>
    <row r="16632" s="1" customFormat="1" customHeight="1" spans="1:5">
      <c r="A16632" s="1">
        <v>1917663</v>
      </c>
      <c r="B16632" s="1" t="s">
        <v>18787</v>
      </c>
      <c r="C16632" s="1" t="s">
        <v>223</v>
      </c>
      <c r="E16632" s="1">
        <v>17.55</v>
      </c>
    </row>
    <row r="16633" s="1" customFormat="1" customHeight="1" spans="1:5">
      <c r="A16633" s="1">
        <v>1917664</v>
      </c>
      <c r="B16633" s="1" t="s">
        <v>18788</v>
      </c>
      <c r="C16633" s="1" t="s">
        <v>223</v>
      </c>
      <c r="E16633" s="1">
        <v>17.79</v>
      </c>
    </row>
    <row r="16634" s="1" customFormat="1" customHeight="1" spans="1:5">
      <c r="A16634" s="1">
        <v>1917665</v>
      </c>
      <c r="B16634" s="1" t="s">
        <v>18789</v>
      </c>
      <c r="C16634" s="1" t="s">
        <v>223</v>
      </c>
      <c r="E16634" s="1">
        <v>18.15</v>
      </c>
    </row>
    <row r="16635" s="1" customFormat="1" customHeight="1" spans="1:5">
      <c r="A16635" s="1">
        <v>1917655</v>
      </c>
      <c r="B16635" s="1" t="s">
        <v>18790</v>
      </c>
      <c r="C16635" s="1" t="s">
        <v>223</v>
      </c>
      <c r="E16635" s="1">
        <v>14.7</v>
      </c>
    </row>
    <row r="16636" s="1" customFormat="1" customHeight="1" spans="1:5">
      <c r="A16636" s="1">
        <v>1917656</v>
      </c>
      <c r="B16636" s="1" t="s">
        <v>18791</v>
      </c>
      <c r="C16636" s="1" t="s">
        <v>223</v>
      </c>
      <c r="E16636" s="1">
        <v>16.53</v>
      </c>
    </row>
    <row r="16637" s="1" customFormat="1" customHeight="1" spans="1:5">
      <c r="A16637" s="1">
        <v>1917654</v>
      </c>
      <c r="B16637" s="1" t="s">
        <v>18792</v>
      </c>
      <c r="C16637" s="1" t="s">
        <v>223</v>
      </c>
      <c r="E16637" s="1">
        <v>14.49</v>
      </c>
    </row>
    <row r="16638" s="1" customFormat="1" customHeight="1" spans="1:5">
      <c r="A16638" s="1">
        <v>1917657</v>
      </c>
      <c r="B16638" s="1" t="s">
        <v>18793</v>
      </c>
      <c r="C16638" s="1" t="s">
        <v>223</v>
      </c>
      <c r="E16638" s="1">
        <v>16.71</v>
      </c>
    </row>
    <row r="16639" s="1" customFormat="1" customHeight="1" spans="1:5">
      <c r="A16639" s="1">
        <v>1917658</v>
      </c>
      <c r="B16639" s="1" t="s">
        <v>18794</v>
      </c>
      <c r="C16639" s="1" t="s">
        <v>223</v>
      </c>
      <c r="E16639" s="1">
        <v>16.83</v>
      </c>
    </row>
    <row r="16640" s="1" customFormat="1" customHeight="1" spans="1:5">
      <c r="A16640" s="1">
        <v>1917666</v>
      </c>
      <c r="B16640" s="1" t="s">
        <v>18795</v>
      </c>
      <c r="C16640" s="1" t="s">
        <v>223</v>
      </c>
      <c r="E16640" s="1">
        <v>18.39</v>
      </c>
    </row>
    <row r="16641" s="1" customFormat="1" customHeight="1" spans="1:5">
      <c r="A16641" s="1">
        <v>1917672</v>
      </c>
      <c r="B16641" s="1" t="s">
        <v>18796</v>
      </c>
      <c r="C16641" s="1" t="s">
        <v>223</v>
      </c>
      <c r="E16641" s="1">
        <v>16.77</v>
      </c>
    </row>
    <row r="16642" s="1" customFormat="1" customHeight="1" spans="1:5">
      <c r="A16642" s="1">
        <v>1917673</v>
      </c>
      <c r="B16642" s="1" t="s">
        <v>18797</v>
      </c>
      <c r="C16642" s="1" t="s">
        <v>223</v>
      </c>
      <c r="E16642" s="1">
        <v>16.89</v>
      </c>
    </row>
    <row r="16643" s="1" customFormat="1" customHeight="1" spans="1:5">
      <c r="A16643" s="1">
        <v>1917674</v>
      </c>
      <c r="B16643" s="1" t="s">
        <v>18798</v>
      </c>
      <c r="C16643" s="1" t="s">
        <v>223</v>
      </c>
      <c r="E16643" s="1">
        <v>17.01</v>
      </c>
    </row>
    <row r="16644" s="1" customFormat="1" customHeight="1" spans="1:5">
      <c r="A16644" s="1">
        <v>1917675</v>
      </c>
      <c r="B16644" s="1" t="s">
        <v>18799</v>
      </c>
      <c r="C16644" s="1" t="s">
        <v>223</v>
      </c>
      <c r="E16644" s="1">
        <v>17.13</v>
      </c>
    </row>
    <row r="16645" s="1" customFormat="1" customHeight="1" spans="1:5">
      <c r="A16645" s="1">
        <v>1917676</v>
      </c>
      <c r="B16645" s="1" t="s">
        <v>18800</v>
      </c>
      <c r="C16645" s="1" t="s">
        <v>223</v>
      </c>
      <c r="E16645" s="1">
        <v>17.19</v>
      </c>
    </row>
    <row r="16646" s="1" customFormat="1" customHeight="1" spans="1:5">
      <c r="A16646" s="1">
        <v>1917677</v>
      </c>
      <c r="B16646" s="1" t="s">
        <v>18801</v>
      </c>
      <c r="C16646" s="1" t="s">
        <v>223</v>
      </c>
      <c r="E16646" s="1">
        <v>17.43</v>
      </c>
    </row>
    <row r="16647" s="1" customFormat="1" customHeight="1" spans="1:5">
      <c r="A16647" s="1">
        <v>1917678</v>
      </c>
      <c r="B16647" s="1" t="s">
        <v>18802</v>
      </c>
      <c r="C16647" s="1" t="s">
        <v>223</v>
      </c>
      <c r="E16647" s="1">
        <v>17.73</v>
      </c>
    </row>
    <row r="16648" s="1" customFormat="1" customHeight="1" spans="1:5">
      <c r="A16648" s="1">
        <v>1917668</v>
      </c>
      <c r="B16648" s="1" t="s">
        <v>18803</v>
      </c>
      <c r="C16648" s="1" t="s">
        <v>223</v>
      </c>
      <c r="E16648" s="1">
        <v>14.61</v>
      </c>
    </row>
    <row r="16649" s="1" customFormat="1" customHeight="1" spans="1:5">
      <c r="A16649" s="1">
        <v>1917669</v>
      </c>
      <c r="B16649" s="1" t="s">
        <v>18804</v>
      </c>
      <c r="C16649" s="1" t="s">
        <v>223</v>
      </c>
      <c r="E16649" s="1">
        <v>16.35</v>
      </c>
    </row>
    <row r="16650" s="1" customFormat="1" customHeight="1" spans="1:5">
      <c r="A16650" s="1">
        <v>1917667</v>
      </c>
      <c r="B16650" s="1" t="s">
        <v>18805</v>
      </c>
      <c r="C16650" s="1" t="s">
        <v>223</v>
      </c>
      <c r="E16650" s="1">
        <v>14.4</v>
      </c>
    </row>
    <row r="16651" s="1" customFormat="1" customHeight="1" spans="1:5">
      <c r="A16651" s="1">
        <v>1917670</v>
      </c>
      <c r="B16651" s="1" t="s">
        <v>18806</v>
      </c>
      <c r="C16651" s="1" t="s">
        <v>223</v>
      </c>
      <c r="E16651" s="1">
        <v>16.53</v>
      </c>
    </row>
    <row r="16652" s="1" customFormat="1" customHeight="1" spans="1:5">
      <c r="A16652" s="1">
        <v>1917671</v>
      </c>
      <c r="B16652" s="1" t="s">
        <v>18807</v>
      </c>
      <c r="C16652" s="1" t="s">
        <v>223</v>
      </c>
      <c r="E16652" s="1">
        <v>16.65</v>
      </c>
    </row>
    <row r="16653" s="1" customFormat="1" customHeight="1" spans="1:5">
      <c r="A16653" s="1">
        <v>1917679</v>
      </c>
      <c r="B16653" s="1" t="s">
        <v>18808</v>
      </c>
      <c r="C16653" s="1" t="s">
        <v>223</v>
      </c>
      <c r="E16653" s="1">
        <v>17.91</v>
      </c>
    </row>
    <row r="16654" s="1" customFormat="1" customHeight="1" spans="1:5">
      <c r="A16654" s="1">
        <v>1917640</v>
      </c>
      <c r="B16654" s="1" t="s">
        <v>18809</v>
      </c>
      <c r="C16654" s="1" t="s">
        <v>223</v>
      </c>
      <c r="E16654" s="1">
        <v>7.77</v>
      </c>
    </row>
    <row r="16655" s="1" customFormat="1" customHeight="1" spans="1:5">
      <c r="A16655" s="1">
        <v>1917686</v>
      </c>
      <c r="B16655" s="1" t="s">
        <v>18810</v>
      </c>
      <c r="C16655" s="1" t="s">
        <v>223</v>
      </c>
      <c r="E16655" s="1">
        <v>9.72</v>
      </c>
    </row>
    <row r="16656" s="1" customFormat="1" customHeight="1" spans="1:5">
      <c r="A16656" s="1">
        <v>1917687</v>
      </c>
      <c r="B16656" s="1" t="s">
        <v>18811</v>
      </c>
      <c r="C16656" s="1" t="s">
        <v>223</v>
      </c>
      <c r="E16656" s="1">
        <v>9.95</v>
      </c>
    </row>
    <row r="16657" s="1" customFormat="1" customHeight="1" spans="1:5">
      <c r="A16657" s="1">
        <v>1917688</v>
      </c>
      <c r="B16657" s="1" t="s">
        <v>18812</v>
      </c>
      <c r="C16657" s="1" t="s">
        <v>223</v>
      </c>
      <c r="E16657" s="1">
        <v>10.99</v>
      </c>
    </row>
    <row r="16658" s="1" customFormat="1" customHeight="1" spans="1:5">
      <c r="A16658" s="1">
        <v>1917689</v>
      </c>
      <c r="B16658" s="1" t="s">
        <v>18813</v>
      </c>
      <c r="C16658" s="1" t="s">
        <v>223</v>
      </c>
      <c r="E16658" s="1">
        <v>11.24</v>
      </c>
    </row>
    <row r="16659" s="1" customFormat="1" customHeight="1" spans="1:5">
      <c r="A16659" s="1">
        <v>1917690</v>
      </c>
      <c r="B16659" s="1" t="s">
        <v>18814</v>
      </c>
      <c r="C16659" s="1" t="s">
        <v>223</v>
      </c>
      <c r="E16659" s="1">
        <v>11.43</v>
      </c>
    </row>
    <row r="16660" s="1" customFormat="1" customHeight="1" spans="1:5">
      <c r="A16660" s="1">
        <v>1917691</v>
      </c>
      <c r="B16660" s="1" t="s">
        <v>18815</v>
      </c>
      <c r="C16660" s="1" t="s">
        <v>223</v>
      </c>
      <c r="E16660" s="1">
        <v>11.81</v>
      </c>
    </row>
    <row r="16661" s="1" customFormat="1" customHeight="1" spans="1:5">
      <c r="A16661" s="1">
        <v>1917692</v>
      </c>
      <c r="B16661" s="1" t="s">
        <v>18816</v>
      </c>
      <c r="C16661" s="1" t="s">
        <v>223</v>
      </c>
      <c r="E16661" s="1">
        <v>13.3</v>
      </c>
    </row>
    <row r="16662" s="1" customFormat="1" customHeight="1" spans="1:5">
      <c r="A16662" s="1">
        <v>1917682</v>
      </c>
      <c r="B16662" s="1" t="s">
        <v>18817</v>
      </c>
      <c r="C16662" s="1" t="s">
        <v>223</v>
      </c>
      <c r="E16662" s="1">
        <v>8.73</v>
      </c>
    </row>
    <row r="16663" s="1" customFormat="1" customHeight="1" spans="1:5">
      <c r="A16663" s="1">
        <v>1917693</v>
      </c>
      <c r="B16663" s="1" t="s">
        <v>18818</v>
      </c>
      <c r="C16663" s="1" t="s">
        <v>223</v>
      </c>
      <c r="E16663" s="1">
        <v>13.62</v>
      </c>
    </row>
    <row r="16664" s="1" customFormat="1" customHeight="1" spans="1:5">
      <c r="A16664" s="1">
        <v>1917683</v>
      </c>
      <c r="B16664" s="1" t="s">
        <v>18819</v>
      </c>
      <c r="C16664" s="1" t="s">
        <v>223</v>
      </c>
      <c r="E16664" s="1">
        <v>9.01</v>
      </c>
    </row>
    <row r="16665" s="1" customFormat="1" customHeight="1" spans="1:5">
      <c r="A16665" s="1">
        <v>1917681</v>
      </c>
      <c r="B16665" s="1" t="s">
        <v>18820</v>
      </c>
      <c r="C16665" s="1" t="s">
        <v>223</v>
      </c>
      <c r="E16665" s="1">
        <v>7.5</v>
      </c>
    </row>
    <row r="16666" s="1" customFormat="1" customHeight="1" spans="1:5">
      <c r="A16666" s="1">
        <v>1917684</v>
      </c>
      <c r="B16666" s="1" t="s">
        <v>18821</v>
      </c>
      <c r="C16666" s="1" t="s">
        <v>223</v>
      </c>
      <c r="E16666" s="1">
        <v>9.25</v>
      </c>
    </row>
    <row r="16667" s="1" customFormat="1" customHeight="1" spans="1:5">
      <c r="A16667" s="1">
        <v>1917685</v>
      </c>
      <c r="B16667" s="1" t="s">
        <v>18822</v>
      </c>
      <c r="C16667" s="1" t="s">
        <v>223</v>
      </c>
      <c r="E16667" s="1">
        <v>9.48</v>
      </c>
    </row>
    <row r="16668" s="1" customFormat="1" customHeight="1" spans="1:5">
      <c r="A16668" s="1">
        <v>1917699</v>
      </c>
      <c r="B16668" s="1" t="s">
        <v>18823</v>
      </c>
      <c r="C16668" s="1" t="s">
        <v>223</v>
      </c>
      <c r="E16668" s="1">
        <v>9.01</v>
      </c>
    </row>
    <row r="16669" s="1" customFormat="1" customHeight="1" spans="1:5">
      <c r="A16669" s="1">
        <v>1917700</v>
      </c>
      <c r="B16669" s="1" t="s">
        <v>18824</v>
      </c>
      <c r="C16669" s="1" t="s">
        <v>223</v>
      </c>
      <c r="E16669" s="1">
        <v>9.15</v>
      </c>
    </row>
    <row r="16670" s="1" customFormat="1" customHeight="1" spans="1:5">
      <c r="A16670" s="1">
        <v>1917701</v>
      </c>
      <c r="B16670" s="1" t="s">
        <v>18825</v>
      </c>
      <c r="C16670" s="1" t="s">
        <v>223</v>
      </c>
      <c r="E16670" s="1">
        <v>9.29</v>
      </c>
    </row>
    <row r="16671" s="1" customFormat="1" customHeight="1" spans="1:5">
      <c r="A16671" s="1">
        <v>1917702</v>
      </c>
      <c r="B16671" s="1" t="s">
        <v>18826</v>
      </c>
      <c r="C16671" s="1" t="s">
        <v>223</v>
      </c>
      <c r="E16671" s="1">
        <v>9.43</v>
      </c>
    </row>
    <row r="16672" s="1" customFormat="1" customHeight="1" spans="1:5">
      <c r="A16672" s="1">
        <v>1917703</v>
      </c>
      <c r="B16672" s="1" t="s">
        <v>18827</v>
      </c>
      <c r="C16672" s="1" t="s">
        <v>223</v>
      </c>
      <c r="E16672" s="1">
        <v>9.58</v>
      </c>
    </row>
    <row r="16673" s="1" customFormat="1" customHeight="1" spans="1:5">
      <c r="A16673" s="1">
        <v>1917704</v>
      </c>
      <c r="B16673" s="1" t="s">
        <v>18828</v>
      </c>
      <c r="C16673" s="1" t="s">
        <v>223</v>
      </c>
      <c r="E16673" s="1">
        <v>9.81</v>
      </c>
    </row>
    <row r="16674" s="1" customFormat="1" customHeight="1" spans="1:5">
      <c r="A16674" s="1">
        <v>1917705</v>
      </c>
      <c r="B16674" s="1" t="s">
        <v>18829</v>
      </c>
      <c r="C16674" s="1" t="s">
        <v>223</v>
      </c>
      <c r="E16674" s="1">
        <v>11.05</v>
      </c>
    </row>
    <row r="16675" s="1" customFormat="1" customHeight="1" spans="1:5">
      <c r="A16675" s="1">
        <v>1917695</v>
      </c>
      <c r="B16675" s="1" t="s">
        <v>18830</v>
      </c>
      <c r="C16675" s="1" t="s">
        <v>223</v>
      </c>
      <c r="E16675" s="1">
        <v>7.5</v>
      </c>
    </row>
    <row r="16676" s="1" customFormat="1" customHeight="1" spans="1:5">
      <c r="A16676" s="1">
        <v>1917706</v>
      </c>
      <c r="B16676" s="1" t="s">
        <v>18831</v>
      </c>
      <c r="C16676" s="1" t="s">
        <v>223</v>
      </c>
      <c r="E16676" s="1">
        <v>11.31</v>
      </c>
    </row>
    <row r="16677" s="1" customFormat="1" customHeight="1" spans="1:5">
      <c r="A16677" s="1">
        <v>1917696</v>
      </c>
      <c r="B16677" s="1" t="s">
        <v>18832</v>
      </c>
      <c r="C16677" s="1" t="s">
        <v>223</v>
      </c>
      <c r="E16677" s="1">
        <v>8.54</v>
      </c>
    </row>
    <row r="16678" s="1" customFormat="1" customHeight="1" spans="1:5">
      <c r="A16678" s="1">
        <v>1917694</v>
      </c>
      <c r="B16678" s="1" t="s">
        <v>18833</v>
      </c>
      <c r="C16678" s="1" t="s">
        <v>223</v>
      </c>
      <c r="E16678" s="1">
        <v>7.28</v>
      </c>
    </row>
    <row r="16679" s="1" customFormat="1" customHeight="1" spans="1:5">
      <c r="A16679" s="1">
        <v>1917697</v>
      </c>
      <c r="B16679" s="1" t="s">
        <v>18834</v>
      </c>
      <c r="C16679" s="1" t="s">
        <v>223</v>
      </c>
      <c r="E16679" s="1">
        <v>8.73</v>
      </c>
    </row>
    <row r="16680" s="1" customFormat="1" customHeight="1" spans="1:5">
      <c r="A16680" s="1">
        <v>1917698</v>
      </c>
      <c r="B16680" s="1" t="s">
        <v>18835</v>
      </c>
      <c r="C16680" s="1" t="s">
        <v>223</v>
      </c>
      <c r="E16680" s="1">
        <v>8.87</v>
      </c>
    </row>
    <row r="16681" s="1" customFormat="1" customHeight="1" spans="1:5">
      <c r="A16681" s="1">
        <v>1917712</v>
      </c>
      <c r="B16681" s="1" t="s">
        <v>18836</v>
      </c>
      <c r="C16681" s="1" t="s">
        <v>223</v>
      </c>
      <c r="E16681" s="1">
        <v>8.77</v>
      </c>
    </row>
    <row r="16682" s="1" customFormat="1" customHeight="1" spans="1:5">
      <c r="A16682" s="1">
        <v>1917713</v>
      </c>
      <c r="B16682" s="1" t="s">
        <v>18837</v>
      </c>
      <c r="C16682" s="1" t="s">
        <v>223</v>
      </c>
      <c r="E16682" s="1">
        <v>8.91</v>
      </c>
    </row>
    <row r="16683" s="1" customFormat="1" customHeight="1" spans="1:5">
      <c r="A16683" s="1">
        <v>1917714</v>
      </c>
      <c r="B16683" s="1" t="s">
        <v>18838</v>
      </c>
      <c r="C16683" s="1" t="s">
        <v>223</v>
      </c>
      <c r="E16683" s="1">
        <v>9.01</v>
      </c>
    </row>
    <row r="16684" s="1" customFormat="1" customHeight="1" spans="1:5">
      <c r="A16684" s="1">
        <v>1917715</v>
      </c>
      <c r="B16684" s="1" t="s">
        <v>18839</v>
      </c>
      <c r="C16684" s="1" t="s">
        <v>223</v>
      </c>
      <c r="E16684" s="1">
        <v>9.15</v>
      </c>
    </row>
    <row r="16685" s="1" customFormat="1" customHeight="1" spans="1:5">
      <c r="A16685" s="1">
        <v>1917716</v>
      </c>
      <c r="B16685" s="1" t="s">
        <v>18840</v>
      </c>
      <c r="C16685" s="1" t="s">
        <v>223</v>
      </c>
      <c r="E16685" s="1">
        <v>9.25</v>
      </c>
    </row>
    <row r="16686" s="1" customFormat="1" customHeight="1" spans="1:5">
      <c r="A16686" s="1">
        <v>1917717</v>
      </c>
      <c r="B16686" s="1" t="s">
        <v>18841</v>
      </c>
      <c r="C16686" s="1" t="s">
        <v>223</v>
      </c>
      <c r="E16686" s="1">
        <v>9.48</v>
      </c>
    </row>
    <row r="16687" s="1" customFormat="1" customHeight="1" spans="1:5">
      <c r="A16687" s="1">
        <v>1917718</v>
      </c>
      <c r="B16687" s="1" t="s">
        <v>18842</v>
      </c>
      <c r="C16687" s="1" t="s">
        <v>223</v>
      </c>
      <c r="E16687" s="1">
        <v>9.77</v>
      </c>
    </row>
    <row r="16688" s="1" customFormat="1" customHeight="1" spans="1:5">
      <c r="A16688" s="1">
        <v>1917708</v>
      </c>
      <c r="B16688" s="1" t="s">
        <v>18843</v>
      </c>
      <c r="C16688" s="1" t="s">
        <v>223</v>
      </c>
      <c r="E16688" s="1">
        <v>7.4</v>
      </c>
    </row>
    <row r="16689" s="1" customFormat="1" customHeight="1" spans="1:5">
      <c r="A16689" s="1">
        <v>1917719</v>
      </c>
      <c r="B16689" s="1" t="s">
        <v>18844</v>
      </c>
      <c r="C16689" s="1" t="s">
        <v>223</v>
      </c>
      <c r="E16689" s="1">
        <v>9.95</v>
      </c>
    </row>
    <row r="16690" s="1" customFormat="1" customHeight="1" spans="1:5">
      <c r="A16690" s="1">
        <v>1917709</v>
      </c>
      <c r="B16690" s="1" t="s">
        <v>18845</v>
      </c>
      <c r="C16690" s="1" t="s">
        <v>223</v>
      </c>
      <c r="E16690" s="1">
        <v>8.39</v>
      </c>
    </row>
    <row r="16691" s="1" customFormat="1" customHeight="1" spans="1:5">
      <c r="A16691" s="1">
        <v>1917707</v>
      </c>
      <c r="B16691" s="1" t="s">
        <v>18846</v>
      </c>
      <c r="C16691" s="1" t="s">
        <v>223</v>
      </c>
      <c r="E16691" s="1">
        <v>7.22</v>
      </c>
    </row>
    <row r="16692" s="1" customFormat="1" customHeight="1" spans="1:5">
      <c r="A16692" s="1">
        <v>1917710</v>
      </c>
      <c r="B16692" s="1" t="s">
        <v>18847</v>
      </c>
      <c r="C16692" s="1" t="s">
        <v>223</v>
      </c>
      <c r="E16692" s="1">
        <v>8.54</v>
      </c>
    </row>
    <row r="16693" s="1" customFormat="1" customHeight="1" spans="1:5">
      <c r="A16693" s="1">
        <v>1917711</v>
      </c>
      <c r="B16693" s="1" t="s">
        <v>18848</v>
      </c>
      <c r="C16693" s="1" t="s">
        <v>223</v>
      </c>
      <c r="E16693" s="1">
        <v>8.68</v>
      </c>
    </row>
    <row r="16694" s="1" customFormat="1" customHeight="1" spans="1:5">
      <c r="A16694" s="1">
        <v>1917680</v>
      </c>
      <c r="B16694" s="1" t="s">
        <v>18849</v>
      </c>
      <c r="C16694" s="1" t="s">
        <v>223</v>
      </c>
      <c r="E16694" s="1">
        <v>2.68</v>
      </c>
    </row>
    <row r="16695" s="1" customFormat="1" customHeight="1" spans="1:5">
      <c r="A16695" s="1">
        <v>1901607</v>
      </c>
      <c r="B16695" s="1" t="s">
        <v>18850</v>
      </c>
      <c r="C16695" s="1" t="s">
        <v>223</v>
      </c>
      <c r="E16695" s="1">
        <v>13.31</v>
      </c>
    </row>
    <row r="16696" s="1" customFormat="1" customHeight="1" spans="1:5">
      <c r="A16696" s="1">
        <v>1901611</v>
      </c>
      <c r="B16696" s="1" t="s">
        <v>18851</v>
      </c>
      <c r="C16696" s="1" t="s">
        <v>223</v>
      </c>
      <c r="E16696" s="1">
        <v>16.7</v>
      </c>
    </row>
    <row r="16697" s="1" customFormat="1" customHeight="1" spans="1:5">
      <c r="A16697" s="1">
        <v>1901612</v>
      </c>
      <c r="B16697" s="1" t="s">
        <v>18852</v>
      </c>
      <c r="C16697" s="1" t="s">
        <v>223</v>
      </c>
      <c r="E16697" s="1">
        <v>17.05</v>
      </c>
    </row>
    <row r="16698" s="1" customFormat="1" customHeight="1" spans="1:5">
      <c r="A16698" s="1">
        <v>1901613</v>
      </c>
      <c r="B16698" s="1" t="s">
        <v>18853</v>
      </c>
      <c r="C16698" s="1" t="s">
        <v>223</v>
      </c>
      <c r="E16698" s="1">
        <v>17.31</v>
      </c>
    </row>
    <row r="16699" s="1" customFormat="1" customHeight="1" spans="1:5">
      <c r="A16699" s="1">
        <v>1901614</v>
      </c>
      <c r="B16699" s="1" t="s">
        <v>18854</v>
      </c>
      <c r="C16699" s="1" t="s">
        <v>223</v>
      </c>
      <c r="E16699" s="1">
        <v>17.58</v>
      </c>
    </row>
    <row r="16700" s="1" customFormat="1" customHeight="1" spans="1:5">
      <c r="A16700" s="1">
        <v>1901615</v>
      </c>
      <c r="B16700" s="1" t="s">
        <v>18855</v>
      </c>
      <c r="C16700" s="1" t="s">
        <v>223</v>
      </c>
      <c r="E16700" s="1">
        <v>17.93</v>
      </c>
    </row>
    <row r="16701" s="1" customFormat="1" customHeight="1" spans="1:5">
      <c r="A16701" s="1">
        <v>1901616</v>
      </c>
      <c r="B16701" s="1" t="s">
        <v>18856</v>
      </c>
      <c r="C16701" s="1" t="s">
        <v>223</v>
      </c>
      <c r="E16701" s="1">
        <v>18.19</v>
      </c>
    </row>
    <row r="16702" s="1" customFormat="1" customHeight="1" spans="1:5">
      <c r="A16702" s="1">
        <v>1901608</v>
      </c>
      <c r="B16702" s="1" t="s">
        <v>18857</v>
      </c>
      <c r="C16702" s="1" t="s">
        <v>223</v>
      </c>
      <c r="E16702" s="1">
        <v>13.73</v>
      </c>
    </row>
    <row r="16703" s="1" customFormat="1" customHeight="1" spans="1:5">
      <c r="A16703" s="1">
        <v>1901609</v>
      </c>
      <c r="B16703" s="1" t="s">
        <v>18858</v>
      </c>
      <c r="C16703" s="1" t="s">
        <v>223</v>
      </c>
      <c r="E16703" s="1">
        <v>14.08</v>
      </c>
    </row>
    <row r="16704" s="1" customFormat="1" customHeight="1" spans="1:5">
      <c r="A16704" s="1">
        <v>1901610</v>
      </c>
      <c r="B16704" s="1" t="s">
        <v>18859</v>
      </c>
      <c r="C16704" s="1" t="s">
        <v>223</v>
      </c>
      <c r="E16704" s="1">
        <v>16.43</v>
      </c>
    </row>
    <row r="16705" s="1" customFormat="1" customHeight="1" spans="1:5">
      <c r="A16705" s="1">
        <v>1901617</v>
      </c>
      <c r="B16705" s="1" t="s">
        <v>18860</v>
      </c>
      <c r="C16705" s="1" t="s">
        <v>223</v>
      </c>
      <c r="E16705" s="1">
        <v>18.37</v>
      </c>
    </row>
    <row r="16706" s="1" customFormat="1" customHeight="1" spans="1:5">
      <c r="A16706" s="1">
        <v>1917037</v>
      </c>
      <c r="B16706" s="1" t="s">
        <v>18861</v>
      </c>
      <c r="C16706" s="1" t="s">
        <v>223</v>
      </c>
      <c r="E16706" s="1">
        <v>17.77</v>
      </c>
    </row>
    <row r="16707" s="1" customFormat="1" customHeight="1" spans="1:5">
      <c r="A16707" s="1">
        <v>1917038</v>
      </c>
      <c r="B16707" s="1" t="s">
        <v>18862</v>
      </c>
      <c r="C16707" s="1" t="s">
        <v>223</v>
      </c>
      <c r="E16707" s="1">
        <v>18.37</v>
      </c>
    </row>
    <row r="16708" s="1" customFormat="1" customHeight="1" spans="1:5">
      <c r="A16708" s="1">
        <v>1917039</v>
      </c>
      <c r="B16708" s="1" t="s">
        <v>18863</v>
      </c>
      <c r="C16708" s="1" t="s">
        <v>223</v>
      </c>
      <c r="E16708" s="1">
        <v>18.99</v>
      </c>
    </row>
    <row r="16709" s="1" customFormat="1" customHeight="1" spans="1:5">
      <c r="A16709" s="1">
        <v>1917040</v>
      </c>
      <c r="B16709" s="1" t="s">
        <v>18864</v>
      </c>
      <c r="C16709" s="1" t="s">
        <v>223</v>
      </c>
      <c r="E16709" s="1">
        <v>19.63</v>
      </c>
    </row>
    <row r="16710" s="1" customFormat="1" customHeight="1" spans="1:5">
      <c r="A16710" s="1">
        <v>1917041</v>
      </c>
      <c r="B16710" s="1" t="s">
        <v>18865</v>
      </c>
      <c r="C16710" s="1" t="s">
        <v>223</v>
      </c>
      <c r="E16710" s="1">
        <v>20.31</v>
      </c>
    </row>
    <row r="16711" s="1" customFormat="1" customHeight="1" spans="1:5">
      <c r="A16711" s="1">
        <v>1917042</v>
      </c>
      <c r="B16711" s="1" t="s">
        <v>18866</v>
      </c>
      <c r="C16711" s="1" t="s">
        <v>223</v>
      </c>
      <c r="E16711" s="1">
        <v>20.67</v>
      </c>
    </row>
    <row r="16712" s="1" customFormat="1" customHeight="1" spans="1:5">
      <c r="A16712" s="1">
        <v>1901619</v>
      </c>
      <c r="B16712" s="1" t="s">
        <v>18867</v>
      </c>
      <c r="C16712" s="1" t="s">
        <v>223</v>
      </c>
      <c r="E16712" s="1">
        <v>9.66</v>
      </c>
    </row>
    <row r="16713" s="1" customFormat="1" customHeight="1" spans="1:5">
      <c r="A16713" s="1">
        <v>1901620</v>
      </c>
      <c r="B16713" s="1" t="s">
        <v>18868</v>
      </c>
      <c r="C16713" s="1" t="s">
        <v>223</v>
      </c>
      <c r="E16713" s="1">
        <v>9.84</v>
      </c>
    </row>
    <row r="16714" s="1" customFormat="1" customHeight="1" spans="1:5">
      <c r="A16714" s="1">
        <v>1901621</v>
      </c>
      <c r="B16714" s="1" t="s">
        <v>18869</v>
      </c>
      <c r="C16714" s="1" t="s">
        <v>223</v>
      </c>
      <c r="E16714" s="1">
        <v>10.02</v>
      </c>
    </row>
    <row r="16715" s="1" customFormat="1" customHeight="1" spans="1:5">
      <c r="A16715" s="1">
        <v>1901622</v>
      </c>
      <c r="B16715" s="1" t="s">
        <v>18870</v>
      </c>
      <c r="C16715" s="1" t="s">
        <v>223</v>
      </c>
      <c r="E16715" s="1">
        <v>10.2</v>
      </c>
    </row>
    <row r="16716" s="1" customFormat="1" customHeight="1" spans="1:5">
      <c r="A16716" s="1">
        <v>1901623</v>
      </c>
      <c r="B16716" s="1" t="s">
        <v>18871</v>
      </c>
      <c r="C16716" s="1" t="s">
        <v>223</v>
      </c>
      <c r="E16716" s="1">
        <v>10.4</v>
      </c>
    </row>
    <row r="16717" s="1" customFormat="1" customHeight="1" spans="1:5">
      <c r="A16717" s="1">
        <v>1901618</v>
      </c>
      <c r="B16717" s="1" t="s">
        <v>18872</v>
      </c>
      <c r="C16717" s="1" t="s">
        <v>223</v>
      </c>
      <c r="E16717" s="1">
        <v>10.51</v>
      </c>
    </row>
    <row r="16718" s="1" customFormat="1" customHeight="1" spans="1:5">
      <c r="A16718" s="1">
        <v>1901625</v>
      </c>
      <c r="B16718" s="1" t="s">
        <v>18873</v>
      </c>
      <c r="C16718" s="1" t="s">
        <v>223</v>
      </c>
      <c r="E16718" s="1">
        <v>11.6</v>
      </c>
    </row>
    <row r="16719" s="1" customFormat="1" customHeight="1" spans="1:5">
      <c r="A16719" s="1">
        <v>1901626</v>
      </c>
      <c r="B16719" s="1" t="s">
        <v>18874</v>
      </c>
      <c r="C16719" s="1" t="s">
        <v>223</v>
      </c>
      <c r="E16719" s="1">
        <v>11.77</v>
      </c>
    </row>
    <row r="16720" s="1" customFormat="1" customHeight="1" spans="1:5">
      <c r="A16720" s="1">
        <v>1901627</v>
      </c>
      <c r="B16720" s="1" t="s">
        <v>18875</v>
      </c>
      <c r="C16720" s="1" t="s">
        <v>223</v>
      </c>
      <c r="E16720" s="1">
        <v>11.94</v>
      </c>
    </row>
    <row r="16721" s="1" customFormat="1" customHeight="1" spans="1:5">
      <c r="A16721" s="1">
        <v>1901628</v>
      </c>
      <c r="B16721" s="1" t="s">
        <v>18876</v>
      </c>
      <c r="C16721" s="1" t="s">
        <v>223</v>
      </c>
      <c r="E16721" s="1">
        <v>12.12</v>
      </c>
    </row>
    <row r="16722" s="1" customFormat="1" customHeight="1" spans="1:5">
      <c r="A16722" s="1">
        <v>1901629</v>
      </c>
      <c r="B16722" s="1" t="s">
        <v>18877</v>
      </c>
      <c r="C16722" s="1" t="s">
        <v>223</v>
      </c>
      <c r="E16722" s="1">
        <v>12.31</v>
      </c>
    </row>
    <row r="16723" s="1" customFormat="1" customHeight="1" spans="1:5">
      <c r="A16723" s="1">
        <v>1901624</v>
      </c>
      <c r="B16723" s="1" t="s">
        <v>18878</v>
      </c>
      <c r="C16723" s="1" t="s">
        <v>223</v>
      </c>
      <c r="E16723" s="1">
        <v>12.41</v>
      </c>
    </row>
    <row r="16724" s="1" customFormat="1" customHeight="1" spans="1:5">
      <c r="A16724" s="1">
        <v>1917073</v>
      </c>
      <c r="B16724" s="1" t="s">
        <v>18879</v>
      </c>
      <c r="C16724" s="1" t="s">
        <v>223</v>
      </c>
      <c r="E16724" s="1">
        <v>12.24</v>
      </c>
    </row>
    <row r="16725" s="1" customFormat="1" customHeight="1" spans="1:5">
      <c r="A16725" s="1">
        <v>1917074</v>
      </c>
      <c r="B16725" s="1" t="s">
        <v>18880</v>
      </c>
      <c r="C16725" s="1" t="s">
        <v>223</v>
      </c>
      <c r="E16725" s="1">
        <v>12.61</v>
      </c>
    </row>
    <row r="16726" s="1" customFormat="1" customHeight="1" spans="1:5">
      <c r="A16726" s="1">
        <v>1917075</v>
      </c>
      <c r="B16726" s="1" t="s">
        <v>18881</v>
      </c>
      <c r="C16726" s="1" t="s">
        <v>223</v>
      </c>
      <c r="E16726" s="1">
        <v>12.99</v>
      </c>
    </row>
    <row r="16727" s="1" customFormat="1" customHeight="1" spans="1:5">
      <c r="A16727" s="1">
        <v>1917076</v>
      </c>
      <c r="B16727" s="1" t="s">
        <v>18882</v>
      </c>
      <c r="C16727" s="1" t="s">
        <v>223</v>
      </c>
      <c r="E16727" s="1">
        <v>13.39</v>
      </c>
    </row>
    <row r="16728" s="1" customFormat="1" customHeight="1" spans="1:5">
      <c r="A16728" s="1">
        <v>1917077</v>
      </c>
      <c r="B16728" s="1" t="s">
        <v>18883</v>
      </c>
      <c r="C16728" s="1" t="s">
        <v>223</v>
      </c>
      <c r="E16728" s="1">
        <v>13.81</v>
      </c>
    </row>
    <row r="16729" s="1" customFormat="1" customHeight="1" spans="1:5">
      <c r="A16729" s="1">
        <v>1917078</v>
      </c>
      <c r="B16729" s="1" t="s">
        <v>18884</v>
      </c>
      <c r="C16729" s="1" t="s">
        <v>223</v>
      </c>
      <c r="E16729" s="1">
        <v>14.03</v>
      </c>
    </row>
    <row r="16730" s="1" customFormat="1" customHeight="1" spans="1:5">
      <c r="A16730" s="1">
        <v>1901631</v>
      </c>
      <c r="B16730" s="1" t="s">
        <v>18885</v>
      </c>
      <c r="C16730" s="1" t="s">
        <v>223</v>
      </c>
      <c r="E16730" s="1">
        <v>13.68</v>
      </c>
    </row>
    <row r="16731" s="1" customFormat="1" customHeight="1" spans="1:5">
      <c r="A16731" s="1">
        <v>1901632</v>
      </c>
      <c r="B16731" s="1" t="s">
        <v>18886</v>
      </c>
      <c r="C16731" s="1" t="s">
        <v>223</v>
      </c>
      <c r="E16731" s="1">
        <v>13.84</v>
      </c>
    </row>
    <row r="16732" s="1" customFormat="1" customHeight="1" spans="1:5">
      <c r="A16732" s="1">
        <v>1901633</v>
      </c>
      <c r="B16732" s="1" t="s">
        <v>18887</v>
      </c>
      <c r="C16732" s="1" t="s">
        <v>223</v>
      </c>
      <c r="E16732" s="1">
        <v>14.01</v>
      </c>
    </row>
    <row r="16733" s="1" customFormat="1" customHeight="1" spans="1:5">
      <c r="A16733" s="1">
        <v>1901634</v>
      </c>
      <c r="B16733" s="1" t="s">
        <v>18888</v>
      </c>
      <c r="C16733" s="1" t="s">
        <v>223</v>
      </c>
      <c r="E16733" s="1">
        <v>14.18</v>
      </c>
    </row>
    <row r="16734" s="1" customFormat="1" customHeight="1" spans="1:5">
      <c r="A16734" s="1">
        <v>1901635</v>
      </c>
      <c r="B16734" s="1" t="s">
        <v>18889</v>
      </c>
      <c r="C16734" s="1" t="s">
        <v>223</v>
      </c>
      <c r="E16734" s="1">
        <v>14.36</v>
      </c>
    </row>
    <row r="16735" s="1" customFormat="1" customHeight="1" spans="1:5">
      <c r="A16735" s="1">
        <v>1901630</v>
      </c>
      <c r="B16735" s="1" t="s">
        <v>18890</v>
      </c>
      <c r="C16735" s="1" t="s">
        <v>223</v>
      </c>
      <c r="E16735" s="1">
        <v>14.46</v>
      </c>
    </row>
    <row r="16736" s="1" customFormat="1" customHeight="1" spans="1:5">
      <c r="A16736" s="1">
        <v>1917109</v>
      </c>
      <c r="B16736" s="1" t="s">
        <v>18891</v>
      </c>
      <c r="C16736" s="1" t="s">
        <v>223</v>
      </c>
      <c r="E16736" s="1">
        <v>11.15</v>
      </c>
    </row>
    <row r="16737" s="1" customFormat="1" customHeight="1" spans="1:5">
      <c r="A16737" s="1">
        <v>1917110</v>
      </c>
      <c r="B16737" s="1" t="s">
        <v>18892</v>
      </c>
      <c r="C16737" s="1" t="s">
        <v>223</v>
      </c>
      <c r="E16737" s="1">
        <v>11.45</v>
      </c>
    </row>
    <row r="16738" s="1" customFormat="1" customHeight="1" spans="1:5">
      <c r="A16738" s="1">
        <v>1917111</v>
      </c>
      <c r="B16738" s="1" t="s">
        <v>18893</v>
      </c>
      <c r="C16738" s="1" t="s">
        <v>223</v>
      </c>
      <c r="E16738" s="1">
        <v>11.76</v>
      </c>
    </row>
    <row r="16739" s="1" customFormat="1" customHeight="1" spans="1:5">
      <c r="A16739" s="1">
        <v>1917112</v>
      </c>
      <c r="B16739" s="1" t="s">
        <v>18894</v>
      </c>
      <c r="C16739" s="1" t="s">
        <v>223</v>
      </c>
      <c r="E16739" s="1">
        <v>12.09</v>
      </c>
    </row>
    <row r="16740" s="1" customFormat="1" customHeight="1" spans="1:5">
      <c r="A16740" s="1">
        <v>1917113</v>
      </c>
      <c r="B16740" s="1" t="s">
        <v>18895</v>
      </c>
      <c r="C16740" s="1" t="s">
        <v>223</v>
      </c>
      <c r="E16740" s="1">
        <v>12.43</v>
      </c>
    </row>
    <row r="16741" s="1" customFormat="1" customHeight="1" spans="1:5">
      <c r="A16741" s="1">
        <v>1917114</v>
      </c>
      <c r="B16741" s="1" t="s">
        <v>18896</v>
      </c>
      <c r="C16741" s="1" t="s">
        <v>223</v>
      </c>
      <c r="E16741" s="1">
        <v>12.61</v>
      </c>
    </row>
    <row r="16742" s="1" customFormat="1" customHeight="1" spans="1:5">
      <c r="A16742" s="1">
        <v>1917145</v>
      </c>
      <c r="B16742" s="1" t="s">
        <v>18897</v>
      </c>
      <c r="C16742" s="1" t="s">
        <v>223</v>
      </c>
      <c r="E16742" s="1">
        <v>10.4</v>
      </c>
    </row>
    <row r="16743" s="1" customFormat="1" customHeight="1" spans="1:5">
      <c r="A16743" s="1">
        <v>1917146</v>
      </c>
      <c r="B16743" s="1" t="s">
        <v>18898</v>
      </c>
      <c r="C16743" s="1" t="s">
        <v>223</v>
      </c>
      <c r="E16743" s="1">
        <v>10.66</v>
      </c>
    </row>
    <row r="16744" s="1" customFormat="1" customHeight="1" spans="1:5">
      <c r="A16744" s="1">
        <v>1917147</v>
      </c>
      <c r="B16744" s="1" t="s">
        <v>18899</v>
      </c>
      <c r="C16744" s="1" t="s">
        <v>223</v>
      </c>
      <c r="E16744" s="1">
        <v>10.94</v>
      </c>
    </row>
    <row r="16745" s="1" customFormat="1" customHeight="1" spans="1:5">
      <c r="A16745" s="1">
        <v>1917148</v>
      </c>
      <c r="B16745" s="1" t="s">
        <v>18900</v>
      </c>
      <c r="C16745" s="1" t="s">
        <v>223</v>
      </c>
      <c r="E16745" s="1">
        <v>11.22</v>
      </c>
    </row>
    <row r="16746" s="1" customFormat="1" customHeight="1" spans="1:5">
      <c r="A16746" s="1">
        <v>1917149</v>
      </c>
      <c r="B16746" s="1" t="s">
        <v>18901</v>
      </c>
      <c r="C16746" s="1" t="s">
        <v>223</v>
      </c>
      <c r="E16746" s="1">
        <v>11.53</v>
      </c>
    </row>
    <row r="16747" s="1" customFormat="1" customHeight="1" spans="1:5">
      <c r="A16747" s="1">
        <v>1917150</v>
      </c>
      <c r="B16747" s="1" t="s">
        <v>18902</v>
      </c>
      <c r="C16747" s="1" t="s">
        <v>223</v>
      </c>
      <c r="E16747" s="1">
        <v>11.69</v>
      </c>
    </row>
    <row r="16748" s="1" customFormat="1" customHeight="1" spans="1:5">
      <c r="A16748" s="1">
        <v>1917181</v>
      </c>
      <c r="B16748" s="1" t="s">
        <v>18903</v>
      </c>
      <c r="C16748" s="1" t="s">
        <v>223</v>
      </c>
      <c r="E16748" s="1">
        <v>10.77</v>
      </c>
    </row>
    <row r="16749" s="1" customFormat="1" customHeight="1" spans="1:5">
      <c r="A16749" s="1">
        <v>1917182</v>
      </c>
      <c r="B16749" s="1" t="s">
        <v>18904</v>
      </c>
      <c r="C16749" s="1" t="s">
        <v>223</v>
      </c>
      <c r="E16749" s="1">
        <v>11.01</v>
      </c>
    </row>
    <row r="16750" s="1" customFormat="1" customHeight="1" spans="1:5">
      <c r="A16750" s="1">
        <v>1917183</v>
      </c>
      <c r="B16750" s="1" t="s">
        <v>18905</v>
      </c>
      <c r="C16750" s="1" t="s">
        <v>223</v>
      </c>
      <c r="E16750" s="1">
        <v>11.25</v>
      </c>
    </row>
    <row r="16751" s="1" customFormat="1" customHeight="1" spans="1:5">
      <c r="A16751" s="1">
        <v>1917184</v>
      </c>
      <c r="B16751" s="1" t="s">
        <v>18906</v>
      </c>
      <c r="C16751" s="1" t="s">
        <v>223</v>
      </c>
      <c r="E16751" s="1">
        <v>11.5</v>
      </c>
    </row>
    <row r="16752" s="1" customFormat="1" customHeight="1" spans="1:5">
      <c r="A16752" s="1">
        <v>1917185</v>
      </c>
      <c r="B16752" s="1" t="s">
        <v>18907</v>
      </c>
      <c r="C16752" s="1" t="s">
        <v>223</v>
      </c>
      <c r="E16752" s="1">
        <v>11.77</v>
      </c>
    </row>
    <row r="16753" s="1" customFormat="1" customHeight="1" spans="1:5">
      <c r="A16753" s="1">
        <v>1917186</v>
      </c>
      <c r="B16753" s="1" t="s">
        <v>18908</v>
      </c>
      <c r="C16753" s="1" t="s">
        <v>223</v>
      </c>
      <c r="E16753" s="1">
        <v>11.91</v>
      </c>
    </row>
    <row r="16754" s="1" customFormat="1" customHeight="1" spans="1:5">
      <c r="A16754" s="1">
        <v>1917001</v>
      </c>
      <c r="B16754" s="1" t="s">
        <v>18909</v>
      </c>
      <c r="C16754" s="1" t="s">
        <v>223</v>
      </c>
      <c r="E16754" s="1">
        <v>23.56</v>
      </c>
    </row>
    <row r="16755" s="1" customFormat="1" customHeight="1" spans="1:5">
      <c r="A16755" s="1">
        <v>1917002</v>
      </c>
      <c r="B16755" s="1" t="s">
        <v>18910</v>
      </c>
      <c r="C16755" s="1" t="s">
        <v>223</v>
      </c>
      <c r="E16755" s="1">
        <v>24.42</v>
      </c>
    </row>
    <row r="16756" s="1" customFormat="1" customHeight="1" spans="1:5">
      <c r="A16756" s="1">
        <v>1917003</v>
      </c>
      <c r="B16756" s="1" t="s">
        <v>18911</v>
      </c>
      <c r="C16756" s="1" t="s">
        <v>223</v>
      </c>
      <c r="E16756" s="1">
        <v>25.3</v>
      </c>
    </row>
    <row r="16757" s="1" customFormat="1" customHeight="1" spans="1:5">
      <c r="A16757" s="1">
        <v>1917004</v>
      </c>
      <c r="B16757" s="1" t="s">
        <v>18912</v>
      </c>
      <c r="C16757" s="1" t="s">
        <v>223</v>
      </c>
      <c r="E16757" s="1">
        <v>26.22</v>
      </c>
    </row>
    <row r="16758" s="1" customFormat="1" customHeight="1" spans="1:5">
      <c r="A16758" s="1">
        <v>1917005</v>
      </c>
      <c r="B16758" s="1" t="s">
        <v>18913</v>
      </c>
      <c r="C16758" s="1" t="s">
        <v>223</v>
      </c>
      <c r="E16758" s="1">
        <v>27.2</v>
      </c>
    </row>
    <row r="16759" s="1" customFormat="1" customHeight="1" spans="1:5">
      <c r="A16759" s="1">
        <v>1917006</v>
      </c>
      <c r="B16759" s="1" t="s">
        <v>18914</v>
      </c>
      <c r="C16759" s="1" t="s">
        <v>223</v>
      </c>
      <c r="E16759" s="1">
        <v>27.72</v>
      </c>
    </row>
    <row r="16760" s="1" customFormat="1" customHeight="1" spans="1:5">
      <c r="A16760" s="1">
        <v>2009619</v>
      </c>
      <c r="B16760" s="1" t="s">
        <v>18915</v>
      </c>
      <c r="C16760" s="1" t="s">
        <v>228</v>
      </c>
      <c r="E16760" s="1">
        <v>111.82</v>
      </c>
    </row>
    <row r="16761" s="1" customFormat="1" customHeight="1" spans="1:5">
      <c r="A16761" s="1">
        <v>2009618</v>
      </c>
      <c r="B16761" s="1" t="s">
        <v>18916</v>
      </c>
      <c r="C16761" s="1" t="s">
        <v>228</v>
      </c>
      <c r="E16761" s="1">
        <v>110.1</v>
      </c>
    </row>
    <row r="16762" s="1" customFormat="1" customHeight="1" spans="1:5">
      <c r="A16762" s="1">
        <v>2003866</v>
      </c>
      <c r="B16762" s="1" t="s">
        <v>18917</v>
      </c>
      <c r="C16762" s="1" t="s">
        <v>228</v>
      </c>
      <c r="E16762" s="1">
        <v>8.24</v>
      </c>
    </row>
    <row r="16763" s="1" customFormat="1" customHeight="1" spans="1:5">
      <c r="A16763" s="1">
        <v>2003867</v>
      </c>
      <c r="B16763" s="1" t="s">
        <v>18918</v>
      </c>
      <c r="C16763" s="1" t="s">
        <v>228</v>
      </c>
      <c r="E16763" s="1">
        <v>15.99</v>
      </c>
    </row>
    <row r="16764" s="1" customFormat="1" customHeight="1" spans="1:5">
      <c r="A16764" s="1">
        <v>2003622</v>
      </c>
      <c r="B16764" s="1" t="s">
        <v>18919</v>
      </c>
      <c r="C16764" s="1" t="s">
        <v>215</v>
      </c>
      <c r="E16764" s="1">
        <v>2351.17</v>
      </c>
    </row>
    <row r="16765" s="1" customFormat="1" customHeight="1" spans="1:5">
      <c r="A16765" s="1">
        <v>2003621</v>
      </c>
      <c r="B16765" s="1" t="s">
        <v>18920</v>
      </c>
      <c r="C16765" s="1" t="s">
        <v>215</v>
      </c>
      <c r="E16765" s="1">
        <v>2259.23</v>
      </c>
    </row>
    <row r="16766" s="1" customFormat="1" customHeight="1" spans="1:5">
      <c r="A16766" s="1">
        <v>2003624</v>
      </c>
      <c r="B16766" s="1" t="s">
        <v>18921</v>
      </c>
      <c r="C16766" s="1" t="s">
        <v>215</v>
      </c>
      <c r="E16766" s="1">
        <v>2717.34</v>
      </c>
    </row>
    <row r="16767" s="1" customFormat="1" customHeight="1" spans="1:5">
      <c r="A16767" s="1">
        <v>2003623</v>
      </c>
      <c r="B16767" s="1" t="s">
        <v>18922</v>
      </c>
      <c r="C16767" s="1" t="s">
        <v>215</v>
      </c>
      <c r="E16767" s="1">
        <v>2614.59</v>
      </c>
    </row>
    <row r="16768" s="1" customFormat="1" customHeight="1" spans="1:5">
      <c r="A16768" s="1">
        <v>2003634</v>
      </c>
      <c r="B16768" s="1" t="s">
        <v>18923</v>
      </c>
      <c r="C16768" s="1" t="s">
        <v>215</v>
      </c>
      <c r="E16768" s="1">
        <v>1705.54</v>
      </c>
    </row>
    <row r="16769" s="1" customFormat="1" customHeight="1" spans="1:5">
      <c r="A16769" s="1">
        <v>2003633</v>
      </c>
      <c r="B16769" s="1" t="s">
        <v>18924</v>
      </c>
      <c r="C16769" s="1" t="s">
        <v>215</v>
      </c>
      <c r="E16769" s="1">
        <v>1613.6</v>
      </c>
    </row>
    <row r="16770" s="1" customFormat="1" customHeight="1" spans="1:5">
      <c r="A16770" s="1">
        <v>2003636</v>
      </c>
      <c r="B16770" s="1" t="s">
        <v>18925</v>
      </c>
      <c r="C16770" s="1" t="s">
        <v>215</v>
      </c>
      <c r="E16770" s="1">
        <v>2071.71</v>
      </c>
    </row>
    <row r="16771" s="1" customFormat="1" customHeight="1" spans="1:5">
      <c r="A16771" s="1">
        <v>2003635</v>
      </c>
      <c r="B16771" s="1" t="s">
        <v>18926</v>
      </c>
      <c r="C16771" s="1" t="s">
        <v>215</v>
      </c>
      <c r="E16771" s="1">
        <v>1968.96</v>
      </c>
    </row>
    <row r="16772" s="1" customFormat="1" customHeight="1" spans="1:5">
      <c r="A16772" s="1">
        <v>2003638</v>
      </c>
      <c r="B16772" s="1" t="s">
        <v>18927</v>
      </c>
      <c r="C16772" s="1" t="s">
        <v>215</v>
      </c>
      <c r="E16772" s="1">
        <v>2442.67</v>
      </c>
    </row>
    <row r="16773" s="1" customFormat="1" customHeight="1" spans="1:5">
      <c r="A16773" s="1">
        <v>2003637</v>
      </c>
      <c r="B16773" s="1" t="s">
        <v>18928</v>
      </c>
      <c r="C16773" s="1" t="s">
        <v>215</v>
      </c>
      <c r="E16773" s="1">
        <v>2328.01</v>
      </c>
    </row>
    <row r="16774" s="1" customFormat="1" customHeight="1" spans="1:5">
      <c r="A16774" s="1">
        <v>2003640</v>
      </c>
      <c r="B16774" s="1" t="s">
        <v>18929</v>
      </c>
      <c r="C16774" s="1" t="s">
        <v>215</v>
      </c>
      <c r="E16774" s="1">
        <v>2808.84</v>
      </c>
    </row>
    <row r="16775" s="1" customFormat="1" customHeight="1" spans="1:5">
      <c r="A16775" s="1">
        <v>2003639</v>
      </c>
      <c r="B16775" s="1" t="s">
        <v>18930</v>
      </c>
      <c r="C16775" s="1" t="s">
        <v>215</v>
      </c>
      <c r="E16775" s="1">
        <v>2683.37</v>
      </c>
    </row>
    <row r="16776" s="1" customFormat="1" customHeight="1" spans="1:5">
      <c r="A16776" s="1">
        <v>2003618</v>
      </c>
      <c r="B16776" s="1" t="s">
        <v>18931</v>
      </c>
      <c r="C16776" s="1" t="s">
        <v>215</v>
      </c>
      <c r="E16776" s="1">
        <v>944.77</v>
      </c>
    </row>
    <row r="16777" s="1" customFormat="1" customHeight="1" spans="1:5">
      <c r="A16777" s="1">
        <v>2003617</v>
      </c>
      <c r="B16777" s="1" t="s">
        <v>18932</v>
      </c>
      <c r="C16777" s="1" t="s">
        <v>215</v>
      </c>
      <c r="E16777" s="1">
        <v>894.15</v>
      </c>
    </row>
    <row r="16778" s="1" customFormat="1" customHeight="1" spans="1:5">
      <c r="A16778" s="1">
        <v>2003620</v>
      </c>
      <c r="B16778" s="1" t="s">
        <v>18933</v>
      </c>
      <c r="C16778" s="1" t="s">
        <v>215</v>
      </c>
      <c r="E16778" s="1">
        <v>1168.27</v>
      </c>
    </row>
    <row r="16779" s="1" customFormat="1" customHeight="1" spans="1:5">
      <c r="A16779" s="1">
        <v>2003619</v>
      </c>
      <c r="B16779" s="1" t="s">
        <v>18934</v>
      </c>
      <c r="C16779" s="1" t="s">
        <v>215</v>
      </c>
      <c r="E16779" s="1">
        <v>1111.11</v>
      </c>
    </row>
    <row r="16780" s="1" customFormat="1" customHeight="1" spans="1:5">
      <c r="A16780" s="1">
        <v>2003626</v>
      </c>
      <c r="B16780" s="1" t="s">
        <v>18935</v>
      </c>
      <c r="C16780" s="1" t="s">
        <v>215</v>
      </c>
      <c r="E16780" s="1">
        <v>879.19</v>
      </c>
    </row>
    <row r="16781" s="1" customFormat="1" customHeight="1" spans="1:5">
      <c r="A16781" s="1">
        <v>2003625</v>
      </c>
      <c r="B16781" s="1" t="s">
        <v>18936</v>
      </c>
      <c r="C16781" s="1" t="s">
        <v>215</v>
      </c>
      <c r="E16781" s="1">
        <v>828.57</v>
      </c>
    </row>
    <row r="16782" s="1" customFormat="1" customHeight="1" spans="1:5">
      <c r="A16782" s="1">
        <v>2003628</v>
      </c>
      <c r="B16782" s="1" t="s">
        <v>18937</v>
      </c>
      <c r="C16782" s="1" t="s">
        <v>215</v>
      </c>
      <c r="E16782" s="1">
        <v>1102.69</v>
      </c>
    </row>
    <row r="16783" s="1" customFormat="1" customHeight="1" spans="1:5">
      <c r="A16783" s="1">
        <v>2003627</v>
      </c>
      <c r="B16783" s="1" t="s">
        <v>18938</v>
      </c>
      <c r="C16783" s="1" t="s">
        <v>215</v>
      </c>
      <c r="E16783" s="1">
        <v>1045.53</v>
      </c>
    </row>
    <row r="16784" s="1" customFormat="1" customHeight="1" spans="1:5">
      <c r="A16784" s="1">
        <v>2003630</v>
      </c>
      <c r="B16784" s="1" t="s">
        <v>18939</v>
      </c>
      <c r="C16784" s="1" t="s">
        <v>215</v>
      </c>
      <c r="E16784" s="1">
        <v>1326.19</v>
      </c>
    </row>
    <row r="16785" s="1" customFormat="1" customHeight="1" spans="1:5">
      <c r="A16785" s="1">
        <v>2003629</v>
      </c>
      <c r="B16785" s="1" t="s">
        <v>18940</v>
      </c>
      <c r="C16785" s="1" t="s">
        <v>215</v>
      </c>
      <c r="E16785" s="1">
        <v>1262.49</v>
      </c>
    </row>
    <row r="16786" s="1" customFormat="1" customHeight="1" spans="1:5">
      <c r="A16786" s="1">
        <v>2003632</v>
      </c>
      <c r="B16786" s="1" t="s">
        <v>18941</v>
      </c>
      <c r="C16786" s="1" t="s">
        <v>215</v>
      </c>
      <c r="E16786" s="1">
        <v>1549.69</v>
      </c>
    </row>
    <row r="16787" s="1" customFormat="1" customHeight="1" spans="1:5">
      <c r="A16787" s="1">
        <v>2003631</v>
      </c>
      <c r="B16787" s="1" t="s">
        <v>18942</v>
      </c>
      <c r="C16787" s="1" t="s">
        <v>215</v>
      </c>
      <c r="E16787" s="1">
        <v>1479.44</v>
      </c>
    </row>
    <row r="16788" s="1" customFormat="1" customHeight="1" spans="1:5">
      <c r="A16788" s="1">
        <v>2003599</v>
      </c>
      <c r="B16788" s="1" t="s">
        <v>18943</v>
      </c>
      <c r="C16788" s="1" t="s">
        <v>215</v>
      </c>
      <c r="E16788" s="1">
        <v>202.72</v>
      </c>
    </row>
    <row r="16789" s="1" customFormat="1" customHeight="1" spans="1:5">
      <c r="A16789" s="1">
        <v>2003598</v>
      </c>
      <c r="B16789" s="1" t="s">
        <v>18944</v>
      </c>
      <c r="C16789" s="1" t="s">
        <v>215</v>
      </c>
      <c r="E16789" s="1">
        <v>183.83</v>
      </c>
    </row>
    <row r="16790" s="1" customFormat="1" customHeight="1" spans="1:5">
      <c r="A16790" s="1">
        <v>2003919</v>
      </c>
      <c r="B16790" s="1" t="s">
        <v>18945</v>
      </c>
      <c r="C16790" s="1" t="s">
        <v>215</v>
      </c>
      <c r="E16790" s="1">
        <v>202.72</v>
      </c>
    </row>
    <row r="16791" s="1" customFormat="1" customHeight="1" spans="1:5">
      <c r="A16791" s="1">
        <v>2003918</v>
      </c>
      <c r="B16791" s="1" t="s">
        <v>18946</v>
      </c>
      <c r="C16791" s="1" t="s">
        <v>215</v>
      </c>
      <c r="E16791" s="1">
        <v>183.83</v>
      </c>
    </row>
    <row r="16792" s="1" customFormat="1" customHeight="1" spans="1:5">
      <c r="A16792" s="1">
        <v>2003601</v>
      </c>
      <c r="B16792" s="1" t="s">
        <v>18947</v>
      </c>
      <c r="C16792" s="1" t="s">
        <v>215</v>
      </c>
      <c r="E16792" s="1">
        <v>254.15</v>
      </c>
    </row>
    <row r="16793" s="1" customFormat="1" customHeight="1" spans="1:5">
      <c r="A16793" s="1">
        <v>2003600</v>
      </c>
      <c r="B16793" s="1" t="s">
        <v>18948</v>
      </c>
      <c r="C16793" s="1" t="s">
        <v>215</v>
      </c>
      <c r="E16793" s="1">
        <v>229.45</v>
      </c>
    </row>
    <row r="16794" s="1" customFormat="1" customHeight="1" spans="1:5">
      <c r="A16794" s="1">
        <v>2003921</v>
      </c>
      <c r="B16794" s="1" t="s">
        <v>18949</v>
      </c>
      <c r="C16794" s="1" t="s">
        <v>215</v>
      </c>
      <c r="E16794" s="1">
        <v>254.15</v>
      </c>
    </row>
    <row r="16795" s="1" customFormat="1" customHeight="1" spans="1:5">
      <c r="A16795" s="1">
        <v>2003920</v>
      </c>
      <c r="B16795" s="1" t="s">
        <v>18950</v>
      </c>
      <c r="C16795" s="1" t="s">
        <v>215</v>
      </c>
      <c r="E16795" s="1">
        <v>229.45</v>
      </c>
    </row>
    <row r="16796" s="1" customFormat="1" customHeight="1" spans="1:5">
      <c r="A16796" s="1">
        <v>2003616</v>
      </c>
      <c r="B16796" s="1" t="s">
        <v>18951</v>
      </c>
      <c r="C16796" s="1" t="s">
        <v>215</v>
      </c>
      <c r="E16796" s="1">
        <v>21.56</v>
      </c>
    </row>
    <row r="16797" s="1" customFormat="1" customHeight="1" spans="1:5">
      <c r="A16797" s="1">
        <v>2003615</v>
      </c>
      <c r="B16797" s="1" t="s">
        <v>18952</v>
      </c>
      <c r="C16797" s="1" t="s">
        <v>215</v>
      </c>
      <c r="E16797" s="1">
        <v>18.89</v>
      </c>
    </row>
    <row r="16798" s="1" customFormat="1" customHeight="1" spans="1:5">
      <c r="A16798" s="1">
        <v>2003927</v>
      </c>
      <c r="B16798" s="1" t="s">
        <v>18953</v>
      </c>
      <c r="C16798" s="1" t="s">
        <v>215</v>
      </c>
      <c r="E16798" s="1">
        <v>22.4</v>
      </c>
    </row>
    <row r="16799" s="1" customFormat="1" customHeight="1" spans="1:5">
      <c r="A16799" s="1">
        <v>2003926</v>
      </c>
      <c r="B16799" s="1" t="s">
        <v>18954</v>
      </c>
      <c r="C16799" s="1" t="s">
        <v>215</v>
      </c>
      <c r="E16799" s="1">
        <v>19.74</v>
      </c>
    </row>
    <row r="16800" s="1" customFormat="1" customHeight="1" spans="1:5">
      <c r="A16800" s="1">
        <v>2003613</v>
      </c>
      <c r="B16800" s="1" t="s">
        <v>18955</v>
      </c>
      <c r="C16800" s="1" t="s">
        <v>215</v>
      </c>
      <c r="E16800" s="1">
        <v>145.38</v>
      </c>
    </row>
    <row r="16801" s="1" customFormat="1" customHeight="1" spans="1:5">
      <c r="A16801" s="1">
        <v>2003612</v>
      </c>
      <c r="B16801" s="1" t="s">
        <v>18956</v>
      </c>
      <c r="C16801" s="1" t="s">
        <v>215</v>
      </c>
      <c r="E16801" s="1">
        <v>133.76</v>
      </c>
    </row>
    <row r="16802" s="1" customFormat="1" customHeight="1" spans="1:5">
      <c r="A16802" s="1">
        <v>2003477</v>
      </c>
      <c r="B16802" s="1" t="s">
        <v>18957</v>
      </c>
      <c r="C16802" s="1" t="s">
        <v>215</v>
      </c>
      <c r="E16802" s="1">
        <v>3746.78</v>
      </c>
    </row>
    <row r="16803" s="1" customFormat="1" customHeight="1" spans="1:5">
      <c r="A16803" s="1">
        <v>2003476</v>
      </c>
      <c r="B16803" s="1" t="s">
        <v>18958</v>
      </c>
      <c r="C16803" s="1" t="s">
        <v>215</v>
      </c>
      <c r="E16803" s="1">
        <v>3469.45</v>
      </c>
    </row>
    <row r="16804" s="1" customFormat="1" customHeight="1" spans="1:5">
      <c r="A16804" s="1">
        <v>2003517</v>
      </c>
      <c r="B16804" s="1" t="s">
        <v>18959</v>
      </c>
      <c r="C16804" s="1" t="s">
        <v>215</v>
      </c>
      <c r="E16804" s="1">
        <v>4076.82</v>
      </c>
    </row>
    <row r="16805" s="1" customFormat="1" customHeight="1" spans="1:5">
      <c r="A16805" s="1">
        <v>2003516</v>
      </c>
      <c r="B16805" s="1" t="s">
        <v>18960</v>
      </c>
      <c r="C16805" s="1" t="s">
        <v>215</v>
      </c>
      <c r="E16805" s="1">
        <v>3810.45</v>
      </c>
    </row>
    <row r="16806" s="1" customFormat="1" customHeight="1" spans="1:5">
      <c r="A16806" s="1">
        <v>2003479</v>
      </c>
      <c r="B16806" s="1" t="s">
        <v>18961</v>
      </c>
      <c r="C16806" s="1" t="s">
        <v>215</v>
      </c>
      <c r="E16806" s="1">
        <v>3704.05</v>
      </c>
    </row>
    <row r="16807" s="1" customFormat="1" customHeight="1" spans="1:5">
      <c r="A16807" s="1">
        <v>2003478</v>
      </c>
      <c r="B16807" s="1" t="s">
        <v>18962</v>
      </c>
      <c r="C16807" s="1" t="s">
        <v>215</v>
      </c>
      <c r="E16807" s="1">
        <v>3438.84</v>
      </c>
    </row>
    <row r="16808" s="1" customFormat="1" customHeight="1" spans="1:5">
      <c r="A16808" s="1">
        <v>2003519</v>
      </c>
      <c r="B16808" s="1" t="s">
        <v>18963</v>
      </c>
      <c r="C16808" s="1" t="s">
        <v>215</v>
      </c>
      <c r="E16808" s="1">
        <v>4034.1</v>
      </c>
    </row>
    <row r="16809" s="1" customFormat="1" customHeight="1" spans="1:5">
      <c r="A16809" s="1">
        <v>2003518</v>
      </c>
      <c r="B16809" s="1" t="s">
        <v>18964</v>
      </c>
      <c r="C16809" s="1" t="s">
        <v>215</v>
      </c>
      <c r="E16809" s="1">
        <v>3779.83</v>
      </c>
    </row>
    <row r="16810" s="1" customFormat="1" customHeight="1" spans="1:5">
      <c r="A16810" s="1">
        <v>2003481</v>
      </c>
      <c r="B16810" s="1" t="s">
        <v>18965</v>
      </c>
      <c r="C16810" s="1" t="s">
        <v>215</v>
      </c>
      <c r="E16810" s="1">
        <v>3661.33</v>
      </c>
    </row>
    <row r="16811" s="1" customFormat="1" customHeight="1" spans="1:5">
      <c r="A16811" s="1">
        <v>2003480</v>
      </c>
      <c r="B16811" s="1" t="s">
        <v>18966</v>
      </c>
      <c r="C16811" s="1" t="s">
        <v>215</v>
      </c>
      <c r="E16811" s="1">
        <v>3408.22</v>
      </c>
    </row>
    <row r="16812" s="1" customFormat="1" customHeight="1" spans="1:5">
      <c r="A16812" s="1">
        <v>2003521</v>
      </c>
      <c r="B16812" s="1" t="s">
        <v>18967</v>
      </c>
      <c r="C16812" s="1" t="s">
        <v>215</v>
      </c>
      <c r="E16812" s="1">
        <v>3991.37</v>
      </c>
    </row>
    <row r="16813" s="1" customFormat="1" customHeight="1" spans="1:5">
      <c r="A16813" s="1">
        <v>2003520</v>
      </c>
      <c r="B16813" s="1" t="s">
        <v>18968</v>
      </c>
      <c r="C16813" s="1" t="s">
        <v>215</v>
      </c>
      <c r="E16813" s="1">
        <v>3749.21</v>
      </c>
    </row>
    <row r="16814" s="1" customFormat="1" customHeight="1" spans="1:5">
      <c r="A16814" s="1">
        <v>2003483</v>
      </c>
      <c r="B16814" s="1" t="s">
        <v>18969</v>
      </c>
      <c r="C16814" s="1" t="s">
        <v>215</v>
      </c>
      <c r="E16814" s="1">
        <v>3618.61</v>
      </c>
    </row>
    <row r="16815" s="1" customFormat="1" customHeight="1" spans="1:5">
      <c r="A16815" s="1">
        <v>2003482</v>
      </c>
      <c r="B16815" s="1" t="s">
        <v>18970</v>
      </c>
      <c r="C16815" s="1" t="s">
        <v>215</v>
      </c>
      <c r="E16815" s="1">
        <v>3377.6</v>
      </c>
    </row>
    <row r="16816" s="1" customFormat="1" customHeight="1" spans="1:5">
      <c r="A16816" s="1">
        <v>2003523</v>
      </c>
      <c r="B16816" s="1" t="s">
        <v>18971</v>
      </c>
      <c r="C16816" s="1" t="s">
        <v>215</v>
      </c>
      <c r="E16816" s="1">
        <v>3948.65</v>
      </c>
    </row>
    <row r="16817" s="1" customFormat="1" customHeight="1" spans="1:5">
      <c r="A16817" s="1">
        <v>2003522</v>
      </c>
      <c r="B16817" s="1" t="s">
        <v>18972</v>
      </c>
      <c r="C16817" s="1" t="s">
        <v>215</v>
      </c>
      <c r="E16817" s="1">
        <v>3718.6</v>
      </c>
    </row>
    <row r="16818" s="1" customFormat="1" customHeight="1" spans="1:5">
      <c r="A16818" s="1">
        <v>2003485</v>
      </c>
      <c r="B16818" s="1" t="s">
        <v>18973</v>
      </c>
      <c r="C16818" s="1" t="s">
        <v>215</v>
      </c>
      <c r="E16818" s="1">
        <v>4833.49</v>
      </c>
    </row>
    <row r="16819" s="1" customFormat="1" customHeight="1" spans="1:5">
      <c r="A16819" s="1">
        <v>2003484</v>
      </c>
      <c r="B16819" s="1" t="s">
        <v>18974</v>
      </c>
      <c r="C16819" s="1" t="s">
        <v>215</v>
      </c>
      <c r="E16819" s="1">
        <v>4489.57</v>
      </c>
    </row>
    <row r="16820" s="1" customFormat="1" customHeight="1" spans="1:5">
      <c r="A16820" s="1">
        <v>2003525</v>
      </c>
      <c r="B16820" s="1" t="s">
        <v>18975</v>
      </c>
      <c r="C16820" s="1" t="s">
        <v>215</v>
      </c>
      <c r="E16820" s="1">
        <v>5163.54</v>
      </c>
    </row>
    <row r="16821" s="1" customFormat="1" customHeight="1" spans="1:5">
      <c r="A16821" s="1">
        <v>2003524</v>
      </c>
      <c r="B16821" s="1" t="s">
        <v>18976</v>
      </c>
      <c r="C16821" s="1" t="s">
        <v>215</v>
      </c>
      <c r="E16821" s="1">
        <v>4830.57</v>
      </c>
    </row>
    <row r="16822" s="1" customFormat="1" customHeight="1" spans="1:5">
      <c r="A16822" s="1">
        <v>2003487</v>
      </c>
      <c r="B16822" s="1" t="s">
        <v>18977</v>
      </c>
      <c r="C16822" s="1" t="s">
        <v>215</v>
      </c>
      <c r="E16822" s="1">
        <v>4790.77</v>
      </c>
    </row>
    <row r="16823" s="1" customFormat="1" customHeight="1" spans="1:5">
      <c r="A16823" s="1">
        <v>2003486</v>
      </c>
      <c r="B16823" s="1" t="s">
        <v>18978</v>
      </c>
      <c r="C16823" s="1" t="s">
        <v>215</v>
      </c>
      <c r="E16823" s="1">
        <v>4458.96</v>
      </c>
    </row>
    <row r="16824" s="1" customFormat="1" customHeight="1" spans="1:5">
      <c r="A16824" s="1">
        <v>2003527</v>
      </c>
      <c r="B16824" s="1" t="s">
        <v>18979</v>
      </c>
      <c r="C16824" s="1" t="s">
        <v>215</v>
      </c>
      <c r="E16824" s="1">
        <v>5120.81</v>
      </c>
    </row>
    <row r="16825" s="1" customFormat="1" customHeight="1" spans="1:5">
      <c r="A16825" s="1">
        <v>2003526</v>
      </c>
      <c r="B16825" s="1" t="s">
        <v>18980</v>
      </c>
      <c r="C16825" s="1" t="s">
        <v>215</v>
      </c>
      <c r="E16825" s="1">
        <v>4799.95</v>
      </c>
    </row>
    <row r="16826" s="1" customFormat="1" customHeight="1" spans="1:5">
      <c r="A16826" s="1">
        <v>2003489</v>
      </c>
      <c r="B16826" s="1" t="s">
        <v>18981</v>
      </c>
      <c r="C16826" s="1" t="s">
        <v>215</v>
      </c>
      <c r="E16826" s="1">
        <v>4748.04</v>
      </c>
    </row>
    <row r="16827" s="1" customFormat="1" customHeight="1" spans="1:5">
      <c r="A16827" s="1">
        <v>2003488</v>
      </c>
      <c r="B16827" s="1" t="s">
        <v>18982</v>
      </c>
      <c r="C16827" s="1" t="s">
        <v>215</v>
      </c>
      <c r="E16827" s="1">
        <v>4428.34</v>
      </c>
    </row>
    <row r="16828" s="1" customFormat="1" customHeight="1" spans="1:5">
      <c r="A16828" s="1">
        <v>2003529</v>
      </c>
      <c r="B16828" s="1" t="s">
        <v>18983</v>
      </c>
      <c r="C16828" s="1" t="s">
        <v>215</v>
      </c>
      <c r="E16828" s="1">
        <v>5078.09</v>
      </c>
    </row>
    <row r="16829" s="1" customFormat="1" customHeight="1" spans="1:5">
      <c r="A16829" s="1">
        <v>2003528</v>
      </c>
      <c r="B16829" s="1" t="s">
        <v>18984</v>
      </c>
      <c r="C16829" s="1" t="s">
        <v>215</v>
      </c>
      <c r="E16829" s="1">
        <v>4769.33</v>
      </c>
    </row>
    <row r="16830" s="1" customFormat="1" customHeight="1" spans="1:5">
      <c r="A16830" s="1">
        <v>2003491</v>
      </c>
      <c r="B16830" s="1" t="s">
        <v>18985</v>
      </c>
      <c r="C16830" s="1" t="s">
        <v>215</v>
      </c>
      <c r="E16830" s="1">
        <v>4705.32</v>
      </c>
    </row>
    <row r="16831" s="1" customFormat="1" customHeight="1" spans="1:5">
      <c r="A16831" s="1">
        <v>2003490</v>
      </c>
      <c r="B16831" s="1" t="s">
        <v>18986</v>
      </c>
      <c r="C16831" s="1" t="s">
        <v>215</v>
      </c>
      <c r="E16831" s="1">
        <v>4397.73</v>
      </c>
    </row>
    <row r="16832" s="1" customFormat="1" customHeight="1" spans="1:5">
      <c r="A16832" s="1">
        <v>2003531</v>
      </c>
      <c r="B16832" s="1" t="s">
        <v>18987</v>
      </c>
      <c r="C16832" s="1" t="s">
        <v>215</v>
      </c>
      <c r="E16832" s="1">
        <v>5035.36</v>
      </c>
    </row>
    <row r="16833" s="1" customFormat="1" customHeight="1" spans="1:5">
      <c r="A16833" s="1">
        <v>2003530</v>
      </c>
      <c r="B16833" s="1" t="s">
        <v>18988</v>
      </c>
      <c r="C16833" s="1" t="s">
        <v>215</v>
      </c>
      <c r="E16833" s="1">
        <v>4738.72</v>
      </c>
    </row>
    <row r="16834" s="1" customFormat="1" customHeight="1" spans="1:5">
      <c r="A16834" s="1">
        <v>2003493</v>
      </c>
      <c r="B16834" s="1" t="s">
        <v>18989</v>
      </c>
      <c r="C16834" s="1" t="s">
        <v>215</v>
      </c>
      <c r="E16834" s="1">
        <v>5762.11</v>
      </c>
    </row>
    <row r="16835" s="1" customFormat="1" customHeight="1" spans="1:5">
      <c r="A16835" s="1">
        <v>2003492</v>
      </c>
      <c r="B16835" s="1" t="s">
        <v>18990</v>
      </c>
      <c r="C16835" s="1" t="s">
        <v>215</v>
      </c>
      <c r="E16835" s="1">
        <v>5351.59</v>
      </c>
    </row>
    <row r="16836" s="1" customFormat="1" customHeight="1" spans="1:5">
      <c r="A16836" s="1">
        <v>2003533</v>
      </c>
      <c r="B16836" s="1" t="s">
        <v>18991</v>
      </c>
      <c r="C16836" s="1" t="s">
        <v>215</v>
      </c>
      <c r="E16836" s="1">
        <v>6092.15</v>
      </c>
    </row>
    <row r="16837" s="1" customFormat="1" customHeight="1" spans="1:5">
      <c r="A16837" s="1">
        <v>2003532</v>
      </c>
      <c r="B16837" s="1" t="s">
        <v>18992</v>
      </c>
      <c r="C16837" s="1" t="s">
        <v>215</v>
      </c>
      <c r="E16837" s="1">
        <v>5692.59</v>
      </c>
    </row>
    <row r="16838" s="1" customFormat="1" customHeight="1" spans="1:5">
      <c r="A16838" s="1">
        <v>2003495</v>
      </c>
      <c r="B16838" s="1" t="s">
        <v>18993</v>
      </c>
      <c r="C16838" s="1" t="s">
        <v>215</v>
      </c>
      <c r="E16838" s="1">
        <v>5719.38</v>
      </c>
    </row>
    <row r="16839" s="1" customFormat="1" customHeight="1" spans="1:5">
      <c r="A16839" s="1">
        <v>2003494</v>
      </c>
      <c r="B16839" s="1" t="s">
        <v>18994</v>
      </c>
      <c r="C16839" s="1" t="s">
        <v>215</v>
      </c>
      <c r="E16839" s="1">
        <v>5320.98</v>
      </c>
    </row>
    <row r="16840" s="1" customFormat="1" customHeight="1" spans="1:5">
      <c r="A16840" s="1">
        <v>2003535</v>
      </c>
      <c r="B16840" s="1" t="s">
        <v>18995</v>
      </c>
      <c r="C16840" s="1" t="s">
        <v>215</v>
      </c>
      <c r="E16840" s="1">
        <v>6049.43</v>
      </c>
    </row>
    <row r="16841" s="1" customFormat="1" customHeight="1" spans="1:5">
      <c r="A16841" s="1">
        <v>2003534</v>
      </c>
      <c r="B16841" s="1" t="s">
        <v>18996</v>
      </c>
      <c r="C16841" s="1" t="s">
        <v>215</v>
      </c>
      <c r="E16841" s="1">
        <v>5661.97</v>
      </c>
    </row>
    <row r="16842" s="1" customFormat="1" customHeight="1" spans="1:5">
      <c r="A16842" s="1">
        <v>2003497</v>
      </c>
      <c r="B16842" s="1" t="s">
        <v>18997</v>
      </c>
      <c r="C16842" s="1" t="s">
        <v>215</v>
      </c>
      <c r="E16842" s="1">
        <v>5676.66</v>
      </c>
    </row>
    <row r="16843" s="1" customFormat="1" customHeight="1" spans="1:5">
      <c r="A16843" s="1">
        <v>2003496</v>
      </c>
      <c r="B16843" s="1" t="s">
        <v>18998</v>
      </c>
      <c r="C16843" s="1" t="s">
        <v>215</v>
      </c>
      <c r="E16843" s="1">
        <v>5290.36</v>
      </c>
    </row>
    <row r="16844" s="1" customFormat="1" customHeight="1" spans="1:5">
      <c r="A16844" s="1">
        <v>2003537</v>
      </c>
      <c r="B16844" s="1" t="s">
        <v>18999</v>
      </c>
      <c r="C16844" s="1" t="s">
        <v>215</v>
      </c>
      <c r="E16844" s="1">
        <v>6006.7</v>
      </c>
    </row>
    <row r="16845" s="1" customFormat="1" customHeight="1" spans="1:5">
      <c r="A16845" s="1">
        <v>2003536</v>
      </c>
      <c r="B16845" s="1" t="s">
        <v>19000</v>
      </c>
      <c r="C16845" s="1" t="s">
        <v>215</v>
      </c>
      <c r="E16845" s="1">
        <v>5631.36</v>
      </c>
    </row>
    <row r="16846" s="1" customFormat="1" customHeight="1" spans="1:5">
      <c r="A16846" s="1">
        <v>2003499</v>
      </c>
      <c r="B16846" s="1" t="s">
        <v>19001</v>
      </c>
      <c r="C16846" s="1" t="s">
        <v>215</v>
      </c>
      <c r="E16846" s="1">
        <v>5633.94</v>
      </c>
    </row>
    <row r="16847" s="1" customFormat="1" customHeight="1" spans="1:5">
      <c r="A16847" s="1">
        <v>2003498</v>
      </c>
      <c r="B16847" s="1" t="s">
        <v>19002</v>
      </c>
      <c r="C16847" s="1" t="s">
        <v>215</v>
      </c>
      <c r="E16847" s="1">
        <v>5259.75</v>
      </c>
    </row>
    <row r="16848" s="1" customFormat="1" customHeight="1" spans="1:5">
      <c r="A16848" s="1">
        <v>2003539</v>
      </c>
      <c r="B16848" s="1" t="s">
        <v>19003</v>
      </c>
      <c r="C16848" s="1" t="s">
        <v>215</v>
      </c>
      <c r="E16848" s="1">
        <v>5921.26</v>
      </c>
    </row>
    <row r="16849" s="1" customFormat="1" customHeight="1" spans="1:5">
      <c r="A16849" s="1">
        <v>2003538</v>
      </c>
      <c r="B16849" s="1" t="s">
        <v>19004</v>
      </c>
      <c r="C16849" s="1" t="s">
        <v>215</v>
      </c>
      <c r="E16849" s="1">
        <v>5570.12</v>
      </c>
    </row>
    <row r="16850" s="1" customFormat="1" customHeight="1" spans="1:5">
      <c r="A16850" s="1">
        <v>2003501</v>
      </c>
      <c r="B16850" s="1" t="s">
        <v>19005</v>
      </c>
      <c r="C16850" s="1" t="s">
        <v>215</v>
      </c>
      <c r="E16850" s="1">
        <v>6901.3</v>
      </c>
    </row>
    <row r="16851" s="1" customFormat="1" customHeight="1" spans="1:5">
      <c r="A16851" s="1">
        <v>2003500</v>
      </c>
      <c r="B16851" s="1" t="s">
        <v>19006</v>
      </c>
      <c r="C16851" s="1" t="s">
        <v>215</v>
      </c>
      <c r="E16851" s="1">
        <v>6424.2</v>
      </c>
    </row>
    <row r="16852" s="1" customFormat="1" customHeight="1" spans="1:5">
      <c r="A16852" s="1">
        <v>2003541</v>
      </c>
      <c r="B16852" s="1" t="s">
        <v>19007</v>
      </c>
      <c r="C16852" s="1" t="s">
        <v>215</v>
      </c>
      <c r="E16852" s="1">
        <v>7231.35</v>
      </c>
    </row>
    <row r="16853" s="1" customFormat="1" customHeight="1" spans="1:5">
      <c r="A16853" s="1">
        <v>2003540</v>
      </c>
      <c r="B16853" s="1" t="s">
        <v>19008</v>
      </c>
      <c r="C16853" s="1" t="s">
        <v>215</v>
      </c>
      <c r="E16853" s="1">
        <v>6765.19</v>
      </c>
    </row>
    <row r="16854" s="1" customFormat="1" customHeight="1" spans="1:5">
      <c r="A16854" s="1">
        <v>2003503</v>
      </c>
      <c r="B16854" s="1" t="s">
        <v>19009</v>
      </c>
      <c r="C16854" s="1" t="s">
        <v>215</v>
      </c>
      <c r="E16854" s="1">
        <v>6858.58</v>
      </c>
    </row>
    <row r="16855" s="1" customFormat="1" customHeight="1" spans="1:5">
      <c r="A16855" s="1">
        <v>2003502</v>
      </c>
      <c r="B16855" s="1" t="s">
        <v>19010</v>
      </c>
      <c r="C16855" s="1" t="s">
        <v>215</v>
      </c>
      <c r="E16855" s="1">
        <v>6393.58</v>
      </c>
    </row>
    <row r="16856" s="1" customFormat="1" customHeight="1" spans="1:5">
      <c r="A16856" s="1">
        <v>2003543</v>
      </c>
      <c r="B16856" s="1" t="s">
        <v>19011</v>
      </c>
      <c r="C16856" s="1" t="s">
        <v>215</v>
      </c>
      <c r="E16856" s="1">
        <v>7188.62</v>
      </c>
    </row>
    <row r="16857" s="1" customFormat="1" customHeight="1" spans="1:5">
      <c r="A16857" s="1">
        <v>2003542</v>
      </c>
      <c r="B16857" s="1" t="s">
        <v>19012</v>
      </c>
      <c r="C16857" s="1" t="s">
        <v>215</v>
      </c>
      <c r="E16857" s="1">
        <v>6734.57</v>
      </c>
    </row>
    <row r="16858" s="1" customFormat="1" customHeight="1" spans="1:5">
      <c r="A16858" s="1">
        <v>2003505</v>
      </c>
      <c r="B16858" s="1" t="s">
        <v>19013</v>
      </c>
      <c r="C16858" s="1" t="s">
        <v>215</v>
      </c>
      <c r="E16858" s="1">
        <v>6815.85</v>
      </c>
    </row>
    <row r="16859" s="1" customFormat="1" customHeight="1" spans="1:5">
      <c r="A16859" s="1">
        <v>2003504</v>
      </c>
      <c r="B16859" s="1" t="s">
        <v>19014</v>
      </c>
      <c r="C16859" s="1" t="s">
        <v>215</v>
      </c>
      <c r="E16859" s="1">
        <v>6362.96</v>
      </c>
    </row>
    <row r="16860" s="1" customFormat="1" customHeight="1" spans="1:5">
      <c r="A16860" s="1">
        <v>2003545</v>
      </c>
      <c r="B16860" s="1" t="s">
        <v>19015</v>
      </c>
      <c r="C16860" s="1" t="s">
        <v>215</v>
      </c>
      <c r="E16860" s="1">
        <v>7145.9</v>
      </c>
    </row>
    <row r="16861" s="1" customFormat="1" customHeight="1" spans="1:5">
      <c r="A16861" s="1">
        <v>2003544</v>
      </c>
      <c r="B16861" s="1" t="s">
        <v>19016</v>
      </c>
      <c r="C16861" s="1" t="s">
        <v>215</v>
      </c>
      <c r="E16861" s="1">
        <v>6703.96</v>
      </c>
    </row>
    <row r="16862" s="1" customFormat="1" customHeight="1" spans="1:5">
      <c r="A16862" s="1">
        <v>2003507</v>
      </c>
      <c r="B16862" s="1" t="s">
        <v>19017</v>
      </c>
      <c r="C16862" s="1" t="s">
        <v>215</v>
      </c>
      <c r="E16862" s="1">
        <v>6773.13</v>
      </c>
    </row>
    <row r="16863" s="1" customFormat="1" customHeight="1" spans="1:5">
      <c r="A16863" s="1">
        <v>2003506</v>
      </c>
      <c r="B16863" s="1" t="s">
        <v>19018</v>
      </c>
      <c r="C16863" s="1" t="s">
        <v>215</v>
      </c>
      <c r="E16863" s="1">
        <v>6332.35</v>
      </c>
    </row>
    <row r="16864" s="1" customFormat="1" customHeight="1" spans="1:5">
      <c r="A16864" s="1">
        <v>2003547</v>
      </c>
      <c r="B16864" s="1" t="s">
        <v>19019</v>
      </c>
      <c r="C16864" s="1" t="s">
        <v>215</v>
      </c>
      <c r="E16864" s="1">
        <v>7103.17</v>
      </c>
    </row>
    <row r="16865" s="1" customFormat="1" customHeight="1" spans="1:5">
      <c r="A16865" s="1">
        <v>2003546</v>
      </c>
      <c r="B16865" s="1" t="s">
        <v>19020</v>
      </c>
      <c r="C16865" s="1" t="s">
        <v>215</v>
      </c>
      <c r="E16865" s="1">
        <v>6673.34</v>
      </c>
    </row>
    <row r="16866" s="1" customFormat="1" customHeight="1" spans="1:5">
      <c r="A16866" s="1">
        <v>2003509</v>
      </c>
      <c r="B16866" s="1" t="s">
        <v>19021</v>
      </c>
      <c r="C16866" s="1" t="s">
        <v>215</v>
      </c>
      <c r="E16866" s="1">
        <v>7872.04</v>
      </c>
    </row>
    <row r="16867" s="1" customFormat="1" customHeight="1" spans="1:5">
      <c r="A16867" s="1">
        <v>2003508</v>
      </c>
      <c r="B16867" s="1" t="s">
        <v>19022</v>
      </c>
      <c r="C16867" s="1" t="s">
        <v>215</v>
      </c>
      <c r="E16867" s="1">
        <v>7328.34</v>
      </c>
    </row>
    <row r="16868" s="1" customFormat="1" customHeight="1" spans="1:5">
      <c r="A16868" s="1">
        <v>2003549</v>
      </c>
      <c r="B16868" s="1" t="s">
        <v>19023</v>
      </c>
      <c r="C16868" s="1" t="s">
        <v>215</v>
      </c>
      <c r="E16868" s="1">
        <v>8202.08</v>
      </c>
    </row>
    <row r="16869" s="1" customFormat="1" customHeight="1" spans="1:5">
      <c r="A16869" s="1">
        <v>2003548</v>
      </c>
      <c r="B16869" s="1" t="s">
        <v>19024</v>
      </c>
      <c r="C16869" s="1" t="s">
        <v>215</v>
      </c>
      <c r="E16869" s="1">
        <v>7669.33</v>
      </c>
    </row>
    <row r="16870" s="1" customFormat="1" customHeight="1" spans="1:5">
      <c r="A16870" s="1">
        <v>2003511</v>
      </c>
      <c r="B16870" s="1" t="s">
        <v>19025</v>
      </c>
      <c r="C16870" s="1" t="s">
        <v>215</v>
      </c>
      <c r="E16870" s="1">
        <v>7829.31</v>
      </c>
    </row>
    <row r="16871" s="1" customFormat="1" customHeight="1" spans="1:5">
      <c r="A16871" s="1">
        <v>2003510</v>
      </c>
      <c r="B16871" s="1" t="s">
        <v>19026</v>
      </c>
      <c r="C16871" s="1" t="s">
        <v>215</v>
      </c>
      <c r="E16871" s="1">
        <v>7297.72</v>
      </c>
    </row>
    <row r="16872" s="1" customFormat="1" customHeight="1" spans="1:5">
      <c r="A16872" s="1">
        <v>2003551</v>
      </c>
      <c r="B16872" s="1" t="s">
        <v>19027</v>
      </c>
      <c r="C16872" s="1" t="s">
        <v>215</v>
      </c>
      <c r="E16872" s="1">
        <v>8159.36</v>
      </c>
    </row>
    <row r="16873" s="1" customFormat="1" customHeight="1" spans="1:5">
      <c r="A16873" s="1">
        <v>2003550</v>
      </c>
      <c r="B16873" s="1" t="s">
        <v>19028</v>
      </c>
      <c r="C16873" s="1" t="s">
        <v>215</v>
      </c>
      <c r="E16873" s="1">
        <v>7638.71</v>
      </c>
    </row>
    <row r="16874" s="1" customFormat="1" customHeight="1" spans="1:5">
      <c r="A16874" s="1">
        <v>2003513</v>
      </c>
      <c r="B16874" s="1" t="s">
        <v>19029</v>
      </c>
      <c r="C16874" s="1" t="s">
        <v>215</v>
      </c>
      <c r="E16874" s="1">
        <v>7786.59</v>
      </c>
    </row>
    <row r="16875" s="1" customFormat="1" customHeight="1" spans="1:5">
      <c r="A16875" s="1">
        <v>2003512</v>
      </c>
      <c r="B16875" s="1" t="s">
        <v>19030</v>
      </c>
      <c r="C16875" s="1" t="s">
        <v>215</v>
      </c>
      <c r="E16875" s="1">
        <v>7267.1</v>
      </c>
    </row>
    <row r="16876" s="1" customFormat="1" customHeight="1" spans="1:5">
      <c r="A16876" s="1">
        <v>2003553</v>
      </c>
      <c r="B16876" s="1" t="s">
        <v>19031</v>
      </c>
      <c r="C16876" s="1" t="s">
        <v>215</v>
      </c>
      <c r="E16876" s="1">
        <v>8116.63</v>
      </c>
    </row>
    <row r="16877" s="1" customFormat="1" customHeight="1" spans="1:5">
      <c r="A16877" s="1">
        <v>2003552</v>
      </c>
      <c r="B16877" s="1" t="s">
        <v>19032</v>
      </c>
      <c r="C16877" s="1" t="s">
        <v>215</v>
      </c>
      <c r="E16877" s="1">
        <v>7608.1</v>
      </c>
    </row>
    <row r="16878" s="1" customFormat="1" customHeight="1" spans="1:5">
      <c r="A16878" s="1">
        <v>2003515</v>
      </c>
      <c r="B16878" s="1" t="s">
        <v>19033</v>
      </c>
      <c r="C16878" s="1" t="s">
        <v>215</v>
      </c>
      <c r="E16878" s="1">
        <v>7743.87</v>
      </c>
    </row>
    <row r="16879" s="1" customFormat="1" customHeight="1" spans="1:5">
      <c r="A16879" s="1">
        <v>2003514</v>
      </c>
      <c r="B16879" s="1" t="s">
        <v>19034</v>
      </c>
      <c r="C16879" s="1" t="s">
        <v>215</v>
      </c>
      <c r="E16879" s="1">
        <v>7236.49</v>
      </c>
    </row>
    <row r="16880" s="1" customFormat="1" customHeight="1" spans="1:5">
      <c r="A16880" s="1">
        <v>2003555</v>
      </c>
      <c r="B16880" s="1" t="s">
        <v>19035</v>
      </c>
      <c r="C16880" s="1" t="s">
        <v>215</v>
      </c>
      <c r="E16880" s="1">
        <v>8073.91</v>
      </c>
    </row>
    <row r="16881" s="1" customFormat="1" customHeight="1" spans="1:5">
      <c r="A16881" s="1">
        <v>2003554</v>
      </c>
      <c r="B16881" s="1" t="s">
        <v>19036</v>
      </c>
      <c r="C16881" s="1" t="s">
        <v>215</v>
      </c>
      <c r="E16881" s="1">
        <v>7577.48</v>
      </c>
    </row>
    <row r="16882" s="1" customFormat="1" customHeight="1" spans="1:5">
      <c r="A16882" s="1">
        <v>2003728</v>
      </c>
      <c r="B16882" s="1" t="s">
        <v>19037</v>
      </c>
      <c r="C16882" s="1" t="s">
        <v>215</v>
      </c>
      <c r="E16882" s="1">
        <v>3480.31</v>
      </c>
    </row>
    <row r="16883" s="1" customFormat="1" customHeight="1" spans="1:5">
      <c r="A16883" s="1">
        <v>2003727</v>
      </c>
      <c r="B16883" s="1" t="s">
        <v>19038</v>
      </c>
      <c r="C16883" s="1" t="s">
        <v>215</v>
      </c>
      <c r="E16883" s="1">
        <v>3206.66</v>
      </c>
    </row>
    <row r="16884" s="1" customFormat="1" customHeight="1" spans="1:5">
      <c r="A16884" s="1">
        <v>2003730</v>
      </c>
      <c r="B16884" s="1" t="s">
        <v>19039</v>
      </c>
      <c r="C16884" s="1" t="s">
        <v>215</v>
      </c>
      <c r="E16884" s="1">
        <v>3437.58</v>
      </c>
    </row>
    <row r="16885" s="1" customFormat="1" customHeight="1" spans="1:5">
      <c r="A16885" s="1">
        <v>2003729</v>
      </c>
      <c r="B16885" s="1" t="s">
        <v>19040</v>
      </c>
      <c r="C16885" s="1" t="s">
        <v>215</v>
      </c>
      <c r="E16885" s="1">
        <v>3176.05</v>
      </c>
    </row>
    <row r="16886" s="1" customFormat="1" customHeight="1" spans="1:5">
      <c r="A16886" s="1">
        <v>2003732</v>
      </c>
      <c r="B16886" s="1" t="s">
        <v>19041</v>
      </c>
      <c r="C16886" s="1" t="s">
        <v>215</v>
      </c>
      <c r="E16886" s="1">
        <v>3399.13</v>
      </c>
    </row>
    <row r="16887" s="1" customFormat="1" customHeight="1" spans="1:5">
      <c r="A16887" s="1">
        <v>2003731</v>
      </c>
      <c r="B16887" s="1" t="s">
        <v>19042</v>
      </c>
      <c r="C16887" s="1" t="s">
        <v>215</v>
      </c>
      <c r="E16887" s="1">
        <v>3148.49</v>
      </c>
    </row>
    <row r="16888" s="1" customFormat="1" customHeight="1" spans="1:5">
      <c r="A16888" s="1">
        <v>2003734</v>
      </c>
      <c r="B16888" s="1" t="s">
        <v>19043</v>
      </c>
      <c r="C16888" s="1" t="s">
        <v>215</v>
      </c>
      <c r="E16888" s="1">
        <v>3352.13</v>
      </c>
    </row>
    <row r="16889" s="1" customFormat="1" customHeight="1" spans="1:5">
      <c r="A16889" s="1">
        <v>2003733</v>
      </c>
      <c r="B16889" s="1" t="s">
        <v>19044</v>
      </c>
      <c r="C16889" s="1" t="s">
        <v>215</v>
      </c>
      <c r="E16889" s="1">
        <v>3114.82</v>
      </c>
    </row>
    <row r="16890" s="1" customFormat="1" customHeight="1" spans="1:5">
      <c r="A16890" s="1">
        <v>2003736</v>
      </c>
      <c r="B16890" s="1" t="s">
        <v>19045</v>
      </c>
      <c r="C16890" s="1" t="s">
        <v>215</v>
      </c>
      <c r="E16890" s="1">
        <v>4567.02</v>
      </c>
    </row>
    <row r="16891" s="1" customFormat="1" customHeight="1" spans="1:5">
      <c r="A16891" s="1">
        <v>2003735</v>
      </c>
      <c r="B16891" s="1" t="s">
        <v>19046</v>
      </c>
      <c r="C16891" s="1" t="s">
        <v>215</v>
      </c>
      <c r="E16891" s="1">
        <v>4226.79</v>
      </c>
    </row>
    <row r="16892" s="1" customFormat="1" customHeight="1" spans="1:5">
      <c r="A16892" s="1">
        <v>2003738</v>
      </c>
      <c r="B16892" s="1" t="s">
        <v>19047</v>
      </c>
      <c r="C16892" s="1" t="s">
        <v>215</v>
      </c>
      <c r="E16892" s="1">
        <v>4524.3</v>
      </c>
    </row>
    <row r="16893" s="1" customFormat="1" customHeight="1" spans="1:5">
      <c r="A16893" s="1">
        <v>2003737</v>
      </c>
      <c r="B16893" s="1" t="s">
        <v>19048</v>
      </c>
      <c r="C16893" s="1" t="s">
        <v>215</v>
      </c>
      <c r="E16893" s="1">
        <v>4196.17</v>
      </c>
    </row>
    <row r="16894" s="1" customFormat="1" customHeight="1" spans="1:5">
      <c r="A16894" s="1">
        <v>2003740</v>
      </c>
      <c r="B16894" s="1" t="s">
        <v>19049</v>
      </c>
      <c r="C16894" s="1" t="s">
        <v>215</v>
      </c>
      <c r="E16894" s="1">
        <v>4485.84</v>
      </c>
    </row>
    <row r="16895" s="1" customFormat="1" customHeight="1" spans="1:5">
      <c r="A16895" s="1">
        <v>2003739</v>
      </c>
      <c r="B16895" s="1" t="s">
        <v>19050</v>
      </c>
      <c r="C16895" s="1" t="s">
        <v>215</v>
      </c>
      <c r="E16895" s="1">
        <v>4168.62</v>
      </c>
    </row>
    <row r="16896" s="1" customFormat="1" customHeight="1" spans="1:5">
      <c r="A16896" s="1">
        <v>2003742</v>
      </c>
      <c r="B16896" s="1" t="s">
        <v>19051</v>
      </c>
      <c r="C16896" s="1" t="s">
        <v>215</v>
      </c>
      <c r="E16896" s="1">
        <v>4609.74</v>
      </c>
    </row>
    <row r="16897" s="1" customFormat="1" customHeight="1" spans="1:5">
      <c r="A16897" s="1">
        <v>2003741</v>
      </c>
      <c r="B16897" s="1" t="s">
        <v>19052</v>
      </c>
      <c r="C16897" s="1" t="s">
        <v>215</v>
      </c>
      <c r="E16897" s="1">
        <v>4257.4</v>
      </c>
    </row>
    <row r="16898" s="1" customFormat="1" customHeight="1" spans="1:5">
      <c r="A16898" s="1">
        <v>2003744</v>
      </c>
      <c r="B16898" s="1" t="s">
        <v>19053</v>
      </c>
      <c r="C16898" s="1" t="s">
        <v>215</v>
      </c>
      <c r="E16898" s="1">
        <v>5495.64</v>
      </c>
    </row>
    <row r="16899" s="1" customFormat="1" customHeight="1" spans="1:5">
      <c r="A16899" s="1">
        <v>2003743</v>
      </c>
      <c r="B16899" s="1" t="s">
        <v>19054</v>
      </c>
      <c r="C16899" s="1" t="s">
        <v>215</v>
      </c>
      <c r="E16899" s="1">
        <v>5088.81</v>
      </c>
    </row>
    <row r="16900" s="1" customFormat="1" customHeight="1" spans="1:5">
      <c r="A16900" s="1">
        <v>2003746</v>
      </c>
      <c r="B16900" s="1" t="s">
        <v>19055</v>
      </c>
      <c r="C16900" s="1" t="s">
        <v>215</v>
      </c>
      <c r="E16900" s="1">
        <v>5452.91</v>
      </c>
    </row>
    <row r="16901" s="1" customFormat="1" customHeight="1" spans="1:5">
      <c r="A16901" s="1">
        <v>2003745</v>
      </c>
      <c r="B16901" s="1" t="s">
        <v>19056</v>
      </c>
      <c r="C16901" s="1" t="s">
        <v>215</v>
      </c>
      <c r="E16901" s="1">
        <v>5058.19</v>
      </c>
    </row>
    <row r="16902" s="1" customFormat="1" customHeight="1" spans="1:5">
      <c r="A16902" s="1">
        <v>2003748</v>
      </c>
      <c r="B16902" s="1" t="s">
        <v>19057</v>
      </c>
      <c r="C16902" s="1" t="s">
        <v>215</v>
      </c>
      <c r="E16902" s="1">
        <v>5414.46</v>
      </c>
    </row>
    <row r="16903" s="1" customFormat="1" customHeight="1" spans="1:5">
      <c r="A16903" s="1">
        <v>2003747</v>
      </c>
      <c r="B16903" s="1" t="s">
        <v>19058</v>
      </c>
      <c r="C16903" s="1" t="s">
        <v>215</v>
      </c>
      <c r="E16903" s="1">
        <v>5030.64</v>
      </c>
    </row>
    <row r="16904" s="1" customFormat="1" customHeight="1" spans="1:5">
      <c r="A16904" s="1">
        <v>2003750</v>
      </c>
      <c r="B16904" s="1" t="s">
        <v>19059</v>
      </c>
      <c r="C16904" s="1" t="s">
        <v>215</v>
      </c>
      <c r="E16904" s="1">
        <v>5367.46</v>
      </c>
    </row>
    <row r="16905" s="1" customFormat="1" customHeight="1" spans="1:5">
      <c r="A16905" s="1">
        <v>2003749</v>
      </c>
      <c r="B16905" s="1" t="s">
        <v>19060</v>
      </c>
      <c r="C16905" s="1" t="s">
        <v>215</v>
      </c>
      <c r="E16905" s="1">
        <v>4996.96</v>
      </c>
    </row>
    <row r="16906" s="1" customFormat="1" customHeight="1" spans="1:5">
      <c r="A16906" s="1">
        <v>2003752</v>
      </c>
      <c r="B16906" s="1" t="s">
        <v>19061</v>
      </c>
      <c r="C16906" s="1" t="s">
        <v>215</v>
      </c>
      <c r="E16906" s="1">
        <v>6634.83</v>
      </c>
    </row>
    <row r="16907" s="1" customFormat="1" customHeight="1" spans="1:5">
      <c r="A16907" s="1">
        <v>2003751</v>
      </c>
      <c r="B16907" s="1" t="s">
        <v>19062</v>
      </c>
      <c r="C16907" s="1" t="s">
        <v>215</v>
      </c>
      <c r="E16907" s="1">
        <v>6161.41</v>
      </c>
    </row>
    <row r="16908" s="1" customFormat="1" customHeight="1" spans="1:5">
      <c r="A16908" s="1">
        <v>2003754</v>
      </c>
      <c r="B16908" s="1" t="s">
        <v>19063</v>
      </c>
      <c r="C16908" s="1" t="s">
        <v>215</v>
      </c>
      <c r="E16908" s="1">
        <v>6592.11</v>
      </c>
    </row>
    <row r="16909" s="1" customFormat="1" customHeight="1" spans="1:5">
      <c r="A16909" s="1">
        <v>2003753</v>
      </c>
      <c r="B16909" s="1" t="s">
        <v>19064</v>
      </c>
      <c r="C16909" s="1" t="s">
        <v>215</v>
      </c>
      <c r="E16909" s="1">
        <v>6130.79</v>
      </c>
    </row>
    <row r="16910" s="1" customFormat="1" customHeight="1" spans="1:5">
      <c r="A16910" s="1">
        <v>2003756</v>
      </c>
      <c r="B16910" s="1" t="s">
        <v>19065</v>
      </c>
      <c r="C16910" s="1" t="s">
        <v>215</v>
      </c>
      <c r="E16910" s="1">
        <v>6553.65</v>
      </c>
    </row>
    <row r="16911" s="1" customFormat="1" customHeight="1" spans="1:5">
      <c r="A16911" s="1">
        <v>2003755</v>
      </c>
      <c r="B16911" s="1" t="s">
        <v>19066</v>
      </c>
      <c r="C16911" s="1" t="s">
        <v>215</v>
      </c>
      <c r="E16911" s="1">
        <v>6103.24</v>
      </c>
    </row>
    <row r="16912" s="1" customFormat="1" customHeight="1" spans="1:5">
      <c r="A16912" s="1">
        <v>2003758</v>
      </c>
      <c r="B16912" s="1" t="s">
        <v>19067</v>
      </c>
      <c r="C16912" s="1" t="s">
        <v>215</v>
      </c>
      <c r="E16912" s="1">
        <v>6506.66</v>
      </c>
    </row>
    <row r="16913" s="1" customFormat="1" customHeight="1" spans="1:5">
      <c r="A16913" s="1">
        <v>2003757</v>
      </c>
      <c r="B16913" s="1" t="s">
        <v>19068</v>
      </c>
      <c r="C16913" s="1" t="s">
        <v>215</v>
      </c>
      <c r="E16913" s="1">
        <v>6069.56</v>
      </c>
    </row>
    <row r="16914" s="1" customFormat="1" customHeight="1" spans="1:5">
      <c r="A16914" s="1">
        <v>2003760</v>
      </c>
      <c r="B16914" s="1" t="s">
        <v>19069</v>
      </c>
      <c r="C16914" s="1" t="s">
        <v>215</v>
      </c>
      <c r="E16914" s="1">
        <v>6665.64</v>
      </c>
    </row>
    <row r="16915" s="1" customFormat="1" customHeight="1" spans="1:5">
      <c r="A16915" s="1">
        <v>2003759</v>
      </c>
      <c r="B16915" s="1" t="s">
        <v>19070</v>
      </c>
      <c r="C16915" s="1" t="s">
        <v>215</v>
      </c>
      <c r="E16915" s="1">
        <v>6392</v>
      </c>
    </row>
    <row r="16916" s="1" customFormat="1" customHeight="1" spans="1:5">
      <c r="A16916" s="1">
        <v>2003762</v>
      </c>
      <c r="B16916" s="1" t="s">
        <v>19071</v>
      </c>
      <c r="C16916" s="1" t="s">
        <v>215</v>
      </c>
      <c r="E16916" s="1">
        <v>7562.84</v>
      </c>
    </row>
    <row r="16917" s="1" customFormat="1" customHeight="1" spans="1:5">
      <c r="A16917" s="1">
        <v>2003761</v>
      </c>
      <c r="B16917" s="1" t="s">
        <v>19072</v>
      </c>
      <c r="C16917" s="1" t="s">
        <v>215</v>
      </c>
      <c r="E16917" s="1">
        <v>7034.93</v>
      </c>
    </row>
    <row r="16918" s="1" customFormat="1" customHeight="1" spans="1:5">
      <c r="A16918" s="1">
        <v>2003764</v>
      </c>
      <c r="B16918" s="1" t="s">
        <v>19073</v>
      </c>
      <c r="C16918" s="1" t="s">
        <v>215</v>
      </c>
      <c r="E16918" s="1">
        <v>7524.39</v>
      </c>
    </row>
    <row r="16919" s="1" customFormat="1" customHeight="1" spans="1:5">
      <c r="A16919" s="1">
        <v>2003763</v>
      </c>
      <c r="B16919" s="1" t="s">
        <v>19074</v>
      </c>
      <c r="C16919" s="1" t="s">
        <v>215</v>
      </c>
      <c r="E16919" s="1">
        <v>7007.38</v>
      </c>
    </row>
    <row r="16920" s="1" customFormat="1" customHeight="1" spans="1:5">
      <c r="A16920" s="1">
        <v>2003766</v>
      </c>
      <c r="B16920" s="1" t="s">
        <v>19075</v>
      </c>
      <c r="C16920" s="1" t="s">
        <v>215</v>
      </c>
      <c r="E16920" s="1">
        <v>7477.39</v>
      </c>
    </row>
    <row r="16921" s="1" customFormat="1" customHeight="1" spans="1:5">
      <c r="A16921" s="1">
        <v>2003765</v>
      </c>
      <c r="B16921" s="1" t="s">
        <v>19076</v>
      </c>
      <c r="C16921" s="1" t="s">
        <v>215</v>
      </c>
      <c r="E16921" s="1">
        <v>6973.7</v>
      </c>
    </row>
    <row r="16922" s="1" customFormat="1" customHeight="1" spans="1:5">
      <c r="A16922" s="1">
        <v>2003642</v>
      </c>
      <c r="B16922" s="1" t="s">
        <v>19077</v>
      </c>
      <c r="C16922" s="1" t="s">
        <v>215</v>
      </c>
      <c r="E16922" s="1">
        <v>1577.98</v>
      </c>
    </row>
    <row r="16923" s="1" customFormat="1" customHeight="1" spans="1:5">
      <c r="A16923" s="1">
        <v>2003641</v>
      </c>
      <c r="B16923" s="1" t="s">
        <v>19078</v>
      </c>
      <c r="C16923" s="1" t="s">
        <v>215</v>
      </c>
      <c r="E16923" s="1">
        <v>1407.25</v>
      </c>
    </row>
    <row r="16924" s="1" customFormat="1" customHeight="1" spans="1:5">
      <c r="A16924" s="1">
        <v>2003644</v>
      </c>
      <c r="B16924" s="1" t="s">
        <v>19079</v>
      </c>
      <c r="C16924" s="1" t="s">
        <v>215</v>
      </c>
      <c r="E16924" s="1">
        <v>1552.34</v>
      </c>
    </row>
    <row r="16925" s="1" customFormat="1" customHeight="1" spans="1:5">
      <c r="A16925" s="1">
        <v>2003643</v>
      </c>
      <c r="B16925" s="1" t="s">
        <v>19080</v>
      </c>
      <c r="C16925" s="1" t="s">
        <v>215</v>
      </c>
      <c r="E16925" s="1">
        <v>1388.88</v>
      </c>
    </row>
    <row r="16926" s="1" customFormat="1" customHeight="1" spans="1:5">
      <c r="A16926" s="1">
        <v>2003646</v>
      </c>
      <c r="B16926" s="1" t="s">
        <v>19081</v>
      </c>
      <c r="C16926" s="1" t="s">
        <v>215</v>
      </c>
      <c r="E16926" s="1">
        <v>2121.33</v>
      </c>
    </row>
    <row r="16927" s="1" customFormat="1" customHeight="1" spans="1:5">
      <c r="A16927" s="1">
        <v>2003645</v>
      </c>
      <c r="B16927" s="1" t="s">
        <v>19082</v>
      </c>
      <c r="C16927" s="1" t="s">
        <v>215</v>
      </c>
      <c r="E16927" s="1">
        <v>1886.43</v>
      </c>
    </row>
    <row r="16928" s="1" customFormat="1" customHeight="1" spans="1:5">
      <c r="A16928" s="1">
        <v>2003648</v>
      </c>
      <c r="B16928" s="1" t="s">
        <v>19083</v>
      </c>
      <c r="C16928" s="1" t="s">
        <v>215</v>
      </c>
      <c r="E16928" s="1">
        <v>2736.65</v>
      </c>
    </row>
    <row r="16929" s="1" customFormat="1" customHeight="1" spans="1:5">
      <c r="A16929" s="1">
        <v>2003647</v>
      </c>
      <c r="B16929" s="1" t="s">
        <v>19084</v>
      </c>
      <c r="C16929" s="1" t="s">
        <v>215</v>
      </c>
      <c r="E16929" s="1">
        <v>2441.22</v>
      </c>
    </row>
    <row r="16930" s="1" customFormat="1" customHeight="1" spans="1:5">
      <c r="A16930" s="1">
        <v>2003650</v>
      </c>
      <c r="B16930" s="1" t="s">
        <v>19085</v>
      </c>
      <c r="C16930" s="1" t="s">
        <v>215</v>
      </c>
      <c r="E16930" s="1">
        <v>3261.19</v>
      </c>
    </row>
    <row r="16931" s="1" customFormat="1" customHeight="1" spans="1:5">
      <c r="A16931" s="1">
        <v>2003649</v>
      </c>
      <c r="B16931" s="1" t="s">
        <v>19086</v>
      </c>
      <c r="C16931" s="1" t="s">
        <v>215</v>
      </c>
      <c r="E16931" s="1">
        <v>2919.75</v>
      </c>
    </row>
    <row r="16932" s="1" customFormat="1" customHeight="1" spans="1:5">
      <c r="A16932" s="1">
        <v>2003652</v>
      </c>
      <c r="B16932" s="1" t="s">
        <v>19087</v>
      </c>
      <c r="C16932" s="1" t="s">
        <v>215</v>
      </c>
      <c r="E16932" s="1">
        <v>4195.36</v>
      </c>
    </row>
    <row r="16933" s="1" customFormat="1" customHeight="1" spans="1:5">
      <c r="A16933" s="1">
        <v>2003651</v>
      </c>
      <c r="B16933" s="1" t="s">
        <v>19088</v>
      </c>
      <c r="C16933" s="1" t="s">
        <v>215</v>
      </c>
      <c r="E16933" s="1">
        <v>3782.48</v>
      </c>
    </row>
    <row r="16934" s="1" customFormat="1" customHeight="1" spans="1:5">
      <c r="A16934" s="1">
        <v>2003654</v>
      </c>
      <c r="B16934" s="1" t="s">
        <v>19089</v>
      </c>
      <c r="C16934" s="1" t="s">
        <v>215</v>
      </c>
      <c r="E16934" s="1">
        <v>1886.61</v>
      </c>
    </row>
    <row r="16935" s="1" customFormat="1" customHeight="1" spans="1:5">
      <c r="A16935" s="1">
        <v>2003653</v>
      </c>
      <c r="B16935" s="1" t="s">
        <v>19090</v>
      </c>
      <c r="C16935" s="1" t="s">
        <v>215</v>
      </c>
      <c r="E16935" s="1">
        <v>1683.19</v>
      </c>
    </row>
    <row r="16936" s="1" customFormat="1" customHeight="1" spans="1:5">
      <c r="A16936" s="1">
        <v>2003656</v>
      </c>
      <c r="B16936" s="1" t="s">
        <v>19091</v>
      </c>
      <c r="C16936" s="1" t="s">
        <v>215</v>
      </c>
      <c r="E16936" s="1">
        <v>1856.7</v>
      </c>
    </row>
    <row r="16937" s="1" customFormat="1" customHeight="1" spans="1:5">
      <c r="A16937" s="1">
        <v>2003655</v>
      </c>
      <c r="B16937" s="1" t="s">
        <v>19092</v>
      </c>
      <c r="C16937" s="1" t="s">
        <v>215</v>
      </c>
      <c r="E16937" s="1">
        <v>1661.76</v>
      </c>
    </row>
    <row r="16938" s="1" customFormat="1" customHeight="1" spans="1:5">
      <c r="A16938" s="1">
        <v>2003658</v>
      </c>
      <c r="B16938" s="1" t="s">
        <v>19093</v>
      </c>
      <c r="C16938" s="1" t="s">
        <v>215</v>
      </c>
      <c r="E16938" s="1">
        <v>2474.92</v>
      </c>
    </row>
    <row r="16939" s="1" customFormat="1" customHeight="1" spans="1:5">
      <c r="A16939" s="1">
        <v>2003657</v>
      </c>
      <c r="B16939" s="1" t="s">
        <v>19094</v>
      </c>
      <c r="C16939" s="1" t="s">
        <v>215</v>
      </c>
      <c r="E16939" s="1">
        <v>2200.07</v>
      </c>
    </row>
    <row r="16940" s="1" customFormat="1" customHeight="1" spans="1:5">
      <c r="A16940" s="1">
        <v>2003660</v>
      </c>
      <c r="B16940" s="1" t="s">
        <v>19095</v>
      </c>
      <c r="C16940" s="1" t="s">
        <v>215</v>
      </c>
      <c r="E16940" s="1">
        <v>3114.25</v>
      </c>
    </row>
    <row r="16941" s="1" customFormat="1" customHeight="1" spans="1:5">
      <c r="A16941" s="1">
        <v>2003659</v>
      </c>
      <c r="B16941" s="1" t="s">
        <v>19096</v>
      </c>
      <c r="C16941" s="1" t="s">
        <v>215</v>
      </c>
      <c r="E16941" s="1">
        <v>2776.44</v>
      </c>
    </row>
    <row r="16942" s="1" customFormat="1" customHeight="1" spans="1:5">
      <c r="A16942" s="1">
        <v>2003662</v>
      </c>
      <c r="B16942" s="1" t="s">
        <v>19097</v>
      </c>
      <c r="C16942" s="1" t="s">
        <v>215</v>
      </c>
      <c r="E16942" s="1">
        <v>3667.07</v>
      </c>
    </row>
    <row r="16943" s="1" customFormat="1" customHeight="1" spans="1:5">
      <c r="A16943" s="1">
        <v>2003661</v>
      </c>
      <c r="B16943" s="1" t="s">
        <v>19098</v>
      </c>
      <c r="C16943" s="1" t="s">
        <v>215</v>
      </c>
      <c r="E16943" s="1">
        <v>3279.61</v>
      </c>
    </row>
    <row r="16944" s="1" customFormat="1" customHeight="1" spans="1:5">
      <c r="A16944" s="1">
        <v>2003664</v>
      </c>
      <c r="B16944" s="1" t="s">
        <v>19099</v>
      </c>
      <c r="C16944" s="1" t="s">
        <v>215</v>
      </c>
      <c r="E16944" s="1">
        <v>4534.43</v>
      </c>
    </row>
    <row r="16945" s="1" customFormat="1" customHeight="1" spans="1:5">
      <c r="A16945" s="1">
        <v>2003663</v>
      </c>
      <c r="B16945" s="1" t="s">
        <v>19100</v>
      </c>
      <c r="C16945" s="1" t="s">
        <v>215</v>
      </c>
      <c r="E16945" s="1">
        <v>4071.9</v>
      </c>
    </row>
    <row r="16946" s="1" customFormat="1" customHeight="1" spans="1:5">
      <c r="A16946" s="1">
        <v>2003666</v>
      </c>
      <c r="B16946" s="1" t="s">
        <v>19101</v>
      </c>
      <c r="C16946" s="1" t="s">
        <v>215</v>
      </c>
      <c r="E16946" s="1">
        <v>2199.51</v>
      </c>
    </row>
    <row r="16947" s="1" customFormat="1" customHeight="1" spans="1:5">
      <c r="A16947" s="1">
        <v>2003665</v>
      </c>
      <c r="B16947" s="1" t="s">
        <v>19102</v>
      </c>
      <c r="C16947" s="1" t="s">
        <v>215</v>
      </c>
      <c r="E16947" s="1">
        <v>1962.19</v>
      </c>
    </row>
    <row r="16948" s="1" customFormat="1" customHeight="1" spans="1:5">
      <c r="A16948" s="1">
        <v>2003668</v>
      </c>
      <c r="B16948" s="1" t="s">
        <v>19103</v>
      </c>
      <c r="C16948" s="1" t="s">
        <v>215</v>
      </c>
      <c r="E16948" s="1">
        <v>2173.87</v>
      </c>
    </row>
    <row r="16949" s="1" customFormat="1" customHeight="1" spans="1:5">
      <c r="A16949" s="1">
        <v>2003667</v>
      </c>
      <c r="B16949" s="1" t="s">
        <v>19104</v>
      </c>
      <c r="C16949" s="1" t="s">
        <v>215</v>
      </c>
      <c r="E16949" s="1">
        <v>1943.82</v>
      </c>
    </row>
    <row r="16950" s="1" customFormat="1" customHeight="1" spans="1:5">
      <c r="A16950" s="1">
        <v>2003670</v>
      </c>
      <c r="B16950" s="1" t="s">
        <v>19105</v>
      </c>
      <c r="C16950" s="1" t="s">
        <v>215</v>
      </c>
      <c r="E16950" s="1">
        <v>2841.33</v>
      </c>
    </row>
    <row r="16951" s="1" customFormat="1" customHeight="1" spans="1:5">
      <c r="A16951" s="1">
        <v>2003669</v>
      </c>
      <c r="B16951" s="1" t="s">
        <v>19106</v>
      </c>
      <c r="C16951" s="1" t="s">
        <v>215</v>
      </c>
      <c r="E16951" s="1">
        <v>2522.89</v>
      </c>
    </row>
    <row r="16952" s="1" customFormat="1" customHeight="1" spans="1:5">
      <c r="A16952" s="1">
        <v>2003672</v>
      </c>
      <c r="B16952" s="1" t="s">
        <v>19107</v>
      </c>
      <c r="C16952" s="1" t="s">
        <v>215</v>
      </c>
      <c r="E16952" s="1">
        <v>3513.21</v>
      </c>
    </row>
    <row r="16953" s="1" customFormat="1" customHeight="1" spans="1:5">
      <c r="A16953" s="1">
        <v>2003671</v>
      </c>
      <c r="B16953" s="1" t="s">
        <v>19108</v>
      </c>
      <c r="C16953" s="1" t="s">
        <v>215</v>
      </c>
      <c r="E16953" s="1">
        <v>3126.97</v>
      </c>
    </row>
    <row r="16954" s="1" customFormat="1" customHeight="1" spans="1:5">
      <c r="A16954" s="1">
        <v>2003674</v>
      </c>
      <c r="B16954" s="1" t="s">
        <v>19109</v>
      </c>
      <c r="C16954" s="1" t="s">
        <v>215</v>
      </c>
      <c r="E16954" s="1">
        <v>4090.04</v>
      </c>
    </row>
    <row r="16955" s="1" customFormat="1" customHeight="1" spans="1:5">
      <c r="A16955" s="1">
        <v>2003673</v>
      </c>
      <c r="B16955" s="1" t="s">
        <v>19110</v>
      </c>
      <c r="C16955" s="1" t="s">
        <v>215</v>
      </c>
      <c r="E16955" s="1">
        <v>3651.73</v>
      </c>
    </row>
    <row r="16956" s="1" customFormat="1" customHeight="1" spans="1:5">
      <c r="A16956" s="1">
        <v>2003676</v>
      </c>
      <c r="B16956" s="1" t="s">
        <v>19111</v>
      </c>
      <c r="C16956" s="1" t="s">
        <v>215</v>
      </c>
      <c r="E16956" s="1">
        <v>5001.95</v>
      </c>
    </row>
    <row r="16957" s="1" customFormat="1" customHeight="1" spans="1:5">
      <c r="A16957" s="1">
        <v>2003675</v>
      </c>
      <c r="B16957" s="1" t="s">
        <v>19112</v>
      </c>
      <c r="C16957" s="1" t="s">
        <v>215</v>
      </c>
      <c r="E16957" s="1">
        <v>4482.52</v>
      </c>
    </row>
    <row r="16958" s="1" customFormat="1" customHeight="1" spans="1:5">
      <c r="A16958" s="1">
        <v>2003854</v>
      </c>
      <c r="B16958" s="1" t="s">
        <v>19113</v>
      </c>
      <c r="C16958" s="1" t="s">
        <v>223</v>
      </c>
      <c r="E16958" s="1">
        <v>140.96</v>
      </c>
    </row>
    <row r="16959" s="1" customFormat="1" customHeight="1" spans="1:5">
      <c r="A16959" s="1">
        <v>2003855</v>
      </c>
      <c r="B16959" s="1" t="s">
        <v>19114</v>
      </c>
      <c r="C16959" s="1" t="s">
        <v>223</v>
      </c>
      <c r="E16959" s="1">
        <v>16.3</v>
      </c>
    </row>
    <row r="16960" s="1" customFormat="1" customHeight="1" spans="1:5">
      <c r="A16960" s="1">
        <v>2003856</v>
      </c>
      <c r="B16960" s="1" t="s">
        <v>19115</v>
      </c>
      <c r="C16960" s="1" t="s">
        <v>223</v>
      </c>
      <c r="E16960" s="1">
        <v>143.76</v>
      </c>
    </row>
    <row r="16961" s="1" customFormat="1" customHeight="1" spans="1:5">
      <c r="A16961" s="1">
        <v>2003857</v>
      </c>
      <c r="B16961" s="1" t="s">
        <v>19116</v>
      </c>
      <c r="C16961" s="1" t="s">
        <v>223</v>
      </c>
      <c r="E16961" s="1">
        <v>65.22</v>
      </c>
    </row>
    <row r="16962" s="1" customFormat="1" customHeight="1" spans="1:5">
      <c r="A16962" s="1">
        <v>2019782</v>
      </c>
      <c r="B16962" s="1" t="s">
        <v>19117</v>
      </c>
      <c r="C16962" s="1" t="s">
        <v>232</v>
      </c>
      <c r="E16962" s="1">
        <v>858.82</v>
      </c>
    </row>
    <row r="16963" s="1" customFormat="1" customHeight="1" spans="1:5">
      <c r="A16963" s="1">
        <v>2019783</v>
      </c>
      <c r="B16963" s="1" t="s">
        <v>19118</v>
      </c>
      <c r="C16963" s="1" t="s">
        <v>232</v>
      </c>
      <c r="E16963" s="1">
        <v>1324.11</v>
      </c>
    </row>
    <row r="16964" s="1" customFormat="1" customHeight="1" spans="1:5">
      <c r="A16964" s="1">
        <v>2019784</v>
      </c>
      <c r="B16964" s="1" t="s">
        <v>19119</v>
      </c>
      <c r="C16964" s="1" t="s">
        <v>232</v>
      </c>
      <c r="E16964" s="1">
        <v>1748.14</v>
      </c>
    </row>
    <row r="16965" s="1" customFormat="1" customHeight="1" spans="1:5">
      <c r="A16965" s="1">
        <v>2019785</v>
      </c>
      <c r="B16965" s="1" t="s">
        <v>19120</v>
      </c>
      <c r="C16965" s="1" t="s">
        <v>232</v>
      </c>
      <c r="E16965" s="1">
        <v>2420.93</v>
      </c>
    </row>
    <row r="16966" s="1" customFormat="1" customHeight="1" spans="1:5">
      <c r="A16966" s="1">
        <v>2019776</v>
      </c>
      <c r="B16966" s="1" t="s">
        <v>19121</v>
      </c>
      <c r="C16966" s="1" t="s">
        <v>232</v>
      </c>
      <c r="E16966" s="1">
        <v>457.25</v>
      </c>
    </row>
    <row r="16967" s="1" customFormat="1" customHeight="1" spans="1:5">
      <c r="A16967" s="1">
        <v>2019777</v>
      </c>
      <c r="B16967" s="1" t="s">
        <v>19122</v>
      </c>
      <c r="C16967" s="1" t="s">
        <v>232</v>
      </c>
      <c r="E16967" s="1">
        <v>991.88</v>
      </c>
    </row>
    <row r="16968" s="1" customFormat="1" customHeight="1" spans="1:5">
      <c r="A16968" s="1">
        <v>2019778</v>
      </c>
      <c r="B16968" s="1" t="s">
        <v>19123</v>
      </c>
      <c r="C16968" s="1" t="s">
        <v>232</v>
      </c>
      <c r="E16968" s="1">
        <v>1958.67</v>
      </c>
    </row>
    <row r="16969" s="1" customFormat="1" customHeight="1" spans="1:5">
      <c r="A16969" s="1">
        <v>2019779</v>
      </c>
      <c r="B16969" s="1" t="s">
        <v>19124</v>
      </c>
      <c r="C16969" s="1" t="s">
        <v>232</v>
      </c>
      <c r="E16969" s="1">
        <v>592.35</v>
      </c>
    </row>
    <row r="16970" s="1" customFormat="1" customHeight="1" spans="1:5">
      <c r="A16970" s="1">
        <v>2019780</v>
      </c>
      <c r="B16970" s="1" t="s">
        <v>19125</v>
      </c>
      <c r="C16970" s="1" t="s">
        <v>232</v>
      </c>
      <c r="E16970" s="1">
        <v>736.84</v>
      </c>
    </row>
    <row r="16971" s="1" customFormat="1" customHeight="1" spans="1:5">
      <c r="A16971" s="1">
        <v>2019781</v>
      </c>
      <c r="B16971" s="1" t="s">
        <v>19126</v>
      </c>
      <c r="C16971" s="1" t="s">
        <v>232</v>
      </c>
      <c r="E16971" s="1">
        <v>922.16</v>
      </c>
    </row>
    <row r="16972" s="1" customFormat="1" customHeight="1" spans="1:5">
      <c r="A16972" s="1">
        <v>2019773</v>
      </c>
      <c r="B16972" s="1" t="s">
        <v>19127</v>
      </c>
      <c r="C16972" s="1" t="s">
        <v>232</v>
      </c>
      <c r="E16972" s="1">
        <v>314.29</v>
      </c>
    </row>
    <row r="16973" s="1" customFormat="1" customHeight="1" spans="1:5">
      <c r="A16973" s="1">
        <v>2019774</v>
      </c>
      <c r="B16973" s="1" t="s">
        <v>19128</v>
      </c>
      <c r="C16973" s="1" t="s">
        <v>232</v>
      </c>
      <c r="E16973" s="1">
        <v>343.65</v>
      </c>
    </row>
    <row r="16974" s="1" customFormat="1" customHeight="1" spans="1:5">
      <c r="A16974" s="1">
        <v>2019775</v>
      </c>
      <c r="B16974" s="1" t="s">
        <v>19129</v>
      </c>
      <c r="C16974" s="1" t="s">
        <v>232</v>
      </c>
      <c r="E16974" s="1">
        <v>281.71</v>
      </c>
    </row>
    <row r="16975" s="1" customFormat="1" customHeight="1" spans="1:5">
      <c r="A16975" s="1">
        <v>2019755</v>
      </c>
      <c r="B16975" s="1" t="s">
        <v>19130</v>
      </c>
      <c r="C16975" s="1" t="s">
        <v>232</v>
      </c>
      <c r="E16975" s="1">
        <v>463.6</v>
      </c>
    </row>
    <row r="16976" s="1" customFormat="1" customHeight="1" spans="1:5">
      <c r="A16976" s="1">
        <v>2019764</v>
      </c>
      <c r="B16976" s="1" t="s">
        <v>19131</v>
      </c>
      <c r="C16976" s="1" t="s">
        <v>232</v>
      </c>
      <c r="E16976" s="1">
        <v>486.92</v>
      </c>
    </row>
    <row r="16977" s="1" customFormat="1" customHeight="1" spans="1:5">
      <c r="A16977" s="1">
        <v>2019756</v>
      </c>
      <c r="B16977" s="1" t="s">
        <v>19132</v>
      </c>
      <c r="C16977" s="1" t="s">
        <v>232</v>
      </c>
      <c r="E16977" s="1">
        <v>839.45</v>
      </c>
    </row>
    <row r="16978" s="1" customFormat="1" customHeight="1" spans="1:5">
      <c r="A16978" s="1">
        <v>2019765</v>
      </c>
      <c r="B16978" s="1" t="s">
        <v>19133</v>
      </c>
      <c r="C16978" s="1" t="s">
        <v>232</v>
      </c>
      <c r="E16978" s="1">
        <v>862.77</v>
      </c>
    </row>
    <row r="16979" s="1" customFormat="1" customHeight="1" spans="1:5">
      <c r="A16979" s="1">
        <v>2019757</v>
      </c>
      <c r="B16979" s="1" t="s">
        <v>19134</v>
      </c>
      <c r="C16979" s="1" t="s">
        <v>232</v>
      </c>
      <c r="E16979" s="1">
        <v>806.71</v>
      </c>
    </row>
    <row r="16980" s="1" customFormat="1" customHeight="1" spans="1:5">
      <c r="A16980" s="1">
        <v>2019766</v>
      </c>
      <c r="B16980" s="1" t="s">
        <v>19135</v>
      </c>
      <c r="C16980" s="1" t="s">
        <v>232</v>
      </c>
      <c r="E16980" s="1">
        <v>862.89</v>
      </c>
    </row>
    <row r="16981" s="1" customFormat="1" customHeight="1" spans="1:5">
      <c r="A16981" s="1">
        <v>2019758</v>
      </c>
      <c r="B16981" s="1" t="s">
        <v>19136</v>
      </c>
      <c r="C16981" s="1" t="s">
        <v>232</v>
      </c>
      <c r="E16981" s="1">
        <v>836.97</v>
      </c>
    </row>
    <row r="16982" s="1" customFormat="1" customHeight="1" spans="1:5">
      <c r="A16982" s="1">
        <v>2019767</v>
      </c>
      <c r="B16982" s="1" t="s">
        <v>19137</v>
      </c>
      <c r="C16982" s="1" t="s">
        <v>232</v>
      </c>
      <c r="E16982" s="1">
        <v>893.6</v>
      </c>
    </row>
    <row r="16983" s="1" customFormat="1" customHeight="1" spans="1:5">
      <c r="A16983" s="1">
        <v>2019759</v>
      </c>
      <c r="B16983" s="1" t="s">
        <v>19138</v>
      </c>
      <c r="C16983" s="1" t="s">
        <v>232</v>
      </c>
      <c r="E16983" s="1">
        <v>923.38</v>
      </c>
    </row>
    <row r="16984" s="1" customFormat="1" customHeight="1" spans="1:5">
      <c r="A16984" s="1">
        <v>2019768</v>
      </c>
      <c r="B16984" s="1" t="s">
        <v>19139</v>
      </c>
      <c r="C16984" s="1" t="s">
        <v>232</v>
      </c>
      <c r="E16984" s="1">
        <v>988.96</v>
      </c>
    </row>
    <row r="16985" s="1" customFormat="1" customHeight="1" spans="1:5">
      <c r="A16985" s="1">
        <v>2019760</v>
      </c>
      <c r="B16985" s="1" t="s">
        <v>19140</v>
      </c>
      <c r="C16985" s="1" t="s">
        <v>232</v>
      </c>
      <c r="E16985" s="1">
        <v>1171.48</v>
      </c>
    </row>
    <row r="16986" s="1" customFormat="1" customHeight="1" spans="1:5">
      <c r="A16986" s="1">
        <v>2019769</v>
      </c>
      <c r="B16986" s="1" t="s">
        <v>19141</v>
      </c>
      <c r="C16986" s="1" t="s">
        <v>232</v>
      </c>
      <c r="E16986" s="1">
        <v>1246.01</v>
      </c>
    </row>
    <row r="16987" s="1" customFormat="1" customHeight="1" spans="1:5">
      <c r="A16987" s="1">
        <v>2019761</v>
      </c>
      <c r="B16987" s="1" t="s">
        <v>19142</v>
      </c>
      <c r="C16987" s="1" t="s">
        <v>232</v>
      </c>
      <c r="E16987" s="1">
        <v>1101.86</v>
      </c>
    </row>
    <row r="16988" s="1" customFormat="1" customHeight="1" spans="1:5">
      <c r="A16988" s="1">
        <v>2019770</v>
      </c>
      <c r="B16988" s="1" t="s">
        <v>19143</v>
      </c>
      <c r="C16988" s="1" t="s">
        <v>232</v>
      </c>
      <c r="E16988" s="1">
        <v>1162.97</v>
      </c>
    </row>
    <row r="16989" s="1" customFormat="1" customHeight="1" spans="1:5">
      <c r="A16989" s="1">
        <v>2019762</v>
      </c>
      <c r="B16989" s="1" t="s">
        <v>19144</v>
      </c>
      <c r="C16989" s="1" t="s">
        <v>232</v>
      </c>
      <c r="E16989" s="1">
        <v>1337.45</v>
      </c>
    </row>
    <row r="16990" s="1" customFormat="1" customHeight="1" spans="1:5">
      <c r="A16990" s="1">
        <v>2019771</v>
      </c>
      <c r="B16990" s="1" t="s">
        <v>19145</v>
      </c>
      <c r="C16990" s="1" t="s">
        <v>232</v>
      </c>
      <c r="E16990" s="1">
        <v>1416.46</v>
      </c>
    </row>
    <row r="16991" s="1" customFormat="1" customHeight="1" spans="1:5">
      <c r="A16991" s="1">
        <v>2019763</v>
      </c>
      <c r="B16991" s="1" t="s">
        <v>19146</v>
      </c>
      <c r="C16991" s="1" t="s">
        <v>232</v>
      </c>
      <c r="E16991" s="1">
        <v>4964.81</v>
      </c>
    </row>
    <row r="16992" s="1" customFormat="1" customHeight="1" spans="1:5">
      <c r="A16992" s="1">
        <v>2019772</v>
      </c>
      <c r="B16992" s="1" t="s">
        <v>19147</v>
      </c>
      <c r="C16992" s="1" t="s">
        <v>232</v>
      </c>
      <c r="E16992" s="1">
        <v>5042.48</v>
      </c>
    </row>
    <row r="16993" s="1" customFormat="1" customHeight="1" spans="1:5">
      <c r="A16993" s="1">
        <v>2003811</v>
      </c>
      <c r="B16993" s="1" t="s">
        <v>19148</v>
      </c>
      <c r="C16993" s="1" t="s">
        <v>232</v>
      </c>
      <c r="E16993" s="1">
        <v>137.61</v>
      </c>
    </row>
    <row r="16994" s="1" customFormat="1" customHeight="1" spans="1:5">
      <c r="A16994" s="1">
        <v>2003812</v>
      </c>
      <c r="B16994" s="1" t="s">
        <v>19149</v>
      </c>
      <c r="C16994" s="1" t="s">
        <v>232</v>
      </c>
      <c r="E16994" s="1">
        <v>163</v>
      </c>
    </row>
    <row r="16995" s="1" customFormat="1" customHeight="1" spans="1:5">
      <c r="A16995" s="1">
        <v>2003813</v>
      </c>
      <c r="B16995" s="1" t="s">
        <v>19150</v>
      </c>
      <c r="C16995" s="1" t="s">
        <v>232</v>
      </c>
      <c r="E16995" s="1">
        <v>194.4</v>
      </c>
    </row>
    <row r="16996" s="1" customFormat="1" customHeight="1" spans="1:5">
      <c r="A16996" s="1">
        <v>2003814</v>
      </c>
      <c r="B16996" s="1" t="s">
        <v>19151</v>
      </c>
      <c r="C16996" s="1" t="s">
        <v>232</v>
      </c>
      <c r="E16996" s="1">
        <v>221.79</v>
      </c>
    </row>
    <row r="16997" s="1" customFormat="1" customHeight="1" spans="1:5">
      <c r="A16997" s="1">
        <v>2003815</v>
      </c>
      <c r="B16997" s="1" t="s">
        <v>19152</v>
      </c>
      <c r="C16997" s="1" t="s">
        <v>232</v>
      </c>
      <c r="E16997" s="1">
        <v>249.18</v>
      </c>
    </row>
    <row r="16998" s="1" customFormat="1" customHeight="1" spans="1:5">
      <c r="A16998" s="1">
        <v>2003816</v>
      </c>
      <c r="B16998" s="1" t="s">
        <v>19153</v>
      </c>
      <c r="C16998" s="1" t="s">
        <v>232</v>
      </c>
      <c r="E16998" s="1">
        <v>307.97</v>
      </c>
    </row>
    <row r="16999" s="1" customFormat="1" customHeight="1" spans="1:5">
      <c r="A16999" s="1">
        <v>2003817</v>
      </c>
      <c r="B16999" s="1" t="s">
        <v>19154</v>
      </c>
      <c r="C16999" s="1" t="s">
        <v>232</v>
      </c>
      <c r="E16999" s="1">
        <v>360.76</v>
      </c>
    </row>
    <row r="17000" s="1" customFormat="1" customHeight="1" spans="1:5">
      <c r="A17000" s="1">
        <v>2003799</v>
      </c>
      <c r="B17000" s="1" t="s">
        <v>19155</v>
      </c>
      <c r="C17000" s="1" t="s">
        <v>232</v>
      </c>
      <c r="E17000" s="1">
        <v>56.24</v>
      </c>
    </row>
    <row r="17001" s="1" customFormat="1" customHeight="1" spans="1:5">
      <c r="A17001" s="1">
        <v>2003798</v>
      </c>
      <c r="B17001" s="1" t="s">
        <v>19156</v>
      </c>
      <c r="C17001" s="1" t="s">
        <v>232</v>
      </c>
      <c r="E17001" s="1">
        <v>48.28</v>
      </c>
    </row>
    <row r="17002" s="1" customFormat="1" customHeight="1" spans="1:5">
      <c r="A17002" s="1">
        <v>2003801</v>
      </c>
      <c r="B17002" s="1" t="s">
        <v>19157</v>
      </c>
      <c r="C17002" s="1" t="s">
        <v>232</v>
      </c>
      <c r="E17002" s="1">
        <v>71.15</v>
      </c>
    </row>
    <row r="17003" s="1" customFormat="1" customHeight="1" spans="1:5">
      <c r="A17003" s="1">
        <v>2003800</v>
      </c>
      <c r="B17003" s="1" t="s">
        <v>19158</v>
      </c>
      <c r="C17003" s="1" t="s">
        <v>232</v>
      </c>
      <c r="E17003" s="1">
        <v>60</v>
      </c>
    </row>
    <row r="17004" s="1" customFormat="1" customHeight="1" spans="1:5">
      <c r="A17004" s="1">
        <v>2003714</v>
      </c>
      <c r="B17004" s="1" t="s">
        <v>19159</v>
      </c>
      <c r="C17004" s="1" t="s">
        <v>215</v>
      </c>
      <c r="E17004" s="1">
        <v>1493.71</v>
      </c>
    </row>
    <row r="17005" s="1" customFormat="1" customHeight="1" spans="1:5">
      <c r="A17005" s="1">
        <v>2003713</v>
      </c>
      <c r="B17005" s="1" t="s">
        <v>19160</v>
      </c>
      <c r="C17005" s="1" t="s">
        <v>215</v>
      </c>
      <c r="E17005" s="1">
        <v>1457.29</v>
      </c>
    </row>
    <row r="17006" s="1" customFormat="1" customHeight="1" spans="1:5">
      <c r="A17006" s="1">
        <v>2003716</v>
      </c>
      <c r="B17006" s="1" t="s">
        <v>19161</v>
      </c>
      <c r="C17006" s="1" t="s">
        <v>215</v>
      </c>
      <c r="E17006" s="1">
        <v>1737.16</v>
      </c>
    </row>
    <row r="17007" s="1" customFormat="1" customHeight="1" spans="1:5">
      <c r="A17007" s="1">
        <v>2003715</v>
      </c>
      <c r="B17007" s="1" t="s">
        <v>19162</v>
      </c>
      <c r="C17007" s="1" t="s">
        <v>215</v>
      </c>
      <c r="E17007" s="1">
        <v>1694.6</v>
      </c>
    </row>
    <row r="17008" s="1" customFormat="1" customHeight="1" spans="1:5">
      <c r="A17008" s="1">
        <v>2003718</v>
      </c>
      <c r="B17008" s="1" t="s">
        <v>19163</v>
      </c>
      <c r="C17008" s="1" t="s">
        <v>215</v>
      </c>
      <c r="E17008" s="1">
        <v>1974.7</v>
      </c>
    </row>
    <row r="17009" s="1" customFormat="1" customHeight="1" spans="1:5">
      <c r="A17009" s="1">
        <v>2003717</v>
      </c>
      <c r="B17009" s="1" t="s">
        <v>19164</v>
      </c>
      <c r="C17009" s="1" t="s">
        <v>215</v>
      </c>
      <c r="E17009" s="1">
        <v>1927.12</v>
      </c>
    </row>
    <row r="17010" s="1" customFormat="1" customHeight="1" spans="1:5">
      <c r="A17010" s="1">
        <v>2003720</v>
      </c>
      <c r="B17010" s="1" t="s">
        <v>19165</v>
      </c>
      <c r="C17010" s="1" t="s">
        <v>215</v>
      </c>
      <c r="E17010" s="1">
        <v>2218.12</v>
      </c>
    </row>
    <row r="17011" s="1" customFormat="1" customHeight="1" spans="1:5">
      <c r="A17011" s="1">
        <v>2003719</v>
      </c>
      <c r="B17011" s="1" t="s">
        <v>19166</v>
      </c>
      <c r="C17011" s="1" t="s">
        <v>215</v>
      </c>
      <c r="E17011" s="1">
        <v>2164.39</v>
      </c>
    </row>
    <row r="17012" s="1" customFormat="1" customHeight="1" spans="1:5">
      <c r="A17012" s="1">
        <v>2003722</v>
      </c>
      <c r="B17012" s="1" t="s">
        <v>19167</v>
      </c>
      <c r="C17012" s="1" t="s">
        <v>215</v>
      </c>
      <c r="E17012" s="1">
        <v>2455.66</v>
      </c>
    </row>
    <row r="17013" s="1" customFormat="1" customHeight="1" spans="1:5">
      <c r="A17013" s="1">
        <v>2003721</v>
      </c>
      <c r="B17013" s="1" t="s">
        <v>19168</v>
      </c>
      <c r="C17013" s="1" t="s">
        <v>215</v>
      </c>
      <c r="E17013" s="1">
        <v>2396.9</v>
      </c>
    </row>
    <row r="17014" s="1" customFormat="1" customHeight="1" spans="1:5">
      <c r="A17014" s="1">
        <v>2003724</v>
      </c>
      <c r="B17014" s="1" t="s">
        <v>19169</v>
      </c>
      <c r="C17014" s="1" t="s">
        <v>215</v>
      </c>
      <c r="E17014" s="1">
        <v>2699.11</v>
      </c>
    </row>
    <row r="17015" s="1" customFormat="1" customHeight="1" spans="1:5">
      <c r="A17015" s="1">
        <v>2003723</v>
      </c>
      <c r="B17015" s="1" t="s">
        <v>19170</v>
      </c>
      <c r="C17015" s="1" t="s">
        <v>215</v>
      </c>
      <c r="E17015" s="1">
        <v>2634.21</v>
      </c>
    </row>
    <row r="17016" s="1" customFormat="1" customHeight="1" spans="1:5">
      <c r="A17016" s="1">
        <v>2003726</v>
      </c>
      <c r="B17016" s="1" t="s">
        <v>19171</v>
      </c>
      <c r="C17016" s="1" t="s">
        <v>215</v>
      </c>
      <c r="E17016" s="1">
        <v>2936.65</v>
      </c>
    </row>
    <row r="17017" s="1" customFormat="1" customHeight="1" spans="1:5">
      <c r="A17017" s="1">
        <v>2003725</v>
      </c>
      <c r="B17017" s="1" t="s">
        <v>19172</v>
      </c>
      <c r="C17017" s="1" t="s">
        <v>215</v>
      </c>
      <c r="E17017" s="1">
        <v>2866.73</v>
      </c>
    </row>
    <row r="17018" s="1" customFormat="1" customHeight="1" spans="1:5">
      <c r="A17018" s="1">
        <v>2003859</v>
      </c>
      <c r="B17018" s="1" t="s">
        <v>19173</v>
      </c>
      <c r="C17018" s="1" t="s">
        <v>223</v>
      </c>
      <c r="E17018" s="1">
        <v>62.12</v>
      </c>
    </row>
    <row r="17019" s="1" customFormat="1" customHeight="1" spans="1:5">
      <c r="A17019" s="1">
        <v>2003861</v>
      </c>
      <c r="B17019" s="1" t="s">
        <v>19174</v>
      </c>
      <c r="C17019" s="1" t="s">
        <v>232</v>
      </c>
      <c r="E17019" s="1">
        <v>24.63</v>
      </c>
    </row>
    <row r="17020" s="1" customFormat="1" customHeight="1" spans="1:5">
      <c r="A17020" s="1">
        <v>2003862</v>
      </c>
      <c r="B17020" s="1" t="s">
        <v>19175</v>
      </c>
      <c r="C17020" s="1" t="s">
        <v>232</v>
      </c>
      <c r="E17020" s="1">
        <v>21.07</v>
      </c>
    </row>
    <row r="17021" s="1" customFormat="1" customHeight="1" spans="1:5">
      <c r="A17021" s="1">
        <v>2003405</v>
      </c>
      <c r="B17021" s="1" t="s">
        <v>19176</v>
      </c>
      <c r="C17021" s="1" t="s">
        <v>232</v>
      </c>
      <c r="E17021" s="1">
        <v>206.04</v>
      </c>
    </row>
    <row r="17022" s="1" customFormat="1" customHeight="1" spans="1:5">
      <c r="A17022" s="1">
        <v>2003404</v>
      </c>
      <c r="B17022" s="1" t="s">
        <v>19177</v>
      </c>
      <c r="C17022" s="1" t="s">
        <v>232</v>
      </c>
      <c r="E17022" s="1">
        <v>174.56</v>
      </c>
    </row>
    <row r="17023" s="1" customFormat="1" customHeight="1" spans="1:5">
      <c r="A17023" s="1">
        <v>2003407</v>
      </c>
      <c r="B17023" s="1" t="s">
        <v>19178</v>
      </c>
      <c r="C17023" s="1" t="s">
        <v>232</v>
      </c>
      <c r="E17023" s="1">
        <v>262.16</v>
      </c>
    </row>
    <row r="17024" s="1" customFormat="1" customHeight="1" spans="1:5">
      <c r="A17024" s="1">
        <v>2003406</v>
      </c>
      <c r="B17024" s="1" t="s">
        <v>19179</v>
      </c>
      <c r="C17024" s="1" t="s">
        <v>232</v>
      </c>
      <c r="E17024" s="1">
        <v>230.68</v>
      </c>
    </row>
    <row r="17025" s="1" customFormat="1" customHeight="1" spans="1:5">
      <c r="A17025" s="1">
        <v>2003409</v>
      </c>
      <c r="B17025" s="1" t="s">
        <v>19180</v>
      </c>
      <c r="C17025" s="1" t="s">
        <v>232</v>
      </c>
      <c r="E17025" s="1">
        <v>436.46</v>
      </c>
    </row>
    <row r="17026" s="1" customFormat="1" customHeight="1" spans="1:5">
      <c r="A17026" s="1">
        <v>2003408</v>
      </c>
      <c r="B17026" s="1" t="s">
        <v>19181</v>
      </c>
      <c r="C17026" s="1" t="s">
        <v>232</v>
      </c>
      <c r="E17026" s="1">
        <v>365.02</v>
      </c>
    </row>
    <row r="17027" s="1" customFormat="1" customHeight="1" spans="1:5">
      <c r="A17027" s="1">
        <v>2003411</v>
      </c>
      <c r="B17027" s="1" t="s">
        <v>19182</v>
      </c>
      <c r="C17027" s="1" t="s">
        <v>232</v>
      </c>
      <c r="E17027" s="1">
        <v>591.82</v>
      </c>
    </row>
    <row r="17028" s="1" customFormat="1" customHeight="1" spans="1:5">
      <c r="A17028" s="1">
        <v>2003410</v>
      </c>
      <c r="B17028" s="1" t="s">
        <v>19183</v>
      </c>
      <c r="C17028" s="1" t="s">
        <v>232</v>
      </c>
      <c r="E17028" s="1">
        <v>520.38</v>
      </c>
    </row>
    <row r="17029" s="1" customFormat="1" customHeight="1" spans="1:5">
      <c r="A17029" s="1">
        <v>2003413</v>
      </c>
      <c r="B17029" s="1" t="s">
        <v>19184</v>
      </c>
      <c r="C17029" s="1" t="s">
        <v>232</v>
      </c>
      <c r="E17029" s="1">
        <v>611.24</v>
      </c>
    </row>
    <row r="17030" s="1" customFormat="1" customHeight="1" spans="1:5">
      <c r="A17030" s="1">
        <v>2003412</v>
      </c>
      <c r="B17030" s="1" t="s">
        <v>19185</v>
      </c>
      <c r="C17030" s="1" t="s">
        <v>232</v>
      </c>
      <c r="E17030" s="1">
        <v>511.96</v>
      </c>
    </row>
    <row r="17031" s="1" customFormat="1" customHeight="1" spans="1:5">
      <c r="A17031" s="1">
        <v>2003415</v>
      </c>
      <c r="B17031" s="1" t="s">
        <v>19186</v>
      </c>
      <c r="C17031" s="1" t="s">
        <v>232</v>
      </c>
      <c r="E17031" s="1">
        <v>797.39</v>
      </c>
    </row>
    <row r="17032" s="1" customFormat="1" customHeight="1" spans="1:5">
      <c r="A17032" s="1">
        <v>2003414</v>
      </c>
      <c r="B17032" s="1" t="s">
        <v>19187</v>
      </c>
      <c r="C17032" s="1" t="s">
        <v>232</v>
      </c>
      <c r="E17032" s="1">
        <v>698.1</v>
      </c>
    </row>
    <row r="17033" s="1" customFormat="1" customHeight="1" spans="1:5">
      <c r="A17033" s="1">
        <v>2003417</v>
      </c>
      <c r="B17033" s="1" t="s">
        <v>19188</v>
      </c>
      <c r="C17033" s="1" t="s">
        <v>232</v>
      </c>
      <c r="E17033" s="1">
        <v>795.41</v>
      </c>
    </row>
    <row r="17034" s="1" customFormat="1" customHeight="1" spans="1:5">
      <c r="A17034" s="1">
        <v>2003416</v>
      </c>
      <c r="B17034" s="1" t="s">
        <v>19189</v>
      </c>
      <c r="C17034" s="1" t="s">
        <v>232</v>
      </c>
      <c r="E17034" s="1">
        <v>665.86</v>
      </c>
    </row>
    <row r="17035" s="1" customFormat="1" customHeight="1" spans="1:5">
      <c r="A17035" s="1">
        <v>2003419</v>
      </c>
      <c r="B17035" s="1" t="s">
        <v>19190</v>
      </c>
      <c r="C17035" s="1" t="s">
        <v>232</v>
      </c>
      <c r="E17035" s="1">
        <v>1013.51</v>
      </c>
    </row>
    <row r="17036" s="1" customFormat="1" customHeight="1" spans="1:5">
      <c r="A17036" s="1">
        <v>2003418</v>
      </c>
      <c r="B17036" s="1" t="s">
        <v>19191</v>
      </c>
      <c r="C17036" s="1" t="s">
        <v>232</v>
      </c>
      <c r="E17036" s="1">
        <v>883.96</v>
      </c>
    </row>
    <row r="17037" s="1" customFormat="1" customHeight="1" spans="1:5">
      <c r="A17037" s="1">
        <v>2003421</v>
      </c>
      <c r="B17037" s="1" t="s">
        <v>19192</v>
      </c>
      <c r="C17037" s="1" t="s">
        <v>232</v>
      </c>
      <c r="E17037" s="1">
        <v>1002.76</v>
      </c>
    </row>
    <row r="17038" s="1" customFormat="1" customHeight="1" spans="1:5">
      <c r="A17038" s="1">
        <v>2003420</v>
      </c>
      <c r="B17038" s="1" t="s">
        <v>19193</v>
      </c>
      <c r="C17038" s="1" t="s">
        <v>232</v>
      </c>
      <c r="E17038" s="1">
        <v>840.51</v>
      </c>
    </row>
    <row r="17039" s="1" customFormat="1" customHeight="1" spans="1:5">
      <c r="A17039" s="1">
        <v>2003423</v>
      </c>
      <c r="B17039" s="1" t="s">
        <v>19194</v>
      </c>
      <c r="C17039" s="1" t="s">
        <v>232</v>
      </c>
      <c r="E17039" s="1">
        <v>1246.06</v>
      </c>
    </row>
    <row r="17040" s="1" customFormat="1" customHeight="1" spans="1:5">
      <c r="A17040" s="1">
        <v>2003422</v>
      </c>
      <c r="B17040" s="1" t="s">
        <v>19195</v>
      </c>
      <c r="C17040" s="1" t="s">
        <v>232</v>
      </c>
      <c r="E17040" s="1">
        <v>1083.82</v>
      </c>
    </row>
    <row r="17041" s="1" customFormat="1" customHeight="1" spans="1:5">
      <c r="A17041" s="1">
        <v>2003425</v>
      </c>
      <c r="B17041" s="1" t="s">
        <v>19196</v>
      </c>
      <c r="C17041" s="1" t="s">
        <v>232</v>
      </c>
      <c r="E17041" s="1">
        <v>1304.53</v>
      </c>
    </row>
    <row r="17042" s="1" customFormat="1" customHeight="1" spans="1:5">
      <c r="A17042" s="1">
        <v>2003424</v>
      </c>
      <c r="B17042" s="1" t="s">
        <v>19197</v>
      </c>
      <c r="C17042" s="1" t="s">
        <v>232</v>
      </c>
      <c r="E17042" s="1">
        <v>1093.86</v>
      </c>
    </row>
    <row r="17043" s="1" customFormat="1" customHeight="1" spans="1:5">
      <c r="A17043" s="1">
        <v>2003427</v>
      </c>
      <c r="B17043" s="1" t="s">
        <v>19198</v>
      </c>
      <c r="C17043" s="1" t="s">
        <v>232</v>
      </c>
      <c r="E17043" s="1">
        <v>1626.43</v>
      </c>
    </row>
    <row r="17044" s="1" customFormat="1" customHeight="1" spans="1:5">
      <c r="A17044" s="1">
        <v>2003426</v>
      </c>
      <c r="B17044" s="1" t="s">
        <v>19199</v>
      </c>
      <c r="C17044" s="1" t="s">
        <v>232</v>
      </c>
      <c r="E17044" s="1">
        <v>1415.75</v>
      </c>
    </row>
    <row r="17045" s="1" customFormat="1" customHeight="1" spans="1:5">
      <c r="A17045" s="1">
        <v>2003429</v>
      </c>
      <c r="B17045" s="1" t="s">
        <v>19200</v>
      </c>
      <c r="C17045" s="1" t="s">
        <v>232</v>
      </c>
      <c r="E17045" s="1">
        <v>1641</v>
      </c>
    </row>
    <row r="17046" s="1" customFormat="1" customHeight="1" spans="1:5">
      <c r="A17046" s="1">
        <v>2003428</v>
      </c>
      <c r="B17046" s="1" t="s">
        <v>19201</v>
      </c>
      <c r="C17046" s="1" t="s">
        <v>232</v>
      </c>
      <c r="E17046" s="1">
        <v>1364.94</v>
      </c>
    </row>
    <row r="17047" s="1" customFormat="1" customHeight="1" spans="1:5">
      <c r="A17047" s="1">
        <v>2003431</v>
      </c>
      <c r="B17047" s="1" t="s">
        <v>19202</v>
      </c>
      <c r="C17047" s="1" t="s">
        <v>232</v>
      </c>
      <c r="E17047" s="1">
        <v>1939.25</v>
      </c>
    </row>
    <row r="17048" s="1" customFormat="1" customHeight="1" spans="1:5">
      <c r="A17048" s="1">
        <v>2003430</v>
      </c>
      <c r="B17048" s="1" t="s">
        <v>19203</v>
      </c>
      <c r="C17048" s="1" t="s">
        <v>232</v>
      </c>
      <c r="E17048" s="1">
        <v>1663.19</v>
      </c>
    </row>
    <row r="17049" s="1" customFormat="1" customHeight="1" spans="1:5">
      <c r="A17049" s="1">
        <v>2003433</v>
      </c>
      <c r="B17049" s="1" t="s">
        <v>19204</v>
      </c>
      <c r="C17049" s="1" t="s">
        <v>232</v>
      </c>
      <c r="E17049" s="1">
        <v>2115.49</v>
      </c>
    </row>
    <row r="17050" s="1" customFormat="1" customHeight="1" spans="1:5">
      <c r="A17050" s="1">
        <v>2003432</v>
      </c>
      <c r="B17050" s="1" t="s">
        <v>19205</v>
      </c>
      <c r="C17050" s="1" t="s">
        <v>232</v>
      </c>
      <c r="E17050" s="1">
        <v>1761.94</v>
      </c>
    </row>
    <row r="17051" s="1" customFormat="1" customHeight="1" spans="1:5">
      <c r="A17051" s="1">
        <v>2003435</v>
      </c>
      <c r="B17051" s="1" t="s">
        <v>19206</v>
      </c>
      <c r="C17051" s="1" t="s">
        <v>232</v>
      </c>
      <c r="E17051" s="1">
        <v>2464.28</v>
      </c>
    </row>
    <row r="17052" s="1" customFormat="1" customHeight="1" spans="1:5">
      <c r="A17052" s="1">
        <v>2003434</v>
      </c>
      <c r="B17052" s="1" t="s">
        <v>19207</v>
      </c>
      <c r="C17052" s="1" t="s">
        <v>232</v>
      </c>
      <c r="E17052" s="1">
        <v>2110.72</v>
      </c>
    </row>
    <row r="17053" s="1" customFormat="1" customHeight="1" spans="1:5">
      <c r="A17053" s="1">
        <v>2003437</v>
      </c>
      <c r="B17053" s="1" t="s">
        <v>19208</v>
      </c>
      <c r="C17053" s="1" t="s">
        <v>232</v>
      </c>
      <c r="E17053" s="1">
        <v>2864.72</v>
      </c>
    </row>
    <row r="17054" s="1" customFormat="1" customHeight="1" spans="1:5">
      <c r="A17054" s="1">
        <v>2003436</v>
      </c>
      <c r="B17054" s="1" t="s">
        <v>19209</v>
      </c>
      <c r="C17054" s="1" t="s">
        <v>232</v>
      </c>
      <c r="E17054" s="1">
        <v>2388.88</v>
      </c>
    </row>
    <row r="17055" s="1" customFormat="1" customHeight="1" spans="1:5">
      <c r="A17055" s="1">
        <v>2003439</v>
      </c>
      <c r="B17055" s="1" t="s">
        <v>19210</v>
      </c>
      <c r="C17055" s="1" t="s">
        <v>232</v>
      </c>
      <c r="E17055" s="1">
        <v>3301.44</v>
      </c>
    </row>
    <row r="17056" s="1" customFormat="1" customHeight="1" spans="1:5">
      <c r="A17056" s="1">
        <v>2003438</v>
      </c>
      <c r="B17056" s="1" t="s">
        <v>19211</v>
      </c>
      <c r="C17056" s="1" t="s">
        <v>232</v>
      </c>
      <c r="E17056" s="1">
        <v>2825.6</v>
      </c>
    </row>
    <row r="17057" s="1" customFormat="1" customHeight="1" spans="1:5">
      <c r="A17057" s="1">
        <v>2003389</v>
      </c>
      <c r="B17057" s="1" t="s">
        <v>19212</v>
      </c>
      <c r="C17057" s="1" t="s">
        <v>232</v>
      </c>
      <c r="E17057" s="1">
        <v>242.22</v>
      </c>
    </row>
    <row r="17058" s="1" customFormat="1" customHeight="1" spans="1:5">
      <c r="A17058" s="1">
        <v>2003388</v>
      </c>
      <c r="B17058" s="1" t="s">
        <v>19213</v>
      </c>
      <c r="C17058" s="1" t="s">
        <v>232</v>
      </c>
      <c r="E17058" s="1">
        <v>221.03</v>
      </c>
    </row>
    <row r="17059" s="1" customFormat="1" customHeight="1" spans="1:5">
      <c r="A17059" s="1">
        <v>2003391</v>
      </c>
      <c r="B17059" s="1" t="s">
        <v>19214</v>
      </c>
      <c r="C17059" s="1" t="s">
        <v>232</v>
      </c>
      <c r="E17059" s="1">
        <v>157.16</v>
      </c>
    </row>
    <row r="17060" s="1" customFormat="1" customHeight="1" spans="1:5">
      <c r="A17060" s="1">
        <v>2003390</v>
      </c>
      <c r="B17060" s="1" t="s">
        <v>19215</v>
      </c>
      <c r="C17060" s="1" t="s">
        <v>232</v>
      </c>
      <c r="E17060" s="1">
        <v>140.57</v>
      </c>
    </row>
    <row r="17061" s="1" customFormat="1" customHeight="1" spans="1:5">
      <c r="A17061" s="1">
        <v>2003393</v>
      </c>
      <c r="B17061" s="1" t="s">
        <v>19216</v>
      </c>
      <c r="C17061" s="1" t="s">
        <v>232</v>
      </c>
      <c r="E17061" s="1">
        <v>224.67</v>
      </c>
    </row>
    <row r="17062" s="1" customFormat="1" customHeight="1" spans="1:5">
      <c r="A17062" s="1">
        <v>2003392</v>
      </c>
      <c r="B17062" s="1" t="s">
        <v>19217</v>
      </c>
      <c r="C17062" s="1" t="s">
        <v>232</v>
      </c>
      <c r="E17062" s="1">
        <v>208.08</v>
      </c>
    </row>
    <row r="17063" s="1" customFormat="1" customHeight="1" spans="1:5">
      <c r="A17063" s="1">
        <v>2003395</v>
      </c>
      <c r="B17063" s="1" t="s">
        <v>19218</v>
      </c>
      <c r="C17063" s="1" t="s">
        <v>232</v>
      </c>
      <c r="E17063" s="1">
        <v>694.43</v>
      </c>
    </row>
    <row r="17064" s="1" customFormat="1" customHeight="1" spans="1:5">
      <c r="A17064" s="1">
        <v>2003394</v>
      </c>
      <c r="B17064" s="1" t="s">
        <v>19219</v>
      </c>
      <c r="C17064" s="1" t="s">
        <v>232</v>
      </c>
      <c r="E17064" s="1">
        <v>692.01</v>
      </c>
    </row>
    <row r="17065" s="1" customFormat="1" customHeight="1" spans="1:5">
      <c r="A17065" s="1">
        <v>2003397</v>
      </c>
      <c r="B17065" s="1" t="s">
        <v>19220</v>
      </c>
      <c r="C17065" s="1" t="s">
        <v>232</v>
      </c>
      <c r="E17065" s="1">
        <v>507.87</v>
      </c>
    </row>
    <row r="17066" s="1" customFormat="1" customHeight="1" spans="1:5">
      <c r="A17066" s="1">
        <v>2003396</v>
      </c>
      <c r="B17066" s="1" t="s">
        <v>19221</v>
      </c>
      <c r="C17066" s="1" t="s">
        <v>232</v>
      </c>
      <c r="E17066" s="1">
        <v>465.49</v>
      </c>
    </row>
    <row r="17067" s="1" customFormat="1" customHeight="1" spans="1:5">
      <c r="A17067" s="1">
        <v>2003399</v>
      </c>
      <c r="B17067" s="1" t="s">
        <v>19222</v>
      </c>
      <c r="C17067" s="1" t="s">
        <v>232</v>
      </c>
      <c r="E17067" s="1">
        <v>645.18</v>
      </c>
    </row>
    <row r="17068" s="1" customFormat="1" customHeight="1" spans="1:5">
      <c r="A17068" s="1">
        <v>2003398</v>
      </c>
      <c r="B17068" s="1" t="s">
        <v>19223</v>
      </c>
      <c r="C17068" s="1" t="s">
        <v>232</v>
      </c>
      <c r="E17068" s="1">
        <v>602.8</v>
      </c>
    </row>
    <row r="17069" s="1" customFormat="1" customHeight="1" spans="1:5">
      <c r="A17069" s="1">
        <v>2003401</v>
      </c>
      <c r="B17069" s="1" t="s">
        <v>19224</v>
      </c>
      <c r="C17069" s="1" t="s">
        <v>232</v>
      </c>
      <c r="E17069" s="1">
        <v>573.64</v>
      </c>
    </row>
    <row r="17070" s="1" customFormat="1" customHeight="1" spans="1:5">
      <c r="A17070" s="1">
        <v>2003400</v>
      </c>
      <c r="B17070" s="1" t="s">
        <v>19225</v>
      </c>
      <c r="C17070" s="1" t="s">
        <v>232</v>
      </c>
      <c r="E17070" s="1">
        <v>522.79</v>
      </c>
    </row>
    <row r="17071" s="1" customFormat="1" customHeight="1" spans="1:5">
      <c r="A17071" s="1">
        <v>2003403</v>
      </c>
      <c r="B17071" s="1" t="s">
        <v>19226</v>
      </c>
      <c r="C17071" s="1" t="s">
        <v>232</v>
      </c>
      <c r="E17071" s="1">
        <v>718.35</v>
      </c>
    </row>
    <row r="17072" s="1" customFormat="1" customHeight="1" spans="1:5">
      <c r="A17072" s="1">
        <v>2003402</v>
      </c>
      <c r="B17072" s="1" t="s">
        <v>19227</v>
      </c>
      <c r="C17072" s="1" t="s">
        <v>232</v>
      </c>
      <c r="E17072" s="1">
        <v>667.49</v>
      </c>
    </row>
    <row r="17073" s="1" customFormat="1" customHeight="1" spans="1:5">
      <c r="A17073" s="1">
        <v>2003448</v>
      </c>
      <c r="B17073" s="1" t="s">
        <v>19228</v>
      </c>
      <c r="C17073" s="1" t="s">
        <v>215</v>
      </c>
      <c r="E17073" s="1">
        <v>380.83</v>
      </c>
    </row>
    <row r="17074" s="1" customFormat="1" customHeight="1" spans="1:5">
      <c r="A17074" s="1">
        <v>2003449</v>
      </c>
      <c r="B17074" s="1" t="s">
        <v>19229</v>
      </c>
      <c r="C17074" s="1" t="s">
        <v>215</v>
      </c>
      <c r="E17074" s="1">
        <v>445.39</v>
      </c>
    </row>
    <row r="17075" s="1" customFormat="1" customHeight="1" spans="1:5">
      <c r="A17075" s="1">
        <v>2003450</v>
      </c>
      <c r="B17075" s="1" t="s">
        <v>19230</v>
      </c>
      <c r="C17075" s="1" t="s">
        <v>215</v>
      </c>
      <c r="E17075" s="1">
        <v>390.51</v>
      </c>
    </row>
    <row r="17076" s="1" customFormat="1" customHeight="1" spans="1:5">
      <c r="A17076" s="1">
        <v>2003451</v>
      </c>
      <c r="B17076" s="1" t="s">
        <v>19231</v>
      </c>
      <c r="C17076" s="1" t="s">
        <v>215</v>
      </c>
      <c r="E17076" s="1">
        <v>458.14</v>
      </c>
    </row>
    <row r="17077" s="1" customFormat="1" customHeight="1" spans="1:5">
      <c r="A17077" s="1">
        <v>2003452</v>
      </c>
      <c r="B17077" s="1" t="s">
        <v>19232</v>
      </c>
      <c r="C17077" s="1" t="s">
        <v>215</v>
      </c>
      <c r="E17077" s="1">
        <v>1190.27</v>
      </c>
    </row>
    <row r="17078" s="1" customFormat="1" customHeight="1" spans="1:5">
      <c r="A17078" s="1">
        <v>2003453</v>
      </c>
      <c r="B17078" s="1" t="s">
        <v>19233</v>
      </c>
      <c r="C17078" s="1" t="s">
        <v>215</v>
      </c>
      <c r="E17078" s="1">
        <v>1392.34</v>
      </c>
    </row>
    <row r="17079" s="1" customFormat="1" customHeight="1" spans="1:5">
      <c r="A17079" s="1">
        <v>2003454</v>
      </c>
      <c r="B17079" s="1" t="s">
        <v>19234</v>
      </c>
      <c r="C17079" s="1" t="s">
        <v>215</v>
      </c>
      <c r="E17079" s="1">
        <v>1663.98</v>
      </c>
    </row>
    <row r="17080" s="1" customFormat="1" customHeight="1" spans="1:5">
      <c r="A17080" s="1">
        <v>2003455</v>
      </c>
      <c r="B17080" s="1" t="s">
        <v>19235</v>
      </c>
      <c r="C17080" s="1" t="s">
        <v>215</v>
      </c>
      <c r="E17080" s="1">
        <v>1977.58</v>
      </c>
    </row>
    <row r="17081" s="1" customFormat="1" customHeight="1" spans="1:5">
      <c r="A17081" s="1">
        <v>2003456</v>
      </c>
      <c r="B17081" s="1" t="s">
        <v>19236</v>
      </c>
      <c r="C17081" s="1" t="s">
        <v>215</v>
      </c>
      <c r="E17081" s="1">
        <v>2206.23</v>
      </c>
    </row>
    <row r="17082" s="1" customFormat="1" customHeight="1" spans="1:5">
      <c r="A17082" s="1">
        <v>2003457</v>
      </c>
      <c r="B17082" s="1" t="s">
        <v>19237</v>
      </c>
      <c r="C17082" s="1" t="s">
        <v>215</v>
      </c>
      <c r="E17082" s="1">
        <v>2654.92</v>
      </c>
    </row>
    <row r="17083" s="1" customFormat="1" customHeight="1" spans="1:5">
      <c r="A17083" s="1">
        <v>2003458</v>
      </c>
      <c r="B17083" s="1" t="s">
        <v>19238</v>
      </c>
      <c r="C17083" s="1" t="s">
        <v>215</v>
      </c>
      <c r="E17083" s="1">
        <v>2783.83</v>
      </c>
    </row>
    <row r="17084" s="1" customFormat="1" customHeight="1" spans="1:5">
      <c r="A17084" s="1">
        <v>2003459</v>
      </c>
      <c r="B17084" s="1" t="s">
        <v>19239</v>
      </c>
      <c r="C17084" s="1" t="s">
        <v>215</v>
      </c>
      <c r="E17084" s="1">
        <v>3381.96</v>
      </c>
    </row>
    <row r="17085" s="1" customFormat="1" customHeight="1" spans="1:5">
      <c r="A17085" s="1">
        <v>2003460</v>
      </c>
      <c r="B17085" s="1" t="s">
        <v>19240</v>
      </c>
      <c r="C17085" s="1" t="s">
        <v>215</v>
      </c>
      <c r="E17085" s="1">
        <v>3888.68</v>
      </c>
    </row>
    <row r="17086" s="1" customFormat="1" customHeight="1" spans="1:5">
      <c r="A17086" s="1">
        <v>2003461</v>
      </c>
      <c r="B17086" s="1" t="s">
        <v>19241</v>
      </c>
      <c r="C17086" s="1" t="s">
        <v>215</v>
      </c>
      <c r="E17086" s="1">
        <v>4794.45</v>
      </c>
    </row>
    <row r="17087" s="1" customFormat="1" customHeight="1" spans="1:5">
      <c r="A17087" s="1">
        <v>2003462</v>
      </c>
      <c r="B17087" s="1" t="s">
        <v>19242</v>
      </c>
      <c r="C17087" s="1" t="s">
        <v>215</v>
      </c>
      <c r="E17087" s="1">
        <v>2812.88</v>
      </c>
    </row>
    <row r="17088" s="1" customFormat="1" customHeight="1" spans="1:5">
      <c r="A17088" s="1">
        <v>2003463</v>
      </c>
      <c r="B17088" s="1" t="s">
        <v>19243</v>
      </c>
      <c r="C17088" s="1" t="s">
        <v>215</v>
      </c>
      <c r="E17088" s="1">
        <v>3429.08</v>
      </c>
    </row>
    <row r="17089" s="1" customFormat="1" customHeight="1" spans="1:5">
      <c r="A17089" s="1">
        <v>2003464</v>
      </c>
      <c r="B17089" s="1" t="s">
        <v>19244</v>
      </c>
      <c r="C17089" s="1" t="s">
        <v>215</v>
      </c>
      <c r="E17089" s="1">
        <v>3591.75</v>
      </c>
    </row>
    <row r="17090" s="1" customFormat="1" customHeight="1" spans="1:5">
      <c r="A17090" s="1">
        <v>2003465</v>
      </c>
      <c r="B17090" s="1" t="s">
        <v>19245</v>
      </c>
      <c r="C17090" s="1" t="s">
        <v>215</v>
      </c>
      <c r="E17090" s="1">
        <v>4421.31</v>
      </c>
    </row>
    <row r="17091" s="1" customFormat="1" customHeight="1" spans="1:5">
      <c r="A17091" s="1">
        <v>2003466</v>
      </c>
      <c r="B17091" s="1" t="s">
        <v>19246</v>
      </c>
      <c r="C17091" s="1" t="s">
        <v>215</v>
      </c>
      <c r="E17091" s="1">
        <v>4981.14</v>
      </c>
    </row>
    <row r="17092" s="1" customFormat="1" customHeight="1" spans="1:5">
      <c r="A17092" s="1">
        <v>2003467</v>
      </c>
      <c r="B17092" s="1" t="s">
        <v>19247</v>
      </c>
      <c r="C17092" s="1" t="s">
        <v>215</v>
      </c>
      <c r="E17092" s="1">
        <v>6208.99</v>
      </c>
    </row>
    <row r="17093" s="1" customFormat="1" customHeight="1" spans="1:5">
      <c r="A17093" s="1">
        <v>2003468</v>
      </c>
      <c r="B17093" s="1" t="s">
        <v>19248</v>
      </c>
      <c r="C17093" s="1" t="s">
        <v>215</v>
      </c>
      <c r="E17093" s="1">
        <v>3423.35</v>
      </c>
    </row>
    <row r="17094" s="1" customFormat="1" customHeight="1" spans="1:5">
      <c r="A17094" s="1">
        <v>2003469</v>
      </c>
      <c r="B17094" s="1" t="s">
        <v>19249</v>
      </c>
      <c r="C17094" s="1" t="s">
        <v>215</v>
      </c>
      <c r="E17094" s="1">
        <v>4208.94</v>
      </c>
    </row>
    <row r="17095" s="1" customFormat="1" customHeight="1" spans="1:5">
      <c r="A17095" s="1">
        <v>2003470</v>
      </c>
      <c r="B17095" s="1" t="s">
        <v>19250</v>
      </c>
      <c r="C17095" s="1" t="s">
        <v>215</v>
      </c>
      <c r="E17095" s="1">
        <v>4399.66</v>
      </c>
    </row>
    <row r="17096" s="1" customFormat="1" customHeight="1" spans="1:5">
      <c r="A17096" s="1">
        <v>2003471</v>
      </c>
      <c r="B17096" s="1" t="s">
        <v>19251</v>
      </c>
      <c r="C17096" s="1" t="s">
        <v>215</v>
      </c>
      <c r="E17096" s="1">
        <v>5461.3</v>
      </c>
    </row>
    <row r="17097" s="1" customFormat="1" customHeight="1" spans="1:5">
      <c r="A17097" s="1">
        <v>2003472</v>
      </c>
      <c r="B17097" s="1" t="s">
        <v>19252</v>
      </c>
      <c r="C17097" s="1" t="s">
        <v>215</v>
      </c>
      <c r="E17097" s="1">
        <v>6430.8</v>
      </c>
    </row>
    <row r="17098" s="1" customFormat="1" customHeight="1" spans="1:5">
      <c r="A17098" s="1">
        <v>2003473</v>
      </c>
      <c r="B17098" s="1" t="s">
        <v>19253</v>
      </c>
      <c r="C17098" s="1" t="s">
        <v>215</v>
      </c>
      <c r="E17098" s="1">
        <v>8086.21</v>
      </c>
    </row>
    <row r="17099" s="1" customFormat="1" customHeight="1" spans="1:5">
      <c r="A17099" s="1">
        <v>2003475</v>
      </c>
      <c r="B17099" s="1" t="s">
        <v>19254</v>
      </c>
      <c r="C17099" s="1" t="s">
        <v>215</v>
      </c>
      <c r="E17099" s="1">
        <v>534.75</v>
      </c>
    </row>
    <row r="17100" s="1" customFormat="1" customHeight="1" spans="1:5">
      <c r="A17100" s="1">
        <v>2003474</v>
      </c>
      <c r="B17100" s="1" t="s">
        <v>19255</v>
      </c>
      <c r="C17100" s="1" t="s">
        <v>215</v>
      </c>
      <c r="E17100" s="1">
        <v>489.95</v>
      </c>
    </row>
    <row r="17101" s="1" customFormat="1" customHeight="1" spans="1:5">
      <c r="A17101" s="1">
        <v>2003441</v>
      </c>
      <c r="B17101" s="1" t="s">
        <v>19256</v>
      </c>
      <c r="C17101" s="1" t="s">
        <v>215</v>
      </c>
      <c r="E17101" s="1">
        <v>200.05</v>
      </c>
    </row>
    <row r="17102" s="1" customFormat="1" customHeight="1" spans="1:5">
      <c r="A17102" s="1">
        <v>2003440</v>
      </c>
      <c r="B17102" s="1" t="s">
        <v>19257</v>
      </c>
      <c r="C17102" s="1" t="s">
        <v>215</v>
      </c>
      <c r="E17102" s="1">
        <v>145.66</v>
      </c>
    </row>
    <row r="17103" s="1" customFormat="1" customHeight="1" spans="1:5">
      <c r="A17103" s="1">
        <v>2003443</v>
      </c>
      <c r="B17103" s="1" t="s">
        <v>19258</v>
      </c>
      <c r="C17103" s="1" t="s">
        <v>215</v>
      </c>
      <c r="E17103" s="1">
        <v>237.48</v>
      </c>
    </row>
    <row r="17104" s="1" customFormat="1" customHeight="1" spans="1:5">
      <c r="A17104" s="1">
        <v>2003442</v>
      </c>
      <c r="B17104" s="1" t="s">
        <v>19259</v>
      </c>
      <c r="C17104" s="1" t="s">
        <v>215</v>
      </c>
      <c r="E17104" s="1">
        <v>172.89</v>
      </c>
    </row>
    <row r="17105" s="1" customFormat="1" customHeight="1" spans="1:5">
      <c r="A17105" s="1">
        <v>2003445</v>
      </c>
      <c r="B17105" s="1" t="s">
        <v>19260</v>
      </c>
      <c r="C17105" s="1" t="s">
        <v>215</v>
      </c>
      <c r="E17105" s="1">
        <v>283.51</v>
      </c>
    </row>
    <row r="17106" s="1" customFormat="1" customHeight="1" spans="1:5">
      <c r="A17106" s="1">
        <v>2003444</v>
      </c>
      <c r="B17106" s="1" t="s">
        <v>19261</v>
      </c>
      <c r="C17106" s="1" t="s">
        <v>215</v>
      </c>
      <c r="E17106" s="1">
        <v>206.45</v>
      </c>
    </row>
    <row r="17107" s="1" customFormat="1" customHeight="1" spans="1:5">
      <c r="A17107" s="1">
        <v>2003447</v>
      </c>
      <c r="B17107" s="1" t="s">
        <v>19262</v>
      </c>
      <c r="C17107" s="1" t="s">
        <v>215</v>
      </c>
      <c r="E17107" s="1">
        <v>349.77</v>
      </c>
    </row>
    <row r="17108" s="1" customFormat="1" customHeight="1" spans="1:5">
      <c r="A17108" s="1">
        <v>2003446</v>
      </c>
      <c r="B17108" s="1" t="s">
        <v>19263</v>
      </c>
      <c r="C17108" s="1" t="s">
        <v>215</v>
      </c>
      <c r="E17108" s="1">
        <v>254.59</v>
      </c>
    </row>
    <row r="17109" s="1" customFormat="1" customHeight="1" spans="1:5">
      <c r="A17109" s="1">
        <v>2004516</v>
      </c>
      <c r="B17109" s="1" t="s">
        <v>19264</v>
      </c>
      <c r="C17109" s="1" t="s">
        <v>232</v>
      </c>
      <c r="E17109" s="1">
        <v>29.89</v>
      </c>
    </row>
    <row r="17110" s="1" customFormat="1" customHeight="1" spans="1:5">
      <c r="A17110" s="1">
        <v>2004517</v>
      </c>
      <c r="B17110" s="1" t="s">
        <v>19265</v>
      </c>
      <c r="C17110" s="1" t="s">
        <v>232</v>
      </c>
      <c r="E17110" s="1">
        <v>62.61</v>
      </c>
    </row>
    <row r="17111" s="1" customFormat="1" customHeight="1" spans="1:5">
      <c r="A17111" s="1">
        <v>2007971</v>
      </c>
      <c r="B17111" s="1" t="s">
        <v>19266</v>
      </c>
      <c r="C17111" s="1" t="s">
        <v>232</v>
      </c>
      <c r="E17111" s="1">
        <v>95.3</v>
      </c>
    </row>
    <row r="17112" s="1" customFormat="1" customHeight="1" spans="1:5">
      <c r="A17112" s="1">
        <v>2008091</v>
      </c>
      <c r="B17112" s="1" t="s">
        <v>19267</v>
      </c>
      <c r="C17112" s="1" t="s">
        <v>232</v>
      </c>
      <c r="E17112" s="1">
        <v>106.4</v>
      </c>
    </row>
    <row r="17113" s="1" customFormat="1" customHeight="1" spans="1:5">
      <c r="A17113" s="1">
        <v>2006408</v>
      </c>
      <c r="B17113" s="1" t="s">
        <v>19268</v>
      </c>
      <c r="C17113" s="1" t="s">
        <v>232</v>
      </c>
      <c r="E17113" s="1">
        <v>82.79</v>
      </c>
    </row>
    <row r="17114" s="1" customFormat="1" customHeight="1" spans="1:5">
      <c r="A17114" s="1">
        <v>2015642</v>
      </c>
      <c r="B17114" s="1" t="s">
        <v>19269</v>
      </c>
      <c r="C17114" s="1" t="s">
        <v>232</v>
      </c>
      <c r="E17114" s="1">
        <v>173.71</v>
      </c>
    </row>
    <row r="17115" s="1" customFormat="1" customHeight="1" spans="1:5">
      <c r="A17115" s="1">
        <v>2015641</v>
      </c>
      <c r="B17115" s="1" t="s">
        <v>19270</v>
      </c>
      <c r="C17115" s="1" t="s">
        <v>232</v>
      </c>
      <c r="E17115" s="1">
        <v>135.26</v>
      </c>
    </row>
    <row r="17116" s="1" customFormat="1" customHeight="1" spans="1:5">
      <c r="A17116" s="1">
        <v>2004509</v>
      </c>
      <c r="B17116" s="1" t="s">
        <v>19271</v>
      </c>
      <c r="C17116" s="1" t="s">
        <v>232</v>
      </c>
      <c r="E17116" s="1">
        <v>32.99</v>
      </c>
    </row>
    <row r="17117" s="1" customFormat="1" customHeight="1" spans="1:5">
      <c r="A17117" s="1">
        <v>2004510</v>
      </c>
      <c r="B17117" s="1" t="s">
        <v>19272</v>
      </c>
      <c r="C17117" s="1" t="s">
        <v>232</v>
      </c>
      <c r="E17117" s="1">
        <v>39.17</v>
      </c>
    </row>
    <row r="17118" s="1" customFormat="1" customHeight="1" spans="1:5">
      <c r="A17118" s="1">
        <v>2004511</v>
      </c>
      <c r="B17118" s="1" t="s">
        <v>19273</v>
      </c>
      <c r="C17118" s="1" t="s">
        <v>232</v>
      </c>
      <c r="E17118" s="1">
        <v>51.51</v>
      </c>
    </row>
    <row r="17119" s="1" customFormat="1" customHeight="1" spans="1:5">
      <c r="A17119" s="1">
        <v>2004512</v>
      </c>
      <c r="B17119" s="1" t="s">
        <v>19274</v>
      </c>
      <c r="C17119" s="1" t="s">
        <v>232</v>
      </c>
      <c r="E17119" s="1">
        <v>66.92</v>
      </c>
    </row>
    <row r="17120" s="1" customFormat="1" customHeight="1" spans="1:5">
      <c r="A17120" s="1">
        <v>2003843</v>
      </c>
      <c r="B17120" s="1" t="s">
        <v>19275</v>
      </c>
      <c r="C17120" s="1" t="s">
        <v>232</v>
      </c>
      <c r="E17120" s="1">
        <v>286.54</v>
      </c>
    </row>
    <row r="17121" s="1" customFormat="1" customHeight="1" spans="1:5">
      <c r="A17121" s="1">
        <v>2003915</v>
      </c>
      <c r="B17121" s="1" t="s">
        <v>19276</v>
      </c>
      <c r="C17121" s="1" t="s">
        <v>232</v>
      </c>
      <c r="E17121" s="1">
        <v>106.02</v>
      </c>
    </row>
    <row r="17122" s="1" customFormat="1" customHeight="1" spans="1:5">
      <c r="A17122" s="1">
        <v>2003914</v>
      </c>
      <c r="B17122" s="1" t="s">
        <v>19277</v>
      </c>
      <c r="C17122" s="1" t="s">
        <v>232</v>
      </c>
      <c r="E17122" s="1">
        <v>93.51</v>
      </c>
    </row>
    <row r="17123" s="1" customFormat="1" customHeight="1" spans="1:5">
      <c r="A17123" s="1">
        <v>2003589</v>
      </c>
      <c r="B17123" s="1" t="s">
        <v>19278</v>
      </c>
      <c r="C17123" s="1" t="s">
        <v>232</v>
      </c>
      <c r="E17123" s="1">
        <v>114.57</v>
      </c>
    </row>
    <row r="17124" s="1" customFormat="1" customHeight="1" spans="1:5">
      <c r="A17124" s="1">
        <v>2003588</v>
      </c>
      <c r="B17124" s="1" t="s">
        <v>19279</v>
      </c>
      <c r="C17124" s="1" t="s">
        <v>232</v>
      </c>
      <c r="E17124" s="1">
        <v>104.83</v>
      </c>
    </row>
    <row r="17125" s="1" customFormat="1" customHeight="1" spans="1:5">
      <c r="A17125" s="1">
        <v>2003917</v>
      </c>
      <c r="B17125" s="1" t="s">
        <v>19280</v>
      </c>
      <c r="C17125" s="1" t="s">
        <v>232</v>
      </c>
      <c r="E17125" s="1">
        <v>121.06</v>
      </c>
    </row>
    <row r="17126" s="1" customFormat="1" customHeight="1" spans="1:5">
      <c r="A17126" s="1">
        <v>2003916</v>
      </c>
      <c r="B17126" s="1" t="s">
        <v>19281</v>
      </c>
      <c r="C17126" s="1" t="s">
        <v>232</v>
      </c>
      <c r="E17126" s="1">
        <v>108.56</v>
      </c>
    </row>
    <row r="17127" s="1" customFormat="1" customHeight="1" spans="1:5">
      <c r="A17127" s="1">
        <v>2003591</v>
      </c>
      <c r="B17127" s="1" t="s">
        <v>19282</v>
      </c>
      <c r="C17127" s="1" t="s">
        <v>232</v>
      </c>
      <c r="E17127" s="1">
        <v>129.62</v>
      </c>
    </row>
    <row r="17128" s="1" customFormat="1" customHeight="1" spans="1:5">
      <c r="A17128" s="1">
        <v>2003590</v>
      </c>
      <c r="B17128" s="1" t="s">
        <v>19283</v>
      </c>
      <c r="C17128" s="1" t="s">
        <v>232</v>
      </c>
      <c r="E17128" s="1">
        <v>119.88</v>
      </c>
    </row>
    <row r="17129" s="1" customFormat="1" customHeight="1" spans="1:5">
      <c r="A17129" s="1">
        <v>2003593</v>
      </c>
      <c r="B17129" s="1" t="s">
        <v>19284</v>
      </c>
      <c r="C17129" s="1" t="s">
        <v>232</v>
      </c>
      <c r="E17129" s="1">
        <v>80.43</v>
      </c>
    </row>
    <row r="17130" s="1" customFormat="1" customHeight="1" spans="1:5">
      <c r="A17130" s="1">
        <v>2003592</v>
      </c>
      <c r="B17130" s="1" t="s">
        <v>19285</v>
      </c>
      <c r="C17130" s="1" t="s">
        <v>232</v>
      </c>
      <c r="E17130" s="1">
        <v>66.51</v>
      </c>
    </row>
    <row r="17131" s="1" customFormat="1" customHeight="1" spans="1:5">
      <c r="A17131" s="1">
        <v>2003595</v>
      </c>
      <c r="B17131" s="1" t="s">
        <v>19286</v>
      </c>
      <c r="C17131" s="1" t="s">
        <v>232</v>
      </c>
      <c r="E17131" s="1">
        <v>65.38</v>
      </c>
    </row>
    <row r="17132" s="1" customFormat="1" customHeight="1" spans="1:5">
      <c r="A17132" s="1">
        <v>2003594</v>
      </c>
      <c r="B17132" s="1" t="s">
        <v>19287</v>
      </c>
      <c r="C17132" s="1" t="s">
        <v>232</v>
      </c>
      <c r="E17132" s="1">
        <v>51.46</v>
      </c>
    </row>
    <row r="17133" s="1" customFormat="1" customHeight="1" spans="1:5">
      <c r="A17133" s="1">
        <v>2003597</v>
      </c>
      <c r="B17133" s="1" t="s">
        <v>19288</v>
      </c>
      <c r="C17133" s="1" t="s">
        <v>232</v>
      </c>
      <c r="E17133" s="1">
        <v>104.95</v>
      </c>
    </row>
    <row r="17134" s="1" customFormat="1" customHeight="1" spans="1:5">
      <c r="A17134" s="1">
        <v>2003596</v>
      </c>
      <c r="B17134" s="1" t="s">
        <v>19289</v>
      </c>
      <c r="C17134" s="1" t="s">
        <v>232</v>
      </c>
      <c r="E17134" s="1">
        <v>87.61</v>
      </c>
    </row>
    <row r="17135" s="1" customFormat="1" customHeight="1" spans="1:5">
      <c r="A17135" s="1">
        <v>2003572</v>
      </c>
      <c r="B17135" s="1" t="s">
        <v>19290</v>
      </c>
      <c r="C17135" s="1" t="s">
        <v>232</v>
      </c>
      <c r="E17135" s="1">
        <v>121.32</v>
      </c>
    </row>
    <row r="17136" s="1" customFormat="1" customHeight="1" spans="1:5">
      <c r="A17136" s="1">
        <v>2003580</v>
      </c>
      <c r="B17136" s="1" t="s">
        <v>19291</v>
      </c>
      <c r="C17136" s="1" t="s">
        <v>232</v>
      </c>
      <c r="E17136" s="1">
        <v>63.67</v>
      </c>
    </row>
    <row r="17137" s="1" customFormat="1" customHeight="1" spans="1:5">
      <c r="A17137" s="1">
        <v>2003573</v>
      </c>
      <c r="B17137" s="1" t="s">
        <v>19292</v>
      </c>
      <c r="C17137" s="1" t="s">
        <v>232</v>
      </c>
      <c r="E17137" s="1">
        <v>128.49</v>
      </c>
    </row>
    <row r="17138" s="1" customFormat="1" customHeight="1" spans="1:5">
      <c r="A17138" s="1">
        <v>2003581</v>
      </c>
      <c r="B17138" s="1" t="s">
        <v>19293</v>
      </c>
      <c r="C17138" s="1" t="s">
        <v>232</v>
      </c>
      <c r="E17138" s="1">
        <v>61.84</v>
      </c>
    </row>
    <row r="17139" s="1" customFormat="1" customHeight="1" spans="1:5">
      <c r="A17139" s="1">
        <v>2003561</v>
      </c>
      <c r="B17139" s="1" t="s">
        <v>19294</v>
      </c>
      <c r="C17139" s="1" t="s">
        <v>232</v>
      </c>
      <c r="E17139" s="1">
        <v>192.6</v>
      </c>
    </row>
    <row r="17140" s="1" customFormat="1" customHeight="1" spans="1:5">
      <c r="A17140" s="1">
        <v>2003560</v>
      </c>
      <c r="B17140" s="1" t="s">
        <v>19295</v>
      </c>
      <c r="C17140" s="1" t="s">
        <v>232</v>
      </c>
      <c r="E17140" s="1">
        <v>114.15</v>
      </c>
    </row>
    <row r="17141" s="1" customFormat="1" customHeight="1" spans="1:5">
      <c r="A17141" s="1">
        <v>2003574</v>
      </c>
      <c r="B17141" s="1" t="s">
        <v>19296</v>
      </c>
      <c r="C17141" s="1" t="s">
        <v>232</v>
      </c>
      <c r="E17141" s="1">
        <v>175.43</v>
      </c>
    </row>
    <row r="17142" s="1" customFormat="1" customHeight="1" spans="1:5">
      <c r="A17142" s="1">
        <v>2003582</v>
      </c>
      <c r="B17142" s="1" t="s">
        <v>19297</v>
      </c>
      <c r="C17142" s="1" t="s">
        <v>232</v>
      </c>
      <c r="E17142" s="1">
        <v>117.32</v>
      </c>
    </row>
    <row r="17143" s="1" customFormat="1" customHeight="1" spans="1:5">
      <c r="A17143" s="1">
        <v>2003563</v>
      </c>
      <c r="B17143" s="1" t="s">
        <v>19298</v>
      </c>
      <c r="C17143" s="1" t="s">
        <v>232</v>
      </c>
      <c r="E17143" s="1">
        <v>203.19</v>
      </c>
    </row>
    <row r="17144" s="1" customFormat="1" customHeight="1" spans="1:5">
      <c r="A17144" s="1">
        <v>2003562</v>
      </c>
      <c r="B17144" s="1" t="s">
        <v>19299</v>
      </c>
      <c r="C17144" s="1" t="s">
        <v>232</v>
      </c>
      <c r="E17144" s="1">
        <v>111.24</v>
      </c>
    </row>
    <row r="17145" s="1" customFormat="1" customHeight="1" spans="1:5">
      <c r="A17145" s="1">
        <v>2003575</v>
      </c>
      <c r="B17145" s="1" t="s">
        <v>19300</v>
      </c>
      <c r="C17145" s="1" t="s">
        <v>232</v>
      </c>
      <c r="E17145" s="1">
        <v>182.85</v>
      </c>
    </row>
    <row r="17146" s="1" customFormat="1" customHeight="1" spans="1:5">
      <c r="A17146" s="1">
        <v>2003583</v>
      </c>
      <c r="B17146" s="1" t="s">
        <v>19301</v>
      </c>
      <c r="C17146" s="1" t="s">
        <v>232</v>
      </c>
      <c r="E17146" s="1">
        <v>115.28</v>
      </c>
    </row>
    <row r="17147" s="1" customFormat="1" customHeight="1" spans="1:5">
      <c r="A17147" s="1">
        <v>2003565</v>
      </c>
      <c r="B17147" s="1" t="s">
        <v>19302</v>
      </c>
      <c r="C17147" s="1" t="s">
        <v>232</v>
      </c>
      <c r="E17147" s="1">
        <v>125.63</v>
      </c>
    </row>
    <row r="17148" s="1" customFormat="1" customHeight="1" spans="1:5">
      <c r="A17148" s="1">
        <v>2003564</v>
      </c>
      <c r="B17148" s="1" t="s">
        <v>19303</v>
      </c>
      <c r="C17148" s="1" t="s">
        <v>232</v>
      </c>
      <c r="E17148" s="1">
        <v>82.48</v>
      </c>
    </row>
    <row r="17149" s="1" customFormat="1" customHeight="1" spans="1:5">
      <c r="A17149" s="1">
        <v>2003567</v>
      </c>
      <c r="B17149" s="1" t="s">
        <v>19304</v>
      </c>
      <c r="C17149" s="1" t="s">
        <v>232</v>
      </c>
      <c r="E17149" s="1">
        <v>141.93</v>
      </c>
    </row>
    <row r="17150" s="1" customFormat="1" customHeight="1" spans="1:5">
      <c r="A17150" s="1">
        <v>2003566</v>
      </c>
      <c r="B17150" s="1" t="s">
        <v>19305</v>
      </c>
      <c r="C17150" s="1" t="s">
        <v>232</v>
      </c>
      <c r="E17150" s="1">
        <v>89.73</v>
      </c>
    </row>
    <row r="17151" s="1" customFormat="1" customHeight="1" spans="1:5">
      <c r="A17151" s="1">
        <v>2003569</v>
      </c>
      <c r="B17151" s="1" t="s">
        <v>19306</v>
      </c>
      <c r="C17151" s="1" t="s">
        <v>232</v>
      </c>
      <c r="E17151" s="1">
        <v>166.06</v>
      </c>
    </row>
    <row r="17152" s="1" customFormat="1" customHeight="1" spans="1:5">
      <c r="A17152" s="1">
        <v>2003568</v>
      </c>
      <c r="B17152" s="1" t="s">
        <v>19307</v>
      </c>
      <c r="C17152" s="1" t="s">
        <v>232</v>
      </c>
      <c r="E17152" s="1">
        <v>124.33</v>
      </c>
    </row>
    <row r="17153" s="1" customFormat="1" customHeight="1" spans="1:5">
      <c r="A17153" s="1">
        <v>2003578</v>
      </c>
      <c r="B17153" s="1" t="s">
        <v>19308</v>
      </c>
      <c r="C17153" s="1" t="s">
        <v>232</v>
      </c>
      <c r="E17153" s="1">
        <v>162.59</v>
      </c>
    </row>
    <row r="17154" s="1" customFormat="1" customHeight="1" spans="1:5">
      <c r="A17154" s="1">
        <v>2003586</v>
      </c>
      <c r="B17154" s="1" t="s">
        <v>19309</v>
      </c>
      <c r="C17154" s="1" t="s">
        <v>232</v>
      </c>
      <c r="E17154" s="1">
        <v>128.34</v>
      </c>
    </row>
    <row r="17155" s="1" customFormat="1" customHeight="1" spans="1:5">
      <c r="A17155" s="1">
        <v>2003571</v>
      </c>
      <c r="B17155" s="1" t="s">
        <v>19310</v>
      </c>
      <c r="C17155" s="1" t="s">
        <v>232</v>
      </c>
      <c r="E17155" s="1">
        <v>182.35</v>
      </c>
    </row>
    <row r="17156" s="1" customFormat="1" customHeight="1" spans="1:5">
      <c r="A17156" s="1">
        <v>2003570</v>
      </c>
      <c r="B17156" s="1" t="s">
        <v>19311</v>
      </c>
      <c r="C17156" s="1" t="s">
        <v>232</v>
      </c>
      <c r="E17156" s="1">
        <v>131.58</v>
      </c>
    </row>
    <row r="17157" s="1" customFormat="1" customHeight="1" spans="1:5">
      <c r="A17157" s="1">
        <v>2003579</v>
      </c>
      <c r="B17157" s="1" t="s">
        <v>19312</v>
      </c>
      <c r="C17157" s="1" t="s">
        <v>232</v>
      </c>
      <c r="E17157" s="1">
        <v>176.19</v>
      </c>
    </row>
    <row r="17158" s="1" customFormat="1" customHeight="1" spans="1:5">
      <c r="A17158" s="1">
        <v>2003587</v>
      </c>
      <c r="B17158" s="1" t="s">
        <v>19313</v>
      </c>
      <c r="C17158" s="1" t="s">
        <v>232</v>
      </c>
      <c r="E17158" s="1">
        <v>134.99</v>
      </c>
    </row>
    <row r="17159" s="1" customFormat="1" customHeight="1" spans="1:5">
      <c r="A17159" s="1">
        <v>2004506</v>
      </c>
      <c r="B17159" s="1" t="s">
        <v>19314</v>
      </c>
      <c r="C17159" s="1" t="s">
        <v>232</v>
      </c>
      <c r="E17159" s="1">
        <v>57.74</v>
      </c>
    </row>
    <row r="17160" s="1" customFormat="1" customHeight="1" spans="1:5">
      <c r="A17160" s="1">
        <v>2004507</v>
      </c>
      <c r="B17160" s="1" t="s">
        <v>19315</v>
      </c>
      <c r="C17160" s="1" t="s">
        <v>232</v>
      </c>
      <c r="E17160" s="1">
        <v>76.35</v>
      </c>
    </row>
    <row r="17161" s="1" customFormat="1" customHeight="1" spans="1:5">
      <c r="A17161" s="1">
        <v>2003614</v>
      </c>
      <c r="B17161" s="1" t="s">
        <v>19316</v>
      </c>
      <c r="C17161" s="1" t="s">
        <v>232</v>
      </c>
      <c r="E17161" s="1">
        <v>127.04</v>
      </c>
    </row>
    <row r="17162" s="1" customFormat="1" customHeight="1" spans="1:5">
      <c r="A17162" s="1">
        <v>2003865</v>
      </c>
      <c r="B17162" s="1" t="s">
        <v>19317</v>
      </c>
      <c r="C17162" s="1" t="s">
        <v>232</v>
      </c>
      <c r="E17162" s="1">
        <v>140.88</v>
      </c>
    </row>
    <row r="17163" s="1" customFormat="1" customHeight="1" spans="1:5">
      <c r="A17163" s="1">
        <v>2003923</v>
      </c>
      <c r="B17163" s="1" t="s">
        <v>19318</v>
      </c>
      <c r="C17163" s="1" t="s">
        <v>232</v>
      </c>
      <c r="E17163" s="1">
        <v>55.43</v>
      </c>
    </row>
    <row r="17164" s="1" customFormat="1" customHeight="1" spans="1:5">
      <c r="A17164" s="1">
        <v>2003922</v>
      </c>
      <c r="B17164" s="1" t="s">
        <v>19319</v>
      </c>
      <c r="C17164" s="1" t="s">
        <v>232</v>
      </c>
      <c r="E17164" s="1">
        <v>34.66</v>
      </c>
    </row>
    <row r="17165" s="1" customFormat="1" customHeight="1" spans="1:5">
      <c r="A17165" s="1">
        <v>2003605</v>
      </c>
      <c r="B17165" s="1" t="s">
        <v>19320</v>
      </c>
      <c r="C17165" s="1" t="s">
        <v>232</v>
      </c>
      <c r="E17165" s="1">
        <v>43.44</v>
      </c>
    </row>
    <row r="17166" s="1" customFormat="1" customHeight="1" spans="1:5">
      <c r="A17166" s="1">
        <v>2003604</v>
      </c>
      <c r="B17166" s="1" t="s">
        <v>19321</v>
      </c>
      <c r="C17166" s="1" t="s">
        <v>232</v>
      </c>
      <c r="E17166" s="1">
        <v>25.43</v>
      </c>
    </row>
    <row r="17167" s="1" customFormat="1" customHeight="1" spans="1:5">
      <c r="A17167" s="1">
        <v>2003607</v>
      </c>
      <c r="B17167" s="1" t="s">
        <v>19322</v>
      </c>
      <c r="C17167" s="1" t="s">
        <v>232</v>
      </c>
      <c r="E17167" s="1">
        <v>39.51</v>
      </c>
    </row>
    <row r="17168" s="1" customFormat="1" customHeight="1" spans="1:5">
      <c r="A17168" s="1">
        <v>2003606</v>
      </c>
      <c r="B17168" s="1" t="s">
        <v>19323</v>
      </c>
      <c r="C17168" s="1" t="s">
        <v>232</v>
      </c>
      <c r="E17168" s="1">
        <v>28.38</v>
      </c>
    </row>
    <row r="17169" s="1" customFormat="1" customHeight="1" spans="1:5">
      <c r="A17169" s="1">
        <v>2003609</v>
      </c>
      <c r="B17169" s="1" t="s">
        <v>19324</v>
      </c>
      <c r="C17169" s="1" t="s">
        <v>232</v>
      </c>
      <c r="E17169" s="1">
        <v>23.34</v>
      </c>
    </row>
    <row r="17170" s="1" customFormat="1" customHeight="1" spans="1:5">
      <c r="A17170" s="1">
        <v>2003608</v>
      </c>
      <c r="B17170" s="1" t="s">
        <v>19325</v>
      </c>
      <c r="C17170" s="1" t="s">
        <v>232</v>
      </c>
      <c r="E17170" s="1">
        <v>12.21</v>
      </c>
    </row>
    <row r="17171" s="1" customFormat="1" customHeight="1" spans="1:5">
      <c r="A17171" s="1">
        <v>2003925</v>
      </c>
      <c r="B17171" s="1" t="s">
        <v>19326</v>
      </c>
      <c r="C17171" s="1" t="s">
        <v>232</v>
      </c>
      <c r="E17171" s="1">
        <v>73.92</v>
      </c>
    </row>
    <row r="17172" s="1" customFormat="1" customHeight="1" spans="1:5">
      <c r="A17172" s="1">
        <v>2003924</v>
      </c>
      <c r="B17172" s="1" t="s">
        <v>19327</v>
      </c>
      <c r="C17172" s="1" t="s">
        <v>232</v>
      </c>
      <c r="E17172" s="1">
        <v>60.02</v>
      </c>
    </row>
    <row r="17173" s="1" customFormat="1" customHeight="1" spans="1:5">
      <c r="A17173" s="1">
        <v>2003611</v>
      </c>
      <c r="B17173" s="1" t="s">
        <v>19328</v>
      </c>
      <c r="C17173" s="1" t="s">
        <v>232</v>
      </c>
      <c r="E17173" s="1">
        <v>61.92</v>
      </c>
    </row>
    <row r="17174" s="1" customFormat="1" customHeight="1" spans="1:5">
      <c r="A17174" s="1">
        <v>2003610</v>
      </c>
      <c r="B17174" s="1" t="s">
        <v>19329</v>
      </c>
      <c r="C17174" s="1" t="s">
        <v>232</v>
      </c>
      <c r="E17174" s="1">
        <v>50.79</v>
      </c>
    </row>
    <row r="17175" s="1" customFormat="1" customHeight="1" spans="1:5">
      <c r="A17175" s="1">
        <v>2003820</v>
      </c>
      <c r="B17175" s="1" t="s">
        <v>19330</v>
      </c>
      <c r="C17175" s="1" t="s">
        <v>215</v>
      </c>
      <c r="E17175" s="1">
        <v>18.07</v>
      </c>
    </row>
    <row r="17176" s="1" customFormat="1" customHeight="1" spans="1:5">
      <c r="A17176" s="1">
        <v>2003821</v>
      </c>
      <c r="B17176" s="1" t="s">
        <v>19331</v>
      </c>
      <c r="C17176" s="1" t="s">
        <v>215</v>
      </c>
      <c r="E17176" s="1">
        <v>15.58</v>
      </c>
    </row>
    <row r="17177" s="1" customFormat="1" customHeight="1" spans="1:5">
      <c r="A17177" s="1">
        <v>2003842</v>
      </c>
      <c r="B17177" s="1" t="s">
        <v>19332</v>
      </c>
      <c r="C17177" s="1" t="s">
        <v>618</v>
      </c>
      <c r="E17177" s="1">
        <v>66.51</v>
      </c>
    </row>
    <row r="17178" s="1" customFormat="1" customHeight="1" spans="1:5">
      <c r="A17178" s="1">
        <v>2003385</v>
      </c>
      <c r="B17178" s="1" t="s">
        <v>19333</v>
      </c>
      <c r="C17178" s="1" t="s">
        <v>215</v>
      </c>
      <c r="E17178" s="1">
        <v>54.73</v>
      </c>
    </row>
    <row r="17179" s="1" customFormat="1" customHeight="1" spans="1:5">
      <c r="A17179" s="1">
        <v>2003384</v>
      </c>
      <c r="B17179" s="1" t="s">
        <v>19334</v>
      </c>
      <c r="C17179" s="1" t="s">
        <v>215</v>
      </c>
      <c r="E17179" s="1">
        <v>41.41</v>
      </c>
    </row>
    <row r="17180" s="1" customFormat="1" customHeight="1" spans="1:5">
      <c r="A17180" s="1">
        <v>2003387</v>
      </c>
      <c r="B17180" s="1" t="s">
        <v>19335</v>
      </c>
      <c r="C17180" s="1" t="s">
        <v>215</v>
      </c>
      <c r="E17180" s="1">
        <v>67.54</v>
      </c>
    </row>
    <row r="17181" s="1" customFormat="1" customHeight="1" spans="1:5">
      <c r="A17181" s="1">
        <v>2003386</v>
      </c>
      <c r="B17181" s="1" t="s">
        <v>19336</v>
      </c>
      <c r="C17181" s="1" t="s">
        <v>215</v>
      </c>
      <c r="E17181" s="1">
        <v>50.59</v>
      </c>
    </row>
    <row r="17182" s="1" customFormat="1" customHeight="1" spans="1:5">
      <c r="A17182" s="1">
        <v>2003335</v>
      </c>
      <c r="B17182" s="1" t="s">
        <v>19337</v>
      </c>
      <c r="C17182" s="1" t="s">
        <v>215</v>
      </c>
      <c r="E17182" s="1">
        <v>1769.03</v>
      </c>
    </row>
    <row r="17183" s="1" customFormat="1" customHeight="1" spans="1:5">
      <c r="A17183" s="1">
        <v>2003334</v>
      </c>
      <c r="B17183" s="1" t="s">
        <v>19338</v>
      </c>
      <c r="C17183" s="1" t="s">
        <v>215</v>
      </c>
      <c r="E17183" s="1">
        <v>1525.54</v>
      </c>
    </row>
    <row r="17184" s="1" customFormat="1" customHeight="1" spans="1:5">
      <c r="A17184" s="1">
        <v>2003336</v>
      </c>
      <c r="B17184" s="1" t="s">
        <v>19339</v>
      </c>
      <c r="C17184" s="1" t="s">
        <v>215</v>
      </c>
      <c r="E17184" s="1">
        <v>1509.39</v>
      </c>
    </row>
    <row r="17185" s="1" customFormat="1" customHeight="1" spans="1:5">
      <c r="A17185" s="1">
        <v>2003337</v>
      </c>
      <c r="B17185" s="1" t="s">
        <v>19340</v>
      </c>
      <c r="C17185" s="1" t="s">
        <v>215</v>
      </c>
      <c r="E17185" s="1">
        <v>1267.23</v>
      </c>
    </row>
    <row r="17186" s="1" customFormat="1" customHeight="1" spans="1:5">
      <c r="A17186" s="1">
        <v>2003819</v>
      </c>
      <c r="B17186" s="1" t="s">
        <v>19341</v>
      </c>
      <c r="C17186" s="1" t="s">
        <v>232</v>
      </c>
      <c r="E17186" s="1">
        <v>6.24</v>
      </c>
    </row>
    <row r="17187" s="1" customFormat="1" customHeight="1" spans="1:5">
      <c r="A17187" s="1">
        <v>2004504</v>
      </c>
      <c r="B17187" s="1" t="s">
        <v>19342</v>
      </c>
      <c r="C17187" s="1" t="s">
        <v>223</v>
      </c>
      <c r="E17187" s="1">
        <v>14.97</v>
      </c>
    </row>
    <row r="17188" s="1" customFormat="1" customHeight="1" spans="1:5">
      <c r="A17188" s="1">
        <v>2004519</v>
      </c>
      <c r="B17188" s="1" t="s">
        <v>19343</v>
      </c>
      <c r="C17188" s="1" t="s">
        <v>223</v>
      </c>
      <c r="E17188" s="1">
        <v>25.87</v>
      </c>
    </row>
    <row r="17189" s="1" customFormat="1" customHeight="1" spans="1:5">
      <c r="A17189" s="1">
        <v>2004520</v>
      </c>
      <c r="B17189" s="1" t="s">
        <v>19344</v>
      </c>
      <c r="C17189" s="1" t="s">
        <v>223</v>
      </c>
      <c r="E17189" s="1">
        <v>21.35</v>
      </c>
    </row>
    <row r="17190" s="1" customFormat="1" customHeight="1" spans="1:5">
      <c r="A17190" s="1">
        <v>2004521</v>
      </c>
      <c r="B17190" s="1" t="s">
        <v>19345</v>
      </c>
      <c r="C17190" s="1" t="s">
        <v>223</v>
      </c>
      <c r="E17190" s="1">
        <v>14.6</v>
      </c>
    </row>
    <row r="17191" s="1" customFormat="1" customHeight="1" spans="1:5">
      <c r="A17191" s="1">
        <v>2004522</v>
      </c>
      <c r="B17191" s="1" t="s">
        <v>19346</v>
      </c>
      <c r="C17191" s="1" t="s">
        <v>223</v>
      </c>
      <c r="E17191" s="1">
        <v>10.67</v>
      </c>
    </row>
    <row r="17192" s="1" customFormat="1" customHeight="1" spans="1:5">
      <c r="A17192" s="1">
        <v>2004518</v>
      </c>
      <c r="B17192" s="1" t="s">
        <v>19347</v>
      </c>
      <c r="C17192" s="1" t="s">
        <v>223</v>
      </c>
      <c r="E17192" s="1">
        <v>44.94</v>
      </c>
    </row>
    <row r="17193" s="1" customFormat="1" customHeight="1" spans="1:5">
      <c r="A17193" s="1">
        <v>2003864</v>
      </c>
      <c r="B17193" s="1" t="s">
        <v>19348</v>
      </c>
      <c r="C17193" s="1" t="s">
        <v>6151</v>
      </c>
      <c r="E17193" s="1">
        <v>12.25</v>
      </c>
    </row>
    <row r="17194" s="1" customFormat="1" customHeight="1" spans="1:5">
      <c r="A17194" s="1">
        <v>2003863</v>
      </c>
      <c r="B17194" s="1" t="s">
        <v>19349</v>
      </c>
      <c r="C17194" s="1" t="s">
        <v>6151</v>
      </c>
      <c r="E17194" s="1">
        <v>20.57</v>
      </c>
    </row>
    <row r="17195" s="1" customFormat="1" customHeight="1" spans="1:5">
      <c r="A17195" s="1">
        <v>2004508</v>
      </c>
      <c r="B17195" s="1" t="s">
        <v>19350</v>
      </c>
      <c r="C17195" s="1" t="s">
        <v>232</v>
      </c>
      <c r="E17195" s="1">
        <v>13.48</v>
      </c>
    </row>
    <row r="17196" s="1" customFormat="1" customHeight="1" spans="1:5">
      <c r="A17196" s="1">
        <v>2003316</v>
      </c>
      <c r="B17196" s="1" t="s">
        <v>19351</v>
      </c>
      <c r="C17196" s="1" t="s">
        <v>215</v>
      </c>
      <c r="E17196" s="1">
        <v>102.51</v>
      </c>
    </row>
    <row r="17197" s="1" customFormat="1" customHeight="1" spans="1:5">
      <c r="A17197" s="1">
        <v>2003317</v>
      </c>
      <c r="B17197" s="1" t="s">
        <v>19352</v>
      </c>
      <c r="C17197" s="1" t="s">
        <v>215</v>
      </c>
      <c r="E17197" s="1">
        <v>98.08</v>
      </c>
    </row>
    <row r="17198" s="1" customFormat="1" customHeight="1" spans="1:5">
      <c r="A17198" s="1">
        <v>2003767</v>
      </c>
      <c r="B17198" s="1" t="s">
        <v>19353</v>
      </c>
      <c r="C17198" s="1" t="s">
        <v>223</v>
      </c>
      <c r="E17198" s="1">
        <v>127.62</v>
      </c>
    </row>
    <row r="17199" s="1" customFormat="1" customHeight="1" spans="1:5">
      <c r="A17199" s="1">
        <v>2003844</v>
      </c>
      <c r="B17199" s="1" t="s">
        <v>19354</v>
      </c>
      <c r="C17199" s="1" t="s">
        <v>223</v>
      </c>
      <c r="E17199" s="1">
        <v>124.84</v>
      </c>
    </row>
    <row r="17200" s="1" customFormat="1" customHeight="1" spans="1:5">
      <c r="A17200" s="1">
        <v>2003576</v>
      </c>
      <c r="B17200" s="1" t="s">
        <v>19355</v>
      </c>
      <c r="C17200" s="1" t="s">
        <v>223</v>
      </c>
      <c r="E17200" s="1">
        <v>14.29</v>
      </c>
    </row>
    <row r="17201" s="1" customFormat="1" customHeight="1" spans="1:5">
      <c r="A17201" s="1">
        <v>2003858</v>
      </c>
      <c r="B17201" s="1" t="s">
        <v>19356</v>
      </c>
      <c r="C17201" s="1" t="s">
        <v>223</v>
      </c>
      <c r="E17201" s="1">
        <v>11.51</v>
      </c>
    </row>
    <row r="17202" s="1" customFormat="1" customHeight="1" spans="1:5">
      <c r="A17202" s="1">
        <v>2003850</v>
      </c>
      <c r="B17202" s="1" t="s">
        <v>19357</v>
      </c>
      <c r="C17202" s="1" t="s">
        <v>223</v>
      </c>
      <c r="E17202" s="1">
        <v>140.53</v>
      </c>
    </row>
    <row r="17203" s="1" customFormat="1" customHeight="1" spans="1:5">
      <c r="A17203" s="1">
        <v>2003849</v>
      </c>
      <c r="B17203" s="1" t="s">
        <v>19358</v>
      </c>
      <c r="C17203" s="1" t="s">
        <v>223</v>
      </c>
      <c r="E17203" s="1">
        <v>69.37</v>
      </c>
    </row>
    <row r="17204" s="1" customFormat="1" customHeight="1" spans="1:5">
      <c r="A17204" s="1">
        <v>2003868</v>
      </c>
      <c r="B17204" s="1" t="s">
        <v>19359</v>
      </c>
      <c r="C17204" s="1" t="s">
        <v>223</v>
      </c>
      <c r="E17204" s="1">
        <v>119.21</v>
      </c>
    </row>
    <row r="17205" s="1" customFormat="1" customHeight="1" spans="1:5">
      <c r="A17205" s="1">
        <v>2003369</v>
      </c>
      <c r="B17205" s="1" t="s">
        <v>19360</v>
      </c>
      <c r="C17205" s="1" t="s">
        <v>232</v>
      </c>
      <c r="E17205" s="1">
        <v>111.8</v>
      </c>
    </row>
    <row r="17206" s="1" customFormat="1" customHeight="1" spans="1:5">
      <c r="A17206" s="1">
        <v>2003368</v>
      </c>
      <c r="B17206" s="1" t="s">
        <v>19361</v>
      </c>
      <c r="C17206" s="1" t="s">
        <v>232</v>
      </c>
      <c r="E17206" s="1">
        <v>99.39</v>
      </c>
    </row>
    <row r="17207" s="1" customFormat="1" customHeight="1" spans="1:5">
      <c r="A17207" s="1">
        <v>2003939</v>
      </c>
      <c r="B17207" s="1" t="s">
        <v>358</v>
      </c>
      <c r="C17207" s="1" t="s">
        <v>232</v>
      </c>
      <c r="E17207" s="1">
        <v>69.94</v>
      </c>
    </row>
    <row r="17208" s="1" customFormat="1" customHeight="1" spans="1:5">
      <c r="A17208" s="1">
        <v>2003940</v>
      </c>
      <c r="B17208" s="1" t="s">
        <v>19362</v>
      </c>
      <c r="C17208" s="1" t="s">
        <v>232</v>
      </c>
      <c r="E17208" s="1">
        <v>57.48</v>
      </c>
    </row>
    <row r="17209" s="1" customFormat="1" customHeight="1" spans="1:5">
      <c r="A17209" s="1">
        <v>2003371</v>
      </c>
      <c r="B17209" s="1" t="s">
        <v>19363</v>
      </c>
      <c r="C17209" s="1" t="s">
        <v>232</v>
      </c>
      <c r="E17209" s="1">
        <v>81.93</v>
      </c>
    </row>
    <row r="17210" s="1" customFormat="1" customHeight="1" spans="1:5">
      <c r="A17210" s="1">
        <v>2003370</v>
      </c>
      <c r="B17210" s="1" t="s">
        <v>19364</v>
      </c>
      <c r="C17210" s="1" t="s">
        <v>232</v>
      </c>
      <c r="E17210" s="1">
        <v>71.45</v>
      </c>
    </row>
    <row r="17211" s="1" customFormat="1" customHeight="1" spans="1:5">
      <c r="A17211" s="1">
        <v>2003941</v>
      </c>
      <c r="B17211" s="1" t="s">
        <v>19365</v>
      </c>
      <c r="C17211" s="1" t="s">
        <v>232</v>
      </c>
      <c r="E17211" s="1">
        <v>59.73</v>
      </c>
    </row>
    <row r="17212" s="1" customFormat="1" customHeight="1" spans="1:5">
      <c r="A17212" s="1">
        <v>2003942</v>
      </c>
      <c r="B17212" s="1" t="s">
        <v>19366</v>
      </c>
      <c r="C17212" s="1" t="s">
        <v>232</v>
      </c>
      <c r="E17212" s="1">
        <v>49.2</v>
      </c>
    </row>
    <row r="17213" s="1" customFormat="1" customHeight="1" spans="1:5">
      <c r="A17213" s="1">
        <v>2003373</v>
      </c>
      <c r="B17213" s="1" t="s">
        <v>19367</v>
      </c>
      <c r="C17213" s="1" t="s">
        <v>232</v>
      </c>
      <c r="E17213" s="1">
        <v>65.49</v>
      </c>
    </row>
    <row r="17214" s="1" customFormat="1" customHeight="1" spans="1:5">
      <c r="A17214" s="1">
        <v>2003372</v>
      </c>
      <c r="B17214" s="1" t="s">
        <v>19368</v>
      </c>
      <c r="C17214" s="1" t="s">
        <v>232</v>
      </c>
      <c r="E17214" s="1">
        <v>60.41</v>
      </c>
    </row>
    <row r="17215" s="1" customFormat="1" customHeight="1" spans="1:5">
      <c r="A17215" s="1">
        <v>2003943</v>
      </c>
      <c r="B17215" s="1" t="s">
        <v>19369</v>
      </c>
      <c r="C17215" s="1" t="s">
        <v>232</v>
      </c>
      <c r="E17215" s="1">
        <v>28.24</v>
      </c>
    </row>
    <row r="17216" s="1" customFormat="1" customHeight="1" spans="1:5">
      <c r="A17216" s="1">
        <v>2003944</v>
      </c>
      <c r="B17216" s="1" t="s">
        <v>19370</v>
      </c>
      <c r="C17216" s="1" t="s">
        <v>232</v>
      </c>
      <c r="E17216" s="1">
        <v>23.13</v>
      </c>
    </row>
    <row r="17217" s="1" customFormat="1" customHeight="1" spans="1:5">
      <c r="A17217" s="1">
        <v>2003375</v>
      </c>
      <c r="B17217" s="1" t="s">
        <v>19371</v>
      </c>
      <c r="C17217" s="1" t="s">
        <v>232</v>
      </c>
      <c r="E17217" s="1">
        <v>42.03</v>
      </c>
    </row>
    <row r="17218" s="1" customFormat="1" customHeight="1" spans="1:5">
      <c r="A17218" s="1">
        <v>2003374</v>
      </c>
      <c r="B17218" s="1" t="s">
        <v>19372</v>
      </c>
      <c r="C17218" s="1" t="s">
        <v>232</v>
      </c>
      <c r="E17218" s="1">
        <v>38.29</v>
      </c>
    </row>
    <row r="17219" s="1" customFormat="1" customHeight="1" spans="1:5">
      <c r="A17219" s="1">
        <v>2003945</v>
      </c>
      <c r="B17219" s="1" t="s">
        <v>19373</v>
      </c>
      <c r="C17219" s="1" t="s">
        <v>232</v>
      </c>
      <c r="E17219" s="1">
        <v>21.11</v>
      </c>
    </row>
    <row r="17220" s="1" customFormat="1" customHeight="1" spans="1:5">
      <c r="A17220" s="1">
        <v>2003946</v>
      </c>
      <c r="B17220" s="1" t="s">
        <v>19374</v>
      </c>
      <c r="C17220" s="1" t="s">
        <v>232</v>
      </c>
      <c r="E17220" s="1">
        <v>17.35</v>
      </c>
    </row>
    <row r="17221" s="1" customFormat="1" customHeight="1" spans="1:5">
      <c r="A17221" s="1">
        <v>2003377</v>
      </c>
      <c r="B17221" s="1" t="s">
        <v>19375</v>
      </c>
      <c r="C17221" s="1" t="s">
        <v>232</v>
      </c>
      <c r="E17221" s="1">
        <v>57.05</v>
      </c>
    </row>
    <row r="17222" s="1" customFormat="1" customHeight="1" spans="1:5">
      <c r="A17222" s="1">
        <v>2003376</v>
      </c>
      <c r="B17222" s="1" t="s">
        <v>19376</v>
      </c>
      <c r="C17222" s="1" t="s">
        <v>232</v>
      </c>
      <c r="E17222" s="1">
        <v>53.01</v>
      </c>
    </row>
    <row r="17223" s="1" customFormat="1" customHeight="1" spans="1:5">
      <c r="A17223" s="1">
        <v>2003947</v>
      </c>
      <c r="B17223" s="1" t="s">
        <v>19377</v>
      </c>
      <c r="C17223" s="1" t="s">
        <v>232</v>
      </c>
      <c r="E17223" s="1">
        <v>22.21</v>
      </c>
    </row>
    <row r="17224" s="1" customFormat="1" customHeight="1" spans="1:5">
      <c r="A17224" s="1">
        <v>2003948</v>
      </c>
      <c r="B17224" s="1" t="s">
        <v>19378</v>
      </c>
      <c r="C17224" s="1" t="s">
        <v>232</v>
      </c>
      <c r="E17224" s="1">
        <v>18.15</v>
      </c>
    </row>
    <row r="17225" s="1" customFormat="1" customHeight="1" spans="1:5">
      <c r="A17225" s="1">
        <v>2003379</v>
      </c>
      <c r="B17225" s="1" t="s">
        <v>19379</v>
      </c>
      <c r="C17225" s="1" t="s">
        <v>232</v>
      </c>
      <c r="E17225" s="1">
        <v>32.79</v>
      </c>
    </row>
    <row r="17226" s="1" customFormat="1" customHeight="1" spans="1:5">
      <c r="A17226" s="1">
        <v>2003378</v>
      </c>
      <c r="B17226" s="1" t="s">
        <v>19380</v>
      </c>
      <c r="C17226" s="1" t="s">
        <v>232</v>
      </c>
      <c r="E17226" s="1">
        <v>30.07</v>
      </c>
    </row>
    <row r="17227" s="1" customFormat="1" customHeight="1" spans="1:5">
      <c r="A17227" s="1">
        <v>2003949</v>
      </c>
      <c r="B17227" s="1" t="s">
        <v>19381</v>
      </c>
      <c r="C17227" s="1" t="s">
        <v>232</v>
      </c>
      <c r="E17227" s="1">
        <v>15.21</v>
      </c>
    </row>
    <row r="17228" s="1" customFormat="1" customHeight="1" spans="1:5">
      <c r="A17228" s="1">
        <v>2003950</v>
      </c>
      <c r="B17228" s="1" t="s">
        <v>19382</v>
      </c>
      <c r="C17228" s="1" t="s">
        <v>232</v>
      </c>
      <c r="E17228" s="1">
        <v>12.48</v>
      </c>
    </row>
    <row r="17229" s="1" customFormat="1" customHeight="1" spans="1:5">
      <c r="A17229" s="1">
        <v>2003381</v>
      </c>
      <c r="B17229" s="1" t="s">
        <v>19383</v>
      </c>
      <c r="C17229" s="1" t="s">
        <v>232</v>
      </c>
      <c r="E17229" s="1">
        <v>55.03</v>
      </c>
    </row>
    <row r="17230" s="1" customFormat="1" customHeight="1" spans="1:5">
      <c r="A17230" s="1">
        <v>2003380</v>
      </c>
      <c r="B17230" s="1" t="s">
        <v>19384</v>
      </c>
      <c r="C17230" s="1" t="s">
        <v>232</v>
      </c>
      <c r="E17230" s="1">
        <v>50.36</v>
      </c>
    </row>
    <row r="17231" s="1" customFormat="1" customHeight="1" spans="1:5">
      <c r="A17231" s="1">
        <v>2003951</v>
      </c>
      <c r="B17231" s="1" t="s">
        <v>19385</v>
      </c>
      <c r="C17231" s="1" t="s">
        <v>232</v>
      </c>
      <c r="E17231" s="1">
        <v>25.9</v>
      </c>
    </row>
    <row r="17232" s="1" customFormat="1" customHeight="1" spans="1:5">
      <c r="A17232" s="1">
        <v>2003952</v>
      </c>
      <c r="B17232" s="1" t="s">
        <v>19386</v>
      </c>
      <c r="C17232" s="1" t="s">
        <v>232</v>
      </c>
      <c r="E17232" s="1">
        <v>21.21</v>
      </c>
    </row>
    <row r="17233" s="1" customFormat="1" customHeight="1" spans="1:5">
      <c r="A17233" s="1">
        <v>2003383</v>
      </c>
      <c r="B17233" s="1" t="s">
        <v>19387</v>
      </c>
      <c r="C17233" s="1" t="s">
        <v>232</v>
      </c>
      <c r="E17233" s="1">
        <v>92.67</v>
      </c>
    </row>
    <row r="17234" s="1" customFormat="1" customHeight="1" spans="1:5">
      <c r="A17234" s="1">
        <v>2003382</v>
      </c>
      <c r="B17234" s="1" t="s">
        <v>19388</v>
      </c>
      <c r="C17234" s="1" t="s">
        <v>232</v>
      </c>
      <c r="E17234" s="1">
        <v>83.94</v>
      </c>
    </row>
    <row r="17235" s="1" customFormat="1" customHeight="1" spans="1:5">
      <c r="A17235" s="1">
        <v>2003953</v>
      </c>
      <c r="B17235" s="1" t="s">
        <v>19389</v>
      </c>
      <c r="C17235" s="1" t="s">
        <v>232</v>
      </c>
      <c r="E17235" s="1">
        <v>47.19</v>
      </c>
    </row>
    <row r="17236" s="1" customFormat="1" customHeight="1" spans="1:5">
      <c r="A17236" s="1">
        <v>2003954</v>
      </c>
      <c r="B17236" s="1" t="s">
        <v>19390</v>
      </c>
      <c r="C17236" s="1" t="s">
        <v>232</v>
      </c>
      <c r="E17236" s="1">
        <v>38.42</v>
      </c>
    </row>
    <row r="17237" s="1" customFormat="1" customHeight="1" spans="1:5">
      <c r="A17237" s="1">
        <v>2004514</v>
      </c>
      <c r="B17237" s="1" t="s">
        <v>19391</v>
      </c>
      <c r="C17237" s="1" t="s">
        <v>232</v>
      </c>
      <c r="E17237" s="1">
        <v>14.6</v>
      </c>
    </row>
    <row r="17238" s="1" customFormat="1" customHeight="1" spans="1:5">
      <c r="A17238" s="1">
        <v>2004515</v>
      </c>
      <c r="B17238" s="1" t="s">
        <v>19392</v>
      </c>
      <c r="C17238" s="1" t="s">
        <v>232</v>
      </c>
      <c r="E17238" s="1">
        <v>39.15</v>
      </c>
    </row>
    <row r="17239" s="1" customFormat="1" customHeight="1" spans="1:5">
      <c r="A17239" s="1">
        <v>2005759</v>
      </c>
      <c r="B17239" s="1" t="s">
        <v>19393</v>
      </c>
      <c r="C17239" s="1" t="s">
        <v>232</v>
      </c>
      <c r="E17239" s="1">
        <v>49.06</v>
      </c>
    </row>
    <row r="17240" s="1" customFormat="1" customHeight="1" spans="1:5">
      <c r="A17240" s="1">
        <v>2005764</v>
      </c>
      <c r="B17240" s="1" t="s">
        <v>19394</v>
      </c>
      <c r="C17240" s="1" t="s">
        <v>232</v>
      </c>
      <c r="E17240" s="1">
        <v>62.9</v>
      </c>
    </row>
    <row r="17241" s="1" customFormat="1" customHeight="1" spans="1:5">
      <c r="A17241" s="1">
        <v>2003678</v>
      </c>
      <c r="B17241" s="1" t="s">
        <v>19395</v>
      </c>
      <c r="C17241" s="1" t="s">
        <v>215</v>
      </c>
      <c r="E17241" s="1">
        <v>2127.74</v>
      </c>
    </row>
    <row r="17242" s="1" customFormat="1" customHeight="1" spans="1:5">
      <c r="A17242" s="1">
        <v>2003677</v>
      </c>
      <c r="B17242" s="1" t="s">
        <v>19396</v>
      </c>
      <c r="C17242" s="1" t="s">
        <v>215</v>
      </c>
      <c r="E17242" s="1">
        <v>1917.06</v>
      </c>
    </row>
    <row r="17243" s="1" customFormat="1" customHeight="1" spans="1:5">
      <c r="A17243" s="1">
        <v>2003680</v>
      </c>
      <c r="B17243" s="1" t="s">
        <v>19397</v>
      </c>
      <c r="C17243" s="1" t="s">
        <v>215</v>
      </c>
      <c r="E17243" s="1">
        <v>2097.84</v>
      </c>
    </row>
    <row r="17244" s="1" customFormat="1" customHeight="1" spans="1:5">
      <c r="A17244" s="1">
        <v>2003679</v>
      </c>
      <c r="B17244" s="1" t="s">
        <v>19398</v>
      </c>
      <c r="C17244" s="1" t="s">
        <v>215</v>
      </c>
      <c r="E17244" s="1">
        <v>1895.63</v>
      </c>
    </row>
    <row r="17245" s="1" customFormat="1" customHeight="1" spans="1:5">
      <c r="A17245" s="1">
        <v>2003682</v>
      </c>
      <c r="B17245" s="1" t="s">
        <v>19399</v>
      </c>
      <c r="C17245" s="1" t="s">
        <v>215</v>
      </c>
      <c r="E17245" s="1">
        <v>2401.65</v>
      </c>
    </row>
    <row r="17246" s="1" customFormat="1" customHeight="1" spans="1:5">
      <c r="A17246" s="1">
        <v>2003681</v>
      </c>
      <c r="B17246" s="1" t="s">
        <v>19400</v>
      </c>
      <c r="C17246" s="1" t="s">
        <v>215</v>
      </c>
      <c r="E17246" s="1">
        <v>2149.8</v>
      </c>
    </row>
    <row r="17247" s="1" customFormat="1" customHeight="1" spans="1:5">
      <c r="A17247" s="1">
        <v>2003684</v>
      </c>
      <c r="B17247" s="1" t="s">
        <v>19401</v>
      </c>
      <c r="C17247" s="1" t="s">
        <v>215</v>
      </c>
      <c r="E17247" s="1">
        <v>2875.39</v>
      </c>
    </row>
    <row r="17248" s="1" customFormat="1" customHeight="1" spans="1:5">
      <c r="A17248" s="1">
        <v>2003683</v>
      </c>
      <c r="B17248" s="1" t="s">
        <v>19402</v>
      </c>
      <c r="C17248" s="1" t="s">
        <v>215</v>
      </c>
      <c r="E17248" s="1">
        <v>2575.12</v>
      </c>
    </row>
    <row r="17249" s="1" customFormat="1" customHeight="1" spans="1:5">
      <c r="A17249" s="1">
        <v>2003686</v>
      </c>
      <c r="B17249" s="1" t="s">
        <v>19403</v>
      </c>
      <c r="C17249" s="1" t="s">
        <v>215</v>
      </c>
      <c r="E17249" s="1">
        <v>3394.63</v>
      </c>
    </row>
    <row r="17250" s="1" customFormat="1" customHeight="1" spans="1:5">
      <c r="A17250" s="1">
        <v>2003685</v>
      </c>
      <c r="B17250" s="1" t="s">
        <v>19404</v>
      </c>
      <c r="C17250" s="1" t="s">
        <v>215</v>
      </c>
      <c r="E17250" s="1">
        <v>3044.71</v>
      </c>
    </row>
    <row r="17251" s="1" customFormat="1" customHeight="1" spans="1:5">
      <c r="A17251" s="1">
        <v>2003688</v>
      </c>
      <c r="B17251" s="1" t="s">
        <v>19405</v>
      </c>
      <c r="C17251" s="1" t="s">
        <v>215</v>
      </c>
      <c r="E17251" s="1">
        <v>4239.81</v>
      </c>
    </row>
    <row r="17252" s="1" customFormat="1" customHeight="1" spans="1:5">
      <c r="A17252" s="1">
        <v>2003687</v>
      </c>
      <c r="B17252" s="1" t="s">
        <v>19406</v>
      </c>
      <c r="C17252" s="1" t="s">
        <v>215</v>
      </c>
      <c r="E17252" s="1">
        <v>3816.03</v>
      </c>
    </row>
    <row r="17253" s="1" customFormat="1" customHeight="1" spans="1:5">
      <c r="A17253" s="1">
        <v>2003690</v>
      </c>
      <c r="B17253" s="1" t="s">
        <v>19407</v>
      </c>
      <c r="C17253" s="1" t="s">
        <v>215</v>
      </c>
      <c r="E17253" s="1">
        <v>2468.11</v>
      </c>
    </row>
    <row r="17254" s="1" customFormat="1" customHeight="1" spans="1:5">
      <c r="A17254" s="1">
        <v>2003689</v>
      </c>
      <c r="B17254" s="1" t="s">
        <v>19408</v>
      </c>
      <c r="C17254" s="1" t="s">
        <v>215</v>
      </c>
      <c r="E17254" s="1">
        <v>2222.32</v>
      </c>
    </row>
    <row r="17255" s="1" customFormat="1" customHeight="1" spans="1:5">
      <c r="A17255" s="1">
        <v>2003692</v>
      </c>
      <c r="B17255" s="1" t="s">
        <v>19409</v>
      </c>
      <c r="C17255" s="1" t="s">
        <v>215</v>
      </c>
      <c r="E17255" s="1">
        <v>2442.48</v>
      </c>
    </row>
    <row r="17256" s="1" customFormat="1" customHeight="1" spans="1:5">
      <c r="A17256" s="1">
        <v>2003691</v>
      </c>
      <c r="B17256" s="1" t="s">
        <v>19410</v>
      </c>
      <c r="C17256" s="1" t="s">
        <v>215</v>
      </c>
      <c r="E17256" s="1">
        <v>2203.95</v>
      </c>
    </row>
    <row r="17257" s="1" customFormat="1" customHeight="1" spans="1:5">
      <c r="A17257" s="1">
        <v>2003694</v>
      </c>
      <c r="B17257" s="1" t="s">
        <v>19411</v>
      </c>
      <c r="C17257" s="1" t="s">
        <v>215</v>
      </c>
      <c r="E17257" s="1">
        <v>2767.24</v>
      </c>
    </row>
    <row r="17258" s="1" customFormat="1" customHeight="1" spans="1:5">
      <c r="A17258" s="1">
        <v>2003693</v>
      </c>
      <c r="B17258" s="1" t="s">
        <v>19412</v>
      </c>
      <c r="C17258" s="1" t="s">
        <v>215</v>
      </c>
      <c r="E17258" s="1">
        <v>2474.23</v>
      </c>
    </row>
    <row r="17259" s="1" customFormat="1" customHeight="1" spans="1:5">
      <c r="A17259" s="1">
        <v>2003696</v>
      </c>
      <c r="B17259" s="1" t="s">
        <v>19413</v>
      </c>
      <c r="C17259" s="1" t="s">
        <v>215</v>
      </c>
      <c r="E17259" s="1">
        <v>3101.1</v>
      </c>
    </row>
    <row r="17260" s="1" customFormat="1" customHeight="1" spans="1:5">
      <c r="A17260" s="1">
        <v>2003695</v>
      </c>
      <c r="B17260" s="1" t="s">
        <v>19414</v>
      </c>
      <c r="C17260" s="1" t="s">
        <v>215</v>
      </c>
      <c r="E17260" s="1">
        <v>2757.23</v>
      </c>
    </row>
    <row r="17261" s="1" customFormat="1" customHeight="1" spans="1:5">
      <c r="A17261" s="1">
        <v>2003698</v>
      </c>
      <c r="B17261" s="1" t="s">
        <v>19415</v>
      </c>
      <c r="C17261" s="1" t="s">
        <v>215</v>
      </c>
      <c r="E17261" s="1">
        <v>3800.51</v>
      </c>
    </row>
    <row r="17262" s="1" customFormat="1" customHeight="1" spans="1:5">
      <c r="A17262" s="1">
        <v>2003697</v>
      </c>
      <c r="B17262" s="1" t="s">
        <v>19416</v>
      </c>
      <c r="C17262" s="1" t="s">
        <v>215</v>
      </c>
      <c r="E17262" s="1">
        <v>3404.57</v>
      </c>
    </row>
    <row r="17263" s="1" customFormat="1" customHeight="1" spans="1:5">
      <c r="A17263" s="1">
        <v>2003700</v>
      </c>
      <c r="B17263" s="1" t="s">
        <v>19417</v>
      </c>
      <c r="C17263" s="1" t="s">
        <v>215</v>
      </c>
      <c r="E17263" s="1">
        <v>4685.97</v>
      </c>
    </row>
    <row r="17264" s="1" customFormat="1" customHeight="1" spans="1:5">
      <c r="A17264" s="1">
        <v>2003699</v>
      </c>
      <c r="B17264" s="1" t="s">
        <v>19418</v>
      </c>
      <c r="C17264" s="1" t="s">
        <v>215</v>
      </c>
      <c r="E17264" s="1">
        <v>4211.34</v>
      </c>
    </row>
    <row r="17265" s="1" customFormat="1" customHeight="1" spans="1:5">
      <c r="A17265" s="1">
        <v>2003702</v>
      </c>
      <c r="B17265" s="1" t="s">
        <v>19419</v>
      </c>
      <c r="C17265" s="1" t="s">
        <v>215</v>
      </c>
      <c r="E17265" s="1">
        <v>2825.57</v>
      </c>
    </row>
    <row r="17266" s="1" customFormat="1" customHeight="1" spans="1:5">
      <c r="A17266" s="1">
        <v>2003701</v>
      </c>
      <c r="B17266" s="1" t="s">
        <v>19420</v>
      </c>
      <c r="C17266" s="1" t="s">
        <v>215</v>
      </c>
      <c r="E17266" s="1">
        <v>2539.82</v>
      </c>
    </row>
    <row r="17267" s="1" customFormat="1" customHeight="1" spans="1:5">
      <c r="A17267" s="1">
        <v>2003704</v>
      </c>
      <c r="B17267" s="1" t="s">
        <v>19421</v>
      </c>
      <c r="C17267" s="1" t="s">
        <v>215</v>
      </c>
      <c r="E17267" s="1">
        <v>2799.93</v>
      </c>
    </row>
    <row r="17268" s="1" customFormat="1" customHeight="1" spans="1:5">
      <c r="A17268" s="1">
        <v>2003703</v>
      </c>
      <c r="B17268" s="1" t="s">
        <v>19422</v>
      </c>
      <c r="C17268" s="1" t="s">
        <v>215</v>
      </c>
      <c r="E17268" s="1">
        <v>2521.45</v>
      </c>
    </row>
    <row r="17269" s="1" customFormat="1" customHeight="1" spans="1:5">
      <c r="A17269" s="1">
        <v>2003706</v>
      </c>
      <c r="B17269" s="1" t="s">
        <v>19423</v>
      </c>
      <c r="C17269" s="1" t="s">
        <v>215</v>
      </c>
      <c r="E17269" s="1">
        <v>3149.93</v>
      </c>
    </row>
    <row r="17270" s="1" customFormat="1" customHeight="1" spans="1:5">
      <c r="A17270" s="1">
        <v>2003705</v>
      </c>
      <c r="B17270" s="1" t="s">
        <v>19424</v>
      </c>
      <c r="C17270" s="1" t="s">
        <v>215</v>
      </c>
      <c r="E17270" s="1">
        <v>2810.91</v>
      </c>
    </row>
    <row r="17271" s="1" customFormat="1" customHeight="1" spans="1:5">
      <c r="A17271" s="1">
        <v>2003708</v>
      </c>
      <c r="B17271" s="1" t="s">
        <v>19425</v>
      </c>
      <c r="C17271" s="1" t="s">
        <v>215</v>
      </c>
      <c r="E17271" s="1">
        <v>3656.23</v>
      </c>
    </row>
    <row r="17272" s="1" customFormat="1" customHeight="1" spans="1:5">
      <c r="A17272" s="1">
        <v>2003707</v>
      </c>
      <c r="B17272" s="1" t="s">
        <v>19426</v>
      </c>
      <c r="C17272" s="1" t="s">
        <v>215</v>
      </c>
      <c r="E17272" s="1">
        <v>3263.93</v>
      </c>
    </row>
    <row r="17273" s="1" customFormat="1" customHeight="1" spans="1:5">
      <c r="A17273" s="1">
        <v>2003710</v>
      </c>
      <c r="B17273" s="1" t="s">
        <v>19427</v>
      </c>
      <c r="C17273" s="1" t="s">
        <v>215</v>
      </c>
      <c r="E17273" s="1">
        <v>4223.47</v>
      </c>
    </row>
    <row r="17274" s="1" customFormat="1" customHeight="1" spans="1:5">
      <c r="A17274" s="1">
        <v>2003709</v>
      </c>
      <c r="B17274" s="1" t="s">
        <v>19428</v>
      </c>
      <c r="C17274" s="1" t="s">
        <v>215</v>
      </c>
      <c r="E17274" s="1">
        <v>3776.69</v>
      </c>
    </row>
    <row r="17275" s="1" customFormat="1" customHeight="1" spans="1:5">
      <c r="A17275" s="1">
        <v>2003712</v>
      </c>
      <c r="B17275" s="1" t="s">
        <v>19429</v>
      </c>
      <c r="C17275" s="1" t="s">
        <v>215</v>
      </c>
      <c r="E17275" s="1">
        <v>5149.22</v>
      </c>
    </row>
    <row r="17276" s="1" customFormat="1" customHeight="1" spans="1:5">
      <c r="A17276" s="1">
        <v>2003711</v>
      </c>
      <c r="B17276" s="1" t="s">
        <v>19430</v>
      </c>
      <c r="C17276" s="1" t="s">
        <v>215</v>
      </c>
      <c r="E17276" s="1">
        <v>4618.89</v>
      </c>
    </row>
    <row r="17277" s="1" customFormat="1" customHeight="1" spans="1:5">
      <c r="A17277" s="1">
        <v>2004505</v>
      </c>
      <c r="B17277" s="1" t="s">
        <v>19431</v>
      </c>
      <c r="C17277" s="1" t="s">
        <v>223</v>
      </c>
      <c r="E17277" s="1">
        <v>17.91</v>
      </c>
    </row>
    <row r="17278" s="1" customFormat="1" customHeight="1" spans="1:5">
      <c r="A17278" s="1">
        <v>2003353</v>
      </c>
      <c r="B17278" s="1" t="s">
        <v>19432</v>
      </c>
      <c r="C17278" s="1" t="s">
        <v>232</v>
      </c>
      <c r="E17278" s="1">
        <v>76.73</v>
      </c>
    </row>
    <row r="17279" s="1" customFormat="1" customHeight="1" spans="1:5">
      <c r="A17279" s="1">
        <v>2003352</v>
      </c>
      <c r="B17279" s="1" t="s">
        <v>19433</v>
      </c>
      <c r="C17279" s="1" t="s">
        <v>232</v>
      </c>
      <c r="E17279" s="1">
        <v>59.9</v>
      </c>
    </row>
    <row r="17280" s="1" customFormat="1" customHeight="1" spans="1:5">
      <c r="A17280" s="1">
        <v>2003979</v>
      </c>
      <c r="B17280" s="1" t="s">
        <v>19434</v>
      </c>
      <c r="C17280" s="1" t="s">
        <v>232</v>
      </c>
      <c r="E17280" s="1">
        <v>87.14</v>
      </c>
    </row>
    <row r="17281" s="1" customFormat="1" customHeight="1" spans="1:5">
      <c r="A17281" s="1">
        <v>2003980</v>
      </c>
      <c r="B17281" s="1" t="s">
        <v>19435</v>
      </c>
      <c r="C17281" s="1" t="s">
        <v>232</v>
      </c>
      <c r="E17281" s="1">
        <v>70.25</v>
      </c>
    </row>
    <row r="17282" s="1" customFormat="1" customHeight="1" spans="1:5">
      <c r="A17282" s="1">
        <v>2003355</v>
      </c>
      <c r="B17282" s="1" t="s">
        <v>19436</v>
      </c>
      <c r="C17282" s="1" t="s">
        <v>232</v>
      </c>
      <c r="E17282" s="1">
        <v>103.22</v>
      </c>
    </row>
    <row r="17283" s="1" customFormat="1" customHeight="1" spans="1:5">
      <c r="A17283" s="1">
        <v>2003354</v>
      </c>
      <c r="B17283" s="1" t="s">
        <v>19437</v>
      </c>
      <c r="C17283" s="1" t="s">
        <v>232</v>
      </c>
      <c r="E17283" s="1">
        <v>80.54</v>
      </c>
    </row>
    <row r="17284" s="1" customFormat="1" customHeight="1" spans="1:5">
      <c r="A17284" s="1">
        <v>2003981</v>
      </c>
      <c r="B17284" s="1" t="s">
        <v>19438</v>
      </c>
      <c r="C17284" s="1" t="s">
        <v>232</v>
      </c>
      <c r="E17284" s="1">
        <v>117.42</v>
      </c>
    </row>
    <row r="17285" s="1" customFormat="1" customHeight="1" spans="1:5">
      <c r="A17285" s="1">
        <v>2003982</v>
      </c>
      <c r="B17285" s="1" t="s">
        <v>19439</v>
      </c>
      <c r="C17285" s="1" t="s">
        <v>232</v>
      </c>
      <c r="E17285" s="1">
        <v>94.65</v>
      </c>
    </row>
    <row r="17286" s="1" customFormat="1" customHeight="1" spans="1:5">
      <c r="A17286" s="1">
        <v>2003345</v>
      </c>
      <c r="B17286" s="1" t="s">
        <v>19440</v>
      </c>
      <c r="C17286" s="1" t="s">
        <v>232</v>
      </c>
      <c r="E17286" s="1">
        <v>61.2</v>
      </c>
    </row>
    <row r="17287" s="1" customFormat="1" customHeight="1" spans="1:5">
      <c r="A17287" s="1">
        <v>2003344</v>
      </c>
      <c r="B17287" s="1" t="s">
        <v>19441</v>
      </c>
      <c r="C17287" s="1" t="s">
        <v>232</v>
      </c>
      <c r="E17287" s="1">
        <v>49.71</v>
      </c>
    </row>
    <row r="17288" s="1" customFormat="1" customHeight="1" spans="1:5">
      <c r="A17288" s="1">
        <v>2003973</v>
      </c>
      <c r="B17288" s="1" t="s">
        <v>19442</v>
      </c>
      <c r="C17288" s="1" t="s">
        <v>232</v>
      </c>
      <c r="E17288" s="1">
        <v>68.5</v>
      </c>
    </row>
    <row r="17289" s="1" customFormat="1" customHeight="1" spans="1:5">
      <c r="A17289" s="1">
        <v>2003974</v>
      </c>
      <c r="B17289" s="1" t="s">
        <v>19443</v>
      </c>
      <c r="C17289" s="1" t="s">
        <v>232</v>
      </c>
      <c r="E17289" s="1">
        <v>56.96</v>
      </c>
    </row>
    <row r="17290" s="1" customFormat="1" customHeight="1" spans="1:5">
      <c r="A17290" s="1">
        <v>2003343</v>
      </c>
      <c r="B17290" s="1" t="s">
        <v>19444</v>
      </c>
      <c r="C17290" s="1" t="s">
        <v>232</v>
      </c>
      <c r="E17290" s="1">
        <v>83.43</v>
      </c>
    </row>
    <row r="17291" s="1" customFormat="1" customHeight="1" spans="1:5">
      <c r="A17291" s="1">
        <v>2003342</v>
      </c>
      <c r="B17291" s="1" t="s">
        <v>19445</v>
      </c>
      <c r="C17291" s="1" t="s">
        <v>232</v>
      </c>
      <c r="E17291" s="1">
        <v>67.32</v>
      </c>
    </row>
    <row r="17292" s="1" customFormat="1" customHeight="1" spans="1:5">
      <c r="A17292" s="1">
        <v>2003971</v>
      </c>
      <c r="B17292" s="1" t="s">
        <v>19446</v>
      </c>
      <c r="C17292" s="1" t="s">
        <v>232</v>
      </c>
      <c r="E17292" s="1">
        <v>93.84</v>
      </c>
    </row>
    <row r="17293" s="1" customFormat="1" customHeight="1" spans="1:5">
      <c r="A17293" s="1">
        <v>2003972</v>
      </c>
      <c r="B17293" s="1" t="s">
        <v>19447</v>
      </c>
      <c r="C17293" s="1" t="s">
        <v>232</v>
      </c>
      <c r="E17293" s="1">
        <v>77.67</v>
      </c>
    </row>
    <row r="17294" s="1" customFormat="1" customHeight="1" spans="1:5">
      <c r="A17294" s="1">
        <v>2003347</v>
      </c>
      <c r="B17294" s="1" t="s">
        <v>19448</v>
      </c>
      <c r="C17294" s="1" t="s">
        <v>232</v>
      </c>
      <c r="E17294" s="1">
        <v>14.55</v>
      </c>
    </row>
    <row r="17295" s="1" customFormat="1" customHeight="1" spans="1:5">
      <c r="A17295" s="1">
        <v>2003346</v>
      </c>
      <c r="B17295" s="1" t="s">
        <v>19449</v>
      </c>
      <c r="C17295" s="1" t="s">
        <v>232</v>
      </c>
      <c r="E17295" s="1">
        <v>20.28</v>
      </c>
    </row>
    <row r="17296" s="1" customFormat="1" customHeight="1" spans="1:5">
      <c r="A17296" s="1">
        <v>2003933</v>
      </c>
      <c r="B17296" s="1" t="s">
        <v>19450</v>
      </c>
      <c r="C17296" s="1" t="s">
        <v>232</v>
      </c>
      <c r="E17296" s="1">
        <v>7.16</v>
      </c>
    </row>
    <row r="17297" s="1" customFormat="1" customHeight="1" spans="1:5">
      <c r="A17297" s="1">
        <v>2003932</v>
      </c>
      <c r="B17297" s="1" t="s">
        <v>19451</v>
      </c>
      <c r="C17297" s="1" t="s">
        <v>232</v>
      </c>
      <c r="E17297" s="1">
        <v>9.2</v>
      </c>
    </row>
    <row r="17298" s="1" customFormat="1" customHeight="1" spans="1:5">
      <c r="A17298" s="1">
        <v>2003349</v>
      </c>
      <c r="B17298" s="1" t="s">
        <v>19452</v>
      </c>
      <c r="C17298" s="1" t="s">
        <v>232</v>
      </c>
      <c r="E17298" s="1">
        <v>59.06</v>
      </c>
    </row>
    <row r="17299" s="1" customFormat="1" customHeight="1" spans="1:5">
      <c r="A17299" s="1">
        <v>2003348</v>
      </c>
      <c r="B17299" s="1" t="s">
        <v>19453</v>
      </c>
      <c r="C17299" s="1" t="s">
        <v>232</v>
      </c>
      <c r="E17299" s="1">
        <v>46.3</v>
      </c>
    </row>
    <row r="17300" s="1" customFormat="1" customHeight="1" spans="1:5">
      <c r="A17300" s="1">
        <v>2003975</v>
      </c>
      <c r="B17300" s="1" t="s">
        <v>19454</v>
      </c>
      <c r="C17300" s="1" t="s">
        <v>232</v>
      </c>
      <c r="E17300" s="1">
        <v>66.08</v>
      </c>
    </row>
    <row r="17301" s="1" customFormat="1" customHeight="1" spans="1:5">
      <c r="A17301" s="1">
        <v>2003976</v>
      </c>
      <c r="B17301" s="1" t="s">
        <v>19455</v>
      </c>
      <c r="C17301" s="1" t="s">
        <v>232</v>
      </c>
      <c r="E17301" s="1">
        <v>53.27</v>
      </c>
    </row>
    <row r="17302" s="1" customFormat="1" customHeight="1" spans="1:5">
      <c r="A17302" s="1">
        <v>2003351</v>
      </c>
      <c r="B17302" s="1" t="s">
        <v>19456</v>
      </c>
      <c r="C17302" s="1" t="s">
        <v>232</v>
      </c>
      <c r="E17302" s="1">
        <v>78.93</v>
      </c>
    </row>
    <row r="17303" s="1" customFormat="1" customHeight="1" spans="1:5">
      <c r="A17303" s="1">
        <v>2003350</v>
      </c>
      <c r="B17303" s="1" t="s">
        <v>19457</v>
      </c>
      <c r="C17303" s="1" t="s">
        <v>232</v>
      </c>
      <c r="E17303" s="1">
        <v>61.84</v>
      </c>
    </row>
    <row r="17304" s="1" customFormat="1" customHeight="1" spans="1:5">
      <c r="A17304" s="1">
        <v>2003977</v>
      </c>
      <c r="B17304" s="1" t="s">
        <v>19458</v>
      </c>
      <c r="C17304" s="1" t="s">
        <v>232</v>
      </c>
      <c r="E17304" s="1">
        <v>88.52</v>
      </c>
    </row>
    <row r="17305" s="1" customFormat="1" customHeight="1" spans="1:5">
      <c r="A17305" s="1">
        <v>2003978</v>
      </c>
      <c r="B17305" s="1" t="s">
        <v>19459</v>
      </c>
      <c r="C17305" s="1" t="s">
        <v>232</v>
      </c>
      <c r="E17305" s="1">
        <v>71.36</v>
      </c>
    </row>
    <row r="17306" s="1" customFormat="1" customHeight="1" spans="1:5">
      <c r="A17306" s="1">
        <v>2003291</v>
      </c>
      <c r="B17306" s="1" t="s">
        <v>19460</v>
      </c>
      <c r="C17306" s="1" t="s">
        <v>232</v>
      </c>
      <c r="E17306" s="1">
        <v>10.79</v>
      </c>
    </row>
    <row r="17307" s="1" customFormat="1" customHeight="1" spans="1:5">
      <c r="A17307" s="1">
        <v>2003292</v>
      </c>
      <c r="B17307" s="1" t="s">
        <v>19461</v>
      </c>
      <c r="C17307" s="1" t="s">
        <v>232</v>
      </c>
      <c r="E17307" s="1">
        <v>15.1</v>
      </c>
    </row>
    <row r="17308" s="1" customFormat="1" customHeight="1" spans="1:5">
      <c r="A17308" s="1">
        <v>2003293</v>
      </c>
      <c r="B17308" s="1" t="s">
        <v>19462</v>
      </c>
      <c r="C17308" s="1" t="s">
        <v>232</v>
      </c>
      <c r="E17308" s="1">
        <v>19.89</v>
      </c>
    </row>
    <row r="17309" s="1" customFormat="1" customHeight="1" spans="1:5">
      <c r="A17309" s="1">
        <v>2003294</v>
      </c>
      <c r="B17309" s="1" t="s">
        <v>19463</v>
      </c>
      <c r="C17309" s="1" t="s">
        <v>232</v>
      </c>
      <c r="E17309" s="1">
        <v>29.84</v>
      </c>
    </row>
    <row r="17310" s="1" customFormat="1" customHeight="1" spans="1:5">
      <c r="A17310" s="1">
        <v>2003257</v>
      </c>
      <c r="B17310" s="1" t="s">
        <v>19464</v>
      </c>
      <c r="C17310" s="1" t="s">
        <v>232</v>
      </c>
      <c r="E17310" s="1">
        <v>62.74</v>
      </c>
    </row>
    <row r="17311" s="1" customFormat="1" customHeight="1" spans="1:5">
      <c r="A17311" s="1">
        <v>2003258</v>
      </c>
      <c r="B17311" s="1" t="s">
        <v>19465</v>
      </c>
      <c r="C17311" s="1" t="s">
        <v>232</v>
      </c>
      <c r="E17311" s="1">
        <v>51.29</v>
      </c>
    </row>
    <row r="17312" s="1" customFormat="1" customHeight="1" spans="1:5">
      <c r="A17312" s="1">
        <v>2003259</v>
      </c>
      <c r="B17312" s="1" t="s">
        <v>19466</v>
      </c>
      <c r="C17312" s="1" t="s">
        <v>232</v>
      </c>
      <c r="E17312" s="1">
        <v>69.32</v>
      </c>
    </row>
    <row r="17313" s="1" customFormat="1" customHeight="1" spans="1:5">
      <c r="A17313" s="1">
        <v>2003260</v>
      </c>
      <c r="B17313" s="1" t="s">
        <v>19467</v>
      </c>
      <c r="C17313" s="1" t="s">
        <v>232</v>
      </c>
      <c r="E17313" s="1">
        <v>57.82</v>
      </c>
    </row>
    <row r="17314" s="1" customFormat="1" customHeight="1" spans="1:5">
      <c r="A17314" s="1">
        <v>2003281</v>
      </c>
      <c r="B17314" s="1" t="s">
        <v>19468</v>
      </c>
      <c r="C17314" s="1" t="s">
        <v>232</v>
      </c>
      <c r="E17314" s="1">
        <v>62.87</v>
      </c>
    </row>
    <row r="17315" s="1" customFormat="1" customHeight="1" spans="1:5">
      <c r="A17315" s="1">
        <v>2003282</v>
      </c>
      <c r="B17315" s="1" t="s">
        <v>19469</v>
      </c>
      <c r="C17315" s="1" t="s">
        <v>232</v>
      </c>
      <c r="E17315" s="1">
        <v>51.15</v>
      </c>
    </row>
    <row r="17316" s="1" customFormat="1" customHeight="1" spans="1:5">
      <c r="A17316" s="1">
        <v>2003283</v>
      </c>
      <c r="B17316" s="1" t="s">
        <v>19470</v>
      </c>
      <c r="C17316" s="1" t="s">
        <v>232</v>
      </c>
      <c r="E17316" s="1">
        <v>69.61</v>
      </c>
    </row>
    <row r="17317" s="1" customFormat="1" customHeight="1" spans="1:5">
      <c r="A17317" s="1">
        <v>2003284</v>
      </c>
      <c r="B17317" s="1" t="s">
        <v>19471</v>
      </c>
      <c r="C17317" s="1" t="s">
        <v>232</v>
      </c>
      <c r="E17317" s="1">
        <v>57.85</v>
      </c>
    </row>
    <row r="17318" s="1" customFormat="1" customHeight="1" spans="1:5">
      <c r="A17318" s="1">
        <v>2003327</v>
      </c>
      <c r="B17318" s="1" t="s">
        <v>19472</v>
      </c>
      <c r="C17318" s="1" t="s">
        <v>232</v>
      </c>
      <c r="E17318" s="1">
        <v>91.73</v>
      </c>
    </row>
    <row r="17319" s="1" customFormat="1" customHeight="1" spans="1:5">
      <c r="A17319" s="1">
        <v>2003326</v>
      </c>
      <c r="B17319" s="1" t="s">
        <v>19473</v>
      </c>
      <c r="C17319" s="1" t="s">
        <v>232</v>
      </c>
      <c r="E17319" s="1">
        <v>78.45</v>
      </c>
    </row>
    <row r="17320" s="1" customFormat="1" customHeight="1" spans="1:5">
      <c r="A17320" s="1">
        <v>2003963</v>
      </c>
      <c r="B17320" s="1" t="s">
        <v>19474</v>
      </c>
      <c r="C17320" s="1" t="s">
        <v>232</v>
      </c>
      <c r="E17320" s="1">
        <v>79.1</v>
      </c>
    </row>
    <row r="17321" s="1" customFormat="1" customHeight="1" spans="1:5">
      <c r="A17321" s="1">
        <v>2003964</v>
      </c>
      <c r="B17321" s="1" t="s">
        <v>19475</v>
      </c>
      <c r="C17321" s="1" t="s">
        <v>232</v>
      </c>
      <c r="E17321" s="1">
        <v>65.76</v>
      </c>
    </row>
    <row r="17322" s="1" customFormat="1" customHeight="1" spans="1:5">
      <c r="A17322" s="1">
        <v>2003319</v>
      </c>
      <c r="B17322" s="1" t="s">
        <v>19476</v>
      </c>
      <c r="C17322" s="1" t="s">
        <v>232</v>
      </c>
      <c r="E17322" s="1">
        <v>76.19</v>
      </c>
    </row>
    <row r="17323" s="1" customFormat="1" customHeight="1" spans="1:5">
      <c r="A17323" s="1">
        <v>2003318</v>
      </c>
      <c r="B17323" s="1" t="s">
        <v>19477</v>
      </c>
      <c r="C17323" s="1" t="s">
        <v>232</v>
      </c>
      <c r="E17323" s="1">
        <v>62.05</v>
      </c>
    </row>
    <row r="17324" s="1" customFormat="1" customHeight="1" spans="1:5">
      <c r="A17324" s="1">
        <v>2003955</v>
      </c>
      <c r="B17324" s="1" t="s">
        <v>19478</v>
      </c>
      <c r="C17324" s="1" t="s">
        <v>232</v>
      </c>
      <c r="E17324" s="1">
        <v>84.37</v>
      </c>
    </row>
    <row r="17325" s="1" customFormat="1" customHeight="1" spans="1:5">
      <c r="A17325" s="1">
        <v>2003956</v>
      </c>
      <c r="B17325" s="1" t="s">
        <v>19479</v>
      </c>
      <c r="C17325" s="1" t="s">
        <v>232</v>
      </c>
      <c r="E17325" s="1">
        <v>70.17</v>
      </c>
    </row>
    <row r="17326" s="1" customFormat="1" customHeight="1" spans="1:5">
      <c r="A17326" s="1">
        <v>2003277</v>
      </c>
      <c r="B17326" s="1" t="s">
        <v>19480</v>
      </c>
      <c r="C17326" s="1" t="s">
        <v>232</v>
      </c>
      <c r="E17326" s="1">
        <v>78.43</v>
      </c>
    </row>
    <row r="17327" s="1" customFormat="1" customHeight="1" spans="1:5">
      <c r="A17327" s="1">
        <v>2003278</v>
      </c>
      <c r="B17327" s="1" t="s">
        <v>19481</v>
      </c>
      <c r="C17327" s="1" t="s">
        <v>232</v>
      </c>
      <c r="E17327" s="1">
        <v>63.89</v>
      </c>
    </row>
    <row r="17328" s="1" customFormat="1" customHeight="1" spans="1:5">
      <c r="A17328" s="1">
        <v>2003279</v>
      </c>
      <c r="B17328" s="1" t="s">
        <v>19482</v>
      </c>
      <c r="C17328" s="1" t="s">
        <v>232</v>
      </c>
      <c r="E17328" s="1">
        <v>86.84</v>
      </c>
    </row>
    <row r="17329" s="1" customFormat="1" customHeight="1" spans="1:5">
      <c r="A17329" s="1">
        <v>2003280</v>
      </c>
      <c r="B17329" s="1" t="s">
        <v>19483</v>
      </c>
      <c r="C17329" s="1" t="s">
        <v>232</v>
      </c>
      <c r="E17329" s="1">
        <v>72.24</v>
      </c>
    </row>
    <row r="17330" s="1" customFormat="1" customHeight="1" spans="1:5">
      <c r="A17330" s="1">
        <v>2003253</v>
      </c>
      <c r="B17330" s="1" t="s">
        <v>19484</v>
      </c>
      <c r="C17330" s="1" t="s">
        <v>232</v>
      </c>
      <c r="E17330" s="1">
        <v>89.65</v>
      </c>
    </row>
    <row r="17331" s="1" customFormat="1" customHeight="1" spans="1:5">
      <c r="A17331" s="1">
        <v>2003254</v>
      </c>
      <c r="B17331" s="1" t="s">
        <v>19485</v>
      </c>
      <c r="C17331" s="1" t="s">
        <v>232</v>
      </c>
      <c r="E17331" s="1">
        <v>72.83</v>
      </c>
    </row>
    <row r="17332" s="1" customFormat="1" customHeight="1" spans="1:5">
      <c r="A17332" s="1">
        <v>2003255</v>
      </c>
      <c r="B17332" s="1" t="s">
        <v>19486</v>
      </c>
      <c r="C17332" s="1" t="s">
        <v>232</v>
      </c>
      <c r="E17332" s="1">
        <v>99.41</v>
      </c>
    </row>
    <row r="17333" s="1" customFormat="1" customHeight="1" spans="1:5">
      <c r="A17333" s="1">
        <v>2003256</v>
      </c>
      <c r="B17333" s="1" t="s">
        <v>19487</v>
      </c>
      <c r="C17333" s="1" t="s">
        <v>232</v>
      </c>
      <c r="E17333" s="1">
        <v>82.52</v>
      </c>
    </row>
    <row r="17334" s="1" customFormat="1" customHeight="1" spans="1:5">
      <c r="A17334" s="1">
        <v>2003273</v>
      </c>
      <c r="B17334" s="1" t="s">
        <v>19488</v>
      </c>
      <c r="C17334" s="1" t="s">
        <v>232</v>
      </c>
      <c r="E17334" s="1">
        <v>92.04</v>
      </c>
    </row>
    <row r="17335" s="1" customFormat="1" customHeight="1" spans="1:5">
      <c r="A17335" s="1">
        <v>2003274</v>
      </c>
      <c r="B17335" s="1" t="s">
        <v>19489</v>
      </c>
      <c r="C17335" s="1" t="s">
        <v>232</v>
      </c>
      <c r="E17335" s="1">
        <v>74.78</v>
      </c>
    </row>
    <row r="17336" s="1" customFormat="1" customHeight="1" spans="1:5">
      <c r="A17336" s="1">
        <v>2003275</v>
      </c>
      <c r="B17336" s="1" t="s">
        <v>19490</v>
      </c>
      <c r="C17336" s="1" t="s">
        <v>232</v>
      </c>
      <c r="E17336" s="1">
        <v>102.06</v>
      </c>
    </row>
    <row r="17337" s="1" customFormat="1" customHeight="1" spans="1:5">
      <c r="A17337" s="1">
        <v>2003276</v>
      </c>
      <c r="B17337" s="1" t="s">
        <v>19491</v>
      </c>
      <c r="C17337" s="1" t="s">
        <v>232</v>
      </c>
      <c r="E17337" s="1">
        <v>84.74</v>
      </c>
    </row>
    <row r="17338" s="1" customFormat="1" customHeight="1" spans="1:5">
      <c r="A17338" s="1">
        <v>2003269</v>
      </c>
      <c r="B17338" s="1" t="s">
        <v>19492</v>
      </c>
      <c r="C17338" s="1" t="s">
        <v>232</v>
      </c>
      <c r="E17338" s="1">
        <v>61.65</v>
      </c>
    </row>
    <row r="17339" s="1" customFormat="1" customHeight="1" spans="1:5">
      <c r="A17339" s="1">
        <v>2003270</v>
      </c>
      <c r="B17339" s="1" t="s">
        <v>19493</v>
      </c>
      <c r="C17339" s="1" t="s">
        <v>232</v>
      </c>
      <c r="E17339" s="1">
        <v>52.83</v>
      </c>
    </row>
    <row r="17340" s="1" customFormat="1" customHeight="1" spans="1:5">
      <c r="A17340" s="1">
        <v>2003271</v>
      </c>
      <c r="B17340" s="1" t="s">
        <v>19494</v>
      </c>
      <c r="C17340" s="1" t="s">
        <v>232</v>
      </c>
      <c r="E17340" s="1">
        <v>53.52</v>
      </c>
    </row>
    <row r="17341" s="1" customFormat="1" customHeight="1" spans="1:5">
      <c r="A17341" s="1">
        <v>2003272</v>
      </c>
      <c r="B17341" s="1" t="s">
        <v>19495</v>
      </c>
      <c r="C17341" s="1" t="s">
        <v>232</v>
      </c>
      <c r="E17341" s="1">
        <v>44.67</v>
      </c>
    </row>
    <row r="17342" s="1" customFormat="1" customHeight="1" spans="1:5">
      <c r="A17342" s="1">
        <v>2003261</v>
      </c>
      <c r="B17342" s="1" t="s">
        <v>19496</v>
      </c>
      <c r="C17342" s="1" t="s">
        <v>232</v>
      </c>
      <c r="E17342" s="1">
        <v>50.89</v>
      </c>
    </row>
    <row r="17343" s="1" customFormat="1" customHeight="1" spans="1:5">
      <c r="A17343" s="1">
        <v>2003262</v>
      </c>
      <c r="B17343" s="1" t="s">
        <v>19497</v>
      </c>
      <c r="C17343" s="1" t="s">
        <v>232</v>
      </c>
      <c r="E17343" s="1">
        <v>41.65</v>
      </c>
    </row>
    <row r="17344" s="1" customFormat="1" customHeight="1" spans="1:5">
      <c r="A17344" s="1">
        <v>2003263</v>
      </c>
      <c r="B17344" s="1" t="s">
        <v>19498</v>
      </c>
      <c r="C17344" s="1" t="s">
        <v>232</v>
      </c>
      <c r="E17344" s="1">
        <v>56.16</v>
      </c>
    </row>
    <row r="17345" s="1" customFormat="1" customHeight="1" spans="1:5">
      <c r="A17345" s="1">
        <v>2003264</v>
      </c>
      <c r="B17345" s="1" t="s">
        <v>19499</v>
      </c>
      <c r="C17345" s="1" t="s">
        <v>232</v>
      </c>
      <c r="E17345" s="1">
        <v>46.89</v>
      </c>
    </row>
    <row r="17346" s="1" customFormat="1" customHeight="1" spans="1:5">
      <c r="A17346" s="1">
        <v>2003285</v>
      </c>
      <c r="B17346" s="1" t="s">
        <v>19500</v>
      </c>
      <c r="C17346" s="1" t="s">
        <v>232</v>
      </c>
      <c r="E17346" s="1">
        <v>52.55</v>
      </c>
    </row>
    <row r="17347" s="1" customFormat="1" customHeight="1" spans="1:5">
      <c r="A17347" s="1">
        <v>2003286</v>
      </c>
      <c r="B17347" s="1" t="s">
        <v>19501</v>
      </c>
      <c r="C17347" s="1" t="s">
        <v>232</v>
      </c>
      <c r="E17347" s="1">
        <v>43.03</v>
      </c>
    </row>
    <row r="17348" s="1" customFormat="1" customHeight="1" spans="1:5">
      <c r="A17348" s="1">
        <v>2003287</v>
      </c>
      <c r="B17348" s="1" t="s">
        <v>19502</v>
      </c>
      <c r="C17348" s="1" t="s">
        <v>232</v>
      </c>
      <c r="E17348" s="1">
        <v>57.99</v>
      </c>
    </row>
    <row r="17349" s="1" customFormat="1" customHeight="1" spans="1:5">
      <c r="A17349" s="1">
        <v>2003288</v>
      </c>
      <c r="B17349" s="1" t="s">
        <v>19503</v>
      </c>
      <c r="C17349" s="1" t="s">
        <v>232</v>
      </c>
      <c r="E17349" s="1">
        <v>48.43</v>
      </c>
    </row>
    <row r="17350" s="1" customFormat="1" customHeight="1" spans="1:5">
      <c r="A17350" s="1">
        <v>2003265</v>
      </c>
      <c r="B17350" s="1" t="s">
        <v>19504</v>
      </c>
      <c r="C17350" s="1" t="s">
        <v>232</v>
      </c>
      <c r="E17350" s="1">
        <v>75.78</v>
      </c>
    </row>
    <row r="17351" s="1" customFormat="1" customHeight="1" spans="1:5">
      <c r="A17351" s="1">
        <v>2003266</v>
      </c>
      <c r="B17351" s="1" t="s">
        <v>19505</v>
      </c>
      <c r="C17351" s="1" t="s">
        <v>232</v>
      </c>
      <c r="E17351" s="1">
        <v>64.96</v>
      </c>
    </row>
    <row r="17352" s="1" customFormat="1" customHeight="1" spans="1:5">
      <c r="A17352" s="1">
        <v>2003267</v>
      </c>
      <c r="B17352" s="1" t="s">
        <v>19506</v>
      </c>
      <c r="C17352" s="1" t="s">
        <v>232</v>
      </c>
      <c r="E17352" s="1">
        <v>65.32</v>
      </c>
    </row>
    <row r="17353" s="1" customFormat="1" customHeight="1" spans="1:5">
      <c r="A17353" s="1">
        <v>2003268</v>
      </c>
      <c r="B17353" s="1" t="s">
        <v>19507</v>
      </c>
      <c r="C17353" s="1" t="s">
        <v>232</v>
      </c>
      <c r="E17353" s="1">
        <v>54.47</v>
      </c>
    </row>
    <row r="17354" s="1" customFormat="1" customHeight="1" spans="1:5">
      <c r="A17354" s="1">
        <v>2003289</v>
      </c>
      <c r="B17354" s="1" t="s">
        <v>19508</v>
      </c>
      <c r="C17354" s="1" t="s">
        <v>232</v>
      </c>
      <c r="E17354" s="1">
        <v>18.44</v>
      </c>
    </row>
    <row r="17355" s="1" customFormat="1" customHeight="1" spans="1:5">
      <c r="A17355" s="1">
        <v>2003338</v>
      </c>
      <c r="B17355" s="1" t="s">
        <v>19509</v>
      </c>
      <c r="C17355" s="1" t="s">
        <v>232</v>
      </c>
      <c r="E17355" s="1">
        <v>23.15</v>
      </c>
    </row>
    <row r="17356" s="1" customFormat="1" customHeight="1" spans="1:5">
      <c r="A17356" s="1">
        <v>2003290</v>
      </c>
      <c r="B17356" s="1" t="s">
        <v>19510</v>
      </c>
      <c r="C17356" s="1" t="s">
        <v>232</v>
      </c>
      <c r="E17356" s="1">
        <v>15.28</v>
      </c>
    </row>
    <row r="17357" s="1" customFormat="1" customHeight="1" spans="1:5">
      <c r="A17357" s="1">
        <v>2003300</v>
      </c>
      <c r="B17357" s="1" t="s">
        <v>19511</v>
      </c>
      <c r="C17357" s="1" t="s">
        <v>232</v>
      </c>
      <c r="E17357" s="1">
        <v>7.75</v>
      </c>
    </row>
    <row r="17358" s="1" customFormat="1" customHeight="1" spans="1:5">
      <c r="A17358" s="1">
        <v>2003299</v>
      </c>
      <c r="B17358" s="1" t="s">
        <v>19512</v>
      </c>
      <c r="C17358" s="1" t="s">
        <v>232</v>
      </c>
      <c r="E17358" s="1">
        <v>9.79</v>
      </c>
    </row>
    <row r="17359" s="1" customFormat="1" customHeight="1" spans="1:5">
      <c r="A17359" s="1">
        <v>2003301</v>
      </c>
      <c r="B17359" s="1" t="s">
        <v>19513</v>
      </c>
      <c r="C17359" s="1" t="s">
        <v>232</v>
      </c>
      <c r="E17359" s="1">
        <v>6.79</v>
      </c>
    </row>
    <row r="17360" s="1" customFormat="1" customHeight="1" spans="1:5">
      <c r="A17360" s="1">
        <v>2004513</v>
      </c>
      <c r="B17360" s="1" t="s">
        <v>19514</v>
      </c>
      <c r="C17360" s="1" t="s">
        <v>232</v>
      </c>
      <c r="E17360" s="1">
        <v>0.12</v>
      </c>
    </row>
    <row r="17361" s="1" customFormat="1" customHeight="1" spans="1:5">
      <c r="A17361" s="1">
        <v>2003357</v>
      </c>
      <c r="B17361" s="1" t="s">
        <v>19515</v>
      </c>
      <c r="C17361" s="1" t="s">
        <v>232</v>
      </c>
      <c r="E17361" s="1">
        <v>195.28</v>
      </c>
    </row>
    <row r="17362" s="1" customFormat="1" customHeight="1" spans="1:5">
      <c r="A17362" s="1">
        <v>2003356</v>
      </c>
      <c r="B17362" s="1" t="s">
        <v>19516</v>
      </c>
      <c r="C17362" s="1" t="s">
        <v>232</v>
      </c>
      <c r="E17362" s="1">
        <v>154.95</v>
      </c>
    </row>
    <row r="17363" s="1" customFormat="1" customHeight="1" spans="1:5">
      <c r="A17363" s="1">
        <v>2003359</v>
      </c>
      <c r="B17363" s="1" t="s">
        <v>19517</v>
      </c>
      <c r="C17363" s="1" t="s">
        <v>232</v>
      </c>
      <c r="E17363" s="1">
        <v>238.79</v>
      </c>
    </row>
    <row r="17364" s="1" customFormat="1" customHeight="1" spans="1:5">
      <c r="A17364" s="1">
        <v>2003358</v>
      </c>
      <c r="B17364" s="1" t="s">
        <v>19518</v>
      </c>
      <c r="C17364" s="1" t="s">
        <v>232</v>
      </c>
      <c r="E17364" s="1">
        <v>189.17</v>
      </c>
    </row>
    <row r="17365" s="1" customFormat="1" customHeight="1" spans="1:5">
      <c r="A17365" s="1">
        <v>2003361</v>
      </c>
      <c r="B17365" s="1" t="s">
        <v>19519</v>
      </c>
      <c r="C17365" s="1" t="s">
        <v>232</v>
      </c>
      <c r="E17365" s="1">
        <v>513.76</v>
      </c>
    </row>
    <row r="17366" s="1" customFormat="1" customHeight="1" spans="1:5">
      <c r="A17366" s="1">
        <v>2003360</v>
      </c>
      <c r="B17366" s="1" t="s">
        <v>19520</v>
      </c>
      <c r="C17366" s="1" t="s">
        <v>232</v>
      </c>
      <c r="E17366" s="1">
        <v>474.15</v>
      </c>
    </row>
    <row r="17367" s="1" customFormat="1" customHeight="1" spans="1:5">
      <c r="A17367" s="1">
        <v>2003363</v>
      </c>
      <c r="B17367" s="1" t="s">
        <v>19521</v>
      </c>
      <c r="C17367" s="1" t="s">
        <v>232</v>
      </c>
      <c r="E17367" s="1">
        <v>441.21</v>
      </c>
    </row>
    <row r="17368" s="1" customFormat="1" customHeight="1" spans="1:5">
      <c r="A17368" s="1">
        <v>2003362</v>
      </c>
      <c r="B17368" s="1" t="s">
        <v>19522</v>
      </c>
      <c r="C17368" s="1" t="s">
        <v>232</v>
      </c>
      <c r="E17368" s="1">
        <v>405.18</v>
      </c>
    </row>
    <row r="17369" s="1" customFormat="1" customHeight="1" spans="1:5">
      <c r="A17369" s="1">
        <v>2003365</v>
      </c>
      <c r="B17369" s="1" t="s">
        <v>19523</v>
      </c>
      <c r="C17369" s="1" t="s">
        <v>232</v>
      </c>
      <c r="E17369" s="1">
        <v>392.81</v>
      </c>
    </row>
    <row r="17370" s="1" customFormat="1" customHeight="1" spans="1:5">
      <c r="A17370" s="1">
        <v>2003364</v>
      </c>
      <c r="B17370" s="1" t="s">
        <v>19524</v>
      </c>
      <c r="C17370" s="1" t="s">
        <v>232</v>
      </c>
      <c r="E17370" s="1">
        <v>359.16</v>
      </c>
    </row>
    <row r="17371" s="1" customFormat="1" customHeight="1" spans="1:5">
      <c r="A17371" s="1">
        <v>2003367</v>
      </c>
      <c r="B17371" s="1" t="s">
        <v>19525</v>
      </c>
      <c r="C17371" s="1" t="s">
        <v>232</v>
      </c>
      <c r="E17371" s="1">
        <v>368.55</v>
      </c>
    </row>
    <row r="17372" s="1" customFormat="1" customHeight="1" spans="1:5">
      <c r="A17372" s="1">
        <v>2003366</v>
      </c>
      <c r="B17372" s="1" t="s">
        <v>19526</v>
      </c>
      <c r="C17372" s="1" t="s">
        <v>232</v>
      </c>
      <c r="E17372" s="1">
        <v>336.09</v>
      </c>
    </row>
    <row r="17373" s="1" customFormat="1" customHeight="1" spans="1:5">
      <c r="A17373" s="1">
        <v>2003869</v>
      </c>
      <c r="B17373" s="1" t="s">
        <v>19527</v>
      </c>
      <c r="C17373" s="1" t="s">
        <v>232</v>
      </c>
      <c r="E17373" s="1">
        <v>137.26</v>
      </c>
    </row>
    <row r="17374" s="1" customFormat="1" customHeight="1" spans="1:5">
      <c r="A17374" s="1">
        <v>2003822</v>
      </c>
      <c r="B17374" s="1" t="s">
        <v>19528</v>
      </c>
      <c r="C17374" s="1" t="s">
        <v>232</v>
      </c>
      <c r="E17374" s="1">
        <v>223.53</v>
      </c>
    </row>
    <row r="17375" s="1" customFormat="1" customHeight="1" spans="1:5">
      <c r="A17375" s="1">
        <v>2003826</v>
      </c>
      <c r="B17375" s="1" t="s">
        <v>19529</v>
      </c>
      <c r="C17375" s="1" t="s">
        <v>232</v>
      </c>
      <c r="E17375" s="1">
        <v>369.04</v>
      </c>
    </row>
    <row r="17376" s="1" customFormat="1" customHeight="1" spans="1:5">
      <c r="A17376" s="1">
        <v>2003830</v>
      </c>
      <c r="B17376" s="1" t="s">
        <v>19530</v>
      </c>
      <c r="C17376" s="1" t="s">
        <v>232</v>
      </c>
      <c r="E17376" s="1">
        <v>489.08</v>
      </c>
    </row>
    <row r="17377" s="1" customFormat="1" customHeight="1" spans="1:5">
      <c r="A17377" s="1">
        <v>2003834</v>
      </c>
      <c r="B17377" s="1" t="s">
        <v>19531</v>
      </c>
      <c r="C17377" s="1" t="s">
        <v>232</v>
      </c>
      <c r="E17377" s="1">
        <v>728.54</v>
      </c>
    </row>
    <row r="17378" s="1" customFormat="1" customHeight="1" spans="1:5">
      <c r="A17378" s="1">
        <v>2003838</v>
      </c>
      <c r="B17378" s="1" t="s">
        <v>19532</v>
      </c>
      <c r="C17378" s="1" t="s">
        <v>232</v>
      </c>
      <c r="E17378" s="1">
        <v>1005.69</v>
      </c>
    </row>
    <row r="17379" s="1" customFormat="1" customHeight="1" spans="1:5">
      <c r="A17379" s="1">
        <v>2003768</v>
      </c>
      <c r="B17379" s="1" t="s">
        <v>19533</v>
      </c>
      <c r="C17379" s="1" t="s">
        <v>232</v>
      </c>
      <c r="E17379" s="1">
        <v>169.31</v>
      </c>
    </row>
    <row r="17380" s="1" customFormat="1" customHeight="1" spans="1:5">
      <c r="A17380" s="1">
        <v>2003873</v>
      </c>
      <c r="B17380" s="1" t="s">
        <v>19534</v>
      </c>
      <c r="C17380" s="1" t="s">
        <v>232</v>
      </c>
      <c r="E17380" s="1">
        <v>152.5</v>
      </c>
    </row>
    <row r="17381" s="1" customFormat="1" customHeight="1" spans="1:5">
      <c r="A17381" s="1">
        <v>2003772</v>
      </c>
      <c r="B17381" s="1" t="s">
        <v>19535</v>
      </c>
      <c r="C17381" s="1" t="s">
        <v>232</v>
      </c>
      <c r="E17381" s="1">
        <v>247.86</v>
      </c>
    </row>
    <row r="17382" s="1" customFormat="1" customHeight="1" spans="1:5">
      <c r="A17382" s="1">
        <v>2003877</v>
      </c>
      <c r="B17382" s="1" t="s">
        <v>19536</v>
      </c>
      <c r="C17382" s="1" t="s">
        <v>232</v>
      </c>
      <c r="E17382" s="1">
        <v>221.23</v>
      </c>
    </row>
    <row r="17383" s="1" customFormat="1" customHeight="1" spans="1:5">
      <c r="A17383" s="1">
        <v>2003776</v>
      </c>
      <c r="B17383" s="1" t="s">
        <v>19537</v>
      </c>
      <c r="C17383" s="1" t="s">
        <v>232</v>
      </c>
      <c r="E17383" s="1">
        <v>405.96</v>
      </c>
    </row>
    <row r="17384" s="1" customFormat="1" customHeight="1" spans="1:5">
      <c r="A17384" s="1">
        <v>2003881</v>
      </c>
      <c r="B17384" s="1" t="s">
        <v>19538</v>
      </c>
      <c r="C17384" s="1" t="s">
        <v>232</v>
      </c>
      <c r="E17384" s="1">
        <v>369.47</v>
      </c>
    </row>
    <row r="17385" s="1" customFormat="1" customHeight="1" spans="1:5">
      <c r="A17385" s="1">
        <v>2003780</v>
      </c>
      <c r="B17385" s="1" t="s">
        <v>19539</v>
      </c>
      <c r="C17385" s="1" t="s">
        <v>232</v>
      </c>
      <c r="E17385" s="1">
        <v>539.4</v>
      </c>
    </row>
    <row r="17386" s="1" customFormat="1" customHeight="1" spans="1:5">
      <c r="A17386" s="1">
        <v>2003885</v>
      </c>
      <c r="B17386" s="1" t="s">
        <v>19540</v>
      </c>
      <c r="C17386" s="1" t="s">
        <v>232</v>
      </c>
      <c r="E17386" s="1">
        <v>486.07</v>
      </c>
    </row>
    <row r="17387" s="1" customFormat="1" customHeight="1" spans="1:5">
      <c r="A17387" s="1">
        <v>2003784</v>
      </c>
      <c r="B17387" s="1" t="s">
        <v>19541</v>
      </c>
      <c r="C17387" s="1" t="s">
        <v>232</v>
      </c>
      <c r="E17387" s="1">
        <v>838.23</v>
      </c>
    </row>
    <row r="17388" s="1" customFormat="1" customHeight="1" spans="1:5">
      <c r="A17388" s="1">
        <v>2003889</v>
      </c>
      <c r="B17388" s="1" t="s">
        <v>19542</v>
      </c>
      <c r="C17388" s="1" t="s">
        <v>232</v>
      </c>
      <c r="E17388" s="1">
        <v>754.76</v>
      </c>
    </row>
    <row r="17389" s="1" customFormat="1" customHeight="1" spans="1:5">
      <c r="A17389" s="1">
        <v>2003870</v>
      </c>
      <c r="B17389" s="1" t="s">
        <v>19543</v>
      </c>
      <c r="C17389" s="1" t="s">
        <v>232</v>
      </c>
      <c r="E17389" s="1">
        <v>192.33</v>
      </c>
    </row>
    <row r="17390" s="1" customFormat="1" customHeight="1" spans="1:5">
      <c r="A17390" s="1">
        <v>2003823</v>
      </c>
      <c r="B17390" s="1" t="s">
        <v>19544</v>
      </c>
      <c r="C17390" s="1" t="s">
        <v>232</v>
      </c>
      <c r="E17390" s="1">
        <v>242.66</v>
      </c>
    </row>
    <row r="17391" s="1" customFormat="1" customHeight="1" spans="1:5">
      <c r="A17391" s="1">
        <v>2003827</v>
      </c>
      <c r="B17391" s="1" t="s">
        <v>19545</v>
      </c>
      <c r="C17391" s="1" t="s">
        <v>232</v>
      </c>
      <c r="E17391" s="1">
        <v>394.31</v>
      </c>
    </row>
    <row r="17392" s="1" customFormat="1" customHeight="1" spans="1:5">
      <c r="A17392" s="1">
        <v>2003831</v>
      </c>
      <c r="B17392" s="1" t="s">
        <v>19546</v>
      </c>
      <c r="C17392" s="1" t="s">
        <v>232</v>
      </c>
      <c r="E17392" s="1">
        <v>520.76</v>
      </c>
    </row>
    <row r="17393" s="1" customFormat="1" customHeight="1" spans="1:5">
      <c r="A17393" s="1">
        <v>2003835</v>
      </c>
      <c r="B17393" s="1" t="s">
        <v>19547</v>
      </c>
      <c r="C17393" s="1" t="s">
        <v>232</v>
      </c>
      <c r="E17393" s="1">
        <v>730.79</v>
      </c>
    </row>
    <row r="17394" s="1" customFormat="1" customHeight="1" spans="1:5">
      <c r="A17394" s="1">
        <v>2003839</v>
      </c>
      <c r="B17394" s="1" t="s">
        <v>19548</v>
      </c>
      <c r="C17394" s="1" t="s">
        <v>232</v>
      </c>
      <c r="E17394" s="1">
        <v>1034.37</v>
      </c>
    </row>
    <row r="17395" s="1" customFormat="1" customHeight="1" spans="1:5">
      <c r="A17395" s="1">
        <v>2003769</v>
      </c>
      <c r="B17395" s="1" t="s">
        <v>19549</v>
      </c>
      <c r="C17395" s="1" t="s">
        <v>232</v>
      </c>
      <c r="E17395" s="1">
        <v>182.25</v>
      </c>
    </row>
    <row r="17396" s="1" customFormat="1" customHeight="1" spans="1:5">
      <c r="A17396" s="1">
        <v>2003874</v>
      </c>
      <c r="B17396" s="1" t="s">
        <v>19550</v>
      </c>
      <c r="C17396" s="1" t="s">
        <v>232</v>
      </c>
      <c r="E17396" s="1">
        <v>165.46</v>
      </c>
    </row>
    <row r="17397" s="1" customFormat="1" customHeight="1" spans="1:5">
      <c r="A17397" s="1">
        <v>2003773</v>
      </c>
      <c r="B17397" s="1" t="s">
        <v>19551</v>
      </c>
      <c r="C17397" s="1" t="s">
        <v>232</v>
      </c>
      <c r="E17397" s="1">
        <v>299.6</v>
      </c>
    </row>
    <row r="17398" s="1" customFormat="1" customHeight="1" spans="1:5">
      <c r="A17398" s="1">
        <v>2003878</v>
      </c>
      <c r="B17398" s="1" t="s">
        <v>19552</v>
      </c>
      <c r="C17398" s="1" t="s">
        <v>232</v>
      </c>
      <c r="E17398" s="1">
        <v>273.04</v>
      </c>
    </row>
    <row r="17399" s="1" customFormat="1" customHeight="1" spans="1:5">
      <c r="A17399" s="1">
        <v>2003777</v>
      </c>
      <c r="B17399" s="1" t="s">
        <v>19553</v>
      </c>
      <c r="C17399" s="1" t="s">
        <v>232</v>
      </c>
      <c r="E17399" s="1">
        <v>457.7</v>
      </c>
    </row>
    <row r="17400" s="1" customFormat="1" customHeight="1" spans="1:5">
      <c r="A17400" s="1">
        <v>2003882</v>
      </c>
      <c r="B17400" s="1" t="s">
        <v>19554</v>
      </c>
      <c r="C17400" s="1" t="s">
        <v>232</v>
      </c>
      <c r="E17400" s="1">
        <v>421.28</v>
      </c>
    </row>
    <row r="17401" s="1" customFormat="1" customHeight="1" spans="1:5">
      <c r="A17401" s="1">
        <v>2003781</v>
      </c>
      <c r="B17401" s="1" t="s">
        <v>19555</v>
      </c>
      <c r="C17401" s="1" t="s">
        <v>232</v>
      </c>
      <c r="E17401" s="1">
        <v>655.81</v>
      </c>
    </row>
    <row r="17402" s="1" customFormat="1" customHeight="1" spans="1:5">
      <c r="A17402" s="1">
        <v>2003886</v>
      </c>
      <c r="B17402" s="1" t="s">
        <v>19556</v>
      </c>
      <c r="C17402" s="1" t="s">
        <v>232</v>
      </c>
      <c r="E17402" s="1">
        <v>602.62</v>
      </c>
    </row>
    <row r="17403" s="1" customFormat="1" customHeight="1" spans="1:5">
      <c r="A17403" s="1">
        <v>2003785</v>
      </c>
      <c r="B17403" s="1" t="s">
        <v>19557</v>
      </c>
      <c r="C17403" s="1" t="s">
        <v>232</v>
      </c>
      <c r="E17403" s="1">
        <v>1019.33</v>
      </c>
    </row>
    <row r="17404" s="1" customFormat="1" customHeight="1" spans="1:5">
      <c r="A17404" s="1">
        <v>2003890</v>
      </c>
      <c r="B17404" s="1" t="s">
        <v>19558</v>
      </c>
      <c r="C17404" s="1" t="s">
        <v>232</v>
      </c>
      <c r="E17404" s="1">
        <v>936.07</v>
      </c>
    </row>
    <row r="17405" s="1" customFormat="1" customHeight="1" spans="1:5">
      <c r="A17405" s="1">
        <v>2003871</v>
      </c>
      <c r="B17405" s="1" t="s">
        <v>19559</v>
      </c>
      <c r="C17405" s="1" t="s">
        <v>232</v>
      </c>
      <c r="E17405" s="1">
        <v>199.28</v>
      </c>
    </row>
    <row r="17406" s="1" customFormat="1" customHeight="1" spans="1:5">
      <c r="A17406" s="1">
        <v>2003824</v>
      </c>
      <c r="B17406" s="1" t="s">
        <v>19560</v>
      </c>
      <c r="C17406" s="1" t="s">
        <v>232</v>
      </c>
      <c r="E17406" s="1">
        <v>265.32</v>
      </c>
    </row>
    <row r="17407" s="1" customFormat="1" customHeight="1" spans="1:5">
      <c r="A17407" s="1">
        <v>2003828</v>
      </c>
      <c r="B17407" s="1" t="s">
        <v>19561</v>
      </c>
      <c r="C17407" s="1" t="s">
        <v>232</v>
      </c>
      <c r="E17407" s="1">
        <v>502.32</v>
      </c>
    </row>
    <row r="17408" s="1" customFormat="1" customHeight="1" spans="1:5">
      <c r="A17408" s="1">
        <v>2003832</v>
      </c>
      <c r="B17408" s="1" t="s">
        <v>19562</v>
      </c>
      <c r="C17408" s="1" t="s">
        <v>232</v>
      </c>
      <c r="E17408" s="1">
        <v>596.2</v>
      </c>
    </row>
    <row r="17409" s="1" customFormat="1" customHeight="1" spans="1:5">
      <c r="A17409" s="1">
        <v>2003836</v>
      </c>
      <c r="B17409" s="1" t="s">
        <v>19563</v>
      </c>
      <c r="C17409" s="1" t="s">
        <v>232</v>
      </c>
      <c r="E17409" s="1">
        <v>769.24</v>
      </c>
    </row>
    <row r="17410" s="1" customFormat="1" customHeight="1" spans="1:5">
      <c r="A17410" s="1">
        <v>2003840</v>
      </c>
      <c r="B17410" s="1" t="s">
        <v>19564</v>
      </c>
      <c r="C17410" s="1" t="s">
        <v>232</v>
      </c>
      <c r="E17410" s="1">
        <v>1156.22</v>
      </c>
    </row>
    <row r="17411" s="1" customFormat="1" customHeight="1" spans="1:5">
      <c r="A17411" s="1">
        <v>2003770</v>
      </c>
      <c r="B17411" s="1" t="s">
        <v>19565</v>
      </c>
      <c r="C17411" s="1" t="s">
        <v>232</v>
      </c>
      <c r="E17411" s="1">
        <v>246.92</v>
      </c>
    </row>
    <row r="17412" s="1" customFormat="1" customHeight="1" spans="1:5">
      <c r="A17412" s="1">
        <v>2003875</v>
      </c>
      <c r="B17412" s="1" t="s">
        <v>19566</v>
      </c>
      <c r="C17412" s="1" t="s">
        <v>232</v>
      </c>
      <c r="E17412" s="1">
        <v>230.21</v>
      </c>
    </row>
    <row r="17413" s="1" customFormat="1" customHeight="1" spans="1:5">
      <c r="A17413" s="1">
        <v>2003774</v>
      </c>
      <c r="B17413" s="1" t="s">
        <v>19567</v>
      </c>
      <c r="C17413" s="1" t="s">
        <v>232</v>
      </c>
      <c r="E17413" s="1">
        <v>401.73</v>
      </c>
    </row>
    <row r="17414" s="1" customFormat="1" customHeight="1" spans="1:5">
      <c r="A17414" s="1">
        <v>2003879</v>
      </c>
      <c r="B17414" s="1" t="s">
        <v>19568</v>
      </c>
      <c r="C17414" s="1" t="s">
        <v>232</v>
      </c>
      <c r="E17414" s="1">
        <v>372.01</v>
      </c>
    </row>
    <row r="17415" s="1" customFormat="1" customHeight="1" spans="1:5">
      <c r="A17415" s="1">
        <v>2003778</v>
      </c>
      <c r="B17415" s="1" t="s">
        <v>19569</v>
      </c>
      <c r="C17415" s="1" t="s">
        <v>232</v>
      </c>
      <c r="E17415" s="1">
        <v>558.36</v>
      </c>
    </row>
    <row r="17416" s="1" customFormat="1" customHeight="1" spans="1:5">
      <c r="A17416" s="1">
        <v>2003883</v>
      </c>
      <c r="B17416" s="1" t="s">
        <v>19570</v>
      </c>
      <c r="C17416" s="1" t="s">
        <v>232</v>
      </c>
      <c r="E17416" s="1">
        <v>511.87</v>
      </c>
    </row>
    <row r="17417" s="1" customFormat="1" customHeight="1" spans="1:5">
      <c r="A17417" s="1">
        <v>2003782</v>
      </c>
      <c r="B17417" s="1" t="s">
        <v>19571</v>
      </c>
      <c r="C17417" s="1" t="s">
        <v>232</v>
      </c>
      <c r="E17417" s="1">
        <v>836.21</v>
      </c>
    </row>
    <row r="17418" s="1" customFormat="1" customHeight="1" spans="1:5">
      <c r="A17418" s="1">
        <v>2003887</v>
      </c>
      <c r="B17418" s="1" t="s">
        <v>19572</v>
      </c>
      <c r="C17418" s="1" t="s">
        <v>232</v>
      </c>
      <c r="E17418" s="1">
        <v>765.14</v>
      </c>
    </row>
    <row r="17419" s="1" customFormat="1" customHeight="1" spans="1:5">
      <c r="A17419" s="1">
        <v>2003786</v>
      </c>
      <c r="B17419" s="1" t="s">
        <v>19573</v>
      </c>
      <c r="C17419" s="1" t="s">
        <v>232</v>
      </c>
      <c r="E17419" s="1">
        <v>1310.52</v>
      </c>
    </row>
    <row r="17420" s="1" customFormat="1" customHeight="1" spans="1:5">
      <c r="A17420" s="1">
        <v>2003891</v>
      </c>
      <c r="B17420" s="1" t="s">
        <v>19574</v>
      </c>
      <c r="C17420" s="1" t="s">
        <v>232</v>
      </c>
      <c r="E17420" s="1">
        <v>1200.17</v>
      </c>
    </row>
    <row r="17421" s="1" customFormat="1" customHeight="1" spans="1:5">
      <c r="A17421" s="1">
        <v>2003872</v>
      </c>
      <c r="B17421" s="1" t="s">
        <v>19575</v>
      </c>
      <c r="C17421" s="1" t="s">
        <v>232</v>
      </c>
      <c r="E17421" s="1">
        <v>274.11</v>
      </c>
    </row>
    <row r="17422" s="1" customFormat="1" customHeight="1" spans="1:5">
      <c r="A17422" s="1">
        <v>2003825</v>
      </c>
      <c r="B17422" s="1" t="s">
        <v>19576</v>
      </c>
      <c r="C17422" s="1" t="s">
        <v>232</v>
      </c>
      <c r="E17422" s="1">
        <v>332.43</v>
      </c>
    </row>
    <row r="17423" s="1" customFormat="1" customHeight="1" spans="1:5">
      <c r="A17423" s="1">
        <v>2003829</v>
      </c>
      <c r="B17423" s="1" t="s">
        <v>19577</v>
      </c>
      <c r="C17423" s="1" t="s">
        <v>232</v>
      </c>
      <c r="E17423" s="1">
        <v>629.13</v>
      </c>
    </row>
    <row r="17424" s="1" customFormat="1" customHeight="1" spans="1:5">
      <c r="A17424" s="1">
        <v>2003833</v>
      </c>
      <c r="B17424" s="1" t="s">
        <v>19578</v>
      </c>
      <c r="C17424" s="1" t="s">
        <v>232</v>
      </c>
      <c r="E17424" s="1">
        <v>605.87</v>
      </c>
    </row>
    <row r="17425" s="1" customFormat="1" customHeight="1" spans="1:5">
      <c r="A17425" s="1">
        <v>2003837</v>
      </c>
      <c r="B17425" s="1" t="s">
        <v>19579</v>
      </c>
      <c r="C17425" s="1" t="s">
        <v>232</v>
      </c>
      <c r="E17425" s="1">
        <v>853.68</v>
      </c>
    </row>
    <row r="17426" s="1" customFormat="1" customHeight="1" spans="1:5">
      <c r="A17426" s="1">
        <v>2003841</v>
      </c>
      <c r="B17426" s="1" t="s">
        <v>19580</v>
      </c>
      <c r="C17426" s="1" t="s">
        <v>232</v>
      </c>
      <c r="E17426" s="1">
        <v>1239.41</v>
      </c>
    </row>
    <row r="17427" s="1" customFormat="1" customHeight="1" spans="1:5">
      <c r="A17427" s="1">
        <v>2003771</v>
      </c>
      <c r="B17427" s="1" t="s">
        <v>19581</v>
      </c>
      <c r="C17427" s="1" t="s">
        <v>232</v>
      </c>
      <c r="E17427" s="1">
        <v>297.36</v>
      </c>
    </row>
    <row r="17428" s="1" customFormat="1" customHeight="1" spans="1:5">
      <c r="A17428" s="1">
        <v>2003876</v>
      </c>
      <c r="B17428" s="1" t="s">
        <v>19582</v>
      </c>
      <c r="C17428" s="1" t="s">
        <v>232</v>
      </c>
      <c r="E17428" s="1">
        <v>277.44</v>
      </c>
    </row>
    <row r="17429" s="1" customFormat="1" customHeight="1" spans="1:5">
      <c r="A17429" s="1">
        <v>2003775</v>
      </c>
      <c r="B17429" s="1" t="s">
        <v>19583</v>
      </c>
      <c r="C17429" s="1" t="s">
        <v>232</v>
      </c>
      <c r="E17429" s="1">
        <v>462.93</v>
      </c>
    </row>
    <row r="17430" s="1" customFormat="1" customHeight="1" spans="1:5">
      <c r="A17430" s="1">
        <v>2003880</v>
      </c>
      <c r="B17430" s="1" t="s">
        <v>19584</v>
      </c>
      <c r="C17430" s="1" t="s">
        <v>232</v>
      </c>
      <c r="E17430" s="1">
        <v>426.94</v>
      </c>
    </row>
    <row r="17431" s="1" customFormat="1" customHeight="1" spans="1:5">
      <c r="A17431" s="1">
        <v>2003779</v>
      </c>
      <c r="B17431" s="1" t="s">
        <v>19585</v>
      </c>
      <c r="C17431" s="1" t="s">
        <v>232</v>
      </c>
      <c r="E17431" s="1">
        <v>689.88</v>
      </c>
    </row>
    <row r="17432" s="1" customFormat="1" customHeight="1" spans="1:5">
      <c r="A17432" s="1">
        <v>2003884</v>
      </c>
      <c r="B17432" s="1" t="s">
        <v>19586</v>
      </c>
      <c r="C17432" s="1" t="s">
        <v>232</v>
      </c>
      <c r="E17432" s="1">
        <v>635.62</v>
      </c>
    </row>
    <row r="17433" s="1" customFormat="1" customHeight="1" spans="1:5">
      <c r="A17433" s="1">
        <v>2003783</v>
      </c>
      <c r="B17433" s="1" t="s">
        <v>19587</v>
      </c>
      <c r="C17433" s="1" t="s">
        <v>232</v>
      </c>
      <c r="E17433" s="1">
        <v>987.11</v>
      </c>
    </row>
    <row r="17434" s="1" customFormat="1" customHeight="1" spans="1:5">
      <c r="A17434" s="1">
        <v>2003888</v>
      </c>
      <c r="B17434" s="1" t="s">
        <v>19588</v>
      </c>
      <c r="C17434" s="1" t="s">
        <v>232</v>
      </c>
      <c r="E17434" s="1">
        <v>906.49</v>
      </c>
    </row>
    <row r="17435" s="1" customFormat="1" customHeight="1" spans="1:5">
      <c r="A17435" s="1">
        <v>2003787</v>
      </c>
      <c r="B17435" s="1" t="s">
        <v>19589</v>
      </c>
      <c r="C17435" s="1" t="s">
        <v>232</v>
      </c>
      <c r="E17435" s="1">
        <v>1544.74</v>
      </c>
    </row>
    <row r="17436" s="1" customFormat="1" customHeight="1" spans="1:5">
      <c r="A17436" s="1">
        <v>2003892</v>
      </c>
      <c r="B17436" s="1" t="s">
        <v>19590</v>
      </c>
      <c r="C17436" s="1" t="s">
        <v>232</v>
      </c>
      <c r="E17436" s="1">
        <v>1430.63</v>
      </c>
    </row>
    <row r="17437" s="1" customFormat="1" customHeight="1" spans="1:5">
      <c r="A17437" s="1">
        <v>2003851</v>
      </c>
      <c r="B17437" s="1" t="s">
        <v>19591</v>
      </c>
      <c r="C17437" s="1" t="s">
        <v>232</v>
      </c>
      <c r="E17437" s="1">
        <v>85.31</v>
      </c>
    </row>
    <row r="17438" s="1" customFormat="1" customHeight="1" spans="1:5">
      <c r="A17438" s="1">
        <v>2003935</v>
      </c>
      <c r="B17438" s="1" t="s">
        <v>19592</v>
      </c>
      <c r="C17438" s="1" t="s">
        <v>232</v>
      </c>
      <c r="E17438" s="1">
        <v>11.38</v>
      </c>
    </row>
    <row r="17439" s="1" customFormat="1" customHeight="1" spans="1:5">
      <c r="A17439" s="1">
        <v>2003934</v>
      </c>
      <c r="B17439" s="1" t="s">
        <v>19593</v>
      </c>
      <c r="C17439" s="1" t="s">
        <v>232</v>
      </c>
      <c r="E17439" s="1">
        <v>15.95</v>
      </c>
    </row>
    <row r="17440" s="1" customFormat="1" customHeight="1" spans="1:5">
      <c r="A17440" s="1">
        <v>2003990</v>
      </c>
      <c r="B17440" s="1" t="s">
        <v>19594</v>
      </c>
      <c r="C17440" s="1" t="s">
        <v>232</v>
      </c>
      <c r="E17440" s="1">
        <v>1350.24</v>
      </c>
    </row>
    <row r="17441" s="1" customFormat="1" customHeight="1" spans="1:5">
      <c r="A17441" s="1">
        <v>2003991</v>
      </c>
      <c r="B17441" s="1" t="s">
        <v>19595</v>
      </c>
      <c r="C17441" s="1" t="s">
        <v>232</v>
      </c>
      <c r="E17441" s="1">
        <v>1416.93</v>
      </c>
    </row>
    <row r="17442" s="1" customFormat="1" customHeight="1" spans="1:5">
      <c r="A17442" s="1">
        <v>2003992</v>
      </c>
      <c r="B17442" s="1" t="s">
        <v>19596</v>
      </c>
      <c r="C17442" s="1" t="s">
        <v>232</v>
      </c>
      <c r="E17442" s="1">
        <v>1791.64</v>
      </c>
    </row>
    <row r="17443" s="1" customFormat="1" customHeight="1" spans="1:5">
      <c r="A17443" s="1">
        <v>2003993</v>
      </c>
      <c r="B17443" s="1" t="s">
        <v>19597</v>
      </c>
      <c r="C17443" s="1" t="s">
        <v>232</v>
      </c>
      <c r="E17443" s="1">
        <v>2162.47</v>
      </c>
    </row>
    <row r="17444" s="1" customFormat="1" customHeight="1" spans="1:5">
      <c r="A17444" s="1">
        <v>2003994</v>
      </c>
      <c r="B17444" s="1" t="s">
        <v>19598</v>
      </c>
      <c r="C17444" s="1" t="s">
        <v>232</v>
      </c>
      <c r="E17444" s="1">
        <v>7297.12</v>
      </c>
    </row>
    <row r="17445" s="1" customFormat="1" customHeight="1" spans="1:5">
      <c r="A17445" s="1">
        <v>2003995</v>
      </c>
      <c r="B17445" s="1" t="s">
        <v>19599</v>
      </c>
      <c r="C17445" s="1" t="s">
        <v>232</v>
      </c>
      <c r="E17445" s="1">
        <v>8819.83</v>
      </c>
    </row>
    <row r="17446" s="1" customFormat="1" customHeight="1" spans="1:5">
      <c r="A17446" s="1">
        <v>2003996</v>
      </c>
      <c r="B17446" s="1" t="s">
        <v>19600</v>
      </c>
      <c r="C17446" s="1" t="s">
        <v>232</v>
      </c>
      <c r="E17446" s="1">
        <v>14717.58</v>
      </c>
    </row>
    <row r="17447" s="1" customFormat="1" customHeight="1" spans="1:5">
      <c r="A17447" s="1">
        <v>2003997</v>
      </c>
      <c r="B17447" s="1" t="s">
        <v>19601</v>
      </c>
      <c r="C17447" s="1" t="s">
        <v>232</v>
      </c>
      <c r="E17447" s="1">
        <v>20666.83</v>
      </c>
    </row>
    <row r="17448" s="1" customFormat="1" customHeight="1" spans="1:5">
      <c r="A17448" s="1">
        <v>2003983</v>
      </c>
      <c r="B17448" s="1" t="s">
        <v>19602</v>
      </c>
      <c r="C17448" s="1" t="s">
        <v>232</v>
      </c>
      <c r="E17448" s="1">
        <v>216.49</v>
      </c>
    </row>
    <row r="17449" s="1" customFormat="1" customHeight="1" spans="1:5">
      <c r="A17449" s="1">
        <v>2003984</v>
      </c>
      <c r="B17449" s="1" t="s">
        <v>19603</v>
      </c>
      <c r="C17449" s="1" t="s">
        <v>232</v>
      </c>
      <c r="E17449" s="1">
        <v>245.09</v>
      </c>
    </row>
    <row r="17450" s="1" customFormat="1" customHeight="1" spans="1:5">
      <c r="A17450" s="1">
        <v>2003985</v>
      </c>
      <c r="B17450" s="1" t="s">
        <v>19604</v>
      </c>
      <c r="C17450" s="1" t="s">
        <v>232</v>
      </c>
      <c r="E17450" s="1">
        <v>353.75</v>
      </c>
    </row>
    <row r="17451" s="1" customFormat="1" customHeight="1" spans="1:5">
      <c r="A17451" s="1">
        <v>2003986</v>
      </c>
      <c r="B17451" s="1" t="s">
        <v>19605</v>
      </c>
      <c r="C17451" s="1" t="s">
        <v>232</v>
      </c>
      <c r="E17451" s="1">
        <v>515.83</v>
      </c>
    </row>
    <row r="17452" s="1" customFormat="1" customHeight="1" spans="1:5">
      <c r="A17452" s="1">
        <v>2003987</v>
      </c>
      <c r="B17452" s="1" t="s">
        <v>19606</v>
      </c>
      <c r="C17452" s="1" t="s">
        <v>232</v>
      </c>
      <c r="E17452" s="1">
        <v>679.05</v>
      </c>
    </row>
    <row r="17453" s="1" customFormat="1" customHeight="1" spans="1:5">
      <c r="A17453" s="1">
        <v>2003988</v>
      </c>
      <c r="B17453" s="1" t="s">
        <v>19607</v>
      </c>
      <c r="C17453" s="1" t="s">
        <v>232</v>
      </c>
      <c r="E17453" s="1">
        <v>755.75</v>
      </c>
    </row>
    <row r="17454" s="1" customFormat="1" customHeight="1" spans="1:5">
      <c r="A17454" s="1">
        <v>2003989</v>
      </c>
      <c r="B17454" s="1" t="s">
        <v>19608</v>
      </c>
      <c r="C17454" s="1" t="s">
        <v>232</v>
      </c>
      <c r="E17454" s="1">
        <v>995.45</v>
      </c>
    </row>
    <row r="17455" s="1" customFormat="1" customHeight="1" spans="1:5">
      <c r="A17455" s="1">
        <v>2003298</v>
      </c>
      <c r="B17455" s="1" t="s">
        <v>19609</v>
      </c>
      <c r="C17455" s="1" t="s">
        <v>232</v>
      </c>
      <c r="E17455" s="1">
        <v>12.42</v>
      </c>
    </row>
    <row r="17456" s="1" customFormat="1" customHeight="1" spans="1:5">
      <c r="A17456" s="1">
        <v>2003297</v>
      </c>
      <c r="B17456" s="1" t="s">
        <v>19610</v>
      </c>
      <c r="C17456" s="1" t="s">
        <v>232</v>
      </c>
      <c r="E17456" s="1">
        <v>15.27</v>
      </c>
    </row>
    <row r="17457" s="1" customFormat="1" customHeight="1" spans="1:5">
      <c r="A17457" s="1">
        <v>2003315</v>
      </c>
      <c r="B17457" s="1" t="s">
        <v>19611</v>
      </c>
      <c r="C17457" s="1" t="s">
        <v>232</v>
      </c>
      <c r="E17457" s="1">
        <v>102.94</v>
      </c>
    </row>
    <row r="17458" s="1" customFormat="1" customHeight="1" spans="1:5">
      <c r="A17458" s="1">
        <v>2003314</v>
      </c>
      <c r="B17458" s="1" t="s">
        <v>19612</v>
      </c>
      <c r="C17458" s="1" t="s">
        <v>232</v>
      </c>
      <c r="E17458" s="1">
        <v>87.49</v>
      </c>
    </row>
    <row r="17459" s="1" customFormat="1" customHeight="1" spans="1:5">
      <c r="A17459" s="1">
        <v>2003313</v>
      </c>
      <c r="B17459" s="1" t="s">
        <v>19613</v>
      </c>
      <c r="C17459" s="1" t="s">
        <v>232</v>
      </c>
      <c r="E17459" s="1">
        <v>127.7</v>
      </c>
    </row>
    <row r="17460" s="1" customFormat="1" customHeight="1" spans="1:5">
      <c r="A17460" s="1">
        <v>2003312</v>
      </c>
      <c r="B17460" s="1" t="s">
        <v>19614</v>
      </c>
      <c r="C17460" s="1" t="s">
        <v>232</v>
      </c>
      <c r="E17460" s="1">
        <v>108.37</v>
      </c>
    </row>
    <row r="17461" s="1" customFormat="1" customHeight="1" spans="1:5">
      <c r="A17461" s="1">
        <v>2003311</v>
      </c>
      <c r="B17461" s="1" t="s">
        <v>19615</v>
      </c>
      <c r="C17461" s="1" t="s">
        <v>232</v>
      </c>
      <c r="E17461" s="1">
        <v>40.38</v>
      </c>
    </row>
    <row r="17462" s="1" customFormat="1" customHeight="1" spans="1:5">
      <c r="A17462" s="1">
        <v>2003310</v>
      </c>
      <c r="B17462" s="1" t="s">
        <v>19616</v>
      </c>
      <c r="C17462" s="1" t="s">
        <v>232</v>
      </c>
      <c r="E17462" s="1">
        <v>50.95</v>
      </c>
    </row>
    <row r="17463" s="1" customFormat="1" customHeight="1" spans="1:5">
      <c r="A17463" s="1">
        <v>2003296</v>
      </c>
      <c r="B17463" s="1" t="s">
        <v>19617</v>
      </c>
      <c r="C17463" s="1" t="s">
        <v>232</v>
      </c>
      <c r="E17463" s="1">
        <v>12.42</v>
      </c>
    </row>
    <row r="17464" s="1" customFormat="1" customHeight="1" spans="1:5">
      <c r="A17464" s="1">
        <v>2003295</v>
      </c>
      <c r="B17464" s="1" t="s">
        <v>19618</v>
      </c>
      <c r="C17464" s="1" t="s">
        <v>232</v>
      </c>
      <c r="E17464" s="1">
        <v>15.27</v>
      </c>
    </row>
    <row r="17465" s="1" customFormat="1" customHeight="1" spans="1:5">
      <c r="A17465" s="1">
        <v>2003309</v>
      </c>
      <c r="B17465" s="1" t="s">
        <v>19619</v>
      </c>
      <c r="C17465" s="1" t="s">
        <v>232</v>
      </c>
      <c r="E17465" s="1">
        <v>102.94</v>
      </c>
    </row>
    <row r="17466" s="1" customFormat="1" customHeight="1" spans="1:5">
      <c r="A17466" s="1">
        <v>2003308</v>
      </c>
      <c r="B17466" s="1" t="s">
        <v>19620</v>
      </c>
      <c r="C17466" s="1" t="s">
        <v>232</v>
      </c>
      <c r="E17466" s="1">
        <v>87.49</v>
      </c>
    </row>
    <row r="17467" s="1" customFormat="1" customHeight="1" spans="1:5">
      <c r="A17467" s="1">
        <v>2003307</v>
      </c>
      <c r="B17467" s="1" t="s">
        <v>19621</v>
      </c>
      <c r="C17467" s="1" t="s">
        <v>232</v>
      </c>
      <c r="E17467" s="1">
        <v>127.7</v>
      </c>
    </row>
    <row r="17468" s="1" customFormat="1" customHeight="1" spans="1:5">
      <c r="A17468" s="1">
        <v>2003306</v>
      </c>
      <c r="B17468" s="1" t="s">
        <v>19622</v>
      </c>
      <c r="C17468" s="1" t="s">
        <v>232</v>
      </c>
      <c r="E17468" s="1">
        <v>108.37</v>
      </c>
    </row>
    <row r="17469" s="1" customFormat="1" customHeight="1" spans="1:5">
      <c r="A17469" s="1">
        <v>2003305</v>
      </c>
      <c r="B17469" s="1" t="s">
        <v>19623</v>
      </c>
      <c r="C17469" s="1" t="s">
        <v>232</v>
      </c>
      <c r="E17469" s="1">
        <v>40.38</v>
      </c>
    </row>
    <row r="17470" s="1" customFormat="1" customHeight="1" spans="1:5">
      <c r="A17470" s="1">
        <v>2003304</v>
      </c>
      <c r="B17470" s="1" t="s">
        <v>19624</v>
      </c>
      <c r="C17470" s="1" t="s">
        <v>232</v>
      </c>
      <c r="E17470" s="1">
        <v>50.95</v>
      </c>
    </row>
    <row r="17471" s="1" customFormat="1" customHeight="1" spans="1:5">
      <c r="A17471" s="1">
        <v>2105846</v>
      </c>
      <c r="B17471" s="1" t="s">
        <v>19625</v>
      </c>
      <c r="C17471" s="1" t="s">
        <v>228</v>
      </c>
      <c r="E17471" s="1">
        <v>533.59</v>
      </c>
    </row>
    <row r="17472" s="1" customFormat="1" customHeight="1" spans="1:5">
      <c r="A17472" s="1">
        <v>2105929</v>
      </c>
      <c r="B17472" s="1" t="s">
        <v>19626</v>
      </c>
      <c r="C17472" s="1" t="s">
        <v>228</v>
      </c>
      <c r="E17472" s="1">
        <v>605.3</v>
      </c>
    </row>
    <row r="17473" s="1" customFormat="1" customHeight="1" spans="1:5">
      <c r="A17473" s="1">
        <v>2105933</v>
      </c>
      <c r="B17473" s="1" t="s">
        <v>19627</v>
      </c>
      <c r="C17473" s="1" t="s">
        <v>228</v>
      </c>
      <c r="E17473" s="1">
        <v>677.02</v>
      </c>
    </row>
    <row r="17474" s="1" customFormat="1" customHeight="1" spans="1:5">
      <c r="A17474" s="1">
        <v>2106293</v>
      </c>
      <c r="B17474" s="1" t="s">
        <v>19628</v>
      </c>
      <c r="C17474" s="1" t="s">
        <v>228</v>
      </c>
      <c r="E17474" s="1">
        <v>204.33</v>
      </c>
    </row>
    <row r="17475" s="1" customFormat="1" customHeight="1" spans="1:5">
      <c r="A17475" s="1">
        <v>2108165</v>
      </c>
      <c r="B17475" s="1" t="s">
        <v>19629</v>
      </c>
      <c r="C17475" s="1" t="s">
        <v>223</v>
      </c>
      <c r="E17475" s="1">
        <v>39.93</v>
      </c>
    </row>
    <row r="17476" s="1" customFormat="1" customHeight="1" spans="1:5">
      <c r="A17476" s="1">
        <v>2108166</v>
      </c>
      <c r="B17476" s="1" t="s">
        <v>19630</v>
      </c>
      <c r="C17476" s="1" t="s">
        <v>223</v>
      </c>
      <c r="E17476" s="1">
        <v>26.78</v>
      </c>
    </row>
    <row r="17477" s="1" customFormat="1" customHeight="1" spans="1:5">
      <c r="A17477" s="1">
        <v>2108167</v>
      </c>
      <c r="B17477" s="1" t="s">
        <v>19631</v>
      </c>
      <c r="C17477" s="1" t="s">
        <v>223</v>
      </c>
      <c r="E17477" s="1">
        <v>23.2</v>
      </c>
    </row>
    <row r="17478" s="1" customFormat="1" customHeight="1" spans="1:5">
      <c r="A17478" s="1">
        <v>2108168</v>
      </c>
      <c r="B17478" s="1" t="s">
        <v>19632</v>
      </c>
      <c r="C17478" s="1" t="s">
        <v>223</v>
      </c>
      <c r="E17478" s="1">
        <v>21.77</v>
      </c>
    </row>
    <row r="17479" s="1" customFormat="1" customHeight="1" spans="1:5">
      <c r="A17479" s="1">
        <v>2108169</v>
      </c>
      <c r="B17479" s="1" t="s">
        <v>19633</v>
      </c>
      <c r="C17479" s="1" t="s">
        <v>223</v>
      </c>
      <c r="E17479" s="1">
        <v>59.33</v>
      </c>
    </row>
    <row r="17480" s="1" customFormat="1" customHeight="1" spans="1:5">
      <c r="A17480" s="1">
        <v>2108170</v>
      </c>
      <c r="B17480" s="1" t="s">
        <v>19634</v>
      </c>
      <c r="C17480" s="1" t="s">
        <v>223</v>
      </c>
      <c r="E17480" s="1">
        <v>40.66</v>
      </c>
    </row>
    <row r="17481" s="1" customFormat="1" customHeight="1" spans="1:5">
      <c r="A17481" s="1">
        <v>2108171</v>
      </c>
      <c r="B17481" s="1" t="s">
        <v>19635</v>
      </c>
      <c r="C17481" s="1" t="s">
        <v>223</v>
      </c>
      <c r="E17481" s="1">
        <v>36.08</v>
      </c>
    </row>
    <row r="17482" s="1" customFormat="1" customHeight="1" spans="1:5">
      <c r="A17482" s="1">
        <v>2108172</v>
      </c>
      <c r="B17482" s="1" t="s">
        <v>19636</v>
      </c>
      <c r="C17482" s="1" t="s">
        <v>223</v>
      </c>
      <c r="E17482" s="1">
        <v>35.23</v>
      </c>
    </row>
    <row r="17483" s="1" customFormat="1" customHeight="1" spans="1:5">
      <c r="A17483" s="1">
        <v>2106292</v>
      </c>
      <c r="B17483" s="1" t="s">
        <v>19637</v>
      </c>
      <c r="C17483" s="1" t="s">
        <v>228</v>
      </c>
      <c r="E17483" s="1">
        <v>150.1</v>
      </c>
    </row>
    <row r="17484" s="1" customFormat="1" customHeight="1" spans="1:5">
      <c r="A17484" s="1">
        <v>2106291</v>
      </c>
      <c r="B17484" s="1" t="s">
        <v>19638</v>
      </c>
      <c r="C17484" s="1" t="s">
        <v>228</v>
      </c>
      <c r="E17484" s="1">
        <v>230.1</v>
      </c>
    </row>
    <row r="17485" s="1" customFormat="1" customHeight="1" spans="1:5">
      <c r="A17485" s="1">
        <v>2106235</v>
      </c>
      <c r="B17485" s="1" t="s">
        <v>19639</v>
      </c>
      <c r="C17485" s="1" t="s">
        <v>223</v>
      </c>
      <c r="E17485" s="1">
        <v>2.91</v>
      </c>
    </row>
    <row r="17486" s="1" customFormat="1" customHeight="1" spans="1:5">
      <c r="A17486" s="1">
        <v>2106232</v>
      </c>
      <c r="B17486" s="1" t="s">
        <v>19640</v>
      </c>
      <c r="C17486" s="1" t="s">
        <v>215</v>
      </c>
      <c r="E17486" s="1">
        <v>14.64</v>
      </c>
    </row>
    <row r="17487" s="1" customFormat="1" customHeight="1" spans="1:5">
      <c r="A17487" s="1">
        <v>2106233</v>
      </c>
      <c r="B17487" s="1" t="s">
        <v>19641</v>
      </c>
      <c r="C17487" s="1" t="s">
        <v>215</v>
      </c>
      <c r="E17487" s="1">
        <v>11.77</v>
      </c>
    </row>
    <row r="17488" s="1" customFormat="1" customHeight="1" spans="1:5">
      <c r="A17488" s="1">
        <v>2105605</v>
      </c>
      <c r="B17488" s="1" t="s">
        <v>19642</v>
      </c>
      <c r="C17488" s="1" t="s">
        <v>223</v>
      </c>
      <c r="E17488" s="1">
        <v>61.89</v>
      </c>
    </row>
    <row r="17489" s="1" customFormat="1" customHeight="1" spans="1:5">
      <c r="A17489" s="1">
        <v>2106298</v>
      </c>
      <c r="B17489" s="1" t="s">
        <v>19643</v>
      </c>
      <c r="C17489" s="1" t="s">
        <v>232</v>
      </c>
      <c r="E17489" s="1">
        <v>34.92</v>
      </c>
    </row>
    <row r="17490" s="1" customFormat="1" customHeight="1" spans="1:5">
      <c r="A17490" s="1">
        <v>2106295</v>
      </c>
      <c r="B17490" s="1" t="s">
        <v>19644</v>
      </c>
      <c r="C17490" s="1" t="s">
        <v>232</v>
      </c>
      <c r="E17490" s="1">
        <v>19.01</v>
      </c>
    </row>
    <row r="17491" s="1" customFormat="1" customHeight="1" spans="1:5">
      <c r="A17491" s="1">
        <v>2106294</v>
      </c>
      <c r="B17491" s="1" t="s">
        <v>19645</v>
      </c>
      <c r="C17491" s="1" t="s">
        <v>232</v>
      </c>
      <c r="E17491" s="1">
        <v>26.86</v>
      </c>
    </row>
    <row r="17492" s="1" customFormat="1" customHeight="1" spans="1:5">
      <c r="A17492" s="1">
        <v>2106297</v>
      </c>
      <c r="B17492" s="1" t="s">
        <v>19646</v>
      </c>
      <c r="C17492" s="1" t="s">
        <v>232</v>
      </c>
      <c r="E17492" s="1">
        <v>31.02</v>
      </c>
    </row>
    <row r="17493" s="1" customFormat="1" customHeight="1" spans="1:5">
      <c r="A17493" s="1">
        <v>2106296</v>
      </c>
      <c r="B17493" s="1" t="s">
        <v>19647</v>
      </c>
      <c r="C17493" s="1" t="s">
        <v>232</v>
      </c>
      <c r="E17493" s="1">
        <v>53.33</v>
      </c>
    </row>
    <row r="17494" s="1" customFormat="1" customHeight="1" spans="1:5">
      <c r="A17494" s="1">
        <v>2306731</v>
      </c>
      <c r="B17494" s="1" t="s">
        <v>19648</v>
      </c>
      <c r="C17494" s="1" t="s">
        <v>618</v>
      </c>
      <c r="E17494" s="1">
        <v>0.61</v>
      </c>
    </row>
    <row r="17495" s="1" customFormat="1" customHeight="1" spans="1:5">
      <c r="A17495" s="1">
        <v>2306728</v>
      </c>
      <c r="B17495" s="1" t="s">
        <v>19649</v>
      </c>
      <c r="C17495" s="1" t="s">
        <v>232</v>
      </c>
      <c r="E17495" s="1">
        <v>1508.96</v>
      </c>
    </row>
    <row r="17496" s="1" customFormat="1" customHeight="1" spans="1:5">
      <c r="A17496" s="1">
        <v>2306729</v>
      </c>
      <c r="B17496" s="1" t="s">
        <v>19650</v>
      </c>
      <c r="C17496" s="1" t="s">
        <v>232</v>
      </c>
      <c r="E17496" s="1">
        <v>1838.39</v>
      </c>
    </row>
    <row r="17497" s="1" customFormat="1" customHeight="1" spans="1:5">
      <c r="A17497" s="1">
        <v>2306727</v>
      </c>
      <c r="B17497" s="1" t="s">
        <v>19651</v>
      </c>
      <c r="C17497" s="1" t="s">
        <v>232</v>
      </c>
      <c r="E17497" s="1">
        <v>353.1</v>
      </c>
    </row>
    <row r="17498" s="1" customFormat="1" customHeight="1" spans="1:5">
      <c r="A17498" s="1">
        <v>2306730</v>
      </c>
      <c r="B17498" s="1" t="s">
        <v>19652</v>
      </c>
      <c r="C17498" s="1" t="s">
        <v>223</v>
      </c>
      <c r="E17498" s="1">
        <v>119.36</v>
      </c>
    </row>
    <row r="17499" s="1" customFormat="1" customHeight="1" spans="1:5">
      <c r="A17499" s="1">
        <v>2306726</v>
      </c>
      <c r="B17499" s="1" t="s">
        <v>19653</v>
      </c>
      <c r="C17499" s="1" t="s">
        <v>232</v>
      </c>
      <c r="E17499" s="1">
        <v>230.77</v>
      </c>
    </row>
    <row r="17500" s="1" customFormat="1" customHeight="1" spans="1:5">
      <c r="A17500" s="1">
        <v>2306076</v>
      </c>
      <c r="B17500" s="1" t="s">
        <v>19654</v>
      </c>
      <c r="C17500" s="1" t="s">
        <v>618</v>
      </c>
      <c r="E17500" s="1">
        <v>11.63</v>
      </c>
    </row>
    <row r="17501" s="1" customFormat="1" customHeight="1" spans="1:5">
      <c r="A17501" s="1">
        <v>2306247</v>
      </c>
      <c r="B17501" s="1" t="s">
        <v>19655</v>
      </c>
      <c r="C17501" s="1" t="s">
        <v>223</v>
      </c>
      <c r="E17501" s="1">
        <v>224.24</v>
      </c>
    </row>
    <row r="17502" s="1" customFormat="1" customHeight="1" spans="1:5">
      <c r="A17502" s="1">
        <v>2306248</v>
      </c>
      <c r="B17502" s="1" t="s">
        <v>19656</v>
      </c>
      <c r="C17502" s="1" t="s">
        <v>223</v>
      </c>
      <c r="E17502" s="1">
        <v>521.77</v>
      </c>
    </row>
    <row r="17503" s="1" customFormat="1" customHeight="1" spans="1:5">
      <c r="A17503" s="1">
        <v>2306279</v>
      </c>
      <c r="B17503" s="1" t="s">
        <v>19657</v>
      </c>
      <c r="C17503" s="1" t="s">
        <v>223</v>
      </c>
      <c r="E17503" s="1">
        <v>82</v>
      </c>
    </row>
    <row r="17504" s="1" customFormat="1" customHeight="1" spans="1:5">
      <c r="A17504" s="1">
        <v>2306651</v>
      </c>
      <c r="B17504" s="1" t="s">
        <v>19658</v>
      </c>
      <c r="C17504" s="1" t="s">
        <v>232</v>
      </c>
      <c r="E17504" s="1">
        <v>7648.14</v>
      </c>
    </row>
    <row r="17505" s="1" customFormat="1" customHeight="1" spans="1:5">
      <c r="A17505" s="1">
        <v>2306678</v>
      </c>
      <c r="B17505" s="1" t="s">
        <v>19659</v>
      </c>
      <c r="C17505" s="1" t="s">
        <v>232</v>
      </c>
      <c r="E17505" s="1">
        <v>7452.75</v>
      </c>
    </row>
    <row r="17506" s="1" customFormat="1" customHeight="1" spans="1:5">
      <c r="A17506" s="1">
        <v>2306652</v>
      </c>
      <c r="B17506" s="1" t="s">
        <v>19660</v>
      </c>
      <c r="C17506" s="1" t="s">
        <v>232</v>
      </c>
      <c r="E17506" s="1">
        <v>7709.44</v>
      </c>
    </row>
    <row r="17507" s="1" customFormat="1" customHeight="1" spans="1:5">
      <c r="A17507" s="1">
        <v>2306679</v>
      </c>
      <c r="B17507" s="1" t="s">
        <v>19661</v>
      </c>
      <c r="C17507" s="1" t="s">
        <v>232</v>
      </c>
      <c r="E17507" s="1">
        <v>7506.81</v>
      </c>
    </row>
    <row r="17508" s="1" customFormat="1" customHeight="1" spans="1:5">
      <c r="A17508" s="1">
        <v>2306653</v>
      </c>
      <c r="B17508" s="1" t="s">
        <v>19662</v>
      </c>
      <c r="C17508" s="1" t="s">
        <v>232</v>
      </c>
      <c r="E17508" s="1">
        <v>7773.08</v>
      </c>
    </row>
    <row r="17509" s="1" customFormat="1" customHeight="1" spans="1:5">
      <c r="A17509" s="1">
        <v>2306680</v>
      </c>
      <c r="B17509" s="1" t="s">
        <v>19663</v>
      </c>
      <c r="C17509" s="1" t="s">
        <v>232</v>
      </c>
      <c r="E17509" s="1">
        <v>7562.67</v>
      </c>
    </row>
    <row r="17510" s="1" customFormat="1" customHeight="1" spans="1:5">
      <c r="A17510" s="1">
        <v>2306654</v>
      </c>
      <c r="B17510" s="1" t="s">
        <v>19664</v>
      </c>
      <c r="C17510" s="1" t="s">
        <v>232</v>
      </c>
      <c r="E17510" s="1">
        <v>7835.69</v>
      </c>
    </row>
    <row r="17511" s="1" customFormat="1" customHeight="1" spans="1:5">
      <c r="A17511" s="1">
        <v>2306681</v>
      </c>
      <c r="B17511" s="1" t="s">
        <v>19665</v>
      </c>
      <c r="C17511" s="1" t="s">
        <v>232</v>
      </c>
      <c r="E17511" s="1">
        <v>7616.86</v>
      </c>
    </row>
    <row r="17512" s="1" customFormat="1" customHeight="1" spans="1:5">
      <c r="A17512" s="1">
        <v>2306655</v>
      </c>
      <c r="B17512" s="1" t="s">
        <v>19666</v>
      </c>
      <c r="C17512" s="1" t="s">
        <v>232</v>
      </c>
      <c r="E17512" s="1">
        <v>7899.14</v>
      </c>
    </row>
    <row r="17513" s="1" customFormat="1" customHeight="1" spans="1:5">
      <c r="A17513" s="1">
        <v>2306682</v>
      </c>
      <c r="B17513" s="1" t="s">
        <v>19667</v>
      </c>
      <c r="C17513" s="1" t="s">
        <v>232</v>
      </c>
      <c r="E17513" s="1">
        <v>7671.18</v>
      </c>
    </row>
    <row r="17514" s="1" customFormat="1" customHeight="1" spans="1:5">
      <c r="A17514" s="1">
        <v>2306656</v>
      </c>
      <c r="B17514" s="1" t="s">
        <v>19668</v>
      </c>
      <c r="C17514" s="1" t="s">
        <v>232</v>
      </c>
      <c r="E17514" s="1">
        <v>10877.21</v>
      </c>
    </row>
    <row r="17515" s="1" customFormat="1" customHeight="1" spans="1:5">
      <c r="A17515" s="1">
        <v>2306683</v>
      </c>
      <c r="B17515" s="1" t="s">
        <v>19669</v>
      </c>
      <c r="C17515" s="1" t="s">
        <v>232</v>
      </c>
      <c r="E17515" s="1">
        <v>10674.59</v>
      </c>
    </row>
    <row r="17516" s="1" customFormat="1" customHeight="1" spans="1:5">
      <c r="A17516" s="1">
        <v>2306657</v>
      </c>
      <c r="B17516" s="1" t="s">
        <v>19670</v>
      </c>
      <c r="C17516" s="1" t="s">
        <v>232</v>
      </c>
      <c r="E17516" s="1">
        <v>11008.11</v>
      </c>
    </row>
    <row r="17517" s="1" customFormat="1" customHeight="1" spans="1:5">
      <c r="A17517" s="1">
        <v>2306684</v>
      </c>
      <c r="B17517" s="1" t="s">
        <v>19671</v>
      </c>
      <c r="C17517" s="1" t="s">
        <v>232</v>
      </c>
      <c r="E17517" s="1">
        <v>10797.69</v>
      </c>
    </row>
    <row r="17518" s="1" customFormat="1" customHeight="1" spans="1:5">
      <c r="A17518" s="1">
        <v>2306658</v>
      </c>
      <c r="B17518" s="1" t="s">
        <v>19672</v>
      </c>
      <c r="C17518" s="1" t="s">
        <v>232</v>
      </c>
      <c r="E17518" s="1">
        <v>11135.86</v>
      </c>
    </row>
    <row r="17519" s="1" customFormat="1" customHeight="1" spans="1:5">
      <c r="A17519" s="1">
        <v>2306685</v>
      </c>
      <c r="B17519" s="1" t="s">
        <v>19673</v>
      </c>
      <c r="C17519" s="1" t="s">
        <v>232</v>
      </c>
      <c r="E17519" s="1">
        <v>10917.02</v>
      </c>
    </row>
    <row r="17520" s="1" customFormat="1" customHeight="1" spans="1:5">
      <c r="A17520" s="1">
        <v>2306659</v>
      </c>
      <c r="B17520" s="1" t="s">
        <v>19674</v>
      </c>
      <c r="C17520" s="1" t="s">
        <v>232</v>
      </c>
      <c r="E17520" s="1">
        <v>11268.23</v>
      </c>
    </row>
    <row r="17521" s="1" customFormat="1" customHeight="1" spans="1:5">
      <c r="A17521" s="1">
        <v>2306686</v>
      </c>
      <c r="B17521" s="1" t="s">
        <v>19675</v>
      </c>
      <c r="C17521" s="1" t="s">
        <v>232</v>
      </c>
      <c r="E17521" s="1">
        <v>11040.28</v>
      </c>
    </row>
    <row r="17522" s="1" customFormat="1" customHeight="1" spans="1:5">
      <c r="A17522" s="1">
        <v>2306637</v>
      </c>
      <c r="B17522" s="1" t="s">
        <v>19676</v>
      </c>
      <c r="C17522" s="1" t="s">
        <v>232</v>
      </c>
      <c r="E17522" s="1">
        <v>2536.5</v>
      </c>
    </row>
    <row r="17523" s="1" customFormat="1" customHeight="1" spans="1:5">
      <c r="A17523" s="1">
        <v>2306664</v>
      </c>
      <c r="B17523" s="1" t="s">
        <v>19677</v>
      </c>
      <c r="C17523" s="1" t="s">
        <v>232</v>
      </c>
      <c r="E17523" s="1">
        <v>2365.54</v>
      </c>
    </row>
    <row r="17524" s="1" customFormat="1" customHeight="1" spans="1:5">
      <c r="A17524" s="1">
        <v>2306732</v>
      </c>
      <c r="B17524" s="1" t="s">
        <v>19678</v>
      </c>
      <c r="C17524" s="1" t="s">
        <v>232</v>
      </c>
      <c r="E17524" s="1">
        <v>1008.11</v>
      </c>
    </row>
    <row r="17525" s="1" customFormat="1" customHeight="1" spans="1:5">
      <c r="A17525" s="1">
        <v>2306733</v>
      </c>
      <c r="B17525" s="1" t="s">
        <v>19679</v>
      </c>
      <c r="C17525" s="1" t="s">
        <v>232</v>
      </c>
      <c r="E17525" s="1">
        <v>864.14</v>
      </c>
    </row>
    <row r="17526" s="1" customFormat="1" customHeight="1" spans="1:5">
      <c r="A17526" s="1">
        <v>2306734</v>
      </c>
      <c r="B17526" s="1" t="s">
        <v>19680</v>
      </c>
      <c r="C17526" s="1" t="s">
        <v>232</v>
      </c>
      <c r="E17526" s="1">
        <v>1228.22</v>
      </c>
    </row>
    <row r="17527" s="1" customFormat="1" customHeight="1" spans="1:5">
      <c r="A17527" s="1">
        <v>2306735</v>
      </c>
      <c r="B17527" s="1" t="s">
        <v>19681</v>
      </c>
      <c r="C17527" s="1" t="s">
        <v>232</v>
      </c>
      <c r="E17527" s="1">
        <v>1080.35</v>
      </c>
    </row>
    <row r="17528" s="1" customFormat="1" customHeight="1" spans="1:5">
      <c r="A17528" s="1">
        <v>2306633</v>
      </c>
      <c r="B17528" s="1" t="s">
        <v>19682</v>
      </c>
      <c r="C17528" s="1" t="s">
        <v>232</v>
      </c>
      <c r="E17528" s="1">
        <v>1397.76</v>
      </c>
    </row>
    <row r="17529" s="1" customFormat="1" customHeight="1" spans="1:5">
      <c r="A17529" s="1">
        <v>2306660</v>
      </c>
      <c r="B17529" s="1" t="s">
        <v>19683</v>
      </c>
      <c r="C17529" s="1" t="s">
        <v>232</v>
      </c>
      <c r="E17529" s="1">
        <v>1245.79</v>
      </c>
    </row>
    <row r="17530" s="1" customFormat="1" customHeight="1" spans="1:5">
      <c r="A17530" s="1">
        <v>2306634</v>
      </c>
      <c r="B17530" s="1" t="s">
        <v>19684</v>
      </c>
      <c r="C17530" s="1" t="s">
        <v>232</v>
      </c>
      <c r="E17530" s="1">
        <v>1628.91</v>
      </c>
    </row>
    <row r="17531" s="1" customFormat="1" customHeight="1" spans="1:5">
      <c r="A17531" s="1">
        <v>2306661</v>
      </c>
      <c r="B17531" s="1" t="s">
        <v>19685</v>
      </c>
      <c r="C17531" s="1" t="s">
        <v>232</v>
      </c>
      <c r="E17531" s="1">
        <v>1472.6</v>
      </c>
    </row>
    <row r="17532" s="1" customFormat="1" customHeight="1" spans="1:5">
      <c r="A17532" s="1">
        <v>2306635</v>
      </c>
      <c r="B17532" s="1" t="s">
        <v>19686</v>
      </c>
      <c r="C17532" s="1" t="s">
        <v>232</v>
      </c>
      <c r="E17532" s="1">
        <v>1966.51</v>
      </c>
    </row>
    <row r="17533" s="1" customFormat="1" customHeight="1" spans="1:5">
      <c r="A17533" s="1">
        <v>2306662</v>
      </c>
      <c r="B17533" s="1" t="s">
        <v>19687</v>
      </c>
      <c r="C17533" s="1" t="s">
        <v>232</v>
      </c>
      <c r="E17533" s="1">
        <v>1805.6</v>
      </c>
    </row>
    <row r="17534" s="1" customFormat="1" customHeight="1" spans="1:5">
      <c r="A17534" s="1">
        <v>2306636</v>
      </c>
      <c r="B17534" s="1" t="s">
        <v>19688</v>
      </c>
      <c r="C17534" s="1" t="s">
        <v>232</v>
      </c>
      <c r="E17534" s="1">
        <v>1985.08</v>
      </c>
    </row>
    <row r="17535" s="1" customFormat="1" customHeight="1" spans="1:5">
      <c r="A17535" s="1">
        <v>2306663</v>
      </c>
      <c r="B17535" s="1" t="s">
        <v>19689</v>
      </c>
      <c r="C17535" s="1" t="s">
        <v>232</v>
      </c>
      <c r="E17535" s="1">
        <v>1819.3</v>
      </c>
    </row>
    <row r="17536" s="1" customFormat="1" customHeight="1" spans="1:5">
      <c r="A17536" s="1">
        <v>2306641</v>
      </c>
      <c r="B17536" s="1" t="s">
        <v>19690</v>
      </c>
      <c r="C17536" s="1" t="s">
        <v>232</v>
      </c>
      <c r="E17536" s="1">
        <v>3228.08</v>
      </c>
    </row>
    <row r="17537" s="1" customFormat="1" customHeight="1" spans="1:5">
      <c r="A17537" s="1">
        <v>2306668</v>
      </c>
      <c r="B17537" s="1" t="s">
        <v>19691</v>
      </c>
      <c r="C17537" s="1" t="s">
        <v>232</v>
      </c>
      <c r="E17537" s="1">
        <v>3057.12</v>
      </c>
    </row>
    <row r="17538" s="1" customFormat="1" customHeight="1" spans="1:5">
      <c r="A17538" s="1">
        <v>2306642</v>
      </c>
      <c r="B17538" s="1" t="s">
        <v>19692</v>
      </c>
      <c r="C17538" s="1" t="s">
        <v>232</v>
      </c>
      <c r="E17538" s="1">
        <v>3254.73</v>
      </c>
    </row>
    <row r="17539" s="1" customFormat="1" customHeight="1" spans="1:5">
      <c r="A17539" s="1">
        <v>2306669</v>
      </c>
      <c r="B17539" s="1" t="s">
        <v>19693</v>
      </c>
      <c r="C17539" s="1" t="s">
        <v>232</v>
      </c>
      <c r="E17539" s="1">
        <v>3078.25</v>
      </c>
    </row>
    <row r="17540" s="1" customFormat="1" customHeight="1" spans="1:5">
      <c r="A17540" s="1">
        <v>2306643</v>
      </c>
      <c r="B17540" s="1" t="s">
        <v>19694</v>
      </c>
      <c r="C17540" s="1" t="s">
        <v>232</v>
      </c>
      <c r="E17540" s="1">
        <v>3281.37</v>
      </c>
    </row>
    <row r="17541" s="1" customFormat="1" customHeight="1" spans="1:5">
      <c r="A17541" s="1">
        <v>2306670</v>
      </c>
      <c r="B17541" s="1" t="s">
        <v>19695</v>
      </c>
      <c r="C17541" s="1" t="s">
        <v>232</v>
      </c>
      <c r="E17541" s="1">
        <v>3099</v>
      </c>
    </row>
    <row r="17542" s="1" customFormat="1" customHeight="1" spans="1:5">
      <c r="A17542" s="1">
        <v>2306638</v>
      </c>
      <c r="B17542" s="1" t="s">
        <v>19696</v>
      </c>
      <c r="C17542" s="1" t="s">
        <v>232</v>
      </c>
      <c r="E17542" s="1">
        <v>2068.4</v>
      </c>
    </row>
    <row r="17543" s="1" customFormat="1" customHeight="1" spans="1:5">
      <c r="A17543" s="1">
        <v>2306665</v>
      </c>
      <c r="B17543" s="1" t="s">
        <v>19697</v>
      </c>
      <c r="C17543" s="1" t="s">
        <v>232</v>
      </c>
      <c r="E17543" s="1">
        <v>1912.09</v>
      </c>
    </row>
    <row r="17544" s="1" customFormat="1" customHeight="1" spans="1:5">
      <c r="A17544" s="1">
        <v>2306639</v>
      </c>
      <c r="B17544" s="1" t="s">
        <v>19698</v>
      </c>
      <c r="C17544" s="1" t="s">
        <v>232</v>
      </c>
      <c r="E17544" s="1">
        <v>2499.61</v>
      </c>
    </row>
    <row r="17545" s="1" customFormat="1" customHeight="1" spans="1:5">
      <c r="A17545" s="1">
        <v>2306666</v>
      </c>
      <c r="B17545" s="1" t="s">
        <v>19699</v>
      </c>
      <c r="C17545" s="1" t="s">
        <v>232</v>
      </c>
      <c r="E17545" s="1">
        <v>2338.7</v>
      </c>
    </row>
    <row r="17546" s="1" customFormat="1" customHeight="1" spans="1:5">
      <c r="A17546" s="1">
        <v>2306640</v>
      </c>
      <c r="B17546" s="1" t="s">
        <v>19700</v>
      </c>
      <c r="C17546" s="1" t="s">
        <v>232</v>
      </c>
      <c r="E17546" s="1">
        <v>2525.55</v>
      </c>
    </row>
    <row r="17547" s="1" customFormat="1" customHeight="1" spans="1:5">
      <c r="A17547" s="1">
        <v>2306667</v>
      </c>
      <c r="B17547" s="1" t="s">
        <v>19701</v>
      </c>
      <c r="C17547" s="1" t="s">
        <v>232</v>
      </c>
      <c r="E17547" s="1">
        <v>2359.77</v>
      </c>
    </row>
    <row r="17548" s="1" customFormat="1" customHeight="1" spans="1:5">
      <c r="A17548" s="1">
        <v>2306645</v>
      </c>
      <c r="B17548" s="1" t="s">
        <v>19702</v>
      </c>
      <c r="C17548" s="1" t="s">
        <v>232</v>
      </c>
      <c r="E17548" s="1">
        <v>3883.83</v>
      </c>
    </row>
    <row r="17549" s="1" customFormat="1" customHeight="1" spans="1:5">
      <c r="A17549" s="1">
        <v>2306672</v>
      </c>
      <c r="B17549" s="1" t="s">
        <v>19703</v>
      </c>
      <c r="C17549" s="1" t="s">
        <v>232</v>
      </c>
      <c r="E17549" s="1">
        <v>3712.86</v>
      </c>
    </row>
    <row r="17550" s="1" customFormat="1" customHeight="1" spans="1:5">
      <c r="A17550" s="1">
        <v>2306646</v>
      </c>
      <c r="B17550" s="1" t="s">
        <v>19704</v>
      </c>
      <c r="C17550" s="1" t="s">
        <v>232</v>
      </c>
      <c r="E17550" s="1">
        <v>3920</v>
      </c>
    </row>
    <row r="17551" s="1" customFormat="1" customHeight="1" spans="1:5">
      <c r="A17551" s="1">
        <v>2306673</v>
      </c>
      <c r="B17551" s="1" t="s">
        <v>19705</v>
      </c>
      <c r="C17551" s="1" t="s">
        <v>232</v>
      </c>
      <c r="E17551" s="1">
        <v>3743.52</v>
      </c>
    </row>
    <row r="17552" s="1" customFormat="1" customHeight="1" spans="1:5">
      <c r="A17552" s="1">
        <v>2306647</v>
      </c>
      <c r="B17552" s="1" t="s">
        <v>19706</v>
      </c>
      <c r="C17552" s="1" t="s">
        <v>232</v>
      </c>
      <c r="E17552" s="1">
        <v>3955.76</v>
      </c>
    </row>
    <row r="17553" s="1" customFormat="1" customHeight="1" spans="1:5">
      <c r="A17553" s="1">
        <v>2306674</v>
      </c>
      <c r="B17553" s="1" t="s">
        <v>19707</v>
      </c>
      <c r="C17553" s="1" t="s">
        <v>232</v>
      </c>
      <c r="E17553" s="1">
        <v>3773.4</v>
      </c>
    </row>
    <row r="17554" s="1" customFormat="1" customHeight="1" spans="1:5">
      <c r="A17554" s="1">
        <v>2306648</v>
      </c>
      <c r="B17554" s="1" t="s">
        <v>19708</v>
      </c>
      <c r="C17554" s="1" t="s">
        <v>232</v>
      </c>
      <c r="E17554" s="1">
        <v>5599.12</v>
      </c>
    </row>
    <row r="17555" s="1" customFormat="1" customHeight="1" spans="1:5">
      <c r="A17555" s="1">
        <v>2306675</v>
      </c>
      <c r="B17555" s="1" t="s">
        <v>19709</v>
      </c>
      <c r="C17555" s="1" t="s">
        <v>232</v>
      </c>
      <c r="E17555" s="1">
        <v>5410.47</v>
      </c>
    </row>
    <row r="17556" s="1" customFormat="1" customHeight="1" spans="1:5">
      <c r="A17556" s="1">
        <v>2306649</v>
      </c>
      <c r="B17556" s="1" t="s">
        <v>19710</v>
      </c>
      <c r="C17556" s="1" t="s">
        <v>232</v>
      </c>
      <c r="E17556" s="1">
        <v>5636.71</v>
      </c>
    </row>
    <row r="17557" s="1" customFormat="1" customHeight="1" spans="1:5">
      <c r="A17557" s="1">
        <v>2306676</v>
      </c>
      <c r="B17557" s="1" t="s">
        <v>19711</v>
      </c>
      <c r="C17557" s="1" t="s">
        <v>232</v>
      </c>
      <c r="E17557" s="1">
        <v>5441.33</v>
      </c>
    </row>
    <row r="17558" s="1" customFormat="1" customHeight="1" spans="1:5">
      <c r="A17558" s="1">
        <v>2306650</v>
      </c>
      <c r="B17558" s="1" t="s">
        <v>19712</v>
      </c>
      <c r="C17558" s="1" t="s">
        <v>232</v>
      </c>
      <c r="E17558" s="1">
        <v>5673.92</v>
      </c>
    </row>
    <row r="17559" s="1" customFormat="1" customHeight="1" spans="1:5">
      <c r="A17559" s="1">
        <v>2306677</v>
      </c>
      <c r="B17559" s="1" t="s">
        <v>19713</v>
      </c>
      <c r="C17559" s="1" t="s">
        <v>232</v>
      </c>
      <c r="E17559" s="1">
        <v>5471.29</v>
      </c>
    </row>
    <row r="17560" s="1" customFormat="1" customHeight="1" spans="1:5">
      <c r="A17560" s="1">
        <v>2306644</v>
      </c>
      <c r="B17560" s="1" t="s">
        <v>19714</v>
      </c>
      <c r="C17560" s="1" t="s">
        <v>232</v>
      </c>
      <c r="E17560" s="1">
        <v>3045.24</v>
      </c>
    </row>
    <row r="17561" s="1" customFormat="1" customHeight="1" spans="1:5">
      <c r="A17561" s="1">
        <v>2306671</v>
      </c>
      <c r="B17561" s="1" t="s">
        <v>19715</v>
      </c>
      <c r="C17561" s="1" t="s">
        <v>232</v>
      </c>
      <c r="E17561" s="1">
        <v>2879.46</v>
      </c>
    </row>
    <row r="17562" s="1" customFormat="1" customHeight="1" spans="1:5">
      <c r="A17562" s="1">
        <v>2306141</v>
      </c>
      <c r="B17562" s="1" t="s">
        <v>19716</v>
      </c>
      <c r="C17562" s="1" t="s">
        <v>232</v>
      </c>
      <c r="E17562" s="1">
        <v>63.87</v>
      </c>
    </row>
    <row r="17563" s="1" customFormat="1" customHeight="1" spans="1:5">
      <c r="A17563" s="1">
        <v>2306145</v>
      </c>
      <c r="B17563" s="1" t="s">
        <v>19717</v>
      </c>
      <c r="C17563" s="1" t="s">
        <v>232</v>
      </c>
      <c r="E17563" s="1">
        <v>49.23</v>
      </c>
    </row>
    <row r="17564" s="1" customFormat="1" customHeight="1" spans="1:5">
      <c r="A17564" s="1">
        <v>2306142</v>
      </c>
      <c r="B17564" s="1" t="s">
        <v>19718</v>
      </c>
      <c r="C17564" s="1" t="s">
        <v>232</v>
      </c>
      <c r="E17564" s="1">
        <v>78.83</v>
      </c>
    </row>
    <row r="17565" s="1" customFormat="1" customHeight="1" spans="1:5">
      <c r="A17565" s="1">
        <v>2306146</v>
      </c>
      <c r="B17565" s="1" t="s">
        <v>19719</v>
      </c>
      <c r="C17565" s="1" t="s">
        <v>232</v>
      </c>
      <c r="E17565" s="1">
        <v>57.75</v>
      </c>
    </row>
    <row r="17566" s="1" customFormat="1" customHeight="1" spans="1:5">
      <c r="A17566" s="1">
        <v>2306143</v>
      </c>
      <c r="B17566" s="1" t="s">
        <v>19720</v>
      </c>
      <c r="C17566" s="1" t="s">
        <v>232</v>
      </c>
      <c r="E17566" s="1">
        <v>96.23</v>
      </c>
    </row>
    <row r="17567" s="1" customFormat="1" customHeight="1" spans="1:5">
      <c r="A17567" s="1">
        <v>2306147</v>
      </c>
      <c r="B17567" s="1" t="s">
        <v>19721</v>
      </c>
      <c r="C17567" s="1" t="s">
        <v>232</v>
      </c>
      <c r="E17567" s="1">
        <v>67.53</v>
      </c>
    </row>
    <row r="17568" s="1" customFormat="1" customHeight="1" spans="1:5">
      <c r="A17568" s="1">
        <v>2306144</v>
      </c>
      <c r="B17568" s="1" t="s">
        <v>19722</v>
      </c>
      <c r="C17568" s="1" t="s">
        <v>232</v>
      </c>
      <c r="E17568" s="1">
        <v>116.87</v>
      </c>
    </row>
    <row r="17569" s="1" customFormat="1" customHeight="1" spans="1:5">
      <c r="A17569" s="1">
        <v>2306148</v>
      </c>
      <c r="B17569" s="1" t="s">
        <v>19723</v>
      </c>
      <c r="C17569" s="1" t="s">
        <v>232</v>
      </c>
      <c r="E17569" s="1">
        <v>79.4</v>
      </c>
    </row>
    <row r="17570" s="1" customFormat="1" customHeight="1" spans="1:5">
      <c r="A17570" s="1">
        <v>2306624</v>
      </c>
      <c r="B17570" s="1" t="s">
        <v>19724</v>
      </c>
      <c r="C17570" s="1" t="s">
        <v>232</v>
      </c>
      <c r="E17570" s="1">
        <v>7415.75</v>
      </c>
    </row>
    <row r="17571" s="1" customFormat="1" customHeight="1" spans="1:5">
      <c r="A17571" s="1">
        <v>2306625</v>
      </c>
      <c r="B17571" s="1" t="s">
        <v>19725</v>
      </c>
      <c r="C17571" s="1" t="s">
        <v>232</v>
      </c>
      <c r="E17571" s="1">
        <v>7467.95</v>
      </c>
    </row>
    <row r="17572" s="1" customFormat="1" customHeight="1" spans="1:5">
      <c r="A17572" s="1">
        <v>2306626</v>
      </c>
      <c r="B17572" s="1" t="s">
        <v>19726</v>
      </c>
      <c r="C17572" s="1" t="s">
        <v>232</v>
      </c>
      <c r="E17572" s="1">
        <v>7521.85</v>
      </c>
    </row>
    <row r="17573" s="1" customFormat="1" customHeight="1" spans="1:5">
      <c r="A17573" s="1">
        <v>2306627</v>
      </c>
      <c r="B17573" s="1" t="s">
        <v>19727</v>
      </c>
      <c r="C17573" s="1" t="s">
        <v>232</v>
      </c>
      <c r="E17573" s="1">
        <v>7574.05</v>
      </c>
    </row>
    <row r="17574" s="1" customFormat="1" customHeight="1" spans="1:5">
      <c r="A17574" s="1">
        <v>2306628</v>
      </c>
      <c r="B17574" s="1" t="s">
        <v>19728</v>
      </c>
      <c r="C17574" s="1" t="s">
        <v>232</v>
      </c>
      <c r="E17574" s="1">
        <v>7626.31</v>
      </c>
    </row>
    <row r="17575" s="1" customFormat="1" customHeight="1" spans="1:5">
      <c r="A17575" s="1">
        <v>2306629</v>
      </c>
      <c r="B17575" s="1" t="s">
        <v>19729</v>
      </c>
      <c r="C17575" s="1" t="s">
        <v>232</v>
      </c>
      <c r="E17575" s="1">
        <v>10628.53</v>
      </c>
    </row>
    <row r="17576" s="1" customFormat="1" customHeight="1" spans="1:5">
      <c r="A17576" s="1">
        <v>2306630</v>
      </c>
      <c r="B17576" s="1" t="s">
        <v>19730</v>
      </c>
      <c r="C17576" s="1" t="s">
        <v>232</v>
      </c>
      <c r="E17576" s="1">
        <v>10749.21</v>
      </c>
    </row>
    <row r="17577" s="1" customFormat="1" customHeight="1" spans="1:5">
      <c r="A17577" s="1">
        <v>2306631</v>
      </c>
      <c r="B17577" s="1" t="s">
        <v>19731</v>
      </c>
      <c r="C17577" s="1" t="s">
        <v>232</v>
      </c>
      <c r="E17577" s="1">
        <v>10866.09</v>
      </c>
    </row>
    <row r="17578" s="1" customFormat="1" customHeight="1" spans="1:5">
      <c r="A17578" s="1">
        <v>2306632</v>
      </c>
      <c r="B17578" s="1" t="s">
        <v>19732</v>
      </c>
      <c r="C17578" s="1" t="s">
        <v>232</v>
      </c>
      <c r="E17578" s="1">
        <v>10986.77</v>
      </c>
    </row>
    <row r="17579" s="1" customFormat="1" customHeight="1" spans="1:5">
      <c r="A17579" s="1">
        <v>2306610</v>
      </c>
      <c r="B17579" s="1" t="s">
        <v>19733</v>
      </c>
      <c r="C17579" s="1" t="s">
        <v>232</v>
      </c>
      <c r="E17579" s="1">
        <v>2342.32</v>
      </c>
    </row>
    <row r="17580" s="1" customFormat="1" customHeight="1" spans="1:5">
      <c r="A17580" s="1">
        <v>2306604</v>
      </c>
      <c r="B17580" s="1" t="s">
        <v>19734</v>
      </c>
      <c r="C17580" s="1" t="s">
        <v>232</v>
      </c>
      <c r="E17580" s="1">
        <v>846.37</v>
      </c>
    </row>
    <row r="17581" s="1" customFormat="1" customHeight="1" spans="1:5">
      <c r="A17581" s="1">
        <v>2306605</v>
      </c>
      <c r="B17581" s="1" t="s">
        <v>19735</v>
      </c>
      <c r="C17581" s="1" t="s">
        <v>232</v>
      </c>
      <c r="E17581" s="1">
        <v>1061.75</v>
      </c>
    </row>
    <row r="17582" s="1" customFormat="1" customHeight="1" spans="1:5">
      <c r="A17582" s="1">
        <v>2306606</v>
      </c>
      <c r="B17582" s="1" t="s">
        <v>19736</v>
      </c>
      <c r="C17582" s="1" t="s">
        <v>232</v>
      </c>
      <c r="E17582" s="1">
        <v>1226.33</v>
      </c>
    </row>
    <row r="17583" s="1" customFormat="1" customHeight="1" spans="1:5">
      <c r="A17583" s="1">
        <v>2306607</v>
      </c>
      <c r="B17583" s="1" t="s">
        <v>19737</v>
      </c>
      <c r="C17583" s="1" t="s">
        <v>232</v>
      </c>
      <c r="E17583" s="1">
        <v>1452.24</v>
      </c>
    </row>
    <row r="17584" s="1" customFormat="1" customHeight="1" spans="1:5">
      <c r="A17584" s="1">
        <v>2306608</v>
      </c>
      <c r="B17584" s="1" t="s">
        <v>19738</v>
      </c>
      <c r="C17584" s="1" t="s">
        <v>232</v>
      </c>
      <c r="E17584" s="1">
        <v>1784.32</v>
      </c>
    </row>
    <row r="17585" s="1" customFormat="1" customHeight="1" spans="1:5">
      <c r="A17585" s="1">
        <v>2306609</v>
      </c>
      <c r="B17585" s="1" t="s">
        <v>19739</v>
      </c>
      <c r="C17585" s="1" t="s">
        <v>232</v>
      </c>
      <c r="E17585" s="1">
        <v>1797.06</v>
      </c>
    </row>
    <row r="17586" s="1" customFormat="1" customHeight="1" spans="1:5">
      <c r="A17586" s="1">
        <v>2306614</v>
      </c>
      <c r="B17586" s="1" t="s">
        <v>19740</v>
      </c>
      <c r="C17586" s="1" t="s">
        <v>232</v>
      </c>
      <c r="E17586" s="1">
        <v>3032.27</v>
      </c>
    </row>
    <row r="17587" s="1" customFormat="1" customHeight="1" spans="1:5">
      <c r="A17587" s="1">
        <v>2306615</v>
      </c>
      <c r="B17587" s="1" t="s">
        <v>19741</v>
      </c>
      <c r="C17587" s="1" t="s">
        <v>232</v>
      </c>
      <c r="E17587" s="1">
        <v>3052.21</v>
      </c>
    </row>
    <row r="17588" s="1" customFormat="1" customHeight="1" spans="1:5">
      <c r="A17588" s="1">
        <v>2306616</v>
      </c>
      <c r="B17588" s="1" t="s">
        <v>19742</v>
      </c>
      <c r="C17588" s="1" t="s">
        <v>232</v>
      </c>
      <c r="E17588" s="1">
        <v>3071.75</v>
      </c>
    </row>
    <row r="17589" s="1" customFormat="1" customHeight="1" spans="1:5">
      <c r="A17589" s="1">
        <v>2306611</v>
      </c>
      <c r="B17589" s="1" t="s">
        <v>19743</v>
      </c>
      <c r="C17589" s="1" t="s">
        <v>232</v>
      </c>
      <c r="E17589" s="1">
        <v>1890.57</v>
      </c>
    </row>
    <row r="17590" s="1" customFormat="1" customHeight="1" spans="1:5">
      <c r="A17590" s="1">
        <v>2306612</v>
      </c>
      <c r="B17590" s="1" t="s">
        <v>19744</v>
      </c>
      <c r="C17590" s="1" t="s">
        <v>232</v>
      </c>
      <c r="E17590" s="1">
        <v>2316.11</v>
      </c>
    </row>
    <row r="17591" s="1" customFormat="1" customHeight="1" spans="1:5">
      <c r="A17591" s="1">
        <v>2306613</v>
      </c>
      <c r="B17591" s="1" t="s">
        <v>19745</v>
      </c>
      <c r="C17591" s="1" t="s">
        <v>232</v>
      </c>
      <c r="E17591" s="1">
        <v>2336.06</v>
      </c>
    </row>
    <row r="17592" s="1" customFormat="1" customHeight="1" spans="1:5">
      <c r="A17592" s="1">
        <v>2306618</v>
      </c>
      <c r="B17592" s="1" t="s">
        <v>19746</v>
      </c>
      <c r="C17592" s="1" t="s">
        <v>232</v>
      </c>
      <c r="E17592" s="1">
        <v>3686.44</v>
      </c>
    </row>
    <row r="17593" s="1" customFormat="1" customHeight="1" spans="1:5">
      <c r="A17593" s="1">
        <v>2306619</v>
      </c>
      <c r="B17593" s="1" t="s">
        <v>19747</v>
      </c>
      <c r="C17593" s="1" t="s">
        <v>232</v>
      </c>
      <c r="E17593" s="1">
        <v>3715.75</v>
      </c>
    </row>
    <row r="17594" s="1" customFormat="1" customHeight="1" spans="1:5">
      <c r="A17594" s="1">
        <v>2306620</v>
      </c>
      <c r="B17594" s="1" t="s">
        <v>19748</v>
      </c>
      <c r="C17594" s="1" t="s">
        <v>232</v>
      </c>
      <c r="E17594" s="1">
        <v>3744.26</v>
      </c>
    </row>
    <row r="17595" s="1" customFormat="1" customHeight="1" spans="1:5">
      <c r="A17595" s="1">
        <v>2306621</v>
      </c>
      <c r="B17595" s="1" t="s">
        <v>19749</v>
      </c>
      <c r="C17595" s="1" t="s">
        <v>232</v>
      </c>
      <c r="E17595" s="1">
        <v>5379.92</v>
      </c>
    </row>
    <row r="17596" s="1" customFormat="1" customHeight="1" spans="1:5">
      <c r="A17596" s="1">
        <v>2306622</v>
      </c>
      <c r="B17596" s="1" t="s">
        <v>19750</v>
      </c>
      <c r="C17596" s="1" t="s">
        <v>232</v>
      </c>
      <c r="E17596" s="1">
        <v>5409.29</v>
      </c>
    </row>
    <row r="17597" s="1" customFormat="1" customHeight="1" spans="1:5">
      <c r="A17597" s="1">
        <v>2306623</v>
      </c>
      <c r="B17597" s="1" t="s">
        <v>19751</v>
      </c>
      <c r="C17597" s="1" t="s">
        <v>232</v>
      </c>
      <c r="E17597" s="1">
        <v>5437.74</v>
      </c>
    </row>
    <row r="17598" s="1" customFormat="1" customHeight="1" spans="1:5">
      <c r="A17598" s="1">
        <v>2306617</v>
      </c>
      <c r="B17598" s="1" t="s">
        <v>19752</v>
      </c>
      <c r="C17598" s="1" t="s">
        <v>232</v>
      </c>
      <c r="E17598" s="1">
        <v>2854.32</v>
      </c>
    </row>
    <row r="17599" s="1" customFormat="1" customHeight="1" spans="1:5">
      <c r="A17599" s="1">
        <v>2306014</v>
      </c>
      <c r="B17599" s="1" t="s">
        <v>19753</v>
      </c>
      <c r="C17599" s="1" t="s">
        <v>618</v>
      </c>
      <c r="E17599" s="1">
        <v>11.2</v>
      </c>
    </row>
    <row r="17600" s="1" customFormat="1" customHeight="1" spans="1:5">
      <c r="A17600" s="1">
        <v>2306700</v>
      </c>
      <c r="B17600" s="1" t="s">
        <v>19754</v>
      </c>
      <c r="C17600" s="1" t="s">
        <v>232</v>
      </c>
      <c r="E17600" s="1">
        <v>2049.37</v>
      </c>
    </row>
    <row r="17601" s="1" customFormat="1" customHeight="1" spans="1:5">
      <c r="A17601" s="1">
        <v>2306703</v>
      </c>
      <c r="B17601" s="1" t="s">
        <v>19755</v>
      </c>
      <c r="C17601" s="1" t="s">
        <v>232</v>
      </c>
      <c r="E17601" s="1">
        <v>2121.11</v>
      </c>
    </row>
    <row r="17602" s="1" customFormat="1" customHeight="1" spans="1:5">
      <c r="A17602" s="1">
        <v>2306706</v>
      </c>
      <c r="B17602" s="1" t="s">
        <v>19756</v>
      </c>
      <c r="C17602" s="1" t="s">
        <v>232</v>
      </c>
      <c r="E17602" s="1">
        <v>2234.36</v>
      </c>
    </row>
    <row r="17603" s="1" customFormat="1" customHeight="1" spans="1:5">
      <c r="A17603" s="1">
        <v>2306709</v>
      </c>
      <c r="B17603" s="1" t="s">
        <v>19757</v>
      </c>
      <c r="C17603" s="1" t="s">
        <v>232</v>
      </c>
      <c r="E17603" s="1">
        <v>2401.8</v>
      </c>
    </row>
    <row r="17604" s="1" customFormat="1" customHeight="1" spans="1:5">
      <c r="A17604" s="1">
        <v>2306712</v>
      </c>
      <c r="B17604" s="1" t="s">
        <v>19758</v>
      </c>
      <c r="C17604" s="1" t="s">
        <v>232</v>
      </c>
      <c r="E17604" s="1">
        <v>2485.56</v>
      </c>
    </row>
    <row r="17605" s="1" customFormat="1" customHeight="1" spans="1:5">
      <c r="A17605" s="1">
        <v>2306715</v>
      </c>
      <c r="B17605" s="1" t="s">
        <v>19759</v>
      </c>
      <c r="C17605" s="1" t="s">
        <v>232</v>
      </c>
      <c r="E17605" s="1">
        <v>2593.57</v>
      </c>
    </row>
    <row r="17606" s="1" customFormat="1" customHeight="1" spans="1:5">
      <c r="A17606" s="1">
        <v>2306718</v>
      </c>
      <c r="B17606" s="1" t="s">
        <v>19760</v>
      </c>
      <c r="C17606" s="1" t="s">
        <v>232</v>
      </c>
      <c r="E17606" s="1">
        <v>2759.31</v>
      </c>
    </row>
    <row r="17607" s="1" customFormat="1" customHeight="1" spans="1:5">
      <c r="A17607" s="1">
        <v>2306721</v>
      </c>
      <c r="B17607" s="1" t="s">
        <v>19761</v>
      </c>
      <c r="C17607" s="1" t="s">
        <v>232</v>
      </c>
      <c r="E17607" s="1">
        <v>2838.51</v>
      </c>
    </row>
    <row r="17608" s="1" customFormat="1" customHeight="1" spans="1:5">
      <c r="A17608" s="1">
        <v>2306724</v>
      </c>
      <c r="B17608" s="1" t="s">
        <v>19762</v>
      </c>
      <c r="C17608" s="1" t="s">
        <v>232</v>
      </c>
      <c r="E17608" s="1">
        <v>2988.25</v>
      </c>
    </row>
    <row r="17609" s="1" customFormat="1" customHeight="1" spans="1:5">
      <c r="A17609" s="1">
        <v>2306688</v>
      </c>
      <c r="B17609" s="1" t="s">
        <v>19763</v>
      </c>
      <c r="C17609" s="1" t="s">
        <v>232</v>
      </c>
      <c r="E17609" s="1">
        <v>1630.8</v>
      </c>
    </row>
    <row r="17610" s="1" customFormat="1" customHeight="1" spans="1:5">
      <c r="A17610" s="1">
        <v>2306691</v>
      </c>
      <c r="B17610" s="1" t="s">
        <v>19764</v>
      </c>
      <c r="C17610" s="1" t="s">
        <v>232</v>
      </c>
      <c r="E17610" s="1">
        <v>1719.23</v>
      </c>
    </row>
    <row r="17611" s="1" customFormat="1" customHeight="1" spans="1:5">
      <c r="A17611" s="1">
        <v>2306694</v>
      </c>
      <c r="B17611" s="1" t="s">
        <v>19765</v>
      </c>
      <c r="C17611" s="1" t="s">
        <v>232</v>
      </c>
      <c r="E17611" s="1">
        <v>1841.79</v>
      </c>
    </row>
    <row r="17612" s="1" customFormat="1" customHeight="1" spans="1:5">
      <c r="A17612" s="1">
        <v>2306697</v>
      </c>
      <c r="B17612" s="1" t="s">
        <v>19766</v>
      </c>
      <c r="C17612" s="1" t="s">
        <v>232</v>
      </c>
      <c r="E17612" s="1">
        <v>1926.36</v>
      </c>
    </row>
    <row r="17613" s="1" customFormat="1" customHeight="1" spans="1:5">
      <c r="A17613" s="1">
        <v>2306701</v>
      </c>
      <c r="B17613" s="1" t="s">
        <v>19767</v>
      </c>
      <c r="C17613" s="1" t="s">
        <v>232</v>
      </c>
      <c r="E17613" s="1">
        <v>3830.14</v>
      </c>
    </row>
    <row r="17614" s="1" customFormat="1" customHeight="1" spans="1:5">
      <c r="A17614" s="1">
        <v>2306704</v>
      </c>
      <c r="B17614" s="1" t="s">
        <v>19768</v>
      </c>
      <c r="C17614" s="1" t="s">
        <v>232</v>
      </c>
      <c r="E17614" s="1">
        <v>4060.64</v>
      </c>
    </row>
    <row r="17615" s="1" customFormat="1" customHeight="1" spans="1:5">
      <c r="A17615" s="1">
        <v>2306707</v>
      </c>
      <c r="B17615" s="1" t="s">
        <v>19769</v>
      </c>
      <c r="C17615" s="1" t="s">
        <v>232</v>
      </c>
      <c r="E17615" s="1">
        <v>4225.21</v>
      </c>
    </row>
    <row r="17616" s="1" customFormat="1" customHeight="1" spans="1:5">
      <c r="A17616" s="1">
        <v>2306710</v>
      </c>
      <c r="B17616" s="1" t="s">
        <v>19770</v>
      </c>
      <c r="C17616" s="1" t="s">
        <v>232</v>
      </c>
      <c r="E17616" s="1">
        <v>4433.75</v>
      </c>
    </row>
    <row r="17617" s="1" customFormat="1" customHeight="1" spans="1:5">
      <c r="A17617" s="1">
        <v>2306713</v>
      </c>
      <c r="B17617" s="1" t="s">
        <v>19771</v>
      </c>
      <c r="C17617" s="1" t="s">
        <v>232</v>
      </c>
      <c r="E17617" s="1">
        <v>4552.36</v>
      </c>
    </row>
    <row r="17618" s="1" customFormat="1" customHeight="1" spans="1:5">
      <c r="A17618" s="1">
        <v>2306716</v>
      </c>
      <c r="B17618" s="1" t="s">
        <v>19772</v>
      </c>
      <c r="C17618" s="1" t="s">
        <v>232</v>
      </c>
      <c r="E17618" s="1">
        <v>4815.9</v>
      </c>
    </row>
    <row r="17619" s="1" customFormat="1" customHeight="1" spans="1:5">
      <c r="A17619" s="1">
        <v>2306719</v>
      </c>
      <c r="B17619" s="1" t="s">
        <v>19773</v>
      </c>
      <c r="C17619" s="1" t="s">
        <v>232</v>
      </c>
      <c r="E17619" s="1">
        <v>5226.97</v>
      </c>
    </row>
    <row r="17620" s="1" customFormat="1" customHeight="1" spans="1:5">
      <c r="A17620" s="1">
        <v>2306722</v>
      </c>
      <c r="B17620" s="1" t="s">
        <v>19774</v>
      </c>
      <c r="C17620" s="1" t="s">
        <v>232</v>
      </c>
      <c r="E17620" s="1">
        <v>5463.15</v>
      </c>
    </row>
    <row r="17621" s="1" customFormat="1" customHeight="1" spans="1:5">
      <c r="A17621" s="1">
        <v>2306725</v>
      </c>
      <c r="B17621" s="1" t="s">
        <v>19775</v>
      </c>
      <c r="C17621" s="1" t="s">
        <v>232</v>
      </c>
      <c r="E17621" s="1">
        <v>5719.49</v>
      </c>
    </row>
    <row r="17622" s="1" customFormat="1" customHeight="1" spans="1:5">
      <c r="A17622" s="1">
        <v>2306689</v>
      </c>
      <c r="B17622" s="1" t="s">
        <v>19776</v>
      </c>
      <c r="C17622" s="1" t="s">
        <v>232</v>
      </c>
      <c r="E17622" s="1">
        <v>3037.31</v>
      </c>
    </row>
    <row r="17623" s="1" customFormat="1" customHeight="1" spans="1:5">
      <c r="A17623" s="1">
        <v>2306692</v>
      </c>
      <c r="B17623" s="1" t="s">
        <v>19777</v>
      </c>
      <c r="C17623" s="1" t="s">
        <v>232</v>
      </c>
      <c r="E17623" s="1">
        <v>3195.98</v>
      </c>
    </row>
    <row r="17624" s="1" customFormat="1" customHeight="1" spans="1:5">
      <c r="A17624" s="1">
        <v>2306695</v>
      </c>
      <c r="B17624" s="1" t="s">
        <v>19778</v>
      </c>
      <c r="C17624" s="1" t="s">
        <v>232</v>
      </c>
      <c r="E17624" s="1">
        <v>3359.4</v>
      </c>
    </row>
    <row r="17625" s="1" customFormat="1" customHeight="1" spans="1:5">
      <c r="A17625" s="1">
        <v>2306698</v>
      </c>
      <c r="B17625" s="1" t="s">
        <v>19779</v>
      </c>
      <c r="C17625" s="1" t="s">
        <v>232</v>
      </c>
      <c r="E17625" s="1">
        <v>3554.58</v>
      </c>
    </row>
    <row r="17626" s="1" customFormat="1" customHeight="1" spans="1:5">
      <c r="A17626" s="1">
        <v>2306699</v>
      </c>
      <c r="B17626" s="1" t="s">
        <v>19780</v>
      </c>
      <c r="C17626" s="1" t="s">
        <v>232</v>
      </c>
      <c r="E17626" s="1">
        <v>320.12</v>
      </c>
    </row>
    <row r="17627" s="1" customFormat="1" customHeight="1" spans="1:5">
      <c r="A17627" s="1">
        <v>2306702</v>
      </c>
      <c r="B17627" s="1" t="s">
        <v>19781</v>
      </c>
      <c r="C17627" s="1" t="s">
        <v>232</v>
      </c>
      <c r="E17627" s="1">
        <v>330.88</v>
      </c>
    </row>
    <row r="17628" s="1" customFormat="1" customHeight="1" spans="1:5">
      <c r="A17628" s="1">
        <v>2306705</v>
      </c>
      <c r="B17628" s="1" t="s">
        <v>19782</v>
      </c>
      <c r="C17628" s="1" t="s">
        <v>232</v>
      </c>
      <c r="E17628" s="1">
        <v>348.45</v>
      </c>
    </row>
    <row r="17629" s="1" customFormat="1" customHeight="1" spans="1:5">
      <c r="A17629" s="1">
        <v>2306708</v>
      </c>
      <c r="B17629" s="1" t="s">
        <v>19783</v>
      </c>
      <c r="C17629" s="1" t="s">
        <v>232</v>
      </c>
      <c r="E17629" s="1">
        <v>361.24</v>
      </c>
    </row>
    <row r="17630" s="1" customFormat="1" customHeight="1" spans="1:5">
      <c r="A17630" s="1">
        <v>2306711</v>
      </c>
      <c r="B17630" s="1" t="s">
        <v>19784</v>
      </c>
      <c r="C17630" s="1" t="s">
        <v>232</v>
      </c>
      <c r="E17630" s="1">
        <v>375</v>
      </c>
    </row>
    <row r="17631" s="1" customFormat="1" customHeight="1" spans="1:5">
      <c r="A17631" s="1">
        <v>2306714</v>
      </c>
      <c r="B17631" s="1" t="s">
        <v>19785</v>
      </c>
      <c r="C17631" s="1" t="s">
        <v>232</v>
      </c>
      <c r="E17631" s="1">
        <v>389.85</v>
      </c>
    </row>
    <row r="17632" s="1" customFormat="1" customHeight="1" spans="1:5">
      <c r="A17632" s="1">
        <v>2306717</v>
      </c>
      <c r="B17632" s="1" t="s">
        <v>19786</v>
      </c>
      <c r="C17632" s="1" t="s">
        <v>232</v>
      </c>
      <c r="E17632" s="1">
        <v>406.98</v>
      </c>
    </row>
    <row r="17633" s="1" customFormat="1" customHeight="1" spans="1:5">
      <c r="A17633" s="1">
        <v>2306720</v>
      </c>
      <c r="B17633" s="1" t="s">
        <v>19787</v>
      </c>
      <c r="C17633" s="1" t="s">
        <v>232</v>
      </c>
      <c r="E17633" s="1">
        <v>424.53</v>
      </c>
    </row>
    <row r="17634" s="1" customFormat="1" customHeight="1" spans="1:5">
      <c r="A17634" s="1">
        <v>2306723</v>
      </c>
      <c r="B17634" s="1" t="s">
        <v>19788</v>
      </c>
      <c r="C17634" s="1" t="s">
        <v>232</v>
      </c>
      <c r="E17634" s="1">
        <v>433.89</v>
      </c>
    </row>
    <row r="17635" s="1" customFormat="1" customHeight="1" spans="1:5">
      <c r="A17635" s="1">
        <v>2306687</v>
      </c>
      <c r="B17635" s="1" t="s">
        <v>19789</v>
      </c>
      <c r="C17635" s="1" t="s">
        <v>232</v>
      </c>
      <c r="E17635" s="1">
        <v>266.5</v>
      </c>
    </row>
    <row r="17636" s="1" customFormat="1" customHeight="1" spans="1:5">
      <c r="A17636" s="1">
        <v>2306690</v>
      </c>
      <c r="B17636" s="1" t="s">
        <v>19790</v>
      </c>
      <c r="C17636" s="1" t="s">
        <v>232</v>
      </c>
      <c r="E17636" s="1">
        <v>278.76</v>
      </c>
    </row>
    <row r="17637" s="1" customFormat="1" customHeight="1" spans="1:5">
      <c r="A17637" s="1">
        <v>2306693</v>
      </c>
      <c r="B17637" s="1" t="s">
        <v>19791</v>
      </c>
      <c r="C17637" s="1" t="s">
        <v>232</v>
      </c>
      <c r="E17637" s="1">
        <v>291.13</v>
      </c>
    </row>
    <row r="17638" s="1" customFormat="1" customHeight="1" spans="1:5">
      <c r="A17638" s="1">
        <v>2306696</v>
      </c>
      <c r="B17638" s="1" t="s">
        <v>19792</v>
      </c>
      <c r="C17638" s="1" t="s">
        <v>232</v>
      </c>
      <c r="E17638" s="1">
        <v>304.64</v>
      </c>
    </row>
    <row r="17639" s="1" customFormat="1" customHeight="1" spans="1:5">
      <c r="A17639" s="1">
        <v>2306239</v>
      </c>
      <c r="B17639" s="1" t="s">
        <v>19793</v>
      </c>
      <c r="C17639" s="1" t="s">
        <v>223</v>
      </c>
      <c r="E17639" s="1">
        <v>231.02</v>
      </c>
    </row>
    <row r="17640" s="1" customFormat="1" customHeight="1" spans="1:5">
      <c r="A17640" s="1">
        <v>2306090</v>
      </c>
      <c r="B17640" s="1" t="s">
        <v>19794</v>
      </c>
      <c r="C17640" s="1" t="s">
        <v>232</v>
      </c>
      <c r="E17640" s="1">
        <v>40.33</v>
      </c>
    </row>
    <row r="17641" s="1" customFormat="1" customHeight="1" spans="1:5">
      <c r="A17641" s="1">
        <v>2306091</v>
      </c>
      <c r="B17641" s="1" t="s">
        <v>19795</v>
      </c>
      <c r="C17641" s="1" t="s">
        <v>232</v>
      </c>
      <c r="E17641" s="1">
        <v>53.77</v>
      </c>
    </row>
    <row r="17642" s="1" customFormat="1" customHeight="1" spans="1:5">
      <c r="A17642" s="1">
        <v>2306072</v>
      </c>
      <c r="B17642" s="1" t="s">
        <v>19796</v>
      </c>
      <c r="C17642" s="1" t="s">
        <v>223</v>
      </c>
      <c r="E17642" s="1">
        <v>721.47</v>
      </c>
    </row>
    <row r="17643" s="1" customFormat="1" customHeight="1" spans="1:5">
      <c r="A17643" s="1">
        <v>2306133</v>
      </c>
      <c r="B17643" s="1" t="s">
        <v>19797</v>
      </c>
      <c r="C17643" s="1" t="s">
        <v>232</v>
      </c>
      <c r="E17643" s="1">
        <v>529.78</v>
      </c>
    </row>
    <row r="17644" s="1" customFormat="1" customHeight="1" spans="1:5">
      <c r="A17644" s="1">
        <v>2306114</v>
      </c>
      <c r="B17644" s="1" t="s">
        <v>19798</v>
      </c>
      <c r="C17644" s="1" t="s">
        <v>232</v>
      </c>
      <c r="E17644" s="1">
        <v>299.76</v>
      </c>
    </row>
    <row r="17645" s="1" customFormat="1" customHeight="1" spans="1:5">
      <c r="A17645" s="1">
        <v>2306115</v>
      </c>
      <c r="B17645" s="1" t="s">
        <v>19799</v>
      </c>
      <c r="C17645" s="1" t="s">
        <v>232</v>
      </c>
      <c r="E17645" s="1">
        <v>437.96</v>
      </c>
    </row>
    <row r="17646" s="1" customFormat="1" customHeight="1" spans="1:5">
      <c r="A17646" s="1">
        <v>2306116</v>
      </c>
      <c r="B17646" s="1" t="s">
        <v>19800</v>
      </c>
      <c r="C17646" s="1" t="s">
        <v>232</v>
      </c>
      <c r="E17646" s="1">
        <v>522.16</v>
      </c>
    </row>
    <row r="17647" s="1" customFormat="1" customHeight="1" spans="1:5">
      <c r="A17647" s="1">
        <v>2306118</v>
      </c>
      <c r="B17647" s="1" t="s">
        <v>19801</v>
      </c>
      <c r="C17647" s="1" t="s">
        <v>232</v>
      </c>
      <c r="E17647" s="1">
        <v>656.78</v>
      </c>
    </row>
    <row r="17648" s="1" customFormat="1" customHeight="1" spans="1:5">
      <c r="A17648" s="1">
        <v>2306122</v>
      </c>
      <c r="B17648" s="1" t="s">
        <v>19802</v>
      </c>
      <c r="C17648" s="1" t="s">
        <v>232</v>
      </c>
      <c r="E17648" s="1">
        <v>778.52</v>
      </c>
    </row>
    <row r="17649" s="1" customFormat="1" customHeight="1" spans="1:5">
      <c r="A17649" s="1">
        <v>2306078</v>
      </c>
      <c r="B17649" s="1" t="s">
        <v>19803</v>
      </c>
      <c r="C17649" s="1" t="s">
        <v>232</v>
      </c>
      <c r="E17649" s="1">
        <v>113.57</v>
      </c>
    </row>
    <row r="17650" s="1" customFormat="1" customHeight="1" spans="1:5">
      <c r="A17650" s="1">
        <v>2306080</v>
      </c>
      <c r="B17650" s="1" t="s">
        <v>19804</v>
      </c>
      <c r="C17650" s="1" t="s">
        <v>232</v>
      </c>
      <c r="E17650" s="1">
        <v>123.89</v>
      </c>
    </row>
    <row r="17651" s="1" customFormat="1" customHeight="1" spans="1:5">
      <c r="A17651" s="1">
        <v>2306082</v>
      </c>
      <c r="B17651" s="1" t="s">
        <v>19805</v>
      </c>
      <c r="C17651" s="1" t="s">
        <v>232</v>
      </c>
      <c r="E17651" s="1">
        <v>136.28</v>
      </c>
    </row>
    <row r="17652" s="1" customFormat="1" customHeight="1" spans="1:5">
      <c r="A17652" s="1">
        <v>2306084</v>
      </c>
      <c r="B17652" s="1" t="s">
        <v>19806</v>
      </c>
      <c r="C17652" s="1" t="s">
        <v>232</v>
      </c>
      <c r="E17652" s="1">
        <v>158.47</v>
      </c>
    </row>
    <row r="17653" s="1" customFormat="1" customHeight="1" spans="1:5">
      <c r="A17653" s="1">
        <v>2306086</v>
      </c>
      <c r="B17653" s="1" t="s">
        <v>19807</v>
      </c>
      <c r="C17653" s="1" t="s">
        <v>232</v>
      </c>
      <c r="E17653" s="1">
        <v>194.69</v>
      </c>
    </row>
    <row r="17654" s="1" customFormat="1" customHeight="1" spans="1:5">
      <c r="A17654" s="1">
        <v>2309088</v>
      </c>
      <c r="B17654" s="1" t="s">
        <v>19808</v>
      </c>
      <c r="C17654" s="1" t="s">
        <v>232</v>
      </c>
      <c r="E17654" s="1">
        <v>272.56</v>
      </c>
    </row>
    <row r="17655" s="1" customFormat="1" customHeight="1" spans="1:5">
      <c r="A17655" s="1">
        <v>2306074</v>
      </c>
      <c r="B17655" s="1" t="s">
        <v>19809</v>
      </c>
      <c r="C17655" s="1" t="s">
        <v>223</v>
      </c>
      <c r="E17655" s="1">
        <v>188.13</v>
      </c>
    </row>
    <row r="17656" s="1" customFormat="1" customHeight="1" spans="1:5">
      <c r="A17656" s="1">
        <v>2306095</v>
      </c>
      <c r="B17656" s="1" t="s">
        <v>19810</v>
      </c>
      <c r="C17656" s="1" t="s">
        <v>223</v>
      </c>
      <c r="E17656" s="1">
        <v>225.58</v>
      </c>
    </row>
    <row r="17657" s="1" customFormat="1" customHeight="1" spans="1:5">
      <c r="A17657" s="1">
        <v>2306132</v>
      </c>
      <c r="B17657" s="1" t="s">
        <v>19811</v>
      </c>
      <c r="C17657" s="1" t="s">
        <v>232</v>
      </c>
      <c r="E17657" s="1">
        <v>339.83</v>
      </c>
    </row>
    <row r="17658" s="1" customFormat="1" customHeight="1" spans="1:5">
      <c r="A17658" s="1">
        <v>2306015</v>
      </c>
      <c r="B17658" s="1" t="s">
        <v>19812</v>
      </c>
      <c r="C17658" s="1" t="s">
        <v>618</v>
      </c>
      <c r="E17658" s="1">
        <v>15.8</v>
      </c>
    </row>
    <row r="17659" s="1" customFormat="1" customHeight="1" spans="1:5">
      <c r="A17659" s="1">
        <v>2306019</v>
      </c>
      <c r="B17659" s="1" t="s">
        <v>19813</v>
      </c>
      <c r="C17659" s="1" t="s">
        <v>618</v>
      </c>
      <c r="E17659" s="1">
        <v>16.37</v>
      </c>
    </row>
    <row r="17660" s="1" customFormat="1" customHeight="1" spans="1:5">
      <c r="A17660" s="1">
        <v>2306018</v>
      </c>
      <c r="B17660" s="1" t="s">
        <v>19814</v>
      </c>
      <c r="C17660" s="1" t="s">
        <v>618</v>
      </c>
      <c r="E17660" s="1">
        <v>2.73</v>
      </c>
    </row>
    <row r="17661" s="1" customFormat="1" customHeight="1" spans="1:5">
      <c r="A17661" s="1">
        <v>2306016</v>
      </c>
      <c r="B17661" s="1" t="s">
        <v>19815</v>
      </c>
      <c r="C17661" s="1" t="s">
        <v>618</v>
      </c>
      <c r="E17661" s="1">
        <v>1.89</v>
      </c>
    </row>
    <row r="17662" s="1" customFormat="1" customHeight="1" spans="1:5">
      <c r="A17662" s="1">
        <v>2305999</v>
      </c>
      <c r="B17662" s="1" t="s">
        <v>19816</v>
      </c>
      <c r="C17662" s="1" t="s">
        <v>232</v>
      </c>
      <c r="E17662" s="1">
        <v>316.29</v>
      </c>
    </row>
    <row r="17663" s="1" customFormat="1" customHeight="1" spans="1:5">
      <c r="A17663" s="1">
        <v>2306000</v>
      </c>
      <c r="B17663" s="1" t="s">
        <v>19817</v>
      </c>
      <c r="C17663" s="1" t="s">
        <v>232</v>
      </c>
      <c r="E17663" s="1">
        <v>395.57</v>
      </c>
    </row>
    <row r="17664" s="1" customFormat="1" customHeight="1" spans="1:5">
      <c r="A17664" s="1">
        <v>2306001</v>
      </c>
      <c r="B17664" s="1" t="s">
        <v>19818</v>
      </c>
      <c r="C17664" s="1" t="s">
        <v>232</v>
      </c>
      <c r="E17664" s="1">
        <v>608.35</v>
      </c>
    </row>
    <row r="17665" s="1" customFormat="1" customHeight="1" spans="1:5">
      <c r="A17665" s="1">
        <v>2306002</v>
      </c>
      <c r="B17665" s="1" t="s">
        <v>19819</v>
      </c>
      <c r="C17665" s="1" t="s">
        <v>232</v>
      </c>
      <c r="E17665" s="1">
        <v>662.13</v>
      </c>
    </row>
    <row r="17666" s="1" customFormat="1" customHeight="1" spans="1:5">
      <c r="A17666" s="1">
        <v>2306003</v>
      </c>
      <c r="B17666" s="1" t="s">
        <v>19820</v>
      </c>
      <c r="C17666" s="1" t="s">
        <v>232</v>
      </c>
      <c r="E17666" s="1">
        <v>937.82</v>
      </c>
    </row>
    <row r="17667" s="1" customFormat="1" customHeight="1" spans="1:5">
      <c r="A17667" s="1">
        <v>2305997</v>
      </c>
      <c r="B17667" s="1" t="s">
        <v>19821</v>
      </c>
      <c r="C17667" s="1" t="s">
        <v>232</v>
      </c>
      <c r="E17667" s="1">
        <v>213.81</v>
      </c>
    </row>
    <row r="17668" s="1" customFormat="1" customHeight="1" spans="1:5">
      <c r="A17668" s="1">
        <v>2305998</v>
      </c>
      <c r="B17668" s="1" t="s">
        <v>19822</v>
      </c>
      <c r="C17668" s="1" t="s">
        <v>232</v>
      </c>
      <c r="E17668" s="1">
        <v>297.87</v>
      </c>
    </row>
    <row r="17669" s="1" customFormat="1" customHeight="1" spans="1:5">
      <c r="A17669" s="1">
        <v>2306101</v>
      </c>
      <c r="B17669" s="1" t="s">
        <v>19823</v>
      </c>
      <c r="C17669" s="1" t="s">
        <v>232</v>
      </c>
      <c r="E17669" s="1">
        <v>69.69</v>
      </c>
    </row>
    <row r="17670" s="1" customFormat="1" customHeight="1" spans="1:5">
      <c r="A17670" s="1">
        <v>2306102</v>
      </c>
      <c r="B17670" s="1" t="s">
        <v>19824</v>
      </c>
      <c r="C17670" s="1" t="s">
        <v>232</v>
      </c>
      <c r="E17670" s="1">
        <v>73.93</v>
      </c>
    </row>
    <row r="17671" s="1" customFormat="1" customHeight="1" spans="1:5">
      <c r="A17671" s="1">
        <v>2306103</v>
      </c>
      <c r="B17671" s="1" t="s">
        <v>19825</v>
      </c>
      <c r="C17671" s="1" t="s">
        <v>232</v>
      </c>
      <c r="E17671" s="1">
        <v>83.84</v>
      </c>
    </row>
    <row r="17672" s="1" customFormat="1" customHeight="1" spans="1:5">
      <c r="A17672" s="1">
        <v>2306104</v>
      </c>
      <c r="B17672" s="1" t="s">
        <v>19826</v>
      </c>
      <c r="C17672" s="1" t="s">
        <v>232</v>
      </c>
      <c r="E17672" s="1">
        <v>89.28</v>
      </c>
    </row>
    <row r="17673" s="1" customFormat="1" customHeight="1" spans="1:5">
      <c r="A17673" s="1">
        <v>2306105</v>
      </c>
      <c r="B17673" s="1" t="s">
        <v>19827</v>
      </c>
      <c r="C17673" s="1" t="s">
        <v>232</v>
      </c>
      <c r="E17673" s="1">
        <v>94.75</v>
      </c>
    </row>
    <row r="17674" s="1" customFormat="1" customHeight="1" spans="1:5">
      <c r="A17674" s="1">
        <v>2306106</v>
      </c>
      <c r="B17674" s="1" t="s">
        <v>19828</v>
      </c>
      <c r="C17674" s="1" t="s">
        <v>232</v>
      </c>
      <c r="E17674" s="1">
        <v>103.06</v>
      </c>
    </row>
    <row r="17675" s="1" customFormat="1" customHeight="1" spans="1:5">
      <c r="A17675" s="1">
        <v>2306107</v>
      </c>
      <c r="B17675" s="1" t="s">
        <v>19829</v>
      </c>
      <c r="C17675" s="1" t="s">
        <v>232</v>
      </c>
      <c r="E17675" s="1">
        <v>106</v>
      </c>
    </row>
    <row r="17676" s="1" customFormat="1" customHeight="1" spans="1:5">
      <c r="A17676" s="1">
        <v>2306269</v>
      </c>
      <c r="B17676" s="1" t="s">
        <v>19830</v>
      </c>
      <c r="C17676" s="1" t="s">
        <v>232</v>
      </c>
      <c r="E17676" s="1">
        <v>119.71</v>
      </c>
    </row>
    <row r="17677" s="1" customFormat="1" customHeight="1" spans="1:5">
      <c r="A17677" s="1">
        <v>2306270</v>
      </c>
      <c r="B17677" s="1" t="s">
        <v>19831</v>
      </c>
      <c r="C17677" s="1" t="s">
        <v>232</v>
      </c>
      <c r="E17677" s="1">
        <v>134.17</v>
      </c>
    </row>
    <row r="17678" s="1" customFormat="1" customHeight="1" spans="1:5">
      <c r="A17678" s="1">
        <v>2306271</v>
      </c>
      <c r="B17678" s="1" t="s">
        <v>19832</v>
      </c>
      <c r="C17678" s="1" t="s">
        <v>232</v>
      </c>
      <c r="E17678" s="1">
        <v>147.63</v>
      </c>
    </row>
    <row r="17679" s="1" customFormat="1" customHeight="1" spans="1:5">
      <c r="A17679" s="1">
        <v>2306272</v>
      </c>
      <c r="B17679" s="1" t="s">
        <v>19833</v>
      </c>
      <c r="C17679" s="1" t="s">
        <v>232</v>
      </c>
      <c r="E17679" s="1">
        <v>156.09</v>
      </c>
    </row>
    <row r="17680" s="1" customFormat="1" customHeight="1" spans="1:5">
      <c r="A17680" s="1">
        <v>2306273</v>
      </c>
      <c r="B17680" s="1" t="s">
        <v>19834</v>
      </c>
      <c r="C17680" s="1" t="s">
        <v>232</v>
      </c>
      <c r="E17680" s="1">
        <v>174.88</v>
      </c>
    </row>
    <row r="17681" s="1" customFormat="1" customHeight="1" spans="1:5">
      <c r="A17681" s="1">
        <v>2306274</v>
      </c>
      <c r="B17681" s="1" t="s">
        <v>19835</v>
      </c>
      <c r="C17681" s="1" t="s">
        <v>232</v>
      </c>
      <c r="E17681" s="1">
        <v>187.82</v>
      </c>
    </row>
    <row r="17682" s="1" customFormat="1" customHeight="1" spans="1:5">
      <c r="A17682" s="1">
        <v>2306275</v>
      </c>
      <c r="B17682" s="1" t="s">
        <v>19836</v>
      </c>
      <c r="C17682" s="1" t="s">
        <v>232</v>
      </c>
      <c r="E17682" s="1">
        <v>217.62</v>
      </c>
    </row>
    <row r="17683" s="1" customFormat="1" customHeight="1" spans="1:5">
      <c r="A17683" s="1">
        <v>2306100</v>
      </c>
      <c r="B17683" s="1" t="s">
        <v>19837</v>
      </c>
      <c r="C17683" s="1" t="s">
        <v>232</v>
      </c>
      <c r="E17683" s="1">
        <v>303.31</v>
      </c>
    </row>
    <row r="17684" s="1" customFormat="1" customHeight="1" spans="1:5">
      <c r="A17684" s="1">
        <v>2306004</v>
      </c>
      <c r="B17684" s="1" t="s">
        <v>19838</v>
      </c>
      <c r="C17684" s="1" t="s">
        <v>232</v>
      </c>
      <c r="E17684" s="1">
        <v>125.31</v>
      </c>
    </row>
    <row r="17685" s="1" customFormat="1" customHeight="1" spans="1:5">
      <c r="A17685" s="1">
        <v>2306097</v>
      </c>
      <c r="B17685" s="1" t="s">
        <v>19839</v>
      </c>
      <c r="C17685" s="1" t="s">
        <v>232</v>
      </c>
      <c r="E17685" s="1">
        <v>147.52</v>
      </c>
    </row>
    <row r="17686" s="1" customFormat="1" customHeight="1" spans="1:5">
      <c r="A17686" s="1">
        <v>2306098</v>
      </c>
      <c r="B17686" s="1" t="s">
        <v>19840</v>
      </c>
      <c r="C17686" s="1" t="s">
        <v>232</v>
      </c>
      <c r="E17686" s="1">
        <v>178.01</v>
      </c>
    </row>
    <row r="17687" s="1" customFormat="1" customHeight="1" spans="1:5">
      <c r="A17687" s="1">
        <v>2306007</v>
      </c>
      <c r="B17687" s="1" t="s">
        <v>19841</v>
      </c>
      <c r="C17687" s="1" t="s">
        <v>232</v>
      </c>
      <c r="E17687" s="1">
        <v>239.01</v>
      </c>
    </row>
    <row r="17688" s="1" customFormat="1" customHeight="1" spans="1:5">
      <c r="A17688" s="1">
        <v>2306067</v>
      </c>
      <c r="B17688" s="1" t="s">
        <v>19842</v>
      </c>
      <c r="C17688" s="1" t="s">
        <v>232</v>
      </c>
      <c r="E17688" s="1">
        <v>441.94</v>
      </c>
    </row>
    <row r="17689" s="1" customFormat="1" customHeight="1" spans="1:5">
      <c r="A17689" s="1">
        <v>2306068</v>
      </c>
      <c r="B17689" s="1" t="s">
        <v>19843</v>
      </c>
      <c r="C17689" s="1" t="s">
        <v>232</v>
      </c>
      <c r="E17689" s="1">
        <v>555.93</v>
      </c>
    </row>
    <row r="17690" s="1" customFormat="1" customHeight="1" spans="1:5">
      <c r="A17690" s="1">
        <v>2306069</v>
      </c>
      <c r="B17690" s="1" t="s">
        <v>19844</v>
      </c>
      <c r="C17690" s="1" t="s">
        <v>232</v>
      </c>
      <c r="E17690" s="1">
        <v>753.56</v>
      </c>
    </row>
    <row r="17691" s="1" customFormat="1" customHeight="1" spans="1:5">
      <c r="A17691" s="1">
        <v>2306070</v>
      </c>
      <c r="B17691" s="1" t="s">
        <v>19845</v>
      </c>
      <c r="C17691" s="1" t="s">
        <v>232</v>
      </c>
      <c r="E17691" s="1">
        <v>1180.7</v>
      </c>
    </row>
    <row r="17692" s="1" customFormat="1" customHeight="1" spans="1:5">
      <c r="A17692" s="1">
        <v>2306071</v>
      </c>
      <c r="B17692" s="1" t="s">
        <v>19846</v>
      </c>
      <c r="C17692" s="1" t="s">
        <v>232</v>
      </c>
      <c r="E17692" s="1">
        <v>1776.65</v>
      </c>
    </row>
    <row r="17693" s="1" customFormat="1" customHeight="1" spans="1:5">
      <c r="A17693" s="1">
        <v>2306181</v>
      </c>
      <c r="B17693" s="1" t="s">
        <v>19847</v>
      </c>
      <c r="C17693" s="1" t="s">
        <v>232</v>
      </c>
      <c r="E17693" s="1">
        <v>1785.88</v>
      </c>
    </row>
    <row r="17694" s="1" customFormat="1" customHeight="1" spans="1:5">
      <c r="A17694" s="1">
        <v>2306062</v>
      </c>
      <c r="B17694" s="1" t="s">
        <v>19848</v>
      </c>
      <c r="C17694" s="1" t="s">
        <v>232</v>
      </c>
      <c r="E17694" s="1">
        <v>81.82</v>
      </c>
    </row>
    <row r="17695" s="1" customFormat="1" customHeight="1" spans="1:5">
      <c r="A17695" s="1">
        <v>2306063</v>
      </c>
      <c r="B17695" s="1" t="s">
        <v>19849</v>
      </c>
      <c r="C17695" s="1" t="s">
        <v>232</v>
      </c>
      <c r="E17695" s="1">
        <v>99.01</v>
      </c>
    </row>
    <row r="17696" s="1" customFormat="1" customHeight="1" spans="1:5">
      <c r="A17696" s="1">
        <v>2306064</v>
      </c>
      <c r="B17696" s="1" t="s">
        <v>19850</v>
      </c>
      <c r="C17696" s="1" t="s">
        <v>232</v>
      </c>
      <c r="E17696" s="1">
        <v>122.56</v>
      </c>
    </row>
    <row r="17697" s="1" customFormat="1" customHeight="1" spans="1:5">
      <c r="A17697" s="1">
        <v>2306065</v>
      </c>
      <c r="B17697" s="1" t="s">
        <v>19851</v>
      </c>
      <c r="C17697" s="1" t="s">
        <v>232</v>
      </c>
      <c r="E17697" s="1">
        <v>158.75</v>
      </c>
    </row>
    <row r="17698" s="1" customFormat="1" customHeight="1" spans="1:5">
      <c r="A17698" s="1">
        <v>2306066</v>
      </c>
      <c r="B17698" s="1" t="s">
        <v>19852</v>
      </c>
      <c r="C17698" s="1" t="s">
        <v>232</v>
      </c>
      <c r="E17698" s="1">
        <v>223.84</v>
      </c>
    </row>
    <row r="17699" s="1" customFormat="1" customHeight="1" spans="1:5">
      <c r="A17699" s="1">
        <v>2306180</v>
      </c>
      <c r="B17699" s="1" t="s">
        <v>19853</v>
      </c>
      <c r="C17699" s="1" t="s">
        <v>232</v>
      </c>
      <c r="E17699" s="1">
        <v>251.99</v>
      </c>
    </row>
    <row r="17700" s="1" customFormat="1" customHeight="1" spans="1:5">
      <c r="A17700" s="1">
        <v>2306009</v>
      </c>
      <c r="B17700" s="1" t="s">
        <v>19854</v>
      </c>
      <c r="C17700" s="1" t="s">
        <v>232</v>
      </c>
      <c r="E17700" s="1">
        <v>15.72</v>
      </c>
    </row>
    <row r="17701" s="1" customFormat="1" customHeight="1" spans="1:5">
      <c r="A17701" s="1">
        <v>2306010</v>
      </c>
      <c r="B17701" s="1" t="s">
        <v>19855</v>
      </c>
      <c r="C17701" s="1" t="s">
        <v>232</v>
      </c>
      <c r="E17701" s="1">
        <v>19.59</v>
      </c>
    </row>
    <row r="17702" s="1" customFormat="1" customHeight="1" spans="1:5">
      <c r="A17702" s="1">
        <v>2306011</v>
      </c>
      <c r="B17702" s="1" t="s">
        <v>19856</v>
      </c>
      <c r="C17702" s="1" t="s">
        <v>232</v>
      </c>
      <c r="E17702" s="1">
        <v>22.31</v>
      </c>
    </row>
    <row r="17703" s="1" customFormat="1" customHeight="1" spans="1:5">
      <c r="A17703" s="1">
        <v>2306012</v>
      </c>
      <c r="B17703" s="1" t="s">
        <v>19857</v>
      </c>
      <c r="C17703" s="1" t="s">
        <v>232</v>
      </c>
      <c r="E17703" s="1">
        <v>26.12</v>
      </c>
    </row>
    <row r="17704" s="1" customFormat="1" customHeight="1" spans="1:5">
      <c r="A17704" s="1">
        <v>2306108</v>
      </c>
      <c r="B17704" s="1" t="s">
        <v>19858</v>
      </c>
      <c r="C17704" s="1" t="s">
        <v>232</v>
      </c>
      <c r="E17704" s="1">
        <v>159.24</v>
      </c>
    </row>
    <row r="17705" s="1" customFormat="1" customHeight="1" spans="1:5">
      <c r="A17705" s="1">
        <v>2306110</v>
      </c>
      <c r="B17705" s="1" t="s">
        <v>19859</v>
      </c>
      <c r="C17705" s="1" t="s">
        <v>232</v>
      </c>
      <c r="E17705" s="1">
        <v>228.54</v>
      </c>
    </row>
    <row r="17706" s="1" customFormat="1" customHeight="1" spans="1:5">
      <c r="A17706" s="1">
        <v>2306111</v>
      </c>
      <c r="B17706" s="1" t="s">
        <v>19860</v>
      </c>
      <c r="C17706" s="1" t="s">
        <v>232</v>
      </c>
      <c r="E17706" s="1">
        <v>270.29</v>
      </c>
    </row>
    <row r="17707" s="1" customFormat="1" customHeight="1" spans="1:5">
      <c r="A17707" s="1">
        <v>2306112</v>
      </c>
      <c r="B17707" s="1" t="s">
        <v>19861</v>
      </c>
      <c r="C17707" s="1" t="s">
        <v>232</v>
      </c>
      <c r="E17707" s="1">
        <v>337.39</v>
      </c>
    </row>
    <row r="17708" s="1" customFormat="1" customHeight="1" spans="1:5">
      <c r="A17708" s="1">
        <v>2306113</v>
      </c>
      <c r="B17708" s="1" t="s">
        <v>19862</v>
      </c>
      <c r="C17708" s="1" t="s">
        <v>232</v>
      </c>
      <c r="E17708" s="1">
        <v>398.12</v>
      </c>
    </row>
    <row r="17709" s="1" customFormat="1" customHeight="1" spans="1:5">
      <c r="A17709" s="1">
        <v>2306123</v>
      </c>
      <c r="B17709" s="1" t="s">
        <v>19863</v>
      </c>
      <c r="C17709" s="1" t="s">
        <v>232</v>
      </c>
      <c r="E17709" s="1">
        <v>439.01</v>
      </c>
    </row>
    <row r="17710" s="1" customFormat="1" customHeight="1" spans="1:5">
      <c r="A17710" s="1">
        <v>2306124</v>
      </c>
      <c r="B17710" s="1" t="s">
        <v>19864</v>
      </c>
      <c r="C17710" s="1" t="s">
        <v>232</v>
      </c>
      <c r="E17710" s="1">
        <v>645.75</v>
      </c>
    </row>
    <row r="17711" s="1" customFormat="1" customHeight="1" spans="1:5">
      <c r="A17711" s="1">
        <v>2306125</v>
      </c>
      <c r="B17711" s="1" t="s">
        <v>19865</v>
      </c>
      <c r="C17711" s="1" t="s">
        <v>232</v>
      </c>
      <c r="E17711" s="1">
        <v>771.65</v>
      </c>
    </row>
    <row r="17712" s="1" customFormat="1" customHeight="1" spans="1:5">
      <c r="A17712" s="1">
        <v>2306126</v>
      </c>
      <c r="B17712" s="1" t="s">
        <v>19866</v>
      </c>
      <c r="C17712" s="1" t="s">
        <v>232</v>
      </c>
      <c r="E17712" s="1">
        <v>973.02</v>
      </c>
    </row>
    <row r="17713" s="1" customFormat="1" customHeight="1" spans="1:5">
      <c r="A17713" s="1">
        <v>2306127</v>
      </c>
      <c r="B17713" s="1" t="s">
        <v>19867</v>
      </c>
      <c r="C17713" s="1" t="s">
        <v>232</v>
      </c>
      <c r="E17713" s="1">
        <v>1155.03</v>
      </c>
    </row>
    <row r="17714" s="1" customFormat="1" customHeight="1" spans="1:5">
      <c r="A17714" s="1">
        <v>2306300</v>
      </c>
      <c r="B17714" s="1" t="s">
        <v>19868</v>
      </c>
      <c r="C17714" s="1" t="s">
        <v>232</v>
      </c>
      <c r="E17714" s="1">
        <v>34.27</v>
      </c>
    </row>
    <row r="17715" s="1" customFormat="1" customHeight="1" spans="1:5">
      <c r="A17715" s="1">
        <v>2306301</v>
      </c>
      <c r="B17715" s="1" t="s">
        <v>19869</v>
      </c>
      <c r="C17715" s="1" t="s">
        <v>232</v>
      </c>
      <c r="E17715" s="1">
        <v>36.72</v>
      </c>
    </row>
    <row r="17716" s="1" customFormat="1" customHeight="1" spans="1:5">
      <c r="A17716" s="1">
        <v>2306302</v>
      </c>
      <c r="B17716" s="1" t="s">
        <v>19870</v>
      </c>
      <c r="C17716" s="1" t="s">
        <v>232</v>
      </c>
      <c r="E17716" s="1">
        <v>44.4</v>
      </c>
    </row>
    <row r="17717" s="1" customFormat="1" customHeight="1" spans="1:5">
      <c r="A17717" s="1">
        <v>2306303</v>
      </c>
      <c r="B17717" s="1" t="s">
        <v>19871</v>
      </c>
      <c r="C17717" s="1" t="s">
        <v>232</v>
      </c>
      <c r="E17717" s="1">
        <v>48.33</v>
      </c>
    </row>
    <row r="17718" s="1" customFormat="1" customHeight="1" spans="1:5">
      <c r="A17718" s="1">
        <v>2306304</v>
      </c>
      <c r="B17718" s="1" t="s">
        <v>19872</v>
      </c>
      <c r="C17718" s="1" t="s">
        <v>232</v>
      </c>
      <c r="E17718" s="1">
        <v>51.55</v>
      </c>
    </row>
    <row r="17719" s="1" customFormat="1" customHeight="1" spans="1:5">
      <c r="A17719" s="1">
        <v>2306305</v>
      </c>
      <c r="B17719" s="1" t="s">
        <v>19873</v>
      </c>
      <c r="C17719" s="1" t="s">
        <v>232</v>
      </c>
      <c r="E17719" s="1">
        <v>57.69</v>
      </c>
    </row>
    <row r="17720" s="1" customFormat="1" customHeight="1" spans="1:5">
      <c r="A17720" s="1">
        <v>2306306</v>
      </c>
      <c r="B17720" s="1" t="s">
        <v>19874</v>
      </c>
      <c r="C17720" s="1" t="s">
        <v>232</v>
      </c>
      <c r="E17720" s="1">
        <v>59.11</v>
      </c>
    </row>
    <row r="17721" s="1" customFormat="1" customHeight="1" spans="1:5">
      <c r="A17721" s="1">
        <v>2306307</v>
      </c>
      <c r="B17721" s="1" t="s">
        <v>19875</v>
      </c>
      <c r="C17721" s="1" t="s">
        <v>232</v>
      </c>
      <c r="E17721" s="1">
        <v>68.85</v>
      </c>
    </row>
    <row r="17722" s="1" customFormat="1" customHeight="1" spans="1:5">
      <c r="A17722" s="1">
        <v>2306308</v>
      </c>
      <c r="B17722" s="1" t="s">
        <v>19876</v>
      </c>
      <c r="C17722" s="1" t="s">
        <v>232</v>
      </c>
      <c r="E17722" s="1">
        <v>78</v>
      </c>
    </row>
    <row r="17723" s="1" customFormat="1" customHeight="1" spans="1:5">
      <c r="A17723" s="1">
        <v>2306309</v>
      </c>
      <c r="B17723" s="1" t="s">
        <v>19877</v>
      </c>
      <c r="C17723" s="1" t="s">
        <v>232</v>
      </c>
      <c r="E17723" s="1">
        <v>88.18</v>
      </c>
    </row>
    <row r="17724" s="1" customFormat="1" customHeight="1" spans="1:5">
      <c r="A17724" s="1">
        <v>2306310</v>
      </c>
      <c r="B17724" s="1" t="s">
        <v>19878</v>
      </c>
      <c r="C17724" s="1" t="s">
        <v>232</v>
      </c>
      <c r="E17724" s="1">
        <v>93.31</v>
      </c>
    </row>
    <row r="17725" s="1" customFormat="1" customHeight="1" spans="1:5">
      <c r="A17725" s="1">
        <v>2306311</v>
      </c>
      <c r="B17725" s="1" t="s">
        <v>19879</v>
      </c>
      <c r="C17725" s="1" t="s">
        <v>232</v>
      </c>
      <c r="E17725" s="1">
        <v>107.18</v>
      </c>
    </row>
    <row r="17726" s="1" customFormat="1" customHeight="1" spans="1:5">
      <c r="A17726" s="1">
        <v>2306312</v>
      </c>
      <c r="B17726" s="1" t="s">
        <v>19880</v>
      </c>
      <c r="C17726" s="1" t="s">
        <v>232</v>
      </c>
      <c r="E17726" s="1">
        <v>116.34</v>
      </c>
    </row>
    <row r="17727" s="1" customFormat="1" customHeight="1" spans="1:5">
      <c r="A17727" s="1">
        <v>2306313</v>
      </c>
      <c r="B17727" s="1" t="s">
        <v>19881</v>
      </c>
      <c r="C17727" s="1" t="s">
        <v>232</v>
      </c>
      <c r="E17727" s="1">
        <v>140.2</v>
      </c>
    </row>
    <row r="17728" s="1" customFormat="1" customHeight="1" spans="1:5">
      <c r="A17728" s="1">
        <v>2306013</v>
      </c>
      <c r="B17728" s="1" t="s">
        <v>19882</v>
      </c>
      <c r="C17728" s="1" t="s">
        <v>618</v>
      </c>
      <c r="E17728" s="1">
        <v>11.11</v>
      </c>
    </row>
    <row r="17729" s="1" customFormat="1" customHeight="1" spans="1:5">
      <c r="A17729" s="1">
        <v>2306243</v>
      </c>
      <c r="B17729" s="1" t="s">
        <v>19883</v>
      </c>
      <c r="C17729" s="1" t="s">
        <v>232</v>
      </c>
      <c r="E17729" s="1">
        <v>594.17</v>
      </c>
    </row>
    <row r="17730" s="1" customFormat="1" customHeight="1" spans="1:5">
      <c r="A17730" s="1">
        <v>2408149</v>
      </c>
      <c r="B17730" s="1" t="s">
        <v>19884</v>
      </c>
      <c r="C17730" s="1" t="s">
        <v>618</v>
      </c>
      <c r="E17730" s="1">
        <v>14.4</v>
      </c>
    </row>
    <row r="17731" s="1" customFormat="1" customHeight="1" spans="1:5">
      <c r="A17731" s="1">
        <v>2407972</v>
      </c>
      <c r="B17731" s="1" t="s">
        <v>19885</v>
      </c>
      <c r="C17731" s="1" t="s">
        <v>618</v>
      </c>
      <c r="E17731" s="1">
        <v>73.01</v>
      </c>
    </row>
    <row r="17732" s="1" customFormat="1" customHeight="1" spans="1:5">
      <c r="A17732" s="1">
        <v>2408075</v>
      </c>
      <c r="B17732" s="1" t="s">
        <v>19886</v>
      </c>
      <c r="C17732" s="1" t="s">
        <v>228</v>
      </c>
      <c r="E17732" s="1">
        <v>5.22</v>
      </c>
    </row>
    <row r="17733" s="1" customFormat="1" customHeight="1" spans="1:5">
      <c r="A17733" s="1">
        <v>2408069</v>
      </c>
      <c r="B17733" s="1" t="s">
        <v>19887</v>
      </c>
      <c r="C17733" s="1" t="s">
        <v>228</v>
      </c>
      <c r="E17733" s="1">
        <v>5.2</v>
      </c>
    </row>
    <row r="17734" s="1" customFormat="1" customHeight="1" spans="1:5">
      <c r="A17734" s="1">
        <v>2419790</v>
      </c>
      <c r="B17734" s="1" t="s">
        <v>19888</v>
      </c>
      <c r="C17734" s="1" t="s">
        <v>228</v>
      </c>
      <c r="E17734" s="1">
        <v>9.38</v>
      </c>
    </row>
    <row r="17735" s="1" customFormat="1" customHeight="1" spans="1:5">
      <c r="A17735" s="1">
        <v>2408068</v>
      </c>
      <c r="B17735" s="1" t="s">
        <v>19889</v>
      </c>
      <c r="C17735" s="1" t="s">
        <v>228</v>
      </c>
      <c r="E17735" s="1">
        <v>14.62</v>
      </c>
    </row>
    <row r="17736" s="1" customFormat="1" customHeight="1" spans="1:5">
      <c r="A17736" s="1">
        <v>2419705</v>
      </c>
      <c r="B17736" s="1" t="s">
        <v>19890</v>
      </c>
      <c r="C17736" s="1" t="s">
        <v>228</v>
      </c>
      <c r="E17736" s="1">
        <v>10.22</v>
      </c>
    </row>
    <row r="17737" s="1" customFormat="1" customHeight="1" spans="1:5">
      <c r="A17737" s="1">
        <v>2419704</v>
      </c>
      <c r="B17737" s="1" t="s">
        <v>19891</v>
      </c>
      <c r="C17737" s="1" t="s">
        <v>228</v>
      </c>
      <c r="E17737" s="1">
        <v>12.93</v>
      </c>
    </row>
    <row r="17738" s="1" customFormat="1" customHeight="1" spans="1:5">
      <c r="A17738" s="1">
        <v>2419703</v>
      </c>
      <c r="B17738" s="1" t="s">
        <v>19892</v>
      </c>
      <c r="C17738" s="1" t="s">
        <v>228</v>
      </c>
      <c r="E17738" s="1">
        <v>14.78</v>
      </c>
    </row>
    <row r="17739" s="1" customFormat="1" customHeight="1" spans="1:5">
      <c r="A17739" s="1">
        <v>2408080</v>
      </c>
      <c r="B17739" s="1" t="s">
        <v>19893</v>
      </c>
      <c r="C17739" s="1" t="s">
        <v>228</v>
      </c>
      <c r="E17739" s="1">
        <v>7.39</v>
      </c>
    </row>
    <row r="17740" s="1" customFormat="1" customHeight="1" spans="1:5">
      <c r="A17740" s="1">
        <v>2408078</v>
      </c>
      <c r="B17740" s="1" t="s">
        <v>19894</v>
      </c>
      <c r="C17740" s="1" t="s">
        <v>228</v>
      </c>
      <c r="E17740" s="1">
        <v>2.99</v>
      </c>
    </row>
    <row r="17741" s="1" customFormat="1" customHeight="1" spans="1:5">
      <c r="A17741" s="1">
        <v>2408077</v>
      </c>
      <c r="B17741" s="1" t="s">
        <v>19895</v>
      </c>
      <c r="C17741" s="1" t="s">
        <v>228</v>
      </c>
      <c r="E17741" s="1">
        <v>7.66</v>
      </c>
    </row>
    <row r="17742" s="1" customFormat="1" customHeight="1" spans="1:5">
      <c r="A17742" s="1">
        <v>2408079</v>
      </c>
      <c r="B17742" s="1" t="s">
        <v>19896</v>
      </c>
      <c r="C17742" s="1" t="s">
        <v>228</v>
      </c>
      <c r="E17742" s="1">
        <v>38.32</v>
      </c>
    </row>
    <row r="17743" s="1" customFormat="1" customHeight="1" spans="1:5">
      <c r="A17743" s="1">
        <v>2408076</v>
      </c>
      <c r="B17743" s="1" t="s">
        <v>19897</v>
      </c>
      <c r="C17743" s="1" t="s">
        <v>228</v>
      </c>
      <c r="E17743" s="1">
        <v>10.46</v>
      </c>
    </row>
    <row r="17744" s="1" customFormat="1" customHeight="1" spans="1:5">
      <c r="A17744" s="1">
        <v>2408057</v>
      </c>
      <c r="B17744" s="1" t="s">
        <v>19898</v>
      </c>
      <c r="C17744" s="1" t="s">
        <v>618</v>
      </c>
      <c r="E17744" s="1">
        <v>93.06</v>
      </c>
    </row>
    <row r="17745" s="1" customFormat="1" customHeight="1" spans="1:5">
      <c r="A17745" s="1">
        <v>2408058</v>
      </c>
      <c r="B17745" s="1" t="s">
        <v>19899</v>
      </c>
      <c r="C17745" s="1" t="s">
        <v>618</v>
      </c>
      <c r="E17745" s="1">
        <v>59.66</v>
      </c>
    </row>
    <row r="17746" s="1" customFormat="1" customHeight="1" spans="1:5">
      <c r="A17746" s="1">
        <v>2419789</v>
      </c>
      <c r="B17746" s="1" t="s">
        <v>19900</v>
      </c>
      <c r="C17746" s="1" t="s">
        <v>228</v>
      </c>
      <c r="E17746" s="1">
        <v>8.97</v>
      </c>
    </row>
    <row r="17747" s="1" customFormat="1" customHeight="1" spans="1:5">
      <c r="A17747" s="1">
        <v>2607183</v>
      </c>
      <c r="B17747" s="1" t="s">
        <v>19901</v>
      </c>
      <c r="C17747" s="1" t="s">
        <v>215</v>
      </c>
      <c r="E17747" s="1">
        <v>300.92</v>
      </c>
    </row>
    <row r="17748" s="1" customFormat="1" customHeight="1" spans="1:5">
      <c r="A17748" s="1">
        <v>2607226</v>
      </c>
      <c r="B17748" s="1" t="s">
        <v>19902</v>
      </c>
      <c r="C17748" s="1" t="s">
        <v>215</v>
      </c>
      <c r="E17748" s="1">
        <v>333610.48</v>
      </c>
    </row>
    <row r="17749" s="1" customFormat="1" customHeight="1" spans="1:5">
      <c r="A17749" s="1">
        <v>2607209</v>
      </c>
      <c r="B17749" s="1" t="s">
        <v>19903</v>
      </c>
      <c r="C17749" s="1" t="s">
        <v>215</v>
      </c>
      <c r="E17749" s="1">
        <v>291345.96</v>
      </c>
    </row>
    <row r="17750" s="1" customFormat="1" customHeight="1" spans="1:5">
      <c r="A17750" s="1">
        <v>2607161</v>
      </c>
      <c r="B17750" s="1" t="s">
        <v>19904</v>
      </c>
      <c r="C17750" s="1" t="s">
        <v>215</v>
      </c>
      <c r="E17750" s="1">
        <v>398699.9</v>
      </c>
    </row>
    <row r="17751" s="1" customFormat="1" customHeight="1" spans="1:5">
      <c r="A17751" s="1">
        <v>2607148</v>
      </c>
      <c r="B17751" s="1" t="s">
        <v>19905</v>
      </c>
      <c r="C17751" s="1" t="s">
        <v>215</v>
      </c>
      <c r="E17751" s="1">
        <v>419918.61</v>
      </c>
    </row>
    <row r="17752" s="1" customFormat="1" customHeight="1" spans="1:5">
      <c r="A17752" s="1">
        <v>2607213</v>
      </c>
      <c r="B17752" s="1" t="s">
        <v>19906</v>
      </c>
      <c r="C17752" s="1" t="s">
        <v>215</v>
      </c>
      <c r="E17752" s="1">
        <v>366323.12</v>
      </c>
    </row>
    <row r="17753" s="1" customFormat="1" customHeight="1" spans="1:5">
      <c r="A17753" s="1">
        <v>2607165</v>
      </c>
      <c r="B17753" s="1" t="s">
        <v>19907</v>
      </c>
      <c r="C17753" s="1" t="s">
        <v>215</v>
      </c>
      <c r="E17753" s="1">
        <v>507513.6</v>
      </c>
    </row>
    <row r="17754" s="1" customFormat="1" customHeight="1" spans="1:5">
      <c r="A17754" s="1">
        <v>2607152</v>
      </c>
      <c r="B17754" s="1" t="s">
        <v>19908</v>
      </c>
      <c r="C17754" s="1" t="s">
        <v>215</v>
      </c>
      <c r="E17754" s="1">
        <v>503433.73</v>
      </c>
    </row>
    <row r="17755" s="1" customFormat="1" customHeight="1" spans="1:5">
      <c r="A17755" s="1">
        <v>2607217</v>
      </c>
      <c r="B17755" s="1" t="s">
        <v>19909</v>
      </c>
      <c r="C17755" s="1" t="s">
        <v>215</v>
      </c>
      <c r="E17755" s="1">
        <v>435023.22</v>
      </c>
    </row>
    <row r="17756" s="1" customFormat="1" customHeight="1" spans="1:5">
      <c r="A17756" s="1">
        <v>2607169</v>
      </c>
      <c r="B17756" s="1" t="s">
        <v>19910</v>
      </c>
      <c r="C17756" s="1" t="s">
        <v>215</v>
      </c>
      <c r="E17756" s="1">
        <v>602379.37</v>
      </c>
    </row>
    <row r="17757" s="1" customFormat="1" customHeight="1" spans="1:5">
      <c r="A17757" s="1">
        <v>2607156</v>
      </c>
      <c r="B17757" s="1" t="s">
        <v>19911</v>
      </c>
      <c r="C17757" s="1" t="s">
        <v>215</v>
      </c>
      <c r="E17757" s="1">
        <v>441603.3</v>
      </c>
    </row>
    <row r="17758" s="1" customFormat="1" customHeight="1" spans="1:5">
      <c r="A17758" s="1">
        <v>2607221</v>
      </c>
      <c r="B17758" s="1" t="s">
        <v>19912</v>
      </c>
      <c r="C17758" s="1" t="s">
        <v>215</v>
      </c>
      <c r="E17758" s="1">
        <v>385111.03</v>
      </c>
    </row>
    <row r="17759" s="1" customFormat="1" customHeight="1" spans="1:5">
      <c r="A17759" s="1">
        <v>2607173</v>
      </c>
      <c r="B17759" s="1" t="s">
        <v>19913</v>
      </c>
      <c r="C17759" s="1" t="s">
        <v>215</v>
      </c>
      <c r="E17759" s="1">
        <v>533459.2</v>
      </c>
    </row>
    <row r="17760" s="1" customFormat="1" customHeight="1" spans="1:5">
      <c r="A17760" s="1">
        <v>2607227</v>
      </c>
      <c r="B17760" s="1" t="s">
        <v>19914</v>
      </c>
      <c r="C17760" s="1" t="s">
        <v>215</v>
      </c>
      <c r="E17760" s="1">
        <v>366110.63</v>
      </c>
    </row>
    <row r="17761" s="1" customFormat="1" customHeight="1" spans="1:5">
      <c r="A17761" s="1">
        <v>2607210</v>
      </c>
      <c r="B17761" s="1" t="s">
        <v>19915</v>
      </c>
      <c r="C17761" s="1" t="s">
        <v>215</v>
      </c>
      <c r="E17761" s="1">
        <v>319586.93</v>
      </c>
    </row>
    <row r="17762" s="1" customFormat="1" customHeight="1" spans="1:5">
      <c r="A17762" s="1">
        <v>2607162</v>
      </c>
      <c r="B17762" s="1" t="s">
        <v>19916</v>
      </c>
      <c r="C17762" s="1" t="s">
        <v>215</v>
      </c>
      <c r="E17762" s="1">
        <v>437789.41</v>
      </c>
    </row>
    <row r="17763" s="1" customFormat="1" customHeight="1" spans="1:5">
      <c r="A17763" s="1">
        <v>2607149</v>
      </c>
      <c r="B17763" s="1" t="s">
        <v>19917</v>
      </c>
      <c r="C17763" s="1" t="s">
        <v>215</v>
      </c>
      <c r="E17763" s="1">
        <v>461083.98</v>
      </c>
    </row>
    <row r="17764" s="1" customFormat="1" customHeight="1" spans="1:5">
      <c r="A17764" s="1">
        <v>2607214</v>
      </c>
      <c r="B17764" s="1" t="s">
        <v>19918</v>
      </c>
      <c r="C17764" s="1" t="s">
        <v>215</v>
      </c>
      <c r="E17764" s="1">
        <v>402087.52</v>
      </c>
    </row>
    <row r="17765" s="1" customFormat="1" customHeight="1" spans="1:5">
      <c r="A17765" s="1">
        <v>2607166</v>
      </c>
      <c r="B17765" s="1" t="s">
        <v>19919</v>
      </c>
      <c r="C17765" s="1" t="s">
        <v>215</v>
      </c>
      <c r="E17765" s="1">
        <v>557045.16</v>
      </c>
    </row>
    <row r="17766" s="1" customFormat="1" customHeight="1" spans="1:5">
      <c r="A17766" s="1">
        <v>2607153</v>
      </c>
      <c r="B17766" s="1" t="s">
        <v>19920</v>
      </c>
      <c r="C17766" s="1" t="s">
        <v>215</v>
      </c>
      <c r="E17766" s="1">
        <v>552427.91</v>
      </c>
    </row>
    <row r="17767" s="1" customFormat="1" customHeight="1" spans="1:5">
      <c r="A17767" s="1">
        <v>2607218</v>
      </c>
      <c r="B17767" s="1" t="s">
        <v>19921</v>
      </c>
      <c r="C17767" s="1" t="s">
        <v>215</v>
      </c>
      <c r="E17767" s="1">
        <v>482626.45</v>
      </c>
    </row>
    <row r="17768" s="1" customFormat="1" customHeight="1" spans="1:5">
      <c r="A17768" s="1">
        <v>2607170</v>
      </c>
      <c r="B17768" s="1" t="s">
        <v>19922</v>
      </c>
      <c r="C17768" s="1" t="s">
        <v>215</v>
      </c>
      <c r="E17768" s="1">
        <v>661427.11</v>
      </c>
    </row>
    <row r="17769" s="1" customFormat="1" customHeight="1" spans="1:5">
      <c r="A17769" s="1">
        <v>2607157</v>
      </c>
      <c r="B17769" s="1" t="s">
        <v>19923</v>
      </c>
      <c r="C17769" s="1" t="s">
        <v>215</v>
      </c>
      <c r="E17769" s="1">
        <v>489909.46</v>
      </c>
    </row>
    <row r="17770" s="1" customFormat="1" customHeight="1" spans="1:5">
      <c r="A17770" s="1">
        <v>2607222</v>
      </c>
      <c r="B17770" s="1" t="s">
        <v>19924</v>
      </c>
      <c r="C17770" s="1" t="s">
        <v>215</v>
      </c>
      <c r="E17770" s="1">
        <v>422760.93</v>
      </c>
    </row>
    <row r="17771" s="1" customFormat="1" customHeight="1" spans="1:5">
      <c r="A17771" s="1">
        <v>2607174</v>
      </c>
      <c r="B17771" s="1" t="s">
        <v>19925</v>
      </c>
      <c r="C17771" s="1" t="s">
        <v>215</v>
      </c>
      <c r="E17771" s="1">
        <v>585599.06</v>
      </c>
    </row>
    <row r="17772" s="1" customFormat="1" customHeight="1" spans="1:5">
      <c r="A17772" s="1">
        <v>2607228</v>
      </c>
      <c r="B17772" s="1" t="s">
        <v>19926</v>
      </c>
      <c r="C17772" s="1" t="s">
        <v>215</v>
      </c>
      <c r="E17772" s="1">
        <v>401834.57</v>
      </c>
    </row>
    <row r="17773" s="1" customFormat="1" customHeight="1" spans="1:5">
      <c r="A17773" s="1">
        <v>2607211</v>
      </c>
      <c r="B17773" s="1" t="s">
        <v>19927</v>
      </c>
      <c r="C17773" s="1" t="s">
        <v>215</v>
      </c>
      <c r="E17773" s="1">
        <v>350632.22</v>
      </c>
    </row>
    <row r="17774" s="1" customFormat="1" customHeight="1" spans="1:5">
      <c r="A17774" s="1">
        <v>2607163</v>
      </c>
      <c r="B17774" s="1" t="s">
        <v>19928</v>
      </c>
      <c r="C17774" s="1" t="s">
        <v>215</v>
      </c>
      <c r="E17774" s="1">
        <v>485699.97</v>
      </c>
    </row>
    <row r="17775" s="1" customFormat="1" customHeight="1" spans="1:5">
      <c r="A17775" s="1">
        <v>2607150</v>
      </c>
      <c r="B17775" s="1" t="s">
        <v>19929</v>
      </c>
      <c r="C17775" s="1" t="s">
        <v>215</v>
      </c>
      <c r="E17775" s="1">
        <v>511350.74</v>
      </c>
    </row>
    <row r="17776" s="1" customFormat="1" customHeight="1" spans="1:5">
      <c r="A17776" s="1">
        <v>2607215</v>
      </c>
      <c r="B17776" s="1" t="s">
        <v>19930</v>
      </c>
      <c r="C17776" s="1" t="s">
        <v>215</v>
      </c>
      <c r="E17776" s="1">
        <v>441403.69</v>
      </c>
    </row>
    <row r="17777" s="1" customFormat="1" customHeight="1" spans="1:5">
      <c r="A17777" s="1">
        <v>2607167</v>
      </c>
      <c r="B17777" s="1" t="s">
        <v>19931</v>
      </c>
      <c r="C17777" s="1" t="s">
        <v>215</v>
      </c>
      <c r="E17777" s="1">
        <v>611476.38</v>
      </c>
    </row>
    <row r="17778" s="1" customFormat="1" customHeight="1" spans="1:5">
      <c r="A17778" s="1">
        <v>2607154</v>
      </c>
      <c r="B17778" s="1" t="s">
        <v>19932</v>
      </c>
      <c r="C17778" s="1" t="s">
        <v>215</v>
      </c>
      <c r="E17778" s="1">
        <v>606294.07</v>
      </c>
    </row>
    <row r="17779" s="1" customFormat="1" customHeight="1" spans="1:5">
      <c r="A17779" s="1">
        <v>2607219</v>
      </c>
      <c r="B17779" s="1" t="s">
        <v>19933</v>
      </c>
      <c r="C17779" s="1" t="s">
        <v>215</v>
      </c>
      <c r="E17779" s="1">
        <v>529512.42</v>
      </c>
    </row>
    <row r="17780" s="1" customFormat="1" customHeight="1" spans="1:5">
      <c r="A17780" s="1">
        <v>2607171</v>
      </c>
      <c r="B17780" s="1" t="s">
        <v>19934</v>
      </c>
      <c r="C17780" s="1" t="s">
        <v>215</v>
      </c>
      <c r="E17780" s="1">
        <v>741183.72</v>
      </c>
    </row>
    <row r="17781" s="1" customFormat="1" customHeight="1" spans="1:5">
      <c r="A17781" s="1">
        <v>2607158</v>
      </c>
      <c r="B17781" s="1" t="s">
        <v>19935</v>
      </c>
      <c r="C17781" s="1" t="s">
        <v>215</v>
      </c>
      <c r="E17781" s="1">
        <v>537560.04</v>
      </c>
    </row>
    <row r="17782" s="1" customFormat="1" customHeight="1" spans="1:5">
      <c r="A17782" s="1">
        <v>2607223</v>
      </c>
      <c r="B17782" s="1" t="s">
        <v>19936</v>
      </c>
      <c r="C17782" s="1" t="s">
        <v>215</v>
      </c>
      <c r="E17782" s="1">
        <v>464149.92</v>
      </c>
    </row>
    <row r="17783" s="1" customFormat="1" customHeight="1" spans="1:5">
      <c r="A17783" s="1">
        <v>2607175</v>
      </c>
      <c r="B17783" s="1" t="s">
        <v>19937</v>
      </c>
      <c r="C17783" s="1" t="s">
        <v>215</v>
      </c>
      <c r="E17783" s="1">
        <v>642897.15</v>
      </c>
    </row>
    <row r="17784" s="1" customFormat="1" customHeight="1" spans="1:5">
      <c r="A17784" s="1">
        <v>2607151</v>
      </c>
      <c r="B17784" s="1" t="s">
        <v>19938</v>
      </c>
      <c r="C17784" s="1" t="s">
        <v>215</v>
      </c>
      <c r="E17784" s="1">
        <v>611098.43</v>
      </c>
    </row>
    <row r="17785" s="1" customFormat="1" customHeight="1" spans="1:5">
      <c r="A17785" s="1">
        <v>2607216</v>
      </c>
      <c r="B17785" s="1" t="s">
        <v>19939</v>
      </c>
      <c r="C17785" s="1" t="s">
        <v>215</v>
      </c>
      <c r="E17785" s="1">
        <v>533050.4</v>
      </c>
    </row>
    <row r="17786" s="1" customFormat="1" customHeight="1" spans="1:5">
      <c r="A17786" s="1">
        <v>2607168</v>
      </c>
      <c r="B17786" s="1" t="s">
        <v>19940</v>
      </c>
      <c r="C17786" s="1" t="s">
        <v>215</v>
      </c>
      <c r="E17786" s="1">
        <v>746514.86</v>
      </c>
    </row>
    <row r="17787" s="1" customFormat="1" customHeight="1" spans="1:5">
      <c r="A17787" s="1">
        <v>2607155</v>
      </c>
      <c r="B17787" s="1" t="s">
        <v>19941</v>
      </c>
      <c r="C17787" s="1" t="s">
        <v>215</v>
      </c>
      <c r="E17787" s="1">
        <v>739882.26</v>
      </c>
    </row>
    <row r="17788" s="1" customFormat="1" customHeight="1" spans="1:5">
      <c r="A17788" s="1">
        <v>2607220</v>
      </c>
      <c r="B17788" s="1" t="s">
        <v>19942</v>
      </c>
      <c r="C17788" s="1" t="s">
        <v>215</v>
      </c>
      <c r="E17788" s="1">
        <v>632881.21</v>
      </c>
    </row>
    <row r="17789" s="1" customFormat="1" customHeight="1" spans="1:5">
      <c r="A17789" s="1">
        <v>2607172</v>
      </c>
      <c r="B17789" s="1" t="s">
        <v>19943</v>
      </c>
      <c r="C17789" s="1" t="s">
        <v>215</v>
      </c>
      <c r="E17789" s="1">
        <v>884423.08</v>
      </c>
    </row>
    <row r="17790" s="1" customFormat="1" customHeight="1" spans="1:5">
      <c r="A17790" s="1">
        <v>2607159</v>
      </c>
      <c r="B17790" s="1" t="s">
        <v>19944</v>
      </c>
      <c r="C17790" s="1" t="s">
        <v>215</v>
      </c>
      <c r="E17790" s="1">
        <v>642682.66</v>
      </c>
    </row>
    <row r="17791" s="1" customFormat="1" customHeight="1" spans="1:5">
      <c r="A17791" s="1">
        <v>2607224</v>
      </c>
      <c r="B17791" s="1" t="s">
        <v>19945</v>
      </c>
      <c r="C17791" s="1" t="s">
        <v>215</v>
      </c>
      <c r="E17791" s="1">
        <v>560367.89</v>
      </c>
    </row>
    <row r="17792" s="1" customFormat="1" customHeight="1" spans="1:5">
      <c r="A17792" s="1">
        <v>2607176</v>
      </c>
      <c r="B17792" s="1" t="s">
        <v>19946</v>
      </c>
      <c r="C17792" s="1" t="s">
        <v>215</v>
      </c>
      <c r="E17792" s="1">
        <v>784264.33</v>
      </c>
    </row>
    <row r="17793" s="1" customFormat="1" customHeight="1" spans="1:5">
      <c r="A17793" s="1">
        <v>2607225</v>
      </c>
      <c r="B17793" s="1" t="s">
        <v>19947</v>
      </c>
      <c r="C17793" s="1" t="s">
        <v>215</v>
      </c>
      <c r="E17793" s="1">
        <v>304041.52</v>
      </c>
    </row>
    <row r="17794" s="1" customFormat="1" customHeight="1" spans="1:5">
      <c r="A17794" s="1">
        <v>2607208</v>
      </c>
      <c r="B17794" s="1" t="s">
        <v>19948</v>
      </c>
      <c r="C17794" s="1" t="s">
        <v>215</v>
      </c>
      <c r="E17794" s="1">
        <v>265655.07</v>
      </c>
    </row>
    <row r="17795" s="1" customFormat="1" customHeight="1" spans="1:5">
      <c r="A17795" s="1">
        <v>2607160</v>
      </c>
      <c r="B17795" s="1" t="s">
        <v>19949</v>
      </c>
      <c r="C17795" s="1" t="s">
        <v>215</v>
      </c>
      <c r="E17795" s="1">
        <v>363125.82</v>
      </c>
    </row>
    <row r="17796" s="1" customFormat="1" customHeight="1" spans="1:5">
      <c r="A17796" s="1">
        <v>2607229</v>
      </c>
      <c r="B17796" s="1" t="s">
        <v>19950</v>
      </c>
      <c r="C17796" s="1" t="s">
        <v>215</v>
      </c>
      <c r="E17796" s="1">
        <v>382439.16</v>
      </c>
    </row>
    <row r="17797" s="1" customFormat="1" customHeight="1" spans="1:5">
      <c r="A17797" s="1">
        <v>2607212</v>
      </c>
      <c r="B17797" s="1" t="s">
        <v>19951</v>
      </c>
      <c r="C17797" s="1" t="s">
        <v>215</v>
      </c>
      <c r="E17797" s="1">
        <v>333787.89</v>
      </c>
    </row>
    <row r="17798" s="1" customFormat="1" customHeight="1" spans="1:5">
      <c r="A17798" s="1">
        <v>2607164</v>
      </c>
      <c r="B17798" s="1" t="s">
        <v>19952</v>
      </c>
      <c r="C17798" s="1" t="s">
        <v>215</v>
      </c>
      <c r="E17798" s="1">
        <v>457482.32</v>
      </c>
    </row>
    <row r="17799" s="1" customFormat="1" customHeight="1" spans="1:5">
      <c r="A17799" s="1">
        <v>2607207</v>
      </c>
      <c r="B17799" s="1" t="s">
        <v>19953</v>
      </c>
      <c r="C17799" s="1" t="s">
        <v>223</v>
      </c>
      <c r="E17799" s="1">
        <v>145.94</v>
      </c>
    </row>
    <row r="17800" s="1" customFormat="1" customHeight="1" spans="1:5">
      <c r="A17800" s="1">
        <v>2607206</v>
      </c>
      <c r="B17800" s="1" t="s">
        <v>19954</v>
      </c>
      <c r="C17800" s="1" t="s">
        <v>223</v>
      </c>
      <c r="E17800" s="1">
        <v>141.61</v>
      </c>
    </row>
    <row r="17801" s="1" customFormat="1" customHeight="1" spans="1:5">
      <c r="A17801" s="1">
        <v>2607344</v>
      </c>
      <c r="B17801" s="1" t="s">
        <v>19955</v>
      </c>
      <c r="C17801" s="1" t="s">
        <v>215</v>
      </c>
      <c r="E17801" s="1">
        <v>217.84</v>
      </c>
    </row>
    <row r="17802" s="1" customFormat="1" customHeight="1" spans="1:5">
      <c r="A17802" s="1">
        <v>2607339</v>
      </c>
      <c r="B17802" s="1" t="s">
        <v>19956</v>
      </c>
      <c r="C17802" s="1" t="s">
        <v>215</v>
      </c>
      <c r="E17802" s="1">
        <v>149.66</v>
      </c>
    </row>
    <row r="17803" s="1" customFormat="1" customHeight="1" spans="1:5">
      <c r="A17803" s="1">
        <v>2607349</v>
      </c>
      <c r="B17803" s="1" t="s">
        <v>19957</v>
      </c>
      <c r="C17803" s="1" t="s">
        <v>215</v>
      </c>
      <c r="E17803" s="1">
        <v>332.62</v>
      </c>
    </row>
    <row r="17804" s="1" customFormat="1" customHeight="1" spans="1:5">
      <c r="A17804" s="1">
        <v>2607345</v>
      </c>
      <c r="B17804" s="1" t="s">
        <v>19958</v>
      </c>
      <c r="C17804" s="1" t="s">
        <v>215</v>
      </c>
      <c r="E17804" s="1">
        <v>248.57</v>
      </c>
    </row>
    <row r="17805" s="1" customFormat="1" customHeight="1" spans="1:5">
      <c r="A17805" s="1">
        <v>2607340</v>
      </c>
      <c r="B17805" s="1" t="s">
        <v>19959</v>
      </c>
      <c r="C17805" s="1" t="s">
        <v>215</v>
      </c>
      <c r="E17805" s="1">
        <v>170.88</v>
      </c>
    </row>
    <row r="17806" s="1" customFormat="1" customHeight="1" spans="1:5">
      <c r="A17806" s="1">
        <v>2607350</v>
      </c>
      <c r="B17806" s="1" t="s">
        <v>19960</v>
      </c>
      <c r="C17806" s="1" t="s">
        <v>215</v>
      </c>
      <c r="E17806" s="1">
        <v>379.94</v>
      </c>
    </row>
    <row r="17807" s="1" customFormat="1" customHeight="1" spans="1:5">
      <c r="A17807" s="1">
        <v>2607346</v>
      </c>
      <c r="B17807" s="1" t="s">
        <v>19961</v>
      </c>
      <c r="C17807" s="1" t="s">
        <v>215</v>
      </c>
      <c r="E17807" s="1">
        <v>288.71</v>
      </c>
    </row>
    <row r="17808" s="1" customFormat="1" customHeight="1" spans="1:5">
      <c r="A17808" s="1">
        <v>2607341</v>
      </c>
      <c r="B17808" s="1" t="s">
        <v>19962</v>
      </c>
      <c r="C17808" s="1" t="s">
        <v>215</v>
      </c>
      <c r="E17808" s="1">
        <v>201.58</v>
      </c>
    </row>
    <row r="17809" s="1" customFormat="1" customHeight="1" spans="1:5">
      <c r="A17809" s="1">
        <v>2607351</v>
      </c>
      <c r="B17809" s="1" t="s">
        <v>19963</v>
      </c>
      <c r="C17809" s="1" t="s">
        <v>215</v>
      </c>
      <c r="E17809" s="1">
        <v>441.34</v>
      </c>
    </row>
    <row r="17810" s="1" customFormat="1" customHeight="1" spans="1:5">
      <c r="A17810" s="1">
        <v>2607347</v>
      </c>
      <c r="B17810" s="1" t="s">
        <v>19964</v>
      </c>
      <c r="C17810" s="1" t="s">
        <v>215</v>
      </c>
      <c r="E17810" s="1">
        <v>380.93</v>
      </c>
    </row>
    <row r="17811" s="1" customFormat="1" customHeight="1" spans="1:5">
      <c r="A17811" s="1">
        <v>2607342</v>
      </c>
      <c r="B17811" s="1" t="s">
        <v>19965</v>
      </c>
      <c r="C17811" s="1" t="s">
        <v>215</v>
      </c>
      <c r="E17811" s="1">
        <v>248.57</v>
      </c>
    </row>
    <row r="17812" s="1" customFormat="1" customHeight="1" spans="1:5">
      <c r="A17812" s="1">
        <v>2607352</v>
      </c>
      <c r="B17812" s="1" t="s">
        <v>19966</v>
      </c>
      <c r="C17812" s="1" t="s">
        <v>215</v>
      </c>
      <c r="E17812" s="1">
        <v>580.68</v>
      </c>
    </row>
    <row r="17813" s="1" customFormat="1" customHeight="1" spans="1:5">
      <c r="A17813" s="1">
        <v>2607343</v>
      </c>
      <c r="B17813" s="1" t="s">
        <v>19967</v>
      </c>
      <c r="C17813" s="1" t="s">
        <v>215</v>
      </c>
      <c r="E17813" s="1">
        <v>174.9</v>
      </c>
    </row>
    <row r="17814" s="1" customFormat="1" customHeight="1" spans="1:5">
      <c r="A17814" s="1">
        <v>2607338</v>
      </c>
      <c r="B17814" s="1" t="s">
        <v>19968</v>
      </c>
      <c r="C17814" s="1" t="s">
        <v>215</v>
      </c>
      <c r="E17814" s="1">
        <v>127.98</v>
      </c>
    </row>
    <row r="17815" s="1" customFormat="1" customHeight="1" spans="1:5">
      <c r="A17815" s="1">
        <v>2607348</v>
      </c>
      <c r="B17815" s="1" t="s">
        <v>19969</v>
      </c>
      <c r="C17815" s="1" t="s">
        <v>215</v>
      </c>
      <c r="E17815" s="1">
        <v>267.22</v>
      </c>
    </row>
    <row r="17816" s="1" customFormat="1" customHeight="1" spans="1:5">
      <c r="A17816" s="1">
        <v>2607329</v>
      </c>
      <c r="B17816" s="1" t="s">
        <v>19970</v>
      </c>
      <c r="C17816" s="1" t="s">
        <v>215</v>
      </c>
      <c r="E17816" s="1">
        <v>500.32</v>
      </c>
    </row>
    <row r="17817" s="1" customFormat="1" customHeight="1" spans="1:5">
      <c r="A17817" s="1">
        <v>2607324</v>
      </c>
      <c r="B17817" s="1" t="s">
        <v>19971</v>
      </c>
      <c r="C17817" s="1" t="s">
        <v>215</v>
      </c>
      <c r="E17817" s="1">
        <v>341.58</v>
      </c>
    </row>
    <row r="17818" s="1" customFormat="1" customHeight="1" spans="1:5">
      <c r="A17818" s="1">
        <v>2607334</v>
      </c>
      <c r="B17818" s="1" t="s">
        <v>19972</v>
      </c>
      <c r="C17818" s="1" t="s">
        <v>215</v>
      </c>
      <c r="E17818" s="1">
        <v>725.39</v>
      </c>
    </row>
    <row r="17819" s="1" customFormat="1" customHeight="1" spans="1:5">
      <c r="A17819" s="1">
        <v>2607330</v>
      </c>
      <c r="B17819" s="1" t="s">
        <v>19973</v>
      </c>
      <c r="C17819" s="1" t="s">
        <v>215</v>
      </c>
      <c r="E17819" s="1">
        <v>572.1</v>
      </c>
    </row>
    <row r="17820" s="1" customFormat="1" customHeight="1" spans="1:5">
      <c r="A17820" s="1">
        <v>2607325</v>
      </c>
      <c r="B17820" s="1" t="s">
        <v>19974</v>
      </c>
      <c r="C17820" s="1" t="s">
        <v>215</v>
      </c>
      <c r="E17820" s="1">
        <v>392.28</v>
      </c>
    </row>
    <row r="17821" s="1" customFormat="1" customHeight="1" spans="1:5">
      <c r="A17821" s="1">
        <v>2607335</v>
      </c>
      <c r="B17821" s="1" t="s">
        <v>19975</v>
      </c>
      <c r="C17821" s="1" t="s">
        <v>215</v>
      </c>
      <c r="E17821" s="1">
        <v>828.9</v>
      </c>
    </row>
    <row r="17822" s="1" customFormat="1" customHeight="1" spans="1:5">
      <c r="A17822" s="1">
        <v>2607331</v>
      </c>
      <c r="B17822" s="1" t="s">
        <v>19976</v>
      </c>
      <c r="C17822" s="1" t="s">
        <v>215</v>
      </c>
      <c r="E17822" s="1">
        <v>665.09</v>
      </c>
    </row>
    <row r="17823" s="1" customFormat="1" customHeight="1" spans="1:5">
      <c r="A17823" s="1">
        <v>2607326</v>
      </c>
      <c r="B17823" s="1" t="s">
        <v>19977</v>
      </c>
      <c r="C17823" s="1" t="s">
        <v>215</v>
      </c>
      <c r="E17823" s="1">
        <v>464.06</v>
      </c>
    </row>
    <row r="17824" s="1" customFormat="1" customHeight="1" spans="1:5">
      <c r="A17824" s="1">
        <v>2607336</v>
      </c>
      <c r="B17824" s="1" t="s">
        <v>19978</v>
      </c>
      <c r="C17824" s="1" t="s">
        <v>215</v>
      </c>
      <c r="E17824" s="1">
        <v>964.19</v>
      </c>
    </row>
    <row r="17825" s="1" customFormat="1" customHeight="1" spans="1:5">
      <c r="A17825" s="1">
        <v>2607332</v>
      </c>
      <c r="B17825" s="1" t="s">
        <v>19979</v>
      </c>
      <c r="C17825" s="1" t="s">
        <v>215</v>
      </c>
      <c r="E17825" s="1">
        <v>880.51</v>
      </c>
    </row>
    <row r="17826" s="1" customFormat="1" customHeight="1" spans="1:5">
      <c r="A17826" s="1">
        <v>2607327</v>
      </c>
      <c r="B17826" s="1" t="s">
        <v>19980</v>
      </c>
      <c r="C17826" s="1" t="s">
        <v>215</v>
      </c>
      <c r="E17826" s="1">
        <v>572.1</v>
      </c>
    </row>
    <row r="17827" s="1" customFormat="1" customHeight="1" spans="1:5">
      <c r="A17827" s="1">
        <v>2607337</v>
      </c>
      <c r="B17827" s="1" t="s">
        <v>19981</v>
      </c>
      <c r="C17827" s="1" t="s">
        <v>215</v>
      </c>
      <c r="E17827" s="1">
        <v>1274.79</v>
      </c>
    </row>
    <row r="17828" s="1" customFormat="1" customHeight="1" spans="1:5">
      <c r="A17828" s="1">
        <v>2607328</v>
      </c>
      <c r="B17828" s="1" t="s">
        <v>19982</v>
      </c>
      <c r="C17828" s="1" t="s">
        <v>215</v>
      </c>
      <c r="E17828" s="1">
        <v>401.34</v>
      </c>
    </row>
    <row r="17829" s="1" customFormat="1" customHeight="1" spans="1:5">
      <c r="A17829" s="1">
        <v>2607323</v>
      </c>
      <c r="B17829" s="1" t="s">
        <v>19983</v>
      </c>
      <c r="C17829" s="1" t="s">
        <v>215</v>
      </c>
      <c r="E17829" s="1">
        <v>293.24</v>
      </c>
    </row>
    <row r="17830" s="1" customFormat="1" customHeight="1" spans="1:5">
      <c r="A17830" s="1">
        <v>2607333</v>
      </c>
      <c r="B17830" s="1" t="s">
        <v>19984</v>
      </c>
      <c r="C17830" s="1" t="s">
        <v>215</v>
      </c>
      <c r="E17830" s="1">
        <v>581.11</v>
      </c>
    </row>
    <row r="17831" s="1" customFormat="1" customHeight="1" spans="1:5">
      <c r="A17831" s="1">
        <v>2607106</v>
      </c>
      <c r="B17831" s="1" t="s">
        <v>19985</v>
      </c>
      <c r="C17831" s="1" t="s">
        <v>1023</v>
      </c>
      <c r="E17831" s="1">
        <v>94897.88</v>
      </c>
    </row>
    <row r="17832" s="1" customFormat="1" customHeight="1" spans="1:5">
      <c r="A17832" s="1">
        <v>2607102</v>
      </c>
      <c r="B17832" s="1" t="s">
        <v>19986</v>
      </c>
      <c r="C17832" s="1" t="s">
        <v>1023</v>
      </c>
      <c r="E17832" s="1">
        <v>46694.22</v>
      </c>
    </row>
    <row r="17833" s="1" customFormat="1" customHeight="1" spans="1:5">
      <c r="A17833" s="1">
        <v>2607261</v>
      </c>
      <c r="B17833" s="1" t="s">
        <v>19987</v>
      </c>
      <c r="C17833" s="1" t="s">
        <v>1023</v>
      </c>
      <c r="E17833" s="1">
        <v>94897.88</v>
      </c>
    </row>
    <row r="17834" s="1" customFormat="1" customHeight="1" spans="1:5">
      <c r="A17834" s="1">
        <v>2607107</v>
      </c>
      <c r="B17834" s="1" t="s">
        <v>19988</v>
      </c>
      <c r="C17834" s="1" t="s">
        <v>1023</v>
      </c>
      <c r="E17834" s="1">
        <v>108309.14</v>
      </c>
    </row>
    <row r="17835" s="1" customFormat="1" customHeight="1" spans="1:5">
      <c r="A17835" s="1">
        <v>2607103</v>
      </c>
      <c r="B17835" s="1" t="s">
        <v>19989</v>
      </c>
      <c r="C17835" s="1" t="s">
        <v>1023</v>
      </c>
      <c r="E17835" s="1">
        <v>53142.81</v>
      </c>
    </row>
    <row r="17836" s="1" customFormat="1" customHeight="1" spans="1:5">
      <c r="A17836" s="1">
        <v>2607262</v>
      </c>
      <c r="B17836" s="1" t="s">
        <v>19990</v>
      </c>
      <c r="C17836" s="1" t="s">
        <v>1023</v>
      </c>
      <c r="E17836" s="1">
        <v>108309.14</v>
      </c>
    </row>
    <row r="17837" s="1" customFormat="1" customHeight="1" spans="1:5">
      <c r="A17837" s="1">
        <v>2607108</v>
      </c>
      <c r="B17837" s="1" t="s">
        <v>19991</v>
      </c>
      <c r="C17837" s="1" t="s">
        <v>1023</v>
      </c>
      <c r="E17837" s="1">
        <v>126167.63</v>
      </c>
    </row>
    <row r="17838" s="1" customFormat="1" customHeight="1" spans="1:5">
      <c r="A17838" s="1">
        <v>2607104</v>
      </c>
      <c r="B17838" s="1" t="s">
        <v>19992</v>
      </c>
      <c r="C17838" s="1" t="s">
        <v>1023</v>
      </c>
      <c r="E17838" s="1">
        <v>62792.42</v>
      </c>
    </row>
    <row r="17839" s="1" customFormat="1" customHeight="1" spans="1:5">
      <c r="A17839" s="1">
        <v>2607263</v>
      </c>
      <c r="B17839" s="1" t="s">
        <v>19993</v>
      </c>
      <c r="C17839" s="1" t="s">
        <v>1023</v>
      </c>
      <c r="E17839" s="1">
        <v>126167.63</v>
      </c>
    </row>
    <row r="17840" s="1" customFormat="1" customHeight="1" spans="1:5">
      <c r="A17840" s="1">
        <v>2607109</v>
      </c>
      <c r="B17840" s="1" t="s">
        <v>19994</v>
      </c>
      <c r="C17840" s="1" t="s">
        <v>1023</v>
      </c>
      <c r="E17840" s="1">
        <v>166355</v>
      </c>
    </row>
    <row r="17841" s="1" customFormat="1" customHeight="1" spans="1:5">
      <c r="A17841" s="1">
        <v>2607105</v>
      </c>
      <c r="B17841" s="1" t="s">
        <v>19995</v>
      </c>
      <c r="C17841" s="1" t="s">
        <v>1023</v>
      </c>
      <c r="E17841" s="1">
        <v>78090.37</v>
      </c>
    </row>
    <row r="17842" s="1" customFormat="1" customHeight="1" spans="1:5">
      <c r="A17842" s="1">
        <v>2607264</v>
      </c>
      <c r="B17842" s="1" t="s">
        <v>19996</v>
      </c>
      <c r="C17842" s="1" t="s">
        <v>1023</v>
      </c>
      <c r="E17842" s="1">
        <v>166355</v>
      </c>
    </row>
    <row r="17843" s="1" customFormat="1" customHeight="1" spans="1:5">
      <c r="A17843" s="1">
        <v>2607093</v>
      </c>
      <c r="B17843" s="1" t="s">
        <v>19997</v>
      </c>
      <c r="C17843" s="1" t="s">
        <v>1023</v>
      </c>
      <c r="E17843" s="1">
        <v>56525.34</v>
      </c>
    </row>
    <row r="17844" s="1" customFormat="1" customHeight="1" spans="1:5">
      <c r="A17844" s="1">
        <v>2607088</v>
      </c>
      <c r="B17844" s="1" t="s">
        <v>19998</v>
      </c>
      <c r="C17844" s="1" t="s">
        <v>1023</v>
      </c>
      <c r="E17844" s="1">
        <v>23241.76</v>
      </c>
    </row>
    <row r="17845" s="1" customFormat="1" customHeight="1" spans="1:5">
      <c r="A17845" s="1">
        <v>2607098</v>
      </c>
      <c r="B17845" s="1" t="s">
        <v>19999</v>
      </c>
      <c r="C17845" s="1" t="s">
        <v>1023</v>
      </c>
      <c r="E17845" s="1">
        <v>56843.08</v>
      </c>
    </row>
    <row r="17846" s="1" customFormat="1" customHeight="1" spans="1:5">
      <c r="A17846" s="1">
        <v>2607094</v>
      </c>
      <c r="B17846" s="1" t="s">
        <v>20000</v>
      </c>
      <c r="C17846" s="1" t="s">
        <v>1023</v>
      </c>
      <c r="E17846" s="1">
        <v>63710.43</v>
      </c>
    </row>
    <row r="17847" s="1" customFormat="1" customHeight="1" spans="1:5">
      <c r="A17847" s="1">
        <v>2607089</v>
      </c>
      <c r="B17847" s="1" t="s">
        <v>20001</v>
      </c>
      <c r="C17847" s="1" t="s">
        <v>1023</v>
      </c>
      <c r="E17847" s="1">
        <v>26609.91</v>
      </c>
    </row>
    <row r="17848" s="1" customFormat="1" customHeight="1" spans="1:5">
      <c r="A17848" s="1">
        <v>2607099</v>
      </c>
      <c r="B17848" s="1" t="s">
        <v>20002</v>
      </c>
      <c r="C17848" s="1" t="s">
        <v>1023</v>
      </c>
      <c r="E17848" s="1">
        <v>64072.41</v>
      </c>
    </row>
    <row r="17849" s="1" customFormat="1" customHeight="1" spans="1:5">
      <c r="A17849" s="1">
        <v>2607095</v>
      </c>
      <c r="B17849" s="1" t="s">
        <v>20003</v>
      </c>
      <c r="C17849" s="1" t="s">
        <v>1023</v>
      </c>
      <c r="E17849" s="1">
        <v>74843.12</v>
      </c>
    </row>
    <row r="17850" s="1" customFormat="1" customHeight="1" spans="1:5">
      <c r="A17850" s="1">
        <v>2607090</v>
      </c>
      <c r="B17850" s="1" t="s">
        <v>20004</v>
      </c>
      <c r="C17850" s="1" t="s">
        <v>1023</v>
      </c>
      <c r="E17850" s="1">
        <v>32407.88</v>
      </c>
    </row>
    <row r="17851" s="1" customFormat="1" customHeight="1" spans="1:5">
      <c r="A17851" s="1">
        <v>2607260</v>
      </c>
      <c r="B17851" s="1" t="s">
        <v>20005</v>
      </c>
      <c r="C17851" s="1" t="s">
        <v>1023</v>
      </c>
      <c r="E17851" s="1">
        <v>75263.54</v>
      </c>
    </row>
    <row r="17852" s="1" customFormat="1" customHeight="1" spans="1:5">
      <c r="A17852" s="1">
        <v>2607096</v>
      </c>
      <c r="B17852" s="1" t="s">
        <v>20006</v>
      </c>
      <c r="C17852" s="1" t="s">
        <v>1023</v>
      </c>
      <c r="E17852" s="1">
        <v>98663.03</v>
      </c>
    </row>
    <row r="17853" s="1" customFormat="1" customHeight="1" spans="1:5">
      <c r="A17853" s="1">
        <v>2607091</v>
      </c>
      <c r="B17853" s="1" t="s">
        <v>20007</v>
      </c>
      <c r="C17853" s="1" t="s">
        <v>1023</v>
      </c>
      <c r="E17853" s="1">
        <v>40717.75</v>
      </c>
    </row>
    <row r="17854" s="1" customFormat="1" customHeight="1" spans="1:5">
      <c r="A17854" s="1">
        <v>2607101</v>
      </c>
      <c r="B17854" s="1" t="s">
        <v>20008</v>
      </c>
      <c r="C17854" s="1" t="s">
        <v>1023</v>
      </c>
      <c r="E17854" s="1">
        <v>99217.13</v>
      </c>
    </row>
    <row r="17855" s="1" customFormat="1" customHeight="1" spans="1:5">
      <c r="A17855" s="1">
        <v>2607092</v>
      </c>
      <c r="B17855" s="1" t="s">
        <v>20009</v>
      </c>
      <c r="C17855" s="1" t="s">
        <v>1023</v>
      </c>
      <c r="E17855" s="1">
        <v>44977.86</v>
      </c>
    </row>
    <row r="17856" s="1" customFormat="1" customHeight="1" spans="1:5">
      <c r="A17856" s="1">
        <v>2607087</v>
      </c>
      <c r="B17856" s="1" t="s">
        <v>20010</v>
      </c>
      <c r="C17856" s="1" t="s">
        <v>1023</v>
      </c>
      <c r="E17856" s="1">
        <v>19398.12</v>
      </c>
    </row>
    <row r="17857" s="1" customFormat="1" customHeight="1" spans="1:5">
      <c r="A17857" s="1">
        <v>2607097</v>
      </c>
      <c r="B17857" s="1" t="s">
        <v>20011</v>
      </c>
      <c r="C17857" s="1" t="s">
        <v>1023</v>
      </c>
      <c r="E17857" s="1">
        <v>45232.25</v>
      </c>
    </row>
    <row r="17858" s="1" customFormat="1" customHeight="1" spans="1:5">
      <c r="A17858" s="1">
        <v>2607198</v>
      </c>
      <c r="B17858" s="1" t="s">
        <v>20012</v>
      </c>
      <c r="C17858" s="1" t="s">
        <v>215</v>
      </c>
      <c r="E17858" s="1">
        <v>302.55</v>
      </c>
    </row>
    <row r="17859" s="1" customFormat="1" customHeight="1" spans="1:5">
      <c r="A17859" s="1">
        <v>2809170</v>
      </c>
      <c r="B17859" s="1" t="s">
        <v>20013</v>
      </c>
      <c r="C17859" s="1" t="s">
        <v>215</v>
      </c>
      <c r="E17859" s="1">
        <v>1817.03</v>
      </c>
    </row>
    <row r="17860" s="1" customFormat="1" customHeight="1" spans="1:5">
      <c r="A17860" s="1">
        <v>2809183</v>
      </c>
      <c r="B17860" s="1" t="s">
        <v>20014</v>
      </c>
      <c r="C17860" s="1" t="s">
        <v>215</v>
      </c>
      <c r="E17860" s="1">
        <v>2632.43</v>
      </c>
    </row>
    <row r="17861" s="1" customFormat="1" customHeight="1" spans="1:5">
      <c r="A17861" s="1">
        <v>2809174</v>
      </c>
      <c r="B17861" s="1" t="s">
        <v>20015</v>
      </c>
      <c r="C17861" s="1" t="s">
        <v>215</v>
      </c>
      <c r="E17861" s="1">
        <v>1903.02</v>
      </c>
    </row>
    <row r="17862" s="1" customFormat="1" customHeight="1" spans="1:5">
      <c r="A17862" s="1">
        <v>2809196</v>
      </c>
      <c r="B17862" s="1" t="s">
        <v>20016</v>
      </c>
      <c r="C17862" s="1" t="s">
        <v>215</v>
      </c>
      <c r="E17862" s="1">
        <v>2767.32</v>
      </c>
    </row>
    <row r="17863" s="1" customFormat="1" customHeight="1" spans="1:5">
      <c r="A17863" s="1">
        <v>2809187</v>
      </c>
      <c r="B17863" s="1" t="s">
        <v>20017</v>
      </c>
      <c r="C17863" s="1" t="s">
        <v>215</v>
      </c>
      <c r="E17863" s="1">
        <v>2761.67</v>
      </c>
    </row>
    <row r="17864" s="1" customFormat="1" customHeight="1" spans="1:5">
      <c r="A17864" s="1">
        <v>2809178</v>
      </c>
      <c r="B17864" s="1" t="s">
        <v>20018</v>
      </c>
      <c r="C17864" s="1" t="s">
        <v>215</v>
      </c>
      <c r="E17864" s="1">
        <v>2031.87</v>
      </c>
    </row>
    <row r="17865" s="1" customFormat="1" customHeight="1" spans="1:5">
      <c r="A17865" s="1">
        <v>2809200</v>
      </c>
      <c r="B17865" s="1" t="s">
        <v>20019</v>
      </c>
      <c r="C17865" s="1" t="s">
        <v>215</v>
      </c>
      <c r="E17865" s="1">
        <v>2901.9</v>
      </c>
    </row>
    <row r="17866" s="1" customFormat="1" customHeight="1" spans="1:5">
      <c r="A17866" s="1">
        <v>2809191</v>
      </c>
      <c r="B17866" s="1" t="s">
        <v>20020</v>
      </c>
      <c r="C17866" s="1" t="s">
        <v>215</v>
      </c>
      <c r="E17866" s="1">
        <v>2880.19</v>
      </c>
    </row>
    <row r="17867" s="1" customFormat="1" customHeight="1" spans="1:5">
      <c r="A17867" s="1">
        <v>2809204</v>
      </c>
      <c r="B17867" s="1" t="s">
        <v>20021</v>
      </c>
      <c r="C17867" s="1" t="s">
        <v>215</v>
      </c>
      <c r="E17867" s="1">
        <v>3025.11</v>
      </c>
    </row>
    <row r="17868" s="1" customFormat="1" customHeight="1" spans="1:5">
      <c r="A17868" s="1">
        <v>2809171</v>
      </c>
      <c r="B17868" s="1" t="s">
        <v>20022</v>
      </c>
      <c r="C17868" s="1" t="s">
        <v>215</v>
      </c>
      <c r="E17868" s="1">
        <v>2051.47</v>
      </c>
    </row>
    <row r="17869" s="1" customFormat="1" customHeight="1" spans="1:5">
      <c r="A17869" s="1">
        <v>2809184</v>
      </c>
      <c r="B17869" s="1" t="s">
        <v>20023</v>
      </c>
      <c r="C17869" s="1" t="s">
        <v>215</v>
      </c>
      <c r="E17869" s="1">
        <v>2970.66</v>
      </c>
    </row>
    <row r="17870" s="1" customFormat="1" customHeight="1" spans="1:5">
      <c r="A17870" s="1">
        <v>2809175</v>
      </c>
      <c r="B17870" s="1" t="s">
        <v>20024</v>
      </c>
      <c r="C17870" s="1" t="s">
        <v>215</v>
      </c>
      <c r="E17870" s="1">
        <v>2146.05</v>
      </c>
    </row>
    <row r="17871" s="1" customFormat="1" customHeight="1" spans="1:5">
      <c r="A17871" s="1">
        <v>2809197</v>
      </c>
      <c r="B17871" s="1" t="s">
        <v>20025</v>
      </c>
      <c r="C17871" s="1" t="s">
        <v>215</v>
      </c>
      <c r="E17871" s="1">
        <v>3119.49</v>
      </c>
    </row>
    <row r="17872" s="1" customFormat="1" customHeight="1" spans="1:5">
      <c r="A17872" s="1">
        <v>2809188</v>
      </c>
      <c r="B17872" s="1" t="s">
        <v>20026</v>
      </c>
      <c r="C17872" s="1" t="s">
        <v>215</v>
      </c>
      <c r="E17872" s="1">
        <v>3112.82</v>
      </c>
    </row>
    <row r="17873" s="1" customFormat="1" customHeight="1" spans="1:5">
      <c r="A17873" s="1">
        <v>2809179</v>
      </c>
      <c r="B17873" s="1" t="s">
        <v>20027</v>
      </c>
      <c r="C17873" s="1" t="s">
        <v>215</v>
      </c>
      <c r="E17873" s="1">
        <v>2287.79</v>
      </c>
    </row>
    <row r="17874" s="1" customFormat="1" customHeight="1" spans="1:5">
      <c r="A17874" s="1">
        <v>2809201</v>
      </c>
      <c r="B17874" s="1" t="s">
        <v>20028</v>
      </c>
      <c r="C17874" s="1" t="s">
        <v>215</v>
      </c>
      <c r="E17874" s="1">
        <v>3267.53</v>
      </c>
    </row>
    <row r="17875" s="1" customFormat="1" customHeight="1" spans="1:5">
      <c r="A17875" s="1">
        <v>2809192</v>
      </c>
      <c r="B17875" s="1" t="s">
        <v>20029</v>
      </c>
      <c r="C17875" s="1" t="s">
        <v>215</v>
      </c>
      <c r="E17875" s="1">
        <v>3243.19</v>
      </c>
    </row>
    <row r="17876" s="1" customFormat="1" customHeight="1" spans="1:5">
      <c r="A17876" s="1">
        <v>2809205</v>
      </c>
      <c r="B17876" s="1" t="s">
        <v>20030</v>
      </c>
      <c r="C17876" s="1" t="s">
        <v>215</v>
      </c>
      <c r="E17876" s="1">
        <v>3403.05</v>
      </c>
    </row>
    <row r="17877" s="1" customFormat="1" customHeight="1" spans="1:5">
      <c r="A17877" s="1">
        <v>2809172</v>
      </c>
      <c r="B17877" s="1" t="s">
        <v>20031</v>
      </c>
      <c r="C17877" s="1" t="s">
        <v>215</v>
      </c>
      <c r="E17877" s="1">
        <v>2399.04</v>
      </c>
    </row>
    <row r="17878" s="1" customFormat="1" customHeight="1" spans="1:5">
      <c r="A17878" s="1">
        <v>2809185</v>
      </c>
      <c r="B17878" s="1" t="s">
        <v>20032</v>
      </c>
      <c r="C17878" s="1" t="s">
        <v>215</v>
      </c>
      <c r="E17878" s="1">
        <v>3421.04</v>
      </c>
    </row>
    <row r="17879" s="1" customFormat="1" customHeight="1" spans="1:5">
      <c r="A17879" s="1">
        <v>2809176</v>
      </c>
      <c r="B17879" s="1" t="s">
        <v>20033</v>
      </c>
      <c r="C17879" s="1" t="s">
        <v>215</v>
      </c>
      <c r="E17879" s="1">
        <v>2503.09</v>
      </c>
    </row>
    <row r="17880" s="1" customFormat="1" customHeight="1" spans="1:5">
      <c r="A17880" s="1">
        <v>2809198</v>
      </c>
      <c r="B17880" s="1" t="s">
        <v>20034</v>
      </c>
      <c r="C17880" s="1" t="s">
        <v>215</v>
      </c>
      <c r="E17880" s="1">
        <v>3587.63</v>
      </c>
    </row>
    <row r="17881" s="1" customFormat="1" customHeight="1" spans="1:5">
      <c r="A17881" s="1">
        <v>2809189</v>
      </c>
      <c r="B17881" s="1" t="s">
        <v>20035</v>
      </c>
      <c r="C17881" s="1" t="s">
        <v>215</v>
      </c>
      <c r="E17881" s="1">
        <v>3577.41</v>
      </c>
    </row>
    <row r="17882" s="1" customFormat="1" customHeight="1" spans="1:5">
      <c r="A17882" s="1">
        <v>2809180</v>
      </c>
      <c r="B17882" s="1" t="s">
        <v>20036</v>
      </c>
      <c r="C17882" s="1" t="s">
        <v>215</v>
      </c>
      <c r="E17882" s="1">
        <v>2659</v>
      </c>
    </row>
    <row r="17883" s="1" customFormat="1" customHeight="1" spans="1:5">
      <c r="A17883" s="1">
        <v>2809202</v>
      </c>
      <c r="B17883" s="1" t="s">
        <v>20037</v>
      </c>
      <c r="C17883" s="1" t="s">
        <v>215</v>
      </c>
      <c r="E17883" s="1">
        <v>3750.47</v>
      </c>
    </row>
    <row r="17884" s="1" customFormat="1" customHeight="1" spans="1:5">
      <c r="A17884" s="1">
        <v>2809193</v>
      </c>
      <c r="B17884" s="1" t="s">
        <v>20038</v>
      </c>
      <c r="C17884" s="1" t="s">
        <v>215</v>
      </c>
      <c r="E17884" s="1">
        <v>3720.82</v>
      </c>
    </row>
    <row r="17885" s="1" customFormat="1" customHeight="1" spans="1:5">
      <c r="A17885" s="1">
        <v>2809206</v>
      </c>
      <c r="B17885" s="1" t="s">
        <v>20039</v>
      </c>
      <c r="C17885" s="1" t="s">
        <v>215</v>
      </c>
      <c r="E17885" s="1">
        <v>3899.55</v>
      </c>
    </row>
    <row r="17886" s="1" customFormat="1" customHeight="1" spans="1:5">
      <c r="A17886" s="1">
        <v>2809190</v>
      </c>
      <c r="B17886" s="1" t="s">
        <v>20040</v>
      </c>
      <c r="C17886" s="1" t="s">
        <v>215</v>
      </c>
      <c r="E17886" s="1">
        <v>4636.66</v>
      </c>
    </row>
    <row r="17887" s="1" customFormat="1" customHeight="1" spans="1:5">
      <c r="A17887" s="1">
        <v>2809181</v>
      </c>
      <c r="B17887" s="1" t="s">
        <v>20041</v>
      </c>
      <c r="C17887" s="1" t="s">
        <v>215</v>
      </c>
      <c r="E17887" s="1">
        <v>3269.22</v>
      </c>
    </row>
    <row r="17888" s="1" customFormat="1" customHeight="1" spans="1:5">
      <c r="A17888" s="1">
        <v>2809203</v>
      </c>
      <c r="B17888" s="1" t="s">
        <v>20042</v>
      </c>
      <c r="C17888" s="1" t="s">
        <v>215</v>
      </c>
      <c r="E17888" s="1">
        <v>4846.14</v>
      </c>
    </row>
    <row r="17889" s="1" customFormat="1" customHeight="1" spans="1:5">
      <c r="A17889" s="1">
        <v>2809194</v>
      </c>
      <c r="B17889" s="1" t="s">
        <v>20043</v>
      </c>
      <c r="C17889" s="1" t="s">
        <v>215</v>
      </c>
      <c r="E17889" s="1">
        <v>4808.75</v>
      </c>
    </row>
    <row r="17890" s="1" customFormat="1" customHeight="1" spans="1:5">
      <c r="A17890" s="1">
        <v>2809207</v>
      </c>
      <c r="B17890" s="1" t="s">
        <v>20044</v>
      </c>
      <c r="C17890" s="1" t="s">
        <v>215</v>
      </c>
      <c r="E17890" s="1">
        <v>5025.04</v>
      </c>
    </row>
    <row r="17891" s="1" customFormat="1" customHeight="1" spans="1:5">
      <c r="A17891" s="1">
        <v>2809169</v>
      </c>
      <c r="B17891" s="1" t="s">
        <v>20045</v>
      </c>
      <c r="C17891" s="1" t="s">
        <v>215</v>
      </c>
      <c r="E17891" s="1">
        <v>1561.7</v>
      </c>
    </row>
    <row r="17892" s="1" customFormat="1" customHeight="1" spans="1:5">
      <c r="A17892" s="1">
        <v>2809182</v>
      </c>
      <c r="B17892" s="1" t="s">
        <v>20046</v>
      </c>
      <c r="C17892" s="1" t="s">
        <v>215</v>
      </c>
      <c r="E17892" s="1">
        <v>2166.15</v>
      </c>
    </row>
    <row r="17893" s="1" customFormat="1" customHeight="1" spans="1:5">
      <c r="A17893" s="1">
        <v>2809173</v>
      </c>
      <c r="B17893" s="1" t="s">
        <v>20047</v>
      </c>
      <c r="C17893" s="1" t="s">
        <v>215</v>
      </c>
      <c r="E17893" s="1">
        <v>1639.87</v>
      </c>
    </row>
    <row r="17894" s="1" customFormat="1" customHeight="1" spans="1:5">
      <c r="A17894" s="1">
        <v>2809195</v>
      </c>
      <c r="B17894" s="1" t="s">
        <v>20048</v>
      </c>
      <c r="C17894" s="1" t="s">
        <v>215</v>
      </c>
      <c r="E17894" s="1">
        <v>2267</v>
      </c>
    </row>
    <row r="17895" s="1" customFormat="1" customHeight="1" spans="1:5">
      <c r="A17895" s="1">
        <v>2809186</v>
      </c>
      <c r="B17895" s="1" t="s">
        <v>20049</v>
      </c>
      <c r="C17895" s="1" t="s">
        <v>215</v>
      </c>
      <c r="E17895" s="1">
        <v>2283.64</v>
      </c>
    </row>
    <row r="17896" s="1" customFormat="1" customHeight="1" spans="1:5">
      <c r="A17896" s="1">
        <v>2809177</v>
      </c>
      <c r="B17896" s="1" t="s">
        <v>20050</v>
      </c>
      <c r="C17896" s="1" t="s">
        <v>215</v>
      </c>
      <c r="E17896" s="1">
        <v>1757.01</v>
      </c>
    </row>
    <row r="17897" s="1" customFormat="1" customHeight="1" spans="1:5">
      <c r="A17897" s="1">
        <v>2809199</v>
      </c>
      <c r="B17897" s="1" t="s">
        <v>20051</v>
      </c>
      <c r="C17897" s="1" t="s">
        <v>215</v>
      </c>
      <c r="E17897" s="1">
        <v>2389.35</v>
      </c>
    </row>
    <row r="17898" s="1" customFormat="1" customHeight="1" spans="1:5">
      <c r="A17898" s="1">
        <v>2809219</v>
      </c>
      <c r="B17898" s="1" t="s">
        <v>20052</v>
      </c>
      <c r="C17898" s="1" t="s">
        <v>18053</v>
      </c>
      <c r="E17898" s="1">
        <v>22258.04</v>
      </c>
    </row>
    <row r="17899" s="1" customFormat="1" customHeight="1" spans="1:5">
      <c r="A17899" s="1">
        <v>2809220</v>
      </c>
      <c r="B17899" s="1" t="s">
        <v>20053</v>
      </c>
      <c r="C17899" s="1" t="s">
        <v>18053</v>
      </c>
      <c r="E17899" s="1">
        <v>23653.77</v>
      </c>
    </row>
    <row r="17900" s="1" customFormat="1" customHeight="1" spans="1:5">
      <c r="A17900" s="1">
        <v>2809221</v>
      </c>
      <c r="B17900" s="1" t="s">
        <v>20054</v>
      </c>
      <c r="C17900" s="1" t="s">
        <v>18053</v>
      </c>
      <c r="E17900" s="1">
        <v>24318.99</v>
      </c>
    </row>
    <row r="17901" s="1" customFormat="1" customHeight="1" spans="1:5">
      <c r="A17901" s="1">
        <v>2809163</v>
      </c>
      <c r="B17901" s="1" t="s">
        <v>20055</v>
      </c>
      <c r="C17901" s="1" t="s">
        <v>18053</v>
      </c>
      <c r="E17901" s="1">
        <v>23244.41</v>
      </c>
    </row>
    <row r="17902" s="1" customFormat="1" customHeight="1" spans="1:5">
      <c r="A17902" s="1">
        <v>2809164</v>
      </c>
      <c r="B17902" s="1" t="s">
        <v>20056</v>
      </c>
      <c r="C17902" s="1" t="s">
        <v>18053</v>
      </c>
      <c r="E17902" s="1">
        <v>24691.7</v>
      </c>
    </row>
    <row r="17903" s="1" customFormat="1" customHeight="1" spans="1:5">
      <c r="A17903" s="1">
        <v>2809165</v>
      </c>
      <c r="B17903" s="1" t="s">
        <v>20057</v>
      </c>
      <c r="C17903" s="1" t="s">
        <v>18053</v>
      </c>
      <c r="E17903" s="1">
        <v>25375.49</v>
      </c>
    </row>
    <row r="17904" s="1" customFormat="1" customHeight="1" spans="1:5">
      <c r="A17904" s="1">
        <v>2809216</v>
      </c>
      <c r="B17904" s="1" t="s">
        <v>20058</v>
      </c>
      <c r="C17904" s="1" t="s">
        <v>18053</v>
      </c>
      <c r="E17904" s="1">
        <v>20768.8</v>
      </c>
    </row>
    <row r="17905" s="1" customFormat="1" customHeight="1" spans="1:5">
      <c r="A17905" s="1">
        <v>2809217</v>
      </c>
      <c r="B17905" s="1" t="s">
        <v>20059</v>
      </c>
      <c r="C17905" s="1" t="s">
        <v>18053</v>
      </c>
      <c r="E17905" s="1">
        <v>21121.02</v>
      </c>
    </row>
    <row r="17906" s="1" customFormat="1" customHeight="1" spans="1:5">
      <c r="A17906" s="1">
        <v>2809218</v>
      </c>
      <c r="B17906" s="1" t="s">
        <v>20060</v>
      </c>
      <c r="C17906" s="1" t="s">
        <v>18053</v>
      </c>
      <c r="E17906" s="1">
        <v>22508.75</v>
      </c>
    </row>
    <row r="17907" s="1" customFormat="1" customHeight="1" spans="1:5">
      <c r="A17907" s="1">
        <v>2809160</v>
      </c>
      <c r="B17907" s="1" t="s">
        <v>20061</v>
      </c>
      <c r="C17907" s="1" t="s">
        <v>18053</v>
      </c>
      <c r="E17907" s="1">
        <v>21697</v>
      </c>
    </row>
    <row r="17908" s="1" customFormat="1" customHeight="1" spans="1:5">
      <c r="A17908" s="1">
        <v>2809161</v>
      </c>
      <c r="B17908" s="1" t="s">
        <v>20062</v>
      </c>
      <c r="C17908" s="1" t="s">
        <v>18053</v>
      </c>
      <c r="E17908" s="1">
        <v>22051.74</v>
      </c>
    </row>
    <row r="17909" s="1" customFormat="1" customHeight="1" spans="1:5">
      <c r="A17909" s="1">
        <v>2809162</v>
      </c>
      <c r="B17909" s="1" t="s">
        <v>20063</v>
      </c>
      <c r="C17909" s="1" t="s">
        <v>18053</v>
      </c>
      <c r="E17909" s="1">
        <v>23490.87</v>
      </c>
    </row>
    <row r="17910" s="1" customFormat="1" customHeight="1" spans="1:5">
      <c r="A17910" s="1">
        <v>2809222</v>
      </c>
      <c r="B17910" s="1" t="s">
        <v>20064</v>
      </c>
      <c r="C17910" s="1" t="s">
        <v>18053</v>
      </c>
      <c r="E17910" s="1">
        <v>20176.33</v>
      </c>
    </row>
    <row r="17911" s="1" customFormat="1" customHeight="1" spans="1:5">
      <c r="A17911" s="1">
        <v>2809223</v>
      </c>
      <c r="B17911" s="1" t="s">
        <v>20065</v>
      </c>
      <c r="C17911" s="1" t="s">
        <v>18053</v>
      </c>
      <c r="E17911" s="1">
        <v>25890.94</v>
      </c>
    </row>
    <row r="17912" s="1" customFormat="1" customHeight="1" spans="1:5">
      <c r="A17912" s="1">
        <v>2809224</v>
      </c>
      <c r="B17912" s="1" t="s">
        <v>20066</v>
      </c>
      <c r="C17912" s="1" t="s">
        <v>18053</v>
      </c>
      <c r="E17912" s="1">
        <v>26888.77</v>
      </c>
    </row>
    <row r="17913" s="1" customFormat="1" customHeight="1" spans="1:5">
      <c r="A17913" s="1">
        <v>2809166</v>
      </c>
      <c r="B17913" s="1" t="s">
        <v>20067</v>
      </c>
      <c r="C17913" s="1" t="s">
        <v>18053</v>
      </c>
      <c r="E17913" s="1">
        <v>21000.56</v>
      </c>
    </row>
    <row r="17914" s="1" customFormat="1" customHeight="1" spans="1:5">
      <c r="A17914" s="1">
        <v>2809167</v>
      </c>
      <c r="B17914" s="1" t="s">
        <v>20068</v>
      </c>
      <c r="C17914" s="1" t="s">
        <v>18053</v>
      </c>
      <c r="E17914" s="1">
        <v>26995.97</v>
      </c>
    </row>
    <row r="17915" s="1" customFormat="1" customHeight="1" spans="1:5">
      <c r="A17915" s="1">
        <v>2809168</v>
      </c>
      <c r="B17915" s="1" t="s">
        <v>20069</v>
      </c>
      <c r="C17915" s="1" t="s">
        <v>18053</v>
      </c>
      <c r="E17915" s="1">
        <v>28021.66</v>
      </c>
    </row>
    <row r="17916" s="1" customFormat="1" customHeight="1" spans="1:5">
      <c r="A17916" s="1">
        <v>2909152</v>
      </c>
      <c r="B17916" s="1" t="s">
        <v>20070</v>
      </c>
      <c r="C17916" s="1" t="s">
        <v>18053</v>
      </c>
      <c r="E17916" s="1">
        <v>111.46</v>
      </c>
    </row>
    <row r="17917" s="1" customFormat="1" customHeight="1" spans="1:5">
      <c r="A17917" s="1">
        <v>2909153</v>
      </c>
      <c r="B17917" s="1" t="s">
        <v>20071</v>
      </c>
      <c r="C17917" s="1" t="s">
        <v>18053</v>
      </c>
      <c r="E17917" s="1">
        <v>174.57</v>
      </c>
    </row>
    <row r="17918" s="1" customFormat="1" customHeight="1" spans="1:5">
      <c r="A17918" s="1">
        <v>2909151</v>
      </c>
      <c r="B17918" s="1" t="s">
        <v>20072</v>
      </c>
      <c r="C17918" s="1" t="s">
        <v>18053</v>
      </c>
      <c r="E17918" s="1">
        <v>61.55</v>
      </c>
    </row>
    <row r="17919" s="1" customFormat="1" customHeight="1" spans="1:5">
      <c r="A17919" s="1">
        <v>2909145</v>
      </c>
      <c r="B17919" s="1" t="s">
        <v>20073</v>
      </c>
      <c r="C17919" s="1" t="s">
        <v>215</v>
      </c>
      <c r="E17919" s="1">
        <v>10.03</v>
      </c>
    </row>
    <row r="17920" s="1" customFormat="1" customHeight="1" spans="1:5">
      <c r="A17920" s="1">
        <v>2909379</v>
      </c>
      <c r="B17920" s="1" t="s">
        <v>20074</v>
      </c>
      <c r="C17920" s="1" t="s">
        <v>18053</v>
      </c>
      <c r="E17920" s="1">
        <v>5586.9</v>
      </c>
    </row>
    <row r="17921" s="1" customFormat="1" customHeight="1" spans="1:5">
      <c r="A17921" s="1">
        <v>2909381</v>
      </c>
      <c r="B17921" s="1" t="s">
        <v>20075</v>
      </c>
      <c r="C17921" s="1" t="s">
        <v>18053</v>
      </c>
      <c r="E17921" s="1">
        <v>5846.18</v>
      </c>
    </row>
    <row r="17922" s="1" customFormat="1" customHeight="1" spans="1:5">
      <c r="A17922" s="1">
        <v>2909380</v>
      </c>
      <c r="B17922" s="1" t="s">
        <v>20076</v>
      </c>
      <c r="C17922" s="1" t="s">
        <v>18053</v>
      </c>
      <c r="E17922" s="1">
        <v>8188.67</v>
      </c>
    </row>
    <row r="17923" s="1" customFormat="1" customHeight="1" spans="1:5">
      <c r="A17923" s="1">
        <v>2909382</v>
      </c>
      <c r="B17923" s="1" t="s">
        <v>20077</v>
      </c>
      <c r="C17923" s="1" t="s">
        <v>18053</v>
      </c>
      <c r="E17923" s="1">
        <v>8576.72</v>
      </c>
    </row>
    <row r="17924" s="1" customFormat="1" customHeight="1" spans="1:5">
      <c r="A17924" s="1">
        <v>2909375</v>
      </c>
      <c r="B17924" s="1" t="s">
        <v>20078</v>
      </c>
      <c r="C17924" s="1" t="s">
        <v>18053</v>
      </c>
      <c r="E17924" s="1">
        <v>8950.48</v>
      </c>
    </row>
    <row r="17925" s="1" customFormat="1" customHeight="1" spans="1:5">
      <c r="A17925" s="1">
        <v>2909377</v>
      </c>
      <c r="B17925" s="1" t="s">
        <v>20079</v>
      </c>
      <c r="C17925" s="1" t="s">
        <v>18053</v>
      </c>
      <c r="E17925" s="1">
        <v>9368.46</v>
      </c>
    </row>
    <row r="17926" s="1" customFormat="1" customHeight="1" spans="1:5">
      <c r="A17926" s="1">
        <v>2909376</v>
      </c>
      <c r="B17926" s="1" t="s">
        <v>20080</v>
      </c>
      <c r="C17926" s="1" t="s">
        <v>18053</v>
      </c>
      <c r="E17926" s="1">
        <v>13146.13</v>
      </c>
    </row>
    <row r="17927" s="1" customFormat="1" customHeight="1" spans="1:5">
      <c r="A17927" s="1">
        <v>2909378</v>
      </c>
      <c r="B17927" s="1" t="s">
        <v>20081</v>
      </c>
      <c r="C17927" s="1" t="s">
        <v>18053</v>
      </c>
      <c r="E17927" s="1">
        <v>13778.16</v>
      </c>
    </row>
    <row r="17928" s="1" customFormat="1" customHeight="1" spans="1:5">
      <c r="A17928" s="1">
        <v>2909383</v>
      </c>
      <c r="B17928" s="1" t="s">
        <v>20082</v>
      </c>
      <c r="C17928" s="1" t="s">
        <v>18053</v>
      </c>
      <c r="E17928" s="1">
        <v>5417.09</v>
      </c>
    </row>
    <row r="17929" s="1" customFormat="1" customHeight="1" spans="1:5">
      <c r="A17929" s="1">
        <v>2909384</v>
      </c>
      <c r="B17929" s="1" t="s">
        <v>20083</v>
      </c>
      <c r="C17929" s="1" t="s">
        <v>18053</v>
      </c>
      <c r="E17929" s="1">
        <v>5686.83</v>
      </c>
    </row>
    <row r="17930" s="1" customFormat="1" customHeight="1" spans="1:5">
      <c r="A17930" s="1">
        <v>2909148</v>
      </c>
      <c r="B17930" s="1" t="s">
        <v>20084</v>
      </c>
      <c r="C17930" s="1" t="s">
        <v>18053</v>
      </c>
      <c r="E17930" s="1">
        <v>426.06</v>
      </c>
    </row>
    <row r="17931" s="1" customFormat="1" customHeight="1" spans="1:5">
      <c r="A17931" s="1">
        <v>3009336</v>
      </c>
      <c r="B17931" s="1" t="s">
        <v>20085</v>
      </c>
      <c r="C17931" s="1" t="s">
        <v>215</v>
      </c>
      <c r="E17931" s="1">
        <v>91.02</v>
      </c>
    </row>
    <row r="17932" s="1" customFormat="1" customHeight="1" spans="1:5">
      <c r="A17932" s="1">
        <v>3009337</v>
      </c>
      <c r="B17932" s="1" t="s">
        <v>20086</v>
      </c>
      <c r="C17932" s="1" t="s">
        <v>215</v>
      </c>
      <c r="E17932" s="1">
        <v>93.42</v>
      </c>
    </row>
    <row r="17933" s="1" customFormat="1" customHeight="1" spans="1:5">
      <c r="A17933" s="1">
        <v>3009340</v>
      </c>
      <c r="B17933" s="1" t="s">
        <v>20087</v>
      </c>
      <c r="C17933" s="1" t="s">
        <v>215</v>
      </c>
      <c r="E17933" s="1">
        <v>173.84</v>
      </c>
    </row>
    <row r="17934" s="1" customFormat="1" customHeight="1" spans="1:5">
      <c r="A17934" s="1">
        <v>3009341</v>
      </c>
      <c r="B17934" s="1" t="s">
        <v>20088</v>
      </c>
      <c r="C17934" s="1" t="s">
        <v>215</v>
      </c>
      <c r="E17934" s="1">
        <v>178.65</v>
      </c>
    </row>
    <row r="17935" s="1" customFormat="1" customHeight="1" spans="1:5">
      <c r="A17935" s="1">
        <v>3009344</v>
      </c>
      <c r="B17935" s="1" t="s">
        <v>20089</v>
      </c>
      <c r="C17935" s="1" t="s">
        <v>215</v>
      </c>
      <c r="E17935" s="1">
        <v>91.42</v>
      </c>
    </row>
    <row r="17936" s="1" customFormat="1" customHeight="1" spans="1:5">
      <c r="A17936" s="1">
        <v>3009345</v>
      </c>
      <c r="B17936" s="1" t="s">
        <v>20090</v>
      </c>
      <c r="C17936" s="1" t="s">
        <v>215</v>
      </c>
      <c r="E17936" s="1">
        <v>93.82</v>
      </c>
    </row>
    <row r="17937" s="1" customFormat="1" customHeight="1" spans="1:5">
      <c r="A17937" s="1">
        <v>3009348</v>
      </c>
      <c r="B17937" s="1" t="s">
        <v>20091</v>
      </c>
      <c r="C17937" s="1" t="s">
        <v>215</v>
      </c>
      <c r="E17937" s="1">
        <v>173.89</v>
      </c>
    </row>
    <row r="17938" s="1" customFormat="1" customHeight="1" spans="1:5">
      <c r="A17938" s="1">
        <v>3009349</v>
      </c>
      <c r="B17938" s="1" t="s">
        <v>20092</v>
      </c>
      <c r="C17938" s="1" t="s">
        <v>215</v>
      </c>
      <c r="E17938" s="1">
        <v>178.7</v>
      </c>
    </row>
    <row r="17939" s="1" customFormat="1" customHeight="1" spans="1:5">
      <c r="A17939" s="1">
        <v>3009338</v>
      </c>
      <c r="B17939" s="1" t="s">
        <v>20093</v>
      </c>
      <c r="C17939" s="1" t="s">
        <v>215</v>
      </c>
      <c r="E17939" s="1">
        <v>91.02</v>
      </c>
    </row>
    <row r="17940" s="1" customFormat="1" customHeight="1" spans="1:5">
      <c r="A17940" s="1">
        <v>3009339</v>
      </c>
      <c r="B17940" s="1" t="s">
        <v>20094</v>
      </c>
      <c r="C17940" s="1" t="s">
        <v>215</v>
      </c>
      <c r="E17940" s="1">
        <v>93.42</v>
      </c>
    </row>
    <row r="17941" s="1" customFormat="1" customHeight="1" spans="1:5">
      <c r="A17941" s="1">
        <v>3009342</v>
      </c>
      <c r="B17941" s="1" t="s">
        <v>20095</v>
      </c>
      <c r="C17941" s="1" t="s">
        <v>215</v>
      </c>
      <c r="E17941" s="1">
        <v>173.84</v>
      </c>
    </row>
    <row r="17942" s="1" customFormat="1" customHeight="1" spans="1:5">
      <c r="A17942" s="1">
        <v>3009343</v>
      </c>
      <c r="B17942" s="1" t="s">
        <v>20096</v>
      </c>
      <c r="C17942" s="1" t="s">
        <v>215</v>
      </c>
      <c r="E17942" s="1">
        <v>178.65</v>
      </c>
    </row>
    <row r="17943" s="1" customFormat="1" customHeight="1" spans="1:5">
      <c r="A17943" s="1">
        <v>3009346</v>
      </c>
      <c r="B17943" s="1" t="s">
        <v>20097</v>
      </c>
      <c r="C17943" s="1" t="s">
        <v>215</v>
      </c>
      <c r="E17943" s="1">
        <v>91.42</v>
      </c>
    </row>
    <row r="17944" s="1" customFormat="1" customHeight="1" spans="1:5">
      <c r="A17944" s="1">
        <v>3009347</v>
      </c>
      <c r="B17944" s="1" t="s">
        <v>20098</v>
      </c>
      <c r="C17944" s="1" t="s">
        <v>215</v>
      </c>
      <c r="E17944" s="1">
        <v>93.82</v>
      </c>
    </row>
    <row r="17945" s="1" customFormat="1" customHeight="1" spans="1:5">
      <c r="A17945" s="1">
        <v>3009350</v>
      </c>
      <c r="B17945" s="1" t="s">
        <v>20099</v>
      </c>
      <c r="C17945" s="1" t="s">
        <v>215</v>
      </c>
      <c r="E17945" s="1">
        <v>173.89</v>
      </c>
    </row>
    <row r="17946" s="1" customFormat="1" customHeight="1" spans="1:5">
      <c r="A17946" s="1">
        <v>3009351</v>
      </c>
      <c r="B17946" s="1" t="s">
        <v>20100</v>
      </c>
      <c r="C17946" s="1" t="s">
        <v>215</v>
      </c>
      <c r="E17946" s="1">
        <v>178.7</v>
      </c>
    </row>
    <row r="17947" s="1" customFormat="1" customHeight="1" spans="1:5">
      <c r="A17947" s="1">
        <v>3009080</v>
      </c>
      <c r="B17947" s="1" t="s">
        <v>20101</v>
      </c>
      <c r="C17947" s="1" t="s">
        <v>215</v>
      </c>
      <c r="E17947" s="1">
        <v>0.13</v>
      </c>
    </row>
    <row r="17948" s="1" customFormat="1" customHeight="1" spans="1:5">
      <c r="A17948" s="1">
        <v>3009075</v>
      </c>
      <c r="B17948" s="1" t="s">
        <v>20102</v>
      </c>
      <c r="C17948" s="1" t="s">
        <v>215</v>
      </c>
      <c r="E17948" s="1">
        <v>43.66</v>
      </c>
    </row>
    <row r="17949" s="1" customFormat="1" customHeight="1" spans="1:5">
      <c r="A17949" s="1">
        <v>3009076</v>
      </c>
      <c r="B17949" s="1" t="s">
        <v>20103</v>
      </c>
      <c r="C17949" s="1" t="s">
        <v>215</v>
      </c>
      <c r="E17949" s="1">
        <v>45.36</v>
      </c>
    </row>
    <row r="17950" s="1" customFormat="1" customHeight="1" spans="1:5">
      <c r="A17950" s="1">
        <v>3009077</v>
      </c>
      <c r="B17950" s="1" t="s">
        <v>20104</v>
      </c>
      <c r="C17950" s="1" t="s">
        <v>215</v>
      </c>
      <c r="E17950" s="1">
        <v>46.82</v>
      </c>
    </row>
    <row r="17951" s="1" customFormat="1" customHeight="1" spans="1:5">
      <c r="A17951" s="1">
        <v>3009078</v>
      </c>
      <c r="B17951" s="1" t="s">
        <v>20105</v>
      </c>
      <c r="C17951" s="1" t="s">
        <v>215</v>
      </c>
      <c r="E17951" s="1">
        <v>48.26</v>
      </c>
    </row>
    <row r="17952" s="1" customFormat="1" customHeight="1" spans="1:5">
      <c r="A17952" s="1">
        <v>3009087</v>
      </c>
      <c r="B17952" s="1" t="s">
        <v>20106</v>
      </c>
      <c r="C17952" s="1" t="s">
        <v>215</v>
      </c>
      <c r="E17952" s="1">
        <v>0.09</v>
      </c>
    </row>
    <row r="17953" s="1" customFormat="1" customHeight="1" spans="1:5">
      <c r="A17953" s="1">
        <v>3009085</v>
      </c>
      <c r="B17953" s="1" t="s">
        <v>20107</v>
      </c>
      <c r="C17953" s="1" t="s">
        <v>232</v>
      </c>
      <c r="E17953" s="1">
        <v>1704.15</v>
      </c>
    </row>
    <row r="17954" s="1" customFormat="1" customHeight="1" spans="1:5">
      <c r="A17954" s="1">
        <v>3009086</v>
      </c>
      <c r="B17954" s="1" t="s">
        <v>20108</v>
      </c>
      <c r="C17954" s="1" t="s">
        <v>232</v>
      </c>
      <c r="E17954" s="1">
        <v>2132.91</v>
      </c>
    </row>
    <row r="17955" s="1" customFormat="1" customHeight="1" spans="1:5">
      <c r="A17955" s="1">
        <v>3009089</v>
      </c>
      <c r="B17955" s="1" t="s">
        <v>20109</v>
      </c>
      <c r="C17955" s="1" t="s">
        <v>232</v>
      </c>
      <c r="E17955" s="1">
        <v>2510.17</v>
      </c>
    </row>
    <row r="17956" s="1" customFormat="1" customHeight="1" spans="1:5">
      <c r="A17956" s="1">
        <v>3009090</v>
      </c>
      <c r="B17956" s="1" t="s">
        <v>20110</v>
      </c>
      <c r="C17956" s="1" t="s">
        <v>232</v>
      </c>
      <c r="E17956" s="1">
        <v>2380.79</v>
      </c>
    </row>
    <row r="17957" s="1" customFormat="1" customHeight="1" spans="1:5">
      <c r="A17957" s="1">
        <v>3009004</v>
      </c>
      <c r="B17957" s="1" t="s">
        <v>20111</v>
      </c>
      <c r="C17957" s="1" t="s">
        <v>215</v>
      </c>
      <c r="E17957" s="1">
        <v>418.4</v>
      </c>
    </row>
    <row r="17958" s="1" customFormat="1" customHeight="1" spans="1:5">
      <c r="A17958" s="1">
        <v>3009002</v>
      </c>
      <c r="B17958" s="1" t="s">
        <v>20112</v>
      </c>
      <c r="C17958" s="1" t="s">
        <v>215</v>
      </c>
      <c r="E17958" s="1">
        <v>317.68</v>
      </c>
    </row>
    <row r="17959" s="1" customFormat="1" customHeight="1" spans="1:5">
      <c r="A17959" s="1">
        <v>3009006</v>
      </c>
      <c r="B17959" s="1" t="s">
        <v>20113</v>
      </c>
      <c r="C17959" s="1" t="s">
        <v>215</v>
      </c>
      <c r="E17959" s="1">
        <v>581.32</v>
      </c>
    </row>
    <row r="17960" s="1" customFormat="1" customHeight="1" spans="1:5">
      <c r="A17960" s="1">
        <v>3009335</v>
      </c>
      <c r="B17960" s="1" t="s">
        <v>20114</v>
      </c>
      <c r="C17960" s="1" t="s">
        <v>215</v>
      </c>
      <c r="E17960" s="1">
        <v>1094.12</v>
      </c>
    </row>
    <row r="17961" s="1" customFormat="1" customHeight="1" spans="1:5">
      <c r="A17961" s="1">
        <v>3009334</v>
      </c>
      <c r="B17961" s="1" t="s">
        <v>20115</v>
      </c>
      <c r="C17961" s="1" t="s">
        <v>215</v>
      </c>
      <c r="E17961" s="1">
        <v>781.16</v>
      </c>
    </row>
    <row r="17962" s="1" customFormat="1" customHeight="1" spans="1:5">
      <c r="A17962" s="1">
        <v>3009280</v>
      </c>
      <c r="B17962" s="1" t="s">
        <v>20116</v>
      </c>
      <c r="C17962" s="1" t="s">
        <v>18053</v>
      </c>
      <c r="E17962" s="1">
        <v>718522.01</v>
      </c>
    </row>
    <row r="17963" s="1" customFormat="1" customHeight="1" spans="1:5">
      <c r="A17963" s="1">
        <v>3009281</v>
      </c>
      <c r="B17963" s="1" t="s">
        <v>20117</v>
      </c>
      <c r="C17963" s="1" t="s">
        <v>18053</v>
      </c>
      <c r="E17963" s="1">
        <v>711601.36</v>
      </c>
    </row>
    <row r="17964" s="1" customFormat="1" customHeight="1" spans="1:5">
      <c r="A17964" s="1">
        <v>3009061</v>
      </c>
      <c r="B17964" s="1" t="s">
        <v>20118</v>
      </c>
      <c r="C17964" s="1" t="s">
        <v>18053</v>
      </c>
      <c r="E17964" s="1">
        <v>754298.19</v>
      </c>
    </row>
    <row r="17965" s="1" customFormat="1" customHeight="1" spans="1:5">
      <c r="A17965" s="1">
        <v>3009062</v>
      </c>
      <c r="B17965" s="1" t="s">
        <v>20119</v>
      </c>
      <c r="C17965" s="1" t="s">
        <v>18053</v>
      </c>
      <c r="E17965" s="1">
        <v>747031.97</v>
      </c>
    </row>
    <row r="17966" s="1" customFormat="1" customHeight="1" spans="1:5">
      <c r="A17966" s="1">
        <v>3009278</v>
      </c>
      <c r="B17966" s="1" t="s">
        <v>20120</v>
      </c>
      <c r="C17966" s="1" t="s">
        <v>18053</v>
      </c>
      <c r="E17966" s="1">
        <v>546230.73</v>
      </c>
    </row>
    <row r="17967" s="1" customFormat="1" customHeight="1" spans="1:5">
      <c r="A17967" s="1">
        <v>3009279</v>
      </c>
      <c r="B17967" s="1" t="s">
        <v>20121</v>
      </c>
      <c r="C17967" s="1" t="s">
        <v>18053</v>
      </c>
      <c r="E17967" s="1">
        <v>541267.49</v>
      </c>
    </row>
    <row r="17968" s="1" customFormat="1" customHeight="1" spans="1:5">
      <c r="A17968" s="1">
        <v>3009059</v>
      </c>
      <c r="B17968" s="1" t="s">
        <v>20122</v>
      </c>
      <c r="C17968" s="1" t="s">
        <v>18053</v>
      </c>
      <c r="E17968" s="1">
        <v>573428.51</v>
      </c>
    </row>
    <row r="17969" s="1" customFormat="1" customHeight="1" spans="1:5">
      <c r="A17969" s="1">
        <v>3009060</v>
      </c>
      <c r="B17969" s="1" t="s">
        <v>20123</v>
      </c>
      <c r="C17969" s="1" t="s">
        <v>18053</v>
      </c>
      <c r="E17969" s="1">
        <v>568217.17</v>
      </c>
    </row>
    <row r="17970" s="1" customFormat="1" customHeight="1" spans="1:5">
      <c r="A17970" s="1">
        <v>3009282</v>
      </c>
      <c r="B17970" s="1" t="s">
        <v>20124</v>
      </c>
      <c r="C17970" s="1" t="s">
        <v>18053</v>
      </c>
      <c r="E17970" s="1">
        <v>990116.65</v>
      </c>
    </row>
    <row r="17971" s="1" customFormat="1" customHeight="1" spans="1:5">
      <c r="A17971" s="1">
        <v>3009283</v>
      </c>
      <c r="B17971" s="1" t="s">
        <v>20125</v>
      </c>
      <c r="C17971" s="1" t="s">
        <v>18053</v>
      </c>
      <c r="E17971" s="1">
        <v>983185.67</v>
      </c>
    </row>
    <row r="17972" s="1" customFormat="1" customHeight="1" spans="1:5">
      <c r="A17972" s="1">
        <v>3009063</v>
      </c>
      <c r="B17972" s="1" t="s">
        <v>20126</v>
      </c>
      <c r="C17972" s="1" t="s">
        <v>18053</v>
      </c>
      <c r="E17972" s="1">
        <v>1039415.54</v>
      </c>
    </row>
    <row r="17973" s="1" customFormat="1" customHeight="1" spans="1:5">
      <c r="A17973" s="1">
        <v>3009064</v>
      </c>
      <c r="B17973" s="1" t="s">
        <v>20127</v>
      </c>
      <c r="C17973" s="1" t="s">
        <v>18053</v>
      </c>
      <c r="E17973" s="1">
        <v>1032138.47</v>
      </c>
    </row>
    <row r="17974" s="1" customFormat="1" customHeight="1" spans="1:5">
      <c r="A17974" s="1">
        <v>3009081</v>
      </c>
      <c r="B17974" s="1" t="s">
        <v>20128</v>
      </c>
      <c r="C17974" s="1" t="s">
        <v>215</v>
      </c>
      <c r="E17974" s="1">
        <v>856.07</v>
      </c>
    </row>
    <row r="17975" s="1" customFormat="1" customHeight="1" spans="1:5">
      <c r="A17975" s="1">
        <v>3009082</v>
      </c>
      <c r="B17975" s="1" t="s">
        <v>20129</v>
      </c>
      <c r="C17975" s="1" t="s">
        <v>215</v>
      </c>
      <c r="E17975" s="1">
        <v>1024.34</v>
      </c>
    </row>
    <row r="17976" s="1" customFormat="1" customHeight="1" spans="1:5">
      <c r="A17976" s="1">
        <v>3009083</v>
      </c>
      <c r="B17976" s="1" t="s">
        <v>20130</v>
      </c>
      <c r="C17976" s="1" t="s">
        <v>215</v>
      </c>
      <c r="E17976" s="1">
        <v>1048.33</v>
      </c>
    </row>
    <row r="17977" s="1" customFormat="1" customHeight="1" spans="1:5">
      <c r="A17977" s="1">
        <v>3009084</v>
      </c>
      <c r="B17977" s="1" t="s">
        <v>20131</v>
      </c>
      <c r="C17977" s="1" t="s">
        <v>215</v>
      </c>
      <c r="E17977" s="1">
        <v>1052.53</v>
      </c>
    </row>
    <row r="17978" s="1" customFormat="1" customHeight="1" spans="1:5">
      <c r="A17978" s="1">
        <v>3009070</v>
      </c>
      <c r="B17978" s="1" t="s">
        <v>20132</v>
      </c>
      <c r="C17978" s="1" t="s">
        <v>215</v>
      </c>
      <c r="E17978" s="1">
        <v>486.97</v>
      </c>
    </row>
    <row r="17979" s="1" customFormat="1" customHeight="1" spans="1:5">
      <c r="A17979" s="1">
        <v>3009285</v>
      </c>
      <c r="B17979" s="1" t="s">
        <v>20133</v>
      </c>
      <c r="C17979" s="1" t="s">
        <v>18053</v>
      </c>
      <c r="E17979" s="1">
        <v>793290.35</v>
      </c>
    </row>
    <row r="17980" s="1" customFormat="1" customHeight="1" spans="1:5">
      <c r="A17980" s="1">
        <v>3009072</v>
      </c>
      <c r="B17980" s="1" t="s">
        <v>20134</v>
      </c>
      <c r="C17980" s="1" t="s">
        <v>18053</v>
      </c>
      <c r="E17980" s="1">
        <v>832789.25</v>
      </c>
    </row>
    <row r="17981" s="1" customFormat="1" customHeight="1" spans="1:5">
      <c r="A17981" s="1">
        <v>3009069</v>
      </c>
      <c r="B17981" s="1" t="s">
        <v>20135</v>
      </c>
      <c r="C17981" s="1" t="s">
        <v>215</v>
      </c>
      <c r="E17981" s="1">
        <v>295.88</v>
      </c>
    </row>
    <row r="17982" s="1" customFormat="1" customHeight="1" spans="1:5">
      <c r="A17982" s="1">
        <v>3009284</v>
      </c>
      <c r="B17982" s="1" t="s">
        <v>20136</v>
      </c>
      <c r="C17982" s="1" t="s">
        <v>18053</v>
      </c>
      <c r="E17982" s="1">
        <v>479192.21</v>
      </c>
    </row>
    <row r="17983" s="1" customFormat="1" customHeight="1" spans="1:5">
      <c r="A17983" s="1">
        <v>3009071</v>
      </c>
      <c r="B17983" s="1" t="s">
        <v>20137</v>
      </c>
      <c r="C17983" s="1" t="s">
        <v>18053</v>
      </c>
      <c r="E17983" s="1">
        <v>503052.15</v>
      </c>
    </row>
    <row r="17984" s="1" customFormat="1" customHeight="1" spans="1:5">
      <c r="A17984" s="1">
        <v>3009091</v>
      </c>
      <c r="B17984" s="1" t="s">
        <v>20138</v>
      </c>
      <c r="C17984" s="1" t="s">
        <v>223</v>
      </c>
      <c r="E17984" s="1">
        <v>154.83</v>
      </c>
    </row>
    <row r="17985" s="1" customFormat="1" customHeight="1" spans="1:5">
      <c r="A17985" s="1">
        <v>3009058</v>
      </c>
      <c r="B17985" s="1" t="s">
        <v>14569</v>
      </c>
      <c r="C17985" s="1" t="s">
        <v>215</v>
      </c>
      <c r="E17985" s="1">
        <v>92698.39</v>
      </c>
    </row>
    <row r="17986" s="1" customFormat="1" customHeight="1" spans="1:5">
      <c r="A17986" s="1">
        <v>3009229</v>
      </c>
      <c r="B17986" s="1" t="s">
        <v>20139</v>
      </c>
      <c r="C17986" s="1" t="s">
        <v>18053</v>
      </c>
      <c r="E17986" s="1">
        <v>171</v>
      </c>
    </row>
    <row r="17987" s="1" customFormat="1" customHeight="1" spans="1:5">
      <c r="A17987" s="1">
        <v>3009132</v>
      </c>
      <c r="B17987" s="1" t="s">
        <v>20140</v>
      </c>
      <c r="C17987" s="1" t="s">
        <v>18053</v>
      </c>
      <c r="E17987" s="1">
        <v>1203.66</v>
      </c>
    </row>
    <row r="17988" s="1" customFormat="1" customHeight="1" spans="1:5">
      <c r="A17988" s="1">
        <v>3009133</v>
      </c>
      <c r="B17988" s="1" t="s">
        <v>20141</v>
      </c>
      <c r="C17988" s="1" t="s">
        <v>18053</v>
      </c>
      <c r="E17988" s="1">
        <v>1513.58</v>
      </c>
    </row>
    <row r="17989" s="1" customFormat="1" customHeight="1" spans="1:5">
      <c r="A17989" s="1">
        <v>3009321</v>
      </c>
      <c r="B17989" s="1" t="s">
        <v>20142</v>
      </c>
      <c r="C17989" s="1" t="s">
        <v>215</v>
      </c>
      <c r="E17989" s="1">
        <v>1312.84</v>
      </c>
    </row>
    <row r="17990" s="1" customFormat="1" customHeight="1" spans="1:5">
      <c r="A17990" s="1">
        <v>3009322</v>
      </c>
      <c r="B17990" s="1" t="s">
        <v>20143</v>
      </c>
      <c r="C17990" s="1" t="s">
        <v>215</v>
      </c>
      <c r="E17990" s="1">
        <v>1322.6</v>
      </c>
    </row>
    <row r="17991" s="1" customFormat="1" customHeight="1" spans="1:5">
      <c r="A17991" s="1">
        <v>3009323</v>
      </c>
      <c r="B17991" s="1" t="s">
        <v>20144</v>
      </c>
      <c r="C17991" s="1" t="s">
        <v>215</v>
      </c>
      <c r="E17991" s="1">
        <v>1396.67</v>
      </c>
    </row>
    <row r="17992" s="1" customFormat="1" customHeight="1" spans="1:5">
      <c r="A17992" s="1">
        <v>3009324</v>
      </c>
      <c r="B17992" s="1" t="s">
        <v>20145</v>
      </c>
      <c r="C17992" s="1" t="s">
        <v>215</v>
      </c>
      <c r="E17992" s="1">
        <v>1338.07</v>
      </c>
    </row>
    <row r="17993" s="1" customFormat="1" customHeight="1" spans="1:5">
      <c r="A17993" s="1">
        <v>3009096</v>
      </c>
      <c r="B17993" s="1" t="s">
        <v>20146</v>
      </c>
      <c r="C17993" s="1" t="s">
        <v>215</v>
      </c>
      <c r="E17993" s="1">
        <v>236.64</v>
      </c>
    </row>
    <row r="17994" s="1" customFormat="1" customHeight="1" spans="1:5">
      <c r="A17994" s="1">
        <v>3009330</v>
      </c>
      <c r="B17994" s="1" t="s">
        <v>20147</v>
      </c>
      <c r="C17994" s="1" t="s">
        <v>215</v>
      </c>
      <c r="E17994" s="1">
        <v>191.08</v>
      </c>
    </row>
    <row r="17995" s="1" customFormat="1" customHeight="1" spans="1:5">
      <c r="A17995" s="1">
        <v>3009326</v>
      </c>
      <c r="B17995" s="1" t="s">
        <v>20148</v>
      </c>
      <c r="C17995" s="1" t="s">
        <v>215</v>
      </c>
      <c r="E17995" s="1">
        <v>196.68</v>
      </c>
    </row>
    <row r="17996" s="1" customFormat="1" customHeight="1" spans="1:5">
      <c r="A17996" s="1">
        <v>3009234</v>
      </c>
      <c r="B17996" s="1" t="s">
        <v>20149</v>
      </c>
      <c r="C17996" s="1" t="s">
        <v>18053</v>
      </c>
      <c r="E17996" s="1">
        <v>1775089.18</v>
      </c>
    </row>
    <row r="17997" s="1" customFormat="1" customHeight="1" spans="1:5">
      <c r="A17997" s="1">
        <v>3009022</v>
      </c>
      <c r="B17997" s="1" t="s">
        <v>20150</v>
      </c>
      <c r="C17997" s="1" t="s">
        <v>18053</v>
      </c>
      <c r="E17997" s="1">
        <v>1782306.57</v>
      </c>
    </row>
    <row r="17998" s="1" customFormat="1" customHeight="1" spans="1:5">
      <c r="A17998" s="1">
        <v>3009230</v>
      </c>
      <c r="B17998" s="1" t="s">
        <v>20151</v>
      </c>
      <c r="C17998" s="1" t="s">
        <v>18053</v>
      </c>
      <c r="E17998" s="1">
        <v>2662784.35</v>
      </c>
    </row>
    <row r="17999" s="1" customFormat="1" customHeight="1" spans="1:5">
      <c r="A17999" s="1">
        <v>3009018</v>
      </c>
      <c r="B17999" s="1" t="s">
        <v>20152</v>
      </c>
      <c r="C17999" s="1" t="s">
        <v>18053</v>
      </c>
      <c r="E17999" s="1">
        <v>2673610.44</v>
      </c>
    </row>
    <row r="18000" s="1" customFormat="1" customHeight="1" spans="1:5">
      <c r="A18000" s="1">
        <v>3009288</v>
      </c>
      <c r="B18000" s="1" t="s">
        <v>20153</v>
      </c>
      <c r="C18000" s="1" t="s">
        <v>18053</v>
      </c>
      <c r="E18000" s="1">
        <v>2098362.01</v>
      </c>
    </row>
    <row r="18001" s="1" customFormat="1" customHeight="1" spans="1:5">
      <c r="A18001" s="1">
        <v>3009013</v>
      </c>
      <c r="B18001" s="1" t="s">
        <v>20154</v>
      </c>
      <c r="C18001" s="1" t="s">
        <v>18053</v>
      </c>
      <c r="E18001" s="1">
        <v>2121476.31</v>
      </c>
    </row>
    <row r="18002" s="1" customFormat="1" customHeight="1" spans="1:5">
      <c r="A18002" s="1">
        <v>3009292</v>
      </c>
      <c r="B18002" s="1" t="s">
        <v>20155</v>
      </c>
      <c r="C18002" s="1" t="s">
        <v>18053</v>
      </c>
      <c r="E18002" s="1">
        <v>3147545.5</v>
      </c>
    </row>
    <row r="18003" s="1" customFormat="1" customHeight="1" spans="1:5">
      <c r="A18003" s="1">
        <v>3009225</v>
      </c>
      <c r="B18003" s="1" t="s">
        <v>20156</v>
      </c>
      <c r="C18003" s="1" t="s">
        <v>18053</v>
      </c>
      <c r="E18003" s="1">
        <v>3182217.11</v>
      </c>
    </row>
    <row r="18004" s="1" customFormat="1" customHeight="1" spans="1:5">
      <c r="A18004" s="1">
        <v>3009100</v>
      </c>
      <c r="B18004" s="1" t="s">
        <v>20157</v>
      </c>
      <c r="C18004" s="1" t="s">
        <v>215</v>
      </c>
      <c r="E18004" s="1">
        <v>90305.47</v>
      </c>
    </row>
    <row r="18005" s="1" customFormat="1" customHeight="1" spans="1:5">
      <c r="A18005" s="1">
        <v>3009238</v>
      </c>
      <c r="B18005" s="1" t="s">
        <v>20158</v>
      </c>
      <c r="C18005" s="1" t="s">
        <v>18053</v>
      </c>
      <c r="E18005" s="1">
        <v>1668793.64</v>
      </c>
    </row>
    <row r="18006" s="1" customFormat="1" customHeight="1" spans="1:5">
      <c r="A18006" s="1">
        <v>3009304</v>
      </c>
      <c r="B18006" s="1" t="s">
        <v>20159</v>
      </c>
      <c r="C18006" s="1" t="s">
        <v>18053</v>
      </c>
      <c r="E18006" s="1">
        <v>2503104.59</v>
      </c>
    </row>
    <row r="18007" s="1" customFormat="1" customHeight="1" spans="1:5">
      <c r="A18007" s="1">
        <v>3009030</v>
      </c>
      <c r="B18007" s="1" t="s">
        <v>20160</v>
      </c>
      <c r="C18007" s="1" t="s">
        <v>18053</v>
      </c>
      <c r="E18007" s="1">
        <v>2513923.31</v>
      </c>
    </row>
    <row r="18008" s="1" customFormat="1" customHeight="1" spans="1:5">
      <c r="A18008" s="1">
        <v>3009254</v>
      </c>
      <c r="B18008" s="1" t="s">
        <v>20161</v>
      </c>
      <c r="C18008" s="1" t="s">
        <v>18053</v>
      </c>
      <c r="E18008" s="1">
        <v>2136662.02</v>
      </c>
    </row>
    <row r="18009" s="1" customFormat="1" customHeight="1" spans="1:5">
      <c r="A18009" s="1">
        <v>3009262</v>
      </c>
      <c r="B18009" s="1" t="s">
        <v>20162</v>
      </c>
      <c r="C18009" s="1" t="s">
        <v>18053</v>
      </c>
      <c r="E18009" s="1">
        <v>1990695.89</v>
      </c>
    </row>
    <row r="18010" s="1" customFormat="1" customHeight="1" spans="1:5">
      <c r="A18010" s="1">
        <v>3009034</v>
      </c>
      <c r="B18010" s="1" t="s">
        <v>20163</v>
      </c>
      <c r="C18010" s="1" t="s">
        <v>18053</v>
      </c>
      <c r="E18010" s="1">
        <v>2167430.66</v>
      </c>
    </row>
    <row r="18011" s="1" customFormat="1" customHeight="1" spans="1:5">
      <c r="A18011" s="1">
        <v>3009042</v>
      </c>
      <c r="B18011" s="1" t="s">
        <v>20164</v>
      </c>
      <c r="C18011" s="1" t="s">
        <v>18053</v>
      </c>
      <c r="E18011" s="1">
        <v>2014196.72</v>
      </c>
    </row>
    <row r="18012" s="1" customFormat="1" customHeight="1" spans="1:5">
      <c r="A18012" s="1">
        <v>3009270</v>
      </c>
      <c r="B18012" s="1" t="s">
        <v>20165</v>
      </c>
      <c r="C18012" s="1" t="s">
        <v>18053</v>
      </c>
      <c r="E18012" s="1">
        <v>3205634.13</v>
      </c>
    </row>
    <row r="18013" s="1" customFormat="1" customHeight="1" spans="1:5">
      <c r="A18013" s="1">
        <v>3009050</v>
      </c>
      <c r="B18013" s="1" t="s">
        <v>20166</v>
      </c>
      <c r="C18013" s="1" t="s">
        <v>18053</v>
      </c>
      <c r="E18013" s="1">
        <v>3251823.71</v>
      </c>
    </row>
    <row r="18014" s="1" customFormat="1" customHeight="1" spans="1:5">
      <c r="A18014" s="1">
        <v>3009101</v>
      </c>
      <c r="B18014" s="1" t="s">
        <v>20167</v>
      </c>
      <c r="C18014" s="1" t="s">
        <v>215</v>
      </c>
      <c r="E18014" s="1">
        <v>180847.58</v>
      </c>
    </row>
    <row r="18015" s="1" customFormat="1" customHeight="1" spans="1:5">
      <c r="A18015" s="1">
        <v>3009246</v>
      </c>
      <c r="B18015" s="1" t="s">
        <v>20168</v>
      </c>
      <c r="C18015" s="1" t="s">
        <v>18053</v>
      </c>
      <c r="E18015" s="1">
        <v>1663306.93</v>
      </c>
    </row>
    <row r="18016" s="1" customFormat="1" customHeight="1" spans="1:5">
      <c r="A18016" s="1">
        <v>3009208</v>
      </c>
      <c r="B18016" s="1" t="s">
        <v>20169</v>
      </c>
      <c r="C18016" s="1" t="s">
        <v>18053</v>
      </c>
      <c r="E18016" s="1">
        <v>1670519.6</v>
      </c>
    </row>
    <row r="18017" s="1" customFormat="1" customHeight="1" spans="1:5">
      <c r="A18017" s="1">
        <v>3009308</v>
      </c>
      <c r="B18017" s="1" t="s">
        <v>20170</v>
      </c>
      <c r="C18017" s="1" t="s">
        <v>18053</v>
      </c>
      <c r="E18017" s="1">
        <v>2494875.8</v>
      </c>
    </row>
    <row r="18018" s="1" customFormat="1" customHeight="1" spans="1:5">
      <c r="A18018" s="1">
        <v>3009212</v>
      </c>
      <c r="B18018" s="1" t="s">
        <v>20171</v>
      </c>
      <c r="C18018" s="1" t="s">
        <v>18053</v>
      </c>
      <c r="E18018" s="1">
        <v>2505694.81</v>
      </c>
    </row>
    <row r="18019" s="1" customFormat="1" customHeight="1" spans="1:5">
      <c r="A18019" s="1">
        <v>3009258</v>
      </c>
      <c r="B18019" s="1" t="s">
        <v>20172</v>
      </c>
      <c r="C18019" s="1" t="s">
        <v>18053</v>
      </c>
      <c r="E18019" s="1">
        <v>2131230.5</v>
      </c>
    </row>
    <row r="18020" s="1" customFormat="1" customHeight="1" spans="1:5">
      <c r="A18020" s="1">
        <v>3009266</v>
      </c>
      <c r="B18020" s="1" t="s">
        <v>20173</v>
      </c>
      <c r="C18020" s="1" t="s">
        <v>18053</v>
      </c>
      <c r="E18020" s="1">
        <v>1985264.37</v>
      </c>
    </row>
    <row r="18021" s="1" customFormat="1" customHeight="1" spans="1:5">
      <c r="A18021" s="1">
        <v>3009038</v>
      </c>
      <c r="B18021" s="1" t="s">
        <v>20174</v>
      </c>
      <c r="C18021" s="1" t="s">
        <v>18053</v>
      </c>
      <c r="E18021" s="1">
        <v>2161999.14</v>
      </c>
    </row>
    <row r="18022" s="1" customFormat="1" customHeight="1" spans="1:5">
      <c r="A18022" s="1">
        <v>3009046</v>
      </c>
      <c r="B18022" s="1" t="s">
        <v>20175</v>
      </c>
      <c r="C18022" s="1" t="s">
        <v>18053</v>
      </c>
      <c r="E18022" s="1">
        <v>2008765.2</v>
      </c>
    </row>
    <row r="18023" s="1" customFormat="1" customHeight="1" spans="1:5">
      <c r="A18023" s="1">
        <v>3009274</v>
      </c>
      <c r="B18023" s="1" t="s">
        <v>20176</v>
      </c>
      <c r="C18023" s="1" t="s">
        <v>18053</v>
      </c>
      <c r="E18023" s="1">
        <v>3197488.22</v>
      </c>
    </row>
    <row r="18024" s="1" customFormat="1" customHeight="1" spans="1:5">
      <c r="A18024" s="1">
        <v>3009054</v>
      </c>
      <c r="B18024" s="1" t="s">
        <v>20177</v>
      </c>
      <c r="C18024" s="1" t="s">
        <v>18053</v>
      </c>
      <c r="E18024" s="1">
        <v>3243677.8</v>
      </c>
    </row>
    <row r="18025" s="1" customFormat="1" customHeight="1" spans="1:5">
      <c r="A18025" s="1">
        <v>3009235</v>
      </c>
      <c r="B18025" s="1" t="s">
        <v>20178</v>
      </c>
      <c r="C18025" s="1" t="s">
        <v>18053</v>
      </c>
      <c r="E18025" s="1">
        <v>2204251.37</v>
      </c>
    </row>
    <row r="18026" s="1" customFormat="1" customHeight="1" spans="1:5">
      <c r="A18026" s="1">
        <v>3009023</v>
      </c>
      <c r="B18026" s="1" t="s">
        <v>20179</v>
      </c>
      <c r="C18026" s="1" t="s">
        <v>18053</v>
      </c>
      <c r="E18026" s="1">
        <v>2211268.15</v>
      </c>
    </row>
    <row r="18027" s="1" customFormat="1" customHeight="1" spans="1:5">
      <c r="A18027" s="1">
        <v>3009231</v>
      </c>
      <c r="B18027" s="1" t="s">
        <v>20180</v>
      </c>
      <c r="C18027" s="1" t="s">
        <v>18053</v>
      </c>
      <c r="E18027" s="1">
        <v>3304688.93</v>
      </c>
    </row>
    <row r="18028" s="1" customFormat="1" customHeight="1" spans="1:5">
      <c r="A18028" s="1">
        <v>3009019</v>
      </c>
      <c r="B18028" s="1" t="s">
        <v>20181</v>
      </c>
      <c r="C18028" s="1" t="s">
        <v>18053</v>
      </c>
      <c r="E18028" s="1">
        <v>3317504.2</v>
      </c>
    </row>
    <row r="18029" s="1" customFormat="1" customHeight="1" spans="1:5">
      <c r="A18029" s="1">
        <v>3009289</v>
      </c>
      <c r="B18029" s="1" t="s">
        <v>20182</v>
      </c>
      <c r="C18029" s="1" t="s">
        <v>18053</v>
      </c>
      <c r="E18029" s="1">
        <v>2807773.53</v>
      </c>
    </row>
    <row r="18030" s="1" customFormat="1" customHeight="1" spans="1:5">
      <c r="A18030" s="1">
        <v>3009014</v>
      </c>
      <c r="B18030" s="1" t="s">
        <v>20183</v>
      </c>
      <c r="C18030" s="1" t="s">
        <v>18053</v>
      </c>
      <c r="E18030" s="1">
        <v>2845120.31</v>
      </c>
    </row>
    <row r="18031" s="1" customFormat="1" customHeight="1" spans="1:5">
      <c r="A18031" s="1">
        <v>3009293</v>
      </c>
      <c r="B18031" s="1" t="s">
        <v>20184</v>
      </c>
      <c r="C18031" s="1" t="s">
        <v>18053</v>
      </c>
      <c r="E18031" s="1">
        <v>4211662.87</v>
      </c>
    </row>
    <row r="18032" s="1" customFormat="1" customHeight="1" spans="1:5">
      <c r="A18032" s="1">
        <v>3009226</v>
      </c>
      <c r="B18032" s="1" t="s">
        <v>20185</v>
      </c>
      <c r="C18032" s="1" t="s">
        <v>18053</v>
      </c>
      <c r="E18032" s="1">
        <v>4267683.31</v>
      </c>
    </row>
    <row r="18033" s="1" customFormat="1" customHeight="1" spans="1:5">
      <c r="A18033" s="1">
        <v>3009102</v>
      </c>
      <c r="B18033" s="1" t="s">
        <v>20186</v>
      </c>
      <c r="C18033" s="1" t="s">
        <v>215</v>
      </c>
      <c r="E18033" s="1">
        <v>114522.18</v>
      </c>
    </row>
    <row r="18034" s="1" customFormat="1" customHeight="1" spans="1:5">
      <c r="A18034" s="1">
        <v>3009297</v>
      </c>
      <c r="B18034" s="1" t="s">
        <v>20187</v>
      </c>
      <c r="C18034" s="1" t="s">
        <v>18053</v>
      </c>
      <c r="E18034" s="1">
        <v>2074820.63</v>
      </c>
    </row>
    <row r="18035" s="1" customFormat="1" customHeight="1" spans="1:5">
      <c r="A18035" s="1">
        <v>3009027</v>
      </c>
      <c r="B18035" s="1" t="s">
        <v>20188</v>
      </c>
      <c r="C18035" s="1" t="s">
        <v>18053</v>
      </c>
      <c r="E18035" s="1">
        <v>2082033.22</v>
      </c>
    </row>
    <row r="18036" s="1" customFormat="1" customHeight="1" spans="1:5">
      <c r="A18036" s="1">
        <v>3009305</v>
      </c>
      <c r="B18036" s="1" t="s">
        <v>20189</v>
      </c>
      <c r="C18036" s="1" t="s">
        <v>18053</v>
      </c>
      <c r="E18036" s="1">
        <v>3112144.94</v>
      </c>
    </row>
    <row r="18037" s="1" customFormat="1" customHeight="1" spans="1:5">
      <c r="A18037" s="1">
        <v>3009031</v>
      </c>
      <c r="B18037" s="1" t="s">
        <v>20190</v>
      </c>
      <c r="C18037" s="1" t="s">
        <v>18053</v>
      </c>
      <c r="E18037" s="1">
        <v>3122963.67</v>
      </c>
    </row>
    <row r="18038" s="1" customFormat="1" customHeight="1" spans="1:5">
      <c r="A18038" s="1">
        <v>3009255</v>
      </c>
      <c r="B18038" s="1" t="s">
        <v>20191</v>
      </c>
      <c r="C18038" s="1" t="s">
        <v>18053</v>
      </c>
      <c r="E18038" s="1">
        <v>2660590.78</v>
      </c>
    </row>
    <row r="18039" s="1" customFormat="1" customHeight="1" spans="1:5">
      <c r="A18039" s="1">
        <v>3009263</v>
      </c>
      <c r="B18039" s="1" t="s">
        <v>20192</v>
      </c>
      <c r="C18039" s="1" t="s">
        <v>18053</v>
      </c>
      <c r="E18039" s="1">
        <v>2677232.03</v>
      </c>
    </row>
    <row r="18040" s="1" customFormat="1" customHeight="1" spans="1:5">
      <c r="A18040" s="1">
        <v>3009035</v>
      </c>
      <c r="B18040" s="1" t="s">
        <v>20193</v>
      </c>
      <c r="C18040" s="1" t="s">
        <v>18053</v>
      </c>
      <c r="E18040" s="1">
        <v>2697229.75</v>
      </c>
    </row>
    <row r="18041" s="1" customFormat="1" customHeight="1" spans="1:5">
      <c r="A18041" s="1">
        <v>3009043</v>
      </c>
      <c r="B18041" s="1" t="s">
        <v>20194</v>
      </c>
      <c r="C18041" s="1" t="s">
        <v>18053</v>
      </c>
      <c r="E18041" s="1">
        <v>2714699.42</v>
      </c>
    </row>
    <row r="18042" s="1" customFormat="1" customHeight="1" spans="1:5">
      <c r="A18042" s="1">
        <v>3009271</v>
      </c>
      <c r="B18042" s="1" t="s">
        <v>20195</v>
      </c>
      <c r="C18042" s="1" t="s">
        <v>18053</v>
      </c>
      <c r="E18042" s="1">
        <v>3991527.15</v>
      </c>
    </row>
    <row r="18043" s="1" customFormat="1" customHeight="1" spans="1:5">
      <c r="A18043" s="1">
        <v>3009051</v>
      </c>
      <c r="B18043" s="1" t="s">
        <v>20196</v>
      </c>
      <c r="C18043" s="1" t="s">
        <v>18053</v>
      </c>
      <c r="E18043" s="1">
        <v>4046522.23</v>
      </c>
    </row>
    <row r="18044" s="1" customFormat="1" customHeight="1" spans="1:5">
      <c r="A18044" s="1">
        <v>3009103</v>
      </c>
      <c r="B18044" s="1" t="s">
        <v>20197</v>
      </c>
      <c r="C18044" s="1" t="s">
        <v>215</v>
      </c>
      <c r="E18044" s="1">
        <v>229281.01</v>
      </c>
    </row>
    <row r="18045" s="1" customFormat="1" customHeight="1" spans="1:5">
      <c r="A18045" s="1">
        <v>3009247</v>
      </c>
      <c r="B18045" s="1" t="s">
        <v>20198</v>
      </c>
      <c r="C18045" s="1" t="s">
        <v>18053</v>
      </c>
      <c r="E18045" s="1">
        <v>2068125.79</v>
      </c>
    </row>
    <row r="18046" s="1" customFormat="1" customHeight="1" spans="1:5">
      <c r="A18046" s="1">
        <v>3009209</v>
      </c>
      <c r="B18046" s="1" t="s">
        <v>20199</v>
      </c>
      <c r="C18046" s="1" t="s">
        <v>18053</v>
      </c>
      <c r="E18046" s="1">
        <v>2075338.46</v>
      </c>
    </row>
    <row r="18047" s="1" customFormat="1" customHeight="1" spans="1:5">
      <c r="A18047" s="1">
        <v>3009309</v>
      </c>
      <c r="B18047" s="1" t="s">
        <v>20200</v>
      </c>
      <c r="C18047" s="1" t="s">
        <v>18053</v>
      </c>
      <c r="E18047" s="1">
        <v>3102104.34</v>
      </c>
    </row>
    <row r="18048" s="1" customFormat="1" customHeight="1" spans="1:5">
      <c r="A18048" s="1">
        <v>3009213</v>
      </c>
      <c r="B18048" s="1" t="s">
        <v>20201</v>
      </c>
      <c r="C18048" s="1" t="s">
        <v>18053</v>
      </c>
      <c r="E18048" s="1">
        <v>3112923.34</v>
      </c>
    </row>
    <row r="18049" s="1" customFormat="1" customHeight="1" spans="1:5">
      <c r="A18049" s="1">
        <v>3009259</v>
      </c>
      <c r="B18049" s="1" t="s">
        <v>20202</v>
      </c>
      <c r="C18049" s="1" t="s">
        <v>18053</v>
      </c>
      <c r="E18049" s="1">
        <v>2653951.14</v>
      </c>
    </row>
    <row r="18050" s="1" customFormat="1" customHeight="1" spans="1:5">
      <c r="A18050" s="1">
        <v>3009267</v>
      </c>
      <c r="B18050" s="1" t="s">
        <v>20203</v>
      </c>
      <c r="C18050" s="1" t="s">
        <v>18053</v>
      </c>
      <c r="E18050" s="1">
        <v>2670592.39</v>
      </c>
    </row>
    <row r="18051" s="1" customFormat="1" customHeight="1" spans="1:5">
      <c r="A18051" s="1">
        <v>3009039</v>
      </c>
      <c r="B18051" s="1" t="s">
        <v>20204</v>
      </c>
      <c r="C18051" s="1" t="s">
        <v>18053</v>
      </c>
      <c r="E18051" s="1">
        <v>2690590.11</v>
      </c>
    </row>
    <row r="18052" s="1" customFormat="1" customHeight="1" spans="1:5">
      <c r="A18052" s="1">
        <v>3009047</v>
      </c>
      <c r="B18052" s="1" t="s">
        <v>20205</v>
      </c>
      <c r="C18052" s="1" t="s">
        <v>18053</v>
      </c>
      <c r="E18052" s="1">
        <v>2708059.78</v>
      </c>
    </row>
    <row r="18053" s="1" customFormat="1" customHeight="1" spans="1:5">
      <c r="A18053" s="1">
        <v>3009275</v>
      </c>
      <c r="B18053" s="1" t="s">
        <v>20206</v>
      </c>
      <c r="C18053" s="1" t="s">
        <v>18053</v>
      </c>
      <c r="E18053" s="1">
        <v>3981569.42</v>
      </c>
    </row>
    <row r="18054" s="1" customFormat="1" customHeight="1" spans="1:5">
      <c r="A18054" s="1">
        <v>3009055</v>
      </c>
      <c r="B18054" s="1" t="s">
        <v>20207</v>
      </c>
      <c r="C18054" s="1" t="s">
        <v>18053</v>
      </c>
      <c r="E18054" s="1">
        <v>4036564.5</v>
      </c>
    </row>
    <row r="18055" s="1" customFormat="1" customHeight="1" spans="1:5">
      <c r="A18055" s="1">
        <v>3009236</v>
      </c>
      <c r="B18055" s="1" t="s">
        <v>20208</v>
      </c>
      <c r="C18055" s="1" t="s">
        <v>18053</v>
      </c>
      <c r="E18055" s="1">
        <v>2582893.97</v>
      </c>
    </row>
    <row r="18056" s="1" customFormat="1" customHeight="1" spans="1:5">
      <c r="A18056" s="1">
        <v>3009024</v>
      </c>
      <c r="B18056" s="1" t="s">
        <v>20209</v>
      </c>
      <c r="C18056" s="1" t="s">
        <v>18053</v>
      </c>
      <c r="E18056" s="1">
        <v>2588423.11</v>
      </c>
    </row>
    <row r="18057" s="1" customFormat="1" customHeight="1" spans="1:5">
      <c r="A18057" s="1">
        <v>3009232</v>
      </c>
      <c r="B18057" s="1" t="s">
        <v>20210</v>
      </c>
      <c r="C18057" s="1" t="s">
        <v>18053</v>
      </c>
      <c r="E18057" s="1">
        <v>3870621.98</v>
      </c>
    </row>
    <row r="18058" s="1" customFormat="1" customHeight="1" spans="1:5">
      <c r="A18058" s="1">
        <v>3009020</v>
      </c>
      <c r="B18058" s="1" t="s">
        <v>20211</v>
      </c>
      <c r="C18058" s="1" t="s">
        <v>18053</v>
      </c>
      <c r="E18058" s="1">
        <v>3881097</v>
      </c>
    </row>
    <row r="18059" s="1" customFormat="1" customHeight="1" spans="1:5">
      <c r="A18059" s="1">
        <v>3009290</v>
      </c>
      <c r="B18059" s="1" t="s">
        <v>20212</v>
      </c>
      <c r="C18059" s="1" t="s">
        <v>18053</v>
      </c>
      <c r="E18059" s="1">
        <v>3224915.82</v>
      </c>
    </row>
    <row r="18060" s="1" customFormat="1" customHeight="1" spans="1:5">
      <c r="A18060" s="1">
        <v>3009015</v>
      </c>
      <c r="B18060" s="1" t="s">
        <v>20213</v>
      </c>
      <c r="C18060" s="1" t="s">
        <v>18053</v>
      </c>
      <c r="E18060" s="1">
        <v>3264253.57</v>
      </c>
    </row>
    <row r="18061" s="1" customFormat="1" customHeight="1" spans="1:5">
      <c r="A18061" s="1">
        <v>3009294</v>
      </c>
      <c r="B18061" s="1" t="s">
        <v>20214</v>
      </c>
      <c r="C18061" s="1" t="s">
        <v>18053</v>
      </c>
      <c r="E18061" s="1">
        <v>4837376.3</v>
      </c>
    </row>
    <row r="18062" s="1" customFormat="1" customHeight="1" spans="1:5">
      <c r="A18062" s="1">
        <v>3009227</v>
      </c>
      <c r="B18062" s="1" t="s">
        <v>20215</v>
      </c>
      <c r="C18062" s="1" t="s">
        <v>18053</v>
      </c>
      <c r="E18062" s="1">
        <v>4896383.2</v>
      </c>
    </row>
    <row r="18063" s="1" customFormat="1" customHeight="1" spans="1:5">
      <c r="A18063" s="1">
        <v>3009104</v>
      </c>
      <c r="B18063" s="1" t="s">
        <v>20216</v>
      </c>
      <c r="C18063" s="1" t="s">
        <v>215</v>
      </c>
      <c r="E18063" s="1">
        <v>135578.48</v>
      </c>
    </row>
    <row r="18064" s="1" customFormat="1" customHeight="1" spans="1:5">
      <c r="A18064" s="1">
        <v>3009240</v>
      </c>
      <c r="B18064" s="1" t="s">
        <v>20217</v>
      </c>
      <c r="C18064" s="1" t="s">
        <v>18053</v>
      </c>
      <c r="E18064" s="1">
        <v>2428293.07</v>
      </c>
    </row>
    <row r="18065" s="1" customFormat="1" customHeight="1" spans="1:5">
      <c r="A18065" s="1">
        <v>3009028</v>
      </c>
      <c r="B18065" s="1" t="s">
        <v>20218</v>
      </c>
      <c r="C18065" s="1" t="s">
        <v>18053</v>
      </c>
      <c r="E18065" s="1">
        <v>2435505.65</v>
      </c>
    </row>
    <row r="18066" s="1" customFormat="1" customHeight="1" spans="1:5">
      <c r="A18066" s="1">
        <v>3009306</v>
      </c>
      <c r="B18066" s="1" t="s">
        <v>20219</v>
      </c>
      <c r="C18066" s="1" t="s">
        <v>18053</v>
      </c>
      <c r="E18066" s="1">
        <v>3642353.5</v>
      </c>
    </row>
    <row r="18067" s="1" customFormat="1" customHeight="1" spans="1:5">
      <c r="A18067" s="1">
        <v>3009032</v>
      </c>
      <c r="B18067" s="1" t="s">
        <v>20220</v>
      </c>
      <c r="C18067" s="1" t="s">
        <v>18053</v>
      </c>
      <c r="E18067" s="1">
        <v>3653172.22</v>
      </c>
    </row>
    <row r="18068" s="1" customFormat="1" customHeight="1" spans="1:5">
      <c r="A18068" s="1">
        <v>3009256</v>
      </c>
      <c r="B18068" s="1" t="s">
        <v>20221</v>
      </c>
      <c r="C18068" s="1" t="s">
        <v>18053</v>
      </c>
      <c r="E18068" s="1">
        <v>3079532.71</v>
      </c>
    </row>
    <row r="18069" s="1" customFormat="1" customHeight="1" spans="1:5">
      <c r="A18069" s="1">
        <v>3009264</v>
      </c>
      <c r="B18069" s="1" t="s">
        <v>20222</v>
      </c>
      <c r="C18069" s="1" t="s">
        <v>18053</v>
      </c>
      <c r="E18069" s="1">
        <v>3070691.8</v>
      </c>
    </row>
    <row r="18070" s="1" customFormat="1" customHeight="1" spans="1:5">
      <c r="A18070" s="1">
        <v>3009036</v>
      </c>
      <c r="B18070" s="1" t="s">
        <v>20223</v>
      </c>
      <c r="C18070" s="1" t="s">
        <v>18053</v>
      </c>
      <c r="E18070" s="1">
        <v>3119431.41</v>
      </c>
    </row>
    <row r="18071" s="1" customFormat="1" customHeight="1" spans="1:5">
      <c r="A18071" s="1">
        <v>3009044</v>
      </c>
      <c r="B18071" s="1" t="s">
        <v>20224</v>
      </c>
      <c r="C18071" s="1" t="s">
        <v>18053</v>
      </c>
      <c r="E18071" s="1">
        <v>3110150.16</v>
      </c>
    </row>
    <row r="18072" s="1" customFormat="1" customHeight="1" spans="1:5">
      <c r="A18072" s="1">
        <v>3009272</v>
      </c>
      <c r="B18072" s="1" t="s">
        <v>20225</v>
      </c>
      <c r="C18072" s="1" t="s">
        <v>18053</v>
      </c>
      <c r="E18072" s="1">
        <v>4619939.94</v>
      </c>
    </row>
    <row r="18073" s="1" customFormat="1" customHeight="1" spans="1:5">
      <c r="A18073" s="1">
        <v>3009052</v>
      </c>
      <c r="B18073" s="1" t="s">
        <v>20226</v>
      </c>
      <c r="C18073" s="1" t="s">
        <v>18053</v>
      </c>
      <c r="E18073" s="1">
        <v>4679824.62</v>
      </c>
    </row>
    <row r="18074" s="1" customFormat="1" customHeight="1" spans="1:5">
      <c r="A18074" s="1">
        <v>3009105</v>
      </c>
      <c r="B18074" s="1" t="s">
        <v>20227</v>
      </c>
      <c r="C18074" s="1" t="s">
        <v>215</v>
      </c>
      <c r="E18074" s="1">
        <v>271393.6</v>
      </c>
    </row>
    <row r="18075" s="1" customFormat="1" customHeight="1" spans="1:5">
      <c r="A18075" s="1">
        <v>3009248</v>
      </c>
      <c r="B18075" s="1" t="s">
        <v>20228</v>
      </c>
      <c r="C18075" s="1" t="s">
        <v>18053</v>
      </c>
      <c r="E18075" s="1">
        <v>2420336.01</v>
      </c>
    </row>
    <row r="18076" s="1" customFormat="1" customHeight="1" spans="1:5">
      <c r="A18076" s="1">
        <v>3009210</v>
      </c>
      <c r="B18076" s="1" t="s">
        <v>20229</v>
      </c>
      <c r="C18076" s="1" t="s">
        <v>18053</v>
      </c>
      <c r="E18076" s="1">
        <v>2427548.68</v>
      </c>
    </row>
    <row r="18077" s="1" customFormat="1" customHeight="1" spans="1:5">
      <c r="A18077" s="1">
        <v>3009310</v>
      </c>
      <c r="B18077" s="1" t="s">
        <v>20230</v>
      </c>
      <c r="C18077" s="1" t="s">
        <v>18053</v>
      </c>
      <c r="E18077" s="1">
        <v>3630419.88</v>
      </c>
    </row>
    <row r="18078" s="1" customFormat="1" customHeight="1" spans="1:5">
      <c r="A18078" s="1">
        <v>3009214</v>
      </c>
      <c r="B18078" s="1" t="s">
        <v>20231</v>
      </c>
      <c r="C18078" s="1" t="s">
        <v>18053</v>
      </c>
      <c r="E18078" s="1">
        <v>3641238.88</v>
      </c>
    </row>
    <row r="18079" s="1" customFormat="1" customHeight="1" spans="1:5">
      <c r="A18079" s="1">
        <v>3009260</v>
      </c>
      <c r="B18079" s="1" t="s">
        <v>20232</v>
      </c>
      <c r="C18079" s="1" t="s">
        <v>18053</v>
      </c>
      <c r="E18079" s="1">
        <v>3071630.85</v>
      </c>
    </row>
    <row r="18080" s="1" customFormat="1" customHeight="1" spans="1:5">
      <c r="A18080" s="1">
        <v>3009268</v>
      </c>
      <c r="B18080" s="1" t="s">
        <v>20233</v>
      </c>
      <c r="C18080" s="1" t="s">
        <v>18053</v>
      </c>
      <c r="E18080" s="1">
        <v>3062789.94</v>
      </c>
    </row>
    <row r="18081" s="1" customFormat="1" customHeight="1" spans="1:5">
      <c r="A18081" s="1">
        <v>3009040</v>
      </c>
      <c r="B18081" s="1" t="s">
        <v>20234</v>
      </c>
      <c r="C18081" s="1" t="s">
        <v>18053</v>
      </c>
      <c r="E18081" s="1">
        <v>3111529.55</v>
      </c>
    </row>
    <row r="18082" s="1" customFormat="1" customHeight="1" spans="1:5">
      <c r="A18082" s="1">
        <v>3009048</v>
      </c>
      <c r="B18082" s="1" t="s">
        <v>20235</v>
      </c>
      <c r="C18082" s="1" t="s">
        <v>18053</v>
      </c>
      <c r="E18082" s="1">
        <v>3102248.3</v>
      </c>
    </row>
    <row r="18083" s="1" customFormat="1" customHeight="1" spans="1:5">
      <c r="A18083" s="1">
        <v>3009276</v>
      </c>
      <c r="B18083" s="1" t="s">
        <v>20236</v>
      </c>
      <c r="C18083" s="1" t="s">
        <v>18053</v>
      </c>
      <c r="E18083" s="1">
        <v>4608089.19</v>
      </c>
    </row>
    <row r="18084" s="1" customFormat="1" customHeight="1" spans="1:5">
      <c r="A18084" s="1">
        <v>3009056</v>
      </c>
      <c r="B18084" s="1" t="s">
        <v>20237</v>
      </c>
      <c r="C18084" s="1" t="s">
        <v>18053</v>
      </c>
      <c r="E18084" s="1">
        <v>4667973.86</v>
      </c>
    </row>
    <row r="18085" s="1" customFormat="1" customHeight="1" spans="1:5">
      <c r="A18085" s="1">
        <v>3009237</v>
      </c>
      <c r="B18085" s="1" t="s">
        <v>20238</v>
      </c>
      <c r="C18085" s="1" t="s">
        <v>18053</v>
      </c>
      <c r="E18085" s="1">
        <v>2453558.65</v>
      </c>
    </row>
    <row r="18086" s="1" customFormat="1" customHeight="1" spans="1:5">
      <c r="A18086" s="1">
        <v>3009025</v>
      </c>
      <c r="B18086" s="1" t="s">
        <v>20239</v>
      </c>
      <c r="C18086" s="1" t="s">
        <v>18053</v>
      </c>
      <c r="E18086" s="1">
        <v>2459188.1</v>
      </c>
    </row>
    <row r="18087" s="1" customFormat="1" customHeight="1" spans="1:5">
      <c r="A18087" s="1">
        <v>3009319</v>
      </c>
      <c r="B18087" s="1" t="s">
        <v>20240</v>
      </c>
      <c r="C18087" s="1" t="s">
        <v>18053</v>
      </c>
      <c r="E18087" s="1">
        <v>3678558.04</v>
      </c>
    </row>
    <row r="18088" s="1" customFormat="1" customHeight="1" spans="1:5">
      <c r="A18088" s="1">
        <v>3009021</v>
      </c>
      <c r="B18088" s="1" t="s">
        <v>20241</v>
      </c>
      <c r="C18088" s="1" t="s">
        <v>18053</v>
      </c>
      <c r="E18088" s="1">
        <v>3687294.63</v>
      </c>
    </row>
    <row r="18089" s="1" customFormat="1" customHeight="1" spans="1:5">
      <c r="A18089" s="1">
        <v>3009291</v>
      </c>
      <c r="B18089" s="1" t="s">
        <v>20242</v>
      </c>
      <c r="C18089" s="1" t="s">
        <v>18053</v>
      </c>
      <c r="E18089" s="1">
        <v>3102588.64</v>
      </c>
    </row>
    <row r="18090" s="1" customFormat="1" customHeight="1" spans="1:5">
      <c r="A18090" s="1">
        <v>3009016</v>
      </c>
      <c r="B18090" s="1" t="s">
        <v>20243</v>
      </c>
      <c r="C18090" s="1" t="s">
        <v>18053</v>
      </c>
      <c r="E18090" s="1">
        <v>3142275.33</v>
      </c>
    </row>
    <row r="18091" s="1" customFormat="1" customHeight="1" spans="1:5">
      <c r="A18091" s="1">
        <v>3009295</v>
      </c>
      <c r="B18091" s="1" t="s">
        <v>20244</v>
      </c>
      <c r="C18091" s="1" t="s">
        <v>18053</v>
      </c>
      <c r="E18091" s="1">
        <v>4653885.53</v>
      </c>
    </row>
    <row r="18092" s="1" customFormat="1" customHeight="1" spans="1:5">
      <c r="A18092" s="1">
        <v>3009228</v>
      </c>
      <c r="B18092" s="1" t="s">
        <v>20245</v>
      </c>
      <c r="C18092" s="1" t="s">
        <v>18053</v>
      </c>
      <c r="E18092" s="1">
        <v>4713415.83</v>
      </c>
    </row>
    <row r="18093" s="1" customFormat="1" customHeight="1" spans="1:5">
      <c r="A18093" s="1">
        <v>3009106</v>
      </c>
      <c r="B18093" s="1" t="s">
        <v>20246</v>
      </c>
      <c r="C18093" s="1" t="s">
        <v>215</v>
      </c>
      <c r="E18093" s="1">
        <v>128574.85</v>
      </c>
    </row>
    <row r="18094" s="1" customFormat="1" customHeight="1" spans="1:5">
      <c r="A18094" s="1">
        <v>3009299</v>
      </c>
      <c r="B18094" s="1" t="s">
        <v>20247</v>
      </c>
      <c r="C18094" s="1" t="s">
        <v>18053</v>
      </c>
      <c r="E18094" s="1">
        <v>2310349.29</v>
      </c>
    </row>
    <row r="18095" s="1" customFormat="1" customHeight="1" spans="1:5">
      <c r="A18095" s="1">
        <v>3009029</v>
      </c>
      <c r="B18095" s="1" t="s">
        <v>20248</v>
      </c>
      <c r="C18095" s="1" t="s">
        <v>18053</v>
      </c>
      <c r="E18095" s="1">
        <v>2317561.88</v>
      </c>
    </row>
    <row r="18096" s="1" customFormat="1" customHeight="1" spans="1:5">
      <c r="A18096" s="1">
        <v>3009245</v>
      </c>
      <c r="B18096" s="1" t="s">
        <v>20249</v>
      </c>
      <c r="C18096" s="1" t="s">
        <v>18053</v>
      </c>
      <c r="E18096" s="1">
        <v>3465437.87</v>
      </c>
    </row>
    <row r="18097" s="1" customFormat="1" customHeight="1" spans="1:5">
      <c r="A18097" s="1">
        <v>3009033</v>
      </c>
      <c r="B18097" s="1" t="s">
        <v>20250</v>
      </c>
      <c r="C18097" s="1" t="s">
        <v>18053</v>
      </c>
      <c r="E18097" s="1">
        <v>3476256.59</v>
      </c>
    </row>
    <row r="18098" s="1" customFormat="1" customHeight="1" spans="1:5">
      <c r="A18098" s="1">
        <v>3009257</v>
      </c>
      <c r="B18098" s="1" t="s">
        <v>20251</v>
      </c>
      <c r="C18098" s="1" t="s">
        <v>18053</v>
      </c>
      <c r="E18098" s="1">
        <v>2964137.78</v>
      </c>
    </row>
    <row r="18099" s="1" customFormat="1" customHeight="1" spans="1:5">
      <c r="A18099" s="1">
        <v>3009265</v>
      </c>
      <c r="B18099" s="1" t="s">
        <v>20252</v>
      </c>
      <c r="C18099" s="1" t="s">
        <v>18053</v>
      </c>
      <c r="E18099" s="1">
        <v>2959756.16</v>
      </c>
    </row>
    <row r="18100" s="1" customFormat="1" customHeight="1" spans="1:5">
      <c r="A18100" s="1">
        <v>3009037</v>
      </c>
      <c r="B18100" s="1" t="s">
        <v>20253</v>
      </c>
      <c r="C18100" s="1" t="s">
        <v>18053</v>
      </c>
      <c r="E18100" s="1">
        <v>3004163.38</v>
      </c>
    </row>
    <row r="18101" s="1" customFormat="1" customHeight="1" spans="1:5">
      <c r="A18101" s="1">
        <v>3009045</v>
      </c>
      <c r="B18101" s="1" t="s">
        <v>20254</v>
      </c>
      <c r="C18101" s="1" t="s">
        <v>18053</v>
      </c>
      <c r="E18101" s="1">
        <v>2999563.45</v>
      </c>
    </row>
    <row r="18102" s="1" customFormat="1" customHeight="1" spans="1:5">
      <c r="A18102" s="1">
        <v>3009273</v>
      </c>
      <c r="B18102" s="1" t="s">
        <v>20255</v>
      </c>
      <c r="C18102" s="1" t="s">
        <v>18053</v>
      </c>
      <c r="E18102" s="1">
        <v>4446847.58</v>
      </c>
    </row>
    <row r="18103" s="1" customFormat="1" customHeight="1" spans="1:5">
      <c r="A18103" s="1">
        <v>3009053</v>
      </c>
      <c r="B18103" s="1" t="s">
        <v>20256</v>
      </c>
      <c r="C18103" s="1" t="s">
        <v>18053</v>
      </c>
      <c r="E18103" s="1">
        <v>4506922.61</v>
      </c>
    </row>
    <row r="18104" s="1" customFormat="1" customHeight="1" spans="1:5">
      <c r="A18104" s="1">
        <v>3009107</v>
      </c>
      <c r="B18104" s="1" t="s">
        <v>20257</v>
      </c>
      <c r="C18104" s="1" t="s">
        <v>215</v>
      </c>
      <c r="E18104" s="1">
        <v>257386.35</v>
      </c>
    </row>
    <row r="18105" s="1" customFormat="1" customHeight="1" spans="1:5">
      <c r="A18105" s="1">
        <v>3009249</v>
      </c>
      <c r="B18105" s="1" t="s">
        <v>20258</v>
      </c>
      <c r="C18105" s="1" t="s">
        <v>18053</v>
      </c>
      <c r="E18105" s="1">
        <v>2303001.07</v>
      </c>
    </row>
    <row r="18106" s="1" customFormat="1" customHeight="1" spans="1:5">
      <c r="A18106" s="1">
        <v>3009211</v>
      </c>
      <c r="B18106" s="1" t="s">
        <v>20259</v>
      </c>
      <c r="C18106" s="1" t="s">
        <v>18053</v>
      </c>
      <c r="E18106" s="1">
        <v>2310213.74</v>
      </c>
    </row>
    <row r="18107" s="1" customFormat="1" customHeight="1" spans="1:5">
      <c r="A18107" s="1">
        <v>3009253</v>
      </c>
      <c r="B18107" s="1" t="s">
        <v>20260</v>
      </c>
      <c r="C18107" s="1" t="s">
        <v>18053</v>
      </c>
      <c r="E18107" s="1">
        <v>3454417.39</v>
      </c>
    </row>
    <row r="18108" s="1" customFormat="1" customHeight="1" spans="1:5">
      <c r="A18108" s="1">
        <v>3009215</v>
      </c>
      <c r="B18108" s="1" t="s">
        <v>20261</v>
      </c>
      <c r="C18108" s="1" t="s">
        <v>18053</v>
      </c>
      <c r="E18108" s="1">
        <v>3465236.4</v>
      </c>
    </row>
    <row r="18109" s="1" customFormat="1" customHeight="1" spans="1:5">
      <c r="A18109" s="1">
        <v>3009261</v>
      </c>
      <c r="B18109" s="1" t="s">
        <v>20262</v>
      </c>
      <c r="C18109" s="1" t="s">
        <v>18053</v>
      </c>
      <c r="E18109" s="1">
        <v>2956844.75</v>
      </c>
    </row>
    <row r="18110" s="1" customFormat="1" customHeight="1" spans="1:5">
      <c r="A18110" s="1">
        <v>3009269</v>
      </c>
      <c r="B18110" s="1" t="s">
        <v>20263</v>
      </c>
      <c r="C18110" s="1" t="s">
        <v>18053</v>
      </c>
      <c r="E18110" s="1">
        <v>2952463.13</v>
      </c>
    </row>
    <row r="18111" s="1" customFormat="1" customHeight="1" spans="1:5">
      <c r="A18111" s="1">
        <v>3009041</v>
      </c>
      <c r="B18111" s="1" t="s">
        <v>20264</v>
      </c>
      <c r="C18111" s="1" t="s">
        <v>18053</v>
      </c>
      <c r="E18111" s="1">
        <v>2996870.36</v>
      </c>
    </row>
    <row r="18112" s="1" customFormat="1" customHeight="1" spans="1:5">
      <c r="A18112" s="1">
        <v>3009049</v>
      </c>
      <c r="B18112" s="1" t="s">
        <v>20265</v>
      </c>
      <c r="C18112" s="1" t="s">
        <v>18053</v>
      </c>
      <c r="E18112" s="1">
        <v>2992270.43</v>
      </c>
    </row>
    <row r="18113" s="1" customFormat="1" customHeight="1" spans="1:5">
      <c r="A18113" s="1">
        <v>3009277</v>
      </c>
      <c r="B18113" s="1" t="s">
        <v>20266</v>
      </c>
      <c r="C18113" s="1" t="s">
        <v>18053</v>
      </c>
      <c r="E18113" s="1">
        <v>4435909.97</v>
      </c>
    </row>
    <row r="18114" s="1" customFormat="1" customHeight="1" spans="1:5">
      <c r="A18114" s="1">
        <v>3009057</v>
      </c>
      <c r="B18114" s="1" t="s">
        <v>20267</v>
      </c>
      <c r="C18114" s="1" t="s">
        <v>18053</v>
      </c>
      <c r="E18114" s="1">
        <v>4495985.01</v>
      </c>
    </row>
    <row r="18115" s="1" customFormat="1" customHeight="1" spans="1:5">
      <c r="A18115" s="1">
        <v>3108073</v>
      </c>
      <c r="B18115" s="1" t="s">
        <v>20268</v>
      </c>
      <c r="C18115" s="1" t="s">
        <v>228</v>
      </c>
      <c r="E18115" s="1">
        <v>359.53</v>
      </c>
    </row>
    <row r="18116" s="1" customFormat="1" customHeight="1" spans="1:5">
      <c r="A18116" s="1">
        <v>3107965</v>
      </c>
      <c r="B18116" s="1" t="s">
        <v>20269</v>
      </c>
      <c r="C18116" s="1" t="s">
        <v>228</v>
      </c>
      <c r="E18116" s="1">
        <v>581.58</v>
      </c>
    </row>
    <row r="18117" s="1" customFormat="1" customHeight="1" spans="1:5">
      <c r="A18117" s="1">
        <v>3105941</v>
      </c>
      <c r="B18117" s="1" t="s">
        <v>20270</v>
      </c>
      <c r="C18117" s="1" t="s">
        <v>228</v>
      </c>
      <c r="E18117" s="1">
        <v>27.39</v>
      </c>
    </row>
    <row r="18118" s="1" customFormat="1" customHeight="1" spans="1:5">
      <c r="A18118" s="1">
        <v>3108150</v>
      </c>
      <c r="B18118" s="1" t="s">
        <v>20271</v>
      </c>
      <c r="C18118" s="1" t="s">
        <v>228</v>
      </c>
      <c r="E18118" s="1">
        <v>18.12</v>
      </c>
    </row>
    <row r="18119" s="1" customFormat="1" customHeight="1" spans="1:5">
      <c r="A18119" s="1">
        <v>3108071</v>
      </c>
      <c r="B18119" s="1" t="s">
        <v>20272</v>
      </c>
      <c r="C18119" s="1" t="s">
        <v>228</v>
      </c>
      <c r="E18119" s="1">
        <v>13.9</v>
      </c>
    </row>
    <row r="18120" s="1" customFormat="1" customHeight="1" spans="1:5">
      <c r="A18120" s="1">
        <v>3107967</v>
      </c>
      <c r="B18120" s="1" t="s">
        <v>20273</v>
      </c>
      <c r="C18120" s="1" t="s">
        <v>228</v>
      </c>
      <c r="E18120" s="1">
        <v>10.05</v>
      </c>
    </row>
    <row r="18121" s="1" customFormat="1" customHeight="1" spans="1:5">
      <c r="A18121" s="1">
        <v>3107966</v>
      </c>
      <c r="B18121" s="1" t="s">
        <v>20274</v>
      </c>
      <c r="C18121" s="1" t="s">
        <v>228</v>
      </c>
      <c r="E18121" s="1">
        <v>26.7</v>
      </c>
    </row>
    <row r="18122" s="1" customFormat="1" customHeight="1" spans="1:5">
      <c r="A18122" s="1">
        <v>3108072</v>
      </c>
      <c r="B18122" s="1" t="s">
        <v>20275</v>
      </c>
      <c r="C18122" s="1" t="s">
        <v>228</v>
      </c>
      <c r="E18122" s="1">
        <v>14.9</v>
      </c>
    </row>
    <row r="18123" s="1" customFormat="1" customHeight="1" spans="1:5">
      <c r="A18123" s="1">
        <v>3117750</v>
      </c>
      <c r="B18123" s="1" t="s">
        <v>20276</v>
      </c>
      <c r="C18123" s="1" t="s">
        <v>228</v>
      </c>
      <c r="E18123" s="1">
        <v>18.24</v>
      </c>
    </row>
    <row r="18124" s="1" customFormat="1" customHeight="1" spans="1:5">
      <c r="A18124" s="1">
        <v>3117749</v>
      </c>
      <c r="B18124" s="1" t="s">
        <v>20277</v>
      </c>
      <c r="C18124" s="1" t="s">
        <v>228</v>
      </c>
      <c r="E18124" s="1">
        <v>14.35</v>
      </c>
    </row>
    <row r="18125" s="1" customFormat="1" customHeight="1" spans="1:5">
      <c r="A18125" s="1">
        <v>3106551</v>
      </c>
      <c r="B18125" s="1" t="s">
        <v>20278</v>
      </c>
      <c r="C18125" s="1" t="s">
        <v>228</v>
      </c>
      <c r="E18125" s="1">
        <v>11.15</v>
      </c>
    </row>
    <row r="18126" s="1" customFormat="1" customHeight="1" spans="1:5">
      <c r="A18126" s="1">
        <v>3106427</v>
      </c>
      <c r="B18126" s="1" t="s">
        <v>20279</v>
      </c>
      <c r="C18126" s="1" t="s">
        <v>228</v>
      </c>
      <c r="E18126" s="1">
        <v>40.34</v>
      </c>
    </row>
    <row r="18127" s="1" customFormat="1" customHeight="1" spans="1:5">
      <c r="A18127" s="1">
        <v>3106552</v>
      </c>
      <c r="B18127" s="1" t="s">
        <v>20280</v>
      </c>
      <c r="C18127" s="1" t="s">
        <v>228</v>
      </c>
      <c r="E18127" s="1">
        <v>10.36</v>
      </c>
    </row>
    <row r="18128" s="1" customFormat="1" customHeight="1" spans="1:5">
      <c r="A18128" s="1">
        <v>3107969</v>
      </c>
      <c r="B18128" s="1" t="s">
        <v>20281</v>
      </c>
      <c r="C18128" s="1" t="s">
        <v>228</v>
      </c>
      <c r="E18128" s="1">
        <v>125.96</v>
      </c>
    </row>
    <row r="18129" s="1" customFormat="1" customHeight="1" spans="1:5">
      <c r="A18129" s="1">
        <v>3107970</v>
      </c>
      <c r="B18129" s="1" t="s">
        <v>20282</v>
      </c>
      <c r="C18129" s="1" t="s">
        <v>228</v>
      </c>
      <c r="E18129" s="1">
        <v>119.4</v>
      </c>
    </row>
    <row r="18130" s="1" customFormat="1" customHeight="1" spans="1:5">
      <c r="A18130" s="1">
        <v>3108007</v>
      </c>
      <c r="B18130" s="1" t="s">
        <v>20283</v>
      </c>
      <c r="C18130" s="1" t="s">
        <v>228</v>
      </c>
      <c r="E18130" s="1">
        <v>153.34</v>
      </c>
    </row>
    <row r="18131" s="1" customFormat="1" customHeight="1" spans="1:5">
      <c r="A18131" s="1">
        <v>3108008</v>
      </c>
      <c r="B18131" s="1" t="s">
        <v>20284</v>
      </c>
      <c r="C18131" s="1" t="s">
        <v>228</v>
      </c>
      <c r="E18131" s="1">
        <v>97.97</v>
      </c>
    </row>
    <row r="18132" s="1" customFormat="1" customHeight="1" spans="1:5">
      <c r="A18132" s="1">
        <v>3108009</v>
      </c>
      <c r="B18132" s="1" t="s">
        <v>20285</v>
      </c>
      <c r="C18132" s="1" t="s">
        <v>228</v>
      </c>
      <c r="E18132" s="1">
        <v>80.9</v>
      </c>
    </row>
    <row r="18133" s="1" customFormat="1" customHeight="1" spans="1:5">
      <c r="A18133" s="1">
        <v>3108011</v>
      </c>
      <c r="B18133" s="1" t="s">
        <v>20286</v>
      </c>
      <c r="C18133" s="1" t="s">
        <v>228</v>
      </c>
      <c r="E18133" s="1">
        <v>170.49</v>
      </c>
    </row>
    <row r="18134" s="1" customFormat="1" customHeight="1" spans="1:5">
      <c r="A18134" s="1">
        <v>3108012</v>
      </c>
      <c r="B18134" s="1" t="s">
        <v>20287</v>
      </c>
      <c r="C18134" s="1" t="s">
        <v>228</v>
      </c>
      <c r="E18134" s="1">
        <v>106.98</v>
      </c>
    </row>
    <row r="18135" s="1" customFormat="1" customHeight="1" spans="1:5">
      <c r="A18135" s="1">
        <v>3108013</v>
      </c>
      <c r="B18135" s="1" t="s">
        <v>20288</v>
      </c>
      <c r="C18135" s="1" t="s">
        <v>228</v>
      </c>
      <c r="E18135" s="1">
        <v>87.2</v>
      </c>
    </row>
    <row r="18136" s="1" customFormat="1" customHeight="1" spans="1:5">
      <c r="A18136" s="1">
        <v>3108015</v>
      </c>
      <c r="B18136" s="1" t="s">
        <v>20289</v>
      </c>
      <c r="C18136" s="1" t="s">
        <v>228</v>
      </c>
      <c r="E18136" s="1">
        <v>177.54</v>
      </c>
    </row>
    <row r="18137" s="1" customFormat="1" customHeight="1" spans="1:5">
      <c r="A18137" s="1">
        <v>3108016</v>
      </c>
      <c r="B18137" s="1" t="s">
        <v>20290</v>
      </c>
      <c r="C18137" s="1" t="s">
        <v>228</v>
      </c>
      <c r="E18137" s="1">
        <v>110.68</v>
      </c>
    </row>
    <row r="18138" s="1" customFormat="1" customHeight="1" spans="1:5">
      <c r="A18138" s="1">
        <v>3108017</v>
      </c>
      <c r="B18138" s="1" t="s">
        <v>20291</v>
      </c>
      <c r="C18138" s="1" t="s">
        <v>228</v>
      </c>
      <c r="E18138" s="1">
        <v>89.8</v>
      </c>
    </row>
    <row r="18139" s="1" customFormat="1" customHeight="1" spans="1:5">
      <c r="A18139" s="1">
        <v>3107995</v>
      </c>
      <c r="B18139" s="1" t="s">
        <v>20292</v>
      </c>
      <c r="C18139" s="1" t="s">
        <v>228</v>
      </c>
      <c r="E18139" s="1">
        <v>141.81</v>
      </c>
    </row>
    <row r="18140" s="1" customFormat="1" customHeight="1" spans="1:5">
      <c r="A18140" s="1">
        <v>3107996</v>
      </c>
      <c r="B18140" s="1" t="s">
        <v>20293</v>
      </c>
      <c r="C18140" s="1" t="s">
        <v>228</v>
      </c>
      <c r="E18140" s="1">
        <v>91.96</v>
      </c>
    </row>
    <row r="18141" s="1" customFormat="1" customHeight="1" spans="1:5">
      <c r="A18141" s="1">
        <v>3107997</v>
      </c>
      <c r="B18141" s="1" t="s">
        <v>20294</v>
      </c>
      <c r="C18141" s="1" t="s">
        <v>228</v>
      </c>
      <c r="E18141" s="1">
        <v>76.73</v>
      </c>
    </row>
    <row r="18142" s="1" customFormat="1" customHeight="1" spans="1:5">
      <c r="A18142" s="1">
        <v>3107999</v>
      </c>
      <c r="B18142" s="1" t="s">
        <v>20295</v>
      </c>
      <c r="C18142" s="1" t="s">
        <v>228</v>
      </c>
      <c r="E18142" s="1">
        <v>144.71</v>
      </c>
    </row>
    <row r="18143" s="1" customFormat="1" customHeight="1" spans="1:5">
      <c r="A18143" s="1">
        <v>3108000</v>
      </c>
      <c r="B18143" s="1" t="s">
        <v>20296</v>
      </c>
      <c r="C18143" s="1" t="s">
        <v>228</v>
      </c>
      <c r="E18143" s="1">
        <v>93.49</v>
      </c>
    </row>
    <row r="18144" s="1" customFormat="1" customHeight="1" spans="1:5">
      <c r="A18144" s="1">
        <v>3108001</v>
      </c>
      <c r="B18144" s="1" t="s">
        <v>20297</v>
      </c>
      <c r="C18144" s="1" t="s">
        <v>228</v>
      </c>
      <c r="E18144" s="1">
        <v>77.79</v>
      </c>
    </row>
    <row r="18145" s="1" customFormat="1" customHeight="1" spans="1:5">
      <c r="A18145" s="1">
        <v>3108003</v>
      </c>
      <c r="B18145" s="1" t="s">
        <v>20298</v>
      </c>
      <c r="C18145" s="1" t="s">
        <v>228</v>
      </c>
      <c r="E18145" s="1">
        <v>155.49</v>
      </c>
    </row>
    <row r="18146" s="1" customFormat="1" customHeight="1" spans="1:5">
      <c r="A18146" s="1">
        <v>3108004</v>
      </c>
      <c r="B18146" s="1" t="s">
        <v>20299</v>
      </c>
      <c r="C18146" s="1" t="s">
        <v>228</v>
      </c>
      <c r="E18146" s="1">
        <v>99.15</v>
      </c>
    </row>
    <row r="18147" s="1" customFormat="1" customHeight="1" spans="1:5">
      <c r="A18147" s="1">
        <v>3108005</v>
      </c>
      <c r="B18147" s="1" t="s">
        <v>20300</v>
      </c>
      <c r="C18147" s="1" t="s">
        <v>228</v>
      </c>
      <c r="E18147" s="1">
        <v>81.75</v>
      </c>
    </row>
    <row r="18148" s="1" customFormat="1" customHeight="1" spans="1:5">
      <c r="A18148" s="1">
        <v>3106119</v>
      </c>
      <c r="B18148" s="1" t="s">
        <v>20301</v>
      </c>
      <c r="C18148" s="1" t="s">
        <v>228</v>
      </c>
      <c r="E18148" s="1">
        <v>177.2</v>
      </c>
    </row>
    <row r="18149" s="1" customFormat="1" customHeight="1" spans="1:5">
      <c r="A18149" s="1">
        <v>3106120</v>
      </c>
      <c r="B18149" s="1" t="s">
        <v>20302</v>
      </c>
      <c r="C18149" s="1" t="s">
        <v>228</v>
      </c>
      <c r="E18149" s="1">
        <v>117.5</v>
      </c>
    </row>
    <row r="18150" s="1" customFormat="1" customHeight="1" spans="1:5">
      <c r="A18150" s="1">
        <v>3106121</v>
      </c>
      <c r="B18150" s="1" t="s">
        <v>20303</v>
      </c>
      <c r="C18150" s="1" t="s">
        <v>228</v>
      </c>
      <c r="E18150" s="1">
        <v>99.27</v>
      </c>
    </row>
    <row r="18151" s="1" customFormat="1" customHeight="1" spans="1:5">
      <c r="A18151" s="1">
        <v>3103302</v>
      </c>
      <c r="B18151" s="1" t="s">
        <v>20304</v>
      </c>
      <c r="C18151" s="1" t="s">
        <v>228</v>
      </c>
      <c r="E18151" s="1">
        <v>77.31</v>
      </c>
    </row>
    <row r="18152" s="1" customFormat="1" customHeight="1" spans="1:5">
      <c r="A18152" s="1">
        <v>3103303</v>
      </c>
      <c r="B18152" s="1" t="s">
        <v>20305</v>
      </c>
      <c r="C18152" s="1" t="s">
        <v>228</v>
      </c>
      <c r="E18152" s="1">
        <v>40.38</v>
      </c>
    </row>
    <row r="18153" s="1" customFormat="1" customHeight="1" spans="1:5">
      <c r="A18153" s="1">
        <v>3106759</v>
      </c>
      <c r="B18153" s="1" t="s">
        <v>20306</v>
      </c>
      <c r="C18153" s="1" t="s">
        <v>228</v>
      </c>
      <c r="E18153" s="1">
        <v>121.66</v>
      </c>
    </row>
    <row r="18154" s="1" customFormat="1" customHeight="1" spans="1:5">
      <c r="A18154" s="1">
        <v>3108023</v>
      </c>
      <c r="B18154" s="1" t="s">
        <v>20307</v>
      </c>
      <c r="C18154" s="1" t="s">
        <v>232</v>
      </c>
      <c r="E18154" s="1">
        <v>6.64</v>
      </c>
    </row>
    <row r="18155" s="1" customFormat="1" customHeight="1" spans="1:5">
      <c r="A18155" s="1">
        <v>3108018</v>
      </c>
      <c r="B18155" s="1" t="s">
        <v>20308</v>
      </c>
      <c r="C18155" s="1" t="s">
        <v>232</v>
      </c>
      <c r="E18155" s="1">
        <v>4.79</v>
      </c>
    </row>
    <row r="18156" s="1" customFormat="1" customHeight="1" spans="1:5">
      <c r="A18156" s="1">
        <v>3108022</v>
      </c>
      <c r="B18156" s="1" t="s">
        <v>20309</v>
      </c>
      <c r="C18156" s="1" t="s">
        <v>232</v>
      </c>
      <c r="E18156" s="1">
        <v>5.4</v>
      </c>
    </row>
    <row r="18157" s="1" customFormat="1" customHeight="1" spans="1:5">
      <c r="A18157" s="1">
        <v>3205864</v>
      </c>
      <c r="B18157" s="1" t="s">
        <v>20310</v>
      </c>
      <c r="C18157" s="1" t="s">
        <v>223</v>
      </c>
      <c r="E18157" s="1">
        <v>1002.72</v>
      </c>
    </row>
    <row r="18158" s="1" customFormat="1" customHeight="1" spans="1:5">
      <c r="A18158" s="1">
        <v>3205863</v>
      </c>
      <c r="B18158" s="1" t="s">
        <v>20311</v>
      </c>
      <c r="C18158" s="1" t="s">
        <v>223</v>
      </c>
      <c r="E18158" s="1">
        <v>927.67</v>
      </c>
    </row>
    <row r="18159" s="1" customFormat="1" customHeight="1" spans="1:5">
      <c r="A18159" s="1">
        <v>3205868</v>
      </c>
      <c r="B18159" s="1" t="s">
        <v>20312</v>
      </c>
      <c r="C18159" s="1" t="s">
        <v>223</v>
      </c>
      <c r="E18159" s="1">
        <v>849.37</v>
      </c>
    </row>
    <row r="18160" s="1" customFormat="1" customHeight="1" spans="1:5">
      <c r="A18160" s="1">
        <v>3205867</v>
      </c>
      <c r="B18160" s="1" t="s">
        <v>20313</v>
      </c>
      <c r="C18160" s="1" t="s">
        <v>223</v>
      </c>
      <c r="E18160" s="1">
        <v>774.32</v>
      </c>
    </row>
    <row r="18161" s="1" customFormat="1" customHeight="1" spans="1:5">
      <c r="A18161" s="1">
        <v>3205866</v>
      </c>
      <c r="B18161" s="1" t="s">
        <v>20314</v>
      </c>
      <c r="C18161" s="1" t="s">
        <v>223</v>
      </c>
      <c r="E18161" s="1">
        <v>761.57</v>
      </c>
    </row>
    <row r="18162" s="1" customFormat="1" customHeight="1" spans="1:5">
      <c r="A18162" s="1">
        <v>3205865</v>
      </c>
      <c r="B18162" s="1" t="s">
        <v>20315</v>
      </c>
      <c r="C18162" s="1" t="s">
        <v>223</v>
      </c>
      <c r="E18162" s="1">
        <v>686.52</v>
      </c>
    </row>
    <row r="18163" s="1" customFormat="1" customHeight="1" spans="1:5">
      <c r="A18163" s="1">
        <v>3205870</v>
      </c>
      <c r="B18163" s="1" t="s">
        <v>20316</v>
      </c>
      <c r="C18163" s="1" t="s">
        <v>223</v>
      </c>
      <c r="E18163" s="1">
        <v>712.51</v>
      </c>
    </row>
    <row r="18164" s="1" customFormat="1" customHeight="1" spans="1:5">
      <c r="A18164" s="1">
        <v>3205869</v>
      </c>
      <c r="B18164" s="1" t="s">
        <v>20317</v>
      </c>
      <c r="C18164" s="1" t="s">
        <v>223</v>
      </c>
      <c r="E18164" s="1">
        <v>637.46</v>
      </c>
    </row>
    <row r="18165" s="1" customFormat="1" customHeight="1" spans="1:5">
      <c r="A18165" s="1">
        <v>3205872</v>
      </c>
      <c r="B18165" s="1" t="s">
        <v>20318</v>
      </c>
      <c r="C18165" s="1" t="s">
        <v>228</v>
      </c>
      <c r="E18165" s="1">
        <v>260.01</v>
      </c>
    </row>
    <row r="18166" s="1" customFormat="1" customHeight="1" spans="1:5">
      <c r="A18166" s="1">
        <v>3205871</v>
      </c>
      <c r="B18166" s="1" t="s">
        <v>20319</v>
      </c>
      <c r="C18166" s="1" t="s">
        <v>228</v>
      </c>
      <c r="E18166" s="1">
        <v>247.25</v>
      </c>
    </row>
    <row r="18167" s="1" customFormat="1" customHeight="1" spans="1:5">
      <c r="A18167" s="1">
        <v>3205874</v>
      </c>
      <c r="B18167" s="1" t="s">
        <v>20320</v>
      </c>
      <c r="C18167" s="1" t="s">
        <v>228</v>
      </c>
      <c r="E18167" s="1">
        <v>284.51</v>
      </c>
    </row>
    <row r="18168" s="1" customFormat="1" customHeight="1" spans="1:5">
      <c r="A18168" s="1">
        <v>3205873</v>
      </c>
      <c r="B18168" s="1" t="s">
        <v>20321</v>
      </c>
      <c r="C18168" s="1" t="s">
        <v>228</v>
      </c>
      <c r="E18168" s="1">
        <v>267.25</v>
      </c>
    </row>
    <row r="18169" s="1" customFormat="1" customHeight="1" spans="1:5">
      <c r="A18169" s="1">
        <v>3205876</v>
      </c>
      <c r="B18169" s="1" t="s">
        <v>20322</v>
      </c>
      <c r="C18169" s="1" t="s">
        <v>228</v>
      </c>
      <c r="E18169" s="1">
        <v>320.23</v>
      </c>
    </row>
    <row r="18170" s="1" customFormat="1" customHeight="1" spans="1:5">
      <c r="A18170" s="1">
        <v>3205875</v>
      </c>
      <c r="B18170" s="1" t="s">
        <v>20323</v>
      </c>
      <c r="C18170" s="1" t="s">
        <v>228</v>
      </c>
      <c r="E18170" s="1">
        <v>297.72</v>
      </c>
    </row>
    <row r="18171" s="1" customFormat="1" customHeight="1" spans="1:5">
      <c r="A18171" s="1">
        <v>3205862</v>
      </c>
      <c r="B18171" s="1" t="s">
        <v>20324</v>
      </c>
      <c r="C18171" s="1" t="s">
        <v>223</v>
      </c>
      <c r="E18171" s="1">
        <v>796.53</v>
      </c>
    </row>
    <row r="18172" s="1" customFormat="1" customHeight="1" spans="1:5">
      <c r="A18172" s="1">
        <v>3205861</v>
      </c>
      <c r="B18172" s="1" t="s">
        <v>20325</v>
      </c>
      <c r="C18172" s="1" t="s">
        <v>223</v>
      </c>
      <c r="E18172" s="1">
        <v>721.48</v>
      </c>
    </row>
    <row r="18173" s="1" customFormat="1" customHeight="1" spans="1:5">
      <c r="A18173" s="1">
        <v>3606579</v>
      </c>
      <c r="B18173" s="1" t="s">
        <v>20326</v>
      </c>
      <c r="C18173" s="1" t="s">
        <v>223</v>
      </c>
      <c r="E18173" s="1">
        <v>21</v>
      </c>
    </row>
    <row r="18174" s="1" customFormat="1" customHeight="1" spans="1:5">
      <c r="A18174" s="1">
        <v>3606583</v>
      </c>
      <c r="B18174" s="1" t="s">
        <v>20327</v>
      </c>
      <c r="C18174" s="1" t="s">
        <v>223</v>
      </c>
      <c r="E18174" s="1">
        <v>21.76</v>
      </c>
    </row>
    <row r="18175" s="1" customFormat="1" customHeight="1" spans="1:5">
      <c r="A18175" s="1">
        <v>3606584</v>
      </c>
      <c r="B18175" s="1" t="s">
        <v>20328</v>
      </c>
      <c r="C18175" s="1" t="s">
        <v>223</v>
      </c>
      <c r="E18175" s="1">
        <v>21.87</v>
      </c>
    </row>
    <row r="18176" s="1" customFormat="1" customHeight="1" spans="1:5">
      <c r="A18176" s="1">
        <v>3606585</v>
      </c>
      <c r="B18176" s="1" t="s">
        <v>20329</v>
      </c>
      <c r="C18176" s="1" t="s">
        <v>223</v>
      </c>
      <c r="E18176" s="1">
        <v>21.98</v>
      </c>
    </row>
    <row r="18177" s="1" customFormat="1" customHeight="1" spans="1:5">
      <c r="A18177" s="1">
        <v>3606586</v>
      </c>
      <c r="B18177" s="1" t="s">
        <v>20330</v>
      </c>
      <c r="C18177" s="1" t="s">
        <v>223</v>
      </c>
      <c r="E18177" s="1">
        <v>22.2</v>
      </c>
    </row>
    <row r="18178" s="1" customFormat="1" customHeight="1" spans="1:5">
      <c r="A18178" s="1">
        <v>3606587</v>
      </c>
      <c r="B18178" s="1" t="s">
        <v>20331</v>
      </c>
      <c r="C18178" s="1" t="s">
        <v>223</v>
      </c>
      <c r="E18178" s="1">
        <v>22.42</v>
      </c>
    </row>
    <row r="18179" s="1" customFormat="1" customHeight="1" spans="1:5">
      <c r="A18179" s="1">
        <v>3606588</v>
      </c>
      <c r="B18179" s="1" t="s">
        <v>20332</v>
      </c>
      <c r="C18179" s="1" t="s">
        <v>223</v>
      </c>
      <c r="E18179" s="1">
        <v>22.53</v>
      </c>
    </row>
    <row r="18180" s="1" customFormat="1" customHeight="1" spans="1:5">
      <c r="A18180" s="1">
        <v>3606589</v>
      </c>
      <c r="B18180" s="1" t="s">
        <v>20333</v>
      </c>
      <c r="C18180" s="1" t="s">
        <v>223</v>
      </c>
      <c r="E18180" s="1">
        <v>22.64</v>
      </c>
    </row>
    <row r="18181" s="1" customFormat="1" customHeight="1" spans="1:5">
      <c r="A18181" s="1">
        <v>3606580</v>
      </c>
      <c r="B18181" s="1" t="s">
        <v>20334</v>
      </c>
      <c r="C18181" s="1" t="s">
        <v>223</v>
      </c>
      <c r="E18181" s="1">
        <v>21.22</v>
      </c>
    </row>
    <row r="18182" s="1" customFormat="1" customHeight="1" spans="1:5">
      <c r="A18182" s="1">
        <v>3606581</v>
      </c>
      <c r="B18182" s="1" t="s">
        <v>20335</v>
      </c>
      <c r="C18182" s="1" t="s">
        <v>223</v>
      </c>
      <c r="E18182" s="1">
        <v>21.43</v>
      </c>
    </row>
    <row r="18183" s="1" customFormat="1" customHeight="1" spans="1:5">
      <c r="A18183" s="1">
        <v>3606582</v>
      </c>
      <c r="B18183" s="1" t="s">
        <v>20336</v>
      </c>
      <c r="C18183" s="1" t="s">
        <v>223</v>
      </c>
      <c r="E18183" s="1">
        <v>21.54</v>
      </c>
    </row>
    <row r="18184" s="1" customFormat="1" customHeight="1" spans="1:5">
      <c r="A18184" s="1">
        <v>3606527</v>
      </c>
      <c r="B18184" s="1" t="s">
        <v>20337</v>
      </c>
      <c r="C18184" s="1" t="s">
        <v>223</v>
      </c>
      <c r="E18184" s="1">
        <v>48.76</v>
      </c>
    </row>
    <row r="18185" s="1" customFormat="1" customHeight="1" spans="1:5">
      <c r="A18185" s="1">
        <v>3606528</v>
      </c>
      <c r="B18185" s="1" t="s">
        <v>20338</v>
      </c>
      <c r="C18185" s="1" t="s">
        <v>223</v>
      </c>
      <c r="E18185" s="1">
        <v>49.44</v>
      </c>
    </row>
    <row r="18186" s="1" customFormat="1" customHeight="1" spans="1:5">
      <c r="A18186" s="1">
        <v>3606529</v>
      </c>
      <c r="B18186" s="1" t="s">
        <v>20339</v>
      </c>
      <c r="C18186" s="1" t="s">
        <v>223</v>
      </c>
      <c r="E18186" s="1">
        <v>50</v>
      </c>
    </row>
    <row r="18187" s="1" customFormat="1" customHeight="1" spans="1:5">
      <c r="A18187" s="1">
        <v>3606530</v>
      </c>
      <c r="B18187" s="1" t="s">
        <v>20340</v>
      </c>
      <c r="C18187" s="1" t="s">
        <v>223</v>
      </c>
      <c r="E18187" s="1">
        <v>50.68</v>
      </c>
    </row>
    <row r="18188" s="1" customFormat="1" customHeight="1" spans="1:5">
      <c r="A18188" s="1">
        <v>3606531</v>
      </c>
      <c r="B18188" s="1" t="s">
        <v>20341</v>
      </c>
      <c r="C18188" s="1" t="s">
        <v>223</v>
      </c>
      <c r="E18188" s="1">
        <v>51.37</v>
      </c>
    </row>
    <row r="18189" s="1" customFormat="1" customHeight="1" spans="1:5">
      <c r="A18189" s="1">
        <v>3606532</v>
      </c>
      <c r="B18189" s="1" t="s">
        <v>20342</v>
      </c>
      <c r="C18189" s="1" t="s">
        <v>223</v>
      </c>
      <c r="E18189" s="1">
        <v>52.48</v>
      </c>
    </row>
    <row r="18190" s="1" customFormat="1" customHeight="1" spans="1:5">
      <c r="A18190" s="1">
        <v>3606533</v>
      </c>
      <c r="B18190" s="1" t="s">
        <v>20343</v>
      </c>
      <c r="C18190" s="1" t="s">
        <v>223</v>
      </c>
      <c r="E18190" s="1">
        <v>56.54</v>
      </c>
    </row>
    <row r="18191" s="1" customFormat="1" customHeight="1" spans="1:5">
      <c r="A18191" s="1">
        <v>3606534</v>
      </c>
      <c r="B18191" s="1" t="s">
        <v>20344</v>
      </c>
      <c r="C18191" s="1" t="s">
        <v>223</v>
      </c>
      <c r="E18191" s="1">
        <v>57.46</v>
      </c>
    </row>
    <row r="18192" s="1" customFormat="1" customHeight="1" spans="1:5">
      <c r="A18192" s="1">
        <v>3606535</v>
      </c>
      <c r="B18192" s="1" t="s">
        <v>20345</v>
      </c>
      <c r="C18192" s="1" t="s">
        <v>223</v>
      </c>
      <c r="E18192" s="1">
        <v>44.46</v>
      </c>
    </row>
    <row r="18193" s="1" customFormat="1" customHeight="1" spans="1:5">
      <c r="A18193" s="1">
        <v>3606536</v>
      </c>
      <c r="B18193" s="1" t="s">
        <v>20346</v>
      </c>
      <c r="C18193" s="1" t="s">
        <v>223</v>
      </c>
      <c r="E18193" s="1">
        <v>44.83</v>
      </c>
    </row>
    <row r="18194" s="1" customFormat="1" customHeight="1" spans="1:5">
      <c r="A18194" s="1">
        <v>3606537</v>
      </c>
      <c r="B18194" s="1" t="s">
        <v>20347</v>
      </c>
      <c r="C18194" s="1" t="s">
        <v>223</v>
      </c>
      <c r="E18194" s="1">
        <v>45.29</v>
      </c>
    </row>
    <row r="18195" s="1" customFormat="1" customHeight="1" spans="1:5">
      <c r="A18195" s="1">
        <v>3606538</v>
      </c>
      <c r="B18195" s="1" t="s">
        <v>20348</v>
      </c>
      <c r="C18195" s="1" t="s">
        <v>223</v>
      </c>
      <c r="E18195" s="1">
        <v>45.66</v>
      </c>
    </row>
    <row r="18196" s="1" customFormat="1" customHeight="1" spans="1:5">
      <c r="A18196" s="1">
        <v>3606539</v>
      </c>
      <c r="B18196" s="1" t="s">
        <v>20349</v>
      </c>
      <c r="C18196" s="1" t="s">
        <v>223</v>
      </c>
      <c r="E18196" s="1">
        <v>46.12</v>
      </c>
    </row>
    <row r="18197" s="1" customFormat="1" customHeight="1" spans="1:5">
      <c r="A18197" s="1">
        <v>3606540</v>
      </c>
      <c r="B18197" s="1" t="s">
        <v>20350</v>
      </c>
      <c r="C18197" s="1" t="s">
        <v>223</v>
      </c>
      <c r="E18197" s="1">
        <v>49.03</v>
      </c>
    </row>
    <row r="18198" s="1" customFormat="1" customHeight="1" spans="1:5">
      <c r="A18198" s="1">
        <v>3606541</v>
      </c>
      <c r="B18198" s="1" t="s">
        <v>20351</v>
      </c>
      <c r="C18198" s="1" t="s">
        <v>223</v>
      </c>
      <c r="E18198" s="1">
        <v>50.27</v>
      </c>
    </row>
    <row r="18199" s="1" customFormat="1" customHeight="1" spans="1:5">
      <c r="A18199" s="1">
        <v>3606542</v>
      </c>
      <c r="B18199" s="1" t="s">
        <v>20352</v>
      </c>
      <c r="C18199" s="1" t="s">
        <v>223</v>
      </c>
      <c r="E18199" s="1">
        <v>50.82</v>
      </c>
    </row>
    <row r="18200" s="1" customFormat="1" customHeight="1" spans="1:5">
      <c r="A18200" s="1">
        <v>3606543</v>
      </c>
      <c r="B18200" s="1" t="s">
        <v>20353</v>
      </c>
      <c r="C18200" s="1" t="s">
        <v>223</v>
      </c>
      <c r="E18200" s="1">
        <v>43.82</v>
      </c>
    </row>
    <row r="18201" s="1" customFormat="1" customHeight="1" spans="1:5">
      <c r="A18201" s="1">
        <v>3606544</v>
      </c>
      <c r="B18201" s="1" t="s">
        <v>20354</v>
      </c>
      <c r="C18201" s="1" t="s">
        <v>223</v>
      </c>
      <c r="E18201" s="1">
        <v>44.1</v>
      </c>
    </row>
    <row r="18202" s="1" customFormat="1" customHeight="1" spans="1:5">
      <c r="A18202" s="1">
        <v>3606545</v>
      </c>
      <c r="B18202" s="1" t="s">
        <v>20355</v>
      </c>
      <c r="C18202" s="1" t="s">
        <v>223</v>
      </c>
      <c r="E18202" s="1">
        <v>44.46</v>
      </c>
    </row>
    <row r="18203" s="1" customFormat="1" customHeight="1" spans="1:5">
      <c r="A18203" s="1">
        <v>3606546</v>
      </c>
      <c r="B18203" s="1" t="s">
        <v>20356</v>
      </c>
      <c r="C18203" s="1" t="s">
        <v>223</v>
      </c>
      <c r="E18203" s="1">
        <v>44.83</v>
      </c>
    </row>
    <row r="18204" s="1" customFormat="1" customHeight="1" spans="1:5">
      <c r="A18204" s="1">
        <v>3606547</v>
      </c>
      <c r="B18204" s="1" t="s">
        <v>20357</v>
      </c>
      <c r="C18204" s="1" t="s">
        <v>223</v>
      </c>
      <c r="E18204" s="1">
        <v>45.11</v>
      </c>
    </row>
    <row r="18205" s="1" customFormat="1" customHeight="1" spans="1:5">
      <c r="A18205" s="1">
        <v>3606548</v>
      </c>
      <c r="B18205" s="1" t="s">
        <v>20358</v>
      </c>
      <c r="C18205" s="1" t="s">
        <v>223</v>
      </c>
      <c r="E18205" s="1">
        <v>45.75</v>
      </c>
    </row>
    <row r="18206" s="1" customFormat="1" customHeight="1" spans="1:5">
      <c r="A18206" s="1">
        <v>3606549</v>
      </c>
      <c r="B18206" s="1" t="s">
        <v>20359</v>
      </c>
      <c r="C18206" s="1" t="s">
        <v>223</v>
      </c>
      <c r="E18206" s="1">
        <v>48.89</v>
      </c>
    </row>
    <row r="18207" s="1" customFormat="1" customHeight="1" spans="1:5">
      <c r="A18207" s="1">
        <v>3606550</v>
      </c>
      <c r="B18207" s="1" t="s">
        <v>20360</v>
      </c>
      <c r="C18207" s="1" t="s">
        <v>223</v>
      </c>
      <c r="E18207" s="1">
        <v>49.44</v>
      </c>
    </row>
    <row r="18208" s="1" customFormat="1" customHeight="1" spans="1:5">
      <c r="A18208" s="1">
        <v>3606500</v>
      </c>
      <c r="B18208" s="1" t="s">
        <v>20361</v>
      </c>
      <c r="C18208" s="1" t="s">
        <v>223</v>
      </c>
      <c r="E18208" s="1">
        <v>45.9</v>
      </c>
    </row>
    <row r="18209" s="1" customFormat="1" customHeight="1" spans="1:5">
      <c r="A18209" s="1">
        <v>3606501</v>
      </c>
      <c r="B18209" s="1" t="s">
        <v>20362</v>
      </c>
      <c r="C18209" s="1" t="s">
        <v>223</v>
      </c>
      <c r="E18209" s="1">
        <v>46.59</v>
      </c>
    </row>
    <row r="18210" s="1" customFormat="1" customHeight="1" spans="1:5">
      <c r="A18210" s="1">
        <v>3606502</v>
      </c>
      <c r="B18210" s="1" t="s">
        <v>20363</v>
      </c>
      <c r="C18210" s="1" t="s">
        <v>223</v>
      </c>
      <c r="E18210" s="1">
        <v>47.14</v>
      </c>
    </row>
    <row r="18211" s="1" customFormat="1" customHeight="1" spans="1:5">
      <c r="A18211" s="1">
        <v>3606503</v>
      </c>
      <c r="B18211" s="1" t="s">
        <v>20364</v>
      </c>
      <c r="C18211" s="1" t="s">
        <v>223</v>
      </c>
      <c r="E18211" s="1">
        <v>47.83</v>
      </c>
    </row>
    <row r="18212" s="1" customFormat="1" customHeight="1" spans="1:5">
      <c r="A18212" s="1">
        <v>3606504</v>
      </c>
      <c r="B18212" s="1" t="s">
        <v>20365</v>
      </c>
      <c r="C18212" s="1" t="s">
        <v>223</v>
      </c>
      <c r="E18212" s="1">
        <v>48.52</v>
      </c>
    </row>
    <row r="18213" s="1" customFormat="1" customHeight="1" spans="1:5">
      <c r="A18213" s="1">
        <v>3606505</v>
      </c>
      <c r="B18213" s="1" t="s">
        <v>20366</v>
      </c>
      <c r="C18213" s="1" t="s">
        <v>223</v>
      </c>
      <c r="E18213" s="1">
        <v>49.62</v>
      </c>
    </row>
    <row r="18214" s="1" customFormat="1" customHeight="1" spans="1:5">
      <c r="A18214" s="1">
        <v>3606506</v>
      </c>
      <c r="B18214" s="1" t="s">
        <v>20367</v>
      </c>
      <c r="C18214" s="1" t="s">
        <v>223</v>
      </c>
      <c r="E18214" s="1">
        <v>53.59</v>
      </c>
    </row>
    <row r="18215" s="1" customFormat="1" customHeight="1" spans="1:5">
      <c r="A18215" s="1">
        <v>3606507</v>
      </c>
      <c r="B18215" s="1" t="s">
        <v>20368</v>
      </c>
      <c r="C18215" s="1" t="s">
        <v>223</v>
      </c>
      <c r="E18215" s="1">
        <v>54.69</v>
      </c>
    </row>
    <row r="18216" s="1" customFormat="1" customHeight="1" spans="1:5">
      <c r="A18216" s="1">
        <v>3606509</v>
      </c>
      <c r="B18216" s="1" t="s">
        <v>20369</v>
      </c>
      <c r="C18216" s="1" t="s">
        <v>223</v>
      </c>
      <c r="E18216" s="1">
        <v>41.61</v>
      </c>
    </row>
    <row r="18217" s="1" customFormat="1" customHeight="1" spans="1:5">
      <c r="A18217" s="1">
        <v>3606510</v>
      </c>
      <c r="B18217" s="1" t="s">
        <v>20370</v>
      </c>
      <c r="C18217" s="1" t="s">
        <v>223</v>
      </c>
      <c r="E18217" s="1">
        <v>42.06</v>
      </c>
    </row>
    <row r="18218" s="1" customFormat="1" customHeight="1" spans="1:5">
      <c r="A18218" s="1">
        <v>3606511</v>
      </c>
      <c r="B18218" s="1" t="s">
        <v>20371</v>
      </c>
      <c r="C18218" s="1" t="s">
        <v>223</v>
      </c>
      <c r="E18218" s="1">
        <v>42.43</v>
      </c>
    </row>
    <row r="18219" s="1" customFormat="1" customHeight="1" spans="1:5">
      <c r="A18219" s="1">
        <v>3606512</v>
      </c>
      <c r="B18219" s="1" t="s">
        <v>20372</v>
      </c>
      <c r="C18219" s="1" t="s">
        <v>223</v>
      </c>
      <c r="E18219" s="1">
        <v>42.8</v>
      </c>
    </row>
    <row r="18220" s="1" customFormat="1" customHeight="1" spans="1:5">
      <c r="A18220" s="1">
        <v>3606513</v>
      </c>
      <c r="B18220" s="1" t="s">
        <v>20373</v>
      </c>
      <c r="C18220" s="1" t="s">
        <v>223</v>
      </c>
      <c r="E18220" s="1">
        <v>45.48</v>
      </c>
    </row>
    <row r="18221" s="1" customFormat="1" customHeight="1" spans="1:5">
      <c r="A18221" s="1">
        <v>3606514</v>
      </c>
      <c r="B18221" s="1" t="s">
        <v>20374</v>
      </c>
      <c r="C18221" s="1" t="s">
        <v>223</v>
      </c>
      <c r="E18221" s="1">
        <v>46.31</v>
      </c>
    </row>
    <row r="18222" s="1" customFormat="1" customHeight="1" spans="1:5">
      <c r="A18222" s="1">
        <v>3606515</v>
      </c>
      <c r="B18222" s="1" t="s">
        <v>20375</v>
      </c>
      <c r="C18222" s="1" t="s">
        <v>223</v>
      </c>
      <c r="E18222" s="1">
        <v>47.41</v>
      </c>
    </row>
    <row r="18223" s="1" customFormat="1" customHeight="1" spans="1:5">
      <c r="A18223" s="1">
        <v>3606516</v>
      </c>
      <c r="B18223" s="1" t="s">
        <v>20376</v>
      </c>
      <c r="C18223" s="1" t="s">
        <v>223</v>
      </c>
      <c r="E18223" s="1">
        <v>47.96</v>
      </c>
    </row>
    <row r="18224" s="1" customFormat="1" customHeight="1" spans="1:5">
      <c r="A18224" s="1">
        <v>3606518</v>
      </c>
      <c r="B18224" s="1" t="s">
        <v>20377</v>
      </c>
      <c r="C18224" s="1" t="s">
        <v>223</v>
      </c>
      <c r="E18224" s="1">
        <v>40.96</v>
      </c>
    </row>
    <row r="18225" s="1" customFormat="1" customHeight="1" spans="1:5">
      <c r="A18225" s="1">
        <v>3606519</v>
      </c>
      <c r="B18225" s="1" t="s">
        <v>20378</v>
      </c>
      <c r="C18225" s="1" t="s">
        <v>223</v>
      </c>
      <c r="E18225" s="1">
        <v>41.33</v>
      </c>
    </row>
    <row r="18226" s="1" customFormat="1" customHeight="1" spans="1:5">
      <c r="A18226" s="1">
        <v>3606520</v>
      </c>
      <c r="B18226" s="1" t="s">
        <v>20379</v>
      </c>
      <c r="C18226" s="1" t="s">
        <v>223</v>
      </c>
      <c r="E18226" s="1">
        <v>41.61</v>
      </c>
    </row>
    <row r="18227" s="1" customFormat="1" customHeight="1" spans="1:5">
      <c r="A18227" s="1">
        <v>3606521</v>
      </c>
      <c r="B18227" s="1" t="s">
        <v>20380</v>
      </c>
      <c r="C18227" s="1" t="s">
        <v>223</v>
      </c>
      <c r="E18227" s="1">
        <v>41.97</v>
      </c>
    </row>
    <row r="18228" s="1" customFormat="1" customHeight="1" spans="1:5">
      <c r="A18228" s="1">
        <v>3606522</v>
      </c>
      <c r="B18228" s="1" t="s">
        <v>20381</v>
      </c>
      <c r="C18228" s="1" t="s">
        <v>223</v>
      </c>
      <c r="E18228" s="1">
        <v>42.25</v>
      </c>
    </row>
    <row r="18229" s="1" customFormat="1" customHeight="1" spans="1:5">
      <c r="A18229" s="1">
        <v>3606523</v>
      </c>
      <c r="B18229" s="1" t="s">
        <v>20382</v>
      </c>
      <c r="C18229" s="1" t="s">
        <v>223</v>
      </c>
      <c r="E18229" s="1">
        <v>42.89</v>
      </c>
    </row>
    <row r="18230" s="1" customFormat="1" customHeight="1" spans="1:5">
      <c r="A18230" s="1">
        <v>3606524</v>
      </c>
      <c r="B18230" s="1" t="s">
        <v>20383</v>
      </c>
      <c r="C18230" s="1" t="s">
        <v>223</v>
      </c>
      <c r="E18230" s="1">
        <v>46.17</v>
      </c>
    </row>
    <row r="18231" s="1" customFormat="1" customHeight="1" spans="1:5">
      <c r="A18231" s="1">
        <v>3606525</v>
      </c>
      <c r="B18231" s="1" t="s">
        <v>20384</v>
      </c>
      <c r="C18231" s="1" t="s">
        <v>223</v>
      </c>
      <c r="E18231" s="1">
        <v>46.59</v>
      </c>
    </row>
    <row r="18232" s="1" customFormat="1" customHeight="1" spans="1:5">
      <c r="A18232" s="1">
        <v>3606577</v>
      </c>
      <c r="B18232" s="1" t="s">
        <v>20385</v>
      </c>
      <c r="C18232" s="1" t="s">
        <v>223</v>
      </c>
      <c r="E18232" s="1">
        <v>10.78</v>
      </c>
    </row>
    <row r="18233" s="1" customFormat="1" customHeight="1" spans="1:5">
      <c r="A18233" s="1">
        <v>3606576</v>
      </c>
      <c r="B18233" s="1" t="s">
        <v>20386</v>
      </c>
      <c r="C18233" s="1" t="s">
        <v>223</v>
      </c>
      <c r="E18233" s="1">
        <v>4.41</v>
      </c>
    </row>
    <row r="18234" s="1" customFormat="1" customHeight="1" spans="1:5">
      <c r="A18234" s="1">
        <v>3606561</v>
      </c>
      <c r="B18234" s="1" t="s">
        <v>20387</v>
      </c>
      <c r="C18234" s="1" t="s">
        <v>215</v>
      </c>
      <c r="E18234" s="1">
        <v>2017.78</v>
      </c>
    </row>
    <row r="18235" s="1" customFormat="1" customHeight="1" spans="1:5">
      <c r="A18235" s="1">
        <v>3606556</v>
      </c>
      <c r="B18235" s="1" t="s">
        <v>20388</v>
      </c>
      <c r="C18235" s="1" t="s">
        <v>215</v>
      </c>
      <c r="E18235" s="1">
        <v>1511.32</v>
      </c>
    </row>
    <row r="18236" s="1" customFormat="1" customHeight="1" spans="1:5">
      <c r="A18236" s="1">
        <v>3606562</v>
      </c>
      <c r="B18236" s="1" t="s">
        <v>20389</v>
      </c>
      <c r="C18236" s="1" t="s">
        <v>215</v>
      </c>
      <c r="E18236" s="1">
        <v>2206.31</v>
      </c>
    </row>
    <row r="18237" s="1" customFormat="1" customHeight="1" spans="1:5">
      <c r="A18237" s="1">
        <v>3606557</v>
      </c>
      <c r="B18237" s="1" t="s">
        <v>20390</v>
      </c>
      <c r="C18237" s="1" t="s">
        <v>215</v>
      </c>
      <c r="E18237" s="1">
        <v>1649.21</v>
      </c>
    </row>
    <row r="18238" s="1" customFormat="1" customHeight="1" spans="1:5">
      <c r="A18238" s="1">
        <v>3606563</v>
      </c>
      <c r="B18238" s="1" t="s">
        <v>20391</v>
      </c>
      <c r="C18238" s="1" t="s">
        <v>215</v>
      </c>
      <c r="E18238" s="1">
        <v>2403.05</v>
      </c>
    </row>
    <row r="18239" s="1" customFormat="1" customHeight="1" spans="1:5">
      <c r="A18239" s="1">
        <v>3606558</v>
      </c>
      <c r="B18239" s="1" t="s">
        <v>20392</v>
      </c>
      <c r="C18239" s="1" t="s">
        <v>215</v>
      </c>
      <c r="E18239" s="1">
        <v>1795.3</v>
      </c>
    </row>
    <row r="18240" s="1" customFormat="1" customHeight="1" spans="1:5">
      <c r="A18240" s="1">
        <v>3606559</v>
      </c>
      <c r="B18240" s="1" t="s">
        <v>20393</v>
      </c>
      <c r="C18240" s="1" t="s">
        <v>215</v>
      </c>
      <c r="E18240" s="1">
        <v>1615.51</v>
      </c>
    </row>
    <row r="18241" s="1" customFormat="1" customHeight="1" spans="1:5">
      <c r="A18241" s="1">
        <v>3606554</v>
      </c>
      <c r="B18241" s="1" t="s">
        <v>20394</v>
      </c>
      <c r="C18241" s="1" t="s">
        <v>215</v>
      </c>
      <c r="E18241" s="1">
        <v>1210.34</v>
      </c>
    </row>
    <row r="18242" s="1" customFormat="1" customHeight="1" spans="1:5">
      <c r="A18242" s="1">
        <v>3606560</v>
      </c>
      <c r="B18242" s="1" t="s">
        <v>20395</v>
      </c>
      <c r="C18242" s="1" t="s">
        <v>215</v>
      </c>
      <c r="E18242" s="1">
        <v>1804.9</v>
      </c>
    </row>
    <row r="18243" s="1" customFormat="1" customHeight="1" spans="1:5">
      <c r="A18243" s="1">
        <v>3606555</v>
      </c>
      <c r="B18243" s="1" t="s">
        <v>20396</v>
      </c>
      <c r="C18243" s="1" t="s">
        <v>215</v>
      </c>
      <c r="E18243" s="1">
        <v>1349.08</v>
      </c>
    </row>
    <row r="18244" s="1" customFormat="1" customHeight="1" spans="1:5">
      <c r="A18244" s="1">
        <v>3606571</v>
      </c>
      <c r="B18244" s="1" t="s">
        <v>20397</v>
      </c>
      <c r="C18244" s="1" t="s">
        <v>215</v>
      </c>
      <c r="E18244" s="1">
        <v>1988.35</v>
      </c>
    </row>
    <row r="18245" s="1" customFormat="1" customHeight="1" spans="1:5">
      <c r="A18245" s="1">
        <v>3606566</v>
      </c>
      <c r="B18245" s="1" t="s">
        <v>20398</v>
      </c>
      <c r="C18245" s="1" t="s">
        <v>215</v>
      </c>
      <c r="E18245" s="1">
        <v>1481.89</v>
      </c>
    </row>
    <row r="18246" s="1" customFormat="1" customHeight="1" spans="1:5">
      <c r="A18246" s="1">
        <v>3606572</v>
      </c>
      <c r="B18246" s="1" t="s">
        <v>20399</v>
      </c>
      <c r="C18246" s="1" t="s">
        <v>215</v>
      </c>
      <c r="E18246" s="1">
        <v>2179.63</v>
      </c>
    </row>
    <row r="18247" s="1" customFormat="1" customHeight="1" spans="1:5">
      <c r="A18247" s="1">
        <v>3606567</v>
      </c>
      <c r="B18247" s="1" t="s">
        <v>20400</v>
      </c>
      <c r="C18247" s="1" t="s">
        <v>215</v>
      </c>
      <c r="E18247" s="1">
        <v>1622.53</v>
      </c>
    </row>
    <row r="18248" s="1" customFormat="1" customHeight="1" spans="1:5">
      <c r="A18248" s="1">
        <v>3606573</v>
      </c>
      <c r="B18248" s="1" t="s">
        <v>20401</v>
      </c>
      <c r="C18248" s="1" t="s">
        <v>215</v>
      </c>
      <c r="E18248" s="1">
        <v>2370.48</v>
      </c>
    </row>
    <row r="18249" s="1" customFormat="1" customHeight="1" spans="1:5">
      <c r="A18249" s="1">
        <v>3606568</v>
      </c>
      <c r="B18249" s="1" t="s">
        <v>20402</v>
      </c>
      <c r="C18249" s="1" t="s">
        <v>215</v>
      </c>
      <c r="E18249" s="1">
        <v>1762.73</v>
      </c>
    </row>
    <row r="18250" s="1" customFormat="1" customHeight="1" spans="1:5">
      <c r="A18250" s="1">
        <v>3606569</v>
      </c>
      <c r="B18250" s="1" t="s">
        <v>20403</v>
      </c>
      <c r="C18250" s="1" t="s">
        <v>215</v>
      </c>
      <c r="E18250" s="1">
        <v>1604.25</v>
      </c>
    </row>
    <row r="18251" s="1" customFormat="1" customHeight="1" spans="1:5">
      <c r="A18251" s="1">
        <v>3606564</v>
      </c>
      <c r="B18251" s="1" t="s">
        <v>20404</v>
      </c>
      <c r="C18251" s="1" t="s">
        <v>215</v>
      </c>
      <c r="E18251" s="1">
        <v>1199.08</v>
      </c>
    </row>
    <row r="18252" s="1" customFormat="1" customHeight="1" spans="1:5">
      <c r="A18252" s="1">
        <v>3606570</v>
      </c>
      <c r="B18252" s="1" t="s">
        <v>20405</v>
      </c>
      <c r="C18252" s="1" t="s">
        <v>215</v>
      </c>
      <c r="E18252" s="1">
        <v>1796.58</v>
      </c>
    </row>
    <row r="18253" s="1" customFormat="1" customHeight="1" spans="1:5">
      <c r="A18253" s="1">
        <v>3606565</v>
      </c>
      <c r="B18253" s="1" t="s">
        <v>20406</v>
      </c>
      <c r="C18253" s="1" t="s">
        <v>215</v>
      </c>
      <c r="E18253" s="1">
        <v>1340.77</v>
      </c>
    </row>
    <row r="18254" s="1" customFormat="1" customHeight="1" spans="1:5">
      <c r="A18254" s="1">
        <v>3606578</v>
      </c>
      <c r="B18254" s="1" t="s">
        <v>20407</v>
      </c>
      <c r="C18254" s="1" t="s">
        <v>215</v>
      </c>
      <c r="E18254" s="1">
        <v>108.99</v>
      </c>
    </row>
    <row r="18255" s="1" customFormat="1" customHeight="1" spans="1:5">
      <c r="A18255" s="1">
        <v>3606575</v>
      </c>
      <c r="B18255" s="1" t="s">
        <v>20408</v>
      </c>
      <c r="C18255" s="1" t="s">
        <v>223</v>
      </c>
      <c r="E18255" s="1">
        <v>1.69</v>
      </c>
    </row>
    <row r="18256" s="1" customFormat="1" customHeight="1" spans="1:5">
      <c r="A18256" s="1">
        <v>3606574</v>
      </c>
      <c r="B18256" s="1" t="s">
        <v>20409</v>
      </c>
      <c r="C18256" s="1" t="s">
        <v>223</v>
      </c>
      <c r="E18256" s="1">
        <v>0.85</v>
      </c>
    </row>
    <row r="18257" s="1" customFormat="1" customHeight="1" spans="1:5">
      <c r="A18257" s="1">
        <v>3713603</v>
      </c>
      <c r="B18257" s="1" t="s">
        <v>20410</v>
      </c>
      <c r="C18257" s="1" t="s">
        <v>232</v>
      </c>
      <c r="E18257" s="1">
        <v>1014.46</v>
      </c>
    </row>
    <row r="18258" s="1" customFormat="1" customHeight="1" spans="1:5">
      <c r="A18258" s="1">
        <v>3713601</v>
      </c>
      <c r="B18258" s="1" t="s">
        <v>20411</v>
      </c>
      <c r="C18258" s="1" t="s">
        <v>232</v>
      </c>
      <c r="E18258" s="1">
        <v>819.32</v>
      </c>
    </row>
    <row r="18259" s="1" customFormat="1" customHeight="1" spans="1:5">
      <c r="A18259" s="1">
        <v>3713607</v>
      </c>
      <c r="B18259" s="1" t="s">
        <v>20412</v>
      </c>
      <c r="C18259" s="1" t="s">
        <v>232</v>
      </c>
      <c r="E18259" s="1">
        <v>765.2</v>
      </c>
    </row>
    <row r="18260" s="1" customFormat="1" customHeight="1" spans="1:5">
      <c r="A18260" s="1">
        <v>3713605</v>
      </c>
      <c r="B18260" s="1" t="s">
        <v>20413</v>
      </c>
      <c r="C18260" s="1" t="s">
        <v>232</v>
      </c>
      <c r="E18260" s="1">
        <v>547.75</v>
      </c>
    </row>
    <row r="18261" s="1" customFormat="1" customHeight="1" spans="1:5">
      <c r="A18261" s="1">
        <v>3719530</v>
      </c>
      <c r="B18261" s="1" t="s">
        <v>20414</v>
      </c>
      <c r="C18261" s="1" t="s">
        <v>232</v>
      </c>
      <c r="E18261" s="1">
        <v>301.73</v>
      </c>
    </row>
    <row r="18262" s="1" customFormat="1" customHeight="1" spans="1:5">
      <c r="A18262" s="1">
        <v>3713828</v>
      </c>
      <c r="B18262" s="1" t="s">
        <v>20415</v>
      </c>
      <c r="C18262" s="1" t="s">
        <v>232</v>
      </c>
      <c r="E18262" s="1">
        <v>225.29</v>
      </c>
    </row>
    <row r="18263" s="1" customFormat="1" customHeight="1" spans="1:5">
      <c r="A18263" s="1">
        <v>3713875</v>
      </c>
      <c r="B18263" s="1" t="s">
        <v>20416</v>
      </c>
      <c r="C18263" s="1" t="s">
        <v>232</v>
      </c>
      <c r="E18263" s="1">
        <v>65.05</v>
      </c>
    </row>
    <row r="18264" s="1" customFormat="1" customHeight="1" spans="1:5">
      <c r="A18264" s="1">
        <v>3713619</v>
      </c>
      <c r="B18264" s="1" t="s">
        <v>20417</v>
      </c>
      <c r="C18264" s="1" t="s">
        <v>232</v>
      </c>
      <c r="E18264" s="1">
        <v>65.47</v>
      </c>
    </row>
    <row r="18265" s="1" customFormat="1" customHeight="1" spans="1:5">
      <c r="A18265" s="1">
        <v>3713876</v>
      </c>
      <c r="B18265" s="1" t="s">
        <v>20418</v>
      </c>
      <c r="C18265" s="1" t="s">
        <v>232</v>
      </c>
      <c r="E18265" s="1">
        <v>84.02</v>
      </c>
    </row>
    <row r="18266" s="1" customFormat="1" customHeight="1" spans="1:5">
      <c r="A18266" s="1">
        <v>3713827</v>
      </c>
      <c r="B18266" s="1" t="s">
        <v>20419</v>
      </c>
      <c r="C18266" s="1" t="s">
        <v>232</v>
      </c>
      <c r="E18266" s="1">
        <v>82.64</v>
      </c>
    </row>
    <row r="18267" s="1" customFormat="1" customHeight="1" spans="1:5">
      <c r="A18267" s="1">
        <v>3713904</v>
      </c>
      <c r="B18267" s="1" t="s">
        <v>20420</v>
      </c>
      <c r="C18267" s="1" t="s">
        <v>232</v>
      </c>
      <c r="E18267" s="1">
        <v>261</v>
      </c>
    </row>
    <row r="18268" s="1" customFormat="1" customHeight="1" spans="1:5">
      <c r="A18268" s="1">
        <v>3719529</v>
      </c>
      <c r="B18268" s="1" t="s">
        <v>20421</v>
      </c>
      <c r="C18268" s="1" t="s">
        <v>232</v>
      </c>
      <c r="E18268" s="1">
        <v>190.52</v>
      </c>
    </row>
    <row r="18269" s="1" customFormat="1" customHeight="1" spans="1:5">
      <c r="A18269" s="1">
        <v>3713878</v>
      </c>
      <c r="B18269" s="1" t="s">
        <v>20422</v>
      </c>
      <c r="C18269" s="1" t="s">
        <v>232</v>
      </c>
      <c r="E18269" s="1">
        <v>64.67</v>
      </c>
    </row>
    <row r="18270" s="1" customFormat="1" customHeight="1" spans="1:5">
      <c r="A18270" s="1">
        <v>3713617</v>
      </c>
      <c r="B18270" s="1" t="s">
        <v>20423</v>
      </c>
      <c r="C18270" s="1" t="s">
        <v>232</v>
      </c>
      <c r="E18270" s="1">
        <v>64.88</v>
      </c>
    </row>
    <row r="18271" s="1" customFormat="1" customHeight="1" spans="1:5">
      <c r="A18271" s="1">
        <v>3713879</v>
      </c>
      <c r="B18271" s="1" t="s">
        <v>20424</v>
      </c>
      <c r="C18271" s="1" t="s">
        <v>232</v>
      </c>
      <c r="E18271" s="1">
        <v>75.68</v>
      </c>
    </row>
    <row r="18272" s="1" customFormat="1" customHeight="1" spans="1:5">
      <c r="A18272" s="1">
        <v>3713826</v>
      </c>
      <c r="B18272" s="1" t="s">
        <v>20425</v>
      </c>
      <c r="C18272" s="1" t="s">
        <v>232</v>
      </c>
      <c r="E18272" s="1">
        <v>72.33</v>
      </c>
    </row>
    <row r="18273" s="1" customFormat="1" customHeight="1" spans="1:5">
      <c r="A18273" s="1">
        <v>3713610</v>
      </c>
      <c r="B18273" s="1" t="s">
        <v>20426</v>
      </c>
      <c r="C18273" s="1" t="s">
        <v>232</v>
      </c>
      <c r="E18273" s="1">
        <v>32.42</v>
      </c>
    </row>
    <row r="18274" s="1" customFormat="1" customHeight="1" spans="1:5">
      <c r="A18274" s="1">
        <v>3713609</v>
      </c>
      <c r="B18274" s="1" t="s">
        <v>20427</v>
      </c>
      <c r="C18274" s="1" t="s">
        <v>232</v>
      </c>
      <c r="E18274" s="1">
        <v>31.1</v>
      </c>
    </row>
    <row r="18275" s="1" customFormat="1" customHeight="1" spans="1:5">
      <c r="A18275" s="1">
        <v>3713612</v>
      </c>
      <c r="B18275" s="1" t="s">
        <v>20428</v>
      </c>
      <c r="C18275" s="1" t="s">
        <v>232</v>
      </c>
      <c r="E18275" s="1">
        <v>26.7</v>
      </c>
    </row>
    <row r="18276" s="1" customFormat="1" customHeight="1" spans="1:5">
      <c r="A18276" s="1">
        <v>3713611</v>
      </c>
      <c r="B18276" s="1" t="s">
        <v>20429</v>
      </c>
      <c r="C18276" s="1" t="s">
        <v>232</v>
      </c>
      <c r="E18276" s="1">
        <v>26.13</v>
      </c>
    </row>
    <row r="18277" s="1" customFormat="1" customHeight="1" spans="1:5">
      <c r="A18277" s="1">
        <v>3713608</v>
      </c>
      <c r="B18277" s="1" t="s">
        <v>20430</v>
      </c>
      <c r="C18277" s="1" t="s">
        <v>232</v>
      </c>
      <c r="E18277" s="1">
        <v>22.1</v>
      </c>
    </row>
    <row r="18278" s="1" customFormat="1" customHeight="1" spans="1:5">
      <c r="A18278" s="1">
        <v>3713613</v>
      </c>
      <c r="B18278" s="1" t="s">
        <v>20431</v>
      </c>
      <c r="C18278" s="1" t="s">
        <v>232</v>
      </c>
      <c r="E18278" s="1">
        <v>20.19</v>
      </c>
    </row>
    <row r="18279" s="1" customFormat="1" customHeight="1" spans="1:5">
      <c r="A18279" s="1">
        <v>3713822</v>
      </c>
      <c r="B18279" s="1" t="s">
        <v>20432</v>
      </c>
      <c r="C18279" s="1" t="s">
        <v>232</v>
      </c>
      <c r="E18279" s="1">
        <v>295.29</v>
      </c>
    </row>
    <row r="18280" s="1" customFormat="1" customHeight="1" spans="1:5">
      <c r="A18280" s="1">
        <v>3713824</v>
      </c>
      <c r="B18280" s="1" t="s">
        <v>20433</v>
      </c>
      <c r="C18280" s="1" t="s">
        <v>232</v>
      </c>
      <c r="E18280" s="1">
        <v>218.85</v>
      </c>
    </row>
    <row r="18281" s="1" customFormat="1" customHeight="1" spans="1:5">
      <c r="A18281" s="1">
        <v>3713825</v>
      </c>
      <c r="B18281" s="1" t="s">
        <v>20434</v>
      </c>
      <c r="C18281" s="1" t="s">
        <v>232</v>
      </c>
      <c r="E18281" s="1">
        <v>254.56</v>
      </c>
    </row>
    <row r="18282" s="1" customFormat="1" customHeight="1" spans="1:5">
      <c r="A18282" s="1">
        <v>3713823</v>
      </c>
      <c r="B18282" s="1" t="s">
        <v>20435</v>
      </c>
      <c r="C18282" s="1" t="s">
        <v>232</v>
      </c>
      <c r="E18282" s="1">
        <v>184.08</v>
      </c>
    </row>
    <row r="18283" s="1" customFormat="1" customHeight="1" spans="1:5">
      <c r="A18283" s="1">
        <v>3713602</v>
      </c>
      <c r="B18283" s="1" t="s">
        <v>20436</v>
      </c>
      <c r="C18283" s="1" t="s">
        <v>232</v>
      </c>
      <c r="E18283" s="1">
        <v>939.65</v>
      </c>
    </row>
    <row r="18284" s="1" customFormat="1" customHeight="1" spans="1:5">
      <c r="A18284" s="1">
        <v>3713600</v>
      </c>
      <c r="B18284" s="1" t="s">
        <v>20437</v>
      </c>
      <c r="C18284" s="1" t="s">
        <v>232</v>
      </c>
      <c r="E18284" s="1">
        <v>757.39</v>
      </c>
    </row>
    <row r="18285" s="1" customFormat="1" customHeight="1" spans="1:5">
      <c r="A18285" s="1">
        <v>3713606</v>
      </c>
      <c r="B18285" s="1" t="s">
        <v>20438</v>
      </c>
      <c r="C18285" s="1" t="s">
        <v>232</v>
      </c>
      <c r="E18285" s="1">
        <v>690.38</v>
      </c>
    </row>
    <row r="18286" s="1" customFormat="1" customHeight="1" spans="1:5">
      <c r="A18286" s="1">
        <v>3713604</v>
      </c>
      <c r="B18286" s="1" t="s">
        <v>20439</v>
      </c>
      <c r="C18286" s="1" t="s">
        <v>232</v>
      </c>
      <c r="E18286" s="1">
        <v>496.5</v>
      </c>
    </row>
    <row r="18287" s="1" customFormat="1" customHeight="1" spans="1:5">
      <c r="A18287" s="1">
        <v>3716129</v>
      </c>
      <c r="B18287" s="1" t="s">
        <v>20440</v>
      </c>
      <c r="C18287" s="1" t="s">
        <v>215</v>
      </c>
      <c r="E18287" s="1">
        <v>47.72</v>
      </c>
    </row>
    <row r="18288" s="1" customFormat="1" customHeight="1" spans="1:5">
      <c r="A18288" s="1">
        <v>3716128</v>
      </c>
      <c r="B18288" s="1" t="s">
        <v>20441</v>
      </c>
      <c r="C18288" s="1" t="s">
        <v>215</v>
      </c>
      <c r="E18288" s="1">
        <v>42.11</v>
      </c>
    </row>
    <row r="18289" s="1" customFormat="1" customHeight="1" spans="1:5">
      <c r="A18289" s="1">
        <v>3716133</v>
      </c>
      <c r="B18289" s="1" t="s">
        <v>20442</v>
      </c>
      <c r="C18289" s="1" t="s">
        <v>215</v>
      </c>
      <c r="E18289" s="1">
        <v>28.35</v>
      </c>
    </row>
    <row r="18290" s="1" customFormat="1" customHeight="1" spans="1:5">
      <c r="A18290" s="1">
        <v>3716132</v>
      </c>
      <c r="B18290" s="1" t="s">
        <v>20443</v>
      </c>
      <c r="C18290" s="1" t="s">
        <v>215</v>
      </c>
      <c r="E18290" s="1">
        <v>25.92</v>
      </c>
    </row>
    <row r="18291" s="1" customFormat="1" customHeight="1" spans="1:5">
      <c r="A18291" s="1">
        <v>3716131</v>
      </c>
      <c r="B18291" s="1" t="s">
        <v>20444</v>
      </c>
      <c r="C18291" s="1" t="s">
        <v>215</v>
      </c>
      <c r="E18291" s="1">
        <v>31.19</v>
      </c>
    </row>
    <row r="18292" s="1" customFormat="1" customHeight="1" spans="1:5">
      <c r="A18292" s="1">
        <v>3716130</v>
      </c>
      <c r="B18292" s="1" t="s">
        <v>20445</v>
      </c>
      <c r="C18292" s="1" t="s">
        <v>215</v>
      </c>
      <c r="E18292" s="1">
        <v>28.31</v>
      </c>
    </row>
    <row r="18293" s="1" customFormat="1" customHeight="1" spans="1:5">
      <c r="A18293" s="1">
        <v>3716135</v>
      </c>
      <c r="B18293" s="1" t="s">
        <v>20446</v>
      </c>
      <c r="C18293" s="1" t="s">
        <v>215</v>
      </c>
      <c r="E18293" s="1">
        <v>19.69</v>
      </c>
    </row>
    <row r="18294" s="1" customFormat="1" customHeight="1" spans="1:5">
      <c r="A18294" s="1">
        <v>3716134</v>
      </c>
      <c r="B18294" s="1" t="s">
        <v>20447</v>
      </c>
      <c r="C18294" s="1" t="s">
        <v>215</v>
      </c>
      <c r="E18294" s="1">
        <v>18.44</v>
      </c>
    </row>
    <row r="18295" s="1" customFormat="1" customHeight="1" spans="1:5">
      <c r="A18295" s="1">
        <v>3713698</v>
      </c>
      <c r="B18295" s="1" t="s">
        <v>20448</v>
      </c>
      <c r="C18295" s="1" t="s">
        <v>215</v>
      </c>
      <c r="E18295" s="1">
        <v>369131.7</v>
      </c>
    </row>
    <row r="18296" s="1" customFormat="1" customHeight="1" spans="1:5">
      <c r="A18296" s="1">
        <v>3713699</v>
      </c>
      <c r="B18296" s="1" t="s">
        <v>20449</v>
      </c>
      <c r="C18296" s="1" t="s">
        <v>215</v>
      </c>
      <c r="E18296" s="1">
        <v>374318.9</v>
      </c>
    </row>
    <row r="18297" s="1" customFormat="1" customHeight="1" spans="1:5">
      <c r="A18297" s="1">
        <v>3713700</v>
      </c>
      <c r="B18297" s="1" t="s">
        <v>20450</v>
      </c>
      <c r="C18297" s="1" t="s">
        <v>215</v>
      </c>
      <c r="E18297" s="1">
        <v>382428.63</v>
      </c>
    </row>
    <row r="18298" s="1" customFormat="1" customHeight="1" spans="1:5">
      <c r="A18298" s="1">
        <v>3713701</v>
      </c>
      <c r="B18298" s="1" t="s">
        <v>20451</v>
      </c>
      <c r="C18298" s="1" t="s">
        <v>215</v>
      </c>
      <c r="E18298" s="1">
        <v>395025.17</v>
      </c>
    </row>
    <row r="18299" s="1" customFormat="1" customHeight="1" spans="1:5">
      <c r="A18299" s="1">
        <v>3713702</v>
      </c>
      <c r="B18299" s="1" t="s">
        <v>20452</v>
      </c>
      <c r="C18299" s="1" t="s">
        <v>215</v>
      </c>
      <c r="E18299" s="1">
        <v>403395.96</v>
      </c>
    </row>
    <row r="18300" s="1" customFormat="1" customHeight="1" spans="1:5">
      <c r="A18300" s="1">
        <v>3713693</v>
      </c>
      <c r="B18300" s="1" t="s">
        <v>20453</v>
      </c>
      <c r="C18300" s="1" t="s">
        <v>215</v>
      </c>
      <c r="E18300" s="1">
        <v>319875.01</v>
      </c>
    </row>
    <row r="18301" s="1" customFormat="1" customHeight="1" spans="1:5">
      <c r="A18301" s="1">
        <v>3713694</v>
      </c>
      <c r="B18301" s="1" t="s">
        <v>20454</v>
      </c>
      <c r="C18301" s="1" t="s">
        <v>215</v>
      </c>
      <c r="E18301" s="1">
        <v>333828.42</v>
      </c>
    </row>
    <row r="18302" s="1" customFormat="1" customHeight="1" spans="1:5">
      <c r="A18302" s="1">
        <v>3713695</v>
      </c>
      <c r="B18302" s="1" t="s">
        <v>20455</v>
      </c>
      <c r="C18302" s="1" t="s">
        <v>215</v>
      </c>
      <c r="E18302" s="1">
        <v>351418.35</v>
      </c>
    </row>
    <row r="18303" s="1" customFormat="1" customHeight="1" spans="1:5">
      <c r="A18303" s="1">
        <v>3713696</v>
      </c>
      <c r="B18303" s="1" t="s">
        <v>20456</v>
      </c>
      <c r="C18303" s="1" t="s">
        <v>215</v>
      </c>
      <c r="E18303" s="1">
        <v>364988.63</v>
      </c>
    </row>
    <row r="18304" s="1" customFormat="1" customHeight="1" spans="1:5">
      <c r="A18304" s="1">
        <v>3713697</v>
      </c>
      <c r="B18304" s="1" t="s">
        <v>20457</v>
      </c>
      <c r="C18304" s="1" t="s">
        <v>215</v>
      </c>
      <c r="E18304" s="1">
        <v>342106.91</v>
      </c>
    </row>
    <row r="18305" s="1" customFormat="1" customHeight="1" spans="1:5">
      <c r="A18305" s="1">
        <v>3713692</v>
      </c>
      <c r="B18305" s="1" t="s">
        <v>20458</v>
      </c>
      <c r="C18305" s="1" t="s">
        <v>215</v>
      </c>
      <c r="E18305" s="1">
        <v>280615.85</v>
      </c>
    </row>
    <row r="18306" s="1" customFormat="1" customHeight="1" spans="1:5">
      <c r="A18306" s="1">
        <v>3713691</v>
      </c>
      <c r="B18306" s="1" t="s">
        <v>20459</v>
      </c>
      <c r="C18306" s="1" t="s">
        <v>215</v>
      </c>
      <c r="E18306" s="1">
        <v>236640.7</v>
      </c>
    </row>
    <row r="18307" s="1" customFormat="1" customHeight="1" spans="1:5">
      <c r="A18307" s="1">
        <v>3713873</v>
      </c>
      <c r="B18307" s="1" t="s">
        <v>20460</v>
      </c>
      <c r="C18307" s="1" t="s">
        <v>215</v>
      </c>
      <c r="E18307" s="1">
        <v>6809.67</v>
      </c>
    </row>
    <row r="18308" s="1" customFormat="1" customHeight="1" spans="1:5">
      <c r="A18308" s="1">
        <v>3713705</v>
      </c>
      <c r="B18308" s="1" t="s">
        <v>20461</v>
      </c>
      <c r="C18308" s="1" t="s">
        <v>232</v>
      </c>
      <c r="E18308" s="1">
        <v>22.46</v>
      </c>
    </row>
    <row r="18309" s="1" customFormat="1" customHeight="1" spans="1:5">
      <c r="A18309" s="1">
        <v>3713902</v>
      </c>
      <c r="B18309" s="1" t="s">
        <v>20462</v>
      </c>
      <c r="C18309" s="1" t="s">
        <v>215</v>
      </c>
      <c r="E18309" s="1">
        <v>46187.95</v>
      </c>
    </row>
    <row r="18310" s="1" customFormat="1" customHeight="1" spans="1:5">
      <c r="A18310" s="1">
        <v>3713903</v>
      </c>
      <c r="B18310" s="1" t="s">
        <v>20463</v>
      </c>
      <c r="C18310" s="1" t="s">
        <v>215</v>
      </c>
      <c r="E18310" s="1">
        <v>62543.87</v>
      </c>
    </row>
    <row r="18311" s="1" customFormat="1" customHeight="1" spans="1:5">
      <c r="A18311" s="1">
        <v>3713689</v>
      </c>
      <c r="B18311" s="1" t="s">
        <v>20464</v>
      </c>
      <c r="C18311" s="1" t="s">
        <v>215</v>
      </c>
      <c r="E18311" s="1">
        <v>426.17</v>
      </c>
    </row>
    <row r="18312" s="1" customFormat="1" customHeight="1" spans="1:5">
      <c r="A18312" s="1">
        <v>3713690</v>
      </c>
      <c r="B18312" s="1" t="s">
        <v>20465</v>
      </c>
      <c r="C18312" s="1" t="s">
        <v>215</v>
      </c>
      <c r="E18312" s="1">
        <v>566.37</v>
      </c>
    </row>
    <row r="18313" s="1" customFormat="1" customHeight="1" spans="1:5">
      <c r="A18313" s="1">
        <v>3713897</v>
      </c>
      <c r="B18313" s="1" t="s">
        <v>20466</v>
      </c>
      <c r="C18313" s="1" t="s">
        <v>232</v>
      </c>
      <c r="E18313" s="1">
        <v>278.78</v>
      </c>
    </row>
    <row r="18314" s="1" customFormat="1" customHeight="1" spans="1:5">
      <c r="A18314" s="1">
        <v>3713893</v>
      </c>
      <c r="B18314" s="1" t="s">
        <v>20467</v>
      </c>
      <c r="C18314" s="1" t="s">
        <v>232</v>
      </c>
      <c r="E18314" s="1">
        <v>282.51</v>
      </c>
    </row>
    <row r="18315" s="1" customFormat="1" customHeight="1" spans="1:5">
      <c r="A18315" s="1">
        <v>3713898</v>
      </c>
      <c r="B18315" s="1" t="s">
        <v>20468</v>
      </c>
      <c r="C18315" s="1" t="s">
        <v>232</v>
      </c>
      <c r="E18315" s="1">
        <v>293.08</v>
      </c>
    </row>
    <row r="18316" s="1" customFormat="1" customHeight="1" spans="1:5">
      <c r="A18316" s="1">
        <v>3713894</v>
      </c>
      <c r="B18316" s="1" t="s">
        <v>20469</v>
      </c>
      <c r="C18316" s="1" t="s">
        <v>232</v>
      </c>
      <c r="E18316" s="1">
        <v>294.54</v>
      </c>
    </row>
    <row r="18317" s="1" customFormat="1" customHeight="1" spans="1:5">
      <c r="A18317" s="1">
        <v>3713895</v>
      </c>
      <c r="B18317" s="1" t="s">
        <v>20470</v>
      </c>
      <c r="C18317" s="1" t="s">
        <v>232</v>
      </c>
      <c r="E18317" s="1">
        <v>259.55</v>
      </c>
    </row>
    <row r="18318" s="1" customFormat="1" customHeight="1" spans="1:5">
      <c r="A18318" s="1">
        <v>3713891</v>
      </c>
      <c r="B18318" s="1" t="s">
        <v>20471</v>
      </c>
      <c r="C18318" s="1" t="s">
        <v>232</v>
      </c>
      <c r="E18318" s="1">
        <v>258.4</v>
      </c>
    </row>
    <row r="18319" s="1" customFormat="1" customHeight="1" spans="1:5">
      <c r="A18319" s="1">
        <v>3713896</v>
      </c>
      <c r="B18319" s="1" t="s">
        <v>20472</v>
      </c>
      <c r="C18319" s="1" t="s">
        <v>232</v>
      </c>
      <c r="E18319" s="1">
        <v>268.06</v>
      </c>
    </row>
    <row r="18320" s="1" customFormat="1" customHeight="1" spans="1:5">
      <c r="A18320" s="1">
        <v>3713892</v>
      </c>
      <c r="B18320" s="1" t="s">
        <v>20473</v>
      </c>
      <c r="C18320" s="1" t="s">
        <v>232</v>
      </c>
      <c r="E18320" s="1">
        <v>263.4</v>
      </c>
    </row>
    <row r="18321" s="1" customFormat="1" customHeight="1" spans="1:5">
      <c r="A18321" s="1">
        <v>3806412</v>
      </c>
      <c r="B18321" s="1" t="s">
        <v>20474</v>
      </c>
      <c r="C18321" s="1" t="s">
        <v>215</v>
      </c>
      <c r="E18321" s="1">
        <v>60.33</v>
      </c>
    </row>
    <row r="18322" s="1" customFormat="1" customHeight="1" spans="1:5">
      <c r="A18322" s="1">
        <v>3806413</v>
      </c>
      <c r="B18322" s="1" t="s">
        <v>20475</v>
      </c>
      <c r="C18322" s="1" t="s">
        <v>228</v>
      </c>
      <c r="E18322" s="1">
        <v>21.27</v>
      </c>
    </row>
    <row r="18323" s="1" customFormat="1" customHeight="1" spans="1:5">
      <c r="A18323" s="1">
        <v>3807863</v>
      </c>
      <c r="B18323" s="1" t="s">
        <v>20476</v>
      </c>
      <c r="C18323" s="1" t="s">
        <v>215</v>
      </c>
      <c r="E18323" s="1">
        <v>12.19</v>
      </c>
    </row>
    <row r="18324" s="1" customFormat="1" customHeight="1" spans="1:5">
      <c r="A18324" s="1">
        <v>3807864</v>
      </c>
      <c r="B18324" s="1" t="s">
        <v>20477</v>
      </c>
      <c r="C18324" s="1" t="s">
        <v>215</v>
      </c>
      <c r="E18324" s="1">
        <v>18.51</v>
      </c>
    </row>
    <row r="18325" s="1" customFormat="1" customHeight="1" spans="1:5">
      <c r="A18325" s="1">
        <v>3807865</v>
      </c>
      <c r="B18325" s="1" t="s">
        <v>20478</v>
      </c>
      <c r="C18325" s="1" t="s">
        <v>215</v>
      </c>
      <c r="E18325" s="1">
        <v>28.04</v>
      </c>
    </row>
    <row r="18326" s="1" customFormat="1" customHeight="1" spans="1:5">
      <c r="A18326" s="1">
        <v>3807861</v>
      </c>
      <c r="B18326" s="1" t="s">
        <v>20479</v>
      </c>
      <c r="C18326" s="1" t="s">
        <v>215</v>
      </c>
      <c r="E18326" s="1">
        <v>3.39</v>
      </c>
    </row>
    <row r="18327" s="1" customFormat="1" customHeight="1" spans="1:5">
      <c r="A18327" s="1">
        <v>3807862</v>
      </c>
      <c r="B18327" s="1" t="s">
        <v>20480</v>
      </c>
      <c r="C18327" s="1" t="s">
        <v>215</v>
      </c>
      <c r="E18327" s="1">
        <v>4.45</v>
      </c>
    </row>
    <row r="18328" s="1" customFormat="1" customHeight="1" spans="1:5">
      <c r="A18328" s="1">
        <v>3807752</v>
      </c>
      <c r="B18328" s="1" t="s">
        <v>20481</v>
      </c>
      <c r="C18328" s="1" t="s">
        <v>232</v>
      </c>
      <c r="E18328" s="1">
        <v>8.35</v>
      </c>
    </row>
    <row r="18329" s="1" customFormat="1" customHeight="1" spans="1:5">
      <c r="A18329" s="1">
        <v>3807753</v>
      </c>
      <c r="B18329" s="1" t="s">
        <v>20482</v>
      </c>
      <c r="C18329" s="1" t="s">
        <v>232</v>
      </c>
      <c r="E18329" s="1">
        <v>12.01</v>
      </c>
    </row>
    <row r="18330" s="1" customFormat="1" customHeight="1" spans="1:5">
      <c r="A18330" s="1">
        <v>3807750</v>
      </c>
      <c r="B18330" s="1" t="s">
        <v>20483</v>
      </c>
      <c r="C18330" s="1" t="s">
        <v>232</v>
      </c>
      <c r="E18330" s="1">
        <v>4.9</v>
      </c>
    </row>
    <row r="18331" s="1" customFormat="1" customHeight="1" spans="1:5">
      <c r="A18331" s="1">
        <v>3807751</v>
      </c>
      <c r="B18331" s="1" t="s">
        <v>20484</v>
      </c>
      <c r="C18331" s="1" t="s">
        <v>232</v>
      </c>
      <c r="E18331" s="1">
        <v>6.41</v>
      </c>
    </row>
    <row r="18332" s="1" customFormat="1" customHeight="1" spans="1:5">
      <c r="A18332" s="1">
        <v>3806415</v>
      </c>
      <c r="B18332" s="1" t="s">
        <v>405</v>
      </c>
      <c r="C18332" s="1" t="s">
        <v>223</v>
      </c>
      <c r="E18332" s="1">
        <v>618.29</v>
      </c>
    </row>
    <row r="18333" s="1" customFormat="1" customHeight="1" spans="1:5">
      <c r="A18333" s="1">
        <v>3806416</v>
      </c>
      <c r="B18333" s="1" t="s">
        <v>20485</v>
      </c>
      <c r="C18333" s="1" t="s">
        <v>215</v>
      </c>
      <c r="E18333" s="1">
        <v>71.21</v>
      </c>
    </row>
    <row r="18334" s="1" customFormat="1" customHeight="1" spans="1:5">
      <c r="A18334" s="1">
        <v>3806419</v>
      </c>
      <c r="B18334" s="1" t="s">
        <v>20486</v>
      </c>
      <c r="C18334" s="1" t="s">
        <v>215</v>
      </c>
      <c r="E18334" s="1">
        <v>96.63</v>
      </c>
    </row>
    <row r="18335" s="1" customFormat="1" customHeight="1" spans="1:5">
      <c r="A18335" s="1">
        <v>3806417</v>
      </c>
      <c r="B18335" s="1" t="s">
        <v>20487</v>
      </c>
      <c r="C18335" s="1" t="s">
        <v>215</v>
      </c>
      <c r="E18335" s="1">
        <v>79.97</v>
      </c>
    </row>
    <row r="18336" s="1" customFormat="1" customHeight="1" spans="1:5">
      <c r="A18336" s="1">
        <v>3806418</v>
      </c>
      <c r="B18336" s="1" t="s">
        <v>20488</v>
      </c>
      <c r="C18336" s="1" t="s">
        <v>215</v>
      </c>
      <c r="E18336" s="1">
        <v>95.33</v>
      </c>
    </row>
    <row r="18337" s="1" customFormat="1" customHeight="1" spans="1:5">
      <c r="A18337" s="1">
        <v>3808207</v>
      </c>
      <c r="B18337" s="1" t="s">
        <v>20489</v>
      </c>
      <c r="C18337" s="1" t="s">
        <v>232</v>
      </c>
      <c r="E18337" s="1">
        <v>178.31</v>
      </c>
    </row>
    <row r="18338" s="1" customFormat="1" customHeight="1" spans="1:5">
      <c r="A18338" s="1">
        <v>3806400</v>
      </c>
      <c r="B18338" s="1" t="s">
        <v>20490</v>
      </c>
      <c r="C18338" s="1" t="s">
        <v>215</v>
      </c>
      <c r="E18338" s="1">
        <v>168112.26</v>
      </c>
    </row>
    <row r="18339" s="1" customFormat="1" customHeight="1" spans="1:5">
      <c r="A18339" s="1">
        <v>3806399</v>
      </c>
      <c r="B18339" s="1" t="s">
        <v>20491</v>
      </c>
      <c r="C18339" s="1" t="s">
        <v>215</v>
      </c>
      <c r="E18339" s="1">
        <v>239038.87</v>
      </c>
    </row>
    <row r="18340" s="1" customFormat="1" customHeight="1" spans="1:5">
      <c r="A18340" s="1">
        <v>3806387</v>
      </c>
      <c r="B18340" s="1" t="s">
        <v>20492</v>
      </c>
      <c r="C18340" s="1" t="s">
        <v>215</v>
      </c>
      <c r="E18340" s="1">
        <v>299057.4</v>
      </c>
    </row>
    <row r="18341" s="1" customFormat="1" customHeight="1" spans="1:5">
      <c r="A18341" s="1">
        <v>3806397</v>
      </c>
      <c r="B18341" s="1" t="s">
        <v>20493</v>
      </c>
      <c r="C18341" s="1" t="s">
        <v>215</v>
      </c>
      <c r="E18341" s="1">
        <v>400921.75</v>
      </c>
    </row>
    <row r="18342" s="1" customFormat="1" customHeight="1" spans="1:5">
      <c r="A18342" s="1">
        <v>3806396</v>
      </c>
      <c r="B18342" s="1" t="s">
        <v>20494</v>
      </c>
      <c r="C18342" s="1" t="s">
        <v>215</v>
      </c>
      <c r="E18342" s="1">
        <v>461783.68</v>
      </c>
    </row>
    <row r="18343" s="1" customFormat="1" customHeight="1" spans="1:5">
      <c r="A18343" s="1">
        <v>3816118</v>
      </c>
      <c r="B18343" s="1" t="s">
        <v>20495</v>
      </c>
      <c r="C18343" s="1" t="s">
        <v>232</v>
      </c>
      <c r="E18343" s="1">
        <v>94.27</v>
      </c>
    </row>
    <row r="18344" s="1" customFormat="1" customHeight="1" spans="1:5">
      <c r="A18344" s="1">
        <v>3816117</v>
      </c>
      <c r="B18344" s="1" t="s">
        <v>20496</v>
      </c>
      <c r="C18344" s="1" t="s">
        <v>232</v>
      </c>
      <c r="E18344" s="1">
        <v>87.68</v>
      </c>
    </row>
    <row r="18345" s="1" customFormat="1" customHeight="1" spans="1:5">
      <c r="A18345" s="1">
        <v>3806386</v>
      </c>
      <c r="B18345" s="1" t="s">
        <v>20497</v>
      </c>
      <c r="C18345" s="1" t="s">
        <v>232</v>
      </c>
      <c r="E18345" s="1">
        <v>715.72</v>
      </c>
    </row>
    <row r="18346" s="1" customFormat="1" customHeight="1" spans="1:5">
      <c r="A18346" s="1">
        <v>3816196</v>
      </c>
      <c r="B18346" s="1" t="s">
        <v>20498</v>
      </c>
      <c r="C18346" s="1" t="s">
        <v>223</v>
      </c>
      <c r="E18346" s="1">
        <v>1000.77</v>
      </c>
    </row>
    <row r="18347" s="1" customFormat="1" customHeight="1" spans="1:5">
      <c r="A18347" s="1">
        <v>3806426</v>
      </c>
      <c r="B18347" s="1" t="s">
        <v>20499</v>
      </c>
      <c r="C18347" s="1" t="s">
        <v>12454</v>
      </c>
      <c r="E18347" s="1">
        <v>58.55</v>
      </c>
    </row>
    <row r="18348" s="1" customFormat="1" customHeight="1" spans="1:5">
      <c r="A18348" s="1">
        <v>3806401</v>
      </c>
      <c r="B18348" s="1" t="s">
        <v>20500</v>
      </c>
      <c r="C18348" s="1" t="s">
        <v>215</v>
      </c>
      <c r="E18348" s="1">
        <v>14149.91</v>
      </c>
    </row>
    <row r="18349" s="1" customFormat="1" customHeight="1" spans="1:5">
      <c r="A18349" s="1">
        <v>3806423</v>
      </c>
      <c r="B18349" s="1" t="s">
        <v>20501</v>
      </c>
      <c r="C18349" s="1" t="s">
        <v>215</v>
      </c>
      <c r="E18349" s="1">
        <v>10067.8</v>
      </c>
    </row>
    <row r="18350" s="1" customFormat="1" customHeight="1" spans="1:5">
      <c r="A18350" s="1">
        <v>3806421</v>
      </c>
      <c r="B18350" s="1" t="s">
        <v>20502</v>
      </c>
      <c r="C18350" s="1" t="s">
        <v>215</v>
      </c>
      <c r="E18350" s="1">
        <v>4722.11</v>
      </c>
    </row>
    <row r="18351" s="1" customFormat="1" customHeight="1" spans="1:5">
      <c r="A18351" s="1">
        <v>3806422</v>
      </c>
      <c r="B18351" s="1" t="s">
        <v>20503</v>
      </c>
      <c r="C18351" s="1" t="s">
        <v>215</v>
      </c>
      <c r="E18351" s="1">
        <v>9061.04</v>
      </c>
    </row>
    <row r="18352" s="1" customFormat="1" customHeight="1" spans="1:5">
      <c r="A18352" s="1">
        <v>3806425</v>
      </c>
      <c r="B18352" s="1" t="s">
        <v>20504</v>
      </c>
      <c r="C18352" s="1" t="s">
        <v>215</v>
      </c>
      <c r="E18352" s="1">
        <v>3426.03</v>
      </c>
    </row>
    <row r="18353" s="1" customFormat="1" customHeight="1" spans="1:5">
      <c r="A18353" s="1">
        <v>3806424</v>
      </c>
      <c r="B18353" s="1" t="s">
        <v>20505</v>
      </c>
      <c r="C18353" s="1" t="s">
        <v>215</v>
      </c>
      <c r="E18353" s="1">
        <v>5495.16</v>
      </c>
    </row>
    <row r="18354" s="1" customFormat="1" customHeight="1" spans="1:5">
      <c r="A18354" s="1">
        <v>3806420</v>
      </c>
      <c r="B18354" s="1" t="s">
        <v>20506</v>
      </c>
      <c r="C18354" s="1" t="s">
        <v>215</v>
      </c>
      <c r="E18354" s="1">
        <v>4131.86</v>
      </c>
    </row>
    <row r="18355" s="1" customFormat="1" customHeight="1" spans="1:5">
      <c r="A18355" s="1">
        <v>3806405</v>
      </c>
      <c r="B18355" s="1" t="s">
        <v>20507</v>
      </c>
      <c r="C18355" s="1" t="s">
        <v>215</v>
      </c>
      <c r="E18355" s="1">
        <v>139.01</v>
      </c>
    </row>
    <row r="18356" s="1" customFormat="1" customHeight="1" spans="1:5">
      <c r="A18356" s="1">
        <v>3806404</v>
      </c>
      <c r="B18356" s="1" t="s">
        <v>20508</v>
      </c>
      <c r="C18356" s="1" t="s">
        <v>223</v>
      </c>
      <c r="E18356" s="1">
        <v>118.61</v>
      </c>
    </row>
    <row r="18357" s="1" customFormat="1" customHeight="1" spans="1:5">
      <c r="A18357" s="1">
        <v>3806406</v>
      </c>
      <c r="B18357" s="1" t="s">
        <v>20509</v>
      </c>
      <c r="C18357" s="1" t="s">
        <v>232</v>
      </c>
      <c r="E18357" s="1">
        <v>6.03</v>
      </c>
    </row>
    <row r="18358" s="1" customFormat="1" customHeight="1" spans="1:5">
      <c r="A18358" s="1">
        <v>3806403</v>
      </c>
      <c r="B18358" s="1" t="s">
        <v>20510</v>
      </c>
      <c r="C18358" s="1" t="s">
        <v>228</v>
      </c>
      <c r="E18358" s="1">
        <v>8.33</v>
      </c>
    </row>
    <row r="18359" s="1" customFormat="1" customHeight="1" spans="1:5">
      <c r="A18359" s="1">
        <v>3806402</v>
      </c>
      <c r="B18359" s="1" t="s">
        <v>20511</v>
      </c>
      <c r="C18359" s="1" t="s">
        <v>228</v>
      </c>
      <c r="E18359" s="1">
        <v>2.41</v>
      </c>
    </row>
    <row r="18360" s="1" customFormat="1" customHeight="1" spans="1:5">
      <c r="A18360" s="1">
        <v>3806407</v>
      </c>
      <c r="B18360" s="1" t="s">
        <v>20512</v>
      </c>
      <c r="C18360" s="1" t="s">
        <v>232</v>
      </c>
      <c r="E18360" s="1">
        <v>182.91</v>
      </c>
    </row>
    <row r="18361" s="1" customFormat="1" customHeight="1" spans="1:5">
      <c r="A18361" s="1">
        <v>3808043</v>
      </c>
      <c r="B18361" s="1" t="s">
        <v>20513</v>
      </c>
      <c r="C18361" s="1" t="s">
        <v>228</v>
      </c>
      <c r="E18361" s="1">
        <v>4.16</v>
      </c>
    </row>
    <row r="18362" s="1" customFormat="1" customHeight="1" spans="1:5">
      <c r="A18362" s="1">
        <v>3806431</v>
      </c>
      <c r="B18362" s="1" t="s">
        <v>20514</v>
      </c>
      <c r="C18362" s="1" t="s">
        <v>215</v>
      </c>
      <c r="E18362" s="1">
        <v>6037.38</v>
      </c>
    </row>
    <row r="18363" s="1" customFormat="1" customHeight="1" spans="1:5">
      <c r="A18363" s="1">
        <v>3806432</v>
      </c>
      <c r="B18363" s="1" t="s">
        <v>20515</v>
      </c>
      <c r="C18363" s="1" t="s">
        <v>215</v>
      </c>
      <c r="E18363" s="1">
        <v>3197.09</v>
      </c>
    </row>
    <row r="18364" s="1" customFormat="1" customHeight="1" spans="1:5">
      <c r="A18364" s="1">
        <v>3806429</v>
      </c>
      <c r="B18364" s="1" t="s">
        <v>20516</v>
      </c>
      <c r="C18364" s="1" t="s">
        <v>223</v>
      </c>
      <c r="E18364" s="1">
        <v>17</v>
      </c>
    </row>
    <row r="18365" s="1" customFormat="1" customHeight="1" spans="1:5">
      <c r="A18365" s="1">
        <v>3806430</v>
      </c>
      <c r="B18365" s="1" t="s">
        <v>20517</v>
      </c>
      <c r="C18365" s="1" t="s">
        <v>223</v>
      </c>
      <c r="E18365" s="1">
        <v>10.6</v>
      </c>
    </row>
    <row r="18366" s="1" customFormat="1" customHeight="1" spans="1:5">
      <c r="A18366" s="1">
        <v>3806428</v>
      </c>
      <c r="B18366" s="1" t="s">
        <v>20518</v>
      </c>
      <c r="C18366" s="1" t="s">
        <v>223</v>
      </c>
      <c r="E18366" s="1">
        <v>38.18</v>
      </c>
    </row>
    <row r="18367" s="1" customFormat="1" customHeight="1" spans="1:5">
      <c r="A18367" s="1">
        <v>3816198</v>
      </c>
      <c r="B18367" s="1" t="s">
        <v>20519</v>
      </c>
      <c r="C18367" s="1" t="s">
        <v>223</v>
      </c>
      <c r="E18367" s="1">
        <v>69.92</v>
      </c>
    </row>
    <row r="18368" s="1" customFormat="1" customHeight="1" spans="1:5">
      <c r="A18368" s="1">
        <v>3816197</v>
      </c>
      <c r="B18368" s="1" t="s">
        <v>20520</v>
      </c>
      <c r="C18368" s="1" t="s">
        <v>223</v>
      </c>
      <c r="E18368" s="1">
        <v>65.64</v>
      </c>
    </row>
    <row r="18369" s="1" customFormat="1" customHeight="1" spans="1:5">
      <c r="A18369" s="1">
        <v>3806410</v>
      </c>
      <c r="B18369" s="1" t="s">
        <v>20521</v>
      </c>
      <c r="C18369" s="1" t="s">
        <v>228</v>
      </c>
      <c r="E18369" s="1">
        <v>62.4</v>
      </c>
    </row>
    <row r="18370" s="1" customFormat="1" customHeight="1" spans="1:5">
      <c r="A18370" s="1">
        <v>3806411</v>
      </c>
      <c r="B18370" s="1" t="s">
        <v>20522</v>
      </c>
      <c r="C18370" s="1" t="s">
        <v>6151</v>
      </c>
      <c r="E18370" s="1">
        <v>626.68</v>
      </c>
    </row>
    <row r="18371" s="1" customFormat="1" customHeight="1" spans="1:5">
      <c r="A18371" s="1">
        <v>3815644</v>
      </c>
      <c r="B18371" s="1" t="s">
        <v>20523</v>
      </c>
      <c r="C18371" s="1" t="s">
        <v>215</v>
      </c>
      <c r="E18371" s="1">
        <v>111.33</v>
      </c>
    </row>
    <row r="18372" s="1" customFormat="1" customHeight="1" spans="1:5">
      <c r="A18372" s="1">
        <v>3815643</v>
      </c>
      <c r="B18372" s="1" t="s">
        <v>20524</v>
      </c>
      <c r="C18372" s="1" t="s">
        <v>215</v>
      </c>
      <c r="E18372" s="1">
        <v>91.81</v>
      </c>
    </row>
    <row r="18373" s="1" customFormat="1" customHeight="1" spans="1:5">
      <c r="A18373" s="1">
        <v>3815706</v>
      </c>
      <c r="B18373" s="1" t="s">
        <v>20525</v>
      </c>
      <c r="C18373" s="1" t="s">
        <v>232</v>
      </c>
      <c r="E18373" s="1">
        <v>126.44</v>
      </c>
    </row>
    <row r="18374" s="1" customFormat="1" customHeight="1" spans="1:5">
      <c r="A18374" s="1">
        <v>3815597</v>
      </c>
      <c r="B18374" s="1" t="s">
        <v>20526</v>
      </c>
      <c r="C18374" s="1" t="s">
        <v>232</v>
      </c>
      <c r="E18374" s="1">
        <v>119.85</v>
      </c>
    </row>
    <row r="18375" s="1" customFormat="1" customHeight="1" spans="1:5">
      <c r="A18375" s="1">
        <v>3815600</v>
      </c>
      <c r="B18375" s="1" t="s">
        <v>20527</v>
      </c>
      <c r="C18375" s="1" t="s">
        <v>228</v>
      </c>
      <c r="E18375" s="1">
        <v>62.48</v>
      </c>
    </row>
    <row r="18376" s="1" customFormat="1" customHeight="1" spans="1:5">
      <c r="A18376" s="1">
        <v>3815601</v>
      </c>
      <c r="B18376" s="1" t="s">
        <v>20528</v>
      </c>
      <c r="C18376" s="1" t="s">
        <v>228</v>
      </c>
      <c r="E18376" s="1">
        <v>57.92</v>
      </c>
    </row>
    <row r="18377" s="1" customFormat="1" customHeight="1" spans="1:5">
      <c r="A18377" s="1">
        <v>3815599</v>
      </c>
      <c r="B18377" s="1" t="s">
        <v>20529</v>
      </c>
      <c r="C18377" s="1" t="s">
        <v>228</v>
      </c>
      <c r="E18377" s="1">
        <v>28.56</v>
      </c>
    </row>
    <row r="18378" s="1" customFormat="1" customHeight="1" spans="1:5">
      <c r="A18378" s="1">
        <v>3806414</v>
      </c>
      <c r="B18378" s="1" t="s">
        <v>20530</v>
      </c>
      <c r="C18378" s="1" t="s">
        <v>223</v>
      </c>
      <c r="E18378" s="1">
        <v>531.67</v>
      </c>
    </row>
    <row r="18379" s="1" customFormat="1" customHeight="1" spans="1:5">
      <c r="A18379" s="1">
        <v>3806409</v>
      </c>
      <c r="B18379" s="1" t="s">
        <v>20531</v>
      </c>
      <c r="C18379" s="1" t="s">
        <v>232</v>
      </c>
      <c r="E18379" s="1">
        <v>59.31</v>
      </c>
    </row>
    <row r="18380" s="1" customFormat="1" customHeight="1" spans="1:5">
      <c r="A18380" s="1">
        <v>3815602</v>
      </c>
      <c r="B18380" s="1" t="s">
        <v>20532</v>
      </c>
      <c r="C18380" s="1" t="s">
        <v>232</v>
      </c>
      <c r="E18380" s="1">
        <v>30.25</v>
      </c>
    </row>
    <row r="18381" s="1" customFormat="1" customHeight="1" spans="1:5">
      <c r="A18381" s="1">
        <v>4011444</v>
      </c>
      <c r="B18381" s="1" t="s">
        <v>20533</v>
      </c>
      <c r="C18381" s="1" t="s">
        <v>12454</v>
      </c>
      <c r="E18381" s="1">
        <v>179.69</v>
      </c>
    </row>
    <row r="18382" s="1" customFormat="1" customHeight="1" spans="1:5">
      <c r="A18382" s="1">
        <v>4011443</v>
      </c>
      <c r="B18382" s="1" t="s">
        <v>20534</v>
      </c>
      <c r="C18382" s="1" t="s">
        <v>12454</v>
      </c>
      <c r="E18382" s="1">
        <v>113.36</v>
      </c>
    </row>
    <row r="18383" s="1" customFormat="1" customHeight="1" spans="1:5">
      <c r="A18383" s="1">
        <v>4011446</v>
      </c>
      <c r="B18383" s="1" t="s">
        <v>20535</v>
      </c>
      <c r="C18383" s="1" t="s">
        <v>12454</v>
      </c>
      <c r="E18383" s="1">
        <v>169.76</v>
      </c>
    </row>
    <row r="18384" s="1" customFormat="1" customHeight="1" spans="1:5">
      <c r="A18384" s="1">
        <v>4011445</v>
      </c>
      <c r="B18384" s="1" t="s">
        <v>20536</v>
      </c>
      <c r="C18384" s="1" t="s">
        <v>12454</v>
      </c>
      <c r="E18384" s="1">
        <v>101.98</v>
      </c>
    </row>
    <row r="18385" s="1" customFormat="1" customHeight="1" spans="1:5">
      <c r="A18385" s="1">
        <v>4011448</v>
      </c>
      <c r="B18385" s="1" t="s">
        <v>20537</v>
      </c>
      <c r="C18385" s="1" t="s">
        <v>12454</v>
      </c>
      <c r="E18385" s="1">
        <v>172.39</v>
      </c>
    </row>
    <row r="18386" s="1" customFormat="1" customHeight="1" spans="1:5">
      <c r="A18386" s="1">
        <v>4011447</v>
      </c>
      <c r="B18386" s="1" t="s">
        <v>20538</v>
      </c>
      <c r="C18386" s="1" t="s">
        <v>12454</v>
      </c>
      <c r="E18386" s="1">
        <v>102.69</v>
      </c>
    </row>
    <row r="18387" s="1" customFormat="1" customHeight="1" spans="1:5">
      <c r="A18387" s="1">
        <v>4011450</v>
      </c>
      <c r="B18387" s="1" t="s">
        <v>20539</v>
      </c>
      <c r="C18387" s="1" t="s">
        <v>12454</v>
      </c>
      <c r="E18387" s="1">
        <v>177.98</v>
      </c>
    </row>
    <row r="18388" s="1" customFormat="1" customHeight="1" spans="1:5">
      <c r="A18388" s="1">
        <v>4011449</v>
      </c>
      <c r="B18388" s="1" t="s">
        <v>20540</v>
      </c>
      <c r="C18388" s="1" t="s">
        <v>12454</v>
      </c>
      <c r="E18388" s="1">
        <v>109.53</v>
      </c>
    </row>
    <row r="18389" s="1" customFormat="1" customHeight="1" spans="1:5">
      <c r="A18389" s="1">
        <v>4011452</v>
      </c>
      <c r="B18389" s="1" t="s">
        <v>20541</v>
      </c>
      <c r="C18389" s="1" t="s">
        <v>12454</v>
      </c>
      <c r="E18389" s="1">
        <v>181.61</v>
      </c>
    </row>
    <row r="18390" s="1" customFormat="1" customHeight="1" spans="1:5">
      <c r="A18390" s="1">
        <v>4011451</v>
      </c>
      <c r="B18390" s="1" t="s">
        <v>20542</v>
      </c>
      <c r="C18390" s="1" t="s">
        <v>12454</v>
      </c>
      <c r="E18390" s="1">
        <v>114.05</v>
      </c>
    </row>
    <row r="18391" s="1" customFormat="1" customHeight="1" spans="1:5">
      <c r="A18391" s="1">
        <v>4011219</v>
      </c>
      <c r="B18391" s="1" t="s">
        <v>20543</v>
      </c>
      <c r="C18391" s="1" t="s">
        <v>223</v>
      </c>
      <c r="E18391" s="1">
        <v>11.39</v>
      </c>
    </row>
    <row r="18392" s="1" customFormat="1" customHeight="1" spans="1:5">
      <c r="A18392" s="1">
        <v>4011291</v>
      </c>
      <c r="B18392" s="1" t="s">
        <v>20544</v>
      </c>
      <c r="C18392" s="1" t="s">
        <v>223</v>
      </c>
      <c r="E18392" s="1">
        <v>59.68</v>
      </c>
    </row>
    <row r="18393" s="1" customFormat="1" customHeight="1" spans="1:5">
      <c r="A18393" s="1">
        <v>4011287</v>
      </c>
      <c r="B18393" s="1" t="s">
        <v>20545</v>
      </c>
      <c r="C18393" s="1" t="s">
        <v>223</v>
      </c>
      <c r="E18393" s="1">
        <v>52.72</v>
      </c>
    </row>
    <row r="18394" s="1" customFormat="1" customHeight="1" spans="1:5">
      <c r="A18394" s="1">
        <v>4011305</v>
      </c>
      <c r="B18394" s="1" t="s">
        <v>20546</v>
      </c>
      <c r="C18394" s="1" t="s">
        <v>223</v>
      </c>
      <c r="E18394" s="1">
        <v>85.5</v>
      </c>
    </row>
    <row r="18395" s="1" customFormat="1" customHeight="1" spans="1:5">
      <c r="A18395" s="1">
        <v>4011313</v>
      </c>
      <c r="B18395" s="1" t="s">
        <v>20547</v>
      </c>
      <c r="C18395" s="1" t="s">
        <v>223</v>
      </c>
      <c r="E18395" s="1">
        <v>106.68</v>
      </c>
    </row>
    <row r="18396" s="1" customFormat="1" customHeight="1" spans="1:5">
      <c r="A18396" s="1">
        <v>4011297</v>
      </c>
      <c r="B18396" s="1" t="s">
        <v>20548</v>
      </c>
      <c r="C18396" s="1" t="s">
        <v>223</v>
      </c>
      <c r="E18396" s="1">
        <v>105.91</v>
      </c>
    </row>
    <row r="18397" s="1" customFormat="1" customHeight="1" spans="1:5">
      <c r="A18397" s="1">
        <v>4011221</v>
      </c>
      <c r="B18397" s="1" t="s">
        <v>20549</v>
      </c>
      <c r="C18397" s="1" t="s">
        <v>223</v>
      </c>
      <c r="E18397" s="1">
        <v>12.14</v>
      </c>
    </row>
    <row r="18398" s="1" customFormat="1" customHeight="1" spans="1:5">
      <c r="A18398" s="1">
        <v>4011226</v>
      </c>
      <c r="B18398" s="1" t="s">
        <v>20550</v>
      </c>
      <c r="C18398" s="1" t="s">
        <v>223</v>
      </c>
      <c r="E18398" s="1">
        <v>29.07</v>
      </c>
    </row>
    <row r="18399" s="1" customFormat="1" customHeight="1" spans="1:5">
      <c r="A18399" s="1">
        <v>4011240</v>
      </c>
      <c r="B18399" s="1" t="s">
        <v>20551</v>
      </c>
      <c r="C18399" s="1" t="s">
        <v>223</v>
      </c>
      <c r="E18399" s="1">
        <v>113.67</v>
      </c>
    </row>
    <row r="18400" s="1" customFormat="1" customHeight="1" spans="1:5">
      <c r="A18400" s="1">
        <v>4011239</v>
      </c>
      <c r="B18400" s="1" t="s">
        <v>20552</v>
      </c>
      <c r="C18400" s="1" t="s">
        <v>223</v>
      </c>
      <c r="E18400" s="1">
        <v>85.09</v>
      </c>
    </row>
    <row r="18401" s="1" customFormat="1" customHeight="1" spans="1:5">
      <c r="A18401" s="1">
        <v>4011268</v>
      </c>
      <c r="B18401" s="1" t="s">
        <v>20553</v>
      </c>
      <c r="C18401" s="1" t="s">
        <v>223</v>
      </c>
      <c r="E18401" s="1">
        <v>75.36</v>
      </c>
    </row>
    <row r="18402" s="1" customFormat="1" customHeight="1" spans="1:5">
      <c r="A18402" s="1">
        <v>4011267</v>
      </c>
      <c r="B18402" s="1" t="s">
        <v>20554</v>
      </c>
      <c r="C18402" s="1" t="s">
        <v>223</v>
      </c>
      <c r="E18402" s="1">
        <v>45.89</v>
      </c>
    </row>
    <row r="18403" s="1" customFormat="1" customHeight="1" spans="1:5">
      <c r="A18403" s="1">
        <v>4011256</v>
      </c>
      <c r="B18403" s="1" t="s">
        <v>20555</v>
      </c>
      <c r="C18403" s="1" t="s">
        <v>223</v>
      </c>
      <c r="E18403" s="1">
        <v>62.96</v>
      </c>
    </row>
    <row r="18404" s="1" customFormat="1" customHeight="1" spans="1:5">
      <c r="A18404" s="1">
        <v>4011255</v>
      </c>
      <c r="B18404" s="1" t="s">
        <v>20556</v>
      </c>
      <c r="C18404" s="1" t="s">
        <v>223</v>
      </c>
      <c r="E18404" s="1">
        <v>33.5</v>
      </c>
    </row>
    <row r="18405" s="1" customFormat="1" customHeight="1" spans="1:5">
      <c r="A18405" s="1">
        <v>4011276</v>
      </c>
      <c r="B18405" s="1" t="s">
        <v>20557</v>
      </c>
      <c r="C18405" s="1" t="s">
        <v>223</v>
      </c>
      <c r="E18405" s="1">
        <v>189.28</v>
      </c>
    </row>
    <row r="18406" s="1" customFormat="1" customHeight="1" spans="1:5">
      <c r="A18406" s="1">
        <v>4011275</v>
      </c>
      <c r="B18406" s="1" t="s">
        <v>20558</v>
      </c>
      <c r="C18406" s="1" t="s">
        <v>223</v>
      </c>
      <c r="E18406" s="1">
        <v>104.05</v>
      </c>
    </row>
    <row r="18407" s="1" customFormat="1" customHeight="1" spans="1:5">
      <c r="A18407" s="1">
        <v>4011549</v>
      </c>
      <c r="B18407" s="1" t="s">
        <v>20559</v>
      </c>
      <c r="C18407" s="1" t="s">
        <v>223</v>
      </c>
      <c r="E18407" s="1">
        <v>190.87</v>
      </c>
    </row>
    <row r="18408" s="1" customFormat="1" customHeight="1" spans="1:5">
      <c r="A18408" s="1">
        <v>4011548</v>
      </c>
      <c r="B18408" s="1" t="s">
        <v>20560</v>
      </c>
      <c r="C18408" s="1" t="s">
        <v>223</v>
      </c>
      <c r="E18408" s="1">
        <v>105.64</v>
      </c>
    </row>
    <row r="18409" s="1" customFormat="1" customHeight="1" spans="1:5">
      <c r="A18409" s="1">
        <v>4011278</v>
      </c>
      <c r="B18409" s="1" t="s">
        <v>20561</v>
      </c>
      <c r="C18409" s="1" t="s">
        <v>223</v>
      </c>
      <c r="E18409" s="1">
        <v>234.45</v>
      </c>
    </row>
    <row r="18410" s="1" customFormat="1" customHeight="1" spans="1:5">
      <c r="A18410" s="1">
        <v>4011277</v>
      </c>
      <c r="B18410" s="1" t="s">
        <v>20562</v>
      </c>
      <c r="C18410" s="1" t="s">
        <v>223</v>
      </c>
      <c r="E18410" s="1">
        <v>151.13</v>
      </c>
    </row>
    <row r="18411" s="1" customFormat="1" customHeight="1" spans="1:5">
      <c r="A18411" s="1">
        <v>4011561</v>
      </c>
      <c r="B18411" s="1" t="s">
        <v>20563</v>
      </c>
      <c r="C18411" s="1" t="s">
        <v>223</v>
      </c>
      <c r="E18411" s="1">
        <v>236.04</v>
      </c>
    </row>
    <row r="18412" s="1" customFormat="1" customHeight="1" spans="1:5">
      <c r="A18412" s="1">
        <v>4011560</v>
      </c>
      <c r="B18412" s="1" t="s">
        <v>20564</v>
      </c>
      <c r="C18412" s="1" t="s">
        <v>223</v>
      </c>
      <c r="E18412" s="1">
        <v>152.72</v>
      </c>
    </row>
    <row r="18413" s="1" customFormat="1" customHeight="1" spans="1:5">
      <c r="A18413" s="1">
        <v>4011282</v>
      </c>
      <c r="B18413" s="1" t="s">
        <v>20565</v>
      </c>
      <c r="C18413" s="1" t="s">
        <v>223</v>
      </c>
      <c r="E18413" s="1">
        <v>171.59</v>
      </c>
    </row>
    <row r="18414" s="1" customFormat="1" customHeight="1" spans="1:5">
      <c r="A18414" s="1">
        <v>4011281</v>
      </c>
      <c r="B18414" s="1" t="s">
        <v>20566</v>
      </c>
      <c r="C18414" s="1" t="s">
        <v>223</v>
      </c>
      <c r="E18414" s="1">
        <v>90.1</v>
      </c>
    </row>
    <row r="18415" s="1" customFormat="1" customHeight="1" spans="1:5">
      <c r="A18415" s="1">
        <v>4011279</v>
      </c>
      <c r="B18415" s="1" t="s">
        <v>20567</v>
      </c>
      <c r="C18415" s="1" t="s">
        <v>223</v>
      </c>
      <c r="E18415" s="1">
        <v>166.27</v>
      </c>
    </row>
    <row r="18416" s="1" customFormat="1" customHeight="1" spans="1:5">
      <c r="A18416" s="1">
        <v>4011280</v>
      </c>
      <c r="B18416" s="1" t="s">
        <v>20568</v>
      </c>
      <c r="C18416" s="1" t="s">
        <v>223</v>
      </c>
      <c r="E18416" s="1">
        <v>84.78</v>
      </c>
    </row>
    <row r="18417" s="1" customFormat="1" customHeight="1" spans="1:5">
      <c r="A18417" s="1">
        <v>4011327</v>
      </c>
      <c r="B18417" s="1" t="s">
        <v>20569</v>
      </c>
      <c r="C18417" s="1" t="s">
        <v>223</v>
      </c>
      <c r="E18417" s="1">
        <v>35.02</v>
      </c>
    </row>
    <row r="18418" s="1" customFormat="1" customHeight="1" spans="1:5">
      <c r="A18418" s="1">
        <v>4011325</v>
      </c>
      <c r="B18418" s="1" t="s">
        <v>20570</v>
      </c>
      <c r="C18418" s="1" t="s">
        <v>223</v>
      </c>
      <c r="E18418" s="1">
        <v>20.85</v>
      </c>
    </row>
    <row r="18419" s="1" customFormat="1" customHeight="1" spans="1:5">
      <c r="A18419" s="1">
        <v>4011454</v>
      </c>
      <c r="B18419" s="1" t="s">
        <v>20571</v>
      </c>
      <c r="C18419" s="1" t="s">
        <v>12454</v>
      </c>
      <c r="E18419" s="1">
        <v>176.31</v>
      </c>
    </row>
    <row r="18420" s="1" customFormat="1" customHeight="1" spans="1:5">
      <c r="A18420" s="1">
        <v>4011453</v>
      </c>
      <c r="B18420" s="1" t="s">
        <v>20572</v>
      </c>
      <c r="C18420" s="1" t="s">
        <v>12454</v>
      </c>
      <c r="E18420" s="1">
        <v>123.6</v>
      </c>
    </row>
    <row r="18421" s="1" customFormat="1" customHeight="1" spans="1:5">
      <c r="A18421" s="1">
        <v>4011455</v>
      </c>
      <c r="B18421" s="1" t="s">
        <v>20573</v>
      </c>
      <c r="C18421" s="1" t="s">
        <v>12454</v>
      </c>
      <c r="E18421" s="1">
        <v>17.39</v>
      </c>
    </row>
    <row r="18422" s="1" customFormat="1" customHeight="1" spans="1:5">
      <c r="A18422" s="1">
        <v>4011459</v>
      </c>
      <c r="B18422" s="1" t="s">
        <v>20574</v>
      </c>
      <c r="C18422" s="1" t="s">
        <v>12454</v>
      </c>
      <c r="E18422" s="1">
        <v>180.15</v>
      </c>
    </row>
    <row r="18423" s="1" customFormat="1" customHeight="1" spans="1:5">
      <c r="A18423" s="1">
        <v>4011458</v>
      </c>
      <c r="B18423" s="1" t="s">
        <v>20575</v>
      </c>
      <c r="C18423" s="1" t="s">
        <v>12454</v>
      </c>
      <c r="E18423" s="1">
        <v>126.3</v>
      </c>
    </row>
    <row r="18424" s="1" customFormat="1" customHeight="1" spans="1:5">
      <c r="A18424" s="1">
        <v>4011463</v>
      </c>
      <c r="B18424" s="1" t="s">
        <v>20576</v>
      </c>
      <c r="C18424" s="1" t="s">
        <v>12454</v>
      </c>
      <c r="E18424" s="1">
        <v>181.47</v>
      </c>
    </row>
    <row r="18425" s="1" customFormat="1" customHeight="1" spans="1:5">
      <c r="A18425" s="1">
        <v>4011462</v>
      </c>
      <c r="B18425" s="1" t="s">
        <v>20577</v>
      </c>
      <c r="C18425" s="1" t="s">
        <v>12454</v>
      </c>
      <c r="E18425" s="1">
        <v>124.61</v>
      </c>
    </row>
    <row r="18426" s="1" customFormat="1" customHeight="1" spans="1:5">
      <c r="A18426" s="1">
        <v>4011464</v>
      </c>
      <c r="B18426" s="1" t="s">
        <v>20578</v>
      </c>
      <c r="C18426" s="1" t="s">
        <v>12454</v>
      </c>
      <c r="E18426" s="1">
        <v>17.39</v>
      </c>
    </row>
    <row r="18427" s="1" customFormat="1" customHeight="1" spans="1:5">
      <c r="A18427" s="1">
        <v>4011457</v>
      </c>
      <c r="B18427" s="1" t="s">
        <v>20579</v>
      </c>
      <c r="C18427" s="1" t="s">
        <v>12454</v>
      </c>
      <c r="E18427" s="1">
        <v>176.94</v>
      </c>
    </row>
    <row r="18428" s="1" customFormat="1" customHeight="1" spans="1:5">
      <c r="A18428" s="1">
        <v>4011456</v>
      </c>
      <c r="B18428" s="1" t="s">
        <v>20580</v>
      </c>
      <c r="C18428" s="1" t="s">
        <v>12454</v>
      </c>
      <c r="E18428" s="1">
        <v>123.81</v>
      </c>
    </row>
    <row r="18429" s="1" customFormat="1" customHeight="1" spans="1:5">
      <c r="A18429" s="1">
        <v>4011461</v>
      </c>
      <c r="B18429" s="1" t="s">
        <v>20581</v>
      </c>
      <c r="C18429" s="1" t="s">
        <v>12454</v>
      </c>
      <c r="E18429" s="1">
        <v>180.64</v>
      </c>
    </row>
    <row r="18430" s="1" customFormat="1" customHeight="1" spans="1:5">
      <c r="A18430" s="1">
        <v>4011460</v>
      </c>
      <c r="B18430" s="1" t="s">
        <v>20582</v>
      </c>
      <c r="C18430" s="1" t="s">
        <v>12454</v>
      </c>
      <c r="E18430" s="1">
        <v>126.54</v>
      </c>
    </row>
    <row r="18431" s="1" customFormat="1" customHeight="1" spans="1:5">
      <c r="A18431" s="1">
        <v>4011466</v>
      </c>
      <c r="B18431" s="1" t="s">
        <v>20583</v>
      </c>
      <c r="C18431" s="1" t="s">
        <v>12454</v>
      </c>
      <c r="E18431" s="1">
        <v>187.81</v>
      </c>
    </row>
    <row r="18432" s="1" customFormat="1" customHeight="1" spans="1:5">
      <c r="A18432" s="1">
        <v>4011465</v>
      </c>
      <c r="B18432" s="1" t="s">
        <v>20584</v>
      </c>
      <c r="C18432" s="1" t="s">
        <v>12454</v>
      </c>
      <c r="E18432" s="1">
        <v>129.29</v>
      </c>
    </row>
    <row r="18433" s="1" customFormat="1" customHeight="1" spans="1:5">
      <c r="A18433" s="1">
        <v>4011469</v>
      </c>
      <c r="B18433" s="1" t="s">
        <v>20585</v>
      </c>
      <c r="C18433" s="1" t="s">
        <v>12454</v>
      </c>
      <c r="E18433" s="1">
        <v>203.73</v>
      </c>
    </row>
    <row r="18434" s="1" customFormat="1" customHeight="1" spans="1:5">
      <c r="A18434" s="1">
        <v>4011473</v>
      </c>
      <c r="B18434" s="1" t="s">
        <v>20586</v>
      </c>
      <c r="C18434" s="1" t="s">
        <v>12454</v>
      </c>
      <c r="E18434" s="1">
        <v>167.64</v>
      </c>
    </row>
    <row r="18435" s="1" customFormat="1" customHeight="1" spans="1:5">
      <c r="A18435" s="1">
        <v>4011470</v>
      </c>
      <c r="B18435" s="1" t="s">
        <v>20587</v>
      </c>
      <c r="C18435" s="1" t="s">
        <v>12454</v>
      </c>
      <c r="E18435" s="1">
        <v>206.27</v>
      </c>
    </row>
    <row r="18436" s="1" customFormat="1" customHeight="1" spans="1:5">
      <c r="A18436" s="1">
        <v>4011474</v>
      </c>
      <c r="B18436" s="1" t="s">
        <v>20588</v>
      </c>
      <c r="C18436" s="1" t="s">
        <v>12454</v>
      </c>
      <c r="E18436" s="1">
        <v>171.75</v>
      </c>
    </row>
    <row r="18437" s="1" customFormat="1" customHeight="1" spans="1:5">
      <c r="A18437" s="1">
        <v>4011471</v>
      </c>
      <c r="B18437" s="1" t="s">
        <v>20589</v>
      </c>
      <c r="C18437" s="1" t="s">
        <v>12454</v>
      </c>
      <c r="E18437" s="1">
        <v>204.88</v>
      </c>
    </row>
    <row r="18438" s="1" customFormat="1" customHeight="1" spans="1:5">
      <c r="A18438" s="1">
        <v>4011475</v>
      </c>
      <c r="B18438" s="1" t="s">
        <v>20590</v>
      </c>
      <c r="C18438" s="1" t="s">
        <v>12454</v>
      </c>
      <c r="E18438" s="1">
        <v>173.78</v>
      </c>
    </row>
    <row r="18439" s="1" customFormat="1" customHeight="1" spans="1:5">
      <c r="A18439" s="1">
        <v>4011472</v>
      </c>
      <c r="B18439" s="1" t="s">
        <v>20591</v>
      </c>
      <c r="C18439" s="1" t="s">
        <v>12454</v>
      </c>
      <c r="E18439" s="1">
        <v>204.25</v>
      </c>
    </row>
    <row r="18440" s="1" customFormat="1" customHeight="1" spans="1:5">
      <c r="A18440" s="1">
        <v>4011476</v>
      </c>
      <c r="B18440" s="1" t="s">
        <v>20592</v>
      </c>
      <c r="C18440" s="1" t="s">
        <v>12454</v>
      </c>
      <c r="E18440" s="1">
        <v>167.27</v>
      </c>
    </row>
    <row r="18441" s="1" customFormat="1" customHeight="1" spans="1:5">
      <c r="A18441" s="1">
        <v>4011478</v>
      </c>
      <c r="B18441" s="1" t="s">
        <v>20593</v>
      </c>
      <c r="C18441" s="1" t="s">
        <v>12454</v>
      </c>
      <c r="E18441" s="1">
        <v>157.93</v>
      </c>
    </row>
    <row r="18442" s="1" customFormat="1" customHeight="1" spans="1:5">
      <c r="A18442" s="1">
        <v>4011477</v>
      </c>
      <c r="B18442" s="1" t="s">
        <v>20594</v>
      </c>
      <c r="C18442" s="1" t="s">
        <v>12454</v>
      </c>
      <c r="E18442" s="1">
        <v>129.41</v>
      </c>
    </row>
    <row r="18443" s="1" customFormat="1" customHeight="1" spans="1:5">
      <c r="A18443" s="1">
        <v>4011538</v>
      </c>
      <c r="B18443" s="1" t="s">
        <v>20595</v>
      </c>
      <c r="C18443" s="1" t="s">
        <v>228</v>
      </c>
      <c r="E18443" s="1">
        <v>0.15</v>
      </c>
    </row>
    <row r="18444" s="1" customFormat="1" customHeight="1" spans="1:5">
      <c r="A18444" s="1">
        <v>4016096</v>
      </c>
      <c r="B18444" s="1" t="s">
        <v>20596</v>
      </c>
      <c r="C18444" s="1" t="s">
        <v>223</v>
      </c>
      <c r="E18444" s="1">
        <v>1.42</v>
      </c>
    </row>
    <row r="18445" s="1" customFormat="1" customHeight="1" spans="1:5">
      <c r="A18445" s="1">
        <v>4016008</v>
      </c>
      <c r="B18445" s="1" t="s">
        <v>20597</v>
      </c>
      <c r="C18445" s="1" t="s">
        <v>223</v>
      </c>
      <c r="E18445" s="1">
        <v>3.74</v>
      </c>
    </row>
    <row r="18446" s="1" customFormat="1" customHeight="1" spans="1:5">
      <c r="A18446" s="1">
        <v>4016007</v>
      </c>
      <c r="B18446" s="1" t="s">
        <v>20598</v>
      </c>
      <c r="C18446" s="1" t="s">
        <v>223</v>
      </c>
      <c r="E18446" s="1">
        <v>4.44</v>
      </c>
    </row>
    <row r="18447" s="1" customFormat="1" customHeight="1" spans="1:5">
      <c r="A18447" s="1">
        <v>4015612</v>
      </c>
      <c r="B18447" s="1" t="s">
        <v>20599</v>
      </c>
      <c r="C18447" s="1" t="s">
        <v>223</v>
      </c>
      <c r="E18447" s="1">
        <v>11.22</v>
      </c>
    </row>
    <row r="18448" s="1" customFormat="1" customHeight="1" spans="1:5">
      <c r="A18448" s="1">
        <v>4011562</v>
      </c>
      <c r="B18448" s="1" t="s">
        <v>20600</v>
      </c>
      <c r="C18448" s="1" t="s">
        <v>228</v>
      </c>
      <c r="E18448" s="1">
        <v>31.21</v>
      </c>
    </row>
    <row r="18449" s="1" customFormat="1" customHeight="1" spans="1:5">
      <c r="A18449" s="1">
        <v>4011351</v>
      </c>
      <c r="B18449" s="1" t="s">
        <v>20601</v>
      </c>
      <c r="C18449" s="1" t="s">
        <v>228</v>
      </c>
      <c r="E18449" s="1">
        <v>0.35</v>
      </c>
    </row>
    <row r="18450" s="1" customFormat="1" customHeight="1" spans="1:5">
      <c r="A18450" s="1">
        <v>4011352</v>
      </c>
      <c r="B18450" s="1" t="s">
        <v>20602</v>
      </c>
      <c r="C18450" s="1" t="s">
        <v>228</v>
      </c>
      <c r="E18450" s="1">
        <v>0.38</v>
      </c>
    </row>
    <row r="18451" s="1" customFormat="1" customHeight="1" spans="1:5">
      <c r="A18451" s="1">
        <v>4011402</v>
      </c>
      <c r="B18451" s="1" t="s">
        <v>20603</v>
      </c>
      <c r="C18451" s="1" t="s">
        <v>228</v>
      </c>
      <c r="E18451" s="1">
        <v>0.78</v>
      </c>
    </row>
    <row r="18452" s="1" customFormat="1" customHeight="1" spans="1:5">
      <c r="A18452" s="1">
        <v>4011401</v>
      </c>
      <c r="B18452" s="1" t="s">
        <v>20604</v>
      </c>
      <c r="C18452" s="1" t="s">
        <v>228</v>
      </c>
      <c r="E18452" s="1">
        <v>0.55</v>
      </c>
    </row>
    <row r="18453" s="1" customFormat="1" customHeight="1" spans="1:5">
      <c r="A18453" s="1">
        <v>4011404</v>
      </c>
      <c r="B18453" s="1" t="s">
        <v>20605</v>
      </c>
      <c r="C18453" s="1" t="s">
        <v>228</v>
      </c>
      <c r="E18453" s="1">
        <v>0.55</v>
      </c>
    </row>
    <row r="18454" s="1" customFormat="1" customHeight="1" spans="1:5">
      <c r="A18454" s="1">
        <v>4011403</v>
      </c>
      <c r="B18454" s="1" t="s">
        <v>20606</v>
      </c>
      <c r="C18454" s="1" t="s">
        <v>228</v>
      </c>
      <c r="E18454" s="1">
        <v>0.38</v>
      </c>
    </row>
    <row r="18455" s="1" customFormat="1" customHeight="1" spans="1:5">
      <c r="A18455" s="1">
        <v>4011406</v>
      </c>
      <c r="B18455" s="1" t="s">
        <v>20607</v>
      </c>
      <c r="C18455" s="1" t="s">
        <v>228</v>
      </c>
      <c r="E18455" s="1">
        <v>1.01</v>
      </c>
    </row>
    <row r="18456" s="1" customFormat="1" customHeight="1" spans="1:5">
      <c r="A18456" s="1">
        <v>4011405</v>
      </c>
      <c r="B18456" s="1" t="s">
        <v>20608</v>
      </c>
      <c r="C18456" s="1" t="s">
        <v>228</v>
      </c>
      <c r="E18456" s="1">
        <v>0.72</v>
      </c>
    </row>
    <row r="18457" s="1" customFormat="1" customHeight="1" spans="1:5">
      <c r="A18457" s="1">
        <v>4011392</v>
      </c>
      <c r="B18457" s="1" t="s">
        <v>20609</v>
      </c>
      <c r="C18457" s="1" t="s">
        <v>223</v>
      </c>
      <c r="E18457" s="1">
        <v>202.46</v>
      </c>
    </row>
    <row r="18458" s="1" customFormat="1" customHeight="1" spans="1:5">
      <c r="A18458" s="1">
        <v>4011391</v>
      </c>
      <c r="B18458" s="1" t="s">
        <v>20610</v>
      </c>
      <c r="C18458" s="1" t="s">
        <v>223</v>
      </c>
      <c r="E18458" s="1">
        <v>119.12</v>
      </c>
    </row>
    <row r="18459" s="1" customFormat="1" customHeight="1" spans="1:5">
      <c r="A18459" s="1">
        <v>4011394</v>
      </c>
      <c r="B18459" s="1" t="s">
        <v>20611</v>
      </c>
      <c r="C18459" s="1" t="s">
        <v>223</v>
      </c>
      <c r="E18459" s="1">
        <v>203.06</v>
      </c>
    </row>
    <row r="18460" s="1" customFormat="1" customHeight="1" spans="1:5">
      <c r="A18460" s="1">
        <v>4011393</v>
      </c>
      <c r="B18460" s="1" t="s">
        <v>20612</v>
      </c>
      <c r="C18460" s="1" t="s">
        <v>223</v>
      </c>
      <c r="E18460" s="1">
        <v>119.7</v>
      </c>
    </row>
    <row r="18461" s="1" customFormat="1" customHeight="1" spans="1:5">
      <c r="A18461" s="1">
        <v>4011396</v>
      </c>
      <c r="B18461" s="1" t="s">
        <v>20613</v>
      </c>
      <c r="C18461" s="1" t="s">
        <v>223</v>
      </c>
      <c r="E18461" s="1">
        <v>205.43</v>
      </c>
    </row>
    <row r="18462" s="1" customFormat="1" customHeight="1" spans="1:5">
      <c r="A18462" s="1">
        <v>4011395</v>
      </c>
      <c r="B18462" s="1" t="s">
        <v>20614</v>
      </c>
      <c r="C18462" s="1" t="s">
        <v>223</v>
      </c>
      <c r="E18462" s="1">
        <v>120.36</v>
      </c>
    </row>
    <row r="18463" s="1" customFormat="1" customHeight="1" spans="1:5">
      <c r="A18463" s="1">
        <v>4011398</v>
      </c>
      <c r="B18463" s="1" t="s">
        <v>20615</v>
      </c>
      <c r="C18463" s="1" t="s">
        <v>223</v>
      </c>
      <c r="E18463" s="1">
        <v>205.8</v>
      </c>
    </row>
    <row r="18464" s="1" customFormat="1" customHeight="1" spans="1:5">
      <c r="A18464" s="1">
        <v>4011397</v>
      </c>
      <c r="B18464" s="1" t="s">
        <v>20616</v>
      </c>
      <c r="C18464" s="1" t="s">
        <v>223</v>
      </c>
      <c r="E18464" s="1">
        <v>120.63</v>
      </c>
    </row>
    <row r="18465" s="1" customFormat="1" customHeight="1" spans="1:5">
      <c r="A18465" s="1">
        <v>4011400</v>
      </c>
      <c r="B18465" s="1" t="s">
        <v>20617</v>
      </c>
      <c r="C18465" s="1" t="s">
        <v>223</v>
      </c>
      <c r="E18465" s="1">
        <v>216.85</v>
      </c>
    </row>
    <row r="18466" s="1" customFormat="1" customHeight="1" spans="1:5">
      <c r="A18466" s="1">
        <v>4011399</v>
      </c>
      <c r="B18466" s="1" t="s">
        <v>20618</v>
      </c>
      <c r="C18466" s="1" t="s">
        <v>223</v>
      </c>
      <c r="E18466" s="1">
        <v>137.42</v>
      </c>
    </row>
    <row r="18467" s="1" customFormat="1" customHeight="1" spans="1:5">
      <c r="A18467" s="1">
        <v>4011490</v>
      </c>
      <c r="B18467" s="1" t="s">
        <v>20619</v>
      </c>
      <c r="C18467" s="1" t="s">
        <v>228</v>
      </c>
      <c r="E18467" s="1">
        <v>5.67</v>
      </c>
    </row>
    <row r="18468" s="1" customFormat="1" customHeight="1" spans="1:5">
      <c r="A18468" s="1">
        <v>4011536</v>
      </c>
      <c r="B18468" s="1" t="s">
        <v>20620</v>
      </c>
      <c r="C18468" s="1" t="s">
        <v>228</v>
      </c>
      <c r="E18468" s="1">
        <v>1.88</v>
      </c>
    </row>
    <row r="18469" s="1" customFormat="1" customHeight="1" spans="1:5">
      <c r="A18469" s="1">
        <v>4011415</v>
      </c>
      <c r="B18469" s="1" t="s">
        <v>20621</v>
      </c>
      <c r="C18469" s="1" t="s">
        <v>12454</v>
      </c>
      <c r="E18469" s="1">
        <v>154.55</v>
      </c>
    </row>
    <row r="18470" s="1" customFormat="1" customHeight="1" spans="1:5">
      <c r="A18470" s="1">
        <v>4011416</v>
      </c>
      <c r="B18470" s="1" t="s">
        <v>20622</v>
      </c>
      <c r="C18470" s="1" t="s">
        <v>12454</v>
      </c>
      <c r="E18470" s="1">
        <v>126.24</v>
      </c>
    </row>
    <row r="18471" s="1" customFormat="1" customHeight="1" spans="1:5">
      <c r="A18471" s="1">
        <v>4011408</v>
      </c>
      <c r="B18471" s="1" t="s">
        <v>20623</v>
      </c>
      <c r="C18471" s="1" t="s">
        <v>228</v>
      </c>
      <c r="E18471" s="1">
        <v>1.97</v>
      </c>
    </row>
    <row r="18472" s="1" customFormat="1" customHeight="1" spans="1:5">
      <c r="A18472" s="1">
        <v>4011407</v>
      </c>
      <c r="B18472" s="1" t="s">
        <v>20624</v>
      </c>
      <c r="C18472" s="1" t="s">
        <v>228</v>
      </c>
      <c r="E18472" s="1">
        <v>1.63</v>
      </c>
    </row>
    <row r="18473" s="1" customFormat="1" customHeight="1" spans="1:5">
      <c r="A18473" s="1">
        <v>4011410</v>
      </c>
      <c r="B18473" s="1" t="s">
        <v>20625</v>
      </c>
      <c r="C18473" s="1" t="s">
        <v>228</v>
      </c>
      <c r="E18473" s="1">
        <v>3.86</v>
      </c>
    </row>
    <row r="18474" s="1" customFormat="1" customHeight="1" spans="1:5">
      <c r="A18474" s="1">
        <v>4011409</v>
      </c>
      <c r="B18474" s="1" t="s">
        <v>20626</v>
      </c>
      <c r="C18474" s="1" t="s">
        <v>228</v>
      </c>
      <c r="E18474" s="1">
        <v>3.19</v>
      </c>
    </row>
    <row r="18475" s="1" customFormat="1" customHeight="1" spans="1:5">
      <c r="A18475" s="1">
        <v>4011412</v>
      </c>
      <c r="B18475" s="1" t="s">
        <v>20627</v>
      </c>
      <c r="C18475" s="1" t="s">
        <v>228</v>
      </c>
      <c r="E18475" s="1">
        <v>5.14</v>
      </c>
    </row>
    <row r="18476" s="1" customFormat="1" customHeight="1" spans="1:5">
      <c r="A18476" s="1">
        <v>4011411</v>
      </c>
      <c r="B18476" s="1" t="s">
        <v>20628</v>
      </c>
      <c r="C18476" s="1" t="s">
        <v>228</v>
      </c>
      <c r="E18476" s="1">
        <v>4.25</v>
      </c>
    </row>
    <row r="18477" s="1" customFormat="1" customHeight="1" spans="1:5">
      <c r="A18477" s="1">
        <v>4011520</v>
      </c>
      <c r="B18477" s="1" t="s">
        <v>20629</v>
      </c>
      <c r="C18477" s="1" t="s">
        <v>223</v>
      </c>
      <c r="E18477" s="1">
        <v>517.66</v>
      </c>
    </row>
    <row r="18478" s="1" customFormat="1" customHeight="1" spans="1:5">
      <c r="A18478" s="1">
        <v>4011507</v>
      </c>
      <c r="B18478" s="1" t="s">
        <v>20630</v>
      </c>
      <c r="C18478" s="1" t="s">
        <v>223</v>
      </c>
      <c r="E18478" s="1">
        <v>401.36</v>
      </c>
    </row>
    <row r="18479" s="1" customFormat="1" customHeight="1" spans="1:5">
      <c r="A18479" s="1">
        <v>4011535</v>
      </c>
      <c r="B18479" s="1" t="s">
        <v>20631</v>
      </c>
      <c r="C18479" s="1" t="s">
        <v>223</v>
      </c>
      <c r="E18479" s="1">
        <v>400.24</v>
      </c>
    </row>
    <row r="18480" s="1" customFormat="1" customHeight="1" spans="1:5">
      <c r="A18480" s="1">
        <v>4011534</v>
      </c>
      <c r="B18480" s="1" t="s">
        <v>20632</v>
      </c>
      <c r="C18480" s="1" t="s">
        <v>223</v>
      </c>
      <c r="E18480" s="1">
        <v>291.45</v>
      </c>
    </row>
    <row r="18481" s="1" customFormat="1" customHeight="1" spans="1:5">
      <c r="A18481" s="1">
        <v>4011533</v>
      </c>
      <c r="B18481" s="1" t="s">
        <v>20633</v>
      </c>
      <c r="C18481" s="1" t="s">
        <v>223</v>
      </c>
      <c r="E18481" s="1">
        <v>405.65</v>
      </c>
    </row>
    <row r="18482" s="1" customFormat="1" customHeight="1" spans="1:5">
      <c r="A18482" s="1">
        <v>4011532</v>
      </c>
      <c r="B18482" s="1" t="s">
        <v>20634</v>
      </c>
      <c r="C18482" s="1" t="s">
        <v>223</v>
      </c>
      <c r="E18482" s="1">
        <v>296.86</v>
      </c>
    </row>
    <row r="18483" s="1" customFormat="1" customHeight="1" spans="1:5">
      <c r="A18483" s="1">
        <v>4011492</v>
      </c>
      <c r="B18483" s="1" t="s">
        <v>20635</v>
      </c>
      <c r="C18483" s="1" t="s">
        <v>223</v>
      </c>
      <c r="E18483" s="1">
        <v>302.69</v>
      </c>
    </row>
    <row r="18484" s="1" customFormat="1" customHeight="1" spans="1:5">
      <c r="A18484" s="1">
        <v>4011491</v>
      </c>
      <c r="B18484" s="1" t="s">
        <v>20636</v>
      </c>
      <c r="C18484" s="1" t="s">
        <v>223</v>
      </c>
      <c r="E18484" s="1">
        <v>221.08</v>
      </c>
    </row>
    <row r="18485" s="1" customFormat="1" customHeight="1" spans="1:5">
      <c r="A18485" s="1">
        <v>4011353</v>
      </c>
      <c r="B18485" s="1" t="s">
        <v>20637</v>
      </c>
      <c r="C18485" s="1" t="s">
        <v>228</v>
      </c>
      <c r="E18485" s="1">
        <v>0.27</v>
      </c>
    </row>
    <row r="18486" s="1" customFormat="1" customHeight="1" spans="1:5">
      <c r="A18486" s="1">
        <v>4011354</v>
      </c>
      <c r="B18486" s="1" t="s">
        <v>20638</v>
      </c>
      <c r="C18486" s="1" t="s">
        <v>228</v>
      </c>
      <c r="E18486" s="1">
        <v>0.27</v>
      </c>
    </row>
    <row r="18487" s="1" customFormat="1" customHeight="1" spans="1:5">
      <c r="A18487" s="1">
        <v>4011418</v>
      </c>
      <c r="B18487" s="1" t="s">
        <v>20639</v>
      </c>
      <c r="C18487" s="1" t="s">
        <v>223</v>
      </c>
      <c r="E18487" s="1">
        <v>299.37</v>
      </c>
    </row>
    <row r="18488" s="1" customFormat="1" customHeight="1" spans="1:5">
      <c r="A18488" s="1">
        <v>4011417</v>
      </c>
      <c r="B18488" s="1" t="s">
        <v>20640</v>
      </c>
      <c r="C18488" s="1" t="s">
        <v>223</v>
      </c>
      <c r="E18488" s="1">
        <v>182.46</v>
      </c>
    </row>
    <row r="18489" s="1" customFormat="1" customHeight="1" spans="1:5">
      <c r="A18489" s="1">
        <v>4011420</v>
      </c>
      <c r="B18489" s="1" t="s">
        <v>20641</v>
      </c>
      <c r="C18489" s="1" t="s">
        <v>223</v>
      </c>
      <c r="E18489" s="1">
        <v>299.93</v>
      </c>
    </row>
    <row r="18490" s="1" customFormat="1" customHeight="1" spans="1:5">
      <c r="A18490" s="1">
        <v>4011419</v>
      </c>
      <c r="B18490" s="1" t="s">
        <v>20642</v>
      </c>
      <c r="C18490" s="1" t="s">
        <v>223</v>
      </c>
      <c r="E18490" s="1">
        <v>179.42</v>
      </c>
    </row>
    <row r="18491" s="1" customFormat="1" customHeight="1" spans="1:5">
      <c r="A18491" s="1">
        <v>4011422</v>
      </c>
      <c r="B18491" s="1" t="s">
        <v>20643</v>
      </c>
      <c r="C18491" s="1" t="s">
        <v>223</v>
      </c>
      <c r="E18491" s="1">
        <v>313.11</v>
      </c>
    </row>
    <row r="18492" s="1" customFormat="1" customHeight="1" spans="1:5">
      <c r="A18492" s="1">
        <v>4011421</v>
      </c>
      <c r="B18492" s="1" t="s">
        <v>20644</v>
      </c>
      <c r="C18492" s="1" t="s">
        <v>223</v>
      </c>
      <c r="E18492" s="1">
        <v>194.03</v>
      </c>
    </row>
    <row r="18493" s="1" customFormat="1" customHeight="1" spans="1:5">
      <c r="A18493" s="1">
        <v>4011424</v>
      </c>
      <c r="B18493" s="1" t="s">
        <v>20645</v>
      </c>
      <c r="C18493" s="1" t="s">
        <v>223</v>
      </c>
      <c r="E18493" s="1">
        <v>313.73</v>
      </c>
    </row>
    <row r="18494" s="1" customFormat="1" customHeight="1" spans="1:5">
      <c r="A18494" s="1">
        <v>4011423</v>
      </c>
      <c r="B18494" s="1" t="s">
        <v>20646</v>
      </c>
      <c r="C18494" s="1" t="s">
        <v>223</v>
      </c>
      <c r="E18494" s="1">
        <v>191</v>
      </c>
    </row>
    <row r="18495" s="1" customFormat="1" customHeight="1" spans="1:5">
      <c r="A18495" s="1">
        <v>4011426</v>
      </c>
      <c r="B18495" s="1" t="s">
        <v>20647</v>
      </c>
      <c r="C18495" s="1" t="s">
        <v>223</v>
      </c>
      <c r="E18495" s="1">
        <v>299.37</v>
      </c>
    </row>
    <row r="18496" s="1" customFormat="1" customHeight="1" spans="1:5">
      <c r="A18496" s="1">
        <v>4011425</v>
      </c>
      <c r="B18496" s="1" t="s">
        <v>20648</v>
      </c>
      <c r="C18496" s="1" t="s">
        <v>223</v>
      </c>
      <c r="E18496" s="1">
        <v>182.46</v>
      </c>
    </row>
    <row r="18497" s="1" customFormat="1" customHeight="1" spans="1:5">
      <c r="A18497" s="1">
        <v>4011428</v>
      </c>
      <c r="B18497" s="1" t="s">
        <v>20649</v>
      </c>
      <c r="C18497" s="1" t="s">
        <v>223</v>
      </c>
      <c r="E18497" s="1">
        <v>299.93</v>
      </c>
    </row>
    <row r="18498" s="1" customFormat="1" customHeight="1" spans="1:5">
      <c r="A18498" s="1">
        <v>4011427</v>
      </c>
      <c r="B18498" s="1" t="s">
        <v>20650</v>
      </c>
      <c r="C18498" s="1" t="s">
        <v>223</v>
      </c>
      <c r="E18498" s="1">
        <v>179.42</v>
      </c>
    </row>
    <row r="18499" s="1" customFormat="1" customHeight="1" spans="1:5">
      <c r="A18499" s="1">
        <v>4011430</v>
      </c>
      <c r="B18499" s="1" t="s">
        <v>20651</v>
      </c>
      <c r="C18499" s="1" t="s">
        <v>223</v>
      </c>
      <c r="E18499" s="1">
        <v>312.03</v>
      </c>
    </row>
    <row r="18500" s="1" customFormat="1" customHeight="1" spans="1:5">
      <c r="A18500" s="1">
        <v>4011429</v>
      </c>
      <c r="B18500" s="1" t="s">
        <v>20652</v>
      </c>
      <c r="C18500" s="1" t="s">
        <v>223</v>
      </c>
      <c r="E18500" s="1">
        <v>193.51</v>
      </c>
    </row>
    <row r="18501" s="1" customFormat="1" customHeight="1" spans="1:5">
      <c r="A18501" s="1">
        <v>4011432</v>
      </c>
      <c r="B18501" s="1" t="s">
        <v>20653</v>
      </c>
      <c r="C18501" s="1" t="s">
        <v>223</v>
      </c>
      <c r="E18501" s="1">
        <v>312.65</v>
      </c>
    </row>
    <row r="18502" s="1" customFormat="1" customHeight="1" spans="1:5">
      <c r="A18502" s="1">
        <v>4011431</v>
      </c>
      <c r="B18502" s="1" t="s">
        <v>20654</v>
      </c>
      <c r="C18502" s="1" t="s">
        <v>223</v>
      </c>
      <c r="E18502" s="1">
        <v>190.49</v>
      </c>
    </row>
    <row r="18503" s="1" customFormat="1" customHeight="1" spans="1:5">
      <c r="A18503" s="1">
        <v>4011434</v>
      </c>
      <c r="B18503" s="1" t="s">
        <v>20655</v>
      </c>
      <c r="C18503" s="1" t="s">
        <v>12454</v>
      </c>
      <c r="E18503" s="1">
        <v>175</v>
      </c>
    </row>
    <row r="18504" s="1" customFormat="1" customHeight="1" spans="1:5">
      <c r="A18504" s="1">
        <v>4011433</v>
      </c>
      <c r="B18504" s="1" t="s">
        <v>20656</v>
      </c>
      <c r="C18504" s="1" t="s">
        <v>12454</v>
      </c>
      <c r="E18504" s="1">
        <v>122.94</v>
      </c>
    </row>
    <row r="18505" s="1" customFormat="1" customHeight="1" spans="1:5">
      <c r="A18505" s="1">
        <v>4011436</v>
      </c>
      <c r="B18505" s="1" t="s">
        <v>20657</v>
      </c>
      <c r="C18505" s="1" t="s">
        <v>12454</v>
      </c>
      <c r="E18505" s="1">
        <v>167.1</v>
      </c>
    </row>
    <row r="18506" s="1" customFormat="1" customHeight="1" spans="1:5">
      <c r="A18506" s="1">
        <v>4011435</v>
      </c>
      <c r="B18506" s="1" t="s">
        <v>20658</v>
      </c>
      <c r="C18506" s="1" t="s">
        <v>12454</v>
      </c>
      <c r="E18506" s="1">
        <v>113.58</v>
      </c>
    </row>
    <row r="18507" s="1" customFormat="1" customHeight="1" spans="1:5">
      <c r="A18507" s="1">
        <v>4011438</v>
      </c>
      <c r="B18507" s="1" t="s">
        <v>20659</v>
      </c>
      <c r="C18507" s="1" t="s">
        <v>12454</v>
      </c>
      <c r="E18507" s="1">
        <v>176.92</v>
      </c>
    </row>
    <row r="18508" s="1" customFormat="1" customHeight="1" spans="1:5">
      <c r="A18508" s="1">
        <v>4011437</v>
      </c>
      <c r="B18508" s="1" t="s">
        <v>20660</v>
      </c>
      <c r="C18508" s="1" t="s">
        <v>12454</v>
      </c>
      <c r="E18508" s="1">
        <v>121.32</v>
      </c>
    </row>
    <row r="18509" s="1" customFormat="1" customHeight="1" spans="1:5">
      <c r="A18509" s="1">
        <v>4011440</v>
      </c>
      <c r="B18509" s="1" t="s">
        <v>20661</v>
      </c>
      <c r="C18509" s="1" t="s">
        <v>12454</v>
      </c>
      <c r="E18509" s="1">
        <v>176.99</v>
      </c>
    </row>
    <row r="18510" s="1" customFormat="1" customHeight="1" spans="1:5">
      <c r="A18510" s="1">
        <v>4011439</v>
      </c>
      <c r="B18510" s="1" t="s">
        <v>20662</v>
      </c>
      <c r="C18510" s="1" t="s">
        <v>12454</v>
      </c>
      <c r="E18510" s="1">
        <v>127.25</v>
      </c>
    </row>
    <row r="18511" s="1" customFormat="1" customHeight="1" spans="1:5">
      <c r="A18511" s="1">
        <v>4011442</v>
      </c>
      <c r="B18511" s="1" t="s">
        <v>20663</v>
      </c>
      <c r="C18511" s="1" t="s">
        <v>12454</v>
      </c>
      <c r="E18511" s="1">
        <v>176.85</v>
      </c>
    </row>
    <row r="18512" s="1" customFormat="1" customHeight="1" spans="1:5">
      <c r="A18512" s="1">
        <v>4011441</v>
      </c>
      <c r="B18512" s="1" t="s">
        <v>20664</v>
      </c>
      <c r="C18512" s="1" t="s">
        <v>12454</v>
      </c>
      <c r="E18512" s="1">
        <v>126.86</v>
      </c>
    </row>
    <row r="18513" s="1" customFormat="1" customHeight="1" spans="1:5">
      <c r="A18513" s="1">
        <v>4011482</v>
      </c>
      <c r="B18513" s="1" t="s">
        <v>20665</v>
      </c>
      <c r="C18513" s="1" t="s">
        <v>223</v>
      </c>
      <c r="E18513" s="1">
        <v>69.43</v>
      </c>
    </row>
    <row r="18514" s="1" customFormat="1" customHeight="1" spans="1:5">
      <c r="A18514" s="1">
        <v>4011484</v>
      </c>
      <c r="B18514" s="1" t="s">
        <v>20666</v>
      </c>
      <c r="C18514" s="1" t="s">
        <v>223</v>
      </c>
      <c r="E18514" s="1">
        <v>64.14</v>
      </c>
    </row>
    <row r="18515" s="1" customFormat="1" customHeight="1" spans="1:5">
      <c r="A18515" s="1">
        <v>4011483</v>
      </c>
      <c r="B18515" s="1" t="s">
        <v>20667</v>
      </c>
      <c r="C18515" s="1" t="s">
        <v>223</v>
      </c>
      <c r="E18515" s="1">
        <v>46.29</v>
      </c>
    </row>
    <row r="18516" s="1" customFormat="1" customHeight="1" spans="1:5">
      <c r="A18516" s="1">
        <v>4011488</v>
      </c>
      <c r="B18516" s="1" t="s">
        <v>20668</v>
      </c>
      <c r="C18516" s="1" t="s">
        <v>223</v>
      </c>
      <c r="E18516" s="1">
        <v>50.34</v>
      </c>
    </row>
    <row r="18517" s="1" customFormat="1" customHeight="1" spans="1:5">
      <c r="A18517" s="1">
        <v>4011487</v>
      </c>
      <c r="B18517" s="1" t="s">
        <v>20669</v>
      </c>
      <c r="C18517" s="1" t="s">
        <v>223</v>
      </c>
      <c r="E18517" s="1">
        <v>71.43</v>
      </c>
    </row>
    <row r="18518" s="1" customFormat="1" customHeight="1" spans="1:5">
      <c r="A18518" s="1">
        <v>4011486</v>
      </c>
      <c r="B18518" s="1" t="s">
        <v>20670</v>
      </c>
      <c r="C18518" s="1" t="s">
        <v>223</v>
      </c>
      <c r="E18518" s="1">
        <v>104.22</v>
      </c>
    </row>
    <row r="18519" s="1" customFormat="1" customHeight="1" spans="1:5">
      <c r="A18519" s="1">
        <v>4011485</v>
      </c>
      <c r="B18519" s="1" t="s">
        <v>20671</v>
      </c>
      <c r="C18519" s="1" t="s">
        <v>223</v>
      </c>
      <c r="E18519" s="1">
        <v>86.37</v>
      </c>
    </row>
    <row r="18520" s="1" customFormat="1" customHeight="1" spans="1:5">
      <c r="A18520" s="1">
        <v>4011489</v>
      </c>
      <c r="B18520" s="1" t="s">
        <v>20672</v>
      </c>
      <c r="C18520" s="1" t="s">
        <v>223</v>
      </c>
      <c r="E18520" s="1">
        <v>122.74</v>
      </c>
    </row>
    <row r="18521" s="1" customFormat="1" customHeight="1" spans="1:5">
      <c r="A18521" s="1">
        <v>4011481</v>
      </c>
      <c r="B18521" s="1" t="s">
        <v>20673</v>
      </c>
      <c r="C18521" s="1" t="s">
        <v>223</v>
      </c>
      <c r="E18521" s="1">
        <v>29.36</v>
      </c>
    </row>
    <row r="18522" s="1" customFormat="1" customHeight="1" spans="1:5">
      <c r="A18522" s="1">
        <v>4011347</v>
      </c>
      <c r="B18522" s="1" t="s">
        <v>20674</v>
      </c>
      <c r="C18522" s="1" t="s">
        <v>223</v>
      </c>
      <c r="E18522" s="1">
        <v>58.14</v>
      </c>
    </row>
    <row r="18523" s="1" customFormat="1" customHeight="1" spans="1:5">
      <c r="A18523" s="1">
        <v>4011342</v>
      </c>
      <c r="B18523" s="1" t="s">
        <v>20675</v>
      </c>
      <c r="C18523" s="1" t="s">
        <v>223</v>
      </c>
      <c r="E18523" s="1">
        <v>75.72</v>
      </c>
    </row>
    <row r="18524" s="1" customFormat="1" customHeight="1" spans="1:5">
      <c r="A18524" s="1">
        <v>4011344</v>
      </c>
      <c r="B18524" s="1" t="s">
        <v>20676</v>
      </c>
      <c r="C18524" s="1" t="s">
        <v>223</v>
      </c>
      <c r="E18524" s="1">
        <v>46.27</v>
      </c>
    </row>
    <row r="18525" s="1" customFormat="1" customHeight="1" spans="1:5">
      <c r="A18525" s="1">
        <v>4011341</v>
      </c>
      <c r="B18525" s="1" t="s">
        <v>20677</v>
      </c>
      <c r="C18525" s="1" t="s">
        <v>223</v>
      </c>
      <c r="E18525" s="1">
        <v>11.44</v>
      </c>
    </row>
    <row r="18526" s="1" customFormat="1" customHeight="1" spans="1:5">
      <c r="A18526" s="1">
        <v>4011346</v>
      </c>
      <c r="B18526" s="1" t="s">
        <v>20678</v>
      </c>
      <c r="C18526" s="1" t="s">
        <v>223</v>
      </c>
      <c r="E18526" s="1">
        <v>7.92</v>
      </c>
    </row>
    <row r="18527" s="1" customFormat="1" customHeight="1" spans="1:5">
      <c r="A18527" s="1">
        <v>4011211</v>
      </c>
      <c r="B18527" s="1" t="s">
        <v>20679</v>
      </c>
      <c r="C18527" s="1" t="s">
        <v>223</v>
      </c>
      <c r="E18527" s="1">
        <v>10.72</v>
      </c>
    </row>
    <row r="18528" s="1" customFormat="1" customHeight="1" spans="1:5">
      <c r="A18528" s="1">
        <v>4011304</v>
      </c>
      <c r="B18528" s="1" t="s">
        <v>20680</v>
      </c>
      <c r="C18528" s="1" t="s">
        <v>223</v>
      </c>
      <c r="E18528" s="1">
        <v>54.12</v>
      </c>
    </row>
    <row r="18529" s="1" customFormat="1" customHeight="1" spans="1:5">
      <c r="A18529" s="1">
        <v>4011209</v>
      </c>
      <c r="B18529" s="1" t="s">
        <v>20681</v>
      </c>
      <c r="C18529" s="1" t="s">
        <v>228</v>
      </c>
      <c r="E18529" s="1">
        <v>1.06</v>
      </c>
    </row>
    <row r="18530" s="1" customFormat="1" customHeight="1" spans="1:5">
      <c r="A18530" s="1">
        <v>4011210</v>
      </c>
      <c r="B18530" s="1" t="s">
        <v>20682</v>
      </c>
      <c r="C18530" s="1" t="s">
        <v>228</v>
      </c>
      <c r="E18530" s="1">
        <v>1.11</v>
      </c>
    </row>
    <row r="18531" s="1" customFormat="1" customHeight="1" spans="1:5">
      <c r="A18531" s="1">
        <v>4011537</v>
      </c>
      <c r="B18531" s="1" t="s">
        <v>20683</v>
      </c>
      <c r="C18531" s="1" t="s">
        <v>232</v>
      </c>
      <c r="E18531" s="1">
        <v>18.68</v>
      </c>
    </row>
    <row r="18532" s="1" customFormat="1" customHeight="1" spans="1:5">
      <c r="A18532" s="1">
        <v>4011218</v>
      </c>
      <c r="B18532" s="1" t="s">
        <v>20684</v>
      </c>
      <c r="C18532" s="1" t="s">
        <v>223</v>
      </c>
      <c r="E18532" s="1">
        <v>395.4</v>
      </c>
    </row>
    <row r="18533" s="1" customFormat="1" customHeight="1" spans="1:5">
      <c r="A18533" s="1">
        <v>4011217</v>
      </c>
      <c r="B18533" s="1" t="s">
        <v>20685</v>
      </c>
      <c r="C18533" s="1" t="s">
        <v>223</v>
      </c>
      <c r="E18533" s="1">
        <v>269.1</v>
      </c>
    </row>
    <row r="18534" s="1" customFormat="1" customHeight="1" spans="1:5">
      <c r="A18534" s="1">
        <v>4011214</v>
      </c>
      <c r="B18534" s="1" t="s">
        <v>20686</v>
      </c>
      <c r="C18534" s="1" t="s">
        <v>223</v>
      </c>
      <c r="E18534" s="1">
        <v>252.89</v>
      </c>
    </row>
    <row r="18535" s="1" customFormat="1" customHeight="1" spans="1:5">
      <c r="A18535" s="1">
        <v>4011213</v>
      </c>
      <c r="B18535" s="1" t="s">
        <v>20687</v>
      </c>
      <c r="C18535" s="1" t="s">
        <v>223</v>
      </c>
      <c r="E18535" s="1">
        <v>167.58</v>
      </c>
    </row>
    <row r="18536" s="1" customFormat="1" customHeight="1" spans="1:5">
      <c r="A18536" s="1">
        <v>4011227</v>
      </c>
      <c r="B18536" s="1" t="s">
        <v>20688</v>
      </c>
      <c r="C18536" s="1" t="s">
        <v>223</v>
      </c>
      <c r="E18536" s="1">
        <v>10.72</v>
      </c>
    </row>
    <row r="18537" s="1" customFormat="1" customHeight="1" spans="1:5">
      <c r="A18537" s="1">
        <v>4011302</v>
      </c>
      <c r="B18537" s="1" t="s">
        <v>348</v>
      </c>
      <c r="C18537" s="1" t="s">
        <v>223</v>
      </c>
      <c r="E18537" s="1">
        <v>59.35</v>
      </c>
    </row>
    <row r="18538" s="1" customFormat="1" customHeight="1" spans="1:5">
      <c r="A18538" s="1">
        <v>4011300</v>
      </c>
      <c r="B18538" s="1" t="s">
        <v>20689</v>
      </c>
      <c r="C18538" s="1" t="s">
        <v>223</v>
      </c>
      <c r="E18538" s="1">
        <v>52.4</v>
      </c>
    </row>
    <row r="18539" s="1" customFormat="1" customHeight="1" spans="1:5">
      <c r="A18539" s="1">
        <v>4011306</v>
      </c>
      <c r="B18539" s="1" t="s">
        <v>20690</v>
      </c>
      <c r="C18539" s="1" t="s">
        <v>223</v>
      </c>
      <c r="E18539" s="1">
        <v>85.17</v>
      </c>
    </row>
    <row r="18540" s="1" customFormat="1" customHeight="1" spans="1:5">
      <c r="A18540" s="1">
        <v>4011303</v>
      </c>
      <c r="B18540" s="1" t="s">
        <v>20691</v>
      </c>
      <c r="C18540" s="1" t="s">
        <v>223</v>
      </c>
      <c r="E18540" s="1">
        <v>106.35</v>
      </c>
    </row>
    <row r="18541" s="1" customFormat="1" customHeight="1" spans="1:5">
      <c r="A18541" s="1">
        <v>4011301</v>
      </c>
      <c r="B18541" s="1" t="s">
        <v>20692</v>
      </c>
      <c r="C18541" s="1" t="s">
        <v>223</v>
      </c>
      <c r="E18541" s="1">
        <v>105.58</v>
      </c>
    </row>
    <row r="18542" s="1" customFormat="1" customHeight="1" spans="1:5">
      <c r="A18542" s="1">
        <v>4011228</v>
      </c>
      <c r="B18542" s="1" t="s">
        <v>20693</v>
      </c>
      <c r="C18542" s="1" t="s">
        <v>223</v>
      </c>
      <c r="E18542" s="1">
        <v>11.81</v>
      </c>
    </row>
    <row r="18543" s="1" customFormat="1" customHeight="1" spans="1:5">
      <c r="A18543" s="1">
        <v>4011229</v>
      </c>
      <c r="B18543" s="1" t="s">
        <v>20694</v>
      </c>
      <c r="C18543" s="1" t="s">
        <v>223</v>
      </c>
      <c r="E18543" s="1">
        <v>28.74</v>
      </c>
    </row>
    <row r="18544" s="1" customFormat="1" customHeight="1" spans="1:5">
      <c r="A18544" s="1">
        <v>4011231</v>
      </c>
      <c r="B18544" s="1" t="s">
        <v>20695</v>
      </c>
      <c r="C18544" s="1" t="s">
        <v>223</v>
      </c>
      <c r="E18544" s="1">
        <v>113.34</v>
      </c>
    </row>
    <row r="18545" s="1" customFormat="1" customHeight="1" spans="1:5">
      <c r="A18545" s="1">
        <v>4011230</v>
      </c>
      <c r="B18545" s="1" t="s">
        <v>20696</v>
      </c>
      <c r="C18545" s="1" t="s">
        <v>223</v>
      </c>
      <c r="E18545" s="1">
        <v>84.76</v>
      </c>
    </row>
    <row r="18546" s="1" customFormat="1" customHeight="1" spans="1:5">
      <c r="A18546" s="1">
        <v>4011235</v>
      </c>
      <c r="B18546" s="1" t="s">
        <v>20697</v>
      </c>
      <c r="C18546" s="1" t="s">
        <v>223</v>
      </c>
      <c r="E18546" s="1">
        <v>75.03</v>
      </c>
    </row>
    <row r="18547" s="1" customFormat="1" customHeight="1" spans="1:5">
      <c r="A18547" s="1">
        <v>4011234</v>
      </c>
      <c r="B18547" s="1" t="s">
        <v>20698</v>
      </c>
      <c r="C18547" s="1" t="s">
        <v>223</v>
      </c>
      <c r="E18547" s="1">
        <v>45.56</v>
      </c>
    </row>
    <row r="18548" s="1" customFormat="1" customHeight="1" spans="1:5">
      <c r="A18548" s="1">
        <v>4011233</v>
      </c>
      <c r="B18548" s="1" t="s">
        <v>20699</v>
      </c>
      <c r="C18548" s="1" t="s">
        <v>223</v>
      </c>
      <c r="E18548" s="1">
        <v>62.63</v>
      </c>
    </row>
    <row r="18549" s="1" customFormat="1" customHeight="1" spans="1:5">
      <c r="A18549" s="1">
        <v>4011232</v>
      </c>
      <c r="B18549" s="1" t="s">
        <v>20700</v>
      </c>
      <c r="C18549" s="1" t="s">
        <v>223</v>
      </c>
      <c r="E18549" s="1">
        <v>33.17</v>
      </c>
    </row>
    <row r="18550" s="1" customFormat="1" customHeight="1" spans="1:5">
      <c r="A18550" s="1">
        <v>4011372</v>
      </c>
      <c r="B18550" s="1" t="s">
        <v>20701</v>
      </c>
      <c r="C18550" s="1" t="s">
        <v>228</v>
      </c>
      <c r="E18550" s="1">
        <v>5.42</v>
      </c>
    </row>
    <row r="18551" s="1" customFormat="1" customHeight="1" spans="1:5">
      <c r="A18551" s="1">
        <v>4011371</v>
      </c>
      <c r="B18551" s="1" t="s">
        <v>20702</v>
      </c>
      <c r="C18551" s="1" t="s">
        <v>228</v>
      </c>
      <c r="E18551" s="1">
        <v>3.82</v>
      </c>
    </row>
    <row r="18552" s="1" customFormat="1" customHeight="1" spans="1:5">
      <c r="A18552" s="1">
        <v>4011378</v>
      </c>
      <c r="B18552" s="1" t="s">
        <v>20703</v>
      </c>
      <c r="C18552" s="1" t="s">
        <v>228</v>
      </c>
      <c r="E18552" s="1">
        <v>5.42</v>
      </c>
    </row>
    <row r="18553" s="1" customFormat="1" customHeight="1" spans="1:5">
      <c r="A18553" s="1">
        <v>4011377</v>
      </c>
      <c r="B18553" s="1" t="s">
        <v>20704</v>
      </c>
      <c r="C18553" s="1" t="s">
        <v>228</v>
      </c>
      <c r="E18553" s="1">
        <v>3.82</v>
      </c>
    </row>
    <row r="18554" s="1" customFormat="1" customHeight="1" spans="1:5">
      <c r="A18554" s="1">
        <v>4011368</v>
      </c>
      <c r="B18554" s="1" t="s">
        <v>20705</v>
      </c>
      <c r="C18554" s="1" t="s">
        <v>228</v>
      </c>
      <c r="E18554" s="1">
        <v>4.33</v>
      </c>
    </row>
    <row r="18555" s="1" customFormat="1" customHeight="1" spans="1:5">
      <c r="A18555" s="1">
        <v>4011367</v>
      </c>
      <c r="B18555" s="1" t="s">
        <v>20706</v>
      </c>
      <c r="C18555" s="1" t="s">
        <v>228</v>
      </c>
      <c r="E18555" s="1">
        <v>2.72</v>
      </c>
    </row>
    <row r="18556" s="1" customFormat="1" customHeight="1" spans="1:5">
      <c r="A18556" s="1">
        <v>4011374</v>
      </c>
      <c r="B18556" s="1" t="s">
        <v>20707</v>
      </c>
      <c r="C18556" s="1" t="s">
        <v>228</v>
      </c>
      <c r="E18556" s="1">
        <v>4.33</v>
      </c>
    </row>
    <row r="18557" s="1" customFormat="1" customHeight="1" spans="1:5">
      <c r="A18557" s="1">
        <v>4011373</v>
      </c>
      <c r="B18557" s="1" t="s">
        <v>20708</v>
      </c>
      <c r="C18557" s="1" t="s">
        <v>228</v>
      </c>
      <c r="E18557" s="1">
        <v>2.72</v>
      </c>
    </row>
    <row r="18558" s="1" customFormat="1" customHeight="1" spans="1:5">
      <c r="A18558" s="1">
        <v>4011370</v>
      </c>
      <c r="B18558" s="1" t="s">
        <v>20709</v>
      </c>
      <c r="C18558" s="1" t="s">
        <v>228</v>
      </c>
      <c r="E18558" s="1">
        <v>4.92</v>
      </c>
    </row>
    <row r="18559" s="1" customFormat="1" customHeight="1" spans="1:5">
      <c r="A18559" s="1">
        <v>4011369</v>
      </c>
      <c r="B18559" s="1" t="s">
        <v>20710</v>
      </c>
      <c r="C18559" s="1" t="s">
        <v>228</v>
      </c>
      <c r="E18559" s="1">
        <v>3.32</v>
      </c>
    </row>
    <row r="18560" s="1" customFormat="1" customHeight="1" spans="1:5">
      <c r="A18560" s="1">
        <v>4011376</v>
      </c>
      <c r="B18560" s="1" t="s">
        <v>20711</v>
      </c>
      <c r="C18560" s="1" t="s">
        <v>228</v>
      </c>
      <c r="E18560" s="1">
        <v>4.92</v>
      </c>
    </row>
    <row r="18561" s="1" customFormat="1" customHeight="1" spans="1:5">
      <c r="A18561" s="1">
        <v>4011375</v>
      </c>
      <c r="B18561" s="1" t="s">
        <v>20712</v>
      </c>
      <c r="C18561" s="1" t="s">
        <v>228</v>
      </c>
      <c r="E18561" s="1">
        <v>3.32</v>
      </c>
    </row>
    <row r="18562" s="1" customFormat="1" customHeight="1" spans="1:5">
      <c r="A18562" s="1">
        <v>4011360</v>
      </c>
      <c r="B18562" s="1" t="s">
        <v>20713</v>
      </c>
      <c r="C18562" s="1" t="s">
        <v>228</v>
      </c>
      <c r="E18562" s="1">
        <v>1.88</v>
      </c>
    </row>
    <row r="18563" s="1" customFormat="1" customHeight="1" spans="1:5">
      <c r="A18563" s="1">
        <v>4011359</v>
      </c>
      <c r="B18563" s="1" t="s">
        <v>20714</v>
      </c>
      <c r="C18563" s="1" t="s">
        <v>228</v>
      </c>
      <c r="E18563" s="1">
        <v>1.39</v>
      </c>
    </row>
    <row r="18564" s="1" customFormat="1" customHeight="1" spans="1:5">
      <c r="A18564" s="1">
        <v>4011366</v>
      </c>
      <c r="B18564" s="1" t="s">
        <v>20715</v>
      </c>
      <c r="C18564" s="1" t="s">
        <v>228</v>
      </c>
      <c r="E18564" s="1">
        <v>1.88</v>
      </c>
    </row>
    <row r="18565" s="1" customFormat="1" customHeight="1" spans="1:5">
      <c r="A18565" s="1">
        <v>4011365</v>
      </c>
      <c r="B18565" s="1" t="s">
        <v>20716</v>
      </c>
      <c r="C18565" s="1" t="s">
        <v>228</v>
      </c>
      <c r="E18565" s="1">
        <v>1.39</v>
      </c>
    </row>
    <row r="18566" s="1" customFormat="1" customHeight="1" spans="1:5">
      <c r="A18566" s="1">
        <v>4011356</v>
      </c>
      <c r="B18566" s="1" t="s">
        <v>20717</v>
      </c>
      <c r="C18566" s="1" t="s">
        <v>228</v>
      </c>
      <c r="E18566" s="1">
        <v>1.43</v>
      </c>
    </row>
    <row r="18567" s="1" customFormat="1" customHeight="1" spans="1:5">
      <c r="A18567" s="1">
        <v>4011355</v>
      </c>
      <c r="B18567" s="1" t="s">
        <v>20718</v>
      </c>
      <c r="C18567" s="1" t="s">
        <v>228</v>
      </c>
      <c r="E18567" s="1">
        <v>0.94</v>
      </c>
    </row>
    <row r="18568" s="1" customFormat="1" customHeight="1" spans="1:5">
      <c r="A18568" s="1">
        <v>4011362</v>
      </c>
      <c r="B18568" s="1" t="s">
        <v>20719</v>
      </c>
      <c r="C18568" s="1" t="s">
        <v>228</v>
      </c>
      <c r="E18568" s="1">
        <v>1.43</v>
      </c>
    </row>
    <row r="18569" s="1" customFormat="1" customHeight="1" spans="1:5">
      <c r="A18569" s="1">
        <v>4011361</v>
      </c>
      <c r="B18569" s="1" t="s">
        <v>20720</v>
      </c>
      <c r="C18569" s="1" t="s">
        <v>228</v>
      </c>
      <c r="E18569" s="1">
        <v>0.94</v>
      </c>
    </row>
    <row r="18570" s="1" customFormat="1" customHeight="1" spans="1:5">
      <c r="A18570" s="1">
        <v>4011358</v>
      </c>
      <c r="B18570" s="1" t="s">
        <v>20721</v>
      </c>
      <c r="C18570" s="1" t="s">
        <v>228</v>
      </c>
      <c r="E18570" s="1">
        <v>1.66</v>
      </c>
    </row>
    <row r="18571" s="1" customFormat="1" customHeight="1" spans="1:5">
      <c r="A18571" s="1">
        <v>4011357</v>
      </c>
      <c r="B18571" s="1" t="s">
        <v>20722</v>
      </c>
      <c r="C18571" s="1" t="s">
        <v>228</v>
      </c>
      <c r="E18571" s="1">
        <v>1.18</v>
      </c>
    </row>
    <row r="18572" s="1" customFormat="1" customHeight="1" spans="1:5">
      <c r="A18572" s="1">
        <v>4011364</v>
      </c>
      <c r="B18572" s="1" t="s">
        <v>20723</v>
      </c>
      <c r="C18572" s="1" t="s">
        <v>228</v>
      </c>
      <c r="E18572" s="1">
        <v>1.66</v>
      </c>
    </row>
    <row r="18573" s="1" customFormat="1" customHeight="1" spans="1:5">
      <c r="A18573" s="1">
        <v>4011363</v>
      </c>
      <c r="B18573" s="1" t="s">
        <v>20724</v>
      </c>
      <c r="C18573" s="1" t="s">
        <v>228</v>
      </c>
      <c r="E18573" s="1">
        <v>1.18</v>
      </c>
    </row>
    <row r="18574" s="1" customFormat="1" customHeight="1" spans="1:5">
      <c r="A18574" s="1">
        <v>4011384</v>
      </c>
      <c r="B18574" s="1" t="s">
        <v>20725</v>
      </c>
      <c r="C18574" s="1" t="s">
        <v>228</v>
      </c>
      <c r="E18574" s="1">
        <v>5.86</v>
      </c>
    </row>
    <row r="18575" s="1" customFormat="1" customHeight="1" spans="1:5">
      <c r="A18575" s="1">
        <v>4011383</v>
      </c>
      <c r="B18575" s="1" t="s">
        <v>20726</v>
      </c>
      <c r="C18575" s="1" t="s">
        <v>228</v>
      </c>
      <c r="E18575" s="1">
        <v>4.17</v>
      </c>
    </row>
    <row r="18576" s="1" customFormat="1" customHeight="1" spans="1:5">
      <c r="A18576" s="1">
        <v>4011390</v>
      </c>
      <c r="B18576" s="1" t="s">
        <v>20727</v>
      </c>
      <c r="C18576" s="1" t="s">
        <v>228</v>
      </c>
      <c r="E18576" s="1">
        <v>5.86</v>
      </c>
    </row>
    <row r="18577" s="1" customFormat="1" customHeight="1" spans="1:5">
      <c r="A18577" s="1">
        <v>4011389</v>
      </c>
      <c r="B18577" s="1" t="s">
        <v>20728</v>
      </c>
      <c r="C18577" s="1" t="s">
        <v>228</v>
      </c>
      <c r="E18577" s="1">
        <v>4.17</v>
      </c>
    </row>
    <row r="18578" s="1" customFormat="1" customHeight="1" spans="1:5">
      <c r="A18578" s="1">
        <v>4011380</v>
      </c>
      <c r="B18578" s="1" t="s">
        <v>20729</v>
      </c>
      <c r="C18578" s="1" t="s">
        <v>228</v>
      </c>
      <c r="E18578" s="1">
        <v>4.77</v>
      </c>
    </row>
    <row r="18579" s="1" customFormat="1" customHeight="1" spans="1:5">
      <c r="A18579" s="1">
        <v>4011379</v>
      </c>
      <c r="B18579" s="1" t="s">
        <v>20730</v>
      </c>
      <c r="C18579" s="1" t="s">
        <v>228</v>
      </c>
      <c r="E18579" s="1">
        <v>3.08</v>
      </c>
    </row>
    <row r="18580" s="1" customFormat="1" customHeight="1" spans="1:5">
      <c r="A18580" s="1">
        <v>4011386</v>
      </c>
      <c r="B18580" s="1" t="s">
        <v>20731</v>
      </c>
      <c r="C18580" s="1" t="s">
        <v>228</v>
      </c>
      <c r="E18580" s="1">
        <v>4.77</v>
      </c>
    </row>
    <row r="18581" s="1" customFormat="1" customHeight="1" spans="1:5">
      <c r="A18581" s="1">
        <v>4011385</v>
      </c>
      <c r="B18581" s="1" t="s">
        <v>20732</v>
      </c>
      <c r="C18581" s="1" t="s">
        <v>228</v>
      </c>
      <c r="E18581" s="1">
        <v>3.08</v>
      </c>
    </row>
    <row r="18582" s="1" customFormat="1" customHeight="1" spans="1:5">
      <c r="A18582" s="1">
        <v>4011382</v>
      </c>
      <c r="B18582" s="1" t="s">
        <v>20733</v>
      </c>
      <c r="C18582" s="1" t="s">
        <v>228</v>
      </c>
      <c r="E18582" s="1">
        <v>5.36</v>
      </c>
    </row>
    <row r="18583" s="1" customFormat="1" customHeight="1" spans="1:5">
      <c r="A18583" s="1">
        <v>4011381</v>
      </c>
      <c r="B18583" s="1" t="s">
        <v>20734</v>
      </c>
      <c r="C18583" s="1" t="s">
        <v>228</v>
      </c>
      <c r="E18583" s="1">
        <v>3.67</v>
      </c>
    </row>
    <row r="18584" s="1" customFormat="1" customHeight="1" spans="1:5">
      <c r="A18584" s="1">
        <v>4011388</v>
      </c>
      <c r="B18584" s="1" t="s">
        <v>20735</v>
      </c>
      <c r="C18584" s="1" t="s">
        <v>228</v>
      </c>
      <c r="E18584" s="1">
        <v>5.36</v>
      </c>
    </row>
    <row r="18585" s="1" customFormat="1" customHeight="1" spans="1:5">
      <c r="A18585" s="1">
        <v>4011387</v>
      </c>
      <c r="B18585" s="1" t="s">
        <v>20736</v>
      </c>
      <c r="C18585" s="1" t="s">
        <v>228</v>
      </c>
      <c r="E18585" s="1">
        <v>3.67</v>
      </c>
    </row>
    <row r="18586" s="1" customFormat="1" customHeight="1" spans="1:5">
      <c r="A18586" s="1">
        <v>4011212</v>
      </c>
      <c r="B18586" s="1" t="s">
        <v>20737</v>
      </c>
      <c r="C18586" s="1" t="s">
        <v>228</v>
      </c>
      <c r="E18586" s="1">
        <v>0.06</v>
      </c>
    </row>
    <row r="18587" s="1" customFormat="1" customHeight="1" spans="1:5">
      <c r="A18587" s="1">
        <v>4208197</v>
      </c>
      <c r="B18587" s="1" t="s">
        <v>20738</v>
      </c>
      <c r="C18587" s="1" t="s">
        <v>215</v>
      </c>
      <c r="E18587" s="1">
        <v>13882.58</v>
      </c>
    </row>
    <row r="18588" s="1" customFormat="1" customHeight="1" spans="1:5">
      <c r="A18588" s="1">
        <v>4208158</v>
      </c>
      <c r="B18588" s="1" t="s">
        <v>20739</v>
      </c>
      <c r="C18588" s="1" t="s">
        <v>215</v>
      </c>
      <c r="E18588" s="1">
        <v>19009.87</v>
      </c>
    </row>
    <row r="18589" s="1" customFormat="1" customHeight="1" spans="1:5">
      <c r="A18589" s="1">
        <v>4208198</v>
      </c>
      <c r="B18589" s="1" t="s">
        <v>20740</v>
      </c>
      <c r="C18589" s="1" t="s">
        <v>215</v>
      </c>
      <c r="E18589" s="1">
        <v>20240.42</v>
      </c>
    </row>
    <row r="18590" s="1" customFormat="1" customHeight="1" spans="1:5">
      <c r="A18590" s="1">
        <v>4208159</v>
      </c>
      <c r="B18590" s="1" t="s">
        <v>20741</v>
      </c>
      <c r="C18590" s="1" t="s">
        <v>215</v>
      </c>
      <c r="E18590" s="1">
        <v>30668.47</v>
      </c>
    </row>
    <row r="18591" s="1" customFormat="1" customHeight="1" spans="1:5">
      <c r="A18591" s="1">
        <v>4208160</v>
      </c>
      <c r="B18591" s="1" t="s">
        <v>20742</v>
      </c>
      <c r="C18591" s="1" t="s">
        <v>215</v>
      </c>
      <c r="E18591" s="1">
        <v>36486.65</v>
      </c>
    </row>
    <row r="18592" s="1" customFormat="1" customHeight="1" spans="1:5">
      <c r="A18592" s="1">
        <v>4208199</v>
      </c>
      <c r="B18592" s="1" t="s">
        <v>20743</v>
      </c>
      <c r="C18592" s="1" t="s">
        <v>215</v>
      </c>
      <c r="E18592" s="1">
        <v>42333.33</v>
      </c>
    </row>
    <row r="18593" s="1" customFormat="1" customHeight="1" spans="1:5">
      <c r="A18593" s="1">
        <v>4208161</v>
      </c>
      <c r="B18593" s="1" t="s">
        <v>20744</v>
      </c>
      <c r="C18593" s="1" t="s">
        <v>215</v>
      </c>
      <c r="E18593" s="1">
        <v>53859.65</v>
      </c>
    </row>
    <row r="18594" s="1" customFormat="1" customHeight="1" spans="1:5">
      <c r="A18594" s="1">
        <v>4208162</v>
      </c>
      <c r="B18594" s="1" t="s">
        <v>20745</v>
      </c>
      <c r="C18594" s="1" t="s">
        <v>215</v>
      </c>
      <c r="E18594" s="1">
        <v>60017.03</v>
      </c>
    </row>
    <row r="18595" s="1" customFormat="1" customHeight="1" spans="1:5">
      <c r="A18595" s="1">
        <v>4208163</v>
      </c>
      <c r="B18595" s="1" t="s">
        <v>20746</v>
      </c>
      <c r="C18595" s="1" t="s">
        <v>215</v>
      </c>
      <c r="E18595" s="1">
        <v>76158.32</v>
      </c>
    </row>
    <row r="18596" s="1" customFormat="1" customHeight="1" spans="1:5">
      <c r="A18596" s="1">
        <v>4208200</v>
      </c>
      <c r="B18596" s="1" t="s">
        <v>20747</v>
      </c>
      <c r="C18596" s="1" t="s">
        <v>215</v>
      </c>
      <c r="E18596" s="1">
        <v>82922.52</v>
      </c>
    </row>
    <row r="18597" s="1" customFormat="1" customHeight="1" spans="1:5">
      <c r="A18597" s="1">
        <v>4208164</v>
      </c>
      <c r="B18597" s="1" t="s">
        <v>20748</v>
      </c>
      <c r="C18597" s="1" t="s">
        <v>215</v>
      </c>
      <c r="E18597" s="1">
        <v>100394.06</v>
      </c>
    </row>
    <row r="18598" s="1" customFormat="1" customHeight="1" spans="1:5">
      <c r="A18598" s="1">
        <v>4208201</v>
      </c>
      <c r="B18598" s="1" t="s">
        <v>20749</v>
      </c>
      <c r="C18598" s="1" t="s">
        <v>215</v>
      </c>
      <c r="E18598" s="1">
        <v>19103.08</v>
      </c>
    </row>
    <row r="18599" s="1" customFormat="1" customHeight="1" spans="1:5">
      <c r="A18599" s="1">
        <v>4208151</v>
      </c>
      <c r="B18599" s="1" t="s">
        <v>20750</v>
      </c>
      <c r="C18599" s="1" t="s">
        <v>215</v>
      </c>
      <c r="E18599" s="1">
        <v>26853.78</v>
      </c>
    </row>
    <row r="18600" s="1" customFormat="1" customHeight="1" spans="1:5">
      <c r="A18600" s="1">
        <v>4208202</v>
      </c>
      <c r="B18600" s="1" t="s">
        <v>20751</v>
      </c>
      <c r="C18600" s="1" t="s">
        <v>215</v>
      </c>
      <c r="E18600" s="1">
        <v>30548.05</v>
      </c>
    </row>
    <row r="18601" s="1" customFormat="1" customHeight="1" spans="1:5">
      <c r="A18601" s="1">
        <v>4208152</v>
      </c>
      <c r="B18601" s="1" t="s">
        <v>20752</v>
      </c>
      <c r="C18601" s="1" t="s">
        <v>215</v>
      </c>
      <c r="E18601" s="1">
        <v>43063.94</v>
      </c>
    </row>
    <row r="18602" s="1" customFormat="1" customHeight="1" spans="1:5">
      <c r="A18602" s="1">
        <v>4208153</v>
      </c>
      <c r="B18602" s="1" t="s">
        <v>20753</v>
      </c>
      <c r="C18602" s="1" t="s">
        <v>215</v>
      </c>
      <c r="E18602" s="1">
        <v>51176.84</v>
      </c>
    </row>
    <row r="18603" s="1" customFormat="1" customHeight="1" spans="1:5">
      <c r="A18603" s="1">
        <v>4208203</v>
      </c>
      <c r="B18603" s="1" t="s">
        <v>20754</v>
      </c>
      <c r="C18603" s="1" t="s">
        <v>215</v>
      </c>
      <c r="E18603" s="1">
        <v>59418.28</v>
      </c>
    </row>
    <row r="18604" s="1" customFormat="1" customHeight="1" spans="1:5">
      <c r="A18604" s="1">
        <v>4208154</v>
      </c>
      <c r="B18604" s="1" t="s">
        <v>20755</v>
      </c>
      <c r="C18604" s="1" t="s">
        <v>215</v>
      </c>
      <c r="E18604" s="1">
        <v>75338.19</v>
      </c>
    </row>
    <row r="18605" s="1" customFormat="1" customHeight="1" spans="1:5">
      <c r="A18605" s="1">
        <v>4208155</v>
      </c>
      <c r="B18605" s="1" t="s">
        <v>20756</v>
      </c>
      <c r="C18605" s="1" t="s">
        <v>215</v>
      </c>
      <c r="E18605" s="1">
        <v>85023.81</v>
      </c>
    </row>
    <row r="18606" s="1" customFormat="1" customHeight="1" spans="1:5">
      <c r="A18606" s="1">
        <v>4208156</v>
      </c>
      <c r="B18606" s="1" t="s">
        <v>20757</v>
      </c>
      <c r="C18606" s="1" t="s">
        <v>215</v>
      </c>
      <c r="E18606" s="1">
        <v>103242.64</v>
      </c>
    </row>
    <row r="18607" s="1" customFormat="1" customHeight="1" spans="1:5">
      <c r="A18607" s="1">
        <v>4208204</v>
      </c>
      <c r="B18607" s="1" t="s">
        <v>20758</v>
      </c>
      <c r="C18607" s="1" t="s">
        <v>215</v>
      </c>
      <c r="E18607" s="1">
        <v>116700.52</v>
      </c>
    </row>
    <row r="18608" s="1" customFormat="1" customHeight="1" spans="1:5">
      <c r="A18608" s="1">
        <v>4208157</v>
      </c>
      <c r="B18608" s="1" t="s">
        <v>20759</v>
      </c>
      <c r="C18608" s="1" t="s">
        <v>215</v>
      </c>
      <c r="E18608" s="1">
        <v>136817.77</v>
      </c>
    </row>
    <row r="18609" s="1" customFormat="1" customHeight="1" spans="1:5">
      <c r="A18609" s="1">
        <v>4208127</v>
      </c>
      <c r="B18609" s="1" t="s">
        <v>20760</v>
      </c>
      <c r="C18609" s="1" t="s">
        <v>618</v>
      </c>
      <c r="E18609" s="1">
        <v>28.13</v>
      </c>
    </row>
    <row r="18610" s="1" customFormat="1" customHeight="1" spans="1:5">
      <c r="A18610" s="1">
        <v>4208196</v>
      </c>
      <c r="B18610" s="1" t="s">
        <v>20761</v>
      </c>
      <c r="C18610" s="1" t="s">
        <v>215</v>
      </c>
      <c r="E18610" s="1">
        <v>2416.87</v>
      </c>
    </row>
    <row r="18611" s="1" customFormat="1" customHeight="1" spans="1:5">
      <c r="A18611" s="1">
        <v>4208209</v>
      </c>
      <c r="B18611" s="1" t="s">
        <v>20762</v>
      </c>
      <c r="C18611" s="1" t="s">
        <v>215</v>
      </c>
      <c r="E18611" s="1">
        <v>10322.38</v>
      </c>
    </row>
    <row r="18612" s="1" customFormat="1" customHeight="1" spans="1:5">
      <c r="A18612" s="1">
        <v>4208206</v>
      </c>
      <c r="B18612" s="1" t="s">
        <v>20763</v>
      </c>
      <c r="C18612" s="1" t="s">
        <v>6151</v>
      </c>
      <c r="E18612" s="1">
        <v>113.9</v>
      </c>
    </row>
    <row r="18613" s="1" customFormat="1" customHeight="1" spans="1:5">
      <c r="A18613" s="1">
        <v>4208210</v>
      </c>
      <c r="B18613" s="1" t="s">
        <v>20764</v>
      </c>
      <c r="C18613" s="1" t="s">
        <v>215</v>
      </c>
      <c r="E18613" s="1">
        <v>23314.42</v>
      </c>
    </row>
    <row r="18614" s="1" customFormat="1" customHeight="1" spans="1:5">
      <c r="A18614" s="1">
        <v>4208195</v>
      </c>
      <c r="B18614" s="1" t="s">
        <v>20765</v>
      </c>
      <c r="C18614" s="1" t="s">
        <v>215</v>
      </c>
      <c r="E18614" s="1">
        <v>12288.96</v>
      </c>
    </row>
    <row r="18615" s="1" customFormat="1" customHeight="1" spans="1:5">
      <c r="A18615" s="1">
        <v>4208208</v>
      </c>
      <c r="B18615" s="1" t="s">
        <v>20766</v>
      </c>
      <c r="C18615" s="1" t="s">
        <v>6151</v>
      </c>
      <c r="E18615" s="1">
        <v>531.91</v>
      </c>
    </row>
    <row r="18616" s="1" customFormat="1" customHeight="1" spans="1:5">
      <c r="A18616" s="1">
        <v>4208135</v>
      </c>
      <c r="B18616" s="1" t="s">
        <v>20767</v>
      </c>
      <c r="C18616" s="1" t="s">
        <v>232</v>
      </c>
      <c r="E18616" s="1">
        <v>11293.62</v>
      </c>
    </row>
    <row r="18617" s="1" customFormat="1" customHeight="1" spans="1:5">
      <c r="A18617" s="1">
        <v>4208136</v>
      </c>
      <c r="B18617" s="1" t="s">
        <v>20768</v>
      </c>
      <c r="C18617" s="1" t="s">
        <v>232</v>
      </c>
      <c r="E18617" s="1">
        <v>13380.11</v>
      </c>
    </row>
    <row r="18618" s="1" customFormat="1" customHeight="1" spans="1:5">
      <c r="A18618" s="1">
        <v>4208137</v>
      </c>
      <c r="B18618" s="1" t="s">
        <v>20769</v>
      </c>
      <c r="C18618" s="1" t="s">
        <v>232</v>
      </c>
      <c r="E18618" s="1">
        <v>15627.68</v>
      </c>
    </row>
    <row r="18619" s="1" customFormat="1" customHeight="1" spans="1:5">
      <c r="A18619" s="1">
        <v>4208138</v>
      </c>
      <c r="B18619" s="1" t="s">
        <v>20770</v>
      </c>
      <c r="C18619" s="1" t="s">
        <v>232</v>
      </c>
      <c r="E18619" s="1">
        <v>19566.49</v>
      </c>
    </row>
    <row r="18620" s="1" customFormat="1" customHeight="1" spans="1:5">
      <c r="A18620" s="1">
        <v>4208139</v>
      </c>
      <c r="B18620" s="1" t="s">
        <v>20771</v>
      </c>
      <c r="C18620" s="1" t="s">
        <v>232</v>
      </c>
      <c r="E18620" s="1">
        <v>22569.12</v>
      </c>
    </row>
    <row r="18621" s="1" customFormat="1" customHeight="1" spans="1:5">
      <c r="A18621" s="1">
        <v>4208140</v>
      </c>
      <c r="B18621" s="1" t="s">
        <v>20772</v>
      </c>
      <c r="C18621" s="1" t="s">
        <v>232</v>
      </c>
      <c r="E18621" s="1">
        <v>29501.94</v>
      </c>
    </row>
    <row r="18622" s="1" customFormat="1" customHeight="1" spans="1:5">
      <c r="A18622" s="1">
        <v>4208141</v>
      </c>
      <c r="B18622" s="1" t="s">
        <v>20773</v>
      </c>
      <c r="C18622" s="1" t="s">
        <v>232</v>
      </c>
      <c r="E18622" s="1">
        <v>33261.64</v>
      </c>
    </row>
    <row r="18623" s="1" customFormat="1" customHeight="1" spans="1:5">
      <c r="A18623" s="1">
        <v>4208212</v>
      </c>
      <c r="B18623" s="1" t="s">
        <v>20774</v>
      </c>
      <c r="C18623" s="1" t="s">
        <v>232</v>
      </c>
      <c r="E18623" s="1">
        <v>38129.44</v>
      </c>
    </row>
    <row r="18624" s="1" customFormat="1" customHeight="1" spans="1:5">
      <c r="A18624" s="1">
        <v>4208213</v>
      </c>
      <c r="B18624" s="1" t="s">
        <v>20775</v>
      </c>
      <c r="C18624" s="1" t="s">
        <v>232</v>
      </c>
      <c r="E18624" s="1">
        <v>48362</v>
      </c>
    </row>
    <row r="18625" s="1" customFormat="1" customHeight="1" spans="1:5">
      <c r="A18625" s="1">
        <v>4208214</v>
      </c>
      <c r="B18625" s="1" t="s">
        <v>20776</v>
      </c>
      <c r="C18625" s="1" t="s">
        <v>232</v>
      </c>
      <c r="E18625" s="1">
        <v>56302.25</v>
      </c>
    </row>
    <row r="18626" s="1" customFormat="1" customHeight="1" spans="1:5">
      <c r="A18626" s="1">
        <v>4208215</v>
      </c>
      <c r="B18626" s="1" t="s">
        <v>20777</v>
      </c>
      <c r="C18626" s="1" t="s">
        <v>232</v>
      </c>
      <c r="E18626" s="1">
        <v>74620.1</v>
      </c>
    </row>
    <row r="18627" s="1" customFormat="1" customHeight="1" spans="1:5">
      <c r="A18627" s="1">
        <v>4208216</v>
      </c>
      <c r="B18627" s="1" t="s">
        <v>20778</v>
      </c>
      <c r="C18627" s="1" t="s">
        <v>232</v>
      </c>
      <c r="E18627" s="1">
        <v>10550.51</v>
      </c>
    </row>
    <row r="18628" s="1" customFormat="1" customHeight="1" spans="1:5">
      <c r="A18628" s="1">
        <v>4208217</v>
      </c>
      <c r="B18628" s="1" t="s">
        <v>20779</v>
      </c>
      <c r="C18628" s="1" t="s">
        <v>232</v>
      </c>
      <c r="E18628" s="1">
        <v>12438.49</v>
      </c>
    </row>
    <row r="18629" s="1" customFormat="1" customHeight="1" spans="1:5">
      <c r="A18629" s="1">
        <v>4208218</v>
      </c>
      <c r="B18629" s="1" t="s">
        <v>20780</v>
      </c>
      <c r="C18629" s="1" t="s">
        <v>232</v>
      </c>
      <c r="E18629" s="1">
        <v>15255.71</v>
      </c>
    </row>
    <row r="18630" s="1" customFormat="1" customHeight="1" spans="1:5">
      <c r="A18630" s="1">
        <v>4208219</v>
      </c>
      <c r="B18630" s="1" t="s">
        <v>20781</v>
      </c>
      <c r="C18630" s="1" t="s">
        <v>232</v>
      </c>
      <c r="E18630" s="1">
        <v>18826.24</v>
      </c>
    </row>
    <row r="18631" s="1" customFormat="1" customHeight="1" spans="1:5">
      <c r="A18631" s="1">
        <v>4208220</v>
      </c>
      <c r="B18631" s="1" t="s">
        <v>20782</v>
      </c>
      <c r="C18631" s="1" t="s">
        <v>232</v>
      </c>
      <c r="E18631" s="1">
        <v>22026.41</v>
      </c>
    </row>
    <row r="18632" s="1" customFormat="1" customHeight="1" spans="1:5">
      <c r="A18632" s="1">
        <v>4208221</v>
      </c>
      <c r="B18632" s="1" t="s">
        <v>20783</v>
      </c>
      <c r="C18632" s="1" t="s">
        <v>232</v>
      </c>
      <c r="E18632" s="1">
        <v>28978.28</v>
      </c>
    </row>
    <row r="18633" s="1" customFormat="1" customHeight="1" spans="1:5">
      <c r="A18633" s="1">
        <v>4208222</v>
      </c>
      <c r="B18633" s="1" t="s">
        <v>20784</v>
      </c>
      <c r="C18633" s="1" t="s">
        <v>232</v>
      </c>
      <c r="E18633" s="1">
        <v>32365.86</v>
      </c>
    </row>
    <row r="18634" s="1" customFormat="1" customHeight="1" spans="1:5">
      <c r="A18634" s="1">
        <v>4208223</v>
      </c>
      <c r="B18634" s="1" t="s">
        <v>20785</v>
      </c>
      <c r="C18634" s="1" t="s">
        <v>232</v>
      </c>
      <c r="E18634" s="1">
        <v>37421.64</v>
      </c>
    </row>
    <row r="18635" s="1" customFormat="1" customHeight="1" spans="1:5">
      <c r="A18635" s="1">
        <v>4208224</v>
      </c>
      <c r="B18635" s="1" t="s">
        <v>20786</v>
      </c>
      <c r="C18635" s="1" t="s">
        <v>232</v>
      </c>
      <c r="E18635" s="1">
        <v>47579.38</v>
      </c>
    </row>
    <row r="18636" s="1" customFormat="1" customHeight="1" spans="1:5">
      <c r="A18636" s="1">
        <v>4208225</v>
      </c>
      <c r="B18636" s="1" t="s">
        <v>20787</v>
      </c>
      <c r="C18636" s="1" t="s">
        <v>232</v>
      </c>
      <c r="E18636" s="1">
        <v>55630.59</v>
      </c>
    </row>
    <row r="18637" s="1" customFormat="1" customHeight="1" spans="1:5">
      <c r="A18637" s="1">
        <v>4208226</v>
      </c>
      <c r="B18637" s="1" t="s">
        <v>20788</v>
      </c>
      <c r="C18637" s="1" t="s">
        <v>232</v>
      </c>
      <c r="E18637" s="1">
        <v>73684</v>
      </c>
    </row>
    <row r="18638" s="1" customFormat="1" customHeight="1" spans="1:5">
      <c r="A18638" s="1">
        <v>4208227</v>
      </c>
      <c r="B18638" s="1" t="s">
        <v>20789</v>
      </c>
      <c r="C18638" s="1" t="s">
        <v>232</v>
      </c>
      <c r="E18638" s="1">
        <v>10531.75</v>
      </c>
    </row>
    <row r="18639" s="1" customFormat="1" customHeight="1" spans="1:5">
      <c r="A18639" s="1">
        <v>4208228</v>
      </c>
      <c r="B18639" s="1" t="s">
        <v>20790</v>
      </c>
      <c r="C18639" s="1" t="s">
        <v>232</v>
      </c>
      <c r="E18639" s="1">
        <v>12438.57</v>
      </c>
    </row>
    <row r="18640" s="1" customFormat="1" customHeight="1" spans="1:5">
      <c r="A18640" s="1">
        <v>4208229</v>
      </c>
      <c r="B18640" s="1" t="s">
        <v>20791</v>
      </c>
      <c r="C18640" s="1" t="s">
        <v>232</v>
      </c>
      <c r="E18640" s="1">
        <v>15255.74</v>
      </c>
    </row>
    <row r="18641" s="1" customFormat="1" customHeight="1" spans="1:5">
      <c r="A18641" s="1">
        <v>4208230</v>
      </c>
      <c r="B18641" s="1" t="s">
        <v>20792</v>
      </c>
      <c r="C18641" s="1" t="s">
        <v>232</v>
      </c>
      <c r="E18641" s="1">
        <v>18826.41</v>
      </c>
    </row>
    <row r="18642" s="1" customFormat="1" customHeight="1" spans="1:5">
      <c r="A18642" s="1">
        <v>4208231</v>
      </c>
      <c r="B18642" s="1" t="s">
        <v>20793</v>
      </c>
      <c r="C18642" s="1" t="s">
        <v>232</v>
      </c>
      <c r="E18642" s="1">
        <v>22026.47</v>
      </c>
    </row>
    <row r="18643" s="1" customFormat="1" customHeight="1" spans="1:5">
      <c r="A18643" s="1">
        <v>4208232</v>
      </c>
      <c r="B18643" s="1" t="s">
        <v>20794</v>
      </c>
      <c r="C18643" s="1" t="s">
        <v>232</v>
      </c>
      <c r="E18643" s="1">
        <v>28978.36</v>
      </c>
    </row>
    <row r="18644" s="1" customFormat="1" customHeight="1" spans="1:5">
      <c r="A18644" s="1">
        <v>4208233</v>
      </c>
      <c r="B18644" s="1" t="s">
        <v>20795</v>
      </c>
      <c r="C18644" s="1" t="s">
        <v>232</v>
      </c>
      <c r="E18644" s="1">
        <v>32366.08</v>
      </c>
    </row>
    <row r="18645" s="1" customFormat="1" customHeight="1" spans="1:5">
      <c r="A18645" s="1">
        <v>4208234</v>
      </c>
      <c r="B18645" s="1" t="s">
        <v>20796</v>
      </c>
      <c r="C18645" s="1" t="s">
        <v>232</v>
      </c>
      <c r="E18645" s="1">
        <v>37421.67</v>
      </c>
    </row>
    <row r="18646" s="1" customFormat="1" customHeight="1" spans="1:5">
      <c r="A18646" s="1">
        <v>4208235</v>
      </c>
      <c r="B18646" s="1" t="s">
        <v>20797</v>
      </c>
      <c r="C18646" s="1" t="s">
        <v>232</v>
      </c>
      <c r="E18646" s="1">
        <v>47579.5</v>
      </c>
    </row>
    <row r="18647" s="1" customFormat="1" customHeight="1" spans="1:5">
      <c r="A18647" s="1">
        <v>4208236</v>
      </c>
      <c r="B18647" s="1" t="s">
        <v>20798</v>
      </c>
      <c r="C18647" s="1" t="s">
        <v>232</v>
      </c>
      <c r="E18647" s="1">
        <v>55529.41</v>
      </c>
    </row>
    <row r="18648" s="1" customFormat="1" customHeight="1" spans="1:5">
      <c r="A18648" s="1">
        <v>4208237</v>
      </c>
      <c r="B18648" s="1" t="s">
        <v>20799</v>
      </c>
      <c r="C18648" s="1" t="s">
        <v>232</v>
      </c>
      <c r="E18648" s="1">
        <v>73711.26</v>
      </c>
    </row>
    <row r="18649" s="1" customFormat="1" customHeight="1" spans="1:5">
      <c r="A18649" s="1">
        <v>4208128</v>
      </c>
      <c r="B18649" s="1" t="s">
        <v>20800</v>
      </c>
      <c r="C18649" s="1" t="s">
        <v>232</v>
      </c>
      <c r="E18649" s="1">
        <v>393</v>
      </c>
    </row>
    <row r="18650" s="1" customFormat="1" customHeight="1" spans="1:5">
      <c r="A18650" s="1">
        <v>4208129</v>
      </c>
      <c r="B18650" s="1" t="s">
        <v>20801</v>
      </c>
      <c r="C18650" s="1" t="s">
        <v>232</v>
      </c>
      <c r="E18650" s="1">
        <v>625.68</v>
      </c>
    </row>
    <row r="18651" s="1" customFormat="1" customHeight="1" spans="1:5">
      <c r="A18651" s="1">
        <v>4208130</v>
      </c>
      <c r="B18651" s="1" t="s">
        <v>20802</v>
      </c>
      <c r="C18651" s="1" t="s">
        <v>232</v>
      </c>
      <c r="E18651" s="1">
        <v>819.23</v>
      </c>
    </row>
    <row r="18652" s="1" customFormat="1" customHeight="1" spans="1:5">
      <c r="A18652" s="1">
        <v>4208131</v>
      </c>
      <c r="B18652" s="1" t="s">
        <v>20803</v>
      </c>
      <c r="C18652" s="1" t="s">
        <v>232</v>
      </c>
      <c r="E18652" s="1">
        <v>1051.37</v>
      </c>
    </row>
    <row r="18653" s="1" customFormat="1" customHeight="1" spans="1:5">
      <c r="A18653" s="1">
        <v>4208132</v>
      </c>
      <c r="B18653" s="1" t="s">
        <v>20804</v>
      </c>
      <c r="C18653" s="1" t="s">
        <v>232</v>
      </c>
      <c r="E18653" s="1">
        <v>1207.29</v>
      </c>
    </row>
    <row r="18654" s="1" customFormat="1" customHeight="1" spans="1:5">
      <c r="A18654" s="1">
        <v>4208133</v>
      </c>
      <c r="B18654" s="1" t="s">
        <v>20805</v>
      </c>
      <c r="C18654" s="1" t="s">
        <v>232</v>
      </c>
      <c r="E18654" s="1">
        <v>1516.31</v>
      </c>
    </row>
    <row r="18655" s="1" customFormat="1" customHeight="1" spans="1:5">
      <c r="A18655" s="1">
        <v>4208134</v>
      </c>
      <c r="B18655" s="1" t="s">
        <v>20806</v>
      </c>
      <c r="C18655" s="1" t="s">
        <v>232</v>
      </c>
      <c r="E18655" s="1">
        <v>1692.48</v>
      </c>
    </row>
    <row r="18656" s="1" customFormat="1" customHeight="1" spans="1:5">
      <c r="A18656" s="1">
        <v>4208238</v>
      </c>
      <c r="B18656" s="1" t="s">
        <v>20807</v>
      </c>
      <c r="C18656" s="1" t="s">
        <v>232</v>
      </c>
      <c r="E18656" s="1">
        <v>1964.07</v>
      </c>
    </row>
    <row r="18657" s="1" customFormat="1" customHeight="1" spans="1:5">
      <c r="A18657" s="1">
        <v>4208239</v>
      </c>
      <c r="B18657" s="1" t="s">
        <v>20808</v>
      </c>
      <c r="C18657" s="1" t="s">
        <v>232</v>
      </c>
      <c r="E18657" s="1">
        <v>2277</v>
      </c>
    </row>
    <row r="18658" s="1" customFormat="1" customHeight="1" spans="1:5">
      <c r="A18658" s="1">
        <v>4413920</v>
      </c>
      <c r="B18658" s="1" t="s">
        <v>20809</v>
      </c>
      <c r="C18658" s="1" t="s">
        <v>228</v>
      </c>
      <c r="E18658" s="1">
        <v>0.61</v>
      </c>
    </row>
    <row r="18659" s="1" customFormat="1" customHeight="1" spans="1:5">
      <c r="A18659" s="1">
        <v>4413024</v>
      </c>
      <c r="B18659" s="1" t="s">
        <v>20810</v>
      </c>
      <c r="C18659" s="1" t="s">
        <v>228</v>
      </c>
      <c r="E18659" s="1">
        <v>0.44</v>
      </c>
    </row>
    <row r="18660" s="1" customFormat="1" customHeight="1" spans="1:5">
      <c r="A18660" s="1">
        <v>4413022</v>
      </c>
      <c r="B18660" s="1" t="s">
        <v>20811</v>
      </c>
      <c r="C18660" s="1" t="s">
        <v>228</v>
      </c>
      <c r="E18660" s="1">
        <v>0.69</v>
      </c>
    </row>
    <row r="18661" s="1" customFormat="1" customHeight="1" spans="1:5">
      <c r="A18661" s="1">
        <v>4413020</v>
      </c>
      <c r="B18661" s="1" t="s">
        <v>20812</v>
      </c>
      <c r="C18661" s="1" t="s">
        <v>232</v>
      </c>
      <c r="E18661" s="1">
        <v>37.6</v>
      </c>
    </row>
    <row r="18662" s="1" customFormat="1" customHeight="1" spans="1:5">
      <c r="A18662" s="1">
        <v>4413013</v>
      </c>
      <c r="B18662" s="1" t="s">
        <v>20813</v>
      </c>
      <c r="C18662" s="1" t="s">
        <v>232</v>
      </c>
      <c r="E18662" s="1">
        <v>89.05</v>
      </c>
    </row>
    <row r="18663" s="1" customFormat="1" customHeight="1" spans="1:5">
      <c r="A18663" s="1">
        <v>4413019</v>
      </c>
      <c r="B18663" s="1" t="s">
        <v>20814</v>
      </c>
      <c r="C18663" s="1" t="s">
        <v>232</v>
      </c>
      <c r="E18663" s="1">
        <v>35.99</v>
      </c>
    </row>
    <row r="18664" s="1" customFormat="1" customHeight="1" spans="1:5">
      <c r="A18664" s="1">
        <v>4413026</v>
      </c>
      <c r="B18664" s="1" t="s">
        <v>20815</v>
      </c>
      <c r="C18664" s="1" t="s">
        <v>228</v>
      </c>
      <c r="E18664" s="1">
        <v>236.17</v>
      </c>
    </row>
    <row r="18665" s="1" customFormat="1" customHeight="1" spans="1:5">
      <c r="A18665" s="1">
        <v>4413996</v>
      </c>
      <c r="B18665" s="1" t="s">
        <v>20816</v>
      </c>
      <c r="C18665" s="1" t="s">
        <v>228</v>
      </c>
      <c r="E18665" s="1">
        <v>9.65</v>
      </c>
    </row>
    <row r="18666" s="1" customFormat="1" customHeight="1" spans="1:5">
      <c r="A18666" s="1">
        <v>4413942</v>
      </c>
      <c r="B18666" s="1" t="s">
        <v>20817</v>
      </c>
      <c r="C18666" s="1" t="s">
        <v>223</v>
      </c>
      <c r="E18666" s="1">
        <v>1.57</v>
      </c>
    </row>
    <row r="18667" s="1" customFormat="1" customHeight="1" spans="1:5">
      <c r="A18667" s="1">
        <v>4413018</v>
      </c>
      <c r="B18667" s="1" t="s">
        <v>20818</v>
      </c>
      <c r="C18667" s="1" t="s">
        <v>618</v>
      </c>
      <c r="E18667" s="1">
        <v>13.58</v>
      </c>
    </row>
    <row r="18668" s="1" customFormat="1" customHeight="1" spans="1:5">
      <c r="A18668" s="1">
        <v>4413905</v>
      </c>
      <c r="B18668" s="1" t="s">
        <v>20819</v>
      </c>
      <c r="C18668" s="1" t="s">
        <v>228</v>
      </c>
      <c r="E18668" s="1">
        <v>6.39</v>
      </c>
    </row>
    <row r="18669" s="1" customFormat="1" customHeight="1" spans="1:5">
      <c r="A18669" s="1">
        <v>4413987</v>
      </c>
      <c r="B18669" s="1" t="s">
        <v>20820</v>
      </c>
      <c r="C18669" s="1" t="s">
        <v>228</v>
      </c>
      <c r="E18669" s="1">
        <v>0.32</v>
      </c>
    </row>
    <row r="18670" s="1" customFormat="1" customHeight="1" spans="1:5">
      <c r="A18670" s="1">
        <v>4413995</v>
      </c>
      <c r="B18670" s="1" t="s">
        <v>20821</v>
      </c>
      <c r="C18670" s="1" t="s">
        <v>228</v>
      </c>
      <c r="E18670" s="1">
        <v>2.68</v>
      </c>
    </row>
    <row r="18671" s="1" customFormat="1" customHeight="1" spans="1:5">
      <c r="A18671" s="1">
        <v>4413994</v>
      </c>
      <c r="B18671" s="1" t="s">
        <v>20822</v>
      </c>
      <c r="C18671" s="1" t="s">
        <v>232</v>
      </c>
      <c r="E18671" s="1">
        <v>621.6</v>
      </c>
    </row>
    <row r="18672" s="1" customFormat="1" customHeight="1" spans="1:5">
      <c r="A18672" s="1">
        <v>4413200</v>
      </c>
      <c r="B18672" s="1" t="s">
        <v>20823</v>
      </c>
      <c r="C18672" s="1" t="s">
        <v>228</v>
      </c>
      <c r="E18672" s="1">
        <v>14.84</v>
      </c>
    </row>
    <row r="18673" s="1" customFormat="1" customHeight="1" spans="1:5">
      <c r="A18673" s="1">
        <v>4413990</v>
      </c>
      <c r="B18673" s="1" t="s">
        <v>20824</v>
      </c>
      <c r="C18673" s="1" t="s">
        <v>215</v>
      </c>
      <c r="E18673" s="1">
        <v>35.99</v>
      </c>
    </row>
    <row r="18674" s="1" customFormat="1" customHeight="1" spans="1:5">
      <c r="A18674" s="1">
        <v>4413989</v>
      </c>
      <c r="B18674" s="1" t="s">
        <v>20825</v>
      </c>
      <c r="C18674" s="1" t="s">
        <v>215</v>
      </c>
      <c r="E18674" s="1">
        <v>37.6</v>
      </c>
    </row>
    <row r="18675" s="1" customFormat="1" customHeight="1" spans="1:5">
      <c r="A18675" s="1">
        <v>4413951</v>
      </c>
      <c r="B18675" s="1" t="s">
        <v>20826</v>
      </c>
      <c r="C18675" s="1" t="s">
        <v>215</v>
      </c>
      <c r="E18675" s="1">
        <v>67.87</v>
      </c>
    </row>
    <row r="18676" s="1" customFormat="1" customHeight="1" spans="1:5">
      <c r="A18676" s="1">
        <v>4413950</v>
      </c>
      <c r="B18676" s="1" t="s">
        <v>20827</v>
      </c>
      <c r="C18676" s="1" t="s">
        <v>215</v>
      </c>
      <c r="E18676" s="1">
        <v>120.84</v>
      </c>
    </row>
    <row r="18677" s="1" customFormat="1" customHeight="1" spans="1:5">
      <c r="A18677" s="1">
        <v>4413949</v>
      </c>
      <c r="B18677" s="1" t="s">
        <v>20828</v>
      </c>
      <c r="C18677" s="1" t="s">
        <v>215</v>
      </c>
      <c r="E18677" s="1">
        <v>212.66</v>
      </c>
    </row>
    <row r="18678" s="1" customFormat="1" customHeight="1" spans="1:5">
      <c r="A18678" s="1">
        <v>4413948</v>
      </c>
      <c r="B18678" s="1" t="s">
        <v>20829</v>
      </c>
      <c r="C18678" s="1" t="s">
        <v>215</v>
      </c>
      <c r="E18678" s="1">
        <v>56.59</v>
      </c>
    </row>
    <row r="18679" s="1" customFormat="1" customHeight="1" spans="1:5">
      <c r="A18679" s="1">
        <v>4413947</v>
      </c>
      <c r="B18679" s="1" t="s">
        <v>20830</v>
      </c>
      <c r="C18679" s="1" t="s">
        <v>215</v>
      </c>
      <c r="E18679" s="1">
        <v>98.37</v>
      </c>
    </row>
    <row r="18680" s="1" customFormat="1" customHeight="1" spans="1:5">
      <c r="A18680" s="1">
        <v>4413946</v>
      </c>
      <c r="B18680" s="1" t="s">
        <v>20831</v>
      </c>
      <c r="C18680" s="1" t="s">
        <v>215</v>
      </c>
      <c r="E18680" s="1">
        <v>124.43</v>
      </c>
    </row>
    <row r="18681" s="1" customFormat="1" customHeight="1" spans="1:5">
      <c r="A18681" s="1">
        <v>4413952</v>
      </c>
      <c r="B18681" s="1" t="s">
        <v>20832</v>
      </c>
      <c r="C18681" s="1" t="s">
        <v>228</v>
      </c>
      <c r="E18681" s="1">
        <v>77.72</v>
      </c>
    </row>
    <row r="18682" s="1" customFormat="1" customHeight="1" spans="1:5">
      <c r="A18682" s="1">
        <v>4413012</v>
      </c>
      <c r="B18682" s="1" t="s">
        <v>20833</v>
      </c>
      <c r="C18682" s="1" t="s">
        <v>223</v>
      </c>
      <c r="E18682" s="1">
        <v>396.72</v>
      </c>
    </row>
    <row r="18683" s="1" customFormat="1" customHeight="1" spans="1:5">
      <c r="A18683" s="1">
        <v>4413014</v>
      </c>
      <c r="B18683" s="1" t="s">
        <v>20834</v>
      </c>
      <c r="C18683" s="1" t="s">
        <v>228</v>
      </c>
      <c r="E18683" s="1">
        <v>16.53</v>
      </c>
    </row>
    <row r="18684" s="1" customFormat="1" customHeight="1" spans="1:5">
      <c r="A18684" s="1">
        <v>4413016</v>
      </c>
      <c r="B18684" s="1" t="s">
        <v>20835</v>
      </c>
      <c r="C18684" s="1" t="s">
        <v>228</v>
      </c>
      <c r="E18684" s="1">
        <v>10.3</v>
      </c>
    </row>
    <row r="18685" s="1" customFormat="1" customHeight="1" spans="1:5">
      <c r="A18685" s="1">
        <v>4413984</v>
      </c>
      <c r="B18685" s="1" t="s">
        <v>20836</v>
      </c>
      <c r="C18685" s="1" t="s">
        <v>223</v>
      </c>
      <c r="E18685" s="1">
        <v>3.49</v>
      </c>
    </row>
    <row r="18686" s="1" customFormat="1" customHeight="1" spans="1:5">
      <c r="A18686" s="1">
        <v>4413986</v>
      </c>
      <c r="B18686" s="1" t="s">
        <v>20837</v>
      </c>
      <c r="C18686" s="1" t="s">
        <v>228</v>
      </c>
      <c r="E18686" s="1">
        <v>0.06</v>
      </c>
    </row>
    <row r="18687" s="1" customFormat="1" customHeight="1" spans="1:5">
      <c r="A18687" s="1">
        <v>4413985</v>
      </c>
      <c r="B18687" s="1" t="s">
        <v>20838</v>
      </c>
      <c r="C18687" s="1" t="s">
        <v>228</v>
      </c>
      <c r="E18687" s="1">
        <v>21.07</v>
      </c>
    </row>
    <row r="18688" s="1" customFormat="1" customHeight="1" spans="1:5">
      <c r="A18688" s="1">
        <v>4413017</v>
      </c>
      <c r="B18688" s="1" t="s">
        <v>20839</v>
      </c>
      <c r="C18688" s="1" t="s">
        <v>232</v>
      </c>
      <c r="E18688" s="1">
        <v>55.06</v>
      </c>
    </row>
    <row r="18689" s="1" customFormat="1" customHeight="1" spans="1:5">
      <c r="A18689" s="1">
        <v>4415673</v>
      </c>
      <c r="B18689" s="1" t="s">
        <v>20840</v>
      </c>
      <c r="C18689" s="1" t="s">
        <v>228</v>
      </c>
      <c r="E18689" s="1">
        <v>7.68</v>
      </c>
    </row>
    <row r="18690" s="1" customFormat="1" customHeight="1" spans="1:5">
      <c r="A18690" s="1">
        <v>4415684</v>
      </c>
      <c r="B18690" s="1" t="s">
        <v>20841</v>
      </c>
      <c r="C18690" s="1" t="s">
        <v>228</v>
      </c>
      <c r="E18690" s="1">
        <v>4.36</v>
      </c>
    </row>
    <row r="18691" s="1" customFormat="1" customHeight="1" spans="1:5">
      <c r="A18691" s="1">
        <v>4413993</v>
      </c>
      <c r="B18691" s="1" t="s">
        <v>20842</v>
      </c>
      <c r="C18691" s="1" t="s">
        <v>228</v>
      </c>
      <c r="E18691" s="1">
        <v>0.64</v>
      </c>
    </row>
    <row r="18692" s="1" customFormat="1" customHeight="1" spans="1:5">
      <c r="A18692" s="1">
        <v>4507754</v>
      </c>
      <c r="B18692" s="1" t="s">
        <v>20843</v>
      </c>
      <c r="C18692" s="1" t="s">
        <v>215</v>
      </c>
      <c r="E18692" s="1">
        <v>929.92</v>
      </c>
    </row>
    <row r="18693" s="1" customFormat="1" customHeight="1" spans="1:5">
      <c r="A18693" s="1">
        <v>4507738</v>
      </c>
      <c r="B18693" s="1" t="s">
        <v>20844</v>
      </c>
      <c r="C18693" s="1" t="s">
        <v>215</v>
      </c>
      <c r="E18693" s="1">
        <v>1259.32</v>
      </c>
    </row>
    <row r="18694" s="1" customFormat="1" customHeight="1" spans="1:5">
      <c r="A18694" s="1">
        <v>4507755</v>
      </c>
      <c r="B18694" s="1" t="s">
        <v>20845</v>
      </c>
      <c r="C18694" s="1" t="s">
        <v>215</v>
      </c>
      <c r="E18694" s="1">
        <v>1165.03</v>
      </c>
    </row>
    <row r="18695" s="1" customFormat="1" customHeight="1" spans="1:5">
      <c r="A18695" s="1">
        <v>4507756</v>
      </c>
      <c r="B18695" s="1" t="s">
        <v>20846</v>
      </c>
      <c r="C18695" s="1" t="s">
        <v>215</v>
      </c>
      <c r="E18695" s="1">
        <v>1529.61</v>
      </c>
    </row>
    <row r="18696" s="1" customFormat="1" customHeight="1" spans="1:5">
      <c r="A18696" s="1">
        <v>4507757</v>
      </c>
      <c r="B18696" s="1" t="s">
        <v>20847</v>
      </c>
      <c r="C18696" s="1" t="s">
        <v>215</v>
      </c>
      <c r="E18696" s="1">
        <v>1615.68</v>
      </c>
    </row>
    <row r="18697" s="1" customFormat="1" customHeight="1" spans="1:5">
      <c r="A18697" s="1">
        <v>4507758</v>
      </c>
      <c r="B18697" s="1" t="s">
        <v>20848</v>
      </c>
      <c r="C18697" s="1" t="s">
        <v>215</v>
      </c>
      <c r="E18697" s="1">
        <v>2004.66</v>
      </c>
    </row>
    <row r="18698" s="1" customFormat="1" customHeight="1" spans="1:5">
      <c r="A18698" s="1">
        <v>4507759</v>
      </c>
      <c r="B18698" s="1" t="s">
        <v>20849</v>
      </c>
      <c r="C18698" s="1" t="s">
        <v>215</v>
      </c>
      <c r="E18698" s="1">
        <v>2039.62</v>
      </c>
    </row>
    <row r="18699" s="1" customFormat="1" customHeight="1" spans="1:5">
      <c r="A18699" s="1">
        <v>4507760</v>
      </c>
      <c r="B18699" s="1" t="s">
        <v>20850</v>
      </c>
      <c r="C18699" s="1" t="s">
        <v>215</v>
      </c>
      <c r="E18699" s="1">
        <v>2592.23</v>
      </c>
    </row>
    <row r="18700" s="1" customFormat="1" customHeight="1" spans="1:5">
      <c r="A18700" s="1">
        <v>4507761</v>
      </c>
      <c r="B18700" s="1" t="s">
        <v>20851</v>
      </c>
      <c r="C18700" s="1" t="s">
        <v>215</v>
      </c>
      <c r="E18700" s="1">
        <v>2630.8</v>
      </c>
    </row>
    <row r="18701" s="1" customFormat="1" customHeight="1" spans="1:5">
      <c r="A18701" s="1">
        <v>4507762</v>
      </c>
      <c r="B18701" s="1" t="s">
        <v>20852</v>
      </c>
      <c r="C18701" s="1" t="s">
        <v>215</v>
      </c>
      <c r="E18701" s="1">
        <v>3347.01</v>
      </c>
    </row>
    <row r="18702" s="1" customFormat="1" customHeight="1" spans="1:5">
      <c r="A18702" s="1">
        <v>4507763</v>
      </c>
      <c r="B18702" s="1" t="s">
        <v>20853</v>
      </c>
      <c r="C18702" s="1" t="s">
        <v>215</v>
      </c>
      <c r="E18702" s="1">
        <v>3191.08</v>
      </c>
    </row>
    <row r="18703" s="1" customFormat="1" customHeight="1" spans="1:5">
      <c r="A18703" s="1">
        <v>4507764</v>
      </c>
      <c r="B18703" s="1" t="s">
        <v>20854</v>
      </c>
      <c r="C18703" s="1" t="s">
        <v>215</v>
      </c>
      <c r="E18703" s="1">
        <v>4359.53</v>
      </c>
    </row>
    <row r="18704" s="1" customFormat="1" customHeight="1" spans="1:5">
      <c r="A18704" s="1">
        <v>4507765</v>
      </c>
      <c r="B18704" s="1" t="s">
        <v>20855</v>
      </c>
      <c r="C18704" s="1" t="s">
        <v>215</v>
      </c>
      <c r="E18704" s="1">
        <v>3590.47</v>
      </c>
    </row>
    <row r="18705" s="1" customFormat="1" customHeight="1" spans="1:5">
      <c r="A18705" s="1">
        <v>4508192</v>
      </c>
      <c r="B18705" s="1" t="s">
        <v>20856</v>
      </c>
      <c r="C18705" s="1" t="s">
        <v>215</v>
      </c>
      <c r="E18705" s="1">
        <v>6067.49</v>
      </c>
    </row>
    <row r="18706" s="1" customFormat="1" customHeight="1" spans="1:5">
      <c r="A18706" s="1">
        <v>4507766</v>
      </c>
      <c r="B18706" s="1" t="s">
        <v>20857</v>
      </c>
      <c r="C18706" s="1" t="s">
        <v>215</v>
      </c>
      <c r="E18706" s="1">
        <v>417.55</v>
      </c>
    </row>
    <row r="18707" s="1" customFormat="1" customHeight="1" spans="1:5">
      <c r="A18707" s="1">
        <v>4507767</v>
      </c>
      <c r="B18707" s="1" t="s">
        <v>20858</v>
      </c>
      <c r="C18707" s="1" t="s">
        <v>215</v>
      </c>
      <c r="E18707" s="1">
        <v>510.2</v>
      </c>
    </row>
    <row r="18708" s="1" customFormat="1" customHeight="1" spans="1:5">
      <c r="A18708" s="1">
        <v>4507768</v>
      </c>
      <c r="B18708" s="1" t="s">
        <v>20859</v>
      </c>
      <c r="C18708" s="1" t="s">
        <v>215</v>
      </c>
      <c r="E18708" s="1">
        <v>561.35</v>
      </c>
    </row>
    <row r="18709" s="1" customFormat="1" customHeight="1" spans="1:5">
      <c r="A18709" s="1">
        <v>4507769</v>
      </c>
      <c r="B18709" s="1" t="s">
        <v>20860</v>
      </c>
      <c r="C18709" s="1" t="s">
        <v>215</v>
      </c>
      <c r="E18709" s="1">
        <v>706.7</v>
      </c>
    </row>
    <row r="18710" s="1" customFormat="1" customHeight="1" spans="1:5">
      <c r="A18710" s="1">
        <v>4507770</v>
      </c>
      <c r="B18710" s="1" t="s">
        <v>20861</v>
      </c>
      <c r="C18710" s="1" t="s">
        <v>215</v>
      </c>
      <c r="E18710" s="1">
        <v>643.37</v>
      </c>
    </row>
    <row r="18711" s="1" customFormat="1" customHeight="1" spans="1:5">
      <c r="A18711" s="1">
        <v>4507771</v>
      </c>
      <c r="B18711" s="1" t="s">
        <v>20862</v>
      </c>
      <c r="C18711" s="1" t="s">
        <v>215</v>
      </c>
      <c r="E18711" s="1">
        <v>825.33</v>
      </c>
    </row>
    <row r="18712" s="1" customFormat="1" customHeight="1" spans="1:5">
      <c r="A18712" s="1">
        <v>4507772</v>
      </c>
      <c r="B18712" s="1" t="s">
        <v>20863</v>
      </c>
      <c r="C18712" s="1" t="s">
        <v>215</v>
      </c>
      <c r="E18712" s="1">
        <v>751.63</v>
      </c>
    </row>
    <row r="18713" s="1" customFormat="1" customHeight="1" spans="1:5">
      <c r="A18713" s="1">
        <v>4508193</v>
      </c>
      <c r="B18713" s="1" t="s">
        <v>20864</v>
      </c>
      <c r="C18713" s="1" t="s">
        <v>215</v>
      </c>
      <c r="E18713" s="1">
        <v>951.03</v>
      </c>
    </row>
    <row r="18714" s="1" customFormat="1" customHeight="1" spans="1:5">
      <c r="A18714" s="1">
        <v>4507773</v>
      </c>
      <c r="B18714" s="1" t="s">
        <v>20865</v>
      </c>
      <c r="C18714" s="1" t="s">
        <v>215</v>
      </c>
      <c r="E18714" s="1">
        <v>843.87</v>
      </c>
    </row>
    <row r="18715" s="1" customFormat="1" customHeight="1" spans="1:5">
      <c r="A18715" s="1">
        <v>4507774</v>
      </c>
      <c r="B18715" s="1" t="s">
        <v>20866</v>
      </c>
      <c r="C18715" s="1" t="s">
        <v>215</v>
      </c>
      <c r="E18715" s="1">
        <v>1126.65</v>
      </c>
    </row>
    <row r="18716" s="1" customFormat="1" customHeight="1" spans="1:5">
      <c r="A18716" s="1">
        <v>4507775</v>
      </c>
      <c r="B18716" s="1" t="s">
        <v>20867</v>
      </c>
      <c r="C18716" s="1" t="s">
        <v>215</v>
      </c>
      <c r="E18716" s="1">
        <v>103.63</v>
      </c>
    </row>
    <row r="18717" s="1" customFormat="1" customHeight="1" spans="1:5">
      <c r="A18717" s="1">
        <v>4507776</v>
      </c>
      <c r="B18717" s="1" t="s">
        <v>20868</v>
      </c>
      <c r="C18717" s="1" t="s">
        <v>215</v>
      </c>
      <c r="E18717" s="1">
        <v>114.13</v>
      </c>
    </row>
    <row r="18718" s="1" customFormat="1" customHeight="1" spans="1:5">
      <c r="A18718" s="1">
        <v>4507783</v>
      </c>
      <c r="B18718" s="1" t="s">
        <v>20869</v>
      </c>
      <c r="C18718" s="1" t="s">
        <v>215</v>
      </c>
      <c r="E18718" s="1">
        <v>81.29</v>
      </c>
    </row>
    <row r="18719" s="1" customFormat="1" customHeight="1" spans="1:5">
      <c r="A18719" s="1">
        <v>4507784</v>
      </c>
      <c r="B18719" s="1" t="s">
        <v>20870</v>
      </c>
      <c r="C18719" s="1" t="s">
        <v>215</v>
      </c>
      <c r="E18719" s="1">
        <v>114.38</v>
      </c>
    </row>
    <row r="18720" s="1" customFormat="1" customHeight="1" spans="1:5">
      <c r="A18720" s="1">
        <v>4507777</v>
      </c>
      <c r="B18720" s="1" t="s">
        <v>20871</v>
      </c>
      <c r="C18720" s="1" t="s">
        <v>215</v>
      </c>
      <c r="E18720" s="1">
        <v>195.98</v>
      </c>
    </row>
    <row r="18721" s="1" customFormat="1" customHeight="1" spans="1:5">
      <c r="A18721" s="1">
        <v>4507778</v>
      </c>
      <c r="B18721" s="1" t="s">
        <v>20872</v>
      </c>
      <c r="C18721" s="1" t="s">
        <v>215</v>
      </c>
      <c r="E18721" s="1">
        <v>243.35</v>
      </c>
    </row>
    <row r="18722" s="1" customFormat="1" customHeight="1" spans="1:5">
      <c r="A18722" s="1">
        <v>4507779</v>
      </c>
      <c r="B18722" s="1" t="s">
        <v>20873</v>
      </c>
      <c r="C18722" s="1" t="s">
        <v>215</v>
      </c>
      <c r="E18722" s="1">
        <v>264.68</v>
      </c>
    </row>
    <row r="18723" s="1" customFormat="1" customHeight="1" spans="1:5">
      <c r="A18723" s="1">
        <v>4507780</v>
      </c>
      <c r="B18723" s="1" t="s">
        <v>20874</v>
      </c>
      <c r="C18723" s="1" t="s">
        <v>215</v>
      </c>
      <c r="E18723" s="1">
        <v>320.13</v>
      </c>
    </row>
    <row r="18724" s="1" customFormat="1" customHeight="1" spans="1:5">
      <c r="A18724" s="1">
        <v>4507781</v>
      </c>
      <c r="B18724" s="1" t="s">
        <v>20875</v>
      </c>
      <c r="C18724" s="1" t="s">
        <v>215</v>
      </c>
      <c r="E18724" s="1">
        <v>335.82</v>
      </c>
    </row>
    <row r="18725" s="1" customFormat="1" customHeight="1" spans="1:5">
      <c r="A18725" s="1">
        <v>4507782</v>
      </c>
      <c r="B18725" s="1" t="s">
        <v>20876</v>
      </c>
      <c r="C18725" s="1" t="s">
        <v>215</v>
      </c>
      <c r="E18725" s="1">
        <v>398.56</v>
      </c>
    </row>
    <row r="18726" s="1" customFormat="1" customHeight="1" spans="1:5">
      <c r="A18726" s="1">
        <v>4507785</v>
      </c>
      <c r="B18726" s="1" t="s">
        <v>20877</v>
      </c>
      <c r="C18726" s="1" t="s">
        <v>215</v>
      </c>
      <c r="E18726" s="1">
        <v>148.3</v>
      </c>
    </row>
    <row r="18727" s="1" customFormat="1" customHeight="1" spans="1:5">
      <c r="A18727" s="1">
        <v>4508194</v>
      </c>
      <c r="B18727" s="1" t="s">
        <v>20878</v>
      </c>
      <c r="C18727" s="1" t="s">
        <v>215</v>
      </c>
      <c r="E18727" s="1">
        <v>157.99</v>
      </c>
    </row>
    <row r="18728" s="1" customFormat="1" customHeight="1" spans="1:5">
      <c r="A18728" s="1">
        <v>4507786</v>
      </c>
      <c r="B18728" s="1" t="s">
        <v>20879</v>
      </c>
      <c r="C18728" s="1" t="s">
        <v>215</v>
      </c>
      <c r="E18728" s="1">
        <v>171.88</v>
      </c>
    </row>
    <row r="18729" s="1" customFormat="1" customHeight="1" spans="1:5">
      <c r="A18729" s="1">
        <v>4507787</v>
      </c>
      <c r="B18729" s="1" t="s">
        <v>20880</v>
      </c>
      <c r="C18729" s="1" t="s">
        <v>215</v>
      </c>
      <c r="E18729" s="1">
        <v>181.64</v>
      </c>
    </row>
    <row r="18730" s="1" customFormat="1" customHeight="1" spans="1:5">
      <c r="A18730" s="1">
        <v>4507788</v>
      </c>
      <c r="B18730" s="1" t="s">
        <v>20881</v>
      </c>
      <c r="C18730" s="1" t="s">
        <v>215</v>
      </c>
      <c r="E18730" s="1">
        <v>232.88</v>
      </c>
    </row>
    <row r="18731" s="1" customFormat="1" customHeight="1" spans="1:5">
      <c r="A18731" s="1">
        <v>4507789</v>
      </c>
      <c r="B18731" s="1" t="s">
        <v>20882</v>
      </c>
      <c r="C18731" s="1" t="s">
        <v>215</v>
      </c>
      <c r="E18731" s="1">
        <v>252.83</v>
      </c>
    </row>
    <row r="18732" s="1" customFormat="1" customHeight="1" spans="1:5">
      <c r="A18732" s="1">
        <v>4507790</v>
      </c>
      <c r="B18732" s="1" t="s">
        <v>20883</v>
      </c>
      <c r="C18732" s="1" t="s">
        <v>215</v>
      </c>
      <c r="E18732" s="1">
        <v>285.35</v>
      </c>
    </row>
    <row r="18733" s="1" customFormat="1" customHeight="1" spans="1:5">
      <c r="A18733" s="1">
        <v>4507791</v>
      </c>
      <c r="B18733" s="1" t="s">
        <v>20884</v>
      </c>
      <c r="C18733" s="1" t="s">
        <v>215</v>
      </c>
      <c r="E18733" s="1">
        <v>310.67</v>
      </c>
    </row>
    <row r="18734" s="1" customFormat="1" customHeight="1" spans="1:5">
      <c r="A18734" s="1">
        <v>4507792</v>
      </c>
      <c r="B18734" s="1" t="s">
        <v>20885</v>
      </c>
      <c r="C18734" s="1" t="s">
        <v>215</v>
      </c>
      <c r="E18734" s="1">
        <v>376.67</v>
      </c>
    </row>
    <row r="18735" s="1" customFormat="1" customHeight="1" spans="1:5">
      <c r="A18735" s="1">
        <v>4507793</v>
      </c>
      <c r="B18735" s="1" t="s">
        <v>20886</v>
      </c>
      <c r="C18735" s="1" t="s">
        <v>215</v>
      </c>
      <c r="E18735" s="1">
        <v>379.45</v>
      </c>
    </row>
    <row r="18736" s="1" customFormat="1" customHeight="1" spans="1:5">
      <c r="A18736" s="1">
        <v>4507794</v>
      </c>
      <c r="B18736" s="1" t="s">
        <v>20887</v>
      </c>
      <c r="C18736" s="1" t="s">
        <v>215</v>
      </c>
      <c r="E18736" s="1">
        <v>513.47</v>
      </c>
    </row>
    <row r="18737" s="1" customFormat="1" customHeight="1" spans="1:5">
      <c r="A18737" s="1">
        <v>4507795</v>
      </c>
      <c r="B18737" s="1" t="s">
        <v>20888</v>
      </c>
      <c r="C18737" s="1" t="s">
        <v>215</v>
      </c>
      <c r="E18737" s="1">
        <v>536.19</v>
      </c>
    </row>
    <row r="18738" s="1" customFormat="1" customHeight="1" spans="1:5">
      <c r="A18738" s="1">
        <v>4507796</v>
      </c>
      <c r="B18738" s="1" t="s">
        <v>20889</v>
      </c>
      <c r="C18738" s="1" t="s">
        <v>215</v>
      </c>
      <c r="E18738" s="1">
        <v>592.57</v>
      </c>
    </row>
    <row r="18739" s="1" customFormat="1" customHeight="1" spans="1:5">
      <c r="A18739" s="1">
        <v>4508190</v>
      </c>
      <c r="B18739" s="1" t="s">
        <v>20890</v>
      </c>
      <c r="C18739" s="1" t="s">
        <v>215</v>
      </c>
      <c r="E18739" s="1">
        <v>655.85</v>
      </c>
    </row>
    <row r="18740" s="1" customFormat="1" customHeight="1" spans="1:5">
      <c r="A18740" s="1">
        <v>4507797</v>
      </c>
      <c r="B18740" s="1" t="s">
        <v>20891</v>
      </c>
      <c r="C18740" s="1" t="s">
        <v>215</v>
      </c>
      <c r="E18740" s="1">
        <v>65.96</v>
      </c>
    </row>
    <row r="18741" s="1" customFormat="1" customHeight="1" spans="1:5">
      <c r="A18741" s="1">
        <v>4507798</v>
      </c>
      <c r="B18741" s="1" t="s">
        <v>20892</v>
      </c>
      <c r="C18741" s="1" t="s">
        <v>215</v>
      </c>
      <c r="E18741" s="1">
        <v>71.22</v>
      </c>
    </row>
    <row r="18742" s="1" customFormat="1" customHeight="1" spans="1:5">
      <c r="A18742" s="1">
        <v>4507799</v>
      </c>
      <c r="B18742" s="1" t="s">
        <v>20893</v>
      </c>
      <c r="C18742" s="1" t="s">
        <v>215</v>
      </c>
      <c r="E18742" s="1">
        <v>96.08</v>
      </c>
    </row>
    <row r="18743" s="1" customFormat="1" customHeight="1" spans="1:5">
      <c r="A18743" s="1">
        <v>4507800</v>
      </c>
      <c r="B18743" s="1" t="s">
        <v>20894</v>
      </c>
      <c r="C18743" s="1" t="s">
        <v>215</v>
      </c>
      <c r="E18743" s="1">
        <v>99.83</v>
      </c>
    </row>
    <row r="18744" s="1" customFormat="1" customHeight="1" spans="1:5">
      <c r="A18744" s="1">
        <v>4507801</v>
      </c>
      <c r="B18744" s="1" t="s">
        <v>20895</v>
      </c>
      <c r="C18744" s="1" t="s">
        <v>215</v>
      </c>
      <c r="E18744" s="1">
        <v>115.24</v>
      </c>
    </row>
    <row r="18745" s="1" customFormat="1" customHeight="1" spans="1:5">
      <c r="A18745" s="1">
        <v>4507802</v>
      </c>
      <c r="B18745" s="1" t="s">
        <v>20896</v>
      </c>
      <c r="C18745" s="1" t="s">
        <v>215</v>
      </c>
      <c r="E18745" s="1">
        <v>118.99</v>
      </c>
    </row>
    <row r="18746" s="1" customFormat="1" customHeight="1" spans="1:5">
      <c r="A18746" s="1">
        <v>4507803</v>
      </c>
      <c r="B18746" s="1" t="s">
        <v>20897</v>
      </c>
      <c r="C18746" s="1" t="s">
        <v>215</v>
      </c>
      <c r="E18746" s="1">
        <v>115.65</v>
      </c>
    </row>
    <row r="18747" s="1" customFormat="1" customHeight="1" spans="1:5">
      <c r="A18747" s="1">
        <v>4508191</v>
      </c>
      <c r="B18747" s="1" t="s">
        <v>20898</v>
      </c>
      <c r="C18747" s="1" t="s">
        <v>215</v>
      </c>
      <c r="E18747" s="1">
        <v>119.4</v>
      </c>
    </row>
    <row r="18748" s="1" customFormat="1" customHeight="1" spans="1:5">
      <c r="A18748" s="1">
        <v>4507804</v>
      </c>
      <c r="B18748" s="1" t="s">
        <v>20899</v>
      </c>
      <c r="C18748" s="1" t="s">
        <v>215</v>
      </c>
      <c r="E18748" s="1">
        <v>143.33</v>
      </c>
    </row>
    <row r="18749" s="1" customFormat="1" customHeight="1" spans="1:5">
      <c r="A18749" s="1">
        <v>4507805</v>
      </c>
      <c r="B18749" s="1" t="s">
        <v>20900</v>
      </c>
      <c r="C18749" s="1" t="s">
        <v>215</v>
      </c>
      <c r="E18749" s="1">
        <v>149.31</v>
      </c>
    </row>
    <row r="18750" s="1" customFormat="1" customHeight="1" spans="1:5">
      <c r="A18750" s="1">
        <v>4507806</v>
      </c>
      <c r="B18750" s="1" t="s">
        <v>20901</v>
      </c>
      <c r="C18750" s="1" t="s">
        <v>215</v>
      </c>
      <c r="E18750" s="1">
        <v>27.57</v>
      </c>
    </row>
    <row r="18751" s="1" customFormat="1" customHeight="1" spans="1:5">
      <c r="A18751" s="1">
        <v>4507807</v>
      </c>
      <c r="B18751" s="1" t="s">
        <v>20902</v>
      </c>
      <c r="C18751" s="1" t="s">
        <v>215</v>
      </c>
      <c r="E18751" s="1">
        <v>33.09</v>
      </c>
    </row>
    <row r="18752" s="1" customFormat="1" customHeight="1" spans="1:5">
      <c r="A18752" s="1">
        <v>4507866</v>
      </c>
      <c r="B18752" s="1" t="s">
        <v>20903</v>
      </c>
      <c r="C18752" s="1" t="s">
        <v>215</v>
      </c>
      <c r="E18752" s="1">
        <v>76.76</v>
      </c>
    </row>
    <row r="18753" s="1" customFormat="1" customHeight="1" spans="1:5">
      <c r="A18753" s="1">
        <v>4507867</v>
      </c>
      <c r="B18753" s="1" t="s">
        <v>20904</v>
      </c>
      <c r="C18753" s="1" t="s">
        <v>215</v>
      </c>
      <c r="E18753" s="1">
        <v>109.85</v>
      </c>
    </row>
    <row r="18754" s="1" customFormat="1" customHeight="1" spans="1:5">
      <c r="A18754" s="1">
        <v>4507808</v>
      </c>
      <c r="B18754" s="1" t="s">
        <v>20905</v>
      </c>
      <c r="C18754" s="1" t="s">
        <v>215</v>
      </c>
      <c r="E18754" s="1">
        <v>31.26</v>
      </c>
    </row>
    <row r="18755" s="1" customFormat="1" customHeight="1" spans="1:5">
      <c r="A18755" s="1">
        <v>4507809</v>
      </c>
      <c r="B18755" s="1" t="s">
        <v>20906</v>
      </c>
      <c r="C18755" s="1" t="s">
        <v>215</v>
      </c>
      <c r="E18755" s="1">
        <v>38.69</v>
      </c>
    </row>
    <row r="18756" s="1" customFormat="1" customHeight="1" spans="1:5">
      <c r="A18756" s="1">
        <v>4507810</v>
      </c>
      <c r="B18756" s="1" t="s">
        <v>20907</v>
      </c>
      <c r="C18756" s="1" t="s">
        <v>215</v>
      </c>
      <c r="E18756" s="1">
        <v>50.96</v>
      </c>
    </row>
    <row r="18757" s="1" customFormat="1" customHeight="1" spans="1:5">
      <c r="A18757" s="1">
        <v>4507811</v>
      </c>
      <c r="B18757" s="1" t="s">
        <v>20908</v>
      </c>
      <c r="C18757" s="1" t="s">
        <v>215</v>
      </c>
      <c r="E18757" s="1">
        <v>51.1</v>
      </c>
    </row>
    <row r="18758" s="1" customFormat="1" customHeight="1" spans="1:5">
      <c r="A18758" s="1">
        <v>4507812</v>
      </c>
      <c r="B18758" s="1" t="s">
        <v>20909</v>
      </c>
      <c r="C18758" s="1" t="s">
        <v>215</v>
      </c>
      <c r="E18758" s="1">
        <v>58.67</v>
      </c>
    </row>
    <row r="18759" s="1" customFormat="1" customHeight="1" spans="1:5">
      <c r="A18759" s="1">
        <v>4507813</v>
      </c>
      <c r="B18759" s="1" t="s">
        <v>20910</v>
      </c>
      <c r="C18759" s="1" t="s">
        <v>215</v>
      </c>
      <c r="E18759" s="1">
        <v>76.4</v>
      </c>
    </row>
    <row r="18760" s="1" customFormat="1" customHeight="1" spans="1:5">
      <c r="A18760" s="1">
        <v>4507851</v>
      </c>
      <c r="B18760" s="1" t="s">
        <v>20911</v>
      </c>
      <c r="C18760" s="1" t="s">
        <v>232</v>
      </c>
      <c r="E18760" s="1">
        <v>35.1</v>
      </c>
    </row>
    <row r="18761" s="1" customFormat="1" customHeight="1" spans="1:5">
      <c r="A18761" s="1">
        <v>4507852</v>
      </c>
      <c r="B18761" s="1" t="s">
        <v>20912</v>
      </c>
      <c r="C18761" s="1" t="s">
        <v>232</v>
      </c>
      <c r="E18761" s="1">
        <v>34.97</v>
      </c>
    </row>
    <row r="18762" s="1" customFormat="1" customHeight="1" spans="1:5">
      <c r="A18762" s="1">
        <v>4507853</v>
      </c>
      <c r="B18762" s="1" t="s">
        <v>20913</v>
      </c>
      <c r="C18762" s="1" t="s">
        <v>232</v>
      </c>
      <c r="E18762" s="1">
        <v>38.1</v>
      </c>
    </row>
    <row r="18763" s="1" customFormat="1" customHeight="1" spans="1:5">
      <c r="A18763" s="1">
        <v>4507854</v>
      </c>
      <c r="B18763" s="1" t="s">
        <v>20914</v>
      </c>
      <c r="C18763" s="1" t="s">
        <v>232</v>
      </c>
      <c r="E18763" s="1">
        <v>42.14</v>
      </c>
    </row>
    <row r="18764" s="1" customFormat="1" customHeight="1" spans="1:5">
      <c r="A18764" s="1">
        <v>4507855</v>
      </c>
      <c r="B18764" s="1" t="s">
        <v>20915</v>
      </c>
      <c r="C18764" s="1" t="s">
        <v>232</v>
      </c>
      <c r="E18764" s="1">
        <v>33.43</v>
      </c>
    </row>
    <row r="18765" s="1" customFormat="1" customHeight="1" spans="1:5">
      <c r="A18765" s="1">
        <v>4507856</v>
      </c>
      <c r="B18765" s="1" t="s">
        <v>20916</v>
      </c>
      <c r="C18765" s="1" t="s">
        <v>232</v>
      </c>
      <c r="E18765" s="1">
        <v>33.24</v>
      </c>
    </row>
    <row r="18766" s="1" customFormat="1" customHeight="1" spans="1:5">
      <c r="A18766" s="1">
        <v>4507857</v>
      </c>
      <c r="B18766" s="1" t="s">
        <v>20917</v>
      </c>
      <c r="C18766" s="1" t="s">
        <v>232</v>
      </c>
      <c r="E18766" s="1">
        <v>40.17</v>
      </c>
    </row>
    <row r="18767" s="1" customFormat="1" customHeight="1" spans="1:5">
      <c r="A18767" s="1">
        <v>4507858</v>
      </c>
      <c r="B18767" s="1" t="s">
        <v>20918</v>
      </c>
      <c r="C18767" s="1" t="s">
        <v>232</v>
      </c>
      <c r="E18767" s="1">
        <v>45.66</v>
      </c>
    </row>
    <row r="18768" s="1" customFormat="1" customHeight="1" spans="1:5">
      <c r="A18768" s="1">
        <v>4508177</v>
      </c>
      <c r="B18768" s="1" t="s">
        <v>20919</v>
      </c>
      <c r="C18768" s="1" t="s">
        <v>232</v>
      </c>
      <c r="E18768" s="1">
        <v>86.87</v>
      </c>
    </row>
    <row r="18769" s="1" customFormat="1" customHeight="1" spans="1:5">
      <c r="A18769" s="1">
        <v>4508178</v>
      </c>
      <c r="B18769" s="1" t="s">
        <v>20920</v>
      </c>
      <c r="C18769" s="1" t="s">
        <v>232</v>
      </c>
      <c r="E18769" s="1">
        <v>86.68</v>
      </c>
    </row>
    <row r="18770" s="1" customFormat="1" customHeight="1" spans="1:5">
      <c r="A18770" s="1">
        <v>4507821</v>
      </c>
      <c r="B18770" s="1" t="s">
        <v>20921</v>
      </c>
      <c r="C18770" s="1" t="s">
        <v>232</v>
      </c>
      <c r="E18770" s="1">
        <v>86.29</v>
      </c>
    </row>
    <row r="18771" s="1" customFormat="1" customHeight="1" spans="1:5">
      <c r="A18771" s="1">
        <v>4507822</v>
      </c>
      <c r="B18771" s="1" t="s">
        <v>20922</v>
      </c>
      <c r="C18771" s="1" t="s">
        <v>232</v>
      </c>
      <c r="E18771" s="1">
        <v>86.09</v>
      </c>
    </row>
    <row r="18772" s="1" customFormat="1" customHeight="1" spans="1:5">
      <c r="A18772" s="1">
        <v>4507823</v>
      </c>
      <c r="B18772" s="1" t="s">
        <v>20923</v>
      </c>
      <c r="C18772" s="1" t="s">
        <v>232</v>
      </c>
      <c r="E18772" s="1">
        <v>86.88</v>
      </c>
    </row>
    <row r="18773" s="1" customFormat="1" customHeight="1" spans="1:5">
      <c r="A18773" s="1">
        <v>4508188</v>
      </c>
      <c r="B18773" s="1" t="s">
        <v>20924</v>
      </c>
      <c r="C18773" s="1" t="s">
        <v>232</v>
      </c>
      <c r="E18773" s="1">
        <v>86.75</v>
      </c>
    </row>
    <row r="18774" s="1" customFormat="1" customHeight="1" spans="1:5">
      <c r="A18774" s="1">
        <v>4507824</v>
      </c>
      <c r="B18774" s="1" t="s">
        <v>20925</v>
      </c>
      <c r="C18774" s="1" t="s">
        <v>232</v>
      </c>
      <c r="E18774" s="1">
        <v>96.37</v>
      </c>
    </row>
    <row r="18775" s="1" customFormat="1" customHeight="1" spans="1:5">
      <c r="A18775" s="1">
        <v>4507825</v>
      </c>
      <c r="B18775" s="1" t="s">
        <v>20926</v>
      </c>
      <c r="C18775" s="1" t="s">
        <v>232</v>
      </c>
      <c r="E18775" s="1">
        <v>96.6</v>
      </c>
    </row>
    <row r="18776" s="1" customFormat="1" customHeight="1" spans="1:5">
      <c r="A18776" s="1">
        <v>4507826</v>
      </c>
      <c r="B18776" s="1" t="s">
        <v>20927</v>
      </c>
      <c r="C18776" s="1" t="s">
        <v>232</v>
      </c>
      <c r="E18776" s="1">
        <v>103.47</v>
      </c>
    </row>
    <row r="18777" s="1" customFormat="1" customHeight="1" spans="1:5">
      <c r="A18777" s="1">
        <v>4508179</v>
      </c>
      <c r="B18777" s="1" t="s">
        <v>20928</v>
      </c>
      <c r="C18777" s="1" t="s">
        <v>232</v>
      </c>
      <c r="E18777" s="1">
        <v>103.27</v>
      </c>
    </row>
    <row r="18778" s="1" customFormat="1" customHeight="1" spans="1:5">
      <c r="A18778" s="1">
        <v>4507827</v>
      </c>
      <c r="B18778" s="1" t="s">
        <v>20929</v>
      </c>
      <c r="C18778" s="1" t="s">
        <v>232</v>
      </c>
      <c r="E18778" s="1">
        <v>109.26</v>
      </c>
    </row>
    <row r="18779" s="1" customFormat="1" customHeight="1" spans="1:5">
      <c r="A18779" s="1">
        <v>4508180</v>
      </c>
      <c r="B18779" s="1" t="s">
        <v>20930</v>
      </c>
      <c r="C18779" s="1" t="s">
        <v>232</v>
      </c>
      <c r="E18779" s="1">
        <v>32.38</v>
      </c>
    </row>
    <row r="18780" s="1" customFormat="1" customHeight="1" spans="1:5">
      <c r="A18780" s="1">
        <v>4507739</v>
      </c>
      <c r="B18780" s="1" t="s">
        <v>20931</v>
      </c>
      <c r="C18780" s="1" t="s">
        <v>232</v>
      </c>
      <c r="E18780" s="1">
        <v>34.21</v>
      </c>
    </row>
    <row r="18781" s="1" customFormat="1" customHeight="1" spans="1:5">
      <c r="A18781" s="1">
        <v>4508181</v>
      </c>
      <c r="B18781" s="1" t="s">
        <v>20932</v>
      </c>
      <c r="C18781" s="1" t="s">
        <v>232</v>
      </c>
      <c r="E18781" s="1">
        <v>34.19</v>
      </c>
    </row>
    <row r="18782" s="1" customFormat="1" customHeight="1" spans="1:5">
      <c r="A18782" s="1">
        <v>4508125</v>
      </c>
      <c r="B18782" s="1" t="s">
        <v>20933</v>
      </c>
      <c r="C18782" s="1" t="s">
        <v>232</v>
      </c>
      <c r="E18782" s="1">
        <v>37.23</v>
      </c>
    </row>
    <row r="18783" s="1" customFormat="1" customHeight="1" spans="1:5">
      <c r="A18783" s="1">
        <v>4507828</v>
      </c>
      <c r="B18783" s="1" t="s">
        <v>20934</v>
      </c>
      <c r="C18783" s="1" t="s">
        <v>232</v>
      </c>
      <c r="E18783" s="1">
        <v>37.27</v>
      </c>
    </row>
    <row r="18784" s="1" customFormat="1" customHeight="1" spans="1:5">
      <c r="A18784" s="1">
        <v>4507829</v>
      </c>
      <c r="B18784" s="1" t="s">
        <v>20935</v>
      </c>
      <c r="C18784" s="1" t="s">
        <v>232</v>
      </c>
      <c r="E18784" s="1">
        <v>40.55</v>
      </c>
    </row>
    <row r="18785" s="1" customFormat="1" customHeight="1" spans="1:5">
      <c r="A18785" s="1">
        <v>4508182</v>
      </c>
      <c r="B18785" s="1" t="s">
        <v>20936</v>
      </c>
      <c r="C18785" s="1" t="s">
        <v>232</v>
      </c>
      <c r="E18785" s="1">
        <v>40.65</v>
      </c>
    </row>
    <row r="18786" s="1" customFormat="1" customHeight="1" spans="1:5">
      <c r="A18786" s="1">
        <v>4508092</v>
      </c>
      <c r="B18786" s="1" t="s">
        <v>20937</v>
      </c>
      <c r="C18786" s="1" t="s">
        <v>232</v>
      </c>
      <c r="E18786" s="1">
        <v>43.52</v>
      </c>
    </row>
    <row r="18787" s="1" customFormat="1" customHeight="1" spans="1:5">
      <c r="A18787" s="1">
        <v>4507830</v>
      </c>
      <c r="B18787" s="1" t="s">
        <v>20938</v>
      </c>
      <c r="C18787" s="1" t="s">
        <v>232</v>
      </c>
      <c r="E18787" s="1">
        <v>43.68</v>
      </c>
    </row>
    <row r="18788" s="1" customFormat="1" customHeight="1" spans="1:5">
      <c r="A18788" s="1">
        <v>4508183</v>
      </c>
      <c r="B18788" s="1" t="s">
        <v>20939</v>
      </c>
      <c r="C18788" s="1" t="s">
        <v>232</v>
      </c>
      <c r="E18788" s="1">
        <v>52.24</v>
      </c>
    </row>
    <row r="18789" s="1" customFormat="1" customHeight="1" spans="1:5">
      <c r="A18789" s="1">
        <v>4507831</v>
      </c>
      <c r="B18789" s="1" t="s">
        <v>20940</v>
      </c>
      <c r="C18789" s="1" t="s">
        <v>232</v>
      </c>
      <c r="E18789" s="1">
        <v>47.13</v>
      </c>
    </row>
    <row r="18790" s="1" customFormat="1" customHeight="1" spans="1:5">
      <c r="A18790" s="1">
        <v>4507832</v>
      </c>
      <c r="B18790" s="1" t="s">
        <v>20941</v>
      </c>
      <c r="C18790" s="1" t="s">
        <v>232</v>
      </c>
      <c r="E18790" s="1">
        <v>52.87</v>
      </c>
    </row>
    <row r="18791" s="1" customFormat="1" customHeight="1" spans="1:5">
      <c r="A18791" s="1">
        <v>4507833</v>
      </c>
      <c r="B18791" s="1" t="s">
        <v>20942</v>
      </c>
      <c r="C18791" s="1" t="s">
        <v>232</v>
      </c>
      <c r="E18791" s="1">
        <v>52.82</v>
      </c>
    </row>
    <row r="18792" s="1" customFormat="1" customHeight="1" spans="1:5">
      <c r="A18792" s="1">
        <v>4507834</v>
      </c>
      <c r="B18792" s="1" t="s">
        <v>20943</v>
      </c>
      <c r="C18792" s="1" t="s">
        <v>232</v>
      </c>
      <c r="E18792" s="1">
        <v>55.19</v>
      </c>
    </row>
    <row r="18793" s="1" customFormat="1" customHeight="1" spans="1:5">
      <c r="A18793" s="1">
        <v>4508184</v>
      </c>
      <c r="B18793" s="1" t="s">
        <v>20944</v>
      </c>
      <c r="C18793" s="1" t="s">
        <v>232</v>
      </c>
      <c r="E18793" s="1">
        <v>55.06</v>
      </c>
    </row>
    <row r="18794" s="1" customFormat="1" customHeight="1" spans="1:5">
      <c r="A18794" s="1">
        <v>4507835</v>
      </c>
      <c r="B18794" s="1" t="s">
        <v>20945</v>
      </c>
      <c r="C18794" s="1" t="s">
        <v>232</v>
      </c>
      <c r="E18794" s="1">
        <v>54.92</v>
      </c>
    </row>
    <row r="18795" s="1" customFormat="1" customHeight="1" spans="1:5">
      <c r="A18795" s="1">
        <v>4508174</v>
      </c>
      <c r="B18795" s="1" t="s">
        <v>20946</v>
      </c>
      <c r="C18795" s="1" t="s">
        <v>232</v>
      </c>
      <c r="E18795" s="1">
        <v>55.19</v>
      </c>
    </row>
    <row r="18796" s="1" customFormat="1" customHeight="1" spans="1:5">
      <c r="A18796" s="1">
        <v>4507836</v>
      </c>
      <c r="B18796" s="1" t="s">
        <v>20947</v>
      </c>
      <c r="C18796" s="1" t="s">
        <v>232</v>
      </c>
      <c r="E18796" s="1">
        <v>54.99</v>
      </c>
    </row>
    <row r="18797" s="1" customFormat="1" customHeight="1" spans="1:5">
      <c r="A18797" s="1">
        <v>4507837</v>
      </c>
      <c r="B18797" s="1" t="s">
        <v>20948</v>
      </c>
      <c r="C18797" s="1" t="s">
        <v>232</v>
      </c>
      <c r="E18797" s="1">
        <v>59.15</v>
      </c>
    </row>
    <row r="18798" s="1" customFormat="1" customHeight="1" spans="1:5">
      <c r="A18798" s="1">
        <v>4507838</v>
      </c>
      <c r="B18798" s="1" t="s">
        <v>20949</v>
      </c>
      <c r="C18798" s="1" t="s">
        <v>232</v>
      </c>
      <c r="E18798" s="1">
        <v>59.43</v>
      </c>
    </row>
    <row r="18799" s="1" customFormat="1" customHeight="1" spans="1:5">
      <c r="A18799" s="1">
        <v>4507839</v>
      </c>
      <c r="B18799" s="1" t="s">
        <v>20950</v>
      </c>
      <c r="C18799" s="1" t="s">
        <v>232</v>
      </c>
      <c r="E18799" s="1">
        <v>61.83</v>
      </c>
    </row>
    <row r="18800" s="1" customFormat="1" customHeight="1" spans="1:5">
      <c r="A18800" s="1">
        <v>4508175</v>
      </c>
      <c r="B18800" s="1" t="s">
        <v>20951</v>
      </c>
      <c r="C18800" s="1" t="s">
        <v>232</v>
      </c>
      <c r="E18800" s="1">
        <v>61.63</v>
      </c>
    </row>
    <row r="18801" s="1" customFormat="1" customHeight="1" spans="1:5">
      <c r="A18801" s="1">
        <v>4507840</v>
      </c>
      <c r="B18801" s="1" t="s">
        <v>20952</v>
      </c>
      <c r="C18801" s="1" t="s">
        <v>232</v>
      </c>
      <c r="E18801" s="1">
        <v>61.6</v>
      </c>
    </row>
    <row r="18802" s="1" customFormat="1" customHeight="1" spans="1:5">
      <c r="A18802" s="1">
        <v>4507841</v>
      </c>
      <c r="B18802" s="1" t="s">
        <v>20953</v>
      </c>
      <c r="C18802" s="1" t="s">
        <v>232</v>
      </c>
      <c r="E18802" s="1">
        <v>61.33</v>
      </c>
    </row>
    <row r="18803" s="1" customFormat="1" customHeight="1" spans="1:5">
      <c r="A18803" s="1">
        <v>4507842</v>
      </c>
      <c r="B18803" s="1" t="s">
        <v>20954</v>
      </c>
      <c r="C18803" s="1" t="s">
        <v>232</v>
      </c>
      <c r="E18803" s="1">
        <v>66.65</v>
      </c>
    </row>
    <row r="18804" s="1" customFormat="1" customHeight="1" spans="1:5">
      <c r="A18804" s="1">
        <v>4508185</v>
      </c>
      <c r="B18804" s="1" t="s">
        <v>20955</v>
      </c>
      <c r="C18804" s="1" t="s">
        <v>232</v>
      </c>
      <c r="E18804" s="1">
        <v>66.4</v>
      </c>
    </row>
    <row r="18805" s="1" customFormat="1" customHeight="1" spans="1:5">
      <c r="A18805" s="1">
        <v>4507843</v>
      </c>
      <c r="B18805" s="1" t="s">
        <v>20956</v>
      </c>
      <c r="C18805" s="1" t="s">
        <v>232</v>
      </c>
      <c r="E18805" s="1">
        <v>66.27</v>
      </c>
    </row>
    <row r="18806" s="1" customFormat="1" customHeight="1" spans="1:5">
      <c r="A18806" s="1">
        <v>4507844</v>
      </c>
      <c r="B18806" s="1" t="s">
        <v>20957</v>
      </c>
      <c r="C18806" s="1" t="s">
        <v>232</v>
      </c>
      <c r="E18806" s="1">
        <v>70.27</v>
      </c>
    </row>
    <row r="18807" s="1" customFormat="1" customHeight="1" spans="1:5">
      <c r="A18807" s="1">
        <v>4508186</v>
      </c>
      <c r="B18807" s="1" t="s">
        <v>20958</v>
      </c>
      <c r="C18807" s="1" t="s">
        <v>232</v>
      </c>
      <c r="E18807" s="1">
        <v>70.34</v>
      </c>
    </row>
    <row r="18808" s="1" customFormat="1" customHeight="1" spans="1:5">
      <c r="A18808" s="1">
        <v>4508187</v>
      </c>
      <c r="B18808" s="1" t="s">
        <v>20959</v>
      </c>
      <c r="C18808" s="1" t="s">
        <v>232</v>
      </c>
      <c r="E18808" s="1">
        <v>70.2</v>
      </c>
    </row>
    <row r="18809" s="1" customFormat="1" customHeight="1" spans="1:5">
      <c r="A18809" s="1">
        <v>4507845</v>
      </c>
      <c r="B18809" s="1" t="s">
        <v>20960</v>
      </c>
      <c r="C18809" s="1" t="s">
        <v>232</v>
      </c>
      <c r="E18809" s="1">
        <v>69.93</v>
      </c>
    </row>
    <row r="18810" s="1" customFormat="1" customHeight="1" spans="1:5">
      <c r="A18810" s="1">
        <v>4507846</v>
      </c>
      <c r="B18810" s="1" t="s">
        <v>20961</v>
      </c>
      <c r="C18810" s="1" t="s">
        <v>232</v>
      </c>
      <c r="E18810" s="1">
        <v>69.79</v>
      </c>
    </row>
    <row r="18811" s="1" customFormat="1" customHeight="1" spans="1:5">
      <c r="A18811" s="1">
        <v>4507847</v>
      </c>
      <c r="B18811" s="1" t="s">
        <v>20962</v>
      </c>
      <c r="C18811" s="1" t="s">
        <v>232</v>
      </c>
      <c r="E18811" s="1">
        <v>79.67</v>
      </c>
    </row>
    <row r="18812" s="1" customFormat="1" customHeight="1" spans="1:5">
      <c r="A18812" s="1">
        <v>4507848</v>
      </c>
      <c r="B18812" s="1" t="s">
        <v>20963</v>
      </c>
      <c r="C18812" s="1" t="s">
        <v>232</v>
      </c>
      <c r="E18812" s="1">
        <v>79.28</v>
      </c>
    </row>
    <row r="18813" s="1" customFormat="1" customHeight="1" spans="1:5">
      <c r="A18813" s="1">
        <v>4507849</v>
      </c>
      <c r="B18813" s="1" t="s">
        <v>20964</v>
      </c>
      <c r="C18813" s="1" t="s">
        <v>232</v>
      </c>
      <c r="E18813" s="1">
        <v>79.11</v>
      </c>
    </row>
    <row r="18814" s="1" customFormat="1" customHeight="1" spans="1:5">
      <c r="A18814" s="1">
        <v>4508176</v>
      </c>
      <c r="B18814" s="1" t="s">
        <v>20965</v>
      </c>
      <c r="C18814" s="1" t="s">
        <v>232</v>
      </c>
      <c r="E18814" s="1">
        <v>84.47</v>
      </c>
    </row>
    <row r="18815" s="1" customFormat="1" customHeight="1" spans="1:5">
      <c r="A18815" s="1">
        <v>4507850</v>
      </c>
      <c r="B18815" s="1" t="s">
        <v>20966</v>
      </c>
      <c r="C18815" s="1" t="s">
        <v>232</v>
      </c>
      <c r="E18815" s="1">
        <v>84.28</v>
      </c>
    </row>
    <row r="18816" s="1" customFormat="1" customHeight="1" spans="1:5">
      <c r="A18816" s="1">
        <v>4507956</v>
      </c>
      <c r="B18816" s="1" t="s">
        <v>20967</v>
      </c>
      <c r="C18816" s="1" t="s">
        <v>618</v>
      </c>
      <c r="E18816" s="1">
        <v>13.57</v>
      </c>
    </row>
    <row r="18817" s="1" customFormat="1" customHeight="1" spans="1:5">
      <c r="A18817" s="1">
        <v>4507957</v>
      </c>
      <c r="B18817" s="1" t="s">
        <v>20968</v>
      </c>
      <c r="C18817" s="1" t="s">
        <v>618</v>
      </c>
      <c r="E18817" s="1">
        <v>13.55</v>
      </c>
    </row>
    <row r="18818" s="1" customFormat="1" customHeight="1" spans="1:5">
      <c r="A18818" s="1">
        <v>4507958</v>
      </c>
      <c r="B18818" s="1" t="s">
        <v>20969</v>
      </c>
      <c r="C18818" s="1" t="s">
        <v>618</v>
      </c>
      <c r="E18818" s="1">
        <v>15.79</v>
      </c>
    </row>
    <row r="18819" s="1" customFormat="1" customHeight="1" spans="1:5">
      <c r="A18819" s="1">
        <v>4507959</v>
      </c>
      <c r="B18819" s="1" t="s">
        <v>20970</v>
      </c>
      <c r="C18819" s="1" t="s">
        <v>618</v>
      </c>
      <c r="E18819" s="1">
        <v>15.79</v>
      </c>
    </row>
    <row r="18820" s="1" customFormat="1" customHeight="1" spans="1:5">
      <c r="A18820" s="1">
        <v>4516138</v>
      </c>
      <c r="B18820" s="1" t="s">
        <v>20971</v>
      </c>
      <c r="C18820" s="1" t="s">
        <v>618</v>
      </c>
      <c r="E18820" s="1">
        <v>10.88</v>
      </c>
    </row>
    <row r="18821" s="1" customFormat="1" customHeight="1" spans="1:5">
      <c r="A18821" s="1">
        <v>4516137</v>
      </c>
      <c r="B18821" s="1" t="s">
        <v>20972</v>
      </c>
      <c r="C18821" s="1" t="s">
        <v>228</v>
      </c>
      <c r="E18821" s="1">
        <v>130.54</v>
      </c>
    </row>
    <row r="18822" s="1" customFormat="1" customHeight="1" spans="1:5">
      <c r="A18822" s="1">
        <v>4805755</v>
      </c>
      <c r="B18822" s="1" t="s">
        <v>244</v>
      </c>
      <c r="C18822" s="1" t="s">
        <v>223</v>
      </c>
      <c r="E18822" s="1">
        <v>31.09</v>
      </c>
    </row>
    <row r="18823" s="1" customFormat="1" customHeight="1" spans="1:5">
      <c r="A18823" s="1">
        <v>4805756</v>
      </c>
      <c r="B18823" s="1" t="s">
        <v>20973</v>
      </c>
      <c r="C18823" s="1" t="s">
        <v>228</v>
      </c>
      <c r="E18823" s="1">
        <v>4.66</v>
      </c>
    </row>
    <row r="18824" s="1" customFormat="1" customHeight="1" spans="1:5">
      <c r="A18824" s="1">
        <v>4816020</v>
      </c>
      <c r="B18824" s="1" t="s">
        <v>20974</v>
      </c>
      <c r="C18824" s="1" t="s">
        <v>223</v>
      </c>
      <c r="E18824" s="1">
        <v>10.88</v>
      </c>
    </row>
    <row r="18825" s="1" customFormat="1" customHeight="1" spans="1:5">
      <c r="A18825" s="1">
        <v>4816019</v>
      </c>
      <c r="B18825" s="1" t="s">
        <v>20975</v>
      </c>
      <c r="C18825" s="1" t="s">
        <v>223</v>
      </c>
      <c r="E18825" s="1">
        <v>7.19</v>
      </c>
    </row>
    <row r="18826" s="1" customFormat="1" customHeight="1" spans="1:5">
      <c r="A18826" s="1">
        <v>4816018</v>
      </c>
      <c r="B18826" s="1" t="s">
        <v>20976</v>
      </c>
      <c r="C18826" s="1" t="s">
        <v>223</v>
      </c>
      <c r="E18826" s="1">
        <v>4.45</v>
      </c>
    </row>
    <row r="18827" s="1" customFormat="1" customHeight="1" spans="1:5">
      <c r="A18827" s="1">
        <v>4816012</v>
      </c>
      <c r="B18827" s="1" t="s">
        <v>20977</v>
      </c>
      <c r="C18827" s="1" t="s">
        <v>223</v>
      </c>
      <c r="E18827" s="1">
        <v>51.66</v>
      </c>
    </row>
    <row r="18828" s="1" customFormat="1" customHeight="1" spans="1:5">
      <c r="A18828" s="1">
        <v>4815805</v>
      </c>
      <c r="B18828" s="1" t="s">
        <v>20978</v>
      </c>
      <c r="C18828" s="1" t="s">
        <v>228</v>
      </c>
      <c r="E18828" s="1">
        <v>12.72</v>
      </c>
    </row>
    <row r="18829" s="1" customFormat="1" customHeight="1" spans="1:5">
      <c r="A18829" s="1">
        <v>4815802</v>
      </c>
      <c r="B18829" s="1" t="s">
        <v>20979</v>
      </c>
      <c r="C18829" s="1" t="s">
        <v>228</v>
      </c>
      <c r="E18829" s="1">
        <v>18.78</v>
      </c>
    </row>
    <row r="18830" s="1" customFormat="1" customHeight="1" spans="1:5">
      <c r="A18830" s="1">
        <v>4805754</v>
      </c>
      <c r="B18830" s="1" t="s">
        <v>20980</v>
      </c>
      <c r="C18830" s="1" t="s">
        <v>223</v>
      </c>
      <c r="E18830" s="1">
        <v>6.4</v>
      </c>
    </row>
    <row r="18831" s="1" customFormat="1" customHeight="1" spans="1:5">
      <c r="A18831" s="1">
        <v>4816145</v>
      </c>
      <c r="B18831" s="1" t="s">
        <v>20981</v>
      </c>
      <c r="C18831" s="1" t="s">
        <v>232</v>
      </c>
      <c r="E18831" s="1">
        <v>25.46</v>
      </c>
    </row>
    <row r="18832" s="1" customFormat="1" customHeight="1" spans="1:5">
      <c r="A18832" s="1">
        <v>4816144</v>
      </c>
      <c r="B18832" s="1" t="s">
        <v>20982</v>
      </c>
      <c r="C18832" s="1" t="s">
        <v>232</v>
      </c>
      <c r="E18832" s="1">
        <v>23.49</v>
      </c>
    </row>
    <row r="18833" s="1" customFormat="1" customHeight="1" spans="1:5">
      <c r="A18833" s="1">
        <v>4816147</v>
      </c>
      <c r="B18833" s="1" t="s">
        <v>20983</v>
      </c>
      <c r="C18833" s="1" t="s">
        <v>232</v>
      </c>
      <c r="E18833" s="1">
        <v>35.33</v>
      </c>
    </row>
    <row r="18834" s="1" customFormat="1" customHeight="1" spans="1:5">
      <c r="A18834" s="1">
        <v>4816146</v>
      </c>
      <c r="B18834" s="1" t="s">
        <v>20984</v>
      </c>
      <c r="C18834" s="1" t="s">
        <v>232</v>
      </c>
      <c r="E18834" s="1">
        <v>31.79</v>
      </c>
    </row>
    <row r="18835" s="1" customFormat="1" customHeight="1" spans="1:5">
      <c r="A18835" s="1">
        <v>4816121</v>
      </c>
      <c r="B18835" s="1" t="s">
        <v>20985</v>
      </c>
      <c r="C18835" s="1" t="s">
        <v>232</v>
      </c>
      <c r="E18835" s="1">
        <v>29.56</v>
      </c>
    </row>
    <row r="18836" s="1" customFormat="1" customHeight="1" spans="1:5">
      <c r="A18836" s="1">
        <v>4816120</v>
      </c>
      <c r="B18836" s="1" t="s">
        <v>20986</v>
      </c>
      <c r="C18836" s="1" t="s">
        <v>232</v>
      </c>
      <c r="E18836" s="1">
        <v>26.81</v>
      </c>
    </row>
    <row r="18837" s="1" customFormat="1" customHeight="1" spans="1:5">
      <c r="A18837" s="1">
        <v>4816123</v>
      </c>
      <c r="B18837" s="1" t="s">
        <v>20987</v>
      </c>
      <c r="C18837" s="1" t="s">
        <v>232</v>
      </c>
      <c r="E18837" s="1">
        <v>39.13</v>
      </c>
    </row>
    <row r="18838" s="1" customFormat="1" customHeight="1" spans="1:5">
      <c r="A18838" s="1">
        <v>4816122</v>
      </c>
      <c r="B18838" s="1" t="s">
        <v>20988</v>
      </c>
      <c r="C18838" s="1" t="s">
        <v>232</v>
      </c>
      <c r="E18838" s="1">
        <v>35.19</v>
      </c>
    </row>
    <row r="18839" s="1" customFormat="1" customHeight="1" spans="1:5">
      <c r="A18839" s="1">
        <v>4816125</v>
      </c>
      <c r="B18839" s="1" t="s">
        <v>20989</v>
      </c>
      <c r="C18839" s="1" t="s">
        <v>232</v>
      </c>
      <c r="E18839" s="1">
        <v>55.44</v>
      </c>
    </row>
    <row r="18840" s="1" customFormat="1" customHeight="1" spans="1:5">
      <c r="A18840" s="1">
        <v>4816124</v>
      </c>
      <c r="B18840" s="1" t="s">
        <v>20990</v>
      </c>
      <c r="C18840" s="1" t="s">
        <v>232</v>
      </c>
      <c r="E18840" s="1">
        <v>48.34</v>
      </c>
    </row>
    <row r="18841" s="1" customFormat="1" customHeight="1" spans="1:5">
      <c r="A18841" s="1">
        <v>4816022</v>
      </c>
      <c r="B18841" s="1" t="s">
        <v>20991</v>
      </c>
      <c r="C18841" s="1" t="s">
        <v>232</v>
      </c>
      <c r="E18841" s="1">
        <v>74.12</v>
      </c>
    </row>
    <row r="18842" s="1" customFormat="1" customHeight="1" spans="1:5">
      <c r="A18842" s="1">
        <v>4816021</v>
      </c>
      <c r="B18842" s="1" t="s">
        <v>20992</v>
      </c>
      <c r="C18842" s="1" t="s">
        <v>232</v>
      </c>
      <c r="E18842" s="1">
        <v>63.24</v>
      </c>
    </row>
    <row r="18843" s="1" customFormat="1" customHeight="1" spans="1:5">
      <c r="A18843" s="1">
        <v>4816106</v>
      </c>
      <c r="B18843" s="1" t="s">
        <v>20993</v>
      </c>
      <c r="C18843" s="1" t="s">
        <v>232</v>
      </c>
      <c r="E18843" s="1">
        <v>30.6</v>
      </c>
    </row>
    <row r="18844" s="1" customFormat="1" customHeight="1" spans="1:5">
      <c r="A18844" s="1">
        <v>4816105</v>
      </c>
      <c r="B18844" s="1" t="s">
        <v>20994</v>
      </c>
      <c r="C18844" s="1" t="s">
        <v>232</v>
      </c>
      <c r="E18844" s="1">
        <v>27.84</v>
      </c>
    </row>
    <row r="18845" s="1" customFormat="1" customHeight="1" spans="1:5">
      <c r="A18845" s="1">
        <v>4816108</v>
      </c>
      <c r="B18845" s="1" t="s">
        <v>20995</v>
      </c>
      <c r="C18845" s="1" t="s">
        <v>232</v>
      </c>
      <c r="E18845" s="1">
        <v>40.16</v>
      </c>
    </row>
    <row r="18846" s="1" customFormat="1" customHeight="1" spans="1:5">
      <c r="A18846" s="1">
        <v>4816107</v>
      </c>
      <c r="B18846" s="1" t="s">
        <v>20996</v>
      </c>
      <c r="C18846" s="1" t="s">
        <v>232</v>
      </c>
      <c r="E18846" s="1">
        <v>36.22</v>
      </c>
    </row>
    <row r="18847" s="1" customFormat="1" customHeight="1" spans="1:5">
      <c r="A18847" s="1">
        <v>4816110</v>
      </c>
      <c r="B18847" s="1" t="s">
        <v>20997</v>
      </c>
      <c r="C18847" s="1" t="s">
        <v>232</v>
      </c>
      <c r="E18847" s="1">
        <v>56.47</v>
      </c>
    </row>
    <row r="18848" s="1" customFormat="1" customHeight="1" spans="1:5">
      <c r="A18848" s="1">
        <v>4816109</v>
      </c>
      <c r="B18848" s="1" t="s">
        <v>20998</v>
      </c>
      <c r="C18848" s="1" t="s">
        <v>232</v>
      </c>
      <c r="E18848" s="1">
        <v>49.38</v>
      </c>
    </row>
    <row r="18849" s="1" customFormat="1" customHeight="1" spans="1:5">
      <c r="A18849" s="1">
        <v>4816100</v>
      </c>
      <c r="B18849" s="1" t="s">
        <v>20999</v>
      </c>
      <c r="C18849" s="1" t="s">
        <v>232</v>
      </c>
      <c r="E18849" s="1">
        <v>30.19</v>
      </c>
    </row>
    <row r="18850" s="1" customFormat="1" customHeight="1" spans="1:5">
      <c r="A18850" s="1">
        <v>4816099</v>
      </c>
      <c r="B18850" s="1" t="s">
        <v>21000</v>
      </c>
      <c r="C18850" s="1" t="s">
        <v>232</v>
      </c>
      <c r="E18850" s="1">
        <v>28.6</v>
      </c>
    </row>
    <row r="18851" s="1" customFormat="1" customHeight="1" spans="1:5">
      <c r="A18851" s="1">
        <v>4816102</v>
      </c>
      <c r="B18851" s="1" t="s">
        <v>21001</v>
      </c>
      <c r="C18851" s="1" t="s">
        <v>232</v>
      </c>
      <c r="E18851" s="1">
        <v>38.66</v>
      </c>
    </row>
    <row r="18852" s="1" customFormat="1" customHeight="1" spans="1:5">
      <c r="A18852" s="1">
        <v>4816101</v>
      </c>
      <c r="B18852" s="1" t="s">
        <v>21002</v>
      </c>
      <c r="C18852" s="1" t="s">
        <v>232</v>
      </c>
      <c r="E18852" s="1">
        <v>37.31</v>
      </c>
    </row>
    <row r="18853" s="1" customFormat="1" customHeight="1" spans="1:5">
      <c r="A18853" s="1">
        <v>4816104</v>
      </c>
      <c r="B18853" s="1" t="s">
        <v>21003</v>
      </c>
      <c r="C18853" s="1" t="s">
        <v>232</v>
      </c>
      <c r="E18853" s="1">
        <v>54.7</v>
      </c>
    </row>
    <row r="18854" s="1" customFormat="1" customHeight="1" spans="1:5">
      <c r="A18854" s="1">
        <v>4816103</v>
      </c>
      <c r="B18854" s="1" t="s">
        <v>21004</v>
      </c>
      <c r="C18854" s="1" t="s">
        <v>232</v>
      </c>
      <c r="E18854" s="1">
        <v>50.61</v>
      </c>
    </row>
    <row r="18855" s="1" customFormat="1" customHeight="1" spans="1:5">
      <c r="A18855" s="1">
        <v>4815804</v>
      </c>
      <c r="B18855" s="1" t="s">
        <v>21005</v>
      </c>
      <c r="C18855" s="1" t="s">
        <v>215</v>
      </c>
      <c r="E18855" s="1">
        <v>0.5</v>
      </c>
    </row>
    <row r="18856" s="1" customFormat="1" customHeight="1" spans="1:5">
      <c r="A18856" s="1">
        <v>4816002</v>
      </c>
      <c r="B18856" s="1" t="s">
        <v>21006</v>
      </c>
      <c r="C18856" s="1" t="s">
        <v>223</v>
      </c>
      <c r="E18856" s="1">
        <v>1369.53</v>
      </c>
    </row>
    <row r="18857" s="1" customFormat="1" customHeight="1" spans="1:5">
      <c r="A18857" s="1">
        <v>4805765</v>
      </c>
      <c r="B18857" s="1" t="s">
        <v>21007</v>
      </c>
      <c r="C18857" s="1" t="s">
        <v>223</v>
      </c>
      <c r="E18857" s="1">
        <v>184.21</v>
      </c>
    </row>
    <row r="18858" s="1" customFormat="1" customHeight="1" spans="1:5">
      <c r="A18858" s="1">
        <v>4816000</v>
      </c>
      <c r="B18858" s="1" t="s">
        <v>21008</v>
      </c>
      <c r="C18858" s="1" t="s">
        <v>223</v>
      </c>
      <c r="E18858" s="1">
        <v>445.4</v>
      </c>
    </row>
    <row r="18859" s="1" customFormat="1" customHeight="1" spans="1:5">
      <c r="A18859" s="1">
        <v>4816001</v>
      </c>
      <c r="B18859" s="1" t="s">
        <v>21009</v>
      </c>
      <c r="C18859" s="1" t="s">
        <v>223</v>
      </c>
      <c r="E18859" s="1">
        <v>737.33</v>
      </c>
    </row>
    <row r="18860" s="1" customFormat="1" customHeight="1" spans="1:5">
      <c r="A18860" s="1">
        <v>4805749</v>
      </c>
      <c r="B18860" s="1" t="s">
        <v>21010</v>
      </c>
      <c r="C18860" s="1" t="s">
        <v>223</v>
      </c>
      <c r="E18860" s="1">
        <v>70.22</v>
      </c>
    </row>
    <row r="18861" s="1" customFormat="1" customHeight="1" spans="1:5">
      <c r="A18861" s="1">
        <v>4805751</v>
      </c>
      <c r="B18861" s="1" t="s">
        <v>21011</v>
      </c>
      <c r="C18861" s="1" t="s">
        <v>223</v>
      </c>
      <c r="E18861" s="1">
        <v>52.66</v>
      </c>
    </row>
    <row r="18862" s="1" customFormat="1" customHeight="1" spans="1:5">
      <c r="A18862" s="1">
        <v>4805752</v>
      </c>
      <c r="B18862" s="1" t="s">
        <v>21012</v>
      </c>
      <c r="C18862" s="1" t="s">
        <v>223</v>
      </c>
      <c r="E18862" s="1">
        <v>63.2</v>
      </c>
    </row>
    <row r="18863" s="1" customFormat="1" customHeight="1" spans="1:5">
      <c r="A18863" s="1">
        <v>4805753</v>
      </c>
      <c r="B18863" s="1" t="s">
        <v>21013</v>
      </c>
      <c r="C18863" s="1" t="s">
        <v>223</v>
      </c>
      <c r="E18863" s="1">
        <v>73.73</v>
      </c>
    </row>
    <row r="18864" s="1" customFormat="1" customHeight="1" spans="1:5">
      <c r="A18864" s="1">
        <v>4805750</v>
      </c>
      <c r="B18864" s="1" t="s">
        <v>21014</v>
      </c>
      <c r="C18864" s="1" t="s">
        <v>223</v>
      </c>
      <c r="E18864" s="1">
        <v>42.13</v>
      </c>
    </row>
    <row r="18865" s="1" customFormat="1" customHeight="1" spans="1:5">
      <c r="A18865" s="1">
        <v>4805767</v>
      </c>
      <c r="B18865" s="1" t="s">
        <v>21015</v>
      </c>
      <c r="C18865" s="1" t="s">
        <v>223</v>
      </c>
      <c r="E18865" s="1">
        <v>72.94</v>
      </c>
    </row>
    <row r="18866" s="1" customFormat="1" customHeight="1" spans="1:5">
      <c r="A18866" s="1">
        <v>4805769</v>
      </c>
      <c r="B18866" s="1" t="s">
        <v>21016</v>
      </c>
      <c r="C18866" s="1" t="s">
        <v>223</v>
      </c>
      <c r="E18866" s="1">
        <v>86.83</v>
      </c>
    </row>
    <row r="18867" s="1" customFormat="1" customHeight="1" spans="1:5">
      <c r="A18867" s="1">
        <v>4805770</v>
      </c>
      <c r="B18867" s="1" t="s">
        <v>21017</v>
      </c>
      <c r="C18867" s="1" t="s">
        <v>223</v>
      </c>
      <c r="E18867" s="1">
        <v>100.73</v>
      </c>
    </row>
    <row r="18868" s="1" customFormat="1" customHeight="1" spans="1:5">
      <c r="A18868" s="1">
        <v>4805760</v>
      </c>
      <c r="B18868" s="1" t="s">
        <v>21018</v>
      </c>
      <c r="C18868" s="1" t="s">
        <v>223</v>
      </c>
      <c r="E18868" s="1">
        <v>59.05</v>
      </c>
    </row>
    <row r="18869" s="1" customFormat="1" customHeight="1" spans="1:5">
      <c r="A18869" s="1">
        <v>4805757</v>
      </c>
      <c r="B18869" s="1" t="s">
        <v>21019</v>
      </c>
      <c r="C18869" s="1" t="s">
        <v>223</v>
      </c>
      <c r="E18869" s="1">
        <v>6.54</v>
      </c>
    </row>
    <row r="18870" s="1" customFormat="1" customHeight="1" spans="1:5">
      <c r="A18870" s="1">
        <v>4805762</v>
      </c>
      <c r="B18870" s="1" t="s">
        <v>21020</v>
      </c>
      <c r="C18870" s="1" t="s">
        <v>223</v>
      </c>
      <c r="E18870" s="1">
        <v>8.09</v>
      </c>
    </row>
    <row r="18871" s="1" customFormat="1" customHeight="1" spans="1:5">
      <c r="A18871" s="1">
        <v>4806395</v>
      </c>
      <c r="B18871" s="1" t="s">
        <v>21021</v>
      </c>
      <c r="C18871" s="1" t="s">
        <v>215</v>
      </c>
      <c r="E18871" s="1">
        <v>5.17</v>
      </c>
    </row>
    <row r="18872" s="1" customFormat="1" customHeight="1" spans="1:5">
      <c r="A18872" s="1">
        <v>4816003</v>
      </c>
      <c r="B18872" s="1" t="s">
        <v>21022</v>
      </c>
      <c r="C18872" s="1" t="s">
        <v>232</v>
      </c>
      <c r="E18872" s="1">
        <v>41.52</v>
      </c>
    </row>
    <row r="18873" s="1" customFormat="1" customHeight="1" spans="1:5">
      <c r="A18873" s="1">
        <v>4816017</v>
      </c>
      <c r="B18873" s="1" t="s">
        <v>21023</v>
      </c>
      <c r="C18873" s="1" t="s">
        <v>223</v>
      </c>
      <c r="E18873" s="1">
        <v>20.2</v>
      </c>
    </row>
    <row r="18874" s="1" customFormat="1" customHeight="1" spans="1:5">
      <c r="A18874" s="1">
        <v>4816023</v>
      </c>
      <c r="B18874" s="1" t="s">
        <v>21024</v>
      </c>
      <c r="C18874" s="1" t="s">
        <v>6151</v>
      </c>
      <c r="E18874" s="1">
        <v>225.26</v>
      </c>
    </row>
    <row r="18875" s="1" customFormat="1" customHeight="1" spans="1:5">
      <c r="A18875" s="1">
        <v>4816025</v>
      </c>
      <c r="B18875" s="1" t="s">
        <v>21025</v>
      </c>
      <c r="C18875" s="1" t="s">
        <v>6151</v>
      </c>
      <c r="E18875" s="1">
        <v>413.21</v>
      </c>
    </row>
    <row r="18876" s="1" customFormat="1" customHeight="1" spans="1:5">
      <c r="A18876" s="1">
        <v>4816024</v>
      </c>
      <c r="B18876" s="1" t="s">
        <v>21026</v>
      </c>
      <c r="C18876" s="1" t="s">
        <v>6151</v>
      </c>
      <c r="E18876" s="1">
        <v>287.18</v>
      </c>
    </row>
    <row r="18877" s="1" customFormat="1" customHeight="1" spans="1:5">
      <c r="A18877" s="1">
        <v>4816005</v>
      </c>
      <c r="B18877" s="1" t="s">
        <v>21027</v>
      </c>
      <c r="C18877" s="1" t="s">
        <v>223</v>
      </c>
      <c r="E18877" s="1">
        <v>81.37</v>
      </c>
    </row>
    <row r="18878" s="1" customFormat="1" customHeight="1" spans="1:5">
      <c r="A18878" s="1">
        <v>4800400</v>
      </c>
      <c r="B18878" s="1" t="s">
        <v>21028</v>
      </c>
      <c r="C18878" s="1" t="s">
        <v>228</v>
      </c>
      <c r="E18878" s="1">
        <v>4.9</v>
      </c>
    </row>
    <row r="18879" s="1" customFormat="1" customHeight="1" spans="1:5">
      <c r="A18879" s="1">
        <v>4816016</v>
      </c>
      <c r="B18879" s="1" t="s">
        <v>21029</v>
      </c>
      <c r="C18879" s="1" t="s">
        <v>223</v>
      </c>
      <c r="E18879" s="1">
        <v>37.68</v>
      </c>
    </row>
    <row r="18880" s="1" customFormat="1" customHeight="1" spans="1:5">
      <c r="A18880" s="1">
        <v>4800412</v>
      </c>
      <c r="B18880" s="1" t="s">
        <v>21030</v>
      </c>
      <c r="C18880" s="1" t="s">
        <v>228</v>
      </c>
      <c r="E18880" s="1">
        <v>4.21</v>
      </c>
    </row>
    <row r="18881" s="1" customFormat="1" customHeight="1" spans="1:5">
      <c r="A18881" s="1">
        <v>4815671</v>
      </c>
      <c r="B18881" s="1" t="s">
        <v>21031</v>
      </c>
      <c r="C18881" s="1" t="s">
        <v>223</v>
      </c>
      <c r="E18881" s="1">
        <v>16.1</v>
      </c>
    </row>
    <row r="18882" s="1" customFormat="1" customHeight="1" spans="1:5">
      <c r="A18882" s="1">
        <v>4815803</v>
      </c>
      <c r="B18882" s="1" t="s">
        <v>21032</v>
      </c>
      <c r="C18882" s="1" t="s">
        <v>232</v>
      </c>
      <c r="E18882" s="1">
        <v>7.31</v>
      </c>
    </row>
    <row r="18883" s="1" customFormat="1" customHeight="1" spans="1:5">
      <c r="A18883" s="1">
        <v>4816011</v>
      </c>
      <c r="B18883" s="1" t="s">
        <v>21033</v>
      </c>
      <c r="C18883" s="1" t="s">
        <v>223</v>
      </c>
      <c r="E18883" s="1">
        <v>1451.7</v>
      </c>
    </row>
    <row r="18884" s="1" customFormat="1" customHeight="1" spans="1:5">
      <c r="A18884" s="1">
        <v>4816014</v>
      </c>
      <c r="B18884" s="1" t="s">
        <v>21034</v>
      </c>
      <c r="C18884" s="1" t="s">
        <v>223</v>
      </c>
      <c r="E18884" s="1">
        <v>47.13</v>
      </c>
    </row>
    <row r="18885" s="1" customFormat="1" customHeight="1" spans="1:5">
      <c r="A18885" s="1">
        <v>4816010</v>
      </c>
      <c r="B18885" s="1" t="s">
        <v>21035</v>
      </c>
      <c r="C18885" s="1" t="s">
        <v>223</v>
      </c>
      <c r="E18885" s="1">
        <v>33.37</v>
      </c>
    </row>
    <row r="18886" s="1" customFormat="1" customHeight="1" spans="1:5">
      <c r="A18886" s="1">
        <v>4816015</v>
      </c>
      <c r="B18886" s="1" t="s">
        <v>21036</v>
      </c>
      <c r="C18886" s="1" t="s">
        <v>223</v>
      </c>
      <c r="E18886" s="1">
        <v>19.74</v>
      </c>
    </row>
    <row r="18887" s="1" customFormat="1" customHeight="1" spans="1:5">
      <c r="A18887" s="1">
        <v>4816119</v>
      </c>
      <c r="B18887" s="1" t="s">
        <v>21037</v>
      </c>
      <c r="C18887" s="1" t="s">
        <v>223</v>
      </c>
      <c r="E18887" s="1">
        <v>35.24</v>
      </c>
    </row>
    <row r="18888" s="1" customFormat="1" customHeight="1" spans="1:5">
      <c r="A18888" s="1">
        <v>4816004</v>
      </c>
      <c r="B18888" s="1" t="s">
        <v>21038</v>
      </c>
      <c r="C18888" s="1" t="s">
        <v>232</v>
      </c>
      <c r="E18888" s="1">
        <v>50.11</v>
      </c>
    </row>
    <row r="18889" s="1" customFormat="1" customHeight="1" spans="1:5">
      <c r="A18889" s="1">
        <v>4915652</v>
      </c>
      <c r="B18889" s="1" t="s">
        <v>21039</v>
      </c>
      <c r="C18889" s="1" t="s">
        <v>215</v>
      </c>
      <c r="E18889" s="1">
        <v>7.67</v>
      </c>
    </row>
    <row r="18890" s="1" customFormat="1" customHeight="1" spans="1:5">
      <c r="A18890" s="1">
        <v>4915651</v>
      </c>
      <c r="B18890" s="1" t="s">
        <v>21040</v>
      </c>
      <c r="C18890" s="1" t="s">
        <v>215</v>
      </c>
      <c r="E18890" s="1">
        <v>8.94</v>
      </c>
    </row>
    <row r="18891" s="1" customFormat="1" customHeight="1" spans="1:5">
      <c r="A18891" s="1">
        <v>4915723</v>
      </c>
      <c r="B18891" s="1" t="s">
        <v>21041</v>
      </c>
      <c r="C18891" s="1" t="s">
        <v>228</v>
      </c>
      <c r="E18891" s="1">
        <v>3.13</v>
      </c>
    </row>
    <row r="18892" s="1" customFormat="1" customHeight="1" spans="1:5">
      <c r="A18892" s="1">
        <v>4915724</v>
      </c>
      <c r="B18892" s="1" t="s">
        <v>21042</v>
      </c>
      <c r="C18892" s="1" t="s">
        <v>228</v>
      </c>
      <c r="E18892" s="1">
        <v>1.72</v>
      </c>
    </row>
    <row r="18893" s="1" customFormat="1" customHeight="1" spans="1:5">
      <c r="A18893" s="1">
        <v>4915637</v>
      </c>
      <c r="B18893" s="1" t="s">
        <v>21043</v>
      </c>
      <c r="C18893" s="1" t="s">
        <v>228</v>
      </c>
      <c r="E18893" s="1">
        <v>0.94</v>
      </c>
    </row>
    <row r="18894" s="1" customFormat="1" customHeight="1" spans="1:5">
      <c r="A18894" s="1">
        <v>4915779</v>
      </c>
      <c r="B18894" s="1" t="s">
        <v>21044</v>
      </c>
      <c r="C18894" s="1" t="s">
        <v>228</v>
      </c>
      <c r="E18894" s="1">
        <v>0.61</v>
      </c>
    </row>
    <row r="18895" s="1" customFormat="1" customHeight="1" spans="1:5">
      <c r="A18895" s="1">
        <v>4915638</v>
      </c>
      <c r="B18895" s="1" t="s">
        <v>21045</v>
      </c>
      <c r="C18895" s="1" t="s">
        <v>228</v>
      </c>
      <c r="E18895" s="1">
        <v>0.73</v>
      </c>
    </row>
    <row r="18896" s="1" customFormat="1" customHeight="1" spans="1:5">
      <c r="A18896" s="1">
        <v>4915636</v>
      </c>
      <c r="B18896" s="1" t="s">
        <v>21046</v>
      </c>
      <c r="C18896" s="1" t="s">
        <v>228</v>
      </c>
      <c r="E18896" s="1">
        <v>0.94</v>
      </c>
    </row>
    <row r="18897" s="1" customFormat="1" customHeight="1" spans="1:5">
      <c r="A18897" s="1">
        <v>4915744</v>
      </c>
      <c r="B18897" s="1" t="s">
        <v>21047</v>
      </c>
      <c r="C18897" s="1" t="s">
        <v>228</v>
      </c>
      <c r="E18897" s="1">
        <v>0.7</v>
      </c>
    </row>
    <row r="18898" s="1" customFormat="1" customHeight="1" spans="1:5">
      <c r="A18898" s="1">
        <v>4915700</v>
      </c>
      <c r="B18898" s="1" t="s">
        <v>21048</v>
      </c>
      <c r="C18898" s="1" t="s">
        <v>228</v>
      </c>
      <c r="E18898" s="1">
        <v>1.12</v>
      </c>
    </row>
    <row r="18899" s="1" customFormat="1" customHeight="1" spans="1:5">
      <c r="A18899" s="1">
        <v>4915590</v>
      </c>
      <c r="B18899" s="1" t="s">
        <v>21049</v>
      </c>
      <c r="C18899" s="1" t="s">
        <v>228</v>
      </c>
      <c r="E18899" s="1">
        <v>0.74</v>
      </c>
    </row>
    <row r="18900" s="1" customFormat="1" customHeight="1" spans="1:5">
      <c r="A18900" s="1">
        <v>4915591</v>
      </c>
      <c r="B18900" s="1" t="s">
        <v>21050</v>
      </c>
      <c r="C18900" s="1" t="s">
        <v>228</v>
      </c>
      <c r="E18900" s="1">
        <v>0.86</v>
      </c>
    </row>
    <row r="18901" s="1" customFormat="1" customHeight="1" spans="1:5">
      <c r="A18901" s="1">
        <v>4915701</v>
      </c>
      <c r="B18901" s="1" t="s">
        <v>21051</v>
      </c>
      <c r="C18901" s="1" t="s">
        <v>228</v>
      </c>
      <c r="E18901" s="1">
        <v>1.08</v>
      </c>
    </row>
    <row r="18902" s="1" customFormat="1" customHeight="1" spans="1:5">
      <c r="A18902" s="1">
        <v>4915703</v>
      </c>
      <c r="B18902" s="1" t="s">
        <v>21052</v>
      </c>
      <c r="C18902" s="1" t="s">
        <v>223</v>
      </c>
      <c r="E18902" s="1">
        <v>99.88</v>
      </c>
    </row>
    <row r="18903" s="1" customFormat="1" customHeight="1" spans="1:5">
      <c r="A18903" s="1">
        <v>4915705</v>
      </c>
      <c r="B18903" s="1" t="s">
        <v>21053</v>
      </c>
      <c r="C18903" s="1" t="s">
        <v>223</v>
      </c>
      <c r="E18903" s="1">
        <v>120.08</v>
      </c>
    </row>
    <row r="18904" s="1" customFormat="1" customHeight="1" spans="1:5">
      <c r="A18904" s="1">
        <v>4915743</v>
      </c>
      <c r="B18904" s="1" t="s">
        <v>21054</v>
      </c>
      <c r="C18904" s="1" t="s">
        <v>228</v>
      </c>
      <c r="E18904" s="1">
        <v>0.08</v>
      </c>
    </row>
    <row r="18905" s="1" customFormat="1" customHeight="1" spans="1:5">
      <c r="A18905" s="1">
        <v>4915768</v>
      </c>
      <c r="B18905" s="1" t="s">
        <v>21055</v>
      </c>
      <c r="C18905" s="1" t="s">
        <v>223</v>
      </c>
      <c r="E18905" s="1">
        <v>14.43</v>
      </c>
    </row>
    <row r="18906" s="1" customFormat="1" customHeight="1" spans="1:5">
      <c r="A18906" s="1">
        <v>4915713</v>
      </c>
      <c r="B18906" s="1" t="s">
        <v>21056</v>
      </c>
      <c r="C18906" s="1" t="s">
        <v>223</v>
      </c>
      <c r="E18906" s="1">
        <v>62.18</v>
      </c>
    </row>
    <row r="18907" s="1" customFormat="1" customHeight="1" spans="1:5">
      <c r="A18907" s="1">
        <v>4915655</v>
      </c>
      <c r="B18907" s="1" t="s">
        <v>21057</v>
      </c>
      <c r="C18907" s="1" t="s">
        <v>223</v>
      </c>
      <c r="E18907" s="1">
        <v>85.39</v>
      </c>
    </row>
    <row r="18908" s="1" customFormat="1" customHeight="1" spans="1:5">
      <c r="A18908" s="1">
        <v>4915656</v>
      </c>
      <c r="B18908" s="1" t="s">
        <v>21058</v>
      </c>
      <c r="C18908" s="1" t="s">
        <v>223</v>
      </c>
      <c r="E18908" s="1">
        <v>66.98</v>
      </c>
    </row>
    <row r="18909" s="1" customFormat="1" customHeight="1" spans="1:5">
      <c r="A18909" s="1">
        <v>4915657</v>
      </c>
      <c r="B18909" s="1" t="s">
        <v>21059</v>
      </c>
      <c r="C18909" s="1" t="s">
        <v>223</v>
      </c>
      <c r="E18909" s="1">
        <v>55.85</v>
      </c>
    </row>
    <row r="18910" s="1" customFormat="1" customHeight="1" spans="1:5">
      <c r="A18910" s="1">
        <v>4915658</v>
      </c>
      <c r="B18910" s="1" t="s">
        <v>21060</v>
      </c>
      <c r="C18910" s="1" t="s">
        <v>223</v>
      </c>
      <c r="E18910" s="1">
        <v>48.61</v>
      </c>
    </row>
    <row r="18911" s="1" customFormat="1" customHeight="1" spans="1:5">
      <c r="A18911" s="1">
        <v>4915659</v>
      </c>
      <c r="B18911" s="1" t="s">
        <v>21061</v>
      </c>
      <c r="C18911" s="1" t="s">
        <v>223</v>
      </c>
      <c r="E18911" s="1">
        <v>43.53</v>
      </c>
    </row>
    <row r="18912" s="1" customFormat="1" customHeight="1" spans="1:5">
      <c r="A18912" s="1">
        <v>4915660</v>
      </c>
      <c r="B18912" s="1" t="s">
        <v>21062</v>
      </c>
      <c r="C18912" s="1" t="s">
        <v>223</v>
      </c>
      <c r="E18912" s="1">
        <v>39.9</v>
      </c>
    </row>
    <row r="18913" s="1" customFormat="1" customHeight="1" spans="1:5">
      <c r="A18913" s="1">
        <v>4915661</v>
      </c>
      <c r="B18913" s="1" t="s">
        <v>21063</v>
      </c>
      <c r="C18913" s="1" t="s">
        <v>223</v>
      </c>
      <c r="E18913" s="1">
        <v>109.75</v>
      </c>
    </row>
    <row r="18914" s="1" customFormat="1" customHeight="1" spans="1:5">
      <c r="A18914" s="1">
        <v>4915662</v>
      </c>
      <c r="B18914" s="1" t="s">
        <v>21064</v>
      </c>
      <c r="C18914" s="1" t="s">
        <v>223</v>
      </c>
      <c r="E18914" s="1">
        <v>86.53</v>
      </c>
    </row>
    <row r="18915" s="1" customFormat="1" customHeight="1" spans="1:5">
      <c r="A18915" s="1">
        <v>4915663</v>
      </c>
      <c r="B18915" s="1" t="s">
        <v>21065</v>
      </c>
      <c r="C18915" s="1" t="s">
        <v>223</v>
      </c>
      <c r="E18915" s="1">
        <v>71.47</v>
      </c>
    </row>
    <row r="18916" s="1" customFormat="1" customHeight="1" spans="1:5">
      <c r="A18916" s="1">
        <v>4915664</v>
      </c>
      <c r="B18916" s="1" t="s">
        <v>21066</v>
      </c>
      <c r="C18916" s="1" t="s">
        <v>223</v>
      </c>
      <c r="E18916" s="1">
        <v>62.71</v>
      </c>
    </row>
    <row r="18917" s="1" customFormat="1" customHeight="1" spans="1:5">
      <c r="A18917" s="1">
        <v>4915665</v>
      </c>
      <c r="B18917" s="1" t="s">
        <v>21067</v>
      </c>
      <c r="C18917" s="1" t="s">
        <v>223</v>
      </c>
      <c r="E18917" s="1">
        <v>56.69</v>
      </c>
    </row>
    <row r="18918" s="1" customFormat="1" customHeight="1" spans="1:5">
      <c r="A18918" s="1">
        <v>4915666</v>
      </c>
      <c r="B18918" s="1" t="s">
        <v>21068</v>
      </c>
      <c r="C18918" s="1" t="s">
        <v>223</v>
      </c>
      <c r="E18918" s="1">
        <v>52.38</v>
      </c>
    </row>
    <row r="18919" s="1" customFormat="1" customHeight="1" spans="1:5">
      <c r="A18919" s="1">
        <v>4915650</v>
      </c>
      <c r="B18919" s="1" t="s">
        <v>21069</v>
      </c>
      <c r="C18919" s="1" t="s">
        <v>618</v>
      </c>
      <c r="E18919" s="1">
        <v>355.49</v>
      </c>
    </row>
    <row r="18920" s="1" customFormat="1" customHeight="1" spans="1:5">
      <c r="A18920" s="1">
        <v>4915645</v>
      </c>
      <c r="B18920" s="1" t="s">
        <v>21070</v>
      </c>
      <c r="C18920" s="1" t="s">
        <v>618</v>
      </c>
      <c r="E18920" s="1">
        <v>281.83</v>
      </c>
    </row>
    <row r="18921" s="1" customFormat="1" customHeight="1" spans="1:5">
      <c r="A18921" s="1">
        <v>4915712</v>
      </c>
      <c r="B18921" s="1" t="s">
        <v>21071</v>
      </c>
      <c r="C18921" s="1" t="s">
        <v>223</v>
      </c>
      <c r="E18921" s="1">
        <v>20.73</v>
      </c>
    </row>
    <row r="18922" s="1" customFormat="1" customHeight="1" spans="1:5">
      <c r="A18922" s="1">
        <v>4915711</v>
      </c>
      <c r="B18922" s="1" t="s">
        <v>21072</v>
      </c>
      <c r="C18922" s="1" t="s">
        <v>232</v>
      </c>
      <c r="E18922" s="1">
        <v>1.38</v>
      </c>
    </row>
    <row r="18923" s="1" customFormat="1" customHeight="1" spans="1:5">
      <c r="A18923" s="1">
        <v>4915790</v>
      </c>
      <c r="B18923" s="1" t="s">
        <v>21073</v>
      </c>
      <c r="C18923" s="1" t="s">
        <v>12454</v>
      </c>
      <c r="E18923" s="1">
        <v>219.55</v>
      </c>
    </row>
    <row r="18924" s="1" customFormat="1" customHeight="1" spans="1:5">
      <c r="A18924" s="1">
        <v>4915793</v>
      </c>
      <c r="B18924" s="1" t="s">
        <v>21074</v>
      </c>
      <c r="C18924" s="1" t="s">
        <v>12454</v>
      </c>
      <c r="E18924" s="1">
        <v>171.9</v>
      </c>
    </row>
    <row r="18925" s="1" customFormat="1" customHeight="1" spans="1:5">
      <c r="A18925" s="1">
        <v>4915792</v>
      </c>
      <c r="B18925" s="1" t="s">
        <v>21075</v>
      </c>
      <c r="C18925" s="1" t="s">
        <v>12454</v>
      </c>
      <c r="E18925" s="1">
        <v>74.74</v>
      </c>
    </row>
    <row r="18926" s="1" customFormat="1" customHeight="1" spans="1:5">
      <c r="A18926" s="1">
        <v>4915718</v>
      </c>
      <c r="B18926" s="1" t="s">
        <v>21076</v>
      </c>
      <c r="C18926" s="1" t="s">
        <v>228</v>
      </c>
      <c r="E18926" s="1">
        <v>8.91</v>
      </c>
    </row>
    <row r="18927" s="1" customFormat="1" customHeight="1" spans="1:5">
      <c r="A18927" s="1">
        <v>4915672</v>
      </c>
      <c r="B18927" s="1" t="s">
        <v>21077</v>
      </c>
      <c r="C18927" s="1" t="s">
        <v>232</v>
      </c>
      <c r="E18927" s="1">
        <v>4.15</v>
      </c>
    </row>
    <row r="18928" s="1" customFormat="1" customHeight="1" spans="1:5">
      <c r="A18928" s="1">
        <v>4915708</v>
      </c>
      <c r="B18928" s="1" t="s">
        <v>21078</v>
      </c>
      <c r="C18928" s="1" t="s">
        <v>232</v>
      </c>
      <c r="E18928" s="1">
        <v>0.69</v>
      </c>
    </row>
    <row r="18929" s="1" customFormat="1" customHeight="1" spans="1:5">
      <c r="A18929" s="1">
        <v>4915710</v>
      </c>
      <c r="B18929" s="1" t="s">
        <v>21079</v>
      </c>
      <c r="C18929" s="1" t="s">
        <v>232</v>
      </c>
      <c r="E18929" s="1">
        <v>4.15</v>
      </c>
    </row>
    <row r="18930" s="1" customFormat="1" customHeight="1" spans="1:5">
      <c r="A18930" s="1">
        <v>4915709</v>
      </c>
      <c r="B18930" s="1" t="s">
        <v>21080</v>
      </c>
      <c r="C18930" s="1" t="s">
        <v>232</v>
      </c>
      <c r="E18930" s="1">
        <v>1.04</v>
      </c>
    </row>
    <row r="18931" s="1" customFormat="1" customHeight="1" spans="1:5">
      <c r="A18931" s="1">
        <v>4915686</v>
      </c>
      <c r="B18931" s="1" t="s">
        <v>21081</v>
      </c>
      <c r="C18931" s="1" t="s">
        <v>215</v>
      </c>
      <c r="E18931" s="1">
        <v>4.15</v>
      </c>
    </row>
    <row r="18932" s="1" customFormat="1" customHeight="1" spans="1:5">
      <c r="A18932" s="1">
        <v>4915687</v>
      </c>
      <c r="B18932" s="1" t="s">
        <v>21082</v>
      </c>
      <c r="C18932" s="1" t="s">
        <v>215</v>
      </c>
      <c r="E18932" s="1">
        <v>2.59</v>
      </c>
    </row>
    <row r="18933" s="1" customFormat="1" customHeight="1" spans="1:5">
      <c r="A18933" s="1">
        <v>4915634</v>
      </c>
      <c r="B18933" s="1" t="s">
        <v>21083</v>
      </c>
      <c r="C18933" s="1" t="s">
        <v>232</v>
      </c>
      <c r="E18933" s="1">
        <v>56.58</v>
      </c>
    </row>
    <row r="18934" s="1" customFormat="1" customHeight="1" spans="1:5">
      <c r="A18934" s="1">
        <v>4915633</v>
      </c>
      <c r="B18934" s="1" t="s">
        <v>21084</v>
      </c>
      <c r="C18934" s="1" t="s">
        <v>232</v>
      </c>
      <c r="E18934" s="1">
        <v>18.66</v>
      </c>
    </row>
    <row r="18935" s="1" customFormat="1" customHeight="1" spans="1:5">
      <c r="A18935" s="1">
        <v>4915714</v>
      </c>
      <c r="B18935" s="1" t="s">
        <v>21085</v>
      </c>
      <c r="C18935" s="1" t="s">
        <v>232</v>
      </c>
      <c r="E18935" s="1">
        <v>3.68</v>
      </c>
    </row>
    <row r="18936" s="1" customFormat="1" customHeight="1" spans="1:5">
      <c r="A18936" s="1">
        <v>4915759</v>
      </c>
      <c r="B18936" s="1" t="s">
        <v>21086</v>
      </c>
      <c r="C18936" s="1" t="s">
        <v>215</v>
      </c>
      <c r="E18936" s="1">
        <v>7</v>
      </c>
    </row>
    <row r="18937" s="1" customFormat="1" customHeight="1" spans="1:5">
      <c r="A18937" s="1">
        <v>4915758</v>
      </c>
      <c r="B18937" s="1" t="s">
        <v>21087</v>
      </c>
      <c r="C18937" s="1" t="s">
        <v>232</v>
      </c>
      <c r="E18937" s="1">
        <v>4.17</v>
      </c>
    </row>
    <row r="18938" s="1" customFormat="1" customHeight="1" spans="1:5">
      <c r="A18938" s="1">
        <v>4915640</v>
      </c>
      <c r="B18938" s="1" t="s">
        <v>21088</v>
      </c>
      <c r="C18938" s="1" t="s">
        <v>223</v>
      </c>
      <c r="E18938" s="1">
        <v>20.73</v>
      </c>
    </row>
    <row r="18939" s="1" customFormat="1" customHeight="1" spans="1:5">
      <c r="A18939" s="1">
        <v>4915639</v>
      </c>
      <c r="B18939" s="1" t="s">
        <v>21089</v>
      </c>
      <c r="C18939" s="1" t="s">
        <v>228</v>
      </c>
      <c r="E18939" s="1">
        <v>4.15</v>
      </c>
    </row>
    <row r="18940" s="1" customFormat="1" customHeight="1" spans="1:5">
      <c r="A18940" s="1">
        <v>4915695</v>
      </c>
      <c r="B18940" s="1" t="s">
        <v>21090</v>
      </c>
      <c r="C18940" s="1" t="s">
        <v>232</v>
      </c>
      <c r="E18940" s="1">
        <v>6.3</v>
      </c>
    </row>
    <row r="18941" s="1" customFormat="1" customHeight="1" spans="1:5">
      <c r="A18941" s="1">
        <v>4915696</v>
      </c>
      <c r="B18941" s="1" t="s">
        <v>21091</v>
      </c>
      <c r="C18941" s="1" t="s">
        <v>232</v>
      </c>
      <c r="E18941" s="1">
        <v>6.3</v>
      </c>
    </row>
    <row r="18942" s="1" customFormat="1" customHeight="1" spans="1:5">
      <c r="A18942" s="1">
        <v>4915694</v>
      </c>
      <c r="B18942" s="1" t="s">
        <v>21092</v>
      </c>
      <c r="C18942" s="1" t="s">
        <v>232</v>
      </c>
      <c r="E18942" s="1">
        <v>29.08</v>
      </c>
    </row>
    <row r="18943" s="1" customFormat="1" customHeight="1" spans="1:5">
      <c r="A18943" s="1">
        <v>4915654</v>
      </c>
      <c r="B18943" s="1" t="s">
        <v>21093</v>
      </c>
      <c r="C18943" s="1" t="s">
        <v>228</v>
      </c>
      <c r="E18943" s="1">
        <v>11.29</v>
      </c>
    </row>
    <row r="18944" s="1" customFormat="1" customHeight="1" spans="1:5">
      <c r="A18944" s="1">
        <v>4900001</v>
      </c>
      <c r="B18944" s="1" t="s">
        <v>15936</v>
      </c>
      <c r="C18944" s="1" t="s">
        <v>223</v>
      </c>
      <c r="E18944" s="1">
        <v>0</v>
      </c>
    </row>
    <row r="18945" s="1" customFormat="1" customHeight="1" spans="1:5">
      <c r="A18945" s="1">
        <v>4915801</v>
      </c>
      <c r="B18945" s="1" t="s">
        <v>15934</v>
      </c>
      <c r="C18945" s="1" t="s">
        <v>223</v>
      </c>
      <c r="E18945" s="1">
        <v>0</v>
      </c>
    </row>
    <row r="18946" s="1" customFormat="1" customHeight="1" spans="1:5">
      <c r="A18946" s="1">
        <v>4916290</v>
      </c>
      <c r="B18946" s="1" t="s">
        <v>21094</v>
      </c>
      <c r="C18946" s="1" t="s">
        <v>223</v>
      </c>
      <c r="E18946" s="1">
        <v>341.38</v>
      </c>
    </row>
    <row r="18947" s="1" customFormat="1" customHeight="1" spans="1:5">
      <c r="A18947" s="1">
        <v>4915765</v>
      </c>
      <c r="B18947" s="1" t="s">
        <v>21095</v>
      </c>
      <c r="C18947" s="1" t="s">
        <v>223</v>
      </c>
      <c r="E18947" s="1">
        <v>192.6</v>
      </c>
    </row>
    <row r="18948" s="1" customFormat="1" customHeight="1" spans="1:5">
      <c r="A18948" s="1">
        <v>4915766</v>
      </c>
      <c r="B18948" s="1" t="s">
        <v>21096</v>
      </c>
      <c r="C18948" s="1" t="s">
        <v>223</v>
      </c>
      <c r="E18948" s="1">
        <v>113.05</v>
      </c>
    </row>
    <row r="18949" s="1" customFormat="1" customHeight="1" spans="1:5">
      <c r="A18949" s="1">
        <v>4915764</v>
      </c>
      <c r="B18949" s="1" t="s">
        <v>21097</v>
      </c>
      <c r="C18949" s="1" t="s">
        <v>223</v>
      </c>
      <c r="E18949" s="1">
        <v>346.68</v>
      </c>
    </row>
    <row r="18950" s="1" customFormat="1" customHeight="1" spans="1:5">
      <c r="A18950" s="1">
        <v>4915767</v>
      </c>
      <c r="B18950" s="1" t="s">
        <v>21098</v>
      </c>
      <c r="C18950" s="1" t="s">
        <v>223</v>
      </c>
      <c r="E18950" s="1">
        <v>74.29</v>
      </c>
    </row>
    <row r="18951" s="1" customFormat="1" customHeight="1" spans="1:5">
      <c r="A18951" s="1">
        <v>4915777</v>
      </c>
      <c r="B18951" s="1" t="s">
        <v>21099</v>
      </c>
      <c r="C18951" s="1" t="s">
        <v>232</v>
      </c>
      <c r="E18951" s="1">
        <v>13.37</v>
      </c>
    </row>
    <row r="18952" s="1" customFormat="1" customHeight="1" spans="1:5">
      <c r="A18952" s="1">
        <v>4915618</v>
      </c>
      <c r="B18952" s="1" t="s">
        <v>21100</v>
      </c>
      <c r="C18952" s="1" t="s">
        <v>228</v>
      </c>
      <c r="E18952" s="1">
        <v>2.99</v>
      </c>
    </row>
    <row r="18953" s="1" customFormat="1" customHeight="1" spans="1:5">
      <c r="A18953" s="1">
        <v>4915774</v>
      </c>
      <c r="B18953" s="1" t="s">
        <v>21101</v>
      </c>
      <c r="C18953" s="1" t="s">
        <v>223</v>
      </c>
      <c r="E18953" s="1">
        <v>22.69</v>
      </c>
    </row>
    <row r="18954" s="1" customFormat="1" customHeight="1" spans="1:5">
      <c r="A18954" s="1">
        <v>4915719</v>
      </c>
      <c r="B18954" s="1" t="s">
        <v>21102</v>
      </c>
      <c r="C18954" s="1" t="s">
        <v>228</v>
      </c>
      <c r="E18954" s="1">
        <v>33.13</v>
      </c>
    </row>
    <row r="18955" s="1" customFormat="1" customHeight="1" spans="1:5">
      <c r="A18955" s="1">
        <v>4915611</v>
      </c>
      <c r="B18955" s="1" t="s">
        <v>21103</v>
      </c>
      <c r="C18955" s="1" t="s">
        <v>223</v>
      </c>
      <c r="E18955" s="1">
        <v>10.41</v>
      </c>
    </row>
    <row r="18956" s="1" customFormat="1" customHeight="1" spans="1:5">
      <c r="A18956" s="1">
        <v>4915733</v>
      </c>
      <c r="B18956" s="1" t="s">
        <v>21104</v>
      </c>
      <c r="C18956" s="1" t="s">
        <v>223</v>
      </c>
      <c r="E18956" s="1">
        <v>37.67</v>
      </c>
    </row>
    <row r="18957" s="1" customFormat="1" customHeight="1" spans="1:5">
      <c r="A18957" s="1">
        <v>4915734</v>
      </c>
      <c r="B18957" s="1" t="s">
        <v>21105</v>
      </c>
      <c r="C18957" s="1" t="s">
        <v>223</v>
      </c>
      <c r="E18957" s="1">
        <v>11.06</v>
      </c>
    </row>
    <row r="18958" s="1" customFormat="1" customHeight="1" spans="1:5">
      <c r="A18958" s="1">
        <v>4915727</v>
      </c>
      <c r="B18958" s="1" t="s">
        <v>21106</v>
      </c>
      <c r="C18958" s="1" t="s">
        <v>232</v>
      </c>
      <c r="E18958" s="1">
        <v>10.69</v>
      </c>
    </row>
    <row r="18959" s="1" customFormat="1" customHeight="1" spans="1:5">
      <c r="A18959" s="1">
        <v>4915726</v>
      </c>
      <c r="B18959" s="1" t="s">
        <v>21107</v>
      </c>
      <c r="C18959" s="1" t="s">
        <v>232</v>
      </c>
      <c r="E18959" s="1">
        <v>23.68</v>
      </c>
    </row>
    <row r="18960" s="1" customFormat="1" customHeight="1" spans="1:5">
      <c r="A18960" s="1">
        <v>4915594</v>
      </c>
      <c r="B18960" s="1" t="s">
        <v>21108</v>
      </c>
      <c r="C18960" s="1" t="s">
        <v>232</v>
      </c>
      <c r="E18960" s="1">
        <v>22.35</v>
      </c>
    </row>
    <row r="18961" s="1" customFormat="1" customHeight="1" spans="1:5">
      <c r="A18961" s="1">
        <v>4915729</v>
      </c>
      <c r="B18961" s="1" t="s">
        <v>21109</v>
      </c>
      <c r="C18961" s="1" t="s">
        <v>232</v>
      </c>
      <c r="E18961" s="1">
        <v>18.46</v>
      </c>
    </row>
    <row r="18962" s="1" customFormat="1" customHeight="1" spans="1:5">
      <c r="A18962" s="1">
        <v>4915596</v>
      </c>
      <c r="B18962" s="1" t="s">
        <v>21110</v>
      </c>
      <c r="C18962" s="1" t="s">
        <v>232</v>
      </c>
      <c r="E18962" s="1">
        <v>17.88</v>
      </c>
    </row>
    <row r="18963" s="1" customFormat="1" customHeight="1" spans="1:5">
      <c r="A18963" s="1">
        <v>4915732</v>
      </c>
      <c r="B18963" s="1" t="s">
        <v>21111</v>
      </c>
      <c r="C18963" s="1" t="s">
        <v>232</v>
      </c>
      <c r="E18963" s="1">
        <v>8.22</v>
      </c>
    </row>
    <row r="18964" s="1" customFormat="1" customHeight="1" spans="1:5">
      <c r="A18964" s="1">
        <v>4915731</v>
      </c>
      <c r="B18964" s="1" t="s">
        <v>21112</v>
      </c>
      <c r="C18964" s="1" t="s">
        <v>232</v>
      </c>
      <c r="E18964" s="1">
        <v>18.38</v>
      </c>
    </row>
    <row r="18965" s="1" customFormat="1" customHeight="1" spans="1:5">
      <c r="A18965" s="1">
        <v>4915725</v>
      </c>
      <c r="B18965" s="1" t="s">
        <v>21113</v>
      </c>
      <c r="C18965" s="1" t="s">
        <v>232</v>
      </c>
      <c r="E18965" s="1">
        <v>28.87</v>
      </c>
    </row>
    <row r="18966" s="1" customFormat="1" customHeight="1" spans="1:5">
      <c r="A18966" s="1">
        <v>4915593</v>
      </c>
      <c r="B18966" s="1" t="s">
        <v>21114</v>
      </c>
      <c r="C18966" s="1" t="s">
        <v>232</v>
      </c>
      <c r="E18966" s="1">
        <v>27.55</v>
      </c>
    </row>
    <row r="18967" s="1" customFormat="1" customHeight="1" spans="1:5">
      <c r="A18967" s="1">
        <v>4915728</v>
      </c>
      <c r="B18967" s="1" t="s">
        <v>21115</v>
      </c>
      <c r="C18967" s="1" t="s">
        <v>232</v>
      </c>
      <c r="E18967" s="1">
        <v>28.72</v>
      </c>
    </row>
    <row r="18968" s="1" customFormat="1" customHeight="1" spans="1:5">
      <c r="A18968" s="1">
        <v>4915595</v>
      </c>
      <c r="B18968" s="1" t="s">
        <v>21116</v>
      </c>
      <c r="C18968" s="1" t="s">
        <v>232</v>
      </c>
      <c r="E18968" s="1">
        <v>28.15</v>
      </c>
    </row>
    <row r="18969" s="1" customFormat="1" customHeight="1" spans="1:5">
      <c r="A18969" s="1">
        <v>4915730</v>
      </c>
      <c r="B18969" s="1" t="s">
        <v>21117</v>
      </c>
      <c r="C18969" s="1" t="s">
        <v>232</v>
      </c>
      <c r="E18969" s="1">
        <v>25.82</v>
      </c>
    </row>
    <row r="18970" s="1" customFormat="1" customHeight="1" spans="1:5">
      <c r="A18970" s="1">
        <v>4915598</v>
      </c>
      <c r="B18970" s="1" t="s">
        <v>21118</v>
      </c>
      <c r="C18970" s="1" t="s">
        <v>228</v>
      </c>
      <c r="E18970" s="1">
        <v>0.1</v>
      </c>
    </row>
    <row r="18971" s="1" customFormat="1" customHeight="1" spans="1:5">
      <c r="A18971" s="1">
        <v>4915748</v>
      </c>
      <c r="B18971" s="1" t="s">
        <v>21119</v>
      </c>
      <c r="C18971" s="1" t="s">
        <v>228</v>
      </c>
      <c r="E18971" s="1">
        <v>237.84</v>
      </c>
    </row>
    <row r="18972" s="1" customFormat="1" customHeight="1" spans="1:5">
      <c r="A18972" s="1">
        <v>4915608</v>
      </c>
      <c r="B18972" s="1" t="s">
        <v>21120</v>
      </c>
      <c r="C18972" s="1" t="s">
        <v>228</v>
      </c>
      <c r="E18972" s="1">
        <v>2.46</v>
      </c>
    </row>
    <row r="18973" s="1" customFormat="1" customHeight="1" spans="1:5">
      <c r="A18973" s="1">
        <v>4915613</v>
      </c>
      <c r="B18973" s="1" t="s">
        <v>21121</v>
      </c>
      <c r="C18973" s="1" t="s">
        <v>228</v>
      </c>
      <c r="E18973" s="1">
        <v>0.15</v>
      </c>
    </row>
    <row r="18974" s="1" customFormat="1" customHeight="1" spans="1:5">
      <c r="A18974" s="1">
        <v>4915692</v>
      </c>
      <c r="B18974" s="1" t="s">
        <v>21122</v>
      </c>
      <c r="C18974" s="1" t="s">
        <v>223</v>
      </c>
      <c r="E18974" s="1">
        <v>349.69</v>
      </c>
    </row>
    <row r="18975" s="1" customFormat="1" customHeight="1" spans="1:5">
      <c r="A18975" s="1">
        <v>4915746</v>
      </c>
      <c r="B18975" s="1" t="s">
        <v>21123</v>
      </c>
      <c r="C18975" s="1" t="s">
        <v>223</v>
      </c>
      <c r="E18975" s="1">
        <v>270.47</v>
      </c>
    </row>
    <row r="18976" s="1" customFormat="1" customHeight="1" spans="1:5">
      <c r="A18976" s="1">
        <v>4915630</v>
      </c>
      <c r="B18976" s="1" t="s">
        <v>21124</v>
      </c>
      <c r="C18976" s="1" t="s">
        <v>223</v>
      </c>
      <c r="E18976" s="1">
        <v>349.69</v>
      </c>
    </row>
    <row r="18977" s="1" customFormat="1" customHeight="1" spans="1:5">
      <c r="A18977" s="1">
        <v>4915631</v>
      </c>
      <c r="B18977" s="1" t="s">
        <v>21125</v>
      </c>
      <c r="C18977" s="1" t="s">
        <v>223</v>
      </c>
      <c r="E18977" s="1">
        <v>270.47</v>
      </c>
    </row>
    <row r="18978" s="1" customFormat="1" customHeight="1" spans="1:5">
      <c r="A18978" s="1">
        <v>4915785</v>
      </c>
      <c r="B18978" s="1" t="s">
        <v>21126</v>
      </c>
      <c r="C18978" s="1" t="s">
        <v>12454</v>
      </c>
      <c r="E18978" s="1">
        <v>365.46</v>
      </c>
    </row>
    <row r="18979" s="1" customFormat="1" customHeight="1" spans="1:5">
      <c r="A18979" s="1">
        <v>4915786</v>
      </c>
      <c r="B18979" s="1" t="s">
        <v>21127</v>
      </c>
      <c r="C18979" s="1" t="s">
        <v>12454</v>
      </c>
      <c r="E18979" s="1">
        <v>159.52</v>
      </c>
    </row>
    <row r="18980" s="1" customFormat="1" customHeight="1" spans="1:5">
      <c r="A18980" s="1">
        <v>4915795</v>
      </c>
      <c r="B18980" s="1" t="s">
        <v>21128</v>
      </c>
      <c r="C18980" s="1" t="s">
        <v>12454</v>
      </c>
      <c r="E18980" s="1">
        <v>327.68</v>
      </c>
    </row>
    <row r="18981" s="1" customFormat="1" customHeight="1" spans="1:5">
      <c r="A18981" s="1">
        <v>4915800</v>
      </c>
      <c r="B18981" s="1" t="s">
        <v>21129</v>
      </c>
      <c r="C18981" s="1" t="s">
        <v>12454</v>
      </c>
      <c r="E18981" s="1">
        <v>51.84</v>
      </c>
    </row>
    <row r="18982" s="1" customFormat="1" customHeight="1" spans="1:5">
      <c r="A18982" s="1">
        <v>4915799</v>
      </c>
      <c r="B18982" s="1" t="s">
        <v>21130</v>
      </c>
      <c r="C18982" s="1" t="s">
        <v>12454</v>
      </c>
      <c r="E18982" s="1">
        <v>40.22</v>
      </c>
    </row>
    <row r="18983" s="1" customFormat="1" customHeight="1" spans="1:5">
      <c r="A18983" s="1">
        <v>4915698</v>
      </c>
      <c r="B18983" s="1" t="s">
        <v>21131</v>
      </c>
      <c r="C18983" s="1" t="s">
        <v>12454</v>
      </c>
      <c r="E18983" s="1">
        <v>17.77</v>
      </c>
    </row>
    <row r="18984" s="1" customFormat="1" customHeight="1" spans="1:5">
      <c r="A18984" s="1">
        <v>4915794</v>
      </c>
      <c r="B18984" s="1" t="s">
        <v>21132</v>
      </c>
      <c r="C18984" s="1" t="s">
        <v>12454</v>
      </c>
      <c r="E18984" s="1">
        <v>559.56</v>
      </c>
    </row>
    <row r="18985" s="1" customFormat="1" customHeight="1" spans="1:5">
      <c r="A18985" s="1">
        <v>4915789</v>
      </c>
      <c r="B18985" s="1" t="s">
        <v>21133</v>
      </c>
      <c r="C18985" s="1" t="s">
        <v>215</v>
      </c>
      <c r="E18985" s="1">
        <v>1633.43</v>
      </c>
    </row>
    <row r="18986" s="1" customFormat="1" customHeight="1" spans="1:5">
      <c r="A18986" s="1">
        <v>4915798</v>
      </c>
      <c r="B18986" s="1" t="s">
        <v>21134</v>
      </c>
      <c r="C18986" s="1" t="s">
        <v>215</v>
      </c>
      <c r="E18986" s="1">
        <v>1461.17</v>
      </c>
    </row>
    <row r="18987" s="1" customFormat="1" customHeight="1" spans="1:5">
      <c r="A18987" s="1">
        <v>4915788</v>
      </c>
      <c r="B18987" s="1" t="s">
        <v>21135</v>
      </c>
      <c r="C18987" s="1" t="s">
        <v>215</v>
      </c>
      <c r="E18987" s="1">
        <v>1481.49</v>
      </c>
    </row>
    <row r="18988" s="1" customFormat="1" customHeight="1" spans="1:5">
      <c r="A18988" s="1">
        <v>4915797</v>
      </c>
      <c r="B18988" s="1" t="s">
        <v>21136</v>
      </c>
      <c r="C18988" s="1" t="s">
        <v>215</v>
      </c>
      <c r="E18988" s="1">
        <v>713.99</v>
      </c>
    </row>
    <row r="18989" s="1" customFormat="1" customHeight="1" spans="1:5">
      <c r="A18989" s="1">
        <v>4915787</v>
      </c>
      <c r="B18989" s="1" t="s">
        <v>21137</v>
      </c>
      <c r="C18989" s="1" t="s">
        <v>215</v>
      </c>
      <c r="E18989" s="1">
        <v>832.16</v>
      </c>
    </row>
    <row r="18990" s="1" customFormat="1" customHeight="1" spans="1:5">
      <c r="A18990" s="1">
        <v>4915796</v>
      </c>
      <c r="B18990" s="1" t="s">
        <v>21138</v>
      </c>
      <c r="C18990" s="1" t="s">
        <v>215</v>
      </c>
      <c r="E18990" s="1">
        <v>291.38</v>
      </c>
    </row>
    <row r="18991" s="1" customFormat="1" customHeight="1" spans="1:5">
      <c r="A18991" s="1">
        <v>4915760</v>
      </c>
      <c r="B18991" s="1" t="s">
        <v>21139</v>
      </c>
      <c r="C18991" s="1" t="s">
        <v>228</v>
      </c>
      <c r="E18991" s="1">
        <v>50.56</v>
      </c>
    </row>
    <row r="18992" s="1" customFormat="1" customHeight="1" spans="1:5">
      <c r="A18992" s="1">
        <v>4915699</v>
      </c>
      <c r="B18992" s="1" t="s">
        <v>21140</v>
      </c>
      <c r="C18992" s="1" t="s">
        <v>12454</v>
      </c>
      <c r="E18992" s="1">
        <v>27.36</v>
      </c>
    </row>
    <row r="18993" s="1" customFormat="1" customHeight="1" spans="1:5">
      <c r="A18993" s="1">
        <v>4915736</v>
      </c>
      <c r="B18993" s="1" t="s">
        <v>21141</v>
      </c>
      <c r="C18993" s="1" t="s">
        <v>223</v>
      </c>
      <c r="E18993" s="1">
        <v>15.59</v>
      </c>
    </row>
    <row r="18994" s="1" customFormat="1" customHeight="1" spans="1:5">
      <c r="A18994" s="1">
        <v>4915735</v>
      </c>
      <c r="B18994" s="1" t="s">
        <v>21142</v>
      </c>
      <c r="C18994" s="1" t="s">
        <v>223</v>
      </c>
      <c r="E18994" s="1">
        <v>12.64</v>
      </c>
    </row>
    <row r="18995" s="1" customFormat="1" customHeight="1" spans="1:5">
      <c r="A18995" s="1">
        <v>4915670</v>
      </c>
      <c r="B18995" s="1" t="s">
        <v>21143</v>
      </c>
      <c r="C18995" s="1" t="s">
        <v>223</v>
      </c>
      <c r="E18995" s="1">
        <v>183.25</v>
      </c>
    </row>
    <row r="18996" s="1" customFormat="1" customHeight="1" spans="1:5">
      <c r="A18996" s="1">
        <v>4915668</v>
      </c>
      <c r="B18996" s="1" t="s">
        <v>21144</v>
      </c>
      <c r="C18996" s="1" t="s">
        <v>223</v>
      </c>
      <c r="E18996" s="1">
        <v>287.27</v>
      </c>
    </row>
    <row r="18997" s="1" customFormat="1" customHeight="1" spans="1:5">
      <c r="A18997" s="1">
        <v>4915761</v>
      </c>
      <c r="B18997" s="1" t="s">
        <v>21145</v>
      </c>
      <c r="C18997" s="1" t="s">
        <v>228</v>
      </c>
      <c r="E18997" s="1">
        <v>4.15</v>
      </c>
    </row>
    <row r="18998" s="1" customFormat="1" customHeight="1" spans="1:5">
      <c r="A18998" s="1">
        <v>4915762</v>
      </c>
      <c r="B18998" s="1" t="s">
        <v>21146</v>
      </c>
      <c r="C18998" s="1" t="s">
        <v>232</v>
      </c>
      <c r="E18998" s="1">
        <v>2.07</v>
      </c>
    </row>
    <row r="18999" s="1" customFormat="1" customHeight="1" spans="1:5">
      <c r="A18999" s="1">
        <v>4915738</v>
      </c>
      <c r="B18999" s="1" t="s">
        <v>21147</v>
      </c>
      <c r="C18999" s="1" t="s">
        <v>223</v>
      </c>
      <c r="E18999" s="1">
        <v>5.42</v>
      </c>
    </row>
    <row r="19000" s="1" customFormat="1" customHeight="1" spans="1:5">
      <c r="A19000" s="1">
        <v>4915737</v>
      </c>
      <c r="B19000" s="1" t="s">
        <v>21148</v>
      </c>
      <c r="C19000" s="1" t="s">
        <v>223</v>
      </c>
      <c r="E19000" s="1">
        <v>4.56</v>
      </c>
    </row>
    <row r="19001" s="1" customFormat="1" customHeight="1" spans="1:5">
      <c r="A19001" s="1">
        <v>4915669</v>
      </c>
      <c r="B19001" s="1" t="s">
        <v>21149</v>
      </c>
      <c r="C19001" s="1" t="s">
        <v>223</v>
      </c>
      <c r="E19001" s="1">
        <v>7.24</v>
      </c>
    </row>
    <row r="19002" s="1" customFormat="1" customHeight="1" spans="1:5">
      <c r="A19002" s="1">
        <v>4915667</v>
      </c>
      <c r="B19002" s="1" t="s">
        <v>21150</v>
      </c>
      <c r="C19002" s="1" t="s">
        <v>223</v>
      </c>
      <c r="E19002" s="1">
        <v>11.53</v>
      </c>
    </row>
    <row r="19003" s="1" customFormat="1" customHeight="1" spans="1:5">
      <c r="A19003" s="1">
        <v>4915632</v>
      </c>
      <c r="B19003" s="1" t="s">
        <v>21151</v>
      </c>
      <c r="C19003" s="1" t="s">
        <v>223</v>
      </c>
      <c r="E19003" s="1">
        <v>387.95</v>
      </c>
    </row>
    <row r="19004" s="1" customFormat="1" customHeight="1" spans="1:5">
      <c r="A19004" s="1">
        <v>4915753</v>
      </c>
      <c r="B19004" s="1" t="s">
        <v>21152</v>
      </c>
      <c r="C19004" s="1" t="s">
        <v>223</v>
      </c>
      <c r="E19004" s="1">
        <v>1356.42</v>
      </c>
    </row>
    <row r="19005" s="1" customFormat="1" customHeight="1" spans="1:5">
      <c r="A19005" s="1">
        <v>4915776</v>
      </c>
      <c r="B19005" s="1" t="s">
        <v>21153</v>
      </c>
      <c r="C19005" s="1" t="s">
        <v>21154</v>
      </c>
      <c r="E19005" s="1">
        <v>730.16</v>
      </c>
    </row>
    <row r="19006" s="1" customFormat="1" customHeight="1" spans="1:5">
      <c r="A19006" s="1">
        <v>4915740</v>
      </c>
      <c r="B19006" s="1" t="s">
        <v>21155</v>
      </c>
      <c r="C19006" s="1" t="s">
        <v>21154</v>
      </c>
      <c r="E19006" s="1">
        <v>1755.49</v>
      </c>
    </row>
    <row r="19007" s="1" customFormat="1" customHeight="1" spans="1:5">
      <c r="A19007" s="1">
        <v>4915741</v>
      </c>
      <c r="B19007" s="1" t="s">
        <v>21156</v>
      </c>
      <c r="C19007" s="1" t="s">
        <v>21154</v>
      </c>
      <c r="E19007" s="1">
        <v>4213.18</v>
      </c>
    </row>
    <row r="19008" s="1" customFormat="1" customHeight="1" spans="1:5">
      <c r="A19008" s="1">
        <v>4915775</v>
      </c>
      <c r="B19008" s="1" t="s">
        <v>21157</v>
      </c>
      <c r="C19008" s="1" t="s">
        <v>21154</v>
      </c>
      <c r="E19008" s="1">
        <v>629.93</v>
      </c>
    </row>
    <row r="19009" s="1" customFormat="1" customHeight="1" spans="1:5">
      <c r="A19009" s="1">
        <v>4915742</v>
      </c>
      <c r="B19009" s="1" t="s">
        <v>21158</v>
      </c>
      <c r="C19009" s="1" t="s">
        <v>21154</v>
      </c>
      <c r="E19009" s="1">
        <v>384.71</v>
      </c>
    </row>
    <row r="19010" s="1" customFormat="1" customHeight="1" spans="1:5">
      <c r="A19010" s="1">
        <v>4915626</v>
      </c>
      <c r="B19010" s="1" t="s">
        <v>21159</v>
      </c>
      <c r="C19010" s="1" t="s">
        <v>232</v>
      </c>
      <c r="E19010" s="1">
        <v>1.99</v>
      </c>
    </row>
    <row r="19011" s="1" customFormat="1" customHeight="1" spans="1:5">
      <c r="A19011" s="1">
        <v>4915653</v>
      </c>
      <c r="B19011" s="1" t="s">
        <v>21160</v>
      </c>
      <c r="C19011" s="1" t="s">
        <v>618</v>
      </c>
      <c r="E19011" s="1">
        <v>74.09</v>
      </c>
    </row>
    <row r="19012" s="1" customFormat="1" customHeight="1" spans="1:5">
      <c r="A19012" s="1">
        <v>4915623</v>
      </c>
      <c r="B19012" s="1" t="s">
        <v>21161</v>
      </c>
      <c r="C19012" s="1" t="s">
        <v>223</v>
      </c>
      <c r="E19012" s="1">
        <v>55.74</v>
      </c>
    </row>
    <row r="19013" s="1" customFormat="1" customHeight="1" spans="1:5">
      <c r="A19013" s="1">
        <v>4915625</v>
      </c>
      <c r="B19013" s="1" t="s">
        <v>21162</v>
      </c>
      <c r="C19013" s="1" t="s">
        <v>223</v>
      </c>
      <c r="E19013" s="1">
        <v>44.33</v>
      </c>
    </row>
    <row r="19014" s="1" customFormat="1" customHeight="1" spans="1:5">
      <c r="A19014" s="1">
        <v>4915621</v>
      </c>
      <c r="B19014" s="1" t="s">
        <v>21163</v>
      </c>
      <c r="C19014" s="1" t="s">
        <v>223</v>
      </c>
      <c r="E19014" s="1">
        <v>4.57</v>
      </c>
    </row>
    <row r="19015" s="1" customFormat="1" customHeight="1" spans="1:5">
      <c r="A19015" s="1">
        <v>4915720</v>
      </c>
      <c r="B19015" s="1" t="s">
        <v>21164</v>
      </c>
      <c r="C19015" s="1" t="s">
        <v>215</v>
      </c>
      <c r="E19015" s="1">
        <v>29.85</v>
      </c>
    </row>
    <row r="19016" s="1" customFormat="1" customHeight="1" spans="1:5">
      <c r="A19016" s="1">
        <v>4915592</v>
      </c>
      <c r="B19016" s="1" t="s">
        <v>21165</v>
      </c>
      <c r="C19016" s="1" t="s">
        <v>215</v>
      </c>
      <c r="E19016" s="1">
        <v>29.27</v>
      </c>
    </row>
    <row r="19017" s="1" customFormat="1" customHeight="1" spans="1:5">
      <c r="A19017" s="1">
        <v>4913703</v>
      </c>
      <c r="B19017" s="1" t="s">
        <v>21166</v>
      </c>
      <c r="C19017" s="1" t="s">
        <v>215</v>
      </c>
      <c r="E19017" s="1">
        <v>5627.9</v>
      </c>
    </row>
    <row r="19018" s="1" customFormat="1" customHeight="1" spans="1:5">
      <c r="A19018" s="1">
        <v>4913704</v>
      </c>
      <c r="B19018" s="1" t="s">
        <v>21167</v>
      </c>
      <c r="C19018" s="1" t="s">
        <v>215</v>
      </c>
      <c r="E19018" s="1">
        <v>5507.94</v>
      </c>
    </row>
    <row r="19019" s="1" customFormat="1" customHeight="1" spans="1:5">
      <c r="A19019" s="1">
        <v>4915757</v>
      </c>
      <c r="B19019" s="1" t="s">
        <v>21168</v>
      </c>
      <c r="C19019" s="1" t="s">
        <v>223</v>
      </c>
      <c r="E19019" s="1">
        <v>403.83</v>
      </c>
    </row>
    <row r="19020" s="1" customFormat="1" customHeight="1" spans="1:5">
      <c r="A19020" s="1">
        <v>4915678</v>
      </c>
      <c r="B19020" s="1" t="s">
        <v>21169</v>
      </c>
      <c r="C19020" s="1" t="s">
        <v>223</v>
      </c>
      <c r="E19020" s="1">
        <v>355.55</v>
      </c>
    </row>
    <row r="19021" s="1" customFormat="1" customHeight="1" spans="1:5">
      <c r="A19021" s="1">
        <v>4919547</v>
      </c>
      <c r="B19021" s="1" t="s">
        <v>21170</v>
      </c>
      <c r="C19021" s="1" t="s">
        <v>215</v>
      </c>
      <c r="E19021" s="1">
        <v>544.6</v>
      </c>
    </row>
    <row r="19022" s="1" customFormat="1" customHeight="1" spans="1:5">
      <c r="A19022" s="1">
        <v>4915716</v>
      </c>
      <c r="B19022" s="1" t="s">
        <v>21171</v>
      </c>
      <c r="C19022" s="1" t="s">
        <v>228</v>
      </c>
      <c r="E19022" s="1">
        <v>11.73</v>
      </c>
    </row>
    <row r="19023" s="1" customFormat="1" customHeight="1" spans="1:5">
      <c r="A19023" s="1">
        <v>4915750</v>
      </c>
      <c r="B19023" s="1" t="s">
        <v>21172</v>
      </c>
      <c r="C19023" s="1" t="s">
        <v>232</v>
      </c>
      <c r="E19023" s="1">
        <v>198.33</v>
      </c>
    </row>
    <row r="19024" s="1" customFormat="1" customHeight="1" spans="1:5">
      <c r="A19024" s="1">
        <v>4915769</v>
      </c>
      <c r="B19024" s="1" t="s">
        <v>21173</v>
      </c>
      <c r="C19024" s="1" t="s">
        <v>223</v>
      </c>
      <c r="E19024" s="1">
        <v>30.62</v>
      </c>
    </row>
    <row r="19025" s="1" customFormat="1" customHeight="1" spans="1:5">
      <c r="A19025" s="1">
        <v>5213836</v>
      </c>
      <c r="B19025" s="1" t="s">
        <v>21174</v>
      </c>
      <c r="C19025" s="1" t="s">
        <v>21175</v>
      </c>
      <c r="E19025" s="1">
        <v>1.1</v>
      </c>
    </row>
    <row r="19026" s="1" customFormat="1" customHeight="1" spans="1:5">
      <c r="A19026" s="1">
        <v>5213368</v>
      </c>
      <c r="B19026" s="1" t="s">
        <v>21176</v>
      </c>
      <c r="C19026" s="1" t="s">
        <v>215</v>
      </c>
      <c r="E19026" s="1">
        <v>18.88</v>
      </c>
    </row>
    <row r="19027" s="1" customFormat="1" customHeight="1" spans="1:5">
      <c r="A19027" s="1">
        <v>5213367</v>
      </c>
      <c r="B19027" s="1" t="s">
        <v>21177</v>
      </c>
      <c r="C19027" s="1" t="s">
        <v>215</v>
      </c>
      <c r="E19027" s="1">
        <v>17.79</v>
      </c>
    </row>
    <row r="19028" s="1" customFormat="1" customHeight="1" spans="1:5">
      <c r="A19028" s="1">
        <v>5213385</v>
      </c>
      <c r="B19028" s="1" t="s">
        <v>21178</v>
      </c>
      <c r="C19028" s="1" t="s">
        <v>215</v>
      </c>
      <c r="E19028" s="1">
        <v>358.2</v>
      </c>
    </row>
    <row r="19029" s="1" customFormat="1" customHeight="1" spans="1:5">
      <c r="A19029" s="1">
        <v>5213343</v>
      </c>
      <c r="B19029" s="1" t="s">
        <v>21179</v>
      </c>
      <c r="C19029" s="1" t="s">
        <v>21175</v>
      </c>
      <c r="E19029" s="1">
        <v>3.82</v>
      </c>
    </row>
    <row r="19030" s="1" customFormat="1" customHeight="1" spans="1:5">
      <c r="A19030" s="1">
        <v>5213390</v>
      </c>
      <c r="B19030" s="1" t="s">
        <v>21180</v>
      </c>
      <c r="C19030" s="1" t="s">
        <v>232</v>
      </c>
      <c r="E19030" s="1">
        <v>308.79</v>
      </c>
    </row>
    <row r="19031" s="1" customFormat="1" customHeight="1" spans="1:5">
      <c r="A19031" s="1">
        <v>5213344</v>
      </c>
      <c r="B19031" s="1" t="s">
        <v>21181</v>
      </c>
      <c r="C19031" s="1" t="s">
        <v>21182</v>
      </c>
      <c r="E19031" s="1">
        <v>3.34</v>
      </c>
    </row>
    <row r="19032" s="1" customFormat="1" customHeight="1" spans="1:5">
      <c r="A19032" s="1">
        <v>5213386</v>
      </c>
      <c r="B19032" s="1" t="s">
        <v>21183</v>
      </c>
      <c r="C19032" s="1" t="s">
        <v>215</v>
      </c>
      <c r="E19032" s="1">
        <v>573.61</v>
      </c>
    </row>
    <row r="19033" s="1" customFormat="1" customHeight="1" spans="1:5">
      <c r="A19033" s="1">
        <v>5213345</v>
      </c>
      <c r="B19033" s="1" t="s">
        <v>21184</v>
      </c>
      <c r="C19033" s="1" t="s">
        <v>21175</v>
      </c>
      <c r="E19033" s="1">
        <v>5.58</v>
      </c>
    </row>
    <row r="19034" s="1" customFormat="1" customHeight="1" spans="1:5">
      <c r="A19034" s="1">
        <v>5213387</v>
      </c>
      <c r="B19034" s="1" t="s">
        <v>21185</v>
      </c>
      <c r="C19034" s="1" t="s">
        <v>215</v>
      </c>
      <c r="E19034" s="1">
        <v>818.64</v>
      </c>
    </row>
    <row r="19035" s="1" customFormat="1" customHeight="1" spans="1:5">
      <c r="A19035" s="1">
        <v>5213346</v>
      </c>
      <c r="B19035" s="1" t="s">
        <v>21186</v>
      </c>
      <c r="C19035" s="1" t="s">
        <v>21175</v>
      </c>
      <c r="E19035" s="1">
        <v>7.8</v>
      </c>
    </row>
    <row r="19036" s="1" customFormat="1" customHeight="1" spans="1:5">
      <c r="A19036" s="1">
        <v>5213843</v>
      </c>
      <c r="B19036" s="1" t="s">
        <v>21187</v>
      </c>
      <c r="C19036" s="1" t="s">
        <v>21182</v>
      </c>
      <c r="E19036" s="1">
        <v>1.02</v>
      </c>
    </row>
    <row r="19037" s="1" customFormat="1" customHeight="1" spans="1:5">
      <c r="A19037" s="1">
        <v>5213833</v>
      </c>
      <c r="B19037" s="1" t="s">
        <v>21188</v>
      </c>
      <c r="C19037" s="1" t="s">
        <v>21175</v>
      </c>
      <c r="E19037" s="1">
        <v>9.72</v>
      </c>
    </row>
    <row r="19038" s="1" customFormat="1" customHeight="1" spans="1:5">
      <c r="A19038" s="1">
        <v>5213834</v>
      </c>
      <c r="B19038" s="1" t="s">
        <v>21189</v>
      </c>
      <c r="C19038" s="1" t="s">
        <v>21175</v>
      </c>
      <c r="E19038" s="1">
        <v>6.31</v>
      </c>
    </row>
    <row r="19039" s="1" customFormat="1" customHeight="1" spans="1:5">
      <c r="A19039" s="1">
        <v>5219544</v>
      </c>
      <c r="B19039" s="1" t="s">
        <v>426</v>
      </c>
      <c r="C19039" s="1" t="s">
        <v>215</v>
      </c>
      <c r="E19039" s="1">
        <v>226.53</v>
      </c>
    </row>
    <row r="19040" s="1" customFormat="1" customHeight="1" spans="1:5">
      <c r="A19040" s="1">
        <v>5213383</v>
      </c>
      <c r="B19040" s="1" t="s">
        <v>21190</v>
      </c>
      <c r="C19040" s="1" t="s">
        <v>21175</v>
      </c>
      <c r="E19040" s="1">
        <v>0.82</v>
      </c>
    </row>
    <row r="19041" s="1" customFormat="1" customHeight="1" spans="1:5">
      <c r="A19041" s="1">
        <v>5213380</v>
      </c>
      <c r="B19041" s="1" t="s">
        <v>21191</v>
      </c>
      <c r="C19041" s="1" t="s">
        <v>21175</v>
      </c>
      <c r="E19041" s="1">
        <v>1.86</v>
      </c>
    </row>
    <row r="19042" s="1" customFormat="1" customHeight="1" spans="1:5">
      <c r="A19042" s="1">
        <v>5213838</v>
      </c>
      <c r="B19042" s="1" t="s">
        <v>21192</v>
      </c>
      <c r="C19042" s="1" t="s">
        <v>21175</v>
      </c>
      <c r="E19042" s="1">
        <v>4.3</v>
      </c>
    </row>
    <row r="19043" s="1" customFormat="1" customHeight="1" spans="1:5">
      <c r="A19043" s="1">
        <v>5213837</v>
      </c>
      <c r="B19043" s="1" t="s">
        <v>21193</v>
      </c>
      <c r="C19043" s="1" t="s">
        <v>215</v>
      </c>
      <c r="E19043" s="1">
        <v>177.68</v>
      </c>
    </row>
    <row r="19044" s="1" customFormat="1" customHeight="1" spans="1:5">
      <c r="A19044" s="1">
        <v>5213835</v>
      </c>
      <c r="B19044" s="1" t="s">
        <v>21194</v>
      </c>
      <c r="C19044" s="1" t="s">
        <v>21175</v>
      </c>
      <c r="E19044" s="1">
        <v>0.82</v>
      </c>
    </row>
    <row r="19045" s="1" customFormat="1" customHeight="1" spans="1:5">
      <c r="A19045" s="1">
        <v>5213839</v>
      </c>
      <c r="B19045" s="1" t="s">
        <v>21195</v>
      </c>
      <c r="C19045" s="1" t="s">
        <v>228</v>
      </c>
      <c r="E19045" s="1">
        <v>315.13</v>
      </c>
    </row>
    <row r="19046" s="1" customFormat="1" customHeight="1" spans="1:5">
      <c r="A19046" s="1">
        <v>5213347</v>
      </c>
      <c r="B19046" s="1" t="s">
        <v>21196</v>
      </c>
      <c r="C19046" s="1" t="s">
        <v>21197</v>
      </c>
      <c r="E19046" s="1">
        <v>7.07</v>
      </c>
    </row>
    <row r="19047" s="1" customFormat="1" customHeight="1" spans="1:5">
      <c r="A19047" s="1">
        <v>5213840</v>
      </c>
      <c r="B19047" s="1" t="s">
        <v>21198</v>
      </c>
      <c r="C19047" s="1" t="s">
        <v>228</v>
      </c>
      <c r="E19047" s="1">
        <v>46.57</v>
      </c>
    </row>
    <row r="19048" s="1" customFormat="1" customHeight="1" spans="1:5">
      <c r="A19048" s="1">
        <v>5213349</v>
      </c>
      <c r="B19048" s="1" t="s">
        <v>21199</v>
      </c>
      <c r="C19048" s="1" t="s">
        <v>21197</v>
      </c>
      <c r="E19048" s="1">
        <v>0.73</v>
      </c>
    </row>
    <row r="19049" s="1" customFormat="1" customHeight="1" spans="1:5">
      <c r="A19049" s="1">
        <v>5213841</v>
      </c>
      <c r="B19049" s="1" t="s">
        <v>399</v>
      </c>
      <c r="C19049" s="1" t="s">
        <v>228</v>
      </c>
      <c r="E19049" s="1">
        <v>74.58</v>
      </c>
    </row>
    <row r="19050" s="1" customFormat="1" customHeight="1" spans="1:5">
      <c r="A19050" s="1">
        <v>5213348</v>
      </c>
      <c r="B19050" s="1" t="s">
        <v>21200</v>
      </c>
      <c r="C19050" s="1" t="s">
        <v>21197</v>
      </c>
      <c r="E19050" s="1">
        <v>0.83</v>
      </c>
    </row>
    <row r="19051" s="1" customFormat="1" customHeight="1" spans="1:5">
      <c r="A19051" s="1">
        <v>5216116</v>
      </c>
      <c r="B19051" s="1" t="s">
        <v>21201</v>
      </c>
      <c r="C19051" s="1" t="s">
        <v>215</v>
      </c>
      <c r="E19051" s="1">
        <v>16.11</v>
      </c>
    </row>
    <row r="19052" s="1" customFormat="1" customHeight="1" spans="1:5">
      <c r="A19052" s="1">
        <v>5216115</v>
      </c>
      <c r="B19052" s="1" t="s">
        <v>21202</v>
      </c>
      <c r="C19052" s="1" t="s">
        <v>215</v>
      </c>
      <c r="E19052" s="1">
        <v>15.53</v>
      </c>
    </row>
    <row r="19053" s="1" customFormat="1" customHeight="1" spans="1:5">
      <c r="A19053" s="1">
        <v>5213842</v>
      </c>
      <c r="B19053" s="1" t="s">
        <v>21203</v>
      </c>
      <c r="C19053" s="1" t="s">
        <v>232</v>
      </c>
      <c r="E19053" s="1">
        <v>0.13</v>
      </c>
    </row>
    <row r="19054" s="1" customFormat="1" customHeight="1" spans="1:5">
      <c r="A19054" s="1">
        <v>5213358</v>
      </c>
      <c r="B19054" s="1" t="s">
        <v>21204</v>
      </c>
      <c r="C19054" s="1" t="s">
        <v>228</v>
      </c>
      <c r="E19054" s="1">
        <v>253.77</v>
      </c>
    </row>
    <row r="19055" s="1" customFormat="1" customHeight="1" spans="1:5">
      <c r="A19055" s="1">
        <v>5213848</v>
      </c>
      <c r="B19055" s="1" t="s">
        <v>21205</v>
      </c>
      <c r="C19055" s="1" t="s">
        <v>21175</v>
      </c>
      <c r="E19055" s="1">
        <v>1.04</v>
      </c>
    </row>
    <row r="19056" s="1" customFormat="1" customHeight="1" spans="1:5">
      <c r="A19056" s="1">
        <v>5214012</v>
      </c>
      <c r="B19056" s="1" t="s">
        <v>21206</v>
      </c>
      <c r="C19056" s="1" t="s">
        <v>228</v>
      </c>
      <c r="E19056" s="1">
        <v>30.53</v>
      </c>
    </row>
    <row r="19057" s="1" customFormat="1" customHeight="1" spans="1:5">
      <c r="A19057" s="1">
        <v>5213356</v>
      </c>
      <c r="B19057" s="1" t="s">
        <v>21207</v>
      </c>
      <c r="C19057" s="1" t="s">
        <v>228</v>
      </c>
      <c r="E19057" s="1">
        <v>43.02</v>
      </c>
    </row>
    <row r="19058" s="1" customFormat="1" customHeight="1" spans="1:5">
      <c r="A19058" s="1">
        <v>5214011</v>
      </c>
      <c r="B19058" s="1" t="s">
        <v>21208</v>
      </c>
      <c r="C19058" s="1" t="s">
        <v>228</v>
      </c>
      <c r="E19058" s="1">
        <v>14.23</v>
      </c>
    </row>
    <row r="19059" s="1" customFormat="1" customHeight="1" spans="1:5">
      <c r="A19059" s="1">
        <v>5213354</v>
      </c>
      <c r="B19059" s="1" t="s">
        <v>21209</v>
      </c>
      <c r="C19059" s="1" t="s">
        <v>228</v>
      </c>
      <c r="E19059" s="1">
        <v>17.07</v>
      </c>
    </row>
    <row r="19060" s="1" customFormat="1" customHeight="1" spans="1:5">
      <c r="A19060" s="1">
        <v>5213355</v>
      </c>
      <c r="B19060" s="1" t="s">
        <v>21210</v>
      </c>
      <c r="C19060" s="1" t="s">
        <v>228</v>
      </c>
      <c r="E19060" s="1">
        <v>19.93</v>
      </c>
    </row>
    <row r="19061" s="1" customFormat="1" customHeight="1" spans="1:5">
      <c r="A19061" s="1">
        <v>5213850</v>
      </c>
      <c r="B19061" s="1" t="s">
        <v>21211</v>
      </c>
      <c r="C19061" s="1" t="s">
        <v>6151</v>
      </c>
      <c r="E19061" s="1">
        <v>20.73</v>
      </c>
    </row>
    <row r="19062" s="1" customFormat="1" customHeight="1" spans="1:5">
      <c r="A19062" s="1">
        <v>5213846</v>
      </c>
      <c r="B19062" s="1" t="s">
        <v>21212</v>
      </c>
      <c r="C19062" s="1" t="s">
        <v>6151</v>
      </c>
      <c r="E19062" s="1">
        <v>5.51</v>
      </c>
    </row>
    <row r="19063" s="1" customFormat="1" customHeight="1" spans="1:5">
      <c r="A19063" s="1">
        <v>5213847</v>
      </c>
      <c r="B19063" s="1" t="s">
        <v>21213</v>
      </c>
      <c r="C19063" s="1" t="s">
        <v>6151</v>
      </c>
      <c r="E19063" s="1">
        <v>85.59</v>
      </c>
    </row>
    <row r="19064" s="1" customFormat="1" customHeight="1" spans="1:5">
      <c r="A19064" s="1">
        <v>5213845</v>
      </c>
      <c r="B19064" s="1" t="s">
        <v>21214</v>
      </c>
      <c r="C19064" s="1" t="s">
        <v>6151</v>
      </c>
      <c r="E19064" s="1">
        <v>26.42</v>
      </c>
    </row>
    <row r="19065" s="1" customFormat="1" customHeight="1" spans="1:5">
      <c r="A19065" s="1">
        <v>5213412</v>
      </c>
      <c r="B19065" s="1" t="s">
        <v>21215</v>
      </c>
      <c r="C19065" s="1" t="s">
        <v>228</v>
      </c>
      <c r="E19065" s="1">
        <v>115.78</v>
      </c>
    </row>
    <row r="19066" s="1" customFormat="1" customHeight="1" spans="1:5">
      <c r="A19066" s="1">
        <v>5213411</v>
      </c>
      <c r="B19066" s="1" t="s">
        <v>21216</v>
      </c>
      <c r="C19066" s="1" t="s">
        <v>228</v>
      </c>
      <c r="E19066" s="1">
        <v>205.55</v>
      </c>
    </row>
    <row r="19067" s="1" customFormat="1" customHeight="1" spans="1:5">
      <c r="A19067" s="1">
        <v>5214009</v>
      </c>
      <c r="B19067" s="1" t="s">
        <v>21217</v>
      </c>
      <c r="C19067" s="1" t="s">
        <v>228</v>
      </c>
      <c r="E19067" s="1">
        <v>115.78</v>
      </c>
    </row>
    <row r="19068" s="1" customFormat="1" customHeight="1" spans="1:5">
      <c r="A19068" s="1">
        <v>5214010</v>
      </c>
      <c r="B19068" s="1" t="s">
        <v>21218</v>
      </c>
      <c r="C19068" s="1" t="s">
        <v>228</v>
      </c>
      <c r="E19068" s="1">
        <v>213.35</v>
      </c>
    </row>
    <row r="19069" s="1" customFormat="1" customHeight="1" spans="1:5">
      <c r="A19069" s="1">
        <v>5213413</v>
      </c>
      <c r="B19069" s="1" t="s">
        <v>21219</v>
      </c>
      <c r="C19069" s="1" t="s">
        <v>228</v>
      </c>
      <c r="E19069" s="1">
        <v>70.92</v>
      </c>
    </row>
    <row r="19070" s="1" customFormat="1" customHeight="1" spans="1:5">
      <c r="A19070" s="1">
        <v>5213410</v>
      </c>
      <c r="B19070" s="1" t="s">
        <v>21220</v>
      </c>
      <c r="C19070" s="1" t="s">
        <v>228</v>
      </c>
      <c r="E19070" s="1">
        <v>133.49</v>
      </c>
    </row>
    <row r="19071" s="1" customFormat="1" customHeight="1" spans="1:5">
      <c r="A19071" s="1">
        <v>5214004</v>
      </c>
      <c r="B19071" s="1" t="s">
        <v>21221</v>
      </c>
      <c r="C19071" s="1" t="s">
        <v>228</v>
      </c>
      <c r="E19071" s="1">
        <v>161.4</v>
      </c>
    </row>
    <row r="19072" s="1" customFormat="1" customHeight="1" spans="1:5">
      <c r="A19072" s="1">
        <v>5214005</v>
      </c>
      <c r="B19072" s="1" t="s">
        <v>21222</v>
      </c>
      <c r="C19072" s="1" t="s">
        <v>228</v>
      </c>
      <c r="E19072" s="1">
        <v>144.21</v>
      </c>
    </row>
    <row r="19073" s="1" customFormat="1" customHeight="1" spans="1:5">
      <c r="A19073" s="1">
        <v>5214006</v>
      </c>
      <c r="B19073" s="1" t="s">
        <v>21223</v>
      </c>
      <c r="C19073" s="1" t="s">
        <v>228</v>
      </c>
      <c r="E19073" s="1">
        <v>90.88</v>
      </c>
    </row>
    <row r="19074" s="1" customFormat="1" customHeight="1" spans="1:5">
      <c r="A19074" s="1">
        <v>5214007</v>
      </c>
      <c r="B19074" s="1" t="s">
        <v>21224</v>
      </c>
      <c r="C19074" s="1" t="s">
        <v>228</v>
      </c>
      <c r="E19074" s="1">
        <v>76.93</v>
      </c>
    </row>
    <row r="19075" s="1" customFormat="1" customHeight="1" spans="1:5">
      <c r="A19075" s="1">
        <v>5214008</v>
      </c>
      <c r="B19075" s="1" t="s">
        <v>21225</v>
      </c>
      <c r="C19075" s="1" t="s">
        <v>228</v>
      </c>
      <c r="E19075" s="1">
        <v>75.43</v>
      </c>
    </row>
    <row r="19076" s="1" customFormat="1" customHeight="1" spans="1:5">
      <c r="A19076" s="1">
        <v>5213408</v>
      </c>
      <c r="B19076" s="1" t="s">
        <v>21226</v>
      </c>
      <c r="C19076" s="1" t="s">
        <v>228</v>
      </c>
      <c r="E19076" s="1">
        <v>49.31</v>
      </c>
    </row>
    <row r="19077" s="1" customFormat="1" customHeight="1" spans="1:5">
      <c r="A19077" s="1">
        <v>5213400</v>
      </c>
      <c r="B19077" s="1" t="s">
        <v>21227</v>
      </c>
      <c r="C19077" s="1" t="s">
        <v>228</v>
      </c>
      <c r="E19077" s="1">
        <v>30.79</v>
      </c>
    </row>
    <row r="19078" s="1" customFormat="1" customHeight="1" spans="1:5">
      <c r="A19078" s="1">
        <v>5213401</v>
      </c>
      <c r="B19078" s="1" t="s">
        <v>21228</v>
      </c>
      <c r="C19078" s="1" t="s">
        <v>228</v>
      </c>
      <c r="E19078" s="1">
        <v>43.33</v>
      </c>
    </row>
    <row r="19079" s="1" customFormat="1" customHeight="1" spans="1:5">
      <c r="A19079" s="1">
        <v>5214001</v>
      </c>
      <c r="B19079" s="1" t="s">
        <v>21229</v>
      </c>
      <c r="C19079" s="1" t="s">
        <v>228</v>
      </c>
      <c r="E19079" s="1">
        <v>14.47</v>
      </c>
    </row>
    <row r="19080" s="1" customFormat="1" customHeight="1" spans="1:5">
      <c r="A19080" s="1">
        <v>5213402</v>
      </c>
      <c r="B19080" s="1" t="s">
        <v>21230</v>
      </c>
      <c r="C19080" s="1" t="s">
        <v>228</v>
      </c>
      <c r="E19080" s="1">
        <v>17.33</v>
      </c>
    </row>
    <row r="19081" s="1" customFormat="1" customHeight="1" spans="1:5">
      <c r="A19081" s="1">
        <v>5213403</v>
      </c>
      <c r="B19081" s="1" t="s">
        <v>21231</v>
      </c>
      <c r="C19081" s="1" t="s">
        <v>228</v>
      </c>
      <c r="E19081" s="1">
        <v>20.21</v>
      </c>
    </row>
    <row r="19082" s="1" customFormat="1" customHeight="1" spans="1:5">
      <c r="A19082" s="1">
        <v>5214003</v>
      </c>
      <c r="B19082" s="1" t="s">
        <v>21232</v>
      </c>
      <c r="C19082" s="1" t="s">
        <v>228</v>
      </c>
      <c r="E19082" s="1">
        <v>58.69</v>
      </c>
    </row>
    <row r="19083" s="1" customFormat="1" customHeight="1" spans="1:5">
      <c r="A19083" s="1">
        <v>5213409</v>
      </c>
      <c r="B19083" s="1" t="s">
        <v>21233</v>
      </c>
      <c r="C19083" s="1" t="s">
        <v>228</v>
      </c>
      <c r="E19083" s="1">
        <v>95.45</v>
      </c>
    </row>
    <row r="19084" s="1" customFormat="1" customHeight="1" spans="1:5">
      <c r="A19084" s="1">
        <v>5213404</v>
      </c>
      <c r="B19084" s="1" t="s">
        <v>21234</v>
      </c>
      <c r="C19084" s="1" t="s">
        <v>228</v>
      </c>
      <c r="E19084" s="1">
        <v>43.28</v>
      </c>
    </row>
    <row r="19085" s="1" customFormat="1" customHeight="1" spans="1:5">
      <c r="A19085" s="1">
        <v>5213405</v>
      </c>
      <c r="B19085" s="1" t="s">
        <v>21235</v>
      </c>
      <c r="C19085" s="1" t="s">
        <v>228</v>
      </c>
      <c r="E19085" s="1">
        <v>55.34</v>
      </c>
    </row>
    <row r="19086" s="1" customFormat="1" customHeight="1" spans="1:5">
      <c r="A19086" s="1">
        <v>5214002</v>
      </c>
      <c r="B19086" s="1" t="s">
        <v>21236</v>
      </c>
      <c r="C19086" s="1" t="s">
        <v>228</v>
      </c>
      <c r="E19086" s="1">
        <v>27.15</v>
      </c>
    </row>
    <row r="19087" s="1" customFormat="1" customHeight="1" spans="1:5">
      <c r="A19087" s="1">
        <v>5213406</v>
      </c>
      <c r="B19087" s="1" t="s">
        <v>21237</v>
      </c>
      <c r="C19087" s="1" t="s">
        <v>228</v>
      </c>
      <c r="E19087" s="1">
        <v>29.81</v>
      </c>
    </row>
    <row r="19088" s="1" customFormat="1" customHeight="1" spans="1:5">
      <c r="A19088" s="1">
        <v>5213407</v>
      </c>
      <c r="B19088" s="1" t="s">
        <v>21238</v>
      </c>
      <c r="C19088" s="1" t="s">
        <v>228</v>
      </c>
      <c r="E19088" s="1">
        <v>32.48</v>
      </c>
    </row>
    <row r="19089" s="1" customFormat="1" customHeight="1" spans="1:5">
      <c r="A19089" s="1">
        <v>5212552</v>
      </c>
      <c r="B19089" s="1" t="s">
        <v>21239</v>
      </c>
      <c r="C19089" s="1" t="s">
        <v>228</v>
      </c>
      <c r="E19089" s="1">
        <v>16.94</v>
      </c>
    </row>
    <row r="19090" s="1" customFormat="1" customHeight="1" spans="1:5">
      <c r="A19090" s="1">
        <v>5213464</v>
      </c>
      <c r="B19090" s="1" t="s">
        <v>21240</v>
      </c>
      <c r="C19090" s="1" t="s">
        <v>215</v>
      </c>
      <c r="E19090" s="1">
        <v>255.11</v>
      </c>
    </row>
    <row r="19091" s="1" customFormat="1" customHeight="1" spans="1:5">
      <c r="A19091" s="1">
        <v>5213465</v>
      </c>
      <c r="B19091" s="1" t="s">
        <v>21241</v>
      </c>
      <c r="C19091" s="1" t="s">
        <v>215</v>
      </c>
      <c r="E19091" s="1">
        <v>438.21</v>
      </c>
    </row>
    <row r="19092" s="1" customFormat="1" customHeight="1" spans="1:5">
      <c r="A19092" s="1">
        <v>5213466</v>
      </c>
      <c r="B19092" s="1" t="s">
        <v>21242</v>
      </c>
      <c r="C19092" s="1" t="s">
        <v>215</v>
      </c>
      <c r="E19092" s="1">
        <v>614.86</v>
      </c>
    </row>
    <row r="19093" s="1" customFormat="1" customHeight="1" spans="1:5">
      <c r="A19093" s="1">
        <v>5213467</v>
      </c>
      <c r="B19093" s="1" t="s">
        <v>21243</v>
      </c>
      <c r="C19093" s="1" t="s">
        <v>215</v>
      </c>
      <c r="E19093" s="1">
        <v>972.33</v>
      </c>
    </row>
    <row r="19094" s="1" customFormat="1" customHeight="1" spans="1:5">
      <c r="A19094" s="1">
        <v>5213468</v>
      </c>
      <c r="B19094" s="1" t="s">
        <v>21244</v>
      </c>
      <c r="C19094" s="1" t="s">
        <v>215</v>
      </c>
      <c r="E19094" s="1">
        <v>243.59</v>
      </c>
    </row>
    <row r="19095" s="1" customFormat="1" customHeight="1" spans="1:5">
      <c r="A19095" s="1">
        <v>5213469</v>
      </c>
      <c r="B19095" s="1" t="s">
        <v>21245</v>
      </c>
      <c r="C19095" s="1" t="s">
        <v>215</v>
      </c>
      <c r="E19095" s="1">
        <v>416.27</v>
      </c>
    </row>
    <row r="19096" s="1" customFormat="1" customHeight="1" spans="1:5">
      <c r="A19096" s="1">
        <v>5213470</v>
      </c>
      <c r="B19096" s="1" t="s">
        <v>21246</v>
      </c>
      <c r="C19096" s="1" t="s">
        <v>215</v>
      </c>
      <c r="E19096" s="1">
        <v>582.86</v>
      </c>
    </row>
    <row r="19097" s="1" customFormat="1" customHeight="1" spans="1:5">
      <c r="A19097" s="1">
        <v>5213471</v>
      </c>
      <c r="B19097" s="1" t="s">
        <v>21247</v>
      </c>
      <c r="C19097" s="1" t="s">
        <v>215</v>
      </c>
      <c r="E19097" s="1">
        <v>926.26</v>
      </c>
    </row>
    <row r="19098" s="1" customFormat="1" customHeight="1" spans="1:5">
      <c r="A19098" s="1">
        <v>5212560</v>
      </c>
      <c r="B19098" s="1" t="s">
        <v>21248</v>
      </c>
      <c r="C19098" s="1" t="s">
        <v>21175</v>
      </c>
      <c r="E19098" s="1">
        <v>3.82</v>
      </c>
    </row>
    <row r="19099" s="1" customFormat="1" customHeight="1" spans="1:5">
      <c r="A19099" s="1">
        <v>5213472</v>
      </c>
      <c r="B19099" s="1" t="s">
        <v>21249</v>
      </c>
      <c r="C19099" s="1" t="s">
        <v>215</v>
      </c>
      <c r="E19099" s="1">
        <v>302.28</v>
      </c>
    </row>
    <row r="19100" s="1" customFormat="1" customHeight="1" spans="1:5">
      <c r="A19100" s="1">
        <v>5213473</v>
      </c>
      <c r="B19100" s="1" t="s">
        <v>21250</v>
      </c>
      <c r="C19100" s="1" t="s">
        <v>215</v>
      </c>
      <c r="E19100" s="1">
        <v>392.56</v>
      </c>
    </row>
    <row r="19101" s="1" customFormat="1" customHeight="1" spans="1:5">
      <c r="A19101" s="1">
        <v>5213474</v>
      </c>
      <c r="B19101" s="1" t="s">
        <v>21251</v>
      </c>
      <c r="C19101" s="1" t="s">
        <v>215</v>
      </c>
      <c r="E19101" s="1">
        <v>283.08</v>
      </c>
    </row>
    <row r="19102" s="1" customFormat="1" customHeight="1" spans="1:5">
      <c r="A19102" s="1">
        <v>5213475</v>
      </c>
      <c r="B19102" s="1" t="s">
        <v>21252</v>
      </c>
      <c r="C19102" s="1" t="s">
        <v>215</v>
      </c>
      <c r="E19102" s="1">
        <v>368.56</v>
      </c>
    </row>
    <row r="19103" s="1" customFormat="1" customHeight="1" spans="1:5">
      <c r="A19103" s="1">
        <v>5213440</v>
      </c>
      <c r="B19103" s="1" t="s">
        <v>21253</v>
      </c>
      <c r="C19103" s="1" t="s">
        <v>215</v>
      </c>
      <c r="E19103" s="1">
        <v>255.08</v>
      </c>
    </row>
    <row r="19104" s="1" customFormat="1" customHeight="1" spans="1:5">
      <c r="A19104" s="1">
        <v>5213441</v>
      </c>
      <c r="B19104" s="1" t="s">
        <v>21254</v>
      </c>
      <c r="C19104" s="1" t="s">
        <v>215</v>
      </c>
      <c r="E19104" s="1">
        <v>438.25</v>
      </c>
    </row>
    <row r="19105" s="1" customFormat="1" customHeight="1" spans="1:5">
      <c r="A19105" s="1">
        <v>5213442</v>
      </c>
      <c r="B19105" s="1" t="s">
        <v>21255</v>
      </c>
      <c r="C19105" s="1" t="s">
        <v>215</v>
      </c>
      <c r="E19105" s="1">
        <v>614.86</v>
      </c>
    </row>
    <row r="19106" s="1" customFormat="1" customHeight="1" spans="1:5">
      <c r="A19106" s="1">
        <v>5213443</v>
      </c>
      <c r="B19106" s="1" t="s">
        <v>21256</v>
      </c>
      <c r="C19106" s="1" t="s">
        <v>215</v>
      </c>
      <c r="E19106" s="1">
        <v>972.35</v>
      </c>
    </row>
    <row r="19107" s="1" customFormat="1" customHeight="1" spans="1:5">
      <c r="A19107" s="1">
        <v>5213444</v>
      </c>
      <c r="B19107" s="1" t="s">
        <v>21257</v>
      </c>
      <c r="C19107" s="1" t="s">
        <v>215</v>
      </c>
      <c r="E19107" s="1">
        <v>255.14</v>
      </c>
    </row>
    <row r="19108" s="1" customFormat="1" customHeight="1" spans="1:5">
      <c r="A19108" s="1">
        <v>5213445</v>
      </c>
      <c r="B19108" s="1" t="s">
        <v>21258</v>
      </c>
      <c r="C19108" s="1" t="s">
        <v>215</v>
      </c>
      <c r="E19108" s="1">
        <v>438.18</v>
      </c>
    </row>
    <row r="19109" s="1" customFormat="1" customHeight="1" spans="1:5">
      <c r="A19109" s="1">
        <v>5213446</v>
      </c>
      <c r="B19109" s="1" t="s">
        <v>21259</v>
      </c>
      <c r="C19109" s="1" t="s">
        <v>215</v>
      </c>
      <c r="E19109" s="1">
        <v>614.86</v>
      </c>
    </row>
    <row r="19110" s="1" customFormat="1" customHeight="1" spans="1:5">
      <c r="A19110" s="1">
        <v>5213447</v>
      </c>
      <c r="B19110" s="1" t="s">
        <v>21260</v>
      </c>
      <c r="C19110" s="1" t="s">
        <v>215</v>
      </c>
      <c r="E19110" s="1">
        <v>972.4</v>
      </c>
    </row>
    <row r="19111" s="1" customFormat="1" customHeight="1" spans="1:5">
      <c r="A19111" s="1">
        <v>5213448</v>
      </c>
      <c r="B19111" s="1" t="s">
        <v>21261</v>
      </c>
      <c r="C19111" s="1" t="s">
        <v>215</v>
      </c>
      <c r="E19111" s="1">
        <v>175.4</v>
      </c>
    </row>
    <row r="19112" s="1" customFormat="1" customHeight="1" spans="1:5">
      <c r="A19112" s="1">
        <v>5213449</v>
      </c>
      <c r="B19112" s="1" t="s">
        <v>21262</v>
      </c>
      <c r="C19112" s="1" t="s">
        <v>215</v>
      </c>
      <c r="E19112" s="1">
        <v>277.58</v>
      </c>
    </row>
    <row r="19113" s="1" customFormat="1" customHeight="1" spans="1:5">
      <c r="A19113" s="1">
        <v>5213450</v>
      </c>
      <c r="B19113" s="1" t="s">
        <v>21263</v>
      </c>
      <c r="C19113" s="1" t="s">
        <v>215</v>
      </c>
      <c r="E19113" s="1">
        <v>390</v>
      </c>
    </row>
    <row r="19114" s="1" customFormat="1" customHeight="1" spans="1:5">
      <c r="A19114" s="1">
        <v>5213451</v>
      </c>
      <c r="B19114" s="1" t="s">
        <v>21264</v>
      </c>
      <c r="C19114" s="1" t="s">
        <v>215</v>
      </c>
      <c r="E19114" s="1">
        <v>563.61</v>
      </c>
    </row>
    <row r="19115" s="1" customFormat="1" customHeight="1" spans="1:5">
      <c r="A19115" s="1">
        <v>5213452</v>
      </c>
      <c r="B19115" s="1" t="s">
        <v>21265</v>
      </c>
      <c r="C19115" s="1" t="s">
        <v>215</v>
      </c>
      <c r="E19115" s="1">
        <v>243.56</v>
      </c>
    </row>
    <row r="19116" s="1" customFormat="1" customHeight="1" spans="1:5">
      <c r="A19116" s="1">
        <v>5213453</v>
      </c>
      <c r="B19116" s="1" t="s">
        <v>21266</v>
      </c>
      <c r="C19116" s="1" t="s">
        <v>215</v>
      </c>
      <c r="E19116" s="1">
        <v>416.3</v>
      </c>
    </row>
    <row r="19117" s="1" customFormat="1" customHeight="1" spans="1:5">
      <c r="A19117" s="1">
        <v>5213454</v>
      </c>
      <c r="B19117" s="1" t="s">
        <v>21267</v>
      </c>
      <c r="C19117" s="1" t="s">
        <v>215</v>
      </c>
      <c r="E19117" s="1">
        <v>582.86</v>
      </c>
    </row>
    <row r="19118" s="1" customFormat="1" customHeight="1" spans="1:5">
      <c r="A19118" s="1">
        <v>5213455</v>
      </c>
      <c r="B19118" s="1" t="s">
        <v>21268</v>
      </c>
      <c r="C19118" s="1" t="s">
        <v>215</v>
      </c>
      <c r="E19118" s="1">
        <v>926.28</v>
      </c>
    </row>
    <row r="19119" s="1" customFormat="1" customHeight="1" spans="1:5">
      <c r="A19119" s="1">
        <v>5213456</v>
      </c>
      <c r="B19119" s="1" t="s">
        <v>21269</v>
      </c>
      <c r="C19119" s="1" t="s">
        <v>215</v>
      </c>
      <c r="E19119" s="1">
        <v>243.61</v>
      </c>
    </row>
    <row r="19120" s="1" customFormat="1" customHeight="1" spans="1:5">
      <c r="A19120" s="1">
        <v>5213457</v>
      </c>
      <c r="B19120" s="1" t="s">
        <v>21270</v>
      </c>
      <c r="C19120" s="1" t="s">
        <v>215</v>
      </c>
      <c r="E19120" s="1">
        <v>416.24</v>
      </c>
    </row>
    <row r="19121" s="1" customFormat="1" customHeight="1" spans="1:5">
      <c r="A19121" s="1">
        <v>5213458</v>
      </c>
      <c r="B19121" s="1" t="s">
        <v>21271</v>
      </c>
      <c r="C19121" s="1" t="s">
        <v>215</v>
      </c>
      <c r="E19121" s="1">
        <v>582.86</v>
      </c>
    </row>
    <row r="19122" s="1" customFormat="1" customHeight="1" spans="1:5">
      <c r="A19122" s="1">
        <v>5213459</v>
      </c>
      <c r="B19122" s="1" t="s">
        <v>21272</v>
      </c>
      <c r="C19122" s="1" t="s">
        <v>215</v>
      </c>
      <c r="E19122" s="1">
        <v>926.33</v>
      </c>
    </row>
    <row r="19123" s="1" customFormat="1" customHeight="1" spans="1:5">
      <c r="A19123" s="1">
        <v>5213460</v>
      </c>
      <c r="B19123" s="1" t="s">
        <v>21273</v>
      </c>
      <c r="C19123" s="1" t="s">
        <v>215</v>
      </c>
      <c r="E19123" s="1">
        <v>168.42</v>
      </c>
    </row>
    <row r="19124" s="1" customFormat="1" customHeight="1" spans="1:5">
      <c r="A19124" s="1">
        <v>5213461</v>
      </c>
      <c r="B19124" s="1" t="s">
        <v>21274</v>
      </c>
      <c r="C19124" s="1" t="s">
        <v>215</v>
      </c>
      <c r="E19124" s="1">
        <v>264.78</v>
      </c>
    </row>
    <row r="19125" s="1" customFormat="1" customHeight="1" spans="1:5">
      <c r="A19125" s="1">
        <v>5213462</v>
      </c>
      <c r="B19125" s="1" t="s">
        <v>21275</v>
      </c>
      <c r="C19125" s="1" t="s">
        <v>215</v>
      </c>
      <c r="E19125" s="1">
        <v>370.8</v>
      </c>
    </row>
    <row r="19126" s="1" customFormat="1" customHeight="1" spans="1:5">
      <c r="A19126" s="1">
        <v>5213463</v>
      </c>
      <c r="B19126" s="1" t="s">
        <v>21276</v>
      </c>
      <c r="C19126" s="1" t="s">
        <v>215</v>
      </c>
      <c r="E19126" s="1">
        <v>476.82</v>
      </c>
    </row>
    <row r="19127" s="1" customFormat="1" customHeight="1" spans="1:5">
      <c r="A19127" s="1">
        <v>5212557</v>
      </c>
      <c r="B19127" s="1" t="s">
        <v>21277</v>
      </c>
      <c r="C19127" s="1" t="s">
        <v>21175</v>
      </c>
      <c r="E19127" s="1">
        <v>3.59</v>
      </c>
    </row>
    <row r="19128" s="1" customFormat="1" customHeight="1" spans="1:5">
      <c r="A19128" s="1">
        <v>5212558</v>
      </c>
      <c r="B19128" s="1" t="s">
        <v>21278</v>
      </c>
      <c r="C19128" s="1" t="s">
        <v>21175</v>
      </c>
      <c r="E19128" s="1">
        <v>3.63</v>
      </c>
    </row>
    <row r="19129" s="1" customFormat="1" customHeight="1" spans="1:5">
      <c r="A19129" s="1">
        <v>5212559</v>
      </c>
      <c r="B19129" s="1" t="s">
        <v>21279</v>
      </c>
      <c r="C19129" s="1" t="s">
        <v>21175</v>
      </c>
      <c r="E19129" s="1">
        <v>3.21</v>
      </c>
    </row>
    <row r="19130" s="1" customFormat="1" customHeight="1" spans="1:5">
      <c r="A19130" s="1">
        <v>5213477</v>
      </c>
      <c r="B19130" s="1" t="s">
        <v>21280</v>
      </c>
      <c r="C19130" s="1" t="s">
        <v>215</v>
      </c>
      <c r="E19130" s="1">
        <v>171.27</v>
      </c>
    </row>
    <row r="19131" s="1" customFormat="1" customHeight="1" spans="1:5">
      <c r="A19131" s="1">
        <v>5213476</v>
      </c>
      <c r="B19131" s="1" t="s">
        <v>21281</v>
      </c>
      <c r="C19131" s="1" t="s">
        <v>215</v>
      </c>
      <c r="E19131" s="1">
        <v>184.43</v>
      </c>
    </row>
    <row r="19132" s="1" customFormat="1" customHeight="1" spans="1:5">
      <c r="A19132" s="1">
        <v>5213479</v>
      </c>
      <c r="B19132" s="1" t="s">
        <v>21282</v>
      </c>
      <c r="C19132" s="1" t="s">
        <v>215</v>
      </c>
      <c r="E19132" s="1">
        <v>162.63</v>
      </c>
    </row>
    <row r="19133" s="1" customFormat="1" customHeight="1" spans="1:5">
      <c r="A19133" s="1">
        <v>5213478</v>
      </c>
      <c r="B19133" s="1" t="s">
        <v>21283</v>
      </c>
      <c r="C19133" s="1" t="s">
        <v>215</v>
      </c>
      <c r="E19133" s="1">
        <v>174.84</v>
      </c>
    </row>
    <row r="19134" s="1" customFormat="1" customHeight="1" spans="1:5">
      <c r="A19134" s="1">
        <v>5213489</v>
      </c>
      <c r="B19134" s="1" t="s">
        <v>21284</v>
      </c>
      <c r="C19134" s="1" t="s">
        <v>215</v>
      </c>
      <c r="E19134" s="1">
        <v>910.9</v>
      </c>
    </row>
    <row r="19135" s="1" customFormat="1" customHeight="1" spans="1:5">
      <c r="A19135" s="1">
        <v>5213498</v>
      </c>
      <c r="B19135" s="1" t="s">
        <v>21285</v>
      </c>
      <c r="C19135" s="1" t="s">
        <v>215</v>
      </c>
      <c r="E19135" s="1">
        <v>985.24</v>
      </c>
    </row>
    <row r="19136" s="1" customFormat="1" customHeight="1" spans="1:5">
      <c r="A19136" s="1">
        <v>5213365</v>
      </c>
      <c r="B19136" s="1" t="s">
        <v>21286</v>
      </c>
      <c r="C19136" s="1" t="s">
        <v>215</v>
      </c>
      <c r="E19136" s="1">
        <v>1110.24</v>
      </c>
    </row>
    <row r="19137" s="1" customFormat="1" customHeight="1" spans="1:5">
      <c r="A19137" s="1">
        <v>5213507</v>
      </c>
      <c r="B19137" s="1" t="s">
        <v>21287</v>
      </c>
      <c r="C19137" s="1" t="s">
        <v>215</v>
      </c>
      <c r="E19137" s="1">
        <v>1171.14</v>
      </c>
    </row>
    <row r="19138" s="1" customFormat="1" customHeight="1" spans="1:5">
      <c r="A19138" s="1">
        <v>5213372</v>
      </c>
      <c r="B19138" s="1" t="s">
        <v>21288</v>
      </c>
      <c r="C19138" s="1" t="s">
        <v>215</v>
      </c>
      <c r="E19138" s="1">
        <v>1296.12</v>
      </c>
    </row>
    <row r="19139" s="1" customFormat="1" customHeight="1" spans="1:5">
      <c r="A19139" s="1">
        <v>5213490</v>
      </c>
      <c r="B19139" s="1" t="s">
        <v>21289</v>
      </c>
      <c r="C19139" s="1" t="s">
        <v>215</v>
      </c>
      <c r="E19139" s="1">
        <v>1950.6</v>
      </c>
    </row>
    <row r="19140" s="1" customFormat="1" customHeight="1" spans="1:5">
      <c r="A19140" s="1">
        <v>5213499</v>
      </c>
      <c r="B19140" s="1" t="s">
        <v>21290</v>
      </c>
      <c r="C19140" s="1" t="s">
        <v>215</v>
      </c>
      <c r="E19140" s="1">
        <v>2117.86</v>
      </c>
    </row>
    <row r="19141" s="1" customFormat="1" customHeight="1" spans="1:5">
      <c r="A19141" s="1">
        <v>5213366</v>
      </c>
      <c r="B19141" s="1" t="s">
        <v>21291</v>
      </c>
      <c r="C19141" s="1" t="s">
        <v>215</v>
      </c>
      <c r="E19141" s="1">
        <v>2399.11</v>
      </c>
    </row>
    <row r="19142" s="1" customFormat="1" customHeight="1" spans="1:5">
      <c r="A19142" s="1">
        <v>5213508</v>
      </c>
      <c r="B19142" s="1" t="s">
        <v>21292</v>
      </c>
      <c r="C19142" s="1" t="s">
        <v>215</v>
      </c>
      <c r="E19142" s="1">
        <v>2536.14</v>
      </c>
    </row>
    <row r="19143" s="1" customFormat="1" customHeight="1" spans="1:5">
      <c r="A19143" s="1">
        <v>5213373</v>
      </c>
      <c r="B19143" s="1" t="s">
        <v>21293</v>
      </c>
      <c r="C19143" s="1" t="s">
        <v>215</v>
      </c>
      <c r="E19143" s="1">
        <v>2817.34</v>
      </c>
    </row>
    <row r="19144" s="1" customFormat="1" customHeight="1" spans="1:5">
      <c r="A19144" s="1">
        <v>5213491</v>
      </c>
      <c r="B19144" s="1" t="s">
        <v>21294</v>
      </c>
      <c r="C19144" s="1" t="s">
        <v>215</v>
      </c>
      <c r="E19144" s="1">
        <v>2574.42</v>
      </c>
    </row>
    <row r="19145" s="1" customFormat="1" customHeight="1" spans="1:5">
      <c r="A19145" s="1">
        <v>5213500</v>
      </c>
      <c r="B19145" s="1" t="s">
        <v>21295</v>
      </c>
      <c r="C19145" s="1" t="s">
        <v>215</v>
      </c>
      <c r="E19145" s="1">
        <v>2797.44</v>
      </c>
    </row>
    <row r="19146" s="1" customFormat="1" customHeight="1" spans="1:5">
      <c r="A19146" s="1">
        <v>5213369</v>
      </c>
      <c r="B19146" s="1" t="s">
        <v>21296</v>
      </c>
      <c r="C19146" s="1" t="s">
        <v>215</v>
      </c>
      <c r="E19146" s="1">
        <v>3172.44</v>
      </c>
    </row>
    <row r="19147" s="1" customFormat="1" customHeight="1" spans="1:5">
      <c r="A19147" s="1">
        <v>5213509</v>
      </c>
      <c r="B19147" s="1" t="s">
        <v>21297</v>
      </c>
      <c r="C19147" s="1" t="s">
        <v>215</v>
      </c>
      <c r="E19147" s="1">
        <v>3355.14</v>
      </c>
    </row>
    <row r="19148" s="1" customFormat="1" customHeight="1" spans="1:5">
      <c r="A19148" s="1">
        <v>5213374</v>
      </c>
      <c r="B19148" s="1" t="s">
        <v>21298</v>
      </c>
      <c r="C19148" s="1" t="s">
        <v>215</v>
      </c>
      <c r="E19148" s="1">
        <v>3730.08</v>
      </c>
    </row>
    <row r="19149" s="1" customFormat="1" customHeight="1" spans="1:5">
      <c r="A19149" s="1">
        <v>5213492</v>
      </c>
      <c r="B19149" s="1" t="s">
        <v>21299</v>
      </c>
      <c r="C19149" s="1" t="s">
        <v>215</v>
      </c>
      <c r="E19149" s="1">
        <v>3485.31</v>
      </c>
    </row>
    <row r="19150" s="1" customFormat="1" customHeight="1" spans="1:5">
      <c r="A19150" s="1">
        <v>5213501</v>
      </c>
      <c r="B19150" s="1" t="s">
        <v>21300</v>
      </c>
      <c r="C19150" s="1" t="s">
        <v>215</v>
      </c>
      <c r="E19150" s="1">
        <v>3782.67</v>
      </c>
    </row>
    <row r="19151" s="1" customFormat="1" customHeight="1" spans="1:5">
      <c r="A19151" s="1">
        <v>5213370</v>
      </c>
      <c r="B19151" s="1" t="s">
        <v>21301</v>
      </c>
      <c r="C19151" s="1" t="s">
        <v>215</v>
      </c>
      <c r="E19151" s="1">
        <v>4282.67</v>
      </c>
    </row>
    <row r="19152" s="1" customFormat="1" customHeight="1" spans="1:5">
      <c r="A19152" s="1">
        <v>5213510</v>
      </c>
      <c r="B19152" s="1" t="s">
        <v>21302</v>
      </c>
      <c r="C19152" s="1" t="s">
        <v>215</v>
      </c>
      <c r="E19152" s="1">
        <v>4526.27</v>
      </c>
    </row>
    <row r="19153" s="1" customFormat="1" customHeight="1" spans="1:5">
      <c r="A19153" s="1">
        <v>5213375</v>
      </c>
      <c r="B19153" s="1" t="s">
        <v>21303</v>
      </c>
      <c r="C19153" s="1" t="s">
        <v>215</v>
      </c>
      <c r="E19153" s="1">
        <v>5026.19</v>
      </c>
    </row>
    <row r="19154" s="1" customFormat="1" customHeight="1" spans="1:5">
      <c r="A19154" s="1">
        <v>5213494</v>
      </c>
      <c r="B19154" s="1" t="s">
        <v>21304</v>
      </c>
      <c r="C19154" s="1" t="s">
        <v>215</v>
      </c>
      <c r="E19154" s="1">
        <v>5148.83</v>
      </c>
    </row>
    <row r="19155" s="1" customFormat="1" customHeight="1" spans="1:5">
      <c r="A19155" s="1">
        <v>5213503</v>
      </c>
      <c r="B19155" s="1" t="s">
        <v>21305</v>
      </c>
      <c r="C19155" s="1" t="s">
        <v>215</v>
      </c>
      <c r="E19155" s="1">
        <v>5594.87</v>
      </c>
    </row>
    <row r="19156" s="1" customFormat="1" customHeight="1" spans="1:5">
      <c r="A19156" s="1">
        <v>5213371</v>
      </c>
      <c r="B19156" s="1" t="s">
        <v>21306</v>
      </c>
      <c r="C19156" s="1" t="s">
        <v>215</v>
      </c>
      <c r="E19156" s="1">
        <v>6344.87</v>
      </c>
    </row>
    <row r="19157" s="1" customFormat="1" customHeight="1" spans="1:5">
      <c r="A19157" s="1">
        <v>5213512</v>
      </c>
      <c r="B19157" s="1" t="s">
        <v>21307</v>
      </c>
      <c r="C19157" s="1" t="s">
        <v>215</v>
      </c>
      <c r="E19157" s="1">
        <v>6710.27</v>
      </c>
    </row>
    <row r="19158" s="1" customFormat="1" customHeight="1" spans="1:5">
      <c r="A19158" s="1">
        <v>5213376</v>
      </c>
      <c r="B19158" s="1" t="s">
        <v>21308</v>
      </c>
      <c r="C19158" s="1" t="s">
        <v>215</v>
      </c>
      <c r="E19158" s="1">
        <v>7460.15</v>
      </c>
    </row>
    <row r="19159" s="1" customFormat="1" customHeight="1" spans="1:5">
      <c r="A19159" s="1">
        <v>5213377</v>
      </c>
      <c r="B19159" s="1" t="s">
        <v>21309</v>
      </c>
      <c r="C19159" s="1" t="s">
        <v>228</v>
      </c>
      <c r="E19159" s="1">
        <v>325.6</v>
      </c>
    </row>
    <row r="19160" s="1" customFormat="1" customHeight="1" spans="1:5">
      <c r="A19160" s="1">
        <v>5213570</v>
      </c>
      <c r="B19160" s="1" t="s">
        <v>21310</v>
      </c>
      <c r="C19160" s="1" t="s">
        <v>228</v>
      </c>
      <c r="E19160" s="1">
        <v>468.64</v>
      </c>
    </row>
    <row r="19161" s="1" customFormat="1" customHeight="1" spans="1:5">
      <c r="A19161" s="1">
        <v>5213378</v>
      </c>
      <c r="B19161" s="1" t="s">
        <v>21311</v>
      </c>
      <c r="C19161" s="1" t="s">
        <v>228</v>
      </c>
      <c r="E19161" s="1">
        <v>362.78</v>
      </c>
    </row>
    <row r="19162" s="1" customFormat="1" customHeight="1" spans="1:5">
      <c r="A19162" s="1">
        <v>5213571</v>
      </c>
      <c r="B19162" s="1" t="s">
        <v>21312</v>
      </c>
      <c r="C19162" s="1" t="s">
        <v>228</v>
      </c>
      <c r="E19162" s="1">
        <v>505.81</v>
      </c>
    </row>
    <row r="19163" s="1" customFormat="1" customHeight="1" spans="1:5">
      <c r="A19163" s="1">
        <v>5213379</v>
      </c>
      <c r="B19163" s="1" t="s">
        <v>21313</v>
      </c>
      <c r="C19163" s="1" t="s">
        <v>228</v>
      </c>
      <c r="E19163" s="1">
        <v>455.72</v>
      </c>
    </row>
    <row r="19164" s="1" customFormat="1" customHeight="1" spans="1:5">
      <c r="A19164" s="1">
        <v>5213572</v>
      </c>
      <c r="B19164" s="1" t="s">
        <v>21314</v>
      </c>
      <c r="C19164" s="1" t="s">
        <v>228</v>
      </c>
      <c r="E19164" s="1">
        <v>598.76</v>
      </c>
    </row>
    <row r="19165" s="1" customFormat="1" customHeight="1" spans="1:5">
      <c r="A19165" s="1">
        <v>5212553</v>
      </c>
      <c r="B19165" s="1" t="s">
        <v>21315</v>
      </c>
      <c r="C19165" s="1" t="s">
        <v>228</v>
      </c>
      <c r="E19165" s="1">
        <v>272.84</v>
      </c>
    </row>
    <row r="19166" s="1" customFormat="1" customHeight="1" spans="1:5">
      <c r="A19166" s="1">
        <v>5213416</v>
      </c>
      <c r="B19166" s="1" t="s">
        <v>21316</v>
      </c>
      <c r="C19166" s="1" t="s">
        <v>228</v>
      </c>
      <c r="E19166" s="1">
        <v>415.88</v>
      </c>
    </row>
    <row r="19167" s="1" customFormat="1" customHeight="1" spans="1:5">
      <c r="A19167" s="1">
        <v>5212554</v>
      </c>
      <c r="B19167" s="1" t="s">
        <v>21317</v>
      </c>
      <c r="C19167" s="1" t="s">
        <v>228</v>
      </c>
      <c r="E19167" s="1">
        <v>310.02</v>
      </c>
    </row>
    <row r="19168" s="1" customFormat="1" customHeight="1" spans="1:5">
      <c r="A19168" s="1">
        <v>5213417</v>
      </c>
      <c r="B19168" s="1" t="s">
        <v>21318</v>
      </c>
      <c r="C19168" s="1" t="s">
        <v>228</v>
      </c>
      <c r="E19168" s="1">
        <v>453.05</v>
      </c>
    </row>
    <row r="19169" s="1" customFormat="1" customHeight="1" spans="1:5">
      <c r="A19169" s="1">
        <v>5213421</v>
      </c>
      <c r="B19169" s="1" t="s">
        <v>21319</v>
      </c>
      <c r="C19169" s="1" t="s">
        <v>228</v>
      </c>
      <c r="E19169" s="1">
        <v>438.92</v>
      </c>
    </row>
    <row r="19170" s="1" customFormat="1" customHeight="1" spans="1:5">
      <c r="A19170" s="1">
        <v>5213414</v>
      </c>
      <c r="B19170" s="1" t="s">
        <v>21320</v>
      </c>
      <c r="C19170" s="1" t="s">
        <v>228</v>
      </c>
      <c r="E19170" s="1">
        <v>562.1</v>
      </c>
    </row>
    <row r="19171" s="1" customFormat="1" customHeight="1" spans="1:5">
      <c r="A19171" s="1">
        <v>5213419</v>
      </c>
      <c r="B19171" s="1" t="s">
        <v>21321</v>
      </c>
      <c r="C19171" s="1" t="s">
        <v>228</v>
      </c>
      <c r="E19171" s="1">
        <v>515.55</v>
      </c>
    </row>
    <row r="19172" s="1" customFormat="1" customHeight="1" spans="1:5">
      <c r="A19172" s="1">
        <v>5212555</v>
      </c>
      <c r="B19172" s="1" t="s">
        <v>21322</v>
      </c>
      <c r="C19172" s="1" t="s">
        <v>228</v>
      </c>
      <c r="E19172" s="1">
        <v>402.96</v>
      </c>
    </row>
    <row r="19173" s="1" customFormat="1" customHeight="1" spans="1:5">
      <c r="A19173" s="1">
        <v>5213418</v>
      </c>
      <c r="B19173" s="1" t="s">
        <v>21323</v>
      </c>
      <c r="C19173" s="1" t="s">
        <v>228</v>
      </c>
      <c r="E19173" s="1">
        <v>546</v>
      </c>
    </row>
    <row r="19174" s="1" customFormat="1" customHeight="1" spans="1:5">
      <c r="A19174" s="1">
        <v>5213415</v>
      </c>
      <c r="B19174" s="1" t="s">
        <v>21324</v>
      </c>
      <c r="C19174" s="1" t="s">
        <v>228</v>
      </c>
      <c r="E19174" s="1">
        <v>638.59</v>
      </c>
    </row>
    <row r="19175" s="1" customFormat="1" customHeight="1" spans="1:5">
      <c r="A19175" s="1">
        <v>5213420</v>
      </c>
      <c r="B19175" s="1" t="s">
        <v>21325</v>
      </c>
      <c r="C19175" s="1" t="s">
        <v>228</v>
      </c>
      <c r="E19175" s="1">
        <v>608.49</v>
      </c>
    </row>
    <row r="19176" s="1" customFormat="1" customHeight="1" spans="1:5">
      <c r="A19176" s="1">
        <v>5213543</v>
      </c>
      <c r="B19176" s="1" t="s">
        <v>21326</v>
      </c>
      <c r="C19176" s="1" t="s">
        <v>215</v>
      </c>
      <c r="E19176" s="1">
        <v>1149.8</v>
      </c>
    </row>
    <row r="19177" s="1" customFormat="1" customHeight="1" spans="1:5">
      <c r="A19177" s="1">
        <v>5213552</v>
      </c>
      <c r="B19177" s="1" t="s">
        <v>21327</v>
      </c>
      <c r="C19177" s="1" t="s">
        <v>215</v>
      </c>
      <c r="E19177" s="1">
        <v>1224.16</v>
      </c>
    </row>
    <row r="19178" s="1" customFormat="1" customHeight="1" spans="1:5">
      <c r="A19178" s="1">
        <v>5213561</v>
      </c>
      <c r="B19178" s="1" t="s">
        <v>21328</v>
      </c>
      <c r="C19178" s="1" t="s">
        <v>215</v>
      </c>
      <c r="E19178" s="1">
        <v>1410.04</v>
      </c>
    </row>
    <row r="19179" s="1" customFormat="1" customHeight="1" spans="1:5">
      <c r="A19179" s="1">
        <v>5213544</v>
      </c>
      <c r="B19179" s="1" t="s">
        <v>21329</v>
      </c>
      <c r="C19179" s="1" t="s">
        <v>215</v>
      </c>
      <c r="E19179" s="1">
        <v>2488.12</v>
      </c>
    </row>
    <row r="19180" s="1" customFormat="1" customHeight="1" spans="1:5">
      <c r="A19180" s="1">
        <v>5213553</v>
      </c>
      <c r="B19180" s="1" t="s">
        <v>21330</v>
      </c>
      <c r="C19180" s="1" t="s">
        <v>215</v>
      </c>
      <c r="E19180" s="1">
        <v>2655.43</v>
      </c>
    </row>
    <row r="19181" s="1" customFormat="1" customHeight="1" spans="1:5">
      <c r="A19181" s="1">
        <v>5213562</v>
      </c>
      <c r="B19181" s="1" t="s">
        <v>21331</v>
      </c>
      <c r="C19181" s="1" t="s">
        <v>215</v>
      </c>
      <c r="E19181" s="1">
        <v>3073.66</v>
      </c>
    </row>
    <row r="19182" s="1" customFormat="1" customHeight="1" spans="1:5">
      <c r="A19182" s="1">
        <v>5213545</v>
      </c>
      <c r="B19182" s="1" t="s">
        <v>21332</v>
      </c>
      <c r="C19182" s="1" t="s">
        <v>215</v>
      </c>
      <c r="E19182" s="1">
        <v>3291.12</v>
      </c>
    </row>
    <row r="19183" s="1" customFormat="1" customHeight="1" spans="1:5">
      <c r="A19183" s="1">
        <v>5213554</v>
      </c>
      <c r="B19183" s="1" t="s">
        <v>21333</v>
      </c>
      <c r="C19183" s="1" t="s">
        <v>215</v>
      </c>
      <c r="E19183" s="1">
        <v>3514.2</v>
      </c>
    </row>
    <row r="19184" s="1" customFormat="1" customHeight="1" spans="1:5">
      <c r="A19184" s="1">
        <v>5213563</v>
      </c>
      <c r="B19184" s="1" t="s">
        <v>21334</v>
      </c>
      <c r="C19184" s="1" t="s">
        <v>215</v>
      </c>
      <c r="E19184" s="1">
        <v>4071.84</v>
      </c>
    </row>
    <row r="19185" s="1" customFormat="1" customHeight="1" spans="1:5">
      <c r="A19185" s="1">
        <v>5213546</v>
      </c>
      <c r="B19185" s="1" t="s">
        <v>21335</v>
      </c>
      <c r="C19185" s="1" t="s">
        <v>215</v>
      </c>
      <c r="E19185" s="1">
        <v>4440.91</v>
      </c>
    </row>
    <row r="19186" s="1" customFormat="1" customHeight="1" spans="1:5">
      <c r="A19186" s="1">
        <v>5213555</v>
      </c>
      <c r="B19186" s="1" t="s">
        <v>21336</v>
      </c>
      <c r="C19186" s="1" t="s">
        <v>215</v>
      </c>
      <c r="E19186" s="1">
        <v>4738.35</v>
      </c>
    </row>
    <row r="19187" s="1" customFormat="1" customHeight="1" spans="1:5">
      <c r="A19187" s="1">
        <v>5213564</v>
      </c>
      <c r="B19187" s="1" t="s">
        <v>21337</v>
      </c>
      <c r="C19187" s="1" t="s">
        <v>215</v>
      </c>
      <c r="E19187" s="1">
        <v>5481.87</v>
      </c>
    </row>
    <row r="19188" s="1" customFormat="1" customHeight="1" spans="1:5">
      <c r="A19188" s="1">
        <v>5213548</v>
      </c>
      <c r="B19188" s="1" t="s">
        <v>21338</v>
      </c>
      <c r="C19188" s="1" t="s">
        <v>215</v>
      </c>
      <c r="E19188" s="1">
        <v>6582.23</v>
      </c>
    </row>
    <row r="19189" s="1" customFormat="1" customHeight="1" spans="1:5">
      <c r="A19189" s="1">
        <v>5213557</v>
      </c>
      <c r="B19189" s="1" t="s">
        <v>21339</v>
      </c>
      <c r="C19189" s="1" t="s">
        <v>215</v>
      </c>
      <c r="E19189" s="1">
        <v>7028.39</v>
      </c>
    </row>
    <row r="19190" s="1" customFormat="1" customHeight="1" spans="1:5">
      <c r="A19190" s="1">
        <v>5213566</v>
      </c>
      <c r="B19190" s="1" t="s">
        <v>21340</v>
      </c>
      <c r="C19190" s="1" t="s">
        <v>215</v>
      </c>
      <c r="E19190" s="1">
        <v>8143.67</v>
      </c>
    </row>
    <row r="19191" s="1" customFormat="1" customHeight="1" spans="1:5">
      <c r="A19191" s="1">
        <v>5213576</v>
      </c>
      <c r="B19191" s="1" t="s">
        <v>21341</v>
      </c>
      <c r="C19191" s="1" t="s">
        <v>228</v>
      </c>
      <c r="E19191" s="1">
        <v>588.09</v>
      </c>
    </row>
    <row r="19192" s="1" customFormat="1" customHeight="1" spans="1:5">
      <c r="A19192" s="1">
        <v>5213577</v>
      </c>
      <c r="B19192" s="1" t="s">
        <v>21342</v>
      </c>
      <c r="C19192" s="1" t="s">
        <v>228</v>
      </c>
      <c r="E19192" s="1">
        <v>625.27</v>
      </c>
    </row>
    <row r="19193" s="1" customFormat="1" customHeight="1" spans="1:5">
      <c r="A19193" s="1">
        <v>5213578</v>
      </c>
      <c r="B19193" s="1" t="s">
        <v>21343</v>
      </c>
      <c r="C19193" s="1" t="s">
        <v>228</v>
      </c>
      <c r="E19193" s="1">
        <v>718.21</v>
      </c>
    </row>
    <row r="19194" s="1" customFormat="1" customHeight="1" spans="1:5">
      <c r="A19194" s="1">
        <v>5213425</v>
      </c>
      <c r="B19194" s="1" t="s">
        <v>21344</v>
      </c>
      <c r="C19194" s="1" t="s">
        <v>228</v>
      </c>
      <c r="E19194" s="1">
        <v>607.82</v>
      </c>
    </row>
    <row r="19195" s="1" customFormat="1" customHeight="1" spans="1:5">
      <c r="A19195" s="1">
        <v>5213426</v>
      </c>
      <c r="B19195" s="1" t="s">
        <v>21345</v>
      </c>
      <c r="C19195" s="1" t="s">
        <v>228</v>
      </c>
      <c r="E19195" s="1">
        <v>700.77</v>
      </c>
    </row>
    <row r="19196" s="1" customFormat="1" customHeight="1" spans="1:5">
      <c r="A19196" s="1">
        <v>5213427</v>
      </c>
      <c r="B19196" s="1" t="s">
        <v>21346</v>
      </c>
      <c r="C19196" s="1" t="s">
        <v>228</v>
      </c>
      <c r="E19196" s="1">
        <v>763.26</v>
      </c>
    </row>
    <row r="19197" s="1" customFormat="1" customHeight="1" spans="1:5">
      <c r="A19197" s="1">
        <v>5213567</v>
      </c>
      <c r="B19197" s="1" t="s">
        <v>21347</v>
      </c>
      <c r="C19197" s="1" t="s">
        <v>228</v>
      </c>
      <c r="E19197" s="1">
        <v>891.48</v>
      </c>
    </row>
    <row r="19198" s="1" customFormat="1" customHeight="1" spans="1:5">
      <c r="A19198" s="1">
        <v>5213486</v>
      </c>
      <c r="B19198" s="1" t="s">
        <v>408</v>
      </c>
      <c r="C19198" s="1" t="s">
        <v>228</v>
      </c>
      <c r="E19198" s="1">
        <v>941.91</v>
      </c>
    </row>
    <row r="19199" s="1" customFormat="1" customHeight="1" spans="1:5">
      <c r="A19199" s="1">
        <v>5213487</v>
      </c>
      <c r="B19199" s="1" t="s">
        <v>21348</v>
      </c>
      <c r="C19199" s="1" t="s">
        <v>228</v>
      </c>
      <c r="E19199" s="1">
        <v>1034.86</v>
      </c>
    </row>
    <row r="19200" s="1" customFormat="1" customHeight="1" spans="1:5">
      <c r="A19200" s="1">
        <v>5213488</v>
      </c>
      <c r="B19200" s="1" t="s">
        <v>21349</v>
      </c>
      <c r="C19200" s="1" t="s">
        <v>228</v>
      </c>
      <c r="E19200" s="1">
        <v>1097.35</v>
      </c>
    </row>
    <row r="19201" s="1" customFormat="1" customHeight="1" spans="1:5">
      <c r="A19201" s="1">
        <v>5213568</v>
      </c>
      <c r="B19201" s="1" t="s">
        <v>21350</v>
      </c>
      <c r="C19201" s="1" t="s">
        <v>228</v>
      </c>
      <c r="E19201" s="1">
        <v>1225.57</v>
      </c>
    </row>
    <row r="19202" s="1" customFormat="1" customHeight="1" spans="1:5">
      <c r="A19202" s="1">
        <v>5213483</v>
      </c>
      <c r="B19202" s="1" t="s">
        <v>21351</v>
      </c>
      <c r="C19202" s="1" t="s">
        <v>228</v>
      </c>
      <c r="E19202" s="1">
        <v>977.89</v>
      </c>
    </row>
    <row r="19203" s="1" customFormat="1" customHeight="1" spans="1:5">
      <c r="A19203" s="1">
        <v>5213484</v>
      </c>
      <c r="B19203" s="1" t="s">
        <v>21352</v>
      </c>
      <c r="C19203" s="1" t="s">
        <v>228</v>
      </c>
      <c r="E19203" s="1">
        <v>1070.83</v>
      </c>
    </row>
    <row r="19204" s="1" customFormat="1" customHeight="1" spans="1:5">
      <c r="A19204" s="1">
        <v>5213485</v>
      </c>
      <c r="B19204" s="1" t="s">
        <v>21353</v>
      </c>
      <c r="C19204" s="1" t="s">
        <v>228</v>
      </c>
      <c r="E19204" s="1">
        <v>1133.33</v>
      </c>
    </row>
    <row r="19205" s="1" customFormat="1" customHeight="1" spans="1:5">
      <c r="A19205" s="1">
        <v>5213434</v>
      </c>
      <c r="B19205" s="1" t="s">
        <v>21354</v>
      </c>
      <c r="C19205" s="1" t="s">
        <v>228</v>
      </c>
      <c r="E19205" s="1">
        <v>643.8</v>
      </c>
    </row>
    <row r="19206" s="1" customFormat="1" customHeight="1" spans="1:5">
      <c r="A19206" s="1">
        <v>5213435</v>
      </c>
      <c r="B19206" s="1" t="s">
        <v>21355</v>
      </c>
      <c r="C19206" s="1" t="s">
        <v>228</v>
      </c>
      <c r="E19206" s="1">
        <v>736.74</v>
      </c>
    </row>
    <row r="19207" s="1" customFormat="1" customHeight="1" spans="1:5">
      <c r="A19207" s="1">
        <v>5213436</v>
      </c>
      <c r="B19207" s="1" t="s">
        <v>21356</v>
      </c>
      <c r="C19207" s="1" t="s">
        <v>228</v>
      </c>
      <c r="E19207" s="1">
        <v>799.24</v>
      </c>
    </row>
    <row r="19208" s="1" customFormat="1" customHeight="1" spans="1:5">
      <c r="A19208" s="1">
        <v>5213430</v>
      </c>
      <c r="B19208" s="1" t="s">
        <v>21357</v>
      </c>
      <c r="C19208" s="1" t="s">
        <v>228</v>
      </c>
      <c r="E19208" s="1">
        <v>383.88</v>
      </c>
    </row>
    <row r="19209" s="1" customFormat="1" customHeight="1" spans="1:5">
      <c r="A19209" s="1">
        <v>5213431</v>
      </c>
      <c r="B19209" s="1" t="s">
        <v>21358</v>
      </c>
      <c r="C19209" s="1" t="s">
        <v>228</v>
      </c>
      <c r="E19209" s="1">
        <v>421.06</v>
      </c>
    </row>
    <row r="19210" s="1" customFormat="1" customHeight="1" spans="1:5">
      <c r="A19210" s="1">
        <v>5213433</v>
      </c>
      <c r="B19210" s="1" t="s">
        <v>21359</v>
      </c>
      <c r="C19210" s="1" t="s">
        <v>228</v>
      </c>
      <c r="E19210" s="1">
        <v>406.93</v>
      </c>
    </row>
    <row r="19211" s="1" customFormat="1" customHeight="1" spans="1:5">
      <c r="A19211" s="1">
        <v>5213428</v>
      </c>
      <c r="B19211" s="1" t="s">
        <v>21360</v>
      </c>
      <c r="C19211" s="1" t="s">
        <v>228</v>
      </c>
      <c r="E19211" s="1">
        <v>530.1</v>
      </c>
    </row>
    <row r="19212" s="1" customFormat="1" customHeight="1" spans="1:5">
      <c r="A19212" s="1">
        <v>5213432</v>
      </c>
      <c r="B19212" s="1" t="s">
        <v>21361</v>
      </c>
      <c r="C19212" s="1" t="s">
        <v>228</v>
      </c>
      <c r="E19212" s="1">
        <v>514</v>
      </c>
    </row>
    <row r="19213" s="1" customFormat="1" customHeight="1" spans="1:5">
      <c r="A19213" s="1">
        <v>5213429</v>
      </c>
      <c r="B19213" s="1" t="s">
        <v>21362</v>
      </c>
      <c r="C19213" s="1" t="s">
        <v>228</v>
      </c>
      <c r="E19213" s="1">
        <v>606.6</v>
      </c>
    </row>
    <row r="19214" s="1" customFormat="1" customHeight="1" spans="1:5">
      <c r="A19214" s="1">
        <v>5213516</v>
      </c>
      <c r="B19214" s="1" t="s">
        <v>21363</v>
      </c>
      <c r="C19214" s="1" t="s">
        <v>215</v>
      </c>
      <c r="E19214" s="1">
        <v>846.9</v>
      </c>
    </row>
    <row r="19215" s="1" customFormat="1" customHeight="1" spans="1:5">
      <c r="A19215" s="1">
        <v>5213525</v>
      </c>
      <c r="B19215" s="1" t="s">
        <v>21364</v>
      </c>
      <c r="C19215" s="1" t="s">
        <v>215</v>
      </c>
      <c r="E19215" s="1">
        <v>921.26</v>
      </c>
    </row>
    <row r="19216" s="1" customFormat="1" customHeight="1" spans="1:5">
      <c r="A19216" s="1">
        <v>5213534</v>
      </c>
      <c r="B19216" s="1" t="s">
        <v>21365</v>
      </c>
      <c r="C19216" s="1" t="s">
        <v>215</v>
      </c>
      <c r="E19216" s="1">
        <v>1107.14</v>
      </c>
    </row>
    <row r="19217" s="1" customFormat="1" customHeight="1" spans="1:5">
      <c r="A19217" s="1">
        <v>5213517</v>
      </c>
      <c r="B19217" s="1" t="s">
        <v>21366</v>
      </c>
      <c r="C19217" s="1" t="s">
        <v>215</v>
      </c>
      <c r="E19217" s="1">
        <v>1806.6</v>
      </c>
    </row>
    <row r="19218" s="1" customFormat="1" customHeight="1" spans="1:5">
      <c r="A19218" s="1">
        <v>5213526</v>
      </c>
      <c r="B19218" s="1" t="s">
        <v>21367</v>
      </c>
      <c r="C19218" s="1" t="s">
        <v>215</v>
      </c>
      <c r="E19218" s="1">
        <v>1973.91</v>
      </c>
    </row>
    <row r="19219" s="1" customFormat="1" customHeight="1" spans="1:5">
      <c r="A19219" s="1">
        <v>5213535</v>
      </c>
      <c r="B19219" s="1" t="s">
        <v>21368</v>
      </c>
      <c r="C19219" s="1" t="s">
        <v>215</v>
      </c>
      <c r="E19219" s="1">
        <v>2392.14</v>
      </c>
    </row>
    <row r="19220" s="1" customFormat="1" customHeight="1" spans="1:5">
      <c r="A19220" s="1">
        <v>5213518</v>
      </c>
      <c r="B19220" s="1" t="s">
        <v>21369</v>
      </c>
      <c r="C19220" s="1" t="s">
        <v>215</v>
      </c>
      <c r="E19220" s="1">
        <v>2382.42</v>
      </c>
    </row>
    <row r="19221" s="1" customFormat="1" customHeight="1" spans="1:5">
      <c r="A19221" s="1">
        <v>5213527</v>
      </c>
      <c r="B19221" s="1" t="s">
        <v>21370</v>
      </c>
      <c r="C19221" s="1" t="s">
        <v>215</v>
      </c>
      <c r="E19221" s="1">
        <v>2605.5</v>
      </c>
    </row>
    <row r="19222" s="1" customFormat="1" customHeight="1" spans="1:5">
      <c r="A19222" s="1">
        <v>5213536</v>
      </c>
      <c r="B19222" s="1" t="s">
        <v>21371</v>
      </c>
      <c r="C19222" s="1" t="s">
        <v>215</v>
      </c>
      <c r="E19222" s="1">
        <v>3163.14</v>
      </c>
    </row>
    <row r="19223" s="1" customFormat="1" customHeight="1" spans="1:5">
      <c r="A19223" s="1">
        <v>5213519</v>
      </c>
      <c r="B19223" s="1" t="s">
        <v>21372</v>
      </c>
      <c r="C19223" s="1" t="s">
        <v>215</v>
      </c>
      <c r="E19223" s="1">
        <v>3229.31</v>
      </c>
    </row>
    <row r="19224" s="1" customFormat="1" customHeight="1" spans="1:5">
      <c r="A19224" s="1">
        <v>5213528</v>
      </c>
      <c r="B19224" s="1" t="s">
        <v>21373</v>
      </c>
      <c r="C19224" s="1" t="s">
        <v>215</v>
      </c>
      <c r="E19224" s="1">
        <v>3526.75</v>
      </c>
    </row>
    <row r="19225" s="1" customFormat="1" customHeight="1" spans="1:5">
      <c r="A19225" s="1">
        <v>5213537</v>
      </c>
      <c r="B19225" s="1" t="s">
        <v>21374</v>
      </c>
      <c r="C19225" s="1" t="s">
        <v>215</v>
      </c>
      <c r="E19225" s="1">
        <v>4270.27</v>
      </c>
    </row>
    <row r="19226" s="1" customFormat="1" customHeight="1" spans="1:5">
      <c r="A19226" s="1">
        <v>5213521</v>
      </c>
      <c r="B19226" s="1" t="s">
        <v>21375</v>
      </c>
      <c r="C19226" s="1" t="s">
        <v>215</v>
      </c>
      <c r="E19226" s="1">
        <v>4764.83</v>
      </c>
    </row>
    <row r="19227" s="1" customFormat="1" customHeight="1" spans="1:5">
      <c r="A19227" s="1">
        <v>5213530</v>
      </c>
      <c r="B19227" s="1" t="s">
        <v>21376</v>
      </c>
      <c r="C19227" s="1" t="s">
        <v>215</v>
      </c>
      <c r="E19227" s="1">
        <v>5210.99</v>
      </c>
    </row>
    <row r="19228" s="1" customFormat="1" customHeight="1" spans="1:5">
      <c r="A19228" s="1">
        <v>5213539</v>
      </c>
      <c r="B19228" s="1" t="s">
        <v>21377</v>
      </c>
      <c r="C19228" s="1" t="s">
        <v>215</v>
      </c>
      <c r="E19228" s="1">
        <v>6326.27</v>
      </c>
    </row>
    <row r="19229" s="1" customFormat="1" customHeight="1" spans="1:5">
      <c r="A19229" s="1">
        <v>5213573</v>
      </c>
      <c r="B19229" s="1" t="s">
        <v>21378</v>
      </c>
      <c r="C19229" s="1" t="s">
        <v>228</v>
      </c>
      <c r="E19229" s="1">
        <v>436.64</v>
      </c>
    </row>
    <row r="19230" s="1" customFormat="1" customHeight="1" spans="1:5">
      <c r="A19230" s="1">
        <v>5213574</v>
      </c>
      <c r="B19230" s="1" t="s">
        <v>21379</v>
      </c>
      <c r="C19230" s="1" t="s">
        <v>228</v>
      </c>
      <c r="E19230" s="1">
        <v>473.82</v>
      </c>
    </row>
    <row r="19231" s="1" customFormat="1" customHeight="1" spans="1:5">
      <c r="A19231" s="1">
        <v>5213575</v>
      </c>
      <c r="B19231" s="1" t="s">
        <v>21380</v>
      </c>
      <c r="C19231" s="1" t="s">
        <v>228</v>
      </c>
      <c r="E19231" s="1">
        <v>566.76</v>
      </c>
    </row>
    <row r="19232" s="1" customFormat="1" customHeight="1" spans="1:5">
      <c r="A19232" s="1">
        <v>5213480</v>
      </c>
      <c r="B19232" s="1" t="s">
        <v>21381</v>
      </c>
      <c r="C19232" s="1" t="s">
        <v>228</v>
      </c>
      <c r="E19232" s="1">
        <v>871.31</v>
      </c>
    </row>
    <row r="19233" s="1" customFormat="1" customHeight="1" spans="1:5">
      <c r="A19233" s="1">
        <v>5213481</v>
      </c>
      <c r="B19233" s="1" t="s">
        <v>21382</v>
      </c>
      <c r="C19233" s="1" t="s">
        <v>228</v>
      </c>
      <c r="E19233" s="1">
        <v>964.25</v>
      </c>
    </row>
    <row r="19234" s="1" customFormat="1" customHeight="1" spans="1:5">
      <c r="A19234" s="1">
        <v>5213482</v>
      </c>
      <c r="B19234" s="1" t="s">
        <v>21383</v>
      </c>
      <c r="C19234" s="1" t="s">
        <v>228</v>
      </c>
      <c r="E19234" s="1">
        <v>1026.74</v>
      </c>
    </row>
    <row r="19235" s="1" customFormat="1" customHeight="1" spans="1:5">
      <c r="A19235" s="1">
        <v>5213422</v>
      </c>
      <c r="B19235" s="1" t="s">
        <v>21384</v>
      </c>
      <c r="C19235" s="1" t="s">
        <v>228</v>
      </c>
      <c r="E19235" s="1">
        <v>535.33</v>
      </c>
    </row>
    <row r="19236" s="1" customFormat="1" customHeight="1" spans="1:5">
      <c r="A19236" s="1">
        <v>5213423</v>
      </c>
      <c r="B19236" s="1" t="s">
        <v>21385</v>
      </c>
      <c r="C19236" s="1" t="s">
        <v>228</v>
      </c>
      <c r="E19236" s="1">
        <v>572.51</v>
      </c>
    </row>
    <row r="19237" s="1" customFormat="1" customHeight="1" spans="1:5">
      <c r="A19237" s="1">
        <v>5213424</v>
      </c>
      <c r="B19237" s="1" t="s">
        <v>21386</v>
      </c>
      <c r="C19237" s="1" t="s">
        <v>228</v>
      </c>
      <c r="E19237" s="1">
        <v>665.45</v>
      </c>
    </row>
    <row r="19238" s="1" customFormat="1" customHeight="1" spans="1:5">
      <c r="A19238" s="1">
        <v>5213437</v>
      </c>
      <c r="B19238" s="1" t="s">
        <v>21387</v>
      </c>
      <c r="C19238" s="1" t="s">
        <v>228</v>
      </c>
      <c r="E19238" s="1">
        <v>537.22</v>
      </c>
    </row>
    <row r="19239" s="1" customFormat="1" customHeight="1" spans="1:5">
      <c r="A19239" s="1">
        <v>5213438</v>
      </c>
      <c r="B19239" s="1" t="s">
        <v>21388</v>
      </c>
      <c r="C19239" s="1" t="s">
        <v>228</v>
      </c>
      <c r="E19239" s="1">
        <v>630.16</v>
      </c>
    </row>
    <row r="19240" s="1" customFormat="1" customHeight="1" spans="1:5">
      <c r="A19240" s="1">
        <v>5213439</v>
      </c>
      <c r="B19240" s="1" t="s">
        <v>21389</v>
      </c>
      <c r="C19240" s="1" t="s">
        <v>228</v>
      </c>
      <c r="E19240" s="1">
        <v>692.65</v>
      </c>
    </row>
    <row r="19241" s="1" customFormat="1" customHeight="1" spans="1:5">
      <c r="A19241" s="1">
        <v>5212556</v>
      </c>
      <c r="B19241" s="1" t="s">
        <v>21390</v>
      </c>
      <c r="C19241" s="1" t="s">
        <v>21175</v>
      </c>
      <c r="E19241" s="1">
        <v>1.92</v>
      </c>
    </row>
    <row r="19242" s="1" customFormat="1" customHeight="1" spans="1:5">
      <c r="A19242" s="1">
        <v>5213649</v>
      </c>
      <c r="B19242" s="1" t="s">
        <v>21391</v>
      </c>
      <c r="C19242" s="1" t="s">
        <v>215</v>
      </c>
      <c r="E19242" s="1">
        <v>102701.07</v>
      </c>
    </row>
    <row r="19243" s="1" customFormat="1" customHeight="1" spans="1:5">
      <c r="A19243" s="1">
        <v>5213591</v>
      </c>
      <c r="B19243" s="1" t="s">
        <v>21392</v>
      </c>
      <c r="C19243" s="1" t="s">
        <v>215</v>
      </c>
      <c r="E19243" s="1">
        <v>102701.07</v>
      </c>
    </row>
    <row r="19244" s="1" customFormat="1" customHeight="1" spans="1:5">
      <c r="A19244" s="1">
        <v>5213718</v>
      </c>
      <c r="B19244" s="1" t="s">
        <v>21393</v>
      </c>
      <c r="C19244" s="1" t="s">
        <v>215</v>
      </c>
      <c r="E19244" s="1">
        <v>113505.99</v>
      </c>
    </row>
    <row r="19245" s="1" customFormat="1" customHeight="1" spans="1:5">
      <c r="A19245" s="1">
        <v>5213741</v>
      </c>
      <c r="B19245" s="1" t="s">
        <v>21394</v>
      </c>
      <c r="C19245" s="1" t="s">
        <v>215</v>
      </c>
      <c r="E19245" s="1">
        <v>113505.99</v>
      </c>
    </row>
    <row r="19246" s="1" customFormat="1" customHeight="1" spans="1:5">
      <c r="A19246" s="1">
        <v>5213776</v>
      </c>
      <c r="B19246" s="1" t="s">
        <v>21395</v>
      </c>
      <c r="C19246" s="1" t="s">
        <v>215</v>
      </c>
      <c r="E19246" s="1">
        <v>124310.9</v>
      </c>
    </row>
    <row r="19247" s="1" customFormat="1" customHeight="1" spans="1:5">
      <c r="A19247" s="1">
        <v>5213799</v>
      </c>
      <c r="B19247" s="1" t="s">
        <v>21396</v>
      </c>
      <c r="C19247" s="1" t="s">
        <v>215</v>
      </c>
      <c r="E19247" s="1">
        <v>124310.9</v>
      </c>
    </row>
    <row r="19248" s="1" customFormat="1" customHeight="1" spans="1:5">
      <c r="A19248" s="1">
        <v>5213363</v>
      </c>
      <c r="B19248" s="1" t="s">
        <v>21397</v>
      </c>
      <c r="C19248" s="1" t="s">
        <v>228</v>
      </c>
      <c r="E19248" s="1">
        <v>34.29</v>
      </c>
    </row>
    <row r="19249" s="1" customFormat="1" customHeight="1" spans="1:5">
      <c r="A19249" s="1">
        <v>5213616</v>
      </c>
      <c r="B19249" s="1" t="s">
        <v>21398</v>
      </c>
      <c r="C19249" s="1" t="s">
        <v>223</v>
      </c>
      <c r="E19249" s="1">
        <v>848.24</v>
      </c>
    </row>
    <row r="19250" s="1" customFormat="1" customHeight="1" spans="1:5">
      <c r="A19250" s="1">
        <v>5213667</v>
      </c>
      <c r="B19250" s="1" t="s">
        <v>21399</v>
      </c>
      <c r="C19250" s="1" t="s">
        <v>215</v>
      </c>
      <c r="E19250" s="1">
        <v>319.3</v>
      </c>
    </row>
    <row r="19251" s="1" customFormat="1" customHeight="1" spans="1:5">
      <c r="A19251" s="1">
        <v>5213683</v>
      </c>
      <c r="B19251" s="1" t="s">
        <v>21400</v>
      </c>
      <c r="C19251" s="1" t="s">
        <v>215</v>
      </c>
      <c r="E19251" s="1">
        <v>227.04</v>
      </c>
    </row>
    <row r="19252" s="1" customFormat="1" customHeight="1" spans="1:5">
      <c r="A19252" s="1">
        <v>5213660</v>
      </c>
      <c r="B19252" s="1" t="s">
        <v>21401</v>
      </c>
      <c r="C19252" s="1" t="s">
        <v>215</v>
      </c>
      <c r="E19252" s="1">
        <v>189.2</v>
      </c>
    </row>
    <row r="19253" s="1" customFormat="1" customHeight="1" spans="1:5">
      <c r="A19253" s="1">
        <v>5213364</v>
      </c>
      <c r="B19253" s="1" t="s">
        <v>21402</v>
      </c>
      <c r="C19253" s="1" t="s">
        <v>228</v>
      </c>
      <c r="E19253" s="1">
        <v>19.42</v>
      </c>
    </row>
    <row r="19254" s="1" customFormat="1" customHeight="1" spans="1:5">
      <c r="A19254" s="1">
        <v>5213832</v>
      </c>
      <c r="B19254" s="1" t="s">
        <v>21403</v>
      </c>
      <c r="C19254" s="1" t="s">
        <v>228</v>
      </c>
      <c r="E19254" s="1">
        <v>3.22</v>
      </c>
    </row>
    <row r="19255" s="1" customFormat="1" customHeight="1" spans="1:5">
      <c r="A19255" s="1">
        <v>5213830</v>
      </c>
      <c r="B19255" s="1" t="s">
        <v>21404</v>
      </c>
      <c r="C19255" s="1" t="s">
        <v>228</v>
      </c>
      <c r="E19255" s="1">
        <v>4.09</v>
      </c>
    </row>
    <row r="19256" s="1" customFormat="1" customHeight="1" spans="1:5">
      <c r="A19256" s="1">
        <v>5213831</v>
      </c>
      <c r="B19256" s="1" t="s">
        <v>21405</v>
      </c>
      <c r="C19256" s="1" t="s">
        <v>228</v>
      </c>
      <c r="E19256" s="1">
        <v>54.32</v>
      </c>
    </row>
    <row r="19257" s="1" customFormat="1" customHeight="1" spans="1:5">
      <c r="A19257" s="1">
        <v>5213849</v>
      </c>
      <c r="B19257" s="1" t="s">
        <v>21406</v>
      </c>
      <c r="C19257" s="1" t="s">
        <v>6151</v>
      </c>
      <c r="E19257" s="1">
        <v>3.29</v>
      </c>
    </row>
    <row r="19258" s="1" customFormat="1" customHeight="1" spans="1:5">
      <c r="A19258" s="1">
        <v>5213636</v>
      </c>
      <c r="B19258" s="1" t="s">
        <v>21407</v>
      </c>
      <c r="C19258" s="1" t="s">
        <v>215</v>
      </c>
      <c r="E19258" s="1">
        <v>100234.79</v>
      </c>
    </row>
    <row r="19259" s="1" customFormat="1" customHeight="1" spans="1:5">
      <c r="A19259" s="1">
        <v>5213642</v>
      </c>
      <c r="B19259" s="1" t="s">
        <v>21408</v>
      </c>
      <c r="C19259" s="1" t="s">
        <v>215</v>
      </c>
      <c r="E19259" s="1">
        <v>100234.79</v>
      </c>
    </row>
    <row r="19260" s="1" customFormat="1" customHeight="1" spans="1:5">
      <c r="A19260" s="1">
        <v>5213757</v>
      </c>
      <c r="B19260" s="1" t="s">
        <v>21409</v>
      </c>
      <c r="C19260" s="1" t="s">
        <v>215</v>
      </c>
      <c r="E19260" s="1">
        <v>111071.2</v>
      </c>
    </row>
    <row r="19261" s="1" customFormat="1" customHeight="1" spans="1:5">
      <c r="A19261" s="1">
        <v>5213763</v>
      </c>
      <c r="B19261" s="1" t="s">
        <v>21410</v>
      </c>
      <c r="C19261" s="1" t="s">
        <v>215</v>
      </c>
      <c r="E19261" s="1">
        <v>111071.2</v>
      </c>
    </row>
    <row r="19262" s="1" customFormat="1" customHeight="1" spans="1:5">
      <c r="A19262" s="1">
        <v>5213815</v>
      </c>
      <c r="B19262" s="1" t="s">
        <v>21411</v>
      </c>
      <c r="C19262" s="1" t="s">
        <v>215</v>
      </c>
      <c r="E19262" s="1">
        <v>121907.62</v>
      </c>
    </row>
    <row r="19263" s="1" customFormat="1" customHeight="1" spans="1:5">
      <c r="A19263" s="1">
        <v>5213821</v>
      </c>
      <c r="B19263" s="1" t="s">
        <v>21412</v>
      </c>
      <c r="C19263" s="1" t="s">
        <v>215</v>
      </c>
      <c r="E19263" s="1">
        <v>121907.62</v>
      </c>
    </row>
    <row r="19264" s="1" customFormat="1" customHeight="1" spans="1:5">
      <c r="A19264" s="1">
        <v>5213630</v>
      </c>
      <c r="B19264" s="1" t="s">
        <v>21413</v>
      </c>
      <c r="C19264" s="1" t="s">
        <v>215</v>
      </c>
      <c r="E19264" s="1">
        <v>60415.78</v>
      </c>
    </row>
    <row r="19265" s="1" customFormat="1" customHeight="1" spans="1:5">
      <c r="A19265" s="1">
        <v>5213584</v>
      </c>
      <c r="B19265" s="1" t="s">
        <v>21414</v>
      </c>
      <c r="C19265" s="1" t="s">
        <v>215</v>
      </c>
      <c r="E19265" s="1">
        <v>60415.78</v>
      </c>
    </row>
    <row r="19266" s="1" customFormat="1" customHeight="1" spans="1:5">
      <c r="A19266" s="1">
        <v>5213711</v>
      </c>
      <c r="B19266" s="1" t="s">
        <v>21415</v>
      </c>
      <c r="C19266" s="1" t="s">
        <v>215</v>
      </c>
      <c r="E19266" s="1">
        <v>66827.86</v>
      </c>
    </row>
    <row r="19267" s="1" customFormat="1" customHeight="1" spans="1:5">
      <c r="A19267" s="1">
        <v>5213734</v>
      </c>
      <c r="B19267" s="1" t="s">
        <v>21416</v>
      </c>
      <c r="C19267" s="1" t="s">
        <v>215</v>
      </c>
      <c r="E19267" s="1">
        <v>66827.86</v>
      </c>
    </row>
    <row r="19268" s="1" customFormat="1" customHeight="1" spans="1:5">
      <c r="A19268" s="1">
        <v>5213769</v>
      </c>
      <c r="B19268" s="1" t="s">
        <v>21417</v>
      </c>
      <c r="C19268" s="1" t="s">
        <v>215</v>
      </c>
      <c r="E19268" s="1">
        <v>73239.94</v>
      </c>
    </row>
    <row r="19269" s="1" customFormat="1" customHeight="1" spans="1:5">
      <c r="A19269" s="1">
        <v>5213792</v>
      </c>
      <c r="B19269" s="1" t="s">
        <v>21418</v>
      </c>
      <c r="C19269" s="1" t="s">
        <v>215</v>
      </c>
      <c r="E19269" s="1">
        <v>73239.94</v>
      </c>
    </row>
    <row r="19270" s="1" customFormat="1" customHeight="1" spans="1:5">
      <c r="A19270" s="1">
        <v>5213844</v>
      </c>
      <c r="B19270" s="1" t="s">
        <v>21419</v>
      </c>
      <c r="C19270" s="1" t="s">
        <v>6151</v>
      </c>
      <c r="E19270" s="1">
        <v>3.57</v>
      </c>
    </row>
    <row r="19271" s="1" customFormat="1" customHeight="1" spans="1:5">
      <c r="A19271" s="1">
        <v>5213869</v>
      </c>
      <c r="B19271" s="1" t="s">
        <v>21420</v>
      </c>
      <c r="C19271" s="1" t="s">
        <v>215</v>
      </c>
      <c r="E19271" s="1">
        <v>2395.45</v>
      </c>
    </row>
    <row r="19272" s="1" customFormat="1" customHeight="1" spans="1:5">
      <c r="A19272" s="1">
        <v>5213870</v>
      </c>
      <c r="B19272" s="1" t="s">
        <v>21421</v>
      </c>
      <c r="C19272" s="1" t="s">
        <v>215</v>
      </c>
      <c r="E19272" s="1">
        <v>3296.34</v>
      </c>
    </row>
    <row r="19273" s="1" customFormat="1" customHeight="1" spans="1:5">
      <c r="A19273" s="1">
        <v>5213871</v>
      </c>
      <c r="B19273" s="1" t="s">
        <v>21422</v>
      </c>
      <c r="C19273" s="1" t="s">
        <v>215</v>
      </c>
      <c r="E19273" s="1">
        <v>3372.6</v>
      </c>
    </row>
    <row r="19274" s="1" customFormat="1" customHeight="1" spans="1:5">
      <c r="A19274" s="1">
        <v>5213872</v>
      </c>
      <c r="B19274" s="1" t="s">
        <v>21423</v>
      </c>
      <c r="C19274" s="1" t="s">
        <v>215</v>
      </c>
      <c r="E19274" s="1">
        <v>5345.55</v>
      </c>
    </row>
    <row r="19275" s="1" customFormat="1" customHeight="1" spans="1:5">
      <c r="A19275" s="1">
        <v>5213867</v>
      </c>
      <c r="B19275" s="1" t="s">
        <v>21424</v>
      </c>
      <c r="C19275" s="1" t="s">
        <v>215</v>
      </c>
      <c r="E19275" s="1">
        <v>563.05</v>
      </c>
    </row>
    <row r="19276" s="1" customFormat="1" customHeight="1" spans="1:5">
      <c r="A19276" s="1">
        <v>5213863</v>
      </c>
      <c r="B19276" s="1" t="s">
        <v>21425</v>
      </c>
      <c r="C19276" s="1" t="s">
        <v>215</v>
      </c>
      <c r="E19276" s="1">
        <v>451.59</v>
      </c>
    </row>
    <row r="19277" s="1" customFormat="1" customHeight="1" spans="1:5">
      <c r="A19277" s="1">
        <v>5213864</v>
      </c>
      <c r="B19277" s="1" t="s">
        <v>21426</v>
      </c>
      <c r="C19277" s="1" t="s">
        <v>215</v>
      </c>
      <c r="E19277" s="1">
        <v>481.01</v>
      </c>
    </row>
    <row r="19278" s="1" customFormat="1" customHeight="1" spans="1:5">
      <c r="A19278" s="1">
        <v>5213865</v>
      </c>
      <c r="B19278" s="1" t="s">
        <v>21427</v>
      </c>
      <c r="C19278" s="1" t="s">
        <v>215</v>
      </c>
      <c r="E19278" s="1">
        <v>510.61</v>
      </c>
    </row>
    <row r="19279" s="1" customFormat="1" customHeight="1" spans="1:5">
      <c r="A19279" s="1">
        <v>5213866</v>
      </c>
      <c r="B19279" s="1" t="s">
        <v>21428</v>
      </c>
      <c r="C19279" s="1" t="s">
        <v>215</v>
      </c>
      <c r="E19279" s="1">
        <v>575.67</v>
      </c>
    </row>
    <row r="19280" s="1" customFormat="1" customHeight="1" spans="1:5">
      <c r="A19280" s="1">
        <v>5213855</v>
      </c>
      <c r="B19280" s="1" t="s">
        <v>21429</v>
      </c>
      <c r="C19280" s="1" t="s">
        <v>215</v>
      </c>
      <c r="E19280" s="1">
        <v>405.76</v>
      </c>
    </row>
    <row r="19281" s="1" customFormat="1" customHeight="1" spans="1:5">
      <c r="A19281" s="1">
        <v>5213856</v>
      </c>
      <c r="B19281" s="1" t="s">
        <v>21430</v>
      </c>
      <c r="C19281" s="1" t="s">
        <v>215</v>
      </c>
      <c r="E19281" s="1">
        <v>420.91</v>
      </c>
    </row>
    <row r="19282" s="1" customFormat="1" customHeight="1" spans="1:5">
      <c r="A19282" s="1">
        <v>5213857</v>
      </c>
      <c r="B19282" s="1" t="s">
        <v>21431</v>
      </c>
      <c r="C19282" s="1" t="s">
        <v>215</v>
      </c>
      <c r="E19282" s="1">
        <v>435.45</v>
      </c>
    </row>
    <row r="19283" s="1" customFormat="1" customHeight="1" spans="1:5">
      <c r="A19283" s="1">
        <v>5213858</v>
      </c>
      <c r="B19283" s="1" t="s">
        <v>21432</v>
      </c>
      <c r="C19283" s="1" t="s">
        <v>215</v>
      </c>
      <c r="E19283" s="1">
        <v>450.79</v>
      </c>
    </row>
    <row r="19284" s="1" customFormat="1" customHeight="1" spans="1:5">
      <c r="A19284" s="1">
        <v>5213859</v>
      </c>
      <c r="B19284" s="1" t="s">
        <v>21433</v>
      </c>
      <c r="C19284" s="1" t="s">
        <v>215</v>
      </c>
      <c r="E19284" s="1">
        <v>446.7</v>
      </c>
    </row>
    <row r="19285" s="1" customFormat="1" customHeight="1" spans="1:5">
      <c r="A19285" s="1">
        <v>5213860</v>
      </c>
      <c r="B19285" s="1" t="s">
        <v>21434</v>
      </c>
      <c r="C19285" s="1" t="s">
        <v>215</v>
      </c>
      <c r="E19285" s="1">
        <v>461.79</v>
      </c>
    </row>
    <row r="19286" s="1" customFormat="1" customHeight="1" spans="1:5">
      <c r="A19286" s="1">
        <v>5213861</v>
      </c>
      <c r="B19286" s="1" t="s">
        <v>21435</v>
      </c>
      <c r="C19286" s="1" t="s">
        <v>215</v>
      </c>
      <c r="E19286" s="1">
        <v>490.15</v>
      </c>
    </row>
    <row r="19287" s="1" customFormat="1" customHeight="1" spans="1:5">
      <c r="A19287" s="1">
        <v>5213862</v>
      </c>
      <c r="B19287" s="1" t="s">
        <v>21436</v>
      </c>
      <c r="C19287" s="1" t="s">
        <v>215</v>
      </c>
      <c r="E19287" s="1">
        <v>554.87</v>
      </c>
    </row>
    <row r="19288" s="1" customFormat="1" customHeight="1" spans="1:5">
      <c r="A19288" s="1">
        <v>5213868</v>
      </c>
      <c r="B19288" s="1" t="s">
        <v>21437</v>
      </c>
      <c r="C19288" s="1" t="s">
        <v>215</v>
      </c>
      <c r="E19288" s="1">
        <v>1108.74</v>
      </c>
    </row>
    <row r="19289" s="1" customFormat="1" customHeight="1" spans="1:5">
      <c r="A19289" s="1">
        <v>5219546</v>
      </c>
      <c r="B19289" s="1" t="s">
        <v>21438</v>
      </c>
      <c r="C19289" s="1" t="s">
        <v>215</v>
      </c>
      <c r="E19289" s="1">
        <v>337.85</v>
      </c>
    </row>
    <row r="19290" s="1" customFormat="1" customHeight="1" spans="1:5">
      <c r="A19290" s="1">
        <v>5216111</v>
      </c>
      <c r="B19290" s="1" t="s">
        <v>21439</v>
      </c>
      <c r="C19290" s="1" t="s">
        <v>215</v>
      </c>
      <c r="E19290" s="1">
        <v>135.11</v>
      </c>
    </row>
    <row r="19291" s="1" customFormat="1" customHeight="1" spans="1:5">
      <c r="A19291" s="1">
        <v>5213351</v>
      </c>
      <c r="B19291" s="1" t="s">
        <v>21440</v>
      </c>
      <c r="C19291" s="1" t="s">
        <v>215</v>
      </c>
      <c r="E19291" s="1">
        <v>733.84</v>
      </c>
    </row>
    <row r="19292" s="1" customFormat="1" customHeight="1" spans="1:5">
      <c r="A19292" s="1">
        <v>5213350</v>
      </c>
      <c r="B19292" s="1" t="s">
        <v>21441</v>
      </c>
      <c r="C19292" s="1" t="s">
        <v>215</v>
      </c>
      <c r="E19292" s="1">
        <v>1974.19</v>
      </c>
    </row>
    <row r="19293" s="1" customFormat="1" customHeight="1" spans="1:5">
      <c r="A19293" s="1">
        <v>5213352</v>
      </c>
      <c r="B19293" s="1" t="s">
        <v>21442</v>
      </c>
      <c r="C19293" s="1" t="s">
        <v>215</v>
      </c>
      <c r="E19293" s="1">
        <v>1032.07</v>
      </c>
    </row>
    <row r="19294" s="1" customFormat="1" customHeight="1" spans="1:5">
      <c r="A19294" s="1">
        <v>5213353</v>
      </c>
      <c r="B19294" s="1" t="s">
        <v>21443</v>
      </c>
      <c r="C19294" s="1" t="s">
        <v>215</v>
      </c>
      <c r="E19294" s="1">
        <v>2610.51</v>
      </c>
    </row>
    <row r="19295" s="1" customFormat="1" customHeight="1" spans="1:5">
      <c r="A19295" s="1">
        <v>5213360</v>
      </c>
      <c r="B19295" s="1" t="s">
        <v>21444</v>
      </c>
      <c r="C19295" s="1" t="s">
        <v>215</v>
      </c>
      <c r="E19295" s="1">
        <v>33.53</v>
      </c>
    </row>
    <row r="19296" s="1" customFormat="1" customHeight="1" spans="1:5">
      <c r="A19296" s="1">
        <v>5219605</v>
      </c>
      <c r="B19296" s="1" t="s">
        <v>21445</v>
      </c>
      <c r="C19296" s="1" t="s">
        <v>215</v>
      </c>
      <c r="E19296" s="1">
        <v>31.33</v>
      </c>
    </row>
    <row r="19297" s="1" customFormat="1" customHeight="1" spans="1:5">
      <c r="A19297" s="1">
        <v>5219606</v>
      </c>
      <c r="B19297" s="1" t="s">
        <v>21446</v>
      </c>
      <c r="C19297" s="1" t="s">
        <v>215</v>
      </c>
      <c r="E19297" s="1">
        <v>40.95</v>
      </c>
    </row>
    <row r="19298" s="1" customFormat="1" customHeight="1" spans="1:5">
      <c r="A19298" s="1">
        <v>5219607</v>
      </c>
      <c r="B19298" s="1" t="s">
        <v>21447</v>
      </c>
      <c r="C19298" s="1" t="s">
        <v>215</v>
      </c>
      <c r="E19298" s="1">
        <v>34.14</v>
      </c>
    </row>
    <row r="19299" s="1" customFormat="1" customHeight="1" spans="1:5">
      <c r="A19299" s="1">
        <v>5219608</v>
      </c>
      <c r="B19299" s="1" t="s">
        <v>21448</v>
      </c>
      <c r="C19299" s="1" t="s">
        <v>215</v>
      </c>
      <c r="E19299" s="1">
        <v>40.95</v>
      </c>
    </row>
    <row r="19300" s="1" customFormat="1" customHeight="1" spans="1:5">
      <c r="A19300" s="1">
        <v>5219609</v>
      </c>
      <c r="B19300" s="1" t="s">
        <v>21449</v>
      </c>
      <c r="C19300" s="1" t="s">
        <v>215</v>
      </c>
      <c r="E19300" s="1">
        <v>34.14</v>
      </c>
    </row>
    <row r="19301" s="1" customFormat="1" customHeight="1" spans="1:5">
      <c r="A19301" s="1">
        <v>5219610</v>
      </c>
      <c r="B19301" s="1" t="s">
        <v>21450</v>
      </c>
      <c r="C19301" s="1" t="s">
        <v>215</v>
      </c>
      <c r="E19301" s="1">
        <v>36.34</v>
      </c>
    </row>
    <row r="19302" s="1" customFormat="1" customHeight="1" spans="1:5">
      <c r="A19302" s="1">
        <v>5219611</v>
      </c>
      <c r="B19302" s="1" t="s">
        <v>21451</v>
      </c>
      <c r="C19302" s="1" t="s">
        <v>215</v>
      </c>
      <c r="E19302" s="1">
        <v>39.8</v>
      </c>
    </row>
    <row r="19303" s="1" customFormat="1" customHeight="1" spans="1:5">
      <c r="A19303" s="1">
        <v>5213359</v>
      </c>
      <c r="B19303" s="1" t="s">
        <v>21452</v>
      </c>
      <c r="C19303" s="1" t="s">
        <v>215</v>
      </c>
      <c r="E19303" s="1">
        <v>29.42</v>
      </c>
    </row>
    <row r="19304" s="1" customFormat="1" customHeight="1" spans="1:5">
      <c r="A19304" s="1">
        <v>5219612</v>
      </c>
      <c r="B19304" s="1" t="s">
        <v>21453</v>
      </c>
      <c r="C19304" s="1" t="s">
        <v>215</v>
      </c>
      <c r="E19304" s="1">
        <v>26.35</v>
      </c>
    </row>
    <row r="19305" s="1" customFormat="1" customHeight="1" spans="1:5">
      <c r="A19305" s="1">
        <v>5219613</v>
      </c>
      <c r="B19305" s="1" t="s">
        <v>21454</v>
      </c>
      <c r="C19305" s="1" t="s">
        <v>215</v>
      </c>
      <c r="E19305" s="1">
        <v>33.78</v>
      </c>
    </row>
    <row r="19306" s="1" customFormat="1" customHeight="1" spans="1:5">
      <c r="A19306" s="1">
        <v>5219614</v>
      </c>
      <c r="B19306" s="1" t="s">
        <v>21455</v>
      </c>
      <c r="C19306" s="1" t="s">
        <v>215</v>
      </c>
      <c r="E19306" s="1">
        <v>31.4</v>
      </c>
    </row>
    <row r="19307" s="1" customFormat="1" customHeight="1" spans="1:5">
      <c r="A19307" s="1">
        <v>5219615</v>
      </c>
      <c r="B19307" s="1" t="s">
        <v>21456</v>
      </c>
      <c r="C19307" s="1" t="s">
        <v>215</v>
      </c>
      <c r="E19307" s="1">
        <v>34.65</v>
      </c>
    </row>
    <row r="19308" s="1" customFormat="1" customHeight="1" spans="1:5">
      <c r="A19308" s="1">
        <v>5219616</v>
      </c>
      <c r="B19308" s="1" t="s">
        <v>21457</v>
      </c>
      <c r="C19308" s="1" t="s">
        <v>215</v>
      </c>
      <c r="E19308" s="1">
        <v>31.98</v>
      </c>
    </row>
    <row r="19309" s="1" customFormat="1" customHeight="1" spans="1:5">
      <c r="A19309" s="1">
        <v>5219617</v>
      </c>
      <c r="B19309" s="1" t="s">
        <v>21458</v>
      </c>
      <c r="C19309" s="1" t="s">
        <v>215</v>
      </c>
      <c r="E19309" s="1">
        <v>41.05</v>
      </c>
    </row>
    <row r="19310" s="1" customFormat="1" customHeight="1" spans="1:5">
      <c r="A19310" s="1">
        <v>5219618</v>
      </c>
      <c r="B19310" s="1" t="s">
        <v>21459</v>
      </c>
      <c r="C19310" s="1" t="s">
        <v>215</v>
      </c>
      <c r="E19310" s="1">
        <v>38.67</v>
      </c>
    </row>
    <row r="19311" s="1" customFormat="1" customHeight="1" spans="1:5">
      <c r="A19311" s="1">
        <v>5219619</v>
      </c>
      <c r="B19311" s="1" t="s">
        <v>21460</v>
      </c>
      <c r="C19311" s="1" t="s">
        <v>215</v>
      </c>
      <c r="E19311" s="1">
        <v>43.98</v>
      </c>
    </row>
    <row r="19312" s="1" customFormat="1" customHeight="1" spans="1:5">
      <c r="A19312" s="1">
        <v>5219620</v>
      </c>
      <c r="B19312" s="1" t="s">
        <v>21461</v>
      </c>
      <c r="C19312" s="1" t="s">
        <v>215</v>
      </c>
      <c r="E19312" s="1">
        <v>41.6</v>
      </c>
    </row>
    <row r="19313" s="1" customFormat="1" customHeight="1" spans="1:5">
      <c r="A19313" s="1">
        <v>5219621</v>
      </c>
      <c r="B19313" s="1" t="s">
        <v>21462</v>
      </c>
      <c r="C19313" s="1" t="s">
        <v>215</v>
      </c>
      <c r="E19313" s="1">
        <v>51.24</v>
      </c>
    </row>
    <row r="19314" s="1" customFormat="1" customHeight="1" spans="1:5">
      <c r="A19314" s="1">
        <v>5219622</v>
      </c>
      <c r="B19314" s="1" t="s">
        <v>21463</v>
      </c>
      <c r="C19314" s="1" t="s">
        <v>215</v>
      </c>
      <c r="E19314" s="1">
        <v>48.82</v>
      </c>
    </row>
    <row r="19315" s="1" customFormat="1" customHeight="1" spans="1:5">
      <c r="A19315" s="1">
        <v>5219623</v>
      </c>
      <c r="B19315" s="1" t="s">
        <v>21464</v>
      </c>
      <c r="C19315" s="1" t="s">
        <v>215</v>
      </c>
      <c r="E19315" s="1">
        <v>55.56</v>
      </c>
    </row>
    <row r="19316" s="1" customFormat="1" customHeight="1" spans="1:5">
      <c r="A19316" s="1">
        <v>5219624</v>
      </c>
      <c r="B19316" s="1" t="s">
        <v>21465</v>
      </c>
      <c r="C19316" s="1" t="s">
        <v>215</v>
      </c>
      <c r="E19316" s="1">
        <v>53.06</v>
      </c>
    </row>
    <row r="19317" s="1" customFormat="1" customHeight="1" spans="1:5">
      <c r="A19317" s="1">
        <v>5219625</v>
      </c>
      <c r="B19317" s="1" t="s">
        <v>21466</v>
      </c>
      <c r="C19317" s="1" t="s">
        <v>215</v>
      </c>
      <c r="E19317" s="1">
        <v>57.42</v>
      </c>
    </row>
    <row r="19318" s="1" customFormat="1" customHeight="1" spans="1:5">
      <c r="A19318" s="1">
        <v>5219626</v>
      </c>
      <c r="B19318" s="1" t="s">
        <v>21467</v>
      </c>
      <c r="C19318" s="1" t="s">
        <v>215</v>
      </c>
      <c r="E19318" s="1">
        <v>69.87</v>
      </c>
    </row>
    <row r="19319" s="1" customFormat="1" customHeight="1" spans="1:5">
      <c r="A19319" s="1">
        <v>5219627</v>
      </c>
      <c r="B19319" s="1" t="s">
        <v>21468</v>
      </c>
      <c r="C19319" s="1" t="s">
        <v>215</v>
      </c>
      <c r="E19319" s="1">
        <v>42.54</v>
      </c>
    </row>
    <row r="19320" s="1" customFormat="1" customHeight="1" spans="1:5">
      <c r="A19320" s="1">
        <v>5219628</v>
      </c>
      <c r="B19320" s="1" t="s">
        <v>21469</v>
      </c>
      <c r="C19320" s="1" t="s">
        <v>215</v>
      </c>
      <c r="E19320" s="1">
        <v>40.04</v>
      </c>
    </row>
    <row r="19321" s="1" customFormat="1" customHeight="1" spans="1:5">
      <c r="A19321" s="1">
        <v>5219629</v>
      </c>
      <c r="B19321" s="1" t="s">
        <v>21470</v>
      </c>
      <c r="C19321" s="1" t="s">
        <v>215</v>
      </c>
      <c r="E19321" s="1">
        <v>49.65</v>
      </c>
    </row>
    <row r="19322" s="1" customFormat="1" customHeight="1" spans="1:5">
      <c r="A19322" s="1">
        <v>5219630</v>
      </c>
      <c r="B19322" s="1" t="s">
        <v>21471</v>
      </c>
      <c r="C19322" s="1" t="s">
        <v>215</v>
      </c>
      <c r="E19322" s="1">
        <v>47.14</v>
      </c>
    </row>
    <row r="19323" s="1" customFormat="1" customHeight="1" spans="1:5">
      <c r="A19323" s="1">
        <v>5219631</v>
      </c>
      <c r="B19323" s="1" t="s">
        <v>21472</v>
      </c>
      <c r="C19323" s="1" t="s">
        <v>215</v>
      </c>
      <c r="E19323" s="1">
        <v>53.91</v>
      </c>
    </row>
    <row r="19324" s="1" customFormat="1" customHeight="1" spans="1:5">
      <c r="A19324" s="1">
        <v>5219632</v>
      </c>
      <c r="B19324" s="1" t="s">
        <v>21473</v>
      </c>
      <c r="C19324" s="1" t="s">
        <v>215</v>
      </c>
      <c r="E19324" s="1">
        <v>51.31</v>
      </c>
    </row>
    <row r="19325" s="1" customFormat="1" customHeight="1" spans="1:5">
      <c r="A19325" s="1">
        <v>5219633</v>
      </c>
      <c r="B19325" s="1" t="s">
        <v>21474</v>
      </c>
      <c r="C19325" s="1" t="s">
        <v>215</v>
      </c>
      <c r="E19325" s="1">
        <v>55.97</v>
      </c>
    </row>
    <row r="19326" s="1" customFormat="1" customHeight="1" spans="1:5">
      <c r="A19326" s="1">
        <v>5219634</v>
      </c>
      <c r="B19326" s="1" t="s">
        <v>21475</v>
      </c>
      <c r="C19326" s="1" t="s">
        <v>215</v>
      </c>
      <c r="E19326" s="1">
        <v>69.87</v>
      </c>
    </row>
    <row r="19327" s="1" customFormat="1" customHeight="1" spans="1:5">
      <c r="A19327" s="1">
        <v>5213395</v>
      </c>
      <c r="B19327" s="1" t="s">
        <v>21476</v>
      </c>
      <c r="C19327" s="1" t="s">
        <v>215</v>
      </c>
      <c r="E19327" s="1">
        <v>39.8</v>
      </c>
    </row>
    <row r="19328" s="1" customFormat="1" customHeight="1" spans="1:5">
      <c r="A19328" s="1">
        <v>5213394</v>
      </c>
      <c r="B19328" s="1" t="s">
        <v>21477</v>
      </c>
      <c r="C19328" s="1" t="s">
        <v>215</v>
      </c>
      <c r="E19328" s="1">
        <v>35.29</v>
      </c>
    </row>
    <row r="19329" s="1" customFormat="1" customHeight="1" spans="1:5">
      <c r="A19329" s="1">
        <v>5219635</v>
      </c>
      <c r="B19329" s="1" t="s">
        <v>21478</v>
      </c>
      <c r="C19329" s="1" t="s">
        <v>215</v>
      </c>
      <c r="E19329" s="1">
        <v>34.81</v>
      </c>
    </row>
    <row r="19330" s="1" customFormat="1" customHeight="1" spans="1:5">
      <c r="A19330" s="1">
        <v>5219636</v>
      </c>
      <c r="B19330" s="1" t="s">
        <v>21479</v>
      </c>
      <c r="C19330" s="1" t="s">
        <v>215</v>
      </c>
      <c r="E19330" s="1">
        <v>29.46</v>
      </c>
    </row>
    <row r="19331" s="1" customFormat="1" customHeight="1" spans="1:5">
      <c r="A19331" s="1">
        <v>5219637</v>
      </c>
      <c r="B19331" s="1" t="s">
        <v>21480</v>
      </c>
      <c r="C19331" s="1" t="s">
        <v>215</v>
      </c>
      <c r="E19331" s="1">
        <v>75.23</v>
      </c>
    </row>
    <row r="19332" s="1" customFormat="1" customHeight="1" spans="1:5">
      <c r="A19332" s="1">
        <v>5219638</v>
      </c>
      <c r="B19332" s="1" t="s">
        <v>21481</v>
      </c>
      <c r="C19332" s="1" t="s">
        <v>215</v>
      </c>
      <c r="E19332" s="1">
        <v>71.97</v>
      </c>
    </row>
    <row r="19333" s="1" customFormat="1" customHeight="1" spans="1:5">
      <c r="A19333" s="1">
        <v>5213393</v>
      </c>
      <c r="B19333" s="1" t="s">
        <v>21482</v>
      </c>
      <c r="C19333" s="1" t="s">
        <v>215</v>
      </c>
      <c r="E19333" s="1">
        <v>34.63</v>
      </c>
    </row>
    <row r="19334" s="1" customFormat="1" customHeight="1" spans="1:5">
      <c r="A19334" s="1">
        <v>5213392</v>
      </c>
      <c r="B19334" s="1" t="s">
        <v>21483</v>
      </c>
      <c r="C19334" s="1" t="s">
        <v>215</v>
      </c>
      <c r="E19334" s="1">
        <v>29.18</v>
      </c>
    </row>
    <row r="19335" s="1" customFormat="1" customHeight="1" spans="1:5">
      <c r="A19335" s="1">
        <v>5219639</v>
      </c>
      <c r="B19335" s="1" t="s">
        <v>21484</v>
      </c>
      <c r="C19335" s="1" t="s">
        <v>215</v>
      </c>
      <c r="E19335" s="1">
        <v>31.41</v>
      </c>
    </row>
    <row r="19336" s="1" customFormat="1" customHeight="1" spans="1:5">
      <c r="A19336" s="1">
        <v>5219640</v>
      </c>
      <c r="B19336" s="1" t="s">
        <v>21485</v>
      </c>
      <c r="C19336" s="1" t="s">
        <v>215</v>
      </c>
      <c r="E19336" s="1">
        <v>26.55</v>
      </c>
    </row>
    <row r="19337" s="1" customFormat="1" customHeight="1" spans="1:5">
      <c r="A19337" s="1">
        <v>5219641</v>
      </c>
      <c r="B19337" s="1" t="s">
        <v>21486</v>
      </c>
      <c r="C19337" s="1" t="s">
        <v>215</v>
      </c>
      <c r="E19337" s="1">
        <v>66.5</v>
      </c>
    </row>
    <row r="19338" s="1" customFormat="1" customHeight="1" spans="1:5">
      <c r="A19338" s="1">
        <v>5219642</v>
      </c>
      <c r="B19338" s="1" t="s">
        <v>21487</v>
      </c>
      <c r="C19338" s="1" t="s">
        <v>215</v>
      </c>
      <c r="E19338" s="1">
        <v>63.24</v>
      </c>
    </row>
    <row r="19339" s="1" customFormat="1" customHeight="1" spans="1:5">
      <c r="A19339" s="1">
        <v>5213362</v>
      </c>
      <c r="B19339" s="1" t="s">
        <v>21488</v>
      </c>
      <c r="C19339" s="1" t="s">
        <v>215</v>
      </c>
      <c r="E19339" s="1">
        <v>97.52</v>
      </c>
    </row>
    <row r="19340" s="1" customFormat="1" customHeight="1" spans="1:5">
      <c r="A19340" s="1">
        <v>5213361</v>
      </c>
      <c r="B19340" s="1" t="s">
        <v>21489</v>
      </c>
      <c r="C19340" s="1" t="s">
        <v>215</v>
      </c>
      <c r="E19340" s="1">
        <v>96.07</v>
      </c>
    </row>
    <row r="19341" s="1" customFormat="1" customHeight="1" spans="1:5">
      <c r="A19341" s="1">
        <v>5219643</v>
      </c>
      <c r="B19341" s="1" t="s">
        <v>21490</v>
      </c>
      <c r="C19341" s="1" t="s">
        <v>215</v>
      </c>
      <c r="E19341" s="1">
        <v>80.36</v>
      </c>
    </row>
    <row r="19342" s="1" customFormat="1" customHeight="1" spans="1:5">
      <c r="A19342" s="1">
        <v>5219644</v>
      </c>
      <c r="B19342" s="1" t="s">
        <v>21491</v>
      </c>
      <c r="C19342" s="1" t="s">
        <v>215</v>
      </c>
      <c r="E19342" s="1">
        <v>78.65</v>
      </c>
    </row>
    <row r="19343" s="1" customFormat="1" customHeight="1" spans="1:5">
      <c r="A19343" s="1">
        <v>5214000</v>
      </c>
      <c r="B19343" s="1" t="s">
        <v>21492</v>
      </c>
      <c r="C19343" s="1" t="s">
        <v>228</v>
      </c>
      <c r="E19343" s="1">
        <v>353.12</v>
      </c>
    </row>
    <row r="19344" s="1" customFormat="1" customHeight="1" spans="1:5">
      <c r="A19344" s="1">
        <v>5301014</v>
      </c>
      <c r="B19344" s="1" t="s">
        <v>21493</v>
      </c>
      <c r="C19344" s="1" t="s">
        <v>18053</v>
      </c>
      <c r="E19344" s="1">
        <v>129.16</v>
      </c>
    </row>
    <row r="19345" s="1" customFormat="1" customHeight="1" spans="1:5">
      <c r="A19345" s="1">
        <v>5300995</v>
      </c>
      <c r="B19345" s="1" t="s">
        <v>21494</v>
      </c>
      <c r="C19345" s="1" t="s">
        <v>215</v>
      </c>
      <c r="E19345" s="1">
        <v>2856.1</v>
      </c>
    </row>
    <row r="19346" s="1" customFormat="1" customHeight="1" spans="1:5">
      <c r="A19346" s="1">
        <v>5300996</v>
      </c>
      <c r="B19346" s="1" t="s">
        <v>21495</v>
      </c>
      <c r="C19346" s="1" t="s">
        <v>215</v>
      </c>
      <c r="E19346" s="1">
        <v>3713.32</v>
      </c>
    </row>
    <row r="19347" s="1" customFormat="1" customHeight="1" spans="1:5">
      <c r="A19347" s="1">
        <v>5300998</v>
      </c>
      <c r="B19347" s="1" t="s">
        <v>21496</v>
      </c>
      <c r="C19347" s="1" t="s">
        <v>215</v>
      </c>
      <c r="E19347" s="1">
        <v>7339.3</v>
      </c>
    </row>
    <row r="19348" s="1" customFormat="1" customHeight="1" spans="1:5">
      <c r="A19348" s="1">
        <v>5300997</v>
      </c>
      <c r="B19348" s="1" t="s">
        <v>21497</v>
      </c>
      <c r="C19348" s="1" t="s">
        <v>215</v>
      </c>
      <c r="E19348" s="1">
        <v>6080.85</v>
      </c>
    </row>
    <row r="19349" s="1" customFormat="1" customHeight="1" spans="1:5">
      <c r="A19349" s="1">
        <v>5300999</v>
      </c>
      <c r="B19349" s="1" t="s">
        <v>21498</v>
      </c>
      <c r="C19349" s="1" t="s">
        <v>215</v>
      </c>
      <c r="E19349" s="1">
        <v>910.95</v>
      </c>
    </row>
    <row r="19350" s="1" customFormat="1" customHeight="1" spans="1:5">
      <c r="A19350" s="1">
        <v>5301000</v>
      </c>
      <c r="B19350" s="1" t="s">
        <v>21499</v>
      </c>
      <c r="C19350" s="1" t="s">
        <v>215</v>
      </c>
      <c r="E19350" s="1">
        <v>1383.85</v>
      </c>
    </row>
    <row r="19351" s="1" customFormat="1" customHeight="1" spans="1:5">
      <c r="A19351" s="1">
        <v>5301001</v>
      </c>
      <c r="B19351" s="1" t="s">
        <v>21500</v>
      </c>
      <c r="C19351" s="1" t="s">
        <v>215</v>
      </c>
      <c r="E19351" s="1">
        <v>635.37</v>
      </c>
    </row>
    <row r="19352" s="1" customFormat="1" customHeight="1" spans="1:5">
      <c r="A19352" s="1">
        <v>5301002</v>
      </c>
      <c r="B19352" s="1" t="s">
        <v>21501</v>
      </c>
      <c r="C19352" s="1" t="s">
        <v>215</v>
      </c>
      <c r="E19352" s="1">
        <v>396.35</v>
      </c>
    </row>
    <row r="19353" s="1" customFormat="1" customHeight="1" spans="1:5">
      <c r="A19353" s="1">
        <v>5301003</v>
      </c>
      <c r="B19353" s="1" t="s">
        <v>21502</v>
      </c>
      <c r="C19353" s="1" t="s">
        <v>215</v>
      </c>
      <c r="E19353" s="1">
        <v>387.92</v>
      </c>
    </row>
    <row r="19354" s="1" customFormat="1" customHeight="1" spans="1:5">
      <c r="A19354" s="1">
        <v>5301064</v>
      </c>
      <c r="B19354" s="1" t="s">
        <v>21503</v>
      </c>
      <c r="C19354" s="1" t="s">
        <v>215</v>
      </c>
      <c r="E19354" s="1">
        <v>641.83</v>
      </c>
    </row>
    <row r="19355" s="1" customFormat="1" customHeight="1" spans="1:5">
      <c r="A19355" s="1">
        <v>5301046</v>
      </c>
      <c r="B19355" s="1" t="s">
        <v>21504</v>
      </c>
      <c r="C19355" s="1" t="s">
        <v>215</v>
      </c>
      <c r="E19355" s="1">
        <v>1239.09</v>
      </c>
    </row>
    <row r="19356" s="1" customFormat="1" customHeight="1" spans="1:5">
      <c r="A19356" s="1">
        <v>5301065</v>
      </c>
      <c r="B19356" s="1" t="s">
        <v>21505</v>
      </c>
      <c r="C19356" s="1" t="s">
        <v>215</v>
      </c>
      <c r="E19356" s="1">
        <v>1101.5</v>
      </c>
    </row>
    <row r="19357" s="1" customFormat="1" customHeight="1" spans="1:5">
      <c r="A19357" s="1">
        <v>5301047</v>
      </c>
      <c r="B19357" s="1" t="s">
        <v>21506</v>
      </c>
      <c r="C19357" s="1" t="s">
        <v>215</v>
      </c>
      <c r="E19357" s="1">
        <v>2091.56</v>
      </c>
    </row>
    <row r="19358" s="1" customFormat="1" customHeight="1" spans="1:5">
      <c r="A19358" s="1">
        <v>5301066</v>
      </c>
      <c r="B19358" s="1" t="s">
        <v>21507</v>
      </c>
      <c r="C19358" s="1" t="s">
        <v>215</v>
      </c>
      <c r="E19358" s="1">
        <v>1230.77</v>
      </c>
    </row>
    <row r="19359" s="1" customFormat="1" customHeight="1" spans="1:5">
      <c r="A19359" s="1">
        <v>5301048</v>
      </c>
      <c r="B19359" s="1" t="s">
        <v>21508</v>
      </c>
      <c r="C19359" s="1" t="s">
        <v>215</v>
      </c>
      <c r="E19359" s="1">
        <v>2277.27</v>
      </c>
    </row>
    <row r="19360" s="1" customFormat="1" customHeight="1" spans="1:5">
      <c r="A19360" s="1">
        <v>5301040</v>
      </c>
      <c r="B19360" s="1" t="s">
        <v>21509</v>
      </c>
      <c r="C19360" s="1" t="s">
        <v>215</v>
      </c>
      <c r="E19360" s="1">
        <v>2197.82</v>
      </c>
    </row>
    <row r="19361" s="1" customFormat="1" customHeight="1" spans="1:5">
      <c r="A19361" s="1">
        <v>5301058</v>
      </c>
      <c r="B19361" s="1" t="s">
        <v>21510</v>
      </c>
      <c r="C19361" s="1" t="s">
        <v>215</v>
      </c>
      <c r="E19361" s="1">
        <v>1592.88</v>
      </c>
    </row>
    <row r="19362" s="1" customFormat="1" customHeight="1" spans="1:5">
      <c r="A19362" s="1">
        <v>5301041</v>
      </c>
      <c r="B19362" s="1" t="s">
        <v>21511</v>
      </c>
      <c r="C19362" s="1" t="s">
        <v>215</v>
      </c>
      <c r="E19362" s="1">
        <v>4941.25</v>
      </c>
    </row>
    <row r="19363" s="1" customFormat="1" customHeight="1" spans="1:5">
      <c r="A19363" s="1">
        <v>5301059</v>
      </c>
      <c r="B19363" s="1" t="s">
        <v>21512</v>
      </c>
      <c r="C19363" s="1" t="s">
        <v>215</v>
      </c>
      <c r="E19363" s="1">
        <v>3929</v>
      </c>
    </row>
    <row r="19364" s="1" customFormat="1" customHeight="1" spans="1:5">
      <c r="A19364" s="1">
        <v>5301060</v>
      </c>
      <c r="B19364" s="1" t="s">
        <v>21513</v>
      </c>
      <c r="C19364" s="1" t="s">
        <v>215</v>
      </c>
      <c r="E19364" s="1">
        <v>4347.22</v>
      </c>
    </row>
    <row r="19365" s="1" customFormat="1" customHeight="1" spans="1:5">
      <c r="A19365" s="1">
        <v>5301042</v>
      </c>
      <c r="B19365" s="1" t="s">
        <v>21514</v>
      </c>
      <c r="C19365" s="1" t="s">
        <v>215</v>
      </c>
      <c r="E19365" s="1">
        <v>5417.72</v>
      </c>
    </row>
    <row r="19366" s="1" customFormat="1" customHeight="1" spans="1:5">
      <c r="A19366" s="1">
        <v>5301072</v>
      </c>
      <c r="B19366" s="1" t="s">
        <v>21515</v>
      </c>
      <c r="C19366" s="1" t="s">
        <v>215</v>
      </c>
      <c r="E19366" s="1">
        <v>5469.84</v>
      </c>
    </row>
    <row r="19367" s="1" customFormat="1" customHeight="1" spans="1:5">
      <c r="A19367" s="1">
        <v>5301054</v>
      </c>
      <c r="B19367" s="1" t="s">
        <v>21516</v>
      </c>
      <c r="C19367" s="1" t="s">
        <v>215</v>
      </c>
      <c r="E19367" s="1">
        <v>5969.26</v>
      </c>
    </row>
    <row r="19368" s="1" customFormat="1" customHeight="1" spans="1:5">
      <c r="A19368" s="1">
        <v>5301070</v>
      </c>
      <c r="B19368" s="1" t="s">
        <v>21517</v>
      </c>
      <c r="C19368" s="1" t="s">
        <v>215</v>
      </c>
      <c r="E19368" s="1">
        <v>2371.32</v>
      </c>
    </row>
    <row r="19369" s="1" customFormat="1" customHeight="1" spans="1:5">
      <c r="A19369" s="1">
        <v>5301052</v>
      </c>
      <c r="B19369" s="1" t="s">
        <v>21518</v>
      </c>
      <c r="C19369" s="1" t="s">
        <v>215</v>
      </c>
      <c r="E19369" s="1">
        <v>2848.44</v>
      </c>
    </row>
    <row r="19370" s="1" customFormat="1" customHeight="1" spans="1:5">
      <c r="A19370" s="1">
        <v>5301071</v>
      </c>
      <c r="B19370" s="1" t="s">
        <v>21519</v>
      </c>
      <c r="C19370" s="1" t="s">
        <v>215</v>
      </c>
      <c r="E19370" s="1">
        <v>3138.58</v>
      </c>
    </row>
    <row r="19371" s="1" customFormat="1" customHeight="1" spans="1:5">
      <c r="A19371" s="1">
        <v>5301053</v>
      </c>
      <c r="B19371" s="1" t="s">
        <v>21520</v>
      </c>
      <c r="C19371" s="1" t="s">
        <v>215</v>
      </c>
      <c r="E19371" s="1">
        <v>3616.06</v>
      </c>
    </row>
    <row r="19372" s="1" customFormat="1" customHeight="1" spans="1:5">
      <c r="A19372" s="1">
        <v>5301061</v>
      </c>
      <c r="B19372" s="1" t="s">
        <v>21521</v>
      </c>
      <c r="C19372" s="1" t="s">
        <v>215</v>
      </c>
      <c r="E19372" s="1">
        <v>211.4</v>
      </c>
    </row>
    <row r="19373" s="1" customFormat="1" customHeight="1" spans="1:5">
      <c r="A19373" s="1">
        <v>5301043</v>
      </c>
      <c r="B19373" s="1" t="s">
        <v>21522</v>
      </c>
      <c r="C19373" s="1" t="s">
        <v>215</v>
      </c>
      <c r="E19373" s="1">
        <v>683.19</v>
      </c>
    </row>
    <row r="19374" s="1" customFormat="1" customHeight="1" spans="1:5">
      <c r="A19374" s="1">
        <v>5301062</v>
      </c>
      <c r="B19374" s="1" t="s">
        <v>21523</v>
      </c>
      <c r="C19374" s="1" t="s">
        <v>215</v>
      </c>
      <c r="E19374" s="1">
        <v>343.93</v>
      </c>
    </row>
    <row r="19375" s="1" customFormat="1" customHeight="1" spans="1:5">
      <c r="A19375" s="1">
        <v>5301044</v>
      </c>
      <c r="B19375" s="1" t="s">
        <v>21524</v>
      </c>
      <c r="C19375" s="1" t="s">
        <v>215</v>
      </c>
      <c r="E19375" s="1">
        <v>1021.74</v>
      </c>
    </row>
    <row r="19376" s="1" customFormat="1" customHeight="1" spans="1:5">
      <c r="A19376" s="1">
        <v>5301063</v>
      </c>
      <c r="B19376" s="1" t="s">
        <v>21525</v>
      </c>
      <c r="C19376" s="1" t="s">
        <v>215</v>
      </c>
      <c r="E19376" s="1">
        <v>395.62</v>
      </c>
    </row>
    <row r="19377" s="1" customFormat="1" customHeight="1" spans="1:5">
      <c r="A19377" s="1">
        <v>5301045</v>
      </c>
      <c r="B19377" s="1" t="s">
        <v>21526</v>
      </c>
      <c r="C19377" s="1" t="s">
        <v>215</v>
      </c>
      <c r="E19377" s="1">
        <v>1121.96</v>
      </c>
    </row>
    <row r="19378" s="1" customFormat="1" customHeight="1" spans="1:5">
      <c r="A19378" s="1">
        <v>5301037</v>
      </c>
      <c r="B19378" s="1" t="s">
        <v>21527</v>
      </c>
      <c r="C19378" s="1" t="s">
        <v>215</v>
      </c>
      <c r="E19378" s="1">
        <v>1148.15</v>
      </c>
    </row>
    <row r="19379" s="1" customFormat="1" customHeight="1" spans="1:5">
      <c r="A19379" s="1">
        <v>5301055</v>
      </c>
      <c r="B19379" s="1" t="s">
        <v>21528</v>
      </c>
      <c r="C19379" s="1" t="s">
        <v>215</v>
      </c>
      <c r="E19379" s="1">
        <v>672.42</v>
      </c>
    </row>
    <row r="19380" s="1" customFormat="1" customHeight="1" spans="1:5">
      <c r="A19380" s="1">
        <v>5301038</v>
      </c>
      <c r="B19380" s="1" t="s">
        <v>21529</v>
      </c>
      <c r="C19380" s="1" t="s">
        <v>215</v>
      </c>
      <c r="E19380" s="1">
        <v>2417.04</v>
      </c>
    </row>
    <row r="19381" s="1" customFormat="1" customHeight="1" spans="1:5">
      <c r="A19381" s="1">
        <v>5301056</v>
      </c>
      <c r="B19381" s="1" t="s">
        <v>21530</v>
      </c>
      <c r="C19381" s="1" t="s">
        <v>215</v>
      </c>
      <c r="E19381" s="1">
        <v>1727.74</v>
      </c>
    </row>
    <row r="19382" s="1" customFormat="1" customHeight="1" spans="1:5">
      <c r="A19382" s="1">
        <v>5301057</v>
      </c>
      <c r="B19382" s="1" t="s">
        <v>21531</v>
      </c>
      <c r="C19382" s="1" t="s">
        <v>215</v>
      </c>
      <c r="E19382" s="1">
        <v>1920.33</v>
      </c>
    </row>
    <row r="19383" s="1" customFormat="1" customHeight="1" spans="1:5">
      <c r="A19383" s="1">
        <v>5301039</v>
      </c>
      <c r="B19383" s="1" t="s">
        <v>21532</v>
      </c>
      <c r="C19383" s="1" t="s">
        <v>215</v>
      </c>
      <c r="E19383" s="1">
        <v>2659.72</v>
      </c>
    </row>
    <row r="19384" s="1" customFormat="1" customHeight="1" spans="1:5">
      <c r="A19384" s="1">
        <v>5301069</v>
      </c>
      <c r="B19384" s="1" t="s">
        <v>21533</v>
      </c>
      <c r="C19384" s="1" t="s">
        <v>215</v>
      </c>
      <c r="E19384" s="1">
        <v>2503.99</v>
      </c>
    </row>
    <row r="19385" s="1" customFormat="1" customHeight="1" spans="1:5">
      <c r="A19385" s="1">
        <v>5301051</v>
      </c>
      <c r="B19385" s="1" t="s">
        <v>21534</v>
      </c>
      <c r="C19385" s="1" t="s">
        <v>215</v>
      </c>
      <c r="E19385" s="1">
        <v>2912.01</v>
      </c>
    </row>
    <row r="19386" s="1" customFormat="1" customHeight="1" spans="1:5">
      <c r="A19386" s="1">
        <v>5301067</v>
      </c>
      <c r="B19386" s="1" t="s">
        <v>21535</v>
      </c>
      <c r="C19386" s="1" t="s">
        <v>215</v>
      </c>
      <c r="E19386" s="1">
        <v>1074.75</v>
      </c>
    </row>
    <row r="19387" s="1" customFormat="1" customHeight="1" spans="1:5">
      <c r="A19387" s="1">
        <v>5301049</v>
      </c>
      <c r="B19387" s="1" t="s">
        <v>21536</v>
      </c>
      <c r="C19387" s="1" t="s">
        <v>215</v>
      </c>
      <c r="E19387" s="1">
        <v>1481.94</v>
      </c>
    </row>
    <row r="19388" s="1" customFormat="1" customHeight="1" spans="1:5">
      <c r="A19388" s="1">
        <v>5301068</v>
      </c>
      <c r="B19388" s="1" t="s">
        <v>21537</v>
      </c>
      <c r="C19388" s="1" t="s">
        <v>215</v>
      </c>
      <c r="E19388" s="1">
        <v>1357.94</v>
      </c>
    </row>
    <row r="19389" s="1" customFormat="1" customHeight="1" spans="1:5">
      <c r="A19389" s="1">
        <v>5301050</v>
      </c>
      <c r="B19389" s="1" t="s">
        <v>21538</v>
      </c>
      <c r="C19389" s="1" t="s">
        <v>215</v>
      </c>
      <c r="E19389" s="1">
        <v>1765.31</v>
      </c>
    </row>
    <row r="19390" s="1" customFormat="1" customHeight="1" spans="1:5">
      <c r="A19390" s="1">
        <v>5301022</v>
      </c>
      <c r="B19390" s="1" t="s">
        <v>21539</v>
      </c>
      <c r="C19390" s="1" t="s">
        <v>215</v>
      </c>
      <c r="E19390" s="1">
        <v>975.92</v>
      </c>
    </row>
    <row r="19391" s="1" customFormat="1" customHeight="1" spans="1:5">
      <c r="A19391" s="1">
        <v>5301021</v>
      </c>
      <c r="B19391" s="1" t="s">
        <v>21540</v>
      </c>
      <c r="C19391" s="1" t="s">
        <v>215</v>
      </c>
      <c r="E19391" s="1">
        <v>619.76</v>
      </c>
    </row>
    <row r="19392" s="1" customFormat="1" customHeight="1" spans="1:5">
      <c r="A19392" s="1">
        <v>5301020</v>
      </c>
      <c r="B19392" s="1" t="s">
        <v>21541</v>
      </c>
      <c r="C19392" s="1" t="s">
        <v>232</v>
      </c>
      <c r="E19392" s="1">
        <v>374.92</v>
      </c>
    </row>
    <row r="19393" s="1" customFormat="1" customHeight="1" spans="1:5">
      <c r="A19393" s="1">
        <v>5301018</v>
      </c>
      <c r="B19393" s="1" t="s">
        <v>21542</v>
      </c>
      <c r="C19393" s="1" t="s">
        <v>232</v>
      </c>
      <c r="E19393" s="1">
        <v>97.4</v>
      </c>
    </row>
    <row r="19394" s="1" customFormat="1" customHeight="1" spans="1:5">
      <c r="A19394" s="1">
        <v>5301019</v>
      </c>
      <c r="B19394" s="1" t="s">
        <v>21543</v>
      </c>
      <c r="C19394" s="1" t="s">
        <v>232</v>
      </c>
      <c r="E19394" s="1">
        <v>253.3</v>
      </c>
    </row>
    <row r="19395" s="1" customFormat="1" customHeight="1" spans="1:5">
      <c r="A19395" s="1">
        <v>5301077</v>
      </c>
      <c r="B19395" s="1" t="s">
        <v>21544</v>
      </c>
      <c r="C19395" s="1" t="s">
        <v>215</v>
      </c>
      <c r="E19395" s="1">
        <v>4747.52</v>
      </c>
    </row>
    <row r="19396" s="1" customFormat="1" customHeight="1" spans="1:5">
      <c r="A19396" s="1">
        <v>5301078</v>
      </c>
      <c r="B19396" s="1" t="s">
        <v>21545</v>
      </c>
      <c r="C19396" s="1" t="s">
        <v>215</v>
      </c>
      <c r="E19396" s="1">
        <v>5283.67</v>
      </c>
    </row>
    <row r="19397" s="1" customFormat="1" customHeight="1" spans="1:5">
      <c r="A19397" s="1">
        <v>5301079</v>
      </c>
      <c r="B19397" s="1" t="s">
        <v>21546</v>
      </c>
      <c r="C19397" s="1" t="s">
        <v>215</v>
      </c>
      <c r="E19397" s="1">
        <v>7609.44</v>
      </c>
    </row>
    <row r="19398" s="1" customFormat="1" customHeight="1" spans="1:5">
      <c r="A19398" s="1">
        <v>5301080</v>
      </c>
      <c r="B19398" s="1" t="s">
        <v>21547</v>
      </c>
      <c r="C19398" s="1" t="s">
        <v>215</v>
      </c>
      <c r="E19398" s="1">
        <v>9136.81</v>
      </c>
    </row>
    <row r="19399" s="1" customFormat="1" customHeight="1" spans="1:5">
      <c r="A19399" s="1">
        <v>5301081</v>
      </c>
      <c r="B19399" s="1" t="s">
        <v>21548</v>
      </c>
      <c r="C19399" s="1" t="s">
        <v>215</v>
      </c>
      <c r="E19399" s="1">
        <v>10106.73</v>
      </c>
    </row>
    <row r="19400" s="1" customFormat="1" customHeight="1" spans="1:5">
      <c r="A19400" s="1">
        <v>5301023</v>
      </c>
      <c r="B19400" s="1" t="s">
        <v>21549</v>
      </c>
      <c r="C19400" s="1" t="s">
        <v>215</v>
      </c>
      <c r="E19400" s="1">
        <v>3669.93</v>
      </c>
    </row>
    <row r="19401" s="1" customFormat="1" customHeight="1" spans="1:5">
      <c r="A19401" s="1">
        <v>5301024</v>
      </c>
      <c r="B19401" s="1" t="s">
        <v>21550</v>
      </c>
      <c r="C19401" s="1" t="s">
        <v>215</v>
      </c>
      <c r="E19401" s="1">
        <v>4206.08</v>
      </c>
    </row>
    <row r="19402" s="1" customFormat="1" customHeight="1" spans="1:5">
      <c r="A19402" s="1">
        <v>5301025</v>
      </c>
      <c r="B19402" s="1" t="s">
        <v>21551</v>
      </c>
      <c r="C19402" s="1" t="s">
        <v>215</v>
      </c>
      <c r="E19402" s="1">
        <v>6531.85</v>
      </c>
    </row>
    <row r="19403" s="1" customFormat="1" customHeight="1" spans="1:5">
      <c r="A19403" s="1">
        <v>5301026</v>
      </c>
      <c r="B19403" s="1" t="s">
        <v>21552</v>
      </c>
      <c r="C19403" s="1" t="s">
        <v>215</v>
      </c>
      <c r="E19403" s="1">
        <v>8059.22</v>
      </c>
    </row>
    <row r="19404" s="1" customFormat="1" customHeight="1" spans="1:5">
      <c r="A19404" s="1">
        <v>5301027</v>
      </c>
      <c r="B19404" s="1" t="s">
        <v>21553</v>
      </c>
      <c r="C19404" s="1" t="s">
        <v>215</v>
      </c>
      <c r="E19404" s="1">
        <v>9029.14</v>
      </c>
    </row>
    <row r="19405" s="1" customFormat="1" customHeight="1" spans="1:5">
      <c r="A19405" s="1">
        <v>5301028</v>
      </c>
      <c r="B19405" s="1" t="s">
        <v>21554</v>
      </c>
      <c r="C19405" s="1" t="s">
        <v>215</v>
      </c>
      <c r="E19405" s="1">
        <v>3610.88</v>
      </c>
    </row>
    <row r="19406" s="1" customFormat="1" customHeight="1" spans="1:5">
      <c r="A19406" s="1">
        <v>5301082</v>
      </c>
      <c r="B19406" s="1" t="s">
        <v>21555</v>
      </c>
      <c r="C19406" s="1" t="s">
        <v>215</v>
      </c>
      <c r="E19406" s="1">
        <v>4603.49</v>
      </c>
    </row>
    <row r="19407" s="1" customFormat="1" customHeight="1" spans="1:5">
      <c r="A19407" s="1">
        <v>5301029</v>
      </c>
      <c r="B19407" s="1" t="s">
        <v>21556</v>
      </c>
      <c r="C19407" s="1" t="s">
        <v>215</v>
      </c>
      <c r="E19407" s="1">
        <v>4147.03</v>
      </c>
    </row>
    <row r="19408" s="1" customFormat="1" customHeight="1" spans="1:5">
      <c r="A19408" s="1">
        <v>5301083</v>
      </c>
      <c r="B19408" s="1" t="s">
        <v>21557</v>
      </c>
      <c r="C19408" s="1" t="s">
        <v>215</v>
      </c>
      <c r="E19408" s="1">
        <v>5139.64</v>
      </c>
    </row>
    <row r="19409" s="1" customFormat="1" customHeight="1" spans="1:5">
      <c r="A19409" s="1">
        <v>5301030</v>
      </c>
      <c r="B19409" s="1" t="s">
        <v>21558</v>
      </c>
      <c r="C19409" s="1" t="s">
        <v>215</v>
      </c>
      <c r="E19409" s="1">
        <v>6472.8</v>
      </c>
    </row>
    <row r="19410" s="1" customFormat="1" customHeight="1" spans="1:5">
      <c r="A19410" s="1">
        <v>5301084</v>
      </c>
      <c r="B19410" s="1" t="s">
        <v>21559</v>
      </c>
      <c r="C19410" s="1" t="s">
        <v>215</v>
      </c>
      <c r="E19410" s="1">
        <v>7465.41</v>
      </c>
    </row>
    <row r="19411" s="1" customFormat="1" customHeight="1" spans="1:5">
      <c r="A19411" s="1">
        <v>5301031</v>
      </c>
      <c r="B19411" s="1" t="s">
        <v>21560</v>
      </c>
      <c r="C19411" s="1" t="s">
        <v>215</v>
      </c>
      <c r="E19411" s="1">
        <v>8000.17</v>
      </c>
    </row>
    <row r="19412" s="1" customFormat="1" customHeight="1" spans="1:5">
      <c r="A19412" s="1">
        <v>5301085</v>
      </c>
      <c r="B19412" s="1" t="s">
        <v>21561</v>
      </c>
      <c r="C19412" s="1" t="s">
        <v>215</v>
      </c>
      <c r="E19412" s="1">
        <v>8992.79</v>
      </c>
    </row>
    <row r="19413" s="1" customFormat="1" customHeight="1" spans="1:5">
      <c r="A19413" s="1">
        <v>5301032</v>
      </c>
      <c r="B19413" s="1" t="s">
        <v>21562</v>
      </c>
      <c r="C19413" s="1" t="s">
        <v>215</v>
      </c>
      <c r="E19413" s="1">
        <v>8970.09</v>
      </c>
    </row>
    <row r="19414" s="1" customFormat="1" customHeight="1" spans="1:5">
      <c r="A19414" s="1">
        <v>5301086</v>
      </c>
      <c r="B19414" s="1" t="s">
        <v>21563</v>
      </c>
      <c r="C19414" s="1" t="s">
        <v>215</v>
      </c>
      <c r="E19414" s="1">
        <v>9962.7</v>
      </c>
    </row>
    <row r="19415" s="1" customFormat="1" customHeight="1" spans="1:5">
      <c r="A19415" s="1">
        <v>5301033</v>
      </c>
      <c r="B19415" s="1" t="s">
        <v>21564</v>
      </c>
      <c r="C19415" s="1" t="s">
        <v>215</v>
      </c>
      <c r="E19415" s="1">
        <v>71.53</v>
      </c>
    </row>
    <row r="19416" s="1" customFormat="1" customHeight="1" spans="1:5">
      <c r="A19416" s="1">
        <v>5301034</v>
      </c>
      <c r="B19416" s="1" t="s">
        <v>21565</v>
      </c>
      <c r="C19416" s="1" t="s">
        <v>215</v>
      </c>
      <c r="E19416" s="1">
        <v>528.34</v>
      </c>
    </row>
    <row r="19417" s="1" customFormat="1" customHeight="1" spans="1:5">
      <c r="A19417" s="1">
        <v>5301073</v>
      </c>
      <c r="B19417" s="1" t="s">
        <v>21566</v>
      </c>
      <c r="C19417" s="1" t="s">
        <v>215</v>
      </c>
      <c r="E19417" s="1">
        <v>426.74</v>
      </c>
    </row>
    <row r="19418" s="1" customFormat="1" customHeight="1" spans="1:5">
      <c r="A19418" s="1">
        <v>5301074</v>
      </c>
      <c r="B19418" s="1" t="s">
        <v>21567</v>
      </c>
      <c r="C19418" s="1" t="s">
        <v>215</v>
      </c>
      <c r="E19418" s="1">
        <v>1531.02</v>
      </c>
    </row>
    <row r="19419" s="1" customFormat="1" customHeight="1" spans="1:5">
      <c r="A19419" s="1">
        <v>5301015</v>
      </c>
      <c r="B19419" s="1" t="s">
        <v>21568</v>
      </c>
      <c r="C19419" s="1" t="s">
        <v>215</v>
      </c>
      <c r="E19419" s="1">
        <v>946.25</v>
      </c>
    </row>
    <row r="19420" s="1" customFormat="1" customHeight="1" spans="1:5">
      <c r="A19420" s="1">
        <v>5300992</v>
      </c>
      <c r="B19420" s="1" t="s">
        <v>21569</v>
      </c>
      <c r="C19420" s="1" t="s">
        <v>228</v>
      </c>
      <c r="E19420" s="1">
        <v>15.86</v>
      </c>
    </row>
    <row r="19421" s="1" customFormat="1" customHeight="1" spans="1:5">
      <c r="A19421" s="1">
        <v>5300994</v>
      </c>
      <c r="B19421" s="1" t="s">
        <v>21570</v>
      </c>
      <c r="C19421" s="1" t="s">
        <v>228</v>
      </c>
      <c r="E19421" s="1">
        <v>14.69</v>
      </c>
    </row>
    <row r="19422" s="1" customFormat="1" customHeight="1" spans="1:5">
      <c r="A19422" s="1">
        <v>5300993</v>
      </c>
      <c r="B19422" s="1" t="s">
        <v>21571</v>
      </c>
      <c r="C19422" s="1" t="s">
        <v>228</v>
      </c>
      <c r="E19422" s="1">
        <v>10.1</v>
      </c>
    </row>
    <row r="19423" s="1" customFormat="1" customHeight="1" spans="1:5">
      <c r="A19423" s="1">
        <v>5301088</v>
      </c>
      <c r="B19423" s="1" t="s">
        <v>21572</v>
      </c>
      <c r="C19423" s="1" t="s">
        <v>215</v>
      </c>
      <c r="E19423" s="1">
        <v>331.02</v>
      </c>
    </row>
    <row r="19424" s="1" customFormat="1" customHeight="1" spans="1:5">
      <c r="A19424" s="1">
        <v>5301004</v>
      </c>
      <c r="B19424" s="1" t="s">
        <v>21573</v>
      </c>
      <c r="C19424" s="1" t="s">
        <v>215</v>
      </c>
      <c r="E19424" s="1">
        <v>470.3</v>
      </c>
    </row>
    <row r="19425" s="1" customFormat="1" customHeight="1" spans="1:5">
      <c r="A19425" s="1">
        <v>5301087</v>
      </c>
      <c r="B19425" s="1" t="s">
        <v>21574</v>
      </c>
      <c r="C19425" s="1" t="s">
        <v>215</v>
      </c>
      <c r="E19425" s="1">
        <v>195.28</v>
      </c>
    </row>
    <row r="19426" s="1" customFormat="1" customHeight="1" spans="1:5">
      <c r="A19426" s="1">
        <v>5301005</v>
      </c>
      <c r="B19426" s="1" t="s">
        <v>21575</v>
      </c>
      <c r="C19426" s="1" t="s">
        <v>215</v>
      </c>
      <c r="E19426" s="1">
        <v>412.1</v>
      </c>
    </row>
    <row r="19427" s="1" customFormat="1" customHeight="1" spans="1:5">
      <c r="A19427" s="1">
        <v>5301006</v>
      </c>
      <c r="B19427" s="1" t="s">
        <v>21576</v>
      </c>
      <c r="C19427" s="1" t="s">
        <v>215</v>
      </c>
      <c r="E19427" s="1">
        <v>509.27</v>
      </c>
    </row>
    <row r="19428" s="1" customFormat="1" customHeight="1" spans="1:5">
      <c r="A19428" s="1">
        <v>5301008</v>
      </c>
      <c r="B19428" s="1" t="s">
        <v>21577</v>
      </c>
      <c r="C19428" s="1" t="s">
        <v>215</v>
      </c>
      <c r="E19428" s="1">
        <v>924.21</v>
      </c>
    </row>
    <row r="19429" s="1" customFormat="1" customHeight="1" spans="1:5">
      <c r="A19429" s="1">
        <v>5301007</v>
      </c>
      <c r="B19429" s="1" t="s">
        <v>21578</v>
      </c>
      <c r="C19429" s="1" t="s">
        <v>215</v>
      </c>
      <c r="E19429" s="1">
        <v>843.63</v>
      </c>
    </row>
    <row r="19430" s="1" customFormat="1" customHeight="1" spans="1:5">
      <c r="A19430" s="1">
        <v>5301009</v>
      </c>
      <c r="B19430" s="1" t="s">
        <v>21579</v>
      </c>
      <c r="C19430" s="1" t="s">
        <v>215</v>
      </c>
      <c r="E19430" s="1">
        <v>256.08</v>
      </c>
    </row>
    <row r="19431" s="1" customFormat="1" customHeight="1" spans="1:5">
      <c r="A19431" s="1">
        <v>5301010</v>
      </c>
      <c r="B19431" s="1" t="s">
        <v>21580</v>
      </c>
      <c r="C19431" s="1" t="s">
        <v>215</v>
      </c>
      <c r="E19431" s="1">
        <v>392.91</v>
      </c>
    </row>
    <row r="19432" s="1" customFormat="1" customHeight="1" spans="1:5">
      <c r="A19432" s="1">
        <v>5301011</v>
      </c>
      <c r="B19432" s="1" t="s">
        <v>21581</v>
      </c>
      <c r="C19432" s="1" t="s">
        <v>215</v>
      </c>
      <c r="E19432" s="1">
        <v>311.21</v>
      </c>
    </row>
    <row r="19433" s="1" customFormat="1" customHeight="1" spans="1:5">
      <c r="A19433" s="1">
        <v>5301012</v>
      </c>
      <c r="B19433" s="1" t="s">
        <v>21582</v>
      </c>
      <c r="C19433" s="1" t="s">
        <v>215</v>
      </c>
      <c r="E19433" s="1">
        <v>218.91</v>
      </c>
    </row>
    <row r="19434" s="1" customFormat="1" customHeight="1" spans="1:5">
      <c r="A19434" s="1">
        <v>5301013</v>
      </c>
      <c r="B19434" s="1" t="s">
        <v>21583</v>
      </c>
      <c r="C19434" s="1" t="s">
        <v>215</v>
      </c>
      <c r="E19434" s="1">
        <v>186</v>
      </c>
    </row>
    <row r="19435" s="1" customFormat="1" customHeight="1" spans="1:5">
      <c r="A19435" s="1">
        <v>5301016</v>
      </c>
      <c r="B19435" s="1" t="s">
        <v>21584</v>
      </c>
      <c r="C19435" s="1" t="s">
        <v>215</v>
      </c>
      <c r="E19435" s="1">
        <v>1568.14</v>
      </c>
    </row>
    <row r="19436" s="1" customFormat="1" customHeight="1" spans="1:5">
      <c r="A19436" s="1">
        <v>5301017</v>
      </c>
      <c r="B19436" s="1" t="s">
        <v>21585</v>
      </c>
      <c r="C19436" s="1" t="s">
        <v>215</v>
      </c>
      <c r="E19436" s="1">
        <v>1145.57</v>
      </c>
    </row>
    <row r="19437" s="1" customFormat="1" customHeight="1" spans="1:5">
      <c r="A19437" s="1">
        <v>5301035</v>
      </c>
      <c r="B19437" s="1" t="s">
        <v>21586</v>
      </c>
      <c r="C19437" s="1" t="s">
        <v>215</v>
      </c>
      <c r="E19437" s="1">
        <v>105.51</v>
      </c>
    </row>
    <row r="19438" s="1" customFormat="1" customHeight="1" spans="1:5">
      <c r="A19438" s="1">
        <v>5301036</v>
      </c>
      <c r="B19438" s="1" t="s">
        <v>21587</v>
      </c>
      <c r="C19438" s="1" t="s">
        <v>215</v>
      </c>
      <c r="E19438" s="1">
        <v>1056.68</v>
      </c>
    </row>
    <row r="19439" s="1" customFormat="1" customHeight="1" spans="1:5">
      <c r="A19439" s="1">
        <v>5301075</v>
      </c>
      <c r="B19439" s="1" t="s">
        <v>21588</v>
      </c>
      <c r="C19439" s="1" t="s">
        <v>215</v>
      </c>
      <c r="E19439" s="1">
        <v>488.24</v>
      </c>
    </row>
    <row r="19440" s="1" customFormat="1" customHeight="1" spans="1:5">
      <c r="A19440" s="1">
        <v>5301076</v>
      </c>
      <c r="B19440" s="1" t="s">
        <v>21589</v>
      </c>
      <c r="C19440" s="1" t="s">
        <v>215</v>
      </c>
      <c r="E19440" s="1">
        <v>1694.69</v>
      </c>
    </row>
    <row r="19441" s="1" customFormat="1" customHeight="1" spans="1:5">
      <c r="A19441" s="1">
        <v>5405977</v>
      </c>
      <c r="B19441" s="1" t="s">
        <v>21590</v>
      </c>
      <c r="C19441" s="1" t="s">
        <v>223</v>
      </c>
      <c r="E19441" s="1">
        <v>43.14</v>
      </c>
    </row>
    <row r="19442" s="1" customFormat="1" customHeight="1" spans="1:5">
      <c r="A19442" s="1">
        <v>5406044</v>
      </c>
      <c r="B19442" s="1" t="s">
        <v>21591</v>
      </c>
      <c r="C19442" s="1" t="s">
        <v>223</v>
      </c>
      <c r="E19442" s="1">
        <v>259.26</v>
      </c>
    </row>
    <row r="19443" s="1" customFormat="1" customHeight="1" spans="1:5">
      <c r="A19443" s="1">
        <v>5406045</v>
      </c>
      <c r="B19443" s="1" t="s">
        <v>21592</v>
      </c>
      <c r="C19443" s="1" t="s">
        <v>223</v>
      </c>
      <c r="E19443" s="1">
        <v>275.95</v>
      </c>
    </row>
    <row r="19444" s="1" customFormat="1" customHeight="1" spans="1:5">
      <c r="A19444" s="1">
        <v>5406046</v>
      </c>
      <c r="B19444" s="1" t="s">
        <v>21593</v>
      </c>
      <c r="C19444" s="1" t="s">
        <v>223</v>
      </c>
      <c r="E19444" s="1">
        <v>309.12</v>
      </c>
    </row>
    <row r="19445" s="1" customFormat="1" customHeight="1" spans="1:5">
      <c r="A19445" s="1">
        <v>5406047</v>
      </c>
      <c r="B19445" s="1" t="s">
        <v>21594</v>
      </c>
      <c r="C19445" s="1" t="s">
        <v>223</v>
      </c>
      <c r="E19445" s="1">
        <v>408.83</v>
      </c>
    </row>
    <row r="19446" s="1" customFormat="1" customHeight="1" spans="1:5">
      <c r="A19446" s="1">
        <v>5405978</v>
      </c>
      <c r="B19446" s="1" t="s">
        <v>21595</v>
      </c>
      <c r="C19446" s="1" t="s">
        <v>223</v>
      </c>
      <c r="E19446" s="1">
        <v>76.52</v>
      </c>
    </row>
    <row r="19447" s="1" customFormat="1" customHeight="1" spans="1:5">
      <c r="A19447" s="1">
        <v>5405982</v>
      </c>
      <c r="B19447" s="1" t="s">
        <v>21596</v>
      </c>
      <c r="C19447" s="1" t="s">
        <v>223</v>
      </c>
      <c r="E19447" s="1">
        <v>93</v>
      </c>
    </row>
    <row r="19448" s="1" customFormat="1" customHeight="1" spans="1:5">
      <c r="A19448" s="1">
        <v>5405983</v>
      </c>
      <c r="B19448" s="1" t="s">
        <v>21597</v>
      </c>
      <c r="C19448" s="1" t="s">
        <v>223</v>
      </c>
      <c r="E19448" s="1">
        <v>109.69</v>
      </c>
    </row>
    <row r="19449" s="1" customFormat="1" customHeight="1" spans="1:5">
      <c r="A19449" s="1">
        <v>5405984</v>
      </c>
      <c r="B19449" s="1" t="s">
        <v>21598</v>
      </c>
      <c r="C19449" s="1" t="s">
        <v>223</v>
      </c>
      <c r="E19449" s="1">
        <v>142.86</v>
      </c>
    </row>
    <row r="19450" s="1" customFormat="1" customHeight="1" spans="1:5">
      <c r="A19450" s="1">
        <v>5405985</v>
      </c>
      <c r="B19450" s="1" t="s">
        <v>21599</v>
      </c>
      <c r="C19450" s="1" t="s">
        <v>223</v>
      </c>
      <c r="E19450" s="1">
        <v>176.23</v>
      </c>
    </row>
    <row r="19451" s="1" customFormat="1" customHeight="1" spans="1:5">
      <c r="A19451" s="1">
        <v>5406043</v>
      </c>
      <c r="B19451" s="1" t="s">
        <v>21600</v>
      </c>
      <c r="C19451" s="1" t="s">
        <v>223</v>
      </c>
      <c r="E19451" s="1">
        <v>209.4</v>
      </c>
    </row>
    <row r="19452" s="1" customFormat="1" customHeight="1" spans="1:5">
      <c r="A19452" s="1">
        <v>5405975</v>
      </c>
      <c r="B19452" s="1" t="s">
        <v>21601</v>
      </c>
      <c r="C19452" s="1" t="s">
        <v>228</v>
      </c>
      <c r="E19452" s="1">
        <v>38.33</v>
      </c>
    </row>
    <row r="19453" s="1" customFormat="1" customHeight="1" spans="1:5">
      <c r="A19453" s="1">
        <v>5405970</v>
      </c>
      <c r="B19453" s="1" t="s">
        <v>21602</v>
      </c>
      <c r="C19453" s="1" t="s">
        <v>223</v>
      </c>
      <c r="E19453" s="1">
        <v>1389.73</v>
      </c>
    </row>
    <row r="19454" s="1" customFormat="1" customHeight="1" spans="1:5">
      <c r="A19454" s="1">
        <v>5405972</v>
      </c>
      <c r="B19454" s="1" t="s">
        <v>21603</v>
      </c>
      <c r="C19454" s="1" t="s">
        <v>223</v>
      </c>
      <c r="E19454" s="1">
        <v>1270.72</v>
      </c>
    </row>
    <row r="19455" s="1" customFormat="1" customHeight="1" spans="1:5">
      <c r="A19455" s="1">
        <v>5405971</v>
      </c>
      <c r="B19455" s="1" t="s">
        <v>21604</v>
      </c>
      <c r="C19455" s="1" t="s">
        <v>223</v>
      </c>
      <c r="E19455" s="1">
        <v>1562</v>
      </c>
    </row>
    <row r="19456" s="1" customFormat="1" customHeight="1" spans="1:5">
      <c r="A19456" s="1">
        <v>5405973</v>
      </c>
      <c r="B19456" s="1" t="s">
        <v>21605</v>
      </c>
      <c r="C19456" s="1" t="s">
        <v>223</v>
      </c>
      <c r="E19456" s="1">
        <v>1442.99</v>
      </c>
    </row>
    <row r="19457" s="1" customFormat="1" customHeight="1" spans="1:5">
      <c r="A19457" s="1">
        <v>5405986</v>
      </c>
      <c r="B19457" s="1" t="s">
        <v>21606</v>
      </c>
      <c r="C19457" s="1" t="s">
        <v>228</v>
      </c>
      <c r="E19457" s="1">
        <v>9.82</v>
      </c>
    </row>
    <row r="19458" s="1" customFormat="1" customHeight="1" spans="1:5">
      <c r="A19458" s="1">
        <v>5405976</v>
      </c>
      <c r="B19458" s="1" t="s">
        <v>21607</v>
      </c>
      <c r="C19458" s="1" t="s">
        <v>228</v>
      </c>
      <c r="E19458" s="1">
        <v>122.51</v>
      </c>
    </row>
    <row r="19459" s="1" customFormat="1" customHeight="1" spans="1:5">
      <c r="A19459" s="1">
        <v>5406023</v>
      </c>
      <c r="B19459" s="1" t="s">
        <v>21608</v>
      </c>
      <c r="C19459" s="1" t="s">
        <v>228</v>
      </c>
      <c r="E19459" s="1">
        <v>338.63</v>
      </c>
    </row>
    <row r="19460" s="1" customFormat="1" customHeight="1" spans="1:5">
      <c r="A19460" s="1">
        <v>5406033</v>
      </c>
      <c r="B19460" s="1" t="s">
        <v>21609</v>
      </c>
      <c r="C19460" s="1" t="s">
        <v>228</v>
      </c>
      <c r="E19460" s="1">
        <v>321.97</v>
      </c>
    </row>
    <row r="19461" s="1" customFormat="1" customHeight="1" spans="1:5">
      <c r="A19461" s="1">
        <v>5406024</v>
      </c>
      <c r="B19461" s="1" t="s">
        <v>21610</v>
      </c>
      <c r="C19461" s="1" t="s">
        <v>228</v>
      </c>
      <c r="E19461" s="1">
        <v>362.75</v>
      </c>
    </row>
    <row r="19462" s="1" customFormat="1" customHeight="1" spans="1:5">
      <c r="A19462" s="1">
        <v>5406034</v>
      </c>
      <c r="B19462" s="1" t="s">
        <v>21611</v>
      </c>
      <c r="C19462" s="1" t="s">
        <v>228</v>
      </c>
      <c r="E19462" s="1">
        <v>346.09</v>
      </c>
    </row>
    <row r="19463" s="1" customFormat="1" customHeight="1" spans="1:5">
      <c r="A19463" s="1">
        <v>5406031</v>
      </c>
      <c r="B19463" s="1" t="s">
        <v>21612</v>
      </c>
      <c r="C19463" s="1" t="s">
        <v>228</v>
      </c>
      <c r="E19463" s="1">
        <v>320.99</v>
      </c>
    </row>
    <row r="19464" s="1" customFormat="1" customHeight="1" spans="1:5">
      <c r="A19464" s="1">
        <v>5406041</v>
      </c>
      <c r="B19464" s="1" t="s">
        <v>21613</v>
      </c>
      <c r="C19464" s="1" t="s">
        <v>228</v>
      </c>
      <c r="E19464" s="1">
        <v>304.33</v>
      </c>
    </row>
    <row r="19465" s="1" customFormat="1" customHeight="1" spans="1:5">
      <c r="A19465" s="1">
        <v>5406032</v>
      </c>
      <c r="B19465" s="1" t="s">
        <v>21614</v>
      </c>
      <c r="C19465" s="1" t="s">
        <v>228</v>
      </c>
      <c r="E19465" s="1">
        <v>345.11</v>
      </c>
    </row>
    <row r="19466" s="1" customFormat="1" customHeight="1" spans="1:5">
      <c r="A19466" s="1">
        <v>5406042</v>
      </c>
      <c r="B19466" s="1" t="s">
        <v>21615</v>
      </c>
      <c r="C19466" s="1" t="s">
        <v>228</v>
      </c>
      <c r="E19466" s="1">
        <v>328.45</v>
      </c>
    </row>
    <row r="19467" s="1" customFormat="1" customHeight="1" spans="1:5">
      <c r="A19467" s="1">
        <v>5406025</v>
      </c>
      <c r="B19467" s="1" t="s">
        <v>21616</v>
      </c>
      <c r="C19467" s="1" t="s">
        <v>228</v>
      </c>
      <c r="E19467" s="1">
        <v>325.7</v>
      </c>
    </row>
    <row r="19468" s="1" customFormat="1" customHeight="1" spans="1:5">
      <c r="A19468" s="1">
        <v>5406035</v>
      </c>
      <c r="B19468" s="1" t="s">
        <v>21617</v>
      </c>
      <c r="C19468" s="1" t="s">
        <v>228</v>
      </c>
      <c r="E19468" s="1">
        <v>309.04</v>
      </c>
    </row>
    <row r="19469" s="1" customFormat="1" customHeight="1" spans="1:5">
      <c r="A19469" s="1">
        <v>5406026</v>
      </c>
      <c r="B19469" s="1" t="s">
        <v>21618</v>
      </c>
      <c r="C19469" s="1" t="s">
        <v>228</v>
      </c>
      <c r="E19469" s="1">
        <v>349.81</v>
      </c>
    </row>
    <row r="19470" s="1" customFormat="1" customHeight="1" spans="1:5">
      <c r="A19470" s="1">
        <v>5406036</v>
      </c>
      <c r="B19470" s="1" t="s">
        <v>21619</v>
      </c>
      <c r="C19470" s="1" t="s">
        <v>228</v>
      </c>
      <c r="E19470" s="1">
        <v>333.15</v>
      </c>
    </row>
    <row r="19471" s="1" customFormat="1" customHeight="1" spans="1:5">
      <c r="A19471" s="1">
        <v>5406027</v>
      </c>
      <c r="B19471" s="1" t="s">
        <v>21620</v>
      </c>
      <c r="C19471" s="1" t="s">
        <v>228</v>
      </c>
      <c r="E19471" s="1">
        <v>323.23</v>
      </c>
    </row>
    <row r="19472" s="1" customFormat="1" customHeight="1" spans="1:5">
      <c r="A19472" s="1">
        <v>5406037</v>
      </c>
      <c r="B19472" s="1" t="s">
        <v>21621</v>
      </c>
      <c r="C19472" s="1" t="s">
        <v>228</v>
      </c>
      <c r="E19472" s="1">
        <v>306.57</v>
      </c>
    </row>
    <row r="19473" s="1" customFormat="1" customHeight="1" spans="1:5">
      <c r="A19473" s="1">
        <v>5406028</v>
      </c>
      <c r="B19473" s="1" t="s">
        <v>21622</v>
      </c>
      <c r="C19473" s="1" t="s">
        <v>228</v>
      </c>
      <c r="E19473" s="1">
        <v>347.35</v>
      </c>
    </row>
    <row r="19474" s="1" customFormat="1" customHeight="1" spans="1:5">
      <c r="A19474" s="1">
        <v>5406038</v>
      </c>
      <c r="B19474" s="1" t="s">
        <v>21623</v>
      </c>
      <c r="C19474" s="1" t="s">
        <v>228</v>
      </c>
      <c r="E19474" s="1">
        <v>330.69</v>
      </c>
    </row>
    <row r="19475" s="1" customFormat="1" customHeight="1" spans="1:5">
      <c r="A19475" s="1">
        <v>5406029</v>
      </c>
      <c r="B19475" s="1" t="s">
        <v>21624</v>
      </c>
      <c r="C19475" s="1" t="s">
        <v>228</v>
      </c>
      <c r="E19475" s="1">
        <v>321.86</v>
      </c>
    </row>
    <row r="19476" s="1" customFormat="1" customHeight="1" spans="1:5">
      <c r="A19476" s="1">
        <v>5406039</v>
      </c>
      <c r="B19476" s="1" t="s">
        <v>21625</v>
      </c>
      <c r="C19476" s="1" t="s">
        <v>228</v>
      </c>
      <c r="E19476" s="1">
        <v>305.2</v>
      </c>
    </row>
    <row r="19477" s="1" customFormat="1" customHeight="1" spans="1:5">
      <c r="A19477" s="1">
        <v>5406030</v>
      </c>
      <c r="B19477" s="1" t="s">
        <v>21626</v>
      </c>
      <c r="C19477" s="1" t="s">
        <v>228</v>
      </c>
      <c r="E19477" s="1">
        <v>345.98</v>
      </c>
    </row>
    <row r="19478" s="1" customFormat="1" customHeight="1" spans="1:5">
      <c r="A19478" s="1">
        <v>5406040</v>
      </c>
      <c r="B19478" s="1" t="s">
        <v>21627</v>
      </c>
      <c r="C19478" s="1" t="s">
        <v>228</v>
      </c>
      <c r="E19478" s="1">
        <v>329.32</v>
      </c>
    </row>
    <row r="19479" s="1" customFormat="1" customHeight="1" spans="1:5">
      <c r="A19479" s="1">
        <v>5405987</v>
      </c>
      <c r="B19479" s="1" t="s">
        <v>21628</v>
      </c>
      <c r="C19479" s="1" t="s">
        <v>215</v>
      </c>
      <c r="E19479" s="1">
        <v>9.11</v>
      </c>
    </row>
    <row r="19480" s="1" customFormat="1" customHeight="1" spans="1:5">
      <c r="A19480" s="1">
        <v>5405979</v>
      </c>
      <c r="B19480" s="1" t="s">
        <v>21629</v>
      </c>
      <c r="C19480" s="1" t="s">
        <v>228</v>
      </c>
      <c r="E19480" s="1">
        <v>15.68</v>
      </c>
    </row>
    <row r="19481" s="1" customFormat="1" customHeight="1" spans="1:5">
      <c r="A19481" s="1">
        <v>5502806</v>
      </c>
      <c r="B19481" s="1" t="s">
        <v>21630</v>
      </c>
      <c r="C19481" s="1" t="s">
        <v>223</v>
      </c>
      <c r="E19481" s="1">
        <v>138.67</v>
      </c>
    </row>
    <row r="19482" s="1" customFormat="1" customHeight="1" spans="1:5">
      <c r="A19482" s="1">
        <v>5502807</v>
      </c>
      <c r="B19482" s="1" t="s">
        <v>21631</v>
      </c>
      <c r="C19482" s="1" t="s">
        <v>223</v>
      </c>
      <c r="E19482" s="1">
        <v>14.01</v>
      </c>
    </row>
    <row r="19483" s="1" customFormat="1" customHeight="1" spans="1:5">
      <c r="A19483" s="1">
        <v>5503041</v>
      </c>
      <c r="B19483" s="1" t="s">
        <v>21632</v>
      </c>
      <c r="C19483" s="1" t="s">
        <v>223</v>
      </c>
      <c r="E19483" s="1">
        <v>7.92</v>
      </c>
    </row>
    <row r="19484" s="1" customFormat="1" customHeight="1" spans="1:5">
      <c r="A19484" s="1">
        <v>5502978</v>
      </c>
      <c r="B19484" s="1" t="s">
        <v>21633</v>
      </c>
      <c r="C19484" s="1" t="s">
        <v>223</v>
      </c>
      <c r="E19484" s="1">
        <v>4.52</v>
      </c>
    </row>
    <row r="19485" s="1" customFormat="1" customHeight="1" spans="1:5">
      <c r="A19485" s="1">
        <v>5502822</v>
      </c>
      <c r="B19485" s="1" t="s">
        <v>21634</v>
      </c>
      <c r="C19485" s="1" t="s">
        <v>223</v>
      </c>
      <c r="E19485" s="1">
        <v>36.99</v>
      </c>
    </row>
    <row r="19486" s="1" customFormat="1" customHeight="1" spans="1:5">
      <c r="A19486" s="1">
        <v>5502979</v>
      </c>
      <c r="B19486" s="1" t="s">
        <v>21635</v>
      </c>
      <c r="C19486" s="1" t="s">
        <v>223</v>
      </c>
      <c r="E19486" s="1">
        <v>15.95</v>
      </c>
    </row>
    <row r="19487" s="1" customFormat="1" customHeight="1" spans="1:5">
      <c r="A19487" s="1">
        <v>5501700</v>
      </c>
      <c r="B19487" s="1" t="s">
        <v>21636</v>
      </c>
      <c r="C19487" s="1" t="s">
        <v>228</v>
      </c>
      <c r="E19487" s="1">
        <v>0.51</v>
      </c>
    </row>
    <row r="19488" s="1" customFormat="1" customHeight="1" spans="1:5">
      <c r="A19488" s="1">
        <v>5500991</v>
      </c>
      <c r="B19488" s="1" t="s">
        <v>21637</v>
      </c>
      <c r="C19488" s="1" t="s">
        <v>223</v>
      </c>
      <c r="E19488" s="1">
        <v>150.96</v>
      </c>
    </row>
    <row r="19489" s="1" customFormat="1" customHeight="1" spans="1:5">
      <c r="A19489" s="1">
        <v>5515739</v>
      </c>
      <c r="B19489" s="1" t="s">
        <v>21638</v>
      </c>
      <c r="C19489" s="1" t="s">
        <v>223</v>
      </c>
      <c r="E19489" s="1">
        <v>43.18</v>
      </c>
    </row>
    <row r="19490" s="1" customFormat="1" customHeight="1" spans="1:5">
      <c r="A19490" s="1">
        <v>5505766</v>
      </c>
      <c r="B19490" s="1" t="s">
        <v>21639</v>
      </c>
      <c r="C19490" s="1" t="s">
        <v>223</v>
      </c>
      <c r="E19490" s="1">
        <v>324.23</v>
      </c>
    </row>
    <row r="19491" s="1" customFormat="1" customHeight="1" spans="1:5">
      <c r="A19491" s="1">
        <v>5501701</v>
      </c>
      <c r="B19491" s="1" t="s">
        <v>21640</v>
      </c>
      <c r="C19491" s="1" t="s">
        <v>215</v>
      </c>
      <c r="E19491" s="1">
        <v>37.51</v>
      </c>
    </row>
    <row r="19492" s="1" customFormat="1" customHeight="1" spans="1:5">
      <c r="A19492" s="1">
        <v>5501702</v>
      </c>
      <c r="B19492" s="1" t="s">
        <v>21641</v>
      </c>
      <c r="C19492" s="1" t="s">
        <v>215</v>
      </c>
      <c r="E19492" s="1">
        <v>93.78</v>
      </c>
    </row>
    <row r="19493" s="1" customFormat="1" customHeight="1" spans="1:5">
      <c r="A19493" s="1">
        <v>5502972</v>
      </c>
      <c r="B19493" s="1" t="s">
        <v>21642</v>
      </c>
      <c r="C19493" s="1" t="s">
        <v>223</v>
      </c>
      <c r="E19493" s="1">
        <v>225.4</v>
      </c>
    </row>
    <row r="19494" s="1" customFormat="1" customHeight="1" spans="1:5">
      <c r="A19494" s="1">
        <v>5502968</v>
      </c>
      <c r="B19494" s="1" t="s">
        <v>21643</v>
      </c>
      <c r="C19494" s="1" t="s">
        <v>223</v>
      </c>
      <c r="E19494" s="1">
        <v>25.52</v>
      </c>
    </row>
    <row r="19495" s="1" customFormat="1" customHeight="1" spans="1:5">
      <c r="A19495" s="1">
        <v>5502969</v>
      </c>
      <c r="B19495" s="1" t="s">
        <v>21644</v>
      </c>
      <c r="C19495" s="1" t="s">
        <v>223</v>
      </c>
      <c r="E19495" s="1">
        <v>32.18</v>
      </c>
    </row>
    <row r="19496" s="1" customFormat="1" customHeight="1" spans="1:5">
      <c r="A19496" s="1">
        <v>5502970</v>
      </c>
      <c r="B19496" s="1" t="s">
        <v>21645</v>
      </c>
      <c r="C19496" s="1" t="s">
        <v>223</v>
      </c>
      <c r="E19496" s="1">
        <v>58.91</v>
      </c>
    </row>
    <row r="19497" s="1" customFormat="1" customHeight="1" spans="1:5">
      <c r="A19497" s="1">
        <v>5502971</v>
      </c>
      <c r="B19497" s="1" t="s">
        <v>21646</v>
      </c>
      <c r="C19497" s="1" t="s">
        <v>223</v>
      </c>
      <c r="E19497" s="1">
        <v>109.54</v>
      </c>
    </row>
    <row r="19498" s="1" customFormat="1" customHeight="1" spans="1:5">
      <c r="A19498" s="1">
        <v>5502663</v>
      </c>
      <c r="B19498" s="1" t="s">
        <v>21647</v>
      </c>
      <c r="C19498" s="1" t="s">
        <v>223</v>
      </c>
      <c r="E19498" s="1">
        <v>31.69</v>
      </c>
    </row>
    <row r="19499" s="1" customFormat="1" customHeight="1" spans="1:5">
      <c r="A19499" s="1">
        <v>5502993</v>
      </c>
      <c r="B19499" s="1" t="s">
        <v>21648</v>
      </c>
      <c r="C19499" s="1" t="s">
        <v>223</v>
      </c>
      <c r="E19499" s="1">
        <v>23.46</v>
      </c>
    </row>
    <row r="19500" s="1" customFormat="1" customHeight="1" spans="1:5">
      <c r="A19500" s="1">
        <v>5502967</v>
      </c>
      <c r="B19500" s="1" t="s">
        <v>21649</v>
      </c>
      <c r="C19500" s="1" t="s">
        <v>223</v>
      </c>
      <c r="E19500" s="1">
        <v>124.72</v>
      </c>
    </row>
    <row r="19501" s="1" customFormat="1" customHeight="1" spans="1:5">
      <c r="A19501" s="1">
        <v>5502963</v>
      </c>
      <c r="B19501" s="1" t="s">
        <v>21650</v>
      </c>
      <c r="C19501" s="1" t="s">
        <v>223</v>
      </c>
      <c r="E19501" s="1">
        <v>15.28</v>
      </c>
    </row>
    <row r="19502" s="1" customFormat="1" customHeight="1" spans="1:5">
      <c r="A19502" s="1">
        <v>5502964</v>
      </c>
      <c r="B19502" s="1" t="s">
        <v>21651</v>
      </c>
      <c r="C19502" s="1" t="s">
        <v>223</v>
      </c>
      <c r="E19502" s="1">
        <v>19.12</v>
      </c>
    </row>
    <row r="19503" s="1" customFormat="1" customHeight="1" spans="1:5">
      <c r="A19503" s="1">
        <v>5502965</v>
      </c>
      <c r="B19503" s="1" t="s">
        <v>21652</v>
      </c>
      <c r="C19503" s="1" t="s">
        <v>223</v>
      </c>
      <c r="E19503" s="1">
        <v>34.4</v>
      </c>
    </row>
    <row r="19504" s="1" customFormat="1" customHeight="1" spans="1:5">
      <c r="A19504" s="1">
        <v>5502966</v>
      </c>
      <c r="B19504" s="1" t="s">
        <v>21653</v>
      </c>
      <c r="C19504" s="1" t="s">
        <v>223</v>
      </c>
      <c r="E19504" s="1">
        <v>63.02</v>
      </c>
    </row>
    <row r="19505" s="1" customFormat="1" customHeight="1" spans="1:5">
      <c r="A19505" s="1">
        <v>5501706</v>
      </c>
      <c r="B19505" s="1" t="s">
        <v>21654</v>
      </c>
      <c r="C19505" s="1" t="s">
        <v>223</v>
      </c>
      <c r="E19505" s="1">
        <v>6.54</v>
      </c>
    </row>
    <row r="19506" s="1" customFormat="1" customHeight="1" spans="1:5">
      <c r="A19506" s="1">
        <v>5501880</v>
      </c>
      <c r="B19506" s="1" t="s">
        <v>21655</v>
      </c>
      <c r="C19506" s="1" t="s">
        <v>223</v>
      </c>
      <c r="E19506" s="1">
        <v>10.95</v>
      </c>
    </row>
    <row r="19507" s="1" customFormat="1" customHeight="1" spans="1:5">
      <c r="A19507" s="1">
        <v>5502114</v>
      </c>
      <c r="B19507" s="1" t="s">
        <v>21656</v>
      </c>
      <c r="C19507" s="1" t="s">
        <v>223</v>
      </c>
      <c r="E19507" s="1">
        <v>7.24</v>
      </c>
    </row>
    <row r="19508" s="1" customFormat="1" customHeight="1" spans="1:5">
      <c r="A19508" s="1">
        <v>5501906</v>
      </c>
      <c r="B19508" s="1" t="s">
        <v>21657</v>
      </c>
      <c r="C19508" s="1" t="s">
        <v>223</v>
      </c>
      <c r="E19508" s="1">
        <v>9.82</v>
      </c>
    </row>
    <row r="19509" s="1" customFormat="1" customHeight="1" spans="1:5">
      <c r="A19509" s="1">
        <v>5502140</v>
      </c>
      <c r="B19509" s="1" t="s">
        <v>21658</v>
      </c>
      <c r="C19509" s="1" t="s">
        <v>223</v>
      </c>
      <c r="E19509" s="1">
        <v>6.11</v>
      </c>
    </row>
    <row r="19510" s="1" customFormat="1" customHeight="1" spans="1:5">
      <c r="A19510" s="1">
        <v>5501932</v>
      </c>
      <c r="B19510" s="1" t="s">
        <v>21659</v>
      </c>
      <c r="C19510" s="1" t="s">
        <v>223</v>
      </c>
      <c r="E19510" s="1">
        <v>9.21</v>
      </c>
    </row>
    <row r="19511" s="1" customFormat="1" customHeight="1" spans="1:5">
      <c r="A19511" s="1">
        <v>5502166</v>
      </c>
      <c r="B19511" s="1" t="s">
        <v>21660</v>
      </c>
      <c r="C19511" s="1" t="s">
        <v>223</v>
      </c>
      <c r="E19511" s="1">
        <v>5.89</v>
      </c>
    </row>
    <row r="19512" s="1" customFormat="1" customHeight="1" spans="1:5">
      <c r="A19512" s="1">
        <v>5501881</v>
      </c>
      <c r="B19512" s="1" t="s">
        <v>21661</v>
      </c>
      <c r="C19512" s="1" t="s">
        <v>223</v>
      </c>
      <c r="E19512" s="1">
        <v>11.17</v>
      </c>
    </row>
    <row r="19513" s="1" customFormat="1" customHeight="1" spans="1:5">
      <c r="A19513" s="1">
        <v>5502115</v>
      </c>
      <c r="B19513" s="1" t="s">
        <v>21662</v>
      </c>
      <c r="C19513" s="1" t="s">
        <v>223</v>
      </c>
      <c r="E19513" s="1">
        <v>7.9</v>
      </c>
    </row>
    <row r="19514" s="1" customFormat="1" customHeight="1" spans="1:5">
      <c r="A19514" s="1">
        <v>5501907</v>
      </c>
      <c r="B19514" s="1" t="s">
        <v>21663</v>
      </c>
      <c r="C19514" s="1" t="s">
        <v>223</v>
      </c>
      <c r="E19514" s="1">
        <v>9.97</v>
      </c>
    </row>
    <row r="19515" s="1" customFormat="1" customHeight="1" spans="1:5">
      <c r="A19515" s="1">
        <v>5502141</v>
      </c>
      <c r="B19515" s="1" t="s">
        <v>21664</v>
      </c>
      <c r="C19515" s="1" t="s">
        <v>223</v>
      </c>
      <c r="E19515" s="1">
        <v>6.66</v>
      </c>
    </row>
    <row r="19516" s="1" customFormat="1" customHeight="1" spans="1:5">
      <c r="A19516" s="1">
        <v>5501933</v>
      </c>
      <c r="B19516" s="1" t="s">
        <v>21665</v>
      </c>
      <c r="C19516" s="1" t="s">
        <v>223</v>
      </c>
      <c r="E19516" s="1">
        <v>9.33</v>
      </c>
    </row>
    <row r="19517" s="1" customFormat="1" customHeight="1" spans="1:5">
      <c r="A19517" s="1">
        <v>5502167</v>
      </c>
      <c r="B19517" s="1" t="s">
        <v>21666</v>
      </c>
      <c r="C19517" s="1" t="s">
        <v>223</v>
      </c>
      <c r="E19517" s="1">
        <v>6.02</v>
      </c>
    </row>
    <row r="19518" s="1" customFormat="1" customHeight="1" spans="1:5">
      <c r="A19518" s="1">
        <v>5501882</v>
      </c>
      <c r="B19518" s="1" t="s">
        <v>21667</v>
      </c>
      <c r="C19518" s="1" t="s">
        <v>223</v>
      </c>
      <c r="E19518" s="1">
        <v>11.39</v>
      </c>
    </row>
    <row r="19519" s="1" customFormat="1" customHeight="1" spans="1:5">
      <c r="A19519" s="1">
        <v>5502116</v>
      </c>
      <c r="B19519" s="1" t="s">
        <v>21668</v>
      </c>
      <c r="C19519" s="1" t="s">
        <v>223</v>
      </c>
      <c r="E19519" s="1">
        <v>8.08</v>
      </c>
    </row>
    <row r="19520" s="1" customFormat="1" customHeight="1" spans="1:5">
      <c r="A19520" s="1">
        <v>5501908</v>
      </c>
      <c r="B19520" s="1" t="s">
        <v>21669</v>
      </c>
      <c r="C19520" s="1" t="s">
        <v>223</v>
      </c>
      <c r="E19520" s="1">
        <v>10.12</v>
      </c>
    </row>
    <row r="19521" s="1" customFormat="1" customHeight="1" spans="1:5">
      <c r="A19521" s="1">
        <v>5502142</v>
      </c>
      <c r="B19521" s="1" t="s">
        <v>21670</v>
      </c>
      <c r="C19521" s="1" t="s">
        <v>223</v>
      </c>
      <c r="E19521" s="1">
        <v>6.82</v>
      </c>
    </row>
    <row r="19522" s="1" customFormat="1" customHeight="1" spans="1:5">
      <c r="A19522" s="1">
        <v>5501934</v>
      </c>
      <c r="B19522" s="1" t="s">
        <v>21671</v>
      </c>
      <c r="C19522" s="1" t="s">
        <v>223</v>
      </c>
      <c r="E19522" s="1">
        <v>9.82</v>
      </c>
    </row>
    <row r="19523" s="1" customFormat="1" customHeight="1" spans="1:5">
      <c r="A19523" s="1">
        <v>5502168</v>
      </c>
      <c r="B19523" s="1" t="s">
        <v>21672</v>
      </c>
      <c r="C19523" s="1" t="s">
        <v>223</v>
      </c>
      <c r="E19523" s="1">
        <v>6.11</v>
      </c>
    </row>
    <row r="19524" s="1" customFormat="1" customHeight="1" spans="1:5">
      <c r="A19524" s="1">
        <v>5501883</v>
      </c>
      <c r="B19524" s="1" t="s">
        <v>21673</v>
      </c>
      <c r="C19524" s="1" t="s">
        <v>223</v>
      </c>
      <c r="E19524" s="1">
        <v>11.61</v>
      </c>
    </row>
    <row r="19525" s="1" customFormat="1" customHeight="1" spans="1:5">
      <c r="A19525" s="1">
        <v>5502117</v>
      </c>
      <c r="B19525" s="1" t="s">
        <v>21674</v>
      </c>
      <c r="C19525" s="1" t="s">
        <v>223</v>
      </c>
      <c r="E19525" s="1">
        <v>8.32</v>
      </c>
    </row>
    <row r="19526" s="1" customFormat="1" customHeight="1" spans="1:5">
      <c r="A19526" s="1">
        <v>5501909</v>
      </c>
      <c r="B19526" s="1" t="s">
        <v>21675</v>
      </c>
      <c r="C19526" s="1" t="s">
        <v>223</v>
      </c>
      <c r="E19526" s="1">
        <v>10.26</v>
      </c>
    </row>
    <row r="19527" s="1" customFormat="1" customHeight="1" spans="1:5">
      <c r="A19527" s="1">
        <v>5502143</v>
      </c>
      <c r="B19527" s="1" t="s">
        <v>21676</v>
      </c>
      <c r="C19527" s="1" t="s">
        <v>223</v>
      </c>
      <c r="E19527" s="1">
        <v>6.97</v>
      </c>
    </row>
    <row r="19528" s="1" customFormat="1" customHeight="1" spans="1:5">
      <c r="A19528" s="1">
        <v>5501935</v>
      </c>
      <c r="B19528" s="1" t="s">
        <v>21677</v>
      </c>
      <c r="C19528" s="1" t="s">
        <v>223</v>
      </c>
      <c r="E19528" s="1">
        <v>9.97</v>
      </c>
    </row>
    <row r="19529" s="1" customFormat="1" customHeight="1" spans="1:5">
      <c r="A19529" s="1">
        <v>5502169</v>
      </c>
      <c r="B19529" s="1" t="s">
        <v>21678</v>
      </c>
      <c r="C19529" s="1" t="s">
        <v>223</v>
      </c>
      <c r="E19529" s="1">
        <v>6.66</v>
      </c>
    </row>
    <row r="19530" s="1" customFormat="1" customHeight="1" spans="1:5">
      <c r="A19530" s="1">
        <v>5501884</v>
      </c>
      <c r="B19530" s="1" t="s">
        <v>21679</v>
      </c>
      <c r="C19530" s="1" t="s">
        <v>223</v>
      </c>
      <c r="E19530" s="1">
        <v>12.21</v>
      </c>
    </row>
    <row r="19531" s="1" customFormat="1" customHeight="1" spans="1:5">
      <c r="A19531" s="1">
        <v>5502118</v>
      </c>
      <c r="B19531" s="1" t="s">
        <v>21680</v>
      </c>
      <c r="C19531" s="1" t="s">
        <v>223</v>
      </c>
      <c r="E19531" s="1">
        <v>8.55</v>
      </c>
    </row>
    <row r="19532" s="1" customFormat="1" customHeight="1" spans="1:5">
      <c r="A19532" s="1">
        <v>5501910</v>
      </c>
      <c r="B19532" s="1" t="s">
        <v>21681</v>
      </c>
      <c r="C19532" s="1" t="s">
        <v>223</v>
      </c>
      <c r="E19532" s="1">
        <v>10.41</v>
      </c>
    </row>
    <row r="19533" s="1" customFormat="1" customHeight="1" spans="1:5">
      <c r="A19533" s="1">
        <v>5502144</v>
      </c>
      <c r="B19533" s="1" t="s">
        <v>21682</v>
      </c>
      <c r="C19533" s="1" t="s">
        <v>223</v>
      </c>
      <c r="E19533" s="1">
        <v>7.09</v>
      </c>
    </row>
    <row r="19534" s="1" customFormat="1" customHeight="1" spans="1:5">
      <c r="A19534" s="1">
        <v>5501936</v>
      </c>
      <c r="B19534" s="1" t="s">
        <v>21683</v>
      </c>
      <c r="C19534" s="1" t="s">
        <v>223</v>
      </c>
      <c r="E19534" s="1">
        <v>10.08</v>
      </c>
    </row>
    <row r="19535" s="1" customFormat="1" customHeight="1" spans="1:5">
      <c r="A19535" s="1">
        <v>5502170</v>
      </c>
      <c r="B19535" s="1" t="s">
        <v>21684</v>
      </c>
      <c r="C19535" s="1" t="s">
        <v>223</v>
      </c>
      <c r="E19535" s="1">
        <v>6.78</v>
      </c>
    </row>
    <row r="19536" s="1" customFormat="1" customHeight="1" spans="1:5">
      <c r="A19536" s="1">
        <v>5501885</v>
      </c>
      <c r="B19536" s="1" t="s">
        <v>21685</v>
      </c>
      <c r="C19536" s="1" t="s">
        <v>223</v>
      </c>
      <c r="E19536" s="1">
        <v>12.63</v>
      </c>
    </row>
    <row r="19537" s="1" customFormat="1" customHeight="1" spans="1:5">
      <c r="A19537" s="1">
        <v>5502119</v>
      </c>
      <c r="B19537" s="1" t="s">
        <v>21686</v>
      </c>
      <c r="C19537" s="1" t="s">
        <v>223</v>
      </c>
      <c r="E19537" s="1">
        <v>9.36</v>
      </c>
    </row>
    <row r="19538" s="1" customFormat="1" customHeight="1" spans="1:5">
      <c r="A19538" s="1">
        <v>5501911</v>
      </c>
      <c r="B19538" s="1" t="s">
        <v>21687</v>
      </c>
      <c r="C19538" s="1" t="s">
        <v>223</v>
      </c>
      <c r="E19538" s="1">
        <v>11.03</v>
      </c>
    </row>
    <row r="19539" s="1" customFormat="1" customHeight="1" spans="1:5">
      <c r="A19539" s="1">
        <v>5502145</v>
      </c>
      <c r="B19539" s="1" t="s">
        <v>21688</v>
      </c>
      <c r="C19539" s="1" t="s">
        <v>223</v>
      </c>
      <c r="E19539" s="1">
        <v>7.36</v>
      </c>
    </row>
    <row r="19540" s="1" customFormat="1" customHeight="1" spans="1:5">
      <c r="A19540" s="1">
        <v>5501937</v>
      </c>
      <c r="B19540" s="1" t="s">
        <v>21689</v>
      </c>
      <c r="C19540" s="1" t="s">
        <v>223</v>
      </c>
      <c r="E19540" s="1">
        <v>10.26</v>
      </c>
    </row>
    <row r="19541" s="1" customFormat="1" customHeight="1" spans="1:5">
      <c r="A19541" s="1">
        <v>5502171</v>
      </c>
      <c r="B19541" s="1" t="s">
        <v>21690</v>
      </c>
      <c r="C19541" s="1" t="s">
        <v>223</v>
      </c>
      <c r="E19541" s="1">
        <v>6.97</v>
      </c>
    </row>
    <row r="19542" s="1" customFormat="1" customHeight="1" spans="1:5">
      <c r="A19542" s="1">
        <v>5501886</v>
      </c>
      <c r="B19542" s="1" t="s">
        <v>21691</v>
      </c>
      <c r="C19542" s="1" t="s">
        <v>223</v>
      </c>
      <c r="E19542" s="1">
        <v>13.62</v>
      </c>
    </row>
    <row r="19543" s="1" customFormat="1" customHeight="1" spans="1:5">
      <c r="A19543" s="1">
        <v>5502120</v>
      </c>
      <c r="B19543" s="1" t="s">
        <v>21692</v>
      </c>
      <c r="C19543" s="1" t="s">
        <v>223</v>
      </c>
      <c r="E19543" s="1">
        <v>10.37</v>
      </c>
    </row>
    <row r="19544" s="1" customFormat="1" customHeight="1" spans="1:5">
      <c r="A19544" s="1">
        <v>5501912</v>
      </c>
      <c r="B19544" s="1" t="s">
        <v>21693</v>
      </c>
      <c r="C19544" s="1" t="s">
        <v>223</v>
      </c>
      <c r="E19544" s="1">
        <v>11.43</v>
      </c>
    </row>
    <row r="19545" s="1" customFormat="1" customHeight="1" spans="1:5">
      <c r="A19545" s="1">
        <v>5502146</v>
      </c>
      <c r="B19545" s="1" t="s">
        <v>21694</v>
      </c>
      <c r="C19545" s="1" t="s">
        <v>223</v>
      </c>
      <c r="E19545" s="1">
        <v>8.18</v>
      </c>
    </row>
    <row r="19546" s="1" customFormat="1" customHeight="1" spans="1:5">
      <c r="A19546" s="1">
        <v>5501938</v>
      </c>
      <c r="B19546" s="1" t="s">
        <v>21695</v>
      </c>
      <c r="C19546" s="1" t="s">
        <v>223</v>
      </c>
      <c r="E19546" s="1">
        <v>10.99</v>
      </c>
    </row>
    <row r="19547" s="1" customFormat="1" customHeight="1" spans="1:5">
      <c r="A19547" s="1">
        <v>5502172</v>
      </c>
      <c r="B19547" s="1" t="s">
        <v>21696</v>
      </c>
      <c r="C19547" s="1" t="s">
        <v>223</v>
      </c>
      <c r="E19547" s="1">
        <v>7.32</v>
      </c>
    </row>
    <row r="19548" s="1" customFormat="1" customHeight="1" spans="1:5">
      <c r="A19548" s="1">
        <v>5501876</v>
      </c>
      <c r="B19548" s="1" t="s">
        <v>21697</v>
      </c>
      <c r="C19548" s="1" t="s">
        <v>223</v>
      </c>
      <c r="E19548" s="1">
        <v>9.13</v>
      </c>
    </row>
    <row r="19549" s="1" customFormat="1" customHeight="1" spans="1:5">
      <c r="A19549" s="1">
        <v>5502110</v>
      </c>
      <c r="B19549" s="1" t="s">
        <v>21698</v>
      </c>
      <c r="C19549" s="1" t="s">
        <v>223</v>
      </c>
      <c r="E19549" s="1">
        <v>5.8</v>
      </c>
    </row>
    <row r="19550" s="1" customFormat="1" customHeight="1" spans="1:5">
      <c r="A19550" s="1">
        <v>5501902</v>
      </c>
      <c r="B19550" s="1" t="s">
        <v>21699</v>
      </c>
      <c r="C19550" s="1" t="s">
        <v>223</v>
      </c>
      <c r="E19550" s="1">
        <v>8.77</v>
      </c>
    </row>
    <row r="19551" s="1" customFormat="1" customHeight="1" spans="1:5">
      <c r="A19551" s="1">
        <v>5502136</v>
      </c>
      <c r="B19551" s="1" t="s">
        <v>21700</v>
      </c>
      <c r="C19551" s="1" t="s">
        <v>223</v>
      </c>
      <c r="E19551" s="1">
        <v>5.46</v>
      </c>
    </row>
    <row r="19552" s="1" customFormat="1" customHeight="1" spans="1:5">
      <c r="A19552" s="1">
        <v>5501928</v>
      </c>
      <c r="B19552" s="1" t="s">
        <v>21701</v>
      </c>
      <c r="C19552" s="1" t="s">
        <v>223</v>
      </c>
      <c r="E19552" s="1">
        <v>8.26</v>
      </c>
    </row>
    <row r="19553" s="1" customFormat="1" customHeight="1" spans="1:5">
      <c r="A19553" s="1">
        <v>5502162</v>
      </c>
      <c r="B19553" s="1" t="s">
        <v>21702</v>
      </c>
      <c r="C19553" s="1" t="s">
        <v>223</v>
      </c>
      <c r="E19553" s="1">
        <v>4.91</v>
      </c>
    </row>
    <row r="19554" s="1" customFormat="1" customHeight="1" spans="1:5">
      <c r="A19554" s="1">
        <v>5501877</v>
      </c>
      <c r="B19554" s="1" t="s">
        <v>21703</v>
      </c>
      <c r="C19554" s="1" t="s">
        <v>223</v>
      </c>
      <c r="E19554" s="1">
        <v>9.82</v>
      </c>
    </row>
    <row r="19555" s="1" customFormat="1" customHeight="1" spans="1:5">
      <c r="A19555" s="1">
        <v>5502111</v>
      </c>
      <c r="B19555" s="1" t="s">
        <v>21704</v>
      </c>
      <c r="C19555" s="1" t="s">
        <v>223</v>
      </c>
      <c r="E19555" s="1">
        <v>6.11</v>
      </c>
    </row>
    <row r="19556" s="1" customFormat="1" customHeight="1" spans="1:5">
      <c r="A19556" s="1">
        <v>5501903</v>
      </c>
      <c r="B19556" s="1" t="s">
        <v>21705</v>
      </c>
      <c r="C19556" s="1" t="s">
        <v>223</v>
      </c>
      <c r="E19556" s="1">
        <v>8.98</v>
      </c>
    </row>
    <row r="19557" s="1" customFormat="1" customHeight="1" spans="1:5">
      <c r="A19557" s="1">
        <v>5502137</v>
      </c>
      <c r="B19557" s="1" t="s">
        <v>21706</v>
      </c>
      <c r="C19557" s="1" t="s">
        <v>223</v>
      </c>
      <c r="E19557" s="1">
        <v>5.64</v>
      </c>
    </row>
    <row r="19558" s="1" customFormat="1" customHeight="1" spans="1:5">
      <c r="A19558" s="1">
        <v>5501929</v>
      </c>
      <c r="B19558" s="1" t="s">
        <v>21707</v>
      </c>
      <c r="C19558" s="1" t="s">
        <v>223</v>
      </c>
      <c r="E19558" s="1">
        <v>8.83</v>
      </c>
    </row>
    <row r="19559" s="1" customFormat="1" customHeight="1" spans="1:5">
      <c r="A19559" s="1">
        <v>5502163</v>
      </c>
      <c r="B19559" s="1" t="s">
        <v>21708</v>
      </c>
      <c r="C19559" s="1" t="s">
        <v>223</v>
      </c>
      <c r="E19559" s="1">
        <v>5.49</v>
      </c>
    </row>
    <row r="19560" s="1" customFormat="1" customHeight="1" spans="1:5">
      <c r="A19560" s="1">
        <v>5501875</v>
      </c>
      <c r="B19560" s="1" t="s">
        <v>21709</v>
      </c>
      <c r="C19560" s="1" t="s">
        <v>223</v>
      </c>
      <c r="E19560" s="1">
        <v>8.77</v>
      </c>
    </row>
    <row r="19561" s="1" customFormat="1" customHeight="1" spans="1:5">
      <c r="A19561" s="1">
        <v>5502109</v>
      </c>
      <c r="B19561" s="1" t="s">
        <v>21710</v>
      </c>
      <c r="C19561" s="1" t="s">
        <v>223</v>
      </c>
      <c r="E19561" s="1">
        <v>5.46</v>
      </c>
    </row>
    <row r="19562" s="1" customFormat="1" customHeight="1" spans="1:5">
      <c r="A19562" s="1">
        <v>5501901</v>
      </c>
      <c r="B19562" s="1" t="s">
        <v>21711</v>
      </c>
      <c r="C19562" s="1" t="s">
        <v>223</v>
      </c>
      <c r="E19562" s="1">
        <v>8.15</v>
      </c>
    </row>
    <row r="19563" s="1" customFormat="1" customHeight="1" spans="1:5">
      <c r="A19563" s="1">
        <v>5502135</v>
      </c>
      <c r="B19563" s="1" t="s">
        <v>21712</v>
      </c>
      <c r="C19563" s="1" t="s">
        <v>223</v>
      </c>
      <c r="E19563" s="1">
        <v>4.8</v>
      </c>
    </row>
    <row r="19564" s="1" customFormat="1" customHeight="1" spans="1:5">
      <c r="A19564" s="1">
        <v>5501927</v>
      </c>
      <c r="B19564" s="1" t="s">
        <v>21713</v>
      </c>
      <c r="C19564" s="1" t="s">
        <v>223</v>
      </c>
      <c r="E19564" s="1">
        <v>8.09</v>
      </c>
    </row>
    <row r="19565" s="1" customFormat="1" customHeight="1" spans="1:5">
      <c r="A19565" s="1">
        <v>5502161</v>
      </c>
      <c r="B19565" s="1" t="s">
        <v>21714</v>
      </c>
      <c r="C19565" s="1" t="s">
        <v>223</v>
      </c>
      <c r="E19565" s="1">
        <v>4.73</v>
      </c>
    </row>
    <row r="19566" s="1" customFormat="1" customHeight="1" spans="1:5">
      <c r="A19566" s="1">
        <v>5501878</v>
      </c>
      <c r="B19566" s="1" t="s">
        <v>21715</v>
      </c>
      <c r="C19566" s="1" t="s">
        <v>223</v>
      </c>
      <c r="E19566" s="1">
        <v>10.08</v>
      </c>
    </row>
    <row r="19567" s="1" customFormat="1" customHeight="1" spans="1:5">
      <c r="A19567" s="1">
        <v>5502112</v>
      </c>
      <c r="B19567" s="1" t="s">
        <v>21716</v>
      </c>
      <c r="C19567" s="1" t="s">
        <v>223</v>
      </c>
      <c r="E19567" s="1">
        <v>6.78</v>
      </c>
    </row>
    <row r="19568" s="1" customFormat="1" customHeight="1" spans="1:5">
      <c r="A19568" s="1">
        <v>5501904</v>
      </c>
      <c r="B19568" s="1" t="s">
        <v>21717</v>
      </c>
      <c r="C19568" s="1" t="s">
        <v>223</v>
      </c>
      <c r="E19568" s="1">
        <v>9.13</v>
      </c>
    </row>
    <row r="19569" s="1" customFormat="1" customHeight="1" spans="1:5">
      <c r="A19569" s="1">
        <v>5502138</v>
      </c>
      <c r="B19569" s="1" t="s">
        <v>21718</v>
      </c>
      <c r="C19569" s="1" t="s">
        <v>223</v>
      </c>
      <c r="E19569" s="1">
        <v>5.83</v>
      </c>
    </row>
    <row r="19570" s="1" customFormat="1" customHeight="1" spans="1:5">
      <c r="A19570" s="1">
        <v>5501930</v>
      </c>
      <c r="B19570" s="1" t="s">
        <v>21719</v>
      </c>
      <c r="C19570" s="1" t="s">
        <v>223</v>
      </c>
      <c r="E19570" s="1">
        <v>8.95</v>
      </c>
    </row>
    <row r="19571" s="1" customFormat="1" customHeight="1" spans="1:5">
      <c r="A19571" s="1">
        <v>5502164</v>
      </c>
      <c r="B19571" s="1" t="s">
        <v>21720</v>
      </c>
      <c r="C19571" s="1" t="s">
        <v>223</v>
      </c>
      <c r="E19571" s="1">
        <v>5.64</v>
      </c>
    </row>
    <row r="19572" s="1" customFormat="1" customHeight="1" spans="1:5">
      <c r="A19572" s="1">
        <v>5501879</v>
      </c>
      <c r="B19572" s="1" t="s">
        <v>21721</v>
      </c>
      <c r="C19572" s="1" t="s">
        <v>223</v>
      </c>
      <c r="E19572" s="1">
        <v>10.34</v>
      </c>
    </row>
    <row r="19573" s="1" customFormat="1" customHeight="1" spans="1:5">
      <c r="A19573" s="1">
        <v>5502113</v>
      </c>
      <c r="B19573" s="1" t="s">
        <v>21722</v>
      </c>
      <c r="C19573" s="1" t="s">
        <v>223</v>
      </c>
      <c r="E19573" s="1">
        <v>7.01</v>
      </c>
    </row>
    <row r="19574" s="1" customFormat="1" customHeight="1" spans="1:5">
      <c r="A19574" s="1">
        <v>5501905</v>
      </c>
      <c r="B19574" s="1" t="s">
        <v>21723</v>
      </c>
      <c r="C19574" s="1" t="s">
        <v>223</v>
      </c>
      <c r="E19574" s="1">
        <v>9.3</v>
      </c>
    </row>
    <row r="19575" s="1" customFormat="1" customHeight="1" spans="1:5">
      <c r="A19575" s="1">
        <v>5502139</v>
      </c>
      <c r="B19575" s="1" t="s">
        <v>21724</v>
      </c>
      <c r="C19575" s="1" t="s">
        <v>223</v>
      </c>
      <c r="E19575" s="1">
        <v>5.99</v>
      </c>
    </row>
    <row r="19576" s="1" customFormat="1" customHeight="1" spans="1:5">
      <c r="A19576" s="1">
        <v>5501931</v>
      </c>
      <c r="B19576" s="1" t="s">
        <v>21725</v>
      </c>
      <c r="C19576" s="1" t="s">
        <v>223</v>
      </c>
      <c r="E19576" s="1">
        <v>9.1</v>
      </c>
    </row>
    <row r="19577" s="1" customFormat="1" customHeight="1" spans="1:5">
      <c r="A19577" s="1">
        <v>5502165</v>
      </c>
      <c r="B19577" s="1" t="s">
        <v>21726</v>
      </c>
      <c r="C19577" s="1" t="s">
        <v>223</v>
      </c>
      <c r="E19577" s="1">
        <v>5.77</v>
      </c>
    </row>
    <row r="19578" s="1" customFormat="1" customHeight="1" spans="1:5">
      <c r="A19578" s="1">
        <v>5502825</v>
      </c>
      <c r="B19578" s="1" t="s">
        <v>21727</v>
      </c>
      <c r="C19578" s="1" t="s">
        <v>223</v>
      </c>
      <c r="E19578" s="1">
        <v>14.38</v>
      </c>
    </row>
    <row r="19579" s="1" customFormat="1" customHeight="1" spans="1:5">
      <c r="A19579" s="1">
        <v>5502834</v>
      </c>
      <c r="B19579" s="1" t="s">
        <v>21728</v>
      </c>
      <c r="C19579" s="1" t="s">
        <v>223</v>
      </c>
      <c r="E19579" s="1">
        <v>10.74</v>
      </c>
    </row>
    <row r="19580" s="1" customFormat="1" customHeight="1" spans="1:5">
      <c r="A19580" s="1">
        <v>5502826</v>
      </c>
      <c r="B19580" s="1" t="s">
        <v>21729</v>
      </c>
      <c r="C19580" s="1" t="s">
        <v>223</v>
      </c>
      <c r="E19580" s="1">
        <v>11.65</v>
      </c>
    </row>
    <row r="19581" s="1" customFormat="1" customHeight="1" spans="1:5">
      <c r="A19581" s="1">
        <v>5502835</v>
      </c>
      <c r="B19581" s="1" t="s">
        <v>21730</v>
      </c>
      <c r="C19581" s="1" t="s">
        <v>223</v>
      </c>
      <c r="E19581" s="1">
        <v>8.41</v>
      </c>
    </row>
    <row r="19582" s="1" customFormat="1" customHeight="1" spans="1:5">
      <c r="A19582" s="1">
        <v>5502827</v>
      </c>
      <c r="B19582" s="1" t="s">
        <v>21731</v>
      </c>
      <c r="C19582" s="1" t="s">
        <v>223</v>
      </c>
      <c r="E19582" s="1">
        <v>11.17</v>
      </c>
    </row>
    <row r="19583" s="1" customFormat="1" customHeight="1" spans="1:5">
      <c r="A19583" s="1">
        <v>5502836</v>
      </c>
      <c r="B19583" s="1" t="s">
        <v>21732</v>
      </c>
      <c r="C19583" s="1" t="s">
        <v>223</v>
      </c>
      <c r="E19583" s="1">
        <v>7.9</v>
      </c>
    </row>
    <row r="19584" s="1" customFormat="1" customHeight="1" spans="1:5">
      <c r="A19584" s="1">
        <v>5502356</v>
      </c>
      <c r="B19584" s="1" t="s">
        <v>21733</v>
      </c>
      <c r="C19584" s="1" t="s">
        <v>223</v>
      </c>
      <c r="E19584" s="1">
        <v>17.03</v>
      </c>
    </row>
    <row r="19585" s="1" customFormat="1" customHeight="1" spans="1:5">
      <c r="A19585" s="1">
        <v>5502590</v>
      </c>
      <c r="B19585" s="1" t="s">
        <v>21734</v>
      </c>
      <c r="C19585" s="1" t="s">
        <v>223</v>
      </c>
      <c r="E19585" s="1">
        <v>9.93</v>
      </c>
    </row>
    <row r="19586" s="1" customFormat="1" customHeight="1" spans="1:5">
      <c r="A19586" s="1">
        <v>5502382</v>
      </c>
      <c r="B19586" s="1" t="s">
        <v>21735</v>
      </c>
      <c r="C19586" s="1" t="s">
        <v>223</v>
      </c>
      <c r="E19586" s="1">
        <v>15.73</v>
      </c>
    </row>
    <row r="19587" s="1" customFormat="1" customHeight="1" spans="1:5">
      <c r="A19587" s="1">
        <v>5502616</v>
      </c>
      <c r="B19587" s="1" t="s">
        <v>21736</v>
      </c>
      <c r="C19587" s="1" t="s">
        <v>223</v>
      </c>
      <c r="E19587" s="1">
        <v>8.46</v>
      </c>
    </row>
    <row r="19588" s="1" customFormat="1" customHeight="1" spans="1:5">
      <c r="A19588" s="1">
        <v>5502408</v>
      </c>
      <c r="B19588" s="1" t="s">
        <v>21737</v>
      </c>
      <c r="C19588" s="1" t="s">
        <v>223</v>
      </c>
      <c r="E19588" s="1">
        <v>15.49</v>
      </c>
    </row>
    <row r="19589" s="1" customFormat="1" customHeight="1" spans="1:5">
      <c r="A19589" s="1">
        <v>5502642</v>
      </c>
      <c r="B19589" s="1" t="s">
        <v>21738</v>
      </c>
      <c r="C19589" s="1" t="s">
        <v>223</v>
      </c>
      <c r="E19589" s="1">
        <v>8.18</v>
      </c>
    </row>
    <row r="19590" s="1" customFormat="1" customHeight="1" spans="1:5">
      <c r="A19590" s="1">
        <v>5502357</v>
      </c>
      <c r="B19590" s="1" t="s">
        <v>21739</v>
      </c>
      <c r="C19590" s="1" t="s">
        <v>223</v>
      </c>
      <c r="E19590" s="1">
        <v>17.28</v>
      </c>
    </row>
    <row r="19591" s="1" customFormat="1" customHeight="1" spans="1:5">
      <c r="A19591" s="1">
        <v>5502591</v>
      </c>
      <c r="B19591" s="1" t="s">
        <v>21740</v>
      </c>
      <c r="C19591" s="1" t="s">
        <v>223</v>
      </c>
      <c r="E19591" s="1">
        <v>10.2</v>
      </c>
    </row>
    <row r="19592" s="1" customFormat="1" customHeight="1" spans="1:5">
      <c r="A19592" s="1">
        <v>5502383</v>
      </c>
      <c r="B19592" s="1" t="s">
        <v>21741</v>
      </c>
      <c r="C19592" s="1" t="s">
        <v>223</v>
      </c>
      <c r="E19592" s="1">
        <v>15.89</v>
      </c>
    </row>
    <row r="19593" s="1" customFormat="1" customHeight="1" spans="1:5">
      <c r="A19593" s="1">
        <v>5502617</v>
      </c>
      <c r="B19593" s="1" t="s">
        <v>21742</v>
      </c>
      <c r="C19593" s="1" t="s">
        <v>223</v>
      </c>
      <c r="E19593" s="1">
        <v>8.58</v>
      </c>
    </row>
    <row r="19594" s="1" customFormat="1" customHeight="1" spans="1:5">
      <c r="A19594" s="1">
        <v>5502409</v>
      </c>
      <c r="B19594" s="1" t="s">
        <v>21743</v>
      </c>
      <c r="C19594" s="1" t="s">
        <v>223</v>
      </c>
      <c r="E19594" s="1">
        <v>15.61</v>
      </c>
    </row>
    <row r="19595" s="1" customFormat="1" customHeight="1" spans="1:5">
      <c r="A19595" s="1">
        <v>5502643</v>
      </c>
      <c r="B19595" s="1" t="s">
        <v>21744</v>
      </c>
      <c r="C19595" s="1" t="s">
        <v>223</v>
      </c>
      <c r="E19595" s="1">
        <v>8.34</v>
      </c>
    </row>
    <row r="19596" s="1" customFormat="1" customHeight="1" spans="1:5">
      <c r="A19596" s="1">
        <v>5502358</v>
      </c>
      <c r="B19596" s="1" t="s">
        <v>21745</v>
      </c>
      <c r="C19596" s="1" t="s">
        <v>223</v>
      </c>
      <c r="E19596" s="1">
        <v>17.53</v>
      </c>
    </row>
    <row r="19597" s="1" customFormat="1" customHeight="1" spans="1:5">
      <c r="A19597" s="1">
        <v>5502592</v>
      </c>
      <c r="B19597" s="1" t="s">
        <v>21746</v>
      </c>
      <c r="C19597" s="1" t="s">
        <v>223</v>
      </c>
      <c r="E19597" s="1">
        <v>10.41</v>
      </c>
    </row>
    <row r="19598" s="1" customFormat="1" customHeight="1" spans="1:5">
      <c r="A19598" s="1">
        <v>5502384</v>
      </c>
      <c r="B19598" s="1" t="s">
        <v>21747</v>
      </c>
      <c r="C19598" s="1" t="s">
        <v>223</v>
      </c>
      <c r="E19598" s="1">
        <v>16.05</v>
      </c>
    </row>
    <row r="19599" s="1" customFormat="1" customHeight="1" spans="1:5">
      <c r="A19599" s="1">
        <v>5502618</v>
      </c>
      <c r="B19599" s="1" t="s">
        <v>21748</v>
      </c>
      <c r="C19599" s="1" t="s">
        <v>223</v>
      </c>
      <c r="E19599" s="1">
        <v>9.5</v>
      </c>
    </row>
    <row r="19600" s="1" customFormat="1" customHeight="1" spans="1:5">
      <c r="A19600" s="1">
        <v>5502410</v>
      </c>
      <c r="B19600" s="1" t="s">
        <v>21749</v>
      </c>
      <c r="C19600" s="1" t="s">
        <v>223</v>
      </c>
      <c r="E19600" s="1">
        <v>15.73</v>
      </c>
    </row>
    <row r="19601" s="1" customFormat="1" customHeight="1" spans="1:5">
      <c r="A19601" s="1">
        <v>5502644</v>
      </c>
      <c r="B19601" s="1" t="s">
        <v>21750</v>
      </c>
      <c r="C19601" s="1" t="s">
        <v>223</v>
      </c>
      <c r="E19601" s="1">
        <v>8.46</v>
      </c>
    </row>
    <row r="19602" s="1" customFormat="1" customHeight="1" spans="1:5">
      <c r="A19602" s="1">
        <v>5502359</v>
      </c>
      <c r="B19602" s="1" t="s">
        <v>21751</v>
      </c>
      <c r="C19602" s="1" t="s">
        <v>223</v>
      </c>
      <c r="E19602" s="1">
        <v>17.78</v>
      </c>
    </row>
    <row r="19603" s="1" customFormat="1" customHeight="1" spans="1:5">
      <c r="A19603" s="1">
        <v>5502593</v>
      </c>
      <c r="B19603" s="1" t="s">
        <v>21752</v>
      </c>
      <c r="C19603" s="1" t="s">
        <v>223</v>
      </c>
      <c r="E19603" s="1">
        <v>10.68</v>
      </c>
    </row>
    <row r="19604" s="1" customFormat="1" customHeight="1" spans="1:5">
      <c r="A19604" s="1">
        <v>5502385</v>
      </c>
      <c r="B19604" s="1" t="s">
        <v>21753</v>
      </c>
      <c r="C19604" s="1" t="s">
        <v>223</v>
      </c>
      <c r="E19604" s="1">
        <v>16.21</v>
      </c>
    </row>
    <row r="19605" s="1" customFormat="1" customHeight="1" spans="1:5">
      <c r="A19605" s="1">
        <v>5502619</v>
      </c>
      <c r="B19605" s="1" t="s">
        <v>21754</v>
      </c>
      <c r="C19605" s="1" t="s">
        <v>223</v>
      </c>
      <c r="E19605" s="1">
        <v>9.66</v>
      </c>
    </row>
    <row r="19606" s="1" customFormat="1" customHeight="1" spans="1:5">
      <c r="A19606" s="1">
        <v>5502411</v>
      </c>
      <c r="B19606" s="1" t="s">
        <v>21755</v>
      </c>
      <c r="C19606" s="1" t="s">
        <v>223</v>
      </c>
      <c r="E19606" s="1">
        <v>15.85</v>
      </c>
    </row>
    <row r="19607" s="1" customFormat="1" customHeight="1" spans="1:5">
      <c r="A19607" s="1">
        <v>5502645</v>
      </c>
      <c r="B19607" s="1" t="s">
        <v>21756</v>
      </c>
      <c r="C19607" s="1" t="s">
        <v>223</v>
      </c>
      <c r="E19607" s="1">
        <v>8.58</v>
      </c>
    </row>
    <row r="19608" s="1" customFormat="1" customHeight="1" spans="1:5">
      <c r="A19608" s="1">
        <v>5502360</v>
      </c>
      <c r="B19608" s="1" t="s">
        <v>21757</v>
      </c>
      <c r="C19608" s="1" t="s">
        <v>223</v>
      </c>
      <c r="E19608" s="1">
        <v>18.54</v>
      </c>
    </row>
    <row r="19609" s="1" customFormat="1" customHeight="1" spans="1:5">
      <c r="A19609" s="1">
        <v>5502594</v>
      </c>
      <c r="B19609" s="1" t="s">
        <v>21758</v>
      </c>
      <c r="C19609" s="1" t="s">
        <v>223</v>
      </c>
      <c r="E19609" s="1">
        <v>11.66</v>
      </c>
    </row>
    <row r="19610" s="1" customFormat="1" customHeight="1" spans="1:5">
      <c r="A19610" s="1">
        <v>5502386</v>
      </c>
      <c r="B19610" s="1" t="s">
        <v>21759</v>
      </c>
      <c r="C19610" s="1" t="s">
        <v>223</v>
      </c>
      <c r="E19610" s="1">
        <v>16.88</v>
      </c>
    </row>
    <row r="19611" s="1" customFormat="1" customHeight="1" spans="1:5">
      <c r="A19611" s="1">
        <v>5502620</v>
      </c>
      <c r="B19611" s="1" t="s">
        <v>21760</v>
      </c>
      <c r="C19611" s="1" t="s">
        <v>223</v>
      </c>
      <c r="E19611" s="1">
        <v>9.76</v>
      </c>
    </row>
    <row r="19612" s="1" customFormat="1" customHeight="1" spans="1:5">
      <c r="A19612" s="1">
        <v>5502412</v>
      </c>
      <c r="B19612" s="1" t="s">
        <v>21761</v>
      </c>
      <c r="C19612" s="1" t="s">
        <v>223</v>
      </c>
      <c r="E19612" s="1">
        <v>15.97</v>
      </c>
    </row>
    <row r="19613" s="1" customFormat="1" customHeight="1" spans="1:5">
      <c r="A19613" s="1">
        <v>5502646</v>
      </c>
      <c r="B19613" s="1" t="s">
        <v>21762</v>
      </c>
      <c r="C19613" s="1" t="s">
        <v>223</v>
      </c>
      <c r="E19613" s="1">
        <v>9.44</v>
      </c>
    </row>
    <row r="19614" s="1" customFormat="1" customHeight="1" spans="1:5">
      <c r="A19614" s="1">
        <v>5502361</v>
      </c>
      <c r="B19614" s="1" t="s">
        <v>21763</v>
      </c>
      <c r="C19614" s="1" t="s">
        <v>223</v>
      </c>
      <c r="E19614" s="1">
        <v>18.96</v>
      </c>
    </row>
    <row r="19615" s="1" customFormat="1" customHeight="1" spans="1:5">
      <c r="A19615" s="1">
        <v>5502595</v>
      </c>
      <c r="B19615" s="1" t="s">
        <v>21764</v>
      </c>
      <c r="C19615" s="1" t="s">
        <v>223</v>
      </c>
      <c r="E19615" s="1">
        <v>12.06</v>
      </c>
    </row>
    <row r="19616" s="1" customFormat="1" customHeight="1" spans="1:5">
      <c r="A19616" s="1">
        <v>5502387</v>
      </c>
      <c r="B19616" s="1" t="s">
        <v>21765</v>
      </c>
      <c r="C19616" s="1" t="s">
        <v>223</v>
      </c>
      <c r="E19616" s="1">
        <v>17.18</v>
      </c>
    </row>
    <row r="19617" s="1" customFormat="1" customHeight="1" spans="1:5">
      <c r="A19617" s="1">
        <v>5502621</v>
      </c>
      <c r="B19617" s="1" t="s">
        <v>21766</v>
      </c>
      <c r="C19617" s="1" t="s">
        <v>223</v>
      </c>
      <c r="E19617" s="1">
        <v>10.09</v>
      </c>
    </row>
    <row r="19618" s="1" customFormat="1" customHeight="1" spans="1:5">
      <c r="A19618" s="1">
        <v>5502413</v>
      </c>
      <c r="B19618" s="1" t="s">
        <v>21767</v>
      </c>
      <c r="C19618" s="1" t="s">
        <v>223</v>
      </c>
      <c r="E19618" s="1">
        <v>16.21</v>
      </c>
    </row>
    <row r="19619" s="1" customFormat="1" customHeight="1" spans="1:5">
      <c r="A19619" s="1">
        <v>5502647</v>
      </c>
      <c r="B19619" s="1" t="s">
        <v>21768</v>
      </c>
      <c r="C19619" s="1" t="s">
        <v>223</v>
      </c>
      <c r="E19619" s="1">
        <v>9.66</v>
      </c>
    </row>
    <row r="19620" s="1" customFormat="1" customHeight="1" spans="1:5">
      <c r="A19620" s="1">
        <v>5502362</v>
      </c>
      <c r="B19620" s="1" t="s">
        <v>21769</v>
      </c>
      <c r="C19620" s="1" t="s">
        <v>223</v>
      </c>
      <c r="E19620" s="1">
        <v>20.23</v>
      </c>
    </row>
    <row r="19621" s="1" customFormat="1" customHeight="1" spans="1:5">
      <c r="A19621" s="1">
        <v>5502596</v>
      </c>
      <c r="B19621" s="1" t="s">
        <v>21770</v>
      </c>
      <c r="C19621" s="1" t="s">
        <v>223</v>
      </c>
      <c r="E19621" s="1">
        <v>12.74</v>
      </c>
    </row>
    <row r="19622" s="1" customFormat="1" customHeight="1" spans="1:5">
      <c r="A19622" s="1">
        <v>5502388</v>
      </c>
      <c r="B19622" s="1" t="s">
        <v>21771</v>
      </c>
      <c r="C19622" s="1" t="s">
        <v>223</v>
      </c>
      <c r="E19622" s="1">
        <v>17.58</v>
      </c>
    </row>
    <row r="19623" s="1" customFormat="1" customHeight="1" spans="1:5">
      <c r="A19623" s="1">
        <v>5502622</v>
      </c>
      <c r="B19623" s="1" t="s">
        <v>21772</v>
      </c>
      <c r="C19623" s="1" t="s">
        <v>223</v>
      </c>
      <c r="E19623" s="1">
        <v>10.52</v>
      </c>
    </row>
    <row r="19624" s="1" customFormat="1" customHeight="1" spans="1:5">
      <c r="A19624" s="1">
        <v>5502414</v>
      </c>
      <c r="B19624" s="1" t="s">
        <v>21773</v>
      </c>
      <c r="C19624" s="1" t="s">
        <v>223</v>
      </c>
      <c r="E19624" s="1">
        <v>17.13</v>
      </c>
    </row>
    <row r="19625" s="1" customFormat="1" customHeight="1" spans="1:5">
      <c r="A19625" s="1">
        <v>5502648</v>
      </c>
      <c r="B19625" s="1" t="s">
        <v>21774</v>
      </c>
      <c r="C19625" s="1" t="s">
        <v>223</v>
      </c>
      <c r="E19625" s="1">
        <v>10.03</v>
      </c>
    </row>
    <row r="19626" s="1" customFormat="1" customHeight="1" spans="1:5">
      <c r="A19626" s="1">
        <v>5502352</v>
      </c>
      <c r="B19626" s="1" t="s">
        <v>21775</v>
      </c>
      <c r="C19626" s="1" t="s">
        <v>223</v>
      </c>
      <c r="E19626" s="1">
        <v>15.37</v>
      </c>
    </row>
    <row r="19627" s="1" customFormat="1" customHeight="1" spans="1:5">
      <c r="A19627" s="1">
        <v>5502586</v>
      </c>
      <c r="B19627" s="1" t="s">
        <v>21776</v>
      </c>
      <c r="C19627" s="1" t="s">
        <v>223</v>
      </c>
      <c r="E19627" s="1">
        <v>8.1</v>
      </c>
    </row>
    <row r="19628" s="1" customFormat="1" customHeight="1" spans="1:5">
      <c r="A19628" s="1">
        <v>5502378</v>
      </c>
      <c r="B19628" s="1" t="s">
        <v>21777</v>
      </c>
      <c r="C19628" s="1" t="s">
        <v>223</v>
      </c>
      <c r="E19628" s="1">
        <v>14.44</v>
      </c>
    </row>
    <row r="19629" s="1" customFormat="1" customHeight="1" spans="1:5">
      <c r="A19629" s="1">
        <v>5502612</v>
      </c>
      <c r="B19629" s="1" t="s">
        <v>21778</v>
      </c>
      <c r="C19629" s="1" t="s">
        <v>223</v>
      </c>
      <c r="E19629" s="1">
        <v>7.69</v>
      </c>
    </row>
    <row r="19630" s="1" customFormat="1" customHeight="1" spans="1:5">
      <c r="A19630" s="1">
        <v>5502404</v>
      </c>
      <c r="B19630" s="1" t="s">
        <v>21779</v>
      </c>
      <c r="C19630" s="1" t="s">
        <v>223</v>
      </c>
      <c r="E19630" s="1">
        <v>14.32</v>
      </c>
    </row>
    <row r="19631" s="1" customFormat="1" customHeight="1" spans="1:5">
      <c r="A19631" s="1">
        <v>5502638</v>
      </c>
      <c r="B19631" s="1" t="s">
        <v>21780</v>
      </c>
      <c r="C19631" s="1" t="s">
        <v>223</v>
      </c>
      <c r="E19631" s="1">
        <v>7.57</v>
      </c>
    </row>
    <row r="19632" s="1" customFormat="1" customHeight="1" spans="1:5">
      <c r="A19632" s="1">
        <v>5502353</v>
      </c>
      <c r="B19632" s="1" t="s">
        <v>21781</v>
      </c>
      <c r="C19632" s="1" t="s">
        <v>223</v>
      </c>
      <c r="E19632" s="1">
        <v>15.69</v>
      </c>
    </row>
    <row r="19633" s="1" customFormat="1" customHeight="1" spans="1:5">
      <c r="A19633" s="1">
        <v>5502587</v>
      </c>
      <c r="B19633" s="1" t="s">
        <v>21782</v>
      </c>
      <c r="C19633" s="1" t="s">
        <v>223</v>
      </c>
      <c r="E19633" s="1">
        <v>8.42</v>
      </c>
    </row>
    <row r="19634" s="1" customFormat="1" customHeight="1" spans="1:5">
      <c r="A19634" s="1">
        <v>5502379</v>
      </c>
      <c r="B19634" s="1" t="s">
        <v>21783</v>
      </c>
      <c r="C19634" s="1" t="s">
        <v>223</v>
      </c>
      <c r="E19634" s="1">
        <v>14.68</v>
      </c>
    </row>
    <row r="19635" s="1" customFormat="1" customHeight="1" spans="1:5">
      <c r="A19635" s="1">
        <v>5502613</v>
      </c>
      <c r="B19635" s="1" t="s">
        <v>21784</v>
      </c>
      <c r="C19635" s="1" t="s">
        <v>223</v>
      </c>
      <c r="E19635" s="1">
        <v>7.94</v>
      </c>
    </row>
    <row r="19636" s="1" customFormat="1" customHeight="1" spans="1:5">
      <c r="A19636" s="1">
        <v>5502405</v>
      </c>
      <c r="B19636" s="1" t="s">
        <v>21785</v>
      </c>
      <c r="C19636" s="1" t="s">
        <v>223</v>
      </c>
      <c r="E19636" s="1">
        <v>14.5</v>
      </c>
    </row>
    <row r="19637" s="1" customFormat="1" customHeight="1" spans="1:5">
      <c r="A19637" s="1">
        <v>5502639</v>
      </c>
      <c r="B19637" s="1" t="s">
        <v>21786</v>
      </c>
      <c r="C19637" s="1" t="s">
        <v>223</v>
      </c>
      <c r="E19637" s="1">
        <v>7.78</v>
      </c>
    </row>
    <row r="19638" s="1" customFormat="1" customHeight="1" spans="1:5">
      <c r="A19638" s="1">
        <v>5502351</v>
      </c>
      <c r="B19638" s="1" t="s">
        <v>21787</v>
      </c>
      <c r="C19638" s="1" t="s">
        <v>223</v>
      </c>
      <c r="E19638" s="1">
        <v>14.44</v>
      </c>
    </row>
    <row r="19639" s="1" customFormat="1" customHeight="1" spans="1:5">
      <c r="A19639" s="1">
        <v>5502585</v>
      </c>
      <c r="B19639" s="1" t="s">
        <v>21788</v>
      </c>
      <c r="C19639" s="1" t="s">
        <v>223</v>
      </c>
      <c r="E19639" s="1">
        <v>7.69</v>
      </c>
    </row>
    <row r="19640" s="1" customFormat="1" customHeight="1" spans="1:5">
      <c r="A19640" s="1">
        <v>5502377</v>
      </c>
      <c r="B19640" s="1" t="s">
        <v>21789</v>
      </c>
      <c r="C19640" s="1" t="s">
        <v>223</v>
      </c>
      <c r="E19640" s="1">
        <v>14.2</v>
      </c>
    </row>
    <row r="19641" s="1" customFormat="1" customHeight="1" spans="1:5">
      <c r="A19641" s="1">
        <v>5502611</v>
      </c>
      <c r="B19641" s="1" t="s">
        <v>21790</v>
      </c>
      <c r="C19641" s="1" t="s">
        <v>223</v>
      </c>
      <c r="E19641" s="1">
        <v>7.45</v>
      </c>
    </row>
    <row r="19642" s="1" customFormat="1" customHeight="1" spans="1:5">
      <c r="A19642" s="1">
        <v>5502403</v>
      </c>
      <c r="B19642" s="1" t="s">
        <v>21791</v>
      </c>
      <c r="C19642" s="1" t="s">
        <v>223</v>
      </c>
      <c r="E19642" s="1">
        <v>14.11</v>
      </c>
    </row>
    <row r="19643" s="1" customFormat="1" customHeight="1" spans="1:5">
      <c r="A19643" s="1">
        <v>5502637</v>
      </c>
      <c r="B19643" s="1" t="s">
        <v>21792</v>
      </c>
      <c r="C19643" s="1" t="s">
        <v>223</v>
      </c>
      <c r="E19643" s="1">
        <v>7.37</v>
      </c>
    </row>
    <row r="19644" s="1" customFormat="1" customHeight="1" spans="1:5">
      <c r="A19644" s="1">
        <v>5502187</v>
      </c>
      <c r="B19644" s="1" t="s">
        <v>21793</v>
      </c>
      <c r="C19644" s="1" t="s">
        <v>223</v>
      </c>
      <c r="E19644" s="1">
        <v>6.98</v>
      </c>
    </row>
    <row r="19645" s="1" customFormat="1" customHeight="1" spans="1:5">
      <c r="A19645" s="1">
        <v>5502354</v>
      </c>
      <c r="B19645" s="1" t="s">
        <v>21794</v>
      </c>
      <c r="C19645" s="1" t="s">
        <v>223</v>
      </c>
      <c r="E19645" s="1">
        <v>16.01</v>
      </c>
    </row>
    <row r="19646" s="1" customFormat="1" customHeight="1" spans="1:5">
      <c r="A19646" s="1">
        <v>5502588</v>
      </c>
      <c r="B19646" s="1" t="s">
        <v>21795</v>
      </c>
      <c r="C19646" s="1" t="s">
        <v>223</v>
      </c>
      <c r="E19646" s="1">
        <v>9.44</v>
      </c>
    </row>
    <row r="19647" s="1" customFormat="1" customHeight="1" spans="1:5">
      <c r="A19647" s="1">
        <v>5502380</v>
      </c>
      <c r="B19647" s="1" t="s">
        <v>21796</v>
      </c>
      <c r="C19647" s="1" t="s">
        <v>223</v>
      </c>
      <c r="E19647" s="1">
        <v>15.41</v>
      </c>
    </row>
    <row r="19648" s="1" customFormat="1" customHeight="1" spans="1:5">
      <c r="A19648" s="1">
        <v>5502614</v>
      </c>
      <c r="B19648" s="1" t="s">
        <v>21797</v>
      </c>
      <c r="C19648" s="1" t="s">
        <v>223</v>
      </c>
      <c r="E19648" s="1">
        <v>8.1</v>
      </c>
    </row>
    <row r="19649" s="1" customFormat="1" customHeight="1" spans="1:5">
      <c r="A19649" s="1">
        <v>5502406</v>
      </c>
      <c r="B19649" s="1" t="s">
        <v>21798</v>
      </c>
      <c r="C19649" s="1" t="s">
        <v>223</v>
      </c>
      <c r="E19649" s="1">
        <v>14.65</v>
      </c>
    </row>
    <row r="19650" s="1" customFormat="1" customHeight="1" spans="1:5">
      <c r="A19650" s="1">
        <v>5502640</v>
      </c>
      <c r="B19650" s="1" t="s">
        <v>21799</v>
      </c>
      <c r="C19650" s="1" t="s">
        <v>223</v>
      </c>
      <c r="E19650" s="1">
        <v>7.94</v>
      </c>
    </row>
    <row r="19651" s="1" customFormat="1" customHeight="1" spans="1:5">
      <c r="A19651" s="1">
        <v>5502355</v>
      </c>
      <c r="B19651" s="1" t="s">
        <v>21800</v>
      </c>
      <c r="C19651" s="1" t="s">
        <v>223</v>
      </c>
      <c r="E19651" s="1">
        <v>16.25</v>
      </c>
    </row>
    <row r="19652" s="1" customFormat="1" customHeight="1" spans="1:5">
      <c r="A19652" s="1">
        <v>5502589</v>
      </c>
      <c r="B19652" s="1" t="s">
        <v>21801</v>
      </c>
      <c r="C19652" s="1" t="s">
        <v>223</v>
      </c>
      <c r="E19652" s="1">
        <v>9.71</v>
      </c>
    </row>
    <row r="19653" s="1" customFormat="1" customHeight="1" spans="1:5">
      <c r="A19653" s="1">
        <v>5502381</v>
      </c>
      <c r="B19653" s="1" t="s">
        <v>21802</v>
      </c>
      <c r="C19653" s="1" t="s">
        <v>223</v>
      </c>
      <c r="E19653" s="1">
        <v>15.57</v>
      </c>
    </row>
    <row r="19654" s="1" customFormat="1" customHeight="1" spans="1:5">
      <c r="A19654" s="1">
        <v>5502615</v>
      </c>
      <c r="B19654" s="1" t="s">
        <v>21803</v>
      </c>
      <c r="C19654" s="1" t="s">
        <v>223</v>
      </c>
      <c r="E19654" s="1">
        <v>8.3</v>
      </c>
    </row>
    <row r="19655" s="1" customFormat="1" customHeight="1" spans="1:5">
      <c r="A19655" s="1">
        <v>5502407</v>
      </c>
      <c r="B19655" s="1" t="s">
        <v>21804</v>
      </c>
      <c r="C19655" s="1" t="s">
        <v>223</v>
      </c>
      <c r="E19655" s="1">
        <v>15.33</v>
      </c>
    </row>
    <row r="19656" s="1" customFormat="1" customHeight="1" spans="1:5">
      <c r="A19656" s="1">
        <v>5502641</v>
      </c>
      <c r="B19656" s="1" t="s">
        <v>21805</v>
      </c>
      <c r="C19656" s="1" t="s">
        <v>223</v>
      </c>
      <c r="E19656" s="1">
        <v>8.06</v>
      </c>
    </row>
    <row r="19657" s="1" customFormat="1" customHeight="1" spans="1:5">
      <c r="A19657" s="1">
        <v>5502880</v>
      </c>
      <c r="B19657" s="1" t="s">
        <v>21806</v>
      </c>
      <c r="C19657" s="1" t="s">
        <v>223</v>
      </c>
      <c r="E19657" s="1">
        <v>13.82</v>
      </c>
    </row>
    <row r="19658" s="1" customFormat="1" customHeight="1" spans="1:5">
      <c r="A19658" s="1">
        <v>5502857</v>
      </c>
      <c r="B19658" s="1" t="s">
        <v>21807</v>
      </c>
      <c r="C19658" s="1" t="s">
        <v>223</v>
      </c>
      <c r="E19658" s="1">
        <v>20.58</v>
      </c>
    </row>
    <row r="19659" s="1" customFormat="1" customHeight="1" spans="1:5">
      <c r="A19659" s="1">
        <v>5502881</v>
      </c>
      <c r="B19659" s="1" t="s">
        <v>21808</v>
      </c>
      <c r="C19659" s="1" t="s">
        <v>223</v>
      </c>
      <c r="E19659" s="1">
        <v>10.73</v>
      </c>
    </row>
    <row r="19660" s="1" customFormat="1" customHeight="1" spans="1:5">
      <c r="A19660" s="1">
        <v>5502859</v>
      </c>
      <c r="B19660" s="1" t="s">
        <v>21809</v>
      </c>
      <c r="C19660" s="1" t="s">
        <v>223</v>
      </c>
      <c r="E19660" s="1">
        <v>17.28</v>
      </c>
    </row>
    <row r="19661" s="1" customFormat="1" customHeight="1" spans="1:5">
      <c r="A19661" s="1">
        <v>5502882</v>
      </c>
      <c r="B19661" s="1" t="s">
        <v>21810</v>
      </c>
      <c r="C19661" s="1" t="s">
        <v>223</v>
      </c>
      <c r="E19661" s="1">
        <v>10.2</v>
      </c>
    </row>
    <row r="19662" s="1" customFormat="1" customHeight="1" spans="1:5">
      <c r="A19662" s="1">
        <v>5502858</v>
      </c>
      <c r="B19662" s="1" t="s">
        <v>21811</v>
      </c>
      <c r="C19662" s="1" t="s">
        <v>223</v>
      </c>
      <c r="E19662" s="1">
        <v>18.36</v>
      </c>
    </row>
    <row r="19663" s="1" customFormat="1" customHeight="1" spans="1:5">
      <c r="A19663" s="1">
        <v>5502747</v>
      </c>
      <c r="B19663" s="1" t="s">
        <v>21812</v>
      </c>
      <c r="C19663" s="1" t="s">
        <v>223</v>
      </c>
      <c r="E19663" s="1">
        <v>42.48</v>
      </c>
    </row>
    <row r="19664" s="1" customFormat="1" customHeight="1" spans="1:5">
      <c r="A19664" s="1">
        <v>5502773</v>
      </c>
      <c r="B19664" s="1" t="s">
        <v>21813</v>
      </c>
      <c r="C19664" s="1" t="s">
        <v>223</v>
      </c>
      <c r="E19664" s="1">
        <v>41.12</v>
      </c>
    </row>
    <row r="19665" s="1" customFormat="1" customHeight="1" spans="1:5">
      <c r="A19665" s="1">
        <v>5502799</v>
      </c>
      <c r="B19665" s="1" t="s">
        <v>21814</v>
      </c>
      <c r="C19665" s="1" t="s">
        <v>223</v>
      </c>
      <c r="E19665" s="1">
        <v>40.69</v>
      </c>
    </row>
    <row r="19666" s="1" customFormat="1" customHeight="1" spans="1:5">
      <c r="A19666" s="1">
        <v>5502748</v>
      </c>
      <c r="B19666" s="1" t="s">
        <v>21815</v>
      </c>
      <c r="C19666" s="1" t="s">
        <v>223</v>
      </c>
      <c r="E19666" s="1">
        <v>42.91</v>
      </c>
    </row>
    <row r="19667" s="1" customFormat="1" customHeight="1" spans="1:5">
      <c r="A19667" s="1">
        <v>5502774</v>
      </c>
      <c r="B19667" s="1" t="s">
        <v>21816</v>
      </c>
      <c r="C19667" s="1" t="s">
        <v>223</v>
      </c>
      <c r="E19667" s="1">
        <v>41.38</v>
      </c>
    </row>
    <row r="19668" s="1" customFormat="1" customHeight="1" spans="1:5">
      <c r="A19668" s="1">
        <v>5502800</v>
      </c>
      <c r="B19668" s="1" t="s">
        <v>21817</v>
      </c>
      <c r="C19668" s="1" t="s">
        <v>223</v>
      </c>
      <c r="E19668" s="1">
        <v>40.95</v>
      </c>
    </row>
    <row r="19669" s="1" customFormat="1" customHeight="1" spans="1:5">
      <c r="A19669" s="1">
        <v>5502749</v>
      </c>
      <c r="B19669" s="1" t="s">
        <v>21818</v>
      </c>
      <c r="C19669" s="1" t="s">
        <v>223</v>
      </c>
      <c r="E19669" s="1">
        <v>43.25</v>
      </c>
    </row>
    <row r="19670" s="1" customFormat="1" customHeight="1" spans="1:5">
      <c r="A19670" s="1">
        <v>5502775</v>
      </c>
      <c r="B19670" s="1" t="s">
        <v>21819</v>
      </c>
      <c r="C19670" s="1" t="s">
        <v>223</v>
      </c>
      <c r="E19670" s="1">
        <v>41.63</v>
      </c>
    </row>
    <row r="19671" s="1" customFormat="1" customHeight="1" spans="1:5">
      <c r="A19671" s="1">
        <v>5502801</v>
      </c>
      <c r="B19671" s="1" t="s">
        <v>21820</v>
      </c>
      <c r="C19671" s="1" t="s">
        <v>223</v>
      </c>
      <c r="E19671" s="1">
        <v>41.12</v>
      </c>
    </row>
    <row r="19672" s="1" customFormat="1" customHeight="1" spans="1:5">
      <c r="A19672" s="1">
        <v>5502750</v>
      </c>
      <c r="B19672" s="1" t="s">
        <v>21821</v>
      </c>
      <c r="C19672" s="1" t="s">
        <v>223</v>
      </c>
      <c r="E19672" s="1">
        <v>45.27</v>
      </c>
    </row>
    <row r="19673" s="1" customFormat="1" customHeight="1" spans="1:5">
      <c r="A19673" s="1">
        <v>5502776</v>
      </c>
      <c r="B19673" s="1" t="s">
        <v>21822</v>
      </c>
      <c r="C19673" s="1" t="s">
        <v>223</v>
      </c>
      <c r="E19673" s="1">
        <v>41.89</v>
      </c>
    </row>
    <row r="19674" s="1" customFormat="1" customHeight="1" spans="1:5">
      <c r="A19674" s="1">
        <v>5502802</v>
      </c>
      <c r="B19674" s="1" t="s">
        <v>21823</v>
      </c>
      <c r="C19674" s="1" t="s">
        <v>223</v>
      </c>
      <c r="E19674" s="1">
        <v>41.38</v>
      </c>
    </row>
    <row r="19675" s="1" customFormat="1" customHeight="1" spans="1:5">
      <c r="A19675" s="1">
        <v>5502751</v>
      </c>
      <c r="B19675" s="1" t="s">
        <v>21824</v>
      </c>
      <c r="C19675" s="1" t="s">
        <v>223</v>
      </c>
      <c r="E19675" s="1">
        <v>45.73</v>
      </c>
    </row>
    <row r="19676" s="1" customFormat="1" customHeight="1" spans="1:5">
      <c r="A19676" s="1">
        <v>5502777</v>
      </c>
      <c r="B19676" s="1" t="s">
        <v>21825</v>
      </c>
      <c r="C19676" s="1" t="s">
        <v>223</v>
      </c>
      <c r="E19676" s="1">
        <v>42.14</v>
      </c>
    </row>
    <row r="19677" s="1" customFormat="1" customHeight="1" spans="1:5">
      <c r="A19677" s="1">
        <v>5502803</v>
      </c>
      <c r="B19677" s="1" t="s">
        <v>21826</v>
      </c>
      <c r="C19677" s="1" t="s">
        <v>223</v>
      </c>
      <c r="E19677" s="1">
        <v>41.55</v>
      </c>
    </row>
    <row r="19678" s="1" customFormat="1" customHeight="1" spans="1:5">
      <c r="A19678" s="1">
        <v>5502752</v>
      </c>
      <c r="B19678" s="1" t="s">
        <v>21827</v>
      </c>
      <c r="C19678" s="1" t="s">
        <v>223</v>
      </c>
      <c r="E19678" s="1">
        <v>46.41</v>
      </c>
    </row>
    <row r="19679" s="1" customFormat="1" customHeight="1" spans="1:5">
      <c r="A19679" s="1">
        <v>5502778</v>
      </c>
      <c r="B19679" s="1" t="s">
        <v>21828</v>
      </c>
      <c r="C19679" s="1" t="s">
        <v>223</v>
      </c>
      <c r="E19679" s="1">
        <v>42.66</v>
      </c>
    </row>
    <row r="19680" s="1" customFormat="1" customHeight="1" spans="1:5">
      <c r="A19680" s="1">
        <v>5502804</v>
      </c>
      <c r="B19680" s="1" t="s">
        <v>21829</v>
      </c>
      <c r="C19680" s="1" t="s">
        <v>223</v>
      </c>
      <c r="E19680" s="1">
        <v>41.97</v>
      </c>
    </row>
    <row r="19681" s="1" customFormat="1" customHeight="1" spans="1:5">
      <c r="A19681" s="1">
        <v>5502753</v>
      </c>
      <c r="B19681" s="1" t="s">
        <v>21830</v>
      </c>
      <c r="C19681" s="1" t="s">
        <v>223</v>
      </c>
      <c r="E19681" s="1">
        <v>47.55</v>
      </c>
    </row>
    <row r="19682" s="1" customFormat="1" customHeight="1" spans="1:5">
      <c r="A19682" s="1">
        <v>5502779</v>
      </c>
      <c r="B19682" s="1" t="s">
        <v>21831</v>
      </c>
      <c r="C19682" s="1" t="s">
        <v>223</v>
      </c>
      <c r="E19682" s="1">
        <v>45.04</v>
      </c>
    </row>
    <row r="19683" s="1" customFormat="1" customHeight="1" spans="1:5">
      <c r="A19683" s="1">
        <v>5502805</v>
      </c>
      <c r="B19683" s="1" t="s">
        <v>21832</v>
      </c>
      <c r="C19683" s="1" t="s">
        <v>223</v>
      </c>
      <c r="E19683" s="1">
        <v>42.57</v>
      </c>
    </row>
    <row r="19684" s="1" customFormat="1" customHeight="1" spans="1:5">
      <c r="A19684" s="1">
        <v>5502743</v>
      </c>
      <c r="B19684" s="1" t="s">
        <v>21833</v>
      </c>
      <c r="C19684" s="1" t="s">
        <v>223</v>
      </c>
      <c r="E19684" s="1">
        <v>40.52</v>
      </c>
    </row>
    <row r="19685" s="1" customFormat="1" customHeight="1" spans="1:5">
      <c r="A19685" s="1">
        <v>5502769</v>
      </c>
      <c r="B19685" s="1" t="s">
        <v>21834</v>
      </c>
      <c r="C19685" s="1" t="s">
        <v>223</v>
      </c>
      <c r="E19685" s="1">
        <v>38.28</v>
      </c>
    </row>
    <row r="19686" s="1" customFormat="1" customHeight="1" spans="1:5">
      <c r="A19686" s="1">
        <v>5502795</v>
      </c>
      <c r="B19686" s="1" t="s">
        <v>21835</v>
      </c>
      <c r="C19686" s="1" t="s">
        <v>223</v>
      </c>
      <c r="E19686" s="1">
        <v>38.11</v>
      </c>
    </row>
    <row r="19687" s="1" customFormat="1" customHeight="1" spans="1:5">
      <c r="A19687" s="1">
        <v>5502744</v>
      </c>
      <c r="B19687" s="1" t="s">
        <v>21836</v>
      </c>
      <c r="C19687" s="1" t="s">
        <v>223</v>
      </c>
      <c r="E19687" s="1">
        <v>41.12</v>
      </c>
    </row>
    <row r="19688" s="1" customFormat="1" customHeight="1" spans="1:5">
      <c r="A19688" s="1">
        <v>5502770</v>
      </c>
      <c r="B19688" s="1" t="s">
        <v>21837</v>
      </c>
      <c r="C19688" s="1" t="s">
        <v>223</v>
      </c>
      <c r="E19688" s="1">
        <v>38.67</v>
      </c>
    </row>
    <row r="19689" s="1" customFormat="1" customHeight="1" spans="1:5">
      <c r="A19689" s="1">
        <v>5502796</v>
      </c>
      <c r="B19689" s="1" t="s">
        <v>21838</v>
      </c>
      <c r="C19689" s="1" t="s">
        <v>223</v>
      </c>
      <c r="E19689" s="1">
        <v>38.39</v>
      </c>
    </row>
    <row r="19690" s="1" customFormat="1" customHeight="1" spans="1:5">
      <c r="A19690" s="1">
        <v>5502742</v>
      </c>
      <c r="B19690" s="1" t="s">
        <v>21839</v>
      </c>
      <c r="C19690" s="1" t="s">
        <v>223</v>
      </c>
      <c r="E19690" s="1">
        <v>38.28</v>
      </c>
    </row>
    <row r="19691" s="1" customFormat="1" customHeight="1" spans="1:5">
      <c r="A19691" s="1">
        <v>5502768</v>
      </c>
      <c r="B19691" s="1" t="s">
        <v>21840</v>
      </c>
      <c r="C19691" s="1" t="s">
        <v>223</v>
      </c>
      <c r="E19691" s="1">
        <v>37.88</v>
      </c>
    </row>
    <row r="19692" s="1" customFormat="1" customHeight="1" spans="1:5">
      <c r="A19692" s="1">
        <v>5502794</v>
      </c>
      <c r="B19692" s="1" t="s">
        <v>21841</v>
      </c>
      <c r="C19692" s="1" t="s">
        <v>223</v>
      </c>
      <c r="E19692" s="1">
        <v>37.71</v>
      </c>
    </row>
    <row r="19693" s="1" customFormat="1" customHeight="1" spans="1:5">
      <c r="A19693" s="1">
        <v>5502745</v>
      </c>
      <c r="B19693" s="1" t="s">
        <v>21842</v>
      </c>
      <c r="C19693" s="1" t="s">
        <v>223</v>
      </c>
      <c r="E19693" s="1">
        <v>41.63</v>
      </c>
    </row>
    <row r="19694" s="1" customFormat="1" customHeight="1" spans="1:5">
      <c r="A19694" s="1">
        <v>5502771</v>
      </c>
      <c r="B19694" s="1" t="s">
        <v>21843</v>
      </c>
      <c r="C19694" s="1" t="s">
        <v>223</v>
      </c>
      <c r="E19694" s="1">
        <v>40.61</v>
      </c>
    </row>
    <row r="19695" s="1" customFormat="1" customHeight="1" spans="1:5">
      <c r="A19695" s="1">
        <v>5502797</v>
      </c>
      <c r="B19695" s="1" t="s">
        <v>21844</v>
      </c>
      <c r="C19695" s="1" t="s">
        <v>223</v>
      </c>
      <c r="E19695" s="1">
        <v>38.62</v>
      </c>
    </row>
    <row r="19696" s="1" customFormat="1" customHeight="1" spans="1:5">
      <c r="A19696" s="1">
        <v>5502746</v>
      </c>
      <c r="B19696" s="1" t="s">
        <v>21845</v>
      </c>
      <c r="C19696" s="1" t="s">
        <v>223</v>
      </c>
      <c r="E19696" s="1">
        <v>42.06</v>
      </c>
    </row>
    <row r="19697" s="1" customFormat="1" customHeight="1" spans="1:5">
      <c r="A19697" s="1">
        <v>5502772</v>
      </c>
      <c r="B19697" s="1" t="s">
        <v>21846</v>
      </c>
      <c r="C19697" s="1" t="s">
        <v>223</v>
      </c>
      <c r="E19697" s="1">
        <v>40.86</v>
      </c>
    </row>
    <row r="19698" s="1" customFormat="1" customHeight="1" spans="1:5">
      <c r="A19698" s="1">
        <v>5502798</v>
      </c>
      <c r="B19698" s="1" t="s">
        <v>21847</v>
      </c>
      <c r="C19698" s="1" t="s">
        <v>223</v>
      </c>
      <c r="E19698" s="1">
        <v>38.9</v>
      </c>
    </row>
    <row r="19699" s="1" customFormat="1" customHeight="1" spans="1:5">
      <c r="A19699" s="1">
        <v>5502886</v>
      </c>
      <c r="B19699" s="1" t="s">
        <v>21848</v>
      </c>
      <c r="C19699" s="1" t="s">
        <v>223</v>
      </c>
      <c r="E19699" s="1">
        <v>49.79</v>
      </c>
    </row>
    <row r="19700" s="1" customFormat="1" customHeight="1" spans="1:5">
      <c r="A19700" s="1">
        <v>5502887</v>
      </c>
      <c r="B19700" s="1" t="s">
        <v>21849</v>
      </c>
      <c r="C19700" s="1" t="s">
        <v>223</v>
      </c>
      <c r="E19700" s="1">
        <v>45.39</v>
      </c>
    </row>
    <row r="19701" s="1" customFormat="1" customHeight="1" spans="1:5">
      <c r="A19701" s="1">
        <v>5502888</v>
      </c>
      <c r="B19701" s="1" t="s">
        <v>21850</v>
      </c>
      <c r="C19701" s="1" t="s">
        <v>223</v>
      </c>
      <c r="E19701" s="1">
        <v>42.91</v>
      </c>
    </row>
    <row r="19702" s="1" customFormat="1" customHeight="1" spans="1:5">
      <c r="A19702" s="1">
        <v>5502820</v>
      </c>
      <c r="B19702" s="1" t="s">
        <v>21851</v>
      </c>
      <c r="C19702" s="1" t="s">
        <v>223</v>
      </c>
      <c r="E19702" s="1">
        <v>6.82</v>
      </c>
    </row>
    <row r="19703" s="1" customFormat="1" customHeight="1" spans="1:5">
      <c r="A19703" s="1">
        <v>5502904</v>
      </c>
      <c r="B19703" s="1" t="s">
        <v>21852</v>
      </c>
      <c r="C19703" s="1" t="s">
        <v>223</v>
      </c>
      <c r="E19703" s="1">
        <v>18.69</v>
      </c>
    </row>
    <row r="19704" s="1" customFormat="1" customHeight="1" spans="1:5">
      <c r="A19704" s="1">
        <v>5502930</v>
      </c>
      <c r="B19704" s="1" t="s">
        <v>21853</v>
      </c>
      <c r="C19704" s="1" t="s">
        <v>223</v>
      </c>
      <c r="E19704" s="1">
        <v>17.82</v>
      </c>
    </row>
    <row r="19705" s="1" customFormat="1" customHeight="1" spans="1:5">
      <c r="A19705" s="1">
        <v>5502956</v>
      </c>
      <c r="B19705" s="1" t="s">
        <v>21854</v>
      </c>
      <c r="C19705" s="1" t="s">
        <v>223</v>
      </c>
      <c r="E19705" s="1">
        <v>17.51</v>
      </c>
    </row>
    <row r="19706" s="1" customFormat="1" customHeight="1" spans="1:5">
      <c r="A19706" s="1">
        <v>5502905</v>
      </c>
      <c r="B19706" s="1" t="s">
        <v>21855</v>
      </c>
      <c r="C19706" s="1" t="s">
        <v>223</v>
      </c>
      <c r="E19706" s="1">
        <v>21.08</v>
      </c>
    </row>
    <row r="19707" s="1" customFormat="1" customHeight="1" spans="1:5">
      <c r="A19707" s="1">
        <v>5502931</v>
      </c>
      <c r="B19707" s="1" t="s">
        <v>21856</v>
      </c>
      <c r="C19707" s="1" t="s">
        <v>223</v>
      </c>
      <c r="E19707" s="1">
        <v>17.98</v>
      </c>
    </row>
    <row r="19708" s="1" customFormat="1" customHeight="1" spans="1:5">
      <c r="A19708" s="1">
        <v>5502957</v>
      </c>
      <c r="B19708" s="1" t="s">
        <v>21857</v>
      </c>
      <c r="C19708" s="1" t="s">
        <v>223</v>
      </c>
      <c r="E19708" s="1">
        <v>17.67</v>
      </c>
    </row>
    <row r="19709" s="1" customFormat="1" customHeight="1" spans="1:5">
      <c r="A19709" s="1">
        <v>5502906</v>
      </c>
      <c r="B19709" s="1" t="s">
        <v>21858</v>
      </c>
      <c r="C19709" s="1" t="s">
        <v>223</v>
      </c>
      <c r="E19709" s="1">
        <v>21.32</v>
      </c>
    </row>
    <row r="19710" s="1" customFormat="1" customHeight="1" spans="1:5">
      <c r="A19710" s="1">
        <v>5502932</v>
      </c>
      <c r="B19710" s="1" t="s">
        <v>21859</v>
      </c>
      <c r="C19710" s="1" t="s">
        <v>223</v>
      </c>
      <c r="E19710" s="1">
        <v>18.14</v>
      </c>
    </row>
    <row r="19711" s="1" customFormat="1" customHeight="1" spans="1:5">
      <c r="A19711" s="1">
        <v>5502958</v>
      </c>
      <c r="B19711" s="1" t="s">
        <v>21860</v>
      </c>
      <c r="C19711" s="1" t="s">
        <v>223</v>
      </c>
      <c r="E19711" s="1">
        <v>17.82</v>
      </c>
    </row>
    <row r="19712" s="1" customFormat="1" customHeight="1" spans="1:5">
      <c r="A19712" s="1">
        <v>5502907</v>
      </c>
      <c r="B19712" s="1" t="s">
        <v>21861</v>
      </c>
      <c r="C19712" s="1" t="s">
        <v>223</v>
      </c>
      <c r="E19712" s="1">
        <v>21.67</v>
      </c>
    </row>
    <row r="19713" s="1" customFormat="1" customHeight="1" spans="1:5">
      <c r="A19713" s="1">
        <v>5502933</v>
      </c>
      <c r="B19713" s="1" t="s">
        <v>21862</v>
      </c>
      <c r="C19713" s="1" t="s">
        <v>223</v>
      </c>
      <c r="E19713" s="1">
        <v>18.37</v>
      </c>
    </row>
    <row r="19714" s="1" customFormat="1" customHeight="1" spans="1:5">
      <c r="A19714" s="1">
        <v>5502959</v>
      </c>
      <c r="B19714" s="1" t="s">
        <v>21863</v>
      </c>
      <c r="C19714" s="1" t="s">
        <v>223</v>
      </c>
      <c r="E19714" s="1">
        <v>17.98</v>
      </c>
    </row>
    <row r="19715" s="1" customFormat="1" customHeight="1" spans="1:5">
      <c r="A19715" s="1">
        <v>5502908</v>
      </c>
      <c r="B19715" s="1" t="s">
        <v>21864</v>
      </c>
      <c r="C19715" s="1" t="s">
        <v>223</v>
      </c>
      <c r="E19715" s="1">
        <v>21.91</v>
      </c>
    </row>
    <row r="19716" s="1" customFormat="1" customHeight="1" spans="1:5">
      <c r="A19716" s="1">
        <v>5502934</v>
      </c>
      <c r="B19716" s="1" t="s">
        <v>21865</v>
      </c>
      <c r="C19716" s="1" t="s">
        <v>223</v>
      </c>
      <c r="E19716" s="1">
        <v>18.53</v>
      </c>
    </row>
    <row r="19717" s="1" customFormat="1" customHeight="1" spans="1:5">
      <c r="A19717" s="1">
        <v>5502960</v>
      </c>
      <c r="B19717" s="1" t="s">
        <v>21866</v>
      </c>
      <c r="C19717" s="1" t="s">
        <v>223</v>
      </c>
      <c r="E19717" s="1">
        <v>18.06</v>
      </c>
    </row>
    <row r="19718" s="1" customFormat="1" customHeight="1" spans="1:5">
      <c r="A19718" s="1">
        <v>5502909</v>
      </c>
      <c r="B19718" s="1" t="s">
        <v>21867</v>
      </c>
      <c r="C19718" s="1" t="s">
        <v>223</v>
      </c>
      <c r="E19718" s="1">
        <v>22.38</v>
      </c>
    </row>
    <row r="19719" s="1" customFormat="1" customHeight="1" spans="1:5">
      <c r="A19719" s="1">
        <v>5502935</v>
      </c>
      <c r="B19719" s="1" t="s">
        <v>21868</v>
      </c>
      <c r="C19719" s="1" t="s">
        <v>223</v>
      </c>
      <c r="E19719" s="1">
        <v>18.85</v>
      </c>
    </row>
    <row r="19720" s="1" customFormat="1" customHeight="1" spans="1:5">
      <c r="A19720" s="1">
        <v>5502961</v>
      </c>
      <c r="B19720" s="1" t="s">
        <v>21869</v>
      </c>
      <c r="C19720" s="1" t="s">
        <v>223</v>
      </c>
      <c r="E19720" s="1">
        <v>18.37</v>
      </c>
    </row>
    <row r="19721" s="1" customFormat="1" customHeight="1" spans="1:5">
      <c r="A19721" s="1">
        <v>5502910</v>
      </c>
      <c r="B19721" s="1" t="s">
        <v>21870</v>
      </c>
      <c r="C19721" s="1" t="s">
        <v>223</v>
      </c>
      <c r="E19721" s="1">
        <v>23.21</v>
      </c>
    </row>
    <row r="19722" s="1" customFormat="1" customHeight="1" spans="1:5">
      <c r="A19722" s="1">
        <v>5502936</v>
      </c>
      <c r="B19722" s="1" t="s">
        <v>21871</v>
      </c>
      <c r="C19722" s="1" t="s">
        <v>223</v>
      </c>
      <c r="E19722" s="1">
        <v>21.44</v>
      </c>
    </row>
    <row r="19723" s="1" customFormat="1" customHeight="1" spans="1:5">
      <c r="A19723" s="1">
        <v>5502962</v>
      </c>
      <c r="B19723" s="1" t="s">
        <v>21872</v>
      </c>
      <c r="C19723" s="1" t="s">
        <v>223</v>
      </c>
      <c r="E19723" s="1">
        <v>18.77</v>
      </c>
    </row>
    <row r="19724" s="1" customFormat="1" customHeight="1" spans="1:5">
      <c r="A19724" s="1">
        <v>5502900</v>
      </c>
      <c r="B19724" s="1" t="s">
        <v>21873</v>
      </c>
      <c r="C19724" s="1" t="s">
        <v>223</v>
      </c>
      <c r="E19724" s="1">
        <v>17.43</v>
      </c>
    </row>
    <row r="19725" s="1" customFormat="1" customHeight="1" spans="1:5">
      <c r="A19725" s="1">
        <v>5502926</v>
      </c>
      <c r="B19725" s="1" t="s">
        <v>21874</v>
      </c>
      <c r="C19725" s="1" t="s">
        <v>223</v>
      </c>
      <c r="E19725" s="1">
        <v>16.96</v>
      </c>
    </row>
    <row r="19726" s="1" customFormat="1" customHeight="1" spans="1:5">
      <c r="A19726" s="1">
        <v>5502952</v>
      </c>
      <c r="B19726" s="1" t="s">
        <v>21875</v>
      </c>
      <c r="C19726" s="1" t="s">
        <v>223</v>
      </c>
      <c r="E19726" s="1">
        <v>16.8</v>
      </c>
    </row>
    <row r="19727" s="1" customFormat="1" customHeight="1" spans="1:5">
      <c r="A19727" s="1">
        <v>5502901</v>
      </c>
      <c r="B19727" s="1" t="s">
        <v>21876</v>
      </c>
      <c r="C19727" s="1" t="s">
        <v>223</v>
      </c>
      <c r="E19727" s="1">
        <v>17.74</v>
      </c>
    </row>
    <row r="19728" s="1" customFormat="1" customHeight="1" spans="1:5">
      <c r="A19728" s="1">
        <v>5502927</v>
      </c>
      <c r="B19728" s="1" t="s">
        <v>21877</v>
      </c>
      <c r="C19728" s="1" t="s">
        <v>223</v>
      </c>
      <c r="E19728" s="1">
        <v>17.19</v>
      </c>
    </row>
    <row r="19729" s="1" customFormat="1" customHeight="1" spans="1:5">
      <c r="A19729" s="1">
        <v>5502953</v>
      </c>
      <c r="B19729" s="1" t="s">
        <v>21878</v>
      </c>
      <c r="C19729" s="1" t="s">
        <v>223</v>
      </c>
      <c r="E19729" s="1">
        <v>17.04</v>
      </c>
    </row>
    <row r="19730" s="1" customFormat="1" customHeight="1" spans="1:5">
      <c r="A19730" s="1">
        <v>5502899</v>
      </c>
      <c r="B19730" s="1" t="s">
        <v>21879</v>
      </c>
      <c r="C19730" s="1" t="s">
        <v>223</v>
      </c>
      <c r="E19730" s="1">
        <v>16.96</v>
      </c>
    </row>
    <row r="19731" s="1" customFormat="1" customHeight="1" spans="1:5">
      <c r="A19731" s="1">
        <v>5502925</v>
      </c>
      <c r="B19731" s="1" t="s">
        <v>21880</v>
      </c>
      <c r="C19731" s="1" t="s">
        <v>223</v>
      </c>
      <c r="E19731" s="1">
        <v>16.72</v>
      </c>
    </row>
    <row r="19732" s="1" customFormat="1" customHeight="1" spans="1:5">
      <c r="A19732" s="1">
        <v>5502951</v>
      </c>
      <c r="B19732" s="1" t="s">
        <v>21881</v>
      </c>
      <c r="C19732" s="1" t="s">
        <v>223</v>
      </c>
      <c r="E19732" s="1">
        <v>16.56</v>
      </c>
    </row>
    <row r="19733" s="1" customFormat="1" customHeight="1" spans="1:5">
      <c r="A19733" s="1">
        <v>5502902</v>
      </c>
      <c r="B19733" s="1" t="s">
        <v>21882</v>
      </c>
      <c r="C19733" s="1" t="s">
        <v>223</v>
      </c>
      <c r="E19733" s="1">
        <v>18.14</v>
      </c>
    </row>
    <row r="19734" s="1" customFormat="1" customHeight="1" spans="1:5">
      <c r="A19734" s="1">
        <v>5502928</v>
      </c>
      <c r="B19734" s="1" t="s">
        <v>21883</v>
      </c>
      <c r="C19734" s="1" t="s">
        <v>223</v>
      </c>
      <c r="E19734" s="1">
        <v>17.43</v>
      </c>
    </row>
    <row r="19735" s="1" customFormat="1" customHeight="1" spans="1:5">
      <c r="A19735" s="1">
        <v>5502954</v>
      </c>
      <c r="B19735" s="1" t="s">
        <v>21884</v>
      </c>
      <c r="C19735" s="1" t="s">
        <v>223</v>
      </c>
      <c r="E19735" s="1">
        <v>17.19</v>
      </c>
    </row>
    <row r="19736" s="1" customFormat="1" customHeight="1" spans="1:5">
      <c r="A19736" s="1">
        <v>5502903</v>
      </c>
      <c r="B19736" s="1" t="s">
        <v>21885</v>
      </c>
      <c r="C19736" s="1" t="s">
        <v>223</v>
      </c>
      <c r="E19736" s="1">
        <v>18.37</v>
      </c>
    </row>
    <row r="19737" s="1" customFormat="1" customHeight="1" spans="1:5">
      <c r="A19737" s="1">
        <v>5502929</v>
      </c>
      <c r="B19737" s="1" t="s">
        <v>21886</v>
      </c>
      <c r="C19737" s="1" t="s">
        <v>223</v>
      </c>
      <c r="E19737" s="1">
        <v>17.59</v>
      </c>
    </row>
    <row r="19738" s="1" customFormat="1" customHeight="1" spans="1:5">
      <c r="A19738" s="1">
        <v>5502955</v>
      </c>
      <c r="B19738" s="1" t="s">
        <v>21887</v>
      </c>
      <c r="C19738" s="1" t="s">
        <v>223</v>
      </c>
      <c r="E19738" s="1">
        <v>17.35</v>
      </c>
    </row>
    <row r="19739" s="1" customFormat="1" customHeight="1" spans="1:5">
      <c r="A19739" s="1">
        <v>5502889</v>
      </c>
      <c r="B19739" s="1" t="s">
        <v>21888</v>
      </c>
      <c r="C19739" s="1" t="s">
        <v>223</v>
      </c>
      <c r="E19739" s="1">
        <v>23.56</v>
      </c>
    </row>
    <row r="19740" s="1" customFormat="1" customHeight="1" spans="1:5">
      <c r="A19740" s="1">
        <v>5502996</v>
      </c>
      <c r="B19740" s="1" t="s">
        <v>21889</v>
      </c>
      <c r="C19740" s="1" t="s">
        <v>223</v>
      </c>
      <c r="E19740" s="1">
        <v>21.67</v>
      </c>
    </row>
    <row r="19741" s="1" customFormat="1" customHeight="1" spans="1:5">
      <c r="A19741" s="1">
        <v>5502997</v>
      </c>
      <c r="B19741" s="1" t="s">
        <v>21890</v>
      </c>
      <c r="C19741" s="1" t="s">
        <v>223</v>
      </c>
      <c r="E19741" s="1">
        <v>21.08</v>
      </c>
    </row>
    <row r="19742" s="1" customFormat="1" customHeight="1" spans="1:5">
      <c r="A19742" s="1">
        <v>5501716</v>
      </c>
      <c r="B19742" s="1" t="s">
        <v>21891</v>
      </c>
      <c r="C19742" s="1" t="s">
        <v>223</v>
      </c>
      <c r="E19742" s="1">
        <v>18.78</v>
      </c>
    </row>
    <row r="19743" s="1" customFormat="1" customHeight="1" spans="1:5">
      <c r="A19743" s="1">
        <v>5501717</v>
      </c>
      <c r="B19743" s="1" t="s">
        <v>21892</v>
      </c>
      <c r="C19743" s="1" t="s">
        <v>223</v>
      </c>
      <c r="E19743" s="1">
        <v>21.16</v>
      </c>
    </row>
    <row r="19744" s="1" customFormat="1" customHeight="1" spans="1:5">
      <c r="A19744" s="1">
        <v>5501712</v>
      </c>
      <c r="B19744" s="1" t="s">
        <v>21893</v>
      </c>
      <c r="C19744" s="1" t="s">
        <v>223</v>
      </c>
      <c r="E19744" s="1">
        <v>10.96</v>
      </c>
    </row>
    <row r="19745" s="1" customFormat="1" customHeight="1" spans="1:5">
      <c r="A19745" s="1">
        <v>5501713</v>
      </c>
      <c r="B19745" s="1" t="s">
        <v>21894</v>
      </c>
      <c r="C19745" s="1" t="s">
        <v>223</v>
      </c>
      <c r="E19745" s="1">
        <v>12.11</v>
      </c>
    </row>
    <row r="19746" s="1" customFormat="1" customHeight="1" spans="1:5">
      <c r="A19746" s="1">
        <v>5501711</v>
      </c>
      <c r="B19746" s="1" t="s">
        <v>21895</v>
      </c>
      <c r="C19746" s="1" t="s">
        <v>223</v>
      </c>
      <c r="E19746" s="1">
        <v>8.79</v>
      </c>
    </row>
    <row r="19747" s="1" customFormat="1" customHeight="1" spans="1:5">
      <c r="A19747" s="1">
        <v>5501710</v>
      </c>
      <c r="B19747" s="1" t="s">
        <v>21896</v>
      </c>
      <c r="C19747" s="1" t="s">
        <v>223</v>
      </c>
      <c r="E19747" s="1">
        <v>2.68</v>
      </c>
    </row>
    <row r="19748" s="1" customFormat="1" customHeight="1" spans="1:5">
      <c r="A19748" s="1">
        <v>5501714</v>
      </c>
      <c r="B19748" s="1" t="s">
        <v>21897</v>
      </c>
      <c r="C19748" s="1" t="s">
        <v>223</v>
      </c>
      <c r="E19748" s="1">
        <v>14.24</v>
      </c>
    </row>
    <row r="19749" s="1" customFormat="1" customHeight="1" spans="1:5">
      <c r="A19749" s="1">
        <v>5501715</v>
      </c>
      <c r="B19749" s="1" t="s">
        <v>21898</v>
      </c>
      <c r="C19749" s="1" t="s">
        <v>223</v>
      </c>
      <c r="E19749" s="1">
        <v>16.4</v>
      </c>
    </row>
    <row r="19750" s="1" customFormat="1" customHeight="1" spans="1:5">
      <c r="A19750" s="1">
        <v>5502986</v>
      </c>
      <c r="B19750" s="1" t="s">
        <v>21899</v>
      </c>
      <c r="C19750" s="1" t="s">
        <v>223</v>
      </c>
      <c r="E19750" s="1">
        <v>2.52</v>
      </c>
    </row>
    <row r="19751" s="1" customFormat="1" customHeight="1" spans="1:5">
      <c r="A19751" s="1">
        <v>5502977</v>
      </c>
      <c r="B19751" s="1" t="s">
        <v>21900</v>
      </c>
      <c r="C19751" s="1" t="s">
        <v>223</v>
      </c>
      <c r="E19751" s="1">
        <v>9.82</v>
      </c>
    </row>
    <row r="19752" s="1" customFormat="1" customHeight="1" spans="1:5">
      <c r="A19752" s="1">
        <v>5502985</v>
      </c>
      <c r="B19752" s="1" t="s">
        <v>21901</v>
      </c>
      <c r="C19752" s="1" t="s">
        <v>228</v>
      </c>
      <c r="E19752" s="1">
        <v>0.45</v>
      </c>
    </row>
    <row r="19753" s="1" customFormat="1" customHeight="1" spans="1:5">
      <c r="A19753" s="1">
        <v>5503018</v>
      </c>
      <c r="B19753" s="1" t="s">
        <v>21902</v>
      </c>
      <c r="C19753" s="1" t="s">
        <v>18053</v>
      </c>
      <c r="E19753" s="1">
        <v>62.65</v>
      </c>
    </row>
    <row r="19754" s="1" customFormat="1" customHeight="1" spans="1:5">
      <c r="A19754" s="1">
        <v>5505768</v>
      </c>
      <c r="B19754" s="1" t="s">
        <v>21903</v>
      </c>
      <c r="C19754" s="1" t="s">
        <v>228</v>
      </c>
      <c r="E19754" s="1">
        <v>81.31</v>
      </c>
    </row>
    <row r="19755" s="1" customFormat="1" customHeight="1" spans="1:5">
      <c r="A19755" s="1">
        <v>5503020</v>
      </c>
      <c r="B19755" s="1" t="s">
        <v>21904</v>
      </c>
      <c r="C19755" s="1" t="s">
        <v>18053</v>
      </c>
      <c r="E19755" s="1">
        <v>268.66</v>
      </c>
    </row>
    <row r="19756" s="1" customFormat="1" customHeight="1" spans="1:5">
      <c r="A19756" s="1">
        <v>5605798</v>
      </c>
      <c r="B19756" s="1" t="s">
        <v>21905</v>
      </c>
      <c r="C19756" s="1" t="s">
        <v>232</v>
      </c>
      <c r="E19756" s="1">
        <v>86.34</v>
      </c>
    </row>
    <row r="19757" s="1" customFormat="1" customHeight="1" spans="1:5">
      <c r="A19757" s="1">
        <v>5605925</v>
      </c>
      <c r="B19757" s="1" t="s">
        <v>21906</v>
      </c>
      <c r="C19757" s="1" t="s">
        <v>232</v>
      </c>
      <c r="E19757" s="1">
        <v>81.3</v>
      </c>
    </row>
    <row r="19758" s="1" customFormat="1" customHeight="1" spans="1:5">
      <c r="A19758" s="1">
        <v>5605799</v>
      </c>
      <c r="B19758" s="1" t="s">
        <v>21907</v>
      </c>
      <c r="C19758" s="1" t="s">
        <v>232</v>
      </c>
      <c r="E19758" s="1">
        <v>91.71</v>
      </c>
    </row>
    <row r="19759" s="1" customFormat="1" customHeight="1" spans="1:5">
      <c r="A19759" s="1">
        <v>5605800</v>
      </c>
      <c r="B19759" s="1" t="s">
        <v>21908</v>
      </c>
      <c r="C19759" s="1" t="s">
        <v>232</v>
      </c>
      <c r="E19759" s="1">
        <v>101.59</v>
      </c>
    </row>
    <row r="19760" s="1" customFormat="1" customHeight="1" spans="1:5">
      <c r="A19760" s="1">
        <v>5605894</v>
      </c>
      <c r="B19760" s="1" t="s">
        <v>21909</v>
      </c>
      <c r="C19760" s="1" t="s">
        <v>232</v>
      </c>
      <c r="E19760" s="1">
        <v>47.51</v>
      </c>
    </row>
    <row r="19761" s="1" customFormat="1" customHeight="1" spans="1:5">
      <c r="A19761" s="1">
        <v>5605895</v>
      </c>
      <c r="B19761" s="1" t="s">
        <v>21910</v>
      </c>
      <c r="C19761" s="1" t="s">
        <v>232</v>
      </c>
      <c r="E19761" s="1">
        <v>51.42</v>
      </c>
    </row>
    <row r="19762" s="1" customFormat="1" customHeight="1" spans="1:5">
      <c r="A19762" s="1">
        <v>5605896</v>
      </c>
      <c r="B19762" s="1" t="s">
        <v>21911</v>
      </c>
      <c r="C19762" s="1" t="s">
        <v>232</v>
      </c>
      <c r="E19762" s="1">
        <v>57.3</v>
      </c>
    </row>
    <row r="19763" s="1" customFormat="1" customHeight="1" spans="1:5">
      <c r="A19763" s="1">
        <v>5605911</v>
      </c>
      <c r="B19763" s="1" t="s">
        <v>21912</v>
      </c>
      <c r="C19763" s="1" t="s">
        <v>232</v>
      </c>
      <c r="E19763" s="1">
        <v>32.34</v>
      </c>
    </row>
    <row r="19764" s="1" customFormat="1" customHeight="1" spans="1:5">
      <c r="A19764" s="1">
        <v>5605912</v>
      </c>
      <c r="B19764" s="1" t="s">
        <v>21913</v>
      </c>
      <c r="C19764" s="1" t="s">
        <v>232</v>
      </c>
      <c r="E19764" s="1">
        <v>49.1</v>
      </c>
    </row>
    <row r="19765" s="1" customFormat="1" customHeight="1" spans="1:5">
      <c r="A19765" s="1">
        <v>5605938</v>
      </c>
      <c r="B19765" s="1" t="s">
        <v>21914</v>
      </c>
      <c r="C19765" s="1" t="s">
        <v>232</v>
      </c>
      <c r="E19765" s="1">
        <v>19.57</v>
      </c>
    </row>
    <row r="19766" s="1" customFormat="1" customHeight="1" spans="1:5">
      <c r="A19766" s="1">
        <v>5605939</v>
      </c>
      <c r="B19766" s="1" t="s">
        <v>21915</v>
      </c>
      <c r="C19766" s="1" t="s">
        <v>232</v>
      </c>
      <c r="E19766" s="1">
        <v>23.53</v>
      </c>
    </row>
    <row r="19767" s="1" customFormat="1" customHeight="1" spans="1:5">
      <c r="A19767" s="1">
        <v>5605940</v>
      </c>
      <c r="B19767" s="1" t="s">
        <v>21916</v>
      </c>
      <c r="C19767" s="1" t="s">
        <v>232</v>
      </c>
      <c r="E19767" s="1">
        <v>55.76</v>
      </c>
    </row>
    <row r="19768" s="1" customFormat="1" customHeight="1" spans="1:5">
      <c r="A19768" s="1">
        <v>5605942</v>
      </c>
      <c r="B19768" s="1" t="s">
        <v>21917</v>
      </c>
      <c r="C19768" s="1" t="s">
        <v>228</v>
      </c>
      <c r="E19768" s="1">
        <v>51.58</v>
      </c>
    </row>
    <row r="19769" s="1" customFormat="1" customHeight="1" spans="1:5">
      <c r="A19769" s="1">
        <v>5605955</v>
      </c>
      <c r="B19769" s="1" t="s">
        <v>21918</v>
      </c>
      <c r="C19769" s="1" t="s">
        <v>215</v>
      </c>
      <c r="E19769" s="1">
        <v>672.68</v>
      </c>
    </row>
    <row r="19770" s="1" customFormat="1" customHeight="1" spans="1:5">
      <c r="A19770" s="1">
        <v>5605956</v>
      </c>
      <c r="B19770" s="1" t="s">
        <v>21919</v>
      </c>
      <c r="C19770" s="1" t="s">
        <v>215</v>
      </c>
      <c r="E19770" s="1">
        <v>803.53</v>
      </c>
    </row>
    <row r="19771" s="1" customFormat="1" customHeight="1" spans="1:5">
      <c r="A19771" s="1">
        <v>5605953</v>
      </c>
      <c r="B19771" s="1" t="s">
        <v>21920</v>
      </c>
      <c r="C19771" s="1" t="s">
        <v>215</v>
      </c>
      <c r="E19771" s="1">
        <v>473.97</v>
      </c>
    </row>
    <row r="19772" s="1" customFormat="1" customHeight="1" spans="1:5">
      <c r="A19772" s="1">
        <v>5605954</v>
      </c>
      <c r="B19772" s="1" t="s">
        <v>21921</v>
      </c>
      <c r="C19772" s="1" t="s">
        <v>215</v>
      </c>
      <c r="E19772" s="1">
        <v>577.62</v>
      </c>
    </row>
    <row r="19773" s="1" customFormat="1" customHeight="1" spans="1:5">
      <c r="A19773" s="1">
        <v>5605909</v>
      </c>
      <c r="B19773" s="1" t="s">
        <v>21922</v>
      </c>
      <c r="C19773" s="1" t="s">
        <v>215</v>
      </c>
      <c r="E19773" s="1">
        <v>467.14</v>
      </c>
    </row>
    <row r="19774" s="1" customFormat="1" customHeight="1" spans="1:5">
      <c r="A19774" s="1">
        <v>5605908</v>
      </c>
      <c r="B19774" s="1" t="s">
        <v>21923</v>
      </c>
      <c r="C19774" s="1" t="s">
        <v>215</v>
      </c>
      <c r="E19774" s="1">
        <v>467.14</v>
      </c>
    </row>
    <row r="19775" s="1" customFormat="1" customHeight="1" spans="1:5">
      <c r="A19775" s="1">
        <v>5605907</v>
      </c>
      <c r="B19775" s="1" t="s">
        <v>21924</v>
      </c>
      <c r="C19775" s="1" t="s">
        <v>215</v>
      </c>
      <c r="E19775" s="1">
        <v>500.99</v>
      </c>
    </row>
    <row r="19776" s="1" customFormat="1" customHeight="1" spans="1:5">
      <c r="A19776" s="1">
        <v>5605906</v>
      </c>
      <c r="B19776" s="1" t="s">
        <v>21925</v>
      </c>
      <c r="C19776" s="1" t="s">
        <v>215</v>
      </c>
      <c r="E19776" s="1">
        <v>603.49</v>
      </c>
    </row>
    <row r="19777" s="1" customFormat="1" customHeight="1" spans="1:5">
      <c r="A19777" s="1">
        <v>5605905</v>
      </c>
      <c r="B19777" s="1" t="s">
        <v>21926</v>
      </c>
      <c r="C19777" s="1" t="s">
        <v>215</v>
      </c>
      <c r="E19777" s="1">
        <v>678.76</v>
      </c>
    </row>
    <row r="19778" s="1" customFormat="1" customHeight="1" spans="1:5">
      <c r="A19778" s="1">
        <v>5605944</v>
      </c>
      <c r="B19778" s="1" t="s">
        <v>21927</v>
      </c>
      <c r="C19778" s="1" t="s">
        <v>215</v>
      </c>
      <c r="E19778" s="1">
        <v>422.42</v>
      </c>
    </row>
    <row r="19779" s="1" customFormat="1" customHeight="1" spans="1:5">
      <c r="A19779" s="1">
        <v>5605910</v>
      </c>
      <c r="B19779" s="1" t="s">
        <v>21928</v>
      </c>
      <c r="C19779" s="1" t="s">
        <v>215</v>
      </c>
      <c r="E19779" s="1">
        <v>493.31</v>
      </c>
    </row>
    <row r="19780" s="1" customFormat="1" customHeight="1" spans="1:5">
      <c r="A19780" s="1">
        <v>5605945</v>
      </c>
      <c r="B19780" s="1" t="s">
        <v>21929</v>
      </c>
      <c r="C19780" s="1" t="s">
        <v>215</v>
      </c>
      <c r="E19780" s="1">
        <v>521.79</v>
      </c>
    </row>
    <row r="19781" s="1" customFormat="1" customHeight="1" spans="1:5">
      <c r="A19781" s="1">
        <v>5605946</v>
      </c>
      <c r="B19781" s="1" t="s">
        <v>21930</v>
      </c>
      <c r="C19781" s="1" t="s">
        <v>215</v>
      </c>
      <c r="E19781" s="1">
        <v>500.99</v>
      </c>
    </row>
    <row r="19782" s="1" customFormat="1" customHeight="1" spans="1:5">
      <c r="A19782" s="1">
        <v>5605947</v>
      </c>
      <c r="B19782" s="1" t="s">
        <v>21931</v>
      </c>
      <c r="C19782" s="1" t="s">
        <v>215</v>
      </c>
      <c r="E19782" s="1">
        <v>562.05</v>
      </c>
    </row>
    <row r="19783" s="1" customFormat="1" customHeight="1" spans="1:5">
      <c r="A19783" s="1">
        <v>5605948</v>
      </c>
      <c r="B19783" s="1" t="s">
        <v>21932</v>
      </c>
      <c r="C19783" s="1" t="s">
        <v>215</v>
      </c>
      <c r="E19783" s="1">
        <v>678.76</v>
      </c>
    </row>
    <row r="19784" s="1" customFormat="1" customHeight="1" spans="1:5">
      <c r="A19784" s="1">
        <v>5605949</v>
      </c>
      <c r="B19784" s="1" t="s">
        <v>21933</v>
      </c>
      <c r="C19784" s="1" t="s">
        <v>215</v>
      </c>
      <c r="E19784" s="1">
        <v>960.46</v>
      </c>
    </row>
    <row r="19785" s="1" customFormat="1" customHeight="1" spans="1:5">
      <c r="A19785" s="1">
        <v>5605950</v>
      </c>
      <c r="B19785" s="1" t="s">
        <v>21934</v>
      </c>
      <c r="C19785" s="1" t="s">
        <v>215</v>
      </c>
      <c r="E19785" s="1">
        <v>1039.63</v>
      </c>
    </row>
    <row r="19786" s="1" customFormat="1" customHeight="1" spans="1:5">
      <c r="A19786" s="1">
        <v>5605951</v>
      </c>
      <c r="B19786" s="1" t="s">
        <v>21935</v>
      </c>
      <c r="C19786" s="1" t="s">
        <v>215</v>
      </c>
      <c r="E19786" s="1">
        <v>1655.74</v>
      </c>
    </row>
    <row r="19787" s="1" customFormat="1" customHeight="1" spans="1:5">
      <c r="A19787" s="1">
        <v>5605952</v>
      </c>
      <c r="B19787" s="1" t="s">
        <v>21936</v>
      </c>
      <c r="C19787" s="1" t="s">
        <v>215</v>
      </c>
      <c r="E19787" s="1">
        <v>2526.49</v>
      </c>
    </row>
    <row r="19788" s="1" customFormat="1" customHeight="1" spans="1:5">
      <c r="A19788" s="1">
        <v>5605932</v>
      </c>
      <c r="B19788" s="1" t="s">
        <v>21937</v>
      </c>
      <c r="C19788" s="1" t="s">
        <v>232</v>
      </c>
      <c r="E19788" s="1">
        <v>130.75</v>
      </c>
    </row>
    <row r="19789" s="1" customFormat="1" customHeight="1" spans="1:5">
      <c r="A19789" s="1">
        <v>5605934</v>
      </c>
      <c r="B19789" s="1" t="s">
        <v>21938</v>
      </c>
      <c r="C19789" s="1" t="s">
        <v>232</v>
      </c>
      <c r="E19789" s="1">
        <v>143.11</v>
      </c>
    </row>
    <row r="19790" s="1" customFormat="1" customHeight="1" spans="1:5">
      <c r="A19790" s="1">
        <v>5605928</v>
      </c>
      <c r="B19790" s="1" t="s">
        <v>21939</v>
      </c>
      <c r="C19790" s="1" t="s">
        <v>232</v>
      </c>
      <c r="E19790" s="1">
        <v>159.19</v>
      </c>
    </row>
    <row r="19791" s="1" customFormat="1" customHeight="1" spans="1:5">
      <c r="A19791" s="1">
        <v>5605935</v>
      </c>
      <c r="B19791" s="1" t="s">
        <v>21940</v>
      </c>
      <c r="C19791" s="1" t="s">
        <v>232</v>
      </c>
      <c r="E19791" s="1">
        <v>158.24</v>
      </c>
    </row>
    <row r="19792" s="1" customFormat="1" customHeight="1" spans="1:5">
      <c r="A19792" s="1">
        <v>5605936</v>
      </c>
      <c r="B19792" s="1" t="s">
        <v>21941</v>
      </c>
      <c r="C19792" s="1" t="s">
        <v>232</v>
      </c>
      <c r="E19792" s="1">
        <v>245.22</v>
      </c>
    </row>
    <row r="19793" s="1" customFormat="1" customHeight="1" spans="1:5">
      <c r="A19793" s="1">
        <v>5605937</v>
      </c>
      <c r="B19793" s="1" t="s">
        <v>21942</v>
      </c>
      <c r="C19793" s="1" t="s">
        <v>232</v>
      </c>
      <c r="E19793" s="1">
        <v>301.64</v>
      </c>
    </row>
    <row r="19794" s="1" customFormat="1" customHeight="1" spans="1:5">
      <c r="A19794" s="1">
        <v>5605957</v>
      </c>
      <c r="B19794" s="1" t="s">
        <v>21943</v>
      </c>
      <c r="C19794" s="1" t="s">
        <v>232</v>
      </c>
      <c r="E19794" s="1">
        <v>205.22</v>
      </c>
    </row>
    <row r="19795" s="1" customFormat="1" customHeight="1" spans="1:5">
      <c r="A19795" s="1">
        <v>5605958</v>
      </c>
      <c r="B19795" s="1" t="s">
        <v>21944</v>
      </c>
      <c r="C19795" s="1" t="s">
        <v>232</v>
      </c>
      <c r="E19795" s="1">
        <v>234.35</v>
      </c>
    </row>
    <row r="19796" s="1" customFormat="1" customHeight="1" spans="1:5">
      <c r="A19796" s="1">
        <v>5605959</v>
      </c>
      <c r="B19796" s="1" t="s">
        <v>21945</v>
      </c>
      <c r="C19796" s="1" t="s">
        <v>232</v>
      </c>
      <c r="E19796" s="1">
        <v>281.4</v>
      </c>
    </row>
    <row r="19797" s="1" customFormat="1" customHeight="1" spans="1:5">
      <c r="A19797" s="1">
        <v>5605960</v>
      </c>
      <c r="B19797" s="1" t="s">
        <v>21946</v>
      </c>
      <c r="C19797" s="1" t="s">
        <v>232</v>
      </c>
      <c r="E19797" s="1">
        <v>350.05</v>
      </c>
    </row>
    <row r="19798" s="1" customFormat="1" customHeight="1" spans="1:5">
      <c r="A19798" s="1">
        <v>5605961</v>
      </c>
      <c r="B19798" s="1" t="s">
        <v>21947</v>
      </c>
      <c r="C19798" s="1" t="s">
        <v>232</v>
      </c>
      <c r="E19798" s="1">
        <v>448.22</v>
      </c>
    </row>
    <row r="19799" s="1" customFormat="1" customHeight="1" spans="1:5">
      <c r="A19799" s="1">
        <v>5605885</v>
      </c>
      <c r="B19799" s="1" t="s">
        <v>21948</v>
      </c>
      <c r="C19799" s="1" t="s">
        <v>232</v>
      </c>
      <c r="E19799" s="1">
        <v>251.66</v>
      </c>
    </row>
    <row r="19800" s="1" customFormat="1" customHeight="1" spans="1:5">
      <c r="A19800" s="1">
        <v>5605886</v>
      </c>
      <c r="B19800" s="1" t="s">
        <v>21949</v>
      </c>
      <c r="C19800" s="1" t="s">
        <v>232</v>
      </c>
      <c r="E19800" s="1">
        <v>274.02</v>
      </c>
    </row>
    <row r="19801" s="1" customFormat="1" customHeight="1" spans="1:5">
      <c r="A19801" s="1">
        <v>5605883</v>
      </c>
      <c r="B19801" s="1" t="s">
        <v>21950</v>
      </c>
      <c r="C19801" s="1" t="s">
        <v>232</v>
      </c>
      <c r="E19801" s="1">
        <v>202.14</v>
      </c>
    </row>
    <row r="19802" s="1" customFormat="1" customHeight="1" spans="1:5">
      <c r="A19802" s="1">
        <v>5605884</v>
      </c>
      <c r="B19802" s="1" t="s">
        <v>21951</v>
      </c>
      <c r="C19802" s="1" t="s">
        <v>232</v>
      </c>
      <c r="E19802" s="1">
        <v>224.5</v>
      </c>
    </row>
    <row r="19803" s="1" customFormat="1" customHeight="1" spans="1:5">
      <c r="A19803" s="1">
        <v>5605962</v>
      </c>
      <c r="B19803" s="1" t="s">
        <v>21952</v>
      </c>
      <c r="C19803" s="1" t="s">
        <v>232</v>
      </c>
      <c r="E19803" s="1">
        <v>159.84</v>
      </c>
    </row>
    <row r="19804" s="1" customFormat="1" customHeight="1" spans="1:5">
      <c r="A19804" s="1">
        <v>5605881</v>
      </c>
      <c r="B19804" s="1" t="s">
        <v>21953</v>
      </c>
      <c r="C19804" s="1" t="s">
        <v>232</v>
      </c>
      <c r="E19804" s="1">
        <v>239.25</v>
      </c>
    </row>
    <row r="19805" s="1" customFormat="1" customHeight="1" spans="1:5">
      <c r="A19805" s="1">
        <v>5605882</v>
      </c>
      <c r="B19805" s="1" t="s">
        <v>21954</v>
      </c>
      <c r="C19805" s="1" t="s">
        <v>232</v>
      </c>
      <c r="E19805" s="1">
        <v>404.12</v>
      </c>
    </row>
    <row r="19806" s="1" customFormat="1" customHeight="1" spans="1:5">
      <c r="A19806" s="1">
        <v>5605963</v>
      </c>
      <c r="B19806" s="1" t="s">
        <v>21955</v>
      </c>
      <c r="C19806" s="1" t="s">
        <v>232</v>
      </c>
      <c r="E19806" s="1">
        <v>251.7</v>
      </c>
    </row>
    <row r="19807" s="1" customFormat="1" customHeight="1" spans="1:5">
      <c r="A19807" s="1">
        <v>5605964</v>
      </c>
      <c r="B19807" s="1" t="s">
        <v>21956</v>
      </c>
      <c r="C19807" s="1" t="s">
        <v>232</v>
      </c>
      <c r="E19807" s="1">
        <v>297.61</v>
      </c>
    </row>
    <row r="19808" s="1" customFormat="1" customHeight="1" spans="1:5">
      <c r="A19808" s="1">
        <v>5605965</v>
      </c>
      <c r="B19808" s="1" t="s">
        <v>21957</v>
      </c>
      <c r="C19808" s="1" t="s">
        <v>232</v>
      </c>
      <c r="E19808" s="1">
        <v>380.34</v>
      </c>
    </row>
    <row r="19809" s="1" customFormat="1" customHeight="1" spans="1:5">
      <c r="A19809" s="1">
        <v>5605966</v>
      </c>
      <c r="B19809" s="1" t="s">
        <v>21958</v>
      </c>
      <c r="C19809" s="1" t="s">
        <v>232</v>
      </c>
      <c r="E19809" s="1">
        <v>423.97</v>
      </c>
    </row>
    <row r="19810" s="1" customFormat="1" customHeight="1" spans="1:5">
      <c r="A19810" s="1">
        <v>5605967</v>
      </c>
      <c r="B19810" s="1" t="s">
        <v>21959</v>
      </c>
      <c r="C19810" s="1" t="s">
        <v>232</v>
      </c>
      <c r="E19810" s="1">
        <v>478.47</v>
      </c>
    </row>
    <row r="19811" s="1" customFormat="1" customHeight="1" spans="1:5">
      <c r="A19811" s="1">
        <v>5605968</v>
      </c>
      <c r="B19811" s="1" t="s">
        <v>21960</v>
      </c>
      <c r="C19811" s="1" t="s">
        <v>232</v>
      </c>
      <c r="E19811" s="1">
        <v>586.65</v>
      </c>
    </row>
    <row r="19812" s="1" customFormat="1" customHeight="1" spans="1:5">
      <c r="A19812" s="1">
        <v>5605969</v>
      </c>
      <c r="B19812" s="1" t="s">
        <v>21961</v>
      </c>
      <c r="C19812" s="1" t="s">
        <v>232</v>
      </c>
      <c r="E19812" s="1">
        <v>708.88</v>
      </c>
    </row>
    <row r="19813" s="1" customFormat="1" customHeight="1" spans="1:5">
      <c r="A19813" s="1">
        <v>5909130</v>
      </c>
      <c r="B19813" s="1" t="s">
        <v>21962</v>
      </c>
      <c r="C19813" s="1" t="s">
        <v>12454</v>
      </c>
      <c r="E19813" s="1">
        <v>24.11</v>
      </c>
    </row>
    <row r="19814" s="1" customFormat="1" customHeight="1" spans="1:5">
      <c r="A19814" s="1">
        <v>5914703</v>
      </c>
      <c r="B19814" s="1" t="s">
        <v>21963</v>
      </c>
      <c r="C19814" s="1" t="s">
        <v>12454</v>
      </c>
      <c r="E19814" s="1">
        <v>4.94</v>
      </c>
    </row>
    <row r="19815" s="1" customFormat="1" customHeight="1" spans="1:5">
      <c r="A19815" s="1">
        <v>5914704</v>
      </c>
      <c r="B19815" s="1" t="s">
        <v>21964</v>
      </c>
      <c r="C19815" s="1" t="s">
        <v>12454</v>
      </c>
      <c r="E19815" s="1">
        <v>4.96</v>
      </c>
    </row>
    <row r="19816" s="1" customFormat="1" customHeight="1" spans="1:5">
      <c r="A19816" s="1">
        <v>5914710</v>
      </c>
      <c r="B19816" s="1" t="s">
        <v>21965</v>
      </c>
      <c r="C19816" s="1" t="s">
        <v>12454</v>
      </c>
      <c r="E19816" s="1">
        <v>9.84</v>
      </c>
    </row>
    <row r="19817" s="1" customFormat="1" customHeight="1" spans="1:5">
      <c r="A19817" s="1">
        <v>5914711</v>
      </c>
      <c r="B19817" s="1" t="s">
        <v>21966</v>
      </c>
      <c r="C19817" s="1" t="s">
        <v>12454</v>
      </c>
      <c r="E19817" s="1">
        <v>9</v>
      </c>
    </row>
    <row r="19818" s="1" customFormat="1" customHeight="1" spans="1:5">
      <c r="A19818" s="1">
        <v>5914712</v>
      </c>
      <c r="B19818" s="1" t="s">
        <v>21967</v>
      </c>
      <c r="C19818" s="1" t="s">
        <v>12454</v>
      </c>
      <c r="E19818" s="1">
        <v>8.92</v>
      </c>
    </row>
    <row r="19819" s="1" customFormat="1" customHeight="1" spans="1:5">
      <c r="A19819" s="1">
        <v>5915369</v>
      </c>
      <c r="B19819" s="1" t="s">
        <v>21968</v>
      </c>
      <c r="C19819" s="1" t="s">
        <v>215</v>
      </c>
      <c r="E19819" s="1">
        <v>7073.8</v>
      </c>
    </row>
    <row r="19820" s="1" customFormat="1" customHeight="1" spans="1:5">
      <c r="A19820" s="1">
        <v>5915401</v>
      </c>
      <c r="B19820" s="1" t="s">
        <v>21969</v>
      </c>
      <c r="C19820" s="1" t="s">
        <v>215</v>
      </c>
      <c r="E19820" s="1">
        <v>6494.98</v>
      </c>
    </row>
    <row r="19821" s="1" customFormat="1" customHeight="1" spans="1:5">
      <c r="A19821" s="1">
        <v>5915402</v>
      </c>
      <c r="B19821" s="1" t="s">
        <v>21970</v>
      </c>
      <c r="C19821" s="1" t="s">
        <v>215</v>
      </c>
      <c r="E19821" s="1">
        <v>3712.94</v>
      </c>
    </row>
    <row r="19822" s="1" customFormat="1" customHeight="1" spans="1:5">
      <c r="A19822" s="1">
        <v>5915400</v>
      </c>
      <c r="B19822" s="1" t="s">
        <v>21971</v>
      </c>
      <c r="C19822" s="1" t="s">
        <v>215</v>
      </c>
      <c r="E19822" s="1">
        <v>3271.21</v>
      </c>
    </row>
    <row r="19823" s="1" customFormat="1" customHeight="1" spans="1:5">
      <c r="A19823" s="1">
        <v>5914651</v>
      </c>
      <c r="B19823" s="1" t="s">
        <v>21972</v>
      </c>
      <c r="C19823" s="1" t="s">
        <v>12454</v>
      </c>
      <c r="E19823" s="1">
        <v>2.29</v>
      </c>
    </row>
    <row r="19824" s="1" customFormat="1" customHeight="1" spans="1:5">
      <c r="A19824" s="1">
        <v>5914648</v>
      </c>
      <c r="B19824" s="1" t="s">
        <v>21973</v>
      </c>
      <c r="C19824" s="1" t="s">
        <v>12454</v>
      </c>
      <c r="E19824" s="1">
        <v>6.93</v>
      </c>
    </row>
    <row r="19825" s="1" customFormat="1" customHeight="1" spans="1:5">
      <c r="A19825" s="1">
        <v>5914647</v>
      </c>
      <c r="B19825" s="1" t="s">
        <v>21974</v>
      </c>
      <c r="C19825" s="1" t="s">
        <v>12454</v>
      </c>
      <c r="E19825" s="1">
        <v>1.61</v>
      </c>
    </row>
    <row r="19826" s="1" customFormat="1" customHeight="1" spans="1:5">
      <c r="A19826" s="1">
        <v>5915411</v>
      </c>
      <c r="B19826" s="1" t="s">
        <v>21975</v>
      </c>
      <c r="C19826" s="1" t="s">
        <v>12454</v>
      </c>
      <c r="E19826" s="1">
        <v>3.2</v>
      </c>
    </row>
    <row r="19827" s="1" customFormat="1" customHeight="1" spans="1:5">
      <c r="A19827" s="1">
        <v>5915409</v>
      </c>
      <c r="B19827" s="1" t="s">
        <v>21976</v>
      </c>
      <c r="C19827" s="1" t="s">
        <v>12454</v>
      </c>
      <c r="E19827" s="1">
        <v>7.83</v>
      </c>
    </row>
    <row r="19828" s="1" customFormat="1" customHeight="1" spans="1:5">
      <c r="A19828" s="1">
        <v>5915407</v>
      </c>
      <c r="B19828" s="1" t="s">
        <v>21977</v>
      </c>
      <c r="C19828" s="1" t="s">
        <v>12454</v>
      </c>
      <c r="E19828" s="1">
        <v>2.51</v>
      </c>
    </row>
    <row r="19829" s="1" customFormat="1" customHeight="1" spans="1:5">
      <c r="A19829" s="1">
        <v>5914354</v>
      </c>
      <c r="B19829" s="1" t="s">
        <v>21978</v>
      </c>
      <c r="C19829" s="1" t="s">
        <v>12454</v>
      </c>
      <c r="E19829" s="1">
        <v>1.68</v>
      </c>
    </row>
    <row r="19830" s="1" customFormat="1" customHeight="1" spans="1:5">
      <c r="A19830" s="1">
        <v>5915406</v>
      </c>
      <c r="B19830" s="1" t="s">
        <v>21979</v>
      </c>
      <c r="C19830" s="1" t="s">
        <v>12454</v>
      </c>
      <c r="E19830" s="1">
        <v>8.62</v>
      </c>
    </row>
    <row r="19831" s="1" customFormat="1" customHeight="1" spans="1:5">
      <c r="A19831" s="1">
        <v>5914652</v>
      </c>
      <c r="B19831" s="1" t="s">
        <v>21980</v>
      </c>
      <c r="C19831" s="1" t="s">
        <v>12454</v>
      </c>
      <c r="E19831" s="1">
        <v>3.07</v>
      </c>
    </row>
    <row r="19832" s="1" customFormat="1" customHeight="1" spans="1:5">
      <c r="A19832" s="1">
        <v>5915417</v>
      </c>
      <c r="B19832" s="1" t="s">
        <v>21981</v>
      </c>
      <c r="C19832" s="1" t="s">
        <v>12454</v>
      </c>
      <c r="E19832" s="1">
        <v>4.88</v>
      </c>
    </row>
    <row r="19833" s="1" customFormat="1" customHeight="1" spans="1:5">
      <c r="A19833" s="1">
        <v>5915414</v>
      </c>
      <c r="B19833" s="1" t="s">
        <v>21982</v>
      </c>
      <c r="C19833" s="1" t="s">
        <v>12454</v>
      </c>
      <c r="E19833" s="1">
        <v>2.59</v>
      </c>
    </row>
    <row r="19834" s="1" customFormat="1" customHeight="1" spans="1:5">
      <c r="A19834" s="1">
        <v>5914351</v>
      </c>
      <c r="B19834" s="1" t="s">
        <v>21983</v>
      </c>
      <c r="C19834" s="1" t="s">
        <v>12454</v>
      </c>
      <c r="E19834" s="1">
        <v>2.42</v>
      </c>
    </row>
    <row r="19835" s="1" customFormat="1" customHeight="1" spans="1:5">
      <c r="A19835" s="1">
        <v>5914645</v>
      </c>
      <c r="B19835" s="1" t="s">
        <v>21984</v>
      </c>
      <c r="C19835" s="1" t="s">
        <v>12454</v>
      </c>
      <c r="E19835" s="1">
        <v>2.79</v>
      </c>
    </row>
    <row r="19836" s="1" customFormat="1" customHeight="1" spans="1:5">
      <c r="A19836" s="1">
        <v>5914642</v>
      </c>
      <c r="B19836" s="1" t="s">
        <v>21985</v>
      </c>
      <c r="C19836" s="1" t="s">
        <v>12454</v>
      </c>
      <c r="E19836" s="1">
        <v>5.37</v>
      </c>
    </row>
    <row r="19837" s="1" customFormat="1" customHeight="1" spans="1:5">
      <c r="A19837" s="1">
        <v>5914641</v>
      </c>
      <c r="B19837" s="1" t="s">
        <v>21986</v>
      </c>
      <c r="C19837" s="1" t="s">
        <v>12454</v>
      </c>
      <c r="E19837" s="1">
        <v>1.94</v>
      </c>
    </row>
    <row r="19838" s="1" customFormat="1" customHeight="1" spans="1:5">
      <c r="A19838" s="1">
        <v>5915456</v>
      </c>
      <c r="B19838" s="1" t="s">
        <v>21987</v>
      </c>
      <c r="C19838" s="1" t="s">
        <v>12454</v>
      </c>
      <c r="E19838" s="1">
        <v>3.58</v>
      </c>
    </row>
    <row r="19839" s="1" customFormat="1" customHeight="1" spans="1:5">
      <c r="A19839" s="1">
        <v>5915454</v>
      </c>
      <c r="B19839" s="1" t="s">
        <v>21988</v>
      </c>
      <c r="C19839" s="1" t="s">
        <v>12454</v>
      </c>
      <c r="E19839" s="1">
        <v>6.17</v>
      </c>
    </row>
    <row r="19840" s="1" customFormat="1" customHeight="1" spans="1:5">
      <c r="A19840" s="1">
        <v>5915399</v>
      </c>
      <c r="B19840" s="1" t="s">
        <v>21989</v>
      </c>
      <c r="C19840" s="1" t="s">
        <v>12454</v>
      </c>
      <c r="E19840" s="1">
        <v>2.74</v>
      </c>
    </row>
    <row r="19841" s="1" customFormat="1" customHeight="1" spans="1:5">
      <c r="A19841" s="1">
        <v>5914353</v>
      </c>
      <c r="B19841" s="1" t="s">
        <v>21990</v>
      </c>
      <c r="C19841" s="1" t="s">
        <v>12454</v>
      </c>
      <c r="E19841" s="1">
        <v>1.46</v>
      </c>
    </row>
    <row r="19842" s="1" customFormat="1" customHeight="1" spans="1:5">
      <c r="A19842" s="1">
        <v>5915470</v>
      </c>
      <c r="B19842" s="1" t="s">
        <v>21991</v>
      </c>
      <c r="C19842" s="1" t="s">
        <v>12454</v>
      </c>
      <c r="E19842" s="1">
        <v>2.15</v>
      </c>
    </row>
    <row r="19843" s="1" customFormat="1" customHeight="1" spans="1:5">
      <c r="A19843" s="1">
        <v>5915459</v>
      </c>
      <c r="B19843" s="1" t="s">
        <v>21992</v>
      </c>
      <c r="C19843" s="1" t="s">
        <v>12454</v>
      </c>
      <c r="E19843" s="1">
        <v>7.12</v>
      </c>
    </row>
    <row r="19844" s="1" customFormat="1" customHeight="1" spans="1:5">
      <c r="A19844" s="1">
        <v>5915476</v>
      </c>
      <c r="B19844" s="1" t="s">
        <v>21993</v>
      </c>
      <c r="C19844" s="1" t="s">
        <v>12454</v>
      </c>
      <c r="E19844" s="1">
        <v>27.56</v>
      </c>
    </row>
    <row r="19845" s="1" customFormat="1" customHeight="1" spans="1:5">
      <c r="A19845" s="1">
        <v>5914702</v>
      </c>
      <c r="B19845" s="1" t="s">
        <v>21994</v>
      </c>
      <c r="C19845" s="1" t="s">
        <v>12454</v>
      </c>
      <c r="E19845" s="1">
        <v>13.38</v>
      </c>
    </row>
    <row r="19846" s="1" customFormat="1" customHeight="1" spans="1:5">
      <c r="A19846" s="1">
        <v>5914701</v>
      </c>
      <c r="B19846" s="1" t="s">
        <v>21995</v>
      </c>
      <c r="C19846" s="1" t="s">
        <v>12454</v>
      </c>
      <c r="E19846" s="1">
        <v>13.58</v>
      </c>
    </row>
    <row r="19847" s="1" customFormat="1" customHeight="1" spans="1:5">
      <c r="A19847" s="1">
        <v>5906592</v>
      </c>
      <c r="B19847" s="1" t="s">
        <v>21996</v>
      </c>
      <c r="C19847" s="1" t="s">
        <v>215</v>
      </c>
      <c r="E19847" s="1">
        <v>30.26</v>
      </c>
    </row>
    <row r="19848" s="1" customFormat="1" customHeight="1" spans="1:5">
      <c r="A19848" s="1">
        <v>5906591</v>
      </c>
      <c r="B19848" s="1" t="s">
        <v>21997</v>
      </c>
      <c r="C19848" s="1" t="s">
        <v>215</v>
      </c>
      <c r="E19848" s="1">
        <v>28.84</v>
      </c>
    </row>
    <row r="19849" s="1" customFormat="1" customHeight="1" spans="1:5">
      <c r="A19849" s="1">
        <v>5914653</v>
      </c>
      <c r="B19849" s="1" t="s">
        <v>21998</v>
      </c>
      <c r="C19849" s="1" t="s">
        <v>12454</v>
      </c>
      <c r="E19849" s="1">
        <v>3.37</v>
      </c>
    </row>
    <row r="19850" s="1" customFormat="1" customHeight="1" spans="1:5">
      <c r="A19850" s="1">
        <v>5915405</v>
      </c>
      <c r="B19850" s="1" t="s">
        <v>21999</v>
      </c>
      <c r="C19850" s="1" t="s">
        <v>12454</v>
      </c>
      <c r="E19850" s="1">
        <v>5.26</v>
      </c>
    </row>
    <row r="19851" s="1" customFormat="1" customHeight="1" spans="1:5">
      <c r="A19851" s="1">
        <v>5914657</v>
      </c>
      <c r="B19851" s="1" t="s">
        <v>22000</v>
      </c>
      <c r="C19851" s="1" t="s">
        <v>12454</v>
      </c>
      <c r="E19851" s="1">
        <v>17.04</v>
      </c>
    </row>
    <row r="19852" s="1" customFormat="1" customHeight="1" spans="1:5">
      <c r="A19852" s="1">
        <v>5914363</v>
      </c>
      <c r="B19852" s="1" t="s">
        <v>22001</v>
      </c>
      <c r="C19852" s="1" t="s">
        <v>12454</v>
      </c>
      <c r="E19852" s="1">
        <v>15.85</v>
      </c>
    </row>
    <row r="19853" s="1" customFormat="1" customHeight="1" spans="1:5">
      <c r="A19853" s="1">
        <v>5914646</v>
      </c>
      <c r="B19853" s="1" t="s">
        <v>22002</v>
      </c>
      <c r="C19853" s="1" t="s">
        <v>12454</v>
      </c>
      <c r="E19853" s="1">
        <v>7.98</v>
      </c>
    </row>
    <row r="19854" s="1" customFormat="1" customHeight="1" spans="1:5">
      <c r="A19854" s="1">
        <v>5919535</v>
      </c>
      <c r="B19854" s="1" t="s">
        <v>22003</v>
      </c>
      <c r="C19854" s="1" t="s">
        <v>12454</v>
      </c>
      <c r="E19854" s="1">
        <v>17.86</v>
      </c>
    </row>
    <row r="19855" s="1" customFormat="1" customHeight="1" spans="1:5">
      <c r="A19855" s="1">
        <v>5919533</v>
      </c>
      <c r="B19855" s="1" t="s">
        <v>22004</v>
      </c>
      <c r="C19855" s="1" t="s">
        <v>12454</v>
      </c>
      <c r="E19855" s="1">
        <v>60.47</v>
      </c>
    </row>
    <row r="19856" s="1" customFormat="1" customHeight="1" spans="1:5">
      <c r="A19856" s="1">
        <v>5919534</v>
      </c>
      <c r="B19856" s="1" t="s">
        <v>22005</v>
      </c>
      <c r="C19856" s="1" t="s">
        <v>12454</v>
      </c>
      <c r="E19856" s="1">
        <v>55.19</v>
      </c>
    </row>
    <row r="19857" s="1" customFormat="1" customHeight="1" spans="1:5">
      <c r="A19857" s="1">
        <v>5909007</v>
      </c>
      <c r="B19857" s="1" t="s">
        <v>22006</v>
      </c>
      <c r="C19857" s="1" t="s">
        <v>12454</v>
      </c>
      <c r="E19857" s="1">
        <v>16.61</v>
      </c>
    </row>
    <row r="19858" s="1" customFormat="1" customHeight="1" spans="1:5">
      <c r="A19858" s="1">
        <v>5919538</v>
      </c>
      <c r="B19858" s="1" t="s">
        <v>22007</v>
      </c>
      <c r="C19858" s="1" t="s">
        <v>12454</v>
      </c>
      <c r="E19858" s="1">
        <v>13.92</v>
      </c>
    </row>
    <row r="19859" s="1" customFormat="1" customHeight="1" spans="1:5">
      <c r="A19859" s="1">
        <v>5919540</v>
      </c>
      <c r="B19859" s="1" t="s">
        <v>22008</v>
      </c>
      <c r="C19859" s="1" t="s">
        <v>12454</v>
      </c>
      <c r="E19859" s="1">
        <v>2.97</v>
      </c>
    </row>
    <row r="19860" s="1" customFormat="1" customHeight="1" spans="1:5">
      <c r="A19860" s="1">
        <v>5914705</v>
      </c>
      <c r="B19860" s="1" t="s">
        <v>22009</v>
      </c>
      <c r="C19860" s="1" t="s">
        <v>12454</v>
      </c>
      <c r="E19860" s="1">
        <v>19.67</v>
      </c>
    </row>
    <row r="19861" s="1" customFormat="1" customHeight="1" spans="1:5">
      <c r="A19861" s="1">
        <v>5914706</v>
      </c>
      <c r="B19861" s="1" t="s">
        <v>22010</v>
      </c>
      <c r="C19861" s="1" t="s">
        <v>12454</v>
      </c>
      <c r="E19861" s="1">
        <v>17.99</v>
      </c>
    </row>
    <row r="19862" s="1" customFormat="1" customHeight="1" spans="1:5">
      <c r="A19862" s="1">
        <v>5914707</v>
      </c>
      <c r="B19862" s="1" t="s">
        <v>22011</v>
      </c>
      <c r="C19862" s="1" t="s">
        <v>12454</v>
      </c>
      <c r="E19862" s="1">
        <v>17.85</v>
      </c>
    </row>
    <row r="19863" s="1" customFormat="1" customHeight="1" spans="1:5">
      <c r="A19863" s="1">
        <v>5914677</v>
      </c>
      <c r="B19863" s="1" t="s">
        <v>22012</v>
      </c>
      <c r="C19863" s="1" t="s">
        <v>12454</v>
      </c>
      <c r="E19863" s="1">
        <v>26.83</v>
      </c>
    </row>
    <row r="19864" s="1" customFormat="1" customHeight="1" spans="1:5">
      <c r="A19864" s="1">
        <v>5914676</v>
      </c>
      <c r="B19864" s="1" t="s">
        <v>22013</v>
      </c>
      <c r="C19864" s="1" t="s">
        <v>12454</v>
      </c>
      <c r="E19864" s="1">
        <v>22.39</v>
      </c>
    </row>
    <row r="19865" s="1" customFormat="1" customHeight="1" spans="1:5">
      <c r="A19865" s="1">
        <v>5914678</v>
      </c>
      <c r="B19865" s="1" t="s">
        <v>22014</v>
      </c>
      <c r="C19865" s="1" t="s">
        <v>12454</v>
      </c>
      <c r="E19865" s="1">
        <v>31.16</v>
      </c>
    </row>
    <row r="19866" s="1" customFormat="1" customHeight="1" spans="1:5">
      <c r="A19866" s="1">
        <v>5914679</v>
      </c>
      <c r="B19866" s="1" t="s">
        <v>22015</v>
      </c>
      <c r="C19866" s="1" t="s">
        <v>12454</v>
      </c>
      <c r="E19866" s="1">
        <v>49.62</v>
      </c>
    </row>
    <row r="19867" s="1" customFormat="1" customHeight="1" spans="1:5">
      <c r="A19867" s="1">
        <v>5914681</v>
      </c>
      <c r="B19867" s="1" t="s">
        <v>22016</v>
      </c>
      <c r="C19867" s="1" t="s">
        <v>12454</v>
      </c>
      <c r="E19867" s="1">
        <v>59.2</v>
      </c>
    </row>
    <row r="19868" s="1" customFormat="1" customHeight="1" spans="1:5">
      <c r="A19868" s="1">
        <v>5914680</v>
      </c>
      <c r="B19868" s="1" t="s">
        <v>22017</v>
      </c>
      <c r="C19868" s="1" t="s">
        <v>12454</v>
      </c>
      <c r="E19868" s="1">
        <v>41.22</v>
      </c>
    </row>
    <row r="19869" s="1" customFormat="1" customHeight="1" spans="1:5">
      <c r="A19869" s="1">
        <v>5915015</v>
      </c>
      <c r="B19869" s="1" t="s">
        <v>22018</v>
      </c>
      <c r="C19869" s="1" t="s">
        <v>12454</v>
      </c>
      <c r="E19869" s="1">
        <v>19.81</v>
      </c>
    </row>
    <row r="19870" s="1" customFormat="1" customHeight="1" spans="1:5">
      <c r="A19870" s="1">
        <v>5915373</v>
      </c>
      <c r="B19870" s="1" t="s">
        <v>22019</v>
      </c>
      <c r="C19870" s="1" t="s">
        <v>12454</v>
      </c>
      <c r="E19870" s="1">
        <v>16.72</v>
      </c>
    </row>
    <row r="19871" s="1" customFormat="1" customHeight="1" spans="1:5">
      <c r="A19871" s="1">
        <v>5914333</v>
      </c>
      <c r="B19871" s="1" t="s">
        <v>22020</v>
      </c>
      <c r="C19871" s="1" t="s">
        <v>12454</v>
      </c>
      <c r="E19871" s="1">
        <v>31.24</v>
      </c>
    </row>
    <row r="19872" s="1" customFormat="1" customHeight="1" spans="1:5">
      <c r="A19872" s="1">
        <v>5914655</v>
      </c>
      <c r="B19872" s="1" t="s">
        <v>22021</v>
      </c>
      <c r="C19872" s="1" t="s">
        <v>12454</v>
      </c>
      <c r="E19872" s="1">
        <v>31.42</v>
      </c>
    </row>
    <row r="19873" s="1" customFormat="1" customHeight="1" spans="1:5">
      <c r="A19873" s="1">
        <v>5915474</v>
      </c>
      <c r="B19873" s="1" t="s">
        <v>22022</v>
      </c>
      <c r="C19873" s="1" t="s">
        <v>12454</v>
      </c>
      <c r="E19873" s="1">
        <v>29.09</v>
      </c>
    </row>
    <row r="19874" s="1" customFormat="1" customHeight="1" spans="1:5">
      <c r="A19874" s="1">
        <v>5914654</v>
      </c>
      <c r="B19874" s="1" t="s">
        <v>22023</v>
      </c>
      <c r="C19874" s="1" t="s">
        <v>12454</v>
      </c>
      <c r="E19874" s="1">
        <v>26.44</v>
      </c>
    </row>
    <row r="19875" s="1" customFormat="1" customHeight="1" spans="1:5">
      <c r="A19875" s="1">
        <v>5914686</v>
      </c>
      <c r="B19875" s="1" t="s">
        <v>22024</v>
      </c>
      <c r="C19875" s="1" t="s">
        <v>12454</v>
      </c>
      <c r="E19875" s="1">
        <v>22.06</v>
      </c>
    </row>
    <row r="19876" s="1" customFormat="1" customHeight="1" spans="1:5">
      <c r="A19876" s="1">
        <v>5914685</v>
      </c>
      <c r="B19876" s="1" t="s">
        <v>22025</v>
      </c>
      <c r="C19876" s="1" t="s">
        <v>12454</v>
      </c>
      <c r="E19876" s="1">
        <v>22.2</v>
      </c>
    </row>
    <row r="19877" s="1" customFormat="1" customHeight="1" spans="1:5">
      <c r="A19877" s="1">
        <v>5914682</v>
      </c>
      <c r="B19877" s="1" t="s">
        <v>22026</v>
      </c>
      <c r="C19877" s="1" t="s">
        <v>12454</v>
      </c>
      <c r="E19877" s="1">
        <v>28.37</v>
      </c>
    </row>
    <row r="19878" s="1" customFormat="1" customHeight="1" spans="1:5">
      <c r="A19878" s="1">
        <v>5914683</v>
      </c>
      <c r="B19878" s="1" t="s">
        <v>22027</v>
      </c>
      <c r="C19878" s="1" t="s">
        <v>12454</v>
      </c>
      <c r="E19878" s="1">
        <v>32.55</v>
      </c>
    </row>
    <row r="19879" s="1" customFormat="1" customHeight="1" spans="1:5">
      <c r="A19879" s="1">
        <v>5914684</v>
      </c>
      <c r="B19879" s="1" t="s">
        <v>22028</v>
      </c>
      <c r="C19879" s="1" t="s">
        <v>12454</v>
      </c>
      <c r="E19879" s="1">
        <v>24.58</v>
      </c>
    </row>
    <row r="19880" s="1" customFormat="1" customHeight="1" spans="1:5">
      <c r="A19880" s="1">
        <v>5914675</v>
      </c>
      <c r="B19880" s="1" t="s">
        <v>22029</v>
      </c>
      <c r="C19880" s="1" t="s">
        <v>12454</v>
      </c>
      <c r="E19880" s="1">
        <v>2.86</v>
      </c>
    </row>
    <row r="19881" s="1" customFormat="1" customHeight="1" spans="1:5">
      <c r="A19881" s="1">
        <v>5915433</v>
      </c>
      <c r="B19881" s="1" t="s">
        <v>22030</v>
      </c>
      <c r="C19881" s="1" t="s">
        <v>12454</v>
      </c>
      <c r="E19881" s="1">
        <v>33.33</v>
      </c>
    </row>
    <row r="19882" s="1" customFormat="1" customHeight="1" spans="1:5">
      <c r="A19882" s="1">
        <v>5914304</v>
      </c>
      <c r="B19882" s="1" t="s">
        <v>22031</v>
      </c>
      <c r="C19882" s="1" t="s">
        <v>12454</v>
      </c>
      <c r="E19882" s="1">
        <v>3.24</v>
      </c>
    </row>
    <row r="19883" s="1" customFormat="1" customHeight="1" spans="1:5">
      <c r="A19883" s="1">
        <v>5914305</v>
      </c>
      <c r="B19883" s="1" t="s">
        <v>22032</v>
      </c>
      <c r="C19883" s="1" t="s">
        <v>12454</v>
      </c>
      <c r="E19883" s="1">
        <v>3.25</v>
      </c>
    </row>
    <row r="19884" s="1" customFormat="1" customHeight="1" spans="1:5">
      <c r="A19884" s="1">
        <v>5915440</v>
      </c>
      <c r="B19884" s="1" t="s">
        <v>22033</v>
      </c>
      <c r="C19884" s="1" t="s">
        <v>12454</v>
      </c>
      <c r="E19884" s="1">
        <v>2.89</v>
      </c>
    </row>
    <row r="19885" s="1" customFormat="1" customHeight="1" spans="1:5">
      <c r="A19885" s="1">
        <v>5914306</v>
      </c>
      <c r="B19885" s="1" t="s">
        <v>22034</v>
      </c>
      <c r="C19885" s="1" t="s">
        <v>12454</v>
      </c>
      <c r="E19885" s="1">
        <v>2.69</v>
      </c>
    </row>
    <row r="19886" s="1" customFormat="1" customHeight="1" spans="1:5">
      <c r="A19886" s="1">
        <v>5914307</v>
      </c>
      <c r="B19886" s="1" t="s">
        <v>22035</v>
      </c>
      <c r="C19886" s="1" t="s">
        <v>12454</v>
      </c>
      <c r="E19886" s="1">
        <v>2.54</v>
      </c>
    </row>
    <row r="19887" s="1" customFormat="1" customHeight="1" spans="1:5">
      <c r="A19887" s="1">
        <v>5914308</v>
      </c>
      <c r="B19887" s="1" t="s">
        <v>22036</v>
      </c>
      <c r="C19887" s="1" t="s">
        <v>12454</v>
      </c>
      <c r="E19887" s="1">
        <v>2.45</v>
      </c>
    </row>
    <row r="19888" s="1" customFormat="1" customHeight="1" spans="1:5">
      <c r="A19888" s="1">
        <v>5914309</v>
      </c>
      <c r="B19888" s="1" t="s">
        <v>22037</v>
      </c>
      <c r="C19888" s="1" t="s">
        <v>12454</v>
      </c>
      <c r="E19888" s="1">
        <v>5.41</v>
      </c>
    </row>
    <row r="19889" s="1" customFormat="1" customHeight="1" spans="1:5">
      <c r="A19889" s="1">
        <v>5914310</v>
      </c>
      <c r="B19889" s="1" t="s">
        <v>22038</v>
      </c>
      <c r="C19889" s="1" t="s">
        <v>12454</v>
      </c>
      <c r="E19889" s="1">
        <v>4.51</v>
      </c>
    </row>
    <row r="19890" s="1" customFormat="1" customHeight="1" spans="1:5">
      <c r="A19890" s="1">
        <v>5914352</v>
      </c>
      <c r="B19890" s="1" t="s">
        <v>22039</v>
      </c>
      <c r="C19890" s="1" t="s">
        <v>12454</v>
      </c>
      <c r="E19890" s="1">
        <v>4.01</v>
      </c>
    </row>
    <row r="19891" s="1" customFormat="1" customHeight="1" spans="1:5">
      <c r="A19891" s="1">
        <v>5914311</v>
      </c>
      <c r="B19891" s="1" t="s">
        <v>22040</v>
      </c>
      <c r="C19891" s="1" t="s">
        <v>12454</v>
      </c>
      <c r="E19891" s="1">
        <v>3.68</v>
      </c>
    </row>
    <row r="19892" s="1" customFormat="1" customHeight="1" spans="1:5">
      <c r="A19892" s="1">
        <v>5914312</v>
      </c>
      <c r="B19892" s="1" t="s">
        <v>22041</v>
      </c>
      <c r="C19892" s="1" t="s">
        <v>12454</v>
      </c>
      <c r="E19892" s="1">
        <v>3.47</v>
      </c>
    </row>
    <row r="19893" s="1" customFormat="1" customHeight="1" spans="1:5">
      <c r="A19893" s="1">
        <v>5914313</v>
      </c>
      <c r="B19893" s="1" t="s">
        <v>22042</v>
      </c>
      <c r="C19893" s="1" t="s">
        <v>12454</v>
      </c>
      <c r="E19893" s="1">
        <v>3.33</v>
      </c>
    </row>
    <row r="19894" s="1" customFormat="1" customHeight="1" spans="1:5">
      <c r="A19894" s="1">
        <v>5914339</v>
      </c>
      <c r="B19894" s="1" t="s">
        <v>22043</v>
      </c>
      <c r="C19894" s="1" t="s">
        <v>12454</v>
      </c>
      <c r="E19894" s="1">
        <v>9.24</v>
      </c>
    </row>
    <row r="19895" s="1" customFormat="1" customHeight="1" spans="1:5">
      <c r="A19895" s="1">
        <v>5914650</v>
      </c>
      <c r="B19895" s="1" t="s">
        <v>22044</v>
      </c>
      <c r="C19895" s="1" t="s">
        <v>12454</v>
      </c>
      <c r="E19895" s="1">
        <v>10.17</v>
      </c>
    </row>
    <row r="19896" s="1" customFormat="1" customHeight="1" spans="1:5">
      <c r="A19896" s="1">
        <v>5914358</v>
      </c>
      <c r="B19896" s="1" t="s">
        <v>22045</v>
      </c>
      <c r="C19896" s="1" t="s">
        <v>12454</v>
      </c>
      <c r="E19896" s="1">
        <v>8.72</v>
      </c>
    </row>
    <row r="19897" s="1" customFormat="1" customHeight="1" spans="1:5">
      <c r="A19897" s="1">
        <v>5915421</v>
      </c>
      <c r="B19897" s="1" t="s">
        <v>22046</v>
      </c>
      <c r="C19897" s="1" t="s">
        <v>12454</v>
      </c>
      <c r="E19897" s="1">
        <v>24.64</v>
      </c>
    </row>
    <row r="19898" s="1" customFormat="1" customHeight="1" spans="1:5">
      <c r="A19898" s="1">
        <v>5914649</v>
      </c>
      <c r="B19898" s="1" t="s">
        <v>22047</v>
      </c>
      <c r="C19898" s="1" t="s">
        <v>12454</v>
      </c>
      <c r="E19898" s="1">
        <v>7.1</v>
      </c>
    </row>
    <row r="19899" s="1" customFormat="1" customHeight="1" spans="1:5">
      <c r="A19899" s="1">
        <v>5914643</v>
      </c>
      <c r="B19899" s="1" t="s">
        <v>22048</v>
      </c>
      <c r="C19899" s="1" t="s">
        <v>12454</v>
      </c>
      <c r="E19899" s="1">
        <v>5.19</v>
      </c>
    </row>
    <row r="19900" s="1" customFormat="1" customHeight="1" spans="1:5">
      <c r="A19900" s="1">
        <v>5914328</v>
      </c>
      <c r="B19900" s="1" t="s">
        <v>22049</v>
      </c>
      <c r="C19900" s="1" t="s">
        <v>12454</v>
      </c>
      <c r="E19900" s="1">
        <v>25.58</v>
      </c>
    </row>
    <row r="19901" s="1" customFormat="1" customHeight="1" spans="1:5">
      <c r="A19901" s="1">
        <v>5914610</v>
      </c>
      <c r="B19901" s="1" t="s">
        <v>22050</v>
      </c>
      <c r="C19901" s="1" t="s">
        <v>12454</v>
      </c>
      <c r="E19901" s="1">
        <v>34.48</v>
      </c>
    </row>
    <row r="19902" s="1" customFormat="1" customHeight="1" spans="1:5">
      <c r="A19902" s="1">
        <v>5915408</v>
      </c>
      <c r="B19902" s="1" t="s">
        <v>22051</v>
      </c>
      <c r="C19902" s="1" t="s">
        <v>12454</v>
      </c>
      <c r="E19902" s="1">
        <v>5.36</v>
      </c>
    </row>
    <row r="19903" s="1" customFormat="1" customHeight="1" spans="1:5">
      <c r="A19903" s="1">
        <v>5915306</v>
      </c>
      <c r="B19903" s="1" t="s">
        <v>22052</v>
      </c>
      <c r="C19903" s="1" t="s">
        <v>215</v>
      </c>
      <c r="E19903" s="1">
        <v>33.25</v>
      </c>
    </row>
    <row r="19904" s="1" customFormat="1" customHeight="1" spans="1:5">
      <c r="A19904" s="1">
        <v>5914708</v>
      </c>
      <c r="B19904" s="1" t="s">
        <v>22053</v>
      </c>
      <c r="C19904" s="1" t="s">
        <v>12454</v>
      </c>
      <c r="E19904" s="1">
        <v>36.21</v>
      </c>
    </row>
    <row r="19905" s="1" customFormat="1" customHeight="1" spans="1:5">
      <c r="A19905" s="1">
        <v>5914687</v>
      </c>
      <c r="B19905" s="1" t="s">
        <v>22054</v>
      </c>
      <c r="C19905" s="1" t="s">
        <v>12454</v>
      </c>
      <c r="E19905" s="1">
        <v>35.72</v>
      </c>
    </row>
    <row r="19906" s="1" customFormat="1" customHeight="1" spans="1:5">
      <c r="A19906" s="1">
        <v>5914709</v>
      </c>
      <c r="B19906" s="1" t="s">
        <v>22055</v>
      </c>
      <c r="C19906" s="1" t="s">
        <v>12454</v>
      </c>
      <c r="E19906" s="1">
        <v>40.36</v>
      </c>
    </row>
    <row r="19907" s="1" customFormat="1" customHeight="1" spans="1:5">
      <c r="A19907" s="1">
        <v>5914688</v>
      </c>
      <c r="B19907" s="1" t="s">
        <v>22056</v>
      </c>
      <c r="C19907" s="1" t="s">
        <v>12454</v>
      </c>
      <c r="E19907" s="1">
        <v>38.89</v>
      </c>
    </row>
    <row r="19908" s="1" customFormat="1" customHeight="1" spans="1:5">
      <c r="A19908" s="1">
        <v>5914695</v>
      </c>
      <c r="B19908" s="1" t="s">
        <v>22057</v>
      </c>
      <c r="C19908" s="1" t="s">
        <v>12454</v>
      </c>
      <c r="E19908" s="1">
        <v>28.41</v>
      </c>
    </row>
    <row r="19909" s="1" customFormat="1" customHeight="1" spans="1:5">
      <c r="A19909" s="1">
        <v>5914689</v>
      </c>
      <c r="B19909" s="1" t="s">
        <v>22058</v>
      </c>
      <c r="C19909" s="1" t="s">
        <v>12454</v>
      </c>
      <c r="E19909" s="1">
        <v>28.03</v>
      </c>
    </row>
    <row r="19910" s="1" customFormat="1" customHeight="1" spans="1:5">
      <c r="A19910" s="1">
        <v>5914696</v>
      </c>
      <c r="B19910" s="1" t="s">
        <v>22059</v>
      </c>
      <c r="C19910" s="1" t="s">
        <v>12454</v>
      </c>
      <c r="E19910" s="1">
        <v>31.67</v>
      </c>
    </row>
    <row r="19911" s="1" customFormat="1" customHeight="1" spans="1:5">
      <c r="A19911" s="1">
        <v>5914690</v>
      </c>
      <c r="B19911" s="1" t="s">
        <v>22060</v>
      </c>
      <c r="C19911" s="1" t="s">
        <v>12454</v>
      </c>
      <c r="E19911" s="1">
        <v>30.51</v>
      </c>
    </row>
    <row r="19912" s="1" customFormat="1" customHeight="1" spans="1:5">
      <c r="A19912" s="1">
        <v>5914697</v>
      </c>
      <c r="B19912" s="1" t="s">
        <v>22061</v>
      </c>
      <c r="C19912" s="1" t="s">
        <v>12454</v>
      </c>
      <c r="E19912" s="1">
        <v>23.98</v>
      </c>
    </row>
    <row r="19913" s="1" customFormat="1" customHeight="1" spans="1:5">
      <c r="A19913" s="1">
        <v>5914691</v>
      </c>
      <c r="B19913" s="1" t="s">
        <v>22062</v>
      </c>
      <c r="C19913" s="1" t="s">
        <v>12454</v>
      </c>
      <c r="E19913" s="1">
        <v>23.66</v>
      </c>
    </row>
    <row r="19914" s="1" customFormat="1" customHeight="1" spans="1:5">
      <c r="A19914" s="1">
        <v>5914698</v>
      </c>
      <c r="B19914" s="1" t="s">
        <v>22063</v>
      </c>
      <c r="C19914" s="1" t="s">
        <v>12454</v>
      </c>
      <c r="E19914" s="1">
        <v>26.73</v>
      </c>
    </row>
    <row r="19915" s="1" customFormat="1" customHeight="1" spans="1:5">
      <c r="A19915" s="1">
        <v>5914692</v>
      </c>
      <c r="B19915" s="1" t="s">
        <v>22064</v>
      </c>
      <c r="C19915" s="1" t="s">
        <v>12454</v>
      </c>
      <c r="E19915" s="1">
        <v>25.76</v>
      </c>
    </row>
    <row r="19916" s="1" customFormat="1" customHeight="1" spans="1:5">
      <c r="A19916" s="1">
        <v>5914699</v>
      </c>
      <c r="B19916" s="1" t="s">
        <v>22065</v>
      </c>
      <c r="C19916" s="1" t="s">
        <v>12454</v>
      </c>
      <c r="E19916" s="1">
        <v>26.85</v>
      </c>
    </row>
    <row r="19917" s="1" customFormat="1" customHeight="1" spans="1:5">
      <c r="A19917" s="1">
        <v>5914693</v>
      </c>
      <c r="B19917" s="1" t="s">
        <v>22066</v>
      </c>
      <c r="C19917" s="1" t="s">
        <v>12454</v>
      </c>
      <c r="E19917" s="1">
        <v>26.48</v>
      </c>
    </row>
    <row r="19918" s="1" customFormat="1" customHeight="1" spans="1:5">
      <c r="A19918" s="1">
        <v>5914700</v>
      </c>
      <c r="B19918" s="1" t="s">
        <v>22067</v>
      </c>
      <c r="C19918" s="1" t="s">
        <v>12454</v>
      </c>
      <c r="E19918" s="1">
        <v>29.93</v>
      </c>
    </row>
    <row r="19919" s="1" customFormat="1" customHeight="1" spans="1:5">
      <c r="A19919" s="1">
        <v>5914694</v>
      </c>
      <c r="B19919" s="1" t="s">
        <v>22068</v>
      </c>
      <c r="C19919" s="1" t="s">
        <v>12454</v>
      </c>
      <c r="E19919" s="1">
        <v>28.84</v>
      </c>
    </row>
    <row r="19920" s="1" customFormat="1" customHeight="1" spans="1:5">
      <c r="A19920" s="1">
        <v>5915441</v>
      </c>
      <c r="B19920" s="1" t="s">
        <v>22069</v>
      </c>
      <c r="C19920" s="1" t="s">
        <v>12454</v>
      </c>
      <c r="E19920" s="1">
        <v>97.99</v>
      </c>
    </row>
    <row r="19921" s="1" customFormat="1" customHeight="1" spans="1:5">
      <c r="A19921" s="1">
        <v>5901639</v>
      </c>
      <c r="B19921" s="1" t="s">
        <v>22070</v>
      </c>
      <c r="C19921" s="1" t="s">
        <v>22071</v>
      </c>
      <c r="E19921" s="1">
        <v>0.79</v>
      </c>
    </row>
    <row r="19922" s="1" customFormat="1" customHeight="1" spans="1:5">
      <c r="A19922" s="1">
        <v>5901638</v>
      </c>
      <c r="B19922" s="1" t="s">
        <v>22072</v>
      </c>
      <c r="C19922" s="1" t="s">
        <v>22071</v>
      </c>
      <c r="E19922" s="1">
        <v>0.63</v>
      </c>
    </row>
    <row r="19923" s="1" customFormat="1" customHeight="1" spans="1:5">
      <c r="A19923" s="1">
        <v>5901640</v>
      </c>
      <c r="B19923" s="1" t="s">
        <v>22073</v>
      </c>
      <c r="C19923" s="1" t="s">
        <v>22071</v>
      </c>
      <c r="E19923" s="1">
        <v>0.52</v>
      </c>
    </row>
    <row r="19924" s="1" customFormat="1" customHeight="1" spans="1:5">
      <c r="A19924" s="1">
        <v>5914359</v>
      </c>
      <c r="B19924" s="1" t="s">
        <v>22074</v>
      </c>
      <c r="C19924" s="1" t="s">
        <v>22071</v>
      </c>
      <c r="E19924" s="1">
        <v>1.1</v>
      </c>
    </row>
    <row r="19925" s="1" customFormat="1" customHeight="1" spans="1:5">
      <c r="A19925" s="1">
        <v>5914374</v>
      </c>
      <c r="B19925" s="1" t="s">
        <v>22075</v>
      </c>
      <c r="C19925" s="1" t="s">
        <v>22071</v>
      </c>
      <c r="E19925" s="1">
        <v>0.88</v>
      </c>
    </row>
    <row r="19926" s="1" customFormat="1" customHeight="1" spans="1:5">
      <c r="A19926" s="1">
        <v>5914389</v>
      </c>
      <c r="B19926" s="1" t="s">
        <v>22076</v>
      </c>
      <c r="C19926" s="1" t="s">
        <v>22071</v>
      </c>
      <c r="E19926" s="1">
        <v>0.72</v>
      </c>
    </row>
    <row r="19927" s="1" customFormat="1" customHeight="1" spans="1:5">
      <c r="A19927" s="1">
        <v>5915319</v>
      </c>
      <c r="B19927" s="1" t="s">
        <v>22077</v>
      </c>
      <c r="C19927" s="1" t="s">
        <v>22071</v>
      </c>
      <c r="E19927" s="1">
        <v>0.79</v>
      </c>
    </row>
    <row r="19928" s="1" customFormat="1" customHeight="1" spans="1:5">
      <c r="A19928" s="1">
        <v>5915320</v>
      </c>
      <c r="B19928" s="1" t="s">
        <v>22078</v>
      </c>
      <c r="C19928" s="1" t="s">
        <v>22071</v>
      </c>
      <c r="E19928" s="1">
        <v>0.63</v>
      </c>
    </row>
    <row r="19929" s="1" customFormat="1" customHeight="1" spans="1:5">
      <c r="A19929" s="1">
        <v>5915321</v>
      </c>
      <c r="B19929" s="1" t="s">
        <v>22079</v>
      </c>
      <c r="C19929" s="1" t="s">
        <v>22071</v>
      </c>
      <c r="E19929" s="1">
        <v>0.52</v>
      </c>
    </row>
    <row r="19930" s="1" customFormat="1" customHeight="1" spans="1:5">
      <c r="A19930" s="1">
        <v>5914314</v>
      </c>
      <c r="B19930" s="1" t="s">
        <v>22080</v>
      </c>
      <c r="C19930" s="1" t="s">
        <v>22071</v>
      </c>
      <c r="E19930" s="1">
        <v>1.22</v>
      </c>
    </row>
    <row r="19931" s="1" customFormat="1" customHeight="1" spans="1:5">
      <c r="A19931" s="1">
        <v>5914329</v>
      </c>
      <c r="B19931" s="1" t="s">
        <v>22081</v>
      </c>
      <c r="C19931" s="1" t="s">
        <v>22071</v>
      </c>
      <c r="E19931" s="1">
        <v>0.97</v>
      </c>
    </row>
    <row r="19932" s="1" customFormat="1" customHeight="1" spans="1:5">
      <c r="A19932" s="1">
        <v>5914344</v>
      </c>
      <c r="B19932" s="1" t="s">
        <v>22082</v>
      </c>
      <c r="C19932" s="1" t="s">
        <v>22071</v>
      </c>
      <c r="E19932" s="1">
        <v>0.8</v>
      </c>
    </row>
    <row r="19933" s="1" customFormat="1" customHeight="1" spans="1:5">
      <c r="A19933" s="1">
        <v>5914539</v>
      </c>
      <c r="B19933" s="1" t="s">
        <v>22083</v>
      </c>
      <c r="C19933" s="1" t="s">
        <v>22071</v>
      </c>
      <c r="E19933" s="1">
        <v>0.91</v>
      </c>
    </row>
    <row r="19934" s="1" customFormat="1" customHeight="1" spans="1:5">
      <c r="A19934" s="1">
        <v>5914554</v>
      </c>
      <c r="B19934" s="1" t="s">
        <v>22084</v>
      </c>
      <c r="C19934" s="1" t="s">
        <v>22071</v>
      </c>
      <c r="E19934" s="1">
        <v>0.73</v>
      </c>
    </row>
    <row r="19935" s="1" customFormat="1" customHeight="1" spans="1:5">
      <c r="A19935" s="1">
        <v>5914569</v>
      </c>
      <c r="B19935" s="1" t="s">
        <v>22085</v>
      </c>
      <c r="C19935" s="1" t="s">
        <v>22071</v>
      </c>
      <c r="E19935" s="1">
        <v>0.6</v>
      </c>
    </row>
    <row r="19936" s="1" customFormat="1" customHeight="1" spans="1:5">
      <c r="A19936" s="1">
        <v>5915012</v>
      </c>
      <c r="B19936" s="1" t="s">
        <v>22086</v>
      </c>
      <c r="C19936" s="1" t="s">
        <v>22071</v>
      </c>
      <c r="E19936" s="1">
        <v>1.98</v>
      </c>
    </row>
    <row r="19937" s="1" customFormat="1" customHeight="1" spans="1:5">
      <c r="A19937" s="1">
        <v>5915013</v>
      </c>
      <c r="B19937" s="1" t="s">
        <v>22087</v>
      </c>
      <c r="C19937" s="1" t="s">
        <v>22071</v>
      </c>
      <c r="E19937" s="1">
        <v>1.59</v>
      </c>
    </row>
    <row r="19938" s="1" customFormat="1" customHeight="1" spans="1:5">
      <c r="A19938" s="1">
        <v>5915014</v>
      </c>
      <c r="B19938" s="1" t="s">
        <v>22088</v>
      </c>
      <c r="C19938" s="1" t="s">
        <v>22071</v>
      </c>
      <c r="E19938" s="1">
        <v>1.3</v>
      </c>
    </row>
    <row r="19939" s="1" customFormat="1" customHeight="1" spans="1:5">
      <c r="A19939" s="1">
        <v>5914584</v>
      </c>
      <c r="B19939" s="1" t="s">
        <v>22089</v>
      </c>
      <c r="C19939" s="1" t="s">
        <v>22071</v>
      </c>
      <c r="E19939" s="1">
        <v>2.47</v>
      </c>
    </row>
    <row r="19940" s="1" customFormat="1" customHeight="1" spans="1:5">
      <c r="A19940" s="1">
        <v>5914599</v>
      </c>
      <c r="B19940" s="1" t="s">
        <v>22090</v>
      </c>
      <c r="C19940" s="1" t="s">
        <v>22071</v>
      </c>
      <c r="E19940" s="1">
        <v>1.98</v>
      </c>
    </row>
    <row r="19941" s="1" customFormat="1" customHeight="1" spans="1:5">
      <c r="A19941" s="1">
        <v>5914614</v>
      </c>
      <c r="B19941" s="1" t="s">
        <v>22091</v>
      </c>
      <c r="C19941" s="1" t="s">
        <v>22071</v>
      </c>
      <c r="E19941" s="1">
        <v>1.62</v>
      </c>
    </row>
    <row r="19942" s="1" customFormat="1" customHeight="1" spans="1:5">
      <c r="A19942" s="1">
        <v>5914581</v>
      </c>
      <c r="B19942" s="1" t="s">
        <v>22092</v>
      </c>
      <c r="C19942" s="1" t="s">
        <v>22071</v>
      </c>
      <c r="E19942" s="1">
        <v>2.25</v>
      </c>
    </row>
    <row r="19943" s="1" customFormat="1" customHeight="1" spans="1:5">
      <c r="A19943" s="1">
        <v>5914582</v>
      </c>
      <c r="B19943" s="1" t="s">
        <v>22093</v>
      </c>
      <c r="C19943" s="1" t="s">
        <v>22071</v>
      </c>
      <c r="E19943" s="1">
        <v>1.8</v>
      </c>
    </row>
    <row r="19944" s="1" customFormat="1" customHeight="1" spans="1:5">
      <c r="A19944" s="1">
        <v>5914583</v>
      </c>
      <c r="B19944" s="1" t="s">
        <v>22094</v>
      </c>
      <c r="C19944" s="1" t="s">
        <v>22071</v>
      </c>
      <c r="E19944" s="1">
        <v>1.48</v>
      </c>
    </row>
    <row r="19945" s="1" customFormat="1" customHeight="1" spans="1:5">
      <c r="A19945" s="1">
        <v>5914449</v>
      </c>
      <c r="B19945" s="1" t="s">
        <v>22095</v>
      </c>
      <c r="C19945" s="1" t="s">
        <v>22071</v>
      </c>
      <c r="E19945" s="1">
        <v>1.01</v>
      </c>
    </row>
    <row r="19946" s="1" customFormat="1" customHeight="1" spans="1:5">
      <c r="A19946" s="1">
        <v>5914464</v>
      </c>
      <c r="B19946" s="1" t="s">
        <v>22096</v>
      </c>
      <c r="C19946" s="1" t="s">
        <v>22071</v>
      </c>
      <c r="E19946" s="1">
        <v>0.81</v>
      </c>
    </row>
    <row r="19947" s="1" customFormat="1" customHeight="1" spans="1:5">
      <c r="A19947" s="1">
        <v>5914479</v>
      </c>
      <c r="B19947" s="1" t="s">
        <v>22097</v>
      </c>
      <c r="C19947" s="1" t="s">
        <v>22071</v>
      </c>
      <c r="E19947" s="1">
        <v>0.66</v>
      </c>
    </row>
    <row r="19948" s="1" customFormat="1" customHeight="1" spans="1:5">
      <c r="A19948" s="1">
        <v>5915322</v>
      </c>
      <c r="B19948" s="1" t="s">
        <v>22098</v>
      </c>
      <c r="C19948" s="1" t="s">
        <v>22071</v>
      </c>
      <c r="E19948" s="1">
        <v>1.74</v>
      </c>
    </row>
    <row r="19949" s="1" customFormat="1" customHeight="1" spans="1:5">
      <c r="A19949" s="1">
        <v>5915323</v>
      </c>
      <c r="B19949" s="1" t="s">
        <v>22099</v>
      </c>
      <c r="C19949" s="1" t="s">
        <v>22071</v>
      </c>
      <c r="E19949" s="1">
        <v>1.39</v>
      </c>
    </row>
    <row r="19950" s="1" customFormat="1" customHeight="1" spans="1:5">
      <c r="A19950" s="1">
        <v>5915324</v>
      </c>
      <c r="B19950" s="1" t="s">
        <v>22100</v>
      </c>
      <c r="C19950" s="1" t="s">
        <v>22071</v>
      </c>
      <c r="E19950" s="1">
        <v>1.14</v>
      </c>
    </row>
    <row r="19951" s="1" customFormat="1" customHeight="1" spans="1:5">
      <c r="A19951" s="1">
        <v>5914404</v>
      </c>
      <c r="B19951" s="1" t="s">
        <v>22101</v>
      </c>
      <c r="C19951" s="1" t="s">
        <v>22071</v>
      </c>
      <c r="E19951" s="1">
        <v>1.11</v>
      </c>
    </row>
    <row r="19952" s="1" customFormat="1" customHeight="1" spans="1:5">
      <c r="A19952" s="1">
        <v>5914419</v>
      </c>
      <c r="B19952" s="1" t="s">
        <v>22102</v>
      </c>
      <c r="C19952" s="1" t="s">
        <v>22071</v>
      </c>
      <c r="E19952" s="1">
        <v>0.89</v>
      </c>
    </row>
    <row r="19953" s="1" customFormat="1" customHeight="1" spans="1:5">
      <c r="A19953" s="1">
        <v>5914434</v>
      </c>
      <c r="B19953" s="1" t="s">
        <v>22103</v>
      </c>
      <c r="C19953" s="1" t="s">
        <v>22071</v>
      </c>
      <c r="E19953" s="1">
        <v>0.73</v>
      </c>
    </row>
    <row r="19954" s="1" customFormat="1" customHeight="1" spans="1:5">
      <c r="A19954" s="1">
        <v>5914635</v>
      </c>
      <c r="B19954" s="1" t="s">
        <v>22104</v>
      </c>
      <c r="C19954" s="1" t="s">
        <v>22071</v>
      </c>
      <c r="E19954" s="1">
        <v>0.99</v>
      </c>
    </row>
    <row r="19955" s="1" customFormat="1" customHeight="1" spans="1:5">
      <c r="A19955" s="1">
        <v>5914636</v>
      </c>
      <c r="B19955" s="1" t="s">
        <v>22105</v>
      </c>
      <c r="C19955" s="1" t="s">
        <v>22071</v>
      </c>
      <c r="E19955" s="1">
        <v>0.79</v>
      </c>
    </row>
    <row r="19956" s="1" customFormat="1" customHeight="1" spans="1:5">
      <c r="A19956" s="1">
        <v>5914637</v>
      </c>
      <c r="B19956" s="1" t="s">
        <v>22106</v>
      </c>
      <c r="C19956" s="1" t="s">
        <v>22071</v>
      </c>
      <c r="E19956" s="1">
        <v>0.65</v>
      </c>
    </row>
    <row r="19957" s="1" customFormat="1" customHeight="1" spans="1:5">
      <c r="A19957" s="1">
        <v>5914638</v>
      </c>
      <c r="B19957" s="1" t="s">
        <v>22107</v>
      </c>
      <c r="C19957" s="1" t="s">
        <v>22071</v>
      </c>
      <c r="E19957" s="1">
        <v>0.8</v>
      </c>
    </row>
    <row r="19958" s="1" customFormat="1" customHeight="1" spans="1:5">
      <c r="A19958" s="1">
        <v>5914639</v>
      </c>
      <c r="B19958" s="1" t="s">
        <v>22108</v>
      </c>
      <c r="C19958" s="1" t="s">
        <v>22071</v>
      </c>
      <c r="E19958" s="1">
        <v>0.64</v>
      </c>
    </row>
    <row r="19959" s="1" customFormat="1" customHeight="1" spans="1:5">
      <c r="A19959" s="1">
        <v>5914640</v>
      </c>
      <c r="B19959" s="1" t="s">
        <v>22109</v>
      </c>
      <c r="C19959" s="1" t="s">
        <v>22071</v>
      </c>
      <c r="E19959" s="1">
        <v>0.53</v>
      </c>
    </row>
    <row r="19960" s="1" customFormat="1" customHeight="1" spans="1:5">
      <c r="A19960" s="1">
        <v>5915466</v>
      </c>
      <c r="B19960" s="1" t="s">
        <v>22110</v>
      </c>
      <c r="C19960" s="1" t="s">
        <v>22071</v>
      </c>
      <c r="E19960" s="1">
        <v>1.83</v>
      </c>
    </row>
    <row r="19961" s="1" customFormat="1" customHeight="1" spans="1:5">
      <c r="A19961" s="1">
        <v>5915467</v>
      </c>
      <c r="B19961" s="1" t="s">
        <v>22111</v>
      </c>
      <c r="C19961" s="1" t="s">
        <v>22071</v>
      </c>
      <c r="E19961" s="1">
        <v>1.46</v>
      </c>
    </row>
    <row r="19962" s="1" customFormat="1" customHeight="1" spans="1:5">
      <c r="A19962" s="1">
        <v>5915468</v>
      </c>
      <c r="B19962" s="1" t="s">
        <v>22112</v>
      </c>
      <c r="C19962" s="1" t="s">
        <v>22071</v>
      </c>
      <c r="E19962" s="1">
        <v>1.2</v>
      </c>
    </row>
    <row r="19963" s="1" customFormat="1" customHeight="1" spans="1:5">
      <c r="A19963" s="1">
        <v>5914617</v>
      </c>
      <c r="B19963" s="1" t="s">
        <v>22113</v>
      </c>
      <c r="C19963" s="1" t="s">
        <v>22071</v>
      </c>
      <c r="E19963" s="1">
        <v>1.42</v>
      </c>
    </row>
    <row r="19964" s="1" customFormat="1" customHeight="1" spans="1:5">
      <c r="A19964" s="1">
        <v>5914618</v>
      </c>
      <c r="B19964" s="1" t="s">
        <v>22114</v>
      </c>
      <c r="C19964" s="1" t="s">
        <v>22071</v>
      </c>
      <c r="E19964" s="1">
        <v>1.13</v>
      </c>
    </row>
    <row r="19965" s="1" customFormat="1" customHeight="1" spans="1:5">
      <c r="A19965" s="1">
        <v>5914619</v>
      </c>
      <c r="B19965" s="1" t="s">
        <v>22115</v>
      </c>
      <c r="C19965" s="1" t="s">
        <v>22071</v>
      </c>
      <c r="E19965" s="1">
        <v>0.93</v>
      </c>
    </row>
    <row r="19966" s="1" customFormat="1" customHeight="1" spans="1:5">
      <c r="A19966" s="1">
        <v>5915451</v>
      </c>
      <c r="B19966" s="1" t="s">
        <v>22116</v>
      </c>
      <c r="C19966" s="1" t="s">
        <v>22071</v>
      </c>
      <c r="E19966" s="1">
        <v>2.36</v>
      </c>
    </row>
    <row r="19967" s="1" customFormat="1" customHeight="1" spans="1:5">
      <c r="A19967" s="1">
        <v>5915452</v>
      </c>
      <c r="B19967" s="1" t="s">
        <v>22117</v>
      </c>
      <c r="C19967" s="1" t="s">
        <v>22071</v>
      </c>
      <c r="E19967" s="1">
        <v>1.89</v>
      </c>
    </row>
    <row r="19968" s="1" customFormat="1" customHeight="1" spans="1:5">
      <c r="A19968" s="1">
        <v>5915453</v>
      </c>
      <c r="B19968" s="1" t="s">
        <v>22118</v>
      </c>
      <c r="C19968" s="1" t="s">
        <v>22071</v>
      </c>
      <c r="E19968" s="1">
        <v>1.55</v>
      </c>
    </row>
    <row r="19969" s="1" customFormat="1" customHeight="1" spans="1:5">
      <c r="A19969" s="1">
        <v>5915448</v>
      </c>
      <c r="B19969" s="1" t="s">
        <v>22119</v>
      </c>
      <c r="C19969" s="1" t="s">
        <v>22071</v>
      </c>
      <c r="E19969" s="1">
        <v>1.82</v>
      </c>
    </row>
    <row r="19970" s="1" customFormat="1" customHeight="1" spans="1:5">
      <c r="A19970" s="1">
        <v>5915449</v>
      </c>
      <c r="B19970" s="1" t="s">
        <v>22120</v>
      </c>
      <c r="C19970" s="1" t="s">
        <v>22071</v>
      </c>
      <c r="E19970" s="1">
        <v>1.46</v>
      </c>
    </row>
    <row r="19971" s="1" customFormat="1" customHeight="1" spans="1:5">
      <c r="A19971" s="1">
        <v>5915450</v>
      </c>
      <c r="B19971" s="1" t="s">
        <v>22121</v>
      </c>
      <c r="C19971" s="1" t="s">
        <v>22071</v>
      </c>
      <c r="E19971" s="1">
        <v>1.2</v>
      </c>
    </row>
    <row r="19972" s="1" customFormat="1" customHeight="1" spans="1:5">
      <c r="A19972" s="1">
        <v>5901641</v>
      </c>
      <c r="B19972" s="1" t="s">
        <v>22122</v>
      </c>
      <c r="C19972" s="1" t="s">
        <v>22123</v>
      </c>
      <c r="E19972" s="1">
        <v>0.86</v>
      </c>
    </row>
    <row r="19973" s="1" customFormat="1" customHeight="1" spans="1:5">
      <c r="A19973" s="1">
        <v>5901642</v>
      </c>
      <c r="B19973" s="1" t="s">
        <v>22124</v>
      </c>
      <c r="C19973" s="1" t="s">
        <v>22123</v>
      </c>
      <c r="E19973" s="1">
        <v>0.25</v>
      </c>
    </row>
    <row r="19974" s="1" customFormat="1" customHeight="1" spans="1:5">
      <c r="A19974" s="1">
        <v>5901643</v>
      </c>
      <c r="B19974" s="1" t="s">
        <v>22125</v>
      </c>
      <c r="C19974" s="1" t="s">
        <v>22123</v>
      </c>
      <c r="E19974" s="1">
        <v>0.24</v>
      </c>
    </row>
    <row r="19975" s="1" customFormat="1" customHeight="1" spans="1:5">
      <c r="A19975" s="1">
        <v>5901644</v>
      </c>
      <c r="B19975" s="1" t="s">
        <v>22126</v>
      </c>
      <c r="C19975" s="1" t="s">
        <v>22123</v>
      </c>
      <c r="E19975" s="1">
        <v>0.53</v>
      </c>
    </row>
    <row r="19976" s="1" customFormat="1" customHeight="1" spans="1:5">
      <c r="A19976" s="1">
        <v>5901645</v>
      </c>
      <c r="B19976" s="1" t="s">
        <v>22127</v>
      </c>
      <c r="C19976" s="1" t="s">
        <v>22123</v>
      </c>
      <c r="E19976" s="1">
        <v>0.23</v>
      </c>
    </row>
    <row r="19977" s="1" customFormat="1" customHeight="1" spans="1:5">
      <c r="A19977" s="1">
        <v>5901646</v>
      </c>
      <c r="B19977" s="1" t="s">
        <v>22128</v>
      </c>
      <c r="C19977" s="1" t="s">
        <v>22123</v>
      </c>
      <c r="E19977" s="1">
        <v>0.44</v>
      </c>
    </row>
    <row r="19978" s="1" customFormat="1" customHeight="1" spans="1:5">
      <c r="A19978" s="1">
        <v>5901647</v>
      </c>
      <c r="B19978" s="1" t="s">
        <v>22129</v>
      </c>
      <c r="C19978" s="1" t="s">
        <v>22123</v>
      </c>
      <c r="E19978" s="1">
        <v>0.38</v>
      </c>
    </row>
    <row r="19979" s="1" customFormat="1" customHeight="1" spans="1:5">
      <c r="A19979" s="1">
        <v>5901648</v>
      </c>
      <c r="B19979" s="1" t="s">
        <v>22130</v>
      </c>
      <c r="C19979" s="1" t="s">
        <v>22123</v>
      </c>
      <c r="E19979" s="1">
        <v>0.34</v>
      </c>
    </row>
    <row r="19980" s="1" customFormat="1" customHeight="1" spans="1:5">
      <c r="A19980" s="1">
        <v>5901649</v>
      </c>
      <c r="B19980" s="1" t="s">
        <v>22131</v>
      </c>
      <c r="C19980" s="1" t="s">
        <v>22123</v>
      </c>
      <c r="E19980" s="1">
        <v>1.23</v>
      </c>
    </row>
    <row r="19981" s="1" customFormat="1" customHeight="1" spans="1:5">
      <c r="A19981" s="1">
        <v>5901650</v>
      </c>
      <c r="B19981" s="1" t="s">
        <v>22132</v>
      </c>
      <c r="C19981" s="1" t="s">
        <v>22123</v>
      </c>
      <c r="E19981" s="1">
        <v>0.84</v>
      </c>
    </row>
    <row r="19982" s="1" customFormat="1" customHeight="1" spans="1:5">
      <c r="A19982" s="1">
        <v>5901651</v>
      </c>
      <c r="B19982" s="1" t="s">
        <v>22133</v>
      </c>
      <c r="C19982" s="1" t="s">
        <v>22123</v>
      </c>
      <c r="E19982" s="1">
        <v>0.25</v>
      </c>
    </row>
    <row r="19983" s="1" customFormat="1" customHeight="1" spans="1:5">
      <c r="A19983" s="1">
        <v>5901652</v>
      </c>
      <c r="B19983" s="1" t="s">
        <v>22134</v>
      </c>
      <c r="C19983" s="1" t="s">
        <v>22123</v>
      </c>
      <c r="E19983" s="1">
        <v>0.23</v>
      </c>
    </row>
    <row r="19984" s="1" customFormat="1" customHeight="1" spans="1:5">
      <c r="A19984" s="1">
        <v>5901653</v>
      </c>
      <c r="B19984" s="1" t="s">
        <v>22135</v>
      </c>
      <c r="C19984" s="1" t="s">
        <v>22123</v>
      </c>
      <c r="E19984" s="1">
        <v>0.52</v>
      </c>
    </row>
    <row r="19985" s="1" customFormat="1" customHeight="1" spans="1:5">
      <c r="A19985" s="1">
        <v>5901654</v>
      </c>
      <c r="B19985" s="1" t="s">
        <v>22136</v>
      </c>
      <c r="C19985" s="1" t="s">
        <v>22123</v>
      </c>
      <c r="E19985" s="1">
        <v>0.23</v>
      </c>
    </row>
    <row r="19986" s="1" customFormat="1" customHeight="1" spans="1:5">
      <c r="A19986" s="1">
        <v>5901655</v>
      </c>
      <c r="B19986" s="1" t="s">
        <v>22137</v>
      </c>
      <c r="C19986" s="1" t="s">
        <v>22123</v>
      </c>
      <c r="E19986" s="1">
        <v>0.42</v>
      </c>
    </row>
    <row r="19987" s="1" customFormat="1" customHeight="1" spans="1:5">
      <c r="A19987" s="1">
        <v>5901656</v>
      </c>
      <c r="B19987" s="1" t="s">
        <v>22138</v>
      </c>
      <c r="C19987" s="1" t="s">
        <v>22123</v>
      </c>
      <c r="E19987" s="1">
        <v>0.37</v>
      </c>
    </row>
    <row r="19988" s="1" customFormat="1" customHeight="1" spans="1:5">
      <c r="A19988" s="1">
        <v>5901657</v>
      </c>
      <c r="B19988" s="1" t="s">
        <v>22139</v>
      </c>
      <c r="C19988" s="1" t="s">
        <v>22123</v>
      </c>
      <c r="E19988" s="1">
        <v>0.33</v>
      </c>
    </row>
    <row r="19989" s="1" customFormat="1" customHeight="1" spans="1:5">
      <c r="A19989" s="1">
        <v>5901658</v>
      </c>
      <c r="B19989" s="1" t="s">
        <v>22140</v>
      </c>
      <c r="C19989" s="1" t="s">
        <v>22123</v>
      </c>
      <c r="E19989" s="1">
        <v>1.19</v>
      </c>
    </row>
    <row r="19990" s="1" customFormat="1" customHeight="1" spans="1:5">
      <c r="A19990" s="1">
        <v>5901659</v>
      </c>
      <c r="B19990" s="1" t="s">
        <v>22141</v>
      </c>
      <c r="C19990" s="1" t="s">
        <v>22123</v>
      </c>
      <c r="E19990" s="1">
        <v>0.85</v>
      </c>
    </row>
    <row r="19991" s="1" customFormat="1" customHeight="1" spans="1:5">
      <c r="A19991" s="1">
        <v>5901660</v>
      </c>
      <c r="B19991" s="1" t="s">
        <v>22142</v>
      </c>
      <c r="C19991" s="1" t="s">
        <v>22123</v>
      </c>
      <c r="E19991" s="1">
        <v>0.25</v>
      </c>
    </row>
    <row r="19992" s="1" customFormat="1" customHeight="1" spans="1:5">
      <c r="A19992" s="1">
        <v>5901661</v>
      </c>
      <c r="B19992" s="1" t="s">
        <v>22143</v>
      </c>
      <c r="C19992" s="1" t="s">
        <v>22123</v>
      </c>
      <c r="E19992" s="1">
        <v>0.24</v>
      </c>
    </row>
    <row r="19993" s="1" customFormat="1" customHeight="1" spans="1:5">
      <c r="A19993" s="1">
        <v>5901662</v>
      </c>
      <c r="B19993" s="1" t="s">
        <v>22144</v>
      </c>
      <c r="C19993" s="1" t="s">
        <v>22123</v>
      </c>
      <c r="E19993" s="1">
        <v>0.53</v>
      </c>
    </row>
    <row r="19994" s="1" customFormat="1" customHeight="1" spans="1:5">
      <c r="A19994" s="1">
        <v>5901663</v>
      </c>
      <c r="B19994" s="1" t="s">
        <v>22145</v>
      </c>
      <c r="C19994" s="1" t="s">
        <v>22123</v>
      </c>
      <c r="E19994" s="1">
        <v>0.23</v>
      </c>
    </row>
    <row r="19995" s="1" customFormat="1" customHeight="1" spans="1:5">
      <c r="A19995" s="1">
        <v>5901664</v>
      </c>
      <c r="B19995" s="1" t="s">
        <v>22146</v>
      </c>
      <c r="C19995" s="1" t="s">
        <v>22123</v>
      </c>
      <c r="E19995" s="1">
        <v>0.43</v>
      </c>
    </row>
    <row r="19996" s="1" customFormat="1" customHeight="1" spans="1:5">
      <c r="A19996" s="1">
        <v>5901665</v>
      </c>
      <c r="B19996" s="1" t="s">
        <v>22147</v>
      </c>
      <c r="C19996" s="1" t="s">
        <v>22123</v>
      </c>
      <c r="E19996" s="1">
        <v>0.38</v>
      </c>
    </row>
    <row r="19997" s="1" customFormat="1" customHeight="1" spans="1:5">
      <c r="A19997" s="1">
        <v>5901666</v>
      </c>
      <c r="B19997" s="1" t="s">
        <v>22148</v>
      </c>
      <c r="C19997" s="1" t="s">
        <v>22123</v>
      </c>
      <c r="E19997" s="1">
        <v>0.34</v>
      </c>
    </row>
    <row r="19998" s="1" customFormat="1" customHeight="1" spans="1:5">
      <c r="A19998" s="1">
        <v>5901667</v>
      </c>
      <c r="B19998" s="1" t="s">
        <v>22149</v>
      </c>
      <c r="C19998" s="1" t="s">
        <v>22123</v>
      </c>
      <c r="E19998" s="1">
        <v>1.21</v>
      </c>
    </row>
    <row r="19999" s="1" customFormat="1" customHeight="1" spans="1:5">
      <c r="A19999" s="1">
        <v>5914511</v>
      </c>
      <c r="B19999" s="1" t="s">
        <v>22150</v>
      </c>
      <c r="C19999" s="1" t="s">
        <v>22071</v>
      </c>
      <c r="E19999" s="1">
        <v>0.24</v>
      </c>
    </row>
    <row r="20000" s="1" customFormat="1" customHeight="1" spans="1:5">
      <c r="A20000" s="1">
        <v>5914510</v>
      </c>
      <c r="B20000" s="1" t="s">
        <v>22151</v>
      </c>
      <c r="C20000" s="1" t="s">
        <v>22071</v>
      </c>
      <c r="E20000" s="1">
        <v>0.21</v>
      </c>
    </row>
    <row r="20001" s="1" customFormat="1" customHeight="1" spans="1:5">
      <c r="A20001" s="1">
        <v>5906597</v>
      </c>
      <c r="B20001" s="1" t="s">
        <v>22152</v>
      </c>
      <c r="C20001" s="1" t="s">
        <v>22153</v>
      </c>
      <c r="E20001" s="1">
        <v>11.78</v>
      </c>
    </row>
    <row r="20002" s="1" customFormat="1" customHeight="1" spans="1:5">
      <c r="A20002" s="1">
        <v>5906598</v>
      </c>
      <c r="B20002" s="1" t="s">
        <v>22154</v>
      </c>
      <c r="C20002" s="1" t="s">
        <v>22153</v>
      </c>
      <c r="E20002" s="1">
        <v>9.42</v>
      </c>
    </row>
    <row r="20003" s="1" customFormat="1" customHeight="1" spans="1:5">
      <c r="A20003" s="1">
        <v>5906599</v>
      </c>
      <c r="B20003" s="1" t="s">
        <v>22155</v>
      </c>
      <c r="C20003" s="1" t="s">
        <v>22153</v>
      </c>
      <c r="E20003" s="1">
        <v>7.73</v>
      </c>
    </row>
    <row r="20004" s="1" customFormat="1" customHeight="1" spans="1:5">
      <c r="A20004" s="1">
        <v>5906594</v>
      </c>
      <c r="B20004" s="1" t="s">
        <v>22156</v>
      </c>
      <c r="C20004" s="1" t="s">
        <v>22153</v>
      </c>
      <c r="E20004" s="1">
        <v>7.85</v>
      </c>
    </row>
    <row r="20005" s="1" customFormat="1" customHeight="1" spans="1:5">
      <c r="A20005" s="1">
        <v>5906595</v>
      </c>
      <c r="B20005" s="1" t="s">
        <v>22157</v>
      </c>
      <c r="C20005" s="1" t="s">
        <v>22153</v>
      </c>
      <c r="E20005" s="1">
        <v>6.28</v>
      </c>
    </row>
    <row r="20006" s="1" customFormat="1" customHeight="1" spans="1:5">
      <c r="A20006" s="1">
        <v>5906596</v>
      </c>
      <c r="B20006" s="1" t="s">
        <v>22158</v>
      </c>
      <c r="C20006" s="1" t="s">
        <v>22153</v>
      </c>
      <c r="E20006" s="1">
        <v>5.15</v>
      </c>
    </row>
    <row r="20007" s="1" customFormat="1" customHeight="1" spans="1:5">
      <c r="A20007" s="1">
        <v>5901668</v>
      </c>
      <c r="B20007" s="1" t="s">
        <v>22159</v>
      </c>
      <c r="C20007" s="1" t="s">
        <v>22123</v>
      </c>
      <c r="E20007" s="1">
        <v>0.87</v>
      </c>
    </row>
    <row r="20008" s="1" customFormat="1" customHeight="1" spans="1:5">
      <c r="A20008" s="1">
        <v>5901669</v>
      </c>
      <c r="B20008" s="1" t="s">
        <v>22160</v>
      </c>
      <c r="C20008" s="1" t="s">
        <v>22123</v>
      </c>
      <c r="E20008" s="1">
        <v>0.26</v>
      </c>
    </row>
    <row r="20009" s="1" customFormat="1" customHeight="1" spans="1:5">
      <c r="A20009" s="1">
        <v>5901670</v>
      </c>
      <c r="B20009" s="1" t="s">
        <v>22161</v>
      </c>
      <c r="C20009" s="1" t="s">
        <v>22123</v>
      </c>
      <c r="E20009" s="1">
        <v>0.24</v>
      </c>
    </row>
    <row r="20010" s="1" customFormat="1" customHeight="1" spans="1:5">
      <c r="A20010" s="1">
        <v>5901671</v>
      </c>
      <c r="B20010" s="1" t="s">
        <v>22162</v>
      </c>
      <c r="C20010" s="1" t="s">
        <v>22123</v>
      </c>
      <c r="E20010" s="1">
        <v>0.54</v>
      </c>
    </row>
    <row r="20011" s="1" customFormat="1" customHeight="1" spans="1:5">
      <c r="A20011" s="1">
        <v>5901672</v>
      </c>
      <c r="B20011" s="1" t="s">
        <v>22163</v>
      </c>
      <c r="C20011" s="1" t="s">
        <v>22123</v>
      </c>
      <c r="E20011" s="1">
        <v>0.24</v>
      </c>
    </row>
    <row r="20012" s="1" customFormat="1" customHeight="1" spans="1:5">
      <c r="A20012" s="1">
        <v>5901673</v>
      </c>
      <c r="B20012" s="1" t="s">
        <v>22164</v>
      </c>
      <c r="C20012" s="1" t="s">
        <v>22123</v>
      </c>
      <c r="E20012" s="1">
        <v>0.44</v>
      </c>
    </row>
    <row r="20013" s="1" customFormat="1" customHeight="1" spans="1:5">
      <c r="A20013" s="1">
        <v>5901674</v>
      </c>
      <c r="B20013" s="1" t="s">
        <v>22165</v>
      </c>
      <c r="C20013" s="1" t="s">
        <v>22123</v>
      </c>
      <c r="E20013" s="1">
        <v>0.39</v>
      </c>
    </row>
    <row r="20014" s="1" customFormat="1" customHeight="1" spans="1:5">
      <c r="A20014" s="1">
        <v>5901675</v>
      </c>
      <c r="B20014" s="1" t="s">
        <v>22166</v>
      </c>
      <c r="C20014" s="1" t="s">
        <v>22123</v>
      </c>
      <c r="E20014" s="1">
        <v>0.34</v>
      </c>
    </row>
    <row r="20015" s="1" customFormat="1" customHeight="1" spans="1:5">
      <c r="A20015" s="1">
        <v>5901676</v>
      </c>
      <c r="B20015" s="1" t="s">
        <v>22167</v>
      </c>
      <c r="C20015" s="1" t="s">
        <v>22123</v>
      </c>
      <c r="E20015" s="1">
        <v>1.24</v>
      </c>
    </row>
    <row r="20016" s="1" customFormat="1" customHeight="1" spans="1:5">
      <c r="A20016" s="1">
        <v>5901677</v>
      </c>
      <c r="B20016" s="1" t="s">
        <v>22168</v>
      </c>
      <c r="C20016" s="1" t="s">
        <v>22123</v>
      </c>
      <c r="E20016" s="1">
        <v>0.85</v>
      </c>
    </row>
    <row r="20017" s="1" customFormat="1" customHeight="1" spans="1:5">
      <c r="A20017" s="1">
        <v>5901678</v>
      </c>
      <c r="B20017" s="1" t="s">
        <v>22169</v>
      </c>
      <c r="C20017" s="1" t="s">
        <v>22123</v>
      </c>
      <c r="E20017" s="1">
        <v>0.25</v>
      </c>
    </row>
    <row r="20018" s="1" customFormat="1" customHeight="1" spans="1:5">
      <c r="A20018" s="1">
        <v>5901679</v>
      </c>
      <c r="B20018" s="1" t="s">
        <v>22170</v>
      </c>
      <c r="C20018" s="1" t="s">
        <v>22123</v>
      </c>
      <c r="E20018" s="1">
        <v>0.24</v>
      </c>
    </row>
    <row r="20019" s="1" customFormat="1" customHeight="1" spans="1:5">
      <c r="A20019" s="1">
        <v>5901680</v>
      </c>
      <c r="B20019" s="1" t="s">
        <v>22171</v>
      </c>
      <c r="C20019" s="1" t="s">
        <v>22123</v>
      </c>
      <c r="E20019" s="1">
        <v>0.53</v>
      </c>
    </row>
    <row r="20020" s="1" customFormat="1" customHeight="1" spans="1:5">
      <c r="A20020" s="1">
        <v>5901681</v>
      </c>
      <c r="B20020" s="1" t="s">
        <v>22172</v>
      </c>
      <c r="C20020" s="1" t="s">
        <v>22123</v>
      </c>
      <c r="E20020" s="1">
        <v>0.23</v>
      </c>
    </row>
    <row r="20021" s="1" customFormat="1" customHeight="1" spans="1:5">
      <c r="A20021" s="1">
        <v>5901682</v>
      </c>
      <c r="B20021" s="1" t="s">
        <v>22173</v>
      </c>
      <c r="C20021" s="1" t="s">
        <v>22123</v>
      </c>
      <c r="E20021" s="1">
        <v>0.43</v>
      </c>
    </row>
    <row r="20022" s="1" customFormat="1" customHeight="1" spans="1:5">
      <c r="A20022" s="1">
        <v>5901683</v>
      </c>
      <c r="B20022" s="1" t="s">
        <v>22174</v>
      </c>
      <c r="C20022" s="1" t="s">
        <v>22123</v>
      </c>
      <c r="E20022" s="1">
        <v>0.38</v>
      </c>
    </row>
    <row r="20023" s="1" customFormat="1" customHeight="1" spans="1:5">
      <c r="A20023" s="1">
        <v>5901684</v>
      </c>
      <c r="B20023" s="1" t="s">
        <v>22175</v>
      </c>
      <c r="C20023" s="1" t="s">
        <v>22123</v>
      </c>
      <c r="E20023" s="1">
        <v>0.34</v>
      </c>
    </row>
    <row r="20024" s="1" customFormat="1" customHeight="1" spans="1:5">
      <c r="A20024" s="1">
        <v>5901685</v>
      </c>
      <c r="B20024" s="1" t="s">
        <v>22176</v>
      </c>
      <c r="C20024" s="1" t="s">
        <v>22123</v>
      </c>
      <c r="E20024" s="1">
        <v>1.21</v>
      </c>
    </row>
    <row r="20025" s="1" customFormat="1" customHeight="1" spans="1:5">
      <c r="A20025" s="1">
        <v>5914360</v>
      </c>
      <c r="B20025" s="1" t="s">
        <v>22177</v>
      </c>
      <c r="C20025" s="1" t="s">
        <v>22071</v>
      </c>
      <c r="E20025" s="1">
        <v>1.04</v>
      </c>
    </row>
    <row r="20026" s="1" customFormat="1" customHeight="1" spans="1:5">
      <c r="A20026" s="1">
        <v>5914361</v>
      </c>
      <c r="B20026" s="1" t="s">
        <v>22178</v>
      </c>
      <c r="C20026" s="1" t="s">
        <v>22071</v>
      </c>
      <c r="E20026" s="1">
        <v>0.83</v>
      </c>
    </row>
    <row r="20027" s="1" customFormat="1" customHeight="1" spans="1:5">
      <c r="A20027" s="1">
        <v>5914362</v>
      </c>
      <c r="B20027" s="1" t="s">
        <v>22179</v>
      </c>
      <c r="C20027" s="1" t="s">
        <v>22071</v>
      </c>
      <c r="E20027" s="1">
        <v>0.68</v>
      </c>
    </row>
    <row r="20028" s="1" customFormat="1" customHeight="1" spans="1:5">
      <c r="A20028" s="1">
        <v>5914364</v>
      </c>
      <c r="B20028" s="1" t="s">
        <v>22180</v>
      </c>
      <c r="C20028" s="1" t="s">
        <v>22071</v>
      </c>
      <c r="E20028" s="1">
        <v>0.81</v>
      </c>
    </row>
    <row r="20029" s="1" customFormat="1" customHeight="1" spans="1:5">
      <c r="A20029" s="1">
        <v>5914365</v>
      </c>
      <c r="B20029" s="1" t="s">
        <v>22181</v>
      </c>
      <c r="C20029" s="1" t="s">
        <v>22071</v>
      </c>
      <c r="E20029" s="1">
        <v>0.64</v>
      </c>
    </row>
    <row r="20030" s="1" customFormat="1" customHeight="1" spans="1:5">
      <c r="A20030" s="1">
        <v>5914366</v>
      </c>
      <c r="B20030" s="1" t="s">
        <v>22182</v>
      </c>
      <c r="C20030" s="1" t="s">
        <v>22071</v>
      </c>
      <c r="E20030" s="1">
        <v>0.53</v>
      </c>
    </row>
    <row r="20031" s="1" customFormat="1" customHeight="1" spans="1:5">
      <c r="A20031" s="1">
        <v>5914315</v>
      </c>
      <c r="B20031" s="1" t="s">
        <v>22183</v>
      </c>
      <c r="C20031" s="1" t="s">
        <v>22071</v>
      </c>
      <c r="E20031" s="1">
        <v>0.96</v>
      </c>
    </row>
    <row r="20032" s="1" customFormat="1" customHeight="1" spans="1:5">
      <c r="A20032" s="1">
        <v>5914330</v>
      </c>
      <c r="B20032" s="1" t="s">
        <v>22184</v>
      </c>
      <c r="C20032" s="1" t="s">
        <v>22071</v>
      </c>
      <c r="E20032" s="1">
        <v>0.77</v>
      </c>
    </row>
    <row r="20033" s="1" customFormat="1" customHeight="1" spans="1:5">
      <c r="A20033" s="1">
        <v>5914345</v>
      </c>
      <c r="B20033" s="1" t="s">
        <v>22185</v>
      </c>
      <c r="C20033" s="1" t="s">
        <v>22071</v>
      </c>
      <c r="E20033" s="1">
        <v>0.63</v>
      </c>
    </row>
    <row r="20034" s="1" customFormat="1" customHeight="1" spans="1:5">
      <c r="A20034" s="1">
        <v>5914367</v>
      </c>
      <c r="B20034" s="1" t="s">
        <v>22186</v>
      </c>
      <c r="C20034" s="1" t="s">
        <v>22071</v>
      </c>
      <c r="E20034" s="1">
        <v>1.57</v>
      </c>
    </row>
    <row r="20035" s="1" customFormat="1" customHeight="1" spans="1:5">
      <c r="A20035" s="1">
        <v>5914368</v>
      </c>
      <c r="B20035" s="1" t="s">
        <v>22187</v>
      </c>
      <c r="C20035" s="1" t="s">
        <v>22071</v>
      </c>
      <c r="E20035" s="1">
        <v>1.26</v>
      </c>
    </row>
    <row r="20036" s="1" customFormat="1" customHeight="1" spans="1:5">
      <c r="A20036" s="1">
        <v>5914369</v>
      </c>
      <c r="B20036" s="1" t="s">
        <v>22188</v>
      </c>
      <c r="C20036" s="1" t="s">
        <v>22071</v>
      </c>
      <c r="E20036" s="1">
        <v>1.03</v>
      </c>
    </row>
    <row r="20037" s="1" customFormat="1" customHeight="1" spans="1:5">
      <c r="A20037" s="1">
        <v>5914489</v>
      </c>
      <c r="B20037" s="1" t="s">
        <v>22189</v>
      </c>
      <c r="C20037" s="1" t="s">
        <v>22071</v>
      </c>
      <c r="E20037" s="1">
        <v>0.21</v>
      </c>
    </row>
    <row r="20038" s="1" customFormat="1" customHeight="1" spans="1:5">
      <c r="A20038" s="1">
        <v>5914491</v>
      </c>
      <c r="B20038" s="1" t="s">
        <v>22190</v>
      </c>
      <c r="C20038" s="1" t="s">
        <v>22071</v>
      </c>
      <c r="E20038" s="1">
        <v>0.24</v>
      </c>
    </row>
    <row r="20039" s="1" customFormat="1" customHeight="1" spans="1:5">
      <c r="A20039" s="1">
        <v>5914490</v>
      </c>
      <c r="B20039" s="1" t="s">
        <v>22191</v>
      </c>
      <c r="C20039" s="1" t="s">
        <v>22071</v>
      </c>
      <c r="E20039" s="1">
        <v>0.21</v>
      </c>
    </row>
    <row r="20040" s="1" customFormat="1" customHeight="1" spans="1:5">
      <c r="A20040" s="1">
        <v>5914495</v>
      </c>
      <c r="B20040" s="1" t="s">
        <v>22192</v>
      </c>
      <c r="C20040" s="1" t="s">
        <v>22071</v>
      </c>
      <c r="E20040" s="1">
        <v>1.36</v>
      </c>
    </row>
    <row r="20041" s="1" customFormat="1" customHeight="1" spans="1:5">
      <c r="A20041" s="1">
        <v>5914494</v>
      </c>
      <c r="B20041" s="1" t="s">
        <v>22193</v>
      </c>
      <c r="C20041" s="1" t="s">
        <v>22071</v>
      </c>
      <c r="E20041" s="1">
        <v>3.03</v>
      </c>
    </row>
    <row r="20042" s="1" customFormat="1" customHeight="1" spans="1:5">
      <c r="A20042" s="1">
        <v>5914487</v>
      </c>
      <c r="B20042" s="1" t="s">
        <v>22194</v>
      </c>
      <c r="C20042" s="1" t="s">
        <v>22071</v>
      </c>
      <c r="E20042" s="1">
        <v>0.21</v>
      </c>
    </row>
    <row r="20043" s="1" customFormat="1" customHeight="1" spans="1:5">
      <c r="A20043" s="1">
        <v>5914488</v>
      </c>
      <c r="B20043" s="1" t="s">
        <v>22195</v>
      </c>
      <c r="C20043" s="1" t="s">
        <v>22071</v>
      </c>
      <c r="E20043" s="1">
        <v>0.24</v>
      </c>
    </row>
    <row r="20044" s="1" customFormat="1" customHeight="1" spans="1:5">
      <c r="A20044" s="1">
        <v>5914493</v>
      </c>
      <c r="B20044" s="1" t="s">
        <v>22196</v>
      </c>
      <c r="C20044" s="1" t="s">
        <v>22071</v>
      </c>
      <c r="E20044" s="1">
        <v>5.03</v>
      </c>
    </row>
    <row r="20045" s="1" customFormat="1" customHeight="1" spans="1:5">
      <c r="A20045" s="1">
        <v>5914492</v>
      </c>
      <c r="B20045" s="1" t="s">
        <v>22197</v>
      </c>
      <c r="C20045" s="1" t="s">
        <v>22071</v>
      </c>
      <c r="E20045" s="1">
        <v>12.04</v>
      </c>
    </row>
    <row r="20046" s="1" customFormat="1" customHeight="1" spans="1:5">
      <c r="A20046" s="1">
        <v>5914482</v>
      </c>
      <c r="B20046" s="1" t="s">
        <v>22198</v>
      </c>
      <c r="C20046" s="1" t="s">
        <v>22071</v>
      </c>
      <c r="E20046" s="1">
        <v>0.54</v>
      </c>
    </row>
    <row r="20047" s="1" customFormat="1" customHeight="1" spans="1:5">
      <c r="A20047" s="1">
        <v>5914483</v>
      </c>
      <c r="B20047" s="1" t="s">
        <v>22199</v>
      </c>
      <c r="C20047" s="1" t="s">
        <v>22071</v>
      </c>
      <c r="E20047" s="1">
        <v>0.39</v>
      </c>
    </row>
    <row r="20048" s="1" customFormat="1" customHeight="1" spans="1:5">
      <c r="A20048" s="1">
        <v>5914480</v>
      </c>
      <c r="B20048" s="1" t="s">
        <v>22200</v>
      </c>
      <c r="C20048" s="1" t="s">
        <v>22071</v>
      </c>
      <c r="E20048" s="1">
        <v>0.56</v>
      </c>
    </row>
    <row r="20049" s="1" customFormat="1" customHeight="1" spans="1:5">
      <c r="A20049" s="1">
        <v>5914481</v>
      </c>
      <c r="B20049" s="1" t="s">
        <v>22201</v>
      </c>
      <c r="C20049" s="1" t="s">
        <v>22071</v>
      </c>
      <c r="E20049" s="1">
        <v>0.37</v>
      </c>
    </row>
    <row r="20050" s="1" customFormat="1" customHeight="1" spans="1:5">
      <c r="A20050" s="1">
        <v>5914485</v>
      </c>
      <c r="B20050" s="1" t="s">
        <v>22202</v>
      </c>
      <c r="C20050" s="1" t="s">
        <v>22071</v>
      </c>
      <c r="E20050" s="1">
        <v>3.46</v>
      </c>
    </row>
    <row r="20051" s="1" customFormat="1" customHeight="1" spans="1:5">
      <c r="A20051" s="1">
        <v>5914486</v>
      </c>
      <c r="B20051" s="1" t="s">
        <v>22203</v>
      </c>
      <c r="C20051" s="1" t="s">
        <v>22071</v>
      </c>
      <c r="E20051" s="1">
        <v>4.33</v>
      </c>
    </row>
    <row r="20052" s="1" customFormat="1" customHeight="1" spans="1:5">
      <c r="A20052" s="1">
        <v>5914484</v>
      </c>
      <c r="B20052" s="1" t="s">
        <v>22204</v>
      </c>
      <c r="C20052" s="1" t="s">
        <v>22071</v>
      </c>
      <c r="E20052" s="1">
        <v>3</v>
      </c>
    </row>
    <row r="20053" s="1" customFormat="1" customHeight="1" spans="1:5">
      <c r="A20053" s="1">
        <v>5914620</v>
      </c>
      <c r="B20053" s="1" t="s">
        <v>22205</v>
      </c>
      <c r="C20053" s="1" t="s">
        <v>22071</v>
      </c>
      <c r="E20053" s="1">
        <v>2.46</v>
      </c>
    </row>
    <row r="20054" s="1" customFormat="1" customHeight="1" spans="1:5">
      <c r="A20054" s="1">
        <v>5914621</v>
      </c>
      <c r="B20054" s="1" t="s">
        <v>22206</v>
      </c>
      <c r="C20054" s="1" t="s">
        <v>22071</v>
      </c>
      <c r="E20054" s="1">
        <v>1.97</v>
      </c>
    </row>
    <row r="20055" s="1" customFormat="1" customHeight="1" spans="1:5">
      <c r="A20055" s="1">
        <v>5914622</v>
      </c>
      <c r="B20055" s="1" t="s">
        <v>22207</v>
      </c>
      <c r="C20055" s="1" t="s">
        <v>22071</v>
      </c>
      <c r="E20055" s="1">
        <v>1.62</v>
      </c>
    </row>
    <row r="20056" s="1" customFormat="1" customHeight="1" spans="1:5">
      <c r="A20056" s="1">
        <v>5901695</v>
      </c>
      <c r="B20056" s="1" t="s">
        <v>22208</v>
      </c>
      <c r="C20056" s="1" t="s">
        <v>22123</v>
      </c>
      <c r="E20056" s="1">
        <v>0.71</v>
      </c>
    </row>
    <row r="20057" s="1" customFormat="1" customHeight="1" spans="1:5">
      <c r="A20057" s="1">
        <v>5901696</v>
      </c>
      <c r="B20057" s="1" t="s">
        <v>22209</v>
      </c>
      <c r="C20057" s="1" t="s">
        <v>22123</v>
      </c>
      <c r="E20057" s="1">
        <v>0.53</v>
      </c>
    </row>
    <row r="20058" s="1" customFormat="1" customHeight="1" spans="1:5">
      <c r="A20058" s="1">
        <v>5901697</v>
      </c>
      <c r="B20058" s="1" t="s">
        <v>22210</v>
      </c>
      <c r="C20058" s="1" t="s">
        <v>22123</v>
      </c>
      <c r="E20058" s="1">
        <v>2.05</v>
      </c>
    </row>
    <row r="20059" s="1" customFormat="1" customHeight="1" spans="1:5">
      <c r="A20059" s="1">
        <v>5901698</v>
      </c>
      <c r="B20059" s="1" t="s">
        <v>22211</v>
      </c>
      <c r="C20059" s="1" t="s">
        <v>22123</v>
      </c>
      <c r="E20059" s="1">
        <v>2.05</v>
      </c>
    </row>
    <row r="20060" s="1" customFormat="1" customHeight="1" spans="1:5">
      <c r="A20060" s="1">
        <v>5916654</v>
      </c>
      <c r="B20060" s="1" t="s">
        <v>22212</v>
      </c>
      <c r="C20060" s="1" t="s">
        <v>22123</v>
      </c>
      <c r="E20060" s="1">
        <v>1.29</v>
      </c>
    </row>
    <row r="20061" s="1" customFormat="1" customHeight="1" spans="1:5">
      <c r="A20061" s="1">
        <v>5916637</v>
      </c>
      <c r="B20061" s="1" t="s">
        <v>22213</v>
      </c>
      <c r="C20061" s="1" t="s">
        <v>22123</v>
      </c>
      <c r="E20061" s="1">
        <v>5.9</v>
      </c>
    </row>
    <row r="20062" s="1" customFormat="1" customHeight="1" spans="1:5">
      <c r="A20062" s="1">
        <v>5916618</v>
      </c>
      <c r="B20062" s="1" t="s">
        <v>22214</v>
      </c>
      <c r="C20062" s="1" t="s">
        <v>22123</v>
      </c>
      <c r="E20062" s="1">
        <v>5.9</v>
      </c>
    </row>
    <row r="20063" s="1" customFormat="1" customHeight="1" spans="1:5">
      <c r="A20063" s="1">
        <v>5914334</v>
      </c>
      <c r="B20063" s="1" t="s">
        <v>22215</v>
      </c>
      <c r="C20063" s="1" t="s">
        <v>22071</v>
      </c>
      <c r="E20063" s="1">
        <v>1.08</v>
      </c>
    </row>
    <row r="20064" s="1" customFormat="1" customHeight="1" spans="1:5">
      <c r="A20064" s="1">
        <v>5914335</v>
      </c>
      <c r="B20064" s="1" t="s">
        <v>22216</v>
      </c>
      <c r="C20064" s="1" t="s">
        <v>22071</v>
      </c>
      <c r="E20064" s="1">
        <v>0.87</v>
      </c>
    </row>
    <row r="20065" s="1" customFormat="1" customHeight="1" spans="1:5">
      <c r="A20065" s="1">
        <v>5914336</v>
      </c>
      <c r="B20065" s="1" t="s">
        <v>22217</v>
      </c>
      <c r="C20065" s="1" t="s">
        <v>22071</v>
      </c>
      <c r="E20065" s="1">
        <v>0.71</v>
      </c>
    </row>
    <row r="20066" s="1" customFormat="1" customHeight="1" spans="1:5">
      <c r="A20066" s="1">
        <v>5914346</v>
      </c>
      <c r="B20066" s="1" t="s">
        <v>22218</v>
      </c>
      <c r="C20066" s="1" t="s">
        <v>22071</v>
      </c>
      <c r="E20066" s="1">
        <v>1.6</v>
      </c>
    </row>
    <row r="20067" s="1" customFormat="1" customHeight="1" spans="1:5">
      <c r="A20067" s="1">
        <v>5914347</v>
      </c>
      <c r="B20067" s="1" t="s">
        <v>22219</v>
      </c>
      <c r="C20067" s="1" t="s">
        <v>22071</v>
      </c>
      <c r="E20067" s="1">
        <v>1.28</v>
      </c>
    </row>
    <row r="20068" s="1" customFormat="1" customHeight="1" spans="1:5">
      <c r="A20068" s="1">
        <v>5914348</v>
      </c>
      <c r="B20068" s="1" t="s">
        <v>22220</v>
      </c>
      <c r="C20068" s="1" t="s">
        <v>22071</v>
      </c>
      <c r="E20068" s="1">
        <v>1.05</v>
      </c>
    </row>
    <row r="20069" s="1" customFormat="1" customHeight="1" spans="1:5">
      <c r="A20069" s="1">
        <v>5914611</v>
      </c>
      <c r="B20069" s="1" t="s">
        <v>22221</v>
      </c>
      <c r="C20069" s="1" t="s">
        <v>22071</v>
      </c>
      <c r="E20069" s="1">
        <v>1.74</v>
      </c>
    </row>
    <row r="20070" s="1" customFormat="1" customHeight="1" spans="1:5">
      <c r="A20070" s="1">
        <v>5914613</v>
      </c>
      <c r="B20070" s="1" t="s">
        <v>22222</v>
      </c>
      <c r="C20070" s="1" t="s">
        <v>22071</v>
      </c>
      <c r="E20070" s="1">
        <v>1.39</v>
      </c>
    </row>
    <row r="20071" s="1" customFormat="1" customHeight="1" spans="1:5">
      <c r="A20071" s="1">
        <v>5914612</v>
      </c>
      <c r="B20071" s="1" t="s">
        <v>22223</v>
      </c>
      <c r="C20071" s="1" t="s">
        <v>22071</v>
      </c>
      <c r="E20071" s="1">
        <v>1.14</v>
      </c>
    </row>
    <row r="20072" s="1" customFormat="1" customHeight="1" spans="1:5">
      <c r="A20072" s="1">
        <v>5901686</v>
      </c>
      <c r="B20072" s="1" t="s">
        <v>22224</v>
      </c>
      <c r="C20072" s="1" t="s">
        <v>22123</v>
      </c>
      <c r="E20072" s="1">
        <v>2.46</v>
      </c>
    </row>
    <row r="20073" s="1" customFormat="1" customHeight="1" spans="1:5">
      <c r="A20073" s="1">
        <v>5901687</v>
      </c>
      <c r="B20073" s="1" t="s">
        <v>22225</v>
      </c>
      <c r="C20073" s="1" t="s">
        <v>22123</v>
      </c>
      <c r="E20073" s="1">
        <v>0.73</v>
      </c>
    </row>
    <row r="20074" s="1" customFormat="1" customHeight="1" spans="1:5">
      <c r="A20074" s="1">
        <v>5901688</v>
      </c>
      <c r="B20074" s="1" t="s">
        <v>22226</v>
      </c>
      <c r="C20074" s="1" t="s">
        <v>22123</v>
      </c>
      <c r="E20074" s="1">
        <v>0.69</v>
      </c>
    </row>
    <row r="20075" s="1" customFormat="1" customHeight="1" spans="1:5">
      <c r="A20075" s="1">
        <v>5901689</v>
      </c>
      <c r="B20075" s="1" t="s">
        <v>22227</v>
      </c>
      <c r="C20075" s="1" t="s">
        <v>22123</v>
      </c>
      <c r="E20075" s="1">
        <v>1.53</v>
      </c>
    </row>
    <row r="20076" s="1" customFormat="1" customHeight="1" spans="1:5">
      <c r="A20076" s="1">
        <v>5901690</v>
      </c>
      <c r="B20076" s="1" t="s">
        <v>22228</v>
      </c>
      <c r="C20076" s="1" t="s">
        <v>22123</v>
      </c>
      <c r="E20076" s="1">
        <v>0.67</v>
      </c>
    </row>
    <row r="20077" s="1" customFormat="1" customHeight="1" spans="1:5">
      <c r="A20077" s="1">
        <v>5901691</v>
      </c>
      <c r="B20077" s="1" t="s">
        <v>22229</v>
      </c>
      <c r="C20077" s="1" t="s">
        <v>22123</v>
      </c>
      <c r="E20077" s="1">
        <v>1.25</v>
      </c>
    </row>
    <row r="20078" s="1" customFormat="1" customHeight="1" spans="1:5">
      <c r="A20078" s="1">
        <v>5901692</v>
      </c>
      <c r="B20078" s="1" t="s">
        <v>22230</v>
      </c>
      <c r="C20078" s="1" t="s">
        <v>22123</v>
      </c>
      <c r="E20078" s="1">
        <v>1.1</v>
      </c>
    </row>
    <row r="20079" s="1" customFormat="1" customHeight="1" spans="1:5">
      <c r="A20079" s="1">
        <v>5901693</v>
      </c>
      <c r="B20079" s="1" t="s">
        <v>22231</v>
      </c>
      <c r="C20079" s="1" t="s">
        <v>22123</v>
      </c>
      <c r="E20079" s="1">
        <v>0.98</v>
      </c>
    </row>
    <row r="20080" s="1" customFormat="1" customHeight="1" spans="1:5">
      <c r="A20080" s="1">
        <v>5901694</v>
      </c>
      <c r="B20080" s="1" t="s">
        <v>22232</v>
      </c>
      <c r="C20080" s="1" t="s">
        <v>22123</v>
      </c>
      <c r="E20080" s="1">
        <v>3.51</v>
      </c>
    </row>
    <row r="20081" s="1" customFormat="1" customHeight="1" spans="1:5">
      <c r="A20081" s="1">
        <v>5914512</v>
      </c>
      <c r="B20081" s="1" t="s">
        <v>22233</v>
      </c>
      <c r="C20081" s="1" t="s">
        <v>22071</v>
      </c>
      <c r="E20081" s="1">
        <v>1.3</v>
      </c>
    </row>
    <row r="20082" s="1" customFormat="1" customHeight="1" spans="1:5">
      <c r="A20082" s="1">
        <v>5914496</v>
      </c>
      <c r="B20082" s="1" t="s">
        <v>22234</v>
      </c>
      <c r="C20082" s="1" t="s">
        <v>22071</v>
      </c>
      <c r="E20082" s="1">
        <v>1</v>
      </c>
    </row>
    <row r="20083" s="1" customFormat="1" customHeight="1" spans="1:5">
      <c r="A20083" s="1">
        <v>5914513</v>
      </c>
      <c r="B20083" s="1" t="s">
        <v>22235</v>
      </c>
      <c r="C20083" s="1" t="s">
        <v>22071</v>
      </c>
      <c r="E20083" s="1">
        <v>0.74</v>
      </c>
    </row>
    <row r="20084" s="1" customFormat="1" customHeight="1" spans="1:5">
      <c r="A20084" s="1">
        <v>5914497</v>
      </c>
      <c r="B20084" s="1" t="s">
        <v>22236</v>
      </c>
      <c r="C20084" s="1" t="s">
        <v>22071</v>
      </c>
      <c r="E20084" s="1">
        <v>0.55</v>
      </c>
    </row>
    <row r="20085" s="1" customFormat="1" customHeight="1" spans="1:5">
      <c r="A20085" s="1">
        <v>5914500</v>
      </c>
      <c r="B20085" s="1" t="s">
        <v>22237</v>
      </c>
      <c r="C20085" s="1" t="s">
        <v>22071</v>
      </c>
      <c r="E20085" s="1">
        <v>1.02</v>
      </c>
    </row>
    <row r="20086" s="1" customFormat="1" customHeight="1" spans="1:5">
      <c r="A20086" s="1">
        <v>5914498</v>
      </c>
      <c r="B20086" s="1" t="s">
        <v>22238</v>
      </c>
      <c r="C20086" s="1" t="s">
        <v>22071</v>
      </c>
      <c r="E20086" s="1">
        <v>0.78</v>
      </c>
    </row>
    <row r="20087" s="1" customFormat="1" customHeight="1" spans="1:5">
      <c r="A20087" s="1">
        <v>5914501</v>
      </c>
      <c r="B20087" s="1" t="s">
        <v>22239</v>
      </c>
      <c r="C20087" s="1" t="s">
        <v>22071</v>
      </c>
      <c r="E20087" s="1">
        <v>0.58</v>
      </c>
    </row>
    <row r="20088" s="1" customFormat="1" customHeight="1" spans="1:5">
      <c r="A20088" s="1">
        <v>5914499</v>
      </c>
      <c r="B20088" s="1" t="s">
        <v>22240</v>
      </c>
      <c r="C20088" s="1" t="s">
        <v>22071</v>
      </c>
      <c r="E20088" s="1">
        <v>0.43</v>
      </c>
    </row>
    <row r="20089" s="1" customFormat="1" customHeight="1" spans="1:5">
      <c r="A20089" s="1">
        <v>5914504</v>
      </c>
      <c r="B20089" s="1" t="s">
        <v>22241</v>
      </c>
      <c r="C20089" s="1" t="s">
        <v>22071</v>
      </c>
      <c r="E20089" s="1">
        <v>0.86</v>
      </c>
    </row>
    <row r="20090" s="1" customFormat="1" customHeight="1" spans="1:5">
      <c r="A20090" s="1">
        <v>5914502</v>
      </c>
      <c r="B20090" s="1" t="s">
        <v>22242</v>
      </c>
      <c r="C20090" s="1" t="s">
        <v>22071</v>
      </c>
      <c r="E20090" s="1">
        <v>0.66</v>
      </c>
    </row>
    <row r="20091" s="1" customFormat="1" customHeight="1" spans="1:5">
      <c r="A20091" s="1">
        <v>5914505</v>
      </c>
      <c r="B20091" s="1" t="s">
        <v>22243</v>
      </c>
      <c r="C20091" s="1" t="s">
        <v>22071</v>
      </c>
      <c r="E20091" s="1">
        <v>0.49</v>
      </c>
    </row>
    <row r="20092" s="1" customFormat="1" customHeight="1" spans="1:5">
      <c r="A20092" s="1">
        <v>5914503</v>
      </c>
      <c r="B20092" s="1" t="s">
        <v>22244</v>
      </c>
      <c r="C20092" s="1" t="s">
        <v>22071</v>
      </c>
      <c r="E20092" s="1">
        <v>0.37</v>
      </c>
    </row>
    <row r="20093" s="1" customFormat="1" customHeight="1" spans="1:5">
      <c r="A20093" s="1">
        <v>5914508</v>
      </c>
      <c r="B20093" s="1" t="s">
        <v>22245</v>
      </c>
      <c r="C20093" s="1" t="s">
        <v>22071</v>
      </c>
      <c r="E20093" s="1">
        <v>0.97</v>
      </c>
    </row>
    <row r="20094" s="1" customFormat="1" customHeight="1" spans="1:5">
      <c r="A20094" s="1">
        <v>5914506</v>
      </c>
      <c r="B20094" s="1" t="s">
        <v>22246</v>
      </c>
      <c r="C20094" s="1" t="s">
        <v>22071</v>
      </c>
      <c r="E20094" s="1">
        <v>0.74</v>
      </c>
    </row>
    <row r="20095" s="1" customFormat="1" customHeight="1" spans="1:5">
      <c r="A20095" s="1">
        <v>5914509</v>
      </c>
      <c r="B20095" s="1" t="s">
        <v>22247</v>
      </c>
      <c r="C20095" s="1" t="s">
        <v>22071</v>
      </c>
      <c r="E20095" s="1">
        <v>0.55</v>
      </c>
    </row>
    <row r="20096" s="1" customFormat="1" customHeight="1" spans="1:5">
      <c r="A20096" s="1">
        <v>5914507</v>
      </c>
      <c r="B20096" s="1" t="s">
        <v>22248</v>
      </c>
      <c r="C20096" s="1" t="s">
        <v>22071</v>
      </c>
      <c r="E20096" s="1">
        <v>0.41</v>
      </c>
    </row>
    <row r="20097" s="1" customFormat="1" customHeight="1" spans="1:5">
      <c r="A20097" s="1">
        <v>5915491</v>
      </c>
      <c r="B20097" s="1" t="s">
        <v>22249</v>
      </c>
      <c r="C20097" s="1" t="s">
        <v>18053</v>
      </c>
      <c r="E20097" s="1">
        <v>16.4</v>
      </c>
    </row>
    <row r="20098" s="1" customFormat="1" customHeight="1" spans="1:5">
      <c r="A20098" s="1">
        <v>5915492</v>
      </c>
      <c r="B20098" s="1" t="s">
        <v>22250</v>
      </c>
      <c r="C20098" s="1" t="s">
        <v>18053</v>
      </c>
      <c r="E20098" s="1">
        <v>13.12</v>
      </c>
    </row>
    <row r="20099" s="1" customFormat="1" customHeight="1" spans="1:5">
      <c r="A20099" s="1">
        <v>5915493</v>
      </c>
      <c r="B20099" s="1" t="s">
        <v>22251</v>
      </c>
      <c r="C20099" s="1" t="s">
        <v>18053</v>
      </c>
      <c r="E20099" s="1">
        <v>10.76</v>
      </c>
    </row>
    <row r="20100" s="1" customFormat="1" customHeight="1" spans="1:5">
      <c r="A20100" s="1">
        <v>5915488</v>
      </c>
      <c r="B20100" s="1" t="s">
        <v>22252</v>
      </c>
      <c r="C20100" s="1" t="s">
        <v>18053</v>
      </c>
      <c r="E20100" s="1">
        <v>12</v>
      </c>
    </row>
    <row r="20101" s="1" customFormat="1" customHeight="1" spans="1:5">
      <c r="A20101" s="1">
        <v>5915489</v>
      </c>
      <c r="B20101" s="1" t="s">
        <v>22253</v>
      </c>
      <c r="C20101" s="1" t="s">
        <v>18053</v>
      </c>
      <c r="E20101" s="1">
        <v>9.6</v>
      </c>
    </row>
    <row r="20102" s="1" customFormat="1" customHeight="1" spans="1:5">
      <c r="A20102" s="1">
        <v>5915490</v>
      </c>
      <c r="B20102" s="1" t="s">
        <v>22254</v>
      </c>
      <c r="C20102" s="1" t="s">
        <v>18053</v>
      </c>
      <c r="E20102" s="1">
        <v>7.87</v>
      </c>
    </row>
    <row r="20103" s="1" customFormat="1" customHeight="1" spans="1:5">
      <c r="A20103" s="1">
        <v>5915494</v>
      </c>
      <c r="B20103" s="1" t="s">
        <v>22255</v>
      </c>
      <c r="C20103" s="1" t="s">
        <v>18053</v>
      </c>
      <c r="E20103" s="1">
        <v>28.18</v>
      </c>
    </row>
    <row r="20104" s="1" customFormat="1" customHeight="1" spans="1:5">
      <c r="A20104" s="1">
        <v>5915495</v>
      </c>
      <c r="B20104" s="1" t="s">
        <v>22256</v>
      </c>
      <c r="C20104" s="1" t="s">
        <v>18053</v>
      </c>
      <c r="E20104" s="1">
        <v>22.55</v>
      </c>
    </row>
    <row r="20105" s="1" customFormat="1" customHeight="1" spans="1:5">
      <c r="A20105" s="1">
        <v>5915496</v>
      </c>
      <c r="B20105" s="1" t="s">
        <v>22257</v>
      </c>
      <c r="C20105" s="1" t="s">
        <v>18053</v>
      </c>
      <c r="E20105" s="1">
        <v>18.49</v>
      </c>
    </row>
    <row r="20106" s="1" customFormat="1" customHeight="1" spans="1:5">
      <c r="A20106" s="1">
        <v>5915325</v>
      </c>
      <c r="B20106" s="1" t="s">
        <v>22258</v>
      </c>
      <c r="C20106" s="1" t="s">
        <v>18053</v>
      </c>
      <c r="E20106" s="1">
        <v>65.02</v>
      </c>
    </row>
    <row r="20107" s="1" customFormat="1" customHeight="1" spans="1:5">
      <c r="A20107" s="1">
        <v>5915326</v>
      </c>
      <c r="B20107" s="1" t="s">
        <v>22259</v>
      </c>
      <c r="C20107" s="1" t="s">
        <v>18053</v>
      </c>
      <c r="E20107" s="1">
        <v>51.99</v>
      </c>
    </row>
    <row r="20108" s="1" customFormat="1" customHeight="1" spans="1:5">
      <c r="A20108" s="1">
        <v>5915327</v>
      </c>
      <c r="B20108" s="1" t="s">
        <v>22260</v>
      </c>
      <c r="C20108" s="1" t="s">
        <v>18053</v>
      </c>
      <c r="E20108" s="1">
        <v>42.65</v>
      </c>
    </row>
    <row r="20109" s="1" customFormat="1" customHeight="1" spans="1:5">
      <c r="A20109" s="1">
        <v>5915328</v>
      </c>
      <c r="B20109" s="1" t="s">
        <v>22261</v>
      </c>
      <c r="C20109" s="1" t="s">
        <v>18053</v>
      </c>
      <c r="E20109" s="1">
        <v>76.96</v>
      </c>
    </row>
    <row r="20110" s="1" customFormat="1" customHeight="1" spans="1:5">
      <c r="A20110" s="1">
        <v>5915329</v>
      </c>
      <c r="B20110" s="1" t="s">
        <v>22262</v>
      </c>
      <c r="C20110" s="1" t="s">
        <v>18053</v>
      </c>
      <c r="E20110" s="1">
        <v>61.54</v>
      </c>
    </row>
    <row r="20111" s="1" customFormat="1" customHeight="1" spans="1:5">
      <c r="A20111" s="1">
        <v>5915330</v>
      </c>
      <c r="B20111" s="1" t="s">
        <v>22263</v>
      </c>
      <c r="C20111" s="1" t="s">
        <v>18053</v>
      </c>
      <c r="E20111" s="1">
        <v>50.48</v>
      </c>
    </row>
    <row r="20112" s="1" customFormat="1" customHeight="1" spans="1:5">
      <c r="A20112" s="1">
        <v>5915331</v>
      </c>
      <c r="B20112" s="1" t="s">
        <v>22264</v>
      </c>
      <c r="C20112" s="1" t="s">
        <v>18053</v>
      </c>
      <c r="E20112" s="1">
        <v>154.81</v>
      </c>
    </row>
    <row r="20113" s="1" customFormat="1" customHeight="1" spans="1:5">
      <c r="A20113" s="1">
        <v>5915332</v>
      </c>
      <c r="B20113" s="1" t="s">
        <v>22265</v>
      </c>
      <c r="C20113" s="1" t="s">
        <v>18053</v>
      </c>
      <c r="E20113" s="1">
        <v>123.79</v>
      </c>
    </row>
    <row r="20114" s="1" customFormat="1" customHeight="1" spans="1:5">
      <c r="A20114" s="1">
        <v>5915333</v>
      </c>
      <c r="B20114" s="1" t="s">
        <v>22266</v>
      </c>
      <c r="C20114" s="1" t="s">
        <v>18053</v>
      </c>
      <c r="E20114" s="1">
        <v>101.55</v>
      </c>
    </row>
    <row r="20115" s="1" customFormat="1" customHeight="1" spans="1:5">
      <c r="A20115" s="1">
        <v>5915364</v>
      </c>
      <c r="B20115" s="1" t="s">
        <v>22267</v>
      </c>
      <c r="C20115" s="1" t="s">
        <v>18053</v>
      </c>
      <c r="E20115" s="1">
        <v>175</v>
      </c>
    </row>
    <row r="20116" s="1" customFormat="1" customHeight="1" spans="1:5">
      <c r="A20116" s="1">
        <v>5915365</v>
      </c>
      <c r="B20116" s="1" t="s">
        <v>22268</v>
      </c>
      <c r="C20116" s="1" t="s">
        <v>18053</v>
      </c>
      <c r="E20116" s="1">
        <v>139.94</v>
      </c>
    </row>
    <row r="20117" s="1" customFormat="1" customHeight="1" spans="1:5">
      <c r="A20117" s="1">
        <v>5915361</v>
      </c>
      <c r="B20117" s="1" t="s">
        <v>22269</v>
      </c>
      <c r="C20117" s="1" t="s">
        <v>18053</v>
      </c>
      <c r="E20117" s="1">
        <v>114.8</v>
      </c>
    </row>
    <row r="20118" s="1" customFormat="1" customHeight="1" spans="1:5">
      <c r="A20118" s="1">
        <v>5919716</v>
      </c>
      <c r="B20118" s="1" t="s">
        <v>22270</v>
      </c>
      <c r="C20118" s="1" t="s">
        <v>18053</v>
      </c>
      <c r="E20118" s="1">
        <v>177.53</v>
      </c>
    </row>
    <row r="20119" s="1" customFormat="1" customHeight="1" spans="1:5">
      <c r="A20119" s="1">
        <v>5919717</v>
      </c>
      <c r="B20119" s="1" t="s">
        <v>22271</v>
      </c>
      <c r="C20119" s="1" t="s">
        <v>18053</v>
      </c>
      <c r="E20119" s="1">
        <v>149.59</v>
      </c>
    </row>
    <row r="20120" s="1" customFormat="1" customHeight="1" spans="1:5">
      <c r="A20120" s="1">
        <v>6106220</v>
      </c>
      <c r="B20120" s="1" t="s">
        <v>22272</v>
      </c>
      <c r="C20120" s="1" t="s">
        <v>618</v>
      </c>
      <c r="E20120" s="1">
        <v>11.49</v>
      </c>
    </row>
    <row r="20121" s="1" customFormat="1" customHeight="1" spans="1:5">
      <c r="A20121" s="1">
        <v>6106183</v>
      </c>
      <c r="B20121" s="1" t="s">
        <v>22273</v>
      </c>
      <c r="C20121" s="1" t="s">
        <v>223</v>
      </c>
      <c r="E20121" s="1">
        <v>294.27</v>
      </c>
    </row>
    <row r="20122" s="1" customFormat="1" customHeight="1" spans="1:5">
      <c r="A20122" s="1">
        <v>6106182</v>
      </c>
      <c r="B20122" s="1" t="s">
        <v>22274</v>
      </c>
      <c r="C20122" s="1" t="s">
        <v>223</v>
      </c>
      <c r="E20122" s="1">
        <v>252.24</v>
      </c>
    </row>
    <row r="20123" s="1" customFormat="1" customHeight="1" spans="1:5">
      <c r="A20123" s="1">
        <v>6106194</v>
      </c>
      <c r="B20123" s="1" t="s">
        <v>22275</v>
      </c>
      <c r="C20123" s="1" t="s">
        <v>223</v>
      </c>
      <c r="E20123" s="1">
        <v>688.34</v>
      </c>
    </row>
    <row r="20124" s="1" customFormat="1" customHeight="1" spans="1:5">
      <c r="A20124" s="1">
        <v>6106195</v>
      </c>
      <c r="B20124" s="1" t="s">
        <v>22276</v>
      </c>
      <c r="C20124" s="1" t="s">
        <v>223</v>
      </c>
      <c r="E20124" s="1">
        <v>762.95</v>
      </c>
    </row>
    <row r="20125" s="1" customFormat="1" customHeight="1" spans="1:5">
      <c r="A20125" s="1">
        <v>6106331</v>
      </c>
      <c r="B20125" s="1" t="s">
        <v>22277</v>
      </c>
      <c r="C20125" s="1" t="s">
        <v>223</v>
      </c>
      <c r="E20125" s="1">
        <v>1758.05</v>
      </c>
    </row>
    <row r="20126" s="1" customFormat="1" customHeight="1" spans="1:5">
      <c r="A20126" s="1">
        <v>6106332</v>
      </c>
      <c r="B20126" s="1" t="s">
        <v>22278</v>
      </c>
      <c r="C20126" s="1" t="s">
        <v>223</v>
      </c>
      <c r="E20126" s="1">
        <v>1871.23</v>
      </c>
    </row>
    <row r="20127" s="1" customFormat="1" customHeight="1" spans="1:5">
      <c r="A20127" s="1">
        <v>6106206</v>
      </c>
      <c r="B20127" s="1" t="s">
        <v>22279</v>
      </c>
      <c r="C20127" s="1" t="s">
        <v>223</v>
      </c>
      <c r="E20127" s="1">
        <v>1981.25</v>
      </c>
    </row>
    <row r="20128" s="1" customFormat="1" customHeight="1" spans="1:5">
      <c r="A20128" s="1">
        <v>6106207</v>
      </c>
      <c r="B20128" s="1" t="s">
        <v>22280</v>
      </c>
      <c r="C20128" s="1" t="s">
        <v>223</v>
      </c>
      <c r="E20128" s="1">
        <v>2112.56</v>
      </c>
    </row>
    <row r="20129" s="1" customFormat="1" customHeight="1" spans="1:5">
      <c r="A20129" s="1">
        <v>6106222</v>
      </c>
      <c r="B20129" s="1" t="s">
        <v>22281</v>
      </c>
      <c r="C20129" s="1" t="s">
        <v>223</v>
      </c>
      <c r="E20129" s="1">
        <v>294.27</v>
      </c>
    </row>
    <row r="20130" s="1" customFormat="1" customHeight="1" spans="1:5">
      <c r="A20130" s="1">
        <v>6106221</v>
      </c>
      <c r="B20130" s="1" t="s">
        <v>22282</v>
      </c>
      <c r="C20130" s="1" t="s">
        <v>223</v>
      </c>
      <c r="E20130" s="1">
        <v>252.24</v>
      </c>
    </row>
    <row r="20131" s="1" customFormat="1" customHeight="1" spans="1:5">
      <c r="A20131" s="1">
        <v>6106224</v>
      </c>
      <c r="B20131" s="1" t="s">
        <v>22283</v>
      </c>
      <c r="C20131" s="1" t="s">
        <v>223</v>
      </c>
      <c r="E20131" s="1">
        <v>688.34</v>
      </c>
    </row>
    <row r="20132" s="1" customFormat="1" customHeight="1" spans="1:5">
      <c r="A20132" s="1">
        <v>6106225</v>
      </c>
      <c r="B20132" s="1" t="s">
        <v>22284</v>
      </c>
      <c r="C20132" s="1" t="s">
        <v>223</v>
      </c>
      <c r="E20132" s="1">
        <v>762.95</v>
      </c>
    </row>
    <row r="20133" s="1" customFormat="1" customHeight="1" spans="1:5">
      <c r="A20133" s="1">
        <v>6106228</v>
      </c>
      <c r="B20133" s="1" t="s">
        <v>22285</v>
      </c>
      <c r="C20133" s="1" t="s">
        <v>223</v>
      </c>
      <c r="E20133" s="1">
        <v>1730.8</v>
      </c>
    </row>
    <row r="20134" s="1" customFormat="1" customHeight="1" spans="1:5">
      <c r="A20134" s="1">
        <v>6106229</v>
      </c>
      <c r="B20134" s="1" t="s">
        <v>22286</v>
      </c>
      <c r="C20134" s="1" t="s">
        <v>223</v>
      </c>
      <c r="E20134" s="1">
        <v>1844.22</v>
      </c>
    </row>
    <row r="20135" s="1" customFormat="1" customHeight="1" spans="1:5">
      <c r="A20135" s="1">
        <v>6106328</v>
      </c>
      <c r="B20135" s="1" t="s">
        <v>22287</v>
      </c>
      <c r="C20135" s="1" t="s">
        <v>223</v>
      </c>
      <c r="E20135" s="1">
        <v>129.52</v>
      </c>
    </row>
    <row r="20136" s="1" customFormat="1" customHeight="1" spans="1:5">
      <c r="A20136" s="1">
        <v>6106330</v>
      </c>
      <c r="B20136" s="1" t="s">
        <v>22288</v>
      </c>
      <c r="C20136" s="1" t="s">
        <v>223</v>
      </c>
      <c r="E20136" s="1">
        <v>643.86</v>
      </c>
    </row>
    <row r="20137" s="1" customFormat="1" customHeight="1" spans="1:5">
      <c r="A20137" s="1">
        <v>6106326</v>
      </c>
      <c r="B20137" s="1" t="s">
        <v>22289</v>
      </c>
      <c r="C20137" s="1" t="s">
        <v>223</v>
      </c>
      <c r="E20137" s="1">
        <v>53.45</v>
      </c>
    </row>
    <row r="20138" s="1" customFormat="1" customHeight="1" spans="1:5">
      <c r="A20138" s="1">
        <v>6106324</v>
      </c>
      <c r="B20138" s="1" t="s">
        <v>22290</v>
      </c>
      <c r="C20138" s="1" t="s">
        <v>223</v>
      </c>
      <c r="E20138" s="1">
        <v>33.26</v>
      </c>
    </row>
    <row r="20139" s="1" customFormat="1" customHeight="1" spans="1:5">
      <c r="A20139" s="1">
        <v>6106327</v>
      </c>
      <c r="B20139" s="1" t="s">
        <v>22291</v>
      </c>
      <c r="C20139" s="1" t="s">
        <v>223</v>
      </c>
      <c r="E20139" s="1">
        <v>129.51</v>
      </c>
    </row>
    <row r="20140" s="1" customFormat="1" customHeight="1" spans="1:5">
      <c r="A20140" s="1">
        <v>6106329</v>
      </c>
      <c r="B20140" s="1" t="s">
        <v>22292</v>
      </c>
      <c r="C20140" s="1" t="s">
        <v>223</v>
      </c>
      <c r="E20140" s="1">
        <v>644.88</v>
      </c>
    </row>
    <row r="20141" s="1" customFormat="1" customHeight="1" spans="1:5">
      <c r="A20141" s="1">
        <v>6106325</v>
      </c>
      <c r="B20141" s="1" t="s">
        <v>22293</v>
      </c>
      <c r="C20141" s="1" t="s">
        <v>223</v>
      </c>
      <c r="E20141" s="1">
        <v>53.59</v>
      </c>
    </row>
    <row r="20142" s="1" customFormat="1" customHeight="1" spans="1:5">
      <c r="A20142" s="1">
        <v>6208126</v>
      </c>
      <c r="B20142" s="1" t="s">
        <v>22294</v>
      </c>
      <c r="C20142" s="1" t="s">
        <v>618</v>
      </c>
      <c r="E20142" s="1">
        <v>21.23</v>
      </c>
    </row>
    <row r="20143" s="1" customFormat="1" customHeight="1" spans="1:5">
      <c r="A20143" s="1">
        <v>6205797</v>
      </c>
      <c r="B20143" s="1" t="s">
        <v>22295</v>
      </c>
      <c r="C20143" s="1" t="s">
        <v>618</v>
      </c>
      <c r="E20143" s="1">
        <v>12.79</v>
      </c>
    </row>
    <row r="20144" s="1" customFormat="1" customHeight="1" spans="1:5">
      <c r="A20144" s="1">
        <v>6205791</v>
      </c>
      <c r="B20144" s="1" t="s">
        <v>22296</v>
      </c>
      <c r="C20144" s="1" t="s">
        <v>232</v>
      </c>
      <c r="E20144" s="1">
        <v>317.41</v>
      </c>
    </row>
    <row r="20145" s="1" customFormat="1" customHeight="1" spans="1:5">
      <c r="A20145" s="1">
        <v>6205792</v>
      </c>
      <c r="B20145" s="1" t="s">
        <v>22297</v>
      </c>
      <c r="C20145" s="1" t="s">
        <v>232</v>
      </c>
      <c r="E20145" s="1">
        <v>382.65</v>
      </c>
    </row>
    <row r="20146" s="1" customFormat="1" customHeight="1" spans="1:5">
      <c r="A20146" s="1">
        <v>6205793</v>
      </c>
      <c r="B20146" s="1" t="s">
        <v>22298</v>
      </c>
      <c r="C20146" s="1" t="s">
        <v>232</v>
      </c>
      <c r="E20146" s="1">
        <v>451.96</v>
      </c>
    </row>
    <row r="20147" s="1" customFormat="1" customHeight="1" spans="1:5">
      <c r="A20147" s="1">
        <v>6205796</v>
      </c>
      <c r="B20147" s="1" t="s">
        <v>22299</v>
      </c>
      <c r="C20147" s="1" t="s">
        <v>232</v>
      </c>
      <c r="E20147" s="1">
        <v>808.17</v>
      </c>
    </row>
    <row r="20148" s="1" customFormat="1" customHeight="1" spans="1:5">
      <c r="A20148" s="1">
        <v>6219451</v>
      </c>
      <c r="B20148" s="1" t="s">
        <v>22300</v>
      </c>
      <c r="C20148" s="1" t="s">
        <v>232</v>
      </c>
      <c r="E20148" s="1">
        <v>874</v>
      </c>
    </row>
    <row r="20149" s="1" customFormat="1" customHeight="1" spans="1:5">
      <c r="A20149" s="1">
        <v>6219452</v>
      </c>
      <c r="B20149" s="1" t="s">
        <v>22301</v>
      </c>
      <c r="C20149" s="1" t="s">
        <v>232</v>
      </c>
      <c r="E20149" s="1">
        <v>943.88</v>
      </c>
    </row>
    <row r="20150" s="1" customFormat="1" customHeight="1" spans="1:5">
      <c r="A20150" s="1">
        <v>6205794</v>
      </c>
      <c r="B20150" s="1" t="s">
        <v>22302</v>
      </c>
      <c r="C20150" s="1" t="s">
        <v>232</v>
      </c>
      <c r="E20150" s="1">
        <v>688.72</v>
      </c>
    </row>
    <row r="20151" s="1" customFormat="1" customHeight="1" spans="1:5">
      <c r="A20151" s="1">
        <v>6205795</v>
      </c>
      <c r="B20151" s="1" t="s">
        <v>22303</v>
      </c>
      <c r="C20151" s="1" t="s">
        <v>232</v>
      </c>
      <c r="E20151" s="1">
        <v>746.41</v>
      </c>
    </row>
    <row r="20152" s="1" customFormat="1" customHeight="1" spans="1:5">
      <c r="A20152" s="1">
        <v>6219521</v>
      </c>
      <c r="B20152" s="1" t="s">
        <v>22304</v>
      </c>
      <c r="C20152" s="1" t="s">
        <v>223</v>
      </c>
      <c r="E20152" s="1">
        <v>159.24</v>
      </c>
    </row>
    <row r="20153" s="1" customFormat="1" customHeight="1" spans="1:5">
      <c r="A20153" s="1">
        <v>6219527</v>
      </c>
      <c r="B20153" s="1" t="s">
        <v>22305</v>
      </c>
      <c r="C20153" s="1" t="s">
        <v>228</v>
      </c>
      <c r="E20153" s="1">
        <v>414.8</v>
      </c>
    </row>
    <row r="20154" s="1" customFormat="1" customHeight="1" spans="1:5">
      <c r="A20154" s="1">
        <v>6219526</v>
      </c>
      <c r="B20154" s="1" t="s">
        <v>22306</v>
      </c>
      <c r="C20154" s="1" t="s">
        <v>232</v>
      </c>
      <c r="E20154" s="1">
        <v>57.43</v>
      </c>
    </row>
    <row r="20155" s="1" customFormat="1" customHeight="1" spans="1:5">
      <c r="A20155" s="1">
        <v>6219525</v>
      </c>
      <c r="B20155" s="1" t="s">
        <v>22307</v>
      </c>
      <c r="C20155" s="1" t="s">
        <v>232</v>
      </c>
      <c r="E20155" s="1">
        <v>53.15</v>
      </c>
    </row>
    <row r="20156" s="1" customFormat="1" customHeight="1" spans="1:5">
      <c r="A20156" s="1">
        <v>6219508</v>
      </c>
      <c r="B20156" s="1" t="s">
        <v>22308</v>
      </c>
      <c r="C20156" s="1" t="s">
        <v>232</v>
      </c>
      <c r="E20156" s="1">
        <v>359.5</v>
      </c>
    </row>
    <row r="20157" s="1" customFormat="1" customHeight="1" spans="1:5">
      <c r="A20157" s="1">
        <v>6219511</v>
      </c>
      <c r="B20157" s="1" t="s">
        <v>22309</v>
      </c>
      <c r="C20157" s="1" t="s">
        <v>232</v>
      </c>
      <c r="E20157" s="1">
        <v>281.99</v>
      </c>
    </row>
    <row r="20158" s="1" customFormat="1" customHeight="1" spans="1:5">
      <c r="A20158" s="1">
        <v>6219500</v>
      </c>
      <c r="B20158" s="1" t="s">
        <v>22310</v>
      </c>
      <c r="C20158" s="1" t="s">
        <v>223</v>
      </c>
      <c r="E20158" s="1">
        <v>137.63</v>
      </c>
    </row>
    <row r="20159" s="1" customFormat="1" customHeight="1" spans="1:5">
      <c r="A20159" s="1">
        <v>6219418</v>
      </c>
      <c r="B20159" s="1" t="s">
        <v>22311</v>
      </c>
      <c r="C20159" s="1" t="s">
        <v>223</v>
      </c>
      <c r="E20159" s="1">
        <v>301.64</v>
      </c>
    </row>
    <row r="20160" s="1" customFormat="1" customHeight="1" spans="1:5">
      <c r="A20160" s="1">
        <v>6219412</v>
      </c>
      <c r="B20160" s="1" t="s">
        <v>22312</v>
      </c>
      <c r="C20160" s="1" t="s">
        <v>223</v>
      </c>
      <c r="E20160" s="1">
        <v>210.68</v>
      </c>
    </row>
    <row r="20161" s="1" customFormat="1" customHeight="1" spans="1:5">
      <c r="A20161" s="1">
        <v>6219406</v>
      </c>
      <c r="B20161" s="1" t="s">
        <v>22313</v>
      </c>
      <c r="C20161" s="1" t="s">
        <v>223</v>
      </c>
      <c r="E20161" s="1">
        <v>148.05</v>
      </c>
    </row>
    <row r="20162" s="1" customFormat="1" customHeight="1" spans="1:5">
      <c r="A20162" s="1">
        <v>6219501</v>
      </c>
      <c r="B20162" s="1" t="s">
        <v>22314</v>
      </c>
      <c r="C20162" s="1" t="s">
        <v>223</v>
      </c>
      <c r="E20162" s="1">
        <v>149.35</v>
      </c>
    </row>
    <row r="20163" s="1" customFormat="1" customHeight="1" spans="1:5">
      <c r="A20163" s="1">
        <v>6219419</v>
      </c>
      <c r="B20163" s="1" t="s">
        <v>22315</v>
      </c>
      <c r="C20163" s="1" t="s">
        <v>223</v>
      </c>
      <c r="E20163" s="1">
        <v>332.76</v>
      </c>
    </row>
    <row r="20164" s="1" customFormat="1" customHeight="1" spans="1:5">
      <c r="A20164" s="1">
        <v>6219413</v>
      </c>
      <c r="B20164" s="1" t="s">
        <v>22316</v>
      </c>
      <c r="C20164" s="1" t="s">
        <v>223</v>
      </c>
      <c r="E20164" s="1">
        <v>230.56</v>
      </c>
    </row>
    <row r="20165" s="1" customFormat="1" customHeight="1" spans="1:5">
      <c r="A20165" s="1">
        <v>6219407</v>
      </c>
      <c r="B20165" s="1" t="s">
        <v>22317</v>
      </c>
      <c r="C20165" s="1" t="s">
        <v>223</v>
      </c>
      <c r="E20165" s="1">
        <v>160.86</v>
      </c>
    </row>
    <row r="20166" s="1" customFormat="1" customHeight="1" spans="1:5">
      <c r="A20166" s="1">
        <v>6219502</v>
      </c>
      <c r="B20166" s="1" t="s">
        <v>22318</v>
      </c>
      <c r="C20166" s="1" t="s">
        <v>223</v>
      </c>
      <c r="E20166" s="1">
        <v>161.9</v>
      </c>
    </row>
    <row r="20167" s="1" customFormat="1" customHeight="1" spans="1:5">
      <c r="A20167" s="1">
        <v>6219420</v>
      </c>
      <c r="B20167" s="1" t="s">
        <v>22319</v>
      </c>
      <c r="C20167" s="1" t="s">
        <v>223</v>
      </c>
      <c r="E20167" s="1">
        <v>373.34</v>
      </c>
    </row>
    <row r="20168" s="1" customFormat="1" customHeight="1" spans="1:5">
      <c r="A20168" s="1">
        <v>6219414</v>
      </c>
      <c r="B20168" s="1" t="s">
        <v>22320</v>
      </c>
      <c r="C20168" s="1" t="s">
        <v>223</v>
      </c>
      <c r="E20168" s="1">
        <v>254.3</v>
      </c>
    </row>
    <row r="20169" s="1" customFormat="1" customHeight="1" spans="1:5">
      <c r="A20169" s="1">
        <v>6219408</v>
      </c>
      <c r="B20169" s="1" t="s">
        <v>22321</v>
      </c>
      <c r="C20169" s="1" t="s">
        <v>223</v>
      </c>
      <c r="E20169" s="1">
        <v>174.38</v>
      </c>
    </row>
    <row r="20170" s="1" customFormat="1" customHeight="1" spans="1:5">
      <c r="A20170" s="1">
        <v>6219503</v>
      </c>
      <c r="B20170" s="1" t="s">
        <v>22322</v>
      </c>
      <c r="C20170" s="1" t="s">
        <v>223</v>
      </c>
      <c r="E20170" s="1">
        <v>188.12</v>
      </c>
    </row>
    <row r="20171" s="1" customFormat="1" customHeight="1" spans="1:5">
      <c r="A20171" s="1">
        <v>6219421</v>
      </c>
      <c r="B20171" s="1" t="s">
        <v>22323</v>
      </c>
      <c r="C20171" s="1" t="s">
        <v>223</v>
      </c>
      <c r="E20171" s="1">
        <v>445.19</v>
      </c>
    </row>
    <row r="20172" s="1" customFormat="1" customHeight="1" spans="1:5">
      <c r="A20172" s="1">
        <v>6219415</v>
      </c>
      <c r="B20172" s="1" t="s">
        <v>22324</v>
      </c>
      <c r="C20172" s="1" t="s">
        <v>223</v>
      </c>
      <c r="E20172" s="1">
        <v>298.17</v>
      </c>
    </row>
    <row r="20173" s="1" customFormat="1" customHeight="1" spans="1:5">
      <c r="A20173" s="1">
        <v>6219409</v>
      </c>
      <c r="B20173" s="1" t="s">
        <v>22325</v>
      </c>
      <c r="C20173" s="1" t="s">
        <v>223</v>
      </c>
      <c r="E20173" s="1">
        <v>204.07</v>
      </c>
    </row>
    <row r="20174" s="1" customFormat="1" customHeight="1" spans="1:5">
      <c r="A20174" s="1">
        <v>6219518</v>
      </c>
      <c r="B20174" s="1" t="s">
        <v>22326</v>
      </c>
      <c r="C20174" s="1" t="s">
        <v>223</v>
      </c>
      <c r="E20174" s="1">
        <v>50.76</v>
      </c>
    </row>
    <row r="20175" s="1" customFormat="1" customHeight="1" spans="1:5">
      <c r="A20175" s="1">
        <v>6219504</v>
      </c>
      <c r="B20175" s="1" t="s">
        <v>22327</v>
      </c>
      <c r="C20175" s="1" t="s">
        <v>223</v>
      </c>
      <c r="E20175" s="1">
        <v>119.73</v>
      </c>
    </row>
    <row r="20176" s="1" customFormat="1" customHeight="1" spans="1:5">
      <c r="A20176" s="1">
        <v>6219422</v>
      </c>
      <c r="B20176" s="1" t="s">
        <v>22328</v>
      </c>
      <c r="C20176" s="1" t="s">
        <v>223</v>
      </c>
      <c r="E20176" s="1">
        <v>269.4</v>
      </c>
    </row>
    <row r="20177" s="1" customFormat="1" customHeight="1" spans="1:5">
      <c r="A20177" s="1">
        <v>6219416</v>
      </c>
      <c r="B20177" s="1" t="s">
        <v>22329</v>
      </c>
      <c r="C20177" s="1" t="s">
        <v>223</v>
      </c>
      <c r="E20177" s="1">
        <v>206.35</v>
      </c>
    </row>
    <row r="20178" s="1" customFormat="1" customHeight="1" spans="1:5">
      <c r="A20178" s="1">
        <v>6219410</v>
      </c>
      <c r="B20178" s="1" t="s">
        <v>22330</v>
      </c>
      <c r="C20178" s="1" t="s">
        <v>223</v>
      </c>
      <c r="E20178" s="1">
        <v>143.23</v>
      </c>
    </row>
    <row r="20179" s="1" customFormat="1" customHeight="1" spans="1:5">
      <c r="A20179" s="1">
        <v>6219505</v>
      </c>
      <c r="B20179" s="1" t="s">
        <v>22331</v>
      </c>
      <c r="C20179" s="1" t="s">
        <v>223</v>
      </c>
      <c r="E20179" s="1">
        <v>103.74</v>
      </c>
    </row>
    <row r="20180" s="1" customFormat="1" customHeight="1" spans="1:5">
      <c r="A20180" s="1">
        <v>6219423</v>
      </c>
      <c r="B20180" s="1" t="s">
        <v>22332</v>
      </c>
      <c r="C20180" s="1" t="s">
        <v>223</v>
      </c>
      <c r="E20180" s="1">
        <v>245.28</v>
      </c>
    </row>
    <row r="20181" s="1" customFormat="1" customHeight="1" spans="1:5">
      <c r="A20181" s="1">
        <v>6219417</v>
      </c>
      <c r="B20181" s="1" t="s">
        <v>22333</v>
      </c>
      <c r="C20181" s="1" t="s">
        <v>223</v>
      </c>
      <c r="E20181" s="1">
        <v>185.5</v>
      </c>
    </row>
    <row r="20182" s="1" customFormat="1" customHeight="1" spans="1:5">
      <c r="A20182" s="1">
        <v>6219411</v>
      </c>
      <c r="B20182" s="1" t="s">
        <v>22334</v>
      </c>
      <c r="C20182" s="1" t="s">
        <v>223</v>
      </c>
      <c r="E20182" s="1">
        <v>125.79</v>
      </c>
    </row>
    <row r="20183" s="1" customFormat="1" customHeight="1" spans="1:5">
      <c r="A20183" s="1">
        <v>6219520</v>
      </c>
      <c r="B20183" s="1" t="s">
        <v>22335</v>
      </c>
      <c r="C20183" s="1" t="s">
        <v>228</v>
      </c>
      <c r="E20183" s="1">
        <v>58.33</v>
      </c>
    </row>
    <row r="20184" s="1" customFormat="1" customHeight="1" spans="1:5">
      <c r="A20184" s="1">
        <v>6219433</v>
      </c>
      <c r="B20184" s="1" t="s">
        <v>22336</v>
      </c>
      <c r="C20184" s="1" t="s">
        <v>232</v>
      </c>
      <c r="E20184" s="1">
        <v>113.43</v>
      </c>
    </row>
    <row r="20185" s="1" customFormat="1" customHeight="1" spans="1:5">
      <c r="A20185" s="1">
        <v>6205801</v>
      </c>
      <c r="B20185" s="1" t="s">
        <v>22337</v>
      </c>
      <c r="C20185" s="1" t="s">
        <v>232</v>
      </c>
      <c r="E20185" s="1">
        <v>73.57</v>
      </c>
    </row>
    <row r="20186" s="1" customFormat="1" customHeight="1" spans="1:5">
      <c r="A20186" s="1">
        <v>6219524</v>
      </c>
      <c r="B20186" s="1" t="s">
        <v>22338</v>
      </c>
      <c r="C20186" s="1" t="s">
        <v>215</v>
      </c>
      <c r="E20186" s="1">
        <v>11.23</v>
      </c>
    </row>
    <row r="20187" s="1" customFormat="1" customHeight="1" spans="1:5">
      <c r="A20187" s="1">
        <v>6416036</v>
      </c>
      <c r="B20187" s="1" t="s">
        <v>22339</v>
      </c>
      <c r="C20187" s="1" t="s">
        <v>223</v>
      </c>
      <c r="E20187" s="1">
        <v>107.35</v>
      </c>
    </row>
    <row r="20188" s="1" customFormat="1" customHeight="1" spans="1:5">
      <c r="A20188" s="1">
        <v>6416038</v>
      </c>
      <c r="B20188" s="1" t="s">
        <v>22340</v>
      </c>
      <c r="C20188" s="1" t="s">
        <v>223</v>
      </c>
      <c r="E20188" s="1">
        <v>64.88</v>
      </c>
    </row>
    <row r="20189" s="1" customFormat="1" customHeight="1" spans="1:5">
      <c r="A20189" s="1">
        <v>6416037</v>
      </c>
      <c r="B20189" s="1" t="s">
        <v>22341</v>
      </c>
      <c r="C20189" s="1" t="s">
        <v>223</v>
      </c>
      <c r="E20189" s="1">
        <v>117.97</v>
      </c>
    </row>
    <row r="20190" s="1" customFormat="1" customHeight="1" spans="1:5">
      <c r="A20190" s="1">
        <v>6416035</v>
      </c>
      <c r="B20190" s="1" t="s">
        <v>22342</v>
      </c>
      <c r="C20190" s="1" t="s">
        <v>223</v>
      </c>
      <c r="E20190" s="1">
        <v>73.14</v>
      </c>
    </row>
    <row r="20191" s="1" customFormat="1" customHeight="1" spans="1:5">
      <c r="A20191" s="1">
        <v>6416076</v>
      </c>
      <c r="B20191" s="1" t="s">
        <v>22343</v>
      </c>
      <c r="C20191" s="1" t="s">
        <v>12454</v>
      </c>
      <c r="E20191" s="1">
        <v>158.56</v>
      </c>
    </row>
    <row r="20192" s="1" customFormat="1" customHeight="1" spans="1:5">
      <c r="A20192" s="1">
        <v>6416075</v>
      </c>
      <c r="B20192" s="1" t="s">
        <v>22344</v>
      </c>
      <c r="C20192" s="1" t="s">
        <v>12454</v>
      </c>
      <c r="E20192" s="1">
        <v>93.53</v>
      </c>
    </row>
    <row r="20193" s="1" customFormat="1" customHeight="1" spans="1:5">
      <c r="A20193" s="1">
        <v>6416226</v>
      </c>
      <c r="B20193" s="1" t="s">
        <v>22345</v>
      </c>
      <c r="C20193" s="1" t="s">
        <v>12454</v>
      </c>
      <c r="E20193" s="1">
        <v>148.82</v>
      </c>
    </row>
    <row r="20194" s="1" customFormat="1" customHeight="1" spans="1:5">
      <c r="A20194" s="1">
        <v>6416225</v>
      </c>
      <c r="B20194" s="1" t="s">
        <v>22346</v>
      </c>
      <c r="C20194" s="1" t="s">
        <v>12454</v>
      </c>
      <c r="E20194" s="1">
        <v>82.37</v>
      </c>
    </row>
    <row r="20195" s="1" customFormat="1" customHeight="1" spans="1:5">
      <c r="A20195" s="1">
        <v>6416084</v>
      </c>
      <c r="B20195" s="1" t="s">
        <v>22347</v>
      </c>
      <c r="C20195" s="1" t="s">
        <v>12454</v>
      </c>
      <c r="E20195" s="1">
        <v>151.4</v>
      </c>
    </row>
    <row r="20196" s="1" customFormat="1" customHeight="1" spans="1:5">
      <c r="A20196" s="1">
        <v>6416083</v>
      </c>
      <c r="B20196" s="1" t="s">
        <v>22348</v>
      </c>
      <c r="C20196" s="1" t="s">
        <v>12454</v>
      </c>
      <c r="E20196" s="1">
        <v>83.07</v>
      </c>
    </row>
    <row r="20197" s="1" customFormat="1" customHeight="1" spans="1:5">
      <c r="A20197" s="1">
        <v>6416234</v>
      </c>
      <c r="B20197" s="1" t="s">
        <v>22349</v>
      </c>
      <c r="C20197" s="1" t="s">
        <v>12454</v>
      </c>
      <c r="E20197" s="1">
        <v>156.88</v>
      </c>
    </row>
    <row r="20198" s="1" customFormat="1" customHeight="1" spans="1:5">
      <c r="A20198" s="1">
        <v>6416233</v>
      </c>
      <c r="B20198" s="1" t="s">
        <v>22350</v>
      </c>
      <c r="C20198" s="1" t="s">
        <v>12454</v>
      </c>
      <c r="E20198" s="1">
        <v>89.77</v>
      </c>
    </row>
    <row r="20199" s="1" customFormat="1" customHeight="1" spans="1:5">
      <c r="A20199" s="1">
        <v>6416236</v>
      </c>
      <c r="B20199" s="1" t="s">
        <v>22351</v>
      </c>
      <c r="C20199" s="1" t="s">
        <v>12454</v>
      </c>
      <c r="E20199" s="1">
        <v>160.44</v>
      </c>
    </row>
    <row r="20200" s="1" customFormat="1" customHeight="1" spans="1:5">
      <c r="A20200" s="1">
        <v>6416235</v>
      </c>
      <c r="B20200" s="1" t="s">
        <v>22352</v>
      </c>
      <c r="C20200" s="1" t="s">
        <v>12454</v>
      </c>
      <c r="E20200" s="1">
        <v>94.2</v>
      </c>
    </row>
    <row r="20201" s="1" customFormat="1" customHeight="1" spans="1:5">
      <c r="A20201" s="1">
        <v>6416040</v>
      </c>
      <c r="B20201" s="1" t="s">
        <v>22353</v>
      </c>
      <c r="C20201" s="1" t="s">
        <v>223</v>
      </c>
      <c r="E20201" s="1">
        <v>175.49</v>
      </c>
    </row>
    <row r="20202" s="1" customFormat="1" customHeight="1" spans="1:5">
      <c r="A20202" s="1">
        <v>6416039</v>
      </c>
      <c r="B20202" s="1" t="s">
        <v>22354</v>
      </c>
      <c r="C20202" s="1" t="s">
        <v>223</v>
      </c>
      <c r="E20202" s="1">
        <v>90.26</v>
      </c>
    </row>
    <row r="20203" s="1" customFormat="1" customHeight="1" spans="1:5">
      <c r="A20203" s="1">
        <v>6416042</v>
      </c>
      <c r="B20203" s="1" t="s">
        <v>22355</v>
      </c>
      <c r="C20203" s="1" t="s">
        <v>223</v>
      </c>
      <c r="E20203" s="1">
        <v>220.66</v>
      </c>
    </row>
    <row r="20204" s="1" customFormat="1" customHeight="1" spans="1:5">
      <c r="A20204" s="1">
        <v>6416041</v>
      </c>
      <c r="B20204" s="1" t="s">
        <v>22356</v>
      </c>
      <c r="C20204" s="1" t="s">
        <v>223</v>
      </c>
      <c r="E20204" s="1">
        <v>137.34</v>
      </c>
    </row>
    <row r="20205" s="1" customFormat="1" customHeight="1" spans="1:5">
      <c r="A20205" s="1">
        <v>6416080</v>
      </c>
      <c r="B20205" s="1" t="s">
        <v>22357</v>
      </c>
      <c r="C20205" s="1" t="s">
        <v>12454</v>
      </c>
      <c r="E20205" s="1">
        <v>155.67</v>
      </c>
    </row>
    <row r="20206" s="1" customFormat="1" customHeight="1" spans="1:5">
      <c r="A20206" s="1">
        <v>6416079</v>
      </c>
      <c r="B20206" s="1" t="s">
        <v>22358</v>
      </c>
      <c r="C20206" s="1" t="s">
        <v>12454</v>
      </c>
      <c r="E20206" s="1">
        <v>103.99</v>
      </c>
    </row>
    <row r="20207" s="1" customFormat="1" customHeight="1" spans="1:5">
      <c r="A20207" s="1">
        <v>6416143</v>
      </c>
      <c r="B20207" s="1" t="s">
        <v>22359</v>
      </c>
      <c r="C20207" s="1" t="s">
        <v>12454</v>
      </c>
      <c r="E20207" s="1">
        <v>159.43</v>
      </c>
    </row>
    <row r="20208" s="1" customFormat="1" customHeight="1" spans="1:5">
      <c r="A20208" s="1">
        <v>6416262</v>
      </c>
      <c r="B20208" s="1" t="s">
        <v>22360</v>
      </c>
      <c r="C20208" s="1" t="s">
        <v>12454</v>
      </c>
      <c r="E20208" s="1">
        <v>106.64</v>
      </c>
    </row>
    <row r="20209" s="1" customFormat="1" customHeight="1" spans="1:5">
      <c r="A20209" s="1">
        <v>6416078</v>
      </c>
      <c r="B20209" s="1" t="s">
        <v>22361</v>
      </c>
      <c r="C20209" s="1" t="s">
        <v>12454</v>
      </c>
      <c r="E20209" s="1">
        <v>160.73</v>
      </c>
    </row>
    <row r="20210" s="1" customFormat="1" customHeight="1" spans="1:5">
      <c r="A20210" s="1">
        <v>6416077</v>
      </c>
      <c r="B20210" s="1" t="s">
        <v>22362</v>
      </c>
      <c r="C20210" s="1" t="s">
        <v>12454</v>
      </c>
      <c r="E20210" s="1">
        <v>104.98</v>
      </c>
    </row>
    <row r="20211" s="1" customFormat="1" customHeight="1" spans="1:5">
      <c r="A20211" s="1">
        <v>6416088</v>
      </c>
      <c r="B20211" s="1" t="s">
        <v>22363</v>
      </c>
      <c r="C20211" s="1" t="s">
        <v>12454</v>
      </c>
      <c r="E20211" s="1">
        <v>156.29</v>
      </c>
    </row>
    <row r="20212" s="1" customFormat="1" customHeight="1" spans="1:5">
      <c r="A20212" s="1">
        <v>6416087</v>
      </c>
      <c r="B20212" s="1" t="s">
        <v>22364</v>
      </c>
      <c r="C20212" s="1" t="s">
        <v>12454</v>
      </c>
      <c r="E20212" s="1">
        <v>104.2</v>
      </c>
    </row>
    <row r="20213" s="1" customFormat="1" customHeight="1" spans="1:5">
      <c r="A20213" s="1">
        <v>6416246</v>
      </c>
      <c r="B20213" s="1" t="s">
        <v>22365</v>
      </c>
      <c r="C20213" s="1" t="s">
        <v>12454</v>
      </c>
      <c r="E20213" s="1">
        <v>159.91</v>
      </c>
    </row>
    <row r="20214" s="1" customFormat="1" customHeight="1" spans="1:5">
      <c r="A20214" s="1">
        <v>6416245</v>
      </c>
      <c r="B20214" s="1" t="s">
        <v>22366</v>
      </c>
      <c r="C20214" s="1" t="s">
        <v>12454</v>
      </c>
      <c r="E20214" s="1">
        <v>106.87</v>
      </c>
    </row>
    <row r="20215" s="1" customFormat="1" customHeight="1" spans="1:5">
      <c r="A20215" s="1">
        <v>6416248</v>
      </c>
      <c r="B20215" s="1" t="s">
        <v>22367</v>
      </c>
      <c r="C20215" s="1" t="s">
        <v>12454</v>
      </c>
      <c r="E20215" s="1">
        <v>166.94</v>
      </c>
    </row>
    <row r="20216" s="1" customFormat="1" customHeight="1" spans="1:5">
      <c r="A20216" s="1">
        <v>6416247</v>
      </c>
      <c r="B20216" s="1" t="s">
        <v>22368</v>
      </c>
      <c r="C20216" s="1" t="s">
        <v>12454</v>
      </c>
      <c r="E20216" s="1">
        <v>109.57</v>
      </c>
    </row>
    <row r="20217" s="1" customFormat="1" customHeight="1" spans="1:5">
      <c r="A20217" s="1">
        <v>6416214</v>
      </c>
      <c r="B20217" s="1" t="s">
        <v>22369</v>
      </c>
      <c r="C20217" s="1" t="s">
        <v>12454</v>
      </c>
      <c r="E20217" s="1">
        <v>180.62</v>
      </c>
    </row>
    <row r="20218" s="1" customFormat="1" customHeight="1" spans="1:5">
      <c r="A20218" s="1">
        <v>6416218</v>
      </c>
      <c r="B20218" s="1" t="s">
        <v>22370</v>
      </c>
      <c r="C20218" s="1" t="s">
        <v>12454</v>
      </c>
      <c r="E20218" s="1">
        <v>144.37</v>
      </c>
    </row>
    <row r="20219" s="1" customFormat="1" customHeight="1" spans="1:5">
      <c r="A20219" s="1">
        <v>6416211</v>
      </c>
      <c r="B20219" s="1" t="s">
        <v>22371</v>
      </c>
      <c r="C20219" s="1" t="s">
        <v>12454</v>
      </c>
      <c r="E20219" s="1">
        <v>180.27</v>
      </c>
    </row>
    <row r="20220" s="1" customFormat="1" customHeight="1" spans="1:5">
      <c r="A20220" s="1">
        <v>6416215</v>
      </c>
      <c r="B20220" s="1" t="s">
        <v>22372</v>
      </c>
      <c r="C20220" s="1" t="s">
        <v>12454</v>
      </c>
      <c r="E20220" s="1">
        <v>144.89</v>
      </c>
    </row>
    <row r="20221" s="1" customFormat="1" customHeight="1" spans="1:5">
      <c r="A20221" s="1">
        <v>6416212</v>
      </c>
      <c r="B20221" s="1" t="s">
        <v>22373</v>
      </c>
      <c r="C20221" s="1" t="s">
        <v>12454</v>
      </c>
      <c r="E20221" s="1">
        <v>182.76</v>
      </c>
    </row>
    <row r="20222" s="1" customFormat="1" customHeight="1" spans="1:5">
      <c r="A20222" s="1">
        <v>6416216</v>
      </c>
      <c r="B20222" s="1" t="s">
        <v>22374</v>
      </c>
      <c r="C20222" s="1" t="s">
        <v>12454</v>
      </c>
      <c r="E20222" s="1">
        <v>148.92</v>
      </c>
    </row>
    <row r="20223" s="1" customFormat="1" customHeight="1" spans="1:5">
      <c r="A20223" s="1">
        <v>6416213</v>
      </c>
      <c r="B20223" s="1" t="s">
        <v>22375</v>
      </c>
      <c r="C20223" s="1" t="s">
        <v>12454</v>
      </c>
      <c r="E20223" s="1">
        <v>181.4</v>
      </c>
    </row>
    <row r="20224" s="1" customFormat="1" customHeight="1" spans="1:5">
      <c r="A20224" s="1">
        <v>6416217</v>
      </c>
      <c r="B20224" s="1" t="s">
        <v>22376</v>
      </c>
      <c r="C20224" s="1" t="s">
        <v>12454</v>
      </c>
      <c r="E20224" s="1">
        <v>150.91</v>
      </c>
    </row>
    <row r="20225" s="1" customFormat="1" customHeight="1" spans="1:5">
      <c r="A20225" s="1">
        <v>6416289</v>
      </c>
      <c r="B20225" s="1" t="s">
        <v>22377</v>
      </c>
      <c r="C20225" s="1" t="s">
        <v>223</v>
      </c>
      <c r="E20225" s="1">
        <v>97.1</v>
      </c>
    </row>
    <row r="20226" s="1" customFormat="1" customHeight="1" spans="1:5">
      <c r="A20226" s="1">
        <v>6416098</v>
      </c>
      <c r="B20226" s="1" t="s">
        <v>22378</v>
      </c>
      <c r="C20226" s="1" t="s">
        <v>12454</v>
      </c>
      <c r="E20226" s="1">
        <v>137.65</v>
      </c>
    </row>
    <row r="20227" s="1" customFormat="1" customHeight="1" spans="1:5">
      <c r="A20227" s="1">
        <v>6416097</v>
      </c>
      <c r="B20227" s="1" t="s">
        <v>22379</v>
      </c>
      <c r="C20227" s="1" t="s">
        <v>12454</v>
      </c>
      <c r="E20227" s="1">
        <v>109.69</v>
      </c>
    </row>
    <row r="20228" s="1" customFormat="1" customHeight="1" spans="1:5">
      <c r="A20228" s="1">
        <v>6416258</v>
      </c>
      <c r="B20228" s="1" t="s">
        <v>22380</v>
      </c>
      <c r="C20228" s="1" t="s">
        <v>12454</v>
      </c>
      <c r="E20228" s="1">
        <v>134.34</v>
      </c>
    </row>
    <row r="20229" s="1" customFormat="1" customHeight="1" spans="1:5">
      <c r="A20229" s="1">
        <v>6416259</v>
      </c>
      <c r="B20229" s="1" t="s">
        <v>22381</v>
      </c>
      <c r="C20229" s="1" t="s">
        <v>12454</v>
      </c>
      <c r="E20229" s="1">
        <v>106.58</v>
      </c>
    </row>
    <row r="20230" s="1" customFormat="1" customHeight="1" spans="1:5">
      <c r="A20230" s="1">
        <v>6416074</v>
      </c>
      <c r="B20230" s="1" t="s">
        <v>22382</v>
      </c>
      <c r="C20230" s="1" t="s">
        <v>223</v>
      </c>
      <c r="E20230" s="1">
        <v>228.19</v>
      </c>
    </row>
    <row r="20231" s="1" customFormat="1" customHeight="1" spans="1:5">
      <c r="A20231" s="1">
        <v>6416073</v>
      </c>
      <c r="B20231" s="1" t="s">
        <v>22383</v>
      </c>
      <c r="C20231" s="1" t="s">
        <v>223</v>
      </c>
      <c r="E20231" s="1">
        <v>113.58</v>
      </c>
    </row>
    <row r="20232" s="1" customFormat="1" customHeight="1" spans="1:5">
      <c r="A20232" s="1">
        <v>6416220</v>
      </c>
      <c r="B20232" s="1" t="s">
        <v>22384</v>
      </c>
      <c r="C20232" s="1" t="s">
        <v>223</v>
      </c>
      <c r="E20232" s="1">
        <v>228.74</v>
      </c>
    </row>
    <row r="20233" s="1" customFormat="1" customHeight="1" spans="1:5">
      <c r="A20233" s="1">
        <v>6416219</v>
      </c>
      <c r="B20233" s="1" t="s">
        <v>22385</v>
      </c>
      <c r="C20233" s="1" t="s">
        <v>223</v>
      </c>
      <c r="E20233" s="1">
        <v>110.6</v>
      </c>
    </row>
    <row r="20234" s="1" customFormat="1" customHeight="1" spans="1:5">
      <c r="A20234" s="1">
        <v>6416222</v>
      </c>
      <c r="B20234" s="1" t="s">
        <v>22386</v>
      </c>
      <c r="C20234" s="1" t="s">
        <v>223</v>
      </c>
      <c r="E20234" s="1">
        <v>241.67</v>
      </c>
    </row>
    <row r="20235" s="1" customFormat="1" customHeight="1" spans="1:5">
      <c r="A20235" s="1">
        <v>6416221</v>
      </c>
      <c r="B20235" s="1" t="s">
        <v>22387</v>
      </c>
      <c r="C20235" s="1" t="s">
        <v>223</v>
      </c>
      <c r="E20235" s="1">
        <v>124.92</v>
      </c>
    </row>
    <row r="20236" s="1" customFormat="1" customHeight="1" spans="1:5">
      <c r="A20236" s="1">
        <v>6416224</v>
      </c>
      <c r="B20236" s="1" t="s">
        <v>22388</v>
      </c>
      <c r="C20236" s="1" t="s">
        <v>223</v>
      </c>
      <c r="E20236" s="1">
        <v>242.27</v>
      </c>
    </row>
    <row r="20237" s="1" customFormat="1" customHeight="1" spans="1:5">
      <c r="A20237" s="1">
        <v>6416223</v>
      </c>
      <c r="B20237" s="1" t="s">
        <v>22389</v>
      </c>
      <c r="C20237" s="1" t="s">
        <v>223</v>
      </c>
      <c r="E20237" s="1">
        <v>121.95</v>
      </c>
    </row>
    <row r="20238" s="1" customFormat="1" customHeight="1" spans="1:5">
      <c r="A20238" s="1">
        <v>6416082</v>
      </c>
      <c r="B20238" s="1" t="s">
        <v>22390</v>
      </c>
      <c r="C20238" s="1" t="s">
        <v>223</v>
      </c>
      <c r="E20238" s="1">
        <v>228.19</v>
      </c>
    </row>
    <row r="20239" s="1" customFormat="1" customHeight="1" spans="1:5">
      <c r="A20239" s="1">
        <v>6416081</v>
      </c>
      <c r="B20239" s="1" t="s">
        <v>22391</v>
      </c>
      <c r="C20239" s="1" t="s">
        <v>223</v>
      </c>
      <c r="E20239" s="1">
        <v>113.58</v>
      </c>
    </row>
    <row r="20240" s="1" customFormat="1" customHeight="1" spans="1:5">
      <c r="A20240" s="1">
        <v>6416228</v>
      </c>
      <c r="B20240" s="1" t="s">
        <v>22392</v>
      </c>
      <c r="C20240" s="1" t="s">
        <v>223</v>
      </c>
      <c r="E20240" s="1">
        <v>228.74</v>
      </c>
    </row>
    <row r="20241" s="1" customFormat="1" customHeight="1" spans="1:5">
      <c r="A20241" s="1">
        <v>6416227</v>
      </c>
      <c r="B20241" s="1" t="s">
        <v>22393</v>
      </c>
      <c r="C20241" s="1" t="s">
        <v>223</v>
      </c>
      <c r="E20241" s="1">
        <v>110.6</v>
      </c>
    </row>
    <row r="20242" s="1" customFormat="1" customHeight="1" spans="1:5">
      <c r="A20242" s="1">
        <v>6416230</v>
      </c>
      <c r="B20242" s="1" t="s">
        <v>22394</v>
      </c>
      <c r="C20242" s="1" t="s">
        <v>223</v>
      </c>
      <c r="E20242" s="1">
        <v>240.61</v>
      </c>
    </row>
    <row r="20243" s="1" customFormat="1" customHeight="1" spans="1:5">
      <c r="A20243" s="1">
        <v>6416229</v>
      </c>
      <c r="B20243" s="1" t="s">
        <v>22395</v>
      </c>
      <c r="C20243" s="1" t="s">
        <v>223</v>
      </c>
      <c r="E20243" s="1">
        <v>124.41</v>
      </c>
    </row>
    <row r="20244" s="1" customFormat="1" customHeight="1" spans="1:5">
      <c r="A20244" s="1">
        <v>6416232</v>
      </c>
      <c r="B20244" s="1" t="s">
        <v>22396</v>
      </c>
      <c r="C20244" s="1" t="s">
        <v>223</v>
      </c>
      <c r="E20244" s="1">
        <v>241.21</v>
      </c>
    </row>
    <row r="20245" s="1" customFormat="1" customHeight="1" spans="1:5">
      <c r="A20245" s="1">
        <v>6416231</v>
      </c>
      <c r="B20245" s="1" t="s">
        <v>22397</v>
      </c>
      <c r="C20245" s="1" t="s">
        <v>223</v>
      </c>
      <c r="E20245" s="1">
        <v>121.45</v>
      </c>
    </row>
    <row r="20246" s="1" customFormat="1" customHeight="1" spans="1:5">
      <c r="A20246" s="1">
        <v>6416086</v>
      </c>
      <c r="B20246" s="1" t="s">
        <v>22398</v>
      </c>
      <c r="C20246" s="1" t="s">
        <v>12454</v>
      </c>
      <c r="E20246" s="1">
        <v>154.9</v>
      </c>
    </row>
    <row r="20247" s="1" customFormat="1" customHeight="1" spans="1:5">
      <c r="A20247" s="1">
        <v>6416085</v>
      </c>
      <c r="B20247" s="1" t="s">
        <v>22399</v>
      </c>
      <c r="C20247" s="1" t="s">
        <v>12454</v>
      </c>
      <c r="E20247" s="1">
        <v>103.86</v>
      </c>
    </row>
    <row r="20248" s="1" customFormat="1" customHeight="1" spans="1:5">
      <c r="A20248" s="1">
        <v>6416238</v>
      </c>
      <c r="B20248" s="1" t="s">
        <v>22400</v>
      </c>
      <c r="C20248" s="1" t="s">
        <v>12454</v>
      </c>
      <c r="E20248" s="1">
        <v>147.16</v>
      </c>
    </row>
    <row r="20249" s="1" customFormat="1" customHeight="1" spans="1:5">
      <c r="A20249" s="1">
        <v>6416237</v>
      </c>
      <c r="B20249" s="1" t="s">
        <v>22401</v>
      </c>
      <c r="C20249" s="1" t="s">
        <v>12454</v>
      </c>
      <c r="E20249" s="1">
        <v>94.68</v>
      </c>
    </row>
    <row r="20250" s="1" customFormat="1" customHeight="1" spans="1:5">
      <c r="A20250" s="1">
        <v>6416240</v>
      </c>
      <c r="B20250" s="1" t="s">
        <v>22402</v>
      </c>
      <c r="C20250" s="1" t="s">
        <v>12454</v>
      </c>
      <c r="E20250" s="1">
        <v>156.78</v>
      </c>
    </row>
    <row r="20251" s="1" customFormat="1" customHeight="1" spans="1:5">
      <c r="A20251" s="1">
        <v>6416239</v>
      </c>
      <c r="B20251" s="1" t="s">
        <v>22403</v>
      </c>
      <c r="C20251" s="1" t="s">
        <v>12454</v>
      </c>
      <c r="E20251" s="1">
        <v>102.27</v>
      </c>
    </row>
    <row r="20252" s="1" customFormat="1" customHeight="1" spans="1:5">
      <c r="A20252" s="1">
        <v>6416242</v>
      </c>
      <c r="B20252" s="1" t="s">
        <v>22404</v>
      </c>
      <c r="C20252" s="1" t="s">
        <v>12454</v>
      </c>
      <c r="E20252" s="1">
        <v>156.85</v>
      </c>
    </row>
    <row r="20253" s="1" customFormat="1" customHeight="1" spans="1:5">
      <c r="A20253" s="1">
        <v>6416241</v>
      </c>
      <c r="B20253" s="1" t="s">
        <v>22405</v>
      </c>
      <c r="C20253" s="1" t="s">
        <v>12454</v>
      </c>
      <c r="E20253" s="1">
        <v>108.09</v>
      </c>
    </row>
    <row r="20254" s="1" customFormat="1" customHeight="1" spans="1:5">
      <c r="A20254" s="1">
        <v>6416244</v>
      </c>
      <c r="B20254" s="1" t="s">
        <v>22406</v>
      </c>
      <c r="C20254" s="1" t="s">
        <v>12454</v>
      </c>
      <c r="E20254" s="1">
        <v>156.71</v>
      </c>
    </row>
    <row r="20255" s="1" customFormat="1" customHeight="1" spans="1:5">
      <c r="A20255" s="1">
        <v>6416243</v>
      </c>
      <c r="B20255" s="1" t="s">
        <v>22407</v>
      </c>
      <c r="C20255" s="1" t="s">
        <v>12454</v>
      </c>
      <c r="E20255" s="1">
        <v>107.7</v>
      </c>
    </row>
    <row r="20256" s="1" customFormat="1" customHeight="1" spans="1:5">
      <c r="A20256" s="1">
        <v>6416250</v>
      </c>
      <c r="B20256" s="1" t="s">
        <v>22408</v>
      </c>
      <c r="C20256" s="1" t="s">
        <v>223</v>
      </c>
      <c r="E20256" s="1">
        <v>62.66</v>
      </c>
    </row>
    <row r="20257" s="1" customFormat="1" customHeight="1" spans="1:5">
      <c r="A20257" s="1">
        <v>6416153</v>
      </c>
      <c r="B20257" s="1" t="s">
        <v>22409</v>
      </c>
      <c r="C20257" s="1" t="s">
        <v>223</v>
      </c>
      <c r="E20257" s="1">
        <v>15.99</v>
      </c>
    </row>
    <row r="20258" s="1" customFormat="1" customHeight="1" spans="1:5">
      <c r="A20258" s="1">
        <v>6416185</v>
      </c>
      <c r="B20258" s="1" t="s">
        <v>22410</v>
      </c>
      <c r="C20258" s="1" t="s">
        <v>223</v>
      </c>
      <c r="E20258" s="1">
        <v>100.59</v>
      </c>
    </row>
    <row r="20259" s="1" customFormat="1" customHeight="1" spans="1:5">
      <c r="A20259" s="1">
        <v>6416184</v>
      </c>
      <c r="B20259" s="1" t="s">
        <v>22411</v>
      </c>
      <c r="C20259" s="1" t="s">
        <v>223</v>
      </c>
      <c r="E20259" s="1">
        <v>72.01</v>
      </c>
    </row>
    <row r="20260" s="1" customFormat="1" customHeight="1" spans="1:5">
      <c r="A20260" s="1">
        <v>6416030</v>
      </c>
      <c r="B20260" s="1" t="s">
        <v>22412</v>
      </c>
      <c r="C20260" s="1" t="s">
        <v>223</v>
      </c>
      <c r="E20260" s="1">
        <v>62.28</v>
      </c>
    </row>
    <row r="20261" s="1" customFormat="1" customHeight="1" spans="1:5">
      <c r="A20261" s="1">
        <v>6416029</v>
      </c>
      <c r="B20261" s="1" t="s">
        <v>22413</v>
      </c>
      <c r="C20261" s="1" t="s">
        <v>223</v>
      </c>
      <c r="E20261" s="1">
        <v>32.81</v>
      </c>
    </row>
    <row r="20262" s="1" customFormat="1" customHeight="1" spans="1:5">
      <c r="A20262" s="1">
        <v>6416056</v>
      </c>
      <c r="B20262" s="1" t="s">
        <v>22414</v>
      </c>
      <c r="C20262" s="1" t="s">
        <v>223</v>
      </c>
      <c r="E20262" s="1">
        <v>93.6</v>
      </c>
    </row>
    <row r="20263" s="1" customFormat="1" customHeight="1" spans="1:5">
      <c r="A20263" s="1">
        <v>6416278</v>
      </c>
      <c r="B20263" s="1" t="s">
        <v>22415</v>
      </c>
      <c r="C20263" s="1" t="s">
        <v>223</v>
      </c>
      <c r="E20263" s="1">
        <v>21.94</v>
      </c>
    </row>
    <row r="20264" s="1" customFormat="1" customHeight="1" spans="1:5">
      <c r="A20264" s="1">
        <v>6416047</v>
      </c>
      <c r="B20264" s="1" t="s">
        <v>22416</v>
      </c>
      <c r="C20264" s="1" t="s">
        <v>223</v>
      </c>
      <c r="E20264" s="1">
        <v>46.6</v>
      </c>
    </row>
    <row r="20265" s="1" customFormat="1" customHeight="1" spans="1:5">
      <c r="A20265" s="1">
        <v>6416090</v>
      </c>
      <c r="B20265" s="1" t="s">
        <v>22417</v>
      </c>
      <c r="C20265" s="1" t="s">
        <v>223</v>
      </c>
      <c r="E20265" s="1">
        <v>377.84</v>
      </c>
    </row>
    <row r="20266" s="1" customFormat="1" customHeight="1" spans="1:5">
      <c r="A20266" s="1">
        <v>6416089</v>
      </c>
      <c r="B20266" s="1" t="s">
        <v>22418</v>
      </c>
      <c r="C20266" s="1" t="s">
        <v>223</v>
      </c>
      <c r="E20266" s="1">
        <v>269.05</v>
      </c>
    </row>
    <row r="20267" s="1" customFormat="1" customHeight="1" spans="1:5">
      <c r="A20267" s="1">
        <v>6416094</v>
      </c>
      <c r="B20267" s="1" t="s">
        <v>22419</v>
      </c>
      <c r="C20267" s="1" t="s">
        <v>223</v>
      </c>
      <c r="E20267" s="1">
        <v>289.53</v>
      </c>
    </row>
    <row r="20268" s="1" customFormat="1" customHeight="1" spans="1:5">
      <c r="A20268" s="1">
        <v>6416093</v>
      </c>
      <c r="B20268" s="1" t="s">
        <v>22420</v>
      </c>
      <c r="C20268" s="1" t="s">
        <v>223</v>
      </c>
      <c r="E20268" s="1">
        <v>207.92</v>
      </c>
    </row>
    <row r="20269" s="1" customFormat="1" customHeight="1" spans="1:5">
      <c r="A20269" s="1">
        <v>6416092</v>
      </c>
      <c r="B20269" s="1" t="s">
        <v>22421</v>
      </c>
      <c r="C20269" s="1" t="s">
        <v>223</v>
      </c>
      <c r="E20269" s="1">
        <v>239.74</v>
      </c>
    </row>
    <row r="20270" s="1" customFormat="1" customHeight="1" spans="1:5">
      <c r="A20270" s="1">
        <v>6416091</v>
      </c>
      <c r="B20270" s="1" t="s">
        <v>22422</v>
      </c>
      <c r="C20270" s="1" t="s">
        <v>223</v>
      </c>
      <c r="E20270" s="1">
        <v>154.43</v>
      </c>
    </row>
    <row r="20271" s="1" customFormat="1" customHeight="1" spans="1:5">
      <c r="A20271" s="1">
        <v>6817809</v>
      </c>
      <c r="B20271" s="1" t="s">
        <v>22423</v>
      </c>
      <c r="C20271" s="1" t="s">
        <v>232</v>
      </c>
      <c r="E20271" s="1">
        <v>1039.72</v>
      </c>
    </row>
    <row r="20272" s="1" customFormat="1" customHeight="1" spans="1:5">
      <c r="A20272" s="1">
        <v>6817810</v>
      </c>
      <c r="B20272" s="1" t="s">
        <v>22424</v>
      </c>
      <c r="C20272" s="1" t="s">
        <v>232</v>
      </c>
      <c r="E20272" s="1">
        <v>948.43</v>
      </c>
    </row>
    <row r="20273" s="1" customFormat="1" customHeight="1" spans="1:5">
      <c r="A20273" s="1">
        <v>6817811</v>
      </c>
      <c r="B20273" s="1" t="s">
        <v>22425</v>
      </c>
      <c r="C20273" s="1" t="s">
        <v>232</v>
      </c>
      <c r="E20273" s="1">
        <v>1112.11</v>
      </c>
    </row>
    <row r="20274" s="1" customFormat="1" customHeight="1" spans="1:5">
      <c r="A20274" s="1">
        <v>6817812</v>
      </c>
      <c r="B20274" s="1" t="s">
        <v>22426</v>
      </c>
      <c r="C20274" s="1" t="s">
        <v>232</v>
      </c>
      <c r="E20274" s="1">
        <v>1011.21</v>
      </c>
    </row>
    <row r="20275" s="1" customFormat="1" customHeight="1" spans="1:5">
      <c r="A20275" s="1">
        <v>6817813</v>
      </c>
      <c r="B20275" s="1" t="s">
        <v>22427</v>
      </c>
      <c r="C20275" s="1" t="s">
        <v>232</v>
      </c>
      <c r="E20275" s="1">
        <v>1725.81</v>
      </c>
    </row>
    <row r="20276" s="1" customFormat="1" customHeight="1" spans="1:5">
      <c r="A20276" s="1">
        <v>6817814</v>
      </c>
      <c r="B20276" s="1" t="s">
        <v>22428</v>
      </c>
      <c r="C20276" s="1" t="s">
        <v>232</v>
      </c>
      <c r="E20276" s="1">
        <v>1567.25</v>
      </c>
    </row>
    <row r="20277" s="1" customFormat="1" customHeight="1" spans="1:5">
      <c r="A20277" s="1">
        <v>6817815</v>
      </c>
      <c r="B20277" s="1" t="s">
        <v>22429</v>
      </c>
      <c r="C20277" s="1" t="s">
        <v>232</v>
      </c>
      <c r="E20277" s="1">
        <v>1461.31</v>
      </c>
    </row>
    <row r="20278" s="1" customFormat="1" customHeight="1" spans="1:5">
      <c r="A20278" s="1">
        <v>6817816</v>
      </c>
      <c r="B20278" s="1" t="s">
        <v>22430</v>
      </c>
      <c r="C20278" s="1" t="s">
        <v>232</v>
      </c>
      <c r="E20278" s="1">
        <v>1302.75</v>
      </c>
    </row>
    <row r="20279" s="1" customFormat="1" customHeight="1" spans="1:5">
      <c r="A20279" s="1">
        <v>6817817</v>
      </c>
      <c r="B20279" s="1" t="s">
        <v>22431</v>
      </c>
      <c r="C20279" s="1" t="s">
        <v>232</v>
      </c>
      <c r="E20279" s="1">
        <v>1195.34</v>
      </c>
    </row>
    <row r="20280" s="1" customFormat="1" customHeight="1" spans="1:5">
      <c r="A20280" s="1">
        <v>6817818</v>
      </c>
      <c r="B20280" s="1" t="s">
        <v>22432</v>
      </c>
      <c r="C20280" s="1" t="s">
        <v>232</v>
      </c>
      <c r="E20280" s="1">
        <v>1086.03</v>
      </c>
    </row>
    <row r="20281" s="1" customFormat="1" customHeight="1" spans="1:5">
      <c r="A20281" s="1">
        <v>6817819</v>
      </c>
      <c r="B20281" s="1" t="s">
        <v>22433</v>
      </c>
      <c r="C20281" s="1" t="s">
        <v>232</v>
      </c>
      <c r="E20281" s="1">
        <v>1813.72</v>
      </c>
    </row>
    <row r="20282" s="1" customFormat="1" customHeight="1" spans="1:5">
      <c r="A20282" s="1">
        <v>6817820</v>
      </c>
      <c r="B20282" s="1" t="s">
        <v>22434</v>
      </c>
      <c r="C20282" s="1" t="s">
        <v>232</v>
      </c>
      <c r="E20282" s="1">
        <v>1643.14</v>
      </c>
    </row>
    <row r="20283" s="1" customFormat="1" customHeight="1" spans="1:5">
      <c r="A20283" s="1">
        <v>6817821</v>
      </c>
      <c r="B20283" s="1" t="s">
        <v>22435</v>
      </c>
      <c r="C20283" s="1" t="s">
        <v>232</v>
      </c>
      <c r="E20283" s="1">
        <v>1557.95</v>
      </c>
    </row>
    <row r="20284" s="1" customFormat="1" customHeight="1" spans="1:5">
      <c r="A20284" s="1">
        <v>6817822</v>
      </c>
      <c r="B20284" s="1" t="s">
        <v>22436</v>
      </c>
      <c r="C20284" s="1" t="s">
        <v>232</v>
      </c>
      <c r="E20284" s="1">
        <v>1387.38</v>
      </c>
    </row>
    <row r="20285" s="1" customFormat="1" customHeight="1" spans="1:5">
      <c r="A20285" s="1">
        <v>6817823</v>
      </c>
      <c r="B20285" s="1" t="s">
        <v>22437</v>
      </c>
      <c r="C20285" s="1" t="s">
        <v>232</v>
      </c>
      <c r="E20285" s="1">
        <v>1282.83</v>
      </c>
    </row>
    <row r="20286" s="1" customFormat="1" customHeight="1" spans="1:5">
      <c r="A20286" s="1">
        <v>6817824</v>
      </c>
      <c r="B20286" s="1" t="s">
        <v>22438</v>
      </c>
      <c r="C20286" s="1" t="s">
        <v>232</v>
      </c>
      <c r="E20286" s="1">
        <v>1163.91</v>
      </c>
    </row>
    <row r="20287" s="1" customFormat="1" customHeight="1" spans="1:5">
      <c r="A20287" s="1">
        <v>6817825</v>
      </c>
      <c r="B20287" s="1" t="s">
        <v>22439</v>
      </c>
      <c r="C20287" s="1" t="s">
        <v>232</v>
      </c>
      <c r="E20287" s="1">
        <v>1843.68</v>
      </c>
    </row>
    <row r="20288" s="1" customFormat="1" customHeight="1" spans="1:5">
      <c r="A20288" s="1">
        <v>6817826</v>
      </c>
      <c r="B20288" s="1" t="s">
        <v>22440</v>
      </c>
      <c r="C20288" s="1" t="s">
        <v>232</v>
      </c>
      <c r="E20288" s="1">
        <v>1661.1</v>
      </c>
    </row>
    <row r="20289" s="1" customFormat="1" customHeight="1" spans="1:5">
      <c r="A20289" s="1">
        <v>6817827</v>
      </c>
      <c r="B20289" s="1" t="s">
        <v>22441</v>
      </c>
      <c r="C20289" s="1" t="s">
        <v>232</v>
      </c>
      <c r="E20289" s="1">
        <v>1654.59</v>
      </c>
    </row>
    <row r="20290" s="1" customFormat="1" customHeight="1" spans="1:5">
      <c r="A20290" s="1">
        <v>6817828</v>
      </c>
      <c r="B20290" s="1" t="s">
        <v>22442</v>
      </c>
      <c r="C20290" s="1" t="s">
        <v>232</v>
      </c>
      <c r="E20290" s="1">
        <v>1472.01</v>
      </c>
    </row>
    <row r="20291" s="1" customFormat="1" customHeight="1" spans="1:5">
      <c r="A20291" s="1">
        <v>6817753</v>
      </c>
      <c r="B20291" s="1" t="s">
        <v>22443</v>
      </c>
      <c r="C20291" s="1" t="s">
        <v>232</v>
      </c>
      <c r="E20291" s="1">
        <v>1412.16</v>
      </c>
    </row>
    <row r="20292" s="1" customFormat="1" customHeight="1" spans="1:5">
      <c r="A20292" s="1">
        <v>6817754</v>
      </c>
      <c r="B20292" s="1" t="s">
        <v>22444</v>
      </c>
      <c r="C20292" s="1" t="s">
        <v>232</v>
      </c>
      <c r="E20292" s="1">
        <v>1283.63</v>
      </c>
    </row>
    <row r="20293" s="1" customFormat="1" customHeight="1" spans="1:5">
      <c r="A20293" s="1">
        <v>6817755</v>
      </c>
      <c r="B20293" s="1" t="s">
        <v>22445</v>
      </c>
      <c r="C20293" s="1" t="s">
        <v>232</v>
      </c>
      <c r="E20293" s="1">
        <v>1353.72</v>
      </c>
    </row>
    <row r="20294" s="1" customFormat="1" customHeight="1" spans="1:5">
      <c r="A20294" s="1">
        <v>6817756</v>
      </c>
      <c r="B20294" s="1" t="s">
        <v>22446</v>
      </c>
      <c r="C20294" s="1" t="s">
        <v>232</v>
      </c>
      <c r="E20294" s="1">
        <v>1225.2</v>
      </c>
    </row>
    <row r="20295" s="1" customFormat="1" customHeight="1" spans="1:5">
      <c r="A20295" s="1">
        <v>6817763</v>
      </c>
      <c r="B20295" s="1" t="s">
        <v>22447</v>
      </c>
      <c r="C20295" s="1" t="s">
        <v>232</v>
      </c>
      <c r="E20295" s="1">
        <v>1693.31</v>
      </c>
    </row>
    <row r="20296" s="1" customFormat="1" customHeight="1" spans="1:5">
      <c r="A20296" s="1">
        <v>6817764</v>
      </c>
      <c r="B20296" s="1" t="s">
        <v>22448</v>
      </c>
      <c r="C20296" s="1" t="s">
        <v>232</v>
      </c>
      <c r="E20296" s="1">
        <v>1523.03</v>
      </c>
    </row>
    <row r="20297" s="1" customFormat="1" customHeight="1" spans="1:5">
      <c r="A20297" s="1">
        <v>6817765</v>
      </c>
      <c r="B20297" s="1" t="s">
        <v>22449</v>
      </c>
      <c r="C20297" s="1" t="s">
        <v>232</v>
      </c>
      <c r="E20297" s="1">
        <v>1961.6</v>
      </c>
    </row>
    <row r="20298" s="1" customFormat="1" customHeight="1" spans="1:5">
      <c r="A20298" s="1">
        <v>6817766</v>
      </c>
      <c r="B20298" s="1" t="s">
        <v>22450</v>
      </c>
      <c r="C20298" s="1" t="s">
        <v>232</v>
      </c>
      <c r="E20298" s="1">
        <v>1803.76</v>
      </c>
    </row>
    <row r="20299" s="1" customFormat="1" customHeight="1" spans="1:5">
      <c r="A20299" s="1">
        <v>6817757</v>
      </c>
      <c r="B20299" s="1" t="s">
        <v>22451</v>
      </c>
      <c r="C20299" s="1" t="s">
        <v>232</v>
      </c>
      <c r="E20299" s="1">
        <v>1353.72</v>
      </c>
    </row>
    <row r="20300" s="1" customFormat="1" customHeight="1" spans="1:5">
      <c r="A20300" s="1">
        <v>6817758</v>
      </c>
      <c r="B20300" s="1" t="s">
        <v>22452</v>
      </c>
      <c r="C20300" s="1" t="s">
        <v>232</v>
      </c>
      <c r="E20300" s="1">
        <v>1225.2</v>
      </c>
    </row>
    <row r="20301" s="1" customFormat="1" customHeight="1" spans="1:5">
      <c r="A20301" s="1">
        <v>6817759</v>
      </c>
      <c r="B20301" s="1" t="s">
        <v>22453</v>
      </c>
      <c r="C20301" s="1" t="s">
        <v>232</v>
      </c>
      <c r="E20301" s="1">
        <v>1469.86</v>
      </c>
    </row>
    <row r="20302" s="1" customFormat="1" customHeight="1" spans="1:5">
      <c r="A20302" s="1">
        <v>6817760</v>
      </c>
      <c r="B20302" s="1" t="s">
        <v>22454</v>
      </c>
      <c r="C20302" s="1" t="s">
        <v>232</v>
      </c>
      <c r="E20302" s="1">
        <v>1343.33</v>
      </c>
    </row>
    <row r="20303" s="1" customFormat="1" customHeight="1" spans="1:5">
      <c r="A20303" s="1">
        <v>6817761</v>
      </c>
      <c r="B20303" s="1" t="s">
        <v>22455</v>
      </c>
      <c r="C20303" s="1" t="s">
        <v>232</v>
      </c>
      <c r="E20303" s="1">
        <v>1790.29</v>
      </c>
    </row>
    <row r="20304" s="1" customFormat="1" customHeight="1" spans="1:5">
      <c r="A20304" s="1">
        <v>6817762</v>
      </c>
      <c r="B20304" s="1" t="s">
        <v>22456</v>
      </c>
      <c r="C20304" s="1" t="s">
        <v>232</v>
      </c>
      <c r="E20304" s="1">
        <v>1620.01</v>
      </c>
    </row>
    <row r="20305" s="1" customFormat="1" customHeight="1" spans="1:5">
      <c r="A20305" s="1">
        <v>6817767</v>
      </c>
      <c r="B20305" s="1" t="s">
        <v>22457</v>
      </c>
      <c r="C20305" s="1" t="s">
        <v>232</v>
      </c>
      <c r="E20305" s="1">
        <v>2051.22</v>
      </c>
    </row>
    <row r="20306" s="1" customFormat="1" customHeight="1" spans="1:5">
      <c r="A20306" s="1">
        <v>6817768</v>
      </c>
      <c r="B20306" s="1" t="s">
        <v>22458</v>
      </c>
      <c r="C20306" s="1" t="s">
        <v>232</v>
      </c>
      <c r="E20306" s="1">
        <v>1886.65</v>
      </c>
    </row>
    <row r="20307" s="1" customFormat="1" customHeight="1" spans="1:5">
      <c r="A20307" s="1">
        <v>6817769</v>
      </c>
      <c r="B20307" s="1" t="s">
        <v>22459</v>
      </c>
      <c r="C20307" s="1" t="s">
        <v>232</v>
      </c>
      <c r="E20307" s="1">
        <v>1737.27</v>
      </c>
    </row>
    <row r="20308" s="1" customFormat="1" customHeight="1" spans="1:5">
      <c r="A20308" s="1">
        <v>6817770</v>
      </c>
      <c r="B20308" s="1" t="s">
        <v>22460</v>
      </c>
      <c r="C20308" s="1" t="s">
        <v>232</v>
      </c>
      <c r="E20308" s="1">
        <v>1572.71</v>
      </c>
    </row>
    <row r="20309" s="1" customFormat="1" customHeight="1" spans="1:5">
      <c r="A20309" s="1">
        <v>6817777</v>
      </c>
      <c r="B20309" s="1" t="s">
        <v>22461</v>
      </c>
      <c r="C20309" s="1" t="s">
        <v>232</v>
      </c>
      <c r="E20309" s="1">
        <v>2819.92</v>
      </c>
    </row>
    <row r="20310" s="1" customFormat="1" customHeight="1" spans="1:5">
      <c r="A20310" s="1">
        <v>6817778</v>
      </c>
      <c r="B20310" s="1" t="s">
        <v>22462</v>
      </c>
      <c r="C20310" s="1" t="s">
        <v>232</v>
      </c>
      <c r="E20310" s="1">
        <v>2623.98</v>
      </c>
    </row>
    <row r="20311" s="1" customFormat="1" customHeight="1" spans="1:5">
      <c r="A20311" s="1">
        <v>6817779</v>
      </c>
      <c r="B20311" s="1" t="s">
        <v>22463</v>
      </c>
      <c r="C20311" s="1" t="s">
        <v>232</v>
      </c>
      <c r="E20311" s="1">
        <v>3318.11</v>
      </c>
    </row>
    <row r="20312" s="1" customFormat="1" customHeight="1" spans="1:5">
      <c r="A20312" s="1">
        <v>6817780</v>
      </c>
      <c r="B20312" s="1" t="s">
        <v>22464</v>
      </c>
      <c r="C20312" s="1" t="s">
        <v>232</v>
      </c>
      <c r="E20312" s="1">
        <v>3069.99</v>
      </c>
    </row>
    <row r="20313" s="1" customFormat="1" customHeight="1" spans="1:5">
      <c r="A20313" s="1">
        <v>6817771</v>
      </c>
      <c r="B20313" s="1" t="s">
        <v>22465</v>
      </c>
      <c r="C20313" s="1" t="s">
        <v>232</v>
      </c>
      <c r="E20313" s="1">
        <v>1983.68</v>
      </c>
    </row>
    <row r="20314" s="1" customFormat="1" customHeight="1" spans="1:5">
      <c r="A20314" s="1">
        <v>6817772</v>
      </c>
      <c r="B20314" s="1" t="s">
        <v>22466</v>
      </c>
      <c r="C20314" s="1" t="s">
        <v>232</v>
      </c>
      <c r="E20314" s="1">
        <v>1821.68</v>
      </c>
    </row>
    <row r="20315" s="1" customFormat="1" customHeight="1" spans="1:5">
      <c r="A20315" s="1">
        <v>6817773</v>
      </c>
      <c r="B20315" s="1" t="s">
        <v>22467</v>
      </c>
      <c r="C20315" s="1" t="s">
        <v>232</v>
      </c>
      <c r="E20315" s="1">
        <v>2369.51</v>
      </c>
    </row>
    <row r="20316" s="1" customFormat="1" customHeight="1" spans="1:5">
      <c r="A20316" s="1">
        <v>6817774</v>
      </c>
      <c r="B20316" s="1" t="s">
        <v>22468</v>
      </c>
      <c r="C20316" s="1" t="s">
        <v>232</v>
      </c>
      <c r="E20316" s="1">
        <v>2151.93</v>
      </c>
    </row>
    <row r="20317" s="1" customFormat="1" customHeight="1" spans="1:5">
      <c r="A20317" s="1">
        <v>6817775</v>
      </c>
      <c r="B20317" s="1" t="s">
        <v>22469</v>
      </c>
      <c r="C20317" s="1" t="s">
        <v>232</v>
      </c>
      <c r="E20317" s="1">
        <v>2596.52</v>
      </c>
    </row>
    <row r="20318" s="1" customFormat="1" customHeight="1" spans="1:5">
      <c r="A20318" s="1">
        <v>6817776</v>
      </c>
      <c r="B20318" s="1" t="s">
        <v>22470</v>
      </c>
      <c r="C20318" s="1" t="s">
        <v>232</v>
      </c>
      <c r="E20318" s="1">
        <v>2394.83</v>
      </c>
    </row>
    <row r="20319" s="1" customFormat="1" customHeight="1" spans="1:5">
      <c r="A20319" s="1">
        <v>6817781</v>
      </c>
      <c r="B20319" s="1" t="s">
        <v>22471</v>
      </c>
      <c r="C20319" s="1" t="s">
        <v>232</v>
      </c>
      <c r="E20319" s="1">
        <v>2794.1</v>
      </c>
    </row>
    <row r="20320" s="1" customFormat="1" customHeight="1" spans="1:5">
      <c r="A20320" s="1">
        <v>6817782</v>
      </c>
      <c r="B20320" s="1" t="s">
        <v>22472</v>
      </c>
      <c r="C20320" s="1" t="s">
        <v>232</v>
      </c>
      <c r="E20320" s="1">
        <v>2593.5</v>
      </c>
    </row>
    <row r="20321" s="1" customFormat="1" customHeight="1" spans="1:5">
      <c r="A20321" s="1">
        <v>6817783</v>
      </c>
      <c r="B20321" s="1" t="s">
        <v>22473</v>
      </c>
      <c r="C20321" s="1" t="s">
        <v>232</v>
      </c>
      <c r="E20321" s="1">
        <v>2292.57</v>
      </c>
    </row>
    <row r="20322" s="1" customFormat="1" customHeight="1" spans="1:5">
      <c r="A20322" s="1">
        <v>6817784</v>
      </c>
      <c r="B20322" s="1" t="s">
        <v>22474</v>
      </c>
      <c r="C20322" s="1" t="s">
        <v>232</v>
      </c>
      <c r="E20322" s="1">
        <v>2091.97</v>
      </c>
    </row>
    <row r="20323" s="1" customFormat="1" customHeight="1" spans="1:5">
      <c r="A20323" s="1">
        <v>6817791</v>
      </c>
      <c r="B20323" s="1" t="s">
        <v>22475</v>
      </c>
      <c r="C20323" s="1" t="s">
        <v>232</v>
      </c>
      <c r="E20323" s="1">
        <v>4110.49</v>
      </c>
    </row>
    <row r="20324" s="1" customFormat="1" customHeight="1" spans="1:5">
      <c r="A20324" s="1">
        <v>6817792</v>
      </c>
      <c r="B20324" s="1" t="s">
        <v>22476</v>
      </c>
      <c r="C20324" s="1" t="s">
        <v>232</v>
      </c>
      <c r="E20324" s="1">
        <v>3809.13</v>
      </c>
    </row>
    <row r="20325" s="1" customFormat="1" customHeight="1" spans="1:5">
      <c r="A20325" s="1">
        <v>6817793</v>
      </c>
      <c r="B20325" s="1" t="s">
        <v>22477</v>
      </c>
      <c r="C20325" s="1" t="s">
        <v>232</v>
      </c>
      <c r="E20325" s="1">
        <v>4660.29</v>
      </c>
    </row>
    <row r="20326" s="1" customFormat="1" customHeight="1" spans="1:5">
      <c r="A20326" s="1">
        <v>6817794</v>
      </c>
      <c r="B20326" s="1" t="s">
        <v>22478</v>
      </c>
      <c r="C20326" s="1" t="s">
        <v>232</v>
      </c>
      <c r="E20326" s="1">
        <v>4358.92</v>
      </c>
    </row>
    <row r="20327" s="1" customFormat="1" customHeight="1" spans="1:5">
      <c r="A20327" s="1">
        <v>6817785</v>
      </c>
      <c r="B20327" s="1" t="s">
        <v>22479</v>
      </c>
      <c r="C20327" s="1" t="s">
        <v>232</v>
      </c>
      <c r="E20327" s="1">
        <v>2901.94</v>
      </c>
    </row>
    <row r="20328" s="1" customFormat="1" customHeight="1" spans="1:5">
      <c r="A20328" s="1">
        <v>6817786</v>
      </c>
      <c r="B20328" s="1" t="s">
        <v>22480</v>
      </c>
      <c r="C20328" s="1" t="s">
        <v>232</v>
      </c>
      <c r="E20328" s="1">
        <v>2637.06</v>
      </c>
    </row>
    <row r="20329" s="1" customFormat="1" customHeight="1" spans="1:5">
      <c r="A20329" s="1">
        <v>6817787</v>
      </c>
      <c r="B20329" s="1" t="s">
        <v>22481</v>
      </c>
      <c r="C20329" s="1" t="s">
        <v>232</v>
      </c>
      <c r="E20329" s="1">
        <v>3353.43</v>
      </c>
    </row>
    <row r="20330" s="1" customFormat="1" customHeight="1" spans="1:5">
      <c r="A20330" s="1">
        <v>6817788</v>
      </c>
      <c r="B20330" s="1" t="s">
        <v>22482</v>
      </c>
      <c r="C20330" s="1" t="s">
        <v>232</v>
      </c>
      <c r="E20330" s="1">
        <v>3107.9</v>
      </c>
    </row>
    <row r="20331" s="1" customFormat="1" customHeight="1" spans="1:5">
      <c r="A20331" s="1">
        <v>6817789</v>
      </c>
      <c r="B20331" s="1" t="s">
        <v>22483</v>
      </c>
      <c r="C20331" s="1" t="s">
        <v>232</v>
      </c>
      <c r="E20331" s="1">
        <v>3741.57</v>
      </c>
    </row>
    <row r="20332" s="1" customFormat="1" customHeight="1" spans="1:5">
      <c r="A20332" s="1">
        <v>6817790</v>
      </c>
      <c r="B20332" s="1" t="s">
        <v>22484</v>
      </c>
      <c r="C20332" s="1" t="s">
        <v>232</v>
      </c>
      <c r="E20332" s="1">
        <v>3503.03</v>
      </c>
    </row>
    <row r="20333" s="1" customFormat="1" customHeight="1" spans="1:5">
      <c r="A20333" s="1">
        <v>6817795</v>
      </c>
      <c r="B20333" s="1" t="s">
        <v>22485</v>
      </c>
      <c r="C20333" s="1" t="s">
        <v>232</v>
      </c>
      <c r="E20333" s="1">
        <v>3590.27</v>
      </c>
    </row>
    <row r="20334" s="1" customFormat="1" customHeight="1" spans="1:5">
      <c r="A20334" s="1">
        <v>6817796</v>
      </c>
      <c r="B20334" s="1" t="s">
        <v>22486</v>
      </c>
      <c r="C20334" s="1" t="s">
        <v>232</v>
      </c>
      <c r="E20334" s="1">
        <v>3357.32</v>
      </c>
    </row>
    <row r="20335" s="1" customFormat="1" customHeight="1" spans="1:5">
      <c r="A20335" s="1">
        <v>6817797</v>
      </c>
      <c r="B20335" s="1" t="s">
        <v>22487</v>
      </c>
      <c r="C20335" s="1" t="s">
        <v>232</v>
      </c>
      <c r="E20335" s="1">
        <v>3070.8</v>
      </c>
    </row>
    <row r="20336" s="1" customFormat="1" customHeight="1" spans="1:5">
      <c r="A20336" s="1">
        <v>6817798</v>
      </c>
      <c r="B20336" s="1" t="s">
        <v>22488</v>
      </c>
      <c r="C20336" s="1" t="s">
        <v>232</v>
      </c>
      <c r="E20336" s="1">
        <v>2837.85</v>
      </c>
    </row>
    <row r="20337" s="1" customFormat="1" customHeight="1" spans="1:5">
      <c r="A20337" s="1">
        <v>6817805</v>
      </c>
      <c r="B20337" s="1" t="s">
        <v>22489</v>
      </c>
      <c r="C20337" s="1" t="s">
        <v>232</v>
      </c>
      <c r="E20337" s="1">
        <v>5767.61</v>
      </c>
    </row>
    <row r="20338" s="1" customFormat="1" customHeight="1" spans="1:5">
      <c r="A20338" s="1">
        <v>6817806</v>
      </c>
      <c r="B20338" s="1" t="s">
        <v>22490</v>
      </c>
      <c r="C20338" s="1" t="s">
        <v>232</v>
      </c>
      <c r="E20338" s="1">
        <v>5413</v>
      </c>
    </row>
    <row r="20339" s="1" customFormat="1" customHeight="1" spans="1:5">
      <c r="A20339" s="1">
        <v>6817807</v>
      </c>
      <c r="B20339" s="1" t="s">
        <v>22491</v>
      </c>
      <c r="C20339" s="1" t="s">
        <v>232</v>
      </c>
      <c r="E20339" s="1">
        <v>6377.41</v>
      </c>
    </row>
    <row r="20340" s="1" customFormat="1" customHeight="1" spans="1:5">
      <c r="A20340" s="1">
        <v>6817808</v>
      </c>
      <c r="B20340" s="1" t="s">
        <v>22492</v>
      </c>
      <c r="C20340" s="1" t="s">
        <v>232</v>
      </c>
      <c r="E20340" s="1">
        <v>6022.8</v>
      </c>
    </row>
    <row r="20341" s="1" customFormat="1" customHeight="1" spans="1:5">
      <c r="A20341" s="1">
        <v>6817799</v>
      </c>
      <c r="B20341" s="1" t="s">
        <v>22493</v>
      </c>
      <c r="C20341" s="1" t="s">
        <v>232</v>
      </c>
      <c r="E20341" s="1">
        <v>3817.1</v>
      </c>
    </row>
    <row r="20342" s="1" customFormat="1" customHeight="1" spans="1:5">
      <c r="A20342" s="1">
        <v>6817800</v>
      </c>
      <c r="B20342" s="1" t="s">
        <v>22494</v>
      </c>
      <c r="C20342" s="1" t="s">
        <v>232</v>
      </c>
      <c r="E20342" s="1">
        <v>3504.92</v>
      </c>
    </row>
    <row r="20343" s="1" customFormat="1" customHeight="1" spans="1:5">
      <c r="A20343" s="1">
        <v>6817801</v>
      </c>
      <c r="B20343" s="1" t="s">
        <v>22495</v>
      </c>
      <c r="C20343" s="1" t="s">
        <v>232</v>
      </c>
      <c r="E20343" s="1">
        <v>4631.12</v>
      </c>
    </row>
    <row r="20344" s="1" customFormat="1" customHeight="1" spans="1:5">
      <c r="A20344" s="1">
        <v>6817802</v>
      </c>
      <c r="B20344" s="1" t="s">
        <v>22496</v>
      </c>
      <c r="C20344" s="1" t="s">
        <v>232</v>
      </c>
      <c r="E20344" s="1">
        <v>4349.99</v>
      </c>
    </row>
    <row r="20345" s="1" customFormat="1" customHeight="1" spans="1:5">
      <c r="A20345" s="1">
        <v>6817803</v>
      </c>
      <c r="B20345" s="1" t="s">
        <v>22497</v>
      </c>
      <c r="C20345" s="1" t="s">
        <v>232</v>
      </c>
      <c r="E20345" s="1">
        <v>5223.83</v>
      </c>
    </row>
    <row r="20346" s="1" customFormat="1" customHeight="1" spans="1:5">
      <c r="A20346" s="1">
        <v>6817804</v>
      </c>
      <c r="B20346" s="1" t="s">
        <v>22498</v>
      </c>
      <c r="C20346" s="1" t="s">
        <v>232</v>
      </c>
      <c r="E20346" s="1">
        <v>4869.22</v>
      </c>
    </row>
    <row r="20347" s="1" customFormat="1" customHeight="1" spans="1:5">
      <c r="A20347" s="1">
        <v>6817885</v>
      </c>
      <c r="B20347" s="1" t="s">
        <v>22499</v>
      </c>
      <c r="C20347" s="1" t="s">
        <v>232</v>
      </c>
      <c r="E20347" s="1">
        <v>1283.48</v>
      </c>
    </row>
    <row r="20348" s="1" customFormat="1" customHeight="1" spans="1:5">
      <c r="A20348" s="1">
        <v>6817886</v>
      </c>
      <c r="B20348" s="1" t="s">
        <v>22500</v>
      </c>
      <c r="C20348" s="1" t="s">
        <v>232</v>
      </c>
      <c r="E20348" s="1">
        <v>1158.1</v>
      </c>
    </row>
    <row r="20349" s="1" customFormat="1" customHeight="1" spans="1:5">
      <c r="A20349" s="1">
        <v>6817887</v>
      </c>
      <c r="B20349" s="1" t="s">
        <v>22501</v>
      </c>
      <c r="C20349" s="1" t="s">
        <v>232</v>
      </c>
      <c r="E20349" s="1">
        <v>1396.21</v>
      </c>
    </row>
    <row r="20350" s="1" customFormat="1" customHeight="1" spans="1:5">
      <c r="A20350" s="1">
        <v>6817888</v>
      </c>
      <c r="B20350" s="1" t="s">
        <v>22502</v>
      </c>
      <c r="C20350" s="1" t="s">
        <v>232</v>
      </c>
      <c r="E20350" s="1">
        <v>1253.16</v>
      </c>
    </row>
    <row r="20351" s="1" customFormat="1" customHeight="1" spans="1:5">
      <c r="A20351" s="1">
        <v>6817889</v>
      </c>
      <c r="B20351" s="1" t="s">
        <v>22503</v>
      </c>
      <c r="C20351" s="1" t="s">
        <v>232</v>
      </c>
      <c r="E20351" s="1">
        <v>2049.69</v>
      </c>
    </row>
    <row r="20352" s="1" customFormat="1" customHeight="1" spans="1:5">
      <c r="A20352" s="1">
        <v>6817890</v>
      </c>
      <c r="B20352" s="1" t="s">
        <v>22504</v>
      </c>
      <c r="C20352" s="1" t="s">
        <v>232</v>
      </c>
      <c r="E20352" s="1">
        <v>1847.57</v>
      </c>
    </row>
    <row r="20353" s="1" customFormat="1" customHeight="1" spans="1:5">
      <c r="A20353" s="1">
        <v>6817891</v>
      </c>
      <c r="B20353" s="1" t="s">
        <v>22505</v>
      </c>
      <c r="C20353" s="1" t="s">
        <v>232</v>
      </c>
      <c r="E20353" s="1">
        <v>1785.19</v>
      </c>
    </row>
    <row r="20354" s="1" customFormat="1" customHeight="1" spans="1:5">
      <c r="A20354" s="1">
        <v>6817892</v>
      </c>
      <c r="B20354" s="1" t="s">
        <v>22506</v>
      </c>
      <c r="C20354" s="1" t="s">
        <v>232</v>
      </c>
      <c r="E20354" s="1">
        <v>1583.07</v>
      </c>
    </row>
    <row r="20355" s="1" customFormat="1" customHeight="1" spans="1:5">
      <c r="A20355" s="1">
        <v>6817893</v>
      </c>
      <c r="B20355" s="1" t="s">
        <v>22507</v>
      </c>
      <c r="C20355" s="1" t="s">
        <v>232</v>
      </c>
      <c r="E20355" s="1">
        <v>1558.06</v>
      </c>
    </row>
    <row r="20356" s="1" customFormat="1" customHeight="1" spans="1:5">
      <c r="A20356" s="1">
        <v>6817894</v>
      </c>
      <c r="B20356" s="1" t="s">
        <v>22508</v>
      </c>
      <c r="C20356" s="1" t="s">
        <v>232</v>
      </c>
      <c r="E20356" s="1">
        <v>1396.25</v>
      </c>
    </row>
    <row r="20357" s="1" customFormat="1" customHeight="1" spans="1:5">
      <c r="A20357" s="1">
        <v>6817895</v>
      </c>
      <c r="B20357" s="1" t="s">
        <v>22509</v>
      </c>
      <c r="C20357" s="1" t="s">
        <v>232</v>
      </c>
      <c r="E20357" s="1">
        <v>2202.29</v>
      </c>
    </row>
    <row r="20358" s="1" customFormat="1" customHeight="1" spans="1:5">
      <c r="A20358" s="1">
        <v>6817896</v>
      </c>
      <c r="B20358" s="1" t="s">
        <v>22510</v>
      </c>
      <c r="C20358" s="1" t="s">
        <v>232</v>
      </c>
      <c r="E20358" s="1">
        <v>1978.98</v>
      </c>
    </row>
    <row r="20359" s="1" customFormat="1" customHeight="1" spans="1:5">
      <c r="A20359" s="1">
        <v>6817897</v>
      </c>
      <c r="B20359" s="1" t="s">
        <v>22511</v>
      </c>
      <c r="C20359" s="1" t="s">
        <v>232</v>
      </c>
      <c r="E20359" s="1">
        <v>1946.52</v>
      </c>
    </row>
    <row r="20360" s="1" customFormat="1" customHeight="1" spans="1:5">
      <c r="A20360" s="1">
        <v>6817898</v>
      </c>
      <c r="B20360" s="1" t="s">
        <v>22512</v>
      </c>
      <c r="C20360" s="1" t="s">
        <v>232</v>
      </c>
      <c r="E20360" s="1">
        <v>1723.22</v>
      </c>
    </row>
    <row r="20361" s="1" customFormat="1" customHeight="1" spans="1:5">
      <c r="A20361" s="1">
        <v>6817899</v>
      </c>
      <c r="B20361" s="1" t="s">
        <v>22513</v>
      </c>
      <c r="C20361" s="1" t="s">
        <v>232</v>
      </c>
      <c r="E20361" s="1">
        <v>1709.59</v>
      </c>
    </row>
    <row r="20362" s="1" customFormat="1" customHeight="1" spans="1:5">
      <c r="A20362" s="1">
        <v>6817900</v>
      </c>
      <c r="B20362" s="1" t="s">
        <v>22514</v>
      </c>
      <c r="C20362" s="1" t="s">
        <v>232</v>
      </c>
      <c r="E20362" s="1">
        <v>1528.94</v>
      </c>
    </row>
    <row r="20363" s="1" customFormat="1" customHeight="1" spans="1:5">
      <c r="A20363" s="1">
        <v>6817901</v>
      </c>
      <c r="B20363" s="1" t="s">
        <v>22515</v>
      </c>
      <c r="C20363" s="1" t="s">
        <v>232</v>
      </c>
      <c r="E20363" s="1">
        <v>2300.44</v>
      </c>
    </row>
    <row r="20364" s="1" customFormat="1" customHeight="1" spans="1:5">
      <c r="A20364" s="1">
        <v>6817902</v>
      </c>
      <c r="B20364" s="1" t="s">
        <v>22516</v>
      </c>
      <c r="C20364" s="1" t="s">
        <v>232</v>
      </c>
      <c r="E20364" s="1">
        <v>2054.73</v>
      </c>
    </row>
    <row r="20365" s="1" customFormat="1" customHeight="1" spans="1:5">
      <c r="A20365" s="1">
        <v>6817903</v>
      </c>
      <c r="B20365" s="1" t="s">
        <v>22517</v>
      </c>
      <c r="C20365" s="1" t="s">
        <v>232</v>
      </c>
      <c r="E20365" s="1">
        <v>2111.35</v>
      </c>
    </row>
    <row r="20366" s="1" customFormat="1" customHeight="1" spans="1:5">
      <c r="A20366" s="1">
        <v>6817904</v>
      </c>
      <c r="B20366" s="1" t="s">
        <v>22518</v>
      </c>
      <c r="C20366" s="1" t="s">
        <v>232</v>
      </c>
      <c r="E20366" s="1">
        <v>1865.64</v>
      </c>
    </row>
    <row r="20367" s="1" customFormat="1" customHeight="1" spans="1:5">
      <c r="A20367" s="1">
        <v>6817829</v>
      </c>
      <c r="B20367" s="1" t="s">
        <v>22519</v>
      </c>
      <c r="C20367" s="1" t="s">
        <v>232</v>
      </c>
      <c r="E20367" s="1">
        <v>1716.29</v>
      </c>
    </row>
    <row r="20368" s="1" customFormat="1" customHeight="1" spans="1:5">
      <c r="A20368" s="1">
        <v>6817830</v>
      </c>
      <c r="B20368" s="1" t="s">
        <v>22520</v>
      </c>
      <c r="C20368" s="1" t="s">
        <v>232</v>
      </c>
      <c r="E20368" s="1">
        <v>1553.35</v>
      </c>
    </row>
    <row r="20369" s="1" customFormat="1" customHeight="1" spans="1:5">
      <c r="A20369" s="1">
        <v>6817831</v>
      </c>
      <c r="B20369" s="1" t="s">
        <v>22521</v>
      </c>
      <c r="C20369" s="1" t="s">
        <v>232</v>
      </c>
      <c r="E20369" s="1">
        <v>1657.85</v>
      </c>
    </row>
    <row r="20370" s="1" customFormat="1" customHeight="1" spans="1:5">
      <c r="A20370" s="1">
        <v>6817832</v>
      </c>
      <c r="B20370" s="1" t="s">
        <v>22522</v>
      </c>
      <c r="C20370" s="1" t="s">
        <v>232</v>
      </c>
      <c r="E20370" s="1">
        <v>1494.92</v>
      </c>
    </row>
    <row r="20371" s="1" customFormat="1" customHeight="1" spans="1:5">
      <c r="A20371" s="1">
        <v>6817839</v>
      </c>
      <c r="B20371" s="1" t="s">
        <v>22523</v>
      </c>
      <c r="C20371" s="1" t="s">
        <v>232</v>
      </c>
      <c r="E20371" s="1">
        <v>2003.17</v>
      </c>
    </row>
    <row r="20372" s="1" customFormat="1" customHeight="1" spans="1:5">
      <c r="A20372" s="1">
        <v>6817840</v>
      </c>
      <c r="B20372" s="1" t="s">
        <v>22524</v>
      </c>
      <c r="C20372" s="1" t="s">
        <v>232</v>
      </c>
      <c r="E20372" s="1">
        <v>1797.28</v>
      </c>
    </row>
    <row r="20373" s="1" customFormat="1" customHeight="1" spans="1:5">
      <c r="A20373" s="1">
        <v>6817841</v>
      </c>
      <c r="B20373" s="1" t="s">
        <v>22525</v>
      </c>
      <c r="C20373" s="1" t="s">
        <v>232</v>
      </c>
      <c r="E20373" s="1">
        <v>2271.46</v>
      </c>
    </row>
    <row r="20374" s="1" customFormat="1" customHeight="1" spans="1:5">
      <c r="A20374" s="1">
        <v>6817842</v>
      </c>
      <c r="B20374" s="1" t="s">
        <v>22526</v>
      </c>
      <c r="C20374" s="1" t="s">
        <v>232</v>
      </c>
      <c r="E20374" s="1">
        <v>2078.01</v>
      </c>
    </row>
    <row r="20375" s="1" customFormat="1" customHeight="1" spans="1:5">
      <c r="A20375" s="1">
        <v>6817833</v>
      </c>
      <c r="B20375" s="1" t="s">
        <v>22527</v>
      </c>
      <c r="C20375" s="1" t="s">
        <v>232</v>
      </c>
      <c r="E20375" s="1">
        <v>1657.85</v>
      </c>
    </row>
    <row r="20376" s="1" customFormat="1" customHeight="1" spans="1:5">
      <c r="A20376" s="1">
        <v>6817834</v>
      </c>
      <c r="B20376" s="1" t="s">
        <v>22528</v>
      </c>
      <c r="C20376" s="1" t="s">
        <v>232</v>
      </c>
      <c r="E20376" s="1">
        <v>1494.92</v>
      </c>
    </row>
    <row r="20377" s="1" customFormat="1" customHeight="1" spans="1:5">
      <c r="A20377" s="1">
        <v>6817835</v>
      </c>
      <c r="B20377" s="1" t="s">
        <v>22529</v>
      </c>
      <c r="C20377" s="1" t="s">
        <v>232</v>
      </c>
      <c r="E20377" s="1">
        <v>1773.99</v>
      </c>
    </row>
    <row r="20378" s="1" customFormat="1" customHeight="1" spans="1:5">
      <c r="A20378" s="1">
        <v>6817836</v>
      </c>
      <c r="B20378" s="1" t="s">
        <v>22530</v>
      </c>
      <c r="C20378" s="1" t="s">
        <v>232</v>
      </c>
      <c r="E20378" s="1">
        <v>1613.05</v>
      </c>
    </row>
    <row r="20379" s="1" customFormat="1" customHeight="1" spans="1:5">
      <c r="A20379" s="1">
        <v>6817837</v>
      </c>
      <c r="B20379" s="1" t="s">
        <v>22531</v>
      </c>
      <c r="C20379" s="1" t="s">
        <v>232</v>
      </c>
      <c r="E20379" s="1">
        <v>2100.15</v>
      </c>
    </row>
    <row r="20380" s="1" customFormat="1" customHeight="1" spans="1:5">
      <c r="A20380" s="1">
        <v>6817838</v>
      </c>
      <c r="B20380" s="1" t="s">
        <v>22532</v>
      </c>
      <c r="C20380" s="1" t="s">
        <v>232</v>
      </c>
      <c r="E20380" s="1">
        <v>1894.26</v>
      </c>
    </row>
    <row r="20381" s="1" customFormat="1" customHeight="1" spans="1:5">
      <c r="A20381" s="1">
        <v>6817843</v>
      </c>
      <c r="B20381" s="1" t="s">
        <v>22533</v>
      </c>
      <c r="C20381" s="1" t="s">
        <v>232</v>
      </c>
      <c r="E20381" s="1">
        <v>2418.96</v>
      </c>
    </row>
    <row r="20382" s="1" customFormat="1" customHeight="1" spans="1:5">
      <c r="A20382" s="1">
        <v>6817844</v>
      </c>
      <c r="B20382" s="1" t="s">
        <v>22534</v>
      </c>
      <c r="C20382" s="1" t="s">
        <v>232</v>
      </c>
      <c r="E20382" s="1">
        <v>2211.58</v>
      </c>
    </row>
    <row r="20383" s="1" customFormat="1" customHeight="1" spans="1:5">
      <c r="A20383" s="1">
        <v>6817845</v>
      </c>
      <c r="B20383" s="1" t="s">
        <v>22535</v>
      </c>
      <c r="C20383" s="1" t="s">
        <v>232</v>
      </c>
      <c r="E20383" s="1">
        <v>2105.01</v>
      </c>
    </row>
    <row r="20384" s="1" customFormat="1" customHeight="1" spans="1:5">
      <c r="A20384" s="1">
        <v>6817846</v>
      </c>
      <c r="B20384" s="1" t="s">
        <v>22536</v>
      </c>
      <c r="C20384" s="1" t="s">
        <v>232</v>
      </c>
      <c r="E20384" s="1">
        <v>1897.64</v>
      </c>
    </row>
    <row r="20385" s="1" customFormat="1" customHeight="1" spans="1:5">
      <c r="A20385" s="1">
        <v>6817853</v>
      </c>
      <c r="B20385" s="1" t="s">
        <v>22537</v>
      </c>
      <c r="C20385" s="1" t="s">
        <v>232</v>
      </c>
      <c r="E20385" s="1">
        <v>3197.53</v>
      </c>
    </row>
    <row r="20386" s="1" customFormat="1" customHeight="1" spans="1:5">
      <c r="A20386" s="1">
        <v>6817854</v>
      </c>
      <c r="B20386" s="1" t="s">
        <v>22538</v>
      </c>
      <c r="C20386" s="1" t="s">
        <v>232</v>
      </c>
      <c r="E20386" s="1">
        <v>2956.43</v>
      </c>
    </row>
    <row r="20387" s="1" customFormat="1" customHeight="1" spans="1:5">
      <c r="A20387" s="1">
        <v>6817855</v>
      </c>
      <c r="B20387" s="1" t="s">
        <v>22539</v>
      </c>
      <c r="C20387" s="1" t="s">
        <v>232</v>
      </c>
      <c r="E20387" s="1">
        <v>3697.31</v>
      </c>
    </row>
    <row r="20388" s="1" customFormat="1" customHeight="1" spans="1:5">
      <c r="A20388" s="1">
        <v>6817856</v>
      </c>
      <c r="B20388" s="1" t="s">
        <v>22540</v>
      </c>
      <c r="C20388" s="1" t="s">
        <v>232</v>
      </c>
      <c r="E20388" s="1">
        <v>3403.99</v>
      </c>
    </row>
    <row r="20389" s="1" customFormat="1" customHeight="1" spans="1:5">
      <c r="A20389" s="1">
        <v>6817847</v>
      </c>
      <c r="B20389" s="1" t="s">
        <v>22541</v>
      </c>
      <c r="C20389" s="1" t="s">
        <v>232</v>
      </c>
      <c r="E20389" s="1">
        <v>2355.57</v>
      </c>
    </row>
    <row r="20390" s="1" customFormat="1" customHeight="1" spans="1:5">
      <c r="A20390" s="1">
        <v>6817848</v>
      </c>
      <c r="B20390" s="1" t="s">
        <v>22542</v>
      </c>
      <c r="C20390" s="1" t="s">
        <v>232</v>
      </c>
      <c r="E20390" s="1">
        <v>2149.59</v>
      </c>
    </row>
    <row r="20391" s="1" customFormat="1" customHeight="1" spans="1:5">
      <c r="A20391" s="1">
        <v>6817849</v>
      </c>
      <c r="B20391" s="1" t="s">
        <v>22543</v>
      </c>
      <c r="C20391" s="1" t="s">
        <v>232</v>
      </c>
      <c r="E20391" s="1">
        <v>2742.97</v>
      </c>
    </row>
    <row r="20392" s="1" customFormat="1" customHeight="1" spans="1:5">
      <c r="A20392" s="1">
        <v>6817850</v>
      </c>
      <c r="B20392" s="1" t="s">
        <v>22544</v>
      </c>
      <c r="C20392" s="1" t="s">
        <v>232</v>
      </c>
      <c r="E20392" s="1">
        <v>2481.39</v>
      </c>
    </row>
    <row r="20393" s="1" customFormat="1" customHeight="1" spans="1:5">
      <c r="A20393" s="1">
        <v>6817851</v>
      </c>
      <c r="B20393" s="1" t="s">
        <v>22545</v>
      </c>
      <c r="C20393" s="1" t="s">
        <v>232</v>
      </c>
      <c r="E20393" s="1">
        <v>2974.13</v>
      </c>
    </row>
    <row r="20394" s="1" customFormat="1" customHeight="1" spans="1:5">
      <c r="A20394" s="1">
        <v>6817852</v>
      </c>
      <c r="B20394" s="1" t="s">
        <v>22546</v>
      </c>
      <c r="C20394" s="1" t="s">
        <v>232</v>
      </c>
      <c r="E20394" s="1">
        <v>2727.28</v>
      </c>
    </row>
    <row r="20395" s="1" customFormat="1" customHeight="1" spans="1:5">
      <c r="A20395" s="1">
        <v>6817857</v>
      </c>
      <c r="B20395" s="1" t="s">
        <v>22547</v>
      </c>
      <c r="C20395" s="1" t="s">
        <v>232</v>
      </c>
      <c r="E20395" s="1">
        <v>3234.39</v>
      </c>
    </row>
    <row r="20396" s="1" customFormat="1" customHeight="1" spans="1:5">
      <c r="A20396" s="1">
        <v>6817858</v>
      </c>
      <c r="B20396" s="1" t="s">
        <v>22548</v>
      </c>
      <c r="C20396" s="1" t="s">
        <v>232</v>
      </c>
      <c r="E20396" s="1">
        <v>2980.31</v>
      </c>
    </row>
    <row r="20397" s="1" customFormat="1" customHeight="1" spans="1:5">
      <c r="A20397" s="1">
        <v>6817859</v>
      </c>
      <c r="B20397" s="1" t="s">
        <v>22549</v>
      </c>
      <c r="C20397" s="1" t="s">
        <v>232</v>
      </c>
      <c r="E20397" s="1">
        <v>2732.86</v>
      </c>
    </row>
    <row r="20398" s="1" customFormat="1" customHeight="1" spans="1:5">
      <c r="A20398" s="1">
        <v>6817860</v>
      </c>
      <c r="B20398" s="1" t="s">
        <v>22550</v>
      </c>
      <c r="C20398" s="1" t="s">
        <v>232</v>
      </c>
      <c r="E20398" s="1">
        <v>2478.78</v>
      </c>
    </row>
    <row r="20399" s="1" customFormat="1" customHeight="1" spans="1:5">
      <c r="A20399" s="1">
        <v>6817867</v>
      </c>
      <c r="B20399" s="1" t="s">
        <v>22551</v>
      </c>
      <c r="C20399" s="1" t="s">
        <v>232</v>
      </c>
      <c r="E20399" s="1">
        <v>4562.24</v>
      </c>
    </row>
    <row r="20400" s="1" customFormat="1" customHeight="1" spans="1:5">
      <c r="A20400" s="1">
        <v>6817868</v>
      </c>
      <c r="B20400" s="1" t="s">
        <v>22552</v>
      </c>
      <c r="C20400" s="1" t="s">
        <v>232</v>
      </c>
      <c r="E20400" s="1">
        <v>4205.01</v>
      </c>
    </row>
    <row r="20401" s="1" customFormat="1" customHeight="1" spans="1:5">
      <c r="A20401" s="1">
        <v>6817869</v>
      </c>
      <c r="B20401" s="1" t="s">
        <v>22553</v>
      </c>
      <c r="C20401" s="1" t="s">
        <v>232</v>
      </c>
      <c r="E20401" s="1">
        <v>5116.19</v>
      </c>
    </row>
    <row r="20402" s="1" customFormat="1" customHeight="1" spans="1:5">
      <c r="A20402" s="1">
        <v>6817870</v>
      </c>
      <c r="B20402" s="1" t="s">
        <v>22554</v>
      </c>
      <c r="C20402" s="1" t="s">
        <v>232</v>
      </c>
      <c r="E20402" s="1">
        <v>4757.79</v>
      </c>
    </row>
    <row r="20403" s="1" customFormat="1" customHeight="1" spans="1:5">
      <c r="A20403" s="1">
        <v>6817861</v>
      </c>
      <c r="B20403" s="1" t="s">
        <v>22555</v>
      </c>
      <c r="C20403" s="1" t="s">
        <v>232</v>
      </c>
      <c r="E20403" s="1">
        <v>3343.81</v>
      </c>
    </row>
    <row r="20404" s="1" customFormat="1" customHeight="1" spans="1:5">
      <c r="A20404" s="1">
        <v>6817862</v>
      </c>
      <c r="B20404" s="1" t="s">
        <v>22556</v>
      </c>
      <c r="C20404" s="1" t="s">
        <v>232</v>
      </c>
      <c r="E20404" s="1">
        <v>3025.42</v>
      </c>
    </row>
    <row r="20405" s="1" customFormat="1" customHeight="1" spans="1:5">
      <c r="A20405" s="1">
        <v>6817863</v>
      </c>
      <c r="B20405" s="1" t="s">
        <v>22557</v>
      </c>
      <c r="C20405" s="1" t="s">
        <v>232</v>
      </c>
      <c r="E20405" s="1">
        <v>3799.45</v>
      </c>
    </row>
    <row r="20406" s="1" customFormat="1" customHeight="1" spans="1:5">
      <c r="A20406" s="1">
        <v>6817864</v>
      </c>
      <c r="B20406" s="1" t="s">
        <v>22558</v>
      </c>
      <c r="C20406" s="1" t="s">
        <v>232</v>
      </c>
      <c r="E20406" s="1">
        <v>3499.25</v>
      </c>
    </row>
    <row r="20407" s="1" customFormat="1" customHeight="1" spans="1:5">
      <c r="A20407" s="1">
        <v>6817865</v>
      </c>
      <c r="B20407" s="1" t="s">
        <v>22559</v>
      </c>
      <c r="C20407" s="1" t="s">
        <v>232</v>
      </c>
      <c r="E20407" s="1">
        <v>4187.59</v>
      </c>
    </row>
    <row r="20408" s="1" customFormat="1" customHeight="1" spans="1:5">
      <c r="A20408" s="1">
        <v>6817866</v>
      </c>
      <c r="B20408" s="1" t="s">
        <v>22560</v>
      </c>
      <c r="C20408" s="1" t="s">
        <v>232</v>
      </c>
      <c r="E20408" s="1">
        <v>3894.38</v>
      </c>
    </row>
    <row r="20409" s="1" customFormat="1" customHeight="1" spans="1:5">
      <c r="A20409" s="1">
        <v>6817871</v>
      </c>
      <c r="B20409" s="1" t="s">
        <v>22561</v>
      </c>
      <c r="C20409" s="1" t="s">
        <v>232</v>
      </c>
      <c r="E20409" s="1">
        <v>4122.75</v>
      </c>
    </row>
    <row r="20410" s="1" customFormat="1" customHeight="1" spans="1:5">
      <c r="A20410" s="1">
        <v>6817872</v>
      </c>
      <c r="B20410" s="1" t="s">
        <v>22562</v>
      </c>
      <c r="C20410" s="1" t="s">
        <v>232</v>
      </c>
      <c r="E20410" s="1">
        <v>3826.77</v>
      </c>
    </row>
    <row r="20411" s="1" customFormat="1" customHeight="1" spans="1:5">
      <c r="A20411" s="1">
        <v>6817873</v>
      </c>
      <c r="B20411" s="1" t="s">
        <v>22563</v>
      </c>
      <c r="C20411" s="1" t="s">
        <v>232</v>
      </c>
      <c r="E20411" s="1">
        <v>3603.28</v>
      </c>
    </row>
    <row r="20412" s="1" customFormat="1" customHeight="1" spans="1:5">
      <c r="A20412" s="1">
        <v>6817874</v>
      </c>
      <c r="B20412" s="1" t="s">
        <v>22564</v>
      </c>
      <c r="C20412" s="1" t="s">
        <v>232</v>
      </c>
      <c r="E20412" s="1">
        <v>3307.3</v>
      </c>
    </row>
    <row r="20413" s="1" customFormat="1" customHeight="1" spans="1:5">
      <c r="A20413" s="1">
        <v>6817881</v>
      </c>
      <c r="B20413" s="1" t="s">
        <v>22565</v>
      </c>
      <c r="C20413" s="1" t="s">
        <v>232</v>
      </c>
      <c r="E20413" s="1">
        <v>6311.43</v>
      </c>
    </row>
    <row r="20414" s="1" customFormat="1" customHeight="1" spans="1:5">
      <c r="A20414" s="1">
        <v>6817882</v>
      </c>
      <c r="B20414" s="1" t="s">
        <v>22566</v>
      </c>
      <c r="C20414" s="1" t="s">
        <v>232</v>
      </c>
      <c r="E20414" s="1">
        <v>5891.43</v>
      </c>
    </row>
    <row r="20415" s="1" customFormat="1" customHeight="1" spans="1:5">
      <c r="A20415" s="1">
        <v>6817883</v>
      </c>
      <c r="B20415" s="1" t="s">
        <v>22567</v>
      </c>
      <c r="C20415" s="1" t="s">
        <v>232</v>
      </c>
      <c r="E20415" s="1">
        <v>6925.38</v>
      </c>
    </row>
    <row r="20416" s="1" customFormat="1" customHeight="1" spans="1:5">
      <c r="A20416" s="1">
        <v>6817884</v>
      </c>
      <c r="B20416" s="1" t="s">
        <v>22568</v>
      </c>
      <c r="C20416" s="1" t="s">
        <v>232</v>
      </c>
      <c r="E20416" s="1">
        <v>6504.22</v>
      </c>
    </row>
    <row r="20417" s="1" customFormat="1" customHeight="1" spans="1:5">
      <c r="A20417" s="1">
        <v>6817875</v>
      </c>
      <c r="B20417" s="1" t="s">
        <v>22569</v>
      </c>
      <c r="C20417" s="1" t="s">
        <v>232</v>
      </c>
      <c r="E20417" s="1">
        <v>4355.31</v>
      </c>
    </row>
    <row r="20418" s="1" customFormat="1" customHeight="1" spans="1:5">
      <c r="A20418" s="1">
        <v>6817876</v>
      </c>
      <c r="B20418" s="1" t="s">
        <v>22570</v>
      </c>
      <c r="C20418" s="1" t="s">
        <v>232</v>
      </c>
      <c r="E20418" s="1">
        <v>3978.9</v>
      </c>
    </row>
    <row r="20419" s="1" customFormat="1" customHeight="1" spans="1:5">
      <c r="A20419" s="1">
        <v>6817877</v>
      </c>
      <c r="B20419" s="1" t="s">
        <v>22571</v>
      </c>
      <c r="C20419" s="1" t="s">
        <v>232</v>
      </c>
      <c r="E20419" s="1">
        <v>5169.33</v>
      </c>
    </row>
    <row r="20420" s="1" customFormat="1" customHeight="1" spans="1:5">
      <c r="A20420" s="1">
        <v>6817878</v>
      </c>
      <c r="B20420" s="1" t="s">
        <v>22572</v>
      </c>
      <c r="C20420" s="1" t="s">
        <v>232</v>
      </c>
      <c r="E20420" s="1">
        <v>4823.97</v>
      </c>
    </row>
    <row r="20421" s="1" customFormat="1" customHeight="1" spans="1:5">
      <c r="A20421" s="1">
        <v>6817879</v>
      </c>
      <c r="B20421" s="1" t="s">
        <v>22573</v>
      </c>
      <c r="C20421" s="1" t="s">
        <v>232</v>
      </c>
      <c r="E20421" s="1">
        <v>5767.76</v>
      </c>
    </row>
    <row r="20422" s="1" customFormat="1" customHeight="1" spans="1:5">
      <c r="A20422" s="1">
        <v>6817880</v>
      </c>
      <c r="B20422" s="1" t="s">
        <v>22574</v>
      </c>
      <c r="C20422" s="1" t="s">
        <v>232</v>
      </c>
      <c r="E20422" s="1">
        <v>5347.74</v>
      </c>
    </row>
    <row r="20423" s="1" customFormat="1" customHeight="1" spans="1:5">
      <c r="A20423" s="1">
        <v>7119788</v>
      </c>
      <c r="B20423" s="1" t="s">
        <v>22575</v>
      </c>
      <c r="C20423" s="1" t="s">
        <v>220</v>
      </c>
      <c r="E20423" s="1">
        <v>263331.26</v>
      </c>
    </row>
    <row r="20424" s="1" customFormat="1" customHeight="1" spans="1:5">
      <c r="A20424" s="1">
        <v>7119714</v>
      </c>
      <c r="B20424" s="1" t="s">
        <v>22576</v>
      </c>
      <c r="C20424" s="1" t="s">
        <v>215</v>
      </c>
      <c r="E20424" s="1">
        <v>2020.09</v>
      </c>
    </row>
    <row r="20425" s="1" customFormat="1" customHeight="1" spans="1:5">
      <c r="A20425" s="1">
        <v>7119715</v>
      </c>
      <c r="B20425" s="1" t="s">
        <v>22577</v>
      </c>
      <c r="C20425" s="1" t="s">
        <v>215</v>
      </c>
      <c r="E20425" s="1">
        <v>1660.07</v>
      </c>
    </row>
    <row r="20426" s="1" customFormat="1" customHeight="1" spans="1:5">
      <c r="A20426" s="1">
        <v>7119678</v>
      </c>
      <c r="B20426" s="1" t="s">
        <v>22578</v>
      </c>
      <c r="C20426" s="1" t="s">
        <v>12454</v>
      </c>
      <c r="E20426" s="1">
        <v>8227.19</v>
      </c>
    </row>
    <row r="20427" s="1" customFormat="1" customHeight="1" spans="1:5">
      <c r="A20427" s="1">
        <v>7119712</v>
      </c>
      <c r="B20427" s="1" t="s">
        <v>22579</v>
      </c>
      <c r="C20427" s="1" t="s">
        <v>215</v>
      </c>
      <c r="E20427" s="1">
        <v>13481.59</v>
      </c>
    </row>
    <row r="20428" s="1" customFormat="1" customHeight="1" spans="1:5">
      <c r="A20428" s="1">
        <v>7119694</v>
      </c>
      <c r="B20428" s="1" t="s">
        <v>22580</v>
      </c>
      <c r="C20428" s="1" t="s">
        <v>215</v>
      </c>
      <c r="E20428" s="1">
        <v>7862.06</v>
      </c>
    </row>
    <row r="20429" s="1" customFormat="1" customHeight="1" spans="1:5">
      <c r="A20429" s="1">
        <v>7119695</v>
      </c>
      <c r="B20429" s="1" t="s">
        <v>22581</v>
      </c>
      <c r="C20429" s="1" t="s">
        <v>215</v>
      </c>
      <c r="E20429" s="1">
        <v>8521.93</v>
      </c>
    </row>
    <row r="20430" s="1" customFormat="1" customHeight="1" spans="1:5">
      <c r="A20430" s="1">
        <v>7119696</v>
      </c>
      <c r="B20430" s="1" t="s">
        <v>22582</v>
      </c>
      <c r="C20430" s="1" t="s">
        <v>215</v>
      </c>
      <c r="E20430" s="1">
        <v>13494.37</v>
      </c>
    </row>
    <row r="20431" s="1" customFormat="1" customHeight="1" spans="1:5">
      <c r="A20431" s="1">
        <v>7119697</v>
      </c>
      <c r="B20431" s="1" t="s">
        <v>22583</v>
      </c>
      <c r="C20431" s="1" t="s">
        <v>215</v>
      </c>
      <c r="E20431" s="1">
        <v>21417.47</v>
      </c>
    </row>
    <row r="20432" s="1" customFormat="1" customHeight="1" spans="1:5">
      <c r="A20432" s="1">
        <v>7119698</v>
      </c>
      <c r="B20432" s="1" t="s">
        <v>22584</v>
      </c>
      <c r="C20432" s="1" t="s">
        <v>215</v>
      </c>
      <c r="E20432" s="1">
        <v>27333.39</v>
      </c>
    </row>
    <row r="20433" s="1" customFormat="1" customHeight="1" spans="1:5">
      <c r="A20433" s="1">
        <v>7119688</v>
      </c>
      <c r="B20433" s="1" t="s">
        <v>22585</v>
      </c>
      <c r="C20433" s="1" t="s">
        <v>215</v>
      </c>
      <c r="E20433" s="1">
        <v>7904.06</v>
      </c>
    </row>
    <row r="20434" s="1" customFormat="1" customHeight="1" spans="1:5">
      <c r="A20434" s="1">
        <v>7119689</v>
      </c>
      <c r="B20434" s="1" t="s">
        <v>22586</v>
      </c>
      <c r="C20434" s="1" t="s">
        <v>215</v>
      </c>
      <c r="E20434" s="1">
        <v>15270.75</v>
      </c>
    </row>
    <row r="20435" s="1" customFormat="1" customHeight="1" spans="1:5">
      <c r="A20435" s="1">
        <v>7119690</v>
      </c>
      <c r="B20435" s="1" t="s">
        <v>22587</v>
      </c>
      <c r="C20435" s="1" t="s">
        <v>215</v>
      </c>
      <c r="E20435" s="1">
        <v>18214.34</v>
      </c>
    </row>
    <row r="20436" s="1" customFormat="1" customHeight="1" spans="1:5">
      <c r="A20436" s="1">
        <v>7119691</v>
      </c>
      <c r="B20436" s="1" t="s">
        <v>22588</v>
      </c>
      <c r="C20436" s="1" t="s">
        <v>215</v>
      </c>
      <c r="E20436" s="1">
        <v>25238.15</v>
      </c>
    </row>
    <row r="20437" s="1" customFormat="1" customHeight="1" spans="1:5">
      <c r="A20437" s="1">
        <v>7119692</v>
      </c>
      <c r="B20437" s="1" t="s">
        <v>22589</v>
      </c>
      <c r="C20437" s="1" t="s">
        <v>215</v>
      </c>
      <c r="E20437" s="1">
        <v>27744.44</v>
      </c>
    </row>
    <row r="20438" s="1" customFormat="1" customHeight="1" spans="1:5">
      <c r="A20438" s="1">
        <v>7119693</v>
      </c>
      <c r="B20438" s="1" t="s">
        <v>22590</v>
      </c>
      <c r="C20438" s="1" t="s">
        <v>215</v>
      </c>
      <c r="E20438" s="1">
        <v>35255.06</v>
      </c>
    </row>
    <row r="20439" s="1" customFormat="1" customHeight="1" spans="1:5">
      <c r="A20439" s="1">
        <v>7119687</v>
      </c>
      <c r="B20439" s="1" t="s">
        <v>22591</v>
      </c>
      <c r="C20439" s="1" t="s">
        <v>215</v>
      </c>
      <c r="E20439" s="1">
        <v>4185.64</v>
      </c>
    </row>
    <row r="20440" s="1" customFormat="1" customHeight="1" spans="1:5">
      <c r="A20440" s="1">
        <v>7119681</v>
      </c>
      <c r="B20440" s="1" t="s">
        <v>22592</v>
      </c>
      <c r="C20440" s="1" t="s">
        <v>215</v>
      </c>
      <c r="E20440" s="1">
        <v>8807.86</v>
      </c>
    </row>
    <row r="20441" s="1" customFormat="1" customHeight="1" spans="1:5">
      <c r="A20441" s="1">
        <v>7119682</v>
      </c>
      <c r="B20441" s="1" t="s">
        <v>22593</v>
      </c>
      <c r="C20441" s="1" t="s">
        <v>215</v>
      </c>
      <c r="E20441" s="1">
        <v>16920.96</v>
      </c>
    </row>
    <row r="20442" s="1" customFormat="1" customHeight="1" spans="1:5">
      <c r="A20442" s="1">
        <v>7119683</v>
      </c>
      <c r="B20442" s="1" t="s">
        <v>22594</v>
      </c>
      <c r="C20442" s="1" t="s">
        <v>215</v>
      </c>
      <c r="E20442" s="1">
        <v>20184.16</v>
      </c>
    </row>
    <row r="20443" s="1" customFormat="1" customHeight="1" spans="1:5">
      <c r="A20443" s="1">
        <v>7119684</v>
      </c>
      <c r="B20443" s="1" t="s">
        <v>22595</v>
      </c>
      <c r="C20443" s="1" t="s">
        <v>215</v>
      </c>
      <c r="E20443" s="1">
        <v>27944.77</v>
      </c>
    </row>
    <row r="20444" s="1" customFormat="1" customHeight="1" spans="1:5">
      <c r="A20444" s="1">
        <v>7119685</v>
      </c>
      <c r="B20444" s="1" t="s">
        <v>22596</v>
      </c>
      <c r="C20444" s="1" t="s">
        <v>215</v>
      </c>
      <c r="E20444" s="1">
        <v>30713.53</v>
      </c>
    </row>
    <row r="20445" s="1" customFormat="1" customHeight="1" spans="1:5">
      <c r="A20445" s="1">
        <v>7119686</v>
      </c>
      <c r="B20445" s="1" t="s">
        <v>22597</v>
      </c>
      <c r="C20445" s="1" t="s">
        <v>215</v>
      </c>
      <c r="E20445" s="1">
        <v>39014.71</v>
      </c>
    </row>
    <row r="20446" s="1" customFormat="1" customHeight="1" spans="1:5">
      <c r="A20446" s="1">
        <v>7119680</v>
      </c>
      <c r="B20446" s="1" t="s">
        <v>22598</v>
      </c>
      <c r="C20446" s="1" t="s">
        <v>215</v>
      </c>
      <c r="E20446" s="1">
        <v>4651.29</v>
      </c>
    </row>
    <row r="20447" s="1" customFormat="1" customHeight="1" spans="1:5">
      <c r="A20447" s="1">
        <v>7119710</v>
      </c>
      <c r="B20447" s="1" t="s">
        <v>22599</v>
      </c>
      <c r="C20447" s="1" t="s">
        <v>215</v>
      </c>
      <c r="E20447" s="1">
        <v>707.95</v>
      </c>
    </row>
    <row r="20448" s="1" customFormat="1" customHeight="1" spans="1:5">
      <c r="A20448" s="1">
        <v>7107375</v>
      </c>
      <c r="B20448" s="1" t="s">
        <v>22600</v>
      </c>
      <c r="C20448" s="1" t="s">
        <v>215</v>
      </c>
      <c r="E20448" s="1">
        <v>23863.39</v>
      </c>
    </row>
    <row r="20449" s="1" customFormat="1" customHeight="1" spans="1:5">
      <c r="A20449" s="1">
        <v>7107376</v>
      </c>
      <c r="B20449" s="1" t="s">
        <v>22601</v>
      </c>
      <c r="C20449" s="1" t="s">
        <v>215</v>
      </c>
      <c r="E20449" s="1">
        <v>34933.05</v>
      </c>
    </row>
    <row r="20450" s="1" customFormat="1" customHeight="1" spans="1:5">
      <c r="A20450" s="1">
        <v>7107377</v>
      </c>
      <c r="B20450" s="1" t="s">
        <v>22602</v>
      </c>
      <c r="C20450" s="1" t="s">
        <v>215</v>
      </c>
      <c r="E20450" s="1">
        <v>49835.27</v>
      </c>
    </row>
    <row r="20451" s="1" customFormat="1" customHeight="1" spans="1:5">
      <c r="A20451" s="1">
        <v>7107374</v>
      </c>
      <c r="B20451" s="1" t="s">
        <v>22603</v>
      </c>
      <c r="C20451" s="1" t="s">
        <v>215</v>
      </c>
      <c r="E20451" s="1">
        <v>16126.58</v>
      </c>
    </row>
    <row r="20452" s="1" customFormat="1" customHeight="1" spans="1:5">
      <c r="A20452" s="1">
        <v>7119708</v>
      </c>
      <c r="B20452" s="1" t="s">
        <v>22604</v>
      </c>
      <c r="C20452" s="1" t="s">
        <v>215</v>
      </c>
      <c r="E20452" s="1">
        <v>152916.02</v>
      </c>
    </row>
    <row r="20453" s="1" customFormat="1" customHeight="1" spans="1:5">
      <c r="A20453" s="1">
        <v>7119709</v>
      </c>
      <c r="B20453" s="1" t="s">
        <v>22605</v>
      </c>
      <c r="C20453" s="1" t="s">
        <v>215</v>
      </c>
      <c r="E20453" s="1">
        <v>213752.92</v>
      </c>
    </row>
    <row r="20454" s="1" customFormat="1" customHeight="1" spans="1:5">
      <c r="A20454" s="1">
        <v>7119706</v>
      </c>
      <c r="B20454" s="1" t="s">
        <v>22606</v>
      </c>
      <c r="C20454" s="1" t="s">
        <v>215</v>
      </c>
      <c r="E20454" s="1">
        <v>46822.88</v>
      </c>
    </row>
    <row r="20455" s="1" customFormat="1" customHeight="1" spans="1:5">
      <c r="A20455" s="1">
        <v>7119707</v>
      </c>
      <c r="B20455" s="1" t="s">
        <v>22607</v>
      </c>
      <c r="C20455" s="1" t="s">
        <v>215</v>
      </c>
      <c r="E20455" s="1">
        <v>112091.32</v>
      </c>
    </row>
    <row r="20456" s="1" customFormat="1" customHeight="1" spans="1:5">
      <c r="A20456" s="1">
        <v>7119787</v>
      </c>
      <c r="B20456" s="1" t="s">
        <v>22608</v>
      </c>
      <c r="C20456" s="1" t="s">
        <v>228</v>
      </c>
      <c r="E20456" s="1">
        <v>334.63</v>
      </c>
    </row>
    <row r="20457" s="1" customFormat="1" customHeight="1" spans="1:5">
      <c r="A20457" s="1">
        <v>7119647</v>
      </c>
      <c r="B20457" s="1" t="s">
        <v>22609</v>
      </c>
      <c r="C20457" s="1" t="s">
        <v>215</v>
      </c>
      <c r="E20457" s="1">
        <v>2509.66</v>
      </c>
    </row>
    <row r="20458" s="1" customFormat="1" customHeight="1" spans="1:5">
      <c r="A20458" s="1">
        <v>7119679</v>
      </c>
      <c r="B20458" s="1" t="s">
        <v>22610</v>
      </c>
      <c r="C20458" s="1" t="s">
        <v>12454</v>
      </c>
      <c r="E20458" s="1">
        <v>42.42</v>
      </c>
    </row>
    <row r="20459" s="1" customFormat="1" customHeight="1" spans="1:5">
      <c r="A20459" s="1">
        <v>7119711</v>
      </c>
      <c r="B20459" s="1" t="s">
        <v>22611</v>
      </c>
      <c r="C20459" s="1" t="s">
        <v>215</v>
      </c>
      <c r="E20459" s="1">
        <v>991.44</v>
      </c>
    </row>
    <row r="20460" s="1" customFormat="1" customHeight="1" spans="1:5">
      <c r="A20460" s="1">
        <v>7119713</v>
      </c>
      <c r="B20460" s="1" t="s">
        <v>22612</v>
      </c>
      <c r="C20460" s="1" t="s">
        <v>215</v>
      </c>
      <c r="E20460" s="1">
        <v>236408.63</v>
      </c>
    </row>
    <row r="20461" s="1" customFormat="1" customHeight="1" spans="1:5">
      <c r="A20461" s="1">
        <v>7119646</v>
      </c>
      <c r="B20461" s="1" t="s">
        <v>22613</v>
      </c>
      <c r="C20461" s="1" t="s">
        <v>12454</v>
      </c>
      <c r="E20461" s="1">
        <v>1083.21</v>
      </c>
    </row>
    <row r="20462" s="1" customFormat="1" customHeight="1" spans="1:5">
      <c r="A20462" s="1">
        <v>7119699</v>
      </c>
      <c r="B20462" s="1" t="s">
        <v>22614</v>
      </c>
      <c r="C20462" s="1" t="s">
        <v>228</v>
      </c>
      <c r="E20462" s="1">
        <v>19.6</v>
      </c>
    </row>
    <row r="20463" s="1" customFormat="1" customHeight="1" spans="1:5">
      <c r="A20463" s="1">
        <v>7119702</v>
      </c>
      <c r="B20463" s="1" t="s">
        <v>22615</v>
      </c>
      <c r="C20463" s="1" t="s">
        <v>228</v>
      </c>
      <c r="E20463" s="1">
        <v>61.91</v>
      </c>
    </row>
    <row r="20464" s="1" customFormat="1" customHeight="1" spans="1:5">
      <c r="A20464" s="1">
        <v>7119701</v>
      </c>
      <c r="B20464" s="1" t="s">
        <v>22616</v>
      </c>
      <c r="C20464" s="1" t="s">
        <v>228</v>
      </c>
      <c r="E20464" s="1">
        <v>61.91</v>
      </c>
    </row>
    <row r="20465" s="1" customFormat="1" customHeight="1" spans="1:5">
      <c r="A20465" s="1">
        <v>7119700</v>
      </c>
      <c r="B20465" s="1" t="s">
        <v>22617</v>
      </c>
      <c r="C20465" s="1" t="s">
        <v>228</v>
      </c>
      <c r="E20465" s="1">
        <v>53.72</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8</vt:i4>
      </vt:variant>
    </vt:vector>
  </HeadingPairs>
  <TitlesOfParts>
    <vt:vector size="8" baseType="lpstr">
      <vt:lpstr>RESUMO</vt:lpstr>
      <vt:lpstr>ORÇ_BÁSICO</vt:lpstr>
      <vt:lpstr>CRONOGRAMA</vt:lpstr>
      <vt:lpstr>COMPOSIÇÕES</vt:lpstr>
      <vt:lpstr>CURVA ABC</vt:lpstr>
      <vt:lpstr>ENCARGOS</vt:lpstr>
      <vt:lpstr>BDI</vt:lpstr>
      <vt:lpstr>REFERÊNCIA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clouise</dc:creator>
  <cp:lastModifiedBy>WPS_1613401546</cp:lastModifiedBy>
  <dcterms:created xsi:type="dcterms:W3CDTF">2023-12-14T16:54:00Z</dcterms:created>
  <dcterms:modified xsi:type="dcterms:W3CDTF">2023-12-18T19:06:01Z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DA9926FD09D64A06BD4EDB5308C006CE_11</vt:lpwstr>
  </property>
  <property fmtid="{D5CDD505-2E9C-101B-9397-08002B2CF9AE}" pid="3" name="KSOProductBuildVer">
    <vt:lpwstr>1046-12.2.0.13359</vt:lpwstr>
  </property>
</Properties>
</file>